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drawings/drawing4.xml" ContentType="application/vnd.openxmlformats-officedocument.drawing+xml"/>
  <Override PartName="/xl/tables/table4.xml" ContentType="application/vnd.openxmlformats-officedocument.spreadsheetml.table+xml"/>
  <Override PartName="/xl/drawings/drawing5.xml" ContentType="application/vnd.openxmlformats-officedocument.drawing+xml"/>
  <Override PartName="/xl/tables/table5.xml" ContentType="application/vnd.openxmlformats-officedocument.spreadsheetml.table+xml"/>
  <Override PartName="/xl/drawings/drawing6.xml" ContentType="application/vnd.openxmlformats-officedocument.drawing+xml"/>
  <Override PartName="/xl/tables/table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orna\Documents\DK\Rebríček 2025\"/>
    </mc:Choice>
  </mc:AlternateContent>
  <xr:revisionPtr revIDLastSave="0" documentId="13_ncr:1_{21909A21-7877-45C1-AC4E-2EC5F09FB1DB}" xr6:coauthVersionLast="36" xr6:coauthVersionMax="36" xr10:uidLastSave="{00000000-0000-0000-0000-000000000000}"/>
  <bookViews>
    <workbookView xWindow="0" yWindow="0" windowWidth="28800" windowHeight="11625" xr2:uid="{00000000-000D-0000-FFFF-FFFF00000000}"/>
  </bookViews>
  <sheets>
    <sheet name="Seniori" sheetId="1" r:id="rId1"/>
    <sheet name="Mladí jazdci" sheetId="13" r:id="rId2"/>
    <sheet name="Juniori" sheetId="2" r:id="rId3"/>
    <sheet name="Deti" sheetId="3" r:id="rId4"/>
    <sheet name="Kôň roka" sheetId="7" r:id="rId5"/>
    <sheet name="Mladý kôň roka" sheetId="15" r:id="rId6"/>
  </sheets>
  <definedNames>
    <definedName name="_29.1.2022">Seniori!$K$6</definedName>
    <definedName name="_xlnm._FilterDatabase" localSheetId="2" hidden="1">Juniori!#REF!</definedName>
    <definedName name="_xlnm._FilterDatabase" localSheetId="4" hidden="1">'Kôň roka'!#REF!</definedName>
    <definedName name="_xlnm._FilterDatabase" localSheetId="5" hidden="1">'Mladý kôň roka'!#REF!</definedName>
    <definedName name="_xlnm.Criteria" localSheetId="2">Juniori!#REF!</definedName>
    <definedName name="solver_cvg" localSheetId="2" hidden="1">0.0001</definedName>
    <definedName name="solver_drv" localSheetId="2" hidden="1">1</definedName>
    <definedName name="solver_est" localSheetId="2" hidden="1">1</definedName>
    <definedName name="solver_itr" localSheetId="2" hidden="1">100</definedName>
    <definedName name="solver_lhs1" localSheetId="2" hidden="1">Juniori!#REF!</definedName>
    <definedName name="solver_lin" localSheetId="2" hidden="1">2</definedName>
    <definedName name="solver_neg" localSheetId="2" hidden="1">2</definedName>
    <definedName name="solver_num" localSheetId="2" hidden="1">1</definedName>
    <definedName name="solver_nwt" localSheetId="2" hidden="1">1</definedName>
    <definedName name="solver_opt" localSheetId="2" hidden="1">Juniori!#REF!</definedName>
    <definedName name="solver_pre" localSheetId="2" hidden="1">0.000001</definedName>
    <definedName name="solver_rel1" localSheetId="2" hidden="1">2</definedName>
    <definedName name="solver_rhs1" localSheetId="2" hidden="1">Juniori!#REF!</definedName>
    <definedName name="solver_scl" localSheetId="2" hidden="1">2</definedName>
    <definedName name="solver_sho" localSheetId="2" hidden="1">2</definedName>
    <definedName name="solver_tim" localSheetId="2" hidden="1">100</definedName>
    <definedName name="solver_tol" localSheetId="2" hidden="1">0.05</definedName>
    <definedName name="solver_typ" localSheetId="2" hidden="1">1</definedName>
    <definedName name="solver_val" localSheetId="2" hidden="1">0</definedName>
  </definedNames>
  <calcPr calcId="191029"/>
</workbook>
</file>

<file path=xl/calcChain.xml><?xml version="1.0" encoding="utf-8"?>
<calcChain xmlns="http://schemas.openxmlformats.org/spreadsheetml/2006/main">
  <c r="I28" i="13" l="1"/>
  <c r="I30" i="13"/>
  <c r="I31" i="13"/>
  <c r="I32" i="13"/>
  <c r="I33" i="13"/>
  <c r="I29" i="13"/>
  <c r="I34" i="13"/>
  <c r="I35" i="13"/>
  <c r="I36" i="13"/>
  <c r="I37" i="13"/>
  <c r="I38" i="13"/>
  <c r="J29" i="13"/>
  <c r="I54" i="3"/>
  <c r="I55" i="3"/>
  <c r="J54" i="3" s="1"/>
  <c r="I64" i="3"/>
  <c r="I65" i="3"/>
  <c r="I66" i="3"/>
  <c r="I67" i="3"/>
  <c r="I68" i="3"/>
  <c r="I69" i="3"/>
  <c r="I70" i="3"/>
  <c r="I71" i="3"/>
  <c r="I72" i="3"/>
  <c r="I151" i="7"/>
  <c r="I161" i="7"/>
  <c r="I162" i="7"/>
  <c r="I169" i="7"/>
  <c r="I172" i="7"/>
  <c r="I173" i="7"/>
  <c r="I174" i="7"/>
  <c r="I175" i="7"/>
  <c r="I177" i="7"/>
  <c r="I180" i="7"/>
  <c r="I181" i="7"/>
  <c r="I182" i="7"/>
  <c r="I190" i="7"/>
  <c r="I191" i="7"/>
  <c r="I195" i="7"/>
  <c r="I196" i="7"/>
  <c r="I197" i="7"/>
  <c r="I198" i="7"/>
  <c r="I199" i="7"/>
  <c r="I200" i="7"/>
  <c r="I201" i="7"/>
  <c r="I202" i="7"/>
  <c r="I203" i="7"/>
  <c r="I204" i="7"/>
  <c r="I205" i="7"/>
  <c r="I206" i="7"/>
  <c r="I207" i="7"/>
  <c r="I208" i="7"/>
  <c r="I209" i="7"/>
  <c r="I210" i="7"/>
  <c r="I211" i="7"/>
  <c r="I212" i="7"/>
  <c r="I213" i="7"/>
  <c r="I214" i="7"/>
  <c r="I215" i="7"/>
  <c r="I216" i="7"/>
  <c r="I217" i="7"/>
  <c r="I218" i="7"/>
  <c r="I219" i="7"/>
  <c r="I220" i="7"/>
  <c r="I221" i="7"/>
  <c r="I222" i="7"/>
  <c r="I223" i="7"/>
  <c r="I224" i="7"/>
  <c r="I225" i="7"/>
  <c r="I226" i="7"/>
  <c r="I227" i="7"/>
  <c r="I228" i="7"/>
  <c r="I229" i="7"/>
  <c r="I230" i="7"/>
  <c r="I231" i="7"/>
  <c r="I232" i="7"/>
  <c r="I233" i="7"/>
  <c r="I234" i="7"/>
  <c r="I235" i="7"/>
  <c r="I236" i="7"/>
  <c r="I237" i="7"/>
  <c r="I238" i="7"/>
  <c r="I239" i="7"/>
  <c r="I240" i="7"/>
  <c r="I241" i="7"/>
  <c r="I242" i="7"/>
  <c r="I243" i="7"/>
  <c r="I244" i="7"/>
  <c r="I245" i="7"/>
  <c r="I246" i="7"/>
  <c r="I247" i="7"/>
  <c r="I248" i="7"/>
  <c r="I249" i="7"/>
  <c r="I250" i="7"/>
  <c r="I251" i="7"/>
  <c r="I252" i="7"/>
  <c r="I253" i="7"/>
  <c r="I254" i="7"/>
  <c r="I255" i="7"/>
  <c r="I256" i="7"/>
  <c r="I257" i="7"/>
  <c r="I258" i="7"/>
  <c r="I259" i="7"/>
  <c r="I260" i="7"/>
  <c r="I261" i="7"/>
  <c r="I262" i="7"/>
  <c r="I263" i="7"/>
  <c r="I264" i="7"/>
  <c r="I265" i="7"/>
  <c r="I266" i="7"/>
  <c r="I267" i="7"/>
  <c r="I268" i="7"/>
  <c r="I269" i="7"/>
  <c r="I270" i="7"/>
  <c r="I271" i="7"/>
  <c r="I272" i="7"/>
  <c r="I273" i="7"/>
  <c r="I274" i="7"/>
  <c r="I275" i="7"/>
  <c r="I276" i="7"/>
  <c r="I277" i="7"/>
  <c r="I278" i="7"/>
  <c r="I279" i="7"/>
  <c r="I280" i="7"/>
  <c r="I281" i="7"/>
  <c r="I282" i="7"/>
  <c r="I283" i="7"/>
  <c r="I284" i="7"/>
  <c r="I285" i="7"/>
  <c r="I286" i="7"/>
  <c r="I287" i="7"/>
  <c r="I288" i="7"/>
  <c r="I289" i="7"/>
  <c r="I290" i="7"/>
  <c r="I291" i="7"/>
  <c r="I292" i="7"/>
  <c r="I293" i="7"/>
  <c r="I294" i="7"/>
  <c r="I295" i="7"/>
  <c r="I296" i="7"/>
  <c r="I297" i="7"/>
  <c r="I298" i="7"/>
  <c r="I299" i="7"/>
  <c r="I300" i="7"/>
  <c r="I301" i="7"/>
  <c r="I302" i="7"/>
  <c r="I303" i="7"/>
  <c r="I304" i="7"/>
  <c r="I305" i="7"/>
  <c r="I306" i="7"/>
  <c r="I307" i="7"/>
  <c r="I308" i="7"/>
  <c r="I309" i="7"/>
  <c r="I310" i="7"/>
  <c r="I311" i="7"/>
  <c r="I312" i="7"/>
  <c r="I313" i="7"/>
  <c r="I314" i="7"/>
  <c r="I315" i="7"/>
  <c r="I316" i="7"/>
  <c r="I317" i="7"/>
  <c r="I318" i="7"/>
  <c r="I319" i="7"/>
  <c r="I320" i="7"/>
  <c r="I321" i="7"/>
  <c r="I322" i="7"/>
  <c r="I323" i="7"/>
  <c r="I324" i="7"/>
  <c r="I325" i="7"/>
  <c r="IJ7" i="15"/>
  <c r="IM17" i="2"/>
  <c r="IL17" i="2"/>
  <c r="IM8" i="2"/>
  <c r="L37" i="7"/>
  <c r="M37" i="7"/>
  <c r="N37" i="7"/>
  <c r="O37" i="7"/>
  <c r="P37" i="7"/>
  <c r="Q37" i="7"/>
  <c r="R37" i="7"/>
  <c r="S37" i="7"/>
  <c r="T37" i="7"/>
  <c r="U37" i="7"/>
  <c r="V37" i="7"/>
  <c r="W37" i="7"/>
  <c r="X37" i="7"/>
  <c r="Y37" i="7"/>
  <c r="Z37" i="7"/>
  <c r="AA37" i="7"/>
  <c r="AB37" i="7"/>
  <c r="AC37" i="7"/>
  <c r="AD37" i="7"/>
  <c r="AE37" i="7"/>
  <c r="AF37" i="7"/>
  <c r="AG37" i="7"/>
  <c r="AH37" i="7"/>
  <c r="AI37" i="7"/>
  <c r="AJ37" i="7"/>
  <c r="AK37" i="7"/>
  <c r="AL37" i="7"/>
  <c r="AM37" i="7"/>
  <c r="AN37" i="7"/>
  <c r="AO37" i="7"/>
  <c r="AP37" i="7"/>
  <c r="AQ37" i="7"/>
  <c r="AR37" i="7"/>
  <c r="AS37" i="7"/>
  <c r="AT37" i="7"/>
  <c r="AU37" i="7"/>
  <c r="AV37" i="7"/>
  <c r="AW37" i="7"/>
  <c r="AX37" i="7"/>
  <c r="AY37" i="7"/>
  <c r="AZ37" i="7"/>
  <c r="BA37" i="7"/>
  <c r="BB37" i="7"/>
  <c r="BC37" i="7"/>
  <c r="BD37" i="7"/>
  <c r="BE37" i="7"/>
  <c r="BF37" i="7"/>
  <c r="BG37" i="7"/>
  <c r="BH37" i="7"/>
  <c r="BI37" i="7"/>
  <c r="BJ37" i="7"/>
  <c r="BK37" i="7"/>
  <c r="BL37" i="7"/>
  <c r="BM37" i="7"/>
  <c r="BN37" i="7"/>
  <c r="BO37" i="7"/>
  <c r="BP37" i="7"/>
  <c r="BQ37" i="7"/>
  <c r="BR37" i="7"/>
  <c r="BS37" i="7"/>
  <c r="BT37" i="7"/>
  <c r="BU37" i="7"/>
  <c r="BV37" i="7"/>
  <c r="BW37" i="7"/>
  <c r="BX37" i="7"/>
  <c r="BY37" i="7"/>
  <c r="BZ37" i="7"/>
  <c r="CA37" i="7"/>
  <c r="CB37" i="7"/>
  <c r="CC37" i="7"/>
  <c r="CD37" i="7"/>
  <c r="CE37" i="7"/>
  <c r="CF37" i="7"/>
  <c r="CG37" i="7"/>
  <c r="CH37" i="7"/>
  <c r="CI37" i="7"/>
  <c r="CJ37" i="7"/>
  <c r="CK37" i="7"/>
  <c r="CL37" i="7"/>
  <c r="CM37" i="7"/>
  <c r="CN37" i="7"/>
  <c r="CO37" i="7"/>
  <c r="CP37" i="7"/>
  <c r="CQ37" i="7"/>
  <c r="CR37" i="7"/>
  <c r="CS37" i="7"/>
  <c r="CT37" i="7"/>
  <c r="CU37" i="7"/>
  <c r="CV37" i="7"/>
  <c r="CW37" i="7"/>
  <c r="CX37" i="7"/>
  <c r="CY37" i="7"/>
  <c r="CZ37" i="7"/>
  <c r="DA37" i="7"/>
  <c r="DB37" i="7"/>
  <c r="DC37" i="7"/>
  <c r="DD37" i="7"/>
  <c r="DE37" i="7"/>
  <c r="DF37" i="7"/>
  <c r="DG37" i="7"/>
  <c r="DH37" i="7"/>
  <c r="DI37" i="7"/>
  <c r="DJ37" i="7"/>
  <c r="DK37" i="7"/>
  <c r="DL37" i="7"/>
  <c r="DM37" i="7"/>
  <c r="DN37" i="7"/>
  <c r="DO37" i="7"/>
  <c r="DP37" i="7"/>
  <c r="DQ37" i="7"/>
  <c r="DR37" i="7"/>
  <c r="DS37" i="7"/>
  <c r="DT37" i="7"/>
  <c r="DU37" i="7"/>
  <c r="DV37" i="7"/>
  <c r="DW37" i="7"/>
  <c r="DX37" i="7"/>
  <c r="DY37" i="7"/>
  <c r="DZ37" i="7"/>
  <c r="EA37" i="7"/>
  <c r="EB37" i="7"/>
  <c r="EC37" i="7"/>
  <c r="ED37" i="7"/>
  <c r="EE37" i="7"/>
  <c r="EF37" i="7"/>
  <c r="EG37" i="7"/>
  <c r="EH37" i="7"/>
  <c r="EI37" i="7"/>
  <c r="EJ37" i="7"/>
  <c r="EK37" i="7"/>
  <c r="EL37" i="7"/>
  <c r="EM37" i="7"/>
  <c r="EN37" i="7"/>
  <c r="EO37" i="7"/>
  <c r="EP37" i="7"/>
  <c r="EQ37" i="7"/>
  <c r="ER37" i="7"/>
  <c r="ES37" i="7"/>
  <c r="ET37" i="7"/>
  <c r="EU37" i="7"/>
  <c r="EV37" i="7"/>
  <c r="EW37" i="7"/>
  <c r="EX37" i="7"/>
  <c r="EY37" i="7"/>
  <c r="EZ37" i="7"/>
  <c r="FA37" i="7"/>
  <c r="FB37" i="7"/>
  <c r="FC37" i="7"/>
  <c r="FD37" i="7"/>
  <c r="FE37" i="7"/>
  <c r="FF37" i="7"/>
  <c r="FG37" i="7"/>
  <c r="FH37" i="7"/>
  <c r="FI37" i="7"/>
  <c r="FJ37" i="7"/>
  <c r="FK37" i="7"/>
  <c r="FL37" i="7"/>
  <c r="FM37" i="7"/>
  <c r="FN37" i="7"/>
  <c r="FO37" i="7"/>
  <c r="FP37" i="7"/>
  <c r="FQ37" i="7"/>
  <c r="FR37" i="7"/>
  <c r="FS37" i="7"/>
  <c r="FT37" i="7"/>
  <c r="FU37" i="7"/>
  <c r="FV37" i="7"/>
  <c r="FW37" i="7"/>
  <c r="FX37" i="7"/>
  <c r="FY37" i="7"/>
  <c r="FZ37" i="7"/>
  <c r="GA37" i="7"/>
  <c r="GB37" i="7"/>
  <c r="GC37" i="7"/>
  <c r="GD37" i="7"/>
  <c r="GE37" i="7"/>
  <c r="GF37" i="7"/>
  <c r="GG37" i="7"/>
  <c r="GH37" i="7"/>
  <c r="GI37" i="7"/>
  <c r="GJ37" i="7"/>
  <c r="GK37" i="7"/>
  <c r="GL37" i="7"/>
  <c r="GM37" i="7"/>
  <c r="GN37" i="7"/>
  <c r="GO37" i="7"/>
  <c r="GP37" i="7"/>
  <c r="GQ37" i="7"/>
  <c r="GR37" i="7"/>
  <c r="GS37" i="7"/>
  <c r="GT37" i="7"/>
  <c r="GU37" i="7"/>
  <c r="GV37" i="7"/>
  <c r="GW37" i="7"/>
  <c r="GX37" i="7"/>
  <c r="GY37" i="7"/>
  <c r="GZ37" i="7"/>
  <c r="HA37" i="7"/>
  <c r="HB37" i="7"/>
  <c r="HC37" i="7"/>
  <c r="HD37" i="7"/>
  <c r="HE37" i="7"/>
  <c r="HF37" i="7"/>
  <c r="HG37" i="7"/>
  <c r="HH37" i="7"/>
  <c r="HI37" i="7"/>
  <c r="HJ37" i="7"/>
  <c r="HK37" i="7"/>
  <c r="HL37" i="7"/>
  <c r="HM37" i="7"/>
  <c r="HN37" i="7"/>
  <c r="HO37" i="7"/>
  <c r="HP37" i="7"/>
  <c r="HQ37" i="7"/>
  <c r="HR37" i="7"/>
  <c r="HS37" i="7"/>
  <c r="HT37" i="7"/>
  <c r="HU37" i="7"/>
  <c r="HV37" i="7"/>
  <c r="HW37" i="7"/>
  <c r="HX37" i="7"/>
  <c r="HY37" i="7"/>
  <c r="HZ37" i="7"/>
  <c r="IA37" i="7"/>
  <c r="IB37" i="7"/>
  <c r="IC37" i="7"/>
  <c r="ID37" i="7"/>
  <c r="IE37" i="7"/>
  <c r="IF37" i="7"/>
  <c r="IG37" i="7"/>
  <c r="IH37" i="7"/>
  <c r="II37" i="7"/>
  <c r="IJ37" i="7"/>
  <c r="IK37" i="7"/>
  <c r="IL37" i="7"/>
  <c r="IM37" i="7"/>
  <c r="IN37" i="7"/>
  <c r="IO37" i="7"/>
  <c r="IP37" i="7"/>
  <c r="IQ37" i="7"/>
  <c r="IR37" i="7"/>
  <c r="IS37" i="7"/>
  <c r="IT37" i="7"/>
  <c r="IU37" i="7"/>
  <c r="IV37" i="7"/>
  <c r="IW37" i="7"/>
  <c r="IX37" i="7"/>
  <c r="IY37" i="7"/>
  <c r="IZ37" i="7"/>
  <c r="JA37" i="7"/>
  <c r="JB37" i="7"/>
  <c r="JC37" i="7"/>
  <c r="JD37" i="7"/>
  <c r="JE37" i="7"/>
  <c r="JF37" i="7"/>
  <c r="JG37" i="7"/>
  <c r="JH37" i="7"/>
  <c r="JI37" i="7"/>
  <c r="JJ37" i="7"/>
  <c r="JK37" i="7"/>
  <c r="JL37" i="7"/>
  <c r="JM37" i="7"/>
  <c r="JN37" i="7"/>
  <c r="JO37" i="7"/>
  <c r="JP37" i="7"/>
  <c r="JQ37" i="7"/>
  <c r="JR37" i="7"/>
  <c r="JS37" i="7"/>
  <c r="JT37" i="7"/>
  <c r="JU37" i="7"/>
  <c r="JV37" i="7"/>
  <c r="JW37" i="7"/>
  <c r="JX37" i="7"/>
  <c r="JY37" i="7"/>
  <c r="JZ37" i="7"/>
  <c r="KA37" i="7"/>
  <c r="KB37" i="7"/>
  <c r="KC37" i="7"/>
  <c r="KD37" i="7"/>
  <c r="KE37" i="7"/>
  <c r="KF37" i="7"/>
  <c r="KG37" i="7"/>
  <c r="KH37" i="7"/>
  <c r="KI37" i="7"/>
  <c r="KJ37" i="7"/>
  <c r="KK37" i="7"/>
  <c r="KL37" i="7"/>
  <c r="KM37" i="7"/>
  <c r="KN37" i="7"/>
  <c r="KO37" i="7"/>
  <c r="KP37" i="7"/>
  <c r="KQ37" i="7"/>
  <c r="KR37" i="7"/>
  <c r="KS37" i="7"/>
  <c r="KT37" i="7"/>
  <c r="KU37" i="7"/>
  <c r="KV37" i="7"/>
  <c r="KW37" i="7"/>
  <c r="KX37" i="7"/>
  <c r="KY37" i="7"/>
  <c r="KZ37" i="7"/>
  <c r="LA37" i="7"/>
  <c r="LB37" i="7"/>
  <c r="LC37" i="7"/>
  <c r="LD37" i="7"/>
  <c r="LE37" i="7"/>
  <c r="LF37" i="7"/>
  <c r="LG37" i="7"/>
  <c r="LH37" i="7"/>
  <c r="LI37" i="7"/>
  <c r="LJ37" i="7"/>
  <c r="LK37" i="7"/>
  <c r="LL37" i="7"/>
  <c r="LM37" i="7"/>
  <c r="LN37" i="7"/>
  <c r="LO37" i="7"/>
  <c r="LP37" i="7"/>
  <c r="LQ37" i="7"/>
  <c r="LR37" i="7"/>
  <c r="LS37" i="7"/>
  <c r="LT37" i="7"/>
  <c r="LU37" i="7"/>
  <c r="LV37" i="7"/>
  <c r="LW37" i="7"/>
  <c r="LX37" i="7"/>
  <c r="LY37" i="7"/>
  <c r="LZ37" i="7"/>
  <c r="MA37" i="7"/>
  <c r="MB37" i="7"/>
  <c r="MC37" i="7"/>
  <c r="MD37" i="7"/>
  <c r="ME37" i="7"/>
  <c r="MF37" i="7"/>
  <c r="MG37" i="7"/>
  <c r="MH37" i="7"/>
  <c r="MI37" i="7"/>
  <c r="MJ37" i="7"/>
  <c r="MK37" i="7"/>
  <c r="ML37" i="7"/>
  <c r="MM37" i="7"/>
  <c r="MN37" i="7"/>
  <c r="MO37" i="7"/>
  <c r="MP37" i="7"/>
  <c r="MQ37" i="7"/>
  <c r="MR37" i="7"/>
  <c r="MS37" i="7"/>
  <c r="MT37" i="7"/>
  <c r="MU37" i="7"/>
  <c r="MV37" i="7"/>
  <c r="MW37" i="7"/>
  <c r="MX37" i="7"/>
  <c r="MY37" i="7"/>
  <c r="MZ37" i="7"/>
  <c r="NA37" i="7"/>
  <c r="NB37" i="7"/>
  <c r="NC37" i="7"/>
  <c r="ND37" i="7"/>
  <c r="NE37" i="7"/>
  <c r="NF37" i="7"/>
  <c r="NG37" i="7"/>
  <c r="NH37" i="7"/>
  <c r="NI37" i="7"/>
  <c r="NJ37" i="7"/>
  <c r="NK37" i="7"/>
  <c r="NL37" i="7"/>
  <c r="NM37" i="7"/>
  <c r="NN37" i="7"/>
  <c r="NO37" i="7"/>
  <c r="NP37" i="7"/>
  <c r="NQ37" i="7"/>
  <c r="NR37" i="7"/>
  <c r="NS37" i="7"/>
  <c r="NT37" i="7"/>
  <c r="NU37" i="7"/>
  <c r="NV37" i="7"/>
  <c r="NW37" i="7"/>
  <c r="NX37" i="7"/>
  <c r="NY37" i="7"/>
  <c r="NZ37" i="7"/>
  <c r="OA37" i="7"/>
  <c r="OB37" i="7"/>
  <c r="OC37" i="7"/>
  <c r="OD37" i="7"/>
  <c r="OE37" i="7"/>
  <c r="OF37" i="7"/>
  <c r="OG37" i="7"/>
  <c r="OH37" i="7"/>
  <c r="OI37" i="7"/>
  <c r="OJ37" i="7"/>
  <c r="OK37" i="7"/>
  <c r="OL37" i="7"/>
  <c r="OM37" i="7"/>
  <c r="ON37" i="7"/>
  <c r="OO37" i="7"/>
  <c r="OP37" i="7"/>
  <c r="OQ37" i="7"/>
  <c r="OR37" i="7"/>
  <c r="OS37" i="7"/>
  <c r="OT37" i="7"/>
  <c r="OU37" i="7"/>
  <c r="OV37" i="7"/>
  <c r="OW37" i="7"/>
  <c r="OX37" i="7"/>
  <c r="OY37" i="7"/>
  <c r="OZ37" i="7"/>
  <c r="PA37" i="7"/>
  <c r="PB37" i="7"/>
  <c r="PC37" i="7"/>
  <c r="PD37" i="7"/>
  <c r="PE37" i="7"/>
  <c r="PF37" i="7"/>
  <c r="PG37" i="7"/>
  <c r="PH37" i="7"/>
  <c r="PI37" i="7"/>
  <c r="PJ37" i="7"/>
  <c r="PK37" i="7"/>
  <c r="PL37" i="7"/>
  <c r="PM37" i="7"/>
  <c r="PN37" i="7"/>
  <c r="PO37" i="7"/>
  <c r="PP37" i="7"/>
  <c r="PQ37" i="7"/>
  <c r="PR37" i="7"/>
  <c r="PS37" i="7"/>
  <c r="PT37" i="7"/>
  <c r="PU37" i="7"/>
  <c r="PV37" i="7"/>
  <c r="PW37" i="7"/>
  <c r="PX37" i="7"/>
  <c r="PY37" i="7"/>
  <c r="PZ37" i="7"/>
  <c r="QA37" i="7"/>
  <c r="QB37" i="7"/>
  <c r="QC37" i="7"/>
  <c r="QD37" i="7"/>
  <c r="QE37" i="7"/>
  <c r="QF37" i="7"/>
  <c r="QG37" i="7"/>
  <c r="QH37" i="7"/>
  <c r="QI37" i="7"/>
  <c r="QJ37" i="7"/>
  <c r="QK37" i="7"/>
  <c r="QL37" i="7"/>
  <c r="QM37" i="7"/>
  <c r="QN37" i="7"/>
  <c r="QO37" i="7"/>
  <c r="QP37" i="7"/>
  <c r="QQ37" i="7"/>
  <c r="QR37" i="7"/>
  <c r="QS37" i="7"/>
  <c r="QT37" i="7"/>
  <c r="QU37" i="7"/>
  <c r="QV37" i="7"/>
  <c r="QW37" i="7"/>
  <c r="QX37" i="7"/>
  <c r="QY37" i="7"/>
  <c r="QZ37" i="7"/>
  <c r="RA37" i="7"/>
  <c r="RB37" i="7"/>
  <c r="RC37" i="7"/>
  <c r="RD37" i="7"/>
  <c r="RE37" i="7"/>
  <c r="RF37" i="7"/>
  <c r="RG37" i="7"/>
  <c r="RH37" i="7"/>
  <c r="RI37" i="7"/>
  <c r="RJ37" i="7"/>
  <c r="RK37" i="7"/>
  <c r="RL37" i="7"/>
  <c r="RM37" i="7"/>
  <c r="RN37" i="7"/>
  <c r="RO37" i="7"/>
  <c r="RP37" i="7"/>
  <c r="RQ37" i="7"/>
  <c r="RR37" i="7"/>
  <c r="RS37" i="7"/>
  <c r="RT37" i="7"/>
  <c r="RU37" i="7"/>
  <c r="RV37" i="7"/>
  <c r="RW37" i="7"/>
  <c r="RX37" i="7"/>
  <c r="RY37" i="7"/>
  <c r="RZ37" i="7"/>
  <c r="SA37" i="7"/>
  <c r="SB37" i="7"/>
  <c r="SC37" i="7"/>
  <c r="SD37" i="7"/>
  <c r="SE37" i="7"/>
  <c r="SF37" i="7"/>
  <c r="SG37" i="7"/>
  <c r="SH37" i="7"/>
  <c r="SI37" i="7"/>
  <c r="SJ37" i="7"/>
  <c r="SK37" i="7"/>
  <c r="SL37" i="7"/>
  <c r="SM37" i="7"/>
  <c r="SN37" i="7"/>
  <c r="SO37" i="7"/>
  <c r="SP37" i="7"/>
  <c r="SQ37" i="7"/>
  <c r="SR37" i="7"/>
  <c r="SS37" i="7"/>
  <c r="ST37" i="7"/>
  <c r="SU37" i="7"/>
  <c r="SV37" i="7"/>
  <c r="SW37" i="7"/>
  <c r="SX37" i="7"/>
  <c r="SY37" i="7"/>
  <c r="SZ37" i="7"/>
  <c r="TA37" i="7"/>
  <c r="TB37" i="7"/>
  <c r="K37" i="7"/>
  <c r="I55" i="2"/>
  <c r="IJ20" i="2"/>
  <c r="IJ24" i="7"/>
  <c r="IJ74" i="7"/>
  <c r="IJ9" i="3"/>
  <c r="IJ37" i="3"/>
  <c r="J190" i="7"/>
  <c r="I35" i="3"/>
  <c r="L45" i="15"/>
  <c r="M45" i="15"/>
  <c r="N45" i="15"/>
  <c r="O45" i="15"/>
  <c r="P45" i="15"/>
  <c r="Q45" i="15"/>
  <c r="R45" i="15"/>
  <c r="S45" i="15"/>
  <c r="T45" i="15"/>
  <c r="U45" i="15"/>
  <c r="V45" i="15"/>
  <c r="W45" i="15"/>
  <c r="X45" i="15"/>
  <c r="Y45" i="15"/>
  <c r="Z45" i="15"/>
  <c r="AA45" i="15"/>
  <c r="AB45" i="15"/>
  <c r="AC45" i="15"/>
  <c r="AD45" i="15"/>
  <c r="AE45" i="15"/>
  <c r="AF45" i="15"/>
  <c r="AG45" i="15"/>
  <c r="AH45" i="15"/>
  <c r="AI45" i="15"/>
  <c r="AJ45" i="15"/>
  <c r="AK45" i="15"/>
  <c r="AL45" i="15"/>
  <c r="AM45" i="15"/>
  <c r="AN45" i="15"/>
  <c r="AO45" i="15"/>
  <c r="AP45" i="15"/>
  <c r="AQ45" i="15"/>
  <c r="AR45" i="15"/>
  <c r="AS45" i="15"/>
  <c r="AT45" i="15"/>
  <c r="AU45" i="15"/>
  <c r="AV45" i="15"/>
  <c r="AW45" i="15"/>
  <c r="AX45" i="15"/>
  <c r="AY45" i="15"/>
  <c r="AZ45" i="15"/>
  <c r="BA45" i="15"/>
  <c r="BB45" i="15"/>
  <c r="BC45" i="15"/>
  <c r="BD45" i="15"/>
  <c r="BE45" i="15"/>
  <c r="BF45" i="15"/>
  <c r="BG45" i="15"/>
  <c r="BH45" i="15"/>
  <c r="BI45" i="15"/>
  <c r="BJ45" i="15"/>
  <c r="BK45" i="15"/>
  <c r="BL45" i="15"/>
  <c r="BM45" i="15"/>
  <c r="BN45" i="15"/>
  <c r="BO45" i="15"/>
  <c r="BP45" i="15"/>
  <c r="BQ45" i="15"/>
  <c r="BR45" i="15"/>
  <c r="BS45" i="15"/>
  <c r="BT45" i="15"/>
  <c r="BU45" i="15"/>
  <c r="BV45" i="15"/>
  <c r="BW45" i="15"/>
  <c r="BX45" i="15"/>
  <c r="BY45" i="15"/>
  <c r="BZ45" i="15"/>
  <c r="CA45" i="15"/>
  <c r="CB45" i="15"/>
  <c r="CC45" i="15"/>
  <c r="CD45" i="15"/>
  <c r="CE45" i="15"/>
  <c r="CF45" i="15"/>
  <c r="CG45" i="15"/>
  <c r="CH45" i="15"/>
  <c r="CI45" i="15"/>
  <c r="CJ45" i="15"/>
  <c r="CK45" i="15"/>
  <c r="CL45" i="15"/>
  <c r="CM45" i="15"/>
  <c r="CN45" i="15"/>
  <c r="CO45" i="15"/>
  <c r="CP45" i="15"/>
  <c r="CQ45" i="15"/>
  <c r="CR45" i="15"/>
  <c r="CS45" i="15"/>
  <c r="CT45" i="15"/>
  <c r="CU45" i="15"/>
  <c r="CV45" i="15"/>
  <c r="CX45" i="15"/>
  <c r="CY45" i="15"/>
  <c r="CZ45" i="15"/>
  <c r="DA45" i="15"/>
  <c r="DB45" i="15"/>
  <c r="DC45" i="15"/>
  <c r="DD45" i="15"/>
  <c r="DE45" i="15"/>
  <c r="DF45" i="15"/>
  <c r="DG45" i="15"/>
  <c r="DH45" i="15"/>
  <c r="DI45" i="15"/>
  <c r="DJ45" i="15"/>
  <c r="DK45" i="15"/>
  <c r="DL45" i="15"/>
  <c r="DM45" i="15"/>
  <c r="DN45" i="15"/>
  <c r="DO45" i="15"/>
  <c r="DP45" i="15"/>
  <c r="DQ45" i="15"/>
  <c r="DR45" i="15"/>
  <c r="DS45" i="15"/>
  <c r="DT45" i="15"/>
  <c r="DU45" i="15"/>
  <c r="DV45" i="15"/>
  <c r="DW45" i="15"/>
  <c r="DX45" i="15"/>
  <c r="DY45" i="15"/>
  <c r="DZ45" i="15"/>
  <c r="EA45" i="15"/>
  <c r="EB45" i="15"/>
  <c r="EC45" i="15"/>
  <c r="ED45" i="15"/>
  <c r="EE45" i="15"/>
  <c r="EF45" i="15"/>
  <c r="EG45" i="15"/>
  <c r="EH45" i="15"/>
  <c r="EI45" i="15"/>
  <c r="EJ45" i="15"/>
  <c r="EK45" i="15"/>
  <c r="EL45" i="15"/>
  <c r="EM45" i="15"/>
  <c r="EN45" i="15"/>
  <c r="EO45" i="15"/>
  <c r="EP45" i="15"/>
  <c r="EQ45" i="15"/>
  <c r="ER45" i="15"/>
  <c r="ES45" i="15"/>
  <c r="ET45" i="15"/>
  <c r="EU45" i="15"/>
  <c r="EV45" i="15"/>
  <c r="EW45" i="15"/>
  <c r="EX45" i="15"/>
  <c r="EY45" i="15"/>
  <c r="EZ45" i="15"/>
  <c r="FA45" i="15"/>
  <c r="FB45" i="15"/>
  <c r="FC45" i="15"/>
  <c r="FD45" i="15"/>
  <c r="FE45" i="15"/>
  <c r="FF45" i="15"/>
  <c r="FG45" i="15"/>
  <c r="FH45" i="15"/>
  <c r="FI45" i="15"/>
  <c r="FJ45" i="15"/>
  <c r="FK45" i="15"/>
  <c r="FL45" i="15"/>
  <c r="FM45" i="15"/>
  <c r="FN45" i="15"/>
  <c r="FO45" i="15"/>
  <c r="FP45" i="15"/>
  <c r="FQ45" i="15"/>
  <c r="FR45" i="15"/>
  <c r="FS45" i="15"/>
  <c r="FT45" i="15"/>
  <c r="FU45" i="15"/>
  <c r="FV45" i="15"/>
  <c r="FW45" i="15"/>
  <c r="FX45" i="15"/>
  <c r="FY45" i="15"/>
  <c r="FZ45" i="15"/>
  <c r="GA45" i="15"/>
  <c r="GB45" i="15"/>
  <c r="GC45" i="15"/>
  <c r="GD45" i="15"/>
  <c r="GE45" i="15"/>
  <c r="GF45" i="15"/>
  <c r="GG45" i="15"/>
  <c r="GH45" i="15"/>
  <c r="GI45" i="15"/>
  <c r="GJ45" i="15"/>
  <c r="GK45" i="15"/>
  <c r="GL45" i="15"/>
  <c r="GM45" i="15"/>
  <c r="GN45" i="15"/>
  <c r="GO45" i="15"/>
  <c r="GP45" i="15"/>
  <c r="GQ45" i="15"/>
  <c r="GR45" i="15"/>
  <c r="GS45" i="15"/>
  <c r="GT45" i="15"/>
  <c r="GU45" i="15"/>
  <c r="GV45" i="15"/>
  <c r="GW45" i="15"/>
  <c r="GX45" i="15"/>
  <c r="GY45" i="15"/>
  <c r="GZ45" i="15"/>
  <c r="HA45" i="15"/>
  <c r="HB45" i="15"/>
  <c r="HC45" i="15"/>
  <c r="HD45" i="15"/>
  <c r="HE45" i="15"/>
  <c r="HF45" i="15"/>
  <c r="HG45" i="15"/>
  <c r="HH45" i="15"/>
  <c r="HI45" i="15"/>
  <c r="HJ45" i="15"/>
  <c r="HK45" i="15"/>
  <c r="HL45" i="15"/>
  <c r="HM45" i="15"/>
  <c r="HN45" i="15"/>
  <c r="HO45" i="15"/>
  <c r="HP45" i="15"/>
  <c r="HQ45" i="15"/>
  <c r="HR45" i="15"/>
  <c r="HS45" i="15"/>
  <c r="HT45" i="15"/>
  <c r="HU45" i="15"/>
  <c r="HV45" i="15"/>
  <c r="HW45" i="15"/>
  <c r="HX45" i="15"/>
  <c r="HY45" i="15"/>
  <c r="HZ45" i="15"/>
  <c r="IA45" i="15"/>
  <c r="IB45" i="15"/>
  <c r="IC45" i="15"/>
  <c r="ID45" i="15"/>
  <c r="IE45" i="15"/>
  <c r="IF45" i="15"/>
  <c r="IG45" i="15"/>
  <c r="IH45" i="15"/>
  <c r="II45" i="15"/>
  <c r="IJ45" i="15"/>
  <c r="IK45" i="15"/>
  <c r="IL45" i="15"/>
  <c r="IM45" i="15"/>
  <c r="IN45" i="15"/>
  <c r="IO45" i="15"/>
  <c r="IP45" i="15"/>
  <c r="IQ45" i="15"/>
  <c r="IR45" i="15"/>
  <c r="IS45" i="15"/>
  <c r="IT45" i="15"/>
  <c r="IU45" i="15"/>
  <c r="IV45" i="15"/>
  <c r="IW45" i="15"/>
  <c r="IX45" i="15"/>
  <c r="IY45" i="15"/>
  <c r="IZ45" i="15"/>
  <c r="JA45" i="15"/>
  <c r="JB45" i="15"/>
  <c r="JC45" i="15"/>
  <c r="JD45" i="15"/>
  <c r="JE45" i="15"/>
  <c r="JF45" i="15"/>
  <c r="JG45" i="15"/>
  <c r="JH45" i="15"/>
  <c r="JI45" i="15"/>
  <c r="JJ45" i="15"/>
  <c r="JK45" i="15"/>
  <c r="JL45" i="15"/>
  <c r="JM45" i="15"/>
  <c r="JN45" i="15"/>
  <c r="JO45" i="15"/>
  <c r="JP45" i="15"/>
  <c r="JQ45" i="15"/>
  <c r="JR45" i="15"/>
  <c r="JS45" i="15"/>
  <c r="JT45" i="15"/>
  <c r="JU45" i="15"/>
  <c r="JV45" i="15"/>
  <c r="JW45" i="15"/>
  <c r="JX45" i="15"/>
  <c r="JY45" i="15"/>
  <c r="JZ45" i="15"/>
  <c r="KA45" i="15"/>
  <c r="KB45" i="15"/>
  <c r="KC45" i="15"/>
  <c r="KD45" i="15"/>
  <c r="KE45" i="15"/>
  <c r="KF45" i="15"/>
  <c r="KG45" i="15"/>
  <c r="KH45" i="15"/>
  <c r="KI45" i="15"/>
  <c r="KJ45" i="15"/>
  <c r="KK45" i="15"/>
  <c r="KL45" i="15"/>
  <c r="KM45" i="15"/>
  <c r="KN45" i="15"/>
  <c r="KO45" i="15"/>
  <c r="KP45" i="15"/>
  <c r="KQ45" i="15"/>
  <c r="KR45" i="15"/>
  <c r="KS45" i="15"/>
  <c r="KT45" i="15"/>
  <c r="KU45" i="15"/>
  <c r="KV45" i="15"/>
  <c r="KW45" i="15"/>
  <c r="KX45" i="15"/>
  <c r="KY45" i="15"/>
  <c r="KZ45" i="15"/>
  <c r="LA45" i="15"/>
  <c r="LB45" i="15"/>
  <c r="LC45" i="15"/>
  <c r="LD45" i="15"/>
  <c r="LE45" i="15"/>
  <c r="LF45" i="15"/>
  <c r="LG45" i="15"/>
  <c r="LH45" i="15"/>
  <c r="LI45" i="15"/>
  <c r="LJ45" i="15"/>
  <c r="LK45" i="15"/>
  <c r="LL45" i="15"/>
  <c r="LM45" i="15"/>
  <c r="LN45" i="15"/>
  <c r="LO45" i="15"/>
  <c r="LP45" i="15"/>
  <c r="LQ45" i="15"/>
  <c r="LR45" i="15"/>
  <c r="LS45" i="15"/>
  <c r="LT45" i="15"/>
  <c r="LU45" i="15"/>
  <c r="LV45" i="15"/>
  <c r="LW45" i="15"/>
  <c r="LX45" i="15"/>
  <c r="LY45" i="15"/>
  <c r="LZ45" i="15"/>
  <c r="MA45" i="15"/>
  <c r="MB45" i="15"/>
  <c r="MC45" i="15"/>
  <c r="MD45" i="15"/>
  <c r="ME45" i="15"/>
  <c r="MF45" i="15"/>
  <c r="MG45" i="15"/>
  <c r="MH45" i="15"/>
  <c r="MI45" i="15"/>
  <c r="MJ45" i="15"/>
  <c r="MK45" i="15"/>
  <c r="ML45" i="15"/>
  <c r="MM45" i="15"/>
  <c r="MN45" i="15"/>
  <c r="MO45" i="15"/>
  <c r="MP45" i="15"/>
  <c r="MQ45" i="15"/>
  <c r="MR45" i="15"/>
  <c r="MS45" i="15"/>
  <c r="MT45" i="15"/>
  <c r="MU45" i="15"/>
  <c r="MV45" i="15"/>
  <c r="MW45" i="15"/>
  <c r="MX45" i="15"/>
  <c r="MY45" i="15"/>
  <c r="MZ45" i="15"/>
  <c r="NA45" i="15"/>
  <c r="NB45" i="15"/>
  <c r="NC45" i="15"/>
  <c r="ND45" i="15"/>
  <c r="NE45" i="15"/>
  <c r="NF45" i="15"/>
  <c r="NG45" i="15"/>
  <c r="NH45" i="15"/>
  <c r="NI45" i="15"/>
  <c r="NJ45" i="15"/>
  <c r="NK45" i="15"/>
  <c r="NL45" i="15"/>
  <c r="NM45" i="15"/>
  <c r="NN45" i="15"/>
  <c r="NO45" i="15"/>
  <c r="NP45" i="15"/>
  <c r="NQ45" i="15"/>
  <c r="NR45" i="15"/>
  <c r="NS45" i="15"/>
  <c r="NT45" i="15"/>
  <c r="NU45" i="15"/>
  <c r="NV45" i="15"/>
  <c r="NW45" i="15"/>
  <c r="NX45" i="15"/>
  <c r="NY45" i="15"/>
  <c r="NZ45" i="15"/>
  <c r="OA45" i="15"/>
  <c r="OB45" i="15"/>
  <c r="OC45" i="15"/>
  <c r="OD45" i="15"/>
  <c r="OE45" i="15"/>
  <c r="OF45" i="15"/>
  <c r="OG45" i="15"/>
  <c r="OH45" i="15"/>
  <c r="OI45" i="15"/>
  <c r="OJ45" i="15"/>
  <c r="OK45" i="15"/>
  <c r="OL45" i="15"/>
  <c r="OM45" i="15"/>
  <c r="ON45" i="15"/>
  <c r="OO45" i="15"/>
  <c r="OP45" i="15"/>
  <c r="OQ45" i="15"/>
  <c r="OR45" i="15"/>
  <c r="OS45" i="15"/>
  <c r="OT45" i="15"/>
  <c r="OU45" i="15"/>
  <c r="OV45" i="15"/>
  <c r="OW45" i="15"/>
  <c r="OX45" i="15"/>
  <c r="OY45" i="15"/>
  <c r="OZ45" i="15"/>
  <c r="PA45" i="15"/>
  <c r="PB45" i="15"/>
  <c r="PC45" i="15"/>
  <c r="PD45" i="15"/>
  <c r="PE45" i="15"/>
  <c r="PF45" i="15"/>
  <c r="PG45" i="15"/>
  <c r="PH45" i="15"/>
  <c r="PI45" i="15"/>
  <c r="PJ45" i="15"/>
  <c r="PK45" i="15"/>
  <c r="PL45" i="15"/>
  <c r="PM45" i="15"/>
  <c r="PN45" i="15"/>
  <c r="PO45" i="15"/>
  <c r="PP45" i="15"/>
  <c r="PQ45" i="15"/>
  <c r="PR45" i="15"/>
  <c r="PS45" i="15"/>
  <c r="PT45" i="15"/>
  <c r="PU45" i="15"/>
  <c r="PV45" i="15"/>
  <c r="PW45" i="15"/>
  <c r="PX45" i="15"/>
  <c r="PY45" i="15"/>
  <c r="PZ45" i="15"/>
  <c r="QA45" i="15"/>
  <c r="QB45" i="15"/>
  <c r="QC45" i="15"/>
  <c r="QD45" i="15"/>
  <c r="QE45" i="15"/>
  <c r="QF45" i="15"/>
  <c r="QG45" i="15"/>
  <c r="QH45" i="15"/>
  <c r="QI45" i="15"/>
  <c r="QJ45" i="15"/>
  <c r="QK45" i="15"/>
  <c r="QL45" i="15"/>
  <c r="QM45" i="15"/>
  <c r="QN45" i="15"/>
  <c r="QO45" i="15"/>
  <c r="QP45" i="15"/>
  <c r="QQ45" i="15"/>
  <c r="QR45" i="15"/>
  <c r="QS45" i="15"/>
  <c r="QT45" i="15"/>
  <c r="QU45" i="15"/>
  <c r="QV45" i="15"/>
  <c r="QW45" i="15"/>
  <c r="QX45" i="15"/>
  <c r="QY45" i="15"/>
  <c r="QZ45" i="15"/>
  <c r="RA45" i="15"/>
  <c r="RB45" i="15"/>
  <c r="RC45" i="15"/>
  <c r="RD45" i="15"/>
  <c r="RE45" i="15"/>
  <c r="RF45" i="15"/>
  <c r="RG45" i="15"/>
  <c r="RH45" i="15"/>
  <c r="RI45" i="15"/>
  <c r="RJ45" i="15"/>
  <c r="RK45" i="15"/>
  <c r="RL45" i="15"/>
  <c r="RM45" i="15"/>
  <c r="RN45" i="15"/>
  <c r="RO45" i="15"/>
  <c r="RP45" i="15"/>
  <c r="RQ45" i="15"/>
  <c r="RR45" i="15"/>
  <c r="RS45" i="15"/>
  <c r="RT45" i="15"/>
  <c r="RU45" i="15"/>
  <c r="RV45" i="15"/>
  <c r="RW45" i="15"/>
  <c r="RX45" i="15"/>
  <c r="RY45" i="15"/>
  <c r="RZ45" i="15"/>
  <c r="SA45" i="15"/>
  <c r="SB45" i="15"/>
  <c r="SC45" i="15"/>
  <c r="SD45" i="15"/>
  <c r="SE45" i="15"/>
  <c r="SF45" i="15"/>
  <c r="SG45" i="15"/>
  <c r="SH45" i="15"/>
  <c r="SI45" i="15"/>
  <c r="SJ45" i="15"/>
  <c r="SK45" i="15"/>
  <c r="SL45" i="15"/>
  <c r="SM45" i="15"/>
  <c r="SN45" i="15"/>
  <c r="SO45" i="15"/>
  <c r="SP45" i="15"/>
  <c r="SQ45" i="15"/>
  <c r="SR45" i="15"/>
  <c r="SS45" i="15"/>
  <c r="ST45" i="15"/>
  <c r="SU45" i="15"/>
  <c r="SV45" i="15"/>
  <c r="SW45" i="15"/>
  <c r="SX45" i="15"/>
  <c r="SY45" i="15"/>
  <c r="SZ45" i="15"/>
  <c r="TA45" i="15"/>
  <c r="TB45" i="15"/>
  <c r="L30" i="15"/>
  <c r="M30" i="15"/>
  <c r="N30" i="15"/>
  <c r="O30" i="15"/>
  <c r="P30" i="15"/>
  <c r="Q30" i="15"/>
  <c r="R30" i="15"/>
  <c r="S30" i="15"/>
  <c r="T30" i="15"/>
  <c r="U30" i="15"/>
  <c r="V30" i="15"/>
  <c r="W30" i="15"/>
  <c r="X30" i="15"/>
  <c r="Y30" i="15"/>
  <c r="Z30" i="15"/>
  <c r="AA30" i="15"/>
  <c r="AB30" i="15"/>
  <c r="AC30" i="15"/>
  <c r="AD30" i="15"/>
  <c r="AE30" i="15"/>
  <c r="AF30" i="15"/>
  <c r="AG30" i="15"/>
  <c r="AH30" i="15"/>
  <c r="AI30" i="15"/>
  <c r="AJ30" i="15"/>
  <c r="AK30" i="15"/>
  <c r="AL30" i="15"/>
  <c r="AM30" i="15"/>
  <c r="AN30" i="15"/>
  <c r="AO30" i="15"/>
  <c r="AP30" i="15"/>
  <c r="AQ30" i="15"/>
  <c r="AR30" i="15"/>
  <c r="AS30" i="15"/>
  <c r="AT30" i="15"/>
  <c r="AU30" i="15"/>
  <c r="AV30" i="15"/>
  <c r="AW30" i="15"/>
  <c r="AX30" i="15"/>
  <c r="AY30" i="15"/>
  <c r="AZ30" i="15"/>
  <c r="BA30" i="15"/>
  <c r="BB30" i="15"/>
  <c r="BC30" i="15"/>
  <c r="BD30" i="15"/>
  <c r="BE30" i="15"/>
  <c r="BF30" i="15"/>
  <c r="BG30" i="15"/>
  <c r="BH30" i="15"/>
  <c r="BI30" i="15"/>
  <c r="BJ30" i="15"/>
  <c r="BK30" i="15"/>
  <c r="BL30" i="15"/>
  <c r="BM30" i="15"/>
  <c r="BN30" i="15"/>
  <c r="BO30" i="15"/>
  <c r="BP30" i="15"/>
  <c r="BQ30" i="15"/>
  <c r="BR30" i="15"/>
  <c r="BS30" i="15"/>
  <c r="BT30" i="15"/>
  <c r="BU30" i="15"/>
  <c r="BV30" i="15"/>
  <c r="BW30" i="15"/>
  <c r="BX30" i="15"/>
  <c r="BY30" i="15"/>
  <c r="BZ30" i="15"/>
  <c r="CA30" i="15"/>
  <c r="CB30" i="15"/>
  <c r="CC30" i="15"/>
  <c r="CD30" i="15"/>
  <c r="CE30" i="15"/>
  <c r="CF30" i="15"/>
  <c r="CG30" i="15"/>
  <c r="CH30" i="15"/>
  <c r="CI30" i="15"/>
  <c r="CJ30" i="15"/>
  <c r="CK30" i="15"/>
  <c r="CL30" i="15"/>
  <c r="CM30" i="15"/>
  <c r="CN30" i="15"/>
  <c r="CO30" i="15"/>
  <c r="CP30" i="15"/>
  <c r="CQ30" i="15"/>
  <c r="CR30" i="15"/>
  <c r="CS30" i="15"/>
  <c r="CT30" i="15"/>
  <c r="CU30" i="15"/>
  <c r="CV30" i="15"/>
  <c r="CW30" i="15"/>
  <c r="CX30" i="15"/>
  <c r="CY30" i="15"/>
  <c r="CZ30" i="15"/>
  <c r="DA30" i="15"/>
  <c r="DB30" i="15"/>
  <c r="DD30" i="15"/>
  <c r="DE30" i="15"/>
  <c r="DF30" i="15"/>
  <c r="DG30" i="15"/>
  <c r="DH30" i="15"/>
  <c r="DJ30" i="15"/>
  <c r="DK30" i="15"/>
  <c r="DL30" i="15"/>
  <c r="DM30" i="15"/>
  <c r="DN30" i="15"/>
  <c r="DO30" i="15"/>
  <c r="DP30" i="15"/>
  <c r="DQ30" i="15"/>
  <c r="DR30" i="15"/>
  <c r="DS30" i="15"/>
  <c r="DT30" i="15"/>
  <c r="DU30" i="15"/>
  <c r="DV30" i="15"/>
  <c r="DW30" i="15"/>
  <c r="DX30" i="15"/>
  <c r="DY30" i="15"/>
  <c r="DZ30" i="15"/>
  <c r="EA30" i="15"/>
  <c r="EB30" i="15"/>
  <c r="EC30" i="15"/>
  <c r="ED30" i="15"/>
  <c r="EE30" i="15"/>
  <c r="EF30" i="15"/>
  <c r="EG30" i="15"/>
  <c r="EH30" i="15"/>
  <c r="EI30" i="15"/>
  <c r="EJ30" i="15"/>
  <c r="EK30" i="15"/>
  <c r="EL30" i="15"/>
  <c r="EM30" i="15"/>
  <c r="EN30" i="15"/>
  <c r="EO30" i="15"/>
  <c r="EP30" i="15"/>
  <c r="EQ30" i="15"/>
  <c r="ER30" i="15"/>
  <c r="ES30" i="15"/>
  <c r="ET30" i="15"/>
  <c r="EU30" i="15"/>
  <c r="EV30" i="15"/>
  <c r="EW30" i="15"/>
  <c r="EX30" i="15"/>
  <c r="EY30" i="15"/>
  <c r="EZ30" i="15"/>
  <c r="FA30" i="15"/>
  <c r="FB30" i="15"/>
  <c r="FC30" i="15"/>
  <c r="FD30" i="15"/>
  <c r="FE30" i="15"/>
  <c r="FF30" i="15"/>
  <c r="FG30" i="15"/>
  <c r="FH30" i="15"/>
  <c r="FI30" i="15"/>
  <c r="FJ30" i="15"/>
  <c r="FK30" i="15"/>
  <c r="FL30" i="15"/>
  <c r="FM30" i="15"/>
  <c r="FN30" i="15"/>
  <c r="FO30" i="15"/>
  <c r="FP30" i="15"/>
  <c r="FQ30" i="15"/>
  <c r="FR30" i="15"/>
  <c r="FS30" i="15"/>
  <c r="FT30" i="15"/>
  <c r="FU30" i="15"/>
  <c r="FV30" i="15"/>
  <c r="FW30" i="15"/>
  <c r="FX30" i="15"/>
  <c r="FY30" i="15"/>
  <c r="FZ30" i="15"/>
  <c r="GA30" i="15"/>
  <c r="GB30" i="15"/>
  <c r="GC30" i="15"/>
  <c r="GD30" i="15"/>
  <c r="GE30" i="15"/>
  <c r="GF30" i="15"/>
  <c r="GG30" i="15"/>
  <c r="GH30" i="15"/>
  <c r="GI30" i="15"/>
  <c r="GJ30" i="15"/>
  <c r="GK30" i="15"/>
  <c r="GL30" i="15"/>
  <c r="GM30" i="15"/>
  <c r="GN30" i="15"/>
  <c r="GO30" i="15"/>
  <c r="GP30" i="15"/>
  <c r="GQ30" i="15"/>
  <c r="GR30" i="15"/>
  <c r="GS30" i="15"/>
  <c r="GT30" i="15"/>
  <c r="GV30" i="15"/>
  <c r="GX30" i="15"/>
  <c r="GY30" i="15"/>
  <c r="GZ30" i="15"/>
  <c r="HB30" i="15"/>
  <c r="HD30" i="15"/>
  <c r="HE30" i="15"/>
  <c r="HF30" i="15"/>
  <c r="HG30" i="15"/>
  <c r="HH30" i="15"/>
  <c r="HI30" i="15"/>
  <c r="HJ30" i="15"/>
  <c r="HK30" i="15"/>
  <c r="HM30" i="15"/>
  <c r="HO30" i="15"/>
  <c r="HP30" i="15"/>
  <c r="HQ30" i="15"/>
  <c r="HR30" i="15"/>
  <c r="HS30" i="15"/>
  <c r="HT30" i="15"/>
  <c r="HU30" i="15"/>
  <c r="HW30" i="15"/>
  <c r="HX30" i="15"/>
  <c r="HY30" i="15"/>
  <c r="HZ30" i="15"/>
  <c r="IA30" i="15"/>
  <c r="IB30" i="15"/>
  <c r="IC30" i="15"/>
  <c r="ID30" i="15"/>
  <c r="IE30" i="15"/>
  <c r="IF30" i="15"/>
  <c r="IG30" i="15"/>
  <c r="IH30" i="15"/>
  <c r="II30" i="15"/>
  <c r="IJ30" i="15"/>
  <c r="IK30" i="15"/>
  <c r="IL30" i="15"/>
  <c r="IM30" i="15"/>
  <c r="IN30" i="15"/>
  <c r="IO30" i="15"/>
  <c r="IP30" i="15"/>
  <c r="IQ30" i="15"/>
  <c r="IR30" i="15"/>
  <c r="IS30" i="15"/>
  <c r="IT30" i="15"/>
  <c r="IU30" i="15"/>
  <c r="IV30" i="15"/>
  <c r="IW30" i="15"/>
  <c r="IX30" i="15"/>
  <c r="IY30" i="15"/>
  <c r="IZ30" i="15"/>
  <c r="JA30" i="15"/>
  <c r="JB30" i="15"/>
  <c r="JC30" i="15"/>
  <c r="JD30" i="15"/>
  <c r="JE30" i="15"/>
  <c r="JF30" i="15"/>
  <c r="JG30" i="15"/>
  <c r="JH30" i="15"/>
  <c r="JI30" i="15"/>
  <c r="JJ30" i="15"/>
  <c r="JK30" i="15"/>
  <c r="JL30" i="15"/>
  <c r="JM30" i="15"/>
  <c r="JN30" i="15"/>
  <c r="JO30" i="15"/>
  <c r="JP30" i="15"/>
  <c r="JQ30" i="15"/>
  <c r="JR30" i="15"/>
  <c r="JS30" i="15"/>
  <c r="JT30" i="15"/>
  <c r="JU30" i="15"/>
  <c r="JV30" i="15"/>
  <c r="JW30" i="15"/>
  <c r="JX30" i="15"/>
  <c r="JY30" i="15"/>
  <c r="JZ30" i="15"/>
  <c r="KA30" i="15"/>
  <c r="KB30" i="15"/>
  <c r="KC30" i="15"/>
  <c r="KD30" i="15"/>
  <c r="KE30" i="15"/>
  <c r="KF30" i="15"/>
  <c r="KG30" i="15"/>
  <c r="KH30" i="15"/>
  <c r="KI30" i="15"/>
  <c r="KJ30" i="15"/>
  <c r="KK30" i="15"/>
  <c r="KL30" i="15"/>
  <c r="KM30" i="15"/>
  <c r="KN30" i="15"/>
  <c r="KO30" i="15"/>
  <c r="KP30" i="15"/>
  <c r="KQ30" i="15"/>
  <c r="KR30" i="15"/>
  <c r="KS30" i="15"/>
  <c r="KT30" i="15"/>
  <c r="KU30" i="15"/>
  <c r="KV30" i="15"/>
  <c r="KW30" i="15"/>
  <c r="KX30" i="15"/>
  <c r="KY30" i="15"/>
  <c r="KZ30" i="15"/>
  <c r="LA30" i="15"/>
  <c r="LB30" i="15"/>
  <c r="LC30" i="15"/>
  <c r="LD30" i="15"/>
  <c r="LE30" i="15"/>
  <c r="LF30" i="15"/>
  <c r="LG30" i="15"/>
  <c r="LH30" i="15"/>
  <c r="LI30" i="15"/>
  <c r="LJ30" i="15"/>
  <c r="LK30" i="15"/>
  <c r="LL30" i="15"/>
  <c r="LM30" i="15"/>
  <c r="LN30" i="15"/>
  <c r="LO30" i="15"/>
  <c r="LP30" i="15"/>
  <c r="LQ30" i="15"/>
  <c r="LR30" i="15"/>
  <c r="LS30" i="15"/>
  <c r="LT30" i="15"/>
  <c r="LU30" i="15"/>
  <c r="LV30" i="15"/>
  <c r="LW30" i="15"/>
  <c r="LX30" i="15"/>
  <c r="LY30" i="15"/>
  <c r="LZ30" i="15"/>
  <c r="MA30" i="15"/>
  <c r="MB30" i="15"/>
  <c r="MC30" i="15"/>
  <c r="MD30" i="15"/>
  <c r="ME30" i="15"/>
  <c r="MF30" i="15"/>
  <c r="MG30" i="15"/>
  <c r="MH30" i="15"/>
  <c r="MI30" i="15"/>
  <c r="MJ30" i="15"/>
  <c r="MK30" i="15"/>
  <c r="ML30" i="15"/>
  <c r="MM30" i="15"/>
  <c r="MN30" i="15"/>
  <c r="MO30" i="15"/>
  <c r="MP30" i="15"/>
  <c r="MQ30" i="15"/>
  <c r="MR30" i="15"/>
  <c r="MS30" i="15"/>
  <c r="MT30" i="15"/>
  <c r="MU30" i="15"/>
  <c r="MV30" i="15"/>
  <c r="MW30" i="15"/>
  <c r="MX30" i="15"/>
  <c r="MY30" i="15"/>
  <c r="MZ30" i="15"/>
  <c r="NA30" i="15"/>
  <c r="NB30" i="15"/>
  <c r="NC30" i="15"/>
  <c r="ND30" i="15"/>
  <c r="NE30" i="15"/>
  <c r="NF30" i="15"/>
  <c r="NG30" i="15"/>
  <c r="NH30" i="15"/>
  <c r="NI30" i="15"/>
  <c r="NJ30" i="15"/>
  <c r="NK30" i="15"/>
  <c r="NL30" i="15"/>
  <c r="NM30" i="15"/>
  <c r="NN30" i="15"/>
  <c r="NO30" i="15"/>
  <c r="NP30" i="15"/>
  <c r="NQ30" i="15"/>
  <c r="NR30" i="15"/>
  <c r="NS30" i="15"/>
  <c r="NT30" i="15"/>
  <c r="NU30" i="15"/>
  <c r="NV30" i="15"/>
  <c r="NW30" i="15"/>
  <c r="NX30" i="15"/>
  <c r="NY30" i="15"/>
  <c r="NZ30" i="15"/>
  <c r="OA30" i="15"/>
  <c r="OB30" i="15"/>
  <c r="OC30" i="15"/>
  <c r="OD30" i="15"/>
  <c r="OE30" i="15"/>
  <c r="OF30" i="15"/>
  <c r="OG30" i="15"/>
  <c r="OH30" i="15"/>
  <c r="OI30" i="15"/>
  <c r="OJ30" i="15"/>
  <c r="OK30" i="15"/>
  <c r="OL30" i="15"/>
  <c r="OM30" i="15"/>
  <c r="ON30" i="15"/>
  <c r="OO30" i="15"/>
  <c r="OP30" i="15"/>
  <c r="OQ30" i="15"/>
  <c r="OR30" i="15"/>
  <c r="OS30" i="15"/>
  <c r="OT30" i="15"/>
  <c r="OU30" i="15"/>
  <c r="OV30" i="15"/>
  <c r="OW30" i="15"/>
  <c r="OX30" i="15"/>
  <c r="OY30" i="15"/>
  <c r="OZ30" i="15"/>
  <c r="PA30" i="15"/>
  <c r="PB30" i="15"/>
  <c r="PC30" i="15"/>
  <c r="PD30" i="15"/>
  <c r="PE30" i="15"/>
  <c r="PF30" i="15"/>
  <c r="PG30" i="15"/>
  <c r="PH30" i="15"/>
  <c r="PI30" i="15"/>
  <c r="PJ30" i="15"/>
  <c r="PK30" i="15"/>
  <c r="PL30" i="15"/>
  <c r="PM30" i="15"/>
  <c r="PN30" i="15"/>
  <c r="PO30" i="15"/>
  <c r="PP30" i="15"/>
  <c r="PQ30" i="15"/>
  <c r="PR30" i="15"/>
  <c r="PS30" i="15"/>
  <c r="PT30" i="15"/>
  <c r="PU30" i="15"/>
  <c r="PV30" i="15"/>
  <c r="PW30" i="15"/>
  <c r="PX30" i="15"/>
  <c r="PY30" i="15"/>
  <c r="PZ30" i="15"/>
  <c r="QA30" i="15"/>
  <c r="QB30" i="15"/>
  <c r="QC30" i="15"/>
  <c r="QD30" i="15"/>
  <c r="QE30" i="15"/>
  <c r="QF30" i="15"/>
  <c r="QG30" i="15"/>
  <c r="QH30" i="15"/>
  <c r="QI30" i="15"/>
  <c r="QJ30" i="15"/>
  <c r="QK30" i="15"/>
  <c r="QL30" i="15"/>
  <c r="QM30" i="15"/>
  <c r="QN30" i="15"/>
  <c r="QO30" i="15"/>
  <c r="QP30" i="15"/>
  <c r="QQ30" i="15"/>
  <c r="QR30" i="15"/>
  <c r="QS30" i="15"/>
  <c r="QT30" i="15"/>
  <c r="QU30" i="15"/>
  <c r="QV30" i="15"/>
  <c r="QW30" i="15"/>
  <c r="QX30" i="15"/>
  <c r="QY30" i="15"/>
  <c r="QZ30" i="15"/>
  <c r="RA30" i="15"/>
  <c r="RB30" i="15"/>
  <c r="RC30" i="15"/>
  <c r="RD30" i="15"/>
  <c r="RE30" i="15"/>
  <c r="RF30" i="15"/>
  <c r="RG30" i="15"/>
  <c r="RH30" i="15"/>
  <c r="RI30" i="15"/>
  <c r="RJ30" i="15"/>
  <c r="RK30" i="15"/>
  <c r="RL30" i="15"/>
  <c r="RM30" i="15"/>
  <c r="RN30" i="15"/>
  <c r="RO30" i="15"/>
  <c r="RP30" i="15"/>
  <c r="RQ30" i="15"/>
  <c r="RR30" i="15"/>
  <c r="RS30" i="15"/>
  <c r="RT30" i="15"/>
  <c r="RU30" i="15"/>
  <c r="RV30" i="15"/>
  <c r="RW30" i="15"/>
  <c r="RX30" i="15"/>
  <c r="RY30" i="15"/>
  <c r="RZ30" i="15"/>
  <c r="SA30" i="15"/>
  <c r="SB30" i="15"/>
  <c r="SC30" i="15"/>
  <c r="SD30" i="15"/>
  <c r="SE30" i="15"/>
  <c r="SF30" i="15"/>
  <c r="SG30" i="15"/>
  <c r="SH30" i="15"/>
  <c r="SI30" i="15"/>
  <c r="SJ30" i="15"/>
  <c r="SK30" i="15"/>
  <c r="SL30" i="15"/>
  <c r="SM30" i="15"/>
  <c r="SN30" i="15"/>
  <c r="SO30" i="15"/>
  <c r="SP30" i="15"/>
  <c r="SQ30" i="15"/>
  <c r="SR30" i="15"/>
  <c r="SS30" i="15"/>
  <c r="ST30" i="15"/>
  <c r="SU30" i="15"/>
  <c r="SV30" i="15"/>
  <c r="SW30" i="15"/>
  <c r="SX30" i="15"/>
  <c r="SY30" i="15"/>
  <c r="SZ30" i="15"/>
  <c r="TA30" i="15"/>
  <c r="TB30" i="15"/>
  <c r="K30" i="15"/>
  <c r="K45" i="15"/>
  <c r="IC10" i="13"/>
  <c r="IB9" i="13"/>
  <c r="IB10" i="13"/>
  <c r="IA10" i="13"/>
  <c r="IA9" i="13"/>
  <c r="IF9" i="1"/>
  <c r="IE9" i="1"/>
  <c r="ID9" i="1"/>
  <c r="HZ37" i="1"/>
  <c r="HZ10" i="1"/>
  <c r="HZ34" i="1"/>
  <c r="HZ27" i="1"/>
  <c r="HZ8" i="2"/>
  <c r="HX13" i="2"/>
  <c r="HX20" i="2"/>
  <c r="HX9" i="2"/>
  <c r="HW13" i="2"/>
  <c r="HV31" i="1"/>
  <c r="HV30" i="15" s="1"/>
  <c r="HU29" i="1"/>
  <c r="HU68" i="7" s="1"/>
  <c r="HU36" i="1"/>
  <c r="HU23" i="1"/>
  <c r="HU57" i="1"/>
  <c r="HT29" i="1"/>
  <c r="HT31" i="15" s="1"/>
  <c r="HT32" i="1"/>
  <c r="HT25" i="1"/>
  <c r="HT20" i="15" s="1"/>
  <c r="HS17" i="13"/>
  <c r="HR25" i="3"/>
  <c r="HQ10" i="1"/>
  <c r="HQ37" i="1"/>
  <c r="HQ34" i="1"/>
  <c r="HQ27" i="1"/>
  <c r="HP10" i="1"/>
  <c r="HP37" i="1"/>
  <c r="HP34" i="1"/>
  <c r="HO9" i="2"/>
  <c r="HO17" i="2"/>
  <c r="HN20" i="2"/>
  <c r="HN9" i="2"/>
  <c r="HN31" i="1"/>
  <c r="HN61" i="1"/>
  <c r="L187" i="7"/>
  <c r="M187" i="7"/>
  <c r="N187" i="7"/>
  <c r="O187" i="7"/>
  <c r="P187" i="7"/>
  <c r="Q187" i="7"/>
  <c r="R187" i="7"/>
  <c r="S187" i="7"/>
  <c r="T187" i="7"/>
  <c r="U187" i="7"/>
  <c r="V187" i="7"/>
  <c r="W187" i="7"/>
  <c r="X187" i="7"/>
  <c r="Y187" i="7"/>
  <c r="Z187" i="7"/>
  <c r="AA187" i="7"/>
  <c r="AB187" i="7"/>
  <c r="AC187" i="7"/>
  <c r="AD187" i="7"/>
  <c r="AE187" i="7"/>
  <c r="AF187" i="7"/>
  <c r="AG187" i="7"/>
  <c r="AH187" i="7"/>
  <c r="AI187" i="7"/>
  <c r="AJ187" i="7"/>
  <c r="AK187" i="7"/>
  <c r="AL187" i="7"/>
  <c r="AM187" i="7"/>
  <c r="AN187" i="7"/>
  <c r="AO187" i="7"/>
  <c r="AP187" i="7"/>
  <c r="AQ187" i="7"/>
  <c r="AR187" i="7"/>
  <c r="AS187" i="7"/>
  <c r="AT187" i="7"/>
  <c r="AU187" i="7"/>
  <c r="AV187" i="7"/>
  <c r="AW187" i="7"/>
  <c r="AX187" i="7"/>
  <c r="AY187" i="7"/>
  <c r="AZ187" i="7"/>
  <c r="BA187" i="7"/>
  <c r="BB187" i="7"/>
  <c r="BC187" i="7"/>
  <c r="BD187" i="7"/>
  <c r="BE187" i="7"/>
  <c r="BF187" i="7"/>
  <c r="BG187" i="7"/>
  <c r="BH187" i="7"/>
  <c r="BI187" i="7"/>
  <c r="BJ187" i="7"/>
  <c r="BK187" i="7"/>
  <c r="BL187" i="7"/>
  <c r="BM187" i="7"/>
  <c r="BN187" i="7"/>
  <c r="BO187" i="7"/>
  <c r="BP187" i="7"/>
  <c r="BQ187" i="7"/>
  <c r="BR187" i="7"/>
  <c r="BS187" i="7"/>
  <c r="BT187" i="7"/>
  <c r="BU187" i="7"/>
  <c r="BV187" i="7"/>
  <c r="BW187" i="7"/>
  <c r="BX187" i="7"/>
  <c r="BY187" i="7"/>
  <c r="BZ187" i="7"/>
  <c r="CA187" i="7"/>
  <c r="CB187" i="7"/>
  <c r="CC187" i="7"/>
  <c r="CD187" i="7"/>
  <c r="CE187" i="7"/>
  <c r="CF187" i="7"/>
  <c r="CG187" i="7"/>
  <c r="CH187" i="7"/>
  <c r="CI187" i="7"/>
  <c r="CJ187" i="7"/>
  <c r="CK187" i="7"/>
  <c r="CL187" i="7"/>
  <c r="CM187" i="7"/>
  <c r="CN187" i="7"/>
  <c r="CO187" i="7"/>
  <c r="CP187" i="7"/>
  <c r="CQ187" i="7"/>
  <c r="CR187" i="7"/>
  <c r="CS187" i="7"/>
  <c r="CT187" i="7"/>
  <c r="CU187" i="7"/>
  <c r="CV187" i="7"/>
  <c r="CW187" i="7"/>
  <c r="CX187" i="7"/>
  <c r="CY187" i="7"/>
  <c r="CZ187" i="7"/>
  <c r="DA187" i="7"/>
  <c r="DB187" i="7"/>
  <c r="DC187" i="7"/>
  <c r="DD187" i="7"/>
  <c r="DE187" i="7"/>
  <c r="DF187" i="7"/>
  <c r="DG187" i="7"/>
  <c r="DH187" i="7"/>
  <c r="DI187" i="7"/>
  <c r="DJ187" i="7"/>
  <c r="DK187" i="7"/>
  <c r="DL187" i="7"/>
  <c r="DM187" i="7"/>
  <c r="DN187" i="7"/>
  <c r="DO187" i="7"/>
  <c r="DP187" i="7"/>
  <c r="DQ187" i="7"/>
  <c r="DR187" i="7"/>
  <c r="DS187" i="7"/>
  <c r="DT187" i="7"/>
  <c r="DU187" i="7"/>
  <c r="DV187" i="7"/>
  <c r="DW187" i="7"/>
  <c r="DX187" i="7"/>
  <c r="DY187" i="7"/>
  <c r="DZ187" i="7"/>
  <c r="EA187" i="7"/>
  <c r="EB187" i="7"/>
  <c r="EC187" i="7"/>
  <c r="ED187" i="7"/>
  <c r="EE187" i="7"/>
  <c r="EF187" i="7"/>
  <c r="EG187" i="7"/>
  <c r="EH187" i="7"/>
  <c r="EI187" i="7"/>
  <c r="EJ187" i="7"/>
  <c r="EK187" i="7"/>
  <c r="EL187" i="7"/>
  <c r="EM187" i="7"/>
  <c r="EN187" i="7"/>
  <c r="EO187" i="7"/>
  <c r="EP187" i="7"/>
  <c r="EQ187" i="7"/>
  <c r="ER187" i="7"/>
  <c r="ES187" i="7"/>
  <c r="ET187" i="7"/>
  <c r="EU187" i="7"/>
  <c r="EV187" i="7"/>
  <c r="EW187" i="7"/>
  <c r="EX187" i="7"/>
  <c r="EY187" i="7"/>
  <c r="EZ187" i="7"/>
  <c r="FA187" i="7"/>
  <c r="FB187" i="7"/>
  <c r="FC187" i="7"/>
  <c r="FD187" i="7"/>
  <c r="FE187" i="7"/>
  <c r="FF187" i="7"/>
  <c r="FG187" i="7"/>
  <c r="FH187" i="7"/>
  <c r="FI187" i="7"/>
  <c r="FJ187" i="7"/>
  <c r="FK187" i="7"/>
  <c r="FL187" i="7"/>
  <c r="FM187" i="7"/>
  <c r="FN187" i="7"/>
  <c r="FO187" i="7"/>
  <c r="FP187" i="7"/>
  <c r="FQ187" i="7"/>
  <c r="FR187" i="7"/>
  <c r="FS187" i="7"/>
  <c r="FT187" i="7"/>
  <c r="FU187" i="7"/>
  <c r="FV187" i="7"/>
  <c r="FW187" i="7"/>
  <c r="FX187" i="7"/>
  <c r="FY187" i="7"/>
  <c r="FZ187" i="7"/>
  <c r="GA187" i="7"/>
  <c r="GB187" i="7"/>
  <c r="GC187" i="7"/>
  <c r="GD187" i="7"/>
  <c r="GE187" i="7"/>
  <c r="GF187" i="7"/>
  <c r="GG187" i="7"/>
  <c r="GH187" i="7"/>
  <c r="GI187" i="7"/>
  <c r="GJ187" i="7"/>
  <c r="GK187" i="7"/>
  <c r="GL187" i="7"/>
  <c r="GM187" i="7"/>
  <c r="GN187" i="7"/>
  <c r="GO187" i="7"/>
  <c r="GP187" i="7"/>
  <c r="GQ187" i="7"/>
  <c r="GR187" i="7"/>
  <c r="GS187" i="7"/>
  <c r="GT187" i="7"/>
  <c r="GU187" i="7"/>
  <c r="GV187" i="7"/>
  <c r="GW187" i="7"/>
  <c r="GX187" i="7"/>
  <c r="GY187" i="7"/>
  <c r="GZ187" i="7"/>
  <c r="HA187" i="7"/>
  <c r="HB187" i="7"/>
  <c r="HC187" i="7"/>
  <c r="HD187" i="7"/>
  <c r="HE187" i="7"/>
  <c r="HF187" i="7"/>
  <c r="HG187" i="7"/>
  <c r="HH187" i="7"/>
  <c r="HI187" i="7"/>
  <c r="HJ187" i="7"/>
  <c r="HK187" i="7"/>
  <c r="HL187" i="7"/>
  <c r="HM187" i="7"/>
  <c r="HN187" i="7"/>
  <c r="HO187" i="7"/>
  <c r="HP187" i="7"/>
  <c r="HQ187" i="7"/>
  <c r="HR187" i="7"/>
  <c r="HS187" i="7"/>
  <c r="HT187" i="7"/>
  <c r="HU187" i="7"/>
  <c r="HV187" i="7"/>
  <c r="HW187" i="7"/>
  <c r="HX187" i="7"/>
  <c r="HY187" i="7"/>
  <c r="HZ187" i="7"/>
  <c r="IA187" i="7"/>
  <c r="IB187" i="7"/>
  <c r="IC187" i="7"/>
  <c r="ID187" i="7"/>
  <c r="IE187" i="7"/>
  <c r="IF187" i="7"/>
  <c r="IG187" i="7"/>
  <c r="IH187" i="7"/>
  <c r="II187" i="7"/>
  <c r="IJ187" i="7"/>
  <c r="IK187" i="7"/>
  <c r="IL187" i="7"/>
  <c r="IM187" i="7"/>
  <c r="IN187" i="7"/>
  <c r="IO187" i="7"/>
  <c r="IP187" i="7"/>
  <c r="IQ187" i="7"/>
  <c r="IR187" i="7"/>
  <c r="IS187" i="7"/>
  <c r="IT187" i="7"/>
  <c r="IU187" i="7"/>
  <c r="IV187" i="7"/>
  <c r="IW187" i="7"/>
  <c r="IX187" i="7"/>
  <c r="IY187" i="7"/>
  <c r="IZ187" i="7"/>
  <c r="JA187" i="7"/>
  <c r="JB187" i="7"/>
  <c r="JC187" i="7"/>
  <c r="JD187" i="7"/>
  <c r="JE187" i="7"/>
  <c r="JF187" i="7"/>
  <c r="JG187" i="7"/>
  <c r="JH187" i="7"/>
  <c r="JI187" i="7"/>
  <c r="JJ187" i="7"/>
  <c r="JK187" i="7"/>
  <c r="JL187" i="7"/>
  <c r="JM187" i="7"/>
  <c r="JN187" i="7"/>
  <c r="JO187" i="7"/>
  <c r="JP187" i="7"/>
  <c r="JQ187" i="7"/>
  <c r="JR187" i="7"/>
  <c r="JS187" i="7"/>
  <c r="JT187" i="7"/>
  <c r="JU187" i="7"/>
  <c r="JV187" i="7"/>
  <c r="JW187" i="7"/>
  <c r="JX187" i="7"/>
  <c r="JY187" i="7"/>
  <c r="JZ187" i="7"/>
  <c r="KA187" i="7"/>
  <c r="KB187" i="7"/>
  <c r="KC187" i="7"/>
  <c r="KD187" i="7"/>
  <c r="KE187" i="7"/>
  <c r="KF187" i="7"/>
  <c r="KG187" i="7"/>
  <c r="KH187" i="7"/>
  <c r="KI187" i="7"/>
  <c r="KJ187" i="7"/>
  <c r="KK187" i="7"/>
  <c r="KL187" i="7"/>
  <c r="KM187" i="7"/>
  <c r="KN187" i="7"/>
  <c r="KO187" i="7"/>
  <c r="KP187" i="7"/>
  <c r="KQ187" i="7"/>
  <c r="KR187" i="7"/>
  <c r="KS187" i="7"/>
  <c r="KT187" i="7"/>
  <c r="KU187" i="7"/>
  <c r="KV187" i="7"/>
  <c r="KW187" i="7"/>
  <c r="KX187" i="7"/>
  <c r="KY187" i="7"/>
  <c r="KZ187" i="7"/>
  <c r="LA187" i="7"/>
  <c r="LB187" i="7"/>
  <c r="LC187" i="7"/>
  <c r="LD187" i="7"/>
  <c r="LE187" i="7"/>
  <c r="LF187" i="7"/>
  <c r="LG187" i="7"/>
  <c r="LH187" i="7"/>
  <c r="LI187" i="7"/>
  <c r="LJ187" i="7"/>
  <c r="LK187" i="7"/>
  <c r="LL187" i="7"/>
  <c r="LM187" i="7"/>
  <c r="LN187" i="7"/>
  <c r="LO187" i="7"/>
  <c r="LP187" i="7"/>
  <c r="LQ187" i="7"/>
  <c r="LR187" i="7"/>
  <c r="LS187" i="7"/>
  <c r="LT187" i="7"/>
  <c r="LU187" i="7"/>
  <c r="LV187" i="7"/>
  <c r="LW187" i="7"/>
  <c r="LX187" i="7"/>
  <c r="LY187" i="7"/>
  <c r="LZ187" i="7"/>
  <c r="MA187" i="7"/>
  <c r="MB187" i="7"/>
  <c r="MC187" i="7"/>
  <c r="MD187" i="7"/>
  <c r="ME187" i="7"/>
  <c r="MF187" i="7"/>
  <c r="MG187" i="7"/>
  <c r="MH187" i="7"/>
  <c r="MI187" i="7"/>
  <c r="MJ187" i="7"/>
  <c r="MK187" i="7"/>
  <c r="ML187" i="7"/>
  <c r="MM187" i="7"/>
  <c r="MN187" i="7"/>
  <c r="MO187" i="7"/>
  <c r="MP187" i="7"/>
  <c r="MQ187" i="7"/>
  <c r="MR187" i="7"/>
  <c r="MS187" i="7"/>
  <c r="MT187" i="7"/>
  <c r="MU187" i="7"/>
  <c r="MV187" i="7"/>
  <c r="MW187" i="7"/>
  <c r="MX187" i="7"/>
  <c r="MY187" i="7"/>
  <c r="MZ187" i="7"/>
  <c r="NA187" i="7"/>
  <c r="NB187" i="7"/>
  <c r="NC187" i="7"/>
  <c r="ND187" i="7"/>
  <c r="NE187" i="7"/>
  <c r="NF187" i="7"/>
  <c r="NG187" i="7"/>
  <c r="NH187" i="7"/>
  <c r="NI187" i="7"/>
  <c r="NJ187" i="7"/>
  <c r="NK187" i="7"/>
  <c r="NL187" i="7"/>
  <c r="NM187" i="7"/>
  <c r="NN187" i="7"/>
  <c r="NO187" i="7"/>
  <c r="NP187" i="7"/>
  <c r="NQ187" i="7"/>
  <c r="NR187" i="7"/>
  <c r="NS187" i="7"/>
  <c r="NT187" i="7"/>
  <c r="NU187" i="7"/>
  <c r="NV187" i="7"/>
  <c r="NW187" i="7"/>
  <c r="NX187" i="7"/>
  <c r="NY187" i="7"/>
  <c r="NZ187" i="7"/>
  <c r="OA187" i="7"/>
  <c r="OB187" i="7"/>
  <c r="OC187" i="7"/>
  <c r="OD187" i="7"/>
  <c r="OE187" i="7"/>
  <c r="OF187" i="7"/>
  <c r="OG187" i="7"/>
  <c r="OH187" i="7"/>
  <c r="OI187" i="7"/>
  <c r="OJ187" i="7"/>
  <c r="OK187" i="7"/>
  <c r="OL187" i="7"/>
  <c r="OM187" i="7"/>
  <c r="ON187" i="7"/>
  <c r="OO187" i="7"/>
  <c r="OP187" i="7"/>
  <c r="OQ187" i="7"/>
  <c r="OR187" i="7"/>
  <c r="OS187" i="7"/>
  <c r="OT187" i="7"/>
  <c r="OU187" i="7"/>
  <c r="OV187" i="7"/>
  <c r="OW187" i="7"/>
  <c r="OX187" i="7"/>
  <c r="OY187" i="7"/>
  <c r="OZ187" i="7"/>
  <c r="PA187" i="7"/>
  <c r="PB187" i="7"/>
  <c r="PC187" i="7"/>
  <c r="PD187" i="7"/>
  <c r="PE187" i="7"/>
  <c r="PF187" i="7"/>
  <c r="PG187" i="7"/>
  <c r="PH187" i="7"/>
  <c r="PI187" i="7"/>
  <c r="PJ187" i="7"/>
  <c r="PK187" i="7"/>
  <c r="PL187" i="7"/>
  <c r="PM187" i="7"/>
  <c r="PN187" i="7"/>
  <c r="PO187" i="7"/>
  <c r="PP187" i="7"/>
  <c r="PQ187" i="7"/>
  <c r="PR187" i="7"/>
  <c r="PS187" i="7"/>
  <c r="PT187" i="7"/>
  <c r="PU187" i="7"/>
  <c r="PV187" i="7"/>
  <c r="PW187" i="7"/>
  <c r="PX187" i="7"/>
  <c r="PY187" i="7"/>
  <c r="PZ187" i="7"/>
  <c r="QA187" i="7"/>
  <c r="QB187" i="7"/>
  <c r="QC187" i="7"/>
  <c r="QD187" i="7"/>
  <c r="QE187" i="7"/>
  <c r="QF187" i="7"/>
  <c r="QG187" i="7"/>
  <c r="QH187" i="7"/>
  <c r="QI187" i="7"/>
  <c r="QJ187" i="7"/>
  <c r="QK187" i="7"/>
  <c r="QL187" i="7"/>
  <c r="QM187" i="7"/>
  <c r="QN187" i="7"/>
  <c r="QO187" i="7"/>
  <c r="QP187" i="7"/>
  <c r="QQ187" i="7"/>
  <c r="QR187" i="7"/>
  <c r="QS187" i="7"/>
  <c r="QT187" i="7"/>
  <c r="QU187" i="7"/>
  <c r="QV187" i="7"/>
  <c r="QW187" i="7"/>
  <c r="QX187" i="7"/>
  <c r="QY187" i="7"/>
  <c r="QZ187" i="7"/>
  <c r="RA187" i="7"/>
  <c r="RB187" i="7"/>
  <c r="RC187" i="7"/>
  <c r="RD187" i="7"/>
  <c r="RE187" i="7"/>
  <c r="RF187" i="7"/>
  <c r="RG187" i="7"/>
  <c r="RH187" i="7"/>
  <c r="RI187" i="7"/>
  <c r="RJ187" i="7"/>
  <c r="RK187" i="7"/>
  <c r="RL187" i="7"/>
  <c r="RM187" i="7"/>
  <c r="RN187" i="7"/>
  <c r="RO187" i="7"/>
  <c r="RP187" i="7"/>
  <c r="RQ187" i="7"/>
  <c r="RR187" i="7"/>
  <c r="RS187" i="7"/>
  <c r="RT187" i="7"/>
  <c r="RU187" i="7"/>
  <c r="RV187" i="7"/>
  <c r="RW187" i="7"/>
  <c r="RX187" i="7"/>
  <c r="RY187" i="7"/>
  <c r="RZ187" i="7"/>
  <c r="SA187" i="7"/>
  <c r="SB187" i="7"/>
  <c r="SC187" i="7"/>
  <c r="SD187" i="7"/>
  <c r="SE187" i="7"/>
  <c r="SF187" i="7"/>
  <c r="SG187" i="7"/>
  <c r="SH187" i="7"/>
  <c r="SI187" i="7"/>
  <c r="SJ187" i="7"/>
  <c r="SK187" i="7"/>
  <c r="SL187" i="7"/>
  <c r="SM187" i="7"/>
  <c r="SN187" i="7"/>
  <c r="SO187" i="7"/>
  <c r="SP187" i="7"/>
  <c r="SQ187" i="7"/>
  <c r="SR187" i="7"/>
  <c r="SS187" i="7"/>
  <c r="ST187" i="7"/>
  <c r="SU187" i="7"/>
  <c r="SV187" i="7"/>
  <c r="SW187" i="7"/>
  <c r="SX187" i="7"/>
  <c r="SY187" i="7"/>
  <c r="SZ187" i="7"/>
  <c r="TA187" i="7"/>
  <c r="TB187" i="7"/>
  <c r="K187" i="7"/>
  <c r="I58" i="2"/>
  <c r="HM16" i="2"/>
  <c r="L143" i="7"/>
  <c r="M143" i="7"/>
  <c r="N143" i="7"/>
  <c r="O143" i="7"/>
  <c r="P143" i="7"/>
  <c r="Q143" i="7"/>
  <c r="R143" i="7"/>
  <c r="S143" i="7"/>
  <c r="T143" i="7"/>
  <c r="U143" i="7"/>
  <c r="V143" i="7"/>
  <c r="W143" i="7"/>
  <c r="X143" i="7"/>
  <c r="Y143" i="7"/>
  <c r="Z143" i="7"/>
  <c r="AA143" i="7"/>
  <c r="AB143" i="7"/>
  <c r="AC143" i="7"/>
  <c r="AD143" i="7"/>
  <c r="AE143" i="7"/>
  <c r="AF143" i="7"/>
  <c r="AG143" i="7"/>
  <c r="AH143" i="7"/>
  <c r="AI143" i="7"/>
  <c r="AJ143" i="7"/>
  <c r="AK143" i="7"/>
  <c r="AL143" i="7"/>
  <c r="AM143" i="7"/>
  <c r="AN143" i="7"/>
  <c r="AO143" i="7"/>
  <c r="AP143" i="7"/>
  <c r="AQ143" i="7"/>
  <c r="AR143" i="7"/>
  <c r="AS143" i="7"/>
  <c r="AT143" i="7"/>
  <c r="AU143" i="7"/>
  <c r="AV143" i="7"/>
  <c r="AW143" i="7"/>
  <c r="AX143" i="7"/>
  <c r="AY143" i="7"/>
  <c r="AZ143" i="7"/>
  <c r="BA143" i="7"/>
  <c r="BB143" i="7"/>
  <c r="BC143" i="7"/>
  <c r="BD143" i="7"/>
  <c r="BE143" i="7"/>
  <c r="BF143" i="7"/>
  <c r="BG143" i="7"/>
  <c r="BH143" i="7"/>
  <c r="BI143" i="7"/>
  <c r="BJ143" i="7"/>
  <c r="BK143" i="7"/>
  <c r="BL143" i="7"/>
  <c r="BM143" i="7"/>
  <c r="BN143" i="7"/>
  <c r="BO143" i="7"/>
  <c r="BP143" i="7"/>
  <c r="BQ143" i="7"/>
  <c r="BR143" i="7"/>
  <c r="BS143" i="7"/>
  <c r="BT143" i="7"/>
  <c r="BU143" i="7"/>
  <c r="BV143" i="7"/>
  <c r="BW143" i="7"/>
  <c r="BX143" i="7"/>
  <c r="BY143" i="7"/>
  <c r="BZ143" i="7"/>
  <c r="CA143" i="7"/>
  <c r="CB143" i="7"/>
  <c r="CC143" i="7"/>
  <c r="CD143" i="7"/>
  <c r="CE143" i="7"/>
  <c r="CF143" i="7"/>
  <c r="CG143" i="7"/>
  <c r="CH143" i="7"/>
  <c r="CI143" i="7"/>
  <c r="CJ143" i="7"/>
  <c r="CK143" i="7"/>
  <c r="CL143" i="7"/>
  <c r="CM143" i="7"/>
  <c r="CN143" i="7"/>
  <c r="CO143" i="7"/>
  <c r="CP143" i="7"/>
  <c r="CQ143" i="7"/>
  <c r="CR143" i="7"/>
  <c r="CS143" i="7"/>
  <c r="CT143" i="7"/>
  <c r="CU143" i="7"/>
  <c r="CV143" i="7"/>
  <c r="CW143" i="7"/>
  <c r="CX143" i="7"/>
  <c r="CY143" i="7"/>
  <c r="CZ143" i="7"/>
  <c r="DA143" i="7"/>
  <c r="DB143" i="7"/>
  <c r="DC143" i="7"/>
  <c r="DD143" i="7"/>
  <c r="DE143" i="7"/>
  <c r="DF143" i="7"/>
  <c r="DG143" i="7"/>
  <c r="DH143" i="7"/>
  <c r="DI143" i="7"/>
  <c r="DJ143" i="7"/>
  <c r="DK143" i="7"/>
  <c r="DL143" i="7"/>
  <c r="DM143" i="7"/>
  <c r="DN143" i="7"/>
  <c r="DO143" i="7"/>
  <c r="DP143" i="7"/>
  <c r="DQ143" i="7"/>
  <c r="DR143" i="7"/>
  <c r="DS143" i="7"/>
  <c r="DT143" i="7"/>
  <c r="DU143" i="7"/>
  <c r="DV143" i="7"/>
  <c r="DW143" i="7"/>
  <c r="DX143" i="7"/>
  <c r="DY143" i="7"/>
  <c r="DZ143" i="7"/>
  <c r="EA143" i="7"/>
  <c r="EB143" i="7"/>
  <c r="EC143" i="7"/>
  <c r="ED143" i="7"/>
  <c r="EE143" i="7"/>
  <c r="EF143" i="7"/>
  <c r="EG143" i="7"/>
  <c r="EH143" i="7"/>
  <c r="EI143" i="7"/>
  <c r="EJ143" i="7"/>
  <c r="EK143" i="7"/>
  <c r="EL143" i="7"/>
  <c r="EM143" i="7"/>
  <c r="EN143" i="7"/>
  <c r="EO143" i="7"/>
  <c r="EP143" i="7"/>
  <c r="EQ143" i="7"/>
  <c r="ER143" i="7"/>
  <c r="ES143" i="7"/>
  <c r="ET143" i="7"/>
  <c r="EU143" i="7"/>
  <c r="EV143" i="7"/>
  <c r="EW143" i="7"/>
  <c r="EX143" i="7"/>
  <c r="EY143" i="7"/>
  <c r="EZ143" i="7"/>
  <c r="FA143" i="7"/>
  <c r="FB143" i="7"/>
  <c r="FC143" i="7"/>
  <c r="FD143" i="7"/>
  <c r="FE143" i="7"/>
  <c r="FF143" i="7"/>
  <c r="FG143" i="7"/>
  <c r="FH143" i="7"/>
  <c r="FI143" i="7"/>
  <c r="FJ143" i="7"/>
  <c r="FK143" i="7"/>
  <c r="FL143" i="7"/>
  <c r="FM143" i="7"/>
  <c r="FN143" i="7"/>
  <c r="FO143" i="7"/>
  <c r="FP143" i="7"/>
  <c r="FQ143" i="7"/>
  <c r="FR143" i="7"/>
  <c r="FS143" i="7"/>
  <c r="FT143" i="7"/>
  <c r="FU143" i="7"/>
  <c r="FV143" i="7"/>
  <c r="FW143" i="7"/>
  <c r="FX143" i="7"/>
  <c r="FY143" i="7"/>
  <c r="FZ143" i="7"/>
  <c r="GA143" i="7"/>
  <c r="GB143" i="7"/>
  <c r="GC143" i="7"/>
  <c r="GD143" i="7"/>
  <c r="GE143" i="7"/>
  <c r="GF143" i="7"/>
  <c r="GG143" i="7"/>
  <c r="GH143" i="7"/>
  <c r="GI143" i="7"/>
  <c r="GJ143" i="7"/>
  <c r="GK143" i="7"/>
  <c r="GL143" i="7"/>
  <c r="GM143" i="7"/>
  <c r="GN143" i="7"/>
  <c r="GO143" i="7"/>
  <c r="GP143" i="7"/>
  <c r="GQ143" i="7"/>
  <c r="GR143" i="7"/>
  <c r="GS143" i="7"/>
  <c r="GT143" i="7"/>
  <c r="GU143" i="7"/>
  <c r="GV143" i="7"/>
  <c r="GW143" i="7"/>
  <c r="GX143" i="7"/>
  <c r="GY143" i="7"/>
  <c r="GZ143" i="7"/>
  <c r="HA143" i="7"/>
  <c r="HB143" i="7"/>
  <c r="HC143" i="7"/>
  <c r="HD143" i="7"/>
  <c r="HE143" i="7"/>
  <c r="HF143" i="7"/>
  <c r="HG143" i="7"/>
  <c r="HH143" i="7"/>
  <c r="HI143" i="7"/>
  <c r="HJ143" i="7"/>
  <c r="HK143" i="7"/>
  <c r="HL143" i="7"/>
  <c r="HM143" i="7"/>
  <c r="HN143" i="7"/>
  <c r="HO143" i="7"/>
  <c r="HP143" i="7"/>
  <c r="HQ143" i="7"/>
  <c r="HR143" i="7"/>
  <c r="HS143" i="7"/>
  <c r="HT143" i="7"/>
  <c r="HU143" i="7"/>
  <c r="HV143" i="7"/>
  <c r="HW143" i="7"/>
  <c r="HX143" i="7"/>
  <c r="HY143" i="7"/>
  <c r="HZ143" i="7"/>
  <c r="IA143" i="7"/>
  <c r="IB143" i="7"/>
  <c r="IC143" i="7"/>
  <c r="ID143" i="7"/>
  <c r="IE143" i="7"/>
  <c r="IF143" i="7"/>
  <c r="IG143" i="7"/>
  <c r="IH143" i="7"/>
  <c r="II143" i="7"/>
  <c r="IJ143" i="7"/>
  <c r="IK143" i="7"/>
  <c r="IL143" i="7"/>
  <c r="IM143" i="7"/>
  <c r="IN143" i="7"/>
  <c r="IO143" i="7"/>
  <c r="IP143" i="7"/>
  <c r="IQ143" i="7"/>
  <c r="IR143" i="7"/>
  <c r="IS143" i="7"/>
  <c r="IT143" i="7"/>
  <c r="IU143" i="7"/>
  <c r="IV143" i="7"/>
  <c r="IW143" i="7"/>
  <c r="IX143" i="7"/>
  <c r="IY143" i="7"/>
  <c r="IZ143" i="7"/>
  <c r="JA143" i="7"/>
  <c r="JB143" i="7"/>
  <c r="JC143" i="7"/>
  <c r="JD143" i="7"/>
  <c r="JE143" i="7"/>
  <c r="JF143" i="7"/>
  <c r="JG143" i="7"/>
  <c r="JH143" i="7"/>
  <c r="JI143" i="7"/>
  <c r="JJ143" i="7"/>
  <c r="JK143" i="7"/>
  <c r="JL143" i="7"/>
  <c r="JM143" i="7"/>
  <c r="JN143" i="7"/>
  <c r="JO143" i="7"/>
  <c r="JP143" i="7"/>
  <c r="JQ143" i="7"/>
  <c r="JR143" i="7"/>
  <c r="JS143" i="7"/>
  <c r="JT143" i="7"/>
  <c r="JU143" i="7"/>
  <c r="JV143" i="7"/>
  <c r="JW143" i="7"/>
  <c r="JX143" i="7"/>
  <c r="JY143" i="7"/>
  <c r="JZ143" i="7"/>
  <c r="KA143" i="7"/>
  <c r="KB143" i="7"/>
  <c r="KC143" i="7"/>
  <c r="KD143" i="7"/>
  <c r="KE143" i="7"/>
  <c r="KF143" i="7"/>
  <c r="KG143" i="7"/>
  <c r="KH143" i="7"/>
  <c r="KI143" i="7"/>
  <c r="KJ143" i="7"/>
  <c r="KK143" i="7"/>
  <c r="KL143" i="7"/>
  <c r="KM143" i="7"/>
  <c r="KN143" i="7"/>
  <c r="KO143" i="7"/>
  <c r="KP143" i="7"/>
  <c r="KQ143" i="7"/>
  <c r="KR143" i="7"/>
  <c r="KS143" i="7"/>
  <c r="KT143" i="7"/>
  <c r="KU143" i="7"/>
  <c r="KV143" i="7"/>
  <c r="KW143" i="7"/>
  <c r="KX143" i="7"/>
  <c r="KY143" i="7"/>
  <c r="KZ143" i="7"/>
  <c r="LA143" i="7"/>
  <c r="LB143" i="7"/>
  <c r="LC143" i="7"/>
  <c r="LD143" i="7"/>
  <c r="LE143" i="7"/>
  <c r="LF143" i="7"/>
  <c r="LG143" i="7"/>
  <c r="LH143" i="7"/>
  <c r="LI143" i="7"/>
  <c r="LJ143" i="7"/>
  <c r="LK143" i="7"/>
  <c r="LL143" i="7"/>
  <c r="LM143" i="7"/>
  <c r="LN143" i="7"/>
  <c r="LO143" i="7"/>
  <c r="LP143" i="7"/>
  <c r="LQ143" i="7"/>
  <c r="LR143" i="7"/>
  <c r="LS143" i="7"/>
  <c r="LT143" i="7"/>
  <c r="LU143" i="7"/>
  <c r="LV143" i="7"/>
  <c r="LW143" i="7"/>
  <c r="LX143" i="7"/>
  <c r="LY143" i="7"/>
  <c r="LZ143" i="7"/>
  <c r="MA143" i="7"/>
  <c r="MB143" i="7"/>
  <c r="MC143" i="7"/>
  <c r="MD143" i="7"/>
  <c r="ME143" i="7"/>
  <c r="MF143" i="7"/>
  <c r="MG143" i="7"/>
  <c r="MH143" i="7"/>
  <c r="MI143" i="7"/>
  <c r="MJ143" i="7"/>
  <c r="MK143" i="7"/>
  <c r="ML143" i="7"/>
  <c r="MM143" i="7"/>
  <c r="MN143" i="7"/>
  <c r="MO143" i="7"/>
  <c r="MP143" i="7"/>
  <c r="MQ143" i="7"/>
  <c r="MR143" i="7"/>
  <c r="MS143" i="7"/>
  <c r="MT143" i="7"/>
  <c r="MU143" i="7"/>
  <c r="MV143" i="7"/>
  <c r="MW143" i="7"/>
  <c r="MX143" i="7"/>
  <c r="MY143" i="7"/>
  <c r="MZ143" i="7"/>
  <c r="NA143" i="7"/>
  <c r="NB143" i="7"/>
  <c r="NC143" i="7"/>
  <c r="ND143" i="7"/>
  <c r="NE143" i="7"/>
  <c r="NF143" i="7"/>
  <c r="NG143" i="7"/>
  <c r="NH143" i="7"/>
  <c r="NI143" i="7"/>
  <c r="NJ143" i="7"/>
  <c r="NK143" i="7"/>
  <c r="NL143" i="7"/>
  <c r="NM143" i="7"/>
  <c r="NN143" i="7"/>
  <c r="NO143" i="7"/>
  <c r="NP143" i="7"/>
  <c r="NQ143" i="7"/>
  <c r="NR143" i="7"/>
  <c r="NS143" i="7"/>
  <c r="NT143" i="7"/>
  <c r="NU143" i="7"/>
  <c r="NV143" i="7"/>
  <c r="NW143" i="7"/>
  <c r="NX143" i="7"/>
  <c r="NY143" i="7"/>
  <c r="NZ143" i="7"/>
  <c r="OA143" i="7"/>
  <c r="OB143" i="7"/>
  <c r="OC143" i="7"/>
  <c r="OD143" i="7"/>
  <c r="OE143" i="7"/>
  <c r="OF143" i="7"/>
  <c r="OG143" i="7"/>
  <c r="OH143" i="7"/>
  <c r="OI143" i="7"/>
  <c r="OJ143" i="7"/>
  <c r="OK143" i="7"/>
  <c r="OL143" i="7"/>
  <c r="OM143" i="7"/>
  <c r="ON143" i="7"/>
  <c r="OO143" i="7"/>
  <c r="OP143" i="7"/>
  <c r="OQ143" i="7"/>
  <c r="OR143" i="7"/>
  <c r="OS143" i="7"/>
  <c r="OT143" i="7"/>
  <c r="OU143" i="7"/>
  <c r="OV143" i="7"/>
  <c r="OW143" i="7"/>
  <c r="OX143" i="7"/>
  <c r="OY143" i="7"/>
  <c r="OZ143" i="7"/>
  <c r="PA143" i="7"/>
  <c r="PB143" i="7"/>
  <c r="PC143" i="7"/>
  <c r="PD143" i="7"/>
  <c r="PE143" i="7"/>
  <c r="PF143" i="7"/>
  <c r="PG143" i="7"/>
  <c r="PH143" i="7"/>
  <c r="PI143" i="7"/>
  <c r="PJ143" i="7"/>
  <c r="PK143" i="7"/>
  <c r="PL143" i="7"/>
  <c r="PM143" i="7"/>
  <c r="PN143" i="7"/>
  <c r="PO143" i="7"/>
  <c r="PP143" i="7"/>
  <c r="PQ143" i="7"/>
  <c r="PR143" i="7"/>
  <c r="PS143" i="7"/>
  <c r="PT143" i="7"/>
  <c r="PU143" i="7"/>
  <c r="PV143" i="7"/>
  <c r="PW143" i="7"/>
  <c r="PX143" i="7"/>
  <c r="PY143" i="7"/>
  <c r="PZ143" i="7"/>
  <c r="QA143" i="7"/>
  <c r="QB143" i="7"/>
  <c r="QC143" i="7"/>
  <c r="QD143" i="7"/>
  <c r="QE143" i="7"/>
  <c r="QF143" i="7"/>
  <c r="QG143" i="7"/>
  <c r="QH143" i="7"/>
  <c r="QI143" i="7"/>
  <c r="QJ143" i="7"/>
  <c r="QK143" i="7"/>
  <c r="QL143" i="7"/>
  <c r="QM143" i="7"/>
  <c r="QN143" i="7"/>
  <c r="QO143" i="7"/>
  <c r="QP143" i="7"/>
  <c r="QQ143" i="7"/>
  <c r="QR143" i="7"/>
  <c r="QS143" i="7"/>
  <c r="QT143" i="7"/>
  <c r="QU143" i="7"/>
  <c r="QV143" i="7"/>
  <c r="QW143" i="7"/>
  <c r="QX143" i="7"/>
  <c r="QY143" i="7"/>
  <c r="QZ143" i="7"/>
  <c r="RA143" i="7"/>
  <c r="RB143" i="7"/>
  <c r="RC143" i="7"/>
  <c r="RD143" i="7"/>
  <c r="RE143" i="7"/>
  <c r="RF143" i="7"/>
  <c r="RG143" i="7"/>
  <c r="RH143" i="7"/>
  <c r="RI143" i="7"/>
  <c r="RJ143" i="7"/>
  <c r="RK143" i="7"/>
  <c r="RL143" i="7"/>
  <c r="RM143" i="7"/>
  <c r="RN143" i="7"/>
  <c r="RO143" i="7"/>
  <c r="RP143" i="7"/>
  <c r="RQ143" i="7"/>
  <c r="RR143" i="7"/>
  <c r="RS143" i="7"/>
  <c r="RT143" i="7"/>
  <c r="RU143" i="7"/>
  <c r="RV143" i="7"/>
  <c r="RW143" i="7"/>
  <c r="RX143" i="7"/>
  <c r="RY143" i="7"/>
  <c r="RZ143" i="7"/>
  <c r="SA143" i="7"/>
  <c r="SB143" i="7"/>
  <c r="SC143" i="7"/>
  <c r="SD143" i="7"/>
  <c r="SE143" i="7"/>
  <c r="SF143" i="7"/>
  <c r="SG143" i="7"/>
  <c r="SH143" i="7"/>
  <c r="SI143" i="7"/>
  <c r="SJ143" i="7"/>
  <c r="SK143" i="7"/>
  <c r="SL143" i="7"/>
  <c r="SM143" i="7"/>
  <c r="SN143" i="7"/>
  <c r="SO143" i="7"/>
  <c r="SP143" i="7"/>
  <c r="SQ143" i="7"/>
  <c r="SR143" i="7"/>
  <c r="SS143" i="7"/>
  <c r="ST143" i="7"/>
  <c r="SU143" i="7"/>
  <c r="SV143" i="7"/>
  <c r="SW143" i="7"/>
  <c r="SX143" i="7"/>
  <c r="SY143" i="7"/>
  <c r="SZ143" i="7"/>
  <c r="TA143" i="7"/>
  <c r="TB143" i="7"/>
  <c r="K143" i="7"/>
  <c r="HM32" i="1"/>
  <c r="HL31" i="1"/>
  <c r="HL30" i="15" s="1"/>
  <c r="HL36" i="1"/>
  <c r="HL23" i="1"/>
  <c r="L68" i="7"/>
  <c r="M68" i="7"/>
  <c r="N68" i="7"/>
  <c r="O68" i="7"/>
  <c r="P68" i="7"/>
  <c r="Q68" i="7"/>
  <c r="R68" i="7"/>
  <c r="S68" i="7"/>
  <c r="T68" i="7"/>
  <c r="U68" i="7"/>
  <c r="V68" i="7"/>
  <c r="W68" i="7"/>
  <c r="X68" i="7"/>
  <c r="Y68" i="7"/>
  <c r="Z68" i="7"/>
  <c r="AA68" i="7"/>
  <c r="AB68" i="7"/>
  <c r="AC68" i="7"/>
  <c r="AD68" i="7"/>
  <c r="AE68" i="7"/>
  <c r="AF68" i="7"/>
  <c r="AG68" i="7"/>
  <c r="AH68" i="7"/>
  <c r="AI68" i="7"/>
  <c r="AJ68" i="7"/>
  <c r="AK68" i="7"/>
  <c r="AL68" i="7"/>
  <c r="AM68" i="7"/>
  <c r="AN68" i="7"/>
  <c r="AO68" i="7"/>
  <c r="AP68" i="7"/>
  <c r="AQ68" i="7"/>
  <c r="AR68" i="7"/>
  <c r="AS68" i="7"/>
  <c r="AT68" i="7"/>
  <c r="AU68" i="7"/>
  <c r="AV68" i="7"/>
  <c r="AW68" i="7"/>
  <c r="AX68" i="7"/>
  <c r="AY68" i="7"/>
  <c r="AZ68" i="7"/>
  <c r="BA68" i="7"/>
  <c r="BB68" i="7"/>
  <c r="BC68" i="7"/>
  <c r="BD68" i="7"/>
  <c r="BE68" i="7"/>
  <c r="BF68" i="7"/>
  <c r="BG68" i="7"/>
  <c r="BH68" i="7"/>
  <c r="BI68" i="7"/>
  <c r="BJ68" i="7"/>
  <c r="BK68" i="7"/>
  <c r="BL68" i="7"/>
  <c r="BM68" i="7"/>
  <c r="BN68" i="7"/>
  <c r="BO68" i="7"/>
  <c r="BP68" i="7"/>
  <c r="BQ68" i="7"/>
  <c r="BR68" i="7"/>
  <c r="BS68" i="7"/>
  <c r="BT68" i="7"/>
  <c r="BU68" i="7"/>
  <c r="BV68" i="7"/>
  <c r="BW68" i="7"/>
  <c r="BX68" i="7"/>
  <c r="BY68" i="7"/>
  <c r="BZ68" i="7"/>
  <c r="CA68" i="7"/>
  <c r="CB68" i="7"/>
  <c r="CC68" i="7"/>
  <c r="CD68" i="7"/>
  <c r="CE68" i="7"/>
  <c r="CF68" i="7"/>
  <c r="CG68" i="7"/>
  <c r="CH68" i="7"/>
  <c r="CI68" i="7"/>
  <c r="CJ68" i="7"/>
  <c r="CK68" i="7"/>
  <c r="CL68" i="7"/>
  <c r="CM68" i="7"/>
  <c r="CN68" i="7"/>
  <c r="CO68" i="7"/>
  <c r="CP68" i="7"/>
  <c r="CQ68" i="7"/>
  <c r="CR68" i="7"/>
  <c r="CS68" i="7"/>
  <c r="CT68" i="7"/>
  <c r="CU68" i="7"/>
  <c r="CV68" i="7"/>
  <c r="CW68" i="7"/>
  <c r="CX68" i="7"/>
  <c r="CY68" i="7"/>
  <c r="CZ68" i="7"/>
  <c r="DA68" i="7"/>
  <c r="DB68" i="7"/>
  <c r="DC68" i="7"/>
  <c r="DD68" i="7"/>
  <c r="DE68" i="7"/>
  <c r="DF68" i="7"/>
  <c r="DG68" i="7"/>
  <c r="DH68" i="7"/>
  <c r="DI68" i="7"/>
  <c r="DJ68" i="7"/>
  <c r="DK68" i="7"/>
  <c r="DL68" i="7"/>
  <c r="DM68" i="7"/>
  <c r="DN68" i="7"/>
  <c r="DO68" i="7"/>
  <c r="DP68" i="7"/>
  <c r="DQ68" i="7"/>
  <c r="DR68" i="7"/>
  <c r="DS68" i="7"/>
  <c r="DT68" i="7"/>
  <c r="DU68" i="7"/>
  <c r="DV68" i="7"/>
  <c r="DW68" i="7"/>
  <c r="DX68" i="7"/>
  <c r="DY68" i="7"/>
  <c r="DZ68" i="7"/>
  <c r="EA68" i="7"/>
  <c r="EB68" i="7"/>
  <c r="EC68" i="7"/>
  <c r="ED68" i="7"/>
  <c r="EE68" i="7"/>
  <c r="EF68" i="7"/>
  <c r="EG68" i="7"/>
  <c r="EH68" i="7"/>
  <c r="EI68" i="7"/>
  <c r="EJ68" i="7"/>
  <c r="EK68" i="7"/>
  <c r="EL68" i="7"/>
  <c r="EM68" i="7"/>
  <c r="EN68" i="7"/>
  <c r="EO68" i="7"/>
  <c r="EP68" i="7"/>
  <c r="EQ68" i="7"/>
  <c r="ER68" i="7"/>
  <c r="ES68" i="7"/>
  <c r="ET68" i="7"/>
  <c r="EU68" i="7"/>
  <c r="EV68" i="7"/>
  <c r="EW68" i="7"/>
  <c r="EX68" i="7"/>
  <c r="EY68" i="7"/>
  <c r="EZ68" i="7"/>
  <c r="FA68" i="7"/>
  <c r="FB68" i="7"/>
  <c r="FC68" i="7"/>
  <c r="FD68" i="7"/>
  <c r="FE68" i="7"/>
  <c r="FF68" i="7"/>
  <c r="FG68" i="7"/>
  <c r="FH68" i="7"/>
  <c r="FI68" i="7"/>
  <c r="FJ68" i="7"/>
  <c r="FK68" i="7"/>
  <c r="FL68" i="7"/>
  <c r="FM68" i="7"/>
  <c r="FN68" i="7"/>
  <c r="FO68" i="7"/>
  <c r="FP68" i="7"/>
  <c r="FQ68" i="7"/>
  <c r="FR68" i="7"/>
  <c r="FS68" i="7"/>
  <c r="FT68" i="7"/>
  <c r="FU68" i="7"/>
  <c r="FV68" i="7"/>
  <c r="FW68" i="7"/>
  <c r="FX68" i="7"/>
  <c r="FY68" i="7"/>
  <c r="FZ68" i="7"/>
  <c r="GA68" i="7"/>
  <c r="GB68" i="7"/>
  <c r="GC68" i="7"/>
  <c r="GD68" i="7"/>
  <c r="GE68" i="7"/>
  <c r="GF68" i="7"/>
  <c r="GG68" i="7"/>
  <c r="GH68" i="7"/>
  <c r="GI68" i="7"/>
  <c r="GJ68" i="7"/>
  <c r="GK68" i="7"/>
  <c r="GL68" i="7"/>
  <c r="GM68" i="7"/>
  <c r="GN68" i="7"/>
  <c r="GO68" i="7"/>
  <c r="GP68" i="7"/>
  <c r="GQ68" i="7"/>
  <c r="GR68" i="7"/>
  <c r="GS68" i="7"/>
  <c r="GT68" i="7"/>
  <c r="GU68" i="7"/>
  <c r="GV68" i="7"/>
  <c r="GW68" i="7"/>
  <c r="GX68" i="7"/>
  <c r="GY68" i="7"/>
  <c r="GZ68" i="7"/>
  <c r="HA68" i="7"/>
  <c r="HB68" i="7"/>
  <c r="HC68" i="7"/>
  <c r="HD68" i="7"/>
  <c r="HE68" i="7"/>
  <c r="HF68" i="7"/>
  <c r="HG68" i="7"/>
  <c r="HH68" i="7"/>
  <c r="HI68" i="7"/>
  <c r="HJ68" i="7"/>
  <c r="HK68" i="7"/>
  <c r="HL68" i="7"/>
  <c r="HM68" i="7"/>
  <c r="HN68" i="7"/>
  <c r="HO68" i="7"/>
  <c r="HP68" i="7"/>
  <c r="HQ68" i="7"/>
  <c r="HR68" i="7"/>
  <c r="HS68" i="7"/>
  <c r="HT68" i="7"/>
  <c r="HV68" i="7"/>
  <c r="HW68" i="7"/>
  <c r="HX68" i="7"/>
  <c r="HY68" i="7"/>
  <c r="HZ68" i="7"/>
  <c r="IA68" i="7"/>
  <c r="IB68" i="7"/>
  <c r="IC68" i="7"/>
  <c r="ID68" i="7"/>
  <c r="IE68" i="7"/>
  <c r="IF68" i="7"/>
  <c r="IG68" i="7"/>
  <c r="IH68" i="7"/>
  <c r="II68" i="7"/>
  <c r="IJ68" i="7"/>
  <c r="IK68" i="7"/>
  <c r="IL68" i="7"/>
  <c r="IM68" i="7"/>
  <c r="IN68" i="7"/>
  <c r="IO68" i="7"/>
  <c r="IP68" i="7"/>
  <c r="IQ68" i="7"/>
  <c r="IR68" i="7"/>
  <c r="IS68" i="7"/>
  <c r="IT68" i="7"/>
  <c r="IU68" i="7"/>
  <c r="IV68" i="7"/>
  <c r="IW68" i="7"/>
  <c r="IX68" i="7"/>
  <c r="IY68" i="7"/>
  <c r="IZ68" i="7"/>
  <c r="JA68" i="7"/>
  <c r="JB68" i="7"/>
  <c r="JC68" i="7"/>
  <c r="JD68" i="7"/>
  <c r="JE68" i="7"/>
  <c r="JF68" i="7"/>
  <c r="JG68" i="7"/>
  <c r="JH68" i="7"/>
  <c r="JI68" i="7"/>
  <c r="JJ68" i="7"/>
  <c r="JK68" i="7"/>
  <c r="JL68" i="7"/>
  <c r="JM68" i="7"/>
  <c r="JN68" i="7"/>
  <c r="JO68" i="7"/>
  <c r="JP68" i="7"/>
  <c r="JQ68" i="7"/>
  <c r="JR68" i="7"/>
  <c r="JS68" i="7"/>
  <c r="JT68" i="7"/>
  <c r="JU68" i="7"/>
  <c r="JV68" i="7"/>
  <c r="JW68" i="7"/>
  <c r="JX68" i="7"/>
  <c r="JY68" i="7"/>
  <c r="JZ68" i="7"/>
  <c r="KA68" i="7"/>
  <c r="KB68" i="7"/>
  <c r="KC68" i="7"/>
  <c r="KD68" i="7"/>
  <c r="KE68" i="7"/>
  <c r="KF68" i="7"/>
  <c r="KG68" i="7"/>
  <c r="KH68" i="7"/>
  <c r="KI68" i="7"/>
  <c r="KJ68" i="7"/>
  <c r="KK68" i="7"/>
  <c r="KL68" i="7"/>
  <c r="KM68" i="7"/>
  <c r="KN68" i="7"/>
  <c r="KO68" i="7"/>
  <c r="KP68" i="7"/>
  <c r="KQ68" i="7"/>
  <c r="KR68" i="7"/>
  <c r="KS68" i="7"/>
  <c r="KT68" i="7"/>
  <c r="KU68" i="7"/>
  <c r="KV68" i="7"/>
  <c r="KW68" i="7"/>
  <c r="KX68" i="7"/>
  <c r="KY68" i="7"/>
  <c r="KZ68" i="7"/>
  <c r="LA68" i="7"/>
  <c r="LB68" i="7"/>
  <c r="LC68" i="7"/>
  <c r="LD68" i="7"/>
  <c r="LE68" i="7"/>
  <c r="LF68" i="7"/>
  <c r="LG68" i="7"/>
  <c r="LH68" i="7"/>
  <c r="LI68" i="7"/>
  <c r="LJ68" i="7"/>
  <c r="LK68" i="7"/>
  <c r="LL68" i="7"/>
  <c r="LM68" i="7"/>
  <c r="LN68" i="7"/>
  <c r="LO68" i="7"/>
  <c r="LP68" i="7"/>
  <c r="LQ68" i="7"/>
  <c r="LR68" i="7"/>
  <c r="LS68" i="7"/>
  <c r="LT68" i="7"/>
  <c r="LU68" i="7"/>
  <c r="LV68" i="7"/>
  <c r="LW68" i="7"/>
  <c r="LX68" i="7"/>
  <c r="LY68" i="7"/>
  <c r="LZ68" i="7"/>
  <c r="MA68" i="7"/>
  <c r="MB68" i="7"/>
  <c r="MC68" i="7"/>
  <c r="MD68" i="7"/>
  <c r="ME68" i="7"/>
  <c r="MF68" i="7"/>
  <c r="MG68" i="7"/>
  <c r="MH68" i="7"/>
  <c r="MI68" i="7"/>
  <c r="MJ68" i="7"/>
  <c r="MK68" i="7"/>
  <c r="ML68" i="7"/>
  <c r="MM68" i="7"/>
  <c r="MN68" i="7"/>
  <c r="MO68" i="7"/>
  <c r="MP68" i="7"/>
  <c r="MQ68" i="7"/>
  <c r="MR68" i="7"/>
  <c r="MS68" i="7"/>
  <c r="MT68" i="7"/>
  <c r="MU68" i="7"/>
  <c r="MV68" i="7"/>
  <c r="MW68" i="7"/>
  <c r="MX68" i="7"/>
  <c r="MY68" i="7"/>
  <c r="MZ68" i="7"/>
  <c r="NA68" i="7"/>
  <c r="NB68" i="7"/>
  <c r="NC68" i="7"/>
  <c r="ND68" i="7"/>
  <c r="NE68" i="7"/>
  <c r="NF68" i="7"/>
  <c r="NG68" i="7"/>
  <c r="NH68" i="7"/>
  <c r="NI68" i="7"/>
  <c r="NJ68" i="7"/>
  <c r="NK68" i="7"/>
  <c r="NL68" i="7"/>
  <c r="NM68" i="7"/>
  <c r="NN68" i="7"/>
  <c r="NO68" i="7"/>
  <c r="NP68" i="7"/>
  <c r="NQ68" i="7"/>
  <c r="NR68" i="7"/>
  <c r="NS68" i="7"/>
  <c r="NT68" i="7"/>
  <c r="NU68" i="7"/>
  <c r="NV68" i="7"/>
  <c r="NW68" i="7"/>
  <c r="NX68" i="7"/>
  <c r="NY68" i="7"/>
  <c r="NZ68" i="7"/>
  <c r="OA68" i="7"/>
  <c r="OB68" i="7"/>
  <c r="OC68" i="7"/>
  <c r="OD68" i="7"/>
  <c r="OE68" i="7"/>
  <c r="OF68" i="7"/>
  <c r="OG68" i="7"/>
  <c r="OH68" i="7"/>
  <c r="OI68" i="7"/>
  <c r="OJ68" i="7"/>
  <c r="OK68" i="7"/>
  <c r="OL68" i="7"/>
  <c r="OM68" i="7"/>
  <c r="ON68" i="7"/>
  <c r="OO68" i="7"/>
  <c r="OP68" i="7"/>
  <c r="OQ68" i="7"/>
  <c r="OR68" i="7"/>
  <c r="OS68" i="7"/>
  <c r="OT68" i="7"/>
  <c r="OU68" i="7"/>
  <c r="OV68" i="7"/>
  <c r="OW68" i="7"/>
  <c r="OX68" i="7"/>
  <c r="OY68" i="7"/>
  <c r="OZ68" i="7"/>
  <c r="PA68" i="7"/>
  <c r="PB68" i="7"/>
  <c r="PC68" i="7"/>
  <c r="PD68" i="7"/>
  <c r="PE68" i="7"/>
  <c r="PF68" i="7"/>
  <c r="PG68" i="7"/>
  <c r="PH68" i="7"/>
  <c r="PI68" i="7"/>
  <c r="PJ68" i="7"/>
  <c r="PK68" i="7"/>
  <c r="PL68" i="7"/>
  <c r="PM68" i="7"/>
  <c r="PN68" i="7"/>
  <c r="PO68" i="7"/>
  <c r="PP68" i="7"/>
  <c r="PQ68" i="7"/>
  <c r="PR68" i="7"/>
  <c r="PS68" i="7"/>
  <c r="PT68" i="7"/>
  <c r="PU68" i="7"/>
  <c r="PV68" i="7"/>
  <c r="PW68" i="7"/>
  <c r="PX68" i="7"/>
  <c r="PY68" i="7"/>
  <c r="PZ68" i="7"/>
  <c r="QA68" i="7"/>
  <c r="QB68" i="7"/>
  <c r="QC68" i="7"/>
  <c r="QD68" i="7"/>
  <c r="QE68" i="7"/>
  <c r="QF68" i="7"/>
  <c r="QG68" i="7"/>
  <c r="QH68" i="7"/>
  <c r="QI68" i="7"/>
  <c r="QJ68" i="7"/>
  <c r="QK68" i="7"/>
  <c r="QL68" i="7"/>
  <c r="QM68" i="7"/>
  <c r="QN68" i="7"/>
  <c r="QO68" i="7"/>
  <c r="QP68" i="7"/>
  <c r="QQ68" i="7"/>
  <c r="QR68" i="7"/>
  <c r="QS68" i="7"/>
  <c r="QT68" i="7"/>
  <c r="QU68" i="7"/>
  <c r="QV68" i="7"/>
  <c r="QW68" i="7"/>
  <c r="QX68" i="7"/>
  <c r="QY68" i="7"/>
  <c r="QZ68" i="7"/>
  <c r="RA68" i="7"/>
  <c r="RB68" i="7"/>
  <c r="RC68" i="7"/>
  <c r="RD68" i="7"/>
  <c r="RE68" i="7"/>
  <c r="RF68" i="7"/>
  <c r="RG68" i="7"/>
  <c r="RH68" i="7"/>
  <c r="RI68" i="7"/>
  <c r="RJ68" i="7"/>
  <c r="RK68" i="7"/>
  <c r="RL68" i="7"/>
  <c r="RM68" i="7"/>
  <c r="RN68" i="7"/>
  <c r="RO68" i="7"/>
  <c r="RP68" i="7"/>
  <c r="RQ68" i="7"/>
  <c r="RR68" i="7"/>
  <c r="RS68" i="7"/>
  <c r="RT68" i="7"/>
  <c r="RU68" i="7"/>
  <c r="RV68" i="7"/>
  <c r="RW68" i="7"/>
  <c r="RX68" i="7"/>
  <c r="RY68" i="7"/>
  <c r="RZ68" i="7"/>
  <c r="SA68" i="7"/>
  <c r="SB68" i="7"/>
  <c r="SC68" i="7"/>
  <c r="SD68" i="7"/>
  <c r="SE68" i="7"/>
  <c r="SF68" i="7"/>
  <c r="SG68" i="7"/>
  <c r="SH68" i="7"/>
  <c r="SI68" i="7"/>
  <c r="SJ68" i="7"/>
  <c r="SK68" i="7"/>
  <c r="SL68" i="7"/>
  <c r="SM68" i="7"/>
  <c r="SN68" i="7"/>
  <c r="SO68" i="7"/>
  <c r="SP68" i="7"/>
  <c r="SQ68" i="7"/>
  <c r="SR68" i="7"/>
  <c r="SS68" i="7"/>
  <c r="ST68" i="7"/>
  <c r="SU68" i="7"/>
  <c r="SV68" i="7"/>
  <c r="SW68" i="7"/>
  <c r="SX68" i="7"/>
  <c r="SY68" i="7"/>
  <c r="SZ68" i="7"/>
  <c r="TA68" i="7"/>
  <c r="TB68" i="7"/>
  <c r="K68" i="7"/>
  <c r="L31" i="15"/>
  <c r="M31" i="15"/>
  <c r="N31" i="15"/>
  <c r="O31" i="15"/>
  <c r="P31" i="15"/>
  <c r="Q31" i="15"/>
  <c r="R31" i="15"/>
  <c r="S31" i="15"/>
  <c r="T31" i="15"/>
  <c r="U31" i="15"/>
  <c r="V31" i="15"/>
  <c r="W31" i="15"/>
  <c r="X31" i="15"/>
  <c r="Y31" i="15"/>
  <c r="Z31" i="15"/>
  <c r="AA31" i="15"/>
  <c r="AB31" i="15"/>
  <c r="AC31" i="15"/>
  <c r="AD31" i="15"/>
  <c r="AE31" i="15"/>
  <c r="AF31" i="15"/>
  <c r="AG31" i="15"/>
  <c r="AH31" i="15"/>
  <c r="AI31" i="15"/>
  <c r="AJ31" i="15"/>
  <c r="AK31" i="15"/>
  <c r="AL31" i="15"/>
  <c r="AM31" i="15"/>
  <c r="AN31" i="15"/>
  <c r="AO31" i="15"/>
  <c r="AP31" i="15"/>
  <c r="AQ31" i="15"/>
  <c r="AR31" i="15"/>
  <c r="AS31" i="15"/>
  <c r="AT31" i="15"/>
  <c r="AU31" i="15"/>
  <c r="AV31" i="15"/>
  <c r="AW31" i="15"/>
  <c r="AX31" i="15"/>
  <c r="AY31" i="15"/>
  <c r="AZ31" i="15"/>
  <c r="BA31" i="15"/>
  <c r="BB31" i="15"/>
  <c r="BC31" i="15"/>
  <c r="BD31" i="15"/>
  <c r="BE31" i="15"/>
  <c r="BF31" i="15"/>
  <c r="BG31" i="15"/>
  <c r="BH31" i="15"/>
  <c r="BI31" i="15"/>
  <c r="BJ31" i="15"/>
  <c r="BK31" i="15"/>
  <c r="BL31" i="15"/>
  <c r="BM31" i="15"/>
  <c r="BN31" i="15"/>
  <c r="BO31" i="15"/>
  <c r="BP31" i="15"/>
  <c r="BQ31" i="15"/>
  <c r="BR31" i="15"/>
  <c r="BS31" i="15"/>
  <c r="BT31" i="15"/>
  <c r="BU31" i="15"/>
  <c r="BV31" i="15"/>
  <c r="BW31" i="15"/>
  <c r="BX31" i="15"/>
  <c r="BY31" i="15"/>
  <c r="BZ31" i="15"/>
  <c r="CA31" i="15"/>
  <c r="CB31" i="15"/>
  <c r="CC31" i="15"/>
  <c r="CD31" i="15"/>
  <c r="CE31" i="15"/>
  <c r="CF31" i="15"/>
  <c r="CG31" i="15"/>
  <c r="CH31" i="15"/>
  <c r="CI31" i="15"/>
  <c r="CJ31" i="15"/>
  <c r="CK31" i="15"/>
  <c r="CL31" i="15"/>
  <c r="CM31" i="15"/>
  <c r="CN31" i="15"/>
  <c r="CO31" i="15"/>
  <c r="CP31" i="15"/>
  <c r="CQ31" i="15"/>
  <c r="CR31" i="15"/>
  <c r="CS31" i="15"/>
  <c r="CT31" i="15"/>
  <c r="CU31" i="15"/>
  <c r="CV31" i="15"/>
  <c r="CW31" i="15"/>
  <c r="CX31" i="15"/>
  <c r="CY31" i="15"/>
  <c r="CZ31" i="15"/>
  <c r="DA31" i="15"/>
  <c r="DB31" i="15"/>
  <c r="DC31" i="15"/>
  <c r="DD31" i="15"/>
  <c r="DE31" i="15"/>
  <c r="DF31" i="15"/>
  <c r="DG31" i="15"/>
  <c r="DH31" i="15"/>
  <c r="DI31" i="15"/>
  <c r="DJ31" i="15"/>
  <c r="DK31" i="15"/>
  <c r="DL31" i="15"/>
  <c r="DM31" i="15"/>
  <c r="DN31" i="15"/>
  <c r="DO31" i="15"/>
  <c r="DP31" i="15"/>
  <c r="DQ31" i="15"/>
  <c r="DR31" i="15"/>
  <c r="DS31" i="15"/>
  <c r="DT31" i="15"/>
  <c r="DU31" i="15"/>
  <c r="DV31" i="15"/>
  <c r="DW31" i="15"/>
  <c r="DX31" i="15"/>
  <c r="DY31" i="15"/>
  <c r="DZ31" i="15"/>
  <c r="EA31" i="15"/>
  <c r="EB31" i="15"/>
  <c r="EC31" i="15"/>
  <c r="ED31" i="15"/>
  <c r="EE31" i="15"/>
  <c r="EF31" i="15"/>
  <c r="EG31" i="15"/>
  <c r="EH31" i="15"/>
  <c r="EI31" i="15"/>
  <c r="EJ31" i="15"/>
  <c r="EK31" i="15"/>
  <c r="EL31" i="15"/>
  <c r="EM31" i="15"/>
  <c r="EN31" i="15"/>
  <c r="EO31" i="15"/>
  <c r="EP31" i="15"/>
  <c r="EQ31" i="15"/>
  <c r="ER31" i="15"/>
  <c r="ES31" i="15"/>
  <c r="ET31" i="15"/>
  <c r="EU31" i="15"/>
  <c r="EV31" i="15"/>
  <c r="EW31" i="15"/>
  <c r="EX31" i="15"/>
  <c r="EY31" i="15"/>
  <c r="EZ31" i="15"/>
  <c r="FA31" i="15"/>
  <c r="FB31" i="15"/>
  <c r="FC31" i="15"/>
  <c r="FD31" i="15"/>
  <c r="FE31" i="15"/>
  <c r="FF31" i="15"/>
  <c r="FG31" i="15"/>
  <c r="FH31" i="15"/>
  <c r="FI31" i="15"/>
  <c r="FJ31" i="15"/>
  <c r="FK31" i="15"/>
  <c r="FL31" i="15"/>
  <c r="FM31" i="15"/>
  <c r="FN31" i="15"/>
  <c r="FO31" i="15"/>
  <c r="FP31" i="15"/>
  <c r="FQ31" i="15"/>
  <c r="FR31" i="15"/>
  <c r="FS31" i="15"/>
  <c r="FT31" i="15"/>
  <c r="FU31" i="15"/>
  <c r="FV31" i="15"/>
  <c r="FW31" i="15"/>
  <c r="FX31" i="15"/>
  <c r="FY31" i="15"/>
  <c r="FZ31" i="15"/>
  <c r="GA31" i="15"/>
  <c r="GB31" i="15"/>
  <c r="GC31" i="15"/>
  <c r="GD31" i="15"/>
  <c r="GE31" i="15"/>
  <c r="GF31" i="15"/>
  <c r="GG31" i="15"/>
  <c r="GH31" i="15"/>
  <c r="GI31" i="15"/>
  <c r="GJ31" i="15"/>
  <c r="GK31" i="15"/>
  <c r="GL31" i="15"/>
  <c r="GM31" i="15"/>
  <c r="GN31" i="15"/>
  <c r="GO31" i="15"/>
  <c r="GP31" i="15"/>
  <c r="GQ31" i="15"/>
  <c r="GR31" i="15"/>
  <c r="GS31" i="15"/>
  <c r="GT31" i="15"/>
  <c r="GU31" i="15"/>
  <c r="GV31" i="15"/>
  <c r="GW31" i="15"/>
  <c r="GX31" i="15"/>
  <c r="GY31" i="15"/>
  <c r="GZ31" i="15"/>
  <c r="HA31" i="15"/>
  <c r="HB31" i="15"/>
  <c r="HC31" i="15"/>
  <c r="HD31" i="15"/>
  <c r="HE31" i="15"/>
  <c r="HF31" i="15"/>
  <c r="HG31" i="15"/>
  <c r="HH31" i="15"/>
  <c r="HI31" i="15"/>
  <c r="HJ31" i="15"/>
  <c r="HK31" i="15"/>
  <c r="HL31" i="15"/>
  <c r="HM31" i="15"/>
  <c r="HN31" i="15"/>
  <c r="HO31" i="15"/>
  <c r="HP31" i="15"/>
  <c r="HQ31" i="15"/>
  <c r="HR31" i="15"/>
  <c r="HS31" i="15"/>
  <c r="HV31" i="15"/>
  <c r="HW31" i="15"/>
  <c r="HX31" i="15"/>
  <c r="HY31" i="15"/>
  <c r="HZ31" i="15"/>
  <c r="IA31" i="15"/>
  <c r="IB31" i="15"/>
  <c r="IC31" i="15"/>
  <c r="ID31" i="15"/>
  <c r="IE31" i="15"/>
  <c r="IF31" i="15"/>
  <c r="IG31" i="15"/>
  <c r="IH31" i="15"/>
  <c r="II31" i="15"/>
  <c r="IJ31" i="15"/>
  <c r="IK31" i="15"/>
  <c r="IL31" i="15"/>
  <c r="IM31" i="15"/>
  <c r="IN31" i="15"/>
  <c r="IO31" i="15"/>
  <c r="IP31" i="15"/>
  <c r="IQ31" i="15"/>
  <c r="IR31" i="15"/>
  <c r="IS31" i="15"/>
  <c r="IT31" i="15"/>
  <c r="IU31" i="15"/>
  <c r="IV31" i="15"/>
  <c r="IW31" i="15"/>
  <c r="IX31" i="15"/>
  <c r="IY31" i="15"/>
  <c r="IZ31" i="15"/>
  <c r="JA31" i="15"/>
  <c r="JB31" i="15"/>
  <c r="JC31" i="15"/>
  <c r="JD31" i="15"/>
  <c r="JE31" i="15"/>
  <c r="JF31" i="15"/>
  <c r="JG31" i="15"/>
  <c r="JH31" i="15"/>
  <c r="JI31" i="15"/>
  <c r="JJ31" i="15"/>
  <c r="JK31" i="15"/>
  <c r="JL31" i="15"/>
  <c r="JM31" i="15"/>
  <c r="JN31" i="15"/>
  <c r="JO31" i="15"/>
  <c r="JP31" i="15"/>
  <c r="JQ31" i="15"/>
  <c r="JR31" i="15"/>
  <c r="JS31" i="15"/>
  <c r="JT31" i="15"/>
  <c r="JU31" i="15"/>
  <c r="JV31" i="15"/>
  <c r="JW31" i="15"/>
  <c r="JX31" i="15"/>
  <c r="JY31" i="15"/>
  <c r="JZ31" i="15"/>
  <c r="KA31" i="15"/>
  <c r="KB31" i="15"/>
  <c r="KC31" i="15"/>
  <c r="KD31" i="15"/>
  <c r="KE31" i="15"/>
  <c r="KF31" i="15"/>
  <c r="KG31" i="15"/>
  <c r="KH31" i="15"/>
  <c r="KI31" i="15"/>
  <c r="KJ31" i="15"/>
  <c r="KK31" i="15"/>
  <c r="KL31" i="15"/>
  <c r="KM31" i="15"/>
  <c r="KN31" i="15"/>
  <c r="KO31" i="15"/>
  <c r="KP31" i="15"/>
  <c r="KQ31" i="15"/>
  <c r="KR31" i="15"/>
  <c r="KS31" i="15"/>
  <c r="KT31" i="15"/>
  <c r="KU31" i="15"/>
  <c r="KV31" i="15"/>
  <c r="KW31" i="15"/>
  <c r="KX31" i="15"/>
  <c r="KY31" i="15"/>
  <c r="KZ31" i="15"/>
  <c r="LA31" i="15"/>
  <c r="LB31" i="15"/>
  <c r="LC31" i="15"/>
  <c r="LD31" i="15"/>
  <c r="LE31" i="15"/>
  <c r="LF31" i="15"/>
  <c r="LG31" i="15"/>
  <c r="LH31" i="15"/>
  <c r="LI31" i="15"/>
  <c r="LJ31" i="15"/>
  <c r="LK31" i="15"/>
  <c r="LL31" i="15"/>
  <c r="LM31" i="15"/>
  <c r="LN31" i="15"/>
  <c r="LO31" i="15"/>
  <c r="LP31" i="15"/>
  <c r="LQ31" i="15"/>
  <c r="LR31" i="15"/>
  <c r="LS31" i="15"/>
  <c r="LT31" i="15"/>
  <c r="LU31" i="15"/>
  <c r="LV31" i="15"/>
  <c r="LW31" i="15"/>
  <c r="LX31" i="15"/>
  <c r="LY31" i="15"/>
  <c r="LZ31" i="15"/>
  <c r="MA31" i="15"/>
  <c r="MB31" i="15"/>
  <c r="MC31" i="15"/>
  <c r="MD31" i="15"/>
  <c r="ME31" i="15"/>
  <c r="MF31" i="15"/>
  <c r="MG31" i="15"/>
  <c r="MH31" i="15"/>
  <c r="MI31" i="15"/>
  <c r="MJ31" i="15"/>
  <c r="MK31" i="15"/>
  <c r="ML31" i="15"/>
  <c r="MM31" i="15"/>
  <c r="MN31" i="15"/>
  <c r="MO31" i="15"/>
  <c r="MP31" i="15"/>
  <c r="MQ31" i="15"/>
  <c r="MR31" i="15"/>
  <c r="MS31" i="15"/>
  <c r="MT31" i="15"/>
  <c r="MU31" i="15"/>
  <c r="MV31" i="15"/>
  <c r="MW31" i="15"/>
  <c r="MX31" i="15"/>
  <c r="MY31" i="15"/>
  <c r="MZ31" i="15"/>
  <c r="NA31" i="15"/>
  <c r="NB31" i="15"/>
  <c r="NC31" i="15"/>
  <c r="ND31" i="15"/>
  <c r="NE31" i="15"/>
  <c r="NF31" i="15"/>
  <c r="NG31" i="15"/>
  <c r="NH31" i="15"/>
  <c r="NI31" i="15"/>
  <c r="NJ31" i="15"/>
  <c r="NK31" i="15"/>
  <c r="NL31" i="15"/>
  <c r="NM31" i="15"/>
  <c r="NN31" i="15"/>
  <c r="NO31" i="15"/>
  <c r="NP31" i="15"/>
  <c r="NQ31" i="15"/>
  <c r="NR31" i="15"/>
  <c r="NS31" i="15"/>
  <c r="NT31" i="15"/>
  <c r="NU31" i="15"/>
  <c r="NV31" i="15"/>
  <c r="NW31" i="15"/>
  <c r="NX31" i="15"/>
  <c r="NY31" i="15"/>
  <c r="NZ31" i="15"/>
  <c r="OA31" i="15"/>
  <c r="OB31" i="15"/>
  <c r="OC31" i="15"/>
  <c r="OD31" i="15"/>
  <c r="OE31" i="15"/>
  <c r="OF31" i="15"/>
  <c r="OG31" i="15"/>
  <c r="OH31" i="15"/>
  <c r="OI31" i="15"/>
  <c r="OJ31" i="15"/>
  <c r="OK31" i="15"/>
  <c r="OL31" i="15"/>
  <c r="OM31" i="15"/>
  <c r="ON31" i="15"/>
  <c r="OO31" i="15"/>
  <c r="OP31" i="15"/>
  <c r="OQ31" i="15"/>
  <c r="OR31" i="15"/>
  <c r="OS31" i="15"/>
  <c r="OT31" i="15"/>
  <c r="OU31" i="15"/>
  <c r="OV31" i="15"/>
  <c r="OW31" i="15"/>
  <c r="OX31" i="15"/>
  <c r="OY31" i="15"/>
  <c r="OZ31" i="15"/>
  <c r="PA31" i="15"/>
  <c r="PB31" i="15"/>
  <c r="PC31" i="15"/>
  <c r="PD31" i="15"/>
  <c r="PE31" i="15"/>
  <c r="PF31" i="15"/>
  <c r="PG31" i="15"/>
  <c r="PH31" i="15"/>
  <c r="PI31" i="15"/>
  <c r="PJ31" i="15"/>
  <c r="PK31" i="15"/>
  <c r="PL31" i="15"/>
  <c r="PM31" i="15"/>
  <c r="PN31" i="15"/>
  <c r="PO31" i="15"/>
  <c r="PP31" i="15"/>
  <c r="PQ31" i="15"/>
  <c r="PR31" i="15"/>
  <c r="PS31" i="15"/>
  <c r="PT31" i="15"/>
  <c r="PU31" i="15"/>
  <c r="PV31" i="15"/>
  <c r="PW31" i="15"/>
  <c r="PX31" i="15"/>
  <c r="PY31" i="15"/>
  <c r="PZ31" i="15"/>
  <c r="QA31" i="15"/>
  <c r="QB31" i="15"/>
  <c r="QC31" i="15"/>
  <c r="QD31" i="15"/>
  <c r="QE31" i="15"/>
  <c r="QF31" i="15"/>
  <c r="QG31" i="15"/>
  <c r="QH31" i="15"/>
  <c r="QI31" i="15"/>
  <c r="QJ31" i="15"/>
  <c r="QK31" i="15"/>
  <c r="QL31" i="15"/>
  <c r="QM31" i="15"/>
  <c r="QN31" i="15"/>
  <c r="QO31" i="15"/>
  <c r="QP31" i="15"/>
  <c r="QQ31" i="15"/>
  <c r="QR31" i="15"/>
  <c r="QS31" i="15"/>
  <c r="QT31" i="15"/>
  <c r="QU31" i="15"/>
  <c r="QV31" i="15"/>
  <c r="QW31" i="15"/>
  <c r="QX31" i="15"/>
  <c r="QY31" i="15"/>
  <c r="QZ31" i="15"/>
  <c r="RA31" i="15"/>
  <c r="RB31" i="15"/>
  <c r="RC31" i="15"/>
  <c r="RD31" i="15"/>
  <c r="RE31" i="15"/>
  <c r="RF31" i="15"/>
  <c r="RG31" i="15"/>
  <c r="RH31" i="15"/>
  <c r="RI31" i="15"/>
  <c r="RJ31" i="15"/>
  <c r="RK31" i="15"/>
  <c r="RL31" i="15"/>
  <c r="RM31" i="15"/>
  <c r="RN31" i="15"/>
  <c r="RO31" i="15"/>
  <c r="RP31" i="15"/>
  <c r="RQ31" i="15"/>
  <c r="RR31" i="15"/>
  <c r="RS31" i="15"/>
  <c r="RT31" i="15"/>
  <c r="RU31" i="15"/>
  <c r="RV31" i="15"/>
  <c r="RW31" i="15"/>
  <c r="RX31" i="15"/>
  <c r="RY31" i="15"/>
  <c r="RZ31" i="15"/>
  <c r="SA31" i="15"/>
  <c r="SB31" i="15"/>
  <c r="SC31" i="15"/>
  <c r="SD31" i="15"/>
  <c r="SE31" i="15"/>
  <c r="SF31" i="15"/>
  <c r="SG31" i="15"/>
  <c r="SH31" i="15"/>
  <c r="SI31" i="15"/>
  <c r="SJ31" i="15"/>
  <c r="SK31" i="15"/>
  <c r="SL31" i="15"/>
  <c r="SM31" i="15"/>
  <c r="SN31" i="15"/>
  <c r="SO31" i="15"/>
  <c r="SP31" i="15"/>
  <c r="SQ31" i="15"/>
  <c r="SR31" i="15"/>
  <c r="SS31" i="15"/>
  <c r="ST31" i="15"/>
  <c r="SU31" i="15"/>
  <c r="SV31" i="15"/>
  <c r="SW31" i="15"/>
  <c r="SX31" i="15"/>
  <c r="SY31" i="15"/>
  <c r="SZ31" i="15"/>
  <c r="TA31" i="15"/>
  <c r="TB31" i="15"/>
  <c r="K31" i="15"/>
  <c r="HK16" i="2"/>
  <c r="HK25" i="1"/>
  <c r="HK20" i="15" s="1"/>
  <c r="HK53" i="1"/>
  <c r="HK36" i="1"/>
  <c r="I40" i="15"/>
  <c r="J40" i="15" s="1"/>
  <c r="SX20" i="15"/>
  <c r="SY20" i="15"/>
  <c r="SZ20" i="15"/>
  <c r="TA20" i="15"/>
  <c r="TB20" i="15"/>
  <c r="L20" i="15"/>
  <c r="M20" i="15"/>
  <c r="N20" i="15"/>
  <c r="O20" i="15"/>
  <c r="P20" i="15"/>
  <c r="Q20" i="15"/>
  <c r="R20" i="15"/>
  <c r="S20" i="15"/>
  <c r="T20" i="15"/>
  <c r="U20" i="15"/>
  <c r="V20" i="15"/>
  <c r="W20" i="15"/>
  <c r="X20" i="15"/>
  <c r="Y20" i="15"/>
  <c r="Z20" i="15"/>
  <c r="AA20" i="15"/>
  <c r="AB20" i="15"/>
  <c r="AC20" i="15"/>
  <c r="AD20" i="15"/>
  <c r="AE20" i="15"/>
  <c r="AF20" i="15"/>
  <c r="AG20" i="15"/>
  <c r="AH20" i="15"/>
  <c r="AI20" i="15"/>
  <c r="AJ20" i="15"/>
  <c r="AK20" i="15"/>
  <c r="AL20" i="15"/>
  <c r="AM20" i="15"/>
  <c r="AN20" i="15"/>
  <c r="AO20" i="15"/>
  <c r="AP20" i="15"/>
  <c r="AQ20" i="15"/>
  <c r="AR20" i="15"/>
  <c r="AS20" i="15"/>
  <c r="AT20" i="15"/>
  <c r="AU20" i="15"/>
  <c r="AV20" i="15"/>
  <c r="AW20" i="15"/>
  <c r="AX20" i="15"/>
  <c r="AY20" i="15"/>
  <c r="AZ20" i="15"/>
  <c r="BA20" i="15"/>
  <c r="BB20" i="15"/>
  <c r="BC20" i="15"/>
  <c r="BD20" i="15"/>
  <c r="BE20" i="15"/>
  <c r="BF20" i="15"/>
  <c r="BG20" i="15"/>
  <c r="BH20" i="15"/>
  <c r="BI20" i="15"/>
  <c r="BJ20" i="15"/>
  <c r="BK20" i="15"/>
  <c r="BL20" i="15"/>
  <c r="BM20" i="15"/>
  <c r="BN20" i="15"/>
  <c r="BO20" i="15"/>
  <c r="BP20" i="15"/>
  <c r="BQ20" i="15"/>
  <c r="BR20" i="15"/>
  <c r="BS20" i="15"/>
  <c r="BT20" i="15"/>
  <c r="BU20" i="15"/>
  <c r="BV20" i="15"/>
  <c r="BW20" i="15"/>
  <c r="BX20" i="15"/>
  <c r="BY20" i="15"/>
  <c r="BZ20" i="15"/>
  <c r="CA20" i="15"/>
  <c r="CB20" i="15"/>
  <c r="CC20" i="15"/>
  <c r="CD20" i="15"/>
  <c r="CE20" i="15"/>
  <c r="CF20" i="15"/>
  <c r="CG20" i="15"/>
  <c r="CH20" i="15"/>
  <c r="CI20" i="15"/>
  <c r="CJ20" i="15"/>
  <c r="CK20" i="15"/>
  <c r="CL20" i="15"/>
  <c r="CM20" i="15"/>
  <c r="CN20" i="15"/>
  <c r="CO20" i="15"/>
  <c r="CP20" i="15"/>
  <c r="CQ20" i="15"/>
  <c r="CR20" i="15"/>
  <c r="CS20" i="15"/>
  <c r="CT20" i="15"/>
  <c r="CU20" i="15"/>
  <c r="CV20" i="15"/>
  <c r="CW20" i="15"/>
  <c r="CX20" i="15"/>
  <c r="CY20" i="15"/>
  <c r="CZ20" i="15"/>
  <c r="DA20" i="15"/>
  <c r="DB20" i="15"/>
  <c r="DC20" i="15"/>
  <c r="DD20" i="15"/>
  <c r="DE20" i="15"/>
  <c r="DF20" i="15"/>
  <c r="DG20" i="15"/>
  <c r="DH20" i="15"/>
  <c r="DI20" i="15"/>
  <c r="DJ20" i="15"/>
  <c r="DK20" i="15"/>
  <c r="DL20" i="15"/>
  <c r="DM20" i="15"/>
  <c r="DN20" i="15"/>
  <c r="DO20" i="15"/>
  <c r="DP20" i="15"/>
  <c r="DQ20" i="15"/>
  <c r="DR20" i="15"/>
  <c r="DS20" i="15"/>
  <c r="DT20" i="15"/>
  <c r="DU20" i="15"/>
  <c r="DV20" i="15"/>
  <c r="DW20" i="15"/>
  <c r="DX20" i="15"/>
  <c r="DY20" i="15"/>
  <c r="DZ20" i="15"/>
  <c r="EA20" i="15"/>
  <c r="EB20" i="15"/>
  <c r="EC20" i="15"/>
  <c r="ED20" i="15"/>
  <c r="EE20" i="15"/>
  <c r="EF20" i="15"/>
  <c r="EG20" i="15"/>
  <c r="EH20" i="15"/>
  <c r="EI20" i="15"/>
  <c r="EJ20" i="15"/>
  <c r="EK20" i="15"/>
  <c r="EL20" i="15"/>
  <c r="EM20" i="15"/>
  <c r="EN20" i="15"/>
  <c r="EO20" i="15"/>
  <c r="EP20" i="15"/>
  <c r="EQ20" i="15"/>
  <c r="ER20" i="15"/>
  <c r="ES20" i="15"/>
  <c r="ET20" i="15"/>
  <c r="EU20" i="15"/>
  <c r="EV20" i="15"/>
  <c r="EW20" i="15"/>
  <c r="EX20" i="15"/>
  <c r="EY20" i="15"/>
  <c r="EZ20" i="15"/>
  <c r="FA20" i="15"/>
  <c r="FB20" i="15"/>
  <c r="FC20" i="15"/>
  <c r="FD20" i="15"/>
  <c r="FE20" i="15"/>
  <c r="FF20" i="15"/>
  <c r="FG20" i="15"/>
  <c r="FH20" i="15"/>
  <c r="FI20" i="15"/>
  <c r="FJ20" i="15"/>
  <c r="FK20" i="15"/>
  <c r="FL20" i="15"/>
  <c r="FM20" i="15"/>
  <c r="FN20" i="15"/>
  <c r="FO20" i="15"/>
  <c r="FP20" i="15"/>
  <c r="FQ20" i="15"/>
  <c r="FR20" i="15"/>
  <c r="FS20" i="15"/>
  <c r="FT20" i="15"/>
  <c r="FU20" i="15"/>
  <c r="FV20" i="15"/>
  <c r="FW20" i="15"/>
  <c r="FX20" i="15"/>
  <c r="FY20" i="15"/>
  <c r="FZ20" i="15"/>
  <c r="GA20" i="15"/>
  <c r="GB20" i="15"/>
  <c r="GC20" i="15"/>
  <c r="GD20" i="15"/>
  <c r="GE20" i="15"/>
  <c r="GF20" i="15"/>
  <c r="GG20" i="15"/>
  <c r="GH20" i="15"/>
  <c r="GI20" i="15"/>
  <c r="GJ20" i="15"/>
  <c r="GK20" i="15"/>
  <c r="GL20" i="15"/>
  <c r="GM20" i="15"/>
  <c r="GN20" i="15"/>
  <c r="GO20" i="15"/>
  <c r="GP20" i="15"/>
  <c r="GQ20" i="15"/>
  <c r="GR20" i="15"/>
  <c r="GS20" i="15"/>
  <c r="GT20" i="15"/>
  <c r="GU20" i="15"/>
  <c r="GV20" i="15"/>
  <c r="GW20" i="15"/>
  <c r="GX20" i="15"/>
  <c r="GY20" i="15"/>
  <c r="GZ20" i="15"/>
  <c r="HA20" i="15"/>
  <c r="HB20" i="15"/>
  <c r="HC20" i="15"/>
  <c r="HD20" i="15"/>
  <c r="HE20" i="15"/>
  <c r="HF20" i="15"/>
  <c r="HG20" i="15"/>
  <c r="HH20" i="15"/>
  <c r="HI20" i="15"/>
  <c r="HL20" i="15"/>
  <c r="HM20" i="15"/>
  <c r="HN20" i="15"/>
  <c r="HO20" i="15"/>
  <c r="HP20" i="15"/>
  <c r="HQ20" i="15"/>
  <c r="HR20" i="15"/>
  <c r="HS20" i="15"/>
  <c r="HU20" i="15"/>
  <c r="HV20" i="15"/>
  <c r="HW20" i="15"/>
  <c r="HX20" i="15"/>
  <c r="HY20" i="15"/>
  <c r="HZ20" i="15"/>
  <c r="IA20" i="15"/>
  <c r="IB20" i="15"/>
  <c r="IC20" i="15"/>
  <c r="ID20" i="15"/>
  <c r="IE20" i="15"/>
  <c r="IF20" i="15"/>
  <c r="IG20" i="15"/>
  <c r="IH20" i="15"/>
  <c r="II20" i="15"/>
  <c r="IJ20" i="15"/>
  <c r="IK20" i="15"/>
  <c r="IL20" i="15"/>
  <c r="IM20" i="15"/>
  <c r="IN20" i="15"/>
  <c r="IO20" i="15"/>
  <c r="IP20" i="15"/>
  <c r="IQ20" i="15"/>
  <c r="IR20" i="15"/>
  <c r="IS20" i="15"/>
  <c r="IT20" i="15"/>
  <c r="IU20" i="15"/>
  <c r="IV20" i="15"/>
  <c r="IW20" i="15"/>
  <c r="IX20" i="15"/>
  <c r="IY20" i="15"/>
  <c r="IZ20" i="15"/>
  <c r="JA20" i="15"/>
  <c r="JB20" i="15"/>
  <c r="JC20" i="15"/>
  <c r="JD20" i="15"/>
  <c r="JE20" i="15"/>
  <c r="JF20" i="15"/>
  <c r="JG20" i="15"/>
  <c r="JH20" i="15"/>
  <c r="JI20" i="15"/>
  <c r="JJ20" i="15"/>
  <c r="JK20" i="15"/>
  <c r="JL20" i="15"/>
  <c r="JM20" i="15"/>
  <c r="JN20" i="15"/>
  <c r="JO20" i="15"/>
  <c r="JP20" i="15"/>
  <c r="JQ20" i="15"/>
  <c r="JR20" i="15"/>
  <c r="JS20" i="15"/>
  <c r="JT20" i="15"/>
  <c r="JU20" i="15"/>
  <c r="JV20" i="15"/>
  <c r="JW20" i="15"/>
  <c r="JX20" i="15"/>
  <c r="JY20" i="15"/>
  <c r="JZ20" i="15"/>
  <c r="KA20" i="15"/>
  <c r="KB20" i="15"/>
  <c r="KC20" i="15"/>
  <c r="KD20" i="15"/>
  <c r="KE20" i="15"/>
  <c r="KF20" i="15"/>
  <c r="KG20" i="15"/>
  <c r="KH20" i="15"/>
  <c r="KI20" i="15"/>
  <c r="KJ20" i="15"/>
  <c r="KK20" i="15"/>
  <c r="KL20" i="15"/>
  <c r="KM20" i="15"/>
  <c r="KN20" i="15"/>
  <c r="KO20" i="15"/>
  <c r="KP20" i="15"/>
  <c r="KQ20" i="15"/>
  <c r="KR20" i="15"/>
  <c r="KS20" i="15"/>
  <c r="KT20" i="15"/>
  <c r="KU20" i="15"/>
  <c r="KV20" i="15"/>
  <c r="KW20" i="15"/>
  <c r="KX20" i="15"/>
  <c r="KY20" i="15"/>
  <c r="KZ20" i="15"/>
  <c r="LA20" i="15"/>
  <c r="LB20" i="15"/>
  <c r="LC20" i="15"/>
  <c r="LD20" i="15"/>
  <c r="LE20" i="15"/>
  <c r="LF20" i="15"/>
  <c r="LG20" i="15"/>
  <c r="LH20" i="15"/>
  <c r="LI20" i="15"/>
  <c r="LJ20" i="15"/>
  <c r="LK20" i="15"/>
  <c r="LL20" i="15"/>
  <c r="LM20" i="15"/>
  <c r="LN20" i="15"/>
  <c r="LO20" i="15"/>
  <c r="LP20" i="15"/>
  <c r="LQ20" i="15"/>
  <c r="LR20" i="15"/>
  <c r="LS20" i="15"/>
  <c r="LT20" i="15"/>
  <c r="LU20" i="15"/>
  <c r="LV20" i="15"/>
  <c r="LW20" i="15"/>
  <c r="LX20" i="15"/>
  <c r="LY20" i="15"/>
  <c r="LZ20" i="15"/>
  <c r="MA20" i="15"/>
  <c r="MB20" i="15"/>
  <c r="MC20" i="15"/>
  <c r="MD20" i="15"/>
  <c r="ME20" i="15"/>
  <c r="MF20" i="15"/>
  <c r="MG20" i="15"/>
  <c r="MH20" i="15"/>
  <c r="MI20" i="15"/>
  <c r="MJ20" i="15"/>
  <c r="MK20" i="15"/>
  <c r="ML20" i="15"/>
  <c r="MM20" i="15"/>
  <c r="MN20" i="15"/>
  <c r="MO20" i="15"/>
  <c r="MP20" i="15"/>
  <c r="MQ20" i="15"/>
  <c r="MR20" i="15"/>
  <c r="MS20" i="15"/>
  <c r="MT20" i="15"/>
  <c r="MU20" i="15"/>
  <c r="MV20" i="15"/>
  <c r="MW20" i="15"/>
  <c r="MX20" i="15"/>
  <c r="MY20" i="15"/>
  <c r="MZ20" i="15"/>
  <c r="NA20" i="15"/>
  <c r="NB20" i="15"/>
  <c r="NC20" i="15"/>
  <c r="ND20" i="15"/>
  <c r="NE20" i="15"/>
  <c r="NF20" i="15"/>
  <c r="NG20" i="15"/>
  <c r="NH20" i="15"/>
  <c r="NI20" i="15"/>
  <c r="NJ20" i="15"/>
  <c r="NK20" i="15"/>
  <c r="NL20" i="15"/>
  <c r="NM20" i="15"/>
  <c r="NN20" i="15"/>
  <c r="NO20" i="15"/>
  <c r="NP20" i="15"/>
  <c r="NQ20" i="15"/>
  <c r="NR20" i="15"/>
  <c r="NS20" i="15"/>
  <c r="NT20" i="15"/>
  <c r="NU20" i="15"/>
  <c r="NV20" i="15"/>
  <c r="NW20" i="15"/>
  <c r="NX20" i="15"/>
  <c r="NY20" i="15"/>
  <c r="NZ20" i="15"/>
  <c r="OA20" i="15"/>
  <c r="OB20" i="15"/>
  <c r="OC20" i="15"/>
  <c r="OD20" i="15"/>
  <c r="OE20" i="15"/>
  <c r="OF20" i="15"/>
  <c r="OG20" i="15"/>
  <c r="OH20" i="15"/>
  <c r="OI20" i="15"/>
  <c r="OJ20" i="15"/>
  <c r="OK20" i="15"/>
  <c r="OL20" i="15"/>
  <c r="OM20" i="15"/>
  <c r="ON20" i="15"/>
  <c r="OO20" i="15"/>
  <c r="OP20" i="15"/>
  <c r="OQ20" i="15"/>
  <c r="OR20" i="15"/>
  <c r="OS20" i="15"/>
  <c r="OT20" i="15"/>
  <c r="OU20" i="15"/>
  <c r="OV20" i="15"/>
  <c r="OW20" i="15"/>
  <c r="OX20" i="15"/>
  <c r="OY20" i="15"/>
  <c r="OZ20" i="15"/>
  <c r="PA20" i="15"/>
  <c r="PB20" i="15"/>
  <c r="PC20" i="15"/>
  <c r="PD20" i="15"/>
  <c r="PE20" i="15"/>
  <c r="PF20" i="15"/>
  <c r="PG20" i="15"/>
  <c r="PH20" i="15"/>
  <c r="PI20" i="15"/>
  <c r="PJ20" i="15"/>
  <c r="PK20" i="15"/>
  <c r="PL20" i="15"/>
  <c r="PM20" i="15"/>
  <c r="PN20" i="15"/>
  <c r="PO20" i="15"/>
  <c r="PP20" i="15"/>
  <c r="PQ20" i="15"/>
  <c r="PR20" i="15"/>
  <c r="PS20" i="15"/>
  <c r="PT20" i="15"/>
  <c r="PU20" i="15"/>
  <c r="PV20" i="15"/>
  <c r="PW20" i="15"/>
  <c r="PX20" i="15"/>
  <c r="PY20" i="15"/>
  <c r="PZ20" i="15"/>
  <c r="QA20" i="15"/>
  <c r="QB20" i="15"/>
  <c r="QC20" i="15"/>
  <c r="QD20" i="15"/>
  <c r="QE20" i="15"/>
  <c r="QF20" i="15"/>
  <c r="QG20" i="15"/>
  <c r="QH20" i="15"/>
  <c r="QI20" i="15"/>
  <c r="QJ20" i="15"/>
  <c r="QK20" i="15"/>
  <c r="QL20" i="15"/>
  <c r="QM20" i="15"/>
  <c r="QN20" i="15"/>
  <c r="QO20" i="15"/>
  <c r="QP20" i="15"/>
  <c r="QQ20" i="15"/>
  <c r="QR20" i="15"/>
  <c r="QS20" i="15"/>
  <c r="QT20" i="15"/>
  <c r="QU20" i="15"/>
  <c r="QV20" i="15"/>
  <c r="QW20" i="15"/>
  <c r="QX20" i="15"/>
  <c r="QY20" i="15"/>
  <c r="QZ20" i="15"/>
  <c r="RA20" i="15"/>
  <c r="RB20" i="15"/>
  <c r="RC20" i="15"/>
  <c r="RD20" i="15"/>
  <c r="RE20" i="15"/>
  <c r="RF20" i="15"/>
  <c r="RG20" i="15"/>
  <c r="RH20" i="15"/>
  <c r="RI20" i="15"/>
  <c r="RJ20" i="15"/>
  <c r="RK20" i="15"/>
  <c r="RL20" i="15"/>
  <c r="RM20" i="15"/>
  <c r="RN20" i="15"/>
  <c r="RO20" i="15"/>
  <c r="RP20" i="15"/>
  <c r="RQ20" i="15"/>
  <c r="RR20" i="15"/>
  <c r="RS20" i="15"/>
  <c r="RT20" i="15"/>
  <c r="RU20" i="15"/>
  <c r="RV20" i="15"/>
  <c r="RW20" i="15"/>
  <c r="RX20" i="15"/>
  <c r="RY20" i="15"/>
  <c r="RZ20" i="15"/>
  <c r="SA20" i="15"/>
  <c r="SB20" i="15"/>
  <c r="SC20" i="15"/>
  <c r="SD20" i="15"/>
  <c r="SE20" i="15"/>
  <c r="SF20" i="15"/>
  <c r="SG20" i="15"/>
  <c r="SH20" i="15"/>
  <c r="SI20" i="15"/>
  <c r="SJ20" i="15"/>
  <c r="SK20" i="15"/>
  <c r="SL20" i="15"/>
  <c r="SM20" i="15"/>
  <c r="SN20" i="15"/>
  <c r="SO20" i="15"/>
  <c r="SP20" i="15"/>
  <c r="SQ20" i="15"/>
  <c r="SR20" i="15"/>
  <c r="SS20" i="15"/>
  <c r="ST20" i="15"/>
  <c r="SU20" i="15"/>
  <c r="SV20" i="15"/>
  <c r="SW20" i="15"/>
  <c r="K20" i="15"/>
  <c r="DA48" i="15"/>
  <c r="DB48" i="15"/>
  <c r="DC48" i="15"/>
  <c r="DD48" i="15"/>
  <c r="DE48" i="15"/>
  <c r="DF48" i="15"/>
  <c r="DG48" i="15"/>
  <c r="DH48" i="15"/>
  <c r="DI48" i="15"/>
  <c r="DJ48" i="15"/>
  <c r="DK48" i="15"/>
  <c r="DL48" i="15"/>
  <c r="DM48" i="15"/>
  <c r="DN48" i="15"/>
  <c r="DO48" i="15"/>
  <c r="DP48" i="15"/>
  <c r="DQ48" i="15"/>
  <c r="DR48" i="15"/>
  <c r="DS48" i="15"/>
  <c r="DT48" i="15"/>
  <c r="DU48" i="15"/>
  <c r="DV48" i="15"/>
  <c r="DW48" i="15"/>
  <c r="DX48" i="15"/>
  <c r="DY48" i="15"/>
  <c r="DZ48" i="15"/>
  <c r="EA48" i="15"/>
  <c r="EB48" i="15"/>
  <c r="EC48" i="15"/>
  <c r="ED48" i="15"/>
  <c r="EE48" i="15"/>
  <c r="EF48" i="15"/>
  <c r="EG48" i="15"/>
  <c r="EH48" i="15"/>
  <c r="EI48" i="15"/>
  <c r="EJ48" i="15"/>
  <c r="EK48" i="15"/>
  <c r="EL48" i="15"/>
  <c r="EM48" i="15"/>
  <c r="EN48" i="15"/>
  <c r="EO48" i="15"/>
  <c r="EP48" i="15"/>
  <c r="EQ48" i="15"/>
  <c r="ER48" i="15"/>
  <c r="ES48" i="15"/>
  <c r="ET48" i="15"/>
  <c r="EU48" i="15"/>
  <c r="EV48" i="15"/>
  <c r="EW48" i="15"/>
  <c r="EX48" i="15"/>
  <c r="EY48" i="15"/>
  <c r="EZ48" i="15"/>
  <c r="FA48" i="15"/>
  <c r="FB48" i="15"/>
  <c r="FC48" i="15"/>
  <c r="FD48" i="15"/>
  <c r="FE48" i="15"/>
  <c r="FF48" i="15"/>
  <c r="FG48" i="15"/>
  <c r="FH48" i="15"/>
  <c r="FI48" i="15"/>
  <c r="FJ48" i="15"/>
  <c r="FK48" i="15"/>
  <c r="FL48" i="15"/>
  <c r="FM48" i="15"/>
  <c r="FN48" i="15"/>
  <c r="FO48" i="15"/>
  <c r="FP48" i="15"/>
  <c r="FQ48" i="15"/>
  <c r="FR48" i="15"/>
  <c r="FS48" i="15"/>
  <c r="FT48" i="15"/>
  <c r="FU48" i="15"/>
  <c r="FV48" i="15"/>
  <c r="FW48" i="15"/>
  <c r="FX48" i="15"/>
  <c r="FY48" i="15"/>
  <c r="FZ48" i="15"/>
  <c r="GA48" i="15"/>
  <c r="GB48" i="15"/>
  <c r="GC48" i="15"/>
  <c r="GD48" i="15"/>
  <c r="GE48" i="15"/>
  <c r="GF48" i="15"/>
  <c r="GG48" i="15"/>
  <c r="GH48" i="15"/>
  <c r="GI48" i="15"/>
  <c r="GJ48" i="15"/>
  <c r="GK48" i="15"/>
  <c r="GL48" i="15"/>
  <c r="GM48" i="15"/>
  <c r="GN48" i="15"/>
  <c r="GO48" i="15"/>
  <c r="GP48" i="15"/>
  <c r="GQ48" i="15"/>
  <c r="GR48" i="15"/>
  <c r="GS48" i="15"/>
  <c r="GT48" i="15"/>
  <c r="GU48" i="15"/>
  <c r="GV48" i="15"/>
  <c r="GW48" i="15"/>
  <c r="GX48" i="15"/>
  <c r="GY48" i="15"/>
  <c r="GZ48" i="15"/>
  <c r="HA48" i="15"/>
  <c r="HB48" i="15"/>
  <c r="HC48" i="15"/>
  <c r="HD48" i="15"/>
  <c r="HE48" i="15"/>
  <c r="HF48" i="15"/>
  <c r="HG48" i="15"/>
  <c r="HH48" i="15"/>
  <c r="HI48" i="15"/>
  <c r="HJ48" i="15"/>
  <c r="HK48" i="15"/>
  <c r="HL48" i="15"/>
  <c r="HM48" i="15"/>
  <c r="HN48" i="15"/>
  <c r="HO48" i="15"/>
  <c r="HP48" i="15"/>
  <c r="HQ48" i="15"/>
  <c r="HR48" i="15"/>
  <c r="HS48" i="15"/>
  <c r="HT48" i="15"/>
  <c r="HU48" i="15"/>
  <c r="HV48" i="15"/>
  <c r="HW48" i="15"/>
  <c r="HX48" i="15"/>
  <c r="HY48" i="15"/>
  <c r="HZ48" i="15"/>
  <c r="IA48" i="15"/>
  <c r="IB48" i="15"/>
  <c r="IC48" i="15"/>
  <c r="ID48" i="15"/>
  <c r="IE48" i="15"/>
  <c r="IF48" i="15"/>
  <c r="IG48" i="15"/>
  <c r="IH48" i="15"/>
  <c r="II48" i="15"/>
  <c r="IJ48" i="15"/>
  <c r="IK48" i="15"/>
  <c r="IL48" i="15"/>
  <c r="IM48" i="15"/>
  <c r="IN48" i="15"/>
  <c r="IO48" i="15"/>
  <c r="IP48" i="15"/>
  <c r="IQ48" i="15"/>
  <c r="IR48" i="15"/>
  <c r="IS48" i="15"/>
  <c r="IT48" i="15"/>
  <c r="IU48" i="15"/>
  <c r="IV48" i="15"/>
  <c r="IW48" i="15"/>
  <c r="IX48" i="15"/>
  <c r="IY48" i="15"/>
  <c r="IZ48" i="15"/>
  <c r="JA48" i="15"/>
  <c r="JB48" i="15"/>
  <c r="JC48" i="15"/>
  <c r="JD48" i="15"/>
  <c r="JE48" i="15"/>
  <c r="JF48" i="15"/>
  <c r="JG48" i="15"/>
  <c r="JH48" i="15"/>
  <c r="JI48" i="15"/>
  <c r="JJ48" i="15"/>
  <c r="JK48" i="15"/>
  <c r="JL48" i="15"/>
  <c r="JM48" i="15"/>
  <c r="JN48" i="15"/>
  <c r="JO48" i="15"/>
  <c r="JP48" i="15"/>
  <c r="JQ48" i="15"/>
  <c r="JR48" i="15"/>
  <c r="JS48" i="15"/>
  <c r="JT48" i="15"/>
  <c r="JU48" i="15"/>
  <c r="JV48" i="15"/>
  <c r="JW48" i="15"/>
  <c r="JX48" i="15"/>
  <c r="JY48" i="15"/>
  <c r="JZ48" i="15"/>
  <c r="KA48" i="15"/>
  <c r="KB48" i="15"/>
  <c r="KC48" i="15"/>
  <c r="KD48" i="15"/>
  <c r="KE48" i="15"/>
  <c r="KF48" i="15"/>
  <c r="KG48" i="15"/>
  <c r="KH48" i="15"/>
  <c r="KI48" i="15"/>
  <c r="KJ48" i="15"/>
  <c r="KK48" i="15"/>
  <c r="KL48" i="15"/>
  <c r="KM48" i="15"/>
  <c r="KN48" i="15"/>
  <c r="KO48" i="15"/>
  <c r="KP48" i="15"/>
  <c r="KQ48" i="15"/>
  <c r="KR48" i="15"/>
  <c r="KS48" i="15"/>
  <c r="KT48" i="15"/>
  <c r="KU48" i="15"/>
  <c r="KV48" i="15"/>
  <c r="KW48" i="15"/>
  <c r="KX48" i="15"/>
  <c r="KY48" i="15"/>
  <c r="KZ48" i="15"/>
  <c r="LA48" i="15"/>
  <c r="LB48" i="15"/>
  <c r="LC48" i="15"/>
  <c r="LD48" i="15"/>
  <c r="LE48" i="15"/>
  <c r="LF48" i="15"/>
  <c r="LG48" i="15"/>
  <c r="LH48" i="15"/>
  <c r="LI48" i="15"/>
  <c r="LJ48" i="15"/>
  <c r="LK48" i="15"/>
  <c r="LL48" i="15"/>
  <c r="LM48" i="15"/>
  <c r="LN48" i="15"/>
  <c r="LO48" i="15"/>
  <c r="LP48" i="15"/>
  <c r="LQ48" i="15"/>
  <c r="LR48" i="15"/>
  <c r="LS48" i="15"/>
  <c r="LT48" i="15"/>
  <c r="LU48" i="15"/>
  <c r="LV48" i="15"/>
  <c r="LW48" i="15"/>
  <c r="LX48" i="15"/>
  <c r="LY48" i="15"/>
  <c r="LZ48" i="15"/>
  <c r="MA48" i="15"/>
  <c r="MB48" i="15"/>
  <c r="MC48" i="15"/>
  <c r="MD48" i="15"/>
  <c r="ME48" i="15"/>
  <c r="MF48" i="15"/>
  <c r="MG48" i="15"/>
  <c r="MH48" i="15"/>
  <c r="MI48" i="15"/>
  <c r="MJ48" i="15"/>
  <c r="MK48" i="15"/>
  <c r="ML48" i="15"/>
  <c r="MM48" i="15"/>
  <c r="MN48" i="15"/>
  <c r="MO48" i="15"/>
  <c r="MP48" i="15"/>
  <c r="MQ48" i="15"/>
  <c r="MR48" i="15"/>
  <c r="MS48" i="15"/>
  <c r="MT48" i="15"/>
  <c r="MU48" i="15"/>
  <c r="MV48" i="15"/>
  <c r="MW48" i="15"/>
  <c r="MX48" i="15"/>
  <c r="MY48" i="15"/>
  <c r="MZ48" i="15"/>
  <c r="NA48" i="15"/>
  <c r="NB48" i="15"/>
  <c r="NC48" i="15"/>
  <c r="ND48" i="15"/>
  <c r="NE48" i="15"/>
  <c r="NF48" i="15"/>
  <c r="NG48" i="15"/>
  <c r="NH48" i="15"/>
  <c r="NI48" i="15"/>
  <c r="NJ48" i="15"/>
  <c r="NK48" i="15"/>
  <c r="NL48" i="15"/>
  <c r="NM48" i="15"/>
  <c r="NN48" i="15"/>
  <c r="NO48" i="15"/>
  <c r="NP48" i="15"/>
  <c r="NQ48" i="15"/>
  <c r="NR48" i="15"/>
  <c r="NS48" i="15"/>
  <c r="NT48" i="15"/>
  <c r="NU48" i="15"/>
  <c r="NV48" i="15"/>
  <c r="NW48" i="15"/>
  <c r="NX48" i="15"/>
  <c r="NY48" i="15"/>
  <c r="NZ48" i="15"/>
  <c r="OA48" i="15"/>
  <c r="OB48" i="15"/>
  <c r="OC48" i="15"/>
  <c r="OD48" i="15"/>
  <c r="OE48" i="15"/>
  <c r="OF48" i="15"/>
  <c r="OG48" i="15"/>
  <c r="OH48" i="15"/>
  <c r="OI48" i="15"/>
  <c r="OJ48" i="15"/>
  <c r="OK48" i="15"/>
  <c r="OL48" i="15"/>
  <c r="OM48" i="15"/>
  <c r="ON48" i="15"/>
  <c r="OO48" i="15"/>
  <c r="OP48" i="15"/>
  <c r="OQ48" i="15"/>
  <c r="OR48" i="15"/>
  <c r="OS48" i="15"/>
  <c r="OT48" i="15"/>
  <c r="OU48" i="15"/>
  <c r="OV48" i="15"/>
  <c r="OW48" i="15"/>
  <c r="OX48" i="15"/>
  <c r="OY48" i="15"/>
  <c r="OZ48" i="15"/>
  <c r="PA48" i="15"/>
  <c r="PB48" i="15"/>
  <c r="PC48" i="15"/>
  <c r="PD48" i="15"/>
  <c r="PE48" i="15"/>
  <c r="PF48" i="15"/>
  <c r="PG48" i="15"/>
  <c r="PH48" i="15"/>
  <c r="PI48" i="15"/>
  <c r="PJ48" i="15"/>
  <c r="PK48" i="15"/>
  <c r="PL48" i="15"/>
  <c r="PM48" i="15"/>
  <c r="PN48" i="15"/>
  <c r="PO48" i="15"/>
  <c r="PP48" i="15"/>
  <c r="PQ48" i="15"/>
  <c r="PR48" i="15"/>
  <c r="PS48" i="15"/>
  <c r="PT48" i="15"/>
  <c r="PU48" i="15"/>
  <c r="PV48" i="15"/>
  <c r="PW48" i="15"/>
  <c r="PX48" i="15"/>
  <c r="PY48" i="15"/>
  <c r="PZ48" i="15"/>
  <c r="QA48" i="15"/>
  <c r="QB48" i="15"/>
  <c r="QC48" i="15"/>
  <c r="QD48" i="15"/>
  <c r="QE48" i="15"/>
  <c r="QF48" i="15"/>
  <c r="QG48" i="15"/>
  <c r="QH48" i="15"/>
  <c r="QI48" i="15"/>
  <c r="QJ48" i="15"/>
  <c r="QK48" i="15"/>
  <c r="QL48" i="15"/>
  <c r="QM48" i="15"/>
  <c r="QN48" i="15"/>
  <c r="QO48" i="15"/>
  <c r="QP48" i="15"/>
  <c r="QQ48" i="15"/>
  <c r="QR48" i="15"/>
  <c r="QS48" i="15"/>
  <c r="QT48" i="15"/>
  <c r="QU48" i="15"/>
  <c r="QV48" i="15"/>
  <c r="QW48" i="15"/>
  <c r="QX48" i="15"/>
  <c r="QY48" i="15"/>
  <c r="QZ48" i="15"/>
  <c r="RA48" i="15"/>
  <c r="RB48" i="15"/>
  <c r="RC48" i="15"/>
  <c r="RD48" i="15"/>
  <c r="RE48" i="15"/>
  <c r="RF48" i="15"/>
  <c r="RG48" i="15"/>
  <c r="RH48" i="15"/>
  <c r="RI48" i="15"/>
  <c r="RJ48" i="15"/>
  <c r="RK48" i="15"/>
  <c r="RL48" i="15"/>
  <c r="RM48" i="15"/>
  <c r="RN48" i="15"/>
  <c r="RO48" i="15"/>
  <c r="RP48" i="15"/>
  <c r="RQ48" i="15"/>
  <c r="RR48" i="15"/>
  <c r="RS48" i="15"/>
  <c r="RT48" i="15"/>
  <c r="RU48" i="15"/>
  <c r="RV48" i="15"/>
  <c r="RW48" i="15"/>
  <c r="RX48" i="15"/>
  <c r="RY48" i="15"/>
  <c r="RZ48" i="15"/>
  <c r="SA48" i="15"/>
  <c r="SB48" i="15"/>
  <c r="SC48" i="15"/>
  <c r="SD48" i="15"/>
  <c r="SE48" i="15"/>
  <c r="SF48" i="15"/>
  <c r="SG48" i="15"/>
  <c r="SH48" i="15"/>
  <c r="SI48" i="15"/>
  <c r="SJ48" i="15"/>
  <c r="SK48" i="15"/>
  <c r="SL48" i="15"/>
  <c r="SM48" i="15"/>
  <c r="SN48" i="15"/>
  <c r="SO48" i="15"/>
  <c r="SP48" i="15"/>
  <c r="SQ48" i="15"/>
  <c r="SR48" i="15"/>
  <c r="SS48" i="15"/>
  <c r="ST48" i="15"/>
  <c r="SU48" i="15"/>
  <c r="SV48" i="15"/>
  <c r="SW48" i="15"/>
  <c r="SX48" i="15"/>
  <c r="SY48" i="15"/>
  <c r="SZ48" i="15"/>
  <c r="TA48" i="15"/>
  <c r="TB48" i="15"/>
  <c r="L48" i="15"/>
  <c r="M48" i="15"/>
  <c r="N48" i="15"/>
  <c r="O48" i="15"/>
  <c r="P48" i="15"/>
  <c r="Q48" i="15"/>
  <c r="R48" i="15"/>
  <c r="S48" i="15"/>
  <c r="T48" i="15"/>
  <c r="U48" i="15"/>
  <c r="V48" i="15"/>
  <c r="W48" i="15"/>
  <c r="X48" i="15"/>
  <c r="Y48" i="15"/>
  <c r="Z48" i="15"/>
  <c r="AA48" i="15"/>
  <c r="AB48" i="15"/>
  <c r="AC48" i="15"/>
  <c r="AD48" i="15"/>
  <c r="AE48" i="15"/>
  <c r="AF48" i="15"/>
  <c r="AG48" i="15"/>
  <c r="AH48" i="15"/>
  <c r="AI48" i="15"/>
  <c r="AJ48" i="15"/>
  <c r="AK48" i="15"/>
  <c r="AL48" i="15"/>
  <c r="AM48" i="15"/>
  <c r="AN48" i="15"/>
  <c r="AO48" i="15"/>
  <c r="AP48" i="15"/>
  <c r="AQ48" i="15"/>
  <c r="AR48" i="15"/>
  <c r="AS48" i="15"/>
  <c r="AT48" i="15"/>
  <c r="AU48" i="15"/>
  <c r="AV48" i="15"/>
  <c r="AW48" i="15"/>
  <c r="AX48" i="15"/>
  <c r="AY48" i="15"/>
  <c r="AZ48" i="15"/>
  <c r="BA48" i="15"/>
  <c r="BB48" i="15"/>
  <c r="BC48" i="15"/>
  <c r="BD48" i="15"/>
  <c r="BE48" i="15"/>
  <c r="BF48" i="15"/>
  <c r="BG48" i="15"/>
  <c r="BH48" i="15"/>
  <c r="BI48" i="15"/>
  <c r="BJ48" i="15"/>
  <c r="BK48" i="15"/>
  <c r="BL48" i="15"/>
  <c r="BM48" i="15"/>
  <c r="BN48" i="15"/>
  <c r="BO48" i="15"/>
  <c r="BP48" i="15"/>
  <c r="BQ48" i="15"/>
  <c r="BR48" i="15"/>
  <c r="BS48" i="15"/>
  <c r="BT48" i="15"/>
  <c r="BU48" i="15"/>
  <c r="BV48" i="15"/>
  <c r="BW48" i="15"/>
  <c r="BX48" i="15"/>
  <c r="BY48" i="15"/>
  <c r="BZ48" i="15"/>
  <c r="CA48" i="15"/>
  <c r="CB48" i="15"/>
  <c r="CC48" i="15"/>
  <c r="CD48" i="15"/>
  <c r="CE48" i="15"/>
  <c r="CF48" i="15"/>
  <c r="CG48" i="15"/>
  <c r="CH48" i="15"/>
  <c r="CI48" i="15"/>
  <c r="CJ48" i="15"/>
  <c r="CK48" i="15"/>
  <c r="CL48" i="15"/>
  <c r="CM48" i="15"/>
  <c r="CN48" i="15"/>
  <c r="CO48" i="15"/>
  <c r="CP48" i="15"/>
  <c r="CQ48" i="15"/>
  <c r="CR48" i="15"/>
  <c r="CS48" i="15"/>
  <c r="CT48" i="15"/>
  <c r="CU48" i="15"/>
  <c r="CV48" i="15"/>
  <c r="CW48" i="15"/>
  <c r="CX48" i="15"/>
  <c r="CY48" i="15"/>
  <c r="CZ48" i="15"/>
  <c r="K48" i="15"/>
  <c r="J162" i="7"/>
  <c r="I102" i="7"/>
  <c r="J102" i="7" s="1"/>
  <c r="EJ49" i="7"/>
  <c r="EK49" i="7"/>
  <c r="EL49" i="7"/>
  <c r="EM49" i="7"/>
  <c r="EN49" i="7"/>
  <c r="EO49" i="7"/>
  <c r="EP49" i="7"/>
  <c r="EQ49" i="7"/>
  <c r="ER49" i="7"/>
  <c r="ES49" i="7"/>
  <c r="ET49" i="7"/>
  <c r="EU49" i="7"/>
  <c r="EV49" i="7"/>
  <c r="EW49" i="7"/>
  <c r="EX49" i="7"/>
  <c r="EY49" i="7"/>
  <c r="EZ49" i="7"/>
  <c r="FA49" i="7"/>
  <c r="FB49" i="7"/>
  <c r="FC49" i="7"/>
  <c r="FD49" i="7"/>
  <c r="FE49" i="7"/>
  <c r="FF49" i="7"/>
  <c r="FG49" i="7"/>
  <c r="FH49" i="7"/>
  <c r="FI49" i="7"/>
  <c r="FJ49" i="7"/>
  <c r="FK49" i="7"/>
  <c r="FL49" i="7"/>
  <c r="FM49" i="7"/>
  <c r="FN49" i="7"/>
  <c r="FO49" i="7"/>
  <c r="FP49" i="7"/>
  <c r="FQ49" i="7"/>
  <c r="FR49" i="7"/>
  <c r="FS49" i="7"/>
  <c r="FT49" i="7"/>
  <c r="FU49" i="7"/>
  <c r="FV49" i="7"/>
  <c r="FW49" i="7"/>
  <c r="FX49" i="7"/>
  <c r="FY49" i="7"/>
  <c r="FZ49" i="7"/>
  <c r="GA49" i="7"/>
  <c r="GB49" i="7"/>
  <c r="GC49" i="7"/>
  <c r="GD49" i="7"/>
  <c r="GE49" i="7"/>
  <c r="GF49" i="7"/>
  <c r="GG49" i="7"/>
  <c r="GH49" i="7"/>
  <c r="GI49" i="7"/>
  <c r="GJ49" i="7"/>
  <c r="GK49" i="7"/>
  <c r="GL49" i="7"/>
  <c r="GM49" i="7"/>
  <c r="GN49" i="7"/>
  <c r="GO49" i="7"/>
  <c r="GP49" i="7"/>
  <c r="GQ49" i="7"/>
  <c r="GR49" i="7"/>
  <c r="GS49" i="7"/>
  <c r="GT49" i="7"/>
  <c r="GU49" i="7"/>
  <c r="GV49" i="7"/>
  <c r="GW49" i="7"/>
  <c r="GX49" i="7"/>
  <c r="GY49" i="7"/>
  <c r="GZ49" i="7"/>
  <c r="HA49" i="7"/>
  <c r="HB49" i="7"/>
  <c r="HC49" i="7"/>
  <c r="HD49" i="7"/>
  <c r="HE49" i="7"/>
  <c r="HF49" i="7"/>
  <c r="HG49" i="7"/>
  <c r="HH49" i="7"/>
  <c r="HI49" i="7"/>
  <c r="HK49" i="7"/>
  <c r="HL49" i="7"/>
  <c r="HM49" i="7"/>
  <c r="HN49" i="7"/>
  <c r="HO49" i="7"/>
  <c r="HP49" i="7"/>
  <c r="HQ49" i="7"/>
  <c r="HR49" i="7"/>
  <c r="HS49" i="7"/>
  <c r="HU49" i="7"/>
  <c r="HV49" i="7"/>
  <c r="HW49" i="7"/>
  <c r="HX49" i="7"/>
  <c r="HY49" i="7"/>
  <c r="HZ49" i="7"/>
  <c r="IA49" i="7"/>
  <c r="IB49" i="7"/>
  <c r="IC49" i="7"/>
  <c r="ID49" i="7"/>
  <c r="IE49" i="7"/>
  <c r="IF49" i="7"/>
  <c r="IG49" i="7"/>
  <c r="IH49" i="7"/>
  <c r="II49" i="7"/>
  <c r="IJ49" i="7"/>
  <c r="IK49" i="7"/>
  <c r="IL49" i="7"/>
  <c r="IM49" i="7"/>
  <c r="IN49" i="7"/>
  <c r="IO49" i="7"/>
  <c r="IP49" i="7"/>
  <c r="IQ49" i="7"/>
  <c r="IR49" i="7"/>
  <c r="IS49" i="7"/>
  <c r="IT49" i="7"/>
  <c r="IU49" i="7"/>
  <c r="IV49" i="7"/>
  <c r="IW49" i="7"/>
  <c r="IX49" i="7"/>
  <c r="IY49" i="7"/>
  <c r="IZ49" i="7"/>
  <c r="JA49" i="7"/>
  <c r="JB49" i="7"/>
  <c r="JC49" i="7"/>
  <c r="JD49" i="7"/>
  <c r="JE49" i="7"/>
  <c r="JF49" i="7"/>
  <c r="JG49" i="7"/>
  <c r="JH49" i="7"/>
  <c r="JI49" i="7"/>
  <c r="JJ49" i="7"/>
  <c r="JK49" i="7"/>
  <c r="JL49" i="7"/>
  <c r="JM49" i="7"/>
  <c r="JN49" i="7"/>
  <c r="JO49" i="7"/>
  <c r="JP49" i="7"/>
  <c r="JQ49" i="7"/>
  <c r="JR49" i="7"/>
  <c r="JS49" i="7"/>
  <c r="JT49" i="7"/>
  <c r="JU49" i="7"/>
  <c r="JV49" i="7"/>
  <c r="JW49" i="7"/>
  <c r="JX49" i="7"/>
  <c r="JY49" i="7"/>
  <c r="JZ49" i="7"/>
  <c r="KA49" i="7"/>
  <c r="KB49" i="7"/>
  <c r="KC49" i="7"/>
  <c r="KD49" i="7"/>
  <c r="KE49" i="7"/>
  <c r="KF49" i="7"/>
  <c r="KG49" i="7"/>
  <c r="KH49" i="7"/>
  <c r="KI49" i="7"/>
  <c r="KJ49" i="7"/>
  <c r="KK49" i="7"/>
  <c r="KL49" i="7"/>
  <c r="KM49" i="7"/>
  <c r="KN49" i="7"/>
  <c r="KO49" i="7"/>
  <c r="KP49" i="7"/>
  <c r="KQ49" i="7"/>
  <c r="KR49" i="7"/>
  <c r="KS49" i="7"/>
  <c r="KT49" i="7"/>
  <c r="KU49" i="7"/>
  <c r="KV49" i="7"/>
  <c r="KW49" i="7"/>
  <c r="KX49" i="7"/>
  <c r="KY49" i="7"/>
  <c r="KZ49" i="7"/>
  <c r="LA49" i="7"/>
  <c r="LB49" i="7"/>
  <c r="LC49" i="7"/>
  <c r="LD49" i="7"/>
  <c r="LE49" i="7"/>
  <c r="LF49" i="7"/>
  <c r="LG49" i="7"/>
  <c r="LH49" i="7"/>
  <c r="LI49" i="7"/>
  <c r="LJ49" i="7"/>
  <c r="LK49" i="7"/>
  <c r="LL49" i="7"/>
  <c r="LM49" i="7"/>
  <c r="LN49" i="7"/>
  <c r="LO49" i="7"/>
  <c r="LP49" i="7"/>
  <c r="LQ49" i="7"/>
  <c r="LR49" i="7"/>
  <c r="LS49" i="7"/>
  <c r="LT49" i="7"/>
  <c r="LU49" i="7"/>
  <c r="LV49" i="7"/>
  <c r="LW49" i="7"/>
  <c r="LX49" i="7"/>
  <c r="LY49" i="7"/>
  <c r="LZ49" i="7"/>
  <c r="MA49" i="7"/>
  <c r="MB49" i="7"/>
  <c r="MC49" i="7"/>
  <c r="MD49" i="7"/>
  <c r="ME49" i="7"/>
  <c r="MF49" i="7"/>
  <c r="MG49" i="7"/>
  <c r="MH49" i="7"/>
  <c r="MI49" i="7"/>
  <c r="MJ49" i="7"/>
  <c r="MK49" i="7"/>
  <c r="ML49" i="7"/>
  <c r="MM49" i="7"/>
  <c r="MN49" i="7"/>
  <c r="MO49" i="7"/>
  <c r="MP49" i="7"/>
  <c r="MQ49" i="7"/>
  <c r="MR49" i="7"/>
  <c r="MS49" i="7"/>
  <c r="MT49" i="7"/>
  <c r="MU49" i="7"/>
  <c r="MV49" i="7"/>
  <c r="MW49" i="7"/>
  <c r="MX49" i="7"/>
  <c r="MY49" i="7"/>
  <c r="MZ49" i="7"/>
  <c r="NA49" i="7"/>
  <c r="NB49" i="7"/>
  <c r="NC49" i="7"/>
  <c r="ND49" i="7"/>
  <c r="NE49" i="7"/>
  <c r="NF49" i="7"/>
  <c r="NG49" i="7"/>
  <c r="NH49" i="7"/>
  <c r="NI49" i="7"/>
  <c r="NJ49" i="7"/>
  <c r="NK49" i="7"/>
  <c r="NL49" i="7"/>
  <c r="NM49" i="7"/>
  <c r="NN49" i="7"/>
  <c r="NO49" i="7"/>
  <c r="NP49" i="7"/>
  <c r="NQ49" i="7"/>
  <c r="NR49" i="7"/>
  <c r="NS49" i="7"/>
  <c r="NT49" i="7"/>
  <c r="NU49" i="7"/>
  <c r="NV49" i="7"/>
  <c r="NW49" i="7"/>
  <c r="NX49" i="7"/>
  <c r="NY49" i="7"/>
  <c r="NZ49" i="7"/>
  <c r="OA49" i="7"/>
  <c r="OB49" i="7"/>
  <c r="OC49" i="7"/>
  <c r="OD49" i="7"/>
  <c r="OE49" i="7"/>
  <c r="OF49" i="7"/>
  <c r="OG49" i="7"/>
  <c r="OH49" i="7"/>
  <c r="OI49" i="7"/>
  <c r="OJ49" i="7"/>
  <c r="OK49" i="7"/>
  <c r="OL49" i="7"/>
  <c r="OM49" i="7"/>
  <c r="ON49" i="7"/>
  <c r="OO49" i="7"/>
  <c r="OP49" i="7"/>
  <c r="OQ49" i="7"/>
  <c r="OR49" i="7"/>
  <c r="OS49" i="7"/>
  <c r="OT49" i="7"/>
  <c r="OU49" i="7"/>
  <c r="OV49" i="7"/>
  <c r="OW49" i="7"/>
  <c r="OX49" i="7"/>
  <c r="OY49" i="7"/>
  <c r="OZ49" i="7"/>
  <c r="PA49" i="7"/>
  <c r="PB49" i="7"/>
  <c r="PC49" i="7"/>
  <c r="PD49" i="7"/>
  <c r="PE49" i="7"/>
  <c r="PF49" i="7"/>
  <c r="PG49" i="7"/>
  <c r="PH49" i="7"/>
  <c r="PI49" i="7"/>
  <c r="PJ49" i="7"/>
  <c r="PK49" i="7"/>
  <c r="PL49" i="7"/>
  <c r="PM49" i="7"/>
  <c r="PN49" i="7"/>
  <c r="PO49" i="7"/>
  <c r="PP49" i="7"/>
  <c r="PQ49" i="7"/>
  <c r="PR49" i="7"/>
  <c r="PS49" i="7"/>
  <c r="PT49" i="7"/>
  <c r="PU49" i="7"/>
  <c r="PV49" i="7"/>
  <c r="PW49" i="7"/>
  <c r="PX49" i="7"/>
  <c r="PY49" i="7"/>
  <c r="PZ49" i="7"/>
  <c r="QA49" i="7"/>
  <c r="QB49" i="7"/>
  <c r="QC49" i="7"/>
  <c r="QD49" i="7"/>
  <c r="QE49" i="7"/>
  <c r="QF49" i="7"/>
  <c r="QG49" i="7"/>
  <c r="QH49" i="7"/>
  <c r="QI49" i="7"/>
  <c r="QJ49" i="7"/>
  <c r="QK49" i="7"/>
  <c r="QL49" i="7"/>
  <c r="QM49" i="7"/>
  <c r="QN49" i="7"/>
  <c r="QO49" i="7"/>
  <c r="QP49" i="7"/>
  <c r="QQ49" i="7"/>
  <c r="QR49" i="7"/>
  <c r="QS49" i="7"/>
  <c r="QT49" i="7"/>
  <c r="QU49" i="7"/>
  <c r="QV49" i="7"/>
  <c r="QW49" i="7"/>
  <c r="QX49" i="7"/>
  <c r="QY49" i="7"/>
  <c r="QZ49" i="7"/>
  <c r="RA49" i="7"/>
  <c r="RB49" i="7"/>
  <c r="RC49" i="7"/>
  <c r="RD49" i="7"/>
  <c r="RE49" i="7"/>
  <c r="RF49" i="7"/>
  <c r="RG49" i="7"/>
  <c r="RH49" i="7"/>
  <c r="RI49" i="7"/>
  <c r="RJ49" i="7"/>
  <c r="RK49" i="7"/>
  <c r="RL49" i="7"/>
  <c r="RM49" i="7"/>
  <c r="RN49" i="7"/>
  <c r="RO49" i="7"/>
  <c r="RP49" i="7"/>
  <c r="RQ49" i="7"/>
  <c r="RR49" i="7"/>
  <c r="RS49" i="7"/>
  <c r="RT49" i="7"/>
  <c r="RU49" i="7"/>
  <c r="RV49" i="7"/>
  <c r="RW49" i="7"/>
  <c r="RX49" i="7"/>
  <c r="RY49" i="7"/>
  <c r="RZ49" i="7"/>
  <c r="SA49" i="7"/>
  <c r="SB49" i="7"/>
  <c r="SC49" i="7"/>
  <c r="SD49" i="7"/>
  <c r="SE49" i="7"/>
  <c r="SF49" i="7"/>
  <c r="SG49" i="7"/>
  <c r="SH49" i="7"/>
  <c r="SI49" i="7"/>
  <c r="SJ49" i="7"/>
  <c r="SK49" i="7"/>
  <c r="SL49" i="7"/>
  <c r="SM49" i="7"/>
  <c r="SN49" i="7"/>
  <c r="SO49" i="7"/>
  <c r="SP49" i="7"/>
  <c r="SQ49" i="7"/>
  <c r="SR49" i="7"/>
  <c r="SS49" i="7"/>
  <c r="ST49" i="7"/>
  <c r="SU49" i="7"/>
  <c r="SV49" i="7"/>
  <c r="SW49" i="7"/>
  <c r="SX49" i="7"/>
  <c r="SY49" i="7"/>
  <c r="SZ49" i="7"/>
  <c r="TA49" i="7"/>
  <c r="TB49" i="7"/>
  <c r="EJ165" i="7"/>
  <c r="EK165" i="7"/>
  <c r="EL165" i="7"/>
  <c r="EM165" i="7"/>
  <c r="EN165" i="7"/>
  <c r="EO165" i="7"/>
  <c r="EP165" i="7"/>
  <c r="EQ165" i="7"/>
  <c r="ER165" i="7"/>
  <c r="ES165" i="7"/>
  <c r="ET165" i="7"/>
  <c r="EU165" i="7"/>
  <c r="EV165" i="7"/>
  <c r="EW165" i="7"/>
  <c r="EX165" i="7"/>
  <c r="EY165" i="7"/>
  <c r="EZ165" i="7"/>
  <c r="FA165" i="7"/>
  <c r="FB165" i="7"/>
  <c r="FC165" i="7"/>
  <c r="FD165" i="7"/>
  <c r="FE165" i="7"/>
  <c r="FF165" i="7"/>
  <c r="FG165" i="7"/>
  <c r="FH165" i="7"/>
  <c r="FI165" i="7"/>
  <c r="FJ165" i="7"/>
  <c r="FK165" i="7"/>
  <c r="FL165" i="7"/>
  <c r="FM165" i="7"/>
  <c r="FN165" i="7"/>
  <c r="FO165" i="7"/>
  <c r="FP165" i="7"/>
  <c r="FQ165" i="7"/>
  <c r="FR165" i="7"/>
  <c r="FS165" i="7"/>
  <c r="FT165" i="7"/>
  <c r="FU165" i="7"/>
  <c r="FV165" i="7"/>
  <c r="FW165" i="7"/>
  <c r="FX165" i="7"/>
  <c r="FY165" i="7"/>
  <c r="FZ165" i="7"/>
  <c r="GA165" i="7"/>
  <c r="GB165" i="7"/>
  <c r="GC165" i="7"/>
  <c r="GD165" i="7"/>
  <c r="GE165" i="7"/>
  <c r="GF165" i="7"/>
  <c r="GG165" i="7"/>
  <c r="GH165" i="7"/>
  <c r="GI165" i="7"/>
  <c r="GJ165" i="7"/>
  <c r="GK165" i="7"/>
  <c r="GL165" i="7"/>
  <c r="GM165" i="7"/>
  <c r="GN165" i="7"/>
  <c r="GO165" i="7"/>
  <c r="GP165" i="7"/>
  <c r="GQ165" i="7"/>
  <c r="GR165" i="7"/>
  <c r="GS165" i="7"/>
  <c r="GT165" i="7"/>
  <c r="GU165" i="7"/>
  <c r="GV165" i="7"/>
  <c r="GW165" i="7"/>
  <c r="GX165" i="7"/>
  <c r="GY165" i="7"/>
  <c r="GZ165" i="7"/>
  <c r="HA165" i="7"/>
  <c r="HB165" i="7"/>
  <c r="HC165" i="7"/>
  <c r="HD165" i="7"/>
  <c r="HE165" i="7"/>
  <c r="HF165" i="7"/>
  <c r="HG165" i="7"/>
  <c r="HH165" i="7"/>
  <c r="HI165" i="7"/>
  <c r="HJ165" i="7"/>
  <c r="HK165" i="7"/>
  <c r="HL165" i="7"/>
  <c r="HM165" i="7"/>
  <c r="HN165" i="7"/>
  <c r="HO165" i="7"/>
  <c r="HP165" i="7"/>
  <c r="HQ165" i="7"/>
  <c r="HR165" i="7"/>
  <c r="HS165" i="7"/>
  <c r="HT165" i="7"/>
  <c r="HU165" i="7"/>
  <c r="HV165" i="7"/>
  <c r="HW165" i="7"/>
  <c r="HX165" i="7"/>
  <c r="HY165" i="7"/>
  <c r="HZ165" i="7"/>
  <c r="IA165" i="7"/>
  <c r="IB165" i="7"/>
  <c r="IC165" i="7"/>
  <c r="ID165" i="7"/>
  <c r="IE165" i="7"/>
  <c r="IF165" i="7"/>
  <c r="IG165" i="7"/>
  <c r="IH165" i="7"/>
  <c r="II165" i="7"/>
  <c r="IJ165" i="7"/>
  <c r="IK165" i="7"/>
  <c r="IL165" i="7"/>
  <c r="IM165" i="7"/>
  <c r="IN165" i="7"/>
  <c r="IO165" i="7"/>
  <c r="IP165" i="7"/>
  <c r="IQ165" i="7"/>
  <c r="IR165" i="7"/>
  <c r="IS165" i="7"/>
  <c r="IT165" i="7"/>
  <c r="IU165" i="7"/>
  <c r="IV165" i="7"/>
  <c r="IW165" i="7"/>
  <c r="IX165" i="7"/>
  <c r="IY165" i="7"/>
  <c r="IZ165" i="7"/>
  <c r="JA165" i="7"/>
  <c r="JB165" i="7"/>
  <c r="JC165" i="7"/>
  <c r="JD165" i="7"/>
  <c r="JE165" i="7"/>
  <c r="JF165" i="7"/>
  <c r="JG165" i="7"/>
  <c r="JH165" i="7"/>
  <c r="JI165" i="7"/>
  <c r="JJ165" i="7"/>
  <c r="JK165" i="7"/>
  <c r="JL165" i="7"/>
  <c r="JM165" i="7"/>
  <c r="JN165" i="7"/>
  <c r="JO165" i="7"/>
  <c r="JP165" i="7"/>
  <c r="JQ165" i="7"/>
  <c r="JR165" i="7"/>
  <c r="JS165" i="7"/>
  <c r="JT165" i="7"/>
  <c r="JU165" i="7"/>
  <c r="JV165" i="7"/>
  <c r="JW165" i="7"/>
  <c r="JX165" i="7"/>
  <c r="JY165" i="7"/>
  <c r="JZ165" i="7"/>
  <c r="KA165" i="7"/>
  <c r="KB165" i="7"/>
  <c r="KC165" i="7"/>
  <c r="KD165" i="7"/>
  <c r="KE165" i="7"/>
  <c r="KF165" i="7"/>
  <c r="KG165" i="7"/>
  <c r="KH165" i="7"/>
  <c r="KI165" i="7"/>
  <c r="KJ165" i="7"/>
  <c r="KK165" i="7"/>
  <c r="KL165" i="7"/>
  <c r="KM165" i="7"/>
  <c r="KN165" i="7"/>
  <c r="KO165" i="7"/>
  <c r="KP165" i="7"/>
  <c r="KQ165" i="7"/>
  <c r="KR165" i="7"/>
  <c r="KS165" i="7"/>
  <c r="KT165" i="7"/>
  <c r="KU165" i="7"/>
  <c r="KV165" i="7"/>
  <c r="KW165" i="7"/>
  <c r="KX165" i="7"/>
  <c r="KY165" i="7"/>
  <c r="KZ165" i="7"/>
  <c r="LA165" i="7"/>
  <c r="LB165" i="7"/>
  <c r="LC165" i="7"/>
  <c r="LD165" i="7"/>
  <c r="LE165" i="7"/>
  <c r="LF165" i="7"/>
  <c r="LG165" i="7"/>
  <c r="LH165" i="7"/>
  <c r="LI165" i="7"/>
  <c r="LJ165" i="7"/>
  <c r="LK165" i="7"/>
  <c r="LL165" i="7"/>
  <c r="LM165" i="7"/>
  <c r="LN165" i="7"/>
  <c r="LO165" i="7"/>
  <c r="LP165" i="7"/>
  <c r="LQ165" i="7"/>
  <c r="LR165" i="7"/>
  <c r="LS165" i="7"/>
  <c r="LT165" i="7"/>
  <c r="LU165" i="7"/>
  <c r="LV165" i="7"/>
  <c r="LW165" i="7"/>
  <c r="LX165" i="7"/>
  <c r="LY165" i="7"/>
  <c r="LZ165" i="7"/>
  <c r="MA165" i="7"/>
  <c r="MB165" i="7"/>
  <c r="MC165" i="7"/>
  <c r="MD165" i="7"/>
  <c r="ME165" i="7"/>
  <c r="MF165" i="7"/>
  <c r="MG165" i="7"/>
  <c r="MH165" i="7"/>
  <c r="MI165" i="7"/>
  <c r="MJ165" i="7"/>
  <c r="MK165" i="7"/>
  <c r="ML165" i="7"/>
  <c r="MM165" i="7"/>
  <c r="MN165" i="7"/>
  <c r="MO165" i="7"/>
  <c r="MP165" i="7"/>
  <c r="MQ165" i="7"/>
  <c r="MR165" i="7"/>
  <c r="MS165" i="7"/>
  <c r="MT165" i="7"/>
  <c r="MU165" i="7"/>
  <c r="MV165" i="7"/>
  <c r="MW165" i="7"/>
  <c r="MX165" i="7"/>
  <c r="MY165" i="7"/>
  <c r="MZ165" i="7"/>
  <c r="NA165" i="7"/>
  <c r="NB165" i="7"/>
  <c r="NC165" i="7"/>
  <c r="ND165" i="7"/>
  <c r="NE165" i="7"/>
  <c r="NF165" i="7"/>
  <c r="NG165" i="7"/>
  <c r="NH165" i="7"/>
  <c r="NI165" i="7"/>
  <c r="NJ165" i="7"/>
  <c r="NK165" i="7"/>
  <c r="NL165" i="7"/>
  <c r="NM165" i="7"/>
  <c r="NN165" i="7"/>
  <c r="NO165" i="7"/>
  <c r="NP165" i="7"/>
  <c r="NQ165" i="7"/>
  <c r="NR165" i="7"/>
  <c r="NS165" i="7"/>
  <c r="NT165" i="7"/>
  <c r="NU165" i="7"/>
  <c r="NV165" i="7"/>
  <c r="NW165" i="7"/>
  <c r="NX165" i="7"/>
  <c r="NY165" i="7"/>
  <c r="NZ165" i="7"/>
  <c r="OA165" i="7"/>
  <c r="OB165" i="7"/>
  <c r="OC165" i="7"/>
  <c r="OD165" i="7"/>
  <c r="OE165" i="7"/>
  <c r="OF165" i="7"/>
  <c r="OG165" i="7"/>
  <c r="OH165" i="7"/>
  <c r="OI165" i="7"/>
  <c r="OJ165" i="7"/>
  <c r="OK165" i="7"/>
  <c r="OL165" i="7"/>
  <c r="OM165" i="7"/>
  <c r="ON165" i="7"/>
  <c r="OO165" i="7"/>
  <c r="OP165" i="7"/>
  <c r="OQ165" i="7"/>
  <c r="OR165" i="7"/>
  <c r="OS165" i="7"/>
  <c r="OT165" i="7"/>
  <c r="OU165" i="7"/>
  <c r="OV165" i="7"/>
  <c r="OW165" i="7"/>
  <c r="OX165" i="7"/>
  <c r="OY165" i="7"/>
  <c r="OZ165" i="7"/>
  <c r="PA165" i="7"/>
  <c r="PB165" i="7"/>
  <c r="PC165" i="7"/>
  <c r="PD165" i="7"/>
  <c r="PE165" i="7"/>
  <c r="PF165" i="7"/>
  <c r="PG165" i="7"/>
  <c r="PH165" i="7"/>
  <c r="PI165" i="7"/>
  <c r="PJ165" i="7"/>
  <c r="PK165" i="7"/>
  <c r="PL165" i="7"/>
  <c r="PM165" i="7"/>
  <c r="PN165" i="7"/>
  <c r="PO165" i="7"/>
  <c r="PP165" i="7"/>
  <c r="PQ165" i="7"/>
  <c r="PR165" i="7"/>
  <c r="PS165" i="7"/>
  <c r="PT165" i="7"/>
  <c r="PU165" i="7"/>
  <c r="PV165" i="7"/>
  <c r="PW165" i="7"/>
  <c r="PX165" i="7"/>
  <c r="PY165" i="7"/>
  <c r="PZ165" i="7"/>
  <c r="QA165" i="7"/>
  <c r="QB165" i="7"/>
  <c r="QC165" i="7"/>
  <c r="QD165" i="7"/>
  <c r="QE165" i="7"/>
  <c r="QF165" i="7"/>
  <c r="QG165" i="7"/>
  <c r="QH165" i="7"/>
  <c r="QI165" i="7"/>
  <c r="QJ165" i="7"/>
  <c r="QK165" i="7"/>
  <c r="QL165" i="7"/>
  <c r="QM165" i="7"/>
  <c r="QN165" i="7"/>
  <c r="QO165" i="7"/>
  <c r="QP165" i="7"/>
  <c r="QQ165" i="7"/>
  <c r="QR165" i="7"/>
  <c r="QS165" i="7"/>
  <c r="QT165" i="7"/>
  <c r="QU165" i="7"/>
  <c r="QV165" i="7"/>
  <c r="QW165" i="7"/>
  <c r="QX165" i="7"/>
  <c r="QY165" i="7"/>
  <c r="QZ165" i="7"/>
  <c r="RA165" i="7"/>
  <c r="RB165" i="7"/>
  <c r="RC165" i="7"/>
  <c r="RD165" i="7"/>
  <c r="RE165" i="7"/>
  <c r="RF165" i="7"/>
  <c r="RG165" i="7"/>
  <c r="RH165" i="7"/>
  <c r="RI165" i="7"/>
  <c r="RJ165" i="7"/>
  <c r="RK165" i="7"/>
  <c r="RL165" i="7"/>
  <c r="RM165" i="7"/>
  <c r="RN165" i="7"/>
  <c r="RO165" i="7"/>
  <c r="RP165" i="7"/>
  <c r="RQ165" i="7"/>
  <c r="RR165" i="7"/>
  <c r="RS165" i="7"/>
  <c r="RT165" i="7"/>
  <c r="RU165" i="7"/>
  <c r="RV165" i="7"/>
  <c r="RW165" i="7"/>
  <c r="RX165" i="7"/>
  <c r="RY165" i="7"/>
  <c r="RZ165" i="7"/>
  <c r="SA165" i="7"/>
  <c r="SB165" i="7"/>
  <c r="SC165" i="7"/>
  <c r="SD165" i="7"/>
  <c r="SE165" i="7"/>
  <c r="SF165" i="7"/>
  <c r="SG165" i="7"/>
  <c r="SH165" i="7"/>
  <c r="SI165" i="7"/>
  <c r="SJ165" i="7"/>
  <c r="SK165" i="7"/>
  <c r="SL165" i="7"/>
  <c r="SM165" i="7"/>
  <c r="SN165" i="7"/>
  <c r="SO165" i="7"/>
  <c r="SP165" i="7"/>
  <c r="SQ165" i="7"/>
  <c r="SR165" i="7"/>
  <c r="SS165" i="7"/>
  <c r="ST165" i="7"/>
  <c r="SU165" i="7"/>
  <c r="SV165" i="7"/>
  <c r="SW165" i="7"/>
  <c r="SX165" i="7"/>
  <c r="SY165" i="7"/>
  <c r="SZ165" i="7"/>
  <c r="TA165" i="7"/>
  <c r="TB165" i="7"/>
  <c r="L49" i="7"/>
  <c r="M49" i="7"/>
  <c r="N49" i="7"/>
  <c r="O49" i="7"/>
  <c r="P49" i="7"/>
  <c r="Q49" i="7"/>
  <c r="R49" i="7"/>
  <c r="S49" i="7"/>
  <c r="T49" i="7"/>
  <c r="U49" i="7"/>
  <c r="V49" i="7"/>
  <c r="W49" i="7"/>
  <c r="X49" i="7"/>
  <c r="Y49" i="7"/>
  <c r="Z49" i="7"/>
  <c r="AA49" i="7"/>
  <c r="AB49" i="7"/>
  <c r="AC49" i="7"/>
  <c r="AD49" i="7"/>
  <c r="AE49" i="7"/>
  <c r="AF49" i="7"/>
  <c r="AG49" i="7"/>
  <c r="AH49" i="7"/>
  <c r="AI49" i="7"/>
  <c r="AJ49" i="7"/>
  <c r="AK49" i="7"/>
  <c r="AL49" i="7"/>
  <c r="AM49" i="7"/>
  <c r="AN49" i="7"/>
  <c r="AO49" i="7"/>
  <c r="AP49" i="7"/>
  <c r="AQ49" i="7"/>
  <c r="AR49" i="7"/>
  <c r="AS49" i="7"/>
  <c r="AT49" i="7"/>
  <c r="AU49" i="7"/>
  <c r="AV49" i="7"/>
  <c r="AW49" i="7"/>
  <c r="AX49" i="7"/>
  <c r="AY49" i="7"/>
  <c r="AZ49" i="7"/>
  <c r="BA49" i="7"/>
  <c r="BB49" i="7"/>
  <c r="BC49" i="7"/>
  <c r="BD49" i="7"/>
  <c r="BE49" i="7"/>
  <c r="BF49" i="7"/>
  <c r="BG49" i="7"/>
  <c r="BH49" i="7"/>
  <c r="BI49" i="7"/>
  <c r="BJ49" i="7"/>
  <c r="BK49" i="7"/>
  <c r="BL49" i="7"/>
  <c r="BM49" i="7"/>
  <c r="BN49" i="7"/>
  <c r="BO49" i="7"/>
  <c r="BP49" i="7"/>
  <c r="BQ49" i="7"/>
  <c r="BR49" i="7"/>
  <c r="BS49" i="7"/>
  <c r="BT49" i="7"/>
  <c r="BU49" i="7"/>
  <c r="BV49" i="7"/>
  <c r="BW49" i="7"/>
  <c r="BX49" i="7"/>
  <c r="BY49" i="7"/>
  <c r="BZ49" i="7"/>
  <c r="CA49" i="7"/>
  <c r="CB49" i="7"/>
  <c r="CC49" i="7"/>
  <c r="CD49" i="7"/>
  <c r="CE49" i="7"/>
  <c r="CF49" i="7"/>
  <c r="CG49" i="7"/>
  <c r="CH49" i="7"/>
  <c r="CI49" i="7"/>
  <c r="CJ49" i="7"/>
  <c r="CK49" i="7"/>
  <c r="CL49" i="7"/>
  <c r="CM49" i="7"/>
  <c r="CN49" i="7"/>
  <c r="CO49" i="7"/>
  <c r="CP49" i="7"/>
  <c r="CQ49" i="7"/>
  <c r="CR49" i="7"/>
  <c r="CS49" i="7"/>
  <c r="CT49" i="7"/>
  <c r="CU49" i="7"/>
  <c r="CV49" i="7"/>
  <c r="CW49" i="7"/>
  <c r="CX49" i="7"/>
  <c r="CY49" i="7"/>
  <c r="CZ49" i="7"/>
  <c r="DA49" i="7"/>
  <c r="DB49" i="7"/>
  <c r="DC49" i="7"/>
  <c r="DD49" i="7"/>
  <c r="DE49" i="7"/>
  <c r="DF49" i="7"/>
  <c r="DG49" i="7"/>
  <c r="DH49" i="7"/>
  <c r="DI49" i="7"/>
  <c r="DJ49" i="7"/>
  <c r="DK49" i="7"/>
  <c r="DL49" i="7"/>
  <c r="DM49" i="7"/>
  <c r="DN49" i="7"/>
  <c r="DO49" i="7"/>
  <c r="DP49" i="7"/>
  <c r="DQ49" i="7"/>
  <c r="DR49" i="7"/>
  <c r="DS49" i="7"/>
  <c r="DT49" i="7"/>
  <c r="DU49" i="7"/>
  <c r="DV49" i="7"/>
  <c r="DW49" i="7"/>
  <c r="DX49" i="7"/>
  <c r="DY49" i="7"/>
  <c r="DZ49" i="7"/>
  <c r="EA49" i="7"/>
  <c r="EB49" i="7"/>
  <c r="EC49" i="7"/>
  <c r="ED49" i="7"/>
  <c r="EE49" i="7"/>
  <c r="EF49" i="7"/>
  <c r="EG49" i="7"/>
  <c r="EH49" i="7"/>
  <c r="EI49" i="7"/>
  <c r="L165" i="7"/>
  <c r="M165" i="7"/>
  <c r="N165" i="7"/>
  <c r="O165" i="7"/>
  <c r="P165" i="7"/>
  <c r="Q165" i="7"/>
  <c r="R165" i="7"/>
  <c r="S165" i="7"/>
  <c r="T165" i="7"/>
  <c r="U165" i="7"/>
  <c r="V165" i="7"/>
  <c r="W165" i="7"/>
  <c r="X165" i="7"/>
  <c r="Y165" i="7"/>
  <c r="Z165" i="7"/>
  <c r="AA165" i="7"/>
  <c r="AB165" i="7"/>
  <c r="AC165" i="7"/>
  <c r="AD165" i="7"/>
  <c r="AE165" i="7"/>
  <c r="AF165" i="7"/>
  <c r="AG165" i="7"/>
  <c r="AH165" i="7"/>
  <c r="AI165" i="7"/>
  <c r="AJ165" i="7"/>
  <c r="AK165" i="7"/>
  <c r="AL165" i="7"/>
  <c r="AM165" i="7"/>
  <c r="AN165" i="7"/>
  <c r="AO165" i="7"/>
  <c r="AP165" i="7"/>
  <c r="AQ165" i="7"/>
  <c r="AR165" i="7"/>
  <c r="AS165" i="7"/>
  <c r="AT165" i="7"/>
  <c r="AU165" i="7"/>
  <c r="AV165" i="7"/>
  <c r="AW165" i="7"/>
  <c r="AX165" i="7"/>
  <c r="AY165" i="7"/>
  <c r="AZ165" i="7"/>
  <c r="BA165" i="7"/>
  <c r="BB165" i="7"/>
  <c r="BC165" i="7"/>
  <c r="BD165" i="7"/>
  <c r="BE165" i="7"/>
  <c r="BF165" i="7"/>
  <c r="BG165" i="7"/>
  <c r="BH165" i="7"/>
  <c r="BI165" i="7"/>
  <c r="BJ165" i="7"/>
  <c r="BK165" i="7"/>
  <c r="BL165" i="7"/>
  <c r="BM165" i="7"/>
  <c r="BN165" i="7"/>
  <c r="BO165" i="7"/>
  <c r="BP165" i="7"/>
  <c r="BQ165" i="7"/>
  <c r="BR165" i="7"/>
  <c r="BS165" i="7"/>
  <c r="BT165" i="7"/>
  <c r="BU165" i="7"/>
  <c r="BV165" i="7"/>
  <c r="BW165" i="7"/>
  <c r="BX165" i="7"/>
  <c r="BY165" i="7"/>
  <c r="BZ165" i="7"/>
  <c r="CA165" i="7"/>
  <c r="CB165" i="7"/>
  <c r="CC165" i="7"/>
  <c r="CD165" i="7"/>
  <c r="CE165" i="7"/>
  <c r="CF165" i="7"/>
  <c r="CG165" i="7"/>
  <c r="CH165" i="7"/>
  <c r="CI165" i="7"/>
  <c r="CJ165" i="7"/>
  <c r="CK165" i="7"/>
  <c r="CL165" i="7"/>
  <c r="CM165" i="7"/>
  <c r="CN165" i="7"/>
  <c r="CO165" i="7"/>
  <c r="CP165" i="7"/>
  <c r="CQ165" i="7"/>
  <c r="CR165" i="7"/>
  <c r="CS165" i="7"/>
  <c r="CT165" i="7"/>
  <c r="CU165" i="7"/>
  <c r="CV165" i="7"/>
  <c r="CW165" i="7"/>
  <c r="CX165" i="7"/>
  <c r="CY165" i="7"/>
  <c r="CZ165" i="7"/>
  <c r="DA165" i="7"/>
  <c r="DB165" i="7"/>
  <c r="DC165" i="7"/>
  <c r="DD165" i="7"/>
  <c r="DE165" i="7"/>
  <c r="DF165" i="7"/>
  <c r="DG165" i="7"/>
  <c r="DH165" i="7"/>
  <c r="DI165" i="7"/>
  <c r="DJ165" i="7"/>
  <c r="DK165" i="7"/>
  <c r="DL165" i="7"/>
  <c r="DM165" i="7"/>
  <c r="DN165" i="7"/>
  <c r="DO165" i="7"/>
  <c r="DP165" i="7"/>
  <c r="DQ165" i="7"/>
  <c r="DR165" i="7"/>
  <c r="DS165" i="7"/>
  <c r="DT165" i="7"/>
  <c r="DU165" i="7"/>
  <c r="DV165" i="7"/>
  <c r="DW165" i="7"/>
  <c r="DX165" i="7"/>
  <c r="DY165" i="7"/>
  <c r="DZ165" i="7"/>
  <c r="EA165" i="7"/>
  <c r="EB165" i="7"/>
  <c r="EC165" i="7"/>
  <c r="ED165" i="7"/>
  <c r="EE165" i="7"/>
  <c r="EF165" i="7"/>
  <c r="EG165" i="7"/>
  <c r="EH165" i="7"/>
  <c r="EI165" i="7"/>
  <c r="K165" i="7"/>
  <c r="K49" i="7"/>
  <c r="I74" i="1"/>
  <c r="J74" i="1" s="1"/>
  <c r="HJ32" i="1"/>
  <c r="HJ25" i="1"/>
  <c r="HJ20" i="15" s="1"/>
  <c r="GW6" i="7"/>
  <c r="GX6" i="7"/>
  <c r="GY6" i="7"/>
  <c r="GZ6" i="7"/>
  <c r="HA6" i="7"/>
  <c r="HB6" i="7"/>
  <c r="HC6" i="7"/>
  <c r="HD6" i="7"/>
  <c r="HE6" i="7"/>
  <c r="HF6" i="7"/>
  <c r="HG6" i="7"/>
  <c r="HH6" i="7"/>
  <c r="HI6" i="7"/>
  <c r="GY7" i="7"/>
  <c r="GZ7" i="7"/>
  <c r="HA7" i="7"/>
  <c r="HB7" i="7"/>
  <c r="HC7" i="7"/>
  <c r="HD7" i="7"/>
  <c r="HE7" i="7"/>
  <c r="HF7" i="7"/>
  <c r="HG7" i="7"/>
  <c r="HH7" i="7"/>
  <c r="HI7" i="7"/>
  <c r="L163" i="7"/>
  <c r="M163" i="7"/>
  <c r="N163" i="7"/>
  <c r="O163" i="7"/>
  <c r="P163" i="7"/>
  <c r="Q163" i="7"/>
  <c r="R163" i="7"/>
  <c r="S163" i="7"/>
  <c r="T163" i="7"/>
  <c r="U163" i="7"/>
  <c r="V163" i="7"/>
  <c r="W163" i="7"/>
  <c r="X163" i="7"/>
  <c r="Y163" i="7"/>
  <c r="Z163" i="7"/>
  <c r="AA163" i="7"/>
  <c r="AB163" i="7"/>
  <c r="AC163" i="7"/>
  <c r="AD163" i="7"/>
  <c r="AE163" i="7"/>
  <c r="AF163" i="7"/>
  <c r="AG163" i="7"/>
  <c r="AH163" i="7"/>
  <c r="AI163" i="7"/>
  <c r="AJ163" i="7"/>
  <c r="AK163" i="7"/>
  <c r="AL163" i="7"/>
  <c r="AM163" i="7"/>
  <c r="AN163" i="7"/>
  <c r="AO163" i="7"/>
  <c r="AP163" i="7"/>
  <c r="AQ163" i="7"/>
  <c r="AR163" i="7"/>
  <c r="AS163" i="7"/>
  <c r="AT163" i="7"/>
  <c r="AU163" i="7"/>
  <c r="AV163" i="7"/>
  <c r="AW163" i="7"/>
  <c r="AX163" i="7"/>
  <c r="AY163" i="7"/>
  <c r="AZ163" i="7"/>
  <c r="BA163" i="7"/>
  <c r="BB163" i="7"/>
  <c r="BC163" i="7"/>
  <c r="BD163" i="7"/>
  <c r="BE163" i="7"/>
  <c r="BF163" i="7"/>
  <c r="BG163" i="7"/>
  <c r="BH163" i="7"/>
  <c r="BI163" i="7"/>
  <c r="BJ163" i="7"/>
  <c r="BK163" i="7"/>
  <c r="BL163" i="7"/>
  <c r="BM163" i="7"/>
  <c r="BN163" i="7"/>
  <c r="BO163" i="7"/>
  <c r="BP163" i="7"/>
  <c r="BQ163" i="7"/>
  <c r="BR163" i="7"/>
  <c r="BS163" i="7"/>
  <c r="BT163" i="7"/>
  <c r="BU163" i="7"/>
  <c r="BV163" i="7"/>
  <c r="BW163" i="7"/>
  <c r="BX163" i="7"/>
  <c r="BY163" i="7"/>
  <c r="BZ163" i="7"/>
  <c r="CA163" i="7"/>
  <c r="CB163" i="7"/>
  <c r="CC163" i="7"/>
  <c r="CD163" i="7"/>
  <c r="CE163" i="7"/>
  <c r="CF163" i="7"/>
  <c r="CG163" i="7"/>
  <c r="CH163" i="7"/>
  <c r="CI163" i="7"/>
  <c r="CJ163" i="7"/>
  <c r="CK163" i="7"/>
  <c r="CL163" i="7"/>
  <c r="CM163" i="7"/>
  <c r="CN163" i="7"/>
  <c r="CO163" i="7"/>
  <c r="CP163" i="7"/>
  <c r="CQ163" i="7"/>
  <c r="CR163" i="7"/>
  <c r="CS163" i="7"/>
  <c r="CT163" i="7"/>
  <c r="CU163" i="7"/>
  <c r="CV163" i="7"/>
  <c r="CW163" i="7"/>
  <c r="CX163" i="7"/>
  <c r="CY163" i="7"/>
  <c r="CZ163" i="7"/>
  <c r="DA163" i="7"/>
  <c r="DB163" i="7"/>
  <c r="DC163" i="7"/>
  <c r="DD163" i="7"/>
  <c r="DE163" i="7"/>
  <c r="DF163" i="7"/>
  <c r="DG163" i="7"/>
  <c r="DH163" i="7"/>
  <c r="DI163" i="7"/>
  <c r="DJ163" i="7"/>
  <c r="DK163" i="7"/>
  <c r="DL163" i="7"/>
  <c r="DM163" i="7"/>
  <c r="DN163" i="7"/>
  <c r="DO163" i="7"/>
  <c r="DP163" i="7"/>
  <c r="DQ163" i="7"/>
  <c r="DR163" i="7"/>
  <c r="DS163" i="7"/>
  <c r="DT163" i="7"/>
  <c r="DU163" i="7"/>
  <c r="DV163" i="7"/>
  <c r="DW163" i="7"/>
  <c r="DX163" i="7"/>
  <c r="DY163" i="7"/>
  <c r="DZ163" i="7"/>
  <c r="EA163" i="7"/>
  <c r="EB163" i="7"/>
  <c r="EC163" i="7"/>
  <c r="ED163" i="7"/>
  <c r="EE163" i="7"/>
  <c r="EF163" i="7"/>
  <c r="EG163" i="7"/>
  <c r="EH163" i="7"/>
  <c r="EI163" i="7"/>
  <c r="EJ163" i="7"/>
  <c r="EK163" i="7"/>
  <c r="EL163" i="7"/>
  <c r="EM163" i="7"/>
  <c r="EN163" i="7"/>
  <c r="EO163" i="7"/>
  <c r="EP163" i="7"/>
  <c r="EQ163" i="7"/>
  <c r="ER163" i="7"/>
  <c r="ES163" i="7"/>
  <c r="ET163" i="7"/>
  <c r="EU163" i="7"/>
  <c r="EV163" i="7"/>
  <c r="EW163" i="7"/>
  <c r="EX163" i="7"/>
  <c r="EY163" i="7"/>
  <c r="EZ163" i="7"/>
  <c r="FA163" i="7"/>
  <c r="FB163" i="7"/>
  <c r="FC163" i="7"/>
  <c r="FD163" i="7"/>
  <c r="FE163" i="7"/>
  <c r="FF163" i="7"/>
  <c r="FG163" i="7"/>
  <c r="FH163" i="7"/>
  <c r="FI163" i="7"/>
  <c r="FJ163" i="7"/>
  <c r="FK163" i="7"/>
  <c r="FL163" i="7"/>
  <c r="FM163" i="7"/>
  <c r="FN163" i="7"/>
  <c r="FO163" i="7"/>
  <c r="FP163" i="7"/>
  <c r="FQ163" i="7"/>
  <c r="FR163" i="7"/>
  <c r="FS163" i="7"/>
  <c r="FT163" i="7"/>
  <c r="FU163" i="7"/>
  <c r="FV163" i="7"/>
  <c r="FW163" i="7"/>
  <c r="FX163" i="7"/>
  <c r="FY163" i="7"/>
  <c r="FZ163" i="7"/>
  <c r="GA163" i="7"/>
  <c r="GB163" i="7"/>
  <c r="GC163" i="7"/>
  <c r="GD163" i="7"/>
  <c r="GE163" i="7"/>
  <c r="GF163" i="7"/>
  <c r="GG163" i="7"/>
  <c r="GH163" i="7"/>
  <c r="GI163" i="7"/>
  <c r="GJ163" i="7"/>
  <c r="GK163" i="7"/>
  <c r="GL163" i="7"/>
  <c r="GM163" i="7"/>
  <c r="GN163" i="7"/>
  <c r="GO163" i="7"/>
  <c r="GP163" i="7"/>
  <c r="GQ163" i="7"/>
  <c r="GR163" i="7"/>
  <c r="GS163" i="7"/>
  <c r="GT163" i="7"/>
  <c r="GU163" i="7"/>
  <c r="GV163" i="7"/>
  <c r="GW163" i="7"/>
  <c r="GX163" i="7"/>
  <c r="GY163" i="7"/>
  <c r="GZ163" i="7"/>
  <c r="HA163" i="7"/>
  <c r="HB163" i="7"/>
  <c r="HC163" i="7"/>
  <c r="HD163" i="7"/>
  <c r="HE163" i="7"/>
  <c r="HF163" i="7"/>
  <c r="HG163" i="7"/>
  <c r="HH163" i="7"/>
  <c r="HI163" i="7"/>
  <c r="HJ163" i="7"/>
  <c r="HK163" i="7"/>
  <c r="HL163" i="7"/>
  <c r="HM163" i="7"/>
  <c r="HN163" i="7"/>
  <c r="HO163" i="7"/>
  <c r="HP163" i="7"/>
  <c r="HQ163" i="7"/>
  <c r="HR163" i="7"/>
  <c r="HS163" i="7"/>
  <c r="HT163" i="7"/>
  <c r="HU163" i="7"/>
  <c r="HV163" i="7"/>
  <c r="HW163" i="7"/>
  <c r="HX163" i="7"/>
  <c r="HY163" i="7"/>
  <c r="HZ163" i="7"/>
  <c r="IA163" i="7"/>
  <c r="IB163" i="7"/>
  <c r="IC163" i="7"/>
  <c r="ID163" i="7"/>
  <c r="IE163" i="7"/>
  <c r="IF163" i="7"/>
  <c r="IG163" i="7"/>
  <c r="IH163" i="7"/>
  <c r="II163" i="7"/>
  <c r="IJ163" i="7"/>
  <c r="IK163" i="7"/>
  <c r="IL163" i="7"/>
  <c r="IM163" i="7"/>
  <c r="IN163" i="7"/>
  <c r="IO163" i="7"/>
  <c r="IP163" i="7"/>
  <c r="IQ163" i="7"/>
  <c r="IR163" i="7"/>
  <c r="IS163" i="7"/>
  <c r="IT163" i="7"/>
  <c r="IU163" i="7"/>
  <c r="IV163" i="7"/>
  <c r="IW163" i="7"/>
  <c r="IX163" i="7"/>
  <c r="IY163" i="7"/>
  <c r="IZ163" i="7"/>
  <c r="JA163" i="7"/>
  <c r="JB163" i="7"/>
  <c r="JC163" i="7"/>
  <c r="JD163" i="7"/>
  <c r="JE163" i="7"/>
  <c r="JF163" i="7"/>
  <c r="JG163" i="7"/>
  <c r="JH163" i="7"/>
  <c r="JI163" i="7"/>
  <c r="JJ163" i="7"/>
  <c r="JK163" i="7"/>
  <c r="JL163" i="7"/>
  <c r="JM163" i="7"/>
  <c r="JN163" i="7"/>
  <c r="JO163" i="7"/>
  <c r="JP163" i="7"/>
  <c r="JQ163" i="7"/>
  <c r="JR163" i="7"/>
  <c r="JS163" i="7"/>
  <c r="JT163" i="7"/>
  <c r="JU163" i="7"/>
  <c r="JV163" i="7"/>
  <c r="JW163" i="7"/>
  <c r="JX163" i="7"/>
  <c r="JY163" i="7"/>
  <c r="JZ163" i="7"/>
  <c r="KA163" i="7"/>
  <c r="KB163" i="7"/>
  <c r="KC163" i="7"/>
  <c r="KD163" i="7"/>
  <c r="KE163" i="7"/>
  <c r="KF163" i="7"/>
  <c r="KG163" i="7"/>
  <c r="KH163" i="7"/>
  <c r="KI163" i="7"/>
  <c r="KJ163" i="7"/>
  <c r="KK163" i="7"/>
  <c r="KL163" i="7"/>
  <c r="KM163" i="7"/>
  <c r="KN163" i="7"/>
  <c r="KO163" i="7"/>
  <c r="KP163" i="7"/>
  <c r="KQ163" i="7"/>
  <c r="KR163" i="7"/>
  <c r="KS163" i="7"/>
  <c r="KT163" i="7"/>
  <c r="KU163" i="7"/>
  <c r="KV163" i="7"/>
  <c r="KW163" i="7"/>
  <c r="KX163" i="7"/>
  <c r="KY163" i="7"/>
  <c r="KZ163" i="7"/>
  <c r="LA163" i="7"/>
  <c r="LB163" i="7"/>
  <c r="LC163" i="7"/>
  <c r="LD163" i="7"/>
  <c r="LE163" i="7"/>
  <c r="LF163" i="7"/>
  <c r="LG163" i="7"/>
  <c r="LH163" i="7"/>
  <c r="LI163" i="7"/>
  <c r="LJ163" i="7"/>
  <c r="LK163" i="7"/>
  <c r="LL163" i="7"/>
  <c r="LM163" i="7"/>
  <c r="LN163" i="7"/>
  <c r="LO163" i="7"/>
  <c r="LP163" i="7"/>
  <c r="LQ163" i="7"/>
  <c r="LR163" i="7"/>
  <c r="LS163" i="7"/>
  <c r="LT163" i="7"/>
  <c r="LU163" i="7"/>
  <c r="LV163" i="7"/>
  <c r="LW163" i="7"/>
  <c r="LX163" i="7"/>
  <c r="LY163" i="7"/>
  <c r="LZ163" i="7"/>
  <c r="MA163" i="7"/>
  <c r="MB163" i="7"/>
  <c r="MC163" i="7"/>
  <c r="MD163" i="7"/>
  <c r="ME163" i="7"/>
  <c r="MF163" i="7"/>
  <c r="MG163" i="7"/>
  <c r="MH163" i="7"/>
  <c r="MI163" i="7"/>
  <c r="MJ163" i="7"/>
  <c r="MK163" i="7"/>
  <c r="ML163" i="7"/>
  <c r="MM163" i="7"/>
  <c r="MN163" i="7"/>
  <c r="MO163" i="7"/>
  <c r="MP163" i="7"/>
  <c r="MQ163" i="7"/>
  <c r="MR163" i="7"/>
  <c r="MS163" i="7"/>
  <c r="MT163" i="7"/>
  <c r="MU163" i="7"/>
  <c r="MV163" i="7"/>
  <c r="MW163" i="7"/>
  <c r="MX163" i="7"/>
  <c r="MY163" i="7"/>
  <c r="MZ163" i="7"/>
  <c r="NA163" i="7"/>
  <c r="NB163" i="7"/>
  <c r="NC163" i="7"/>
  <c r="ND163" i="7"/>
  <c r="NE163" i="7"/>
  <c r="NF163" i="7"/>
  <c r="NG163" i="7"/>
  <c r="NH163" i="7"/>
  <c r="NI163" i="7"/>
  <c r="NJ163" i="7"/>
  <c r="NK163" i="7"/>
  <c r="NL163" i="7"/>
  <c r="NM163" i="7"/>
  <c r="NN163" i="7"/>
  <c r="NO163" i="7"/>
  <c r="NP163" i="7"/>
  <c r="NQ163" i="7"/>
  <c r="NR163" i="7"/>
  <c r="NS163" i="7"/>
  <c r="NT163" i="7"/>
  <c r="NU163" i="7"/>
  <c r="NV163" i="7"/>
  <c r="NW163" i="7"/>
  <c r="NX163" i="7"/>
  <c r="NY163" i="7"/>
  <c r="NZ163" i="7"/>
  <c r="OA163" i="7"/>
  <c r="OB163" i="7"/>
  <c r="OC163" i="7"/>
  <c r="OD163" i="7"/>
  <c r="OE163" i="7"/>
  <c r="OF163" i="7"/>
  <c r="OG163" i="7"/>
  <c r="OH163" i="7"/>
  <c r="OI163" i="7"/>
  <c r="OJ163" i="7"/>
  <c r="OK163" i="7"/>
  <c r="OL163" i="7"/>
  <c r="OM163" i="7"/>
  <c r="ON163" i="7"/>
  <c r="OO163" i="7"/>
  <c r="OP163" i="7"/>
  <c r="OQ163" i="7"/>
  <c r="OR163" i="7"/>
  <c r="OS163" i="7"/>
  <c r="OT163" i="7"/>
  <c r="OU163" i="7"/>
  <c r="OV163" i="7"/>
  <c r="OW163" i="7"/>
  <c r="OX163" i="7"/>
  <c r="OY163" i="7"/>
  <c r="OZ163" i="7"/>
  <c r="PA163" i="7"/>
  <c r="PB163" i="7"/>
  <c r="PC163" i="7"/>
  <c r="PD163" i="7"/>
  <c r="PE163" i="7"/>
  <c r="PF163" i="7"/>
  <c r="PG163" i="7"/>
  <c r="PH163" i="7"/>
  <c r="PI163" i="7"/>
  <c r="PJ163" i="7"/>
  <c r="PK163" i="7"/>
  <c r="PL163" i="7"/>
  <c r="PM163" i="7"/>
  <c r="PN163" i="7"/>
  <c r="PO163" i="7"/>
  <c r="PP163" i="7"/>
  <c r="PQ163" i="7"/>
  <c r="PR163" i="7"/>
  <c r="PS163" i="7"/>
  <c r="PT163" i="7"/>
  <c r="PU163" i="7"/>
  <c r="PV163" i="7"/>
  <c r="PW163" i="7"/>
  <c r="PX163" i="7"/>
  <c r="PY163" i="7"/>
  <c r="PZ163" i="7"/>
  <c r="QA163" i="7"/>
  <c r="QB163" i="7"/>
  <c r="QC163" i="7"/>
  <c r="QD163" i="7"/>
  <c r="QE163" i="7"/>
  <c r="QF163" i="7"/>
  <c r="QG163" i="7"/>
  <c r="QH163" i="7"/>
  <c r="QI163" i="7"/>
  <c r="QJ163" i="7"/>
  <c r="QK163" i="7"/>
  <c r="QL163" i="7"/>
  <c r="QM163" i="7"/>
  <c r="QN163" i="7"/>
  <c r="QO163" i="7"/>
  <c r="QP163" i="7"/>
  <c r="QQ163" i="7"/>
  <c r="QR163" i="7"/>
  <c r="QS163" i="7"/>
  <c r="QT163" i="7"/>
  <c r="QU163" i="7"/>
  <c r="QV163" i="7"/>
  <c r="QW163" i="7"/>
  <c r="QX163" i="7"/>
  <c r="QY163" i="7"/>
  <c r="QZ163" i="7"/>
  <c r="RA163" i="7"/>
  <c r="RB163" i="7"/>
  <c r="RC163" i="7"/>
  <c r="RD163" i="7"/>
  <c r="RE163" i="7"/>
  <c r="RF163" i="7"/>
  <c r="RG163" i="7"/>
  <c r="RH163" i="7"/>
  <c r="RI163" i="7"/>
  <c r="RJ163" i="7"/>
  <c r="RK163" i="7"/>
  <c r="RL163" i="7"/>
  <c r="RM163" i="7"/>
  <c r="RN163" i="7"/>
  <c r="RO163" i="7"/>
  <c r="RP163" i="7"/>
  <c r="RQ163" i="7"/>
  <c r="RR163" i="7"/>
  <c r="RS163" i="7"/>
  <c r="RT163" i="7"/>
  <c r="RU163" i="7"/>
  <c r="RV163" i="7"/>
  <c r="RW163" i="7"/>
  <c r="RX163" i="7"/>
  <c r="RY163" i="7"/>
  <c r="RZ163" i="7"/>
  <c r="SA163" i="7"/>
  <c r="SB163" i="7"/>
  <c r="SC163" i="7"/>
  <c r="SD163" i="7"/>
  <c r="SE163" i="7"/>
  <c r="SF163" i="7"/>
  <c r="SG163" i="7"/>
  <c r="SH163" i="7"/>
  <c r="SI163" i="7"/>
  <c r="SJ163" i="7"/>
  <c r="SK163" i="7"/>
  <c r="SL163" i="7"/>
  <c r="SM163" i="7"/>
  <c r="SN163" i="7"/>
  <c r="SO163" i="7"/>
  <c r="SP163" i="7"/>
  <c r="SQ163" i="7"/>
  <c r="SR163" i="7"/>
  <c r="SS163" i="7"/>
  <c r="ST163" i="7"/>
  <c r="SU163" i="7"/>
  <c r="SV163" i="7"/>
  <c r="SW163" i="7"/>
  <c r="SX163" i="7"/>
  <c r="SY163" i="7"/>
  <c r="SZ163" i="7"/>
  <c r="TA163" i="7"/>
  <c r="TB163" i="7"/>
  <c r="K163" i="7"/>
  <c r="I57" i="2"/>
  <c r="I25" i="1" l="1"/>
  <c r="HJ49" i="7"/>
  <c r="I143" i="7"/>
  <c r="J143" i="7" s="1"/>
  <c r="I165" i="7"/>
  <c r="J165" i="7" s="1"/>
  <c r="I187" i="7"/>
  <c r="J187" i="7" s="1"/>
  <c r="I163" i="7"/>
  <c r="J163" i="7" s="1"/>
  <c r="I37" i="7"/>
  <c r="J37" i="7" s="1"/>
  <c r="I48" i="15"/>
  <c r="J48" i="15" s="1"/>
  <c r="HU31" i="15"/>
  <c r="HT49" i="7"/>
  <c r="I49" i="7" s="1"/>
  <c r="J49" i="7" s="1"/>
  <c r="I20" i="15"/>
  <c r="J20" i="15" s="1"/>
  <c r="GW31" i="1"/>
  <c r="GV32" i="1"/>
  <c r="L14" i="15"/>
  <c r="M14" i="15"/>
  <c r="N14" i="15"/>
  <c r="O14" i="15"/>
  <c r="P14" i="15"/>
  <c r="Q14" i="15"/>
  <c r="R14" i="15"/>
  <c r="S14" i="15"/>
  <c r="T14" i="15"/>
  <c r="U14" i="15"/>
  <c r="V14" i="15"/>
  <c r="W14" i="15"/>
  <c r="X14" i="15"/>
  <c r="Y14" i="15"/>
  <c r="Z14" i="15"/>
  <c r="AA14" i="15"/>
  <c r="AB14" i="15"/>
  <c r="AC14" i="15"/>
  <c r="AD14" i="15"/>
  <c r="AE14" i="15"/>
  <c r="AF14" i="15"/>
  <c r="AG14" i="15"/>
  <c r="AH14" i="15"/>
  <c r="AI14" i="15"/>
  <c r="AJ14" i="15"/>
  <c r="AK14" i="15"/>
  <c r="AL14" i="15"/>
  <c r="AM14" i="15"/>
  <c r="AN14" i="15"/>
  <c r="AO14" i="15"/>
  <c r="AP14" i="15"/>
  <c r="AQ14" i="15"/>
  <c r="AR14" i="15"/>
  <c r="AS14" i="15"/>
  <c r="AT14" i="15"/>
  <c r="AU14" i="15"/>
  <c r="AV14" i="15"/>
  <c r="AW14" i="15"/>
  <c r="AX14" i="15"/>
  <c r="AY14" i="15"/>
  <c r="AZ14" i="15"/>
  <c r="BA14" i="15"/>
  <c r="BB14" i="15"/>
  <c r="BC14" i="15"/>
  <c r="BD14" i="15"/>
  <c r="BE14" i="15"/>
  <c r="BF14" i="15"/>
  <c r="BG14" i="15"/>
  <c r="BH14" i="15"/>
  <c r="BI14" i="15"/>
  <c r="BJ14" i="15"/>
  <c r="BK14" i="15"/>
  <c r="BL14" i="15"/>
  <c r="BM14" i="15"/>
  <c r="BN14" i="15"/>
  <c r="BO14" i="15"/>
  <c r="BP14" i="15"/>
  <c r="BQ14" i="15"/>
  <c r="BR14" i="15"/>
  <c r="BS14" i="15"/>
  <c r="BT14" i="15"/>
  <c r="BU14" i="15"/>
  <c r="BV14" i="15"/>
  <c r="BW14" i="15"/>
  <c r="BX14" i="15"/>
  <c r="BY14" i="15"/>
  <c r="BZ14" i="15"/>
  <c r="CA14" i="15"/>
  <c r="CB14" i="15"/>
  <c r="CC14" i="15"/>
  <c r="CD14" i="15"/>
  <c r="CE14" i="15"/>
  <c r="CF14" i="15"/>
  <c r="CG14" i="15"/>
  <c r="CH14" i="15"/>
  <c r="CI14" i="15"/>
  <c r="CJ14" i="15"/>
  <c r="CK14" i="15"/>
  <c r="CL14" i="15"/>
  <c r="CM14" i="15"/>
  <c r="CN14" i="15"/>
  <c r="CO14" i="15"/>
  <c r="CP14" i="15"/>
  <c r="CQ14" i="15"/>
  <c r="CR14" i="15"/>
  <c r="CS14" i="15"/>
  <c r="CT14" i="15"/>
  <c r="CU14" i="15"/>
  <c r="CV14" i="15"/>
  <c r="CW14" i="15"/>
  <c r="CX14" i="15"/>
  <c r="CY14" i="15"/>
  <c r="CZ14" i="15"/>
  <c r="DA14" i="15"/>
  <c r="DC14" i="15"/>
  <c r="DD14" i="15"/>
  <c r="DE14" i="15"/>
  <c r="DF14" i="15"/>
  <c r="DG14" i="15"/>
  <c r="DI14" i="15"/>
  <c r="DJ14" i="15"/>
  <c r="DK14" i="15"/>
  <c r="DL14" i="15"/>
  <c r="DM14" i="15"/>
  <c r="DN14" i="15"/>
  <c r="DO14" i="15"/>
  <c r="DP14" i="15"/>
  <c r="DQ14" i="15"/>
  <c r="DR14" i="15"/>
  <c r="DS14" i="15"/>
  <c r="DT14" i="15"/>
  <c r="DU14" i="15"/>
  <c r="DV14" i="15"/>
  <c r="DW14" i="15"/>
  <c r="DX14" i="15"/>
  <c r="DY14" i="15"/>
  <c r="DZ14" i="15"/>
  <c r="EA14" i="15"/>
  <c r="EB14" i="15"/>
  <c r="EC14" i="15"/>
  <c r="ED14" i="15"/>
  <c r="EE14" i="15"/>
  <c r="EF14" i="15"/>
  <c r="EG14" i="15"/>
  <c r="EH14" i="15"/>
  <c r="EI14" i="15"/>
  <c r="EJ14" i="15"/>
  <c r="EK14" i="15"/>
  <c r="EL14" i="15"/>
  <c r="EM14" i="15"/>
  <c r="EN14" i="15"/>
  <c r="EO14" i="15"/>
  <c r="EP14" i="15"/>
  <c r="EQ14" i="15"/>
  <c r="ER14" i="15"/>
  <c r="ES14" i="15"/>
  <c r="ET14" i="15"/>
  <c r="EU14" i="15"/>
  <c r="EV14" i="15"/>
  <c r="EW14" i="15"/>
  <c r="EX14" i="15"/>
  <c r="EY14" i="15"/>
  <c r="EZ14" i="15"/>
  <c r="FA14" i="15"/>
  <c r="FB14" i="15"/>
  <c r="FC14" i="15"/>
  <c r="FD14" i="15"/>
  <c r="FE14" i="15"/>
  <c r="FF14" i="15"/>
  <c r="FG14" i="15"/>
  <c r="FH14" i="15"/>
  <c r="FI14" i="15"/>
  <c r="FJ14" i="15"/>
  <c r="FK14" i="15"/>
  <c r="FL14" i="15"/>
  <c r="FM14" i="15"/>
  <c r="FN14" i="15"/>
  <c r="FO14" i="15"/>
  <c r="FP14" i="15"/>
  <c r="FQ14" i="15"/>
  <c r="FR14" i="15"/>
  <c r="FS14" i="15"/>
  <c r="FT14" i="15"/>
  <c r="FU14" i="15"/>
  <c r="FV14" i="15"/>
  <c r="FW14" i="15"/>
  <c r="FX14" i="15"/>
  <c r="FY14" i="15"/>
  <c r="FZ14" i="15"/>
  <c r="GA14" i="15"/>
  <c r="GB14" i="15"/>
  <c r="GC14" i="15"/>
  <c r="GD14" i="15"/>
  <c r="GE14" i="15"/>
  <c r="GF14" i="15"/>
  <c r="GG14" i="15"/>
  <c r="GH14" i="15"/>
  <c r="GI14" i="15"/>
  <c r="GJ14" i="15"/>
  <c r="GK14" i="15"/>
  <c r="GL14" i="15"/>
  <c r="GM14" i="15"/>
  <c r="GN14" i="15"/>
  <c r="GO14" i="15"/>
  <c r="GP14" i="15"/>
  <c r="GQ14" i="15"/>
  <c r="GR14" i="15"/>
  <c r="GS14" i="15"/>
  <c r="GT14" i="15"/>
  <c r="GW14" i="15"/>
  <c r="GX14" i="15"/>
  <c r="GY14" i="15"/>
  <c r="HA14" i="15"/>
  <c r="HC14" i="15"/>
  <c r="HD14" i="15"/>
  <c r="HE14" i="15"/>
  <c r="HF14" i="15"/>
  <c r="HG14" i="15"/>
  <c r="HI14" i="15"/>
  <c r="HJ14" i="15"/>
  <c r="HK14" i="15"/>
  <c r="HL14" i="15"/>
  <c r="HM14" i="15"/>
  <c r="HN14" i="15"/>
  <c r="HO14" i="15"/>
  <c r="HP14" i="15"/>
  <c r="HQ14" i="15"/>
  <c r="HR14" i="15"/>
  <c r="HS14" i="15"/>
  <c r="HT14" i="15"/>
  <c r="HU14" i="15"/>
  <c r="HV14" i="15"/>
  <c r="HW14" i="15"/>
  <c r="HX14" i="15"/>
  <c r="HY14" i="15"/>
  <c r="HZ14" i="15"/>
  <c r="IA14" i="15"/>
  <c r="IB14" i="15"/>
  <c r="IC14" i="15"/>
  <c r="ID14" i="15"/>
  <c r="IE14" i="15"/>
  <c r="IF14" i="15"/>
  <c r="IG14" i="15"/>
  <c r="IH14" i="15"/>
  <c r="II14" i="15"/>
  <c r="IJ14" i="15"/>
  <c r="IK14" i="15"/>
  <c r="IL14" i="15"/>
  <c r="IM14" i="15"/>
  <c r="IN14" i="15"/>
  <c r="IO14" i="15"/>
  <c r="IP14" i="15"/>
  <c r="IQ14" i="15"/>
  <c r="IR14" i="15"/>
  <c r="IS14" i="15"/>
  <c r="IT14" i="15"/>
  <c r="IU14" i="15"/>
  <c r="IV14" i="15"/>
  <c r="IW14" i="15"/>
  <c r="IX14" i="15"/>
  <c r="IY14" i="15"/>
  <c r="IZ14" i="15"/>
  <c r="JA14" i="15"/>
  <c r="JB14" i="15"/>
  <c r="JC14" i="15"/>
  <c r="JD14" i="15"/>
  <c r="JE14" i="15"/>
  <c r="JF14" i="15"/>
  <c r="JG14" i="15"/>
  <c r="JH14" i="15"/>
  <c r="JI14" i="15"/>
  <c r="JJ14" i="15"/>
  <c r="JK14" i="15"/>
  <c r="JL14" i="15"/>
  <c r="JM14" i="15"/>
  <c r="JN14" i="15"/>
  <c r="JO14" i="15"/>
  <c r="JP14" i="15"/>
  <c r="JQ14" i="15"/>
  <c r="JR14" i="15"/>
  <c r="JS14" i="15"/>
  <c r="JT14" i="15"/>
  <c r="JU14" i="15"/>
  <c r="JV14" i="15"/>
  <c r="JW14" i="15"/>
  <c r="JX14" i="15"/>
  <c r="JY14" i="15"/>
  <c r="JZ14" i="15"/>
  <c r="KA14" i="15"/>
  <c r="KB14" i="15"/>
  <c r="KC14" i="15"/>
  <c r="KD14" i="15"/>
  <c r="KE14" i="15"/>
  <c r="KF14" i="15"/>
  <c r="KG14" i="15"/>
  <c r="KH14" i="15"/>
  <c r="KI14" i="15"/>
  <c r="KJ14" i="15"/>
  <c r="KK14" i="15"/>
  <c r="KL14" i="15"/>
  <c r="KM14" i="15"/>
  <c r="KN14" i="15"/>
  <c r="KO14" i="15"/>
  <c r="KP14" i="15"/>
  <c r="KQ14" i="15"/>
  <c r="KR14" i="15"/>
  <c r="KS14" i="15"/>
  <c r="KT14" i="15"/>
  <c r="KU14" i="15"/>
  <c r="KV14" i="15"/>
  <c r="KW14" i="15"/>
  <c r="KX14" i="15"/>
  <c r="KY14" i="15"/>
  <c r="KZ14" i="15"/>
  <c r="LA14" i="15"/>
  <c r="LB14" i="15"/>
  <c r="LC14" i="15"/>
  <c r="LD14" i="15"/>
  <c r="LE14" i="15"/>
  <c r="LF14" i="15"/>
  <c r="LG14" i="15"/>
  <c r="LH14" i="15"/>
  <c r="LI14" i="15"/>
  <c r="LJ14" i="15"/>
  <c r="LK14" i="15"/>
  <c r="LL14" i="15"/>
  <c r="LM14" i="15"/>
  <c r="LN14" i="15"/>
  <c r="LO14" i="15"/>
  <c r="LP14" i="15"/>
  <c r="LQ14" i="15"/>
  <c r="LR14" i="15"/>
  <c r="LS14" i="15"/>
  <c r="LT14" i="15"/>
  <c r="LU14" i="15"/>
  <c r="LV14" i="15"/>
  <c r="LW14" i="15"/>
  <c r="LX14" i="15"/>
  <c r="LY14" i="15"/>
  <c r="LZ14" i="15"/>
  <c r="MA14" i="15"/>
  <c r="MB14" i="15"/>
  <c r="MC14" i="15"/>
  <c r="MD14" i="15"/>
  <c r="ME14" i="15"/>
  <c r="MF14" i="15"/>
  <c r="MG14" i="15"/>
  <c r="MH14" i="15"/>
  <c r="MI14" i="15"/>
  <c r="MJ14" i="15"/>
  <c r="MK14" i="15"/>
  <c r="ML14" i="15"/>
  <c r="MM14" i="15"/>
  <c r="MN14" i="15"/>
  <c r="MO14" i="15"/>
  <c r="MP14" i="15"/>
  <c r="MQ14" i="15"/>
  <c r="MR14" i="15"/>
  <c r="MS14" i="15"/>
  <c r="MT14" i="15"/>
  <c r="MU14" i="15"/>
  <c r="MV14" i="15"/>
  <c r="MW14" i="15"/>
  <c r="MX14" i="15"/>
  <c r="MY14" i="15"/>
  <c r="MZ14" i="15"/>
  <c r="NA14" i="15"/>
  <c r="NB14" i="15"/>
  <c r="NC14" i="15"/>
  <c r="ND14" i="15"/>
  <c r="NE14" i="15"/>
  <c r="NF14" i="15"/>
  <c r="NG14" i="15"/>
  <c r="NH14" i="15"/>
  <c r="NI14" i="15"/>
  <c r="NJ14" i="15"/>
  <c r="NK14" i="15"/>
  <c r="NL14" i="15"/>
  <c r="NM14" i="15"/>
  <c r="NN14" i="15"/>
  <c r="NO14" i="15"/>
  <c r="NP14" i="15"/>
  <c r="NQ14" i="15"/>
  <c r="NR14" i="15"/>
  <c r="NS14" i="15"/>
  <c r="NT14" i="15"/>
  <c r="NU14" i="15"/>
  <c r="NV14" i="15"/>
  <c r="NW14" i="15"/>
  <c r="NX14" i="15"/>
  <c r="NY14" i="15"/>
  <c r="NZ14" i="15"/>
  <c r="OA14" i="15"/>
  <c r="OB14" i="15"/>
  <c r="OC14" i="15"/>
  <c r="OD14" i="15"/>
  <c r="OE14" i="15"/>
  <c r="OF14" i="15"/>
  <c r="OG14" i="15"/>
  <c r="OH14" i="15"/>
  <c r="OI14" i="15"/>
  <c r="OJ14" i="15"/>
  <c r="OK14" i="15"/>
  <c r="OL14" i="15"/>
  <c r="OM14" i="15"/>
  <c r="ON14" i="15"/>
  <c r="OO14" i="15"/>
  <c r="OP14" i="15"/>
  <c r="OQ14" i="15"/>
  <c r="OR14" i="15"/>
  <c r="OS14" i="15"/>
  <c r="OT14" i="15"/>
  <c r="OU14" i="15"/>
  <c r="OV14" i="15"/>
  <c r="OW14" i="15"/>
  <c r="OX14" i="15"/>
  <c r="OY14" i="15"/>
  <c r="OZ14" i="15"/>
  <c r="PA14" i="15"/>
  <c r="PB14" i="15"/>
  <c r="PC14" i="15"/>
  <c r="PD14" i="15"/>
  <c r="PE14" i="15"/>
  <c r="PF14" i="15"/>
  <c r="PG14" i="15"/>
  <c r="PH14" i="15"/>
  <c r="PI14" i="15"/>
  <c r="PJ14" i="15"/>
  <c r="PK14" i="15"/>
  <c r="PL14" i="15"/>
  <c r="PM14" i="15"/>
  <c r="PN14" i="15"/>
  <c r="PO14" i="15"/>
  <c r="PP14" i="15"/>
  <c r="PQ14" i="15"/>
  <c r="PR14" i="15"/>
  <c r="PS14" i="15"/>
  <c r="PT14" i="15"/>
  <c r="PU14" i="15"/>
  <c r="PV14" i="15"/>
  <c r="PW14" i="15"/>
  <c r="PX14" i="15"/>
  <c r="PY14" i="15"/>
  <c r="PZ14" i="15"/>
  <c r="QA14" i="15"/>
  <c r="QB14" i="15"/>
  <c r="QC14" i="15"/>
  <c r="QD14" i="15"/>
  <c r="QE14" i="15"/>
  <c r="QF14" i="15"/>
  <c r="QG14" i="15"/>
  <c r="QH14" i="15"/>
  <c r="QI14" i="15"/>
  <c r="QJ14" i="15"/>
  <c r="QK14" i="15"/>
  <c r="QL14" i="15"/>
  <c r="QM14" i="15"/>
  <c r="QN14" i="15"/>
  <c r="QO14" i="15"/>
  <c r="QP14" i="15"/>
  <c r="QQ14" i="15"/>
  <c r="QR14" i="15"/>
  <c r="QS14" i="15"/>
  <c r="QT14" i="15"/>
  <c r="QU14" i="15"/>
  <c r="QV14" i="15"/>
  <c r="QW14" i="15"/>
  <c r="QX14" i="15"/>
  <c r="QY14" i="15"/>
  <c r="QZ14" i="15"/>
  <c r="RA14" i="15"/>
  <c r="RB14" i="15"/>
  <c r="RC14" i="15"/>
  <c r="RD14" i="15"/>
  <c r="RE14" i="15"/>
  <c r="RF14" i="15"/>
  <c r="RG14" i="15"/>
  <c r="RH14" i="15"/>
  <c r="RI14" i="15"/>
  <c r="RJ14" i="15"/>
  <c r="RK14" i="15"/>
  <c r="RL14" i="15"/>
  <c r="RM14" i="15"/>
  <c r="RN14" i="15"/>
  <c r="RO14" i="15"/>
  <c r="RP14" i="15"/>
  <c r="RQ14" i="15"/>
  <c r="RR14" i="15"/>
  <c r="RS14" i="15"/>
  <c r="RT14" i="15"/>
  <c r="RU14" i="15"/>
  <c r="RV14" i="15"/>
  <c r="RW14" i="15"/>
  <c r="RX14" i="15"/>
  <c r="RY14" i="15"/>
  <c r="RZ14" i="15"/>
  <c r="SA14" i="15"/>
  <c r="SB14" i="15"/>
  <c r="SC14" i="15"/>
  <c r="SD14" i="15"/>
  <c r="SE14" i="15"/>
  <c r="SF14" i="15"/>
  <c r="SG14" i="15"/>
  <c r="SH14" i="15"/>
  <c r="SI14" i="15"/>
  <c r="SJ14" i="15"/>
  <c r="SK14" i="15"/>
  <c r="SL14" i="15"/>
  <c r="SM14" i="15"/>
  <c r="SN14" i="15"/>
  <c r="SO14" i="15"/>
  <c r="SP14" i="15"/>
  <c r="SQ14" i="15"/>
  <c r="SR14" i="15"/>
  <c r="SS14" i="15"/>
  <c r="ST14" i="15"/>
  <c r="SU14" i="15"/>
  <c r="SV14" i="15"/>
  <c r="SW14" i="15"/>
  <c r="SX14" i="15"/>
  <c r="SY14" i="15"/>
  <c r="SZ14" i="15"/>
  <c r="TA14" i="15"/>
  <c r="TB14" i="15"/>
  <c r="K14" i="15"/>
  <c r="J198" i="7"/>
  <c r="I12" i="7"/>
  <c r="I54" i="7"/>
  <c r="I61" i="7"/>
  <c r="I69" i="7"/>
  <c r="I70" i="7"/>
  <c r="I77" i="7"/>
  <c r="I78" i="7"/>
  <c r="I80" i="7"/>
  <c r="I72" i="7"/>
  <c r="I73" i="7"/>
  <c r="I41" i="7"/>
  <c r="I83" i="7"/>
  <c r="I105" i="7"/>
  <c r="I117" i="7"/>
  <c r="I121" i="7"/>
  <c r="I111" i="7"/>
  <c r="I124" i="7"/>
  <c r="I129" i="7"/>
  <c r="I132" i="7"/>
  <c r="I134" i="7"/>
  <c r="I135" i="7"/>
  <c r="I87" i="7"/>
  <c r="I136" i="7"/>
  <c r="I89" i="7"/>
  <c r="I140" i="7"/>
  <c r="I141" i="7"/>
  <c r="I106" i="7"/>
  <c r="I119" i="7"/>
  <c r="I68" i="7"/>
  <c r="I326" i="7"/>
  <c r="I327" i="7"/>
  <c r="I328" i="7"/>
  <c r="I329" i="7"/>
  <c r="I330" i="7"/>
  <c r="I331" i="7"/>
  <c r="I332" i="7"/>
  <c r="I333" i="7"/>
  <c r="I334" i="7"/>
  <c r="I335" i="7"/>
  <c r="I336" i="7"/>
  <c r="I337" i="7"/>
  <c r="I338" i="7"/>
  <c r="I339" i="7"/>
  <c r="I340" i="7"/>
  <c r="I341" i="7"/>
  <c r="I342" i="7"/>
  <c r="I343" i="7"/>
  <c r="I344" i="7"/>
  <c r="I345" i="7"/>
  <c r="I346" i="7"/>
  <c r="I347" i="7"/>
  <c r="I348" i="7"/>
  <c r="I349" i="7"/>
  <c r="I350" i="7"/>
  <c r="I351" i="7"/>
  <c r="I10" i="3"/>
  <c r="I13" i="3"/>
  <c r="I14" i="3"/>
  <c r="I15" i="3"/>
  <c r="I16" i="3"/>
  <c r="I18" i="3"/>
  <c r="I19" i="3"/>
  <c r="I23" i="3"/>
  <c r="I24" i="3"/>
  <c r="I25" i="3"/>
  <c r="I27" i="3"/>
  <c r="I38" i="3"/>
  <c r="I39" i="3"/>
  <c r="I41" i="3"/>
  <c r="I28" i="3"/>
  <c r="I29" i="3"/>
  <c r="I31" i="3"/>
  <c r="I45" i="3"/>
  <c r="I46" i="3"/>
  <c r="I47" i="3"/>
  <c r="I48" i="3"/>
  <c r="I49" i="3"/>
  <c r="I50" i="3"/>
  <c r="I44" i="3"/>
  <c r="I33" i="3"/>
  <c r="I51" i="3"/>
  <c r="I52" i="3"/>
  <c r="I42" i="3"/>
  <c r="I53" i="3"/>
  <c r="J53" i="3" s="1"/>
  <c r="I58" i="3"/>
  <c r="I59" i="3"/>
  <c r="I61" i="3"/>
  <c r="I62" i="3"/>
  <c r="I63" i="3"/>
  <c r="I56" i="3"/>
  <c r="J56" i="3" s="1"/>
  <c r="I57" i="3"/>
  <c r="J57" i="3" s="1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9" i="2"/>
  <c r="I64" i="2"/>
  <c r="I65" i="2"/>
  <c r="I66" i="2"/>
  <c r="I10" i="2"/>
  <c r="I11" i="2"/>
  <c r="I12" i="2"/>
  <c r="I21" i="2"/>
  <c r="I23" i="2"/>
  <c r="I24" i="2"/>
  <c r="I15" i="2"/>
  <c r="I26" i="2"/>
  <c r="I28" i="2"/>
  <c r="I32" i="2"/>
  <c r="I33" i="2"/>
  <c r="J33" i="2" s="1"/>
  <c r="I34" i="2"/>
  <c r="J34" i="2" s="1"/>
  <c r="I37" i="2"/>
  <c r="I38" i="2"/>
  <c r="I39" i="2"/>
  <c r="I40" i="2"/>
  <c r="I43" i="2"/>
  <c r="I44" i="2"/>
  <c r="I45" i="2"/>
  <c r="I46" i="2"/>
  <c r="I47" i="2"/>
  <c r="I48" i="2"/>
  <c r="I49" i="2"/>
  <c r="I50" i="2"/>
  <c r="I51" i="2"/>
  <c r="I42" i="2"/>
  <c r="J42" i="2" s="1"/>
  <c r="I52" i="2"/>
  <c r="I53" i="2"/>
  <c r="I54" i="2"/>
  <c r="I30" i="2"/>
  <c r="J30" i="2" s="1"/>
  <c r="I41" i="2"/>
  <c r="J41" i="2" s="1"/>
  <c r="I56" i="2"/>
  <c r="I59" i="2"/>
  <c r="I60" i="2"/>
  <c r="I61" i="2"/>
  <c r="I62" i="2"/>
  <c r="I63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26" i="13"/>
  <c r="I27" i="13"/>
  <c r="I20" i="13"/>
  <c r="J20" i="13" s="1"/>
  <c r="I19" i="13"/>
  <c r="J19" i="13" s="1"/>
  <c r="J30" i="13"/>
  <c r="I11" i="13"/>
  <c r="I13" i="13"/>
  <c r="I14" i="13"/>
  <c r="I23" i="13"/>
  <c r="I24" i="13"/>
  <c r="I25" i="13"/>
  <c r="I21" i="13"/>
  <c r="I22" i="13"/>
  <c r="J31" i="13"/>
  <c r="J32" i="13"/>
  <c r="J33" i="13"/>
  <c r="J34" i="13"/>
  <c r="J35" i="13"/>
  <c r="J36" i="13"/>
  <c r="J37" i="13"/>
  <c r="I39" i="13"/>
  <c r="I40" i="13"/>
  <c r="I41" i="13"/>
  <c r="I42" i="13"/>
  <c r="I43" i="13"/>
  <c r="I44" i="13"/>
  <c r="I45" i="13"/>
  <c r="I46" i="13"/>
  <c r="I47" i="13"/>
  <c r="I48" i="13"/>
  <c r="I49" i="13"/>
  <c r="I50" i="13"/>
  <c r="I51" i="13"/>
  <c r="I52" i="13"/>
  <c r="I53" i="13"/>
  <c r="I54" i="13"/>
  <c r="I24" i="1"/>
  <c r="I26" i="1"/>
  <c r="I14" i="1"/>
  <c r="I18" i="1"/>
  <c r="I21" i="1"/>
  <c r="I12" i="1"/>
  <c r="I44" i="1"/>
  <c r="I45" i="1"/>
  <c r="I28" i="1"/>
  <c r="I29" i="1"/>
  <c r="I49" i="1"/>
  <c r="I54" i="1"/>
  <c r="I55" i="1"/>
  <c r="I35" i="1"/>
  <c r="I47" i="1"/>
  <c r="I33" i="1"/>
  <c r="I69" i="1"/>
  <c r="I71" i="1"/>
  <c r="I72" i="1"/>
  <c r="I73" i="1"/>
  <c r="J73" i="1" s="1"/>
  <c r="I66" i="1"/>
  <c r="I67" i="1"/>
  <c r="I75" i="1"/>
  <c r="I76" i="1"/>
  <c r="I77" i="1"/>
  <c r="I78" i="1"/>
  <c r="I79" i="1"/>
  <c r="I80" i="1"/>
  <c r="I81" i="1"/>
  <c r="I82" i="1"/>
  <c r="I65" i="1"/>
  <c r="I83" i="1"/>
  <c r="I84" i="1"/>
  <c r="I70" i="1"/>
  <c r="I85" i="1"/>
  <c r="I86" i="1"/>
  <c r="I89" i="1"/>
  <c r="I90" i="1"/>
  <c r="I91" i="1"/>
  <c r="I38" i="1"/>
  <c r="I39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HH32" i="1"/>
  <c r="HH14" i="15" s="1"/>
  <c r="HG37" i="1"/>
  <c r="HG27" i="1"/>
  <c r="HF34" i="1"/>
  <c r="HF37" i="1"/>
  <c r="HE30" i="1"/>
  <c r="HC31" i="1"/>
  <c r="HB32" i="1"/>
  <c r="HA31" i="1"/>
  <c r="GZ32" i="1"/>
  <c r="GZ14" i="15" s="1"/>
  <c r="GY27" i="1"/>
  <c r="GU31" i="1"/>
  <c r="J27" i="13" l="1"/>
  <c r="I14" i="15"/>
  <c r="J14" i="15" s="1"/>
  <c r="J51" i="3"/>
  <c r="J37" i="2"/>
  <c r="J44" i="2"/>
  <c r="I37" i="1"/>
  <c r="J37" i="1" s="1"/>
  <c r="I32" i="1"/>
  <c r="GP17" i="3"/>
  <c r="GP18" i="7"/>
  <c r="GN53" i="1"/>
  <c r="I53" i="1" s="1"/>
  <c r="GN46" i="1"/>
  <c r="GN11" i="1"/>
  <c r="GN17" i="1"/>
  <c r="L21" i="15"/>
  <c r="M21" i="15"/>
  <c r="N21" i="15"/>
  <c r="O21" i="15"/>
  <c r="P21" i="15"/>
  <c r="Q21" i="15"/>
  <c r="R21" i="15"/>
  <c r="S21" i="15"/>
  <c r="T21" i="15"/>
  <c r="U21" i="15"/>
  <c r="V21" i="15"/>
  <c r="W21" i="15"/>
  <c r="X21" i="15"/>
  <c r="Y21" i="15"/>
  <c r="Z21" i="15"/>
  <c r="AA21" i="15"/>
  <c r="AB21" i="15"/>
  <c r="AC21" i="15"/>
  <c r="AD21" i="15"/>
  <c r="AE21" i="15"/>
  <c r="AF21" i="15"/>
  <c r="AG21" i="15"/>
  <c r="AH21" i="15"/>
  <c r="AI21" i="15"/>
  <c r="AJ21" i="15"/>
  <c r="AK21" i="15"/>
  <c r="AL21" i="15"/>
  <c r="AM21" i="15"/>
  <c r="AN21" i="15"/>
  <c r="AO21" i="15"/>
  <c r="AP21" i="15"/>
  <c r="AQ21" i="15"/>
  <c r="AR21" i="15"/>
  <c r="AS21" i="15"/>
  <c r="AT21" i="15"/>
  <c r="AU21" i="15"/>
  <c r="AV21" i="15"/>
  <c r="AW21" i="15"/>
  <c r="AX21" i="15"/>
  <c r="AY21" i="15"/>
  <c r="AZ21" i="15"/>
  <c r="BA21" i="15"/>
  <c r="BB21" i="15"/>
  <c r="BC21" i="15"/>
  <c r="BD21" i="15"/>
  <c r="BE21" i="15"/>
  <c r="BF21" i="15"/>
  <c r="BG21" i="15"/>
  <c r="BH21" i="15"/>
  <c r="BI21" i="15"/>
  <c r="BJ21" i="15"/>
  <c r="BK21" i="15"/>
  <c r="BL21" i="15"/>
  <c r="BM21" i="15"/>
  <c r="BN21" i="15"/>
  <c r="BO21" i="15"/>
  <c r="BP21" i="15"/>
  <c r="BQ21" i="15"/>
  <c r="BR21" i="15"/>
  <c r="BS21" i="15"/>
  <c r="BT21" i="15"/>
  <c r="BU21" i="15"/>
  <c r="BV21" i="15"/>
  <c r="BW21" i="15"/>
  <c r="BX21" i="15"/>
  <c r="BY21" i="15"/>
  <c r="BZ21" i="15"/>
  <c r="CA21" i="15"/>
  <c r="CB21" i="15"/>
  <c r="CC21" i="15"/>
  <c r="CD21" i="15"/>
  <c r="CE21" i="15"/>
  <c r="CF21" i="15"/>
  <c r="CG21" i="15"/>
  <c r="CH21" i="15"/>
  <c r="CI21" i="15"/>
  <c r="CJ21" i="15"/>
  <c r="CK21" i="15"/>
  <c r="CL21" i="15"/>
  <c r="CM21" i="15"/>
  <c r="CN21" i="15"/>
  <c r="CO21" i="15"/>
  <c r="CP21" i="15"/>
  <c r="CQ21" i="15"/>
  <c r="CR21" i="15"/>
  <c r="CS21" i="15"/>
  <c r="CT21" i="15"/>
  <c r="CU21" i="15"/>
  <c r="CV21" i="15"/>
  <c r="CW21" i="15"/>
  <c r="CX21" i="15"/>
  <c r="CY21" i="15"/>
  <c r="CZ21" i="15"/>
  <c r="DA21" i="15"/>
  <c r="DB21" i="15"/>
  <c r="DC21" i="15"/>
  <c r="DD21" i="15"/>
  <c r="DE21" i="15"/>
  <c r="DF21" i="15"/>
  <c r="DG21" i="15"/>
  <c r="DH21" i="15"/>
  <c r="DI21" i="15"/>
  <c r="DJ21" i="15"/>
  <c r="DK21" i="15"/>
  <c r="DL21" i="15"/>
  <c r="DM21" i="15"/>
  <c r="DN21" i="15"/>
  <c r="DO21" i="15"/>
  <c r="DP21" i="15"/>
  <c r="DQ21" i="15"/>
  <c r="DR21" i="15"/>
  <c r="DS21" i="15"/>
  <c r="DT21" i="15"/>
  <c r="DU21" i="15"/>
  <c r="DV21" i="15"/>
  <c r="DW21" i="15"/>
  <c r="DX21" i="15"/>
  <c r="DY21" i="15"/>
  <c r="DZ21" i="15"/>
  <c r="EA21" i="15"/>
  <c r="EB21" i="15"/>
  <c r="EC21" i="15"/>
  <c r="ED21" i="15"/>
  <c r="EE21" i="15"/>
  <c r="EF21" i="15"/>
  <c r="EG21" i="15"/>
  <c r="EH21" i="15"/>
  <c r="EI21" i="15"/>
  <c r="EJ21" i="15"/>
  <c r="EK21" i="15"/>
  <c r="EL21" i="15"/>
  <c r="EM21" i="15"/>
  <c r="EN21" i="15"/>
  <c r="EO21" i="15"/>
  <c r="EP21" i="15"/>
  <c r="EQ21" i="15"/>
  <c r="ER21" i="15"/>
  <c r="ES21" i="15"/>
  <c r="ET21" i="15"/>
  <c r="EU21" i="15"/>
  <c r="EV21" i="15"/>
  <c r="EW21" i="15"/>
  <c r="EX21" i="15"/>
  <c r="EY21" i="15"/>
  <c r="EZ21" i="15"/>
  <c r="FA21" i="15"/>
  <c r="FB21" i="15"/>
  <c r="FC21" i="15"/>
  <c r="FD21" i="15"/>
  <c r="FE21" i="15"/>
  <c r="FF21" i="15"/>
  <c r="FG21" i="15"/>
  <c r="FH21" i="15"/>
  <c r="FI21" i="15"/>
  <c r="FJ21" i="15"/>
  <c r="FK21" i="15"/>
  <c r="FL21" i="15"/>
  <c r="FM21" i="15"/>
  <c r="FN21" i="15"/>
  <c r="FO21" i="15"/>
  <c r="FP21" i="15"/>
  <c r="FQ21" i="15"/>
  <c r="FR21" i="15"/>
  <c r="FS21" i="15"/>
  <c r="FT21" i="15"/>
  <c r="FU21" i="15"/>
  <c r="FV21" i="15"/>
  <c r="FW21" i="15"/>
  <c r="FX21" i="15"/>
  <c r="FY21" i="15"/>
  <c r="FZ21" i="15"/>
  <c r="GA21" i="15"/>
  <c r="GB21" i="15"/>
  <c r="GC21" i="15"/>
  <c r="GD21" i="15"/>
  <c r="GE21" i="15"/>
  <c r="GF21" i="15"/>
  <c r="GG21" i="15"/>
  <c r="GH21" i="15"/>
  <c r="GI21" i="15"/>
  <c r="GJ21" i="15"/>
  <c r="GK21" i="15"/>
  <c r="GL21" i="15"/>
  <c r="GN21" i="15"/>
  <c r="GO21" i="15"/>
  <c r="GP21" i="15"/>
  <c r="GQ21" i="15"/>
  <c r="GR21" i="15"/>
  <c r="GS21" i="15"/>
  <c r="GT21" i="15"/>
  <c r="GU21" i="15"/>
  <c r="GV21" i="15"/>
  <c r="GW21" i="15"/>
  <c r="GX21" i="15"/>
  <c r="GY21" i="15"/>
  <c r="GZ21" i="15"/>
  <c r="HA21" i="15"/>
  <c r="HB21" i="15"/>
  <c r="HC21" i="15"/>
  <c r="HD21" i="15"/>
  <c r="HE21" i="15"/>
  <c r="HF21" i="15"/>
  <c r="HG21" i="15"/>
  <c r="HH21" i="15"/>
  <c r="HI21" i="15"/>
  <c r="HJ21" i="15"/>
  <c r="HK21" i="15"/>
  <c r="HL21" i="15"/>
  <c r="HM21" i="15"/>
  <c r="HN21" i="15"/>
  <c r="HO21" i="15"/>
  <c r="HP21" i="15"/>
  <c r="HQ21" i="15"/>
  <c r="HR21" i="15"/>
  <c r="HS21" i="15"/>
  <c r="HT21" i="15"/>
  <c r="HU21" i="15"/>
  <c r="HV21" i="15"/>
  <c r="HW21" i="15"/>
  <c r="HX21" i="15"/>
  <c r="HY21" i="15"/>
  <c r="HZ21" i="15"/>
  <c r="IA21" i="15"/>
  <c r="IB21" i="15"/>
  <c r="IC21" i="15"/>
  <c r="ID21" i="15"/>
  <c r="IE21" i="15"/>
  <c r="IF21" i="15"/>
  <c r="IG21" i="15"/>
  <c r="IH21" i="15"/>
  <c r="II21" i="15"/>
  <c r="IJ21" i="15"/>
  <c r="IK21" i="15"/>
  <c r="IL21" i="15"/>
  <c r="IM21" i="15"/>
  <c r="IN21" i="15"/>
  <c r="IO21" i="15"/>
  <c r="IP21" i="15"/>
  <c r="IQ21" i="15"/>
  <c r="IR21" i="15"/>
  <c r="IS21" i="15"/>
  <c r="IT21" i="15"/>
  <c r="IU21" i="15"/>
  <c r="IV21" i="15"/>
  <c r="IW21" i="15"/>
  <c r="IX21" i="15"/>
  <c r="IY21" i="15"/>
  <c r="IZ21" i="15"/>
  <c r="JA21" i="15"/>
  <c r="JB21" i="15"/>
  <c r="JC21" i="15"/>
  <c r="JD21" i="15"/>
  <c r="JE21" i="15"/>
  <c r="JF21" i="15"/>
  <c r="JG21" i="15"/>
  <c r="JH21" i="15"/>
  <c r="JI21" i="15"/>
  <c r="JJ21" i="15"/>
  <c r="JK21" i="15"/>
  <c r="JL21" i="15"/>
  <c r="JM21" i="15"/>
  <c r="JN21" i="15"/>
  <c r="JO21" i="15"/>
  <c r="JP21" i="15"/>
  <c r="JQ21" i="15"/>
  <c r="JR21" i="15"/>
  <c r="JS21" i="15"/>
  <c r="JT21" i="15"/>
  <c r="JU21" i="15"/>
  <c r="JV21" i="15"/>
  <c r="JW21" i="15"/>
  <c r="JX21" i="15"/>
  <c r="JY21" i="15"/>
  <c r="JZ21" i="15"/>
  <c r="KA21" i="15"/>
  <c r="KB21" i="15"/>
  <c r="KC21" i="15"/>
  <c r="KD21" i="15"/>
  <c r="KE21" i="15"/>
  <c r="KF21" i="15"/>
  <c r="KG21" i="15"/>
  <c r="KH21" i="15"/>
  <c r="KI21" i="15"/>
  <c r="KJ21" i="15"/>
  <c r="KK21" i="15"/>
  <c r="KL21" i="15"/>
  <c r="KM21" i="15"/>
  <c r="KN21" i="15"/>
  <c r="KO21" i="15"/>
  <c r="KP21" i="15"/>
  <c r="KQ21" i="15"/>
  <c r="KR21" i="15"/>
  <c r="KS21" i="15"/>
  <c r="KT21" i="15"/>
  <c r="KU21" i="15"/>
  <c r="KV21" i="15"/>
  <c r="KW21" i="15"/>
  <c r="KX21" i="15"/>
  <c r="KY21" i="15"/>
  <c r="KZ21" i="15"/>
  <c r="LA21" i="15"/>
  <c r="LB21" i="15"/>
  <c r="LC21" i="15"/>
  <c r="LD21" i="15"/>
  <c r="LE21" i="15"/>
  <c r="LF21" i="15"/>
  <c r="LG21" i="15"/>
  <c r="LH21" i="15"/>
  <c r="LI21" i="15"/>
  <c r="LJ21" i="15"/>
  <c r="LK21" i="15"/>
  <c r="LL21" i="15"/>
  <c r="LM21" i="15"/>
  <c r="LN21" i="15"/>
  <c r="LO21" i="15"/>
  <c r="LP21" i="15"/>
  <c r="LQ21" i="15"/>
  <c r="LR21" i="15"/>
  <c r="LS21" i="15"/>
  <c r="LT21" i="15"/>
  <c r="LU21" i="15"/>
  <c r="LV21" i="15"/>
  <c r="LW21" i="15"/>
  <c r="LX21" i="15"/>
  <c r="LY21" i="15"/>
  <c r="LZ21" i="15"/>
  <c r="MA21" i="15"/>
  <c r="MB21" i="15"/>
  <c r="MC21" i="15"/>
  <c r="MD21" i="15"/>
  <c r="ME21" i="15"/>
  <c r="MF21" i="15"/>
  <c r="MG21" i="15"/>
  <c r="MH21" i="15"/>
  <c r="MI21" i="15"/>
  <c r="MJ21" i="15"/>
  <c r="MK21" i="15"/>
  <c r="ML21" i="15"/>
  <c r="MM21" i="15"/>
  <c r="MN21" i="15"/>
  <c r="MO21" i="15"/>
  <c r="MP21" i="15"/>
  <c r="MQ21" i="15"/>
  <c r="MR21" i="15"/>
  <c r="MS21" i="15"/>
  <c r="MT21" i="15"/>
  <c r="MU21" i="15"/>
  <c r="MV21" i="15"/>
  <c r="MW21" i="15"/>
  <c r="MX21" i="15"/>
  <c r="MY21" i="15"/>
  <c r="MZ21" i="15"/>
  <c r="NA21" i="15"/>
  <c r="NB21" i="15"/>
  <c r="NC21" i="15"/>
  <c r="ND21" i="15"/>
  <c r="NE21" i="15"/>
  <c r="NF21" i="15"/>
  <c r="NG21" i="15"/>
  <c r="NH21" i="15"/>
  <c r="NI21" i="15"/>
  <c r="NJ21" i="15"/>
  <c r="NK21" i="15"/>
  <c r="NL21" i="15"/>
  <c r="NM21" i="15"/>
  <c r="NN21" i="15"/>
  <c r="NO21" i="15"/>
  <c r="NP21" i="15"/>
  <c r="NQ21" i="15"/>
  <c r="NR21" i="15"/>
  <c r="NS21" i="15"/>
  <c r="NT21" i="15"/>
  <c r="NU21" i="15"/>
  <c r="NV21" i="15"/>
  <c r="NW21" i="15"/>
  <c r="NX21" i="15"/>
  <c r="NY21" i="15"/>
  <c r="NZ21" i="15"/>
  <c r="OA21" i="15"/>
  <c r="OB21" i="15"/>
  <c r="OC21" i="15"/>
  <c r="OD21" i="15"/>
  <c r="OE21" i="15"/>
  <c r="OF21" i="15"/>
  <c r="OG21" i="15"/>
  <c r="OH21" i="15"/>
  <c r="OI21" i="15"/>
  <c r="OJ21" i="15"/>
  <c r="OK21" i="15"/>
  <c r="OL21" i="15"/>
  <c r="OM21" i="15"/>
  <c r="ON21" i="15"/>
  <c r="OO21" i="15"/>
  <c r="OP21" i="15"/>
  <c r="OQ21" i="15"/>
  <c r="OR21" i="15"/>
  <c r="OS21" i="15"/>
  <c r="OT21" i="15"/>
  <c r="OU21" i="15"/>
  <c r="OV21" i="15"/>
  <c r="OW21" i="15"/>
  <c r="OX21" i="15"/>
  <c r="OY21" i="15"/>
  <c r="OZ21" i="15"/>
  <c r="PA21" i="15"/>
  <c r="PB21" i="15"/>
  <c r="PC21" i="15"/>
  <c r="PD21" i="15"/>
  <c r="PE21" i="15"/>
  <c r="PF21" i="15"/>
  <c r="PG21" i="15"/>
  <c r="PH21" i="15"/>
  <c r="PI21" i="15"/>
  <c r="PJ21" i="15"/>
  <c r="PK21" i="15"/>
  <c r="PL21" i="15"/>
  <c r="PM21" i="15"/>
  <c r="PN21" i="15"/>
  <c r="PO21" i="15"/>
  <c r="PP21" i="15"/>
  <c r="PQ21" i="15"/>
  <c r="PR21" i="15"/>
  <c r="PS21" i="15"/>
  <c r="PT21" i="15"/>
  <c r="PU21" i="15"/>
  <c r="PV21" i="15"/>
  <c r="PW21" i="15"/>
  <c r="PX21" i="15"/>
  <c r="PY21" i="15"/>
  <c r="PZ21" i="15"/>
  <c r="QA21" i="15"/>
  <c r="QB21" i="15"/>
  <c r="QC21" i="15"/>
  <c r="QD21" i="15"/>
  <c r="QE21" i="15"/>
  <c r="QF21" i="15"/>
  <c r="QG21" i="15"/>
  <c r="QH21" i="15"/>
  <c r="QI21" i="15"/>
  <c r="QJ21" i="15"/>
  <c r="QK21" i="15"/>
  <c r="QL21" i="15"/>
  <c r="QM21" i="15"/>
  <c r="QN21" i="15"/>
  <c r="QO21" i="15"/>
  <c r="QP21" i="15"/>
  <c r="QQ21" i="15"/>
  <c r="QR21" i="15"/>
  <c r="QS21" i="15"/>
  <c r="QT21" i="15"/>
  <c r="QU21" i="15"/>
  <c r="QV21" i="15"/>
  <c r="QW21" i="15"/>
  <c r="QX21" i="15"/>
  <c r="QY21" i="15"/>
  <c r="QZ21" i="15"/>
  <c r="RA21" i="15"/>
  <c r="RB21" i="15"/>
  <c r="RC21" i="15"/>
  <c r="RD21" i="15"/>
  <c r="RE21" i="15"/>
  <c r="RF21" i="15"/>
  <c r="RG21" i="15"/>
  <c r="RH21" i="15"/>
  <c r="RI21" i="15"/>
  <c r="RJ21" i="15"/>
  <c r="RK21" i="15"/>
  <c r="RL21" i="15"/>
  <c r="RM21" i="15"/>
  <c r="RN21" i="15"/>
  <c r="RO21" i="15"/>
  <c r="RP21" i="15"/>
  <c r="RQ21" i="15"/>
  <c r="RR21" i="15"/>
  <c r="RS21" i="15"/>
  <c r="RT21" i="15"/>
  <c r="RU21" i="15"/>
  <c r="RV21" i="15"/>
  <c r="RW21" i="15"/>
  <c r="RX21" i="15"/>
  <c r="RY21" i="15"/>
  <c r="RZ21" i="15"/>
  <c r="SA21" i="15"/>
  <c r="SB21" i="15"/>
  <c r="SC21" i="15"/>
  <c r="SD21" i="15"/>
  <c r="SE21" i="15"/>
  <c r="SF21" i="15"/>
  <c r="SG21" i="15"/>
  <c r="SH21" i="15"/>
  <c r="SI21" i="15"/>
  <c r="SJ21" i="15"/>
  <c r="SK21" i="15"/>
  <c r="SL21" i="15"/>
  <c r="SM21" i="15"/>
  <c r="SN21" i="15"/>
  <c r="SO21" i="15"/>
  <c r="SP21" i="15"/>
  <c r="SQ21" i="15"/>
  <c r="SR21" i="15"/>
  <c r="SS21" i="15"/>
  <c r="ST21" i="15"/>
  <c r="SU21" i="15"/>
  <c r="SV21" i="15"/>
  <c r="SW21" i="15"/>
  <c r="SX21" i="15"/>
  <c r="SY21" i="15"/>
  <c r="SZ21" i="15"/>
  <c r="TA21" i="15"/>
  <c r="TB21" i="15"/>
  <c r="K21" i="15"/>
  <c r="L50" i="7"/>
  <c r="M50" i="7"/>
  <c r="N50" i="7"/>
  <c r="O50" i="7"/>
  <c r="P50" i="7"/>
  <c r="Q50" i="7"/>
  <c r="R50" i="7"/>
  <c r="S50" i="7"/>
  <c r="T50" i="7"/>
  <c r="U50" i="7"/>
  <c r="V50" i="7"/>
  <c r="W50" i="7"/>
  <c r="X50" i="7"/>
  <c r="Y50" i="7"/>
  <c r="Z50" i="7"/>
  <c r="AA50" i="7"/>
  <c r="AB50" i="7"/>
  <c r="AC50" i="7"/>
  <c r="AD50" i="7"/>
  <c r="AE50" i="7"/>
  <c r="AF50" i="7"/>
  <c r="AG50" i="7"/>
  <c r="AH50" i="7"/>
  <c r="AI50" i="7"/>
  <c r="AJ50" i="7"/>
  <c r="AK50" i="7"/>
  <c r="AL50" i="7"/>
  <c r="AM50" i="7"/>
  <c r="AN50" i="7"/>
  <c r="AO50" i="7"/>
  <c r="AP50" i="7"/>
  <c r="AQ50" i="7"/>
  <c r="AR50" i="7"/>
  <c r="AS50" i="7"/>
  <c r="AT50" i="7"/>
  <c r="AU50" i="7"/>
  <c r="AV50" i="7"/>
  <c r="AW50" i="7"/>
  <c r="AX50" i="7"/>
  <c r="AY50" i="7"/>
  <c r="AZ50" i="7"/>
  <c r="BA50" i="7"/>
  <c r="BB50" i="7"/>
  <c r="BC50" i="7"/>
  <c r="BD50" i="7"/>
  <c r="BE50" i="7"/>
  <c r="BF50" i="7"/>
  <c r="BG50" i="7"/>
  <c r="BH50" i="7"/>
  <c r="BI50" i="7"/>
  <c r="BJ50" i="7"/>
  <c r="BK50" i="7"/>
  <c r="BL50" i="7"/>
  <c r="BM50" i="7"/>
  <c r="BN50" i="7"/>
  <c r="BO50" i="7"/>
  <c r="BP50" i="7"/>
  <c r="BQ50" i="7"/>
  <c r="BR50" i="7"/>
  <c r="BS50" i="7"/>
  <c r="BT50" i="7"/>
  <c r="BU50" i="7"/>
  <c r="BV50" i="7"/>
  <c r="BW50" i="7"/>
  <c r="BX50" i="7"/>
  <c r="BY50" i="7"/>
  <c r="BZ50" i="7"/>
  <c r="CA50" i="7"/>
  <c r="CB50" i="7"/>
  <c r="CC50" i="7"/>
  <c r="CD50" i="7"/>
  <c r="CE50" i="7"/>
  <c r="CF50" i="7"/>
  <c r="CG50" i="7"/>
  <c r="CH50" i="7"/>
  <c r="CI50" i="7"/>
  <c r="CJ50" i="7"/>
  <c r="CK50" i="7"/>
  <c r="CL50" i="7"/>
  <c r="CM50" i="7"/>
  <c r="CN50" i="7"/>
  <c r="CO50" i="7"/>
  <c r="CP50" i="7"/>
  <c r="CQ50" i="7"/>
  <c r="CR50" i="7"/>
  <c r="CS50" i="7"/>
  <c r="CT50" i="7"/>
  <c r="CU50" i="7"/>
  <c r="CV50" i="7"/>
  <c r="CW50" i="7"/>
  <c r="CX50" i="7"/>
  <c r="CY50" i="7"/>
  <c r="CZ50" i="7"/>
  <c r="DA50" i="7"/>
  <c r="DB50" i="7"/>
  <c r="DC50" i="7"/>
  <c r="DD50" i="7"/>
  <c r="DE50" i="7"/>
  <c r="DF50" i="7"/>
  <c r="DG50" i="7"/>
  <c r="DH50" i="7"/>
  <c r="DI50" i="7"/>
  <c r="DJ50" i="7"/>
  <c r="DK50" i="7"/>
  <c r="DL50" i="7"/>
  <c r="DM50" i="7"/>
  <c r="DN50" i="7"/>
  <c r="DO50" i="7"/>
  <c r="DP50" i="7"/>
  <c r="DQ50" i="7"/>
  <c r="DR50" i="7"/>
  <c r="DS50" i="7"/>
  <c r="DT50" i="7"/>
  <c r="DU50" i="7"/>
  <c r="DV50" i="7"/>
  <c r="DW50" i="7"/>
  <c r="DX50" i="7"/>
  <c r="DY50" i="7"/>
  <c r="DZ50" i="7"/>
  <c r="EA50" i="7"/>
  <c r="EB50" i="7"/>
  <c r="EC50" i="7"/>
  <c r="ED50" i="7"/>
  <c r="EE50" i="7"/>
  <c r="EF50" i="7"/>
  <c r="EG50" i="7"/>
  <c r="EH50" i="7"/>
  <c r="EI50" i="7"/>
  <c r="EJ50" i="7"/>
  <c r="EK50" i="7"/>
  <c r="EL50" i="7"/>
  <c r="EM50" i="7"/>
  <c r="EN50" i="7"/>
  <c r="EO50" i="7"/>
  <c r="EP50" i="7"/>
  <c r="EQ50" i="7"/>
  <c r="ER50" i="7"/>
  <c r="ES50" i="7"/>
  <c r="ET50" i="7"/>
  <c r="EU50" i="7"/>
  <c r="EV50" i="7"/>
  <c r="EW50" i="7"/>
  <c r="EX50" i="7"/>
  <c r="EY50" i="7"/>
  <c r="EZ50" i="7"/>
  <c r="FA50" i="7"/>
  <c r="FB50" i="7"/>
  <c r="FC50" i="7"/>
  <c r="FD50" i="7"/>
  <c r="FE50" i="7"/>
  <c r="FF50" i="7"/>
  <c r="FG50" i="7"/>
  <c r="FH50" i="7"/>
  <c r="FI50" i="7"/>
  <c r="FJ50" i="7"/>
  <c r="FK50" i="7"/>
  <c r="FL50" i="7"/>
  <c r="FM50" i="7"/>
  <c r="FN50" i="7"/>
  <c r="FO50" i="7"/>
  <c r="FP50" i="7"/>
  <c r="FQ50" i="7"/>
  <c r="FR50" i="7"/>
  <c r="FS50" i="7"/>
  <c r="FT50" i="7"/>
  <c r="FU50" i="7"/>
  <c r="FV50" i="7"/>
  <c r="FW50" i="7"/>
  <c r="FX50" i="7"/>
  <c r="FY50" i="7"/>
  <c r="FZ50" i="7"/>
  <c r="GA50" i="7"/>
  <c r="GB50" i="7"/>
  <c r="GC50" i="7"/>
  <c r="GD50" i="7"/>
  <c r="GE50" i="7"/>
  <c r="GF50" i="7"/>
  <c r="GG50" i="7"/>
  <c r="GH50" i="7"/>
  <c r="GI50" i="7"/>
  <c r="GJ50" i="7"/>
  <c r="GK50" i="7"/>
  <c r="GL50" i="7"/>
  <c r="GN50" i="7"/>
  <c r="GO50" i="7"/>
  <c r="GP50" i="7"/>
  <c r="GQ50" i="7"/>
  <c r="GR50" i="7"/>
  <c r="GS50" i="7"/>
  <c r="GT50" i="7"/>
  <c r="GU50" i="7"/>
  <c r="GV50" i="7"/>
  <c r="GW50" i="7"/>
  <c r="GX50" i="7"/>
  <c r="GY50" i="7"/>
  <c r="GZ50" i="7"/>
  <c r="HA50" i="7"/>
  <c r="HB50" i="7"/>
  <c r="HC50" i="7"/>
  <c r="HD50" i="7"/>
  <c r="HE50" i="7"/>
  <c r="HF50" i="7"/>
  <c r="HG50" i="7"/>
  <c r="HH50" i="7"/>
  <c r="HI50" i="7"/>
  <c r="HJ50" i="7"/>
  <c r="HK50" i="7"/>
  <c r="HL50" i="7"/>
  <c r="HM50" i="7"/>
  <c r="HN50" i="7"/>
  <c r="HO50" i="7"/>
  <c r="HP50" i="7"/>
  <c r="HQ50" i="7"/>
  <c r="HR50" i="7"/>
  <c r="HS50" i="7"/>
  <c r="HT50" i="7"/>
  <c r="HU50" i="7"/>
  <c r="HV50" i="7"/>
  <c r="HW50" i="7"/>
  <c r="HX50" i="7"/>
  <c r="HY50" i="7"/>
  <c r="HZ50" i="7"/>
  <c r="IA50" i="7"/>
  <c r="IB50" i="7"/>
  <c r="IC50" i="7"/>
  <c r="ID50" i="7"/>
  <c r="IE50" i="7"/>
  <c r="IF50" i="7"/>
  <c r="IG50" i="7"/>
  <c r="IH50" i="7"/>
  <c r="II50" i="7"/>
  <c r="IJ50" i="7"/>
  <c r="IK50" i="7"/>
  <c r="IL50" i="7"/>
  <c r="IM50" i="7"/>
  <c r="IN50" i="7"/>
  <c r="IO50" i="7"/>
  <c r="IP50" i="7"/>
  <c r="IQ50" i="7"/>
  <c r="IR50" i="7"/>
  <c r="IS50" i="7"/>
  <c r="IT50" i="7"/>
  <c r="IU50" i="7"/>
  <c r="IV50" i="7"/>
  <c r="IW50" i="7"/>
  <c r="IX50" i="7"/>
  <c r="IY50" i="7"/>
  <c r="IZ50" i="7"/>
  <c r="JA50" i="7"/>
  <c r="JB50" i="7"/>
  <c r="JC50" i="7"/>
  <c r="JD50" i="7"/>
  <c r="JE50" i="7"/>
  <c r="JF50" i="7"/>
  <c r="JG50" i="7"/>
  <c r="JH50" i="7"/>
  <c r="JI50" i="7"/>
  <c r="JJ50" i="7"/>
  <c r="JK50" i="7"/>
  <c r="JL50" i="7"/>
  <c r="JM50" i="7"/>
  <c r="JN50" i="7"/>
  <c r="JO50" i="7"/>
  <c r="JP50" i="7"/>
  <c r="JQ50" i="7"/>
  <c r="JR50" i="7"/>
  <c r="JS50" i="7"/>
  <c r="JT50" i="7"/>
  <c r="JU50" i="7"/>
  <c r="JV50" i="7"/>
  <c r="JW50" i="7"/>
  <c r="JX50" i="7"/>
  <c r="JY50" i="7"/>
  <c r="JZ50" i="7"/>
  <c r="KA50" i="7"/>
  <c r="KB50" i="7"/>
  <c r="KC50" i="7"/>
  <c r="KD50" i="7"/>
  <c r="KE50" i="7"/>
  <c r="KF50" i="7"/>
  <c r="KG50" i="7"/>
  <c r="KH50" i="7"/>
  <c r="KI50" i="7"/>
  <c r="KJ50" i="7"/>
  <c r="KK50" i="7"/>
  <c r="KL50" i="7"/>
  <c r="KM50" i="7"/>
  <c r="KN50" i="7"/>
  <c r="KO50" i="7"/>
  <c r="KP50" i="7"/>
  <c r="KQ50" i="7"/>
  <c r="KR50" i="7"/>
  <c r="KS50" i="7"/>
  <c r="KT50" i="7"/>
  <c r="KU50" i="7"/>
  <c r="KV50" i="7"/>
  <c r="KW50" i="7"/>
  <c r="KX50" i="7"/>
  <c r="KY50" i="7"/>
  <c r="KZ50" i="7"/>
  <c r="LA50" i="7"/>
  <c r="LB50" i="7"/>
  <c r="LC50" i="7"/>
  <c r="LD50" i="7"/>
  <c r="LE50" i="7"/>
  <c r="LF50" i="7"/>
  <c r="LG50" i="7"/>
  <c r="LH50" i="7"/>
  <c r="LI50" i="7"/>
  <c r="LJ50" i="7"/>
  <c r="LK50" i="7"/>
  <c r="LL50" i="7"/>
  <c r="LM50" i="7"/>
  <c r="LN50" i="7"/>
  <c r="LO50" i="7"/>
  <c r="LP50" i="7"/>
  <c r="LQ50" i="7"/>
  <c r="LR50" i="7"/>
  <c r="LS50" i="7"/>
  <c r="LT50" i="7"/>
  <c r="LU50" i="7"/>
  <c r="LV50" i="7"/>
  <c r="LW50" i="7"/>
  <c r="LX50" i="7"/>
  <c r="LY50" i="7"/>
  <c r="LZ50" i="7"/>
  <c r="MA50" i="7"/>
  <c r="MB50" i="7"/>
  <c r="MC50" i="7"/>
  <c r="MD50" i="7"/>
  <c r="ME50" i="7"/>
  <c r="MF50" i="7"/>
  <c r="MG50" i="7"/>
  <c r="MH50" i="7"/>
  <c r="MI50" i="7"/>
  <c r="MJ50" i="7"/>
  <c r="MK50" i="7"/>
  <c r="ML50" i="7"/>
  <c r="MM50" i="7"/>
  <c r="MN50" i="7"/>
  <c r="MO50" i="7"/>
  <c r="MP50" i="7"/>
  <c r="MQ50" i="7"/>
  <c r="MR50" i="7"/>
  <c r="MS50" i="7"/>
  <c r="MT50" i="7"/>
  <c r="MU50" i="7"/>
  <c r="MV50" i="7"/>
  <c r="MW50" i="7"/>
  <c r="MX50" i="7"/>
  <c r="MY50" i="7"/>
  <c r="MZ50" i="7"/>
  <c r="NA50" i="7"/>
  <c r="NB50" i="7"/>
  <c r="NC50" i="7"/>
  <c r="ND50" i="7"/>
  <c r="NE50" i="7"/>
  <c r="NF50" i="7"/>
  <c r="NG50" i="7"/>
  <c r="NH50" i="7"/>
  <c r="NI50" i="7"/>
  <c r="NJ50" i="7"/>
  <c r="NK50" i="7"/>
  <c r="NL50" i="7"/>
  <c r="NM50" i="7"/>
  <c r="NN50" i="7"/>
  <c r="NO50" i="7"/>
  <c r="NP50" i="7"/>
  <c r="NQ50" i="7"/>
  <c r="NR50" i="7"/>
  <c r="NS50" i="7"/>
  <c r="NT50" i="7"/>
  <c r="NU50" i="7"/>
  <c r="NV50" i="7"/>
  <c r="NW50" i="7"/>
  <c r="NX50" i="7"/>
  <c r="NY50" i="7"/>
  <c r="NZ50" i="7"/>
  <c r="OA50" i="7"/>
  <c r="OB50" i="7"/>
  <c r="OC50" i="7"/>
  <c r="OD50" i="7"/>
  <c r="OE50" i="7"/>
  <c r="OF50" i="7"/>
  <c r="OG50" i="7"/>
  <c r="OH50" i="7"/>
  <c r="OI50" i="7"/>
  <c r="OJ50" i="7"/>
  <c r="OK50" i="7"/>
  <c r="OL50" i="7"/>
  <c r="OM50" i="7"/>
  <c r="ON50" i="7"/>
  <c r="OO50" i="7"/>
  <c r="OP50" i="7"/>
  <c r="OQ50" i="7"/>
  <c r="OR50" i="7"/>
  <c r="OS50" i="7"/>
  <c r="OT50" i="7"/>
  <c r="OU50" i="7"/>
  <c r="OV50" i="7"/>
  <c r="OW50" i="7"/>
  <c r="OX50" i="7"/>
  <c r="OY50" i="7"/>
  <c r="OZ50" i="7"/>
  <c r="PA50" i="7"/>
  <c r="PB50" i="7"/>
  <c r="PC50" i="7"/>
  <c r="PD50" i="7"/>
  <c r="PE50" i="7"/>
  <c r="PF50" i="7"/>
  <c r="PG50" i="7"/>
  <c r="PH50" i="7"/>
  <c r="PI50" i="7"/>
  <c r="PJ50" i="7"/>
  <c r="PK50" i="7"/>
  <c r="PL50" i="7"/>
  <c r="PM50" i="7"/>
  <c r="PN50" i="7"/>
  <c r="PO50" i="7"/>
  <c r="PP50" i="7"/>
  <c r="PQ50" i="7"/>
  <c r="PR50" i="7"/>
  <c r="PS50" i="7"/>
  <c r="PT50" i="7"/>
  <c r="PU50" i="7"/>
  <c r="PV50" i="7"/>
  <c r="PW50" i="7"/>
  <c r="PX50" i="7"/>
  <c r="PY50" i="7"/>
  <c r="PZ50" i="7"/>
  <c r="QA50" i="7"/>
  <c r="QB50" i="7"/>
  <c r="QC50" i="7"/>
  <c r="QD50" i="7"/>
  <c r="QE50" i="7"/>
  <c r="QF50" i="7"/>
  <c r="QG50" i="7"/>
  <c r="QH50" i="7"/>
  <c r="QI50" i="7"/>
  <c r="QJ50" i="7"/>
  <c r="QK50" i="7"/>
  <c r="QL50" i="7"/>
  <c r="QM50" i="7"/>
  <c r="QN50" i="7"/>
  <c r="QO50" i="7"/>
  <c r="QP50" i="7"/>
  <c r="QQ50" i="7"/>
  <c r="QR50" i="7"/>
  <c r="QS50" i="7"/>
  <c r="QT50" i="7"/>
  <c r="QU50" i="7"/>
  <c r="QV50" i="7"/>
  <c r="QW50" i="7"/>
  <c r="QX50" i="7"/>
  <c r="QY50" i="7"/>
  <c r="QZ50" i="7"/>
  <c r="RA50" i="7"/>
  <c r="RB50" i="7"/>
  <c r="RC50" i="7"/>
  <c r="RD50" i="7"/>
  <c r="RE50" i="7"/>
  <c r="RF50" i="7"/>
  <c r="RG50" i="7"/>
  <c r="RH50" i="7"/>
  <c r="RI50" i="7"/>
  <c r="RJ50" i="7"/>
  <c r="RK50" i="7"/>
  <c r="RL50" i="7"/>
  <c r="RM50" i="7"/>
  <c r="RN50" i="7"/>
  <c r="RO50" i="7"/>
  <c r="RP50" i="7"/>
  <c r="RQ50" i="7"/>
  <c r="RR50" i="7"/>
  <c r="RS50" i="7"/>
  <c r="RT50" i="7"/>
  <c r="RU50" i="7"/>
  <c r="RV50" i="7"/>
  <c r="RW50" i="7"/>
  <c r="RX50" i="7"/>
  <c r="RY50" i="7"/>
  <c r="RZ50" i="7"/>
  <c r="SA50" i="7"/>
  <c r="SB50" i="7"/>
  <c r="SC50" i="7"/>
  <c r="SD50" i="7"/>
  <c r="SE50" i="7"/>
  <c r="SF50" i="7"/>
  <c r="SG50" i="7"/>
  <c r="SH50" i="7"/>
  <c r="SI50" i="7"/>
  <c r="SJ50" i="7"/>
  <c r="SK50" i="7"/>
  <c r="SL50" i="7"/>
  <c r="SM50" i="7"/>
  <c r="SN50" i="7"/>
  <c r="SO50" i="7"/>
  <c r="SP50" i="7"/>
  <c r="SQ50" i="7"/>
  <c r="SR50" i="7"/>
  <c r="SS50" i="7"/>
  <c r="ST50" i="7"/>
  <c r="SU50" i="7"/>
  <c r="SV50" i="7"/>
  <c r="SW50" i="7"/>
  <c r="SX50" i="7"/>
  <c r="SY50" i="7"/>
  <c r="SZ50" i="7"/>
  <c r="TA50" i="7"/>
  <c r="TB50" i="7"/>
  <c r="K50" i="7"/>
  <c r="I42" i="15"/>
  <c r="L43" i="15"/>
  <c r="M43" i="15"/>
  <c r="N43" i="15"/>
  <c r="O43" i="15"/>
  <c r="P43" i="15"/>
  <c r="Q43" i="15"/>
  <c r="R43" i="15"/>
  <c r="S43" i="15"/>
  <c r="T43" i="15"/>
  <c r="U43" i="15"/>
  <c r="V43" i="15"/>
  <c r="W43" i="15"/>
  <c r="X43" i="15"/>
  <c r="Y43" i="15"/>
  <c r="Z43" i="15"/>
  <c r="AA43" i="15"/>
  <c r="AB43" i="15"/>
  <c r="AC43" i="15"/>
  <c r="AD43" i="15"/>
  <c r="AE43" i="15"/>
  <c r="AF43" i="15"/>
  <c r="AG43" i="15"/>
  <c r="AH43" i="15"/>
  <c r="AI43" i="15"/>
  <c r="AJ43" i="15"/>
  <c r="AK43" i="15"/>
  <c r="AL43" i="15"/>
  <c r="AM43" i="15"/>
  <c r="AN43" i="15"/>
  <c r="AO43" i="15"/>
  <c r="AP43" i="15"/>
  <c r="AQ43" i="15"/>
  <c r="AR43" i="15"/>
  <c r="AS43" i="15"/>
  <c r="AT43" i="15"/>
  <c r="AU43" i="15"/>
  <c r="AV43" i="15"/>
  <c r="AW43" i="15"/>
  <c r="AX43" i="15"/>
  <c r="AY43" i="15"/>
  <c r="AZ43" i="15"/>
  <c r="BA43" i="15"/>
  <c r="BB43" i="15"/>
  <c r="BC43" i="15"/>
  <c r="BD43" i="15"/>
  <c r="BE43" i="15"/>
  <c r="BF43" i="15"/>
  <c r="BG43" i="15"/>
  <c r="BH43" i="15"/>
  <c r="BI43" i="15"/>
  <c r="BJ43" i="15"/>
  <c r="BK43" i="15"/>
  <c r="BL43" i="15"/>
  <c r="BM43" i="15"/>
  <c r="BN43" i="15"/>
  <c r="BO43" i="15"/>
  <c r="BP43" i="15"/>
  <c r="BQ43" i="15"/>
  <c r="BR43" i="15"/>
  <c r="BS43" i="15"/>
  <c r="BT43" i="15"/>
  <c r="BU43" i="15"/>
  <c r="BV43" i="15"/>
  <c r="BW43" i="15"/>
  <c r="BX43" i="15"/>
  <c r="BY43" i="15"/>
  <c r="BZ43" i="15"/>
  <c r="CA43" i="15"/>
  <c r="CB43" i="15"/>
  <c r="CC43" i="15"/>
  <c r="CD43" i="15"/>
  <c r="CE43" i="15"/>
  <c r="CF43" i="15"/>
  <c r="CG43" i="15"/>
  <c r="CH43" i="15"/>
  <c r="CI43" i="15"/>
  <c r="CJ43" i="15"/>
  <c r="CK43" i="15"/>
  <c r="CL43" i="15"/>
  <c r="CM43" i="15"/>
  <c r="CN43" i="15"/>
  <c r="CO43" i="15"/>
  <c r="CP43" i="15"/>
  <c r="CQ43" i="15"/>
  <c r="CR43" i="15"/>
  <c r="CS43" i="15"/>
  <c r="CT43" i="15"/>
  <c r="CU43" i="15"/>
  <c r="CV43" i="15"/>
  <c r="CW43" i="15"/>
  <c r="CX43" i="15"/>
  <c r="CY43" i="15"/>
  <c r="CZ43" i="15"/>
  <c r="DA43" i="15"/>
  <c r="DB43" i="15"/>
  <c r="DC43" i="15"/>
  <c r="DD43" i="15"/>
  <c r="DE43" i="15"/>
  <c r="DF43" i="15"/>
  <c r="DG43" i="15"/>
  <c r="DH43" i="15"/>
  <c r="DI43" i="15"/>
  <c r="DJ43" i="15"/>
  <c r="DK43" i="15"/>
  <c r="DL43" i="15"/>
  <c r="DM43" i="15"/>
  <c r="DN43" i="15"/>
  <c r="DO43" i="15"/>
  <c r="DP43" i="15"/>
  <c r="DQ43" i="15"/>
  <c r="DR43" i="15"/>
  <c r="DS43" i="15"/>
  <c r="DT43" i="15"/>
  <c r="DU43" i="15"/>
  <c r="DV43" i="15"/>
  <c r="DW43" i="15"/>
  <c r="DX43" i="15"/>
  <c r="DY43" i="15"/>
  <c r="DZ43" i="15"/>
  <c r="EA43" i="15"/>
  <c r="EB43" i="15"/>
  <c r="EC43" i="15"/>
  <c r="ED43" i="15"/>
  <c r="EE43" i="15"/>
  <c r="EF43" i="15"/>
  <c r="EG43" i="15"/>
  <c r="EH43" i="15"/>
  <c r="EI43" i="15"/>
  <c r="EJ43" i="15"/>
  <c r="EK43" i="15"/>
  <c r="EL43" i="15"/>
  <c r="EM43" i="15"/>
  <c r="EN43" i="15"/>
  <c r="EO43" i="15"/>
  <c r="EP43" i="15"/>
  <c r="EQ43" i="15"/>
  <c r="ER43" i="15"/>
  <c r="ES43" i="15"/>
  <c r="ET43" i="15"/>
  <c r="EU43" i="15"/>
  <c r="EV43" i="15"/>
  <c r="EW43" i="15"/>
  <c r="EX43" i="15"/>
  <c r="EY43" i="15"/>
  <c r="EZ43" i="15"/>
  <c r="FA43" i="15"/>
  <c r="FB43" i="15"/>
  <c r="FC43" i="15"/>
  <c r="FD43" i="15"/>
  <c r="FE43" i="15"/>
  <c r="FF43" i="15"/>
  <c r="FG43" i="15"/>
  <c r="FH43" i="15"/>
  <c r="FI43" i="15"/>
  <c r="FJ43" i="15"/>
  <c r="FK43" i="15"/>
  <c r="FL43" i="15"/>
  <c r="FM43" i="15"/>
  <c r="FN43" i="15"/>
  <c r="FO43" i="15"/>
  <c r="FP43" i="15"/>
  <c r="FQ43" i="15"/>
  <c r="FR43" i="15"/>
  <c r="FS43" i="15"/>
  <c r="FT43" i="15"/>
  <c r="FU43" i="15"/>
  <c r="FV43" i="15"/>
  <c r="FW43" i="15"/>
  <c r="FX43" i="15"/>
  <c r="FY43" i="15"/>
  <c r="FZ43" i="15"/>
  <c r="GA43" i="15"/>
  <c r="GB43" i="15"/>
  <c r="GC43" i="15"/>
  <c r="GD43" i="15"/>
  <c r="GE43" i="15"/>
  <c r="GF43" i="15"/>
  <c r="GG43" i="15"/>
  <c r="GH43" i="15"/>
  <c r="GI43" i="15"/>
  <c r="GJ43" i="15"/>
  <c r="GK43" i="15"/>
  <c r="GL43" i="15"/>
  <c r="GM43" i="15"/>
  <c r="GN43" i="15"/>
  <c r="GO43" i="15"/>
  <c r="GP43" i="15"/>
  <c r="GQ43" i="15"/>
  <c r="GR43" i="15"/>
  <c r="GS43" i="15"/>
  <c r="GT43" i="15"/>
  <c r="GU43" i="15"/>
  <c r="GV43" i="15"/>
  <c r="GW43" i="15"/>
  <c r="GX43" i="15"/>
  <c r="GY43" i="15"/>
  <c r="GZ43" i="15"/>
  <c r="HA43" i="15"/>
  <c r="HB43" i="15"/>
  <c r="HC43" i="15"/>
  <c r="HD43" i="15"/>
  <c r="HE43" i="15"/>
  <c r="HF43" i="15"/>
  <c r="HG43" i="15"/>
  <c r="HH43" i="15"/>
  <c r="HI43" i="15"/>
  <c r="HJ43" i="15"/>
  <c r="HK43" i="15"/>
  <c r="HL43" i="15"/>
  <c r="HM43" i="15"/>
  <c r="HN43" i="15"/>
  <c r="HO43" i="15"/>
  <c r="HP43" i="15"/>
  <c r="HQ43" i="15"/>
  <c r="HR43" i="15"/>
  <c r="HS43" i="15"/>
  <c r="HT43" i="15"/>
  <c r="HU43" i="15"/>
  <c r="HV43" i="15"/>
  <c r="HW43" i="15"/>
  <c r="HX43" i="15"/>
  <c r="HY43" i="15"/>
  <c r="HZ43" i="15"/>
  <c r="IA43" i="15"/>
  <c r="IB43" i="15"/>
  <c r="IC43" i="15"/>
  <c r="ID43" i="15"/>
  <c r="IE43" i="15"/>
  <c r="IF43" i="15"/>
  <c r="IG43" i="15"/>
  <c r="IH43" i="15"/>
  <c r="II43" i="15"/>
  <c r="IJ43" i="15"/>
  <c r="IK43" i="15"/>
  <c r="IL43" i="15"/>
  <c r="IM43" i="15"/>
  <c r="IN43" i="15"/>
  <c r="IO43" i="15"/>
  <c r="IP43" i="15"/>
  <c r="IQ43" i="15"/>
  <c r="IR43" i="15"/>
  <c r="IS43" i="15"/>
  <c r="IT43" i="15"/>
  <c r="IU43" i="15"/>
  <c r="IV43" i="15"/>
  <c r="IW43" i="15"/>
  <c r="IX43" i="15"/>
  <c r="IY43" i="15"/>
  <c r="IZ43" i="15"/>
  <c r="JA43" i="15"/>
  <c r="JB43" i="15"/>
  <c r="JC43" i="15"/>
  <c r="JD43" i="15"/>
  <c r="JE43" i="15"/>
  <c r="JF43" i="15"/>
  <c r="JG43" i="15"/>
  <c r="JH43" i="15"/>
  <c r="JI43" i="15"/>
  <c r="JJ43" i="15"/>
  <c r="JK43" i="15"/>
  <c r="JL43" i="15"/>
  <c r="JM43" i="15"/>
  <c r="JN43" i="15"/>
  <c r="JO43" i="15"/>
  <c r="JP43" i="15"/>
  <c r="JQ43" i="15"/>
  <c r="JR43" i="15"/>
  <c r="JS43" i="15"/>
  <c r="JT43" i="15"/>
  <c r="JU43" i="15"/>
  <c r="JV43" i="15"/>
  <c r="JW43" i="15"/>
  <c r="JX43" i="15"/>
  <c r="JY43" i="15"/>
  <c r="JZ43" i="15"/>
  <c r="KA43" i="15"/>
  <c r="KB43" i="15"/>
  <c r="KC43" i="15"/>
  <c r="KD43" i="15"/>
  <c r="KE43" i="15"/>
  <c r="KF43" i="15"/>
  <c r="KG43" i="15"/>
  <c r="KH43" i="15"/>
  <c r="KI43" i="15"/>
  <c r="KJ43" i="15"/>
  <c r="KK43" i="15"/>
  <c r="KL43" i="15"/>
  <c r="KM43" i="15"/>
  <c r="KN43" i="15"/>
  <c r="KO43" i="15"/>
  <c r="KP43" i="15"/>
  <c r="KQ43" i="15"/>
  <c r="KR43" i="15"/>
  <c r="KS43" i="15"/>
  <c r="KT43" i="15"/>
  <c r="KU43" i="15"/>
  <c r="KV43" i="15"/>
  <c r="KW43" i="15"/>
  <c r="KX43" i="15"/>
  <c r="KY43" i="15"/>
  <c r="KZ43" i="15"/>
  <c r="LA43" i="15"/>
  <c r="LB43" i="15"/>
  <c r="LC43" i="15"/>
  <c r="LD43" i="15"/>
  <c r="LE43" i="15"/>
  <c r="LF43" i="15"/>
  <c r="LG43" i="15"/>
  <c r="LH43" i="15"/>
  <c r="LI43" i="15"/>
  <c r="LJ43" i="15"/>
  <c r="LK43" i="15"/>
  <c r="LL43" i="15"/>
  <c r="LM43" i="15"/>
  <c r="LN43" i="15"/>
  <c r="LO43" i="15"/>
  <c r="LP43" i="15"/>
  <c r="LQ43" i="15"/>
  <c r="LR43" i="15"/>
  <c r="LS43" i="15"/>
  <c r="LT43" i="15"/>
  <c r="LU43" i="15"/>
  <c r="LV43" i="15"/>
  <c r="LW43" i="15"/>
  <c r="LX43" i="15"/>
  <c r="LY43" i="15"/>
  <c r="LZ43" i="15"/>
  <c r="MA43" i="15"/>
  <c r="MB43" i="15"/>
  <c r="MC43" i="15"/>
  <c r="MD43" i="15"/>
  <c r="ME43" i="15"/>
  <c r="MF43" i="15"/>
  <c r="MG43" i="15"/>
  <c r="MH43" i="15"/>
  <c r="MI43" i="15"/>
  <c r="MJ43" i="15"/>
  <c r="MK43" i="15"/>
  <c r="ML43" i="15"/>
  <c r="MM43" i="15"/>
  <c r="MN43" i="15"/>
  <c r="MO43" i="15"/>
  <c r="MP43" i="15"/>
  <c r="MQ43" i="15"/>
  <c r="MR43" i="15"/>
  <c r="MS43" i="15"/>
  <c r="MT43" i="15"/>
  <c r="MU43" i="15"/>
  <c r="MV43" i="15"/>
  <c r="MW43" i="15"/>
  <c r="MX43" i="15"/>
  <c r="MY43" i="15"/>
  <c r="MZ43" i="15"/>
  <c r="NA43" i="15"/>
  <c r="NB43" i="15"/>
  <c r="NC43" i="15"/>
  <c r="ND43" i="15"/>
  <c r="NE43" i="15"/>
  <c r="NF43" i="15"/>
  <c r="NG43" i="15"/>
  <c r="NH43" i="15"/>
  <c r="NI43" i="15"/>
  <c r="NJ43" i="15"/>
  <c r="NK43" i="15"/>
  <c r="NL43" i="15"/>
  <c r="NM43" i="15"/>
  <c r="NN43" i="15"/>
  <c r="NO43" i="15"/>
  <c r="NP43" i="15"/>
  <c r="NQ43" i="15"/>
  <c r="NR43" i="15"/>
  <c r="NS43" i="15"/>
  <c r="NT43" i="15"/>
  <c r="NU43" i="15"/>
  <c r="NV43" i="15"/>
  <c r="NW43" i="15"/>
  <c r="NX43" i="15"/>
  <c r="NY43" i="15"/>
  <c r="NZ43" i="15"/>
  <c r="OA43" i="15"/>
  <c r="OB43" i="15"/>
  <c r="OC43" i="15"/>
  <c r="OD43" i="15"/>
  <c r="OE43" i="15"/>
  <c r="OF43" i="15"/>
  <c r="OG43" i="15"/>
  <c r="OH43" i="15"/>
  <c r="OI43" i="15"/>
  <c r="OJ43" i="15"/>
  <c r="OK43" i="15"/>
  <c r="OL43" i="15"/>
  <c r="OM43" i="15"/>
  <c r="ON43" i="15"/>
  <c r="OO43" i="15"/>
  <c r="OP43" i="15"/>
  <c r="OQ43" i="15"/>
  <c r="OR43" i="15"/>
  <c r="OS43" i="15"/>
  <c r="OT43" i="15"/>
  <c r="OU43" i="15"/>
  <c r="OV43" i="15"/>
  <c r="OW43" i="15"/>
  <c r="OX43" i="15"/>
  <c r="OY43" i="15"/>
  <c r="OZ43" i="15"/>
  <c r="PA43" i="15"/>
  <c r="PB43" i="15"/>
  <c r="PC43" i="15"/>
  <c r="PD43" i="15"/>
  <c r="PE43" i="15"/>
  <c r="PF43" i="15"/>
  <c r="PG43" i="15"/>
  <c r="PH43" i="15"/>
  <c r="PI43" i="15"/>
  <c r="PJ43" i="15"/>
  <c r="PK43" i="15"/>
  <c r="PL43" i="15"/>
  <c r="PM43" i="15"/>
  <c r="PN43" i="15"/>
  <c r="PO43" i="15"/>
  <c r="PP43" i="15"/>
  <c r="PQ43" i="15"/>
  <c r="PR43" i="15"/>
  <c r="PS43" i="15"/>
  <c r="PT43" i="15"/>
  <c r="PU43" i="15"/>
  <c r="PV43" i="15"/>
  <c r="PW43" i="15"/>
  <c r="PX43" i="15"/>
  <c r="PY43" i="15"/>
  <c r="PZ43" i="15"/>
  <c r="QA43" i="15"/>
  <c r="QB43" i="15"/>
  <c r="QC43" i="15"/>
  <c r="QD43" i="15"/>
  <c r="QE43" i="15"/>
  <c r="QF43" i="15"/>
  <c r="QG43" i="15"/>
  <c r="QH43" i="15"/>
  <c r="QI43" i="15"/>
  <c r="QJ43" i="15"/>
  <c r="QK43" i="15"/>
  <c r="QL43" i="15"/>
  <c r="QM43" i="15"/>
  <c r="QN43" i="15"/>
  <c r="QO43" i="15"/>
  <c r="QP43" i="15"/>
  <c r="QQ43" i="15"/>
  <c r="QR43" i="15"/>
  <c r="QS43" i="15"/>
  <c r="QT43" i="15"/>
  <c r="QU43" i="15"/>
  <c r="QV43" i="15"/>
  <c r="QW43" i="15"/>
  <c r="QX43" i="15"/>
  <c r="QY43" i="15"/>
  <c r="QZ43" i="15"/>
  <c r="RA43" i="15"/>
  <c r="RB43" i="15"/>
  <c r="RC43" i="15"/>
  <c r="RD43" i="15"/>
  <c r="RE43" i="15"/>
  <c r="RF43" i="15"/>
  <c r="RG43" i="15"/>
  <c r="RH43" i="15"/>
  <c r="RI43" i="15"/>
  <c r="RJ43" i="15"/>
  <c r="RK43" i="15"/>
  <c r="RL43" i="15"/>
  <c r="RM43" i="15"/>
  <c r="RN43" i="15"/>
  <c r="RO43" i="15"/>
  <c r="RP43" i="15"/>
  <c r="RQ43" i="15"/>
  <c r="RR43" i="15"/>
  <c r="RS43" i="15"/>
  <c r="RT43" i="15"/>
  <c r="RU43" i="15"/>
  <c r="RV43" i="15"/>
  <c r="RW43" i="15"/>
  <c r="RX43" i="15"/>
  <c r="RY43" i="15"/>
  <c r="RZ43" i="15"/>
  <c r="SA43" i="15"/>
  <c r="SB43" i="15"/>
  <c r="SC43" i="15"/>
  <c r="SD43" i="15"/>
  <c r="SE43" i="15"/>
  <c r="SF43" i="15"/>
  <c r="SG43" i="15"/>
  <c r="SH43" i="15"/>
  <c r="SI43" i="15"/>
  <c r="SJ43" i="15"/>
  <c r="SK43" i="15"/>
  <c r="SL43" i="15"/>
  <c r="SM43" i="15"/>
  <c r="SN43" i="15"/>
  <c r="SO43" i="15"/>
  <c r="SP43" i="15"/>
  <c r="SQ43" i="15"/>
  <c r="SR43" i="15"/>
  <c r="SS43" i="15"/>
  <c r="ST43" i="15"/>
  <c r="SU43" i="15"/>
  <c r="SV43" i="15"/>
  <c r="SW43" i="15"/>
  <c r="SX43" i="15"/>
  <c r="SY43" i="15"/>
  <c r="SZ43" i="15"/>
  <c r="TA43" i="15"/>
  <c r="TB43" i="15"/>
  <c r="K43" i="15"/>
  <c r="L112" i="7"/>
  <c r="M112" i="7"/>
  <c r="N112" i="7"/>
  <c r="O112" i="7"/>
  <c r="P112" i="7"/>
  <c r="Q112" i="7"/>
  <c r="R112" i="7"/>
  <c r="S112" i="7"/>
  <c r="T112" i="7"/>
  <c r="U112" i="7"/>
  <c r="V112" i="7"/>
  <c r="W112" i="7"/>
  <c r="X112" i="7"/>
  <c r="Y112" i="7"/>
  <c r="Z112" i="7"/>
  <c r="AA112" i="7"/>
  <c r="AB112" i="7"/>
  <c r="AC112" i="7"/>
  <c r="AD112" i="7"/>
  <c r="AE112" i="7"/>
  <c r="AF112" i="7"/>
  <c r="AG112" i="7"/>
  <c r="AH112" i="7"/>
  <c r="AI112" i="7"/>
  <c r="AJ112" i="7"/>
  <c r="AK112" i="7"/>
  <c r="AL112" i="7"/>
  <c r="AM112" i="7"/>
  <c r="AN112" i="7"/>
  <c r="AO112" i="7"/>
  <c r="AP112" i="7"/>
  <c r="AQ112" i="7"/>
  <c r="AR112" i="7"/>
  <c r="AS112" i="7"/>
  <c r="AT112" i="7"/>
  <c r="AU112" i="7"/>
  <c r="AV112" i="7"/>
  <c r="AW112" i="7"/>
  <c r="AX112" i="7"/>
  <c r="AY112" i="7"/>
  <c r="AZ112" i="7"/>
  <c r="BA112" i="7"/>
  <c r="BB112" i="7"/>
  <c r="BC112" i="7"/>
  <c r="BD112" i="7"/>
  <c r="BE112" i="7"/>
  <c r="BF112" i="7"/>
  <c r="BG112" i="7"/>
  <c r="BH112" i="7"/>
  <c r="BI112" i="7"/>
  <c r="BJ112" i="7"/>
  <c r="BK112" i="7"/>
  <c r="BL112" i="7"/>
  <c r="BM112" i="7"/>
  <c r="BN112" i="7"/>
  <c r="BO112" i="7"/>
  <c r="BP112" i="7"/>
  <c r="BQ112" i="7"/>
  <c r="BR112" i="7"/>
  <c r="BS112" i="7"/>
  <c r="BT112" i="7"/>
  <c r="BU112" i="7"/>
  <c r="BV112" i="7"/>
  <c r="BW112" i="7"/>
  <c r="BX112" i="7"/>
  <c r="BY112" i="7"/>
  <c r="BZ112" i="7"/>
  <c r="CA112" i="7"/>
  <c r="CB112" i="7"/>
  <c r="CC112" i="7"/>
  <c r="CD112" i="7"/>
  <c r="CE112" i="7"/>
  <c r="CF112" i="7"/>
  <c r="CG112" i="7"/>
  <c r="CH112" i="7"/>
  <c r="CI112" i="7"/>
  <c r="CJ112" i="7"/>
  <c r="CK112" i="7"/>
  <c r="CL112" i="7"/>
  <c r="CM112" i="7"/>
  <c r="CN112" i="7"/>
  <c r="CO112" i="7"/>
  <c r="CP112" i="7"/>
  <c r="CQ112" i="7"/>
  <c r="CR112" i="7"/>
  <c r="CS112" i="7"/>
  <c r="CT112" i="7"/>
  <c r="CU112" i="7"/>
  <c r="CV112" i="7"/>
  <c r="CW112" i="7"/>
  <c r="CX112" i="7"/>
  <c r="CY112" i="7"/>
  <c r="CZ112" i="7"/>
  <c r="DA112" i="7"/>
  <c r="DB112" i="7"/>
  <c r="DC112" i="7"/>
  <c r="DD112" i="7"/>
  <c r="DE112" i="7"/>
  <c r="DF112" i="7"/>
  <c r="DG112" i="7"/>
  <c r="DH112" i="7"/>
  <c r="DI112" i="7"/>
  <c r="DJ112" i="7"/>
  <c r="DK112" i="7"/>
  <c r="DL112" i="7"/>
  <c r="DM112" i="7"/>
  <c r="DN112" i="7"/>
  <c r="DO112" i="7"/>
  <c r="DP112" i="7"/>
  <c r="DQ112" i="7"/>
  <c r="DR112" i="7"/>
  <c r="DS112" i="7"/>
  <c r="DT112" i="7"/>
  <c r="DU112" i="7"/>
  <c r="DV112" i="7"/>
  <c r="DW112" i="7"/>
  <c r="DX112" i="7"/>
  <c r="DY112" i="7"/>
  <c r="DZ112" i="7"/>
  <c r="EA112" i="7"/>
  <c r="EB112" i="7"/>
  <c r="EC112" i="7"/>
  <c r="ED112" i="7"/>
  <c r="EE112" i="7"/>
  <c r="EF112" i="7"/>
  <c r="EG112" i="7"/>
  <c r="EH112" i="7"/>
  <c r="EI112" i="7"/>
  <c r="EJ112" i="7"/>
  <c r="EK112" i="7"/>
  <c r="EL112" i="7"/>
  <c r="EM112" i="7"/>
  <c r="EN112" i="7"/>
  <c r="EO112" i="7"/>
  <c r="EP112" i="7"/>
  <c r="EQ112" i="7"/>
  <c r="ER112" i="7"/>
  <c r="ES112" i="7"/>
  <c r="ET112" i="7"/>
  <c r="EU112" i="7"/>
  <c r="EV112" i="7"/>
  <c r="EW112" i="7"/>
  <c r="EX112" i="7"/>
  <c r="EY112" i="7"/>
  <c r="EZ112" i="7"/>
  <c r="FA112" i="7"/>
  <c r="FB112" i="7"/>
  <c r="FC112" i="7"/>
  <c r="FD112" i="7"/>
  <c r="FE112" i="7"/>
  <c r="FF112" i="7"/>
  <c r="FG112" i="7"/>
  <c r="FH112" i="7"/>
  <c r="FI112" i="7"/>
  <c r="FJ112" i="7"/>
  <c r="FK112" i="7"/>
  <c r="FL112" i="7"/>
  <c r="FM112" i="7"/>
  <c r="FN112" i="7"/>
  <c r="FO112" i="7"/>
  <c r="FP112" i="7"/>
  <c r="FQ112" i="7"/>
  <c r="FR112" i="7"/>
  <c r="FS112" i="7"/>
  <c r="FT112" i="7"/>
  <c r="FU112" i="7"/>
  <c r="FV112" i="7"/>
  <c r="FW112" i="7"/>
  <c r="FX112" i="7"/>
  <c r="FY112" i="7"/>
  <c r="FZ112" i="7"/>
  <c r="GA112" i="7"/>
  <c r="GB112" i="7"/>
  <c r="GC112" i="7"/>
  <c r="GD112" i="7"/>
  <c r="GE112" i="7"/>
  <c r="GF112" i="7"/>
  <c r="GG112" i="7"/>
  <c r="GH112" i="7"/>
  <c r="GI112" i="7"/>
  <c r="GJ112" i="7"/>
  <c r="GK112" i="7"/>
  <c r="GL112" i="7"/>
  <c r="GM112" i="7"/>
  <c r="GN112" i="7"/>
  <c r="GO112" i="7"/>
  <c r="GP112" i="7"/>
  <c r="GQ112" i="7"/>
  <c r="GR112" i="7"/>
  <c r="GS112" i="7"/>
  <c r="GT112" i="7"/>
  <c r="GU112" i="7"/>
  <c r="GV112" i="7"/>
  <c r="GW112" i="7"/>
  <c r="GX112" i="7"/>
  <c r="GY112" i="7"/>
  <c r="GZ112" i="7"/>
  <c r="HA112" i="7"/>
  <c r="HB112" i="7"/>
  <c r="HC112" i="7"/>
  <c r="HD112" i="7"/>
  <c r="HE112" i="7"/>
  <c r="HF112" i="7"/>
  <c r="HG112" i="7"/>
  <c r="HH112" i="7"/>
  <c r="HI112" i="7"/>
  <c r="HJ112" i="7"/>
  <c r="HK112" i="7"/>
  <c r="HL112" i="7"/>
  <c r="HM112" i="7"/>
  <c r="HN112" i="7"/>
  <c r="HO112" i="7"/>
  <c r="HP112" i="7"/>
  <c r="HQ112" i="7"/>
  <c r="HR112" i="7"/>
  <c r="HS112" i="7"/>
  <c r="HT112" i="7"/>
  <c r="HU112" i="7"/>
  <c r="HV112" i="7"/>
  <c r="HW112" i="7"/>
  <c r="HX112" i="7"/>
  <c r="HY112" i="7"/>
  <c r="HZ112" i="7"/>
  <c r="IA112" i="7"/>
  <c r="IB112" i="7"/>
  <c r="IC112" i="7"/>
  <c r="ID112" i="7"/>
  <c r="IE112" i="7"/>
  <c r="IF112" i="7"/>
  <c r="IG112" i="7"/>
  <c r="IH112" i="7"/>
  <c r="II112" i="7"/>
  <c r="IJ112" i="7"/>
  <c r="IK112" i="7"/>
  <c r="IL112" i="7"/>
  <c r="IM112" i="7"/>
  <c r="IN112" i="7"/>
  <c r="IO112" i="7"/>
  <c r="IP112" i="7"/>
  <c r="IQ112" i="7"/>
  <c r="IR112" i="7"/>
  <c r="IS112" i="7"/>
  <c r="IT112" i="7"/>
  <c r="IU112" i="7"/>
  <c r="IV112" i="7"/>
  <c r="IW112" i="7"/>
  <c r="IX112" i="7"/>
  <c r="IY112" i="7"/>
  <c r="IZ112" i="7"/>
  <c r="JA112" i="7"/>
  <c r="JB112" i="7"/>
  <c r="JC112" i="7"/>
  <c r="JD112" i="7"/>
  <c r="JE112" i="7"/>
  <c r="JF112" i="7"/>
  <c r="JG112" i="7"/>
  <c r="JH112" i="7"/>
  <c r="JI112" i="7"/>
  <c r="JJ112" i="7"/>
  <c r="JK112" i="7"/>
  <c r="JL112" i="7"/>
  <c r="JM112" i="7"/>
  <c r="JN112" i="7"/>
  <c r="JO112" i="7"/>
  <c r="JP112" i="7"/>
  <c r="JQ112" i="7"/>
  <c r="JR112" i="7"/>
  <c r="JS112" i="7"/>
  <c r="JT112" i="7"/>
  <c r="JU112" i="7"/>
  <c r="JV112" i="7"/>
  <c r="JW112" i="7"/>
  <c r="JX112" i="7"/>
  <c r="JY112" i="7"/>
  <c r="JZ112" i="7"/>
  <c r="KA112" i="7"/>
  <c r="KB112" i="7"/>
  <c r="KC112" i="7"/>
  <c r="KD112" i="7"/>
  <c r="KE112" i="7"/>
  <c r="KF112" i="7"/>
  <c r="KG112" i="7"/>
  <c r="KH112" i="7"/>
  <c r="KI112" i="7"/>
  <c r="KJ112" i="7"/>
  <c r="KK112" i="7"/>
  <c r="KL112" i="7"/>
  <c r="KM112" i="7"/>
  <c r="KN112" i="7"/>
  <c r="KO112" i="7"/>
  <c r="KP112" i="7"/>
  <c r="KQ112" i="7"/>
  <c r="KR112" i="7"/>
  <c r="KS112" i="7"/>
  <c r="KT112" i="7"/>
  <c r="KU112" i="7"/>
  <c r="KV112" i="7"/>
  <c r="KW112" i="7"/>
  <c r="KX112" i="7"/>
  <c r="KY112" i="7"/>
  <c r="KZ112" i="7"/>
  <c r="LA112" i="7"/>
  <c r="LB112" i="7"/>
  <c r="LC112" i="7"/>
  <c r="LD112" i="7"/>
  <c r="LE112" i="7"/>
  <c r="LF112" i="7"/>
  <c r="LG112" i="7"/>
  <c r="LH112" i="7"/>
  <c r="LI112" i="7"/>
  <c r="LJ112" i="7"/>
  <c r="LK112" i="7"/>
  <c r="LL112" i="7"/>
  <c r="LM112" i="7"/>
  <c r="LN112" i="7"/>
  <c r="LO112" i="7"/>
  <c r="LP112" i="7"/>
  <c r="LQ112" i="7"/>
  <c r="LR112" i="7"/>
  <c r="LS112" i="7"/>
  <c r="LT112" i="7"/>
  <c r="LU112" i="7"/>
  <c r="LV112" i="7"/>
  <c r="LW112" i="7"/>
  <c r="LX112" i="7"/>
  <c r="LY112" i="7"/>
  <c r="LZ112" i="7"/>
  <c r="MA112" i="7"/>
  <c r="MB112" i="7"/>
  <c r="MC112" i="7"/>
  <c r="MD112" i="7"/>
  <c r="ME112" i="7"/>
  <c r="MF112" i="7"/>
  <c r="MG112" i="7"/>
  <c r="MH112" i="7"/>
  <c r="MI112" i="7"/>
  <c r="MJ112" i="7"/>
  <c r="MK112" i="7"/>
  <c r="ML112" i="7"/>
  <c r="MM112" i="7"/>
  <c r="MN112" i="7"/>
  <c r="MO112" i="7"/>
  <c r="MP112" i="7"/>
  <c r="MQ112" i="7"/>
  <c r="MR112" i="7"/>
  <c r="MS112" i="7"/>
  <c r="MT112" i="7"/>
  <c r="MU112" i="7"/>
  <c r="MV112" i="7"/>
  <c r="MW112" i="7"/>
  <c r="MX112" i="7"/>
  <c r="MY112" i="7"/>
  <c r="MZ112" i="7"/>
  <c r="NA112" i="7"/>
  <c r="NB112" i="7"/>
  <c r="NC112" i="7"/>
  <c r="ND112" i="7"/>
  <c r="NE112" i="7"/>
  <c r="NF112" i="7"/>
  <c r="NG112" i="7"/>
  <c r="NH112" i="7"/>
  <c r="NI112" i="7"/>
  <c r="NJ112" i="7"/>
  <c r="NK112" i="7"/>
  <c r="NL112" i="7"/>
  <c r="NM112" i="7"/>
  <c r="NN112" i="7"/>
  <c r="NO112" i="7"/>
  <c r="NP112" i="7"/>
  <c r="NQ112" i="7"/>
  <c r="NR112" i="7"/>
  <c r="NS112" i="7"/>
  <c r="NT112" i="7"/>
  <c r="NU112" i="7"/>
  <c r="NV112" i="7"/>
  <c r="NW112" i="7"/>
  <c r="NX112" i="7"/>
  <c r="NY112" i="7"/>
  <c r="NZ112" i="7"/>
  <c r="OA112" i="7"/>
  <c r="OB112" i="7"/>
  <c r="OC112" i="7"/>
  <c r="OD112" i="7"/>
  <c r="OE112" i="7"/>
  <c r="OF112" i="7"/>
  <c r="OG112" i="7"/>
  <c r="OH112" i="7"/>
  <c r="OI112" i="7"/>
  <c r="OJ112" i="7"/>
  <c r="OK112" i="7"/>
  <c r="OL112" i="7"/>
  <c r="OM112" i="7"/>
  <c r="ON112" i="7"/>
  <c r="OO112" i="7"/>
  <c r="OP112" i="7"/>
  <c r="OQ112" i="7"/>
  <c r="OR112" i="7"/>
  <c r="OS112" i="7"/>
  <c r="OT112" i="7"/>
  <c r="OU112" i="7"/>
  <c r="OV112" i="7"/>
  <c r="OW112" i="7"/>
  <c r="OX112" i="7"/>
  <c r="OY112" i="7"/>
  <c r="OZ112" i="7"/>
  <c r="PA112" i="7"/>
  <c r="PB112" i="7"/>
  <c r="PC112" i="7"/>
  <c r="PD112" i="7"/>
  <c r="PE112" i="7"/>
  <c r="PF112" i="7"/>
  <c r="PG112" i="7"/>
  <c r="PH112" i="7"/>
  <c r="PI112" i="7"/>
  <c r="PJ112" i="7"/>
  <c r="PK112" i="7"/>
  <c r="PL112" i="7"/>
  <c r="PM112" i="7"/>
  <c r="PN112" i="7"/>
  <c r="PO112" i="7"/>
  <c r="PP112" i="7"/>
  <c r="PQ112" i="7"/>
  <c r="PR112" i="7"/>
  <c r="PS112" i="7"/>
  <c r="PT112" i="7"/>
  <c r="PU112" i="7"/>
  <c r="PV112" i="7"/>
  <c r="PW112" i="7"/>
  <c r="PX112" i="7"/>
  <c r="PY112" i="7"/>
  <c r="PZ112" i="7"/>
  <c r="QA112" i="7"/>
  <c r="QB112" i="7"/>
  <c r="QC112" i="7"/>
  <c r="QD112" i="7"/>
  <c r="QE112" i="7"/>
  <c r="QF112" i="7"/>
  <c r="QG112" i="7"/>
  <c r="QH112" i="7"/>
  <c r="QI112" i="7"/>
  <c r="QJ112" i="7"/>
  <c r="QK112" i="7"/>
  <c r="QL112" i="7"/>
  <c r="QM112" i="7"/>
  <c r="QN112" i="7"/>
  <c r="QO112" i="7"/>
  <c r="QP112" i="7"/>
  <c r="QQ112" i="7"/>
  <c r="QR112" i="7"/>
  <c r="QS112" i="7"/>
  <c r="QT112" i="7"/>
  <c r="QU112" i="7"/>
  <c r="QV112" i="7"/>
  <c r="QW112" i="7"/>
  <c r="QX112" i="7"/>
  <c r="QY112" i="7"/>
  <c r="QZ112" i="7"/>
  <c r="RA112" i="7"/>
  <c r="RB112" i="7"/>
  <c r="RC112" i="7"/>
  <c r="RD112" i="7"/>
  <c r="RE112" i="7"/>
  <c r="RF112" i="7"/>
  <c r="RG112" i="7"/>
  <c r="RH112" i="7"/>
  <c r="RI112" i="7"/>
  <c r="RJ112" i="7"/>
  <c r="RK112" i="7"/>
  <c r="RL112" i="7"/>
  <c r="RM112" i="7"/>
  <c r="RN112" i="7"/>
  <c r="RO112" i="7"/>
  <c r="RP112" i="7"/>
  <c r="RQ112" i="7"/>
  <c r="RR112" i="7"/>
  <c r="RS112" i="7"/>
  <c r="RT112" i="7"/>
  <c r="RU112" i="7"/>
  <c r="RV112" i="7"/>
  <c r="RW112" i="7"/>
  <c r="RX112" i="7"/>
  <c r="RY112" i="7"/>
  <c r="RZ112" i="7"/>
  <c r="SA112" i="7"/>
  <c r="SB112" i="7"/>
  <c r="SC112" i="7"/>
  <c r="SD112" i="7"/>
  <c r="SE112" i="7"/>
  <c r="SF112" i="7"/>
  <c r="SG112" i="7"/>
  <c r="SH112" i="7"/>
  <c r="SI112" i="7"/>
  <c r="SJ112" i="7"/>
  <c r="SK112" i="7"/>
  <c r="SL112" i="7"/>
  <c r="SM112" i="7"/>
  <c r="SN112" i="7"/>
  <c r="SO112" i="7"/>
  <c r="SP112" i="7"/>
  <c r="SQ112" i="7"/>
  <c r="SR112" i="7"/>
  <c r="SS112" i="7"/>
  <c r="ST112" i="7"/>
  <c r="SU112" i="7"/>
  <c r="SV112" i="7"/>
  <c r="SW112" i="7"/>
  <c r="SX112" i="7"/>
  <c r="SY112" i="7"/>
  <c r="SZ112" i="7"/>
  <c r="TA112" i="7"/>
  <c r="TB112" i="7"/>
  <c r="K112" i="7"/>
  <c r="GM30" i="3"/>
  <c r="GM22" i="2"/>
  <c r="GM57" i="1"/>
  <c r="I57" i="1" s="1"/>
  <c r="GM11" i="1"/>
  <c r="GM48" i="1"/>
  <c r="GM46" i="1"/>
  <c r="L110" i="7"/>
  <c r="M110" i="7"/>
  <c r="N110" i="7"/>
  <c r="O110" i="7"/>
  <c r="P110" i="7"/>
  <c r="Q110" i="7"/>
  <c r="R110" i="7"/>
  <c r="S110" i="7"/>
  <c r="T110" i="7"/>
  <c r="U110" i="7"/>
  <c r="V110" i="7"/>
  <c r="W110" i="7"/>
  <c r="X110" i="7"/>
  <c r="Y110" i="7"/>
  <c r="Z110" i="7"/>
  <c r="AA110" i="7"/>
  <c r="AB110" i="7"/>
  <c r="AC110" i="7"/>
  <c r="AD110" i="7"/>
  <c r="AE110" i="7"/>
  <c r="AF110" i="7"/>
  <c r="AG110" i="7"/>
  <c r="AH110" i="7"/>
  <c r="AI110" i="7"/>
  <c r="AJ110" i="7"/>
  <c r="AK110" i="7"/>
  <c r="AL110" i="7"/>
  <c r="AM110" i="7"/>
  <c r="AN110" i="7"/>
  <c r="AO110" i="7"/>
  <c r="AP110" i="7"/>
  <c r="AQ110" i="7"/>
  <c r="AR110" i="7"/>
  <c r="AS110" i="7"/>
  <c r="AT110" i="7"/>
  <c r="AU110" i="7"/>
  <c r="AV110" i="7"/>
  <c r="AW110" i="7"/>
  <c r="AX110" i="7"/>
  <c r="AY110" i="7"/>
  <c r="AZ110" i="7"/>
  <c r="BA110" i="7"/>
  <c r="BB110" i="7"/>
  <c r="BC110" i="7"/>
  <c r="BD110" i="7"/>
  <c r="BE110" i="7"/>
  <c r="BF110" i="7"/>
  <c r="BG110" i="7"/>
  <c r="BH110" i="7"/>
  <c r="BI110" i="7"/>
  <c r="BJ110" i="7"/>
  <c r="BK110" i="7"/>
  <c r="BL110" i="7"/>
  <c r="BM110" i="7"/>
  <c r="BN110" i="7"/>
  <c r="BO110" i="7"/>
  <c r="BP110" i="7"/>
  <c r="BQ110" i="7"/>
  <c r="BR110" i="7"/>
  <c r="BS110" i="7"/>
  <c r="BT110" i="7"/>
  <c r="BU110" i="7"/>
  <c r="BV110" i="7"/>
  <c r="BW110" i="7"/>
  <c r="BX110" i="7"/>
  <c r="BY110" i="7"/>
  <c r="BZ110" i="7"/>
  <c r="CA110" i="7"/>
  <c r="CB110" i="7"/>
  <c r="CC110" i="7"/>
  <c r="CD110" i="7"/>
  <c r="CE110" i="7"/>
  <c r="CF110" i="7"/>
  <c r="CG110" i="7"/>
  <c r="CH110" i="7"/>
  <c r="CI110" i="7"/>
  <c r="CJ110" i="7"/>
  <c r="CK110" i="7"/>
  <c r="CL110" i="7"/>
  <c r="CM110" i="7"/>
  <c r="CN110" i="7"/>
  <c r="CO110" i="7"/>
  <c r="CP110" i="7"/>
  <c r="CQ110" i="7"/>
  <c r="CR110" i="7"/>
  <c r="CS110" i="7"/>
  <c r="CT110" i="7"/>
  <c r="CU110" i="7"/>
  <c r="CV110" i="7"/>
  <c r="CW110" i="7"/>
  <c r="CX110" i="7"/>
  <c r="CY110" i="7"/>
  <c r="CZ110" i="7"/>
  <c r="DA110" i="7"/>
  <c r="DB110" i="7"/>
  <c r="DC110" i="7"/>
  <c r="DD110" i="7"/>
  <c r="DE110" i="7"/>
  <c r="DF110" i="7"/>
  <c r="DG110" i="7"/>
  <c r="DH110" i="7"/>
  <c r="DI110" i="7"/>
  <c r="DJ110" i="7"/>
  <c r="DK110" i="7"/>
  <c r="DL110" i="7"/>
  <c r="DM110" i="7"/>
  <c r="DN110" i="7"/>
  <c r="DO110" i="7"/>
  <c r="DP110" i="7"/>
  <c r="DQ110" i="7"/>
  <c r="DR110" i="7"/>
  <c r="DS110" i="7"/>
  <c r="DT110" i="7"/>
  <c r="DU110" i="7"/>
  <c r="DV110" i="7"/>
  <c r="DW110" i="7"/>
  <c r="DX110" i="7"/>
  <c r="DY110" i="7"/>
  <c r="DZ110" i="7"/>
  <c r="EA110" i="7"/>
  <c r="EB110" i="7"/>
  <c r="EC110" i="7"/>
  <c r="ED110" i="7"/>
  <c r="EE110" i="7"/>
  <c r="EF110" i="7"/>
  <c r="EG110" i="7"/>
  <c r="EH110" i="7"/>
  <c r="EI110" i="7"/>
  <c r="EJ110" i="7"/>
  <c r="EK110" i="7"/>
  <c r="EL110" i="7"/>
  <c r="EM110" i="7"/>
  <c r="EN110" i="7"/>
  <c r="EO110" i="7"/>
  <c r="EP110" i="7"/>
  <c r="EQ110" i="7"/>
  <c r="ER110" i="7"/>
  <c r="ES110" i="7"/>
  <c r="ET110" i="7"/>
  <c r="EU110" i="7"/>
  <c r="EV110" i="7"/>
  <c r="EW110" i="7"/>
  <c r="EX110" i="7"/>
  <c r="EY110" i="7"/>
  <c r="EZ110" i="7"/>
  <c r="FA110" i="7"/>
  <c r="FB110" i="7"/>
  <c r="FC110" i="7"/>
  <c r="FD110" i="7"/>
  <c r="FE110" i="7"/>
  <c r="FF110" i="7"/>
  <c r="FG110" i="7"/>
  <c r="FH110" i="7"/>
  <c r="FI110" i="7"/>
  <c r="FJ110" i="7"/>
  <c r="FK110" i="7"/>
  <c r="FL110" i="7"/>
  <c r="FM110" i="7"/>
  <c r="FN110" i="7"/>
  <c r="FO110" i="7"/>
  <c r="FP110" i="7"/>
  <c r="FQ110" i="7"/>
  <c r="FR110" i="7"/>
  <c r="FS110" i="7"/>
  <c r="FT110" i="7"/>
  <c r="FU110" i="7"/>
  <c r="FV110" i="7"/>
  <c r="FW110" i="7"/>
  <c r="FX110" i="7"/>
  <c r="FY110" i="7"/>
  <c r="FZ110" i="7"/>
  <c r="GA110" i="7"/>
  <c r="GB110" i="7"/>
  <c r="GC110" i="7"/>
  <c r="GD110" i="7"/>
  <c r="GE110" i="7"/>
  <c r="GF110" i="7"/>
  <c r="GG110" i="7"/>
  <c r="GH110" i="7"/>
  <c r="GI110" i="7"/>
  <c r="GJ110" i="7"/>
  <c r="GK110" i="7"/>
  <c r="GL110" i="7"/>
  <c r="GM110" i="7"/>
  <c r="GN110" i="7"/>
  <c r="GO110" i="7"/>
  <c r="GP110" i="7"/>
  <c r="GQ110" i="7"/>
  <c r="GR110" i="7"/>
  <c r="GS110" i="7"/>
  <c r="GT110" i="7"/>
  <c r="GU110" i="7"/>
  <c r="GV110" i="7"/>
  <c r="GW110" i="7"/>
  <c r="GX110" i="7"/>
  <c r="GY110" i="7"/>
  <c r="GZ110" i="7"/>
  <c r="HA110" i="7"/>
  <c r="HB110" i="7"/>
  <c r="HC110" i="7"/>
  <c r="HD110" i="7"/>
  <c r="HE110" i="7"/>
  <c r="HF110" i="7"/>
  <c r="HG110" i="7"/>
  <c r="HH110" i="7"/>
  <c r="HI110" i="7"/>
  <c r="HJ110" i="7"/>
  <c r="HK110" i="7"/>
  <c r="HL110" i="7"/>
  <c r="HM110" i="7"/>
  <c r="HN110" i="7"/>
  <c r="HO110" i="7"/>
  <c r="HP110" i="7"/>
  <c r="HQ110" i="7"/>
  <c r="HR110" i="7"/>
  <c r="HS110" i="7"/>
  <c r="HT110" i="7"/>
  <c r="HU110" i="7"/>
  <c r="HV110" i="7"/>
  <c r="HW110" i="7"/>
  <c r="HX110" i="7"/>
  <c r="HY110" i="7"/>
  <c r="HZ110" i="7"/>
  <c r="IA110" i="7"/>
  <c r="IB110" i="7"/>
  <c r="IC110" i="7"/>
  <c r="ID110" i="7"/>
  <c r="IE110" i="7"/>
  <c r="IF110" i="7"/>
  <c r="IG110" i="7"/>
  <c r="IH110" i="7"/>
  <c r="II110" i="7"/>
  <c r="IJ110" i="7"/>
  <c r="IK110" i="7"/>
  <c r="IL110" i="7"/>
  <c r="IM110" i="7"/>
  <c r="IN110" i="7"/>
  <c r="IO110" i="7"/>
  <c r="IP110" i="7"/>
  <c r="IQ110" i="7"/>
  <c r="IR110" i="7"/>
  <c r="IS110" i="7"/>
  <c r="IT110" i="7"/>
  <c r="IU110" i="7"/>
  <c r="IV110" i="7"/>
  <c r="IW110" i="7"/>
  <c r="IX110" i="7"/>
  <c r="IY110" i="7"/>
  <c r="IZ110" i="7"/>
  <c r="JA110" i="7"/>
  <c r="JB110" i="7"/>
  <c r="JC110" i="7"/>
  <c r="JD110" i="7"/>
  <c r="JE110" i="7"/>
  <c r="JF110" i="7"/>
  <c r="JG110" i="7"/>
  <c r="JH110" i="7"/>
  <c r="JI110" i="7"/>
  <c r="JJ110" i="7"/>
  <c r="JK110" i="7"/>
  <c r="JL110" i="7"/>
  <c r="JM110" i="7"/>
  <c r="JN110" i="7"/>
  <c r="JO110" i="7"/>
  <c r="JP110" i="7"/>
  <c r="JQ110" i="7"/>
  <c r="JR110" i="7"/>
  <c r="JS110" i="7"/>
  <c r="JT110" i="7"/>
  <c r="JU110" i="7"/>
  <c r="JV110" i="7"/>
  <c r="JW110" i="7"/>
  <c r="JX110" i="7"/>
  <c r="JY110" i="7"/>
  <c r="JZ110" i="7"/>
  <c r="KA110" i="7"/>
  <c r="KB110" i="7"/>
  <c r="KC110" i="7"/>
  <c r="KD110" i="7"/>
  <c r="KE110" i="7"/>
  <c r="KF110" i="7"/>
  <c r="KG110" i="7"/>
  <c r="KH110" i="7"/>
  <c r="KI110" i="7"/>
  <c r="KJ110" i="7"/>
  <c r="KK110" i="7"/>
  <c r="KL110" i="7"/>
  <c r="KM110" i="7"/>
  <c r="KN110" i="7"/>
  <c r="KO110" i="7"/>
  <c r="KP110" i="7"/>
  <c r="KQ110" i="7"/>
  <c r="KR110" i="7"/>
  <c r="KS110" i="7"/>
  <c r="KT110" i="7"/>
  <c r="KU110" i="7"/>
  <c r="KV110" i="7"/>
  <c r="KW110" i="7"/>
  <c r="KX110" i="7"/>
  <c r="KY110" i="7"/>
  <c r="KZ110" i="7"/>
  <c r="LA110" i="7"/>
  <c r="LB110" i="7"/>
  <c r="LC110" i="7"/>
  <c r="LD110" i="7"/>
  <c r="LE110" i="7"/>
  <c r="LF110" i="7"/>
  <c r="LG110" i="7"/>
  <c r="LH110" i="7"/>
  <c r="LI110" i="7"/>
  <c r="LJ110" i="7"/>
  <c r="LK110" i="7"/>
  <c r="LL110" i="7"/>
  <c r="LM110" i="7"/>
  <c r="LN110" i="7"/>
  <c r="LO110" i="7"/>
  <c r="LP110" i="7"/>
  <c r="LQ110" i="7"/>
  <c r="LR110" i="7"/>
  <c r="LS110" i="7"/>
  <c r="LT110" i="7"/>
  <c r="LU110" i="7"/>
  <c r="LV110" i="7"/>
  <c r="LW110" i="7"/>
  <c r="LX110" i="7"/>
  <c r="LY110" i="7"/>
  <c r="LZ110" i="7"/>
  <c r="MA110" i="7"/>
  <c r="MB110" i="7"/>
  <c r="MC110" i="7"/>
  <c r="MD110" i="7"/>
  <c r="ME110" i="7"/>
  <c r="MF110" i="7"/>
  <c r="MG110" i="7"/>
  <c r="MH110" i="7"/>
  <c r="MI110" i="7"/>
  <c r="MJ110" i="7"/>
  <c r="MK110" i="7"/>
  <c r="ML110" i="7"/>
  <c r="MM110" i="7"/>
  <c r="MN110" i="7"/>
  <c r="MO110" i="7"/>
  <c r="MP110" i="7"/>
  <c r="MQ110" i="7"/>
  <c r="MR110" i="7"/>
  <c r="MS110" i="7"/>
  <c r="MT110" i="7"/>
  <c r="MU110" i="7"/>
  <c r="MV110" i="7"/>
  <c r="MW110" i="7"/>
  <c r="MX110" i="7"/>
  <c r="MY110" i="7"/>
  <c r="MZ110" i="7"/>
  <c r="NA110" i="7"/>
  <c r="NB110" i="7"/>
  <c r="NC110" i="7"/>
  <c r="ND110" i="7"/>
  <c r="NE110" i="7"/>
  <c r="NF110" i="7"/>
  <c r="NG110" i="7"/>
  <c r="NH110" i="7"/>
  <c r="NI110" i="7"/>
  <c r="NJ110" i="7"/>
  <c r="NK110" i="7"/>
  <c r="NL110" i="7"/>
  <c r="NM110" i="7"/>
  <c r="NN110" i="7"/>
  <c r="NO110" i="7"/>
  <c r="NP110" i="7"/>
  <c r="NQ110" i="7"/>
  <c r="NR110" i="7"/>
  <c r="NS110" i="7"/>
  <c r="NT110" i="7"/>
  <c r="NU110" i="7"/>
  <c r="NV110" i="7"/>
  <c r="NW110" i="7"/>
  <c r="NX110" i="7"/>
  <c r="NY110" i="7"/>
  <c r="NZ110" i="7"/>
  <c r="OA110" i="7"/>
  <c r="OB110" i="7"/>
  <c r="OC110" i="7"/>
  <c r="OD110" i="7"/>
  <c r="OE110" i="7"/>
  <c r="OF110" i="7"/>
  <c r="OG110" i="7"/>
  <c r="OH110" i="7"/>
  <c r="OI110" i="7"/>
  <c r="OJ110" i="7"/>
  <c r="OK110" i="7"/>
  <c r="OL110" i="7"/>
  <c r="OM110" i="7"/>
  <c r="ON110" i="7"/>
  <c r="OO110" i="7"/>
  <c r="OP110" i="7"/>
  <c r="OQ110" i="7"/>
  <c r="OR110" i="7"/>
  <c r="OS110" i="7"/>
  <c r="OT110" i="7"/>
  <c r="OU110" i="7"/>
  <c r="OV110" i="7"/>
  <c r="OW110" i="7"/>
  <c r="OX110" i="7"/>
  <c r="OY110" i="7"/>
  <c r="OZ110" i="7"/>
  <c r="PA110" i="7"/>
  <c r="PB110" i="7"/>
  <c r="PC110" i="7"/>
  <c r="PD110" i="7"/>
  <c r="PE110" i="7"/>
  <c r="PF110" i="7"/>
  <c r="PG110" i="7"/>
  <c r="PH110" i="7"/>
  <c r="PI110" i="7"/>
  <c r="PJ110" i="7"/>
  <c r="PK110" i="7"/>
  <c r="PL110" i="7"/>
  <c r="PM110" i="7"/>
  <c r="PN110" i="7"/>
  <c r="PO110" i="7"/>
  <c r="PP110" i="7"/>
  <c r="PQ110" i="7"/>
  <c r="PR110" i="7"/>
  <c r="PS110" i="7"/>
  <c r="PT110" i="7"/>
  <c r="PU110" i="7"/>
  <c r="PV110" i="7"/>
  <c r="PW110" i="7"/>
  <c r="PX110" i="7"/>
  <c r="PY110" i="7"/>
  <c r="PZ110" i="7"/>
  <c r="QA110" i="7"/>
  <c r="QB110" i="7"/>
  <c r="QC110" i="7"/>
  <c r="QD110" i="7"/>
  <c r="QE110" i="7"/>
  <c r="QF110" i="7"/>
  <c r="QG110" i="7"/>
  <c r="QH110" i="7"/>
  <c r="QI110" i="7"/>
  <c r="QJ110" i="7"/>
  <c r="QK110" i="7"/>
  <c r="QL110" i="7"/>
  <c r="QM110" i="7"/>
  <c r="QN110" i="7"/>
  <c r="QO110" i="7"/>
  <c r="QP110" i="7"/>
  <c r="QQ110" i="7"/>
  <c r="QR110" i="7"/>
  <c r="QS110" i="7"/>
  <c r="QT110" i="7"/>
  <c r="QU110" i="7"/>
  <c r="QV110" i="7"/>
  <c r="QW110" i="7"/>
  <c r="QX110" i="7"/>
  <c r="QY110" i="7"/>
  <c r="QZ110" i="7"/>
  <c r="RA110" i="7"/>
  <c r="RB110" i="7"/>
  <c r="RC110" i="7"/>
  <c r="RD110" i="7"/>
  <c r="RE110" i="7"/>
  <c r="RF110" i="7"/>
  <c r="RG110" i="7"/>
  <c r="RH110" i="7"/>
  <c r="RI110" i="7"/>
  <c r="RJ110" i="7"/>
  <c r="RK110" i="7"/>
  <c r="RL110" i="7"/>
  <c r="RM110" i="7"/>
  <c r="RN110" i="7"/>
  <c r="RO110" i="7"/>
  <c r="RP110" i="7"/>
  <c r="RQ110" i="7"/>
  <c r="RR110" i="7"/>
  <c r="RS110" i="7"/>
  <c r="RT110" i="7"/>
  <c r="RU110" i="7"/>
  <c r="RV110" i="7"/>
  <c r="RW110" i="7"/>
  <c r="RX110" i="7"/>
  <c r="RY110" i="7"/>
  <c r="RZ110" i="7"/>
  <c r="SA110" i="7"/>
  <c r="SB110" i="7"/>
  <c r="SC110" i="7"/>
  <c r="SD110" i="7"/>
  <c r="SE110" i="7"/>
  <c r="SF110" i="7"/>
  <c r="SG110" i="7"/>
  <c r="SH110" i="7"/>
  <c r="SI110" i="7"/>
  <c r="SJ110" i="7"/>
  <c r="SK110" i="7"/>
  <c r="SL110" i="7"/>
  <c r="SM110" i="7"/>
  <c r="SN110" i="7"/>
  <c r="SO110" i="7"/>
  <c r="SP110" i="7"/>
  <c r="SQ110" i="7"/>
  <c r="SR110" i="7"/>
  <c r="SS110" i="7"/>
  <c r="ST110" i="7"/>
  <c r="SU110" i="7"/>
  <c r="SV110" i="7"/>
  <c r="SW110" i="7"/>
  <c r="SX110" i="7"/>
  <c r="SY110" i="7"/>
  <c r="SZ110" i="7"/>
  <c r="TA110" i="7"/>
  <c r="TB110" i="7"/>
  <c r="K110" i="7"/>
  <c r="J129" i="7"/>
  <c r="GJ15" i="1"/>
  <c r="GH16" i="1"/>
  <c r="I16" i="1" s="1"/>
  <c r="L63" i="7"/>
  <c r="M63" i="7"/>
  <c r="N63" i="7"/>
  <c r="O63" i="7"/>
  <c r="P63" i="7"/>
  <c r="Q63" i="7"/>
  <c r="R63" i="7"/>
  <c r="S63" i="7"/>
  <c r="T63" i="7"/>
  <c r="U63" i="7"/>
  <c r="V63" i="7"/>
  <c r="W63" i="7"/>
  <c r="X63" i="7"/>
  <c r="Y63" i="7"/>
  <c r="Z63" i="7"/>
  <c r="AA63" i="7"/>
  <c r="AB63" i="7"/>
  <c r="AC63" i="7"/>
  <c r="AD63" i="7"/>
  <c r="AE63" i="7"/>
  <c r="AF63" i="7"/>
  <c r="AG63" i="7"/>
  <c r="AH63" i="7"/>
  <c r="AI63" i="7"/>
  <c r="AJ63" i="7"/>
  <c r="AK63" i="7"/>
  <c r="AL63" i="7"/>
  <c r="AM63" i="7"/>
  <c r="AN63" i="7"/>
  <c r="AO63" i="7"/>
  <c r="AP63" i="7"/>
  <c r="AQ63" i="7"/>
  <c r="AR63" i="7"/>
  <c r="AS63" i="7"/>
  <c r="AT63" i="7"/>
  <c r="AU63" i="7"/>
  <c r="AV63" i="7"/>
  <c r="AW63" i="7"/>
  <c r="AX63" i="7"/>
  <c r="AY63" i="7"/>
  <c r="AZ63" i="7"/>
  <c r="BA63" i="7"/>
  <c r="BB63" i="7"/>
  <c r="BC63" i="7"/>
  <c r="BD63" i="7"/>
  <c r="BE63" i="7"/>
  <c r="BF63" i="7"/>
  <c r="BG63" i="7"/>
  <c r="BH63" i="7"/>
  <c r="BI63" i="7"/>
  <c r="BJ63" i="7"/>
  <c r="BK63" i="7"/>
  <c r="BL63" i="7"/>
  <c r="BM63" i="7"/>
  <c r="BN63" i="7"/>
  <c r="BO63" i="7"/>
  <c r="BP63" i="7"/>
  <c r="BQ63" i="7"/>
  <c r="BR63" i="7"/>
  <c r="BS63" i="7"/>
  <c r="BT63" i="7"/>
  <c r="BU63" i="7"/>
  <c r="BV63" i="7"/>
  <c r="BW63" i="7"/>
  <c r="BX63" i="7"/>
  <c r="BY63" i="7"/>
  <c r="BZ63" i="7"/>
  <c r="CA63" i="7"/>
  <c r="CB63" i="7"/>
  <c r="CC63" i="7"/>
  <c r="CD63" i="7"/>
  <c r="CE63" i="7"/>
  <c r="CF63" i="7"/>
  <c r="CG63" i="7"/>
  <c r="CH63" i="7"/>
  <c r="CI63" i="7"/>
  <c r="CJ63" i="7"/>
  <c r="CK63" i="7"/>
  <c r="CL63" i="7"/>
  <c r="CM63" i="7"/>
  <c r="CN63" i="7"/>
  <c r="CO63" i="7"/>
  <c r="CP63" i="7"/>
  <c r="CQ63" i="7"/>
  <c r="CR63" i="7"/>
  <c r="CS63" i="7"/>
  <c r="CT63" i="7"/>
  <c r="CU63" i="7"/>
  <c r="CV63" i="7"/>
  <c r="CW63" i="7"/>
  <c r="CX63" i="7"/>
  <c r="CY63" i="7"/>
  <c r="CZ63" i="7"/>
  <c r="DA63" i="7"/>
  <c r="DB63" i="7"/>
  <c r="DC63" i="7"/>
  <c r="DD63" i="7"/>
  <c r="DE63" i="7"/>
  <c r="DF63" i="7"/>
  <c r="DG63" i="7"/>
  <c r="DH63" i="7"/>
  <c r="DI63" i="7"/>
  <c r="DJ63" i="7"/>
  <c r="DK63" i="7"/>
  <c r="DL63" i="7"/>
  <c r="DM63" i="7"/>
  <c r="DN63" i="7"/>
  <c r="DO63" i="7"/>
  <c r="DP63" i="7"/>
  <c r="DQ63" i="7"/>
  <c r="DR63" i="7"/>
  <c r="DS63" i="7"/>
  <c r="DT63" i="7"/>
  <c r="DU63" i="7"/>
  <c r="DV63" i="7"/>
  <c r="DW63" i="7"/>
  <c r="DX63" i="7"/>
  <c r="DY63" i="7"/>
  <c r="DZ63" i="7"/>
  <c r="EA63" i="7"/>
  <c r="EB63" i="7"/>
  <c r="EC63" i="7"/>
  <c r="ED63" i="7"/>
  <c r="EE63" i="7"/>
  <c r="EF63" i="7"/>
  <c r="EG63" i="7"/>
  <c r="EH63" i="7"/>
  <c r="EI63" i="7"/>
  <c r="EJ63" i="7"/>
  <c r="EK63" i="7"/>
  <c r="EL63" i="7"/>
  <c r="EM63" i="7"/>
  <c r="EN63" i="7"/>
  <c r="EO63" i="7"/>
  <c r="EP63" i="7"/>
  <c r="EQ63" i="7"/>
  <c r="ER63" i="7"/>
  <c r="ES63" i="7"/>
  <c r="ET63" i="7"/>
  <c r="EU63" i="7"/>
  <c r="EV63" i="7"/>
  <c r="EW63" i="7"/>
  <c r="EX63" i="7"/>
  <c r="EY63" i="7"/>
  <c r="EZ63" i="7"/>
  <c r="FA63" i="7"/>
  <c r="FB63" i="7"/>
  <c r="FC63" i="7"/>
  <c r="FD63" i="7"/>
  <c r="FE63" i="7"/>
  <c r="FF63" i="7"/>
  <c r="FG63" i="7"/>
  <c r="FH63" i="7"/>
  <c r="FI63" i="7"/>
  <c r="FJ63" i="7"/>
  <c r="FK63" i="7"/>
  <c r="FL63" i="7"/>
  <c r="FM63" i="7"/>
  <c r="FN63" i="7"/>
  <c r="FO63" i="7"/>
  <c r="FP63" i="7"/>
  <c r="FQ63" i="7"/>
  <c r="FR63" i="7"/>
  <c r="FS63" i="7"/>
  <c r="FT63" i="7"/>
  <c r="FU63" i="7"/>
  <c r="FV63" i="7"/>
  <c r="FW63" i="7"/>
  <c r="FX63" i="7"/>
  <c r="FY63" i="7"/>
  <c r="FZ63" i="7"/>
  <c r="GA63" i="7"/>
  <c r="GB63" i="7"/>
  <c r="GC63" i="7"/>
  <c r="GD63" i="7"/>
  <c r="GF63" i="7"/>
  <c r="GG63" i="7"/>
  <c r="GH63" i="7"/>
  <c r="GI63" i="7"/>
  <c r="GJ63" i="7"/>
  <c r="GK63" i="7"/>
  <c r="GL63" i="7"/>
  <c r="GM63" i="7"/>
  <c r="GN63" i="7"/>
  <c r="GO63" i="7"/>
  <c r="GP63" i="7"/>
  <c r="GQ63" i="7"/>
  <c r="GR63" i="7"/>
  <c r="GS63" i="7"/>
  <c r="GT63" i="7"/>
  <c r="GU63" i="7"/>
  <c r="GV63" i="7"/>
  <c r="GW63" i="7"/>
  <c r="GX63" i="7"/>
  <c r="GY63" i="7"/>
  <c r="GZ63" i="7"/>
  <c r="HA63" i="7"/>
  <c r="HB63" i="7"/>
  <c r="HC63" i="7"/>
  <c r="HD63" i="7"/>
  <c r="HE63" i="7"/>
  <c r="HF63" i="7"/>
  <c r="HG63" i="7"/>
  <c r="HH63" i="7"/>
  <c r="HI63" i="7"/>
  <c r="HJ63" i="7"/>
  <c r="HK63" i="7"/>
  <c r="HL63" i="7"/>
  <c r="HM63" i="7"/>
  <c r="HN63" i="7"/>
  <c r="HO63" i="7"/>
  <c r="HP63" i="7"/>
  <c r="HQ63" i="7"/>
  <c r="HR63" i="7"/>
  <c r="HS63" i="7"/>
  <c r="HT63" i="7"/>
  <c r="HU63" i="7"/>
  <c r="HV63" i="7"/>
  <c r="HW63" i="7"/>
  <c r="HX63" i="7"/>
  <c r="HY63" i="7"/>
  <c r="HZ63" i="7"/>
  <c r="IA63" i="7"/>
  <c r="IB63" i="7"/>
  <c r="IC63" i="7"/>
  <c r="ID63" i="7"/>
  <c r="IE63" i="7"/>
  <c r="IF63" i="7"/>
  <c r="IG63" i="7"/>
  <c r="IH63" i="7"/>
  <c r="II63" i="7"/>
  <c r="IJ63" i="7"/>
  <c r="IK63" i="7"/>
  <c r="IL63" i="7"/>
  <c r="IM63" i="7"/>
  <c r="IN63" i="7"/>
  <c r="IO63" i="7"/>
  <c r="IP63" i="7"/>
  <c r="IQ63" i="7"/>
  <c r="IR63" i="7"/>
  <c r="IS63" i="7"/>
  <c r="IT63" i="7"/>
  <c r="IU63" i="7"/>
  <c r="IV63" i="7"/>
  <c r="IW63" i="7"/>
  <c r="IX63" i="7"/>
  <c r="IY63" i="7"/>
  <c r="IZ63" i="7"/>
  <c r="JA63" i="7"/>
  <c r="JB63" i="7"/>
  <c r="JC63" i="7"/>
  <c r="JD63" i="7"/>
  <c r="JE63" i="7"/>
  <c r="JF63" i="7"/>
  <c r="JG63" i="7"/>
  <c r="JH63" i="7"/>
  <c r="JI63" i="7"/>
  <c r="JJ63" i="7"/>
  <c r="JK63" i="7"/>
  <c r="JL63" i="7"/>
  <c r="JM63" i="7"/>
  <c r="JN63" i="7"/>
  <c r="JO63" i="7"/>
  <c r="JP63" i="7"/>
  <c r="JQ63" i="7"/>
  <c r="JR63" i="7"/>
  <c r="JS63" i="7"/>
  <c r="JT63" i="7"/>
  <c r="JU63" i="7"/>
  <c r="JV63" i="7"/>
  <c r="JW63" i="7"/>
  <c r="JX63" i="7"/>
  <c r="JY63" i="7"/>
  <c r="JZ63" i="7"/>
  <c r="KA63" i="7"/>
  <c r="KB63" i="7"/>
  <c r="KC63" i="7"/>
  <c r="KD63" i="7"/>
  <c r="KE63" i="7"/>
  <c r="KF63" i="7"/>
  <c r="KG63" i="7"/>
  <c r="KH63" i="7"/>
  <c r="KI63" i="7"/>
  <c r="KJ63" i="7"/>
  <c r="KK63" i="7"/>
  <c r="KL63" i="7"/>
  <c r="KM63" i="7"/>
  <c r="KN63" i="7"/>
  <c r="KO63" i="7"/>
  <c r="KP63" i="7"/>
  <c r="KQ63" i="7"/>
  <c r="KR63" i="7"/>
  <c r="KS63" i="7"/>
  <c r="KT63" i="7"/>
  <c r="KU63" i="7"/>
  <c r="KV63" i="7"/>
  <c r="KW63" i="7"/>
  <c r="KX63" i="7"/>
  <c r="KY63" i="7"/>
  <c r="KZ63" i="7"/>
  <c r="LA63" i="7"/>
  <c r="LB63" i="7"/>
  <c r="LC63" i="7"/>
  <c r="LD63" i="7"/>
  <c r="LE63" i="7"/>
  <c r="LF63" i="7"/>
  <c r="LG63" i="7"/>
  <c r="LH63" i="7"/>
  <c r="LI63" i="7"/>
  <c r="LJ63" i="7"/>
  <c r="LK63" i="7"/>
  <c r="LL63" i="7"/>
  <c r="LM63" i="7"/>
  <c r="LN63" i="7"/>
  <c r="LO63" i="7"/>
  <c r="LP63" i="7"/>
  <c r="LQ63" i="7"/>
  <c r="LR63" i="7"/>
  <c r="LS63" i="7"/>
  <c r="LT63" i="7"/>
  <c r="LU63" i="7"/>
  <c r="LV63" i="7"/>
  <c r="LW63" i="7"/>
  <c r="LX63" i="7"/>
  <c r="LY63" i="7"/>
  <c r="LZ63" i="7"/>
  <c r="MA63" i="7"/>
  <c r="MB63" i="7"/>
  <c r="MC63" i="7"/>
  <c r="MD63" i="7"/>
  <c r="ME63" i="7"/>
  <c r="MF63" i="7"/>
  <c r="MG63" i="7"/>
  <c r="MH63" i="7"/>
  <c r="MI63" i="7"/>
  <c r="MJ63" i="7"/>
  <c r="MK63" i="7"/>
  <c r="ML63" i="7"/>
  <c r="MM63" i="7"/>
  <c r="MN63" i="7"/>
  <c r="MO63" i="7"/>
  <c r="MP63" i="7"/>
  <c r="MQ63" i="7"/>
  <c r="MR63" i="7"/>
  <c r="MS63" i="7"/>
  <c r="MT63" i="7"/>
  <c r="MU63" i="7"/>
  <c r="MV63" i="7"/>
  <c r="MW63" i="7"/>
  <c r="MX63" i="7"/>
  <c r="MY63" i="7"/>
  <c r="MZ63" i="7"/>
  <c r="NA63" i="7"/>
  <c r="NB63" i="7"/>
  <c r="NC63" i="7"/>
  <c r="ND63" i="7"/>
  <c r="NE63" i="7"/>
  <c r="NF63" i="7"/>
  <c r="NG63" i="7"/>
  <c r="NH63" i="7"/>
  <c r="NI63" i="7"/>
  <c r="NJ63" i="7"/>
  <c r="NK63" i="7"/>
  <c r="NL63" i="7"/>
  <c r="NM63" i="7"/>
  <c r="NN63" i="7"/>
  <c r="NO63" i="7"/>
  <c r="NP63" i="7"/>
  <c r="NQ63" i="7"/>
  <c r="NR63" i="7"/>
  <c r="NS63" i="7"/>
  <c r="NT63" i="7"/>
  <c r="NU63" i="7"/>
  <c r="NV63" i="7"/>
  <c r="NW63" i="7"/>
  <c r="NX63" i="7"/>
  <c r="NY63" i="7"/>
  <c r="NZ63" i="7"/>
  <c r="OA63" i="7"/>
  <c r="OB63" i="7"/>
  <c r="OC63" i="7"/>
  <c r="OD63" i="7"/>
  <c r="OE63" i="7"/>
  <c r="OF63" i="7"/>
  <c r="OG63" i="7"/>
  <c r="OH63" i="7"/>
  <c r="OI63" i="7"/>
  <c r="OJ63" i="7"/>
  <c r="OK63" i="7"/>
  <c r="OL63" i="7"/>
  <c r="OM63" i="7"/>
  <c r="ON63" i="7"/>
  <c r="OO63" i="7"/>
  <c r="OP63" i="7"/>
  <c r="OQ63" i="7"/>
  <c r="OR63" i="7"/>
  <c r="OS63" i="7"/>
  <c r="OT63" i="7"/>
  <c r="OU63" i="7"/>
  <c r="OV63" i="7"/>
  <c r="OW63" i="7"/>
  <c r="OX63" i="7"/>
  <c r="OY63" i="7"/>
  <c r="OZ63" i="7"/>
  <c r="PA63" i="7"/>
  <c r="PB63" i="7"/>
  <c r="PC63" i="7"/>
  <c r="PD63" i="7"/>
  <c r="PE63" i="7"/>
  <c r="PF63" i="7"/>
  <c r="PG63" i="7"/>
  <c r="PH63" i="7"/>
  <c r="PI63" i="7"/>
  <c r="PJ63" i="7"/>
  <c r="PK63" i="7"/>
  <c r="PL63" i="7"/>
  <c r="PM63" i="7"/>
  <c r="PN63" i="7"/>
  <c r="PO63" i="7"/>
  <c r="PP63" i="7"/>
  <c r="PQ63" i="7"/>
  <c r="PR63" i="7"/>
  <c r="PS63" i="7"/>
  <c r="PT63" i="7"/>
  <c r="PU63" i="7"/>
  <c r="PV63" i="7"/>
  <c r="PW63" i="7"/>
  <c r="PX63" i="7"/>
  <c r="PY63" i="7"/>
  <c r="PZ63" i="7"/>
  <c r="QA63" i="7"/>
  <c r="QB63" i="7"/>
  <c r="QC63" i="7"/>
  <c r="QD63" i="7"/>
  <c r="QE63" i="7"/>
  <c r="QF63" i="7"/>
  <c r="QG63" i="7"/>
  <c r="QH63" i="7"/>
  <c r="QI63" i="7"/>
  <c r="QJ63" i="7"/>
  <c r="QK63" i="7"/>
  <c r="QL63" i="7"/>
  <c r="QM63" i="7"/>
  <c r="QN63" i="7"/>
  <c r="QO63" i="7"/>
  <c r="QP63" i="7"/>
  <c r="QQ63" i="7"/>
  <c r="QR63" i="7"/>
  <c r="QS63" i="7"/>
  <c r="QT63" i="7"/>
  <c r="QU63" i="7"/>
  <c r="QV63" i="7"/>
  <c r="QW63" i="7"/>
  <c r="QX63" i="7"/>
  <c r="QY63" i="7"/>
  <c r="QZ63" i="7"/>
  <c r="RA63" i="7"/>
  <c r="RB63" i="7"/>
  <c r="RC63" i="7"/>
  <c r="RD63" i="7"/>
  <c r="RE63" i="7"/>
  <c r="RF63" i="7"/>
  <c r="RG63" i="7"/>
  <c r="RH63" i="7"/>
  <c r="RI63" i="7"/>
  <c r="RJ63" i="7"/>
  <c r="RK63" i="7"/>
  <c r="RL63" i="7"/>
  <c r="RM63" i="7"/>
  <c r="RN63" i="7"/>
  <c r="RO63" i="7"/>
  <c r="RP63" i="7"/>
  <c r="RQ63" i="7"/>
  <c r="RR63" i="7"/>
  <c r="RS63" i="7"/>
  <c r="RT63" i="7"/>
  <c r="RU63" i="7"/>
  <c r="RV63" i="7"/>
  <c r="RW63" i="7"/>
  <c r="RX63" i="7"/>
  <c r="RY63" i="7"/>
  <c r="RZ63" i="7"/>
  <c r="SA63" i="7"/>
  <c r="SB63" i="7"/>
  <c r="SC63" i="7"/>
  <c r="SD63" i="7"/>
  <c r="SE63" i="7"/>
  <c r="SF63" i="7"/>
  <c r="SG63" i="7"/>
  <c r="SH63" i="7"/>
  <c r="SI63" i="7"/>
  <c r="SJ63" i="7"/>
  <c r="SK63" i="7"/>
  <c r="SL63" i="7"/>
  <c r="SM63" i="7"/>
  <c r="SN63" i="7"/>
  <c r="SO63" i="7"/>
  <c r="SP63" i="7"/>
  <c r="SQ63" i="7"/>
  <c r="SR63" i="7"/>
  <c r="SS63" i="7"/>
  <c r="ST63" i="7"/>
  <c r="SU63" i="7"/>
  <c r="SV63" i="7"/>
  <c r="SW63" i="7"/>
  <c r="SX63" i="7"/>
  <c r="SY63" i="7"/>
  <c r="SZ63" i="7"/>
  <c r="TA63" i="7"/>
  <c r="TB63" i="7"/>
  <c r="K63" i="7"/>
  <c r="GE17" i="2"/>
  <c r="GE58" i="1"/>
  <c r="I58" i="1" s="1"/>
  <c r="L84" i="7"/>
  <c r="M84" i="7"/>
  <c r="N84" i="7"/>
  <c r="O84" i="7"/>
  <c r="P84" i="7"/>
  <c r="Q84" i="7"/>
  <c r="R84" i="7"/>
  <c r="S84" i="7"/>
  <c r="T84" i="7"/>
  <c r="U84" i="7"/>
  <c r="V84" i="7"/>
  <c r="W84" i="7"/>
  <c r="X84" i="7"/>
  <c r="Y84" i="7"/>
  <c r="Z84" i="7"/>
  <c r="AA84" i="7"/>
  <c r="AB84" i="7"/>
  <c r="AC84" i="7"/>
  <c r="AD84" i="7"/>
  <c r="AE84" i="7"/>
  <c r="AF84" i="7"/>
  <c r="AG84" i="7"/>
  <c r="AH84" i="7"/>
  <c r="AI84" i="7"/>
  <c r="AJ84" i="7"/>
  <c r="AK84" i="7"/>
  <c r="AL84" i="7"/>
  <c r="AM84" i="7"/>
  <c r="AN84" i="7"/>
  <c r="AO84" i="7"/>
  <c r="AP84" i="7"/>
  <c r="AQ84" i="7"/>
  <c r="AR84" i="7"/>
  <c r="AS84" i="7"/>
  <c r="AT84" i="7"/>
  <c r="AU84" i="7"/>
  <c r="AV84" i="7"/>
  <c r="AW84" i="7"/>
  <c r="AX84" i="7"/>
  <c r="AY84" i="7"/>
  <c r="AZ84" i="7"/>
  <c r="BA84" i="7"/>
  <c r="BB84" i="7"/>
  <c r="BC84" i="7"/>
  <c r="BD84" i="7"/>
  <c r="BE84" i="7"/>
  <c r="BF84" i="7"/>
  <c r="BG84" i="7"/>
  <c r="BH84" i="7"/>
  <c r="BI84" i="7"/>
  <c r="BJ84" i="7"/>
  <c r="BK84" i="7"/>
  <c r="BL84" i="7"/>
  <c r="BM84" i="7"/>
  <c r="BN84" i="7"/>
  <c r="BO84" i="7"/>
  <c r="BP84" i="7"/>
  <c r="BQ84" i="7"/>
  <c r="BR84" i="7"/>
  <c r="BS84" i="7"/>
  <c r="BT84" i="7"/>
  <c r="BU84" i="7"/>
  <c r="BV84" i="7"/>
  <c r="BW84" i="7"/>
  <c r="BX84" i="7"/>
  <c r="BY84" i="7"/>
  <c r="BZ84" i="7"/>
  <c r="CA84" i="7"/>
  <c r="CB84" i="7"/>
  <c r="CC84" i="7"/>
  <c r="CD84" i="7"/>
  <c r="CE84" i="7"/>
  <c r="CF84" i="7"/>
  <c r="CG84" i="7"/>
  <c r="CH84" i="7"/>
  <c r="CI84" i="7"/>
  <c r="CJ84" i="7"/>
  <c r="CK84" i="7"/>
  <c r="CL84" i="7"/>
  <c r="CM84" i="7"/>
  <c r="CN84" i="7"/>
  <c r="CO84" i="7"/>
  <c r="CP84" i="7"/>
  <c r="CQ84" i="7"/>
  <c r="CR84" i="7"/>
  <c r="CS84" i="7"/>
  <c r="CT84" i="7"/>
  <c r="CU84" i="7"/>
  <c r="CV84" i="7"/>
  <c r="CW84" i="7"/>
  <c r="CX84" i="7"/>
  <c r="CY84" i="7"/>
  <c r="CZ84" i="7"/>
  <c r="DA84" i="7"/>
  <c r="DB84" i="7"/>
  <c r="DC84" i="7"/>
  <c r="DD84" i="7"/>
  <c r="DE84" i="7"/>
  <c r="DF84" i="7"/>
  <c r="DG84" i="7"/>
  <c r="DH84" i="7"/>
  <c r="DI84" i="7"/>
  <c r="DJ84" i="7"/>
  <c r="DK84" i="7"/>
  <c r="DL84" i="7"/>
  <c r="DM84" i="7"/>
  <c r="DN84" i="7"/>
  <c r="DO84" i="7"/>
  <c r="DP84" i="7"/>
  <c r="DQ84" i="7"/>
  <c r="DR84" i="7"/>
  <c r="DS84" i="7"/>
  <c r="DT84" i="7"/>
  <c r="DU84" i="7"/>
  <c r="DV84" i="7"/>
  <c r="DW84" i="7"/>
  <c r="DX84" i="7"/>
  <c r="DY84" i="7"/>
  <c r="DZ84" i="7"/>
  <c r="EA84" i="7"/>
  <c r="EB84" i="7"/>
  <c r="EC84" i="7"/>
  <c r="ED84" i="7"/>
  <c r="EE84" i="7"/>
  <c r="EF84" i="7"/>
  <c r="EG84" i="7"/>
  <c r="EH84" i="7"/>
  <c r="EI84" i="7"/>
  <c r="EJ84" i="7"/>
  <c r="EK84" i="7"/>
  <c r="EL84" i="7"/>
  <c r="EM84" i="7"/>
  <c r="EN84" i="7"/>
  <c r="EO84" i="7"/>
  <c r="EP84" i="7"/>
  <c r="EQ84" i="7"/>
  <c r="ER84" i="7"/>
  <c r="ES84" i="7"/>
  <c r="ET84" i="7"/>
  <c r="EU84" i="7"/>
  <c r="EV84" i="7"/>
  <c r="EW84" i="7"/>
  <c r="EX84" i="7"/>
  <c r="EY84" i="7"/>
  <c r="EZ84" i="7"/>
  <c r="FA84" i="7"/>
  <c r="FB84" i="7"/>
  <c r="FC84" i="7"/>
  <c r="FD84" i="7"/>
  <c r="FE84" i="7"/>
  <c r="FF84" i="7"/>
  <c r="FG84" i="7"/>
  <c r="FH84" i="7"/>
  <c r="FI84" i="7"/>
  <c r="FJ84" i="7"/>
  <c r="FK84" i="7"/>
  <c r="FL84" i="7"/>
  <c r="FM84" i="7"/>
  <c r="FN84" i="7"/>
  <c r="FO84" i="7"/>
  <c r="FP84" i="7"/>
  <c r="FQ84" i="7"/>
  <c r="FR84" i="7"/>
  <c r="FS84" i="7"/>
  <c r="FT84" i="7"/>
  <c r="FU84" i="7"/>
  <c r="FV84" i="7"/>
  <c r="FW84" i="7"/>
  <c r="FX84" i="7"/>
  <c r="FY84" i="7"/>
  <c r="FZ84" i="7"/>
  <c r="GA84" i="7"/>
  <c r="GB84" i="7"/>
  <c r="GC84" i="7"/>
  <c r="GE84" i="7"/>
  <c r="GF84" i="7"/>
  <c r="GG84" i="7"/>
  <c r="GH84" i="7"/>
  <c r="GI84" i="7"/>
  <c r="GJ84" i="7"/>
  <c r="GK84" i="7"/>
  <c r="GL84" i="7"/>
  <c r="GM84" i="7"/>
  <c r="GN84" i="7"/>
  <c r="GO84" i="7"/>
  <c r="GP84" i="7"/>
  <c r="GQ84" i="7"/>
  <c r="GR84" i="7"/>
  <c r="GS84" i="7"/>
  <c r="GT84" i="7"/>
  <c r="GU84" i="7"/>
  <c r="GV84" i="7"/>
  <c r="GW84" i="7"/>
  <c r="GX84" i="7"/>
  <c r="GY84" i="7"/>
  <c r="GZ84" i="7"/>
  <c r="HA84" i="7"/>
  <c r="HB84" i="7"/>
  <c r="HC84" i="7"/>
  <c r="HD84" i="7"/>
  <c r="HE84" i="7"/>
  <c r="HF84" i="7"/>
  <c r="HG84" i="7"/>
  <c r="HH84" i="7"/>
  <c r="HI84" i="7"/>
  <c r="HJ84" i="7"/>
  <c r="HK84" i="7"/>
  <c r="HL84" i="7"/>
  <c r="HM84" i="7"/>
  <c r="HN84" i="7"/>
  <c r="HO84" i="7"/>
  <c r="HP84" i="7"/>
  <c r="HQ84" i="7"/>
  <c r="HR84" i="7"/>
  <c r="HS84" i="7"/>
  <c r="HT84" i="7"/>
  <c r="HU84" i="7"/>
  <c r="HV84" i="7"/>
  <c r="HW84" i="7"/>
  <c r="HX84" i="7"/>
  <c r="HY84" i="7"/>
  <c r="HZ84" i="7"/>
  <c r="IA84" i="7"/>
  <c r="IB84" i="7"/>
  <c r="IC84" i="7"/>
  <c r="ID84" i="7"/>
  <c r="IE84" i="7"/>
  <c r="IF84" i="7"/>
  <c r="IG84" i="7"/>
  <c r="IH84" i="7"/>
  <c r="II84" i="7"/>
  <c r="IJ84" i="7"/>
  <c r="IK84" i="7"/>
  <c r="IL84" i="7"/>
  <c r="IM84" i="7"/>
  <c r="IN84" i="7"/>
  <c r="IO84" i="7"/>
  <c r="IP84" i="7"/>
  <c r="IQ84" i="7"/>
  <c r="IR84" i="7"/>
  <c r="IS84" i="7"/>
  <c r="IT84" i="7"/>
  <c r="IU84" i="7"/>
  <c r="IV84" i="7"/>
  <c r="IW84" i="7"/>
  <c r="IX84" i="7"/>
  <c r="IY84" i="7"/>
  <c r="IZ84" i="7"/>
  <c r="JA84" i="7"/>
  <c r="JB84" i="7"/>
  <c r="JC84" i="7"/>
  <c r="JD84" i="7"/>
  <c r="JE84" i="7"/>
  <c r="JF84" i="7"/>
  <c r="JG84" i="7"/>
  <c r="JH84" i="7"/>
  <c r="JI84" i="7"/>
  <c r="JJ84" i="7"/>
  <c r="JK84" i="7"/>
  <c r="JL84" i="7"/>
  <c r="JM84" i="7"/>
  <c r="JN84" i="7"/>
  <c r="JO84" i="7"/>
  <c r="JP84" i="7"/>
  <c r="JQ84" i="7"/>
  <c r="JR84" i="7"/>
  <c r="JS84" i="7"/>
  <c r="JT84" i="7"/>
  <c r="JU84" i="7"/>
  <c r="JV84" i="7"/>
  <c r="JW84" i="7"/>
  <c r="JX84" i="7"/>
  <c r="JY84" i="7"/>
  <c r="JZ84" i="7"/>
  <c r="KA84" i="7"/>
  <c r="KB84" i="7"/>
  <c r="KC84" i="7"/>
  <c r="KD84" i="7"/>
  <c r="KE84" i="7"/>
  <c r="KF84" i="7"/>
  <c r="KG84" i="7"/>
  <c r="KH84" i="7"/>
  <c r="KI84" i="7"/>
  <c r="KJ84" i="7"/>
  <c r="KK84" i="7"/>
  <c r="KL84" i="7"/>
  <c r="KM84" i="7"/>
  <c r="KN84" i="7"/>
  <c r="KO84" i="7"/>
  <c r="KP84" i="7"/>
  <c r="KQ84" i="7"/>
  <c r="KR84" i="7"/>
  <c r="KS84" i="7"/>
  <c r="KT84" i="7"/>
  <c r="KU84" i="7"/>
  <c r="KV84" i="7"/>
  <c r="KW84" i="7"/>
  <c r="KX84" i="7"/>
  <c r="KY84" i="7"/>
  <c r="KZ84" i="7"/>
  <c r="LA84" i="7"/>
  <c r="LB84" i="7"/>
  <c r="LC84" i="7"/>
  <c r="LD84" i="7"/>
  <c r="LE84" i="7"/>
  <c r="LF84" i="7"/>
  <c r="LG84" i="7"/>
  <c r="LH84" i="7"/>
  <c r="LI84" i="7"/>
  <c r="LJ84" i="7"/>
  <c r="LK84" i="7"/>
  <c r="LL84" i="7"/>
  <c r="LM84" i="7"/>
  <c r="LN84" i="7"/>
  <c r="LO84" i="7"/>
  <c r="LP84" i="7"/>
  <c r="LQ84" i="7"/>
  <c r="LR84" i="7"/>
  <c r="LS84" i="7"/>
  <c r="LT84" i="7"/>
  <c r="LU84" i="7"/>
  <c r="LV84" i="7"/>
  <c r="LW84" i="7"/>
  <c r="LX84" i="7"/>
  <c r="LY84" i="7"/>
  <c r="LZ84" i="7"/>
  <c r="MA84" i="7"/>
  <c r="MB84" i="7"/>
  <c r="MC84" i="7"/>
  <c r="MD84" i="7"/>
  <c r="ME84" i="7"/>
  <c r="MF84" i="7"/>
  <c r="MG84" i="7"/>
  <c r="MH84" i="7"/>
  <c r="MI84" i="7"/>
  <c r="MJ84" i="7"/>
  <c r="MK84" i="7"/>
  <c r="ML84" i="7"/>
  <c r="MM84" i="7"/>
  <c r="MN84" i="7"/>
  <c r="MO84" i="7"/>
  <c r="MP84" i="7"/>
  <c r="MQ84" i="7"/>
  <c r="MR84" i="7"/>
  <c r="MS84" i="7"/>
  <c r="MT84" i="7"/>
  <c r="MU84" i="7"/>
  <c r="MV84" i="7"/>
  <c r="MW84" i="7"/>
  <c r="MX84" i="7"/>
  <c r="MY84" i="7"/>
  <c r="MZ84" i="7"/>
  <c r="NA84" i="7"/>
  <c r="NB84" i="7"/>
  <c r="NC84" i="7"/>
  <c r="ND84" i="7"/>
  <c r="NE84" i="7"/>
  <c r="NF84" i="7"/>
  <c r="NG84" i="7"/>
  <c r="NH84" i="7"/>
  <c r="NI84" i="7"/>
  <c r="NJ84" i="7"/>
  <c r="NK84" i="7"/>
  <c r="NL84" i="7"/>
  <c r="NM84" i="7"/>
  <c r="NN84" i="7"/>
  <c r="NO84" i="7"/>
  <c r="NP84" i="7"/>
  <c r="NQ84" i="7"/>
  <c r="NR84" i="7"/>
  <c r="NS84" i="7"/>
  <c r="NT84" i="7"/>
  <c r="NU84" i="7"/>
  <c r="NV84" i="7"/>
  <c r="NW84" i="7"/>
  <c r="NX84" i="7"/>
  <c r="NY84" i="7"/>
  <c r="NZ84" i="7"/>
  <c r="OA84" i="7"/>
  <c r="OB84" i="7"/>
  <c r="OC84" i="7"/>
  <c r="OD84" i="7"/>
  <c r="OE84" i="7"/>
  <c r="OF84" i="7"/>
  <c r="OG84" i="7"/>
  <c r="OH84" i="7"/>
  <c r="OI84" i="7"/>
  <c r="OJ84" i="7"/>
  <c r="OK84" i="7"/>
  <c r="OL84" i="7"/>
  <c r="OM84" i="7"/>
  <c r="ON84" i="7"/>
  <c r="OO84" i="7"/>
  <c r="OP84" i="7"/>
  <c r="OQ84" i="7"/>
  <c r="OR84" i="7"/>
  <c r="OS84" i="7"/>
  <c r="OT84" i="7"/>
  <c r="OU84" i="7"/>
  <c r="OV84" i="7"/>
  <c r="OW84" i="7"/>
  <c r="OX84" i="7"/>
  <c r="OY84" i="7"/>
  <c r="OZ84" i="7"/>
  <c r="PA84" i="7"/>
  <c r="PB84" i="7"/>
  <c r="PC84" i="7"/>
  <c r="PD84" i="7"/>
  <c r="PE84" i="7"/>
  <c r="PF84" i="7"/>
  <c r="PG84" i="7"/>
  <c r="PH84" i="7"/>
  <c r="PI84" i="7"/>
  <c r="PJ84" i="7"/>
  <c r="PK84" i="7"/>
  <c r="PL84" i="7"/>
  <c r="PM84" i="7"/>
  <c r="PN84" i="7"/>
  <c r="PO84" i="7"/>
  <c r="PP84" i="7"/>
  <c r="PQ84" i="7"/>
  <c r="PR84" i="7"/>
  <c r="PS84" i="7"/>
  <c r="PT84" i="7"/>
  <c r="PU84" i="7"/>
  <c r="PV84" i="7"/>
  <c r="PW84" i="7"/>
  <c r="PX84" i="7"/>
  <c r="PY84" i="7"/>
  <c r="PZ84" i="7"/>
  <c r="QA84" i="7"/>
  <c r="QB84" i="7"/>
  <c r="QC84" i="7"/>
  <c r="QD84" i="7"/>
  <c r="QE84" i="7"/>
  <c r="QF84" i="7"/>
  <c r="QG84" i="7"/>
  <c r="QH84" i="7"/>
  <c r="QI84" i="7"/>
  <c r="QJ84" i="7"/>
  <c r="QK84" i="7"/>
  <c r="QL84" i="7"/>
  <c r="QM84" i="7"/>
  <c r="QN84" i="7"/>
  <c r="QO84" i="7"/>
  <c r="QP84" i="7"/>
  <c r="QQ84" i="7"/>
  <c r="QR84" i="7"/>
  <c r="QS84" i="7"/>
  <c r="QT84" i="7"/>
  <c r="QU84" i="7"/>
  <c r="QV84" i="7"/>
  <c r="QW84" i="7"/>
  <c r="QX84" i="7"/>
  <c r="QY84" i="7"/>
  <c r="QZ84" i="7"/>
  <c r="RA84" i="7"/>
  <c r="RB84" i="7"/>
  <c r="RC84" i="7"/>
  <c r="RD84" i="7"/>
  <c r="RE84" i="7"/>
  <c r="RF84" i="7"/>
  <c r="RG84" i="7"/>
  <c r="RH84" i="7"/>
  <c r="RI84" i="7"/>
  <c r="RJ84" i="7"/>
  <c r="RK84" i="7"/>
  <c r="RL84" i="7"/>
  <c r="RM84" i="7"/>
  <c r="RN84" i="7"/>
  <c r="RO84" i="7"/>
  <c r="RP84" i="7"/>
  <c r="RQ84" i="7"/>
  <c r="RR84" i="7"/>
  <c r="RS84" i="7"/>
  <c r="RT84" i="7"/>
  <c r="RU84" i="7"/>
  <c r="RV84" i="7"/>
  <c r="RW84" i="7"/>
  <c r="RX84" i="7"/>
  <c r="RY84" i="7"/>
  <c r="RZ84" i="7"/>
  <c r="SA84" i="7"/>
  <c r="SB84" i="7"/>
  <c r="SC84" i="7"/>
  <c r="SD84" i="7"/>
  <c r="SE84" i="7"/>
  <c r="SF84" i="7"/>
  <c r="SG84" i="7"/>
  <c r="SH84" i="7"/>
  <c r="SI84" i="7"/>
  <c r="SJ84" i="7"/>
  <c r="SK84" i="7"/>
  <c r="SL84" i="7"/>
  <c r="SM84" i="7"/>
  <c r="SN84" i="7"/>
  <c r="SO84" i="7"/>
  <c r="SP84" i="7"/>
  <c r="SQ84" i="7"/>
  <c r="SR84" i="7"/>
  <c r="SS84" i="7"/>
  <c r="ST84" i="7"/>
  <c r="SU84" i="7"/>
  <c r="SV84" i="7"/>
  <c r="SW84" i="7"/>
  <c r="SX84" i="7"/>
  <c r="SY84" i="7"/>
  <c r="SZ84" i="7"/>
  <c r="TA84" i="7"/>
  <c r="TB84" i="7"/>
  <c r="K84" i="7"/>
  <c r="GD61" i="1"/>
  <c r="GB86" i="7"/>
  <c r="I86" i="7" s="1"/>
  <c r="J86" i="7" s="1"/>
  <c r="GB45" i="7"/>
  <c r="GB22" i="7"/>
  <c r="I22" i="7" s="1"/>
  <c r="GB34" i="3"/>
  <c r="GB36" i="3"/>
  <c r="I36" i="3" s="1"/>
  <c r="GB22" i="3"/>
  <c r="I22" i="3" s="1"/>
  <c r="L93" i="7"/>
  <c r="M93" i="7"/>
  <c r="N93" i="7"/>
  <c r="O93" i="7"/>
  <c r="P93" i="7"/>
  <c r="Q93" i="7"/>
  <c r="R93" i="7"/>
  <c r="S93" i="7"/>
  <c r="T93" i="7"/>
  <c r="U93" i="7"/>
  <c r="V93" i="7"/>
  <c r="W93" i="7"/>
  <c r="X93" i="7"/>
  <c r="Y93" i="7"/>
  <c r="Z93" i="7"/>
  <c r="AA93" i="7"/>
  <c r="AB93" i="7"/>
  <c r="AC93" i="7"/>
  <c r="AD93" i="7"/>
  <c r="AE93" i="7"/>
  <c r="AF93" i="7"/>
  <c r="AG93" i="7"/>
  <c r="AH93" i="7"/>
  <c r="AI93" i="7"/>
  <c r="AJ93" i="7"/>
  <c r="AK93" i="7"/>
  <c r="AL93" i="7"/>
  <c r="AM93" i="7"/>
  <c r="AN93" i="7"/>
  <c r="AO93" i="7"/>
  <c r="AP93" i="7"/>
  <c r="AQ93" i="7"/>
  <c r="AR93" i="7"/>
  <c r="AS93" i="7"/>
  <c r="AT93" i="7"/>
  <c r="AU93" i="7"/>
  <c r="AV93" i="7"/>
  <c r="AW93" i="7"/>
  <c r="AX93" i="7"/>
  <c r="AY93" i="7"/>
  <c r="AZ93" i="7"/>
  <c r="BA93" i="7"/>
  <c r="BB93" i="7"/>
  <c r="BC93" i="7"/>
  <c r="BD93" i="7"/>
  <c r="BE93" i="7"/>
  <c r="BF93" i="7"/>
  <c r="BG93" i="7"/>
  <c r="BH93" i="7"/>
  <c r="BI93" i="7"/>
  <c r="BJ93" i="7"/>
  <c r="BK93" i="7"/>
  <c r="BL93" i="7"/>
  <c r="BM93" i="7"/>
  <c r="BN93" i="7"/>
  <c r="BO93" i="7"/>
  <c r="BP93" i="7"/>
  <c r="BQ93" i="7"/>
  <c r="BR93" i="7"/>
  <c r="BS93" i="7"/>
  <c r="BT93" i="7"/>
  <c r="BU93" i="7"/>
  <c r="BV93" i="7"/>
  <c r="BW93" i="7"/>
  <c r="BX93" i="7"/>
  <c r="BY93" i="7"/>
  <c r="BZ93" i="7"/>
  <c r="CA93" i="7"/>
  <c r="CB93" i="7"/>
  <c r="CC93" i="7"/>
  <c r="CD93" i="7"/>
  <c r="CE93" i="7"/>
  <c r="CF93" i="7"/>
  <c r="CG93" i="7"/>
  <c r="CH93" i="7"/>
  <c r="CI93" i="7"/>
  <c r="CJ93" i="7"/>
  <c r="CK93" i="7"/>
  <c r="CL93" i="7"/>
  <c r="CM93" i="7"/>
  <c r="CN93" i="7"/>
  <c r="CO93" i="7"/>
  <c r="CP93" i="7"/>
  <c r="CQ93" i="7"/>
  <c r="CR93" i="7"/>
  <c r="CS93" i="7"/>
  <c r="CT93" i="7"/>
  <c r="CU93" i="7"/>
  <c r="CV93" i="7"/>
  <c r="CW93" i="7"/>
  <c r="CX93" i="7"/>
  <c r="CY93" i="7"/>
  <c r="CZ93" i="7"/>
  <c r="DA93" i="7"/>
  <c r="DB93" i="7"/>
  <c r="DC93" i="7"/>
  <c r="DD93" i="7"/>
  <c r="DE93" i="7"/>
  <c r="DF93" i="7"/>
  <c r="DG93" i="7"/>
  <c r="DH93" i="7"/>
  <c r="DI93" i="7"/>
  <c r="DJ93" i="7"/>
  <c r="DK93" i="7"/>
  <c r="DL93" i="7"/>
  <c r="DM93" i="7"/>
  <c r="DN93" i="7"/>
  <c r="DO93" i="7"/>
  <c r="DP93" i="7"/>
  <c r="DQ93" i="7"/>
  <c r="DR93" i="7"/>
  <c r="DS93" i="7"/>
  <c r="DT93" i="7"/>
  <c r="DU93" i="7"/>
  <c r="DV93" i="7"/>
  <c r="DW93" i="7"/>
  <c r="DX93" i="7"/>
  <c r="DY93" i="7"/>
  <c r="DZ93" i="7"/>
  <c r="EA93" i="7"/>
  <c r="EB93" i="7"/>
  <c r="EC93" i="7"/>
  <c r="ED93" i="7"/>
  <c r="EE93" i="7"/>
  <c r="EF93" i="7"/>
  <c r="EG93" i="7"/>
  <c r="EH93" i="7"/>
  <c r="EI93" i="7"/>
  <c r="EJ93" i="7"/>
  <c r="EK93" i="7"/>
  <c r="EL93" i="7"/>
  <c r="EM93" i="7"/>
  <c r="EN93" i="7"/>
  <c r="EO93" i="7"/>
  <c r="EP93" i="7"/>
  <c r="EQ93" i="7"/>
  <c r="ER93" i="7"/>
  <c r="ES93" i="7"/>
  <c r="ET93" i="7"/>
  <c r="EU93" i="7"/>
  <c r="EV93" i="7"/>
  <c r="EW93" i="7"/>
  <c r="EX93" i="7"/>
  <c r="EY93" i="7"/>
  <c r="EZ93" i="7"/>
  <c r="FA93" i="7"/>
  <c r="FB93" i="7"/>
  <c r="FC93" i="7"/>
  <c r="FD93" i="7"/>
  <c r="FE93" i="7"/>
  <c r="FF93" i="7"/>
  <c r="FG93" i="7"/>
  <c r="FH93" i="7"/>
  <c r="FI93" i="7"/>
  <c r="FJ93" i="7"/>
  <c r="FK93" i="7"/>
  <c r="FL93" i="7"/>
  <c r="FM93" i="7"/>
  <c r="FN93" i="7"/>
  <c r="FO93" i="7"/>
  <c r="FP93" i="7"/>
  <c r="FQ93" i="7"/>
  <c r="FR93" i="7"/>
  <c r="FS93" i="7"/>
  <c r="FT93" i="7"/>
  <c r="FU93" i="7"/>
  <c r="FV93" i="7"/>
  <c r="FW93" i="7"/>
  <c r="FX93" i="7"/>
  <c r="FY93" i="7"/>
  <c r="FZ93" i="7"/>
  <c r="GA93" i="7"/>
  <c r="GC93" i="7"/>
  <c r="GD93" i="7"/>
  <c r="GE93" i="7"/>
  <c r="GF93" i="7"/>
  <c r="GG93" i="7"/>
  <c r="GH93" i="7"/>
  <c r="GI93" i="7"/>
  <c r="GJ93" i="7"/>
  <c r="GK93" i="7"/>
  <c r="GL93" i="7"/>
  <c r="GM93" i="7"/>
  <c r="GN93" i="7"/>
  <c r="GO93" i="7"/>
  <c r="GP93" i="7"/>
  <c r="GQ93" i="7"/>
  <c r="GR93" i="7"/>
  <c r="GS93" i="7"/>
  <c r="GT93" i="7"/>
  <c r="GU93" i="7"/>
  <c r="GV93" i="7"/>
  <c r="GW93" i="7"/>
  <c r="GX93" i="7"/>
  <c r="GY93" i="7"/>
  <c r="GZ93" i="7"/>
  <c r="HA93" i="7"/>
  <c r="HB93" i="7"/>
  <c r="HC93" i="7"/>
  <c r="HD93" i="7"/>
  <c r="HE93" i="7"/>
  <c r="HF93" i="7"/>
  <c r="HG93" i="7"/>
  <c r="HH93" i="7"/>
  <c r="HI93" i="7"/>
  <c r="HJ93" i="7"/>
  <c r="HK93" i="7"/>
  <c r="HL93" i="7"/>
  <c r="HM93" i="7"/>
  <c r="HN93" i="7"/>
  <c r="HO93" i="7"/>
  <c r="HP93" i="7"/>
  <c r="HQ93" i="7"/>
  <c r="HR93" i="7"/>
  <c r="HS93" i="7"/>
  <c r="HT93" i="7"/>
  <c r="HU93" i="7"/>
  <c r="HV93" i="7"/>
  <c r="HW93" i="7"/>
  <c r="HX93" i="7"/>
  <c r="HY93" i="7"/>
  <c r="HZ93" i="7"/>
  <c r="IA93" i="7"/>
  <c r="IB93" i="7"/>
  <c r="IC93" i="7"/>
  <c r="ID93" i="7"/>
  <c r="IE93" i="7"/>
  <c r="IF93" i="7"/>
  <c r="IG93" i="7"/>
  <c r="IH93" i="7"/>
  <c r="II93" i="7"/>
  <c r="IJ93" i="7"/>
  <c r="IK93" i="7"/>
  <c r="IL93" i="7"/>
  <c r="IM93" i="7"/>
  <c r="IN93" i="7"/>
  <c r="IO93" i="7"/>
  <c r="IP93" i="7"/>
  <c r="IQ93" i="7"/>
  <c r="IR93" i="7"/>
  <c r="IS93" i="7"/>
  <c r="IT93" i="7"/>
  <c r="IU93" i="7"/>
  <c r="IV93" i="7"/>
  <c r="IW93" i="7"/>
  <c r="IX93" i="7"/>
  <c r="IY93" i="7"/>
  <c r="IZ93" i="7"/>
  <c r="JA93" i="7"/>
  <c r="JB93" i="7"/>
  <c r="JC93" i="7"/>
  <c r="JD93" i="7"/>
  <c r="JE93" i="7"/>
  <c r="JF93" i="7"/>
  <c r="JG93" i="7"/>
  <c r="JH93" i="7"/>
  <c r="JI93" i="7"/>
  <c r="JJ93" i="7"/>
  <c r="JK93" i="7"/>
  <c r="JL93" i="7"/>
  <c r="JM93" i="7"/>
  <c r="JN93" i="7"/>
  <c r="JO93" i="7"/>
  <c r="JP93" i="7"/>
  <c r="JQ93" i="7"/>
  <c r="JR93" i="7"/>
  <c r="JS93" i="7"/>
  <c r="JT93" i="7"/>
  <c r="JU93" i="7"/>
  <c r="JV93" i="7"/>
  <c r="JW93" i="7"/>
  <c r="JX93" i="7"/>
  <c r="JY93" i="7"/>
  <c r="JZ93" i="7"/>
  <c r="KA93" i="7"/>
  <c r="KB93" i="7"/>
  <c r="KC93" i="7"/>
  <c r="KD93" i="7"/>
  <c r="KE93" i="7"/>
  <c r="KF93" i="7"/>
  <c r="KG93" i="7"/>
  <c r="KH93" i="7"/>
  <c r="KI93" i="7"/>
  <c r="KJ93" i="7"/>
  <c r="KK93" i="7"/>
  <c r="KL93" i="7"/>
  <c r="KM93" i="7"/>
  <c r="KN93" i="7"/>
  <c r="KO93" i="7"/>
  <c r="KP93" i="7"/>
  <c r="KQ93" i="7"/>
  <c r="KR93" i="7"/>
  <c r="KS93" i="7"/>
  <c r="KT93" i="7"/>
  <c r="KU93" i="7"/>
  <c r="KV93" i="7"/>
  <c r="KW93" i="7"/>
  <c r="KX93" i="7"/>
  <c r="KY93" i="7"/>
  <c r="KZ93" i="7"/>
  <c r="LA93" i="7"/>
  <c r="LB93" i="7"/>
  <c r="LC93" i="7"/>
  <c r="LD93" i="7"/>
  <c r="LE93" i="7"/>
  <c r="LF93" i="7"/>
  <c r="LG93" i="7"/>
  <c r="LH93" i="7"/>
  <c r="LI93" i="7"/>
  <c r="LJ93" i="7"/>
  <c r="LK93" i="7"/>
  <c r="LL93" i="7"/>
  <c r="LM93" i="7"/>
  <c r="LN93" i="7"/>
  <c r="LO93" i="7"/>
  <c r="LP93" i="7"/>
  <c r="LQ93" i="7"/>
  <c r="LR93" i="7"/>
  <c r="LS93" i="7"/>
  <c r="LT93" i="7"/>
  <c r="LU93" i="7"/>
  <c r="LV93" i="7"/>
  <c r="LW93" i="7"/>
  <c r="LX93" i="7"/>
  <c r="LY93" i="7"/>
  <c r="LZ93" i="7"/>
  <c r="MA93" i="7"/>
  <c r="MB93" i="7"/>
  <c r="MC93" i="7"/>
  <c r="MD93" i="7"/>
  <c r="ME93" i="7"/>
  <c r="MF93" i="7"/>
  <c r="MG93" i="7"/>
  <c r="MH93" i="7"/>
  <c r="MI93" i="7"/>
  <c r="MJ93" i="7"/>
  <c r="MK93" i="7"/>
  <c r="ML93" i="7"/>
  <c r="MM93" i="7"/>
  <c r="MN93" i="7"/>
  <c r="MO93" i="7"/>
  <c r="MP93" i="7"/>
  <c r="MQ93" i="7"/>
  <c r="MR93" i="7"/>
  <c r="MS93" i="7"/>
  <c r="MT93" i="7"/>
  <c r="MU93" i="7"/>
  <c r="MV93" i="7"/>
  <c r="MW93" i="7"/>
  <c r="MX93" i="7"/>
  <c r="MY93" i="7"/>
  <c r="MZ93" i="7"/>
  <c r="NA93" i="7"/>
  <c r="NB93" i="7"/>
  <c r="NC93" i="7"/>
  <c r="ND93" i="7"/>
  <c r="NE93" i="7"/>
  <c r="NF93" i="7"/>
  <c r="NG93" i="7"/>
  <c r="NH93" i="7"/>
  <c r="NI93" i="7"/>
  <c r="NJ93" i="7"/>
  <c r="NK93" i="7"/>
  <c r="NL93" i="7"/>
  <c r="NM93" i="7"/>
  <c r="NN93" i="7"/>
  <c r="NO93" i="7"/>
  <c r="NP93" i="7"/>
  <c r="NQ93" i="7"/>
  <c r="NR93" i="7"/>
  <c r="NS93" i="7"/>
  <c r="NT93" i="7"/>
  <c r="NU93" i="7"/>
  <c r="NV93" i="7"/>
  <c r="NW93" i="7"/>
  <c r="NX93" i="7"/>
  <c r="NY93" i="7"/>
  <c r="NZ93" i="7"/>
  <c r="OA93" i="7"/>
  <c r="OB93" i="7"/>
  <c r="OC93" i="7"/>
  <c r="OD93" i="7"/>
  <c r="OE93" i="7"/>
  <c r="OF93" i="7"/>
  <c r="OG93" i="7"/>
  <c r="OH93" i="7"/>
  <c r="OI93" i="7"/>
  <c r="OJ93" i="7"/>
  <c r="OK93" i="7"/>
  <c r="OL93" i="7"/>
  <c r="OM93" i="7"/>
  <c r="ON93" i="7"/>
  <c r="OO93" i="7"/>
  <c r="OP93" i="7"/>
  <c r="OQ93" i="7"/>
  <c r="OR93" i="7"/>
  <c r="OS93" i="7"/>
  <c r="OT93" i="7"/>
  <c r="OU93" i="7"/>
  <c r="OV93" i="7"/>
  <c r="OW93" i="7"/>
  <c r="OX93" i="7"/>
  <c r="OY93" i="7"/>
  <c r="OZ93" i="7"/>
  <c r="PA93" i="7"/>
  <c r="PB93" i="7"/>
  <c r="PC93" i="7"/>
  <c r="PD93" i="7"/>
  <c r="PE93" i="7"/>
  <c r="PF93" i="7"/>
  <c r="PG93" i="7"/>
  <c r="PH93" i="7"/>
  <c r="PI93" i="7"/>
  <c r="PJ93" i="7"/>
  <c r="PK93" i="7"/>
  <c r="PL93" i="7"/>
  <c r="PM93" i="7"/>
  <c r="PN93" i="7"/>
  <c r="PO93" i="7"/>
  <c r="PP93" i="7"/>
  <c r="PQ93" i="7"/>
  <c r="PR93" i="7"/>
  <c r="PS93" i="7"/>
  <c r="PT93" i="7"/>
  <c r="PU93" i="7"/>
  <c r="PV93" i="7"/>
  <c r="PW93" i="7"/>
  <c r="PX93" i="7"/>
  <c r="PY93" i="7"/>
  <c r="PZ93" i="7"/>
  <c r="QA93" i="7"/>
  <c r="QB93" i="7"/>
  <c r="QC93" i="7"/>
  <c r="QD93" i="7"/>
  <c r="QE93" i="7"/>
  <c r="QF93" i="7"/>
  <c r="QG93" i="7"/>
  <c r="QH93" i="7"/>
  <c r="QI93" i="7"/>
  <c r="QJ93" i="7"/>
  <c r="QK93" i="7"/>
  <c r="QL93" i="7"/>
  <c r="QM93" i="7"/>
  <c r="QN93" i="7"/>
  <c r="QO93" i="7"/>
  <c r="QP93" i="7"/>
  <c r="QQ93" i="7"/>
  <c r="QR93" i="7"/>
  <c r="QS93" i="7"/>
  <c r="QT93" i="7"/>
  <c r="QU93" i="7"/>
  <c r="QV93" i="7"/>
  <c r="QW93" i="7"/>
  <c r="QX93" i="7"/>
  <c r="QY93" i="7"/>
  <c r="QZ93" i="7"/>
  <c r="RA93" i="7"/>
  <c r="RB93" i="7"/>
  <c r="RC93" i="7"/>
  <c r="RD93" i="7"/>
  <c r="RE93" i="7"/>
  <c r="RF93" i="7"/>
  <c r="RG93" i="7"/>
  <c r="RH93" i="7"/>
  <c r="RI93" i="7"/>
  <c r="RJ93" i="7"/>
  <c r="RK93" i="7"/>
  <c r="RL93" i="7"/>
  <c r="RM93" i="7"/>
  <c r="RN93" i="7"/>
  <c r="RO93" i="7"/>
  <c r="RP93" i="7"/>
  <c r="RQ93" i="7"/>
  <c r="RR93" i="7"/>
  <c r="RS93" i="7"/>
  <c r="RT93" i="7"/>
  <c r="RU93" i="7"/>
  <c r="RV93" i="7"/>
  <c r="RW93" i="7"/>
  <c r="RX93" i="7"/>
  <c r="RY93" i="7"/>
  <c r="RZ93" i="7"/>
  <c r="SA93" i="7"/>
  <c r="SB93" i="7"/>
  <c r="SC93" i="7"/>
  <c r="SD93" i="7"/>
  <c r="SE93" i="7"/>
  <c r="SF93" i="7"/>
  <c r="SG93" i="7"/>
  <c r="SH93" i="7"/>
  <c r="SI93" i="7"/>
  <c r="SJ93" i="7"/>
  <c r="SK93" i="7"/>
  <c r="SL93" i="7"/>
  <c r="SM93" i="7"/>
  <c r="SN93" i="7"/>
  <c r="SO93" i="7"/>
  <c r="SP93" i="7"/>
  <c r="SQ93" i="7"/>
  <c r="SR93" i="7"/>
  <c r="SS93" i="7"/>
  <c r="ST93" i="7"/>
  <c r="SU93" i="7"/>
  <c r="SV93" i="7"/>
  <c r="SW93" i="7"/>
  <c r="SX93" i="7"/>
  <c r="SY93" i="7"/>
  <c r="SZ93" i="7"/>
  <c r="TA93" i="7"/>
  <c r="TB93" i="7"/>
  <c r="K93" i="7"/>
  <c r="GB35" i="2"/>
  <c r="I35" i="2" s="1"/>
  <c r="J35" i="2" s="1"/>
  <c r="I112" i="7" l="1"/>
  <c r="J111" i="7" s="1"/>
  <c r="I110" i="7"/>
  <c r="GB93" i="7"/>
  <c r="I93" i="7" s="1"/>
  <c r="GM50" i="7"/>
  <c r="GE63" i="7"/>
  <c r="I63" i="7" s="1"/>
  <c r="I43" i="15"/>
  <c r="J42" i="15" s="1"/>
  <c r="GD84" i="7"/>
  <c r="I84" i="7" s="1"/>
  <c r="I61" i="1"/>
  <c r="GM21" i="15"/>
  <c r="I21" i="15" s="1"/>
  <c r="J21" i="15" s="1"/>
  <c r="L9" i="15"/>
  <c r="M9" i="15"/>
  <c r="N9" i="15"/>
  <c r="O9" i="15"/>
  <c r="P9" i="15"/>
  <c r="Q9" i="15"/>
  <c r="R9" i="15"/>
  <c r="S9" i="15"/>
  <c r="T9" i="15"/>
  <c r="U9" i="15"/>
  <c r="V9" i="15"/>
  <c r="W9" i="15"/>
  <c r="X9" i="15"/>
  <c r="Y9" i="15"/>
  <c r="Z9" i="15"/>
  <c r="AA9" i="15"/>
  <c r="AB9" i="15"/>
  <c r="AC9" i="15"/>
  <c r="AD9" i="15"/>
  <c r="AE9" i="15"/>
  <c r="AF9" i="15"/>
  <c r="AG9" i="15"/>
  <c r="AH9" i="15"/>
  <c r="AI9" i="15"/>
  <c r="AJ9" i="15"/>
  <c r="AK9" i="15"/>
  <c r="AL9" i="15"/>
  <c r="AM9" i="15"/>
  <c r="AN9" i="15"/>
  <c r="AO9" i="15"/>
  <c r="AP9" i="15"/>
  <c r="AQ9" i="15"/>
  <c r="AR9" i="15"/>
  <c r="AS9" i="15"/>
  <c r="AT9" i="15"/>
  <c r="AU9" i="15"/>
  <c r="AV9" i="15"/>
  <c r="AW9" i="15"/>
  <c r="AX9" i="15"/>
  <c r="AY9" i="15"/>
  <c r="AZ9" i="15"/>
  <c r="BA9" i="15"/>
  <c r="BB9" i="15"/>
  <c r="BC9" i="15"/>
  <c r="BD9" i="15"/>
  <c r="BE9" i="15"/>
  <c r="BF9" i="15"/>
  <c r="BG9" i="15"/>
  <c r="BH9" i="15"/>
  <c r="BI9" i="15"/>
  <c r="BJ9" i="15"/>
  <c r="BK9" i="15"/>
  <c r="BL9" i="15"/>
  <c r="BM9" i="15"/>
  <c r="BN9" i="15"/>
  <c r="BO9" i="15"/>
  <c r="BP9" i="15"/>
  <c r="BQ9" i="15"/>
  <c r="BR9" i="15"/>
  <c r="BS9" i="15"/>
  <c r="BT9" i="15"/>
  <c r="BU9" i="15"/>
  <c r="BV9" i="15"/>
  <c r="BW9" i="15"/>
  <c r="BX9" i="15"/>
  <c r="BY9" i="15"/>
  <c r="BZ9" i="15"/>
  <c r="CA9" i="15"/>
  <c r="CB9" i="15"/>
  <c r="CC9" i="15"/>
  <c r="CD9" i="15"/>
  <c r="CE9" i="15"/>
  <c r="CF9" i="15"/>
  <c r="CG9" i="15"/>
  <c r="CH9" i="15"/>
  <c r="CI9" i="15"/>
  <c r="CJ9" i="15"/>
  <c r="CK9" i="15"/>
  <c r="CL9" i="15"/>
  <c r="CM9" i="15"/>
  <c r="CN9" i="15"/>
  <c r="CO9" i="15"/>
  <c r="CP9" i="15"/>
  <c r="CQ9" i="15"/>
  <c r="CR9" i="15"/>
  <c r="CS9" i="15"/>
  <c r="CT9" i="15"/>
  <c r="CU9" i="15"/>
  <c r="CV9" i="15"/>
  <c r="CW9" i="15"/>
  <c r="CX9" i="15"/>
  <c r="CY9" i="15"/>
  <c r="CZ9" i="15"/>
  <c r="DA9" i="15"/>
  <c r="DB9" i="15"/>
  <c r="DC9" i="15"/>
  <c r="DD9" i="15"/>
  <c r="DE9" i="15"/>
  <c r="DF9" i="15"/>
  <c r="DG9" i="15"/>
  <c r="DH9" i="15"/>
  <c r="DI9" i="15"/>
  <c r="DJ9" i="15"/>
  <c r="DK9" i="15"/>
  <c r="DL9" i="15"/>
  <c r="DM9" i="15"/>
  <c r="DN9" i="15"/>
  <c r="DO9" i="15"/>
  <c r="DP9" i="15"/>
  <c r="DQ9" i="15"/>
  <c r="DR9" i="15"/>
  <c r="DS9" i="15"/>
  <c r="DT9" i="15"/>
  <c r="DU9" i="15"/>
  <c r="DV9" i="15"/>
  <c r="DW9" i="15"/>
  <c r="DX9" i="15"/>
  <c r="DY9" i="15"/>
  <c r="DZ9" i="15"/>
  <c r="EA9" i="15"/>
  <c r="EB9" i="15"/>
  <c r="EC9" i="15"/>
  <c r="ED9" i="15"/>
  <c r="EE9" i="15"/>
  <c r="EF9" i="15"/>
  <c r="EG9" i="15"/>
  <c r="EH9" i="15"/>
  <c r="EI9" i="15"/>
  <c r="EJ9" i="15"/>
  <c r="EK9" i="15"/>
  <c r="EL9" i="15"/>
  <c r="EM9" i="15"/>
  <c r="EN9" i="15"/>
  <c r="EO9" i="15"/>
  <c r="EP9" i="15"/>
  <c r="EQ9" i="15"/>
  <c r="ER9" i="15"/>
  <c r="ES9" i="15"/>
  <c r="ET9" i="15"/>
  <c r="EU9" i="15"/>
  <c r="EV9" i="15"/>
  <c r="EW9" i="15"/>
  <c r="EX9" i="15"/>
  <c r="EY9" i="15"/>
  <c r="EZ9" i="15"/>
  <c r="FA9" i="15"/>
  <c r="FB9" i="15"/>
  <c r="FC9" i="15"/>
  <c r="FD9" i="15"/>
  <c r="FE9" i="15"/>
  <c r="FF9" i="15"/>
  <c r="FG9" i="15"/>
  <c r="FH9" i="15"/>
  <c r="FI9" i="15"/>
  <c r="FJ9" i="15"/>
  <c r="FK9" i="15"/>
  <c r="FL9" i="15"/>
  <c r="FM9" i="15"/>
  <c r="FN9" i="15"/>
  <c r="FO9" i="15"/>
  <c r="FP9" i="15"/>
  <c r="FQ9" i="15"/>
  <c r="FR9" i="15"/>
  <c r="FS9" i="15"/>
  <c r="FT9" i="15"/>
  <c r="FU9" i="15"/>
  <c r="FV9" i="15"/>
  <c r="FW9" i="15"/>
  <c r="FX9" i="15"/>
  <c r="FY9" i="15"/>
  <c r="GA9" i="15"/>
  <c r="GB9" i="15"/>
  <c r="GC9" i="15"/>
  <c r="GD9" i="15"/>
  <c r="GE9" i="15"/>
  <c r="GF9" i="15"/>
  <c r="GG9" i="15"/>
  <c r="GH9" i="15"/>
  <c r="GI9" i="15"/>
  <c r="GJ9" i="15"/>
  <c r="GK9" i="15"/>
  <c r="GL9" i="15"/>
  <c r="GM9" i="15"/>
  <c r="GN9" i="15"/>
  <c r="GO9" i="15"/>
  <c r="GP9" i="15"/>
  <c r="GQ9" i="15"/>
  <c r="GR9" i="15"/>
  <c r="GS9" i="15"/>
  <c r="GT9" i="15"/>
  <c r="GU9" i="15"/>
  <c r="GV9" i="15"/>
  <c r="GW9" i="15"/>
  <c r="GX9" i="15"/>
  <c r="GY9" i="15"/>
  <c r="GZ9" i="15"/>
  <c r="HA9" i="15"/>
  <c r="HB9" i="15"/>
  <c r="HC9" i="15"/>
  <c r="HD9" i="15"/>
  <c r="HE9" i="15"/>
  <c r="HF9" i="15"/>
  <c r="HG9" i="15"/>
  <c r="HH9" i="15"/>
  <c r="HI9" i="15"/>
  <c r="HJ9" i="15"/>
  <c r="HK9" i="15"/>
  <c r="HL9" i="15"/>
  <c r="HM9" i="15"/>
  <c r="HN9" i="15"/>
  <c r="HO9" i="15"/>
  <c r="HP9" i="15"/>
  <c r="HQ9" i="15"/>
  <c r="HR9" i="15"/>
  <c r="HS9" i="15"/>
  <c r="HT9" i="15"/>
  <c r="HU9" i="15"/>
  <c r="HV9" i="15"/>
  <c r="HW9" i="15"/>
  <c r="HX9" i="15"/>
  <c r="HY9" i="15"/>
  <c r="HZ9" i="15"/>
  <c r="IA9" i="15"/>
  <c r="IB9" i="15"/>
  <c r="IC9" i="15"/>
  <c r="ID9" i="15"/>
  <c r="IE9" i="15"/>
  <c r="IF9" i="15"/>
  <c r="IG9" i="15"/>
  <c r="IH9" i="15"/>
  <c r="II9" i="15"/>
  <c r="IJ9" i="15"/>
  <c r="IK9" i="15"/>
  <c r="IL9" i="15"/>
  <c r="IM9" i="15"/>
  <c r="IN9" i="15"/>
  <c r="IO9" i="15"/>
  <c r="IP9" i="15"/>
  <c r="IQ9" i="15"/>
  <c r="IR9" i="15"/>
  <c r="IS9" i="15"/>
  <c r="IT9" i="15"/>
  <c r="IU9" i="15"/>
  <c r="IV9" i="15"/>
  <c r="IW9" i="15"/>
  <c r="IX9" i="15"/>
  <c r="IY9" i="15"/>
  <c r="IZ9" i="15"/>
  <c r="JA9" i="15"/>
  <c r="JB9" i="15"/>
  <c r="JC9" i="15"/>
  <c r="JD9" i="15"/>
  <c r="JE9" i="15"/>
  <c r="JF9" i="15"/>
  <c r="JG9" i="15"/>
  <c r="JH9" i="15"/>
  <c r="JI9" i="15"/>
  <c r="JJ9" i="15"/>
  <c r="JK9" i="15"/>
  <c r="JL9" i="15"/>
  <c r="JM9" i="15"/>
  <c r="JN9" i="15"/>
  <c r="JO9" i="15"/>
  <c r="JP9" i="15"/>
  <c r="JQ9" i="15"/>
  <c r="JR9" i="15"/>
  <c r="JS9" i="15"/>
  <c r="JT9" i="15"/>
  <c r="JU9" i="15"/>
  <c r="JV9" i="15"/>
  <c r="JW9" i="15"/>
  <c r="JX9" i="15"/>
  <c r="JY9" i="15"/>
  <c r="JZ9" i="15"/>
  <c r="KA9" i="15"/>
  <c r="KB9" i="15"/>
  <c r="KC9" i="15"/>
  <c r="KD9" i="15"/>
  <c r="KE9" i="15"/>
  <c r="KF9" i="15"/>
  <c r="KG9" i="15"/>
  <c r="KH9" i="15"/>
  <c r="KI9" i="15"/>
  <c r="KJ9" i="15"/>
  <c r="KK9" i="15"/>
  <c r="KL9" i="15"/>
  <c r="KM9" i="15"/>
  <c r="KN9" i="15"/>
  <c r="KO9" i="15"/>
  <c r="KP9" i="15"/>
  <c r="KQ9" i="15"/>
  <c r="KR9" i="15"/>
  <c r="KS9" i="15"/>
  <c r="KT9" i="15"/>
  <c r="KU9" i="15"/>
  <c r="KV9" i="15"/>
  <c r="KW9" i="15"/>
  <c r="KX9" i="15"/>
  <c r="KY9" i="15"/>
  <c r="KZ9" i="15"/>
  <c r="LA9" i="15"/>
  <c r="LB9" i="15"/>
  <c r="LC9" i="15"/>
  <c r="LD9" i="15"/>
  <c r="LE9" i="15"/>
  <c r="LF9" i="15"/>
  <c r="LG9" i="15"/>
  <c r="LH9" i="15"/>
  <c r="LI9" i="15"/>
  <c r="LJ9" i="15"/>
  <c r="LK9" i="15"/>
  <c r="LL9" i="15"/>
  <c r="LM9" i="15"/>
  <c r="LN9" i="15"/>
  <c r="LO9" i="15"/>
  <c r="LP9" i="15"/>
  <c r="LQ9" i="15"/>
  <c r="LR9" i="15"/>
  <c r="LS9" i="15"/>
  <c r="LT9" i="15"/>
  <c r="LU9" i="15"/>
  <c r="LV9" i="15"/>
  <c r="LW9" i="15"/>
  <c r="LX9" i="15"/>
  <c r="LY9" i="15"/>
  <c r="LZ9" i="15"/>
  <c r="MA9" i="15"/>
  <c r="MB9" i="15"/>
  <c r="MC9" i="15"/>
  <c r="MD9" i="15"/>
  <c r="ME9" i="15"/>
  <c r="MF9" i="15"/>
  <c r="MG9" i="15"/>
  <c r="MH9" i="15"/>
  <c r="MI9" i="15"/>
  <c r="MJ9" i="15"/>
  <c r="MK9" i="15"/>
  <c r="ML9" i="15"/>
  <c r="MM9" i="15"/>
  <c r="MN9" i="15"/>
  <c r="MO9" i="15"/>
  <c r="MP9" i="15"/>
  <c r="MQ9" i="15"/>
  <c r="MR9" i="15"/>
  <c r="MS9" i="15"/>
  <c r="MT9" i="15"/>
  <c r="MU9" i="15"/>
  <c r="MV9" i="15"/>
  <c r="MW9" i="15"/>
  <c r="MX9" i="15"/>
  <c r="MY9" i="15"/>
  <c r="MZ9" i="15"/>
  <c r="NA9" i="15"/>
  <c r="NB9" i="15"/>
  <c r="NC9" i="15"/>
  <c r="ND9" i="15"/>
  <c r="NE9" i="15"/>
  <c r="NF9" i="15"/>
  <c r="NG9" i="15"/>
  <c r="NH9" i="15"/>
  <c r="NI9" i="15"/>
  <c r="NJ9" i="15"/>
  <c r="NK9" i="15"/>
  <c r="NL9" i="15"/>
  <c r="NM9" i="15"/>
  <c r="NN9" i="15"/>
  <c r="NO9" i="15"/>
  <c r="NP9" i="15"/>
  <c r="NQ9" i="15"/>
  <c r="NR9" i="15"/>
  <c r="NS9" i="15"/>
  <c r="NT9" i="15"/>
  <c r="NU9" i="15"/>
  <c r="NV9" i="15"/>
  <c r="NW9" i="15"/>
  <c r="NX9" i="15"/>
  <c r="NY9" i="15"/>
  <c r="NZ9" i="15"/>
  <c r="OA9" i="15"/>
  <c r="OB9" i="15"/>
  <c r="OC9" i="15"/>
  <c r="OD9" i="15"/>
  <c r="OE9" i="15"/>
  <c r="OF9" i="15"/>
  <c r="OG9" i="15"/>
  <c r="OH9" i="15"/>
  <c r="OI9" i="15"/>
  <c r="OJ9" i="15"/>
  <c r="OK9" i="15"/>
  <c r="OL9" i="15"/>
  <c r="OM9" i="15"/>
  <c r="ON9" i="15"/>
  <c r="OO9" i="15"/>
  <c r="OP9" i="15"/>
  <c r="OQ9" i="15"/>
  <c r="OR9" i="15"/>
  <c r="OS9" i="15"/>
  <c r="OT9" i="15"/>
  <c r="OU9" i="15"/>
  <c r="OV9" i="15"/>
  <c r="OW9" i="15"/>
  <c r="OX9" i="15"/>
  <c r="OY9" i="15"/>
  <c r="OZ9" i="15"/>
  <c r="PA9" i="15"/>
  <c r="PB9" i="15"/>
  <c r="PC9" i="15"/>
  <c r="PD9" i="15"/>
  <c r="PE9" i="15"/>
  <c r="PF9" i="15"/>
  <c r="PG9" i="15"/>
  <c r="PH9" i="15"/>
  <c r="PI9" i="15"/>
  <c r="PJ9" i="15"/>
  <c r="PK9" i="15"/>
  <c r="PL9" i="15"/>
  <c r="PM9" i="15"/>
  <c r="PN9" i="15"/>
  <c r="PO9" i="15"/>
  <c r="PP9" i="15"/>
  <c r="PQ9" i="15"/>
  <c r="PR9" i="15"/>
  <c r="PS9" i="15"/>
  <c r="PT9" i="15"/>
  <c r="PU9" i="15"/>
  <c r="PV9" i="15"/>
  <c r="PW9" i="15"/>
  <c r="PX9" i="15"/>
  <c r="PY9" i="15"/>
  <c r="PZ9" i="15"/>
  <c r="QA9" i="15"/>
  <c r="QB9" i="15"/>
  <c r="QC9" i="15"/>
  <c r="QD9" i="15"/>
  <c r="QE9" i="15"/>
  <c r="QF9" i="15"/>
  <c r="QG9" i="15"/>
  <c r="QH9" i="15"/>
  <c r="QI9" i="15"/>
  <c r="QJ9" i="15"/>
  <c r="QK9" i="15"/>
  <c r="QL9" i="15"/>
  <c r="QM9" i="15"/>
  <c r="QN9" i="15"/>
  <c r="QO9" i="15"/>
  <c r="QP9" i="15"/>
  <c r="QQ9" i="15"/>
  <c r="QR9" i="15"/>
  <c r="QS9" i="15"/>
  <c r="QT9" i="15"/>
  <c r="QU9" i="15"/>
  <c r="QV9" i="15"/>
  <c r="QW9" i="15"/>
  <c r="QX9" i="15"/>
  <c r="QY9" i="15"/>
  <c r="QZ9" i="15"/>
  <c r="RA9" i="15"/>
  <c r="RB9" i="15"/>
  <c r="RC9" i="15"/>
  <c r="RD9" i="15"/>
  <c r="RE9" i="15"/>
  <c r="RF9" i="15"/>
  <c r="RG9" i="15"/>
  <c r="RH9" i="15"/>
  <c r="RI9" i="15"/>
  <c r="RJ9" i="15"/>
  <c r="RK9" i="15"/>
  <c r="RL9" i="15"/>
  <c r="RM9" i="15"/>
  <c r="RN9" i="15"/>
  <c r="RO9" i="15"/>
  <c r="RP9" i="15"/>
  <c r="RQ9" i="15"/>
  <c r="RR9" i="15"/>
  <c r="RS9" i="15"/>
  <c r="RT9" i="15"/>
  <c r="RU9" i="15"/>
  <c r="RV9" i="15"/>
  <c r="RW9" i="15"/>
  <c r="RX9" i="15"/>
  <c r="RY9" i="15"/>
  <c r="RZ9" i="15"/>
  <c r="SA9" i="15"/>
  <c r="SB9" i="15"/>
  <c r="SC9" i="15"/>
  <c r="SD9" i="15"/>
  <c r="SE9" i="15"/>
  <c r="SF9" i="15"/>
  <c r="SG9" i="15"/>
  <c r="SH9" i="15"/>
  <c r="SI9" i="15"/>
  <c r="SJ9" i="15"/>
  <c r="SK9" i="15"/>
  <c r="SL9" i="15"/>
  <c r="SM9" i="15"/>
  <c r="SN9" i="15"/>
  <c r="SO9" i="15"/>
  <c r="SP9" i="15"/>
  <c r="SQ9" i="15"/>
  <c r="SR9" i="15"/>
  <c r="SS9" i="15"/>
  <c r="ST9" i="15"/>
  <c r="SU9" i="15"/>
  <c r="SV9" i="15"/>
  <c r="SW9" i="15"/>
  <c r="SX9" i="15"/>
  <c r="SY9" i="15"/>
  <c r="SZ9" i="15"/>
  <c r="TA9" i="15"/>
  <c r="TB9" i="15"/>
  <c r="K9" i="15"/>
  <c r="L19" i="7"/>
  <c r="M19" i="7"/>
  <c r="N19" i="7"/>
  <c r="O19" i="7"/>
  <c r="P19" i="7"/>
  <c r="Q19" i="7"/>
  <c r="R19" i="7"/>
  <c r="S19" i="7"/>
  <c r="T19" i="7"/>
  <c r="U19" i="7"/>
  <c r="V19" i="7"/>
  <c r="W19" i="7"/>
  <c r="X19" i="7"/>
  <c r="Y19" i="7"/>
  <c r="Z19" i="7"/>
  <c r="AA19" i="7"/>
  <c r="AB19" i="7"/>
  <c r="AC19" i="7"/>
  <c r="AD19" i="7"/>
  <c r="AE19" i="7"/>
  <c r="AF19" i="7"/>
  <c r="AG19" i="7"/>
  <c r="AH19" i="7"/>
  <c r="AI19" i="7"/>
  <c r="AJ19" i="7"/>
  <c r="AK19" i="7"/>
  <c r="AL19" i="7"/>
  <c r="AM19" i="7"/>
  <c r="AN19" i="7"/>
  <c r="AO19" i="7"/>
  <c r="AP19" i="7"/>
  <c r="AQ19" i="7"/>
  <c r="AR19" i="7"/>
  <c r="AS19" i="7"/>
  <c r="AT19" i="7"/>
  <c r="AU19" i="7"/>
  <c r="AV19" i="7"/>
  <c r="AW19" i="7"/>
  <c r="AX19" i="7"/>
  <c r="AY19" i="7"/>
  <c r="AZ19" i="7"/>
  <c r="BA19" i="7"/>
  <c r="BB19" i="7"/>
  <c r="BC19" i="7"/>
  <c r="BD19" i="7"/>
  <c r="BE19" i="7"/>
  <c r="BF19" i="7"/>
  <c r="BG19" i="7"/>
  <c r="BH19" i="7"/>
  <c r="BI19" i="7"/>
  <c r="BJ19" i="7"/>
  <c r="BK19" i="7"/>
  <c r="BL19" i="7"/>
  <c r="BM19" i="7"/>
  <c r="BN19" i="7"/>
  <c r="BO19" i="7"/>
  <c r="BP19" i="7"/>
  <c r="BQ19" i="7"/>
  <c r="BR19" i="7"/>
  <c r="BS19" i="7"/>
  <c r="BT19" i="7"/>
  <c r="BU19" i="7"/>
  <c r="BV19" i="7"/>
  <c r="BW19" i="7"/>
  <c r="BX19" i="7"/>
  <c r="BY19" i="7"/>
  <c r="BZ19" i="7"/>
  <c r="CA19" i="7"/>
  <c r="CB19" i="7"/>
  <c r="CC19" i="7"/>
  <c r="CD19" i="7"/>
  <c r="CE19" i="7"/>
  <c r="CF19" i="7"/>
  <c r="CG19" i="7"/>
  <c r="CH19" i="7"/>
  <c r="CI19" i="7"/>
  <c r="CJ19" i="7"/>
  <c r="CK19" i="7"/>
  <c r="CL19" i="7"/>
  <c r="CM19" i="7"/>
  <c r="CN19" i="7"/>
  <c r="CO19" i="7"/>
  <c r="CP19" i="7"/>
  <c r="CQ19" i="7"/>
  <c r="CR19" i="7"/>
  <c r="CS19" i="7"/>
  <c r="CT19" i="7"/>
  <c r="CU19" i="7"/>
  <c r="CV19" i="7"/>
  <c r="CW19" i="7"/>
  <c r="CX19" i="7"/>
  <c r="CY19" i="7"/>
  <c r="CZ19" i="7"/>
  <c r="DA19" i="7"/>
  <c r="DB19" i="7"/>
  <c r="DC19" i="7"/>
  <c r="DD19" i="7"/>
  <c r="DE19" i="7"/>
  <c r="DF19" i="7"/>
  <c r="DG19" i="7"/>
  <c r="DH19" i="7"/>
  <c r="DI19" i="7"/>
  <c r="DJ19" i="7"/>
  <c r="DK19" i="7"/>
  <c r="DL19" i="7"/>
  <c r="DM19" i="7"/>
  <c r="DN19" i="7"/>
  <c r="DO19" i="7"/>
  <c r="DP19" i="7"/>
  <c r="DQ19" i="7"/>
  <c r="DR19" i="7"/>
  <c r="DS19" i="7"/>
  <c r="DT19" i="7"/>
  <c r="DU19" i="7"/>
  <c r="DV19" i="7"/>
  <c r="DW19" i="7"/>
  <c r="DX19" i="7"/>
  <c r="DY19" i="7"/>
  <c r="DZ19" i="7"/>
  <c r="EA19" i="7"/>
  <c r="EB19" i="7"/>
  <c r="EC19" i="7"/>
  <c r="ED19" i="7"/>
  <c r="EE19" i="7"/>
  <c r="EF19" i="7"/>
  <c r="EG19" i="7"/>
  <c r="EH19" i="7"/>
  <c r="EI19" i="7"/>
  <c r="EJ19" i="7"/>
  <c r="EK19" i="7"/>
  <c r="EL19" i="7"/>
  <c r="EM19" i="7"/>
  <c r="EN19" i="7"/>
  <c r="EO19" i="7"/>
  <c r="EP19" i="7"/>
  <c r="EQ19" i="7"/>
  <c r="ER19" i="7"/>
  <c r="ES19" i="7"/>
  <c r="ET19" i="7"/>
  <c r="EU19" i="7"/>
  <c r="EV19" i="7"/>
  <c r="EW19" i="7"/>
  <c r="EX19" i="7"/>
  <c r="EY19" i="7"/>
  <c r="EZ19" i="7"/>
  <c r="FA19" i="7"/>
  <c r="FB19" i="7"/>
  <c r="FC19" i="7"/>
  <c r="FD19" i="7"/>
  <c r="FE19" i="7"/>
  <c r="FF19" i="7"/>
  <c r="FG19" i="7"/>
  <c r="FH19" i="7"/>
  <c r="FI19" i="7"/>
  <c r="FJ19" i="7"/>
  <c r="FK19" i="7"/>
  <c r="FL19" i="7"/>
  <c r="FM19" i="7"/>
  <c r="FN19" i="7"/>
  <c r="FO19" i="7"/>
  <c r="FP19" i="7"/>
  <c r="FQ19" i="7"/>
  <c r="FR19" i="7"/>
  <c r="FS19" i="7"/>
  <c r="FT19" i="7"/>
  <c r="FU19" i="7"/>
  <c r="FV19" i="7"/>
  <c r="FW19" i="7"/>
  <c r="FX19" i="7"/>
  <c r="FY19" i="7"/>
  <c r="GA19" i="7"/>
  <c r="GB19" i="7"/>
  <c r="GC19" i="7"/>
  <c r="GD19" i="7"/>
  <c r="GE19" i="7"/>
  <c r="GF19" i="7"/>
  <c r="GG19" i="7"/>
  <c r="GH19" i="7"/>
  <c r="GI19" i="7"/>
  <c r="GJ19" i="7"/>
  <c r="GK19" i="7"/>
  <c r="GL19" i="7"/>
  <c r="GM19" i="7"/>
  <c r="GN19" i="7"/>
  <c r="GO19" i="7"/>
  <c r="GP19" i="7"/>
  <c r="GQ19" i="7"/>
  <c r="GR19" i="7"/>
  <c r="GS19" i="7"/>
  <c r="GT19" i="7"/>
  <c r="GU19" i="7"/>
  <c r="GV19" i="7"/>
  <c r="GW19" i="7"/>
  <c r="GX19" i="7"/>
  <c r="GY19" i="7"/>
  <c r="GZ19" i="7"/>
  <c r="HA19" i="7"/>
  <c r="HB19" i="7"/>
  <c r="HC19" i="7"/>
  <c r="HD19" i="7"/>
  <c r="HE19" i="7"/>
  <c r="HF19" i="7"/>
  <c r="HG19" i="7"/>
  <c r="HH19" i="7"/>
  <c r="HI19" i="7"/>
  <c r="HJ19" i="7"/>
  <c r="HK19" i="7"/>
  <c r="HL19" i="7"/>
  <c r="HM19" i="7"/>
  <c r="HN19" i="7"/>
  <c r="HO19" i="7"/>
  <c r="HP19" i="7"/>
  <c r="HQ19" i="7"/>
  <c r="HR19" i="7"/>
  <c r="HS19" i="7"/>
  <c r="HT19" i="7"/>
  <c r="HU19" i="7"/>
  <c r="HV19" i="7"/>
  <c r="HW19" i="7"/>
  <c r="HX19" i="7"/>
  <c r="HY19" i="7"/>
  <c r="HZ19" i="7"/>
  <c r="IA19" i="7"/>
  <c r="IB19" i="7"/>
  <c r="IC19" i="7"/>
  <c r="ID19" i="7"/>
  <c r="IE19" i="7"/>
  <c r="IF19" i="7"/>
  <c r="IG19" i="7"/>
  <c r="IH19" i="7"/>
  <c r="II19" i="7"/>
  <c r="IJ19" i="7"/>
  <c r="IK19" i="7"/>
  <c r="IL19" i="7"/>
  <c r="IM19" i="7"/>
  <c r="IN19" i="7"/>
  <c r="IO19" i="7"/>
  <c r="IP19" i="7"/>
  <c r="IQ19" i="7"/>
  <c r="IR19" i="7"/>
  <c r="IS19" i="7"/>
  <c r="IT19" i="7"/>
  <c r="IU19" i="7"/>
  <c r="IV19" i="7"/>
  <c r="IW19" i="7"/>
  <c r="IX19" i="7"/>
  <c r="IY19" i="7"/>
  <c r="IZ19" i="7"/>
  <c r="JA19" i="7"/>
  <c r="JB19" i="7"/>
  <c r="JC19" i="7"/>
  <c r="JD19" i="7"/>
  <c r="JE19" i="7"/>
  <c r="JF19" i="7"/>
  <c r="JG19" i="7"/>
  <c r="JH19" i="7"/>
  <c r="JI19" i="7"/>
  <c r="JJ19" i="7"/>
  <c r="JK19" i="7"/>
  <c r="JL19" i="7"/>
  <c r="JM19" i="7"/>
  <c r="JN19" i="7"/>
  <c r="JO19" i="7"/>
  <c r="JP19" i="7"/>
  <c r="JQ19" i="7"/>
  <c r="JR19" i="7"/>
  <c r="JS19" i="7"/>
  <c r="JT19" i="7"/>
  <c r="JU19" i="7"/>
  <c r="JV19" i="7"/>
  <c r="JW19" i="7"/>
  <c r="JX19" i="7"/>
  <c r="JY19" i="7"/>
  <c r="JZ19" i="7"/>
  <c r="KA19" i="7"/>
  <c r="KB19" i="7"/>
  <c r="KC19" i="7"/>
  <c r="KD19" i="7"/>
  <c r="KE19" i="7"/>
  <c r="KF19" i="7"/>
  <c r="KG19" i="7"/>
  <c r="KH19" i="7"/>
  <c r="KI19" i="7"/>
  <c r="KJ19" i="7"/>
  <c r="KK19" i="7"/>
  <c r="KL19" i="7"/>
  <c r="KM19" i="7"/>
  <c r="KN19" i="7"/>
  <c r="KO19" i="7"/>
  <c r="KP19" i="7"/>
  <c r="KQ19" i="7"/>
  <c r="KR19" i="7"/>
  <c r="KS19" i="7"/>
  <c r="KT19" i="7"/>
  <c r="KU19" i="7"/>
  <c r="KV19" i="7"/>
  <c r="KW19" i="7"/>
  <c r="KX19" i="7"/>
  <c r="KY19" i="7"/>
  <c r="KZ19" i="7"/>
  <c r="LA19" i="7"/>
  <c r="LB19" i="7"/>
  <c r="LC19" i="7"/>
  <c r="LD19" i="7"/>
  <c r="LE19" i="7"/>
  <c r="LF19" i="7"/>
  <c r="LG19" i="7"/>
  <c r="LH19" i="7"/>
  <c r="LI19" i="7"/>
  <c r="LJ19" i="7"/>
  <c r="LK19" i="7"/>
  <c r="LL19" i="7"/>
  <c r="LM19" i="7"/>
  <c r="LN19" i="7"/>
  <c r="LO19" i="7"/>
  <c r="LP19" i="7"/>
  <c r="LQ19" i="7"/>
  <c r="LR19" i="7"/>
  <c r="LS19" i="7"/>
  <c r="LT19" i="7"/>
  <c r="LU19" i="7"/>
  <c r="LV19" i="7"/>
  <c r="LW19" i="7"/>
  <c r="LX19" i="7"/>
  <c r="LY19" i="7"/>
  <c r="LZ19" i="7"/>
  <c r="MA19" i="7"/>
  <c r="MB19" i="7"/>
  <c r="MC19" i="7"/>
  <c r="MD19" i="7"/>
  <c r="ME19" i="7"/>
  <c r="MF19" i="7"/>
  <c r="MG19" i="7"/>
  <c r="MH19" i="7"/>
  <c r="MI19" i="7"/>
  <c r="MJ19" i="7"/>
  <c r="MK19" i="7"/>
  <c r="ML19" i="7"/>
  <c r="MM19" i="7"/>
  <c r="MN19" i="7"/>
  <c r="MO19" i="7"/>
  <c r="MP19" i="7"/>
  <c r="MQ19" i="7"/>
  <c r="MR19" i="7"/>
  <c r="MS19" i="7"/>
  <c r="MT19" i="7"/>
  <c r="MU19" i="7"/>
  <c r="MV19" i="7"/>
  <c r="MW19" i="7"/>
  <c r="MX19" i="7"/>
  <c r="MY19" i="7"/>
  <c r="MZ19" i="7"/>
  <c r="NA19" i="7"/>
  <c r="NB19" i="7"/>
  <c r="NC19" i="7"/>
  <c r="ND19" i="7"/>
  <c r="NE19" i="7"/>
  <c r="NF19" i="7"/>
  <c r="NG19" i="7"/>
  <c r="NH19" i="7"/>
  <c r="NI19" i="7"/>
  <c r="NJ19" i="7"/>
  <c r="NK19" i="7"/>
  <c r="NL19" i="7"/>
  <c r="NM19" i="7"/>
  <c r="NN19" i="7"/>
  <c r="NO19" i="7"/>
  <c r="NP19" i="7"/>
  <c r="NQ19" i="7"/>
  <c r="NR19" i="7"/>
  <c r="NS19" i="7"/>
  <c r="NT19" i="7"/>
  <c r="NU19" i="7"/>
  <c r="NV19" i="7"/>
  <c r="NW19" i="7"/>
  <c r="NX19" i="7"/>
  <c r="NY19" i="7"/>
  <c r="NZ19" i="7"/>
  <c r="OA19" i="7"/>
  <c r="OB19" i="7"/>
  <c r="OC19" i="7"/>
  <c r="OD19" i="7"/>
  <c r="OE19" i="7"/>
  <c r="OF19" i="7"/>
  <c r="OG19" i="7"/>
  <c r="OH19" i="7"/>
  <c r="OI19" i="7"/>
  <c r="OJ19" i="7"/>
  <c r="OK19" i="7"/>
  <c r="OL19" i="7"/>
  <c r="OM19" i="7"/>
  <c r="ON19" i="7"/>
  <c r="OO19" i="7"/>
  <c r="OP19" i="7"/>
  <c r="OQ19" i="7"/>
  <c r="OR19" i="7"/>
  <c r="OS19" i="7"/>
  <c r="OT19" i="7"/>
  <c r="OU19" i="7"/>
  <c r="OV19" i="7"/>
  <c r="OW19" i="7"/>
  <c r="OX19" i="7"/>
  <c r="OY19" i="7"/>
  <c r="OZ19" i="7"/>
  <c r="PA19" i="7"/>
  <c r="PB19" i="7"/>
  <c r="PC19" i="7"/>
  <c r="PD19" i="7"/>
  <c r="PE19" i="7"/>
  <c r="PF19" i="7"/>
  <c r="PG19" i="7"/>
  <c r="PH19" i="7"/>
  <c r="PI19" i="7"/>
  <c r="PJ19" i="7"/>
  <c r="PK19" i="7"/>
  <c r="PL19" i="7"/>
  <c r="PM19" i="7"/>
  <c r="PN19" i="7"/>
  <c r="PO19" i="7"/>
  <c r="PP19" i="7"/>
  <c r="PQ19" i="7"/>
  <c r="PR19" i="7"/>
  <c r="PS19" i="7"/>
  <c r="PT19" i="7"/>
  <c r="PU19" i="7"/>
  <c r="PV19" i="7"/>
  <c r="PW19" i="7"/>
  <c r="PX19" i="7"/>
  <c r="PY19" i="7"/>
  <c r="PZ19" i="7"/>
  <c r="QA19" i="7"/>
  <c r="QB19" i="7"/>
  <c r="QC19" i="7"/>
  <c r="QD19" i="7"/>
  <c r="QE19" i="7"/>
  <c r="QF19" i="7"/>
  <c r="QG19" i="7"/>
  <c r="QH19" i="7"/>
  <c r="QI19" i="7"/>
  <c r="QJ19" i="7"/>
  <c r="QK19" i="7"/>
  <c r="QL19" i="7"/>
  <c r="QM19" i="7"/>
  <c r="QN19" i="7"/>
  <c r="QO19" i="7"/>
  <c r="QP19" i="7"/>
  <c r="QQ19" i="7"/>
  <c r="QR19" i="7"/>
  <c r="QS19" i="7"/>
  <c r="QT19" i="7"/>
  <c r="QU19" i="7"/>
  <c r="QV19" i="7"/>
  <c r="QW19" i="7"/>
  <c r="QX19" i="7"/>
  <c r="QY19" i="7"/>
  <c r="QZ19" i="7"/>
  <c r="RA19" i="7"/>
  <c r="RB19" i="7"/>
  <c r="RC19" i="7"/>
  <c r="RD19" i="7"/>
  <c r="RE19" i="7"/>
  <c r="RF19" i="7"/>
  <c r="RG19" i="7"/>
  <c r="RH19" i="7"/>
  <c r="RI19" i="7"/>
  <c r="RJ19" i="7"/>
  <c r="RK19" i="7"/>
  <c r="RL19" i="7"/>
  <c r="RM19" i="7"/>
  <c r="RN19" i="7"/>
  <c r="RO19" i="7"/>
  <c r="RP19" i="7"/>
  <c r="RQ19" i="7"/>
  <c r="RR19" i="7"/>
  <c r="RS19" i="7"/>
  <c r="RT19" i="7"/>
  <c r="RU19" i="7"/>
  <c r="RV19" i="7"/>
  <c r="RW19" i="7"/>
  <c r="RX19" i="7"/>
  <c r="RY19" i="7"/>
  <c r="RZ19" i="7"/>
  <c r="SA19" i="7"/>
  <c r="SB19" i="7"/>
  <c r="SC19" i="7"/>
  <c r="SD19" i="7"/>
  <c r="SE19" i="7"/>
  <c r="SF19" i="7"/>
  <c r="SG19" i="7"/>
  <c r="SH19" i="7"/>
  <c r="SI19" i="7"/>
  <c r="SJ19" i="7"/>
  <c r="SK19" i="7"/>
  <c r="SL19" i="7"/>
  <c r="SM19" i="7"/>
  <c r="SN19" i="7"/>
  <c r="SO19" i="7"/>
  <c r="SP19" i="7"/>
  <c r="SQ19" i="7"/>
  <c r="SR19" i="7"/>
  <c r="SS19" i="7"/>
  <c r="ST19" i="7"/>
  <c r="SU19" i="7"/>
  <c r="SV19" i="7"/>
  <c r="SW19" i="7"/>
  <c r="SX19" i="7"/>
  <c r="SY19" i="7"/>
  <c r="SZ19" i="7"/>
  <c r="TA19" i="7"/>
  <c r="TB19" i="7"/>
  <c r="K19" i="7"/>
  <c r="FZ46" i="1"/>
  <c r="FZ32" i="7" s="1"/>
  <c r="FZ36" i="1"/>
  <c r="FZ17" i="1"/>
  <c r="L51" i="15"/>
  <c r="M51" i="15"/>
  <c r="N51" i="15"/>
  <c r="O51" i="15"/>
  <c r="P51" i="15"/>
  <c r="Q51" i="15"/>
  <c r="R51" i="15"/>
  <c r="S51" i="15"/>
  <c r="T51" i="15"/>
  <c r="U51" i="15"/>
  <c r="V51" i="15"/>
  <c r="W51" i="15"/>
  <c r="X51" i="15"/>
  <c r="Y51" i="15"/>
  <c r="Z51" i="15"/>
  <c r="AA51" i="15"/>
  <c r="AB51" i="15"/>
  <c r="AC51" i="15"/>
  <c r="AD51" i="15"/>
  <c r="AE51" i="15"/>
  <c r="AF51" i="15"/>
  <c r="AG51" i="15"/>
  <c r="AH51" i="15"/>
  <c r="AI51" i="15"/>
  <c r="AJ51" i="15"/>
  <c r="AK51" i="15"/>
  <c r="AL51" i="15"/>
  <c r="AM51" i="15"/>
  <c r="AN51" i="15"/>
  <c r="AO51" i="15"/>
  <c r="AP51" i="15"/>
  <c r="AQ51" i="15"/>
  <c r="AR51" i="15"/>
  <c r="AS51" i="15"/>
  <c r="AT51" i="15"/>
  <c r="AU51" i="15"/>
  <c r="AV51" i="15"/>
  <c r="AW51" i="15"/>
  <c r="AX51" i="15"/>
  <c r="AY51" i="15"/>
  <c r="AZ51" i="15"/>
  <c r="BA51" i="15"/>
  <c r="BB51" i="15"/>
  <c r="BC51" i="15"/>
  <c r="BD51" i="15"/>
  <c r="BE51" i="15"/>
  <c r="BF51" i="15"/>
  <c r="BG51" i="15"/>
  <c r="BH51" i="15"/>
  <c r="BI51" i="15"/>
  <c r="BJ51" i="15"/>
  <c r="BK51" i="15"/>
  <c r="BL51" i="15"/>
  <c r="BM51" i="15"/>
  <c r="BN51" i="15"/>
  <c r="BO51" i="15"/>
  <c r="BP51" i="15"/>
  <c r="BQ51" i="15"/>
  <c r="BR51" i="15"/>
  <c r="BS51" i="15"/>
  <c r="BT51" i="15"/>
  <c r="BU51" i="15"/>
  <c r="BV51" i="15"/>
  <c r="BW51" i="15"/>
  <c r="BX51" i="15"/>
  <c r="BY51" i="15"/>
  <c r="BZ51" i="15"/>
  <c r="CA51" i="15"/>
  <c r="CB51" i="15"/>
  <c r="CC51" i="15"/>
  <c r="CD51" i="15"/>
  <c r="CE51" i="15"/>
  <c r="CF51" i="15"/>
  <c r="CG51" i="15"/>
  <c r="CH51" i="15"/>
  <c r="CI51" i="15"/>
  <c r="CJ51" i="15"/>
  <c r="CK51" i="15"/>
  <c r="CL51" i="15"/>
  <c r="CM51" i="15"/>
  <c r="CN51" i="15"/>
  <c r="CO51" i="15"/>
  <c r="CP51" i="15"/>
  <c r="CQ51" i="15"/>
  <c r="CR51" i="15"/>
  <c r="CS51" i="15"/>
  <c r="CT51" i="15"/>
  <c r="CU51" i="15"/>
  <c r="CV51" i="15"/>
  <c r="CW51" i="15"/>
  <c r="CX51" i="15"/>
  <c r="CY51" i="15"/>
  <c r="CZ51" i="15"/>
  <c r="DA51" i="15"/>
  <c r="DB51" i="15"/>
  <c r="DC51" i="15"/>
  <c r="DD51" i="15"/>
  <c r="DE51" i="15"/>
  <c r="DF51" i="15"/>
  <c r="DG51" i="15"/>
  <c r="DH51" i="15"/>
  <c r="DI51" i="15"/>
  <c r="DJ51" i="15"/>
  <c r="DK51" i="15"/>
  <c r="DL51" i="15"/>
  <c r="DM51" i="15"/>
  <c r="DN51" i="15"/>
  <c r="DO51" i="15"/>
  <c r="DP51" i="15"/>
  <c r="DQ51" i="15"/>
  <c r="DR51" i="15"/>
  <c r="DS51" i="15"/>
  <c r="DT51" i="15"/>
  <c r="DU51" i="15"/>
  <c r="DV51" i="15"/>
  <c r="DW51" i="15"/>
  <c r="DX51" i="15"/>
  <c r="DY51" i="15"/>
  <c r="DZ51" i="15"/>
  <c r="EA51" i="15"/>
  <c r="EB51" i="15"/>
  <c r="EC51" i="15"/>
  <c r="ED51" i="15"/>
  <c r="EE51" i="15"/>
  <c r="EF51" i="15"/>
  <c r="EG51" i="15"/>
  <c r="EH51" i="15"/>
  <c r="EI51" i="15"/>
  <c r="EJ51" i="15"/>
  <c r="EK51" i="15"/>
  <c r="EL51" i="15"/>
  <c r="EM51" i="15"/>
  <c r="EN51" i="15"/>
  <c r="EO51" i="15"/>
  <c r="EP51" i="15"/>
  <c r="EQ51" i="15"/>
  <c r="ER51" i="15"/>
  <c r="ES51" i="15"/>
  <c r="ET51" i="15"/>
  <c r="EU51" i="15"/>
  <c r="EV51" i="15"/>
  <c r="EW51" i="15"/>
  <c r="EX51" i="15"/>
  <c r="EY51" i="15"/>
  <c r="EZ51" i="15"/>
  <c r="FA51" i="15"/>
  <c r="FB51" i="15"/>
  <c r="FC51" i="15"/>
  <c r="FD51" i="15"/>
  <c r="FE51" i="15"/>
  <c r="FF51" i="15"/>
  <c r="FG51" i="15"/>
  <c r="FH51" i="15"/>
  <c r="FI51" i="15"/>
  <c r="FJ51" i="15"/>
  <c r="FK51" i="15"/>
  <c r="FL51" i="15"/>
  <c r="FM51" i="15"/>
  <c r="FN51" i="15"/>
  <c r="FO51" i="15"/>
  <c r="FP51" i="15"/>
  <c r="FQ51" i="15"/>
  <c r="FR51" i="15"/>
  <c r="FS51" i="15"/>
  <c r="FT51" i="15"/>
  <c r="FU51" i="15"/>
  <c r="FV51" i="15"/>
  <c r="FW51" i="15"/>
  <c r="FX51" i="15"/>
  <c r="FY51" i="15"/>
  <c r="FZ51" i="15"/>
  <c r="GA51" i="15"/>
  <c r="GB51" i="15"/>
  <c r="GC51" i="15"/>
  <c r="GD51" i="15"/>
  <c r="GE51" i="15"/>
  <c r="GF51" i="15"/>
  <c r="GG51" i="15"/>
  <c r="GH51" i="15"/>
  <c r="GI51" i="15"/>
  <c r="GJ51" i="15"/>
  <c r="GK51" i="15"/>
  <c r="GL51" i="15"/>
  <c r="GM51" i="15"/>
  <c r="GN51" i="15"/>
  <c r="GO51" i="15"/>
  <c r="GP51" i="15"/>
  <c r="GQ51" i="15"/>
  <c r="GR51" i="15"/>
  <c r="GS51" i="15"/>
  <c r="GT51" i="15"/>
  <c r="GU51" i="15"/>
  <c r="GV51" i="15"/>
  <c r="GW51" i="15"/>
  <c r="GX51" i="15"/>
  <c r="GY51" i="15"/>
  <c r="GZ51" i="15"/>
  <c r="HA51" i="15"/>
  <c r="HB51" i="15"/>
  <c r="HC51" i="15"/>
  <c r="HD51" i="15"/>
  <c r="HE51" i="15"/>
  <c r="HF51" i="15"/>
  <c r="HG51" i="15"/>
  <c r="HH51" i="15"/>
  <c r="HI51" i="15"/>
  <c r="HJ51" i="15"/>
  <c r="HK51" i="15"/>
  <c r="HL51" i="15"/>
  <c r="HM51" i="15"/>
  <c r="HN51" i="15"/>
  <c r="HO51" i="15"/>
  <c r="HP51" i="15"/>
  <c r="HQ51" i="15"/>
  <c r="HR51" i="15"/>
  <c r="HS51" i="15"/>
  <c r="HT51" i="15"/>
  <c r="HU51" i="15"/>
  <c r="HV51" i="15"/>
  <c r="HW51" i="15"/>
  <c r="HX51" i="15"/>
  <c r="HY51" i="15"/>
  <c r="HZ51" i="15"/>
  <c r="IA51" i="15"/>
  <c r="IB51" i="15"/>
  <c r="IC51" i="15"/>
  <c r="ID51" i="15"/>
  <c r="IE51" i="15"/>
  <c r="IF51" i="15"/>
  <c r="IG51" i="15"/>
  <c r="IH51" i="15"/>
  <c r="II51" i="15"/>
  <c r="IJ51" i="15"/>
  <c r="IK51" i="15"/>
  <c r="IL51" i="15"/>
  <c r="IM51" i="15"/>
  <c r="IN51" i="15"/>
  <c r="IO51" i="15"/>
  <c r="IP51" i="15"/>
  <c r="IQ51" i="15"/>
  <c r="IR51" i="15"/>
  <c r="IS51" i="15"/>
  <c r="IT51" i="15"/>
  <c r="IU51" i="15"/>
  <c r="IV51" i="15"/>
  <c r="IW51" i="15"/>
  <c r="IX51" i="15"/>
  <c r="IY51" i="15"/>
  <c r="IZ51" i="15"/>
  <c r="JA51" i="15"/>
  <c r="JB51" i="15"/>
  <c r="JC51" i="15"/>
  <c r="JD51" i="15"/>
  <c r="JE51" i="15"/>
  <c r="JF51" i="15"/>
  <c r="JG51" i="15"/>
  <c r="JH51" i="15"/>
  <c r="JI51" i="15"/>
  <c r="JJ51" i="15"/>
  <c r="JK51" i="15"/>
  <c r="JL51" i="15"/>
  <c r="JM51" i="15"/>
  <c r="JN51" i="15"/>
  <c r="JO51" i="15"/>
  <c r="JP51" i="15"/>
  <c r="JQ51" i="15"/>
  <c r="JR51" i="15"/>
  <c r="JS51" i="15"/>
  <c r="JT51" i="15"/>
  <c r="JU51" i="15"/>
  <c r="JV51" i="15"/>
  <c r="JW51" i="15"/>
  <c r="JX51" i="15"/>
  <c r="JY51" i="15"/>
  <c r="JZ51" i="15"/>
  <c r="KA51" i="15"/>
  <c r="KB51" i="15"/>
  <c r="KC51" i="15"/>
  <c r="KD51" i="15"/>
  <c r="KE51" i="15"/>
  <c r="KF51" i="15"/>
  <c r="KG51" i="15"/>
  <c r="KH51" i="15"/>
  <c r="KI51" i="15"/>
  <c r="KJ51" i="15"/>
  <c r="KK51" i="15"/>
  <c r="KL51" i="15"/>
  <c r="KM51" i="15"/>
  <c r="KN51" i="15"/>
  <c r="KO51" i="15"/>
  <c r="KP51" i="15"/>
  <c r="KQ51" i="15"/>
  <c r="KR51" i="15"/>
  <c r="KS51" i="15"/>
  <c r="KT51" i="15"/>
  <c r="KU51" i="15"/>
  <c r="KV51" i="15"/>
  <c r="KW51" i="15"/>
  <c r="KX51" i="15"/>
  <c r="KY51" i="15"/>
  <c r="KZ51" i="15"/>
  <c r="LA51" i="15"/>
  <c r="LB51" i="15"/>
  <c r="LC51" i="15"/>
  <c r="LD51" i="15"/>
  <c r="LE51" i="15"/>
  <c r="LF51" i="15"/>
  <c r="LG51" i="15"/>
  <c r="LH51" i="15"/>
  <c r="LI51" i="15"/>
  <c r="LJ51" i="15"/>
  <c r="LK51" i="15"/>
  <c r="LL51" i="15"/>
  <c r="LM51" i="15"/>
  <c r="LN51" i="15"/>
  <c r="LO51" i="15"/>
  <c r="LP51" i="15"/>
  <c r="LQ51" i="15"/>
  <c r="LR51" i="15"/>
  <c r="LS51" i="15"/>
  <c r="LT51" i="15"/>
  <c r="LU51" i="15"/>
  <c r="LV51" i="15"/>
  <c r="LW51" i="15"/>
  <c r="LX51" i="15"/>
  <c r="LY51" i="15"/>
  <c r="LZ51" i="15"/>
  <c r="MA51" i="15"/>
  <c r="MB51" i="15"/>
  <c r="MC51" i="15"/>
  <c r="MD51" i="15"/>
  <c r="ME51" i="15"/>
  <c r="MF51" i="15"/>
  <c r="MG51" i="15"/>
  <c r="MH51" i="15"/>
  <c r="MI51" i="15"/>
  <c r="MJ51" i="15"/>
  <c r="MK51" i="15"/>
  <c r="ML51" i="15"/>
  <c r="MM51" i="15"/>
  <c r="MN51" i="15"/>
  <c r="MO51" i="15"/>
  <c r="MP51" i="15"/>
  <c r="MQ51" i="15"/>
  <c r="MR51" i="15"/>
  <c r="MS51" i="15"/>
  <c r="MT51" i="15"/>
  <c r="MU51" i="15"/>
  <c r="MV51" i="15"/>
  <c r="MW51" i="15"/>
  <c r="MX51" i="15"/>
  <c r="MY51" i="15"/>
  <c r="MZ51" i="15"/>
  <c r="NA51" i="15"/>
  <c r="NB51" i="15"/>
  <c r="NC51" i="15"/>
  <c r="ND51" i="15"/>
  <c r="NE51" i="15"/>
  <c r="NF51" i="15"/>
  <c r="NG51" i="15"/>
  <c r="NH51" i="15"/>
  <c r="NI51" i="15"/>
  <c r="NJ51" i="15"/>
  <c r="NK51" i="15"/>
  <c r="NL51" i="15"/>
  <c r="NM51" i="15"/>
  <c r="NN51" i="15"/>
  <c r="NO51" i="15"/>
  <c r="NP51" i="15"/>
  <c r="NQ51" i="15"/>
  <c r="NR51" i="15"/>
  <c r="NS51" i="15"/>
  <c r="NT51" i="15"/>
  <c r="NU51" i="15"/>
  <c r="NV51" i="15"/>
  <c r="NW51" i="15"/>
  <c r="NX51" i="15"/>
  <c r="NY51" i="15"/>
  <c r="NZ51" i="15"/>
  <c r="OA51" i="15"/>
  <c r="OB51" i="15"/>
  <c r="OC51" i="15"/>
  <c r="OD51" i="15"/>
  <c r="OE51" i="15"/>
  <c r="OF51" i="15"/>
  <c r="OG51" i="15"/>
  <c r="OH51" i="15"/>
  <c r="OI51" i="15"/>
  <c r="OJ51" i="15"/>
  <c r="OK51" i="15"/>
  <c r="OL51" i="15"/>
  <c r="OM51" i="15"/>
  <c r="ON51" i="15"/>
  <c r="OO51" i="15"/>
  <c r="OP51" i="15"/>
  <c r="OQ51" i="15"/>
  <c r="OR51" i="15"/>
  <c r="OS51" i="15"/>
  <c r="OT51" i="15"/>
  <c r="OU51" i="15"/>
  <c r="OV51" i="15"/>
  <c r="OW51" i="15"/>
  <c r="OX51" i="15"/>
  <c r="OY51" i="15"/>
  <c r="OZ51" i="15"/>
  <c r="PA51" i="15"/>
  <c r="PB51" i="15"/>
  <c r="PC51" i="15"/>
  <c r="PD51" i="15"/>
  <c r="PE51" i="15"/>
  <c r="PF51" i="15"/>
  <c r="PG51" i="15"/>
  <c r="PH51" i="15"/>
  <c r="PI51" i="15"/>
  <c r="PJ51" i="15"/>
  <c r="PK51" i="15"/>
  <c r="PL51" i="15"/>
  <c r="PM51" i="15"/>
  <c r="PN51" i="15"/>
  <c r="PO51" i="15"/>
  <c r="PP51" i="15"/>
  <c r="PQ51" i="15"/>
  <c r="PR51" i="15"/>
  <c r="PS51" i="15"/>
  <c r="PT51" i="15"/>
  <c r="PU51" i="15"/>
  <c r="PV51" i="15"/>
  <c r="PW51" i="15"/>
  <c r="PX51" i="15"/>
  <c r="PY51" i="15"/>
  <c r="PZ51" i="15"/>
  <c r="QA51" i="15"/>
  <c r="QB51" i="15"/>
  <c r="QC51" i="15"/>
  <c r="QD51" i="15"/>
  <c r="QE51" i="15"/>
  <c r="QF51" i="15"/>
  <c r="QG51" i="15"/>
  <c r="QH51" i="15"/>
  <c r="QI51" i="15"/>
  <c r="QJ51" i="15"/>
  <c r="QK51" i="15"/>
  <c r="QL51" i="15"/>
  <c r="QM51" i="15"/>
  <c r="QN51" i="15"/>
  <c r="QO51" i="15"/>
  <c r="QP51" i="15"/>
  <c r="QQ51" i="15"/>
  <c r="QR51" i="15"/>
  <c r="QS51" i="15"/>
  <c r="QT51" i="15"/>
  <c r="QU51" i="15"/>
  <c r="QV51" i="15"/>
  <c r="QW51" i="15"/>
  <c r="QX51" i="15"/>
  <c r="QY51" i="15"/>
  <c r="QZ51" i="15"/>
  <c r="RA51" i="15"/>
  <c r="RB51" i="15"/>
  <c r="RC51" i="15"/>
  <c r="RD51" i="15"/>
  <c r="RE51" i="15"/>
  <c r="RF51" i="15"/>
  <c r="RG51" i="15"/>
  <c r="RH51" i="15"/>
  <c r="RI51" i="15"/>
  <c r="RJ51" i="15"/>
  <c r="RK51" i="15"/>
  <c r="RL51" i="15"/>
  <c r="RM51" i="15"/>
  <c r="RN51" i="15"/>
  <c r="RO51" i="15"/>
  <c r="RP51" i="15"/>
  <c r="RQ51" i="15"/>
  <c r="RR51" i="15"/>
  <c r="RS51" i="15"/>
  <c r="RT51" i="15"/>
  <c r="RU51" i="15"/>
  <c r="RV51" i="15"/>
  <c r="RW51" i="15"/>
  <c r="RX51" i="15"/>
  <c r="RY51" i="15"/>
  <c r="RZ51" i="15"/>
  <c r="SA51" i="15"/>
  <c r="SB51" i="15"/>
  <c r="SC51" i="15"/>
  <c r="SD51" i="15"/>
  <c r="SE51" i="15"/>
  <c r="SF51" i="15"/>
  <c r="SG51" i="15"/>
  <c r="SH51" i="15"/>
  <c r="SI51" i="15"/>
  <c r="SJ51" i="15"/>
  <c r="SK51" i="15"/>
  <c r="SL51" i="15"/>
  <c r="SM51" i="15"/>
  <c r="SN51" i="15"/>
  <c r="SO51" i="15"/>
  <c r="SP51" i="15"/>
  <c r="SQ51" i="15"/>
  <c r="SR51" i="15"/>
  <c r="SS51" i="15"/>
  <c r="ST51" i="15"/>
  <c r="SU51" i="15"/>
  <c r="SV51" i="15"/>
  <c r="SW51" i="15"/>
  <c r="SX51" i="15"/>
  <c r="SY51" i="15"/>
  <c r="SZ51" i="15"/>
  <c r="TA51" i="15"/>
  <c r="TB51" i="15"/>
  <c r="K51" i="15"/>
  <c r="FY30" i="3"/>
  <c r="FY22" i="2"/>
  <c r="FY11" i="1"/>
  <c r="FY46" i="1"/>
  <c r="FY13" i="15" s="1"/>
  <c r="FY48" i="1"/>
  <c r="FX18" i="7"/>
  <c r="FX17" i="3"/>
  <c r="J151" i="7"/>
  <c r="L120" i="7"/>
  <c r="M120" i="7"/>
  <c r="N120" i="7"/>
  <c r="O120" i="7"/>
  <c r="P120" i="7"/>
  <c r="Q120" i="7"/>
  <c r="R120" i="7"/>
  <c r="S120" i="7"/>
  <c r="T120" i="7"/>
  <c r="U120" i="7"/>
  <c r="V120" i="7"/>
  <c r="W120" i="7"/>
  <c r="X120" i="7"/>
  <c r="Y120" i="7"/>
  <c r="Z120" i="7"/>
  <c r="AA120" i="7"/>
  <c r="AB120" i="7"/>
  <c r="AC120" i="7"/>
  <c r="AD120" i="7"/>
  <c r="AE120" i="7"/>
  <c r="AF120" i="7"/>
  <c r="AG120" i="7"/>
  <c r="AH120" i="7"/>
  <c r="AI120" i="7"/>
  <c r="AJ120" i="7"/>
  <c r="AK120" i="7"/>
  <c r="AL120" i="7"/>
  <c r="AM120" i="7"/>
  <c r="AN120" i="7"/>
  <c r="AO120" i="7"/>
  <c r="AP120" i="7"/>
  <c r="AQ120" i="7"/>
  <c r="AR120" i="7"/>
  <c r="AS120" i="7"/>
  <c r="AT120" i="7"/>
  <c r="AU120" i="7"/>
  <c r="AV120" i="7"/>
  <c r="AW120" i="7"/>
  <c r="AX120" i="7"/>
  <c r="AY120" i="7"/>
  <c r="AZ120" i="7"/>
  <c r="BA120" i="7"/>
  <c r="BB120" i="7"/>
  <c r="BC120" i="7"/>
  <c r="BD120" i="7"/>
  <c r="BE120" i="7"/>
  <c r="BF120" i="7"/>
  <c r="BG120" i="7"/>
  <c r="BH120" i="7"/>
  <c r="BI120" i="7"/>
  <c r="BJ120" i="7"/>
  <c r="BK120" i="7"/>
  <c r="BL120" i="7"/>
  <c r="BM120" i="7"/>
  <c r="BN120" i="7"/>
  <c r="BO120" i="7"/>
  <c r="BP120" i="7"/>
  <c r="BQ120" i="7"/>
  <c r="BR120" i="7"/>
  <c r="BS120" i="7"/>
  <c r="BT120" i="7"/>
  <c r="BU120" i="7"/>
  <c r="BV120" i="7"/>
  <c r="BW120" i="7"/>
  <c r="BX120" i="7"/>
  <c r="BY120" i="7"/>
  <c r="BZ120" i="7"/>
  <c r="CA120" i="7"/>
  <c r="CB120" i="7"/>
  <c r="CC120" i="7"/>
  <c r="CD120" i="7"/>
  <c r="CE120" i="7"/>
  <c r="CF120" i="7"/>
  <c r="CG120" i="7"/>
  <c r="CH120" i="7"/>
  <c r="CI120" i="7"/>
  <c r="CJ120" i="7"/>
  <c r="CK120" i="7"/>
  <c r="CL120" i="7"/>
  <c r="CM120" i="7"/>
  <c r="CN120" i="7"/>
  <c r="CO120" i="7"/>
  <c r="CP120" i="7"/>
  <c r="CQ120" i="7"/>
  <c r="CR120" i="7"/>
  <c r="CS120" i="7"/>
  <c r="CT120" i="7"/>
  <c r="CU120" i="7"/>
  <c r="CV120" i="7"/>
  <c r="CW120" i="7"/>
  <c r="CX120" i="7"/>
  <c r="CY120" i="7"/>
  <c r="CZ120" i="7"/>
  <c r="DA120" i="7"/>
  <c r="DB120" i="7"/>
  <c r="DC120" i="7"/>
  <c r="DD120" i="7"/>
  <c r="DE120" i="7"/>
  <c r="DF120" i="7"/>
  <c r="DG120" i="7"/>
  <c r="DH120" i="7"/>
  <c r="DI120" i="7"/>
  <c r="DJ120" i="7"/>
  <c r="DK120" i="7"/>
  <c r="DL120" i="7"/>
  <c r="DM120" i="7"/>
  <c r="DN120" i="7"/>
  <c r="DO120" i="7"/>
  <c r="DP120" i="7"/>
  <c r="DQ120" i="7"/>
  <c r="DR120" i="7"/>
  <c r="DS120" i="7"/>
  <c r="DT120" i="7"/>
  <c r="DU120" i="7"/>
  <c r="DV120" i="7"/>
  <c r="DW120" i="7"/>
  <c r="DX120" i="7"/>
  <c r="DY120" i="7"/>
  <c r="DZ120" i="7"/>
  <c r="EA120" i="7"/>
  <c r="EB120" i="7"/>
  <c r="EC120" i="7"/>
  <c r="ED120" i="7"/>
  <c r="EE120" i="7"/>
  <c r="EF120" i="7"/>
  <c r="EG120" i="7"/>
  <c r="EH120" i="7"/>
  <c r="EI120" i="7"/>
  <c r="EJ120" i="7"/>
  <c r="EK120" i="7"/>
  <c r="EL120" i="7"/>
  <c r="EM120" i="7"/>
  <c r="EN120" i="7"/>
  <c r="EO120" i="7"/>
  <c r="EP120" i="7"/>
  <c r="EQ120" i="7"/>
  <c r="ER120" i="7"/>
  <c r="ES120" i="7"/>
  <c r="ET120" i="7"/>
  <c r="EU120" i="7"/>
  <c r="EV120" i="7"/>
  <c r="EW120" i="7"/>
  <c r="EX120" i="7"/>
  <c r="EY120" i="7"/>
  <c r="EZ120" i="7"/>
  <c r="FA120" i="7"/>
  <c r="FB120" i="7"/>
  <c r="FC120" i="7"/>
  <c r="FD120" i="7"/>
  <c r="FE120" i="7"/>
  <c r="FF120" i="7"/>
  <c r="FG120" i="7"/>
  <c r="FH120" i="7"/>
  <c r="FI120" i="7"/>
  <c r="FJ120" i="7"/>
  <c r="FK120" i="7"/>
  <c r="FL120" i="7"/>
  <c r="FM120" i="7"/>
  <c r="FN120" i="7"/>
  <c r="FO120" i="7"/>
  <c r="FP120" i="7"/>
  <c r="FQ120" i="7"/>
  <c r="FR120" i="7"/>
  <c r="FS120" i="7"/>
  <c r="FT120" i="7"/>
  <c r="FU120" i="7"/>
  <c r="FV120" i="7"/>
  <c r="FW120" i="7"/>
  <c r="FX120" i="7"/>
  <c r="FY120" i="7"/>
  <c r="FZ120" i="7"/>
  <c r="GA120" i="7"/>
  <c r="GB120" i="7"/>
  <c r="GC120" i="7"/>
  <c r="GD120" i="7"/>
  <c r="GE120" i="7"/>
  <c r="GF120" i="7"/>
  <c r="GG120" i="7"/>
  <c r="GH120" i="7"/>
  <c r="GI120" i="7"/>
  <c r="GJ120" i="7"/>
  <c r="GK120" i="7"/>
  <c r="GL120" i="7"/>
  <c r="GM120" i="7"/>
  <c r="GN120" i="7"/>
  <c r="GO120" i="7"/>
  <c r="GP120" i="7"/>
  <c r="GQ120" i="7"/>
  <c r="GR120" i="7"/>
  <c r="GS120" i="7"/>
  <c r="GT120" i="7"/>
  <c r="GU120" i="7"/>
  <c r="GV120" i="7"/>
  <c r="GW120" i="7"/>
  <c r="GX120" i="7"/>
  <c r="GY120" i="7"/>
  <c r="GZ120" i="7"/>
  <c r="HA120" i="7"/>
  <c r="HB120" i="7"/>
  <c r="HC120" i="7"/>
  <c r="HD120" i="7"/>
  <c r="HE120" i="7"/>
  <c r="HF120" i="7"/>
  <c r="HG120" i="7"/>
  <c r="HH120" i="7"/>
  <c r="HI120" i="7"/>
  <c r="HJ120" i="7"/>
  <c r="HK120" i="7"/>
  <c r="HL120" i="7"/>
  <c r="HM120" i="7"/>
  <c r="HN120" i="7"/>
  <c r="HO120" i="7"/>
  <c r="HP120" i="7"/>
  <c r="HQ120" i="7"/>
  <c r="HR120" i="7"/>
  <c r="HS120" i="7"/>
  <c r="HT120" i="7"/>
  <c r="HU120" i="7"/>
  <c r="HV120" i="7"/>
  <c r="HW120" i="7"/>
  <c r="HX120" i="7"/>
  <c r="HY120" i="7"/>
  <c r="HZ120" i="7"/>
  <c r="IA120" i="7"/>
  <c r="IB120" i="7"/>
  <c r="IC120" i="7"/>
  <c r="ID120" i="7"/>
  <c r="IE120" i="7"/>
  <c r="IF120" i="7"/>
  <c r="IG120" i="7"/>
  <c r="IH120" i="7"/>
  <c r="II120" i="7"/>
  <c r="IJ120" i="7"/>
  <c r="IK120" i="7"/>
  <c r="IL120" i="7"/>
  <c r="IM120" i="7"/>
  <c r="IN120" i="7"/>
  <c r="IO120" i="7"/>
  <c r="IP120" i="7"/>
  <c r="IQ120" i="7"/>
  <c r="IR120" i="7"/>
  <c r="IS120" i="7"/>
  <c r="IT120" i="7"/>
  <c r="IU120" i="7"/>
  <c r="IV120" i="7"/>
  <c r="IW120" i="7"/>
  <c r="IX120" i="7"/>
  <c r="IY120" i="7"/>
  <c r="IZ120" i="7"/>
  <c r="JA120" i="7"/>
  <c r="JB120" i="7"/>
  <c r="JC120" i="7"/>
  <c r="JD120" i="7"/>
  <c r="JE120" i="7"/>
  <c r="JF120" i="7"/>
  <c r="JG120" i="7"/>
  <c r="JH120" i="7"/>
  <c r="JI120" i="7"/>
  <c r="JJ120" i="7"/>
  <c r="JK120" i="7"/>
  <c r="JL120" i="7"/>
  <c r="JM120" i="7"/>
  <c r="JN120" i="7"/>
  <c r="JO120" i="7"/>
  <c r="JP120" i="7"/>
  <c r="JQ120" i="7"/>
  <c r="JR120" i="7"/>
  <c r="JS120" i="7"/>
  <c r="JT120" i="7"/>
  <c r="JU120" i="7"/>
  <c r="JV120" i="7"/>
  <c r="JW120" i="7"/>
  <c r="JX120" i="7"/>
  <c r="JY120" i="7"/>
  <c r="JZ120" i="7"/>
  <c r="KA120" i="7"/>
  <c r="KB120" i="7"/>
  <c r="KC120" i="7"/>
  <c r="KD120" i="7"/>
  <c r="KE120" i="7"/>
  <c r="KF120" i="7"/>
  <c r="KG120" i="7"/>
  <c r="KH120" i="7"/>
  <c r="KI120" i="7"/>
  <c r="KJ120" i="7"/>
  <c r="KK120" i="7"/>
  <c r="KL120" i="7"/>
  <c r="KM120" i="7"/>
  <c r="KN120" i="7"/>
  <c r="KO120" i="7"/>
  <c r="KP120" i="7"/>
  <c r="KQ120" i="7"/>
  <c r="KR120" i="7"/>
  <c r="KS120" i="7"/>
  <c r="KT120" i="7"/>
  <c r="KU120" i="7"/>
  <c r="KV120" i="7"/>
  <c r="KW120" i="7"/>
  <c r="KX120" i="7"/>
  <c r="KY120" i="7"/>
  <c r="KZ120" i="7"/>
  <c r="LA120" i="7"/>
  <c r="LB120" i="7"/>
  <c r="LC120" i="7"/>
  <c r="LD120" i="7"/>
  <c r="LE120" i="7"/>
  <c r="LF120" i="7"/>
  <c r="LG120" i="7"/>
  <c r="LH120" i="7"/>
  <c r="LI120" i="7"/>
  <c r="LJ120" i="7"/>
  <c r="LK120" i="7"/>
  <c r="LL120" i="7"/>
  <c r="LM120" i="7"/>
  <c r="LN120" i="7"/>
  <c r="LO120" i="7"/>
  <c r="LP120" i="7"/>
  <c r="LQ120" i="7"/>
  <c r="LR120" i="7"/>
  <c r="LS120" i="7"/>
  <c r="LT120" i="7"/>
  <c r="LU120" i="7"/>
  <c r="LV120" i="7"/>
  <c r="LW120" i="7"/>
  <c r="LX120" i="7"/>
  <c r="LY120" i="7"/>
  <c r="LZ120" i="7"/>
  <c r="MA120" i="7"/>
  <c r="MB120" i="7"/>
  <c r="MC120" i="7"/>
  <c r="MD120" i="7"/>
  <c r="ME120" i="7"/>
  <c r="MF120" i="7"/>
  <c r="MG120" i="7"/>
  <c r="MH120" i="7"/>
  <c r="MI120" i="7"/>
  <c r="MJ120" i="7"/>
  <c r="MK120" i="7"/>
  <c r="ML120" i="7"/>
  <c r="MM120" i="7"/>
  <c r="MN120" i="7"/>
  <c r="MO120" i="7"/>
  <c r="MP120" i="7"/>
  <c r="MQ120" i="7"/>
  <c r="MR120" i="7"/>
  <c r="MS120" i="7"/>
  <c r="MT120" i="7"/>
  <c r="MU120" i="7"/>
  <c r="MV120" i="7"/>
  <c r="MW120" i="7"/>
  <c r="MX120" i="7"/>
  <c r="MY120" i="7"/>
  <c r="MZ120" i="7"/>
  <c r="NA120" i="7"/>
  <c r="NB120" i="7"/>
  <c r="NC120" i="7"/>
  <c r="ND120" i="7"/>
  <c r="NE120" i="7"/>
  <c r="NF120" i="7"/>
  <c r="NG120" i="7"/>
  <c r="NH120" i="7"/>
  <c r="NI120" i="7"/>
  <c r="NJ120" i="7"/>
  <c r="NK120" i="7"/>
  <c r="NL120" i="7"/>
  <c r="NM120" i="7"/>
  <c r="NN120" i="7"/>
  <c r="NO120" i="7"/>
  <c r="NP120" i="7"/>
  <c r="NQ120" i="7"/>
  <c r="NR120" i="7"/>
  <c r="NS120" i="7"/>
  <c r="NT120" i="7"/>
  <c r="NU120" i="7"/>
  <c r="NV120" i="7"/>
  <c r="NW120" i="7"/>
  <c r="NX120" i="7"/>
  <c r="NY120" i="7"/>
  <c r="NZ120" i="7"/>
  <c r="OA120" i="7"/>
  <c r="OB120" i="7"/>
  <c r="OC120" i="7"/>
  <c r="OD120" i="7"/>
  <c r="OE120" i="7"/>
  <c r="OF120" i="7"/>
  <c r="OG120" i="7"/>
  <c r="OH120" i="7"/>
  <c r="OI120" i="7"/>
  <c r="OJ120" i="7"/>
  <c r="OK120" i="7"/>
  <c r="OL120" i="7"/>
  <c r="OM120" i="7"/>
  <c r="ON120" i="7"/>
  <c r="OO120" i="7"/>
  <c r="OP120" i="7"/>
  <c r="OQ120" i="7"/>
  <c r="OR120" i="7"/>
  <c r="OS120" i="7"/>
  <c r="OT120" i="7"/>
  <c r="OU120" i="7"/>
  <c r="OV120" i="7"/>
  <c r="OW120" i="7"/>
  <c r="OX120" i="7"/>
  <c r="OY120" i="7"/>
  <c r="OZ120" i="7"/>
  <c r="PA120" i="7"/>
  <c r="PB120" i="7"/>
  <c r="PC120" i="7"/>
  <c r="PD120" i="7"/>
  <c r="PE120" i="7"/>
  <c r="PF120" i="7"/>
  <c r="PG120" i="7"/>
  <c r="PH120" i="7"/>
  <c r="PI120" i="7"/>
  <c r="PJ120" i="7"/>
  <c r="PK120" i="7"/>
  <c r="PL120" i="7"/>
  <c r="PM120" i="7"/>
  <c r="PN120" i="7"/>
  <c r="PO120" i="7"/>
  <c r="PP120" i="7"/>
  <c r="PQ120" i="7"/>
  <c r="PR120" i="7"/>
  <c r="PS120" i="7"/>
  <c r="PT120" i="7"/>
  <c r="PU120" i="7"/>
  <c r="PV120" i="7"/>
  <c r="PW120" i="7"/>
  <c r="PX120" i="7"/>
  <c r="PY120" i="7"/>
  <c r="PZ120" i="7"/>
  <c r="QA120" i="7"/>
  <c r="QB120" i="7"/>
  <c r="QC120" i="7"/>
  <c r="QD120" i="7"/>
  <c r="QE120" i="7"/>
  <c r="QF120" i="7"/>
  <c r="QG120" i="7"/>
  <c r="QH120" i="7"/>
  <c r="QI120" i="7"/>
  <c r="QJ120" i="7"/>
  <c r="QK120" i="7"/>
  <c r="QL120" i="7"/>
  <c r="QM120" i="7"/>
  <c r="QN120" i="7"/>
  <c r="QO120" i="7"/>
  <c r="QP120" i="7"/>
  <c r="QQ120" i="7"/>
  <c r="QR120" i="7"/>
  <c r="QS120" i="7"/>
  <c r="QT120" i="7"/>
  <c r="QU120" i="7"/>
  <c r="QV120" i="7"/>
  <c r="QW120" i="7"/>
  <c r="QX120" i="7"/>
  <c r="QY120" i="7"/>
  <c r="QZ120" i="7"/>
  <c r="RA120" i="7"/>
  <c r="RB120" i="7"/>
  <c r="RC120" i="7"/>
  <c r="RD120" i="7"/>
  <c r="RE120" i="7"/>
  <c r="RF120" i="7"/>
  <c r="RG120" i="7"/>
  <c r="RH120" i="7"/>
  <c r="RI120" i="7"/>
  <c r="RJ120" i="7"/>
  <c r="RK120" i="7"/>
  <c r="RL120" i="7"/>
  <c r="RM120" i="7"/>
  <c r="RN120" i="7"/>
  <c r="RO120" i="7"/>
  <c r="RP120" i="7"/>
  <c r="RQ120" i="7"/>
  <c r="RR120" i="7"/>
  <c r="RS120" i="7"/>
  <c r="RT120" i="7"/>
  <c r="RU120" i="7"/>
  <c r="RV120" i="7"/>
  <c r="RW120" i="7"/>
  <c r="RX120" i="7"/>
  <c r="RY120" i="7"/>
  <c r="RZ120" i="7"/>
  <c r="SA120" i="7"/>
  <c r="SB120" i="7"/>
  <c r="SC120" i="7"/>
  <c r="SD120" i="7"/>
  <c r="SE120" i="7"/>
  <c r="SF120" i="7"/>
  <c r="SG120" i="7"/>
  <c r="SH120" i="7"/>
  <c r="SI120" i="7"/>
  <c r="SJ120" i="7"/>
  <c r="SK120" i="7"/>
  <c r="SL120" i="7"/>
  <c r="SM120" i="7"/>
  <c r="SN120" i="7"/>
  <c r="SO120" i="7"/>
  <c r="SP120" i="7"/>
  <c r="SQ120" i="7"/>
  <c r="SR120" i="7"/>
  <c r="SS120" i="7"/>
  <c r="ST120" i="7"/>
  <c r="SU120" i="7"/>
  <c r="SV120" i="7"/>
  <c r="SW120" i="7"/>
  <c r="SX120" i="7"/>
  <c r="SY120" i="7"/>
  <c r="SZ120" i="7"/>
  <c r="TA120" i="7"/>
  <c r="TB120" i="7"/>
  <c r="TC120" i="7"/>
  <c r="L133" i="7"/>
  <c r="M133" i="7"/>
  <c r="N133" i="7"/>
  <c r="O133" i="7"/>
  <c r="P133" i="7"/>
  <c r="Q133" i="7"/>
  <c r="R133" i="7"/>
  <c r="S133" i="7"/>
  <c r="T133" i="7"/>
  <c r="U133" i="7"/>
  <c r="V133" i="7"/>
  <c r="W133" i="7"/>
  <c r="X133" i="7"/>
  <c r="Y133" i="7"/>
  <c r="Z133" i="7"/>
  <c r="AA133" i="7"/>
  <c r="AB133" i="7"/>
  <c r="AC133" i="7"/>
  <c r="AD133" i="7"/>
  <c r="AE133" i="7"/>
  <c r="AF133" i="7"/>
  <c r="AG133" i="7"/>
  <c r="AH133" i="7"/>
  <c r="AI133" i="7"/>
  <c r="AJ133" i="7"/>
  <c r="AK133" i="7"/>
  <c r="AL133" i="7"/>
  <c r="AM133" i="7"/>
  <c r="AN133" i="7"/>
  <c r="AO133" i="7"/>
  <c r="AP133" i="7"/>
  <c r="AQ133" i="7"/>
  <c r="AR133" i="7"/>
  <c r="AS133" i="7"/>
  <c r="AT133" i="7"/>
  <c r="AU133" i="7"/>
  <c r="AV133" i="7"/>
  <c r="AW133" i="7"/>
  <c r="AX133" i="7"/>
  <c r="AY133" i="7"/>
  <c r="AZ133" i="7"/>
  <c r="BA133" i="7"/>
  <c r="BB133" i="7"/>
  <c r="BC133" i="7"/>
  <c r="BD133" i="7"/>
  <c r="BE133" i="7"/>
  <c r="BF133" i="7"/>
  <c r="BG133" i="7"/>
  <c r="BH133" i="7"/>
  <c r="BI133" i="7"/>
  <c r="BJ133" i="7"/>
  <c r="BK133" i="7"/>
  <c r="BL133" i="7"/>
  <c r="BM133" i="7"/>
  <c r="BN133" i="7"/>
  <c r="BO133" i="7"/>
  <c r="BP133" i="7"/>
  <c r="BQ133" i="7"/>
  <c r="BR133" i="7"/>
  <c r="BS133" i="7"/>
  <c r="BT133" i="7"/>
  <c r="BU133" i="7"/>
  <c r="BV133" i="7"/>
  <c r="BW133" i="7"/>
  <c r="BX133" i="7"/>
  <c r="BY133" i="7"/>
  <c r="BZ133" i="7"/>
  <c r="CA133" i="7"/>
  <c r="CB133" i="7"/>
  <c r="CC133" i="7"/>
  <c r="CD133" i="7"/>
  <c r="CE133" i="7"/>
  <c r="CF133" i="7"/>
  <c r="CG133" i="7"/>
  <c r="CH133" i="7"/>
  <c r="CI133" i="7"/>
  <c r="CJ133" i="7"/>
  <c r="CK133" i="7"/>
  <c r="CL133" i="7"/>
  <c r="CM133" i="7"/>
  <c r="CN133" i="7"/>
  <c r="CO133" i="7"/>
  <c r="CP133" i="7"/>
  <c r="CQ133" i="7"/>
  <c r="CR133" i="7"/>
  <c r="CS133" i="7"/>
  <c r="CT133" i="7"/>
  <c r="CU133" i="7"/>
  <c r="CV133" i="7"/>
  <c r="CW133" i="7"/>
  <c r="CX133" i="7"/>
  <c r="CY133" i="7"/>
  <c r="CZ133" i="7"/>
  <c r="DA133" i="7"/>
  <c r="DB133" i="7"/>
  <c r="DC133" i="7"/>
  <c r="DD133" i="7"/>
  <c r="DE133" i="7"/>
  <c r="DF133" i="7"/>
  <c r="DG133" i="7"/>
  <c r="DH133" i="7"/>
  <c r="DI133" i="7"/>
  <c r="DJ133" i="7"/>
  <c r="DK133" i="7"/>
  <c r="DL133" i="7"/>
  <c r="DM133" i="7"/>
  <c r="DN133" i="7"/>
  <c r="DO133" i="7"/>
  <c r="DP133" i="7"/>
  <c r="DQ133" i="7"/>
  <c r="DR133" i="7"/>
  <c r="DS133" i="7"/>
  <c r="DT133" i="7"/>
  <c r="DU133" i="7"/>
  <c r="DV133" i="7"/>
  <c r="DW133" i="7"/>
  <c r="DX133" i="7"/>
  <c r="DY133" i="7"/>
  <c r="DZ133" i="7"/>
  <c r="EA133" i="7"/>
  <c r="EB133" i="7"/>
  <c r="EC133" i="7"/>
  <c r="ED133" i="7"/>
  <c r="EE133" i="7"/>
  <c r="EF133" i="7"/>
  <c r="EG133" i="7"/>
  <c r="EH133" i="7"/>
  <c r="EI133" i="7"/>
  <c r="EJ133" i="7"/>
  <c r="EK133" i="7"/>
  <c r="EL133" i="7"/>
  <c r="EM133" i="7"/>
  <c r="EN133" i="7"/>
  <c r="EO133" i="7"/>
  <c r="EP133" i="7"/>
  <c r="EQ133" i="7"/>
  <c r="ER133" i="7"/>
  <c r="ES133" i="7"/>
  <c r="ET133" i="7"/>
  <c r="EU133" i="7"/>
  <c r="EV133" i="7"/>
  <c r="EW133" i="7"/>
  <c r="EX133" i="7"/>
  <c r="EY133" i="7"/>
  <c r="EZ133" i="7"/>
  <c r="FA133" i="7"/>
  <c r="FB133" i="7"/>
  <c r="FC133" i="7"/>
  <c r="FD133" i="7"/>
  <c r="FE133" i="7"/>
  <c r="FF133" i="7"/>
  <c r="FG133" i="7"/>
  <c r="FH133" i="7"/>
  <c r="FI133" i="7"/>
  <c r="FJ133" i="7"/>
  <c r="FK133" i="7"/>
  <c r="FL133" i="7"/>
  <c r="FM133" i="7"/>
  <c r="FN133" i="7"/>
  <c r="FO133" i="7"/>
  <c r="FP133" i="7"/>
  <c r="FQ133" i="7"/>
  <c r="FR133" i="7"/>
  <c r="FS133" i="7"/>
  <c r="FT133" i="7"/>
  <c r="FU133" i="7"/>
  <c r="FV133" i="7"/>
  <c r="FW133" i="7"/>
  <c r="FX133" i="7"/>
  <c r="FY133" i="7"/>
  <c r="FZ133" i="7"/>
  <c r="GA133" i="7"/>
  <c r="GB133" i="7"/>
  <c r="GC133" i="7"/>
  <c r="GD133" i="7"/>
  <c r="GE133" i="7"/>
  <c r="GF133" i="7"/>
  <c r="GG133" i="7"/>
  <c r="GH133" i="7"/>
  <c r="GI133" i="7"/>
  <c r="GJ133" i="7"/>
  <c r="GK133" i="7"/>
  <c r="GL133" i="7"/>
  <c r="GM133" i="7"/>
  <c r="GN133" i="7"/>
  <c r="GO133" i="7"/>
  <c r="GP133" i="7"/>
  <c r="GQ133" i="7"/>
  <c r="GR133" i="7"/>
  <c r="GS133" i="7"/>
  <c r="GT133" i="7"/>
  <c r="GU133" i="7"/>
  <c r="GV133" i="7"/>
  <c r="GW133" i="7"/>
  <c r="GX133" i="7"/>
  <c r="GY133" i="7"/>
  <c r="GZ133" i="7"/>
  <c r="HA133" i="7"/>
  <c r="HB133" i="7"/>
  <c r="HC133" i="7"/>
  <c r="HD133" i="7"/>
  <c r="HE133" i="7"/>
  <c r="HF133" i="7"/>
  <c r="HG133" i="7"/>
  <c r="HH133" i="7"/>
  <c r="HI133" i="7"/>
  <c r="HJ133" i="7"/>
  <c r="HK133" i="7"/>
  <c r="HL133" i="7"/>
  <c r="HM133" i="7"/>
  <c r="HN133" i="7"/>
  <c r="HO133" i="7"/>
  <c r="HP133" i="7"/>
  <c r="HQ133" i="7"/>
  <c r="HR133" i="7"/>
  <c r="HS133" i="7"/>
  <c r="HT133" i="7"/>
  <c r="HU133" i="7"/>
  <c r="HV133" i="7"/>
  <c r="HW133" i="7"/>
  <c r="HX133" i="7"/>
  <c r="HY133" i="7"/>
  <c r="HZ133" i="7"/>
  <c r="IA133" i="7"/>
  <c r="IB133" i="7"/>
  <c r="IC133" i="7"/>
  <c r="ID133" i="7"/>
  <c r="IE133" i="7"/>
  <c r="IF133" i="7"/>
  <c r="IG133" i="7"/>
  <c r="IH133" i="7"/>
  <c r="II133" i="7"/>
  <c r="IJ133" i="7"/>
  <c r="IK133" i="7"/>
  <c r="IL133" i="7"/>
  <c r="IM133" i="7"/>
  <c r="IN133" i="7"/>
  <c r="IO133" i="7"/>
  <c r="IP133" i="7"/>
  <c r="IQ133" i="7"/>
  <c r="IR133" i="7"/>
  <c r="IS133" i="7"/>
  <c r="IT133" i="7"/>
  <c r="IU133" i="7"/>
  <c r="IV133" i="7"/>
  <c r="IW133" i="7"/>
  <c r="IX133" i="7"/>
  <c r="IY133" i="7"/>
  <c r="IZ133" i="7"/>
  <c r="JA133" i="7"/>
  <c r="JB133" i="7"/>
  <c r="JC133" i="7"/>
  <c r="JD133" i="7"/>
  <c r="JE133" i="7"/>
  <c r="JF133" i="7"/>
  <c r="JG133" i="7"/>
  <c r="JH133" i="7"/>
  <c r="JI133" i="7"/>
  <c r="JJ133" i="7"/>
  <c r="JK133" i="7"/>
  <c r="JL133" i="7"/>
  <c r="JM133" i="7"/>
  <c r="JN133" i="7"/>
  <c r="JO133" i="7"/>
  <c r="JP133" i="7"/>
  <c r="JQ133" i="7"/>
  <c r="JR133" i="7"/>
  <c r="JS133" i="7"/>
  <c r="JT133" i="7"/>
  <c r="JU133" i="7"/>
  <c r="JV133" i="7"/>
  <c r="JW133" i="7"/>
  <c r="JX133" i="7"/>
  <c r="JY133" i="7"/>
  <c r="JZ133" i="7"/>
  <c r="KA133" i="7"/>
  <c r="KB133" i="7"/>
  <c r="KC133" i="7"/>
  <c r="KD133" i="7"/>
  <c r="KE133" i="7"/>
  <c r="KF133" i="7"/>
  <c r="KG133" i="7"/>
  <c r="KH133" i="7"/>
  <c r="KI133" i="7"/>
  <c r="KJ133" i="7"/>
  <c r="KK133" i="7"/>
  <c r="KL133" i="7"/>
  <c r="KM133" i="7"/>
  <c r="KN133" i="7"/>
  <c r="KO133" i="7"/>
  <c r="KP133" i="7"/>
  <c r="KQ133" i="7"/>
  <c r="KR133" i="7"/>
  <c r="KS133" i="7"/>
  <c r="KT133" i="7"/>
  <c r="KU133" i="7"/>
  <c r="KV133" i="7"/>
  <c r="KW133" i="7"/>
  <c r="KX133" i="7"/>
  <c r="KY133" i="7"/>
  <c r="KZ133" i="7"/>
  <c r="LA133" i="7"/>
  <c r="LB133" i="7"/>
  <c r="LC133" i="7"/>
  <c r="LD133" i="7"/>
  <c r="LE133" i="7"/>
  <c r="LF133" i="7"/>
  <c r="LG133" i="7"/>
  <c r="LH133" i="7"/>
  <c r="LI133" i="7"/>
  <c r="LJ133" i="7"/>
  <c r="LK133" i="7"/>
  <c r="LL133" i="7"/>
  <c r="LM133" i="7"/>
  <c r="LN133" i="7"/>
  <c r="LO133" i="7"/>
  <c r="LP133" i="7"/>
  <c r="LQ133" i="7"/>
  <c r="LR133" i="7"/>
  <c r="LS133" i="7"/>
  <c r="LT133" i="7"/>
  <c r="LU133" i="7"/>
  <c r="LV133" i="7"/>
  <c r="LW133" i="7"/>
  <c r="LX133" i="7"/>
  <c r="LY133" i="7"/>
  <c r="LZ133" i="7"/>
  <c r="MA133" i="7"/>
  <c r="MB133" i="7"/>
  <c r="MC133" i="7"/>
  <c r="MD133" i="7"/>
  <c r="ME133" i="7"/>
  <c r="MF133" i="7"/>
  <c r="MG133" i="7"/>
  <c r="MH133" i="7"/>
  <c r="MI133" i="7"/>
  <c r="MJ133" i="7"/>
  <c r="MK133" i="7"/>
  <c r="ML133" i="7"/>
  <c r="MM133" i="7"/>
  <c r="MN133" i="7"/>
  <c r="MO133" i="7"/>
  <c r="MP133" i="7"/>
  <c r="MQ133" i="7"/>
  <c r="MR133" i="7"/>
  <c r="MS133" i="7"/>
  <c r="MT133" i="7"/>
  <c r="MU133" i="7"/>
  <c r="MV133" i="7"/>
  <c r="MW133" i="7"/>
  <c r="MX133" i="7"/>
  <c r="MY133" i="7"/>
  <c r="MZ133" i="7"/>
  <c r="NA133" i="7"/>
  <c r="NB133" i="7"/>
  <c r="NC133" i="7"/>
  <c r="ND133" i="7"/>
  <c r="NE133" i="7"/>
  <c r="NF133" i="7"/>
  <c r="NG133" i="7"/>
  <c r="NH133" i="7"/>
  <c r="NI133" i="7"/>
  <c r="NJ133" i="7"/>
  <c r="NK133" i="7"/>
  <c r="NL133" i="7"/>
  <c r="NM133" i="7"/>
  <c r="NN133" i="7"/>
  <c r="NO133" i="7"/>
  <c r="NP133" i="7"/>
  <c r="NQ133" i="7"/>
  <c r="NR133" i="7"/>
  <c r="NS133" i="7"/>
  <c r="NT133" i="7"/>
  <c r="NU133" i="7"/>
  <c r="NV133" i="7"/>
  <c r="NW133" i="7"/>
  <c r="NX133" i="7"/>
  <c r="NY133" i="7"/>
  <c r="NZ133" i="7"/>
  <c r="OA133" i="7"/>
  <c r="OB133" i="7"/>
  <c r="OC133" i="7"/>
  <c r="OD133" i="7"/>
  <c r="OE133" i="7"/>
  <c r="OF133" i="7"/>
  <c r="OG133" i="7"/>
  <c r="OH133" i="7"/>
  <c r="OI133" i="7"/>
  <c r="OJ133" i="7"/>
  <c r="OK133" i="7"/>
  <c r="OL133" i="7"/>
  <c r="OM133" i="7"/>
  <c r="ON133" i="7"/>
  <c r="OO133" i="7"/>
  <c r="OP133" i="7"/>
  <c r="OQ133" i="7"/>
  <c r="OR133" i="7"/>
  <c r="OS133" i="7"/>
  <c r="OT133" i="7"/>
  <c r="OU133" i="7"/>
  <c r="OV133" i="7"/>
  <c r="OW133" i="7"/>
  <c r="OX133" i="7"/>
  <c r="OY133" i="7"/>
  <c r="OZ133" i="7"/>
  <c r="PA133" i="7"/>
  <c r="PB133" i="7"/>
  <c r="PC133" i="7"/>
  <c r="PD133" i="7"/>
  <c r="PE133" i="7"/>
  <c r="PF133" i="7"/>
  <c r="PG133" i="7"/>
  <c r="PH133" i="7"/>
  <c r="PI133" i="7"/>
  <c r="PJ133" i="7"/>
  <c r="PK133" i="7"/>
  <c r="PL133" i="7"/>
  <c r="PM133" i="7"/>
  <c r="PN133" i="7"/>
  <c r="PO133" i="7"/>
  <c r="PP133" i="7"/>
  <c r="PQ133" i="7"/>
  <c r="PR133" i="7"/>
  <c r="PS133" i="7"/>
  <c r="PT133" i="7"/>
  <c r="PU133" i="7"/>
  <c r="PV133" i="7"/>
  <c r="PW133" i="7"/>
  <c r="PX133" i="7"/>
  <c r="PY133" i="7"/>
  <c r="PZ133" i="7"/>
  <c r="QA133" i="7"/>
  <c r="QB133" i="7"/>
  <c r="QC133" i="7"/>
  <c r="QD133" i="7"/>
  <c r="QE133" i="7"/>
  <c r="QF133" i="7"/>
  <c r="QG133" i="7"/>
  <c r="QH133" i="7"/>
  <c r="QI133" i="7"/>
  <c r="QJ133" i="7"/>
  <c r="QK133" i="7"/>
  <c r="QL133" i="7"/>
  <c r="QM133" i="7"/>
  <c r="QN133" i="7"/>
  <c r="QO133" i="7"/>
  <c r="QP133" i="7"/>
  <c r="QQ133" i="7"/>
  <c r="QR133" i="7"/>
  <c r="QS133" i="7"/>
  <c r="QT133" i="7"/>
  <c r="QU133" i="7"/>
  <c r="QV133" i="7"/>
  <c r="QW133" i="7"/>
  <c r="QX133" i="7"/>
  <c r="QY133" i="7"/>
  <c r="QZ133" i="7"/>
  <c r="RA133" i="7"/>
  <c r="RB133" i="7"/>
  <c r="RC133" i="7"/>
  <c r="RD133" i="7"/>
  <c r="RE133" i="7"/>
  <c r="RF133" i="7"/>
  <c r="RG133" i="7"/>
  <c r="RH133" i="7"/>
  <c r="RI133" i="7"/>
  <c r="RJ133" i="7"/>
  <c r="RK133" i="7"/>
  <c r="RL133" i="7"/>
  <c r="RM133" i="7"/>
  <c r="RN133" i="7"/>
  <c r="RO133" i="7"/>
  <c r="RP133" i="7"/>
  <c r="RQ133" i="7"/>
  <c r="RR133" i="7"/>
  <c r="RS133" i="7"/>
  <c r="RT133" i="7"/>
  <c r="RU133" i="7"/>
  <c r="RV133" i="7"/>
  <c r="RW133" i="7"/>
  <c r="RX133" i="7"/>
  <c r="RY133" i="7"/>
  <c r="RZ133" i="7"/>
  <c r="SA133" i="7"/>
  <c r="SB133" i="7"/>
  <c r="SC133" i="7"/>
  <c r="SD133" i="7"/>
  <c r="SE133" i="7"/>
  <c r="SF133" i="7"/>
  <c r="SG133" i="7"/>
  <c r="SH133" i="7"/>
  <c r="SI133" i="7"/>
  <c r="SJ133" i="7"/>
  <c r="SK133" i="7"/>
  <c r="SL133" i="7"/>
  <c r="SM133" i="7"/>
  <c r="SN133" i="7"/>
  <c r="SO133" i="7"/>
  <c r="SP133" i="7"/>
  <c r="SQ133" i="7"/>
  <c r="SR133" i="7"/>
  <c r="SS133" i="7"/>
  <c r="ST133" i="7"/>
  <c r="SU133" i="7"/>
  <c r="SV133" i="7"/>
  <c r="SW133" i="7"/>
  <c r="SX133" i="7"/>
  <c r="SY133" i="7"/>
  <c r="SZ133" i="7"/>
  <c r="TA133" i="7"/>
  <c r="TB133" i="7"/>
  <c r="TC133" i="7"/>
  <c r="K133" i="7"/>
  <c r="K120" i="7"/>
  <c r="L99" i="7"/>
  <c r="M99" i="7"/>
  <c r="N99" i="7"/>
  <c r="O99" i="7"/>
  <c r="P99" i="7"/>
  <c r="Q99" i="7"/>
  <c r="R99" i="7"/>
  <c r="S99" i="7"/>
  <c r="T99" i="7"/>
  <c r="U99" i="7"/>
  <c r="V99" i="7"/>
  <c r="W99" i="7"/>
  <c r="X99" i="7"/>
  <c r="Y99" i="7"/>
  <c r="Z99" i="7"/>
  <c r="AA99" i="7"/>
  <c r="AB99" i="7"/>
  <c r="AC99" i="7"/>
  <c r="AD99" i="7"/>
  <c r="AE99" i="7"/>
  <c r="AF99" i="7"/>
  <c r="AG99" i="7"/>
  <c r="AH99" i="7"/>
  <c r="AI99" i="7"/>
  <c r="AJ99" i="7"/>
  <c r="AK99" i="7"/>
  <c r="AL99" i="7"/>
  <c r="AM99" i="7"/>
  <c r="AN99" i="7"/>
  <c r="AO99" i="7"/>
  <c r="AP99" i="7"/>
  <c r="AQ99" i="7"/>
  <c r="AR99" i="7"/>
  <c r="AS99" i="7"/>
  <c r="AT99" i="7"/>
  <c r="AU99" i="7"/>
  <c r="AV99" i="7"/>
  <c r="AW99" i="7"/>
  <c r="AX99" i="7"/>
  <c r="AY99" i="7"/>
  <c r="AZ99" i="7"/>
  <c r="BA99" i="7"/>
  <c r="BB99" i="7"/>
  <c r="BC99" i="7"/>
  <c r="BD99" i="7"/>
  <c r="BE99" i="7"/>
  <c r="BF99" i="7"/>
  <c r="BG99" i="7"/>
  <c r="BH99" i="7"/>
  <c r="BI99" i="7"/>
  <c r="BJ99" i="7"/>
  <c r="BK99" i="7"/>
  <c r="BL99" i="7"/>
  <c r="BM99" i="7"/>
  <c r="BN99" i="7"/>
  <c r="BO99" i="7"/>
  <c r="BP99" i="7"/>
  <c r="BQ99" i="7"/>
  <c r="BR99" i="7"/>
  <c r="BS99" i="7"/>
  <c r="BT99" i="7"/>
  <c r="BU99" i="7"/>
  <c r="BV99" i="7"/>
  <c r="BW99" i="7"/>
  <c r="BX99" i="7"/>
  <c r="BY99" i="7"/>
  <c r="BZ99" i="7"/>
  <c r="CA99" i="7"/>
  <c r="CB99" i="7"/>
  <c r="CC99" i="7"/>
  <c r="CD99" i="7"/>
  <c r="CE99" i="7"/>
  <c r="CF99" i="7"/>
  <c r="CG99" i="7"/>
  <c r="CH99" i="7"/>
  <c r="CI99" i="7"/>
  <c r="CJ99" i="7"/>
  <c r="CK99" i="7"/>
  <c r="CL99" i="7"/>
  <c r="CM99" i="7"/>
  <c r="CN99" i="7"/>
  <c r="CO99" i="7"/>
  <c r="CP99" i="7"/>
  <c r="CQ99" i="7"/>
  <c r="CR99" i="7"/>
  <c r="CS99" i="7"/>
  <c r="CT99" i="7"/>
  <c r="CU99" i="7"/>
  <c r="CV99" i="7"/>
  <c r="CW99" i="7"/>
  <c r="CX99" i="7"/>
  <c r="CY99" i="7"/>
  <c r="CZ99" i="7"/>
  <c r="DA99" i="7"/>
  <c r="DB99" i="7"/>
  <c r="DC99" i="7"/>
  <c r="DD99" i="7"/>
  <c r="DE99" i="7"/>
  <c r="DF99" i="7"/>
  <c r="DG99" i="7"/>
  <c r="DH99" i="7"/>
  <c r="DI99" i="7"/>
  <c r="DJ99" i="7"/>
  <c r="DK99" i="7"/>
  <c r="DL99" i="7"/>
  <c r="DM99" i="7"/>
  <c r="DN99" i="7"/>
  <c r="DO99" i="7"/>
  <c r="DP99" i="7"/>
  <c r="DQ99" i="7"/>
  <c r="DR99" i="7"/>
  <c r="DS99" i="7"/>
  <c r="DT99" i="7"/>
  <c r="DU99" i="7"/>
  <c r="DV99" i="7"/>
  <c r="DW99" i="7"/>
  <c r="DX99" i="7"/>
  <c r="DY99" i="7"/>
  <c r="DZ99" i="7"/>
  <c r="EA99" i="7"/>
  <c r="EB99" i="7"/>
  <c r="EC99" i="7"/>
  <c r="ED99" i="7"/>
  <c r="EE99" i="7"/>
  <c r="EF99" i="7"/>
  <c r="EG99" i="7"/>
  <c r="EH99" i="7"/>
  <c r="EI99" i="7"/>
  <c r="EJ99" i="7"/>
  <c r="EK99" i="7"/>
  <c r="EL99" i="7"/>
  <c r="EM99" i="7"/>
  <c r="EN99" i="7"/>
  <c r="EO99" i="7"/>
  <c r="EP99" i="7"/>
  <c r="EQ99" i="7"/>
  <c r="ER99" i="7"/>
  <c r="ES99" i="7"/>
  <c r="ET99" i="7"/>
  <c r="EU99" i="7"/>
  <c r="EV99" i="7"/>
  <c r="EW99" i="7"/>
  <c r="EX99" i="7"/>
  <c r="EY99" i="7"/>
  <c r="EZ99" i="7"/>
  <c r="FA99" i="7"/>
  <c r="FB99" i="7"/>
  <c r="FC99" i="7"/>
  <c r="FD99" i="7"/>
  <c r="FE99" i="7"/>
  <c r="FF99" i="7"/>
  <c r="FG99" i="7"/>
  <c r="FH99" i="7"/>
  <c r="FI99" i="7"/>
  <c r="FJ99" i="7"/>
  <c r="FK99" i="7"/>
  <c r="FL99" i="7"/>
  <c r="FM99" i="7"/>
  <c r="FN99" i="7"/>
  <c r="FO99" i="7"/>
  <c r="FP99" i="7"/>
  <c r="FQ99" i="7"/>
  <c r="FR99" i="7"/>
  <c r="FS99" i="7"/>
  <c r="FT99" i="7"/>
  <c r="FU99" i="7"/>
  <c r="FV99" i="7"/>
  <c r="FW99" i="7"/>
  <c r="FX99" i="7"/>
  <c r="FY99" i="7"/>
  <c r="FZ99" i="7"/>
  <c r="GA99" i="7"/>
  <c r="GB99" i="7"/>
  <c r="GC99" i="7"/>
  <c r="GD99" i="7"/>
  <c r="GE99" i="7"/>
  <c r="GF99" i="7"/>
  <c r="GG99" i="7"/>
  <c r="GH99" i="7"/>
  <c r="GI99" i="7"/>
  <c r="GJ99" i="7"/>
  <c r="GK99" i="7"/>
  <c r="GL99" i="7"/>
  <c r="GM99" i="7"/>
  <c r="GN99" i="7"/>
  <c r="GO99" i="7"/>
  <c r="GP99" i="7"/>
  <c r="GQ99" i="7"/>
  <c r="GR99" i="7"/>
  <c r="GS99" i="7"/>
  <c r="GT99" i="7"/>
  <c r="GU99" i="7"/>
  <c r="GV99" i="7"/>
  <c r="GW99" i="7"/>
  <c r="GX99" i="7"/>
  <c r="GY99" i="7"/>
  <c r="GZ99" i="7"/>
  <c r="HA99" i="7"/>
  <c r="HB99" i="7"/>
  <c r="HC99" i="7"/>
  <c r="HD99" i="7"/>
  <c r="HE99" i="7"/>
  <c r="HF99" i="7"/>
  <c r="HG99" i="7"/>
  <c r="HH99" i="7"/>
  <c r="HI99" i="7"/>
  <c r="HJ99" i="7"/>
  <c r="HK99" i="7"/>
  <c r="HL99" i="7"/>
  <c r="HM99" i="7"/>
  <c r="HN99" i="7"/>
  <c r="HO99" i="7"/>
  <c r="HP99" i="7"/>
  <c r="HQ99" i="7"/>
  <c r="HR99" i="7"/>
  <c r="HS99" i="7"/>
  <c r="HT99" i="7"/>
  <c r="HU99" i="7"/>
  <c r="HV99" i="7"/>
  <c r="HW99" i="7"/>
  <c r="HX99" i="7"/>
  <c r="HY99" i="7"/>
  <c r="HZ99" i="7"/>
  <c r="IA99" i="7"/>
  <c r="IB99" i="7"/>
  <c r="IC99" i="7"/>
  <c r="ID99" i="7"/>
  <c r="IE99" i="7"/>
  <c r="IF99" i="7"/>
  <c r="IG99" i="7"/>
  <c r="IH99" i="7"/>
  <c r="II99" i="7"/>
  <c r="IJ99" i="7"/>
  <c r="IK99" i="7"/>
  <c r="IL99" i="7"/>
  <c r="IM99" i="7"/>
  <c r="IN99" i="7"/>
  <c r="IO99" i="7"/>
  <c r="IP99" i="7"/>
  <c r="IQ99" i="7"/>
  <c r="IR99" i="7"/>
  <c r="IS99" i="7"/>
  <c r="IT99" i="7"/>
  <c r="IU99" i="7"/>
  <c r="IV99" i="7"/>
  <c r="IW99" i="7"/>
  <c r="IX99" i="7"/>
  <c r="IY99" i="7"/>
  <c r="IZ99" i="7"/>
  <c r="JA99" i="7"/>
  <c r="JB99" i="7"/>
  <c r="JC99" i="7"/>
  <c r="JD99" i="7"/>
  <c r="JE99" i="7"/>
  <c r="JF99" i="7"/>
  <c r="JG99" i="7"/>
  <c r="JH99" i="7"/>
  <c r="JI99" i="7"/>
  <c r="JJ99" i="7"/>
  <c r="JK99" i="7"/>
  <c r="JL99" i="7"/>
  <c r="JM99" i="7"/>
  <c r="JN99" i="7"/>
  <c r="JO99" i="7"/>
  <c r="JP99" i="7"/>
  <c r="JQ99" i="7"/>
  <c r="JR99" i="7"/>
  <c r="JS99" i="7"/>
  <c r="JT99" i="7"/>
  <c r="JU99" i="7"/>
  <c r="JV99" i="7"/>
  <c r="JW99" i="7"/>
  <c r="JX99" i="7"/>
  <c r="JY99" i="7"/>
  <c r="JZ99" i="7"/>
  <c r="KA99" i="7"/>
  <c r="KB99" i="7"/>
  <c r="KC99" i="7"/>
  <c r="KD99" i="7"/>
  <c r="KE99" i="7"/>
  <c r="KF99" i="7"/>
  <c r="KG99" i="7"/>
  <c r="KH99" i="7"/>
  <c r="KI99" i="7"/>
  <c r="KJ99" i="7"/>
  <c r="KK99" i="7"/>
  <c r="KL99" i="7"/>
  <c r="KM99" i="7"/>
  <c r="KN99" i="7"/>
  <c r="KO99" i="7"/>
  <c r="KP99" i="7"/>
  <c r="KQ99" i="7"/>
  <c r="KR99" i="7"/>
  <c r="KS99" i="7"/>
  <c r="KT99" i="7"/>
  <c r="KU99" i="7"/>
  <c r="KV99" i="7"/>
  <c r="KW99" i="7"/>
  <c r="KX99" i="7"/>
  <c r="KY99" i="7"/>
  <c r="KZ99" i="7"/>
  <c r="LA99" i="7"/>
  <c r="LB99" i="7"/>
  <c r="LC99" i="7"/>
  <c r="LD99" i="7"/>
  <c r="LE99" i="7"/>
  <c r="LF99" i="7"/>
  <c r="LG99" i="7"/>
  <c r="LH99" i="7"/>
  <c r="LI99" i="7"/>
  <c r="LJ99" i="7"/>
  <c r="LK99" i="7"/>
  <c r="LL99" i="7"/>
  <c r="LM99" i="7"/>
  <c r="LN99" i="7"/>
  <c r="LO99" i="7"/>
  <c r="LP99" i="7"/>
  <c r="LQ99" i="7"/>
  <c r="LR99" i="7"/>
  <c r="LS99" i="7"/>
  <c r="LT99" i="7"/>
  <c r="LU99" i="7"/>
  <c r="LV99" i="7"/>
  <c r="LW99" i="7"/>
  <c r="LX99" i="7"/>
  <c r="LY99" i="7"/>
  <c r="LZ99" i="7"/>
  <c r="MA99" i="7"/>
  <c r="MB99" i="7"/>
  <c r="MC99" i="7"/>
  <c r="MD99" i="7"/>
  <c r="ME99" i="7"/>
  <c r="MF99" i="7"/>
  <c r="MG99" i="7"/>
  <c r="MH99" i="7"/>
  <c r="MI99" i="7"/>
  <c r="MJ99" i="7"/>
  <c r="MK99" i="7"/>
  <c r="ML99" i="7"/>
  <c r="MM99" i="7"/>
  <c r="MN99" i="7"/>
  <c r="MO99" i="7"/>
  <c r="MP99" i="7"/>
  <c r="MQ99" i="7"/>
  <c r="MR99" i="7"/>
  <c r="MS99" i="7"/>
  <c r="MT99" i="7"/>
  <c r="MU99" i="7"/>
  <c r="MV99" i="7"/>
  <c r="MW99" i="7"/>
  <c r="MX99" i="7"/>
  <c r="MY99" i="7"/>
  <c r="MZ99" i="7"/>
  <c r="NA99" i="7"/>
  <c r="NB99" i="7"/>
  <c r="NC99" i="7"/>
  <c r="ND99" i="7"/>
  <c r="NE99" i="7"/>
  <c r="NF99" i="7"/>
  <c r="NG99" i="7"/>
  <c r="NH99" i="7"/>
  <c r="NI99" i="7"/>
  <c r="NJ99" i="7"/>
  <c r="NK99" i="7"/>
  <c r="NL99" i="7"/>
  <c r="NM99" i="7"/>
  <c r="NN99" i="7"/>
  <c r="NO99" i="7"/>
  <c r="NP99" i="7"/>
  <c r="NQ99" i="7"/>
  <c r="NR99" i="7"/>
  <c r="NS99" i="7"/>
  <c r="NT99" i="7"/>
  <c r="NU99" i="7"/>
  <c r="NV99" i="7"/>
  <c r="NW99" i="7"/>
  <c r="NX99" i="7"/>
  <c r="NY99" i="7"/>
  <c r="NZ99" i="7"/>
  <c r="OA99" i="7"/>
  <c r="OB99" i="7"/>
  <c r="OC99" i="7"/>
  <c r="OD99" i="7"/>
  <c r="OE99" i="7"/>
  <c r="OF99" i="7"/>
  <c r="OG99" i="7"/>
  <c r="OH99" i="7"/>
  <c r="OI99" i="7"/>
  <c r="OJ99" i="7"/>
  <c r="OK99" i="7"/>
  <c r="OL99" i="7"/>
  <c r="OM99" i="7"/>
  <c r="ON99" i="7"/>
  <c r="OO99" i="7"/>
  <c r="OP99" i="7"/>
  <c r="OQ99" i="7"/>
  <c r="OR99" i="7"/>
  <c r="OS99" i="7"/>
  <c r="OT99" i="7"/>
  <c r="OU99" i="7"/>
  <c r="OV99" i="7"/>
  <c r="OW99" i="7"/>
  <c r="OX99" i="7"/>
  <c r="OY99" i="7"/>
  <c r="OZ99" i="7"/>
  <c r="PA99" i="7"/>
  <c r="PB99" i="7"/>
  <c r="PC99" i="7"/>
  <c r="PD99" i="7"/>
  <c r="PE99" i="7"/>
  <c r="PF99" i="7"/>
  <c r="PG99" i="7"/>
  <c r="PH99" i="7"/>
  <c r="PI99" i="7"/>
  <c r="PJ99" i="7"/>
  <c r="PK99" i="7"/>
  <c r="PL99" i="7"/>
  <c r="PM99" i="7"/>
  <c r="PN99" i="7"/>
  <c r="PO99" i="7"/>
  <c r="PP99" i="7"/>
  <c r="PQ99" i="7"/>
  <c r="PR99" i="7"/>
  <c r="PS99" i="7"/>
  <c r="PT99" i="7"/>
  <c r="PU99" i="7"/>
  <c r="PV99" i="7"/>
  <c r="PW99" i="7"/>
  <c r="PX99" i="7"/>
  <c r="PY99" i="7"/>
  <c r="PZ99" i="7"/>
  <c r="QA99" i="7"/>
  <c r="QB99" i="7"/>
  <c r="QC99" i="7"/>
  <c r="QD99" i="7"/>
  <c r="QE99" i="7"/>
  <c r="QF99" i="7"/>
  <c r="QG99" i="7"/>
  <c r="QH99" i="7"/>
  <c r="QI99" i="7"/>
  <c r="QJ99" i="7"/>
  <c r="QK99" i="7"/>
  <c r="QL99" i="7"/>
  <c r="QM99" i="7"/>
  <c r="QN99" i="7"/>
  <c r="QO99" i="7"/>
  <c r="QP99" i="7"/>
  <c r="QQ99" i="7"/>
  <c r="QR99" i="7"/>
  <c r="QS99" i="7"/>
  <c r="QT99" i="7"/>
  <c r="QU99" i="7"/>
  <c r="QV99" i="7"/>
  <c r="QW99" i="7"/>
  <c r="QX99" i="7"/>
  <c r="QY99" i="7"/>
  <c r="QZ99" i="7"/>
  <c r="RA99" i="7"/>
  <c r="RB99" i="7"/>
  <c r="RC99" i="7"/>
  <c r="RD99" i="7"/>
  <c r="RE99" i="7"/>
  <c r="RF99" i="7"/>
  <c r="RG99" i="7"/>
  <c r="RH99" i="7"/>
  <c r="RI99" i="7"/>
  <c r="RJ99" i="7"/>
  <c r="RK99" i="7"/>
  <c r="RL99" i="7"/>
  <c r="RM99" i="7"/>
  <c r="RN99" i="7"/>
  <c r="RO99" i="7"/>
  <c r="RP99" i="7"/>
  <c r="RQ99" i="7"/>
  <c r="RR99" i="7"/>
  <c r="RS99" i="7"/>
  <c r="RT99" i="7"/>
  <c r="RU99" i="7"/>
  <c r="RV99" i="7"/>
  <c r="RW99" i="7"/>
  <c r="RX99" i="7"/>
  <c r="RY99" i="7"/>
  <c r="RZ99" i="7"/>
  <c r="SA99" i="7"/>
  <c r="SB99" i="7"/>
  <c r="SC99" i="7"/>
  <c r="SD99" i="7"/>
  <c r="SE99" i="7"/>
  <c r="SF99" i="7"/>
  <c r="SG99" i="7"/>
  <c r="SH99" i="7"/>
  <c r="SI99" i="7"/>
  <c r="SJ99" i="7"/>
  <c r="SK99" i="7"/>
  <c r="SL99" i="7"/>
  <c r="SM99" i="7"/>
  <c r="SN99" i="7"/>
  <c r="SO99" i="7"/>
  <c r="SP99" i="7"/>
  <c r="SQ99" i="7"/>
  <c r="SR99" i="7"/>
  <c r="SS99" i="7"/>
  <c r="ST99" i="7"/>
  <c r="SU99" i="7"/>
  <c r="SV99" i="7"/>
  <c r="SW99" i="7"/>
  <c r="SX99" i="7"/>
  <c r="SY99" i="7"/>
  <c r="SZ99" i="7"/>
  <c r="TA99" i="7"/>
  <c r="TB99" i="7"/>
  <c r="K99" i="7"/>
  <c r="FT13" i="2"/>
  <c r="FT14" i="2"/>
  <c r="FS13" i="2"/>
  <c r="FS14" i="2"/>
  <c r="FQ32" i="3"/>
  <c r="FQ94" i="7"/>
  <c r="I94" i="7" s="1"/>
  <c r="FP16" i="2"/>
  <c r="FO14" i="2"/>
  <c r="FN13" i="2"/>
  <c r="FN16" i="2"/>
  <c r="FN14" i="2"/>
  <c r="FL16" i="2"/>
  <c r="FL17" i="13"/>
  <c r="I17" i="13" s="1"/>
  <c r="J17" i="13" s="1"/>
  <c r="FK32" i="3"/>
  <c r="I32" i="3" s="1"/>
  <c r="FJ10" i="13"/>
  <c r="FI10" i="13"/>
  <c r="FH10" i="13"/>
  <c r="FA6" i="13"/>
  <c r="FB6" i="13"/>
  <c r="FC6" i="13"/>
  <c r="FD6" i="13"/>
  <c r="FE6" i="13"/>
  <c r="FG6" i="13"/>
  <c r="FH6" i="13"/>
  <c r="FI6" i="13"/>
  <c r="FJ6" i="13"/>
  <c r="FK6" i="13"/>
  <c r="FA7" i="13"/>
  <c r="FB7" i="13"/>
  <c r="FC7" i="13"/>
  <c r="FD7" i="13"/>
  <c r="FE7" i="13"/>
  <c r="FI7" i="13"/>
  <c r="FJ7" i="13"/>
  <c r="FK7" i="13"/>
  <c r="FG9" i="1"/>
  <c r="FF9" i="1"/>
  <c r="FE9" i="1"/>
  <c r="FD9" i="2"/>
  <c r="FD59" i="1"/>
  <c r="FD75" i="7" s="1"/>
  <c r="FC40" i="7"/>
  <c r="FC26" i="3"/>
  <c r="FC9" i="2"/>
  <c r="L75" i="7"/>
  <c r="M75" i="7"/>
  <c r="N75" i="7"/>
  <c r="O75" i="7"/>
  <c r="P75" i="7"/>
  <c r="Q75" i="7"/>
  <c r="R75" i="7"/>
  <c r="S75" i="7"/>
  <c r="T75" i="7"/>
  <c r="U75" i="7"/>
  <c r="V75" i="7"/>
  <c r="W75" i="7"/>
  <c r="X75" i="7"/>
  <c r="Y75" i="7"/>
  <c r="Z75" i="7"/>
  <c r="AA75" i="7"/>
  <c r="AB75" i="7"/>
  <c r="AC75" i="7"/>
  <c r="AD75" i="7"/>
  <c r="AE75" i="7"/>
  <c r="AF75" i="7"/>
  <c r="AG75" i="7"/>
  <c r="AH75" i="7"/>
  <c r="AI75" i="7"/>
  <c r="AJ75" i="7"/>
  <c r="AK75" i="7"/>
  <c r="AL75" i="7"/>
  <c r="AM75" i="7"/>
  <c r="AN75" i="7"/>
  <c r="AO75" i="7"/>
  <c r="AP75" i="7"/>
  <c r="AQ75" i="7"/>
  <c r="AR75" i="7"/>
  <c r="AS75" i="7"/>
  <c r="AT75" i="7"/>
  <c r="AU75" i="7"/>
  <c r="AV75" i="7"/>
  <c r="AW75" i="7"/>
  <c r="AX75" i="7"/>
  <c r="AY75" i="7"/>
  <c r="AZ75" i="7"/>
  <c r="BA75" i="7"/>
  <c r="BB75" i="7"/>
  <c r="BC75" i="7"/>
  <c r="BD75" i="7"/>
  <c r="BE75" i="7"/>
  <c r="BF75" i="7"/>
  <c r="BG75" i="7"/>
  <c r="BH75" i="7"/>
  <c r="BI75" i="7"/>
  <c r="BJ75" i="7"/>
  <c r="BK75" i="7"/>
  <c r="BL75" i="7"/>
  <c r="BM75" i="7"/>
  <c r="BN75" i="7"/>
  <c r="BO75" i="7"/>
  <c r="BP75" i="7"/>
  <c r="BQ75" i="7"/>
  <c r="BR75" i="7"/>
  <c r="BS75" i="7"/>
  <c r="BT75" i="7"/>
  <c r="BU75" i="7"/>
  <c r="BV75" i="7"/>
  <c r="BW75" i="7"/>
  <c r="BX75" i="7"/>
  <c r="BY75" i="7"/>
  <c r="BZ75" i="7"/>
  <c r="CA75" i="7"/>
  <c r="CB75" i="7"/>
  <c r="CC75" i="7"/>
  <c r="CD75" i="7"/>
  <c r="CE75" i="7"/>
  <c r="CF75" i="7"/>
  <c r="CG75" i="7"/>
  <c r="CH75" i="7"/>
  <c r="CI75" i="7"/>
  <c r="CJ75" i="7"/>
  <c r="CK75" i="7"/>
  <c r="CL75" i="7"/>
  <c r="CM75" i="7"/>
  <c r="CN75" i="7"/>
  <c r="CO75" i="7"/>
  <c r="CP75" i="7"/>
  <c r="CQ75" i="7"/>
  <c r="CR75" i="7"/>
  <c r="CS75" i="7"/>
  <c r="CT75" i="7"/>
  <c r="CU75" i="7"/>
  <c r="CV75" i="7"/>
  <c r="CW75" i="7"/>
  <c r="CX75" i="7"/>
  <c r="CY75" i="7"/>
  <c r="CZ75" i="7"/>
  <c r="DA75" i="7"/>
  <c r="DB75" i="7"/>
  <c r="DC75" i="7"/>
  <c r="DD75" i="7"/>
  <c r="DE75" i="7"/>
  <c r="DF75" i="7"/>
  <c r="DG75" i="7"/>
  <c r="DH75" i="7"/>
  <c r="DI75" i="7"/>
  <c r="DJ75" i="7"/>
  <c r="DK75" i="7"/>
  <c r="DL75" i="7"/>
  <c r="DM75" i="7"/>
  <c r="DN75" i="7"/>
  <c r="DO75" i="7"/>
  <c r="DP75" i="7"/>
  <c r="DQ75" i="7"/>
  <c r="DR75" i="7"/>
  <c r="DS75" i="7"/>
  <c r="DT75" i="7"/>
  <c r="DU75" i="7"/>
  <c r="DV75" i="7"/>
  <c r="DW75" i="7"/>
  <c r="DX75" i="7"/>
  <c r="DY75" i="7"/>
  <c r="DZ75" i="7"/>
  <c r="EA75" i="7"/>
  <c r="EB75" i="7"/>
  <c r="EC75" i="7"/>
  <c r="ED75" i="7"/>
  <c r="EE75" i="7"/>
  <c r="EF75" i="7"/>
  <c r="EG75" i="7"/>
  <c r="EH75" i="7"/>
  <c r="EI75" i="7"/>
  <c r="EJ75" i="7"/>
  <c r="EK75" i="7"/>
  <c r="EL75" i="7"/>
  <c r="EM75" i="7"/>
  <c r="EN75" i="7"/>
  <c r="EO75" i="7"/>
  <c r="EP75" i="7"/>
  <c r="EQ75" i="7"/>
  <c r="ER75" i="7"/>
  <c r="ES75" i="7"/>
  <c r="ET75" i="7"/>
  <c r="EU75" i="7"/>
  <c r="EV75" i="7"/>
  <c r="EW75" i="7"/>
  <c r="EX75" i="7"/>
  <c r="EY75" i="7"/>
  <c r="EZ75" i="7"/>
  <c r="FA75" i="7"/>
  <c r="FB75" i="7"/>
  <c r="FE75" i="7"/>
  <c r="FF75" i="7"/>
  <c r="FG75" i="7"/>
  <c r="FH75" i="7"/>
  <c r="FI75" i="7"/>
  <c r="FJ75" i="7"/>
  <c r="FK75" i="7"/>
  <c r="FL75" i="7"/>
  <c r="FM75" i="7"/>
  <c r="FN75" i="7"/>
  <c r="FO75" i="7"/>
  <c r="FP75" i="7"/>
  <c r="FQ75" i="7"/>
  <c r="FR75" i="7"/>
  <c r="FS75" i="7"/>
  <c r="FT75" i="7"/>
  <c r="FU75" i="7"/>
  <c r="FV75" i="7"/>
  <c r="FW75" i="7"/>
  <c r="FX75" i="7"/>
  <c r="FY75" i="7"/>
  <c r="FZ75" i="7"/>
  <c r="GA75" i="7"/>
  <c r="GB75" i="7"/>
  <c r="GC75" i="7"/>
  <c r="GD75" i="7"/>
  <c r="GE75" i="7"/>
  <c r="GF75" i="7"/>
  <c r="GG75" i="7"/>
  <c r="GH75" i="7"/>
  <c r="GI75" i="7"/>
  <c r="GJ75" i="7"/>
  <c r="GK75" i="7"/>
  <c r="GL75" i="7"/>
  <c r="GM75" i="7"/>
  <c r="GN75" i="7"/>
  <c r="GO75" i="7"/>
  <c r="GP75" i="7"/>
  <c r="GQ75" i="7"/>
  <c r="GR75" i="7"/>
  <c r="GS75" i="7"/>
  <c r="GT75" i="7"/>
  <c r="GU75" i="7"/>
  <c r="GV75" i="7"/>
  <c r="GW75" i="7"/>
  <c r="GX75" i="7"/>
  <c r="GY75" i="7"/>
  <c r="GZ75" i="7"/>
  <c r="HA75" i="7"/>
  <c r="HB75" i="7"/>
  <c r="HC75" i="7"/>
  <c r="HD75" i="7"/>
  <c r="HE75" i="7"/>
  <c r="HF75" i="7"/>
  <c r="HG75" i="7"/>
  <c r="HH75" i="7"/>
  <c r="HI75" i="7"/>
  <c r="HJ75" i="7"/>
  <c r="HK75" i="7"/>
  <c r="HL75" i="7"/>
  <c r="HM75" i="7"/>
  <c r="HN75" i="7"/>
  <c r="HO75" i="7"/>
  <c r="HP75" i="7"/>
  <c r="HQ75" i="7"/>
  <c r="HR75" i="7"/>
  <c r="HS75" i="7"/>
  <c r="HT75" i="7"/>
  <c r="HU75" i="7"/>
  <c r="HV75" i="7"/>
  <c r="HW75" i="7"/>
  <c r="HX75" i="7"/>
  <c r="HY75" i="7"/>
  <c r="HZ75" i="7"/>
  <c r="IA75" i="7"/>
  <c r="IB75" i="7"/>
  <c r="IC75" i="7"/>
  <c r="ID75" i="7"/>
  <c r="IE75" i="7"/>
  <c r="IF75" i="7"/>
  <c r="IG75" i="7"/>
  <c r="IH75" i="7"/>
  <c r="II75" i="7"/>
  <c r="IJ75" i="7"/>
  <c r="IK75" i="7"/>
  <c r="IL75" i="7"/>
  <c r="IM75" i="7"/>
  <c r="IN75" i="7"/>
  <c r="IO75" i="7"/>
  <c r="IP75" i="7"/>
  <c r="IQ75" i="7"/>
  <c r="IR75" i="7"/>
  <c r="IS75" i="7"/>
  <c r="IT75" i="7"/>
  <c r="IU75" i="7"/>
  <c r="IV75" i="7"/>
  <c r="IW75" i="7"/>
  <c r="IX75" i="7"/>
  <c r="IY75" i="7"/>
  <c r="IZ75" i="7"/>
  <c r="JA75" i="7"/>
  <c r="JB75" i="7"/>
  <c r="JC75" i="7"/>
  <c r="JD75" i="7"/>
  <c r="JE75" i="7"/>
  <c r="JF75" i="7"/>
  <c r="JG75" i="7"/>
  <c r="JH75" i="7"/>
  <c r="JI75" i="7"/>
  <c r="JJ75" i="7"/>
  <c r="JK75" i="7"/>
  <c r="JL75" i="7"/>
  <c r="JM75" i="7"/>
  <c r="JN75" i="7"/>
  <c r="JO75" i="7"/>
  <c r="JP75" i="7"/>
  <c r="JQ75" i="7"/>
  <c r="JR75" i="7"/>
  <c r="JS75" i="7"/>
  <c r="JT75" i="7"/>
  <c r="JU75" i="7"/>
  <c r="JV75" i="7"/>
  <c r="JW75" i="7"/>
  <c r="JX75" i="7"/>
  <c r="JY75" i="7"/>
  <c r="JZ75" i="7"/>
  <c r="KA75" i="7"/>
  <c r="KB75" i="7"/>
  <c r="KC75" i="7"/>
  <c r="KD75" i="7"/>
  <c r="KE75" i="7"/>
  <c r="KF75" i="7"/>
  <c r="KG75" i="7"/>
  <c r="KH75" i="7"/>
  <c r="KI75" i="7"/>
  <c r="KJ75" i="7"/>
  <c r="KK75" i="7"/>
  <c r="KL75" i="7"/>
  <c r="KM75" i="7"/>
  <c r="KN75" i="7"/>
  <c r="KO75" i="7"/>
  <c r="KP75" i="7"/>
  <c r="KQ75" i="7"/>
  <c r="KR75" i="7"/>
  <c r="KS75" i="7"/>
  <c r="KT75" i="7"/>
  <c r="KU75" i="7"/>
  <c r="KV75" i="7"/>
  <c r="KW75" i="7"/>
  <c r="KX75" i="7"/>
  <c r="KY75" i="7"/>
  <c r="KZ75" i="7"/>
  <c r="LA75" i="7"/>
  <c r="LB75" i="7"/>
  <c r="LC75" i="7"/>
  <c r="LD75" i="7"/>
  <c r="LE75" i="7"/>
  <c r="LF75" i="7"/>
  <c r="LG75" i="7"/>
  <c r="LH75" i="7"/>
  <c r="LI75" i="7"/>
  <c r="LJ75" i="7"/>
  <c r="LK75" i="7"/>
  <c r="LL75" i="7"/>
  <c r="LM75" i="7"/>
  <c r="LN75" i="7"/>
  <c r="LO75" i="7"/>
  <c r="LP75" i="7"/>
  <c r="LQ75" i="7"/>
  <c r="LR75" i="7"/>
  <c r="LS75" i="7"/>
  <c r="LT75" i="7"/>
  <c r="LU75" i="7"/>
  <c r="LV75" i="7"/>
  <c r="LW75" i="7"/>
  <c r="LX75" i="7"/>
  <c r="LY75" i="7"/>
  <c r="LZ75" i="7"/>
  <c r="MA75" i="7"/>
  <c r="MB75" i="7"/>
  <c r="MC75" i="7"/>
  <c r="MD75" i="7"/>
  <c r="ME75" i="7"/>
  <c r="MF75" i="7"/>
  <c r="MG75" i="7"/>
  <c r="MH75" i="7"/>
  <c r="MI75" i="7"/>
  <c r="MJ75" i="7"/>
  <c r="MK75" i="7"/>
  <c r="ML75" i="7"/>
  <c r="MM75" i="7"/>
  <c r="MN75" i="7"/>
  <c r="MO75" i="7"/>
  <c r="MP75" i="7"/>
  <c r="MQ75" i="7"/>
  <c r="MR75" i="7"/>
  <c r="MS75" i="7"/>
  <c r="MT75" i="7"/>
  <c r="MU75" i="7"/>
  <c r="MV75" i="7"/>
  <c r="MW75" i="7"/>
  <c r="MX75" i="7"/>
  <c r="MY75" i="7"/>
  <c r="MZ75" i="7"/>
  <c r="NA75" i="7"/>
  <c r="NB75" i="7"/>
  <c r="NC75" i="7"/>
  <c r="ND75" i="7"/>
  <c r="NE75" i="7"/>
  <c r="NF75" i="7"/>
  <c r="NG75" i="7"/>
  <c r="NH75" i="7"/>
  <c r="NI75" i="7"/>
  <c r="NJ75" i="7"/>
  <c r="NK75" i="7"/>
  <c r="NL75" i="7"/>
  <c r="NM75" i="7"/>
  <c r="NN75" i="7"/>
  <c r="NO75" i="7"/>
  <c r="NP75" i="7"/>
  <c r="NQ75" i="7"/>
  <c r="NR75" i="7"/>
  <c r="NS75" i="7"/>
  <c r="NT75" i="7"/>
  <c r="NU75" i="7"/>
  <c r="NV75" i="7"/>
  <c r="NW75" i="7"/>
  <c r="NX75" i="7"/>
  <c r="NY75" i="7"/>
  <c r="NZ75" i="7"/>
  <c r="OA75" i="7"/>
  <c r="OB75" i="7"/>
  <c r="OC75" i="7"/>
  <c r="OD75" i="7"/>
  <c r="OE75" i="7"/>
  <c r="OF75" i="7"/>
  <c r="OG75" i="7"/>
  <c r="OH75" i="7"/>
  <c r="OI75" i="7"/>
  <c r="OJ75" i="7"/>
  <c r="OK75" i="7"/>
  <c r="OL75" i="7"/>
  <c r="OM75" i="7"/>
  <c r="ON75" i="7"/>
  <c r="OO75" i="7"/>
  <c r="OP75" i="7"/>
  <c r="OQ75" i="7"/>
  <c r="OR75" i="7"/>
  <c r="OS75" i="7"/>
  <c r="OT75" i="7"/>
  <c r="OU75" i="7"/>
  <c r="OV75" i="7"/>
  <c r="OW75" i="7"/>
  <c r="OX75" i="7"/>
  <c r="OY75" i="7"/>
  <c r="OZ75" i="7"/>
  <c r="PA75" i="7"/>
  <c r="PB75" i="7"/>
  <c r="PC75" i="7"/>
  <c r="PD75" i="7"/>
  <c r="PE75" i="7"/>
  <c r="PF75" i="7"/>
  <c r="PG75" i="7"/>
  <c r="PH75" i="7"/>
  <c r="PI75" i="7"/>
  <c r="PJ75" i="7"/>
  <c r="PK75" i="7"/>
  <c r="PL75" i="7"/>
  <c r="PM75" i="7"/>
  <c r="PN75" i="7"/>
  <c r="PO75" i="7"/>
  <c r="PP75" i="7"/>
  <c r="PQ75" i="7"/>
  <c r="PR75" i="7"/>
  <c r="PS75" i="7"/>
  <c r="PT75" i="7"/>
  <c r="PU75" i="7"/>
  <c r="PV75" i="7"/>
  <c r="PW75" i="7"/>
  <c r="PX75" i="7"/>
  <c r="PY75" i="7"/>
  <c r="PZ75" i="7"/>
  <c r="QA75" i="7"/>
  <c r="QB75" i="7"/>
  <c r="QC75" i="7"/>
  <c r="QD75" i="7"/>
  <c r="QE75" i="7"/>
  <c r="QF75" i="7"/>
  <c r="QG75" i="7"/>
  <c r="QH75" i="7"/>
  <c r="QI75" i="7"/>
  <c r="QJ75" i="7"/>
  <c r="QK75" i="7"/>
  <c r="QL75" i="7"/>
  <c r="QM75" i="7"/>
  <c r="QN75" i="7"/>
  <c r="QO75" i="7"/>
  <c r="QP75" i="7"/>
  <c r="QQ75" i="7"/>
  <c r="QR75" i="7"/>
  <c r="QS75" i="7"/>
  <c r="QT75" i="7"/>
  <c r="QU75" i="7"/>
  <c r="QV75" i="7"/>
  <c r="QW75" i="7"/>
  <c r="QX75" i="7"/>
  <c r="QY75" i="7"/>
  <c r="QZ75" i="7"/>
  <c r="RA75" i="7"/>
  <c r="RB75" i="7"/>
  <c r="RC75" i="7"/>
  <c r="RD75" i="7"/>
  <c r="RE75" i="7"/>
  <c r="RF75" i="7"/>
  <c r="RG75" i="7"/>
  <c r="RH75" i="7"/>
  <c r="RI75" i="7"/>
  <c r="RJ75" i="7"/>
  <c r="RK75" i="7"/>
  <c r="RL75" i="7"/>
  <c r="RM75" i="7"/>
  <c r="RN75" i="7"/>
  <c r="RO75" i="7"/>
  <c r="RP75" i="7"/>
  <c r="RQ75" i="7"/>
  <c r="RR75" i="7"/>
  <c r="RS75" i="7"/>
  <c r="RT75" i="7"/>
  <c r="RU75" i="7"/>
  <c r="RV75" i="7"/>
  <c r="RW75" i="7"/>
  <c r="RX75" i="7"/>
  <c r="RY75" i="7"/>
  <c r="RZ75" i="7"/>
  <c r="SA75" i="7"/>
  <c r="SB75" i="7"/>
  <c r="SC75" i="7"/>
  <c r="SD75" i="7"/>
  <c r="SE75" i="7"/>
  <c r="SF75" i="7"/>
  <c r="SG75" i="7"/>
  <c r="SH75" i="7"/>
  <c r="SI75" i="7"/>
  <c r="SJ75" i="7"/>
  <c r="SK75" i="7"/>
  <c r="SL75" i="7"/>
  <c r="SM75" i="7"/>
  <c r="SN75" i="7"/>
  <c r="SO75" i="7"/>
  <c r="SP75" i="7"/>
  <c r="SQ75" i="7"/>
  <c r="SR75" i="7"/>
  <c r="SS75" i="7"/>
  <c r="ST75" i="7"/>
  <c r="SU75" i="7"/>
  <c r="SV75" i="7"/>
  <c r="SW75" i="7"/>
  <c r="SX75" i="7"/>
  <c r="SY75" i="7"/>
  <c r="SZ75" i="7"/>
  <c r="TA75" i="7"/>
  <c r="TB75" i="7"/>
  <c r="K75" i="7"/>
  <c r="FC59" i="1"/>
  <c r="L88" i="7"/>
  <c r="M88" i="7"/>
  <c r="N88" i="7"/>
  <c r="O88" i="7"/>
  <c r="P88" i="7"/>
  <c r="Q88" i="7"/>
  <c r="R88" i="7"/>
  <c r="S88" i="7"/>
  <c r="T88" i="7"/>
  <c r="U88" i="7"/>
  <c r="V88" i="7"/>
  <c r="W88" i="7"/>
  <c r="X88" i="7"/>
  <c r="Y88" i="7"/>
  <c r="Z88" i="7"/>
  <c r="AA88" i="7"/>
  <c r="AB88" i="7"/>
  <c r="AC88" i="7"/>
  <c r="AD88" i="7"/>
  <c r="AE88" i="7"/>
  <c r="AF88" i="7"/>
  <c r="AG88" i="7"/>
  <c r="AH88" i="7"/>
  <c r="AI88" i="7"/>
  <c r="AJ88" i="7"/>
  <c r="AK88" i="7"/>
  <c r="AL88" i="7"/>
  <c r="AM88" i="7"/>
  <c r="AN88" i="7"/>
  <c r="AO88" i="7"/>
  <c r="AP88" i="7"/>
  <c r="AQ88" i="7"/>
  <c r="AR88" i="7"/>
  <c r="AS88" i="7"/>
  <c r="AT88" i="7"/>
  <c r="AU88" i="7"/>
  <c r="AV88" i="7"/>
  <c r="AW88" i="7"/>
  <c r="AX88" i="7"/>
  <c r="AY88" i="7"/>
  <c r="AZ88" i="7"/>
  <c r="BA88" i="7"/>
  <c r="BB88" i="7"/>
  <c r="BC88" i="7"/>
  <c r="BD88" i="7"/>
  <c r="BE88" i="7"/>
  <c r="BF88" i="7"/>
  <c r="BG88" i="7"/>
  <c r="BH88" i="7"/>
  <c r="BI88" i="7"/>
  <c r="BJ88" i="7"/>
  <c r="BK88" i="7"/>
  <c r="BL88" i="7"/>
  <c r="BM88" i="7"/>
  <c r="BN88" i="7"/>
  <c r="BO88" i="7"/>
  <c r="BP88" i="7"/>
  <c r="BQ88" i="7"/>
  <c r="BR88" i="7"/>
  <c r="BS88" i="7"/>
  <c r="BT88" i="7"/>
  <c r="BU88" i="7"/>
  <c r="BV88" i="7"/>
  <c r="BW88" i="7"/>
  <c r="BX88" i="7"/>
  <c r="BY88" i="7"/>
  <c r="BZ88" i="7"/>
  <c r="CA88" i="7"/>
  <c r="CB88" i="7"/>
  <c r="CC88" i="7"/>
  <c r="CD88" i="7"/>
  <c r="CE88" i="7"/>
  <c r="CF88" i="7"/>
  <c r="CG88" i="7"/>
  <c r="CH88" i="7"/>
  <c r="CI88" i="7"/>
  <c r="CJ88" i="7"/>
  <c r="CK88" i="7"/>
  <c r="CL88" i="7"/>
  <c r="CM88" i="7"/>
  <c r="CN88" i="7"/>
  <c r="CO88" i="7"/>
  <c r="CP88" i="7"/>
  <c r="CQ88" i="7"/>
  <c r="CR88" i="7"/>
  <c r="CS88" i="7"/>
  <c r="CT88" i="7"/>
  <c r="CU88" i="7"/>
  <c r="CV88" i="7"/>
  <c r="CW88" i="7"/>
  <c r="CX88" i="7"/>
  <c r="CY88" i="7"/>
  <c r="CZ88" i="7"/>
  <c r="DA88" i="7"/>
  <c r="DB88" i="7"/>
  <c r="DC88" i="7"/>
  <c r="DD88" i="7"/>
  <c r="DE88" i="7"/>
  <c r="DF88" i="7"/>
  <c r="DG88" i="7"/>
  <c r="DH88" i="7"/>
  <c r="DI88" i="7"/>
  <c r="DJ88" i="7"/>
  <c r="DK88" i="7"/>
  <c r="DL88" i="7"/>
  <c r="DM88" i="7"/>
  <c r="DN88" i="7"/>
  <c r="DO88" i="7"/>
  <c r="DP88" i="7"/>
  <c r="DQ88" i="7"/>
  <c r="DR88" i="7"/>
  <c r="DS88" i="7"/>
  <c r="DT88" i="7"/>
  <c r="DU88" i="7"/>
  <c r="DV88" i="7"/>
  <c r="DW88" i="7"/>
  <c r="DX88" i="7"/>
  <c r="DY88" i="7"/>
  <c r="DZ88" i="7"/>
  <c r="EA88" i="7"/>
  <c r="EB88" i="7"/>
  <c r="EC88" i="7"/>
  <c r="ED88" i="7"/>
  <c r="EE88" i="7"/>
  <c r="EF88" i="7"/>
  <c r="EG88" i="7"/>
  <c r="EH88" i="7"/>
  <c r="EI88" i="7"/>
  <c r="EJ88" i="7"/>
  <c r="EK88" i="7"/>
  <c r="EL88" i="7"/>
  <c r="EM88" i="7"/>
  <c r="EN88" i="7"/>
  <c r="EO88" i="7"/>
  <c r="EP88" i="7"/>
  <c r="EQ88" i="7"/>
  <c r="ER88" i="7"/>
  <c r="ES88" i="7"/>
  <c r="ET88" i="7"/>
  <c r="EU88" i="7"/>
  <c r="EV88" i="7"/>
  <c r="EW88" i="7"/>
  <c r="EX88" i="7"/>
  <c r="EY88" i="7"/>
  <c r="EZ88" i="7"/>
  <c r="FA88" i="7"/>
  <c r="FB88" i="7"/>
  <c r="FD88" i="7"/>
  <c r="FE88" i="7"/>
  <c r="FF88" i="7"/>
  <c r="FG88" i="7"/>
  <c r="FH88" i="7"/>
  <c r="FI88" i="7"/>
  <c r="FJ88" i="7"/>
  <c r="FK88" i="7"/>
  <c r="FL88" i="7"/>
  <c r="FM88" i="7"/>
  <c r="FN88" i="7"/>
  <c r="FO88" i="7"/>
  <c r="FP88" i="7"/>
  <c r="FQ88" i="7"/>
  <c r="FR88" i="7"/>
  <c r="FS88" i="7"/>
  <c r="FT88" i="7"/>
  <c r="FU88" i="7"/>
  <c r="FV88" i="7"/>
  <c r="FW88" i="7"/>
  <c r="FX88" i="7"/>
  <c r="FY88" i="7"/>
  <c r="FZ88" i="7"/>
  <c r="GA88" i="7"/>
  <c r="GB88" i="7"/>
  <c r="GC88" i="7"/>
  <c r="GD88" i="7"/>
  <c r="GE88" i="7"/>
  <c r="GF88" i="7"/>
  <c r="GG88" i="7"/>
  <c r="GH88" i="7"/>
  <c r="GI88" i="7"/>
  <c r="GJ88" i="7"/>
  <c r="GK88" i="7"/>
  <c r="GL88" i="7"/>
  <c r="GM88" i="7"/>
  <c r="GN88" i="7"/>
  <c r="GO88" i="7"/>
  <c r="GP88" i="7"/>
  <c r="GQ88" i="7"/>
  <c r="GR88" i="7"/>
  <c r="GS88" i="7"/>
  <c r="GT88" i="7"/>
  <c r="GU88" i="7"/>
  <c r="GV88" i="7"/>
  <c r="GW88" i="7"/>
  <c r="GX88" i="7"/>
  <c r="GY88" i="7"/>
  <c r="GZ88" i="7"/>
  <c r="HA88" i="7"/>
  <c r="HB88" i="7"/>
  <c r="HC88" i="7"/>
  <c r="HD88" i="7"/>
  <c r="HE88" i="7"/>
  <c r="HF88" i="7"/>
  <c r="HG88" i="7"/>
  <c r="HH88" i="7"/>
  <c r="HI88" i="7"/>
  <c r="HJ88" i="7"/>
  <c r="HK88" i="7"/>
  <c r="HL88" i="7"/>
  <c r="HM88" i="7"/>
  <c r="HN88" i="7"/>
  <c r="HO88" i="7"/>
  <c r="HP88" i="7"/>
  <c r="HQ88" i="7"/>
  <c r="HR88" i="7"/>
  <c r="HS88" i="7"/>
  <c r="HT88" i="7"/>
  <c r="HU88" i="7"/>
  <c r="HV88" i="7"/>
  <c r="HW88" i="7"/>
  <c r="HX88" i="7"/>
  <c r="HY88" i="7"/>
  <c r="HZ88" i="7"/>
  <c r="IA88" i="7"/>
  <c r="IB88" i="7"/>
  <c r="IC88" i="7"/>
  <c r="ID88" i="7"/>
  <c r="IE88" i="7"/>
  <c r="IF88" i="7"/>
  <c r="IG88" i="7"/>
  <c r="IH88" i="7"/>
  <c r="II88" i="7"/>
  <c r="IJ88" i="7"/>
  <c r="IK88" i="7"/>
  <c r="IL88" i="7"/>
  <c r="IM88" i="7"/>
  <c r="IN88" i="7"/>
  <c r="IO88" i="7"/>
  <c r="IP88" i="7"/>
  <c r="IQ88" i="7"/>
  <c r="IR88" i="7"/>
  <c r="IS88" i="7"/>
  <c r="IT88" i="7"/>
  <c r="IU88" i="7"/>
  <c r="IV88" i="7"/>
  <c r="IW88" i="7"/>
  <c r="IX88" i="7"/>
  <c r="IY88" i="7"/>
  <c r="IZ88" i="7"/>
  <c r="JA88" i="7"/>
  <c r="JB88" i="7"/>
  <c r="JC88" i="7"/>
  <c r="JD88" i="7"/>
  <c r="JE88" i="7"/>
  <c r="JF88" i="7"/>
  <c r="JG88" i="7"/>
  <c r="JH88" i="7"/>
  <c r="JI88" i="7"/>
  <c r="JJ88" i="7"/>
  <c r="JK88" i="7"/>
  <c r="JL88" i="7"/>
  <c r="JM88" i="7"/>
  <c r="JN88" i="7"/>
  <c r="JO88" i="7"/>
  <c r="JP88" i="7"/>
  <c r="JQ88" i="7"/>
  <c r="JR88" i="7"/>
  <c r="JS88" i="7"/>
  <c r="JT88" i="7"/>
  <c r="JU88" i="7"/>
  <c r="JV88" i="7"/>
  <c r="JW88" i="7"/>
  <c r="JX88" i="7"/>
  <c r="JY88" i="7"/>
  <c r="JZ88" i="7"/>
  <c r="KA88" i="7"/>
  <c r="KB88" i="7"/>
  <c r="KC88" i="7"/>
  <c r="KD88" i="7"/>
  <c r="KE88" i="7"/>
  <c r="KF88" i="7"/>
  <c r="KG88" i="7"/>
  <c r="KH88" i="7"/>
  <c r="KI88" i="7"/>
  <c r="KJ88" i="7"/>
  <c r="KK88" i="7"/>
  <c r="KL88" i="7"/>
  <c r="KM88" i="7"/>
  <c r="KN88" i="7"/>
  <c r="KO88" i="7"/>
  <c r="KP88" i="7"/>
  <c r="KQ88" i="7"/>
  <c r="KR88" i="7"/>
  <c r="KS88" i="7"/>
  <c r="KT88" i="7"/>
  <c r="KU88" i="7"/>
  <c r="KV88" i="7"/>
  <c r="KW88" i="7"/>
  <c r="KX88" i="7"/>
  <c r="KY88" i="7"/>
  <c r="KZ88" i="7"/>
  <c r="LA88" i="7"/>
  <c r="LB88" i="7"/>
  <c r="LC88" i="7"/>
  <c r="LD88" i="7"/>
  <c r="LE88" i="7"/>
  <c r="LF88" i="7"/>
  <c r="LG88" i="7"/>
  <c r="LH88" i="7"/>
  <c r="LI88" i="7"/>
  <c r="LJ88" i="7"/>
  <c r="LK88" i="7"/>
  <c r="LL88" i="7"/>
  <c r="LM88" i="7"/>
  <c r="LN88" i="7"/>
  <c r="LO88" i="7"/>
  <c r="LP88" i="7"/>
  <c r="LQ88" i="7"/>
  <c r="LR88" i="7"/>
  <c r="LS88" i="7"/>
  <c r="LT88" i="7"/>
  <c r="LU88" i="7"/>
  <c r="LV88" i="7"/>
  <c r="LW88" i="7"/>
  <c r="LX88" i="7"/>
  <c r="LY88" i="7"/>
  <c r="LZ88" i="7"/>
  <c r="MA88" i="7"/>
  <c r="MB88" i="7"/>
  <c r="MC88" i="7"/>
  <c r="MD88" i="7"/>
  <c r="ME88" i="7"/>
  <c r="MF88" i="7"/>
  <c r="MG88" i="7"/>
  <c r="MH88" i="7"/>
  <c r="MI88" i="7"/>
  <c r="MJ88" i="7"/>
  <c r="MK88" i="7"/>
  <c r="ML88" i="7"/>
  <c r="MM88" i="7"/>
  <c r="MN88" i="7"/>
  <c r="MO88" i="7"/>
  <c r="MP88" i="7"/>
  <c r="MQ88" i="7"/>
  <c r="MR88" i="7"/>
  <c r="MS88" i="7"/>
  <c r="MT88" i="7"/>
  <c r="MU88" i="7"/>
  <c r="MV88" i="7"/>
  <c r="MW88" i="7"/>
  <c r="MX88" i="7"/>
  <c r="MY88" i="7"/>
  <c r="MZ88" i="7"/>
  <c r="NA88" i="7"/>
  <c r="NB88" i="7"/>
  <c r="NC88" i="7"/>
  <c r="ND88" i="7"/>
  <c r="NE88" i="7"/>
  <c r="NF88" i="7"/>
  <c r="NG88" i="7"/>
  <c r="NH88" i="7"/>
  <c r="NI88" i="7"/>
  <c r="NJ88" i="7"/>
  <c r="NK88" i="7"/>
  <c r="NL88" i="7"/>
  <c r="NM88" i="7"/>
  <c r="NN88" i="7"/>
  <c r="NO88" i="7"/>
  <c r="NP88" i="7"/>
  <c r="NQ88" i="7"/>
  <c r="NR88" i="7"/>
  <c r="NS88" i="7"/>
  <c r="NT88" i="7"/>
  <c r="NU88" i="7"/>
  <c r="NV88" i="7"/>
  <c r="NW88" i="7"/>
  <c r="NX88" i="7"/>
  <c r="NY88" i="7"/>
  <c r="NZ88" i="7"/>
  <c r="OA88" i="7"/>
  <c r="OB88" i="7"/>
  <c r="OC88" i="7"/>
  <c r="OD88" i="7"/>
  <c r="OE88" i="7"/>
  <c r="OF88" i="7"/>
  <c r="OG88" i="7"/>
  <c r="OH88" i="7"/>
  <c r="OI88" i="7"/>
  <c r="OJ88" i="7"/>
  <c r="OK88" i="7"/>
  <c r="OL88" i="7"/>
  <c r="OM88" i="7"/>
  <c r="ON88" i="7"/>
  <c r="OO88" i="7"/>
  <c r="OP88" i="7"/>
  <c r="OQ88" i="7"/>
  <c r="OR88" i="7"/>
  <c r="OS88" i="7"/>
  <c r="OT88" i="7"/>
  <c r="OU88" i="7"/>
  <c r="OV88" i="7"/>
  <c r="OW88" i="7"/>
  <c r="OX88" i="7"/>
  <c r="OY88" i="7"/>
  <c r="OZ88" i="7"/>
  <c r="PA88" i="7"/>
  <c r="PB88" i="7"/>
  <c r="PC88" i="7"/>
  <c r="PD88" i="7"/>
  <c r="PE88" i="7"/>
  <c r="PF88" i="7"/>
  <c r="PG88" i="7"/>
  <c r="PH88" i="7"/>
  <c r="PI88" i="7"/>
  <c r="PJ88" i="7"/>
  <c r="PK88" i="7"/>
  <c r="PL88" i="7"/>
  <c r="PM88" i="7"/>
  <c r="PN88" i="7"/>
  <c r="PO88" i="7"/>
  <c r="PP88" i="7"/>
  <c r="PQ88" i="7"/>
  <c r="PR88" i="7"/>
  <c r="PS88" i="7"/>
  <c r="PT88" i="7"/>
  <c r="PU88" i="7"/>
  <c r="PV88" i="7"/>
  <c r="PW88" i="7"/>
  <c r="PX88" i="7"/>
  <c r="PY88" i="7"/>
  <c r="PZ88" i="7"/>
  <c r="QA88" i="7"/>
  <c r="QB88" i="7"/>
  <c r="QC88" i="7"/>
  <c r="QD88" i="7"/>
  <c r="QE88" i="7"/>
  <c r="QF88" i="7"/>
  <c r="QG88" i="7"/>
  <c r="QH88" i="7"/>
  <c r="QI88" i="7"/>
  <c r="QJ88" i="7"/>
  <c r="QK88" i="7"/>
  <c r="QL88" i="7"/>
  <c r="QM88" i="7"/>
  <c r="QN88" i="7"/>
  <c r="QO88" i="7"/>
  <c r="QP88" i="7"/>
  <c r="QQ88" i="7"/>
  <c r="QR88" i="7"/>
  <c r="QS88" i="7"/>
  <c r="QT88" i="7"/>
  <c r="QU88" i="7"/>
  <c r="QV88" i="7"/>
  <c r="QW88" i="7"/>
  <c r="QX88" i="7"/>
  <c r="QY88" i="7"/>
  <c r="QZ88" i="7"/>
  <c r="RA88" i="7"/>
  <c r="RB88" i="7"/>
  <c r="RC88" i="7"/>
  <c r="RD88" i="7"/>
  <c r="RE88" i="7"/>
  <c r="RF88" i="7"/>
  <c r="RG88" i="7"/>
  <c r="RH88" i="7"/>
  <c r="RI88" i="7"/>
  <c r="RJ88" i="7"/>
  <c r="RK88" i="7"/>
  <c r="RL88" i="7"/>
  <c r="RM88" i="7"/>
  <c r="RN88" i="7"/>
  <c r="RO88" i="7"/>
  <c r="RP88" i="7"/>
  <c r="RQ88" i="7"/>
  <c r="RR88" i="7"/>
  <c r="RS88" i="7"/>
  <c r="RT88" i="7"/>
  <c r="RU88" i="7"/>
  <c r="RV88" i="7"/>
  <c r="RW88" i="7"/>
  <c r="RX88" i="7"/>
  <c r="RY88" i="7"/>
  <c r="RZ88" i="7"/>
  <c r="SA88" i="7"/>
  <c r="SB88" i="7"/>
  <c r="SC88" i="7"/>
  <c r="SD88" i="7"/>
  <c r="SE88" i="7"/>
  <c r="SF88" i="7"/>
  <c r="SG88" i="7"/>
  <c r="SH88" i="7"/>
  <c r="SI88" i="7"/>
  <c r="SJ88" i="7"/>
  <c r="SK88" i="7"/>
  <c r="SL88" i="7"/>
  <c r="SM88" i="7"/>
  <c r="SN88" i="7"/>
  <c r="SO88" i="7"/>
  <c r="SP88" i="7"/>
  <c r="SQ88" i="7"/>
  <c r="SR88" i="7"/>
  <c r="SS88" i="7"/>
  <c r="ST88" i="7"/>
  <c r="SU88" i="7"/>
  <c r="SV88" i="7"/>
  <c r="SW88" i="7"/>
  <c r="SX88" i="7"/>
  <c r="SY88" i="7"/>
  <c r="SZ88" i="7"/>
  <c r="TA88" i="7"/>
  <c r="TB88" i="7"/>
  <c r="K88" i="7"/>
  <c r="FC63" i="1"/>
  <c r="FB18" i="7"/>
  <c r="FB17" i="3"/>
  <c r="L145" i="7"/>
  <c r="M145" i="7"/>
  <c r="N145" i="7"/>
  <c r="O145" i="7"/>
  <c r="P145" i="7"/>
  <c r="Q145" i="7"/>
  <c r="R145" i="7"/>
  <c r="S145" i="7"/>
  <c r="T145" i="7"/>
  <c r="U145" i="7"/>
  <c r="V145" i="7"/>
  <c r="W145" i="7"/>
  <c r="X145" i="7"/>
  <c r="Y145" i="7"/>
  <c r="Z145" i="7"/>
  <c r="AA145" i="7"/>
  <c r="AB145" i="7"/>
  <c r="AC145" i="7"/>
  <c r="AD145" i="7"/>
  <c r="AE145" i="7"/>
  <c r="AF145" i="7"/>
  <c r="AG145" i="7"/>
  <c r="AH145" i="7"/>
  <c r="AI145" i="7"/>
  <c r="AJ145" i="7"/>
  <c r="AK145" i="7"/>
  <c r="AL145" i="7"/>
  <c r="AM145" i="7"/>
  <c r="AN145" i="7"/>
  <c r="AO145" i="7"/>
  <c r="AP145" i="7"/>
  <c r="AQ145" i="7"/>
  <c r="AR145" i="7"/>
  <c r="AS145" i="7"/>
  <c r="AT145" i="7"/>
  <c r="AU145" i="7"/>
  <c r="AV145" i="7"/>
  <c r="AW145" i="7"/>
  <c r="AX145" i="7"/>
  <c r="AY145" i="7"/>
  <c r="AZ145" i="7"/>
  <c r="BA145" i="7"/>
  <c r="BB145" i="7"/>
  <c r="BC145" i="7"/>
  <c r="BD145" i="7"/>
  <c r="BE145" i="7"/>
  <c r="BF145" i="7"/>
  <c r="BG145" i="7"/>
  <c r="BH145" i="7"/>
  <c r="BI145" i="7"/>
  <c r="BJ145" i="7"/>
  <c r="BK145" i="7"/>
  <c r="BL145" i="7"/>
  <c r="BM145" i="7"/>
  <c r="BN145" i="7"/>
  <c r="BO145" i="7"/>
  <c r="BP145" i="7"/>
  <c r="BQ145" i="7"/>
  <c r="BR145" i="7"/>
  <c r="BS145" i="7"/>
  <c r="BT145" i="7"/>
  <c r="BU145" i="7"/>
  <c r="BV145" i="7"/>
  <c r="BW145" i="7"/>
  <c r="BX145" i="7"/>
  <c r="BY145" i="7"/>
  <c r="BZ145" i="7"/>
  <c r="CA145" i="7"/>
  <c r="CB145" i="7"/>
  <c r="CC145" i="7"/>
  <c r="CD145" i="7"/>
  <c r="CE145" i="7"/>
  <c r="CF145" i="7"/>
  <c r="CG145" i="7"/>
  <c r="CH145" i="7"/>
  <c r="CI145" i="7"/>
  <c r="CJ145" i="7"/>
  <c r="CK145" i="7"/>
  <c r="CL145" i="7"/>
  <c r="CM145" i="7"/>
  <c r="CN145" i="7"/>
  <c r="CO145" i="7"/>
  <c r="CP145" i="7"/>
  <c r="CQ145" i="7"/>
  <c r="CR145" i="7"/>
  <c r="CS145" i="7"/>
  <c r="CT145" i="7"/>
  <c r="CU145" i="7"/>
  <c r="CV145" i="7"/>
  <c r="CW145" i="7"/>
  <c r="CX145" i="7"/>
  <c r="CY145" i="7"/>
  <c r="CZ145" i="7"/>
  <c r="DA145" i="7"/>
  <c r="DB145" i="7"/>
  <c r="DC145" i="7"/>
  <c r="DD145" i="7"/>
  <c r="DE145" i="7"/>
  <c r="DF145" i="7"/>
  <c r="DG145" i="7"/>
  <c r="DH145" i="7"/>
  <c r="DI145" i="7"/>
  <c r="DJ145" i="7"/>
  <c r="DK145" i="7"/>
  <c r="DL145" i="7"/>
  <c r="DM145" i="7"/>
  <c r="DN145" i="7"/>
  <c r="DO145" i="7"/>
  <c r="DP145" i="7"/>
  <c r="DQ145" i="7"/>
  <c r="DR145" i="7"/>
  <c r="DS145" i="7"/>
  <c r="DT145" i="7"/>
  <c r="DU145" i="7"/>
  <c r="DV145" i="7"/>
  <c r="DW145" i="7"/>
  <c r="DX145" i="7"/>
  <c r="DY145" i="7"/>
  <c r="DZ145" i="7"/>
  <c r="EA145" i="7"/>
  <c r="EB145" i="7"/>
  <c r="EC145" i="7"/>
  <c r="ED145" i="7"/>
  <c r="EE145" i="7"/>
  <c r="EF145" i="7"/>
  <c r="EG145" i="7"/>
  <c r="EH145" i="7"/>
  <c r="EI145" i="7"/>
  <c r="EJ145" i="7"/>
  <c r="EK145" i="7"/>
  <c r="EL145" i="7"/>
  <c r="EM145" i="7"/>
  <c r="EN145" i="7"/>
  <c r="EO145" i="7"/>
  <c r="EP145" i="7"/>
  <c r="EQ145" i="7"/>
  <c r="ER145" i="7"/>
  <c r="ES145" i="7"/>
  <c r="ET145" i="7"/>
  <c r="EU145" i="7"/>
  <c r="EV145" i="7"/>
  <c r="EW145" i="7"/>
  <c r="EX145" i="7"/>
  <c r="EY145" i="7"/>
  <c r="EZ145" i="7"/>
  <c r="FA145" i="7"/>
  <c r="FB145" i="7"/>
  <c r="FC145" i="7"/>
  <c r="FD145" i="7"/>
  <c r="FE145" i="7"/>
  <c r="FF145" i="7"/>
  <c r="FG145" i="7"/>
  <c r="FH145" i="7"/>
  <c r="FI145" i="7"/>
  <c r="FJ145" i="7"/>
  <c r="FK145" i="7"/>
  <c r="FL145" i="7"/>
  <c r="FM145" i="7"/>
  <c r="FN145" i="7"/>
  <c r="FO145" i="7"/>
  <c r="FP145" i="7"/>
  <c r="FQ145" i="7"/>
  <c r="FR145" i="7"/>
  <c r="FS145" i="7"/>
  <c r="FT145" i="7"/>
  <c r="FU145" i="7"/>
  <c r="FV145" i="7"/>
  <c r="FW145" i="7"/>
  <c r="FX145" i="7"/>
  <c r="FY145" i="7"/>
  <c r="FZ145" i="7"/>
  <c r="GA145" i="7"/>
  <c r="GB145" i="7"/>
  <c r="GC145" i="7"/>
  <c r="GD145" i="7"/>
  <c r="GE145" i="7"/>
  <c r="GF145" i="7"/>
  <c r="GG145" i="7"/>
  <c r="GH145" i="7"/>
  <c r="GI145" i="7"/>
  <c r="GJ145" i="7"/>
  <c r="GK145" i="7"/>
  <c r="GL145" i="7"/>
  <c r="GM145" i="7"/>
  <c r="GN145" i="7"/>
  <c r="GO145" i="7"/>
  <c r="GP145" i="7"/>
  <c r="GQ145" i="7"/>
  <c r="GR145" i="7"/>
  <c r="GS145" i="7"/>
  <c r="GT145" i="7"/>
  <c r="GU145" i="7"/>
  <c r="GV145" i="7"/>
  <c r="GW145" i="7"/>
  <c r="GX145" i="7"/>
  <c r="GY145" i="7"/>
  <c r="GZ145" i="7"/>
  <c r="HA145" i="7"/>
  <c r="HB145" i="7"/>
  <c r="HC145" i="7"/>
  <c r="HD145" i="7"/>
  <c r="HE145" i="7"/>
  <c r="HF145" i="7"/>
  <c r="HG145" i="7"/>
  <c r="HH145" i="7"/>
  <c r="HI145" i="7"/>
  <c r="HJ145" i="7"/>
  <c r="HK145" i="7"/>
  <c r="HL145" i="7"/>
  <c r="HM145" i="7"/>
  <c r="HN145" i="7"/>
  <c r="HO145" i="7"/>
  <c r="HP145" i="7"/>
  <c r="HQ145" i="7"/>
  <c r="HR145" i="7"/>
  <c r="HS145" i="7"/>
  <c r="HT145" i="7"/>
  <c r="HU145" i="7"/>
  <c r="HV145" i="7"/>
  <c r="HW145" i="7"/>
  <c r="HX145" i="7"/>
  <c r="HY145" i="7"/>
  <c r="HZ145" i="7"/>
  <c r="IA145" i="7"/>
  <c r="IB145" i="7"/>
  <c r="IC145" i="7"/>
  <c r="ID145" i="7"/>
  <c r="IE145" i="7"/>
  <c r="IF145" i="7"/>
  <c r="IG145" i="7"/>
  <c r="IH145" i="7"/>
  <c r="II145" i="7"/>
  <c r="IJ145" i="7"/>
  <c r="IK145" i="7"/>
  <c r="IL145" i="7"/>
  <c r="IM145" i="7"/>
  <c r="IN145" i="7"/>
  <c r="IO145" i="7"/>
  <c r="IP145" i="7"/>
  <c r="IQ145" i="7"/>
  <c r="IR145" i="7"/>
  <c r="IS145" i="7"/>
  <c r="IT145" i="7"/>
  <c r="IU145" i="7"/>
  <c r="IV145" i="7"/>
  <c r="IW145" i="7"/>
  <c r="IX145" i="7"/>
  <c r="IY145" i="7"/>
  <c r="IZ145" i="7"/>
  <c r="JA145" i="7"/>
  <c r="JB145" i="7"/>
  <c r="JC145" i="7"/>
  <c r="JD145" i="7"/>
  <c r="JE145" i="7"/>
  <c r="JF145" i="7"/>
  <c r="JG145" i="7"/>
  <c r="JH145" i="7"/>
  <c r="JI145" i="7"/>
  <c r="JJ145" i="7"/>
  <c r="JK145" i="7"/>
  <c r="JL145" i="7"/>
  <c r="JM145" i="7"/>
  <c r="JN145" i="7"/>
  <c r="JO145" i="7"/>
  <c r="JP145" i="7"/>
  <c r="JQ145" i="7"/>
  <c r="JR145" i="7"/>
  <c r="JS145" i="7"/>
  <c r="JT145" i="7"/>
  <c r="JU145" i="7"/>
  <c r="JV145" i="7"/>
  <c r="JW145" i="7"/>
  <c r="JX145" i="7"/>
  <c r="JY145" i="7"/>
  <c r="JZ145" i="7"/>
  <c r="KA145" i="7"/>
  <c r="KB145" i="7"/>
  <c r="KC145" i="7"/>
  <c r="KD145" i="7"/>
  <c r="KE145" i="7"/>
  <c r="KF145" i="7"/>
  <c r="KG145" i="7"/>
  <c r="KH145" i="7"/>
  <c r="KI145" i="7"/>
  <c r="KJ145" i="7"/>
  <c r="KK145" i="7"/>
  <c r="KL145" i="7"/>
  <c r="KM145" i="7"/>
  <c r="KN145" i="7"/>
  <c r="KO145" i="7"/>
  <c r="KP145" i="7"/>
  <c r="KQ145" i="7"/>
  <c r="KR145" i="7"/>
  <c r="KS145" i="7"/>
  <c r="KT145" i="7"/>
  <c r="KU145" i="7"/>
  <c r="KV145" i="7"/>
  <c r="KW145" i="7"/>
  <c r="KX145" i="7"/>
  <c r="KY145" i="7"/>
  <c r="KZ145" i="7"/>
  <c r="LA145" i="7"/>
  <c r="LB145" i="7"/>
  <c r="LC145" i="7"/>
  <c r="LD145" i="7"/>
  <c r="LE145" i="7"/>
  <c r="LF145" i="7"/>
  <c r="LG145" i="7"/>
  <c r="LH145" i="7"/>
  <c r="LI145" i="7"/>
  <c r="LJ145" i="7"/>
  <c r="LK145" i="7"/>
  <c r="LL145" i="7"/>
  <c r="LM145" i="7"/>
  <c r="LN145" i="7"/>
  <c r="LO145" i="7"/>
  <c r="LP145" i="7"/>
  <c r="LQ145" i="7"/>
  <c r="LR145" i="7"/>
  <c r="LS145" i="7"/>
  <c r="LT145" i="7"/>
  <c r="LU145" i="7"/>
  <c r="LV145" i="7"/>
  <c r="LW145" i="7"/>
  <c r="LX145" i="7"/>
  <c r="LY145" i="7"/>
  <c r="LZ145" i="7"/>
  <c r="MA145" i="7"/>
  <c r="MB145" i="7"/>
  <c r="MC145" i="7"/>
  <c r="MD145" i="7"/>
  <c r="ME145" i="7"/>
  <c r="MF145" i="7"/>
  <c r="MG145" i="7"/>
  <c r="MH145" i="7"/>
  <c r="MI145" i="7"/>
  <c r="MJ145" i="7"/>
  <c r="MK145" i="7"/>
  <c r="ML145" i="7"/>
  <c r="MM145" i="7"/>
  <c r="MN145" i="7"/>
  <c r="MO145" i="7"/>
  <c r="MP145" i="7"/>
  <c r="MQ145" i="7"/>
  <c r="MR145" i="7"/>
  <c r="MS145" i="7"/>
  <c r="MT145" i="7"/>
  <c r="MU145" i="7"/>
  <c r="MV145" i="7"/>
  <c r="MW145" i="7"/>
  <c r="MX145" i="7"/>
  <c r="MY145" i="7"/>
  <c r="MZ145" i="7"/>
  <c r="NA145" i="7"/>
  <c r="NB145" i="7"/>
  <c r="NC145" i="7"/>
  <c r="ND145" i="7"/>
  <c r="NE145" i="7"/>
  <c r="NF145" i="7"/>
  <c r="NG145" i="7"/>
  <c r="NH145" i="7"/>
  <c r="NI145" i="7"/>
  <c r="NJ145" i="7"/>
  <c r="NK145" i="7"/>
  <c r="NL145" i="7"/>
  <c r="NM145" i="7"/>
  <c r="NN145" i="7"/>
  <c r="NO145" i="7"/>
  <c r="NP145" i="7"/>
  <c r="NQ145" i="7"/>
  <c r="NR145" i="7"/>
  <c r="NS145" i="7"/>
  <c r="NT145" i="7"/>
  <c r="NU145" i="7"/>
  <c r="NV145" i="7"/>
  <c r="NW145" i="7"/>
  <c r="NX145" i="7"/>
  <c r="NY145" i="7"/>
  <c r="NZ145" i="7"/>
  <c r="OA145" i="7"/>
  <c r="OB145" i="7"/>
  <c r="OC145" i="7"/>
  <c r="OD145" i="7"/>
  <c r="OE145" i="7"/>
  <c r="OF145" i="7"/>
  <c r="OG145" i="7"/>
  <c r="OH145" i="7"/>
  <c r="OI145" i="7"/>
  <c r="OJ145" i="7"/>
  <c r="OK145" i="7"/>
  <c r="OL145" i="7"/>
  <c r="OM145" i="7"/>
  <c r="ON145" i="7"/>
  <c r="OO145" i="7"/>
  <c r="OP145" i="7"/>
  <c r="OQ145" i="7"/>
  <c r="OR145" i="7"/>
  <c r="OS145" i="7"/>
  <c r="OT145" i="7"/>
  <c r="OU145" i="7"/>
  <c r="OV145" i="7"/>
  <c r="OW145" i="7"/>
  <c r="OX145" i="7"/>
  <c r="OY145" i="7"/>
  <c r="OZ145" i="7"/>
  <c r="PA145" i="7"/>
  <c r="PB145" i="7"/>
  <c r="PC145" i="7"/>
  <c r="PD145" i="7"/>
  <c r="PE145" i="7"/>
  <c r="PF145" i="7"/>
  <c r="PG145" i="7"/>
  <c r="PH145" i="7"/>
  <c r="PI145" i="7"/>
  <c r="PJ145" i="7"/>
  <c r="PK145" i="7"/>
  <c r="PL145" i="7"/>
  <c r="PM145" i="7"/>
  <c r="PN145" i="7"/>
  <c r="PO145" i="7"/>
  <c r="PP145" i="7"/>
  <c r="PQ145" i="7"/>
  <c r="PR145" i="7"/>
  <c r="PS145" i="7"/>
  <c r="PT145" i="7"/>
  <c r="PU145" i="7"/>
  <c r="PV145" i="7"/>
  <c r="PW145" i="7"/>
  <c r="PX145" i="7"/>
  <c r="PY145" i="7"/>
  <c r="PZ145" i="7"/>
  <c r="QA145" i="7"/>
  <c r="QB145" i="7"/>
  <c r="QC145" i="7"/>
  <c r="QD145" i="7"/>
  <c r="QE145" i="7"/>
  <c r="QF145" i="7"/>
  <c r="QG145" i="7"/>
  <c r="QH145" i="7"/>
  <c r="QI145" i="7"/>
  <c r="QJ145" i="7"/>
  <c r="QK145" i="7"/>
  <c r="QL145" i="7"/>
  <c r="QM145" i="7"/>
  <c r="QN145" i="7"/>
  <c r="QO145" i="7"/>
  <c r="QP145" i="7"/>
  <c r="QQ145" i="7"/>
  <c r="QR145" i="7"/>
  <c r="QS145" i="7"/>
  <c r="QT145" i="7"/>
  <c r="QU145" i="7"/>
  <c r="QV145" i="7"/>
  <c r="QW145" i="7"/>
  <c r="QX145" i="7"/>
  <c r="QY145" i="7"/>
  <c r="QZ145" i="7"/>
  <c r="RA145" i="7"/>
  <c r="RB145" i="7"/>
  <c r="RC145" i="7"/>
  <c r="RD145" i="7"/>
  <c r="RE145" i="7"/>
  <c r="RF145" i="7"/>
  <c r="RG145" i="7"/>
  <c r="RH145" i="7"/>
  <c r="RI145" i="7"/>
  <c r="RJ145" i="7"/>
  <c r="RK145" i="7"/>
  <c r="RL145" i="7"/>
  <c r="RM145" i="7"/>
  <c r="RN145" i="7"/>
  <c r="RO145" i="7"/>
  <c r="RP145" i="7"/>
  <c r="RQ145" i="7"/>
  <c r="RR145" i="7"/>
  <c r="RS145" i="7"/>
  <c r="RT145" i="7"/>
  <c r="RU145" i="7"/>
  <c r="RV145" i="7"/>
  <c r="RW145" i="7"/>
  <c r="RX145" i="7"/>
  <c r="RY145" i="7"/>
  <c r="RZ145" i="7"/>
  <c r="SA145" i="7"/>
  <c r="SB145" i="7"/>
  <c r="SC145" i="7"/>
  <c r="SD145" i="7"/>
  <c r="SE145" i="7"/>
  <c r="SF145" i="7"/>
  <c r="SG145" i="7"/>
  <c r="SH145" i="7"/>
  <c r="SI145" i="7"/>
  <c r="SJ145" i="7"/>
  <c r="SK145" i="7"/>
  <c r="SL145" i="7"/>
  <c r="SM145" i="7"/>
  <c r="SN145" i="7"/>
  <c r="SO145" i="7"/>
  <c r="SP145" i="7"/>
  <c r="SQ145" i="7"/>
  <c r="SR145" i="7"/>
  <c r="SS145" i="7"/>
  <c r="ST145" i="7"/>
  <c r="SU145" i="7"/>
  <c r="SV145" i="7"/>
  <c r="SW145" i="7"/>
  <c r="SX145" i="7"/>
  <c r="SY145" i="7"/>
  <c r="SZ145" i="7"/>
  <c r="TA145" i="7"/>
  <c r="TB145" i="7"/>
  <c r="K145" i="7"/>
  <c r="L146" i="7"/>
  <c r="M146" i="7"/>
  <c r="N146" i="7"/>
  <c r="O146" i="7"/>
  <c r="P146" i="7"/>
  <c r="Q146" i="7"/>
  <c r="R146" i="7"/>
  <c r="S146" i="7"/>
  <c r="T146" i="7"/>
  <c r="U146" i="7"/>
  <c r="V146" i="7"/>
  <c r="W146" i="7"/>
  <c r="X146" i="7"/>
  <c r="Y146" i="7"/>
  <c r="Z146" i="7"/>
  <c r="AA146" i="7"/>
  <c r="AB146" i="7"/>
  <c r="AC146" i="7"/>
  <c r="AD146" i="7"/>
  <c r="AE146" i="7"/>
  <c r="AF146" i="7"/>
  <c r="AG146" i="7"/>
  <c r="AH146" i="7"/>
  <c r="AI146" i="7"/>
  <c r="AJ146" i="7"/>
  <c r="AK146" i="7"/>
  <c r="AL146" i="7"/>
  <c r="AM146" i="7"/>
  <c r="AN146" i="7"/>
  <c r="AO146" i="7"/>
  <c r="AP146" i="7"/>
  <c r="AQ146" i="7"/>
  <c r="AR146" i="7"/>
  <c r="AS146" i="7"/>
  <c r="AT146" i="7"/>
  <c r="AU146" i="7"/>
  <c r="AV146" i="7"/>
  <c r="AW146" i="7"/>
  <c r="AX146" i="7"/>
  <c r="AY146" i="7"/>
  <c r="AZ146" i="7"/>
  <c r="BA146" i="7"/>
  <c r="BB146" i="7"/>
  <c r="BC146" i="7"/>
  <c r="BD146" i="7"/>
  <c r="BE146" i="7"/>
  <c r="BF146" i="7"/>
  <c r="BG146" i="7"/>
  <c r="BH146" i="7"/>
  <c r="BI146" i="7"/>
  <c r="BJ146" i="7"/>
  <c r="BK146" i="7"/>
  <c r="BL146" i="7"/>
  <c r="BM146" i="7"/>
  <c r="BN146" i="7"/>
  <c r="BO146" i="7"/>
  <c r="BP146" i="7"/>
  <c r="BQ146" i="7"/>
  <c r="BR146" i="7"/>
  <c r="BS146" i="7"/>
  <c r="BT146" i="7"/>
  <c r="BU146" i="7"/>
  <c r="BV146" i="7"/>
  <c r="BW146" i="7"/>
  <c r="BX146" i="7"/>
  <c r="BY146" i="7"/>
  <c r="BZ146" i="7"/>
  <c r="CA146" i="7"/>
  <c r="CB146" i="7"/>
  <c r="CC146" i="7"/>
  <c r="CD146" i="7"/>
  <c r="CE146" i="7"/>
  <c r="CF146" i="7"/>
  <c r="CG146" i="7"/>
  <c r="CH146" i="7"/>
  <c r="CI146" i="7"/>
  <c r="CJ146" i="7"/>
  <c r="CK146" i="7"/>
  <c r="CL146" i="7"/>
  <c r="CM146" i="7"/>
  <c r="CN146" i="7"/>
  <c r="CO146" i="7"/>
  <c r="CP146" i="7"/>
  <c r="CQ146" i="7"/>
  <c r="CR146" i="7"/>
  <c r="CS146" i="7"/>
  <c r="CT146" i="7"/>
  <c r="CU146" i="7"/>
  <c r="CV146" i="7"/>
  <c r="CW146" i="7"/>
  <c r="CX146" i="7"/>
  <c r="CY146" i="7"/>
  <c r="CZ146" i="7"/>
  <c r="DA146" i="7"/>
  <c r="DB146" i="7"/>
  <c r="DC146" i="7"/>
  <c r="DD146" i="7"/>
  <c r="DE146" i="7"/>
  <c r="DF146" i="7"/>
  <c r="DG146" i="7"/>
  <c r="DH146" i="7"/>
  <c r="DI146" i="7"/>
  <c r="DJ146" i="7"/>
  <c r="DK146" i="7"/>
  <c r="DL146" i="7"/>
  <c r="DM146" i="7"/>
  <c r="DN146" i="7"/>
  <c r="DO146" i="7"/>
  <c r="DP146" i="7"/>
  <c r="DQ146" i="7"/>
  <c r="DR146" i="7"/>
  <c r="DS146" i="7"/>
  <c r="DT146" i="7"/>
  <c r="DU146" i="7"/>
  <c r="DV146" i="7"/>
  <c r="DW146" i="7"/>
  <c r="DX146" i="7"/>
  <c r="DY146" i="7"/>
  <c r="DZ146" i="7"/>
  <c r="EA146" i="7"/>
  <c r="EB146" i="7"/>
  <c r="EC146" i="7"/>
  <c r="ED146" i="7"/>
  <c r="EE146" i="7"/>
  <c r="EF146" i="7"/>
  <c r="EG146" i="7"/>
  <c r="EH146" i="7"/>
  <c r="EI146" i="7"/>
  <c r="EJ146" i="7"/>
  <c r="EK146" i="7"/>
  <c r="EL146" i="7"/>
  <c r="EM146" i="7"/>
  <c r="EN146" i="7"/>
  <c r="EO146" i="7"/>
  <c r="EP146" i="7"/>
  <c r="EQ146" i="7"/>
  <c r="ER146" i="7"/>
  <c r="ES146" i="7"/>
  <c r="ET146" i="7"/>
  <c r="EU146" i="7"/>
  <c r="EV146" i="7"/>
  <c r="EW146" i="7"/>
  <c r="EX146" i="7"/>
  <c r="EY146" i="7"/>
  <c r="EZ146" i="7"/>
  <c r="FA146" i="7"/>
  <c r="FB146" i="7"/>
  <c r="FC146" i="7"/>
  <c r="FD146" i="7"/>
  <c r="FE146" i="7"/>
  <c r="FF146" i="7"/>
  <c r="FG146" i="7"/>
  <c r="FH146" i="7"/>
  <c r="FI146" i="7"/>
  <c r="FJ146" i="7"/>
  <c r="FK146" i="7"/>
  <c r="FL146" i="7"/>
  <c r="FM146" i="7"/>
  <c r="FN146" i="7"/>
  <c r="FO146" i="7"/>
  <c r="FP146" i="7"/>
  <c r="FQ146" i="7"/>
  <c r="FR146" i="7"/>
  <c r="FS146" i="7"/>
  <c r="FT146" i="7"/>
  <c r="FU146" i="7"/>
  <c r="FV146" i="7"/>
  <c r="FW146" i="7"/>
  <c r="FX146" i="7"/>
  <c r="FY146" i="7"/>
  <c r="FZ146" i="7"/>
  <c r="GA146" i="7"/>
  <c r="GB146" i="7"/>
  <c r="GC146" i="7"/>
  <c r="GD146" i="7"/>
  <c r="GE146" i="7"/>
  <c r="GF146" i="7"/>
  <c r="GG146" i="7"/>
  <c r="GH146" i="7"/>
  <c r="GI146" i="7"/>
  <c r="GJ146" i="7"/>
  <c r="GK146" i="7"/>
  <c r="GL146" i="7"/>
  <c r="GM146" i="7"/>
  <c r="GN146" i="7"/>
  <c r="GO146" i="7"/>
  <c r="GP146" i="7"/>
  <c r="GQ146" i="7"/>
  <c r="GR146" i="7"/>
  <c r="GS146" i="7"/>
  <c r="GT146" i="7"/>
  <c r="GU146" i="7"/>
  <c r="GV146" i="7"/>
  <c r="GW146" i="7"/>
  <c r="GX146" i="7"/>
  <c r="GY146" i="7"/>
  <c r="GZ146" i="7"/>
  <c r="HA146" i="7"/>
  <c r="HB146" i="7"/>
  <c r="HC146" i="7"/>
  <c r="HD146" i="7"/>
  <c r="HE146" i="7"/>
  <c r="HF146" i="7"/>
  <c r="HG146" i="7"/>
  <c r="HH146" i="7"/>
  <c r="HI146" i="7"/>
  <c r="HJ146" i="7"/>
  <c r="HK146" i="7"/>
  <c r="HL146" i="7"/>
  <c r="HM146" i="7"/>
  <c r="HN146" i="7"/>
  <c r="HO146" i="7"/>
  <c r="HP146" i="7"/>
  <c r="HQ146" i="7"/>
  <c r="HR146" i="7"/>
  <c r="HS146" i="7"/>
  <c r="HT146" i="7"/>
  <c r="HU146" i="7"/>
  <c r="HV146" i="7"/>
  <c r="HW146" i="7"/>
  <c r="HX146" i="7"/>
  <c r="HY146" i="7"/>
  <c r="HZ146" i="7"/>
  <c r="IA146" i="7"/>
  <c r="IB146" i="7"/>
  <c r="IC146" i="7"/>
  <c r="ID146" i="7"/>
  <c r="IE146" i="7"/>
  <c r="IF146" i="7"/>
  <c r="IG146" i="7"/>
  <c r="IH146" i="7"/>
  <c r="II146" i="7"/>
  <c r="IJ146" i="7"/>
  <c r="IK146" i="7"/>
  <c r="IL146" i="7"/>
  <c r="IM146" i="7"/>
  <c r="IN146" i="7"/>
  <c r="IO146" i="7"/>
  <c r="IP146" i="7"/>
  <c r="IQ146" i="7"/>
  <c r="IR146" i="7"/>
  <c r="IS146" i="7"/>
  <c r="IT146" i="7"/>
  <c r="IU146" i="7"/>
  <c r="IV146" i="7"/>
  <c r="IW146" i="7"/>
  <c r="IX146" i="7"/>
  <c r="IY146" i="7"/>
  <c r="IZ146" i="7"/>
  <c r="JA146" i="7"/>
  <c r="JB146" i="7"/>
  <c r="JC146" i="7"/>
  <c r="JD146" i="7"/>
  <c r="JE146" i="7"/>
  <c r="JF146" i="7"/>
  <c r="JG146" i="7"/>
  <c r="JH146" i="7"/>
  <c r="JI146" i="7"/>
  <c r="JJ146" i="7"/>
  <c r="JK146" i="7"/>
  <c r="JL146" i="7"/>
  <c r="JM146" i="7"/>
  <c r="JN146" i="7"/>
  <c r="JO146" i="7"/>
  <c r="JP146" i="7"/>
  <c r="JQ146" i="7"/>
  <c r="JR146" i="7"/>
  <c r="JS146" i="7"/>
  <c r="JT146" i="7"/>
  <c r="JU146" i="7"/>
  <c r="JV146" i="7"/>
  <c r="JW146" i="7"/>
  <c r="JX146" i="7"/>
  <c r="JY146" i="7"/>
  <c r="JZ146" i="7"/>
  <c r="KA146" i="7"/>
  <c r="KB146" i="7"/>
  <c r="KC146" i="7"/>
  <c r="KD146" i="7"/>
  <c r="KE146" i="7"/>
  <c r="KF146" i="7"/>
  <c r="KG146" i="7"/>
  <c r="KH146" i="7"/>
  <c r="KI146" i="7"/>
  <c r="KJ146" i="7"/>
  <c r="KK146" i="7"/>
  <c r="KL146" i="7"/>
  <c r="KM146" i="7"/>
  <c r="KN146" i="7"/>
  <c r="KO146" i="7"/>
  <c r="KP146" i="7"/>
  <c r="KQ146" i="7"/>
  <c r="KR146" i="7"/>
  <c r="KS146" i="7"/>
  <c r="KT146" i="7"/>
  <c r="KU146" i="7"/>
  <c r="KV146" i="7"/>
  <c r="KW146" i="7"/>
  <c r="KX146" i="7"/>
  <c r="KY146" i="7"/>
  <c r="KZ146" i="7"/>
  <c r="LA146" i="7"/>
  <c r="LB146" i="7"/>
  <c r="LC146" i="7"/>
  <c r="LD146" i="7"/>
  <c r="LE146" i="7"/>
  <c r="LF146" i="7"/>
  <c r="LG146" i="7"/>
  <c r="LH146" i="7"/>
  <c r="LI146" i="7"/>
  <c r="LJ146" i="7"/>
  <c r="LK146" i="7"/>
  <c r="LL146" i="7"/>
  <c r="LM146" i="7"/>
  <c r="LN146" i="7"/>
  <c r="LO146" i="7"/>
  <c r="LP146" i="7"/>
  <c r="LQ146" i="7"/>
  <c r="LR146" i="7"/>
  <c r="LS146" i="7"/>
  <c r="LT146" i="7"/>
  <c r="LU146" i="7"/>
  <c r="LV146" i="7"/>
  <c r="LW146" i="7"/>
  <c r="LX146" i="7"/>
  <c r="LY146" i="7"/>
  <c r="LZ146" i="7"/>
  <c r="MA146" i="7"/>
  <c r="MB146" i="7"/>
  <c r="MC146" i="7"/>
  <c r="MD146" i="7"/>
  <c r="ME146" i="7"/>
  <c r="MF146" i="7"/>
  <c r="MG146" i="7"/>
  <c r="MH146" i="7"/>
  <c r="MI146" i="7"/>
  <c r="MJ146" i="7"/>
  <c r="MK146" i="7"/>
  <c r="ML146" i="7"/>
  <c r="MM146" i="7"/>
  <c r="MN146" i="7"/>
  <c r="MO146" i="7"/>
  <c r="MP146" i="7"/>
  <c r="MQ146" i="7"/>
  <c r="MR146" i="7"/>
  <c r="MS146" i="7"/>
  <c r="MT146" i="7"/>
  <c r="MU146" i="7"/>
  <c r="MV146" i="7"/>
  <c r="MW146" i="7"/>
  <c r="MX146" i="7"/>
  <c r="MY146" i="7"/>
  <c r="MZ146" i="7"/>
  <c r="NA146" i="7"/>
  <c r="NB146" i="7"/>
  <c r="NC146" i="7"/>
  <c r="ND146" i="7"/>
  <c r="NE146" i="7"/>
  <c r="NF146" i="7"/>
  <c r="NG146" i="7"/>
  <c r="NH146" i="7"/>
  <c r="NI146" i="7"/>
  <c r="NJ146" i="7"/>
  <c r="NK146" i="7"/>
  <c r="NL146" i="7"/>
  <c r="NM146" i="7"/>
  <c r="NN146" i="7"/>
  <c r="NO146" i="7"/>
  <c r="NP146" i="7"/>
  <c r="NQ146" i="7"/>
  <c r="NR146" i="7"/>
  <c r="NS146" i="7"/>
  <c r="NT146" i="7"/>
  <c r="NU146" i="7"/>
  <c r="NV146" i="7"/>
  <c r="NW146" i="7"/>
  <c r="NX146" i="7"/>
  <c r="NY146" i="7"/>
  <c r="NZ146" i="7"/>
  <c r="OA146" i="7"/>
  <c r="OB146" i="7"/>
  <c r="OC146" i="7"/>
  <c r="OD146" i="7"/>
  <c r="OE146" i="7"/>
  <c r="OF146" i="7"/>
  <c r="OG146" i="7"/>
  <c r="OH146" i="7"/>
  <c r="OI146" i="7"/>
  <c r="OJ146" i="7"/>
  <c r="OK146" i="7"/>
  <c r="OL146" i="7"/>
  <c r="OM146" i="7"/>
  <c r="ON146" i="7"/>
  <c r="OO146" i="7"/>
  <c r="OP146" i="7"/>
  <c r="OQ146" i="7"/>
  <c r="OR146" i="7"/>
  <c r="OS146" i="7"/>
  <c r="OT146" i="7"/>
  <c r="OU146" i="7"/>
  <c r="OV146" i="7"/>
  <c r="OW146" i="7"/>
  <c r="OX146" i="7"/>
  <c r="OY146" i="7"/>
  <c r="OZ146" i="7"/>
  <c r="PA146" i="7"/>
  <c r="PB146" i="7"/>
  <c r="PC146" i="7"/>
  <c r="PD146" i="7"/>
  <c r="PE146" i="7"/>
  <c r="PF146" i="7"/>
  <c r="PG146" i="7"/>
  <c r="PH146" i="7"/>
  <c r="PI146" i="7"/>
  <c r="PJ146" i="7"/>
  <c r="PK146" i="7"/>
  <c r="PL146" i="7"/>
  <c r="PM146" i="7"/>
  <c r="PN146" i="7"/>
  <c r="PO146" i="7"/>
  <c r="PP146" i="7"/>
  <c r="PQ146" i="7"/>
  <c r="PR146" i="7"/>
  <c r="PS146" i="7"/>
  <c r="PT146" i="7"/>
  <c r="PU146" i="7"/>
  <c r="PV146" i="7"/>
  <c r="PW146" i="7"/>
  <c r="PX146" i="7"/>
  <c r="PY146" i="7"/>
  <c r="PZ146" i="7"/>
  <c r="QA146" i="7"/>
  <c r="QB146" i="7"/>
  <c r="QC146" i="7"/>
  <c r="QD146" i="7"/>
  <c r="QE146" i="7"/>
  <c r="QF146" i="7"/>
  <c r="QG146" i="7"/>
  <c r="QH146" i="7"/>
  <c r="QI146" i="7"/>
  <c r="QJ146" i="7"/>
  <c r="QK146" i="7"/>
  <c r="QL146" i="7"/>
  <c r="QM146" i="7"/>
  <c r="QN146" i="7"/>
  <c r="QO146" i="7"/>
  <c r="QP146" i="7"/>
  <c r="QQ146" i="7"/>
  <c r="QR146" i="7"/>
  <c r="QS146" i="7"/>
  <c r="QT146" i="7"/>
  <c r="QU146" i="7"/>
  <c r="QV146" i="7"/>
  <c r="QW146" i="7"/>
  <c r="QX146" i="7"/>
  <c r="QY146" i="7"/>
  <c r="QZ146" i="7"/>
  <c r="RA146" i="7"/>
  <c r="RB146" i="7"/>
  <c r="RC146" i="7"/>
  <c r="RD146" i="7"/>
  <c r="RE146" i="7"/>
  <c r="RF146" i="7"/>
  <c r="RG146" i="7"/>
  <c r="RH146" i="7"/>
  <c r="RI146" i="7"/>
  <c r="RJ146" i="7"/>
  <c r="RK146" i="7"/>
  <c r="RL146" i="7"/>
  <c r="RM146" i="7"/>
  <c r="RN146" i="7"/>
  <c r="RO146" i="7"/>
  <c r="RP146" i="7"/>
  <c r="RQ146" i="7"/>
  <c r="RR146" i="7"/>
  <c r="RS146" i="7"/>
  <c r="RT146" i="7"/>
  <c r="RU146" i="7"/>
  <c r="RV146" i="7"/>
  <c r="RW146" i="7"/>
  <c r="RX146" i="7"/>
  <c r="RY146" i="7"/>
  <c r="RZ146" i="7"/>
  <c r="SA146" i="7"/>
  <c r="SB146" i="7"/>
  <c r="SC146" i="7"/>
  <c r="SD146" i="7"/>
  <c r="SE146" i="7"/>
  <c r="SF146" i="7"/>
  <c r="SG146" i="7"/>
  <c r="SH146" i="7"/>
  <c r="SI146" i="7"/>
  <c r="SJ146" i="7"/>
  <c r="SK146" i="7"/>
  <c r="SL146" i="7"/>
  <c r="SM146" i="7"/>
  <c r="SN146" i="7"/>
  <c r="SO146" i="7"/>
  <c r="SP146" i="7"/>
  <c r="SQ146" i="7"/>
  <c r="SR146" i="7"/>
  <c r="SS146" i="7"/>
  <c r="ST146" i="7"/>
  <c r="SU146" i="7"/>
  <c r="SV146" i="7"/>
  <c r="SW146" i="7"/>
  <c r="SX146" i="7"/>
  <c r="SY146" i="7"/>
  <c r="SZ146" i="7"/>
  <c r="TA146" i="7"/>
  <c r="TB146" i="7"/>
  <c r="L148" i="7"/>
  <c r="M148" i="7"/>
  <c r="N148" i="7"/>
  <c r="O148" i="7"/>
  <c r="P148" i="7"/>
  <c r="Q148" i="7"/>
  <c r="R148" i="7"/>
  <c r="S148" i="7"/>
  <c r="T148" i="7"/>
  <c r="U148" i="7"/>
  <c r="V148" i="7"/>
  <c r="W148" i="7"/>
  <c r="X148" i="7"/>
  <c r="Y148" i="7"/>
  <c r="Z148" i="7"/>
  <c r="AA148" i="7"/>
  <c r="AB148" i="7"/>
  <c r="AC148" i="7"/>
  <c r="AD148" i="7"/>
  <c r="AE148" i="7"/>
  <c r="AF148" i="7"/>
  <c r="AG148" i="7"/>
  <c r="AH148" i="7"/>
  <c r="AI148" i="7"/>
  <c r="AJ148" i="7"/>
  <c r="AK148" i="7"/>
  <c r="AL148" i="7"/>
  <c r="AM148" i="7"/>
  <c r="AN148" i="7"/>
  <c r="AO148" i="7"/>
  <c r="AP148" i="7"/>
  <c r="AQ148" i="7"/>
  <c r="AR148" i="7"/>
  <c r="AS148" i="7"/>
  <c r="AT148" i="7"/>
  <c r="AU148" i="7"/>
  <c r="AV148" i="7"/>
  <c r="AW148" i="7"/>
  <c r="AX148" i="7"/>
  <c r="AY148" i="7"/>
  <c r="AZ148" i="7"/>
  <c r="BA148" i="7"/>
  <c r="BB148" i="7"/>
  <c r="BC148" i="7"/>
  <c r="BD148" i="7"/>
  <c r="BE148" i="7"/>
  <c r="BF148" i="7"/>
  <c r="BG148" i="7"/>
  <c r="BH148" i="7"/>
  <c r="BI148" i="7"/>
  <c r="BJ148" i="7"/>
  <c r="BK148" i="7"/>
  <c r="BL148" i="7"/>
  <c r="BM148" i="7"/>
  <c r="BN148" i="7"/>
  <c r="BO148" i="7"/>
  <c r="BP148" i="7"/>
  <c r="BQ148" i="7"/>
  <c r="BR148" i="7"/>
  <c r="BS148" i="7"/>
  <c r="BT148" i="7"/>
  <c r="BU148" i="7"/>
  <c r="BV148" i="7"/>
  <c r="BW148" i="7"/>
  <c r="BX148" i="7"/>
  <c r="BY148" i="7"/>
  <c r="BZ148" i="7"/>
  <c r="CA148" i="7"/>
  <c r="CB148" i="7"/>
  <c r="CC148" i="7"/>
  <c r="CD148" i="7"/>
  <c r="CE148" i="7"/>
  <c r="CF148" i="7"/>
  <c r="CG148" i="7"/>
  <c r="CH148" i="7"/>
  <c r="CI148" i="7"/>
  <c r="CJ148" i="7"/>
  <c r="CK148" i="7"/>
  <c r="CL148" i="7"/>
  <c r="CM148" i="7"/>
  <c r="CN148" i="7"/>
  <c r="CO148" i="7"/>
  <c r="CP148" i="7"/>
  <c r="CQ148" i="7"/>
  <c r="CR148" i="7"/>
  <c r="CS148" i="7"/>
  <c r="CT148" i="7"/>
  <c r="CU148" i="7"/>
  <c r="CV148" i="7"/>
  <c r="CW148" i="7"/>
  <c r="CX148" i="7"/>
  <c r="CY148" i="7"/>
  <c r="CZ148" i="7"/>
  <c r="DA148" i="7"/>
  <c r="DB148" i="7"/>
  <c r="DC148" i="7"/>
  <c r="DD148" i="7"/>
  <c r="DE148" i="7"/>
  <c r="DF148" i="7"/>
  <c r="DG148" i="7"/>
  <c r="DH148" i="7"/>
  <c r="DI148" i="7"/>
  <c r="DJ148" i="7"/>
  <c r="DK148" i="7"/>
  <c r="DL148" i="7"/>
  <c r="DM148" i="7"/>
  <c r="DN148" i="7"/>
  <c r="DO148" i="7"/>
  <c r="DP148" i="7"/>
  <c r="DQ148" i="7"/>
  <c r="DR148" i="7"/>
  <c r="DS148" i="7"/>
  <c r="DT148" i="7"/>
  <c r="DU148" i="7"/>
  <c r="DV148" i="7"/>
  <c r="DW148" i="7"/>
  <c r="DX148" i="7"/>
  <c r="DY148" i="7"/>
  <c r="DZ148" i="7"/>
  <c r="EA148" i="7"/>
  <c r="EB148" i="7"/>
  <c r="EC148" i="7"/>
  <c r="ED148" i="7"/>
  <c r="EE148" i="7"/>
  <c r="EF148" i="7"/>
  <c r="EG148" i="7"/>
  <c r="EH148" i="7"/>
  <c r="EI148" i="7"/>
  <c r="EJ148" i="7"/>
  <c r="EK148" i="7"/>
  <c r="EL148" i="7"/>
  <c r="EM148" i="7"/>
  <c r="EN148" i="7"/>
  <c r="EO148" i="7"/>
  <c r="EP148" i="7"/>
  <c r="EQ148" i="7"/>
  <c r="ER148" i="7"/>
  <c r="ES148" i="7"/>
  <c r="ET148" i="7"/>
  <c r="EU148" i="7"/>
  <c r="EV148" i="7"/>
  <c r="EW148" i="7"/>
  <c r="EX148" i="7"/>
  <c r="EY148" i="7"/>
  <c r="EZ148" i="7"/>
  <c r="FA148" i="7"/>
  <c r="FB148" i="7"/>
  <c r="FC148" i="7"/>
  <c r="FD148" i="7"/>
  <c r="FE148" i="7"/>
  <c r="FF148" i="7"/>
  <c r="FG148" i="7"/>
  <c r="FH148" i="7"/>
  <c r="FI148" i="7"/>
  <c r="FJ148" i="7"/>
  <c r="FK148" i="7"/>
  <c r="FL148" i="7"/>
  <c r="FM148" i="7"/>
  <c r="FN148" i="7"/>
  <c r="FO148" i="7"/>
  <c r="FP148" i="7"/>
  <c r="FQ148" i="7"/>
  <c r="FR148" i="7"/>
  <c r="FS148" i="7"/>
  <c r="FT148" i="7"/>
  <c r="FU148" i="7"/>
  <c r="FV148" i="7"/>
  <c r="FW148" i="7"/>
  <c r="FX148" i="7"/>
  <c r="FY148" i="7"/>
  <c r="FZ148" i="7"/>
  <c r="GA148" i="7"/>
  <c r="GB148" i="7"/>
  <c r="GC148" i="7"/>
  <c r="GD148" i="7"/>
  <c r="GE148" i="7"/>
  <c r="GF148" i="7"/>
  <c r="GG148" i="7"/>
  <c r="GH148" i="7"/>
  <c r="GI148" i="7"/>
  <c r="GJ148" i="7"/>
  <c r="GK148" i="7"/>
  <c r="GL148" i="7"/>
  <c r="GM148" i="7"/>
  <c r="GN148" i="7"/>
  <c r="GO148" i="7"/>
  <c r="GP148" i="7"/>
  <c r="GQ148" i="7"/>
  <c r="GR148" i="7"/>
  <c r="GS148" i="7"/>
  <c r="GT148" i="7"/>
  <c r="GU148" i="7"/>
  <c r="GV148" i="7"/>
  <c r="GW148" i="7"/>
  <c r="GX148" i="7"/>
  <c r="GY148" i="7"/>
  <c r="GZ148" i="7"/>
  <c r="HA148" i="7"/>
  <c r="HB148" i="7"/>
  <c r="HC148" i="7"/>
  <c r="HD148" i="7"/>
  <c r="HE148" i="7"/>
  <c r="HF148" i="7"/>
  <c r="HG148" i="7"/>
  <c r="HH148" i="7"/>
  <c r="HI148" i="7"/>
  <c r="HJ148" i="7"/>
  <c r="HK148" i="7"/>
  <c r="HL148" i="7"/>
  <c r="HM148" i="7"/>
  <c r="HN148" i="7"/>
  <c r="HO148" i="7"/>
  <c r="HP148" i="7"/>
  <c r="HQ148" i="7"/>
  <c r="HR148" i="7"/>
  <c r="HS148" i="7"/>
  <c r="HT148" i="7"/>
  <c r="HU148" i="7"/>
  <c r="HV148" i="7"/>
  <c r="HW148" i="7"/>
  <c r="HX148" i="7"/>
  <c r="HY148" i="7"/>
  <c r="HZ148" i="7"/>
  <c r="IA148" i="7"/>
  <c r="IB148" i="7"/>
  <c r="IC148" i="7"/>
  <c r="ID148" i="7"/>
  <c r="IE148" i="7"/>
  <c r="IF148" i="7"/>
  <c r="IG148" i="7"/>
  <c r="IH148" i="7"/>
  <c r="II148" i="7"/>
  <c r="IJ148" i="7"/>
  <c r="IK148" i="7"/>
  <c r="IL148" i="7"/>
  <c r="IM148" i="7"/>
  <c r="IN148" i="7"/>
  <c r="IO148" i="7"/>
  <c r="IP148" i="7"/>
  <c r="IQ148" i="7"/>
  <c r="IR148" i="7"/>
  <c r="IS148" i="7"/>
  <c r="IT148" i="7"/>
  <c r="IU148" i="7"/>
  <c r="IV148" i="7"/>
  <c r="IW148" i="7"/>
  <c r="IX148" i="7"/>
  <c r="IY148" i="7"/>
  <c r="IZ148" i="7"/>
  <c r="JA148" i="7"/>
  <c r="JB148" i="7"/>
  <c r="JC148" i="7"/>
  <c r="JD148" i="7"/>
  <c r="JE148" i="7"/>
  <c r="JF148" i="7"/>
  <c r="JG148" i="7"/>
  <c r="JH148" i="7"/>
  <c r="JI148" i="7"/>
  <c r="JJ148" i="7"/>
  <c r="JK148" i="7"/>
  <c r="JL148" i="7"/>
  <c r="JM148" i="7"/>
  <c r="JN148" i="7"/>
  <c r="JO148" i="7"/>
  <c r="JP148" i="7"/>
  <c r="JQ148" i="7"/>
  <c r="JR148" i="7"/>
  <c r="JS148" i="7"/>
  <c r="JT148" i="7"/>
  <c r="JU148" i="7"/>
  <c r="JV148" i="7"/>
  <c r="JW148" i="7"/>
  <c r="JX148" i="7"/>
  <c r="JY148" i="7"/>
  <c r="JZ148" i="7"/>
  <c r="KA148" i="7"/>
  <c r="KB148" i="7"/>
  <c r="KC148" i="7"/>
  <c r="KD148" i="7"/>
  <c r="KE148" i="7"/>
  <c r="KF148" i="7"/>
  <c r="KG148" i="7"/>
  <c r="KH148" i="7"/>
  <c r="KI148" i="7"/>
  <c r="KJ148" i="7"/>
  <c r="KK148" i="7"/>
  <c r="KL148" i="7"/>
  <c r="KM148" i="7"/>
  <c r="KN148" i="7"/>
  <c r="KO148" i="7"/>
  <c r="KP148" i="7"/>
  <c r="KQ148" i="7"/>
  <c r="KR148" i="7"/>
  <c r="KS148" i="7"/>
  <c r="KT148" i="7"/>
  <c r="KU148" i="7"/>
  <c r="KV148" i="7"/>
  <c r="KW148" i="7"/>
  <c r="KX148" i="7"/>
  <c r="KY148" i="7"/>
  <c r="KZ148" i="7"/>
  <c r="LA148" i="7"/>
  <c r="LB148" i="7"/>
  <c r="LC148" i="7"/>
  <c r="LD148" i="7"/>
  <c r="LE148" i="7"/>
  <c r="LF148" i="7"/>
  <c r="LG148" i="7"/>
  <c r="LH148" i="7"/>
  <c r="LI148" i="7"/>
  <c r="LJ148" i="7"/>
  <c r="LK148" i="7"/>
  <c r="LL148" i="7"/>
  <c r="LM148" i="7"/>
  <c r="LN148" i="7"/>
  <c r="LO148" i="7"/>
  <c r="LP148" i="7"/>
  <c r="LQ148" i="7"/>
  <c r="LR148" i="7"/>
  <c r="LS148" i="7"/>
  <c r="LT148" i="7"/>
  <c r="LU148" i="7"/>
  <c r="LV148" i="7"/>
  <c r="LW148" i="7"/>
  <c r="LX148" i="7"/>
  <c r="LY148" i="7"/>
  <c r="LZ148" i="7"/>
  <c r="MA148" i="7"/>
  <c r="MB148" i="7"/>
  <c r="MC148" i="7"/>
  <c r="MD148" i="7"/>
  <c r="ME148" i="7"/>
  <c r="MF148" i="7"/>
  <c r="MG148" i="7"/>
  <c r="MH148" i="7"/>
  <c r="MI148" i="7"/>
  <c r="MJ148" i="7"/>
  <c r="MK148" i="7"/>
  <c r="ML148" i="7"/>
  <c r="MM148" i="7"/>
  <c r="MN148" i="7"/>
  <c r="MO148" i="7"/>
  <c r="MP148" i="7"/>
  <c r="MQ148" i="7"/>
  <c r="MR148" i="7"/>
  <c r="MS148" i="7"/>
  <c r="MT148" i="7"/>
  <c r="MU148" i="7"/>
  <c r="MV148" i="7"/>
  <c r="MW148" i="7"/>
  <c r="MX148" i="7"/>
  <c r="MY148" i="7"/>
  <c r="MZ148" i="7"/>
  <c r="NA148" i="7"/>
  <c r="NB148" i="7"/>
  <c r="NC148" i="7"/>
  <c r="ND148" i="7"/>
  <c r="NE148" i="7"/>
  <c r="NF148" i="7"/>
  <c r="NG148" i="7"/>
  <c r="NH148" i="7"/>
  <c r="NI148" i="7"/>
  <c r="NJ148" i="7"/>
  <c r="NK148" i="7"/>
  <c r="NL148" i="7"/>
  <c r="NM148" i="7"/>
  <c r="NN148" i="7"/>
  <c r="NO148" i="7"/>
  <c r="NP148" i="7"/>
  <c r="NQ148" i="7"/>
  <c r="NR148" i="7"/>
  <c r="NS148" i="7"/>
  <c r="NT148" i="7"/>
  <c r="NU148" i="7"/>
  <c r="NV148" i="7"/>
  <c r="NW148" i="7"/>
  <c r="NX148" i="7"/>
  <c r="NY148" i="7"/>
  <c r="NZ148" i="7"/>
  <c r="OA148" i="7"/>
  <c r="OB148" i="7"/>
  <c r="OC148" i="7"/>
  <c r="OD148" i="7"/>
  <c r="OE148" i="7"/>
  <c r="OF148" i="7"/>
  <c r="OG148" i="7"/>
  <c r="OH148" i="7"/>
  <c r="OI148" i="7"/>
  <c r="OJ148" i="7"/>
  <c r="OK148" i="7"/>
  <c r="OL148" i="7"/>
  <c r="OM148" i="7"/>
  <c r="ON148" i="7"/>
  <c r="OO148" i="7"/>
  <c r="OP148" i="7"/>
  <c r="OQ148" i="7"/>
  <c r="OR148" i="7"/>
  <c r="OS148" i="7"/>
  <c r="OT148" i="7"/>
  <c r="OU148" i="7"/>
  <c r="OV148" i="7"/>
  <c r="OW148" i="7"/>
  <c r="OX148" i="7"/>
  <c r="OY148" i="7"/>
  <c r="OZ148" i="7"/>
  <c r="PA148" i="7"/>
  <c r="PB148" i="7"/>
  <c r="PC148" i="7"/>
  <c r="PD148" i="7"/>
  <c r="PE148" i="7"/>
  <c r="PF148" i="7"/>
  <c r="PG148" i="7"/>
  <c r="PH148" i="7"/>
  <c r="PI148" i="7"/>
  <c r="PJ148" i="7"/>
  <c r="PK148" i="7"/>
  <c r="PL148" i="7"/>
  <c r="PM148" i="7"/>
  <c r="PN148" i="7"/>
  <c r="PO148" i="7"/>
  <c r="PP148" i="7"/>
  <c r="PQ148" i="7"/>
  <c r="PR148" i="7"/>
  <c r="PS148" i="7"/>
  <c r="PT148" i="7"/>
  <c r="PU148" i="7"/>
  <c r="PV148" i="7"/>
  <c r="PW148" i="7"/>
  <c r="PX148" i="7"/>
  <c r="PY148" i="7"/>
  <c r="PZ148" i="7"/>
  <c r="QA148" i="7"/>
  <c r="QB148" i="7"/>
  <c r="QC148" i="7"/>
  <c r="QD148" i="7"/>
  <c r="QE148" i="7"/>
  <c r="QF148" i="7"/>
  <c r="QG148" i="7"/>
  <c r="QH148" i="7"/>
  <c r="QI148" i="7"/>
  <c r="QJ148" i="7"/>
  <c r="QK148" i="7"/>
  <c r="QL148" i="7"/>
  <c r="QM148" i="7"/>
  <c r="QN148" i="7"/>
  <c r="QO148" i="7"/>
  <c r="QP148" i="7"/>
  <c r="QQ148" i="7"/>
  <c r="QR148" i="7"/>
  <c r="QS148" i="7"/>
  <c r="QT148" i="7"/>
  <c r="QU148" i="7"/>
  <c r="QV148" i="7"/>
  <c r="QW148" i="7"/>
  <c r="QX148" i="7"/>
  <c r="QY148" i="7"/>
  <c r="QZ148" i="7"/>
  <c r="RA148" i="7"/>
  <c r="RB148" i="7"/>
  <c r="RC148" i="7"/>
  <c r="RD148" i="7"/>
  <c r="RE148" i="7"/>
  <c r="RF148" i="7"/>
  <c r="RG148" i="7"/>
  <c r="RH148" i="7"/>
  <c r="RI148" i="7"/>
  <c r="RJ148" i="7"/>
  <c r="RK148" i="7"/>
  <c r="RL148" i="7"/>
  <c r="RM148" i="7"/>
  <c r="RN148" i="7"/>
  <c r="RO148" i="7"/>
  <c r="RP148" i="7"/>
  <c r="RQ148" i="7"/>
  <c r="RR148" i="7"/>
  <c r="RS148" i="7"/>
  <c r="RT148" i="7"/>
  <c r="RU148" i="7"/>
  <c r="RV148" i="7"/>
  <c r="RW148" i="7"/>
  <c r="RX148" i="7"/>
  <c r="RY148" i="7"/>
  <c r="RZ148" i="7"/>
  <c r="SA148" i="7"/>
  <c r="SB148" i="7"/>
  <c r="SC148" i="7"/>
  <c r="SD148" i="7"/>
  <c r="SE148" i="7"/>
  <c r="SF148" i="7"/>
  <c r="SG148" i="7"/>
  <c r="SH148" i="7"/>
  <c r="SI148" i="7"/>
  <c r="SJ148" i="7"/>
  <c r="SK148" i="7"/>
  <c r="SL148" i="7"/>
  <c r="SM148" i="7"/>
  <c r="SN148" i="7"/>
  <c r="SO148" i="7"/>
  <c r="SP148" i="7"/>
  <c r="SQ148" i="7"/>
  <c r="SR148" i="7"/>
  <c r="SS148" i="7"/>
  <c r="ST148" i="7"/>
  <c r="SU148" i="7"/>
  <c r="SV148" i="7"/>
  <c r="SW148" i="7"/>
  <c r="SX148" i="7"/>
  <c r="SY148" i="7"/>
  <c r="SZ148" i="7"/>
  <c r="TA148" i="7"/>
  <c r="TB148" i="7"/>
  <c r="K148" i="7"/>
  <c r="K146" i="7"/>
  <c r="L150" i="7"/>
  <c r="M150" i="7"/>
  <c r="N150" i="7"/>
  <c r="O150" i="7"/>
  <c r="P150" i="7"/>
  <c r="Q150" i="7"/>
  <c r="R150" i="7"/>
  <c r="S150" i="7"/>
  <c r="T150" i="7"/>
  <c r="U150" i="7"/>
  <c r="V150" i="7"/>
  <c r="W150" i="7"/>
  <c r="X150" i="7"/>
  <c r="Y150" i="7"/>
  <c r="Z150" i="7"/>
  <c r="AA150" i="7"/>
  <c r="AB150" i="7"/>
  <c r="AC150" i="7"/>
  <c r="AD150" i="7"/>
  <c r="AE150" i="7"/>
  <c r="AF150" i="7"/>
  <c r="AG150" i="7"/>
  <c r="AH150" i="7"/>
  <c r="AI150" i="7"/>
  <c r="AJ150" i="7"/>
  <c r="AK150" i="7"/>
  <c r="AL150" i="7"/>
  <c r="AM150" i="7"/>
  <c r="AN150" i="7"/>
  <c r="AO150" i="7"/>
  <c r="AP150" i="7"/>
  <c r="AQ150" i="7"/>
  <c r="AR150" i="7"/>
  <c r="AS150" i="7"/>
  <c r="AT150" i="7"/>
  <c r="AU150" i="7"/>
  <c r="AV150" i="7"/>
  <c r="AW150" i="7"/>
  <c r="AX150" i="7"/>
  <c r="AY150" i="7"/>
  <c r="AZ150" i="7"/>
  <c r="BA150" i="7"/>
  <c r="BB150" i="7"/>
  <c r="BC150" i="7"/>
  <c r="BD150" i="7"/>
  <c r="BE150" i="7"/>
  <c r="BF150" i="7"/>
  <c r="BG150" i="7"/>
  <c r="BH150" i="7"/>
  <c r="BI150" i="7"/>
  <c r="BJ150" i="7"/>
  <c r="BK150" i="7"/>
  <c r="BL150" i="7"/>
  <c r="BM150" i="7"/>
  <c r="BN150" i="7"/>
  <c r="BO150" i="7"/>
  <c r="BP150" i="7"/>
  <c r="BQ150" i="7"/>
  <c r="BR150" i="7"/>
  <c r="BS150" i="7"/>
  <c r="BT150" i="7"/>
  <c r="BU150" i="7"/>
  <c r="BV150" i="7"/>
  <c r="BW150" i="7"/>
  <c r="BX150" i="7"/>
  <c r="BY150" i="7"/>
  <c r="BZ150" i="7"/>
  <c r="CA150" i="7"/>
  <c r="CB150" i="7"/>
  <c r="CC150" i="7"/>
  <c r="CD150" i="7"/>
  <c r="CE150" i="7"/>
  <c r="CF150" i="7"/>
  <c r="CG150" i="7"/>
  <c r="CH150" i="7"/>
  <c r="CI150" i="7"/>
  <c r="CJ150" i="7"/>
  <c r="CK150" i="7"/>
  <c r="CL150" i="7"/>
  <c r="CM150" i="7"/>
  <c r="CN150" i="7"/>
  <c r="CO150" i="7"/>
  <c r="CP150" i="7"/>
  <c r="CQ150" i="7"/>
  <c r="CR150" i="7"/>
  <c r="CS150" i="7"/>
  <c r="CT150" i="7"/>
  <c r="CU150" i="7"/>
  <c r="CV150" i="7"/>
  <c r="CW150" i="7"/>
  <c r="CX150" i="7"/>
  <c r="CY150" i="7"/>
  <c r="CZ150" i="7"/>
  <c r="DA150" i="7"/>
  <c r="DB150" i="7"/>
  <c r="DC150" i="7"/>
  <c r="DD150" i="7"/>
  <c r="DE150" i="7"/>
  <c r="DF150" i="7"/>
  <c r="DG150" i="7"/>
  <c r="DH150" i="7"/>
  <c r="DI150" i="7"/>
  <c r="DJ150" i="7"/>
  <c r="DK150" i="7"/>
  <c r="DL150" i="7"/>
  <c r="DM150" i="7"/>
  <c r="DN150" i="7"/>
  <c r="DO150" i="7"/>
  <c r="DP150" i="7"/>
  <c r="DQ150" i="7"/>
  <c r="DR150" i="7"/>
  <c r="DS150" i="7"/>
  <c r="DT150" i="7"/>
  <c r="DU150" i="7"/>
  <c r="DV150" i="7"/>
  <c r="DW150" i="7"/>
  <c r="DX150" i="7"/>
  <c r="DY150" i="7"/>
  <c r="DZ150" i="7"/>
  <c r="EA150" i="7"/>
  <c r="EB150" i="7"/>
  <c r="EC150" i="7"/>
  <c r="ED150" i="7"/>
  <c r="EE150" i="7"/>
  <c r="EF150" i="7"/>
  <c r="EG150" i="7"/>
  <c r="EH150" i="7"/>
  <c r="EI150" i="7"/>
  <c r="EJ150" i="7"/>
  <c r="EK150" i="7"/>
  <c r="EL150" i="7"/>
  <c r="EM150" i="7"/>
  <c r="EN150" i="7"/>
  <c r="EO150" i="7"/>
  <c r="EP150" i="7"/>
  <c r="EQ150" i="7"/>
  <c r="ER150" i="7"/>
  <c r="ES150" i="7"/>
  <c r="ET150" i="7"/>
  <c r="EU150" i="7"/>
  <c r="EV150" i="7"/>
  <c r="EW150" i="7"/>
  <c r="EX150" i="7"/>
  <c r="EY150" i="7"/>
  <c r="EZ150" i="7"/>
  <c r="FA150" i="7"/>
  <c r="FB150" i="7"/>
  <c r="FC150" i="7"/>
  <c r="FD150" i="7"/>
  <c r="FE150" i="7"/>
  <c r="FF150" i="7"/>
  <c r="FG150" i="7"/>
  <c r="FH150" i="7"/>
  <c r="FI150" i="7"/>
  <c r="FJ150" i="7"/>
  <c r="FK150" i="7"/>
  <c r="FL150" i="7"/>
  <c r="FM150" i="7"/>
  <c r="FN150" i="7"/>
  <c r="FO150" i="7"/>
  <c r="FP150" i="7"/>
  <c r="FQ150" i="7"/>
  <c r="FR150" i="7"/>
  <c r="FS150" i="7"/>
  <c r="FT150" i="7"/>
  <c r="FU150" i="7"/>
  <c r="FV150" i="7"/>
  <c r="FW150" i="7"/>
  <c r="FX150" i="7"/>
  <c r="FY150" i="7"/>
  <c r="FZ150" i="7"/>
  <c r="GA150" i="7"/>
  <c r="GB150" i="7"/>
  <c r="GC150" i="7"/>
  <c r="GD150" i="7"/>
  <c r="GE150" i="7"/>
  <c r="GF150" i="7"/>
  <c r="GG150" i="7"/>
  <c r="GH150" i="7"/>
  <c r="GI150" i="7"/>
  <c r="GJ150" i="7"/>
  <c r="GK150" i="7"/>
  <c r="GL150" i="7"/>
  <c r="GM150" i="7"/>
  <c r="GN150" i="7"/>
  <c r="GO150" i="7"/>
  <c r="GP150" i="7"/>
  <c r="GQ150" i="7"/>
  <c r="GR150" i="7"/>
  <c r="GS150" i="7"/>
  <c r="GT150" i="7"/>
  <c r="GU150" i="7"/>
  <c r="GV150" i="7"/>
  <c r="GW150" i="7"/>
  <c r="GX150" i="7"/>
  <c r="GY150" i="7"/>
  <c r="GZ150" i="7"/>
  <c r="HA150" i="7"/>
  <c r="HB150" i="7"/>
  <c r="HC150" i="7"/>
  <c r="HD150" i="7"/>
  <c r="HE150" i="7"/>
  <c r="HF150" i="7"/>
  <c r="HG150" i="7"/>
  <c r="HH150" i="7"/>
  <c r="HI150" i="7"/>
  <c r="HJ150" i="7"/>
  <c r="HK150" i="7"/>
  <c r="HL150" i="7"/>
  <c r="HM150" i="7"/>
  <c r="HN150" i="7"/>
  <c r="HO150" i="7"/>
  <c r="HP150" i="7"/>
  <c r="HQ150" i="7"/>
  <c r="HR150" i="7"/>
  <c r="HS150" i="7"/>
  <c r="HT150" i="7"/>
  <c r="HU150" i="7"/>
  <c r="HV150" i="7"/>
  <c r="HW150" i="7"/>
  <c r="HX150" i="7"/>
  <c r="HY150" i="7"/>
  <c r="HZ150" i="7"/>
  <c r="IA150" i="7"/>
  <c r="IB150" i="7"/>
  <c r="IC150" i="7"/>
  <c r="ID150" i="7"/>
  <c r="IE150" i="7"/>
  <c r="IF150" i="7"/>
  <c r="IG150" i="7"/>
  <c r="IH150" i="7"/>
  <c r="II150" i="7"/>
  <c r="IJ150" i="7"/>
  <c r="IK150" i="7"/>
  <c r="IL150" i="7"/>
  <c r="IM150" i="7"/>
  <c r="IN150" i="7"/>
  <c r="IO150" i="7"/>
  <c r="IP150" i="7"/>
  <c r="IQ150" i="7"/>
  <c r="IR150" i="7"/>
  <c r="IS150" i="7"/>
  <c r="IT150" i="7"/>
  <c r="IU150" i="7"/>
  <c r="IV150" i="7"/>
  <c r="IW150" i="7"/>
  <c r="IX150" i="7"/>
  <c r="IY150" i="7"/>
  <c r="IZ150" i="7"/>
  <c r="JA150" i="7"/>
  <c r="JB150" i="7"/>
  <c r="JC150" i="7"/>
  <c r="JD150" i="7"/>
  <c r="JE150" i="7"/>
  <c r="JF150" i="7"/>
  <c r="JG150" i="7"/>
  <c r="JH150" i="7"/>
  <c r="JI150" i="7"/>
  <c r="JJ150" i="7"/>
  <c r="JK150" i="7"/>
  <c r="JL150" i="7"/>
  <c r="JM150" i="7"/>
  <c r="JN150" i="7"/>
  <c r="JO150" i="7"/>
  <c r="JP150" i="7"/>
  <c r="JQ150" i="7"/>
  <c r="JR150" i="7"/>
  <c r="JS150" i="7"/>
  <c r="JT150" i="7"/>
  <c r="JU150" i="7"/>
  <c r="JV150" i="7"/>
  <c r="JW150" i="7"/>
  <c r="JX150" i="7"/>
  <c r="JY150" i="7"/>
  <c r="JZ150" i="7"/>
  <c r="KA150" i="7"/>
  <c r="KB150" i="7"/>
  <c r="KC150" i="7"/>
  <c r="KD150" i="7"/>
  <c r="KE150" i="7"/>
  <c r="KF150" i="7"/>
  <c r="KG150" i="7"/>
  <c r="KH150" i="7"/>
  <c r="KI150" i="7"/>
  <c r="KJ150" i="7"/>
  <c r="KK150" i="7"/>
  <c r="KL150" i="7"/>
  <c r="KM150" i="7"/>
  <c r="KN150" i="7"/>
  <c r="KO150" i="7"/>
  <c r="KP150" i="7"/>
  <c r="KQ150" i="7"/>
  <c r="KR150" i="7"/>
  <c r="KS150" i="7"/>
  <c r="KT150" i="7"/>
  <c r="KU150" i="7"/>
  <c r="KV150" i="7"/>
  <c r="KW150" i="7"/>
  <c r="KX150" i="7"/>
  <c r="KY150" i="7"/>
  <c r="KZ150" i="7"/>
  <c r="LA150" i="7"/>
  <c r="LB150" i="7"/>
  <c r="LC150" i="7"/>
  <c r="LD150" i="7"/>
  <c r="LE150" i="7"/>
  <c r="LF150" i="7"/>
  <c r="LG150" i="7"/>
  <c r="LH150" i="7"/>
  <c r="LI150" i="7"/>
  <c r="LJ150" i="7"/>
  <c r="LK150" i="7"/>
  <c r="LL150" i="7"/>
  <c r="LM150" i="7"/>
  <c r="LN150" i="7"/>
  <c r="LO150" i="7"/>
  <c r="LP150" i="7"/>
  <c r="LQ150" i="7"/>
  <c r="LR150" i="7"/>
  <c r="LS150" i="7"/>
  <c r="LT150" i="7"/>
  <c r="LU150" i="7"/>
  <c r="LV150" i="7"/>
  <c r="LW150" i="7"/>
  <c r="LX150" i="7"/>
  <c r="LY150" i="7"/>
  <c r="LZ150" i="7"/>
  <c r="MA150" i="7"/>
  <c r="MB150" i="7"/>
  <c r="MC150" i="7"/>
  <c r="MD150" i="7"/>
  <c r="ME150" i="7"/>
  <c r="MF150" i="7"/>
  <c r="MG150" i="7"/>
  <c r="MH150" i="7"/>
  <c r="MI150" i="7"/>
  <c r="MJ150" i="7"/>
  <c r="MK150" i="7"/>
  <c r="ML150" i="7"/>
  <c r="MM150" i="7"/>
  <c r="MN150" i="7"/>
  <c r="MO150" i="7"/>
  <c r="MP150" i="7"/>
  <c r="MQ150" i="7"/>
  <c r="MR150" i="7"/>
  <c r="MS150" i="7"/>
  <c r="MT150" i="7"/>
  <c r="MU150" i="7"/>
  <c r="MV150" i="7"/>
  <c r="MW150" i="7"/>
  <c r="MX150" i="7"/>
  <c r="MY150" i="7"/>
  <c r="MZ150" i="7"/>
  <c r="NA150" i="7"/>
  <c r="NB150" i="7"/>
  <c r="NC150" i="7"/>
  <c r="ND150" i="7"/>
  <c r="NE150" i="7"/>
  <c r="NF150" i="7"/>
  <c r="NG150" i="7"/>
  <c r="NH150" i="7"/>
  <c r="NI150" i="7"/>
  <c r="NJ150" i="7"/>
  <c r="NK150" i="7"/>
  <c r="NL150" i="7"/>
  <c r="NM150" i="7"/>
  <c r="NN150" i="7"/>
  <c r="NO150" i="7"/>
  <c r="NP150" i="7"/>
  <c r="NQ150" i="7"/>
  <c r="NR150" i="7"/>
  <c r="NS150" i="7"/>
  <c r="NT150" i="7"/>
  <c r="NU150" i="7"/>
  <c r="NV150" i="7"/>
  <c r="NW150" i="7"/>
  <c r="NX150" i="7"/>
  <c r="NY150" i="7"/>
  <c r="NZ150" i="7"/>
  <c r="OA150" i="7"/>
  <c r="OB150" i="7"/>
  <c r="OC150" i="7"/>
  <c r="OD150" i="7"/>
  <c r="OE150" i="7"/>
  <c r="OF150" i="7"/>
  <c r="OG150" i="7"/>
  <c r="OH150" i="7"/>
  <c r="OI150" i="7"/>
  <c r="OJ150" i="7"/>
  <c r="OK150" i="7"/>
  <c r="OL150" i="7"/>
  <c r="OM150" i="7"/>
  <c r="ON150" i="7"/>
  <c r="OO150" i="7"/>
  <c r="OP150" i="7"/>
  <c r="OQ150" i="7"/>
  <c r="OR150" i="7"/>
  <c r="OS150" i="7"/>
  <c r="OT150" i="7"/>
  <c r="OU150" i="7"/>
  <c r="OV150" i="7"/>
  <c r="OW150" i="7"/>
  <c r="OX150" i="7"/>
  <c r="OY150" i="7"/>
  <c r="OZ150" i="7"/>
  <c r="PA150" i="7"/>
  <c r="PB150" i="7"/>
  <c r="PC150" i="7"/>
  <c r="PD150" i="7"/>
  <c r="PE150" i="7"/>
  <c r="PF150" i="7"/>
  <c r="PG150" i="7"/>
  <c r="PH150" i="7"/>
  <c r="PI150" i="7"/>
  <c r="PJ150" i="7"/>
  <c r="PK150" i="7"/>
  <c r="PL150" i="7"/>
  <c r="PM150" i="7"/>
  <c r="PN150" i="7"/>
  <c r="PO150" i="7"/>
  <c r="PP150" i="7"/>
  <c r="PQ150" i="7"/>
  <c r="PR150" i="7"/>
  <c r="PS150" i="7"/>
  <c r="PT150" i="7"/>
  <c r="PU150" i="7"/>
  <c r="PV150" i="7"/>
  <c r="PW150" i="7"/>
  <c r="PX150" i="7"/>
  <c r="PY150" i="7"/>
  <c r="PZ150" i="7"/>
  <c r="QA150" i="7"/>
  <c r="QB150" i="7"/>
  <c r="QC150" i="7"/>
  <c r="QD150" i="7"/>
  <c r="QE150" i="7"/>
  <c r="QF150" i="7"/>
  <c r="QG150" i="7"/>
  <c r="QH150" i="7"/>
  <c r="QI150" i="7"/>
  <c r="QJ150" i="7"/>
  <c r="QK150" i="7"/>
  <c r="QL150" i="7"/>
  <c r="QM150" i="7"/>
  <c r="QN150" i="7"/>
  <c r="QO150" i="7"/>
  <c r="QP150" i="7"/>
  <c r="QQ150" i="7"/>
  <c r="QR150" i="7"/>
  <c r="QS150" i="7"/>
  <c r="QT150" i="7"/>
  <c r="QU150" i="7"/>
  <c r="QV150" i="7"/>
  <c r="QW150" i="7"/>
  <c r="QX150" i="7"/>
  <c r="QY150" i="7"/>
  <c r="QZ150" i="7"/>
  <c r="RA150" i="7"/>
  <c r="RB150" i="7"/>
  <c r="RC150" i="7"/>
  <c r="RD150" i="7"/>
  <c r="RE150" i="7"/>
  <c r="RF150" i="7"/>
  <c r="RG150" i="7"/>
  <c r="RH150" i="7"/>
  <c r="RI150" i="7"/>
  <c r="RJ150" i="7"/>
  <c r="RK150" i="7"/>
  <c r="RL150" i="7"/>
  <c r="RM150" i="7"/>
  <c r="RN150" i="7"/>
  <c r="RO150" i="7"/>
  <c r="RP150" i="7"/>
  <c r="RQ150" i="7"/>
  <c r="RR150" i="7"/>
  <c r="RS150" i="7"/>
  <c r="RT150" i="7"/>
  <c r="RU150" i="7"/>
  <c r="RV150" i="7"/>
  <c r="RW150" i="7"/>
  <c r="RX150" i="7"/>
  <c r="RY150" i="7"/>
  <c r="RZ150" i="7"/>
  <c r="SA150" i="7"/>
  <c r="SB150" i="7"/>
  <c r="SC150" i="7"/>
  <c r="SD150" i="7"/>
  <c r="SE150" i="7"/>
  <c r="SF150" i="7"/>
  <c r="SG150" i="7"/>
  <c r="SH150" i="7"/>
  <c r="SI150" i="7"/>
  <c r="SJ150" i="7"/>
  <c r="SK150" i="7"/>
  <c r="SL150" i="7"/>
  <c r="SM150" i="7"/>
  <c r="SN150" i="7"/>
  <c r="SO150" i="7"/>
  <c r="SP150" i="7"/>
  <c r="SQ150" i="7"/>
  <c r="SR150" i="7"/>
  <c r="SS150" i="7"/>
  <c r="ST150" i="7"/>
  <c r="SU150" i="7"/>
  <c r="SV150" i="7"/>
  <c r="SW150" i="7"/>
  <c r="SX150" i="7"/>
  <c r="SY150" i="7"/>
  <c r="SZ150" i="7"/>
  <c r="TA150" i="7"/>
  <c r="TB150" i="7"/>
  <c r="L130" i="7"/>
  <c r="M130" i="7"/>
  <c r="N130" i="7"/>
  <c r="O130" i="7"/>
  <c r="P130" i="7"/>
  <c r="Q130" i="7"/>
  <c r="R130" i="7"/>
  <c r="S130" i="7"/>
  <c r="T130" i="7"/>
  <c r="U130" i="7"/>
  <c r="V130" i="7"/>
  <c r="W130" i="7"/>
  <c r="X130" i="7"/>
  <c r="Y130" i="7"/>
  <c r="Z130" i="7"/>
  <c r="AA130" i="7"/>
  <c r="AB130" i="7"/>
  <c r="AC130" i="7"/>
  <c r="AD130" i="7"/>
  <c r="AE130" i="7"/>
  <c r="AF130" i="7"/>
  <c r="AG130" i="7"/>
  <c r="AH130" i="7"/>
  <c r="AI130" i="7"/>
  <c r="AJ130" i="7"/>
  <c r="AK130" i="7"/>
  <c r="AL130" i="7"/>
  <c r="AM130" i="7"/>
  <c r="AN130" i="7"/>
  <c r="AO130" i="7"/>
  <c r="AP130" i="7"/>
  <c r="AQ130" i="7"/>
  <c r="AR130" i="7"/>
  <c r="AS130" i="7"/>
  <c r="AT130" i="7"/>
  <c r="AU130" i="7"/>
  <c r="AV130" i="7"/>
  <c r="AW130" i="7"/>
  <c r="AX130" i="7"/>
  <c r="AY130" i="7"/>
  <c r="AZ130" i="7"/>
  <c r="BA130" i="7"/>
  <c r="BB130" i="7"/>
  <c r="BC130" i="7"/>
  <c r="BD130" i="7"/>
  <c r="BE130" i="7"/>
  <c r="BF130" i="7"/>
  <c r="BG130" i="7"/>
  <c r="BH130" i="7"/>
  <c r="BI130" i="7"/>
  <c r="BJ130" i="7"/>
  <c r="BK130" i="7"/>
  <c r="BL130" i="7"/>
  <c r="BM130" i="7"/>
  <c r="BN130" i="7"/>
  <c r="BO130" i="7"/>
  <c r="BP130" i="7"/>
  <c r="BQ130" i="7"/>
  <c r="BR130" i="7"/>
  <c r="BS130" i="7"/>
  <c r="BT130" i="7"/>
  <c r="BU130" i="7"/>
  <c r="BV130" i="7"/>
  <c r="BW130" i="7"/>
  <c r="BX130" i="7"/>
  <c r="BY130" i="7"/>
  <c r="BZ130" i="7"/>
  <c r="CA130" i="7"/>
  <c r="CB130" i="7"/>
  <c r="CC130" i="7"/>
  <c r="CD130" i="7"/>
  <c r="CE130" i="7"/>
  <c r="CF130" i="7"/>
  <c r="CG130" i="7"/>
  <c r="CH130" i="7"/>
  <c r="CI130" i="7"/>
  <c r="CJ130" i="7"/>
  <c r="CK130" i="7"/>
  <c r="CL130" i="7"/>
  <c r="CM130" i="7"/>
  <c r="CN130" i="7"/>
  <c r="CO130" i="7"/>
  <c r="CP130" i="7"/>
  <c r="CQ130" i="7"/>
  <c r="CR130" i="7"/>
  <c r="CS130" i="7"/>
  <c r="CT130" i="7"/>
  <c r="CU130" i="7"/>
  <c r="CV130" i="7"/>
  <c r="CW130" i="7"/>
  <c r="CX130" i="7"/>
  <c r="CY130" i="7"/>
  <c r="CZ130" i="7"/>
  <c r="DA130" i="7"/>
  <c r="DB130" i="7"/>
  <c r="DC130" i="7"/>
  <c r="DD130" i="7"/>
  <c r="DE130" i="7"/>
  <c r="DF130" i="7"/>
  <c r="DG130" i="7"/>
  <c r="DH130" i="7"/>
  <c r="DI130" i="7"/>
  <c r="DJ130" i="7"/>
  <c r="DK130" i="7"/>
  <c r="DL130" i="7"/>
  <c r="DM130" i="7"/>
  <c r="DN130" i="7"/>
  <c r="DO130" i="7"/>
  <c r="DP130" i="7"/>
  <c r="DQ130" i="7"/>
  <c r="DR130" i="7"/>
  <c r="DS130" i="7"/>
  <c r="DT130" i="7"/>
  <c r="DU130" i="7"/>
  <c r="DV130" i="7"/>
  <c r="DW130" i="7"/>
  <c r="DX130" i="7"/>
  <c r="DY130" i="7"/>
  <c r="DZ130" i="7"/>
  <c r="EA130" i="7"/>
  <c r="EB130" i="7"/>
  <c r="EC130" i="7"/>
  <c r="ED130" i="7"/>
  <c r="EE130" i="7"/>
  <c r="EF130" i="7"/>
  <c r="EG130" i="7"/>
  <c r="EH130" i="7"/>
  <c r="EI130" i="7"/>
  <c r="EJ130" i="7"/>
  <c r="EK130" i="7"/>
  <c r="EL130" i="7"/>
  <c r="EM130" i="7"/>
  <c r="EN130" i="7"/>
  <c r="EO130" i="7"/>
  <c r="EP130" i="7"/>
  <c r="EQ130" i="7"/>
  <c r="ER130" i="7"/>
  <c r="ES130" i="7"/>
  <c r="ET130" i="7"/>
  <c r="EU130" i="7"/>
  <c r="EV130" i="7"/>
  <c r="EW130" i="7"/>
  <c r="EX130" i="7"/>
  <c r="EY130" i="7"/>
  <c r="EZ130" i="7"/>
  <c r="FA130" i="7"/>
  <c r="FB130" i="7"/>
  <c r="FC130" i="7"/>
  <c r="FD130" i="7"/>
  <c r="FE130" i="7"/>
  <c r="FF130" i="7"/>
  <c r="FG130" i="7"/>
  <c r="FH130" i="7"/>
  <c r="FI130" i="7"/>
  <c r="FJ130" i="7"/>
  <c r="FK130" i="7"/>
  <c r="FL130" i="7"/>
  <c r="FM130" i="7"/>
  <c r="FN130" i="7"/>
  <c r="FO130" i="7"/>
  <c r="FP130" i="7"/>
  <c r="FQ130" i="7"/>
  <c r="FR130" i="7"/>
  <c r="FS130" i="7"/>
  <c r="FT130" i="7"/>
  <c r="FU130" i="7"/>
  <c r="FV130" i="7"/>
  <c r="FW130" i="7"/>
  <c r="FX130" i="7"/>
  <c r="FY130" i="7"/>
  <c r="FZ130" i="7"/>
  <c r="GA130" i="7"/>
  <c r="GB130" i="7"/>
  <c r="GC130" i="7"/>
  <c r="GD130" i="7"/>
  <c r="GE130" i="7"/>
  <c r="GF130" i="7"/>
  <c r="GG130" i="7"/>
  <c r="GH130" i="7"/>
  <c r="GI130" i="7"/>
  <c r="GJ130" i="7"/>
  <c r="GK130" i="7"/>
  <c r="GL130" i="7"/>
  <c r="GM130" i="7"/>
  <c r="GN130" i="7"/>
  <c r="GO130" i="7"/>
  <c r="GP130" i="7"/>
  <c r="GQ130" i="7"/>
  <c r="GR130" i="7"/>
  <c r="GS130" i="7"/>
  <c r="GT130" i="7"/>
  <c r="GU130" i="7"/>
  <c r="GV130" i="7"/>
  <c r="GW130" i="7"/>
  <c r="GX130" i="7"/>
  <c r="GY130" i="7"/>
  <c r="GZ130" i="7"/>
  <c r="HA130" i="7"/>
  <c r="HB130" i="7"/>
  <c r="HC130" i="7"/>
  <c r="HD130" i="7"/>
  <c r="HE130" i="7"/>
  <c r="HF130" i="7"/>
  <c r="HG130" i="7"/>
  <c r="HH130" i="7"/>
  <c r="HI130" i="7"/>
  <c r="HJ130" i="7"/>
  <c r="HK130" i="7"/>
  <c r="HL130" i="7"/>
  <c r="HM130" i="7"/>
  <c r="HN130" i="7"/>
  <c r="HO130" i="7"/>
  <c r="HP130" i="7"/>
  <c r="HQ130" i="7"/>
  <c r="HR130" i="7"/>
  <c r="HS130" i="7"/>
  <c r="HT130" i="7"/>
  <c r="HU130" i="7"/>
  <c r="HV130" i="7"/>
  <c r="HW130" i="7"/>
  <c r="HX130" i="7"/>
  <c r="HY130" i="7"/>
  <c r="HZ130" i="7"/>
  <c r="IA130" i="7"/>
  <c r="IB130" i="7"/>
  <c r="IC130" i="7"/>
  <c r="ID130" i="7"/>
  <c r="IE130" i="7"/>
  <c r="IF130" i="7"/>
  <c r="IG130" i="7"/>
  <c r="IH130" i="7"/>
  <c r="II130" i="7"/>
  <c r="IJ130" i="7"/>
  <c r="IK130" i="7"/>
  <c r="IL130" i="7"/>
  <c r="IM130" i="7"/>
  <c r="IN130" i="7"/>
  <c r="IO130" i="7"/>
  <c r="IP130" i="7"/>
  <c r="IQ130" i="7"/>
  <c r="IR130" i="7"/>
  <c r="IS130" i="7"/>
  <c r="IT130" i="7"/>
  <c r="IU130" i="7"/>
  <c r="IV130" i="7"/>
  <c r="IW130" i="7"/>
  <c r="IX130" i="7"/>
  <c r="IY130" i="7"/>
  <c r="IZ130" i="7"/>
  <c r="JA130" i="7"/>
  <c r="JB130" i="7"/>
  <c r="JC130" i="7"/>
  <c r="JD130" i="7"/>
  <c r="JE130" i="7"/>
  <c r="JF130" i="7"/>
  <c r="JG130" i="7"/>
  <c r="JH130" i="7"/>
  <c r="JI130" i="7"/>
  <c r="JJ130" i="7"/>
  <c r="JK130" i="7"/>
  <c r="JL130" i="7"/>
  <c r="JM130" i="7"/>
  <c r="JN130" i="7"/>
  <c r="JO130" i="7"/>
  <c r="JP130" i="7"/>
  <c r="JQ130" i="7"/>
  <c r="JR130" i="7"/>
  <c r="JS130" i="7"/>
  <c r="JT130" i="7"/>
  <c r="JU130" i="7"/>
  <c r="JV130" i="7"/>
  <c r="JW130" i="7"/>
  <c r="JX130" i="7"/>
  <c r="JY130" i="7"/>
  <c r="JZ130" i="7"/>
  <c r="KA130" i="7"/>
  <c r="KB130" i="7"/>
  <c r="KC130" i="7"/>
  <c r="KD130" i="7"/>
  <c r="KE130" i="7"/>
  <c r="KF130" i="7"/>
  <c r="KG130" i="7"/>
  <c r="KH130" i="7"/>
  <c r="KI130" i="7"/>
  <c r="KJ130" i="7"/>
  <c r="KK130" i="7"/>
  <c r="KL130" i="7"/>
  <c r="KM130" i="7"/>
  <c r="KN130" i="7"/>
  <c r="KO130" i="7"/>
  <c r="KP130" i="7"/>
  <c r="KQ130" i="7"/>
  <c r="KR130" i="7"/>
  <c r="KS130" i="7"/>
  <c r="KT130" i="7"/>
  <c r="KU130" i="7"/>
  <c r="KV130" i="7"/>
  <c r="KW130" i="7"/>
  <c r="KX130" i="7"/>
  <c r="KY130" i="7"/>
  <c r="KZ130" i="7"/>
  <c r="LA130" i="7"/>
  <c r="LB130" i="7"/>
  <c r="LC130" i="7"/>
  <c r="LD130" i="7"/>
  <c r="LE130" i="7"/>
  <c r="LF130" i="7"/>
  <c r="LG130" i="7"/>
  <c r="LH130" i="7"/>
  <c r="LI130" i="7"/>
  <c r="LJ130" i="7"/>
  <c r="LK130" i="7"/>
  <c r="LL130" i="7"/>
  <c r="LM130" i="7"/>
  <c r="LN130" i="7"/>
  <c r="LO130" i="7"/>
  <c r="LP130" i="7"/>
  <c r="LQ130" i="7"/>
  <c r="LR130" i="7"/>
  <c r="LS130" i="7"/>
  <c r="LT130" i="7"/>
  <c r="LU130" i="7"/>
  <c r="LV130" i="7"/>
  <c r="LW130" i="7"/>
  <c r="LX130" i="7"/>
  <c r="LY130" i="7"/>
  <c r="LZ130" i="7"/>
  <c r="MA130" i="7"/>
  <c r="MB130" i="7"/>
  <c r="MC130" i="7"/>
  <c r="MD130" i="7"/>
  <c r="ME130" i="7"/>
  <c r="MF130" i="7"/>
  <c r="MG130" i="7"/>
  <c r="MH130" i="7"/>
  <c r="MI130" i="7"/>
  <c r="MJ130" i="7"/>
  <c r="MK130" i="7"/>
  <c r="ML130" i="7"/>
  <c r="MM130" i="7"/>
  <c r="MN130" i="7"/>
  <c r="MO130" i="7"/>
  <c r="MP130" i="7"/>
  <c r="MQ130" i="7"/>
  <c r="MR130" i="7"/>
  <c r="MS130" i="7"/>
  <c r="MT130" i="7"/>
  <c r="MU130" i="7"/>
  <c r="MV130" i="7"/>
  <c r="MW130" i="7"/>
  <c r="MX130" i="7"/>
  <c r="MY130" i="7"/>
  <c r="MZ130" i="7"/>
  <c r="NA130" i="7"/>
  <c r="NB130" i="7"/>
  <c r="NC130" i="7"/>
  <c r="ND130" i="7"/>
  <c r="NE130" i="7"/>
  <c r="NF130" i="7"/>
  <c r="NG130" i="7"/>
  <c r="NH130" i="7"/>
  <c r="NI130" i="7"/>
  <c r="NJ130" i="7"/>
  <c r="NK130" i="7"/>
  <c r="NL130" i="7"/>
  <c r="NM130" i="7"/>
  <c r="NN130" i="7"/>
  <c r="NO130" i="7"/>
  <c r="NP130" i="7"/>
  <c r="NQ130" i="7"/>
  <c r="NR130" i="7"/>
  <c r="NS130" i="7"/>
  <c r="NT130" i="7"/>
  <c r="NU130" i="7"/>
  <c r="NV130" i="7"/>
  <c r="NW130" i="7"/>
  <c r="NX130" i="7"/>
  <c r="NY130" i="7"/>
  <c r="NZ130" i="7"/>
  <c r="OA130" i="7"/>
  <c r="OB130" i="7"/>
  <c r="OC130" i="7"/>
  <c r="OD130" i="7"/>
  <c r="OE130" i="7"/>
  <c r="OF130" i="7"/>
  <c r="OG130" i="7"/>
  <c r="OH130" i="7"/>
  <c r="OI130" i="7"/>
  <c r="OJ130" i="7"/>
  <c r="OK130" i="7"/>
  <c r="OL130" i="7"/>
  <c r="OM130" i="7"/>
  <c r="ON130" i="7"/>
  <c r="OO130" i="7"/>
  <c r="OP130" i="7"/>
  <c r="OQ130" i="7"/>
  <c r="OR130" i="7"/>
  <c r="OS130" i="7"/>
  <c r="OT130" i="7"/>
  <c r="OU130" i="7"/>
  <c r="OV130" i="7"/>
  <c r="OW130" i="7"/>
  <c r="OX130" i="7"/>
  <c r="OY130" i="7"/>
  <c r="OZ130" i="7"/>
  <c r="PA130" i="7"/>
  <c r="PB130" i="7"/>
  <c r="PC130" i="7"/>
  <c r="PD130" i="7"/>
  <c r="PE130" i="7"/>
  <c r="PF130" i="7"/>
  <c r="PG130" i="7"/>
  <c r="PH130" i="7"/>
  <c r="PI130" i="7"/>
  <c r="PJ130" i="7"/>
  <c r="PK130" i="7"/>
  <c r="PL130" i="7"/>
  <c r="PM130" i="7"/>
  <c r="PN130" i="7"/>
  <c r="PO130" i="7"/>
  <c r="PP130" i="7"/>
  <c r="PQ130" i="7"/>
  <c r="PR130" i="7"/>
  <c r="PS130" i="7"/>
  <c r="PT130" i="7"/>
  <c r="PU130" i="7"/>
  <c r="PV130" i="7"/>
  <c r="PW130" i="7"/>
  <c r="PX130" i="7"/>
  <c r="PY130" i="7"/>
  <c r="PZ130" i="7"/>
  <c r="QA130" i="7"/>
  <c r="QB130" i="7"/>
  <c r="QC130" i="7"/>
  <c r="QD130" i="7"/>
  <c r="QE130" i="7"/>
  <c r="QF130" i="7"/>
  <c r="QG130" i="7"/>
  <c r="QH130" i="7"/>
  <c r="QI130" i="7"/>
  <c r="QJ130" i="7"/>
  <c r="QK130" i="7"/>
  <c r="QL130" i="7"/>
  <c r="QM130" i="7"/>
  <c r="QN130" i="7"/>
  <c r="QO130" i="7"/>
  <c r="QP130" i="7"/>
  <c r="QQ130" i="7"/>
  <c r="QR130" i="7"/>
  <c r="QS130" i="7"/>
  <c r="QT130" i="7"/>
  <c r="QU130" i="7"/>
  <c r="QV130" i="7"/>
  <c r="QW130" i="7"/>
  <c r="QX130" i="7"/>
  <c r="QY130" i="7"/>
  <c r="QZ130" i="7"/>
  <c r="RA130" i="7"/>
  <c r="RB130" i="7"/>
  <c r="RC130" i="7"/>
  <c r="RD130" i="7"/>
  <c r="RE130" i="7"/>
  <c r="RF130" i="7"/>
  <c r="RG130" i="7"/>
  <c r="RH130" i="7"/>
  <c r="RI130" i="7"/>
  <c r="RJ130" i="7"/>
  <c r="RK130" i="7"/>
  <c r="RL130" i="7"/>
  <c r="RM130" i="7"/>
  <c r="RN130" i="7"/>
  <c r="RO130" i="7"/>
  <c r="RP130" i="7"/>
  <c r="RQ130" i="7"/>
  <c r="RR130" i="7"/>
  <c r="RS130" i="7"/>
  <c r="RT130" i="7"/>
  <c r="RU130" i="7"/>
  <c r="RV130" i="7"/>
  <c r="RW130" i="7"/>
  <c r="RX130" i="7"/>
  <c r="RY130" i="7"/>
  <c r="RZ130" i="7"/>
  <c r="SA130" i="7"/>
  <c r="SB130" i="7"/>
  <c r="SC130" i="7"/>
  <c r="SD130" i="7"/>
  <c r="SE130" i="7"/>
  <c r="SF130" i="7"/>
  <c r="SG130" i="7"/>
  <c r="SH130" i="7"/>
  <c r="SI130" i="7"/>
  <c r="SJ130" i="7"/>
  <c r="SK130" i="7"/>
  <c r="SL130" i="7"/>
  <c r="SM130" i="7"/>
  <c r="SN130" i="7"/>
  <c r="SO130" i="7"/>
  <c r="SP130" i="7"/>
  <c r="SQ130" i="7"/>
  <c r="SR130" i="7"/>
  <c r="SS130" i="7"/>
  <c r="ST130" i="7"/>
  <c r="SU130" i="7"/>
  <c r="SV130" i="7"/>
  <c r="SW130" i="7"/>
  <c r="SX130" i="7"/>
  <c r="SY130" i="7"/>
  <c r="SZ130" i="7"/>
  <c r="TA130" i="7"/>
  <c r="TB130" i="7"/>
  <c r="K150" i="7"/>
  <c r="K130" i="7"/>
  <c r="J67" i="1"/>
  <c r="J75" i="1"/>
  <c r="J76" i="1"/>
  <c r="J77" i="1"/>
  <c r="J78" i="1"/>
  <c r="J79" i="1"/>
  <c r="J80" i="1"/>
  <c r="J81" i="1"/>
  <c r="L44" i="15"/>
  <c r="M44" i="15"/>
  <c r="N44" i="15"/>
  <c r="O44" i="15"/>
  <c r="P44" i="15"/>
  <c r="Q44" i="15"/>
  <c r="R44" i="15"/>
  <c r="S44" i="15"/>
  <c r="T44" i="15"/>
  <c r="U44" i="15"/>
  <c r="V44" i="15"/>
  <c r="W44" i="15"/>
  <c r="X44" i="15"/>
  <c r="Y44" i="15"/>
  <c r="Z44" i="15"/>
  <c r="AA44" i="15"/>
  <c r="AB44" i="15"/>
  <c r="AC44" i="15"/>
  <c r="AD44" i="15"/>
  <c r="AE44" i="15"/>
  <c r="AF44" i="15"/>
  <c r="AG44" i="15"/>
  <c r="AH44" i="15"/>
  <c r="AI44" i="15"/>
  <c r="AJ44" i="15"/>
  <c r="AK44" i="15"/>
  <c r="AL44" i="15"/>
  <c r="AM44" i="15"/>
  <c r="AN44" i="15"/>
  <c r="AO44" i="15"/>
  <c r="AP44" i="15"/>
  <c r="AQ44" i="15"/>
  <c r="AR44" i="15"/>
  <c r="AS44" i="15"/>
  <c r="AT44" i="15"/>
  <c r="AU44" i="15"/>
  <c r="AV44" i="15"/>
  <c r="AW44" i="15"/>
  <c r="AX44" i="15"/>
  <c r="AY44" i="15"/>
  <c r="AZ44" i="15"/>
  <c r="BA44" i="15"/>
  <c r="BB44" i="15"/>
  <c r="BC44" i="15"/>
  <c r="BD44" i="15"/>
  <c r="BE44" i="15"/>
  <c r="BF44" i="15"/>
  <c r="BG44" i="15"/>
  <c r="BH44" i="15"/>
  <c r="BI44" i="15"/>
  <c r="BJ44" i="15"/>
  <c r="BK44" i="15"/>
  <c r="BL44" i="15"/>
  <c r="BM44" i="15"/>
  <c r="BN44" i="15"/>
  <c r="BO44" i="15"/>
  <c r="BP44" i="15"/>
  <c r="BQ44" i="15"/>
  <c r="BR44" i="15"/>
  <c r="BS44" i="15"/>
  <c r="BT44" i="15"/>
  <c r="BU44" i="15"/>
  <c r="BV44" i="15"/>
  <c r="BW44" i="15"/>
  <c r="BX44" i="15"/>
  <c r="BY44" i="15"/>
  <c r="BZ44" i="15"/>
  <c r="CA44" i="15"/>
  <c r="CB44" i="15"/>
  <c r="CC44" i="15"/>
  <c r="CD44" i="15"/>
  <c r="CE44" i="15"/>
  <c r="CF44" i="15"/>
  <c r="CG44" i="15"/>
  <c r="CH44" i="15"/>
  <c r="CI44" i="15"/>
  <c r="CJ44" i="15"/>
  <c r="CK44" i="15"/>
  <c r="CL44" i="15"/>
  <c r="CM44" i="15"/>
  <c r="CN44" i="15"/>
  <c r="CO44" i="15"/>
  <c r="CP44" i="15"/>
  <c r="CQ44" i="15"/>
  <c r="CR44" i="15"/>
  <c r="CS44" i="15"/>
  <c r="CT44" i="15"/>
  <c r="CU44" i="15"/>
  <c r="CV44" i="15"/>
  <c r="CW44" i="15"/>
  <c r="CX44" i="15"/>
  <c r="CY44" i="15"/>
  <c r="CZ44" i="15"/>
  <c r="DA44" i="15"/>
  <c r="DB44" i="15"/>
  <c r="DC44" i="15"/>
  <c r="DD44" i="15"/>
  <c r="DE44" i="15"/>
  <c r="DF44" i="15"/>
  <c r="DG44" i="15"/>
  <c r="DH44" i="15"/>
  <c r="DI44" i="15"/>
  <c r="DJ44" i="15"/>
  <c r="DK44" i="15"/>
  <c r="DL44" i="15"/>
  <c r="DM44" i="15"/>
  <c r="DN44" i="15"/>
  <c r="DO44" i="15"/>
  <c r="DP44" i="15"/>
  <c r="DQ44" i="15"/>
  <c r="DR44" i="15"/>
  <c r="DS44" i="15"/>
  <c r="DT44" i="15"/>
  <c r="DU44" i="15"/>
  <c r="DV44" i="15"/>
  <c r="DW44" i="15"/>
  <c r="DX44" i="15"/>
  <c r="DY44" i="15"/>
  <c r="DZ44" i="15"/>
  <c r="EA44" i="15"/>
  <c r="EB44" i="15"/>
  <c r="EC44" i="15"/>
  <c r="ED44" i="15"/>
  <c r="EE44" i="15"/>
  <c r="EF44" i="15"/>
  <c r="EG44" i="15"/>
  <c r="EH44" i="15"/>
  <c r="EI44" i="15"/>
  <c r="EJ44" i="15"/>
  <c r="EK44" i="15"/>
  <c r="EL44" i="15"/>
  <c r="EM44" i="15"/>
  <c r="EN44" i="15"/>
  <c r="EO44" i="15"/>
  <c r="EP44" i="15"/>
  <c r="EQ44" i="15"/>
  <c r="ER44" i="15"/>
  <c r="ES44" i="15"/>
  <c r="ET44" i="15"/>
  <c r="EU44" i="15"/>
  <c r="EV44" i="15"/>
  <c r="EW44" i="15"/>
  <c r="EX44" i="15"/>
  <c r="EY44" i="15"/>
  <c r="EZ44" i="15"/>
  <c r="FB44" i="15"/>
  <c r="FC44" i="15"/>
  <c r="FD44" i="15"/>
  <c r="FE44" i="15"/>
  <c r="FF44" i="15"/>
  <c r="FG44" i="15"/>
  <c r="FH44" i="15"/>
  <c r="FI44" i="15"/>
  <c r="FJ44" i="15"/>
  <c r="FK44" i="15"/>
  <c r="FL44" i="15"/>
  <c r="FM44" i="15"/>
  <c r="FN44" i="15"/>
  <c r="FO44" i="15"/>
  <c r="FP44" i="15"/>
  <c r="FQ44" i="15"/>
  <c r="FR44" i="15"/>
  <c r="FS44" i="15"/>
  <c r="FT44" i="15"/>
  <c r="FU44" i="15"/>
  <c r="FV44" i="15"/>
  <c r="FW44" i="15"/>
  <c r="FX44" i="15"/>
  <c r="FY44" i="15"/>
  <c r="FZ44" i="15"/>
  <c r="GA44" i="15"/>
  <c r="GB44" i="15"/>
  <c r="GC44" i="15"/>
  <c r="GD44" i="15"/>
  <c r="GE44" i="15"/>
  <c r="GF44" i="15"/>
  <c r="GG44" i="15"/>
  <c r="GH44" i="15"/>
  <c r="GI44" i="15"/>
  <c r="GJ44" i="15"/>
  <c r="GK44" i="15"/>
  <c r="GL44" i="15"/>
  <c r="GM44" i="15"/>
  <c r="GN44" i="15"/>
  <c r="GO44" i="15"/>
  <c r="GP44" i="15"/>
  <c r="GQ44" i="15"/>
  <c r="GR44" i="15"/>
  <c r="GS44" i="15"/>
  <c r="GT44" i="15"/>
  <c r="GU44" i="15"/>
  <c r="GV44" i="15"/>
  <c r="GW44" i="15"/>
  <c r="GX44" i="15"/>
  <c r="GY44" i="15"/>
  <c r="GZ44" i="15"/>
  <c r="HA44" i="15"/>
  <c r="HB44" i="15"/>
  <c r="HC44" i="15"/>
  <c r="HD44" i="15"/>
  <c r="HE44" i="15"/>
  <c r="HF44" i="15"/>
  <c r="HG44" i="15"/>
  <c r="HH44" i="15"/>
  <c r="HI44" i="15"/>
  <c r="HJ44" i="15"/>
  <c r="HK44" i="15"/>
  <c r="HL44" i="15"/>
  <c r="HM44" i="15"/>
  <c r="HN44" i="15"/>
  <c r="HO44" i="15"/>
  <c r="HP44" i="15"/>
  <c r="HQ44" i="15"/>
  <c r="HR44" i="15"/>
  <c r="HS44" i="15"/>
  <c r="HT44" i="15"/>
  <c r="HU44" i="15"/>
  <c r="HV44" i="15"/>
  <c r="HW44" i="15"/>
  <c r="HX44" i="15"/>
  <c r="HY44" i="15"/>
  <c r="HZ44" i="15"/>
  <c r="IA44" i="15"/>
  <c r="IB44" i="15"/>
  <c r="IC44" i="15"/>
  <c r="ID44" i="15"/>
  <c r="IE44" i="15"/>
  <c r="IF44" i="15"/>
  <c r="IG44" i="15"/>
  <c r="IH44" i="15"/>
  <c r="II44" i="15"/>
  <c r="IJ44" i="15"/>
  <c r="IK44" i="15"/>
  <c r="IL44" i="15"/>
  <c r="IM44" i="15"/>
  <c r="IN44" i="15"/>
  <c r="IO44" i="15"/>
  <c r="IP44" i="15"/>
  <c r="IQ44" i="15"/>
  <c r="IR44" i="15"/>
  <c r="IS44" i="15"/>
  <c r="IT44" i="15"/>
  <c r="IU44" i="15"/>
  <c r="IV44" i="15"/>
  <c r="IW44" i="15"/>
  <c r="IX44" i="15"/>
  <c r="IY44" i="15"/>
  <c r="IZ44" i="15"/>
  <c r="JA44" i="15"/>
  <c r="JB44" i="15"/>
  <c r="JC44" i="15"/>
  <c r="JD44" i="15"/>
  <c r="JE44" i="15"/>
  <c r="JF44" i="15"/>
  <c r="JG44" i="15"/>
  <c r="JH44" i="15"/>
  <c r="JI44" i="15"/>
  <c r="JJ44" i="15"/>
  <c r="JK44" i="15"/>
  <c r="JL44" i="15"/>
  <c r="JM44" i="15"/>
  <c r="JN44" i="15"/>
  <c r="JO44" i="15"/>
  <c r="JP44" i="15"/>
  <c r="JQ44" i="15"/>
  <c r="JR44" i="15"/>
  <c r="JS44" i="15"/>
  <c r="JT44" i="15"/>
  <c r="JU44" i="15"/>
  <c r="JV44" i="15"/>
  <c r="JW44" i="15"/>
  <c r="JX44" i="15"/>
  <c r="JY44" i="15"/>
  <c r="JZ44" i="15"/>
  <c r="KA44" i="15"/>
  <c r="KB44" i="15"/>
  <c r="KC44" i="15"/>
  <c r="KD44" i="15"/>
  <c r="KE44" i="15"/>
  <c r="KF44" i="15"/>
  <c r="KG44" i="15"/>
  <c r="KH44" i="15"/>
  <c r="KI44" i="15"/>
  <c r="KJ44" i="15"/>
  <c r="KK44" i="15"/>
  <c r="KL44" i="15"/>
  <c r="KM44" i="15"/>
  <c r="KN44" i="15"/>
  <c r="KO44" i="15"/>
  <c r="KP44" i="15"/>
  <c r="KQ44" i="15"/>
  <c r="KR44" i="15"/>
  <c r="KS44" i="15"/>
  <c r="KT44" i="15"/>
  <c r="KU44" i="15"/>
  <c r="KV44" i="15"/>
  <c r="KW44" i="15"/>
  <c r="KX44" i="15"/>
  <c r="KY44" i="15"/>
  <c r="KZ44" i="15"/>
  <c r="LA44" i="15"/>
  <c r="LB44" i="15"/>
  <c r="LC44" i="15"/>
  <c r="LD44" i="15"/>
  <c r="LE44" i="15"/>
  <c r="LF44" i="15"/>
  <c r="LG44" i="15"/>
  <c r="LH44" i="15"/>
  <c r="LI44" i="15"/>
  <c r="LJ44" i="15"/>
  <c r="LK44" i="15"/>
  <c r="LL44" i="15"/>
  <c r="LM44" i="15"/>
  <c r="LN44" i="15"/>
  <c r="LO44" i="15"/>
  <c r="LP44" i="15"/>
  <c r="LQ44" i="15"/>
  <c r="LR44" i="15"/>
  <c r="LS44" i="15"/>
  <c r="LT44" i="15"/>
  <c r="LU44" i="15"/>
  <c r="LV44" i="15"/>
  <c r="LW44" i="15"/>
  <c r="LX44" i="15"/>
  <c r="LY44" i="15"/>
  <c r="LZ44" i="15"/>
  <c r="MA44" i="15"/>
  <c r="MB44" i="15"/>
  <c r="MC44" i="15"/>
  <c r="MD44" i="15"/>
  <c r="ME44" i="15"/>
  <c r="MF44" i="15"/>
  <c r="MG44" i="15"/>
  <c r="MH44" i="15"/>
  <c r="MI44" i="15"/>
  <c r="MJ44" i="15"/>
  <c r="MK44" i="15"/>
  <c r="ML44" i="15"/>
  <c r="MM44" i="15"/>
  <c r="MN44" i="15"/>
  <c r="MO44" i="15"/>
  <c r="MP44" i="15"/>
  <c r="MQ44" i="15"/>
  <c r="MR44" i="15"/>
  <c r="MS44" i="15"/>
  <c r="MT44" i="15"/>
  <c r="MU44" i="15"/>
  <c r="MV44" i="15"/>
  <c r="MW44" i="15"/>
  <c r="MX44" i="15"/>
  <c r="MY44" i="15"/>
  <c r="MZ44" i="15"/>
  <c r="NA44" i="15"/>
  <c r="NB44" i="15"/>
  <c r="NC44" i="15"/>
  <c r="ND44" i="15"/>
  <c r="NE44" i="15"/>
  <c r="NF44" i="15"/>
  <c r="NG44" i="15"/>
  <c r="NH44" i="15"/>
  <c r="NI44" i="15"/>
  <c r="NJ44" i="15"/>
  <c r="NK44" i="15"/>
  <c r="NL44" i="15"/>
  <c r="NM44" i="15"/>
  <c r="NN44" i="15"/>
  <c r="NO44" i="15"/>
  <c r="NP44" i="15"/>
  <c r="NQ44" i="15"/>
  <c r="NR44" i="15"/>
  <c r="NS44" i="15"/>
  <c r="NT44" i="15"/>
  <c r="NU44" i="15"/>
  <c r="NV44" i="15"/>
  <c r="NW44" i="15"/>
  <c r="NX44" i="15"/>
  <c r="NY44" i="15"/>
  <c r="NZ44" i="15"/>
  <c r="OA44" i="15"/>
  <c r="OB44" i="15"/>
  <c r="OC44" i="15"/>
  <c r="OD44" i="15"/>
  <c r="OE44" i="15"/>
  <c r="OF44" i="15"/>
  <c r="OG44" i="15"/>
  <c r="OH44" i="15"/>
  <c r="OI44" i="15"/>
  <c r="OJ44" i="15"/>
  <c r="OK44" i="15"/>
  <c r="OL44" i="15"/>
  <c r="OM44" i="15"/>
  <c r="ON44" i="15"/>
  <c r="OO44" i="15"/>
  <c r="OP44" i="15"/>
  <c r="OQ44" i="15"/>
  <c r="OR44" i="15"/>
  <c r="OS44" i="15"/>
  <c r="OT44" i="15"/>
  <c r="OU44" i="15"/>
  <c r="OV44" i="15"/>
  <c r="OW44" i="15"/>
  <c r="OX44" i="15"/>
  <c r="OY44" i="15"/>
  <c r="OZ44" i="15"/>
  <c r="PA44" i="15"/>
  <c r="PB44" i="15"/>
  <c r="PC44" i="15"/>
  <c r="PD44" i="15"/>
  <c r="PE44" i="15"/>
  <c r="PF44" i="15"/>
  <c r="PG44" i="15"/>
  <c r="PH44" i="15"/>
  <c r="PI44" i="15"/>
  <c r="PJ44" i="15"/>
  <c r="PK44" i="15"/>
  <c r="PL44" i="15"/>
  <c r="PM44" i="15"/>
  <c r="PN44" i="15"/>
  <c r="PO44" i="15"/>
  <c r="PP44" i="15"/>
  <c r="PQ44" i="15"/>
  <c r="PR44" i="15"/>
  <c r="PS44" i="15"/>
  <c r="PT44" i="15"/>
  <c r="PU44" i="15"/>
  <c r="PV44" i="15"/>
  <c r="PW44" i="15"/>
  <c r="PX44" i="15"/>
  <c r="PY44" i="15"/>
  <c r="PZ44" i="15"/>
  <c r="QA44" i="15"/>
  <c r="QB44" i="15"/>
  <c r="QC44" i="15"/>
  <c r="QD44" i="15"/>
  <c r="QE44" i="15"/>
  <c r="QF44" i="15"/>
  <c r="QG44" i="15"/>
  <c r="QH44" i="15"/>
  <c r="QI44" i="15"/>
  <c r="QJ44" i="15"/>
  <c r="QK44" i="15"/>
  <c r="QL44" i="15"/>
  <c r="QM44" i="15"/>
  <c r="QN44" i="15"/>
  <c r="QO44" i="15"/>
  <c r="QP44" i="15"/>
  <c r="QQ44" i="15"/>
  <c r="QR44" i="15"/>
  <c r="QS44" i="15"/>
  <c r="QT44" i="15"/>
  <c r="QU44" i="15"/>
  <c r="QV44" i="15"/>
  <c r="QW44" i="15"/>
  <c r="QX44" i="15"/>
  <c r="QY44" i="15"/>
  <c r="QZ44" i="15"/>
  <c r="RA44" i="15"/>
  <c r="RB44" i="15"/>
  <c r="RC44" i="15"/>
  <c r="RD44" i="15"/>
  <c r="RE44" i="15"/>
  <c r="RF44" i="15"/>
  <c r="RG44" i="15"/>
  <c r="RH44" i="15"/>
  <c r="RI44" i="15"/>
  <c r="RJ44" i="15"/>
  <c r="RK44" i="15"/>
  <c r="RL44" i="15"/>
  <c r="RM44" i="15"/>
  <c r="RN44" i="15"/>
  <c r="RO44" i="15"/>
  <c r="RP44" i="15"/>
  <c r="RQ44" i="15"/>
  <c r="RR44" i="15"/>
  <c r="RS44" i="15"/>
  <c r="RT44" i="15"/>
  <c r="RU44" i="15"/>
  <c r="RV44" i="15"/>
  <c r="RW44" i="15"/>
  <c r="RX44" i="15"/>
  <c r="RY44" i="15"/>
  <c r="RZ44" i="15"/>
  <c r="SA44" i="15"/>
  <c r="SB44" i="15"/>
  <c r="SC44" i="15"/>
  <c r="SD44" i="15"/>
  <c r="SE44" i="15"/>
  <c r="SF44" i="15"/>
  <c r="SG44" i="15"/>
  <c r="SH44" i="15"/>
  <c r="SI44" i="15"/>
  <c r="SJ44" i="15"/>
  <c r="SK44" i="15"/>
  <c r="SL44" i="15"/>
  <c r="SM44" i="15"/>
  <c r="SN44" i="15"/>
  <c r="SO44" i="15"/>
  <c r="SP44" i="15"/>
  <c r="SQ44" i="15"/>
  <c r="SR44" i="15"/>
  <c r="SS44" i="15"/>
  <c r="ST44" i="15"/>
  <c r="SU44" i="15"/>
  <c r="SV44" i="15"/>
  <c r="SW44" i="15"/>
  <c r="SX44" i="15"/>
  <c r="SY44" i="15"/>
  <c r="SZ44" i="15"/>
  <c r="TA44" i="15"/>
  <c r="TB44" i="15"/>
  <c r="K44" i="15"/>
  <c r="L113" i="7"/>
  <c r="M113" i="7"/>
  <c r="N113" i="7"/>
  <c r="O113" i="7"/>
  <c r="P113" i="7"/>
  <c r="Q113" i="7"/>
  <c r="R113" i="7"/>
  <c r="S113" i="7"/>
  <c r="T113" i="7"/>
  <c r="U113" i="7"/>
  <c r="V113" i="7"/>
  <c r="W113" i="7"/>
  <c r="X113" i="7"/>
  <c r="Y113" i="7"/>
  <c r="Z113" i="7"/>
  <c r="AA113" i="7"/>
  <c r="AB113" i="7"/>
  <c r="AC113" i="7"/>
  <c r="AD113" i="7"/>
  <c r="AE113" i="7"/>
  <c r="AF113" i="7"/>
  <c r="AG113" i="7"/>
  <c r="AH113" i="7"/>
  <c r="AI113" i="7"/>
  <c r="AJ113" i="7"/>
  <c r="AK113" i="7"/>
  <c r="AL113" i="7"/>
  <c r="AM113" i="7"/>
  <c r="AN113" i="7"/>
  <c r="AO113" i="7"/>
  <c r="AP113" i="7"/>
  <c r="AQ113" i="7"/>
  <c r="AR113" i="7"/>
  <c r="AS113" i="7"/>
  <c r="AT113" i="7"/>
  <c r="AU113" i="7"/>
  <c r="AV113" i="7"/>
  <c r="AW113" i="7"/>
  <c r="AX113" i="7"/>
  <c r="AY113" i="7"/>
  <c r="AZ113" i="7"/>
  <c r="BA113" i="7"/>
  <c r="BB113" i="7"/>
  <c r="BC113" i="7"/>
  <c r="BD113" i="7"/>
  <c r="BE113" i="7"/>
  <c r="BF113" i="7"/>
  <c r="BG113" i="7"/>
  <c r="BH113" i="7"/>
  <c r="BI113" i="7"/>
  <c r="BJ113" i="7"/>
  <c r="BK113" i="7"/>
  <c r="BL113" i="7"/>
  <c r="BM113" i="7"/>
  <c r="BN113" i="7"/>
  <c r="BO113" i="7"/>
  <c r="BP113" i="7"/>
  <c r="BQ113" i="7"/>
  <c r="BR113" i="7"/>
  <c r="BS113" i="7"/>
  <c r="BT113" i="7"/>
  <c r="BU113" i="7"/>
  <c r="BV113" i="7"/>
  <c r="BW113" i="7"/>
  <c r="BX113" i="7"/>
  <c r="BY113" i="7"/>
  <c r="BZ113" i="7"/>
  <c r="CA113" i="7"/>
  <c r="CB113" i="7"/>
  <c r="CC113" i="7"/>
  <c r="CD113" i="7"/>
  <c r="CE113" i="7"/>
  <c r="CF113" i="7"/>
  <c r="CG113" i="7"/>
  <c r="CH113" i="7"/>
  <c r="CI113" i="7"/>
  <c r="CJ113" i="7"/>
  <c r="CK113" i="7"/>
  <c r="CL113" i="7"/>
  <c r="CM113" i="7"/>
  <c r="CN113" i="7"/>
  <c r="CO113" i="7"/>
  <c r="CP113" i="7"/>
  <c r="CQ113" i="7"/>
  <c r="CR113" i="7"/>
  <c r="CS113" i="7"/>
  <c r="CT113" i="7"/>
  <c r="CU113" i="7"/>
  <c r="CV113" i="7"/>
  <c r="CW113" i="7"/>
  <c r="CX113" i="7"/>
  <c r="CY113" i="7"/>
  <c r="CZ113" i="7"/>
  <c r="DA113" i="7"/>
  <c r="DB113" i="7"/>
  <c r="DC113" i="7"/>
  <c r="DD113" i="7"/>
  <c r="DE113" i="7"/>
  <c r="DF113" i="7"/>
  <c r="DG113" i="7"/>
  <c r="DH113" i="7"/>
  <c r="DI113" i="7"/>
  <c r="DJ113" i="7"/>
  <c r="DK113" i="7"/>
  <c r="DL113" i="7"/>
  <c r="DM113" i="7"/>
  <c r="DN113" i="7"/>
  <c r="DO113" i="7"/>
  <c r="DP113" i="7"/>
  <c r="DQ113" i="7"/>
  <c r="DR113" i="7"/>
  <c r="DS113" i="7"/>
  <c r="DT113" i="7"/>
  <c r="DU113" i="7"/>
  <c r="DV113" i="7"/>
  <c r="DW113" i="7"/>
  <c r="DX113" i="7"/>
  <c r="DY113" i="7"/>
  <c r="DZ113" i="7"/>
  <c r="EA113" i="7"/>
  <c r="EB113" i="7"/>
  <c r="EC113" i="7"/>
  <c r="ED113" i="7"/>
  <c r="EE113" i="7"/>
  <c r="EF113" i="7"/>
  <c r="EG113" i="7"/>
  <c r="EH113" i="7"/>
  <c r="EI113" i="7"/>
  <c r="EJ113" i="7"/>
  <c r="EK113" i="7"/>
  <c r="EL113" i="7"/>
  <c r="EM113" i="7"/>
  <c r="EN113" i="7"/>
  <c r="EO113" i="7"/>
  <c r="EP113" i="7"/>
  <c r="EQ113" i="7"/>
  <c r="ER113" i="7"/>
  <c r="ES113" i="7"/>
  <c r="ET113" i="7"/>
  <c r="EU113" i="7"/>
  <c r="EV113" i="7"/>
  <c r="EW113" i="7"/>
  <c r="EX113" i="7"/>
  <c r="EY113" i="7"/>
  <c r="EZ113" i="7"/>
  <c r="FA113" i="7"/>
  <c r="FB113" i="7"/>
  <c r="FC113" i="7"/>
  <c r="FD113" i="7"/>
  <c r="FE113" i="7"/>
  <c r="FF113" i="7"/>
  <c r="FG113" i="7"/>
  <c r="FH113" i="7"/>
  <c r="FI113" i="7"/>
  <c r="FJ113" i="7"/>
  <c r="FK113" i="7"/>
  <c r="FL113" i="7"/>
  <c r="FM113" i="7"/>
  <c r="FN113" i="7"/>
  <c r="FO113" i="7"/>
  <c r="FP113" i="7"/>
  <c r="FQ113" i="7"/>
  <c r="FR113" i="7"/>
  <c r="FS113" i="7"/>
  <c r="FT113" i="7"/>
  <c r="FU113" i="7"/>
  <c r="FV113" i="7"/>
  <c r="FW113" i="7"/>
  <c r="FX113" i="7"/>
  <c r="FY113" i="7"/>
  <c r="FZ113" i="7"/>
  <c r="GA113" i="7"/>
  <c r="GB113" i="7"/>
  <c r="GC113" i="7"/>
  <c r="GD113" i="7"/>
  <c r="GE113" i="7"/>
  <c r="GF113" i="7"/>
  <c r="GG113" i="7"/>
  <c r="GH113" i="7"/>
  <c r="GI113" i="7"/>
  <c r="GJ113" i="7"/>
  <c r="GK113" i="7"/>
  <c r="GL113" i="7"/>
  <c r="GM113" i="7"/>
  <c r="GN113" i="7"/>
  <c r="GO113" i="7"/>
  <c r="GP113" i="7"/>
  <c r="GQ113" i="7"/>
  <c r="GR113" i="7"/>
  <c r="GS113" i="7"/>
  <c r="GT113" i="7"/>
  <c r="GU113" i="7"/>
  <c r="GV113" i="7"/>
  <c r="GW113" i="7"/>
  <c r="GX113" i="7"/>
  <c r="GY113" i="7"/>
  <c r="GZ113" i="7"/>
  <c r="HA113" i="7"/>
  <c r="HB113" i="7"/>
  <c r="HC113" i="7"/>
  <c r="HD113" i="7"/>
  <c r="HE113" i="7"/>
  <c r="HF113" i="7"/>
  <c r="HG113" i="7"/>
  <c r="HH113" i="7"/>
  <c r="HI113" i="7"/>
  <c r="HJ113" i="7"/>
  <c r="HK113" i="7"/>
  <c r="HL113" i="7"/>
  <c r="HM113" i="7"/>
  <c r="HN113" i="7"/>
  <c r="HO113" i="7"/>
  <c r="HP113" i="7"/>
  <c r="HQ113" i="7"/>
  <c r="HR113" i="7"/>
  <c r="HS113" i="7"/>
  <c r="HT113" i="7"/>
  <c r="HU113" i="7"/>
  <c r="HV113" i="7"/>
  <c r="HW113" i="7"/>
  <c r="HX113" i="7"/>
  <c r="HY113" i="7"/>
  <c r="HZ113" i="7"/>
  <c r="IA113" i="7"/>
  <c r="IB113" i="7"/>
  <c r="IC113" i="7"/>
  <c r="ID113" i="7"/>
  <c r="IE113" i="7"/>
  <c r="IF113" i="7"/>
  <c r="IG113" i="7"/>
  <c r="IH113" i="7"/>
  <c r="II113" i="7"/>
  <c r="IJ113" i="7"/>
  <c r="IK113" i="7"/>
  <c r="IL113" i="7"/>
  <c r="IM113" i="7"/>
  <c r="IN113" i="7"/>
  <c r="IO113" i="7"/>
  <c r="IP113" i="7"/>
  <c r="IQ113" i="7"/>
  <c r="IR113" i="7"/>
  <c r="IS113" i="7"/>
  <c r="IT113" i="7"/>
  <c r="IU113" i="7"/>
  <c r="IV113" i="7"/>
  <c r="IW113" i="7"/>
  <c r="IX113" i="7"/>
  <c r="IY113" i="7"/>
  <c r="IZ113" i="7"/>
  <c r="JA113" i="7"/>
  <c r="JB113" i="7"/>
  <c r="JC113" i="7"/>
  <c r="JD113" i="7"/>
  <c r="JE113" i="7"/>
  <c r="JF113" i="7"/>
  <c r="JG113" i="7"/>
  <c r="JH113" i="7"/>
  <c r="JI113" i="7"/>
  <c r="JJ113" i="7"/>
  <c r="JK113" i="7"/>
  <c r="JL113" i="7"/>
  <c r="JM113" i="7"/>
  <c r="JN113" i="7"/>
  <c r="JO113" i="7"/>
  <c r="JP113" i="7"/>
  <c r="JQ113" i="7"/>
  <c r="JR113" i="7"/>
  <c r="JS113" i="7"/>
  <c r="JT113" i="7"/>
  <c r="JU113" i="7"/>
  <c r="JV113" i="7"/>
  <c r="JW113" i="7"/>
  <c r="JX113" i="7"/>
  <c r="JY113" i="7"/>
  <c r="JZ113" i="7"/>
  <c r="KA113" i="7"/>
  <c r="KB113" i="7"/>
  <c r="KC113" i="7"/>
  <c r="KD113" i="7"/>
  <c r="KE113" i="7"/>
  <c r="KF113" i="7"/>
  <c r="KG113" i="7"/>
  <c r="KH113" i="7"/>
  <c r="KI113" i="7"/>
  <c r="KJ113" i="7"/>
  <c r="KK113" i="7"/>
  <c r="KL113" i="7"/>
  <c r="KM113" i="7"/>
  <c r="KN113" i="7"/>
  <c r="KO113" i="7"/>
  <c r="KP113" i="7"/>
  <c r="KQ113" i="7"/>
  <c r="KR113" i="7"/>
  <c r="KS113" i="7"/>
  <c r="KT113" i="7"/>
  <c r="KU113" i="7"/>
  <c r="KV113" i="7"/>
  <c r="KW113" i="7"/>
  <c r="KX113" i="7"/>
  <c r="KY113" i="7"/>
  <c r="KZ113" i="7"/>
  <c r="LA113" i="7"/>
  <c r="LB113" i="7"/>
  <c r="LC113" i="7"/>
  <c r="LD113" i="7"/>
  <c r="LE113" i="7"/>
  <c r="LF113" i="7"/>
  <c r="LG113" i="7"/>
  <c r="LH113" i="7"/>
  <c r="LI113" i="7"/>
  <c r="LJ113" i="7"/>
  <c r="LK113" i="7"/>
  <c r="LL113" i="7"/>
  <c r="LM113" i="7"/>
  <c r="LN113" i="7"/>
  <c r="LO113" i="7"/>
  <c r="LP113" i="7"/>
  <c r="LQ113" i="7"/>
  <c r="LR113" i="7"/>
  <c r="LS113" i="7"/>
  <c r="LT113" i="7"/>
  <c r="LU113" i="7"/>
  <c r="LV113" i="7"/>
  <c r="LW113" i="7"/>
  <c r="LX113" i="7"/>
  <c r="LY113" i="7"/>
  <c r="LZ113" i="7"/>
  <c r="MA113" i="7"/>
  <c r="MB113" i="7"/>
  <c r="MC113" i="7"/>
  <c r="MD113" i="7"/>
  <c r="ME113" i="7"/>
  <c r="MF113" i="7"/>
  <c r="MG113" i="7"/>
  <c r="MH113" i="7"/>
  <c r="MI113" i="7"/>
  <c r="MJ113" i="7"/>
  <c r="MK113" i="7"/>
  <c r="ML113" i="7"/>
  <c r="MM113" i="7"/>
  <c r="MN113" i="7"/>
  <c r="MO113" i="7"/>
  <c r="MP113" i="7"/>
  <c r="MQ113" i="7"/>
  <c r="MR113" i="7"/>
  <c r="MS113" i="7"/>
  <c r="MT113" i="7"/>
  <c r="MU113" i="7"/>
  <c r="MV113" i="7"/>
  <c r="MW113" i="7"/>
  <c r="MX113" i="7"/>
  <c r="MY113" i="7"/>
  <c r="MZ113" i="7"/>
  <c r="NA113" i="7"/>
  <c r="NB113" i="7"/>
  <c r="NC113" i="7"/>
  <c r="ND113" i="7"/>
  <c r="NE113" i="7"/>
  <c r="NF113" i="7"/>
  <c r="NG113" i="7"/>
  <c r="NH113" i="7"/>
  <c r="NI113" i="7"/>
  <c r="NJ113" i="7"/>
  <c r="NK113" i="7"/>
  <c r="NL113" i="7"/>
  <c r="NM113" i="7"/>
  <c r="NN113" i="7"/>
  <c r="NO113" i="7"/>
  <c r="NP113" i="7"/>
  <c r="NQ113" i="7"/>
  <c r="NR113" i="7"/>
  <c r="NS113" i="7"/>
  <c r="NT113" i="7"/>
  <c r="NU113" i="7"/>
  <c r="NV113" i="7"/>
  <c r="NW113" i="7"/>
  <c r="NX113" i="7"/>
  <c r="NY113" i="7"/>
  <c r="NZ113" i="7"/>
  <c r="OA113" i="7"/>
  <c r="OB113" i="7"/>
  <c r="OC113" i="7"/>
  <c r="OD113" i="7"/>
  <c r="OE113" i="7"/>
  <c r="OF113" i="7"/>
  <c r="OG113" i="7"/>
  <c r="OH113" i="7"/>
  <c r="OI113" i="7"/>
  <c r="OJ113" i="7"/>
  <c r="OK113" i="7"/>
  <c r="OL113" i="7"/>
  <c r="OM113" i="7"/>
  <c r="ON113" i="7"/>
  <c r="OO113" i="7"/>
  <c r="OP113" i="7"/>
  <c r="OQ113" i="7"/>
  <c r="OR113" i="7"/>
  <c r="OS113" i="7"/>
  <c r="OT113" i="7"/>
  <c r="OU113" i="7"/>
  <c r="OV113" i="7"/>
  <c r="OW113" i="7"/>
  <c r="OX113" i="7"/>
  <c r="OY113" i="7"/>
  <c r="OZ113" i="7"/>
  <c r="PA113" i="7"/>
  <c r="PB113" i="7"/>
  <c r="PC113" i="7"/>
  <c r="PD113" i="7"/>
  <c r="PE113" i="7"/>
  <c r="PF113" i="7"/>
  <c r="PG113" i="7"/>
  <c r="PH113" i="7"/>
  <c r="PI113" i="7"/>
  <c r="PJ113" i="7"/>
  <c r="PK113" i="7"/>
  <c r="PL113" i="7"/>
  <c r="PM113" i="7"/>
  <c r="PN113" i="7"/>
  <c r="PO113" i="7"/>
  <c r="PP113" i="7"/>
  <c r="PQ113" i="7"/>
  <c r="PR113" i="7"/>
  <c r="PS113" i="7"/>
  <c r="PT113" i="7"/>
  <c r="PU113" i="7"/>
  <c r="PV113" i="7"/>
  <c r="PW113" i="7"/>
  <c r="PX113" i="7"/>
  <c r="PY113" i="7"/>
  <c r="PZ113" i="7"/>
  <c r="QA113" i="7"/>
  <c r="QB113" i="7"/>
  <c r="QC113" i="7"/>
  <c r="QD113" i="7"/>
  <c r="QE113" i="7"/>
  <c r="QF113" i="7"/>
  <c r="QG113" i="7"/>
  <c r="QH113" i="7"/>
  <c r="QI113" i="7"/>
  <c r="QJ113" i="7"/>
  <c r="QK113" i="7"/>
  <c r="QL113" i="7"/>
  <c r="QM113" i="7"/>
  <c r="QN113" i="7"/>
  <c r="QO113" i="7"/>
  <c r="QP113" i="7"/>
  <c r="QQ113" i="7"/>
  <c r="QR113" i="7"/>
  <c r="QS113" i="7"/>
  <c r="QT113" i="7"/>
  <c r="QU113" i="7"/>
  <c r="QV113" i="7"/>
  <c r="QW113" i="7"/>
  <c r="QX113" i="7"/>
  <c r="QY113" i="7"/>
  <c r="QZ113" i="7"/>
  <c r="RA113" i="7"/>
  <c r="RB113" i="7"/>
  <c r="RC113" i="7"/>
  <c r="RD113" i="7"/>
  <c r="RE113" i="7"/>
  <c r="RF113" i="7"/>
  <c r="RG113" i="7"/>
  <c r="RH113" i="7"/>
  <c r="RI113" i="7"/>
  <c r="RJ113" i="7"/>
  <c r="RK113" i="7"/>
  <c r="RL113" i="7"/>
  <c r="RM113" i="7"/>
  <c r="RN113" i="7"/>
  <c r="RO113" i="7"/>
  <c r="RP113" i="7"/>
  <c r="RQ113" i="7"/>
  <c r="RR113" i="7"/>
  <c r="RS113" i="7"/>
  <c r="RT113" i="7"/>
  <c r="RU113" i="7"/>
  <c r="RV113" i="7"/>
  <c r="RW113" i="7"/>
  <c r="RX113" i="7"/>
  <c r="RY113" i="7"/>
  <c r="RZ113" i="7"/>
  <c r="SA113" i="7"/>
  <c r="SB113" i="7"/>
  <c r="SC113" i="7"/>
  <c r="SD113" i="7"/>
  <c r="SE113" i="7"/>
  <c r="SF113" i="7"/>
  <c r="SG113" i="7"/>
  <c r="SH113" i="7"/>
  <c r="SI113" i="7"/>
  <c r="SJ113" i="7"/>
  <c r="SK113" i="7"/>
  <c r="SL113" i="7"/>
  <c r="SM113" i="7"/>
  <c r="SN113" i="7"/>
  <c r="SO113" i="7"/>
  <c r="SP113" i="7"/>
  <c r="SQ113" i="7"/>
  <c r="SR113" i="7"/>
  <c r="SS113" i="7"/>
  <c r="ST113" i="7"/>
  <c r="SU113" i="7"/>
  <c r="SV113" i="7"/>
  <c r="SW113" i="7"/>
  <c r="SX113" i="7"/>
  <c r="SY113" i="7"/>
  <c r="SZ113" i="7"/>
  <c r="TA113" i="7"/>
  <c r="TB113" i="7"/>
  <c r="TC113" i="7"/>
  <c r="K113" i="7"/>
  <c r="L35" i="15"/>
  <c r="M35" i="15"/>
  <c r="N35" i="15"/>
  <c r="O35" i="15"/>
  <c r="P35" i="15"/>
  <c r="Q35" i="15"/>
  <c r="R35" i="15"/>
  <c r="S35" i="15"/>
  <c r="T35" i="15"/>
  <c r="U35" i="15"/>
  <c r="V35" i="15"/>
  <c r="W35" i="15"/>
  <c r="X35" i="15"/>
  <c r="Y35" i="15"/>
  <c r="Z35" i="15"/>
  <c r="AA35" i="15"/>
  <c r="AB35" i="15"/>
  <c r="AC35" i="15"/>
  <c r="AD35" i="15"/>
  <c r="AE35" i="15"/>
  <c r="AF35" i="15"/>
  <c r="AG35" i="15"/>
  <c r="AH35" i="15"/>
  <c r="AI35" i="15"/>
  <c r="AJ35" i="15"/>
  <c r="AK35" i="15"/>
  <c r="AL35" i="15"/>
  <c r="AM35" i="15"/>
  <c r="AN35" i="15"/>
  <c r="AO35" i="15"/>
  <c r="AP35" i="15"/>
  <c r="AQ35" i="15"/>
  <c r="AR35" i="15"/>
  <c r="AS35" i="15"/>
  <c r="AT35" i="15"/>
  <c r="AU35" i="15"/>
  <c r="AV35" i="15"/>
  <c r="AW35" i="15"/>
  <c r="AX35" i="15"/>
  <c r="AY35" i="15"/>
  <c r="AZ35" i="15"/>
  <c r="BA35" i="15"/>
  <c r="BB35" i="15"/>
  <c r="BC35" i="15"/>
  <c r="BD35" i="15"/>
  <c r="BE35" i="15"/>
  <c r="BF35" i="15"/>
  <c r="BG35" i="15"/>
  <c r="BH35" i="15"/>
  <c r="BI35" i="15"/>
  <c r="BJ35" i="15"/>
  <c r="BK35" i="15"/>
  <c r="BL35" i="15"/>
  <c r="BM35" i="15"/>
  <c r="BN35" i="15"/>
  <c r="BO35" i="15"/>
  <c r="BP35" i="15"/>
  <c r="BQ35" i="15"/>
  <c r="BR35" i="15"/>
  <c r="BS35" i="15"/>
  <c r="BT35" i="15"/>
  <c r="BU35" i="15"/>
  <c r="BV35" i="15"/>
  <c r="BW35" i="15"/>
  <c r="BX35" i="15"/>
  <c r="BY35" i="15"/>
  <c r="BZ35" i="15"/>
  <c r="CA35" i="15"/>
  <c r="CB35" i="15"/>
  <c r="CC35" i="15"/>
  <c r="CD35" i="15"/>
  <c r="CE35" i="15"/>
  <c r="CF35" i="15"/>
  <c r="CG35" i="15"/>
  <c r="CH35" i="15"/>
  <c r="CI35" i="15"/>
  <c r="CJ35" i="15"/>
  <c r="CK35" i="15"/>
  <c r="CL35" i="15"/>
  <c r="CM35" i="15"/>
  <c r="CN35" i="15"/>
  <c r="CO35" i="15"/>
  <c r="CP35" i="15"/>
  <c r="CQ35" i="15"/>
  <c r="CR35" i="15"/>
  <c r="CS35" i="15"/>
  <c r="CT35" i="15"/>
  <c r="CU35" i="15"/>
  <c r="CV35" i="15"/>
  <c r="CW35" i="15"/>
  <c r="CX35" i="15"/>
  <c r="CY35" i="15"/>
  <c r="CZ35" i="15"/>
  <c r="DA35" i="15"/>
  <c r="DB35" i="15"/>
  <c r="DC35" i="15"/>
  <c r="DD35" i="15"/>
  <c r="DE35" i="15"/>
  <c r="DF35" i="15"/>
  <c r="DG35" i="15"/>
  <c r="DH35" i="15"/>
  <c r="DI35" i="15"/>
  <c r="DJ35" i="15"/>
  <c r="DK35" i="15"/>
  <c r="DL35" i="15"/>
  <c r="DM35" i="15"/>
  <c r="DN35" i="15"/>
  <c r="DO35" i="15"/>
  <c r="DP35" i="15"/>
  <c r="DQ35" i="15"/>
  <c r="DR35" i="15"/>
  <c r="DS35" i="15"/>
  <c r="DT35" i="15"/>
  <c r="DU35" i="15"/>
  <c r="DV35" i="15"/>
  <c r="DW35" i="15"/>
  <c r="DX35" i="15"/>
  <c r="DY35" i="15"/>
  <c r="DZ35" i="15"/>
  <c r="EA35" i="15"/>
  <c r="EB35" i="15"/>
  <c r="EC35" i="15"/>
  <c r="ED35" i="15"/>
  <c r="EE35" i="15"/>
  <c r="EF35" i="15"/>
  <c r="EG35" i="15"/>
  <c r="EH35" i="15"/>
  <c r="EI35" i="15"/>
  <c r="EJ35" i="15"/>
  <c r="EK35" i="15"/>
  <c r="EL35" i="15"/>
  <c r="EM35" i="15"/>
  <c r="EN35" i="15"/>
  <c r="EO35" i="15"/>
  <c r="EP35" i="15"/>
  <c r="EQ35" i="15"/>
  <c r="ER35" i="15"/>
  <c r="ES35" i="15"/>
  <c r="ET35" i="15"/>
  <c r="EU35" i="15"/>
  <c r="EV35" i="15"/>
  <c r="EW35" i="15"/>
  <c r="EX35" i="15"/>
  <c r="EY35" i="15"/>
  <c r="FA35" i="15"/>
  <c r="FB35" i="15"/>
  <c r="FC35" i="15"/>
  <c r="FD35" i="15"/>
  <c r="FE35" i="15"/>
  <c r="FF35" i="15"/>
  <c r="FG35" i="15"/>
  <c r="FH35" i="15"/>
  <c r="FI35" i="15"/>
  <c r="FJ35" i="15"/>
  <c r="FK35" i="15"/>
  <c r="FL35" i="15"/>
  <c r="FM35" i="15"/>
  <c r="FN35" i="15"/>
  <c r="FO35" i="15"/>
  <c r="FP35" i="15"/>
  <c r="FQ35" i="15"/>
  <c r="FR35" i="15"/>
  <c r="FS35" i="15"/>
  <c r="FT35" i="15"/>
  <c r="FU35" i="15"/>
  <c r="FV35" i="15"/>
  <c r="FW35" i="15"/>
  <c r="FX35" i="15"/>
  <c r="FY35" i="15"/>
  <c r="FZ35" i="15"/>
  <c r="GA35" i="15"/>
  <c r="GB35" i="15"/>
  <c r="GC35" i="15"/>
  <c r="GD35" i="15"/>
  <c r="GE35" i="15"/>
  <c r="GF35" i="15"/>
  <c r="GG35" i="15"/>
  <c r="GH35" i="15"/>
  <c r="GI35" i="15"/>
  <c r="GJ35" i="15"/>
  <c r="GK35" i="15"/>
  <c r="GL35" i="15"/>
  <c r="GM35" i="15"/>
  <c r="GN35" i="15"/>
  <c r="GO35" i="15"/>
  <c r="GP35" i="15"/>
  <c r="GQ35" i="15"/>
  <c r="GR35" i="15"/>
  <c r="GS35" i="15"/>
  <c r="GT35" i="15"/>
  <c r="GU35" i="15"/>
  <c r="GV35" i="15"/>
  <c r="GW35" i="15"/>
  <c r="GX35" i="15"/>
  <c r="GY35" i="15"/>
  <c r="GZ35" i="15"/>
  <c r="HA35" i="15"/>
  <c r="HB35" i="15"/>
  <c r="HC35" i="15"/>
  <c r="HD35" i="15"/>
  <c r="HE35" i="15"/>
  <c r="HF35" i="15"/>
  <c r="HG35" i="15"/>
  <c r="HH35" i="15"/>
  <c r="HI35" i="15"/>
  <c r="HJ35" i="15"/>
  <c r="HK35" i="15"/>
  <c r="HL35" i="15"/>
  <c r="HM35" i="15"/>
  <c r="HN35" i="15"/>
  <c r="HO35" i="15"/>
  <c r="HP35" i="15"/>
  <c r="HQ35" i="15"/>
  <c r="HR35" i="15"/>
  <c r="HS35" i="15"/>
  <c r="HT35" i="15"/>
  <c r="HU35" i="15"/>
  <c r="HV35" i="15"/>
  <c r="HW35" i="15"/>
  <c r="HX35" i="15"/>
  <c r="HY35" i="15"/>
  <c r="HZ35" i="15"/>
  <c r="IA35" i="15"/>
  <c r="IB35" i="15"/>
  <c r="IC35" i="15"/>
  <c r="ID35" i="15"/>
  <c r="IE35" i="15"/>
  <c r="IF35" i="15"/>
  <c r="IG35" i="15"/>
  <c r="IH35" i="15"/>
  <c r="II35" i="15"/>
  <c r="IJ35" i="15"/>
  <c r="IK35" i="15"/>
  <c r="IL35" i="15"/>
  <c r="IM35" i="15"/>
  <c r="IN35" i="15"/>
  <c r="IO35" i="15"/>
  <c r="IP35" i="15"/>
  <c r="IQ35" i="15"/>
  <c r="IR35" i="15"/>
  <c r="IS35" i="15"/>
  <c r="IT35" i="15"/>
  <c r="IU35" i="15"/>
  <c r="IV35" i="15"/>
  <c r="IW35" i="15"/>
  <c r="IX35" i="15"/>
  <c r="IY35" i="15"/>
  <c r="IZ35" i="15"/>
  <c r="JA35" i="15"/>
  <c r="JB35" i="15"/>
  <c r="JC35" i="15"/>
  <c r="JD35" i="15"/>
  <c r="JE35" i="15"/>
  <c r="JF35" i="15"/>
  <c r="JG35" i="15"/>
  <c r="JH35" i="15"/>
  <c r="JI35" i="15"/>
  <c r="JJ35" i="15"/>
  <c r="JK35" i="15"/>
  <c r="JL35" i="15"/>
  <c r="JM35" i="15"/>
  <c r="JN35" i="15"/>
  <c r="JO35" i="15"/>
  <c r="JP35" i="15"/>
  <c r="JQ35" i="15"/>
  <c r="JR35" i="15"/>
  <c r="JS35" i="15"/>
  <c r="JT35" i="15"/>
  <c r="JU35" i="15"/>
  <c r="JV35" i="15"/>
  <c r="JW35" i="15"/>
  <c r="JX35" i="15"/>
  <c r="JY35" i="15"/>
  <c r="JZ35" i="15"/>
  <c r="KA35" i="15"/>
  <c r="KB35" i="15"/>
  <c r="KC35" i="15"/>
  <c r="KD35" i="15"/>
  <c r="KE35" i="15"/>
  <c r="KF35" i="15"/>
  <c r="KG35" i="15"/>
  <c r="KH35" i="15"/>
  <c r="KI35" i="15"/>
  <c r="KJ35" i="15"/>
  <c r="KK35" i="15"/>
  <c r="KL35" i="15"/>
  <c r="KM35" i="15"/>
  <c r="KN35" i="15"/>
  <c r="KO35" i="15"/>
  <c r="KP35" i="15"/>
  <c r="KQ35" i="15"/>
  <c r="KR35" i="15"/>
  <c r="KS35" i="15"/>
  <c r="KT35" i="15"/>
  <c r="KU35" i="15"/>
  <c r="KV35" i="15"/>
  <c r="KW35" i="15"/>
  <c r="KX35" i="15"/>
  <c r="KY35" i="15"/>
  <c r="KZ35" i="15"/>
  <c r="LA35" i="15"/>
  <c r="LB35" i="15"/>
  <c r="LC35" i="15"/>
  <c r="LD35" i="15"/>
  <c r="LE35" i="15"/>
  <c r="LF35" i="15"/>
  <c r="LG35" i="15"/>
  <c r="LH35" i="15"/>
  <c r="LI35" i="15"/>
  <c r="LJ35" i="15"/>
  <c r="LK35" i="15"/>
  <c r="LL35" i="15"/>
  <c r="LM35" i="15"/>
  <c r="LN35" i="15"/>
  <c r="LO35" i="15"/>
  <c r="LP35" i="15"/>
  <c r="LQ35" i="15"/>
  <c r="LR35" i="15"/>
  <c r="LS35" i="15"/>
  <c r="LT35" i="15"/>
  <c r="LU35" i="15"/>
  <c r="LV35" i="15"/>
  <c r="LW35" i="15"/>
  <c r="LX35" i="15"/>
  <c r="LY35" i="15"/>
  <c r="LZ35" i="15"/>
  <c r="MA35" i="15"/>
  <c r="MB35" i="15"/>
  <c r="MC35" i="15"/>
  <c r="MD35" i="15"/>
  <c r="ME35" i="15"/>
  <c r="MF35" i="15"/>
  <c r="MG35" i="15"/>
  <c r="MH35" i="15"/>
  <c r="MI35" i="15"/>
  <c r="MJ35" i="15"/>
  <c r="MK35" i="15"/>
  <c r="ML35" i="15"/>
  <c r="MM35" i="15"/>
  <c r="MN35" i="15"/>
  <c r="MO35" i="15"/>
  <c r="MP35" i="15"/>
  <c r="MQ35" i="15"/>
  <c r="MR35" i="15"/>
  <c r="MS35" i="15"/>
  <c r="MT35" i="15"/>
  <c r="MU35" i="15"/>
  <c r="MV35" i="15"/>
  <c r="MW35" i="15"/>
  <c r="MX35" i="15"/>
  <c r="MY35" i="15"/>
  <c r="MZ35" i="15"/>
  <c r="NA35" i="15"/>
  <c r="NB35" i="15"/>
  <c r="NC35" i="15"/>
  <c r="ND35" i="15"/>
  <c r="NE35" i="15"/>
  <c r="NF35" i="15"/>
  <c r="NG35" i="15"/>
  <c r="NH35" i="15"/>
  <c r="NI35" i="15"/>
  <c r="NJ35" i="15"/>
  <c r="NK35" i="15"/>
  <c r="NL35" i="15"/>
  <c r="NM35" i="15"/>
  <c r="NN35" i="15"/>
  <c r="NO35" i="15"/>
  <c r="NP35" i="15"/>
  <c r="NQ35" i="15"/>
  <c r="NR35" i="15"/>
  <c r="NS35" i="15"/>
  <c r="NT35" i="15"/>
  <c r="NU35" i="15"/>
  <c r="NV35" i="15"/>
  <c r="NW35" i="15"/>
  <c r="NX35" i="15"/>
  <c r="NY35" i="15"/>
  <c r="NZ35" i="15"/>
  <c r="OA35" i="15"/>
  <c r="OB35" i="15"/>
  <c r="OC35" i="15"/>
  <c r="OD35" i="15"/>
  <c r="OE35" i="15"/>
  <c r="OF35" i="15"/>
  <c r="OG35" i="15"/>
  <c r="OH35" i="15"/>
  <c r="OI35" i="15"/>
  <c r="OJ35" i="15"/>
  <c r="OK35" i="15"/>
  <c r="OL35" i="15"/>
  <c r="OM35" i="15"/>
  <c r="ON35" i="15"/>
  <c r="OO35" i="15"/>
  <c r="OP35" i="15"/>
  <c r="OQ35" i="15"/>
  <c r="OR35" i="15"/>
  <c r="OS35" i="15"/>
  <c r="OT35" i="15"/>
  <c r="OU35" i="15"/>
  <c r="OV35" i="15"/>
  <c r="OW35" i="15"/>
  <c r="OX35" i="15"/>
  <c r="OY35" i="15"/>
  <c r="OZ35" i="15"/>
  <c r="PA35" i="15"/>
  <c r="PB35" i="15"/>
  <c r="PC35" i="15"/>
  <c r="PD35" i="15"/>
  <c r="PE35" i="15"/>
  <c r="PF35" i="15"/>
  <c r="PG35" i="15"/>
  <c r="PH35" i="15"/>
  <c r="PI35" i="15"/>
  <c r="PJ35" i="15"/>
  <c r="PK35" i="15"/>
  <c r="PL35" i="15"/>
  <c r="PM35" i="15"/>
  <c r="PN35" i="15"/>
  <c r="PO35" i="15"/>
  <c r="PP35" i="15"/>
  <c r="PQ35" i="15"/>
  <c r="PR35" i="15"/>
  <c r="PS35" i="15"/>
  <c r="PT35" i="15"/>
  <c r="PU35" i="15"/>
  <c r="PV35" i="15"/>
  <c r="PW35" i="15"/>
  <c r="PX35" i="15"/>
  <c r="PY35" i="15"/>
  <c r="PZ35" i="15"/>
  <c r="QA35" i="15"/>
  <c r="QB35" i="15"/>
  <c r="QC35" i="15"/>
  <c r="QD35" i="15"/>
  <c r="QE35" i="15"/>
  <c r="QF35" i="15"/>
  <c r="QG35" i="15"/>
  <c r="QH35" i="15"/>
  <c r="QI35" i="15"/>
  <c r="QJ35" i="15"/>
  <c r="QK35" i="15"/>
  <c r="QL35" i="15"/>
  <c r="QM35" i="15"/>
  <c r="QN35" i="15"/>
  <c r="QO35" i="15"/>
  <c r="QP35" i="15"/>
  <c r="QQ35" i="15"/>
  <c r="QR35" i="15"/>
  <c r="QS35" i="15"/>
  <c r="QT35" i="15"/>
  <c r="QU35" i="15"/>
  <c r="QV35" i="15"/>
  <c r="QW35" i="15"/>
  <c r="QX35" i="15"/>
  <c r="QY35" i="15"/>
  <c r="QZ35" i="15"/>
  <c r="RA35" i="15"/>
  <c r="RB35" i="15"/>
  <c r="RC35" i="15"/>
  <c r="RD35" i="15"/>
  <c r="RE35" i="15"/>
  <c r="RF35" i="15"/>
  <c r="RG35" i="15"/>
  <c r="RH35" i="15"/>
  <c r="RI35" i="15"/>
  <c r="RJ35" i="15"/>
  <c r="RK35" i="15"/>
  <c r="RL35" i="15"/>
  <c r="RM35" i="15"/>
  <c r="RN35" i="15"/>
  <c r="RO35" i="15"/>
  <c r="RP35" i="15"/>
  <c r="RQ35" i="15"/>
  <c r="RR35" i="15"/>
  <c r="RS35" i="15"/>
  <c r="RT35" i="15"/>
  <c r="RU35" i="15"/>
  <c r="RV35" i="15"/>
  <c r="RW35" i="15"/>
  <c r="RX35" i="15"/>
  <c r="RY35" i="15"/>
  <c r="RZ35" i="15"/>
  <c r="SA35" i="15"/>
  <c r="SB35" i="15"/>
  <c r="SC35" i="15"/>
  <c r="SD35" i="15"/>
  <c r="SE35" i="15"/>
  <c r="SF35" i="15"/>
  <c r="SG35" i="15"/>
  <c r="SH35" i="15"/>
  <c r="SI35" i="15"/>
  <c r="SJ35" i="15"/>
  <c r="SK35" i="15"/>
  <c r="SL35" i="15"/>
  <c r="SM35" i="15"/>
  <c r="SN35" i="15"/>
  <c r="SO35" i="15"/>
  <c r="SP35" i="15"/>
  <c r="SQ35" i="15"/>
  <c r="SR35" i="15"/>
  <c r="SS35" i="15"/>
  <c r="ST35" i="15"/>
  <c r="SU35" i="15"/>
  <c r="SV35" i="15"/>
  <c r="SW35" i="15"/>
  <c r="SX35" i="15"/>
  <c r="SY35" i="15"/>
  <c r="SZ35" i="15"/>
  <c r="TA35" i="15"/>
  <c r="TB35" i="15"/>
  <c r="K35" i="15"/>
  <c r="L67" i="7"/>
  <c r="M67" i="7"/>
  <c r="N67" i="7"/>
  <c r="O67" i="7"/>
  <c r="P67" i="7"/>
  <c r="Q67" i="7"/>
  <c r="R67" i="7"/>
  <c r="S67" i="7"/>
  <c r="T67" i="7"/>
  <c r="U67" i="7"/>
  <c r="V67" i="7"/>
  <c r="W67" i="7"/>
  <c r="X67" i="7"/>
  <c r="Y67" i="7"/>
  <c r="Z67" i="7"/>
  <c r="AA67" i="7"/>
  <c r="AB67" i="7"/>
  <c r="AC67" i="7"/>
  <c r="AD67" i="7"/>
  <c r="AE67" i="7"/>
  <c r="AF67" i="7"/>
  <c r="AG67" i="7"/>
  <c r="AH67" i="7"/>
  <c r="AI67" i="7"/>
  <c r="AJ67" i="7"/>
  <c r="AK67" i="7"/>
  <c r="AL67" i="7"/>
  <c r="AM67" i="7"/>
  <c r="AN67" i="7"/>
  <c r="AO67" i="7"/>
  <c r="AP67" i="7"/>
  <c r="AQ67" i="7"/>
  <c r="AR67" i="7"/>
  <c r="AS67" i="7"/>
  <c r="AT67" i="7"/>
  <c r="AU67" i="7"/>
  <c r="AV67" i="7"/>
  <c r="AW67" i="7"/>
  <c r="AX67" i="7"/>
  <c r="AY67" i="7"/>
  <c r="AZ67" i="7"/>
  <c r="BA67" i="7"/>
  <c r="BB67" i="7"/>
  <c r="BC67" i="7"/>
  <c r="BD67" i="7"/>
  <c r="BE67" i="7"/>
  <c r="BF67" i="7"/>
  <c r="BG67" i="7"/>
  <c r="BH67" i="7"/>
  <c r="BI67" i="7"/>
  <c r="BJ67" i="7"/>
  <c r="BK67" i="7"/>
  <c r="BL67" i="7"/>
  <c r="BM67" i="7"/>
  <c r="BN67" i="7"/>
  <c r="BO67" i="7"/>
  <c r="BP67" i="7"/>
  <c r="BQ67" i="7"/>
  <c r="BR67" i="7"/>
  <c r="BS67" i="7"/>
  <c r="BT67" i="7"/>
  <c r="BU67" i="7"/>
  <c r="BV67" i="7"/>
  <c r="BW67" i="7"/>
  <c r="BX67" i="7"/>
  <c r="BY67" i="7"/>
  <c r="BZ67" i="7"/>
  <c r="CA67" i="7"/>
  <c r="CB67" i="7"/>
  <c r="CC67" i="7"/>
  <c r="CD67" i="7"/>
  <c r="CE67" i="7"/>
  <c r="CF67" i="7"/>
  <c r="CG67" i="7"/>
  <c r="CH67" i="7"/>
  <c r="CI67" i="7"/>
  <c r="CJ67" i="7"/>
  <c r="CK67" i="7"/>
  <c r="CL67" i="7"/>
  <c r="CM67" i="7"/>
  <c r="CN67" i="7"/>
  <c r="CO67" i="7"/>
  <c r="CP67" i="7"/>
  <c r="CQ67" i="7"/>
  <c r="CR67" i="7"/>
  <c r="CS67" i="7"/>
  <c r="CT67" i="7"/>
  <c r="CU67" i="7"/>
  <c r="CV67" i="7"/>
  <c r="CW67" i="7"/>
  <c r="CX67" i="7"/>
  <c r="CY67" i="7"/>
  <c r="CZ67" i="7"/>
  <c r="DA67" i="7"/>
  <c r="DB67" i="7"/>
  <c r="DC67" i="7"/>
  <c r="DD67" i="7"/>
  <c r="DE67" i="7"/>
  <c r="DF67" i="7"/>
  <c r="DG67" i="7"/>
  <c r="DH67" i="7"/>
  <c r="DI67" i="7"/>
  <c r="DJ67" i="7"/>
  <c r="DK67" i="7"/>
  <c r="DL67" i="7"/>
  <c r="DM67" i="7"/>
  <c r="DN67" i="7"/>
  <c r="DO67" i="7"/>
  <c r="DP67" i="7"/>
  <c r="DQ67" i="7"/>
  <c r="DR67" i="7"/>
  <c r="DS67" i="7"/>
  <c r="DT67" i="7"/>
  <c r="DU67" i="7"/>
  <c r="DV67" i="7"/>
  <c r="DW67" i="7"/>
  <c r="DX67" i="7"/>
  <c r="DY67" i="7"/>
  <c r="DZ67" i="7"/>
  <c r="EA67" i="7"/>
  <c r="EB67" i="7"/>
  <c r="EC67" i="7"/>
  <c r="ED67" i="7"/>
  <c r="EE67" i="7"/>
  <c r="EF67" i="7"/>
  <c r="EG67" i="7"/>
  <c r="EH67" i="7"/>
  <c r="EI67" i="7"/>
  <c r="EJ67" i="7"/>
  <c r="EK67" i="7"/>
  <c r="EL67" i="7"/>
  <c r="EM67" i="7"/>
  <c r="EN67" i="7"/>
  <c r="EO67" i="7"/>
  <c r="EP67" i="7"/>
  <c r="EQ67" i="7"/>
  <c r="ER67" i="7"/>
  <c r="ES67" i="7"/>
  <c r="ET67" i="7"/>
  <c r="EU67" i="7"/>
  <c r="EV67" i="7"/>
  <c r="EW67" i="7"/>
  <c r="EX67" i="7"/>
  <c r="EY67" i="7"/>
  <c r="FA67" i="7"/>
  <c r="FB67" i="7"/>
  <c r="FC67" i="7"/>
  <c r="FD67" i="7"/>
  <c r="FE67" i="7"/>
  <c r="FF67" i="7"/>
  <c r="FG67" i="7"/>
  <c r="FH67" i="7"/>
  <c r="FI67" i="7"/>
  <c r="FJ67" i="7"/>
  <c r="FK67" i="7"/>
  <c r="FL67" i="7"/>
  <c r="FM67" i="7"/>
  <c r="FN67" i="7"/>
  <c r="FO67" i="7"/>
  <c r="FP67" i="7"/>
  <c r="FQ67" i="7"/>
  <c r="FR67" i="7"/>
  <c r="FS67" i="7"/>
  <c r="FT67" i="7"/>
  <c r="FU67" i="7"/>
  <c r="FV67" i="7"/>
  <c r="FW67" i="7"/>
  <c r="FX67" i="7"/>
  <c r="FY67" i="7"/>
  <c r="FZ67" i="7"/>
  <c r="GA67" i="7"/>
  <c r="GB67" i="7"/>
  <c r="GC67" i="7"/>
  <c r="GD67" i="7"/>
  <c r="GE67" i="7"/>
  <c r="GF67" i="7"/>
  <c r="GG67" i="7"/>
  <c r="GH67" i="7"/>
  <c r="GI67" i="7"/>
  <c r="GJ67" i="7"/>
  <c r="GK67" i="7"/>
  <c r="GL67" i="7"/>
  <c r="GM67" i="7"/>
  <c r="GN67" i="7"/>
  <c r="GO67" i="7"/>
  <c r="GP67" i="7"/>
  <c r="GQ67" i="7"/>
  <c r="GR67" i="7"/>
  <c r="GS67" i="7"/>
  <c r="GT67" i="7"/>
  <c r="GU67" i="7"/>
  <c r="GV67" i="7"/>
  <c r="GW67" i="7"/>
  <c r="GX67" i="7"/>
  <c r="GY67" i="7"/>
  <c r="GZ67" i="7"/>
  <c r="HA67" i="7"/>
  <c r="HB67" i="7"/>
  <c r="HC67" i="7"/>
  <c r="HD67" i="7"/>
  <c r="HE67" i="7"/>
  <c r="HF67" i="7"/>
  <c r="HG67" i="7"/>
  <c r="HH67" i="7"/>
  <c r="HI67" i="7"/>
  <c r="HJ67" i="7"/>
  <c r="HK67" i="7"/>
  <c r="HL67" i="7"/>
  <c r="HM67" i="7"/>
  <c r="HN67" i="7"/>
  <c r="HO67" i="7"/>
  <c r="HP67" i="7"/>
  <c r="HQ67" i="7"/>
  <c r="HR67" i="7"/>
  <c r="HS67" i="7"/>
  <c r="HT67" i="7"/>
  <c r="HU67" i="7"/>
  <c r="HV67" i="7"/>
  <c r="HW67" i="7"/>
  <c r="HX67" i="7"/>
  <c r="HY67" i="7"/>
  <c r="HZ67" i="7"/>
  <c r="IA67" i="7"/>
  <c r="IB67" i="7"/>
  <c r="IC67" i="7"/>
  <c r="ID67" i="7"/>
  <c r="IE67" i="7"/>
  <c r="IF67" i="7"/>
  <c r="IG67" i="7"/>
  <c r="IH67" i="7"/>
  <c r="II67" i="7"/>
  <c r="IJ67" i="7"/>
  <c r="IK67" i="7"/>
  <c r="IL67" i="7"/>
  <c r="IM67" i="7"/>
  <c r="IN67" i="7"/>
  <c r="IO67" i="7"/>
  <c r="IP67" i="7"/>
  <c r="IQ67" i="7"/>
  <c r="IR67" i="7"/>
  <c r="IS67" i="7"/>
  <c r="IT67" i="7"/>
  <c r="IU67" i="7"/>
  <c r="IV67" i="7"/>
  <c r="IW67" i="7"/>
  <c r="IX67" i="7"/>
  <c r="IY67" i="7"/>
  <c r="IZ67" i="7"/>
  <c r="JA67" i="7"/>
  <c r="JB67" i="7"/>
  <c r="JC67" i="7"/>
  <c r="JD67" i="7"/>
  <c r="JE67" i="7"/>
  <c r="JF67" i="7"/>
  <c r="JG67" i="7"/>
  <c r="JH67" i="7"/>
  <c r="JI67" i="7"/>
  <c r="JJ67" i="7"/>
  <c r="JK67" i="7"/>
  <c r="JL67" i="7"/>
  <c r="JM67" i="7"/>
  <c r="JN67" i="7"/>
  <c r="JO67" i="7"/>
  <c r="JP67" i="7"/>
  <c r="JQ67" i="7"/>
  <c r="JR67" i="7"/>
  <c r="JS67" i="7"/>
  <c r="JT67" i="7"/>
  <c r="JU67" i="7"/>
  <c r="JV67" i="7"/>
  <c r="JW67" i="7"/>
  <c r="JX67" i="7"/>
  <c r="JY67" i="7"/>
  <c r="JZ67" i="7"/>
  <c r="KA67" i="7"/>
  <c r="KB67" i="7"/>
  <c r="KC67" i="7"/>
  <c r="KD67" i="7"/>
  <c r="KE67" i="7"/>
  <c r="KF67" i="7"/>
  <c r="KG67" i="7"/>
  <c r="KH67" i="7"/>
  <c r="KI67" i="7"/>
  <c r="KJ67" i="7"/>
  <c r="KK67" i="7"/>
  <c r="KL67" i="7"/>
  <c r="KM67" i="7"/>
  <c r="KN67" i="7"/>
  <c r="KO67" i="7"/>
  <c r="KP67" i="7"/>
  <c r="KQ67" i="7"/>
  <c r="KR67" i="7"/>
  <c r="KS67" i="7"/>
  <c r="KT67" i="7"/>
  <c r="KU67" i="7"/>
  <c r="KV67" i="7"/>
  <c r="KW67" i="7"/>
  <c r="KX67" i="7"/>
  <c r="KY67" i="7"/>
  <c r="KZ67" i="7"/>
  <c r="LA67" i="7"/>
  <c r="LB67" i="7"/>
  <c r="LC67" i="7"/>
  <c r="LD67" i="7"/>
  <c r="LE67" i="7"/>
  <c r="LF67" i="7"/>
  <c r="LG67" i="7"/>
  <c r="LH67" i="7"/>
  <c r="LI67" i="7"/>
  <c r="LJ67" i="7"/>
  <c r="LK67" i="7"/>
  <c r="LL67" i="7"/>
  <c r="LM67" i="7"/>
  <c r="LN67" i="7"/>
  <c r="LO67" i="7"/>
  <c r="LP67" i="7"/>
  <c r="LQ67" i="7"/>
  <c r="LR67" i="7"/>
  <c r="LS67" i="7"/>
  <c r="LT67" i="7"/>
  <c r="LU67" i="7"/>
  <c r="LV67" i="7"/>
  <c r="LW67" i="7"/>
  <c r="LX67" i="7"/>
  <c r="LY67" i="7"/>
  <c r="LZ67" i="7"/>
  <c r="MA67" i="7"/>
  <c r="MB67" i="7"/>
  <c r="MC67" i="7"/>
  <c r="MD67" i="7"/>
  <c r="ME67" i="7"/>
  <c r="MF67" i="7"/>
  <c r="MG67" i="7"/>
  <c r="MH67" i="7"/>
  <c r="MI67" i="7"/>
  <c r="MJ67" i="7"/>
  <c r="MK67" i="7"/>
  <c r="ML67" i="7"/>
  <c r="MM67" i="7"/>
  <c r="MN67" i="7"/>
  <c r="MO67" i="7"/>
  <c r="MP67" i="7"/>
  <c r="MQ67" i="7"/>
  <c r="MR67" i="7"/>
  <c r="MS67" i="7"/>
  <c r="MT67" i="7"/>
  <c r="MU67" i="7"/>
  <c r="MV67" i="7"/>
  <c r="MW67" i="7"/>
  <c r="MX67" i="7"/>
  <c r="MY67" i="7"/>
  <c r="MZ67" i="7"/>
  <c r="NA67" i="7"/>
  <c r="NB67" i="7"/>
  <c r="NC67" i="7"/>
  <c r="ND67" i="7"/>
  <c r="NE67" i="7"/>
  <c r="NF67" i="7"/>
  <c r="NG67" i="7"/>
  <c r="NH67" i="7"/>
  <c r="NI67" i="7"/>
  <c r="NJ67" i="7"/>
  <c r="NK67" i="7"/>
  <c r="NL67" i="7"/>
  <c r="NM67" i="7"/>
  <c r="NN67" i="7"/>
  <c r="NO67" i="7"/>
  <c r="NP67" i="7"/>
  <c r="NQ67" i="7"/>
  <c r="NR67" i="7"/>
  <c r="NS67" i="7"/>
  <c r="NT67" i="7"/>
  <c r="NU67" i="7"/>
  <c r="NV67" i="7"/>
  <c r="NW67" i="7"/>
  <c r="NX67" i="7"/>
  <c r="NY67" i="7"/>
  <c r="NZ67" i="7"/>
  <c r="OA67" i="7"/>
  <c r="OB67" i="7"/>
  <c r="OC67" i="7"/>
  <c r="OD67" i="7"/>
  <c r="OE67" i="7"/>
  <c r="OF67" i="7"/>
  <c r="OG67" i="7"/>
  <c r="OH67" i="7"/>
  <c r="OI67" i="7"/>
  <c r="OJ67" i="7"/>
  <c r="OK67" i="7"/>
  <c r="OL67" i="7"/>
  <c r="OM67" i="7"/>
  <c r="ON67" i="7"/>
  <c r="OO67" i="7"/>
  <c r="OP67" i="7"/>
  <c r="OQ67" i="7"/>
  <c r="OR67" i="7"/>
  <c r="OS67" i="7"/>
  <c r="OT67" i="7"/>
  <c r="OU67" i="7"/>
  <c r="OV67" i="7"/>
  <c r="OW67" i="7"/>
  <c r="OX67" i="7"/>
  <c r="OY67" i="7"/>
  <c r="OZ67" i="7"/>
  <c r="PA67" i="7"/>
  <c r="PB67" i="7"/>
  <c r="PC67" i="7"/>
  <c r="PD67" i="7"/>
  <c r="PE67" i="7"/>
  <c r="PF67" i="7"/>
  <c r="PG67" i="7"/>
  <c r="PH67" i="7"/>
  <c r="PI67" i="7"/>
  <c r="PJ67" i="7"/>
  <c r="PK67" i="7"/>
  <c r="PL67" i="7"/>
  <c r="PM67" i="7"/>
  <c r="PN67" i="7"/>
  <c r="PO67" i="7"/>
  <c r="PP67" i="7"/>
  <c r="PQ67" i="7"/>
  <c r="PR67" i="7"/>
  <c r="PS67" i="7"/>
  <c r="PT67" i="7"/>
  <c r="PU67" i="7"/>
  <c r="PV67" i="7"/>
  <c r="PW67" i="7"/>
  <c r="PX67" i="7"/>
  <c r="PY67" i="7"/>
  <c r="PZ67" i="7"/>
  <c r="QA67" i="7"/>
  <c r="QB67" i="7"/>
  <c r="QC67" i="7"/>
  <c r="QD67" i="7"/>
  <c r="QE67" i="7"/>
  <c r="QF67" i="7"/>
  <c r="QG67" i="7"/>
  <c r="QH67" i="7"/>
  <c r="QI67" i="7"/>
  <c r="QJ67" i="7"/>
  <c r="QK67" i="7"/>
  <c r="QL67" i="7"/>
  <c r="QM67" i="7"/>
  <c r="QN67" i="7"/>
  <c r="QO67" i="7"/>
  <c r="QP67" i="7"/>
  <c r="QQ67" i="7"/>
  <c r="QR67" i="7"/>
  <c r="QS67" i="7"/>
  <c r="QT67" i="7"/>
  <c r="QU67" i="7"/>
  <c r="QV67" i="7"/>
  <c r="QW67" i="7"/>
  <c r="QX67" i="7"/>
  <c r="QY67" i="7"/>
  <c r="QZ67" i="7"/>
  <c r="RA67" i="7"/>
  <c r="RB67" i="7"/>
  <c r="RC67" i="7"/>
  <c r="RD67" i="7"/>
  <c r="RE67" i="7"/>
  <c r="RF67" i="7"/>
  <c r="RG67" i="7"/>
  <c r="RH67" i="7"/>
  <c r="RI67" i="7"/>
  <c r="RJ67" i="7"/>
  <c r="RK67" i="7"/>
  <c r="RL67" i="7"/>
  <c r="RM67" i="7"/>
  <c r="RN67" i="7"/>
  <c r="RO67" i="7"/>
  <c r="RP67" i="7"/>
  <c r="RQ67" i="7"/>
  <c r="RR67" i="7"/>
  <c r="RS67" i="7"/>
  <c r="RT67" i="7"/>
  <c r="RU67" i="7"/>
  <c r="RV67" i="7"/>
  <c r="RW67" i="7"/>
  <c r="RX67" i="7"/>
  <c r="RY67" i="7"/>
  <c r="RZ67" i="7"/>
  <c r="SA67" i="7"/>
  <c r="SB67" i="7"/>
  <c r="SC67" i="7"/>
  <c r="SD67" i="7"/>
  <c r="SE67" i="7"/>
  <c r="SF67" i="7"/>
  <c r="SG67" i="7"/>
  <c r="SH67" i="7"/>
  <c r="SI67" i="7"/>
  <c r="SJ67" i="7"/>
  <c r="SK67" i="7"/>
  <c r="SL67" i="7"/>
  <c r="SM67" i="7"/>
  <c r="SN67" i="7"/>
  <c r="SO67" i="7"/>
  <c r="SP67" i="7"/>
  <c r="SQ67" i="7"/>
  <c r="SR67" i="7"/>
  <c r="SS67" i="7"/>
  <c r="ST67" i="7"/>
  <c r="SU67" i="7"/>
  <c r="SV67" i="7"/>
  <c r="SW67" i="7"/>
  <c r="SX67" i="7"/>
  <c r="SY67" i="7"/>
  <c r="SZ67" i="7"/>
  <c r="TA67" i="7"/>
  <c r="TB67" i="7"/>
  <c r="K67" i="7"/>
  <c r="EZ27" i="2"/>
  <c r="I27" i="2" s="1"/>
  <c r="J27" i="2" s="1"/>
  <c r="L39" i="15"/>
  <c r="M39" i="15"/>
  <c r="N39" i="15"/>
  <c r="O39" i="15"/>
  <c r="P39" i="15"/>
  <c r="Q39" i="15"/>
  <c r="R39" i="15"/>
  <c r="S39" i="15"/>
  <c r="T39" i="15"/>
  <c r="U39" i="15"/>
  <c r="V39" i="15"/>
  <c r="W39" i="15"/>
  <c r="X39" i="15"/>
  <c r="Y39" i="15"/>
  <c r="Z39" i="15"/>
  <c r="AA39" i="15"/>
  <c r="AB39" i="15"/>
  <c r="AC39" i="15"/>
  <c r="AD39" i="15"/>
  <c r="AE39" i="15"/>
  <c r="AF39" i="15"/>
  <c r="AG39" i="15"/>
  <c r="AH39" i="15"/>
  <c r="AI39" i="15"/>
  <c r="AJ39" i="15"/>
  <c r="AK39" i="15"/>
  <c r="AL39" i="15"/>
  <c r="AM39" i="15"/>
  <c r="AN39" i="15"/>
  <c r="AO39" i="15"/>
  <c r="AP39" i="15"/>
  <c r="AQ39" i="15"/>
  <c r="AR39" i="15"/>
  <c r="AS39" i="15"/>
  <c r="AT39" i="15"/>
  <c r="AU39" i="15"/>
  <c r="AV39" i="15"/>
  <c r="AW39" i="15"/>
  <c r="AX39" i="15"/>
  <c r="AY39" i="15"/>
  <c r="AZ39" i="15"/>
  <c r="BA39" i="15"/>
  <c r="BB39" i="15"/>
  <c r="BC39" i="15"/>
  <c r="BD39" i="15"/>
  <c r="BE39" i="15"/>
  <c r="BF39" i="15"/>
  <c r="BG39" i="15"/>
  <c r="BH39" i="15"/>
  <c r="BI39" i="15"/>
  <c r="BJ39" i="15"/>
  <c r="BK39" i="15"/>
  <c r="BL39" i="15"/>
  <c r="BM39" i="15"/>
  <c r="BN39" i="15"/>
  <c r="BO39" i="15"/>
  <c r="BP39" i="15"/>
  <c r="BQ39" i="15"/>
  <c r="BR39" i="15"/>
  <c r="BS39" i="15"/>
  <c r="BT39" i="15"/>
  <c r="BU39" i="15"/>
  <c r="BV39" i="15"/>
  <c r="BW39" i="15"/>
  <c r="BX39" i="15"/>
  <c r="BY39" i="15"/>
  <c r="BZ39" i="15"/>
  <c r="CA39" i="15"/>
  <c r="CB39" i="15"/>
  <c r="CC39" i="15"/>
  <c r="CD39" i="15"/>
  <c r="CE39" i="15"/>
  <c r="CF39" i="15"/>
  <c r="CG39" i="15"/>
  <c r="CH39" i="15"/>
  <c r="CI39" i="15"/>
  <c r="CJ39" i="15"/>
  <c r="CK39" i="15"/>
  <c r="CL39" i="15"/>
  <c r="CM39" i="15"/>
  <c r="CN39" i="15"/>
  <c r="CO39" i="15"/>
  <c r="CP39" i="15"/>
  <c r="CQ39" i="15"/>
  <c r="CR39" i="15"/>
  <c r="CS39" i="15"/>
  <c r="CU39" i="15"/>
  <c r="CW39" i="15"/>
  <c r="CX39" i="15"/>
  <c r="CY39" i="15"/>
  <c r="CZ39" i="15"/>
  <c r="DA39" i="15"/>
  <c r="DB39" i="15"/>
  <c r="DC39" i="15"/>
  <c r="DD39" i="15"/>
  <c r="DE39" i="15"/>
  <c r="DF39" i="15"/>
  <c r="DG39" i="15"/>
  <c r="DH39" i="15"/>
  <c r="DI39" i="15"/>
  <c r="DJ39" i="15"/>
  <c r="DK39" i="15"/>
  <c r="DL39" i="15"/>
  <c r="DM39" i="15"/>
  <c r="DN39" i="15"/>
  <c r="DO39" i="15"/>
  <c r="DP39" i="15"/>
  <c r="DQ39" i="15"/>
  <c r="DR39" i="15"/>
  <c r="DS39" i="15"/>
  <c r="DT39" i="15"/>
  <c r="DU39" i="15"/>
  <c r="DV39" i="15"/>
  <c r="DW39" i="15"/>
  <c r="DX39" i="15"/>
  <c r="DY39" i="15"/>
  <c r="DZ39" i="15"/>
  <c r="EA39" i="15"/>
  <c r="EB39" i="15"/>
  <c r="EC39" i="15"/>
  <c r="ED39" i="15"/>
  <c r="EE39" i="15"/>
  <c r="EF39" i="15"/>
  <c r="EG39" i="15"/>
  <c r="EH39" i="15"/>
  <c r="EI39" i="15"/>
  <c r="EJ39" i="15"/>
  <c r="EK39" i="15"/>
  <c r="EL39" i="15"/>
  <c r="EM39" i="15"/>
  <c r="EN39" i="15"/>
  <c r="EO39" i="15"/>
  <c r="EP39" i="15"/>
  <c r="EQ39" i="15"/>
  <c r="ER39" i="15"/>
  <c r="ES39" i="15"/>
  <c r="ET39" i="15"/>
  <c r="EU39" i="15"/>
  <c r="EV39" i="15"/>
  <c r="EW39" i="15"/>
  <c r="EX39" i="15"/>
  <c r="EY39" i="15"/>
  <c r="FB39" i="15"/>
  <c r="FC39" i="15"/>
  <c r="FD39" i="15"/>
  <c r="FE39" i="15"/>
  <c r="FF39" i="15"/>
  <c r="FG39" i="15"/>
  <c r="FH39" i="15"/>
  <c r="FI39" i="15"/>
  <c r="FJ39" i="15"/>
  <c r="FK39" i="15"/>
  <c r="FL39" i="15"/>
  <c r="FM39" i="15"/>
  <c r="FN39" i="15"/>
  <c r="FO39" i="15"/>
  <c r="FP39" i="15"/>
  <c r="FQ39" i="15"/>
  <c r="FR39" i="15"/>
  <c r="FS39" i="15"/>
  <c r="FT39" i="15"/>
  <c r="FU39" i="15"/>
  <c r="FV39" i="15"/>
  <c r="FW39" i="15"/>
  <c r="FX39" i="15"/>
  <c r="FY39" i="15"/>
  <c r="FZ39" i="15"/>
  <c r="GA39" i="15"/>
  <c r="GB39" i="15"/>
  <c r="GC39" i="15"/>
  <c r="GD39" i="15"/>
  <c r="GE39" i="15"/>
  <c r="GF39" i="15"/>
  <c r="GG39" i="15"/>
  <c r="GH39" i="15"/>
  <c r="GI39" i="15"/>
  <c r="GJ39" i="15"/>
  <c r="GK39" i="15"/>
  <c r="GL39" i="15"/>
  <c r="GM39" i="15"/>
  <c r="GN39" i="15"/>
  <c r="GO39" i="15"/>
  <c r="GP39" i="15"/>
  <c r="GQ39" i="15"/>
  <c r="GR39" i="15"/>
  <c r="GS39" i="15"/>
  <c r="GT39" i="15"/>
  <c r="GU39" i="15"/>
  <c r="GV39" i="15"/>
  <c r="GW39" i="15"/>
  <c r="GX39" i="15"/>
  <c r="GY39" i="15"/>
  <c r="GZ39" i="15"/>
  <c r="HA39" i="15"/>
  <c r="HB39" i="15"/>
  <c r="HC39" i="15"/>
  <c r="HD39" i="15"/>
  <c r="HE39" i="15"/>
  <c r="HF39" i="15"/>
  <c r="HG39" i="15"/>
  <c r="HH39" i="15"/>
  <c r="HI39" i="15"/>
  <c r="HJ39" i="15"/>
  <c r="HK39" i="15"/>
  <c r="HL39" i="15"/>
  <c r="HM39" i="15"/>
  <c r="HN39" i="15"/>
  <c r="HO39" i="15"/>
  <c r="HP39" i="15"/>
  <c r="HQ39" i="15"/>
  <c r="HR39" i="15"/>
  <c r="HS39" i="15"/>
  <c r="HT39" i="15"/>
  <c r="HU39" i="15"/>
  <c r="HV39" i="15"/>
  <c r="HW39" i="15"/>
  <c r="HX39" i="15"/>
  <c r="HY39" i="15"/>
  <c r="HZ39" i="15"/>
  <c r="IA39" i="15"/>
  <c r="IB39" i="15"/>
  <c r="IC39" i="15"/>
  <c r="ID39" i="15"/>
  <c r="IE39" i="15"/>
  <c r="IF39" i="15"/>
  <c r="IG39" i="15"/>
  <c r="IH39" i="15"/>
  <c r="II39" i="15"/>
  <c r="IJ39" i="15"/>
  <c r="IK39" i="15"/>
  <c r="IL39" i="15"/>
  <c r="IM39" i="15"/>
  <c r="IN39" i="15"/>
  <c r="IO39" i="15"/>
  <c r="IP39" i="15"/>
  <c r="IQ39" i="15"/>
  <c r="IR39" i="15"/>
  <c r="IS39" i="15"/>
  <c r="IT39" i="15"/>
  <c r="IU39" i="15"/>
  <c r="IV39" i="15"/>
  <c r="IW39" i="15"/>
  <c r="IX39" i="15"/>
  <c r="IY39" i="15"/>
  <c r="IZ39" i="15"/>
  <c r="JA39" i="15"/>
  <c r="JB39" i="15"/>
  <c r="JC39" i="15"/>
  <c r="JD39" i="15"/>
  <c r="JE39" i="15"/>
  <c r="JF39" i="15"/>
  <c r="JG39" i="15"/>
  <c r="JH39" i="15"/>
  <c r="JI39" i="15"/>
  <c r="JJ39" i="15"/>
  <c r="JK39" i="15"/>
  <c r="JL39" i="15"/>
  <c r="JM39" i="15"/>
  <c r="JN39" i="15"/>
  <c r="JO39" i="15"/>
  <c r="JP39" i="15"/>
  <c r="JQ39" i="15"/>
  <c r="JR39" i="15"/>
  <c r="JS39" i="15"/>
  <c r="JT39" i="15"/>
  <c r="JU39" i="15"/>
  <c r="JV39" i="15"/>
  <c r="JW39" i="15"/>
  <c r="JX39" i="15"/>
  <c r="JY39" i="15"/>
  <c r="JZ39" i="15"/>
  <c r="KA39" i="15"/>
  <c r="KB39" i="15"/>
  <c r="KC39" i="15"/>
  <c r="KD39" i="15"/>
  <c r="KE39" i="15"/>
  <c r="KF39" i="15"/>
  <c r="KG39" i="15"/>
  <c r="KH39" i="15"/>
  <c r="KI39" i="15"/>
  <c r="KJ39" i="15"/>
  <c r="KK39" i="15"/>
  <c r="KL39" i="15"/>
  <c r="KM39" i="15"/>
  <c r="KN39" i="15"/>
  <c r="KO39" i="15"/>
  <c r="KP39" i="15"/>
  <c r="KQ39" i="15"/>
  <c r="KR39" i="15"/>
  <c r="KS39" i="15"/>
  <c r="KT39" i="15"/>
  <c r="KU39" i="15"/>
  <c r="KV39" i="15"/>
  <c r="KW39" i="15"/>
  <c r="KX39" i="15"/>
  <c r="KY39" i="15"/>
  <c r="KZ39" i="15"/>
  <c r="LA39" i="15"/>
  <c r="LB39" i="15"/>
  <c r="LC39" i="15"/>
  <c r="LD39" i="15"/>
  <c r="LE39" i="15"/>
  <c r="LF39" i="15"/>
  <c r="LG39" i="15"/>
  <c r="LH39" i="15"/>
  <c r="LI39" i="15"/>
  <c r="LJ39" i="15"/>
  <c r="LK39" i="15"/>
  <c r="LL39" i="15"/>
  <c r="LM39" i="15"/>
  <c r="LN39" i="15"/>
  <c r="LO39" i="15"/>
  <c r="LP39" i="15"/>
  <c r="LQ39" i="15"/>
  <c r="LR39" i="15"/>
  <c r="LS39" i="15"/>
  <c r="LT39" i="15"/>
  <c r="LU39" i="15"/>
  <c r="LV39" i="15"/>
  <c r="LW39" i="15"/>
  <c r="LX39" i="15"/>
  <c r="LY39" i="15"/>
  <c r="LZ39" i="15"/>
  <c r="MA39" i="15"/>
  <c r="MB39" i="15"/>
  <c r="MC39" i="15"/>
  <c r="MD39" i="15"/>
  <c r="ME39" i="15"/>
  <c r="MF39" i="15"/>
  <c r="MG39" i="15"/>
  <c r="MH39" i="15"/>
  <c r="MI39" i="15"/>
  <c r="MJ39" i="15"/>
  <c r="MK39" i="15"/>
  <c r="ML39" i="15"/>
  <c r="MM39" i="15"/>
  <c r="MN39" i="15"/>
  <c r="MO39" i="15"/>
  <c r="MP39" i="15"/>
  <c r="MQ39" i="15"/>
  <c r="MR39" i="15"/>
  <c r="MS39" i="15"/>
  <c r="MT39" i="15"/>
  <c r="MU39" i="15"/>
  <c r="MV39" i="15"/>
  <c r="MW39" i="15"/>
  <c r="MX39" i="15"/>
  <c r="MY39" i="15"/>
  <c r="MZ39" i="15"/>
  <c r="NA39" i="15"/>
  <c r="NB39" i="15"/>
  <c r="NC39" i="15"/>
  <c r="ND39" i="15"/>
  <c r="NE39" i="15"/>
  <c r="NF39" i="15"/>
  <c r="NG39" i="15"/>
  <c r="NH39" i="15"/>
  <c r="NI39" i="15"/>
  <c r="NJ39" i="15"/>
  <c r="NK39" i="15"/>
  <c r="NL39" i="15"/>
  <c r="NM39" i="15"/>
  <c r="NN39" i="15"/>
  <c r="NO39" i="15"/>
  <c r="NP39" i="15"/>
  <c r="NQ39" i="15"/>
  <c r="NR39" i="15"/>
  <c r="NS39" i="15"/>
  <c r="NT39" i="15"/>
  <c r="NU39" i="15"/>
  <c r="NV39" i="15"/>
  <c r="NW39" i="15"/>
  <c r="NX39" i="15"/>
  <c r="NY39" i="15"/>
  <c r="NZ39" i="15"/>
  <c r="OA39" i="15"/>
  <c r="OB39" i="15"/>
  <c r="OC39" i="15"/>
  <c r="OD39" i="15"/>
  <c r="OE39" i="15"/>
  <c r="OF39" i="15"/>
  <c r="OG39" i="15"/>
  <c r="OH39" i="15"/>
  <c r="OI39" i="15"/>
  <c r="OJ39" i="15"/>
  <c r="OK39" i="15"/>
  <c r="OL39" i="15"/>
  <c r="OM39" i="15"/>
  <c r="ON39" i="15"/>
  <c r="OO39" i="15"/>
  <c r="OP39" i="15"/>
  <c r="OQ39" i="15"/>
  <c r="OR39" i="15"/>
  <c r="OS39" i="15"/>
  <c r="OT39" i="15"/>
  <c r="OU39" i="15"/>
  <c r="OV39" i="15"/>
  <c r="OW39" i="15"/>
  <c r="OX39" i="15"/>
  <c r="OY39" i="15"/>
  <c r="OZ39" i="15"/>
  <c r="PA39" i="15"/>
  <c r="PB39" i="15"/>
  <c r="PC39" i="15"/>
  <c r="PD39" i="15"/>
  <c r="PE39" i="15"/>
  <c r="PF39" i="15"/>
  <c r="PG39" i="15"/>
  <c r="PH39" i="15"/>
  <c r="PI39" i="15"/>
  <c r="PJ39" i="15"/>
  <c r="PK39" i="15"/>
  <c r="PL39" i="15"/>
  <c r="PM39" i="15"/>
  <c r="PN39" i="15"/>
  <c r="PO39" i="15"/>
  <c r="PP39" i="15"/>
  <c r="PQ39" i="15"/>
  <c r="PR39" i="15"/>
  <c r="PS39" i="15"/>
  <c r="PT39" i="15"/>
  <c r="PU39" i="15"/>
  <c r="PV39" i="15"/>
  <c r="PW39" i="15"/>
  <c r="PX39" i="15"/>
  <c r="PY39" i="15"/>
  <c r="PZ39" i="15"/>
  <c r="QA39" i="15"/>
  <c r="QB39" i="15"/>
  <c r="QC39" i="15"/>
  <c r="QD39" i="15"/>
  <c r="QE39" i="15"/>
  <c r="QF39" i="15"/>
  <c r="QG39" i="15"/>
  <c r="QH39" i="15"/>
  <c r="QI39" i="15"/>
  <c r="QJ39" i="15"/>
  <c r="QK39" i="15"/>
  <c r="QL39" i="15"/>
  <c r="QM39" i="15"/>
  <c r="QN39" i="15"/>
  <c r="QO39" i="15"/>
  <c r="QP39" i="15"/>
  <c r="QQ39" i="15"/>
  <c r="QR39" i="15"/>
  <c r="QS39" i="15"/>
  <c r="QT39" i="15"/>
  <c r="QU39" i="15"/>
  <c r="QV39" i="15"/>
  <c r="QW39" i="15"/>
  <c r="QX39" i="15"/>
  <c r="QY39" i="15"/>
  <c r="QZ39" i="15"/>
  <c r="RA39" i="15"/>
  <c r="RB39" i="15"/>
  <c r="RC39" i="15"/>
  <c r="RD39" i="15"/>
  <c r="RE39" i="15"/>
  <c r="RF39" i="15"/>
  <c r="RG39" i="15"/>
  <c r="RH39" i="15"/>
  <c r="RI39" i="15"/>
  <c r="RJ39" i="15"/>
  <c r="RK39" i="15"/>
  <c r="RL39" i="15"/>
  <c r="RM39" i="15"/>
  <c r="RN39" i="15"/>
  <c r="RO39" i="15"/>
  <c r="RP39" i="15"/>
  <c r="RQ39" i="15"/>
  <c r="RR39" i="15"/>
  <c r="RS39" i="15"/>
  <c r="RT39" i="15"/>
  <c r="RU39" i="15"/>
  <c r="RV39" i="15"/>
  <c r="RW39" i="15"/>
  <c r="RX39" i="15"/>
  <c r="RY39" i="15"/>
  <c r="RZ39" i="15"/>
  <c r="SA39" i="15"/>
  <c r="SB39" i="15"/>
  <c r="SC39" i="15"/>
  <c r="SD39" i="15"/>
  <c r="SE39" i="15"/>
  <c r="SF39" i="15"/>
  <c r="SG39" i="15"/>
  <c r="SH39" i="15"/>
  <c r="SI39" i="15"/>
  <c r="SJ39" i="15"/>
  <c r="SK39" i="15"/>
  <c r="SL39" i="15"/>
  <c r="SM39" i="15"/>
  <c r="SN39" i="15"/>
  <c r="SO39" i="15"/>
  <c r="SP39" i="15"/>
  <c r="SQ39" i="15"/>
  <c r="SR39" i="15"/>
  <c r="SS39" i="15"/>
  <c r="ST39" i="15"/>
  <c r="SU39" i="15"/>
  <c r="SV39" i="15"/>
  <c r="SW39" i="15"/>
  <c r="SX39" i="15"/>
  <c r="SY39" i="15"/>
  <c r="SZ39" i="15"/>
  <c r="TA39" i="15"/>
  <c r="TB39" i="15"/>
  <c r="K39" i="15"/>
  <c r="L52" i="15"/>
  <c r="M52" i="15"/>
  <c r="N52" i="15"/>
  <c r="O52" i="15"/>
  <c r="P52" i="15"/>
  <c r="Q52" i="15"/>
  <c r="R52" i="15"/>
  <c r="S52" i="15"/>
  <c r="T52" i="15"/>
  <c r="U52" i="15"/>
  <c r="V52" i="15"/>
  <c r="W52" i="15"/>
  <c r="X52" i="15"/>
  <c r="Y52" i="15"/>
  <c r="Z52" i="15"/>
  <c r="AA52" i="15"/>
  <c r="AB52" i="15"/>
  <c r="AC52" i="15"/>
  <c r="AD52" i="15"/>
  <c r="AE52" i="15"/>
  <c r="AF52" i="15"/>
  <c r="AG52" i="15"/>
  <c r="AH52" i="15"/>
  <c r="AI52" i="15"/>
  <c r="AJ52" i="15"/>
  <c r="AK52" i="15"/>
  <c r="AL52" i="15"/>
  <c r="AM52" i="15"/>
  <c r="AN52" i="15"/>
  <c r="AO52" i="15"/>
  <c r="AP52" i="15"/>
  <c r="AQ52" i="15"/>
  <c r="AR52" i="15"/>
  <c r="AS52" i="15"/>
  <c r="AT52" i="15"/>
  <c r="AU52" i="15"/>
  <c r="AV52" i="15"/>
  <c r="AW52" i="15"/>
  <c r="AX52" i="15"/>
  <c r="AY52" i="15"/>
  <c r="AZ52" i="15"/>
  <c r="BA52" i="15"/>
  <c r="BB52" i="15"/>
  <c r="BC52" i="15"/>
  <c r="BD52" i="15"/>
  <c r="BE52" i="15"/>
  <c r="BF52" i="15"/>
  <c r="BG52" i="15"/>
  <c r="BH52" i="15"/>
  <c r="BI52" i="15"/>
  <c r="BJ52" i="15"/>
  <c r="BK52" i="15"/>
  <c r="BL52" i="15"/>
  <c r="BM52" i="15"/>
  <c r="BN52" i="15"/>
  <c r="BO52" i="15"/>
  <c r="BP52" i="15"/>
  <c r="BQ52" i="15"/>
  <c r="BR52" i="15"/>
  <c r="BS52" i="15"/>
  <c r="BT52" i="15"/>
  <c r="BU52" i="15"/>
  <c r="BV52" i="15"/>
  <c r="BW52" i="15"/>
  <c r="BX52" i="15"/>
  <c r="BY52" i="15"/>
  <c r="BZ52" i="15"/>
  <c r="CA52" i="15"/>
  <c r="CB52" i="15"/>
  <c r="CC52" i="15"/>
  <c r="CD52" i="15"/>
  <c r="CE52" i="15"/>
  <c r="CF52" i="15"/>
  <c r="CG52" i="15"/>
  <c r="CH52" i="15"/>
  <c r="CI52" i="15"/>
  <c r="CJ52" i="15"/>
  <c r="CK52" i="15"/>
  <c r="CL52" i="15"/>
  <c r="CM52" i="15"/>
  <c r="CN52" i="15"/>
  <c r="CO52" i="15"/>
  <c r="CP52" i="15"/>
  <c r="CQ52" i="15"/>
  <c r="CR52" i="15"/>
  <c r="CS52" i="15"/>
  <c r="CT52" i="15"/>
  <c r="CU52" i="15"/>
  <c r="CV52" i="15"/>
  <c r="CW52" i="15"/>
  <c r="CX52" i="15"/>
  <c r="CY52" i="15"/>
  <c r="CZ52" i="15"/>
  <c r="DA52" i="15"/>
  <c r="DB52" i="15"/>
  <c r="DC52" i="15"/>
  <c r="DD52" i="15"/>
  <c r="DE52" i="15"/>
  <c r="DF52" i="15"/>
  <c r="DG52" i="15"/>
  <c r="DH52" i="15"/>
  <c r="DI52" i="15"/>
  <c r="DJ52" i="15"/>
  <c r="DK52" i="15"/>
  <c r="DL52" i="15"/>
  <c r="DM52" i="15"/>
  <c r="DN52" i="15"/>
  <c r="DO52" i="15"/>
  <c r="DP52" i="15"/>
  <c r="DQ52" i="15"/>
  <c r="DR52" i="15"/>
  <c r="DS52" i="15"/>
  <c r="DT52" i="15"/>
  <c r="DU52" i="15"/>
  <c r="DV52" i="15"/>
  <c r="DW52" i="15"/>
  <c r="DX52" i="15"/>
  <c r="DY52" i="15"/>
  <c r="DZ52" i="15"/>
  <c r="EA52" i="15"/>
  <c r="EB52" i="15"/>
  <c r="EC52" i="15"/>
  <c r="ED52" i="15"/>
  <c r="EE52" i="15"/>
  <c r="EF52" i="15"/>
  <c r="EG52" i="15"/>
  <c r="EH52" i="15"/>
  <c r="EI52" i="15"/>
  <c r="EJ52" i="15"/>
  <c r="EK52" i="15"/>
  <c r="EL52" i="15"/>
  <c r="EM52" i="15"/>
  <c r="EN52" i="15"/>
  <c r="EO52" i="15"/>
  <c r="EP52" i="15"/>
  <c r="EQ52" i="15"/>
  <c r="ER52" i="15"/>
  <c r="ES52" i="15"/>
  <c r="ET52" i="15"/>
  <c r="EU52" i="15"/>
  <c r="EV52" i="15"/>
  <c r="EW52" i="15"/>
  <c r="EX52" i="15"/>
  <c r="EY52" i="15"/>
  <c r="EZ52" i="15"/>
  <c r="FB52" i="15"/>
  <c r="FC52" i="15"/>
  <c r="FD52" i="15"/>
  <c r="FE52" i="15"/>
  <c r="FF52" i="15"/>
  <c r="FG52" i="15"/>
  <c r="FH52" i="15"/>
  <c r="FI52" i="15"/>
  <c r="FJ52" i="15"/>
  <c r="FK52" i="15"/>
  <c r="FL52" i="15"/>
  <c r="FM52" i="15"/>
  <c r="FN52" i="15"/>
  <c r="FO52" i="15"/>
  <c r="FP52" i="15"/>
  <c r="FQ52" i="15"/>
  <c r="FR52" i="15"/>
  <c r="FS52" i="15"/>
  <c r="FT52" i="15"/>
  <c r="FU52" i="15"/>
  <c r="FV52" i="15"/>
  <c r="FW52" i="15"/>
  <c r="FX52" i="15"/>
  <c r="FY52" i="15"/>
  <c r="FZ52" i="15"/>
  <c r="GA52" i="15"/>
  <c r="GB52" i="15"/>
  <c r="GC52" i="15"/>
  <c r="GD52" i="15"/>
  <c r="GE52" i="15"/>
  <c r="GF52" i="15"/>
  <c r="GG52" i="15"/>
  <c r="GH52" i="15"/>
  <c r="GI52" i="15"/>
  <c r="GJ52" i="15"/>
  <c r="GK52" i="15"/>
  <c r="GL52" i="15"/>
  <c r="GM52" i="15"/>
  <c r="GN52" i="15"/>
  <c r="GO52" i="15"/>
  <c r="GP52" i="15"/>
  <c r="GQ52" i="15"/>
  <c r="GR52" i="15"/>
  <c r="GS52" i="15"/>
  <c r="GT52" i="15"/>
  <c r="GU52" i="15"/>
  <c r="GV52" i="15"/>
  <c r="GW52" i="15"/>
  <c r="GX52" i="15"/>
  <c r="GY52" i="15"/>
  <c r="GZ52" i="15"/>
  <c r="HA52" i="15"/>
  <c r="HB52" i="15"/>
  <c r="HC52" i="15"/>
  <c r="HD52" i="15"/>
  <c r="HE52" i="15"/>
  <c r="HF52" i="15"/>
  <c r="HG52" i="15"/>
  <c r="HH52" i="15"/>
  <c r="HI52" i="15"/>
  <c r="HJ52" i="15"/>
  <c r="HK52" i="15"/>
  <c r="HL52" i="15"/>
  <c r="HM52" i="15"/>
  <c r="HN52" i="15"/>
  <c r="HO52" i="15"/>
  <c r="HP52" i="15"/>
  <c r="HQ52" i="15"/>
  <c r="HR52" i="15"/>
  <c r="HS52" i="15"/>
  <c r="HT52" i="15"/>
  <c r="HU52" i="15"/>
  <c r="HV52" i="15"/>
  <c r="HW52" i="15"/>
  <c r="HX52" i="15"/>
  <c r="HY52" i="15"/>
  <c r="HZ52" i="15"/>
  <c r="IA52" i="15"/>
  <c r="IB52" i="15"/>
  <c r="IC52" i="15"/>
  <c r="ID52" i="15"/>
  <c r="IE52" i="15"/>
  <c r="IF52" i="15"/>
  <c r="IG52" i="15"/>
  <c r="IH52" i="15"/>
  <c r="II52" i="15"/>
  <c r="IJ52" i="15"/>
  <c r="IK52" i="15"/>
  <c r="IL52" i="15"/>
  <c r="IM52" i="15"/>
  <c r="IN52" i="15"/>
  <c r="IO52" i="15"/>
  <c r="IP52" i="15"/>
  <c r="IQ52" i="15"/>
  <c r="IR52" i="15"/>
  <c r="IS52" i="15"/>
  <c r="IT52" i="15"/>
  <c r="IU52" i="15"/>
  <c r="IV52" i="15"/>
  <c r="IW52" i="15"/>
  <c r="IX52" i="15"/>
  <c r="IY52" i="15"/>
  <c r="IZ52" i="15"/>
  <c r="JA52" i="15"/>
  <c r="JB52" i="15"/>
  <c r="JC52" i="15"/>
  <c r="JD52" i="15"/>
  <c r="JE52" i="15"/>
  <c r="JF52" i="15"/>
  <c r="JG52" i="15"/>
  <c r="JH52" i="15"/>
  <c r="JI52" i="15"/>
  <c r="JJ52" i="15"/>
  <c r="JK52" i="15"/>
  <c r="JL52" i="15"/>
  <c r="JM52" i="15"/>
  <c r="JN52" i="15"/>
  <c r="JO52" i="15"/>
  <c r="JP52" i="15"/>
  <c r="JQ52" i="15"/>
  <c r="JR52" i="15"/>
  <c r="JS52" i="15"/>
  <c r="JT52" i="15"/>
  <c r="JU52" i="15"/>
  <c r="JV52" i="15"/>
  <c r="JW52" i="15"/>
  <c r="JX52" i="15"/>
  <c r="JY52" i="15"/>
  <c r="JZ52" i="15"/>
  <c r="KA52" i="15"/>
  <c r="KB52" i="15"/>
  <c r="KC52" i="15"/>
  <c r="KD52" i="15"/>
  <c r="KE52" i="15"/>
  <c r="KF52" i="15"/>
  <c r="KG52" i="15"/>
  <c r="KH52" i="15"/>
  <c r="KI52" i="15"/>
  <c r="KJ52" i="15"/>
  <c r="KK52" i="15"/>
  <c r="KL52" i="15"/>
  <c r="KM52" i="15"/>
  <c r="KN52" i="15"/>
  <c r="KO52" i="15"/>
  <c r="KP52" i="15"/>
  <c r="KQ52" i="15"/>
  <c r="KR52" i="15"/>
  <c r="KS52" i="15"/>
  <c r="KT52" i="15"/>
  <c r="KU52" i="15"/>
  <c r="KV52" i="15"/>
  <c r="KW52" i="15"/>
  <c r="KX52" i="15"/>
  <c r="KY52" i="15"/>
  <c r="KZ52" i="15"/>
  <c r="LA52" i="15"/>
  <c r="LB52" i="15"/>
  <c r="LC52" i="15"/>
  <c r="LD52" i="15"/>
  <c r="LE52" i="15"/>
  <c r="LF52" i="15"/>
  <c r="LG52" i="15"/>
  <c r="LH52" i="15"/>
  <c r="LI52" i="15"/>
  <c r="LJ52" i="15"/>
  <c r="LK52" i="15"/>
  <c r="LL52" i="15"/>
  <c r="LM52" i="15"/>
  <c r="LN52" i="15"/>
  <c r="LO52" i="15"/>
  <c r="LP52" i="15"/>
  <c r="LQ52" i="15"/>
  <c r="LR52" i="15"/>
  <c r="LS52" i="15"/>
  <c r="LT52" i="15"/>
  <c r="LU52" i="15"/>
  <c r="LV52" i="15"/>
  <c r="LW52" i="15"/>
  <c r="LX52" i="15"/>
  <c r="LY52" i="15"/>
  <c r="LZ52" i="15"/>
  <c r="MA52" i="15"/>
  <c r="MB52" i="15"/>
  <c r="MC52" i="15"/>
  <c r="MD52" i="15"/>
  <c r="ME52" i="15"/>
  <c r="MF52" i="15"/>
  <c r="MG52" i="15"/>
  <c r="MH52" i="15"/>
  <c r="MI52" i="15"/>
  <c r="MJ52" i="15"/>
  <c r="MK52" i="15"/>
  <c r="ML52" i="15"/>
  <c r="MM52" i="15"/>
  <c r="MN52" i="15"/>
  <c r="MO52" i="15"/>
  <c r="MP52" i="15"/>
  <c r="MQ52" i="15"/>
  <c r="MR52" i="15"/>
  <c r="MS52" i="15"/>
  <c r="MT52" i="15"/>
  <c r="MU52" i="15"/>
  <c r="MV52" i="15"/>
  <c r="MW52" i="15"/>
  <c r="MX52" i="15"/>
  <c r="MY52" i="15"/>
  <c r="MZ52" i="15"/>
  <c r="NA52" i="15"/>
  <c r="NB52" i="15"/>
  <c r="NC52" i="15"/>
  <c r="ND52" i="15"/>
  <c r="NE52" i="15"/>
  <c r="NF52" i="15"/>
  <c r="NG52" i="15"/>
  <c r="NH52" i="15"/>
  <c r="NI52" i="15"/>
  <c r="NJ52" i="15"/>
  <c r="NK52" i="15"/>
  <c r="NL52" i="15"/>
  <c r="NM52" i="15"/>
  <c r="NN52" i="15"/>
  <c r="NO52" i="15"/>
  <c r="NP52" i="15"/>
  <c r="NQ52" i="15"/>
  <c r="NR52" i="15"/>
  <c r="NS52" i="15"/>
  <c r="NT52" i="15"/>
  <c r="NU52" i="15"/>
  <c r="NV52" i="15"/>
  <c r="NW52" i="15"/>
  <c r="NX52" i="15"/>
  <c r="NY52" i="15"/>
  <c r="NZ52" i="15"/>
  <c r="OA52" i="15"/>
  <c r="OB52" i="15"/>
  <c r="OC52" i="15"/>
  <c r="OD52" i="15"/>
  <c r="OE52" i="15"/>
  <c r="OF52" i="15"/>
  <c r="OG52" i="15"/>
  <c r="OH52" i="15"/>
  <c r="OI52" i="15"/>
  <c r="OJ52" i="15"/>
  <c r="OK52" i="15"/>
  <c r="OL52" i="15"/>
  <c r="OM52" i="15"/>
  <c r="ON52" i="15"/>
  <c r="OO52" i="15"/>
  <c r="OP52" i="15"/>
  <c r="OQ52" i="15"/>
  <c r="OR52" i="15"/>
  <c r="OS52" i="15"/>
  <c r="OT52" i="15"/>
  <c r="OU52" i="15"/>
  <c r="OV52" i="15"/>
  <c r="OW52" i="15"/>
  <c r="OX52" i="15"/>
  <c r="OY52" i="15"/>
  <c r="OZ52" i="15"/>
  <c r="PA52" i="15"/>
  <c r="PB52" i="15"/>
  <c r="PC52" i="15"/>
  <c r="PD52" i="15"/>
  <c r="PE52" i="15"/>
  <c r="PF52" i="15"/>
  <c r="PG52" i="15"/>
  <c r="PH52" i="15"/>
  <c r="PI52" i="15"/>
  <c r="PJ52" i="15"/>
  <c r="PK52" i="15"/>
  <c r="PL52" i="15"/>
  <c r="PM52" i="15"/>
  <c r="PN52" i="15"/>
  <c r="PO52" i="15"/>
  <c r="PP52" i="15"/>
  <c r="PQ52" i="15"/>
  <c r="PR52" i="15"/>
  <c r="PS52" i="15"/>
  <c r="PT52" i="15"/>
  <c r="PU52" i="15"/>
  <c r="PV52" i="15"/>
  <c r="PW52" i="15"/>
  <c r="PX52" i="15"/>
  <c r="PY52" i="15"/>
  <c r="PZ52" i="15"/>
  <c r="QA52" i="15"/>
  <c r="QB52" i="15"/>
  <c r="QC52" i="15"/>
  <c r="QD52" i="15"/>
  <c r="QE52" i="15"/>
  <c r="QF52" i="15"/>
  <c r="QG52" i="15"/>
  <c r="QH52" i="15"/>
  <c r="QI52" i="15"/>
  <c r="QJ52" i="15"/>
  <c r="QK52" i="15"/>
  <c r="QL52" i="15"/>
  <c r="QM52" i="15"/>
  <c r="QN52" i="15"/>
  <c r="QO52" i="15"/>
  <c r="QP52" i="15"/>
  <c r="QQ52" i="15"/>
  <c r="QR52" i="15"/>
  <c r="QS52" i="15"/>
  <c r="QT52" i="15"/>
  <c r="QU52" i="15"/>
  <c r="QV52" i="15"/>
  <c r="QW52" i="15"/>
  <c r="QX52" i="15"/>
  <c r="QY52" i="15"/>
  <c r="QZ52" i="15"/>
  <c r="RA52" i="15"/>
  <c r="RB52" i="15"/>
  <c r="RC52" i="15"/>
  <c r="RD52" i="15"/>
  <c r="RE52" i="15"/>
  <c r="RF52" i="15"/>
  <c r="RG52" i="15"/>
  <c r="RH52" i="15"/>
  <c r="RI52" i="15"/>
  <c r="RJ52" i="15"/>
  <c r="RK52" i="15"/>
  <c r="RL52" i="15"/>
  <c r="RM52" i="15"/>
  <c r="RN52" i="15"/>
  <c r="RO52" i="15"/>
  <c r="RP52" i="15"/>
  <c r="RQ52" i="15"/>
  <c r="RR52" i="15"/>
  <c r="RS52" i="15"/>
  <c r="RT52" i="15"/>
  <c r="RU52" i="15"/>
  <c r="RV52" i="15"/>
  <c r="RW52" i="15"/>
  <c r="RX52" i="15"/>
  <c r="RY52" i="15"/>
  <c r="RZ52" i="15"/>
  <c r="SA52" i="15"/>
  <c r="SB52" i="15"/>
  <c r="SC52" i="15"/>
  <c r="SD52" i="15"/>
  <c r="SE52" i="15"/>
  <c r="SF52" i="15"/>
  <c r="SG52" i="15"/>
  <c r="SH52" i="15"/>
  <c r="SI52" i="15"/>
  <c r="SJ52" i="15"/>
  <c r="SK52" i="15"/>
  <c r="SL52" i="15"/>
  <c r="SM52" i="15"/>
  <c r="SN52" i="15"/>
  <c r="SO52" i="15"/>
  <c r="SP52" i="15"/>
  <c r="SQ52" i="15"/>
  <c r="SR52" i="15"/>
  <c r="SS52" i="15"/>
  <c r="ST52" i="15"/>
  <c r="SU52" i="15"/>
  <c r="SV52" i="15"/>
  <c r="SW52" i="15"/>
  <c r="SX52" i="15"/>
  <c r="SY52" i="15"/>
  <c r="SZ52" i="15"/>
  <c r="TA52" i="15"/>
  <c r="TB52" i="15"/>
  <c r="K52" i="15"/>
  <c r="L116" i="7"/>
  <c r="M116" i="7"/>
  <c r="N116" i="7"/>
  <c r="O116" i="7"/>
  <c r="P116" i="7"/>
  <c r="Q116" i="7"/>
  <c r="R116" i="7"/>
  <c r="S116" i="7"/>
  <c r="T116" i="7"/>
  <c r="U116" i="7"/>
  <c r="V116" i="7"/>
  <c r="W116" i="7"/>
  <c r="X116" i="7"/>
  <c r="Y116" i="7"/>
  <c r="Z116" i="7"/>
  <c r="AA116" i="7"/>
  <c r="AB116" i="7"/>
  <c r="AC116" i="7"/>
  <c r="AD116" i="7"/>
  <c r="AE116" i="7"/>
  <c r="AF116" i="7"/>
  <c r="AG116" i="7"/>
  <c r="AH116" i="7"/>
  <c r="AI116" i="7"/>
  <c r="AJ116" i="7"/>
  <c r="AK116" i="7"/>
  <c r="AL116" i="7"/>
  <c r="AM116" i="7"/>
  <c r="AN116" i="7"/>
  <c r="AO116" i="7"/>
  <c r="AP116" i="7"/>
  <c r="AQ116" i="7"/>
  <c r="AR116" i="7"/>
  <c r="AS116" i="7"/>
  <c r="AT116" i="7"/>
  <c r="AU116" i="7"/>
  <c r="AV116" i="7"/>
  <c r="AW116" i="7"/>
  <c r="AX116" i="7"/>
  <c r="AY116" i="7"/>
  <c r="AZ116" i="7"/>
  <c r="BA116" i="7"/>
  <c r="BB116" i="7"/>
  <c r="BC116" i="7"/>
  <c r="BD116" i="7"/>
  <c r="BE116" i="7"/>
  <c r="BF116" i="7"/>
  <c r="BG116" i="7"/>
  <c r="BH116" i="7"/>
  <c r="BI116" i="7"/>
  <c r="BJ116" i="7"/>
  <c r="BK116" i="7"/>
  <c r="BL116" i="7"/>
  <c r="BM116" i="7"/>
  <c r="BN116" i="7"/>
  <c r="BO116" i="7"/>
  <c r="BP116" i="7"/>
  <c r="BQ116" i="7"/>
  <c r="BR116" i="7"/>
  <c r="BS116" i="7"/>
  <c r="BT116" i="7"/>
  <c r="BU116" i="7"/>
  <c r="BV116" i="7"/>
  <c r="BW116" i="7"/>
  <c r="BX116" i="7"/>
  <c r="BY116" i="7"/>
  <c r="BZ116" i="7"/>
  <c r="CA116" i="7"/>
  <c r="CB116" i="7"/>
  <c r="CC116" i="7"/>
  <c r="CD116" i="7"/>
  <c r="CE116" i="7"/>
  <c r="CF116" i="7"/>
  <c r="CG116" i="7"/>
  <c r="CH116" i="7"/>
  <c r="CI116" i="7"/>
  <c r="CJ116" i="7"/>
  <c r="CK116" i="7"/>
  <c r="CL116" i="7"/>
  <c r="CM116" i="7"/>
  <c r="CN116" i="7"/>
  <c r="CO116" i="7"/>
  <c r="CP116" i="7"/>
  <c r="CQ116" i="7"/>
  <c r="CR116" i="7"/>
  <c r="CS116" i="7"/>
  <c r="CT116" i="7"/>
  <c r="CU116" i="7"/>
  <c r="CV116" i="7"/>
  <c r="CW116" i="7"/>
  <c r="CX116" i="7"/>
  <c r="CY116" i="7"/>
  <c r="CZ116" i="7"/>
  <c r="DA116" i="7"/>
  <c r="DB116" i="7"/>
  <c r="DC116" i="7"/>
  <c r="DD116" i="7"/>
  <c r="DE116" i="7"/>
  <c r="DF116" i="7"/>
  <c r="DG116" i="7"/>
  <c r="DH116" i="7"/>
  <c r="DI116" i="7"/>
  <c r="DJ116" i="7"/>
  <c r="DK116" i="7"/>
  <c r="DL116" i="7"/>
  <c r="DM116" i="7"/>
  <c r="DN116" i="7"/>
  <c r="DO116" i="7"/>
  <c r="DP116" i="7"/>
  <c r="DQ116" i="7"/>
  <c r="DR116" i="7"/>
  <c r="DS116" i="7"/>
  <c r="DT116" i="7"/>
  <c r="DU116" i="7"/>
  <c r="DV116" i="7"/>
  <c r="DW116" i="7"/>
  <c r="DX116" i="7"/>
  <c r="DY116" i="7"/>
  <c r="DZ116" i="7"/>
  <c r="EA116" i="7"/>
  <c r="EB116" i="7"/>
  <c r="EC116" i="7"/>
  <c r="ED116" i="7"/>
  <c r="EE116" i="7"/>
  <c r="EF116" i="7"/>
  <c r="EG116" i="7"/>
  <c r="EH116" i="7"/>
  <c r="EI116" i="7"/>
  <c r="EJ116" i="7"/>
  <c r="EK116" i="7"/>
  <c r="EL116" i="7"/>
  <c r="EM116" i="7"/>
  <c r="EN116" i="7"/>
  <c r="EO116" i="7"/>
  <c r="EP116" i="7"/>
  <c r="EQ116" i="7"/>
  <c r="ER116" i="7"/>
  <c r="ES116" i="7"/>
  <c r="ET116" i="7"/>
  <c r="EU116" i="7"/>
  <c r="EV116" i="7"/>
  <c r="EW116" i="7"/>
  <c r="EX116" i="7"/>
  <c r="EY116" i="7"/>
  <c r="EZ116" i="7"/>
  <c r="FA116" i="7"/>
  <c r="FB116" i="7"/>
  <c r="FC116" i="7"/>
  <c r="FD116" i="7"/>
  <c r="FE116" i="7"/>
  <c r="FF116" i="7"/>
  <c r="FG116" i="7"/>
  <c r="FH116" i="7"/>
  <c r="FI116" i="7"/>
  <c r="FJ116" i="7"/>
  <c r="FK116" i="7"/>
  <c r="FL116" i="7"/>
  <c r="FM116" i="7"/>
  <c r="FN116" i="7"/>
  <c r="FO116" i="7"/>
  <c r="FP116" i="7"/>
  <c r="FQ116" i="7"/>
  <c r="FR116" i="7"/>
  <c r="FS116" i="7"/>
  <c r="FT116" i="7"/>
  <c r="FU116" i="7"/>
  <c r="FV116" i="7"/>
  <c r="FW116" i="7"/>
  <c r="FX116" i="7"/>
  <c r="FY116" i="7"/>
  <c r="FZ116" i="7"/>
  <c r="GA116" i="7"/>
  <c r="GB116" i="7"/>
  <c r="GC116" i="7"/>
  <c r="GD116" i="7"/>
  <c r="GE116" i="7"/>
  <c r="GF116" i="7"/>
  <c r="GG116" i="7"/>
  <c r="GH116" i="7"/>
  <c r="GI116" i="7"/>
  <c r="GJ116" i="7"/>
  <c r="GK116" i="7"/>
  <c r="GL116" i="7"/>
  <c r="GM116" i="7"/>
  <c r="GN116" i="7"/>
  <c r="GO116" i="7"/>
  <c r="GP116" i="7"/>
  <c r="GQ116" i="7"/>
  <c r="GR116" i="7"/>
  <c r="GS116" i="7"/>
  <c r="GT116" i="7"/>
  <c r="GU116" i="7"/>
  <c r="GV116" i="7"/>
  <c r="GW116" i="7"/>
  <c r="GX116" i="7"/>
  <c r="GY116" i="7"/>
  <c r="GZ116" i="7"/>
  <c r="HA116" i="7"/>
  <c r="HB116" i="7"/>
  <c r="HC116" i="7"/>
  <c r="HD116" i="7"/>
  <c r="HE116" i="7"/>
  <c r="HF116" i="7"/>
  <c r="HG116" i="7"/>
  <c r="HH116" i="7"/>
  <c r="HI116" i="7"/>
  <c r="HJ116" i="7"/>
  <c r="HK116" i="7"/>
  <c r="HL116" i="7"/>
  <c r="HM116" i="7"/>
  <c r="HN116" i="7"/>
  <c r="HO116" i="7"/>
  <c r="HP116" i="7"/>
  <c r="HQ116" i="7"/>
  <c r="HR116" i="7"/>
  <c r="HS116" i="7"/>
  <c r="HT116" i="7"/>
  <c r="HU116" i="7"/>
  <c r="HV116" i="7"/>
  <c r="HW116" i="7"/>
  <c r="HX116" i="7"/>
  <c r="HY116" i="7"/>
  <c r="HZ116" i="7"/>
  <c r="IA116" i="7"/>
  <c r="IB116" i="7"/>
  <c r="IC116" i="7"/>
  <c r="ID116" i="7"/>
  <c r="IE116" i="7"/>
  <c r="IF116" i="7"/>
  <c r="IG116" i="7"/>
  <c r="IH116" i="7"/>
  <c r="II116" i="7"/>
  <c r="IJ116" i="7"/>
  <c r="IK116" i="7"/>
  <c r="IL116" i="7"/>
  <c r="IM116" i="7"/>
  <c r="IN116" i="7"/>
  <c r="IO116" i="7"/>
  <c r="IP116" i="7"/>
  <c r="IQ116" i="7"/>
  <c r="IR116" i="7"/>
  <c r="IS116" i="7"/>
  <c r="IT116" i="7"/>
  <c r="IU116" i="7"/>
  <c r="IV116" i="7"/>
  <c r="IW116" i="7"/>
  <c r="IX116" i="7"/>
  <c r="IY116" i="7"/>
  <c r="IZ116" i="7"/>
  <c r="JA116" i="7"/>
  <c r="JB116" i="7"/>
  <c r="JC116" i="7"/>
  <c r="JD116" i="7"/>
  <c r="JE116" i="7"/>
  <c r="JF116" i="7"/>
  <c r="JG116" i="7"/>
  <c r="JH116" i="7"/>
  <c r="JI116" i="7"/>
  <c r="JJ116" i="7"/>
  <c r="JK116" i="7"/>
  <c r="JL116" i="7"/>
  <c r="JM116" i="7"/>
  <c r="JN116" i="7"/>
  <c r="JO116" i="7"/>
  <c r="JP116" i="7"/>
  <c r="JQ116" i="7"/>
  <c r="JR116" i="7"/>
  <c r="JS116" i="7"/>
  <c r="JT116" i="7"/>
  <c r="JU116" i="7"/>
  <c r="JV116" i="7"/>
  <c r="JW116" i="7"/>
  <c r="JX116" i="7"/>
  <c r="JY116" i="7"/>
  <c r="JZ116" i="7"/>
  <c r="KA116" i="7"/>
  <c r="KB116" i="7"/>
  <c r="KC116" i="7"/>
  <c r="KD116" i="7"/>
  <c r="KE116" i="7"/>
  <c r="KF116" i="7"/>
  <c r="KG116" i="7"/>
  <c r="KH116" i="7"/>
  <c r="KI116" i="7"/>
  <c r="KJ116" i="7"/>
  <c r="KK116" i="7"/>
  <c r="KL116" i="7"/>
  <c r="KM116" i="7"/>
  <c r="KN116" i="7"/>
  <c r="KO116" i="7"/>
  <c r="KP116" i="7"/>
  <c r="KQ116" i="7"/>
  <c r="KR116" i="7"/>
  <c r="KS116" i="7"/>
  <c r="KT116" i="7"/>
  <c r="KU116" i="7"/>
  <c r="KV116" i="7"/>
  <c r="KW116" i="7"/>
  <c r="KX116" i="7"/>
  <c r="KY116" i="7"/>
  <c r="KZ116" i="7"/>
  <c r="LA116" i="7"/>
  <c r="LB116" i="7"/>
  <c r="LC116" i="7"/>
  <c r="LD116" i="7"/>
  <c r="LE116" i="7"/>
  <c r="LF116" i="7"/>
  <c r="LG116" i="7"/>
  <c r="LH116" i="7"/>
  <c r="LI116" i="7"/>
  <c r="LJ116" i="7"/>
  <c r="LK116" i="7"/>
  <c r="LL116" i="7"/>
  <c r="LM116" i="7"/>
  <c r="LN116" i="7"/>
  <c r="LO116" i="7"/>
  <c r="LP116" i="7"/>
  <c r="LQ116" i="7"/>
  <c r="LR116" i="7"/>
  <c r="LS116" i="7"/>
  <c r="LT116" i="7"/>
  <c r="LU116" i="7"/>
  <c r="LV116" i="7"/>
  <c r="LW116" i="7"/>
  <c r="LX116" i="7"/>
  <c r="LY116" i="7"/>
  <c r="LZ116" i="7"/>
  <c r="MA116" i="7"/>
  <c r="MB116" i="7"/>
  <c r="MC116" i="7"/>
  <c r="MD116" i="7"/>
  <c r="ME116" i="7"/>
  <c r="MF116" i="7"/>
  <c r="MG116" i="7"/>
  <c r="MH116" i="7"/>
  <c r="MI116" i="7"/>
  <c r="MJ116" i="7"/>
  <c r="MK116" i="7"/>
  <c r="ML116" i="7"/>
  <c r="MM116" i="7"/>
  <c r="MN116" i="7"/>
  <c r="MO116" i="7"/>
  <c r="MP116" i="7"/>
  <c r="MQ116" i="7"/>
  <c r="MR116" i="7"/>
  <c r="MS116" i="7"/>
  <c r="MT116" i="7"/>
  <c r="MU116" i="7"/>
  <c r="MV116" i="7"/>
  <c r="MW116" i="7"/>
  <c r="MX116" i="7"/>
  <c r="MY116" i="7"/>
  <c r="MZ116" i="7"/>
  <c r="NA116" i="7"/>
  <c r="NB116" i="7"/>
  <c r="NC116" i="7"/>
  <c r="ND116" i="7"/>
  <c r="NE116" i="7"/>
  <c r="NF116" i="7"/>
  <c r="NG116" i="7"/>
  <c r="NH116" i="7"/>
  <c r="NI116" i="7"/>
  <c r="NJ116" i="7"/>
  <c r="NK116" i="7"/>
  <c r="NL116" i="7"/>
  <c r="NM116" i="7"/>
  <c r="NN116" i="7"/>
  <c r="NO116" i="7"/>
  <c r="NP116" i="7"/>
  <c r="NQ116" i="7"/>
  <c r="NR116" i="7"/>
  <c r="NS116" i="7"/>
  <c r="NT116" i="7"/>
  <c r="NU116" i="7"/>
  <c r="NV116" i="7"/>
  <c r="NW116" i="7"/>
  <c r="NX116" i="7"/>
  <c r="NY116" i="7"/>
  <c r="NZ116" i="7"/>
  <c r="OA116" i="7"/>
  <c r="OB116" i="7"/>
  <c r="OC116" i="7"/>
  <c r="OD116" i="7"/>
  <c r="OE116" i="7"/>
  <c r="OF116" i="7"/>
  <c r="OG116" i="7"/>
  <c r="OH116" i="7"/>
  <c r="OI116" i="7"/>
  <c r="OJ116" i="7"/>
  <c r="OK116" i="7"/>
  <c r="OL116" i="7"/>
  <c r="OM116" i="7"/>
  <c r="ON116" i="7"/>
  <c r="OO116" i="7"/>
  <c r="OP116" i="7"/>
  <c r="OQ116" i="7"/>
  <c r="OR116" i="7"/>
  <c r="OS116" i="7"/>
  <c r="OT116" i="7"/>
  <c r="OU116" i="7"/>
  <c r="OV116" i="7"/>
  <c r="OW116" i="7"/>
  <c r="OX116" i="7"/>
  <c r="OY116" i="7"/>
  <c r="OZ116" i="7"/>
  <c r="PA116" i="7"/>
  <c r="PB116" i="7"/>
  <c r="PC116" i="7"/>
  <c r="PD116" i="7"/>
  <c r="PE116" i="7"/>
  <c r="PF116" i="7"/>
  <c r="PG116" i="7"/>
  <c r="PH116" i="7"/>
  <c r="PI116" i="7"/>
  <c r="PJ116" i="7"/>
  <c r="PK116" i="7"/>
  <c r="PL116" i="7"/>
  <c r="PM116" i="7"/>
  <c r="PN116" i="7"/>
  <c r="PO116" i="7"/>
  <c r="PP116" i="7"/>
  <c r="PQ116" i="7"/>
  <c r="PR116" i="7"/>
  <c r="PS116" i="7"/>
  <c r="PT116" i="7"/>
  <c r="PU116" i="7"/>
  <c r="PV116" i="7"/>
  <c r="PW116" i="7"/>
  <c r="PX116" i="7"/>
  <c r="PY116" i="7"/>
  <c r="PZ116" i="7"/>
  <c r="QA116" i="7"/>
  <c r="QB116" i="7"/>
  <c r="QC116" i="7"/>
  <c r="QD116" i="7"/>
  <c r="QE116" i="7"/>
  <c r="QF116" i="7"/>
  <c r="QG116" i="7"/>
  <c r="QH116" i="7"/>
  <c r="QI116" i="7"/>
  <c r="QJ116" i="7"/>
  <c r="QK116" i="7"/>
  <c r="QL116" i="7"/>
  <c r="QM116" i="7"/>
  <c r="QN116" i="7"/>
  <c r="QO116" i="7"/>
  <c r="QP116" i="7"/>
  <c r="QQ116" i="7"/>
  <c r="QR116" i="7"/>
  <c r="QS116" i="7"/>
  <c r="QT116" i="7"/>
  <c r="QU116" i="7"/>
  <c r="QV116" i="7"/>
  <c r="QW116" i="7"/>
  <c r="QX116" i="7"/>
  <c r="QY116" i="7"/>
  <c r="QZ116" i="7"/>
  <c r="RA116" i="7"/>
  <c r="RB116" i="7"/>
  <c r="RC116" i="7"/>
  <c r="RD116" i="7"/>
  <c r="RE116" i="7"/>
  <c r="RF116" i="7"/>
  <c r="RG116" i="7"/>
  <c r="RH116" i="7"/>
  <c r="RI116" i="7"/>
  <c r="RJ116" i="7"/>
  <c r="RK116" i="7"/>
  <c r="RL116" i="7"/>
  <c r="RM116" i="7"/>
  <c r="RN116" i="7"/>
  <c r="RO116" i="7"/>
  <c r="RP116" i="7"/>
  <c r="RQ116" i="7"/>
  <c r="RR116" i="7"/>
  <c r="RS116" i="7"/>
  <c r="RT116" i="7"/>
  <c r="RU116" i="7"/>
  <c r="RV116" i="7"/>
  <c r="RW116" i="7"/>
  <c r="RX116" i="7"/>
  <c r="RY116" i="7"/>
  <c r="RZ116" i="7"/>
  <c r="SA116" i="7"/>
  <c r="SB116" i="7"/>
  <c r="SC116" i="7"/>
  <c r="SD116" i="7"/>
  <c r="SE116" i="7"/>
  <c r="SF116" i="7"/>
  <c r="SG116" i="7"/>
  <c r="SH116" i="7"/>
  <c r="SI116" i="7"/>
  <c r="SJ116" i="7"/>
  <c r="SK116" i="7"/>
  <c r="SL116" i="7"/>
  <c r="SM116" i="7"/>
  <c r="SN116" i="7"/>
  <c r="SO116" i="7"/>
  <c r="SP116" i="7"/>
  <c r="SQ116" i="7"/>
  <c r="SR116" i="7"/>
  <c r="SS116" i="7"/>
  <c r="ST116" i="7"/>
  <c r="SU116" i="7"/>
  <c r="SV116" i="7"/>
  <c r="SW116" i="7"/>
  <c r="SX116" i="7"/>
  <c r="SY116" i="7"/>
  <c r="SZ116" i="7"/>
  <c r="TA116" i="7"/>
  <c r="TB116" i="7"/>
  <c r="TC116" i="7"/>
  <c r="K116" i="7"/>
  <c r="EZ62" i="1"/>
  <c r="EZ20" i="1"/>
  <c r="J195" i="7"/>
  <c r="EY18" i="7"/>
  <c r="EY17" i="3"/>
  <c r="L149" i="7"/>
  <c r="M149" i="7"/>
  <c r="N149" i="7"/>
  <c r="O149" i="7"/>
  <c r="P149" i="7"/>
  <c r="Q149" i="7"/>
  <c r="R149" i="7"/>
  <c r="S149" i="7"/>
  <c r="T149" i="7"/>
  <c r="U149" i="7"/>
  <c r="V149" i="7"/>
  <c r="W149" i="7"/>
  <c r="X149" i="7"/>
  <c r="Y149" i="7"/>
  <c r="Z149" i="7"/>
  <c r="AA149" i="7"/>
  <c r="AB149" i="7"/>
  <c r="AC149" i="7"/>
  <c r="AD149" i="7"/>
  <c r="AE149" i="7"/>
  <c r="AF149" i="7"/>
  <c r="AG149" i="7"/>
  <c r="AH149" i="7"/>
  <c r="AI149" i="7"/>
  <c r="AJ149" i="7"/>
  <c r="AK149" i="7"/>
  <c r="AL149" i="7"/>
  <c r="AM149" i="7"/>
  <c r="AN149" i="7"/>
  <c r="AO149" i="7"/>
  <c r="AP149" i="7"/>
  <c r="AQ149" i="7"/>
  <c r="AR149" i="7"/>
  <c r="AS149" i="7"/>
  <c r="AT149" i="7"/>
  <c r="AU149" i="7"/>
  <c r="AV149" i="7"/>
  <c r="AW149" i="7"/>
  <c r="AX149" i="7"/>
  <c r="AY149" i="7"/>
  <c r="AZ149" i="7"/>
  <c r="BA149" i="7"/>
  <c r="BB149" i="7"/>
  <c r="BC149" i="7"/>
  <c r="BD149" i="7"/>
  <c r="BE149" i="7"/>
  <c r="BF149" i="7"/>
  <c r="BG149" i="7"/>
  <c r="BH149" i="7"/>
  <c r="BI149" i="7"/>
  <c r="BJ149" i="7"/>
  <c r="BK149" i="7"/>
  <c r="BL149" i="7"/>
  <c r="BM149" i="7"/>
  <c r="BN149" i="7"/>
  <c r="BO149" i="7"/>
  <c r="BP149" i="7"/>
  <c r="BQ149" i="7"/>
  <c r="BR149" i="7"/>
  <c r="BS149" i="7"/>
  <c r="BT149" i="7"/>
  <c r="BU149" i="7"/>
  <c r="BV149" i="7"/>
  <c r="BW149" i="7"/>
  <c r="BX149" i="7"/>
  <c r="BY149" i="7"/>
  <c r="BZ149" i="7"/>
  <c r="CA149" i="7"/>
  <c r="CB149" i="7"/>
  <c r="CC149" i="7"/>
  <c r="CD149" i="7"/>
  <c r="CE149" i="7"/>
  <c r="CF149" i="7"/>
  <c r="CG149" i="7"/>
  <c r="CH149" i="7"/>
  <c r="CI149" i="7"/>
  <c r="CJ149" i="7"/>
  <c r="CK149" i="7"/>
  <c r="CL149" i="7"/>
  <c r="CM149" i="7"/>
  <c r="CN149" i="7"/>
  <c r="CO149" i="7"/>
  <c r="CP149" i="7"/>
  <c r="CQ149" i="7"/>
  <c r="CR149" i="7"/>
  <c r="CS149" i="7"/>
  <c r="CT149" i="7"/>
  <c r="CU149" i="7"/>
  <c r="CV149" i="7"/>
  <c r="CW149" i="7"/>
  <c r="CX149" i="7"/>
  <c r="CY149" i="7"/>
  <c r="CZ149" i="7"/>
  <c r="DA149" i="7"/>
  <c r="DB149" i="7"/>
  <c r="DC149" i="7"/>
  <c r="DD149" i="7"/>
  <c r="DE149" i="7"/>
  <c r="DF149" i="7"/>
  <c r="DG149" i="7"/>
  <c r="DH149" i="7"/>
  <c r="DI149" i="7"/>
  <c r="DJ149" i="7"/>
  <c r="DK149" i="7"/>
  <c r="DL149" i="7"/>
  <c r="DM149" i="7"/>
  <c r="DN149" i="7"/>
  <c r="DO149" i="7"/>
  <c r="DP149" i="7"/>
  <c r="DQ149" i="7"/>
  <c r="DR149" i="7"/>
  <c r="DS149" i="7"/>
  <c r="DT149" i="7"/>
  <c r="DU149" i="7"/>
  <c r="DV149" i="7"/>
  <c r="DW149" i="7"/>
  <c r="DX149" i="7"/>
  <c r="DY149" i="7"/>
  <c r="DZ149" i="7"/>
  <c r="EA149" i="7"/>
  <c r="EB149" i="7"/>
  <c r="EC149" i="7"/>
  <c r="ED149" i="7"/>
  <c r="EE149" i="7"/>
  <c r="EF149" i="7"/>
  <c r="EG149" i="7"/>
  <c r="EH149" i="7"/>
  <c r="EI149" i="7"/>
  <c r="EJ149" i="7"/>
  <c r="EK149" i="7"/>
  <c r="EL149" i="7"/>
  <c r="EM149" i="7"/>
  <c r="EN149" i="7"/>
  <c r="EO149" i="7"/>
  <c r="EP149" i="7"/>
  <c r="EQ149" i="7"/>
  <c r="ER149" i="7"/>
  <c r="ES149" i="7"/>
  <c r="ET149" i="7"/>
  <c r="EU149" i="7"/>
  <c r="EV149" i="7"/>
  <c r="EW149" i="7"/>
  <c r="EX149" i="7"/>
  <c r="EY149" i="7"/>
  <c r="EZ149" i="7"/>
  <c r="FA149" i="7"/>
  <c r="FB149" i="7"/>
  <c r="FC149" i="7"/>
  <c r="FD149" i="7"/>
  <c r="FE149" i="7"/>
  <c r="FF149" i="7"/>
  <c r="FG149" i="7"/>
  <c r="FH149" i="7"/>
  <c r="FI149" i="7"/>
  <c r="FJ149" i="7"/>
  <c r="FK149" i="7"/>
  <c r="FL149" i="7"/>
  <c r="FM149" i="7"/>
  <c r="FN149" i="7"/>
  <c r="FO149" i="7"/>
  <c r="FP149" i="7"/>
  <c r="FQ149" i="7"/>
  <c r="FR149" i="7"/>
  <c r="FS149" i="7"/>
  <c r="FT149" i="7"/>
  <c r="FU149" i="7"/>
  <c r="FV149" i="7"/>
  <c r="FW149" i="7"/>
  <c r="FX149" i="7"/>
  <c r="FY149" i="7"/>
  <c r="FZ149" i="7"/>
  <c r="GA149" i="7"/>
  <c r="GB149" i="7"/>
  <c r="GC149" i="7"/>
  <c r="GD149" i="7"/>
  <c r="GE149" i="7"/>
  <c r="GF149" i="7"/>
  <c r="GG149" i="7"/>
  <c r="GH149" i="7"/>
  <c r="GI149" i="7"/>
  <c r="GJ149" i="7"/>
  <c r="GK149" i="7"/>
  <c r="GL149" i="7"/>
  <c r="GM149" i="7"/>
  <c r="GN149" i="7"/>
  <c r="GO149" i="7"/>
  <c r="GP149" i="7"/>
  <c r="GQ149" i="7"/>
  <c r="GR149" i="7"/>
  <c r="GS149" i="7"/>
  <c r="GT149" i="7"/>
  <c r="GU149" i="7"/>
  <c r="GV149" i="7"/>
  <c r="GW149" i="7"/>
  <c r="GX149" i="7"/>
  <c r="GY149" i="7"/>
  <c r="GZ149" i="7"/>
  <c r="HA149" i="7"/>
  <c r="HB149" i="7"/>
  <c r="HC149" i="7"/>
  <c r="HD149" i="7"/>
  <c r="HE149" i="7"/>
  <c r="HF149" i="7"/>
  <c r="HG149" i="7"/>
  <c r="HH149" i="7"/>
  <c r="HI149" i="7"/>
  <c r="HJ149" i="7"/>
  <c r="HK149" i="7"/>
  <c r="HL149" i="7"/>
  <c r="HM149" i="7"/>
  <c r="HN149" i="7"/>
  <c r="HO149" i="7"/>
  <c r="HP149" i="7"/>
  <c r="HQ149" i="7"/>
  <c r="HR149" i="7"/>
  <c r="HS149" i="7"/>
  <c r="HT149" i="7"/>
  <c r="HU149" i="7"/>
  <c r="HV149" i="7"/>
  <c r="HW149" i="7"/>
  <c r="HX149" i="7"/>
  <c r="HY149" i="7"/>
  <c r="HZ149" i="7"/>
  <c r="IA149" i="7"/>
  <c r="IB149" i="7"/>
  <c r="IC149" i="7"/>
  <c r="ID149" i="7"/>
  <c r="IE149" i="7"/>
  <c r="IF149" i="7"/>
  <c r="IG149" i="7"/>
  <c r="IH149" i="7"/>
  <c r="II149" i="7"/>
  <c r="IJ149" i="7"/>
  <c r="IK149" i="7"/>
  <c r="IL149" i="7"/>
  <c r="IM149" i="7"/>
  <c r="IN149" i="7"/>
  <c r="IO149" i="7"/>
  <c r="IP149" i="7"/>
  <c r="IQ149" i="7"/>
  <c r="IR149" i="7"/>
  <c r="IS149" i="7"/>
  <c r="IT149" i="7"/>
  <c r="IU149" i="7"/>
  <c r="IV149" i="7"/>
  <c r="IW149" i="7"/>
  <c r="IX149" i="7"/>
  <c r="IY149" i="7"/>
  <c r="IZ149" i="7"/>
  <c r="JA149" i="7"/>
  <c r="JB149" i="7"/>
  <c r="JC149" i="7"/>
  <c r="JD149" i="7"/>
  <c r="JE149" i="7"/>
  <c r="JF149" i="7"/>
  <c r="JG149" i="7"/>
  <c r="JH149" i="7"/>
  <c r="JI149" i="7"/>
  <c r="JJ149" i="7"/>
  <c r="JK149" i="7"/>
  <c r="JL149" i="7"/>
  <c r="JM149" i="7"/>
  <c r="JN149" i="7"/>
  <c r="JO149" i="7"/>
  <c r="JP149" i="7"/>
  <c r="JQ149" i="7"/>
  <c r="JR149" i="7"/>
  <c r="JS149" i="7"/>
  <c r="JT149" i="7"/>
  <c r="JU149" i="7"/>
  <c r="JV149" i="7"/>
  <c r="JW149" i="7"/>
  <c r="JX149" i="7"/>
  <c r="JY149" i="7"/>
  <c r="JZ149" i="7"/>
  <c r="KA149" i="7"/>
  <c r="KB149" i="7"/>
  <c r="KC149" i="7"/>
  <c r="KD149" i="7"/>
  <c r="KE149" i="7"/>
  <c r="KF149" i="7"/>
  <c r="KG149" i="7"/>
  <c r="KH149" i="7"/>
  <c r="KI149" i="7"/>
  <c r="KJ149" i="7"/>
  <c r="KK149" i="7"/>
  <c r="KL149" i="7"/>
  <c r="KM149" i="7"/>
  <c r="KN149" i="7"/>
  <c r="KO149" i="7"/>
  <c r="KP149" i="7"/>
  <c r="KQ149" i="7"/>
  <c r="KR149" i="7"/>
  <c r="KS149" i="7"/>
  <c r="KT149" i="7"/>
  <c r="KU149" i="7"/>
  <c r="KV149" i="7"/>
  <c r="KW149" i="7"/>
  <c r="KX149" i="7"/>
  <c r="KY149" i="7"/>
  <c r="KZ149" i="7"/>
  <c r="LA149" i="7"/>
  <c r="LB149" i="7"/>
  <c r="LC149" i="7"/>
  <c r="LD149" i="7"/>
  <c r="LE149" i="7"/>
  <c r="LF149" i="7"/>
  <c r="LG149" i="7"/>
  <c r="LH149" i="7"/>
  <c r="LI149" i="7"/>
  <c r="LJ149" i="7"/>
  <c r="LK149" i="7"/>
  <c r="LL149" i="7"/>
  <c r="LM149" i="7"/>
  <c r="LN149" i="7"/>
  <c r="LO149" i="7"/>
  <c r="LP149" i="7"/>
  <c r="LQ149" i="7"/>
  <c r="LR149" i="7"/>
  <c r="LS149" i="7"/>
  <c r="LT149" i="7"/>
  <c r="LU149" i="7"/>
  <c r="LV149" i="7"/>
  <c r="LW149" i="7"/>
  <c r="LX149" i="7"/>
  <c r="LY149" i="7"/>
  <c r="LZ149" i="7"/>
  <c r="MA149" i="7"/>
  <c r="MB149" i="7"/>
  <c r="MC149" i="7"/>
  <c r="MD149" i="7"/>
  <c r="ME149" i="7"/>
  <c r="MF149" i="7"/>
  <c r="MG149" i="7"/>
  <c r="MH149" i="7"/>
  <c r="MI149" i="7"/>
  <c r="MJ149" i="7"/>
  <c r="MK149" i="7"/>
  <c r="ML149" i="7"/>
  <c r="MM149" i="7"/>
  <c r="MN149" i="7"/>
  <c r="MO149" i="7"/>
  <c r="MP149" i="7"/>
  <c r="MQ149" i="7"/>
  <c r="MR149" i="7"/>
  <c r="MS149" i="7"/>
  <c r="MT149" i="7"/>
  <c r="MU149" i="7"/>
  <c r="MV149" i="7"/>
  <c r="MW149" i="7"/>
  <c r="MX149" i="7"/>
  <c r="MY149" i="7"/>
  <c r="MZ149" i="7"/>
  <c r="NA149" i="7"/>
  <c r="NB149" i="7"/>
  <c r="NC149" i="7"/>
  <c r="ND149" i="7"/>
  <c r="NE149" i="7"/>
  <c r="NF149" i="7"/>
  <c r="NG149" i="7"/>
  <c r="NH149" i="7"/>
  <c r="NI149" i="7"/>
  <c r="NJ149" i="7"/>
  <c r="NK149" i="7"/>
  <c r="NL149" i="7"/>
  <c r="NM149" i="7"/>
  <c r="NN149" i="7"/>
  <c r="NO149" i="7"/>
  <c r="NP149" i="7"/>
  <c r="NQ149" i="7"/>
  <c r="NR149" i="7"/>
  <c r="NS149" i="7"/>
  <c r="NT149" i="7"/>
  <c r="NU149" i="7"/>
  <c r="NV149" i="7"/>
  <c r="NW149" i="7"/>
  <c r="NX149" i="7"/>
  <c r="NY149" i="7"/>
  <c r="NZ149" i="7"/>
  <c r="OA149" i="7"/>
  <c r="OB149" i="7"/>
  <c r="OC149" i="7"/>
  <c r="OD149" i="7"/>
  <c r="OE149" i="7"/>
  <c r="OF149" i="7"/>
  <c r="OG149" i="7"/>
  <c r="OH149" i="7"/>
  <c r="OI149" i="7"/>
  <c r="OJ149" i="7"/>
  <c r="OK149" i="7"/>
  <c r="OL149" i="7"/>
  <c r="OM149" i="7"/>
  <c r="ON149" i="7"/>
  <c r="OO149" i="7"/>
  <c r="OP149" i="7"/>
  <c r="OQ149" i="7"/>
  <c r="OR149" i="7"/>
  <c r="OS149" i="7"/>
  <c r="OT149" i="7"/>
  <c r="OU149" i="7"/>
  <c r="OV149" i="7"/>
  <c r="OW149" i="7"/>
  <c r="OX149" i="7"/>
  <c r="OY149" i="7"/>
  <c r="OZ149" i="7"/>
  <c r="PA149" i="7"/>
  <c r="PB149" i="7"/>
  <c r="PC149" i="7"/>
  <c r="PD149" i="7"/>
  <c r="PE149" i="7"/>
  <c r="PF149" i="7"/>
  <c r="PG149" i="7"/>
  <c r="PH149" i="7"/>
  <c r="PI149" i="7"/>
  <c r="PJ149" i="7"/>
  <c r="PK149" i="7"/>
  <c r="PL149" i="7"/>
  <c r="PM149" i="7"/>
  <c r="PN149" i="7"/>
  <c r="PO149" i="7"/>
  <c r="PP149" i="7"/>
  <c r="PQ149" i="7"/>
  <c r="PR149" i="7"/>
  <c r="PS149" i="7"/>
  <c r="PT149" i="7"/>
  <c r="PU149" i="7"/>
  <c r="PV149" i="7"/>
  <c r="PW149" i="7"/>
  <c r="PX149" i="7"/>
  <c r="PY149" i="7"/>
  <c r="PZ149" i="7"/>
  <c r="QA149" i="7"/>
  <c r="QB149" i="7"/>
  <c r="QC149" i="7"/>
  <c r="QD149" i="7"/>
  <c r="QE149" i="7"/>
  <c r="QF149" i="7"/>
  <c r="QG149" i="7"/>
  <c r="QH149" i="7"/>
  <c r="QI149" i="7"/>
  <c r="QJ149" i="7"/>
  <c r="QK149" i="7"/>
  <c r="QL149" i="7"/>
  <c r="QM149" i="7"/>
  <c r="QN149" i="7"/>
  <c r="QO149" i="7"/>
  <c r="QP149" i="7"/>
  <c r="QQ149" i="7"/>
  <c r="QR149" i="7"/>
  <c r="QS149" i="7"/>
  <c r="QT149" i="7"/>
  <c r="QU149" i="7"/>
  <c r="QV149" i="7"/>
  <c r="QW149" i="7"/>
  <c r="QX149" i="7"/>
  <c r="QY149" i="7"/>
  <c r="QZ149" i="7"/>
  <c r="RA149" i="7"/>
  <c r="RB149" i="7"/>
  <c r="RC149" i="7"/>
  <c r="RD149" i="7"/>
  <c r="RE149" i="7"/>
  <c r="RF149" i="7"/>
  <c r="RG149" i="7"/>
  <c r="RH149" i="7"/>
  <c r="RI149" i="7"/>
  <c r="RJ149" i="7"/>
  <c r="RK149" i="7"/>
  <c r="RL149" i="7"/>
  <c r="RM149" i="7"/>
  <c r="RN149" i="7"/>
  <c r="RO149" i="7"/>
  <c r="RP149" i="7"/>
  <c r="RQ149" i="7"/>
  <c r="RR149" i="7"/>
  <c r="RS149" i="7"/>
  <c r="RT149" i="7"/>
  <c r="RU149" i="7"/>
  <c r="RV149" i="7"/>
  <c r="RW149" i="7"/>
  <c r="RX149" i="7"/>
  <c r="RY149" i="7"/>
  <c r="RZ149" i="7"/>
  <c r="SA149" i="7"/>
  <c r="SB149" i="7"/>
  <c r="SC149" i="7"/>
  <c r="SD149" i="7"/>
  <c r="SE149" i="7"/>
  <c r="SF149" i="7"/>
  <c r="SG149" i="7"/>
  <c r="SH149" i="7"/>
  <c r="SI149" i="7"/>
  <c r="SJ149" i="7"/>
  <c r="SK149" i="7"/>
  <c r="SL149" i="7"/>
  <c r="SM149" i="7"/>
  <c r="SN149" i="7"/>
  <c r="SO149" i="7"/>
  <c r="SP149" i="7"/>
  <c r="SQ149" i="7"/>
  <c r="SR149" i="7"/>
  <c r="SS149" i="7"/>
  <c r="ST149" i="7"/>
  <c r="SU149" i="7"/>
  <c r="SV149" i="7"/>
  <c r="SW149" i="7"/>
  <c r="SX149" i="7"/>
  <c r="SY149" i="7"/>
  <c r="SZ149" i="7"/>
  <c r="TA149" i="7"/>
  <c r="TB149" i="7"/>
  <c r="K149" i="7"/>
  <c r="EX13" i="1"/>
  <c r="I13" i="1" s="1"/>
  <c r="EX10" i="1"/>
  <c r="EX9" i="2"/>
  <c r="EW9" i="2"/>
  <c r="ET10" i="1"/>
  <c r="ER9" i="2"/>
  <c r="ES10" i="1"/>
  <c r="EQ9" i="2"/>
  <c r="EO6" i="7"/>
  <c r="EQ6" i="7"/>
  <c r="EO7" i="7"/>
  <c r="EQ7" i="7"/>
  <c r="EN10" i="13"/>
  <c r="EM10" i="13"/>
  <c r="L47" i="15"/>
  <c r="M47" i="15"/>
  <c r="N47" i="15"/>
  <c r="O47" i="15"/>
  <c r="P47" i="15"/>
  <c r="Q47" i="15"/>
  <c r="R47" i="15"/>
  <c r="S47" i="15"/>
  <c r="T47" i="15"/>
  <c r="U47" i="15"/>
  <c r="V47" i="15"/>
  <c r="W47" i="15"/>
  <c r="X47" i="15"/>
  <c r="Y47" i="15"/>
  <c r="Z47" i="15"/>
  <c r="AA47" i="15"/>
  <c r="AB47" i="15"/>
  <c r="AC47" i="15"/>
  <c r="AD47" i="15"/>
  <c r="AE47" i="15"/>
  <c r="AF47" i="15"/>
  <c r="AG47" i="15"/>
  <c r="AH47" i="15"/>
  <c r="AI47" i="15"/>
  <c r="AJ47" i="15"/>
  <c r="AK47" i="15"/>
  <c r="AL47" i="15"/>
  <c r="AM47" i="15"/>
  <c r="AN47" i="15"/>
  <c r="AO47" i="15"/>
  <c r="AP47" i="15"/>
  <c r="AQ47" i="15"/>
  <c r="AR47" i="15"/>
  <c r="AS47" i="15"/>
  <c r="AT47" i="15"/>
  <c r="AU47" i="15"/>
  <c r="AV47" i="15"/>
  <c r="AW47" i="15"/>
  <c r="AX47" i="15"/>
  <c r="AY47" i="15"/>
  <c r="AZ47" i="15"/>
  <c r="BA47" i="15"/>
  <c r="BB47" i="15"/>
  <c r="BC47" i="15"/>
  <c r="BD47" i="15"/>
  <c r="BE47" i="15"/>
  <c r="BF47" i="15"/>
  <c r="BG47" i="15"/>
  <c r="BH47" i="15"/>
  <c r="BI47" i="15"/>
  <c r="BJ47" i="15"/>
  <c r="BK47" i="15"/>
  <c r="BL47" i="15"/>
  <c r="BM47" i="15"/>
  <c r="BN47" i="15"/>
  <c r="BO47" i="15"/>
  <c r="BP47" i="15"/>
  <c r="BQ47" i="15"/>
  <c r="BR47" i="15"/>
  <c r="BS47" i="15"/>
  <c r="BT47" i="15"/>
  <c r="BU47" i="15"/>
  <c r="BV47" i="15"/>
  <c r="BW47" i="15"/>
  <c r="BX47" i="15"/>
  <c r="BY47" i="15"/>
  <c r="BZ47" i="15"/>
  <c r="CA47" i="15"/>
  <c r="CB47" i="15"/>
  <c r="CC47" i="15"/>
  <c r="CD47" i="15"/>
  <c r="CE47" i="15"/>
  <c r="CF47" i="15"/>
  <c r="CG47" i="15"/>
  <c r="CH47" i="15"/>
  <c r="CI47" i="15"/>
  <c r="CJ47" i="15"/>
  <c r="CK47" i="15"/>
  <c r="CL47" i="15"/>
  <c r="CM47" i="15"/>
  <c r="CN47" i="15"/>
  <c r="CO47" i="15"/>
  <c r="CP47" i="15"/>
  <c r="CQ47" i="15"/>
  <c r="CR47" i="15"/>
  <c r="CS47" i="15"/>
  <c r="CT47" i="15"/>
  <c r="CU47" i="15"/>
  <c r="CV47" i="15"/>
  <c r="CW47" i="15"/>
  <c r="CX47" i="15"/>
  <c r="CY47" i="15"/>
  <c r="CZ47" i="15"/>
  <c r="DA47" i="15"/>
  <c r="DB47" i="15"/>
  <c r="DC47" i="15"/>
  <c r="DD47" i="15"/>
  <c r="DE47" i="15"/>
  <c r="DF47" i="15"/>
  <c r="DG47" i="15"/>
  <c r="DH47" i="15"/>
  <c r="DI47" i="15"/>
  <c r="DJ47" i="15"/>
  <c r="DK47" i="15"/>
  <c r="DL47" i="15"/>
  <c r="DM47" i="15"/>
  <c r="DN47" i="15"/>
  <c r="DO47" i="15"/>
  <c r="DP47" i="15"/>
  <c r="DQ47" i="15"/>
  <c r="DR47" i="15"/>
  <c r="DS47" i="15"/>
  <c r="DT47" i="15"/>
  <c r="DU47" i="15"/>
  <c r="DV47" i="15"/>
  <c r="DW47" i="15"/>
  <c r="DX47" i="15"/>
  <c r="DY47" i="15"/>
  <c r="DZ47" i="15"/>
  <c r="EA47" i="15"/>
  <c r="EB47" i="15"/>
  <c r="EC47" i="15"/>
  <c r="ED47" i="15"/>
  <c r="EE47" i="15"/>
  <c r="EF47" i="15"/>
  <c r="EG47" i="15"/>
  <c r="EH47" i="15"/>
  <c r="EI47" i="15"/>
  <c r="EJ47" i="15"/>
  <c r="EK47" i="15"/>
  <c r="EL47" i="15"/>
  <c r="EM47" i="15"/>
  <c r="EN47" i="15"/>
  <c r="EO47" i="15"/>
  <c r="EP47" i="15"/>
  <c r="EQ47" i="15"/>
  <c r="ER47" i="15"/>
  <c r="ES47" i="15"/>
  <c r="ET47" i="15"/>
  <c r="EU47" i="15"/>
  <c r="EV47" i="15"/>
  <c r="EW47" i="15"/>
  <c r="EX47" i="15"/>
  <c r="EY47" i="15"/>
  <c r="EZ47" i="15"/>
  <c r="FA47" i="15"/>
  <c r="FB47" i="15"/>
  <c r="FC47" i="15"/>
  <c r="FD47" i="15"/>
  <c r="FE47" i="15"/>
  <c r="FF47" i="15"/>
  <c r="FG47" i="15"/>
  <c r="FH47" i="15"/>
  <c r="FI47" i="15"/>
  <c r="FJ47" i="15"/>
  <c r="FK47" i="15"/>
  <c r="FL47" i="15"/>
  <c r="FM47" i="15"/>
  <c r="FN47" i="15"/>
  <c r="FO47" i="15"/>
  <c r="FP47" i="15"/>
  <c r="FQ47" i="15"/>
  <c r="FR47" i="15"/>
  <c r="FS47" i="15"/>
  <c r="FT47" i="15"/>
  <c r="FU47" i="15"/>
  <c r="FV47" i="15"/>
  <c r="FW47" i="15"/>
  <c r="FX47" i="15"/>
  <c r="FY47" i="15"/>
  <c r="FZ47" i="15"/>
  <c r="GA47" i="15"/>
  <c r="GB47" i="15"/>
  <c r="GC47" i="15"/>
  <c r="GD47" i="15"/>
  <c r="GE47" i="15"/>
  <c r="GF47" i="15"/>
  <c r="GG47" i="15"/>
  <c r="GH47" i="15"/>
  <c r="GI47" i="15"/>
  <c r="GJ47" i="15"/>
  <c r="GK47" i="15"/>
  <c r="GL47" i="15"/>
  <c r="GM47" i="15"/>
  <c r="GN47" i="15"/>
  <c r="GO47" i="15"/>
  <c r="GP47" i="15"/>
  <c r="GQ47" i="15"/>
  <c r="GR47" i="15"/>
  <c r="GS47" i="15"/>
  <c r="GT47" i="15"/>
  <c r="GU47" i="15"/>
  <c r="GV47" i="15"/>
  <c r="GW47" i="15"/>
  <c r="GX47" i="15"/>
  <c r="GY47" i="15"/>
  <c r="GZ47" i="15"/>
  <c r="HA47" i="15"/>
  <c r="HB47" i="15"/>
  <c r="HC47" i="15"/>
  <c r="HD47" i="15"/>
  <c r="HE47" i="15"/>
  <c r="HF47" i="15"/>
  <c r="HG47" i="15"/>
  <c r="HH47" i="15"/>
  <c r="HI47" i="15"/>
  <c r="HJ47" i="15"/>
  <c r="HK47" i="15"/>
  <c r="HL47" i="15"/>
  <c r="HM47" i="15"/>
  <c r="HN47" i="15"/>
  <c r="HO47" i="15"/>
  <c r="HP47" i="15"/>
  <c r="HQ47" i="15"/>
  <c r="HR47" i="15"/>
  <c r="HS47" i="15"/>
  <c r="HT47" i="15"/>
  <c r="HU47" i="15"/>
  <c r="HV47" i="15"/>
  <c r="HW47" i="15"/>
  <c r="HX47" i="15"/>
  <c r="HY47" i="15"/>
  <c r="HZ47" i="15"/>
  <c r="IA47" i="15"/>
  <c r="IB47" i="15"/>
  <c r="IC47" i="15"/>
  <c r="ID47" i="15"/>
  <c r="IE47" i="15"/>
  <c r="IF47" i="15"/>
  <c r="IG47" i="15"/>
  <c r="IH47" i="15"/>
  <c r="II47" i="15"/>
  <c r="IJ47" i="15"/>
  <c r="IK47" i="15"/>
  <c r="IL47" i="15"/>
  <c r="IM47" i="15"/>
  <c r="IN47" i="15"/>
  <c r="IO47" i="15"/>
  <c r="IP47" i="15"/>
  <c r="IQ47" i="15"/>
  <c r="IR47" i="15"/>
  <c r="IS47" i="15"/>
  <c r="IT47" i="15"/>
  <c r="IU47" i="15"/>
  <c r="IV47" i="15"/>
  <c r="IW47" i="15"/>
  <c r="IX47" i="15"/>
  <c r="IY47" i="15"/>
  <c r="IZ47" i="15"/>
  <c r="JA47" i="15"/>
  <c r="JB47" i="15"/>
  <c r="JC47" i="15"/>
  <c r="JD47" i="15"/>
  <c r="JE47" i="15"/>
  <c r="JF47" i="15"/>
  <c r="JG47" i="15"/>
  <c r="JH47" i="15"/>
  <c r="JI47" i="15"/>
  <c r="JJ47" i="15"/>
  <c r="JK47" i="15"/>
  <c r="JL47" i="15"/>
  <c r="JM47" i="15"/>
  <c r="JN47" i="15"/>
  <c r="JO47" i="15"/>
  <c r="JP47" i="15"/>
  <c r="JQ47" i="15"/>
  <c r="JR47" i="15"/>
  <c r="JS47" i="15"/>
  <c r="JT47" i="15"/>
  <c r="JU47" i="15"/>
  <c r="JV47" i="15"/>
  <c r="JW47" i="15"/>
  <c r="JX47" i="15"/>
  <c r="JY47" i="15"/>
  <c r="JZ47" i="15"/>
  <c r="KA47" i="15"/>
  <c r="KB47" i="15"/>
  <c r="KC47" i="15"/>
  <c r="KD47" i="15"/>
  <c r="KE47" i="15"/>
  <c r="KF47" i="15"/>
  <c r="KG47" i="15"/>
  <c r="KH47" i="15"/>
  <c r="KI47" i="15"/>
  <c r="KJ47" i="15"/>
  <c r="KK47" i="15"/>
  <c r="KL47" i="15"/>
  <c r="KM47" i="15"/>
  <c r="KN47" i="15"/>
  <c r="KO47" i="15"/>
  <c r="KP47" i="15"/>
  <c r="KQ47" i="15"/>
  <c r="KR47" i="15"/>
  <c r="KS47" i="15"/>
  <c r="KT47" i="15"/>
  <c r="KU47" i="15"/>
  <c r="KV47" i="15"/>
  <c r="KW47" i="15"/>
  <c r="KX47" i="15"/>
  <c r="KY47" i="15"/>
  <c r="KZ47" i="15"/>
  <c r="LA47" i="15"/>
  <c r="LB47" i="15"/>
  <c r="LC47" i="15"/>
  <c r="LD47" i="15"/>
  <c r="LE47" i="15"/>
  <c r="LF47" i="15"/>
  <c r="LG47" i="15"/>
  <c r="LH47" i="15"/>
  <c r="LI47" i="15"/>
  <c r="LJ47" i="15"/>
  <c r="LK47" i="15"/>
  <c r="LL47" i="15"/>
  <c r="LM47" i="15"/>
  <c r="LN47" i="15"/>
  <c r="LO47" i="15"/>
  <c r="LP47" i="15"/>
  <c r="LQ47" i="15"/>
  <c r="LR47" i="15"/>
  <c r="LS47" i="15"/>
  <c r="LT47" i="15"/>
  <c r="LU47" i="15"/>
  <c r="LV47" i="15"/>
  <c r="LW47" i="15"/>
  <c r="LX47" i="15"/>
  <c r="LY47" i="15"/>
  <c r="LZ47" i="15"/>
  <c r="MA47" i="15"/>
  <c r="MB47" i="15"/>
  <c r="MC47" i="15"/>
  <c r="MD47" i="15"/>
  <c r="ME47" i="15"/>
  <c r="MF47" i="15"/>
  <c r="MG47" i="15"/>
  <c r="MH47" i="15"/>
  <c r="MI47" i="15"/>
  <c r="MJ47" i="15"/>
  <c r="MK47" i="15"/>
  <c r="ML47" i="15"/>
  <c r="MM47" i="15"/>
  <c r="MN47" i="15"/>
  <c r="MO47" i="15"/>
  <c r="MP47" i="15"/>
  <c r="MQ47" i="15"/>
  <c r="MR47" i="15"/>
  <c r="MS47" i="15"/>
  <c r="MT47" i="15"/>
  <c r="MU47" i="15"/>
  <c r="MV47" i="15"/>
  <c r="MW47" i="15"/>
  <c r="MX47" i="15"/>
  <c r="MY47" i="15"/>
  <c r="MZ47" i="15"/>
  <c r="NA47" i="15"/>
  <c r="NB47" i="15"/>
  <c r="NC47" i="15"/>
  <c r="ND47" i="15"/>
  <c r="NE47" i="15"/>
  <c r="NF47" i="15"/>
  <c r="NG47" i="15"/>
  <c r="NH47" i="15"/>
  <c r="NI47" i="15"/>
  <c r="NJ47" i="15"/>
  <c r="NK47" i="15"/>
  <c r="NL47" i="15"/>
  <c r="NM47" i="15"/>
  <c r="NN47" i="15"/>
  <c r="NO47" i="15"/>
  <c r="NP47" i="15"/>
  <c r="NQ47" i="15"/>
  <c r="NR47" i="15"/>
  <c r="NS47" i="15"/>
  <c r="NT47" i="15"/>
  <c r="NU47" i="15"/>
  <c r="NV47" i="15"/>
  <c r="NW47" i="15"/>
  <c r="NX47" i="15"/>
  <c r="NY47" i="15"/>
  <c r="NZ47" i="15"/>
  <c r="OA47" i="15"/>
  <c r="OB47" i="15"/>
  <c r="OC47" i="15"/>
  <c r="OD47" i="15"/>
  <c r="OE47" i="15"/>
  <c r="OF47" i="15"/>
  <c r="OG47" i="15"/>
  <c r="OH47" i="15"/>
  <c r="OI47" i="15"/>
  <c r="OJ47" i="15"/>
  <c r="OK47" i="15"/>
  <c r="OL47" i="15"/>
  <c r="OM47" i="15"/>
  <c r="ON47" i="15"/>
  <c r="OO47" i="15"/>
  <c r="OP47" i="15"/>
  <c r="OQ47" i="15"/>
  <c r="OR47" i="15"/>
  <c r="OS47" i="15"/>
  <c r="OT47" i="15"/>
  <c r="OU47" i="15"/>
  <c r="OV47" i="15"/>
  <c r="OW47" i="15"/>
  <c r="OX47" i="15"/>
  <c r="OY47" i="15"/>
  <c r="OZ47" i="15"/>
  <c r="PA47" i="15"/>
  <c r="PB47" i="15"/>
  <c r="PC47" i="15"/>
  <c r="PD47" i="15"/>
  <c r="PE47" i="15"/>
  <c r="PF47" i="15"/>
  <c r="PG47" i="15"/>
  <c r="PH47" i="15"/>
  <c r="PI47" i="15"/>
  <c r="PJ47" i="15"/>
  <c r="PK47" i="15"/>
  <c r="PL47" i="15"/>
  <c r="PM47" i="15"/>
  <c r="PN47" i="15"/>
  <c r="PO47" i="15"/>
  <c r="PP47" i="15"/>
  <c r="PQ47" i="15"/>
  <c r="PR47" i="15"/>
  <c r="PS47" i="15"/>
  <c r="PT47" i="15"/>
  <c r="PU47" i="15"/>
  <c r="PV47" i="15"/>
  <c r="PW47" i="15"/>
  <c r="PX47" i="15"/>
  <c r="PY47" i="15"/>
  <c r="PZ47" i="15"/>
  <c r="QA47" i="15"/>
  <c r="QB47" i="15"/>
  <c r="QC47" i="15"/>
  <c r="QD47" i="15"/>
  <c r="QE47" i="15"/>
  <c r="QF47" i="15"/>
  <c r="QG47" i="15"/>
  <c r="QH47" i="15"/>
  <c r="QI47" i="15"/>
  <c r="QJ47" i="15"/>
  <c r="QK47" i="15"/>
  <c r="QL47" i="15"/>
  <c r="QM47" i="15"/>
  <c r="QN47" i="15"/>
  <c r="QO47" i="15"/>
  <c r="QP47" i="15"/>
  <c r="QQ47" i="15"/>
  <c r="QR47" i="15"/>
  <c r="QS47" i="15"/>
  <c r="QT47" i="15"/>
  <c r="QU47" i="15"/>
  <c r="QV47" i="15"/>
  <c r="QW47" i="15"/>
  <c r="QX47" i="15"/>
  <c r="QY47" i="15"/>
  <c r="QZ47" i="15"/>
  <c r="RA47" i="15"/>
  <c r="RB47" i="15"/>
  <c r="RC47" i="15"/>
  <c r="RD47" i="15"/>
  <c r="RE47" i="15"/>
  <c r="RF47" i="15"/>
  <c r="RG47" i="15"/>
  <c r="RH47" i="15"/>
  <c r="RI47" i="15"/>
  <c r="RJ47" i="15"/>
  <c r="RK47" i="15"/>
  <c r="RL47" i="15"/>
  <c r="RM47" i="15"/>
  <c r="RN47" i="15"/>
  <c r="RO47" i="15"/>
  <c r="RP47" i="15"/>
  <c r="RQ47" i="15"/>
  <c r="RR47" i="15"/>
  <c r="RS47" i="15"/>
  <c r="RT47" i="15"/>
  <c r="RU47" i="15"/>
  <c r="RV47" i="15"/>
  <c r="RW47" i="15"/>
  <c r="RX47" i="15"/>
  <c r="RY47" i="15"/>
  <c r="RZ47" i="15"/>
  <c r="SA47" i="15"/>
  <c r="SB47" i="15"/>
  <c r="SC47" i="15"/>
  <c r="SD47" i="15"/>
  <c r="SE47" i="15"/>
  <c r="SF47" i="15"/>
  <c r="SG47" i="15"/>
  <c r="SH47" i="15"/>
  <c r="SI47" i="15"/>
  <c r="SJ47" i="15"/>
  <c r="SK47" i="15"/>
  <c r="SL47" i="15"/>
  <c r="SM47" i="15"/>
  <c r="SN47" i="15"/>
  <c r="SO47" i="15"/>
  <c r="SP47" i="15"/>
  <c r="SQ47" i="15"/>
  <c r="SR47" i="15"/>
  <c r="SS47" i="15"/>
  <c r="ST47" i="15"/>
  <c r="SU47" i="15"/>
  <c r="SV47" i="15"/>
  <c r="SW47" i="15"/>
  <c r="SX47" i="15"/>
  <c r="SY47" i="15"/>
  <c r="SZ47" i="15"/>
  <c r="TA47" i="15"/>
  <c r="TB47" i="15"/>
  <c r="L50" i="15"/>
  <c r="M50" i="15"/>
  <c r="N50" i="15"/>
  <c r="O50" i="15"/>
  <c r="P50" i="15"/>
  <c r="Q50" i="15"/>
  <c r="R50" i="15"/>
  <c r="S50" i="15"/>
  <c r="T50" i="15"/>
  <c r="U50" i="15"/>
  <c r="V50" i="15"/>
  <c r="W50" i="15"/>
  <c r="X50" i="15"/>
  <c r="Y50" i="15"/>
  <c r="Z50" i="15"/>
  <c r="AA50" i="15"/>
  <c r="AB50" i="15"/>
  <c r="AC50" i="15"/>
  <c r="AD50" i="15"/>
  <c r="AE50" i="15"/>
  <c r="AF50" i="15"/>
  <c r="AG50" i="15"/>
  <c r="AH50" i="15"/>
  <c r="AI50" i="15"/>
  <c r="AJ50" i="15"/>
  <c r="AK50" i="15"/>
  <c r="AL50" i="15"/>
  <c r="AM50" i="15"/>
  <c r="AN50" i="15"/>
  <c r="AO50" i="15"/>
  <c r="AP50" i="15"/>
  <c r="AQ50" i="15"/>
  <c r="AR50" i="15"/>
  <c r="AS50" i="15"/>
  <c r="AT50" i="15"/>
  <c r="AU50" i="15"/>
  <c r="AV50" i="15"/>
  <c r="AW50" i="15"/>
  <c r="AX50" i="15"/>
  <c r="AY50" i="15"/>
  <c r="AZ50" i="15"/>
  <c r="BA50" i="15"/>
  <c r="BB50" i="15"/>
  <c r="BC50" i="15"/>
  <c r="BD50" i="15"/>
  <c r="BE50" i="15"/>
  <c r="BF50" i="15"/>
  <c r="BG50" i="15"/>
  <c r="BH50" i="15"/>
  <c r="BI50" i="15"/>
  <c r="BJ50" i="15"/>
  <c r="BK50" i="15"/>
  <c r="BL50" i="15"/>
  <c r="BM50" i="15"/>
  <c r="BN50" i="15"/>
  <c r="BO50" i="15"/>
  <c r="BP50" i="15"/>
  <c r="BQ50" i="15"/>
  <c r="BR50" i="15"/>
  <c r="BS50" i="15"/>
  <c r="BT50" i="15"/>
  <c r="BU50" i="15"/>
  <c r="BV50" i="15"/>
  <c r="BW50" i="15"/>
  <c r="BX50" i="15"/>
  <c r="BY50" i="15"/>
  <c r="BZ50" i="15"/>
  <c r="CA50" i="15"/>
  <c r="CB50" i="15"/>
  <c r="CC50" i="15"/>
  <c r="CD50" i="15"/>
  <c r="CE50" i="15"/>
  <c r="CF50" i="15"/>
  <c r="CG50" i="15"/>
  <c r="CH50" i="15"/>
  <c r="CI50" i="15"/>
  <c r="CJ50" i="15"/>
  <c r="CK50" i="15"/>
  <c r="CL50" i="15"/>
  <c r="CM50" i="15"/>
  <c r="CN50" i="15"/>
  <c r="CO50" i="15"/>
  <c r="CP50" i="15"/>
  <c r="CQ50" i="15"/>
  <c r="CR50" i="15"/>
  <c r="CS50" i="15"/>
  <c r="CT50" i="15"/>
  <c r="CU50" i="15"/>
  <c r="CV50" i="15"/>
  <c r="CW50" i="15"/>
  <c r="CX50" i="15"/>
  <c r="CY50" i="15"/>
  <c r="CZ50" i="15"/>
  <c r="DA50" i="15"/>
  <c r="DB50" i="15"/>
  <c r="DC50" i="15"/>
  <c r="DD50" i="15"/>
  <c r="DE50" i="15"/>
  <c r="DF50" i="15"/>
  <c r="DG50" i="15"/>
  <c r="DH50" i="15"/>
  <c r="DI50" i="15"/>
  <c r="DJ50" i="15"/>
  <c r="DK50" i="15"/>
  <c r="DL50" i="15"/>
  <c r="DM50" i="15"/>
  <c r="DN50" i="15"/>
  <c r="DO50" i="15"/>
  <c r="DP50" i="15"/>
  <c r="DQ50" i="15"/>
  <c r="DR50" i="15"/>
  <c r="DS50" i="15"/>
  <c r="DT50" i="15"/>
  <c r="DU50" i="15"/>
  <c r="DV50" i="15"/>
  <c r="DW50" i="15"/>
  <c r="DX50" i="15"/>
  <c r="DY50" i="15"/>
  <c r="DZ50" i="15"/>
  <c r="EA50" i="15"/>
  <c r="EB50" i="15"/>
  <c r="EC50" i="15"/>
  <c r="ED50" i="15"/>
  <c r="EE50" i="15"/>
  <c r="EF50" i="15"/>
  <c r="EG50" i="15"/>
  <c r="EH50" i="15"/>
  <c r="EI50" i="15"/>
  <c r="EJ50" i="15"/>
  <c r="EK50" i="15"/>
  <c r="EL50" i="15"/>
  <c r="EM50" i="15"/>
  <c r="EN50" i="15"/>
  <c r="EO50" i="15"/>
  <c r="EP50" i="15"/>
  <c r="EQ50" i="15"/>
  <c r="ER50" i="15"/>
  <c r="ES50" i="15"/>
  <c r="ET50" i="15"/>
  <c r="EU50" i="15"/>
  <c r="EV50" i="15"/>
  <c r="EW50" i="15"/>
  <c r="EX50" i="15"/>
  <c r="EY50" i="15"/>
  <c r="EZ50" i="15"/>
  <c r="FA50" i="15"/>
  <c r="FB50" i="15"/>
  <c r="FC50" i="15"/>
  <c r="FD50" i="15"/>
  <c r="FE50" i="15"/>
  <c r="FF50" i="15"/>
  <c r="FG50" i="15"/>
  <c r="FH50" i="15"/>
  <c r="FI50" i="15"/>
  <c r="FJ50" i="15"/>
  <c r="FK50" i="15"/>
  <c r="FL50" i="15"/>
  <c r="FM50" i="15"/>
  <c r="FN50" i="15"/>
  <c r="FO50" i="15"/>
  <c r="FP50" i="15"/>
  <c r="FQ50" i="15"/>
  <c r="FR50" i="15"/>
  <c r="FS50" i="15"/>
  <c r="FT50" i="15"/>
  <c r="FU50" i="15"/>
  <c r="FV50" i="15"/>
  <c r="FW50" i="15"/>
  <c r="FX50" i="15"/>
  <c r="FY50" i="15"/>
  <c r="FZ50" i="15"/>
  <c r="GA50" i="15"/>
  <c r="GB50" i="15"/>
  <c r="GC50" i="15"/>
  <c r="GD50" i="15"/>
  <c r="GE50" i="15"/>
  <c r="GF50" i="15"/>
  <c r="GG50" i="15"/>
  <c r="GH50" i="15"/>
  <c r="GI50" i="15"/>
  <c r="GJ50" i="15"/>
  <c r="GK50" i="15"/>
  <c r="GL50" i="15"/>
  <c r="GM50" i="15"/>
  <c r="GN50" i="15"/>
  <c r="GO50" i="15"/>
  <c r="GP50" i="15"/>
  <c r="GQ50" i="15"/>
  <c r="GR50" i="15"/>
  <c r="GS50" i="15"/>
  <c r="GT50" i="15"/>
  <c r="GU50" i="15"/>
  <c r="GV50" i="15"/>
  <c r="GW50" i="15"/>
  <c r="GX50" i="15"/>
  <c r="GY50" i="15"/>
  <c r="GZ50" i="15"/>
  <c r="HA50" i="15"/>
  <c r="HB50" i="15"/>
  <c r="HC50" i="15"/>
  <c r="HD50" i="15"/>
  <c r="HE50" i="15"/>
  <c r="HF50" i="15"/>
  <c r="HG50" i="15"/>
  <c r="HH50" i="15"/>
  <c r="HI50" i="15"/>
  <c r="HJ50" i="15"/>
  <c r="HK50" i="15"/>
  <c r="HL50" i="15"/>
  <c r="HM50" i="15"/>
  <c r="HN50" i="15"/>
  <c r="HO50" i="15"/>
  <c r="HP50" i="15"/>
  <c r="HQ50" i="15"/>
  <c r="HR50" i="15"/>
  <c r="HS50" i="15"/>
  <c r="HT50" i="15"/>
  <c r="HU50" i="15"/>
  <c r="HV50" i="15"/>
  <c r="HW50" i="15"/>
  <c r="HX50" i="15"/>
  <c r="HY50" i="15"/>
  <c r="HZ50" i="15"/>
  <c r="IA50" i="15"/>
  <c r="IB50" i="15"/>
  <c r="IC50" i="15"/>
  <c r="ID50" i="15"/>
  <c r="IE50" i="15"/>
  <c r="IF50" i="15"/>
  <c r="IG50" i="15"/>
  <c r="IH50" i="15"/>
  <c r="II50" i="15"/>
  <c r="IJ50" i="15"/>
  <c r="IK50" i="15"/>
  <c r="IL50" i="15"/>
  <c r="IM50" i="15"/>
  <c r="IN50" i="15"/>
  <c r="IO50" i="15"/>
  <c r="IP50" i="15"/>
  <c r="IQ50" i="15"/>
  <c r="IR50" i="15"/>
  <c r="IS50" i="15"/>
  <c r="IT50" i="15"/>
  <c r="IU50" i="15"/>
  <c r="IV50" i="15"/>
  <c r="IW50" i="15"/>
  <c r="IX50" i="15"/>
  <c r="IY50" i="15"/>
  <c r="IZ50" i="15"/>
  <c r="JA50" i="15"/>
  <c r="JB50" i="15"/>
  <c r="JC50" i="15"/>
  <c r="JD50" i="15"/>
  <c r="JE50" i="15"/>
  <c r="JF50" i="15"/>
  <c r="JG50" i="15"/>
  <c r="JH50" i="15"/>
  <c r="JI50" i="15"/>
  <c r="JJ50" i="15"/>
  <c r="JK50" i="15"/>
  <c r="JL50" i="15"/>
  <c r="JM50" i="15"/>
  <c r="JN50" i="15"/>
  <c r="JO50" i="15"/>
  <c r="JP50" i="15"/>
  <c r="JQ50" i="15"/>
  <c r="JR50" i="15"/>
  <c r="JS50" i="15"/>
  <c r="JT50" i="15"/>
  <c r="JU50" i="15"/>
  <c r="JV50" i="15"/>
  <c r="JW50" i="15"/>
  <c r="JX50" i="15"/>
  <c r="JY50" i="15"/>
  <c r="JZ50" i="15"/>
  <c r="KA50" i="15"/>
  <c r="KB50" i="15"/>
  <c r="KC50" i="15"/>
  <c r="KD50" i="15"/>
  <c r="KE50" i="15"/>
  <c r="KF50" i="15"/>
  <c r="KG50" i="15"/>
  <c r="KH50" i="15"/>
  <c r="KI50" i="15"/>
  <c r="KJ50" i="15"/>
  <c r="KK50" i="15"/>
  <c r="KL50" i="15"/>
  <c r="KM50" i="15"/>
  <c r="KN50" i="15"/>
  <c r="KO50" i="15"/>
  <c r="KP50" i="15"/>
  <c r="KQ50" i="15"/>
  <c r="KR50" i="15"/>
  <c r="KS50" i="15"/>
  <c r="KT50" i="15"/>
  <c r="KU50" i="15"/>
  <c r="KV50" i="15"/>
  <c r="KW50" i="15"/>
  <c r="KX50" i="15"/>
  <c r="KY50" i="15"/>
  <c r="KZ50" i="15"/>
  <c r="LA50" i="15"/>
  <c r="LB50" i="15"/>
  <c r="LC50" i="15"/>
  <c r="LD50" i="15"/>
  <c r="LE50" i="15"/>
  <c r="LF50" i="15"/>
  <c r="LG50" i="15"/>
  <c r="LH50" i="15"/>
  <c r="LI50" i="15"/>
  <c r="LJ50" i="15"/>
  <c r="LK50" i="15"/>
  <c r="LL50" i="15"/>
  <c r="LM50" i="15"/>
  <c r="LN50" i="15"/>
  <c r="LO50" i="15"/>
  <c r="LP50" i="15"/>
  <c r="LQ50" i="15"/>
  <c r="LR50" i="15"/>
  <c r="LS50" i="15"/>
  <c r="LT50" i="15"/>
  <c r="LU50" i="15"/>
  <c r="LV50" i="15"/>
  <c r="LW50" i="15"/>
  <c r="LX50" i="15"/>
  <c r="LY50" i="15"/>
  <c r="LZ50" i="15"/>
  <c r="MA50" i="15"/>
  <c r="MB50" i="15"/>
  <c r="MC50" i="15"/>
  <c r="MD50" i="15"/>
  <c r="ME50" i="15"/>
  <c r="MF50" i="15"/>
  <c r="MG50" i="15"/>
  <c r="MH50" i="15"/>
  <c r="MI50" i="15"/>
  <c r="MJ50" i="15"/>
  <c r="MK50" i="15"/>
  <c r="ML50" i="15"/>
  <c r="MM50" i="15"/>
  <c r="MN50" i="15"/>
  <c r="MO50" i="15"/>
  <c r="MP50" i="15"/>
  <c r="MQ50" i="15"/>
  <c r="MR50" i="15"/>
  <c r="MS50" i="15"/>
  <c r="MT50" i="15"/>
  <c r="MU50" i="15"/>
  <c r="MV50" i="15"/>
  <c r="MW50" i="15"/>
  <c r="MX50" i="15"/>
  <c r="MY50" i="15"/>
  <c r="MZ50" i="15"/>
  <c r="NA50" i="15"/>
  <c r="NB50" i="15"/>
  <c r="NC50" i="15"/>
  <c r="ND50" i="15"/>
  <c r="NE50" i="15"/>
  <c r="NF50" i="15"/>
  <c r="NG50" i="15"/>
  <c r="NH50" i="15"/>
  <c r="NI50" i="15"/>
  <c r="NJ50" i="15"/>
  <c r="NK50" i="15"/>
  <c r="NL50" i="15"/>
  <c r="NM50" i="15"/>
  <c r="NN50" i="15"/>
  <c r="NO50" i="15"/>
  <c r="NP50" i="15"/>
  <c r="NQ50" i="15"/>
  <c r="NR50" i="15"/>
  <c r="NS50" i="15"/>
  <c r="NT50" i="15"/>
  <c r="NU50" i="15"/>
  <c r="NV50" i="15"/>
  <c r="NW50" i="15"/>
  <c r="NX50" i="15"/>
  <c r="NY50" i="15"/>
  <c r="NZ50" i="15"/>
  <c r="OA50" i="15"/>
  <c r="OB50" i="15"/>
  <c r="OC50" i="15"/>
  <c r="OD50" i="15"/>
  <c r="OE50" i="15"/>
  <c r="OF50" i="15"/>
  <c r="OG50" i="15"/>
  <c r="OH50" i="15"/>
  <c r="OI50" i="15"/>
  <c r="OJ50" i="15"/>
  <c r="OK50" i="15"/>
  <c r="OL50" i="15"/>
  <c r="OM50" i="15"/>
  <c r="ON50" i="15"/>
  <c r="OO50" i="15"/>
  <c r="OP50" i="15"/>
  <c r="OQ50" i="15"/>
  <c r="OR50" i="15"/>
  <c r="OS50" i="15"/>
  <c r="OT50" i="15"/>
  <c r="OU50" i="15"/>
  <c r="OV50" i="15"/>
  <c r="OW50" i="15"/>
  <c r="OX50" i="15"/>
  <c r="OY50" i="15"/>
  <c r="OZ50" i="15"/>
  <c r="PA50" i="15"/>
  <c r="PB50" i="15"/>
  <c r="PC50" i="15"/>
  <c r="PD50" i="15"/>
  <c r="PE50" i="15"/>
  <c r="PF50" i="15"/>
  <c r="PG50" i="15"/>
  <c r="PH50" i="15"/>
  <c r="PI50" i="15"/>
  <c r="PJ50" i="15"/>
  <c r="PK50" i="15"/>
  <c r="PL50" i="15"/>
  <c r="PM50" i="15"/>
  <c r="PN50" i="15"/>
  <c r="PO50" i="15"/>
  <c r="PP50" i="15"/>
  <c r="PQ50" i="15"/>
  <c r="PR50" i="15"/>
  <c r="PS50" i="15"/>
  <c r="PT50" i="15"/>
  <c r="PU50" i="15"/>
  <c r="PV50" i="15"/>
  <c r="PW50" i="15"/>
  <c r="PX50" i="15"/>
  <c r="PY50" i="15"/>
  <c r="PZ50" i="15"/>
  <c r="QA50" i="15"/>
  <c r="QB50" i="15"/>
  <c r="QC50" i="15"/>
  <c r="QD50" i="15"/>
  <c r="QE50" i="15"/>
  <c r="QF50" i="15"/>
  <c r="QG50" i="15"/>
  <c r="QH50" i="15"/>
  <c r="QI50" i="15"/>
  <c r="QJ50" i="15"/>
  <c r="QK50" i="15"/>
  <c r="QL50" i="15"/>
  <c r="QM50" i="15"/>
  <c r="QN50" i="15"/>
  <c r="QO50" i="15"/>
  <c r="QP50" i="15"/>
  <c r="QQ50" i="15"/>
  <c r="QR50" i="15"/>
  <c r="QS50" i="15"/>
  <c r="QT50" i="15"/>
  <c r="QU50" i="15"/>
  <c r="QV50" i="15"/>
  <c r="QW50" i="15"/>
  <c r="QX50" i="15"/>
  <c r="QY50" i="15"/>
  <c r="QZ50" i="15"/>
  <c r="RA50" i="15"/>
  <c r="RB50" i="15"/>
  <c r="RC50" i="15"/>
  <c r="RD50" i="15"/>
  <c r="RE50" i="15"/>
  <c r="RF50" i="15"/>
  <c r="RG50" i="15"/>
  <c r="RH50" i="15"/>
  <c r="RI50" i="15"/>
  <c r="RJ50" i="15"/>
  <c r="RK50" i="15"/>
  <c r="RL50" i="15"/>
  <c r="RM50" i="15"/>
  <c r="RN50" i="15"/>
  <c r="RO50" i="15"/>
  <c r="RP50" i="15"/>
  <c r="RQ50" i="15"/>
  <c r="RR50" i="15"/>
  <c r="RS50" i="15"/>
  <c r="RT50" i="15"/>
  <c r="RU50" i="15"/>
  <c r="RV50" i="15"/>
  <c r="RW50" i="15"/>
  <c r="RX50" i="15"/>
  <c r="RY50" i="15"/>
  <c r="RZ50" i="15"/>
  <c r="SA50" i="15"/>
  <c r="SB50" i="15"/>
  <c r="SC50" i="15"/>
  <c r="SD50" i="15"/>
  <c r="SE50" i="15"/>
  <c r="SF50" i="15"/>
  <c r="SG50" i="15"/>
  <c r="SH50" i="15"/>
  <c r="SI50" i="15"/>
  <c r="SJ50" i="15"/>
  <c r="SK50" i="15"/>
  <c r="SL50" i="15"/>
  <c r="SM50" i="15"/>
  <c r="SN50" i="15"/>
  <c r="SO50" i="15"/>
  <c r="SP50" i="15"/>
  <c r="SQ50" i="15"/>
  <c r="SR50" i="15"/>
  <c r="SS50" i="15"/>
  <c r="ST50" i="15"/>
  <c r="SU50" i="15"/>
  <c r="SV50" i="15"/>
  <c r="SW50" i="15"/>
  <c r="SX50" i="15"/>
  <c r="SY50" i="15"/>
  <c r="SZ50" i="15"/>
  <c r="TA50" i="15"/>
  <c r="TB50" i="15"/>
  <c r="K50" i="15"/>
  <c r="K47" i="15"/>
  <c r="L142" i="7"/>
  <c r="M142" i="7"/>
  <c r="N142" i="7"/>
  <c r="O142" i="7"/>
  <c r="P142" i="7"/>
  <c r="Q142" i="7"/>
  <c r="R142" i="7"/>
  <c r="S142" i="7"/>
  <c r="T142" i="7"/>
  <c r="U142" i="7"/>
  <c r="V142" i="7"/>
  <c r="W142" i="7"/>
  <c r="X142" i="7"/>
  <c r="Y142" i="7"/>
  <c r="Z142" i="7"/>
  <c r="AA142" i="7"/>
  <c r="AB142" i="7"/>
  <c r="AC142" i="7"/>
  <c r="AD142" i="7"/>
  <c r="AE142" i="7"/>
  <c r="AF142" i="7"/>
  <c r="AG142" i="7"/>
  <c r="AH142" i="7"/>
  <c r="AI142" i="7"/>
  <c r="AJ142" i="7"/>
  <c r="AK142" i="7"/>
  <c r="AL142" i="7"/>
  <c r="AM142" i="7"/>
  <c r="AN142" i="7"/>
  <c r="AO142" i="7"/>
  <c r="AP142" i="7"/>
  <c r="AQ142" i="7"/>
  <c r="AR142" i="7"/>
  <c r="AS142" i="7"/>
  <c r="AT142" i="7"/>
  <c r="AU142" i="7"/>
  <c r="AV142" i="7"/>
  <c r="AW142" i="7"/>
  <c r="AX142" i="7"/>
  <c r="AY142" i="7"/>
  <c r="AZ142" i="7"/>
  <c r="BA142" i="7"/>
  <c r="BB142" i="7"/>
  <c r="BC142" i="7"/>
  <c r="BD142" i="7"/>
  <c r="BE142" i="7"/>
  <c r="BF142" i="7"/>
  <c r="BG142" i="7"/>
  <c r="BH142" i="7"/>
  <c r="BI142" i="7"/>
  <c r="BJ142" i="7"/>
  <c r="BK142" i="7"/>
  <c r="BL142" i="7"/>
  <c r="BM142" i="7"/>
  <c r="BN142" i="7"/>
  <c r="BO142" i="7"/>
  <c r="BP142" i="7"/>
  <c r="BQ142" i="7"/>
  <c r="BR142" i="7"/>
  <c r="BS142" i="7"/>
  <c r="BT142" i="7"/>
  <c r="BU142" i="7"/>
  <c r="BV142" i="7"/>
  <c r="BW142" i="7"/>
  <c r="BX142" i="7"/>
  <c r="BY142" i="7"/>
  <c r="BZ142" i="7"/>
  <c r="CA142" i="7"/>
  <c r="CB142" i="7"/>
  <c r="CC142" i="7"/>
  <c r="CD142" i="7"/>
  <c r="CE142" i="7"/>
  <c r="CF142" i="7"/>
  <c r="CG142" i="7"/>
  <c r="CH142" i="7"/>
  <c r="CI142" i="7"/>
  <c r="CJ142" i="7"/>
  <c r="CK142" i="7"/>
  <c r="CL142" i="7"/>
  <c r="CM142" i="7"/>
  <c r="CN142" i="7"/>
  <c r="CO142" i="7"/>
  <c r="CP142" i="7"/>
  <c r="CQ142" i="7"/>
  <c r="CR142" i="7"/>
  <c r="CS142" i="7"/>
  <c r="CT142" i="7"/>
  <c r="CU142" i="7"/>
  <c r="CV142" i="7"/>
  <c r="CW142" i="7"/>
  <c r="CX142" i="7"/>
  <c r="CY142" i="7"/>
  <c r="CZ142" i="7"/>
  <c r="DA142" i="7"/>
  <c r="DB142" i="7"/>
  <c r="DC142" i="7"/>
  <c r="DD142" i="7"/>
  <c r="DE142" i="7"/>
  <c r="DF142" i="7"/>
  <c r="DG142" i="7"/>
  <c r="DH142" i="7"/>
  <c r="DI142" i="7"/>
  <c r="DJ142" i="7"/>
  <c r="DK142" i="7"/>
  <c r="DL142" i="7"/>
  <c r="DM142" i="7"/>
  <c r="DN142" i="7"/>
  <c r="DO142" i="7"/>
  <c r="DP142" i="7"/>
  <c r="DQ142" i="7"/>
  <c r="DR142" i="7"/>
  <c r="DS142" i="7"/>
  <c r="DT142" i="7"/>
  <c r="DU142" i="7"/>
  <c r="DV142" i="7"/>
  <c r="DW142" i="7"/>
  <c r="DX142" i="7"/>
  <c r="DY142" i="7"/>
  <c r="DZ142" i="7"/>
  <c r="EA142" i="7"/>
  <c r="EB142" i="7"/>
  <c r="EC142" i="7"/>
  <c r="ED142" i="7"/>
  <c r="EE142" i="7"/>
  <c r="EF142" i="7"/>
  <c r="EG142" i="7"/>
  <c r="EH142" i="7"/>
  <c r="EI142" i="7"/>
  <c r="EJ142" i="7"/>
  <c r="EK142" i="7"/>
  <c r="EL142" i="7"/>
  <c r="EM142" i="7"/>
  <c r="EN142" i="7"/>
  <c r="EO142" i="7"/>
  <c r="EP142" i="7"/>
  <c r="EQ142" i="7"/>
  <c r="ER142" i="7"/>
  <c r="ES142" i="7"/>
  <c r="ET142" i="7"/>
  <c r="EU142" i="7"/>
  <c r="EV142" i="7"/>
  <c r="EW142" i="7"/>
  <c r="EX142" i="7"/>
  <c r="EY142" i="7"/>
  <c r="EZ142" i="7"/>
  <c r="FA142" i="7"/>
  <c r="FB142" i="7"/>
  <c r="FC142" i="7"/>
  <c r="FD142" i="7"/>
  <c r="FE142" i="7"/>
  <c r="FF142" i="7"/>
  <c r="FG142" i="7"/>
  <c r="FH142" i="7"/>
  <c r="FI142" i="7"/>
  <c r="FJ142" i="7"/>
  <c r="FK142" i="7"/>
  <c r="FL142" i="7"/>
  <c r="FM142" i="7"/>
  <c r="FN142" i="7"/>
  <c r="FO142" i="7"/>
  <c r="FP142" i="7"/>
  <c r="FQ142" i="7"/>
  <c r="FR142" i="7"/>
  <c r="FS142" i="7"/>
  <c r="FT142" i="7"/>
  <c r="FU142" i="7"/>
  <c r="FV142" i="7"/>
  <c r="FW142" i="7"/>
  <c r="FX142" i="7"/>
  <c r="FY142" i="7"/>
  <c r="FZ142" i="7"/>
  <c r="GA142" i="7"/>
  <c r="GB142" i="7"/>
  <c r="GC142" i="7"/>
  <c r="GD142" i="7"/>
  <c r="GE142" i="7"/>
  <c r="GF142" i="7"/>
  <c r="GG142" i="7"/>
  <c r="GH142" i="7"/>
  <c r="GI142" i="7"/>
  <c r="GJ142" i="7"/>
  <c r="GK142" i="7"/>
  <c r="GL142" i="7"/>
  <c r="GM142" i="7"/>
  <c r="GN142" i="7"/>
  <c r="GO142" i="7"/>
  <c r="GP142" i="7"/>
  <c r="GQ142" i="7"/>
  <c r="GR142" i="7"/>
  <c r="GS142" i="7"/>
  <c r="GT142" i="7"/>
  <c r="GU142" i="7"/>
  <c r="GV142" i="7"/>
  <c r="GW142" i="7"/>
  <c r="GX142" i="7"/>
  <c r="GY142" i="7"/>
  <c r="GZ142" i="7"/>
  <c r="HA142" i="7"/>
  <c r="HB142" i="7"/>
  <c r="HC142" i="7"/>
  <c r="HD142" i="7"/>
  <c r="HE142" i="7"/>
  <c r="HF142" i="7"/>
  <c r="HG142" i="7"/>
  <c r="HH142" i="7"/>
  <c r="HI142" i="7"/>
  <c r="HJ142" i="7"/>
  <c r="HK142" i="7"/>
  <c r="HL142" i="7"/>
  <c r="HM142" i="7"/>
  <c r="HN142" i="7"/>
  <c r="HO142" i="7"/>
  <c r="HP142" i="7"/>
  <c r="HQ142" i="7"/>
  <c r="HR142" i="7"/>
  <c r="HS142" i="7"/>
  <c r="HT142" i="7"/>
  <c r="HU142" i="7"/>
  <c r="HV142" i="7"/>
  <c r="HW142" i="7"/>
  <c r="HX142" i="7"/>
  <c r="HY142" i="7"/>
  <c r="HZ142" i="7"/>
  <c r="IA142" i="7"/>
  <c r="IB142" i="7"/>
  <c r="IC142" i="7"/>
  <c r="ID142" i="7"/>
  <c r="IE142" i="7"/>
  <c r="IF142" i="7"/>
  <c r="IG142" i="7"/>
  <c r="IH142" i="7"/>
  <c r="II142" i="7"/>
  <c r="IJ142" i="7"/>
  <c r="IK142" i="7"/>
  <c r="IL142" i="7"/>
  <c r="IM142" i="7"/>
  <c r="IN142" i="7"/>
  <c r="IO142" i="7"/>
  <c r="IP142" i="7"/>
  <c r="IQ142" i="7"/>
  <c r="IR142" i="7"/>
  <c r="IS142" i="7"/>
  <c r="IT142" i="7"/>
  <c r="IU142" i="7"/>
  <c r="IV142" i="7"/>
  <c r="IW142" i="7"/>
  <c r="IX142" i="7"/>
  <c r="IY142" i="7"/>
  <c r="IZ142" i="7"/>
  <c r="JA142" i="7"/>
  <c r="JB142" i="7"/>
  <c r="JC142" i="7"/>
  <c r="JD142" i="7"/>
  <c r="JE142" i="7"/>
  <c r="JF142" i="7"/>
  <c r="JG142" i="7"/>
  <c r="JH142" i="7"/>
  <c r="JI142" i="7"/>
  <c r="JJ142" i="7"/>
  <c r="JK142" i="7"/>
  <c r="JL142" i="7"/>
  <c r="JM142" i="7"/>
  <c r="JN142" i="7"/>
  <c r="JO142" i="7"/>
  <c r="JP142" i="7"/>
  <c r="JQ142" i="7"/>
  <c r="JR142" i="7"/>
  <c r="JS142" i="7"/>
  <c r="JT142" i="7"/>
  <c r="JU142" i="7"/>
  <c r="JV142" i="7"/>
  <c r="JW142" i="7"/>
  <c r="JX142" i="7"/>
  <c r="JY142" i="7"/>
  <c r="JZ142" i="7"/>
  <c r="KA142" i="7"/>
  <c r="KB142" i="7"/>
  <c r="KC142" i="7"/>
  <c r="KD142" i="7"/>
  <c r="KE142" i="7"/>
  <c r="KF142" i="7"/>
  <c r="KG142" i="7"/>
  <c r="KH142" i="7"/>
  <c r="KI142" i="7"/>
  <c r="KJ142" i="7"/>
  <c r="KK142" i="7"/>
  <c r="KL142" i="7"/>
  <c r="KM142" i="7"/>
  <c r="KN142" i="7"/>
  <c r="KO142" i="7"/>
  <c r="KP142" i="7"/>
  <c r="KQ142" i="7"/>
  <c r="KR142" i="7"/>
  <c r="KS142" i="7"/>
  <c r="KT142" i="7"/>
  <c r="KU142" i="7"/>
  <c r="KV142" i="7"/>
  <c r="KW142" i="7"/>
  <c r="KX142" i="7"/>
  <c r="KY142" i="7"/>
  <c r="KZ142" i="7"/>
  <c r="LA142" i="7"/>
  <c r="LB142" i="7"/>
  <c r="LC142" i="7"/>
  <c r="LD142" i="7"/>
  <c r="LE142" i="7"/>
  <c r="LF142" i="7"/>
  <c r="LG142" i="7"/>
  <c r="LH142" i="7"/>
  <c r="LI142" i="7"/>
  <c r="LJ142" i="7"/>
  <c r="LK142" i="7"/>
  <c r="LL142" i="7"/>
  <c r="LM142" i="7"/>
  <c r="LN142" i="7"/>
  <c r="LO142" i="7"/>
  <c r="LP142" i="7"/>
  <c r="LQ142" i="7"/>
  <c r="LR142" i="7"/>
  <c r="LS142" i="7"/>
  <c r="LT142" i="7"/>
  <c r="LU142" i="7"/>
  <c r="LV142" i="7"/>
  <c r="LW142" i="7"/>
  <c r="LX142" i="7"/>
  <c r="LY142" i="7"/>
  <c r="LZ142" i="7"/>
  <c r="MA142" i="7"/>
  <c r="MB142" i="7"/>
  <c r="MC142" i="7"/>
  <c r="MD142" i="7"/>
  <c r="ME142" i="7"/>
  <c r="MF142" i="7"/>
  <c r="MG142" i="7"/>
  <c r="MH142" i="7"/>
  <c r="MI142" i="7"/>
  <c r="MJ142" i="7"/>
  <c r="MK142" i="7"/>
  <c r="ML142" i="7"/>
  <c r="MM142" i="7"/>
  <c r="MN142" i="7"/>
  <c r="MO142" i="7"/>
  <c r="MP142" i="7"/>
  <c r="MQ142" i="7"/>
  <c r="MR142" i="7"/>
  <c r="MS142" i="7"/>
  <c r="MT142" i="7"/>
  <c r="MU142" i="7"/>
  <c r="MV142" i="7"/>
  <c r="MW142" i="7"/>
  <c r="MX142" i="7"/>
  <c r="MY142" i="7"/>
  <c r="MZ142" i="7"/>
  <c r="NA142" i="7"/>
  <c r="NB142" i="7"/>
  <c r="NC142" i="7"/>
  <c r="ND142" i="7"/>
  <c r="NE142" i="7"/>
  <c r="NF142" i="7"/>
  <c r="NG142" i="7"/>
  <c r="NH142" i="7"/>
  <c r="NI142" i="7"/>
  <c r="NJ142" i="7"/>
  <c r="NK142" i="7"/>
  <c r="NL142" i="7"/>
  <c r="NM142" i="7"/>
  <c r="NN142" i="7"/>
  <c r="NO142" i="7"/>
  <c r="NP142" i="7"/>
  <c r="NQ142" i="7"/>
  <c r="NR142" i="7"/>
  <c r="NS142" i="7"/>
  <c r="NT142" i="7"/>
  <c r="NU142" i="7"/>
  <c r="NV142" i="7"/>
  <c r="NW142" i="7"/>
  <c r="NX142" i="7"/>
  <c r="NY142" i="7"/>
  <c r="NZ142" i="7"/>
  <c r="OA142" i="7"/>
  <c r="OB142" i="7"/>
  <c r="OC142" i="7"/>
  <c r="OD142" i="7"/>
  <c r="OE142" i="7"/>
  <c r="OF142" i="7"/>
  <c r="OG142" i="7"/>
  <c r="OH142" i="7"/>
  <c r="OI142" i="7"/>
  <c r="OJ142" i="7"/>
  <c r="OK142" i="7"/>
  <c r="OL142" i="7"/>
  <c r="OM142" i="7"/>
  <c r="ON142" i="7"/>
  <c r="OO142" i="7"/>
  <c r="OP142" i="7"/>
  <c r="OQ142" i="7"/>
  <c r="OR142" i="7"/>
  <c r="OS142" i="7"/>
  <c r="OT142" i="7"/>
  <c r="OU142" i="7"/>
  <c r="OV142" i="7"/>
  <c r="OW142" i="7"/>
  <c r="OX142" i="7"/>
  <c r="OY142" i="7"/>
  <c r="OZ142" i="7"/>
  <c r="PA142" i="7"/>
  <c r="PB142" i="7"/>
  <c r="PC142" i="7"/>
  <c r="PD142" i="7"/>
  <c r="PE142" i="7"/>
  <c r="PF142" i="7"/>
  <c r="PG142" i="7"/>
  <c r="PH142" i="7"/>
  <c r="PI142" i="7"/>
  <c r="PJ142" i="7"/>
  <c r="PK142" i="7"/>
  <c r="PL142" i="7"/>
  <c r="PM142" i="7"/>
  <c r="PN142" i="7"/>
  <c r="PO142" i="7"/>
  <c r="PP142" i="7"/>
  <c r="PQ142" i="7"/>
  <c r="PR142" i="7"/>
  <c r="PS142" i="7"/>
  <c r="PT142" i="7"/>
  <c r="PU142" i="7"/>
  <c r="PV142" i="7"/>
  <c r="PW142" i="7"/>
  <c r="PX142" i="7"/>
  <c r="PY142" i="7"/>
  <c r="PZ142" i="7"/>
  <c r="QA142" i="7"/>
  <c r="QB142" i="7"/>
  <c r="QC142" i="7"/>
  <c r="QD142" i="7"/>
  <c r="QE142" i="7"/>
  <c r="QF142" i="7"/>
  <c r="QG142" i="7"/>
  <c r="QH142" i="7"/>
  <c r="QI142" i="7"/>
  <c r="QJ142" i="7"/>
  <c r="QK142" i="7"/>
  <c r="QL142" i="7"/>
  <c r="QM142" i="7"/>
  <c r="QN142" i="7"/>
  <c r="QO142" i="7"/>
  <c r="QP142" i="7"/>
  <c r="QQ142" i="7"/>
  <c r="QR142" i="7"/>
  <c r="QS142" i="7"/>
  <c r="QT142" i="7"/>
  <c r="QU142" i="7"/>
  <c r="QV142" i="7"/>
  <c r="QW142" i="7"/>
  <c r="QX142" i="7"/>
  <c r="QY142" i="7"/>
  <c r="QZ142" i="7"/>
  <c r="RA142" i="7"/>
  <c r="RB142" i="7"/>
  <c r="RC142" i="7"/>
  <c r="RD142" i="7"/>
  <c r="RE142" i="7"/>
  <c r="RF142" i="7"/>
  <c r="RG142" i="7"/>
  <c r="RH142" i="7"/>
  <c r="RI142" i="7"/>
  <c r="RJ142" i="7"/>
  <c r="RK142" i="7"/>
  <c r="RL142" i="7"/>
  <c r="RM142" i="7"/>
  <c r="RN142" i="7"/>
  <c r="RO142" i="7"/>
  <c r="RP142" i="7"/>
  <c r="RQ142" i="7"/>
  <c r="RR142" i="7"/>
  <c r="RS142" i="7"/>
  <c r="RT142" i="7"/>
  <c r="RU142" i="7"/>
  <c r="RV142" i="7"/>
  <c r="RW142" i="7"/>
  <c r="RX142" i="7"/>
  <c r="RY142" i="7"/>
  <c r="RZ142" i="7"/>
  <c r="SA142" i="7"/>
  <c r="SB142" i="7"/>
  <c r="SC142" i="7"/>
  <c r="SD142" i="7"/>
  <c r="SE142" i="7"/>
  <c r="SF142" i="7"/>
  <c r="SG142" i="7"/>
  <c r="SH142" i="7"/>
  <c r="SI142" i="7"/>
  <c r="SJ142" i="7"/>
  <c r="SK142" i="7"/>
  <c r="SL142" i="7"/>
  <c r="SM142" i="7"/>
  <c r="SN142" i="7"/>
  <c r="SO142" i="7"/>
  <c r="SP142" i="7"/>
  <c r="SQ142" i="7"/>
  <c r="SR142" i="7"/>
  <c r="SS142" i="7"/>
  <c r="ST142" i="7"/>
  <c r="SU142" i="7"/>
  <c r="SV142" i="7"/>
  <c r="SW142" i="7"/>
  <c r="SX142" i="7"/>
  <c r="SY142" i="7"/>
  <c r="SZ142" i="7"/>
  <c r="TA142" i="7"/>
  <c r="TB142" i="7"/>
  <c r="L144" i="7"/>
  <c r="M144" i="7"/>
  <c r="N144" i="7"/>
  <c r="O144" i="7"/>
  <c r="P144" i="7"/>
  <c r="Q144" i="7"/>
  <c r="R144" i="7"/>
  <c r="S144" i="7"/>
  <c r="T144" i="7"/>
  <c r="U144" i="7"/>
  <c r="V144" i="7"/>
  <c r="W144" i="7"/>
  <c r="X144" i="7"/>
  <c r="Y144" i="7"/>
  <c r="Z144" i="7"/>
  <c r="AA144" i="7"/>
  <c r="AB144" i="7"/>
  <c r="AC144" i="7"/>
  <c r="AD144" i="7"/>
  <c r="AE144" i="7"/>
  <c r="AF144" i="7"/>
  <c r="AG144" i="7"/>
  <c r="AH144" i="7"/>
  <c r="AI144" i="7"/>
  <c r="AJ144" i="7"/>
  <c r="AK144" i="7"/>
  <c r="AL144" i="7"/>
  <c r="AM144" i="7"/>
  <c r="AN144" i="7"/>
  <c r="AO144" i="7"/>
  <c r="AP144" i="7"/>
  <c r="AQ144" i="7"/>
  <c r="AR144" i="7"/>
  <c r="AS144" i="7"/>
  <c r="AT144" i="7"/>
  <c r="AU144" i="7"/>
  <c r="AV144" i="7"/>
  <c r="AW144" i="7"/>
  <c r="AX144" i="7"/>
  <c r="AY144" i="7"/>
  <c r="AZ144" i="7"/>
  <c r="BA144" i="7"/>
  <c r="BB144" i="7"/>
  <c r="BC144" i="7"/>
  <c r="BD144" i="7"/>
  <c r="BE144" i="7"/>
  <c r="BF144" i="7"/>
  <c r="BG144" i="7"/>
  <c r="BH144" i="7"/>
  <c r="BI144" i="7"/>
  <c r="BJ144" i="7"/>
  <c r="BK144" i="7"/>
  <c r="BL144" i="7"/>
  <c r="BM144" i="7"/>
  <c r="BN144" i="7"/>
  <c r="BO144" i="7"/>
  <c r="BP144" i="7"/>
  <c r="BQ144" i="7"/>
  <c r="BR144" i="7"/>
  <c r="BS144" i="7"/>
  <c r="BT144" i="7"/>
  <c r="BU144" i="7"/>
  <c r="BV144" i="7"/>
  <c r="BW144" i="7"/>
  <c r="BX144" i="7"/>
  <c r="BY144" i="7"/>
  <c r="BZ144" i="7"/>
  <c r="CA144" i="7"/>
  <c r="CB144" i="7"/>
  <c r="CC144" i="7"/>
  <c r="CD144" i="7"/>
  <c r="CE144" i="7"/>
  <c r="CF144" i="7"/>
  <c r="CG144" i="7"/>
  <c r="CH144" i="7"/>
  <c r="CI144" i="7"/>
  <c r="CJ144" i="7"/>
  <c r="CK144" i="7"/>
  <c r="CL144" i="7"/>
  <c r="CM144" i="7"/>
  <c r="CN144" i="7"/>
  <c r="CO144" i="7"/>
  <c r="CP144" i="7"/>
  <c r="CQ144" i="7"/>
  <c r="CR144" i="7"/>
  <c r="CS144" i="7"/>
  <c r="CT144" i="7"/>
  <c r="CU144" i="7"/>
  <c r="CV144" i="7"/>
  <c r="CW144" i="7"/>
  <c r="CX144" i="7"/>
  <c r="CY144" i="7"/>
  <c r="CZ144" i="7"/>
  <c r="DA144" i="7"/>
  <c r="DB144" i="7"/>
  <c r="DC144" i="7"/>
  <c r="DD144" i="7"/>
  <c r="DE144" i="7"/>
  <c r="DF144" i="7"/>
  <c r="DG144" i="7"/>
  <c r="DH144" i="7"/>
  <c r="DI144" i="7"/>
  <c r="DJ144" i="7"/>
  <c r="DK144" i="7"/>
  <c r="DL144" i="7"/>
  <c r="DM144" i="7"/>
  <c r="DN144" i="7"/>
  <c r="DO144" i="7"/>
  <c r="DP144" i="7"/>
  <c r="DQ144" i="7"/>
  <c r="DR144" i="7"/>
  <c r="DS144" i="7"/>
  <c r="DT144" i="7"/>
  <c r="DU144" i="7"/>
  <c r="DV144" i="7"/>
  <c r="DW144" i="7"/>
  <c r="DX144" i="7"/>
  <c r="DY144" i="7"/>
  <c r="DZ144" i="7"/>
  <c r="EA144" i="7"/>
  <c r="EB144" i="7"/>
  <c r="EC144" i="7"/>
  <c r="ED144" i="7"/>
  <c r="EE144" i="7"/>
  <c r="EF144" i="7"/>
  <c r="EG144" i="7"/>
  <c r="EH144" i="7"/>
  <c r="EI144" i="7"/>
  <c r="EJ144" i="7"/>
  <c r="EK144" i="7"/>
  <c r="EL144" i="7"/>
  <c r="EM144" i="7"/>
  <c r="EN144" i="7"/>
  <c r="EO144" i="7"/>
  <c r="EP144" i="7"/>
  <c r="EQ144" i="7"/>
  <c r="ER144" i="7"/>
  <c r="ES144" i="7"/>
  <c r="ET144" i="7"/>
  <c r="EU144" i="7"/>
  <c r="EV144" i="7"/>
  <c r="EW144" i="7"/>
  <c r="EX144" i="7"/>
  <c r="EY144" i="7"/>
  <c r="EZ144" i="7"/>
  <c r="FA144" i="7"/>
  <c r="FB144" i="7"/>
  <c r="FC144" i="7"/>
  <c r="FD144" i="7"/>
  <c r="FE144" i="7"/>
  <c r="FF144" i="7"/>
  <c r="FG144" i="7"/>
  <c r="FH144" i="7"/>
  <c r="FI144" i="7"/>
  <c r="FJ144" i="7"/>
  <c r="FK144" i="7"/>
  <c r="FL144" i="7"/>
  <c r="FM144" i="7"/>
  <c r="FN144" i="7"/>
  <c r="FO144" i="7"/>
  <c r="FP144" i="7"/>
  <c r="FQ144" i="7"/>
  <c r="FR144" i="7"/>
  <c r="FS144" i="7"/>
  <c r="FT144" i="7"/>
  <c r="FU144" i="7"/>
  <c r="FV144" i="7"/>
  <c r="FW144" i="7"/>
  <c r="FX144" i="7"/>
  <c r="FY144" i="7"/>
  <c r="FZ144" i="7"/>
  <c r="GA144" i="7"/>
  <c r="GB144" i="7"/>
  <c r="GC144" i="7"/>
  <c r="GD144" i="7"/>
  <c r="GE144" i="7"/>
  <c r="GF144" i="7"/>
  <c r="GG144" i="7"/>
  <c r="GH144" i="7"/>
  <c r="GI144" i="7"/>
  <c r="GJ144" i="7"/>
  <c r="GK144" i="7"/>
  <c r="GL144" i="7"/>
  <c r="GM144" i="7"/>
  <c r="GN144" i="7"/>
  <c r="GO144" i="7"/>
  <c r="GP144" i="7"/>
  <c r="GQ144" i="7"/>
  <c r="GR144" i="7"/>
  <c r="GS144" i="7"/>
  <c r="GT144" i="7"/>
  <c r="GU144" i="7"/>
  <c r="GV144" i="7"/>
  <c r="GW144" i="7"/>
  <c r="GX144" i="7"/>
  <c r="GY144" i="7"/>
  <c r="GZ144" i="7"/>
  <c r="HA144" i="7"/>
  <c r="HB144" i="7"/>
  <c r="HC144" i="7"/>
  <c r="HD144" i="7"/>
  <c r="HE144" i="7"/>
  <c r="HF144" i="7"/>
  <c r="HG144" i="7"/>
  <c r="HH144" i="7"/>
  <c r="HI144" i="7"/>
  <c r="HJ144" i="7"/>
  <c r="HK144" i="7"/>
  <c r="HL144" i="7"/>
  <c r="HM144" i="7"/>
  <c r="HN144" i="7"/>
  <c r="HO144" i="7"/>
  <c r="HP144" i="7"/>
  <c r="HQ144" i="7"/>
  <c r="HR144" i="7"/>
  <c r="HS144" i="7"/>
  <c r="HT144" i="7"/>
  <c r="HU144" i="7"/>
  <c r="HV144" i="7"/>
  <c r="HW144" i="7"/>
  <c r="HX144" i="7"/>
  <c r="HY144" i="7"/>
  <c r="HZ144" i="7"/>
  <c r="IA144" i="7"/>
  <c r="IB144" i="7"/>
  <c r="IC144" i="7"/>
  <c r="ID144" i="7"/>
  <c r="IE144" i="7"/>
  <c r="IF144" i="7"/>
  <c r="IG144" i="7"/>
  <c r="IH144" i="7"/>
  <c r="II144" i="7"/>
  <c r="IJ144" i="7"/>
  <c r="IK144" i="7"/>
  <c r="IL144" i="7"/>
  <c r="IM144" i="7"/>
  <c r="IN144" i="7"/>
  <c r="IO144" i="7"/>
  <c r="IP144" i="7"/>
  <c r="IQ144" i="7"/>
  <c r="IR144" i="7"/>
  <c r="IS144" i="7"/>
  <c r="IT144" i="7"/>
  <c r="IU144" i="7"/>
  <c r="IV144" i="7"/>
  <c r="IW144" i="7"/>
  <c r="IX144" i="7"/>
  <c r="IY144" i="7"/>
  <c r="IZ144" i="7"/>
  <c r="JA144" i="7"/>
  <c r="JB144" i="7"/>
  <c r="JC144" i="7"/>
  <c r="JD144" i="7"/>
  <c r="JE144" i="7"/>
  <c r="JF144" i="7"/>
  <c r="JG144" i="7"/>
  <c r="JH144" i="7"/>
  <c r="JI144" i="7"/>
  <c r="JJ144" i="7"/>
  <c r="JK144" i="7"/>
  <c r="JL144" i="7"/>
  <c r="JM144" i="7"/>
  <c r="JN144" i="7"/>
  <c r="JO144" i="7"/>
  <c r="JP144" i="7"/>
  <c r="JQ144" i="7"/>
  <c r="JR144" i="7"/>
  <c r="JS144" i="7"/>
  <c r="JT144" i="7"/>
  <c r="JU144" i="7"/>
  <c r="JV144" i="7"/>
  <c r="JW144" i="7"/>
  <c r="JX144" i="7"/>
  <c r="JY144" i="7"/>
  <c r="JZ144" i="7"/>
  <c r="KA144" i="7"/>
  <c r="KB144" i="7"/>
  <c r="KC144" i="7"/>
  <c r="KD144" i="7"/>
  <c r="KE144" i="7"/>
  <c r="KF144" i="7"/>
  <c r="KG144" i="7"/>
  <c r="KH144" i="7"/>
  <c r="KI144" i="7"/>
  <c r="KJ144" i="7"/>
  <c r="KK144" i="7"/>
  <c r="KL144" i="7"/>
  <c r="KM144" i="7"/>
  <c r="KN144" i="7"/>
  <c r="KO144" i="7"/>
  <c r="KP144" i="7"/>
  <c r="KQ144" i="7"/>
  <c r="KR144" i="7"/>
  <c r="KS144" i="7"/>
  <c r="KT144" i="7"/>
  <c r="KU144" i="7"/>
  <c r="KV144" i="7"/>
  <c r="KW144" i="7"/>
  <c r="KX144" i="7"/>
  <c r="KY144" i="7"/>
  <c r="KZ144" i="7"/>
  <c r="LA144" i="7"/>
  <c r="LB144" i="7"/>
  <c r="LC144" i="7"/>
  <c r="LD144" i="7"/>
  <c r="LE144" i="7"/>
  <c r="LF144" i="7"/>
  <c r="LG144" i="7"/>
  <c r="LH144" i="7"/>
  <c r="LI144" i="7"/>
  <c r="LJ144" i="7"/>
  <c r="LK144" i="7"/>
  <c r="LL144" i="7"/>
  <c r="LM144" i="7"/>
  <c r="LN144" i="7"/>
  <c r="LO144" i="7"/>
  <c r="LP144" i="7"/>
  <c r="LQ144" i="7"/>
  <c r="LR144" i="7"/>
  <c r="LS144" i="7"/>
  <c r="LT144" i="7"/>
  <c r="LU144" i="7"/>
  <c r="LV144" i="7"/>
  <c r="LW144" i="7"/>
  <c r="LX144" i="7"/>
  <c r="LY144" i="7"/>
  <c r="LZ144" i="7"/>
  <c r="MA144" i="7"/>
  <c r="MB144" i="7"/>
  <c r="MC144" i="7"/>
  <c r="MD144" i="7"/>
  <c r="ME144" i="7"/>
  <c r="MF144" i="7"/>
  <c r="MG144" i="7"/>
  <c r="MH144" i="7"/>
  <c r="MI144" i="7"/>
  <c r="MJ144" i="7"/>
  <c r="MK144" i="7"/>
  <c r="ML144" i="7"/>
  <c r="MM144" i="7"/>
  <c r="MN144" i="7"/>
  <c r="MO144" i="7"/>
  <c r="MP144" i="7"/>
  <c r="MQ144" i="7"/>
  <c r="MR144" i="7"/>
  <c r="MS144" i="7"/>
  <c r="MT144" i="7"/>
  <c r="MU144" i="7"/>
  <c r="MV144" i="7"/>
  <c r="MW144" i="7"/>
  <c r="MX144" i="7"/>
  <c r="MY144" i="7"/>
  <c r="MZ144" i="7"/>
  <c r="NA144" i="7"/>
  <c r="NB144" i="7"/>
  <c r="NC144" i="7"/>
  <c r="ND144" i="7"/>
  <c r="NE144" i="7"/>
  <c r="NF144" i="7"/>
  <c r="NG144" i="7"/>
  <c r="NH144" i="7"/>
  <c r="NI144" i="7"/>
  <c r="NJ144" i="7"/>
  <c r="NK144" i="7"/>
  <c r="NL144" i="7"/>
  <c r="NM144" i="7"/>
  <c r="NN144" i="7"/>
  <c r="NO144" i="7"/>
  <c r="NP144" i="7"/>
  <c r="NQ144" i="7"/>
  <c r="NR144" i="7"/>
  <c r="NS144" i="7"/>
  <c r="NT144" i="7"/>
  <c r="NU144" i="7"/>
  <c r="NV144" i="7"/>
  <c r="NW144" i="7"/>
  <c r="NX144" i="7"/>
  <c r="NY144" i="7"/>
  <c r="NZ144" i="7"/>
  <c r="OA144" i="7"/>
  <c r="OB144" i="7"/>
  <c r="OC144" i="7"/>
  <c r="OD144" i="7"/>
  <c r="OE144" i="7"/>
  <c r="OF144" i="7"/>
  <c r="OG144" i="7"/>
  <c r="OH144" i="7"/>
  <c r="OI144" i="7"/>
  <c r="OJ144" i="7"/>
  <c r="OK144" i="7"/>
  <c r="OL144" i="7"/>
  <c r="OM144" i="7"/>
  <c r="ON144" i="7"/>
  <c r="OO144" i="7"/>
  <c r="OP144" i="7"/>
  <c r="OQ144" i="7"/>
  <c r="OR144" i="7"/>
  <c r="OS144" i="7"/>
  <c r="OT144" i="7"/>
  <c r="OU144" i="7"/>
  <c r="OV144" i="7"/>
  <c r="OW144" i="7"/>
  <c r="OX144" i="7"/>
  <c r="OY144" i="7"/>
  <c r="OZ144" i="7"/>
  <c r="PA144" i="7"/>
  <c r="PB144" i="7"/>
  <c r="PC144" i="7"/>
  <c r="PD144" i="7"/>
  <c r="PE144" i="7"/>
  <c r="PF144" i="7"/>
  <c r="PG144" i="7"/>
  <c r="PH144" i="7"/>
  <c r="PI144" i="7"/>
  <c r="PJ144" i="7"/>
  <c r="PK144" i="7"/>
  <c r="PL144" i="7"/>
  <c r="PM144" i="7"/>
  <c r="PN144" i="7"/>
  <c r="PO144" i="7"/>
  <c r="PP144" i="7"/>
  <c r="PQ144" i="7"/>
  <c r="PR144" i="7"/>
  <c r="PS144" i="7"/>
  <c r="PT144" i="7"/>
  <c r="PU144" i="7"/>
  <c r="PV144" i="7"/>
  <c r="PW144" i="7"/>
  <c r="PX144" i="7"/>
  <c r="PY144" i="7"/>
  <c r="PZ144" i="7"/>
  <c r="QA144" i="7"/>
  <c r="QB144" i="7"/>
  <c r="QC144" i="7"/>
  <c r="QD144" i="7"/>
  <c r="QE144" i="7"/>
  <c r="QF144" i="7"/>
  <c r="QG144" i="7"/>
  <c r="QH144" i="7"/>
  <c r="QI144" i="7"/>
  <c r="QJ144" i="7"/>
  <c r="QK144" i="7"/>
  <c r="QL144" i="7"/>
  <c r="QM144" i="7"/>
  <c r="QN144" i="7"/>
  <c r="QO144" i="7"/>
  <c r="QP144" i="7"/>
  <c r="QQ144" i="7"/>
  <c r="QR144" i="7"/>
  <c r="QS144" i="7"/>
  <c r="QT144" i="7"/>
  <c r="QU144" i="7"/>
  <c r="QV144" i="7"/>
  <c r="QW144" i="7"/>
  <c r="QX144" i="7"/>
  <c r="QY144" i="7"/>
  <c r="QZ144" i="7"/>
  <c r="RA144" i="7"/>
  <c r="RB144" i="7"/>
  <c r="RC144" i="7"/>
  <c r="RD144" i="7"/>
  <c r="RE144" i="7"/>
  <c r="RF144" i="7"/>
  <c r="RG144" i="7"/>
  <c r="RH144" i="7"/>
  <c r="RI144" i="7"/>
  <c r="RJ144" i="7"/>
  <c r="RK144" i="7"/>
  <c r="RL144" i="7"/>
  <c r="RM144" i="7"/>
  <c r="RN144" i="7"/>
  <c r="RO144" i="7"/>
  <c r="RP144" i="7"/>
  <c r="RQ144" i="7"/>
  <c r="RR144" i="7"/>
  <c r="RS144" i="7"/>
  <c r="RT144" i="7"/>
  <c r="RU144" i="7"/>
  <c r="RV144" i="7"/>
  <c r="RW144" i="7"/>
  <c r="RX144" i="7"/>
  <c r="RY144" i="7"/>
  <c r="RZ144" i="7"/>
  <c r="SA144" i="7"/>
  <c r="SB144" i="7"/>
  <c r="SC144" i="7"/>
  <c r="SD144" i="7"/>
  <c r="SE144" i="7"/>
  <c r="SF144" i="7"/>
  <c r="SG144" i="7"/>
  <c r="SH144" i="7"/>
  <c r="SI144" i="7"/>
  <c r="SJ144" i="7"/>
  <c r="SK144" i="7"/>
  <c r="SL144" i="7"/>
  <c r="SM144" i="7"/>
  <c r="SN144" i="7"/>
  <c r="SO144" i="7"/>
  <c r="SP144" i="7"/>
  <c r="SQ144" i="7"/>
  <c r="SR144" i="7"/>
  <c r="SS144" i="7"/>
  <c r="ST144" i="7"/>
  <c r="SU144" i="7"/>
  <c r="SV144" i="7"/>
  <c r="SW144" i="7"/>
  <c r="SX144" i="7"/>
  <c r="SY144" i="7"/>
  <c r="SZ144" i="7"/>
  <c r="TA144" i="7"/>
  <c r="TB144" i="7"/>
  <c r="K144" i="7"/>
  <c r="K142" i="7"/>
  <c r="EJ46" i="1"/>
  <c r="EJ32" i="7" s="1"/>
  <c r="EJ48" i="1"/>
  <c r="L41" i="15"/>
  <c r="M41" i="15"/>
  <c r="N41" i="15"/>
  <c r="O41" i="15"/>
  <c r="P41" i="15"/>
  <c r="Q41" i="15"/>
  <c r="R41" i="15"/>
  <c r="S41" i="15"/>
  <c r="T41" i="15"/>
  <c r="U41" i="15"/>
  <c r="V41" i="15"/>
  <c r="W41" i="15"/>
  <c r="X41" i="15"/>
  <c r="Y41" i="15"/>
  <c r="Z41" i="15"/>
  <c r="AA41" i="15"/>
  <c r="AB41" i="15"/>
  <c r="AC41" i="15"/>
  <c r="AD41" i="15"/>
  <c r="AE41" i="15"/>
  <c r="AF41" i="15"/>
  <c r="AG41" i="15"/>
  <c r="AH41" i="15"/>
  <c r="AI41" i="15"/>
  <c r="AJ41" i="15"/>
  <c r="AK41" i="15"/>
  <c r="AL41" i="15"/>
  <c r="AM41" i="15"/>
  <c r="AN41" i="15"/>
  <c r="AO41" i="15"/>
  <c r="AP41" i="15"/>
  <c r="AQ41" i="15"/>
  <c r="AR41" i="15"/>
  <c r="AS41" i="15"/>
  <c r="AT41" i="15"/>
  <c r="AU41" i="15"/>
  <c r="AV41" i="15"/>
  <c r="AW41" i="15"/>
  <c r="AX41" i="15"/>
  <c r="AY41" i="15"/>
  <c r="AZ41" i="15"/>
  <c r="BA41" i="15"/>
  <c r="BB41" i="15"/>
  <c r="BC41" i="15"/>
  <c r="BD41" i="15"/>
  <c r="BE41" i="15"/>
  <c r="BF41" i="15"/>
  <c r="BG41" i="15"/>
  <c r="BH41" i="15"/>
  <c r="BI41" i="15"/>
  <c r="BJ41" i="15"/>
  <c r="BK41" i="15"/>
  <c r="BL41" i="15"/>
  <c r="BM41" i="15"/>
  <c r="BN41" i="15"/>
  <c r="BO41" i="15"/>
  <c r="BP41" i="15"/>
  <c r="BQ41" i="15"/>
  <c r="BR41" i="15"/>
  <c r="BS41" i="15"/>
  <c r="BT41" i="15"/>
  <c r="BU41" i="15"/>
  <c r="BV41" i="15"/>
  <c r="BW41" i="15"/>
  <c r="BX41" i="15"/>
  <c r="BY41" i="15"/>
  <c r="BZ41" i="15"/>
  <c r="CA41" i="15"/>
  <c r="CB41" i="15"/>
  <c r="CC41" i="15"/>
  <c r="CD41" i="15"/>
  <c r="CE41" i="15"/>
  <c r="CF41" i="15"/>
  <c r="CG41" i="15"/>
  <c r="CH41" i="15"/>
  <c r="CI41" i="15"/>
  <c r="CJ41" i="15"/>
  <c r="CK41" i="15"/>
  <c r="CL41" i="15"/>
  <c r="CM41" i="15"/>
  <c r="CN41" i="15"/>
  <c r="CO41" i="15"/>
  <c r="CP41" i="15"/>
  <c r="CQ41" i="15"/>
  <c r="CR41" i="15"/>
  <c r="CS41" i="15"/>
  <c r="CT41" i="15"/>
  <c r="CU41" i="15"/>
  <c r="CX41" i="15"/>
  <c r="CY41" i="15"/>
  <c r="CZ41" i="15"/>
  <c r="DA41" i="15"/>
  <c r="DB41" i="15"/>
  <c r="DC41" i="15"/>
  <c r="DD41" i="15"/>
  <c r="DE41" i="15"/>
  <c r="DF41" i="15"/>
  <c r="DG41" i="15"/>
  <c r="DH41" i="15"/>
  <c r="DI41" i="15"/>
  <c r="DJ41" i="15"/>
  <c r="DK41" i="15"/>
  <c r="DL41" i="15"/>
  <c r="DM41" i="15"/>
  <c r="DN41" i="15"/>
  <c r="DO41" i="15"/>
  <c r="DP41" i="15"/>
  <c r="DQ41" i="15"/>
  <c r="DR41" i="15"/>
  <c r="DS41" i="15"/>
  <c r="DT41" i="15"/>
  <c r="DU41" i="15"/>
  <c r="DV41" i="15"/>
  <c r="DW41" i="15"/>
  <c r="DX41" i="15"/>
  <c r="DZ41" i="15"/>
  <c r="EB41" i="15"/>
  <c r="EC41" i="15"/>
  <c r="ED41" i="15"/>
  <c r="EE41" i="15"/>
  <c r="EF41" i="15"/>
  <c r="EH41" i="15"/>
  <c r="EJ41" i="15"/>
  <c r="EK41" i="15"/>
  <c r="EL41" i="15"/>
  <c r="EM41" i="15"/>
  <c r="EN41" i="15"/>
  <c r="EO41" i="15"/>
  <c r="EP41" i="15"/>
  <c r="EQ41" i="15"/>
  <c r="ER41" i="15"/>
  <c r="ES41" i="15"/>
  <c r="ET41" i="15"/>
  <c r="EU41" i="15"/>
  <c r="EV41" i="15"/>
  <c r="EW41" i="15"/>
  <c r="EX41" i="15"/>
  <c r="EY41" i="15"/>
  <c r="EZ41" i="15"/>
  <c r="FA41" i="15"/>
  <c r="FB41" i="15"/>
  <c r="FC41" i="15"/>
  <c r="FD41" i="15"/>
  <c r="FE41" i="15"/>
  <c r="FF41" i="15"/>
  <c r="FG41" i="15"/>
  <c r="FH41" i="15"/>
  <c r="FI41" i="15"/>
  <c r="FJ41" i="15"/>
  <c r="FK41" i="15"/>
  <c r="FM41" i="15"/>
  <c r="FO41" i="15"/>
  <c r="FP41" i="15"/>
  <c r="FQ41" i="15"/>
  <c r="FS41" i="15"/>
  <c r="FU41" i="15"/>
  <c r="FV41" i="15"/>
  <c r="FW41" i="15"/>
  <c r="FX41" i="15"/>
  <c r="FY41" i="15"/>
  <c r="FZ41" i="15"/>
  <c r="GA41" i="15"/>
  <c r="GB41" i="15"/>
  <c r="GC41" i="15"/>
  <c r="GD41" i="15"/>
  <c r="GE41" i="15"/>
  <c r="GF41" i="15"/>
  <c r="GG41" i="15"/>
  <c r="GH41" i="15"/>
  <c r="GI41" i="15"/>
  <c r="GJ41" i="15"/>
  <c r="GK41" i="15"/>
  <c r="GL41" i="15"/>
  <c r="GM41" i="15"/>
  <c r="GN41" i="15"/>
  <c r="GO41" i="15"/>
  <c r="GP41" i="15"/>
  <c r="GQ41" i="15"/>
  <c r="GR41" i="15"/>
  <c r="GS41" i="15"/>
  <c r="GT41" i="15"/>
  <c r="GU41" i="15"/>
  <c r="GV41" i="15"/>
  <c r="GW41" i="15"/>
  <c r="GX41" i="15"/>
  <c r="GY41" i="15"/>
  <c r="GZ41" i="15"/>
  <c r="HA41" i="15"/>
  <c r="HB41" i="15"/>
  <c r="HC41" i="15"/>
  <c r="HD41" i="15"/>
  <c r="HE41" i="15"/>
  <c r="HF41" i="15"/>
  <c r="HG41" i="15"/>
  <c r="HH41" i="15"/>
  <c r="HI41" i="15"/>
  <c r="HJ41" i="15"/>
  <c r="HK41" i="15"/>
  <c r="HL41" i="15"/>
  <c r="HM41" i="15"/>
  <c r="HN41" i="15"/>
  <c r="HO41" i="15"/>
  <c r="HP41" i="15"/>
  <c r="HQ41" i="15"/>
  <c r="HR41" i="15"/>
  <c r="HS41" i="15"/>
  <c r="HT41" i="15"/>
  <c r="HU41" i="15"/>
  <c r="HV41" i="15"/>
  <c r="HW41" i="15"/>
  <c r="HX41" i="15"/>
  <c r="HY41" i="15"/>
  <c r="HZ41" i="15"/>
  <c r="IA41" i="15"/>
  <c r="IB41" i="15"/>
  <c r="IC41" i="15"/>
  <c r="ID41" i="15"/>
  <c r="IE41" i="15"/>
  <c r="IF41" i="15"/>
  <c r="IG41" i="15"/>
  <c r="IH41" i="15"/>
  <c r="II41" i="15"/>
  <c r="IJ41" i="15"/>
  <c r="IK41" i="15"/>
  <c r="IL41" i="15"/>
  <c r="IM41" i="15"/>
  <c r="IN41" i="15"/>
  <c r="IO41" i="15"/>
  <c r="IP41" i="15"/>
  <c r="IQ41" i="15"/>
  <c r="IR41" i="15"/>
  <c r="IS41" i="15"/>
  <c r="IT41" i="15"/>
  <c r="IU41" i="15"/>
  <c r="IV41" i="15"/>
  <c r="IW41" i="15"/>
  <c r="IX41" i="15"/>
  <c r="IY41" i="15"/>
  <c r="IZ41" i="15"/>
  <c r="JA41" i="15"/>
  <c r="JB41" i="15"/>
  <c r="JC41" i="15"/>
  <c r="JD41" i="15"/>
  <c r="JE41" i="15"/>
  <c r="JF41" i="15"/>
  <c r="JG41" i="15"/>
  <c r="JH41" i="15"/>
  <c r="JI41" i="15"/>
  <c r="JJ41" i="15"/>
  <c r="JK41" i="15"/>
  <c r="JL41" i="15"/>
  <c r="JM41" i="15"/>
  <c r="JN41" i="15"/>
  <c r="JO41" i="15"/>
  <c r="JP41" i="15"/>
  <c r="JQ41" i="15"/>
  <c r="JR41" i="15"/>
  <c r="JS41" i="15"/>
  <c r="JT41" i="15"/>
  <c r="JU41" i="15"/>
  <c r="JV41" i="15"/>
  <c r="JW41" i="15"/>
  <c r="JX41" i="15"/>
  <c r="JY41" i="15"/>
  <c r="JZ41" i="15"/>
  <c r="KA41" i="15"/>
  <c r="KB41" i="15"/>
  <c r="KC41" i="15"/>
  <c r="KD41" i="15"/>
  <c r="KE41" i="15"/>
  <c r="KF41" i="15"/>
  <c r="KG41" i="15"/>
  <c r="KH41" i="15"/>
  <c r="KI41" i="15"/>
  <c r="KJ41" i="15"/>
  <c r="KK41" i="15"/>
  <c r="KL41" i="15"/>
  <c r="KM41" i="15"/>
  <c r="KN41" i="15"/>
  <c r="KO41" i="15"/>
  <c r="KP41" i="15"/>
  <c r="KQ41" i="15"/>
  <c r="KR41" i="15"/>
  <c r="KS41" i="15"/>
  <c r="KT41" i="15"/>
  <c r="KU41" i="15"/>
  <c r="KV41" i="15"/>
  <c r="KW41" i="15"/>
  <c r="KX41" i="15"/>
  <c r="KY41" i="15"/>
  <c r="KZ41" i="15"/>
  <c r="LA41" i="15"/>
  <c r="LB41" i="15"/>
  <c r="LC41" i="15"/>
  <c r="LD41" i="15"/>
  <c r="LE41" i="15"/>
  <c r="LF41" i="15"/>
  <c r="LG41" i="15"/>
  <c r="LH41" i="15"/>
  <c r="LI41" i="15"/>
  <c r="LJ41" i="15"/>
  <c r="LK41" i="15"/>
  <c r="LL41" i="15"/>
  <c r="LM41" i="15"/>
  <c r="LN41" i="15"/>
  <c r="LO41" i="15"/>
  <c r="LP41" i="15"/>
  <c r="LQ41" i="15"/>
  <c r="LR41" i="15"/>
  <c r="LS41" i="15"/>
  <c r="LT41" i="15"/>
  <c r="LU41" i="15"/>
  <c r="LV41" i="15"/>
  <c r="LW41" i="15"/>
  <c r="LX41" i="15"/>
  <c r="LY41" i="15"/>
  <c r="LZ41" i="15"/>
  <c r="MA41" i="15"/>
  <c r="MB41" i="15"/>
  <c r="MC41" i="15"/>
  <c r="MD41" i="15"/>
  <c r="ME41" i="15"/>
  <c r="MF41" i="15"/>
  <c r="MG41" i="15"/>
  <c r="MH41" i="15"/>
  <c r="MI41" i="15"/>
  <c r="MJ41" i="15"/>
  <c r="MK41" i="15"/>
  <c r="ML41" i="15"/>
  <c r="MM41" i="15"/>
  <c r="MN41" i="15"/>
  <c r="MO41" i="15"/>
  <c r="MP41" i="15"/>
  <c r="MQ41" i="15"/>
  <c r="MR41" i="15"/>
  <c r="MS41" i="15"/>
  <c r="MT41" i="15"/>
  <c r="MU41" i="15"/>
  <c r="MV41" i="15"/>
  <c r="MW41" i="15"/>
  <c r="MX41" i="15"/>
  <c r="MY41" i="15"/>
  <c r="MZ41" i="15"/>
  <c r="NA41" i="15"/>
  <c r="NB41" i="15"/>
  <c r="NC41" i="15"/>
  <c r="ND41" i="15"/>
  <c r="NE41" i="15"/>
  <c r="NF41" i="15"/>
  <c r="NG41" i="15"/>
  <c r="NH41" i="15"/>
  <c r="NI41" i="15"/>
  <c r="NJ41" i="15"/>
  <c r="NK41" i="15"/>
  <c r="NL41" i="15"/>
  <c r="NM41" i="15"/>
  <c r="NN41" i="15"/>
  <c r="NO41" i="15"/>
  <c r="NP41" i="15"/>
  <c r="NQ41" i="15"/>
  <c r="NR41" i="15"/>
  <c r="NS41" i="15"/>
  <c r="NT41" i="15"/>
  <c r="NU41" i="15"/>
  <c r="NV41" i="15"/>
  <c r="NW41" i="15"/>
  <c r="NX41" i="15"/>
  <c r="NY41" i="15"/>
  <c r="NZ41" i="15"/>
  <c r="OA41" i="15"/>
  <c r="OB41" i="15"/>
  <c r="OC41" i="15"/>
  <c r="OD41" i="15"/>
  <c r="OE41" i="15"/>
  <c r="OF41" i="15"/>
  <c r="OG41" i="15"/>
  <c r="OH41" i="15"/>
  <c r="OI41" i="15"/>
  <c r="OJ41" i="15"/>
  <c r="OK41" i="15"/>
  <c r="OL41" i="15"/>
  <c r="OM41" i="15"/>
  <c r="ON41" i="15"/>
  <c r="OO41" i="15"/>
  <c r="OP41" i="15"/>
  <c r="OQ41" i="15"/>
  <c r="OR41" i="15"/>
  <c r="OS41" i="15"/>
  <c r="OT41" i="15"/>
  <c r="OU41" i="15"/>
  <c r="OV41" i="15"/>
  <c r="OW41" i="15"/>
  <c r="OX41" i="15"/>
  <c r="OY41" i="15"/>
  <c r="OZ41" i="15"/>
  <c r="PA41" i="15"/>
  <c r="PB41" i="15"/>
  <c r="PC41" i="15"/>
  <c r="PD41" i="15"/>
  <c r="PE41" i="15"/>
  <c r="PF41" i="15"/>
  <c r="PG41" i="15"/>
  <c r="PH41" i="15"/>
  <c r="PI41" i="15"/>
  <c r="PJ41" i="15"/>
  <c r="PK41" i="15"/>
  <c r="PL41" i="15"/>
  <c r="PM41" i="15"/>
  <c r="PN41" i="15"/>
  <c r="PO41" i="15"/>
  <c r="PP41" i="15"/>
  <c r="PQ41" i="15"/>
  <c r="PR41" i="15"/>
  <c r="PS41" i="15"/>
  <c r="PT41" i="15"/>
  <c r="PU41" i="15"/>
  <c r="PV41" i="15"/>
  <c r="PW41" i="15"/>
  <c r="PX41" i="15"/>
  <c r="PY41" i="15"/>
  <c r="PZ41" i="15"/>
  <c r="QA41" i="15"/>
  <c r="QB41" i="15"/>
  <c r="QC41" i="15"/>
  <c r="QD41" i="15"/>
  <c r="QE41" i="15"/>
  <c r="QF41" i="15"/>
  <c r="QG41" i="15"/>
  <c r="QH41" i="15"/>
  <c r="QI41" i="15"/>
  <c r="QJ41" i="15"/>
  <c r="QK41" i="15"/>
  <c r="QL41" i="15"/>
  <c r="QM41" i="15"/>
  <c r="QN41" i="15"/>
  <c r="QO41" i="15"/>
  <c r="QP41" i="15"/>
  <c r="QQ41" i="15"/>
  <c r="QR41" i="15"/>
  <c r="QS41" i="15"/>
  <c r="QT41" i="15"/>
  <c r="QU41" i="15"/>
  <c r="QV41" i="15"/>
  <c r="QW41" i="15"/>
  <c r="QX41" i="15"/>
  <c r="QY41" i="15"/>
  <c r="QZ41" i="15"/>
  <c r="RA41" i="15"/>
  <c r="RB41" i="15"/>
  <c r="RC41" i="15"/>
  <c r="RD41" i="15"/>
  <c r="RE41" i="15"/>
  <c r="RF41" i="15"/>
  <c r="RG41" i="15"/>
  <c r="RH41" i="15"/>
  <c r="RI41" i="15"/>
  <c r="RJ41" i="15"/>
  <c r="RK41" i="15"/>
  <c r="RL41" i="15"/>
  <c r="RM41" i="15"/>
  <c r="RN41" i="15"/>
  <c r="RO41" i="15"/>
  <c r="RP41" i="15"/>
  <c r="RQ41" i="15"/>
  <c r="RR41" i="15"/>
  <c r="RS41" i="15"/>
  <c r="RT41" i="15"/>
  <c r="RU41" i="15"/>
  <c r="RV41" i="15"/>
  <c r="RW41" i="15"/>
  <c r="RX41" i="15"/>
  <c r="RY41" i="15"/>
  <c r="RZ41" i="15"/>
  <c r="SA41" i="15"/>
  <c r="SB41" i="15"/>
  <c r="SC41" i="15"/>
  <c r="SD41" i="15"/>
  <c r="SE41" i="15"/>
  <c r="SF41" i="15"/>
  <c r="SG41" i="15"/>
  <c r="SH41" i="15"/>
  <c r="SI41" i="15"/>
  <c r="SJ41" i="15"/>
  <c r="SK41" i="15"/>
  <c r="SL41" i="15"/>
  <c r="SM41" i="15"/>
  <c r="SN41" i="15"/>
  <c r="SO41" i="15"/>
  <c r="SP41" i="15"/>
  <c r="SQ41" i="15"/>
  <c r="SR41" i="15"/>
  <c r="SS41" i="15"/>
  <c r="ST41" i="15"/>
  <c r="SU41" i="15"/>
  <c r="SV41" i="15"/>
  <c r="SW41" i="15"/>
  <c r="SX41" i="15"/>
  <c r="SY41" i="15"/>
  <c r="SZ41" i="15"/>
  <c r="TA41" i="15"/>
  <c r="TB41" i="15"/>
  <c r="K41" i="15"/>
  <c r="EI16" i="2"/>
  <c r="EI16" i="15" s="1"/>
  <c r="EI18" i="13"/>
  <c r="I18" i="13" s="1"/>
  <c r="EH18" i="2"/>
  <c r="L71" i="7"/>
  <c r="M71" i="7"/>
  <c r="N71" i="7"/>
  <c r="O71" i="7"/>
  <c r="P71" i="7"/>
  <c r="Q71" i="7"/>
  <c r="R71" i="7"/>
  <c r="S71" i="7"/>
  <c r="T71" i="7"/>
  <c r="U71" i="7"/>
  <c r="V71" i="7"/>
  <c r="W71" i="7"/>
  <c r="X71" i="7"/>
  <c r="Y71" i="7"/>
  <c r="Z71" i="7"/>
  <c r="AA71" i="7"/>
  <c r="AB71" i="7"/>
  <c r="AC71" i="7"/>
  <c r="AD71" i="7"/>
  <c r="AE71" i="7"/>
  <c r="AF71" i="7"/>
  <c r="AG71" i="7"/>
  <c r="AH71" i="7"/>
  <c r="AI71" i="7"/>
  <c r="AJ71" i="7"/>
  <c r="AK71" i="7"/>
  <c r="AL71" i="7"/>
  <c r="AM71" i="7"/>
  <c r="AN71" i="7"/>
  <c r="AO71" i="7"/>
  <c r="AP71" i="7"/>
  <c r="AQ71" i="7"/>
  <c r="AR71" i="7"/>
  <c r="AS71" i="7"/>
  <c r="AT71" i="7"/>
  <c r="AU71" i="7"/>
  <c r="AV71" i="7"/>
  <c r="AW71" i="7"/>
  <c r="AX71" i="7"/>
  <c r="AY71" i="7"/>
  <c r="AZ71" i="7"/>
  <c r="BA71" i="7"/>
  <c r="BB71" i="7"/>
  <c r="BC71" i="7"/>
  <c r="BD71" i="7"/>
  <c r="BE71" i="7"/>
  <c r="BF71" i="7"/>
  <c r="BG71" i="7"/>
  <c r="BH71" i="7"/>
  <c r="BI71" i="7"/>
  <c r="BJ71" i="7"/>
  <c r="BK71" i="7"/>
  <c r="BL71" i="7"/>
  <c r="BM71" i="7"/>
  <c r="BN71" i="7"/>
  <c r="BO71" i="7"/>
  <c r="BP71" i="7"/>
  <c r="BQ71" i="7"/>
  <c r="BR71" i="7"/>
  <c r="BS71" i="7"/>
  <c r="BT71" i="7"/>
  <c r="BU71" i="7"/>
  <c r="BV71" i="7"/>
  <c r="BW71" i="7"/>
  <c r="BX71" i="7"/>
  <c r="BY71" i="7"/>
  <c r="BZ71" i="7"/>
  <c r="CA71" i="7"/>
  <c r="CB71" i="7"/>
  <c r="CC71" i="7"/>
  <c r="CD71" i="7"/>
  <c r="CE71" i="7"/>
  <c r="CF71" i="7"/>
  <c r="CG71" i="7"/>
  <c r="CH71" i="7"/>
  <c r="CI71" i="7"/>
  <c r="CJ71" i="7"/>
  <c r="CK71" i="7"/>
  <c r="CL71" i="7"/>
  <c r="CM71" i="7"/>
  <c r="CN71" i="7"/>
  <c r="CO71" i="7"/>
  <c r="CP71" i="7"/>
  <c r="CQ71" i="7"/>
  <c r="CR71" i="7"/>
  <c r="CS71" i="7"/>
  <c r="CT71" i="7"/>
  <c r="CU71" i="7"/>
  <c r="CV71" i="7"/>
  <c r="CW71" i="7"/>
  <c r="CX71" i="7"/>
  <c r="CY71" i="7"/>
  <c r="CZ71" i="7"/>
  <c r="DA71" i="7"/>
  <c r="DB71" i="7"/>
  <c r="DC71" i="7"/>
  <c r="DD71" i="7"/>
  <c r="DE71" i="7"/>
  <c r="DF71" i="7"/>
  <c r="DG71" i="7"/>
  <c r="DH71" i="7"/>
  <c r="DI71" i="7"/>
  <c r="DJ71" i="7"/>
  <c r="DK71" i="7"/>
  <c r="DL71" i="7"/>
  <c r="DM71" i="7"/>
  <c r="DN71" i="7"/>
  <c r="DO71" i="7"/>
  <c r="DP71" i="7"/>
  <c r="DQ71" i="7"/>
  <c r="DR71" i="7"/>
  <c r="DS71" i="7"/>
  <c r="DT71" i="7"/>
  <c r="DU71" i="7"/>
  <c r="DV71" i="7"/>
  <c r="DW71" i="7"/>
  <c r="DX71" i="7"/>
  <c r="DY71" i="7"/>
  <c r="DZ71" i="7"/>
  <c r="EA71" i="7"/>
  <c r="EB71" i="7"/>
  <c r="EC71" i="7"/>
  <c r="ED71" i="7"/>
  <c r="EE71" i="7"/>
  <c r="EF71" i="7"/>
  <c r="EG71" i="7"/>
  <c r="EH71" i="7"/>
  <c r="EI71" i="7"/>
  <c r="EJ71" i="7"/>
  <c r="EK71" i="7"/>
  <c r="EL71" i="7"/>
  <c r="EM71" i="7"/>
  <c r="EN71" i="7"/>
  <c r="EO71" i="7"/>
  <c r="EP71" i="7"/>
  <c r="EQ71" i="7"/>
  <c r="ER71" i="7"/>
  <c r="ES71" i="7"/>
  <c r="ET71" i="7"/>
  <c r="EU71" i="7"/>
  <c r="EV71" i="7"/>
  <c r="EW71" i="7"/>
  <c r="EX71" i="7"/>
  <c r="EY71" i="7"/>
  <c r="EZ71" i="7"/>
  <c r="FA71" i="7"/>
  <c r="FB71" i="7"/>
  <c r="FC71" i="7"/>
  <c r="FD71" i="7"/>
  <c r="FE71" i="7"/>
  <c r="FF71" i="7"/>
  <c r="FG71" i="7"/>
  <c r="FH71" i="7"/>
  <c r="FI71" i="7"/>
  <c r="FJ71" i="7"/>
  <c r="FK71" i="7"/>
  <c r="FL71" i="7"/>
  <c r="FM71" i="7"/>
  <c r="FN71" i="7"/>
  <c r="FO71" i="7"/>
  <c r="FP71" i="7"/>
  <c r="FQ71" i="7"/>
  <c r="FR71" i="7"/>
  <c r="FS71" i="7"/>
  <c r="FT71" i="7"/>
  <c r="FU71" i="7"/>
  <c r="FV71" i="7"/>
  <c r="FW71" i="7"/>
  <c r="FX71" i="7"/>
  <c r="FY71" i="7"/>
  <c r="FZ71" i="7"/>
  <c r="GA71" i="7"/>
  <c r="GB71" i="7"/>
  <c r="GC71" i="7"/>
  <c r="GD71" i="7"/>
  <c r="GE71" i="7"/>
  <c r="GF71" i="7"/>
  <c r="GG71" i="7"/>
  <c r="GH71" i="7"/>
  <c r="GI71" i="7"/>
  <c r="GJ71" i="7"/>
  <c r="GK71" i="7"/>
  <c r="GL71" i="7"/>
  <c r="GM71" i="7"/>
  <c r="GN71" i="7"/>
  <c r="GO71" i="7"/>
  <c r="GP71" i="7"/>
  <c r="GQ71" i="7"/>
  <c r="GR71" i="7"/>
  <c r="GS71" i="7"/>
  <c r="GT71" i="7"/>
  <c r="GU71" i="7"/>
  <c r="GV71" i="7"/>
  <c r="GW71" i="7"/>
  <c r="GX71" i="7"/>
  <c r="GY71" i="7"/>
  <c r="GZ71" i="7"/>
  <c r="HA71" i="7"/>
  <c r="HB71" i="7"/>
  <c r="HC71" i="7"/>
  <c r="HD71" i="7"/>
  <c r="HE71" i="7"/>
  <c r="HF71" i="7"/>
  <c r="HG71" i="7"/>
  <c r="HH71" i="7"/>
  <c r="HI71" i="7"/>
  <c r="HJ71" i="7"/>
  <c r="HK71" i="7"/>
  <c r="HL71" i="7"/>
  <c r="HM71" i="7"/>
  <c r="HN71" i="7"/>
  <c r="HO71" i="7"/>
  <c r="HP71" i="7"/>
  <c r="HQ71" i="7"/>
  <c r="HR71" i="7"/>
  <c r="HS71" i="7"/>
  <c r="HT71" i="7"/>
  <c r="HU71" i="7"/>
  <c r="HV71" i="7"/>
  <c r="HW71" i="7"/>
  <c r="HX71" i="7"/>
  <c r="HY71" i="7"/>
  <c r="HZ71" i="7"/>
  <c r="IA71" i="7"/>
  <c r="IB71" i="7"/>
  <c r="IC71" i="7"/>
  <c r="ID71" i="7"/>
  <c r="IE71" i="7"/>
  <c r="IF71" i="7"/>
  <c r="IG71" i="7"/>
  <c r="IH71" i="7"/>
  <c r="II71" i="7"/>
  <c r="IJ71" i="7"/>
  <c r="IK71" i="7"/>
  <c r="IL71" i="7"/>
  <c r="IM71" i="7"/>
  <c r="IN71" i="7"/>
  <c r="IO71" i="7"/>
  <c r="IP71" i="7"/>
  <c r="IQ71" i="7"/>
  <c r="IR71" i="7"/>
  <c r="IS71" i="7"/>
  <c r="IT71" i="7"/>
  <c r="IU71" i="7"/>
  <c r="IV71" i="7"/>
  <c r="IW71" i="7"/>
  <c r="IX71" i="7"/>
  <c r="IY71" i="7"/>
  <c r="IZ71" i="7"/>
  <c r="JA71" i="7"/>
  <c r="JB71" i="7"/>
  <c r="JC71" i="7"/>
  <c r="JD71" i="7"/>
  <c r="JE71" i="7"/>
  <c r="JF71" i="7"/>
  <c r="JG71" i="7"/>
  <c r="JH71" i="7"/>
  <c r="JI71" i="7"/>
  <c r="JJ71" i="7"/>
  <c r="JK71" i="7"/>
  <c r="JL71" i="7"/>
  <c r="JM71" i="7"/>
  <c r="JN71" i="7"/>
  <c r="JO71" i="7"/>
  <c r="JP71" i="7"/>
  <c r="JQ71" i="7"/>
  <c r="JR71" i="7"/>
  <c r="JS71" i="7"/>
  <c r="JT71" i="7"/>
  <c r="JU71" i="7"/>
  <c r="JV71" i="7"/>
  <c r="JW71" i="7"/>
  <c r="JX71" i="7"/>
  <c r="JY71" i="7"/>
  <c r="JZ71" i="7"/>
  <c r="KA71" i="7"/>
  <c r="KB71" i="7"/>
  <c r="KC71" i="7"/>
  <c r="KD71" i="7"/>
  <c r="KE71" i="7"/>
  <c r="KF71" i="7"/>
  <c r="KG71" i="7"/>
  <c r="KH71" i="7"/>
  <c r="KI71" i="7"/>
  <c r="KJ71" i="7"/>
  <c r="KK71" i="7"/>
  <c r="KL71" i="7"/>
  <c r="KM71" i="7"/>
  <c r="KN71" i="7"/>
  <c r="KO71" i="7"/>
  <c r="KP71" i="7"/>
  <c r="KQ71" i="7"/>
  <c r="KR71" i="7"/>
  <c r="KS71" i="7"/>
  <c r="KT71" i="7"/>
  <c r="KU71" i="7"/>
  <c r="KV71" i="7"/>
  <c r="KW71" i="7"/>
  <c r="KX71" i="7"/>
  <c r="KY71" i="7"/>
  <c r="KZ71" i="7"/>
  <c r="LA71" i="7"/>
  <c r="LB71" i="7"/>
  <c r="LC71" i="7"/>
  <c r="LD71" i="7"/>
  <c r="LE71" i="7"/>
  <c r="LF71" i="7"/>
  <c r="LG71" i="7"/>
  <c r="LH71" i="7"/>
  <c r="LI71" i="7"/>
  <c r="LJ71" i="7"/>
  <c r="LK71" i="7"/>
  <c r="LL71" i="7"/>
  <c r="LM71" i="7"/>
  <c r="LN71" i="7"/>
  <c r="LO71" i="7"/>
  <c r="LP71" i="7"/>
  <c r="LQ71" i="7"/>
  <c r="LR71" i="7"/>
  <c r="LS71" i="7"/>
  <c r="LT71" i="7"/>
  <c r="LU71" i="7"/>
  <c r="LV71" i="7"/>
  <c r="LW71" i="7"/>
  <c r="LX71" i="7"/>
  <c r="LY71" i="7"/>
  <c r="LZ71" i="7"/>
  <c r="MA71" i="7"/>
  <c r="MB71" i="7"/>
  <c r="MC71" i="7"/>
  <c r="MD71" i="7"/>
  <c r="ME71" i="7"/>
  <c r="MF71" i="7"/>
  <c r="MG71" i="7"/>
  <c r="MH71" i="7"/>
  <c r="MI71" i="7"/>
  <c r="MJ71" i="7"/>
  <c r="MK71" i="7"/>
  <c r="ML71" i="7"/>
  <c r="MM71" i="7"/>
  <c r="MN71" i="7"/>
  <c r="MO71" i="7"/>
  <c r="MP71" i="7"/>
  <c r="MQ71" i="7"/>
  <c r="MR71" i="7"/>
  <c r="MS71" i="7"/>
  <c r="MT71" i="7"/>
  <c r="MU71" i="7"/>
  <c r="MV71" i="7"/>
  <c r="MW71" i="7"/>
  <c r="MX71" i="7"/>
  <c r="MY71" i="7"/>
  <c r="MZ71" i="7"/>
  <c r="NA71" i="7"/>
  <c r="NB71" i="7"/>
  <c r="NC71" i="7"/>
  <c r="ND71" i="7"/>
  <c r="NE71" i="7"/>
  <c r="NF71" i="7"/>
  <c r="NG71" i="7"/>
  <c r="NH71" i="7"/>
  <c r="NI71" i="7"/>
  <c r="NJ71" i="7"/>
  <c r="NK71" i="7"/>
  <c r="NL71" i="7"/>
  <c r="NM71" i="7"/>
  <c r="NN71" i="7"/>
  <c r="NO71" i="7"/>
  <c r="NP71" i="7"/>
  <c r="NQ71" i="7"/>
  <c r="NR71" i="7"/>
  <c r="NS71" i="7"/>
  <c r="NT71" i="7"/>
  <c r="NU71" i="7"/>
  <c r="NV71" i="7"/>
  <c r="NW71" i="7"/>
  <c r="NX71" i="7"/>
  <c r="NY71" i="7"/>
  <c r="NZ71" i="7"/>
  <c r="OA71" i="7"/>
  <c r="OB71" i="7"/>
  <c r="OC71" i="7"/>
  <c r="OD71" i="7"/>
  <c r="OE71" i="7"/>
  <c r="OF71" i="7"/>
  <c r="OG71" i="7"/>
  <c r="OH71" i="7"/>
  <c r="OI71" i="7"/>
  <c r="OJ71" i="7"/>
  <c r="OK71" i="7"/>
  <c r="OL71" i="7"/>
  <c r="OM71" i="7"/>
  <c r="ON71" i="7"/>
  <c r="OO71" i="7"/>
  <c r="OP71" i="7"/>
  <c r="OQ71" i="7"/>
  <c r="OR71" i="7"/>
  <c r="OS71" i="7"/>
  <c r="OT71" i="7"/>
  <c r="OU71" i="7"/>
  <c r="OV71" i="7"/>
  <c r="OW71" i="7"/>
  <c r="OX71" i="7"/>
  <c r="OY71" i="7"/>
  <c r="OZ71" i="7"/>
  <c r="PA71" i="7"/>
  <c r="PB71" i="7"/>
  <c r="PC71" i="7"/>
  <c r="PD71" i="7"/>
  <c r="PE71" i="7"/>
  <c r="PF71" i="7"/>
  <c r="PG71" i="7"/>
  <c r="PH71" i="7"/>
  <c r="PI71" i="7"/>
  <c r="PJ71" i="7"/>
  <c r="PK71" i="7"/>
  <c r="PL71" i="7"/>
  <c r="PM71" i="7"/>
  <c r="PN71" i="7"/>
  <c r="PO71" i="7"/>
  <c r="PP71" i="7"/>
  <c r="PQ71" i="7"/>
  <c r="PR71" i="7"/>
  <c r="PS71" i="7"/>
  <c r="PT71" i="7"/>
  <c r="PU71" i="7"/>
  <c r="PV71" i="7"/>
  <c r="PW71" i="7"/>
  <c r="PX71" i="7"/>
  <c r="PY71" i="7"/>
  <c r="PZ71" i="7"/>
  <c r="QA71" i="7"/>
  <c r="QB71" i="7"/>
  <c r="QC71" i="7"/>
  <c r="QD71" i="7"/>
  <c r="QE71" i="7"/>
  <c r="QF71" i="7"/>
  <c r="QG71" i="7"/>
  <c r="QH71" i="7"/>
  <c r="QI71" i="7"/>
  <c r="QJ71" i="7"/>
  <c r="QK71" i="7"/>
  <c r="QL71" i="7"/>
  <c r="QM71" i="7"/>
  <c r="QN71" i="7"/>
  <c r="QO71" i="7"/>
  <c r="QP71" i="7"/>
  <c r="QQ71" i="7"/>
  <c r="QR71" i="7"/>
  <c r="QS71" i="7"/>
  <c r="QT71" i="7"/>
  <c r="QU71" i="7"/>
  <c r="QV71" i="7"/>
  <c r="QW71" i="7"/>
  <c r="QX71" i="7"/>
  <c r="QY71" i="7"/>
  <c r="QZ71" i="7"/>
  <c r="RA71" i="7"/>
  <c r="RB71" i="7"/>
  <c r="RC71" i="7"/>
  <c r="RD71" i="7"/>
  <c r="RE71" i="7"/>
  <c r="RF71" i="7"/>
  <c r="RG71" i="7"/>
  <c r="RH71" i="7"/>
  <c r="RI71" i="7"/>
  <c r="RJ71" i="7"/>
  <c r="RK71" i="7"/>
  <c r="RL71" i="7"/>
  <c r="RM71" i="7"/>
  <c r="RN71" i="7"/>
  <c r="RO71" i="7"/>
  <c r="RP71" i="7"/>
  <c r="RQ71" i="7"/>
  <c r="RR71" i="7"/>
  <c r="RS71" i="7"/>
  <c r="RT71" i="7"/>
  <c r="RU71" i="7"/>
  <c r="RV71" i="7"/>
  <c r="RW71" i="7"/>
  <c r="RX71" i="7"/>
  <c r="RY71" i="7"/>
  <c r="RZ71" i="7"/>
  <c r="SA71" i="7"/>
  <c r="SB71" i="7"/>
  <c r="SC71" i="7"/>
  <c r="SD71" i="7"/>
  <c r="SE71" i="7"/>
  <c r="SF71" i="7"/>
  <c r="SG71" i="7"/>
  <c r="SH71" i="7"/>
  <c r="SI71" i="7"/>
  <c r="SJ71" i="7"/>
  <c r="SK71" i="7"/>
  <c r="SL71" i="7"/>
  <c r="SM71" i="7"/>
  <c r="SN71" i="7"/>
  <c r="SO71" i="7"/>
  <c r="SP71" i="7"/>
  <c r="SQ71" i="7"/>
  <c r="SR71" i="7"/>
  <c r="SS71" i="7"/>
  <c r="ST71" i="7"/>
  <c r="SU71" i="7"/>
  <c r="SV71" i="7"/>
  <c r="SW71" i="7"/>
  <c r="SX71" i="7"/>
  <c r="SY71" i="7"/>
  <c r="SZ71" i="7"/>
  <c r="TA71" i="7"/>
  <c r="TB71" i="7"/>
  <c r="K71" i="7"/>
  <c r="L59" i="7"/>
  <c r="M59" i="7"/>
  <c r="N59" i="7"/>
  <c r="O59" i="7"/>
  <c r="P59" i="7"/>
  <c r="Q59" i="7"/>
  <c r="R59" i="7"/>
  <c r="S59" i="7"/>
  <c r="T59" i="7"/>
  <c r="U59" i="7"/>
  <c r="V59" i="7"/>
  <c r="W59" i="7"/>
  <c r="X59" i="7"/>
  <c r="Y59" i="7"/>
  <c r="Z59" i="7"/>
  <c r="AA59" i="7"/>
  <c r="AB59" i="7"/>
  <c r="AC59" i="7"/>
  <c r="AD59" i="7"/>
  <c r="AE59" i="7"/>
  <c r="AF59" i="7"/>
  <c r="AG59" i="7"/>
  <c r="AH59" i="7"/>
  <c r="AI59" i="7"/>
  <c r="AJ59" i="7"/>
  <c r="AK59" i="7"/>
  <c r="AL59" i="7"/>
  <c r="AM59" i="7"/>
  <c r="AN59" i="7"/>
  <c r="AO59" i="7"/>
  <c r="AP59" i="7"/>
  <c r="AQ59" i="7"/>
  <c r="AR59" i="7"/>
  <c r="AS59" i="7"/>
  <c r="AT59" i="7"/>
  <c r="AU59" i="7"/>
  <c r="AV59" i="7"/>
  <c r="AW59" i="7"/>
  <c r="AX59" i="7"/>
  <c r="AY59" i="7"/>
  <c r="AZ59" i="7"/>
  <c r="BA59" i="7"/>
  <c r="BB59" i="7"/>
  <c r="BC59" i="7"/>
  <c r="BD59" i="7"/>
  <c r="BE59" i="7"/>
  <c r="BF59" i="7"/>
  <c r="BG59" i="7"/>
  <c r="BH59" i="7"/>
  <c r="BI59" i="7"/>
  <c r="BJ59" i="7"/>
  <c r="BK59" i="7"/>
  <c r="BL59" i="7"/>
  <c r="BM59" i="7"/>
  <c r="BN59" i="7"/>
  <c r="BO59" i="7"/>
  <c r="BP59" i="7"/>
  <c r="BQ59" i="7"/>
  <c r="BR59" i="7"/>
  <c r="BS59" i="7"/>
  <c r="BT59" i="7"/>
  <c r="BU59" i="7"/>
  <c r="BV59" i="7"/>
  <c r="BW59" i="7"/>
  <c r="BX59" i="7"/>
  <c r="BY59" i="7"/>
  <c r="BZ59" i="7"/>
  <c r="CA59" i="7"/>
  <c r="CB59" i="7"/>
  <c r="CC59" i="7"/>
  <c r="CD59" i="7"/>
  <c r="CE59" i="7"/>
  <c r="CF59" i="7"/>
  <c r="CG59" i="7"/>
  <c r="CH59" i="7"/>
  <c r="CI59" i="7"/>
  <c r="CJ59" i="7"/>
  <c r="CK59" i="7"/>
  <c r="CL59" i="7"/>
  <c r="CM59" i="7"/>
  <c r="CN59" i="7"/>
  <c r="CO59" i="7"/>
  <c r="CP59" i="7"/>
  <c r="CQ59" i="7"/>
  <c r="CR59" i="7"/>
  <c r="CS59" i="7"/>
  <c r="CT59" i="7"/>
  <c r="CU59" i="7"/>
  <c r="CV59" i="7"/>
  <c r="CW59" i="7"/>
  <c r="CX59" i="7"/>
  <c r="CY59" i="7"/>
  <c r="CZ59" i="7"/>
  <c r="DA59" i="7"/>
  <c r="DB59" i="7"/>
  <c r="DC59" i="7"/>
  <c r="DD59" i="7"/>
  <c r="DE59" i="7"/>
  <c r="DF59" i="7"/>
  <c r="DG59" i="7"/>
  <c r="DH59" i="7"/>
  <c r="DI59" i="7"/>
  <c r="DJ59" i="7"/>
  <c r="DK59" i="7"/>
  <c r="DL59" i="7"/>
  <c r="DM59" i="7"/>
  <c r="DN59" i="7"/>
  <c r="DO59" i="7"/>
  <c r="DP59" i="7"/>
  <c r="DQ59" i="7"/>
  <c r="DR59" i="7"/>
  <c r="DS59" i="7"/>
  <c r="DT59" i="7"/>
  <c r="DU59" i="7"/>
  <c r="DV59" i="7"/>
  <c r="DW59" i="7"/>
  <c r="DX59" i="7"/>
  <c r="DY59" i="7"/>
  <c r="DZ59" i="7"/>
  <c r="EA59" i="7"/>
  <c r="EB59" i="7"/>
  <c r="EC59" i="7"/>
  <c r="ED59" i="7"/>
  <c r="EF59" i="7"/>
  <c r="EG59" i="7"/>
  <c r="EH59" i="7"/>
  <c r="EI59" i="7"/>
  <c r="EJ59" i="7"/>
  <c r="EK59" i="7"/>
  <c r="EL59" i="7"/>
  <c r="EM59" i="7"/>
  <c r="EN59" i="7"/>
  <c r="EO59" i="7"/>
  <c r="EP59" i="7"/>
  <c r="EQ59" i="7"/>
  <c r="ER59" i="7"/>
  <c r="ES59" i="7"/>
  <c r="ET59" i="7"/>
  <c r="EU59" i="7"/>
  <c r="EV59" i="7"/>
  <c r="EW59" i="7"/>
  <c r="EX59" i="7"/>
  <c r="EY59" i="7"/>
  <c r="EZ59" i="7"/>
  <c r="FA59" i="7"/>
  <c r="FB59" i="7"/>
  <c r="FC59" i="7"/>
  <c r="FD59" i="7"/>
  <c r="FE59" i="7"/>
  <c r="FF59" i="7"/>
  <c r="FG59" i="7"/>
  <c r="FH59" i="7"/>
  <c r="FI59" i="7"/>
  <c r="FJ59" i="7"/>
  <c r="FK59" i="7"/>
  <c r="FL59" i="7"/>
  <c r="FM59" i="7"/>
  <c r="FN59" i="7"/>
  <c r="FO59" i="7"/>
  <c r="FP59" i="7"/>
  <c r="FQ59" i="7"/>
  <c r="FR59" i="7"/>
  <c r="FS59" i="7"/>
  <c r="FT59" i="7"/>
  <c r="FU59" i="7"/>
  <c r="FV59" i="7"/>
  <c r="FW59" i="7"/>
  <c r="FX59" i="7"/>
  <c r="FY59" i="7"/>
  <c r="FZ59" i="7"/>
  <c r="GA59" i="7"/>
  <c r="GB59" i="7"/>
  <c r="GC59" i="7"/>
  <c r="GD59" i="7"/>
  <c r="GE59" i="7"/>
  <c r="GF59" i="7"/>
  <c r="GG59" i="7"/>
  <c r="GH59" i="7"/>
  <c r="GI59" i="7"/>
  <c r="GJ59" i="7"/>
  <c r="GK59" i="7"/>
  <c r="GL59" i="7"/>
  <c r="GM59" i="7"/>
  <c r="GN59" i="7"/>
  <c r="GO59" i="7"/>
  <c r="GP59" i="7"/>
  <c r="GQ59" i="7"/>
  <c r="GR59" i="7"/>
  <c r="GS59" i="7"/>
  <c r="GT59" i="7"/>
  <c r="GU59" i="7"/>
  <c r="GV59" i="7"/>
  <c r="GW59" i="7"/>
  <c r="GX59" i="7"/>
  <c r="GY59" i="7"/>
  <c r="GZ59" i="7"/>
  <c r="HA59" i="7"/>
  <c r="HB59" i="7"/>
  <c r="HC59" i="7"/>
  <c r="HD59" i="7"/>
  <c r="HE59" i="7"/>
  <c r="HF59" i="7"/>
  <c r="HG59" i="7"/>
  <c r="HH59" i="7"/>
  <c r="HI59" i="7"/>
  <c r="HJ59" i="7"/>
  <c r="HK59" i="7"/>
  <c r="HL59" i="7"/>
  <c r="HM59" i="7"/>
  <c r="HN59" i="7"/>
  <c r="HO59" i="7"/>
  <c r="HP59" i="7"/>
  <c r="HQ59" i="7"/>
  <c r="HR59" i="7"/>
  <c r="HS59" i="7"/>
  <c r="HT59" i="7"/>
  <c r="HU59" i="7"/>
  <c r="HV59" i="7"/>
  <c r="HW59" i="7"/>
  <c r="HX59" i="7"/>
  <c r="HY59" i="7"/>
  <c r="HZ59" i="7"/>
  <c r="IA59" i="7"/>
  <c r="IB59" i="7"/>
  <c r="IC59" i="7"/>
  <c r="ID59" i="7"/>
  <c r="IE59" i="7"/>
  <c r="IF59" i="7"/>
  <c r="IG59" i="7"/>
  <c r="IH59" i="7"/>
  <c r="II59" i="7"/>
  <c r="IJ59" i="7"/>
  <c r="IK59" i="7"/>
  <c r="IL59" i="7"/>
  <c r="IM59" i="7"/>
  <c r="IN59" i="7"/>
  <c r="IO59" i="7"/>
  <c r="IP59" i="7"/>
  <c r="IQ59" i="7"/>
  <c r="IR59" i="7"/>
  <c r="IS59" i="7"/>
  <c r="IT59" i="7"/>
  <c r="IU59" i="7"/>
  <c r="IV59" i="7"/>
  <c r="IW59" i="7"/>
  <c r="IX59" i="7"/>
  <c r="IY59" i="7"/>
  <c r="IZ59" i="7"/>
  <c r="JA59" i="7"/>
  <c r="JB59" i="7"/>
  <c r="JC59" i="7"/>
  <c r="JD59" i="7"/>
  <c r="JE59" i="7"/>
  <c r="JF59" i="7"/>
  <c r="JG59" i="7"/>
  <c r="JH59" i="7"/>
  <c r="JI59" i="7"/>
  <c r="JJ59" i="7"/>
  <c r="JK59" i="7"/>
  <c r="JL59" i="7"/>
  <c r="JM59" i="7"/>
  <c r="JN59" i="7"/>
  <c r="JO59" i="7"/>
  <c r="JP59" i="7"/>
  <c r="JQ59" i="7"/>
  <c r="JR59" i="7"/>
  <c r="JS59" i="7"/>
  <c r="JT59" i="7"/>
  <c r="JU59" i="7"/>
  <c r="JV59" i="7"/>
  <c r="JW59" i="7"/>
  <c r="JX59" i="7"/>
  <c r="JY59" i="7"/>
  <c r="JZ59" i="7"/>
  <c r="KA59" i="7"/>
  <c r="KB59" i="7"/>
  <c r="KC59" i="7"/>
  <c r="KD59" i="7"/>
  <c r="KE59" i="7"/>
  <c r="KF59" i="7"/>
  <c r="KG59" i="7"/>
  <c r="KH59" i="7"/>
  <c r="KI59" i="7"/>
  <c r="KJ59" i="7"/>
  <c r="KK59" i="7"/>
  <c r="KL59" i="7"/>
  <c r="KM59" i="7"/>
  <c r="KN59" i="7"/>
  <c r="KO59" i="7"/>
  <c r="KP59" i="7"/>
  <c r="KQ59" i="7"/>
  <c r="KR59" i="7"/>
  <c r="KS59" i="7"/>
  <c r="KT59" i="7"/>
  <c r="KU59" i="7"/>
  <c r="KV59" i="7"/>
  <c r="KW59" i="7"/>
  <c r="KX59" i="7"/>
  <c r="KY59" i="7"/>
  <c r="KZ59" i="7"/>
  <c r="LA59" i="7"/>
  <c r="LB59" i="7"/>
  <c r="LC59" i="7"/>
  <c r="LD59" i="7"/>
  <c r="LE59" i="7"/>
  <c r="LF59" i="7"/>
  <c r="LG59" i="7"/>
  <c r="LH59" i="7"/>
  <c r="LI59" i="7"/>
  <c r="LJ59" i="7"/>
  <c r="LK59" i="7"/>
  <c r="LL59" i="7"/>
  <c r="LM59" i="7"/>
  <c r="LN59" i="7"/>
  <c r="LO59" i="7"/>
  <c r="LP59" i="7"/>
  <c r="LQ59" i="7"/>
  <c r="LR59" i="7"/>
  <c r="LS59" i="7"/>
  <c r="LT59" i="7"/>
  <c r="LU59" i="7"/>
  <c r="LV59" i="7"/>
  <c r="LW59" i="7"/>
  <c r="LX59" i="7"/>
  <c r="LY59" i="7"/>
  <c r="LZ59" i="7"/>
  <c r="MA59" i="7"/>
  <c r="MB59" i="7"/>
  <c r="MC59" i="7"/>
  <c r="MD59" i="7"/>
  <c r="ME59" i="7"/>
  <c r="MF59" i="7"/>
  <c r="MG59" i="7"/>
  <c r="MH59" i="7"/>
  <c r="MI59" i="7"/>
  <c r="MJ59" i="7"/>
  <c r="MK59" i="7"/>
  <c r="ML59" i="7"/>
  <c r="MM59" i="7"/>
  <c r="MN59" i="7"/>
  <c r="MO59" i="7"/>
  <c r="MP59" i="7"/>
  <c r="MQ59" i="7"/>
  <c r="MR59" i="7"/>
  <c r="MS59" i="7"/>
  <c r="MT59" i="7"/>
  <c r="MU59" i="7"/>
  <c r="MV59" i="7"/>
  <c r="MW59" i="7"/>
  <c r="MX59" i="7"/>
  <c r="MY59" i="7"/>
  <c r="MZ59" i="7"/>
  <c r="NA59" i="7"/>
  <c r="NB59" i="7"/>
  <c r="NC59" i="7"/>
  <c r="ND59" i="7"/>
  <c r="NE59" i="7"/>
  <c r="NF59" i="7"/>
  <c r="NG59" i="7"/>
  <c r="NH59" i="7"/>
  <c r="NI59" i="7"/>
  <c r="NJ59" i="7"/>
  <c r="NK59" i="7"/>
  <c r="NL59" i="7"/>
  <c r="NM59" i="7"/>
  <c r="NN59" i="7"/>
  <c r="NO59" i="7"/>
  <c r="NP59" i="7"/>
  <c r="NQ59" i="7"/>
  <c r="NR59" i="7"/>
  <c r="NS59" i="7"/>
  <c r="NT59" i="7"/>
  <c r="NU59" i="7"/>
  <c r="NV59" i="7"/>
  <c r="NW59" i="7"/>
  <c r="NX59" i="7"/>
  <c r="NY59" i="7"/>
  <c r="NZ59" i="7"/>
  <c r="OA59" i="7"/>
  <c r="OB59" i="7"/>
  <c r="OC59" i="7"/>
  <c r="OD59" i="7"/>
  <c r="OE59" i="7"/>
  <c r="OF59" i="7"/>
  <c r="OG59" i="7"/>
  <c r="OH59" i="7"/>
  <c r="OI59" i="7"/>
  <c r="OJ59" i="7"/>
  <c r="OK59" i="7"/>
  <c r="OL59" i="7"/>
  <c r="OM59" i="7"/>
  <c r="ON59" i="7"/>
  <c r="OO59" i="7"/>
  <c r="OP59" i="7"/>
  <c r="OQ59" i="7"/>
  <c r="OR59" i="7"/>
  <c r="OS59" i="7"/>
  <c r="OT59" i="7"/>
  <c r="OU59" i="7"/>
  <c r="OV59" i="7"/>
  <c r="OW59" i="7"/>
  <c r="OX59" i="7"/>
  <c r="OY59" i="7"/>
  <c r="OZ59" i="7"/>
  <c r="PA59" i="7"/>
  <c r="PB59" i="7"/>
  <c r="PC59" i="7"/>
  <c r="PD59" i="7"/>
  <c r="PE59" i="7"/>
  <c r="PF59" i="7"/>
  <c r="PG59" i="7"/>
  <c r="PH59" i="7"/>
  <c r="PI59" i="7"/>
  <c r="PJ59" i="7"/>
  <c r="PK59" i="7"/>
  <c r="PL59" i="7"/>
  <c r="PM59" i="7"/>
  <c r="PN59" i="7"/>
  <c r="PO59" i="7"/>
  <c r="PP59" i="7"/>
  <c r="PQ59" i="7"/>
  <c r="PR59" i="7"/>
  <c r="PS59" i="7"/>
  <c r="PT59" i="7"/>
  <c r="PU59" i="7"/>
  <c r="PV59" i="7"/>
  <c r="PW59" i="7"/>
  <c r="PX59" i="7"/>
  <c r="PY59" i="7"/>
  <c r="PZ59" i="7"/>
  <c r="QA59" i="7"/>
  <c r="QB59" i="7"/>
  <c r="QC59" i="7"/>
  <c r="QD59" i="7"/>
  <c r="QE59" i="7"/>
  <c r="QF59" i="7"/>
  <c r="QG59" i="7"/>
  <c r="QH59" i="7"/>
  <c r="QI59" i="7"/>
  <c r="QJ59" i="7"/>
  <c r="QK59" i="7"/>
  <c r="QL59" i="7"/>
  <c r="QM59" i="7"/>
  <c r="QN59" i="7"/>
  <c r="QO59" i="7"/>
  <c r="QP59" i="7"/>
  <c r="QQ59" i="7"/>
  <c r="QR59" i="7"/>
  <c r="QS59" i="7"/>
  <c r="QT59" i="7"/>
  <c r="QU59" i="7"/>
  <c r="QV59" i="7"/>
  <c r="QW59" i="7"/>
  <c r="QX59" i="7"/>
  <c r="QY59" i="7"/>
  <c r="QZ59" i="7"/>
  <c r="RA59" i="7"/>
  <c r="RB59" i="7"/>
  <c r="RC59" i="7"/>
  <c r="RD59" i="7"/>
  <c r="RE59" i="7"/>
  <c r="RF59" i="7"/>
  <c r="RG59" i="7"/>
  <c r="RH59" i="7"/>
  <c r="RI59" i="7"/>
  <c r="RJ59" i="7"/>
  <c r="RK59" i="7"/>
  <c r="RL59" i="7"/>
  <c r="RM59" i="7"/>
  <c r="RN59" i="7"/>
  <c r="RO59" i="7"/>
  <c r="RP59" i="7"/>
  <c r="RQ59" i="7"/>
  <c r="RR59" i="7"/>
  <c r="RS59" i="7"/>
  <c r="RT59" i="7"/>
  <c r="RU59" i="7"/>
  <c r="RV59" i="7"/>
  <c r="RW59" i="7"/>
  <c r="RX59" i="7"/>
  <c r="RY59" i="7"/>
  <c r="RZ59" i="7"/>
  <c r="SA59" i="7"/>
  <c r="SB59" i="7"/>
  <c r="SC59" i="7"/>
  <c r="SD59" i="7"/>
  <c r="SE59" i="7"/>
  <c r="SF59" i="7"/>
  <c r="SG59" i="7"/>
  <c r="SH59" i="7"/>
  <c r="SI59" i="7"/>
  <c r="SJ59" i="7"/>
  <c r="SK59" i="7"/>
  <c r="SL59" i="7"/>
  <c r="SM59" i="7"/>
  <c r="SN59" i="7"/>
  <c r="SO59" i="7"/>
  <c r="SP59" i="7"/>
  <c r="SQ59" i="7"/>
  <c r="SR59" i="7"/>
  <c r="SS59" i="7"/>
  <c r="ST59" i="7"/>
  <c r="SU59" i="7"/>
  <c r="SV59" i="7"/>
  <c r="SW59" i="7"/>
  <c r="SX59" i="7"/>
  <c r="SY59" i="7"/>
  <c r="SZ59" i="7"/>
  <c r="TA59" i="7"/>
  <c r="TB59" i="7"/>
  <c r="K59" i="7"/>
  <c r="EE16" i="13"/>
  <c r="I16" i="13" s="1"/>
  <c r="J16" i="13" s="1"/>
  <c r="L13" i="15"/>
  <c r="M13" i="15"/>
  <c r="N13" i="15"/>
  <c r="O13" i="15"/>
  <c r="P13" i="15"/>
  <c r="Q13" i="15"/>
  <c r="R13" i="15"/>
  <c r="S13" i="15"/>
  <c r="T13" i="15"/>
  <c r="U13" i="15"/>
  <c r="V13" i="15"/>
  <c r="W13" i="15"/>
  <c r="X13" i="15"/>
  <c r="Y13" i="15"/>
  <c r="Z13" i="15"/>
  <c r="AA13" i="15"/>
  <c r="AB13" i="15"/>
  <c r="AC13" i="15"/>
  <c r="AD13" i="15"/>
  <c r="AE13" i="15"/>
  <c r="AF13" i="15"/>
  <c r="AG13" i="15"/>
  <c r="AH13" i="15"/>
  <c r="AI13" i="15"/>
  <c r="AJ13" i="15"/>
  <c r="AK13" i="15"/>
  <c r="AL13" i="15"/>
  <c r="AM13" i="15"/>
  <c r="AN13" i="15"/>
  <c r="AO13" i="15"/>
  <c r="AP13" i="15"/>
  <c r="AQ13" i="15"/>
  <c r="AR13" i="15"/>
  <c r="AS13" i="15"/>
  <c r="AT13" i="15"/>
  <c r="AU13" i="15"/>
  <c r="AV13" i="15"/>
  <c r="AW13" i="15"/>
  <c r="AX13" i="15"/>
  <c r="AY13" i="15"/>
  <c r="AZ13" i="15"/>
  <c r="BA13" i="15"/>
  <c r="BB13" i="15"/>
  <c r="BC13" i="15"/>
  <c r="BD13" i="15"/>
  <c r="BE13" i="15"/>
  <c r="BF13" i="15"/>
  <c r="BG13" i="15"/>
  <c r="BH13" i="15"/>
  <c r="BI13" i="15"/>
  <c r="BJ13" i="15"/>
  <c r="BK13" i="15"/>
  <c r="BL13" i="15"/>
  <c r="BM13" i="15"/>
  <c r="BN13" i="15"/>
  <c r="BO13" i="15"/>
  <c r="BP13" i="15"/>
  <c r="BQ13" i="15"/>
  <c r="BR13" i="15"/>
  <c r="BS13" i="15"/>
  <c r="BT13" i="15"/>
  <c r="BU13" i="15"/>
  <c r="BV13" i="15"/>
  <c r="BW13" i="15"/>
  <c r="BX13" i="15"/>
  <c r="BY13" i="15"/>
  <c r="BZ13" i="15"/>
  <c r="CA13" i="15"/>
  <c r="CB13" i="15"/>
  <c r="CC13" i="15"/>
  <c r="CD13" i="15"/>
  <c r="CE13" i="15"/>
  <c r="CF13" i="15"/>
  <c r="CG13" i="15"/>
  <c r="CH13" i="15"/>
  <c r="CI13" i="15"/>
  <c r="CJ13" i="15"/>
  <c r="CK13" i="15"/>
  <c r="CL13" i="15"/>
  <c r="CM13" i="15"/>
  <c r="CN13" i="15"/>
  <c r="CO13" i="15"/>
  <c r="CP13" i="15"/>
  <c r="CQ13" i="15"/>
  <c r="CR13" i="15"/>
  <c r="CS13" i="15"/>
  <c r="CT13" i="15"/>
  <c r="CU13" i="15"/>
  <c r="CV13" i="15"/>
  <c r="CW13" i="15"/>
  <c r="CX13" i="15"/>
  <c r="CY13" i="15"/>
  <c r="CZ13" i="15"/>
  <c r="DA13" i="15"/>
  <c r="DB13" i="15"/>
  <c r="DC13" i="15"/>
  <c r="DD13" i="15"/>
  <c r="DE13" i="15"/>
  <c r="DF13" i="15"/>
  <c r="DG13" i="15"/>
  <c r="DH13" i="15"/>
  <c r="DI13" i="15"/>
  <c r="DJ13" i="15"/>
  <c r="DK13" i="15"/>
  <c r="DL13" i="15"/>
  <c r="DM13" i="15"/>
  <c r="DN13" i="15"/>
  <c r="DO13" i="15"/>
  <c r="DP13" i="15"/>
  <c r="DQ13" i="15"/>
  <c r="DR13" i="15"/>
  <c r="DS13" i="15"/>
  <c r="DT13" i="15"/>
  <c r="DU13" i="15"/>
  <c r="DV13" i="15"/>
  <c r="DW13" i="15"/>
  <c r="DX13" i="15"/>
  <c r="DY13" i="15"/>
  <c r="DZ13" i="15"/>
  <c r="EA13" i="15"/>
  <c r="EB13" i="15"/>
  <c r="EC13" i="15"/>
  <c r="ED13" i="15"/>
  <c r="EE13" i="15"/>
  <c r="EF13" i="15"/>
  <c r="EG13" i="15"/>
  <c r="EH13" i="15"/>
  <c r="EI13" i="15"/>
  <c r="EK13" i="15"/>
  <c r="EL13" i="15"/>
  <c r="EM13" i="15"/>
  <c r="EN13" i="15"/>
  <c r="EO13" i="15"/>
  <c r="EP13" i="15"/>
  <c r="EQ13" i="15"/>
  <c r="ER13" i="15"/>
  <c r="ES13" i="15"/>
  <c r="ET13" i="15"/>
  <c r="EU13" i="15"/>
  <c r="EV13" i="15"/>
  <c r="EW13" i="15"/>
  <c r="EX13" i="15"/>
  <c r="EY13" i="15"/>
  <c r="EZ13" i="15"/>
  <c r="FA13" i="15"/>
  <c r="FB13" i="15"/>
  <c r="FC13" i="15"/>
  <c r="FD13" i="15"/>
  <c r="FE13" i="15"/>
  <c r="FF13" i="15"/>
  <c r="FG13" i="15"/>
  <c r="FH13" i="15"/>
  <c r="FI13" i="15"/>
  <c r="FJ13" i="15"/>
  <c r="FK13" i="15"/>
  <c r="FL13" i="15"/>
  <c r="FM13" i="15"/>
  <c r="FN13" i="15"/>
  <c r="FO13" i="15"/>
  <c r="FP13" i="15"/>
  <c r="FQ13" i="15"/>
  <c r="FR13" i="15"/>
  <c r="FS13" i="15"/>
  <c r="FT13" i="15"/>
  <c r="FU13" i="15"/>
  <c r="FV13" i="15"/>
  <c r="FW13" i="15"/>
  <c r="FX13" i="15"/>
  <c r="GA13" i="15"/>
  <c r="GB13" i="15"/>
  <c r="GC13" i="15"/>
  <c r="GD13" i="15"/>
  <c r="GE13" i="15"/>
  <c r="GF13" i="15"/>
  <c r="GG13" i="15"/>
  <c r="GH13" i="15"/>
  <c r="GI13" i="15"/>
  <c r="GJ13" i="15"/>
  <c r="GK13" i="15"/>
  <c r="GL13" i="15"/>
  <c r="GM13" i="15"/>
  <c r="GN13" i="15"/>
  <c r="GO13" i="15"/>
  <c r="GP13" i="15"/>
  <c r="GQ13" i="15"/>
  <c r="GR13" i="15"/>
  <c r="GS13" i="15"/>
  <c r="GT13" i="15"/>
  <c r="GU13" i="15"/>
  <c r="GV13" i="15"/>
  <c r="GW13" i="15"/>
  <c r="GX13" i="15"/>
  <c r="GY13" i="15"/>
  <c r="GZ13" i="15"/>
  <c r="HA13" i="15"/>
  <c r="HB13" i="15"/>
  <c r="HC13" i="15"/>
  <c r="HD13" i="15"/>
  <c r="HE13" i="15"/>
  <c r="HF13" i="15"/>
  <c r="HG13" i="15"/>
  <c r="HH13" i="15"/>
  <c r="HI13" i="15"/>
  <c r="HJ13" i="15"/>
  <c r="HK13" i="15"/>
  <c r="HL13" i="15"/>
  <c r="HM13" i="15"/>
  <c r="HN13" i="15"/>
  <c r="HO13" i="15"/>
  <c r="HP13" i="15"/>
  <c r="HQ13" i="15"/>
  <c r="HR13" i="15"/>
  <c r="HS13" i="15"/>
  <c r="HT13" i="15"/>
  <c r="HU13" i="15"/>
  <c r="HV13" i="15"/>
  <c r="HW13" i="15"/>
  <c r="HX13" i="15"/>
  <c r="HY13" i="15"/>
  <c r="HZ13" i="15"/>
  <c r="IA13" i="15"/>
  <c r="IB13" i="15"/>
  <c r="IC13" i="15"/>
  <c r="ID13" i="15"/>
  <c r="IE13" i="15"/>
  <c r="IF13" i="15"/>
  <c r="IG13" i="15"/>
  <c r="IH13" i="15"/>
  <c r="II13" i="15"/>
  <c r="IJ13" i="15"/>
  <c r="IK13" i="15"/>
  <c r="IL13" i="15"/>
  <c r="IM13" i="15"/>
  <c r="IN13" i="15"/>
  <c r="IO13" i="15"/>
  <c r="IP13" i="15"/>
  <c r="IQ13" i="15"/>
  <c r="IR13" i="15"/>
  <c r="IS13" i="15"/>
  <c r="IT13" i="15"/>
  <c r="IU13" i="15"/>
  <c r="IV13" i="15"/>
  <c r="IW13" i="15"/>
  <c r="IX13" i="15"/>
  <c r="IY13" i="15"/>
  <c r="IZ13" i="15"/>
  <c r="JA13" i="15"/>
  <c r="JB13" i="15"/>
  <c r="JC13" i="15"/>
  <c r="JD13" i="15"/>
  <c r="JE13" i="15"/>
  <c r="JF13" i="15"/>
  <c r="JG13" i="15"/>
  <c r="JH13" i="15"/>
  <c r="JI13" i="15"/>
  <c r="JJ13" i="15"/>
  <c r="JK13" i="15"/>
  <c r="JL13" i="15"/>
  <c r="JM13" i="15"/>
  <c r="JN13" i="15"/>
  <c r="JO13" i="15"/>
  <c r="JP13" i="15"/>
  <c r="JQ13" i="15"/>
  <c r="JR13" i="15"/>
  <c r="JS13" i="15"/>
  <c r="JT13" i="15"/>
  <c r="JU13" i="15"/>
  <c r="JV13" i="15"/>
  <c r="JW13" i="15"/>
  <c r="JX13" i="15"/>
  <c r="JY13" i="15"/>
  <c r="JZ13" i="15"/>
  <c r="KA13" i="15"/>
  <c r="KB13" i="15"/>
  <c r="KC13" i="15"/>
  <c r="KD13" i="15"/>
  <c r="KE13" i="15"/>
  <c r="KF13" i="15"/>
  <c r="KG13" i="15"/>
  <c r="KH13" i="15"/>
  <c r="KI13" i="15"/>
  <c r="KJ13" i="15"/>
  <c r="KK13" i="15"/>
  <c r="KL13" i="15"/>
  <c r="KM13" i="15"/>
  <c r="KN13" i="15"/>
  <c r="KO13" i="15"/>
  <c r="KP13" i="15"/>
  <c r="KQ13" i="15"/>
  <c r="KR13" i="15"/>
  <c r="KS13" i="15"/>
  <c r="KT13" i="15"/>
  <c r="KU13" i="15"/>
  <c r="KV13" i="15"/>
  <c r="KW13" i="15"/>
  <c r="KX13" i="15"/>
  <c r="KY13" i="15"/>
  <c r="KZ13" i="15"/>
  <c r="LA13" i="15"/>
  <c r="LB13" i="15"/>
  <c r="LC13" i="15"/>
  <c r="LD13" i="15"/>
  <c r="LE13" i="15"/>
  <c r="LF13" i="15"/>
  <c r="LG13" i="15"/>
  <c r="LH13" i="15"/>
  <c r="LI13" i="15"/>
  <c r="LJ13" i="15"/>
  <c r="LK13" i="15"/>
  <c r="LL13" i="15"/>
  <c r="LM13" i="15"/>
  <c r="LN13" i="15"/>
  <c r="LO13" i="15"/>
  <c r="LP13" i="15"/>
  <c r="LQ13" i="15"/>
  <c r="LR13" i="15"/>
  <c r="LS13" i="15"/>
  <c r="LT13" i="15"/>
  <c r="LU13" i="15"/>
  <c r="LV13" i="15"/>
  <c r="LW13" i="15"/>
  <c r="LX13" i="15"/>
  <c r="LY13" i="15"/>
  <c r="LZ13" i="15"/>
  <c r="MA13" i="15"/>
  <c r="MB13" i="15"/>
  <c r="MC13" i="15"/>
  <c r="MD13" i="15"/>
  <c r="ME13" i="15"/>
  <c r="MF13" i="15"/>
  <c r="MG13" i="15"/>
  <c r="MH13" i="15"/>
  <c r="MI13" i="15"/>
  <c r="MJ13" i="15"/>
  <c r="MK13" i="15"/>
  <c r="ML13" i="15"/>
  <c r="MM13" i="15"/>
  <c r="MN13" i="15"/>
  <c r="MO13" i="15"/>
  <c r="MP13" i="15"/>
  <c r="MQ13" i="15"/>
  <c r="MR13" i="15"/>
  <c r="MS13" i="15"/>
  <c r="MT13" i="15"/>
  <c r="MU13" i="15"/>
  <c r="MV13" i="15"/>
  <c r="MW13" i="15"/>
  <c r="MX13" i="15"/>
  <c r="MY13" i="15"/>
  <c r="MZ13" i="15"/>
  <c r="NA13" i="15"/>
  <c r="NB13" i="15"/>
  <c r="NC13" i="15"/>
  <c r="ND13" i="15"/>
  <c r="NE13" i="15"/>
  <c r="NF13" i="15"/>
  <c r="NG13" i="15"/>
  <c r="NH13" i="15"/>
  <c r="NI13" i="15"/>
  <c r="NJ13" i="15"/>
  <c r="NK13" i="15"/>
  <c r="NL13" i="15"/>
  <c r="NM13" i="15"/>
  <c r="NN13" i="15"/>
  <c r="NO13" i="15"/>
  <c r="NP13" i="15"/>
  <c r="NQ13" i="15"/>
  <c r="NR13" i="15"/>
  <c r="NS13" i="15"/>
  <c r="NT13" i="15"/>
  <c r="NU13" i="15"/>
  <c r="NV13" i="15"/>
  <c r="NW13" i="15"/>
  <c r="NX13" i="15"/>
  <c r="NY13" i="15"/>
  <c r="NZ13" i="15"/>
  <c r="OA13" i="15"/>
  <c r="OB13" i="15"/>
  <c r="OC13" i="15"/>
  <c r="OD13" i="15"/>
  <c r="OE13" i="15"/>
  <c r="OF13" i="15"/>
  <c r="OG13" i="15"/>
  <c r="OH13" i="15"/>
  <c r="OI13" i="15"/>
  <c r="OJ13" i="15"/>
  <c r="OK13" i="15"/>
  <c r="OL13" i="15"/>
  <c r="OM13" i="15"/>
  <c r="ON13" i="15"/>
  <c r="OO13" i="15"/>
  <c r="OP13" i="15"/>
  <c r="OQ13" i="15"/>
  <c r="OR13" i="15"/>
  <c r="OS13" i="15"/>
  <c r="OT13" i="15"/>
  <c r="OU13" i="15"/>
  <c r="OV13" i="15"/>
  <c r="OW13" i="15"/>
  <c r="OX13" i="15"/>
  <c r="OY13" i="15"/>
  <c r="OZ13" i="15"/>
  <c r="PA13" i="15"/>
  <c r="PB13" i="15"/>
  <c r="PC13" i="15"/>
  <c r="PD13" i="15"/>
  <c r="PE13" i="15"/>
  <c r="PF13" i="15"/>
  <c r="PG13" i="15"/>
  <c r="PH13" i="15"/>
  <c r="PI13" i="15"/>
  <c r="PJ13" i="15"/>
  <c r="PK13" i="15"/>
  <c r="PL13" i="15"/>
  <c r="PM13" i="15"/>
  <c r="PN13" i="15"/>
  <c r="PO13" i="15"/>
  <c r="PP13" i="15"/>
  <c r="PQ13" i="15"/>
  <c r="PR13" i="15"/>
  <c r="PS13" i="15"/>
  <c r="PT13" i="15"/>
  <c r="PU13" i="15"/>
  <c r="PV13" i="15"/>
  <c r="PW13" i="15"/>
  <c r="PX13" i="15"/>
  <c r="PY13" i="15"/>
  <c r="PZ13" i="15"/>
  <c r="QA13" i="15"/>
  <c r="QB13" i="15"/>
  <c r="QC13" i="15"/>
  <c r="QD13" i="15"/>
  <c r="QE13" i="15"/>
  <c r="QF13" i="15"/>
  <c r="QG13" i="15"/>
  <c r="QH13" i="15"/>
  <c r="QI13" i="15"/>
  <c r="QJ13" i="15"/>
  <c r="QK13" i="15"/>
  <c r="QL13" i="15"/>
  <c r="QM13" i="15"/>
  <c r="QN13" i="15"/>
  <c r="QO13" i="15"/>
  <c r="QP13" i="15"/>
  <c r="QQ13" i="15"/>
  <c r="QR13" i="15"/>
  <c r="QS13" i="15"/>
  <c r="QT13" i="15"/>
  <c r="QU13" i="15"/>
  <c r="QV13" i="15"/>
  <c r="QW13" i="15"/>
  <c r="QX13" i="15"/>
  <c r="QY13" i="15"/>
  <c r="QZ13" i="15"/>
  <c r="RA13" i="15"/>
  <c r="RB13" i="15"/>
  <c r="RC13" i="15"/>
  <c r="RD13" i="15"/>
  <c r="RE13" i="15"/>
  <c r="RF13" i="15"/>
  <c r="RG13" i="15"/>
  <c r="RH13" i="15"/>
  <c r="RI13" i="15"/>
  <c r="RJ13" i="15"/>
  <c r="RK13" i="15"/>
  <c r="RL13" i="15"/>
  <c r="RM13" i="15"/>
  <c r="RN13" i="15"/>
  <c r="RO13" i="15"/>
  <c r="RP13" i="15"/>
  <c r="RQ13" i="15"/>
  <c r="RR13" i="15"/>
  <c r="RS13" i="15"/>
  <c r="RT13" i="15"/>
  <c r="RU13" i="15"/>
  <c r="RV13" i="15"/>
  <c r="RW13" i="15"/>
  <c r="RX13" i="15"/>
  <c r="RY13" i="15"/>
  <c r="RZ13" i="15"/>
  <c r="SA13" i="15"/>
  <c r="SB13" i="15"/>
  <c r="SC13" i="15"/>
  <c r="SD13" i="15"/>
  <c r="SE13" i="15"/>
  <c r="SF13" i="15"/>
  <c r="SG13" i="15"/>
  <c r="SH13" i="15"/>
  <c r="SI13" i="15"/>
  <c r="SJ13" i="15"/>
  <c r="SK13" i="15"/>
  <c r="SL13" i="15"/>
  <c r="SM13" i="15"/>
  <c r="SN13" i="15"/>
  <c r="SO13" i="15"/>
  <c r="SP13" i="15"/>
  <c r="SQ13" i="15"/>
  <c r="SR13" i="15"/>
  <c r="SS13" i="15"/>
  <c r="ST13" i="15"/>
  <c r="SU13" i="15"/>
  <c r="SV13" i="15"/>
  <c r="SW13" i="15"/>
  <c r="SX13" i="15"/>
  <c r="SY13" i="15"/>
  <c r="SZ13" i="15"/>
  <c r="TA13" i="15"/>
  <c r="TB13" i="15"/>
  <c r="K13" i="15"/>
  <c r="L32" i="7"/>
  <c r="M32" i="7"/>
  <c r="N32" i="7"/>
  <c r="O32" i="7"/>
  <c r="P32" i="7"/>
  <c r="Q32" i="7"/>
  <c r="R32" i="7"/>
  <c r="S32" i="7"/>
  <c r="T32" i="7"/>
  <c r="U32" i="7"/>
  <c r="V32" i="7"/>
  <c r="W32" i="7"/>
  <c r="X32" i="7"/>
  <c r="Y32" i="7"/>
  <c r="Z32" i="7"/>
  <c r="AA32" i="7"/>
  <c r="AB32" i="7"/>
  <c r="AC32" i="7"/>
  <c r="AD32" i="7"/>
  <c r="AE32" i="7"/>
  <c r="AF32" i="7"/>
  <c r="AG32" i="7"/>
  <c r="AH32" i="7"/>
  <c r="AI32" i="7"/>
  <c r="AJ32" i="7"/>
  <c r="AK32" i="7"/>
  <c r="AL32" i="7"/>
  <c r="AM32" i="7"/>
  <c r="AN32" i="7"/>
  <c r="AO32" i="7"/>
  <c r="AP32" i="7"/>
  <c r="AQ32" i="7"/>
  <c r="AR32" i="7"/>
  <c r="AS32" i="7"/>
  <c r="AT32" i="7"/>
  <c r="AU32" i="7"/>
  <c r="AV32" i="7"/>
  <c r="AW32" i="7"/>
  <c r="AX32" i="7"/>
  <c r="AY32" i="7"/>
  <c r="AZ32" i="7"/>
  <c r="BA32" i="7"/>
  <c r="BB32" i="7"/>
  <c r="BC32" i="7"/>
  <c r="BD32" i="7"/>
  <c r="BE32" i="7"/>
  <c r="BF32" i="7"/>
  <c r="BG32" i="7"/>
  <c r="BH32" i="7"/>
  <c r="BI32" i="7"/>
  <c r="BJ32" i="7"/>
  <c r="BK32" i="7"/>
  <c r="BL32" i="7"/>
  <c r="BM32" i="7"/>
  <c r="BN32" i="7"/>
  <c r="BO32" i="7"/>
  <c r="BP32" i="7"/>
  <c r="BQ32" i="7"/>
  <c r="BR32" i="7"/>
  <c r="BS32" i="7"/>
  <c r="BT32" i="7"/>
  <c r="BU32" i="7"/>
  <c r="BV32" i="7"/>
  <c r="BW32" i="7"/>
  <c r="BX32" i="7"/>
  <c r="BY32" i="7"/>
  <c r="BZ32" i="7"/>
  <c r="CA32" i="7"/>
  <c r="CB32" i="7"/>
  <c r="CC32" i="7"/>
  <c r="CD32" i="7"/>
  <c r="CE32" i="7"/>
  <c r="CF32" i="7"/>
  <c r="CG32" i="7"/>
  <c r="CH32" i="7"/>
  <c r="CI32" i="7"/>
  <c r="CJ32" i="7"/>
  <c r="CK32" i="7"/>
  <c r="CL32" i="7"/>
  <c r="CM32" i="7"/>
  <c r="CN32" i="7"/>
  <c r="CO32" i="7"/>
  <c r="CP32" i="7"/>
  <c r="CQ32" i="7"/>
  <c r="CR32" i="7"/>
  <c r="CS32" i="7"/>
  <c r="CT32" i="7"/>
  <c r="CU32" i="7"/>
  <c r="CV32" i="7"/>
  <c r="CW32" i="7"/>
  <c r="CX32" i="7"/>
  <c r="CY32" i="7"/>
  <c r="CZ32" i="7"/>
  <c r="DA32" i="7"/>
  <c r="DB32" i="7"/>
  <c r="DC32" i="7"/>
  <c r="DD32" i="7"/>
  <c r="DE32" i="7"/>
  <c r="DF32" i="7"/>
  <c r="DG32" i="7"/>
  <c r="DH32" i="7"/>
  <c r="DI32" i="7"/>
  <c r="DJ32" i="7"/>
  <c r="DK32" i="7"/>
  <c r="DL32" i="7"/>
  <c r="DM32" i="7"/>
  <c r="DN32" i="7"/>
  <c r="DO32" i="7"/>
  <c r="DP32" i="7"/>
  <c r="DQ32" i="7"/>
  <c r="DR32" i="7"/>
  <c r="DS32" i="7"/>
  <c r="DT32" i="7"/>
  <c r="DU32" i="7"/>
  <c r="DV32" i="7"/>
  <c r="DW32" i="7"/>
  <c r="DX32" i="7"/>
  <c r="DY32" i="7"/>
  <c r="DZ32" i="7"/>
  <c r="EA32" i="7"/>
  <c r="EB32" i="7"/>
  <c r="EC32" i="7"/>
  <c r="ED32" i="7"/>
  <c r="EE32" i="7"/>
  <c r="EF32" i="7"/>
  <c r="EG32" i="7"/>
  <c r="EH32" i="7"/>
  <c r="EI32" i="7"/>
  <c r="EK32" i="7"/>
  <c r="EL32" i="7"/>
  <c r="EM32" i="7"/>
  <c r="EN32" i="7"/>
  <c r="EO32" i="7"/>
  <c r="EP32" i="7"/>
  <c r="EQ32" i="7"/>
  <c r="ER32" i="7"/>
  <c r="ES32" i="7"/>
  <c r="ET32" i="7"/>
  <c r="EU32" i="7"/>
  <c r="EV32" i="7"/>
  <c r="EW32" i="7"/>
  <c r="EX32" i="7"/>
  <c r="EY32" i="7"/>
  <c r="EZ32" i="7"/>
  <c r="FA32" i="7"/>
  <c r="FB32" i="7"/>
  <c r="FC32" i="7"/>
  <c r="FD32" i="7"/>
  <c r="FE32" i="7"/>
  <c r="FF32" i="7"/>
  <c r="FG32" i="7"/>
  <c r="FH32" i="7"/>
  <c r="FI32" i="7"/>
  <c r="FJ32" i="7"/>
  <c r="FK32" i="7"/>
  <c r="FL32" i="7"/>
  <c r="FM32" i="7"/>
  <c r="FN32" i="7"/>
  <c r="FO32" i="7"/>
  <c r="FP32" i="7"/>
  <c r="FQ32" i="7"/>
  <c r="FR32" i="7"/>
  <c r="FS32" i="7"/>
  <c r="FT32" i="7"/>
  <c r="FU32" i="7"/>
  <c r="FV32" i="7"/>
  <c r="FW32" i="7"/>
  <c r="FX32" i="7"/>
  <c r="GA32" i="7"/>
  <c r="GB32" i="7"/>
  <c r="GC32" i="7"/>
  <c r="GD32" i="7"/>
  <c r="GE32" i="7"/>
  <c r="GF32" i="7"/>
  <c r="GG32" i="7"/>
  <c r="GH32" i="7"/>
  <c r="GI32" i="7"/>
  <c r="GJ32" i="7"/>
  <c r="GK32" i="7"/>
  <c r="GL32" i="7"/>
  <c r="GM32" i="7"/>
  <c r="GN32" i="7"/>
  <c r="GO32" i="7"/>
  <c r="GP32" i="7"/>
  <c r="GQ32" i="7"/>
  <c r="GR32" i="7"/>
  <c r="GS32" i="7"/>
  <c r="GT32" i="7"/>
  <c r="GU32" i="7"/>
  <c r="GV32" i="7"/>
  <c r="GW32" i="7"/>
  <c r="GX32" i="7"/>
  <c r="GY32" i="7"/>
  <c r="GZ32" i="7"/>
  <c r="HA32" i="7"/>
  <c r="HB32" i="7"/>
  <c r="HC32" i="7"/>
  <c r="HD32" i="7"/>
  <c r="HE32" i="7"/>
  <c r="HF32" i="7"/>
  <c r="HG32" i="7"/>
  <c r="HH32" i="7"/>
  <c r="HI32" i="7"/>
  <c r="HJ32" i="7"/>
  <c r="HK32" i="7"/>
  <c r="HL32" i="7"/>
  <c r="HM32" i="7"/>
  <c r="HN32" i="7"/>
  <c r="HO32" i="7"/>
  <c r="HP32" i="7"/>
  <c r="HQ32" i="7"/>
  <c r="HR32" i="7"/>
  <c r="HS32" i="7"/>
  <c r="HT32" i="7"/>
  <c r="HU32" i="7"/>
  <c r="HV32" i="7"/>
  <c r="HW32" i="7"/>
  <c r="HX32" i="7"/>
  <c r="HY32" i="7"/>
  <c r="HZ32" i="7"/>
  <c r="IA32" i="7"/>
  <c r="IB32" i="7"/>
  <c r="IC32" i="7"/>
  <c r="ID32" i="7"/>
  <c r="IE32" i="7"/>
  <c r="IF32" i="7"/>
  <c r="IG32" i="7"/>
  <c r="IH32" i="7"/>
  <c r="II32" i="7"/>
  <c r="IJ32" i="7"/>
  <c r="IK32" i="7"/>
  <c r="IL32" i="7"/>
  <c r="IM32" i="7"/>
  <c r="IN32" i="7"/>
  <c r="IO32" i="7"/>
  <c r="IP32" i="7"/>
  <c r="IQ32" i="7"/>
  <c r="IR32" i="7"/>
  <c r="IS32" i="7"/>
  <c r="IT32" i="7"/>
  <c r="IU32" i="7"/>
  <c r="IV32" i="7"/>
  <c r="IW32" i="7"/>
  <c r="IX32" i="7"/>
  <c r="IY32" i="7"/>
  <c r="IZ32" i="7"/>
  <c r="JA32" i="7"/>
  <c r="JB32" i="7"/>
  <c r="JC32" i="7"/>
  <c r="JD32" i="7"/>
  <c r="JE32" i="7"/>
  <c r="JF32" i="7"/>
  <c r="JG32" i="7"/>
  <c r="JH32" i="7"/>
  <c r="JI32" i="7"/>
  <c r="JJ32" i="7"/>
  <c r="JK32" i="7"/>
  <c r="JL32" i="7"/>
  <c r="JM32" i="7"/>
  <c r="JN32" i="7"/>
  <c r="JO32" i="7"/>
  <c r="JP32" i="7"/>
  <c r="JQ32" i="7"/>
  <c r="JR32" i="7"/>
  <c r="JS32" i="7"/>
  <c r="JT32" i="7"/>
  <c r="JU32" i="7"/>
  <c r="JV32" i="7"/>
  <c r="JW32" i="7"/>
  <c r="JX32" i="7"/>
  <c r="JY32" i="7"/>
  <c r="JZ32" i="7"/>
  <c r="KA32" i="7"/>
  <c r="KB32" i="7"/>
  <c r="KC32" i="7"/>
  <c r="KD32" i="7"/>
  <c r="KE32" i="7"/>
  <c r="KF32" i="7"/>
  <c r="KG32" i="7"/>
  <c r="KH32" i="7"/>
  <c r="KI32" i="7"/>
  <c r="KJ32" i="7"/>
  <c r="KK32" i="7"/>
  <c r="KL32" i="7"/>
  <c r="KM32" i="7"/>
  <c r="KN32" i="7"/>
  <c r="KO32" i="7"/>
  <c r="KP32" i="7"/>
  <c r="KQ32" i="7"/>
  <c r="KR32" i="7"/>
  <c r="KS32" i="7"/>
  <c r="KT32" i="7"/>
  <c r="KU32" i="7"/>
  <c r="KV32" i="7"/>
  <c r="KW32" i="7"/>
  <c r="KX32" i="7"/>
  <c r="KY32" i="7"/>
  <c r="KZ32" i="7"/>
  <c r="LA32" i="7"/>
  <c r="LB32" i="7"/>
  <c r="LC32" i="7"/>
  <c r="LD32" i="7"/>
  <c r="LE32" i="7"/>
  <c r="LF32" i="7"/>
  <c r="LG32" i="7"/>
  <c r="LH32" i="7"/>
  <c r="LI32" i="7"/>
  <c r="LJ32" i="7"/>
  <c r="LK32" i="7"/>
  <c r="LL32" i="7"/>
  <c r="LM32" i="7"/>
  <c r="LN32" i="7"/>
  <c r="LO32" i="7"/>
  <c r="LP32" i="7"/>
  <c r="LQ32" i="7"/>
  <c r="LR32" i="7"/>
  <c r="LS32" i="7"/>
  <c r="LT32" i="7"/>
  <c r="LU32" i="7"/>
  <c r="LV32" i="7"/>
  <c r="LW32" i="7"/>
  <c r="LX32" i="7"/>
  <c r="LY32" i="7"/>
  <c r="LZ32" i="7"/>
  <c r="MA32" i="7"/>
  <c r="MB32" i="7"/>
  <c r="MC32" i="7"/>
  <c r="MD32" i="7"/>
  <c r="ME32" i="7"/>
  <c r="MF32" i="7"/>
  <c r="MG32" i="7"/>
  <c r="MH32" i="7"/>
  <c r="MI32" i="7"/>
  <c r="MJ32" i="7"/>
  <c r="MK32" i="7"/>
  <c r="ML32" i="7"/>
  <c r="MM32" i="7"/>
  <c r="MN32" i="7"/>
  <c r="MO32" i="7"/>
  <c r="MP32" i="7"/>
  <c r="MQ32" i="7"/>
  <c r="MR32" i="7"/>
  <c r="MS32" i="7"/>
  <c r="MT32" i="7"/>
  <c r="MU32" i="7"/>
  <c r="MV32" i="7"/>
  <c r="MW32" i="7"/>
  <c r="MX32" i="7"/>
  <c r="MY32" i="7"/>
  <c r="MZ32" i="7"/>
  <c r="NA32" i="7"/>
  <c r="NB32" i="7"/>
  <c r="NC32" i="7"/>
  <c r="ND32" i="7"/>
  <c r="NE32" i="7"/>
  <c r="NF32" i="7"/>
  <c r="NG32" i="7"/>
  <c r="NH32" i="7"/>
  <c r="NI32" i="7"/>
  <c r="NJ32" i="7"/>
  <c r="NK32" i="7"/>
  <c r="NL32" i="7"/>
  <c r="NM32" i="7"/>
  <c r="NN32" i="7"/>
  <c r="NO32" i="7"/>
  <c r="NP32" i="7"/>
  <c r="NQ32" i="7"/>
  <c r="NR32" i="7"/>
  <c r="NS32" i="7"/>
  <c r="NT32" i="7"/>
  <c r="NU32" i="7"/>
  <c r="NV32" i="7"/>
  <c r="NW32" i="7"/>
  <c r="NX32" i="7"/>
  <c r="NY32" i="7"/>
  <c r="NZ32" i="7"/>
  <c r="OA32" i="7"/>
  <c r="OB32" i="7"/>
  <c r="OC32" i="7"/>
  <c r="OD32" i="7"/>
  <c r="OE32" i="7"/>
  <c r="OF32" i="7"/>
  <c r="OG32" i="7"/>
  <c r="OH32" i="7"/>
  <c r="OI32" i="7"/>
  <c r="OJ32" i="7"/>
  <c r="OK32" i="7"/>
  <c r="OL32" i="7"/>
  <c r="OM32" i="7"/>
  <c r="ON32" i="7"/>
  <c r="OO32" i="7"/>
  <c r="OP32" i="7"/>
  <c r="OQ32" i="7"/>
  <c r="OR32" i="7"/>
  <c r="OS32" i="7"/>
  <c r="OT32" i="7"/>
  <c r="OU32" i="7"/>
  <c r="OV32" i="7"/>
  <c r="OW32" i="7"/>
  <c r="OX32" i="7"/>
  <c r="OY32" i="7"/>
  <c r="OZ32" i="7"/>
  <c r="PA32" i="7"/>
  <c r="PB32" i="7"/>
  <c r="PC32" i="7"/>
  <c r="PD32" i="7"/>
  <c r="PE32" i="7"/>
  <c r="PF32" i="7"/>
  <c r="PG32" i="7"/>
  <c r="PH32" i="7"/>
  <c r="PI32" i="7"/>
  <c r="PJ32" i="7"/>
  <c r="PK32" i="7"/>
  <c r="PL32" i="7"/>
  <c r="PM32" i="7"/>
  <c r="PN32" i="7"/>
  <c r="PO32" i="7"/>
  <c r="PP32" i="7"/>
  <c r="PQ32" i="7"/>
  <c r="PR32" i="7"/>
  <c r="PS32" i="7"/>
  <c r="PT32" i="7"/>
  <c r="PU32" i="7"/>
  <c r="PV32" i="7"/>
  <c r="PW32" i="7"/>
  <c r="PX32" i="7"/>
  <c r="PY32" i="7"/>
  <c r="PZ32" i="7"/>
  <c r="QA32" i="7"/>
  <c r="QB32" i="7"/>
  <c r="QC32" i="7"/>
  <c r="QD32" i="7"/>
  <c r="QE32" i="7"/>
  <c r="QF32" i="7"/>
  <c r="QG32" i="7"/>
  <c r="QH32" i="7"/>
  <c r="QI32" i="7"/>
  <c r="QJ32" i="7"/>
  <c r="QK32" i="7"/>
  <c r="QL32" i="7"/>
  <c r="QM32" i="7"/>
  <c r="QN32" i="7"/>
  <c r="QO32" i="7"/>
  <c r="QP32" i="7"/>
  <c r="QQ32" i="7"/>
  <c r="QR32" i="7"/>
  <c r="QS32" i="7"/>
  <c r="QT32" i="7"/>
  <c r="QU32" i="7"/>
  <c r="QV32" i="7"/>
  <c r="QW32" i="7"/>
  <c r="QX32" i="7"/>
  <c r="QY32" i="7"/>
  <c r="QZ32" i="7"/>
  <c r="RA32" i="7"/>
  <c r="RB32" i="7"/>
  <c r="RC32" i="7"/>
  <c r="RD32" i="7"/>
  <c r="RE32" i="7"/>
  <c r="RF32" i="7"/>
  <c r="RG32" i="7"/>
  <c r="RH32" i="7"/>
  <c r="RI32" i="7"/>
  <c r="RJ32" i="7"/>
  <c r="RK32" i="7"/>
  <c r="RL32" i="7"/>
  <c r="RM32" i="7"/>
  <c r="RN32" i="7"/>
  <c r="RO32" i="7"/>
  <c r="RP32" i="7"/>
  <c r="RQ32" i="7"/>
  <c r="RR32" i="7"/>
  <c r="RS32" i="7"/>
  <c r="RT32" i="7"/>
  <c r="RU32" i="7"/>
  <c r="RV32" i="7"/>
  <c r="RW32" i="7"/>
  <c r="RX32" i="7"/>
  <c r="RY32" i="7"/>
  <c r="RZ32" i="7"/>
  <c r="SA32" i="7"/>
  <c r="SB32" i="7"/>
  <c r="SC32" i="7"/>
  <c r="SD32" i="7"/>
  <c r="SE32" i="7"/>
  <c r="SF32" i="7"/>
  <c r="SG32" i="7"/>
  <c r="SH32" i="7"/>
  <c r="SI32" i="7"/>
  <c r="SJ32" i="7"/>
  <c r="SK32" i="7"/>
  <c r="SL32" i="7"/>
  <c r="SM32" i="7"/>
  <c r="SN32" i="7"/>
  <c r="SO32" i="7"/>
  <c r="SP32" i="7"/>
  <c r="SQ32" i="7"/>
  <c r="SR32" i="7"/>
  <c r="SS32" i="7"/>
  <c r="ST32" i="7"/>
  <c r="SU32" i="7"/>
  <c r="SV32" i="7"/>
  <c r="SW32" i="7"/>
  <c r="SX32" i="7"/>
  <c r="SY32" i="7"/>
  <c r="SZ32" i="7"/>
  <c r="TA32" i="7"/>
  <c r="TB32" i="7"/>
  <c r="TC32" i="7"/>
  <c r="K32" i="7"/>
  <c r="L16" i="15"/>
  <c r="M16" i="15"/>
  <c r="N16" i="15"/>
  <c r="O16" i="15"/>
  <c r="P16" i="15"/>
  <c r="Q16" i="15"/>
  <c r="R16" i="15"/>
  <c r="S16" i="15"/>
  <c r="T16" i="15"/>
  <c r="U16" i="15"/>
  <c r="V16" i="15"/>
  <c r="W16" i="15"/>
  <c r="X16" i="15"/>
  <c r="Y16" i="15"/>
  <c r="Z16" i="15"/>
  <c r="AA16" i="15"/>
  <c r="AB16" i="15"/>
  <c r="AC16" i="15"/>
  <c r="AD16" i="15"/>
  <c r="AE16" i="15"/>
  <c r="AF16" i="15"/>
  <c r="AG16" i="15"/>
  <c r="AH16" i="15"/>
  <c r="AI16" i="15"/>
  <c r="AJ16" i="15"/>
  <c r="AK16" i="15"/>
  <c r="AL16" i="15"/>
  <c r="AM16" i="15"/>
  <c r="AN16" i="15"/>
  <c r="AO16" i="15"/>
  <c r="AP16" i="15"/>
  <c r="AQ16" i="15"/>
  <c r="AR16" i="15"/>
  <c r="AS16" i="15"/>
  <c r="AT16" i="15"/>
  <c r="AU16" i="15"/>
  <c r="AV16" i="15"/>
  <c r="AW16" i="15"/>
  <c r="AX16" i="15"/>
  <c r="AY16" i="15"/>
  <c r="AZ16" i="15"/>
  <c r="BA16" i="15"/>
  <c r="BB16" i="15"/>
  <c r="BC16" i="15"/>
  <c r="BD16" i="15"/>
  <c r="BE16" i="15"/>
  <c r="BF16" i="15"/>
  <c r="BG16" i="15"/>
  <c r="BH16" i="15"/>
  <c r="BI16" i="15"/>
  <c r="BJ16" i="15"/>
  <c r="BK16" i="15"/>
  <c r="BL16" i="15"/>
  <c r="BM16" i="15"/>
  <c r="BN16" i="15"/>
  <c r="BO16" i="15"/>
  <c r="BP16" i="15"/>
  <c r="BQ16" i="15"/>
  <c r="BR16" i="15"/>
  <c r="BS16" i="15"/>
  <c r="BT16" i="15"/>
  <c r="BU16" i="15"/>
  <c r="BV16" i="15"/>
  <c r="BW16" i="15"/>
  <c r="BX16" i="15"/>
  <c r="BY16" i="15"/>
  <c r="BZ16" i="15"/>
  <c r="CA16" i="15"/>
  <c r="CB16" i="15"/>
  <c r="CC16" i="15"/>
  <c r="CD16" i="15"/>
  <c r="CE16" i="15"/>
  <c r="CF16" i="15"/>
  <c r="CG16" i="15"/>
  <c r="CH16" i="15"/>
  <c r="CI16" i="15"/>
  <c r="CJ16" i="15"/>
  <c r="CK16" i="15"/>
  <c r="CL16" i="15"/>
  <c r="CM16" i="15"/>
  <c r="CN16" i="15"/>
  <c r="CO16" i="15"/>
  <c r="CP16" i="15"/>
  <c r="CQ16" i="15"/>
  <c r="CR16" i="15"/>
  <c r="CS16" i="15"/>
  <c r="CT16" i="15"/>
  <c r="CU16" i="15"/>
  <c r="CX16" i="15"/>
  <c r="CY16" i="15"/>
  <c r="CZ16" i="15"/>
  <c r="DA16" i="15"/>
  <c r="DB16" i="15"/>
  <c r="DC16" i="15"/>
  <c r="DD16" i="15"/>
  <c r="DE16" i="15"/>
  <c r="DF16" i="15"/>
  <c r="DG16" i="15"/>
  <c r="DH16" i="15"/>
  <c r="DI16" i="15"/>
  <c r="DJ16" i="15"/>
  <c r="DK16" i="15"/>
  <c r="DL16" i="15"/>
  <c r="DM16" i="15"/>
  <c r="DN16" i="15"/>
  <c r="DO16" i="15"/>
  <c r="DP16" i="15"/>
  <c r="DQ16" i="15"/>
  <c r="DR16" i="15"/>
  <c r="DS16" i="15"/>
  <c r="DT16" i="15"/>
  <c r="DU16" i="15"/>
  <c r="DV16" i="15"/>
  <c r="DW16" i="15"/>
  <c r="DX16" i="15"/>
  <c r="DZ16" i="15"/>
  <c r="EA16" i="15"/>
  <c r="EC16" i="15"/>
  <c r="ED16" i="15"/>
  <c r="EE16" i="15"/>
  <c r="EF16" i="15"/>
  <c r="EH16" i="15"/>
  <c r="EJ16" i="15"/>
  <c r="EK16" i="15"/>
  <c r="EL16" i="15"/>
  <c r="EM16" i="15"/>
  <c r="EN16" i="15"/>
  <c r="EO16" i="15"/>
  <c r="EP16" i="15"/>
  <c r="EQ16" i="15"/>
  <c r="ER16" i="15"/>
  <c r="ES16" i="15"/>
  <c r="ET16" i="15"/>
  <c r="EU16" i="15"/>
  <c r="EV16" i="15"/>
  <c r="EW16" i="15"/>
  <c r="EX16" i="15"/>
  <c r="EY16" i="15"/>
  <c r="EZ16" i="15"/>
  <c r="FA16" i="15"/>
  <c r="FB16" i="15"/>
  <c r="FC16" i="15"/>
  <c r="FD16" i="15"/>
  <c r="FE16" i="15"/>
  <c r="FF16" i="15"/>
  <c r="FG16" i="15"/>
  <c r="FH16" i="15"/>
  <c r="FI16" i="15"/>
  <c r="FJ16" i="15"/>
  <c r="FK16" i="15"/>
  <c r="FM16" i="15"/>
  <c r="FO16" i="15"/>
  <c r="FQ16" i="15"/>
  <c r="FR16" i="15"/>
  <c r="FT16" i="15"/>
  <c r="FU16" i="15"/>
  <c r="FV16" i="15"/>
  <c r="FW16" i="15"/>
  <c r="FX16" i="15"/>
  <c r="FY16" i="15"/>
  <c r="FZ16" i="15"/>
  <c r="GA16" i="15"/>
  <c r="GB16" i="15"/>
  <c r="GC16" i="15"/>
  <c r="GD16" i="15"/>
  <c r="GE16" i="15"/>
  <c r="GF16" i="15"/>
  <c r="GG16" i="15"/>
  <c r="GH16" i="15"/>
  <c r="GI16" i="15"/>
  <c r="GJ16" i="15"/>
  <c r="GK16" i="15"/>
  <c r="GL16" i="15"/>
  <c r="GM16" i="15"/>
  <c r="GN16" i="15"/>
  <c r="GO16" i="15"/>
  <c r="GP16" i="15"/>
  <c r="GQ16" i="15"/>
  <c r="GR16" i="15"/>
  <c r="GS16" i="15"/>
  <c r="GT16" i="15"/>
  <c r="GU16" i="15"/>
  <c r="GV16" i="15"/>
  <c r="GW16" i="15"/>
  <c r="GX16" i="15"/>
  <c r="GY16" i="15"/>
  <c r="GZ16" i="15"/>
  <c r="HA16" i="15"/>
  <c r="HB16" i="15"/>
  <c r="HC16" i="15"/>
  <c r="HD16" i="15"/>
  <c r="HE16" i="15"/>
  <c r="HF16" i="15"/>
  <c r="HG16" i="15"/>
  <c r="HH16" i="15"/>
  <c r="HI16" i="15"/>
  <c r="HJ16" i="15"/>
  <c r="HK16" i="15"/>
  <c r="HL16" i="15"/>
  <c r="HM16" i="15"/>
  <c r="HN16" i="15"/>
  <c r="HO16" i="15"/>
  <c r="HP16" i="15"/>
  <c r="HQ16" i="15"/>
  <c r="HR16" i="15"/>
  <c r="HS16" i="15"/>
  <c r="HT16" i="15"/>
  <c r="HU16" i="15"/>
  <c r="HV16" i="15"/>
  <c r="HW16" i="15"/>
  <c r="HX16" i="15"/>
  <c r="HY16" i="15"/>
  <c r="HZ16" i="15"/>
  <c r="IA16" i="15"/>
  <c r="IB16" i="15"/>
  <c r="IC16" i="15"/>
  <c r="ID16" i="15"/>
  <c r="IE16" i="15"/>
  <c r="IF16" i="15"/>
  <c r="IG16" i="15"/>
  <c r="IH16" i="15"/>
  <c r="II16" i="15"/>
  <c r="IJ16" i="15"/>
  <c r="IK16" i="15"/>
  <c r="IL16" i="15"/>
  <c r="IM16" i="15"/>
  <c r="IN16" i="15"/>
  <c r="IO16" i="15"/>
  <c r="IP16" i="15"/>
  <c r="IQ16" i="15"/>
  <c r="IR16" i="15"/>
  <c r="IS16" i="15"/>
  <c r="IT16" i="15"/>
  <c r="IU16" i="15"/>
  <c r="IV16" i="15"/>
  <c r="IW16" i="15"/>
  <c r="IX16" i="15"/>
  <c r="IY16" i="15"/>
  <c r="IZ16" i="15"/>
  <c r="JA16" i="15"/>
  <c r="JB16" i="15"/>
  <c r="JC16" i="15"/>
  <c r="JD16" i="15"/>
  <c r="JE16" i="15"/>
  <c r="JF16" i="15"/>
  <c r="JG16" i="15"/>
  <c r="JH16" i="15"/>
  <c r="JI16" i="15"/>
  <c r="JJ16" i="15"/>
  <c r="JK16" i="15"/>
  <c r="JL16" i="15"/>
  <c r="JM16" i="15"/>
  <c r="JN16" i="15"/>
  <c r="JO16" i="15"/>
  <c r="JP16" i="15"/>
  <c r="JQ16" i="15"/>
  <c r="JR16" i="15"/>
  <c r="JS16" i="15"/>
  <c r="JT16" i="15"/>
  <c r="JU16" i="15"/>
  <c r="JV16" i="15"/>
  <c r="JW16" i="15"/>
  <c r="JX16" i="15"/>
  <c r="JY16" i="15"/>
  <c r="JZ16" i="15"/>
  <c r="KA16" i="15"/>
  <c r="KB16" i="15"/>
  <c r="KC16" i="15"/>
  <c r="KD16" i="15"/>
  <c r="KE16" i="15"/>
  <c r="KF16" i="15"/>
  <c r="KG16" i="15"/>
  <c r="KH16" i="15"/>
  <c r="KI16" i="15"/>
  <c r="KJ16" i="15"/>
  <c r="KK16" i="15"/>
  <c r="KL16" i="15"/>
  <c r="KM16" i="15"/>
  <c r="KN16" i="15"/>
  <c r="KO16" i="15"/>
  <c r="KP16" i="15"/>
  <c r="KQ16" i="15"/>
  <c r="KR16" i="15"/>
  <c r="KS16" i="15"/>
  <c r="KT16" i="15"/>
  <c r="KU16" i="15"/>
  <c r="KV16" i="15"/>
  <c r="KW16" i="15"/>
  <c r="KX16" i="15"/>
  <c r="KY16" i="15"/>
  <c r="KZ16" i="15"/>
  <c r="LA16" i="15"/>
  <c r="LB16" i="15"/>
  <c r="LC16" i="15"/>
  <c r="LD16" i="15"/>
  <c r="LE16" i="15"/>
  <c r="LF16" i="15"/>
  <c r="LG16" i="15"/>
  <c r="LH16" i="15"/>
  <c r="LI16" i="15"/>
  <c r="LJ16" i="15"/>
  <c r="LK16" i="15"/>
  <c r="LL16" i="15"/>
  <c r="LM16" i="15"/>
  <c r="LN16" i="15"/>
  <c r="LO16" i="15"/>
  <c r="LP16" i="15"/>
  <c r="LQ16" i="15"/>
  <c r="LR16" i="15"/>
  <c r="LS16" i="15"/>
  <c r="LT16" i="15"/>
  <c r="LU16" i="15"/>
  <c r="LV16" i="15"/>
  <c r="LW16" i="15"/>
  <c r="LX16" i="15"/>
  <c r="LY16" i="15"/>
  <c r="LZ16" i="15"/>
  <c r="MA16" i="15"/>
  <c r="MB16" i="15"/>
  <c r="MC16" i="15"/>
  <c r="MD16" i="15"/>
  <c r="ME16" i="15"/>
  <c r="MF16" i="15"/>
  <c r="MG16" i="15"/>
  <c r="MH16" i="15"/>
  <c r="MI16" i="15"/>
  <c r="MJ16" i="15"/>
  <c r="MK16" i="15"/>
  <c r="ML16" i="15"/>
  <c r="MM16" i="15"/>
  <c r="MN16" i="15"/>
  <c r="MO16" i="15"/>
  <c r="MP16" i="15"/>
  <c r="MQ16" i="15"/>
  <c r="MR16" i="15"/>
  <c r="MS16" i="15"/>
  <c r="MT16" i="15"/>
  <c r="MU16" i="15"/>
  <c r="MV16" i="15"/>
  <c r="MW16" i="15"/>
  <c r="MX16" i="15"/>
  <c r="MY16" i="15"/>
  <c r="MZ16" i="15"/>
  <c r="NA16" i="15"/>
  <c r="NB16" i="15"/>
  <c r="NC16" i="15"/>
  <c r="ND16" i="15"/>
  <c r="NE16" i="15"/>
  <c r="NF16" i="15"/>
  <c r="NG16" i="15"/>
  <c r="NH16" i="15"/>
  <c r="NI16" i="15"/>
  <c r="NJ16" i="15"/>
  <c r="NK16" i="15"/>
  <c r="NL16" i="15"/>
  <c r="NM16" i="15"/>
  <c r="NN16" i="15"/>
  <c r="NO16" i="15"/>
  <c r="NP16" i="15"/>
  <c r="NQ16" i="15"/>
  <c r="NR16" i="15"/>
  <c r="NS16" i="15"/>
  <c r="NT16" i="15"/>
  <c r="NU16" i="15"/>
  <c r="NV16" i="15"/>
  <c r="NW16" i="15"/>
  <c r="NX16" i="15"/>
  <c r="NY16" i="15"/>
  <c r="NZ16" i="15"/>
  <c r="OA16" i="15"/>
  <c r="OB16" i="15"/>
  <c r="OC16" i="15"/>
  <c r="OD16" i="15"/>
  <c r="OE16" i="15"/>
  <c r="OF16" i="15"/>
  <c r="OG16" i="15"/>
  <c r="OH16" i="15"/>
  <c r="OI16" i="15"/>
  <c r="OJ16" i="15"/>
  <c r="OK16" i="15"/>
  <c r="OL16" i="15"/>
  <c r="OM16" i="15"/>
  <c r="ON16" i="15"/>
  <c r="OO16" i="15"/>
  <c r="OP16" i="15"/>
  <c r="OQ16" i="15"/>
  <c r="OR16" i="15"/>
  <c r="OS16" i="15"/>
  <c r="OT16" i="15"/>
  <c r="OU16" i="15"/>
  <c r="OV16" i="15"/>
  <c r="OW16" i="15"/>
  <c r="OX16" i="15"/>
  <c r="OY16" i="15"/>
  <c r="OZ16" i="15"/>
  <c r="PA16" i="15"/>
  <c r="PB16" i="15"/>
  <c r="PC16" i="15"/>
  <c r="PD16" i="15"/>
  <c r="PE16" i="15"/>
  <c r="PF16" i="15"/>
  <c r="PG16" i="15"/>
  <c r="PH16" i="15"/>
  <c r="PI16" i="15"/>
  <c r="PJ16" i="15"/>
  <c r="PK16" i="15"/>
  <c r="PL16" i="15"/>
  <c r="PM16" i="15"/>
  <c r="PN16" i="15"/>
  <c r="PO16" i="15"/>
  <c r="PP16" i="15"/>
  <c r="PQ16" i="15"/>
  <c r="PR16" i="15"/>
  <c r="PS16" i="15"/>
  <c r="PT16" i="15"/>
  <c r="PU16" i="15"/>
  <c r="PV16" i="15"/>
  <c r="PW16" i="15"/>
  <c r="PX16" i="15"/>
  <c r="PY16" i="15"/>
  <c r="PZ16" i="15"/>
  <c r="QA16" i="15"/>
  <c r="QB16" i="15"/>
  <c r="QC16" i="15"/>
  <c r="QD16" i="15"/>
  <c r="QE16" i="15"/>
  <c r="QF16" i="15"/>
  <c r="QG16" i="15"/>
  <c r="QH16" i="15"/>
  <c r="QI16" i="15"/>
  <c r="QJ16" i="15"/>
  <c r="QK16" i="15"/>
  <c r="QL16" i="15"/>
  <c r="QM16" i="15"/>
  <c r="QN16" i="15"/>
  <c r="QO16" i="15"/>
  <c r="QP16" i="15"/>
  <c r="QQ16" i="15"/>
  <c r="QR16" i="15"/>
  <c r="QS16" i="15"/>
  <c r="QT16" i="15"/>
  <c r="QU16" i="15"/>
  <c r="QV16" i="15"/>
  <c r="QW16" i="15"/>
  <c r="QX16" i="15"/>
  <c r="QY16" i="15"/>
  <c r="QZ16" i="15"/>
  <c r="RA16" i="15"/>
  <c r="RB16" i="15"/>
  <c r="RC16" i="15"/>
  <c r="RD16" i="15"/>
  <c r="RE16" i="15"/>
  <c r="RF16" i="15"/>
  <c r="RG16" i="15"/>
  <c r="RH16" i="15"/>
  <c r="RI16" i="15"/>
  <c r="RJ16" i="15"/>
  <c r="RK16" i="15"/>
  <c r="RL16" i="15"/>
  <c r="RM16" i="15"/>
  <c r="RN16" i="15"/>
  <c r="RO16" i="15"/>
  <c r="RP16" i="15"/>
  <c r="RQ16" i="15"/>
  <c r="RR16" i="15"/>
  <c r="RS16" i="15"/>
  <c r="RT16" i="15"/>
  <c r="RU16" i="15"/>
  <c r="RV16" i="15"/>
  <c r="RW16" i="15"/>
  <c r="RX16" i="15"/>
  <c r="RY16" i="15"/>
  <c r="RZ16" i="15"/>
  <c r="SA16" i="15"/>
  <c r="SB16" i="15"/>
  <c r="SC16" i="15"/>
  <c r="SD16" i="15"/>
  <c r="SE16" i="15"/>
  <c r="SF16" i="15"/>
  <c r="SG16" i="15"/>
  <c r="SH16" i="15"/>
  <c r="SI16" i="15"/>
  <c r="SJ16" i="15"/>
  <c r="SK16" i="15"/>
  <c r="SL16" i="15"/>
  <c r="SM16" i="15"/>
  <c r="SN16" i="15"/>
  <c r="SO16" i="15"/>
  <c r="SP16" i="15"/>
  <c r="SQ16" i="15"/>
  <c r="SR16" i="15"/>
  <c r="SS16" i="15"/>
  <c r="ST16" i="15"/>
  <c r="SU16" i="15"/>
  <c r="SV16" i="15"/>
  <c r="SW16" i="15"/>
  <c r="SX16" i="15"/>
  <c r="SY16" i="15"/>
  <c r="SZ16" i="15"/>
  <c r="TA16" i="15"/>
  <c r="TB16" i="15"/>
  <c r="K16" i="15"/>
  <c r="EB16" i="2"/>
  <c r="EB16" i="15" s="1"/>
  <c r="EA40" i="7"/>
  <c r="EA26" i="3"/>
  <c r="EA14" i="2"/>
  <c r="EA18" i="2"/>
  <c r="DZ18" i="2"/>
  <c r="DY40" i="7"/>
  <c r="J177" i="7"/>
  <c r="DY26" i="3"/>
  <c r="L176" i="7"/>
  <c r="M176" i="7"/>
  <c r="N176" i="7"/>
  <c r="O176" i="7"/>
  <c r="P176" i="7"/>
  <c r="Q176" i="7"/>
  <c r="R176" i="7"/>
  <c r="S176" i="7"/>
  <c r="T176" i="7"/>
  <c r="U176" i="7"/>
  <c r="V176" i="7"/>
  <c r="W176" i="7"/>
  <c r="X176" i="7"/>
  <c r="Y176" i="7"/>
  <c r="Z176" i="7"/>
  <c r="AA176" i="7"/>
  <c r="AB176" i="7"/>
  <c r="AC176" i="7"/>
  <c r="AD176" i="7"/>
  <c r="AE176" i="7"/>
  <c r="AF176" i="7"/>
  <c r="AG176" i="7"/>
  <c r="AH176" i="7"/>
  <c r="AI176" i="7"/>
  <c r="AJ176" i="7"/>
  <c r="AK176" i="7"/>
  <c r="AL176" i="7"/>
  <c r="AM176" i="7"/>
  <c r="AN176" i="7"/>
  <c r="AO176" i="7"/>
  <c r="AP176" i="7"/>
  <c r="AQ176" i="7"/>
  <c r="AR176" i="7"/>
  <c r="AS176" i="7"/>
  <c r="AT176" i="7"/>
  <c r="AU176" i="7"/>
  <c r="AV176" i="7"/>
  <c r="AW176" i="7"/>
  <c r="AX176" i="7"/>
  <c r="AY176" i="7"/>
  <c r="AZ176" i="7"/>
  <c r="BA176" i="7"/>
  <c r="BB176" i="7"/>
  <c r="BC176" i="7"/>
  <c r="BD176" i="7"/>
  <c r="BE176" i="7"/>
  <c r="BF176" i="7"/>
  <c r="BG176" i="7"/>
  <c r="BH176" i="7"/>
  <c r="BI176" i="7"/>
  <c r="BJ176" i="7"/>
  <c r="BK176" i="7"/>
  <c r="BL176" i="7"/>
  <c r="BM176" i="7"/>
  <c r="BN176" i="7"/>
  <c r="BO176" i="7"/>
  <c r="BP176" i="7"/>
  <c r="BQ176" i="7"/>
  <c r="BR176" i="7"/>
  <c r="BS176" i="7"/>
  <c r="BT176" i="7"/>
  <c r="BU176" i="7"/>
  <c r="BV176" i="7"/>
  <c r="BW176" i="7"/>
  <c r="BX176" i="7"/>
  <c r="BY176" i="7"/>
  <c r="BZ176" i="7"/>
  <c r="CA176" i="7"/>
  <c r="CB176" i="7"/>
  <c r="CC176" i="7"/>
  <c r="CD176" i="7"/>
  <c r="CE176" i="7"/>
  <c r="CF176" i="7"/>
  <c r="CG176" i="7"/>
  <c r="CH176" i="7"/>
  <c r="CI176" i="7"/>
  <c r="CJ176" i="7"/>
  <c r="CK176" i="7"/>
  <c r="CL176" i="7"/>
  <c r="CM176" i="7"/>
  <c r="CN176" i="7"/>
  <c r="CO176" i="7"/>
  <c r="CP176" i="7"/>
  <c r="CQ176" i="7"/>
  <c r="CR176" i="7"/>
  <c r="CS176" i="7"/>
  <c r="CT176" i="7"/>
  <c r="CU176" i="7"/>
  <c r="CV176" i="7"/>
  <c r="CW176" i="7"/>
  <c r="CX176" i="7"/>
  <c r="CY176" i="7"/>
  <c r="CZ176" i="7"/>
  <c r="DA176" i="7"/>
  <c r="DB176" i="7"/>
  <c r="DC176" i="7"/>
  <c r="DD176" i="7"/>
  <c r="DE176" i="7"/>
  <c r="DF176" i="7"/>
  <c r="DG176" i="7"/>
  <c r="DH176" i="7"/>
  <c r="DI176" i="7"/>
  <c r="DJ176" i="7"/>
  <c r="DK176" i="7"/>
  <c r="DL176" i="7"/>
  <c r="DM176" i="7"/>
  <c r="DN176" i="7"/>
  <c r="DO176" i="7"/>
  <c r="DP176" i="7"/>
  <c r="DQ176" i="7"/>
  <c r="DR176" i="7"/>
  <c r="DS176" i="7"/>
  <c r="DT176" i="7"/>
  <c r="DU176" i="7"/>
  <c r="DV176" i="7"/>
  <c r="DW176" i="7"/>
  <c r="DX176" i="7"/>
  <c r="DY176" i="7"/>
  <c r="DZ176" i="7"/>
  <c r="EA176" i="7"/>
  <c r="EB176" i="7"/>
  <c r="EC176" i="7"/>
  <c r="ED176" i="7"/>
  <c r="EE176" i="7"/>
  <c r="EF176" i="7"/>
  <c r="EG176" i="7"/>
  <c r="EH176" i="7"/>
  <c r="EI176" i="7"/>
  <c r="EJ176" i="7"/>
  <c r="EK176" i="7"/>
  <c r="EL176" i="7"/>
  <c r="EM176" i="7"/>
  <c r="EN176" i="7"/>
  <c r="EO176" i="7"/>
  <c r="EP176" i="7"/>
  <c r="EQ176" i="7"/>
  <c r="ER176" i="7"/>
  <c r="ES176" i="7"/>
  <c r="ET176" i="7"/>
  <c r="EU176" i="7"/>
  <c r="EV176" i="7"/>
  <c r="EW176" i="7"/>
  <c r="EX176" i="7"/>
  <c r="EY176" i="7"/>
  <c r="EZ176" i="7"/>
  <c r="FA176" i="7"/>
  <c r="FB176" i="7"/>
  <c r="FC176" i="7"/>
  <c r="FD176" i="7"/>
  <c r="FE176" i="7"/>
  <c r="FF176" i="7"/>
  <c r="FG176" i="7"/>
  <c r="FH176" i="7"/>
  <c r="FI176" i="7"/>
  <c r="FJ176" i="7"/>
  <c r="FK176" i="7"/>
  <c r="FL176" i="7"/>
  <c r="FM176" i="7"/>
  <c r="FN176" i="7"/>
  <c r="FO176" i="7"/>
  <c r="FP176" i="7"/>
  <c r="FQ176" i="7"/>
  <c r="FR176" i="7"/>
  <c r="FS176" i="7"/>
  <c r="FT176" i="7"/>
  <c r="FU176" i="7"/>
  <c r="FV176" i="7"/>
  <c r="FW176" i="7"/>
  <c r="FX176" i="7"/>
  <c r="FY176" i="7"/>
  <c r="FZ176" i="7"/>
  <c r="GA176" i="7"/>
  <c r="GB176" i="7"/>
  <c r="GC176" i="7"/>
  <c r="GD176" i="7"/>
  <c r="GE176" i="7"/>
  <c r="GF176" i="7"/>
  <c r="GG176" i="7"/>
  <c r="GH176" i="7"/>
  <c r="GI176" i="7"/>
  <c r="GJ176" i="7"/>
  <c r="GK176" i="7"/>
  <c r="GL176" i="7"/>
  <c r="GM176" i="7"/>
  <c r="GN176" i="7"/>
  <c r="GO176" i="7"/>
  <c r="GP176" i="7"/>
  <c r="GQ176" i="7"/>
  <c r="GR176" i="7"/>
  <c r="GS176" i="7"/>
  <c r="GT176" i="7"/>
  <c r="GU176" i="7"/>
  <c r="GV176" i="7"/>
  <c r="GW176" i="7"/>
  <c r="GX176" i="7"/>
  <c r="GY176" i="7"/>
  <c r="GZ176" i="7"/>
  <c r="HA176" i="7"/>
  <c r="HB176" i="7"/>
  <c r="HC176" i="7"/>
  <c r="HD176" i="7"/>
  <c r="HE176" i="7"/>
  <c r="HF176" i="7"/>
  <c r="HG176" i="7"/>
  <c r="HH176" i="7"/>
  <c r="HI176" i="7"/>
  <c r="HJ176" i="7"/>
  <c r="HK176" i="7"/>
  <c r="HL176" i="7"/>
  <c r="HM176" i="7"/>
  <c r="HN176" i="7"/>
  <c r="HO176" i="7"/>
  <c r="HP176" i="7"/>
  <c r="HQ176" i="7"/>
  <c r="HR176" i="7"/>
  <c r="HS176" i="7"/>
  <c r="HT176" i="7"/>
  <c r="HU176" i="7"/>
  <c r="HV176" i="7"/>
  <c r="HW176" i="7"/>
  <c r="HX176" i="7"/>
  <c r="HY176" i="7"/>
  <c r="HZ176" i="7"/>
  <c r="IA176" i="7"/>
  <c r="IB176" i="7"/>
  <c r="IC176" i="7"/>
  <c r="ID176" i="7"/>
  <c r="IE176" i="7"/>
  <c r="IF176" i="7"/>
  <c r="IG176" i="7"/>
  <c r="IH176" i="7"/>
  <c r="II176" i="7"/>
  <c r="IJ176" i="7"/>
  <c r="IK176" i="7"/>
  <c r="IL176" i="7"/>
  <c r="IM176" i="7"/>
  <c r="IN176" i="7"/>
  <c r="IO176" i="7"/>
  <c r="IP176" i="7"/>
  <c r="IQ176" i="7"/>
  <c r="IR176" i="7"/>
  <c r="IS176" i="7"/>
  <c r="IT176" i="7"/>
  <c r="IU176" i="7"/>
  <c r="IV176" i="7"/>
  <c r="IW176" i="7"/>
  <c r="IX176" i="7"/>
  <c r="IY176" i="7"/>
  <c r="IZ176" i="7"/>
  <c r="JA176" i="7"/>
  <c r="JB176" i="7"/>
  <c r="JC176" i="7"/>
  <c r="JD176" i="7"/>
  <c r="JE176" i="7"/>
  <c r="JF176" i="7"/>
  <c r="JG176" i="7"/>
  <c r="JH176" i="7"/>
  <c r="JI176" i="7"/>
  <c r="JJ176" i="7"/>
  <c r="JK176" i="7"/>
  <c r="JL176" i="7"/>
  <c r="JM176" i="7"/>
  <c r="JN176" i="7"/>
  <c r="JO176" i="7"/>
  <c r="JP176" i="7"/>
  <c r="JQ176" i="7"/>
  <c r="JR176" i="7"/>
  <c r="JS176" i="7"/>
  <c r="JT176" i="7"/>
  <c r="JU176" i="7"/>
  <c r="JV176" i="7"/>
  <c r="JW176" i="7"/>
  <c r="JX176" i="7"/>
  <c r="JY176" i="7"/>
  <c r="JZ176" i="7"/>
  <c r="KA176" i="7"/>
  <c r="KB176" i="7"/>
  <c r="KC176" i="7"/>
  <c r="KD176" i="7"/>
  <c r="KE176" i="7"/>
  <c r="KF176" i="7"/>
  <c r="KG176" i="7"/>
  <c r="KH176" i="7"/>
  <c r="KI176" i="7"/>
  <c r="KJ176" i="7"/>
  <c r="KK176" i="7"/>
  <c r="KL176" i="7"/>
  <c r="KM176" i="7"/>
  <c r="KN176" i="7"/>
  <c r="KO176" i="7"/>
  <c r="KP176" i="7"/>
  <c r="KQ176" i="7"/>
  <c r="KR176" i="7"/>
  <c r="KS176" i="7"/>
  <c r="KT176" i="7"/>
  <c r="KU176" i="7"/>
  <c r="KV176" i="7"/>
  <c r="KW176" i="7"/>
  <c r="KX176" i="7"/>
  <c r="KY176" i="7"/>
  <c r="KZ176" i="7"/>
  <c r="LA176" i="7"/>
  <c r="LB176" i="7"/>
  <c r="LC176" i="7"/>
  <c r="LD176" i="7"/>
  <c r="LE176" i="7"/>
  <c r="LF176" i="7"/>
  <c r="LG176" i="7"/>
  <c r="LH176" i="7"/>
  <c r="LI176" i="7"/>
  <c r="LJ176" i="7"/>
  <c r="LK176" i="7"/>
  <c r="LL176" i="7"/>
  <c r="LM176" i="7"/>
  <c r="LN176" i="7"/>
  <c r="LO176" i="7"/>
  <c r="LP176" i="7"/>
  <c r="LQ176" i="7"/>
  <c r="LR176" i="7"/>
  <c r="LS176" i="7"/>
  <c r="LT176" i="7"/>
  <c r="LU176" i="7"/>
  <c r="LV176" i="7"/>
  <c r="LW176" i="7"/>
  <c r="LX176" i="7"/>
  <c r="LY176" i="7"/>
  <c r="LZ176" i="7"/>
  <c r="MA176" i="7"/>
  <c r="MB176" i="7"/>
  <c r="MC176" i="7"/>
  <c r="MD176" i="7"/>
  <c r="ME176" i="7"/>
  <c r="MF176" i="7"/>
  <c r="MG176" i="7"/>
  <c r="MH176" i="7"/>
  <c r="MI176" i="7"/>
  <c r="MJ176" i="7"/>
  <c r="MK176" i="7"/>
  <c r="ML176" i="7"/>
  <c r="MM176" i="7"/>
  <c r="MN176" i="7"/>
  <c r="MO176" i="7"/>
  <c r="MP176" i="7"/>
  <c r="MQ176" i="7"/>
  <c r="MR176" i="7"/>
  <c r="MS176" i="7"/>
  <c r="MT176" i="7"/>
  <c r="MU176" i="7"/>
  <c r="MV176" i="7"/>
  <c r="MW176" i="7"/>
  <c r="MX176" i="7"/>
  <c r="MY176" i="7"/>
  <c r="MZ176" i="7"/>
  <c r="NA176" i="7"/>
  <c r="NB176" i="7"/>
  <c r="NC176" i="7"/>
  <c r="ND176" i="7"/>
  <c r="NE176" i="7"/>
  <c r="NF176" i="7"/>
  <c r="NG176" i="7"/>
  <c r="NH176" i="7"/>
  <c r="NI176" i="7"/>
  <c r="NJ176" i="7"/>
  <c r="NK176" i="7"/>
  <c r="NL176" i="7"/>
  <c r="NM176" i="7"/>
  <c r="NN176" i="7"/>
  <c r="NO176" i="7"/>
  <c r="NP176" i="7"/>
  <c r="NQ176" i="7"/>
  <c r="NR176" i="7"/>
  <c r="NS176" i="7"/>
  <c r="NT176" i="7"/>
  <c r="NU176" i="7"/>
  <c r="NV176" i="7"/>
  <c r="NW176" i="7"/>
  <c r="NX176" i="7"/>
  <c r="NY176" i="7"/>
  <c r="NZ176" i="7"/>
  <c r="OA176" i="7"/>
  <c r="OB176" i="7"/>
  <c r="OC176" i="7"/>
  <c r="OD176" i="7"/>
  <c r="OE176" i="7"/>
  <c r="OF176" i="7"/>
  <c r="OG176" i="7"/>
  <c r="OH176" i="7"/>
  <c r="OI176" i="7"/>
  <c r="OJ176" i="7"/>
  <c r="OK176" i="7"/>
  <c r="OL176" i="7"/>
  <c r="OM176" i="7"/>
  <c r="ON176" i="7"/>
  <c r="OO176" i="7"/>
  <c r="OP176" i="7"/>
  <c r="OQ176" i="7"/>
  <c r="OR176" i="7"/>
  <c r="OS176" i="7"/>
  <c r="OT176" i="7"/>
  <c r="OU176" i="7"/>
  <c r="OV176" i="7"/>
  <c r="OW176" i="7"/>
  <c r="OX176" i="7"/>
  <c r="OY176" i="7"/>
  <c r="OZ176" i="7"/>
  <c r="PA176" i="7"/>
  <c r="PB176" i="7"/>
  <c r="PC176" i="7"/>
  <c r="PD176" i="7"/>
  <c r="PE176" i="7"/>
  <c r="PF176" i="7"/>
  <c r="PG176" i="7"/>
  <c r="PH176" i="7"/>
  <c r="PI176" i="7"/>
  <c r="PJ176" i="7"/>
  <c r="PK176" i="7"/>
  <c r="PL176" i="7"/>
  <c r="PM176" i="7"/>
  <c r="PN176" i="7"/>
  <c r="PO176" i="7"/>
  <c r="PP176" i="7"/>
  <c r="PQ176" i="7"/>
  <c r="PR176" i="7"/>
  <c r="PS176" i="7"/>
  <c r="PT176" i="7"/>
  <c r="PU176" i="7"/>
  <c r="PV176" i="7"/>
  <c r="PW176" i="7"/>
  <c r="PX176" i="7"/>
  <c r="PY176" i="7"/>
  <c r="PZ176" i="7"/>
  <c r="QA176" i="7"/>
  <c r="QB176" i="7"/>
  <c r="QC176" i="7"/>
  <c r="QD176" i="7"/>
  <c r="QE176" i="7"/>
  <c r="QF176" i="7"/>
  <c r="QG176" i="7"/>
  <c r="QH176" i="7"/>
  <c r="QI176" i="7"/>
  <c r="QJ176" i="7"/>
  <c r="QK176" i="7"/>
  <c r="QL176" i="7"/>
  <c r="QM176" i="7"/>
  <c r="QN176" i="7"/>
  <c r="QO176" i="7"/>
  <c r="QP176" i="7"/>
  <c r="QQ176" i="7"/>
  <c r="QR176" i="7"/>
  <c r="QS176" i="7"/>
  <c r="QT176" i="7"/>
  <c r="QU176" i="7"/>
  <c r="QV176" i="7"/>
  <c r="QW176" i="7"/>
  <c r="QX176" i="7"/>
  <c r="QY176" i="7"/>
  <c r="QZ176" i="7"/>
  <c r="RA176" i="7"/>
  <c r="RB176" i="7"/>
  <c r="RC176" i="7"/>
  <c r="RD176" i="7"/>
  <c r="RE176" i="7"/>
  <c r="RF176" i="7"/>
  <c r="RG176" i="7"/>
  <c r="RH176" i="7"/>
  <c r="RI176" i="7"/>
  <c r="RJ176" i="7"/>
  <c r="RK176" i="7"/>
  <c r="RL176" i="7"/>
  <c r="RM176" i="7"/>
  <c r="RN176" i="7"/>
  <c r="RO176" i="7"/>
  <c r="RP176" i="7"/>
  <c r="RQ176" i="7"/>
  <c r="RR176" i="7"/>
  <c r="RS176" i="7"/>
  <c r="RT176" i="7"/>
  <c r="RU176" i="7"/>
  <c r="RV176" i="7"/>
  <c r="RW176" i="7"/>
  <c r="RX176" i="7"/>
  <c r="RY176" i="7"/>
  <c r="RZ176" i="7"/>
  <c r="SA176" i="7"/>
  <c r="SB176" i="7"/>
  <c r="SC176" i="7"/>
  <c r="SD176" i="7"/>
  <c r="SE176" i="7"/>
  <c r="SF176" i="7"/>
  <c r="SG176" i="7"/>
  <c r="SH176" i="7"/>
  <c r="SI176" i="7"/>
  <c r="SJ176" i="7"/>
  <c r="SK176" i="7"/>
  <c r="SL176" i="7"/>
  <c r="SM176" i="7"/>
  <c r="SN176" i="7"/>
  <c r="SO176" i="7"/>
  <c r="SP176" i="7"/>
  <c r="SQ176" i="7"/>
  <c r="SR176" i="7"/>
  <c r="SS176" i="7"/>
  <c r="ST176" i="7"/>
  <c r="SU176" i="7"/>
  <c r="SV176" i="7"/>
  <c r="SW176" i="7"/>
  <c r="SX176" i="7"/>
  <c r="SY176" i="7"/>
  <c r="SZ176" i="7"/>
  <c r="TA176" i="7"/>
  <c r="TB176" i="7"/>
  <c r="K176" i="7"/>
  <c r="L97" i="7"/>
  <c r="M97" i="7"/>
  <c r="N97" i="7"/>
  <c r="O97" i="7"/>
  <c r="P97" i="7"/>
  <c r="Q97" i="7"/>
  <c r="R97" i="7"/>
  <c r="S97" i="7"/>
  <c r="T97" i="7"/>
  <c r="U97" i="7"/>
  <c r="V97" i="7"/>
  <c r="W97" i="7"/>
  <c r="X97" i="7"/>
  <c r="Y97" i="7"/>
  <c r="Z97" i="7"/>
  <c r="AA97" i="7"/>
  <c r="AB97" i="7"/>
  <c r="AC97" i="7"/>
  <c r="AD97" i="7"/>
  <c r="AE97" i="7"/>
  <c r="AF97" i="7"/>
  <c r="AG97" i="7"/>
  <c r="AH97" i="7"/>
  <c r="AI97" i="7"/>
  <c r="AJ97" i="7"/>
  <c r="AK97" i="7"/>
  <c r="AL97" i="7"/>
  <c r="AM97" i="7"/>
  <c r="AN97" i="7"/>
  <c r="AO97" i="7"/>
  <c r="AP97" i="7"/>
  <c r="AQ97" i="7"/>
  <c r="AR97" i="7"/>
  <c r="AS97" i="7"/>
  <c r="AT97" i="7"/>
  <c r="AU97" i="7"/>
  <c r="AV97" i="7"/>
  <c r="AW97" i="7"/>
  <c r="AX97" i="7"/>
  <c r="AY97" i="7"/>
  <c r="AZ97" i="7"/>
  <c r="BA97" i="7"/>
  <c r="BB97" i="7"/>
  <c r="BC97" i="7"/>
  <c r="BD97" i="7"/>
  <c r="BE97" i="7"/>
  <c r="BF97" i="7"/>
  <c r="BG97" i="7"/>
  <c r="BH97" i="7"/>
  <c r="BI97" i="7"/>
  <c r="BJ97" i="7"/>
  <c r="BK97" i="7"/>
  <c r="BL97" i="7"/>
  <c r="BM97" i="7"/>
  <c r="BN97" i="7"/>
  <c r="BO97" i="7"/>
  <c r="BP97" i="7"/>
  <c r="BQ97" i="7"/>
  <c r="BR97" i="7"/>
  <c r="BS97" i="7"/>
  <c r="BT97" i="7"/>
  <c r="BU97" i="7"/>
  <c r="BV97" i="7"/>
  <c r="BW97" i="7"/>
  <c r="BX97" i="7"/>
  <c r="BY97" i="7"/>
  <c r="BZ97" i="7"/>
  <c r="CA97" i="7"/>
  <c r="CB97" i="7"/>
  <c r="CC97" i="7"/>
  <c r="CD97" i="7"/>
  <c r="CE97" i="7"/>
  <c r="CF97" i="7"/>
  <c r="CG97" i="7"/>
  <c r="CH97" i="7"/>
  <c r="CI97" i="7"/>
  <c r="CJ97" i="7"/>
  <c r="CK97" i="7"/>
  <c r="CL97" i="7"/>
  <c r="CM97" i="7"/>
  <c r="CN97" i="7"/>
  <c r="CO97" i="7"/>
  <c r="CP97" i="7"/>
  <c r="CQ97" i="7"/>
  <c r="CR97" i="7"/>
  <c r="CS97" i="7"/>
  <c r="CT97" i="7"/>
  <c r="CU97" i="7"/>
  <c r="CV97" i="7"/>
  <c r="CW97" i="7"/>
  <c r="CX97" i="7"/>
  <c r="CY97" i="7"/>
  <c r="CZ97" i="7"/>
  <c r="DA97" i="7"/>
  <c r="DB97" i="7"/>
  <c r="DC97" i="7"/>
  <c r="DD97" i="7"/>
  <c r="DE97" i="7"/>
  <c r="DF97" i="7"/>
  <c r="DG97" i="7"/>
  <c r="DH97" i="7"/>
  <c r="DI97" i="7"/>
  <c r="DJ97" i="7"/>
  <c r="DK97" i="7"/>
  <c r="DL97" i="7"/>
  <c r="DM97" i="7"/>
  <c r="DN97" i="7"/>
  <c r="DO97" i="7"/>
  <c r="DP97" i="7"/>
  <c r="DQ97" i="7"/>
  <c r="DR97" i="7"/>
  <c r="DS97" i="7"/>
  <c r="DT97" i="7"/>
  <c r="DU97" i="7"/>
  <c r="DV97" i="7"/>
  <c r="DW97" i="7"/>
  <c r="DX97" i="7"/>
  <c r="DY97" i="7"/>
  <c r="DZ97" i="7"/>
  <c r="EA97" i="7"/>
  <c r="EB97" i="7"/>
  <c r="EC97" i="7"/>
  <c r="ED97" i="7"/>
  <c r="EE97" i="7"/>
  <c r="EF97" i="7"/>
  <c r="EG97" i="7"/>
  <c r="EH97" i="7"/>
  <c r="EI97" i="7"/>
  <c r="EJ97" i="7"/>
  <c r="EK97" i="7"/>
  <c r="EL97" i="7"/>
  <c r="EM97" i="7"/>
  <c r="EN97" i="7"/>
  <c r="EO97" i="7"/>
  <c r="EP97" i="7"/>
  <c r="EQ97" i="7"/>
  <c r="ER97" i="7"/>
  <c r="ES97" i="7"/>
  <c r="ET97" i="7"/>
  <c r="EU97" i="7"/>
  <c r="EV97" i="7"/>
  <c r="EW97" i="7"/>
  <c r="EX97" i="7"/>
  <c r="EY97" i="7"/>
  <c r="EZ97" i="7"/>
  <c r="FA97" i="7"/>
  <c r="FB97" i="7"/>
  <c r="FC97" i="7"/>
  <c r="FD97" i="7"/>
  <c r="FE97" i="7"/>
  <c r="FF97" i="7"/>
  <c r="FG97" i="7"/>
  <c r="FH97" i="7"/>
  <c r="FI97" i="7"/>
  <c r="FJ97" i="7"/>
  <c r="FK97" i="7"/>
  <c r="FL97" i="7"/>
  <c r="FM97" i="7"/>
  <c r="FN97" i="7"/>
  <c r="FO97" i="7"/>
  <c r="FP97" i="7"/>
  <c r="FQ97" i="7"/>
  <c r="FR97" i="7"/>
  <c r="FS97" i="7"/>
  <c r="FT97" i="7"/>
  <c r="FU97" i="7"/>
  <c r="FV97" i="7"/>
  <c r="FW97" i="7"/>
  <c r="FX97" i="7"/>
  <c r="FY97" i="7"/>
  <c r="FZ97" i="7"/>
  <c r="GA97" i="7"/>
  <c r="GB97" i="7"/>
  <c r="GC97" i="7"/>
  <c r="GD97" i="7"/>
  <c r="GE97" i="7"/>
  <c r="GF97" i="7"/>
  <c r="GG97" i="7"/>
  <c r="GH97" i="7"/>
  <c r="GI97" i="7"/>
  <c r="GJ97" i="7"/>
  <c r="GK97" i="7"/>
  <c r="GL97" i="7"/>
  <c r="GM97" i="7"/>
  <c r="GN97" i="7"/>
  <c r="GO97" i="7"/>
  <c r="GP97" i="7"/>
  <c r="GQ97" i="7"/>
  <c r="GR97" i="7"/>
  <c r="GS97" i="7"/>
  <c r="GT97" i="7"/>
  <c r="GU97" i="7"/>
  <c r="GV97" i="7"/>
  <c r="GW97" i="7"/>
  <c r="GX97" i="7"/>
  <c r="GY97" i="7"/>
  <c r="GZ97" i="7"/>
  <c r="HA97" i="7"/>
  <c r="HB97" i="7"/>
  <c r="HC97" i="7"/>
  <c r="HD97" i="7"/>
  <c r="HE97" i="7"/>
  <c r="HF97" i="7"/>
  <c r="HG97" i="7"/>
  <c r="HH97" i="7"/>
  <c r="HI97" i="7"/>
  <c r="HJ97" i="7"/>
  <c r="HK97" i="7"/>
  <c r="HL97" i="7"/>
  <c r="HM97" i="7"/>
  <c r="HN97" i="7"/>
  <c r="HO97" i="7"/>
  <c r="HP97" i="7"/>
  <c r="HQ97" i="7"/>
  <c r="HR97" i="7"/>
  <c r="HS97" i="7"/>
  <c r="HT97" i="7"/>
  <c r="HU97" i="7"/>
  <c r="HV97" i="7"/>
  <c r="HW97" i="7"/>
  <c r="HX97" i="7"/>
  <c r="HY97" i="7"/>
  <c r="HZ97" i="7"/>
  <c r="IA97" i="7"/>
  <c r="IB97" i="7"/>
  <c r="IC97" i="7"/>
  <c r="ID97" i="7"/>
  <c r="IE97" i="7"/>
  <c r="IF97" i="7"/>
  <c r="IG97" i="7"/>
  <c r="IH97" i="7"/>
  <c r="II97" i="7"/>
  <c r="IJ97" i="7"/>
  <c r="IK97" i="7"/>
  <c r="IL97" i="7"/>
  <c r="IM97" i="7"/>
  <c r="IN97" i="7"/>
  <c r="IO97" i="7"/>
  <c r="IP97" i="7"/>
  <c r="IQ97" i="7"/>
  <c r="IR97" i="7"/>
  <c r="IS97" i="7"/>
  <c r="IT97" i="7"/>
  <c r="IU97" i="7"/>
  <c r="IV97" i="7"/>
  <c r="IW97" i="7"/>
  <c r="IX97" i="7"/>
  <c r="IY97" i="7"/>
  <c r="IZ97" i="7"/>
  <c r="JA97" i="7"/>
  <c r="JB97" i="7"/>
  <c r="JC97" i="7"/>
  <c r="JD97" i="7"/>
  <c r="JE97" i="7"/>
  <c r="JF97" i="7"/>
  <c r="JG97" i="7"/>
  <c r="JH97" i="7"/>
  <c r="JI97" i="7"/>
  <c r="JJ97" i="7"/>
  <c r="JK97" i="7"/>
  <c r="JL97" i="7"/>
  <c r="JM97" i="7"/>
  <c r="JN97" i="7"/>
  <c r="JO97" i="7"/>
  <c r="JP97" i="7"/>
  <c r="JQ97" i="7"/>
  <c r="JR97" i="7"/>
  <c r="JS97" i="7"/>
  <c r="JT97" i="7"/>
  <c r="JU97" i="7"/>
  <c r="JV97" i="7"/>
  <c r="JW97" i="7"/>
  <c r="JX97" i="7"/>
  <c r="JY97" i="7"/>
  <c r="JZ97" i="7"/>
  <c r="KA97" i="7"/>
  <c r="KB97" i="7"/>
  <c r="KC97" i="7"/>
  <c r="KD97" i="7"/>
  <c r="KE97" i="7"/>
  <c r="KF97" i="7"/>
  <c r="KG97" i="7"/>
  <c r="KH97" i="7"/>
  <c r="KI97" i="7"/>
  <c r="KJ97" i="7"/>
  <c r="KK97" i="7"/>
  <c r="KL97" i="7"/>
  <c r="KM97" i="7"/>
  <c r="KN97" i="7"/>
  <c r="KO97" i="7"/>
  <c r="KP97" i="7"/>
  <c r="KQ97" i="7"/>
  <c r="KR97" i="7"/>
  <c r="KS97" i="7"/>
  <c r="KT97" i="7"/>
  <c r="KU97" i="7"/>
  <c r="KV97" i="7"/>
  <c r="KW97" i="7"/>
  <c r="KX97" i="7"/>
  <c r="KY97" i="7"/>
  <c r="KZ97" i="7"/>
  <c r="LA97" i="7"/>
  <c r="LB97" i="7"/>
  <c r="LC97" i="7"/>
  <c r="LD97" i="7"/>
  <c r="LE97" i="7"/>
  <c r="LF97" i="7"/>
  <c r="LG97" i="7"/>
  <c r="LH97" i="7"/>
  <c r="LI97" i="7"/>
  <c r="LJ97" i="7"/>
  <c r="LK97" i="7"/>
  <c r="LL97" i="7"/>
  <c r="LM97" i="7"/>
  <c r="LN97" i="7"/>
  <c r="LO97" i="7"/>
  <c r="LP97" i="7"/>
  <c r="LQ97" i="7"/>
  <c r="LR97" i="7"/>
  <c r="LS97" i="7"/>
  <c r="LT97" i="7"/>
  <c r="LU97" i="7"/>
  <c r="LV97" i="7"/>
  <c r="LW97" i="7"/>
  <c r="LX97" i="7"/>
  <c r="LY97" i="7"/>
  <c r="LZ97" i="7"/>
  <c r="MA97" i="7"/>
  <c r="MB97" i="7"/>
  <c r="MC97" i="7"/>
  <c r="MD97" i="7"/>
  <c r="ME97" i="7"/>
  <c r="MF97" i="7"/>
  <c r="MG97" i="7"/>
  <c r="MH97" i="7"/>
  <c r="MI97" i="7"/>
  <c r="MJ97" i="7"/>
  <c r="MK97" i="7"/>
  <c r="ML97" i="7"/>
  <c r="MM97" i="7"/>
  <c r="MN97" i="7"/>
  <c r="MO97" i="7"/>
  <c r="MP97" i="7"/>
  <c r="MQ97" i="7"/>
  <c r="MR97" i="7"/>
  <c r="MS97" i="7"/>
  <c r="MT97" i="7"/>
  <c r="MU97" i="7"/>
  <c r="MV97" i="7"/>
  <c r="MW97" i="7"/>
  <c r="MX97" i="7"/>
  <c r="MY97" i="7"/>
  <c r="MZ97" i="7"/>
  <c r="NA97" i="7"/>
  <c r="NB97" i="7"/>
  <c r="NC97" i="7"/>
  <c r="ND97" i="7"/>
  <c r="NE97" i="7"/>
  <c r="NF97" i="7"/>
  <c r="NG97" i="7"/>
  <c r="NH97" i="7"/>
  <c r="NI97" i="7"/>
  <c r="NJ97" i="7"/>
  <c r="NK97" i="7"/>
  <c r="NL97" i="7"/>
  <c r="NM97" i="7"/>
  <c r="NN97" i="7"/>
  <c r="NO97" i="7"/>
  <c r="NP97" i="7"/>
  <c r="NQ97" i="7"/>
  <c r="NR97" i="7"/>
  <c r="NS97" i="7"/>
  <c r="NT97" i="7"/>
  <c r="NU97" i="7"/>
  <c r="NV97" i="7"/>
  <c r="NW97" i="7"/>
  <c r="NX97" i="7"/>
  <c r="NY97" i="7"/>
  <c r="NZ97" i="7"/>
  <c r="OA97" i="7"/>
  <c r="OB97" i="7"/>
  <c r="OC97" i="7"/>
  <c r="OD97" i="7"/>
  <c r="OE97" i="7"/>
  <c r="OF97" i="7"/>
  <c r="OG97" i="7"/>
  <c r="OH97" i="7"/>
  <c r="OI97" i="7"/>
  <c r="OJ97" i="7"/>
  <c r="OK97" i="7"/>
  <c r="OL97" i="7"/>
  <c r="OM97" i="7"/>
  <c r="ON97" i="7"/>
  <c r="OO97" i="7"/>
  <c r="OP97" i="7"/>
  <c r="OQ97" i="7"/>
  <c r="OR97" i="7"/>
  <c r="OS97" i="7"/>
  <c r="OT97" i="7"/>
  <c r="OU97" i="7"/>
  <c r="OV97" i="7"/>
  <c r="OW97" i="7"/>
  <c r="OX97" i="7"/>
  <c r="OY97" i="7"/>
  <c r="OZ97" i="7"/>
  <c r="PA97" i="7"/>
  <c r="PB97" i="7"/>
  <c r="PC97" i="7"/>
  <c r="PD97" i="7"/>
  <c r="PE97" i="7"/>
  <c r="PF97" i="7"/>
  <c r="PG97" i="7"/>
  <c r="PH97" i="7"/>
  <c r="PI97" i="7"/>
  <c r="PJ97" i="7"/>
  <c r="PK97" i="7"/>
  <c r="PL97" i="7"/>
  <c r="PM97" i="7"/>
  <c r="PN97" i="7"/>
  <c r="PO97" i="7"/>
  <c r="PP97" i="7"/>
  <c r="PQ97" i="7"/>
  <c r="PR97" i="7"/>
  <c r="PS97" i="7"/>
  <c r="PT97" i="7"/>
  <c r="PU97" i="7"/>
  <c r="PV97" i="7"/>
  <c r="PW97" i="7"/>
  <c r="PX97" i="7"/>
  <c r="PY97" i="7"/>
  <c r="PZ97" i="7"/>
  <c r="QA97" i="7"/>
  <c r="QB97" i="7"/>
  <c r="QC97" i="7"/>
  <c r="QD97" i="7"/>
  <c r="QE97" i="7"/>
  <c r="QF97" i="7"/>
  <c r="QG97" i="7"/>
  <c r="QH97" i="7"/>
  <c r="QI97" i="7"/>
  <c r="QJ97" i="7"/>
  <c r="QK97" i="7"/>
  <c r="QL97" i="7"/>
  <c r="QM97" i="7"/>
  <c r="QN97" i="7"/>
  <c r="QO97" i="7"/>
  <c r="QP97" i="7"/>
  <c r="QQ97" i="7"/>
  <c r="QR97" i="7"/>
  <c r="QS97" i="7"/>
  <c r="QT97" i="7"/>
  <c r="QU97" i="7"/>
  <c r="QV97" i="7"/>
  <c r="QW97" i="7"/>
  <c r="QX97" i="7"/>
  <c r="QY97" i="7"/>
  <c r="QZ97" i="7"/>
  <c r="RA97" i="7"/>
  <c r="RB97" i="7"/>
  <c r="RC97" i="7"/>
  <c r="RD97" i="7"/>
  <c r="RE97" i="7"/>
  <c r="RF97" i="7"/>
  <c r="RG97" i="7"/>
  <c r="RH97" i="7"/>
  <c r="RI97" i="7"/>
  <c r="RJ97" i="7"/>
  <c r="RK97" i="7"/>
  <c r="RL97" i="7"/>
  <c r="RM97" i="7"/>
  <c r="RN97" i="7"/>
  <c r="RO97" i="7"/>
  <c r="RP97" i="7"/>
  <c r="RQ97" i="7"/>
  <c r="RR97" i="7"/>
  <c r="RS97" i="7"/>
  <c r="RT97" i="7"/>
  <c r="RU97" i="7"/>
  <c r="RV97" i="7"/>
  <c r="RW97" i="7"/>
  <c r="RX97" i="7"/>
  <c r="RY97" i="7"/>
  <c r="RZ97" i="7"/>
  <c r="SA97" i="7"/>
  <c r="SB97" i="7"/>
  <c r="SC97" i="7"/>
  <c r="SD97" i="7"/>
  <c r="SE97" i="7"/>
  <c r="SF97" i="7"/>
  <c r="SG97" i="7"/>
  <c r="SH97" i="7"/>
  <c r="SI97" i="7"/>
  <c r="SJ97" i="7"/>
  <c r="SK97" i="7"/>
  <c r="SL97" i="7"/>
  <c r="SM97" i="7"/>
  <c r="SN97" i="7"/>
  <c r="SO97" i="7"/>
  <c r="SP97" i="7"/>
  <c r="SQ97" i="7"/>
  <c r="SR97" i="7"/>
  <c r="SS97" i="7"/>
  <c r="ST97" i="7"/>
  <c r="SU97" i="7"/>
  <c r="SV97" i="7"/>
  <c r="SW97" i="7"/>
  <c r="SX97" i="7"/>
  <c r="SY97" i="7"/>
  <c r="SZ97" i="7"/>
  <c r="TA97" i="7"/>
  <c r="TB97" i="7"/>
  <c r="K97" i="7"/>
  <c r="DY13" i="2"/>
  <c r="L147" i="7"/>
  <c r="M147" i="7"/>
  <c r="N147" i="7"/>
  <c r="O147" i="7"/>
  <c r="P147" i="7"/>
  <c r="Q147" i="7"/>
  <c r="R147" i="7"/>
  <c r="S147" i="7"/>
  <c r="T147" i="7"/>
  <c r="U147" i="7"/>
  <c r="V147" i="7"/>
  <c r="W147" i="7"/>
  <c r="X147" i="7"/>
  <c r="Y147" i="7"/>
  <c r="Z147" i="7"/>
  <c r="AA147" i="7"/>
  <c r="AB147" i="7"/>
  <c r="AC147" i="7"/>
  <c r="AD147" i="7"/>
  <c r="AE147" i="7"/>
  <c r="AF147" i="7"/>
  <c r="AG147" i="7"/>
  <c r="AH147" i="7"/>
  <c r="AI147" i="7"/>
  <c r="AJ147" i="7"/>
  <c r="AK147" i="7"/>
  <c r="AL147" i="7"/>
  <c r="AM147" i="7"/>
  <c r="AN147" i="7"/>
  <c r="AO147" i="7"/>
  <c r="AP147" i="7"/>
  <c r="AQ147" i="7"/>
  <c r="AR147" i="7"/>
  <c r="AS147" i="7"/>
  <c r="AT147" i="7"/>
  <c r="AU147" i="7"/>
  <c r="AV147" i="7"/>
  <c r="AW147" i="7"/>
  <c r="AX147" i="7"/>
  <c r="AY147" i="7"/>
  <c r="AZ147" i="7"/>
  <c r="BA147" i="7"/>
  <c r="BB147" i="7"/>
  <c r="BC147" i="7"/>
  <c r="BD147" i="7"/>
  <c r="BE147" i="7"/>
  <c r="BF147" i="7"/>
  <c r="BG147" i="7"/>
  <c r="BH147" i="7"/>
  <c r="BI147" i="7"/>
  <c r="BJ147" i="7"/>
  <c r="BK147" i="7"/>
  <c r="BL147" i="7"/>
  <c r="BM147" i="7"/>
  <c r="BN147" i="7"/>
  <c r="BO147" i="7"/>
  <c r="BP147" i="7"/>
  <c r="BQ147" i="7"/>
  <c r="BR147" i="7"/>
  <c r="BS147" i="7"/>
  <c r="BT147" i="7"/>
  <c r="BU147" i="7"/>
  <c r="BV147" i="7"/>
  <c r="BW147" i="7"/>
  <c r="BX147" i="7"/>
  <c r="BY147" i="7"/>
  <c r="BZ147" i="7"/>
  <c r="CA147" i="7"/>
  <c r="CB147" i="7"/>
  <c r="CC147" i="7"/>
  <c r="CD147" i="7"/>
  <c r="CE147" i="7"/>
  <c r="CF147" i="7"/>
  <c r="CG147" i="7"/>
  <c r="CH147" i="7"/>
  <c r="CI147" i="7"/>
  <c r="CJ147" i="7"/>
  <c r="CK147" i="7"/>
  <c r="CL147" i="7"/>
  <c r="CM147" i="7"/>
  <c r="CN147" i="7"/>
  <c r="CO147" i="7"/>
  <c r="CP147" i="7"/>
  <c r="CQ147" i="7"/>
  <c r="CR147" i="7"/>
  <c r="CS147" i="7"/>
  <c r="CT147" i="7"/>
  <c r="CU147" i="7"/>
  <c r="CV147" i="7"/>
  <c r="CW147" i="7"/>
  <c r="CX147" i="7"/>
  <c r="CY147" i="7"/>
  <c r="CZ147" i="7"/>
  <c r="DA147" i="7"/>
  <c r="DB147" i="7"/>
  <c r="DC147" i="7"/>
  <c r="DD147" i="7"/>
  <c r="DE147" i="7"/>
  <c r="DF147" i="7"/>
  <c r="DG147" i="7"/>
  <c r="DH147" i="7"/>
  <c r="DI147" i="7"/>
  <c r="DJ147" i="7"/>
  <c r="DK147" i="7"/>
  <c r="DL147" i="7"/>
  <c r="DM147" i="7"/>
  <c r="DN147" i="7"/>
  <c r="DO147" i="7"/>
  <c r="DP147" i="7"/>
  <c r="DQ147" i="7"/>
  <c r="DR147" i="7"/>
  <c r="DS147" i="7"/>
  <c r="DT147" i="7"/>
  <c r="DU147" i="7"/>
  <c r="DV147" i="7"/>
  <c r="DW147" i="7"/>
  <c r="DX147" i="7"/>
  <c r="DY147" i="7"/>
  <c r="DZ147" i="7"/>
  <c r="EA147" i="7"/>
  <c r="EB147" i="7"/>
  <c r="EC147" i="7"/>
  <c r="ED147" i="7"/>
  <c r="EE147" i="7"/>
  <c r="EF147" i="7"/>
  <c r="EG147" i="7"/>
  <c r="EH147" i="7"/>
  <c r="EI147" i="7"/>
  <c r="EJ147" i="7"/>
  <c r="EK147" i="7"/>
  <c r="EL147" i="7"/>
  <c r="EM147" i="7"/>
  <c r="EN147" i="7"/>
  <c r="EO147" i="7"/>
  <c r="EP147" i="7"/>
  <c r="EQ147" i="7"/>
  <c r="ER147" i="7"/>
  <c r="ES147" i="7"/>
  <c r="ET147" i="7"/>
  <c r="EU147" i="7"/>
  <c r="EV147" i="7"/>
  <c r="EW147" i="7"/>
  <c r="EX147" i="7"/>
  <c r="EY147" i="7"/>
  <c r="EZ147" i="7"/>
  <c r="FA147" i="7"/>
  <c r="FB147" i="7"/>
  <c r="FC147" i="7"/>
  <c r="FD147" i="7"/>
  <c r="FE147" i="7"/>
  <c r="FF147" i="7"/>
  <c r="FG147" i="7"/>
  <c r="FH147" i="7"/>
  <c r="FI147" i="7"/>
  <c r="FJ147" i="7"/>
  <c r="FK147" i="7"/>
  <c r="FL147" i="7"/>
  <c r="FM147" i="7"/>
  <c r="FN147" i="7"/>
  <c r="FO147" i="7"/>
  <c r="FP147" i="7"/>
  <c r="FQ147" i="7"/>
  <c r="FR147" i="7"/>
  <c r="FS147" i="7"/>
  <c r="FT147" i="7"/>
  <c r="FU147" i="7"/>
  <c r="FV147" i="7"/>
  <c r="FW147" i="7"/>
  <c r="FX147" i="7"/>
  <c r="FY147" i="7"/>
  <c r="FZ147" i="7"/>
  <c r="GA147" i="7"/>
  <c r="GB147" i="7"/>
  <c r="GC147" i="7"/>
  <c r="GD147" i="7"/>
  <c r="GE147" i="7"/>
  <c r="GF147" i="7"/>
  <c r="GG147" i="7"/>
  <c r="GH147" i="7"/>
  <c r="GI147" i="7"/>
  <c r="GJ147" i="7"/>
  <c r="GK147" i="7"/>
  <c r="GL147" i="7"/>
  <c r="GM147" i="7"/>
  <c r="GN147" i="7"/>
  <c r="GO147" i="7"/>
  <c r="GP147" i="7"/>
  <c r="GQ147" i="7"/>
  <c r="GR147" i="7"/>
  <c r="GS147" i="7"/>
  <c r="GT147" i="7"/>
  <c r="GU147" i="7"/>
  <c r="GV147" i="7"/>
  <c r="GW147" i="7"/>
  <c r="GX147" i="7"/>
  <c r="GY147" i="7"/>
  <c r="GZ147" i="7"/>
  <c r="HA147" i="7"/>
  <c r="HB147" i="7"/>
  <c r="HC147" i="7"/>
  <c r="HD147" i="7"/>
  <c r="HE147" i="7"/>
  <c r="HF147" i="7"/>
  <c r="HG147" i="7"/>
  <c r="HH147" i="7"/>
  <c r="HI147" i="7"/>
  <c r="HJ147" i="7"/>
  <c r="HK147" i="7"/>
  <c r="HL147" i="7"/>
  <c r="HM147" i="7"/>
  <c r="HN147" i="7"/>
  <c r="HO147" i="7"/>
  <c r="HP147" i="7"/>
  <c r="HQ147" i="7"/>
  <c r="HR147" i="7"/>
  <c r="HS147" i="7"/>
  <c r="HT147" i="7"/>
  <c r="HU147" i="7"/>
  <c r="HV147" i="7"/>
  <c r="HW147" i="7"/>
  <c r="HX147" i="7"/>
  <c r="HY147" i="7"/>
  <c r="HZ147" i="7"/>
  <c r="IA147" i="7"/>
  <c r="IB147" i="7"/>
  <c r="IC147" i="7"/>
  <c r="ID147" i="7"/>
  <c r="IE147" i="7"/>
  <c r="IF147" i="7"/>
  <c r="IG147" i="7"/>
  <c r="IH147" i="7"/>
  <c r="II147" i="7"/>
  <c r="IJ147" i="7"/>
  <c r="IK147" i="7"/>
  <c r="IL147" i="7"/>
  <c r="IM147" i="7"/>
  <c r="IN147" i="7"/>
  <c r="IO147" i="7"/>
  <c r="IP147" i="7"/>
  <c r="IQ147" i="7"/>
  <c r="IR147" i="7"/>
  <c r="IS147" i="7"/>
  <c r="IT147" i="7"/>
  <c r="IU147" i="7"/>
  <c r="IV147" i="7"/>
  <c r="IW147" i="7"/>
  <c r="IX147" i="7"/>
  <c r="IY147" i="7"/>
  <c r="IZ147" i="7"/>
  <c r="JA147" i="7"/>
  <c r="JB147" i="7"/>
  <c r="JC147" i="7"/>
  <c r="JD147" i="7"/>
  <c r="JE147" i="7"/>
  <c r="JF147" i="7"/>
  <c r="JG147" i="7"/>
  <c r="JH147" i="7"/>
  <c r="JI147" i="7"/>
  <c r="JJ147" i="7"/>
  <c r="JK147" i="7"/>
  <c r="JL147" i="7"/>
  <c r="JM147" i="7"/>
  <c r="JN147" i="7"/>
  <c r="JO147" i="7"/>
  <c r="JP147" i="7"/>
  <c r="JQ147" i="7"/>
  <c r="JR147" i="7"/>
  <c r="JS147" i="7"/>
  <c r="JT147" i="7"/>
  <c r="JU147" i="7"/>
  <c r="JV147" i="7"/>
  <c r="JW147" i="7"/>
  <c r="JX147" i="7"/>
  <c r="JY147" i="7"/>
  <c r="JZ147" i="7"/>
  <c r="KA147" i="7"/>
  <c r="KB147" i="7"/>
  <c r="KC147" i="7"/>
  <c r="KD147" i="7"/>
  <c r="KE147" i="7"/>
  <c r="KF147" i="7"/>
  <c r="KG147" i="7"/>
  <c r="KH147" i="7"/>
  <c r="KI147" i="7"/>
  <c r="KJ147" i="7"/>
  <c r="KK147" i="7"/>
  <c r="KL147" i="7"/>
  <c r="KM147" i="7"/>
  <c r="KN147" i="7"/>
  <c r="KO147" i="7"/>
  <c r="KP147" i="7"/>
  <c r="KQ147" i="7"/>
  <c r="KR147" i="7"/>
  <c r="KS147" i="7"/>
  <c r="KT147" i="7"/>
  <c r="KU147" i="7"/>
  <c r="KV147" i="7"/>
  <c r="KW147" i="7"/>
  <c r="KX147" i="7"/>
  <c r="KY147" i="7"/>
  <c r="KZ147" i="7"/>
  <c r="LA147" i="7"/>
  <c r="LB147" i="7"/>
  <c r="LC147" i="7"/>
  <c r="LD147" i="7"/>
  <c r="LE147" i="7"/>
  <c r="LF147" i="7"/>
  <c r="LG147" i="7"/>
  <c r="LH147" i="7"/>
  <c r="LI147" i="7"/>
  <c r="LJ147" i="7"/>
  <c r="LK147" i="7"/>
  <c r="LL147" i="7"/>
  <c r="LM147" i="7"/>
  <c r="LN147" i="7"/>
  <c r="LO147" i="7"/>
  <c r="LP147" i="7"/>
  <c r="LQ147" i="7"/>
  <c r="LR147" i="7"/>
  <c r="LS147" i="7"/>
  <c r="LT147" i="7"/>
  <c r="LU147" i="7"/>
  <c r="LV147" i="7"/>
  <c r="LW147" i="7"/>
  <c r="LX147" i="7"/>
  <c r="LY147" i="7"/>
  <c r="LZ147" i="7"/>
  <c r="MA147" i="7"/>
  <c r="MB147" i="7"/>
  <c r="MC147" i="7"/>
  <c r="MD147" i="7"/>
  <c r="ME147" i="7"/>
  <c r="MF147" i="7"/>
  <c r="MG147" i="7"/>
  <c r="MH147" i="7"/>
  <c r="MI147" i="7"/>
  <c r="MJ147" i="7"/>
  <c r="MK147" i="7"/>
  <c r="ML147" i="7"/>
  <c r="MM147" i="7"/>
  <c r="MN147" i="7"/>
  <c r="MO147" i="7"/>
  <c r="MP147" i="7"/>
  <c r="MQ147" i="7"/>
  <c r="MR147" i="7"/>
  <c r="MS147" i="7"/>
  <c r="MT147" i="7"/>
  <c r="MU147" i="7"/>
  <c r="MV147" i="7"/>
  <c r="MW147" i="7"/>
  <c r="MX147" i="7"/>
  <c r="MY147" i="7"/>
  <c r="MZ147" i="7"/>
  <c r="NA147" i="7"/>
  <c r="NB147" i="7"/>
  <c r="NC147" i="7"/>
  <c r="ND147" i="7"/>
  <c r="NE147" i="7"/>
  <c r="NF147" i="7"/>
  <c r="NG147" i="7"/>
  <c r="NH147" i="7"/>
  <c r="NI147" i="7"/>
  <c r="NJ147" i="7"/>
  <c r="NK147" i="7"/>
  <c r="NL147" i="7"/>
  <c r="NM147" i="7"/>
  <c r="NN147" i="7"/>
  <c r="NO147" i="7"/>
  <c r="NP147" i="7"/>
  <c r="NQ147" i="7"/>
  <c r="NR147" i="7"/>
  <c r="NS147" i="7"/>
  <c r="NT147" i="7"/>
  <c r="NU147" i="7"/>
  <c r="NV147" i="7"/>
  <c r="NW147" i="7"/>
  <c r="NX147" i="7"/>
  <c r="NY147" i="7"/>
  <c r="NZ147" i="7"/>
  <c r="OA147" i="7"/>
  <c r="OB147" i="7"/>
  <c r="OC147" i="7"/>
  <c r="OD147" i="7"/>
  <c r="OE147" i="7"/>
  <c r="OF147" i="7"/>
  <c r="OG147" i="7"/>
  <c r="OH147" i="7"/>
  <c r="OI147" i="7"/>
  <c r="OJ147" i="7"/>
  <c r="OK147" i="7"/>
  <c r="OL147" i="7"/>
  <c r="OM147" i="7"/>
  <c r="ON147" i="7"/>
  <c r="OO147" i="7"/>
  <c r="OP147" i="7"/>
  <c r="OQ147" i="7"/>
  <c r="OR147" i="7"/>
  <c r="OS147" i="7"/>
  <c r="OT147" i="7"/>
  <c r="OU147" i="7"/>
  <c r="OV147" i="7"/>
  <c r="OW147" i="7"/>
  <c r="OX147" i="7"/>
  <c r="OY147" i="7"/>
  <c r="OZ147" i="7"/>
  <c r="PA147" i="7"/>
  <c r="PB147" i="7"/>
  <c r="PC147" i="7"/>
  <c r="PD147" i="7"/>
  <c r="PE147" i="7"/>
  <c r="PF147" i="7"/>
  <c r="PG147" i="7"/>
  <c r="PH147" i="7"/>
  <c r="PI147" i="7"/>
  <c r="PJ147" i="7"/>
  <c r="PK147" i="7"/>
  <c r="PL147" i="7"/>
  <c r="PM147" i="7"/>
  <c r="PN147" i="7"/>
  <c r="PO147" i="7"/>
  <c r="PP147" i="7"/>
  <c r="PQ147" i="7"/>
  <c r="PR147" i="7"/>
  <c r="PS147" i="7"/>
  <c r="PT147" i="7"/>
  <c r="PU147" i="7"/>
  <c r="PV147" i="7"/>
  <c r="PW147" i="7"/>
  <c r="PX147" i="7"/>
  <c r="PY147" i="7"/>
  <c r="PZ147" i="7"/>
  <c r="QA147" i="7"/>
  <c r="QB147" i="7"/>
  <c r="QC147" i="7"/>
  <c r="QD147" i="7"/>
  <c r="QE147" i="7"/>
  <c r="QF147" i="7"/>
  <c r="QG147" i="7"/>
  <c r="QH147" i="7"/>
  <c r="QI147" i="7"/>
  <c r="QJ147" i="7"/>
  <c r="QK147" i="7"/>
  <c r="QL147" i="7"/>
  <c r="QM147" i="7"/>
  <c r="QN147" i="7"/>
  <c r="QO147" i="7"/>
  <c r="QP147" i="7"/>
  <c r="QQ147" i="7"/>
  <c r="QR147" i="7"/>
  <c r="QS147" i="7"/>
  <c r="QT147" i="7"/>
  <c r="QU147" i="7"/>
  <c r="QV147" i="7"/>
  <c r="QW147" i="7"/>
  <c r="QX147" i="7"/>
  <c r="QY147" i="7"/>
  <c r="QZ147" i="7"/>
  <c r="RA147" i="7"/>
  <c r="RB147" i="7"/>
  <c r="RC147" i="7"/>
  <c r="RD147" i="7"/>
  <c r="RE147" i="7"/>
  <c r="RF147" i="7"/>
  <c r="RG147" i="7"/>
  <c r="RH147" i="7"/>
  <c r="RI147" i="7"/>
  <c r="RJ147" i="7"/>
  <c r="RK147" i="7"/>
  <c r="RL147" i="7"/>
  <c r="RM147" i="7"/>
  <c r="RN147" i="7"/>
  <c r="RO147" i="7"/>
  <c r="RP147" i="7"/>
  <c r="RQ147" i="7"/>
  <c r="RR147" i="7"/>
  <c r="RS147" i="7"/>
  <c r="RT147" i="7"/>
  <c r="RU147" i="7"/>
  <c r="RV147" i="7"/>
  <c r="RW147" i="7"/>
  <c r="RX147" i="7"/>
  <c r="RY147" i="7"/>
  <c r="RZ147" i="7"/>
  <c r="SA147" i="7"/>
  <c r="SB147" i="7"/>
  <c r="SC147" i="7"/>
  <c r="SD147" i="7"/>
  <c r="SE147" i="7"/>
  <c r="SF147" i="7"/>
  <c r="SG147" i="7"/>
  <c r="SH147" i="7"/>
  <c r="SI147" i="7"/>
  <c r="SJ147" i="7"/>
  <c r="SK147" i="7"/>
  <c r="SL147" i="7"/>
  <c r="SM147" i="7"/>
  <c r="SN147" i="7"/>
  <c r="SO147" i="7"/>
  <c r="SP147" i="7"/>
  <c r="SQ147" i="7"/>
  <c r="SR147" i="7"/>
  <c r="SS147" i="7"/>
  <c r="ST147" i="7"/>
  <c r="SU147" i="7"/>
  <c r="SV147" i="7"/>
  <c r="SW147" i="7"/>
  <c r="SX147" i="7"/>
  <c r="SY147" i="7"/>
  <c r="SZ147" i="7"/>
  <c r="TA147" i="7"/>
  <c r="TB147" i="7"/>
  <c r="K147" i="7"/>
  <c r="I146" i="7" l="1"/>
  <c r="I150" i="7"/>
  <c r="J150" i="7" s="1"/>
  <c r="I147" i="7"/>
  <c r="I148" i="7"/>
  <c r="J148" i="7" s="1"/>
  <c r="I144" i="7"/>
  <c r="J144" i="7" s="1"/>
  <c r="I145" i="7"/>
  <c r="J145" i="7" s="1"/>
  <c r="I176" i="7"/>
  <c r="I149" i="7"/>
  <c r="J149" i="7" s="1"/>
  <c r="I40" i="7"/>
  <c r="J146" i="7"/>
  <c r="I97" i="7"/>
  <c r="I113" i="7"/>
  <c r="J113" i="7" s="1"/>
  <c r="I99" i="7"/>
  <c r="I120" i="7"/>
  <c r="J120" i="7" s="1"/>
  <c r="I50" i="7"/>
  <c r="J50" i="7" s="1"/>
  <c r="J176" i="7"/>
  <c r="I71" i="7"/>
  <c r="I142" i="7"/>
  <c r="J142" i="7" s="1"/>
  <c r="I116" i="7"/>
  <c r="J116" i="7" s="1"/>
  <c r="I130" i="7"/>
  <c r="J130" i="7" s="1"/>
  <c r="I133" i="7"/>
  <c r="J133" i="7" s="1"/>
  <c r="EZ67" i="7"/>
  <c r="I67" i="7" s="1"/>
  <c r="EZ35" i="15"/>
  <c r="I35" i="15" s="1"/>
  <c r="J35" i="15" s="1"/>
  <c r="EE59" i="7"/>
  <c r="I59" i="7" s="1"/>
  <c r="EI41" i="15"/>
  <c r="EJ13" i="15"/>
  <c r="I46" i="1"/>
  <c r="EZ39" i="15"/>
  <c r="I39" i="15" s="1"/>
  <c r="J39" i="15" s="1"/>
  <c r="I62" i="1"/>
  <c r="J62" i="1" s="1"/>
  <c r="FC88" i="7"/>
  <c r="I88" i="7" s="1"/>
  <c r="I63" i="1"/>
  <c r="FC75" i="7"/>
  <c r="I75" i="7" s="1"/>
  <c r="I59" i="1"/>
  <c r="FZ9" i="15"/>
  <c r="I36" i="1"/>
  <c r="I47" i="15"/>
  <c r="J47" i="15" s="1"/>
  <c r="FZ13" i="15"/>
  <c r="FZ19" i="7"/>
  <c r="FY32" i="7"/>
  <c r="I44" i="15"/>
  <c r="J44" i="15" s="1"/>
  <c r="I50" i="15"/>
  <c r="J50" i="15" s="1"/>
  <c r="CP6" i="15"/>
  <c r="CQ6" i="15"/>
  <c r="CR6" i="15"/>
  <c r="CS6" i="15"/>
  <c r="CU6" i="15"/>
  <c r="CV6" i="15"/>
  <c r="CW6" i="15"/>
  <c r="CX6" i="15"/>
  <c r="CP7" i="15"/>
  <c r="CQ7" i="15"/>
  <c r="CR7" i="15"/>
  <c r="CS7" i="15"/>
  <c r="CW7" i="15"/>
  <c r="CX7" i="15"/>
  <c r="CC6" i="15"/>
  <c r="CD6" i="15"/>
  <c r="CE6" i="15"/>
  <c r="CF6" i="15"/>
  <c r="CG6" i="15"/>
  <c r="CH6" i="15"/>
  <c r="CI6" i="15"/>
  <c r="CJ6" i="15"/>
  <c r="CK6" i="15"/>
  <c r="CL6" i="15"/>
  <c r="CM6" i="15"/>
  <c r="CN6" i="15"/>
  <c r="CO6" i="15"/>
  <c r="CC7" i="15"/>
  <c r="CD7" i="15"/>
  <c r="CE7" i="15"/>
  <c r="CF7" i="15"/>
  <c r="CG7" i="15"/>
  <c r="CH7" i="15"/>
  <c r="CI7" i="15"/>
  <c r="CJ7" i="15"/>
  <c r="CK7" i="15"/>
  <c r="CL7" i="15"/>
  <c r="CM7" i="15"/>
  <c r="CN7" i="15"/>
  <c r="CO7" i="15"/>
  <c r="DS6" i="15"/>
  <c r="DS7" i="15"/>
  <c r="J161" i="7"/>
  <c r="J141" i="7"/>
  <c r="J180" i="7"/>
  <c r="J181" i="7"/>
  <c r="J191" i="7"/>
  <c r="DR6" i="3"/>
  <c r="DS6" i="3"/>
  <c r="DS7" i="3"/>
  <c r="DR6" i="7"/>
  <c r="DS6" i="7"/>
  <c r="DV6" i="7"/>
  <c r="DS7" i="7"/>
  <c r="DV7" i="7"/>
  <c r="I121" i="3"/>
  <c r="DR6" i="13"/>
  <c r="DS6" i="13"/>
  <c r="DS7" i="13"/>
  <c r="J72" i="1"/>
  <c r="J82" i="1"/>
  <c r="J84" i="1"/>
  <c r="DW22" i="1"/>
  <c r="DV22" i="1"/>
  <c r="L171" i="7"/>
  <c r="M171" i="7"/>
  <c r="N171" i="7"/>
  <c r="O171" i="7"/>
  <c r="P171" i="7"/>
  <c r="Q171" i="7"/>
  <c r="R171" i="7"/>
  <c r="S171" i="7"/>
  <c r="T171" i="7"/>
  <c r="U171" i="7"/>
  <c r="V171" i="7"/>
  <c r="W171" i="7"/>
  <c r="X171" i="7"/>
  <c r="Y171" i="7"/>
  <c r="Z171" i="7"/>
  <c r="AA171" i="7"/>
  <c r="AB171" i="7"/>
  <c r="AC171" i="7"/>
  <c r="AD171" i="7"/>
  <c r="AE171" i="7"/>
  <c r="AF171" i="7"/>
  <c r="AG171" i="7"/>
  <c r="AH171" i="7"/>
  <c r="AI171" i="7"/>
  <c r="AJ171" i="7"/>
  <c r="AK171" i="7"/>
  <c r="AL171" i="7"/>
  <c r="AM171" i="7"/>
  <c r="AN171" i="7"/>
  <c r="AO171" i="7"/>
  <c r="AP171" i="7"/>
  <c r="AQ171" i="7"/>
  <c r="AR171" i="7"/>
  <c r="AS171" i="7"/>
  <c r="AT171" i="7"/>
  <c r="AU171" i="7"/>
  <c r="AV171" i="7"/>
  <c r="AW171" i="7"/>
  <c r="AX171" i="7"/>
  <c r="AY171" i="7"/>
  <c r="AZ171" i="7"/>
  <c r="BA171" i="7"/>
  <c r="BB171" i="7"/>
  <c r="BC171" i="7"/>
  <c r="BD171" i="7"/>
  <c r="BE171" i="7"/>
  <c r="BF171" i="7"/>
  <c r="BG171" i="7"/>
  <c r="BH171" i="7"/>
  <c r="BI171" i="7"/>
  <c r="BJ171" i="7"/>
  <c r="BK171" i="7"/>
  <c r="BL171" i="7"/>
  <c r="BM171" i="7"/>
  <c r="BN171" i="7"/>
  <c r="BO171" i="7"/>
  <c r="BP171" i="7"/>
  <c r="BQ171" i="7"/>
  <c r="BR171" i="7"/>
  <c r="BS171" i="7"/>
  <c r="BT171" i="7"/>
  <c r="BU171" i="7"/>
  <c r="BV171" i="7"/>
  <c r="BW171" i="7"/>
  <c r="BX171" i="7"/>
  <c r="BY171" i="7"/>
  <c r="BZ171" i="7"/>
  <c r="CA171" i="7"/>
  <c r="CB171" i="7"/>
  <c r="CC171" i="7"/>
  <c r="CD171" i="7"/>
  <c r="CE171" i="7"/>
  <c r="CF171" i="7"/>
  <c r="CG171" i="7"/>
  <c r="CH171" i="7"/>
  <c r="CI171" i="7"/>
  <c r="CJ171" i="7"/>
  <c r="CK171" i="7"/>
  <c r="CL171" i="7"/>
  <c r="CM171" i="7"/>
  <c r="CN171" i="7"/>
  <c r="CO171" i="7"/>
  <c r="CP171" i="7"/>
  <c r="CQ171" i="7"/>
  <c r="CR171" i="7"/>
  <c r="CS171" i="7"/>
  <c r="CT171" i="7"/>
  <c r="CU171" i="7"/>
  <c r="CV171" i="7"/>
  <c r="CW171" i="7"/>
  <c r="CX171" i="7"/>
  <c r="CY171" i="7"/>
  <c r="CZ171" i="7"/>
  <c r="DA171" i="7"/>
  <c r="DB171" i="7"/>
  <c r="DC171" i="7"/>
  <c r="DD171" i="7"/>
  <c r="DE171" i="7"/>
  <c r="DF171" i="7"/>
  <c r="DG171" i="7"/>
  <c r="DH171" i="7"/>
  <c r="DI171" i="7"/>
  <c r="DJ171" i="7"/>
  <c r="DK171" i="7"/>
  <c r="DL171" i="7"/>
  <c r="DM171" i="7"/>
  <c r="DN171" i="7"/>
  <c r="DO171" i="7"/>
  <c r="DP171" i="7"/>
  <c r="DQ171" i="7"/>
  <c r="DR171" i="7"/>
  <c r="DS171" i="7"/>
  <c r="DT171" i="7"/>
  <c r="DU171" i="7"/>
  <c r="DV171" i="7"/>
  <c r="DW171" i="7"/>
  <c r="DX171" i="7"/>
  <c r="DY171" i="7"/>
  <c r="DZ171" i="7"/>
  <c r="EA171" i="7"/>
  <c r="EB171" i="7"/>
  <c r="EC171" i="7"/>
  <c r="ED171" i="7"/>
  <c r="EE171" i="7"/>
  <c r="EF171" i="7"/>
  <c r="EG171" i="7"/>
  <c r="EH171" i="7"/>
  <c r="EI171" i="7"/>
  <c r="EJ171" i="7"/>
  <c r="EK171" i="7"/>
  <c r="EL171" i="7"/>
  <c r="EM171" i="7"/>
  <c r="EN171" i="7"/>
  <c r="EO171" i="7"/>
  <c r="EP171" i="7"/>
  <c r="EQ171" i="7"/>
  <c r="ER171" i="7"/>
  <c r="ES171" i="7"/>
  <c r="ET171" i="7"/>
  <c r="EU171" i="7"/>
  <c r="EV171" i="7"/>
  <c r="EW171" i="7"/>
  <c r="EX171" i="7"/>
  <c r="EY171" i="7"/>
  <c r="EZ171" i="7"/>
  <c r="FA171" i="7"/>
  <c r="FB171" i="7"/>
  <c r="FC171" i="7"/>
  <c r="FD171" i="7"/>
  <c r="FE171" i="7"/>
  <c r="FF171" i="7"/>
  <c r="FG171" i="7"/>
  <c r="FH171" i="7"/>
  <c r="FI171" i="7"/>
  <c r="FJ171" i="7"/>
  <c r="FK171" i="7"/>
  <c r="FL171" i="7"/>
  <c r="FM171" i="7"/>
  <c r="FN171" i="7"/>
  <c r="FO171" i="7"/>
  <c r="FP171" i="7"/>
  <c r="FQ171" i="7"/>
  <c r="FR171" i="7"/>
  <c r="FS171" i="7"/>
  <c r="FT171" i="7"/>
  <c r="FU171" i="7"/>
  <c r="FV171" i="7"/>
  <c r="FW171" i="7"/>
  <c r="FX171" i="7"/>
  <c r="FY171" i="7"/>
  <c r="FZ171" i="7"/>
  <c r="GA171" i="7"/>
  <c r="GB171" i="7"/>
  <c r="GC171" i="7"/>
  <c r="GD171" i="7"/>
  <c r="GE171" i="7"/>
  <c r="GF171" i="7"/>
  <c r="GG171" i="7"/>
  <c r="GH171" i="7"/>
  <c r="GI171" i="7"/>
  <c r="GJ171" i="7"/>
  <c r="GK171" i="7"/>
  <c r="GL171" i="7"/>
  <c r="GM171" i="7"/>
  <c r="GN171" i="7"/>
  <c r="GO171" i="7"/>
  <c r="GP171" i="7"/>
  <c r="GQ171" i="7"/>
  <c r="GR171" i="7"/>
  <c r="GS171" i="7"/>
  <c r="GT171" i="7"/>
  <c r="GU171" i="7"/>
  <c r="GV171" i="7"/>
  <c r="GW171" i="7"/>
  <c r="GX171" i="7"/>
  <c r="GY171" i="7"/>
  <c r="GZ171" i="7"/>
  <c r="HA171" i="7"/>
  <c r="HB171" i="7"/>
  <c r="HC171" i="7"/>
  <c r="HD171" i="7"/>
  <c r="HE171" i="7"/>
  <c r="HF171" i="7"/>
  <c r="HG171" i="7"/>
  <c r="HH171" i="7"/>
  <c r="HI171" i="7"/>
  <c r="HJ171" i="7"/>
  <c r="HK171" i="7"/>
  <c r="HL171" i="7"/>
  <c r="HM171" i="7"/>
  <c r="HN171" i="7"/>
  <c r="HO171" i="7"/>
  <c r="HP171" i="7"/>
  <c r="HQ171" i="7"/>
  <c r="HR171" i="7"/>
  <c r="HS171" i="7"/>
  <c r="HT171" i="7"/>
  <c r="HU171" i="7"/>
  <c r="HV171" i="7"/>
  <c r="HW171" i="7"/>
  <c r="HX171" i="7"/>
  <c r="HY171" i="7"/>
  <c r="HZ171" i="7"/>
  <c r="IA171" i="7"/>
  <c r="IB171" i="7"/>
  <c r="IC171" i="7"/>
  <c r="ID171" i="7"/>
  <c r="IE171" i="7"/>
  <c r="IF171" i="7"/>
  <c r="IG171" i="7"/>
  <c r="IH171" i="7"/>
  <c r="II171" i="7"/>
  <c r="IJ171" i="7"/>
  <c r="IK171" i="7"/>
  <c r="IL171" i="7"/>
  <c r="IM171" i="7"/>
  <c r="IN171" i="7"/>
  <c r="IO171" i="7"/>
  <c r="IP171" i="7"/>
  <c r="IQ171" i="7"/>
  <c r="IR171" i="7"/>
  <c r="IS171" i="7"/>
  <c r="IT171" i="7"/>
  <c r="IU171" i="7"/>
  <c r="IV171" i="7"/>
  <c r="IW171" i="7"/>
  <c r="IX171" i="7"/>
  <c r="IY171" i="7"/>
  <c r="IZ171" i="7"/>
  <c r="JA171" i="7"/>
  <c r="JB171" i="7"/>
  <c r="JC171" i="7"/>
  <c r="JD171" i="7"/>
  <c r="JE171" i="7"/>
  <c r="JF171" i="7"/>
  <c r="JG171" i="7"/>
  <c r="JH171" i="7"/>
  <c r="JI171" i="7"/>
  <c r="JJ171" i="7"/>
  <c r="JK171" i="7"/>
  <c r="JL171" i="7"/>
  <c r="JM171" i="7"/>
  <c r="JN171" i="7"/>
  <c r="JO171" i="7"/>
  <c r="JP171" i="7"/>
  <c r="JQ171" i="7"/>
  <c r="JR171" i="7"/>
  <c r="JS171" i="7"/>
  <c r="JT171" i="7"/>
  <c r="JU171" i="7"/>
  <c r="JV171" i="7"/>
  <c r="JW171" i="7"/>
  <c r="JX171" i="7"/>
  <c r="JY171" i="7"/>
  <c r="JZ171" i="7"/>
  <c r="KA171" i="7"/>
  <c r="KB171" i="7"/>
  <c r="KC171" i="7"/>
  <c r="KD171" i="7"/>
  <c r="KE171" i="7"/>
  <c r="KF171" i="7"/>
  <c r="KG171" i="7"/>
  <c r="KH171" i="7"/>
  <c r="KI171" i="7"/>
  <c r="KJ171" i="7"/>
  <c r="KK171" i="7"/>
  <c r="KL171" i="7"/>
  <c r="KM171" i="7"/>
  <c r="KN171" i="7"/>
  <c r="KO171" i="7"/>
  <c r="KP171" i="7"/>
  <c r="KQ171" i="7"/>
  <c r="KR171" i="7"/>
  <c r="KS171" i="7"/>
  <c r="KT171" i="7"/>
  <c r="KU171" i="7"/>
  <c r="KV171" i="7"/>
  <c r="KW171" i="7"/>
  <c r="KX171" i="7"/>
  <c r="KY171" i="7"/>
  <c r="KZ171" i="7"/>
  <c r="LA171" i="7"/>
  <c r="LB171" i="7"/>
  <c r="LC171" i="7"/>
  <c r="LD171" i="7"/>
  <c r="LE171" i="7"/>
  <c r="LF171" i="7"/>
  <c r="LG171" i="7"/>
  <c r="LH171" i="7"/>
  <c r="LI171" i="7"/>
  <c r="LJ171" i="7"/>
  <c r="LK171" i="7"/>
  <c r="LL171" i="7"/>
  <c r="LM171" i="7"/>
  <c r="LN171" i="7"/>
  <c r="LO171" i="7"/>
  <c r="LP171" i="7"/>
  <c r="LQ171" i="7"/>
  <c r="LR171" i="7"/>
  <c r="LS171" i="7"/>
  <c r="LT171" i="7"/>
  <c r="LU171" i="7"/>
  <c r="LV171" i="7"/>
  <c r="LW171" i="7"/>
  <c r="LX171" i="7"/>
  <c r="LY171" i="7"/>
  <c r="LZ171" i="7"/>
  <c r="MA171" i="7"/>
  <c r="MB171" i="7"/>
  <c r="MC171" i="7"/>
  <c r="MD171" i="7"/>
  <c r="ME171" i="7"/>
  <c r="MF171" i="7"/>
  <c r="MG171" i="7"/>
  <c r="MH171" i="7"/>
  <c r="MI171" i="7"/>
  <c r="MJ171" i="7"/>
  <c r="MK171" i="7"/>
  <c r="ML171" i="7"/>
  <c r="MM171" i="7"/>
  <c r="MN171" i="7"/>
  <c r="MO171" i="7"/>
  <c r="MP171" i="7"/>
  <c r="MQ171" i="7"/>
  <c r="MR171" i="7"/>
  <c r="MS171" i="7"/>
  <c r="MT171" i="7"/>
  <c r="MU171" i="7"/>
  <c r="MV171" i="7"/>
  <c r="MW171" i="7"/>
  <c r="MX171" i="7"/>
  <c r="MY171" i="7"/>
  <c r="MZ171" i="7"/>
  <c r="NA171" i="7"/>
  <c r="NB171" i="7"/>
  <c r="NC171" i="7"/>
  <c r="ND171" i="7"/>
  <c r="NE171" i="7"/>
  <c r="NF171" i="7"/>
  <c r="NG171" i="7"/>
  <c r="NH171" i="7"/>
  <c r="NI171" i="7"/>
  <c r="NJ171" i="7"/>
  <c r="NK171" i="7"/>
  <c r="NL171" i="7"/>
  <c r="NM171" i="7"/>
  <c r="NN171" i="7"/>
  <c r="NO171" i="7"/>
  <c r="NP171" i="7"/>
  <c r="NQ171" i="7"/>
  <c r="NR171" i="7"/>
  <c r="NS171" i="7"/>
  <c r="NT171" i="7"/>
  <c r="NU171" i="7"/>
  <c r="NV171" i="7"/>
  <c r="NW171" i="7"/>
  <c r="NX171" i="7"/>
  <c r="NY171" i="7"/>
  <c r="NZ171" i="7"/>
  <c r="OA171" i="7"/>
  <c r="OB171" i="7"/>
  <c r="OC171" i="7"/>
  <c r="OD171" i="7"/>
  <c r="OE171" i="7"/>
  <c r="OF171" i="7"/>
  <c r="OG171" i="7"/>
  <c r="OH171" i="7"/>
  <c r="OI171" i="7"/>
  <c r="OJ171" i="7"/>
  <c r="OK171" i="7"/>
  <c r="OL171" i="7"/>
  <c r="OM171" i="7"/>
  <c r="ON171" i="7"/>
  <c r="OO171" i="7"/>
  <c r="OP171" i="7"/>
  <c r="OQ171" i="7"/>
  <c r="OR171" i="7"/>
  <c r="OS171" i="7"/>
  <c r="OT171" i="7"/>
  <c r="OU171" i="7"/>
  <c r="OV171" i="7"/>
  <c r="OW171" i="7"/>
  <c r="OX171" i="7"/>
  <c r="OY171" i="7"/>
  <c r="OZ171" i="7"/>
  <c r="PA171" i="7"/>
  <c r="PB171" i="7"/>
  <c r="PC171" i="7"/>
  <c r="PD171" i="7"/>
  <c r="PE171" i="7"/>
  <c r="PF171" i="7"/>
  <c r="PG171" i="7"/>
  <c r="PH171" i="7"/>
  <c r="PI171" i="7"/>
  <c r="PJ171" i="7"/>
  <c r="PK171" i="7"/>
  <c r="PL171" i="7"/>
  <c r="PM171" i="7"/>
  <c r="PN171" i="7"/>
  <c r="PO171" i="7"/>
  <c r="PP171" i="7"/>
  <c r="PQ171" i="7"/>
  <c r="PR171" i="7"/>
  <c r="PS171" i="7"/>
  <c r="PT171" i="7"/>
  <c r="PU171" i="7"/>
  <c r="PV171" i="7"/>
  <c r="PW171" i="7"/>
  <c r="PX171" i="7"/>
  <c r="PY171" i="7"/>
  <c r="PZ171" i="7"/>
  <c r="QA171" i="7"/>
  <c r="QB171" i="7"/>
  <c r="QC171" i="7"/>
  <c r="QD171" i="7"/>
  <c r="QE171" i="7"/>
  <c r="QF171" i="7"/>
  <c r="QG171" i="7"/>
  <c r="QH171" i="7"/>
  <c r="QI171" i="7"/>
  <c r="QJ171" i="7"/>
  <c r="QK171" i="7"/>
  <c r="QL171" i="7"/>
  <c r="QM171" i="7"/>
  <c r="QN171" i="7"/>
  <c r="QO171" i="7"/>
  <c r="QP171" i="7"/>
  <c r="QQ171" i="7"/>
  <c r="QR171" i="7"/>
  <c r="QS171" i="7"/>
  <c r="QT171" i="7"/>
  <c r="QU171" i="7"/>
  <c r="QV171" i="7"/>
  <c r="QW171" i="7"/>
  <c r="QX171" i="7"/>
  <c r="QY171" i="7"/>
  <c r="QZ171" i="7"/>
  <c r="RA171" i="7"/>
  <c r="RB171" i="7"/>
  <c r="RC171" i="7"/>
  <c r="RD171" i="7"/>
  <c r="RE171" i="7"/>
  <c r="RF171" i="7"/>
  <c r="RG171" i="7"/>
  <c r="RH171" i="7"/>
  <c r="RI171" i="7"/>
  <c r="RJ171" i="7"/>
  <c r="RK171" i="7"/>
  <c r="RL171" i="7"/>
  <c r="RM171" i="7"/>
  <c r="RN171" i="7"/>
  <c r="RO171" i="7"/>
  <c r="RP171" i="7"/>
  <c r="RQ171" i="7"/>
  <c r="RR171" i="7"/>
  <c r="RS171" i="7"/>
  <c r="RT171" i="7"/>
  <c r="RU171" i="7"/>
  <c r="RV171" i="7"/>
  <c r="RW171" i="7"/>
  <c r="RX171" i="7"/>
  <c r="RY171" i="7"/>
  <c r="RZ171" i="7"/>
  <c r="SA171" i="7"/>
  <c r="SB171" i="7"/>
  <c r="SC171" i="7"/>
  <c r="SD171" i="7"/>
  <c r="SE171" i="7"/>
  <c r="SF171" i="7"/>
  <c r="SG171" i="7"/>
  <c r="SH171" i="7"/>
  <c r="SI171" i="7"/>
  <c r="SJ171" i="7"/>
  <c r="SK171" i="7"/>
  <c r="SL171" i="7"/>
  <c r="SM171" i="7"/>
  <c r="SN171" i="7"/>
  <c r="SO171" i="7"/>
  <c r="SP171" i="7"/>
  <c r="SQ171" i="7"/>
  <c r="SR171" i="7"/>
  <c r="SS171" i="7"/>
  <c r="ST171" i="7"/>
  <c r="SU171" i="7"/>
  <c r="SV171" i="7"/>
  <c r="SW171" i="7"/>
  <c r="SX171" i="7"/>
  <c r="SY171" i="7"/>
  <c r="SZ171" i="7"/>
  <c r="TA171" i="7"/>
  <c r="TB171" i="7"/>
  <c r="K171" i="7"/>
  <c r="DU20" i="2"/>
  <c r="DS20" i="2"/>
  <c r="DS7" i="2"/>
  <c r="DS6" i="2"/>
  <c r="DR9" i="1"/>
  <c r="DQ9" i="1"/>
  <c r="DP9" i="1"/>
  <c r="L101" i="7"/>
  <c r="M101" i="7"/>
  <c r="N101" i="7"/>
  <c r="O101" i="7"/>
  <c r="P101" i="7"/>
  <c r="Q101" i="7"/>
  <c r="R101" i="7"/>
  <c r="S101" i="7"/>
  <c r="T101" i="7"/>
  <c r="U101" i="7"/>
  <c r="V101" i="7"/>
  <c r="W101" i="7"/>
  <c r="X101" i="7"/>
  <c r="Y101" i="7"/>
  <c r="Z101" i="7"/>
  <c r="AA101" i="7"/>
  <c r="AB101" i="7"/>
  <c r="AC101" i="7"/>
  <c r="AD101" i="7"/>
  <c r="AE101" i="7"/>
  <c r="AF101" i="7"/>
  <c r="AG101" i="7"/>
  <c r="AH101" i="7"/>
  <c r="AI101" i="7"/>
  <c r="AJ101" i="7"/>
  <c r="AK101" i="7"/>
  <c r="AL101" i="7"/>
  <c r="AM101" i="7"/>
  <c r="AN101" i="7"/>
  <c r="AO101" i="7"/>
  <c r="AP101" i="7"/>
  <c r="AQ101" i="7"/>
  <c r="AR101" i="7"/>
  <c r="AS101" i="7"/>
  <c r="AT101" i="7"/>
  <c r="AU101" i="7"/>
  <c r="AV101" i="7"/>
  <c r="AW101" i="7"/>
  <c r="AX101" i="7"/>
  <c r="AY101" i="7"/>
  <c r="AZ101" i="7"/>
  <c r="BA101" i="7"/>
  <c r="BB101" i="7"/>
  <c r="BC101" i="7"/>
  <c r="BD101" i="7"/>
  <c r="BE101" i="7"/>
  <c r="BF101" i="7"/>
  <c r="BG101" i="7"/>
  <c r="BH101" i="7"/>
  <c r="BI101" i="7"/>
  <c r="BJ101" i="7"/>
  <c r="BK101" i="7"/>
  <c r="BL101" i="7"/>
  <c r="BM101" i="7"/>
  <c r="BN101" i="7"/>
  <c r="BO101" i="7"/>
  <c r="BP101" i="7"/>
  <c r="BQ101" i="7"/>
  <c r="BR101" i="7"/>
  <c r="BS101" i="7"/>
  <c r="BT101" i="7"/>
  <c r="BU101" i="7"/>
  <c r="BV101" i="7"/>
  <c r="BW101" i="7"/>
  <c r="BX101" i="7"/>
  <c r="BY101" i="7"/>
  <c r="BZ101" i="7"/>
  <c r="CA101" i="7"/>
  <c r="CB101" i="7"/>
  <c r="CC101" i="7"/>
  <c r="CD101" i="7"/>
  <c r="CE101" i="7"/>
  <c r="CF101" i="7"/>
  <c r="CG101" i="7"/>
  <c r="CH101" i="7"/>
  <c r="CI101" i="7"/>
  <c r="CJ101" i="7"/>
  <c r="CK101" i="7"/>
  <c r="CL101" i="7"/>
  <c r="CM101" i="7"/>
  <c r="CN101" i="7"/>
  <c r="CO101" i="7"/>
  <c r="CP101" i="7"/>
  <c r="CQ101" i="7"/>
  <c r="CR101" i="7"/>
  <c r="CS101" i="7"/>
  <c r="CT101" i="7"/>
  <c r="CU101" i="7"/>
  <c r="CV101" i="7"/>
  <c r="CW101" i="7"/>
  <c r="CX101" i="7"/>
  <c r="CY101" i="7"/>
  <c r="CZ101" i="7"/>
  <c r="DA101" i="7"/>
  <c r="DB101" i="7"/>
  <c r="DC101" i="7"/>
  <c r="DD101" i="7"/>
  <c r="DE101" i="7"/>
  <c r="DF101" i="7"/>
  <c r="DG101" i="7"/>
  <c r="DH101" i="7"/>
  <c r="DI101" i="7"/>
  <c r="DJ101" i="7"/>
  <c r="DK101" i="7"/>
  <c r="DM101" i="7"/>
  <c r="DN101" i="7"/>
  <c r="DO101" i="7"/>
  <c r="DP101" i="7"/>
  <c r="DQ101" i="7"/>
  <c r="DR101" i="7"/>
  <c r="DS101" i="7"/>
  <c r="DT101" i="7"/>
  <c r="DU101" i="7"/>
  <c r="DV101" i="7"/>
  <c r="DW101" i="7"/>
  <c r="DX101" i="7"/>
  <c r="DY101" i="7"/>
  <c r="DZ101" i="7"/>
  <c r="EA101" i="7"/>
  <c r="EB101" i="7"/>
  <c r="EC101" i="7"/>
  <c r="ED101" i="7"/>
  <c r="EE101" i="7"/>
  <c r="EF101" i="7"/>
  <c r="EG101" i="7"/>
  <c r="EH101" i="7"/>
  <c r="EI101" i="7"/>
  <c r="EJ101" i="7"/>
  <c r="EK101" i="7"/>
  <c r="EL101" i="7"/>
  <c r="EM101" i="7"/>
  <c r="EN101" i="7"/>
  <c r="EO101" i="7"/>
  <c r="EP101" i="7"/>
  <c r="EQ101" i="7"/>
  <c r="ER101" i="7"/>
  <c r="ES101" i="7"/>
  <c r="ET101" i="7"/>
  <c r="EU101" i="7"/>
  <c r="EV101" i="7"/>
  <c r="EW101" i="7"/>
  <c r="EX101" i="7"/>
  <c r="EY101" i="7"/>
  <c r="EZ101" i="7"/>
  <c r="FA101" i="7"/>
  <c r="FB101" i="7"/>
  <c r="FC101" i="7"/>
  <c r="FD101" i="7"/>
  <c r="FE101" i="7"/>
  <c r="FF101" i="7"/>
  <c r="FG101" i="7"/>
  <c r="FH101" i="7"/>
  <c r="FI101" i="7"/>
  <c r="FJ101" i="7"/>
  <c r="FK101" i="7"/>
  <c r="FL101" i="7"/>
  <c r="FM101" i="7"/>
  <c r="FN101" i="7"/>
  <c r="FO101" i="7"/>
  <c r="FP101" i="7"/>
  <c r="FQ101" i="7"/>
  <c r="FR101" i="7"/>
  <c r="FS101" i="7"/>
  <c r="FT101" i="7"/>
  <c r="FU101" i="7"/>
  <c r="FV101" i="7"/>
  <c r="FW101" i="7"/>
  <c r="FX101" i="7"/>
  <c r="FY101" i="7"/>
  <c r="FZ101" i="7"/>
  <c r="GA101" i="7"/>
  <c r="GB101" i="7"/>
  <c r="GC101" i="7"/>
  <c r="GD101" i="7"/>
  <c r="GE101" i="7"/>
  <c r="GF101" i="7"/>
  <c r="GG101" i="7"/>
  <c r="GH101" i="7"/>
  <c r="GI101" i="7"/>
  <c r="GJ101" i="7"/>
  <c r="GK101" i="7"/>
  <c r="GL101" i="7"/>
  <c r="GM101" i="7"/>
  <c r="GN101" i="7"/>
  <c r="GO101" i="7"/>
  <c r="GP101" i="7"/>
  <c r="GQ101" i="7"/>
  <c r="GR101" i="7"/>
  <c r="GS101" i="7"/>
  <c r="GT101" i="7"/>
  <c r="GU101" i="7"/>
  <c r="GV101" i="7"/>
  <c r="GW101" i="7"/>
  <c r="GX101" i="7"/>
  <c r="GY101" i="7"/>
  <c r="GZ101" i="7"/>
  <c r="HA101" i="7"/>
  <c r="HB101" i="7"/>
  <c r="HC101" i="7"/>
  <c r="HD101" i="7"/>
  <c r="HE101" i="7"/>
  <c r="HF101" i="7"/>
  <c r="HG101" i="7"/>
  <c r="HH101" i="7"/>
  <c r="HI101" i="7"/>
  <c r="HJ101" i="7"/>
  <c r="HK101" i="7"/>
  <c r="HL101" i="7"/>
  <c r="HM101" i="7"/>
  <c r="HN101" i="7"/>
  <c r="HO101" i="7"/>
  <c r="HP101" i="7"/>
  <c r="HQ101" i="7"/>
  <c r="HR101" i="7"/>
  <c r="HS101" i="7"/>
  <c r="HT101" i="7"/>
  <c r="HU101" i="7"/>
  <c r="HV101" i="7"/>
  <c r="HW101" i="7"/>
  <c r="HX101" i="7"/>
  <c r="HY101" i="7"/>
  <c r="HZ101" i="7"/>
  <c r="IA101" i="7"/>
  <c r="IB101" i="7"/>
  <c r="IC101" i="7"/>
  <c r="ID101" i="7"/>
  <c r="IE101" i="7"/>
  <c r="IF101" i="7"/>
  <c r="IG101" i="7"/>
  <c r="IH101" i="7"/>
  <c r="II101" i="7"/>
  <c r="IJ101" i="7"/>
  <c r="IK101" i="7"/>
  <c r="IL101" i="7"/>
  <c r="IM101" i="7"/>
  <c r="IN101" i="7"/>
  <c r="IO101" i="7"/>
  <c r="IP101" i="7"/>
  <c r="IQ101" i="7"/>
  <c r="IR101" i="7"/>
  <c r="IS101" i="7"/>
  <c r="IT101" i="7"/>
  <c r="IU101" i="7"/>
  <c r="IV101" i="7"/>
  <c r="IW101" i="7"/>
  <c r="IX101" i="7"/>
  <c r="IY101" i="7"/>
  <c r="IZ101" i="7"/>
  <c r="JA101" i="7"/>
  <c r="JB101" i="7"/>
  <c r="JC101" i="7"/>
  <c r="JD101" i="7"/>
  <c r="JE101" i="7"/>
  <c r="JF101" i="7"/>
  <c r="JG101" i="7"/>
  <c r="JH101" i="7"/>
  <c r="JI101" i="7"/>
  <c r="JJ101" i="7"/>
  <c r="JK101" i="7"/>
  <c r="JL101" i="7"/>
  <c r="JM101" i="7"/>
  <c r="JN101" i="7"/>
  <c r="JO101" i="7"/>
  <c r="JP101" i="7"/>
  <c r="JQ101" i="7"/>
  <c r="JR101" i="7"/>
  <c r="JS101" i="7"/>
  <c r="JT101" i="7"/>
  <c r="JU101" i="7"/>
  <c r="JV101" i="7"/>
  <c r="JW101" i="7"/>
  <c r="JX101" i="7"/>
  <c r="JY101" i="7"/>
  <c r="JZ101" i="7"/>
  <c r="KA101" i="7"/>
  <c r="KB101" i="7"/>
  <c r="KC101" i="7"/>
  <c r="KD101" i="7"/>
  <c r="KE101" i="7"/>
  <c r="KF101" i="7"/>
  <c r="KG101" i="7"/>
  <c r="KH101" i="7"/>
  <c r="KI101" i="7"/>
  <c r="KJ101" i="7"/>
  <c r="KK101" i="7"/>
  <c r="KL101" i="7"/>
  <c r="KM101" i="7"/>
  <c r="KN101" i="7"/>
  <c r="KO101" i="7"/>
  <c r="KP101" i="7"/>
  <c r="KQ101" i="7"/>
  <c r="KR101" i="7"/>
  <c r="KS101" i="7"/>
  <c r="KT101" i="7"/>
  <c r="KU101" i="7"/>
  <c r="KV101" i="7"/>
  <c r="KW101" i="7"/>
  <c r="KX101" i="7"/>
  <c r="KY101" i="7"/>
  <c r="KZ101" i="7"/>
  <c r="LA101" i="7"/>
  <c r="LB101" i="7"/>
  <c r="LC101" i="7"/>
  <c r="LD101" i="7"/>
  <c r="LE101" i="7"/>
  <c r="LF101" i="7"/>
  <c r="LG101" i="7"/>
  <c r="LH101" i="7"/>
  <c r="LI101" i="7"/>
  <c r="LJ101" i="7"/>
  <c r="LK101" i="7"/>
  <c r="LL101" i="7"/>
  <c r="LM101" i="7"/>
  <c r="LN101" i="7"/>
  <c r="LO101" i="7"/>
  <c r="LP101" i="7"/>
  <c r="LQ101" i="7"/>
  <c r="LR101" i="7"/>
  <c r="LS101" i="7"/>
  <c r="LT101" i="7"/>
  <c r="LU101" i="7"/>
  <c r="LV101" i="7"/>
  <c r="LW101" i="7"/>
  <c r="LX101" i="7"/>
  <c r="LY101" i="7"/>
  <c r="LZ101" i="7"/>
  <c r="MA101" i="7"/>
  <c r="MB101" i="7"/>
  <c r="MC101" i="7"/>
  <c r="MD101" i="7"/>
  <c r="ME101" i="7"/>
  <c r="MF101" i="7"/>
  <c r="MG101" i="7"/>
  <c r="MH101" i="7"/>
  <c r="MI101" i="7"/>
  <c r="MJ101" i="7"/>
  <c r="MK101" i="7"/>
  <c r="ML101" i="7"/>
  <c r="MM101" i="7"/>
  <c r="MN101" i="7"/>
  <c r="MO101" i="7"/>
  <c r="MP101" i="7"/>
  <c r="MQ101" i="7"/>
  <c r="MR101" i="7"/>
  <c r="MS101" i="7"/>
  <c r="MT101" i="7"/>
  <c r="MU101" i="7"/>
  <c r="MV101" i="7"/>
  <c r="MW101" i="7"/>
  <c r="MX101" i="7"/>
  <c r="MY101" i="7"/>
  <c r="MZ101" i="7"/>
  <c r="NA101" i="7"/>
  <c r="NB101" i="7"/>
  <c r="NC101" i="7"/>
  <c r="ND101" i="7"/>
  <c r="NE101" i="7"/>
  <c r="NF101" i="7"/>
  <c r="NG101" i="7"/>
  <c r="NH101" i="7"/>
  <c r="NI101" i="7"/>
  <c r="NJ101" i="7"/>
  <c r="NK101" i="7"/>
  <c r="NL101" i="7"/>
  <c r="NM101" i="7"/>
  <c r="NN101" i="7"/>
  <c r="NO101" i="7"/>
  <c r="NP101" i="7"/>
  <c r="NQ101" i="7"/>
  <c r="NR101" i="7"/>
  <c r="NS101" i="7"/>
  <c r="NT101" i="7"/>
  <c r="NU101" i="7"/>
  <c r="NV101" i="7"/>
  <c r="NW101" i="7"/>
  <c r="NX101" i="7"/>
  <c r="NY101" i="7"/>
  <c r="NZ101" i="7"/>
  <c r="OA101" i="7"/>
  <c r="OB101" i="7"/>
  <c r="OC101" i="7"/>
  <c r="OD101" i="7"/>
  <c r="OE101" i="7"/>
  <c r="OF101" i="7"/>
  <c r="OG101" i="7"/>
  <c r="OH101" i="7"/>
  <c r="OI101" i="7"/>
  <c r="OJ101" i="7"/>
  <c r="OK101" i="7"/>
  <c r="OL101" i="7"/>
  <c r="OM101" i="7"/>
  <c r="ON101" i="7"/>
  <c r="OO101" i="7"/>
  <c r="OP101" i="7"/>
  <c r="OQ101" i="7"/>
  <c r="OR101" i="7"/>
  <c r="OS101" i="7"/>
  <c r="OT101" i="7"/>
  <c r="OU101" i="7"/>
  <c r="OV101" i="7"/>
  <c r="OW101" i="7"/>
  <c r="OX101" i="7"/>
  <c r="OY101" i="7"/>
  <c r="OZ101" i="7"/>
  <c r="PA101" i="7"/>
  <c r="PB101" i="7"/>
  <c r="PC101" i="7"/>
  <c r="PD101" i="7"/>
  <c r="PE101" i="7"/>
  <c r="PF101" i="7"/>
  <c r="PG101" i="7"/>
  <c r="PH101" i="7"/>
  <c r="PI101" i="7"/>
  <c r="PJ101" i="7"/>
  <c r="PK101" i="7"/>
  <c r="PL101" i="7"/>
  <c r="PM101" i="7"/>
  <c r="PN101" i="7"/>
  <c r="PO101" i="7"/>
  <c r="PP101" i="7"/>
  <c r="PQ101" i="7"/>
  <c r="PR101" i="7"/>
  <c r="PS101" i="7"/>
  <c r="PT101" i="7"/>
  <c r="PU101" i="7"/>
  <c r="PV101" i="7"/>
  <c r="PW101" i="7"/>
  <c r="PX101" i="7"/>
  <c r="PY101" i="7"/>
  <c r="PZ101" i="7"/>
  <c r="QA101" i="7"/>
  <c r="QB101" i="7"/>
  <c r="QC101" i="7"/>
  <c r="QD101" i="7"/>
  <c r="QE101" i="7"/>
  <c r="QF101" i="7"/>
  <c r="QG101" i="7"/>
  <c r="QH101" i="7"/>
  <c r="QI101" i="7"/>
  <c r="QJ101" i="7"/>
  <c r="QK101" i="7"/>
  <c r="QL101" i="7"/>
  <c r="QM101" i="7"/>
  <c r="QN101" i="7"/>
  <c r="QO101" i="7"/>
  <c r="QP101" i="7"/>
  <c r="QQ101" i="7"/>
  <c r="QR101" i="7"/>
  <c r="QS101" i="7"/>
  <c r="QT101" i="7"/>
  <c r="QU101" i="7"/>
  <c r="QV101" i="7"/>
  <c r="QW101" i="7"/>
  <c r="QX101" i="7"/>
  <c r="QY101" i="7"/>
  <c r="QZ101" i="7"/>
  <c r="RA101" i="7"/>
  <c r="RB101" i="7"/>
  <c r="RC101" i="7"/>
  <c r="RD101" i="7"/>
  <c r="RE101" i="7"/>
  <c r="RF101" i="7"/>
  <c r="RG101" i="7"/>
  <c r="RH101" i="7"/>
  <c r="RI101" i="7"/>
  <c r="RJ101" i="7"/>
  <c r="RK101" i="7"/>
  <c r="RL101" i="7"/>
  <c r="RM101" i="7"/>
  <c r="RN101" i="7"/>
  <c r="RO101" i="7"/>
  <c r="RP101" i="7"/>
  <c r="RQ101" i="7"/>
  <c r="RR101" i="7"/>
  <c r="RS101" i="7"/>
  <c r="RT101" i="7"/>
  <c r="RU101" i="7"/>
  <c r="RV101" i="7"/>
  <c r="RW101" i="7"/>
  <c r="RX101" i="7"/>
  <c r="RY101" i="7"/>
  <c r="RZ101" i="7"/>
  <c r="SA101" i="7"/>
  <c r="SB101" i="7"/>
  <c r="SC101" i="7"/>
  <c r="SD101" i="7"/>
  <c r="SE101" i="7"/>
  <c r="SF101" i="7"/>
  <c r="SG101" i="7"/>
  <c r="SH101" i="7"/>
  <c r="SI101" i="7"/>
  <c r="SJ101" i="7"/>
  <c r="SK101" i="7"/>
  <c r="SL101" i="7"/>
  <c r="SM101" i="7"/>
  <c r="SN101" i="7"/>
  <c r="SO101" i="7"/>
  <c r="SP101" i="7"/>
  <c r="SQ101" i="7"/>
  <c r="SR101" i="7"/>
  <c r="SS101" i="7"/>
  <c r="ST101" i="7"/>
  <c r="SU101" i="7"/>
  <c r="SV101" i="7"/>
  <c r="SW101" i="7"/>
  <c r="SX101" i="7"/>
  <c r="SY101" i="7"/>
  <c r="SZ101" i="7"/>
  <c r="TA101" i="7"/>
  <c r="TB101" i="7"/>
  <c r="K101" i="7"/>
  <c r="DN29" i="2"/>
  <c r="DM36" i="2"/>
  <c r="I36" i="2" s="1"/>
  <c r="J36" i="2" s="1"/>
  <c r="DL64" i="1"/>
  <c r="DK9" i="2"/>
  <c r="DK20" i="2"/>
  <c r="DJ9" i="2"/>
  <c r="L20" i="7"/>
  <c r="M20" i="7"/>
  <c r="N20" i="7"/>
  <c r="O20" i="7"/>
  <c r="P20" i="7"/>
  <c r="Q20" i="7"/>
  <c r="R20" i="7"/>
  <c r="S20" i="7"/>
  <c r="T20" i="7"/>
  <c r="U20" i="7"/>
  <c r="V20" i="7"/>
  <c r="W20" i="7"/>
  <c r="X20" i="7"/>
  <c r="Y20" i="7"/>
  <c r="Z20" i="7"/>
  <c r="AA20" i="7"/>
  <c r="AB20" i="7"/>
  <c r="AC20" i="7"/>
  <c r="AD20" i="7"/>
  <c r="AE20" i="7"/>
  <c r="AF20" i="7"/>
  <c r="AG20" i="7"/>
  <c r="AH20" i="7"/>
  <c r="AI20" i="7"/>
  <c r="AJ20" i="7"/>
  <c r="AK20" i="7"/>
  <c r="AL20" i="7"/>
  <c r="AM20" i="7"/>
  <c r="AN20" i="7"/>
  <c r="AO20" i="7"/>
  <c r="AP20" i="7"/>
  <c r="AQ20" i="7"/>
  <c r="AR20" i="7"/>
  <c r="AS20" i="7"/>
  <c r="AT20" i="7"/>
  <c r="AU20" i="7"/>
  <c r="AV20" i="7"/>
  <c r="AW20" i="7"/>
  <c r="AX20" i="7"/>
  <c r="AY20" i="7"/>
  <c r="AZ20" i="7"/>
  <c r="BA20" i="7"/>
  <c r="BB20" i="7"/>
  <c r="BC20" i="7"/>
  <c r="BD20" i="7"/>
  <c r="BE20" i="7"/>
  <c r="BF20" i="7"/>
  <c r="BG20" i="7"/>
  <c r="BH20" i="7"/>
  <c r="BI20" i="7"/>
  <c r="BJ20" i="7"/>
  <c r="BK20" i="7"/>
  <c r="BL20" i="7"/>
  <c r="BM20" i="7"/>
  <c r="BN20" i="7"/>
  <c r="BO20" i="7"/>
  <c r="BP20" i="7"/>
  <c r="BQ20" i="7"/>
  <c r="BR20" i="7"/>
  <c r="BS20" i="7"/>
  <c r="BT20" i="7"/>
  <c r="BU20" i="7"/>
  <c r="BV20" i="7"/>
  <c r="BW20" i="7"/>
  <c r="BX20" i="7"/>
  <c r="BY20" i="7"/>
  <c r="BZ20" i="7"/>
  <c r="CA20" i="7"/>
  <c r="CB20" i="7"/>
  <c r="CC20" i="7"/>
  <c r="CD20" i="7"/>
  <c r="CE20" i="7"/>
  <c r="CF20" i="7"/>
  <c r="CG20" i="7"/>
  <c r="CH20" i="7"/>
  <c r="CI20" i="7"/>
  <c r="CJ20" i="7"/>
  <c r="CK20" i="7"/>
  <c r="CL20" i="7"/>
  <c r="CM20" i="7"/>
  <c r="CN20" i="7"/>
  <c r="CO20" i="7"/>
  <c r="CP20" i="7"/>
  <c r="CQ20" i="7"/>
  <c r="CR20" i="7"/>
  <c r="CS20" i="7"/>
  <c r="CT20" i="7"/>
  <c r="CU20" i="7"/>
  <c r="CV20" i="7"/>
  <c r="CW20" i="7"/>
  <c r="CX20" i="7"/>
  <c r="CY20" i="7"/>
  <c r="CZ20" i="7"/>
  <c r="DA20" i="7"/>
  <c r="DB20" i="7"/>
  <c r="DC20" i="7"/>
  <c r="DD20" i="7"/>
  <c r="DE20" i="7"/>
  <c r="DF20" i="7"/>
  <c r="DG20" i="7"/>
  <c r="DH20" i="7"/>
  <c r="DI20" i="7"/>
  <c r="DJ20" i="7"/>
  <c r="DK20" i="7"/>
  <c r="DL20" i="7"/>
  <c r="DM20" i="7"/>
  <c r="DN20" i="7"/>
  <c r="DO20" i="7"/>
  <c r="DP20" i="7"/>
  <c r="DQ20" i="7"/>
  <c r="DR20" i="7"/>
  <c r="DS20" i="7"/>
  <c r="DT20" i="7"/>
  <c r="DU20" i="7"/>
  <c r="DV20" i="7"/>
  <c r="DW20" i="7"/>
  <c r="DX20" i="7"/>
  <c r="DY20" i="7"/>
  <c r="DZ20" i="7"/>
  <c r="EA20" i="7"/>
  <c r="EB20" i="7"/>
  <c r="EC20" i="7"/>
  <c r="ED20" i="7"/>
  <c r="EE20" i="7"/>
  <c r="EF20" i="7"/>
  <c r="EG20" i="7"/>
  <c r="EH20" i="7"/>
  <c r="EI20" i="7"/>
  <c r="EJ20" i="7"/>
  <c r="EK20" i="7"/>
  <c r="EL20" i="7"/>
  <c r="EM20" i="7"/>
  <c r="EN20" i="7"/>
  <c r="EO20" i="7"/>
  <c r="EP20" i="7"/>
  <c r="EQ20" i="7"/>
  <c r="ER20" i="7"/>
  <c r="ES20" i="7"/>
  <c r="ET20" i="7"/>
  <c r="EU20" i="7"/>
  <c r="EV20" i="7"/>
  <c r="EW20" i="7"/>
  <c r="EX20" i="7"/>
  <c r="EY20" i="7"/>
  <c r="EZ20" i="7"/>
  <c r="FA20" i="7"/>
  <c r="FB20" i="7"/>
  <c r="FC20" i="7"/>
  <c r="FD20" i="7"/>
  <c r="FE20" i="7"/>
  <c r="FF20" i="7"/>
  <c r="FG20" i="7"/>
  <c r="FH20" i="7"/>
  <c r="FI20" i="7"/>
  <c r="FJ20" i="7"/>
  <c r="FK20" i="7"/>
  <c r="FL20" i="7"/>
  <c r="FM20" i="7"/>
  <c r="FN20" i="7"/>
  <c r="FO20" i="7"/>
  <c r="FP20" i="7"/>
  <c r="FQ20" i="7"/>
  <c r="FR20" i="7"/>
  <c r="FS20" i="7"/>
  <c r="FT20" i="7"/>
  <c r="FU20" i="7"/>
  <c r="FV20" i="7"/>
  <c r="FW20" i="7"/>
  <c r="FX20" i="7"/>
  <c r="FY20" i="7"/>
  <c r="FZ20" i="7"/>
  <c r="GA20" i="7"/>
  <c r="GB20" i="7"/>
  <c r="GC20" i="7"/>
  <c r="GD20" i="7"/>
  <c r="GE20" i="7"/>
  <c r="GF20" i="7"/>
  <c r="GG20" i="7"/>
  <c r="GH20" i="7"/>
  <c r="GI20" i="7"/>
  <c r="GJ20" i="7"/>
  <c r="GK20" i="7"/>
  <c r="GL20" i="7"/>
  <c r="GM20" i="7"/>
  <c r="GN20" i="7"/>
  <c r="GO20" i="7"/>
  <c r="GP20" i="7"/>
  <c r="GQ20" i="7"/>
  <c r="GR20" i="7"/>
  <c r="GS20" i="7"/>
  <c r="GT20" i="7"/>
  <c r="GU20" i="7"/>
  <c r="GV20" i="7"/>
  <c r="GW20" i="7"/>
  <c r="GX20" i="7"/>
  <c r="GY20" i="7"/>
  <c r="GZ20" i="7"/>
  <c r="HA20" i="7"/>
  <c r="HB20" i="7"/>
  <c r="HC20" i="7"/>
  <c r="HD20" i="7"/>
  <c r="HE20" i="7"/>
  <c r="HF20" i="7"/>
  <c r="HG20" i="7"/>
  <c r="HH20" i="7"/>
  <c r="HI20" i="7"/>
  <c r="HJ20" i="7"/>
  <c r="HK20" i="7"/>
  <c r="HL20" i="7"/>
  <c r="HM20" i="7"/>
  <c r="HN20" i="7"/>
  <c r="HO20" i="7"/>
  <c r="HP20" i="7"/>
  <c r="HQ20" i="7"/>
  <c r="HR20" i="7"/>
  <c r="HS20" i="7"/>
  <c r="HT20" i="7"/>
  <c r="HU20" i="7"/>
  <c r="HV20" i="7"/>
  <c r="HW20" i="7"/>
  <c r="HX20" i="7"/>
  <c r="HY20" i="7"/>
  <c r="HZ20" i="7"/>
  <c r="IA20" i="7"/>
  <c r="IB20" i="7"/>
  <c r="IC20" i="7"/>
  <c r="ID20" i="7"/>
  <c r="IE20" i="7"/>
  <c r="IF20" i="7"/>
  <c r="IG20" i="7"/>
  <c r="IH20" i="7"/>
  <c r="II20" i="7"/>
  <c r="IJ20" i="7"/>
  <c r="IK20" i="7"/>
  <c r="IL20" i="7"/>
  <c r="IM20" i="7"/>
  <c r="IN20" i="7"/>
  <c r="IO20" i="7"/>
  <c r="IP20" i="7"/>
  <c r="IQ20" i="7"/>
  <c r="IR20" i="7"/>
  <c r="IS20" i="7"/>
  <c r="IT20" i="7"/>
  <c r="IU20" i="7"/>
  <c r="IV20" i="7"/>
  <c r="IW20" i="7"/>
  <c r="IX20" i="7"/>
  <c r="IY20" i="7"/>
  <c r="IZ20" i="7"/>
  <c r="JA20" i="7"/>
  <c r="JB20" i="7"/>
  <c r="JC20" i="7"/>
  <c r="JD20" i="7"/>
  <c r="JE20" i="7"/>
  <c r="JF20" i="7"/>
  <c r="JG20" i="7"/>
  <c r="JH20" i="7"/>
  <c r="JI20" i="7"/>
  <c r="JJ20" i="7"/>
  <c r="JK20" i="7"/>
  <c r="JL20" i="7"/>
  <c r="JM20" i="7"/>
  <c r="JN20" i="7"/>
  <c r="JO20" i="7"/>
  <c r="JP20" i="7"/>
  <c r="JQ20" i="7"/>
  <c r="JR20" i="7"/>
  <c r="JS20" i="7"/>
  <c r="JT20" i="7"/>
  <c r="JU20" i="7"/>
  <c r="JV20" i="7"/>
  <c r="JW20" i="7"/>
  <c r="JX20" i="7"/>
  <c r="JY20" i="7"/>
  <c r="JZ20" i="7"/>
  <c r="KA20" i="7"/>
  <c r="KB20" i="7"/>
  <c r="KC20" i="7"/>
  <c r="KD20" i="7"/>
  <c r="KE20" i="7"/>
  <c r="KF20" i="7"/>
  <c r="KG20" i="7"/>
  <c r="KH20" i="7"/>
  <c r="KI20" i="7"/>
  <c r="KJ20" i="7"/>
  <c r="KK20" i="7"/>
  <c r="KL20" i="7"/>
  <c r="KM20" i="7"/>
  <c r="KN20" i="7"/>
  <c r="KO20" i="7"/>
  <c r="KP20" i="7"/>
  <c r="KQ20" i="7"/>
  <c r="KR20" i="7"/>
  <c r="KS20" i="7"/>
  <c r="KT20" i="7"/>
  <c r="KU20" i="7"/>
  <c r="KV20" i="7"/>
  <c r="KW20" i="7"/>
  <c r="KX20" i="7"/>
  <c r="KY20" i="7"/>
  <c r="KZ20" i="7"/>
  <c r="LA20" i="7"/>
  <c r="LB20" i="7"/>
  <c r="LC20" i="7"/>
  <c r="LD20" i="7"/>
  <c r="LE20" i="7"/>
  <c r="LF20" i="7"/>
  <c r="LG20" i="7"/>
  <c r="LH20" i="7"/>
  <c r="LI20" i="7"/>
  <c r="LJ20" i="7"/>
  <c r="LK20" i="7"/>
  <c r="LL20" i="7"/>
  <c r="LM20" i="7"/>
  <c r="LN20" i="7"/>
  <c r="LO20" i="7"/>
  <c r="LP20" i="7"/>
  <c r="LQ20" i="7"/>
  <c r="LR20" i="7"/>
  <c r="LS20" i="7"/>
  <c r="LT20" i="7"/>
  <c r="LU20" i="7"/>
  <c r="LV20" i="7"/>
  <c r="LW20" i="7"/>
  <c r="LX20" i="7"/>
  <c r="LY20" i="7"/>
  <c r="LZ20" i="7"/>
  <c r="MA20" i="7"/>
  <c r="MB20" i="7"/>
  <c r="MC20" i="7"/>
  <c r="MD20" i="7"/>
  <c r="ME20" i="7"/>
  <c r="MF20" i="7"/>
  <c r="MG20" i="7"/>
  <c r="MH20" i="7"/>
  <c r="MI20" i="7"/>
  <c r="MJ20" i="7"/>
  <c r="MK20" i="7"/>
  <c r="ML20" i="7"/>
  <c r="MM20" i="7"/>
  <c r="MN20" i="7"/>
  <c r="MO20" i="7"/>
  <c r="MP20" i="7"/>
  <c r="MQ20" i="7"/>
  <c r="MR20" i="7"/>
  <c r="MS20" i="7"/>
  <c r="MT20" i="7"/>
  <c r="MU20" i="7"/>
  <c r="MV20" i="7"/>
  <c r="MW20" i="7"/>
  <c r="MX20" i="7"/>
  <c r="MY20" i="7"/>
  <c r="MZ20" i="7"/>
  <c r="NA20" i="7"/>
  <c r="NB20" i="7"/>
  <c r="NC20" i="7"/>
  <c r="ND20" i="7"/>
  <c r="NE20" i="7"/>
  <c r="NF20" i="7"/>
  <c r="NG20" i="7"/>
  <c r="NH20" i="7"/>
  <c r="NI20" i="7"/>
  <c r="NJ20" i="7"/>
  <c r="NK20" i="7"/>
  <c r="NL20" i="7"/>
  <c r="NM20" i="7"/>
  <c r="NN20" i="7"/>
  <c r="NO20" i="7"/>
  <c r="NP20" i="7"/>
  <c r="NQ20" i="7"/>
  <c r="NR20" i="7"/>
  <c r="NS20" i="7"/>
  <c r="NT20" i="7"/>
  <c r="NU20" i="7"/>
  <c r="NV20" i="7"/>
  <c r="NW20" i="7"/>
  <c r="NX20" i="7"/>
  <c r="NY20" i="7"/>
  <c r="NZ20" i="7"/>
  <c r="OA20" i="7"/>
  <c r="OB20" i="7"/>
  <c r="OC20" i="7"/>
  <c r="OD20" i="7"/>
  <c r="OE20" i="7"/>
  <c r="OF20" i="7"/>
  <c r="OG20" i="7"/>
  <c r="OH20" i="7"/>
  <c r="OI20" i="7"/>
  <c r="OJ20" i="7"/>
  <c r="OK20" i="7"/>
  <c r="OL20" i="7"/>
  <c r="OM20" i="7"/>
  <c r="ON20" i="7"/>
  <c r="OO20" i="7"/>
  <c r="OP20" i="7"/>
  <c r="OQ20" i="7"/>
  <c r="OR20" i="7"/>
  <c r="OS20" i="7"/>
  <c r="OT20" i="7"/>
  <c r="OU20" i="7"/>
  <c r="OV20" i="7"/>
  <c r="OW20" i="7"/>
  <c r="OX20" i="7"/>
  <c r="OY20" i="7"/>
  <c r="OZ20" i="7"/>
  <c r="PA20" i="7"/>
  <c r="PB20" i="7"/>
  <c r="PC20" i="7"/>
  <c r="PD20" i="7"/>
  <c r="PE20" i="7"/>
  <c r="PF20" i="7"/>
  <c r="PG20" i="7"/>
  <c r="PH20" i="7"/>
  <c r="PI20" i="7"/>
  <c r="PJ20" i="7"/>
  <c r="PK20" i="7"/>
  <c r="PL20" i="7"/>
  <c r="PM20" i="7"/>
  <c r="PN20" i="7"/>
  <c r="PO20" i="7"/>
  <c r="PP20" i="7"/>
  <c r="PQ20" i="7"/>
  <c r="PR20" i="7"/>
  <c r="PS20" i="7"/>
  <c r="PT20" i="7"/>
  <c r="PU20" i="7"/>
  <c r="PV20" i="7"/>
  <c r="PW20" i="7"/>
  <c r="PX20" i="7"/>
  <c r="PY20" i="7"/>
  <c r="PZ20" i="7"/>
  <c r="QA20" i="7"/>
  <c r="QB20" i="7"/>
  <c r="QC20" i="7"/>
  <c r="QD20" i="7"/>
  <c r="QE20" i="7"/>
  <c r="QF20" i="7"/>
  <c r="QG20" i="7"/>
  <c r="QH20" i="7"/>
  <c r="QI20" i="7"/>
  <c r="QJ20" i="7"/>
  <c r="QK20" i="7"/>
  <c r="QL20" i="7"/>
  <c r="QM20" i="7"/>
  <c r="QN20" i="7"/>
  <c r="QO20" i="7"/>
  <c r="QP20" i="7"/>
  <c r="QQ20" i="7"/>
  <c r="QR20" i="7"/>
  <c r="QS20" i="7"/>
  <c r="QT20" i="7"/>
  <c r="QU20" i="7"/>
  <c r="QV20" i="7"/>
  <c r="QW20" i="7"/>
  <c r="QX20" i="7"/>
  <c r="QY20" i="7"/>
  <c r="QZ20" i="7"/>
  <c r="RA20" i="7"/>
  <c r="RB20" i="7"/>
  <c r="RC20" i="7"/>
  <c r="RD20" i="7"/>
  <c r="RE20" i="7"/>
  <c r="RF20" i="7"/>
  <c r="RG20" i="7"/>
  <c r="RH20" i="7"/>
  <c r="RI20" i="7"/>
  <c r="RJ20" i="7"/>
  <c r="RK20" i="7"/>
  <c r="RL20" i="7"/>
  <c r="RM20" i="7"/>
  <c r="RN20" i="7"/>
  <c r="RO20" i="7"/>
  <c r="RP20" i="7"/>
  <c r="RQ20" i="7"/>
  <c r="RR20" i="7"/>
  <c r="RS20" i="7"/>
  <c r="RT20" i="7"/>
  <c r="RU20" i="7"/>
  <c r="RV20" i="7"/>
  <c r="RW20" i="7"/>
  <c r="RX20" i="7"/>
  <c r="RY20" i="7"/>
  <c r="RZ20" i="7"/>
  <c r="SA20" i="7"/>
  <c r="SB20" i="7"/>
  <c r="SC20" i="7"/>
  <c r="SD20" i="7"/>
  <c r="SE20" i="7"/>
  <c r="SF20" i="7"/>
  <c r="SG20" i="7"/>
  <c r="SH20" i="7"/>
  <c r="SI20" i="7"/>
  <c r="SJ20" i="7"/>
  <c r="SK20" i="7"/>
  <c r="SL20" i="7"/>
  <c r="SM20" i="7"/>
  <c r="SN20" i="7"/>
  <c r="SO20" i="7"/>
  <c r="SP20" i="7"/>
  <c r="SQ20" i="7"/>
  <c r="SR20" i="7"/>
  <c r="SS20" i="7"/>
  <c r="ST20" i="7"/>
  <c r="SU20" i="7"/>
  <c r="SV20" i="7"/>
  <c r="SW20" i="7"/>
  <c r="SX20" i="7"/>
  <c r="SY20" i="7"/>
  <c r="SZ20" i="7"/>
  <c r="TA20" i="7"/>
  <c r="TB20" i="7"/>
  <c r="K20" i="7"/>
  <c r="L16" i="7"/>
  <c r="M16" i="7"/>
  <c r="N16" i="7"/>
  <c r="O16" i="7"/>
  <c r="P16" i="7"/>
  <c r="Q16" i="7"/>
  <c r="R16" i="7"/>
  <c r="S16" i="7"/>
  <c r="T16" i="7"/>
  <c r="U16" i="7"/>
  <c r="V16" i="7"/>
  <c r="W16" i="7"/>
  <c r="X16" i="7"/>
  <c r="Y16" i="7"/>
  <c r="Z16" i="7"/>
  <c r="AA16" i="7"/>
  <c r="AB16" i="7"/>
  <c r="AC16" i="7"/>
  <c r="AD16" i="7"/>
  <c r="AE16" i="7"/>
  <c r="AF16" i="7"/>
  <c r="AG16" i="7"/>
  <c r="AH16" i="7"/>
  <c r="AI16" i="7"/>
  <c r="AJ16" i="7"/>
  <c r="AK16" i="7"/>
  <c r="AL16" i="7"/>
  <c r="AM16" i="7"/>
  <c r="AN16" i="7"/>
  <c r="AO16" i="7"/>
  <c r="AP16" i="7"/>
  <c r="AQ16" i="7"/>
  <c r="AR16" i="7"/>
  <c r="AS16" i="7"/>
  <c r="AT16" i="7"/>
  <c r="AU16" i="7"/>
  <c r="AV16" i="7"/>
  <c r="AW16" i="7"/>
  <c r="AX16" i="7"/>
  <c r="AY16" i="7"/>
  <c r="AZ16" i="7"/>
  <c r="BA16" i="7"/>
  <c r="BB16" i="7"/>
  <c r="BC16" i="7"/>
  <c r="BD16" i="7"/>
  <c r="BE16" i="7"/>
  <c r="BF16" i="7"/>
  <c r="BG16" i="7"/>
  <c r="BH16" i="7"/>
  <c r="BI16" i="7"/>
  <c r="BJ16" i="7"/>
  <c r="BK16" i="7"/>
  <c r="BL16" i="7"/>
  <c r="BM16" i="7"/>
  <c r="BN16" i="7"/>
  <c r="BO16" i="7"/>
  <c r="BP16" i="7"/>
  <c r="BQ16" i="7"/>
  <c r="BR16" i="7"/>
  <c r="BS16" i="7"/>
  <c r="BT16" i="7"/>
  <c r="BU16" i="7"/>
  <c r="BV16" i="7"/>
  <c r="BW16" i="7"/>
  <c r="BX16" i="7"/>
  <c r="BY16" i="7"/>
  <c r="BZ16" i="7"/>
  <c r="CA16" i="7"/>
  <c r="CB16" i="7"/>
  <c r="CC16" i="7"/>
  <c r="CD16" i="7"/>
  <c r="CE16" i="7"/>
  <c r="CF16" i="7"/>
  <c r="CG16" i="7"/>
  <c r="CH16" i="7"/>
  <c r="CI16" i="7"/>
  <c r="CJ16" i="7"/>
  <c r="CK16" i="7"/>
  <c r="CL16" i="7"/>
  <c r="CM16" i="7"/>
  <c r="CN16" i="7"/>
  <c r="CO16" i="7"/>
  <c r="CP16" i="7"/>
  <c r="CQ16" i="7"/>
  <c r="CR16" i="7"/>
  <c r="CS16" i="7"/>
  <c r="CT16" i="7"/>
  <c r="CU16" i="7"/>
  <c r="CV16" i="7"/>
  <c r="CW16" i="7"/>
  <c r="CX16" i="7"/>
  <c r="CY16" i="7"/>
  <c r="CZ16" i="7"/>
  <c r="DA16" i="7"/>
  <c r="DB16" i="7"/>
  <c r="DC16" i="7"/>
  <c r="DD16" i="7"/>
  <c r="DE16" i="7"/>
  <c r="DF16" i="7"/>
  <c r="DH16" i="7"/>
  <c r="DI16" i="7"/>
  <c r="DJ16" i="7"/>
  <c r="DK16" i="7"/>
  <c r="DL16" i="7"/>
  <c r="DM16" i="7"/>
  <c r="DN16" i="7"/>
  <c r="DO16" i="7"/>
  <c r="DP16" i="7"/>
  <c r="DQ16" i="7"/>
  <c r="DR16" i="7"/>
  <c r="DS16" i="7"/>
  <c r="DT16" i="7"/>
  <c r="DU16" i="7"/>
  <c r="DV16" i="7"/>
  <c r="DW16" i="7"/>
  <c r="DX16" i="7"/>
  <c r="DY16" i="7"/>
  <c r="DZ16" i="7"/>
  <c r="EA16" i="7"/>
  <c r="EB16" i="7"/>
  <c r="EC16" i="7"/>
  <c r="ED16" i="7"/>
  <c r="EE16" i="7"/>
  <c r="EF16" i="7"/>
  <c r="EG16" i="7"/>
  <c r="EH16" i="7"/>
  <c r="EI16" i="7"/>
  <c r="EJ16" i="7"/>
  <c r="EK16" i="7"/>
  <c r="EL16" i="7"/>
  <c r="EM16" i="7"/>
  <c r="EN16" i="7"/>
  <c r="EO16" i="7"/>
  <c r="EP16" i="7"/>
  <c r="EQ16" i="7"/>
  <c r="ER16" i="7"/>
  <c r="ES16" i="7"/>
  <c r="ET16" i="7"/>
  <c r="EU16" i="7"/>
  <c r="EV16" i="7"/>
  <c r="EW16" i="7"/>
  <c r="EX16" i="7"/>
  <c r="EY16" i="7"/>
  <c r="EZ16" i="7"/>
  <c r="FA16" i="7"/>
  <c r="FB16" i="7"/>
  <c r="FC16" i="7"/>
  <c r="FD16" i="7"/>
  <c r="FE16" i="7"/>
  <c r="FF16" i="7"/>
  <c r="FG16" i="7"/>
  <c r="FH16" i="7"/>
  <c r="FI16" i="7"/>
  <c r="FJ16" i="7"/>
  <c r="FK16" i="7"/>
  <c r="FL16" i="7"/>
  <c r="FM16" i="7"/>
  <c r="FN16" i="7"/>
  <c r="FO16" i="7"/>
  <c r="FP16" i="7"/>
  <c r="FQ16" i="7"/>
  <c r="FR16" i="7"/>
  <c r="FS16" i="7"/>
  <c r="FT16" i="7"/>
  <c r="FU16" i="7"/>
  <c r="FV16" i="7"/>
  <c r="FW16" i="7"/>
  <c r="FX16" i="7"/>
  <c r="FY16" i="7"/>
  <c r="FZ16" i="7"/>
  <c r="GA16" i="7"/>
  <c r="GB16" i="7"/>
  <c r="GC16" i="7"/>
  <c r="GD16" i="7"/>
  <c r="GE16" i="7"/>
  <c r="GF16" i="7"/>
  <c r="GG16" i="7"/>
  <c r="GH16" i="7"/>
  <c r="GI16" i="7"/>
  <c r="GJ16" i="7"/>
  <c r="GK16" i="7"/>
  <c r="GL16" i="7"/>
  <c r="GM16" i="7"/>
  <c r="GN16" i="7"/>
  <c r="GO16" i="7"/>
  <c r="GP16" i="7"/>
  <c r="GQ16" i="7"/>
  <c r="GR16" i="7"/>
  <c r="GS16" i="7"/>
  <c r="GT16" i="7"/>
  <c r="GU16" i="7"/>
  <c r="GV16" i="7"/>
  <c r="GW16" i="7"/>
  <c r="GX16" i="7"/>
  <c r="GY16" i="7"/>
  <c r="GZ16" i="7"/>
  <c r="HA16" i="7"/>
  <c r="HB16" i="7"/>
  <c r="HC16" i="7"/>
  <c r="HD16" i="7"/>
  <c r="HE16" i="7"/>
  <c r="HF16" i="7"/>
  <c r="HG16" i="7"/>
  <c r="HH16" i="7"/>
  <c r="HI16" i="7"/>
  <c r="HJ16" i="7"/>
  <c r="HK16" i="7"/>
  <c r="HL16" i="7"/>
  <c r="HM16" i="7"/>
  <c r="HN16" i="7"/>
  <c r="HO16" i="7"/>
  <c r="HP16" i="7"/>
  <c r="HQ16" i="7"/>
  <c r="HR16" i="7"/>
  <c r="HS16" i="7"/>
  <c r="HT16" i="7"/>
  <c r="HU16" i="7"/>
  <c r="HV16" i="7"/>
  <c r="HW16" i="7"/>
  <c r="HX16" i="7"/>
  <c r="HY16" i="7"/>
  <c r="HZ16" i="7"/>
  <c r="IA16" i="7"/>
  <c r="IB16" i="7"/>
  <c r="IC16" i="7"/>
  <c r="ID16" i="7"/>
  <c r="IE16" i="7"/>
  <c r="IF16" i="7"/>
  <c r="IG16" i="7"/>
  <c r="IH16" i="7"/>
  <c r="II16" i="7"/>
  <c r="IJ16" i="7"/>
  <c r="IK16" i="7"/>
  <c r="IL16" i="7"/>
  <c r="IM16" i="7"/>
  <c r="IN16" i="7"/>
  <c r="IO16" i="7"/>
  <c r="IP16" i="7"/>
  <c r="IQ16" i="7"/>
  <c r="IR16" i="7"/>
  <c r="IS16" i="7"/>
  <c r="IT16" i="7"/>
  <c r="IU16" i="7"/>
  <c r="IV16" i="7"/>
  <c r="IW16" i="7"/>
  <c r="IX16" i="7"/>
  <c r="IY16" i="7"/>
  <c r="IZ16" i="7"/>
  <c r="JA16" i="7"/>
  <c r="JB16" i="7"/>
  <c r="JC16" i="7"/>
  <c r="JD16" i="7"/>
  <c r="JE16" i="7"/>
  <c r="JF16" i="7"/>
  <c r="JG16" i="7"/>
  <c r="JH16" i="7"/>
  <c r="JI16" i="7"/>
  <c r="JJ16" i="7"/>
  <c r="JK16" i="7"/>
  <c r="JL16" i="7"/>
  <c r="JM16" i="7"/>
  <c r="JN16" i="7"/>
  <c r="JO16" i="7"/>
  <c r="JP16" i="7"/>
  <c r="JQ16" i="7"/>
  <c r="JR16" i="7"/>
  <c r="JS16" i="7"/>
  <c r="JT16" i="7"/>
  <c r="JU16" i="7"/>
  <c r="JV16" i="7"/>
  <c r="JW16" i="7"/>
  <c r="JX16" i="7"/>
  <c r="JY16" i="7"/>
  <c r="JZ16" i="7"/>
  <c r="KA16" i="7"/>
  <c r="KB16" i="7"/>
  <c r="KC16" i="7"/>
  <c r="KD16" i="7"/>
  <c r="KE16" i="7"/>
  <c r="KF16" i="7"/>
  <c r="KG16" i="7"/>
  <c r="KH16" i="7"/>
  <c r="KI16" i="7"/>
  <c r="KJ16" i="7"/>
  <c r="KK16" i="7"/>
  <c r="KL16" i="7"/>
  <c r="KM16" i="7"/>
  <c r="KN16" i="7"/>
  <c r="KO16" i="7"/>
  <c r="KP16" i="7"/>
  <c r="KQ16" i="7"/>
  <c r="KR16" i="7"/>
  <c r="KS16" i="7"/>
  <c r="KT16" i="7"/>
  <c r="KU16" i="7"/>
  <c r="KV16" i="7"/>
  <c r="KW16" i="7"/>
  <c r="KX16" i="7"/>
  <c r="KY16" i="7"/>
  <c r="KZ16" i="7"/>
  <c r="LA16" i="7"/>
  <c r="LB16" i="7"/>
  <c r="LC16" i="7"/>
  <c r="LD16" i="7"/>
  <c r="LE16" i="7"/>
  <c r="LF16" i="7"/>
  <c r="LG16" i="7"/>
  <c r="LH16" i="7"/>
  <c r="LI16" i="7"/>
  <c r="LJ16" i="7"/>
  <c r="LK16" i="7"/>
  <c r="LL16" i="7"/>
  <c r="LM16" i="7"/>
  <c r="LN16" i="7"/>
  <c r="LO16" i="7"/>
  <c r="LP16" i="7"/>
  <c r="LQ16" i="7"/>
  <c r="LR16" i="7"/>
  <c r="LS16" i="7"/>
  <c r="LT16" i="7"/>
  <c r="LU16" i="7"/>
  <c r="LV16" i="7"/>
  <c r="LW16" i="7"/>
  <c r="LX16" i="7"/>
  <c r="LY16" i="7"/>
  <c r="LZ16" i="7"/>
  <c r="MA16" i="7"/>
  <c r="MB16" i="7"/>
  <c r="MC16" i="7"/>
  <c r="MD16" i="7"/>
  <c r="ME16" i="7"/>
  <c r="MF16" i="7"/>
  <c r="MG16" i="7"/>
  <c r="MH16" i="7"/>
  <c r="MI16" i="7"/>
  <c r="MJ16" i="7"/>
  <c r="MK16" i="7"/>
  <c r="ML16" i="7"/>
  <c r="MM16" i="7"/>
  <c r="MN16" i="7"/>
  <c r="MO16" i="7"/>
  <c r="MP16" i="7"/>
  <c r="MQ16" i="7"/>
  <c r="MR16" i="7"/>
  <c r="MS16" i="7"/>
  <c r="MT16" i="7"/>
  <c r="MU16" i="7"/>
  <c r="MV16" i="7"/>
  <c r="MW16" i="7"/>
  <c r="MX16" i="7"/>
  <c r="MY16" i="7"/>
  <c r="MZ16" i="7"/>
  <c r="NA16" i="7"/>
  <c r="NB16" i="7"/>
  <c r="NC16" i="7"/>
  <c r="ND16" i="7"/>
  <c r="NE16" i="7"/>
  <c r="NF16" i="7"/>
  <c r="NG16" i="7"/>
  <c r="NH16" i="7"/>
  <c r="NI16" i="7"/>
  <c r="NJ16" i="7"/>
  <c r="NK16" i="7"/>
  <c r="NL16" i="7"/>
  <c r="NM16" i="7"/>
  <c r="NN16" i="7"/>
  <c r="NO16" i="7"/>
  <c r="NP16" i="7"/>
  <c r="NQ16" i="7"/>
  <c r="NR16" i="7"/>
  <c r="NS16" i="7"/>
  <c r="NT16" i="7"/>
  <c r="NU16" i="7"/>
  <c r="NV16" i="7"/>
  <c r="NW16" i="7"/>
  <c r="NX16" i="7"/>
  <c r="NY16" i="7"/>
  <c r="NZ16" i="7"/>
  <c r="OA16" i="7"/>
  <c r="OB16" i="7"/>
  <c r="OC16" i="7"/>
  <c r="OD16" i="7"/>
  <c r="OE16" i="7"/>
  <c r="OF16" i="7"/>
  <c r="OG16" i="7"/>
  <c r="OH16" i="7"/>
  <c r="OI16" i="7"/>
  <c r="OJ16" i="7"/>
  <c r="OK16" i="7"/>
  <c r="OL16" i="7"/>
  <c r="OM16" i="7"/>
  <c r="ON16" i="7"/>
  <c r="OO16" i="7"/>
  <c r="OP16" i="7"/>
  <c r="OQ16" i="7"/>
  <c r="OR16" i="7"/>
  <c r="OS16" i="7"/>
  <c r="OT16" i="7"/>
  <c r="OU16" i="7"/>
  <c r="OV16" i="7"/>
  <c r="OW16" i="7"/>
  <c r="OX16" i="7"/>
  <c r="OY16" i="7"/>
  <c r="OZ16" i="7"/>
  <c r="PA16" i="7"/>
  <c r="PB16" i="7"/>
  <c r="PC16" i="7"/>
  <c r="PD16" i="7"/>
  <c r="PE16" i="7"/>
  <c r="PF16" i="7"/>
  <c r="PG16" i="7"/>
  <c r="PH16" i="7"/>
  <c r="PI16" i="7"/>
  <c r="PJ16" i="7"/>
  <c r="PK16" i="7"/>
  <c r="PL16" i="7"/>
  <c r="PM16" i="7"/>
  <c r="PN16" i="7"/>
  <c r="PO16" i="7"/>
  <c r="PP16" i="7"/>
  <c r="PQ16" i="7"/>
  <c r="PR16" i="7"/>
  <c r="PS16" i="7"/>
  <c r="PT16" i="7"/>
  <c r="PU16" i="7"/>
  <c r="PV16" i="7"/>
  <c r="PW16" i="7"/>
  <c r="PX16" i="7"/>
  <c r="PY16" i="7"/>
  <c r="PZ16" i="7"/>
  <c r="QA16" i="7"/>
  <c r="QB16" i="7"/>
  <c r="QC16" i="7"/>
  <c r="QD16" i="7"/>
  <c r="QE16" i="7"/>
  <c r="QF16" i="7"/>
  <c r="QG16" i="7"/>
  <c r="QH16" i="7"/>
  <c r="QI16" i="7"/>
  <c r="QJ16" i="7"/>
  <c r="QK16" i="7"/>
  <c r="QL16" i="7"/>
  <c r="QM16" i="7"/>
  <c r="QN16" i="7"/>
  <c r="QO16" i="7"/>
  <c r="QP16" i="7"/>
  <c r="QQ16" i="7"/>
  <c r="QR16" i="7"/>
  <c r="QS16" i="7"/>
  <c r="QT16" i="7"/>
  <c r="QU16" i="7"/>
  <c r="QV16" i="7"/>
  <c r="QW16" i="7"/>
  <c r="QX16" i="7"/>
  <c r="QY16" i="7"/>
  <c r="QZ16" i="7"/>
  <c r="RA16" i="7"/>
  <c r="RB16" i="7"/>
  <c r="RC16" i="7"/>
  <c r="RD16" i="7"/>
  <c r="RE16" i="7"/>
  <c r="RF16" i="7"/>
  <c r="RG16" i="7"/>
  <c r="RH16" i="7"/>
  <c r="RI16" i="7"/>
  <c r="RJ16" i="7"/>
  <c r="RK16" i="7"/>
  <c r="RL16" i="7"/>
  <c r="RM16" i="7"/>
  <c r="RN16" i="7"/>
  <c r="RO16" i="7"/>
  <c r="RP16" i="7"/>
  <c r="RQ16" i="7"/>
  <c r="RR16" i="7"/>
  <c r="RS16" i="7"/>
  <c r="RT16" i="7"/>
  <c r="RU16" i="7"/>
  <c r="RV16" i="7"/>
  <c r="RW16" i="7"/>
  <c r="RX16" i="7"/>
  <c r="RY16" i="7"/>
  <c r="RZ16" i="7"/>
  <c r="SA16" i="7"/>
  <c r="SB16" i="7"/>
  <c r="SC16" i="7"/>
  <c r="SD16" i="7"/>
  <c r="SE16" i="7"/>
  <c r="SF16" i="7"/>
  <c r="SG16" i="7"/>
  <c r="SH16" i="7"/>
  <c r="SI16" i="7"/>
  <c r="SJ16" i="7"/>
  <c r="SK16" i="7"/>
  <c r="SL16" i="7"/>
  <c r="SM16" i="7"/>
  <c r="SN16" i="7"/>
  <c r="SO16" i="7"/>
  <c r="SP16" i="7"/>
  <c r="SQ16" i="7"/>
  <c r="SR16" i="7"/>
  <c r="SS16" i="7"/>
  <c r="ST16" i="7"/>
  <c r="SU16" i="7"/>
  <c r="SV16" i="7"/>
  <c r="SW16" i="7"/>
  <c r="SX16" i="7"/>
  <c r="SY16" i="7"/>
  <c r="SZ16" i="7"/>
  <c r="TA16" i="7"/>
  <c r="TB16" i="7"/>
  <c r="L14" i="7"/>
  <c r="M14" i="7"/>
  <c r="N14" i="7"/>
  <c r="O14" i="7"/>
  <c r="P14" i="7"/>
  <c r="Q14" i="7"/>
  <c r="R14" i="7"/>
  <c r="S14" i="7"/>
  <c r="T14" i="7"/>
  <c r="U14" i="7"/>
  <c r="V14" i="7"/>
  <c r="W14" i="7"/>
  <c r="X14" i="7"/>
  <c r="Y14" i="7"/>
  <c r="Z14" i="7"/>
  <c r="AA14" i="7"/>
  <c r="AB14" i="7"/>
  <c r="AC14" i="7"/>
  <c r="AD14" i="7"/>
  <c r="AE14" i="7"/>
  <c r="AF14" i="7"/>
  <c r="AG14" i="7"/>
  <c r="AH14" i="7"/>
  <c r="AI14" i="7"/>
  <c r="AJ14" i="7"/>
  <c r="AK14" i="7"/>
  <c r="AL14" i="7"/>
  <c r="AM14" i="7"/>
  <c r="AN14" i="7"/>
  <c r="AO14" i="7"/>
  <c r="AP14" i="7"/>
  <c r="AQ14" i="7"/>
  <c r="AR14" i="7"/>
  <c r="AS14" i="7"/>
  <c r="AT14" i="7"/>
  <c r="AU14" i="7"/>
  <c r="AV14" i="7"/>
  <c r="AW14" i="7"/>
  <c r="AX14" i="7"/>
  <c r="AY14" i="7"/>
  <c r="AZ14" i="7"/>
  <c r="BA14" i="7"/>
  <c r="BB14" i="7"/>
  <c r="BC14" i="7"/>
  <c r="BD14" i="7"/>
  <c r="BE14" i="7"/>
  <c r="BF14" i="7"/>
  <c r="BG14" i="7"/>
  <c r="BH14" i="7"/>
  <c r="BI14" i="7"/>
  <c r="BJ14" i="7"/>
  <c r="BK14" i="7"/>
  <c r="BL14" i="7"/>
  <c r="BM14" i="7"/>
  <c r="BN14" i="7"/>
  <c r="BO14" i="7"/>
  <c r="BP14" i="7"/>
  <c r="BQ14" i="7"/>
  <c r="BR14" i="7"/>
  <c r="BS14" i="7"/>
  <c r="BT14" i="7"/>
  <c r="BU14" i="7"/>
  <c r="BV14" i="7"/>
  <c r="BW14" i="7"/>
  <c r="BX14" i="7"/>
  <c r="BY14" i="7"/>
  <c r="BZ14" i="7"/>
  <c r="CA14" i="7"/>
  <c r="CB14" i="7"/>
  <c r="CC14" i="7"/>
  <c r="CD14" i="7"/>
  <c r="CE14" i="7"/>
  <c r="CF14" i="7"/>
  <c r="CG14" i="7"/>
  <c r="CH14" i="7"/>
  <c r="CI14" i="7"/>
  <c r="CJ14" i="7"/>
  <c r="CK14" i="7"/>
  <c r="CL14" i="7"/>
  <c r="CM14" i="7"/>
  <c r="CN14" i="7"/>
  <c r="CO14" i="7"/>
  <c r="CP14" i="7"/>
  <c r="CQ14" i="7"/>
  <c r="CR14" i="7"/>
  <c r="CS14" i="7"/>
  <c r="CT14" i="7"/>
  <c r="CU14" i="7"/>
  <c r="CV14" i="7"/>
  <c r="CW14" i="7"/>
  <c r="CX14" i="7"/>
  <c r="CY14" i="7"/>
  <c r="DB14" i="7"/>
  <c r="DC14" i="7"/>
  <c r="DD14" i="7"/>
  <c r="DE14" i="7"/>
  <c r="DF14" i="7"/>
  <c r="DH14" i="7"/>
  <c r="DI14" i="7"/>
  <c r="DJ14" i="7"/>
  <c r="DK14" i="7"/>
  <c r="DL14" i="7"/>
  <c r="DM14" i="7"/>
  <c r="DN14" i="7"/>
  <c r="DO14" i="7"/>
  <c r="DP14" i="7"/>
  <c r="DQ14" i="7"/>
  <c r="DR14" i="7"/>
  <c r="DS14" i="7"/>
  <c r="DT14" i="7"/>
  <c r="DU14" i="7"/>
  <c r="DV14" i="7"/>
  <c r="DW14" i="7"/>
  <c r="DX14" i="7"/>
  <c r="DY14" i="7"/>
  <c r="DZ14" i="7"/>
  <c r="EA14" i="7"/>
  <c r="EB14" i="7"/>
  <c r="EC14" i="7"/>
  <c r="ED14" i="7"/>
  <c r="EE14" i="7"/>
  <c r="EF14" i="7"/>
  <c r="EG14" i="7"/>
  <c r="EH14" i="7"/>
  <c r="EI14" i="7"/>
  <c r="EJ14" i="7"/>
  <c r="EK14" i="7"/>
  <c r="EL14" i="7"/>
  <c r="EM14" i="7"/>
  <c r="EN14" i="7"/>
  <c r="EO14" i="7"/>
  <c r="EP14" i="7"/>
  <c r="EQ14" i="7"/>
  <c r="ER14" i="7"/>
  <c r="ES14" i="7"/>
  <c r="ET14" i="7"/>
  <c r="EU14" i="7"/>
  <c r="EV14" i="7"/>
  <c r="EW14" i="7"/>
  <c r="EX14" i="7"/>
  <c r="EY14" i="7"/>
  <c r="EZ14" i="7"/>
  <c r="FA14" i="7"/>
  <c r="FB14" i="7"/>
  <c r="FC14" i="7"/>
  <c r="FD14" i="7"/>
  <c r="FE14" i="7"/>
  <c r="FF14" i="7"/>
  <c r="FG14" i="7"/>
  <c r="FH14" i="7"/>
  <c r="FI14" i="7"/>
  <c r="FJ14" i="7"/>
  <c r="FK14" i="7"/>
  <c r="FL14" i="7"/>
  <c r="FM14" i="7"/>
  <c r="FN14" i="7"/>
  <c r="FO14" i="7"/>
  <c r="FP14" i="7"/>
  <c r="FQ14" i="7"/>
  <c r="FR14" i="7"/>
  <c r="FS14" i="7"/>
  <c r="FT14" i="7"/>
  <c r="FU14" i="7"/>
  <c r="FV14" i="7"/>
  <c r="FW14" i="7"/>
  <c r="FX14" i="7"/>
  <c r="FY14" i="7"/>
  <c r="FZ14" i="7"/>
  <c r="GA14" i="7"/>
  <c r="GB14" i="7"/>
  <c r="GC14" i="7"/>
  <c r="GD14" i="7"/>
  <c r="GE14" i="7"/>
  <c r="GF14" i="7"/>
  <c r="GG14" i="7"/>
  <c r="GH14" i="7"/>
  <c r="GI14" i="7"/>
  <c r="GJ14" i="7"/>
  <c r="GK14" i="7"/>
  <c r="GL14" i="7"/>
  <c r="GM14" i="7"/>
  <c r="GN14" i="7"/>
  <c r="GO14" i="7"/>
  <c r="GP14" i="7"/>
  <c r="GQ14" i="7"/>
  <c r="GR14" i="7"/>
  <c r="GS14" i="7"/>
  <c r="GT14" i="7"/>
  <c r="GU14" i="7"/>
  <c r="GV14" i="7"/>
  <c r="GW14" i="7"/>
  <c r="GX14" i="7"/>
  <c r="GY14" i="7"/>
  <c r="GZ14" i="7"/>
  <c r="HA14" i="7"/>
  <c r="HB14" i="7"/>
  <c r="HC14" i="7"/>
  <c r="HD14" i="7"/>
  <c r="HE14" i="7"/>
  <c r="HF14" i="7"/>
  <c r="HG14" i="7"/>
  <c r="HH14" i="7"/>
  <c r="HI14" i="7"/>
  <c r="HJ14" i="7"/>
  <c r="HK14" i="7"/>
  <c r="HL14" i="7"/>
  <c r="HM14" i="7"/>
  <c r="HN14" i="7"/>
  <c r="HO14" i="7"/>
  <c r="HP14" i="7"/>
  <c r="HQ14" i="7"/>
  <c r="HR14" i="7"/>
  <c r="HS14" i="7"/>
  <c r="HT14" i="7"/>
  <c r="HU14" i="7"/>
  <c r="HV14" i="7"/>
  <c r="HW14" i="7"/>
  <c r="HX14" i="7"/>
  <c r="HY14" i="7"/>
  <c r="HZ14" i="7"/>
  <c r="IA14" i="7"/>
  <c r="IB14" i="7"/>
  <c r="IC14" i="7"/>
  <c r="ID14" i="7"/>
  <c r="IE14" i="7"/>
  <c r="IF14" i="7"/>
  <c r="IG14" i="7"/>
  <c r="IH14" i="7"/>
  <c r="II14" i="7"/>
  <c r="IJ14" i="7"/>
  <c r="IK14" i="7"/>
  <c r="IL14" i="7"/>
  <c r="IM14" i="7"/>
  <c r="IN14" i="7"/>
  <c r="IO14" i="7"/>
  <c r="IP14" i="7"/>
  <c r="IQ14" i="7"/>
  <c r="IR14" i="7"/>
  <c r="IS14" i="7"/>
  <c r="IT14" i="7"/>
  <c r="IU14" i="7"/>
  <c r="IV14" i="7"/>
  <c r="IW14" i="7"/>
  <c r="IX14" i="7"/>
  <c r="IY14" i="7"/>
  <c r="IZ14" i="7"/>
  <c r="JA14" i="7"/>
  <c r="JB14" i="7"/>
  <c r="JC14" i="7"/>
  <c r="JD14" i="7"/>
  <c r="JE14" i="7"/>
  <c r="JF14" i="7"/>
  <c r="JG14" i="7"/>
  <c r="JH14" i="7"/>
  <c r="JI14" i="7"/>
  <c r="JJ14" i="7"/>
  <c r="JK14" i="7"/>
  <c r="JL14" i="7"/>
  <c r="JM14" i="7"/>
  <c r="JN14" i="7"/>
  <c r="JO14" i="7"/>
  <c r="JP14" i="7"/>
  <c r="JQ14" i="7"/>
  <c r="JR14" i="7"/>
  <c r="JS14" i="7"/>
  <c r="JT14" i="7"/>
  <c r="JU14" i="7"/>
  <c r="JV14" i="7"/>
  <c r="JW14" i="7"/>
  <c r="JX14" i="7"/>
  <c r="JY14" i="7"/>
  <c r="JZ14" i="7"/>
  <c r="KA14" i="7"/>
  <c r="KB14" i="7"/>
  <c r="KC14" i="7"/>
  <c r="KD14" i="7"/>
  <c r="KE14" i="7"/>
  <c r="KF14" i="7"/>
  <c r="KG14" i="7"/>
  <c r="KH14" i="7"/>
  <c r="KI14" i="7"/>
  <c r="KJ14" i="7"/>
  <c r="KK14" i="7"/>
  <c r="KL14" i="7"/>
  <c r="KM14" i="7"/>
  <c r="KN14" i="7"/>
  <c r="KO14" i="7"/>
  <c r="KP14" i="7"/>
  <c r="KQ14" i="7"/>
  <c r="KR14" i="7"/>
  <c r="KS14" i="7"/>
  <c r="KT14" i="7"/>
  <c r="KU14" i="7"/>
  <c r="KV14" i="7"/>
  <c r="KW14" i="7"/>
  <c r="KX14" i="7"/>
  <c r="KY14" i="7"/>
  <c r="KZ14" i="7"/>
  <c r="LA14" i="7"/>
  <c r="LB14" i="7"/>
  <c r="LC14" i="7"/>
  <c r="LD14" i="7"/>
  <c r="LE14" i="7"/>
  <c r="LF14" i="7"/>
  <c r="LG14" i="7"/>
  <c r="LH14" i="7"/>
  <c r="LI14" i="7"/>
  <c r="LJ14" i="7"/>
  <c r="LK14" i="7"/>
  <c r="LL14" i="7"/>
  <c r="LM14" i="7"/>
  <c r="LN14" i="7"/>
  <c r="LO14" i="7"/>
  <c r="LP14" i="7"/>
  <c r="LQ14" i="7"/>
  <c r="LR14" i="7"/>
  <c r="LS14" i="7"/>
  <c r="LT14" i="7"/>
  <c r="LU14" i="7"/>
  <c r="LV14" i="7"/>
  <c r="LW14" i="7"/>
  <c r="LX14" i="7"/>
  <c r="LY14" i="7"/>
  <c r="LZ14" i="7"/>
  <c r="MA14" i="7"/>
  <c r="MB14" i="7"/>
  <c r="MC14" i="7"/>
  <c r="MD14" i="7"/>
  <c r="ME14" i="7"/>
  <c r="MF14" i="7"/>
  <c r="MG14" i="7"/>
  <c r="MH14" i="7"/>
  <c r="MI14" i="7"/>
  <c r="MJ14" i="7"/>
  <c r="MK14" i="7"/>
  <c r="ML14" i="7"/>
  <c r="MM14" i="7"/>
  <c r="MN14" i="7"/>
  <c r="MO14" i="7"/>
  <c r="MP14" i="7"/>
  <c r="MQ14" i="7"/>
  <c r="MR14" i="7"/>
  <c r="MS14" i="7"/>
  <c r="MT14" i="7"/>
  <c r="MU14" i="7"/>
  <c r="MV14" i="7"/>
  <c r="MW14" i="7"/>
  <c r="MX14" i="7"/>
  <c r="MY14" i="7"/>
  <c r="MZ14" i="7"/>
  <c r="NA14" i="7"/>
  <c r="NB14" i="7"/>
  <c r="NC14" i="7"/>
  <c r="ND14" i="7"/>
  <c r="NE14" i="7"/>
  <c r="NF14" i="7"/>
  <c r="NG14" i="7"/>
  <c r="NH14" i="7"/>
  <c r="NI14" i="7"/>
  <c r="NJ14" i="7"/>
  <c r="NK14" i="7"/>
  <c r="NL14" i="7"/>
  <c r="NM14" i="7"/>
  <c r="NN14" i="7"/>
  <c r="NO14" i="7"/>
  <c r="NP14" i="7"/>
  <c r="NQ14" i="7"/>
  <c r="NR14" i="7"/>
  <c r="NS14" i="7"/>
  <c r="NT14" i="7"/>
  <c r="NU14" i="7"/>
  <c r="NV14" i="7"/>
  <c r="NW14" i="7"/>
  <c r="NX14" i="7"/>
  <c r="NY14" i="7"/>
  <c r="NZ14" i="7"/>
  <c r="OA14" i="7"/>
  <c r="OB14" i="7"/>
  <c r="OC14" i="7"/>
  <c r="OD14" i="7"/>
  <c r="OE14" i="7"/>
  <c r="OF14" i="7"/>
  <c r="OG14" i="7"/>
  <c r="OH14" i="7"/>
  <c r="OI14" i="7"/>
  <c r="OJ14" i="7"/>
  <c r="OK14" i="7"/>
  <c r="OL14" i="7"/>
  <c r="OM14" i="7"/>
  <c r="ON14" i="7"/>
  <c r="OO14" i="7"/>
  <c r="OP14" i="7"/>
  <c r="OQ14" i="7"/>
  <c r="OR14" i="7"/>
  <c r="OS14" i="7"/>
  <c r="OT14" i="7"/>
  <c r="OU14" i="7"/>
  <c r="OV14" i="7"/>
  <c r="OW14" i="7"/>
  <c r="OX14" i="7"/>
  <c r="OY14" i="7"/>
  <c r="OZ14" i="7"/>
  <c r="PA14" i="7"/>
  <c r="PB14" i="7"/>
  <c r="PC14" i="7"/>
  <c r="PD14" i="7"/>
  <c r="PE14" i="7"/>
  <c r="PF14" i="7"/>
  <c r="PG14" i="7"/>
  <c r="PH14" i="7"/>
  <c r="PI14" i="7"/>
  <c r="PJ14" i="7"/>
  <c r="PK14" i="7"/>
  <c r="PL14" i="7"/>
  <c r="PM14" i="7"/>
  <c r="PN14" i="7"/>
  <c r="PO14" i="7"/>
  <c r="PP14" i="7"/>
  <c r="PQ14" i="7"/>
  <c r="PR14" i="7"/>
  <c r="PS14" i="7"/>
  <c r="PT14" i="7"/>
  <c r="PU14" i="7"/>
  <c r="PV14" i="7"/>
  <c r="PW14" i="7"/>
  <c r="PX14" i="7"/>
  <c r="PY14" i="7"/>
  <c r="PZ14" i="7"/>
  <c r="QA14" i="7"/>
  <c r="QB14" i="7"/>
  <c r="QC14" i="7"/>
  <c r="QD14" i="7"/>
  <c r="QE14" i="7"/>
  <c r="QF14" i="7"/>
  <c r="QG14" i="7"/>
  <c r="QH14" i="7"/>
  <c r="QI14" i="7"/>
  <c r="QJ14" i="7"/>
  <c r="QK14" i="7"/>
  <c r="QL14" i="7"/>
  <c r="QM14" i="7"/>
  <c r="QN14" i="7"/>
  <c r="QO14" i="7"/>
  <c r="QP14" i="7"/>
  <c r="QQ14" i="7"/>
  <c r="QR14" i="7"/>
  <c r="QS14" i="7"/>
  <c r="QT14" i="7"/>
  <c r="QU14" i="7"/>
  <c r="QV14" i="7"/>
  <c r="QW14" i="7"/>
  <c r="QX14" i="7"/>
  <c r="QY14" i="7"/>
  <c r="QZ14" i="7"/>
  <c r="RA14" i="7"/>
  <c r="RB14" i="7"/>
  <c r="RC14" i="7"/>
  <c r="RD14" i="7"/>
  <c r="RE14" i="7"/>
  <c r="RF14" i="7"/>
  <c r="RG14" i="7"/>
  <c r="RH14" i="7"/>
  <c r="RI14" i="7"/>
  <c r="RJ14" i="7"/>
  <c r="RK14" i="7"/>
  <c r="RL14" i="7"/>
  <c r="RM14" i="7"/>
  <c r="RN14" i="7"/>
  <c r="RO14" i="7"/>
  <c r="RP14" i="7"/>
  <c r="RQ14" i="7"/>
  <c r="RR14" i="7"/>
  <c r="RS14" i="7"/>
  <c r="RT14" i="7"/>
  <c r="RU14" i="7"/>
  <c r="RV14" i="7"/>
  <c r="RW14" i="7"/>
  <c r="RX14" i="7"/>
  <c r="RY14" i="7"/>
  <c r="RZ14" i="7"/>
  <c r="SA14" i="7"/>
  <c r="SB14" i="7"/>
  <c r="SC14" i="7"/>
  <c r="SD14" i="7"/>
  <c r="SE14" i="7"/>
  <c r="SF14" i="7"/>
  <c r="SG14" i="7"/>
  <c r="SH14" i="7"/>
  <c r="SI14" i="7"/>
  <c r="SJ14" i="7"/>
  <c r="SK14" i="7"/>
  <c r="SL14" i="7"/>
  <c r="SM14" i="7"/>
  <c r="SN14" i="7"/>
  <c r="SO14" i="7"/>
  <c r="SP14" i="7"/>
  <c r="SQ14" i="7"/>
  <c r="SR14" i="7"/>
  <c r="SS14" i="7"/>
  <c r="ST14" i="7"/>
  <c r="SU14" i="7"/>
  <c r="SV14" i="7"/>
  <c r="SW14" i="7"/>
  <c r="SX14" i="7"/>
  <c r="SY14" i="7"/>
  <c r="SZ14" i="7"/>
  <c r="TA14" i="7"/>
  <c r="TB14" i="7"/>
  <c r="L27" i="7"/>
  <c r="M27" i="7"/>
  <c r="N27" i="7"/>
  <c r="O27" i="7"/>
  <c r="P27" i="7"/>
  <c r="Q27" i="7"/>
  <c r="R27" i="7"/>
  <c r="S27" i="7"/>
  <c r="T27" i="7"/>
  <c r="U27" i="7"/>
  <c r="V27" i="7"/>
  <c r="W27" i="7"/>
  <c r="X27" i="7"/>
  <c r="Y27" i="7"/>
  <c r="Z27" i="7"/>
  <c r="AA27" i="7"/>
  <c r="AB27" i="7"/>
  <c r="AC27" i="7"/>
  <c r="AD27" i="7"/>
  <c r="AE27" i="7"/>
  <c r="AF27" i="7"/>
  <c r="AG27" i="7"/>
  <c r="AH27" i="7"/>
  <c r="AI27" i="7"/>
  <c r="AJ27" i="7"/>
  <c r="AK27" i="7"/>
  <c r="AL27" i="7"/>
  <c r="AM27" i="7"/>
  <c r="AN27" i="7"/>
  <c r="AO27" i="7"/>
  <c r="AP27" i="7"/>
  <c r="AQ27" i="7"/>
  <c r="AR27" i="7"/>
  <c r="AS27" i="7"/>
  <c r="AT27" i="7"/>
  <c r="AU27" i="7"/>
  <c r="AV27" i="7"/>
  <c r="AW27" i="7"/>
  <c r="AX27" i="7"/>
  <c r="AY27" i="7"/>
  <c r="AZ27" i="7"/>
  <c r="BA27" i="7"/>
  <c r="BB27" i="7"/>
  <c r="BC27" i="7"/>
  <c r="BD27" i="7"/>
  <c r="BE27" i="7"/>
  <c r="BF27" i="7"/>
  <c r="BG27" i="7"/>
  <c r="BH27" i="7"/>
  <c r="BI27" i="7"/>
  <c r="BJ27" i="7"/>
  <c r="BK27" i="7"/>
  <c r="BL27" i="7"/>
  <c r="BM27" i="7"/>
  <c r="BN27" i="7"/>
  <c r="BO27" i="7"/>
  <c r="BP27" i="7"/>
  <c r="BQ27" i="7"/>
  <c r="BR27" i="7"/>
  <c r="BS27" i="7"/>
  <c r="BT27" i="7"/>
  <c r="BU27" i="7"/>
  <c r="BV27" i="7"/>
  <c r="BW27" i="7"/>
  <c r="BX27" i="7"/>
  <c r="BY27" i="7"/>
  <c r="BZ27" i="7"/>
  <c r="CA27" i="7"/>
  <c r="CB27" i="7"/>
  <c r="CC27" i="7"/>
  <c r="CD27" i="7"/>
  <c r="CE27" i="7"/>
  <c r="CF27" i="7"/>
  <c r="CG27" i="7"/>
  <c r="CH27" i="7"/>
  <c r="CI27" i="7"/>
  <c r="CJ27" i="7"/>
  <c r="CK27" i="7"/>
  <c r="CL27" i="7"/>
  <c r="CM27" i="7"/>
  <c r="CN27" i="7"/>
  <c r="CO27" i="7"/>
  <c r="CP27" i="7"/>
  <c r="CQ27" i="7"/>
  <c r="CR27" i="7"/>
  <c r="CS27" i="7"/>
  <c r="CT27" i="7"/>
  <c r="CU27" i="7"/>
  <c r="CV27" i="7"/>
  <c r="CW27" i="7"/>
  <c r="CX27" i="7"/>
  <c r="CY27" i="7"/>
  <c r="CZ27" i="7"/>
  <c r="DA27" i="7"/>
  <c r="DB27" i="7"/>
  <c r="DD27" i="7"/>
  <c r="DE27" i="7"/>
  <c r="DF27" i="7"/>
  <c r="DG27" i="7"/>
  <c r="DH27" i="7"/>
  <c r="DI27" i="7"/>
  <c r="DJ27" i="7"/>
  <c r="DK27" i="7"/>
  <c r="DL27" i="7"/>
  <c r="DM27" i="7"/>
  <c r="DN27" i="7"/>
  <c r="DO27" i="7"/>
  <c r="DP27" i="7"/>
  <c r="DQ27" i="7"/>
  <c r="DR27" i="7"/>
  <c r="DS27" i="7"/>
  <c r="DT27" i="7"/>
  <c r="DU27" i="7"/>
  <c r="DV27" i="7"/>
  <c r="DW27" i="7"/>
  <c r="DX27" i="7"/>
  <c r="DY27" i="7"/>
  <c r="DZ27" i="7"/>
  <c r="EA27" i="7"/>
  <c r="EB27" i="7"/>
  <c r="EC27" i="7"/>
  <c r="ED27" i="7"/>
  <c r="EE27" i="7"/>
  <c r="EF27" i="7"/>
  <c r="EG27" i="7"/>
  <c r="EH27" i="7"/>
  <c r="EI27" i="7"/>
  <c r="EJ27" i="7"/>
  <c r="EK27" i="7"/>
  <c r="EL27" i="7"/>
  <c r="EM27" i="7"/>
  <c r="EN27" i="7"/>
  <c r="EO27" i="7"/>
  <c r="EP27" i="7"/>
  <c r="EQ27" i="7"/>
  <c r="ER27" i="7"/>
  <c r="ES27" i="7"/>
  <c r="ET27" i="7"/>
  <c r="EU27" i="7"/>
  <c r="EV27" i="7"/>
  <c r="EW27" i="7"/>
  <c r="EX27" i="7"/>
  <c r="EY27" i="7"/>
  <c r="EZ27" i="7"/>
  <c r="FA27" i="7"/>
  <c r="FB27" i="7"/>
  <c r="FC27" i="7"/>
  <c r="FD27" i="7"/>
  <c r="FE27" i="7"/>
  <c r="FF27" i="7"/>
  <c r="FG27" i="7"/>
  <c r="FH27" i="7"/>
  <c r="FI27" i="7"/>
  <c r="FJ27" i="7"/>
  <c r="FK27" i="7"/>
  <c r="FL27" i="7"/>
  <c r="FM27" i="7"/>
  <c r="FN27" i="7"/>
  <c r="FO27" i="7"/>
  <c r="FP27" i="7"/>
  <c r="FQ27" i="7"/>
  <c r="FR27" i="7"/>
  <c r="FS27" i="7"/>
  <c r="FT27" i="7"/>
  <c r="FU27" i="7"/>
  <c r="FV27" i="7"/>
  <c r="FW27" i="7"/>
  <c r="FX27" i="7"/>
  <c r="FY27" i="7"/>
  <c r="FZ27" i="7"/>
  <c r="GA27" i="7"/>
  <c r="GB27" i="7"/>
  <c r="GC27" i="7"/>
  <c r="GD27" i="7"/>
  <c r="GE27" i="7"/>
  <c r="GF27" i="7"/>
  <c r="GG27" i="7"/>
  <c r="GH27" i="7"/>
  <c r="GI27" i="7"/>
  <c r="GJ27" i="7"/>
  <c r="GK27" i="7"/>
  <c r="GL27" i="7"/>
  <c r="GM27" i="7"/>
  <c r="GN27" i="7"/>
  <c r="GO27" i="7"/>
  <c r="GP27" i="7"/>
  <c r="GQ27" i="7"/>
  <c r="GR27" i="7"/>
  <c r="GS27" i="7"/>
  <c r="GT27" i="7"/>
  <c r="GU27" i="7"/>
  <c r="GV27" i="7"/>
  <c r="GW27" i="7"/>
  <c r="GX27" i="7"/>
  <c r="GY27" i="7"/>
  <c r="GZ27" i="7"/>
  <c r="HA27" i="7"/>
  <c r="HB27" i="7"/>
  <c r="HC27" i="7"/>
  <c r="HD27" i="7"/>
  <c r="HE27" i="7"/>
  <c r="HF27" i="7"/>
  <c r="HG27" i="7"/>
  <c r="HH27" i="7"/>
  <c r="HI27" i="7"/>
  <c r="HJ27" i="7"/>
  <c r="HK27" i="7"/>
  <c r="HL27" i="7"/>
  <c r="HM27" i="7"/>
  <c r="HN27" i="7"/>
  <c r="HO27" i="7"/>
  <c r="HP27" i="7"/>
  <c r="HQ27" i="7"/>
  <c r="HR27" i="7"/>
  <c r="HS27" i="7"/>
  <c r="HT27" i="7"/>
  <c r="HU27" i="7"/>
  <c r="HV27" i="7"/>
  <c r="HW27" i="7"/>
  <c r="HX27" i="7"/>
  <c r="HY27" i="7"/>
  <c r="HZ27" i="7"/>
  <c r="IA27" i="7"/>
  <c r="IB27" i="7"/>
  <c r="IC27" i="7"/>
  <c r="ID27" i="7"/>
  <c r="IE27" i="7"/>
  <c r="IF27" i="7"/>
  <c r="IG27" i="7"/>
  <c r="IH27" i="7"/>
  <c r="II27" i="7"/>
  <c r="IJ27" i="7"/>
  <c r="IK27" i="7"/>
  <c r="IL27" i="7"/>
  <c r="IM27" i="7"/>
  <c r="IN27" i="7"/>
  <c r="IO27" i="7"/>
  <c r="IP27" i="7"/>
  <c r="IQ27" i="7"/>
  <c r="IR27" i="7"/>
  <c r="IS27" i="7"/>
  <c r="IT27" i="7"/>
  <c r="IU27" i="7"/>
  <c r="IV27" i="7"/>
  <c r="IW27" i="7"/>
  <c r="IX27" i="7"/>
  <c r="IY27" i="7"/>
  <c r="IZ27" i="7"/>
  <c r="JA27" i="7"/>
  <c r="JB27" i="7"/>
  <c r="JC27" i="7"/>
  <c r="JD27" i="7"/>
  <c r="JE27" i="7"/>
  <c r="JF27" i="7"/>
  <c r="JG27" i="7"/>
  <c r="JH27" i="7"/>
  <c r="JI27" i="7"/>
  <c r="JJ27" i="7"/>
  <c r="JK27" i="7"/>
  <c r="JL27" i="7"/>
  <c r="JM27" i="7"/>
  <c r="JN27" i="7"/>
  <c r="JO27" i="7"/>
  <c r="JP27" i="7"/>
  <c r="JQ27" i="7"/>
  <c r="JR27" i="7"/>
  <c r="JS27" i="7"/>
  <c r="JT27" i="7"/>
  <c r="JU27" i="7"/>
  <c r="JV27" i="7"/>
  <c r="JW27" i="7"/>
  <c r="JX27" i="7"/>
  <c r="JY27" i="7"/>
  <c r="JZ27" i="7"/>
  <c r="KA27" i="7"/>
  <c r="KB27" i="7"/>
  <c r="KC27" i="7"/>
  <c r="KD27" i="7"/>
  <c r="KE27" i="7"/>
  <c r="KF27" i="7"/>
  <c r="KG27" i="7"/>
  <c r="KH27" i="7"/>
  <c r="KI27" i="7"/>
  <c r="KJ27" i="7"/>
  <c r="KK27" i="7"/>
  <c r="KL27" i="7"/>
  <c r="KM27" i="7"/>
  <c r="KN27" i="7"/>
  <c r="KO27" i="7"/>
  <c r="KP27" i="7"/>
  <c r="KQ27" i="7"/>
  <c r="KR27" i="7"/>
  <c r="KS27" i="7"/>
  <c r="KT27" i="7"/>
  <c r="KU27" i="7"/>
  <c r="KV27" i="7"/>
  <c r="KW27" i="7"/>
  <c r="KX27" i="7"/>
  <c r="KY27" i="7"/>
  <c r="KZ27" i="7"/>
  <c r="LA27" i="7"/>
  <c r="LB27" i="7"/>
  <c r="LC27" i="7"/>
  <c r="LD27" i="7"/>
  <c r="LE27" i="7"/>
  <c r="LF27" i="7"/>
  <c r="LG27" i="7"/>
  <c r="LH27" i="7"/>
  <c r="LI27" i="7"/>
  <c r="LJ27" i="7"/>
  <c r="LK27" i="7"/>
  <c r="LL27" i="7"/>
  <c r="LM27" i="7"/>
  <c r="LN27" i="7"/>
  <c r="LO27" i="7"/>
  <c r="LP27" i="7"/>
  <c r="LQ27" i="7"/>
  <c r="LR27" i="7"/>
  <c r="LS27" i="7"/>
  <c r="LT27" i="7"/>
  <c r="LU27" i="7"/>
  <c r="LV27" i="7"/>
  <c r="LW27" i="7"/>
  <c r="LX27" i="7"/>
  <c r="LY27" i="7"/>
  <c r="LZ27" i="7"/>
  <c r="MA27" i="7"/>
  <c r="MB27" i="7"/>
  <c r="MC27" i="7"/>
  <c r="MD27" i="7"/>
  <c r="ME27" i="7"/>
  <c r="MF27" i="7"/>
  <c r="MG27" i="7"/>
  <c r="MH27" i="7"/>
  <c r="MI27" i="7"/>
  <c r="MJ27" i="7"/>
  <c r="MK27" i="7"/>
  <c r="ML27" i="7"/>
  <c r="MM27" i="7"/>
  <c r="MN27" i="7"/>
  <c r="MO27" i="7"/>
  <c r="MP27" i="7"/>
  <c r="MQ27" i="7"/>
  <c r="MR27" i="7"/>
  <c r="MS27" i="7"/>
  <c r="MT27" i="7"/>
  <c r="MU27" i="7"/>
  <c r="MV27" i="7"/>
  <c r="MW27" i="7"/>
  <c r="MX27" i="7"/>
  <c r="MY27" i="7"/>
  <c r="MZ27" i="7"/>
  <c r="NA27" i="7"/>
  <c r="NB27" i="7"/>
  <c r="NC27" i="7"/>
  <c r="ND27" i="7"/>
  <c r="NE27" i="7"/>
  <c r="NF27" i="7"/>
  <c r="NG27" i="7"/>
  <c r="NH27" i="7"/>
  <c r="NI27" i="7"/>
  <c r="NJ27" i="7"/>
  <c r="NK27" i="7"/>
  <c r="NL27" i="7"/>
  <c r="NM27" i="7"/>
  <c r="NN27" i="7"/>
  <c r="NO27" i="7"/>
  <c r="NP27" i="7"/>
  <c r="NQ27" i="7"/>
  <c r="NR27" i="7"/>
  <c r="NS27" i="7"/>
  <c r="NT27" i="7"/>
  <c r="NU27" i="7"/>
  <c r="NV27" i="7"/>
  <c r="NW27" i="7"/>
  <c r="NX27" i="7"/>
  <c r="NY27" i="7"/>
  <c r="NZ27" i="7"/>
  <c r="OA27" i="7"/>
  <c r="OB27" i="7"/>
  <c r="OC27" i="7"/>
  <c r="OD27" i="7"/>
  <c r="OE27" i="7"/>
  <c r="OF27" i="7"/>
  <c r="OG27" i="7"/>
  <c r="OH27" i="7"/>
  <c r="OI27" i="7"/>
  <c r="OJ27" i="7"/>
  <c r="OK27" i="7"/>
  <c r="OL27" i="7"/>
  <c r="OM27" i="7"/>
  <c r="ON27" i="7"/>
  <c r="OO27" i="7"/>
  <c r="OP27" i="7"/>
  <c r="OQ27" i="7"/>
  <c r="OR27" i="7"/>
  <c r="OS27" i="7"/>
  <c r="OT27" i="7"/>
  <c r="OU27" i="7"/>
  <c r="OV27" i="7"/>
  <c r="OW27" i="7"/>
  <c r="OX27" i="7"/>
  <c r="OY27" i="7"/>
  <c r="OZ27" i="7"/>
  <c r="PA27" i="7"/>
  <c r="PB27" i="7"/>
  <c r="PC27" i="7"/>
  <c r="PD27" i="7"/>
  <c r="PE27" i="7"/>
  <c r="PF27" i="7"/>
  <c r="PG27" i="7"/>
  <c r="PH27" i="7"/>
  <c r="PI27" i="7"/>
  <c r="PJ27" i="7"/>
  <c r="PK27" i="7"/>
  <c r="PL27" i="7"/>
  <c r="PM27" i="7"/>
  <c r="PN27" i="7"/>
  <c r="PO27" i="7"/>
  <c r="PP27" i="7"/>
  <c r="PQ27" i="7"/>
  <c r="PR27" i="7"/>
  <c r="PS27" i="7"/>
  <c r="PT27" i="7"/>
  <c r="PU27" i="7"/>
  <c r="PV27" i="7"/>
  <c r="PW27" i="7"/>
  <c r="PX27" i="7"/>
  <c r="PY27" i="7"/>
  <c r="PZ27" i="7"/>
  <c r="QA27" i="7"/>
  <c r="QB27" i="7"/>
  <c r="QC27" i="7"/>
  <c r="QD27" i="7"/>
  <c r="QE27" i="7"/>
  <c r="QF27" i="7"/>
  <c r="QG27" i="7"/>
  <c r="QH27" i="7"/>
  <c r="QI27" i="7"/>
  <c r="QJ27" i="7"/>
  <c r="QK27" i="7"/>
  <c r="QL27" i="7"/>
  <c r="QM27" i="7"/>
  <c r="QN27" i="7"/>
  <c r="QO27" i="7"/>
  <c r="QP27" i="7"/>
  <c r="QQ27" i="7"/>
  <c r="QR27" i="7"/>
  <c r="QS27" i="7"/>
  <c r="QT27" i="7"/>
  <c r="QU27" i="7"/>
  <c r="QV27" i="7"/>
  <c r="QW27" i="7"/>
  <c r="QX27" i="7"/>
  <c r="QY27" i="7"/>
  <c r="QZ27" i="7"/>
  <c r="RA27" i="7"/>
  <c r="RB27" i="7"/>
  <c r="RC27" i="7"/>
  <c r="RD27" i="7"/>
  <c r="RE27" i="7"/>
  <c r="RF27" i="7"/>
  <c r="RG27" i="7"/>
  <c r="RH27" i="7"/>
  <c r="RI27" i="7"/>
  <c r="RJ27" i="7"/>
  <c r="RK27" i="7"/>
  <c r="RL27" i="7"/>
  <c r="RM27" i="7"/>
  <c r="RN27" i="7"/>
  <c r="RO27" i="7"/>
  <c r="RP27" i="7"/>
  <c r="RQ27" i="7"/>
  <c r="RR27" i="7"/>
  <c r="RS27" i="7"/>
  <c r="RT27" i="7"/>
  <c r="RU27" i="7"/>
  <c r="RV27" i="7"/>
  <c r="RW27" i="7"/>
  <c r="RX27" i="7"/>
  <c r="RY27" i="7"/>
  <c r="RZ27" i="7"/>
  <c r="SA27" i="7"/>
  <c r="SB27" i="7"/>
  <c r="SC27" i="7"/>
  <c r="SD27" i="7"/>
  <c r="SE27" i="7"/>
  <c r="SF27" i="7"/>
  <c r="SG27" i="7"/>
  <c r="SH27" i="7"/>
  <c r="SI27" i="7"/>
  <c r="SJ27" i="7"/>
  <c r="SK27" i="7"/>
  <c r="SL27" i="7"/>
  <c r="SM27" i="7"/>
  <c r="SN27" i="7"/>
  <c r="SO27" i="7"/>
  <c r="SP27" i="7"/>
  <c r="SQ27" i="7"/>
  <c r="SR27" i="7"/>
  <c r="SS27" i="7"/>
  <c r="ST27" i="7"/>
  <c r="SU27" i="7"/>
  <c r="SV27" i="7"/>
  <c r="SW27" i="7"/>
  <c r="SX27" i="7"/>
  <c r="SY27" i="7"/>
  <c r="SZ27" i="7"/>
  <c r="TA27" i="7"/>
  <c r="TB27" i="7"/>
  <c r="L58" i="7"/>
  <c r="M58" i="7"/>
  <c r="N58" i="7"/>
  <c r="O58" i="7"/>
  <c r="P58" i="7"/>
  <c r="Q58" i="7"/>
  <c r="R58" i="7"/>
  <c r="S58" i="7"/>
  <c r="T58" i="7"/>
  <c r="U58" i="7"/>
  <c r="V58" i="7"/>
  <c r="W58" i="7"/>
  <c r="X58" i="7"/>
  <c r="Y58" i="7"/>
  <c r="Z58" i="7"/>
  <c r="AA58" i="7"/>
  <c r="AB58" i="7"/>
  <c r="AC58" i="7"/>
  <c r="AD58" i="7"/>
  <c r="AE58" i="7"/>
  <c r="AF58" i="7"/>
  <c r="AG58" i="7"/>
  <c r="AH58" i="7"/>
  <c r="AI58" i="7"/>
  <c r="AJ58" i="7"/>
  <c r="AK58" i="7"/>
  <c r="AL58" i="7"/>
  <c r="AM58" i="7"/>
  <c r="AN58" i="7"/>
  <c r="AO58" i="7"/>
  <c r="AP58" i="7"/>
  <c r="AQ58" i="7"/>
  <c r="AR58" i="7"/>
  <c r="AS58" i="7"/>
  <c r="AT58" i="7"/>
  <c r="AU58" i="7"/>
  <c r="AV58" i="7"/>
  <c r="AW58" i="7"/>
  <c r="AX58" i="7"/>
  <c r="AY58" i="7"/>
  <c r="AZ58" i="7"/>
  <c r="BA58" i="7"/>
  <c r="BB58" i="7"/>
  <c r="BC58" i="7"/>
  <c r="BD58" i="7"/>
  <c r="BE58" i="7"/>
  <c r="BF58" i="7"/>
  <c r="BG58" i="7"/>
  <c r="BH58" i="7"/>
  <c r="BI58" i="7"/>
  <c r="BJ58" i="7"/>
  <c r="BK58" i="7"/>
  <c r="BL58" i="7"/>
  <c r="BM58" i="7"/>
  <c r="BN58" i="7"/>
  <c r="BO58" i="7"/>
  <c r="BP58" i="7"/>
  <c r="BQ58" i="7"/>
  <c r="BR58" i="7"/>
  <c r="BS58" i="7"/>
  <c r="BT58" i="7"/>
  <c r="BU58" i="7"/>
  <c r="BV58" i="7"/>
  <c r="BW58" i="7"/>
  <c r="BX58" i="7"/>
  <c r="BY58" i="7"/>
  <c r="BZ58" i="7"/>
  <c r="CA58" i="7"/>
  <c r="CB58" i="7"/>
  <c r="CC58" i="7"/>
  <c r="CD58" i="7"/>
  <c r="CE58" i="7"/>
  <c r="CF58" i="7"/>
  <c r="CG58" i="7"/>
  <c r="CH58" i="7"/>
  <c r="CI58" i="7"/>
  <c r="CJ58" i="7"/>
  <c r="CK58" i="7"/>
  <c r="CL58" i="7"/>
  <c r="CM58" i="7"/>
  <c r="CN58" i="7"/>
  <c r="CO58" i="7"/>
  <c r="CP58" i="7"/>
  <c r="CQ58" i="7"/>
  <c r="CR58" i="7"/>
  <c r="CS58" i="7"/>
  <c r="CT58" i="7"/>
  <c r="CU58" i="7"/>
  <c r="CV58" i="7"/>
  <c r="CW58" i="7"/>
  <c r="CX58" i="7"/>
  <c r="CY58" i="7"/>
  <c r="CZ58" i="7"/>
  <c r="DA58" i="7"/>
  <c r="DB58" i="7"/>
  <c r="DC58" i="7"/>
  <c r="DD58" i="7"/>
  <c r="DF58" i="7"/>
  <c r="DG58" i="7"/>
  <c r="DH58" i="7"/>
  <c r="DI58" i="7"/>
  <c r="DJ58" i="7"/>
  <c r="DK58" i="7"/>
  <c r="DL58" i="7"/>
  <c r="DM58" i="7"/>
  <c r="DN58" i="7"/>
  <c r="DO58" i="7"/>
  <c r="DP58" i="7"/>
  <c r="DQ58" i="7"/>
  <c r="DR58" i="7"/>
  <c r="DS58" i="7"/>
  <c r="DT58" i="7"/>
  <c r="DU58" i="7"/>
  <c r="DV58" i="7"/>
  <c r="DW58" i="7"/>
  <c r="DX58" i="7"/>
  <c r="DY58" i="7"/>
  <c r="DZ58" i="7"/>
  <c r="EA58" i="7"/>
  <c r="EB58" i="7"/>
  <c r="EC58" i="7"/>
  <c r="ED58" i="7"/>
  <c r="EE58" i="7"/>
  <c r="EF58" i="7"/>
  <c r="EG58" i="7"/>
  <c r="EH58" i="7"/>
  <c r="EI58" i="7"/>
  <c r="EJ58" i="7"/>
  <c r="EK58" i="7"/>
  <c r="EL58" i="7"/>
  <c r="EM58" i="7"/>
  <c r="EN58" i="7"/>
  <c r="EO58" i="7"/>
  <c r="EP58" i="7"/>
  <c r="EQ58" i="7"/>
  <c r="ER58" i="7"/>
  <c r="ES58" i="7"/>
  <c r="ET58" i="7"/>
  <c r="EU58" i="7"/>
  <c r="EV58" i="7"/>
  <c r="EW58" i="7"/>
  <c r="EX58" i="7"/>
  <c r="EY58" i="7"/>
  <c r="EZ58" i="7"/>
  <c r="FA58" i="7"/>
  <c r="FB58" i="7"/>
  <c r="FC58" i="7"/>
  <c r="FD58" i="7"/>
  <c r="FE58" i="7"/>
  <c r="FF58" i="7"/>
  <c r="FG58" i="7"/>
  <c r="FH58" i="7"/>
  <c r="FI58" i="7"/>
  <c r="FJ58" i="7"/>
  <c r="FK58" i="7"/>
  <c r="FL58" i="7"/>
  <c r="FM58" i="7"/>
  <c r="FN58" i="7"/>
  <c r="FO58" i="7"/>
  <c r="FP58" i="7"/>
  <c r="FQ58" i="7"/>
  <c r="FR58" i="7"/>
  <c r="FS58" i="7"/>
  <c r="FT58" i="7"/>
  <c r="FU58" i="7"/>
  <c r="FV58" i="7"/>
  <c r="FW58" i="7"/>
  <c r="FX58" i="7"/>
  <c r="FY58" i="7"/>
  <c r="FZ58" i="7"/>
  <c r="GA58" i="7"/>
  <c r="GB58" i="7"/>
  <c r="GC58" i="7"/>
  <c r="GD58" i="7"/>
  <c r="GE58" i="7"/>
  <c r="GF58" i="7"/>
  <c r="GG58" i="7"/>
  <c r="GH58" i="7"/>
  <c r="GI58" i="7"/>
  <c r="GJ58" i="7"/>
  <c r="GK58" i="7"/>
  <c r="GL58" i="7"/>
  <c r="GM58" i="7"/>
  <c r="GN58" i="7"/>
  <c r="GO58" i="7"/>
  <c r="GP58" i="7"/>
  <c r="GQ58" i="7"/>
  <c r="GR58" i="7"/>
  <c r="GS58" i="7"/>
  <c r="GT58" i="7"/>
  <c r="GU58" i="7"/>
  <c r="GV58" i="7"/>
  <c r="GW58" i="7"/>
  <c r="GX58" i="7"/>
  <c r="GY58" i="7"/>
  <c r="GZ58" i="7"/>
  <c r="HA58" i="7"/>
  <c r="HB58" i="7"/>
  <c r="HC58" i="7"/>
  <c r="HD58" i="7"/>
  <c r="HE58" i="7"/>
  <c r="HF58" i="7"/>
  <c r="HG58" i="7"/>
  <c r="HH58" i="7"/>
  <c r="HI58" i="7"/>
  <c r="HJ58" i="7"/>
  <c r="HK58" i="7"/>
  <c r="HL58" i="7"/>
  <c r="HM58" i="7"/>
  <c r="HN58" i="7"/>
  <c r="HO58" i="7"/>
  <c r="HP58" i="7"/>
  <c r="HQ58" i="7"/>
  <c r="HR58" i="7"/>
  <c r="HS58" i="7"/>
  <c r="HT58" i="7"/>
  <c r="HU58" i="7"/>
  <c r="HV58" i="7"/>
  <c r="HW58" i="7"/>
  <c r="HX58" i="7"/>
  <c r="HY58" i="7"/>
  <c r="HZ58" i="7"/>
  <c r="IA58" i="7"/>
  <c r="IB58" i="7"/>
  <c r="IC58" i="7"/>
  <c r="ID58" i="7"/>
  <c r="IE58" i="7"/>
  <c r="IF58" i="7"/>
  <c r="IG58" i="7"/>
  <c r="IH58" i="7"/>
  <c r="II58" i="7"/>
  <c r="IJ58" i="7"/>
  <c r="IK58" i="7"/>
  <c r="IL58" i="7"/>
  <c r="IM58" i="7"/>
  <c r="IN58" i="7"/>
  <c r="IO58" i="7"/>
  <c r="IP58" i="7"/>
  <c r="IQ58" i="7"/>
  <c r="IR58" i="7"/>
  <c r="IS58" i="7"/>
  <c r="IT58" i="7"/>
  <c r="IU58" i="7"/>
  <c r="IV58" i="7"/>
  <c r="IW58" i="7"/>
  <c r="IX58" i="7"/>
  <c r="IY58" i="7"/>
  <c r="IZ58" i="7"/>
  <c r="JA58" i="7"/>
  <c r="JB58" i="7"/>
  <c r="JC58" i="7"/>
  <c r="JD58" i="7"/>
  <c r="JE58" i="7"/>
  <c r="JF58" i="7"/>
  <c r="JG58" i="7"/>
  <c r="JH58" i="7"/>
  <c r="JI58" i="7"/>
  <c r="JJ58" i="7"/>
  <c r="JK58" i="7"/>
  <c r="JL58" i="7"/>
  <c r="JM58" i="7"/>
  <c r="JN58" i="7"/>
  <c r="JO58" i="7"/>
  <c r="JP58" i="7"/>
  <c r="JQ58" i="7"/>
  <c r="JR58" i="7"/>
  <c r="JS58" i="7"/>
  <c r="JT58" i="7"/>
  <c r="JU58" i="7"/>
  <c r="JV58" i="7"/>
  <c r="JW58" i="7"/>
  <c r="JX58" i="7"/>
  <c r="JY58" i="7"/>
  <c r="JZ58" i="7"/>
  <c r="KA58" i="7"/>
  <c r="KB58" i="7"/>
  <c r="KC58" i="7"/>
  <c r="KD58" i="7"/>
  <c r="KE58" i="7"/>
  <c r="KF58" i="7"/>
  <c r="KG58" i="7"/>
  <c r="KH58" i="7"/>
  <c r="KI58" i="7"/>
  <c r="KJ58" i="7"/>
  <c r="KK58" i="7"/>
  <c r="KL58" i="7"/>
  <c r="KM58" i="7"/>
  <c r="KN58" i="7"/>
  <c r="KO58" i="7"/>
  <c r="KP58" i="7"/>
  <c r="KQ58" i="7"/>
  <c r="KR58" i="7"/>
  <c r="KS58" i="7"/>
  <c r="KT58" i="7"/>
  <c r="KU58" i="7"/>
  <c r="KV58" i="7"/>
  <c r="KW58" i="7"/>
  <c r="KX58" i="7"/>
  <c r="KY58" i="7"/>
  <c r="KZ58" i="7"/>
  <c r="LA58" i="7"/>
  <c r="LB58" i="7"/>
  <c r="LC58" i="7"/>
  <c r="LD58" i="7"/>
  <c r="LE58" i="7"/>
  <c r="LF58" i="7"/>
  <c r="LG58" i="7"/>
  <c r="LH58" i="7"/>
  <c r="LI58" i="7"/>
  <c r="LJ58" i="7"/>
  <c r="LK58" i="7"/>
  <c r="LL58" i="7"/>
  <c r="LM58" i="7"/>
  <c r="LN58" i="7"/>
  <c r="LO58" i="7"/>
  <c r="LP58" i="7"/>
  <c r="LQ58" i="7"/>
  <c r="LR58" i="7"/>
  <c r="LS58" i="7"/>
  <c r="LT58" i="7"/>
  <c r="LU58" i="7"/>
  <c r="LV58" i="7"/>
  <c r="LW58" i="7"/>
  <c r="LX58" i="7"/>
  <c r="LY58" i="7"/>
  <c r="LZ58" i="7"/>
  <c r="MA58" i="7"/>
  <c r="MB58" i="7"/>
  <c r="MC58" i="7"/>
  <c r="MD58" i="7"/>
  <c r="ME58" i="7"/>
  <c r="MF58" i="7"/>
  <c r="MG58" i="7"/>
  <c r="MH58" i="7"/>
  <c r="MI58" i="7"/>
  <c r="MJ58" i="7"/>
  <c r="MK58" i="7"/>
  <c r="ML58" i="7"/>
  <c r="MM58" i="7"/>
  <c r="MN58" i="7"/>
  <c r="MO58" i="7"/>
  <c r="MP58" i="7"/>
  <c r="MQ58" i="7"/>
  <c r="MR58" i="7"/>
  <c r="MS58" i="7"/>
  <c r="MT58" i="7"/>
  <c r="MU58" i="7"/>
  <c r="MV58" i="7"/>
  <c r="MW58" i="7"/>
  <c r="MX58" i="7"/>
  <c r="MY58" i="7"/>
  <c r="MZ58" i="7"/>
  <c r="NA58" i="7"/>
  <c r="NB58" i="7"/>
  <c r="NC58" i="7"/>
  <c r="ND58" i="7"/>
  <c r="NE58" i="7"/>
  <c r="NF58" i="7"/>
  <c r="NG58" i="7"/>
  <c r="NH58" i="7"/>
  <c r="NI58" i="7"/>
  <c r="NJ58" i="7"/>
  <c r="NK58" i="7"/>
  <c r="NL58" i="7"/>
  <c r="NM58" i="7"/>
  <c r="NN58" i="7"/>
  <c r="NO58" i="7"/>
  <c r="NP58" i="7"/>
  <c r="NQ58" i="7"/>
  <c r="NR58" i="7"/>
  <c r="NS58" i="7"/>
  <c r="NT58" i="7"/>
  <c r="NU58" i="7"/>
  <c r="NV58" i="7"/>
  <c r="NW58" i="7"/>
  <c r="NX58" i="7"/>
  <c r="NY58" i="7"/>
  <c r="NZ58" i="7"/>
  <c r="OA58" i="7"/>
  <c r="OB58" i="7"/>
  <c r="OC58" i="7"/>
  <c r="OD58" i="7"/>
  <c r="OE58" i="7"/>
  <c r="OF58" i="7"/>
  <c r="OG58" i="7"/>
  <c r="OH58" i="7"/>
  <c r="OI58" i="7"/>
  <c r="OJ58" i="7"/>
  <c r="OK58" i="7"/>
  <c r="OL58" i="7"/>
  <c r="OM58" i="7"/>
  <c r="ON58" i="7"/>
  <c r="OO58" i="7"/>
  <c r="OP58" i="7"/>
  <c r="OQ58" i="7"/>
  <c r="OR58" i="7"/>
  <c r="OS58" i="7"/>
  <c r="OT58" i="7"/>
  <c r="OU58" i="7"/>
  <c r="OV58" i="7"/>
  <c r="OW58" i="7"/>
  <c r="OX58" i="7"/>
  <c r="OY58" i="7"/>
  <c r="OZ58" i="7"/>
  <c r="PA58" i="7"/>
  <c r="PB58" i="7"/>
  <c r="PC58" i="7"/>
  <c r="PD58" i="7"/>
  <c r="PE58" i="7"/>
  <c r="PF58" i="7"/>
  <c r="PG58" i="7"/>
  <c r="PH58" i="7"/>
  <c r="PI58" i="7"/>
  <c r="PJ58" i="7"/>
  <c r="PK58" i="7"/>
  <c r="PL58" i="7"/>
  <c r="PM58" i="7"/>
  <c r="PN58" i="7"/>
  <c r="PO58" i="7"/>
  <c r="PP58" i="7"/>
  <c r="PQ58" i="7"/>
  <c r="PR58" i="7"/>
  <c r="PS58" i="7"/>
  <c r="PT58" i="7"/>
  <c r="PU58" i="7"/>
  <c r="PV58" i="7"/>
  <c r="PW58" i="7"/>
  <c r="PX58" i="7"/>
  <c r="PY58" i="7"/>
  <c r="PZ58" i="7"/>
  <c r="QA58" i="7"/>
  <c r="QB58" i="7"/>
  <c r="QC58" i="7"/>
  <c r="QD58" i="7"/>
  <c r="QE58" i="7"/>
  <c r="QF58" i="7"/>
  <c r="QG58" i="7"/>
  <c r="QH58" i="7"/>
  <c r="QI58" i="7"/>
  <c r="QJ58" i="7"/>
  <c r="QK58" i="7"/>
  <c r="QL58" i="7"/>
  <c r="QM58" i="7"/>
  <c r="QN58" i="7"/>
  <c r="QO58" i="7"/>
  <c r="QP58" i="7"/>
  <c r="QQ58" i="7"/>
  <c r="QR58" i="7"/>
  <c r="QS58" i="7"/>
  <c r="QT58" i="7"/>
  <c r="QU58" i="7"/>
  <c r="QV58" i="7"/>
  <c r="QW58" i="7"/>
  <c r="QX58" i="7"/>
  <c r="QY58" i="7"/>
  <c r="QZ58" i="7"/>
  <c r="RA58" i="7"/>
  <c r="RB58" i="7"/>
  <c r="RC58" i="7"/>
  <c r="RD58" i="7"/>
  <c r="RE58" i="7"/>
  <c r="RF58" i="7"/>
  <c r="RG58" i="7"/>
  <c r="RH58" i="7"/>
  <c r="RI58" i="7"/>
  <c r="RJ58" i="7"/>
  <c r="RK58" i="7"/>
  <c r="RL58" i="7"/>
  <c r="RM58" i="7"/>
  <c r="RN58" i="7"/>
  <c r="RO58" i="7"/>
  <c r="RP58" i="7"/>
  <c r="RQ58" i="7"/>
  <c r="RR58" i="7"/>
  <c r="RS58" i="7"/>
  <c r="RT58" i="7"/>
  <c r="RU58" i="7"/>
  <c r="RV58" i="7"/>
  <c r="RW58" i="7"/>
  <c r="RX58" i="7"/>
  <c r="RY58" i="7"/>
  <c r="RZ58" i="7"/>
  <c r="SA58" i="7"/>
  <c r="SB58" i="7"/>
  <c r="SC58" i="7"/>
  <c r="SD58" i="7"/>
  <c r="SE58" i="7"/>
  <c r="SF58" i="7"/>
  <c r="SG58" i="7"/>
  <c r="SH58" i="7"/>
  <c r="SI58" i="7"/>
  <c r="SJ58" i="7"/>
  <c r="SK58" i="7"/>
  <c r="SL58" i="7"/>
  <c r="SM58" i="7"/>
  <c r="SN58" i="7"/>
  <c r="SO58" i="7"/>
  <c r="SP58" i="7"/>
  <c r="SQ58" i="7"/>
  <c r="SR58" i="7"/>
  <c r="SS58" i="7"/>
  <c r="ST58" i="7"/>
  <c r="SU58" i="7"/>
  <c r="SV58" i="7"/>
  <c r="SW58" i="7"/>
  <c r="SX58" i="7"/>
  <c r="SY58" i="7"/>
  <c r="SZ58" i="7"/>
  <c r="TA58" i="7"/>
  <c r="TB58" i="7"/>
  <c r="L30" i="7"/>
  <c r="M30" i="7"/>
  <c r="N30" i="7"/>
  <c r="O30" i="7"/>
  <c r="P30" i="7"/>
  <c r="Q30" i="7"/>
  <c r="R30" i="7"/>
  <c r="S30" i="7"/>
  <c r="T30" i="7"/>
  <c r="U30" i="7"/>
  <c r="V30" i="7"/>
  <c r="W30" i="7"/>
  <c r="X30" i="7"/>
  <c r="Y30" i="7"/>
  <c r="Z30" i="7"/>
  <c r="AA30" i="7"/>
  <c r="AB30" i="7"/>
  <c r="AC30" i="7"/>
  <c r="AD30" i="7"/>
  <c r="AE30" i="7"/>
  <c r="AF30" i="7"/>
  <c r="AG30" i="7"/>
  <c r="AH30" i="7"/>
  <c r="AI30" i="7"/>
  <c r="AJ30" i="7"/>
  <c r="AK30" i="7"/>
  <c r="AL30" i="7"/>
  <c r="AM30" i="7"/>
  <c r="AN30" i="7"/>
  <c r="AO30" i="7"/>
  <c r="AP30" i="7"/>
  <c r="AQ30" i="7"/>
  <c r="AR30" i="7"/>
  <c r="AS30" i="7"/>
  <c r="AT30" i="7"/>
  <c r="AU30" i="7"/>
  <c r="AV30" i="7"/>
  <c r="AW30" i="7"/>
  <c r="AX30" i="7"/>
  <c r="AY30" i="7"/>
  <c r="AZ30" i="7"/>
  <c r="BA30" i="7"/>
  <c r="BB30" i="7"/>
  <c r="BC30" i="7"/>
  <c r="BD30" i="7"/>
  <c r="BE30" i="7"/>
  <c r="BF30" i="7"/>
  <c r="BG30" i="7"/>
  <c r="BH30" i="7"/>
  <c r="BI30" i="7"/>
  <c r="BJ30" i="7"/>
  <c r="BK30" i="7"/>
  <c r="BL30" i="7"/>
  <c r="BM30" i="7"/>
  <c r="BN30" i="7"/>
  <c r="BO30" i="7"/>
  <c r="BP30" i="7"/>
  <c r="BQ30" i="7"/>
  <c r="BR30" i="7"/>
  <c r="BS30" i="7"/>
  <c r="BT30" i="7"/>
  <c r="BU30" i="7"/>
  <c r="BV30" i="7"/>
  <c r="BW30" i="7"/>
  <c r="BX30" i="7"/>
  <c r="BY30" i="7"/>
  <c r="BZ30" i="7"/>
  <c r="CA30" i="7"/>
  <c r="CB30" i="7"/>
  <c r="CC30" i="7"/>
  <c r="CD30" i="7"/>
  <c r="CE30" i="7"/>
  <c r="CF30" i="7"/>
  <c r="CG30" i="7"/>
  <c r="CH30" i="7"/>
  <c r="CI30" i="7"/>
  <c r="CJ30" i="7"/>
  <c r="CK30" i="7"/>
  <c r="CL30" i="7"/>
  <c r="CM30" i="7"/>
  <c r="CN30" i="7"/>
  <c r="CO30" i="7"/>
  <c r="CP30" i="7"/>
  <c r="CQ30" i="7"/>
  <c r="CR30" i="7"/>
  <c r="CS30" i="7"/>
  <c r="CT30" i="7"/>
  <c r="CU30" i="7"/>
  <c r="CV30" i="7"/>
  <c r="CW30" i="7"/>
  <c r="CX30" i="7"/>
  <c r="CY30" i="7"/>
  <c r="CZ30" i="7"/>
  <c r="DA30" i="7"/>
  <c r="DB30" i="7"/>
  <c r="DC30" i="7"/>
  <c r="DD30" i="7"/>
  <c r="DE30" i="7"/>
  <c r="DF30" i="7"/>
  <c r="DG30" i="7"/>
  <c r="DH30" i="7"/>
  <c r="DI30" i="7"/>
  <c r="DJ30" i="7"/>
  <c r="DK30" i="7"/>
  <c r="DL30" i="7"/>
  <c r="DM30" i="7"/>
  <c r="DN30" i="7"/>
  <c r="DO30" i="7"/>
  <c r="DP30" i="7"/>
  <c r="DQ30" i="7"/>
  <c r="DR30" i="7"/>
  <c r="DS30" i="7"/>
  <c r="DT30" i="7"/>
  <c r="DU30" i="7"/>
  <c r="DV30" i="7"/>
  <c r="DW30" i="7"/>
  <c r="DX30" i="7"/>
  <c r="DY30" i="7"/>
  <c r="DZ30" i="7"/>
  <c r="EA30" i="7"/>
  <c r="EB30" i="7"/>
  <c r="EC30" i="7"/>
  <c r="ED30" i="7"/>
  <c r="EE30" i="7"/>
  <c r="EF30" i="7"/>
  <c r="EG30" i="7"/>
  <c r="EH30" i="7"/>
  <c r="EI30" i="7"/>
  <c r="EJ30" i="7"/>
  <c r="EK30" i="7"/>
  <c r="EL30" i="7"/>
  <c r="EM30" i="7"/>
  <c r="EN30" i="7"/>
  <c r="EO30" i="7"/>
  <c r="EP30" i="7"/>
  <c r="EQ30" i="7"/>
  <c r="ER30" i="7"/>
  <c r="ES30" i="7"/>
  <c r="ET30" i="7"/>
  <c r="EU30" i="7"/>
  <c r="EV30" i="7"/>
  <c r="EW30" i="7"/>
  <c r="EX30" i="7"/>
  <c r="EY30" i="7"/>
  <c r="EZ30" i="7"/>
  <c r="FA30" i="7"/>
  <c r="FB30" i="7"/>
  <c r="FC30" i="7"/>
  <c r="FD30" i="7"/>
  <c r="FE30" i="7"/>
  <c r="FF30" i="7"/>
  <c r="FG30" i="7"/>
  <c r="FH30" i="7"/>
  <c r="FI30" i="7"/>
  <c r="FJ30" i="7"/>
  <c r="FK30" i="7"/>
  <c r="FL30" i="7"/>
  <c r="FM30" i="7"/>
  <c r="FN30" i="7"/>
  <c r="FO30" i="7"/>
  <c r="FP30" i="7"/>
  <c r="FQ30" i="7"/>
  <c r="FR30" i="7"/>
  <c r="FS30" i="7"/>
  <c r="FT30" i="7"/>
  <c r="FU30" i="7"/>
  <c r="FV30" i="7"/>
  <c r="FW30" i="7"/>
  <c r="FX30" i="7"/>
  <c r="FY30" i="7"/>
  <c r="FZ30" i="7"/>
  <c r="GA30" i="7"/>
  <c r="GB30" i="7"/>
  <c r="GC30" i="7"/>
  <c r="GD30" i="7"/>
  <c r="GE30" i="7"/>
  <c r="GF30" i="7"/>
  <c r="GG30" i="7"/>
  <c r="GH30" i="7"/>
  <c r="GI30" i="7"/>
  <c r="GJ30" i="7"/>
  <c r="GK30" i="7"/>
  <c r="GL30" i="7"/>
  <c r="GM30" i="7"/>
  <c r="GN30" i="7"/>
  <c r="GO30" i="7"/>
  <c r="GP30" i="7"/>
  <c r="GQ30" i="7"/>
  <c r="GR30" i="7"/>
  <c r="GS30" i="7"/>
  <c r="GT30" i="7"/>
  <c r="GU30" i="7"/>
  <c r="GV30" i="7"/>
  <c r="GW30" i="7"/>
  <c r="GX30" i="7"/>
  <c r="GY30" i="7"/>
  <c r="GZ30" i="7"/>
  <c r="HA30" i="7"/>
  <c r="HB30" i="7"/>
  <c r="HC30" i="7"/>
  <c r="HD30" i="7"/>
  <c r="HE30" i="7"/>
  <c r="HF30" i="7"/>
  <c r="HG30" i="7"/>
  <c r="HH30" i="7"/>
  <c r="HI30" i="7"/>
  <c r="HJ30" i="7"/>
  <c r="HK30" i="7"/>
  <c r="HL30" i="7"/>
  <c r="HM30" i="7"/>
  <c r="HN30" i="7"/>
  <c r="HO30" i="7"/>
  <c r="HP30" i="7"/>
  <c r="HQ30" i="7"/>
  <c r="HR30" i="7"/>
  <c r="HS30" i="7"/>
  <c r="HT30" i="7"/>
  <c r="HU30" i="7"/>
  <c r="HV30" i="7"/>
  <c r="HW30" i="7"/>
  <c r="HX30" i="7"/>
  <c r="HY30" i="7"/>
  <c r="HZ30" i="7"/>
  <c r="IA30" i="7"/>
  <c r="IB30" i="7"/>
  <c r="IC30" i="7"/>
  <c r="ID30" i="7"/>
  <c r="IE30" i="7"/>
  <c r="IF30" i="7"/>
  <c r="IG30" i="7"/>
  <c r="IH30" i="7"/>
  <c r="II30" i="7"/>
  <c r="IJ30" i="7"/>
  <c r="IK30" i="7"/>
  <c r="IL30" i="7"/>
  <c r="IM30" i="7"/>
  <c r="IN30" i="7"/>
  <c r="IO30" i="7"/>
  <c r="IP30" i="7"/>
  <c r="IQ30" i="7"/>
  <c r="IR30" i="7"/>
  <c r="IS30" i="7"/>
  <c r="IT30" i="7"/>
  <c r="IU30" i="7"/>
  <c r="IV30" i="7"/>
  <c r="IW30" i="7"/>
  <c r="IX30" i="7"/>
  <c r="IY30" i="7"/>
  <c r="IZ30" i="7"/>
  <c r="JA30" i="7"/>
  <c r="JB30" i="7"/>
  <c r="JC30" i="7"/>
  <c r="JD30" i="7"/>
  <c r="JE30" i="7"/>
  <c r="JF30" i="7"/>
  <c r="JG30" i="7"/>
  <c r="JH30" i="7"/>
  <c r="JI30" i="7"/>
  <c r="JJ30" i="7"/>
  <c r="JK30" i="7"/>
  <c r="JL30" i="7"/>
  <c r="JM30" i="7"/>
  <c r="JN30" i="7"/>
  <c r="JO30" i="7"/>
  <c r="JP30" i="7"/>
  <c r="JQ30" i="7"/>
  <c r="JR30" i="7"/>
  <c r="JS30" i="7"/>
  <c r="JT30" i="7"/>
  <c r="JU30" i="7"/>
  <c r="JV30" i="7"/>
  <c r="JW30" i="7"/>
  <c r="JX30" i="7"/>
  <c r="JY30" i="7"/>
  <c r="JZ30" i="7"/>
  <c r="KA30" i="7"/>
  <c r="KB30" i="7"/>
  <c r="KC30" i="7"/>
  <c r="KD30" i="7"/>
  <c r="KE30" i="7"/>
  <c r="KF30" i="7"/>
  <c r="KG30" i="7"/>
  <c r="KH30" i="7"/>
  <c r="KI30" i="7"/>
  <c r="KJ30" i="7"/>
  <c r="KK30" i="7"/>
  <c r="KL30" i="7"/>
  <c r="KM30" i="7"/>
  <c r="KN30" i="7"/>
  <c r="KO30" i="7"/>
  <c r="KP30" i="7"/>
  <c r="KQ30" i="7"/>
  <c r="KR30" i="7"/>
  <c r="KS30" i="7"/>
  <c r="KT30" i="7"/>
  <c r="KU30" i="7"/>
  <c r="KV30" i="7"/>
  <c r="KW30" i="7"/>
  <c r="KX30" i="7"/>
  <c r="KY30" i="7"/>
  <c r="KZ30" i="7"/>
  <c r="LA30" i="7"/>
  <c r="LB30" i="7"/>
  <c r="LC30" i="7"/>
  <c r="LD30" i="7"/>
  <c r="LE30" i="7"/>
  <c r="LF30" i="7"/>
  <c r="LG30" i="7"/>
  <c r="LH30" i="7"/>
  <c r="LI30" i="7"/>
  <c r="LJ30" i="7"/>
  <c r="LK30" i="7"/>
  <c r="LL30" i="7"/>
  <c r="LM30" i="7"/>
  <c r="LN30" i="7"/>
  <c r="LO30" i="7"/>
  <c r="LP30" i="7"/>
  <c r="LQ30" i="7"/>
  <c r="LR30" i="7"/>
  <c r="LS30" i="7"/>
  <c r="LT30" i="7"/>
  <c r="LU30" i="7"/>
  <c r="LV30" i="7"/>
  <c r="LW30" i="7"/>
  <c r="LX30" i="7"/>
  <c r="LY30" i="7"/>
  <c r="LZ30" i="7"/>
  <c r="MA30" i="7"/>
  <c r="MB30" i="7"/>
  <c r="MC30" i="7"/>
  <c r="MD30" i="7"/>
  <c r="ME30" i="7"/>
  <c r="MF30" i="7"/>
  <c r="MG30" i="7"/>
  <c r="MH30" i="7"/>
  <c r="MI30" i="7"/>
  <c r="MJ30" i="7"/>
  <c r="MK30" i="7"/>
  <c r="ML30" i="7"/>
  <c r="MM30" i="7"/>
  <c r="MN30" i="7"/>
  <c r="MO30" i="7"/>
  <c r="MP30" i="7"/>
  <c r="MQ30" i="7"/>
  <c r="MR30" i="7"/>
  <c r="MS30" i="7"/>
  <c r="MT30" i="7"/>
  <c r="MU30" i="7"/>
  <c r="MV30" i="7"/>
  <c r="MW30" i="7"/>
  <c r="MX30" i="7"/>
  <c r="MY30" i="7"/>
  <c r="MZ30" i="7"/>
  <c r="NA30" i="7"/>
  <c r="NB30" i="7"/>
  <c r="NC30" i="7"/>
  <c r="ND30" i="7"/>
  <c r="NE30" i="7"/>
  <c r="NF30" i="7"/>
  <c r="NG30" i="7"/>
  <c r="NH30" i="7"/>
  <c r="NI30" i="7"/>
  <c r="NJ30" i="7"/>
  <c r="NK30" i="7"/>
  <c r="NL30" i="7"/>
  <c r="NM30" i="7"/>
  <c r="NN30" i="7"/>
  <c r="NO30" i="7"/>
  <c r="NP30" i="7"/>
  <c r="NQ30" i="7"/>
  <c r="NR30" i="7"/>
  <c r="NS30" i="7"/>
  <c r="NT30" i="7"/>
  <c r="NU30" i="7"/>
  <c r="NV30" i="7"/>
  <c r="NW30" i="7"/>
  <c r="NX30" i="7"/>
  <c r="NY30" i="7"/>
  <c r="NZ30" i="7"/>
  <c r="OA30" i="7"/>
  <c r="OB30" i="7"/>
  <c r="OC30" i="7"/>
  <c r="OD30" i="7"/>
  <c r="OE30" i="7"/>
  <c r="OF30" i="7"/>
  <c r="OG30" i="7"/>
  <c r="OH30" i="7"/>
  <c r="OI30" i="7"/>
  <c r="OJ30" i="7"/>
  <c r="OK30" i="7"/>
  <c r="OL30" i="7"/>
  <c r="OM30" i="7"/>
  <c r="ON30" i="7"/>
  <c r="OO30" i="7"/>
  <c r="OP30" i="7"/>
  <c r="OQ30" i="7"/>
  <c r="OR30" i="7"/>
  <c r="OS30" i="7"/>
  <c r="OT30" i="7"/>
  <c r="OU30" i="7"/>
  <c r="OV30" i="7"/>
  <c r="OW30" i="7"/>
  <c r="OX30" i="7"/>
  <c r="OY30" i="7"/>
  <c r="OZ30" i="7"/>
  <c r="PA30" i="7"/>
  <c r="PB30" i="7"/>
  <c r="PC30" i="7"/>
  <c r="PD30" i="7"/>
  <c r="PE30" i="7"/>
  <c r="PF30" i="7"/>
  <c r="PG30" i="7"/>
  <c r="PH30" i="7"/>
  <c r="PI30" i="7"/>
  <c r="PJ30" i="7"/>
  <c r="PK30" i="7"/>
  <c r="PL30" i="7"/>
  <c r="PM30" i="7"/>
  <c r="PN30" i="7"/>
  <c r="PO30" i="7"/>
  <c r="PP30" i="7"/>
  <c r="PQ30" i="7"/>
  <c r="PR30" i="7"/>
  <c r="PS30" i="7"/>
  <c r="PT30" i="7"/>
  <c r="PU30" i="7"/>
  <c r="PV30" i="7"/>
  <c r="PW30" i="7"/>
  <c r="PX30" i="7"/>
  <c r="PY30" i="7"/>
  <c r="PZ30" i="7"/>
  <c r="QA30" i="7"/>
  <c r="QB30" i="7"/>
  <c r="QC30" i="7"/>
  <c r="QD30" i="7"/>
  <c r="QE30" i="7"/>
  <c r="QF30" i="7"/>
  <c r="QG30" i="7"/>
  <c r="QH30" i="7"/>
  <c r="QI30" i="7"/>
  <c r="QJ30" i="7"/>
  <c r="QK30" i="7"/>
  <c r="QL30" i="7"/>
  <c r="QM30" i="7"/>
  <c r="QN30" i="7"/>
  <c r="QO30" i="7"/>
  <c r="QP30" i="7"/>
  <c r="QQ30" i="7"/>
  <c r="QR30" i="7"/>
  <c r="QS30" i="7"/>
  <c r="QT30" i="7"/>
  <c r="QU30" i="7"/>
  <c r="QV30" i="7"/>
  <c r="QW30" i="7"/>
  <c r="QX30" i="7"/>
  <c r="QY30" i="7"/>
  <c r="QZ30" i="7"/>
  <c r="RA30" i="7"/>
  <c r="RB30" i="7"/>
  <c r="RC30" i="7"/>
  <c r="RD30" i="7"/>
  <c r="RE30" i="7"/>
  <c r="RF30" i="7"/>
  <c r="RG30" i="7"/>
  <c r="RH30" i="7"/>
  <c r="RI30" i="7"/>
  <c r="RJ30" i="7"/>
  <c r="RK30" i="7"/>
  <c r="RL30" i="7"/>
  <c r="RM30" i="7"/>
  <c r="RN30" i="7"/>
  <c r="RO30" i="7"/>
  <c r="RP30" i="7"/>
  <c r="RQ30" i="7"/>
  <c r="RR30" i="7"/>
  <c r="RS30" i="7"/>
  <c r="RT30" i="7"/>
  <c r="RU30" i="7"/>
  <c r="RV30" i="7"/>
  <c r="RW30" i="7"/>
  <c r="RX30" i="7"/>
  <c r="RY30" i="7"/>
  <c r="RZ30" i="7"/>
  <c r="SA30" i="7"/>
  <c r="SB30" i="7"/>
  <c r="SC30" i="7"/>
  <c r="SD30" i="7"/>
  <c r="SE30" i="7"/>
  <c r="SF30" i="7"/>
  <c r="SG30" i="7"/>
  <c r="SH30" i="7"/>
  <c r="SI30" i="7"/>
  <c r="SJ30" i="7"/>
  <c r="SK30" i="7"/>
  <c r="SL30" i="7"/>
  <c r="SM30" i="7"/>
  <c r="SN30" i="7"/>
  <c r="SO30" i="7"/>
  <c r="SP30" i="7"/>
  <c r="SQ30" i="7"/>
  <c r="SR30" i="7"/>
  <c r="SS30" i="7"/>
  <c r="ST30" i="7"/>
  <c r="SU30" i="7"/>
  <c r="SV30" i="7"/>
  <c r="SW30" i="7"/>
  <c r="SX30" i="7"/>
  <c r="SY30" i="7"/>
  <c r="SZ30" i="7"/>
  <c r="TA30" i="7"/>
  <c r="TB30" i="7"/>
  <c r="K30" i="7"/>
  <c r="K58" i="7"/>
  <c r="K27" i="7"/>
  <c r="K14" i="7"/>
  <c r="K16" i="7"/>
  <c r="DG34" i="1"/>
  <c r="DG27" i="1"/>
  <c r="DG14" i="7" s="1"/>
  <c r="DG9" i="1"/>
  <c r="DE30" i="1"/>
  <c r="DC31" i="1"/>
  <c r="DA27" i="1"/>
  <c r="DA14" i="7" s="1"/>
  <c r="DA9" i="1"/>
  <c r="CZ27" i="1"/>
  <c r="L193" i="7"/>
  <c r="M193" i="7"/>
  <c r="N193" i="7"/>
  <c r="O193" i="7"/>
  <c r="P193" i="7"/>
  <c r="Q193" i="7"/>
  <c r="R193" i="7"/>
  <c r="S193" i="7"/>
  <c r="T193" i="7"/>
  <c r="U193" i="7"/>
  <c r="V193" i="7"/>
  <c r="W193" i="7"/>
  <c r="X193" i="7"/>
  <c r="Y193" i="7"/>
  <c r="Z193" i="7"/>
  <c r="AA193" i="7"/>
  <c r="AB193" i="7"/>
  <c r="AC193" i="7"/>
  <c r="AD193" i="7"/>
  <c r="AE193" i="7"/>
  <c r="AF193" i="7"/>
  <c r="AG193" i="7"/>
  <c r="AH193" i="7"/>
  <c r="AI193" i="7"/>
  <c r="AJ193" i="7"/>
  <c r="AK193" i="7"/>
  <c r="AL193" i="7"/>
  <c r="AM193" i="7"/>
  <c r="AN193" i="7"/>
  <c r="AO193" i="7"/>
  <c r="AP193" i="7"/>
  <c r="AQ193" i="7"/>
  <c r="AR193" i="7"/>
  <c r="AS193" i="7"/>
  <c r="AT193" i="7"/>
  <c r="AU193" i="7"/>
  <c r="AV193" i="7"/>
  <c r="AW193" i="7"/>
  <c r="AX193" i="7"/>
  <c r="AY193" i="7"/>
  <c r="AZ193" i="7"/>
  <c r="BA193" i="7"/>
  <c r="BB193" i="7"/>
  <c r="BC193" i="7"/>
  <c r="BD193" i="7"/>
  <c r="BE193" i="7"/>
  <c r="BF193" i="7"/>
  <c r="BG193" i="7"/>
  <c r="BH193" i="7"/>
  <c r="BI193" i="7"/>
  <c r="BJ193" i="7"/>
  <c r="BK193" i="7"/>
  <c r="BL193" i="7"/>
  <c r="BM193" i="7"/>
  <c r="BN193" i="7"/>
  <c r="BO193" i="7"/>
  <c r="BP193" i="7"/>
  <c r="BQ193" i="7"/>
  <c r="BR193" i="7"/>
  <c r="BS193" i="7"/>
  <c r="BT193" i="7"/>
  <c r="BU193" i="7"/>
  <c r="BV193" i="7"/>
  <c r="BW193" i="7"/>
  <c r="BX193" i="7"/>
  <c r="BY193" i="7"/>
  <c r="BZ193" i="7"/>
  <c r="CA193" i="7"/>
  <c r="CB193" i="7"/>
  <c r="CC193" i="7"/>
  <c r="CD193" i="7"/>
  <c r="CE193" i="7"/>
  <c r="CF193" i="7"/>
  <c r="CG193" i="7"/>
  <c r="CH193" i="7"/>
  <c r="CI193" i="7"/>
  <c r="CJ193" i="7"/>
  <c r="CK193" i="7"/>
  <c r="CL193" i="7"/>
  <c r="CM193" i="7"/>
  <c r="CN193" i="7"/>
  <c r="CO193" i="7"/>
  <c r="CP193" i="7"/>
  <c r="CQ193" i="7"/>
  <c r="CR193" i="7"/>
  <c r="CS193" i="7"/>
  <c r="CT193" i="7"/>
  <c r="CU193" i="7"/>
  <c r="CV193" i="7"/>
  <c r="CW193" i="7"/>
  <c r="CX193" i="7"/>
  <c r="CY193" i="7"/>
  <c r="CZ193" i="7"/>
  <c r="DA193" i="7"/>
  <c r="DB193" i="7"/>
  <c r="DC193" i="7"/>
  <c r="DD193" i="7"/>
  <c r="DE193" i="7"/>
  <c r="DF193" i="7"/>
  <c r="DG193" i="7"/>
  <c r="DH193" i="7"/>
  <c r="DI193" i="7"/>
  <c r="DJ193" i="7"/>
  <c r="DK193" i="7"/>
  <c r="DL193" i="7"/>
  <c r="DM193" i="7"/>
  <c r="DN193" i="7"/>
  <c r="DO193" i="7"/>
  <c r="DP193" i="7"/>
  <c r="DQ193" i="7"/>
  <c r="DR193" i="7"/>
  <c r="DS193" i="7"/>
  <c r="DT193" i="7"/>
  <c r="DU193" i="7"/>
  <c r="DV193" i="7"/>
  <c r="DW193" i="7"/>
  <c r="DX193" i="7"/>
  <c r="DY193" i="7"/>
  <c r="DZ193" i="7"/>
  <c r="EA193" i="7"/>
  <c r="EB193" i="7"/>
  <c r="EC193" i="7"/>
  <c r="ED193" i="7"/>
  <c r="EE193" i="7"/>
  <c r="EF193" i="7"/>
  <c r="EG193" i="7"/>
  <c r="EH193" i="7"/>
  <c r="EI193" i="7"/>
  <c r="EJ193" i="7"/>
  <c r="EK193" i="7"/>
  <c r="EL193" i="7"/>
  <c r="EM193" i="7"/>
  <c r="EN193" i="7"/>
  <c r="EO193" i="7"/>
  <c r="EP193" i="7"/>
  <c r="EQ193" i="7"/>
  <c r="ER193" i="7"/>
  <c r="ES193" i="7"/>
  <c r="ET193" i="7"/>
  <c r="EU193" i="7"/>
  <c r="EV193" i="7"/>
  <c r="EW193" i="7"/>
  <c r="EX193" i="7"/>
  <c r="EY193" i="7"/>
  <c r="EZ193" i="7"/>
  <c r="FA193" i="7"/>
  <c r="FB193" i="7"/>
  <c r="FC193" i="7"/>
  <c r="FD193" i="7"/>
  <c r="FE193" i="7"/>
  <c r="FF193" i="7"/>
  <c r="FG193" i="7"/>
  <c r="FH193" i="7"/>
  <c r="FI193" i="7"/>
  <c r="FJ193" i="7"/>
  <c r="FK193" i="7"/>
  <c r="FL193" i="7"/>
  <c r="FM193" i="7"/>
  <c r="FN193" i="7"/>
  <c r="FO193" i="7"/>
  <c r="FP193" i="7"/>
  <c r="FQ193" i="7"/>
  <c r="FR193" i="7"/>
  <c r="FS193" i="7"/>
  <c r="FT193" i="7"/>
  <c r="FU193" i="7"/>
  <c r="FV193" i="7"/>
  <c r="FW193" i="7"/>
  <c r="FX193" i="7"/>
  <c r="FY193" i="7"/>
  <c r="FZ193" i="7"/>
  <c r="GA193" i="7"/>
  <c r="GB193" i="7"/>
  <c r="GC193" i="7"/>
  <c r="GD193" i="7"/>
  <c r="GE193" i="7"/>
  <c r="GF193" i="7"/>
  <c r="GG193" i="7"/>
  <c r="GH193" i="7"/>
  <c r="GI193" i="7"/>
  <c r="GJ193" i="7"/>
  <c r="GK193" i="7"/>
  <c r="GL193" i="7"/>
  <c r="GM193" i="7"/>
  <c r="GN193" i="7"/>
  <c r="GO193" i="7"/>
  <c r="GP193" i="7"/>
  <c r="GQ193" i="7"/>
  <c r="GR193" i="7"/>
  <c r="GS193" i="7"/>
  <c r="GT193" i="7"/>
  <c r="GU193" i="7"/>
  <c r="GV193" i="7"/>
  <c r="GW193" i="7"/>
  <c r="GX193" i="7"/>
  <c r="GY193" i="7"/>
  <c r="GZ193" i="7"/>
  <c r="HA193" i="7"/>
  <c r="HB193" i="7"/>
  <c r="HC193" i="7"/>
  <c r="HD193" i="7"/>
  <c r="HE193" i="7"/>
  <c r="HF193" i="7"/>
  <c r="HG193" i="7"/>
  <c r="HH193" i="7"/>
  <c r="HI193" i="7"/>
  <c r="HJ193" i="7"/>
  <c r="HK193" i="7"/>
  <c r="HL193" i="7"/>
  <c r="HM193" i="7"/>
  <c r="HN193" i="7"/>
  <c r="HO193" i="7"/>
  <c r="HP193" i="7"/>
  <c r="HQ193" i="7"/>
  <c r="HR193" i="7"/>
  <c r="HS193" i="7"/>
  <c r="HT193" i="7"/>
  <c r="HU193" i="7"/>
  <c r="HV193" i="7"/>
  <c r="HW193" i="7"/>
  <c r="HX193" i="7"/>
  <c r="HY193" i="7"/>
  <c r="HZ193" i="7"/>
  <c r="IA193" i="7"/>
  <c r="IB193" i="7"/>
  <c r="IC193" i="7"/>
  <c r="ID193" i="7"/>
  <c r="IE193" i="7"/>
  <c r="IF193" i="7"/>
  <c r="IG193" i="7"/>
  <c r="IH193" i="7"/>
  <c r="II193" i="7"/>
  <c r="IJ193" i="7"/>
  <c r="IK193" i="7"/>
  <c r="IL193" i="7"/>
  <c r="IM193" i="7"/>
  <c r="IN193" i="7"/>
  <c r="IO193" i="7"/>
  <c r="IP193" i="7"/>
  <c r="IQ193" i="7"/>
  <c r="IR193" i="7"/>
  <c r="IS193" i="7"/>
  <c r="IT193" i="7"/>
  <c r="IU193" i="7"/>
  <c r="IV193" i="7"/>
  <c r="IW193" i="7"/>
  <c r="IX193" i="7"/>
  <c r="IY193" i="7"/>
  <c r="IZ193" i="7"/>
  <c r="JA193" i="7"/>
  <c r="JB193" i="7"/>
  <c r="JC193" i="7"/>
  <c r="JD193" i="7"/>
  <c r="JE193" i="7"/>
  <c r="JF193" i="7"/>
  <c r="JG193" i="7"/>
  <c r="JH193" i="7"/>
  <c r="JI193" i="7"/>
  <c r="JJ193" i="7"/>
  <c r="JK193" i="7"/>
  <c r="JL193" i="7"/>
  <c r="JM193" i="7"/>
  <c r="JN193" i="7"/>
  <c r="JO193" i="7"/>
  <c r="JP193" i="7"/>
  <c r="JQ193" i="7"/>
  <c r="JR193" i="7"/>
  <c r="JS193" i="7"/>
  <c r="JT193" i="7"/>
  <c r="JU193" i="7"/>
  <c r="JV193" i="7"/>
  <c r="JW193" i="7"/>
  <c r="JX193" i="7"/>
  <c r="JY193" i="7"/>
  <c r="JZ193" i="7"/>
  <c r="KA193" i="7"/>
  <c r="KB193" i="7"/>
  <c r="KC193" i="7"/>
  <c r="KD193" i="7"/>
  <c r="KE193" i="7"/>
  <c r="KF193" i="7"/>
  <c r="KG193" i="7"/>
  <c r="KH193" i="7"/>
  <c r="KI193" i="7"/>
  <c r="KJ193" i="7"/>
  <c r="KK193" i="7"/>
  <c r="KL193" i="7"/>
  <c r="KM193" i="7"/>
  <c r="KN193" i="7"/>
  <c r="KO193" i="7"/>
  <c r="KP193" i="7"/>
  <c r="KQ193" i="7"/>
  <c r="KR193" i="7"/>
  <c r="KS193" i="7"/>
  <c r="KT193" i="7"/>
  <c r="KU193" i="7"/>
  <c r="KV193" i="7"/>
  <c r="KW193" i="7"/>
  <c r="KX193" i="7"/>
  <c r="KY193" i="7"/>
  <c r="KZ193" i="7"/>
  <c r="LA193" i="7"/>
  <c r="LB193" i="7"/>
  <c r="LC193" i="7"/>
  <c r="LD193" i="7"/>
  <c r="LE193" i="7"/>
  <c r="LF193" i="7"/>
  <c r="LG193" i="7"/>
  <c r="LH193" i="7"/>
  <c r="LI193" i="7"/>
  <c r="LJ193" i="7"/>
  <c r="LK193" i="7"/>
  <c r="LL193" i="7"/>
  <c r="LM193" i="7"/>
  <c r="LN193" i="7"/>
  <c r="LO193" i="7"/>
  <c r="LP193" i="7"/>
  <c r="LQ193" i="7"/>
  <c r="LR193" i="7"/>
  <c r="LS193" i="7"/>
  <c r="LT193" i="7"/>
  <c r="LU193" i="7"/>
  <c r="LV193" i="7"/>
  <c r="LW193" i="7"/>
  <c r="LX193" i="7"/>
  <c r="LY193" i="7"/>
  <c r="LZ193" i="7"/>
  <c r="MA193" i="7"/>
  <c r="MB193" i="7"/>
  <c r="MC193" i="7"/>
  <c r="MD193" i="7"/>
  <c r="ME193" i="7"/>
  <c r="MF193" i="7"/>
  <c r="MG193" i="7"/>
  <c r="MH193" i="7"/>
  <c r="MI193" i="7"/>
  <c r="MJ193" i="7"/>
  <c r="MK193" i="7"/>
  <c r="ML193" i="7"/>
  <c r="MM193" i="7"/>
  <c r="MN193" i="7"/>
  <c r="MO193" i="7"/>
  <c r="MP193" i="7"/>
  <c r="MQ193" i="7"/>
  <c r="MR193" i="7"/>
  <c r="MS193" i="7"/>
  <c r="MT193" i="7"/>
  <c r="MU193" i="7"/>
  <c r="MV193" i="7"/>
  <c r="MW193" i="7"/>
  <c r="MX193" i="7"/>
  <c r="MY193" i="7"/>
  <c r="MZ193" i="7"/>
  <c r="NA193" i="7"/>
  <c r="NB193" i="7"/>
  <c r="NC193" i="7"/>
  <c r="ND193" i="7"/>
  <c r="NE193" i="7"/>
  <c r="NF193" i="7"/>
  <c r="NG193" i="7"/>
  <c r="NH193" i="7"/>
  <c r="NI193" i="7"/>
  <c r="NJ193" i="7"/>
  <c r="NK193" i="7"/>
  <c r="NL193" i="7"/>
  <c r="NM193" i="7"/>
  <c r="NN193" i="7"/>
  <c r="NO193" i="7"/>
  <c r="NP193" i="7"/>
  <c r="NQ193" i="7"/>
  <c r="NR193" i="7"/>
  <c r="NS193" i="7"/>
  <c r="NT193" i="7"/>
  <c r="NU193" i="7"/>
  <c r="NV193" i="7"/>
  <c r="NW193" i="7"/>
  <c r="NX193" i="7"/>
  <c r="NY193" i="7"/>
  <c r="NZ193" i="7"/>
  <c r="OA193" i="7"/>
  <c r="OB193" i="7"/>
  <c r="OC193" i="7"/>
  <c r="OD193" i="7"/>
  <c r="OE193" i="7"/>
  <c r="OF193" i="7"/>
  <c r="OG193" i="7"/>
  <c r="OH193" i="7"/>
  <c r="OI193" i="7"/>
  <c r="OJ193" i="7"/>
  <c r="OK193" i="7"/>
  <c r="OL193" i="7"/>
  <c r="OM193" i="7"/>
  <c r="ON193" i="7"/>
  <c r="OO193" i="7"/>
  <c r="OP193" i="7"/>
  <c r="OQ193" i="7"/>
  <c r="OR193" i="7"/>
  <c r="OS193" i="7"/>
  <c r="OT193" i="7"/>
  <c r="OU193" i="7"/>
  <c r="OV193" i="7"/>
  <c r="OW193" i="7"/>
  <c r="OX193" i="7"/>
  <c r="OY193" i="7"/>
  <c r="OZ193" i="7"/>
  <c r="PA193" i="7"/>
  <c r="PB193" i="7"/>
  <c r="PC193" i="7"/>
  <c r="PD193" i="7"/>
  <c r="PE193" i="7"/>
  <c r="PF193" i="7"/>
  <c r="PG193" i="7"/>
  <c r="PH193" i="7"/>
  <c r="PI193" i="7"/>
  <c r="PJ193" i="7"/>
  <c r="PK193" i="7"/>
  <c r="PL193" i="7"/>
  <c r="PM193" i="7"/>
  <c r="PN193" i="7"/>
  <c r="PO193" i="7"/>
  <c r="PP193" i="7"/>
  <c r="PQ193" i="7"/>
  <c r="PR193" i="7"/>
  <c r="PS193" i="7"/>
  <c r="PT193" i="7"/>
  <c r="PU193" i="7"/>
  <c r="PV193" i="7"/>
  <c r="PW193" i="7"/>
  <c r="PX193" i="7"/>
  <c r="PY193" i="7"/>
  <c r="PZ193" i="7"/>
  <c r="QA193" i="7"/>
  <c r="QB193" i="7"/>
  <c r="QC193" i="7"/>
  <c r="QD193" i="7"/>
  <c r="QE193" i="7"/>
  <c r="QF193" i="7"/>
  <c r="QG193" i="7"/>
  <c r="QH193" i="7"/>
  <c r="QI193" i="7"/>
  <c r="QJ193" i="7"/>
  <c r="QK193" i="7"/>
  <c r="QL193" i="7"/>
  <c r="QM193" i="7"/>
  <c r="QN193" i="7"/>
  <c r="QO193" i="7"/>
  <c r="QP193" i="7"/>
  <c r="QQ193" i="7"/>
  <c r="QR193" i="7"/>
  <c r="QS193" i="7"/>
  <c r="QT193" i="7"/>
  <c r="QU193" i="7"/>
  <c r="QV193" i="7"/>
  <c r="QW193" i="7"/>
  <c r="QX193" i="7"/>
  <c r="QY193" i="7"/>
  <c r="QZ193" i="7"/>
  <c r="RA193" i="7"/>
  <c r="RB193" i="7"/>
  <c r="RC193" i="7"/>
  <c r="RD193" i="7"/>
  <c r="RE193" i="7"/>
  <c r="RF193" i="7"/>
  <c r="RG193" i="7"/>
  <c r="RH193" i="7"/>
  <c r="RI193" i="7"/>
  <c r="RJ193" i="7"/>
  <c r="RK193" i="7"/>
  <c r="RL193" i="7"/>
  <c r="RM193" i="7"/>
  <c r="RN193" i="7"/>
  <c r="RO193" i="7"/>
  <c r="RP193" i="7"/>
  <c r="RQ193" i="7"/>
  <c r="RR193" i="7"/>
  <c r="RS193" i="7"/>
  <c r="RT193" i="7"/>
  <c r="RU193" i="7"/>
  <c r="RV193" i="7"/>
  <c r="RW193" i="7"/>
  <c r="RX193" i="7"/>
  <c r="RY193" i="7"/>
  <c r="RZ193" i="7"/>
  <c r="SA193" i="7"/>
  <c r="SB193" i="7"/>
  <c r="SC193" i="7"/>
  <c r="SD193" i="7"/>
  <c r="SE193" i="7"/>
  <c r="SF193" i="7"/>
  <c r="SG193" i="7"/>
  <c r="SH193" i="7"/>
  <c r="SI193" i="7"/>
  <c r="SJ193" i="7"/>
  <c r="SK193" i="7"/>
  <c r="SL193" i="7"/>
  <c r="SM193" i="7"/>
  <c r="SN193" i="7"/>
  <c r="SO193" i="7"/>
  <c r="SP193" i="7"/>
  <c r="SQ193" i="7"/>
  <c r="SR193" i="7"/>
  <c r="SS193" i="7"/>
  <c r="ST193" i="7"/>
  <c r="SU193" i="7"/>
  <c r="SV193" i="7"/>
  <c r="SW193" i="7"/>
  <c r="SX193" i="7"/>
  <c r="SY193" i="7"/>
  <c r="SZ193" i="7"/>
  <c r="TA193" i="7"/>
  <c r="TB193" i="7"/>
  <c r="K193" i="7"/>
  <c r="L188" i="7"/>
  <c r="M188" i="7"/>
  <c r="N188" i="7"/>
  <c r="O188" i="7"/>
  <c r="P188" i="7"/>
  <c r="Q188" i="7"/>
  <c r="R188" i="7"/>
  <c r="S188" i="7"/>
  <c r="T188" i="7"/>
  <c r="U188" i="7"/>
  <c r="V188" i="7"/>
  <c r="W188" i="7"/>
  <c r="X188" i="7"/>
  <c r="Y188" i="7"/>
  <c r="Z188" i="7"/>
  <c r="AA188" i="7"/>
  <c r="AB188" i="7"/>
  <c r="AC188" i="7"/>
  <c r="AD188" i="7"/>
  <c r="AE188" i="7"/>
  <c r="AF188" i="7"/>
  <c r="AG188" i="7"/>
  <c r="AH188" i="7"/>
  <c r="AI188" i="7"/>
  <c r="AJ188" i="7"/>
  <c r="AK188" i="7"/>
  <c r="AL188" i="7"/>
  <c r="AM188" i="7"/>
  <c r="AN188" i="7"/>
  <c r="AO188" i="7"/>
  <c r="AP188" i="7"/>
  <c r="AQ188" i="7"/>
  <c r="AR188" i="7"/>
  <c r="AS188" i="7"/>
  <c r="AT188" i="7"/>
  <c r="AU188" i="7"/>
  <c r="AV188" i="7"/>
  <c r="AW188" i="7"/>
  <c r="AX188" i="7"/>
  <c r="AY188" i="7"/>
  <c r="AZ188" i="7"/>
  <c r="BA188" i="7"/>
  <c r="BB188" i="7"/>
  <c r="BC188" i="7"/>
  <c r="BD188" i="7"/>
  <c r="BE188" i="7"/>
  <c r="BF188" i="7"/>
  <c r="BG188" i="7"/>
  <c r="BH188" i="7"/>
  <c r="BI188" i="7"/>
  <c r="BJ188" i="7"/>
  <c r="BK188" i="7"/>
  <c r="BL188" i="7"/>
  <c r="BM188" i="7"/>
  <c r="BN188" i="7"/>
  <c r="BO188" i="7"/>
  <c r="BP188" i="7"/>
  <c r="BQ188" i="7"/>
  <c r="BR188" i="7"/>
  <c r="BS188" i="7"/>
  <c r="BT188" i="7"/>
  <c r="BU188" i="7"/>
  <c r="BV188" i="7"/>
  <c r="BW188" i="7"/>
  <c r="BX188" i="7"/>
  <c r="BY188" i="7"/>
  <c r="BZ188" i="7"/>
  <c r="CA188" i="7"/>
  <c r="CB188" i="7"/>
  <c r="CC188" i="7"/>
  <c r="CD188" i="7"/>
  <c r="CE188" i="7"/>
  <c r="CF188" i="7"/>
  <c r="CG188" i="7"/>
  <c r="CH188" i="7"/>
  <c r="CI188" i="7"/>
  <c r="CJ188" i="7"/>
  <c r="CK188" i="7"/>
  <c r="CL188" i="7"/>
  <c r="CM188" i="7"/>
  <c r="CN188" i="7"/>
  <c r="CO188" i="7"/>
  <c r="CP188" i="7"/>
  <c r="CQ188" i="7"/>
  <c r="CR188" i="7"/>
  <c r="CS188" i="7"/>
  <c r="CT188" i="7"/>
  <c r="CU188" i="7"/>
  <c r="CV188" i="7"/>
  <c r="CW188" i="7"/>
  <c r="CX188" i="7"/>
  <c r="CY188" i="7"/>
  <c r="CZ188" i="7"/>
  <c r="DA188" i="7"/>
  <c r="DB188" i="7"/>
  <c r="DC188" i="7"/>
  <c r="DD188" i="7"/>
  <c r="DE188" i="7"/>
  <c r="DF188" i="7"/>
  <c r="DG188" i="7"/>
  <c r="DH188" i="7"/>
  <c r="DI188" i="7"/>
  <c r="DJ188" i="7"/>
  <c r="DK188" i="7"/>
  <c r="DL188" i="7"/>
  <c r="DM188" i="7"/>
  <c r="DN188" i="7"/>
  <c r="DO188" i="7"/>
  <c r="DP188" i="7"/>
  <c r="DQ188" i="7"/>
  <c r="DR188" i="7"/>
  <c r="DS188" i="7"/>
  <c r="DT188" i="7"/>
  <c r="DU188" i="7"/>
  <c r="DV188" i="7"/>
  <c r="DW188" i="7"/>
  <c r="DX188" i="7"/>
  <c r="DY188" i="7"/>
  <c r="DZ188" i="7"/>
  <c r="EA188" i="7"/>
  <c r="EB188" i="7"/>
  <c r="EC188" i="7"/>
  <c r="ED188" i="7"/>
  <c r="EE188" i="7"/>
  <c r="EF188" i="7"/>
  <c r="EG188" i="7"/>
  <c r="EH188" i="7"/>
  <c r="EI188" i="7"/>
  <c r="EJ188" i="7"/>
  <c r="EK188" i="7"/>
  <c r="EL188" i="7"/>
  <c r="EM188" i="7"/>
  <c r="EN188" i="7"/>
  <c r="EO188" i="7"/>
  <c r="EP188" i="7"/>
  <c r="EQ188" i="7"/>
  <c r="ER188" i="7"/>
  <c r="ES188" i="7"/>
  <c r="ET188" i="7"/>
  <c r="EU188" i="7"/>
  <c r="EV188" i="7"/>
  <c r="EW188" i="7"/>
  <c r="EX188" i="7"/>
  <c r="EY188" i="7"/>
  <c r="EZ188" i="7"/>
  <c r="FA188" i="7"/>
  <c r="FB188" i="7"/>
  <c r="FC188" i="7"/>
  <c r="FD188" i="7"/>
  <c r="FE188" i="7"/>
  <c r="FF188" i="7"/>
  <c r="FG188" i="7"/>
  <c r="FH188" i="7"/>
  <c r="FI188" i="7"/>
  <c r="FJ188" i="7"/>
  <c r="FK188" i="7"/>
  <c r="FL188" i="7"/>
  <c r="FM188" i="7"/>
  <c r="FN188" i="7"/>
  <c r="FO188" i="7"/>
  <c r="FP188" i="7"/>
  <c r="FQ188" i="7"/>
  <c r="FR188" i="7"/>
  <c r="FS188" i="7"/>
  <c r="FT188" i="7"/>
  <c r="FU188" i="7"/>
  <c r="FV188" i="7"/>
  <c r="FW188" i="7"/>
  <c r="FX188" i="7"/>
  <c r="FY188" i="7"/>
  <c r="FZ188" i="7"/>
  <c r="GA188" i="7"/>
  <c r="GB188" i="7"/>
  <c r="GC188" i="7"/>
  <c r="GD188" i="7"/>
  <c r="GE188" i="7"/>
  <c r="GF188" i="7"/>
  <c r="GG188" i="7"/>
  <c r="GH188" i="7"/>
  <c r="GI188" i="7"/>
  <c r="GJ188" i="7"/>
  <c r="GK188" i="7"/>
  <c r="GL188" i="7"/>
  <c r="GM188" i="7"/>
  <c r="GN188" i="7"/>
  <c r="GO188" i="7"/>
  <c r="GP188" i="7"/>
  <c r="GQ188" i="7"/>
  <c r="GR188" i="7"/>
  <c r="GS188" i="7"/>
  <c r="GT188" i="7"/>
  <c r="GU188" i="7"/>
  <c r="GV188" i="7"/>
  <c r="GW188" i="7"/>
  <c r="GX188" i="7"/>
  <c r="GY188" i="7"/>
  <c r="GZ188" i="7"/>
  <c r="HA188" i="7"/>
  <c r="HB188" i="7"/>
  <c r="HC188" i="7"/>
  <c r="HD188" i="7"/>
  <c r="HE188" i="7"/>
  <c r="HF188" i="7"/>
  <c r="HG188" i="7"/>
  <c r="HH188" i="7"/>
  <c r="HI188" i="7"/>
  <c r="HJ188" i="7"/>
  <c r="HK188" i="7"/>
  <c r="HL188" i="7"/>
  <c r="HM188" i="7"/>
  <c r="HN188" i="7"/>
  <c r="HO188" i="7"/>
  <c r="HP188" i="7"/>
  <c r="HQ188" i="7"/>
  <c r="HR188" i="7"/>
  <c r="HS188" i="7"/>
  <c r="HT188" i="7"/>
  <c r="HU188" i="7"/>
  <c r="HV188" i="7"/>
  <c r="HW188" i="7"/>
  <c r="HX188" i="7"/>
  <c r="HY188" i="7"/>
  <c r="HZ188" i="7"/>
  <c r="IA188" i="7"/>
  <c r="IB188" i="7"/>
  <c r="IC188" i="7"/>
  <c r="ID188" i="7"/>
  <c r="IE188" i="7"/>
  <c r="IF188" i="7"/>
  <c r="IG188" i="7"/>
  <c r="IH188" i="7"/>
  <c r="II188" i="7"/>
  <c r="IJ188" i="7"/>
  <c r="IK188" i="7"/>
  <c r="IL188" i="7"/>
  <c r="IM188" i="7"/>
  <c r="IN188" i="7"/>
  <c r="IO188" i="7"/>
  <c r="IP188" i="7"/>
  <c r="IQ188" i="7"/>
  <c r="IR188" i="7"/>
  <c r="IS188" i="7"/>
  <c r="IT188" i="7"/>
  <c r="IU188" i="7"/>
  <c r="IV188" i="7"/>
  <c r="IW188" i="7"/>
  <c r="IX188" i="7"/>
  <c r="IY188" i="7"/>
  <c r="IZ188" i="7"/>
  <c r="JA188" i="7"/>
  <c r="JB188" i="7"/>
  <c r="JC188" i="7"/>
  <c r="JD188" i="7"/>
  <c r="JE188" i="7"/>
  <c r="JF188" i="7"/>
  <c r="JG188" i="7"/>
  <c r="JH188" i="7"/>
  <c r="JI188" i="7"/>
  <c r="JJ188" i="7"/>
  <c r="JK188" i="7"/>
  <c r="JL188" i="7"/>
  <c r="JM188" i="7"/>
  <c r="JN188" i="7"/>
  <c r="JO188" i="7"/>
  <c r="JP188" i="7"/>
  <c r="JQ188" i="7"/>
  <c r="JR188" i="7"/>
  <c r="JS188" i="7"/>
  <c r="JT188" i="7"/>
  <c r="JU188" i="7"/>
  <c r="JV188" i="7"/>
  <c r="JW188" i="7"/>
  <c r="JX188" i="7"/>
  <c r="JY188" i="7"/>
  <c r="JZ188" i="7"/>
  <c r="KA188" i="7"/>
  <c r="KB188" i="7"/>
  <c r="KC188" i="7"/>
  <c r="KD188" i="7"/>
  <c r="KE188" i="7"/>
  <c r="KF188" i="7"/>
  <c r="KG188" i="7"/>
  <c r="KH188" i="7"/>
  <c r="KI188" i="7"/>
  <c r="KJ188" i="7"/>
  <c r="KK188" i="7"/>
  <c r="KL188" i="7"/>
  <c r="KM188" i="7"/>
  <c r="KN188" i="7"/>
  <c r="KO188" i="7"/>
  <c r="KP188" i="7"/>
  <c r="KQ188" i="7"/>
  <c r="KR188" i="7"/>
  <c r="KS188" i="7"/>
  <c r="KT188" i="7"/>
  <c r="KU188" i="7"/>
  <c r="KV188" i="7"/>
  <c r="KW188" i="7"/>
  <c r="KX188" i="7"/>
  <c r="KY188" i="7"/>
  <c r="KZ188" i="7"/>
  <c r="LA188" i="7"/>
  <c r="LB188" i="7"/>
  <c r="LC188" i="7"/>
  <c r="LD188" i="7"/>
  <c r="LE188" i="7"/>
  <c r="LF188" i="7"/>
  <c r="LG188" i="7"/>
  <c r="LH188" i="7"/>
  <c r="LI188" i="7"/>
  <c r="LJ188" i="7"/>
  <c r="LK188" i="7"/>
  <c r="LL188" i="7"/>
  <c r="LM188" i="7"/>
  <c r="LN188" i="7"/>
  <c r="LO188" i="7"/>
  <c r="LP188" i="7"/>
  <c r="LQ188" i="7"/>
  <c r="LR188" i="7"/>
  <c r="LS188" i="7"/>
  <c r="LT188" i="7"/>
  <c r="LU188" i="7"/>
  <c r="LV188" i="7"/>
  <c r="LW188" i="7"/>
  <c r="LX188" i="7"/>
  <c r="LY188" i="7"/>
  <c r="LZ188" i="7"/>
  <c r="MA188" i="7"/>
  <c r="MB188" i="7"/>
  <c r="MC188" i="7"/>
  <c r="MD188" i="7"/>
  <c r="ME188" i="7"/>
  <c r="MF188" i="7"/>
  <c r="MG188" i="7"/>
  <c r="MH188" i="7"/>
  <c r="MI188" i="7"/>
  <c r="MJ188" i="7"/>
  <c r="MK188" i="7"/>
  <c r="ML188" i="7"/>
  <c r="MM188" i="7"/>
  <c r="MN188" i="7"/>
  <c r="MO188" i="7"/>
  <c r="MP188" i="7"/>
  <c r="MQ188" i="7"/>
  <c r="MR188" i="7"/>
  <c r="MS188" i="7"/>
  <c r="MT188" i="7"/>
  <c r="MU188" i="7"/>
  <c r="MV188" i="7"/>
  <c r="MW188" i="7"/>
  <c r="MX188" i="7"/>
  <c r="MY188" i="7"/>
  <c r="MZ188" i="7"/>
  <c r="NA188" i="7"/>
  <c r="NB188" i="7"/>
  <c r="NC188" i="7"/>
  <c r="ND188" i="7"/>
  <c r="NE188" i="7"/>
  <c r="NF188" i="7"/>
  <c r="NG188" i="7"/>
  <c r="NH188" i="7"/>
  <c r="NI188" i="7"/>
  <c r="NJ188" i="7"/>
  <c r="NK188" i="7"/>
  <c r="NL188" i="7"/>
  <c r="NM188" i="7"/>
  <c r="NN188" i="7"/>
  <c r="NO188" i="7"/>
  <c r="NP188" i="7"/>
  <c r="NQ188" i="7"/>
  <c r="NR188" i="7"/>
  <c r="NS188" i="7"/>
  <c r="NT188" i="7"/>
  <c r="NU188" i="7"/>
  <c r="NV188" i="7"/>
  <c r="NW188" i="7"/>
  <c r="NX188" i="7"/>
  <c r="NY188" i="7"/>
  <c r="NZ188" i="7"/>
  <c r="OA188" i="7"/>
  <c r="OB188" i="7"/>
  <c r="OC188" i="7"/>
  <c r="OD188" i="7"/>
  <c r="OE188" i="7"/>
  <c r="OF188" i="7"/>
  <c r="OG188" i="7"/>
  <c r="OH188" i="7"/>
  <c r="OI188" i="7"/>
  <c r="OJ188" i="7"/>
  <c r="OK188" i="7"/>
  <c r="OL188" i="7"/>
  <c r="OM188" i="7"/>
  <c r="ON188" i="7"/>
  <c r="OO188" i="7"/>
  <c r="OP188" i="7"/>
  <c r="OQ188" i="7"/>
  <c r="OR188" i="7"/>
  <c r="OS188" i="7"/>
  <c r="OT188" i="7"/>
  <c r="OU188" i="7"/>
  <c r="OV188" i="7"/>
  <c r="OW188" i="7"/>
  <c r="OX188" i="7"/>
  <c r="OY188" i="7"/>
  <c r="OZ188" i="7"/>
  <c r="PA188" i="7"/>
  <c r="PB188" i="7"/>
  <c r="PC188" i="7"/>
  <c r="PD188" i="7"/>
  <c r="PE188" i="7"/>
  <c r="PF188" i="7"/>
  <c r="PG188" i="7"/>
  <c r="PH188" i="7"/>
  <c r="PI188" i="7"/>
  <c r="PJ188" i="7"/>
  <c r="PK188" i="7"/>
  <c r="PL188" i="7"/>
  <c r="PM188" i="7"/>
  <c r="PN188" i="7"/>
  <c r="PO188" i="7"/>
  <c r="PP188" i="7"/>
  <c r="PQ188" i="7"/>
  <c r="PR188" i="7"/>
  <c r="PS188" i="7"/>
  <c r="PT188" i="7"/>
  <c r="PU188" i="7"/>
  <c r="PV188" i="7"/>
  <c r="PW188" i="7"/>
  <c r="PX188" i="7"/>
  <c r="PY188" i="7"/>
  <c r="PZ188" i="7"/>
  <c r="QA188" i="7"/>
  <c r="QB188" i="7"/>
  <c r="QC188" i="7"/>
  <c r="QD188" i="7"/>
  <c r="QE188" i="7"/>
  <c r="QF188" i="7"/>
  <c r="QG188" i="7"/>
  <c r="QH188" i="7"/>
  <c r="QI188" i="7"/>
  <c r="QJ188" i="7"/>
  <c r="QK188" i="7"/>
  <c r="QL188" i="7"/>
  <c r="QM188" i="7"/>
  <c r="QN188" i="7"/>
  <c r="QO188" i="7"/>
  <c r="QP188" i="7"/>
  <c r="QQ188" i="7"/>
  <c r="QR188" i="7"/>
  <c r="QS188" i="7"/>
  <c r="QT188" i="7"/>
  <c r="QU188" i="7"/>
  <c r="QV188" i="7"/>
  <c r="QW188" i="7"/>
  <c r="QX188" i="7"/>
  <c r="QY188" i="7"/>
  <c r="QZ188" i="7"/>
  <c r="RA188" i="7"/>
  <c r="RB188" i="7"/>
  <c r="RC188" i="7"/>
  <c r="RD188" i="7"/>
  <c r="RE188" i="7"/>
  <c r="RF188" i="7"/>
  <c r="RG188" i="7"/>
  <c r="RH188" i="7"/>
  <c r="RI188" i="7"/>
  <c r="RJ188" i="7"/>
  <c r="RK188" i="7"/>
  <c r="RL188" i="7"/>
  <c r="RM188" i="7"/>
  <c r="RN188" i="7"/>
  <c r="RO188" i="7"/>
  <c r="RP188" i="7"/>
  <c r="RQ188" i="7"/>
  <c r="RR188" i="7"/>
  <c r="RS188" i="7"/>
  <c r="RT188" i="7"/>
  <c r="RU188" i="7"/>
  <c r="RV188" i="7"/>
  <c r="RW188" i="7"/>
  <c r="RX188" i="7"/>
  <c r="RY188" i="7"/>
  <c r="RZ188" i="7"/>
  <c r="SA188" i="7"/>
  <c r="SB188" i="7"/>
  <c r="SC188" i="7"/>
  <c r="SD188" i="7"/>
  <c r="SE188" i="7"/>
  <c r="SF188" i="7"/>
  <c r="SG188" i="7"/>
  <c r="SH188" i="7"/>
  <c r="SI188" i="7"/>
  <c r="SJ188" i="7"/>
  <c r="SK188" i="7"/>
  <c r="SL188" i="7"/>
  <c r="SM188" i="7"/>
  <c r="SN188" i="7"/>
  <c r="SO188" i="7"/>
  <c r="SP188" i="7"/>
  <c r="SQ188" i="7"/>
  <c r="SR188" i="7"/>
  <c r="SS188" i="7"/>
  <c r="ST188" i="7"/>
  <c r="SU188" i="7"/>
  <c r="SV188" i="7"/>
  <c r="SW188" i="7"/>
  <c r="SX188" i="7"/>
  <c r="SY188" i="7"/>
  <c r="SZ188" i="7"/>
  <c r="TA188" i="7"/>
  <c r="TB188" i="7"/>
  <c r="K188" i="7"/>
  <c r="L192" i="7"/>
  <c r="M192" i="7"/>
  <c r="N192" i="7"/>
  <c r="O192" i="7"/>
  <c r="P192" i="7"/>
  <c r="Q192" i="7"/>
  <c r="R192" i="7"/>
  <c r="S192" i="7"/>
  <c r="T192" i="7"/>
  <c r="U192" i="7"/>
  <c r="V192" i="7"/>
  <c r="W192" i="7"/>
  <c r="X192" i="7"/>
  <c r="Y192" i="7"/>
  <c r="Z192" i="7"/>
  <c r="AA192" i="7"/>
  <c r="AB192" i="7"/>
  <c r="AC192" i="7"/>
  <c r="AD192" i="7"/>
  <c r="AE192" i="7"/>
  <c r="AF192" i="7"/>
  <c r="AG192" i="7"/>
  <c r="AH192" i="7"/>
  <c r="AI192" i="7"/>
  <c r="AJ192" i="7"/>
  <c r="AK192" i="7"/>
  <c r="AL192" i="7"/>
  <c r="AM192" i="7"/>
  <c r="AN192" i="7"/>
  <c r="AO192" i="7"/>
  <c r="AP192" i="7"/>
  <c r="AQ192" i="7"/>
  <c r="AR192" i="7"/>
  <c r="AS192" i="7"/>
  <c r="AT192" i="7"/>
  <c r="AU192" i="7"/>
  <c r="AV192" i="7"/>
  <c r="AW192" i="7"/>
  <c r="AX192" i="7"/>
  <c r="AY192" i="7"/>
  <c r="AZ192" i="7"/>
  <c r="BA192" i="7"/>
  <c r="BB192" i="7"/>
  <c r="BC192" i="7"/>
  <c r="BD192" i="7"/>
  <c r="BE192" i="7"/>
  <c r="BF192" i="7"/>
  <c r="BG192" i="7"/>
  <c r="BH192" i="7"/>
  <c r="BI192" i="7"/>
  <c r="BJ192" i="7"/>
  <c r="BK192" i="7"/>
  <c r="BL192" i="7"/>
  <c r="BM192" i="7"/>
  <c r="BN192" i="7"/>
  <c r="BO192" i="7"/>
  <c r="BP192" i="7"/>
  <c r="BQ192" i="7"/>
  <c r="BR192" i="7"/>
  <c r="BS192" i="7"/>
  <c r="BT192" i="7"/>
  <c r="BU192" i="7"/>
  <c r="BV192" i="7"/>
  <c r="BW192" i="7"/>
  <c r="BX192" i="7"/>
  <c r="BY192" i="7"/>
  <c r="BZ192" i="7"/>
  <c r="CA192" i="7"/>
  <c r="CB192" i="7"/>
  <c r="CC192" i="7"/>
  <c r="CD192" i="7"/>
  <c r="CE192" i="7"/>
  <c r="CF192" i="7"/>
  <c r="CG192" i="7"/>
  <c r="CH192" i="7"/>
  <c r="CI192" i="7"/>
  <c r="CJ192" i="7"/>
  <c r="CK192" i="7"/>
  <c r="CL192" i="7"/>
  <c r="CM192" i="7"/>
  <c r="CN192" i="7"/>
  <c r="CO192" i="7"/>
  <c r="CP192" i="7"/>
  <c r="CQ192" i="7"/>
  <c r="CR192" i="7"/>
  <c r="CS192" i="7"/>
  <c r="CT192" i="7"/>
  <c r="CU192" i="7"/>
  <c r="CV192" i="7"/>
  <c r="CW192" i="7"/>
  <c r="CX192" i="7"/>
  <c r="CY192" i="7"/>
  <c r="CZ192" i="7"/>
  <c r="DA192" i="7"/>
  <c r="DB192" i="7"/>
  <c r="DC192" i="7"/>
  <c r="DD192" i="7"/>
  <c r="DE192" i="7"/>
  <c r="DF192" i="7"/>
  <c r="DG192" i="7"/>
  <c r="DH192" i="7"/>
  <c r="DI192" i="7"/>
  <c r="DJ192" i="7"/>
  <c r="DK192" i="7"/>
  <c r="DL192" i="7"/>
  <c r="DM192" i="7"/>
  <c r="DN192" i="7"/>
  <c r="DO192" i="7"/>
  <c r="DP192" i="7"/>
  <c r="DQ192" i="7"/>
  <c r="DR192" i="7"/>
  <c r="DS192" i="7"/>
  <c r="DT192" i="7"/>
  <c r="DU192" i="7"/>
  <c r="DV192" i="7"/>
  <c r="DW192" i="7"/>
  <c r="DX192" i="7"/>
  <c r="DY192" i="7"/>
  <c r="DZ192" i="7"/>
  <c r="EA192" i="7"/>
  <c r="EB192" i="7"/>
  <c r="EC192" i="7"/>
  <c r="ED192" i="7"/>
  <c r="EE192" i="7"/>
  <c r="EF192" i="7"/>
  <c r="EG192" i="7"/>
  <c r="EH192" i="7"/>
  <c r="EI192" i="7"/>
  <c r="EJ192" i="7"/>
  <c r="EK192" i="7"/>
  <c r="EL192" i="7"/>
  <c r="EM192" i="7"/>
  <c r="EN192" i="7"/>
  <c r="EO192" i="7"/>
  <c r="EP192" i="7"/>
  <c r="EQ192" i="7"/>
  <c r="ER192" i="7"/>
  <c r="ES192" i="7"/>
  <c r="ET192" i="7"/>
  <c r="EU192" i="7"/>
  <c r="EV192" i="7"/>
  <c r="EW192" i="7"/>
  <c r="EX192" i="7"/>
  <c r="EY192" i="7"/>
  <c r="EZ192" i="7"/>
  <c r="FA192" i="7"/>
  <c r="FB192" i="7"/>
  <c r="FC192" i="7"/>
  <c r="FD192" i="7"/>
  <c r="FE192" i="7"/>
  <c r="FF192" i="7"/>
  <c r="FG192" i="7"/>
  <c r="FH192" i="7"/>
  <c r="FI192" i="7"/>
  <c r="FJ192" i="7"/>
  <c r="FK192" i="7"/>
  <c r="FL192" i="7"/>
  <c r="FM192" i="7"/>
  <c r="FN192" i="7"/>
  <c r="FO192" i="7"/>
  <c r="FP192" i="7"/>
  <c r="FQ192" i="7"/>
  <c r="FR192" i="7"/>
  <c r="FS192" i="7"/>
  <c r="FT192" i="7"/>
  <c r="FU192" i="7"/>
  <c r="FV192" i="7"/>
  <c r="FW192" i="7"/>
  <c r="FX192" i="7"/>
  <c r="FY192" i="7"/>
  <c r="FZ192" i="7"/>
  <c r="GA192" i="7"/>
  <c r="GB192" i="7"/>
  <c r="GC192" i="7"/>
  <c r="GD192" i="7"/>
  <c r="GE192" i="7"/>
  <c r="GF192" i="7"/>
  <c r="GG192" i="7"/>
  <c r="GH192" i="7"/>
  <c r="GI192" i="7"/>
  <c r="GJ192" i="7"/>
  <c r="GK192" i="7"/>
  <c r="GL192" i="7"/>
  <c r="GM192" i="7"/>
  <c r="GN192" i="7"/>
  <c r="GO192" i="7"/>
  <c r="GP192" i="7"/>
  <c r="GQ192" i="7"/>
  <c r="GR192" i="7"/>
  <c r="GS192" i="7"/>
  <c r="GT192" i="7"/>
  <c r="GU192" i="7"/>
  <c r="GV192" i="7"/>
  <c r="GW192" i="7"/>
  <c r="GX192" i="7"/>
  <c r="GY192" i="7"/>
  <c r="GZ192" i="7"/>
  <c r="HA192" i="7"/>
  <c r="HB192" i="7"/>
  <c r="HC192" i="7"/>
  <c r="HD192" i="7"/>
  <c r="HE192" i="7"/>
  <c r="HF192" i="7"/>
  <c r="HG192" i="7"/>
  <c r="HH192" i="7"/>
  <c r="HI192" i="7"/>
  <c r="HJ192" i="7"/>
  <c r="HK192" i="7"/>
  <c r="HL192" i="7"/>
  <c r="HM192" i="7"/>
  <c r="HN192" i="7"/>
  <c r="HO192" i="7"/>
  <c r="HP192" i="7"/>
  <c r="HQ192" i="7"/>
  <c r="HR192" i="7"/>
  <c r="HS192" i="7"/>
  <c r="HT192" i="7"/>
  <c r="HU192" i="7"/>
  <c r="HV192" i="7"/>
  <c r="HW192" i="7"/>
  <c r="HX192" i="7"/>
  <c r="HY192" i="7"/>
  <c r="HZ192" i="7"/>
  <c r="IA192" i="7"/>
  <c r="IB192" i="7"/>
  <c r="IC192" i="7"/>
  <c r="ID192" i="7"/>
  <c r="IE192" i="7"/>
  <c r="IF192" i="7"/>
  <c r="IG192" i="7"/>
  <c r="IH192" i="7"/>
  <c r="II192" i="7"/>
  <c r="IJ192" i="7"/>
  <c r="IK192" i="7"/>
  <c r="IL192" i="7"/>
  <c r="IM192" i="7"/>
  <c r="IN192" i="7"/>
  <c r="IO192" i="7"/>
  <c r="IP192" i="7"/>
  <c r="IQ192" i="7"/>
  <c r="IR192" i="7"/>
  <c r="IS192" i="7"/>
  <c r="IT192" i="7"/>
  <c r="IU192" i="7"/>
  <c r="IV192" i="7"/>
  <c r="IW192" i="7"/>
  <c r="IX192" i="7"/>
  <c r="IY192" i="7"/>
  <c r="IZ192" i="7"/>
  <c r="JA192" i="7"/>
  <c r="JB192" i="7"/>
  <c r="JC192" i="7"/>
  <c r="JD192" i="7"/>
  <c r="JE192" i="7"/>
  <c r="JF192" i="7"/>
  <c r="JG192" i="7"/>
  <c r="JH192" i="7"/>
  <c r="JI192" i="7"/>
  <c r="JJ192" i="7"/>
  <c r="JK192" i="7"/>
  <c r="JL192" i="7"/>
  <c r="JM192" i="7"/>
  <c r="JN192" i="7"/>
  <c r="JO192" i="7"/>
  <c r="JP192" i="7"/>
  <c r="JQ192" i="7"/>
  <c r="JR192" i="7"/>
  <c r="JS192" i="7"/>
  <c r="JT192" i="7"/>
  <c r="JU192" i="7"/>
  <c r="JV192" i="7"/>
  <c r="JW192" i="7"/>
  <c r="JX192" i="7"/>
  <c r="JY192" i="7"/>
  <c r="JZ192" i="7"/>
  <c r="KA192" i="7"/>
  <c r="KB192" i="7"/>
  <c r="KC192" i="7"/>
  <c r="KD192" i="7"/>
  <c r="KE192" i="7"/>
  <c r="KF192" i="7"/>
  <c r="KG192" i="7"/>
  <c r="KH192" i="7"/>
  <c r="KI192" i="7"/>
  <c r="KJ192" i="7"/>
  <c r="KK192" i="7"/>
  <c r="KL192" i="7"/>
  <c r="KM192" i="7"/>
  <c r="KN192" i="7"/>
  <c r="KO192" i="7"/>
  <c r="KP192" i="7"/>
  <c r="KQ192" i="7"/>
  <c r="KR192" i="7"/>
  <c r="KS192" i="7"/>
  <c r="KT192" i="7"/>
  <c r="KU192" i="7"/>
  <c r="KV192" i="7"/>
  <c r="KW192" i="7"/>
  <c r="KX192" i="7"/>
  <c r="KY192" i="7"/>
  <c r="KZ192" i="7"/>
  <c r="LA192" i="7"/>
  <c r="LB192" i="7"/>
  <c r="LC192" i="7"/>
  <c r="LD192" i="7"/>
  <c r="LE192" i="7"/>
  <c r="LF192" i="7"/>
  <c r="LG192" i="7"/>
  <c r="LH192" i="7"/>
  <c r="LI192" i="7"/>
  <c r="LJ192" i="7"/>
  <c r="LK192" i="7"/>
  <c r="LL192" i="7"/>
  <c r="LM192" i="7"/>
  <c r="LN192" i="7"/>
  <c r="LO192" i="7"/>
  <c r="LP192" i="7"/>
  <c r="LQ192" i="7"/>
  <c r="LR192" i="7"/>
  <c r="LS192" i="7"/>
  <c r="LT192" i="7"/>
  <c r="LU192" i="7"/>
  <c r="LV192" i="7"/>
  <c r="LW192" i="7"/>
  <c r="LX192" i="7"/>
  <c r="LY192" i="7"/>
  <c r="LZ192" i="7"/>
  <c r="MA192" i="7"/>
  <c r="MB192" i="7"/>
  <c r="MC192" i="7"/>
  <c r="MD192" i="7"/>
  <c r="ME192" i="7"/>
  <c r="MF192" i="7"/>
  <c r="MG192" i="7"/>
  <c r="MH192" i="7"/>
  <c r="MI192" i="7"/>
  <c r="MJ192" i="7"/>
  <c r="MK192" i="7"/>
  <c r="ML192" i="7"/>
  <c r="MM192" i="7"/>
  <c r="MN192" i="7"/>
  <c r="MO192" i="7"/>
  <c r="MP192" i="7"/>
  <c r="MQ192" i="7"/>
  <c r="MR192" i="7"/>
  <c r="MS192" i="7"/>
  <c r="MT192" i="7"/>
  <c r="MU192" i="7"/>
  <c r="MV192" i="7"/>
  <c r="MW192" i="7"/>
  <c r="MX192" i="7"/>
  <c r="MY192" i="7"/>
  <c r="MZ192" i="7"/>
  <c r="NA192" i="7"/>
  <c r="NB192" i="7"/>
  <c r="NC192" i="7"/>
  <c r="ND192" i="7"/>
  <c r="NE192" i="7"/>
  <c r="NF192" i="7"/>
  <c r="NG192" i="7"/>
  <c r="NH192" i="7"/>
  <c r="NI192" i="7"/>
  <c r="NJ192" i="7"/>
  <c r="NK192" i="7"/>
  <c r="NL192" i="7"/>
  <c r="NM192" i="7"/>
  <c r="NN192" i="7"/>
  <c r="NO192" i="7"/>
  <c r="NP192" i="7"/>
  <c r="NQ192" i="7"/>
  <c r="NR192" i="7"/>
  <c r="NS192" i="7"/>
  <c r="NT192" i="7"/>
  <c r="NU192" i="7"/>
  <c r="NV192" i="7"/>
  <c r="NW192" i="7"/>
  <c r="NX192" i="7"/>
  <c r="NY192" i="7"/>
  <c r="NZ192" i="7"/>
  <c r="OA192" i="7"/>
  <c r="OB192" i="7"/>
  <c r="OC192" i="7"/>
  <c r="OD192" i="7"/>
  <c r="OE192" i="7"/>
  <c r="OF192" i="7"/>
  <c r="OG192" i="7"/>
  <c r="OH192" i="7"/>
  <c r="OI192" i="7"/>
  <c r="OJ192" i="7"/>
  <c r="OK192" i="7"/>
  <c r="OL192" i="7"/>
  <c r="OM192" i="7"/>
  <c r="ON192" i="7"/>
  <c r="OO192" i="7"/>
  <c r="OP192" i="7"/>
  <c r="OQ192" i="7"/>
  <c r="OR192" i="7"/>
  <c r="OS192" i="7"/>
  <c r="OT192" i="7"/>
  <c r="OU192" i="7"/>
  <c r="OV192" i="7"/>
  <c r="OW192" i="7"/>
  <c r="OX192" i="7"/>
  <c r="OY192" i="7"/>
  <c r="OZ192" i="7"/>
  <c r="PA192" i="7"/>
  <c r="PB192" i="7"/>
  <c r="PC192" i="7"/>
  <c r="PD192" i="7"/>
  <c r="PE192" i="7"/>
  <c r="PF192" i="7"/>
  <c r="PG192" i="7"/>
  <c r="PH192" i="7"/>
  <c r="PI192" i="7"/>
  <c r="PJ192" i="7"/>
  <c r="PK192" i="7"/>
  <c r="PL192" i="7"/>
  <c r="PM192" i="7"/>
  <c r="PN192" i="7"/>
  <c r="PO192" i="7"/>
  <c r="PP192" i="7"/>
  <c r="PQ192" i="7"/>
  <c r="PR192" i="7"/>
  <c r="PS192" i="7"/>
  <c r="PT192" i="7"/>
  <c r="PU192" i="7"/>
  <c r="PV192" i="7"/>
  <c r="PW192" i="7"/>
  <c r="PX192" i="7"/>
  <c r="PY192" i="7"/>
  <c r="PZ192" i="7"/>
  <c r="QA192" i="7"/>
  <c r="QB192" i="7"/>
  <c r="QC192" i="7"/>
  <c r="QD192" i="7"/>
  <c r="QE192" i="7"/>
  <c r="QF192" i="7"/>
  <c r="QG192" i="7"/>
  <c r="QH192" i="7"/>
  <c r="QI192" i="7"/>
  <c r="QJ192" i="7"/>
  <c r="QK192" i="7"/>
  <c r="QL192" i="7"/>
  <c r="QM192" i="7"/>
  <c r="QN192" i="7"/>
  <c r="QO192" i="7"/>
  <c r="QP192" i="7"/>
  <c r="QQ192" i="7"/>
  <c r="QR192" i="7"/>
  <c r="QS192" i="7"/>
  <c r="QT192" i="7"/>
  <c r="QU192" i="7"/>
  <c r="QV192" i="7"/>
  <c r="QW192" i="7"/>
  <c r="QX192" i="7"/>
  <c r="QY192" i="7"/>
  <c r="QZ192" i="7"/>
  <c r="RA192" i="7"/>
  <c r="RB192" i="7"/>
  <c r="RC192" i="7"/>
  <c r="RD192" i="7"/>
  <c r="RE192" i="7"/>
  <c r="RF192" i="7"/>
  <c r="RG192" i="7"/>
  <c r="RH192" i="7"/>
  <c r="RI192" i="7"/>
  <c r="RJ192" i="7"/>
  <c r="RK192" i="7"/>
  <c r="RL192" i="7"/>
  <c r="RM192" i="7"/>
  <c r="RN192" i="7"/>
  <c r="RO192" i="7"/>
  <c r="RP192" i="7"/>
  <c r="RQ192" i="7"/>
  <c r="RR192" i="7"/>
  <c r="RS192" i="7"/>
  <c r="RT192" i="7"/>
  <c r="RU192" i="7"/>
  <c r="RV192" i="7"/>
  <c r="RW192" i="7"/>
  <c r="RX192" i="7"/>
  <c r="RY192" i="7"/>
  <c r="RZ192" i="7"/>
  <c r="SA192" i="7"/>
  <c r="SB192" i="7"/>
  <c r="SC192" i="7"/>
  <c r="SD192" i="7"/>
  <c r="SE192" i="7"/>
  <c r="SF192" i="7"/>
  <c r="SG192" i="7"/>
  <c r="SH192" i="7"/>
  <c r="SI192" i="7"/>
  <c r="SJ192" i="7"/>
  <c r="SK192" i="7"/>
  <c r="SL192" i="7"/>
  <c r="SM192" i="7"/>
  <c r="SN192" i="7"/>
  <c r="SO192" i="7"/>
  <c r="SP192" i="7"/>
  <c r="SQ192" i="7"/>
  <c r="SR192" i="7"/>
  <c r="SS192" i="7"/>
  <c r="ST192" i="7"/>
  <c r="SU192" i="7"/>
  <c r="SV192" i="7"/>
  <c r="SW192" i="7"/>
  <c r="SX192" i="7"/>
  <c r="SY192" i="7"/>
  <c r="SZ192" i="7"/>
  <c r="TA192" i="7"/>
  <c r="TB192" i="7"/>
  <c r="K192" i="7"/>
  <c r="L189" i="7"/>
  <c r="M189" i="7"/>
  <c r="N189" i="7"/>
  <c r="O189" i="7"/>
  <c r="P189" i="7"/>
  <c r="Q189" i="7"/>
  <c r="R189" i="7"/>
  <c r="S189" i="7"/>
  <c r="T189" i="7"/>
  <c r="U189" i="7"/>
  <c r="V189" i="7"/>
  <c r="W189" i="7"/>
  <c r="X189" i="7"/>
  <c r="Y189" i="7"/>
  <c r="Z189" i="7"/>
  <c r="AA189" i="7"/>
  <c r="AB189" i="7"/>
  <c r="AC189" i="7"/>
  <c r="AD189" i="7"/>
  <c r="AE189" i="7"/>
  <c r="AF189" i="7"/>
  <c r="AG189" i="7"/>
  <c r="AH189" i="7"/>
  <c r="AI189" i="7"/>
  <c r="AJ189" i="7"/>
  <c r="AK189" i="7"/>
  <c r="AL189" i="7"/>
  <c r="AM189" i="7"/>
  <c r="AN189" i="7"/>
  <c r="AO189" i="7"/>
  <c r="AP189" i="7"/>
  <c r="AQ189" i="7"/>
  <c r="AR189" i="7"/>
  <c r="AS189" i="7"/>
  <c r="AT189" i="7"/>
  <c r="AU189" i="7"/>
  <c r="AV189" i="7"/>
  <c r="AW189" i="7"/>
  <c r="AX189" i="7"/>
  <c r="AY189" i="7"/>
  <c r="AZ189" i="7"/>
  <c r="BA189" i="7"/>
  <c r="BB189" i="7"/>
  <c r="BC189" i="7"/>
  <c r="BD189" i="7"/>
  <c r="BE189" i="7"/>
  <c r="BF189" i="7"/>
  <c r="BG189" i="7"/>
  <c r="BH189" i="7"/>
  <c r="BI189" i="7"/>
  <c r="BJ189" i="7"/>
  <c r="BK189" i="7"/>
  <c r="BL189" i="7"/>
  <c r="BM189" i="7"/>
  <c r="BN189" i="7"/>
  <c r="BO189" i="7"/>
  <c r="BP189" i="7"/>
  <c r="BQ189" i="7"/>
  <c r="BR189" i="7"/>
  <c r="BS189" i="7"/>
  <c r="BT189" i="7"/>
  <c r="BU189" i="7"/>
  <c r="BV189" i="7"/>
  <c r="BW189" i="7"/>
  <c r="BX189" i="7"/>
  <c r="BY189" i="7"/>
  <c r="BZ189" i="7"/>
  <c r="CA189" i="7"/>
  <c r="CB189" i="7"/>
  <c r="CC189" i="7"/>
  <c r="CD189" i="7"/>
  <c r="CE189" i="7"/>
  <c r="CF189" i="7"/>
  <c r="CG189" i="7"/>
  <c r="CH189" i="7"/>
  <c r="CI189" i="7"/>
  <c r="CJ189" i="7"/>
  <c r="CK189" i="7"/>
  <c r="CL189" i="7"/>
  <c r="CM189" i="7"/>
  <c r="CN189" i="7"/>
  <c r="CO189" i="7"/>
  <c r="CP189" i="7"/>
  <c r="CQ189" i="7"/>
  <c r="CR189" i="7"/>
  <c r="CS189" i="7"/>
  <c r="CT189" i="7"/>
  <c r="CU189" i="7"/>
  <c r="CV189" i="7"/>
  <c r="CW189" i="7"/>
  <c r="CX189" i="7"/>
  <c r="CY189" i="7"/>
  <c r="CZ189" i="7"/>
  <c r="DA189" i="7"/>
  <c r="DB189" i="7"/>
  <c r="DC189" i="7"/>
  <c r="DD189" i="7"/>
  <c r="DE189" i="7"/>
  <c r="DF189" i="7"/>
  <c r="DG189" i="7"/>
  <c r="DH189" i="7"/>
  <c r="DI189" i="7"/>
  <c r="DJ189" i="7"/>
  <c r="DK189" i="7"/>
  <c r="DL189" i="7"/>
  <c r="DM189" i="7"/>
  <c r="DN189" i="7"/>
  <c r="DO189" i="7"/>
  <c r="DP189" i="7"/>
  <c r="DQ189" i="7"/>
  <c r="DR189" i="7"/>
  <c r="DS189" i="7"/>
  <c r="DT189" i="7"/>
  <c r="DU189" i="7"/>
  <c r="DV189" i="7"/>
  <c r="DW189" i="7"/>
  <c r="DX189" i="7"/>
  <c r="DY189" i="7"/>
  <c r="DZ189" i="7"/>
  <c r="EA189" i="7"/>
  <c r="EB189" i="7"/>
  <c r="EC189" i="7"/>
  <c r="ED189" i="7"/>
  <c r="EE189" i="7"/>
  <c r="EF189" i="7"/>
  <c r="EG189" i="7"/>
  <c r="EH189" i="7"/>
  <c r="EI189" i="7"/>
  <c r="EJ189" i="7"/>
  <c r="EK189" i="7"/>
  <c r="EL189" i="7"/>
  <c r="EM189" i="7"/>
  <c r="EN189" i="7"/>
  <c r="EO189" i="7"/>
  <c r="EP189" i="7"/>
  <c r="EQ189" i="7"/>
  <c r="ER189" i="7"/>
  <c r="ES189" i="7"/>
  <c r="ET189" i="7"/>
  <c r="EU189" i="7"/>
  <c r="EV189" i="7"/>
  <c r="EW189" i="7"/>
  <c r="EX189" i="7"/>
  <c r="EY189" i="7"/>
  <c r="EZ189" i="7"/>
  <c r="FA189" i="7"/>
  <c r="FB189" i="7"/>
  <c r="FC189" i="7"/>
  <c r="FD189" i="7"/>
  <c r="FE189" i="7"/>
  <c r="FF189" i="7"/>
  <c r="FG189" i="7"/>
  <c r="FH189" i="7"/>
  <c r="FI189" i="7"/>
  <c r="FJ189" i="7"/>
  <c r="FK189" i="7"/>
  <c r="FL189" i="7"/>
  <c r="FM189" i="7"/>
  <c r="FN189" i="7"/>
  <c r="FO189" i="7"/>
  <c r="FP189" i="7"/>
  <c r="FQ189" i="7"/>
  <c r="FR189" i="7"/>
  <c r="FS189" i="7"/>
  <c r="FT189" i="7"/>
  <c r="FU189" i="7"/>
  <c r="FV189" i="7"/>
  <c r="FW189" i="7"/>
  <c r="FX189" i="7"/>
  <c r="FY189" i="7"/>
  <c r="FZ189" i="7"/>
  <c r="GA189" i="7"/>
  <c r="GB189" i="7"/>
  <c r="GC189" i="7"/>
  <c r="GD189" i="7"/>
  <c r="GE189" i="7"/>
  <c r="GF189" i="7"/>
  <c r="GG189" i="7"/>
  <c r="GH189" i="7"/>
  <c r="GI189" i="7"/>
  <c r="GJ189" i="7"/>
  <c r="GK189" i="7"/>
  <c r="GL189" i="7"/>
  <c r="GM189" i="7"/>
  <c r="GN189" i="7"/>
  <c r="GO189" i="7"/>
  <c r="GP189" i="7"/>
  <c r="GQ189" i="7"/>
  <c r="GR189" i="7"/>
  <c r="GS189" i="7"/>
  <c r="GT189" i="7"/>
  <c r="GU189" i="7"/>
  <c r="GV189" i="7"/>
  <c r="GW189" i="7"/>
  <c r="GX189" i="7"/>
  <c r="GY189" i="7"/>
  <c r="GZ189" i="7"/>
  <c r="HA189" i="7"/>
  <c r="HB189" i="7"/>
  <c r="HC189" i="7"/>
  <c r="HD189" i="7"/>
  <c r="HE189" i="7"/>
  <c r="HF189" i="7"/>
  <c r="HG189" i="7"/>
  <c r="HH189" i="7"/>
  <c r="HI189" i="7"/>
  <c r="HJ189" i="7"/>
  <c r="HK189" i="7"/>
  <c r="HL189" i="7"/>
  <c r="HM189" i="7"/>
  <c r="HN189" i="7"/>
  <c r="HO189" i="7"/>
  <c r="HP189" i="7"/>
  <c r="HQ189" i="7"/>
  <c r="HR189" i="7"/>
  <c r="HS189" i="7"/>
  <c r="HT189" i="7"/>
  <c r="HU189" i="7"/>
  <c r="HV189" i="7"/>
  <c r="HW189" i="7"/>
  <c r="HX189" i="7"/>
  <c r="HY189" i="7"/>
  <c r="HZ189" i="7"/>
  <c r="IA189" i="7"/>
  <c r="IB189" i="7"/>
  <c r="IC189" i="7"/>
  <c r="ID189" i="7"/>
  <c r="IE189" i="7"/>
  <c r="IF189" i="7"/>
  <c r="IG189" i="7"/>
  <c r="IH189" i="7"/>
  <c r="II189" i="7"/>
  <c r="IJ189" i="7"/>
  <c r="IK189" i="7"/>
  <c r="IL189" i="7"/>
  <c r="IM189" i="7"/>
  <c r="IN189" i="7"/>
  <c r="IO189" i="7"/>
  <c r="IP189" i="7"/>
  <c r="IQ189" i="7"/>
  <c r="IR189" i="7"/>
  <c r="IS189" i="7"/>
  <c r="IT189" i="7"/>
  <c r="IU189" i="7"/>
  <c r="IV189" i="7"/>
  <c r="IW189" i="7"/>
  <c r="IX189" i="7"/>
  <c r="IY189" i="7"/>
  <c r="IZ189" i="7"/>
  <c r="JA189" i="7"/>
  <c r="JB189" i="7"/>
  <c r="JC189" i="7"/>
  <c r="JD189" i="7"/>
  <c r="JE189" i="7"/>
  <c r="JF189" i="7"/>
  <c r="JG189" i="7"/>
  <c r="JH189" i="7"/>
  <c r="JI189" i="7"/>
  <c r="JJ189" i="7"/>
  <c r="JK189" i="7"/>
  <c r="JL189" i="7"/>
  <c r="JM189" i="7"/>
  <c r="JN189" i="7"/>
  <c r="JO189" i="7"/>
  <c r="JP189" i="7"/>
  <c r="JQ189" i="7"/>
  <c r="JR189" i="7"/>
  <c r="JS189" i="7"/>
  <c r="JT189" i="7"/>
  <c r="JU189" i="7"/>
  <c r="JV189" i="7"/>
  <c r="JW189" i="7"/>
  <c r="JX189" i="7"/>
  <c r="JY189" i="7"/>
  <c r="JZ189" i="7"/>
  <c r="KA189" i="7"/>
  <c r="KB189" i="7"/>
  <c r="KC189" i="7"/>
  <c r="KD189" i="7"/>
  <c r="KE189" i="7"/>
  <c r="KF189" i="7"/>
  <c r="KG189" i="7"/>
  <c r="KH189" i="7"/>
  <c r="KI189" i="7"/>
  <c r="KJ189" i="7"/>
  <c r="KK189" i="7"/>
  <c r="KL189" i="7"/>
  <c r="KM189" i="7"/>
  <c r="KN189" i="7"/>
  <c r="KO189" i="7"/>
  <c r="KP189" i="7"/>
  <c r="KQ189" i="7"/>
  <c r="KR189" i="7"/>
  <c r="KS189" i="7"/>
  <c r="KT189" i="7"/>
  <c r="KU189" i="7"/>
  <c r="KV189" i="7"/>
  <c r="KW189" i="7"/>
  <c r="KX189" i="7"/>
  <c r="KY189" i="7"/>
  <c r="KZ189" i="7"/>
  <c r="LA189" i="7"/>
  <c r="LB189" i="7"/>
  <c r="LC189" i="7"/>
  <c r="LD189" i="7"/>
  <c r="LE189" i="7"/>
  <c r="LF189" i="7"/>
  <c r="LG189" i="7"/>
  <c r="LH189" i="7"/>
  <c r="LI189" i="7"/>
  <c r="LJ189" i="7"/>
  <c r="LK189" i="7"/>
  <c r="LL189" i="7"/>
  <c r="LM189" i="7"/>
  <c r="LN189" i="7"/>
  <c r="LO189" i="7"/>
  <c r="LP189" i="7"/>
  <c r="LQ189" i="7"/>
  <c r="LR189" i="7"/>
  <c r="LS189" i="7"/>
  <c r="LT189" i="7"/>
  <c r="LU189" i="7"/>
  <c r="LV189" i="7"/>
  <c r="LW189" i="7"/>
  <c r="LX189" i="7"/>
  <c r="LY189" i="7"/>
  <c r="LZ189" i="7"/>
  <c r="MA189" i="7"/>
  <c r="MB189" i="7"/>
  <c r="MC189" i="7"/>
  <c r="MD189" i="7"/>
  <c r="ME189" i="7"/>
  <c r="MF189" i="7"/>
  <c r="MG189" i="7"/>
  <c r="MH189" i="7"/>
  <c r="MI189" i="7"/>
  <c r="MJ189" i="7"/>
  <c r="MK189" i="7"/>
  <c r="ML189" i="7"/>
  <c r="MM189" i="7"/>
  <c r="MN189" i="7"/>
  <c r="MO189" i="7"/>
  <c r="MP189" i="7"/>
  <c r="MQ189" i="7"/>
  <c r="MR189" i="7"/>
  <c r="MS189" i="7"/>
  <c r="MT189" i="7"/>
  <c r="MU189" i="7"/>
  <c r="MV189" i="7"/>
  <c r="MW189" i="7"/>
  <c r="MX189" i="7"/>
  <c r="MY189" i="7"/>
  <c r="MZ189" i="7"/>
  <c r="NA189" i="7"/>
  <c r="NB189" i="7"/>
  <c r="NC189" i="7"/>
  <c r="ND189" i="7"/>
  <c r="NE189" i="7"/>
  <c r="NF189" i="7"/>
  <c r="NG189" i="7"/>
  <c r="NH189" i="7"/>
  <c r="NI189" i="7"/>
  <c r="NJ189" i="7"/>
  <c r="NK189" i="7"/>
  <c r="NL189" i="7"/>
  <c r="NM189" i="7"/>
  <c r="NN189" i="7"/>
  <c r="NO189" i="7"/>
  <c r="NP189" i="7"/>
  <c r="NQ189" i="7"/>
  <c r="NR189" i="7"/>
  <c r="NS189" i="7"/>
  <c r="NT189" i="7"/>
  <c r="NU189" i="7"/>
  <c r="NV189" i="7"/>
  <c r="NW189" i="7"/>
  <c r="NX189" i="7"/>
  <c r="NY189" i="7"/>
  <c r="NZ189" i="7"/>
  <c r="OA189" i="7"/>
  <c r="OB189" i="7"/>
  <c r="OC189" i="7"/>
  <c r="OD189" i="7"/>
  <c r="OE189" i="7"/>
  <c r="OF189" i="7"/>
  <c r="OG189" i="7"/>
  <c r="OH189" i="7"/>
  <c r="OI189" i="7"/>
  <c r="OJ189" i="7"/>
  <c r="OK189" i="7"/>
  <c r="OL189" i="7"/>
  <c r="OM189" i="7"/>
  <c r="ON189" i="7"/>
  <c r="OO189" i="7"/>
  <c r="OP189" i="7"/>
  <c r="OQ189" i="7"/>
  <c r="OR189" i="7"/>
  <c r="OS189" i="7"/>
  <c r="OT189" i="7"/>
  <c r="OU189" i="7"/>
  <c r="OV189" i="7"/>
  <c r="OW189" i="7"/>
  <c r="OX189" i="7"/>
  <c r="OY189" i="7"/>
  <c r="OZ189" i="7"/>
  <c r="PA189" i="7"/>
  <c r="PB189" i="7"/>
  <c r="PC189" i="7"/>
  <c r="PD189" i="7"/>
  <c r="PE189" i="7"/>
  <c r="PF189" i="7"/>
  <c r="PG189" i="7"/>
  <c r="PH189" i="7"/>
  <c r="PI189" i="7"/>
  <c r="PJ189" i="7"/>
  <c r="PK189" i="7"/>
  <c r="PL189" i="7"/>
  <c r="PM189" i="7"/>
  <c r="PN189" i="7"/>
  <c r="PO189" i="7"/>
  <c r="PP189" i="7"/>
  <c r="PQ189" i="7"/>
  <c r="PR189" i="7"/>
  <c r="PS189" i="7"/>
  <c r="PT189" i="7"/>
  <c r="PU189" i="7"/>
  <c r="PV189" i="7"/>
  <c r="PW189" i="7"/>
  <c r="PX189" i="7"/>
  <c r="PY189" i="7"/>
  <c r="PZ189" i="7"/>
  <c r="QA189" i="7"/>
  <c r="QB189" i="7"/>
  <c r="QC189" i="7"/>
  <c r="QD189" i="7"/>
  <c r="QE189" i="7"/>
  <c r="QF189" i="7"/>
  <c r="QG189" i="7"/>
  <c r="QH189" i="7"/>
  <c r="QI189" i="7"/>
  <c r="QJ189" i="7"/>
  <c r="QK189" i="7"/>
  <c r="QL189" i="7"/>
  <c r="QM189" i="7"/>
  <c r="QN189" i="7"/>
  <c r="QO189" i="7"/>
  <c r="QP189" i="7"/>
  <c r="QQ189" i="7"/>
  <c r="QR189" i="7"/>
  <c r="QS189" i="7"/>
  <c r="QT189" i="7"/>
  <c r="QU189" i="7"/>
  <c r="QV189" i="7"/>
  <c r="QW189" i="7"/>
  <c r="QX189" i="7"/>
  <c r="QY189" i="7"/>
  <c r="QZ189" i="7"/>
  <c r="RA189" i="7"/>
  <c r="RB189" i="7"/>
  <c r="RC189" i="7"/>
  <c r="RD189" i="7"/>
  <c r="RE189" i="7"/>
  <c r="RF189" i="7"/>
  <c r="RG189" i="7"/>
  <c r="RH189" i="7"/>
  <c r="RI189" i="7"/>
  <c r="RJ189" i="7"/>
  <c r="RK189" i="7"/>
  <c r="RL189" i="7"/>
  <c r="RM189" i="7"/>
  <c r="RN189" i="7"/>
  <c r="RO189" i="7"/>
  <c r="RP189" i="7"/>
  <c r="RQ189" i="7"/>
  <c r="RR189" i="7"/>
  <c r="RS189" i="7"/>
  <c r="RT189" i="7"/>
  <c r="RU189" i="7"/>
  <c r="RV189" i="7"/>
  <c r="RW189" i="7"/>
  <c r="RX189" i="7"/>
  <c r="RY189" i="7"/>
  <c r="RZ189" i="7"/>
  <c r="SA189" i="7"/>
  <c r="SB189" i="7"/>
  <c r="SC189" i="7"/>
  <c r="SD189" i="7"/>
  <c r="SE189" i="7"/>
  <c r="SF189" i="7"/>
  <c r="SG189" i="7"/>
  <c r="SH189" i="7"/>
  <c r="SI189" i="7"/>
  <c r="SJ189" i="7"/>
  <c r="SK189" i="7"/>
  <c r="SL189" i="7"/>
  <c r="SM189" i="7"/>
  <c r="SN189" i="7"/>
  <c r="SO189" i="7"/>
  <c r="SP189" i="7"/>
  <c r="SQ189" i="7"/>
  <c r="SR189" i="7"/>
  <c r="SS189" i="7"/>
  <c r="ST189" i="7"/>
  <c r="SU189" i="7"/>
  <c r="SV189" i="7"/>
  <c r="SW189" i="7"/>
  <c r="SX189" i="7"/>
  <c r="SY189" i="7"/>
  <c r="SZ189" i="7"/>
  <c r="TA189" i="7"/>
  <c r="TB189" i="7"/>
  <c r="K189" i="7"/>
  <c r="L194" i="7"/>
  <c r="M194" i="7"/>
  <c r="N194" i="7"/>
  <c r="O194" i="7"/>
  <c r="P194" i="7"/>
  <c r="Q194" i="7"/>
  <c r="R194" i="7"/>
  <c r="S194" i="7"/>
  <c r="T194" i="7"/>
  <c r="U194" i="7"/>
  <c r="V194" i="7"/>
  <c r="W194" i="7"/>
  <c r="X194" i="7"/>
  <c r="Y194" i="7"/>
  <c r="Z194" i="7"/>
  <c r="AA194" i="7"/>
  <c r="AB194" i="7"/>
  <c r="AC194" i="7"/>
  <c r="AD194" i="7"/>
  <c r="AE194" i="7"/>
  <c r="AF194" i="7"/>
  <c r="AG194" i="7"/>
  <c r="AH194" i="7"/>
  <c r="AI194" i="7"/>
  <c r="AJ194" i="7"/>
  <c r="AK194" i="7"/>
  <c r="AL194" i="7"/>
  <c r="AM194" i="7"/>
  <c r="AN194" i="7"/>
  <c r="AO194" i="7"/>
  <c r="AP194" i="7"/>
  <c r="AQ194" i="7"/>
  <c r="AR194" i="7"/>
  <c r="AS194" i="7"/>
  <c r="AT194" i="7"/>
  <c r="AU194" i="7"/>
  <c r="AV194" i="7"/>
  <c r="AW194" i="7"/>
  <c r="AX194" i="7"/>
  <c r="AY194" i="7"/>
  <c r="AZ194" i="7"/>
  <c r="BA194" i="7"/>
  <c r="BB194" i="7"/>
  <c r="BC194" i="7"/>
  <c r="BD194" i="7"/>
  <c r="BE194" i="7"/>
  <c r="BF194" i="7"/>
  <c r="BG194" i="7"/>
  <c r="BH194" i="7"/>
  <c r="BI194" i="7"/>
  <c r="BJ194" i="7"/>
  <c r="BK194" i="7"/>
  <c r="BL194" i="7"/>
  <c r="BM194" i="7"/>
  <c r="BN194" i="7"/>
  <c r="BO194" i="7"/>
  <c r="BP194" i="7"/>
  <c r="BQ194" i="7"/>
  <c r="BR194" i="7"/>
  <c r="BS194" i="7"/>
  <c r="BT194" i="7"/>
  <c r="BU194" i="7"/>
  <c r="BV194" i="7"/>
  <c r="BW194" i="7"/>
  <c r="BX194" i="7"/>
  <c r="BY194" i="7"/>
  <c r="BZ194" i="7"/>
  <c r="CA194" i="7"/>
  <c r="CB194" i="7"/>
  <c r="CC194" i="7"/>
  <c r="CD194" i="7"/>
  <c r="CE194" i="7"/>
  <c r="CF194" i="7"/>
  <c r="CG194" i="7"/>
  <c r="CH194" i="7"/>
  <c r="CI194" i="7"/>
  <c r="CJ194" i="7"/>
  <c r="CK194" i="7"/>
  <c r="CL194" i="7"/>
  <c r="CM194" i="7"/>
  <c r="CN194" i="7"/>
  <c r="CO194" i="7"/>
  <c r="CP194" i="7"/>
  <c r="CQ194" i="7"/>
  <c r="CR194" i="7"/>
  <c r="CS194" i="7"/>
  <c r="CT194" i="7"/>
  <c r="CU194" i="7"/>
  <c r="CV194" i="7"/>
  <c r="CW194" i="7"/>
  <c r="CX194" i="7"/>
  <c r="CY194" i="7"/>
  <c r="CZ194" i="7"/>
  <c r="DA194" i="7"/>
  <c r="DB194" i="7"/>
  <c r="DC194" i="7"/>
  <c r="DD194" i="7"/>
  <c r="DE194" i="7"/>
  <c r="DF194" i="7"/>
  <c r="DG194" i="7"/>
  <c r="DH194" i="7"/>
  <c r="DI194" i="7"/>
  <c r="DJ194" i="7"/>
  <c r="DK194" i="7"/>
  <c r="DL194" i="7"/>
  <c r="DM194" i="7"/>
  <c r="DN194" i="7"/>
  <c r="DO194" i="7"/>
  <c r="DP194" i="7"/>
  <c r="DQ194" i="7"/>
  <c r="DR194" i="7"/>
  <c r="DS194" i="7"/>
  <c r="DT194" i="7"/>
  <c r="DU194" i="7"/>
  <c r="DV194" i="7"/>
  <c r="DW194" i="7"/>
  <c r="DX194" i="7"/>
  <c r="DY194" i="7"/>
  <c r="DZ194" i="7"/>
  <c r="EA194" i="7"/>
  <c r="EB194" i="7"/>
  <c r="EC194" i="7"/>
  <c r="ED194" i="7"/>
  <c r="EE194" i="7"/>
  <c r="EF194" i="7"/>
  <c r="EG194" i="7"/>
  <c r="EH194" i="7"/>
  <c r="EI194" i="7"/>
  <c r="EJ194" i="7"/>
  <c r="EK194" i="7"/>
  <c r="EL194" i="7"/>
  <c r="EM194" i="7"/>
  <c r="EN194" i="7"/>
  <c r="EO194" i="7"/>
  <c r="EP194" i="7"/>
  <c r="EQ194" i="7"/>
  <c r="ER194" i="7"/>
  <c r="ES194" i="7"/>
  <c r="ET194" i="7"/>
  <c r="EU194" i="7"/>
  <c r="EV194" i="7"/>
  <c r="EW194" i="7"/>
  <c r="EX194" i="7"/>
  <c r="EY194" i="7"/>
  <c r="EZ194" i="7"/>
  <c r="FA194" i="7"/>
  <c r="FB194" i="7"/>
  <c r="FC194" i="7"/>
  <c r="FD194" i="7"/>
  <c r="FE194" i="7"/>
  <c r="FF194" i="7"/>
  <c r="FG194" i="7"/>
  <c r="FH194" i="7"/>
  <c r="FI194" i="7"/>
  <c r="FJ194" i="7"/>
  <c r="FK194" i="7"/>
  <c r="FL194" i="7"/>
  <c r="FM194" i="7"/>
  <c r="FN194" i="7"/>
  <c r="FO194" i="7"/>
  <c r="FP194" i="7"/>
  <c r="FQ194" i="7"/>
  <c r="FR194" i="7"/>
  <c r="FS194" i="7"/>
  <c r="FT194" i="7"/>
  <c r="FU194" i="7"/>
  <c r="FV194" i="7"/>
  <c r="FW194" i="7"/>
  <c r="FX194" i="7"/>
  <c r="FY194" i="7"/>
  <c r="FZ194" i="7"/>
  <c r="GA194" i="7"/>
  <c r="GB194" i="7"/>
  <c r="GC194" i="7"/>
  <c r="GD194" i="7"/>
  <c r="GE194" i="7"/>
  <c r="GF194" i="7"/>
  <c r="GG194" i="7"/>
  <c r="GH194" i="7"/>
  <c r="GI194" i="7"/>
  <c r="GJ194" i="7"/>
  <c r="GK194" i="7"/>
  <c r="GL194" i="7"/>
  <c r="GM194" i="7"/>
  <c r="GN194" i="7"/>
  <c r="GO194" i="7"/>
  <c r="GP194" i="7"/>
  <c r="GQ194" i="7"/>
  <c r="GR194" i="7"/>
  <c r="GS194" i="7"/>
  <c r="GT194" i="7"/>
  <c r="GU194" i="7"/>
  <c r="GV194" i="7"/>
  <c r="GW194" i="7"/>
  <c r="GX194" i="7"/>
  <c r="GY194" i="7"/>
  <c r="GZ194" i="7"/>
  <c r="HA194" i="7"/>
  <c r="HB194" i="7"/>
  <c r="HC194" i="7"/>
  <c r="HD194" i="7"/>
  <c r="HE194" i="7"/>
  <c r="HF194" i="7"/>
  <c r="HG194" i="7"/>
  <c r="HH194" i="7"/>
  <c r="HI194" i="7"/>
  <c r="HJ194" i="7"/>
  <c r="HK194" i="7"/>
  <c r="HL194" i="7"/>
  <c r="HM194" i="7"/>
  <c r="HN194" i="7"/>
  <c r="HO194" i="7"/>
  <c r="HP194" i="7"/>
  <c r="HQ194" i="7"/>
  <c r="HR194" i="7"/>
  <c r="HS194" i="7"/>
  <c r="HT194" i="7"/>
  <c r="HU194" i="7"/>
  <c r="HV194" i="7"/>
  <c r="HW194" i="7"/>
  <c r="HX194" i="7"/>
  <c r="HY194" i="7"/>
  <c r="HZ194" i="7"/>
  <c r="IA194" i="7"/>
  <c r="IB194" i="7"/>
  <c r="IC194" i="7"/>
  <c r="ID194" i="7"/>
  <c r="IE194" i="7"/>
  <c r="IF194" i="7"/>
  <c r="IG194" i="7"/>
  <c r="IH194" i="7"/>
  <c r="II194" i="7"/>
  <c r="IJ194" i="7"/>
  <c r="IK194" i="7"/>
  <c r="IL194" i="7"/>
  <c r="IM194" i="7"/>
  <c r="IN194" i="7"/>
  <c r="IO194" i="7"/>
  <c r="IP194" i="7"/>
  <c r="IQ194" i="7"/>
  <c r="IR194" i="7"/>
  <c r="IS194" i="7"/>
  <c r="IT194" i="7"/>
  <c r="IU194" i="7"/>
  <c r="IV194" i="7"/>
  <c r="IW194" i="7"/>
  <c r="IX194" i="7"/>
  <c r="IY194" i="7"/>
  <c r="IZ194" i="7"/>
  <c r="JA194" i="7"/>
  <c r="JB194" i="7"/>
  <c r="JC194" i="7"/>
  <c r="JD194" i="7"/>
  <c r="JE194" i="7"/>
  <c r="JF194" i="7"/>
  <c r="JG194" i="7"/>
  <c r="JH194" i="7"/>
  <c r="JI194" i="7"/>
  <c r="JJ194" i="7"/>
  <c r="JK194" i="7"/>
  <c r="JL194" i="7"/>
  <c r="JM194" i="7"/>
  <c r="JN194" i="7"/>
  <c r="JO194" i="7"/>
  <c r="JP194" i="7"/>
  <c r="JQ194" i="7"/>
  <c r="JR194" i="7"/>
  <c r="JS194" i="7"/>
  <c r="JT194" i="7"/>
  <c r="JU194" i="7"/>
  <c r="JV194" i="7"/>
  <c r="JW194" i="7"/>
  <c r="JX194" i="7"/>
  <c r="JY194" i="7"/>
  <c r="JZ194" i="7"/>
  <c r="KA194" i="7"/>
  <c r="KB194" i="7"/>
  <c r="KC194" i="7"/>
  <c r="KD194" i="7"/>
  <c r="KE194" i="7"/>
  <c r="KF194" i="7"/>
  <c r="KG194" i="7"/>
  <c r="KH194" i="7"/>
  <c r="KI194" i="7"/>
  <c r="KJ194" i="7"/>
  <c r="KK194" i="7"/>
  <c r="KL194" i="7"/>
  <c r="KM194" i="7"/>
  <c r="KN194" i="7"/>
  <c r="KO194" i="7"/>
  <c r="KP194" i="7"/>
  <c r="KQ194" i="7"/>
  <c r="KR194" i="7"/>
  <c r="KS194" i="7"/>
  <c r="KT194" i="7"/>
  <c r="KU194" i="7"/>
  <c r="KV194" i="7"/>
  <c r="KW194" i="7"/>
  <c r="KX194" i="7"/>
  <c r="KY194" i="7"/>
  <c r="KZ194" i="7"/>
  <c r="LA194" i="7"/>
  <c r="LB194" i="7"/>
  <c r="LC194" i="7"/>
  <c r="LD194" i="7"/>
  <c r="LE194" i="7"/>
  <c r="LF194" i="7"/>
  <c r="LG194" i="7"/>
  <c r="LH194" i="7"/>
  <c r="LI194" i="7"/>
  <c r="LJ194" i="7"/>
  <c r="LK194" i="7"/>
  <c r="LL194" i="7"/>
  <c r="LM194" i="7"/>
  <c r="LN194" i="7"/>
  <c r="LO194" i="7"/>
  <c r="LP194" i="7"/>
  <c r="LQ194" i="7"/>
  <c r="LR194" i="7"/>
  <c r="LS194" i="7"/>
  <c r="LT194" i="7"/>
  <c r="LU194" i="7"/>
  <c r="LV194" i="7"/>
  <c r="LW194" i="7"/>
  <c r="LX194" i="7"/>
  <c r="LY194" i="7"/>
  <c r="LZ194" i="7"/>
  <c r="MA194" i="7"/>
  <c r="MB194" i="7"/>
  <c r="MC194" i="7"/>
  <c r="MD194" i="7"/>
  <c r="ME194" i="7"/>
  <c r="MF194" i="7"/>
  <c r="MG194" i="7"/>
  <c r="MH194" i="7"/>
  <c r="MI194" i="7"/>
  <c r="MJ194" i="7"/>
  <c r="MK194" i="7"/>
  <c r="ML194" i="7"/>
  <c r="MM194" i="7"/>
  <c r="MN194" i="7"/>
  <c r="MO194" i="7"/>
  <c r="MP194" i="7"/>
  <c r="MQ194" i="7"/>
  <c r="MR194" i="7"/>
  <c r="MS194" i="7"/>
  <c r="MT194" i="7"/>
  <c r="MU194" i="7"/>
  <c r="MV194" i="7"/>
  <c r="MW194" i="7"/>
  <c r="MX194" i="7"/>
  <c r="MY194" i="7"/>
  <c r="MZ194" i="7"/>
  <c r="NA194" i="7"/>
  <c r="NB194" i="7"/>
  <c r="NC194" i="7"/>
  <c r="ND194" i="7"/>
  <c r="NE194" i="7"/>
  <c r="NF194" i="7"/>
  <c r="NG194" i="7"/>
  <c r="NH194" i="7"/>
  <c r="NI194" i="7"/>
  <c r="NJ194" i="7"/>
  <c r="NK194" i="7"/>
  <c r="NL194" i="7"/>
  <c r="NM194" i="7"/>
  <c r="NN194" i="7"/>
  <c r="NO194" i="7"/>
  <c r="NP194" i="7"/>
  <c r="NQ194" i="7"/>
  <c r="NR194" i="7"/>
  <c r="NS194" i="7"/>
  <c r="NT194" i="7"/>
  <c r="NU194" i="7"/>
  <c r="NV194" i="7"/>
  <c r="NW194" i="7"/>
  <c r="NX194" i="7"/>
  <c r="NY194" i="7"/>
  <c r="NZ194" i="7"/>
  <c r="OA194" i="7"/>
  <c r="OB194" i="7"/>
  <c r="OC194" i="7"/>
  <c r="OD194" i="7"/>
  <c r="OE194" i="7"/>
  <c r="OF194" i="7"/>
  <c r="OG194" i="7"/>
  <c r="OH194" i="7"/>
  <c r="OI194" i="7"/>
  <c r="OJ194" i="7"/>
  <c r="OK194" i="7"/>
  <c r="OL194" i="7"/>
  <c r="OM194" i="7"/>
  <c r="ON194" i="7"/>
  <c r="OO194" i="7"/>
  <c r="OP194" i="7"/>
  <c r="OQ194" i="7"/>
  <c r="OR194" i="7"/>
  <c r="OS194" i="7"/>
  <c r="OT194" i="7"/>
  <c r="OU194" i="7"/>
  <c r="OV194" i="7"/>
  <c r="OW194" i="7"/>
  <c r="OX194" i="7"/>
  <c r="OY194" i="7"/>
  <c r="OZ194" i="7"/>
  <c r="PA194" i="7"/>
  <c r="PB194" i="7"/>
  <c r="PC194" i="7"/>
  <c r="PD194" i="7"/>
  <c r="PE194" i="7"/>
  <c r="PF194" i="7"/>
  <c r="PG194" i="7"/>
  <c r="PH194" i="7"/>
  <c r="PI194" i="7"/>
  <c r="PJ194" i="7"/>
  <c r="PK194" i="7"/>
  <c r="PL194" i="7"/>
  <c r="PM194" i="7"/>
  <c r="PN194" i="7"/>
  <c r="PO194" i="7"/>
  <c r="PP194" i="7"/>
  <c r="PQ194" i="7"/>
  <c r="PR194" i="7"/>
  <c r="PS194" i="7"/>
  <c r="PT194" i="7"/>
  <c r="PU194" i="7"/>
  <c r="PV194" i="7"/>
  <c r="PW194" i="7"/>
  <c r="PX194" i="7"/>
  <c r="PY194" i="7"/>
  <c r="PZ194" i="7"/>
  <c r="QA194" i="7"/>
  <c r="QB194" i="7"/>
  <c r="QC194" i="7"/>
  <c r="QD194" i="7"/>
  <c r="QE194" i="7"/>
  <c r="QF194" i="7"/>
  <c r="QG194" i="7"/>
  <c r="QH194" i="7"/>
  <c r="QI194" i="7"/>
  <c r="QJ194" i="7"/>
  <c r="QK194" i="7"/>
  <c r="QL194" i="7"/>
  <c r="QM194" i="7"/>
  <c r="QN194" i="7"/>
  <c r="QO194" i="7"/>
  <c r="QP194" i="7"/>
  <c r="QQ194" i="7"/>
  <c r="QR194" i="7"/>
  <c r="QS194" i="7"/>
  <c r="QT194" i="7"/>
  <c r="QU194" i="7"/>
  <c r="QV194" i="7"/>
  <c r="QW194" i="7"/>
  <c r="QX194" i="7"/>
  <c r="QY194" i="7"/>
  <c r="QZ194" i="7"/>
  <c r="RA194" i="7"/>
  <c r="RB194" i="7"/>
  <c r="RC194" i="7"/>
  <c r="RD194" i="7"/>
  <c r="RE194" i="7"/>
  <c r="RF194" i="7"/>
  <c r="RG194" i="7"/>
  <c r="RH194" i="7"/>
  <c r="RI194" i="7"/>
  <c r="RJ194" i="7"/>
  <c r="RK194" i="7"/>
  <c r="RL194" i="7"/>
  <c r="RM194" i="7"/>
  <c r="RN194" i="7"/>
  <c r="RO194" i="7"/>
  <c r="RP194" i="7"/>
  <c r="RQ194" i="7"/>
  <c r="RR194" i="7"/>
  <c r="RS194" i="7"/>
  <c r="RT194" i="7"/>
  <c r="RU194" i="7"/>
  <c r="RV194" i="7"/>
  <c r="RW194" i="7"/>
  <c r="RX194" i="7"/>
  <c r="RY194" i="7"/>
  <c r="RZ194" i="7"/>
  <c r="SA194" i="7"/>
  <c r="SB194" i="7"/>
  <c r="SC194" i="7"/>
  <c r="SD194" i="7"/>
  <c r="SE194" i="7"/>
  <c r="SF194" i="7"/>
  <c r="SG194" i="7"/>
  <c r="SH194" i="7"/>
  <c r="SI194" i="7"/>
  <c r="SJ194" i="7"/>
  <c r="SK194" i="7"/>
  <c r="SL194" i="7"/>
  <c r="SM194" i="7"/>
  <c r="SN194" i="7"/>
  <c r="SO194" i="7"/>
  <c r="SP194" i="7"/>
  <c r="SQ194" i="7"/>
  <c r="SR194" i="7"/>
  <c r="SS194" i="7"/>
  <c r="ST194" i="7"/>
  <c r="SU194" i="7"/>
  <c r="SV194" i="7"/>
  <c r="SW194" i="7"/>
  <c r="SX194" i="7"/>
  <c r="SY194" i="7"/>
  <c r="SZ194" i="7"/>
  <c r="TA194" i="7"/>
  <c r="TB194" i="7"/>
  <c r="K194" i="7"/>
  <c r="L123" i="7"/>
  <c r="M123" i="7"/>
  <c r="N123" i="7"/>
  <c r="O123" i="7"/>
  <c r="P123" i="7"/>
  <c r="Q123" i="7"/>
  <c r="R123" i="7"/>
  <c r="S123" i="7"/>
  <c r="T123" i="7"/>
  <c r="U123" i="7"/>
  <c r="V123" i="7"/>
  <c r="W123" i="7"/>
  <c r="X123" i="7"/>
  <c r="Y123" i="7"/>
  <c r="Z123" i="7"/>
  <c r="AA123" i="7"/>
  <c r="AB123" i="7"/>
  <c r="AC123" i="7"/>
  <c r="AD123" i="7"/>
  <c r="AE123" i="7"/>
  <c r="AF123" i="7"/>
  <c r="AG123" i="7"/>
  <c r="AH123" i="7"/>
  <c r="AI123" i="7"/>
  <c r="AJ123" i="7"/>
  <c r="AK123" i="7"/>
  <c r="AL123" i="7"/>
  <c r="AM123" i="7"/>
  <c r="AN123" i="7"/>
  <c r="AO123" i="7"/>
  <c r="AP123" i="7"/>
  <c r="AQ123" i="7"/>
  <c r="AR123" i="7"/>
  <c r="AS123" i="7"/>
  <c r="AT123" i="7"/>
  <c r="AU123" i="7"/>
  <c r="AV123" i="7"/>
  <c r="AW123" i="7"/>
  <c r="AX123" i="7"/>
  <c r="AY123" i="7"/>
  <c r="AZ123" i="7"/>
  <c r="BA123" i="7"/>
  <c r="BB123" i="7"/>
  <c r="BC123" i="7"/>
  <c r="BD123" i="7"/>
  <c r="BE123" i="7"/>
  <c r="BF123" i="7"/>
  <c r="BG123" i="7"/>
  <c r="BH123" i="7"/>
  <c r="BI123" i="7"/>
  <c r="BJ123" i="7"/>
  <c r="BK123" i="7"/>
  <c r="BL123" i="7"/>
  <c r="BM123" i="7"/>
  <c r="BN123" i="7"/>
  <c r="BO123" i="7"/>
  <c r="BP123" i="7"/>
  <c r="BQ123" i="7"/>
  <c r="BR123" i="7"/>
  <c r="BS123" i="7"/>
  <c r="BT123" i="7"/>
  <c r="BU123" i="7"/>
  <c r="BV123" i="7"/>
  <c r="BW123" i="7"/>
  <c r="BX123" i="7"/>
  <c r="BY123" i="7"/>
  <c r="BZ123" i="7"/>
  <c r="CA123" i="7"/>
  <c r="CB123" i="7"/>
  <c r="CC123" i="7"/>
  <c r="CD123" i="7"/>
  <c r="CE123" i="7"/>
  <c r="CF123" i="7"/>
  <c r="CG123" i="7"/>
  <c r="CH123" i="7"/>
  <c r="CI123" i="7"/>
  <c r="CJ123" i="7"/>
  <c r="CK123" i="7"/>
  <c r="CL123" i="7"/>
  <c r="CM123" i="7"/>
  <c r="CN123" i="7"/>
  <c r="CO123" i="7"/>
  <c r="CP123" i="7"/>
  <c r="CQ123" i="7"/>
  <c r="CR123" i="7"/>
  <c r="CS123" i="7"/>
  <c r="CT123" i="7"/>
  <c r="CU123" i="7"/>
  <c r="CV123" i="7"/>
  <c r="CW123" i="7"/>
  <c r="CX123" i="7"/>
  <c r="CY123" i="7"/>
  <c r="CZ123" i="7"/>
  <c r="DA123" i="7"/>
  <c r="DB123" i="7"/>
  <c r="DC123" i="7"/>
  <c r="DD123" i="7"/>
  <c r="DE123" i="7"/>
  <c r="DF123" i="7"/>
  <c r="DG123" i="7"/>
  <c r="DH123" i="7"/>
  <c r="DI123" i="7"/>
  <c r="DJ123" i="7"/>
  <c r="DK123" i="7"/>
  <c r="DL123" i="7"/>
  <c r="DM123" i="7"/>
  <c r="DN123" i="7"/>
  <c r="DO123" i="7"/>
  <c r="DP123" i="7"/>
  <c r="DQ123" i="7"/>
  <c r="DR123" i="7"/>
  <c r="DS123" i="7"/>
  <c r="DT123" i="7"/>
  <c r="DU123" i="7"/>
  <c r="DV123" i="7"/>
  <c r="DW123" i="7"/>
  <c r="DX123" i="7"/>
  <c r="DY123" i="7"/>
  <c r="DZ123" i="7"/>
  <c r="EA123" i="7"/>
  <c r="EB123" i="7"/>
  <c r="EC123" i="7"/>
  <c r="ED123" i="7"/>
  <c r="EE123" i="7"/>
  <c r="EF123" i="7"/>
  <c r="EG123" i="7"/>
  <c r="EH123" i="7"/>
  <c r="EI123" i="7"/>
  <c r="EJ123" i="7"/>
  <c r="EK123" i="7"/>
  <c r="EL123" i="7"/>
  <c r="EM123" i="7"/>
  <c r="EN123" i="7"/>
  <c r="EO123" i="7"/>
  <c r="EP123" i="7"/>
  <c r="EQ123" i="7"/>
  <c r="ER123" i="7"/>
  <c r="ES123" i="7"/>
  <c r="ET123" i="7"/>
  <c r="EU123" i="7"/>
  <c r="EV123" i="7"/>
  <c r="EW123" i="7"/>
  <c r="EX123" i="7"/>
  <c r="EY123" i="7"/>
  <c r="EZ123" i="7"/>
  <c r="FA123" i="7"/>
  <c r="FB123" i="7"/>
  <c r="FC123" i="7"/>
  <c r="FD123" i="7"/>
  <c r="FE123" i="7"/>
  <c r="FF123" i="7"/>
  <c r="FG123" i="7"/>
  <c r="FH123" i="7"/>
  <c r="FI123" i="7"/>
  <c r="FJ123" i="7"/>
  <c r="FK123" i="7"/>
  <c r="FL123" i="7"/>
  <c r="FM123" i="7"/>
  <c r="FN123" i="7"/>
  <c r="FO123" i="7"/>
  <c r="FP123" i="7"/>
  <c r="FQ123" i="7"/>
  <c r="FR123" i="7"/>
  <c r="FS123" i="7"/>
  <c r="FT123" i="7"/>
  <c r="FU123" i="7"/>
  <c r="FV123" i="7"/>
  <c r="FW123" i="7"/>
  <c r="FX123" i="7"/>
  <c r="FY123" i="7"/>
  <c r="FZ123" i="7"/>
  <c r="GA123" i="7"/>
  <c r="GB123" i="7"/>
  <c r="GC123" i="7"/>
  <c r="GD123" i="7"/>
  <c r="GE123" i="7"/>
  <c r="GF123" i="7"/>
  <c r="GG123" i="7"/>
  <c r="GH123" i="7"/>
  <c r="GI123" i="7"/>
  <c r="GJ123" i="7"/>
  <c r="GK123" i="7"/>
  <c r="GL123" i="7"/>
  <c r="GM123" i="7"/>
  <c r="GN123" i="7"/>
  <c r="GO123" i="7"/>
  <c r="GP123" i="7"/>
  <c r="GQ123" i="7"/>
  <c r="GR123" i="7"/>
  <c r="GS123" i="7"/>
  <c r="GT123" i="7"/>
  <c r="GU123" i="7"/>
  <c r="GV123" i="7"/>
  <c r="GW123" i="7"/>
  <c r="GX123" i="7"/>
  <c r="GY123" i="7"/>
  <c r="GZ123" i="7"/>
  <c r="HA123" i="7"/>
  <c r="HB123" i="7"/>
  <c r="HC123" i="7"/>
  <c r="HD123" i="7"/>
  <c r="HE123" i="7"/>
  <c r="HF123" i="7"/>
  <c r="HG123" i="7"/>
  <c r="HH123" i="7"/>
  <c r="HI123" i="7"/>
  <c r="HJ123" i="7"/>
  <c r="HK123" i="7"/>
  <c r="HL123" i="7"/>
  <c r="HM123" i="7"/>
  <c r="HN123" i="7"/>
  <c r="HO123" i="7"/>
  <c r="HP123" i="7"/>
  <c r="HQ123" i="7"/>
  <c r="HR123" i="7"/>
  <c r="HS123" i="7"/>
  <c r="HT123" i="7"/>
  <c r="HU123" i="7"/>
  <c r="HV123" i="7"/>
  <c r="HW123" i="7"/>
  <c r="HX123" i="7"/>
  <c r="HY123" i="7"/>
  <c r="HZ123" i="7"/>
  <c r="IA123" i="7"/>
  <c r="IB123" i="7"/>
  <c r="IC123" i="7"/>
  <c r="ID123" i="7"/>
  <c r="IE123" i="7"/>
  <c r="IF123" i="7"/>
  <c r="IG123" i="7"/>
  <c r="IH123" i="7"/>
  <c r="II123" i="7"/>
  <c r="IJ123" i="7"/>
  <c r="IK123" i="7"/>
  <c r="IL123" i="7"/>
  <c r="IM123" i="7"/>
  <c r="IN123" i="7"/>
  <c r="IO123" i="7"/>
  <c r="IP123" i="7"/>
  <c r="IQ123" i="7"/>
  <c r="IR123" i="7"/>
  <c r="IS123" i="7"/>
  <c r="IT123" i="7"/>
  <c r="IU123" i="7"/>
  <c r="IV123" i="7"/>
  <c r="IW123" i="7"/>
  <c r="IX123" i="7"/>
  <c r="IY123" i="7"/>
  <c r="IZ123" i="7"/>
  <c r="JA123" i="7"/>
  <c r="JB123" i="7"/>
  <c r="JC123" i="7"/>
  <c r="JD123" i="7"/>
  <c r="JE123" i="7"/>
  <c r="JF123" i="7"/>
  <c r="JG123" i="7"/>
  <c r="JH123" i="7"/>
  <c r="JI123" i="7"/>
  <c r="JJ123" i="7"/>
  <c r="JK123" i="7"/>
  <c r="JL123" i="7"/>
  <c r="JM123" i="7"/>
  <c r="JN123" i="7"/>
  <c r="JO123" i="7"/>
  <c r="JP123" i="7"/>
  <c r="JQ123" i="7"/>
  <c r="JR123" i="7"/>
  <c r="JS123" i="7"/>
  <c r="JT123" i="7"/>
  <c r="JU123" i="7"/>
  <c r="JV123" i="7"/>
  <c r="JW123" i="7"/>
  <c r="JX123" i="7"/>
  <c r="JY123" i="7"/>
  <c r="JZ123" i="7"/>
  <c r="KA123" i="7"/>
  <c r="KB123" i="7"/>
  <c r="KC123" i="7"/>
  <c r="KD123" i="7"/>
  <c r="KE123" i="7"/>
  <c r="KF123" i="7"/>
  <c r="KG123" i="7"/>
  <c r="KH123" i="7"/>
  <c r="KI123" i="7"/>
  <c r="KJ123" i="7"/>
  <c r="KK123" i="7"/>
  <c r="KL123" i="7"/>
  <c r="KM123" i="7"/>
  <c r="KN123" i="7"/>
  <c r="KO123" i="7"/>
  <c r="KP123" i="7"/>
  <c r="KQ123" i="7"/>
  <c r="KR123" i="7"/>
  <c r="KS123" i="7"/>
  <c r="KT123" i="7"/>
  <c r="KU123" i="7"/>
  <c r="KV123" i="7"/>
  <c r="KW123" i="7"/>
  <c r="KX123" i="7"/>
  <c r="KY123" i="7"/>
  <c r="KZ123" i="7"/>
  <c r="LA123" i="7"/>
  <c r="LB123" i="7"/>
  <c r="LC123" i="7"/>
  <c r="LD123" i="7"/>
  <c r="LE123" i="7"/>
  <c r="LF123" i="7"/>
  <c r="LG123" i="7"/>
  <c r="LH123" i="7"/>
  <c r="LI123" i="7"/>
  <c r="LJ123" i="7"/>
  <c r="LK123" i="7"/>
  <c r="LL123" i="7"/>
  <c r="LM123" i="7"/>
  <c r="LN123" i="7"/>
  <c r="LO123" i="7"/>
  <c r="LP123" i="7"/>
  <c r="LQ123" i="7"/>
  <c r="LR123" i="7"/>
  <c r="LS123" i="7"/>
  <c r="LT123" i="7"/>
  <c r="LU123" i="7"/>
  <c r="LV123" i="7"/>
  <c r="LW123" i="7"/>
  <c r="LX123" i="7"/>
  <c r="LY123" i="7"/>
  <c r="LZ123" i="7"/>
  <c r="MA123" i="7"/>
  <c r="MB123" i="7"/>
  <c r="MC123" i="7"/>
  <c r="MD123" i="7"/>
  <c r="ME123" i="7"/>
  <c r="MF123" i="7"/>
  <c r="MG123" i="7"/>
  <c r="MH123" i="7"/>
  <c r="MI123" i="7"/>
  <c r="MJ123" i="7"/>
  <c r="MK123" i="7"/>
  <c r="ML123" i="7"/>
  <c r="MM123" i="7"/>
  <c r="MN123" i="7"/>
  <c r="MO123" i="7"/>
  <c r="MP123" i="7"/>
  <c r="MQ123" i="7"/>
  <c r="MR123" i="7"/>
  <c r="MS123" i="7"/>
  <c r="MT123" i="7"/>
  <c r="MU123" i="7"/>
  <c r="MV123" i="7"/>
  <c r="MW123" i="7"/>
  <c r="MX123" i="7"/>
  <c r="MY123" i="7"/>
  <c r="MZ123" i="7"/>
  <c r="NA123" i="7"/>
  <c r="NB123" i="7"/>
  <c r="NC123" i="7"/>
  <c r="ND123" i="7"/>
  <c r="NE123" i="7"/>
  <c r="NF123" i="7"/>
  <c r="NG123" i="7"/>
  <c r="NH123" i="7"/>
  <c r="NI123" i="7"/>
  <c r="NJ123" i="7"/>
  <c r="NK123" i="7"/>
  <c r="NL123" i="7"/>
  <c r="NM123" i="7"/>
  <c r="NN123" i="7"/>
  <c r="NO123" i="7"/>
  <c r="NP123" i="7"/>
  <c r="NQ123" i="7"/>
  <c r="NR123" i="7"/>
  <c r="NS123" i="7"/>
  <c r="NT123" i="7"/>
  <c r="NU123" i="7"/>
  <c r="NV123" i="7"/>
  <c r="NW123" i="7"/>
  <c r="NX123" i="7"/>
  <c r="NY123" i="7"/>
  <c r="NZ123" i="7"/>
  <c r="OA123" i="7"/>
  <c r="OB123" i="7"/>
  <c r="OC123" i="7"/>
  <c r="OD123" i="7"/>
  <c r="OE123" i="7"/>
  <c r="OF123" i="7"/>
  <c r="OG123" i="7"/>
  <c r="OH123" i="7"/>
  <c r="OI123" i="7"/>
  <c r="OJ123" i="7"/>
  <c r="OK123" i="7"/>
  <c r="OL123" i="7"/>
  <c r="OM123" i="7"/>
  <c r="ON123" i="7"/>
  <c r="OO123" i="7"/>
  <c r="OP123" i="7"/>
  <c r="OQ123" i="7"/>
  <c r="OR123" i="7"/>
  <c r="OS123" i="7"/>
  <c r="OT123" i="7"/>
  <c r="OU123" i="7"/>
  <c r="OV123" i="7"/>
  <c r="OW123" i="7"/>
  <c r="OX123" i="7"/>
  <c r="OY123" i="7"/>
  <c r="OZ123" i="7"/>
  <c r="PA123" i="7"/>
  <c r="PB123" i="7"/>
  <c r="PC123" i="7"/>
  <c r="PD123" i="7"/>
  <c r="PE123" i="7"/>
  <c r="PF123" i="7"/>
  <c r="PG123" i="7"/>
  <c r="PH123" i="7"/>
  <c r="PI123" i="7"/>
  <c r="PJ123" i="7"/>
  <c r="PK123" i="7"/>
  <c r="PL123" i="7"/>
  <c r="PM123" i="7"/>
  <c r="PN123" i="7"/>
  <c r="PO123" i="7"/>
  <c r="PP123" i="7"/>
  <c r="PQ123" i="7"/>
  <c r="PR123" i="7"/>
  <c r="PS123" i="7"/>
  <c r="PT123" i="7"/>
  <c r="PU123" i="7"/>
  <c r="PV123" i="7"/>
  <c r="PW123" i="7"/>
  <c r="PX123" i="7"/>
  <c r="PY123" i="7"/>
  <c r="PZ123" i="7"/>
  <c r="QA123" i="7"/>
  <c r="QB123" i="7"/>
  <c r="QC123" i="7"/>
  <c r="QD123" i="7"/>
  <c r="QE123" i="7"/>
  <c r="QF123" i="7"/>
  <c r="QG123" i="7"/>
  <c r="QH123" i="7"/>
  <c r="QI123" i="7"/>
  <c r="QJ123" i="7"/>
  <c r="QK123" i="7"/>
  <c r="QL123" i="7"/>
  <c r="QM123" i="7"/>
  <c r="QN123" i="7"/>
  <c r="QO123" i="7"/>
  <c r="QP123" i="7"/>
  <c r="QQ123" i="7"/>
  <c r="QR123" i="7"/>
  <c r="QS123" i="7"/>
  <c r="QT123" i="7"/>
  <c r="QU123" i="7"/>
  <c r="QV123" i="7"/>
  <c r="QW123" i="7"/>
  <c r="QX123" i="7"/>
  <c r="QY123" i="7"/>
  <c r="QZ123" i="7"/>
  <c r="RA123" i="7"/>
  <c r="RB123" i="7"/>
  <c r="RC123" i="7"/>
  <c r="RD123" i="7"/>
  <c r="RE123" i="7"/>
  <c r="RF123" i="7"/>
  <c r="RG123" i="7"/>
  <c r="RH123" i="7"/>
  <c r="RI123" i="7"/>
  <c r="RJ123" i="7"/>
  <c r="RK123" i="7"/>
  <c r="RL123" i="7"/>
  <c r="RM123" i="7"/>
  <c r="RN123" i="7"/>
  <c r="RO123" i="7"/>
  <c r="RP123" i="7"/>
  <c r="RQ123" i="7"/>
  <c r="RR123" i="7"/>
  <c r="RS123" i="7"/>
  <c r="RT123" i="7"/>
  <c r="RU123" i="7"/>
  <c r="RV123" i="7"/>
  <c r="RW123" i="7"/>
  <c r="RX123" i="7"/>
  <c r="RY123" i="7"/>
  <c r="RZ123" i="7"/>
  <c r="SA123" i="7"/>
  <c r="SB123" i="7"/>
  <c r="SC123" i="7"/>
  <c r="SD123" i="7"/>
  <c r="SE123" i="7"/>
  <c r="SF123" i="7"/>
  <c r="SG123" i="7"/>
  <c r="SH123" i="7"/>
  <c r="SI123" i="7"/>
  <c r="SJ123" i="7"/>
  <c r="SK123" i="7"/>
  <c r="SL123" i="7"/>
  <c r="SM123" i="7"/>
  <c r="SN123" i="7"/>
  <c r="SO123" i="7"/>
  <c r="SP123" i="7"/>
  <c r="SQ123" i="7"/>
  <c r="SR123" i="7"/>
  <c r="SS123" i="7"/>
  <c r="ST123" i="7"/>
  <c r="SU123" i="7"/>
  <c r="SV123" i="7"/>
  <c r="SW123" i="7"/>
  <c r="SX123" i="7"/>
  <c r="SY123" i="7"/>
  <c r="SZ123" i="7"/>
  <c r="TA123" i="7"/>
  <c r="TB123" i="7"/>
  <c r="K123" i="7"/>
  <c r="CW74" i="7"/>
  <c r="CW37" i="3"/>
  <c r="CW13" i="2"/>
  <c r="CW14" i="2"/>
  <c r="CW9" i="2"/>
  <c r="L159" i="7"/>
  <c r="M159" i="7"/>
  <c r="N159" i="7"/>
  <c r="O159" i="7"/>
  <c r="P159" i="7"/>
  <c r="Q159" i="7"/>
  <c r="R159" i="7"/>
  <c r="S159" i="7"/>
  <c r="T159" i="7"/>
  <c r="U159" i="7"/>
  <c r="V159" i="7"/>
  <c r="W159" i="7"/>
  <c r="X159" i="7"/>
  <c r="Y159" i="7"/>
  <c r="Z159" i="7"/>
  <c r="AA159" i="7"/>
  <c r="AB159" i="7"/>
  <c r="AC159" i="7"/>
  <c r="AD159" i="7"/>
  <c r="AE159" i="7"/>
  <c r="AF159" i="7"/>
  <c r="AG159" i="7"/>
  <c r="AH159" i="7"/>
  <c r="AI159" i="7"/>
  <c r="AJ159" i="7"/>
  <c r="AK159" i="7"/>
  <c r="AL159" i="7"/>
  <c r="AM159" i="7"/>
  <c r="AN159" i="7"/>
  <c r="AO159" i="7"/>
  <c r="AP159" i="7"/>
  <c r="AQ159" i="7"/>
  <c r="AR159" i="7"/>
  <c r="AS159" i="7"/>
  <c r="AT159" i="7"/>
  <c r="AU159" i="7"/>
  <c r="AV159" i="7"/>
  <c r="AW159" i="7"/>
  <c r="AX159" i="7"/>
  <c r="AY159" i="7"/>
  <c r="AZ159" i="7"/>
  <c r="BA159" i="7"/>
  <c r="BB159" i="7"/>
  <c r="BC159" i="7"/>
  <c r="BD159" i="7"/>
  <c r="BE159" i="7"/>
  <c r="BF159" i="7"/>
  <c r="BG159" i="7"/>
  <c r="BH159" i="7"/>
  <c r="BI159" i="7"/>
  <c r="BJ159" i="7"/>
  <c r="BK159" i="7"/>
  <c r="BL159" i="7"/>
  <c r="BM159" i="7"/>
  <c r="BN159" i="7"/>
  <c r="BO159" i="7"/>
  <c r="BP159" i="7"/>
  <c r="BQ159" i="7"/>
  <c r="BR159" i="7"/>
  <c r="BS159" i="7"/>
  <c r="BT159" i="7"/>
  <c r="BU159" i="7"/>
  <c r="BV159" i="7"/>
  <c r="BW159" i="7"/>
  <c r="BX159" i="7"/>
  <c r="BY159" i="7"/>
  <c r="BZ159" i="7"/>
  <c r="CA159" i="7"/>
  <c r="CB159" i="7"/>
  <c r="CC159" i="7"/>
  <c r="CD159" i="7"/>
  <c r="CE159" i="7"/>
  <c r="CF159" i="7"/>
  <c r="CG159" i="7"/>
  <c r="CH159" i="7"/>
  <c r="CI159" i="7"/>
  <c r="CJ159" i="7"/>
  <c r="CK159" i="7"/>
  <c r="CL159" i="7"/>
  <c r="CM159" i="7"/>
  <c r="CN159" i="7"/>
  <c r="CO159" i="7"/>
  <c r="CP159" i="7"/>
  <c r="CQ159" i="7"/>
  <c r="CR159" i="7"/>
  <c r="CS159" i="7"/>
  <c r="CT159" i="7"/>
  <c r="CU159" i="7"/>
  <c r="CV159" i="7"/>
  <c r="CW159" i="7"/>
  <c r="CX159" i="7"/>
  <c r="CY159" i="7"/>
  <c r="CZ159" i="7"/>
  <c r="DA159" i="7"/>
  <c r="DB159" i="7"/>
  <c r="DC159" i="7"/>
  <c r="DD159" i="7"/>
  <c r="DE159" i="7"/>
  <c r="DF159" i="7"/>
  <c r="DG159" i="7"/>
  <c r="DH159" i="7"/>
  <c r="DI159" i="7"/>
  <c r="DJ159" i="7"/>
  <c r="DK159" i="7"/>
  <c r="DL159" i="7"/>
  <c r="DM159" i="7"/>
  <c r="DN159" i="7"/>
  <c r="DO159" i="7"/>
  <c r="DP159" i="7"/>
  <c r="DQ159" i="7"/>
  <c r="DR159" i="7"/>
  <c r="DS159" i="7"/>
  <c r="DT159" i="7"/>
  <c r="DU159" i="7"/>
  <c r="DV159" i="7"/>
  <c r="DW159" i="7"/>
  <c r="DX159" i="7"/>
  <c r="DY159" i="7"/>
  <c r="DZ159" i="7"/>
  <c r="EA159" i="7"/>
  <c r="EB159" i="7"/>
  <c r="EC159" i="7"/>
  <c r="ED159" i="7"/>
  <c r="EE159" i="7"/>
  <c r="EF159" i="7"/>
  <c r="EG159" i="7"/>
  <c r="EH159" i="7"/>
  <c r="EI159" i="7"/>
  <c r="EJ159" i="7"/>
  <c r="EK159" i="7"/>
  <c r="EL159" i="7"/>
  <c r="EM159" i="7"/>
  <c r="EN159" i="7"/>
  <c r="EO159" i="7"/>
  <c r="EP159" i="7"/>
  <c r="EQ159" i="7"/>
  <c r="ER159" i="7"/>
  <c r="ES159" i="7"/>
  <c r="ET159" i="7"/>
  <c r="EU159" i="7"/>
  <c r="EV159" i="7"/>
  <c r="EW159" i="7"/>
  <c r="EX159" i="7"/>
  <c r="EY159" i="7"/>
  <c r="EZ159" i="7"/>
  <c r="FA159" i="7"/>
  <c r="FB159" i="7"/>
  <c r="FC159" i="7"/>
  <c r="FD159" i="7"/>
  <c r="FE159" i="7"/>
  <c r="FF159" i="7"/>
  <c r="FG159" i="7"/>
  <c r="FH159" i="7"/>
  <c r="FI159" i="7"/>
  <c r="FJ159" i="7"/>
  <c r="FK159" i="7"/>
  <c r="FL159" i="7"/>
  <c r="FM159" i="7"/>
  <c r="FN159" i="7"/>
  <c r="FO159" i="7"/>
  <c r="FP159" i="7"/>
  <c r="FQ159" i="7"/>
  <c r="FR159" i="7"/>
  <c r="FS159" i="7"/>
  <c r="FT159" i="7"/>
  <c r="FU159" i="7"/>
  <c r="FV159" i="7"/>
  <c r="FW159" i="7"/>
  <c r="FX159" i="7"/>
  <c r="FY159" i="7"/>
  <c r="FZ159" i="7"/>
  <c r="GA159" i="7"/>
  <c r="GB159" i="7"/>
  <c r="GC159" i="7"/>
  <c r="GD159" i="7"/>
  <c r="GE159" i="7"/>
  <c r="GF159" i="7"/>
  <c r="GG159" i="7"/>
  <c r="GH159" i="7"/>
  <c r="GI159" i="7"/>
  <c r="GJ159" i="7"/>
  <c r="GK159" i="7"/>
  <c r="GL159" i="7"/>
  <c r="GM159" i="7"/>
  <c r="GN159" i="7"/>
  <c r="GO159" i="7"/>
  <c r="GP159" i="7"/>
  <c r="GQ159" i="7"/>
  <c r="GR159" i="7"/>
  <c r="GS159" i="7"/>
  <c r="GT159" i="7"/>
  <c r="GU159" i="7"/>
  <c r="GV159" i="7"/>
  <c r="GW159" i="7"/>
  <c r="GX159" i="7"/>
  <c r="GY159" i="7"/>
  <c r="GZ159" i="7"/>
  <c r="HA159" i="7"/>
  <c r="HB159" i="7"/>
  <c r="HC159" i="7"/>
  <c r="HD159" i="7"/>
  <c r="HE159" i="7"/>
  <c r="HF159" i="7"/>
  <c r="HG159" i="7"/>
  <c r="HH159" i="7"/>
  <c r="HI159" i="7"/>
  <c r="HJ159" i="7"/>
  <c r="HK159" i="7"/>
  <c r="HL159" i="7"/>
  <c r="HM159" i="7"/>
  <c r="HN159" i="7"/>
  <c r="HO159" i="7"/>
  <c r="HP159" i="7"/>
  <c r="HQ159" i="7"/>
  <c r="HR159" i="7"/>
  <c r="HS159" i="7"/>
  <c r="HT159" i="7"/>
  <c r="HU159" i="7"/>
  <c r="HV159" i="7"/>
  <c r="HW159" i="7"/>
  <c r="HX159" i="7"/>
  <c r="HY159" i="7"/>
  <c r="HZ159" i="7"/>
  <c r="IA159" i="7"/>
  <c r="IB159" i="7"/>
  <c r="IC159" i="7"/>
  <c r="ID159" i="7"/>
  <c r="IE159" i="7"/>
  <c r="IF159" i="7"/>
  <c r="IG159" i="7"/>
  <c r="IH159" i="7"/>
  <c r="II159" i="7"/>
  <c r="IJ159" i="7"/>
  <c r="IK159" i="7"/>
  <c r="IL159" i="7"/>
  <c r="IM159" i="7"/>
  <c r="IN159" i="7"/>
  <c r="IO159" i="7"/>
  <c r="IP159" i="7"/>
  <c r="IQ159" i="7"/>
  <c r="IR159" i="7"/>
  <c r="IS159" i="7"/>
  <c r="IT159" i="7"/>
  <c r="IU159" i="7"/>
  <c r="IV159" i="7"/>
  <c r="IW159" i="7"/>
  <c r="IX159" i="7"/>
  <c r="IY159" i="7"/>
  <c r="IZ159" i="7"/>
  <c r="JA159" i="7"/>
  <c r="JB159" i="7"/>
  <c r="JC159" i="7"/>
  <c r="JD159" i="7"/>
  <c r="JE159" i="7"/>
  <c r="JF159" i="7"/>
  <c r="JG159" i="7"/>
  <c r="JH159" i="7"/>
  <c r="JI159" i="7"/>
  <c r="JJ159" i="7"/>
  <c r="JK159" i="7"/>
  <c r="JL159" i="7"/>
  <c r="JM159" i="7"/>
  <c r="JN159" i="7"/>
  <c r="JO159" i="7"/>
  <c r="JP159" i="7"/>
  <c r="JQ159" i="7"/>
  <c r="JR159" i="7"/>
  <c r="JS159" i="7"/>
  <c r="JT159" i="7"/>
  <c r="JU159" i="7"/>
  <c r="JV159" i="7"/>
  <c r="JW159" i="7"/>
  <c r="JX159" i="7"/>
  <c r="JY159" i="7"/>
  <c r="JZ159" i="7"/>
  <c r="KA159" i="7"/>
  <c r="KB159" i="7"/>
  <c r="KC159" i="7"/>
  <c r="KD159" i="7"/>
  <c r="KE159" i="7"/>
  <c r="KF159" i="7"/>
  <c r="KG159" i="7"/>
  <c r="KH159" i="7"/>
  <c r="KI159" i="7"/>
  <c r="KJ159" i="7"/>
  <c r="KK159" i="7"/>
  <c r="KL159" i="7"/>
  <c r="KM159" i="7"/>
  <c r="KN159" i="7"/>
  <c r="KO159" i="7"/>
  <c r="KP159" i="7"/>
  <c r="KQ159" i="7"/>
  <c r="KR159" i="7"/>
  <c r="KS159" i="7"/>
  <c r="KT159" i="7"/>
  <c r="KU159" i="7"/>
  <c r="KV159" i="7"/>
  <c r="KW159" i="7"/>
  <c r="KX159" i="7"/>
  <c r="KY159" i="7"/>
  <c r="KZ159" i="7"/>
  <c r="LA159" i="7"/>
  <c r="LB159" i="7"/>
  <c r="LC159" i="7"/>
  <c r="LD159" i="7"/>
  <c r="LE159" i="7"/>
  <c r="LF159" i="7"/>
  <c r="LG159" i="7"/>
  <c r="LH159" i="7"/>
  <c r="LI159" i="7"/>
  <c r="LJ159" i="7"/>
  <c r="LK159" i="7"/>
  <c r="LL159" i="7"/>
  <c r="LM159" i="7"/>
  <c r="LN159" i="7"/>
  <c r="LO159" i="7"/>
  <c r="LP159" i="7"/>
  <c r="LQ159" i="7"/>
  <c r="LR159" i="7"/>
  <c r="LS159" i="7"/>
  <c r="LT159" i="7"/>
  <c r="LU159" i="7"/>
  <c r="LV159" i="7"/>
  <c r="LW159" i="7"/>
  <c r="LX159" i="7"/>
  <c r="LY159" i="7"/>
  <c r="LZ159" i="7"/>
  <c r="MA159" i="7"/>
  <c r="MB159" i="7"/>
  <c r="MC159" i="7"/>
  <c r="MD159" i="7"/>
  <c r="ME159" i="7"/>
  <c r="MF159" i="7"/>
  <c r="MG159" i="7"/>
  <c r="MH159" i="7"/>
  <c r="MI159" i="7"/>
  <c r="MJ159" i="7"/>
  <c r="MK159" i="7"/>
  <c r="ML159" i="7"/>
  <c r="MM159" i="7"/>
  <c r="MN159" i="7"/>
  <c r="MO159" i="7"/>
  <c r="MP159" i="7"/>
  <c r="MQ159" i="7"/>
  <c r="MR159" i="7"/>
  <c r="MS159" i="7"/>
  <c r="MT159" i="7"/>
  <c r="MU159" i="7"/>
  <c r="MV159" i="7"/>
  <c r="MW159" i="7"/>
  <c r="MX159" i="7"/>
  <c r="MY159" i="7"/>
  <c r="MZ159" i="7"/>
  <c r="NA159" i="7"/>
  <c r="NB159" i="7"/>
  <c r="NC159" i="7"/>
  <c r="ND159" i="7"/>
  <c r="NE159" i="7"/>
  <c r="NF159" i="7"/>
  <c r="NG159" i="7"/>
  <c r="NH159" i="7"/>
  <c r="NI159" i="7"/>
  <c r="NJ159" i="7"/>
  <c r="NK159" i="7"/>
  <c r="NL159" i="7"/>
  <c r="NM159" i="7"/>
  <c r="NN159" i="7"/>
  <c r="NO159" i="7"/>
  <c r="NP159" i="7"/>
  <c r="NQ159" i="7"/>
  <c r="NR159" i="7"/>
  <c r="NS159" i="7"/>
  <c r="NT159" i="7"/>
  <c r="NU159" i="7"/>
  <c r="NV159" i="7"/>
  <c r="NW159" i="7"/>
  <c r="NX159" i="7"/>
  <c r="NY159" i="7"/>
  <c r="NZ159" i="7"/>
  <c r="OA159" i="7"/>
  <c r="OB159" i="7"/>
  <c r="OC159" i="7"/>
  <c r="OD159" i="7"/>
  <c r="OE159" i="7"/>
  <c r="OF159" i="7"/>
  <c r="OG159" i="7"/>
  <c r="OH159" i="7"/>
  <c r="OI159" i="7"/>
  <c r="OJ159" i="7"/>
  <c r="OK159" i="7"/>
  <c r="OL159" i="7"/>
  <c r="OM159" i="7"/>
  <c r="ON159" i="7"/>
  <c r="OO159" i="7"/>
  <c r="OP159" i="7"/>
  <c r="OQ159" i="7"/>
  <c r="OR159" i="7"/>
  <c r="OS159" i="7"/>
  <c r="OT159" i="7"/>
  <c r="OU159" i="7"/>
  <c r="OV159" i="7"/>
  <c r="OW159" i="7"/>
  <c r="OX159" i="7"/>
  <c r="OY159" i="7"/>
  <c r="OZ159" i="7"/>
  <c r="PA159" i="7"/>
  <c r="PB159" i="7"/>
  <c r="PC159" i="7"/>
  <c r="PD159" i="7"/>
  <c r="PE159" i="7"/>
  <c r="PF159" i="7"/>
  <c r="PG159" i="7"/>
  <c r="PH159" i="7"/>
  <c r="PI159" i="7"/>
  <c r="PJ159" i="7"/>
  <c r="PK159" i="7"/>
  <c r="PL159" i="7"/>
  <c r="PM159" i="7"/>
  <c r="PN159" i="7"/>
  <c r="PO159" i="7"/>
  <c r="PP159" i="7"/>
  <c r="PQ159" i="7"/>
  <c r="PR159" i="7"/>
  <c r="PS159" i="7"/>
  <c r="PT159" i="7"/>
  <c r="PU159" i="7"/>
  <c r="PV159" i="7"/>
  <c r="PW159" i="7"/>
  <c r="PX159" i="7"/>
  <c r="PY159" i="7"/>
  <c r="PZ159" i="7"/>
  <c r="QA159" i="7"/>
  <c r="QB159" i="7"/>
  <c r="QC159" i="7"/>
  <c r="QD159" i="7"/>
  <c r="QE159" i="7"/>
  <c r="QF159" i="7"/>
  <c r="QG159" i="7"/>
  <c r="QH159" i="7"/>
  <c r="QI159" i="7"/>
  <c r="QJ159" i="7"/>
  <c r="QK159" i="7"/>
  <c r="QL159" i="7"/>
  <c r="QM159" i="7"/>
  <c r="QN159" i="7"/>
  <c r="QO159" i="7"/>
  <c r="QP159" i="7"/>
  <c r="QQ159" i="7"/>
  <c r="QR159" i="7"/>
  <c r="QS159" i="7"/>
  <c r="QT159" i="7"/>
  <c r="QU159" i="7"/>
  <c r="QV159" i="7"/>
  <c r="QW159" i="7"/>
  <c r="QX159" i="7"/>
  <c r="QY159" i="7"/>
  <c r="QZ159" i="7"/>
  <c r="RA159" i="7"/>
  <c r="RB159" i="7"/>
  <c r="RC159" i="7"/>
  <c r="RD159" i="7"/>
  <c r="RE159" i="7"/>
  <c r="RF159" i="7"/>
  <c r="RG159" i="7"/>
  <c r="RH159" i="7"/>
  <c r="RI159" i="7"/>
  <c r="RJ159" i="7"/>
  <c r="RK159" i="7"/>
  <c r="RL159" i="7"/>
  <c r="RM159" i="7"/>
  <c r="RN159" i="7"/>
  <c r="RO159" i="7"/>
  <c r="RP159" i="7"/>
  <c r="RQ159" i="7"/>
  <c r="RR159" i="7"/>
  <c r="RS159" i="7"/>
  <c r="RT159" i="7"/>
  <c r="RU159" i="7"/>
  <c r="RV159" i="7"/>
  <c r="RW159" i="7"/>
  <c r="RX159" i="7"/>
  <c r="RY159" i="7"/>
  <c r="RZ159" i="7"/>
  <c r="SA159" i="7"/>
  <c r="SB159" i="7"/>
  <c r="SC159" i="7"/>
  <c r="SD159" i="7"/>
  <c r="SE159" i="7"/>
  <c r="SF159" i="7"/>
  <c r="SG159" i="7"/>
  <c r="SH159" i="7"/>
  <c r="SI159" i="7"/>
  <c r="SJ159" i="7"/>
  <c r="SK159" i="7"/>
  <c r="SL159" i="7"/>
  <c r="SM159" i="7"/>
  <c r="SN159" i="7"/>
  <c r="SO159" i="7"/>
  <c r="SP159" i="7"/>
  <c r="SQ159" i="7"/>
  <c r="SR159" i="7"/>
  <c r="SS159" i="7"/>
  <c r="ST159" i="7"/>
  <c r="SU159" i="7"/>
  <c r="SV159" i="7"/>
  <c r="SW159" i="7"/>
  <c r="SX159" i="7"/>
  <c r="SY159" i="7"/>
  <c r="SZ159" i="7"/>
  <c r="TA159" i="7"/>
  <c r="TB159" i="7"/>
  <c r="K159" i="7"/>
  <c r="L139" i="7"/>
  <c r="M139" i="7"/>
  <c r="N139" i="7"/>
  <c r="O139" i="7"/>
  <c r="P139" i="7"/>
  <c r="Q139" i="7"/>
  <c r="R139" i="7"/>
  <c r="S139" i="7"/>
  <c r="T139" i="7"/>
  <c r="U139" i="7"/>
  <c r="V139" i="7"/>
  <c r="W139" i="7"/>
  <c r="X139" i="7"/>
  <c r="Y139" i="7"/>
  <c r="Z139" i="7"/>
  <c r="AA139" i="7"/>
  <c r="AB139" i="7"/>
  <c r="AC139" i="7"/>
  <c r="AD139" i="7"/>
  <c r="AE139" i="7"/>
  <c r="AF139" i="7"/>
  <c r="AG139" i="7"/>
  <c r="AH139" i="7"/>
  <c r="AI139" i="7"/>
  <c r="AJ139" i="7"/>
  <c r="AK139" i="7"/>
  <c r="AL139" i="7"/>
  <c r="AM139" i="7"/>
  <c r="AN139" i="7"/>
  <c r="AO139" i="7"/>
  <c r="AP139" i="7"/>
  <c r="AQ139" i="7"/>
  <c r="AR139" i="7"/>
  <c r="AS139" i="7"/>
  <c r="AT139" i="7"/>
  <c r="AU139" i="7"/>
  <c r="AV139" i="7"/>
  <c r="AW139" i="7"/>
  <c r="AX139" i="7"/>
  <c r="AY139" i="7"/>
  <c r="AZ139" i="7"/>
  <c r="BA139" i="7"/>
  <c r="BB139" i="7"/>
  <c r="BC139" i="7"/>
  <c r="BD139" i="7"/>
  <c r="BE139" i="7"/>
  <c r="BF139" i="7"/>
  <c r="BG139" i="7"/>
  <c r="BH139" i="7"/>
  <c r="BI139" i="7"/>
  <c r="BJ139" i="7"/>
  <c r="BK139" i="7"/>
  <c r="BL139" i="7"/>
  <c r="BM139" i="7"/>
  <c r="BN139" i="7"/>
  <c r="BO139" i="7"/>
  <c r="BP139" i="7"/>
  <c r="BQ139" i="7"/>
  <c r="BR139" i="7"/>
  <c r="BS139" i="7"/>
  <c r="BT139" i="7"/>
  <c r="BU139" i="7"/>
  <c r="BV139" i="7"/>
  <c r="BW139" i="7"/>
  <c r="BX139" i="7"/>
  <c r="BY139" i="7"/>
  <c r="BZ139" i="7"/>
  <c r="CA139" i="7"/>
  <c r="CB139" i="7"/>
  <c r="CC139" i="7"/>
  <c r="CD139" i="7"/>
  <c r="CE139" i="7"/>
  <c r="CF139" i="7"/>
  <c r="CG139" i="7"/>
  <c r="CH139" i="7"/>
  <c r="CI139" i="7"/>
  <c r="CJ139" i="7"/>
  <c r="CK139" i="7"/>
  <c r="CL139" i="7"/>
  <c r="CM139" i="7"/>
  <c r="CN139" i="7"/>
  <c r="CO139" i="7"/>
  <c r="CP139" i="7"/>
  <c r="CQ139" i="7"/>
  <c r="CR139" i="7"/>
  <c r="CS139" i="7"/>
  <c r="CT139" i="7"/>
  <c r="CU139" i="7"/>
  <c r="CV139" i="7"/>
  <c r="CW139" i="7"/>
  <c r="CX139" i="7"/>
  <c r="CY139" i="7"/>
  <c r="CZ139" i="7"/>
  <c r="DA139" i="7"/>
  <c r="DB139" i="7"/>
  <c r="DC139" i="7"/>
  <c r="DD139" i="7"/>
  <c r="DE139" i="7"/>
  <c r="DF139" i="7"/>
  <c r="DG139" i="7"/>
  <c r="DH139" i="7"/>
  <c r="DI139" i="7"/>
  <c r="DJ139" i="7"/>
  <c r="DK139" i="7"/>
  <c r="DL139" i="7"/>
  <c r="DM139" i="7"/>
  <c r="DN139" i="7"/>
  <c r="DO139" i="7"/>
  <c r="DP139" i="7"/>
  <c r="DQ139" i="7"/>
  <c r="DR139" i="7"/>
  <c r="DS139" i="7"/>
  <c r="DT139" i="7"/>
  <c r="DU139" i="7"/>
  <c r="DV139" i="7"/>
  <c r="DW139" i="7"/>
  <c r="DX139" i="7"/>
  <c r="DY139" i="7"/>
  <c r="DZ139" i="7"/>
  <c r="EA139" i="7"/>
  <c r="EB139" i="7"/>
  <c r="EC139" i="7"/>
  <c r="ED139" i="7"/>
  <c r="EE139" i="7"/>
  <c r="EF139" i="7"/>
  <c r="EG139" i="7"/>
  <c r="EH139" i="7"/>
  <c r="EI139" i="7"/>
  <c r="EJ139" i="7"/>
  <c r="EK139" i="7"/>
  <c r="EL139" i="7"/>
  <c r="EM139" i="7"/>
  <c r="EN139" i="7"/>
  <c r="EO139" i="7"/>
  <c r="EP139" i="7"/>
  <c r="EQ139" i="7"/>
  <c r="ER139" i="7"/>
  <c r="ES139" i="7"/>
  <c r="ET139" i="7"/>
  <c r="EU139" i="7"/>
  <c r="EV139" i="7"/>
  <c r="EW139" i="7"/>
  <c r="EX139" i="7"/>
  <c r="EY139" i="7"/>
  <c r="EZ139" i="7"/>
  <c r="FA139" i="7"/>
  <c r="FB139" i="7"/>
  <c r="FC139" i="7"/>
  <c r="FD139" i="7"/>
  <c r="FE139" i="7"/>
  <c r="FF139" i="7"/>
  <c r="FG139" i="7"/>
  <c r="FH139" i="7"/>
  <c r="FI139" i="7"/>
  <c r="FJ139" i="7"/>
  <c r="FK139" i="7"/>
  <c r="FL139" i="7"/>
  <c r="FM139" i="7"/>
  <c r="FN139" i="7"/>
  <c r="FO139" i="7"/>
  <c r="FP139" i="7"/>
  <c r="FQ139" i="7"/>
  <c r="FR139" i="7"/>
  <c r="FS139" i="7"/>
  <c r="FT139" i="7"/>
  <c r="FU139" i="7"/>
  <c r="FV139" i="7"/>
  <c r="FW139" i="7"/>
  <c r="FX139" i="7"/>
  <c r="FY139" i="7"/>
  <c r="FZ139" i="7"/>
  <c r="GA139" i="7"/>
  <c r="GB139" i="7"/>
  <c r="GC139" i="7"/>
  <c r="GD139" i="7"/>
  <c r="GE139" i="7"/>
  <c r="GF139" i="7"/>
  <c r="GG139" i="7"/>
  <c r="GH139" i="7"/>
  <c r="GI139" i="7"/>
  <c r="GJ139" i="7"/>
  <c r="GK139" i="7"/>
  <c r="GL139" i="7"/>
  <c r="GM139" i="7"/>
  <c r="GN139" i="7"/>
  <c r="GO139" i="7"/>
  <c r="GP139" i="7"/>
  <c r="GQ139" i="7"/>
  <c r="GR139" i="7"/>
  <c r="GS139" i="7"/>
  <c r="GT139" i="7"/>
  <c r="GU139" i="7"/>
  <c r="GV139" i="7"/>
  <c r="GW139" i="7"/>
  <c r="GX139" i="7"/>
  <c r="GY139" i="7"/>
  <c r="GZ139" i="7"/>
  <c r="HA139" i="7"/>
  <c r="HB139" i="7"/>
  <c r="HC139" i="7"/>
  <c r="HD139" i="7"/>
  <c r="HE139" i="7"/>
  <c r="HF139" i="7"/>
  <c r="HG139" i="7"/>
  <c r="HH139" i="7"/>
  <c r="HI139" i="7"/>
  <c r="HJ139" i="7"/>
  <c r="HK139" i="7"/>
  <c r="HL139" i="7"/>
  <c r="HM139" i="7"/>
  <c r="HN139" i="7"/>
  <c r="HO139" i="7"/>
  <c r="HP139" i="7"/>
  <c r="HQ139" i="7"/>
  <c r="HR139" i="7"/>
  <c r="HS139" i="7"/>
  <c r="HT139" i="7"/>
  <c r="HU139" i="7"/>
  <c r="HV139" i="7"/>
  <c r="HW139" i="7"/>
  <c r="HX139" i="7"/>
  <c r="HY139" i="7"/>
  <c r="HZ139" i="7"/>
  <c r="IA139" i="7"/>
  <c r="IB139" i="7"/>
  <c r="IC139" i="7"/>
  <c r="ID139" i="7"/>
  <c r="IE139" i="7"/>
  <c r="IF139" i="7"/>
  <c r="IG139" i="7"/>
  <c r="IH139" i="7"/>
  <c r="II139" i="7"/>
  <c r="IJ139" i="7"/>
  <c r="IK139" i="7"/>
  <c r="IL139" i="7"/>
  <c r="IM139" i="7"/>
  <c r="IN139" i="7"/>
  <c r="IO139" i="7"/>
  <c r="IP139" i="7"/>
  <c r="IQ139" i="7"/>
  <c r="IR139" i="7"/>
  <c r="IS139" i="7"/>
  <c r="IT139" i="7"/>
  <c r="IU139" i="7"/>
  <c r="IV139" i="7"/>
  <c r="IW139" i="7"/>
  <c r="IX139" i="7"/>
  <c r="IY139" i="7"/>
  <c r="IZ139" i="7"/>
  <c r="JA139" i="7"/>
  <c r="JB139" i="7"/>
  <c r="JC139" i="7"/>
  <c r="JD139" i="7"/>
  <c r="JE139" i="7"/>
  <c r="JF139" i="7"/>
  <c r="JG139" i="7"/>
  <c r="JH139" i="7"/>
  <c r="JI139" i="7"/>
  <c r="JJ139" i="7"/>
  <c r="JK139" i="7"/>
  <c r="JL139" i="7"/>
  <c r="JM139" i="7"/>
  <c r="JN139" i="7"/>
  <c r="JO139" i="7"/>
  <c r="JP139" i="7"/>
  <c r="JQ139" i="7"/>
  <c r="JR139" i="7"/>
  <c r="JS139" i="7"/>
  <c r="JT139" i="7"/>
  <c r="JU139" i="7"/>
  <c r="JV139" i="7"/>
  <c r="JW139" i="7"/>
  <c r="JX139" i="7"/>
  <c r="JY139" i="7"/>
  <c r="JZ139" i="7"/>
  <c r="KA139" i="7"/>
  <c r="KB139" i="7"/>
  <c r="KC139" i="7"/>
  <c r="KD139" i="7"/>
  <c r="KE139" i="7"/>
  <c r="KF139" i="7"/>
  <c r="KG139" i="7"/>
  <c r="KH139" i="7"/>
  <c r="KI139" i="7"/>
  <c r="KJ139" i="7"/>
  <c r="KK139" i="7"/>
  <c r="KL139" i="7"/>
  <c r="KM139" i="7"/>
  <c r="KN139" i="7"/>
  <c r="KO139" i="7"/>
  <c r="KP139" i="7"/>
  <c r="KQ139" i="7"/>
  <c r="KR139" i="7"/>
  <c r="KS139" i="7"/>
  <c r="KT139" i="7"/>
  <c r="KU139" i="7"/>
  <c r="KV139" i="7"/>
  <c r="KW139" i="7"/>
  <c r="KX139" i="7"/>
  <c r="KY139" i="7"/>
  <c r="KZ139" i="7"/>
  <c r="LA139" i="7"/>
  <c r="LB139" i="7"/>
  <c r="LC139" i="7"/>
  <c r="LD139" i="7"/>
  <c r="LE139" i="7"/>
  <c r="LF139" i="7"/>
  <c r="LG139" i="7"/>
  <c r="LH139" i="7"/>
  <c r="LI139" i="7"/>
  <c r="LJ139" i="7"/>
  <c r="LK139" i="7"/>
  <c r="LL139" i="7"/>
  <c r="LM139" i="7"/>
  <c r="LN139" i="7"/>
  <c r="LO139" i="7"/>
  <c r="LP139" i="7"/>
  <c r="LQ139" i="7"/>
  <c r="LR139" i="7"/>
  <c r="LS139" i="7"/>
  <c r="LT139" i="7"/>
  <c r="LU139" i="7"/>
  <c r="LV139" i="7"/>
  <c r="LW139" i="7"/>
  <c r="LX139" i="7"/>
  <c r="LY139" i="7"/>
  <c r="LZ139" i="7"/>
  <c r="MA139" i="7"/>
  <c r="MB139" i="7"/>
  <c r="MC139" i="7"/>
  <c r="MD139" i="7"/>
  <c r="ME139" i="7"/>
  <c r="MF139" i="7"/>
  <c r="MG139" i="7"/>
  <c r="MH139" i="7"/>
  <c r="MI139" i="7"/>
  <c r="MJ139" i="7"/>
  <c r="MK139" i="7"/>
  <c r="ML139" i="7"/>
  <c r="MM139" i="7"/>
  <c r="MN139" i="7"/>
  <c r="MO139" i="7"/>
  <c r="MP139" i="7"/>
  <c r="MQ139" i="7"/>
  <c r="MR139" i="7"/>
  <c r="MS139" i="7"/>
  <c r="MT139" i="7"/>
  <c r="MU139" i="7"/>
  <c r="MV139" i="7"/>
  <c r="MW139" i="7"/>
  <c r="MX139" i="7"/>
  <c r="MY139" i="7"/>
  <c r="MZ139" i="7"/>
  <c r="NA139" i="7"/>
  <c r="NB139" i="7"/>
  <c r="NC139" i="7"/>
  <c r="ND139" i="7"/>
  <c r="NE139" i="7"/>
  <c r="NF139" i="7"/>
  <c r="NG139" i="7"/>
  <c r="NH139" i="7"/>
  <c r="NI139" i="7"/>
  <c r="NJ139" i="7"/>
  <c r="NK139" i="7"/>
  <c r="NL139" i="7"/>
  <c r="NM139" i="7"/>
  <c r="NN139" i="7"/>
  <c r="NO139" i="7"/>
  <c r="NP139" i="7"/>
  <c r="NQ139" i="7"/>
  <c r="NR139" i="7"/>
  <c r="NS139" i="7"/>
  <c r="NT139" i="7"/>
  <c r="NU139" i="7"/>
  <c r="NV139" i="7"/>
  <c r="NW139" i="7"/>
  <c r="NX139" i="7"/>
  <c r="NY139" i="7"/>
  <c r="NZ139" i="7"/>
  <c r="OA139" i="7"/>
  <c r="OB139" i="7"/>
  <c r="OC139" i="7"/>
  <c r="OD139" i="7"/>
  <c r="OE139" i="7"/>
  <c r="OF139" i="7"/>
  <c r="OG139" i="7"/>
  <c r="OH139" i="7"/>
  <c r="OI139" i="7"/>
  <c r="OJ139" i="7"/>
  <c r="OK139" i="7"/>
  <c r="OL139" i="7"/>
  <c r="OM139" i="7"/>
  <c r="ON139" i="7"/>
  <c r="OO139" i="7"/>
  <c r="OP139" i="7"/>
  <c r="OQ139" i="7"/>
  <c r="OR139" i="7"/>
  <c r="OS139" i="7"/>
  <c r="OT139" i="7"/>
  <c r="OU139" i="7"/>
  <c r="OV139" i="7"/>
  <c r="OW139" i="7"/>
  <c r="OX139" i="7"/>
  <c r="OY139" i="7"/>
  <c r="OZ139" i="7"/>
  <c r="PA139" i="7"/>
  <c r="PB139" i="7"/>
  <c r="PC139" i="7"/>
  <c r="PD139" i="7"/>
  <c r="PE139" i="7"/>
  <c r="PF139" i="7"/>
  <c r="PG139" i="7"/>
  <c r="PH139" i="7"/>
  <c r="PI139" i="7"/>
  <c r="PJ139" i="7"/>
  <c r="PK139" i="7"/>
  <c r="PL139" i="7"/>
  <c r="PM139" i="7"/>
  <c r="PN139" i="7"/>
  <c r="PO139" i="7"/>
  <c r="PP139" i="7"/>
  <c r="PQ139" i="7"/>
  <c r="PR139" i="7"/>
  <c r="PS139" i="7"/>
  <c r="PT139" i="7"/>
  <c r="PU139" i="7"/>
  <c r="PV139" i="7"/>
  <c r="PW139" i="7"/>
  <c r="PX139" i="7"/>
  <c r="PY139" i="7"/>
  <c r="PZ139" i="7"/>
  <c r="QA139" i="7"/>
  <c r="QB139" i="7"/>
  <c r="QC139" i="7"/>
  <c r="QD139" i="7"/>
  <c r="QE139" i="7"/>
  <c r="QF139" i="7"/>
  <c r="QG139" i="7"/>
  <c r="QH139" i="7"/>
  <c r="QI139" i="7"/>
  <c r="QJ139" i="7"/>
  <c r="QK139" i="7"/>
  <c r="QL139" i="7"/>
  <c r="QM139" i="7"/>
  <c r="QN139" i="7"/>
  <c r="QO139" i="7"/>
  <c r="QP139" i="7"/>
  <c r="QQ139" i="7"/>
  <c r="QR139" i="7"/>
  <c r="QS139" i="7"/>
  <c r="QT139" i="7"/>
  <c r="QU139" i="7"/>
  <c r="QV139" i="7"/>
  <c r="QW139" i="7"/>
  <c r="QX139" i="7"/>
  <c r="QY139" i="7"/>
  <c r="QZ139" i="7"/>
  <c r="RA139" i="7"/>
  <c r="RB139" i="7"/>
  <c r="RC139" i="7"/>
  <c r="RD139" i="7"/>
  <c r="RE139" i="7"/>
  <c r="RF139" i="7"/>
  <c r="RG139" i="7"/>
  <c r="RH139" i="7"/>
  <c r="RI139" i="7"/>
  <c r="RJ139" i="7"/>
  <c r="RK139" i="7"/>
  <c r="RL139" i="7"/>
  <c r="RM139" i="7"/>
  <c r="RN139" i="7"/>
  <c r="RO139" i="7"/>
  <c r="RP139" i="7"/>
  <c r="RQ139" i="7"/>
  <c r="RR139" i="7"/>
  <c r="RS139" i="7"/>
  <c r="RT139" i="7"/>
  <c r="RU139" i="7"/>
  <c r="RV139" i="7"/>
  <c r="RW139" i="7"/>
  <c r="RX139" i="7"/>
  <c r="RY139" i="7"/>
  <c r="RZ139" i="7"/>
  <c r="SA139" i="7"/>
  <c r="SB139" i="7"/>
  <c r="SC139" i="7"/>
  <c r="SD139" i="7"/>
  <c r="SE139" i="7"/>
  <c r="SF139" i="7"/>
  <c r="SG139" i="7"/>
  <c r="SH139" i="7"/>
  <c r="SI139" i="7"/>
  <c r="SJ139" i="7"/>
  <c r="SK139" i="7"/>
  <c r="SL139" i="7"/>
  <c r="SM139" i="7"/>
  <c r="SN139" i="7"/>
  <c r="SO139" i="7"/>
  <c r="SP139" i="7"/>
  <c r="SQ139" i="7"/>
  <c r="SR139" i="7"/>
  <c r="SS139" i="7"/>
  <c r="ST139" i="7"/>
  <c r="SU139" i="7"/>
  <c r="SV139" i="7"/>
  <c r="SW139" i="7"/>
  <c r="SX139" i="7"/>
  <c r="SY139" i="7"/>
  <c r="SZ139" i="7"/>
  <c r="TA139" i="7"/>
  <c r="TB139" i="7"/>
  <c r="K139" i="7"/>
  <c r="L138" i="7"/>
  <c r="M138" i="7"/>
  <c r="N138" i="7"/>
  <c r="O138" i="7"/>
  <c r="P138" i="7"/>
  <c r="Q138" i="7"/>
  <c r="R138" i="7"/>
  <c r="S138" i="7"/>
  <c r="T138" i="7"/>
  <c r="U138" i="7"/>
  <c r="V138" i="7"/>
  <c r="W138" i="7"/>
  <c r="X138" i="7"/>
  <c r="Y138" i="7"/>
  <c r="Z138" i="7"/>
  <c r="AA138" i="7"/>
  <c r="AB138" i="7"/>
  <c r="AC138" i="7"/>
  <c r="AD138" i="7"/>
  <c r="AE138" i="7"/>
  <c r="AF138" i="7"/>
  <c r="AG138" i="7"/>
  <c r="AH138" i="7"/>
  <c r="AI138" i="7"/>
  <c r="AJ138" i="7"/>
  <c r="AK138" i="7"/>
  <c r="AL138" i="7"/>
  <c r="AM138" i="7"/>
  <c r="AN138" i="7"/>
  <c r="AO138" i="7"/>
  <c r="AP138" i="7"/>
  <c r="AQ138" i="7"/>
  <c r="AR138" i="7"/>
  <c r="AS138" i="7"/>
  <c r="AT138" i="7"/>
  <c r="AU138" i="7"/>
  <c r="AV138" i="7"/>
  <c r="AW138" i="7"/>
  <c r="AX138" i="7"/>
  <c r="AY138" i="7"/>
  <c r="AZ138" i="7"/>
  <c r="BA138" i="7"/>
  <c r="BB138" i="7"/>
  <c r="BC138" i="7"/>
  <c r="BD138" i="7"/>
  <c r="BE138" i="7"/>
  <c r="BF138" i="7"/>
  <c r="BG138" i="7"/>
  <c r="BH138" i="7"/>
  <c r="BI138" i="7"/>
  <c r="BJ138" i="7"/>
  <c r="BK138" i="7"/>
  <c r="BL138" i="7"/>
  <c r="BM138" i="7"/>
  <c r="BN138" i="7"/>
  <c r="BO138" i="7"/>
  <c r="BP138" i="7"/>
  <c r="BQ138" i="7"/>
  <c r="BR138" i="7"/>
  <c r="BS138" i="7"/>
  <c r="BT138" i="7"/>
  <c r="BU138" i="7"/>
  <c r="BV138" i="7"/>
  <c r="BW138" i="7"/>
  <c r="BX138" i="7"/>
  <c r="BY138" i="7"/>
  <c r="BZ138" i="7"/>
  <c r="CA138" i="7"/>
  <c r="CB138" i="7"/>
  <c r="CC138" i="7"/>
  <c r="CD138" i="7"/>
  <c r="CE138" i="7"/>
  <c r="CF138" i="7"/>
  <c r="CG138" i="7"/>
  <c r="CH138" i="7"/>
  <c r="CI138" i="7"/>
  <c r="CJ138" i="7"/>
  <c r="CK138" i="7"/>
  <c r="CL138" i="7"/>
  <c r="CM138" i="7"/>
  <c r="CN138" i="7"/>
  <c r="CO138" i="7"/>
  <c r="CP138" i="7"/>
  <c r="CQ138" i="7"/>
  <c r="CR138" i="7"/>
  <c r="CS138" i="7"/>
  <c r="CT138" i="7"/>
  <c r="CU138" i="7"/>
  <c r="CV138" i="7"/>
  <c r="CW138" i="7"/>
  <c r="CX138" i="7"/>
  <c r="CY138" i="7"/>
  <c r="CZ138" i="7"/>
  <c r="DA138" i="7"/>
  <c r="DB138" i="7"/>
  <c r="DC138" i="7"/>
  <c r="DD138" i="7"/>
  <c r="DE138" i="7"/>
  <c r="DF138" i="7"/>
  <c r="DG138" i="7"/>
  <c r="DH138" i="7"/>
  <c r="DI138" i="7"/>
  <c r="DJ138" i="7"/>
  <c r="DK138" i="7"/>
  <c r="DL138" i="7"/>
  <c r="DM138" i="7"/>
  <c r="DN138" i="7"/>
  <c r="DO138" i="7"/>
  <c r="DP138" i="7"/>
  <c r="DQ138" i="7"/>
  <c r="DR138" i="7"/>
  <c r="DS138" i="7"/>
  <c r="DT138" i="7"/>
  <c r="DU138" i="7"/>
  <c r="DV138" i="7"/>
  <c r="DW138" i="7"/>
  <c r="DX138" i="7"/>
  <c r="DY138" i="7"/>
  <c r="DZ138" i="7"/>
  <c r="EA138" i="7"/>
  <c r="EB138" i="7"/>
  <c r="EC138" i="7"/>
  <c r="ED138" i="7"/>
  <c r="EE138" i="7"/>
  <c r="EF138" i="7"/>
  <c r="EG138" i="7"/>
  <c r="EH138" i="7"/>
  <c r="EI138" i="7"/>
  <c r="EJ138" i="7"/>
  <c r="EK138" i="7"/>
  <c r="EL138" i="7"/>
  <c r="EM138" i="7"/>
  <c r="EN138" i="7"/>
  <c r="EO138" i="7"/>
  <c r="EP138" i="7"/>
  <c r="EQ138" i="7"/>
  <c r="ER138" i="7"/>
  <c r="ES138" i="7"/>
  <c r="ET138" i="7"/>
  <c r="EU138" i="7"/>
  <c r="EV138" i="7"/>
  <c r="EW138" i="7"/>
  <c r="EX138" i="7"/>
  <c r="EY138" i="7"/>
  <c r="EZ138" i="7"/>
  <c r="FA138" i="7"/>
  <c r="FB138" i="7"/>
  <c r="FC138" i="7"/>
  <c r="FD138" i="7"/>
  <c r="FE138" i="7"/>
  <c r="FF138" i="7"/>
  <c r="FG138" i="7"/>
  <c r="FH138" i="7"/>
  <c r="FI138" i="7"/>
  <c r="FJ138" i="7"/>
  <c r="FK138" i="7"/>
  <c r="FL138" i="7"/>
  <c r="FM138" i="7"/>
  <c r="FN138" i="7"/>
  <c r="FO138" i="7"/>
  <c r="FP138" i="7"/>
  <c r="FQ138" i="7"/>
  <c r="FR138" i="7"/>
  <c r="FS138" i="7"/>
  <c r="FT138" i="7"/>
  <c r="FU138" i="7"/>
  <c r="FV138" i="7"/>
  <c r="FW138" i="7"/>
  <c r="FX138" i="7"/>
  <c r="FY138" i="7"/>
  <c r="FZ138" i="7"/>
  <c r="GA138" i="7"/>
  <c r="GB138" i="7"/>
  <c r="GC138" i="7"/>
  <c r="GD138" i="7"/>
  <c r="GE138" i="7"/>
  <c r="GF138" i="7"/>
  <c r="GG138" i="7"/>
  <c r="GH138" i="7"/>
  <c r="GI138" i="7"/>
  <c r="GJ138" i="7"/>
  <c r="GK138" i="7"/>
  <c r="GL138" i="7"/>
  <c r="GM138" i="7"/>
  <c r="GN138" i="7"/>
  <c r="GO138" i="7"/>
  <c r="GP138" i="7"/>
  <c r="GQ138" i="7"/>
  <c r="GR138" i="7"/>
  <c r="GS138" i="7"/>
  <c r="GT138" i="7"/>
  <c r="GU138" i="7"/>
  <c r="GV138" i="7"/>
  <c r="GW138" i="7"/>
  <c r="GX138" i="7"/>
  <c r="GY138" i="7"/>
  <c r="GZ138" i="7"/>
  <c r="HA138" i="7"/>
  <c r="HB138" i="7"/>
  <c r="HC138" i="7"/>
  <c r="HD138" i="7"/>
  <c r="HE138" i="7"/>
  <c r="HF138" i="7"/>
  <c r="HG138" i="7"/>
  <c r="HH138" i="7"/>
  <c r="HI138" i="7"/>
  <c r="HJ138" i="7"/>
  <c r="HK138" i="7"/>
  <c r="HL138" i="7"/>
  <c r="HM138" i="7"/>
  <c r="HN138" i="7"/>
  <c r="HO138" i="7"/>
  <c r="HP138" i="7"/>
  <c r="HQ138" i="7"/>
  <c r="HR138" i="7"/>
  <c r="HS138" i="7"/>
  <c r="HT138" i="7"/>
  <c r="HU138" i="7"/>
  <c r="HV138" i="7"/>
  <c r="HW138" i="7"/>
  <c r="HX138" i="7"/>
  <c r="HY138" i="7"/>
  <c r="HZ138" i="7"/>
  <c r="IA138" i="7"/>
  <c r="IB138" i="7"/>
  <c r="IC138" i="7"/>
  <c r="ID138" i="7"/>
  <c r="IE138" i="7"/>
  <c r="IF138" i="7"/>
  <c r="IG138" i="7"/>
  <c r="IH138" i="7"/>
  <c r="II138" i="7"/>
  <c r="IJ138" i="7"/>
  <c r="IK138" i="7"/>
  <c r="IL138" i="7"/>
  <c r="IM138" i="7"/>
  <c r="IN138" i="7"/>
  <c r="IO138" i="7"/>
  <c r="IP138" i="7"/>
  <c r="IQ138" i="7"/>
  <c r="IR138" i="7"/>
  <c r="IS138" i="7"/>
  <c r="IT138" i="7"/>
  <c r="IU138" i="7"/>
  <c r="IV138" i="7"/>
  <c r="IW138" i="7"/>
  <c r="IX138" i="7"/>
  <c r="IY138" i="7"/>
  <c r="IZ138" i="7"/>
  <c r="JA138" i="7"/>
  <c r="JB138" i="7"/>
  <c r="JC138" i="7"/>
  <c r="JD138" i="7"/>
  <c r="JE138" i="7"/>
  <c r="JF138" i="7"/>
  <c r="JG138" i="7"/>
  <c r="JH138" i="7"/>
  <c r="JI138" i="7"/>
  <c r="JJ138" i="7"/>
  <c r="JK138" i="7"/>
  <c r="JL138" i="7"/>
  <c r="JM138" i="7"/>
  <c r="JN138" i="7"/>
  <c r="JO138" i="7"/>
  <c r="JP138" i="7"/>
  <c r="JQ138" i="7"/>
  <c r="JR138" i="7"/>
  <c r="JS138" i="7"/>
  <c r="JT138" i="7"/>
  <c r="JU138" i="7"/>
  <c r="JV138" i="7"/>
  <c r="JW138" i="7"/>
  <c r="JX138" i="7"/>
  <c r="JY138" i="7"/>
  <c r="JZ138" i="7"/>
  <c r="KA138" i="7"/>
  <c r="KB138" i="7"/>
  <c r="KC138" i="7"/>
  <c r="KD138" i="7"/>
  <c r="KE138" i="7"/>
  <c r="KF138" i="7"/>
  <c r="KG138" i="7"/>
  <c r="KH138" i="7"/>
  <c r="KI138" i="7"/>
  <c r="KJ138" i="7"/>
  <c r="KK138" i="7"/>
  <c r="KL138" i="7"/>
  <c r="KM138" i="7"/>
  <c r="KN138" i="7"/>
  <c r="KO138" i="7"/>
  <c r="KP138" i="7"/>
  <c r="KQ138" i="7"/>
  <c r="KR138" i="7"/>
  <c r="KS138" i="7"/>
  <c r="KT138" i="7"/>
  <c r="KU138" i="7"/>
  <c r="KV138" i="7"/>
  <c r="KW138" i="7"/>
  <c r="KX138" i="7"/>
  <c r="KY138" i="7"/>
  <c r="KZ138" i="7"/>
  <c r="LA138" i="7"/>
  <c r="LB138" i="7"/>
  <c r="LC138" i="7"/>
  <c r="LD138" i="7"/>
  <c r="LE138" i="7"/>
  <c r="LF138" i="7"/>
  <c r="LG138" i="7"/>
  <c r="LH138" i="7"/>
  <c r="LI138" i="7"/>
  <c r="LJ138" i="7"/>
  <c r="LK138" i="7"/>
  <c r="LL138" i="7"/>
  <c r="LM138" i="7"/>
  <c r="LN138" i="7"/>
  <c r="LO138" i="7"/>
  <c r="LP138" i="7"/>
  <c r="LQ138" i="7"/>
  <c r="LR138" i="7"/>
  <c r="LS138" i="7"/>
  <c r="LT138" i="7"/>
  <c r="LU138" i="7"/>
  <c r="LV138" i="7"/>
  <c r="LW138" i="7"/>
  <c r="LX138" i="7"/>
  <c r="LY138" i="7"/>
  <c r="LZ138" i="7"/>
  <c r="MA138" i="7"/>
  <c r="MB138" i="7"/>
  <c r="MC138" i="7"/>
  <c r="MD138" i="7"/>
  <c r="ME138" i="7"/>
  <c r="MF138" i="7"/>
  <c r="MG138" i="7"/>
  <c r="MH138" i="7"/>
  <c r="MI138" i="7"/>
  <c r="MJ138" i="7"/>
  <c r="MK138" i="7"/>
  <c r="ML138" i="7"/>
  <c r="MM138" i="7"/>
  <c r="MN138" i="7"/>
  <c r="MO138" i="7"/>
  <c r="MP138" i="7"/>
  <c r="MQ138" i="7"/>
  <c r="MR138" i="7"/>
  <c r="MS138" i="7"/>
  <c r="MT138" i="7"/>
  <c r="MU138" i="7"/>
  <c r="MV138" i="7"/>
  <c r="MW138" i="7"/>
  <c r="MX138" i="7"/>
  <c r="MY138" i="7"/>
  <c r="MZ138" i="7"/>
  <c r="NA138" i="7"/>
  <c r="NB138" i="7"/>
  <c r="NC138" i="7"/>
  <c r="ND138" i="7"/>
  <c r="NE138" i="7"/>
  <c r="NF138" i="7"/>
  <c r="NG138" i="7"/>
  <c r="NH138" i="7"/>
  <c r="NI138" i="7"/>
  <c r="NJ138" i="7"/>
  <c r="NK138" i="7"/>
  <c r="NL138" i="7"/>
  <c r="NM138" i="7"/>
  <c r="NN138" i="7"/>
  <c r="NO138" i="7"/>
  <c r="NP138" i="7"/>
  <c r="NQ138" i="7"/>
  <c r="NR138" i="7"/>
  <c r="NS138" i="7"/>
  <c r="NT138" i="7"/>
  <c r="NU138" i="7"/>
  <c r="NV138" i="7"/>
  <c r="NW138" i="7"/>
  <c r="NX138" i="7"/>
  <c r="NY138" i="7"/>
  <c r="NZ138" i="7"/>
  <c r="OA138" i="7"/>
  <c r="OB138" i="7"/>
  <c r="OC138" i="7"/>
  <c r="OD138" i="7"/>
  <c r="OE138" i="7"/>
  <c r="OF138" i="7"/>
  <c r="OG138" i="7"/>
  <c r="OH138" i="7"/>
  <c r="OI138" i="7"/>
  <c r="OJ138" i="7"/>
  <c r="OK138" i="7"/>
  <c r="OL138" i="7"/>
  <c r="OM138" i="7"/>
  <c r="ON138" i="7"/>
  <c r="OO138" i="7"/>
  <c r="OP138" i="7"/>
  <c r="OQ138" i="7"/>
  <c r="OR138" i="7"/>
  <c r="OS138" i="7"/>
  <c r="OT138" i="7"/>
  <c r="OU138" i="7"/>
  <c r="OV138" i="7"/>
  <c r="OW138" i="7"/>
  <c r="OX138" i="7"/>
  <c r="OY138" i="7"/>
  <c r="OZ138" i="7"/>
  <c r="PA138" i="7"/>
  <c r="PB138" i="7"/>
  <c r="PC138" i="7"/>
  <c r="PD138" i="7"/>
  <c r="PE138" i="7"/>
  <c r="PF138" i="7"/>
  <c r="PG138" i="7"/>
  <c r="PH138" i="7"/>
  <c r="PI138" i="7"/>
  <c r="PJ138" i="7"/>
  <c r="PK138" i="7"/>
  <c r="PL138" i="7"/>
  <c r="PM138" i="7"/>
  <c r="PN138" i="7"/>
  <c r="PO138" i="7"/>
  <c r="PP138" i="7"/>
  <c r="PQ138" i="7"/>
  <c r="PR138" i="7"/>
  <c r="PS138" i="7"/>
  <c r="PT138" i="7"/>
  <c r="PU138" i="7"/>
  <c r="PV138" i="7"/>
  <c r="PW138" i="7"/>
  <c r="PX138" i="7"/>
  <c r="PY138" i="7"/>
  <c r="PZ138" i="7"/>
  <c r="QA138" i="7"/>
  <c r="QB138" i="7"/>
  <c r="QC138" i="7"/>
  <c r="QD138" i="7"/>
  <c r="QE138" i="7"/>
  <c r="QF138" i="7"/>
  <c r="QG138" i="7"/>
  <c r="QH138" i="7"/>
  <c r="QI138" i="7"/>
  <c r="QJ138" i="7"/>
  <c r="QK138" i="7"/>
  <c r="QL138" i="7"/>
  <c r="QM138" i="7"/>
  <c r="QN138" i="7"/>
  <c r="QO138" i="7"/>
  <c r="QP138" i="7"/>
  <c r="QQ138" i="7"/>
  <c r="QR138" i="7"/>
  <c r="QS138" i="7"/>
  <c r="QT138" i="7"/>
  <c r="QU138" i="7"/>
  <c r="QV138" i="7"/>
  <c r="QW138" i="7"/>
  <c r="QX138" i="7"/>
  <c r="QY138" i="7"/>
  <c r="QZ138" i="7"/>
  <c r="RA138" i="7"/>
  <c r="RB138" i="7"/>
  <c r="RC138" i="7"/>
  <c r="RD138" i="7"/>
  <c r="RE138" i="7"/>
  <c r="RF138" i="7"/>
  <c r="RG138" i="7"/>
  <c r="RH138" i="7"/>
  <c r="RI138" i="7"/>
  <c r="RJ138" i="7"/>
  <c r="RK138" i="7"/>
  <c r="RL138" i="7"/>
  <c r="RM138" i="7"/>
  <c r="RN138" i="7"/>
  <c r="RO138" i="7"/>
  <c r="RP138" i="7"/>
  <c r="RQ138" i="7"/>
  <c r="RR138" i="7"/>
  <c r="RS138" i="7"/>
  <c r="RT138" i="7"/>
  <c r="RU138" i="7"/>
  <c r="RV138" i="7"/>
  <c r="RW138" i="7"/>
  <c r="RX138" i="7"/>
  <c r="RY138" i="7"/>
  <c r="RZ138" i="7"/>
  <c r="SA138" i="7"/>
  <c r="SB138" i="7"/>
  <c r="SC138" i="7"/>
  <c r="SD138" i="7"/>
  <c r="SE138" i="7"/>
  <c r="SF138" i="7"/>
  <c r="SG138" i="7"/>
  <c r="SH138" i="7"/>
  <c r="SI138" i="7"/>
  <c r="SJ138" i="7"/>
  <c r="SK138" i="7"/>
  <c r="SL138" i="7"/>
  <c r="SM138" i="7"/>
  <c r="SN138" i="7"/>
  <c r="SO138" i="7"/>
  <c r="SP138" i="7"/>
  <c r="SQ138" i="7"/>
  <c r="SR138" i="7"/>
  <c r="SS138" i="7"/>
  <c r="ST138" i="7"/>
  <c r="SU138" i="7"/>
  <c r="SV138" i="7"/>
  <c r="SW138" i="7"/>
  <c r="SX138" i="7"/>
  <c r="SY138" i="7"/>
  <c r="SZ138" i="7"/>
  <c r="TA138" i="7"/>
  <c r="TB138" i="7"/>
  <c r="K138" i="7"/>
  <c r="L66" i="7"/>
  <c r="M66" i="7"/>
  <c r="N66" i="7"/>
  <c r="O66" i="7"/>
  <c r="P66" i="7"/>
  <c r="Q66" i="7"/>
  <c r="R66" i="7"/>
  <c r="S66" i="7"/>
  <c r="T66" i="7"/>
  <c r="U66" i="7"/>
  <c r="V66" i="7"/>
  <c r="W66" i="7"/>
  <c r="X66" i="7"/>
  <c r="Y66" i="7"/>
  <c r="Z66" i="7"/>
  <c r="AA66" i="7"/>
  <c r="AB66" i="7"/>
  <c r="AC66" i="7"/>
  <c r="AD66" i="7"/>
  <c r="AE66" i="7"/>
  <c r="AF66" i="7"/>
  <c r="AG66" i="7"/>
  <c r="AH66" i="7"/>
  <c r="AI66" i="7"/>
  <c r="AJ66" i="7"/>
  <c r="AK66" i="7"/>
  <c r="AL66" i="7"/>
  <c r="AM66" i="7"/>
  <c r="AN66" i="7"/>
  <c r="AO66" i="7"/>
  <c r="AP66" i="7"/>
  <c r="AQ66" i="7"/>
  <c r="AR66" i="7"/>
  <c r="AS66" i="7"/>
  <c r="AT66" i="7"/>
  <c r="AU66" i="7"/>
  <c r="AV66" i="7"/>
  <c r="AW66" i="7"/>
  <c r="AX66" i="7"/>
  <c r="AY66" i="7"/>
  <c r="AZ66" i="7"/>
  <c r="BA66" i="7"/>
  <c r="BB66" i="7"/>
  <c r="BC66" i="7"/>
  <c r="BD66" i="7"/>
  <c r="BE66" i="7"/>
  <c r="BF66" i="7"/>
  <c r="BG66" i="7"/>
  <c r="BH66" i="7"/>
  <c r="BI66" i="7"/>
  <c r="BJ66" i="7"/>
  <c r="BK66" i="7"/>
  <c r="BL66" i="7"/>
  <c r="BM66" i="7"/>
  <c r="BN66" i="7"/>
  <c r="BO66" i="7"/>
  <c r="BP66" i="7"/>
  <c r="BQ66" i="7"/>
  <c r="BR66" i="7"/>
  <c r="BS66" i="7"/>
  <c r="BT66" i="7"/>
  <c r="BU66" i="7"/>
  <c r="BV66" i="7"/>
  <c r="BW66" i="7"/>
  <c r="BX66" i="7"/>
  <c r="BY66" i="7"/>
  <c r="BZ66" i="7"/>
  <c r="CA66" i="7"/>
  <c r="CB66" i="7"/>
  <c r="CC66" i="7"/>
  <c r="CD66" i="7"/>
  <c r="CE66" i="7"/>
  <c r="CF66" i="7"/>
  <c r="CG66" i="7"/>
  <c r="CH66" i="7"/>
  <c r="CI66" i="7"/>
  <c r="CJ66" i="7"/>
  <c r="CK66" i="7"/>
  <c r="CL66" i="7"/>
  <c r="CM66" i="7"/>
  <c r="CN66" i="7"/>
  <c r="CO66" i="7"/>
  <c r="CP66" i="7"/>
  <c r="CQ66" i="7"/>
  <c r="CR66" i="7"/>
  <c r="CS66" i="7"/>
  <c r="CT66" i="7"/>
  <c r="CU66" i="7"/>
  <c r="CW66" i="7"/>
  <c r="CX66" i="7"/>
  <c r="CY66" i="7"/>
  <c r="CZ66" i="7"/>
  <c r="DA66" i="7"/>
  <c r="DB66" i="7"/>
  <c r="DC66" i="7"/>
  <c r="DD66" i="7"/>
  <c r="DE66" i="7"/>
  <c r="DF66" i="7"/>
  <c r="DG66" i="7"/>
  <c r="DH66" i="7"/>
  <c r="DI66" i="7"/>
  <c r="DJ66" i="7"/>
  <c r="DK66" i="7"/>
  <c r="DL66" i="7"/>
  <c r="DM66" i="7"/>
  <c r="DN66" i="7"/>
  <c r="DO66" i="7"/>
  <c r="DP66" i="7"/>
  <c r="DQ66" i="7"/>
  <c r="DR66" i="7"/>
  <c r="DS66" i="7"/>
  <c r="DT66" i="7"/>
  <c r="DU66" i="7"/>
  <c r="DV66" i="7"/>
  <c r="DW66" i="7"/>
  <c r="DX66" i="7"/>
  <c r="DY66" i="7"/>
  <c r="DZ66" i="7"/>
  <c r="EA66" i="7"/>
  <c r="EB66" i="7"/>
  <c r="EC66" i="7"/>
  <c r="ED66" i="7"/>
  <c r="EE66" i="7"/>
  <c r="EF66" i="7"/>
  <c r="EG66" i="7"/>
  <c r="EH66" i="7"/>
  <c r="EI66" i="7"/>
  <c r="EJ66" i="7"/>
  <c r="EK66" i="7"/>
  <c r="EL66" i="7"/>
  <c r="EM66" i="7"/>
  <c r="EN66" i="7"/>
  <c r="EO66" i="7"/>
  <c r="EP66" i="7"/>
  <c r="EQ66" i="7"/>
  <c r="ER66" i="7"/>
  <c r="ES66" i="7"/>
  <c r="ET66" i="7"/>
  <c r="EU66" i="7"/>
  <c r="EV66" i="7"/>
  <c r="EW66" i="7"/>
  <c r="EX66" i="7"/>
  <c r="EY66" i="7"/>
  <c r="EZ66" i="7"/>
  <c r="FA66" i="7"/>
  <c r="FB66" i="7"/>
  <c r="FC66" i="7"/>
  <c r="FD66" i="7"/>
  <c r="FE66" i="7"/>
  <c r="FF66" i="7"/>
  <c r="FG66" i="7"/>
  <c r="FH66" i="7"/>
  <c r="FI66" i="7"/>
  <c r="FJ66" i="7"/>
  <c r="FK66" i="7"/>
  <c r="FL66" i="7"/>
  <c r="FM66" i="7"/>
  <c r="FN66" i="7"/>
  <c r="FO66" i="7"/>
  <c r="FP66" i="7"/>
  <c r="FQ66" i="7"/>
  <c r="FR66" i="7"/>
  <c r="FS66" i="7"/>
  <c r="FT66" i="7"/>
  <c r="FU66" i="7"/>
  <c r="FV66" i="7"/>
  <c r="FW66" i="7"/>
  <c r="FX66" i="7"/>
  <c r="FY66" i="7"/>
  <c r="FZ66" i="7"/>
  <c r="GA66" i="7"/>
  <c r="GB66" i="7"/>
  <c r="GC66" i="7"/>
  <c r="GD66" i="7"/>
  <c r="GE66" i="7"/>
  <c r="GF66" i="7"/>
  <c r="GG66" i="7"/>
  <c r="GH66" i="7"/>
  <c r="GI66" i="7"/>
  <c r="GJ66" i="7"/>
  <c r="GK66" i="7"/>
  <c r="GL66" i="7"/>
  <c r="GM66" i="7"/>
  <c r="GN66" i="7"/>
  <c r="GO66" i="7"/>
  <c r="GP66" i="7"/>
  <c r="GQ66" i="7"/>
  <c r="GR66" i="7"/>
  <c r="GS66" i="7"/>
  <c r="GT66" i="7"/>
  <c r="GU66" i="7"/>
  <c r="GV66" i="7"/>
  <c r="GW66" i="7"/>
  <c r="GX66" i="7"/>
  <c r="GY66" i="7"/>
  <c r="GZ66" i="7"/>
  <c r="HA66" i="7"/>
  <c r="HB66" i="7"/>
  <c r="HC66" i="7"/>
  <c r="HD66" i="7"/>
  <c r="HE66" i="7"/>
  <c r="HF66" i="7"/>
  <c r="HG66" i="7"/>
  <c r="HH66" i="7"/>
  <c r="HI66" i="7"/>
  <c r="HJ66" i="7"/>
  <c r="HK66" i="7"/>
  <c r="HL66" i="7"/>
  <c r="HM66" i="7"/>
  <c r="HN66" i="7"/>
  <c r="HO66" i="7"/>
  <c r="HP66" i="7"/>
  <c r="HQ66" i="7"/>
  <c r="HR66" i="7"/>
  <c r="HS66" i="7"/>
  <c r="HT66" i="7"/>
  <c r="HU66" i="7"/>
  <c r="HV66" i="7"/>
  <c r="HW66" i="7"/>
  <c r="HX66" i="7"/>
  <c r="HY66" i="7"/>
  <c r="HZ66" i="7"/>
  <c r="IA66" i="7"/>
  <c r="IB66" i="7"/>
  <c r="IC66" i="7"/>
  <c r="ID66" i="7"/>
  <c r="IE66" i="7"/>
  <c r="IF66" i="7"/>
  <c r="IG66" i="7"/>
  <c r="IH66" i="7"/>
  <c r="II66" i="7"/>
  <c r="IJ66" i="7"/>
  <c r="IK66" i="7"/>
  <c r="IL66" i="7"/>
  <c r="IM66" i="7"/>
  <c r="IN66" i="7"/>
  <c r="IO66" i="7"/>
  <c r="IP66" i="7"/>
  <c r="IQ66" i="7"/>
  <c r="IR66" i="7"/>
  <c r="IS66" i="7"/>
  <c r="IT66" i="7"/>
  <c r="IU66" i="7"/>
  <c r="IV66" i="7"/>
  <c r="IW66" i="7"/>
  <c r="IX66" i="7"/>
  <c r="IY66" i="7"/>
  <c r="IZ66" i="7"/>
  <c r="JA66" i="7"/>
  <c r="JB66" i="7"/>
  <c r="JC66" i="7"/>
  <c r="JD66" i="7"/>
  <c r="JE66" i="7"/>
  <c r="JF66" i="7"/>
  <c r="JG66" i="7"/>
  <c r="JH66" i="7"/>
  <c r="JI66" i="7"/>
  <c r="JJ66" i="7"/>
  <c r="JK66" i="7"/>
  <c r="JL66" i="7"/>
  <c r="JM66" i="7"/>
  <c r="JN66" i="7"/>
  <c r="JO66" i="7"/>
  <c r="JP66" i="7"/>
  <c r="JQ66" i="7"/>
  <c r="JR66" i="7"/>
  <c r="JS66" i="7"/>
  <c r="JT66" i="7"/>
  <c r="JU66" i="7"/>
  <c r="JV66" i="7"/>
  <c r="JW66" i="7"/>
  <c r="JX66" i="7"/>
  <c r="JY66" i="7"/>
  <c r="JZ66" i="7"/>
  <c r="KA66" i="7"/>
  <c r="KB66" i="7"/>
  <c r="KC66" i="7"/>
  <c r="KD66" i="7"/>
  <c r="KE66" i="7"/>
  <c r="KF66" i="7"/>
  <c r="KG66" i="7"/>
  <c r="KH66" i="7"/>
  <c r="KI66" i="7"/>
  <c r="KJ66" i="7"/>
  <c r="KK66" i="7"/>
  <c r="KL66" i="7"/>
  <c r="KM66" i="7"/>
  <c r="KN66" i="7"/>
  <c r="KO66" i="7"/>
  <c r="KP66" i="7"/>
  <c r="KQ66" i="7"/>
  <c r="KR66" i="7"/>
  <c r="KS66" i="7"/>
  <c r="KT66" i="7"/>
  <c r="KU66" i="7"/>
  <c r="KV66" i="7"/>
  <c r="KW66" i="7"/>
  <c r="KX66" i="7"/>
  <c r="KY66" i="7"/>
  <c r="KZ66" i="7"/>
  <c r="LA66" i="7"/>
  <c r="LB66" i="7"/>
  <c r="LC66" i="7"/>
  <c r="LD66" i="7"/>
  <c r="LE66" i="7"/>
  <c r="LF66" i="7"/>
  <c r="LG66" i="7"/>
  <c r="LH66" i="7"/>
  <c r="LI66" i="7"/>
  <c r="LJ66" i="7"/>
  <c r="LK66" i="7"/>
  <c r="LL66" i="7"/>
  <c r="LM66" i="7"/>
  <c r="LN66" i="7"/>
  <c r="LO66" i="7"/>
  <c r="LP66" i="7"/>
  <c r="LQ66" i="7"/>
  <c r="LR66" i="7"/>
  <c r="LS66" i="7"/>
  <c r="LT66" i="7"/>
  <c r="LU66" i="7"/>
  <c r="LV66" i="7"/>
  <c r="LW66" i="7"/>
  <c r="LX66" i="7"/>
  <c r="LY66" i="7"/>
  <c r="LZ66" i="7"/>
  <c r="MA66" i="7"/>
  <c r="MB66" i="7"/>
  <c r="MC66" i="7"/>
  <c r="MD66" i="7"/>
  <c r="ME66" i="7"/>
  <c r="MF66" i="7"/>
  <c r="MG66" i="7"/>
  <c r="MH66" i="7"/>
  <c r="MI66" i="7"/>
  <c r="MJ66" i="7"/>
  <c r="MK66" i="7"/>
  <c r="ML66" i="7"/>
  <c r="MM66" i="7"/>
  <c r="MN66" i="7"/>
  <c r="MO66" i="7"/>
  <c r="MP66" i="7"/>
  <c r="MQ66" i="7"/>
  <c r="MR66" i="7"/>
  <c r="MS66" i="7"/>
  <c r="MT66" i="7"/>
  <c r="MU66" i="7"/>
  <c r="MV66" i="7"/>
  <c r="MW66" i="7"/>
  <c r="MX66" i="7"/>
  <c r="MY66" i="7"/>
  <c r="MZ66" i="7"/>
  <c r="NA66" i="7"/>
  <c r="NB66" i="7"/>
  <c r="NC66" i="7"/>
  <c r="ND66" i="7"/>
  <c r="NE66" i="7"/>
  <c r="NF66" i="7"/>
  <c r="NG66" i="7"/>
  <c r="NH66" i="7"/>
  <c r="NI66" i="7"/>
  <c r="NJ66" i="7"/>
  <c r="NK66" i="7"/>
  <c r="NL66" i="7"/>
  <c r="NM66" i="7"/>
  <c r="NN66" i="7"/>
  <c r="NO66" i="7"/>
  <c r="NP66" i="7"/>
  <c r="NQ66" i="7"/>
  <c r="NR66" i="7"/>
  <c r="NS66" i="7"/>
  <c r="NT66" i="7"/>
  <c r="NU66" i="7"/>
  <c r="NV66" i="7"/>
  <c r="NW66" i="7"/>
  <c r="NX66" i="7"/>
  <c r="NY66" i="7"/>
  <c r="NZ66" i="7"/>
  <c r="OA66" i="7"/>
  <c r="OB66" i="7"/>
  <c r="OC66" i="7"/>
  <c r="OD66" i="7"/>
  <c r="OE66" i="7"/>
  <c r="OF66" i="7"/>
  <c r="OG66" i="7"/>
  <c r="OH66" i="7"/>
  <c r="OI66" i="7"/>
  <c r="OJ66" i="7"/>
  <c r="OK66" i="7"/>
  <c r="OL66" i="7"/>
  <c r="OM66" i="7"/>
  <c r="ON66" i="7"/>
  <c r="OO66" i="7"/>
  <c r="OP66" i="7"/>
  <c r="OQ66" i="7"/>
  <c r="OR66" i="7"/>
  <c r="OS66" i="7"/>
  <c r="OT66" i="7"/>
  <c r="OU66" i="7"/>
  <c r="OV66" i="7"/>
  <c r="OW66" i="7"/>
  <c r="OX66" i="7"/>
  <c r="OY66" i="7"/>
  <c r="OZ66" i="7"/>
  <c r="PA66" i="7"/>
  <c r="PB66" i="7"/>
  <c r="PC66" i="7"/>
  <c r="PD66" i="7"/>
  <c r="PE66" i="7"/>
  <c r="PF66" i="7"/>
  <c r="PG66" i="7"/>
  <c r="PH66" i="7"/>
  <c r="PI66" i="7"/>
  <c r="PJ66" i="7"/>
  <c r="PK66" i="7"/>
  <c r="PL66" i="7"/>
  <c r="PM66" i="7"/>
  <c r="PN66" i="7"/>
  <c r="PO66" i="7"/>
  <c r="PP66" i="7"/>
  <c r="PQ66" i="7"/>
  <c r="PR66" i="7"/>
  <c r="PS66" i="7"/>
  <c r="PT66" i="7"/>
  <c r="PU66" i="7"/>
  <c r="PV66" i="7"/>
  <c r="PW66" i="7"/>
  <c r="PX66" i="7"/>
  <c r="PY66" i="7"/>
  <c r="PZ66" i="7"/>
  <c r="QA66" i="7"/>
  <c r="QB66" i="7"/>
  <c r="QC66" i="7"/>
  <c r="QD66" i="7"/>
  <c r="QE66" i="7"/>
  <c r="QF66" i="7"/>
  <c r="QG66" i="7"/>
  <c r="QH66" i="7"/>
  <c r="QI66" i="7"/>
  <c r="QJ66" i="7"/>
  <c r="QK66" i="7"/>
  <c r="QL66" i="7"/>
  <c r="QM66" i="7"/>
  <c r="QN66" i="7"/>
  <c r="QO66" i="7"/>
  <c r="QP66" i="7"/>
  <c r="QQ66" i="7"/>
  <c r="QR66" i="7"/>
  <c r="QS66" i="7"/>
  <c r="QT66" i="7"/>
  <c r="QU66" i="7"/>
  <c r="QV66" i="7"/>
  <c r="QW66" i="7"/>
  <c r="QX66" i="7"/>
  <c r="QY66" i="7"/>
  <c r="QZ66" i="7"/>
  <c r="RA66" i="7"/>
  <c r="RB66" i="7"/>
  <c r="RC66" i="7"/>
  <c r="RD66" i="7"/>
  <c r="RE66" i="7"/>
  <c r="RF66" i="7"/>
  <c r="RG66" i="7"/>
  <c r="RH66" i="7"/>
  <c r="RI66" i="7"/>
  <c r="RJ66" i="7"/>
  <c r="RK66" i="7"/>
  <c r="RL66" i="7"/>
  <c r="RM66" i="7"/>
  <c r="RN66" i="7"/>
  <c r="RO66" i="7"/>
  <c r="RP66" i="7"/>
  <c r="RQ66" i="7"/>
  <c r="RR66" i="7"/>
  <c r="RS66" i="7"/>
  <c r="RT66" i="7"/>
  <c r="RU66" i="7"/>
  <c r="RV66" i="7"/>
  <c r="RW66" i="7"/>
  <c r="RX66" i="7"/>
  <c r="RY66" i="7"/>
  <c r="RZ66" i="7"/>
  <c r="SA66" i="7"/>
  <c r="SB66" i="7"/>
  <c r="SC66" i="7"/>
  <c r="SD66" i="7"/>
  <c r="SE66" i="7"/>
  <c r="SF66" i="7"/>
  <c r="SG66" i="7"/>
  <c r="SH66" i="7"/>
  <c r="SI66" i="7"/>
  <c r="SJ66" i="7"/>
  <c r="SK66" i="7"/>
  <c r="SL66" i="7"/>
  <c r="SM66" i="7"/>
  <c r="SN66" i="7"/>
  <c r="SO66" i="7"/>
  <c r="SP66" i="7"/>
  <c r="SQ66" i="7"/>
  <c r="SR66" i="7"/>
  <c r="SS66" i="7"/>
  <c r="ST66" i="7"/>
  <c r="SU66" i="7"/>
  <c r="SV66" i="7"/>
  <c r="SW66" i="7"/>
  <c r="SX66" i="7"/>
  <c r="SY66" i="7"/>
  <c r="SZ66" i="7"/>
  <c r="TA66" i="7"/>
  <c r="TB66" i="7"/>
  <c r="L103" i="7"/>
  <c r="M103" i="7"/>
  <c r="N103" i="7"/>
  <c r="O103" i="7"/>
  <c r="P103" i="7"/>
  <c r="Q103" i="7"/>
  <c r="R103" i="7"/>
  <c r="S103" i="7"/>
  <c r="T103" i="7"/>
  <c r="U103" i="7"/>
  <c r="V103" i="7"/>
  <c r="W103" i="7"/>
  <c r="X103" i="7"/>
  <c r="Y103" i="7"/>
  <c r="Z103" i="7"/>
  <c r="AA103" i="7"/>
  <c r="AB103" i="7"/>
  <c r="AC103" i="7"/>
  <c r="AD103" i="7"/>
  <c r="AE103" i="7"/>
  <c r="AF103" i="7"/>
  <c r="AG103" i="7"/>
  <c r="AH103" i="7"/>
  <c r="AI103" i="7"/>
  <c r="AJ103" i="7"/>
  <c r="AK103" i="7"/>
  <c r="AL103" i="7"/>
  <c r="AM103" i="7"/>
  <c r="AN103" i="7"/>
  <c r="AO103" i="7"/>
  <c r="AP103" i="7"/>
  <c r="AQ103" i="7"/>
  <c r="AR103" i="7"/>
  <c r="AS103" i="7"/>
  <c r="AT103" i="7"/>
  <c r="AU103" i="7"/>
  <c r="AV103" i="7"/>
  <c r="AW103" i="7"/>
  <c r="AX103" i="7"/>
  <c r="AY103" i="7"/>
  <c r="AZ103" i="7"/>
  <c r="BA103" i="7"/>
  <c r="BB103" i="7"/>
  <c r="BC103" i="7"/>
  <c r="BD103" i="7"/>
  <c r="BE103" i="7"/>
  <c r="BF103" i="7"/>
  <c r="BG103" i="7"/>
  <c r="BH103" i="7"/>
  <c r="BI103" i="7"/>
  <c r="BJ103" i="7"/>
  <c r="BK103" i="7"/>
  <c r="BL103" i="7"/>
  <c r="BM103" i="7"/>
  <c r="BN103" i="7"/>
  <c r="BO103" i="7"/>
  <c r="BP103" i="7"/>
  <c r="BQ103" i="7"/>
  <c r="BR103" i="7"/>
  <c r="BS103" i="7"/>
  <c r="BT103" i="7"/>
  <c r="BU103" i="7"/>
  <c r="BV103" i="7"/>
  <c r="BW103" i="7"/>
  <c r="BX103" i="7"/>
  <c r="BY103" i="7"/>
  <c r="BZ103" i="7"/>
  <c r="CA103" i="7"/>
  <c r="CB103" i="7"/>
  <c r="CC103" i="7"/>
  <c r="CD103" i="7"/>
  <c r="CE103" i="7"/>
  <c r="CF103" i="7"/>
  <c r="CG103" i="7"/>
  <c r="CH103" i="7"/>
  <c r="CI103" i="7"/>
  <c r="CJ103" i="7"/>
  <c r="CK103" i="7"/>
  <c r="CL103" i="7"/>
  <c r="CM103" i="7"/>
  <c r="CN103" i="7"/>
  <c r="CO103" i="7"/>
  <c r="CP103" i="7"/>
  <c r="CQ103" i="7"/>
  <c r="CR103" i="7"/>
  <c r="CS103" i="7"/>
  <c r="CT103" i="7"/>
  <c r="CU103" i="7"/>
  <c r="CV103" i="7"/>
  <c r="CW103" i="7"/>
  <c r="CX103" i="7"/>
  <c r="CY103" i="7"/>
  <c r="CZ103" i="7"/>
  <c r="DA103" i="7"/>
  <c r="DB103" i="7"/>
  <c r="DC103" i="7"/>
  <c r="DD103" i="7"/>
  <c r="DE103" i="7"/>
  <c r="DF103" i="7"/>
  <c r="DG103" i="7"/>
  <c r="DH103" i="7"/>
  <c r="DI103" i="7"/>
  <c r="DJ103" i="7"/>
  <c r="DK103" i="7"/>
  <c r="DL103" i="7"/>
  <c r="DM103" i="7"/>
  <c r="DN103" i="7"/>
  <c r="DO103" i="7"/>
  <c r="DP103" i="7"/>
  <c r="DQ103" i="7"/>
  <c r="DR103" i="7"/>
  <c r="DS103" i="7"/>
  <c r="DT103" i="7"/>
  <c r="DU103" i="7"/>
  <c r="DV103" i="7"/>
  <c r="DW103" i="7"/>
  <c r="DX103" i="7"/>
  <c r="DY103" i="7"/>
  <c r="DZ103" i="7"/>
  <c r="EA103" i="7"/>
  <c r="EB103" i="7"/>
  <c r="EC103" i="7"/>
  <c r="ED103" i="7"/>
  <c r="EE103" i="7"/>
  <c r="EF103" i="7"/>
  <c r="EG103" i="7"/>
  <c r="EH103" i="7"/>
  <c r="EI103" i="7"/>
  <c r="EJ103" i="7"/>
  <c r="EK103" i="7"/>
  <c r="EL103" i="7"/>
  <c r="EM103" i="7"/>
  <c r="EN103" i="7"/>
  <c r="EO103" i="7"/>
  <c r="EP103" i="7"/>
  <c r="EQ103" i="7"/>
  <c r="ER103" i="7"/>
  <c r="ES103" i="7"/>
  <c r="ET103" i="7"/>
  <c r="EU103" i="7"/>
  <c r="EV103" i="7"/>
  <c r="EW103" i="7"/>
  <c r="EX103" i="7"/>
  <c r="EY103" i="7"/>
  <c r="EZ103" i="7"/>
  <c r="FA103" i="7"/>
  <c r="FB103" i="7"/>
  <c r="FC103" i="7"/>
  <c r="FD103" i="7"/>
  <c r="FE103" i="7"/>
  <c r="FF103" i="7"/>
  <c r="FG103" i="7"/>
  <c r="FH103" i="7"/>
  <c r="FI103" i="7"/>
  <c r="FJ103" i="7"/>
  <c r="FK103" i="7"/>
  <c r="FL103" i="7"/>
  <c r="FM103" i="7"/>
  <c r="FN103" i="7"/>
  <c r="FO103" i="7"/>
  <c r="FP103" i="7"/>
  <c r="FQ103" i="7"/>
  <c r="FR103" i="7"/>
  <c r="FS103" i="7"/>
  <c r="FT103" i="7"/>
  <c r="FU103" i="7"/>
  <c r="FV103" i="7"/>
  <c r="FW103" i="7"/>
  <c r="FX103" i="7"/>
  <c r="FY103" i="7"/>
  <c r="FZ103" i="7"/>
  <c r="GA103" i="7"/>
  <c r="GB103" i="7"/>
  <c r="GC103" i="7"/>
  <c r="GD103" i="7"/>
  <c r="GE103" i="7"/>
  <c r="GF103" i="7"/>
  <c r="GG103" i="7"/>
  <c r="GH103" i="7"/>
  <c r="GI103" i="7"/>
  <c r="GJ103" i="7"/>
  <c r="GK103" i="7"/>
  <c r="GL103" i="7"/>
  <c r="GM103" i="7"/>
  <c r="GN103" i="7"/>
  <c r="GO103" i="7"/>
  <c r="GP103" i="7"/>
  <c r="GQ103" i="7"/>
  <c r="GR103" i="7"/>
  <c r="GS103" i="7"/>
  <c r="GT103" i="7"/>
  <c r="GU103" i="7"/>
  <c r="GV103" i="7"/>
  <c r="GW103" i="7"/>
  <c r="GX103" i="7"/>
  <c r="GY103" i="7"/>
  <c r="GZ103" i="7"/>
  <c r="HA103" i="7"/>
  <c r="HB103" i="7"/>
  <c r="HC103" i="7"/>
  <c r="HD103" i="7"/>
  <c r="HE103" i="7"/>
  <c r="HF103" i="7"/>
  <c r="HG103" i="7"/>
  <c r="HH103" i="7"/>
  <c r="HI103" i="7"/>
  <c r="HJ103" i="7"/>
  <c r="HK103" i="7"/>
  <c r="HL103" i="7"/>
  <c r="HM103" i="7"/>
  <c r="HN103" i="7"/>
  <c r="HO103" i="7"/>
  <c r="HP103" i="7"/>
  <c r="HQ103" i="7"/>
  <c r="HR103" i="7"/>
  <c r="HS103" i="7"/>
  <c r="HT103" i="7"/>
  <c r="HU103" i="7"/>
  <c r="HV103" i="7"/>
  <c r="HW103" i="7"/>
  <c r="HX103" i="7"/>
  <c r="HY103" i="7"/>
  <c r="HZ103" i="7"/>
  <c r="IA103" i="7"/>
  <c r="IB103" i="7"/>
  <c r="IC103" i="7"/>
  <c r="ID103" i="7"/>
  <c r="IE103" i="7"/>
  <c r="IF103" i="7"/>
  <c r="IG103" i="7"/>
  <c r="IH103" i="7"/>
  <c r="II103" i="7"/>
  <c r="IJ103" i="7"/>
  <c r="IK103" i="7"/>
  <c r="IL103" i="7"/>
  <c r="IM103" i="7"/>
  <c r="IN103" i="7"/>
  <c r="IO103" i="7"/>
  <c r="IP103" i="7"/>
  <c r="IQ103" i="7"/>
  <c r="IR103" i="7"/>
  <c r="IS103" i="7"/>
  <c r="IT103" i="7"/>
  <c r="IU103" i="7"/>
  <c r="IV103" i="7"/>
  <c r="IW103" i="7"/>
  <c r="IX103" i="7"/>
  <c r="IY103" i="7"/>
  <c r="IZ103" i="7"/>
  <c r="JA103" i="7"/>
  <c r="JB103" i="7"/>
  <c r="JC103" i="7"/>
  <c r="JD103" i="7"/>
  <c r="JE103" i="7"/>
  <c r="JF103" i="7"/>
  <c r="JG103" i="7"/>
  <c r="JH103" i="7"/>
  <c r="JI103" i="7"/>
  <c r="JJ103" i="7"/>
  <c r="JK103" i="7"/>
  <c r="JL103" i="7"/>
  <c r="JM103" i="7"/>
  <c r="JN103" i="7"/>
  <c r="JO103" i="7"/>
  <c r="JP103" i="7"/>
  <c r="JQ103" i="7"/>
  <c r="JR103" i="7"/>
  <c r="JS103" i="7"/>
  <c r="JT103" i="7"/>
  <c r="JU103" i="7"/>
  <c r="JV103" i="7"/>
  <c r="JW103" i="7"/>
  <c r="JX103" i="7"/>
  <c r="JY103" i="7"/>
  <c r="JZ103" i="7"/>
  <c r="KA103" i="7"/>
  <c r="KB103" i="7"/>
  <c r="KC103" i="7"/>
  <c r="KD103" i="7"/>
  <c r="KE103" i="7"/>
  <c r="KF103" i="7"/>
  <c r="KG103" i="7"/>
  <c r="KH103" i="7"/>
  <c r="KI103" i="7"/>
  <c r="KJ103" i="7"/>
  <c r="KK103" i="7"/>
  <c r="KL103" i="7"/>
  <c r="KM103" i="7"/>
  <c r="KN103" i="7"/>
  <c r="KO103" i="7"/>
  <c r="KP103" i="7"/>
  <c r="KQ103" i="7"/>
  <c r="KR103" i="7"/>
  <c r="KS103" i="7"/>
  <c r="KT103" i="7"/>
  <c r="KU103" i="7"/>
  <c r="KV103" i="7"/>
  <c r="KW103" i="7"/>
  <c r="KX103" i="7"/>
  <c r="KY103" i="7"/>
  <c r="KZ103" i="7"/>
  <c r="LA103" i="7"/>
  <c r="LB103" i="7"/>
  <c r="LC103" i="7"/>
  <c r="LD103" i="7"/>
  <c r="LE103" i="7"/>
  <c r="LF103" i="7"/>
  <c r="LG103" i="7"/>
  <c r="LH103" i="7"/>
  <c r="LI103" i="7"/>
  <c r="LJ103" i="7"/>
  <c r="LK103" i="7"/>
  <c r="LL103" i="7"/>
  <c r="LM103" i="7"/>
  <c r="LN103" i="7"/>
  <c r="LO103" i="7"/>
  <c r="LP103" i="7"/>
  <c r="LQ103" i="7"/>
  <c r="LR103" i="7"/>
  <c r="LS103" i="7"/>
  <c r="LT103" i="7"/>
  <c r="LU103" i="7"/>
  <c r="LV103" i="7"/>
  <c r="LW103" i="7"/>
  <c r="LX103" i="7"/>
  <c r="LY103" i="7"/>
  <c r="LZ103" i="7"/>
  <c r="MA103" i="7"/>
  <c r="MB103" i="7"/>
  <c r="MC103" i="7"/>
  <c r="MD103" i="7"/>
  <c r="ME103" i="7"/>
  <c r="MF103" i="7"/>
  <c r="MG103" i="7"/>
  <c r="MH103" i="7"/>
  <c r="MI103" i="7"/>
  <c r="MJ103" i="7"/>
  <c r="MK103" i="7"/>
  <c r="ML103" i="7"/>
  <c r="MM103" i="7"/>
  <c r="MN103" i="7"/>
  <c r="MO103" i="7"/>
  <c r="MP103" i="7"/>
  <c r="MQ103" i="7"/>
  <c r="MR103" i="7"/>
  <c r="MS103" i="7"/>
  <c r="MT103" i="7"/>
  <c r="MU103" i="7"/>
  <c r="MV103" i="7"/>
  <c r="MW103" i="7"/>
  <c r="MX103" i="7"/>
  <c r="MY103" i="7"/>
  <c r="MZ103" i="7"/>
  <c r="NA103" i="7"/>
  <c r="NB103" i="7"/>
  <c r="NC103" i="7"/>
  <c r="ND103" i="7"/>
  <c r="NE103" i="7"/>
  <c r="NF103" i="7"/>
  <c r="NG103" i="7"/>
  <c r="NH103" i="7"/>
  <c r="NI103" i="7"/>
  <c r="NJ103" i="7"/>
  <c r="NK103" i="7"/>
  <c r="NL103" i="7"/>
  <c r="NM103" i="7"/>
  <c r="NN103" i="7"/>
  <c r="NO103" i="7"/>
  <c r="NP103" i="7"/>
  <c r="NQ103" i="7"/>
  <c r="NR103" i="7"/>
  <c r="NS103" i="7"/>
  <c r="NT103" i="7"/>
  <c r="NU103" i="7"/>
  <c r="NV103" i="7"/>
  <c r="NW103" i="7"/>
  <c r="NX103" i="7"/>
  <c r="NY103" i="7"/>
  <c r="NZ103" i="7"/>
  <c r="OA103" i="7"/>
  <c r="OB103" i="7"/>
  <c r="OC103" i="7"/>
  <c r="OD103" i="7"/>
  <c r="OE103" i="7"/>
  <c r="OF103" i="7"/>
  <c r="OG103" i="7"/>
  <c r="OH103" i="7"/>
  <c r="OI103" i="7"/>
  <c r="OJ103" i="7"/>
  <c r="OK103" i="7"/>
  <c r="OL103" i="7"/>
  <c r="OM103" i="7"/>
  <c r="ON103" i="7"/>
  <c r="OO103" i="7"/>
  <c r="OP103" i="7"/>
  <c r="OQ103" i="7"/>
  <c r="OR103" i="7"/>
  <c r="OS103" i="7"/>
  <c r="OT103" i="7"/>
  <c r="OU103" i="7"/>
  <c r="OV103" i="7"/>
  <c r="OW103" i="7"/>
  <c r="OX103" i="7"/>
  <c r="OY103" i="7"/>
  <c r="OZ103" i="7"/>
  <c r="PA103" i="7"/>
  <c r="PB103" i="7"/>
  <c r="PC103" i="7"/>
  <c r="PD103" i="7"/>
  <c r="PE103" i="7"/>
  <c r="PF103" i="7"/>
  <c r="PG103" i="7"/>
  <c r="PH103" i="7"/>
  <c r="PI103" i="7"/>
  <c r="PJ103" i="7"/>
  <c r="PK103" i="7"/>
  <c r="PL103" i="7"/>
  <c r="PM103" i="7"/>
  <c r="PN103" i="7"/>
  <c r="PO103" i="7"/>
  <c r="PP103" i="7"/>
  <c r="PQ103" i="7"/>
  <c r="PR103" i="7"/>
  <c r="PS103" i="7"/>
  <c r="PT103" i="7"/>
  <c r="PU103" i="7"/>
  <c r="PV103" i="7"/>
  <c r="PW103" i="7"/>
  <c r="PX103" i="7"/>
  <c r="PY103" i="7"/>
  <c r="PZ103" i="7"/>
  <c r="QA103" i="7"/>
  <c r="QB103" i="7"/>
  <c r="QC103" i="7"/>
  <c r="QD103" i="7"/>
  <c r="QE103" i="7"/>
  <c r="QF103" i="7"/>
  <c r="QG103" i="7"/>
  <c r="QH103" i="7"/>
  <c r="QI103" i="7"/>
  <c r="QJ103" i="7"/>
  <c r="QK103" i="7"/>
  <c r="QL103" i="7"/>
  <c r="QM103" i="7"/>
  <c r="QN103" i="7"/>
  <c r="QO103" i="7"/>
  <c r="QP103" i="7"/>
  <c r="QQ103" i="7"/>
  <c r="QR103" i="7"/>
  <c r="QS103" i="7"/>
  <c r="QT103" i="7"/>
  <c r="QU103" i="7"/>
  <c r="QV103" i="7"/>
  <c r="QW103" i="7"/>
  <c r="QX103" i="7"/>
  <c r="QY103" i="7"/>
  <c r="QZ103" i="7"/>
  <c r="RA103" i="7"/>
  <c r="RB103" i="7"/>
  <c r="RC103" i="7"/>
  <c r="RD103" i="7"/>
  <c r="RE103" i="7"/>
  <c r="RF103" i="7"/>
  <c r="RG103" i="7"/>
  <c r="RH103" i="7"/>
  <c r="RI103" i="7"/>
  <c r="RJ103" i="7"/>
  <c r="RK103" i="7"/>
  <c r="RL103" i="7"/>
  <c r="RM103" i="7"/>
  <c r="RN103" i="7"/>
  <c r="RO103" i="7"/>
  <c r="RP103" i="7"/>
  <c r="RQ103" i="7"/>
  <c r="RR103" i="7"/>
  <c r="RS103" i="7"/>
  <c r="RT103" i="7"/>
  <c r="RU103" i="7"/>
  <c r="RV103" i="7"/>
  <c r="RW103" i="7"/>
  <c r="RX103" i="7"/>
  <c r="RY103" i="7"/>
  <c r="RZ103" i="7"/>
  <c r="SA103" i="7"/>
  <c r="SB103" i="7"/>
  <c r="SC103" i="7"/>
  <c r="SD103" i="7"/>
  <c r="SE103" i="7"/>
  <c r="SF103" i="7"/>
  <c r="SG103" i="7"/>
  <c r="SH103" i="7"/>
  <c r="SI103" i="7"/>
  <c r="SJ103" i="7"/>
  <c r="SK103" i="7"/>
  <c r="SL103" i="7"/>
  <c r="SM103" i="7"/>
  <c r="SN103" i="7"/>
  <c r="SO103" i="7"/>
  <c r="SP103" i="7"/>
  <c r="SQ103" i="7"/>
  <c r="SR103" i="7"/>
  <c r="SS103" i="7"/>
  <c r="ST103" i="7"/>
  <c r="SU103" i="7"/>
  <c r="SV103" i="7"/>
  <c r="SW103" i="7"/>
  <c r="SX103" i="7"/>
  <c r="SY103" i="7"/>
  <c r="SZ103" i="7"/>
  <c r="TA103" i="7"/>
  <c r="TB103" i="7"/>
  <c r="L39" i="7"/>
  <c r="M39" i="7"/>
  <c r="N39" i="7"/>
  <c r="O39" i="7"/>
  <c r="P39" i="7"/>
  <c r="Q39" i="7"/>
  <c r="R39" i="7"/>
  <c r="S39" i="7"/>
  <c r="T39" i="7"/>
  <c r="U39" i="7"/>
  <c r="V39" i="7"/>
  <c r="W39" i="7"/>
  <c r="X39" i="7"/>
  <c r="Y39" i="7"/>
  <c r="Z39" i="7"/>
  <c r="AA39" i="7"/>
  <c r="AB39" i="7"/>
  <c r="AC39" i="7"/>
  <c r="AD39" i="7"/>
  <c r="AE39" i="7"/>
  <c r="AF39" i="7"/>
  <c r="AG39" i="7"/>
  <c r="AH39" i="7"/>
  <c r="AI39" i="7"/>
  <c r="AJ39" i="7"/>
  <c r="AK39" i="7"/>
  <c r="AL39" i="7"/>
  <c r="AM39" i="7"/>
  <c r="AN39" i="7"/>
  <c r="AO39" i="7"/>
  <c r="AP39" i="7"/>
  <c r="AQ39" i="7"/>
  <c r="AR39" i="7"/>
  <c r="AS39" i="7"/>
  <c r="AT39" i="7"/>
  <c r="AU39" i="7"/>
  <c r="AV39" i="7"/>
  <c r="AW39" i="7"/>
  <c r="AX39" i="7"/>
  <c r="AY39" i="7"/>
  <c r="AZ39" i="7"/>
  <c r="BA39" i="7"/>
  <c r="BB39" i="7"/>
  <c r="BC39" i="7"/>
  <c r="BD39" i="7"/>
  <c r="BE39" i="7"/>
  <c r="BF39" i="7"/>
  <c r="BG39" i="7"/>
  <c r="BH39" i="7"/>
  <c r="BI39" i="7"/>
  <c r="BJ39" i="7"/>
  <c r="BK39" i="7"/>
  <c r="BL39" i="7"/>
  <c r="BM39" i="7"/>
  <c r="BN39" i="7"/>
  <c r="BO39" i="7"/>
  <c r="BP39" i="7"/>
  <c r="BQ39" i="7"/>
  <c r="BR39" i="7"/>
  <c r="BS39" i="7"/>
  <c r="BT39" i="7"/>
  <c r="BU39" i="7"/>
  <c r="BV39" i="7"/>
  <c r="BW39" i="7"/>
  <c r="BX39" i="7"/>
  <c r="BY39" i="7"/>
  <c r="BZ39" i="7"/>
  <c r="CA39" i="7"/>
  <c r="CB39" i="7"/>
  <c r="CC39" i="7"/>
  <c r="CD39" i="7"/>
  <c r="CE39" i="7"/>
  <c r="CF39" i="7"/>
  <c r="CG39" i="7"/>
  <c r="CH39" i="7"/>
  <c r="CI39" i="7"/>
  <c r="CJ39" i="7"/>
  <c r="CK39" i="7"/>
  <c r="CL39" i="7"/>
  <c r="CM39" i="7"/>
  <c r="CN39" i="7"/>
  <c r="CO39" i="7"/>
  <c r="CP39" i="7"/>
  <c r="CQ39" i="7"/>
  <c r="CR39" i="7"/>
  <c r="CS39" i="7"/>
  <c r="CT39" i="7"/>
  <c r="CU39" i="7"/>
  <c r="CV39" i="7"/>
  <c r="CX39" i="7"/>
  <c r="CY39" i="7"/>
  <c r="CZ39" i="7"/>
  <c r="DA39" i="7"/>
  <c r="DB39" i="7"/>
  <c r="DC39" i="7"/>
  <c r="DD39" i="7"/>
  <c r="DE39" i="7"/>
  <c r="DF39" i="7"/>
  <c r="DG39" i="7"/>
  <c r="DH39" i="7"/>
  <c r="DI39" i="7"/>
  <c r="DJ39" i="7"/>
  <c r="DK39" i="7"/>
  <c r="DL39" i="7"/>
  <c r="DM39" i="7"/>
  <c r="DN39" i="7"/>
  <c r="DO39" i="7"/>
  <c r="DP39" i="7"/>
  <c r="DQ39" i="7"/>
  <c r="DR39" i="7"/>
  <c r="DS39" i="7"/>
  <c r="DT39" i="7"/>
  <c r="DU39" i="7"/>
  <c r="DV39" i="7"/>
  <c r="DW39" i="7"/>
  <c r="DX39" i="7"/>
  <c r="DY39" i="7"/>
  <c r="DZ39" i="7"/>
  <c r="EA39" i="7"/>
  <c r="EB39" i="7"/>
  <c r="EC39" i="7"/>
  <c r="ED39" i="7"/>
  <c r="EE39" i="7"/>
  <c r="EF39" i="7"/>
  <c r="EG39" i="7"/>
  <c r="EH39" i="7"/>
  <c r="EI39" i="7"/>
  <c r="EJ39" i="7"/>
  <c r="EK39" i="7"/>
  <c r="EL39" i="7"/>
  <c r="EM39" i="7"/>
  <c r="EN39" i="7"/>
  <c r="EO39" i="7"/>
  <c r="EP39" i="7"/>
  <c r="EQ39" i="7"/>
  <c r="ER39" i="7"/>
  <c r="ES39" i="7"/>
  <c r="ET39" i="7"/>
  <c r="EU39" i="7"/>
  <c r="EV39" i="7"/>
  <c r="EW39" i="7"/>
  <c r="EX39" i="7"/>
  <c r="EY39" i="7"/>
  <c r="EZ39" i="7"/>
  <c r="FA39" i="7"/>
  <c r="FB39" i="7"/>
  <c r="FC39" i="7"/>
  <c r="FD39" i="7"/>
  <c r="FE39" i="7"/>
  <c r="FF39" i="7"/>
  <c r="FG39" i="7"/>
  <c r="FH39" i="7"/>
  <c r="FI39" i="7"/>
  <c r="FJ39" i="7"/>
  <c r="FK39" i="7"/>
  <c r="FL39" i="7"/>
  <c r="FM39" i="7"/>
  <c r="FN39" i="7"/>
  <c r="FO39" i="7"/>
  <c r="FP39" i="7"/>
  <c r="FQ39" i="7"/>
  <c r="FR39" i="7"/>
  <c r="FS39" i="7"/>
  <c r="FT39" i="7"/>
  <c r="FU39" i="7"/>
  <c r="FV39" i="7"/>
  <c r="FW39" i="7"/>
  <c r="FX39" i="7"/>
  <c r="FY39" i="7"/>
  <c r="FZ39" i="7"/>
  <c r="GA39" i="7"/>
  <c r="GB39" i="7"/>
  <c r="GC39" i="7"/>
  <c r="GD39" i="7"/>
  <c r="GE39" i="7"/>
  <c r="GF39" i="7"/>
  <c r="GG39" i="7"/>
  <c r="GH39" i="7"/>
  <c r="GI39" i="7"/>
  <c r="GJ39" i="7"/>
  <c r="GK39" i="7"/>
  <c r="GL39" i="7"/>
  <c r="GM39" i="7"/>
  <c r="GN39" i="7"/>
  <c r="GO39" i="7"/>
  <c r="GP39" i="7"/>
  <c r="GQ39" i="7"/>
  <c r="GR39" i="7"/>
  <c r="GS39" i="7"/>
  <c r="GT39" i="7"/>
  <c r="GU39" i="7"/>
  <c r="GV39" i="7"/>
  <c r="GW39" i="7"/>
  <c r="GX39" i="7"/>
  <c r="GY39" i="7"/>
  <c r="GZ39" i="7"/>
  <c r="HA39" i="7"/>
  <c r="HB39" i="7"/>
  <c r="HC39" i="7"/>
  <c r="HD39" i="7"/>
  <c r="HE39" i="7"/>
  <c r="HF39" i="7"/>
  <c r="HG39" i="7"/>
  <c r="HH39" i="7"/>
  <c r="HI39" i="7"/>
  <c r="HJ39" i="7"/>
  <c r="HK39" i="7"/>
  <c r="HL39" i="7"/>
  <c r="HM39" i="7"/>
  <c r="HN39" i="7"/>
  <c r="HO39" i="7"/>
  <c r="HP39" i="7"/>
  <c r="HQ39" i="7"/>
  <c r="HR39" i="7"/>
  <c r="HS39" i="7"/>
  <c r="HT39" i="7"/>
  <c r="HU39" i="7"/>
  <c r="HV39" i="7"/>
  <c r="HW39" i="7"/>
  <c r="HX39" i="7"/>
  <c r="HY39" i="7"/>
  <c r="HZ39" i="7"/>
  <c r="IA39" i="7"/>
  <c r="IB39" i="7"/>
  <c r="IC39" i="7"/>
  <c r="ID39" i="7"/>
  <c r="IE39" i="7"/>
  <c r="IF39" i="7"/>
  <c r="IG39" i="7"/>
  <c r="IH39" i="7"/>
  <c r="II39" i="7"/>
  <c r="IJ39" i="7"/>
  <c r="IK39" i="7"/>
  <c r="IL39" i="7"/>
  <c r="IM39" i="7"/>
  <c r="IN39" i="7"/>
  <c r="IO39" i="7"/>
  <c r="IP39" i="7"/>
  <c r="IQ39" i="7"/>
  <c r="IR39" i="7"/>
  <c r="IS39" i="7"/>
  <c r="IT39" i="7"/>
  <c r="IU39" i="7"/>
  <c r="IV39" i="7"/>
  <c r="IW39" i="7"/>
  <c r="IX39" i="7"/>
  <c r="IY39" i="7"/>
  <c r="IZ39" i="7"/>
  <c r="JA39" i="7"/>
  <c r="JB39" i="7"/>
  <c r="JC39" i="7"/>
  <c r="JD39" i="7"/>
  <c r="JE39" i="7"/>
  <c r="JF39" i="7"/>
  <c r="JG39" i="7"/>
  <c r="JH39" i="7"/>
  <c r="JI39" i="7"/>
  <c r="JJ39" i="7"/>
  <c r="JK39" i="7"/>
  <c r="JL39" i="7"/>
  <c r="JM39" i="7"/>
  <c r="JN39" i="7"/>
  <c r="JO39" i="7"/>
  <c r="JP39" i="7"/>
  <c r="JQ39" i="7"/>
  <c r="JR39" i="7"/>
  <c r="JS39" i="7"/>
  <c r="JT39" i="7"/>
  <c r="JU39" i="7"/>
  <c r="JV39" i="7"/>
  <c r="JW39" i="7"/>
  <c r="JX39" i="7"/>
  <c r="JY39" i="7"/>
  <c r="JZ39" i="7"/>
  <c r="KA39" i="7"/>
  <c r="KB39" i="7"/>
  <c r="KC39" i="7"/>
  <c r="KD39" i="7"/>
  <c r="KE39" i="7"/>
  <c r="KF39" i="7"/>
  <c r="KG39" i="7"/>
  <c r="KH39" i="7"/>
  <c r="KI39" i="7"/>
  <c r="KJ39" i="7"/>
  <c r="KK39" i="7"/>
  <c r="KL39" i="7"/>
  <c r="KM39" i="7"/>
  <c r="KN39" i="7"/>
  <c r="KO39" i="7"/>
  <c r="KP39" i="7"/>
  <c r="KQ39" i="7"/>
  <c r="KR39" i="7"/>
  <c r="KS39" i="7"/>
  <c r="KT39" i="7"/>
  <c r="KU39" i="7"/>
  <c r="KV39" i="7"/>
  <c r="KW39" i="7"/>
  <c r="KX39" i="7"/>
  <c r="KY39" i="7"/>
  <c r="KZ39" i="7"/>
  <c r="LA39" i="7"/>
  <c r="LB39" i="7"/>
  <c r="LC39" i="7"/>
  <c r="LD39" i="7"/>
  <c r="LE39" i="7"/>
  <c r="LF39" i="7"/>
  <c r="LG39" i="7"/>
  <c r="LH39" i="7"/>
  <c r="LI39" i="7"/>
  <c r="LJ39" i="7"/>
  <c r="LK39" i="7"/>
  <c r="LL39" i="7"/>
  <c r="LM39" i="7"/>
  <c r="LN39" i="7"/>
  <c r="LO39" i="7"/>
  <c r="LP39" i="7"/>
  <c r="LQ39" i="7"/>
  <c r="LR39" i="7"/>
  <c r="LS39" i="7"/>
  <c r="LT39" i="7"/>
  <c r="LU39" i="7"/>
  <c r="LV39" i="7"/>
  <c r="LW39" i="7"/>
  <c r="LX39" i="7"/>
  <c r="LY39" i="7"/>
  <c r="LZ39" i="7"/>
  <c r="MA39" i="7"/>
  <c r="MB39" i="7"/>
  <c r="MC39" i="7"/>
  <c r="MD39" i="7"/>
  <c r="ME39" i="7"/>
  <c r="MF39" i="7"/>
  <c r="MG39" i="7"/>
  <c r="MH39" i="7"/>
  <c r="MI39" i="7"/>
  <c r="MJ39" i="7"/>
  <c r="MK39" i="7"/>
  <c r="ML39" i="7"/>
  <c r="MM39" i="7"/>
  <c r="MN39" i="7"/>
  <c r="MO39" i="7"/>
  <c r="MP39" i="7"/>
  <c r="MQ39" i="7"/>
  <c r="MR39" i="7"/>
  <c r="MS39" i="7"/>
  <c r="MT39" i="7"/>
  <c r="MU39" i="7"/>
  <c r="MV39" i="7"/>
  <c r="MW39" i="7"/>
  <c r="MX39" i="7"/>
  <c r="MY39" i="7"/>
  <c r="MZ39" i="7"/>
  <c r="NA39" i="7"/>
  <c r="NB39" i="7"/>
  <c r="NC39" i="7"/>
  <c r="ND39" i="7"/>
  <c r="NE39" i="7"/>
  <c r="NF39" i="7"/>
  <c r="NG39" i="7"/>
  <c r="NH39" i="7"/>
  <c r="NI39" i="7"/>
  <c r="NJ39" i="7"/>
  <c r="NK39" i="7"/>
  <c r="NL39" i="7"/>
  <c r="NM39" i="7"/>
  <c r="NN39" i="7"/>
  <c r="NO39" i="7"/>
  <c r="NP39" i="7"/>
  <c r="NQ39" i="7"/>
  <c r="NR39" i="7"/>
  <c r="NS39" i="7"/>
  <c r="NT39" i="7"/>
  <c r="NU39" i="7"/>
  <c r="NV39" i="7"/>
  <c r="NW39" i="7"/>
  <c r="NX39" i="7"/>
  <c r="NY39" i="7"/>
  <c r="NZ39" i="7"/>
  <c r="OA39" i="7"/>
  <c r="OB39" i="7"/>
  <c r="OC39" i="7"/>
  <c r="OD39" i="7"/>
  <c r="OE39" i="7"/>
  <c r="OF39" i="7"/>
  <c r="OG39" i="7"/>
  <c r="OH39" i="7"/>
  <c r="OI39" i="7"/>
  <c r="OJ39" i="7"/>
  <c r="OK39" i="7"/>
  <c r="OL39" i="7"/>
  <c r="OM39" i="7"/>
  <c r="ON39" i="7"/>
  <c r="OO39" i="7"/>
  <c r="OP39" i="7"/>
  <c r="OQ39" i="7"/>
  <c r="OR39" i="7"/>
  <c r="OS39" i="7"/>
  <c r="OT39" i="7"/>
  <c r="OU39" i="7"/>
  <c r="OV39" i="7"/>
  <c r="OW39" i="7"/>
  <c r="OX39" i="7"/>
  <c r="OY39" i="7"/>
  <c r="OZ39" i="7"/>
  <c r="PA39" i="7"/>
  <c r="PB39" i="7"/>
  <c r="PC39" i="7"/>
  <c r="PD39" i="7"/>
  <c r="PE39" i="7"/>
  <c r="PF39" i="7"/>
  <c r="PG39" i="7"/>
  <c r="PH39" i="7"/>
  <c r="PI39" i="7"/>
  <c r="PJ39" i="7"/>
  <c r="PK39" i="7"/>
  <c r="PL39" i="7"/>
  <c r="PM39" i="7"/>
  <c r="PN39" i="7"/>
  <c r="PO39" i="7"/>
  <c r="PP39" i="7"/>
  <c r="PQ39" i="7"/>
  <c r="PR39" i="7"/>
  <c r="PS39" i="7"/>
  <c r="PT39" i="7"/>
  <c r="PU39" i="7"/>
  <c r="PV39" i="7"/>
  <c r="PW39" i="7"/>
  <c r="PX39" i="7"/>
  <c r="PY39" i="7"/>
  <c r="PZ39" i="7"/>
  <c r="QA39" i="7"/>
  <c r="QB39" i="7"/>
  <c r="QC39" i="7"/>
  <c r="QD39" i="7"/>
  <c r="QE39" i="7"/>
  <c r="QF39" i="7"/>
  <c r="QG39" i="7"/>
  <c r="QH39" i="7"/>
  <c r="QI39" i="7"/>
  <c r="QJ39" i="7"/>
  <c r="QK39" i="7"/>
  <c r="QL39" i="7"/>
  <c r="QM39" i="7"/>
  <c r="QN39" i="7"/>
  <c r="QO39" i="7"/>
  <c r="QP39" i="7"/>
  <c r="QQ39" i="7"/>
  <c r="QR39" i="7"/>
  <c r="QS39" i="7"/>
  <c r="QT39" i="7"/>
  <c r="QU39" i="7"/>
  <c r="QV39" i="7"/>
  <c r="QW39" i="7"/>
  <c r="QX39" i="7"/>
  <c r="QY39" i="7"/>
  <c r="QZ39" i="7"/>
  <c r="RA39" i="7"/>
  <c r="RB39" i="7"/>
  <c r="RC39" i="7"/>
  <c r="RD39" i="7"/>
  <c r="RE39" i="7"/>
  <c r="RF39" i="7"/>
  <c r="RG39" i="7"/>
  <c r="RH39" i="7"/>
  <c r="RI39" i="7"/>
  <c r="RJ39" i="7"/>
  <c r="RK39" i="7"/>
  <c r="RL39" i="7"/>
  <c r="RM39" i="7"/>
  <c r="RN39" i="7"/>
  <c r="RO39" i="7"/>
  <c r="RP39" i="7"/>
  <c r="RQ39" i="7"/>
  <c r="RR39" i="7"/>
  <c r="RS39" i="7"/>
  <c r="RT39" i="7"/>
  <c r="RU39" i="7"/>
  <c r="RV39" i="7"/>
  <c r="RW39" i="7"/>
  <c r="RX39" i="7"/>
  <c r="RY39" i="7"/>
  <c r="RZ39" i="7"/>
  <c r="SA39" i="7"/>
  <c r="SB39" i="7"/>
  <c r="SC39" i="7"/>
  <c r="SD39" i="7"/>
  <c r="SE39" i="7"/>
  <c r="SF39" i="7"/>
  <c r="SG39" i="7"/>
  <c r="SH39" i="7"/>
  <c r="SI39" i="7"/>
  <c r="SJ39" i="7"/>
  <c r="SK39" i="7"/>
  <c r="SL39" i="7"/>
  <c r="SM39" i="7"/>
  <c r="SN39" i="7"/>
  <c r="SO39" i="7"/>
  <c r="SP39" i="7"/>
  <c r="SQ39" i="7"/>
  <c r="SR39" i="7"/>
  <c r="SS39" i="7"/>
  <c r="ST39" i="7"/>
  <c r="SU39" i="7"/>
  <c r="SV39" i="7"/>
  <c r="SW39" i="7"/>
  <c r="SX39" i="7"/>
  <c r="SY39" i="7"/>
  <c r="SZ39" i="7"/>
  <c r="TA39" i="7"/>
  <c r="TB39" i="7"/>
  <c r="K39" i="7"/>
  <c r="K103" i="7"/>
  <c r="K66" i="7"/>
  <c r="L28" i="7"/>
  <c r="M28" i="7"/>
  <c r="N28" i="7"/>
  <c r="O28" i="7"/>
  <c r="P28" i="7"/>
  <c r="Q28" i="7"/>
  <c r="R28" i="7"/>
  <c r="S28" i="7"/>
  <c r="T28" i="7"/>
  <c r="U28" i="7"/>
  <c r="V28" i="7"/>
  <c r="W28" i="7"/>
  <c r="X28" i="7"/>
  <c r="Y28" i="7"/>
  <c r="Z28" i="7"/>
  <c r="AA28" i="7"/>
  <c r="AB28" i="7"/>
  <c r="AC28" i="7"/>
  <c r="AD28" i="7"/>
  <c r="AE28" i="7"/>
  <c r="AF28" i="7"/>
  <c r="AG28" i="7"/>
  <c r="AH28" i="7"/>
  <c r="AI28" i="7"/>
  <c r="AJ28" i="7"/>
  <c r="AK28" i="7"/>
  <c r="AL28" i="7"/>
  <c r="AM28" i="7"/>
  <c r="AN28" i="7"/>
  <c r="AO28" i="7"/>
  <c r="AP28" i="7"/>
  <c r="AQ28" i="7"/>
  <c r="AR28" i="7"/>
  <c r="AS28" i="7"/>
  <c r="AT28" i="7"/>
  <c r="AU28" i="7"/>
  <c r="AV28" i="7"/>
  <c r="AW28" i="7"/>
  <c r="AX28" i="7"/>
  <c r="AY28" i="7"/>
  <c r="AZ28" i="7"/>
  <c r="BA28" i="7"/>
  <c r="BB28" i="7"/>
  <c r="BC28" i="7"/>
  <c r="BD28" i="7"/>
  <c r="BE28" i="7"/>
  <c r="BF28" i="7"/>
  <c r="BG28" i="7"/>
  <c r="BH28" i="7"/>
  <c r="BI28" i="7"/>
  <c r="BJ28" i="7"/>
  <c r="BK28" i="7"/>
  <c r="BL28" i="7"/>
  <c r="BM28" i="7"/>
  <c r="BN28" i="7"/>
  <c r="BO28" i="7"/>
  <c r="BP28" i="7"/>
  <c r="BQ28" i="7"/>
  <c r="BR28" i="7"/>
  <c r="BS28" i="7"/>
  <c r="BT28" i="7"/>
  <c r="BU28" i="7"/>
  <c r="BV28" i="7"/>
  <c r="BW28" i="7"/>
  <c r="BX28" i="7"/>
  <c r="BY28" i="7"/>
  <c r="BZ28" i="7"/>
  <c r="CA28" i="7"/>
  <c r="CB28" i="7"/>
  <c r="CC28" i="7"/>
  <c r="CD28" i="7"/>
  <c r="CE28" i="7"/>
  <c r="CF28" i="7"/>
  <c r="CG28" i="7"/>
  <c r="CH28" i="7"/>
  <c r="CI28" i="7"/>
  <c r="CJ28" i="7"/>
  <c r="CK28" i="7"/>
  <c r="CL28" i="7"/>
  <c r="CM28" i="7"/>
  <c r="CN28" i="7"/>
  <c r="CO28" i="7"/>
  <c r="CP28" i="7"/>
  <c r="CQ28" i="7"/>
  <c r="CR28" i="7"/>
  <c r="CS28" i="7"/>
  <c r="CT28" i="7"/>
  <c r="CU28" i="7"/>
  <c r="CW28" i="7"/>
  <c r="CX28" i="7"/>
  <c r="CY28" i="7"/>
  <c r="CZ28" i="7"/>
  <c r="DA28" i="7"/>
  <c r="DB28" i="7"/>
  <c r="DC28" i="7"/>
  <c r="DD28" i="7"/>
  <c r="DE28" i="7"/>
  <c r="DF28" i="7"/>
  <c r="DG28" i="7"/>
  <c r="DH28" i="7"/>
  <c r="DI28" i="7"/>
  <c r="DJ28" i="7"/>
  <c r="DK28" i="7"/>
  <c r="DL28" i="7"/>
  <c r="DM28" i="7"/>
  <c r="DN28" i="7"/>
  <c r="DO28" i="7"/>
  <c r="DP28" i="7"/>
  <c r="DQ28" i="7"/>
  <c r="DR28" i="7"/>
  <c r="DS28" i="7"/>
  <c r="DT28" i="7"/>
  <c r="DU28" i="7"/>
  <c r="DV28" i="7"/>
  <c r="DW28" i="7"/>
  <c r="DX28" i="7"/>
  <c r="DY28" i="7"/>
  <c r="DZ28" i="7"/>
  <c r="EA28" i="7"/>
  <c r="EB28" i="7"/>
  <c r="EC28" i="7"/>
  <c r="ED28" i="7"/>
  <c r="EE28" i="7"/>
  <c r="EF28" i="7"/>
  <c r="EG28" i="7"/>
  <c r="EH28" i="7"/>
  <c r="EI28" i="7"/>
  <c r="EJ28" i="7"/>
  <c r="EK28" i="7"/>
  <c r="EL28" i="7"/>
  <c r="EM28" i="7"/>
  <c r="EN28" i="7"/>
  <c r="EO28" i="7"/>
  <c r="EP28" i="7"/>
  <c r="EQ28" i="7"/>
  <c r="ER28" i="7"/>
  <c r="ES28" i="7"/>
  <c r="ET28" i="7"/>
  <c r="EU28" i="7"/>
  <c r="EV28" i="7"/>
  <c r="EW28" i="7"/>
  <c r="EX28" i="7"/>
  <c r="EY28" i="7"/>
  <c r="EZ28" i="7"/>
  <c r="FA28" i="7"/>
  <c r="FB28" i="7"/>
  <c r="FC28" i="7"/>
  <c r="FD28" i="7"/>
  <c r="FE28" i="7"/>
  <c r="FF28" i="7"/>
  <c r="FG28" i="7"/>
  <c r="FH28" i="7"/>
  <c r="FI28" i="7"/>
  <c r="FJ28" i="7"/>
  <c r="FK28" i="7"/>
  <c r="FL28" i="7"/>
  <c r="FM28" i="7"/>
  <c r="FN28" i="7"/>
  <c r="FO28" i="7"/>
  <c r="FP28" i="7"/>
  <c r="FQ28" i="7"/>
  <c r="FR28" i="7"/>
  <c r="FS28" i="7"/>
  <c r="FT28" i="7"/>
  <c r="FU28" i="7"/>
  <c r="FV28" i="7"/>
  <c r="FW28" i="7"/>
  <c r="FX28" i="7"/>
  <c r="FY28" i="7"/>
  <c r="FZ28" i="7"/>
  <c r="GA28" i="7"/>
  <c r="GB28" i="7"/>
  <c r="GC28" i="7"/>
  <c r="GD28" i="7"/>
  <c r="GE28" i="7"/>
  <c r="GF28" i="7"/>
  <c r="GG28" i="7"/>
  <c r="GH28" i="7"/>
  <c r="GI28" i="7"/>
  <c r="GJ28" i="7"/>
  <c r="GK28" i="7"/>
  <c r="GL28" i="7"/>
  <c r="GM28" i="7"/>
  <c r="GN28" i="7"/>
  <c r="GO28" i="7"/>
  <c r="GP28" i="7"/>
  <c r="GQ28" i="7"/>
  <c r="GR28" i="7"/>
  <c r="GS28" i="7"/>
  <c r="GT28" i="7"/>
  <c r="GU28" i="7"/>
  <c r="GV28" i="7"/>
  <c r="GW28" i="7"/>
  <c r="GX28" i="7"/>
  <c r="GY28" i="7"/>
  <c r="GZ28" i="7"/>
  <c r="HA28" i="7"/>
  <c r="HB28" i="7"/>
  <c r="HC28" i="7"/>
  <c r="HD28" i="7"/>
  <c r="HE28" i="7"/>
  <c r="HF28" i="7"/>
  <c r="HG28" i="7"/>
  <c r="HH28" i="7"/>
  <c r="HI28" i="7"/>
  <c r="HJ28" i="7"/>
  <c r="HK28" i="7"/>
  <c r="HL28" i="7"/>
  <c r="HM28" i="7"/>
  <c r="HN28" i="7"/>
  <c r="HO28" i="7"/>
  <c r="HP28" i="7"/>
  <c r="HQ28" i="7"/>
  <c r="HR28" i="7"/>
  <c r="HS28" i="7"/>
  <c r="HT28" i="7"/>
  <c r="HU28" i="7"/>
  <c r="HV28" i="7"/>
  <c r="HW28" i="7"/>
  <c r="HX28" i="7"/>
  <c r="HY28" i="7"/>
  <c r="HZ28" i="7"/>
  <c r="IA28" i="7"/>
  <c r="IB28" i="7"/>
  <c r="IC28" i="7"/>
  <c r="ID28" i="7"/>
  <c r="IE28" i="7"/>
  <c r="IF28" i="7"/>
  <c r="IG28" i="7"/>
  <c r="IH28" i="7"/>
  <c r="II28" i="7"/>
  <c r="IJ28" i="7"/>
  <c r="IK28" i="7"/>
  <c r="IL28" i="7"/>
  <c r="IM28" i="7"/>
  <c r="IN28" i="7"/>
  <c r="IO28" i="7"/>
  <c r="IP28" i="7"/>
  <c r="IQ28" i="7"/>
  <c r="IR28" i="7"/>
  <c r="IS28" i="7"/>
  <c r="IT28" i="7"/>
  <c r="IU28" i="7"/>
  <c r="IV28" i="7"/>
  <c r="IW28" i="7"/>
  <c r="IX28" i="7"/>
  <c r="IY28" i="7"/>
  <c r="IZ28" i="7"/>
  <c r="JA28" i="7"/>
  <c r="JB28" i="7"/>
  <c r="JC28" i="7"/>
  <c r="JD28" i="7"/>
  <c r="JE28" i="7"/>
  <c r="JF28" i="7"/>
  <c r="JG28" i="7"/>
  <c r="JH28" i="7"/>
  <c r="JI28" i="7"/>
  <c r="JJ28" i="7"/>
  <c r="JK28" i="7"/>
  <c r="JL28" i="7"/>
  <c r="JM28" i="7"/>
  <c r="JN28" i="7"/>
  <c r="JO28" i="7"/>
  <c r="JP28" i="7"/>
  <c r="JQ28" i="7"/>
  <c r="JR28" i="7"/>
  <c r="JS28" i="7"/>
  <c r="JT28" i="7"/>
  <c r="JU28" i="7"/>
  <c r="JV28" i="7"/>
  <c r="JW28" i="7"/>
  <c r="JX28" i="7"/>
  <c r="JY28" i="7"/>
  <c r="JZ28" i="7"/>
  <c r="KA28" i="7"/>
  <c r="KB28" i="7"/>
  <c r="KC28" i="7"/>
  <c r="KD28" i="7"/>
  <c r="KE28" i="7"/>
  <c r="KF28" i="7"/>
  <c r="KG28" i="7"/>
  <c r="KH28" i="7"/>
  <c r="KI28" i="7"/>
  <c r="KJ28" i="7"/>
  <c r="KK28" i="7"/>
  <c r="KL28" i="7"/>
  <c r="KM28" i="7"/>
  <c r="KN28" i="7"/>
  <c r="KO28" i="7"/>
  <c r="KP28" i="7"/>
  <c r="KQ28" i="7"/>
  <c r="KR28" i="7"/>
  <c r="KS28" i="7"/>
  <c r="KT28" i="7"/>
  <c r="KU28" i="7"/>
  <c r="KV28" i="7"/>
  <c r="KW28" i="7"/>
  <c r="KX28" i="7"/>
  <c r="KY28" i="7"/>
  <c r="KZ28" i="7"/>
  <c r="LA28" i="7"/>
  <c r="LB28" i="7"/>
  <c r="LC28" i="7"/>
  <c r="LD28" i="7"/>
  <c r="LE28" i="7"/>
  <c r="LF28" i="7"/>
  <c r="LG28" i="7"/>
  <c r="LH28" i="7"/>
  <c r="LI28" i="7"/>
  <c r="LJ28" i="7"/>
  <c r="LK28" i="7"/>
  <c r="LL28" i="7"/>
  <c r="LM28" i="7"/>
  <c r="LN28" i="7"/>
  <c r="LO28" i="7"/>
  <c r="LP28" i="7"/>
  <c r="LQ28" i="7"/>
  <c r="LR28" i="7"/>
  <c r="LS28" i="7"/>
  <c r="LT28" i="7"/>
  <c r="LU28" i="7"/>
  <c r="LV28" i="7"/>
  <c r="LW28" i="7"/>
  <c r="LX28" i="7"/>
  <c r="LY28" i="7"/>
  <c r="LZ28" i="7"/>
  <c r="MA28" i="7"/>
  <c r="MB28" i="7"/>
  <c r="MC28" i="7"/>
  <c r="MD28" i="7"/>
  <c r="ME28" i="7"/>
  <c r="MF28" i="7"/>
  <c r="MG28" i="7"/>
  <c r="MH28" i="7"/>
  <c r="MI28" i="7"/>
  <c r="MJ28" i="7"/>
  <c r="MK28" i="7"/>
  <c r="ML28" i="7"/>
  <c r="MM28" i="7"/>
  <c r="MN28" i="7"/>
  <c r="MO28" i="7"/>
  <c r="MP28" i="7"/>
  <c r="MQ28" i="7"/>
  <c r="MR28" i="7"/>
  <c r="MS28" i="7"/>
  <c r="MT28" i="7"/>
  <c r="MU28" i="7"/>
  <c r="MV28" i="7"/>
  <c r="MW28" i="7"/>
  <c r="MX28" i="7"/>
  <c r="MY28" i="7"/>
  <c r="MZ28" i="7"/>
  <c r="NA28" i="7"/>
  <c r="NB28" i="7"/>
  <c r="NC28" i="7"/>
  <c r="ND28" i="7"/>
  <c r="NE28" i="7"/>
  <c r="NF28" i="7"/>
  <c r="NG28" i="7"/>
  <c r="NH28" i="7"/>
  <c r="NI28" i="7"/>
  <c r="NJ28" i="7"/>
  <c r="NK28" i="7"/>
  <c r="NL28" i="7"/>
  <c r="NM28" i="7"/>
  <c r="NN28" i="7"/>
  <c r="NO28" i="7"/>
  <c r="NP28" i="7"/>
  <c r="NQ28" i="7"/>
  <c r="NR28" i="7"/>
  <c r="NS28" i="7"/>
  <c r="NT28" i="7"/>
  <c r="NU28" i="7"/>
  <c r="NV28" i="7"/>
  <c r="NW28" i="7"/>
  <c r="NX28" i="7"/>
  <c r="NY28" i="7"/>
  <c r="NZ28" i="7"/>
  <c r="OA28" i="7"/>
  <c r="OB28" i="7"/>
  <c r="OC28" i="7"/>
  <c r="OD28" i="7"/>
  <c r="OE28" i="7"/>
  <c r="OF28" i="7"/>
  <c r="OG28" i="7"/>
  <c r="OH28" i="7"/>
  <c r="OI28" i="7"/>
  <c r="OJ28" i="7"/>
  <c r="OK28" i="7"/>
  <c r="OL28" i="7"/>
  <c r="OM28" i="7"/>
  <c r="ON28" i="7"/>
  <c r="OO28" i="7"/>
  <c r="OP28" i="7"/>
  <c r="OQ28" i="7"/>
  <c r="OR28" i="7"/>
  <c r="OS28" i="7"/>
  <c r="OT28" i="7"/>
  <c r="OU28" i="7"/>
  <c r="OV28" i="7"/>
  <c r="OW28" i="7"/>
  <c r="OX28" i="7"/>
  <c r="OY28" i="7"/>
  <c r="OZ28" i="7"/>
  <c r="PA28" i="7"/>
  <c r="PB28" i="7"/>
  <c r="PC28" i="7"/>
  <c r="PD28" i="7"/>
  <c r="PE28" i="7"/>
  <c r="PF28" i="7"/>
  <c r="PG28" i="7"/>
  <c r="PH28" i="7"/>
  <c r="PI28" i="7"/>
  <c r="PJ28" i="7"/>
  <c r="PK28" i="7"/>
  <c r="PL28" i="7"/>
  <c r="PM28" i="7"/>
  <c r="PN28" i="7"/>
  <c r="PO28" i="7"/>
  <c r="PP28" i="7"/>
  <c r="PQ28" i="7"/>
  <c r="PR28" i="7"/>
  <c r="PS28" i="7"/>
  <c r="PT28" i="7"/>
  <c r="PU28" i="7"/>
  <c r="PV28" i="7"/>
  <c r="PW28" i="7"/>
  <c r="PX28" i="7"/>
  <c r="PY28" i="7"/>
  <c r="PZ28" i="7"/>
  <c r="QA28" i="7"/>
  <c r="QB28" i="7"/>
  <c r="QC28" i="7"/>
  <c r="QD28" i="7"/>
  <c r="QE28" i="7"/>
  <c r="QF28" i="7"/>
  <c r="QG28" i="7"/>
  <c r="QH28" i="7"/>
  <c r="QI28" i="7"/>
  <c r="QJ28" i="7"/>
  <c r="QK28" i="7"/>
  <c r="QL28" i="7"/>
  <c r="QM28" i="7"/>
  <c r="QN28" i="7"/>
  <c r="QO28" i="7"/>
  <c r="QP28" i="7"/>
  <c r="QQ28" i="7"/>
  <c r="QR28" i="7"/>
  <c r="QS28" i="7"/>
  <c r="QT28" i="7"/>
  <c r="QU28" i="7"/>
  <c r="QV28" i="7"/>
  <c r="QW28" i="7"/>
  <c r="QX28" i="7"/>
  <c r="QY28" i="7"/>
  <c r="QZ28" i="7"/>
  <c r="RA28" i="7"/>
  <c r="RB28" i="7"/>
  <c r="RC28" i="7"/>
  <c r="RD28" i="7"/>
  <c r="RE28" i="7"/>
  <c r="RF28" i="7"/>
  <c r="RG28" i="7"/>
  <c r="RH28" i="7"/>
  <c r="RI28" i="7"/>
  <c r="RJ28" i="7"/>
  <c r="RK28" i="7"/>
  <c r="RL28" i="7"/>
  <c r="RM28" i="7"/>
  <c r="RN28" i="7"/>
  <c r="RO28" i="7"/>
  <c r="RP28" i="7"/>
  <c r="RQ28" i="7"/>
  <c r="RR28" i="7"/>
  <c r="RS28" i="7"/>
  <c r="RT28" i="7"/>
  <c r="RU28" i="7"/>
  <c r="RV28" i="7"/>
  <c r="RW28" i="7"/>
  <c r="RX28" i="7"/>
  <c r="RY28" i="7"/>
  <c r="RZ28" i="7"/>
  <c r="SA28" i="7"/>
  <c r="SB28" i="7"/>
  <c r="SC28" i="7"/>
  <c r="SD28" i="7"/>
  <c r="SE28" i="7"/>
  <c r="SF28" i="7"/>
  <c r="SG28" i="7"/>
  <c r="SH28" i="7"/>
  <c r="SI28" i="7"/>
  <c r="SJ28" i="7"/>
  <c r="SK28" i="7"/>
  <c r="SL28" i="7"/>
  <c r="SM28" i="7"/>
  <c r="SN28" i="7"/>
  <c r="SO28" i="7"/>
  <c r="SP28" i="7"/>
  <c r="SQ28" i="7"/>
  <c r="SR28" i="7"/>
  <c r="SS28" i="7"/>
  <c r="ST28" i="7"/>
  <c r="SU28" i="7"/>
  <c r="SV28" i="7"/>
  <c r="SW28" i="7"/>
  <c r="SX28" i="7"/>
  <c r="SY28" i="7"/>
  <c r="SZ28" i="7"/>
  <c r="TA28" i="7"/>
  <c r="TB28" i="7"/>
  <c r="K28" i="7"/>
  <c r="CV74" i="7"/>
  <c r="CV37" i="3"/>
  <c r="CV16" i="2"/>
  <c r="I16" i="2" s="1"/>
  <c r="CV51" i="1"/>
  <c r="L184" i="7"/>
  <c r="M184" i="7"/>
  <c r="N184" i="7"/>
  <c r="O184" i="7"/>
  <c r="P184" i="7"/>
  <c r="Q184" i="7"/>
  <c r="R184" i="7"/>
  <c r="S184" i="7"/>
  <c r="T184" i="7"/>
  <c r="U184" i="7"/>
  <c r="V184" i="7"/>
  <c r="W184" i="7"/>
  <c r="X184" i="7"/>
  <c r="Y184" i="7"/>
  <c r="Z184" i="7"/>
  <c r="AA184" i="7"/>
  <c r="AB184" i="7"/>
  <c r="AC184" i="7"/>
  <c r="AD184" i="7"/>
  <c r="AE184" i="7"/>
  <c r="AF184" i="7"/>
  <c r="AG184" i="7"/>
  <c r="AH184" i="7"/>
  <c r="AI184" i="7"/>
  <c r="AJ184" i="7"/>
  <c r="AK184" i="7"/>
  <c r="AL184" i="7"/>
  <c r="AM184" i="7"/>
  <c r="AN184" i="7"/>
  <c r="AO184" i="7"/>
  <c r="AP184" i="7"/>
  <c r="AQ184" i="7"/>
  <c r="AR184" i="7"/>
  <c r="AS184" i="7"/>
  <c r="AT184" i="7"/>
  <c r="AU184" i="7"/>
  <c r="AV184" i="7"/>
  <c r="AW184" i="7"/>
  <c r="AX184" i="7"/>
  <c r="AY184" i="7"/>
  <c r="AZ184" i="7"/>
  <c r="BA184" i="7"/>
  <c r="BB184" i="7"/>
  <c r="BC184" i="7"/>
  <c r="BD184" i="7"/>
  <c r="BE184" i="7"/>
  <c r="BF184" i="7"/>
  <c r="BG184" i="7"/>
  <c r="BH184" i="7"/>
  <c r="BI184" i="7"/>
  <c r="BJ184" i="7"/>
  <c r="BK184" i="7"/>
  <c r="BL184" i="7"/>
  <c r="BM184" i="7"/>
  <c r="BN184" i="7"/>
  <c r="BO184" i="7"/>
  <c r="BP184" i="7"/>
  <c r="BQ184" i="7"/>
  <c r="BR184" i="7"/>
  <c r="BS184" i="7"/>
  <c r="BT184" i="7"/>
  <c r="BU184" i="7"/>
  <c r="BV184" i="7"/>
  <c r="BW184" i="7"/>
  <c r="BX184" i="7"/>
  <c r="BY184" i="7"/>
  <c r="BZ184" i="7"/>
  <c r="CA184" i="7"/>
  <c r="CB184" i="7"/>
  <c r="CC184" i="7"/>
  <c r="CD184" i="7"/>
  <c r="CE184" i="7"/>
  <c r="CF184" i="7"/>
  <c r="CG184" i="7"/>
  <c r="CH184" i="7"/>
  <c r="CI184" i="7"/>
  <c r="CJ184" i="7"/>
  <c r="CK184" i="7"/>
  <c r="CL184" i="7"/>
  <c r="CM184" i="7"/>
  <c r="CN184" i="7"/>
  <c r="CO184" i="7"/>
  <c r="CP184" i="7"/>
  <c r="CQ184" i="7"/>
  <c r="CR184" i="7"/>
  <c r="CS184" i="7"/>
  <c r="CT184" i="7"/>
  <c r="CU184" i="7"/>
  <c r="CV184" i="7"/>
  <c r="CW184" i="7"/>
  <c r="CX184" i="7"/>
  <c r="CY184" i="7"/>
  <c r="CZ184" i="7"/>
  <c r="DA184" i="7"/>
  <c r="DB184" i="7"/>
  <c r="DC184" i="7"/>
  <c r="DD184" i="7"/>
  <c r="DE184" i="7"/>
  <c r="DF184" i="7"/>
  <c r="DG184" i="7"/>
  <c r="DH184" i="7"/>
  <c r="DI184" i="7"/>
  <c r="DJ184" i="7"/>
  <c r="DK184" i="7"/>
  <c r="DL184" i="7"/>
  <c r="DM184" i="7"/>
  <c r="DN184" i="7"/>
  <c r="DO184" i="7"/>
  <c r="DP184" i="7"/>
  <c r="DQ184" i="7"/>
  <c r="DR184" i="7"/>
  <c r="DS184" i="7"/>
  <c r="DT184" i="7"/>
  <c r="DU184" i="7"/>
  <c r="DV184" i="7"/>
  <c r="DW184" i="7"/>
  <c r="DX184" i="7"/>
  <c r="DY184" i="7"/>
  <c r="DZ184" i="7"/>
  <c r="EA184" i="7"/>
  <c r="EB184" i="7"/>
  <c r="EC184" i="7"/>
  <c r="ED184" i="7"/>
  <c r="EE184" i="7"/>
  <c r="EF184" i="7"/>
  <c r="EG184" i="7"/>
  <c r="EH184" i="7"/>
  <c r="EI184" i="7"/>
  <c r="EJ184" i="7"/>
  <c r="EK184" i="7"/>
  <c r="EL184" i="7"/>
  <c r="EM184" i="7"/>
  <c r="EN184" i="7"/>
  <c r="EO184" i="7"/>
  <c r="EP184" i="7"/>
  <c r="EQ184" i="7"/>
  <c r="ER184" i="7"/>
  <c r="ES184" i="7"/>
  <c r="ET184" i="7"/>
  <c r="EU184" i="7"/>
  <c r="EV184" i="7"/>
  <c r="EW184" i="7"/>
  <c r="EX184" i="7"/>
  <c r="EY184" i="7"/>
  <c r="EZ184" i="7"/>
  <c r="FA184" i="7"/>
  <c r="FB184" i="7"/>
  <c r="FC184" i="7"/>
  <c r="FD184" i="7"/>
  <c r="FE184" i="7"/>
  <c r="FF184" i="7"/>
  <c r="FG184" i="7"/>
  <c r="FH184" i="7"/>
  <c r="FI184" i="7"/>
  <c r="FJ184" i="7"/>
  <c r="FK184" i="7"/>
  <c r="FL184" i="7"/>
  <c r="FM184" i="7"/>
  <c r="FN184" i="7"/>
  <c r="FO184" i="7"/>
  <c r="FP184" i="7"/>
  <c r="FQ184" i="7"/>
  <c r="FR184" i="7"/>
  <c r="FS184" i="7"/>
  <c r="FT184" i="7"/>
  <c r="FU184" i="7"/>
  <c r="FV184" i="7"/>
  <c r="FW184" i="7"/>
  <c r="FX184" i="7"/>
  <c r="FY184" i="7"/>
  <c r="FZ184" i="7"/>
  <c r="GA184" i="7"/>
  <c r="GB184" i="7"/>
  <c r="GC184" i="7"/>
  <c r="GD184" i="7"/>
  <c r="GE184" i="7"/>
  <c r="GF184" i="7"/>
  <c r="GG184" i="7"/>
  <c r="GH184" i="7"/>
  <c r="GI184" i="7"/>
  <c r="GJ184" i="7"/>
  <c r="GK184" i="7"/>
  <c r="GL184" i="7"/>
  <c r="GM184" i="7"/>
  <c r="GN184" i="7"/>
  <c r="GO184" i="7"/>
  <c r="GP184" i="7"/>
  <c r="GQ184" i="7"/>
  <c r="GR184" i="7"/>
  <c r="GS184" i="7"/>
  <c r="GT184" i="7"/>
  <c r="GU184" i="7"/>
  <c r="GV184" i="7"/>
  <c r="GW184" i="7"/>
  <c r="GX184" i="7"/>
  <c r="GY184" i="7"/>
  <c r="GZ184" i="7"/>
  <c r="HA184" i="7"/>
  <c r="HB184" i="7"/>
  <c r="HC184" i="7"/>
  <c r="HD184" i="7"/>
  <c r="HE184" i="7"/>
  <c r="HF184" i="7"/>
  <c r="HG184" i="7"/>
  <c r="HH184" i="7"/>
  <c r="HI184" i="7"/>
  <c r="HJ184" i="7"/>
  <c r="HK184" i="7"/>
  <c r="HL184" i="7"/>
  <c r="HM184" i="7"/>
  <c r="HN184" i="7"/>
  <c r="HO184" i="7"/>
  <c r="HP184" i="7"/>
  <c r="HQ184" i="7"/>
  <c r="HR184" i="7"/>
  <c r="HS184" i="7"/>
  <c r="HT184" i="7"/>
  <c r="HU184" i="7"/>
  <c r="HV184" i="7"/>
  <c r="HW184" i="7"/>
  <c r="HX184" i="7"/>
  <c r="HY184" i="7"/>
  <c r="HZ184" i="7"/>
  <c r="IA184" i="7"/>
  <c r="IB184" i="7"/>
  <c r="IC184" i="7"/>
  <c r="ID184" i="7"/>
  <c r="IE184" i="7"/>
  <c r="IF184" i="7"/>
  <c r="IG184" i="7"/>
  <c r="IH184" i="7"/>
  <c r="II184" i="7"/>
  <c r="IJ184" i="7"/>
  <c r="IK184" i="7"/>
  <c r="IL184" i="7"/>
  <c r="IM184" i="7"/>
  <c r="IN184" i="7"/>
  <c r="IO184" i="7"/>
  <c r="IP184" i="7"/>
  <c r="IQ184" i="7"/>
  <c r="IR184" i="7"/>
  <c r="IS184" i="7"/>
  <c r="IT184" i="7"/>
  <c r="IU184" i="7"/>
  <c r="IV184" i="7"/>
  <c r="IW184" i="7"/>
  <c r="IX184" i="7"/>
  <c r="IY184" i="7"/>
  <c r="IZ184" i="7"/>
  <c r="JA184" i="7"/>
  <c r="JB184" i="7"/>
  <c r="JC184" i="7"/>
  <c r="JD184" i="7"/>
  <c r="JE184" i="7"/>
  <c r="JF184" i="7"/>
  <c r="JG184" i="7"/>
  <c r="JH184" i="7"/>
  <c r="JI184" i="7"/>
  <c r="JJ184" i="7"/>
  <c r="JK184" i="7"/>
  <c r="JL184" i="7"/>
  <c r="JM184" i="7"/>
  <c r="JN184" i="7"/>
  <c r="JO184" i="7"/>
  <c r="JP184" i="7"/>
  <c r="JQ184" i="7"/>
  <c r="JR184" i="7"/>
  <c r="JS184" i="7"/>
  <c r="JT184" i="7"/>
  <c r="JU184" i="7"/>
  <c r="JV184" i="7"/>
  <c r="JW184" i="7"/>
  <c r="JX184" i="7"/>
  <c r="JY184" i="7"/>
  <c r="JZ184" i="7"/>
  <c r="KA184" i="7"/>
  <c r="KB184" i="7"/>
  <c r="KC184" i="7"/>
  <c r="KD184" i="7"/>
  <c r="KE184" i="7"/>
  <c r="KF184" i="7"/>
  <c r="KG184" i="7"/>
  <c r="KH184" i="7"/>
  <c r="KI184" i="7"/>
  <c r="KJ184" i="7"/>
  <c r="KK184" i="7"/>
  <c r="KL184" i="7"/>
  <c r="KM184" i="7"/>
  <c r="KN184" i="7"/>
  <c r="KO184" i="7"/>
  <c r="KP184" i="7"/>
  <c r="KQ184" i="7"/>
  <c r="KR184" i="7"/>
  <c r="KS184" i="7"/>
  <c r="KT184" i="7"/>
  <c r="KU184" i="7"/>
  <c r="KV184" i="7"/>
  <c r="KW184" i="7"/>
  <c r="KX184" i="7"/>
  <c r="KY184" i="7"/>
  <c r="KZ184" i="7"/>
  <c r="LA184" i="7"/>
  <c r="LB184" i="7"/>
  <c r="LC184" i="7"/>
  <c r="LD184" i="7"/>
  <c r="LE184" i="7"/>
  <c r="LF184" i="7"/>
  <c r="LG184" i="7"/>
  <c r="LH184" i="7"/>
  <c r="LI184" i="7"/>
  <c r="LJ184" i="7"/>
  <c r="LK184" i="7"/>
  <c r="LL184" i="7"/>
  <c r="LM184" i="7"/>
  <c r="LN184" i="7"/>
  <c r="LO184" i="7"/>
  <c r="LP184" i="7"/>
  <c r="LQ184" i="7"/>
  <c r="LR184" i="7"/>
  <c r="LS184" i="7"/>
  <c r="LT184" i="7"/>
  <c r="LU184" i="7"/>
  <c r="LV184" i="7"/>
  <c r="LW184" i="7"/>
  <c r="LX184" i="7"/>
  <c r="LY184" i="7"/>
  <c r="LZ184" i="7"/>
  <c r="MA184" i="7"/>
  <c r="MB184" i="7"/>
  <c r="MC184" i="7"/>
  <c r="MD184" i="7"/>
  <c r="ME184" i="7"/>
  <c r="MF184" i="7"/>
  <c r="MG184" i="7"/>
  <c r="MH184" i="7"/>
  <c r="MI184" i="7"/>
  <c r="MJ184" i="7"/>
  <c r="MK184" i="7"/>
  <c r="ML184" i="7"/>
  <c r="MM184" i="7"/>
  <c r="MN184" i="7"/>
  <c r="MO184" i="7"/>
  <c r="MP184" i="7"/>
  <c r="MQ184" i="7"/>
  <c r="MR184" i="7"/>
  <c r="MS184" i="7"/>
  <c r="MT184" i="7"/>
  <c r="MU184" i="7"/>
  <c r="MV184" i="7"/>
  <c r="MW184" i="7"/>
  <c r="MX184" i="7"/>
  <c r="MY184" i="7"/>
  <c r="MZ184" i="7"/>
  <c r="NA184" i="7"/>
  <c r="NB184" i="7"/>
  <c r="NC184" i="7"/>
  <c r="ND184" i="7"/>
  <c r="NE184" i="7"/>
  <c r="NF184" i="7"/>
  <c r="NG184" i="7"/>
  <c r="NH184" i="7"/>
  <c r="NI184" i="7"/>
  <c r="NJ184" i="7"/>
  <c r="NK184" i="7"/>
  <c r="NL184" i="7"/>
  <c r="NM184" i="7"/>
  <c r="NN184" i="7"/>
  <c r="NO184" i="7"/>
  <c r="NP184" i="7"/>
  <c r="NQ184" i="7"/>
  <c r="NR184" i="7"/>
  <c r="NS184" i="7"/>
  <c r="NT184" i="7"/>
  <c r="NU184" i="7"/>
  <c r="NV184" i="7"/>
  <c r="NW184" i="7"/>
  <c r="NX184" i="7"/>
  <c r="NY184" i="7"/>
  <c r="NZ184" i="7"/>
  <c r="OA184" i="7"/>
  <c r="OB184" i="7"/>
  <c r="OC184" i="7"/>
  <c r="OD184" i="7"/>
  <c r="OE184" i="7"/>
  <c r="OF184" i="7"/>
  <c r="OG184" i="7"/>
  <c r="OH184" i="7"/>
  <c r="OI184" i="7"/>
  <c r="OJ184" i="7"/>
  <c r="OK184" i="7"/>
  <c r="OL184" i="7"/>
  <c r="OM184" i="7"/>
  <c r="ON184" i="7"/>
  <c r="OO184" i="7"/>
  <c r="OP184" i="7"/>
  <c r="OQ184" i="7"/>
  <c r="OR184" i="7"/>
  <c r="OS184" i="7"/>
  <c r="OT184" i="7"/>
  <c r="OU184" i="7"/>
  <c r="OV184" i="7"/>
  <c r="OW184" i="7"/>
  <c r="OX184" i="7"/>
  <c r="OY184" i="7"/>
  <c r="OZ184" i="7"/>
  <c r="PA184" i="7"/>
  <c r="PB184" i="7"/>
  <c r="PC184" i="7"/>
  <c r="PD184" i="7"/>
  <c r="PE184" i="7"/>
  <c r="PF184" i="7"/>
  <c r="PG184" i="7"/>
  <c r="PH184" i="7"/>
  <c r="PI184" i="7"/>
  <c r="PJ184" i="7"/>
  <c r="PK184" i="7"/>
  <c r="PL184" i="7"/>
  <c r="PM184" i="7"/>
  <c r="PN184" i="7"/>
  <c r="PO184" i="7"/>
  <c r="PP184" i="7"/>
  <c r="PQ184" i="7"/>
  <c r="PR184" i="7"/>
  <c r="PS184" i="7"/>
  <c r="PT184" i="7"/>
  <c r="PU184" i="7"/>
  <c r="PV184" i="7"/>
  <c r="PW184" i="7"/>
  <c r="PX184" i="7"/>
  <c r="PY184" i="7"/>
  <c r="PZ184" i="7"/>
  <c r="QA184" i="7"/>
  <c r="QB184" i="7"/>
  <c r="QC184" i="7"/>
  <c r="QD184" i="7"/>
  <c r="QE184" i="7"/>
  <c r="QF184" i="7"/>
  <c r="QG184" i="7"/>
  <c r="QH184" i="7"/>
  <c r="QI184" i="7"/>
  <c r="QJ184" i="7"/>
  <c r="QK184" i="7"/>
  <c r="QL184" i="7"/>
  <c r="QM184" i="7"/>
  <c r="QN184" i="7"/>
  <c r="QO184" i="7"/>
  <c r="QP184" i="7"/>
  <c r="QQ184" i="7"/>
  <c r="QR184" i="7"/>
  <c r="QS184" i="7"/>
  <c r="QT184" i="7"/>
  <c r="QU184" i="7"/>
  <c r="QV184" i="7"/>
  <c r="QW184" i="7"/>
  <c r="QX184" i="7"/>
  <c r="QY184" i="7"/>
  <c r="QZ184" i="7"/>
  <c r="RA184" i="7"/>
  <c r="RB184" i="7"/>
  <c r="RC184" i="7"/>
  <c r="RD184" i="7"/>
  <c r="RE184" i="7"/>
  <c r="RF184" i="7"/>
  <c r="RG184" i="7"/>
  <c r="RH184" i="7"/>
  <c r="RI184" i="7"/>
  <c r="RJ184" i="7"/>
  <c r="RK184" i="7"/>
  <c r="RL184" i="7"/>
  <c r="RM184" i="7"/>
  <c r="RN184" i="7"/>
  <c r="RO184" i="7"/>
  <c r="RP184" i="7"/>
  <c r="RQ184" i="7"/>
  <c r="RR184" i="7"/>
  <c r="RS184" i="7"/>
  <c r="RT184" i="7"/>
  <c r="RU184" i="7"/>
  <c r="RV184" i="7"/>
  <c r="RW184" i="7"/>
  <c r="RX184" i="7"/>
  <c r="RY184" i="7"/>
  <c r="RZ184" i="7"/>
  <c r="SA184" i="7"/>
  <c r="SB184" i="7"/>
  <c r="SC184" i="7"/>
  <c r="SD184" i="7"/>
  <c r="SE184" i="7"/>
  <c r="SF184" i="7"/>
  <c r="SG184" i="7"/>
  <c r="SH184" i="7"/>
  <c r="SI184" i="7"/>
  <c r="SJ184" i="7"/>
  <c r="SK184" i="7"/>
  <c r="SL184" i="7"/>
  <c r="SM184" i="7"/>
  <c r="SN184" i="7"/>
  <c r="SO184" i="7"/>
  <c r="SP184" i="7"/>
  <c r="SQ184" i="7"/>
  <c r="SR184" i="7"/>
  <c r="SS184" i="7"/>
  <c r="ST184" i="7"/>
  <c r="SU184" i="7"/>
  <c r="SV184" i="7"/>
  <c r="SW184" i="7"/>
  <c r="SX184" i="7"/>
  <c r="SY184" i="7"/>
  <c r="SZ184" i="7"/>
  <c r="TA184" i="7"/>
  <c r="TB184" i="7"/>
  <c r="K184" i="7"/>
  <c r="L114" i="7"/>
  <c r="M114" i="7"/>
  <c r="N114" i="7"/>
  <c r="O114" i="7"/>
  <c r="P114" i="7"/>
  <c r="Q114" i="7"/>
  <c r="R114" i="7"/>
  <c r="S114" i="7"/>
  <c r="T114" i="7"/>
  <c r="U114" i="7"/>
  <c r="V114" i="7"/>
  <c r="W114" i="7"/>
  <c r="X114" i="7"/>
  <c r="Y114" i="7"/>
  <c r="Z114" i="7"/>
  <c r="AA114" i="7"/>
  <c r="AB114" i="7"/>
  <c r="AC114" i="7"/>
  <c r="AD114" i="7"/>
  <c r="AE114" i="7"/>
  <c r="AF114" i="7"/>
  <c r="AG114" i="7"/>
  <c r="AH114" i="7"/>
  <c r="AI114" i="7"/>
  <c r="AJ114" i="7"/>
  <c r="AK114" i="7"/>
  <c r="AL114" i="7"/>
  <c r="AM114" i="7"/>
  <c r="AN114" i="7"/>
  <c r="AO114" i="7"/>
  <c r="AP114" i="7"/>
  <c r="AQ114" i="7"/>
  <c r="AR114" i="7"/>
  <c r="AS114" i="7"/>
  <c r="AT114" i="7"/>
  <c r="AU114" i="7"/>
  <c r="AV114" i="7"/>
  <c r="AW114" i="7"/>
  <c r="AX114" i="7"/>
  <c r="AY114" i="7"/>
  <c r="AZ114" i="7"/>
  <c r="BA114" i="7"/>
  <c r="BB114" i="7"/>
  <c r="BC114" i="7"/>
  <c r="BD114" i="7"/>
  <c r="BE114" i="7"/>
  <c r="BF114" i="7"/>
  <c r="BG114" i="7"/>
  <c r="BH114" i="7"/>
  <c r="BI114" i="7"/>
  <c r="BJ114" i="7"/>
  <c r="BK114" i="7"/>
  <c r="BL114" i="7"/>
  <c r="BM114" i="7"/>
  <c r="BN114" i="7"/>
  <c r="BO114" i="7"/>
  <c r="BP114" i="7"/>
  <c r="BQ114" i="7"/>
  <c r="BR114" i="7"/>
  <c r="BS114" i="7"/>
  <c r="BT114" i="7"/>
  <c r="BU114" i="7"/>
  <c r="BV114" i="7"/>
  <c r="BW114" i="7"/>
  <c r="BX114" i="7"/>
  <c r="BY114" i="7"/>
  <c r="BZ114" i="7"/>
  <c r="CA114" i="7"/>
  <c r="CB114" i="7"/>
  <c r="CC114" i="7"/>
  <c r="CD114" i="7"/>
  <c r="CE114" i="7"/>
  <c r="CF114" i="7"/>
  <c r="CG114" i="7"/>
  <c r="CH114" i="7"/>
  <c r="CI114" i="7"/>
  <c r="CJ114" i="7"/>
  <c r="CK114" i="7"/>
  <c r="CL114" i="7"/>
  <c r="CM114" i="7"/>
  <c r="CN114" i="7"/>
  <c r="CO114" i="7"/>
  <c r="CP114" i="7"/>
  <c r="CQ114" i="7"/>
  <c r="CR114" i="7"/>
  <c r="CS114" i="7"/>
  <c r="CT114" i="7"/>
  <c r="CU114" i="7"/>
  <c r="CV114" i="7"/>
  <c r="CW114" i="7"/>
  <c r="CX114" i="7"/>
  <c r="CY114" i="7"/>
  <c r="CZ114" i="7"/>
  <c r="DA114" i="7"/>
  <c r="DB114" i="7"/>
  <c r="DC114" i="7"/>
  <c r="DD114" i="7"/>
  <c r="DE114" i="7"/>
  <c r="DF114" i="7"/>
  <c r="DG114" i="7"/>
  <c r="DH114" i="7"/>
  <c r="DI114" i="7"/>
  <c r="DJ114" i="7"/>
  <c r="DK114" i="7"/>
  <c r="DL114" i="7"/>
  <c r="DN114" i="7"/>
  <c r="DO114" i="7"/>
  <c r="DP114" i="7"/>
  <c r="DQ114" i="7"/>
  <c r="DR114" i="7"/>
  <c r="DS114" i="7"/>
  <c r="DT114" i="7"/>
  <c r="DU114" i="7"/>
  <c r="DV114" i="7"/>
  <c r="DW114" i="7"/>
  <c r="DX114" i="7"/>
  <c r="DY114" i="7"/>
  <c r="DZ114" i="7"/>
  <c r="EA114" i="7"/>
  <c r="EB114" i="7"/>
  <c r="EC114" i="7"/>
  <c r="ED114" i="7"/>
  <c r="EE114" i="7"/>
  <c r="EF114" i="7"/>
  <c r="EG114" i="7"/>
  <c r="EH114" i="7"/>
  <c r="EI114" i="7"/>
  <c r="EJ114" i="7"/>
  <c r="EK114" i="7"/>
  <c r="EL114" i="7"/>
  <c r="EM114" i="7"/>
  <c r="EN114" i="7"/>
  <c r="EO114" i="7"/>
  <c r="EP114" i="7"/>
  <c r="EQ114" i="7"/>
  <c r="ER114" i="7"/>
  <c r="ES114" i="7"/>
  <c r="ET114" i="7"/>
  <c r="EU114" i="7"/>
  <c r="EV114" i="7"/>
  <c r="EW114" i="7"/>
  <c r="EX114" i="7"/>
  <c r="EY114" i="7"/>
  <c r="EZ114" i="7"/>
  <c r="FA114" i="7"/>
  <c r="FB114" i="7"/>
  <c r="FC114" i="7"/>
  <c r="FD114" i="7"/>
  <c r="FE114" i="7"/>
  <c r="FF114" i="7"/>
  <c r="FG114" i="7"/>
  <c r="FH114" i="7"/>
  <c r="FI114" i="7"/>
  <c r="FJ114" i="7"/>
  <c r="FK114" i="7"/>
  <c r="FL114" i="7"/>
  <c r="FM114" i="7"/>
  <c r="FN114" i="7"/>
  <c r="FO114" i="7"/>
  <c r="FP114" i="7"/>
  <c r="FQ114" i="7"/>
  <c r="FR114" i="7"/>
  <c r="FS114" i="7"/>
  <c r="FT114" i="7"/>
  <c r="FU114" i="7"/>
  <c r="FV114" i="7"/>
  <c r="FW114" i="7"/>
  <c r="FX114" i="7"/>
  <c r="FY114" i="7"/>
  <c r="FZ114" i="7"/>
  <c r="GA114" i="7"/>
  <c r="GB114" i="7"/>
  <c r="GC114" i="7"/>
  <c r="GD114" i="7"/>
  <c r="GE114" i="7"/>
  <c r="GF114" i="7"/>
  <c r="GG114" i="7"/>
  <c r="GH114" i="7"/>
  <c r="GI114" i="7"/>
  <c r="GJ114" i="7"/>
  <c r="GK114" i="7"/>
  <c r="GL114" i="7"/>
  <c r="GM114" i="7"/>
  <c r="GN114" i="7"/>
  <c r="GO114" i="7"/>
  <c r="GP114" i="7"/>
  <c r="GQ114" i="7"/>
  <c r="GR114" i="7"/>
  <c r="GS114" i="7"/>
  <c r="GT114" i="7"/>
  <c r="GU114" i="7"/>
  <c r="GV114" i="7"/>
  <c r="GW114" i="7"/>
  <c r="GX114" i="7"/>
  <c r="GY114" i="7"/>
  <c r="GZ114" i="7"/>
  <c r="HA114" i="7"/>
  <c r="HB114" i="7"/>
  <c r="HC114" i="7"/>
  <c r="HD114" i="7"/>
  <c r="HE114" i="7"/>
  <c r="HF114" i="7"/>
  <c r="HG114" i="7"/>
  <c r="HH114" i="7"/>
  <c r="HI114" i="7"/>
  <c r="HJ114" i="7"/>
  <c r="HK114" i="7"/>
  <c r="HL114" i="7"/>
  <c r="HM114" i="7"/>
  <c r="HN114" i="7"/>
  <c r="HO114" i="7"/>
  <c r="HP114" i="7"/>
  <c r="HQ114" i="7"/>
  <c r="HR114" i="7"/>
  <c r="HS114" i="7"/>
  <c r="HT114" i="7"/>
  <c r="HU114" i="7"/>
  <c r="HV114" i="7"/>
  <c r="HW114" i="7"/>
  <c r="HX114" i="7"/>
  <c r="HY114" i="7"/>
  <c r="HZ114" i="7"/>
  <c r="IA114" i="7"/>
  <c r="IB114" i="7"/>
  <c r="IC114" i="7"/>
  <c r="ID114" i="7"/>
  <c r="IE114" i="7"/>
  <c r="IF114" i="7"/>
  <c r="IG114" i="7"/>
  <c r="IH114" i="7"/>
  <c r="II114" i="7"/>
  <c r="IJ114" i="7"/>
  <c r="IK114" i="7"/>
  <c r="IL114" i="7"/>
  <c r="IM114" i="7"/>
  <c r="IN114" i="7"/>
  <c r="IO114" i="7"/>
  <c r="IP114" i="7"/>
  <c r="IQ114" i="7"/>
  <c r="IR114" i="7"/>
  <c r="IS114" i="7"/>
  <c r="IT114" i="7"/>
  <c r="IU114" i="7"/>
  <c r="IV114" i="7"/>
  <c r="IW114" i="7"/>
  <c r="IX114" i="7"/>
  <c r="IY114" i="7"/>
  <c r="IZ114" i="7"/>
  <c r="JA114" i="7"/>
  <c r="JB114" i="7"/>
  <c r="JC114" i="7"/>
  <c r="JD114" i="7"/>
  <c r="JE114" i="7"/>
  <c r="JF114" i="7"/>
  <c r="JG114" i="7"/>
  <c r="JH114" i="7"/>
  <c r="JI114" i="7"/>
  <c r="JJ114" i="7"/>
  <c r="JK114" i="7"/>
  <c r="JL114" i="7"/>
  <c r="JM114" i="7"/>
  <c r="JN114" i="7"/>
  <c r="JO114" i="7"/>
  <c r="JP114" i="7"/>
  <c r="JQ114" i="7"/>
  <c r="JR114" i="7"/>
  <c r="JS114" i="7"/>
  <c r="JT114" i="7"/>
  <c r="JU114" i="7"/>
  <c r="JV114" i="7"/>
  <c r="JW114" i="7"/>
  <c r="JX114" i="7"/>
  <c r="JY114" i="7"/>
  <c r="JZ114" i="7"/>
  <c r="KA114" i="7"/>
  <c r="KB114" i="7"/>
  <c r="KC114" i="7"/>
  <c r="KD114" i="7"/>
  <c r="KE114" i="7"/>
  <c r="KF114" i="7"/>
  <c r="KG114" i="7"/>
  <c r="KH114" i="7"/>
  <c r="KI114" i="7"/>
  <c r="KJ114" i="7"/>
  <c r="KK114" i="7"/>
  <c r="KL114" i="7"/>
  <c r="KM114" i="7"/>
  <c r="KN114" i="7"/>
  <c r="KO114" i="7"/>
  <c r="KP114" i="7"/>
  <c r="KQ114" i="7"/>
  <c r="KR114" i="7"/>
  <c r="KS114" i="7"/>
  <c r="KT114" i="7"/>
  <c r="KU114" i="7"/>
  <c r="KV114" i="7"/>
  <c r="KW114" i="7"/>
  <c r="KX114" i="7"/>
  <c r="KY114" i="7"/>
  <c r="KZ114" i="7"/>
  <c r="LA114" i="7"/>
  <c r="LB114" i="7"/>
  <c r="LC114" i="7"/>
  <c r="LD114" i="7"/>
  <c r="LE114" i="7"/>
  <c r="LF114" i="7"/>
  <c r="LG114" i="7"/>
  <c r="LH114" i="7"/>
  <c r="LI114" i="7"/>
  <c r="LJ114" i="7"/>
  <c r="LK114" i="7"/>
  <c r="LL114" i="7"/>
  <c r="LM114" i="7"/>
  <c r="LN114" i="7"/>
  <c r="LO114" i="7"/>
  <c r="LP114" i="7"/>
  <c r="LQ114" i="7"/>
  <c r="LR114" i="7"/>
  <c r="LS114" i="7"/>
  <c r="LT114" i="7"/>
  <c r="LU114" i="7"/>
  <c r="LV114" i="7"/>
  <c r="LW114" i="7"/>
  <c r="LX114" i="7"/>
  <c r="LY114" i="7"/>
  <c r="LZ114" i="7"/>
  <c r="MA114" i="7"/>
  <c r="MB114" i="7"/>
  <c r="MC114" i="7"/>
  <c r="MD114" i="7"/>
  <c r="ME114" i="7"/>
  <c r="MF114" i="7"/>
  <c r="MG114" i="7"/>
  <c r="MH114" i="7"/>
  <c r="MI114" i="7"/>
  <c r="MJ114" i="7"/>
  <c r="MK114" i="7"/>
  <c r="ML114" i="7"/>
  <c r="MM114" i="7"/>
  <c r="MN114" i="7"/>
  <c r="MO114" i="7"/>
  <c r="MP114" i="7"/>
  <c r="MQ114" i="7"/>
  <c r="MR114" i="7"/>
  <c r="MS114" i="7"/>
  <c r="MT114" i="7"/>
  <c r="MU114" i="7"/>
  <c r="MV114" i="7"/>
  <c r="MW114" i="7"/>
  <c r="MX114" i="7"/>
  <c r="MY114" i="7"/>
  <c r="MZ114" i="7"/>
  <c r="NA114" i="7"/>
  <c r="NB114" i="7"/>
  <c r="NC114" i="7"/>
  <c r="ND114" i="7"/>
  <c r="NE114" i="7"/>
  <c r="NF114" i="7"/>
  <c r="NG114" i="7"/>
  <c r="NH114" i="7"/>
  <c r="NI114" i="7"/>
  <c r="NJ114" i="7"/>
  <c r="NK114" i="7"/>
  <c r="NL114" i="7"/>
  <c r="NM114" i="7"/>
  <c r="NN114" i="7"/>
  <c r="NO114" i="7"/>
  <c r="NP114" i="7"/>
  <c r="NQ114" i="7"/>
  <c r="NR114" i="7"/>
  <c r="NS114" i="7"/>
  <c r="NT114" i="7"/>
  <c r="NU114" i="7"/>
  <c r="NV114" i="7"/>
  <c r="NW114" i="7"/>
  <c r="NX114" i="7"/>
  <c r="NY114" i="7"/>
  <c r="NZ114" i="7"/>
  <c r="OA114" i="7"/>
  <c r="OB114" i="7"/>
  <c r="OC114" i="7"/>
  <c r="OD114" i="7"/>
  <c r="OE114" i="7"/>
  <c r="OF114" i="7"/>
  <c r="OG114" i="7"/>
  <c r="OH114" i="7"/>
  <c r="OI114" i="7"/>
  <c r="OJ114" i="7"/>
  <c r="OK114" i="7"/>
  <c r="OL114" i="7"/>
  <c r="OM114" i="7"/>
  <c r="ON114" i="7"/>
  <c r="OO114" i="7"/>
  <c r="OP114" i="7"/>
  <c r="OQ114" i="7"/>
  <c r="OR114" i="7"/>
  <c r="OS114" i="7"/>
  <c r="OT114" i="7"/>
  <c r="OU114" i="7"/>
  <c r="OV114" i="7"/>
  <c r="OW114" i="7"/>
  <c r="OX114" i="7"/>
  <c r="OY114" i="7"/>
  <c r="OZ114" i="7"/>
  <c r="PA114" i="7"/>
  <c r="PB114" i="7"/>
  <c r="PC114" i="7"/>
  <c r="PD114" i="7"/>
  <c r="PE114" i="7"/>
  <c r="PF114" i="7"/>
  <c r="PG114" i="7"/>
  <c r="PH114" i="7"/>
  <c r="PI114" i="7"/>
  <c r="PJ114" i="7"/>
  <c r="PK114" i="7"/>
  <c r="PL114" i="7"/>
  <c r="PM114" i="7"/>
  <c r="PN114" i="7"/>
  <c r="PO114" i="7"/>
  <c r="PP114" i="7"/>
  <c r="PQ114" i="7"/>
  <c r="PR114" i="7"/>
  <c r="PS114" i="7"/>
  <c r="PT114" i="7"/>
  <c r="PU114" i="7"/>
  <c r="PV114" i="7"/>
  <c r="PW114" i="7"/>
  <c r="PX114" i="7"/>
  <c r="PY114" i="7"/>
  <c r="PZ114" i="7"/>
  <c r="QA114" i="7"/>
  <c r="QB114" i="7"/>
  <c r="QC114" i="7"/>
  <c r="QD114" i="7"/>
  <c r="QE114" i="7"/>
  <c r="QF114" i="7"/>
  <c r="QG114" i="7"/>
  <c r="QH114" i="7"/>
  <c r="QI114" i="7"/>
  <c r="QJ114" i="7"/>
  <c r="QK114" i="7"/>
  <c r="QL114" i="7"/>
  <c r="QM114" i="7"/>
  <c r="QN114" i="7"/>
  <c r="QO114" i="7"/>
  <c r="QP114" i="7"/>
  <c r="QQ114" i="7"/>
  <c r="QR114" i="7"/>
  <c r="QS114" i="7"/>
  <c r="QT114" i="7"/>
  <c r="QU114" i="7"/>
  <c r="QV114" i="7"/>
  <c r="QW114" i="7"/>
  <c r="QX114" i="7"/>
  <c r="QY114" i="7"/>
  <c r="QZ114" i="7"/>
  <c r="RA114" i="7"/>
  <c r="RB114" i="7"/>
  <c r="RC114" i="7"/>
  <c r="RD114" i="7"/>
  <c r="RE114" i="7"/>
  <c r="RF114" i="7"/>
  <c r="RG114" i="7"/>
  <c r="RH114" i="7"/>
  <c r="RI114" i="7"/>
  <c r="RJ114" i="7"/>
  <c r="RK114" i="7"/>
  <c r="RL114" i="7"/>
  <c r="RM114" i="7"/>
  <c r="RN114" i="7"/>
  <c r="RO114" i="7"/>
  <c r="RP114" i="7"/>
  <c r="RQ114" i="7"/>
  <c r="RR114" i="7"/>
  <c r="RS114" i="7"/>
  <c r="RT114" i="7"/>
  <c r="RU114" i="7"/>
  <c r="RV114" i="7"/>
  <c r="RW114" i="7"/>
  <c r="RX114" i="7"/>
  <c r="RY114" i="7"/>
  <c r="RZ114" i="7"/>
  <c r="SA114" i="7"/>
  <c r="SB114" i="7"/>
  <c r="SC114" i="7"/>
  <c r="SD114" i="7"/>
  <c r="SE114" i="7"/>
  <c r="SF114" i="7"/>
  <c r="SG114" i="7"/>
  <c r="SH114" i="7"/>
  <c r="SI114" i="7"/>
  <c r="SJ114" i="7"/>
  <c r="SK114" i="7"/>
  <c r="SL114" i="7"/>
  <c r="SM114" i="7"/>
  <c r="SN114" i="7"/>
  <c r="SO114" i="7"/>
  <c r="SP114" i="7"/>
  <c r="SQ114" i="7"/>
  <c r="SR114" i="7"/>
  <c r="SS114" i="7"/>
  <c r="ST114" i="7"/>
  <c r="SU114" i="7"/>
  <c r="SV114" i="7"/>
  <c r="SW114" i="7"/>
  <c r="SX114" i="7"/>
  <c r="SY114" i="7"/>
  <c r="SZ114" i="7"/>
  <c r="TA114" i="7"/>
  <c r="TB114" i="7"/>
  <c r="K114" i="7"/>
  <c r="L178" i="7"/>
  <c r="M178" i="7"/>
  <c r="N178" i="7"/>
  <c r="O178" i="7"/>
  <c r="P178" i="7"/>
  <c r="Q178" i="7"/>
  <c r="R178" i="7"/>
  <c r="S178" i="7"/>
  <c r="T178" i="7"/>
  <c r="U178" i="7"/>
  <c r="V178" i="7"/>
  <c r="W178" i="7"/>
  <c r="X178" i="7"/>
  <c r="Y178" i="7"/>
  <c r="Z178" i="7"/>
  <c r="AA178" i="7"/>
  <c r="AB178" i="7"/>
  <c r="AC178" i="7"/>
  <c r="AD178" i="7"/>
  <c r="AE178" i="7"/>
  <c r="AF178" i="7"/>
  <c r="AG178" i="7"/>
  <c r="AH178" i="7"/>
  <c r="AI178" i="7"/>
  <c r="AJ178" i="7"/>
  <c r="AK178" i="7"/>
  <c r="AL178" i="7"/>
  <c r="AM178" i="7"/>
  <c r="AN178" i="7"/>
  <c r="AO178" i="7"/>
  <c r="AP178" i="7"/>
  <c r="AQ178" i="7"/>
  <c r="AR178" i="7"/>
  <c r="AS178" i="7"/>
  <c r="AT178" i="7"/>
  <c r="AU178" i="7"/>
  <c r="AV178" i="7"/>
  <c r="AW178" i="7"/>
  <c r="AX178" i="7"/>
  <c r="AY178" i="7"/>
  <c r="AZ178" i="7"/>
  <c r="BA178" i="7"/>
  <c r="BB178" i="7"/>
  <c r="BC178" i="7"/>
  <c r="BD178" i="7"/>
  <c r="BE178" i="7"/>
  <c r="BF178" i="7"/>
  <c r="BG178" i="7"/>
  <c r="BH178" i="7"/>
  <c r="BI178" i="7"/>
  <c r="BJ178" i="7"/>
  <c r="BK178" i="7"/>
  <c r="BL178" i="7"/>
  <c r="BM178" i="7"/>
  <c r="BN178" i="7"/>
  <c r="BO178" i="7"/>
  <c r="BP178" i="7"/>
  <c r="BQ178" i="7"/>
  <c r="BR178" i="7"/>
  <c r="BS178" i="7"/>
  <c r="BT178" i="7"/>
  <c r="BU178" i="7"/>
  <c r="BV178" i="7"/>
  <c r="BW178" i="7"/>
  <c r="BX178" i="7"/>
  <c r="BY178" i="7"/>
  <c r="BZ178" i="7"/>
  <c r="CA178" i="7"/>
  <c r="CB178" i="7"/>
  <c r="CC178" i="7"/>
  <c r="CD178" i="7"/>
  <c r="CE178" i="7"/>
  <c r="CF178" i="7"/>
  <c r="CG178" i="7"/>
  <c r="CH178" i="7"/>
  <c r="CI178" i="7"/>
  <c r="CJ178" i="7"/>
  <c r="CK178" i="7"/>
  <c r="CL178" i="7"/>
  <c r="CM178" i="7"/>
  <c r="CN178" i="7"/>
  <c r="CO178" i="7"/>
  <c r="CP178" i="7"/>
  <c r="CQ178" i="7"/>
  <c r="CR178" i="7"/>
  <c r="CS178" i="7"/>
  <c r="CT178" i="7"/>
  <c r="CU178" i="7"/>
  <c r="CV178" i="7"/>
  <c r="CW178" i="7"/>
  <c r="CX178" i="7"/>
  <c r="CY178" i="7"/>
  <c r="CZ178" i="7"/>
  <c r="DA178" i="7"/>
  <c r="DB178" i="7"/>
  <c r="DC178" i="7"/>
  <c r="DD178" i="7"/>
  <c r="DE178" i="7"/>
  <c r="DF178" i="7"/>
  <c r="DG178" i="7"/>
  <c r="DH178" i="7"/>
  <c r="DI178" i="7"/>
  <c r="DJ178" i="7"/>
  <c r="DK178" i="7"/>
  <c r="DL178" i="7"/>
  <c r="DM178" i="7"/>
  <c r="DN178" i="7"/>
  <c r="DO178" i="7"/>
  <c r="DP178" i="7"/>
  <c r="DQ178" i="7"/>
  <c r="DR178" i="7"/>
  <c r="DS178" i="7"/>
  <c r="DT178" i="7"/>
  <c r="DU178" i="7"/>
  <c r="DV178" i="7"/>
  <c r="DW178" i="7"/>
  <c r="DX178" i="7"/>
  <c r="DY178" i="7"/>
  <c r="DZ178" i="7"/>
  <c r="EA178" i="7"/>
  <c r="EB178" i="7"/>
  <c r="EC178" i="7"/>
  <c r="ED178" i="7"/>
  <c r="EE178" i="7"/>
  <c r="EF178" i="7"/>
  <c r="EG178" i="7"/>
  <c r="EH178" i="7"/>
  <c r="EI178" i="7"/>
  <c r="EJ178" i="7"/>
  <c r="EK178" i="7"/>
  <c r="EL178" i="7"/>
  <c r="EM178" i="7"/>
  <c r="EN178" i="7"/>
  <c r="EO178" i="7"/>
  <c r="EP178" i="7"/>
  <c r="EQ178" i="7"/>
  <c r="ER178" i="7"/>
  <c r="ES178" i="7"/>
  <c r="ET178" i="7"/>
  <c r="EU178" i="7"/>
  <c r="EV178" i="7"/>
  <c r="EW178" i="7"/>
  <c r="EX178" i="7"/>
  <c r="EY178" i="7"/>
  <c r="EZ178" i="7"/>
  <c r="FA178" i="7"/>
  <c r="FB178" i="7"/>
  <c r="FC178" i="7"/>
  <c r="FD178" i="7"/>
  <c r="FE178" i="7"/>
  <c r="FF178" i="7"/>
  <c r="FG178" i="7"/>
  <c r="FH178" i="7"/>
  <c r="FI178" i="7"/>
  <c r="FJ178" i="7"/>
  <c r="FK178" i="7"/>
  <c r="FL178" i="7"/>
  <c r="FM178" i="7"/>
  <c r="FN178" i="7"/>
  <c r="FO178" i="7"/>
  <c r="FP178" i="7"/>
  <c r="FQ178" i="7"/>
  <c r="FR178" i="7"/>
  <c r="FS178" i="7"/>
  <c r="FT178" i="7"/>
  <c r="FU178" i="7"/>
  <c r="FV178" i="7"/>
  <c r="FW178" i="7"/>
  <c r="FX178" i="7"/>
  <c r="FY178" i="7"/>
  <c r="FZ178" i="7"/>
  <c r="GA178" i="7"/>
  <c r="GB178" i="7"/>
  <c r="GC178" i="7"/>
  <c r="GD178" i="7"/>
  <c r="GE178" i="7"/>
  <c r="GF178" i="7"/>
  <c r="GG178" i="7"/>
  <c r="GH178" i="7"/>
  <c r="GI178" i="7"/>
  <c r="GJ178" i="7"/>
  <c r="GK178" i="7"/>
  <c r="GL178" i="7"/>
  <c r="GM178" i="7"/>
  <c r="GN178" i="7"/>
  <c r="GO178" i="7"/>
  <c r="GP178" i="7"/>
  <c r="GQ178" i="7"/>
  <c r="GR178" i="7"/>
  <c r="GS178" i="7"/>
  <c r="GT178" i="7"/>
  <c r="GU178" i="7"/>
  <c r="GV178" i="7"/>
  <c r="GW178" i="7"/>
  <c r="GX178" i="7"/>
  <c r="GY178" i="7"/>
  <c r="GZ178" i="7"/>
  <c r="HA178" i="7"/>
  <c r="HB178" i="7"/>
  <c r="HC178" i="7"/>
  <c r="HD178" i="7"/>
  <c r="HE178" i="7"/>
  <c r="HF178" i="7"/>
  <c r="HG178" i="7"/>
  <c r="HH178" i="7"/>
  <c r="HI178" i="7"/>
  <c r="HJ178" i="7"/>
  <c r="HK178" i="7"/>
  <c r="HL178" i="7"/>
  <c r="HM178" i="7"/>
  <c r="HN178" i="7"/>
  <c r="HO178" i="7"/>
  <c r="HP178" i="7"/>
  <c r="HQ178" i="7"/>
  <c r="HR178" i="7"/>
  <c r="HS178" i="7"/>
  <c r="HT178" i="7"/>
  <c r="HU178" i="7"/>
  <c r="HV178" i="7"/>
  <c r="HW178" i="7"/>
  <c r="HX178" i="7"/>
  <c r="HY178" i="7"/>
  <c r="HZ178" i="7"/>
  <c r="IA178" i="7"/>
  <c r="IB178" i="7"/>
  <c r="IC178" i="7"/>
  <c r="ID178" i="7"/>
  <c r="IE178" i="7"/>
  <c r="IF178" i="7"/>
  <c r="IG178" i="7"/>
  <c r="IH178" i="7"/>
  <c r="II178" i="7"/>
  <c r="IJ178" i="7"/>
  <c r="IK178" i="7"/>
  <c r="IL178" i="7"/>
  <c r="IM178" i="7"/>
  <c r="IN178" i="7"/>
  <c r="IO178" i="7"/>
  <c r="IP178" i="7"/>
  <c r="IQ178" i="7"/>
  <c r="IR178" i="7"/>
  <c r="IS178" i="7"/>
  <c r="IT178" i="7"/>
  <c r="IU178" i="7"/>
  <c r="IV178" i="7"/>
  <c r="IW178" i="7"/>
  <c r="IX178" i="7"/>
  <c r="IY178" i="7"/>
  <c r="IZ178" i="7"/>
  <c r="JA178" i="7"/>
  <c r="JB178" i="7"/>
  <c r="JC178" i="7"/>
  <c r="JD178" i="7"/>
  <c r="JE178" i="7"/>
  <c r="JF178" i="7"/>
  <c r="JG178" i="7"/>
  <c r="JH178" i="7"/>
  <c r="JI178" i="7"/>
  <c r="JJ178" i="7"/>
  <c r="JK178" i="7"/>
  <c r="JL178" i="7"/>
  <c r="JM178" i="7"/>
  <c r="JN178" i="7"/>
  <c r="JO178" i="7"/>
  <c r="JP178" i="7"/>
  <c r="JQ178" i="7"/>
  <c r="JR178" i="7"/>
  <c r="JS178" i="7"/>
  <c r="JT178" i="7"/>
  <c r="JU178" i="7"/>
  <c r="JV178" i="7"/>
  <c r="JW178" i="7"/>
  <c r="JX178" i="7"/>
  <c r="JY178" i="7"/>
  <c r="JZ178" i="7"/>
  <c r="KA178" i="7"/>
  <c r="KB178" i="7"/>
  <c r="KC178" i="7"/>
  <c r="KD178" i="7"/>
  <c r="KE178" i="7"/>
  <c r="KF178" i="7"/>
  <c r="KG178" i="7"/>
  <c r="KH178" i="7"/>
  <c r="KI178" i="7"/>
  <c r="KJ178" i="7"/>
  <c r="KK178" i="7"/>
  <c r="KL178" i="7"/>
  <c r="KM178" i="7"/>
  <c r="KN178" i="7"/>
  <c r="KO178" i="7"/>
  <c r="KP178" i="7"/>
  <c r="KQ178" i="7"/>
  <c r="KR178" i="7"/>
  <c r="KS178" i="7"/>
  <c r="KT178" i="7"/>
  <c r="KU178" i="7"/>
  <c r="KV178" i="7"/>
  <c r="KW178" i="7"/>
  <c r="KX178" i="7"/>
  <c r="KY178" i="7"/>
  <c r="KZ178" i="7"/>
  <c r="LA178" i="7"/>
  <c r="LB178" i="7"/>
  <c r="LC178" i="7"/>
  <c r="LD178" i="7"/>
  <c r="LE178" i="7"/>
  <c r="LF178" i="7"/>
  <c r="LG178" i="7"/>
  <c r="LH178" i="7"/>
  <c r="LI178" i="7"/>
  <c r="LJ178" i="7"/>
  <c r="LK178" i="7"/>
  <c r="LL178" i="7"/>
  <c r="LM178" i="7"/>
  <c r="LN178" i="7"/>
  <c r="LO178" i="7"/>
  <c r="LP178" i="7"/>
  <c r="LQ178" i="7"/>
  <c r="LR178" i="7"/>
  <c r="LS178" i="7"/>
  <c r="LT178" i="7"/>
  <c r="LU178" i="7"/>
  <c r="LV178" i="7"/>
  <c r="LW178" i="7"/>
  <c r="LX178" i="7"/>
  <c r="LY178" i="7"/>
  <c r="LZ178" i="7"/>
  <c r="MA178" i="7"/>
  <c r="MB178" i="7"/>
  <c r="MC178" i="7"/>
  <c r="MD178" i="7"/>
  <c r="ME178" i="7"/>
  <c r="MF178" i="7"/>
  <c r="MG178" i="7"/>
  <c r="MH178" i="7"/>
  <c r="MI178" i="7"/>
  <c r="MJ178" i="7"/>
  <c r="MK178" i="7"/>
  <c r="ML178" i="7"/>
  <c r="MM178" i="7"/>
  <c r="MN178" i="7"/>
  <c r="MO178" i="7"/>
  <c r="MP178" i="7"/>
  <c r="MQ178" i="7"/>
  <c r="MR178" i="7"/>
  <c r="MS178" i="7"/>
  <c r="MT178" i="7"/>
  <c r="MU178" i="7"/>
  <c r="MV178" i="7"/>
  <c r="MW178" i="7"/>
  <c r="MX178" i="7"/>
  <c r="MY178" i="7"/>
  <c r="MZ178" i="7"/>
  <c r="NA178" i="7"/>
  <c r="NB178" i="7"/>
  <c r="NC178" i="7"/>
  <c r="ND178" i="7"/>
  <c r="NE178" i="7"/>
  <c r="NF178" i="7"/>
  <c r="NG178" i="7"/>
  <c r="NH178" i="7"/>
  <c r="NI178" i="7"/>
  <c r="NJ178" i="7"/>
  <c r="NK178" i="7"/>
  <c r="NL178" i="7"/>
  <c r="NM178" i="7"/>
  <c r="NN178" i="7"/>
  <c r="NO178" i="7"/>
  <c r="NP178" i="7"/>
  <c r="NQ178" i="7"/>
  <c r="NR178" i="7"/>
  <c r="NS178" i="7"/>
  <c r="NT178" i="7"/>
  <c r="NU178" i="7"/>
  <c r="NV178" i="7"/>
  <c r="NW178" i="7"/>
  <c r="NX178" i="7"/>
  <c r="NY178" i="7"/>
  <c r="NZ178" i="7"/>
  <c r="OA178" i="7"/>
  <c r="OB178" i="7"/>
  <c r="OC178" i="7"/>
  <c r="OD178" i="7"/>
  <c r="OE178" i="7"/>
  <c r="OF178" i="7"/>
  <c r="OG178" i="7"/>
  <c r="OH178" i="7"/>
  <c r="OI178" i="7"/>
  <c r="OJ178" i="7"/>
  <c r="OK178" i="7"/>
  <c r="OL178" i="7"/>
  <c r="OM178" i="7"/>
  <c r="ON178" i="7"/>
  <c r="OO178" i="7"/>
  <c r="OP178" i="7"/>
  <c r="OQ178" i="7"/>
  <c r="OR178" i="7"/>
  <c r="OS178" i="7"/>
  <c r="OT178" i="7"/>
  <c r="OU178" i="7"/>
  <c r="OV178" i="7"/>
  <c r="OW178" i="7"/>
  <c r="OX178" i="7"/>
  <c r="OY178" i="7"/>
  <c r="OZ178" i="7"/>
  <c r="PA178" i="7"/>
  <c r="PB178" i="7"/>
  <c r="PC178" i="7"/>
  <c r="PD178" i="7"/>
  <c r="PE178" i="7"/>
  <c r="PF178" i="7"/>
  <c r="PG178" i="7"/>
  <c r="PH178" i="7"/>
  <c r="PI178" i="7"/>
  <c r="PJ178" i="7"/>
  <c r="PK178" i="7"/>
  <c r="PL178" i="7"/>
  <c r="PM178" i="7"/>
  <c r="PN178" i="7"/>
  <c r="PO178" i="7"/>
  <c r="PP178" i="7"/>
  <c r="PQ178" i="7"/>
  <c r="PR178" i="7"/>
  <c r="PS178" i="7"/>
  <c r="PT178" i="7"/>
  <c r="PU178" i="7"/>
  <c r="PV178" i="7"/>
  <c r="PW178" i="7"/>
  <c r="PX178" i="7"/>
  <c r="PY178" i="7"/>
  <c r="PZ178" i="7"/>
  <c r="QA178" i="7"/>
  <c r="QB178" i="7"/>
  <c r="QC178" i="7"/>
  <c r="QD178" i="7"/>
  <c r="QE178" i="7"/>
  <c r="QF178" i="7"/>
  <c r="QG178" i="7"/>
  <c r="QH178" i="7"/>
  <c r="QI178" i="7"/>
  <c r="QJ178" i="7"/>
  <c r="QK178" i="7"/>
  <c r="QL178" i="7"/>
  <c r="QM178" i="7"/>
  <c r="QN178" i="7"/>
  <c r="QO178" i="7"/>
  <c r="QP178" i="7"/>
  <c r="QQ178" i="7"/>
  <c r="QR178" i="7"/>
  <c r="QS178" i="7"/>
  <c r="QT178" i="7"/>
  <c r="QU178" i="7"/>
  <c r="QV178" i="7"/>
  <c r="QW178" i="7"/>
  <c r="QX178" i="7"/>
  <c r="QY178" i="7"/>
  <c r="QZ178" i="7"/>
  <c r="RA178" i="7"/>
  <c r="RB178" i="7"/>
  <c r="RC178" i="7"/>
  <c r="RD178" i="7"/>
  <c r="RE178" i="7"/>
  <c r="RF178" i="7"/>
  <c r="RG178" i="7"/>
  <c r="RH178" i="7"/>
  <c r="RI178" i="7"/>
  <c r="RJ178" i="7"/>
  <c r="RK178" i="7"/>
  <c r="RL178" i="7"/>
  <c r="RM178" i="7"/>
  <c r="RN178" i="7"/>
  <c r="RO178" i="7"/>
  <c r="RP178" i="7"/>
  <c r="RQ178" i="7"/>
  <c r="RR178" i="7"/>
  <c r="RS178" i="7"/>
  <c r="RT178" i="7"/>
  <c r="RU178" i="7"/>
  <c r="RV178" i="7"/>
  <c r="RW178" i="7"/>
  <c r="RX178" i="7"/>
  <c r="RY178" i="7"/>
  <c r="RZ178" i="7"/>
  <c r="SA178" i="7"/>
  <c r="SB178" i="7"/>
  <c r="SC178" i="7"/>
  <c r="SD178" i="7"/>
  <c r="SE178" i="7"/>
  <c r="SF178" i="7"/>
  <c r="SG178" i="7"/>
  <c r="SH178" i="7"/>
  <c r="SI178" i="7"/>
  <c r="SJ178" i="7"/>
  <c r="SK178" i="7"/>
  <c r="SL178" i="7"/>
  <c r="SM178" i="7"/>
  <c r="SN178" i="7"/>
  <c r="SO178" i="7"/>
  <c r="SP178" i="7"/>
  <c r="SQ178" i="7"/>
  <c r="SR178" i="7"/>
  <c r="SS178" i="7"/>
  <c r="ST178" i="7"/>
  <c r="SU178" i="7"/>
  <c r="SV178" i="7"/>
  <c r="SW178" i="7"/>
  <c r="SX178" i="7"/>
  <c r="SY178" i="7"/>
  <c r="SZ178" i="7"/>
  <c r="TA178" i="7"/>
  <c r="TB178" i="7"/>
  <c r="L137" i="7"/>
  <c r="M137" i="7"/>
  <c r="N137" i="7"/>
  <c r="O137" i="7"/>
  <c r="P137" i="7"/>
  <c r="Q137" i="7"/>
  <c r="R137" i="7"/>
  <c r="S137" i="7"/>
  <c r="T137" i="7"/>
  <c r="U137" i="7"/>
  <c r="V137" i="7"/>
  <c r="W137" i="7"/>
  <c r="X137" i="7"/>
  <c r="Y137" i="7"/>
  <c r="Z137" i="7"/>
  <c r="AA137" i="7"/>
  <c r="AB137" i="7"/>
  <c r="AC137" i="7"/>
  <c r="AD137" i="7"/>
  <c r="AE137" i="7"/>
  <c r="AF137" i="7"/>
  <c r="AG137" i="7"/>
  <c r="AH137" i="7"/>
  <c r="AI137" i="7"/>
  <c r="AJ137" i="7"/>
  <c r="AK137" i="7"/>
  <c r="AL137" i="7"/>
  <c r="AM137" i="7"/>
  <c r="AN137" i="7"/>
  <c r="AO137" i="7"/>
  <c r="AP137" i="7"/>
  <c r="AQ137" i="7"/>
  <c r="AR137" i="7"/>
  <c r="AS137" i="7"/>
  <c r="AT137" i="7"/>
  <c r="AU137" i="7"/>
  <c r="AV137" i="7"/>
  <c r="AW137" i="7"/>
  <c r="AX137" i="7"/>
  <c r="AY137" i="7"/>
  <c r="AZ137" i="7"/>
  <c r="BA137" i="7"/>
  <c r="BB137" i="7"/>
  <c r="BC137" i="7"/>
  <c r="BD137" i="7"/>
  <c r="BE137" i="7"/>
  <c r="BF137" i="7"/>
  <c r="BG137" i="7"/>
  <c r="BH137" i="7"/>
  <c r="BI137" i="7"/>
  <c r="BJ137" i="7"/>
  <c r="BK137" i="7"/>
  <c r="BL137" i="7"/>
  <c r="BM137" i="7"/>
  <c r="BN137" i="7"/>
  <c r="BO137" i="7"/>
  <c r="BP137" i="7"/>
  <c r="BQ137" i="7"/>
  <c r="BR137" i="7"/>
  <c r="BS137" i="7"/>
  <c r="BT137" i="7"/>
  <c r="BU137" i="7"/>
  <c r="BV137" i="7"/>
  <c r="BW137" i="7"/>
  <c r="BX137" i="7"/>
  <c r="BY137" i="7"/>
  <c r="BZ137" i="7"/>
  <c r="CA137" i="7"/>
  <c r="CB137" i="7"/>
  <c r="CC137" i="7"/>
  <c r="CD137" i="7"/>
  <c r="CE137" i="7"/>
  <c r="CF137" i="7"/>
  <c r="CG137" i="7"/>
  <c r="CH137" i="7"/>
  <c r="CI137" i="7"/>
  <c r="CJ137" i="7"/>
  <c r="CK137" i="7"/>
  <c r="CL137" i="7"/>
  <c r="CM137" i="7"/>
  <c r="CN137" i="7"/>
  <c r="CO137" i="7"/>
  <c r="CP137" i="7"/>
  <c r="CQ137" i="7"/>
  <c r="CR137" i="7"/>
  <c r="CS137" i="7"/>
  <c r="CT137" i="7"/>
  <c r="CU137" i="7"/>
  <c r="CV137" i="7"/>
  <c r="CW137" i="7"/>
  <c r="CX137" i="7"/>
  <c r="CY137" i="7"/>
  <c r="CZ137" i="7"/>
  <c r="DA137" i="7"/>
  <c r="DB137" i="7"/>
  <c r="DC137" i="7"/>
  <c r="DD137" i="7"/>
  <c r="DE137" i="7"/>
  <c r="DF137" i="7"/>
  <c r="DG137" i="7"/>
  <c r="DH137" i="7"/>
  <c r="DI137" i="7"/>
  <c r="DJ137" i="7"/>
  <c r="DK137" i="7"/>
  <c r="DL137" i="7"/>
  <c r="DM137" i="7"/>
  <c r="DN137" i="7"/>
  <c r="DO137" i="7"/>
  <c r="DP137" i="7"/>
  <c r="DQ137" i="7"/>
  <c r="DR137" i="7"/>
  <c r="DS137" i="7"/>
  <c r="DT137" i="7"/>
  <c r="DU137" i="7"/>
  <c r="DV137" i="7"/>
  <c r="DW137" i="7"/>
  <c r="DX137" i="7"/>
  <c r="DY137" i="7"/>
  <c r="DZ137" i="7"/>
  <c r="EA137" i="7"/>
  <c r="EB137" i="7"/>
  <c r="EC137" i="7"/>
  <c r="ED137" i="7"/>
  <c r="EE137" i="7"/>
  <c r="EF137" i="7"/>
  <c r="EG137" i="7"/>
  <c r="EH137" i="7"/>
  <c r="EI137" i="7"/>
  <c r="EJ137" i="7"/>
  <c r="EK137" i="7"/>
  <c r="EL137" i="7"/>
  <c r="EM137" i="7"/>
  <c r="EN137" i="7"/>
  <c r="EO137" i="7"/>
  <c r="EP137" i="7"/>
  <c r="EQ137" i="7"/>
  <c r="ER137" i="7"/>
  <c r="ES137" i="7"/>
  <c r="ET137" i="7"/>
  <c r="EU137" i="7"/>
  <c r="EV137" i="7"/>
  <c r="EW137" i="7"/>
  <c r="EX137" i="7"/>
  <c r="EY137" i="7"/>
  <c r="EZ137" i="7"/>
  <c r="FA137" i="7"/>
  <c r="FB137" i="7"/>
  <c r="FC137" i="7"/>
  <c r="FD137" i="7"/>
  <c r="FE137" i="7"/>
  <c r="FF137" i="7"/>
  <c r="FG137" i="7"/>
  <c r="FH137" i="7"/>
  <c r="FI137" i="7"/>
  <c r="FJ137" i="7"/>
  <c r="FK137" i="7"/>
  <c r="FL137" i="7"/>
  <c r="FM137" i="7"/>
  <c r="FN137" i="7"/>
  <c r="FO137" i="7"/>
  <c r="FP137" i="7"/>
  <c r="FQ137" i="7"/>
  <c r="FR137" i="7"/>
  <c r="FS137" i="7"/>
  <c r="FT137" i="7"/>
  <c r="FU137" i="7"/>
  <c r="FV137" i="7"/>
  <c r="FW137" i="7"/>
  <c r="FX137" i="7"/>
  <c r="FY137" i="7"/>
  <c r="FZ137" i="7"/>
  <c r="GA137" i="7"/>
  <c r="GB137" i="7"/>
  <c r="GC137" i="7"/>
  <c r="GD137" i="7"/>
  <c r="GE137" i="7"/>
  <c r="GF137" i="7"/>
  <c r="GG137" i="7"/>
  <c r="GH137" i="7"/>
  <c r="GI137" i="7"/>
  <c r="GJ137" i="7"/>
  <c r="GK137" i="7"/>
  <c r="GL137" i="7"/>
  <c r="GM137" i="7"/>
  <c r="GN137" i="7"/>
  <c r="GO137" i="7"/>
  <c r="GP137" i="7"/>
  <c r="GQ137" i="7"/>
  <c r="GR137" i="7"/>
  <c r="GS137" i="7"/>
  <c r="GT137" i="7"/>
  <c r="GU137" i="7"/>
  <c r="GV137" i="7"/>
  <c r="GW137" i="7"/>
  <c r="GX137" i="7"/>
  <c r="GY137" i="7"/>
  <c r="GZ137" i="7"/>
  <c r="HA137" i="7"/>
  <c r="HB137" i="7"/>
  <c r="HC137" i="7"/>
  <c r="HD137" i="7"/>
  <c r="HE137" i="7"/>
  <c r="HF137" i="7"/>
  <c r="HG137" i="7"/>
  <c r="HH137" i="7"/>
  <c r="HI137" i="7"/>
  <c r="HJ137" i="7"/>
  <c r="HK137" i="7"/>
  <c r="HL137" i="7"/>
  <c r="HM137" i="7"/>
  <c r="HN137" i="7"/>
  <c r="HO137" i="7"/>
  <c r="HP137" i="7"/>
  <c r="HQ137" i="7"/>
  <c r="HR137" i="7"/>
  <c r="HS137" i="7"/>
  <c r="HT137" i="7"/>
  <c r="HU137" i="7"/>
  <c r="HV137" i="7"/>
  <c r="HW137" i="7"/>
  <c r="HX137" i="7"/>
  <c r="HY137" i="7"/>
  <c r="HZ137" i="7"/>
  <c r="IA137" i="7"/>
  <c r="IB137" i="7"/>
  <c r="IC137" i="7"/>
  <c r="ID137" i="7"/>
  <c r="IE137" i="7"/>
  <c r="IF137" i="7"/>
  <c r="IG137" i="7"/>
  <c r="IH137" i="7"/>
  <c r="II137" i="7"/>
  <c r="IJ137" i="7"/>
  <c r="IK137" i="7"/>
  <c r="IL137" i="7"/>
  <c r="IM137" i="7"/>
  <c r="IN137" i="7"/>
  <c r="IO137" i="7"/>
  <c r="IP137" i="7"/>
  <c r="IQ137" i="7"/>
  <c r="IR137" i="7"/>
  <c r="IS137" i="7"/>
  <c r="IT137" i="7"/>
  <c r="IU137" i="7"/>
  <c r="IV137" i="7"/>
  <c r="IW137" i="7"/>
  <c r="IX137" i="7"/>
  <c r="IY137" i="7"/>
  <c r="IZ137" i="7"/>
  <c r="JA137" i="7"/>
  <c r="JB137" i="7"/>
  <c r="JC137" i="7"/>
  <c r="JD137" i="7"/>
  <c r="JE137" i="7"/>
  <c r="JF137" i="7"/>
  <c r="JG137" i="7"/>
  <c r="JH137" i="7"/>
  <c r="JI137" i="7"/>
  <c r="JJ137" i="7"/>
  <c r="JK137" i="7"/>
  <c r="JL137" i="7"/>
  <c r="JM137" i="7"/>
  <c r="JN137" i="7"/>
  <c r="JO137" i="7"/>
  <c r="JP137" i="7"/>
  <c r="JQ137" i="7"/>
  <c r="JR137" i="7"/>
  <c r="JS137" i="7"/>
  <c r="JT137" i="7"/>
  <c r="JU137" i="7"/>
  <c r="JV137" i="7"/>
  <c r="JW137" i="7"/>
  <c r="JX137" i="7"/>
  <c r="JY137" i="7"/>
  <c r="JZ137" i="7"/>
  <c r="KA137" i="7"/>
  <c r="KB137" i="7"/>
  <c r="KC137" i="7"/>
  <c r="KD137" i="7"/>
  <c r="KE137" i="7"/>
  <c r="KF137" i="7"/>
  <c r="KG137" i="7"/>
  <c r="KH137" i="7"/>
  <c r="KI137" i="7"/>
  <c r="KJ137" i="7"/>
  <c r="KK137" i="7"/>
  <c r="KL137" i="7"/>
  <c r="KM137" i="7"/>
  <c r="KN137" i="7"/>
  <c r="KO137" i="7"/>
  <c r="KP137" i="7"/>
  <c r="KQ137" i="7"/>
  <c r="KR137" i="7"/>
  <c r="KS137" i="7"/>
  <c r="KT137" i="7"/>
  <c r="KU137" i="7"/>
  <c r="KV137" i="7"/>
  <c r="KW137" i="7"/>
  <c r="KX137" i="7"/>
  <c r="KY137" i="7"/>
  <c r="KZ137" i="7"/>
  <c r="LA137" i="7"/>
  <c r="LB137" i="7"/>
  <c r="LC137" i="7"/>
  <c r="LD137" i="7"/>
  <c r="LE137" i="7"/>
  <c r="LF137" i="7"/>
  <c r="LG137" i="7"/>
  <c r="LH137" i="7"/>
  <c r="LI137" i="7"/>
  <c r="LJ137" i="7"/>
  <c r="LK137" i="7"/>
  <c r="LL137" i="7"/>
  <c r="LM137" i="7"/>
  <c r="LN137" i="7"/>
  <c r="LO137" i="7"/>
  <c r="LP137" i="7"/>
  <c r="LQ137" i="7"/>
  <c r="LR137" i="7"/>
  <c r="LS137" i="7"/>
  <c r="LT137" i="7"/>
  <c r="LU137" i="7"/>
  <c r="LV137" i="7"/>
  <c r="LW137" i="7"/>
  <c r="LX137" i="7"/>
  <c r="LY137" i="7"/>
  <c r="LZ137" i="7"/>
  <c r="MA137" i="7"/>
  <c r="MB137" i="7"/>
  <c r="MC137" i="7"/>
  <c r="MD137" i="7"/>
  <c r="ME137" i="7"/>
  <c r="MF137" i="7"/>
  <c r="MG137" i="7"/>
  <c r="MH137" i="7"/>
  <c r="MI137" i="7"/>
  <c r="MJ137" i="7"/>
  <c r="MK137" i="7"/>
  <c r="ML137" i="7"/>
  <c r="MM137" i="7"/>
  <c r="MN137" i="7"/>
  <c r="MO137" i="7"/>
  <c r="MP137" i="7"/>
  <c r="MQ137" i="7"/>
  <c r="MR137" i="7"/>
  <c r="MS137" i="7"/>
  <c r="MT137" i="7"/>
  <c r="MU137" i="7"/>
  <c r="MV137" i="7"/>
  <c r="MW137" i="7"/>
  <c r="MX137" i="7"/>
  <c r="MY137" i="7"/>
  <c r="MZ137" i="7"/>
  <c r="NA137" i="7"/>
  <c r="NB137" i="7"/>
  <c r="NC137" i="7"/>
  <c r="ND137" i="7"/>
  <c r="NE137" i="7"/>
  <c r="NF137" i="7"/>
  <c r="NG137" i="7"/>
  <c r="NH137" i="7"/>
  <c r="NI137" i="7"/>
  <c r="NJ137" i="7"/>
  <c r="NK137" i="7"/>
  <c r="NL137" i="7"/>
  <c r="NM137" i="7"/>
  <c r="NN137" i="7"/>
  <c r="NO137" i="7"/>
  <c r="NP137" i="7"/>
  <c r="NQ137" i="7"/>
  <c r="NR137" i="7"/>
  <c r="NS137" i="7"/>
  <c r="NT137" i="7"/>
  <c r="NU137" i="7"/>
  <c r="NV137" i="7"/>
  <c r="NW137" i="7"/>
  <c r="NX137" i="7"/>
  <c r="NY137" i="7"/>
  <c r="NZ137" i="7"/>
  <c r="OA137" i="7"/>
  <c r="OB137" i="7"/>
  <c r="OC137" i="7"/>
  <c r="OD137" i="7"/>
  <c r="OE137" i="7"/>
  <c r="OF137" i="7"/>
  <c r="OG137" i="7"/>
  <c r="OH137" i="7"/>
  <c r="OI137" i="7"/>
  <c r="OJ137" i="7"/>
  <c r="OK137" i="7"/>
  <c r="OL137" i="7"/>
  <c r="OM137" i="7"/>
  <c r="ON137" i="7"/>
  <c r="OO137" i="7"/>
  <c r="OP137" i="7"/>
  <c r="OQ137" i="7"/>
  <c r="OR137" i="7"/>
  <c r="OS137" i="7"/>
  <c r="OT137" i="7"/>
  <c r="OU137" i="7"/>
  <c r="OV137" i="7"/>
  <c r="OW137" i="7"/>
  <c r="OX137" i="7"/>
  <c r="OY137" i="7"/>
  <c r="OZ137" i="7"/>
  <c r="PA137" i="7"/>
  <c r="PB137" i="7"/>
  <c r="PC137" i="7"/>
  <c r="PD137" i="7"/>
  <c r="PE137" i="7"/>
  <c r="PF137" i="7"/>
  <c r="PG137" i="7"/>
  <c r="PH137" i="7"/>
  <c r="PI137" i="7"/>
  <c r="PJ137" i="7"/>
  <c r="PK137" i="7"/>
  <c r="PL137" i="7"/>
  <c r="PM137" i="7"/>
  <c r="PN137" i="7"/>
  <c r="PO137" i="7"/>
  <c r="PP137" i="7"/>
  <c r="PQ137" i="7"/>
  <c r="PR137" i="7"/>
  <c r="PS137" i="7"/>
  <c r="PT137" i="7"/>
  <c r="PU137" i="7"/>
  <c r="PV137" i="7"/>
  <c r="PW137" i="7"/>
  <c r="PX137" i="7"/>
  <c r="PY137" i="7"/>
  <c r="PZ137" i="7"/>
  <c r="QA137" i="7"/>
  <c r="QB137" i="7"/>
  <c r="QC137" i="7"/>
  <c r="QD137" i="7"/>
  <c r="QE137" i="7"/>
  <c r="QF137" i="7"/>
  <c r="QG137" i="7"/>
  <c r="QH137" i="7"/>
  <c r="QI137" i="7"/>
  <c r="QJ137" i="7"/>
  <c r="QK137" i="7"/>
  <c r="QL137" i="7"/>
  <c r="QM137" i="7"/>
  <c r="QN137" i="7"/>
  <c r="QO137" i="7"/>
  <c r="QP137" i="7"/>
  <c r="QQ137" i="7"/>
  <c r="QR137" i="7"/>
  <c r="QS137" i="7"/>
  <c r="QT137" i="7"/>
  <c r="QU137" i="7"/>
  <c r="QV137" i="7"/>
  <c r="QW137" i="7"/>
  <c r="QX137" i="7"/>
  <c r="QY137" i="7"/>
  <c r="QZ137" i="7"/>
  <c r="RA137" i="7"/>
  <c r="RB137" i="7"/>
  <c r="RC137" i="7"/>
  <c r="RD137" i="7"/>
  <c r="RE137" i="7"/>
  <c r="RF137" i="7"/>
  <c r="RG137" i="7"/>
  <c r="RH137" i="7"/>
  <c r="RI137" i="7"/>
  <c r="RJ137" i="7"/>
  <c r="RK137" i="7"/>
  <c r="RL137" i="7"/>
  <c r="RM137" i="7"/>
  <c r="RN137" i="7"/>
  <c r="RO137" i="7"/>
  <c r="RP137" i="7"/>
  <c r="RQ137" i="7"/>
  <c r="RR137" i="7"/>
  <c r="RS137" i="7"/>
  <c r="RT137" i="7"/>
  <c r="RU137" i="7"/>
  <c r="RV137" i="7"/>
  <c r="RW137" i="7"/>
  <c r="RX137" i="7"/>
  <c r="RY137" i="7"/>
  <c r="RZ137" i="7"/>
  <c r="SA137" i="7"/>
  <c r="SB137" i="7"/>
  <c r="SC137" i="7"/>
  <c r="SD137" i="7"/>
  <c r="SE137" i="7"/>
  <c r="SF137" i="7"/>
  <c r="SG137" i="7"/>
  <c r="SH137" i="7"/>
  <c r="SI137" i="7"/>
  <c r="SJ137" i="7"/>
  <c r="SK137" i="7"/>
  <c r="SL137" i="7"/>
  <c r="SM137" i="7"/>
  <c r="SN137" i="7"/>
  <c r="SO137" i="7"/>
  <c r="SP137" i="7"/>
  <c r="SQ137" i="7"/>
  <c r="SR137" i="7"/>
  <c r="SS137" i="7"/>
  <c r="ST137" i="7"/>
  <c r="SU137" i="7"/>
  <c r="SV137" i="7"/>
  <c r="SW137" i="7"/>
  <c r="SX137" i="7"/>
  <c r="SY137" i="7"/>
  <c r="SZ137" i="7"/>
  <c r="TA137" i="7"/>
  <c r="TB137" i="7"/>
  <c r="L179" i="7"/>
  <c r="M179" i="7"/>
  <c r="N179" i="7"/>
  <c r="O179" i="7"/>
  <c r="P179" i="7"/>
  <c r="Q179" i="7"/>
  <c r="R179" i="7"/>
  <c r="S179" i="7"/>
  <c r="T179" i="7"/>
  <c r="U179" i="7"/>
  <c r="V179" i="7"/>
  <c r="W179" i="7"/>
  <c r="X179" i="7"/>
  <c r="Y179" i="7"/>
  <c r="Z179" i="7"/>
  <c r="AA179" i="7"/>
  <c r="AB179" i="7"/>
  <c r="AC179" i="7"/>
  <c r="AD179" i="7"/>
  <c r="AE179" i="7"/>
  <c r="AF179" i="7"/>
  <c r="AG179" i="7"/>
  <c r="AH179" i="7"/>
  <c r="AI179" i="7"/>
  <c r="AJ179" i="7"/>
  <c r="AK179" i="7"/>
  <c r="AL179" i="7"/>
  <c r="AM179" i="7"/>
  <c r="AN179" i="7"/>
  <c r="AO179" i="7"/>
  <c r="AP179" i="7"/>
  <c r="AQ179" i="7"/>
  <c r="AR179" i="7"/>
  <c r="AS179" i="7"/>
  <c r="AT179" i="7"/>
  <c r="AU179" i="7"/>
  <c r="AV179" i="7"/>
  <c r="AW179" i="7"/>
  <c r="AX179" i="7"/>
  <c r="AY179" i="7"/>
  <c r="AZ179" i="7"/>
  <c r="BA179" i="7"/>
  <c r="BB179" i="7"/>
  <c r="BC179" i="7"/>
  <c r="BD179" i="7"/>
  <c r="BE179" i="7"/>
  <c r="BF179" i="7"/>
  <c r="BG179" i="7"/>
  <c r="BH179" i="7"/>
  <c r="BI179" i="7"/>
  <c r="BJ179" i="7"/>
  <c r="BK179" i="7"/>
  <c r="BL179" i="7"/>
  <c r="BM179" i="7"/>
  <c r="BN179" i="7"/>
  <c r="BO179" i="7"/>
  <c r="BP179" i="7"/>
  <c r="BQ179" i="7"/>
  <c r="BR179" i="7"/>
  <c r="BS179" i="7"/>
  <c r="BT179" i="7"/>
  <c r="BU179" i="7"/>
  <c r="BV179" i="7"/>
  <c r="BW179" i="7"/>
  <c r="BX179" i="7"/>
  <c r="BY179" i="7"/>
  <c r="BZ179" i="7"/>
  <c r="CA179" i="7"/>
  <c r="CB179" i="7"/>
  <c r="CC179" i="7"/>
  <c r="CD179" i="7"/>
  <c r="CE179" i="7"/>
  <c r="CF179" i="7"/>
  <c r="CG179" i="7"/>
  <c r="CH179" i="7"/>
  <c r="CI179" i="7"/>
  <c r="CJ179" i="7"/>
  <c r="CK179" i="7"/>
  <c r="CL179" i="7"/>
  <c r="CM179" i="7"/>
  <c r="CN179" i="7"/>
  <c r="CO179" i="7"/>
  <c r="CP179" i="7"/>
  <c r="CQ179" i="7"/>
  <c r="CR179" i="7"/>
  <c r="CS179" i="7"/>
  <c r="CT179" i="7"/>
  <c r="CU179" i="7"/>
  <c r="CV179" i="7"/>
  <c r="CW179" i="7"/>
  <c r="CX179" i="7"/>
  <c r="CY179" i="7"/>
  <c r="CZ179" i="7"/>
  <c r="DA179" i="7"/>
  <c r="DB179" i="7"/>
  <c r="DC179" i="7"/>
  <c r="DD179" i="7"/>
  <c r="DE179" i="7"/>
  <c r="DF179" i="7"/>
  <c r="DG179" i="7"/>
  <c r="DH179" i="7"/>
  <c r="DI179" i="7"/>
  <c r="DJ179" i="7"/>
  <c r="DK179" i="7"/>
  <c r="DL179" i="7"/>
  <c r="DM179" i="7"/>
  <c r="DN179" i="7"/>
  <c r="DO179" i="7"/>
  <c r="DP179" i="7"/>
  <c r="DQ179" i="7"/>
  <c r="DR179" i="7"/>
  <c r="DS179" i="7"/>
  <c r="DT179" i="7"/>
  <c r="DU179" i="7"/>
  <c r="DV179" i="7"/>
  <c r="DW179" i="7"/>
  <c r="DX179" i="7"/>
  <c r="DY179" i="7"/>
  <c r="DZ179" i="7"/>
  <c r="EA179" i="7"/>
  <c r="EB179" i="7"/>
  <c r="EC179" i="7"/>
  <c r="ED179" i="7"/>
  <c r="EE179" i="7"/>
  <c r="EF179" i="7"/>
  <c r="EG179" i="7"/>
  <c r="EH179" i="7"/>
  <c r="EI179" i="7"/>
  <c r="EJ179" i="7"/>
  <c r="EK179" i="7"/>
  <c r="EL179" i="7"/>
  <c r="EM179" i="7"/>
  <c r="EN179" i="7"/>
  <c r="EO179" i="7"/>
  <c r="EP179" i="7"/>
  <c r="EQ179" i="7"/>
  <c r="ER179" i="7"/>
  <c r="ES179" i="7"/>
  <c r="ET179" i="7"/>
  <c r="EU179" i="7"/>
  <c r="EV179" i="7"/>
  <c r="EW179" i="7"/>
  <c r="EX179" i="7"/>
  <c r="EY179" i="7"/>
  <c r="EZ179" i="7"/>
  <c r="FA179" i="7"/>
  <c r="FB179" i="7"/>
  <c r="FC179" i="7"/>
  <c r="FD179" i="7"/>
  <c r="FE179" i="7"/>
  <c r="FF179" i="7"/>
  <c r="FG179" i="7"/>
  <c r="FH179" i="7"/>
  <c r="FI179" i="7"/>
  <c r="FJ179" i="7"/>
  <c r="FK179" i="7"/>
  <c r="FL179" i="7"/>
  <c r="FM179" i="7"/>
  <c r="FN179" i="7"/>
  <c r="FO179" i="7"/>
  <c r="FP179" i="7"/>
  <c r="FQ179" i="7"/>
  <c r="FR179" i="7"/>
  <c r="FS179" i="7"/>
  <c r="FT179" i="7"/>
  <c r="FU179" i="7"/>
  <c r="FV179" i="7"/>
  <c r="FW179" i="7"/>
  <c r="FX179" i="7"/>
  <c r="FY179" i="7"/>
  <c r="FZ179" i="7"/>
  <c r="GA179" i="7"/>
  <c r="GB179" i="7"/>
  <c r="GC179" i="7"/>
  <c r="GD179" i="7"/>
  <c r="GE179" i="7"/>
  <c r="GF179" i="7"/>
  <c r="GG179" i="7"/>
  <c r="GH179" i="7"/>
  <c r="GI179" i="7"/>
  <c r="GJ179" i="7"/>
  <c r="GK179" i="7"/>
  <c r="GL179" i="7"/>
  <c r="GM179" i="7"/>
  <c r="GN179" i="7"/>
  <c r="GO179" i="7"/>
  <c r="GP179" i="7"/>
  <c r="GQ179" i="7"/>
  <c r="GR179" i="7"/>
  <c r="GS179" i="7"/>
  <c r="GT179" i="7"/>
  <c r="GU179" i="7"/>
  <c r="GV179" i="7"/>
  <c r="GW179" i="7"/>
  <c r="GX179" i="7"/>
  <c r="GY179" i="7"/>
  <c r="GZ179" i="7"/>
  <c r="HA179" i="7"/>
  <c r="HB179" i="7"/>
  <c r="HC179" i="7"/>
  <c r="HD179" i="7"/>
  <c r="HE179" i="7"/>
  <c r="HF179" i="7"/>
  <c r="HG179" i="7"/>
  <c r="HH179" i="7"/>
  <c r="HI179" i="7"/>
  <c r="HJ179" i="7"/>
  <c r="HK179" i="7"/>
  <c r="HL179" i="7"/>
  <c r="HM179" i="7"/>
  <c r="HN179" i="7"/>
  <c r="HO179" i="7"/>
  <c r="HP179" i="7"/>
  <c r="HQ179" i="7"/>
  <c r="HR179" i="7"/>
  <c r="HS179" i="7"/>
  <c r="HT179" i="7"/>
  <c r="HU179" i="7"/>
  <c r="HV179" i="7"/>
  <c r="HW179" i="7"/>
  <c r="HX179" i="7"/>
  <c r="HY179" i="7"/>
  <c r="HZ179" i="7"/>
  <c r="IA179" i="7"/>
  <c r="IB179" i="7"/>
  <c r="IC179" i="7"/>
  <c r="ID179" i="7"/>
  <c r="IE179" i="7"/>
  <c r="IF179" i="7"/>
  <c r="IG179" i="7"/>
  <c r="IH179" i="7"/>
  <c r="II179" i="7"/>
  <c r="IJ179" i="7"/>
  <c r="IK179" i="7"/>
  <c r="IL179" i="7"/>
  <c r="IM179" i="7"/>
  <c r="IN179" i="7"/>
  <c r="IO179" i="7"/>
  <c r="IP179" i="7"/>
  <c r="IQ179" i="7"/>
  <c r="IR179" i="7"/>
  <c r="IS179" i="7"/>
  <c r="IT179" i="7"/>
  <c r="IU179" i="7"/>
  <c r="IV179" i="7"/>
  <c r="IW179" i="7"/>
  <c r="IX179" i="7"/>
  <c r="IY179" i="7"/>
  <c r="IZ179" i="7"/>
  <c r="JA179" i="7"/>
  <c r="JB179" i="7"/>
  <c r="JC179" i="7"/>
  <c r="JD179" i="7"/>
  <c r="JE179" i="7"/>
  <c r="JF179" i="7"/>
  <c r="JG179" i="7"/>
  <c r="JH179" i="7"/>
  <c r="JI179" i="7"/>
  <c r="JJ179" i="7"/>
  <c r="JK179" i="7"/>
  <c r="JL179" i="7"/>
  <c r="JM179" i="7"/>
  <c r="JN179" i="7"/>
  <c r="JO179" i="7"/>
  <c r="JP179" i="7"/>
  <c r="JQ179" i="7"/>
  <c r="JR179" i="7"/>
  <c r="JS179" i="7"/>
  <c r="JT179" i="7"/>
  <c r="JU179" i="7"/>
  <c r="JV179" i="7"/>
  <c r="JW179" i="7"/>
  <c r="JX179" i="7"/>
  <c r="JY179" i="7"/>
  <c r="JZ179" i="7"/>
  <c r="KA179" i="7"/>
  <c r="KB179" i="7"/>
  <c r="KC179" i="7"/>
  <c r="KD179" i="7"/>
  <c r="KE179" i="7"/>
  <c r="KF179" i="7"/>
  <c r="KG179" i="7"/>
  <c r="KH179" i="7"/>
  <c r="KI179" i="7"/>
  <c r="KJ179" i="7"/>
  <c r="KK179" i="7"/>
  <c r="KL179" i="7"/>
  <c r="KM179" i="7"/>
  <c r="KN179" i="7"/>
  <c r="KO179" i="7"/>
  <c r="KP179" i="7"/>
  <c r="KQ179" i="7"/>
  <c r="KR179" i="7"/>
  <c r="KS179" i="7"/>
  <c r="KT179" i="7"/>
  <c r="KU179" i="7"/>
  <c r="KV179" i="7"/>
  <c r="KW179" i="7"/>
  <c r="KX179" i="7"/>
  <c r="KY179" i="7"/>
  <c r="KZ179" i="7"/>
  <c r="LA179" i="7"/>
  <c r="LB179" i="7"/>
  <c r="LC179" i="7"/>
  <c r="LD179" i="7"/>
  <c r="LE179" i="7"/>
  <c r="LF179" i="7"/>
  <c r="LG179" i="7"/>
  <c r="LH179" i="7"/>
  <c r="LI179" i="7"/>
  <c r="LJ179" i="7"/>
  <c r="LK179" i="7"/>
  <c r="LL179" i="7"/>
  <c r="LM179" i="7"/>
  <c r="LN179" i="7"/>
  <c r="LO179" i="7"/>
  <c r="LP179" i="7"/>
  <c r="LQ179" i="7"/>
  <c r="LR179" i="7"/>
  <c r="LS179" i="7"/>
  <c r="LT179" i="7"/>
  <c r="LU179" i="7"/>
  <c r="LV179" i="7"/>
  <c r="LW179" i="7"/>
  <c r="LX179" i="7"/>
  <c r="LY179" i="7"/>
  <c r="LZ179" i="7"/>
  <c r="MA179" i="7"/>
  <c r="MB179" i="7"/>
  <c r="MC179" i="7"/>
  <c r="MD179" i="7"/>
  <c r="ME179" i="7"/>
  <c r="MF179" i="7"/>
  <c r="MG179" i="7"/>
  <c r="MH179" i="7"/>
  <c r="MI179" i="7"/>
  <c r="MJ179" i="7"/>
  <c r="MK179" i="7"/>
  <c r="ML179" i="7"/>
  <c r="MM179" i="7"/>
  <c r="MN179" i="7"/>
  <c r="MO179" i="7"/>
  <c r="MP179" i="7"/>
  <c r="MQ179" i="7"/>
  <c r="MR179" i="7"/>
  <c r="MS179" i="7"/>
  <c r="MT179" i="7"/>
  <c r="MU179" i="7"/>
  <c r="MV179" i="7"/>
  <c r="MW179" i="7"/>
  <c r="MX179" i="7"/>
  <c r="MY179" i="7"/>
  <c r="MZ179" i="7"/>
  <c r="NA179" i="7"/>
  <c r="NB179" i="7"/>
  <c r="NC179" i="7"/>
  <c r="ND179" i="7"/>
  <c r="NE179" i="7"/>
  <c r="NF179" i="7"/>
  <c r="NG179" i="7"/>
  <c r="NH179" i="7"/>
  <c r="NI179" i="7"/>
  <c r="NJ179" i="7"/>
  <c r="NK179" i="7"/>
  <c r="NL179" i="7"/>
  <c r="NM179" i="7"/>
  <c r="NN179" i="7"/>
  <c r="NO179" i="7"/>
  <c r="NP179" i="7"/>
  <c r="NQ179" i="7"/>
  <c r="NR179" i="7"/>
  <c r="NS179" i="7"/>
  <c r="NT179" i="7"/>
  <c r="NU179" i="7"/>
  <c r="NV179" i="7"/>
  <c r="NW179" i="7"/>
  <c r="NX179" i="7"/>
  <c r="NY179" i="7"/>
  <c r="NZ179" i="7"/>
  <c r="OA179" i="7"/>
  <c r="OB179" i="7"/>
  <c r="OC179" i="7"/>
  <c r="OD179" i="7"/>
  <c r="OE179" i="7"/>
  <c r="OF179" i="7"/>
  <c r="OG179" i="7"/>
  <c r="OH179" i="7"/>
  <c r="OI179" i="7"/>
  <c r="OJ179" i="7"/>
  <c r="OK179" i="7"/>
  <c r="OL179" i="7"/>
  <c r="OM179" i="7"/>
  <c r="ON179" i="7"/>
  <c r="OO179" i="7"/>
  <c r="OP179" i="7"/>
  <c r="OQ179" i="7"/>
  <c r="OR179" i="7"/>
  <c r="OS179" i="7"/>
  <c r="OT179" i="7"/>
  <c r="OU179" i="7"/>
  <c r="OV179" i="7"/>
  <c r="OW179" i="7"/>
  <c r="OX179" i="7"/>
  <c r="OY179" i="7"/>
  <c r="OZ179" i="7"/>
  <c r="PA179" i="7"/>
  <c r="PB179" i="7"/>
  <c r="PC179" i="7"/>
  <c r="PD179" i="7"/>
  <c r="PE179" i="7"/>
  <c r="PF179" i="7"/>
  <c r="PG179" i="7"/>
  <c r="PH179" i="7"/>
  <c r="PI179" i="7"/>
  <c r="PJ179" i="7"/>
  <c r="PK179" i="7"/>
  <c r="PL179" i="7"/>
  <c r="PM179" i="7"/>
  <c r="PN179" i="7"/>
  <c r="PO179" i="7"/>
  <c r="PP179" i="7"/>
  <c r="PQ179" i="7"/>
  <c r="PR179" i="7"/>
  <c r="PS179" i="7"/>
  <c r="PT179" i="7"/>
  <c r="PU179" i="7"/>
  <c r="PV179" i="7"/>
  <c r="PW179" i="7"/>
  <c r="PX179" i="7"/>
  <c r="PY179" i="7"/>
  <c r="PZ179" i="7"/>
  <c r="QA179" i="7"/>
  <c r="QB179" i="7"/>
  <c r="QC179" i="7"/>
  <c r="QD179" i="7"/>
  <c r="QE179" i="7"/>
  <c r="QF179" i="7"/>
  <c r="QG179" i="7"/>
  <c r="QH179" i="7"/>
  <c r="QI179" i="7"/>
  <c r="QJ179" i="7"/>
  <c r="QK179" i="7"/>
  <c r="QL179" i="7"/>
  <c r="QM179" i="7"/>
  <c r="QN179" i="7"/>
  <c r="QO179" i="7"/>
  <c r="QP179" i="7"/>
  <c r="QQ179" i="7"/>
  <c r="QR179" i="7"/>
  <c r="QS179" i="7"/>
  <c r="QT179" i="7"/>
  <c r="QU179" i="7"/>
  <c r="QV179" i="7"/>
  <c r="QW179" i="7"/>
  <c r="QX179" i="7"/>
  <c r="QY179" i="7"/>
  <c r="QZ179" i="7"/>
  <c r="RA179" i="7"/>
  <c r="RB179" i="7"/>
  <c r="RC179" i="7"/>
  <c r="RD179" i="7"/>
  <c r="RE179" i="7"/>
  <c r="RF179" i="7"/>
  <c r="RG179" i="7"/>
  <c r="RH179" i="7"/>
  <c r="RI179" i="7"/>
  <c r="RJ179" i="7"/>
  <c r="RK179" i="7"/>
  <c r="RL179" i="7"/>
  <c r="RM179" i="7"/>
  <c r="RN179" i="7"/>
  <c r="RO179" i="7"/>
  <c r="RP179" i="7"/>
  <c r="RQ179" i="7"/>
  <c r="RR179" i="7"/>
  <c r="RS179" i="7"/>
  <c r="RT179" i="7"/>
  <c r="RU179" i="7"/>
  <c r="RV179" i="7"/>
  <c r="RW179" i="7"/>
  <c r="RX179" i="7"/>
  <c r="RY179" i="7"/>
  <c r="RZ179" i="7"/>
  <c r="SA179" i="7"/>
  <c r="SB179" i="7"/>
  <c r="SC179" i="7"/>
  <c r="SD179" i="7"/>
  <c r="SE179" i="7"/>
  <c r="SF179" i="7"/>
  <c r="SG179" i="7"/>
  <c r="SH179" i="7"/>
  <c r="SI179" i="7"/>
  <c r="SJ179" i="7"/>
  <c r="SK179" i="7"/>
  <c r="SL179" i="7"/>
  <c r="SM179" i="7"/>
  <c r="SN179" i="7"/>
  <c r="SO179" i="7"/>
  <c r="SP179" i="7"/>
  <c r="SQ179" i="7"/>
  <c r="SR179" i="7"/>
  <c r="SS179" i="7"/>
  <c r="ST179" i="7"/>
  <c r="SU179" i="7"/>
  <c r="SV179" i="7"/>
  <c r="SW179" i="7"/>
  <c r="SX179" i="7"/>
  <c r="SY179" i="7"/>
  <c r="SZ179" i="7"/>
  <c r="TA179" i="7"/>
  <c r="TB179" i="7"/>
  <c r="K178" i="7"/>
  <c r="K179" i="7"/>
  <c r="K137" i="7"/>
  <c r="L35" i="7"/>
  <c r="M35" i="7"/>
  <c r="N35" i="7"/>
  <c r="O35" i="7"/>
  <c r="P35" i="7"/>
  <c r="Q35" i="7"/>
  <c r="R35" i="7"/>
  <c r="S35" i="7"/>
  <c r="T35" i="7"/>
  <c r="U35" i="7"/>
  <c r="V35" i="7"/>
  <c r="W35" i="7"/>
  <c r="X35" i="7"/>
  <c r="Y35" i="7"/>
  <c r="Z35" i="7"/>
  <c r="AA35" i="7"/>
  <c r="AB35" i="7"/>
  <c r="AC35" i="7"/>
  <c r="AD35" i="7"/>
  <c r="AE35" i="7"/>
  <c r="AF35" i="7"/>
  <c r="AG35" i="7"/>
  <c r="AH35" i="7"/>
  <c r="AI35" i="7"/>
  <c r="AJ35" i="7"/>
  <c r="AK35" i="7"/>
  <c r="AL35" i="7"/>
  <c r="AM35" i="7"/>
  <c r="AN35" i="7"/>
  <c r="AO35" i="7"/>
  <c r="AP35" i="7"/>
  <c r="AQ35" i="7"/>
  <c r="AR35" i="7"/>
  <c r="AS35" i="7"/>
  <c r="AT35" i="7"/>
  <c r="AU35" i="7"/>
  <c r="AV35" i="7"/>
  <c r="AW35" i="7"/>
  <c r="AX35" i="7"/>
  <c r="AY35" i="7"/>
  <c r="AZ35" i="7"/>
  <c r="BA35" i="7"/>
  <c r="BB35" i="7"/>
  <c r="BC35" i="7"/>
  <c r="BD35" i="7"/>
  <c r="BE35" i="7"/>
  <c r="BF35" i="7"/>
  <c r="BG35" i="7"/>
  <c r="BH35" i="7"/>
  <c r="BI35" i="7"/>
  <c r="BJ35" i="7"/>
  <c r="BK35" i="7"/>
  <c r="BL35" i="7"/>
  <c r="BM35" i="7"/>
  <c r="BN35" i="7"/>
  <c r="BO35" i="7"/>
  <c r="BP35" i="7"/>
  <c r="BQ35" i="7"/>
  <c r="BR35" i="7"/>
  <c r="BS35" i="7"/>
  <c r="BT35" i="7"/>
  <c r="BU35" i="7"/>
  <c r="BV35" i="7"/>
  <c r="BW35" i="7"/>
  <c r="BX35" i="7"/>
  <c r="BY35" i="7"/>
  <c r="BZ35" i="7"/>
  <c r="CA35" i="7"/>
  <c r="CB35" i="7"/>
  <c r="CC35" i="7"/>
  <c r="CD35" i="7"/>
  <c r="CE35" i="7"/>
  <c r="CF35" i="7"/>
  <c r="CG35" i="7"/>
  <c r="CH35" i="7"/>
  <c r="CI35" i="7"/>
  <c r="CJ35" i="7"/>
  <c r="CK35" i="7"/>
  <c r="CL35" i="7"/>
  <c r="CM35" i="7"/>
  <c r="CN35" i="7"/>
  <c r="CO35" i="7"/>
  <c r="CP35" i="7"/>
  <c r="CQ35" i="7"/>
  <c r="CR35" i="7"/>
  <c r="CS35" i="7"/>
  <c r="CT35" i="7"/>
  <c r="CU35" i="7"/>
  <c r="CV35" i="7"/>
  <c r="CX35" i="7"/>
  <c r="CY35" i="7"/>
  <c r="CZ35" i="7"/>
  <c r="DA35" i="7"/>
  <c r="DB35" i="7"/>
  <c r="DC35" i="7"/>
  <c r="DD35" i="7"/>
  <c r="DE35" i="7"/>
  <c r="DF35" i="7"/>
  <c r="DG35" i="7"/>
  <c r="DH35" i="7"/>
  <c r="DI35" i="7"/>
  <c r="DJ35" i="7"/>
  <c r="DK35" i="7"/>
  <c r="DL35" i="7"/>
  <c r="DM35" i="7"/>
  <c r="DN35" i="7"/>
  <c r="DO35" i="7"/>
  <c r="DP35" i="7"/>
  <c r="DQ35" i="7"/>
  <c r="DR35" i="7"/>
  <c r="DS35" i="7"/>
  <c r="DT35" i="7"/>
  <c r="DU35" i="7"/>
  <c r="DV35" i="7"/>
  <c r="DW35" i="7"/>
  <c r="DX35" i="7"/>
  <c r="DY35" i="7"/>
  <c r="DZ35" i="7"/>
  <c r="EA35" i="7"/>
  <c r="EB35" i="7"/>
  <c r="EC35" i="7"/>
  <c r="ED35" i="7"/>
  <c r="EE35" i="7"/>
  <c r="EF35" i="7"/>
  <c r="EG35" i="7"/>
  <c r="EH35" i="7"/>
  <c r="EI35" i="7"/>
  <c r="EJ35" i="7"/>
  <c r="EK35" i="7"/>
  <c r="EL35" i="7"/>
  <c r="EM35" i="7"/>
  <c r="EN35" i="7"/>
  <c r="EO35" i="7"/>
  <c r="EP35" i="7"/>
  <c r="EQ35" i="7"/>
  <c r="ER35" i="7"/>
  <c r="ES35" i="7"/>
  <c r="ET35" i="7"/>
  <c r="EU35" i="7"/>
  <c r="EV35" i="7"/>
  <c r="EW35" i="7"/>
  <c r="EX35" i="7"/>
  <c r="EY35" i="7"/>
  <c r="EZ35" i="7"/>
  <c r="FA35" i="7"/>
  <c r="FB35" i="7"/>
  <c r="FC35" i="7"/>
  <c r="FD35" i="7"/>
  <c r="FE35" i="7"/>
  <c r="FF35" i="7"/>
  <c r="FG35" i="7"/>
  <c r="FH35" i="7"/>
  <c r="FI35" i="7"/>
  <c r="FJ35" i="7"/>
  <c r="FK35" i="7"/>
  <c r="FL35" i="7"/>
  <c r="FM35" i="7"/>
  <c r="FN35" i="7"/>
  <c r="FO35" i="7"/>
  <c r="FP35" i="7"/>
  <c r="FQ35" i="7"/>
  <c r="FR35" i="7"/>
  <c r="FS35" i="7"/>
  <c r="FT35" i="7"/>
  <c r="FU35" i="7"/>
  <c r="FV35" i="7"/>
  <c r="FW35" i="7"/>
  <c r="FX35" i="7"/>
  <c r="FY35" i="7"/>
  <c r="FZ35" i="7"/>
  <c r="GA35" i="7"/>
  <c r="GB35" i="7"/>
  <c r="GC35" i="7"/>
  <c r="GD35" i="7"/>
  <c r="GE35" i="7"/>
  <c r="GF35" i="7"/>
  <c r="GG35" i="7"/>
  <c r="GH35" i="7"/>
  <c r="GI35" i="7"/>
  <c r="GJ35" i="7"/>
  <c r="GK35" i="7"/>
  <c r="GL35" i="7"/>
  <c r="GM35" i="7"/>
  <c r="GN35" i="7"/>
  <c r="GO35" i="7"/>
  <c r="GP35" i="7"/>
  <c r="GQ35" i="7"/>
  <c r="GR35" i="7"/>
  <c r="GS35" i="7"/>
  <c r="GT35" i="7"/>
  <c r="GU35" i="7"/>
  <c r="GV35" i="7"/>
  <c r="GW35" i="7"/>
  <c r="GX35" i="7"/>
  <c r="GY35" i="7"/>
  <c r="GZ35" i="7"/>
  <c r="HA35" i="7"/>
  <c r="HB35" i="7"/>
  <c r="HC35" i="7"/>
  <c r="HD35" i="7"/>
  <c r="HE35" i="7"/>
  <c r="HF35" i="7"/>
  <c r="HG35" i="7"/>
  <c r="HH35" i="7"/>
  <c r="HI35" i="7"/>
  <c r="HJ35" i="7"/>
  <c r="HK35" i="7"/>
  <c r="HL35" i="7"/>
  <c r="HM35" i="7"/>
  <c r="HN35" i="7"/>
  <c r="HO35" i="7"/>
  <c r="HP35" i="7"/>
  <c r="HQ35" i="7"/>
  <c r="HR35" i="7"/>
  <c r="HS35" i="7"/>
  <c r="HT35" i="7"/>
  <c r="HU35" i="7"/>
  <c r="HV35" i="7"/>
  <c r="HW35" i="7"/>
  <c r="HX35" i="7"/>
  <c r="HY35" i="7"/>
  <c r="HZ35" i="7"/>
  <c r="IA35" i="7"/>
  <c r="IB35" i="7"/>
  <c r="IC35" i="7"/>
  <c r="ID35" i="7"/>
  <c r="IE35" i="7"/>
  <c r="IF35" i="7"/>
  <c r="IG35" i="7"/>
  <c r="IH35" i="7"/>
  <c r="II35" i="7"/>
  <c r="IJ35" i="7"/>
  <c r="IK35" i="7"/>
  <c r="IL35" i="7"/>
  <c r="IM35" i="7"/>
  <c r="IN35" i="7"/>
  <c r="IO35" i="7"/>
  <c r="IP35" i="7"/>
  <c r="IQ35" i="7"/>
  <c r="IR35" i="7"/>
  <c r="IS35" i="7"/>
  <c r="IT35" i="7"/>
  <c r="IU35" i="7"/>
  <c r="IV35" i="7"/>
  <c r="IW35" i="7"/>
  <c r="IX35" i="7"/>
  <c r="IY35" i="7"/>
  <c r="IZ35" i="7"/>
  <c r="JA35" i="7"/>
  <c r="JB35" i="7"/>
  <c r="JC35" i="7"/>
  <c r="JD35" i="7"/>
  <c r="JE35" i="7"/>
  <c r="JF35" i="7"/>
  <c r="JG35" i="7"/>
  <c r="JH35" i="7"/>
  <c r="JI35" i="7"/>
  <c r="JJ35" i="7"/>
  <c r="JK35" i="7"/>
  <c r="JL35" i="7"/>
  <c r="JM35" i="7"/>
  <c r="JN35" i="7"/>
  <c r="JO35" i="7"/>
  <c r="JP35" i="7"/>
  <c r="JQ35" i="7"/>
  <c r="JR35" i="7"/>
  <c r="JS35" i="7"/>
  <c r="JT35" i="7"/>
  <c r="JU35" i="7"/>
  <c r="JV35" i="7"/>
  <c r="JW35" i="7"/>
  <c r="JX35" i="7"/>
  <c r="JY35" i="7"/>
  <c r="JZ35" i="7"/>
  <c r="KA35" i="7"/>
  <c r="KB35" i="7"/>
  <c r="KC35" i="7"/>
  <c r="KD35" i="7"/>
  <c r="KE35" i="7"/>
  <c r="KF35" i="7"/>
  <c r="KG35" i="7"/>
  <c r="KH35" i="7"/>
  <c r="KI35" i="7"/>
  <c r="KJ35" i="7"/>
  <c r="KK35" i="7"/>
  <c r="KL35" i="7"/>
  <c r="KM35" i="7"/>
  <c r="KN35" i="7"/>
  <c r="KO35" i="7"/>
  <c r="KP35" i="7"/>
  <c r="KQ35" i="7"/>
  <c r="KR35" i="7"/>
  <c r="KS35" i="7"/>
  <c r="KT35" i="7"/>
  <c r="KU35" i="7"/>
  <c r="KV35" i="7"/>
  <c r="KW35" i="7"/>
  <c r="KX35" i="7"/>
  <c r="KY35" i="7"/>
  <c r="KZ35" i="7"/>
  <c r="LA35" i="7"/>
  <c r="LB35" i="7"/>
  <c r="LC35" i="7"/>
  <c r="LD35" i="7"/>
  <c r="LE35" i="7"/>
  <c r="LF35" i="7"/>
  <c r="LG35" i="7"/>
  <c r="LH35" i="7"/>
  <c r="LI35" i="7"/>
  <c r="LJ35" i="7"/>
  <c r="LK35" i="7"/>
  <c r="LL35" i="7"/>
  <c r="LM35" i="7"/>
  <c r="LN35" i="7"/>
  <c r="LO35" i="7"/>
  <c r="LP35" i="7"/>
  <c r="LQ35" i="7"/>
  <c r="LR35" i="7"/>
  <c r="LS35" i="7"/>
  <c r="LT35" i="7"/>
  <c r="LU35" i="7"/>
  <c r="LV35" i="7"/>
  <c r="LW35" i="7"/>
  <c r="LX35" i="7"/>
  <c r="LY35" i="7"/>
  <c r="LZ35" i="7"/>
  <c r="MA35" i="7"/>
  <c r="MB35" i="7"/>
  <c r="MC35" i="7"/>
  <c r="MD35" i="7"/>
  <c r="ME35" i="7"/>
  <c r="MF35" i="7"/>
  <c r="MG35" i="7"/>
  <c r="MH35" i="7"/>
  <c r="MI35" i="7"/>
  <c r="MJ35" i="7"/>
  <c r="MK35" i="7"/>
  <c r="ML35" i="7"/>
  <c r="MM35" i="7"/>
  <c r="MN35" i="7"/>
  <c r="MO35" i="7"/>
  <c r="MP35" i="7"/>
  <c r="MQ35" i="7"/>
  <c r="MR35" i="7"/>
  <c r="MS35" i="7"/>
  <c r="MT35" i="7"/>
  <c r="MU35" i="7"/>
  <c r="MV35" i="7"/>
  <c r="MW35" i="7"/>
  <c r="MX35" i="7"/>
  <c r="MY35" i="7"/>
  <c r="MZ35" i="7"/>
  <c r="NA35" i="7"/>
  <c r="NB35" i="7"/>
  <c r="NC35" i="7"/>
  <c r="ND35" i="7"/>
  <c r="NE35" i="7"/>
  <c r="NF35" i="7"/>
  <c r="NG35" i="7"/>
  <c r="NH35" i="7"/>
  <c r="NI35" i="7"/>
  <c r="NJ35" i="7"/>
  <c r="NK35" i="7"/>
  <c r="NL35" i="7"/>
  <c r="NM35" i="7"/>
  <c r="NN35" i="7"/>
  <c r="NO35" i="7"/>
  <c r="NP35" i="7"/>
  <c r="NQ35" i="7"/>
  <c r="NR35" i="7"/>
  <c r="NS35" i="7"/>
  <c r="NT35" i="7"/>
  <c r="NU35" i="7"/>
  <c r="NV35" i="7"/>
  <c r="NW35" i="7"/>
  <c r="NX35" i="7"/>
  <c r="NY35" i="7"/>
  <c r="NZ35" i="7"/>
  <c r="OA35" i="7"/>
  <c r="OB35" i="7"/>
  <c r="OC35" i="7"/>
  <c r="OD35" i="7"/>
  <c r="OE35" i="7"/>
  <c r="OF35" i="7"/>
  <c r="OG35" i="7"/>
  <c r="OH35" i="7"/>
  <c r="OI35" i="7"/>
  <c r="OJ35" i="7"/>
  <c r="OK35" i="7"/>
  <c r="OL35" i="7"/>
  <c r="OM35" i="7"/>
  <c r="ON35" i="7"/>
  <c r="OO35" i="7"/>
  <c r="OP35" i="7"/>
  <c r="OQ35" i="7"/>
  <c r="OR35" i="7"/>
  <c r="OS35" i="7"/>
  <c r="OT35" i="7"/>
  <c r="OU35" i="7"/>
  <c r="OV35" i="7"/>
  <c r="OW35" i="7"/>
  <c r="OX35" i="7"/>
  <c r="OY35" i="7"/>
  <c r="OZ35" i="7"/>
  <c r="PA35" i="7"/>
  <c r="PB35" i="7"/>
  <c r="PC35" i="7"/>
  <c r="PD35" i="7"/>
  <c r="PE35" i="7"/>
  <c r="PF35" i="7"/>
  <c r="PG35" i="7"/>
  <c r="PH35" i="7"/>
  <c r="PI35" i="7"/>
  <c r="PJ35" i="7"/>
  <c r="PK35" i="7"/>
  <c r="PL35" i="7"/>
  <c r="PM35" i="7"/>
  <c r="PN35" i="7"/>
  <c r="PO35" i="7"/>
  <c r="PP35" i="7"/>
  <c r="PQ35" i="7"/>
  <c r="PR35" i="7"/>
  <c r="PS35" i="7"/>
  <c r="PT35" i="7"/>
  <c r="PU35" i="7"/>
  <c r="PV35" i="7"/>
  <c r="PW35" i="7"/>
  <c r="PX35" i="7"/>
  <c r="PY35" i="7"/>
  <c r="PZ35" i="7"/>
  <c r="QA35" i="7"/>
  <c r="QB35" i="7"/>
  <c r="QC35" i="7"/>
  <c r="QD35" i="7"/>
  <c r="QE35" i="7"/>
  <c r="QF35" i="7"/>
  <c r="QG35" i="7"/>
  <c r="QH35" i="7"/>
  <c r="QI35" i="7"/>
  <c r="QJ35" i="7"/>
  <c r="QK35" i="7"/>
  <c r="QL35" i="7"/>
  <c r="QM35" i="7"/>
  <c r="QN35" i="7"/>
  <c r="QO35" i="7"/>
  <c r="QP35" i="7"/>
  <c r="QQ35" i="7"/>
  <c r="QR35" i="7"/>
  <c r="QS35" i="7"/>
  <c r="QT35" i="7"/>
  <c r="QU35" i="7"/>
  <c r="QV35" i="7"/>
  <c r="QW35" i="7"/>
  <c r="QX35" i="7"/>
  <c r="QY35" i="7"/>
  <c r="QZ35" i="7"/>
  <c r="RA35" i="7"/>
  <c r="RB35" i="7"/>
  <c r="RC35" i="7"/>
  <c r="RD35" i="7"/>
  <c r="RE35" i="7"/>
  <c r="RF35" i="7"/>
  <c r="RG35" i="7"/>
  <c r="RH35" i="7"/>
  <c r="RI35" i="7"/>
  <c r="RJ35" i="7"/>
  <c r="RK35" i="7"/>
  <c r="RL35" i="7"/>
  <c r="RM35" i="7"/>
  <c r="RN35" i="7"/>
  <c r="RO35" i="7"/>
  <c r="RP35" i="7"/>
  <c r="RQ35" i="7"/>
  <c r="RR35" i="7"/>
  <c r="RS35" i="7"/>
  <c r="RT35" i="7"/>
  <c r="RU35" i="7"/>
  <c r="RV35" i="7"/>
  <c r="RW35" i="7"/>
  <c r="RX35" i="7"/>
  <c r="RY35" i="7"/>
  <c r="RZ35" i="7"/>
  <c r="SA35" i="7"/>
  <c r="SB35" i="7"/>
  <c r="SC35" i="7"/>
  <c r="SD35" i="7"/>
  <c r="SE35" i="7"/>
  <c r="SF35" i="7"/>
  <c r="SG35" i="7"/>
  <c r="SH35" i="7"/>
  <c r="SI35" i="7"/>
  <c r="SJ35" i="7"/>
  <c r="SK35" i="7"/>
  <c r="SL35" i="7"/>
  <c r="SM35" i="7"/>
  <c r="SN35" i="7"/>
  <c r="SO35" i="7"/>
  <c r="SP35" i="7"/>
  <c r="SQ35" i="7"/>
  <c r="SR35" i="7"/>
  <c r="SS35" i="7"/>
  <c r="ST35" i="7"/>
  <c r="SU35" i="7"/>
  <c r="SV35" i="7"/>
  <c r="SW35" i="7"/>
  <c r="SX35" i="7"/>
  <c r="SY35" i="7"/>
  <c r="SZ35" i="7"/>
  <c r="TA35" i="7"/>
  <c r="TB35" i="7"/>
  <c r="K35" i="7"/>
  <c r="L118" i="7"/>
  <c r="M118" i="7"/>
  <c r="N118" i="7"/>
  <c r="O118" i="7"/>
  <c r="P118" i="7"/>
  <c r="Q118" i="7"/>
  <c r="R118" i="7"/>
  <c r="S118" i="7"/>
  <c r="T118" i="7"/>
  <c r="U118" i="7"/>
  <c r="V118" i="7"/>
  <c r="W118" i="7"/>
  <c r="X118" i="7"/>
  <c r="Y118" i="7"/>
  <c r="Z118" i="7"/>
  <c r="AA118" i="7"/>
  <c r="AB118" i="7"/>
  <c r="AC118" i="7"/>
  <c r="AD118" i="7"/>
  <c r="AE118" i="7"/>
  <c r="AF118" i="7"/>
  <c r="AG118" i="7"/>
  <c r="AH118" i="7"/>
  <c r="AI118" i="7"/>
  <c r="AJ118" i="7"/>
  <c r="AK118" i="7"/>
  <c r="AL118" i="7"/>
  <c r="AM118" i="7"/>
  <c r="AN118" i="7"/>
  <c r="AO118" i="7"/>
  <c r="AP118" i="7"/>
  <c r="AQ118" i="7"/>
  <c r="AR118" i="7"/>
  <c r="AS118" i="7"/>
  <c r="AT118" i="7"/>
  <c r="AU118" i="7"/>
  <c r="AV118" i="7"/>
  <c r="AW118" i="7"/>
  <c r="AX118" i="7"/>
  <c r="AY118" i="7"/>
  <c r="AZ118" i="7"/>
  <c r="BA118" i="7"/>
  <c r="BB118" i="7"/>
  <c r="BC118" i="7"/>
  <c r="BD118" i="7"/>
  <c r="BE118" i="7"/>
  <c r="BF118" i="7"/>
  <c r="BG118" i="7"/>
  <c r="BH118" i="7"/>
  <c r="BI118" i="7"/>
  <c r="BJ118" i="7"/>
  <c r="BK118" i="7"/>
  <c r="BL118" i="7"/>
  <c r="BM118" i="7"/>
  <c r="BN118" i="7"/>
  <c r="BO118" i="7"/>
  <c r="BP118" i="7"/>
  <c r="BQ118" i="7"/>
  <c r="BR118" i="7"/>
  <c r="BS118" i="7"/>
  <c r="BT118" i="7"/>
  <c r="BU118" i="7"/>
  <c r="BV118" i="7"/>
  <c r="BW118" i="7"/>
  <c r="BX118" i="7"/>
  <c r="BY118" i="7"/>
  <c r="BZ118" i="7"/>
  <c r="CA118" i="7"/>
  <c r="CB118" i="7"/>
  <c r="CC118" i="7"/>
  <c r="CD118" i="7"/>
  <c r="CE118" i="7"/>
  <c r="CF118" i="7"/>
  <c r="CG118" i="7"/>
  <c r="CH118" i="7"/>
  <c r="CI118" i="7"/>
  <c r="CJ118" i="7"/>
  <c r="CK118" i="7"/>
  <c r="CL118" i="7"/>
  <c r="CM118" i="7"/>
  <c r="CN118" i="7"/>
  <c r="CO118" i="7"/>
  <c r="CP118" i="7"/>
  <c r="CQ118" i="7"/>
  <c r="CR118" i="7"/>
  <c r="CS118" i="7"/>
  <c r="CT118" i="7"/>
  <c r="CU118" i="7"/>
  <c r="CV118" i="7"/>
  <c r="CW118" i="7"/>
  <c r="CX118" i="7"/>
  <c r="CY118" i="7"/>
  <c r="CZ118" i="7"/>
  <c r="DA118" i="7"/>
  <c r="DB118" i="7"/>
  <c r="DC118" i="7"/>
  <c r="DD118" i="7"/>
  <c r="DE118" i="7"/>
  <c r="DF118" i="7"/>
  <c r="DG118" i="7"/>
  <c r="DH118" i="7"/>
  <c r="DI118" i="7"/>
  <c r="DJ118" i="7"/>
  <c r="DK118" i="7"/>
  <c r="DL118" i="7"/>
  <c r="DM118" i="7"/>
  <c r="DN118" i="7"/>
  <c r="DO118" i="7"/>
  <c r="DP118" i="7"/>
  <c r="DQ118" i="7"/>
  <c r="DR118" i="7"/>
  <c r="DS118" i="7"/>
  <c r="DT118" i="7"/>
  <c r="DU118" i="7"/>
  <c r="DV118" i="7"/>
  <c r="DW118" i="7"/>
  <c r="DX118" i="7"/>
  <c r="DY118" i="7"/>
  <c r="DZ118" i="7"/>
  <c r="EA118" i="7"/>
  <c r="EB118" i="7"/>
  <c r="EC118" i="7"/>
  <c r="ED118" i="7"/>
  <c r="EE118" i="7"/>
  <c r="EF118" i="7"/>
  <c r="EG118" i="7"/>
  <c r="EH118" i="7"/>
  <c r="EI118" i="7"/>
  <c r="EJ118" i="7"/>
  <c r="EK118" i="7"/>
  <c r="EL118" i="7"/>
  <c r="EM118" i="7"/>
  <c r="EN118" i="7"/>
  <c r="EO118" i="7"/>
  <c r="EP118" i="7"/>
  <c r="EQ118" i="7"/>
  <c r="ER118" i="7"/>
  <c r="ES118" i="7"/>
  <c r="ET118" i="7"/>
  <c r="EU118" i="7"/>
  <c r="EV118" i="7"/>
  <c r="EW118" i="7"/>
  <c r="EX118" i="7"/>
  <c r="EY118" i="7"/>
  <c r="EZ118" i="7"/>
  <c r="FA118" i="7"/>
  <c r="FB118" i="7"/>
  <c r="FC118" i="7"/>
  <c r="FD118" i="7"/>
  <c r="FE118" i="7"/>
  <c r="FF118" i="7"/>
  <c r="FG118" i="7"/>
  <c r="FH118" i="7"/>
  <c r="FI118" i="7"/>
  <c r="FJ118" i="7"/>
  <c r="FK118" i="7"/>
  <c r="FL118" i="7"/>
  <c r="FM118" i="7"/>
  <c r="FN118" i="7"/>
  <c r="FO118" i="7"/>
  <c r="FP118" i="7"/>
  <c r="FQ118" i="7"/>
  <c r="FR118" i="7"/>
  <c r="FS118" i="7"/>
  <c r="FT118" i="7"/>
  <c r="FU118" i="7"/>
  <c r="FV118" i="7"/>
  <c r="FW118" i="7"/>
  <c r="FX118" i="7"/>
  <c r="FY118" i="7"/>
  <c r="FZ118" i="7"/>
  <c r="GA118" i="7"/>
  <c r="GB118" i="7"/>
  <c r="GC118" i="7"/>
  <c r="GD118" i="7"/>
  <c r="GE118" i="7"/>
  <c r="GF118" i="7"/>
  <c r="GG118" i="7"/>
  <c r="GH118" i="7"/>
  <c r="GI118" i="7"/>
  <c r="GJ118" i="7"/>
  <c r="GK118" i="7"/>
  <c r="GL118" i="7"/>
  <c r="GM118" i="7"/>
  <c r="GN118" i="7"/>
  <c r="GO118" i="7"/>
  <c r="GP118" i="7"/>
  <c r="GQ118" i="7"/>
  <c r="GR118" i="7"/>
  <c r="GS118" i="7"/>
  <c r="GT118" i="7"/>
  <c r="GU118" i="7"/>
  <c r="GV118" i="7"/>
  <c r="GW118" i="7"/>
  <c r="GX118" i="7"/>
  <c r="GY118" i="7"/>
  <c r="GZ118" i="7"/>
  <c r="HA118" i="7"/>
  <c r="HB118" i="7"/>
  <c r="HC118" i="7"/>
  <c r="HD118" i="7"/>
  <c r="HE118" i="7"/>
  <c r="HF118" i="7"/>
  <c r="HG118" i="7"/>
  <c r="HH118" i="7"/>
  <c r="HI118" i="7"/>
  <c r="HJ118" i="7"/>
  <c r="HK118" i="7"/>
  <c r="HL118" i="7"/>
  <c r="HM118" i="7"/>
  <c r="HN118" i="7"/>
  <c r="HO118" i="7"/>
  <c r="HP118" i="7"/>
  <c r="HQ118" i="7"/>
  <c r="HR118" i="7"/>
  <c r="HS118" i="7"/>
  <c r="HT118" i="7"/>
  <c r="HU118" i="7"/>
  <c r="HV118" i="7"/>
  <c r="HW118" i="7"/>
  <c r="HX118" i="7"/>
  <c r="HY118" i="7"/>
  <c r="HZ118" i="7"/>
  <c r="IA118" i="7"/>
  <c r="IB118" i="7"/>
  <c r="IC118" i="7"/>
  <c r="ID118" i="7"/>
  <c r="IE118" i="7"/>
  <c r="IF118" i="7"/>
  <c r="IG118" i="7"/>
  <c r="IH118" i="7"/>
  <c r="II118" i="7"/>
  <c r="IJ118" i="7"/>
  <c r="IK118" i="7"/>
  <c r="IL118" i="7"/>
  <c r="IM118" i="7"/>
  <c r="IN118" i="7"/>
  <c r="IO118" i="7"/>
  <c r="IP118" i="7"/>
  <c r="IQ118" i="7"/>
  <c r="IR118" i="7"/>
  <c r="IS118" i="7"/>
  <c r="IT118" i="7"/>
  <c r="IU118" i="7"/>
  <c r="IV118" i="7"/>
  <c r="IW118" i="7"/>
  <c r="IX118" i="7"/>
  <c r="IY118" i="7"/>
  <c r="IZ118" i="7"/>
  <c r="JA118" i="7"/>
  <c r="JB118" i="7"/>
  <c r="JC118" i="7"/>
  <c r="JD118" i="7"/>
  <c r="JE118" i="7"/>
  <c r="JF118" i="7"/>
  <c r="JG118" i="7"/>
  <c r="JH118" i="7"/>
  <c r="JI118" i="7"/>
  <c r="JJ118" i="7"/>
  <c r="JK118" i="7"/>
  <c r="JL118" i="7"/>
  <c r="JM118" i="7"/>
  <c r="JN118" i="7"/>
  <c r="JO118" i="7"/>
  <c r="JP118" i="7"/>
  <c r="JQ118" i="7"/>
  <c r="JR118" i="7"/>
  <c r="JS118" i="7"/>
  <c r="JT118" i="7"/>
  <c r="JU118" i="7"/>
  <c r="JV118" i="7"/>
  <c r="JW118" i="7"/>
  <c r="JX118" i="7"/>
  <c r="JY118" i="7"/>
  <c r="JZ118" i="7"/>
  <c r="KA118" i="7"/>
  <c r="KB118" i="7"/>
  <c r="KC118" i="7"/>
  <c r="KD118" i="7"/>
  <c r="KE118" i="7"/>
  <c r="KF118" i="7"/>
  <c r="KG118" i="7"/>
  <c r="KH118" i="7"/>
  <c r="KI118" i="7"/>
  <c r="KJ118" i="7"/>
  <c r="KK118" i="7"/>
  <c r="KL118" i="7"/>
  <c r="KM118" i="7"/>
  <c r="KN118" i="7"/>
  <c r="KO118" i="7"/>
  <c r="KP118" i="7"/>
  <c r="KQ118" i="7"/>
  <c r="KR118" i="7"/>
  <c r="KS118" i="7"/>
  <c r="KT118" i="7"/>
  <c r="KU118" i="7"/>
  <c r="KV118" i="7"/>
  <c r="KW118" i="7"/>
  <c r="KX118" i="7"/>
  <c r="KY118" i="7"/>
  <c r="KZ118" i="7"/>
  <c r="LA118" i="7"/>
  <c r="LB118" i="7"/>
  <c r="LC118" i="7"/>
  <c r="LD118" i="7"/>
  <c r="LE118" i="7"/>
  <c r="LF118" i="7"/>
  <c r="LG118" i="7"/>
  <c r="LH118" i="7"/>
  <c r="LI118" i="7"/>
  <c r="LJ118" i="7"/>
  <c r="LK118" i="7"/>
  <c r="LL118" i="7"/>
  <c r="LM118" i="7"/>
  <c r="LN118" i="7"/>
  <c r="LO118" i="7"/>
  <c r="LP118" i="7"/>
  <c r="LQ118" i="7"/>
  <c r="LR118" i="7"/>
  <c r="LS118" i="7"/>
  <c r="LT118" i="7"/>
  <c r="LU118" i="7"/>
  <c r="LV118" i="7"/>
  <c r="LW118" i="7"/>
  <c r="LX118" i="7"/>
  <c r="LY118" i="7"/>
  <c r="LZ118" i="7"/>
  <c r="MA118" i="7"/>
  <c r="MB118" i="7"/>
  <c r="MC118" i="7"/>
  <c r="MD118" i="7"/>
  <c r="ME118" i="7"/>
  <c r="MF118" i="7"/>
  <c r="MG118" i="7"/>
  <c r="MH118" i="7"/>
  <c r="MI118" i="7"/>
  <c r="MJ118" i="7"/>
  <c r="MK118" i="7"/>
  <c r="ML118" i="7"/>
  <c r="MM118" i="7"/>
  <c r="MN118" i="7"/>
  <c r="MO118" i="7"/>
  <c r="MP118" i="7"/>
  <c r="MQ118" i="7"/>
  <c r="MR118" i="7"/>
  <c r="MS118" i="7"/>
  <c r="MT118" i="7"/>
  <c r="MU118" i="7"/>
  <c r="MV118" i="7"/>
  <c r="MW118" i="7"/>
  <c r="MX118" i="7"/>
  <c r="MY118" i="7"/>
  <c r="MZ118" i="7"/>
  <c r="NA118" i="7"/>
  <c r="NB118" i="7"/>
  <c r="NC118" i="7"/>
  <c r="ND118" i="7"/>
  <c r="NE118" i="7"/>
  <c r="NF118" i="7"/>
  <c r="NG118" i="7"/>
  <c r="NH118" i="7"/>
  <c r="NI118" i="7"/>
  <c r="NJ118" i="7"/>
  <c r="NK118" i="7"/>
  <c r="NL118" i="7"/>
  <c r="NM118" i="7"/>
  <c r="NN118" i="7"/>
  <c r="NO118" i="7"/>
  <c r="NP118" i="7"/>
  <c r="NQ118" i="7"/>
  <c r="NR118" i="7"/>
  <c r="NS118" i="7"/>
  <c r="NT118" i="7"/>
  <c r="NU118" i="7"/>
  <c r="NV118" i="7"/>
  <c r="NW118" i="7"/>
  <c r="NX118" i="7"/>
  <c r="NY118" i="7"/>
  <c r="NZ118" i="7"/>
  <c r="OA118" i="7"/>
  <c r="OB118" i="7"/>
  <c r="OC118" i="7"/>
  <c r="OD118" i="7"/>
  <c r="OE118" i="7"/>
  <c r="OF118" i="7"/>
  <c r="OG118" i="7"/>
  <c r="OH118" i="7"/>
  <c r="OI118" i="7"/>
  <c r="OJ118" i="7"/>
  <c r="OK118" i="7"/>
  <c r="OL118" i="7"/>
  <c r="OM118" i="7"/>
  <c r="ON118" i="7"/>
  <c r="OO118" i="7"/>
  <c r="OP118" i="7"/>
  <c r="OQ118" i="7"/>
  <c r="OR118" i="7"/>
  <c r="OS118" i="7"/>
  <c r="OT118" i="7"/>
  <c r="OU118" i="7"/>
  <c r="OV118" i="7"/>
  <c r="OW118" i="7"/>
  <c r="OX118" i="7"/>
  <c r="OY118" i="7"/>
  <c r="OZ118" i="7"/>
  <c r="PA118" i="7"/>
  <c r="PB118" i="7"/>
  <c r="PC118" i="7"/>
  <c r="PD118" i="7"/>
  <c r="PE118" i="7"/>
  <c r="PF118" i="7"/>
  <c r="PG118" i="7"/>
  <c r="PH118" i="7"/>
  <c r="PI118" i="7"/>
  <c r="PJ118" i="7"/>
  <c r="PK118" i="7"/>
  <c r="PL118" i="7"/>
  <c r="PM118" i="7"/>
  <c r="PN118" i="7"/>
  <c r="PO118" i="7"/>
  <c r="PP118" i="7"/>
  <c r="PQ118" i="7"/>
  <c r="PR118" i="7"/>
  <c r="PS118" i="7"/>
  <c r="PT118" i="7"/>
  <c r="PU118" i="7"/>
  <c r="PV118" i="7"/>
  <c r="PW118" i="7"/>
  <c r="PX118" i="7"/>
  <c r="PY118" i="7"/>
  <c r="PZ118" i="7"/>
  <c r="QA118" i="7"/>
  <c r="QB118" i="7"/>
  <c r="QC118" i="7"/>
  <c r="QD118" i="7"/>
  <c r="QE118" i="7"/>
  <c r="QF118" i="7"/>
  <c r="QG118" i="7"/>
  <c r="QH118" i="7"/>
  <c r="QI118" i="7"/>
  <c r="QJ118" i="7"/>
  <c r="QK118" i="7"/>
  <c r="QL118" i="7"/>
  <c r="QM118" i="7"/>
  <c r="QN118" i="7"/>
  <c r="QO118" i="7"/>
  <c r="QP118" i="7"/>
  <c r="QQ118" i="7"/>
  <c r="QR118" i="7"/>
  <c r="QS118" i="7"/>
  <c r="QT118" i="7"/>
  <c r="QU118" i="7"/>
  <c r="QV118" i="7"/>
  <c r="QW118" i="7"/>
  <c r="QX118" i="7"/>
  <c r="QY118" i="7"/>
  <c r="QZ118" i="7"/>
  <c r="RA118" i="7"/>
  <c r="RB118" i="7"/>
  <c r="RC118" i="7"/>
  <c r="RD118" i="7"/>
  <c r="RE118" i="7"/>
  <c r="RF118" i="7"/>
  <c r="RG118" i="7"/>
  <c r="RH118" i="7"/>
  <c r="RI118" i="7"/>
  <c r="RJ118" i="7"/>
  <c r="RK118" i="7"/>
  <c r="RL118" i="7"/>
  <c r="RM118" i="7"/>
  <c r="RN118" i="7"/>
  <c r="RO118" i="7"/>
  <c r="RP118" i="7"/>
  <c r="RQ118" i="7"/>
  <c r="RR118" i="7"/>
  <c r="RS118" i="7"/>
  <c r="RT118" i="7"/>
  <c r="RU118" i="7"/>
  <c r="RV118" i="7"/>
  <c r="RW118" i="7"/>
  <c r="RX118" i="7"/>
  <c r="RY118" i="7"/>
  <c r="RZ118" i="7"/>
  <c r="SA118" i="7"/>
  <c r="SB118" i="7"/>
  <c r="SC118" i="7"/>
  <c r="SD118" i="7"/>
  <c r="SE118" i="7"/>
  <c r="SF118" i="7"/>
  <c r="SG118" i="7"/>
  <c r="SH118" i="7"/>
  <c r="SI118" i="7"/>
  <c r="SJ118" i="7"/>
  <c r="SK118" i="7"/>
  <c r="SL118" i="7"/>
  <c r="SM118" i="7"/>
  <c r="SN118" i="7"/>
  <c r="SO118" i="7"/>
  <c r="SP118" i="7"/>
  <c r="SQ118" i="7"/>
  <c r="SR118" i="7"/>
  <c r="SS118" i="7"/>
  <c r="ST118" i="7"/>
  <c r="SU118" i="7"/>
  <c r="SV118" i="7"/>
  <c r="SW118" i="7"/>
  <c r="SX118" i="7"/>
  <c r="SY118" i="7"/>
  <c r="SZ118" i="7"/>
  <c r="TA118" i="7"/>
  <c r="TB118" i="7"/>
  <c r="K118" i="7"/>
  <c r="CU9" i="2"/>
  <c r="CT8" i="13"/>
  <c r="J66" i="1"/>
  <c r="L183" i="7"/>
  <c r="M183" i="7"/>
  <c r="N183" i="7"/>
  <c r="O183" i="7"/>
  <c r="P183" i="7"/>
  <c r="Q183" i="7"/>
  <c r="R183" i="7"/>
  <c r="S183" i="7"/>
  <c r="T183" i="7"/>
  <c r="U183" i="7"/>
  <c r="V183" i="7"/>
  <c r="W183" i="7"/>
  <c r="X183" i="7"/>
  <c r="Y183" i="7"/>
  <c r="Z183" i="7"/>
  <c r="AA183" i="7"/>
  <c r="AB183" i="7"/>
  <c r="AC183" i="7"/>
  <c r="AD183" i="7"/>
  <c r="AE183" i="7"/>
  <c r="AF183" i="7"/>
  <c r="AG183" i="7"/>
  <c r="AH183" i="7"/>
  <c r="AI183" i="7"/>
  <c r="AJ183" i="7"/>
  <c r="AK183" i="7"/>
  <c r="AL183" i="7"/>
  <c r="AM183" i="7"/>
  <c r="AN183" i="7"/>
  <c r="AO183" i="7"/>
  <c r="AP183" i="7"/>
  <c r="AQ183" i="7"/>
  <c r="AR183" i="7"/>
  <c r="AS183" i="7"/>
  <c r="AT183" i="7"/>
  <c r="AU183" i="7"/>
  <c r="AV183" i="7"/>
  <c r="AW183" i="7"/>
  <c r="AX183" i="7"/>
  <c r="AY183" i="7"/>
  <c r="AZ183" i="7"/>
  <c r="BA183" i="7"/>
  <c r="BB183" i="7"/>
  <c r="BC183" i="7"/>
  <c r="BD183" i="7"/>
  <c r="BE183" i="7"/>
  <c r="BF183" i="7"/>
  <c r="BG183" i="7"/>
  <c r="BH183" i="7"/>
  <c r="BI183" i="7"/>
  <c r="BJ183" i="7"/>
  <c r="BK183" i="7"/>
  <c r="BL183" i="7"/>
  <c r="BM183" i="7"/>
  <c r="BN183" i="7"/>
  <c r="BO183" i="7"/>
  <c r="BP183" i="7"/>
  <c r="BQ183" i="7"/>
  <c r="BR183" i="7"/>
  <c r="BS183" i="7"/>
  <c r="BT183" i="7"/>
  <c r="BU183" i="7"/>
  <c r="BV183" i="7"/>
  <c r="BW183" i="7"/>
  <c r="BX183" i="7"/>
  <c r="BY183" i="7"/>
  <c r="BZ183" i="7"/>
  <c r="CA183" i="7"/>
  <c r="CB183" i="7"/>
  <c r="CC183" i="7"/>
  <c r="CD183" i="7"/>
  <c r="CE183" i="7"/>
  <c r="CF183" i="7"/>
  <c r="CG183" i="7"/>
  <c r="CH183" i="7"/>
  <c r="CI183" i="7"/>
  <c r="CJ183" i="7"/>
  <c r="CK183" i="7"/>
  <c r="CL183" i="7"/>
  <c r="CM183" i="7"/>
  <c r="CN183" i="7"/>
  <c r="CO183" i="7"/>
  <c r="CP183" i="7"/>
  <c r="CQ183" i="7"/>
  <c r="CR183" i="7"/>
  <c r="CS183" i="7"/>
  <c r="CT183" i="7"/>
  <c r="CU183" i="7"/>
  <c r="CV183" i="7"/>
  <c r="CW183" i="7"/>
  <c r="CX183" i="7"/>
  <c r="CY183" i="7"/>
  <c r="CZ183" i="7"/>
  <c r="DA183" i="7"/>
  <c r="DB183" i="7"/>
  <c r="DC183" i="7"/>
  <c r="DD183" i="7"/>
  <c r="DE183" i="7"/>
  <c r="DF183" i="7"/>
  <c r="DG183" i="7"/>
  <c r="DH183" i="7"/>
  <c r="DI183" i="7"/>
  <c r="DJ183" i="7"/>
  <c r="DK183" i="7"/>
  <c r="DL183" i="7"/>
  <c r="DM183" i="7"/>
  <c r="DN183" i="7"/>
  <c r="DO183" i="7"/>
  <c r="DP183" i="7"/>
  <c r="DQ183" i="7"/>
  <c r="DR183" i="7"/>
  <c r="DS183" i="7"/>
  <c r="DT183" i="7"/>
  <c r="DU183" i="7"/>
  <c r="DV183" i="7"/>
  <c r="DW183" i="7"/>
  <c r="DX183" i="7"/>
  <c r="DY183" i="7"/>
  <c r="DZ183" i="7"/>
  <c r="EA183" i="7"/>
  <c r="EB183" i="7"/>
  <c r="EC183" i="7"/>
  <c r="ED183" i="7"/>
  <c r="EE183" i="7"/>
  <c r="EF183" i="7"/>
  <c r="EG183" i="7"/>
  <c r="EH183" i="7"/>
  <c r="EI183" i="7"/>
  <c r="EJ183" i="7"/>
  <c r="EK183" i="7"/>
  <c r="EL183" i="7"/>
  <c r="EM183" i="7"/>
  <c r="EN183" i="7"/>
  <c r="EO183" i="7"/>
  <c r="EP183" i="7"/>
  <c r="EQ183" i="7"/>
  <c r="ER183" i="7"/>
  <c r="ES183" i="7"/>
  <c r="ET183" i="7"/>
  <c r="EU183" i="7"/>
  <c r="EV183" i="7"/>
  <c r="EW183" i="7"/>
  <c r="EX183" i="7"/>
  <c r="EY183" i="7"/>
  <c r="EZ183" i="7"/>
  <c r="FA183" i="7"/>
  <c r="FB183" i="7"/>
  <c r="FC183" i="7"/>
  <c r="FD183" i="7"/>
  <c r="FE183" i="7"/>
  <c r="FF183" i="7"/>
  <c r="FG183" i="7"/>
  <c r="FH183" i="7"/>
  <c r="FI183" i="7"/>
  <c r="FJ183" i="7"/>
  <c r="FK183" i="7"/>
  <c r="FL183" i="7"/>
  <c r="FM183" i="7"/>
  <c r="FN183" i="7"/>
  <c r="FO183" i="7"/>
  <c r="FP183" i="7"/>
  <c r="FQ183" i="7"/>
  <c r="FR183" i="7"/>
  <c r="FS183" i="7"/>
  <c r="FT183" i="7"/>
  <c r="FU183" i="7"/>
  <c r="FV183" i="7"/>
  <c r="FW183" i="7"/>
  <c r="FX183" i="7"/>
  <c r="FY183" i="7"/>
  <c r="FZ183" i="7"/>
  <c r="GA183" i="7"/>
  <c r="GB183" i="7"/>
  <c r="GC183" i="7"/>
  <c r="GD183" i="7"/>
  <c r="GE183" i="7"/>
  <c r="GF183" i="7"/>
  <c r="GG183" i="7"/>
  <c r="GH183" i="7"/>
  <c r="GI183" i="7"/>
  <c r="GJ183" i="7"/>
  <c r="GK183" i="7"/>
  <c r="GL183" i="7"/>
  <c r="GM183" i="7"/>
  <c r="GN183" i="7"/>
  <c r="GO183" i="7"/>
  <c r="GP183" i="7"/>
  <c r="GQ183" i="7"/>
  <c r="GR183" i="7"/>
  <c r="GS183" i="7"/>
  <c r="GT183" i="7"/>
  <c r="GU183" i="7"/>
  <c r="GV183" i="7"/>
  <c r="GW183" i="7"/>
  <c r="GX183" i="7"/>
  <c r="GY183" i="7"/>
  <c r="GZ183" i="7"/>
  <c r="HA183" i="7"/>
  <c r="HB183" i="7"/>
  <c r="HC183" i="7"/>
  <c r="HD183" i="7"/>
  <c r="HE183" i="7"/>
  <c r="HF183" i="7"/>
  <c r="HG183" i="7"/>
  <c r="HH183" i="7"/>
  <c r="HI183" i="7"/>
  <c r="HJ183" i="7"/>
  <c r="HK183" i="7"/>
  <c r="HL183" i="7"/>
  <c r="HM183" i="7"/>
  <c r="HN183" i="7"/>
  <c r="HO183" i="7"/>
  <c r="HP183" i="7"/>
  <c r="HQ183" i="7"/>
  <c r="HR183" i="7"/>
  <c r="HS183" i="7"/>
  <c r="HT183" i="7"/>
  <c r="HU183" i="7"/>
  <c r="HV183" i="7"/>
  <c r="HW183" i="7"/>
  <c r="HX183" i="7"/>
  <c r="HY183" i="7"/>
  <c r="HZ183" i="7"/>
  <c r="IA183" i="7"/>
  <c r="IB183" i="7"/>
  <c r="IC183" i="7"/>
  <c r="ID183" i="7"/>
  <c r="IE183" i="7"/>
  <c r="IF183" i="7"/>
  <c r="IG183" i="7"/>
  <c r="IH183" i="7"/>
  <c r="II183" i="7"/>
  <c r="IJ183" i="7"/>
  <c r="IK183" i="7"/>
  <c r="IL183" i="7"/>
  <c r="IM183" i="7"/>
  <c r="IN183" i="7"/>
  <c r="IO183" i="7"/>
  <c r="IP183" i="7"/>
  <c r="IQ183" i="7"/>
  <c r="IR183" i="7"/>
  <c r="IS183" i="7"/>
  <c r="IT183" i="7"/>
  <c r="IU183" i="7"/>
  <c r="IV183" i="7"/>
  <c r="IW183" i="7"/>
  <c r="IX183" i="7"/>
  <c r="IY183" i="7"/>
  <c r="IZ183" i="7"/>
  <c r="JA183" i="7"/>
  <c r="JB183" i="7"/>
  <c r="JC183" i="7"/>
  <c r="JD183" i="7"/>
  <c r="JE183" i="7"/>
  <c r="JF183" i="7"/>
  <c r="JG183" i="7"/>
  <c r="JH183" i="7"/>
  <c r="JI183" i="7"/>
  <c r="JJ183" i="7"/>
  <c r="JK183" i="7"/>
  <c r="JL183" i="7"/>
  <c r="JM183" i="7"/>
  <c r="JN183" i="7"/>
  <c r="JO183" i="7"/>
  <c r="JP183" i="7"/>
  <c r="JQ183" i="7"/>
  <c r="JR183" i="7"/>
  <c r="JS183" i="7"/>
  <c r="JT183" i="7"/>
  <c r="JU183" i="7"/>
  <c r="JV183" i="7"/>
  <c r="JW183" i="7"/>
  <c r="JX183" i="7"/>
  <c r="JY183" i="7"/>
  <c r="JZ183" i="7"/>
  <c r="KA183" i="7"/>
  <c r="KB183" i="7"/>
  <c r="KC183" i="7"/>
  <c r="KD183" i="7"/>
  <c r="KE183" i="7"/>
  <c r="KF183" i="7"/>
  <c r="KG183" i="7"/>
  <c r="KH183" i="7"/>
  <c r="KI183" i="7"/>
  <c r="KJ183" i="7"/>
  <c r="KK183" i="7"/>
  <c r="KL183" i="7"/>
  <c r="KM183" i="7"/>
  <c r="KN183" i="7"/>
  <c r="KO183" i="7"/>
  <c r="KP183" i="7"/>
  <c r="KQ183" i="7"/>
  <c r="KR183" i="7"/>
  <c r="KS183" i="7"/>
  <c r="KT183" i="7"/>
  <c r="KU183" i="7"/>
  <c r="KV183" i="7"/>
  <c r="KW183" i="7"/>
  <c r="KX183" i="7"/>
  <c r="KY183" i="7"/>
  <c r="KZ183" i="7"/>
  <c r="LA183" i="7"/>
  <c r="LB183" i="7"/>
  <c r="LC183" i="7"/>
  <c r="LD183" i="7"/>
  <c r="LE183" i="7"/>
  <c r="LF183" i="7"/>
  <c r="LG183" i="7"/>
  <c r="LH183" i="7"/>
  <c r="LI183" i="7"/>
  <c r="LJ183" i="7"/>
  <c r="LK183" i="7"/>
  <c r="LL183" i="7"/>
  <c r="LM183" i="7"/>
  <c r="LN183" i="7"/>
  <c r="LO183" i="7"/>
  <c r="LP183" i="7"/>
  <c r="LQ183" i="7"/>
  <c r="LR183" i="7"/>
  <c r="LS183" i="7"/>
  <c r="LT183" i="7"/>
  <c r="LU183" i="7"/>
  <c r="LV183" i="7"/>
  <c r="LW183" i="7"/>
  <c r="LX183" i="7"/>
  <c r="LY183" i="7"/>
  <c r="LZ183" i="7"/>
  <c r="MA183" i="7"/>
  <c r="MB183" i="7"/>
  <c r="MC183" i="7"/>
  <c r="MD183" i="7"/>
  <c r="ME183" i="7"/>
  <c r="MF183" i="7"/>
  <c r="MG183" i="7"/>
  <c r="MH183" i="7"/>
  <c r="MI183" i="7"/>
  <c r="MJ183" i="7"/>
  <c r="MK183" i="7"/>
  <c r="ML183" i="7"/>
  <c r="MM183" i="7"/>
  <c r="MN183" i="7"/>
  <c r="MO183" i="7"/>
  <c r="MP183" i="7"/>
  <c r="MQ183" i="7"/>
  <c r="MR183" i="7"/>
  <c r="MS183" i="7"/>
  <c r="MT183" i="7"/>
  <c r="MU183" i="7"/>
  <c r="MV183" i="7"/>
  <c r="MW183" i="7"/>
  <c r="MX183" i="7"/>
  <c r="MY183" i="7"/>
  <c r="MZ183" i="7"/>
  <c r="NA183" i="7"/>
  <c r="NB183" i="7"/>
  <c r="NC183" i="7"/>
  <c r="ND183" i="7"/>
  <c r="NE183" i="7"/>
  <c r="NF183" i="7"/>
  <c r="NG183" i="7"/>
  <c r="NH183" i="7"/>
  <c r="NI183" i="7"/>
  <c r="NJ183" i="7"/>
  <c r="NK183" i="7"/>
  <c r="NL183" i="7"/>
  <c r="NM183" i="7"/>
  <c r="NN183" i="7"/>
  <c r="NO183" i="7"/>
  <c r="NP183" i="7"/>
  <c r="NQ183" i="7"/>
  <c r="NR183" i="7"/>
  <c r="NS183" i="7"/>
  <c r="NT183" i="7"/>
  <c r="NU183" i="7"/>
  <c r="NV183" i="7"/>
  <c r="NW183" i="7"/>
  <c r="NX183" i="7"/>
  <c r="NY183" i="7"/>
  <c r="NZ183" i="7"/>
  <c r="OA183" i="7"/>
  <c r="OB183" i="7"/>
  <c r="OC183" i="7"/>
  <c r="OD183" i="7"/>
  <c r="OE183" i="7"/>
  <c r="OF183" i="7"/>
  <c r="OG183" i="7"/>
  <c r="OH183" i="7"/>
  <c r="OI183" i="7"/>
  <c r="OJ183" i="7"/>
  <c r="OK183" i="7"/>
  <c r="OL183" i="7"/>
  <c r="OM183" i="7"/>
  <c r="ON183" i="7"/>
  <c r="OO183" i="7"/>
  <c r="OP183" i="7"/>
  <c r="OQ183" i="7"/>
  <c r="OR183" i="7"/>
  <c r="OS183" i="7"/>
  <c r="OT183" i="7"/>
  <c r="OU183" i="7"/>
  <c r="OV183" i="7"/>
  <c r="OW183" i="7"/>
  <c r="OX183" i="7"/>
  <c r="OY183" i="7"/>
  <c r="OZ183" i="7"/>
  <c r="PA183" i="7"/>
  <c r="PB183" i="7"/>
  <c r="PC183" i="7"/>
  <c r="PD183" i="7"/>
  <c r="PE183" i="7"/>
  <c r="PF183" i="7"/>
  <c r="PG183" i="7"/>
  <c r="PH183" i="7"/>
  <c r="PI183" i="7"/>
  <c r="PJ183" i="7"/>
  <c r="PK183" i="7"/>
  <c r="PL183" i="7"/>
  <c r="PM183" i="7"/>
  <c r="PN183" i="7"/>
  <c r="PO183" i="7"/>
  <c r="PP183" i="7"/>
  <c r="PQ183" i="7"/>
  <c r="PR183" i="7"/>
  <c r="PS183" i="7"/>
  <c r="PT183" i="7"/>
  <c r="PU183" i="7"/>
  <c r="PV183" i="7"/>
  <c r="PW183" i="7"/>
  <c r="PX183" i="7"/>
  <c r="PY183" i="7"/>
  <c r="PZ183" i="7"/>
  <c r="QA183" i="7"/>
  <c r="QB183" i="7"/>
  <c r="QC183" i="7"/>
  <c r="QD183" i="7"/>
  <c r="QE183" i="7"/>
  <c r="QF183" i="7"/>
  <c r="QG183" i="7"/>
  <c r="QH183" i="7"/>
  <c r="QI183" i="7"/>
  <c r="QJ183" i="7"/>
  <c r="QK183" i="7"/>
  <c r="QL183" i="7"/>
  <c r="QM183" i="7"/>
  <c r="QN183" i="7"/>
  <c r="QO183" i="7"/>
  <c r="QP183" i="7"/>
  <c r="QQ183" i="7"/>
  <c r="QR183" i="7"/>
  <c r="QS183" i="7"/>
  <c r="QT183" i="7"/>
  <c r="QU183" i="7"/>
  <c r="QV183" i="7"/>
  <c r="QW183" i="7"/>
  <c r="QX183" i="7"/>
  <c r="QY183" i="7"/>
  <c r="QZ183" i="7"/>
  <c r="RA183" i="7"/>
  <c r="RB183" i="7"/>
  <c r="RC183" i="7"/>
  <c r="RD183" i="7"/>
  <c r="RE183" i="7"/>
  <c r="RF183" i="7"/>
  <c r="RG183" i="7"/>
  <c r="RH183" i="7"/>
  <c r="RI183" i="7"/>
  <c r="RJ183" i="7"/>
  <c r="RK183" i="7"/>
  <c r="RL183" i="7"/>
  <c r="RM183" i="7"/>
  <c r="RN183" i="7"/>
  <c r="RO183" i="7"/>
  <c r="RP183" i="7"/>
  <c r="RQ183" i="7"/>
  <c r="RR183" i="7"/>
  <c r="RS183" i="7"/>
  <c r="RT183" i="7"/>
  <c r="RU183" i="7"/>
  <c r="RV183" i="7"/>
  <c r="RW183" i="7"/>
  <c r="RX183" i="7"/>
  <c r="RY183" i="7"/>
  <c r="RZ183" i="7"/>
  <c r="SA183" i="7"/>
  <c r="SB183" i="7"/>
  <c r="SC183" i="7"/>
  <c r="SD183" i="7"/>
  <c r="SE183" i="7"/>
  <c r="SF183" i="7"/>
  <c r="SG183" i="7"/>
  <c r="SH183" i="7"/>
  <c r="SI183" i="7"/>
  <c r="SJ183" i="7"/>
  <c r="SK183" i="7"/>
  <c r="SL183" i="7"/>
  <c r="SM183" i="7"/>
  <c r="SN183" i="7"/>
  <c r="SO183" i="7"/>
  <c r="SP183" i="7"/>
  <c r="SQ183" i="7"/>
  <c r="SR183" i="7"/>
  <c r="SS183" i="7"/>
  <c r="ST183" i="7"/>
  <c r="SU183" i="7"/>
  <c r="SV183" i="7"/>
  <c r="SW183" i="7"/>
  <c r="SX183" i="7"/>
  <c r="SY183" i="7"/>
  <c r="SZ183" i="7"/>
  <c r="TA183" i="7"/>
  <c r="TB183" i="7"/>
  <c r="K183" i="7"/>
  <c r="L164" i="7"/>
  <c r="M164" i="7"/>
  <c r="N164" i="7"/>
  <c r="O164" i="7"/>
  <c r="P164" i="7"/>
  <c r="Q164" i="7"/>
  <c r="R164" i="7"/>
  <c r="S164" i="7"/>
  <c r="T164" i="7"/>
  <c r="U164" i="7"/>
  <c r="V164" i="7"/>
  <c r="W164" i="7"/>
  <c r="X164" i="7"/>
  <c r="Y164" i="7"/>
  <c r="Z164" i="7"/>
  <c r="AA164" i="7"/>
  <c r="AB164" i="7"/>
  <c r="AC164" i="7"/>
  <c r="AD164" i="7"/>
  <c r="AE164" i="7"/>
  <c r="AF164" i="7"/>
  <c r="AG164" i="7"/>
  <c r="AH164" i="7"/>
  <c r="AI164" i="7"/>
  <c r="AJ164" i="7"/>
  <c r="AK164" i="7"/>
  <c r="AL164" i="7"/>
  <c r="AM164" i="7"/>
  <c r="AN164" i="7"/>
  <c r="AO164" i="7"/>
  <c r="AP164" i="7"/>
  <c r="AQ164" i="7"/>
  <c r="AR164" i="7"/>
  <c r="AS164" i="7"/>
  <c r="AT164" i="7"/>
  <c r="AU164" i="7"/>
  <c r="AV164" i="7"/>
  <c r="AW164" i="7"/>
  <c r="AX164" i="7"/>
  <c r="AY164" i="7"/>
  <c r="AZ164" i="7"/>
  <c r="BA164" i="7"/>
  <c r="BB164" i="7"/>
  <c r="BC164" i="7"/>
  <c r="BD164" i="7"/>
  <c r="BE164" i="7"/>
  <c r="BF164" i="7"/>
  <c r="BG164" i="7"/>
  <c r="BH164" i="7"/>
  <c r="BI164" i="7"/>
  <c r="BJ164" i="7"/>
  <c r="BK164" i="7"/>
  <c r="BL164" i="7"/>
  <c r="BM164" i="7"/>
  <c r="BN164" i="7"/>
  <c r="BO164" i="7"/>
  <c r="BP164" i="7"/>
  <c r="BQ164" i="7"/>
  <c r="BR164" i="7"/>
  <c r="BS164" i="7"/>
  <c r="BT164" i="7"/>
  <c r="BU164" i="7"/>
  <c r="BV164" i="7"/>
  <c r="BW164" i="7"/>
  <c r="BX164" i="7"/>
  <c r="BY164" i="7"/>
  <c r="BZ164" i="7"/>
  <c r="CA164" i="7"/>
  <c r="CB164" i="7"/>
  <c r="CC164" i="7"/>
  <c r="CD164" i="7"/>
  <c r="CE164" i="7"/>
  <c r="CF164" i="7"/>
  <c r="CG164" i="7"/>
  <c r="CH164" i="7"/>
  <c r="CI164" i="7"/>
  <c r="CJ164" i="7"/>
  <c r="CK164" i="7"/>
  <c r="CL164" i="7"/>
  <c r="CM164" i="7"/>
  <c r="CN164" i="7"/>
  <c r="CO164" i="7"/>
  <c r="CP164" i="7"/>
  <c r="CQ164" i="7"/>
  <c r="CR164" i="7"/>
  <c r="CS164" i="7"/>
  <c r="CT164" i="7"/>
  <c r="CU164" i="7"/>
  <c r="CV164" i="7"/>
  <c r="CW164" i="7"/>
  <c r="CX164" i="7"/>
  <c r="CY164" i="7"/>
  <c r="CZ164" i="7"/>
  <c r="DA164" i="7"/>
  <c r="DB164" i="7"/>
  <c r="DC164" i="7"/>
  <c r="DD164" i="7"/>
  <c r="DE164" i="7"/>
  <c r="DF164" i="7"/>
  <c r="DG164" i="7"/>
  <c r="DH164" i="7"/>
  <c r="DI164" i="7"/>
  <c r="DJ164" i="7"/>
  <c r="DK164" i="7"/>
  <c r="DL164" i="7"/>
  <c r="DM164" i="7"/>
  <c r="DN164" i="7"/>
  <c r="DO164" i="7"/>
  <c r="DP164" i="7"/>
  <c r="DQ164" i="7"/>
  <c r="DR164" i="7"/>
  <c r="DS164" i="7"/>
  <c r="DT164" i="7"/>
  <c r="DU164" i="7"/>
  <c r="DV164" i="7"/>
  <c r="DW164" i="7"/>
  <c r="DX164" i="7"/>
  <c r="DY164" i="7"/>
  <c r="DZ164" i="7"/>
  <c r="EA164" i="7"/>
  <c r="EB164" i="7"/>
  <c r="EC164" i="7"/>
  <c r="ED164" i="7"/>
  <c r="EE164" i="7"/>
  <c r="EF164" i="7"/>
  <c r="EG164" i="7"/>
  <c r="EH164" i="7"/>
  <c r="EI164" i="7"/>
  <c r="EJ164" i="7"/>
  <c r="EK164" i="7"/>
  <c r="EL164" i="7"/>
  <c r="EM164" i="7"/>
  <c r="EN164" i="7"/>
  <c r="EO164" i="7"/>
  <c r="EP164" i="7"/>
  <c r="EQ164" i="7"/>
  <c r="ER164" i="7"/>
  <c r="ES164" i="7"/>
  <c r="ET164" i="7"/>
  <c r="EU164" i="7"/>
  <c r="EV164" i="7"/>
  <c r="EW164" i="7"/>
  <c r="EX164" i="7"/>
  <c r="EY164" i="7"/>
  <c r="EZ164" i="7"/>
  <c r="FA164" i="7"/>
  <c r="FB164" i="7"/>
  <c r="FC164" i="7"/>
  <c r="FD164" i="7"/>
  <c r="FE164" i="7"/>
  <c r="FF164" i="7"/>
  <c r="FG164" i="7"/>
  <c r="FH164" i="7"/>
  <c r="FI164" i="7"/>
  <c r="FJ164" i="7"/>
  <c r="FK164" i="7"/>
  <c r="FL164" i="7"/>
  <c r="FM164" i="7"/>
  <c r="FN164" i="7"/>
  <c r="FO164" i="7"/>
  <c r="FP164" i="7"/>
  <c r="FQ164" i="7"/>
  <c r="FR164" i="7"/>
  <c r="FS164" i="7"/>
  <c r="FT164" i="7"/>
  <c r="FU164" i="7"/>
  <c r="FV164" i="7"/>
  <c r="FW164" i="7"/>
  <c r="FX164" i="7"/>
  <c r="FY164" i="7"/>
  <c r="FZ164" i="7"/>
  <c r="GA164" i="7"/>
  <c r="GB164" i="7"/>
  <c r="GC164" i="7"/>
  <c r="GD164" i="7"/>
  <c r="GE164" i="7"/>
  <c r="GF164" i="7"/>
  <c r="GG164" i="7"/>
  <c r="GH164" i="7"/>
  <c r="GI164" i="7"/>
  <c r="GJ164" i="7"/>
  <c r="GK164" i="7"/>
  <c r="GL164" i="7"/>
  <c r="GM164" i="7"/>
  <c r="GN164" i="7"/>
  <c r="GO164" i="7"/>
  <c r="GP164" i="7"/>
  <c r="GQ164" i="7"/>
  <c r="GR164" i="7"/>
  <c r="GS164" i="7"/>
  <c r="GT164" i="7"/>
  <c r="GU164" i="7"/>
  <c r="GV164" i="7"/>
  <c r="GW164" i="7"/>
  <c r="GX164" i="7"/>
  <c r="GY164" i="7"/>
  <c r="GZ164" i="7"/>
  <c r="HA164" i="7"/>
  <c r="HB164" i="7"/>
  <c r="HC164" i="7"/>
  <c r="HD164" i="7"/>
  <c r="HE164" i="7"/>
  <c r="HF164" i="7"/>
  <c r="HG164" i="7"/>
  <c r="HH164" i="7"/>
  <c r="HI164" i="7"/>
  <c r="HJ164" i="7"/>
  <c r="HK164" i="7"/>
  <c r="HL164" i="7"/>
  <c r="HM164" i="7"/>
  <c r="HN164" i="7"/>
  <c r="HO164" i="7"/>
  <c r="HP164" i="7"/>
  <c r="HQ164" i="7"/>
  <c r="HR164" i="7"/>
  <c r="HS164" i="7"/>
  <c r="HT164" i="7"/>
  <c r="HU164" i="7"/>
  <c r="HV164" i="7"/>
  <c r="HW164" i="7"/>
  <c r="HX164" i="7"/>
  <c r="HY164" i="7"/>
  <c r="HZ164" i="7"/>
  <c r="IA164" i="7"/>
  <c r="IB164" i="7"/>
  <c r="IC164" i="7"/>
  <c r="ID164" i="7"/>
  <c r="IE164" i="7"/>
  <c r="IF164" i="7"/>
  <c r="IG164" i="7"/>
  <c r="IH164" i="7"/>
  <c r="II164" i="7"/>
  <c r="IJ164" i="7"/>
  <c r="IK164" i="7"/>
  <c r="IL164" i="7"/>
  <c r="IM164" i="7"/>
  <c r="IN164" i="7"/>
  <c r="IO164" i="7"/>
  <c r="IP164" i="7"/>
  <c r="IQ164" i="7"/>
  <c r="IR164" i="7"/>
  <c r="IS164" i="7"/>
  <c r="IT164" i="7"/>
  <c r="IU164" i="7"/>
  <c r="IV164" i="7"/>
  <c r="IW164" i="7"/>
  <c r="IX164" i="7"/>
  <c r="IY164" i="7"/>
  <c r="IZ164" i="7"/>
  <c r="JA164" i="7"/>
  <c r="JB164" i="7"/>
  <c r="JC164" i="7"/>
  <c r="JD164" i="7"/>
  <c r="JE164" i="7"/>
  <c r="JF164" i="7"/>
  <c r="JG164" i="7"/>
  <c r="JH164" i="7"/>
  <c r="JI164" i="7"/>
  <c r="JJ164" i="7"/>
  <c r="JK164" i="7"/>
  <c r="JL164" i="7"/>
  <c r="JM164" i="7"/>
  <c r="JN164" i="7"/>
  <c r="JO164" i="7"/>
  <c r="JP164" i="7"/>
  <c r="JQ164" i="7"/>
  <c r="JR164" i="7"/>
  <c r="JS164" i="7"/>
  <c r="JT164" i="7"/>
  <c r="JU164" i="7"/>
  <c r="JV164" i="7"/>
  <c r="JW164" i="7"/>
  <c r="JX164" i="7"/>
  <c r="JY164" i="7"/>
  <c r="JZ164" i="7"/>
  <c r="KA164" i="7"/>
  <c r="KB164" i="7"/>
  <c r="KC164" i="7"/>
  <c r="KD164" i="7"/>
  <c r="KE164" i="7"/>
  <c r="KF164" i="7"/>
  <c r="KG164" i="7"/>
  <c r="KH164" i="7"/>
  <c r="KI164" i="7"/>
  <c r="KJ164" i="7"/>
  <c r="KK164" i="7"/>
  <c r="KL164" i="7"/>
  <c r="KM164" i="7"/>
  <c r="KN164" i="7"/>
  <c r="KO164" i="7"/>
  <c r="KP164" i="7"/>
  <c r="KQ164" i="7"/>
  <c r="KR164" i="7"/>
  <c r="KS164" i="7"/>
  <c r="KT164" i="7"/>
  <c r="KU164" i="7"/>
  <c r="KV164" i="7"/>
  <c r="KW164" i="7"/>
  <c r="KX164" i="7"/>
  <c r="KY164" i="7"/>
  <c r="KZ164" i="7"/>
  <c r="LA164" i="7"/>
  <c r="LB164" i="7"/>
  <c r="LC164" i="7"/>
  <c r="LD164" i="7"/>
  <c r="LE164" i="7"/>
  <c r="LF164" i="7"/>
  <c r="LG164" i="7"/>
  <c r="LH164" i="7"/>
  <c r="LI164" i="7"/>
  <c r="LJ164" i="7"/>
  <c r="LK164" i="7"/>
  <c r="LL164" i="7"/>
  <c r="LM164" i="7"/>
  <c r="LN164" i="7"/>
  <c r="LO164" i="7"/>
  <c r="LP164" i="7"/>
  <c r="LQ164" i="7"/>
  <c r="LR164" i="7"/>
  <c r="LS164" i="7"/>
  <c r="LT164" i="7"/>
  <c r="LU164" i="7"/>
  <c r="LV164" i="7"/>
  <c r="LW164" i="7"/>
  <c r="LX164" i="7"/>
  <c r="LY164" i="7"/>
  <c r="LZ164" i="7"/>
  <c r="MA164" i="7"/>
  <c r="MB164" i="7"/>
  <c r="MC164" i="7"/>
  <c r="MD164" i="7"/>
  <c r="ME164" i="7"/>
  <c r="MF164" i="7"/>
  <c r="MG164" i="7"/>
  <c r="MH164" i="7"/>
  <c r="MI164" i="7"/>
  <c r="MJ164" i="7"/>
  <c r="MK164" i="7"/>
  <c r="ML164" i="7"/>
  <c r="MM164" i="7"/>
  <c r="MN164" i="7"/>
  <c r="MO164" i="7"/>
  <c r="MP164" i="7"/>
  <c r="MQ164" i="7"/>
  <c r="MR164" i="7"/>
  <c r="MS164" i="7"/>
  <c r="MT164" i="7"/>
  <c r="MU164" i="7"/>
  <c r="MV164" i="7"/>
  <c r="MW164" i="7"/>
  <c r="MX164" i="7"/>
  <c r="MY164" i="7"/>
  <c r="MZ164" i="7"/>
  <c r="NA164" i="7"/>
  <c r="NB164" i="7"/>
  <c r="NC164" i="7"/>
  <c r="ND164" i="7"/>
  <c r="NE164" i="7"/>
  <c r="NF164" i="7"/>
  <c r="NG164" i="7"/>
  <c r="NH164" i="7"/>
  <c r="NI164" i="7"/>
  <c r="NJ164" i="7"/>
  <c r="NK164" i="7"/>
  <c r="NL164" i="7"/>
  <c r="NM164" i="7"/>
  <c r="NN164" i="7"/>
  <c r="NO164" i="7"/>
  <c r="NP164" i="7"/>
  <c r="NQ164" i="7"/>
  <c r="NR164" i="7"/>
  <c r="NS164" i="7"/>
  <c r="NT164" i="7"/>
  <c r="NU164" i="7"/>
  <c r="NV164" i="7"/>
  <c r="NW164" i="7"/>
  <c r="NX164" i="7"/>
  <c r="NY164" i="7"/>
  <c r="NZ164" i="7"/>
  <c r="OA164" i="7"/>
  <c r="OB164" i="7"/>
  <c r="OC164" i="7"/>
  <c r="OD164" i="7"/>
  <c r="OE164" i="7"/>
  <c r="OF164" i="7"/>
  <c r="OG164" i="7"/>
  <c r="OH164" i="7"/>
  <c r="OI164" i="7"/>
  <c r="OJ164" i="7"/>
  <c r="OK164" i="7"/>
  <c r="OL164" i="7"/>
  <c r="OM164" i="7"/>
  <c r="ON164" i="7"/>
  <c r="OO164" i="7"/>
  <c r="OP164" i="7"/>
  <c r="OQ164" i="7"/>
  <c r="OR164" i="7"/>
  <c r="OS164" i="7"/>
  <c r="OT164" i="7"/>
  <c r="OU164" i="7"/>
  <c r="OV164" i="7"/>
  <c r="OW164" i="7"/>
  <c r="OX164" i="7"/>
  <c r="OY164" i="7"/>
  <c r="OZ164" i="7"/>
  <c r="PA164" i="7"/>
  <c r="PB164" i="7"/>
  <c r="PC164" i="7"/>
  <c r="PD164" i="7"/>
  <c r="PE164" i="7"/>
  <c r="PF164" i="7"/>
  <c r="PG164" i="7"/>
  <c r="PH164" i="7"/>
  <c r="PI164" i="7"/>
  <c r="PJ164" i="7"/>
  <c r="PK164" i="7"/>
  <c r="PL164" i="7"/>
  <c r="PM164" i="7"/>
  <c r="PN164" i="7"/>
  <c r="PO164" i="7"/>
  <c r="PP164" i="7"/>
  <c r="PQ164" i="7"/>
  <c r="PR164" i="7"/>
  <c r="PS164" i="7"/>
  <c r="PT164" i="7"/>
  <c r="PU164" i="7"/>
  <c r="PV164" i="7"/>
  <c r="PW164" i="7"/>
  <c r="PX164" i="7"/>
  <c r="PY164" i="7"/>
  <c r="PZ164" i="7"/>
  <c r="QA164" i="7"/>
  <c r="QB164" i="7"/>
  <c r="QC164" i="7"/>
  <c r="QD164" i="7"/>
  <c r="QE164" i="7"/>
  <c r="QF164" i="7"/>
  <c r="QG164" i="7"/>
  <c r="QH164" i="7"/>
  <c r="QI164" i="7"/>
  <c r="QJ164" i="7"/>
  <c r="QK164" i="7"/>
  <c r="QL164" i="7"/>
  <c r="QM164" i="7"/>
  <c r="QN164" i="7"/>
  <c r="QO164" i="7"/>
  <c r="QP164" i="7"/>
  <c r="QQ164" i="7"/>
  <c r="QR164" i="7"/>
  <c r="QS164" i="7"/>
  <c r="QT164" i="7"/>
  <c r="QU164" i="7"/>
  <c r="QV164" i="7"/>
  <c r="QW164" i="7"/>
  <c r="QX164" i="7"/>
  <c r="QY164" i="7"/>
  <c r="QZ164" i="7"/>
  <c r="RA164" i="7"/>
  <c r="RB164" i="7"/>
  <c r="RC164" i="7"/>
  <c r="RD164" i="7"/>
  <c r="RE164" i="7"/>
  <c r="RF164" i="7"/>
  <c r="RG164" i="7"/>
  <c r="RH164" i="7"/>
  <c r="RI164" i="7"/>
  <c r="RJ164" i="7"/>
  <c r="RK164" i="7"/>
  <c r="RL164" i="7"/>
  <c r="RM164" i="7"/>
  <c r="RN164" i="7"/>
  <c r="RO164" i="7"/>
  <c r="RP164" i="7"/>
  <c r="RQ164" i="7"/>
  <c r="RR164" i="7"/>
  <c r="RS164" i="7"/>
  <c r="RT164" i="7"/>
  <c r="RU164" i="7"/>
  <c r="RV164" i="7"/>
  <c r="RW164" i="7"/>
  <c r="RX164" i="7"/>
  <c r="RY164" i="7"/>
  <c r="RZ164" i="7"/>
  <c r="SA164" i="7"/>
  <c r="SB164" i="7"/>
  <c r="SC164" i="7"/>
  <c r="SD164" i="7"/>
  <c r="SE164" i="7"/>
  <c r="SF164" i="7"/>
  <c r="SG164" i="7"/>
  <c r="SH164" i="7"/>
  <c r="SI164" i="7"/>
  <c r="SJ164" i="7"/>
  <c r="SK164" i="7"/>
  <c r="SL164" i="7"/>
  <c r="SM164" i="7"/>
  <c r="SN164" i="7"/>
  <c r="SO164" i="7"/>
  <c r="SP164" i="7"/>
  <c r="SQ164" i="7"/>
  <c r="SR164" i="7"/>
  <c r="SS164" i="7"/>
  <c r="ST164" i="7"/>
  <c r="SU164" i="7"/>
  <c r="SV164" i="7"/>
  <c r="SW164" i="7"/>
  <c r="SX164" i="7"/>
  <c r="SY164" i="7"/>
  <c r="SZ164" i="7"/>
  <c r="TA164" i="7"/>
  <c r="TB164" i="7"/>
  <c r="L166" i="7"/>
  <c r="M166" i="7"/>
  <c r="N166" i="7"/>
  <c r="O166" i="7"/>
  <c r="P166" i="7"/>
  <c r="Q166" i="7"/>
  <c r="R166" i="7"/>
  <c r="S166" i="7"/>
  <c r="T166" i="7"/>
  <c r="U166" i="7"/>
  <c r="V166" i="7"/>
  <c r="W166" i="7"/>
  <c r="X166" i="7"/>
  <c r="Y166" i="7"/>
  <c r="Z166" i="7"/>
  <c r="AA166" i="7"/>
  <c r="AB166" i="7"/>
  <c r="AC166" i="7"/>
  <c r="AD166" i="7"/>
  <c r="AE166" i="7"/>
  <c r="AF166" i="7"/>
  <c r="AG166" i="7"/>
  <c r="AH166" i="7"/>
  <c r="AI166" i="7"/>
  <c r="AJ166" i="7"/>
  <c r="AK166" i="7"/>
  <c r="AL166" i="7"/>
  <c r="AM166" i="7"/>
  <c r="AN166" i="7"/>
  <c r="AO166" i="7"/>
  <c r="AP166" i="7"/>
  <c r="AQ166" i="7"/>
  <c r="AR166" i="7"/>
  <c r="AS166" i="7"/>
  <c r="AT166" i="7"/>
  <c r="AU166" i="7"/>
  <c r="AV166" i="7"/>
  <c r="AW166" i="7"/>
  <c r="AX166" i="7"/>
  <c r="AY166" i="7"/>
  <c r="AZ166" i="7"/>
  <c r="BA166" i="7"/>
  <c r="BB166" i="7"/>
  <c r="BC166" i="7"/>
  <c r="BD166" i="7"/>
  <c r="BE166" i="7"/>
  <c r="BF166" i="7"/>
  <c r="BG166" i="7"/>
  <c r="BH166" i="7"/>
  <c r="BI166" i="7"/>
  <c r="BJ166" i="7"/>
  <c r="BK166" i="7"/>
  <c r="BL166" i="7"/>
  <c r="BM166" i="7"/>
  <c r="BN166" i="7"/>
  <c r="BO166" i="7"/>
  <c r="BP166" i="7"/>
  <c r="BQ166" i="7"/>
  <c r="BR166" i="7"/>
  <c r="BS166" i="7"/>
  <c r="BT166" i="7"/>
  <c r="BU166" i="7"/>
  <c r="BV166" i="7"/>
  <c r="BW166" i="7"/>
  <c r="BX166" i="7"/>
  <c r="BY166" i="7"/>
  <c r="BZ166" i="7"/>
  <c r="CA166" i="7"/>
  <c r="CB166" i="7"/>
  <c r="CC166" i="7"/>
  <c r="CD166" i="7"/>
  <c r="CE166" i="7"/>
  <c r="CF166" i="7"/>
  <c r="CG166" i="7"/>
  <c r="CH166" i="7"/>
  <c r="CI166" i="7"/>
  <c r="CJ166" i="7"/>
  <c r="CK166" i="7"/>
  <c r="CL166" i="7"/>
  <c r="CM166" i="7"/>
  <c r="CN166" i="7"/>
  <c r="CO166" i="7"/>
  <c r="CP166" i="7"/>
  <c r="CQ166" i="7"/>
  <c r="CR166" i="7"/>
  <c r="CS166" i="7"/>
  <c r="CT166" i="7"/>
  <c r="CU166" i="7"/>
  <c r="CV166" i="7"/>
  <c r="CW166" i="7"/>
  <c r="CX166" i="7"/>
  <c r="CY166" i="7"/>
  <c r="CZ166" i="7"/>
  <c r="DA166" i="7"/>
  <c r="DB166" i="7"/>
  <c r="DC166" i="7"/>
  <c r="DD166" i="7"/>
  <c r="DE166" i="7"/>
  <c r="DF166" i="7"/>
  <c r="DG166" i="7"/>
  <c r="DH166" i="7"/>
  <c r="DI166" i="7"/>
  <c r="DJ166" i="7"/>
  <c r="DK166" i="7"/>
  <c r="DL166" i="7"/>
  <c r="DM166" i="7"/>
  <c r="DN166" i="7"/>
  <c r="DO166" i="7"/>
  <c r="DP166" i="7"/>
  <c r="DQ166" i="7"/>
  <c r="DR166" i="7"/>
  <c r="DS166" i="7"/>
  <c r="DT166" i="7"/>
  <c r="DU166" i="7"/>
  <c r="DV166" i="7"/>
  <c r="DW166" i="7"/>
  <c r="DX166" i="7"/>
  <c r="DY166" i="7"/>
  <c r="DZ166" i="7"/>
  <c r="EA166" i="7"/>
  <c r="EB166" i="7"/>
  <c r="EC166" i="7"/>
  <c r="ED166" i="7"/>
  <c r="EE166" i="7"/>
  <c r="EF166" i="7"/>
  <c r="EG166" i="7"/>
  <c r="EH166" i="7"/>
  <c r="EI166" i="7"/>
  <c r="EJ166" i="7"/>
  <c r="EK166" i="7"/>
  <c r="EL166" i="7"/>
  <c r="EM166" i="7"/>
  <c r="EN166" i="7"/>
  <c r="EO166" i="7"/>
  <c r="EP166" i="7"/>
  <c r="EQ166" i="7"/>
  <c r="ER166" i="7"/>
  <c r="ES166" i="7"/>
  <c r="ET166" i="7"/>
  <c r="EU166" i="7"/>
  <c r="EV166" i="7"/>
  <c r="EW166" i="7"/>
  <c r="EX166" i="7"/>
  <c r="EY166" i="7"/>
  <c r="EZ166" i="7"/>
  <c r="FA166" i="7"/>
  <c r="FB166" i="7"/>
  <c r="FC166" i="7"/>
  <c r="FD166" i="7"/>
  <c r="FE166" i="7"/>
  <c r="FF166" i="7"/>
  <c r="FG166" i="7"/>
  <c r="FH166" i="7"/>
  <c r="FI166" i="7"/>
  <c r="FJ166" i="7"/>
  <c r="FK166" i="7"/>
  <c r="FL166" i="7"/>
  <c r="FM166" i="7"/>
  <c r="FN166" i="7"/>
  <c r="FO166" i="7"/>
  <c r="FP166" i="7"/>
  <c r="FQ166" i="7"/>
  <c r="FR166" i="7"/>
  <c r="FS166" i="7"/>
  <c r="FT166" i="7"/>
  <c r="FU166" i="7"/>
  <c r="FV166" i="7"/>
  <c r="FW166" i="7"/>
  <c r="FX166" i="7"/>
  <c r="FY166" i="7"/>
  <c r="FZ166" i="7"/>
  <c r="GA166" i="7"/>
  <c r="GB166" i="7"/>
  <c r="GC166" i="7"/>
  <c r="GD166" i="7"/>
  <c r="GE166" i="7"/>
  <c r="GF166" i="7"/>
  <c r="GG166" i="7"/>
  <c r="GH166" i="7"/>
  <c r="GI166" i="7"/>
  <c r="GJ166" i="7"/>
  <c r="GK166" i="7"/>
  <c r="GL166" i="7"/>
  <c r="GM166" i="7"/>
  <c r="GN166" i="7"/>
  <c r="GO166" i="7"/>
  <c r="GP166" i="7"/>
  <c r="GQ166" i="7"/>
  <c r="GR166" i="7"/>
  <c r="GS166" i="7"/>
  <c r="GT166" i="7"/>
  <c r="GU166" i="7"/>
  <c r="GV166" i="7"/>
  <c r="GW166" i="7"/>
  <c r="GX166" i="7"/>
  <c r="GY166" i="7"/>
  <c r="GZ166" i="7"/>
  <c r="HA166" i="7"/>
  <c r="HB166" i="7"/>
  <c r="HC166" i="7"/>
  <c r="HD166" i="7"/>
  <c r="HE166" i="7"/>
  <c r="HF166" i="7"/>
  <c r="HG166" i="7"/>
  <c r="HH166" i="7"/>
  <c r="HI166" i="7"/>
  <c r="HJ166" i="7"/>
  <c r="HK166" i="7"/>
  <c r="HL166" i="7"/>
  <c r="HM166" i="7"/>
  <c r="HN166" i="7"/>
  <c r="HO166" i="7"/>
  <c r="HP166" i="7"/>
  <c r="HQ166" i="7"/>
  <c r="HR166" i="7"/>
  <c r="HS166" i="7"/>
  <c r="HT166" i="7"/>
  <c r="HU166" i="7"/>
  <c r="HV166" i="7"/>
  <c r="HW166" i="7"/>
  <c r="HX166" i="7"/>
  <c r="HY166" i="7"/>
  <c r="HZ166" i="7"/>
  <c r="IA166" i="7"/>
  <c r="IB166" i="7"/>
  <c r="IC166" i="7"/>
  <c r="ID166" i="7"/>
  <c r="IE166" i="7"/>
  <c r="IF166" i="7"/>
  <c r="IG166" i="7"/>
  <c r="IH166" i="7"/>
  <c r="II166" i="7"/>
  <c r="IJ166" i="7"/>
  <c r="IK166" i="7"/>
  <c r="IL166" i="7"/>
  <c r="IM166" i="7"/>
  <c r="IN166" i="7"/>
  <c r="IO166" i="7"/>
  <c r="IP166" i="7"/>
  <c r="IQ166" i="7"/>
  <c r="IR166" i="7"/>
  <c r="IS166" i="7"/>
  <c r="IT166" i="7"/>
  <c r="IU166" i="7"/>
  <c r="IV166" i="7"/>
  <c r="IW166" i="7"/>
  <c r="IX166" i="7"/>
  <c r="IY166" i="7"/>
  <c r="IZ166" i="7"/>
  <c r="JA166" i="7"/>
  <c r="JB166" i="7"/>
  <c r="JC166" i="7"/>
  <c r="JD166" i="7"/>
  <c r="JE166" i="7"/>
  <c r="JF166" i="7"/>
  <c r="JG166" i="7"/>
  <c r="JH166" i="7"/>
  <c r="JI166" i="7"/>
  <c r="JJ166" i="7"/>
  <c r="JK166" i="7"/>
  <c r="JL166" i="7"/>
  <c r="JM166" i="7"/>
  <c r="JN166" i="7"/>
  <c r="JO166" i="7"/>
  <c r="JP166" i="7"/>
  <c r="JQ166" i="7"/>
  <c r="JR166" i="7"/>
  <c r="JS166" i="7"/>
  <c r="JT166" i="7"/>
  <c r="JU166" i="7"/>
  <c r="JV166" i="7"/>
  <c r="JW166" i="7"/>
  <c r="JX166" i="7"/>
  <c r="JY166" i="7"/>
  <c r="JZ166" i="7"/>
  <c r="KA166" i="7"/>
  <c r="KB166" i="7"/>
  <c r="KC166" i="7"/>
  <c r="KD166" i="7"/>
  <c r="KE166" i="7"/>
  <c r="KF166" i="7"/>
  <c r="KG166" i="7"/>
  <c r="KH166" i="7"/>
  <c r="KI166" i="7"/>
  <c r="KJ166" i="7"/>
  <c r="KK166" i="7"/>
  <c r="KL166" i="7"/>
  <c r="KM166" i="7"/>
  <c r="KN166" i="7"/>
  <c r="KO166" i="7"/>
  <c r="KP166" i="7"/>
  <c r="KQ166" i="7"/>
  <c r="KR166" i="7"/>
  <c r="KS166" i="7"/>
  <c r="KT166" i="7"/>
  <c r="KU166" i="7"/>
  <c r="KV166" i="7"/>
  <c r="KW166" i="7"/>
  <c r="KX166" i="7"/>
  <c r="KY166" i="7"/>
  <c r="KZ166" i="7"/>
  <c r="LA166" i="7"/>
  <c r="LB166" i="7"/>
  <c r="LC166" i="7"/>
  <c r="LD166" i="7"/>
  <c r="LE166" i="7"/>
  <c r="LF166" i="7"/>
  <c r="LG166" i="7"/>
  <c r="LH166" i="7"/>
  <c r="LI166" i="7"/>
  <c r="LJ166" i="7"/>
  <c r="LK166" i="7"/>
  <c r="LL166" i="7"/>
  <c r="LM166" i="7"/>
  <c r="LN166" i="7"/>
  <c r="LO166" i="7"/>
  <c r="LP166" i="7"/>
  <c r="LQ166" i="7"/>
  <c r="LR166" i="7"/>
  <c r="LS166" i="7"/>
  <c r="LT166" i="7"/>
  <c r="LU166" i="7"/>
  <c r="LV166" i="7"/>
  <c r="LW166" i="7"/>
  <c r="LX166" i="7"/>
  <c r="LY166" i="7"/>
  <c r="LZ166" i="7"/>
  <c r="MA166" i="7"/>
  <c r="MB166" i="7"/>
  <c r="MC166" i="7"/>
  <c r="MD166" i="7"/>
  <c r="ME166" i="7"/>
  <c r="MF166" i="7"/>
  <c r="MG166" i="7"/>
  <c r="MH166" i="7"/>
  <c r="MI166" i="7"/>
  <c r="MJ166" i="7"/>
  <c r="MK166" i="7"/>
  <c r="ML166" i="7"/>
  <c r="MM166" i="7"/>
  <c r="MN166" i="7"/>
  <c r="MO166" i="7"/>
  <c r="MP166" i="7"/>
  <c r="MQ166" i="7"/>
  <c r="MR166" i="7"/>
  <c r="MS166" i="7"/>
  <c r="MT166" i="7"/>
  <c r="MU166" i="7"/>
  <c r="MV166" i="7"/>
  <c r="MW166" i="7"/>
  <c r="MX166" i="7"/>
  <c r="MY166" i="7"/>
  <c r="MZ166" i="7"/>
  <c r="NA166" i="7"/>
  <c r="NB166" i="7"/>
  <c r="NC166" i="7"/>
  <c r="ND166" i="7"/>
  <c r="NE166" i="7"/>
  <c r="NF166" i="7"/>
  <c r="NG166" i="7"/>
  <c r="NH166" i="7"/>
  <c r="NI166" i="7"/>
  <c r="NJ166" i="7"/>
  <c r="NK166" i="7"/>
  <c r="NL166" i="7"/>
  <c r="NM166" i="7"/>
  <c r="NN166" i="7"/>
  <c r="NO166" i="7"/>
  <c r="NP166" i="7"/>
  <c r="NQ166" i="7"/>
  <c r="NR166" i="7"/>
  <c r="NS166" i="7"/>
  <c r="NT166" i="7"/>
  <c r="NU166" i="7"/>
  <c r="NV166" i="7"/>
  <c r="NW166" i="7"/>
  <c r="NX166" i="7"/>
  <c r="NY166" i="7"/>
  <c r="NZ166" i="7"/>
  <c r="OA166" i="7"/>
  <c r="OB166" i="7"/>
  <c r="OC166" i="7"/>
  <c r="OD166" i="7"/>
  <c r="OE166" i="7"/>
  <c r="OF166" i="7"/>
  <c r="OG166" i="7"/>
  <c r="OH166" i="7"/>
  <c r="OI166" i="7"/>
  <c r="OJ166" i="7"/>
  <c r="OK166" i="7"/>
  <c r="OL166" i="7"/>
  <c r="OM166" i="7"/>
  <c r="ON166" i="7"/>
  <c r="OO166" i="7"/>
  <c r="OP166" i="7"/>
  <c r="OQ166" i="7"/>
  <c r="OR166" i="7"/>
  <c r="OS166" i="7"/>
  <c r="OT166" i="7"/>
  <c r="OU166" i="7"/>
  <c r="OV166" i="7"/>
  <c r="OW166" i="7"/>
  <c r="OX166" i="7"/>
  <c r="OY166" i="7"/>
  <c r="OZ166" i="7"/>
  <c r="PA166" i="7"/>
  <c r="PB166" i="7"/>
  <c r="PC166" i="7"/>
  <c r="PD166" i="7"/>
  <c r="PE166" i="7"/>
  <c r="PF166" i="7"/>
  <c r="PG166" i="7"/>
  <c r="PH166" i="7"/>
  <c r="PI166" i="7"/>
  <c r="PJ166" i="7"/>
  <c r="PK166" i="7"/>
  <c r="PL166" i="7"/>
  <c r="PM166" i="7"/>
  <c r="PN166" i="7"/>
  <c r="PO166" i="7"/>
  <c r="PP166" i="7"/>
  <c r="PQ166" i="7"/>
  <c r="PR166" i="7"/>
  <c r="PS166" i="7"/>
  <c r="PT166" i="7"/>
  <c r="PU166" i="7"/>
  <c r="PV166" i="7"/>
  <c r="PW166" i="7"/>
  <c r="PX166" i="7"/>
  <c r="PY166" i="7"/>
  <c r="PZ166" i="7"/>
  <c r="QA166" i="7"/>
  <c r="QB166" i="7"/>
  <c r="QC166" i="7"/>
  <c r="QD166" i="7"/>
  <c r="QE166" i="7"/>
  <c r="QF166" i="7"/>
  <c r="QG166" i="7"/>
  <c r="QH166" i="7"/>
  <c r="QI166" i="7"/>
  <c r="QJ166" i="7"/>
  <c r="QK166" i="7"/>
  <c r="QL166" i="7"/>
  <c r="QM166" i="7"/>
  <c r="QN166" i="7"/>
  <c r="QO166" i="7"/>
  <c r="QP166" i="7"/>
  <c r="QQ166" i="7"/>
  <c r="QR166" i="7"/>
  <c r="QS166" i="7"/>
  <c r="QT166" i="7"/>
  <c r="QU166" i="7"/>
  <c r="QV166" i="7"/>
  <c r="QW166" i="7"/>
  <c r="QX166" i="7"/>
  <c r="QY166" i="7"/>
  <c r="QZ166" i="7"/>
  <c r="RA166" i="7"/>
  <c r="RB166" i="7"/>
  <c r="RC166" i="7"/>
  <c r="RD166" i="7"/>
  <c r="RE166" i="7"/>
  <c r="RF166" i="7"/>
  <c r="RG166" i="7"/>
  <c r="RH166" i="7"/>
  <c r="RI166" i="7"/>
  <c r="RJ166" i="7"/>
  <c r="RK166" i="7"/>
  <c r="RL166" i="7"/>
  <c r="RM166" i="7"/>
  <c r="RN166" i="7"/>
  <c r="RO166" i="7"/>
  <c r="RP166" i="7"/>
  <c r="RQ166" i="7"/>
  <c r="RR166" i="7"/>
  <c r="RS166" i="7"/>
  <c r="RT166" i="7"/>
  <c r="RU166" i="7"/>
  <c r="RV166" i="7"/>
  <c r="RW166" i="7"/>
  <c r="RX166" i="7"/>
  <c r="RY166" i="7"/>
  <c r="RZ166" i="7"/>
  <c r="SA166" i="7"/>
  <c r="SB166" i="7"/>
  <c r="SC166" i="7"/>
  <c r="SD166" i="7"/>
  <c r="SE166" i="7"/>
  <c r="SF166" i="7"/>
  <c r="SG166" i="7"/>
  <c r="SH166" i="7"/>
  <c r="SI166" i="7"/>
  <c r="SJ166" i="7"/>
  <c r="SK166" i="7"/>
  <c r="SL166" i="7"/>
  <c r="SM166" i="7"/>
  <c r="SN166" i="7"/>
  <c r="SO166" i="7"/>
  <c r="SP166" i="7"/>
  <c r="SQ166" i="7"/>
  <c r="SR166" i="7"/>
  <c r="SS166" i="7"/>
  <c r="ST166" i="7"/>
  <c r="SU166" i="7"/>
  <c r="SV166" i="7"/>
  <c r="SW166" i="7"/>
  <c r="SX166" i="7"/>
  <c r="SY166" i="7"/>
  <c r="SZ166" i="7"/>
  <c r="TA166" i="7"/>
  <c r="TB166" i="7"/>
  <c r="K166" i="7"/>
  <c r="K164" i="7"/>
  <c r="L154" i="7"/>
  <c r="M154" i="7"/>
  <c r="N154" i="7"/>
  <c r="O154" i="7"/>
  <c r="P154" i="7"/>
  <c r="Q154" i="7"/>
  <c r="R154" i="7"/>
  <c r="S154" i="7"/>
  <c r="T154" i="7"/>
  <c r="U154" i="7"/>
  <c r="V154" i="7"/>
  <c r="W154" i="7"/>
  <c r="X154" i="7"/>
  <c r="Y154" i="7"/>
  <c r="Z154" i="7"/>
  <c r="AA154" i="7"/>
  <c r="AB154" i="7"/>
  <c r="AC154" i="7"/>
  <c r="AD154" i="7"/>
  <c r="AE154" i="7"/>
  <c r="AF154" i="7"/>
  <c r="AG154" i="7"/>
  <c r="AH154" i="7"/>
  <c r="AI154" i="7"/>
  <c r="AJ154" i="7"/>
  <c r="AK154" i="7"/>
  <c r="AL154" i="7"/>
  <c r="AM154" i="7"/>
  <c r="AN154" i="7"/>
  <c r="AO154" i="7"/>
  <c r="AP154" i="7"/>
  <c r="AQ154" i="7"/>
  <c r="AR154" i="7"/>
  <c r="AS154" i="7"/>
  <c r="AT154" i="7"/>
  <c r="AU154" i="7"/>
  <c r="AV154" i="7"/>
  <c r="AW154" i="7"/>
  <c r="AX154" i="7"/>
  <c r="AY154" i="7"/>
  <c r="AZ154" i="7"/>
  <c r="BA154" i="7"/>
  <c r="BB154" i="7"/>
  <c r="BC154" i="7"/>
  <c r="BD154" i="7"/>
  <c r="BE154" i="7"/>
  <c r="BF154" i="7"/>
  <c r="BG154" i="7"/>
  <c r="BH154" i="7"/>
  <c r="BI154" i="7"/>
  <c r="BJ154" i="7"/>
  <c r="BK154" i="7"/>
  <c r="BL154" i="7"/>
  <c r="BM154" i="7"/>
  <c r="BN154" i="7"/>
  <c r="BO154" i="7"/>
  <c r="BP154" i="7"/>
  <c r="BQ154" i="7"/>
  <c r="BR154" i="7"/>
  <c r="BS154" i="7"/>
  <c r="BT154" i="7"/>
  <c r="BU154" i="7"/>
  <c r="BV154" i="7"/>
  <c r="BW154" i="7"/>
  <c r="BX154" i="7"/>
  <c r="BY154" i="7"/>
  <c r="BZ154" i="7"/>
  <c r="CA154" i="7"/>
  <c r="CB154" i="7"/>
  <c r="CC154" i="7"/>
  <c r="CD154" i="7"/>
  <c r="CE154" i="7"/>
  <c r="CF154" i="7"/>
  <c r="CG154" i="7"/>
  <c r="CH154" i="7"/>
  <c r="CI154" i="7"/>
  <c r="CJ154" i="7"/>
  <c r="CK154" i="7"/>
  <c r="CL154" i="7"/>
  <c r="CM154" i="7"/>
  <c r="CN154" i="7"/>
  <c r="CO154" i="7"/>
  <c r="CP154" i="7"/>
  <c r="CQ154" i="7"/>
  <c r="CR154" i="7"/>
  <c r="CS154" i="7"/>
  <c r="CT154" i="7"/>
  <c r="CU154" i="7"/>
  <c r="CV154" i="7"/>
  <c r="CW154" i="7"/>
  <c r="CX154" i="7"/>
  <c r="CY154" i="7"/>
  <c r="CZ154" i="7"/>
  <c r="DA154" i="7"/>
  <c r="DB154" i="7"/>
  <c r="DC154" i="7"/>
  <c r="DD154" i="7"/>
  <c r="DE154" i="7"/>
  <c r="DF154" i="7"/>
  <c r="DG154" i="7"/>
  <c r="DH154" i="7"/>
  <c r="DI154" i="7"/>
  <c r="DJ154" i="7"/>
  <c r="DK154" i="7"/>
  <c r="DL154" i="7"/>
  <c r="DM154" i="7"/>
  <c r="DN154" i="7"/>
  <c r="DO154" i="7"/>
  <c r="DP154" i="7"/>
  <c r="DQ154" i="7"/>
  <c r="DR154" i="7"/>
  <c r="DS154" i="7"/>
  <c r="DT154" i="7"/>
  <c r="DU154" i="7"/>
  <c r="DV154" i="7"/>
  <c r="DW154" i="7"/>
  <c r="DX154" i="7"/>
  <c r="DY154" i="7"/>
  <c r="DZ154" i="7"/>
  <c r="EA154" i="7"/>
  <c r="EB154" i="7"/>
  <c r="EC154" i="7"/>
  <c r="ED154" i="7"/>
  <c r="EE154" i="7"/>
  <c r="EF154" i="7"/>
  <c r="EG154" i="7"/>
  <c r="EH154" i="7"/>
  <c r="EI154" i="7"/>
  <c r="EJ154" i="7"/>
  <c r="EK154" i="7"/>
  <c r="EL154" i="7"/>
  <c r="EM154" i="7"/>
  <c r="EN154" i="7"/>
  <c r="EO154" i="7"/>
  <c r="EP154" i="7"/>
  <c r="EQ154" i="7"/>
  <c r="ER154" i="7"/>
  <c r="ES154" i="7"/>
  <c r="ET154" i="7"/>
  <c r="EU154" i="7"/>
  <c r="EV154" i="7"/>
  <c r="EW154" i="7"/>
  <c r="EX154" i="7"/>
  <c r="EY154" i="7"/>
  <c r="EZ154" i="7"/>
  <c r="FA154" i="7"/>
  <c r="FB154" i="7"/>
  <c r="FC154" i="7"/>
  <c r="FD154" i="7"/>
  <c r="FE154" i="7"/>
  <c r="FF154" i="7"/>
  <c r="FG154" i="7"/>
  <c r="FH154" i="7"/>
  <c r="FI154" i="7"/>
  <c r="FJ154" i="7"/>
  <c r="FK154" i="7"/>
  <c r="FL154" i="7"/>
  <c r="FM154" i="7"/>
  <c r="FN154" i="7"/>
  <c r="FO154" i="7"/>
  <c r="FP154" i="7"/>
  <c r="FQ154" i="7"/>
  <c r="FR154" i="7"/>
  <c r="FS154" i="7"/>
  <c r="FT154" i="7"/>
  <c r="FU154" i="7"/>
  <c r="FV154" i="7"/>
  <c r="FW154" i="7"/>
  <c r="FX154" i="7"/>
  <c r="FY154" i="7"/>
  <c r="FZ154" i="7"/>
  <c r="GA154" i="7"/>
  <c r="GB154" i="7"/>
  <c r="GC154" i="7"/>
  <c r="GD154" i="7"/>
  <c r="GE154" i="7"/>
  <c r="GF154" i="7"/>
  <c r="GG154" i="7"/>
  <c r="GH154" i="7"/>
  <c r="GI154" i="7"/>
  <c r="GJ154" i="7"/>
  <c r="GK154" i="7"/>
  <c r="GL154" i="7"/>
  <c r="GM154" i="7"/>
  <c r="GN154" i="7"/>
  <c r="GO154" i="7"/>
  <c r="GP154" i="7"/>
  <c r="GQ154" i="7"/>
  <c r="GR154" i="7"/>
  <c r="GS154" i="7"/>
  <c r="GT154" i="7"/>
  <c r="GU154" i="7"/>
  <c r="GV154" i="7"/>
  <c r="GW154" i="7"/>
  <c r="GX154" i="7"/>
  <c r="GY154" i="7"/>
  <c r="GZ154" i="7"/>
  <c r="HA154" i="7"/>
  <c r="HB154" i="7"/>
  <c r="HC154" i="7"/>
  <c r="HD154" i="7"/>
  <c r="HE154" i="7"/>
  <c r="HF154" i="7"/>
  <c r="HG154" i="7"/>
  <c r="HH154" i="7"/>
  <c r="HI154" i="7"/>
  <c r="HJ154" i="7"/>
  <c r="HK154" i="7"/>
  <c r="HL154" i="7"/>
  <c r="HM154" i="7"/>
  <c r="HN154" i="7"/>
  <c r="HO154" i="7"/>
  <c r="HP154" i="7"/>
  <c r="HQ154" i="7"/>
  <c r="HR154" i="7"/>
  <c r="HS154" i="7"/>
  <c r="HT154" i="7"/>
  <c r="HU154" i="7"/>
  <c r="HV154" i="7"/>
  <c r="HW154" i="7"/>
  <c r="HX154" i="7"/>
  <c r="HY154" i="7"/>
  <c r="HZ154" i="7"/>
  <c r="IA154" i="7"/>
  <c r="IB154" i="7"/>
  <c r="IC154" i="7"/>
  <c r="ID154" i="7"/>
  <c r="IE154" i="7"/>
  <c r="IF154" i="7"/>
  <c r="IG154" i="7"/>
  <c r="IH154" i="7"/>
  <c r="II154" i="7"/>
  <c r="IJ154" i="7"/>
  <c r="IK154" i="7"/>
  <c r="IL154" i="7"/>
  <c r="IM154" i="7"/>
  <c r="IN154" i="7"/>
  <c r="IO154" i="7"/>
  <c r="IP154" i="7"/>
  <c r="IQ154" i="7"/>
  <c r="IR154" i="7"/>
  <c r="IS154" i="7"/>
  <c r="IT154" i="7"/>
  <c r="IU154" i="7"/>
  <c r="IV154" i="7"/>
  <c r="IW154" i="7"/>
  <c r="IX154" i="7"/>
  <c r="IY154" i="7"/>
  <c r="IZ154" i="7"/>
  <c r="JA154" i="7"/>
  <c r="JB154" i="7"/>
  <c r="JC154" i="7"/>
  <c r="JD154" i="7"/>
  <c r="JE154" i="7"/>
  <c r="JF154" i="7"/>
  <c r="JG154" i="7"/>
  <c r="JH154" i="7"/>
  <c r="JI154" i="7"/>
  <c r="JJ154" i="7"/>
  <c r="JK154" i="7"/>
  <c r="JL154" i="7"/>
  <c r="JM154" i="7"/>
  <c r="JN154" i="7"/>
  <c r="JO154" i="7"/>
  <c r="JP154" i="7"/>
  <c r="JQ154" i="7"/>
  <c r="JR154" i="7"/>
  <c r="JS154" i="7"/>
  <c r="JT154" i="7"/>
  <c r="JU154" i="7"/>
  <c r="JV154" i="7"/>
  <c r="JW154" i="7"/>
  <c r="JX154" i="7"/>
  <c r="JY154" i="7"/>
  <c r="JZ154" i="7"/>
  <c r="KA154" i="7"/>
  <c r="KB154" i="7"/>
  <c r="KC154" i="7"/>
  <c r="KD154" i="7"/>
  <c r="KE154" i="7"/>
  <c r="KF154" i="7"/>
  <c r="KG154" i="7"/>
  <c r="KH154" i="7"/>
  <c r="KI154" i="7"/>
  <c r="KJ154" i="7"/>
  <c r="KK154" i="7"/>
  <c r="KL154" i="7"/>
  <c r="KM154" i="7"/>
  <c r="KN154" i="7"/>
  <c r="KO154" i="7"/>
  <c r="KP154" i="7"/>
  <c r="KQ154" i="7"/>
  <c r="KR154" i="7"/>
  <c r="KS154" i="7"/>
  <c r="KT154" i="7"/>
  <c r="KU154" i="7"/>
  <c r="KV154" i="7"/>
  <c r="KW154" i="7"/>
  <c r="KX154" i="7"/>
  <c r="KY154" i="7"/>
  <c r="KZ154" i="7"/>
  <c r="LA154" i="7"/>
  <c r="LB154" i="7"/>
  <c r="LC154" i="7"/>
  <c r="LD154" i="7"/>
  <c r="LE154" i="7"/>
  <c r="LF154" i="7"/>
  <c r="LG154" i="7"/>
  <c r="LH154" i="7"/>
  <c r="LI154" i="7"/>
  <c r="LJ154" i="7"/>
  <c r="LK154" i="7"/>
  <c r="LL154" i="7"/>
  <c r="LM154" i="7"/>
  <c r="LN154" i="7"/>
  <c r="LO154" i="7"/>
  <c r="LP154" i="7"/>
  <c r="LQ154" i="7"/>
  <c r="LR154" i="7"/>
  <c r="LS154" i="7"/>
  <c r="LT154" i="7"/>
  <c r="LU154" i="7"/>
  <c r="LV154" i="7"/>
  <c r="LW154" i="7"/>
  <c r="LX154" i="7"/>
  <c r="LY154" i="7"/>
  <c r="LZ154" i="7"/>
  <c r="MA154" i="7"/>
  <c r="MB154" i="7"/>
  <c r="MC154" i="7"/>
  <c r="MD154" i="7"/>
  <c r="ME154" i="7"/>
  <c r="MF154" i="7"/>
  <c r="MG154" i="7"/>
  <c r="MH154" i="7"/>
  <c r="MI154" i="7"/>
  <c r="MJ154" i="7"/>
  <c r="MK154" i="7"/>
  <c r="ML154" i="7"/>
  <c r="MM154" i="7"/>
  <c r="MN154" i="7"/>
  <c r="MO154" i="7"/>
  <c r="MP154" i="7"/>
  <c r="MQ154" i="7"/>
  <c r="MR154" i="7"/>
  <c r="MS154" i="7"/>
  <c r="MT154" i="7"/>
  <c r="MU154" i="7"/>
  <c r="MV154" i="7"/>
  <c r="MW154" i="7"/>
  <c r="MX154" i="7"/>
  <c r="MY154" i="7"/>
  <c r="MZ154" i="7"/>
  <c r="NA154" i="7"/>
  <c r="NB154" i="7"/>
  <c r="NC154" i="7"/>
  <c r="ND154" i="7"/>
  <c r="NE154" i="7"/>
  <c r="NF154" i="7"/>
  <c r="NG154" i="7"/>
  <c r="NH154" i="7"/>
  <c r="NI154" i="7"/>
  <c r="NJ154" i="7"/>
  <c r="NK154" i="7"/>
  <c r="NL154" i="7"/>
  <c r="NM154" i="7"/>
  <c r="NN154" i="7"/>
  <c r="NO154" i="7"/>
  <c r="NP154" i="7"/>
  <c r="NQ154" i="7"/>
  <c r="NR154" i="7"/>
  <c r="NS154" i="7"/>
  <c r="NT154" i="7"/>
  <c r="NU154" i="7"/>
  <c r="NV154" i="7"/>
  <c r="NW154" i="7"/>
  <c r="NX154" i="7"/>
  <c r="NY154" i="7"/>
  <c r="NZ154" i="7"/>
  <c r="OA154" i="7"/>
  <c r="OB154" i="7"/>
  <c r="OC154" i="7"/>
  <c r="OD154" i="7"/>
  <c r="OE154" i="7"/>
  <c r="OF154" i="7"/>
  <c r="OG154" i="7"/>
  <c r="OH154" i="7"/>
  <c r="OI154" i="7"/>
  <c r="OJ154" i="7"/>
  <c r="OK154" i="7"/>
  <c r="OL154" i="7"/>
  <c r="OM154" i="7"/>
  <c r="ON154" i="7"/>
  <c r="OO154" i="7"/>
  <c r="OP154" i="7"/>
  <c r="OQ154" i="7"/>
  <c r="OR154" i="7"/>
  <c r="OS154" i="7"/>
  <c r="OT154" i="7"/>
  <c r="OU154" i="7"/>
  <c r="OV154" i="7"/>
  <c r="OW154" i="7"/>
  <c r="OX154" i="7"/>
  <c r="OY154" i="7"/>
  <c r="OZ154" i="7"/>
  <c r="PA154" i="7"/>
  <c r="PB154" i="7"/>
  <c r="PC154" i="7"/>
  <c r="PD154" i="7"/>
  <c r="PE154" i="7"/>
  <c r="PF154" i="7"/>
  <c r="PG154" i="7"/>
  <c r="PH154" i="7"/>
  <c r="PI154" i="7"/>
  <c r="PJ154" i="7"/>
  <c r="PK154" i="7"/>
  <c r="PL154" i="7"/>
  <c r="PM154" i="7"/>
  <c r="PN154" i="7"/>
  <c r="PO154" i="7"/>
  <c r="PP154" i="7"/>
  <c r="PQ154" i="7"/>
  <c r="PR154" i="7"/>
  <c r="PS154" i="7"/>
  <c r="PT154" i="7"/>
  <c r="PU154" i="7"/>
  <c r="PV154" i="7"/>
  <c r="PW154" i="7"/>
  <c r="PX154" i="7"/>
  <c r="PY154" i="7"/>
  <c r="PZ154" i="7"/>
  <c r="QA154" i="7"/>
  <c r="QB154" i="7"/>
  <c r="QC154" i="7"/>
  <c r="QD154" i="7"/>
  <c r="QE154" i="7"/>
  <c r="QF154" i="7"/>
  <c r="QG154" i="7"/>
  <c r="QH154" i="7"/>
  <c r="QI154" i="7"/>
  <c r="QJ154" i="7"/>
  <c r="QK154" i="7"/>
  <c r="QL154" i="7"/>
  <c r="QM154" i="7"/>
  <c r="QN154" i="7"/>
  <c r="QO154" i="7"/>
  <c r="QP154" i="7"/>
  <c r="QQ154" i="7"/>
  <c r="QR154" i="7"/>
  <c r="QS154" i="7"/>
  <c r="QT154" i="7"/>
  <c r="QU154" i="7"/>
  <c r="QV154" i="7"/>
  <c r="QW154" i="7"/>
  <c r="QX154" i="7"/>
  <c r="QY154" i="7"/>
  <c r="QZ154" i="7"/>
  <c r="RA154" i="7"/>
  <c r="RB154" i="7"/>
  <c r="RC154" i="7"/>
  <c r="RD154" i="7"/>
  <c r="RE154" i="7"/>
  <c r="RF154" i="7"/>
  <c r="RG154" i="7"/>
  <c r="RH154" i="7"/>
  <c r="RI154" i="7"/>
  <c r="RJ154" i="7"/>
  <c r="RK154" i="7"/>
  <c r="RL154" i="7"/>
  <c r="RM154" i="7"/>
  <c r="RN154" i="7"/>
  <c r="RO154" i="7"/>
  <c r="RP154" i="7"/>
  <c r="RQ154" i="7"/>
  <c r="RR154" i="7"/>
  <c r="RS154" i="7"/>
  <c r="RT154" i="7"/>
  <c r="RU154" i="7"/>
  <c r="RV154" i="7"/>
  <c r="RW154" i="7"/>
  <c r="RX154" i="7"/>
  <c r="RY154" i="7"/>
  <c r="RZ154" i="7"/>
  <c r="SA154" i="7"/>
  <c r="SB154" i="7"/>
  <c r="SC154" i="7"/>
  <c r="SD154" i="7"/>
  <c r="SE154" i="7"/>
  <c r="SF154" i="7"/>
  <c r="SG154" i="7"/>
  <c r="SH154" i="7"/>
  <c r="SI154" i="7"/>
  <c r="SJ154" i="7"/>
  <c r="SK154" i="7"/>
  <c r="SL154" i="7"/>
  <c r="SM154" i="7"/>
  <c r="SN154" i="7"/>
  <c r="SO154" i="7"/>
  <c r="SP154" i="7"/>
  <c r="SQ154" i="7"/>
  <c r="SR154" i="7"/>
  <c r="SS154" i="7"/>
  <c r="ST154" i="7"/>
  <c r="SU154" i="7"/>
  <c r="SV154" i="7"/>
  <c r="SW154" i="7"/>
  <c r="SX154" i="7"/>
  <c r="SY154" i="7"/>
  <c r="SZ154" i="7"/>
  <c r="TA154" i="7"/>
  <c r="TB154" i="7"/>
  <c r="L155" i="7"/>
  <c r="M155" i="7"/>
  <c r="N155" i="7"/>
  <c r="O155" i="7"/>
  <c r="P155" i="7"/>
  <c r="Q155" i="7"/>
  <c r="R155" i="7"/>
  <c r="S155" i="7"/>
  <c r="T155" i="7"/>
  <c r="U155" i="7"/>
  <c r="V155" i="7"/>
  <c r="W155" i="7"/>
  <c r="X155" i="7"/>
  <c r="Y155" i="7"/>
  <c r="Z155" i="7"/>
  <c r="AA155" i="7"/>
  <c r="AB155" i="7"/>
  <c r="AC155" i="7"/>
  <c r="AD155" i="7"/>
  <c r="AE155" i="7"/>
  <c r="AF155" i="7"/>
  <c r="AG155" i="7"/>
  <c r="AH155" i="7"/>
  <c r="AI155" i="7"/>
  <c r="AJ155" i="7"/>
  <c r="AK155" i="7"/>
  <c r="AL155" i="7"/>
  <c r="AM155" i="7"/>
  <c r="AN155" i="7"/>
  <c r="AO155" i="7"/>
  <c r="AP155" i="7"/>
  <c r="AQ155" i="7"/>
  <c r="AR155" i="7"/>
  <c r="AS155" i="7"/>
  <c r="AT155" i="7"/>
  <c r="AU155" i="7"/>
  <c r="AV155" i="7"/>
  <c r="AW155" i="7"/>
  <c r="AX155" i="7"/>
  <c r="AY155" i="7"/>
  <c r="AZ155" i="7"/>
  <c r="BA155" i="7"/>
  <c r="BB155" i="7"/>
  <c r="BC155" i="7"/>
  <c r="BD155" i="7"/>
  <c r="BE155" i="7"/>
  <c r="BF155" i="7"/>
  <c r="BG155" i="7"/>
  <c r="BH155" i="7"/>
  <c r="BI155" i="7"/>
  <c r="BJ155" i="7"/>
  <c r="BK155" i="7"/>
  <c r="BL155" i="7"/>
  <c r="BM155" i="7"/>
  <c r="BN155" i="7"/>
  <c r="BO155" i="7"/>
  <c r="BP155" i="7"/>
  <c r="BQ155" i="7"/>
  <c r="BR155" i="7"/>
  <c r="BS155" i="7"/>
  <c r="BT155" i="7"/>
  <c r="BU155" i="7"/>
  <c r="BV155" i="7"/>
  <c r="BW155" i="7"/>
  <c r="BX155" i="7"/>
  <c r="BY155" i="7"/>
  <c r="BZ155" i="7"/>
  <c r="CA155" i="7"/>
  <c r="CB155" i="7"/>
  <c r="CC155" i="7"/>
  <c r="CD155" i="7"/>
  <c r="CE155" i="7"/>
  <c r="CF155" i="7"/>
  <c r="CG155" i="7"/>
  <c r="CH155" i="7"/>
  <c r="CI155" i="7"/>
  <c r="CJ155" i="7"/>
  <c r="CK155" i="7"/>
  <c r="CL155" i="7"/>
  <c r="CM155" i="7"/>
  <c r="CN155" i="7"/>
  <c r="CO155" i="7"/>
  <c r="CP155" i="7"/>
  <c r="CQ155" i="7"/>
  <c r="CR155" i="7"/>
  <c r="CS155" i="7"/>
  <c r="CT155" i="7"/>
  <c r="CU155" i="7"/>
  <c r="CV155" i="7"/>
  <c r="CW155" i="7"/>
  <c r="CX155" i="7"/>
  <c r="CY155" i="7"/>
  <c r="CZ155" i="7"/>
  <c r="DA155" i="7"/>
  <c r="DB155" i="7"/>
  <c r="DC155" i="7"/>
  <c r="DD155" i="7"/>
  <c r="DE155" i="7"/>
  <c r="DF155" i="7"/>
  <c r="DG155" i="7"/>
  <c r="DH155" i="7"/>
  <c r="DI155" i="7"/>
  <c r="DJ155" i="7"/>
  <c r="DK155" i="7"/>
  <c r="DL155" i="7"/>
  <c r="DM155" i="7"/>
  <c r="DN155" i="7"/>
  <c r="DO155" i="7"/>
  <c r="DP155" i="7"/>
  <c r="DQ155" i="7"/>
  <c r="DR155" i="7"/>
  <c r="DS155" i="7"/>
  <c r="DT155" i="7"/>
  <c r="DU155" i="7"/>
  <c r="DV155" i="7"/>
  <c r="DW155" i="7"/>
  <c r="DX155" i="7"/>
  <c r="DY155" i="7"/>
  <c r="DZ155" i="7"/>
  <c r="EA155" i="7"/>
  <c r="EB155" i="7"/>
  <c r="EC155" i="7"/>
  <c r="ED155" i="7"/>
  <c r="EE155" i="7"/>
  <c r="EF155" i="7"/>
  <c r="EG155" i="7"/>
  <c r="EH155" i="7"/>
  <c r="EI155" i="7"/>
  <c r="EJ155" i="7"/>
  <c r="EK155" i="7"/>
  <c r="EL155" i="7"/>
  <c r="EM155" i="7"/>
  <c r="EN155" i="7"/>
  <c r="EO155" i="7"/>
  <c r="EP155" i="7"/>
  <c r="EQ155" i="7"/>
  <c r="ER155" i="7"/>
  <c r="ES155" i="7"/>
  <c r="ET155" i="7"/>
  <c r="EU155" i="7"/>
  <c r="EV155" i="7"/>
  <c r="EW155" i="7"/>
  <c r="EX155" i="7"/>
  <c r="EY155" i="7"/>
  <c r="EZ155" i="7"/>
  <c r="FA155" i="7"/>
  <c r="FB155" i="7"/>
  <c r="FC155" i="7"/>
  <c r="FD155" i="7"/>
  <c r="FE155" i="7"/>
  <c r="FF155" i="7"/>
  <c r="FG155" i="7"/>
  <c r="FH155" i="7"/>
  <c r="FI155" i="7"/>
  <c r="FJ155" i="7"/>
  <c r="FK155" i="7"/>
  <c r="FL155" i="7"/>
  <c r="FM155" i="7"/>
  <c r="FN155" i="7"/>
  <c r="FO155" i="7"/>
  <c r="FP155" i="7"/>
  <c r="FQ155" i="7"/>
  <c r="FR155" i="7"/>
  <c r="FS155" i="7"/>
  <c r="FT155" i="7"/>
  <c r="FU155" i="7"/>
  <c r="FV155" i="7"/>
  <c r="FW155" i="7"/>
  <c r="FX155" i="7"/>
  <c r="FY155" i="7"/>
  <c r="FZ155" i="7"/>
  <c r="GA155" i="7"/>
  <c r="GB155" i="7"/>
  <c r="GC155" i="7"/>
  <c r="GD155" i="7"/>
  <c r="GE155" i="7"/>
  <c r="GF155" i="7"/>
  <c r="GG155" i="7"/>
  <c r="GH155" i="7"/>
  <c r="GI155" i="7"/>
  <c r="GJ155" i="7"/>
  <c r="GK155" i="7"/>
  <c r="GL155" i="7"/>
  <c r="GM155" i="7"/>
  <c r="GN155" i="7"/>
  <c r="GO155" i="7"/>
  <c r="GP155" i="7"/>
  <c r="GQ155" i="7"/>
  <c r="GR155" i="7"/>
  <c r="GS155" i="7"/>
  <c r="GT155" i="7"/>
  <c r="GU155" i="7"/>
  <c r="GV155" i="7"/>
  <c r="GW155" i="7"/>
  <c r="GX155" i="7"/>
  <c r="GY155" i="7"/>
  <c r="GZ155" i="7"/>
  <c r="HA155" i="7"/>
  <c r="HB155" i="7"/>
  <c r="HC155" i="7"/>
  <c r="HD155" i="7"/>
  <c r="HE155" i="7"/>
  <c r="HF155" i="7"/>
  <c r="HG155" i="7"/>
  <c r="HH155" i="7"/>
  <c r="HI155" i="7"/>
  <c r="HJ155" i="7"/>
  <c r="HK155" i="7"/>
  <c r="HL155" i="7"/>
  <c r="HM155" i="7"/>
  <c r="HN155" i="7"/>
  <c r="HO155" i="7"/>
  <c r="HP155" i="7"/>
  <c r="HQ155" i="7"/>
  <c r="HR155" i="7"/>
  <c r="HS155" i="7"/>
  <c r="HT155" i="7"/>
  <c r="HU155" i="7"/>
  <c r="HV155" i="7"/>
  <c r="HW155" i="7"/>
  <c r="HX155" i="7"/>
  <c r="HY155" i="7"/>
  <c r="HZ155" i="7"/>
  <c r="IA155" i="7"/>
  <c r="IB155" i="7"/>
  <c r="IC155" i="7"/>
  <c r="ID155" i="7"/>
  <c r="IE155" i="7"/>
  <c r="IF155" i="7"/>
  <c r="IG155" i="7"/>
  <c r="IH155" i="7"/>
  <c r="II155" i="7"/>
  <c r="IJ155" i="7"/>
  <c r="IK155" i="7"/>
  <c r="IL155" i="7"/>
  <c r="IM155" i="7"/>
  <c r="IN155" i="7"/>
  <c r="IO155" i="7"/>
  <c r="IP155" i="7"/>
  <c r="IQ155" i="7"/>
  <c r="IR155" i="7"/>
  <c r="IS155" i="7"/>
  <c r="IT155" i="7"/>
  <c r="IU155" i="7"/>
  <c r="IV155" i="7"/>
  <c r="IW155" i="7"/>
  <c r="IX155" i="7"/>
  <c r="IY155" i="7"/>
  <c r="IZ155" i="7"/>
  <c r="JA155" i="7"/>
  <c r="JB155" i="7"/>
  <c r="JC155" i="7"/>
  <c r="JD155" i="7"/>
  <c r="JE155" i="7"/>
  <c r="JF155" i="7"/>
  <c r="JG155" i="7"/>
  <c r="JH155" i="7"/>
  <c r="JI155" i="7"/>
  <c r="JJ155" i="7"/>
  <c r="JK155" i="7"/>
  <c r="JL155" i="7"/>
  <c r="JM155" i="7"/>
  <c r="JN155" i="7"/>
  <c r="JO155" i="7"/>
  <c r="JP155" i="7"/>
  <c r="JQ155" i="7"/>
  <c r="JR155" i="7"/>
  <c r="JS155" i="7"/>
  <c r="JT155" i="7"/>
  <c r="JU155" i="7"/>
  <c r="JV155" i="7"/>
  <c r="JW155" i="7"/>
  <c r="JX155" i="7"/>
  <c r="JY155" i="7"/>
  <c r="JZ155" i="7"/>
  <c r="KA155" i="7"/>
  <c r="KB155" i="7"/>
  <c r="KC155" i="7"/>
  <c r="KD155" i="7"/>
  <c r="KE155" i="7"/>
  <c r="KF155" i="7"/>
  <c r="KG155" i="7"/>
  <c r="KH155" i="7"/>
  <c r="KI155" i="7"/>
  <c r="KJ155" i="7"/>
  <c r="KK155" i="7"/>
  <c r="KL155" i="7"/>
  <c r="KM155" i="7"/>
  <c r="KN155" i="7"/>
  <c r="KO155" i="7"/>
  <c r="KP155" i="7"/>
  <c r="KQ155" i="7"/>
  <c r="KR155" i="7"/>
  <c r="KS155" i="7"/>
  <c r="KT155" i="7"/>
  <c r="KU155" i="7"/>
  <c r="KV155" i="7"/>
  <c r="KW155" i="7"/>
  <c r="KX155" i="7"/>
  <c r="KY155" i="7"/>
  <c r="KZ155" i="7"/>
  <c r="LA155" i="7"/>
  <c r="LB155" i="7"/>
  <c r="LC155" i="7"/>
  <c r="LD155" i="7"/>
  <c r="LE155" i="7"/>
  <c r="LF155" i="7"/>
  <c r="LG155" i="7"/>
  <c r="LH155" i="7"/>
  <c r="LI155" i="7"/>
  <c r="LJ155" i="7"/>
  <c r="LK155" i="7"/>
  <c r="LL155" i="7"/>
  <c r="LM155" i="7"/>
  <c r="LN155" i="7"/>
  <c r="LO155" i="7"/>
  <c r="LP155" i="7"/>
  <c r="LQ155" i="7"/>
  <c r="LR155" i="7"/>
  <c r="LS155" i="7"/>
  <c r="LT155" i="7"/>
  <c r="LU155" i="7"/>
  <c r="LV155" i="7"/>
  <c r="LW155" i="7"/>
  <c r="LX155" i="7"/>
  <c r="LY155" i="7"/>
  <c r="LZ155" i="7"/>
  <c r="MA155" i="7"/>
  <c r="MB155" i="7"/>
  <c r="MC155" i="7"/>
  <c r="MD155" i="7"/>
  <c r="ME155" i="7"/>
  <c r="MF155" i="7"/>
  <c r="MG155" i="7"/>
  <c r="MH155" i="7"/>
  <c r="MI155" i="7"/>
  <c r="MJ155" i="7"/>
  <c r="MK155" i="7"/>
  <c r="ML155" i="7"/>
  <c r="MM155" i="7"/>
  <c r="MN155" i="7"/>
  <c r="MO155" i="7"/>
  <c r="MP155" i="7"/>
  <c r="MQ155" i="7"/>
  <c r="MR155" i="7"/>
  <c r="MS155" i="7"/>
  <c r="MT155" i="7"/>
  <c r="MU155" i="7"/>
  <c r="MV155" i="7"/>
  <c r="MW155" i="7"/>
  <c r="MX155" i="7"/>
  <c r="MY155" i="7"/>
  <c r="MZ155" i="7"/>
  <c r="NA155" i="7"/>
  <c r="NB155" i="7"/>
  <c r="NC155" i="7"/>
  <c r="ND155" i="7"/>
  <c r="NE155" i="7"/>
  <c r="NF155" i="7"/>
  <c r="NG155" i="7"/>
  <c r="NH155" i="7"/>
  <c r="NI155" i="7"/>
  <c r="NJ155" i="7"/>
  <c r="NK155" i="7"/>
  <c r="NL155" i="7"/>
  <c r="NM155" i="7"/>
  <c r="NN155" i="7"/>
  <c r="NO155" i="7"/>
  <c r="NP155" i="7"/>
  <c r="NQ155" i="7"/>
  <c r="NR155" i="7"/>
  <c r="NS155" i="7"/>
  <c r="NT155" i="7"/>
  <c r="NU155" i="7"/>
  <c r="NV155" i="7"/>
  <c r="NW155" i="7"/>
  <c r="NX155" i="7"/>
  <c r="NY155" i="7"/>
  <c r="NZ155" i="7"/>
  <c r="OA155" i="7"/>
  <c r="OB155" i="7"/>
  <c r="OC155" i="7"/>
  <c r="OD155" i="7"/>
  <c r="OE155" i="7"/>
  <c r="OF155" i="7"/>
  <c r="OG155" i="7"/>
  <c r="OH155" i="7"/>
  <c r="OI155" i="7"/>
  <c r="OJ155" i="7"/>
  <c r="OK155" i="7"/>
  <c r="OL155" i="7"/>
  <c r="OM155" i="7"/>
  <c r="ON155" i="7"/>
  <c r="OO155" i="7"/>
  <c r="OP155" i="7"/>
  <c r="OQ155" i="7"/>
  <c r="OR155" i="7"/>
  <c r="OS155" i="7"/>
  <c r="OT155" i="7"/>
  <c r="OU155" i="7"/>
  <c r="OV155" i="7"/>
  <c r="OW155" i="7"/>
  <c r="OX155" i="7"/>
  <c r="OY155" i="7"/>
  <c r="OZ155" i="7"/>
  <c r="PA155" i="7"/>
  <c r="PB155" i="7"/>
  <c r="PC155" i="7"/>
  <c r="PD155" i="7"/>
  <c r="PE155" i="7"/>
  <c r="PF155" i="7"/>
  <c r="PG155" i="7"/>
  <c r="PH155" i="7"/>
  <c r="PI155" i="7"/>
  <c r="PJ155" i="7"/>
  <c r="PK155" i="7"/>
  <c r="PL155" i="7"/>
  <c r="PM155" i="7"/>
  <c r="PN155" i="7"/>
  <c r="PO155" i="7"/>
  <c r="PP155" i="7"/>
  <c r="PQ155" i="7"/>
  <c r="PR155" i="7"/>
  <c r="PS155" i="7"/>
  <c r="PT155" i="7"/>
  <c r="PU155" i="7"/>
  <c r="PV155" i="7"/>
  <c r="PW155" i="7"/>
  <c r="PX155" i="7"/>
  <c r="PY155" i="7"/>
  <c r="PZ155" i="7"/>
  <c r="QA155" i="7"/>
  <c r="QB155" i="7"/>
  <c r="QC155" i="7"/>
  <c r="QD155" i="7"/>
  <c r="QE155" i="7"/>
  <c r="QF155" i="7"/>
  <c r="QG155" i="7"/>
  <c r="QH155" i="7"/>
  <c r="QI155" i="7"/>
  <c r="QJ155" i="7"/>
  <c r="QK155" i="7"/>
  <c r="QL155" i="7"/>
  <c r="QM155" i="7"/>
  <c r="QN155" i="7"/>
  <c r="QO155" i="7"/>
  <c r="QP155" i="7"/>
  <c r="QQ155" i="7"/>
  <c r="QR155" i="7"/>
  <c r="QS155" i="7"/>
  <c r="QT155" i="7"/>
  <c r="QU155" i="7"/>
  <c r="QV155" i="7"/>
  <c r="QW155" i="7"/>
  <c r="QX155" i="7"/>
  <c r="QY155" i="7"/>
  <c r="QZ155" i="7"/>
  <c r="RA155" i="7"/>
  <c r="RB155" i="7"/>
  <c r="RC155" i="7"/>
  <c r="RD155" i="7"/>
  <c r="RE155" i="7"/>
  <c r="RF155" i="7"/>
  <c r="RG155" i="7"/>
  <c r="RH155" i="7"/>
  <c r="RI155" i="7"/>
  <c r="RJ155" i="7"/>
  <c r="RK155" i="7"/>
  <c r="RL155" i="7"/>
  <c r="RM155" i="7"/>
  <c r="RN155" i="7"/>
  <c r="RO155" i="7"/>
  <c r="RP155" i="7"/>
  <c r="RQ155" i="7"/>
  <c r="RR155" i="7"/>
  <c r="RS155" i="7"/>
  <c r="RT155" i="7"/>
  <c r="RU155" i="7"/>
  <c r="RV155" i="7"/>
  <c r="RW155" i="7"/>
  <c r="RX155" i="7"/>
  <c r="RY155" i="7"/>
  <c r="RZ155" i="7"/>
  <c r="SA155" i="7"/>
  <c r="SB155" i="7"/>
  <c r="SC155" i="7"/>
  <c r="SD155" i="7"/>
  <c r="SE155" i="7"/>
  <c r="SF155" i="7"/>
  <c r="SG155" i="7"/>
  <c r="SH155" i="7"/>
  <c r="SI155" i="7"/>
  <c r="SJ155" i="7"/>
  <c r="SK155" i="7"/>
  <c r="SL155" i="7"/>
  <c r="SM155" i="7"/>
  <c r="SN155" i="7"/>
  <c r="SO155" i="7"/>
  <c r="SP155" i="7"/>
  <c r="SQ155" i="7"/>
  <c r="SR155" i="7"/>
  <c r="SS155" i="7"/>
  <c r="ST155" i="7"/>
  <c r="SU155" i="7"/>
  <c r="SV155" i="7"/>
  <c r="SW155" i="7"/>
  <c r="SX155" i="7"/>
  <c r="SY155" i="7"/>
  <c r="SZ155" i="7"/>
  <c r="TA155" i="7"/>
  <c r="TB155" i="7"/>
  <c r="L156" i="7"/>
  <c r="M156" i="7"/>
  <c r="N156" i="7"/>
  <c r="O156" i="7"/>
  <c r="P156" i="7"/>
  <c r="Q156" i="7"/>
  <c r="R156" i="7"/>
  <c r="S156" i="7"/>
  <c r="T156" i="7"/>
  <c r="U156" i="7"/>
  <c r="V156" i="7"/>
  <c r="W156" i="7"/>
  <c r="X156" i="7"/>
  <c r="Y156" i="7"/>
  <c r="Z156" i="7"/>
  <c r="AA156" i="7"/>
  <c r="AB156" i="7"/>
  <c r="AC156" i="7"/>
  <c r="AD156" i="7"/>
  <c r="AE156" i="7"/>
  <c r="AF156" i="7"/>
  <c r="AG156" i="7"/>
  <c r="AH156" i="7"/>
  <c r="AI156" i="7"/>
  <c r="AJ156" i="7"/>
  <c r="AK156" i="7"/>
  <c r="AL156" i="7"/>
  <c r="AM156" i="7"/>
  <c r="AN156" i="7"/>
  <c r="AO156" i="7"/>
  <c r="AP156" i="7"/>
  <c r="AQ156" i="7"/>
  <c r="AR156" i="7"/>
  <c r="AS156" i="7"/>
  <c r="AT156" i="7"/>
  <c r="AU156" i="7"/>
  <c r="AV156" i="7"/>
  <c r="AW156" i="7"/>
  <c r="AX156" i="7"/>
  <c r="AY156" i="7"/>
  <c r="AZ156" i="7"/>
  <c r="BA156" i="7"/>
  <c r="BB156" i="7"/>
  <c r="BC156" i="7"/>
  <c r="BD156" i="7"/>
  <c r="BE156" i="7"/>
  <c r="BF156" i="7"/>
  <c r="BG156" i="7"/>
  <c r="BH156" i="7"/>
  <c r="BI156" i="7"/>
  <c r="BJ156" i="7"/>
  <c r="BK156" i="7"/>
  <c r="BL156" i="7"/>
  <c r="BM156" i="7"/>
  <c r="BN156" i="7"/>
  <c r="BO156" i="7"/>
  <c r="BP156" i="7"/>
  <c r="BQ156" i="7"/>
  <c r="BR156" i="7"/>
  <c r="BS156" i="7"/>
  <c r="BT156" i="7"/>
  <c r="BU156" i="7"/>
  <c r="BV156" i="7"/>
  <c r="BW156" i="7"/>
  <c r="BX156" i="7"/>
  <c r="BY156" i="7"/>
  <c r="BZ156" i="7"/>
  <c r="CA156" i="7"/>
  <c r="CB156" i="7"/>
  <c r="CC156" i="7"/>
  <c r="CD156" i="7"/>
  <c r="CE156" i="7"/>
  <c r="CF156" i="7"/>
  <c r="CG156" i="7"/>
  <c r="CH156" i="7"/>
  <c r="CI156" i="7"/>
  <c r="CJ156" i="7"/>
  <c r="CK156" i="7"/>
  <c r="CL156" i="7"/>
  <c r="CM156" i="7"/>
  <c r="CN156" i="7"/>
  <c r="CO156" i="7"/>
  <c r="CP156" i="7"/>
  <c r="CQ156" i="7"/>
  <c r="CR156" i="7"/>
  <c r="CS156" i="7"/>
  <c r="CT156" i="7"/>
  <c r="CU156" i="7"/>
  <c r="CV156" i="7"/>
  <c r="CW156" i="7"/>
  <c r="CX156" i="7"/>
  <c r="CY156" i="7"/>
  <c r="CZ156" i="7"/>
  <c r="DA156" i="7"/>
  <c r="DB156" i="7"/>
  <c r="DC156" i="7"/>
  <c r="DD156" i="7"/>
  <c r="DE156" i="7"/>
  <c r="DF156" i="7"/>
  <c r="DG156" i="7"/>
  <c r="DH156" i="7"/>
  <c r="DI156" i="7"/>
  <c r="DJ156" i="7"/>
  <c r="DK156" i="7"/>
  <c r="DL156" i="7"/>
  <c r="DM156" i="7"/>
  <c r="DN156" i="7"/>
  <c r="DO156" i="7"/>
  <c r="DP156" i="7"/>
  <c r="DQ156" i="7"/>
  <c r="DR156" i="7"/>
  <c r="DS156" i="7"/>
  <c r="DT156" i="7"/>
  <c r="DU156" i="7"/>
  <c r="DV156" i="7"/>
  <c r="DW156" i="7"/>
  <c r="DX156" i="7"/>
  <c r="DY156" i="7"/>
  <c r="DZ156" i="7"/>
  <c r="EA156" i="7"/>
  <c r="EB156" i="7"/>
  <c r="EC156" i="7"/>
  <c r="ED156" i="7"/>
  <c r="EE156" i="7"/>
  <c r="EF156" i="7"/>
  <c r="EG156" i="7"/>
  <c r="EH156" i="7"/>
  <c r="EI156" i="7"/>
  <c r="EJ156" i="7"/>
  <c r="EK156" i="7"/>
  <c r="EL156" i="7"/>
  <c r="EM156" i="7"/>
  <c r="EN156" i="7"/>
  <c r="EO156" i="7"/>
  <c r="EP156" i="7"/>
  <c r="EQ156" i="7"/>
  <c r="ER156" i="7"/>
  <c r="ES156" i="7"/>
  <c r="ET156" i="7"/>
  <c r="EU156" i="7"/>
  <c r="EV156" i="7"/>
  <c r="EW156" i="7"/>
  <c r="EX156" i="7"/>
  <c r="EY156" i="7"/>
  <c r="EZ156" i="7"/>
  <c r="FA156" i="7"/>
  <c r="FB156" i="7"/>
  <c r="FC156" i="7"/>
  <c r="FD156" i="7"/>
  <c r="FE156" i="7"/>
  <c r="FF156" i="7"/>
  <c r="FG156" i="7"/>
  <c r="FH156" i="7"/>
  <c r="FI156" i="7"/>
  <c r="FJ156" i="7"/>
  <c r="FK156" i="7"/>
  <c r="FL156" i="7"/>
  <c r="FM156" i="7"/>
  <c r="FN156" i="7"/>
  <c r="FO156" i="7"/>
  <c r="FP156" i="7"/>
  <c r="FQ156" i="7"/>
  <c r="FR156" i="7"/>
  <c r="FS156" i="7"/>
  <c r="FT156" i="7"/>
  <c r="FU156" i="7"/>
  <c r="FV156" i="7"/>
  <c r="FW156" i="7"/>
  <c r="FX156" i="7"/>
  <c r="FY156" i="7"/>
  <c r="FZ156" i="7"/>
  <c r="GA156" i="7"/>
  <c r="GB156" i="7"/>
  <c r="GC156" i="7"/>
  <c r="GD156" i="7"/>
  <c r="GE156" i="7"/>
  <c r="GF156" i="7"/>
  <c r="GG156" i="7"/>
  <c r="GH156" i="7"/>
  <c r="GI156" i="7"/>
  <c r="GJ156" i="7"/>
  <c r="GK156" i="7"/>
  <c r="GL156" i="7"/>
  <c r="GM156" i="7"/>
  <c r="GN156" i="7"/>
  <c r="GO156" i="7"/>
  <c r="GP156" i="7"/>
  <c r="GQ156" i="7"/>
  <c r="GR156" i="7"/>
  <c r="GS156" i="7"/>
  <c r="GT156" i="7"/>
  <c r="GU156" i="7"/>
  <c r="GV156" i="7"/>
  <c r="GW156" i="7"/>
  <c r="GX156" i="7"/>
  <c r="GY156" i="7"/>
  <c r="GZ156" i="7"/>
  <c r="HA156" i="7"/>
  <c r="HB156" i="7"/>
  <c r="HC156" i="7"/>
  <c r="HD156" i="7"/>
  <c r="HE156" i="7"/>
  <c r="HF156" i="7"/>
  <c r="HG156" i="7"/>
  <c r="HH156" i="7"/>
  <c r="HI156" i="7"/>
  <c r="HJ156" i="7"/>
  <c r="HK156" i="7"/>
  <c r="HL156" i="7"/>
  <c r="HM156" i="7"/>
  <c r="HN156" i="7"/>
  <c r="HO156" i="7"/>
  <c r="HP156" i="7"/>
  <c r="HQ156" i="7"/>
  <c r="HR156" i="7"/>
  <c r="HS156" i="7"/>
  <c r="HT156" i="7"/>
  <c r="HU156" i="7"/>
  <c r="HV156" i="7"/>
  <c r="HW156" i="7"/>
  <c r="HX156" i="7"/>
  <c r="HY156" i="7"/>
  <c r="HZ156" i="7"/>
  <c r="IA156" i="7"/>
  <c r="IB156" i="7"/>
  <c r="IC156" i="7"/>
  <c r="ID156" i="7"/>
  <c r="IE156" i="7"/>
  <c r="IF156" i="7"/>
  <c r="IG156" i="7"/>
  <c r="IH156" i="7"/>
  <c r="II156" i="7"/>
  <c r="IJ156" i="7"/>
  <c r="IK156" i="7"/>
  <c r="IL156" i="7"/>
  <c r="IM156" i="7"/>
  <c r="IN156" i="7"/>
  <c r="IO156" i="7"/>
  <c r="IP156" i="7"/>
  <c r="IQ156" i="7"/>
  <c r="IR156" i="7"/>
  <c r="IS156" i="7"/>
  <c r="IT156" i="7"/>
  <c r="IU156" i="7"/>
  <c r="IV156" i="7"/>
  <c r="IW156" i="7"/>
  <c r="IX156" i="7"/>
  <c r="IY156" i="7"/>
  <c r="IZ156" i="7"/>
  <c r="JA156" i="7"/>
  <c r="JB156" i="7"/>
  <c r="JC156" i="7"/>
  <c r="JD156" i="7"/>
  <c r="JE156" i="7"/>
  <c r="JF156" i="7"/>
  <c r="JG156" i="7"/>
  <c r="JH156" i="7"/>
  <c r="JI156" i="7"/>
  <c r="JJ156" i="7"/>
  <c r="JK156" i="7"/>
  <c r="JL156" i="7"/>
  <c r="JM156" i="7"/>
  <c r="JN156" i="7"/>
  <c r="JO156" i="7"/>
  <c r="JP156" i="7"/>
  <c r="JQ156" i="7"/>
  <c r="JR156" i="7"/>
  <c r="JS156" i="7"/>
  <c r="JT156" i="7"/>
  <c r="JU156" i="7"/>
  <c r="JV156" i="7"/>
  <c r="JW156" i="7"/>
  <c r="JX156" i="7"/>
  <c r="JY156" i="7"/>
  <c r="JZ156" i="7"/>
  <c r="KA156" i="7"/>
  <c r="KB156" i="7"/>
  <c r="KC156" i="7"/>
  <c r="KD156" i="7"/>
  <c r="KE156" i="7"/>
  <c r="KF156" i="7"/>
  <c r="KG156" i="7"/>
  <c r="KH156" i="7"/>
  <c r="KI156" i="7"/>
  <c r="KJ156" i="7"/>
  <c r="KK156" i="7"/>
  <c r="KL156" i="7"/>
  <c r="KM156" i="7"/>
  <c r="KN156" i="7"/>
  <c r="KO156" i="7"/>
  <c r="KP156" i="7"/>
  <c r="KQ156" i="7"/>
  <c r="KR156" i="7"/>
  <c r="KS156" i="7"/>
  <c r="KT156" i="7"/>
  <c r="KU156" i="7"/>
  <c r="KV156" i="7"/>
  <c r="KW156" i="7"/>
  <c r="KX156" i="7"/>
  <c r="KY156" i="7"/>
  <c r="KZ156" i="7"/>
  <c r="LA156" i="7"/>
  <c r="LB156" i="7"/>
  <c r="LC156" i="7"/>
  <c r="LD156" i="7"/>
  <c r="LE156" i="7"/>
  <c r="LF156" i="7"/>
  <c r="LG156" i="7"/>
  <c r="LH156" i="7"/>
  <c r="LI156" i="7"/>
  <c r="LJ156" i="7"/>
  <c r="LK156" i="7"/>
  <c r="LL156" i="7"/>
  <c r="LM156" i="7"/>
  <c r="LN156" i="7"/>
  <c r="LO156" i="7"/>
  <c r="LP156" i="7"/>
  <c r="LQ156" i="7"/>
  <c r="LR156" i="7"/>
  <c r="LS156" i="7"/>
  <c r="LT156" i="7"/>
  <c r="LU156" i="7"/>
  <c r="LV156" i="7"/>
  <c r="LW156" i="7"/>
  <c r="LX156" i="7"/>
  <c r="LY156" i="7"/>
  <c r="LZ156" i="7"/>
  <c r="MA156" i="7"/>
  <c r="MB156" i="7"/>
  <c r="MC156" i="7"/>
  <c r="MD156" i="7"/>
  <c r="ME156" i="7"/>
  <c r="MF156" i="7"/>
  <c r="MG156" i="7"/>
  <c r="MH156" i="7"/>
  <c r="MI156" i="7"/>
  <c r="MJ156" i="7"/>
  <c r="MK156" i="7"/>
  <c r="ML156" i="7"/>
  <c r="MM156" i="7"/>
  <c r="MN156" i="7"/>
  <c r="MO156" i="7"/>
  <c r="MP156" i="7"/>
  <c r="MQ156" i="7"/>
  <c r="MR156" i="7"/>
  <c r="MS156" i="7"/>
  <c r="MT156" i="7"/>
  <c r="MU156" i="7"/>
  <c r="MV156" i="7"/>
  <c r="MW156" i="7"/>
  <c r="MX156" i="7"/>
  <c r="MY156" i="7"/>
  <c r="MZ156" i="7"/>
  <c r="NA156" i="7"/>
  <c r="NB156" i="7"/>
  <c r="NC156" i="7"/>
  <c r="ND156" i="7"/>
  <c r="NE156" i="7"/>
  <c r="NF156" i="7"/>
  <c r="NG156" i="7"/>
  <c r="NH156" i="7"/>
  <c r="NI156" i="7"/>
  <c r="NJ156" i="7"/>
  <c r="NK156" i="7"/>
  <c r="NL156" i="7"/>
  <c r="NM156" i="7"/>
  <c r="NN156" i="7"/>
  <c r="NO156" i="7"/>
  <c r="NP156" i="7"/>
  <c r="NQ156" i="7"/>
  <c r="NR156" i="7"/>
  <c r="NS156" i="7"/>
  <c r="NT156" i="7"/>
  <c r="NU156" i="7"/>
  <c r="NV156" i="7"/>
  <c r="NW156" i="7"/>
  <c r="NX156" i="7"/>
  <c r="NY156" i="7"/>
  <c r="NZ156" i="7"/>
  <c r="OA156" i="7"/>
  <c r="OB156" i="7"/>
  <c r="OC156" i="7"/>
  <c r="OD156" i="7"/>
  <c r="OE156" i="7"/>
  <c r="OF156" i="7"/>
  <c r="OG156" i="7"/>
  <c r="OH156" i="7"/>
  <c r="OI156" i="7"/>
  <c r="OJ156" i="7"/>
  <c r="OK156" i="7"/>
  <c r="OL156" i="7"/>
  <c r="OM156" i="7"/>
  <c r="ON156" i="7"/>
  <c r="OO156" i="7"/>
  <c r="OP156" i="7"/>
  <c r="OQ156" i="7"/>
  <c r="OR156" i="7"/>
  <c r="OS156" i="7"/>
  <c r="OT156" i="7"/>
  <c r="OU156" i="7"/>
  <c r="OV156" i="7"/>
  <c r="OW156" i="7"/>
  <c r="OX156" i="7"/>
  <c r="OY156" i="7"/>
  <c r="OZ156" i="7"/>
  <c r="PA156" i="7"/>
  <c r="PB156" i="7"/>
  <c r="PC156" i="7"/>
  <c r="PD156" i="7"/>
  <c r="PE156" i="7"/>
  <c r="PF156" i="7"/>
  <c r="PG156" i="7"/>
  <c r="PH156" i="7"/>
  <c r="PI156" i="7"/>
  <c r="PJ156" i="7"/>
  <c r="PK156" i="7"/>
  <c r="PL156" i="7"/>
  <c r="PM156" i="7"/>
  <c r="PN156" i="7"/>
  <c r="PO156" i="7"/>
  <c r="PP156" i="7"/>
  <c r="PQ156" i="7"/>
  <c r="PR156" i="7"/>
  <c r="PS156" i="7"/>
  <c r="PT156" i="7"/>
  <c r="PU156" i="7"/>
  <c r="PV156" i="7"/>
  <c r="PW156" i="7"/>
  <c r="PX156" i="7"/>
  <c r="PY156" i="7"/>
  <c r="PZ156" i="7"/>
  <c r="QA156" i="7"/>
  <c r="QB156" i="7"/>
  <c r="QC156" i="7"/>
  <c r="QD156" i="7"/>
  <c r="QE156" i="7"/>
  <c r="QF156" i="7"/>
  <c r="QG156" i="7"/>
  <c r="QH156" i="7"/>
  <c r="QI156" i="7"/>
  <c r="QJ156" i="7"/>
  <c r="QK156" i="7"/>
  <c r="QL156" i="7"/>
  <c r="QM156" i="7"/>
  <c r="QN156" i="7"/>
  <c r="QO156" i="7"/>
  <c r="QP156" i="7"/>
  <c r="QQ156" i="7"/>
  <c r="QR156" i="7"/>
  <c r="QS156" i="7"/>
  <c r="QT156" i="7"/>
  <c r="QU156" i="7"/>
  <c r="QV156" i="7"/>
  <c r="QW156" i="7"/>
  <c r="QX156" i="7"/>
  <c r="QY156" i="7"/>
  <c r="QZ156" i="7"/>
  <c r="RA156" i="7"/>
  <c r="RB156" i="7"/>
  <c r="RC156" i="7"/>
  <c r="RD156" i="7"/>
  <c r="RE156" i="7"/>
  <c r="RF156" i="7"/>
  <c r="RG156" i="7"/>
  <c r="RH156" i="7"/>
  <c r="RI156" i="7"/>
  <c r="RJ156" i="7"/>
  <c r="RK156" i="7"/>
  <c r="RL156" i="7"/>
  <c r="RM156" i="7"/>
  <c r="RN156" i="7"/>
  <c r="RO156" i="7"/>
  <c r="RP156" i="7"/>
  <c r="RQ156" i="7"/>
  <c r="RR156" i="7"/>
  <c r="RS156" i="7"/>
  <c r="RT156" i="7"/>
  <c r="RU156" i="7"/>
  <c r="RV156" i="7"/>
  <c r="RW156" i="7"/>
  <c r="RX156" i="7"/>
  <c r="RY156" i="7"/>
  <c r="RZ156" i="7"/>
  <c r="SA156" i="7"/>
  <c r="SB156" i="7"/>
  <c r="SC156" i="7"/>
  <c r="SD156" i="7"/>
  <c r="SE156" i="7"/>
  <c r="SF156" i="7"/>
  <c r="SG156" i="7"/>
  <c r="SH156" i="7"/>
  <c r="SI156" i="7"/>
  <c r="SJ156" i="7"/>
  <c r="SK156" i="7"/>
  <c r="SL156" i="7"/>
  <c r="SM156" i="7"/>
  <c r="SN156" i="7"/>
  <c r="SO156" i="7"/>
  <c r="SP156" i="7"/>
  <c r="SQ156" i="7"/>
  <c r="SR156" i="7"/>
  <c r="SS156" i="7"/>
  <c r="ST156" i="7"/>
  <c r="SU156" i="7"/>
  <c r="SV156" i="7"/>
  <c r="SW156" i="7"/>
  <c r="SX156" i="7"/>
  <c r="SY156" i="7"/>
  <c r="SZ156" i="7"/>
  <c r="TA156" i="7"/>
  <c r="TB156" i="7"/>
  <c r="L157" i="7"/>
  <c r="M157" i="7"/>
  <c r="N157" i="7"/>
  <c r="O157" i="7"/>
  <c r="P157" i="7"/>
  <c r="Q157" i="7"/>
  <c r="R157" i="7"/>
  <c r="S157" i="7"/>
  <c r="T157" i="7"/>
  <c r="U157" i="7"/>
  <c r="V157" i="7"/>
  <c r="W157" i="7"/>
  <c r="X157" i="7"/>
  <c r="Y157" i="7"/>
  <c r="Z157" i="7"/>
  <c r="AA157" i="7"/>
  <c r="AB157" i="7"/>
  <c r="AC157" i="7"/>
  <c r="AD157" i="7"/>
  <c r="AE157" i="7"/>
  <c r="AF157" i="7"/>
  <c r="AG157" i="7"/>
  <c r="AH157" i="7"/>
  <c r="AI157" i="7"/>
  <c r="AJ157" i="7"/>
  <c r="AK157" i="7"/>
  <c r="AL157" i="7"/>
  <c r="AM157" i="7"/>
  <c r="AN157" i="7"/>
  <c r="AO157" i="7"/>
  <c r="AP157" i="7"/>
  <c r="AQ157" i="7"/>
  <c r="AR157" i="7"/>
  <c r="AS157" i="7"/>
  <c r="AT157" i="7"/>
  <c r="AU157" i="7"/>
  <c r="AV157" i="7"/>
  <c r="AW157" i="7"/>
  <c r="AX157" i="7"/>
  <c r="AY157" i="7"/>
  <c r="AZ157" i="7"/>
  <c r="BA157" i="7"/>
  <c r="BB157" i="7"/>
  <c r="BC157" i="7"/>
  <c r="BD157" i="7"/>
  <c r="BE157" i="7"/>
  <c r="BF157" i="7"/>
  <c r="BG157" i="7"/>
  <c r="BH157" i="7"/>
  <c r="BI157" i="7"/>
  <c r="BJ157" i="7"/>
  <c r="BK157" i="7"/>
  <c r="BL157" i="7"/>
  <c r="BM157" i="7"/>
  <c r="BN157" i="7"/>
  <c r="BO157" i="7"/>
  <c r="BP157" i="7"/>
  <c r="BQ157" i="7"/>
  <c r="BR157" i="7"/>
  <c r="BS157" i="7"/>
  <c r="BT157" i="7"/>
  <c r="BU157" i="7"/>
  <c r="BV157" i="7"/>
  <c r="BW157" i="7"/>
  <c r="BX157" i="7"/>
  <c r="BY157" i="7"/>
  <c r="BZ157" i="7"/>
  <c r="CA157" i="7"/>
  <c r="CB157" i="7"/>
  <c r="CC157" i="7"/>
  <c r="CD157" i="7"/>
  <c r="CE157" i="7"/>
  <c r="CF157" i="7"/>
  <c r="CG157" i="7"/>
  <c r="CH157" i="7"/>
  <c r="CI157" i="7"/>
  <c r="CJ157" i="7"/>
  <c r="CK157" i="7"/>
  <c r="CL157" i="7"/>
  <c r="CM157" i="7"/>
  <c r="CN157" i="7"/>
  <c r="CO157" i="7"/>
  <c r="CP157" i="7"/>
  <c r="CQ157" i="7"/>
  <c r="CR157" i="7"/>
  <c r="CS157" i="7"/>
  <c r="CT157" i="7"/>
  <c r="CU157" i="7"/>
  <c r="CV157" i="7"/>
  <c r="CW157" i="7"/>
  <c r="CX157" i="7"/>
  <c r="CY157" i="7"/>
  <c r="CZ157" i="7"/>
  <c r="DA157" i="7"/>
  <c r="DB157" i="7"/>
  <c r="DC157" i="7"/>
  <c r="DD157" i="7"/>
  <c r="DE157" i="7"/>
  <c r="DF157" i="7"/>
  <c r="DG157" i="7"/>
  <c r="DH157" i="7"/>
  <c r="DI157" i="7"/>
  <c r="DJ157" i="7"/>
  <c r="DK157" i="7"/>
  <c r="DL157" i="7"/>
  <c r="DM157" i="7"/>
  <c r="DN157" i="7"/>
  <c r="DO157" i="7"/>
  <c r="DP157" i="7"/>
  <c r="DQ157" i="7"/>
  <c r="DR157" i="7"/>
  <c r="DS157" i="7"/>
  <c r="DT157" i="7"/>
  <c r="DU157" i="7"/>
  <c r="DV157" i="7"/>
  <c r="DW157" i="7"/>
  <c r="DX157" i="7"/>
  <c r="DY157" i="7"/>
  <c r="DZ157" i="7"/>
  <c r="EA157" i="7"/>
  <c r="EB157" i="7"/>
  <c r="EC157" i="7"/>
  <c r="ED157" i="7"/>
  <c r="EE157" i="7"/>
  <c r="EF157" i="7"/>
  <c r="EG157" i="7"/>
  <c r="EH157" i="7"/>
  <c r="EI157" i="7"/>
  <c r="EJ157" i="7"/>
  <c r="EK157" i="7"/>
  <c r="EL157" i="7"/>
  <c r="EM157" i="7"/>
  <c r="EN157" i="7"/>
  <c r="EO157" i="7"/>
  <c r="EP157" i="7"/>
  <c r="EQ157" i="7"/>
  <c r="ER157" i="7"/>
  <c r="ES157" i="7"/>
  <c r="ET157" i="7"/>
  <c r="EU157" i="7"/>
  <c r="EV157" i="7"/>
  <c r="EW157" i="7"/>
  <c r="EX157" i="7"/>
  <c r="EY157" i="7"/>
  <c r="EZ157" i="7"/>
  <c r="FA157" i="7"/>
  <c r="FB157" i="7"/>
  <c r="FC157" i="7"/>
  <c r="FD157" i="7"/>
  <c r="FE157" i="7"/>
  <c r="FF157" i="7"/>
  <c r="FG157" i="7"/>
  <c r="FH157" i="7"/>
  <c r="FI157" i="7"/>
  <c r="FJ157" i="7"/>
  <c r="FK157" i="7"/>
  <c r="FL157" i="7"/>
  <c r="FM157" i="7"/>
  <c r="FN157" i="7"/>
  <c r="FO157" i="7"/>
  <c r="FP157" i="7"/>
  <c r="FQ157" i="7"/>
  <c r="FR157" i="7"/>
  <c r="FS157" i="7"/>
  <c r="FT157" i="7"/>
  <c r="FU157" i="7"/>
  <c r="FV157" i="7"/>
  <c r="FW157" i="7"/>
  <c r="FX157" i="7"/>
  <c r="FY157" i="7"/>
  <c r="FZ157" i="7"/>
  <c r="GA157" i="7"/>
  <c r="GB157" i="7"/>
  <c r="GC157" i="7"/>
  <c r="GD157" i="7"/>
  <c r="GE157" i="7"/>
  <c r="GF157" i="7"/>
  <c r="GG157" i="7"/>
  <c r="GH157" i="7"/>
  <c r="GI157" i="7"/>
  <c r="GJ157" i="7"/>
  <c r="GK157" i="7"/>
  <c r="GL157" i="7"/>
  <c r="GM157" i="7"/>
  <c r="GN157" i="7"/>
  <c r="GO157" i="7"/>
  <c r="GP157" i="7"/>
  <c r="GQ157" i="7"/>
  <c r="GR157" i="7"/>
  <c r="GS157" i="7"/>
  <c r="GT157" i="7"/>
  <c r="GU157" i="7"/>
  <c r="GV157" i="7"/>
  <c r="GW157" i="7"/>
  <c r="GX157" i="7"/>
  <c r="GY157" i="7"/>
  <c r="GZ157" i="7"/>
  <c r="HA157" i="7"/>
  <c r="HB157" i="7"/>
  <c r="HC157" i="7"/>
  <c r="HD157" i="7"/>
  <c r="HE157" i="7"/>
  <c r="HF157" i="7"/>
  <c r="HG157" i="7"/>
  <c r="HH157" i="7"/>
  <c r="HI157" i="7"/>
  <c r="HJ157" i="7"/>
  <c r="HK157" i="7"/>
  <c r="HL157" i="7"/>
  <c r="HM157" i="7"/>
  <c r="HN157" i="7"/>
  <c r="HO157" i="7"/>
  <c r="HP157" i="7"/>
  <c r="HQ157" i="7"/>
  <c r="HR157" i="7"/>
  <c r="HS157" i="7"/>
  <c r="HT157" i="7"/>
  <c r="HU157" i="7"/>
  <c r="HV157" i="7"/>
  <c r="HW157" i="7"/>
  <c r="HX157" i="7"/>
  <c r="HY157" i="7"/>
  <c r="HZ157" i="7"/>
  <c r="IA157" i="7"/>
  <c r="IB157" i="7"/>
  <c r="IC157" i="7"/>
  <c r="ID157" i="7"/>
  <c r="IE157" i="7"/>
  <c r="IF157" i="7"/>
  <c r="IG157" i="7"/>
  <c r="IH157" i="7"/>
  <c r="II157" i="7"/>
  <c r="IJ157" i="7"/>
  <c r="IK157" i="7"/>
  <c r="IL157" i="7"/>
  <c r="IM157" i="7"/>
  <c r="IN157" i="7"/>
  <c r="IO157" i="7"/>
  <c r="IP157" i="7"/>
  <c r="IQ157" i="7"/>
  <c r="IR157" i="7"/>
  <c r="IS157" i="7"/>
  <c r="IT157" i="7"/>
  <c r="IU157" i="7"/>
  <c r="IV157" i="7"/>
  <c r="IW157" i="7"/>
  <c r="IX157" i="7"/>
  <c r="IY157" i="7"/>
  <c r="IZ157" i="7"/>
  <c r="JA157" i="7"/>
  <c r="JB157" i="7"/>
  <c r="JC157" i="7"/>
  <c r="JD157" i="7"/>
  <c r="JE157" i="7"/>
  <c r="JF157" i="7"/>
  <c r="JG157" i="7"/>
  <c r="JH157" i="7"/>
  <c r="JI157" i="7"/>
  <c r="JJ157" i="7"/>
  <c r="JK157" i="7"/>
  <c r="JL157" i="7"/>
  <c r="JM157" i="7"/>
  <c r="JN157" i="7"/>
  <c r="JO157" i="7"/>
  <c r="JP157" i="7"/>
  <c r="JQ157" i="7"/>
  <c r="JR157" i="7"/>
  <c r="JS157" i="7"/>
  <c r="JT157" i="7"/>
  <c r="JU157" i="7"/>
  <c r="JV157" i="7"/>
  <c r="JW157" i="7"/>
  <c r="JX157" i="7"/>
  <c r="JY157" i="7"/>
  <c r="JZ157" i="7"/>
  <c r="KA157" i="7"/>
  <c r="KB157" i="7"/>
  <c r="KC157" i="7"/>
  <c r="KD157" i="7"/>
  <c r="KE157" i="7"/>
  <c r="KF157" i="7"/>
  <c r="KG157" i="7"/>
  <c r="KH157" i="7"/>
  <c r="KI157" i="7"/>
  <c r="KJ157" i="7"/>
  <c r="KK157" i="7"/>
  <c r="KL157" i="7"/>
  <c r="KM157" i="7"/>
  <c r="KN157" i="7"/>
  <c r="KO157" i="7"/>
  <c r="KP157" i="7"/>
  <c r="KQ157" i="7"/>
  <c r="KR157" i="7"/>
  <c r="KS157" i="7"/>
  <c r="KT157" i="7"/>
  <c r="KU157" i="7"/>
  <c r="KV157" i="7"/>
  <c r="KW157" i="7"/>
  <c r="KX157" i="7"/>
  <c r="KY157" i="7"/>
  <c r="KZ157" i="7"/>
  <c r="LA157" i="7"/>
  <c r="LB157" i="7"/>
  <c r="LC157" i="7"/>
  <c r="LD157" i="7"/>
  <c r="LE157" i="7"/>
  <c r="LF157" i="7"/>
  <c r="LG157" i="7"/>
  <c r="LH157" i="7"/>
  <c r="LI157" i="7"/>
  <c r="LJ157" i="7"/>
  <c r="LK157" i="7"/>
  <c r="LL157" i="7"/>
  <c r="LM157" i="7"/>
  <c r="LN157" i="7"/>
  <c r="LO157" i="7"/>
  <c r="LP157" i="7"/>
  <c r="LQ157" i="7"/>
  <c r="LR157" i="7"/>
  <c r="LS157" i="7"/>
  <c r="LT157" i="7"/>
  <c r="LU157" i="7"/>
  <c r="LV157" i="7"/>
  <c r="LW157" i="7"/>
  <c r="LX157" i="7"/>
  <c r="LY157" i="7"/>
  <c r="LZ157" i="7"/>
  <c r="MA157" i="7"/>
  <c r="MB157" i="7"/>
  <c r="MC157" i="7"/>
  <c r="MD157" i="7"/>
  <c r="ME157" i="7"/>
  <c r="MF157" i="7"/>
  <c r="MG157" i="7"/>
  <c r="MH157" i="7"/>
  <c r="MI157" i="7"/>
  <c r="MJ157" i="7"/>
  <c r="MK157" i="7"/>
  <c r="ML157" i="7"/>
  <c r="MM157" i="7"/>
  <c r="MN157" i="7"/>
  <c r="MO157" i="7"/>
  <c r="MP157" i="7"/>
  <c r="MQ157" i="7"/>
  <c r="MR157" i="7"/>
  <c r="MS157" i="7"/>
  <c r="MT157" i="7"/>
  <c r="MU157" i="7"/>
  <c r="MV157" i="7"/>
  <c r="MW157" i="7"/>
  <c r="MX157" i="7"/>
  <c r="MY157" i="7"/>
  <c r="MZ157" i="7"/>
  <c r="NA157" i="7"/>
  <c r="NB157" i="7"/>
  <c r="NC157" i="7"/>
  <c r="ND157" i="7"/>
  <c r="NE157" i="7"/>
  <c r="NF157" i="7"/>
  <c r="NG157" i="7"/>
  <c r="NH157" i="7"/>
  <c r="NI157" i="7"/>
  <c r="NJ157" i="7"/>
  <c r="NK157" i="7"/>
  <c r="NL157" i="7"/>
  <c r="NM157" i="7"/>
  <c r="NN157" i="7"/>
  <c r="NO157" i="7"/>
  <c r="NP157" i="7"/>
  <c r="NQ157" i="7"/>
  <c r="NR157" i="7"/>
  <c r="NS157" i="7"/>
  <c r="NT157" i="7"/>
  <c r="NU157" i="7"/>
  <c r="NV157" i="7"/>
  <c r="NW157" i="7"/>
  <c r="NX157" i="7"/>
  <c r="NY157" i="7"/>
  <c r="NZ157" i="7"/>
  <c r="OA157" i="7"/>
  <c r="OB157" i="7"/>
  <c r="OC157" i="7"/>
  <c r="OD157" i="7"/>
  <c r="OE157" i="7"/>
  <c r="OF157" i="7"/>
  <c r="OG157" i="7"/>
  <c r="OH157" i="7"/>
  <c r="OI157" i="7"/>
  <c r="OJ157" i="7"/>
  <c r="OK157" i="7"/>
  <c r="OL157" i="7"/>
  <c r="OM157" i="7"/>
  <c r="ON157" i="7"/>
  <c r="OO157" i="7"/>
  <c r="OP157" i="7"/>
  <c r="OQ157" i="7"/>
  <c r="OR157" i="7"/>
  <c r="OS157" i="7"/>
  <c r="OT157" i="7"/>
  <c r="OU157" i="7"/>
  <c r="OV157" i="7"/>
  <c r="OW157" i="7"/>
  <c r="OX157" i="7"/>
  <c r="OY157" i="7"/>
  <c r="OZ157" i="7"/>
  <c r="PA157" i="7"/>
  <c r="PB157" i="7"/>
  <c r="PC157" i="7"/>
  <c r="PD157" i="7"/>
  <c r="PE157" i="7"/>
  <c r="PF157" i="7"/>
  <c r="PG157" i="7"/>
  <c r="PH157" i="7"/>
  <c r="PI157" i="7"/>
  <c r="PJ157" i="7"/>
  <c r="PK157" i="7"/>
  <c r="PL157" i="7"/>
  <c r="PM157" i="7"/>
  <c r="PN157" i="7"/>
  <c r="PO157" i="7"/>
  <c r="PP157" i="7"/>
  <c r="PQ157" i="7"/>
  <c r="PR157" i="7"/>
  <c r="PS157" i="7"/>
  <c r="PT157" i="7"/>
  <c r="PU157" i="7"/>
  <c r="PV157" i="7"/>
  <c r="PW157" i="7"/>
  <c r="PX157" i="7"/>
  <c r="PY157" i="7"/>
  <c r="PZ157" i="7"/>
  <c r="QA157" i="7"/>
  <c r="QB157" i="7"/>
  <c r="QC157" i="7"/>
  <c r="QD157" i="7"/>
  <c r="QE157" i="7"/>
  <c r="QF157" i="7"/>
  <c r="QG157" i="7"/>
  <c r="QH157" i="7"/>
  <c r="QI157" i="7"/>
  <c r="QJ157" i="7"/>
  <c r="QK157" i="7"/>
  <c r="QL157" i="7"/>
  <c r="QM157" i="7"/>
  <c r="QN157" i="7"/>
  <c r="QO157" i="7"/>
  <c r="QP157" i="7"/>
  <c r="QQ157" i="7"/>
  <c r="QR157" i="7"/>
  <c r="QS157" i="7"/>
  <c r="QT157" i="7"/>
  <c r="QU157" i="7"/>
  <c r="QV157" i="7"/>
  <c r="QW157" i="7"/>
  <c r="QX157" i="7"/>
  <c r="QY157" i="7"/>
  <c r="QZ157" i="7"/>
  <c r="RA157" i="7"/>
  <c r="RB157" i="7"/>
  <c r="RC157" i="7"/>
  <c r="RD157" i="7"/>
  <c r="RE157" i="7"/>
  <c r="RF157" i="7"/>
  <c r="RG157" i="7"/>
  <c r="RH157" i="7"/>
  <c r="RI157" i="7"/>
  <c r="RJ157" i="7"/>
  <c r="RK157" i="7"/>
  <c r="RL157" i="7"/>
  <c r="RM157" i="7"/>
  <c r="RN157" i="7"/>
  <c r="RO157" i="7"/>
  <c r="RP157" i="7"/>
  <c r="RQ157" i="7"/>
  <c r="RR157" i="7"/>
  <c r="RS157" i="7"/>
  <c r="RT157" i="7"/>
  <c r="RU157" i="7"/>
  <c r="RV157" i="7"/>
  <c r="RW157" i="7"/>
  <c r="RX157" i="7"/>
  <c r="RY157" i="7"/>
  <c r="RZ157" i="7"/>
  <c r="SA157" i="7"/>
  <c r="SB157" i="7"/>
  <c r="SC157" i="7"/>
  <c r="SD157" i="7"/>
  <c r="SE157" i="7"/>
  <c r="SF157" i="7"/>
  <c r="SG157" i="7"/>
  <c r="SH157" i="7"/>
  <c r="SI157" i="7"/>
  <c r="SJ157" i="7"/>
  <c r="SK157" i="7"/>
  <c r="SL157" i="7"/>
  <c r="SM157" i="7"/>
  <c r="SN157" i="7"/>
  <c r="SO157" i="7"/>
  <c r="SP157" i="7"/>
  <c r="SQ157" i="7"/>
  <c r="SR157" i="7"/>
  <c r="SS157" i="7"/>
  <c r="ST157" i="7"/>
  <c r="SU157" i="7"/>
  <c r="SV157" i="7"/>
  <c r="SW157" i="7"/>
  <c r="SX157" i="7"/>
  <c r="SY157" i="7"/>
  <c r="SZ157" i="7"/>
  <c r="TA157" i="7"/>
  <c r="TB157" i="7"/>
  <c r="L98" i="7"/>
  <c r="M98" i="7"/>
  <c r="N98" i="7"/>
  <c r="O98" i="7"/>
  <c r="P98" i="7"/>
  <c r="Q98" i="7"/>
  <c r="R98" i="7"/>
  <c r="S98" i="7"/>
  <c r="T98" i="7"/>
  <c r="U98" i="7"/>
  <c r="V98" i="7"/>
  <c r="W98" i="7"/>
  <c r="X98" i="7"/>
  <c r="Y98" i="7"/>
  <c r="Z98" i="7"/>
  <c r="AA98" i="7"/>
  <c r="AB98" i="7"/>
  <c r="AC98" i="7"/>
  <c r="AD98" i="7"/>
  <c r="AE98" i="7"/>
  <c r="AF98" i="7"/>
  <c r="AG98" i="7"/>
  <c r="AH98" i="7"/>
  <c r="AI98" i="7"/>
  <c r="AJ98" i="7"/>
  <c r="AK98" i="7"/>
  <c r="AL98" i="7"/>
  <c r="AM98" i="7"/>
  <c r="AN98" i="7"/>
  <c r="AO98" i="7"/>
  <c r="AP98" i="7"/>
  <c r="AQ98" i="7"/>
  <c r="AR98" i="7"/>
  <c r="AS98" i="7"/>
  <c r="AT98" i="7"/>
  <c r="AU98" i="7"/>
  <c r="AV98" i="7"/>
  <c r="AW98" i="7"/>
  <c r="AX98" i="7"/>
  <c r="AY98" i="7"/>
  <c r="AZ98" i="7"/>
  <c r="BA98" i="7"/>
  <c r="BB98" i="7"/>
  <c r="BC98" i="7"/>
  <c r="BD98" i="7"/>
  <c r="BE98" i="7"/>
  <c r="BF98" i="7"/>
  <c r="BG98" i="7"/>
  <c r="BH98" i="7"/>
  <c r="BI98" i="7"/>
  <c r="BJ98" i="7"/>
  <c r="BK98" i="7"/>
  <c r="BL98" i="7"/>
  <c r="BM98" i="7"/>
  <c r="BN98" i="7"/>
  <c r="BO98" i="7"/>
  <c r="BP98" i="7"/>
  <c r="BQ98" i="7"/>
  <c r="BR98" i="7"/>
  <c r="BS98" i="7"/>
  <c r="BT98" i="7"/>
  <c r="BU98" i="7"/>
  <c r="BV98" i="7"/>
  <c r="BW98" i="7"/>
  <c r="BX98" i="7"/>
  <c r="BY98" i="7"/>
  <c r="BZ98" i="7"/>
  <c r="CA98" i="7"/>
  <c r="CB98" i="7"/>
  <c r="CC98" i="7"/>
  <c r="CD98" i="7"/>
  <c r="CE98" i="7"/>
  <c r="CF98" i="7"/>
  <c r="CG98" i="7"/>
  <c r="CH98" i="7"/>
  <c r="CI98" i="7"/>
  <c r="CJ98" i="7"/>
  <c r="CK98" i="7"/>
  <c r="CL98" i="7"/>
  <c r="CM98" i="7"/>
  <c r="CN98" i="7"/>
  <c r="CO98" i="7"/>
  <c r="CP98" i="7"/>
  <c r="CQ98" i="7"/>
  <c r="CR98" i="7"/>
  <c r="CS98" i="7"/>
  <c r="CT98" i="7"/>
  <c r="CU98" i="7"/>
  <c r="CV98" i="7"/>
  <c r="CW98" i="7"/>
  <c r="CX98" i="7"/>
  <c r="CY98" i="7"/>
  <c r="CZ98" i="7"/>
  <c r="DA98" i="7"/>
  <c r="DB98" i="7"/>
  <c r="DC98" i="7"/>
  <c r="DD98" i="7"/>
  <c r="DE98" i="7"/>
  <c r="DF98" i="7"/>
  <c r="DG98" i="7"/>
  <c r="DH98" i="7"/>
  <c r="DI98" i="7"/>
  <c r="DJ98" i="7"/>
  <c r="DK98" i="7"/>
  <c r="DL98" i="7"/>
  <c r="DM98" i="7"/>
  <c r="DN98" i="7"/>
  <c r="DO98" i="7"/>
  <c r="DP98" i="7"/>
  <c r="DQ98" i="7"/>
  <c r="DR98" i="7"/>
  <c r="DS98" i="7"/>
  <c r="DT98" i="7"/>
  <c r="DU98" i="7"/>
  <c r="DV98" i="7"/>
  <c r="DW98" i="7"/>
  <c r="DX98" i="7"/>
  <c r="DY98" i="7"/>
  <c r="DZ98" i="7"/>
  <c r="EA98" i="7"/>
  <c r="EB98" i="7"/>
  <c r="EC98" i="7"/>
  <c r="ED98" i="7"/>
  <c r="EE98" i="7"/>
  <c r="EF98" i="7"/>
  <c r="EG98" i="7"/>
  <c r="EH98" i="7"/>
  <c r="EI98" i="7"/>
  <c r="EJ98" i="7"/>
  <c r="EK98" i="7"/>
  <c r="EL98" i="7"/>
  <c r="EM98" i="7"/>
  <c r="EN98" i="7"/>
  <c r="EO98" i="7"/>
  <c r="EP98" i="7"/>
  <c r="EQ98" i="7"/>
  <c r="ER98" i="7"/>
  <c r="ES98" i="7"/>
  <c r="ET98" i="7"/>
  <c r="EU98" i="7"/>
  <c r="EV98" i="7"/>
  <c r="EW98" i="7"/>
  <c r="EX98" i="7"/>
  <c r="EY98" i="7"/>
  <c r="EZ98" i="7"/>
  <c r="FA98" i="7"/>
  <c r="FB98" i="7"/>
  <c r="FC98" i="7"/>
  <c r="FD98" i="7"/>
  <c r="FE98" i="7"/>
  <c r="FF98" i="7"/>
  <c r="FG98" i="7"/>
  <c r="FH98" i="7"/>
  <c r="FI98" i="7"/>
  <c r="FJ98" i="7"/>
  <c r="FK98" i="7"/>
  <c r="FL98" i="7"/>
  <c r="FM98" i="7"/>
  <c r="FN98" i="7"/>
  <c r="FO98" i="7"/>
  <c r="FP98" i="7"/>
  <c r="FQ98" i="7"/>
  <c r="FR98" i="7"/>
  <c r="FS98" i="7"/>
  <c r="FT98" i="7"/>
  <c r="FU98" i="7"/>
  <c r="FV98" i="7"/>
  <c r="FW98" i="7"/>
  <c r="FX98" i="7"/>
  <c r="FY98" i="7"/>
  <c r="FZ98" i="7"/>
  <c r="GA98" i="7"/>
  <c r="GB98" i="7"/>
  <c r="GC98" i="7"/>
  <c r="GD98" i="7"/>
  <c r="GE98" i="7"/>
  <c r="GF98" i="7"/>
  <c r="GG98" i="7"/>
  <c r="GH98" i="7"/>
  <c r="GI98" i="7"/>
  <c r="GJ98" i="7"/>
  <c r="GK98" i="7"/>
  <c r="GL98" i="7"/>
  <c r="GM98" i="7"/>
  <c r="GN98" i="7"/>
  <c r="GO98" i="7"/>
  <c r="GP98" i="7"/>
  <c r="GQ98" i="7"/>
  <c r="GR98" i="7"/>
  <c r="GS98" i="7"/>
  <c r="GT98" i="7"/>
  <c r="GU98" i="7"/>
  <c r="GV98" i="7"/>
  <c r="GW98" i="7"/>
  <c r="GX98" i="7"/>
  <c r="GY98" i="7"/>
  <c r="GZ98" i="7"/>
  <c r="HA98" i="7"/>
  <c r="HB98" i="7"/>
  <c r="HC98" i="7"/>
  <c r="HD98" i="7"/>
  <c r="HE98" i="7"/>
  <c r="HF98" i="7"/>
  <c r="HG98" i="7"/>
  <c r="HH98" i="7"/>
  <c r="HI98" i="7"/>
  <c r="HJ98" i="7"/>
  <c r="HK98" i="7"/>
  <c r="HL98" i="7"/>
  <c r="HM98" i="7"/>
  <c r="HN98" i="7"/>
  <c r="HO98" i="7"/>
  <c r="HP98" i="7"/>
  <c r="HQ98" i="7"/>
  <c r="HR98" i="7"/>
  <c r="HS98" i="7"/>
  <c r="HT98" i="7"/>
  <c r="HU98" i="7"/>
  <c r="HV98" i="7"/>
  <c r="HW98" i="7"/>
  <c r="HX98" i="7"/>
  <c r="HY98" i="7"/>
  <c r="HZ98" i="7"/>
  <c r="IA98" i="7"/>
  <c r="IB98" i="7"/>
  <c r="IC98" i="7"/>
  <c r="ID98" i="7"/>
  <c r="IE98" i="7"/>
  <c r="IF98" i="7"/>
  <c r="IG98" i="7"/>
  <c r="IH98" i="7"/>
  <c r="II98" i="7"/>
  <c r="IJ98" i="7"/>
  <c r="IK98" i="7"/>
  <c r="IL98" i="7"/>
  <c r="IM98" i="7"/>
  <c r="IN98" i="7"/>
  <c r="IO98" i="7"/>
  <c r="IP98" i="7"/>
  <c r="IQ98" i="7"/>
  <c r="IR98" i="7"/>
  <c r="IS98" i="7"/>
  <c r="IT98" i="7"/>
  <c r="IU98" i="7"/>
  <c r="IV98" i="7"/>
  <c r="IW98" i="7"/>
  <c r="IX98" i="7"/>
  <c r="IY98" i="7"/>
  <c r="IZ98" i="7"/>
  <c r="JA98" i="7"/>
  <c r="JB98" i="7"/>
  <c r="JC98" i="7"/>
  <c r="JD98" i="7"/>
  <c r="JE98" i="7"/>
  <c r="JF98" i="7"/>
  <c r="JG98" i="7"/>
  <c r="JH98" i="7"/>
  <c r="JI98" i="7"/>
  <c r="JJ98" i="7"/>
  <c r="JK98" i="7"/>
  <c r="JL98" i="7"/>
  <c r="JM98" i="7"/>
  <c r="JN98" i="7"/>
  <c r="JO98" i="7"/>
  <c r="JP98" i="7"/>
  <c r="JQ98" i="7"/>
  <c r="JR98" i="7"/>
  <c r="JS98" i="7"/>
  <c r="JT98" i="7"/>
  <c r="JU98" i="7"/>
  <c r="JV98" i="7"/>
  <c r="JW98" i="7"/>
  <c r="JX98" i="7"/>
  <c r="JY98" i="7"/>
  <c r="JZ98" i="7"/>
  <c r="KA98" i="7"/>
  <c r="KB98" i="7"/>
  <c r="KC98" i="7"/>
  <c r="KD98" i="7"/>
  <c r="KE98" i="7"/>
  <c r="KF98" i="7"/>
  <c r="KG98" i="7"/>
  <c r="KH98" i="7"/>
  <c r="KI98" i="7"/>
  <c r="KJ98" i="7"/>
  <c r="KK98" i="7"/>
  <c r="KL98" i="7"/>
  <c r="KM98" i="7"/>
  <c r="KN98" i="7"/>
  <c r="KO98" i="7"/>
  <c r="KP98" i="7"/>
  <c r="KQ98" i="7"/>
  <c r="KR98" i="7"/>
  <c r="KS98" i="7"/>
  <c r="KT98" i="7"/>
  <c r="KU98" i="7"/>
  <c r="KV98" i="7"/>
  <c r="KW98" i="7"/>
  <c r="KX98" i="7"/>
  <c r="KY98" i="7"/>
  <c r="KZ98" i="7"/>
  <c r="LA98" i="7"/>
  <c r="LB98" i="7"/>
  <c r="LC98" i="7"/>
  <c r="LD98" i="7"/>
  <c r="LE98" i="7"/>
  <c r="LF98" i="7"/>
  <c r="LG98" i="7"/>
  <c r="LH98" i="7"/>
  <c r="LI98" i="7"/>
  <c r="LJ98" i="7"/>
  <c r="LK98" i="7"/>
  <c r="LL98" i="7"/>
  <c r="LM98" i="7"/>
  <c r="LN98" i="7"/>
  <c r="LO98" i="7"/>
  <c r="LP98" i="7"/>
  <c r="LQ98" i="7"/>
  <c r="LR98" i="7"/>
  <c r="LS98" i="7"/>
  <c r="LT98" i="7"/>
  <c r="LU98" i="7"/>
  <c r="LV98" i="7"/>
  <c r="LW98" i="7"/>
  <c r="LX98" i="7"/>
  <c r="LY98" i="7"/>
  <c r="LZ98" i="7"/>
  <c r="MA98" i="7"/>
  <c r="MB98" i="7"/>
  <c r="MC98" i="7"/>
  <c r="MD98" i="7"/>
  <c r="ME98" i="7"/>
  <c r="MF98" i="7"/>
  <c r="MG98" i="7"/>
  <c r="MH98" i="7"/>
  <c r="MI98" i="7"/>
  <c r="MJ98" i="7"/>
  <c r="MK98" i="7"/>
  <c r="ML98" i="7"/>
  <c r="MM98" i="7"/>
  <c r="MN98" i="7"/>
  <c r="MO98" i="7"/>
  <c r="MP98" i="7"/>
  <c r="MQ98" i="7"/>
  <c r="MR98" i="7"/>
  <c r="MS98" i="7"/>
  <c r="MT98" i="7"/>
  <c r="MU98" i="7"/>
  <c r="MV98" i="7"/>
  <c r="MW98" i="7"/>
  <c r="MX98" i="7"/>
  <c r="MY98" i="7"/>
  <c r="MZ98" i="7"/>
  <c r="NA98" i="7"/>
  <c r="NB98" i="7"/>
  <c r="NC98" i="7"/>
  <c r="ND98" i="7"/>
  <c r="NE98" i="7"/>
  <c r="NF98" i="7"/>
  <c r="NG98" i="7"/>
  <c r="NH98" i="7"/>
  <c r="NI98" i="7"/>
  <c r="NJ98" i="7"/>
  <c r="NK98" i="7"/>
  <c r="NL98" i="7"/>
  <c r="NM98" i="7"/>
  <c r="NN98" i="7"/>
  <c r="NO98" i="7"/>
  <c r="NP98" i="7"/>
  <c r="NQ98" i="7"/>
  <c r="NR98" i="7"/>
  <c r="NS98" i="7"/>
  <c r="NT98" i="7"/>
  <c r="NU98" i="7"/>
  <c r="NV98" i="7"/>
  <c r="NW98" i="7"/>
  <c r="NX98" i="7"/>
  <c r="NY98" i="7"/>
  <c r="NZ98" i="7"/>
  <c r="OA98" i="7"/>
  <c r="OB98" i="7"/>
  <c r="OC98" i="7"/>
  <c r="OD98" i="7"/>
  <c r="OE98" i="7"/>
  <c r="OF98" i="7"/>
  <c r="OG98" i="7"/>
  <c r="OH98" i="7"/>
  <c r="OI98" i="7"/>
  <c r="OJ98" i="7"/>
  <c r="OK98" i="7"/>
  <c r="OL98" i="7"/>
  <c r="OM98" i="7"/>
  <c r="ON98" i="7"/>
  <c r="OO98" i="7"/>
  <c r="OP98" i="7"/>
  <c r="OQ98" i="7"/>
  <c r="OR98" i="7"/>
  <c r="OS98" i="7"/>
  <c r="OT98" i="7"/>
  <c r="OU98" i="7"/>
  <c r="OV98" i="7"/>
  <c r="OW98" i="7"/>
  <c r="OX98" i="7"/>
  <c r="OY98" i="7"/>
  <c r="OZ98" i="7"/>
  <c r="PA98" i="7"/>
  <c r="PB98" i="7"/>
  <c r="PC98" i="7"/>
  <c r="PD98" i="7"/>
  <c r="PE98" i="7"/>
  <c r="PF98" i="7"/>
  <c r="PG98" i="7"/>
  <c r="PH98" i="7"/>
  <c r="PI98" i="7"/>
  <c r="PJ98" i="7"/>
  <c r="PK98" i="7"/>
  <c r="PL98" i="7"/>
  <c r="PM98" i="7"/>
  <c r="PN98" i="7"/>
  <c r="PO98" i="7"/>
  <c r="PP98" i="7"/>
  <c r="PQ98" i="7"/>
  <c r="PR98" i="7"/>
  <c r="PS98" i="7"/>
  <c r="PT98" i="7"/>
  <c r="PU98" i="7"/>
  <c r="PV98" i="7"/>
  <c r="PW98" i="7"/>
  <c r="PX98" i="7"/>
  <c r="PY98" i="7"/>
  <c r="PZ98" i="7"/>
  <c r="QA98" i="7"/>
  <c r="QB98" i="7"/>
  <c r="QC98" i="7"/>
  <c r="QD98" i="7"/>
  <c r="QE98" i="7"/>
  <c r="QF98" i="7"/>
  <c r="QG98" i="7"/>
  <c r="QH98" i="7"/>
  <c r="QI98" i="7"/>
  <c r="QJ98" i="7"/>
  <c r="QK98" i="7"/>
  <c r="QL98" i="7"/>
  <c r="QM98" i="7"/>
  <c r="QN98" i="7"/>
  <c r="QO98" i="7"/>
  <c r="QP98" i="7"/>
  <c r="QQ98" i="7"/>
  <c r="QR98" i="7"/>
  <c r="QS98" i="7"/>
  <c r="QT98" i="7"/>
  <c r="QU98" i="7"/>
  <c r="QV98" i="7"/>
  <c r="QW98" i="7"/>
  <c r="QX98" i="7"/>
  <c r="QY98" i="7"/>
  <c r="QZ98" i="7"/>
  <c r="RA98" i="7"/>
  <c r="RB98" i="7"/>
  <c r="RC98" i="7"/>
  <c r="RD98" i="7"/>
  <c r="RE98" i="7"/>
  <c r="RF98" i="7"/>
  <c r="RG98" i="7"/>
  <c r="RH98" i="7"/>
  <c r="RI98" i="7"/>
  <c r="RJ98" i="7"/>
  <c r="RK98" i="7"/>
  <c r="RL98" i="7"/>
  <c r="RM98" i="7"/>
  <c r="RN98" i="7"/>
  <c r="RO98" i="7"/>
  <c r="RP98" i="7"/>
  <c r="RQ98" i="7"/>
  <c r="RR98" i="7"/>
  <c r="RS98" i="7"/>
  <c r="RT98" i="7"/>
  <c r="RU98" i="7"/>
  <c r="RV98" i="7"/>
  <c r="RW98" i="7"/>
  <c r="RX98" i="7"/>
  <c r="RY98" i="7"/>
  <c r="RZ98" i="7"/>
  <c r="SA98" i="7"/>
  <c r="SB98" i="7"/>
  <c r="SC98" i="7"/>
  <c r="SD98" i="7"/>
  <c r="SE98" i="7"/>
  <c r="SF98" i="7"/>
  <c r="SG98" i="7"/>
  <c r="SH98" i="7"/>
  <c r="SI98" i="7"/>
  <c r="SJ98" i="7"/>
  <c r="SK98" i="7"/>
  <c r="SL98" i="7"/>
  <c r="SM98" i="7"/>
  <c r="SN98" i="7"/>
  <c r="SO98" i="7"/>
  <c r="SP98" i="7"/>
  <c r="SQ98" i="7"/>
  <c r="SR98" i="7"/>
  <c r="SS98" i="7"/>
  <c r="ST98" i="7"/>
  <c r="SU98" i="7"/>
  <c r="SV98" i="7"/>
  <c r="SW98" i="7"/>
  <c r="SX98" i="7"/>
  <c r="SY98" i="7"/>
  <c r="SZ98" i="7"/>
  <c r="TA98" i="7"/>
  <c r="TB98" i="7"/>
  <c r="L158" i="7"/>
  <c r="M158" i="7"/>
  <c r="N158" i="7"/>
  <c r="O158" i="7"/>
  <c r="P158" i="7"/>
  <c r="Q158" i="7"/>
  <c r="R158" i="7"/>
  <c r="S158" i="7"/>
  <c r="T158" i="7"/>
  <c r="U158" i="7"/>
  <c r="V158" i="7"/>
  <c r="W158" i="7"/>
  <c r="X158" i="7"/>
  <c r="Y158" i="7"/>
  <c r="Z158" i="7"/>
  <c r="AA158" i="7"/>
  <c r="AB158" i="7"/>
  <c r="AC158" i="7"/>
  <c r="AD158" i="7"/>
  <c r="AE158" i="7"/>
  <c r="AF158" i="7"/>
  <c r="AG158" i="7"/>
  <c r="AH158" i="7"/>
  <c r="AI158" i="7"/>
  <c r="AJ158" i="7"/>
  <c r="AK158" i="7"/>
  <c r="AL158" i="7"/>
  <c r="AM158" i="7"/>
  <c r="AN158" i="7"/>
  <c r="AO158" i="7"/>
  <c r="AP158" i="7"/>
  <c r="AQ158" i="7"/>
  <c r="AR158" i="7"/>
  <c r="AS158" i="7"/>
  <c r="AT158" i="7"/>
  <c r="AU158" i="7"/>
  <c r="AV158" i="7"/>
  <c r="AW158" i="7"/>
  <c r="AX158" i="7"/>
  <c r="AY158" i="7"/>
  <c r="AZ158" i="7"/>
  <c r="BA158" i="7"/>
  <c r="BB158" i="7"/>
  <c r="BC158" i="7"/>
  <c r="BD158" i="7"/>
  <c r="BE158" i="7"/>
  <c r="BF158" i="7"/>
  <c r="BG158" i="7"/>
  <c r="BH158" i="7"/>
  <c r="BI158" i="7"/>
  <c r="BJ158" i="7"/>
  <c r="BK158" i="7"/>
  <c r="BL158" i="7"/>
  <c r="BM158" i="7"/>
  <c r="BN158" i="7"/>
  <c r="BO158" i="7"/>
  <c r="BP158" i="7"/>
  <c r="BQ158" i="7"/>
  <c r="BR158" i="7"/>
  <c r="BS158" i="7"/>
  <c r="BT158" i="7"/>
  <c r="BU158" i="7"/>
  <c r="BV158" i="7"/>
  <c r="BW158" i="7"/>
  <c r="BX158" i="7"/>
  <c r="BY158" i="7"/>
  <c r="BZ158" i="7"/>
  <c r="CA158" i="7"/>
  <c r="CB158" i="7"/>
  <c r="CC158" i="7"/>
  <c r="CD158" i="7"/>
  <c r="CE158" i="7"/>
  <c r="CF158" i="7"/>
  <c r="CG158" i="7"/>
  <c r="CH158" i="7"/>
  <c r="CI158" i="7"/>
  <c r="CJ158" i="7"/>
  <c r="CK158" i="7"/>
  <c r="CL158" i="7"/>
  <c r="CM158" i="7"/>
  <c r="CN158" i="7"/>
  <c r="CO158" i="7"/>
  <c r="CP158" i="7"/>
  <c r="CQ158" i="7"/>
  <c r="CR158" i="7"/>
  <c r="CS158" i="7"/>
  <c r="CT158" i="7"/>
  <c r="CU158" i="7"/>
  <c r="CV158" i="7"/>
  <c r="CW158" i="7"/>
  <c r="CX158" i="7"/>
  <c r="CY158" i="7"/>
  <c r="CZ158" i="7"/>
  <c r="DA158" i="7"/>
  <c r="DB158" i="7"/>
  <c r="DC158" i="7"/>
  <c r="DD158" i="7"/>
  <c r="DE158" i="7"/>
  <c r="DF158" i="7"/>
  <c r="DG158" i="7"/>
  <c r="DH158" i="7"/>
  <c r="DI158" i="7"/>
  <c r="DJ158" i="7"/>
  <c r="DK158" i="7"/>
  <c r="DL158" i="7"/>
  <c r="DM158" i="7"/>
  <c r="DN158" i="7"/>
  <c r="DO158" i="7"/>
  <c r="DP158" i="7"/>
  <c r="DQ158" i="7"/>
  <c r="DR158" i="7"/>
  <c r="DS158" i="7"/>
  <c r="DT158" i="7"/>
  <c r="DU158" i="7"/>
  <c r="DV158" i="7"/>
  <c r="DW158" i="7"/>
  <c r="DX158" i="7"/>
  <c r="DY158" i="7"/>
  <c r="DZ158" i="7"/>
  <c r="EA158" i="7"/>
  <c r="EB158" i="7"/>
  <c r="EC158" i="7"/>
  <c r="ED158" i="7"/>
  <c r="EE158" i="7"/>
  <c r="EF158" i="7"/>
  <c r="EG158" i="7"/>
  <c r="EH158" i="7"/>
  <c r="EI158" i="7"/>
  <c r="EJ158" i="7"/>
  <c r="EK158" i="7"/>
  <c r="EL158" i="7"/>
  <c r="EM158" i="7"/>
  <c r="EN158" i="7"/>
  <c r="EO158" i="7"/>
  <c r="EP158" i="7"/>
  <c r="EQ158" i="7"/>
  <c r="ER158" i="7"/>
  <c r="ES158" i="7"/>
  <c r="ET158" i="7"/>
  <c r="EU158" i="7"/>
  <c r="EV158" i="7"/>
  <c r="EW158" i="7"/>
  <c r="EX158" i="7"/>
  <c r="EY158" i="7"/>
  <c r="EZ158" i="7"/>
  <c r="FA158" i="7"/>
  <c r="FB158" i="7"/>
  <c r="FC158" i="7"/>
  <c r="FD158" i="7"/>
  <c r="FE158" i="7"/>
  <c r="FF158" i="7"/>
  <c r="FG158" i="7"/>
  <c r="FH158" i="7"/>
  <c r="FI158" i="7"/>
  <c r="FJ158" i="7"/>
  <c r="FK158" i="7"/>
  <c r="FL158" i="7"/>
  <c r="FM158" i="7"/>
  <c r="FN158" i="7"/>
  <c r="FO158" i="7"/>
  <c r="FP158" i="7"/>
  <c r="FQ158" i="7"/>
  <c r="FR158" i="7"/>
  <c r="FS158" i="7"/>
  <c r="FT158" i="7"/>
  <c r="FU158" i="7"/>
  <c r="FV158" i="7"/>
  <c r="FW158" i="7"/>
  <c r="FX158" i="7"/>
  <c r="FY158" i="7"/>
  <c r="FZ158" i="7"/>
  <c r="GA158" i="7"/>
  <c r="GB158" i="7"/>
  <c r="GC158" i="7"/>
  <c r="GD158" i="7"/>
  <c r="GE158" i="7"/>
  <c r="GF158" i="7"/>
  <c r="GG158" i="7"/>
  <c r="GH158" i="7"/>
  <c r="GI158" i="7"/>
  <c r="GJ158" i="7"/>
  <c r="GK158" i="7"/>
  <c r="GL158" i="7"/>
  <c r="GM158" i="7"/>
  <c r="GN158" i="7"/>
  <c r="GO158" i="7"/>
  <c r="GP158" i="7"/>
  <c r="GQ158" i="7"/>
  <c r="GR158" i="7"/>
  <c r="GS158" i="7"/>
  <c r="GT158" i="7"/>
  <c r="GU158" i="7"/>
  <c r="GV158" i="7"/>
  <c r="GW158" i="7"/>
  <c r="GX158" i="7"/>
  <c r="GY158" i="7"/>
  <c r="GZ158" i="7"/>
  <c r="HA158" i="7"/>
  <c r="HB158" i="7"/>
  <c r="HC158" i="7"/>
  <c r="HD158" i="7"/>
  <c r="HE158" i="7"/>
  <c r="HF158" i="7"/>
  <c r="HG158" i="7"/>
  <c r="HH158" i="7"/>
  <c r="HI158" i="7"/>
  <c r="HJ158" i="7"/>
  <c r="HK158" i="7"/>
  <c r="HL158" i="7"/>
  <c r="HM158" i="7"/>
  <c r="HN158" i="7"/>
  <c r="HO158" i="7"/>
  <c r="HP158" i="7"/>
  <c r="HQ158" i="7"/>
  <c r="HR158" i="7"/>
  <c r="HS158" i="7"/>
  <c r="HT158" i="7"/>
  <c r="HU158" i="7"/>
  <c r="HV158" i="7"/>
  <c r="HW158" i="7"/>
  <c r="HX158" i="7"/>
  <c r="HY158" i="7"/>
  <c r="HZ158" i="7"/>
  <c r="IA158" i="7"/>
  <c r="IB158" i="7"/>
  <c r="IC158" i="7"/>
  <c r="ID158" i="7"/>
  <c r="IE158" i="7"/>
  <c r="IF158" i="7"/>
  <c r="IG158" i="7"/>
  <c r="IH158" i="7"/>
  <c r="II158" i="7"/>
  <c r="IJ158" i="7"/>
  <c r="IK158" i="7"/>
  <c r="IL158" i="7"/>
  <c r="IM158" i="7"/>
  <c r="IN158" i="7"/>
  <c r="IO158" i="7"/>
  <c r="IP158" i="7"/>
  <c r="IQ158" i="7"/>
  <c r="IR158" i="7"/>
  <c r="IS158" i="7"/>
  <c r="IT158" i="7"/>
  <c r="IU158" i="7"/>
  <c r="IV158" i="7"/>
  <c r="IW158" i="7"/>
  <c r="IX158" i="7"/>
  <c r="IY158" i="7"/>
  <c r="IZ158" i="7"/>
  <c r="JA158" i="7"/>
  <c r="JB158" i="7"/>
  <c r="JC158" i="7"/>
  <c r="JD158" i="7"/>
  <c r="JE158" i="7"/>
  <c r="JF158" i="7"/>
  <c r="JG158" i="7"/>
  <c r="JH158" i="7"/>
  <c r="JI158" i="7"/>
  <c r="JJ158" i="7"/>
  <c r="JK158" i="7"/>
  <c r="JL158" i="7"/>
  <c r="JM158" i="7"/>
  <c r="JN158" i="7"/>
  <c r="JO158" i="7"/>
  <c r="JP158" i="7"/>
  <c r="JQ158" i="7"/>
  <c r="JR158" i="7"/>
  <c r="JS158" i="7"/>
  <c r="JT158" i="7"/>
  <c r="JU158" i="7"/>
  <c r="JV158" i="7"/>
  <c r="JW158" i="7"/>
  <c r="JX158" i="7"/>
  <c r="JY158" i="7"/>
  <c r="JZ158" i="7"/>
  <c r="KA158" i="7"/>
  <c r="KB158" i="7"/>
  <c r="KC158" i="7"/>
  <c r="KD158" i="7"/>
  <c r="KE158" i="7"/>
  <c r="KF158" i="7"/>
  <c r="KG158" i="7"/>
  <c r="KH158" i="7"/>
  <c r="KI158" i="7"/>
  <c r="KJ158" i="7"/>
  <c r="KK158" i="7"/>
  <c r="KL158" i="7"/>
  <c r="KM158" i="7"/>
  <c r="KN158" i="7"/>
  <c r="KO158" i="7"/>
  <c r="KP158" i="7"/>
  <c r="KQ158" i="7"/>
  <c r="KR158" i="7"/>
  <c r="KS158" i="7"/>
  <c r="KT158" i="7"/>
  <c r="KU158" i="7"/>
  <c r="KV158" i="7"/>
  <c r="KW158" i="7"/>
  <c r="KX158" i="7"/>
  <c r="KY158" i="7"/>
  <c r="KZ158" i="7"/>
  <c r="LA158" i="7"/>
  <c r="LB158" i="7"/>
  <c r="LC158" i="7"/>
  <c r="LD158" i="7"/>
  <c r="LE158" i="7"/>
  <c r="LF158" i="7"/>
  <c r="LG158" i="7"/>
  <c r="LH158" i="7"/>
  <c r="LI158" i="7"/>
  <c r="LJ158" i="7"/>
  <c r="LK158" i="7"/>
  <c r="LL158" i="7"/>
  <c r="LM158" i="7"/>
  <c r="LN158" i="7"/>
  <c r="LO158" i="7"/>
  <c r="LP158" i="7"/>
  <c r="LQ158" i="7"/>
  <c r="LR158" i="7"/>
  <c r="LS158" i="7"/>
  <c r="LT158" i="7"/>
  <c r="LU158" i="7"/>
  <c r="LV158" i="7"/>
  <c r="LW158" i="7"/>
  <c r="LX158" i="7"/>
  <c r="LY158" i="7"/>
  <c r="LZ158" i="7"/>
  <c r="MA158" i="7"/>
  <c r="MB158" i="7"/>
  <c r="MC158" i="7"/>
  <c r="MD158" i="7"/>
  <c r="ME158" i="7"/>
  <c r="MF158" i="7"/>
  <c r="MG158" i="7"/>
  <c r="MH158" i="7"/>
  <c r="MI158" i="7"/>
  <c r="MJ158" i="7"/>
  <c r="MK158" i="7"/>
  <c r="ML158" i="7"/>
  <c r="MM158" i="7"/>
  <c r="MN158" i="7"/>
  <c r="MO158" i="7"/>
  <c r="MP158" i="7"/>
  <c r="MQ158" i="7"/>
  <c r="MR158" i="7"/>
  <c r="MS158" i="7"/>
  <c r="MT158" i="7"/>
  <c r="MU158" i="7"/>
  <c r="MV158" i="7"/>
  <c r="MW158" i="7"/>
  <c r="MX158" i="7"/>
  <c r="MY158" i="7"/>
  <c r="MZ158" i="7"/>
  <c r="NA158" i="7"/>
  <c r="NB158" i="7"/>
  <c r="NC158" i="7"/>
  <c r="ND158" i="7"/>
  <c r="NE158" i="7"/>
  <c r="NF158" i="7"/>
  <c r="NG158" i="7"/>
  <c r="NH158" i="7"/>
  <c r="NI158" i="7"/>
  <c r="NJ158" i="7"/>
  <c r="NK158" i="7"/>
  <c r="NL158" i="7"/>
  <c r="NM158" i="7"/>
  <c r="NN158" i="7"/>
  <c r="NO158" i="7"/>
  <c r="NP158" i="7"/>
  <c r="NQ158" i="7"/>
  <c r="NR158" i="7"/>
  <c r="NS158" i="7"/>
  <c r="NT158" i="7"/>
  <c r="NU158" i="7"/>
  <c r="NV158" i="7"/>
  <c r="NW158" i="7"/>
  <c r="NX158" i="7"/>
  <c r="NY158" i="7"/>
  <c r="NZ158" i="7"/>
  <c r="OA158" i="7"/>
  <c r="OB158" i="7"/>
  <c r="OC158" i="7"/>
  <c r="OD158" i="7"/>
  <c r="OE158" i="7"/>
  <c r="OF158" i="7"/>
  <c r="OG158" i="7"/>
  <c r="OH158" i="7"/>
  <c r="OI158" i="7"/>
  <c r="OJ158" i="7"/>
  <c r="OK158" i="7"/>
  <c r="OL158" i="7"/>
  <c r="OM158" i="7"/>
  <c r="ON158" i="7"/>
  <c r="OO158" i="7"/>
  <c r="OP158" i="7"/>
  <c r="OQ158" i="7"/>
  <c r="OR158" i="7"/>
  <c r="OS158" i="7"/>
  <c r="OT158" i="7"/>
  <c r="OU158" i="7"/>
  <c r="OV158" i="7"/>
  <c r="OW158" i="7"/>
  <c r="OX158" i="7"/>
  <c r="OY158" i="7"/>
  <c r="OZ158" i="7"/>
  <c r="PA158" i="7"/>
  <c r="PB158" i="7"/>
  <c r="PC158" i="7"/>
  <c r="PD158" i="7"/>
  <c r="PE158" i="7"/>
  <c r="PF158" i="7"/>
  <c r="PG158" i="7"/>
  <c r="PH158" i="7"/>
  <c r="PI158" i="7"/>
  <c r="PJ158" i="7"/>
  <c r="PK158" i="7"/>
  <c r="PL158" i="7"/>
  <c r="PM158" i="7"/>
  <c r="PN158" i="7"/>
  <c r="PO158" i="7"/>
  <c r="PP158" i="7"/>
  <c r="PQ158" i="7"/>
  <c r="PR158" i="7"/>
  <c r="PS158" i="7"/>
  <c r="PT158" i="7"/>
  <c r="PU158" i="7"/>
  <c r="PV158" i="7"/>
  <c r="PW158" i="7"/>
  <c r="PX158" i="7"/>
  <c r="PY158" i="7"/>
  <c r="PZ158" i="7"/>
  <c r="QA158" i="7"/>
  <c r="QB158" i="7"/>
  <c r="QC158" i="7"/>
  <c r="QD158" i="7"/>
  <c r="QE158" i="7"/>
  <c r="QF158" i="7"/>
  <c r="QG158" i="7"/>
  <c r="QH158" i="7"/>
  <c r="QI158" i="7"/>
  <c r="QJ158" i="7"/>
  <c r="QK158" i="7"/>
  <c r="QL158" i="7"/>
  <c r="QM158" i="7"/>
  <c r="QN158" i="7"/>
  <c r="QO158" i="7"/>
  <c r="QP158" i="7"/>
  <c r="QQ158" i="7"/>
  <c r="QR158" i="7"/>
  <c r="QS158" i="7"/>
  <c r="QT158" i="7"/>
  <c r="QU158" i="7"/>
  <c r="QV158" i="7"/>
  <c r="QW158" i="7"/>
  <c r="QX158" i="7"/>
  <c r="QY158" i="7"/>
  <c r="QZ158" i="7"/>
  <c r="RA158" i="7"/>
  <c r="RB158" i="7"/>
  <c r="RC158" i="7"/>
  <c r="RD158" i="7"/>
  <c r="RE158" i="7"/>
  <c r="RF158" i="7"/>
  <c r="RG158" i="7"/>
  <c r="RH158" i="7"/>
  <c r="RI158" i="7"/>
  <c r="RJ158" i="7"/>
  <c r="RK158" i="7"/>
  <c r="RL158" i="7"/>
  <c r="RM158" i="7"/>
  <c r="RN158" i="7"/>
  <c r="RO158" i="7"/>
  <c r="RP158" i="7"/>
  <c r="RQ158" i="7"/>
  <c r="RR158" i="7"/>
  <c r="RS158" i="7"/>
  <c r="RT158" i="7"/>
  <c r="RU158" i="7"/>
  <c r="RV158" i="7"/>
  <c r="RW158" i="7"/>
  <c r="RX158" i="7"/>
  <c r="RY158" i="7"/>
  <c r="RZ158" i="7"/>
  <c r="SA158" i="7"/>
  <c r="SB158" i="7"/>
  <c r="SC158" i="7"/>
  <c r="SD158" i="7"/>
  <c r="SE158" i="7"/>
  <c r="SF158" i="7"/>
  <c r="SG158" i="7"/>
  <c r="SH158" i="7"/>
  <c r="SI158" i="7"/>
  <c r="SJ158" i="7"/>
  <c r="SK158" i="7"/>
  <c r="SL158" i="7"/>
  <c r="SM158" i="7"/>
  <c r="SN158" i="7"/>
  <c r="SO158" i="7"/>
  <c r="SP158" i="7"/>
  <c r="SQ158" i="7"/>
  <c r="SR158" i="7"/>
  <c r="SS158" i="7"/>
  <c r="ST158" i="7"/>
  <c r="SU158" i="7"/>
  <c r="SV158" i="7"/>
  <c r="SW158" i="7"/>
  <c r="SX158" i="7"/>
  <c r="SY158" i="7"/>
  <c r="SZ158" i="7"/>
  <c r="TA158" i="7"/>
  <c r="TB158" i="7"/>
  <c r="L96" i="7"/>
  <c r="M96" i="7"/>
  <c r="N96" i="7"/>
  <c r="O96" i="7"/>
  <c r="P96" i="7"/>
  <c r="Q96" i="7"/>
  <c r="R96" i="7"/>
  <c r="S96" i="7"/>
  <c r="T96" i="7"/>
  <c r="U96" i="7"/>
  <c r="V96" i="7"/>
  <c r="W96" i="7"/>
  <c r="X96" i="7"/>
  <c r="Y96" i="7"/>
  <c r="Z96" i="7"/>
  <c r="AA96" i="7"/>
  <c r="AB96" i="7"/>
  <c r="AC96" i="7"/>
  <c r="AD96" i="7"/>
  <c r="AE96" i="7"/>
  <c r="AF96" i="7"/>
  <c r="AG96" i="7"/>
  <c r="AH96" i="7"/>
  <c r="AI96" i="7"/>
  <c r="AJ96" i="7"/>
  <c r="AK96" i="7"/>
  <c r="AL96" i="7"/>
  <c r="AM96" i="7"/>
  <c r="AN96" i="7"/>
  <c r="AO96" i="7"/>
  <c r="AP96" i="7"/>
  <c r="AQ96" i="7"/>
  <c r="AR96" i="7"/>
  <c r="AS96" i="7"/>
  <c r="AT96" i="7"/>
  <c r="AU96" i="7"/>
  <c r="AV96" i="7"/>
  <c r="AW96" i="7"/>
  <c r="AX96" i="7"/>
  <c r="AY96" i="7"/>
  <c r="AZ96" i="7"/>
  <c r="BA96" i="7"/>
  <c r="BB96" i="7"/>
  <c r="BC96" i="7"/>
  <c r="BD96" i="7"/>
  <c r="BE96" i="7"/>
  <c r="BF96" i="7"/>
  <c r="BG96" i="7"/>
  <c r="BH96" i="7"/>
  <c r="BI96" i="7"/>
  <c r="BJ96" i="7"/>
  <c r="BK96" i="7"/>
  <c r="BL96" i="7"/>
  <c r="BM96" i="7"/>
  <c r="BN96" i="7"/>
  <c r="BO96" i="7"/>
  <c r="BP96" i="7"/>
  <c r="BQ96" i="7"/>
  <c r="BR96" i="7"/>
  <c r="BS96" i="7"/>
  <c r="BT96" i="7"/>
  <c r="BU96" i="7"/>
  <c r="BV96" i="7"/>
  <c r="BW96" i="7"/>
  <c r="BX96" i="7"/>
  <c r="BY96" i="7"/>
  <c r="BZ96" i="7"/>
  <c r="CA96" i="7"/>
  <c r="CB96" i="7"/>
  <c r="CC96" i="7"/>
  <c r="CD96" i="7"/>
  <c r="CE96" i="7"/>
  <c r="CF96" i="7"/>
  <c r="CG96" i="7"/>
  <c r="CH96" i="7"/>
  <c r="CI96" i="7"/>
  <c r="CJ96" i="7"/>
  <c r="CK96" i="7"/>
  <c r="CL96" i="7"/>
  <c r="CM96" i="7"/>
  <c r="CN96" i="7"/>
  <c r="CO96" i="7"/>
  <c r="CP96" i="7"/>
  <c r="CQ96" i="7"/>
  <c r="CR96" i="7"/>
  <c r="CS96" i="7"/>
  <c r="CT96" i="7"/>
  <c r="CU96" i="7"/>
  <c r="CV96" i="7"/>
  <c r="CW96" i="7"/>
  <c r="CX96" i="7"/>
  <c r="CY96" i="7"/>
  <c r="CZ96" i="7"/>
  <c r="DA96" i="7"/>
  <c r="DB96" i="7"/>
  <c r="DC96" i="7"/>
  <c r="DD96" i="7"/>
  <c r="DE96" i="7"/>
  <c r="DF96" i="7"/>
  <c r="DG96" i="7"/>
  <c r="DH96" i="7"/>
  <c r="DI96" i="7"/>
  <c r="DJ96" i="7"/>
  <c r="DK96" i="7"/>
  <c r="DL96" i="7"/>
  <c r="DM96" i="7"/>
  <c r="DN96" i="7"/>
  <c r="DO96" i="7"/>
  <c r="DP96" i="7"/>
  <c r="DQ96" i="7"/>
  <c r="DR96" i="7"/>
  <c r="DS96" i="7"/>
  <c r="DT96" i="7"/>
  <c r="DU96" i="7"/>
  <c r="DV96" i="7"/>
  <c r="DW96" i="7"/>
  <c r="DX96" i="7"/>
  <c r="DY96" i="7"/>
  <c r="DZ96" i="7"/>
  <c r="EA96" i="7"/>
  <c r="EB96" i="7"/>
  <c r="EC96" i="7"/>
  <c r="ED96" i="7"/>
  <c r="EE96" i="7"/>
  <c r="EF96" i="7"/>
  <c r="EG96" i="7"/>
  <c r="EH96" i="7"/>
  <c r="EI96" i="7"/>
  <c r="EJ96" i="7"/>
  <c r="EK96" i="7"/>
  <c r="EL96" i="7"/>
  <c r="EM96" i="7"/>
  <c r="EN96" i="7"/>
  <c r="EO96" i="7"/>
  <c r="EP96" i="7"/>
  <c r="EQ96" i="7"/>
  <c r="ER96" i="7"/>
  <c r="ES96" i="7"/>
  <c r="ET96" i="7"/>
  <c r="EU96" i="7"/>
  <c r="EV96" i="7"/>
  <c r="EW96" i="7"/>
  <c r="EX96" i="7"/>
  <c r="EY96" i="7"/>
  <c r="EZ96" i="7"/>
  <c r="FA96" i="7"/>
  <c r="FB96" i="7"/>
  <c r="FC96" i="7"/>
  <c r="FD96" i="7"/>
  <c r="FE96" i="7"/>
  <c r="FF96" i="7"/>
  <c r="FG96" i="7"/>
  <c r="FH96" i="7"/>
  <c r="FI96" i="7"/>
  <c r="FJ96" i="7"/>
  <c r="FK96" i="7"/>
  <c r="FL96" i="7"/>
  <c r="FM96" i="7"/>
  <c r="FN96" i="7"/>
  <c r="FO96" i="7"/>
  <c r="FP96" i="7"/>
  <c r="FQ96" i="7"/>
  <c r="FR96" i="7"/>
  <c r="FS96" i="7"/>
  <c r="FT96" i="7"/>
  <c r="FU96" i="7"/>
  <c r="FV96" i="7"/>
  <c r="FW96" i="7"/>
  <c r="FX96" i="7"/>
  <c r="FY96" i="7"/>
  <c r="FZ96" i="7"/>
  <c r="GA96" i="7"/>
  <c r="GB96" i="7"/>
  <c r="GC96" i="7"/>
  <c r="GD96" i="7"/>
  <c r="GE96" i="7"/>
  <c r="GF96" i="7"/>
  <c r="GG96" i="7"/>
  <c r="GH96" i="7"/>
  <c r="GI96" i="7"/>
  <c r="GJ96" i="7"/>
  <c r="GK96" i="7"/>
  <c r="GL96" i="7"/>
  <c r="GM96" i="7"/>
  <c r="GN96" i="7"/>
  <c r="GO96" i="7"/>
  <c r="GP96" i="7"/>
  <c r="GQ96" i="7"/>
  <c r="GR96" i="7"/>
  <c r="GS96" i="7"/>
  <c r="GT96" i="7"/>
  <c r="GU96" i="7"/>
  <c r="GV96" i="7"/>
  <c r="GW96" i="7"/>
  <c r="GX96" i="7"/>
  <c r="GY96" i="7"/>
  <c r="GZ96" i="7"/>
  <c r="HA96" i="7"/>
  <c r="HB96" i="7"/>
  <c r="HC96" i="7"/>
  <c r="HD96" i="7"/>
  <c r="HE96" i="7"/>
  <c r="HF96" i="7"/>
  <c r="HG96" i="7"/>
  <c r="HH96" i="7"/>
  <c r="HI96" i="7"/>
  <c r="HJ96" i="7"/>
  <c r="HK96" i="7"/>
  <c r="HL96" i="7"/>
  <c r="HM96" i="7"/>
  <c r="HN96" i="7"/>
  <c r="HO96" i="7"/>
  <c r="HP96" i="7"/>
  <c r="HQ96" i="7"/>
  <c r="HR96" i="7"/>
  <c r="HS96" i="7"/>
  <c r="HT96" i="7"/>
  <c r="HU96" i="7"/>
  <c r="HV96" i="7"/>
  <c r="HW96" i="7"/>
  <c r="HX96" i="7"/>
  <c r="HY96" i="7"/>
  <c r="HZ96" i="7"/>
  <c r="IA96" i="7"/>
  <c r="IB96" i="7"/>
  <c r="IC96" i="7"/>
  <c r="ID96" i="7"/>
  <c r="IE96" i="7"/>
  <c r="IF96" i="7"/>
  <c r="IG96" i="7"/>
  <c r="IH96" i="7"/>
  <c r="II96" i="7"/>
  <c r="IJ96" i="7"/>
  <c r="IK96" i="7"/>
  <c r="IL96" i="7"/>
  <c r="IM96" i="7"/>
  <c r="IN96" i="7"/>
  <c r="IO96" i="7"/>
  <c r="IP96" i="7"/>
  <c r="IQ96" i="7"/>
  <c r="IR96" i="7"/>
  <c r="IS96" i="7"/>
  <c r="IT96" i="7"/>
  <c r="IU96" i="7"/>
  <c r="IV96" i="7"/>
  <c r="IW96" i="7"/>
  <c r="IX96" i="7"/>
  <c r="IY96" i="7"/>
  <c r="IZ96" i="7"/>
  <c r="JA96" i="7"/>
  <c r="JB96" i="7"/>
  <c r="JC96" i="7"/>
  <c r="JD96" i="7"/>
  <c r="JE96" i="7"/>
  <c r="JF96" i="7"/>
  <c r="JG96" i="7"/>
  <c r="JH96" i="7"/>
  <c r="JI96" i="7"/>
  <c r="JJ96" i="7"/>
  <c r="JK96" i="7"/>
  <c r="JL96" i="7"/>
  <c r="JM96" i="7"/>
  <c r="JN96" i="7"/>
  <c r="JO96" i="7"/>
  <c r="JP96" i="7"/>
  <c r="JQ96" i="7"/>
  <c r="JR96" i="7"/>
  <c r="JS96" i="7"/>
  <c r="JT96" i="7"/>
  <c r="JU96" i="7"/>
  <c r="JV96" i="7"/>
  <c r="JW96" i="7"/>
  <c r="JX96" i="7"/>
  <c r="JY96" i="7"/>
  <c r="JZ96" i="7"/>
  <c r="KA96" i="7"/>
  <c r="KB96" i="7"/>
  <c r="KC96" i="7"/>
  <c r="KD96" i="7"/>
  <c r="KE96" i="7"/>
  <c r="KF96" i="7"/>
  <c r="KG96" i="7"/>
  <c r="KH96" i="7"/>
  <c r="KI96" i="7"/>
  <c r="KJ96" i="7"/>
  <c r="KK96" i="7"/>
  <c r="KL96" i="7"/>
  <c r="KM96" i="7"/>
  <c r="KN96" i="7"/>
  <c r="KO96" i="7"/>
  <c r="KP96" i="7"/>
  <c r="KQ96" i="7"/>
  <c r="KR96" i="7"/>
  <c r="KS96" i="7"/>
  <c r="KT96" i="7"/>
  <c r="KU96" i="7"/>
  <c r="KV96" i="7"/>
  <c r="KW96" i="7"/>
  <c r="KX96" i="7"/>
  <c r="KY96" i="7"/>
  <c r="KZ96" i="7"/>
  <c r="LA96" i="7"/>
  <c r="LB96" i="7"/>
  <c r="LC96" i="7"/>
  <c r="LD96" i="7"/>
  <c r="LE96" i="7"/>
  <c r="LF96" i="7"/>
  <c r="LG96" i="7"/>
  <c r="LH96" i="7"/>
  <c r="LI96" i="7"/>
  <c r="LJ96" i="7"/>
  <c r="LK96" i="7"/>
  <c r="LL96" i="7"/>
  <c r="LM96" i="7"/>
  <c r="LN96" i="7"/>
  <c r="LO96" i="7"/>
  <c r="LP96" i="7"/>
  <c r="LQ96" i="7"/>
  <c r="LR96" i="7"/>
  <c r="LS96" i="7"/>
  <c r="LT96" i="7"/>
  <c r="LU96" i="7"/>
  <c r="LV96" i="7"/>
  <c r="LW96" i="7"/>
  <c r="LX96" i="7"/>
  <c r="LY96" i="7"/>
  <c r="LZ96" i="7"/>
  <c r="MA96" i="7"/>
  <c r="MB96" i="7"/>
  <c r="MC96" i="7"/>
  <c r="MD96" i="7"/>
  <c r="ME96" i="7"/>
  <c r="MF96" i="7"/>
  <c r="MG96" i="7"/>
  <c r="MH96" i="7"/>
  <c r="MI96" i="7"/>
  <c r="MJ96" i="7"/>
  <c r="MK96" i="7"/>
  <c r="ML96" i="7"/>
  <c r="MM96" i="7"/>
  <c r="MN96" i="7"/>
  <c r="MO96" i="7"/>
  <c r="MP96" i="7"/>
  <c r="MQ96" i="7"/>
  <c r="MR96" i="7"/>
  <c r="MS96" i="7"/>
  <c r="MT96" i="7"/>
  <c r="MU96" i="7"/>
  <c r="MV96" i="7"/>
  <c r="MW96" i="7"/>
  <c r="MX96" i="7"/>
  <c r="MY96" i="7"/>
  <c r="MZ96" i="7"/>
  <c r="NA96" i="7"/>
  <c r="NB96" i="7"/>
  <c r="NC96" i="7"/>
  <c r="ND96" i="7"/>
  <c r="NE96" i="7"/>
  <c r="NF96" i="7"/>
  <c r="NG96" i="7"/>
  <c r="NH96" i="7"/>
  <c r="NI96" i="7"/>
  <c r="NJ96" i="7"/>
  <c r="NK96" i="7"/>
  <c r="NL96" i="7"/>
  <c r="NM96" i="7"/>
  <c r="NN96" i="7"/>
  <c r="NO96" i="7"/>
  <c r="NP96" i="7"/>
  <c r="NQ96" i="7"/>
  <c r="NR96" i="7"/>
  <c r="NS96" i="7"/>
  <c r="NT96" i="7"/>
  <c r="NU96" i="7"/>
  <c r="NV96" i="7"/>
  <c r="NW96" i="7"/>
  <c r="NX96" i="7"/>
  <c r="NY96" i="7"/>
  <c r="NZ96" i="7"/>
  <c r="OA96" i="7"/>
  <c r="OB96" i="7"/>
  <c r="OC96" i="7"/>
  <c r="OD96" i="7"/>
  <c r="OE96" i="7"/>
  <c r="OF96" i="7"/>
  <c r="OG96" i="7"/>
  <c r="OH96" i="7"/>
  <c r="OI96" i="7"/>
  <c r="OJ96" i="7"/>
  <c r="OK96" i="7"/>
  <c r="OL96" i="7"/>
  <c r="OM96" i="7"/>
  <c r="ON96" i="7"/>
  <c r="OO96" i="7"/>
  <c r="OP96" i="7"/>
  <c r="OQ96" i="7"/>
  <c r="OR96" i="7"/>
  <c r="OS96" i="7"/>
  <c r="OT96" i="7"/>
  <c r="OU96" i="7"/>
  <c r="OV96" i="7"/>
  <c r="OW96" i="7"/>
  <c r="OX96" i="7"/>
  <c r="OY96" i="7"/>
  <c r="OZ96" i="7"/>
  <c r="PA96" i="7"/>
  <c r="PB96" i="7"/>
  <c r="PC96" i="7"/>
  <c r="PD96" i="7"/>
  <c r="PE96" i="7"/>
  <c r="PF96" i="7"/>
  <c r="PG96" i="7"/>
  <c r="PH96" i="7"/>
  <c r="PI96" i="7"/>
  <c r="PJ96" i="7"/>
  <c r="PK96" i="7"/>
  <c r="PL96" i="7"/>
  <c r="PM96" i="7"/>
  <c r="PN96" i="7"/>
  <c r="PO96" i="7"/>
  <c r="PP96" i="7"/>
  <c r="PQ96" i="7"/>
  <c r="PR96" i="7"/>
  <c r="PS96" i="7"/>
  <c r="PT96" i="7"/>
  <c r="PU96" i="7"/>
  <c r="PV96" i="7"/>
  <c r="PW96" i="7"/>
  <c r="PX96" i="7"/>
  <c r="PY96" i="7"/>
  <c r="PZ96" i="7"/>
  <c r="QA96" i="7"/>
  <c r="QB96" i="7"/>
  <c r="QC96" i="7"/>
  <c r="QD96" i="7"/>
  <c r="QE96" i="7"/>
  <c r="QF96" i="7"/>
  <c r="QG96" i="7"/>
  <c r="QH96" i="7"/>
  <c r="QI96" i="7"/>
  <c r="QJ96" i="7"/>
  <c r="QK96" i="7"/>
  <c r="QL96" i="7"/>
  <c r="QM96" i="7"/>
  <c r="QN96" i="7"/>
  <c r="QO96" i="7"/>
  <c r="QP96" i="7"/>
  <c r="QQ96" i="7"/>
  <c r="QR96" i="7"/>
  <c r="QS96" i="7"/>
  <c r="QT96" i="7"/>
  <c r="QU96" i="7"/>
  <c r="QV96" i="7"/>
  <c r="QW96" i="7"/>
  <c r="QX96" i="7"/>
  <c r="QY96" i="7"/>
  <c r="QZ96" i="7"/>
  <c r="RA96" i="7"/>
  <c r="RB96" i="7"/>
  <c r="RC96" i="7"/>
  <c r="RD96" i="7"/>
  <c r="RE96" i="7"/>
  <c r="RF96" i="7"/>
  <c r="RG96" i="7"/>
  <c r="RH96" i="7"/>
  <c r="RI96" i="7"/>
  <c r="RJ96" i="7"/>
  <c r="RK96" i="7"/>
  <c r="RL96" i="7"/>
  <c r="RM96" i="7"/>
  <c r="RN96" i="7"/>
  <c r="RO96" i="7"/>
  <c r="RP96" i="7"/>
  <c r="RQ96" i="7"/>
  <c r="RR96" i="7"/>
  <c r="RS96" i="7"/>
  <c r="RT96" i="7"/>
  <c r="RU96" i="7"/>
  <c r="RV96" i="7"/>
  <c r="RW96" i="7"/>
  <c r="RX96" i="7"/>
  <c r="RY96" i="7"/>
  <c r="RZ96" i="7"/>
  <c r="SA96" i="7"/>
  <c r="SB96" i="7"/>
  <c r="SC96" i="7"/>
  <c r="SD96" i="7"/>
  <c r="SE96" i="7"/>
  <c r="SF96" i="7"/>
  <c r="SG96" i="7"/>
  <c r="SH96" i="7"/>
  <c r="SI96" i="7"/>
  <c r="SJ96" i="7"/>
  <c r="SK96" i="7"/>
  <c r="SL96" i="7"/>
  <c r="SM96" i="7"/>
  <c r="SN96" i="7"/>
  <c r="SO96" i="7"/>
  <c r="SP96" i="7"/>
  <c r="SQ96" i="7"/>
  <c r="SR96" i="7"/>
  <c r="SS96" i="7"/>
  <c r="ST96" i="7"/>
  <c r="SU96" i="7"/>
  <c r="SV96" i="7"/>
  <c r="SW96" i="7"/>
  <c r="SX96" i="7"/>
  <c r="SY96" i="7"/>
  <c r="SZ96" i="7"/>
  <c r="TA96" i="7"/>
  <c r="TB96" i="7"/>
  <c r="L160" i="7"/>
  <c r="M160" i="7"/>
  <c r="N160" i="7"/>
  <c r="O160" i="7"/>
  <c r="P160" i="7"/>
  <c r="Q160" i="7"/>
  <c r="R160" i="7"/>
  <c r="S160" i="7"/>
  <c r="T160" i="7"/>
  <c r="U160" i="7"/>
  <c r="V160" i="7"/>
  <c r="W160" i="7"/>
  <c r="X160" i="7"/>
  <c r="Y160" i="7"/>
  <c r="Z160" i="7"/>
  <c r="AA160" i="7"/>
  <c r="AB160" i="7"/>
  <c r="AC160" i="7"/>
  <c r="AD160" i="7"/>
  <c r="AE160" i="7"/>
  <c r="AF160" i="7"/>
  <c r="AG160" i="7"/>
  <c r="AH160" i="7"/>
  <c r="AI160" i="7"/>
  <c r="AJ160" i="7"/>
  <c r="AK160" i="7"/>
  <c r="AL160" i="7"/>
  <c r="AM160" i="7"/>
  <c r="AN160" i="7"/>
  <c r="AO160" i="7"/>
  <c r="AP160" i="7"/>
  <c r="AQ160" i="7"/>
  <c r="AR160" i="7"/>
  <c r="AS160" i="7"/>
  <c r="AT160" i="7"/>
  <c r="AU160" i="7"/>
  <c r="AV160" i="7"/>
  <c r="AW160" i="7"/>
  <c r="AX160" i="7"/>
  <c r="AY160" i="7"/>
  <c r="AZ160" i="7"/>
  <c r="BA160" i="7"/>
  <c r="BB160" i="7"/>
  <c r="BC160" i="7"/>
  <c r="BD160" i="7"/>
  <c r="BE160" i="7"/>
  <c r="BF160" i="7"/>
  <c r="BG160" i="7"/>
  <c r="BH160" i="7"/>
  <c r="BI160" i="7"/>
  <c r="BJ160" i="7"/>
  <c r="BK160" i="7"/>
  <c r="BL160" i="7"/>
  <c r="BM160" i="7"/>
  <c r="BN160" i="7"/>
  <c r="BO160" i="7"/>
  <c r="BP160" i="7"/>
  <c r="BQ160" i="7"/>
  <c r="BR160" i="7"/>
  <c r="BS160" i="7"/>
  <c r="BT160" i="7"/>
  <c r="BU160" i="7"/>
  <c r="BV160" i="7"/>
  <c r="BW160" i="7"/>
  <c r="BX160" i="7"/>
  <c r="BY160" i="7"/>
  <c r="BZ160" i="7"/>
  <c r="CA160" i="7"/>
  <c r="CB160" i="7"/>
  <c r="CC160" i="7"/>
  <c r="CD160" i="7"/>
  <c r="CE160" i="7"/>
  <c r="CF160" i="7"/>
  <c r="CG160" i="7"/>
  <c r="CH160" i="7"/>
  <c r="CI160" i="7"/>
  <c r="CJ160" i="7"/>
  <c r="CK160" i="7"/>
  <c r="CL160" i="7"/>
  <c r="CM160" i="7"/>
  <c r="CN160" i="7"/>
  <c r="CO160" i="7"/>
  <c r="CP160" i="7"/>
  <c r="CQ160" i="7"/>
  <c r="CR160" i="7"/>
  <c r="CS160" i="7"/>
  <c r="CT160" i="7"/>
  <c r="CU160" i="7"/>
  <c r="CV160" i="7"/>
  <c r="CW160" i="7"/>
  <c r="CX160" i="7"/>
  <c r="CY160" i="7"/>
  <c r="CZ160" i="7"/>
  <c r="DA160" i="7"/>
  <c r="DB160" i="7"/>
  <c r="DC160" i="7"/>
  <c r="DD160" i="7"/>
  <c r="DE160" i="7"/>
  <c r="DF160" i="7"/>
  <c r="DG160" i="7"/>
  <c r="DH160" i="7"/>
  <c r="DI160" i="7"/>
  <c r="DJ160" i="7"/>
  <c r="DK160" i="7"/>
  <c r="DL160" i="7"/>
  <c r="DM160" i="7"/>
  <c r="DN160" i="7"/>
  <c r="DO160" i="7"/>
  <c r="DP160" i="7"/>
  <c r="DQ160" i="7"/>
  <c r="DR160" i="7"/>
  <c r="DS160" i="7"/>
  <c r="DT160" i="7"/>
  <c r="DU160" i="7"/>
  <c r="DV160" i="7"/>
  <c r="DW160" i="7"/>
  <c r="DX160" i="7"/>
  <c r="DY160" i="7"/>
  <c r="DZ160" i="7"/>
  <c r="EA160" i="7"/>
  <c r="EB160" i="7"/>
  <c r="EC160" i="7"/>
  <c r="ED160" i="7"/>
  <c r="EE160" i="7"/>
  <c r="EF160" i="7"/>
  <c r="EG160" i="7"/>
  <c r="EH160" i="7"/>
  <c r="EI160" i="7"/>
  <c r="EJ160" i="7"/>
  <c r="EK160" i="7"/>
  <c r="EL160" i="7"/>
  <c r="EM160" i="7"/>
  <c r="EN160" i="7"/>
  <c r="EO160" i="7"/>
  <c r="EP160" i="7"/>
  <c r="EQ160" i="7"/>
  <c r="ER160" i="7"/>
  <c r="ES160" i="7"/>
  <c r="ET160" i="7"/>
  <c r="EU160" i="7"/>
  <c r="EV160" i="7"/>
  <c r="EW160" i="7"/>
  <c r="EX160" i="7"/>
  <c r="EY160" i="7"/>
  <c r="EZ160" i="7"/>
  <c r="FA160" i="7"/>
  <c r="FB160" i="7"/>
  <c r="FC160" i="7"/>
  <c r="FD160" i="7"/>
  <c r="FE160" i="7"/>
  <c r="FF160" i="7"/>
  <c r="FG160" i="7"/>
  <c r="FH160" i="7"/>
  <c r="FI160" i="7"/>
  <c r="FJ160" i="7"/>
  <c r="FK160" i="7"/>
  <c r="FL160" i="7"/>
  <c r="FM160" i="7"/>
  <c r="FN160" i="7"/>
  <c r="FO160" i="7"/>
  <c r="FP160" i="7"/>
  <c r="FQ160" i="7"/>
  <c r="FR160" i="7"/>
  <c r="FS160" i="7"/>
  <c r="FT160" i="7"/>
  <c r="FU160" i="7"/>
  <c r="FV160" i="7"/>
  <c r="FW160" i="7"/>
  <c r="FX160" i="7"/>
  <c r="FY160" i="7"/>
  <c r="FZ160" i="7"/>
  <c r="GA160" i="7"/>
  <c r="GB160" i="7"/>
  <c r="GC160" i="7"/>
  <c r="GD160" i="7"/>
  <c r="GE160" i="7"/>
  <c r="GF160" i="7"/>
  <c r="GG160" i="7"/>
  <c r="GH160" i="7"/>
  <c r="GI160" i="7"/>
  <c r="GJ160" i="7"/>
  <c r="GK160" i="7"/>
  <c r="GL160" i="7"/>
  <c r="GM160" i="7"/>
  <c r="GN160" i="7"/>
  <c r="GO160" i="7"/>
  <c r="GP160" i="7"/>
  <c r="GQ160" i="7"/>
  <c r="GR160" i="7"/>
  <c r="GS160" i="7"/>
  <c r="GT160" i="7"/>
  <c r="GU160" i="7"/>
  <c r="GV160" i="7"/>
  <c r="GW160" i="7"/>
  <c r="GX160" i="7"/>
  <c r="GY160" i="7"/>
  <c r="GZ160" i="7"/>
  <c r="HA160" i="7"/>
  <c r="HB160" i="7"/>
  <c r="HC160" i="7"/>
  <c r="HD160" i="7"/>
  <c r="HE160" i="7"/>
  <c r="HF160" i="7"/>
  <c r="HG160" i="7"/>
  <c r="HH160" i="7"/>
  <c r="HI160" i="7"/>
  <c r="HJ160" i="7"/>
  <c r="HK160" i="7"/>
  <c r="HL160" i="7"/>
  <c r="HM160" i="7"/>
  <c r="HN160" i="7"/>
  <c r="HO160" i="7"/>
  <c r="HP160" i="7"/>
  <c r="HQ160" i="7"/>
  <c r="HR160" i="7"/>
  <c r="HS160" i="7"/>
  <c r="HT160" i="7"/>
  <c r="HU160" i="7"/>
  <c r="HV160" i="7"/>
  <c r="HW160" i="7"/>
  <c r="HX160" i="7"/>
  <c r="HY160" i="7"/>
  <c r="HZ160" i="7"/>
  <c r="IA160" i="7"/>
  <c r="IB160" i="7"/>
  <c r="IC160" i="7"/>
  <c r="ID160" i="7"/>
  <c r="IE160" i="7"/>
  <c r="IF160" i="7"/>
  <c r="IG160" i="7"/>
  <c r="IH160" i="7"/>
  <c r="II160" i="7"/>
  <c r="IJ160" i="7"/>
  <c r="IK160" i="7"/>
  <c r="IL160" i="7"/>
  <c r="IM160" i="7"/>
  <c r="IN160" i="7"/>
  <c r="IO160" i="7"/>
  <c r="IP160" i="7"/>
  <c r="IQ160" i="7"/>
  <c r="IR160" i="7"/>
  <c r="IS160" i="7"/>
  <c r="IT160" i="7"/>
  <c r="IU160" i="7"/>
  <c r="IV160" i="7"/>
  <c r="IW160" i="7"/>
  <c r="IX160" i="7"/>
  <c r="IY160" i="7"/>
  <c r="IZ160" i="7"/>
  <c r="JA160" i="7"/>
  <c r="JB160" i="7"/>
  <c r="JC160" i="7"/>
  <c r="JD160" i="7"/>
  <c r="JE160" i="7"/>
  <c r="JF160" i="7"/>
  <c r="JG160" i="7"/>
  <c r="JH160" i="7"/>
  <c r="JI160" i="7"/>
  <c r="JJ160" i="7"/>
  <c r="JK160" i="7"/>
  <c r="JL160" i="7"/>
  <c r="JM160" i="7"/>
  <c r="JN160" i="7"/>
  <c r="JO160" i="7"/>
  <c r="JP160" i="7"/>
  <c r="JQ160" i="7"/>
  <c r="JR160" i="7"/>
  <c r="JS160" i="7"/>
  <c r="JT160" i="7"/>
  <c r="JU160" i="7"/>
  <c r="JV160" i="7"/>
  <c r="JW160" i="7"/>
  <c r="JX160" i="7"/>
  <c r="JY160" i="7"/>
  <c r="JZ160" i="7"/>
  <c r="KA160" i="7"/>
  <c r="KB160" i="7"/>
  <c r="KC160" i="7"/>
  <c r="KD160" i="7"/>
  <c r="KE160" i="7"/>
  <c r="KF160" i="7"/>
  <c r="KG160" i="7"/>
  <c r="KH160" i="7"/>
  <c r="KI160" i="7"/>
  <c r="KJ160" i="7"/>
  <c r="KK160" i="7"/>
  <c r="KL160" i="7"/>
  <c r="KM160" i="7"/>
  <c r="KN160" i="7"/>
  <c r="KO160" i="7"/>
  <c r="KP160" i="7"/>
  <c r="KQ160" i="7"/>
  <c r="KR160" i="7"/>
  <c r="KS160" i="7"/>
  <c r="KT160" i="7"/>
  <c r="KU160" i="7"/>
  <c r="KV160" i="7"/>
  <c r="KW160" i="7"/>
  <c r="KX160" i="7"/>
  <c r="KY160" i="7"/>
  <c r="KZ160" i="7"/>
  <c r="LA160" i="7"/>
  <c r="LB160" i="7"/>
  <c r="LC160" i="7"/>
  <c r="LD160" i="7"/>
  <c r="LE160" i="7"/>
  <c r="LF160" i="7"/>
  <c r="LG160" i="7"/>
  <c r="LH160" i="7"/>
  <c r="LI160" i="7"/>
  <c r="LJ160" i="7"/>
  <c r="LK160" i="7"/>
  <c r="LL160" i="7"/>
  <c r="LM160" i="7"/>
  <c r="LN160" i="7"/>
  <c r="LO160" i="7"/>
  <c r="LP160" i="7"/>
  <c r="LQ160" i="7"/>
  <c r="LR160" i="7"/>
  <c r="LS160" i="7"/>
  <c r="LT160" i="7"/>
  <c r="LU160" i="7"/>
  <c r="LV160" i="7"/>
  <c r="LW160" i="7"/>
  <c r="LX160" i="7"/>
  <c r="LY160" i="7"/>
  <c r="LZ160" i="7"/>
  <c r="MA160" i="7"/>
  <c r="MB160" i="7"/>
  <c r="MC160" i="7"/>
  <c r="MD160" i="7"/>
  <c r="ME160" i="7"/>
  <c r="MF160" i="7"/>
  <c r="MG160" i="7"/>
  <c r="MH160" i="7"/>
  <c r="MI160" i="7"/>
  <c r="MJ160" i="7"/>
  <c r="MK160" i="7"/>
  <c r="ML160" i="7"/>
  <c r="MM160" i="7"/>
  <c r="MN160" i="7"/>
  <c r="MO160" i="7"/>
  <c r="MP160" i="7"/>
  <c r="MQ160" i="7"/>
  <c r="MR160" i="7"/>
  <c r="MS160" i="7"/>
  <c r="MT160" i="7"/>
  <c r="MU160" i="7"/>
  <c r="MV160" i="7"/>
  <c r="MW160" i="7"/>
  <c r="MX160" i="7"/>
  <c r="MY160" i="7"/>
  <c r="MZ160" i="7"/>
  <c r="NA160" i="7"/>
  <c r="NB160" i="7"/>
  <c r="NC160" i="7"/>
  <c r="ND160" i="7"/>
  <c r="NE160" i="7"/>
  <c r="NF160" i="7"/>
  <c r="NG160" i="7"/>
  <c r="NH160" i="7"/>
  <c r="NI160" i="7"/>
  <c r="NJ160" i="7"/>
  <c r="NK160" i="7"/>
  <c r="NL160" i="7"/>
  <c r="NM160" i="7"/>
  <c r="NN160" i="7"/>
  <c r="NO160" i="7"/>
  <c r="NP160" i="7"/>
  <c r="NQ160" i="7"/>
  <c r="NR160" i="7"/>
  <c r="NS160" i="7"/>
  <c r="NT160" i="7"/>
  <c r="NU160" i="7"/>
  <c r="NV160" i="7"/>
  <c r="NW160" i="7"/>
  <c r="NX160" i="7"/>
  <c r="NY160" i="7"/>
  <c r="NZ160" i="7"/>
  <c r="OA160" i="7"/>
  <c r="OB160" i="7"/>
  <c r="OC160" i="7"/>
  <c r="OD160" i="7"/>
  <c r="OE160" i="7"/>
  <c r="OF160" i="7"/>
  <c r="OG160" i="7"/>
  <c r="OH160" i="7"/>
  <c r="OI160" i="7"/>
  <c r="OJ160" i="7"/>
  <c r="OK160" i="7"/>
  <c r="OL160" i="7"/>
  <c r="OM160" i="7"/>
  <c r="ON160" i="7"/>
  <c r="OO160" i="7"/>
  <c r="OP160" i="7"/>
  <c r="OQ160" i="7"/>
  <c r="OR160" i="7"/>
  <c r="OS160" i="7"/>
  <c r="OT160" i="7"/>
  <c r="OU160" i="7"/>
  <c r="OV160" i="7"/>
  <c r="OW160" i="7"/>
  <c r="OX160" i="7"/>
  <c r="OY160" i="7"/>
  <c r="OZ160" i="7"/>
  <c r="PA160" i="7"/>
  <c r="PB160" i="7"/>
  <c r="PC160" i="7"/>
  <c r="PD160" i="7"/>
  <c r="PE160" i="7"/>
  <c r="PF160" i="7"/>
  <c r="PG160" i="7"/>
  <c r="PH160" i="7"/>
  <c r="PI160" i="7"/>
  <c r="PJ160" i="7"/>
  <c r="PK160" i="7"/>
  <c r="PL160" i="7"/>
  <c r="PM160" i="7"/>
  <c r="PN160" i="7"/>
  <c r="PO160" i="7"/>
  <c r="PP160" i="7"/>
  <c r="PQ160" i="7"/>
  <c r="PR160" i="7"/>
  <c r="PS160" i="7"/>
  <c r="PT160" i="7"/>
  <c r="PU160" i="7"/>
  <c r="PV160" i="7"/>
  <c r="PW160" i="7"/>
  <c r="PX160" i="7"/>
  <c r="PY160" i="7"/>
  <c r="PZ160" i="7"/>
  <c r="QA160" i="7"/>
  <c r="QB160" i="7"/>
  <c r="QC160" i="7"/>
  <c r="QD160" i="7"/>
  <c r="QE160" i="7"/>
  <c r="QF160" i="7"/>
  <c r="QG160" i="7"/>
  <c r="QH160" i="7"/>
  <c r="QI160" i="7"/>
  <c r="QJ160" i="7"/>
  <c r="QK160" i="7"/>
  <c r="QL160" i="7"/>
  <c r="QM160" i="7"/>
  <c r="QN160" i="7"/>
  <c r="QO160" i="7"/>
  <c r="QP160" i="7"/>
  <c r="QQ160" i="7"/>
  <c r="QR160" i="7"/>
  <c r="QS160" i="7"/>
  <c r="QT160" i="7"/>
  <c r="QU160" i="7"/>
  <c r="QV160" i="7"/>
  <c r="QW160" i="7"/>
  <c r="QX160" i="7"/>
  <c r="QY160" i="7"/>
  <c r="QZ160" i="7"/>
  <c r="RA160" i="7"/>
  <c r="RB160" i="7"/>
  <c r="RC160" i="7"/>
  <c r="RD160" i="7"/>
  <c r="RE160" i="7"/>
  <c r="RF160" i="7"/>
  <c r="RG160" i="7"/>
  <c r="RH160" i="7"/>
  <c r="RI160" i="7"/>
  <c r="RJ160" i="7"/>
  <c r="RK160" i="7"/>
  <c r="RL160" i="7"/>
  <c r="RM160" i="7"/>
  <c r="RN160" i="7"/>
  <c r="RO160" i="7"/>
  <c r="RP160" i="7"/>
  <c r="RQ160" i="7"/>
  <c r="RR160" i="7"/>
  <c r="RS160" i="7"/>
  <c r="RT160" i="7"/>
  <c r="RU160" i="7"/>
  <c r="RV160" i="7"/>
  <c r="RW160" i="7"/>
  <c r="RX160" i="7"/>
  <c r="RY160" i="7"/>
  <c r="RZ160" i="7"/>
  <c r="SA160" i="7"/>
  <c r="SB160" i="7"/>
  <c r="SC160" i="7"/>
  <c r="SD160" i="7"/>
  <c r="SE160" i="7"/>
  <c r="SF160" i="7"/>
  <c r="SG160" i="7"/>
  <c r="SH160" i="7"/>
  <c r="SI160" i="7"/>
  <c r="SJ160" i="7"/>
  <c r="SK160" i="7"/>
  <c r="SL160" i="7"/>
  <c r="SM160" i="7"/>
  <c r="SN160" i="7"/>
  <c r="SO160" i="7"/>
  <c r="SP160" i="7"/>
  <c r="SQ160" i="7"/>
  <c r="SR160" i="7"/>
  <c r="SS160" i="7"/>
  <c r="ST160" i="7"/>
  <c r="SU160" i="7"/>
  <c r="SV160" i="7"/>
  <c r="SW160" i="7"/>
  <c r="SX160" i="7"/>
  <c r="SY160" i="7"/>
  <c r="SZ160" i="7"/>
  <c r="TA160" i="7"/>
  <c r="TB160" i="7"/>
  <c r="K160" i="7"/>
  <c r="K96" i="7"/>
  <c r="K158" i="7"/>
  <c r="K98" i="7"/>
  <c r="K157" i="7"/>
  <c r="K156" i="7"/>
  <c r="K155" i="7"/>
  <c r="K154" i="7"/>
  <c r="L85" i="7"/>
  <c r="M85" i="7"/>
  <c r="N85" i="7"/>
  <c r="O85" i="7"/>
  <c r="P85" i="7"/>
  <c r="Q85" i="7"/>
  <c r="R85" i="7"/>
  <c r="S85" i="7"/>
  <c r="T85" i="7"/>
  <c r="U85" i="7"/>
  <c r="V85" i="7"/>
  <c r="W85" i="7"/>
  <c r="X85" i="7"/>
  <c r="Y85" i="7"/>
  <c r="Z85" i="7"/>
  <c r="AA85" i="7"/>
  <c r="AB85" i="7"/>
  <c r="AC85" i="7"/>
  <c r="AD85" i="7"/>
  <c r="AE85" i="7"/>
  <c r="AF85" i="7"/>
  <c r="AG85" i="7"/>
  <c r="AH85" i="7"/>
  <c r="AI85" i="7"/>
  <c r="AJ85" i="7"/>
  <c r="AK85" i="7"/>
  <c r="AL85" i="7"/>
  <c r="AM85" i="7"/>
  <c r="AN85" i="7"/>
  <c r="AO85" i="7"/>
  <c r="AP85" i="7"/>
  <c r="AQ85" i="7"/>
  <c r="AR85" i="7"/>
  <c r="AS85" i="7"/>
  <c r="AT85" i="7"/>
  <c r="AU85" i="7"/>
  <c r="AV85" i="7"/>
  <c r="AW85" i="7"/>
  <c r="AX85" i="7"/>
  <c r="AY85" i="7"/>
  <c r="AZ85" i="7"/>
  <c r="BA85" i="7"/>
  <c r="BB85" i="7"/>
  <c r="BC85" i="7"/>
  <c r="BD85" i="7"/>
  <c r="BE85" i="7"/>
  <c r="BF85" i="7"/>
  <c r="BG85" i="7"/>
  <c r="BH85" i="7"/>
  <c r="BI85" i="7"/>
  <c r="BJ85" i="7"/>
  <c r="BK85" i="7"/>
  <c r="BL85" i="7"/>
  <c r="BM85" i="7"/>
  <c r="BN85" i="7"/>
  <c r="BO85" i="7"/>
  <c r="BP85" i="7"/>
  <c r="BQ85" i="7"/>
  <c r="BR85" i="7"/>
  <c r="BS85" i="7"/>
  <c r="BT85" i="7"/>
  <c r="BU85" i="7"/>
  <c r="BV85" i="7"/>
  <c r="BW85" i="7"/>
  <c r="BX85" i="7"/>
  <c r="BY85" i="7"/>
  <c r="BZ85" i="7"/>
  <c r="CA85" i="7"/>
  <c r="CB85" i="7"/>
  <c r="CC85" i="7"/>
  <c r="CD85" i="7"/>
  <c r="CE85" i="7"/>
  <c r="CF85" i="7"/>
  <c r="CG85" i="7"/>
  <c r="CH85" i="7"/>
  <c r="CI85" i="7"/>
  <c r="CJ85" i="7"/>
  <c r="CK85" i="7"/>
  <c r="CL85" i="7"/>
  <c r="CM85" i="7"/>
  <c r="CN85" i="7"/>
  <c r="CO85" i="7"/>
  <c r="CP85" i="7"/>
  <c r="CQ85" i="7"/>
  <c r="CR85" i="7"/>
  <c r="CS85" i="7"/>
  <c r="CT85" i="7"/>
  <c r="CU85" i="7"/>
  <c r="CV85" i="7"/>
  <c r="CW85" i="7"/>
  <c r="CX85" i="7"/>
  <c r="CY85" i="7"/>
  <c r="CZ85" i="7"/>
  <c r="DA85" i="7"/>
  <c r="DB85" i="7"/>
  <c r="DC85" i="7"/>
  <c r="DD85" i="7"/>
  <c r="DE85" i="7"/>
  <c r="DF85" i="7"/>
  <c r="DG85" i="7"/>
  <c r="DH85" i="7"/>
  <c r="DI85" i="7"/>
  <c r="DJ85" i="7"/>
  <c r="DK85" i="7"/>
  <c r="DL85" i="7"/>
  <c r="DM85" i="7"/>
  <c r="DN85" i="7"/>
  <c r="DO85" i="7"/>
  <c r="DP85" i="7"/>
  <c r="DQ85" i="7"/>
  <c r="DR85" i="7"/>
  <c r="DS85" i="7"/>
  <c r="DT85" i="7"/>
  <c r="DU85" i="7"/>
  <c r="DV85" i="7"/>
  <c r="DW85" i="7"/>
  <c r="DX85" i="7"/>
  <c r="DY85" i="7"/>
  <c r="DZ85" i="7"/>
  <c r="EA85" i="7"/>
  <c r="EB85" i="7"/>
  <c r="EC85" i="7"/>
  <c r="ED85" i="7"/>
  <c r="EE85" i="7"/>
  <c r="EF85" i="7"/>
  <c r="EG85" i="7"/>
  <c r="EH85" i="7"/>
  <c r="EI85" i="7"/>
  <c r="EJ85" i="7"/>
  <c r="EK85" i="7"/>
  <c r="EL85" i="7"/>
  <c r="EM85" i="7"/>
  <c r="EN85" i="7"/>
  <c r="EO85" i="7"/>
  <c r="EP85" i="7"/>
  <c r="EQ85" i="7"/>
  <c r="ER85" i="7"/>
  <c r="ES85" i="7"/>
  <c r="ET85" i="7"/>
  <c r="EU85" i="7"/>
  <c r="EV85" i="7"/>
  <c r="EW85" i="7"/>
  <c r="EX85" i="7"/>
  <c r="EY85" i="7"/>
  <c r="EZ85" i="7"/>
  <c r="FA85" i="7"/>
  <c r="FB85" i="7"/>
  <c r="FC85" i="7"/>
  <c r="FD85" i="7"/>
  <c r="FE85" i="7"/>
  <c r="FF85" i="7"/>
  <c r="FG85" i="7"/>
  <c r="FH85" i="7"/>
  <c r="FI85" i="7"/>
  <c r="FJ85" i="7"/>
  <c r="FK85" i="7"/>
  <c r="FL85" i="7"/>
  <c r="FM85" i="7"/>
  <c r="FN85" i="7"/>
  <c r="FO85" i="7"/>
  <c r="FP85" i="7"/>
  <c r="FQ85" i="7"/>
  <c r="FR85" i="7"/>
  <c r="FS85" i="7"/>
  <c r="FT85" i="7"/>
  <c r="FU85" i="7"/>
  <c r="FV85" i="7"/>
  <c r="FW85" i="7"/>
  <c r="FX85" i="7"/>
  <c r="FY85" i="7"/>
  <c r="FZ85" i="7"/>
  <c r="GA85" i="7"/>
  <c r="GB85" i="7"/>
  <c r="GC85" i="7"/>
  <c r="GD85" i="7"/>
  <c r="GE85" i="7"/>
  <c r="GF85" i="7"/>
  <c r="GG85" i="7"/>
  <c r="GH85" i="7"/>
  <c r="GI85" i="7"/>
  <c r="GJ85" i="7"/>
  <c r="GK85" i="7"/>
  <c r="GL85" i="7"/>
  <c r="GM85" i="7"/>
  <c r="GN85" i="7"/>
  <c r="GO85" i="7"/>
  <c r="GP85" i="7"/>
  <c r="GQ85" i="7"/>
  <c r="GR85" i="7"/>
  <c r="GS85" i="7"/>
  <c r="GT85" i="7"/>
  <c r="GU85" i="7"/>
  <c r="GV85" i="7"/>
  <c r="GW85" i="7"/>
  <c r="GX85" i="7"/>
  <c r="GY85" i="7"/>
  <c r="GZ85" i="7"/>
  <c r="HA85" i="7"/>
  <c r="HB85" i="7"/>
  <c r="HC85" i="7"/>
  <c r="HD85" i="7"/>
  <c r="HE85" i="7"/>
  <c r="HF85" i="7"/>
  <c r="HG85" i="7"/>
  <c r="HH85" i="7"/>
  <c r="HI85" i="7"/>
  <c r="HJ85" i="7"/>
  <c r="HK85" i="7"/>
  <c r="HL85" i="7"/>
  <c r="HM85" i="7"/>
  <c r="HN85" i="7"/>
  <c r="HO85" i="7"/>
  <c r="HP85" i="7"/>
  <c r="HQ85" i="7"/>
  <c r="HR85" i="7"/>
  <c r="HS85" i="7"/>
  <c r="HT85" i="7"/>
  <c r="HU85" i="7"/>
  <c r="HV85" i="7"/>
  <c r="HW85" i="7"/>
  <c r="HX85" i="7"/>
  <c r="HY85" i="7"/>
  <c r="HZ85" i="7"/>
  <c r="IA85" i="7"/>
  <c r="IB85" i="7"/>
  <c r="IC85" i="7"/>
  <c r="ID85" i="7"/>
  <c r="IE85" i="7"/>
  <c r="IF85" i="7"/>
  <c r="IG85" i="7"/>
  <c r="IH85" i="7"/>
  <c r="II85" i="7"/>
  <c r="IJ85" i="7"/>
  <c r="IK85" i="7"/>
  <c r="IL85" i="7"/>
  <c r="IM85" i="7"/>
  <c r="IN85" i="7"/>
  <c r="IO85" i="7"/>
  <c r="IP85" i="7"/>
  <c r="IQ85" i="7"/>
  <c r="IR85" i="7"/>
  <c r="IS85" i="7"/>
  <c r="IT85" i="7"/>
  <c r="IU85" i="7"/>
  <c r="IV85" i="7"/>
  <c r="IW85" i="7"/>
  <c r="IX85" i="7"/>
  <c r="IY85" i="7"/>
  <c r="IZ85" i="7"/>
  <c r="JA85" i="7"/>
  <c r="JB85" i="7"/>
  <c r="JC85" i="7"/>
  <c r="JD85" i="7"/>
  <c r="JE85" i="7"/>
  <c r="JF85" i="7"/>
  <c r="JG85" i="7"/>
  <c r="JH85" i="7"/>
  <c r="JI85" i="7"/>
  <c r="JJ85" i="7"/>
  <c r="JK85" i="7"/>
  <c r="JL85" i="7"/>
  <c r="JM85" i="7"/>
  <c r="JN85" i="7"/>
  <c r="JO85" i="7"/>
  <c r="JP85" i="7"/>
  <c r="JQ85" i="7"/>
  <c r="JR85" i="7"/>
  <c r="JS85" i="7"/>
  <c r="JT85" i="7"/>
  <c r="JU85" i="7"/>
  <c r="JV85" i="7"/>
  <c r="JW85" i="7"/>
  <c r="JX85" i="7"/>
  <c r="JY85" i="7"/>
  <c r="JZ85" i="7"/>
  <c r="KA85" i="7"/>
  <c r="KB85" i="7"/>
  <c r="KC85" i="7"/>
  <c r="KD85" i="7"/>
  <c r="KE85" i="7"/>
  <c r="KF85" i="7"/>
  <c r="KG85" i="7"/>
  <c r="KH85" i="7"/>
  <c r="KI85" i="7"/>
  <c r="KJ85" i="7"/>
  <c r="KK85" i="7"/>
  <c r="KL85" i="7"/>
  <c r="KM85" i="7"/>
  <c r="KN85" i="7"/>
  <c r="KO85" i="7"/>
  <c r="KP85" i="7"/>
  <c r="KQ85" i="7"/>
  <c r="KR85" i="7"/>
  <c r="KS85" i="7"/>
  <c r="KT85" i="7"/>
  <c r="KU85" i="7"/>
  <c r="KV85" i="7"/>
  <c r="KW85" i="7"/>
  <c r="KX85" i="7"/>
  <c r="KY85" i="7"/>
  <c r="KZ85" i="7"/>
  <c r="LA85" i="7"/>
  <c r="LB85" i="7"/>
  <c r="LC85" i="7"/>
  <c r="LD85" i="7"/>
  <c r="LE85" i="7"/>
  <c r="LF85" i="7"/>
  <c r="LG85" i="7"/>
  <c r="LH85" i="7"/>
  <c r="LI85" i="7"/>
  <c r="LJ85" i="7"/>
  <c r="LK85" i="7"/>
  <c r="LL85" i="7"/>
  <c r="LM85" i="7"/>
  <c r="LN85" i="7"/>
  <c r="LO85" i="7"/>
  <c r="LP85" i="7"/>
  <c r="LQ85" i="7"/>
  <c r="LR85" i="7"/>
  <c r="LS85" i="7"/>
  <c r="LT85" i="7"/>
  <c r="LU85" i="7"/>
  <c r="LV85" i="7"/>
  <c r="LW85" i="7"/>
  <c r="LX85" i="7"/>
  <c r="LY85" i="7"/>
  <c r="LZ85" i="7"/>
  <c r="MA85" i="7"/>
  <c r="MB85" i="7"/>
  <c r="MC85" i="7"/>
  <c r="MD85" i="7"/>
  <c r="ME85" i="7"/>
  <c r="MF85" i="7"/>
  <c r="MG85" i="7"/>
  <c r="MH85" i="7"/>
  <c r="MI85" i="7"/>
  <c r="MJ85" i="7"/>
  <c r="MK85" i="7"/>
  <c r="ML85" i="7"/>
  <c r="MM85" i="7"/>
  <c r="MN85" i="7"/>
  <c r="MO85" i="7"/>
  <c r="MP85" i="7"/>
  <c r="MQ85" i="7"/>
  <c r="MR85" i="7"/>
  <c r="MS85" i="7"/>
  <c r="MT85" i="7"/>
  <c r="MU85" i="7"/>
  <c r="MV85" i="7"/>
  <c r="MW85" i="7"/>
  <c r="MX85" i="7"/>
  <c r="MY85" i="7"/>
  <c r="MZ85" i="7"/>
  <c r="NA85" i="7"/>
  <c r="NB85" i="7"/>
  <c r="NC85" i="7"/>
  <c r="ND85" i="7"/>
  <c r="NE85" i="7"/>
  <c r="NF85" i="7"/>
  <c r="NG85" i="7"/>
  <c r="NH85" i="7"/>
  <c r="NI85" i="7"/>
  <c r="NJ85" i="7"/>
  <c r="NK85" i="7"/>
  <c r="NL85" i="7"/>
  <c r="NM85" i="7"/>
  <c r="NN85" i="7"/>
  <c r="NO85" i="7"/>
  <c r="NP85" i="7"/>
  <c r="NQ85" i="7"/>
  <c r="NR85" i="7"/>
  <c r="NS85" i="7"/>
  <c r="NT85" i="7"/>
  <c r="NU85" i="7"/>
  <c r="NV85" i="7"/>
  <c r="NW85" i="7"/>
  <c r="NX85" i="7"/>
  <c r="NY85" i="7"/>
  <c r="NZ85" i="7"/>
  <c r="OA85" i="7"/>
  <c r="OB85" i="7"/>
  <c r="OC85" i="7"/>
  <c r="OD85" i="7"/>
  <c r="OE85" i="7"/>
  <c r="OF85" i="7"/>
  <c r="OG85" i="7"/>
  <c r="OH85" i="7"/>
  <c r="OI85" i="7"/>
  <c r="OJ85" i="7"/>
  <c r="OK85" i="7"/>
  <c r="OL85" i="7"/>
  <c r="OM85" i="7"/>
  <c r="ON85" i="7"/>
  <c r="OO85" i="7"/>
  <c r="OP85" i="7"/>
  <c r="OQ85" i="7"/>
  <c r="OR85" i="7"/>
  <c r="OS85" i="7"/>
  <c r="OT85" i="7"/>
  <c r="OU85" i="7"/>
  <c r="OV85" i="7"/>
  <c r="OW85" i="7"/>
  <c r="OX85" i="7"/>
  <c r="OY85" i="7"/>
  <c r="OZ85" i="7"/>
  <c r="PA85" i="7"/>
  <c r="PB85" i="7"/>
  <c r="PC85" i="7"/>
  <c r="PD85" i="7"/>
  <c r="PE85" i="7"/>
  <c r="PF85" i="7"/>
  <c r="PG85" i="7"/>
  <c r="PH85" i="7"/>
  <c r="PI85" i="7"/>
  <c r="PJ85" i="7"/>
  <c r="PK85" i="7"/>
  <c r="PL85" i="7"/>
  <c r="PM85" i="7"/>
  <c r="PN85" i="7"/>
  <c r="PO85" i="7"/>
  <c r="PP85" i="7"/>
  <c r="PQ85" i="7"/>
  <c r="PR85" i="7"/>
  <c r="PS85" i="7"/>
  <c r="PT85" i="7"/>
  <c r="PU85" i="7"/>
  <c r="PV85" i="7"/>
  <c r="PW85" i="7"/>
  <c r="PX85" i="7"/>
  <c r="PY85" i="7"/>
  <c r="PZ85" i="7"/>
  <c r="QA85" i="7"/>
  <c r="QB85" i="7"/>
  <c r="QC85" i="7"/>
  <c r="QD85" i="7"/>
  <c r="QE85" i="7"/>
  <c r="QF85" i="7"/>
  <c r="QG85" i="7"/>
  <c r="QH85" i="7"/>
  <c r="QI85" i="7"/>
  <c r="QJ85" i="7"/>
  <c r="QK85" i="7"/>
  <c r="QL85" i="7"/>
  <c r="QM85" i="7"/>
  <c r="QN85" i="7"/>
  <c r="QO85" i="7"/>
  <c r="QP85" i="7"/>
  <c r="QQ85" i="7"/>
  <c r="QR85" i="7"/>
  <c r="QS85" i="7"/>
  <c r="QT85" i="7"/>
  <c r="QU85" i="7"/>
  <c r="QV85" i="7"/>
  <c r="QW85" i="7"/>
  <c r="QX85" i="7"/>
  <c r="QY85" i="7"/>
  <c r="QZ85" i="7"/>
  <c r="RA85" i="7"/>
  <c r="RB85" i="7"/>
  <c r="RC85" i="7"/>
  <c r="RD85" i="7"/>
  <c r="RE85" i="7"/>
  <c r="RF85" i="7"/>
  <c r="RG85" i="7"/>
  <c r="RH85" i="7"/>
  <c r="RI85" i="7"/>
  <c r="RJ85" i="7"/>
  <c r="RK85" i="7"/>
  <c r="RL85" i="7"/>
  <c r="RM85" i="7"/>
  <c r="RN85" i="7"/>
  <c r="RO85" i="7"/>
  <c r="RP85" i="7"/>
  <c r="RQ85" i="7"/>
  <c r="RR85" i="7"/>
  <c r="RS85" i="7"/>
  <c r="RT85" i="7"/>
  <c r="RU85" i="7"/>
  <c r="RV85" i="7"/>
  <c r="RW85" i="7"/>
  <c r="RX85" i="7"/>
  <c r="RY85" i="7"/>
  <c r="RZ85" i="7"/>
  <c r="SA85" i="7"/>
  <c r="SB85" i="7"/>
  <c r="SC85" i="7"/>
  <c r="SD85" i="7"/>
  <c r="SE85" i="7"/>
  <c r="SF85" i="7"/>
  <c r="SG85" i="7"/>
  <c r="SH85" i="7"/>
  <c r="SI85" i="7"/>
  <c r="SJ85" i="7"/>
  <c r="SK85" i="7"/>
  <c r="SL85" i="7"/>
  <c r="SM85" i="7"/>
  <c r="SN85" i="7"/>
  <c r="SO85" i="7"/>
  <c r="SP85" i="7"/>
  <c r="SQ85" i="7"/>
  <c r="SR85" i="7"/>
  <c r="SS85" i="7"/>
  <c r="ST85" i="7"/>
  <c r="SU85" i="7"/>
  <c r="SV85" i="7"/>
  <c r="SW85" i="7"/>
  <c r="SX85" i="7"/>
  <c r="SY85" i="7"/>
  <c r="SZ85" i="7"/>
  <c r="TA85" i="7"/>
  <c r="TB85" i="7"/>
  <c r="L109" i="7"/>
  <c r="M109" i="7"/>
  <c r="N109" i="7"/>
  <c r="O109" i="7"/>
  <c r="P109" i="7"/>
  <c r="Q109" i="7"/>
  <c r="R109" i="7"/>
  <c r="S109" i="7"/>
  <c r="T109" i="7"/>
  <c r="U109" i="7"/>
  <c r="V109" i="7"/>
  <c r="W109" i="7"/>
  <c r="X109" i="7"/>
  <c r="Y109" i="7"/>
  <c r="Z109" i="7"/>
  <c r="AA109" i="7"/>
  <c r="AB109" i="7"/>
  <c r="AC109" i="7"/>
  <c r="AD109" i="7"/>
  <c r="AE109" i="7"/>
  <c r="AF109" i="7"/>
  <c r="AG109" i="7"/>
  <c r="AH109" i="7"/>
  <c r="AI109" i="7"/>
  <c r="AJ109" i="7"/>
  <c r="AK109" i="7"/>
  <c r="AL109" i="7"/>
  <c r="AM109" i="7"/>
  <c r="AN109" i="7"/>
  <c r="AO109" i="7"/>
  <c r="AP109" i="7"/>
  <c r="AQ109" i="7"/>
  <c r="AR109" i="7"/>
  <c r="AS109" i="7"/>
  <c r="AT109" i="7"/>
  <c r="AU109" i="7"/>
  <c r="AV109" i="7"/>
  <c r="AW109" i="7"/>
  <c r="AX109" i="7"/>
  <c r="AY109" i="7"/>
  <c r="AZ109" i="7"/>
  <c r="BA109" i="7"/>
  <c r="BB109" i="7"/>
  <c r="BC109" i="7"/>
  <c r="BD109" i="7"/>
  <c r="BE109" i="7"/>
  <c r="BF109" i="7"/>
  <c r="BG109" i="7"/>
  <c r="BH109" i="7"/>
  <c r="BI109" i="7"/>
  <c r="BJ109" i="7"/>
  <c r="BK109" i="7"/>
  <c r="BL109" i="7"/>
  <c r="BM109" i="7"/>
  <c r="BN109" i="7"/>
  <c r="BO109" i="7"/>
  <c r="BP109" i="7"/>
  <c r="BQ109" i="7"/>
  <c r="BR109" i="7"/>
  <c r="BS109" i="7"/>
  <c r="BT109" i="7"/>
  <c r="BU109" i="7"/>
  <c r="BV109" i="7"/>
  <c r="BW109" i="7"/>
  <c r="BX109" i="7"/>
  <c r="BY109" i="7"/>
  <c r="BZ109" i="7"/>
  <c r="CA109" i="7"/>
  <c r="CB109" i="7"/>
  <c r="CC109" i="7"/>
  <c r="CD109" i="7"/>
  <c r="CE109" i="7"/>
  <c r="CF109" i="7"/>
  <c r="CG109" i="7"/>
  <c r="CH109" i="7"/>
  <c r="CI109" i="7"/>
  <c r="CJ109" i="7"/>
  <c r="CK109" i="7"/>
  <c r="CL109" i="7"/>
  <c r="CM109" i="7"/>
  <c r="CN109" i="7"/>
  <c r="CO109" i="7"/>
  <c r="CP109" i="7"/>
  <c r="CQ109" i="7"/>
  <c r="CR109" i="7"/>
  <c r="CS109" i="7"/>
  <c r="CT109" i="7"/>
  <c r="CU109" i="7"/>
  <c r="CV109" i="7"/>
  <c r="CW109" i="7"/>
  <c r="CX109" i="7"/>
  <c r="CY109" i="7"/>
  <c r="CZ109" i="7"/>
  <c r="DA109" i="7"/>
  <c r="DB109" i="7"/>
  <c r="DC109" i="7"/>
  <c r="DD109" i="7"/>
  <c r="DE109" i="7"/>
  <c r="DF109" i="7"/>
  <c r="DG109" i="7"/>
  <c r="DH109" i="7"/>
  <c r="DI109" i="7"/>
  <c r="DJ109" i="7"/>
  <c r="DK109" i="7"/>
  <c r="DL109" i="7"/>
  <c r="DM109" i="7"/>
  <c r="DN109" i="7"/>
  <c r="DO109" i="7"/>
  <c r="DP109" i="7"/>
  <c r="DQ109" i="7"/>
  <c r="DR109" i="7"/>
  <c r="DS109" i="7"/>
  <c r="DT109" i="7"/>
  <c r="DU109" i="7"/>
  <c r="DV109" i="7"/>
  <c r="DW109" i="7"/>
  <c r="DX109" i="7"/>
  <c r="DY109" i="7"/>
  <c r="DZ109" i="7"/>
  <c r="EA109" i="7"/>
  <c r="EB109" i="7"/>
  <c r="EC109" i="7"/>
  <c r="ED109" i="7"/>
  <c r="EE109" i="7"/>
  <c r="EF109" i="7"/>
  <c r="EG109" i="7"/>
  <c r="EH109" i="7"/>
  <c r="EI109" i="7"/>
  <c r="EJ109" i="7"/>
  <c r="EK109" i="7"/>
  <c r="EL109" i="7"/>
  <c r="EM109" i="7"/>
  <c r="EN109" i="7"/>
  <c r="EO109" i="7"/>
  <c r="EP109" i="7"/>
  <c r="EQ109" i="7"/>
  <c r="ER109" i="7"/>
  <c r="ES109" i="7"/>
  <c r="ET109" i="7"/>
  <c r="EU109" i="7"/>
  <c r="EV109" i="7"/>
  <c r="EW109" i="7"/>
  <c r="EX109" i="7"/>
  <c r="EY109" i="7"/>
  <c r="EZ109" i="7"/>
  <c r="FA109" i="7"/>
  <c r="FB109" i="7"/>
  <c r="FC109" i="7"/>
  <c r="FD109" i="7"/>
  <c r="FE109" i="7"/>
  <c r="FF109" i="7"/>
  <c r="FG109" i="7"/>
  <c r="FH109" i="7"/>
  <c r="FI109" i="7"/>
  <c r="FJ109" i="7"/>
  <c r="FK109" i="7"/>
  <c r="FL109" i="7"/>
  <c r="FM109" i="7"/>
  <c r="FN109" i="7"/>
  <c r="FO109" i="7"/>
  <c r="FP109" i="7"/>
  <c r="FQ109" i="7"/>
  <c r="FR109" i="7"/>
  <c r="FS109" i="7"/>
  <c r="FT109" i="7"/>
  <c r="FU109" i="7"/>
  <c r="FV109" i="7"/>
  <c r="FW109" i="7"/>
  <c r="FX109" i="7"/>
  <c r="FY109" i="7"/>
  <c r="FZ109" i="7"/>
  <c r="GA109" i="7"/>
  <c r="GB109" i="7"/>
  <c r="GC109" i="7"/>
  <c r="GD109" i="7"/>
  <c r="GE109" i="7"/>
  <c r="GF109" i="7"/>
  <c r="GG109" i="7"/>
  <c r="GH109" i="7"/>
  <c r="GI109" i="7"/>
  <c r="GJ109" i="7"/>
  <c r="GK109" i="7"/>
  <c r="GL109" i="7"/>
  <c r="GM109" i="7"/>
  <c r="GN109" i="7"/>
  <c r="GO109" i="7"/>
  <c r="GP109" i="7"/>
  <c r="GQ109" i="7"/>
  <c r="GR109" i="7"/>
  <c r="GS109" i="7"/>
  <c r="GT109" i="7"/>
  <c r="GU109" i="7"/>
  <c r="GV109" i="7"/>
  <c r="GW109" i="7"/>
  <c r="GX109" i="7"/>
  <c r="GY109" i="7"/>
  <c r="GZ109" i="7"/>
  <c r="HA109" i="7"/>
  <c r="HB109" i="7"/>
  <c r="HC109" i="7"/>
  <c r="HD109" i="7"/>
  <c r="HE109" i="7"/>
  <c r="HF109" i="7"/>
  <c r="HG109" i="7"/>
  <c r="HH109" i="7"/>
  <c r="HI109" i="7"/>
  <c r="HJ109" i="7"/>
  <c r="HK109" i="7"/>
  <c r="HL109" i="7"/>
  <c r="HM109" i="7"/>
  <c r="HN109" i="7"/>
  <c r="HO109" i="7"/>
  <c r="HP109" i="7"/>
  <c r="HQ109" i="7"/>
  <c r="HR109" i="7"/>
  <c r="HS109" i="7"/>
  <c r="HT109" i="7"/>
  <c r="HU109" i="7"/>
  <c r="HV109" i="7"/>
  <c r="HW109" i="7"/>
  <c r="HX109" i="7"/>
  <c r="HY109" i="7"/>
  <c r="HZ109" i="7"/>
  <c r="IA109" i="7"/>
  <c r="IB109" i="7"/>
  <c r="IC109" i="7"/>
  <c r="ID109" i="7"/>
  <c r="IE109" i="7"/>
  <c r="IF109" i="7"/>
  <c r="IG109" i="7"/>
  <c r="IH109" i="7"/>
  <c r="II109" i="7"/>
  <c r="IJ109" i="7"/>
  <c r="IK109" i="7"/>
  <c r="IL109" i="7"/>
  <c r="IM109" i="7"/>
  <c r="IN109" i="7"/>
  <c r="IO109" i="7"/>
  <c r="IP109" i="7"/>
  <c r="IQ109" i="7"/>
  <c r="IR109" i="7"/>
  <c r="IS109" i="7"/>
  <c r="IT109" i="7"/>
  <c r="IU109" i="7"/>
  <c r="IV109" i="7"/>
  <c r="IW109" i="7"/>
  <c r="IX109" i="7"/>
  <c r="IY109" i="7"/>
  <c r="IZ109" i="7"/>
  <c r="JA109" i="7"/>
  <c r="JB109" i="7"/>
  <c r="JC109" i="7"/>
  <c r="JD109" i="7"/>
  <c r="JE109" i="7"/>
  <c r="JF109" i="7"/>
  <c r="JG109" i="7"/>
  <c r="JH109" i="7"/>
  <c r="JI109" i="7"/>
  <c r="JJ109" i="7"/>
  <c r="JK109" i="7"/>
  <c r="JL109" i="7"/>
  <c r="JM109" i="7"/>
  <c r="JN109" i="7"/>
  <c r="JO109" i="7"/>
  <c r="JP109" i="7"/>
  <c r="JQ109" i="7"/>
  <c r="JR109" i="7"/>
  <c r="JS109" i="7"/>
  <c r="JT109" i="7"/>
  <c r="JU109" i="7"/>
  <c r="JV109" i="7"/>
  <c r="JW109" i="7"/>
  <c r="JX109" i="7"/>
  <c r="JY109" i="7"/>
  <c r="JZ109" i="7"/>
  <c r="KA109" i="7"/>
  <c r="KB109" i="7"/>
  <c r="KC109" i="7"/>
  <c r="KD109" i="7"/>
  <c r="KE109" i="7"/>
  <c r="KF109" i="7"/>
  <c r="KG109" i="7"/>
  <c r="KH109" i="7"/>
  <c r="KI109" i="7"/>
  <c r="KJ109" i="7"/>
  <c r="KK109" i="7"/>
  <c r="KL109" i="7"/>
  <c r="KM109" i="7"/>
  <c r="KN109" i="7"/>
  <c r="KO109" i="7"/>
  <c r="KP109" i="7"/>
  <c r="KQ109" i="7"/>
  <c r="KR109" i="7"/>
  <c r="KS109" i="7"/>
  <c r="KT109" i="7"/>
  <c r="KU109" i="7"/>
  <c r="KV109" i="7"/>
  <c r="KW109" i="7"/>
  <c r="KX109" i="7"/>
  <c r="KY109" i="7"/>
  <c r="KZ109" i="7"/>
  <c r="LA109" i="7"/>
  <c r="LB109" i="7"/>
  <c r="LC109" i="7"/>
  <c r="LD109" i="7"/>
  <c r="LE109" i="7"/>
  <c r="LF109" i="7"/>
  <c r="LG109" i="7"/>
  <c r="LH109" i="7"/>
  <c r="LI109" i="7"/>
  <c r="LJ109" i="7"/>
  <c r="LK109" i="7"/>
  <c r="LL109" i="7"/>
  <c r="LM109" i="7"/>
  <c r="LN109" i="7"/>
  <c r="LO109" i="7"/>
  <c r="LP109" i="7"/>
  <c r="LQ109" i="7"/>
  <c r="LR109" i="7"/>
  <c r="LS109" i="7"/>
  <c r="LT109" i="7"/>
  <c r="LU109" i="7"/>
  <c r="LV109" i="7"/>
  <c r="LW109" i="7"/>
  <c r="LX109" i="7"/>
  <c r="LY109" i="7"/>
  <c r="LZ109" i="7"/>
  <c r="MA109" i="7"/>
  <c r="MB109" i="7"/>
  <c r="MC109" i="7"/>
  <c r="MD109" i="7"/>
  <c r="ME109" i="7"/>
  <c r="MF109" i="7"/>
  <c r="MG109" i="7"/>
  <c r="MH109" i="7"/>
  <c r="MI109" i="7"/>
  <c r="MJ109" i="7"/>
  <c r="MK109" i="7"/>
  <c r="ML109" i="7"/>
  <c r="MM109" i="7"/>
  <c r="MN109" i="7"/>
  <c r="MO109" i="7"/>
  <c r="MP109" i="7"/>
  <c r="MQ109" i="7"/>
  <c r="MR109" i="7"/>
  <c r="MS109" i="7"/>
  <c r="MT109" i="7"/>
  <c r="MU109" i="7"/>
  <c r="MV109" i="7"/>
  <c r="MW109" i="7"/>
  <c r="MX109" i="7"/>
  <c r="MY109" i="7"/>
  <c r="MZ109" i="7"/>
  <c r="NA109" i="7"/>
  <c r="NB109" i="7"/>
  <c r="NC109" i="7"/>
  <c r="ND109" i="7"/>
  <c r="NE109" i="7"/>
  <c r="NF109" i="7"/>
  <c r="NG109" i="7"/>
  <c r="NH109" i="7"/>
  <c r="NI109" i="7"/>
  <c r="NJ109" i="7"/>
  <c r="NK109" i="7"/>
  <c r="NL109" i="7"/>
  <c r="NM109" i="7"/>
  <c r="NN109" i="7"/>
  <c r="NO109" i="7"/>
  <c r="NP109" i="7"/>
  <c r="NQ109" i="7"/>
  <c r="NR109" i="7"/>
  <c r="NS109" i="7"/>
  <c r="NT109" i="7"/>
  <c r="NU109" i="7"/>
  <c r="NV109" i="7"/>
  <c r="NW109" i="7"/>
  <c r="NX109" i="7"/>
  <c r="NY109" i="7"/>
  <c r="NZ109" i="7"/>
  <c r="OA109" i="7"/>
  <c r="OB109" i="7"/>
  <c r="OC109" i="7"/>
  <c r="OD109" i="7"/>
  <c r="OE109" i="7"/>
  <c r="OF109" i="7"/>
  <c r="OG109" i="7"/>
  <c r="OH109" i="7"/>
  <c r="OI109" i="7"/>
  <c r="OJ109" i="7"/>
  <c r="OK109" i="7"/>
  <c r="OL109" i="7"/>
  <c r="OM109" i="7"/>
  <c r="ON109" i="7"/>
  <c r="OO109" i="7"/>
  <c r="OP109" i="7"/>
  <c r="OQ109" i="7"/>
  <c r="OR109" i="7"/>
  <c r="OS109" i="7"/>
  <c r="OT109" i="7"/>
  <c r="OU109" i="7"/>
  <c r="OV109" i="7"/>
  <c r="OW109" i="7"/>
  <c r="OX109" i="7"/>
  <c r="OY109" i="7"/>
  <c r="OZ109" i="7"/>
  <c r="PA109" i="7"/>
  <c r="PB109" i="7"/>
  <c r="PC109" i="7"/>
  <c r="PD109" i="7"/>
  <c r="PE109" i="7"/>
  <c r="PF109" i="7"/>
  <c r="PG109" i="7"/>
  <c r="PH109" i="7"/>
  <c r="PI109" i="7"/>
  <c r="PJ109" i="7"/>
  <c r="PK109" i="7"/>
  <c r="PL109" i="7"/>
  <c r="PM109" i="7"/>
  <c r="PN109" i="7"/>
  <c r="PO109" i="7"/>
  <c r="PP109" i="7"/>
  <c r="PQ109" i="7"/>
  <c r="PR109" i="7"/>
  <c r="PS109" i="7"/>
  <c r="PT109" i="7"/>
  <c r="PU109" i="7"/>
  <c r="PV109" i="7"/>
  <c r="PW109" i="7"/>
  <c r="PX109" i="7"/>
  <c r="PY109" i="7"/>
  <c r="PZ109" i="7"/>
  <c r="QA109" i="7"/>
  <c r="QB109" i="7"/>
  <c r="QC109" i="7"/>
  <c r="QD109" i="7"/>
  <c r="QE109" i="7"/>
  <c r="QF109" i="7"/>
  <c r="QG109" i="7"/>
  <c r="QH109" i="7"/>
  <c r="QI109" i="7"/>
  <c r="QJ109" i="7"/>
  <c r="QK109" i="7"/>
  <c r="QL109" i="7"/>
  <c r="QM109" i="7"/>
  <c r="QN109" i="7"/>
  <c r="QO109" i="7"/>
  <c r="QP109" i="7"/>
  <c r="QQ109" i="7"/>
  <c r="QR109" i="7"/>
  <c r="QS109" i="7"/>
  <c r="QT109" i="7"/>
  <c r="QU109" i="7"/>
  <c r="QV109" i="7"/>
  <c r="QW109" i="7"/>
  <c r="QX109" i="7"/>
  <c r="QY109" i="7"/>
  <c r="QZ109" i="7"/>
  <c r="RA109" i="7"/>
  <c r="RB109" i="7"/>
  <c r="RC109" i="7"/>
  <c r="RD109" i="7"/>
  <c r="RE109" i="7"/>
  <c r="RF109" i="7"/>
  <c r="RG109" i="7"/>
  <c r="RH109" i="7"/>
  <c r="RI109" i="7"/>
  <c r="RJ109" i="7"/>
  <c r="RK109" i="7"/>
  <c r="RL109" i="7"/>
  <c r="RM109" i="7"/>
  <c r="RN109" i="7"/>
  <c r="RO109" i="7"/>
  <c r="RP109" i="7"/>
  <c r="RQ109" i="7"/>
  <c r="RR109" i="7"/>
  <c r="RS109" i="7"/>
  <c r="RT109" i="7"/>
  <c r="RU109" i="7"/>
  <c r="RV109" i="7"/>
  <c r="RW109" i="7"/>
  <c r="RX109" i="7"/>
  <c r="RY109" i="7"/>
  <c r="RZ109" i="7"/>
  <c r="SA109" i="7"/>
  <c r="SB109" i="7"/>
  <c r="SC109" i="7"/>
  <c r="SD109" i="7"/>
  <c r="SE109" i="7"/>
  <c r="SF109" i="7"/>
  <c r="SG109" i="7"/>
  <c r="SH109" i="7"/>
  <c r="SI109" i="7"/>
  <c r="SJ109" i="7"/>
  <c r="SK109" i="7"/>
  <c r="SL109" i="7"/>
  <c r="SM109" i="7"/>
  <c r="SN109" i="7"/>
  <c r="SO109" i="7"/>
  <c r="SP109" i="7"/>
  <c r="SQ109" i="7"/>
  <c r="SR109" i="7"/>
  <c r="SS109" i="7"/>
  <c r="ST109" i="7"/>
  <c r="SU109" i="7"/>
  <c r="SV109" i="7"/>
  <c r="SW109" i="7"/>
  <c r="SX109" i="7"/>
  <c r="SY109" i="7"/>
  <c r="SZ109" i="7"/>
  <c r="TA109" i="7"/>
  <c r="TB109" i="7"/>
  <c r="L152" i="7"/>
  <c r="M152" i="7"/>
  <c r="N152" i="7"/>
  <c r="O152" i="7"/>
  <c r="P152" i="7"/>
  <c r="Q152" i="7"/>
  <c r="R152" i="7"/>
  <c r="S152" i="7"/>
  <c r="T152" i="7"/>
  <c r="U152" i="7"/>
  <c r="V152" i="7"/>
  <c r="W152" i="7"/>
  <c r="X152" i="7"/>
  <c r="Y152" i="7"/>
  <c r="Z152" i="7"/>
  <c r="AA152" i="7"/>
  <c r="AB152" i="7"/>
  <c r="AC152" i="7"/>
  <c r="AD152" i="7"/>
  <c r="AE152" i="7"/>
  <c r="AF152" i="7"/>
  <c r="AG152" i="7"/>
  <c r="AH152" i="7"/>
  <c r="AI152" i="7"/>
  <c r="AJ152" i="7"/>
  <c r="AK152" i="7"/>
  <c r="AL152" i="7"/>
  <c r="AM152" i="7"/>
  <c r="AN152" i="7"/>
  <c r="AO152" i="7"/>
  <c r="AP152" i="7"/>
  <c r="AQ152" i="7"/>
  <c r="AR152" i="7"/>
  <c r="AS152" i="7"/>
  <c r="AT152" i="7"/>
  <c r="AU152" i="7"/>
  <c r="AV152" i="7"/>
  <c r="AW152" i="7"/>
  <c r="AX152" i="7"/>
  <c r="AY152" i="7"/>
  <c r="AZ152" i="7"/>
  <c r="BA152" i="7"/>
  <c r="BB152" i="7"/>
  <c r="BC152" i="7"/>
  <c r="BD152" i="7"/>
  <c r="BE152" i="7"/>
  <c r="BF152" i="7"/>
  <c r="BG152" i="7"/>
  <c r="BH152" i="7"/>
  <c r="BI152" i="7"/>
  <c r="BJ152" i="7"/>
  <c r="BK152" i="7"/>
  <c r="BL152" i="7"/>
  <c r="BM152" i="7"/>
  <c r="BN152" i="7"/>
  <c r="BO152" i="7"/>
  <c r="BP152" i="7"/>
  <c r="BQ152" i="7"/>
  <c r="BR152" i="7"/>
  <c r="BS152" i="7"/>
  <c r="BT152" i="7"/>
  <c r="BU152" i="7"/>
  <c r="BV152" i="7"/>
  <c r="BW152" i="7"/>
  <c r="BX152" i="7"/>
  <c r="BY152" i="7"/>
  <c r="BZ152" i="7"/>
  <c r="CA152" i="7"/>
  <c r="CB152" i="7"/>
  <c r="CC152" i="7"/>
  <c r="CD152" i="7"/>
  <c r="CE152" i="7"/>
  <c r="CF152" i="7"/>
  <c r="CG152" i="7"/>
  <c r="CH152" i="7"/>
  <c r="CI152" i="7"/>
  <c r="CJ152" i="7"/>
  <c r="CK152" i="7"/>
  <c r="CL152" i="7"/>
  <c r="CM152" i="7"/>
  <c r="CN152" i="7"/>
  <c r="CO152" i="7"/>
  <c r="CP152" i="7"/>
  <c r="CQ152" i="7"/>
  <c r="CR152" i="7"/>
  <c r="CS152" i="7"/>
  <c r="CT152" i="7"/>
  <c r="CU152" i="7"/>
  <c r="CV152" i="7"/>
  <c r="CW152" i="7"/>
  <c r="CX152" i="7"/>
  <c r="CY152" i="7"/>
  <c r="CZ152" i="7"/>
  <c r="DA152" i="7"/>
  <c r="DB152" i="7"/>
  <c r="DC152" i="7"/>
  <c r="DD152" i="7"/>
  <c r="DE152" i="7"/>
  <c r="DF152" i="7"/>
  <c r="DG152" i="7"/>
  <c r="DH152" i="7"/>
  <c r="DI152" i="7"/>
  <c r="DJ152" i="7"/>
  <c r="DK152" i="7"/>
  <c r="DL152" i="7"/>
  <c r="DM152" i="7"/>
  <c r="DN152" i="7"/>
  <c r="DO152" i="7"/>
  <c r="DP152" i="7"/>
  <c r="DQ152" i="7"/>
  <c r="DR152" i="7"/>
  <c r="DS152" i="7"/>
  <c r="DT152" i="7"/>
  <c r="DU152" i="7"/>
  <c r="DV152" i="7"/>
  <c r="DW152" i="7"/>
  <c r="DX152" i="7"/>
  <c r="DY152" i="7"/>
  <c r="DZ152" i="7"/>
  <c r="EA152" i="7"/>
  <c r="EB152" i="7"/>
  <c r="EC152" i="7"/>
  <c r="ED152" i="7"/>
  <c r="EE152" i="7"/>
  <c r="EF152" i="7"/>
  <c r="EG152" i="7"/>
  <c r="EH152" i="7"/>
  <c r="EI152" i="7"/>
  <c r="EJ152" i="7"/>
  <c r="EK152" i="7"/>
  <c r="EL152" i="7"/>
  <c r="EM152" i="7"/>
  <c r="EN152" i="7"/>
  <c r="EO152" i="7"/>
  <c r="EP152" i="7"/>
  <c r="EQ152" i="7"/>
  <c r="ER152" i="7"/>
  <c r="ES152" i="7"/>
  <c r="ET152" i="7"/>
  <c r="EU152" i="7"/>
  <c r="EV152" i="7"/>
  <c r="EW152" i="7"/>
  <c r="EX152" i="7"/>
  <c r="EY152" i="7"/>
  <c r="EZ152" i="7"/>
  <c r="FA152" i="7"/>
  <c r="FB152" i="7"/>
  <c r="FC152" i="7"/>
  <c r="FD152" i="7"/>
  <c r="FE152" i="7"/>
  <c r="FF152" i="7"/>
  <c r="FG152" i="7"/>
  <c r="FH152" i="7"/>
  <c r="FI152" i="7"/>
  <c r="FJ152" i="7"/>
  <c r="FK152" i="7"/>
  <c r="FL152" i="7"/>
  <c r="FM152" i="7"/>
  <c r="FN152" i="7"/>
  <c r="FO152" i="7"/>
  <c r="FP152" i="7"/>
  <c r="FQ152" i="7"/>
  <c r="FR152" i="7"/>
  <c r="FS152" i="7"/>
  <c r="FT152" i="7"/>
  <c r="FU152" i="7"/>
  <c r="FV152" i="7"/>
  <c r="FW152" i="7"/>
  <c r="FX152" i="7"/>
  <c r="FY152" i="7"/>
  <c r="FZ152" i="7"/>
  <c r="GA152" i="7"/>
  <c r="GB152" i="7"/>
  <c r="GC152" i="7"/>
  <c r="GD152" i="7"/>
  <c r="GE152" i="7"/>
  <c r="GF152" i="7"/>
  <c r="GG152" i="7"/>
  <c r="GH152" i="7"/>
  <c r="GI152" i="7"/>
  <c r="GJ152" i="7"/>
  <c r="GK152" i="7"/>
  <c r="GL152" i="7"/>
  <c r="GM152" i="7"/>
  <c r="GN152" i="7"/>
  <c r="GO152" i="7"/>
  <c r="GP152" i="7"/>
  <c r="GQ152" i="7"/>
  <c r="GR152" i="7"/>
  <c r="GS152" i="7"/>
  <c r="GT152" i="7"/>
  <c r="GU152" i="7"/>
  <c r="GV152" i="7"/>
  <c r="GW152" i="7"/>
  <c r="GX152" i="7"/>
  <c r="GY152" i="7"/>
  <c r="GZ152" i="7"/>
  <c r="HA152" i="7"/>
  <c r="HB152" i="7"/>
  <c r="HC152" i="7"/>
  <c r="HD152" i="7"/>
  <c r="HE152" i="7"/>
  <c r="HF152" i="7"/>
  <c r="HG152" i="7"/>
  <c r="HH152" i="7"/>
  <c r="HI152" i="7"/>
  <c r="HJ152" i="7"/>
  <c r="HK152" i="7"/>
  <c r="HL152" i="7"/>
  <c r="HM152" i="7"/>
  <c r="HN152" i="7"/>
  <c r="HO152" i="7"/>
  <c r="HP152" i="7"/>
  <c r="HQ152" i="7"/>
  <c r="HR152" i="7"/>
  <c r="HS152" i="7"/>
  <c r="HT152" i="7"/>
  <c r="HU152" i="7"/>
  <c r="HV152" i="7"/>
  <c r="HW152" i="7"/>
  <c r="HX152" i="7"/>
  <c r="HY152" i="7"/>
  <c r="HZ152" i="7"/>
  <c r="IA152" i="7"/>
  <c r="IB152" i="7"/>
  <c r="IC152" i="7"/>
  <c r="ID152" i="7"/>
  <c r="IE152" i="7"/>
  <c r="IF152" i="7"/>
  <c r="IG152" i="7"/>
  <c r="IH152" i="7"/>
  <c r="II152" i="7"/>
  <c r="IJ152" i="7"/>
  <c r="IK152" i="7"/>
  <c r="IL152" i="7"/>
  <c r="IM152" i="7"/>
  <c r="IN152" i="7"/>
  <c r="IO152" i="7"/>
  <c r="IP152" i="7"/>
  <c r="IQ152" i="7"/>
  <c r="IR152" i="7"/>
  <c r="IS152" i="7"/>
  <c r="IT152" i="7"/>
  <c r="IU152" i="7"/>
  <c r="IV152" i="7"/>
  <c r="IW152" i="7"/>
  <c r="IX152" i="7"/>
  <c r="IY152" i="7"/>
  <c r="IZ152" i="7"/>
  <c r="JA152" i="7"/>
  <c r="JB152" i="7"/>
  <c r="JC152" i="7"/>
  <c r="JD152" i="7"/>
  <c r="JE152" i="7"/>
  <c r="JF152" i="7"/>
  <c r="JG152" i="7"/>
  <c r="JH152" i="7"/>
  <c r="JI152" i="7"/>
  <c r="JJ152" i="7"/>
  <c r="JK152" i="7"/>
  <c r="JL152" i="7"/>
  <c r="JM152" i="7"/>
  <c r="JN152" i="7"/>
  <c r="JO152" i="7"/>
  <c r="JP152" i="7"/>
  <c r="JQ152" i="7"/>
  <c r="JR152" i="7"/>
  <c r="JS152" i="7"/>
  <c r="JT152" i="7"/>
  <c r="JU152" i="7"/>
  <c r="JV152" i="7"/>
  <c r="JW152" i="7"/>
  <c r="JX152" i="7"/>
  <c r="JY152" i="7"/>
  <c r="JZ152" i="7"/>
  <c r="KA152" i="7"/>
  <c r="KB152" i="7"/>
  <c r="KC152" i="7"/>
  <c r="KD152" i="7"/>
  <c r="KE152" i="7"/>
  <c r="KF152" i="7"/>
  <c r="KG152" i="7"/>
  <c r="KH152" i="7"/>
  <c r="KI152" i="7"/>
  <c r="KJ152" i="7"/>
  <c r="KK152" i="7"/>
  <c r="KL152" i="7"/>
  <c r="KM152" i="7"/>
  <c r="KN152" i="7"/>
  <c r="KO152" i="7"/>
  <c r="KP152" i="7"/>
  <c r="KQ152" i="7"/>
  <c r="KR152" i="7"/>
  <c r="KS152" i="7"/>
  <c r="KT152" i="7"/>
  <c r="KU152" i="7"/>
  <c r="KV152" i="7"/>
  <c r="KW152" i="7"/>
  <c r="KX152" i="7"/>
  <c r="KY152" i="7"/>
  <c r="KZ152" i="7"/>
  <c r="LA152" i="7"/>
  <c r="LB152" i="7"/>
  <c r="LC152" i="7"/>
  <c r="LD152" i="7"/>
  <c r="LE152" i="7"/>
  <c r="LF152" i="7"/>
  <c r="LG152" i="7"/>
  <c r="LH152" i="7"/>
  <c r="LI152" i="7"/>
  <c r="LJ152" i="7"/>
  <c r="LK152" i="7"/>
  <c r="LL152" i="7"/>
  <c r="LM152" i="7"/>
  <c r="LN152" i="7"/>
  <c r="LO152" i="7"/>
  <c r="LP152" i="7"/>
  <c r="LQ152" i="7"/>
  <c r="LR152" i="7"/>
  <c r="LS152" i="7"/>
  <c r="LT152" i="7"/>
  <c r="LU152" i="7"/>
  <c r="LV152" i="7"/>
  <c r="LW152" i="7"/>
  <c r="LX152" i="7"/>
  <c r="LY152" i="7"/>
  <c r="LZ152" i="7"/>
  <c r="MA152" i="7"/>
  <c r="MB152" i="7"/>
  <c r="MC152" i="7"/>
  <c r="MD152" i="7"/>
  <c r="ME152" i="7"/>
  <c r="MF152" i="7"/>
  <c r="MG152" i="7"/>
  <c r="MH152" i="7"/>
  <c r="MI152" i="7"/>
  <c r="MJ152" i="7"/>
  <c r="MK152" i="7"/>
  <c r="ML152" i="7"/>
  <c r="MM152" i="7"/>
  <c r="MN152" i="7"/>
  <c r="MO152" i="7"/>
  <c r="MP152" i="7"/>
  <c r="MQ152" i="7"/>
  <c r="MR152" i="7"/>
  <c r="MS152" i="7"/>
  <c r="MT152" i="7"/>
  <c r="MU152" i="7"/>
  <c r="MV152" i="7"/>
  <c r="MW152" i="7"/>
  <c r="MX152" i="7"/>
  <c r="MY152" i="7"/>
  <c r="MZ152" i="7"/>
  <c r="NA152" i="7"/>
  <c r="NB152" i="7"/>
  <c r="NC152" i="7"/>
  <c r="ND152" i="7"/>
  <c r="NE152" i="7"/>
  <c r="NF152" i="7"/>
  <c r="NG152" i="7"/>
  <c r="NH152" i="7"/>
  <c r="NI152" i="7"/>
  <c r="NJ152" i="7"/>
  <c r="NK152" i="7"/>
  <c r="NL152" i="7"/>
  <c r="NM152" i="7"/>
  <c r="NN152" i="7"/>
  <c r="NO152" i="7"/>
  <c r="NP152" i="7"/>
  <c r="NQ152" i="7"/>
  <c r="NR152" i="7"/>
  <c r="NS152" i="7"/>
  <c r="NT152" i="7"/>
  <c r="NU152" i="7"/>
  <c r="NV152" i="7"/>
  <c r="NW152" i="7"/>
  <c r="NX152" i="7"/>
  <c r="NY152" i="7"/>
  <c r="NZ152" i="7"/>
  <c r="OA152" i="7"/>
  <c r="OB152" i="7"/>
  <c r="OC152" i="7"/>
  <c r="OD152" i="7"/>
  <c r="OE152" i="7"/>
  <c r="OF152" i="7"/>
  <c r="OG152" i="7"/>
  <c r="OH152" i="7"/>
  <c r="OI152" i="7"/>
  <c r="OJ152" i="7"/>
  <c r="OK152" i="7"/>
  <c r="OL152" i="7"/>
  <c r="OM152" i="7"/>
  <c r="ON152" i="7"/>
  <c r="OO152" i="7"/>
  <c r="OP152" i="7"/>
  <c r="OQ152" i="7"/>
  <c r="OR152" i="7"/>
  <c r="OS152" i="7"/>
  <c r="OT152" i="7"/>
  <c r="OU152" i="7"/>
  <c r="OV152" i="7"/>
  <c r="OW152" i="7"/>
  <c r="OX152" i="7"/>
  <c r="OY152" i="7"/>
  <c r="OZ152" i="7"/>
  <c r="PA152" i="7"/>
  <c r="PB152" i="7"/>
  <c r="PC152" i="7"/>
  <c r="PD152" i="7"/>
  <c r="PE152" i="7"/>
  <c r="PF152" i="7"/>
  <c r="PG152" i="7"/>
  <c r="PH152" i="7"/>
  <c r="PI152" i="7"/>
  <c r="PJ152" i="7"/>
  <c r="PK152" i="7"/>
  <c r="PL152" i="7"/>
  <c r="PM152" i="7"/>
  <c r="PN152" i="7"/>
  <c r="PO152" i="7"/>
  <c r="PP152" i="7"/>
  <c r="PQ152" i="7"/>
  <c r="PR152" i="7"/>
  <c r="PS152" i="7"/>
  <c r="PT152" i="7"/>
  <c r="PU152" i="7"/>
  <c r="PV152" i="7"/>
  <c r="PW152" i="7"/>
  <c r="PX152" i="7"/>
  <c r="PY152" i="7"/>
  <c r="PZ152" i="7"/>
  <c r="QA152" i="7"/>
  <c r="QB152" i="7"/>
  <c r="QC152" i="7"/>
  <c r="QD152" i="7"/>
  <c r="QE152" i="7"/>
  <c r="QF152" i="7"/>
  <c r="QG152" i="7"/>
  <c r="QH152" i="7"/>
  <c r="QI152" i="7"/>
  <c r="QJ152" i="7"/>
  <c r="QK152" i="7"/>
  <c r="QL152" i="7"/>
  <c r="QM152" i="7"/>
  <c r="QN152" i="7"/>
  <c r="QO152" i="7"/>
  <c r="QP152" i="7"/>
  <c r="QQ152" i="7"/>
  <c r="QR152" i="7"/>
  <c r="QS152" i="7"/>
  <c r="QT152" i="7"/>
  <c r="QU152" i="7"/>
  <c r="QV152" i="7"/>
  <c r="QW152" i="7"/>
  <c r="QX152" i="7"/>
  <c r="QY152" i="7"/>
  <c r="QZ152" i="7"/>
  <c r="RA152" i="7"/>
  <c r="RB152" i="7"/>
  <c r="RC152" i="7"/>
  <c r="RD152" i="7"/>
  <c r="RE152" i="7"/>
  <c r="RF152" i="7"/>
  <c r="RG152" i="7"/>
  <c r="RH152" i="7"/>
  <c r="RI152" i="7"/>
  <c r="RJ152" i="7"/>
  <c r="RK152" i="7"/>
  <c r="RL152" i="7"/>
  <c r="RM152" i="7"/>
  <c r="RN152" i="7"/>
  <c r="RO152" i="7"/>
  <c r="RP152" i="7"/>
  <c r="RQ152" i="7"/>
  <c r="RR152" i="7"/>
  <c r="RS152" i="7"/>
  <c r="RT152" i="7"/>
  <c r="RU152" i="7"/>
  <c r="RV152" i="7"/>
  <c r="RW152" i="7"/>
  <c r="RX152" i="7"/>
  <c r="RY152" i="7"/>
  <c r="RZ152" i="7"/>
  <c r="SA152" i="7"/>
  <c r="SB152" i="7"/>
  <c r="SC152" i="7"/>
  <c r="SD152" i="7"/>
  <c r="SE152" i="7"/>
  <c r="SF152" i="7"/>
  <c r="SG152" i="7"/>
  <c r="SH152" i="7"/>
  <c r="SI152" i="7"/>
  <c r="SJ152" i="7"/>
  <c r="SK152" i="7"/>
  <c r="SL152" i="7"/>
  <c r="SM152" i="7"/>
  <c r="SN152" i="7"/>
  <c r="SO152" i="7"/>
  <c r="SP152" i="7"/>
  <c r="SQ152" i="7"/>
  <c r="SR152" i="7"/>
  <c r="SS152" i="7"/>
  <c r="ST152" i="7"/>
  <c r="SU152" i="7"/>
  <c r="SV152" i="7"/>
  <c r="SW152" i="7"/>
  <c r="SX152" i="7"/>
  <c r="SY152" i="7"/>
  <c r="SZ152" i="7"/>
  <c r="TA152" i="7"/>
  <c r="TB152" i="7"/>
  <c r="L153" i="7"/>
  <c r="M153" i="7"/>
  <c r="N153" i="7"/>
  <c r="O153" i="7"/>
  <c r="P153" i="7"/>
  <c r="Q153" i="7"/>
  <c r="R153" i="7"/>
  <c r="S153" i="7"/>
  <c r="T153" i="7"/>
  <c r="U153" i="7"/>
  <c r="V153" i="7"/>
  <c r="W153" i="7"/>
  <c r="X153" i="7"/>
  <c r="Y153" i="7"/>
  <c r="Z153" i="7"/>
  <c r="AA153" i="7"/>
  <c r="AB153" i="7"/>
  <c r="AC153" i="7"/>
  <c r="AD153" i="7"/>
  <c r="AE153" i="7"/>
  <c r="AF153" i="7"/>
  <c r="AG153" i="7"/>
  <c r="AH153" i="7"/>
  <c r="AI153" i="7"/>
  <c r="AJ153" i="7"/>
  <c r="AK153" i="7"/>
  <c r="AL153" i="7"/>
  <c r="AM153" i="7"/>
  <c r="AN153" i="7"/>
  <c r="AO153" i="7"/>
  <c r="AP153" i="7"/>
  <c r="AQ153" i="7"/>
  <c r="AR153" i="7"/>
  <c r="AS153" i="7"/>
  <c r="AT153" i="7"/>
  <c r="AU153" i="7"/>
  <c r="AV153" i="7"/>
  <c r="AW153" i="7"/>
  <c r="AX153" i="7"/>
  <c r="AY153" i="7"/>
  <c r="AZ153" i="7"/>
  <c r="BA153" i="7"/>
  <c r="BB153" i="7"/>
  <c r="BC153" i="7"/>
  <c r="BD153" i="7"/>
  <c r="BE153" i="7"/>
  <c r="BF153" i="7"/>
  <c r="BG153" i="7"/>
  <c r="BH153" i="7"/>
  <c r="BI153" i="7"/>
  <c r="BJ153" i="7"/>
  <c r="BK153" i="7"/>
  <c r="BL153" i="7"/>
  <c r="BM153" i="7"/>
  <c r="BN153" i="7"/>
  <c r="BO153" i="7"/>
  <c r="BP153" i="7"/>
  <c r="BQ153" i="7"/>
  <c r="BR153" i="7"/>
  <c r="BS153" i="7"/>
  <c r="BT153" i="7"/>
  <c r="BU153" i="7"/>
  <c r="BV153" i="7"/>
  <c r="BW153" i="7"/>
  <c r="BX153" i="7"/>
  <c r="BY153" i="7"/>
  <c r="BZ153" i="7"/>
  <c r="CA153" i="7"/>
  <c r="CB153" i="7"/>
  <c r="CC153" i="7"/>
  <c r="CD153" i="7"/>
  <c r="CE153" i="7"/>
  <c r="CF153" i="7"/>
  <c r="CG153" i="7"/>
  <c r="CH153" i="7"/>
  <c r="CI153" i="7"/>
  <c r="CJ153" i="7"/>
  <c r="CK153" i="7"/>
  <c r="CL153" i="7"/>
  <c r="CM153" i="7"/>
  <c r="CN153" i="7"/>
  <c r="CO153" i="7"/>
  <c r="CP153" i="7"/>
  <c r="CQ153" i="7"/>
  <c r="CR153" i="7"/>
  <c r="CS153" i="7"/>
  <c r="CT153" i="7"/>
  <c r="CU153" i="7"/>
  <c r="CV153" i="7"/>
  <c r="CW153" i="7"/>
  <c r="CX153" i="7"/>
  <c r="CY153" i="7"/>
  <c r="CZ153" i="7"/>
  <c r="DA153" i="7"/>
  <c r="DB153" i="7"/>
  <c r="DC153" i="7"/>
  <c r="DD153" i="7"/>
  <c r="DE153" i="7"/>
  <c r="DF153" i="7"/>
  <c r="DG153" i="7"/>
  <c r="DH153" i="7"/>
  <c r="DI153" i="7"/>
  <c r="DJ153" i="7"/>
  <c r="DK153" i="7"/>
  <c r="DL153" i="7"/>
  <c r="DM153" i="7"/>
  <c r="DN153" i="7"/>
  <c r="DO153" i="7"/>
  <c r="DP153" i="7"/>
  <c r="DQ153" i="7"/>
  <c r="DR153" i="7"/>
  <c r="DS153" i="7"/>
  <c r="DT153" i="7"/>
  <c r="DU153" i="7"/>
  <c r="DV153" i="7"/>
  <c r="DW153" i="7"/>
  <c r="DX153" i="7"/>
  <c r="DY153" i="7"/>
  <c r="DZ153" i="7"/>
  <c r="EA153" i="7"/>
  <c r="EB153" i="7"/>
  <c r="EC153" i="7"/>
  <c r="ED153" i="7"/>
  <c r="EE153" i="7"/>
  <c r="EF153" i="7"/>
  <c r="EG153" i="7"/>
  <c r="EH153" i="7"/>
  <c r="EI153" i="7"/>
  <c r="EJ153" i="7"/>
  <c r="EK153" i="7"/>
  <c r="EL153" i="7"/>
  <c r="EM153" i="7"/>
  <c r="EN153" i="7"/>
  <c r="EO153" i="7"/>
  <c r="EP153" i="7"/>
  <c r="EQ153" i="7"/>
  <c r="ER153" i="7"/>
  <c r="ES153" i="7"/>
  <c r="ET153" i="7"/>
  <c r="EU153" i="7"/>
  <c r="EV153" i="7"/>
  <c r="EW153" i="7"/>
  <c r="EX153" i="7"/>
  <c r="EY153" i="7"/>
  <c r="EZ153" i="7"/>
  <c r="FA153" i="7"/>
  <c r="FB153" i="7"/>
  <c r="FC153" i="7"/>
  <c r="FD153" i="7"/>
  <c r="FE153" i="7"/>
  <c r="FF153" i="7"/>
  <c r="FG153" i="7"/>
  <c r="FH153" i="7"/>
  <c r="FI153" i="7"/>
  <c r="FJ153" i="7"/>
  <c r="FK153" i="7"/>
  <c r="FL153" i="7"/>
  <c r="FM153" i="7"/>
  <c r="FN153" i="7"/>
  <c r="FO153" i="7"/>
  <c r="FP153" i="7"/>
  <c r="FQ153" i="7"/>
  <c r="FR153" i="7"/>
  <c r="FS153" i="7"/>
  <c r="FT153" i="7"/>
  <c r="FU153" i="7"/>
  <c r="FV153" i="7"/>
  <c r="FW153" i="7"/>
  <c r="FX153" i="7"/>
  <c r="FY153" i="7"/>
  <c r="FZ153" i="7"/>
  <c r="GA153" i="7"/>
  <c r="GB153" i="7"/>
  <c r="GC153" i="7"/>
  <c r="GD153" i="7"/>
  <c r="GE153" i="7"/>
  <c r="GF153" i="7"/>
  <c r="GG153" i="7"/>
  <c r="GH153" i="7"/>
  <c r="GI153" i="7"/>
  <c r="GJ153" i="7"/>
  <c r="GK153" i="7"/>
  <c r="GL153" i="7"/>
  <c r="GM153" i="7"/>
  <c r="GN153" i="7"/>
  <c r="GO153" i="7"/>
  <c r="GP153" i="7"/>
  <c r="GQ153" i="7"/>
  <c r="GR153" i="7"/>
  <c r="GS153" i="7"/>
  <c r="GT153" i="7"/>
  <c r="GU153" i="7"/>
  <c r="GV153" i="7"/>
  <c r="GW153" i="7"/>
  <c r="GX153" i="7"/>
  <c r="GY153" i="7"/>
  <c r="GZ153" i="7"/>
  <c r="HA153" i="7"/>
  <c r="HB153" i="7"/>
  <c r="HC153" i="7"/>
  <c r="HD153" i="7"/>
  <c r="HE153" i="7"/>
  <c r="HF153" i="7"/>
  <c r="HG153" i="7"/>
  <c r="HH153" i="7"/>
  <c r="HI153" i="7"/>
  <c r="HJ153" i="7"/>
  <c r="HK153" i="7"/>
  <c r="HL153" i="7"/>
  <c r="HM153" i="7"/>
  <c r="HN153" i="7"/>
  <c r="HO153" i="7"/>
  <c r="HP153" i="7"/>
  <c r="HQ153" i="7"/>
  <c r="HR153" i="7"/>
  <c r="HS153" i="7"/>
  <c r="HT153" i="7"/>
  <c r="HU153" i="7"/>
  <c r="HV153" i="7"/>
  <c r="HW153" i="7"/>
  <c r="HX153" i="7"/>
  <c r="HY153" i="7"/>
  <c r="HZ153" i="7"/>
  <c r="IA153" i="7"/>
  <c r="IB153" i="7"/>
  <c r="IC153" i="7"/>
  <c r="ID153" i="7"/>
  <c r="IE153" i="7"/>
  <c r="IF153" i="7"/>
  <c r="IG153" i="7"/>
  <c r="IH153" i="7"/>
  <c r="II153" i="7"/>
  <c r="IJ153" i="7"/>
  <c r="IK153" i="7"/>
  <c r="IL153" i="7"/>
  <c r="IM153" i="7"/>
  <c r="IN153" i="7"/>
  <c r="IO153" i="7"/>
  <c r="IP153" i="7"/>
  <c r="IQ153" i="7"/>
  <c r="IR153" i="7"/>
  <c r="IS153" i="7"/>
  <c r="IT153" i="7"/>
  <c r="IU153" i="7"/>
  <c r="IV153" i="7"/>
  <c r="IW153" i="7"/>
  <c r="IX153" i="7"/>
  <c r="IY153" i="7"/>
  <c r="IZ153" i="7"/>
  <c r="JA153" i="7"/>
  <c r="JB153" i="7"/>
  <c r="JC153" i="7"/>
  <c r="JD153" i="7"/>
  <c r="JE153" i="7"/>
  <c r="JF153" i="7"/>
  <c r="JG153" i="7"/>
  <c r="JH153" i="7"/>
  <c r="JI153" i="7"/>
  <c r="JJ153" i="7"/>
  <c r="JK153" i="7"/>
  <c r="JL153" i="7"/>
  <c r="JM153" i="7"/>
  <c r="JN153" i="7"/>
  <c r="JO153" i="7"/>
  <c r="JP153" i="7"/>
  <c r="JQ153" i="7"/>
  <c r="JR153" i="7"/>
  <c r="JS153" i="7"/>
  <c r="JT153" i="7"/>
  <c r="JU153" i="7"/>
  <c r="JV153" i="7"/>
  <c r="JW153" i="7"/>
  <c r="JX153" i="7"/>
  <c r="JY153" i="7"/>
  <c r="JZ153" i="7"/>
  <c r="KA153" i="7"/>
  <c r="KB153" i="7"/>
  <c r="KC153" i="7"/>
  <c r="KD153" i="7"/>
  <c r="KE153" i="7"/>
  <c r="KF153" i="7"/>
  <c r="KG153" i="7"/>
  <c r="KH153" i="7"/>
  <c r="KI153" i="7"/>
  <c r="KJ153" i="7"/>
  <c r="KK153" i="7"/>
  <c r="KL153" i="7"/>
  <c r="KM153" i="7"/>
  <c r="KN153" i="7"/>
  <c r="KO153" i="7"/>
  <c r="KP153" i="7"/>
  <c r="KQ153" i="7"/>
  <c r="KR153" i="7"/>
  <c r="KS153" i="7"/>
  <c r="KT153" i="7"/>
  <c r="KU153" i="7"/>
  <c r="KV153" i="7"/>
  <c r="KW153" i="7"/>
  <c r="KX153" i="7"/>
  <c r="KY153" i="7"/>
  <c r="KZ153" i="7"/>
  <c r="LA153" i="7"/>
  <c r="LB153" i="7"/>
  <c r="LC153" i="7"/>
  <c r="LD153" i="7"/>
  <c r="LE153" i="7"/>
  <c r="LF153" i="7"/>
  <c r="LG153" i="7"/>
  <c r="LH153" i="7"/>
  <c r="LI153" i="7"/>
  <c r="LJ153" i="7"/>
  <c r="LK153" i="7"/>
  <c r="LL153" i="7"/>
  <c r="LM153" i="7"/>
  <c r="LN153" i="7"/>
  <c r="LO153" i="7"/>
  <c r="LP153" i="7"/>
  <c r="LQ153" i="7"/>
  <c r="LR153" i="7"/>
  <c r="LS153" i="7"/>
  <c r="LT153" i="7"/>
  <c r="LU153" i="7"/>
  <c r="LV153" i="7"/>
  <c r="LW153" i="7"/>
  <c r="LX153" i="7"/>
  <c r="LY153" i="7"/>
  <c r="LZ153" i="7"/>
  <c r="MA153" i="7"/>
  <c r="MB153" i="7"/>
  <c r="MC153" i="7"/>
  <c r="MD153" i="7"/>
  <c r="ME153" i="7"/>
  <c r="MF153" i="7"/>
  <c r="MG153" i="7"/>
  <c r="MH153" i="7"/>
  <c r="MI153" i="7"/>
  <c r="MJ153" i="7"/>
  <c r="MK153" i="7"/>
  <c r="ML153" i="7"/>
  <c r="MM153" i="7"/>
  <c r="MN153" i="7"/>
  <c r="MO153" i="7"/>
  <c r="MP153" i="7"/>
  <c r="MQ153" i="7"/>
  <c r="MR153" i="7"/>
  <c r="MS153" i="7"/>
  <c r="MT153" i="7"/>
  <c r="MU153" i="7"/>
  <c r="MV153" i="7"/>
  <c r="MW153" i="7"/>
  <c r="MX153" i="7"/>
  <c r="MY153" i="7"/>
  <c r="MZ153" i="7"/>
  <c r="NA153" i="7"/>
  <c r="NB153" i="7"/>
  <c r="NC153" i="7"/>
  <c r="ND153" i="7"/>
  <c r="NE153" i="7"/>
  <c r="NF153" i="7"/>
  <c r="NG153" i="7"/>
  <c r="NH153" i="7"/>
  <c r="NI153" i="7"/>
  <c r="NJ153" i="7"/>
  <c r="NK153" i="7"/>
  <c r="NL153" i="7"/>
  <c r="NM153" i="7"/>
  <c r="NN153" i="7"/>
  <c r="NO153" i="7"/>
  <c r="NP153" i="7"/>
  <c r="NQ153" i="7"/>
  <c r="NR153" i="7"/>
  <c r="NS153" i="7"/>
  <c r="NT153" i="7"/>
  <c r="NU153" i="7"/>
  <c r="NV153" i="7"/>
  <c r="NW153" i="7"/>
  <c r="NX153" i="7"/>
  <c r="NY153" i="7"/>
  <c r="NZ153" i="7"/>
  <c r="OA153" i="7"/>
  <c r="OB153" i="7"/>
  <c r="OC153" i="7"/>
  <c r="OD153" i="7"/>
  <c r="OE153" i="7"/>
  <c r="OF153" i="7"/>
  <c r="OG153" i="7"/>
  <c r="OH153" i="7"/>
  <c r="OI153" i="7"/>
  <c r="OJ153" i="7"/>
  <c r="OK153" i="7"/>
  <c r="OL153" i="7"/>
  <c r="OM153" i="7"/>
  <c r="ON153" i="7"/>
  <c r="OO153" i="7"/>
  <c r="OP153" i="7"/>
  <c r="OQ153" i="7"/>
  <c r="OR153" i="7"/>
  <c r="OS153" i="7"/>
  <c r="OT153" i="7"/>
  <c r="OU153" i="7"/>
  <c r="OV153" i="7"/>
  <c r="OW153" i="7"/>
  <c r="OX153" i="7"/>
  <c r="OY153" i="7"/>
  <c r="OZ153" i="7"/>
  <c r="PA153" i="7"/>
  <c r="PB153" i="7"/>
  <c r="PC153" i="7"/>
  <c r="PD153" i="7"/>
  <c r="PE153" i="7"/>
  <c r="PF153" i="7"/>
  <c r="PG153" i="7"/>
  <c r="PH153" i="7"/>
  <c r="PI153" i="7"/>
  <c r="PJ153" i="7"/>
  <c r="PK153" i="7"/>
  <c r="PL153" i="7"/>
  <c r="PM153" i="7"/>
  <c r="PN153" i="7"/>
  <c r="PO153" i="7"/>
  <c r="PP153" i="7"/>
  <c r="PQ153" i="7"/>
  <c r="PR153" i="7"/>
  <c r="PS153" i="7"/>
  <c r="PT153" i="7"/>
  <c r="PU153" i="7"/>
  <c r="PV153" i="7"/>
  <c r="PW153" i="7"/>
  <c r="PX153" i="7"/>
  <c r="PY153" i="7"/>
  <c r="PZ153" i="7"/>
  <c r="QA153" i="7"/>
  <c r="QB153" i="7"/>
  <c r="QC153" i="7"/>
  <c r="QD153" i="7"/>
  <c r="QE153" i="7"/>
  <c r="QF153" i="7"/>
  <c r="QG153" i="7"/>
  <c r="QH153" i="7"/>
  <c r="QI153" i="7"/>
  <c r="QJ153" i="7"/>
  <c r="QK153" i="7"/>
  <c r="QL153" i="7"/>
  <c r="QM153" i="7"/>
  <c r="QN153" i="7"/>
  <c r="QO153" i="7"/>
  <c r="QP153" i="7"/>
  <c r="QQ153" i="7"/>
  <c r="QR153" i="7"/>
  <c r="QS153" i="7"/>
  <c r="QT153" i="7"/>
  <c r="QU153" i="7"/>
  <c r="QV153" i="7"/>
  <c r="QW153" i="7"/>
  <c r="QX153" i="7"/>
  <c r="QY153" i="7"/>
  <c r="QZ153" i="7"/>
  <c r="RA153" i="7"/>
  <c r="RB153" i="7"/>
  <c r="RC153" i="7"/>
  <c r="RD153" i="7"/>
  <c r="RE153" i="7"/>
  <c r="RF153" i="7"/>
  <c r="RG153" i="7"/>
  <c r="RH153" i="7"/>
  <c r="RI153" i="7"/>
  <c r="RJ153" i="7"/>
  <c r="RK153" i="7"/>
  <c r="RL153" i="7"/>
  <c r="RM153" i="7"/>
  <c r="RN153" i="7"/>
  <c r="RO153" i="7"/>
  <c r="RP153" i="7"/>
  <c r="RQ153" i="7"/>
  <c r="RR153" i="7"/>
  <c r="RS153" i="7"/>
  <c r="RT153" i="7"/>
  <c r="RU153" i="7"/>
  <c r="RV153" i="7"/>
  <c r="RW153" i="7"/>
  <c r="RX153" i="7"/>
  <c r="RY153" i="7"/>
  <c r="RZ153" i="7"/>
  <c r="SA153" i="7"/>
  <c r="SB153" i="7"/>
  <c r="SC153" i="7"/>
  <c r="SD153" i="7"/>
  <c r="SE153" i="7"/>
  <c r="SF153" i="7"/>
  <c r="SG153" i="7"/>
  <c r="SH153" i="7"/>
  <c r="SI153" i="7"/>
  <c r="SJ153" i="7"/>
  <c r="SK153" i="7"/>
  <c r="SL153" i="7"/>
  <c r="SM153" i="7"/>
  <c r="SN153" i="7"/>
  <c r="SO153" i="7"/>
  <c r="SP153" i="7"/>
  <c r="SQ153" i="7"/>
  <c r="SR153" i="7"/>
  <c r="SS153" i="7"/>
  <c r="ST153" i="7"/>
  <c r="SU153" i="7"/>
  <c r="SV153" i="7"/>
  <c r="SW153" i="7"/>
  <c r="SX153" i="7"/>
  <c r="SY153" i="7"/>
  <c r="SZ153" i="7"/>
  <c r="TA153" i="7"/>
  <c r="TB153" i="7"/>
  <c r="K153" i="7"/>
  <c r="K152" i="7"/>
  <c r="K109" i="7"/>
  <c r="K85" i="7"/>
  <c r="EP108" i="7"/>
  <c r="EQ108" i="7"/>
  <c r="ER108" i="7"/>
  <c r="ES108" i="7"/>
  <c r="ET108" i="7"/>
  <c r="EU108" i="7"/>
  <c r="EV108" i="7"/>
  <c r="EW108" i="7"/>
  <c r="EX108" i="7"/>
  <c r="EY108" i="7"/>
  <c r="EZ108" i="7"/>
  <c r="FA108" i="7"/>
  <c r="FB108" i="7"/>
  <c r="FC108" i="7"/>
  <c r="FD108" i="7"/>
  <c r="FE108" i="7"/>
  <c r="FF108" i="7"/>
  <c r="FG108" i="7"/>
  <c r="FH108" i="7"/>
  <c r="FI108" i="7"/>
  <c r="FJ108" i="7"/>
  <c r="FK108" i="7"/>
  <c r="FL108" i="7"/>
  <c r="FM108" i="7"/>
  <c r="FN108" i="7"/>
  <c r="FO108" i="7"/>
  <c r="FP108" i="7"/>
  <c r="FQ108" i="7"/>
  <c r="FR108" i="7"/>
  <c r="FS108" i="7"/>
  <c r="FT108" i="7"/>
  <c r="FU108" i="7"/>
  <c r="FV108" i="7"/>
  <c r="FW108" i="7"/>
  <c r="FX108" i="7"/>
  <c r="FY108" i="7"/>
  <c r="FZ108" i="7"/>
  <c r="GA108" i="7"/>
  <c r="GB108" i="7"/>
  <c r="GC108" i="7"/>
  <c r="GD108" i="7"/>
  <c r="GE108" i="7"/>
  <c r="GF108" i="7"/>
  <c r="GG108" i="7"/>
  <c r="GH108" i="7"/>
  <c r="GI108" i="7"/>
  <c r="GJ108" i="7"/>
  <c r="GK108" i="7"/>
  <c r="GL108" i="7"/>
  <c r="GM108" i="7"/>
  <c r="GN108" i="7"/>
  <c r="GO108" i="7"/>
  <c r="GP108" i="7"/>
  <c r="GQ108" i="7"/>
  <c r="GR108" i="7"/>
  <c r="GS108" i="7"/>
  <c r="GT108" i="7"/>
  <c r="GU108" i="7"/>
  <c r="GV108" i="7"/>
  <c r="GW108" i="7"/>
  <c r="GX108" i="7"/>
  <c r="GY108" i="7"/>
  <c r="GZ108" i="7"/>
  <c r="HA108" i="7"/>
  <c r="HB108" i="7"/>
  <c r="HC108" i="7"/>
  <c r="HD108" i="7"/>
  <c r="HE108" i="7"/>
  <c r="HF108" i="7"/>
  <c r="HG108" i="7"/>
  <c r="HH108" i="7"/>
  <c r="HI108" i="7"/>
  <c r="HJ108" i="7"/>
  <c r="HK108" i="7"/>
  <c r="HL108" i="7"/>
  <c r="HM108" i="7"/>
  <c r="HN108" i="7"/>
  <c r="HO108" i="7"/>
  <c r="HP108" i="7"/>
  <c r="HQ108" i="7"/>
  <c r="HR108" i="7"/>
  <c r="HS108" i="7"/>
  <c r="HT108" i="7"/>
  <c r="HU108" i="7"/>
  <c r="HV108" i="7"/>
  <c r="HW108" i="7"/>
  <c r="HX108" i="7"/>
  <c r="HY108" i="7"/>
  <c r="HZ108" i="7"/>
  <c r="IA108" i="7"/>
  <c r="IB108" i="7"/>
  <c r="IC108" i="7"/>
  <c r="ID108" i="7"/>
  <c r="IE108" i="7"/>
  <c r="IF108" i="7"/>
  <c r="IG108" i="7"/>
  <c r="IH108" i="7"/>
  <c r="II108" i="7"/>
  <c r="IJ108" i="7"/>
  <c r="IK108" i="7"/>
  <c r="IL108" i="7"/>
  <c r="IM108" i="7"/>
  <c r="IN108" i="7"/>
  <c r="IO108" i="7"/>
  <c r="IP108" i="7"/>
  <c r="IQ108" i="7"/>
  <c r="IR108" i="7"/>
  <c r="IS108" i="7"/>
  <c r="IT108" i="7"/>
  <c r="IU108" i="7"/>
  <c r="IV108" i="7"/>
  <c r="IW108" i="7"/>
  <c r="IX108" i="7"/>
  <c r="IY108" i="7"/>
  <c r="IZ108" i="7"/>
  <c r="JA108" i="7"/>
  <c r="JB108" i="7"/>
  <c r="JC108" i="7"/>
  <c r="JD108" i="7"/>
  <c r="JE108" i="7"/>
  <c r="JF108" i="7"/>
  <c r="JG108" i="7"/>
  <c r="JH108" i="7"/>
  <c r="JI108" i="7"/>
  <c r="JJ108" i="7"/>
  <c r="JK108" i="7"/>
  <c r="JL108" i="7"/>
  <c r="JM108" i="7"/>
  <c r="JN108" i="7"/>
  <c r="JO108" i="7"/>
  <c r="JP108" i="7"/>
  <c r="JQ108" i="7"/>
  <c r="JR108" i="7"/>
  <c r="JS108" i="7"/>
  <c r="JT108" i="7"/>
  <c r="JU108" i="7"/>
  <c r="JV108" i="7"/>
  <c r="JW108" i="7"/>
  <c r="JX108" i="7"/>
  <c r="JY108" i="7"/>
  <c r="JZ108" i="7"/>
  <c r="KA108" i="7"/>
  <c r="KB108" i="7"/>
  <c r="KC108" i="7"/>
  <c r="KD108" i="7"/>
  <c r="KE108" i="7"/>
  <c r="KF108" i="7"/>
  <c r="KG108" i="7"/>
  <c r="KH108" i="7"/>
  <c r="KI108" i="7"/>
  <c r="KJ108" i="7"/>
  <c r="KK108" i="7"/>
  <c r="KL108" i="7"/>
  <c r="KM108" i="7"/>
  <c r="KN108" i="7"/>
  <c r="KO108" i="7"/>
  <c r="KP108" i="7"/>
  <c r="KQ108" i="7"/>
  <c r="KR108" i="7"/>
  <c r="KS108" i="7"/>
  <c r="KT108" i="7"/>
  <c r="KU108" i="7"/>
  <c r="KV108" i="7"/>
  <c r="KW108" i="7"/>
  <c r="KX108" i="7"/>
  <c r="KY108" i="7"/>
  <c r="KZ108" i="7"/>
  <c r="LA108" i="7"/>
  <c r="LB108" i="7"/>
  <c r="LC108" i="7"/>
  <c r="LD108" i="7"/>
  <c r="LE108" i="7"/>
  <c r="LF108" i="7"/>
  <c r="LG108" i="7"/>
  <c r="LH108" i="7"/>
  <c r="LI108" i="7"/>
  <c r="LJ108" i="7"/>
  <c r="LK108" i="7"/>
  <c r="LL108" i="7"/>
  <c r="LM108" i="7"/>
  <c r="LN108" i="7"/>
  <c r="LO108" i="7"/>
  <c r="LP108" i="7"/>
  <c r="LQ108" i="7"/>
  <c r="LR108" i="7"/>
  <c r="LS108" i="7"/>
  <c r="LT108" i="7"/>
  <c r="LU108" i="7"/>
  <c r="LV108" i="7"/>
  <c r="LW108" i="7"/>
  <c r="LX108" i="7"/>
  <c r="LY108" i="7"/>
  <c r="LZ108" i="7"/>
  <c r="MA108" i="7"/>
  <c r="MB108" i="7"/>
  <c r="MC108" i="7"/>
  <c r="MD108" i="7"/>
  <c r="ME108" i="7"/>
  <c r="MF108" i="7"/>
  <c r="MG108" i="7"/>
  <c r="MH108" i="7"/>
  <c r="MI108" i="7"/>
  <c r="MJ108" i="7"/>
  <c r="MK108" i="7"/>
  <c r="ML108" i="7"/>
  <c r="MM108" i="7"/>
  <c r="MN108" i="7"/>
  <c r="MO108" i="7"/>
  <c r="MP108" i="7"/>
  <c r="MQ108" i="7"/>
  <c r="MR108" i="7"/>
  <c r="MS108" i="7"/>
  <c r="MT108" i="7"/>
  <c r="MU108" i="7"/>
  <c r="MV108" i="7"/>
  <c r="MW108" i="7"/>
  <c r="MX108" i="7"/>
  <c r="MY108" i="7"/>
  <c r="MZ108" i="7"/>
  <c r="NA108" i="7"/>
  <c r="NB108" i="7"/>
  <c r="NC108" i="7"/>
  <c r="ND108" i="7"/>
  <c r="NE108" i="7"/>
  <c r="NF108" i="7"/>
  <c r="NG108" i="7"/>
  <c r="NH108" i="7"/>
  <c r="NI108" i="7"/>
  <c r="NJ108" i="7"/>
  <c r="NK108" i="7"/>
  <c r="NL108" i="7"/>
  <c r="NM108" i="7"/>
  <c r="NN108" i="7"/>
  <c r="NO108" i="7"/>
  <c r="NP108" i="7"/>
  <c r="NQ108" i="7"/>
  <c r="NR108" i="7"/>
  <c r="NS108" i="7"/>
  <c r="NT108" i="7"/>
  <c r="NU108" i="7"/>
  <c r="NV108" i="7"/>
  <c r="NW108" i="7"/>
  <c r="NX108" i="7"/>
  <c r="NY108" i="7"/>
  <c r="NZ108" i="7"/>
  <c r="OA108" i="7"/>
  <c r="OB108" i="7"/>
  <c r="OC108" i="7"/>
  <c r="OD108" i="7"/>
  <c r="OE108" i="7"/>
  <c r="OF108" i="7"/>
  <c r="OG108" i="7"/>
  <c r="OH108" i="7"/>
  <c r="OI108" i="7"/>
  <c r="OJ108" i="7"/>
  <c r="OK108" i="7"/>
  <c r="OL108" i="7"/>
  <c r="OM108" i="7"/>
  <c r="ON108" i="7"/>
  <c r="OO108" i="7"/>
  <c r="OP108" i="7"/>
  <c r="OQ108" i="7"/>
  <c r="OR108" i="7"/>
  <c r="OS108" i="7"/>
  <c r="OT108" i="7"/>
  <c r="OU108" i="7"/>
  <c r="OV108" i="7"/>
  <c r="OW108" i="7"/>
  <c r="OX108" i="7"/>
  <c r="OY108" i="7"/>
  <c r="OZ108" i="7"/>
  <c r="PA108" i="7"/>
  <c r="PB108" i="7"/>
  <c r="PC108" i="7"/>
  <c r="PD108" i="7"/>
  <c r="PE108" i="7"/>
  <c r="PF108" i="7"/>
  <c r="PG108" i="7"/>
  <c r="PH108" i="7"/>
  <c r="PI108" i="7"/>
  <c r="PJ108" i="7"/>
  <c r="PK108" i="7"/>
  <c r="PL108" i="7"/>
  <c r="PM108" i="7"/>
  <c r="PN108" i="7"/>
  <c r="PO108" i="7"/>
  <c r="PP108" i="7"/>
  <c r="PQ108" i="7"/>
  <c r="PR108" i="7"/>
  <c r="PS108" i="7"/>
  <c r="PT108" i="7"/>
  <c r="PU108" i="7"/>
  <c r="PV108" i="7"/>
  <c r="PW108" i="7"/>
  <c r="PX108" i="7"/>
  <c r="PY108" i="7"/>
  <c r="PZ108" i="7"/>
  <c r="QA108" i="7"/>
  <c r="QB108" i="7"/>
  <c r="QC108" i="7"/>
  <c r="QD108" i="7"/>
  <c r="QE108" i="7"/>
  <c r="QF108" i="7"/>
  <c r="QG108" i="7"/>
  <c r="QH108" i="7"/>
  <c r="QI108" i="7"/>
  <c r="QJ108" i="7"/>
  <c r="QK108" i="7"/>
  <c r="QL108" i="7"/>
  <c r="QM108" i="7"/>
  <c r="QN108" i="7"/>
  <c r="QO108" i="7"/>
  <c r="QP108" i="7"/>
  <c r="QQ108" i="7"/>
  <c r="QR108" i="7"/>
  <c r="QS108" i="7"/>
  <c r="QT108" i="7"/>
  <c r="QU108" i="7"/>
  <c r="QV108" i="7"/>
  <c r="QW108" i="7"/>
  <c r="QX108" i="7"/>
  <c r="QY108" i="7"/>
  <c r="QZ108" i="7"/>
  <c r="RA108" i="7"/>
  <c r="RB108" i="7"/>
  <c r="RC108" i="7"/>
  <c r="RD108" i="7"/>
  <c r="RE108" i="7"/>
  <c r="RF108" i="7"/>
  <c r="RG108" i="7"/>
  <c r="RH108" i="7"/>
  <c r="RI108" i="7"/>
  <c r="RJ108" i="7"/>
  <c r="RK108" i="7"/>
  <c r="RL108" i="7"/>
  <c r="RM108" i="7"/>
  <c r="RN108" i="7"/>
  <c r="RO108" i="7"/>
  <c r="RP108" i="7"/>
  <c r="RQ108" i="7"/>
  <c r="RR108" i="7"/>
  <c r="RS108" i="7"/>
  <c r="RT108" i="7"/>
  <c r="RU108" i="7"/>
  <c r="RV108" i="7"/>
  <c r="RW108" i="7"/>
  <c r="RX108" i="7"/>
  <c r="RY108" i="7"/>
  <c r="RZ108" i="7"/>
  <c r="SA108" i="7"/>
  <c r="SB108" i="7"/>
  <c r="SC108" i="7"/>
  <c r="SD108" i="7"/>
  <c r="SE108" i="7"/>
  <c r="SF108" i="7"/>
  <c r="SG108" i="7"/>
  <c r="SH108" i="7"/>
  <c r="SI108" i="7"/>
  <c r="SJ108" i="7"/>
  <c r="SK108" i="7"/>
  <c r="SL108" i="7"/>
  <c r="SM108" i="7"/>
  <c r="SN108" i="7"/>
  <c r="SO108" i="7"/>
  <c r="SP108" i="7"/>
  <c r="SQ108" i="7"/>
  <c r="SR108" i="7"/>
  <c r="SS108" i="7"/>
  <c r="ST108" i="7"/>
  <c r="SU108" i="7"/>
  <c r="SV108" i="7"/>
  <c r="SW108" i="7"/>
  <c r="SX108" i="7"/>
  <c r="SY108" i="7"/>
  <c r="SZ108" i="7"/>
  <c r="TA108" i="7"/>
  <c r="TB108" i="7"/>
  <c r="L186" i="7"/>
  <c r="M186" i="7"/>
  <c r="N186" i="7"/>
  <c r="O186" i="7"/>
  <c r="P186" i="7"/>
  <c r="Q186" i="7"/>
  <c r="R186" i="7"/>
  <c r="S186" i="7"/>
  <c r="T186" i="7"/>
  <c r="U186" i="7"/>
  <c r="V186" i="7"/>
  <c r="W186" i="7"/>
  <c r="X186" i="7"/>
  <c r="Y186" i="7"/>
  <c r="Z186" i="7"/>
  <c r="AA186" i="7"/>
  <c r="AB186" i="7"/>
  <c r="AC186" i="7"/>
  <c r="AD186" i="7"/>
  <c r="AE186" i="7"/>
  <c r="AF186" i="7"/>
  <c r="AG186" i="7"/>
  <c r="AH186" i="7"/>
  <c r="AI186" i="7"/>
  <c r="AJ186" i="7"/>
  <c r="AK186" i="7"/>
  <c r="AL186" i="7"/>
  <c r="AM186" i="7"/>
  <c r="AN186" i="7"/>
  <c r="AO186" i="7"/>
  <c r="AP186" i="7"/>
  <c r="AQ186" i="7"/>
  <c r="AR186" i="7"/>
  <c r="AS186" i="7"/>
  <c r="AT186" i="7"/>
  <c r="AU186" i="7"/>
  <c r="AV186" i="7"/>
  <c r="AW186" i="7"/>
  <c r="AX186" i="7"/>
  <c r="AY186" i="7"/>
  <c r="AZ186" i="7"/>
  <c r="BA186" i="7"/>
  <c r="BB186" i="7"/>
  <c r="BC186" i="7"/>
  <c r="BD186" i="7"/>
  <c r="BE186" i="7"/>
  <c r="BF186" i="7"/>
  <c r="BG186" i="7"/>
  <c r="BH186" i="7"/>
  <c r="BI186" i="7"/>
  <c r="BJ186" i="7"/>
  <c r="BK186" i="7"/>
  <c r="BL186" i="7"/>
  <c r="BM186" i="7"/>
  <c r="BN186" i="7"/>
  <c r="BO186" i="7"/>
  <c r="BP186" i="7"/>
  <c r="BQ186" i="7"/>
  <c r="BR186" i="7"/>
  <c r="BS186" i="7"/>
  <c r="BT186" i="7"/>
  <c r="BU186" i="7"/>
  <c r="BV186" i="7"/>
  <c r="BW186" i="7"/>
  <c r="BX186" i="7"/>
  <c r="BY186" i="7"/>
  <c r="BZ186" i="7"/>
  <c r="CA186" i="7"/>
  <c r="CB186" i="7"/>
  <c r="CC186" i="7"/>
  <c r="CD186" i="7"/>
  <c r="CE186" i="7"/>
  <c r="CF186" i="7"/>
  <c r="CG186" i="7"/>
  <c r="CH186" i="7"/>
  <c r="CI186" i="7"/>
  <c r="CJ186" i="7"/>
  <c r="CK186" i="7"/>
  <c r="CL186" i="7"/>
  <c r="CM186" i="7"/>
  <c r="CN186" i="7"/>
  <c r="CO186" i="7"/>
  <c r="CP186" i="7"/>
  <c r="CQ186" i="7"/>
  <c r="CR186" i="7"/>
  <c r="CS186" i="7"/>
  <c r="CT186" i="7"/>
  <c r="CU186" i="7"/>
  <c r="CV186" i="7"/>
  <c r="CW186" i="7"/>
  <c r="CX186" i="7"/>
  <c r="CY186" i="7"/>
  <c r="CZ186" i="7"/>
  <c r="DA186" i="7"/>
  <c r="DB186" i="7"/>
  <c r="DC186" i="7"/>
  <c r="DD186" i="7"/>
  <c r="DE186" i="7"/>
  <c r="DF186" i="7"/>
  <c r="DG186" i="7"/>
  <c r="DH186" i="7"/>
  <c r="DI186" i="7"/>
  <c r="DJ186" i="7"/>
  <c r="DK186" i="7"/>
  <c r="DL186" i="7"/>
  <c r="DM186" i="7"/>
  <c r="DN186" i="7"/>
  <c r="DO186" i="7"/>
  <c r="DP186" i="7"/>
  <c r="DQ186" i="7"/>
  <c r="DR186" i="7"/>
  <c r="DS186" i="7"/>
  <c r="DT186" i="7"/>
  <c r="DU186" i="7"/>
  <c r="DV186" i="7"/>
  <c r="DW186" i="7"/>
  <c r="DX186" i="7"/>
  <c r="DY186" i="7"/>
  <c r="DZ186" i="7"/>
  <c r="EA186" i="7"/>
  <c r="EB186" i="7"/>
  <c r="EC186" i="7"/>
  <c r="ED186" i="7"/>
  <c r="EE186" i="7"/>
  <c r="EF186" i="7"/>
  <c r="EG186" i="7"/>
  <c r="EH186" i="7"/>
  <c r="EI186" i="7"/>
  <c r="EJ186" i="7"/>
  <c r="EK186" i="7"/>
  <c r="EL186" i="7"/>
  <c r="EM186" i="7"/>
  <c r="EN186" i="7"/>
  <c r="EO186" i="7"/>
  <c r="EP186" i="7"/>
  <c r="EQ186" i="7"/>
  <c r="ER186" i="7"/>
  <c r="ES186" i="7"/>
  <c r="ET186" i="7"/>
  <c r="EU186" i="7"/>
  <c r="EV186" i="7"/>
  <c r="EW186" i="7"/>
  <c r="EX186" i="7"/>
  <c r="EY186" i="7"/>
  <c r="EZ186" i="7"/>
  <c r="FA186" i="7"/>
  <c r="FB186" i="7"/>
  <c r="FC186" i="7"/>
  <c r="FD186" i="7"/>
  <c r="FE186" i="7"/>
  <c r="FF186" i="7"/>
  <c r="FG186" i="7"/>
  <c r="FH186" i="7"/>
  <c r="FI186" i="7"/>
  <c r="FJ186" i="7"/>
  <c r="FK186" i="7"/>
  <c r="FL186" i="7"/>
  <c r="FM186" i="7"/>
  <c r="FN186" i="7"/>
  <c r="FO186" i="7"/>
  <c r="FP186" i="7"/>
  <c r="FQ186" i="7"/>
  <c r="FR186" i="7"/>
  <c r="FS186" i="7"/>
  <c r="FT186" i="7"/>
  <c r="FU186" i="7"/>
  <c r="FV186" i="7"/>
  <c r="FW186" i="7"/>
  <c r="FX186" i="7"/>
  <c r="FY186" i="7"/>
  <c r="FZ186" i="7"/>
  <c r="GA186" i="7"/>
  <c r="GB186" i="7"/>
  <c r="GC186" i="7"/>
  <c r="GD186" i="7"/>
  <c r="GE186" i="7"/>
  <c r="GF186" i="7"/>
  <c r="GG186" i="7"/>
  <c r="GH186" i="7"/>
  <c r="GI186" i="7"/>
  <c r="GJ186" i="7"/>
  <c r="GK186" i="7"/>
  <c r="GL186" i="7"/>
  <c r="GM186" i="7"/>
  <c r="GN186" i="7"/>
  <c r="GO186" i="7"/>
  <c r="GP186" i="7"/>
  <c r="GQ186" i="7"/>
  <c r="GR186" i="7"/>
  <c r="GS186" i="7"/>
  <c r="GT186" i="7"/>
  <c r="GU186" i="7"/>
  <c r="GV186" i="7"/>
  <c r="GW186" i="7"/>
  <c r="GX186" i="7"/>
  <c r="GY186" i="7"/>
  <c r="GZ186" i="7"/>
  <c r="HA186" i="7"/>
  <c r="HB186" i="7"/>
  <c r="HC186" i="7"/>
  <c r="HD186" i="7"/>
  <c r="HE186" i="7"/>
  <c r="HF186" i="7"/>
  <c r="HG186" i="7"/>
  <c r="HH186" i="7"/>
  <c r="HI186" i="7"/>
  <c r="HJ186" i="7"/>
  <c r="HK186" i="7"/>
  <c r="HL186" i="7"/>
  <c r="HM186" i="7"/>
  <c r="HN186" i="7"/>
  <c r="HO186" i="7"/>
  <c r="HP186" i="7"/>
  <c r="HQ186" i="7"/>
  <c r="HR186" i="7"/>
  <c r="HS186" i="7"/>
  <c r="HT186" i="7"/>
  <c r="HU186" i="7"/>
  <c r="HV186" i="7"/>
  <c r="HW186" i="7"/>
  <c r="HX186" i="7"/>
  <c r="HY186" i="7"/>
  <c r="HZ186" i="7"/>
  <c r="IA186" i="7"/>
  <c r="IB186" i="7"/>
  <c r="IC186" i="7"/>
  <c r="ID186" i="7"/>
  <c r="IE186" i="7"/>
  <c r="IF186" i="7"/>
  <c r="IG186" i="7"/>
  <c r="IH186" i="7"/>
  <c r="II186" i="7"/>
  <c r="IJ186" i="7"/>
  <c r="IK186" i="7"/>
  <c r="IL186" i="7"/>
  <c r="IM186" i="7"/>
  <c r="IN186" i="7"/>
  <c r="IO186" i="7"/>
  <c r="IP186" i="7"/>
  <c r="IQ186" i="7"/>
  <c r="IR186" i="7"/>
  <c r="IS186" i="7"/>
  <c r="IT186" i="7"/>
  <c r="IU186" i="7"/>
  <c r="IV186" i="7"/>
  <c r="IW186" i="7"/>
  <c r="IX186" i="7"/>
  <c r="IY186" i="7"/>
  <c r="IZ186" i="7"/>
  <c r="JA186" i="7"/>
  <c r="JB186" i="7"/>
  <c r="JC186" i="7"/>
  <c r="JD186" i="7"/>
  <c r="JE186" i="7"/>
  <c r="JF186" i="7"/>
  <c r="JG186" i="7"/>
  <c r="JH186" i="7"/>
  <c r="JI186" i="7"/>
  <c r="JJ186" i="7"/>
  <c r="JK186" i="7"/>
  <c r="JL186" i="7"/>
  <c r="JM186" i="7"/>
  <c r="JN186" i="7"/>
  <c r="JO186" i="7"/>
  <c r="JP186" i="7"/>
  <c r="JQ186" i="7"/>
  <c r="JR186" i="7"/>
  <c r="JS186" i="7"/>
  <c r="JT186" i="7"/>
  <c r="JU186" i="7"/>
  <c r="JV186" i="7"/>
  <c r="JW186" i="7"/>
  <c r="JX186" i="7"/>
  <c r="JY186" i="7"/>
  <c r="JZ186" i="7"/>
  <c r="KA186" i="7"/>
  <c r="KB186" i="7"/>
  <c r="KC186" i="7"/>
  <c r="KD186" i="7"/>
  <c r="KE186" i="7"/>
  <c r="KF186" i="7"/>
  <c r="KG186" i="7"/>
  <c r="KH186" i="7"/>
  <c r="KI186" i="7"/>
  <c r="KJ186" i="7"/>
  <c r="KK186" i="7"/>
  <c r="KL186" i="7"/>
  <c r="KM186" i="7"/>
  <c r="KN186" i="7"/>
  <c r="KO186" i="7"/>
  <c r="KP186" i="7"/>
  <c r="KQ186" i="7"/>
  <c r="KR186" i="7"/>
  <c r="KS186" i="7"/>
  <c r="KT186" i="7"/>
  <c r="KU186" i="7"/>
  <c r="KV186" i="7"/>
  <c r="KW186" i="7"/>
  <c r="KX186" i="7"/>
  <c r="KY186" i="7"/>
  <c r="KZ186" i="7"/>
  <c r="LA186" i="7"/>
  <c r="LB186" i="7"/>
  <c r="LC186" i="7"/>
  <c r="LD186" i="7"/>
  <c r="LE186" i="7"/>
  <c r="LF186" i="7"/>
  <c r="LG186" i="7"/>
  <c r="LH186" i="7"/>
  <c r="LI186" i="7"/>
  <c r="LJ186" i="7"/>
  <c r="LK186" i="7"/>
  <c r="LL186" i="7"/>
  <c r="LM186" i="7"/>
  <c r="LN186" i="7"/>
  <c r="LO186" i="7"/>
  <c r="LP186" i="7"/>
  <c r="LQ186" i="7"/>
  <c r="LR186" i="7"/>
  <c r="LS186" i="7"/>
  <c r="LT186" i="7"/>
  <c r="LU186" i="7"/>
  <c r="LV186" i="7"/>
  <c r="LW186" i="7"/>
  <c r="LX186" i="7"/>
  <c r="LY186" i="7"/>
  <c r="LZ186" i="7"/>
  <c r="MA186" i="7"/>
  <c r="MB186" i="7"/>
  <c r="MC186" i="7"/>
  <c r="MD186" i="7"/>
  <c r="ME186" i="7"/>
  <c r="MF186" i="7"/>
  <c r="MG186" i="7"/>
  <c r="MH186" i="7"/>
  <c r="MI186" i="7"/>
  <c r="MJ186" i="7"/>
  <c r="MK186" i="7"/>
  <c r="ML186" i="7"/>
  <c r="MM186" i="7"/>
  <c r="MN186" i="7"/>
  <c r="MO186" i="7"/>
  <c r="MP186" i="7"/>
  <c r="MQ186" i="7"/>
  <c r="MR186" i="7"/>
  <c r="MS186" i="7"/>
  <c r="MT186" i="7"/>
  <c r="MU186" i="7"/>
  <c r="MV186" i="7"/>
  <c r="MW186" i="7"/>
  <c r="MX186" i="7"/>
  <c r="MY186" i="7"/>
  <c r="MZ186" i="7"/>
  <c r="NA186" i="7"/>
  <c r="NB186" i="7"/>
  <c r="NC186" i="7"/>
  <c r="ND186" i="7"/>
  <c r="NE186" i="7"/>
  <c r="NF186" i="7"/>
  <c r="NG186" i="7"/>
  <c r="NH186" i="7"/>
  <c r="NI186" i="7"/>
  <c r="NJ186" i="7"/>
  <c r="NK186" i="7"/>
  <c r="NL186" i="7"/>
  <c r="NM186" i="7"/>
  <c r="NN186" i="7"/>
  <c r="NO186" i="7"/>
  <c r="NP186" i="7"/>
  <c r="NQ186" i="7"/>
  <c r="NR186" i="7"/>
  <c r="NS186" i="7"/>
  <c r="NT186" i="7"/>
  <c r="NU186" i="7"/>
  <c r="NV186" i="7"/>
  <c r="NW186" i="7"/>
  <c r="NX186" i="7"/>
  <c r="NY186" i="7"/>
  <c r="NZ186" i="7"/>
  <c r="OA186" i="7"/>
  <c r="OB186" i="7"/>
  <c r="OC186" i="7"/>
  <c r="OD186" i="7"/>
  <c r="OE186" i="7"/>
  <c r="OF186" i="7"/>
  <c r="OG186" i="7"/>
  <c r="OH186" i="7"/>
  <c r="OI186" i="7"/>
  <c r="OJ186" i="7"/>
  <c r="OK186" i="7"/>
  <c r="OL186" i="7"/>
  <c r="OM186" i="7"/>
  <c r="ON186" i="7"/>
  <c r="OO186" i="7"/>
  <c r="OP186" i="7"/>
  <c r="OQ186" i="7"/>
  <c r="OR186" i="7"/>
  <c r="OS186" i="7"/>
  <c r="OT186" i="7"/>
  <c r="OU186" i="7"/>
  <c r="OV186" i="7"/>
  <c r="OW186" i="7"/>
  <c r="OX186" i="7"/>
  <c r="OY186" i="7"/>
  <c r="OZ186" i="7"/>
  <c r="PA186" i="7"/>
  <c r="PB186" i="7"/>
  <c r="PC186" i="7"/>
  <c r="PD186" i="7"/>
  <c r="PE186" i="7"/>
  <c r="PF186" i="7"/>
  <c r="PG186" i="7"/>
  <c r="PH186" i="7"/>
  <c r="PI186" i="7"/>
  <c r="PJ186" i="7"/>
  <c r="PK186" i="7"/>
  <c r="PL186" i="7"/>
  <c r="PM186" i="7"/>
  <c r="PN186" i="7"/>
  <c r="PO186" i="7"/>
  <c r="PP186" i="7"/>
  <c r="PQ186" i="7"/>
  <c r="PR186" i="7"/>
  <c r="PS186" i="7"/>
  <c r="PT186" i="7"/>
  <c r="PU186" i="7"/>
  <c r="PV186" i="7"/>
  <c r="PW186" i="7"/>
  <c r="PX186" i="7"/>
  <c r="PY186" i="7"/>
  <c r="PZ186" i="7"/>
  <c r="QA186" i="7"/>
  <c r="QB186" i="7"/>
  <c r="QC186" i="7"/>
  <c r="QD186" i="7"/>
  <c r="QE186" i="7"/>
  <c r="QF186" i="7"/>
  <c r="QG186" i="7"/>
  <c r="QH186" i="7"/>
  <c r="QI186" i="7"/>
  <c r="QJ186" i="7"/>
  <c r="QK186" i="7"/>
  <c r="QL186" i="7"/>
  <c r="QM186" i="7"/>
  <c r="QN186" i="7"/>
  <c r="QO186" i="7"/>
  <c r="QP186" i="7"/>
  <c r="QQ186" i="7"/>
  <c r="QR186" i="7"/>
  <c r="QS186" i="7"/>
  <c r="QT186" i="7"/>
  <c r="QU186" i="7"/>
  <c r="QV186" i="7"/>
  <c r="QW186" i="7"/>
  <c r="QX186" i="7"/>
  <c r="QY186" i="7"/>
  <c r="QZ186" i="7"/>
  <c r="RA186" i="7"/>
  <c r="RB186" i="7"/>
  <c r="RC186" i="7"/>
  <c r="RD186" i="7"/>
  <c r="RE186" i="7"/>
  <c r="RF186" i="7"/>
  <c r="RG186" i="7"/>
  <c r="RH186" i="7"/>
  <c r="RI186" i="7"/>
  <c r="RJ186" i="7"/>
  <c r="RK186" i="7"/>
  <c r="RL186" i="7"/>
  <c r="RM186" i="7"/>
  <c r="RN186" i="7"/>
  <c r="RO186" i="7"/>
  <c r="RP186" i="7"/>
  <c r="RQ186" i="7"/>
  <c r="RR186" i="7"/>
  <c r="RS186" i="7"/>
  <c r="RT186" i="7"/>
  <c r="RU186" i="7"/>
  <c r="RV186" i="7"/>
  <c r="RW186" i="7"/>
  <c r="RX186" i="7"/>
  <c r="RY186" i="7"/>
  <c r="RZ186" i="7"/>
  <c r="SA186" i="7"/>
  <c r="SB186" i="7"/>
  <c r="SC186" i="7"/>
  <c r="SD186" i="7"/>
  <c r="SE186" i="7"/>
  <c r="SF186" i="7"/>
  <c r="SG186" i="7"/>
  <c r="SH186" i="7"/>
  <c r="SI186" i="7"/>
  <c r="SJ186" i="7"/>
  <c r="SK186" i="7"/>
  <c r="SL186" i="7"/>
  <c r="SM186" i="7"/>
  <c r="SN186" i="7"/>
  <c r="SO186" i="7"/>
  <c r="SP186" i="7"/>
  <c r="SQ186" i="7"/>
  <c r="SR186" i="7"/>
  <c r="SS186" i="7"/>
  <c r="ST186" i="7"/>
  <c r="SU186" i="7"/>
  <c r="SV186" i="7"/>
  <c r="SW186" i="7"/>
  <c r="SX186" i="7"/>
  <c r="SY186" i="7"/>
  <c r="SZ186" i="7"/>
  <c r="TA186" i="7"/>
  <c r="TB186" i="7"/>
  <c r="K186" i="7"/>
  <c r="L122" i="7"/>
  <c r="M122" i="7"/>
  <c r="N122" i="7"/>
  <c r="O122" i="7"/>
  <c r="P122" i="7"/>
  <c r="Q122" i="7"/>
  <c r="R122" i="7"/>
  <c r="S122" i="7"/>
  <c r="T122" i="7"/>
  <c r="U122" i="7"/>
  <c r="V122" i="7"/>
  <c r="W122" i="7"/>
  <c r="X122" i="7"/>
  <c r="Y122" i="7"/>
  <c r="Z122" i="7"/>
  <c r="AA122" i="7"/>
  <c r="AB122" i="7"/>
  <c r="AC122" i="7"/>
  <c r="AD122" i="7"/>
  <c r="AE122" i="7"/>
  <c r="AF122" i="7"/>
  <c r="AG122" i="7"/>
  <c r="AH122" i="7"/>
  <c r="AI122" i="7"/>
  <c r="AJ122" i="7"/>
  <c r="AK122" i="7"/>
  <c r="AL122" i="7"/>
  <c r="AM122" i="7"/>
  <c r="AN122" i="7"/>
  <c r="AO122" i="7"/>
  <c r="AP122" i="7"/>
  <c r="AQ122" i="7"/>
  <c r="AR122" i="7"/>
  <c r="AS122" i="7"/>
  <c r="AT122" i="7"/>
  <c r="AU122" i="7"/>
  <c r="AV122" i="7"/>
  <c r="AW122" i="7"/>
  <c r="AX122" i="7"/>
  <c r="AY122" i="7"/>
  <c r="AZ122" i="7"/>
  <c r="BA122" i="7"/>
  <c r="BB122" i="7"/>
  <c r="BC122" i="7"/>
  <c r="BD122" i="7"/>
  <c r="BE122" i="7"/>
  <c r="BF122" i="7"/>
  <c r="BG122" i="7"/>
  <c r="BH122" i="7"/>
  <c r="BI122" i="7"/>
  <c r="BJ122" i="7"/>
  <c r="BK122" i="7"/>
  <c r="BL122" i="7"/>
  <c r="BM122" i="7"/>
  <c r="BN122" i="7"/>
  <c r="BO122" i="7"/>
  <c r="BP122" i="7"/>
  <c r="BQ122" i="7"/>
  <c r="BR122" i="7"/>
  <c r="BS122" i="7"/>
  <c r="BT122" i="7"/>
  <c r="BU122" i="7"/>
  <c r="BV122" i="7"/>
  <c r="BW122" i="7"/>
  <c r="BX122" i="7"/>
  <c r="BY122" i="7"/>
  <c r="BZ122" i="7"/>
  <c r="CA122" i="7"/>
  <c r="CB122" i="7"/>
  <c r="CC122" i="7"/>
  <c r="CD122" i="7"/>
  <c r="CE122" i="7"/>
  <c r="CF122" i="7"/>
  <c r="CG122" i="7"/>
  <c r="CH122" i="7"/>
  <c r="CI122" i="7"/>
  <c r="CJ122" i="7"/>
  <c r="CK122" i="7"/>
  <c r="CL122" i="7"/>
  <c r="CM122" i="7"/>
  <c r="CN122" i="7"/>
  <c r="CO122" i="7"/>
  <c r="CP122" i="7"/>
  <c r="CQ122" i="7"/>
  <c r="CR122" i="7"/>
  <c r="CS122" i="7"/>
  <c r="CT122" i="7"/>
  <c r="CU122" i="7"/>
  <c r="CV122" i="7"/>
  <c r="CW122" i="7"/>
  <c r="CX122" i="7"/>
  <c r="CY122" i="7"/>
  <c r="CZ122" i="7"/>
  <c r="DA122" i="7"/>
  <c r="DB122" i="7"/>
  <c r="DC122" i="7"/>
  <c r="DD122" i="7"/>
  <c r="DE122" i="7"/>
  <c r="DF122" i="7"/>
  <c r="DG122" i="7"/>
  <c r="DH122" i="7"/>
  <c r="DI122" i="7"/>
  <c r="DJ122" i="7"/>
  <c r="DK122" i="7"/>
  <c r="DL122" i="7"/>
  <c r="DM122" i="7"/>
  <c r="DN122" i="7"/>
  <c r="DO122" i="7"/>
  <c r="DP122" i="7"/>
  <c r="DQ122" i="7"/>
  <c r="DR122" i="7"/>
  <c r="DS122" i="7"/>
  <c r="DT122" i="7"/>
  <c r="DU122" i="7"/>
  <c r="DV122" i="7"/>
  <c r="DW122" i="7"/>
  <c r="DX122" i="7"/>
  <c r="DY122" i="7"/>
  <c r="DZ122" i="7"/>
  <c r="EA122" i="7"/>
  <c r="EB122" i="7"/>
  <c r="EC122" i="7"/>
  <c r="ED122" i="7"/>
  <c r="EE122" i="7"/>
  <c r="EF122" i="7"/>
  <c r="EG122" i="7"/>
  <c r="EH122" i="7"/>
  <c r="EI122" i="7"/>
  <c r="EJ122" i="7"/>
  <c r="EK122" i="7"/>
  <c r="EL122" i="7"/>
  <c r="EM122" i="7"/>
  <c r="EN122" i="7"/>
  <c r="EO122" i="7"/>
  <c r="EP122" i="7"/>
  <c r="EQ122" i="7"/>
  <c r="ER122" i="7"/>
  <c r="ES122" i="7"/>
  <c r="ET122" i="7"/>
  <c r="EU122" i="7"/>
  <c r="EV122" i="7"/>
  <c r="EW122" i="7"/>
  <c r="EX122" i="7"/>
  <c r="EY122" i="7"/>
  <c r="EZ122" i="7"/>
  <c r="FA122" i="7"/>
  <c r="FB122" i="7"/>
  <c r="FC122" i="7"/>
  <c r="FD122" i="7"/>
  <c r="FE122" i="7"/>
  <c r="FF122" i="7"/>
  <c r="FG122" i="7"/>
  <c r="FH122" i="7"/>
  <c r="FI122" i="7"/>
  <c r="FJ122" i="7"/>
  <c r="FK122" i="7"/>
  <c r="FL122" i="7"/>
  <c r="FM122" i="7"/>
  <c r="FN122" i="7"/>
  <c r="FO122" i="7"/>
  <c r="FP122" i="7"/>
  <c r="FQ122" i="7"/>
  <c r="FR122" i="7"/>
  <c r="FS122" i="7"/>
  <c r="FT122" i="7"/>
  <c r="FU122" i="7"/>
  <c r="FV122" i="7"/>
  <c r="FW122" i="7"/>
  <c r="FX122" i="7"/>
  <c r="FY122" i="7"/>
  <c r="FZ122" i="7"/>
  <c r="GA122" i="7"/>
  <c r="GB122" i="7"/>
  <c r="GC122" i="7"/>
  <c r="GD122" i="7"/>
  <c r="GE122" i="7"/>
  <c r="GF122" i="7"/>
  <c r="GG122" i="7"/>
  <c r="GH122" i="7"/>
  <c r="GI122" i="7"/>
  <c r="GJ122" i="7"/>
  <c r="GK122" i="7"/>
  <c r="GL122" i="7"/>
  <c r="GM122" i="7"/>
  <c r="GN122" i="7"/>
  <c r="GO122" i="7"/>
  <c r="GP122" i="7"/>
  <c r="GQ122" i="7"/>
  <c r="GR122" i="7"/>
  <c r="GS122" i="7"/>
  <c r="GT122" i="7"/>
  <c r="GU122" i="7"/>
  <c r="GV122" i="7"/>
  <c r="GW122" i="7"/>
  <c r="GX122" i="7"/>
  <c r="GY122" i="7"/>
  <c r="GZ122" i="7"/>
  <c r="HA122" i="7"/>
  <c r="HB122" i="7"/>
  <c r="HC122" i="7"/>
  <c r="HD122" i="7"/>
  <c r="HE122" i="7"/>
  <c r="HF122" i="7"/>
  <c r="HG122" i="7"/>
  <c r="HH122" i="7"/>
  <c r="HI122" i="7"/>
  <c r="HJ122" i="7"/>
  <c r="HK122" i="7"/>
  <c r="HL122" i="7"/>
  <c r="HM122" i="7"/>
  <c r="HN122" i="7"/>
  <c r="HO122" i="7"/>
  <c r="HP122" i="7"/>
  <c r="HQ122" i="7"/>
  <c r="HR122" i="7"/>
  <c r="HS122" i="7"/>
  <c r="HT122" i="7"/>
  <c r="HU122" i="7"/>
  <c r="HV122" i="7"/>
  <c r="HW122" i="7"/>
  <c r="HX122" i="7"/>
  <c r="HY122" i="7"/>
  <c r="HZ122" i="7"/>
  <c r="IA122" i="7"/>
  <c r="IB122" i="7"/>
  <c r="IC122" i="7"/>
  <c r="ID122" i="7"/>
  <c r="IE122" i="7"/>
  <c r="IF122" i="7"/>
  <c r="IG122" i="7"/>
  <c r="IH122" i="7"/>
  <c r="II122" i="7"/>
  <c r="IJ122" i="7"/>
  <c r="IK122" i="7"/>
  <c r="IL122" i="7"/>
  <c r="IM122" i="7"/>
  <c r="IN122" i="7"/>
  <c r="IO122" i="7"/>
  <c r="IP122" i="7"/>
  <c r="IQ122" i="7"/>
  <c r="IR122" i="7"/>
  <c r="IS122" i="7"/>
  <c r="IT122" i="7"/>
  <c r="IU122" i="7"/>
  <c r="IV122" i="7"/>
  <c r="IW122" i="7"/>
  <c r="IX122" i="7"/>
  <c r="IY122" i="7"/>
  <c r="IZ122" i="7"/>
  <c r="JA122" i="7"/>
  <c r="JB122" i="7"/>
  <c r="JC122" i="7"/>
  <c r="JD122" i="7"/>
  <c r="JE122" i="7"/>
  <c r="JF122" i="7"/>
  <c r="JG122" i="7"/>
  <c r="JH122" i="7"/>
  <c r="JI122" i="7"/>
  <c r="JJ122" i="7"/>
  <c r="JK122" i="7"/>
  <c r="JL122" i="7"/>
  <c r="JM122" i="7"/>
  <c r="JN122" i="7"/>
  <c r="JO122" i="7"/>
  <c r="JP122" i="7"/>
  <c r="JQ122" i="7"/>
  <c r="JR122" i="7"/>
  <c r="JS122" i="7"/>
  <c r="JT122" i="7"/>
  <c r="JU122" i="7"/>
  <c r="JV122" i="7"/>
  <c r="JW122" i="7"/>
  <c r="JX122" i="7"/>
  <c r="JY122" i="7"/>
  <c r="JZ122" i="7"/>
  <c r="KA122" i="7"/>
  <c r="KB122" i="7"/>
  <c r="KC122" i="7"/>
  <c r="KD122" i="7"/>
  <c r="KE122" i="7"/>
  <c r="KF122" i="7"/>
  <c r="KG122" i="7"/>
  <c r="KH122" i="7"/>
  <c r="KI122" i="7"/>
  <c r="KJ122" i="7"/>
  <c r="KK122" i="7"/>
  <c r="KL122" i="7"/>
  <c r="KM122" i="7"/>
  <c r="KN122" i="7"/>
  <c r="KO122" i="7"/>
  <c r="KP122" i="7"/>
  <c r="KQ122" i="7"/>
  <c r="KR122" i="7"/>
  <c r="KS122" i="7"/>
  <c r="KT122" i="7"/>
  <c r="KU122" i="7"/>
  <c r="KV122" i="7"/>
  <c r="KW122" i="7"/>
  <c r="KX122" i="7"/>
  <c r="KY122" i="7"/>
  <c r="KZ122" i="7"/>
  <c r="LA122" i="7"/>
  <c r="LB122" i="7"/>
  <c r="LC122" i="7"/>
  <c r="LD122" i="7"/>
  <c r="LE122" i="7"/>
  <c r="LF122" i="7"/>
  <c r="LG122" i="7"/>
  <c r="LH122" i="7"/>
  <c r="LI122" i="7"/>
  <c r="LJ122" i="7"/>
  <c r="LK122" i="7"/>
  <c r="LL122" i="7"/>
  <c r="LM122" i="7"/>
  <c r="LN122" i="7"/>
  <c r="LO122" i="7"/>
  <c r="LP122" i="7"/>
  <c r="LQ122" i="7"/>
  <c r="LR122" i="7"/>
  <c r="LS122" i="7"/>
  <c r="LT122" i="7"/>
  <c r="LU122" i="7"/>
  <c r="LV122" i="7"/>
  <c r="LW122" i="7"/>
  <c r="LX122" i="7"/>
  <c r="LY122" i="7"/>
  <c r="LZ122" i="7"/>
  <c r="MA122" i="7"/>
  <c r="MB122" i="7"/>
  <c r="MC122" i="7"/>
  <c r="MD122" i="7"/>
  <c r="ME122" i="7"/>
  <c r="MF122" i="7"/>
  <c r="MG122" i="7"/>
  <c r="MH122" i="7"/>
  <c r="MI122" i="7"/>
  <c r="MJ122" i="7"/>
  <c r="MK122" i="7"/>
  <c r="ML122" i="7"/>
  <c r="MM122" i="7"/>
  <c r="MN122" i="7"/>
  <c r="MO122" i="7"/>
  <c r="MP122" i="7"/>
  <c r="MQ122" i="7"/>
  <c r="MR122" i="7"/>
  <c r="MS122" i="7"/>
  <c r="MT122" i="7"/>
  <c r="MU122" i="7"/>
  <c r="MV122" i="7"/>
  <c r="MW122" i="7"/>
  <c r="MX122" i="7"/>
  <c r="MY122" i="7"/>
  <c r="MZ122" i="7"/>
  <c r="NA122" i="7"/>
  <c r="NB122" i="7"/>
  <c r="NC122" i="7"/>
  <c r="ND122" i="7"/>
  <c r="NE122" i="7"/>
  <c r="NF122" i="7"/>
  <c r="NG122" i="7"/>
  <c r="NH122" i="7"/>
  <c r="NI122" i="7"/>
  <c r="NJ122" i="7"/>
  <c r="NK122" i="7"/>
  <c r="NL122" i="7"/>
  <c r="NM122" i="7"/>
  <c r="NN122" i="7"/>
  <c r="NO122" i="7"/>
  <c r="NP122" i="7"/>
  <c r="NQ122" i="7"/>
  <c r="NR122" i="7"/>
  <c r="NS122" i="7"/>
  <c r="NT122" i="7"/>
  <c r="NU122" i="7"/>
  <c r="NV122" i="7"/>
  <c r="NW122" i="7"/>
  <c r="NX122" i="7"/>
  <c r="NY122" i="7"/>
  <c r="NZ122" i="7"/>
  <c r="OA122" i="7"/>
  <c r="OB122" i="7"/>
  <c r="OC122" i="7"/>
  <c r="OD122" i="7"/>
  <c r="OE122" i="7"/>
  <c r="OF122" i="7"/>
  <c r="OG122" i="7"/>
  <c r="OH122" i="7"/>
  <c r="OI122" i="7"/>
  <c r="OJ122" i="7"/>
  <c r="OK122" i="7"/>
  <c r="OL122" i="7"/>
  <c r="OM122" i="7"/>
  <c r="ON122" i="7"/>
  <c r="OO122" i="7"/>
  <c r="OP122" i="7"/>
  <c r="OQ122" i="7"/>
  <c r="OR122" i="7"/>
  <c r="OS122" i="7"/>
  <c r="OT122" i="7"/>
  <c r="OU122" i="7"/>
  <c r="OV122" i="7"/>
  <c r="OW122" i="7"/>
  <c r="OX122" i="7"/>
  <c r="OY122" i="7"/>
  <c r="OZ122" i="7"/>
  <c r="PA122" i="7"/>
  <c r="PB122" i="7"/>
  <c r="PC122" i="7"/>
  <c r="PD122" i="7"/>
  <c r="PE122" i="7"/>
  <c r="PF122" i="7"/>
  <c r="PG122" i="7"/>
  <c r="PH122" i="7"/>
  <c r="PI122" i="7"/>
  <c r="PJ122" i="7"/>
  <c r="PK122" i="7"/>
  <c r="PL122" i="7"/>
  <c r="PM122" i="7"/>
  <c r="PN122" i="7"/>
  <c r="PO122" i="7"/>
  <c r="PP122" i="7"/>
  <c r="PQ122" i="7"/>
  <c r="PR122" i="7"/>
  <c r="PS122" i="7"/>
  <c r="PT122" i="7"/>
  <c r="PU122" i="7"/>
  <c r="PV122" i="7"/>
  <c r="PW122" i="7"/>
  <c r="PX122" i="7"/>
  <c r="PY122" i="7"/>
  <c r="PZ122" i="7"/>
  <c r="QA122" i="7"/>
  <c r="QB122" i="7"/>
  <c r="QC122" i="7"/>
  <c r="QD122" i="7"/>
  <c r="QE122" i="7"/>
  <c r="QF122" i="7"/>
  <c r="QG122" i="7"/>
  <c r="QH122" i="7"/>
  <c r="QI122" i="7"/>
  <c r="QJ122" i="7"/>
  <c r="QK122" i="7"/>
  <c r="QL122" i="7"/>
  <c r="QM122" i="7"/>
  <c r="QN122" i="7"/>
  <c r="QO122" i="7"/>
  <c r="QP122" i="7"/>
  <c r="QQ122" i="7"/>
  <c r="QR122" i="7"/>
  <c r="QS122" i="7"/>
  <c r="QT122" i="7"/>
  <c r="QU122" i="7"/>
  <c r="QV122" i="7"/>
  <c r="QW122" i="7"/>
  <c r="QX122" i="7"/>
  <c r="QY122" i="7"/>
  <c r="QZ122" i="7"/>
  <c r="RA122" i="7"/>
  <c r="RB122" i="7"/>
  <c r="RC122" i="7"/>
  <c r="RD122" i="7"/>
  <c r="RE122" i="7"/>
  <c r="RF122" i="7"/>
  <c r="RG122" i="7"/>
  <c r="RH122" i="7"/>
  <c r="RI122" i="7"/>
  <c r="RJ122" i="7"/>
  <c r="RK122" i="7"/>
  <c r="RL122" i="7"/>
  <c r="RM122" i="7"/>
  <c r="RN122" i="7"/>
  <c r="RO122" i="7"/>
  <c r="RP122" i="7"/>
  <c r="RQ122" i="7"/>
  <c r="RR122" i="7"/>
  <c r="RS122" i="7"/>
  <c r="RT122" i="7"/>
  <c r="RU122" i="7"/>
  <c r="RV122" i="7"/>
  <c r="RW122" i="7"/>
  <c r="RX122" i="7"/>
  <c r="RY122" i="7"/>
  <c r="RZ122" i="7"/>
  <c r="SA122" i="7"/>
  <c r="SB122" i="7"/>
  <c r="SC122" i="7"/>
  <c r="SD122" i="7"/>
  <c r="SE122" i="7"/>
  <c r="SF122" i="7"/>
  <c r="SG122" i="7"/>
  <c r="SH122" i="7"/>
  <c r="SI122" i="7"/>
  <c r="SJ122" i="7"/>
  <c r="SK122" i="7"/>
  <c r="SL122" i="7"/>
  <c r="SM122" i="7"/>
  <c r="SN122" i="7"/>
  <c r="SO122" i="7"/>
  <c r="SP122" i="7"/>
  <c r="SQ122" i="7"/>
  <c r="SR122" i="7"/>
  <c r="SS122" i="7"/>
  <c r="ST122" i="7"/>
  <c r="SU122" i="7"/>
  <c r="SV122" i="7"/>
  <c r="SW122" i="7"/>
  <c r="SX122" i="7"/>
  <c r="SY122" i="7"/>
  <c r="SZ122" i="7"/>
  <c r="TA122" i="7"/>
  <c r="TB122" i="7"/>
  <c r="K122" i="7"/>
  <c r="L185" i="7"/>
  <c r="M185" i="7"/>
  <c r="N185" i="7"/>
  <c r="O185" i="7"/>
  <c r="P185" i="7"/>
  <c r="Q185" i="7"/>
  <c r="R185" i="7"/>
  <c r="S185" i="7"/>
  <c r="T185" i="7"/>
  <c r="U185" i="7"/>
  <c r="V185" i="7"/>
  <c r="W185" i="7"/>
  <c r="X185" i="7"/>
  <c r="Y185" i="7"/>
  <c r="Z185" i="7"/>
  <c r="AA185" i="7"/>
  <c r="AB185" i="7"/>
  <c r="AC185" i="7"/>
  <c r="AD185" i="7"/>
  <c r="AE185" i="7"/>
  <c r="AF185" i="7"/>
  <c r="AG185" i="7"/>
  <c r="AH185" i="7"/>
  <c r="AI185" i="7"/>
  <c r="AJ185" i="7"/>
  <c r="AK185" i="7"/>
  <c r="AL185" i="7"/>
  <c r="AM185" i="7"/>
  <c r="AN185" i="7"/>
  <c r="AO185" i="7"/>
  <c r="AP185" i="7"/>
  <c r="AQ185" i="7"/>
  <c r="AR185" i="7"/>
  <c r="AS185" i="7"/>
  <c r="AT185" i="7"/>
  <c r="AU185" i="7"/>
  <c r="AV185" i="7"/>
  <c r="AW185" i="7"/>
  <c r="AX185" i="7"/>
  <c r="AY185" i="7"/>
  <c r="AZ185" i="7"/>
  <c r="BA185" i="7"/>
  <c r="BB185" i="7"/>
  <c r="BC185" i="7"/>
  <c r="BD185" i="7"/>
  <c r="BE185" i="7"/>
  <c r="BF185" i="7"/>
  <c r="BG185" i="7"/>
  <c r="BH185" i="7"/>
  <c r="BI185" i="7"/>
  <c r="BJ185" i="7"/>
  <c r="BK185" i="7"/>
  <c r="BL185" i="7"/>
  <c r="BM185" i="7"/>
  <c r="BN185" i="7"/>
  <c r="BO185" i="7"/>
  <c r="BP185" i="7"/>
  <c r="BQ185" i="7"/>
  <c r="BR185" i="7"/>
  <c r="BS185" i="7"/>
  <c r="BT185" i="7"/>
  <c r="BU185" i="7"/>
  <c r="BV185" i="7"/>
  <c r="BW185" i="7"/>
  <c r="BX185" i="7"/>
  <c r="BY185" i="7"/>
  <c r="BZ185" i="7"/>
  <c r="CA185" i="7"/>
  <c r="CB185" i="7"/>
  <c r="CC185" i="7"/>
  <c r="CD185" i="7"/>
  <c r="CE185" i="7"/>
  <c r="CF185" i="7"/>
  <c r="CG185" i="7"/>
  <c r="CH185" i="7"/>
  <c r="CI185" i="7"/>
  <c r="CJ185" i="7"/>
  <c r="CK185" i="7"/>
  <c r="CL185" i="7"/>
  <c r="CM185" i="7"/>
  <c r="CN185" i="7"/>
  <c r="CO185" i="7"/>
  <c r="CP185" i="7"/>
  <c r="CQ185" i="7"/>
  <c r="CR185" i="7"/>
  <c r="CS185" i="7"/>
  <c r="CT185" i="7"/>
  <c r="CU185" i="7"/>
  <c r="CV185" i="7"/>
  <c r="CW185" i="7"/>
  <c r="CX185" i="7"/>
  <c r="CY185" i="7"/>
  <c r="CZ185" i="7"/>
  <c r="DA185" i="7"/>
  <c r="DB185" i="7"/>
  <c r="DC185" i="7"/>
  <c r="DD185" i="7"/>
  <c r="DE185" i="7"/>
  <c r="DF185" i="7"/>
  <c r="DG185" i="7"/>
  <c r="DH185" i="7"/>
  <c r="DI185" i="7"/>
  <c r="DJ185" i="7"/>
  <c r="DK185" i="7"/>
  <c r="DL185" i="7"/>
  <c r="DM185" i="7"/>
  <c r="DN185" i="7"/>
  <c r="DO185" i="7"/>
  <c r="DP185" i="7"/>
  <c r="DQ185" i="7"/>
  <c r="DR185" i="7"/>
  <c r="DS185" i="7"/>
  <c r="DT185" i="7"/>
  <c r="DU185" i="7"/>
  <c r="DV185" i="7"/>
  <c r="DW185" i="7"/>
  <c r="DX185" i="7"/>
  <c r="DY185" i="7"/>
  <c r="DZ185" i="7"/>
  <c r="EA185" i="7"/>
  <c r="EB185" i="7"/>
  <c r="EC185" i="7"/>
  <c r="ED185" i="7"/>
  <c r="EE185" i="7"/>
  <c r="EF185" i="7"/>
  <c r="EG185" i="7"/>
  <c r="EH185" i="7"/>
  <c r="EI185" i="7"/>
  <c r="EJ185" i="7"/>
  <c r="EK185" i="7"/>
  <c r="EL185" i="7"/>
  <c r="EM185" i="7"/>
  <c r="EN185" i="7"/>
  <c r="EO185" i="7"/>
  <c r="EP185" i="7"/>
  <c r="EQ185" i="7"/>
  <c r="ER185" i="7"/>
  <c r="ES185" i="7"/>
  <c r="ET185" i="7"/>
  <c r="EU185" i="7"/>
  <c r="EV185" i="7"/>
  <c r="EW185" i="7"/>
  <c r="EX185" i="7"/>
  <c r="EY185" i="7"/>
  <c r="EZ185" i="7"/>
  <c r="FA185" i="7"/>
  <c r="FB185" i="7"/>
  <c r="FC185" i="7"/>
  <c r="FD185" i="7"/>
  <c r="FE185" i="7"/>
  <c r="FF185" i="7"/>
  <c r="FG185" i="7"/>
  <c r="FH185" i="7"/>
  <c r="FI185" i="7"/>
  <c r="FJ185" i="7"/>
  <c r="FK185" i="7"/>
  <c r="FL185" i="7"/>
  <c r="FM185" i="7"/>
  <c r="FN185" i="7"/>
  <c r="FO185" i="7"/>
  <c r="FP185" i="7"/>
  <c r="FQ185" i="7"/>
  <c r="FR185" i="7"/>
  <c r="FS185" i="7"/>
  <c r="FT185" i="7"/>
  <c r="FU185" i="7"/>
  <c r="FV185" i="7"/>
  <c r="FW185" i="7"/>
  <c r="FX185" i="7"/>
  <c r="FY185" i="7"/>
  <c r="FZ185" i="7"/>
  <c r="GA185" i="7"/>
  <c r="GB185" i="7"/>
  <c r="GC185" i="7"/>
  <c r="GD185" i="7"/>
  <c r="GE185" i="7"/>
  <c r="GF185" i="7"/>
  <c r="GG185" i="7"/>
  <c r="GH185" i="7"/>
  <c r="GI185" i="7"/>
  <c r="GJ185" i="7"/>
  <c r="GK185" i="7"/>
  <c r="GL185" i="7"/>
  <c r="GM185" i="7"/>
  <c r="GN185" i="7"/>
  <c r="GO185" i="7"/>
  <c r="GP185" i="7"/>
  <c r="GQ185" i="7"/>
  <c r="GR185" i="7"/>
  <c r="GS185" i="7"/>
  <c r="GT185" i="7"/>
  <c r="GU185" i="7"/>
  <c r="GV185" i="7"/>
  <c r="GW185" i="7"/>
  <c r="GX185" i="7"/>
  <c r="GY185" i="7"/>
  <c r="GZ185" i="7"/>
  <c r="HA185" i="7"/>
  <c r="HB185" i="7"/>
  <c r="HC185" i="7"/>
  <c r="HD185" i="7"/>
  <c r="HE185" i="7"/>
  <c r="HF185" i="7"/>
  <c r="HG185" i="7"/>
  <c r="HH185" i="7"/>
  <c r="HI185" i="7"/>
  <c r="HJ185" i="7"/>
  <c r="HK185" i="7"/>
  <c r="HL185" i="7"/>
  <c r="HM185" i="7"/>
  <c r="HN185" i="7"/>
  <c r="HO185" i="7"/>
  <c r="HP185" i="7"/>
  <c r="HQ185" i="7"/>
  <c r="HR185" i="7"/>
  <c r="HS185" i="7"/>
  <c r="HT185" i="7"/>
  <c r="HU185" i="7"/>
  <c r="HV185" i="7"/>
  <c r="HW185" i="7"/>
  <c r="HX185" i="7"/>
  <c r="HY185" i="7"/>
  <c r="HZ185" i="7"/>
  <c r="IA185" i="7"/>
  <c r="IB185" i="7"/>
  <c r="IC185" i="7"/>
  <c r="ID185" i="7"/>
  <c r="IE185" i="7"/>
  <c r="IF185" i="7"/>
  <c r="IG185" i="7"/>
  <c r="IH185" i="7"/>
  <c r="II185" i="7"/>
  <c r="IJ185" i="7"/>
  <c r="IK185" i="7"/>
  <c r="IL185" i="7"/>
  <c r="IM185" i="7"/>
  <c r="IN185" i="7"/>
  <c r="IO185" i="7"/>
  <c r="IP185" i="7"/>
  <c r="IQ185" i="7"/>
  <c r="IR185" i="7"/>
  <c r="IS185" i="7"/>
  <c r="IT185" i="7"/>
  <c r="IU185" i="7"/>
  <c r="IV185" i="7"/>
  <c r="IW185" i="7"/>
  <c r="IX185" i="7"/>
  <c r="IY185" i="7"/>
  <c r="IZ185" i="7"/>
  <c r="JA185" i="7"/>
  <c r="JB185" i="7"/>
  <c r="JC185" i="7"/>
  <c r="JD185" i="7"/>
  <c r="JE185" i="7"/>
  <c r="JF185" i="7"/>
  <c r="JG185" i="7"/>
  <c r="JH185" i="7"/>
  <c r="JI185" i="7"/>
  <c r="JJ185" i="7"/>
  <c r="JK185" i="7"/>
  <c r="JL185" i="7"/>
  <c r="JM185" i="7"/>
  <c r="JN185" i="7"/>
  <c r="JO185" i="7"/>
  <c r="JP185" i="7"/>
  <c r="JQ185" i="7"/>
  <c r="JR185" i="7"/>
  <c r="JS185" i="7"/>
  <c r="JT185" i="7"/>
  <c r="JU185" i="7"/>
  <c r="JV185" i="7"/>
  <c r="JW185" i="7"/>
  <c r="JX185" i="7"/>
  <c r="JY185" i="7"/>
  <c r="JZ185" i="7"/>
  <c r="KA185" i="7"/>
  <c r="KB185" i="7"/>
  <c r="KC185" i="7"/>
  <c r="KD185" i="7"/>
  <c r="KE185" i="7"/>
  <c r="KF185" i="7"/>
  <c r="KG185" i="7"/>
  <c r="KH185" i="7"/>
  <c r="KI185" i="7"/>
  <c r="KJ185" i="7"/>
  <c r="KK185" i="7"/>
  <c r="KL185" i="7"/>
  <c r="KM185" i="7"/>
  <c r="KN185" i="7"/>
  <c r="KO185" i="7"/>
  <c r="KP185" i="7"/>
  <c r="KQ185" i="7"/>
  <c r="KR185" i="7"/>
  <c r="KS185" i="7"/>
  <c r="KT185" i="7"/>
  <c r="KU185" i="7"/>
  <c r="KV185" i="7"/>
  <c r="KW185" i="7"/>
  <c r="KX185" i="7"/>
  <c r="KY185" i="7"/>
  <c r="KZ185" i="7"/>
  <c r="LA185" i="7"/>
  <c r="LB185" i="7"/>
  <c r="LC185" i="7"/>
  <c r="LD185" i="7"/>
  <c r="LE185" i="7"/>
  <c r="LF185" i="7"/>
  <c r="LG185" i="7"/>
  <c r="LH185" i="7"/>
  <c r="LI185" i="7"/>
  <c r="LJ185" i="7"/>
  <c r="LK185" i="7"/>
  <c r="LL185" i="7"/>
  <c r="LM185" i="7"/>
  <c r="LN185" i="7"/>
  <c r="LO185" i="7"/>
  <c r="LP185" i="7"/>
  <c r="LQ185" i="7"/>
  <c r="LR185" i="7"/>
  <c r="LS185" i="7"/>
  <c r="LT185" i="7"/>
  <c r="LU185" i="7"/>
  <c r="LV185" i="7"/>
  <c r="LW185" i="7"/>
  <c r="LX185" i="7"/>
  <c r="LY185" i="7"/>
  <c r="LZ185" i="7"/>
  <c r="MA185" i="7"/>
  <c r="MB185" i="7"/>
  <c r="MC185" i="7"/>
  <c r="MD185" i="7"/>
  <c r="ME185" i="7"/>
  <c r="MF185" i="7"/>
  <c r="MG185" i="7"/>
  <c r="MH185" i="7"/>
  <c r="MI185" i="7"/>
  <c r="MJ185" i="7"/>
  <c r="MK185" i="7"/>
  <c r="ML185" i="7"/>
  <c r="MM185" i="7"/>
  <c r="MN185" i="7"/>
  <c r="MO185" i="7"/>
  <c r="MP185" i="7"/>
  <c r="MQ185" i="7"/>
  <c r="MR185" i="7"/>
  <c r="MS185" i="7"/>
  <c r="MT185" i="7"/>
  <c r="MU185" i="7"/>
  <c r="MV185" i="7"/>
  <c r="MW185" i="7"/>
  <c r="MX185" i="7"/>
  <c r="MY185" i="7"/>
  <c r="MZ185" i="7"/>
  <c r="NA185" i="7"/>
  <c r="NB185" i="7"/>
  <c r="NC185" i="7"/>
  <c r="ND185" i="7"/>
  <c r="NE185" i="7"/>
  <c r="NF185" i="7"/>
  <c r="NG185" i="7"/>
  <c r="NH185" i="7"/>
  <c r="NI185" i="7"/>
  <c r="NJ185" i="7"/>
  <c r="NK185" i="7"/>
  <c r="NL185" i="7"/>
  <c r="NM185" i="7"/>
  <c r="NN185" i="7"/>
  <c r="NO185" i="7"/>
  <c r="NP185" i="7"/>
  <c r="NQ185" i="7"/>
  <c r="NR185" i="7"/>
  <c r="NS185" i="7"/>
  <c r="NT185" i="7"/>
  <c r="NU185" i="7"/>
  <c r="NV185" i="7"/>
  <c r="NW185" i="7"/>
  <c r="NX185" i="7"/>
  <c r="NY185" i="7"/>
  <c r="NZ185" i="7"/>
  <c r="OA185" i="7"/>
  <c r="OB185" i="7"/>
  <c r="OC185" i="7"/>
  <c r="OD185" i="7"/>
  <c r="OE185" i="7"/>
  <c r="OF185" i="7"/>
  <c r="OG185" i="7"/>
  <c r="OH185" i="7"/>
  <c r="OI185" i="7"/>
  <c r="OJ185" i="7"/>
  <c r="OK185" i="7"/>
  <c r="OL185" i="7"/>
  <c r="OM185" i="7"/>
  <c r="ON185" i="7"/>
  <c r="OO185" i="7"/>
  <c r="OP185" i="7"/>
  <c r="OQ185" i="7"/>
  <c r="OR185" i="7"/>
  <c r="OS185" i="7"/>
  <c r="OT185" i="7"/>
  <c r="OU185" i="7"/>
  <c r="OV185" i="7"/>
  <c r="OW185" i="7"/>
  <c r="OX185" i="7"/>
  <c r="OY185" i="7"/>
  <c r="OZ185" i="7"/>
  <c r="PA185" i="7"/>
  <c r="PB185" i="7"/>
  <c r="PC185" i="7"/>
  <c r="PD185" i="7"/>
  <c r="PE185" i="7"/>
  <c r="PF185" i="7"/>
  <c r="PG185" i="7"/>
  <c r="PH185" i="7"/>
  <c r="PI185" i="7"/>
  <c r="PJ185" i="7"/>
  <c r="PK185" i="7"/>
  <c r="PL185" i="7"/>
  <c r="PM185" i="7"/>
  <c r="PN185" i="7"/>
  <c r="PO185" i="7"/>
  <c r="PP185" i="7"/>
  <c r="PQ185" i="7"/>
  <c r="PR185" i="7"/>
  <c r="PS185" i="7"/>
  <c r="PT185" i="7"/>
  <c r="PU185" i="7"/>
  <c r="PV185" i="7"/>
  <c r="PW185" i="7"/>
  <c r="PX185" i="7"/>
  <c r="PY185" i="7"/>
  <c r="PZ185" i="7"/>
  <c r="QA185" i="7"/>
  <c r="QB185" i="7"/>
  <c r="QC185" i="7"/>
  <c r="QD185" i="7"/>
  <c r="QE185" i="7"/>
  <c r="QF185" i="7"/>
  <c r="QG185" i="7"/>
  <c r="QH185" i="7"/>
  <c r="QI185" i="7"/>
  <c r="QJ185" i="7"/>
  <c r="QK185" i="7"/>
  <c r="QL185" i="7"/>
  <c r="QM185" i="7"/>
  <c r="QN185" i="7"/>
  <c r="QO185" i="7"/>
  <c r="QP185" i="7"/>
  <c r="QQ185" i="7"/>
  <c r="QR185" i="7"/>
  <c r="QS185" i="7"/>
  <c r="QT185" i="7"/>
  <c r="QU185" i="7"/>
  <c r="QV185" i="7"/>
  <c r="QW185" i="7"/>
  <c r="QX185" i="7"/>
  <c r="QY185" i="7"/>
  <c r="QZ185" i="7"/>
  <c r="RA185" i="7"/>
  <c r="RB185" i="7"/>
  <c r="RC185" i="7"/>
  <c r="RD185" i="7"/>
  <c r="RE185" i="7"/>
  <c r="RF185" i="7"/>
  <c r="RG185" i="7"/>
  <c r="RH185" i="7"/>
  <c r="RI185" i="7"/>
  <c r="RJ185" i="7"/>
  <c r="RK185" i="7"/>
  <c r="RL185" i="7"/>
  <c r="RM185" i="7"/>
  <c r="RN185" i="7"/>
  <c r="RO185" i="7"/>
  <c r="RP185" i="7"/>
  <c r="RQ185" i="7"/>
  <c r="RR185" i="7"/>
  <c r="RS185" i="7"/>
  <c r="RT185" i="7"/>
  <c r="RU185" i="7"/>
  <c r="RV185" i="7"/>
  <c r="RW185" i="7"/>
  <c r="RX185" i="7"/>
  <c r="RY185" i="7"/>
  <c r="RZ185" i="7"/>
  <c r="SA185" i="7"/>
  <c r="SB185" i="7"/>
  <c r="SC185" i="7"/>
  <c r="SD185" i="7"/>
  <c r="SE185" i="7"/>
  <c r="SF185" i="7"/>
  <c r="SG185" i="7"/>
  <c r="SH185" i="7"/>
  <c r="SI185" i="7"/>
  <c r="SJ185" i="7"/>
  <c r="SK185" i="7"/>
  <c r="SL185" i="7"/>
  <c r="SM185" i="7"/>
  <c r="SN185" i="7"/>
  <c r="SO185" i="7"/>
  <c r="SP185" i="7"/>
  <c r="SQ185" i="7"/>
  <c r="SR185" i="7"/>
  <c r="SS185" i="7"/>
  <c r="ST185" i="7"/>
  <c r="SU185" i="7"/>
  <c r="SV185" i="7"/>
  <c r="SW185" i="7"/>
  <c r="SX185" i="7"/>
  <c r="SY185" i="7"/>
  <c r="SZ185" i="7"/>
  <c r="TA185" i="7"/>
  <c r="TB185" i="7"/>
  <c r="K185" i="7"/>
  <c r="L95" i="7"/>
  <c r="M95" i="7"/>
  <c r="N95" i="7"/>
  <c r="O95" i="7"/>
  <c r="P95" i="7"/>
  <c r="Q95" i="7"/>
  <c r="R95" i="7"/>
  <c r="S95" i="7"/>
  <c r="T95" i="7"/>
  <c r="U95" i="7"/>
  <c r="V95" i="7"/>
  <c r="W95" i="7"/>
  <c r="X95" i="7"/>
  <c r="Y95" i="7"/>
  <c r="Z95" i="7"/>
  <c r="AA95" i="7"/>
  <c r="AB95" i="7"/>
  <c r="AC95" i="7"/>
  <c r="AD95" i="7"/>
  <c r="AE95" i="7"/>
  <c r="AF95" i="7"/>
  <c r="AG95" i="7"/>
  <c r="AH95" i="7"/>
  <c r="AI95" i="7"/>
  <c r="AJ95" i="7"/>
  <c r="AK95" i="7"/>
  <c r="AL95" i="7"/>
  <c r="AM95" i="7"/>
  <c r="AN95" i="7"/>
  <c r="AO95" i="7"/>
  <c r="AP95" i="7"/>
  <c r="AQ95" i="7"/>
  <c r="AR95" i="7"/>
  <c r="AS95" i="7"/>
  <c r="AT95" i="7"/>
  <c r="AU95" i="7"/>
  <c r="AV95" i="7"/>
  <c r="AW95" i="7"/>
  <c r="AX95" i="7"/>
  <c r="AY95" i="7"/>
  <c r="AZ95" i="7"/>
  <c r="BA95" i="7"/>
  <c r="BB95" i="7"/>
  <c r="BC95" i="7"/>
  <c r="BD95" i="7"/>
  <c r="BE95" i="7"/>
  <c r="BF95" i="7"/>
  <c r="BG95" i="7"/>
  <c r="BH95" i="7"/>
  <c r="BI95" i="7"/>
  <c r="BJ95" i="7"/>
  <c r="BK95" i="7"/>
  <c r="BL95" i="7"/>
  <c r="BM95" i="7"/>
  <c r="BN95" i="7"/>
  <c r="BO95" i="7"/>
  <c r="BP95" i="7"/>
  <c r="BQ95" i="7"/>
  <c r="BR95" i="7"/>
  <c r="BS95" i="7"/>
  <c r="BT95" i="7"/>
  <c r="BU95" i="7"/>
  <c r="BV95" i="7"/>
  <c r="BW95" i="7"/>
  <c r="BX95" i="7"/>
  <c r="BY95" i="7"/>
  <c r="BZ95" i="7"/>
  <c r="CA95" i="7"/>
  <c r="CB95" i="7"/>
  <c r="CC95" i="7"/>
  <c r="CD95" i="7"/>
  <c r="CE95" i="7"/>
  <c r="CF95" i="7"/>
  <c r="CG95" i="7"/>
  <c r="CH95" i="7"/>
  <c r="CI95" i="7"/>
  <c r="CJ95" i="7"/>
  <c r="CK95" i="7"/>
  <c r="CL95" i="7"/>
  <c r="CM95" i="7"/>
  <c r="CN95" i="7"/>
  <c r="CO95" i="7"/>
  <c r="CP95" i="7"/>
  <c r="CQ95" i="7"/>
  <c r="CR95" i="7"/>
  <c r="CS95" i="7"/>
  <c r="CT95" i="7"/>
  <c r="CU95" i="7"/>
  <c r="CV95" i="7"/>
  <c r="CW95" i="7"/>
  <c r="CX95" i="7"/>
  <c r="CY95" i="7"/>
  <c r="CZ95" i="7"/>
  <c r="DA95" i="7"/>
  <c r="DB95" i="7"/>
  <c r="DC95" i="7"/>
  <c r="DD95" i="7"/>
  <c r="DE95" i="7"/>
  <c r="DF95" i="7"/>
  <c r="DG95" i="7"/>
  <c r="DH95" i="7"/>
  <c r="DI95" i="7"/>
  <c r="DJ95" i="7"/>
  <c r="DK95" i="7"/>
  <c r="DL95" i="7"/>
  <c r="DM95" i="7"/>
  <c r="DO95" i="7"/>
  <c r="DP95" i="7"/>
  <c r="DQ95" i="7"/>
  <c r="DR95" i="7"/>
  <c r="DS95" i="7"/>
  <c r="DT95" i="7"/>
  <c r="DU95" i="7"/>
  <c r="DV95" i="7"/>
  <c r="DW95" i="7"/>
  <c r="DX95" i="7"/>
  <c r="DY95" i="7"/>
  <c r="DZ95" i="7"/>
  <c r="EA95" i="7"/>
  <c r="EB95" i="7"/>
  <c r="EC95" i="7"/>
  <c r="ED95" i="7"/>
  <c r="EE95" i="7"/>
  <c r="EF95" i="7"/>
  <c r="EG95" i="7"/>
  <c r="EH95" i="7"/>
  <c r="EI95" i="7"/>
  <c r="EJ95" i="7"/>
  <c r="EK95" i="7"/>
  <c r="EL95" i="7"/>
  <c r="EM95" i="7"/>
  <c r="EN95" i="7"/>
  <c r="EO95" i="7"/>
  <c r="EP95" i="7"/>
  <c r="EQ95" i="7"/>
  <c r="ER95" i="7"/>
  <c r="ES95" i="7"/>
  <c r="ET95" i="7"/>
  <c r="EU95" i="7"/>
  <c r="EV95" i="7"/>
  <c r="EW95" i="7"/>
  <c r="EX95" i="7"/>
  <c r="EY95" i="7"/>
  <c r="EZ95" i="7"/>
  <c r="FA95" i="7"/>
  <c r="FB95" i="7"/>
  <c r="FC95" i="7"/>
  <c r="FD95" i="7"/>
  <c r="FE95" i="7"/>
  <c r="FF95" i="7"/>
  <c r="FG95" i="7"/>
  <c r="FH95" i="7"/>
  <c r="FI95" i="7"/>
  <c r="FJ95" i="7"/>
  <c r="FK95" i="7"/>
  <c r="FL95" i="7"/>
  <c r="FM95" i="7"/>
  <c r="FN95" i="7"/>
  <c r="FO95" i="7"/>
  <c r="FP95" i="7"/>
  <c r="FQ95" i="7"/>
  <c r="FR95" i="7"/>
  <c r="FS95" i="7"/>
  <c r="FT95" i="7"/>
  <c r="FU95" i="7"/>
  <c r="FV95" i="7"/>
  <c r="FW95" i="7"/>
  <c r="FX95" i="7"/>
  <c r="FY95" i="7"/>
  <c r="FZ95" i="7"/>
  <c r="GA95" i="7"/>
  <c r="GB95" i="7"/>
  <c r="GC95" i="7"/>
  <c r="GD95" i="7"/>
  <c r="GE95" i="7"/>
  <c r="GF95" i="7"/>
  <c r="GG95" i="7"/>
  <c r="GH95" i="7"/>
  <c r="GI95" i="7"/>
  <c r="GJ95" i="7"/>
  <c r="GK95" i="7"/>
  <c r="GL95" i="7"/>
  <c r="GM95" i="7"/>
  <c r="GN95" i="7"/>
  <c r="GO95" i="7"/>
  <c r="GP95" i="7"/>
  <c r="GQ95" i="7"/>
  <c r="GR95" i="7"/>
  <c r="GS95" i="7"/>
  <c r="GT95" i="7"/>
  <c r="GU95" i="7"/>
  <c r="GV95" i="7"/>
  <c r="GW95" i="7"/>
  <c r="GX95" i="7"/>
  <c r="GY95" i="7"/>
  <c r="GZ95" i="7"/>
  <c r="HA95" i="7"/>
  <c r="HB95" i="7"/>
  <c r="HC95" i="7"/>
  <c r="HD95" i="7"/>
  <c r="HE95" i="7"/>
  <c r="HF95" i="7"/>
  <c r="HG95" i="7"/>
  <c r="HH95" i="7"/>
  <c r="HI95" i="7"/>
  <c r="HJ95" i="7"/>
  <c r="HK95" i="7"/>
  <c r="HL95" i="7"/>
  <c r="HM95" i="7"/>
  <c r="HN95" i="7"/>
  <c r="HO95" i="7"/>
  <c r="HP95" i="7"/>
  <c r="HQ95" i="7"/>
  <c r="HR95" i="7"/>
  <c r="HS95" i="7"/>
  <c r="HT95" i="7"/>
  <c r="HU95" i="7"/>
  <c r="HV95" i="7"/>
  <c r="HW95" i="7"/>
  <c r="HX95" i="7"/>
  <c r="HY95" i="7"/>
  <c r="HZ95" i="7"/>
  <c r="IA95" i="7"/>
  <c r="IB95" i="7"/>
  <c r="IC95" i="7"/>
  <c r="ID95" i="7"/>
  <c r="IE95" i="7"/>
  <c r="IF95" i="7"/>
  <c r="IG95" i="7"/>
  <c r="IH95" i="7"/>
  <c r="II95" i="7"/>
  <c r="IJ95" i="7"/>
  <c r="IK95" i="7"/>
  <c r="IL95" i="7"/>
  <c r="IM95" i="7"/>
  <c r="IN95" i="7"/>
  <c r="IO95" i="7"/>
  <c r="IP95" i="7"/>
  <c r="IQ95" i="7"/>
  <c r="IR95" i="7"/>
  <c r="IS95" i="7"/>
  <c r="IT95" i="7"/>
  <c r="IU95" i="7"/>
  <c r="IV95" i="7"/>
  <c r="IW95" i="7"/>
  <c r="IX95" i="7"/>
  <c r="IY95" i="7"/>
  <c r="IZ95" i="7"/>
  <c r="JA95" i="7"/>
  <c r="JB95" i="7"/>
  <c r="JC95" i="7"/>
  <c r="JD95" i="7"/>
  <c r="JE95" i="7"/>
  <c r="JF95" i="7"/>
  <c r="JG95" i="7"/>
  <c r="JH95" i="7"/>
  <c r="JI95" i="7"/>
  <c r="JJ95" i="7"/>
  <c r="JK95" i="7"/>
  <c r="JL95" i="7"/>
  <c r="JM95" i="7"/>
  <c r="JN95" i="7"/>
  <c r="JO95" i="7"/>
  <c r="JP95" i="7"/>
  <c r="JQ95" i="7"/>
  <c r="JR95" i="7"/>
  <c r="JS95" i="7"/>
  <c r="JT95" i="7"/>
  <c r="JU95" i="7"/>
  <c r="JV95" i="7"/>
  <c r="JW95" i="7"/>
  <c r="JX95" i="7"/>
  <c r="JY95" i="7"/>
  <c r="JZ95" i="7"/>
  <c r="KA95" i="7"/>
  <c r="KB95" i="7"/>
  <c r="KC95" i="7"/>
  <c r="KD95" i="7"/>
  <c r="KE95" i="7"/>
  <c r="KF95" i="7"/>
  <c r="KG95" i="7"/>
  <c r="KH95" i="7"/>
  <c r="KI95" i="7"/>
  <c r="KJ95" i="7"/>
  <c r="KK95" i="7"/>
  <c r="KL95" i="7"/>
  <c r="KM95" i="7"/>
  <c r="KN95" i="7"/>
  <c r="KO95" i="7"/>
  <c r="KP95" i="7"/>
  <c r="KQ95" i="7"/>
  <c r="KR95" i="7"/>
  <c r="KS95" i="7"/>
  <c r="KT95" i="7"/>
  <c r="KU95" i="7"/>
  <c r="KV95" i="7"/>
  <c r="KW95" i="7"/>
  <c r="KX95" i="7"/>
  <c r="KY95" i="7"/>
  <c r="KZ95" i="7"/>
  <c r="LA95" i="7"/>
  <c r="LB95" i="7"/>
  <c r="LC95" i="7"/>
  <c r="LD95" i="7"/>
  <c r="LE95" i="7"/>
  <c r="LF95" i="7"/>
  <c r="LG95" i="7"/>
  <c r="LH95" i="7"/>
  <c r="LI95" i="7"/>
  <c r="LJ95" i="7"/>
  <c r="LK95" i="7"/>
  <c r="LL95" i="7"/>
  <c r="LM95" i="7"/>
  <c r="LN95" i="7"/>
  <c r="LO95" i="7"/>
  <c r="LP95" i="7"/>
  <c r="LQ95" i="7"/>
  <c r="LR95" i="7"/>
  <c r="LS95" i="7"/>
  <c r="LT95" i="7"/>
  <c r="LU95" i="7"/>
  <c r="LV95" i="7"/>
  <c r="LW95" i="7"/>
  <c r="LX95" i="7"/>
  <c r="LY95" i="7"/>
  <c r="LZ95" i="7"/>
  <c r="MA95" i="7"/>
  <c r="MB95" i="7"/>
  <c r="MC95" i="7"/>
  <c r="MD95" i="7"/>
  <c r="ME95" i="7"/>
  <c r="MF95" i="7"/>
  <c r="MG95" i="7"/>
  <c r="MH95" i="7"/>
  <c r="MI95" i="7"/>
  <c r="MJ95" i="7"/>
  <c r="MK95" i="7"/>
  <c r="ML95" i="7"/>
  <c r="MM95" i="7"/>
  <c r="MN95" i="7"/>
  <c r="MO95" i="7"/>
  <c r="MP95" i="7"/>
  <c r="MQ95" i="7"/>
  <c r="MR95" i="7"/>
  <c r="MS95" i="7"/>
  <c r="MT95" i="7"/>
  <c r="MU95" i="7"/>
  <c r="MV95" i="7"/>
  <c r="MW95" i="7"/>
  <c r="MX95" i="7"/>
  <c r="MY95" i="7"/>
  <c r="MZ95" i="7"/>
  <c r="NA95" i="7"/>
  <c r="NB95" i="7"/>
  <c r="NC95" i="7"/>
  <c r="ND95" i="7"/>
  <c r="NE95" i="7"/>
  <c r="NF95" i="7"/>
  <c r="NG95" i="7"/>
  <c r="NH95" i="7"/>
  <c r="NI95" i="7"/>
  <c r="NJ95" i="7"/>
  <c r="NK95" i="7"/>
  <c r="NL95" i="7"/>
  <c r="NM95" i="7"/>
  <c r="NN95" i="7"/>
  <c r="NO95" i="7"/>
  <c r="NP95" i="7"/>
  <c r="NQ95" i="7"/>
  <c r="NR95" i="7"/>
  <c r="NS95" i="7"/>
  <c r="NT95" i="7"/>
  <c r="NU95" i="7"/>
  <c r="NV95" i="7"/>
  <c r="NW95" i="7"/>
  <c r="NX95" i="7"/>
  <c r="NY95" i="7"/>
  <c r="NZ95" i="7"/>
  <c r="OA95" i="7"/>
  <c r="OB95" i="7"/>
  <c r="OC95" i="7"/>
  <c r="OD95" i="7"/>
  <c r="OE95" i="7"/>
  <c r="OF95" i="7"/>
  <c r="OG95" i="7"/>
  <c r="OH95" i="7"/>
  <c r="OI95" i="7"/>
  <c r="OJ95" i="7"/>
  <c r="OK95" i="7"/>
  <c r="OL95" i="7"/>
  <c r="OM95" i="7"/>
  <c r="ON95" i="7"/>
  <c r="OO95" i="7"/>
  <c r="OP95" i="7"/>
  <c r="OQ95" i="7"/>
  <c r="OR95" i="7"/>
  <c r="OS95" i="7"/>
  <c r="OT95" i="7"/>
  <c r="OU95" i="7"/>
  <c r="OV95" i="7"/>
  <c r="OW95" i="7"/>
  <c r="OX95" i="7"/>
  <c r="OY95" i="7"/>
  <c r="OZ95" i="7"/>
  <c r="PA95" i="7"/>
  <c r="PB95" i="7"/>
  <c r="PC95" i="7"/>
  <c r="PD95" i="7"/>
  <c r="PE95" i="7"/>
  <c r="PF95" i="7"/>
  <c r="PG95" i="7"/>
  <c r="PH95" i="7"/>
  <c r="PI95" i="7"/>
  <c r="PJ95" i="7"/>
  <c r="PK95" i="7"/>
  <c r="PL95" i="7"/>
  <c r="PM95" i="7"/>
  <c r="PN95" i="7"/>
  <c r="PO95" i="7"/>
  <c r="PP95" i="7"/>
  <c r="PQ95" i="7"/>
  <c r="PR95" i="7"/>
  <c r="PS95" i="7"/>
  <c r="PT95" i="7"/>
  <c r="PU95" i="7"/>
  <c r="PV95" i="7"/>
  <c r="PW95" i="7"/>
  <c r="PX95" i="7"/>
  <c r="PY95" i="7"/>
  <c r="PZ95" i="7"/>
  <c r="QA95" i="7"/>
  <c r="QB95" i="7"/>
  <c r="QC95" i="7"/>
  <c r="QD95" i="7"/>
  <c r="QE95" i="7"/>
  <c r="QF95" i="7"/>
  <c r="QG95" i="7"/>
  <c r="QH95" i="7"/>
  <c r="QI95" i="7"/>
  <c r="QJ95" i="7"/>
  <c r="QK95" i="7"/>
  <c r="QL95" i="7"/>
  <c r="QM95" i="7"/>
  <c r="QN95" i="7"/>
  <c r="QO95" i="7"/>
  <c r="QP95" i="7"/>
  <c r="QQ95" i="7"/>
  <c r="QR95" i="7"/>
  <c r="QS95" i="7"/>
  <c r="QT95" i="7"/>
  <c r="QU95" i="7"/>
  <c r="QV95" i="7"/>
  <c r="QW95" i="7"/>
  <c r="QX95" i="7"/>
  <c r="QY95" i="7"/>
  <c r="QZ95" i="7"/>
  <c r="RA95" i="7"/>
  <c r="RB95" i="7"/>
  <c r="RC95" i="7"/>
  <c r="RD95" i="7"/>
  <c r="RE95" i="7"/>
  <c r="RF95" i="7"/>
  <c r="RG95" i="7"/>
  <c r="RH95" i="7"/>
  <c r="RI95" i="7"/>
  <c r="RJ95" i="7"/>
  <c r="RK95" i="7"/>
  <c r="RL95" i="7"/>
  <c r="RM95" i="7"/>
  <c r="RN95" i="7"/>
  <c r="RO95" i="7"/>
  <c r="RP95" i="7"/>
  <c r="RQ95" i="7"/>
  <c r="RR95" i="7"/>
  <c r="RS95" i="7"/>
  <c r="RT95" i="7"/>
  <c r="RU95" i="7"/>
  <c r="RV95" i="7"/>
  <c r="RW95" i="7"/>
  <c r="RX95" i="7"/>
  <c r="RY95" i="7"/>
  <c r="RZ95" i="7"/>
  <c r="SA95" i="7"/>
  <c r="SB95" i="7"/>
  <c r="SC95" i="7"/>
  <c r="SD95" i="7"/>
  <c r="SE95" i="7"/>
  <c r="SF95" i="7"/>
  <c r="SG95" i="7"/>
  <c r="SH95" i="7"/>
  <c r="SI95" i="7"/>
  <c r="SJ95" i="7"/>
  <c r="SK95" i="7"/>
  <c r="SL95" i="7"/>
  <c r="SM95" i="7"/>
  <c r="SN95" i="7"/>
  <c r="SO95" i="7"/>
  <c r="SP95" i="7"/>
  <c r="SQ95" i="7"/>
  <c r="SR95" i="7"/>
  <c r="SS95" i="7"/>
  <c r="ST95" i="7"/>
  <c r="SU95" i="7"/>
  <c r="SV95" i="7"/>
  <c r="SW95" i="7"/>
  <c r="SX95" i="7"/>
  <c r="SY95" i="7"/>
  <c r="SZ95" i="7"/>
  <c r="TA95" i="7"/>
  <c r="TB95" i="7"/>
  <c r="K95" i="7"/>
  <c r="CS7" i="7"/>
  <c r="CS6" i="7"/>
  <c r="I178" i="7" l="1"/>
  <c r="I153" i="7"/>
  <c r="I179" i="7"/>
  <c r="I192" i="7"/>
  <c r="J192" i="7" s="1"/>
  <c r="I188" i="7"/>
  <c r="J188" i="7" s="1"/>
  <c r="I193" i="7"/>
  <c r="I152" i="7"/>
  <c r="I194" i="7"/>
  <c r="I189" i="7"/>
  <c r="I156" i="7"/>
  <c r="I159" i="7"/>
  <c r="I185" i="7"/>
  <c r="J185" i="7" s="1"/>
  <c r="I157" i="7"/>
  <c r="I154" i="7"/>
  <c r="I155" i="7"/>
  <c r="J155" i="7" s="1"/>
  <c r="I158" i="7"/>
  <c r="I186" i="7"/>
  <c r="J186" i="7" s="1"/>
  <c r="I160" i="7"/>
  <c r="I164" i="7"/>
  <c r="J164" i="7" s="1"/>
  <c r="I183" i="7"/>
  <c r="I13" i="2"/>
  <c r="J13" i="2"/>
  <c r="I166" i="7"/>
  <c r="J166" i="7" s="1"/>
  <c r="I184" i="7"/>
  <c r="I171" i="7"/>
  <c r="I13" i="15"/>
  <c r="J13" i="15" s="1"/>
  <c r="I74" i="7"/>
  <c r="J72" i="7" s="1"/>
  <c r="I103" i="7"/>
  <c r="I109" i="7"/>
  <c r="J109" i="7" s="1"/>
  <c r="I20" i="7"/>
  <c r="J20" i="7" s="1"/>
  <c r="J152" i="7"/>
  <c r="I96" i="7"/>
  <c r="I137" i="7"/>
  <c r="I138" i="7"/>
  <c r="J138" i="7" s="1"/>
  <c r="I139" i="7"/>
  <c r="J139" i="7" s="1"/>
  <c r="J159" i="7"/>
  <c r="I122" i="7"/>
  <c r="J122" i="7" s="1"/>
  <c r="J153" i="7"/>
  <c r="J157" i="7"/>
  <c r="I118" i="7"/>
  <c r="J117" i="7" s="1"/>
  <c r="I123" i="7"/>
  <c r="I30" i="7"/>
  <c r="J30" i="7" s="1"/>
  <c r="I32" i="7"/>
  <c r="J32" i="7" s="1"/>
  <c r="I85" i="7"/>
  <c r="J85" i="7" s="1"/>
  <c r="J154" i="7"/>
  <c r="I98" i="7"/>
  <c r="J98" i="7" s="1"/>
  <c r="J59" i="7"/>
  <c r="I19" i="7"/>
  <c r="J19" i="7" s="1"/>
  <c r="I37" i="3"/>
  <c r="J36" i="3" s="1"/>
  <c r="DN95" i="7"/>
  <c r="I95" i="7" s="1"/>
  <c r="I29" i="2"/>
  <c r="CW35" i="7"/>
  <c r="I35" i="7" s="1"/>
  <c r="I14" i="2"/>
  <c r="CV66" i="7"/>
  <c r="I66" i="7" s="1"/>
  <c r="J66" i="7" s="1"/>
  <c r="I51" i="1"/>
  <c r="DC27" i="7"/>
  <c r="I27" i="7" s="1"/>
  <c r="I31" i="1"/>
  <c r="DG16" i="7"/>
  <c r="I16" i="7" s="1"/>
  <c r="I34" i="1"/>
  <c r="CZ14" i="7"/>
  <c r="I14" i="7" s="1"/>
  <c r="I27" i="1"/>
  <c r="DE58" i="7"/>
  <c r="I58" i="7" s="1"/>
  <c r="I30" i="1"/>
  <c r="DL101" i="7"/>
  <c r="I101" i="7" s="1"/>
  <c r="I64" i="1"/>
  <c r="J32" i="3"/>
  <c r="CV28" i="7"/>
  <c r="I28" i="7" s="1"/>
  <c r="CW39" i="7"/>
  <c r="I39" i="7" s="1"/>
  <c r="J61" i="3"/>
  <c r="J15" i="2"/>
  <c r="J29" i="2"/>
  <c r="DM114" i="7"/>
  <c r="CR10" i="1"/>
  <c r="CR13" i="7" s="1"/>
  <c r="CR22" i="1"/>
  <c r="CR23" i="7" s="1"/>
  <c r="CR42" i="1"/>
  <c r="CR36" i="7" s="1"/>
  <c r="CQ18" i="2"/>
  <c r="CQ38" i="7" s="1"/>
  <c r="CQ9" i="2"/>
  <c r="CQ15" i="7" s="1"/>
  <c r="CQ10" i="1"/>
  <c r="CQ13" i="7" s="1"/>
  <c r="CP20" i="2"/>
  <c r="CP42" i="7" s="1"/>
  <c r="CP18" i="2"/>
  <c r="CP9" i="2"/>
  <c r="CP43" i="1"/>
  <c r="CN23" i="1"/>
  <c r="CN12" i="15" s="1"/>
  <c r="CN40" i="1"/>
  <c r="CN33" i="7" s="1"/>
  <c r="CM11" i="1"/>
  <c r="CM11" i="15" s="1"/>
  <c r="CM52" i="1"/>
  <c r="CM33" i="15" s="1"/>
  <c r="CM41" i="1"/>
  <c r="CM64" i="7" s="1"/>
  <c r="CL52" i="7"/>
  <c r="CL21" i="3"/>
  <c r="CK52" i="1"/>
  <c r="CK56" i="7" s="1"/>
  <c r="CK19" i="1"/>
  <c r="CK44" i="7" s="1"/>
  <c r="CK11" i="1"/>
  <c r="CK26" i="7" s="1"/>
  <c r="CK50" i="1"/>
  <c r="CK57" i="7" s="1"/>
  <c r="L44" i="7"/>
  <c r="M44" i="7"/>
  <c r="N44" i="7"/>
  <c r="O44" i="7"/>
  <c r="P44" i="7"/>
  <c r="Q44" i="7"/>
  <c r="R44" i="7"/>
  <c r="S44" i="7"/>
  <c r="T44" i="7"/>
  <c r="U44" i="7"/>
  <c r="V44" i="7"/>
  <c r="W44" i="7"/>
  <c r="X44" i="7"/>
  <c r="Y44" i="7"/>
  <c r="Z44" i="7"/>
  <c r="AA44" i="7"/>
  <c r="AB44" i="7"/>
  <c r="AC44" i="7"/>
  <c r="AD44" i="7"/>
  <c r="AE44" i="7"/>
  <c r="AF44" i="7"/>
  <c r="AG44" i="7"/>
  <c r="AH44" i="7"/>
  <c r="AI44" i="7"/>
  <c r="AJ44" i="7"/>
  <c r="AK44" i="7"/>
  <c r="AL44" i="7"/>
  <c r="AM44" i="7"/>
  <c r="AN44" i="7"/>
  <c r="AO44" i="7"/>
  <c r="AP44" i="7"/>
  <c r="AQ44" i="7"/>
  <c r="AR44" i="7"/>
  <c r="AS44" i="7"/>
  <c r="AT44" i="7"/>
  <c r="AU44" i="7"/>
  <c r="AV44" i="7"/>
  <c r="AW44" i="7"/>
  <c r="AX44" i="7"/>
  <c r="AY44" i="7"/>
  <c r="AZ44" i="7"/>
  <c r="BA44" i="7"/>
  <c r="BB44" i="7"/>
  <c r="BC44" i="7"/>
  <c r="BD44" i="7"/>
  <c r="BE44" i="7"/>
  <c r="BF44" i="7"/>
  <c r="BG44" i="7"/>
  <c r="BH44" i="7"/>
  <c r="BI44" i="7"/>
  <c r="BJ44" i="7"/>
  <c r="BK44" i="7"/>
  <c r="BL44" i="7"/>
  <c r="BM44" i="7"/>
  <c r="BN44" i="7"/>
  <c r="BO44" i="7"/>
  <c r="BP44" i="7"/>
  <c r="BQ44" i="7"/>
  <c r="BR44" i="7"/>
  <c r="BS44" i="7"/>
  <c r="BT44" i="7"/>
  <c r="BU44" i="7"/>
  <c r="BV44" i="7"/>
  <c r="BW44" i="7"/>
  <c r="BX44" i="7"/>
  <c r="BY44" i="7"/>
  <c r="BZ44" i="7"/>
  <c r="CA44" i="7"/>
  <c r="CC44" i="7"/>
  <c r="CD44" i="7"/>
  <c r="CE44" i="7"/>
  <c r="CF44" i="7"/>
  <c r="CG44" i="7"/>
  <c r="CH44" i="7"/>
  <c r="CI44" i="7"/>
  <c r="CJ44" i="7"/>
  <c r="CL44" i="7"/>
  <c r="CM44" i="7"/>
  <c r="CN44" i="7"/>
  <c r="CO44" i="7"/>
  <c r="CP44" i="7"/>
  <c r="CQ44" i="7"/>
  <c r="CR44" i="7"/>
  <c r="CS44" i="7"/>
  <c r="CT44" i="7"/>
  <c r="CU44" i="7"/>
  <c r="CV44" i="7"/>
  <c r="CW44" i="7"/>
  <c r="CX44" i="7"/>
  <c r="CY44" i="7"/>
  <c r="CZ44" i="7"/>
  <c r="DA44" i="7"/>
  <c r="DB44" i="7"/>
  <c r="DC44" i="7"/>
  <c r="DD44" i="7"/>
  <c r="DE44" i="7"/>
  <c r="DF44" i="7"/>
  <c r="DG44" i="7"/>
  <c r="DH44" i="7"/>
  <c r="DI44" i="7"/>
  <c r="DJ44" i="7"/>
  <c r="DK44" i="7"/>
  <c r="DL44" i="7"/>
  <c r="DM44" i="7"/>
  <c r="DN44" i="7"/>
  <c r="DO44" i="7"/>
  <c r="DP44" i="7"/>
  <c r="DQ44" i="7"/>
  <c r="DR44" i="7"/>
  <c r="DS44" i="7"/>
  <c r="DT44" i="7"/>
  <c r="DU44" i="7"/>
  <c r="DV44" i="7"/>
  <c r="DW44" i="7"/>
  <c r="DX44" i="7"/>
  <c r="DY44" i="7"/>
  <c r="DZ44" i="7"/>
  <c r="EA44" i="7"/>
  <c r="EB44" i="7"/>
  <c r="EC44" i="7"/>
  <c r="ED44" i="7"/>
  <c r="EE44" i="7"/>
  <c r="EF44" i="7"/>
  <c r="EG44" i="7"/>
  <c r="EH44" i="7"/>
  <c r="EI44" i="7"/>
  <c r="EJ44" i="7"/>
  <c r="EK44" i="7"/>
  <c r="EL44" i="7"/>
  <c r="EM44" i="7"/>
  <c r="EN44" i="7"/>
  <c r="EO44" i="7"/>
  <c r="EP44" i="7"/>
  <c r="EQ44" i="7"/>
  <c r="ER44" i="7"/>
  <c r="ES44" i="7"/>
  <c r="ET44" i="7"/>
  <c r="EU44" i="7"/>
  <c r="EV44" i="7"/>
  <c r="EW44" i="7"/>
  <c r="EX44" i="7"/>
  <c r="EY44" i="7"/>
  <c r="EZ44" i="7"/>
  <c r="FA44" i="7"/>
  <c r="FB44" i="7"/>
  <c r="FC44" i="7"/>
  <c r="FD44" i="7"/>
  <c r="FE44" i="7"/>
  <c r="FF44" i="7"/>
  <c r="FG44" i="7"/>
  <c r="FH44" i="7"/>
  <c r="FI44" i="7"/>
  <c r="FJ44" i="7"/>
  <c r="FK44" i="7"/>
  <c r="FL44" i="7"/>
  <c r="FM44" i="7"/>
  <c r="FN44" i="7"/>
  <c r="FO44" i="7"/>
  <c r="FP44" i="7"/>
  <c r="FQ44" i="7"/>
  <c r="FR44" i="7"/>
  <c r="FS44" i="7"/>
  <c r="FT44" i="7"/>
  <c r="FU44" i="7"/>
  <c r="FV44" i="7"/>
  <c r="FW44" i="7"/>
  <c r="FX44" i="7"/>
  <c r="FY44" i="7"/>
  <c r="FZ44" i="7"/>
  <c r="GA44" i="7"/>
  <c r="GB44" i="7"/>
  <c r="GC44" i="7"/>
  <c r="GD44" i="7"/>
  <c r="GE44" i="7"/>
  <c r="GF44" i="7"/>
  <c r="GG44" i="7"/>
  <c r="GH44" i="7"/>
  <c r="GI44" i="7"/>
  <c r="GJ44" i="7"/>
  <c r="GK44" i="7"/>
  <c r="GL44" i="7"/>
  <c r="GM44" i="7"/>
  <c r="GN44" i="7"/>
  <c r="GO44" i="7"/>
  <c r="GP44" i="7"/>
  <c r="GQ44" i="7"/>
  <c r="GR44" i="7"/>
  <c r="GS44" i="7"/>
  <c r="GT44" i="7"/>
  <c r="GU44" i="7"/>
  <c r="GV44" i="7"/>
  <c r="GW44" i="7"/>
  <c r="GX44" i="7"/>
  <c r="GY44" i="7"/>
  <c r="GZ44" i="7"/>
  <c r="HA44" i="7"/>
  <c r="HB44" i="7"/>
  <c r="HC44" i="7"/>
  <c r="HD44" i="7"/>
  <c r="HE44" i="7"/>
  <c r="HF44" i="7"/>
  <c r="HG44" i="7"/>
  <c r="HH44" i="7"/>
  <c r="HI44" i="7"/>
  <c r="HJ44" i="7"/>
  <c r="HK44" i="7"/>
  <c r="HL44" i="7"/>
  <c r="HM44" i="7"/>
  <c r="HN44" i="7"/>
  <c r="HO44" i="7"/>
  <c r="HP44" i="7"/>
  <c r="HQ44" i="7"/>
  <c r="HR44" i="7"/>
  <c r="HS44" i="7"/>
  <c r="HT44" i="7"/>
  <c r="HU44" i="7"/>
  <c r="HV44" i="7"/>
  <c r="HW44" i="7"/>
  <c r="HX44" i="7"/>
  <c r="HY44" i="7"/>
  <c r="HZ44" i="7"/>
  <c r="IA44" i="7"/>
  <c r="IB44" i="7"/>
  <c r="IC44" i="7"/>
  <c r="ID44" i="7"/>
  <c r="IE44" i="7"/>
  <c r="IF44" i="7"/>
  <c r="IG44" i="7"/>
  <c r="IH44" i="7"/>
  <c r="II44" i="7"/>
  <c r="IJ44" i="7"/>
  <c r="IK44" i="7"/>
  <c r="IL44" i="7"/>
  <c r="IM44" i="7"/>
  <c r="IN44" i="7"/>
  <c r="IO44" i="7"/>
  <c r="IP44" i="7"/>
  <c r="IQ44" i="7"/>
  <c r="IR44" i="7"/>
  <c r="IS44" i="7"/>
  <c r="IT44" i="7"/>
  <c r="IU44" i="7"/>
  <c r="IV44" i="7"/>
  <c r="IW44" i="7"/>
  <c r="IX44" i="7"/>
  <c r="IY44" i="7"/>
  <c r="IZ44" i="7"/>
  <c r="JA44" i="7"/>
  <c r="JB44" i="7"/>
  <c r="JC44" i="7"/>
  <c r="JD44" i="7"/>
  <c r="JE44" i="7"/>
  <c r="JF44" i="7"/>
  <c r="JG44" i="7"/>
  <c r="JH44" i="7"/>
  <c r="JI44" i="7"/>
  <c r="JJ44" i="7"/>
  <c r="JK44" i="7"/>
  <c r="JL44" i="7"/>
  <c r="JM44" i="7"/>
  <c r="JN44" i="7"/>
  <c r="JO44" i="7"/>
  <c r="JP44" i="7"/>
  <c r="JQ44" i="7"/>
  <c r="JR44" i="7"/>
  <c r="JS44" i="7"/>
  <c r="JT44" i="7"/>
  <c r="JU44" i="7"/>
  <c r="JV44" i="7"/>
  <c r="JW44" i="7"/>
  <c r="JX44" i="7"/>
  <c r="JY44" i="7"/>
  <c r="JZ44" i="7"/>
  <c r="KA44" i="7"/>
  <c r="KB44" i="7"/>
  <c r="KC44" i="7"/>
  <c r="KD44" i="7"/>
  <c r="KE44" i="7"/>
  <c r="KF44" i="7"/>
  <c r="KG44" i="7"/>
  <c r="KH44" i="7"/>
  <c r="KI44" i="7"/>
  <c r="KJ44" i="7"/>
  <c r="KK44" i="7"/>
  <c r="KL44" i="7"/>
  <c r="KM44" i="7"/>
  <c r="KN44" i="7"/>
  <c r="KO44" i="7"/>
  <c r="KP44" i="7"/>
  <c r="KQ44" i="7"/>
  <c r="KR44" i="7"/>
  <c r="KS44" i="7"/>
  <c r="KT44" i="7"/>
  <c r="KU44" i="7"/>
  <c r="KV44" i="7"/>
  <c r="KW44" i="7"/>
  <c r="KX44" i="7"/>
  <c r="KY44" i="7"/>
  <c r="KZ44" i="7"/>
  <c r="LA44" i="7"/>
  <c r="LB44" i="7"/>
  <c r="LC44" i="7"/>
  <c r="LD44" i="7"/>
  <c r="LE44" i="7"/>
  <c r="LF44" i="7"/>
  <c r="LG44" i="7"/>
  <c r="LH44" i="7"/>
  <c r="LI44" i="7"/>
  <c r="LJ44" i="7"/>
  <c r="LK44" i="7"/>
  <c r="LL44" i="7"/>
  <c r="LM44" i="7"/>
  <c r="LN44" i="7"/>
  <c r="LO44" i="7"/>
  <c r="LP44" i="7"/>
  <c r="LQ44" i="7"/>
  <c r="LR44" i="7"/>
  <c r="LS44" i="7"/>
  <c r="LT44" i="7"/>
  <c r="LU44" i="7"/>
  <c r="LV44" i="7"/>
  <c r="LW44" i="7"/>
  <c r="LX44" i="7"/>
  <c r="LY44" i="7"/>
  <c r="LZ44" i="7"/>
  <c r="MA44" i="7"/>
  <c r="MB44" i="7"/>
  <c r="MC44" i="7"/>
  <c r="MD44" i="7"/>
  <c r="ME44" i="7"/>
  <c r="MF44" i="7"/>
  <c r="MG44" i="7"/>
  <c r="MH44" i="7"/>
  <c r="MI44" i="7"/>
  <c r="MJ44" i="7"/>
  <c r="MK44" i="7"/>
  <c r="ML44" i="7"/>
  <c r="MM44" i="7"/>
  <c r="MN44" i="7"/>
  <c r="MO44" i="7"/>
  <c r="MP44" i="7"/>
  <c r="MQ44" i="7"/>
  <c r="MR44" i="7"/>
  <c r="MS44" i="7"/>
  <c r="MT44" i="7"/>
  <c r="MU44" i="7"/>
  <c r="MV44" i="7"/>
  <c r="MW44" i="7"/>
  <c r="MX44" i="7"/>
  <c r="MY44" i="7"/>
  <c r="MZ44" i="7"/>
  <c r="NA44" i="7"/>
  <c r="NB44" i="7"/>
  <c r="NC44" i="7"/>
  <c r="ND44" i="7"/>
  <c r="NE44" i="7"/>
  <c r="NF44" i="7"/>
  <c r="NG44" i="7"/>
  <c r="NH44" i="7"/>
  <c r="NI44" i="7"/>
  <c r="NJ44" i="7"/>
  <c r="NK44" i="7"/>
  <c r="NL44" i="7"/>
  <c r="NM44" i="7"/>
  <c r="NN44" i="7"/>
  <c r="NO44" i="7"/>
  <c r="NP44" i="7"/>
  <c r="NQ44" i="7"/>
  <c r="NR44" i="7"/>
  <c r="NS44" i="7"/>
  <c r="NT44" i="7"/>
  <c r="NU44" i="7"/>
  <c r="NV44" i="7"/>
  <c r="NW44" i="7"/>
  <c r="NX44" i="7"/>
  <c r="NY44" i="7"/>
  <c r="NZ44" i="7"/>
  <c r="OA44" i="7"/>
  <c r="OB44" i="7"/>
  <c r="OC44" i="7"/>
  <c r="OD44" i="7"/>
  <c r="OE44" i="7"/>
  <c r="OF44" i="7"/>
  <c r="OG44" i="7"/>
  <c r="OH44" i="7"/>
  <c r="OI44" i="7"/>
  <c r="OJ44" i="7"/>
  <c r="OK44" i="7"/>
  <c r="OL44" i="7"/>
  <c r="OM44" i="7"/>
  <c r="ON44" i="7"/>
  <c r="OO44" i="7"/>
  <c r="OP44" i="7"/>
  <c r="OQ44" i="7"/>
  <c r="OR44" i="7"/>
  <c r="OS44" i="7"/>
  <c r="OT44" i="7"/>
  <c r="OU44" i="7"/>
  <c r="OV44" i="7"/>
  <c r="OW44" i="7"/>
  <c r="OX44" i="7"/>
  <c r="OY44" i="7"/>
  <c r="OZ44" i="7"/>
  <c r="PA44" i="7"/>
  <c r="PB44" i="7"/>
  <c r="PC44" i="7"/>
  <c r="PD44" i="7"/>
  <c r="PE44" i="7"/>
  <c r="PF44" i="7"/>
  <c r="PG44" i="7"/>
  <c r="PH44" i="7"/>
  <c r="PI44" i="7"/>
  <c r="PJ44" i="7"/>
  <c r="PK44" i="7"/>
  <c r="PL44" i="7"/>
  <c r="PM44" i="7"/>
  <c r="PN44" i="7"/>
  <c r="PO44" i="7"/>
  <c r="PP44" i="7"/>
  <c r="PQ44" i="7"/>
  <c r="PR44" i="7"/>
  <c r="PS44" i="7"/>
  <c r="PT44" i="7"/>
  <c r="PU44" i="7"/>
  <c r="PV44" i="7"/>
  <c r="PW44" i="7"/>
  <c r="PX44" i="7"/>
  <c r="PY44" i="7"/>
  <c r="PZ44" i="7"/>
  <c r="QA44" i="7"/>
  <c r="QB44" i="7"/>
  <c r="QC44" i="7"/>
  <c r="QD44" i="7"/>
  <c r="QE44" i="7"/>
  <c r="QF44" i="7"/>
  <c r="QG44" i="7"/>
  <c r="QH44" i="7"/>
  <c r="QI44" i="7"/>
  <c r="QJ44" i="7"/>
  <c r="QK44" i="7"/>
  <c r="QL44" i="7"/>
  <c r="QM44" i="7"/>
  <c r="QN44" i="7"/>
  <c r="QO44" i="7"/>
  <c r="QP44" i="7"/>
  <c r="QQ44" i="7"/>
  <c r="QR44" i="7"/>
  <c r="QS44" i="7"/>
  <c r="QT44" i="7"/>
  <c r="QU44" i="7"/>
  <c r="QV44" i="7"/>
  <c r="QW44" i="7"/>
  <c r="QX44" i="7"/>
  <c r="QY44" i="7"/>
  <c r="QZ44" i="7"/>
  <c r="RA44" i="7"/>
  <c r="RB44" i="7"/>
  <c r="RC44" i="7"/>
  <c r="RD44" i="7"/>
  <c r="RE44" i="7"/>
  <c r="RF44" i="7"/>
  <c r="RG44" i="7"/>
  <c r="RH44" i="7"/>
  <c r="RI44" i="7"/>
  <c r="RJ44" i="7"/>
  <c r="RK44" i="7"/>
  <c r="RL44" i="7"/>
  <c r="RM44" i="7"/>
  <c r="RN44" i="7"/>
  <c r="RO44" i="7"/>
  <c r="RP44" i="7"/>
  <c r="RQ44" i="7"/>
  <c r="RR44" i="7"/>
  <c r="RS44" i="7"/>
  <c r="RT44" i="7"/>
  <c r="RU44" i="7"/>
  <c r="RV44" i="7"/>
  <c r="RW44" i="7"/>
  <c r="RX44" i="7"/>
  <c r="RY44" i="7"/>
  <c r="RZ44" i="7"/>
  <c r="SA44" i="7"/>
  <c r="SB44" i="7"/>
  <c r="SC44" i="7"/>
  <c r="SD44" i="7"/>
  <c r="SE44" i="7"/>
  <c r="SF44" i="7"/>
  <c r="SG44" i="7"/>
  <c r="SH44" i="7"/>
  <c r="SI44" i="7"/>
  <c r="SJ44" i="7"/>
  <c r="SK44" i="7"/>
  <c r="SL44" i="7"/>
  <c r="SM44" i="7"/>
  <c r="SN44" i="7"/>
  <c r="SO44" i="7"/>
  <c r="SP44" i="7"/>
  <c r="SQ44" i="7"/>
  <c r="SR44" i="7"/>
  <c r="SS44" i="7"/>
  <c r="ST44" i="7"/>
  <c r="SU44" i="7"/>
  <c r="SV44" i="7"/>
  <c r="SW44" i="7"/>
  <c r="SX44" i="7"/>
  <c r="SY44" i="7"/>
  <c r="SZ44" i="7"/>
  <c r="TA44" i="7"/>
  <c r="TB44" i="7"/>
  <c r="K44" i="7"/>
  <c r="CJ126" i="7"/>
  <c r="I126" i="7" s="1"/>
  <c r="CJ43" i="7"/>
  <c r="CJ18" i="7"/>
  <c r="CJ60" i="3"/>
  <c r="CJ20" i="3"/>
  <c r="CJ17" i="3"/>
  <c r="L36" i="7"/>
  <c r="M36" i="7"/>
  <c r="N36" i="7"/>
  <c r="O36" i="7"/>
  <c r="P36" i="7"/>
  <c r="Q36" i="7"/>
  <c r="R36" i="7"/>
  <c r="S36" i="7"/>
  <c r="T36" i="7"/>
  <c r="U36" i="7"/>
  <c r="V36" i="7"/>
  <c r="W36" i="7"/>
  <c r="X36" i="7"/>
  <c r="Y36" i="7"/>
  <c r="Z36" i="7"/>
  <c r="AA36" i="7"/>
  <c r="AB36" i="7"/>
  <c r="AC36" i="7"/>
  <c r="AD36" i="7"/>
  <c r="AE36" i="7"/>
  <c r="AF36" i="7"/>
  <c r="AG36" i="7"/>
  <c r="AH36" i="7"/>
  <c r="AI36" i="7"/>
  <c r="AJ36" i="7"/>
  <c r="AK36" i="7"/>
  <c r="AL36" i="7"/>
  <c r="AM36" i="7"/>
  <c r="AN36" i="7"/>
  <c r="AO36" i="7"/>
  <c r="AP36" i="7"/>
  <c r="AQ36" i="7"/>
  <c r="AR36" i="7"/>
  <c r="AS36" i="7"/>
  <c r="AT36" i="7"/>
  <c r="AU36" i="7"/>
  <c r="AV36" i="7"/>
  <c r="AW36" i="7"/>
  <c r="AX36" i="7"/>
  <c r="AY36" i="7"/>
  <c r="AZ36" i="7"/>
  <c r="BA36" i="7"/>
  <c r="BB36" i="7"/>
  <c r="BC36" i="7"/>
  <c r="BD36" i="7"/>
  <c r="BE36" i="7"/>
  <c r="BF36" i="7"/>
  <c r="BG36" i="7"/>
  <c r="BH36" i="7"/>
  <c r="BI36" i="7"/>
  <c r="BJ36" i="7"/>
  <c r="BK36" i="7"/>
  <c r="BL36" i="7"/>
  <c r="BM36" i="7"/>
  <c r="BN36" i="7"/>
  <c r="BO36" i="7"/>
  <c r="BP36" i="7"/>
  <c r="BQ36" i="7"/>
  <c r="BR36" i="7"/>
  <c r="BS36" i="7"/>
  <c r="BT36" i="7"/>
  <c r="BU36" i="7"/>
  <c r="BV36" i="7"/>
  <c r="BW36" i="7"/>
  <c r="BX36" i="7"/>
  <c r="BY36" i="7"/>
  <c r="BZ36" i="7"/>
  <c r="CA36" i="7"/>
  <c r="CB36" i="7"/>
  <c r="CC36" i="7"/>
  <c r="CD36" i="7"/>
  <c r="CE36" i="7"/>
  <c r="CF36" i="7"/>
  <c r="CG36" i="7"/>
  <c r="CH36" i="7"/>
  <c r="CJ36" i="7"/>
  <c r="CK36" i="7"/>
  <c r="CL36" i="7"/>
  <c r="CM36" i="7"/>
  <c r="CN36" i="7"/>
  <c r="CO36" i="7"/>
  <c r="CP36" i="7"/>
  <c r="CQ36" i="7"/>
  <c r="CS36" i="7"/>
  <c r="CT36" i="7"/>
  <c r="CU36" i="7"/>
  <c r="CV36" i="7"/>
  <c r="CW36" i="7"/>
  <c r="CX36" i="7"/>
  <c r="CY36" i="7"/>
  <c r="CZ36" i="7"/>
  <c r="DA36" i="7"/>
  <c r="DB36" i="7"/>
  <c r="DC36" i="7"/>
  <c r="DD36" i="7"/>
  <c r="DE36" i="7"/>
  <c r="DF36" i="7"/>
  <c r="DG36" i="7"/>
  <c r="DH36" i="7"/>
  <c r="DI36" i="7"/>
  <c r="DJ36" i="7"/>
  <c r="DK36" i="7"/>
  <c r="DL36" i="7"/>
  <c r="DM36" i="7"/>
  <c r="DN36" i="7"/>
  <c r="DO36" i="7"/>
  <c r="DP36" i="7"/>
  <c r="DQ36" i="7"/>
  <c r="DR36" i="7"/>
  <c r="DS36" i="7"/>
  <c r="DT36" i="7"/>
  <c r="DU36" i="7"/>
  <c r="DV36" i="7"/>
  <c r="DW36" i="7"/>
  <c r="DX36" i="7"/>
  <c r="DY36" i="7"/>
  <c r="DZ36" i="7"/>
  <c r="EA36" i="7"/>
  <c r="EB36" i="7"/>
  <c r="EC36" i="7"/>
  <c r="ED36" i="7"/>
  <c r="EE36" i="7"/>
  <c r="EF36" i="7"/>
  <c r="EG36" i="7"/>
  <c r="EH36" i="7"/>
  <c r="EI36" i="7"/>
  <c r="EJ36" i="7"/>
  <c r="EK36" i="7"/>
  <c r="EL36" i="7"/>
  <c r="EM36" i="7"/>
  <c r="EN36" i="7"/>
  <c r="EO36" i="7"/>
  <c r="EP36" i="7"/>
  <c r="EQ36" i="7"/>
  <c r="ER36" i="7"/>
  <c r="ES36" i="7"/>
  <c r="ET36" i="7"/>
  <c r="EU36" i="7"/>
  <c r="EV36" i="7"/>
  <c r="EW36" i="7"/>
  <c r="EX36" i="7"/>
  <c r="EY36" i="7"/>
  <c r="EZ36" i="7"/>
  <c r="FA36" i="7"/>
  <c r="FB36" i="7"/>
  <c r="FC36" i="7"/>
  <c r="FD36" i="7"/>
  <c r="FE36" i="7"/>
  <c r="FF36" i="7"/>
  <c r="FG36" i="7"/>
  <c r="FH36" i="7"/>
  <c r="FI36" i="7"/>
  <c r="FJ36" i="7"/>
  <c r="FK36" i="7"/>
  <c r="FL36" i="7"/>
  <c r="FM36" i="7"/>
  <c r="FN36" i="7"/>
  <c r="FO36" i="7"/>
  <c r="FP36" i="7"/>
  <c r="FQ36" i="7"/>
  <c r="FR36" i="7"/>
  <c r="FS36" i="7"/>
  <c r="FT36" i="7"/>
  <c r="FU36" i="7"/>
  <c r="FV36" i="7"/>
  <c r="FW36" i="7"/>
  <c r="FX36" i="7"/>
  <c r="FY36" i="7"/>
  <c r="FZ36" i="7"/>
  <c r="GA36" i="7"/>
  <c r="GB36" i="7"/>
  <c r="GC36" i="7"/>
  <c r="GD36" i="7"/>
  <c r="GE36" i="7"/>
  <c r="GF36" i="7"/>
  <c r="GG36" i="7"/>
  <c r="GH36" i="7"/>
  <c r="GI36" i="7"/>
  <c r="GJ36" i="7"/>
  <c r="GK36" i="7"/>
  <c r="GL36" i="7"/>
  <c r="GM36" i="7"/>
  <c r="GN36" i="7"/>
  <c r="GO36" i="7"/>
  <c r="GP36" i="7"/>
  <c r="GQ36" i="7"/>
  <c r="GR36" i="7"/>
  <c r="GS36" i="7"/>
  <c r="GT36" i="7"/>
  <c r="GU36" i="7"/>
  <c r="GV36" i="7"/>
  <c r="GW36" i="7"/>
  <c r="GX36" i="7"/>
  <c r="GY36" i="7"/>
  <c r="GZ36" i="7"/>
  <c r="HA36" i="7"/>
  <c r="HB36" i="7"/>
  <c r="HC36" i="7"/>
  <c r="HD36" i="7"/>
  <c r="HE36" i="7"/>
  <c r="HF36" i="7"/>
  <c r="HG36" i="7"/>
  <c r="HH36" i="7"/>
  <c r="HI36" i="7"/>
  <c r="HJ36" i="7"/>
  <c r="HK36" i="7"/>
  <c r="HL36" i="7"/>
  <c r="HM36" i="7"/>
  <c r="HN36" i="7"/>
  <c r="HO36" i="7"/>
  <c r="HP36" i="7"/>
  <c r="HQ36" i="7"/>
  <c r="HR36" i="7"/>
  <c r="HS36" i="7"/>
  <c r="HT36" i="7"/>
  <c r="HU36" i="7"/>
  <c r="HV36" i="7"/>
  <c r="HW36" i="7"/>
  <c r="HX36" i="7"/>
  <c r="HY36" i="7"/>
  <c r="HZ36" i="7"/>
  <c r="IA36" i="7"/>
  <c r="IB36" i="7"/>
  <c r="IC36" i="7"/>
  <c r="ID36" i="7"/>
  <c r="IE36" i="7"/>
  <c r="IF36" i="7"/>
  <c r="IG36" i="7"/>
  <c r="IH36" i="7"/>
  <c r="II36" i="7"/>
  <c r="IJ36" i="7"/>
  <c r="IK36" i="7"/>
  <c r="IL36" i="7"/>
  <c r="IM36" i="7"/>
  <c r="IN36" i="7"/>
  <c r="IO36" i="7"/>
  <c r="IP36" i="7"/>
  <c r="IQ36" i="7"/>
  <c r="IR36" i="7"/>
  <c r="IS36" i="7"/>
  <c r="IT36" i="7"/>
  <c r="IU36" i="7"/>
  <c r="IV36" i="7"/>
  <c r="IW36" i="7"/>
  <c r="IX36" i="7"/>
  <c r="IY36" i="7"/>
  <c r="IZ36" i="7"/>
  <c r="JA36" i="7"/>
  <c r="JB36" i="7"/>
  <c r="JC36" i="7"/>
  <c r="JD36" i="7"/>
  <c r="JE36" i="7"/>
  <c r="JF36" i="7"/>
  <c r="JG36" i="7"/>
  <c r="JH36" i="7"/>
  <c r="JI36" i="7"/>
  <c r="JJ36" i="7"/>
  <c r="JK36" i="7"/>
  <c r="JL36" i="7"/>
  <c r="JM36" i="7"/>
  <c r="JN36" i="7"/>
  <c r="JO36" i="7"/>
  <c r="JP36" i="7"/>
  <c r="JQ36" i="7"/>
  <c r="JR36" i="7"/>
  <c r="JS36" i="7"/>
  <c r="JT36" i="7"/>
  <c r="JU36" i="7"/>
  <c r="JV36" i="7"/>
  <c r="JW36" i="7"/>
  <c r="JX36" i="7"/>
  <c r="JY36" i="7"/>
  <c r="JZ36" i="7"/>
  <c r="KA36" i="7"/>
  <c r="KB36" i="7"/>
  <c r="KC36" i="7"/>
  <c r="KD36" i="7"/>
  <c r="KE36" i="7"/>
  <c r="KF36" i="7"/>
  <c r="KG36" i="7"/>
  <c r="KH36" i="7"/>
  <c r="KI36" i="7"/>
  <c r="KJ36" i="7"/>
  <c r="KK36" i="7"/>
  <c r="KL36" i="7"/>
  <c r="KM36" i="7"/>
  <c r="KN36" i="7"/>
  <c r="KO36" i="7"/>
  <c r="KP36" i="7"/>
  <c r="KQ36" i="7"/>
  <c r="KR36" i="7"/>
  <c r="KS36" i="7"/>
  <c r="KT36" i="7"/>
  <c r="KU36" i="7"/>
  <c r="KV36" i="7"/>
  <c r="KW36" i="7"/>
  <c r="KX36" i="7"/>
  <c r="KY36" i="7"/>
  <c r="KZ36" i="7"/>
  <c r="LA36" i="7"/>
  <c r="LB36" i="7"/>
  <c r="LC36" i="7"/>
  <c r="LD36" i="7"/>
  <c r="LE36" i="7"/>
  <c r="LF36" i="7"/>
  <c r="LG36" i="7"/>
  <c r="LH36" i="7"/>
  <c r="LI36" i="7"/>
  <c r="LJ36" i="7"/>
  <c r="LK36" i="7"/>
  <c r="LL36" i="7"/>
  <c r="LM36" i="7"/>
  <c r="LN36" i="7"/>
  <c r="LO36" i="7"/>
  <c r="LP36" i="7"/>
  <c r="LQ36" i="7"/>
  <c r="LR36" i="7"/>
  <c r="LS36" i="7"/>
  <c r="LT36" i="7"/>
  <c r="LU36" i="7"/>
  <c r="LV36" i="7"/>
  <c r="LW36" i="7"/>
  <c r="LX36" i="7"/>
  <c r="LY36" i="7"/>
  <c r="LZ36" i="7"/>
  <c r="MA36" i="7"/>
  <c r="MB36" i="7"/>
  <c r="MC36" i="7"/>
  <c r="MD36" i="7"/>
  <c r="ME36" i="7"/>
  <c r="MF36" i="7"/>
  <c r="MG36" i="7"/>
  <c r="MH36" i="7"/>
  <c r="MI36" i="7"/>
  <c r="MJ36" i="7"/>
  <c r="MK36" i="7"/>
  <c r="ML36" i="7"/>
  <c r="MM36" i="7"/>
  <c r="MN36" i="7"/>
  <c r="MO36" i="7"/>
  <c r="MP36" i="7"/>
  <c r="MQ36" i="7"/>
  <c r="MR36" i="7"/>
  <c r="MS36" i="7"/>
  <c r="MT36" i="7"/>
  <c r="MU36" i="7"/>
  <c r="MV36" i="7"/>
  <c r="MW36" i="7"/>
  <c r="MX36" i="7"/>
  <c r="MY36" i="7"/>
  <c r="MZ36" i="7"/>
  <c r="NA36" i="7"/>
  <c r="NB36" i="7"/>
  <c r="NC36" i="7"/>
  <c r="ND36" i="7"/>
  <c r="NE36" i="7"/>
  <c r="NF36" i="7"/>
  <c r="NG36" i="7"/>
  <c r="NH36" i="7"/>
  <c r="NI36" i="7"/>
  <c r="NJ36" i="7"/>
  <c r="NK36" i="7"/>
  <c r="NL36" i="7"/>
  <c r="NM36" i="7"/>
  <c r="NN36" i="7"/>
  <c r="NO36" i="7"/>
  <c r="NP36" i="7"/>
  <c r="NQ36" i="7"/>
  <c r="NR36" i="7"/>
  <c r="NS36" i="7"/>
  <c r="NT36" i="7"/>
  <c r="NU36" i="7"/>
  <c r="NV36" i="7"/>
  <c r="NW36" i="7"/>
  <c r="NX36" i="7"/>
  <c r="NY36" i="7"/>
  <c r="NZ36" i="7"/>
  <c r="OA36" i="7"/>
  <c r="OB36" i="7"/>
  <c r="OC36" i="7"/>
  <c r="OD36" i="7"/>
  <c r="OE36" i="7"/>
  <c r="OF36" i="7"/>
  <c r="OG36" i="7"/>
  <c r="OH36" i="7"/>
  <c r="OI36" i="7"/>
  <c r="OJ36" i="7"/>
  <c r="OK36" i="7"/>
  <c r="OL36" i="7"/>
  <c r="OM36" i="7"/>
  <c r="ON36" i="7"/>
  <c r="OO36" i="7"/>
  <c r="OP36" i="7"/>
  <c r="OQ36" i="7"/>
  <c r="OR36" i="7"/>
  <c r="OS36" i="7"/>
  <c r="OT36" i="7"/>
  <c r="OU36" i="7"/>
  <c r="OV36" i="7"/>
  <c r="OW36" i="7"/>
  <c r="OX36" i="7"/>
  <c r="OY36" i="7"/>
  <c r="OZ36" i="7"/>
  <c r="PA36" i="7"/>
  <c r="PB36" i="7"/>
  <c r="PC36" i="7"/>
  <c r="PD36" i="7"/>
  <c r="PE36" i="7"/>
  <c r="PF36" i="7"/>
  <c r="PG36" i="7"/>
  <c r="PH36" i="7"/>
  <c r="PI36" i="7"/>
  <c r="PJ36" i="7"/>
  <c r="PK36" i="7"/>
  <c r="PL36" i="7"/>
  <c r="PM36" i="7"/>
  <c r="PN36" i="7"/>
  <c r="PO36" i="7"/>
  <c r="PP36" i="7"/>
  <c r="PQ36" i="7"/>
  <c r="PR36" i="7"/>
  <c r="PS36" i="7"/>
  <c r="PT36" i="7"/>
  <c r="PU36" i="7"/>
  <c r="PV36" i="7"/>
  <c r="PW36" i="7"/>
  <c r="PX36" i="7"/>
  <c r="PY36" i="7"/>
  <c r="PZ36" i="7"/>
  <c r="QA36" i="7"/>
  <c r="QB36" i="7"/>
  <c r="QC36" i="7"/>
  <c r="QD36" i="7"/>
  <c r="QE36" i="7"/>
  <c r="QF36" i="7"/>
  <c r="QG36" i="7"/>
  <c r="QH36" i="7"/>
  <c r="QI36" i="7"/>
  <c r="QJ36" i="7"/>
  <c r="QK36" i="7"/>
  <c r="QL36" i="7"/>
  <c r="QM36" i="7"/>
  <c r="QN36" i="7"/>
  <c r="QO36" i="7"/>
  <c r="QP36" i="7"/>
  <c r="QQ36" i="7"/>
  <c r="QR36" i="7"/>
  <c r="QS36" i="7"/>
  <c r="QT36" i="7"/>
  <c r="QU36" i="7"/>
  <c r="QV36" i="7"/>
  <c r="QW36" i="7"/>
  <c r="QX36" i="7"/>
  <c r="QY36" i="7"/>
  <c r="QZ36" i="7"/>
  <c r="RA36" i="7"/>
  <c r="RB36" i="7"/>
  <c r="RC36" i="7"/>
  <c r="RD36" i="7"/>
  <c r="RE36" i="7"/>
  <c r="RF36" i="7"/>
  <c r="RG36" i="7"/>
  <c r="RH36" i="7"/>
  <c r="RI36" i="7"/>
  <c r="RJ36" i="7"/>
  <c r="RK36" i="7"/>
  <c r="RL36" i="7"/>
  <c r="RM36" i="7"/>
  <c r="RN36" i="7"/>
  <c r="RO36" i="7"/>
  <c r="RP36" i="7"/>
  <c r="RQ36" i="7"/>
  <c r="RR36" i="7"/>
  <c r="RS36" i="7"/>
  <c r="RT36" i="7"/>
  <c r="RU36" i="7"/>
  <c r="RV36" i="7"/>
  <c r="RW36" i="7"/>
  <c r="RX36" i="7"/>
  <c r="RY36" i="7"/>
  <c r="RZ36" i="7"/>
  <c r="SA36" i="7"/>
  <c r="SB36" i="7"/>
  <c r="SC36" i="7"/>
  <c r="SD36" i="7"/>
  <c r="SE36" i="7"/>
  <c r="SF36" i="7"/>
  <c r="SG36" i="7"/>
  <c r="SH36" i="7"/>
  <c r="SI36" i="7"/>
  <c r="SJ36" i="7"/>
  <c r="SK36" i="7"/>
  <c r="SL36" i="7"/>
  <c r="SM36" i="7"/>
  <c r="SN36" i="7"/>
  <c r="SO36" i="7"/>
  <c r="SP36" i="7"/>
  <c r="SQ36" i="7"/>
  <c r="SR36" i="7"/>
  <c r="SS36" i="7"/>
  <c r="ST36" i="7"/>
  <c r="SU36" i="7"/>
  <c r="SV36" i="7"/>
  <c r="SW36" i="7"/>
  <c r="SX36" i="7"/>
  <c r="SY36" i="7"/>
  <c r="SZ36" i="7"/>
  <c r="TA36" i="7"/>
  <c r="TB36" i="7"/>
  <c r="L23" i="7"/>
  <c r="M23" i="7"/>
  <c r="N23" i="7"/>
  <c r="O23" i="7"/>
  <c r="P23" i="7"/>
  <c r="Q23" i="7"/>
  <c r="R23" i="7"/>
  <c r="S23" i="7"/>
  <c r="T23" i="7"/>
  <c r="U23" i="7"/>
  <c r="V23" i="7"/>
  <c r="W23" i="7"/>
  <c r="X23" i="7"/>
  <c r="Y23" i="7"/>
  <c r="Z23" i="7"/>
  <c r="AA23" i="7"/>
  <c r="AB23" i="7"/>
  <c r="AC23" i="7"/>
  <c r="AD23" i="7"/>
  <c r="AE23" i="7"/>
  <c r="AF23" i="7"/>
  <c r="AG23" i="7"/>
  <c r="AH23" i="7"/>
  <c r="AI23" i="7"/>
  <c r="AJ23" i="7"/>
  <c r="AK23" i="7"/>
  <c r="AL23" i="7"/>
  <c r="AM23" i="7"/>
  <c r="AN23" i="7"/>
  <c r="AO23" i="7"/>
  <c r="AP23" i="7"/>
  <c r="AQ23" i="7"/>
  <c r="AR23" i="7"/>
  <c r="AS23" i="7"/>
  <c r="AT23" i="7"/>
  <c r="AU23" i="7"/>
  <c r="AV23" i="7"/>
  <c r="AW23" i="7"/>
  <c r="AX23" i="7"/>
  <c r="AY23" i="7"/>
  <c r="AZ23" i="7"/>
  <c r="BA23" i="7"/>
  <c r="BB23" i="7"/>
  <c r="BC23" i="7"/>
  <c r="BD23" i="7"/>
  <c r="BE23" i="7"/>
  <c r="BF23" i="7"/>
  <c r="BG23" i="7"/>
  <c r="BH23" i="7"/>
  <c r="BI23" i="7"/>
  <c r="BJ23" i="7"/>
  <c r="BK23" i="7"/>
  <c r="BL23" i="7"/>
  <c r="BM23" i="7"/>
  <c r="BN23" i="7"/>
  <c r="BO23" i="7"/>
  <c r="BP23" i="7"/>
  <c r="BQ23" i="7"/>
  <c r="BR23" i="7"/>
  <c r="BS23" i="7"/>
  <c r="BT23" i="7"/>
  <c r="BU23" i="7"/>
  <c r="BV23" i="7"/>
  <c r="BW23" i="7"/>
  <c r="BX23" i="7"/>
  <c r="BY23" i="7"/>
  <c r="BZ23" i="7"/>
  <c r="CA23" i="7"/>
  <c r="CB23" i="7"/>
  <c r="CC23" i="7"/>
  <c r="CD23" i="7"/>
  <c r="CE23" i="7"/>
  <c r="CF23" i="7"/>
  <c r="CG23" i="7"/>
  <c r="CH23" i="7"/>
  <c r="CJ23" i="7"/>
  <c r="CK23" i="7"/>
  <c r="CL23" i="7"/>
  <c r="CM23" i="7"/>
  <c r="CN23" i="7"/>
  <c r="CO23" i="7"/>
  <c r="CP23" i="7"/>
  <c r="CQ23" i="7"/>
  <c r="CS23" i="7"/>
  <c r="CT23" i="7"/>
  <c r="CU23" i="7"/>
  <c r="CV23" i="7"/>
  <c r="CW23" i="7"/>
  <c r="CX23" i="7"/>
  <c r="CY23" i="7"/>
  <c r="CZ23" i="7"/>
  <c r="DA23" i="7"/>
  <c r="DB23" i="7"/>
  <c r="DC23" i="7"/>
  <c r="DD23" i="7"/>
  <c r="DE23" i="7"/>
  <c r="DF23" i="7"/>
  <c r="DG23" i="7"/>
  <c r="DH23" i="7"/>
  <c r="DI23" i="7"/>
  <c r="DJ23" i="7"/>
  <c r="DK23" i="7"/>
  <c r="DL23" i="7"/>
  <c r="DM23" i="7"/>
  <c r="DN23" i="7"/>
  <c r="DO23" i="7"/>
  <c r="DP23" i="7"/>
  <c r="DQ23" i="7"/>
  <c r="DR23" i="7"/>
  <c r="DS23" i="7"/>
  <c r="DT23" i="7"/>
  <c r="DU23" i="7"/>
  <c r="DV23" i="7"/>
  <c r="DW23" i="7"/>
  <c r="DX23" i="7"/>
  <c r="DY23" i="7"/>
  <c r="DZ23" i="7"/>
  <c r="EA23" i="7"/>
  <c r="EB23" i="7"/>
  <c r="EC23" i="7"/>
  <c r="ED23" i="7"/>
  <c r="EE23" i="7"/>
  <c r="EF23" i="7"/>
  <c r="EG23" i="7"/>
  <c r="EH23" i="7"/>
  <c r="EI23" i="7"/>
  <c r="EJ23" i="7"/>
  <c r="EK23" i="7"/>
  <c r="EL23" i="7"/>
  <c r="EM23" i="7"/>
  <c r="EN23" i="7"/>
  <c r="EO23" i="7"/>
  <c r="EP23" i="7"/>
  <c r="EQ23" i="7"/>
  <c r="ER23" i="7"/>
  <c r="ES23" i="7"/>
  <c r="ET23" i="7"/>
  <c r="EU23" i="7"/>
  <c r="EV23" i="7"/>
  <c r="EW23" i="7"/>
  <c r="EX23" i="7"/>
  <c r="EY23" i="7"/>
  <c r="EZ23" i="7"/>
  <c r="FA23" i="7"/>
  <c r="FB23" i="7"/>
  <c r="FC23" i="7"/>
  <c r="FD23" i="7"/>
  <c r="FE23" i="7"/>
  <c r="FF23" i="7"/>
  <c r="FG23" i="7"/>
  <c r="FH23" i="7"/>
  <c r="FI23" i="7"/>
  <c r="FJ23" i="7"/>
  <c r="FK23" i="7"/>
  <c r="FL23" i="7"/>
  <c r="FM23" i="7"/>
  <c r="FN23" i="7"/>
  <c r="FO23" i="7"/>
  <c r="FP23" i="7"/>
  <c r="FQ23" i="7"/>
  <c r="FR23" i="7"/>
  <c r="FS23" i="7"/>
  <c r="FT23" i="7"/>
  <c r="FU23" i="7"/>
  <c r="FV23" i="7"/>
  <c r="FW23" i="7"/>
  <c r="FX23" i="7"/>
  <c r="FY23" i="7"/>
  <c r="FZ23" i="7"/>
  <c r="GA23" i="7"/>
  <c r="GB23" i="7"/>
  <c r="GC23" i="7"/>
  <c r="GD23" i="7"/>
  <c r="GE23" i="7"/>
  <c r="GF23" i="7"/>
  <c r="GG23" i="7"/>
  <c r="GH23" i="7"/>
  <c r="GI23" i="7"/>
  <c r="GJ23" i="7"/>
  <c r="GK23" i="7"/>
  <c r="GL23" i="7"/>
  <c r="GM23" i="7"/>
  <c r="GN23" i="7"/>
  <c r="GO23" i="7"/>
  <c r="GP23" i="7"/>
  <c r="GQ23" i="7"/>
  <c r="GR23" i="7"/>
  <c r="GS23" i="7"/>
  <c r="GT23" i="7"/>
  <c r="GU23" i="7"/>
  <c r="GV23" i="7"/>
  <c r="GW23" i="7"/>
  <c r="GX23" i="7"/>
  <c r="GY23" i="7"/>
  <c r="GZ23" i="7"/>
  <c r="HA23" i="7"/>
  <c r="HB23" i="7"/>
  <c r="HC23" i="7"/>
  <c r="HD23" i="7"/>
  <c r="HE23" i="7"/>
  <c r="HF23" i="7"/>
  <c r="HG23" i="7"/>
  <c r="HH23" i="7"/>
  <c r="HI23" i="7"/>
  <c r="HJ23" i="7"/>
  <c r="HK23" i="7"/>
  <c r="HL23" i="7"/>
  <c r="HM23" i="7"/>
  <c r="HN23" i="7"/>
  <c r="HO23" i="7"/>
  <c r="HP23" i="7"/>
  <c r="HQ23" i="7"/>
  <c r="HR23" i="7"/>
  <c r="HS23" i="7"/>
  <c r="HT23" i="7"/>
  <c r="HU23" i="7"/>
  <c r="HV23" i="7"/>
  <c r="HW23" i="7"/>
  <c r="HX23" i="7"/>
  <c r="HY23" i="7"/>
  <c r="HZ23" i="7"/>
  <c r="IA23" i="7"/>
  <c r="IB23" i="7"/>
  <c r="IC23" i="7"/>
  <c r="ID23" i="7"/>
  <c r="IE23" i="7"/>
  <c r="IF23" i="7"/>
  <c r="IG23" i="7"/>
  <c r="IH23" i="7"/>
  <c r="II23" i="7"/>
  <c r="IJ23" i="7"/>
  <c r="IK23" i="7"/>
  <c r="IL23" i="7"/>
  <c r="IM23" i="7"/>
  <c r="IN23" i="7"/>
  <c r="IO23" i="7"/>
  <c r="IP23" i="7"/>
  <c r="IQ23" i="7"/>
  <c r="IR23" i="7"/>
  <c r="IS23" i="7"/>
  <c r="IT23" i="7"/>
  <c r="IU23" i="7"/>
  <c r="IV23" i="7"/>
  <c r="IW23" i="7"/>
  <c r="IX23" i="7"/>
  <c r="IY23" i="7"/>
  <c r="IZ23" i="7"/>
  <c r="JA23" i="7"/>
  <c r="JB23" i="7"/>
  <c r="JC23" i="7"/>
  <c r="JD23" i="7"/>
  <c r="JE23" i="7"/>
  <c r="JF23" i="7"/>
  <c r="JG23" i="7"/>
  <c r="JH23" i="7"/>
  <c r="JI23" i="7"/>
  <c r="JJ23" i="7"/>
  <c r="JK23" i="7"/>
  <c r="JL23" i="7"/>
  <c r="JM23" i="7"/>
  <c r="JN23" i="7"/>
  <c r="JO23" i="7"/>
  <c r="JP23" i="7"/>
  <c r="JQ23" i="7"/>
  <c r="JR23" i="7"/>
  <c r="JS23" i="7"/>
  <c r="JT23" i="7"/>
  <c r="JU23" i="7"/>
  <c r="JV23" i="7"/>
  <c r="JW23" i="7"/>
  <c r="JX23" i="7"/>
  <c r="JY23" i="7"/>
  <c r="JZ23" i="7"/>
  <c r="KA23" i="7"/>
  <c r="KB23" i="7"/>
  <c r="KC23" i="7"/>
  <c r="KD23" i="7"/>
  <c r="KE23" i="7"/>
  <c r="KF23" i="7"/>
  <c r="KG23" i="7"/>
  <c r="KH23" i="7"/>
  <c r="KI23" i="7"/>
  <c r="KJ23" i="7"/>
  <c r="KK23" i="7"/>
  <c r="KL23" i="7"/>
  <c r="KM23" i="7"/>
  <c r="KN23" i="7"/>
  <c r="KO23" i="7"/>
  <c r="KP23" i="7"/>
  <c r="KQ23" i="7"/>
  <c r="KR23" i="7"/>
  <c r="KS23" i="7"/>
  <c r="KT23" i="7"/>
  <c r="KU23" i="7"/>
  <c r="KV23" i="7"/>
  <c r="KW23" i="7"/>
  <c r="KX23" i="7"/>
  <c r="KY23" i="7"/>
  <c r="KZ23" i="7"/>
  <c r="LA23" i="7"/>
  <c r="LB23" i="7"/>
  <c r="LC23" i="7"/>
  <c r="LD23" i="7"/>
  <c r="LE23" i="7"/>
  <c r="LF23" i="7"/>
  <c r="LG23" i="7"/>
  <c r="LH23" i="7"/>
  <c r="LI23" i="7"/>
  <c r="LJ23" i="7"/>
  <c r="LK23" i="7"/>
  <c r="LL23" i="7"/>
  <c r="LM23" i="7"/>
  <c r="LN23" i="7"/>
  <c r="LO23" i="7"/>
  <c r="LP23" i="7"/>
  <c r="LQ23" i="7"/>
  <c r="LR23" i="7"/>
  <c r="LS23" i="7"/>
  <c r="LT23" i="7"/>
  <c r="LU23" i="7"/>
  <c r="LV23" i="7"/>
  <c r="LW23" i="7"/>
  <c r="LX23" i="7"/>
  <c r="LY23" i="7"/>
  <c r="LZ23" i="7"/>
  <c r="MA23" i="7"/>
  <c r="MB23" i="7"/>
  <c r="MC23" i="7"/>
  <c r="MD23" i="7"/>
  <c r="ME23" i="7"/>
  <c r="MF23" i="7"/>
  <c r="MG23" i="7"/>
  <c r="MH23" i="7"/>
  <c r="MI23" i="7"/>
  <c r="MJ23" i="7"/>
  <c r="MK23" i="7"/>
  <c r="ML23" i="7"/>
  <c r="MM23" i="7"/>
  <c r="MN23" i="7"/>
  <c r="MO23" i="7"/>
  <c r="MP23" i="7"/>
  <c r="MQ23" i="7"/>
  <c r="MR23" i="7"/>
  <c r="MS23" i="7"/>
  <c r="MT23" i="7"/>
  <c r="MU23" i="7"/>
  <c r="MV23" i="7"/>
  <c r="MW23" i="7"/>
  <c r="MX23" i="7"/>
  <c r="MY23" i="7"/>
  <c r="MZ23" i="7"/>
  <c r="NA23" i="7"/>
  <c r="NB23" i="7"/>
  <c r="NC23" i="7"/>
  <c r="ND23" i="7"/>
  <c r="NE23" i="7"/>
  <c r="NF23" i="7"/>
  <c r="NG23" i="7"/>
  <c r="NH23" i="7"/>
  <c r="NI23" i="7"/>
  <c r="NJ23" i="7"/>
  <c r="NK23" i="7"/>
  <c r="NL23" i="7"/>
  <c r="NM23" i="7"/>
  <c r="NN23" i="7"/>
  <c r="NO23" i="7"/>
  <c r="NP23" i="7"/>
  <c r="NQ23" i="7"/>
  <c r="NR23" i="7"/>
  <c r="NS23" i="7"/>
  <c r="NT23" i="7"/>
  <c r="NU23" i="7"/>
  <c r="NV23" i="7"/>
  <c r="NW23" i="7"/>
  <c r="NX23" i="7"/>
  <c r="NY23" i="7"/>
  <c r="NZ23" i="7"/>
  <c r="OA23" i="7"/>
  <c r="OB23" i="7"/>
  <c r="OC23" i="7"/>
  <c r="OD23" i="7"/>
  <c r="OE23" i="7"/>
  <c r="OF23" i="7"/>
  <c r="OG23" i="7"/>
  <c r="OH23" i="7"/>
  <c r="OI23" i="7"/>
  <c r="OJ23" i="7"/>
  <c r="OK23" i="7"/>
  <c r="OL23" i="7"/>
  <c r="OM23" i="7"/>
  <c r="ON23" i="7"/>
  <c r="OO23" i="7"/>
  <c r="OP23" i="7"/>
  <c r="OQ23" i="7"/>
  <c r="OR23" i="7"/>
  <c r="OS23" i="7"/>
  <c r="OT23" i="7"/>
  <c r="OU23" i="7"/>
  <c r="OV23" i="7"/>
  <c r="OW23" i="7"/>
  <c r="OX23" i="7"/>
  <c r="OY23" i="7"/>
  <c r="OZ23" i="7"/>
  <c r="PA23" i="7"/>
  <c r="PB23" i="7"/>
  <c r="PC23" i="7"/>
  <c r="PD23" i="7"/>
  <c r="PE23" i="7"/>
  <c r="PF23" i="7"/>
  <c r="PG23" i="7"/>
  <c r="PH23" i="7"/>
  <c r="PI23" i="7"/>
  <c r="PJ23" i="7"/>
  <c r="PK23" i="7"/>
  <c r="PL23" i="7"/>
  <c r="PM23" i="7"/>
  <c r="PN23" i="7"/>
  <c r="PO23" i="7"/>
  <c r="PP23" i="7"/>
  <c r="PQ23" i="7"/>
  <c r="PR23" i="7"/>
  <c r="PS23" i="7"/>
  <c r="PT23" i="7"/>
  <c r="PU23" i="7"/>
  <c r="PV23" i="7"/>
  <c r="PW23" i="7"/>
  <c r="PX23" i="7"/>
  <c r="PY23" i="7"/>
  <c r="PZ23" i="7"/>
  <c r="QA23" i="7"/>
  <c r="QB23" i="7"/>
  <c r="QC23" i="7"/>
  <c r="QD23" i="7"/>
  <c r="QE23" i="7"/>
  <c r="QF23" i="7"/>
  <c r="QG23" i="7"/>
  <c r="QH23" i="7"/>
  <c r="QI23" i="7"/>
  <c r="QJ23" i="7"/>
  <c r="QK23" i="7"/>
  <c r="QL23" i="7"/>
  <c r="QM23" i="7"/>
  <c r="QN23" i="7"/>
  <c r="QO23" i="7"/>
  <c r="QP23" i="7"/>
  <c r="QQ23" i="7"/>
  <c r="QR23" i="7"/>
  <c r="QS23" i="7"/>
  <c r="QT23" i="7"/>
  <c r="QU23" i="7"/>
  <c r="QV23" i="7"/>
  <c r="QW23" i="7"/>
  <c r="QX23" i="7"/>
  <c r="QY23" i="7"/>
  <c r="QZ23" i="7"/>
  <c r="RA23" i="7"/>
  <c r="RB23" i="7"/>
  <c r="RC23" i="7"/>
  <c r="RD23" i="7"/>
  <c r="RE23" i="7"/>
  <c r="RF23" i="7"/>
  <c r="RG23" i="7"/>
  <c r="RH23" i="7"/>
  <c r="RI23" i="7"/>
  <c r="RJ23" i="7"/>
  <c r="RK23" i="7"/>
  <c r="RL23" i="7"/>
  <c r="RM23" i="7"/>
  <c r="RN23" i="7"/>
  <c r="RO23" i="7"/>
  <c r="RP23" i="7"/>
  <c r="RQ23" i="7"/>
  <c r="RR23" i="7"/>
  <c r="RS23" i="7"/>
  <c r="RT23" i="7"/>
  <c r="RU23" i="7"/>
  <c r="RV23" i="7"/>
  <c r="RW23" i="7"/>
  <c r="RX23" i="7"/>
  <c r="RY23" i="7"/>
  <c r="RZ23" i="7"/>
  <c r="SA23" i="7"/>
  <c r="SB23" i="7"/>
  <c r="SC23" i="7"/>
  <c r="SD23" i="7"/>
  <c r="SE23" i="7"/>
  <c r="SF23" i="7"/>
  <c r="SG23" i="7"/>
  <c r="SH23" i="7"/>
  <c r="SI23" i="7"/>
  <c r="SJ23" i="7"/>
  <c r="SK23" i="7"/>
  <c r="SL23" i="7"/>
  <c r="SM23" i="7"/>
  <c r="SN23" i="7"/>
  <c r="SO23" i="7"/>
  <c r="SP23" i="7"/>
  <c r="SQ23" i="7"/>
  <c r="SR23" i="7"/>
  <c r="SS23" i="7"/>
  <c r="ST23" i="7"/>
  <c r="SU23" i="7"/>
  <c r="SV23" i="7"/>
  <c r="SW23" i="7"/>
  <c r="SX23" i="7"/>
  <c r="SY23" i="7"/>
  <c r="SZ23" i="7"/>
  <c r="TA23" i="7"/>
  <c r="TB23" i="7"/>
  <c r="K23" i="7"/>
  <c r="K36" i="7"/>
  <c r="CI22" i="1"/>
  <c r="CI42" i="1"/>
  <c r="CH25" i="2"/>
  <c r="CH65" i="7" s="1"/>
  <c r="L13" i="7"/>
  <c r="M13" i="7"/>
  <c r="N13" i="7"/>
  <c r="O13" i="7"/>
  <c r="P13" i="7"/>
  <c r="Q13" i="7"/>
  <c r="R13" i="7"/>
  <c r="S13" i="7"/>
  <c r="T13" i="7"/>
  <c r="U13" i="7"/>
  <c r="V13" i="7"/>
  <c r="W13" i="7"/>
  <c r="X13" i="7"/>
  <c r="Y13" i="7"/>
  <c r="Z13" i="7"/>
  <c r="AA13" i="7"/>
  <c r="AB13" i="7"/>
  <c r="AC13" i="7"/>
  <c r="AD13" i="7"/>
  <c r="AE13" i="7"/>
  <c r="AF13" i="7"/>
  <c r="AG13" i="7"/>
  <c r="AH13" i="7"/>
  <c r="AI13" i="7"/>
  <c r="AJ13" i="7"/>
  <c r="AK13" i="7"/>
  <c r="AL13" i="7"/>
  <c r="AM13" i="7"/>
  <c r="AN13" i="7"/>
  <c r="AO13" i="7"/>
  <c r="AP13" i="7"/>
  <c r="AQ13" i="7"/>
  <c r="AR13" i="7"/>
  <c r="AS13" i="7"/>
  <c r="AT13" i="7"/>
  <c r="AU13" i="7"/>
  <c r="AV13" i="7"/>
  <c r="AW13" i="7"/>
  <c r="AX13" i="7"/>
  <c r="AY13" i="7"/>
  <c r="AZ13" i="7"/>
  <c r="BA13" i="7"/>
  <c r="BB13" i="7"/>
  <c r="BC13" i="7"/>
  <c r="BD13" i="7"/>
  <c r="BE13" i="7"/>
  <c r="BF13" i="7"/>
  <c r="BG13" i="7"/>
  <c r="BH13" i="7"/>
  <c r="BI13" i="7"/>
  <c r="BJ13" i="7"/>
  <c r="BK13" i="7"/>
  <c r="BL13" i="7"/>
  <c r="BM13" i="7"/>
  <c r="BN13" i="7"/>
  <c r="BO13" i="7"/>
  <c r="BP13" i="7"/>
  <c r="BQ13" i="7"/>
  <c r="BR13" i="7"/>
  <c r="BS13" i="7"/>
  <c r="BT13" i="7"/>
  <c r="BU13" i="7"/>
  <c r="BV13" i="7"/>
  <c r="BW13" i="7"/>
  <c r="BX13" i="7"/>
  <c r="BY13" i="7"/>
  <c r="BZ13" i="7"/>
  <c r="CA13" i="7"/>
  <c r="CB13" i="7"/>
  <c r="CC13" i="7"/>
  <c r="CD13" i="7"/>
  <c r="CE13" i="7"/>
  <c r="CF13" i="7"/>
  <c r="CH13" i="7"/>
  <c r="CI13" i="7"/>
  <c r="CJ13" i="7"/>
  <c r="CK13" i="7"/>
  <c r="CL13" i="7"/>
  <c r="CM13" i="7"/>
  <c r="CN13" i="7"/>
  <c r="CO13" i="7"/>
  <c r="CP13" i="7"/>
  <c r="CS13" i="7"/>
  <c r="CT13" i="7"/>
  <c r="CU13" i="7"/>
  <c r="CV13" i="7"/>
  <c r="CW13" i="7"/>
  <c r="CX13" i="7"/>
  <c r="CY13" i="7"/>
  <c r="CZ13" i="7"/>
  <c r="DA13" i="7"/>
  <c r="DB13" i="7"/>
  <c r="DC13" i="7"/>
  <c r="DD13" i="7"/>
  <c r="DE13" i="7"/>
  <c r="DF13" i="7"/>
  <c r="DG13" i="7"/>
  <c r="DH13" i="7"/>
  <c r="DI13" i="7"/>
  <c r="DJ13" i="7"/>
  <c r="DK13" i="7"/>
  <c r="DL13" i="7"/>
  <c r="DM13" i="7"/>
  <c r="DN13" i="7"/>
  <c r="DO13" i="7"/>
  <c r="DP13" i="7"/>
  <c r="DQ13" i="7"/>
  <c r="DR13" i="7"/>
  <c r="DS13" i="7"/>
  <c r="DT13" i="7"/>
  <c r="DU13" i="7"/>
  <c r="DV13" i="7"/>
  <c r="DW13" i="7"/>
  <c r="DX13" i="7"/>
  <c r="DY13" i="7"/>
  <c r="DZ13" i="7"/>
  <c r="EA13" i="7"/>
  <c r="EB13" i="7"/>
  <c r="EC13" i="7"/>
  <c r="ED13" i="7"/>
  <c r="EE13" i="7"/>
  <c r="EF13" i="7"/>
  <c r="EG13" i="7"/>
  <c r="EH13" i="7"/>
  <c r="EI13" i="7"/>
  <c r="EJ13" i="7"/>
  <c r="EK13" i="7"/>
  <c r="EL13" i="7"/>
  <c r="EM13" i="7"/>
  <c r="EN13" i="7"/>
  <c r="EO13" i="7"/>
  <c r="EP13" i="7"/>
  <c r="EQ13" i="7"/>
  <c r="ER13" i="7"/>
  <c r="ES13" i="7"/>
  <c r="ET13" i="7"/>
  <c r="EU13" i="7"/>
  <c r="EV13" i="7"/>
  <c r="EW13" i="7"/>
  <c r="EX13" i="7"/>
  <c r="EY13" i="7"/>
  <c r="EZ13" i="7"/>
  <c r="FA13" i="7"/>
  <c r="FB13" i="7"/>
  <c r="FC13" i="7"/>
  <c r="FD13" i="7"/>
  <c r="FE13" i="7"/>
  <c r="FF13" i="7"/>
  <c r="FG13" i="7"/>
  <c r="FH13" i="7"/>
  <c r="FI13" i="7"/>
  <c r="FJ13" i="7"/>
  <c r="FK13" i="7"/>
  <c r="FL13" i="7"/>
  <c r="FM13" i="7"/>
  <c r="FN13" i="7"/>
  <c r="FO13" i="7"/>
  <c r="FP13" i="7"/>
  <c r="FQ13" i="7"/>
  <c r="FR13" i="7"/>
  <c r="FS13" i="7"/>
  <c r="FT13" i="7"/>
  <c r="FU13" i="7"/>
  <c r="FV13" i="7"/>
  <c r="FW13" i="7"/>
  <c r="FX13" i="7"/>
  <c r="FY13" i="7"/>
  <c r="FZ13" i="7"/>
  <c r="GA13" i="7"/>
  <c r="GB13" i="7"/>
  <c r="GC13" i="7"/>
  <c r="GD13" i="7"/>
  <c r="GE13" i="7"/>
  <c r="GF13" i="7"/>
  <c r="GG13" i="7"/>
  <c r="GH13" i="7"/>
  <c r="GI13" i="7"/>
  <c r="GJ13" i="7"/>
  <c r="GK13" i="7"/>
  <c r="GL13" i="7"/>
  <c r="GM13" i="7"/>
  <c r="GN13" i="7"/>
  <c r="GO13" i="7"/>
  <c r="GP13" i="7"/>
  <c r="GQ13" i="7"/>
  <c r="GR13" i="7"/>
  <c r="GS13" i="7"/>
  <c r="GT13" i="7"/>
  <c r="GU13" i="7"/>
  <c r="GV13" i="7"/>
  <c r="GW13" i="7"/>
  <c r="GX13" i="7"/>
  <c r="GY13" i="7"/>
  <c r="GZ13" i="7"/>
  <c r="HA13" i="7"/>
  <c r="HB13" i="7"/>
  <c r="HC13" i="7"/>
  <c r="HD13" i="7"/>
  <c r="HE13" i="7"/>
  <c r="HF13" i="7"/>
  <c r="HG13" i="7"/>
  <c r="HH13" i="7"/>
  <c r="HI13" i="7"/>
  <c r="HJ13" i="7"/>
  <c r="HK13" i="7"/>
  <c r="HL13" i="7"/>
  <c r="HM13" i="7"/>
  <c r="HN13" i="7"/>
  <c r="HO13" i="7"/>
  <c r="HP13" i="7"/>
  <c r="HQ13" i="7"/>
  <c r="HR13" i="7"/>
  <c r="HS13" i="7"/>
  <c r="HT13" i="7"/>
  <c r="HU13" i="7"/>
  <c r="HV13" i="7"/>
  <c r="HW13" i="7"/>
  <c r="HX13" i="7"/>
  <c r="HY13" i="7"/>
  <c r="HZ13" i="7"/>
  <c r="IA13" i="7"/>
  <c r="IB13" i="7"/>
  <c r="IC13" i="7"/>
  <c r="ID13" i="7"/>
  <c r="IE13" i="7"/>
  <c r="IF13" i="7"/>
  <c r="IG13" i="7"/>
  <c r="IH13" i="7"/>
  <c r="II13" i="7"/>
  <c r="IJ13" i="7"/>
  <c r="IK13" i="7"/>
  <c r="IL13" i="7"/>
  <c r="IM13" i="7"/>
  <c r="IN13" i="7"/>
  <c r="IO13" i="7"/>
  <c r="IP13" i="7"/>
  <c r="IQ13" i="7"/>
  <c r="IR13" i="7"/>
  <c r="IS13" i="7"/>
  <c r="IT13" i="7"/>
  <c r="IU13" i="7"/>
  <c r="IV13" i="7"/>
  <c r="IW13" i="7"/>
  <c r="IX13" i="7"/>
  <c r="IY13" i="7"/>
  <c r="IZ13" i="7"/>
  <c r="JA13" i="7"/>
  <c r="JB13" i="7"/>
  <c r="JC13" i="7"/>
  <c r="JD13" i="7"/>
  <c r="JE13" i="7"/>
  <c r="JF13" i="7"/>
  <c r="JG13" i="7"/>
  <c r="JH13" i="7"/>
  <c r="JI13" i="7"/>
  <c r="JJ13" i="7"/>
  <c r="JK13" i="7"/>
  <c r="JL13" i="7"/>
  <c r="JM13" i="7"/>
  <c r="JN13" i="7"/>
  <c r="JO13" i="7"/>
  <c r="JP13" i="7"/>
  <c r="JQ13" i="7"/>
  <c r="JR13" i="7"/>
  <c r="JS13" i="7"/>
  <c r="JT13" i="7"/>
  <c r="JU13" i="7"/>
  <c r="JV13" i="7"/>
  <c r="JW13" i="7"/>
  <c r="JX13" i="7"/>
  <c r="JY13" i="7"/>
  <c r="JZ13" i="7"/>
  <c r="KA13" i="7"/>
  <c r="KB13" i="7"/>
  <c r="KC13" i="7"/>
  <c r="KD13" i="7"/>
  <c r="KE13" i="7"/>
  <c r="KF13" i="7"/>
  <c r="KG13" i="7"/>
  <c r="KH13" i="7"/>
  <c r="KI13" i="7"/>
  <c r="KJ13" i="7"/>
  <c r="KK13" i="7"/>
  <c r="KL13" i="7"/>
  <c r="KM13" i="7"/>
  <c r="KN13" i="7"/>
  <c r="KO13" i="7"/>
  <c r="KP13" i="7"/>
  <c r="KQ13" i="7"/>
  <c r="KR13" i="7"/>
  <c r="KS13" i="7"/>
  <c r="KT13" i="7"/>
  <c r="KU13" i="7"/>
  <c r="KV13" i="7"/>
  <c r="KW13" i="7"/>
  <c r="KX13" i="7"/>
  <c r="KY13" i="7"/>
  <c r="KZ13" i="7"/>
  <c r="LA13" i="7"/>
  <c r="LB13" i="7"/>
  <c r="LC13" i="7"/>
  <c r="LD13" i="7"/>
  <c r="LE13" i="7"/>
  <c r="LF13" i="7"/>
  <c r="LG13" i="7"/>
  <c r="LH13" i="7"/>
  <c r="LI13" i="7"/>
  <c r="LJ13" i="7"/>
  <c r="LK13" i="7"/>
  <c r="LL13" i="7"/>
  <c r="LM13" i="7"/>
  <c r="LN13" i="7"/>
  <c r="LO13" i="7"/>
  <c r="LP13" i="7"/>
  <c r="LQ13" i="7"/>
  <c r="LR13" i="7"/>
  <c r="LS13" i="7"/>
  <c r="LT13" i="7"/>
  <c r="LU13" i="7"/>
  <c r="LV13" i="7"/>
  <c r="LW13" i="7"/>
  <c r="LX13" i="7"/>
  <c r="LY13" i="7"/>
  <c r="LZ13" i="7"/>
  <c r="MA13" i="7"/>
  <c r="MB13" i="7"/>
  <c r="MC13" i="7"/>
  <c r="MD13" i="7"/>
  <c r="ME13" i="7"/>
  <c r="MF13" i="7"/>
  <c r="MG13" i="7"/>
  <c r="MH13" i="7"/>
  <c r="MI13" i="7"/>
  <c r="MJ13" i="7"/>
  <c r="MK13" i="7"/>
  <c r="ML13" i="7"/>
  <c r="MM13" i="7"/>
  <c r="MN13" i="7"/>
  <c r="MO13" i="7"/>
  <c r="MP13" i="7"/>
  <c r="MQ13" i="7"/>
  <c r="MR13" i="7"/>
  <c r="MS13" i="7"/>
  <c r="MT13" i="7"/>
  <c r="MU13" i="7"/>
  <c r="MV13" i="7"/>
  <c r="MW13" i="7"/>
  <c r="MX13" i="7"/>
  <c r="MY13" i="7"/>
  <c r="MZ13" i="7"/>
  <c r="NA13" i="7"/>
  <c r="NB13" i="7"/>
  <c r="NC13" i="7"/>
  <c r="ND13" i="7"/>
  <c r="NE13" i="7"/>
  <c r="NF13" i="7"/>
  <c r="NG13" i="7"/>
  <c r="NH13" i="7"/>
  <c r="NI13" i="7"/>
  <c r="NJ13" i="7"/>
  <c r="NK13" i="7"/>
  <c r="NL13" i="7"/>
  <c r="NM13" i="7"/>
  <c r="NN13" i="7"/>
  <c r="NO13" i="7"/>
  <c r="NP13" i="7"/>
  <c r="NQ13" i="7"/>
  <c r="NR13" i="7"/>
  <c r="NS13" i="7"/>
  <c r="NT13" i="7"/>
  <c r="NU13" i="7"/>
  <c r="NV13" i="7"/>
  <c r="NW13" i="7"/>
  <c r="NX13" i="7"/>
  <c r="NY13" i="7"/>
  <c r="NZ13" i="7"/>
  <c r="OA13" i="7"/>
  <c r="OB13" i="7"/>
  <c r="OC13" i="7"/>
  <c r="OD13" i="7"/>
  <c r="OE13" i="7"/>
  <c r="OF13" i="7"/>
  <c r="OG13" i="7"/>
  <c r="OH13" i="7"/>
  <c r="OI13" i="7"/>
  <c r="OJ13" i="7"/>
  <c r="OK13" i="7"/>
  <c r="OL13" i="7"/>
  <c r="OM13" i="7"/>
  <c r="ON13" i="7"/>
  <c r="OO13" i="7"/>
  <c r="OP13" i="7"/>
  <c r="OQ13" i="7"/>
  <c r="OR13" i="7"/>
  <c r="OS13" i="7"/>
  <c r="OT13" i="7"/>
  <c r="OU13" i="7"/>
  <c r="OV13" i="7"/>
  <c r="OW13" i="7"/>
  <c r="OX13" i="7"/>
  <c r="OY13" i="7"/>
  <c r="OZ13" i="7"/>
  <c r="PA13" i="7"/>
  <c r="PB13" i="7"/>
  <c r="PC13" i="7"/>
  <c r="PD13" i="7"/>
  <c r="PE13" i="7"/>
  <c r="PF13" i="7"/>
  <c r="PG13" i="7"/>
  <c r="PH13" i="7"/>
  <c r="PI13" i="7"/>
  <c r="PJ13" i="7"/>
  <c r="PK13" i="7"/>
  <c r="PL13" i="7"/>
  <c r="PM13" i="7"/>
  <c r="PN13" i="7"/>
  <c r="PO13" i="7"/>
  <c r="PP13" i="7"/>
  <c r="PQ13" i="7"/>
  <c r="PR13" i="7"/>
  <c r="PS13" i="7"/>
  <c r="PT13" i="7"/>
  <c r="PU13" i="7"/>
  <c r="PV13" i="7"/>
  <c r="PW13" i="7"/>
  <c r="PX13" i="7"/>
  <c r="PY13" i="7"/>
  <c r="PZ13" i="7"/>
  <c r="QA13" i="7"/>
  <c r="QB13" i="7"/>
  <c r="QC13" i="7"/>
  <c r="QD13" i="7"/>
  <c r="QE13" i="7"/>
  <c r="QF13" i="7"/>
  <c r="QG13" i="7"/>
  <c r="QH13" i="7"/>
  <c r="QI13" i="7"/>
  <c r="QJ13" i="7"/>
  <c r="QK13" i="7"/>
  <c r="QL13" i="7"/>
  <c r="QM13" i="7"/>
  <c r="QN13" i="7"/>
  <c r="QO13" i="7"/>
  <c r="QP13" i="7"/>
  <c r="QQ13" i="7"/>
  <c r="QR13" i="7"/>
  <c r="QS13" i="7"/>
  <c r="QT13" i="7"/>
  <c r="QU13" i="7"/>
  <c r="QV13" i="7"/>
  <c r="QW13" i="7"/>
  <c r="QX13" i="7"/>
  <c r="QY13" i="7"/>
  <c r="QZ13" i="7"/>
  <c r="RA13" i="7"/>
  <c r="RB13" i="7"/>
  <c r="RC13" i="7"/>
  <c r="RD13" i="7"/>
  <c r="RE13" i="7"/>
  <c r="RF13" i="7"/>
  <c r="RG13" i="7"/>
  <c r="RH13" i="7"/>
  <c r="RI13" i="7"/>
  <c r="RJ13" i="7"/>
  <c r="RK13" i="7"/>
  <c r="RL13" i="7"/>
  <c r="RM13" i="7"/>
  <c r="RN13" i="7"/>
  <c r="RO13" i="7"/>
  <c r="RP13" i="7"/>
  <c r="RQ13" i="7"/>
  <c r="RR13" i="7"/>
  <c r="RS13" i="7"/>
  <c r="RT13" i="7"/>
  <c r="RU13" i="7"/>
  <c r="RV13" i="7"/>
  <c r="RW13" i="7"/>
  <c r="RX13" i="7"/>
  <c r="RY13" i="7"/>
  <c r="RZ13" i="7"/>
  <c r="SA13" i="7"/>
  <c r="SB13" i="7"/>
  <c r="SC13" i="7"/>
  <c r="SD13" i="7"/>
  <c r="SE13" i="7"/>
  <c r="SF13" i="7"/>
  <c r="SG13" i="7"/>
  <c r="SH13" i="7"/>
  <c r="SI13" i="7"/>
  <c r="SJ13" i="7"/>
  <c r="SK13" i="7"/>
  <c r="SL13" i="7"/>
  <c r="SM13" i="7"/>
  <c r="SN13" i="7"/>
  <c r="SO13" i="7"/>
  <c r="SP13" i="7"/>
  <c r="SQ13" i="7"/>
  <c r="SR13" i="7"/>
  <c r="SS13" i="7"/>
  <c r="ST13" i="7"/>
  <c r="SU13" i="7"/>
  <c r="SV13" i="7"/>
  <c r="SW13" i="7"/>
  <c r="SX13" i="7"/>
  <c r="SY13" i="7"/>
  <c r="SZ13" i="7"/>
  <c r="TA13" i="7"/>
  <c r="TB13" i="7"/>
  <c r="K13" i="7"/>
  <c r="L65" i="7"/>
  <c r="M65" i="7"/>
  <c r="N65" i="7"/>
  <c r="O65" i="7"/>
  <c r="P65" i="7"/>
  <c r="Q65" i="7"/>
  <c r="R65" i="7"/>
  <c r="S65" i="7"/>
  <c r="T65" i="7"/>
  <c r="U65" i="7"/>
  <c r="V65" i="7"/>
  <c r="W65" i="7"/>
  <c r="X65" i="7"/>
  <c r="Y65" i="7"/>
  <c r="Z65" i="7"/>
  <c r="AA65" i="7"/>
  <c r="AB65" i="7"/>
  <c r="AC65" i="7"/>
  <c r="AD65" i="7"/>
  <c r="AE65" i="7"/>
  <c r="AF65" i="7"/>
  <c r="AG65" i="7"/>
  <c r="AH65" i="7"/>
  <c r="AI65" i="7"/>
  <c r="AJ65" i="7"/>
  <c r="AK65" i="7"/>
  <c r="AL65" i="7"/>
  <c r="AM65" i="7"/>
  <c r="AN65" i="7"/>
  <c r="AO65" i="7"/>
  <c r="AP65" i="7"/>
  <c r="AQ65" i="7"/>
  <c r="AR65" i="7"/>
  <c r="AS65" i="7"/>
  <c r="AT65" i="7"/>
  <c r="AU65" i="7"/>
  <c r="AV65" i="7"/>
  <c r="AW65" i="7"/>
  <c r="AX65" i="7"/>
  <c r="AY65" i="7"/>
  <c r="AZ65" i="7"/>
  <c r="BA65" i="7"/>
  <c r="BB65" i="7"/>
  <c r="BC65" i="7"/>
  <c r="BD65" i="7"/>
  <c r="BE65" i="7"/>
  <c r="BF65" i="7"/>
  <c r="BG65" i="7"/>
  <c r="BH65" i="7"/>
  <c r="BI65" i="7"/>
  <c r="BJ65" i="7"/>
  <c r="BK65" i="7"/>
  <c r="BL65" i="7"/>
  <c r="BM65" i="7"/>
  <c r="BN65" i="7"/>
  <c r="BO65" i="7"/>
  <c r="BP65" i="7"/>
  <c r="BQ65" i="7"/>
  <c r="BR65" i="7"/>
  <c r="BS65" i="7"/>
  <c r="BT65" i="7"/>
  <c r="BU65" i="7"/>
  <c r="BV65" i="7"/>
  <c r="BW65" i="7"/>
  <c r="BX65" i="7"/>
  <c r="BY65" i="7"/>
  <c r="BZ65" i="7"/>
  <c r="CA65" i="7"/>
  <c r="CB65" i="7"/>
  <c r="CC65" i="7"/>
  <c r="CD65" i="7"/>
  <c r="CE65" i="7"/>
  <c r="CF65" i="7"/>
  <c r="CI65" i="7"/>
  <c r="CJ65" i="7"/>
  <c r="CK65" i="7"/>
  <c r="CL65" i="7"/>
  <c r="CM65" i="7"/>
  <c r="CN65" i="7"/>
  <c r="CO65" i="7"/>
  <c r="CP65" i="7"/>
  <c r="CQ65" i="7"/>
  <c r="CR65" i="7"/>
  <c r="CS65" i="7"/>
  <c r="CT65" i="7"/>
  <c r="CU65" i="7"/>
  <c r="CV65" i="7"/>
  <c r="CW65" i="7"/>
  <c r="CX65" i="7"/>
  <c r="CY65" i="7"/>
  <c r="CZ65" i="7"/>
  <c r="DA65" i="7"/>
  <c r="DB65" i="7"/>
  <c r="DC65" i="7"/>
  <c r="DD65" i="7"/>
  <c r="DE65" i="7"/>
  <c r="DF65" i="7"/>
  <c r="DG65" i="7"/>
  <c r="DH65" i="7"/>
  <c r="DI65" i="7"/>
  <c r="DJ65" i="7"/>
  <c r="DK65" i="7"/>
  <c r="DL65" i="7"/>
  <c r="DM65" i="7"/>
  <c r="DN65" i="7"/>
  <c r="DO65" i="7"/>
  <c r="DP65" i="7"/>
  <c r="DQ65" i="7"/>
  <c r="DR65" i="7"/>
  <c r="DS65" i="7"/>
  <c r="DT65" i="7"/>
  <c r="DU65" i="7"/>
  <c r="DV65" i="7"/>
  <c r="DW65" i="7"/>
  <c r="DX65" i="7"/>
  <c r="DY65" i="7"/>
  <c r="DZ65" i="7"/>
  <c r="EA65" i="7"/>
  <c r="EB65" i="7"/>
  <c r="EC65" i="7"/>
  <c r="ED65" i="7"/>
  <c r="EE65" i="7"/>
  <c r="EF65" i="7"/>
  <c r="EG65" i="7"/>
  <c r="EH65" i="7"/>
  <c r="EI65" i="7"/>
  <c r="EJ65" i="7"/>
  <c r="EK65" i="7"/>
  <c r="EL65" i="7"/>
  <c r="EM65" i="7"/>
  <c r="EN65" i="7"/>
  <c r="EO65" i="7"/>
  <c r="EP65" i="7"/>
  <c r="EQ65" i="7"/>
  <c r="ER65" i="7"/>
  <c r="ES65" i="7"/>
  <c r="ET65" i="7"/>
  <c r="EU65" i="7"/>
  <c r="EV65" i="7"/>
  <c r="EW65" i="7"/>
  <c r="EX65" i="7"/>
  <c r="EY65" i="7"/>
  <c r="EZ65" i="7"/>
  <c r="FA65" i="7"/>
  <c r="FB65" i="7"/>
  <c r="FC65" i="7"/>
  <c r="FD65" i="7"/>
  <c r="FE65" i="7"/>
  <c r="FF65" i="7"/>
  <c r="FG65" i="7"/>
  <c r="FH65" i="7"/>
  <c r="FI65" i="7"/>
  <c r="FJ65" i="7"/>
  <c r="FK65" i="7"/>
  <c r="FL65" i="7"/>
  <c r="FM65" i="7"/>
  <c r="FN65" i="7"/>
  <c r="FO65" i="7"/>
  <c r="FP65" i="7"/>
  <c r="FQ65" i="7"/>
  <c r="FR65" i="7"/>
  <c r="FS65" i="7"/>
  <c r="FT65" i="7"/>
  <c r="FU65" i="7"/>
  <c r="FV65" i="7"/>
  <c r="FW65" i="7"/>
  <c r="FX65" i="7"/>
  <c r="FY65" i="7"/>
  <c r="FZ65" i="7"/>
  <c r="GA65" i="7"/>
  <c r="GB65" i="7"/>
  <c r="GC65" i="7"/>
  <c r="GD65" i="7"/>
  <c r="GE65" i="7"/>
  <c r="GF65" i="7"/>
  <c r="GG65" i="7"/>
  <c r="GH65" i="7"/>
  <c r="GI65" i="7"/>
  <c r="GJ65" i="7"/>
  <c r="GK65" i="7"/>
  <c r="GL65" i="7"/>
  <c r="GM65" i="7"/>
  <c r="GN65" i="7"/>
  <c r="GO65" i="7"/>
  <c r="GP65" i="7"/>
  <c r="GQ65" i="7"/>
  <c r="GR65" i="7"/>
  <c r="GS65" i="7"/>
  <c r="GT65" i="7"/>
  <c r="GU65" i="7"/>
  <c r="GV65" i="7"/>
  <c r="GW65" i="7"/>
  <c r="GX65" i="7"/>
  <c r="GY65" i="7"/>
  <c r="GZ65" i="7"/>
  <c r="HA65" i="7"/>
  <c r="HB65" i="7"/>
  <c r="HC65" i="7"/>
  <c r="HD65" i="7"/>
  <c r="HE65" i="7"/>
  <c r="HF65" i="7"/>
  <c r="HG65" i="7"/>
  <c r="HH65" i="7"/>
  <c r="HI65" i="7"/>
  <c r="HJ65" i="7"/>
  <c r="HK65" i="7"/>
  <c r="HL65" i="7"/>
  <c r="HM65" i="7"/>
  <c r="HN65" i="7"/>
  <c r="HO65" i="7"/>
  <c r="HP65" i="7"/>
  <c r="HQ65" i="7"/>
  <c r="HR65" i="7"/>
  <c r="HS65" i="7"/>
  <c r="HT65" i="7"/>
  <c r="HU65" i="7"/>
  <c r="HV65" i="7"/>
  <c r="HW65" i="7"/>
  <c r="HX65" i="7"/>
  <c r="HY65" i="7"/>
  <c r="HZ65" i="7"/>
  <c r="IA65" i="7"/>
  <c r="IB65" i="7"/>
  <c r="IC65" i="7"/>
  <c r="ID65" i="7"/>
  <c r="IE65" i="7"/>
  <c r="IF65" i="7"/>
  <c r="IG65" i="7"/>
  <c r="IH65" i="7"/>
  <c r="II65" i="7"/>
  <c r="IJ65" i="7"/>
  <c r="IK65" i="7"/>
  <c r="IL65" i="7"/>
  <c r="IM65" i="7"/>
  <c r="IN65" i="7"/>
  <c r="IO65" i="7"/>
  <c r="IP65" i="7"/>
  <c r="IQ65" i="7"/>
  <c r="IR65" i="7"/>
  <c r="IS65" i="7"/>
  <c r="IT65" i="7"/>
  <c r="IU65" i="7"/>
  <c r="IV65" i="7"/>
  <c r="IW65" i="7"/>
  <c r="IX65" i="7"/>
  <c r="IY65" i="7"/>
  <c r="IZ65" i="7"/>
  <c r="JA65" i="7"/>
  <c r="JB65" i="7"/>
  <c r="JC65" i="7"/>
  <c r="JD65" i="7"/>
  <c r="JE65" i="7"/>
  <c r="JF65" i="7"/>
  <c r="JG65" i="7"/>
  <c r="JH65" i="7"/>
  <c r="JI65" i="7"/>
  <c r="JJ65" i="7"/>
  <c r="JK65" i="7"/>
  <c r="JL65" i="7"/>
  <c r="JM65" i="7"/>
  <c r="JN65" i="7"/>
  <c r="JO65" i="7"/>
  <c r="JP65" i="7"/>
  <c r="JQ65" i="7"/>
  <c r="JR65" i="7"/>
  <c r="JS65" i="7"/>
  <c r="JT65" i="7"/>
  <c r="JU65" i="7"/>
  <c r="JV65" i="7"/>
  <c r="JW65" i="7"/>
  <c r="JX65" i="7"/>
  <c r="JY65" i="7"/>
  <c r="JZ65" i="7"/>
  <c r="KA65" i="7"/>
  <c r="KB65" i="7"/>
  <c r="KC65" i="7"/>
  <c r="KD65" i="7"/>
  <c r="KE65" i="7"/>
  <c r="KF65" i="7"/>
  <c r="KG65" i="7"/>
  <c r="KH65" i="7"/>
  <c r="KI65" i="7"/>
  <c r="KJ65" i="7"/>
  <c r="KK65" i="7"/>
  <c r="KL65" i="7"/>
  <c r="KM65" i="7"/>
  <c r="KN65" i="7"/>
  <c r="KO65" i="7"/>
  <c r="KP65" i="7"/>
  <c r="KQ65" i="7"/>
  <c r="KR65" i="7"/>
  <c r="KS65" i="7"/>
  <c r="KT65" i="7"/>
  <c r="KU65" i="7"/>
  <c r="KV65" i="7"/>
  <c r="KW65" i="7"/>
  <c r="KX65" i="7"/>
  <c r="KY65" i="7"/>
  <c r="KZ65" i="7"/>
  <c r="LA65" i="7"/>
  <c r="LB65" i="7"/>
  <c r="LC65" i="7"/>
  <c r="LD65" i="7"/>
  <c r="LE65" i="7"/>
  <c r="LF65" i="7"/>
  <c r="LG65" i="7"/>
  <c r="LH65" i="7"/>
  <c r="LI65" i="7"/>
  <c r="LJ65" i="7"/>
  <c r="LK65" i="7"/>
  <c r="LL65" i="7"/>
  <c r="LM65" i="7"/>
  <c r="LN65" i="7"/>
  <c r="LO65" i="7"/>
  <c r="LP65" i="7"/>
  <c r="LQ65" i="7"/>
  <c r="LR65" i="7"/>
  <c r="LS65" i="7"/>
  <c r="LT65" i="7"/>
  <c r="LU65" i="7"/>
  <c r="LV65" i="7"/>
  <c r="LW65" i="7"/>
  <c r="LX65" i="7"/>
  <c r="LY65" i="7"/>
  <c r="LZ65" i="7"/>
  <c r="MA65" i="7"/>
  <c r="MB65" i="7"/>
  <c r="MC65" i="7"/>
  <c r="MD65" i="7"/>
  <c r="ME65" i="7"/>
  <c r="MF65" i="7"/>
  <c r="MG65" i="7"/>
  <c r="MH65" i="7"/>
  <c r="MI65" i="7"/>
  <c r="MJ65" i="7"/>
  <c r="MK65" i="7"/>
  <c r="ML65" i="7"/>
  <c r="MM65" i="7"/>
  <c r="MN65" i="7"/>
  <c r="MO65" i="7"/>
  <c r="MP65" i="7"/>
  <c r="MQ65" i="7"/>
  <c r="MR65" i="7"/>
  <c r="MS65" i="7"/>
  <c r="MT65" i="7"/>
  <c r="MU65" i="7"/>
  <c r="MV65" i="7"/>
  <c r="MW65" i="7"/>
  <c r="MX65" i="7"/>
  <c r="MY65" i="7"/>
  <c r="MZ65" i="7"/>
  <c r="NA65" i="7"/>
  <c r="NB65" i="7"/>
  <c r="NC65" i="7"/>
  <c r="ND65" i="7"/>
  <c r="NE65" i="7"/>
  <c r="NF65" i="7"/>
  <c r="NG65" i="7"/>
  <c r="NH65" i="7"/>
  <c r="NI65" i="7"/>
  <c r="NJ65" i="7"/>
  <c r="NK65" i="7"/>
  <c r="NL65" i="7"/>
  <c r="NM65" i="7"/>
  <c r="NN65" i="7"/>
  <c r="NO65" i="7"/>
  <c r="NP65" i="7"/>
  <c r="NQ65" i="7"/>
  <c r="NR65" i="7"/>
  <c r="NS65" i="7"/>
  <c r="NT65" i="7"/>
  <c r="NU65" i="7"/>
  <c r="NV65" i="7"/>
  <c r="NW65" i="7"/>
  <c r="NX65" i="7"/>
  <c r="NY65" i="7"/>
  <c r="NZ65" i="7"/>
  <c r="OA65" i="7"/>
  <c r="OB65" i="7"/>
  <c r="OC65" i="7"/>
  <c r="OD65" i="7"/>
  <c r="OE65" i="7"/>
  <c r="OF65" i="7"/>
  <c r="OG65" i="7"/>
  <c r="OH65" i="7"/>
  <c r="OI65" i="7"/>
  <c r="OJ65" i="7"/>
  <c r="OK65" i="7"/>
  <c r="OL65" i="7"/>
  <c r="OM65" i="7"/>
  <c r="ON65" i="7"/>
  <c r="OO65" i="7"/>
  <c r="OP65" i="7"/>
  <c r="OQ65" i="7"/>
  <c r="OR65" i="7"/>
  <c r="OS65" i="7"/>
  <c r="OT65" i="7"/>
  <c r="OU65" i="7"/>
  <c r="OV65" i="7"/>
  <c r="OW65" i="7"/>
  <c r="OX65" i="7"/>
  <c r="OY65" i="7"/>
  <c r="OZ65" i="7"/>
  <c r="PA65" i="7"/>
  <c r="PB65" i="7"/>
  <c r="PC65" i="7"/>
  <c r="PD65" i="7"/>
  <c r="PE65" i="7"/>
  <c r="PF65" i="7"/>
  <c r="PG65" i="7"/>
  <c r="PH65" i="7"/>
  <c r="PI65" i="7"/>
  <c r="PJ65" i="7"/>
  <c r="PK65" i="7"/>
  <c r="PL65" i="7"/>
  <c r="PM65" i="7"/>
  <c r="PN65" i="7"/>
  <c r="PO65" i="7"/>
  <c r="PP65" i="7"/>
  <c r="PQ65" i="7"/>
  <c r="PR65" i="7"/>
  <c r="PS65" i="7"/>
  <c r="PT65" i="7"/>
  <c r="PU65" i="7"/>
  <c r="PV65" i="7"/>
  <c r="PW65" i="7"/>
  <c r="PX65" i="7"/>
  <c r="PY65" i="7"/>
  <c r="PZ65" i="7"/>
  <c r="QA65" i="7"/>
  <c r="QB65" i="7"/>
  <c r="QC65" i="7"/>
  <c r="QD65" i="7"/>
  <c r="QE65" i="7"/>
  <c r="QF65" i="7"/>
  <c r="QG65" i="7"/>
  <c r="QH65" i="7"/>
  <c r="QI65" i="7"/>
  <c r="QJ65" i="7"/>
  <c r="QK65" i="7"/>
  <c r="QL65" i="7"/>
  <c r="QM65" i="7"/>
  <c r="QN65" i="7"/>
  <c r="QO65" i="7"/>
  <c r="QP65" i="7"/>
  <c r="QQ65" i="7"/>
  <c r="QR65" i="7"/>
  <c r="QS65" i="7"/>
  <c r="QT65" i="7"/>
  <c r="QU65" i="7"/>
  <c r="QV65" i="7"/>
  <c r="QW65" i="7"/>
  <c r="QX65" i="7"/>
  <c r="QY65" i="7"/>
  <c r="QZ65" i="7"/>
  <c r="RA65" i="7"/>
  <c r="RB65" i="7"/>
  <c r="RC65" i="7"/>
  <c r="RD65" i="7"/>
  <c r="RE65" i="7"/>
  <c r="RF65" i="7"/>
  <c r="RG65" i="7"/>
  <c r="RH65" i="7"/>
  <c r="RI65" i="7"/>
  <c r="RJ65" i="7"/>
  <c r="RK65" i="7"/>
  <c r="RL65" i="7"/>
  <c r="RM65" i="7"/>
  <c r="RN65" i="7"/>
  <c r="RO65" i="7"/>
  <c r="RP65" i="7"/>
  <c r="RQ65" i="7"/>
  <c r="RR65" i="7"/>
  <c r="RS65" i="7"/>
  <c r="RT65" i="7"/>
  <c r="RU65" i="7"/>
  <c r="RV65" i="7"/>
  <c r="RW65" i="7"/>
  <c r="RX65" i="7"/>
  <c r="RY65" i="7"/>
  <c r="RZ65" i="7"/>
  <c r="SA65" i="7"/>
  <c r="SB65" i="7"/>
  <c r="SC65" i="7"/>
  <c r="SD65" i="7"/>
  <c r="SE65" i="7"/>
  <c r="SF65" i="7"/>
  <c r="SG65" i="7"/>
  <c r="SH65" i="7"/>
  <c r="SI65" i="7"/>
  <c r="SJ65" i="7"/>
  <c r="SK65" i="7"/>
  <c r="SL65" i="7"/>
  <c r="SM65" i="7"/>
  <c r="SN65" i="7"/>
  <c r="SO65" i="7"/>
  <c r="SP65" i="7"/>
  <c r="SQ65" i="7"/>
  <c r="SR65" i="7"/>
  <c r="SS65" i="7"/>
  <c r="ST65" i="7"/>
  <c r="SU65" i="7"/>
  <c r="SV65" i="7"/>
  <c r="SW65" i="7"/>
  <c r="SX65" i="7"/>
  <c r="SY65" i="7"/>
  <c r="SZ65" i="7"/>
  <c r="TA65" i="7"/>
  <c r="TB65" i="7"/>
  <c r="K65" i="7"/>
  <c r="CG9" i="2"/>
  <c r="CG15" i="7" s="1"/>
  <c r="CG18" i="2"/>
  <c r="CG38" i="7" s="1"/>
  <c r="CG25" i="2"/>
  <c r="CG10" i="1"/>
  <c r="CG40" i="1"/>
  <c r="CG33" i="7" s="1"/>
  <c r="L42" i="7"/>
  <c r="M42" i="7"/>
  <c r="N42" i="7"/>
  <c r="O42" i="7"/>
  <c r="P42" i="7"/>
  <c r="Q42" i="7"/>
  <c r="R42" i="7"/>
  <c r="S42" i="7"/>
  <c r="T42" i="7"/>
  <c r="U42" i="7"/>
  <c r="V42" i="7"/>
  <c r="W42" i="7"/>
  <c r="X42" i="7"/>
  <c r="Y42" i="7"/>
  <c r="Z42" i="7"/>
  <c r="AA42" i="7"/>
  <c r="AB42" i="7"/>
  <c r="AC42" i="7"/>
  <c r="AD42" i="7"/>
  <c r="AE42" i="7"/>
  <c r="AF42" i="7"/>
  <c r="AG42" i="7"/>
  <c r="AH42" i="7"/>
  <c r="AI42" i="7"/>
  <c r="AJ42" i="7"/>
  <c r="AK42" i="7"/>
  <c r="AL42" i="7"/>
  <c r="AM42" i="7"/>
  <c r="AN42" i="7"/>
  <c r="AO42" i="7"/>
  <c r="AP42" i="7"/>
  <c r="AQ42" i="7"/>
  <c r="AR42" i="7"/>
  <c r="AS42" i="7"/>
  <c r="AT42" i="7"/>
  <c r="AU42" i="7"/>
  <c r="AV42" i="7"/>
  <c r="AW42" i="7"/>
  <c r="AX42" i="7"/>
  <c r="AY42" i="7"/>
  <c r="AZ42" i="7"/>
  <c r="BA42" i="7"/>
  <c r="BB42" i="7"/>
  <c r="BC42" i="7"/>
  <c r="BD42" i="7"/>
  <c r="BE42" i="7"/>
  <c r="BF42" i="7"/>
  <c r="BG42" i="7"/>
  <c r="BH42" i="7"/>
  <c r="BI42" i="7"/>
  <c r="BJ42" i="7"/>
  <c r="BK42" i="7"/>
  <c r="BL42" i="7"/>
  <c r="BM42" i="7"/>
  <c r="BN42" i="7"/>
  <c r="BO42" i="7"/>
  <c r="BP42" i="7"/>
  <c r="BQ42" i="7"/>
  <c r="BR42" i="7"/>
  <c r="BS42" i="7"/>
  <c r="BT42" i="7"/>
  <c r="BU42" i="7"/>
  <c r="BV42" i="7"/>
  <c r="BW42" i="7"/>
  <c r="BX42" i="7"/>
  <c r="BY42" i="7"/>
  <c r="BZ42" i="7"/>
  <c r="CA42" i="7"/>
  <c r="CB42" i="7"/>
  <c r="CC42" i="7"/>
  <c r="CD42" i="7"/>
  <c r="CE42" i="7"/>
  <c r="CG42" i="7"/>
  <c r="CH42" i="7"/>
  <c r="CI42" i="7"/>
  <c r="CJ42" i="7"/>
  <c r="CK42" i="7"/>
  <c r="CL42" i="7"/>
  <c r="CM42" i="7"/>
  <c r="CN42" i="7"/>
  <c r="CO42" i="7"/>
  <c r="CQ42" i="7"/>
  <c r="CR42" i="7"/>
  <c r="CS42" i="7"/>
  <c r="CT42" i="7"/>
  <c r="CU42" i="7"/>
  <c r="CV42" i="7"/>
  <c r="CW42" i="7"/>
  <c r="CX42" i="7"/>
  <c r="CY42" i="7"/>
  <c r="CZ42" i="7"/>
  <c r="DA42" i="7"/>
  <c r="DB42" i="7"/>
  <c r="DC42" i="7"/>
  <c r="DD42" i="7"/>
  <c r="DE42" i="7"/>
  <c r="DF42" i="7"/>
  <c r="DG42" i="7"/>
  <c r="DH42" i="7"/>
  <c r="DI42" i="7"/>
  <c r="DJ42" i="7"/>
  <c r="DK42" i="7"/>
  <c r="DL42" i="7"/>
  <c r="DM42" i="7"/>
  <c r="DN42" i="7"/>
  <c r="DO42" i="7"/>
  <c r="DP42" i="7"/>
  <c r="DQ42" i="7"/>
  <c r="DR42" i="7"/>
  <c r="DS42" i="7"/>
  <c r="DT42" i="7"/>
  <c r="DU42" i="7"/>
  <c r="DV42" i="7"/>
  <c r="DW42" i="7"/>
  <c r="DX42" i="7"/>
  <c r="DY42" i="7"/>
  <c r="DZ42" i="7"/>
  <c r="EA42" i="7"/>
  <c r="EB42" i="7"/>
  <c r="EC42" i="7"/>
  <c r="ED42" i="7"/>
  <c r="EE42" i="7"/>
  <c r="EF42" i="7"/>
  <c r="EG42" i="7"/>
  <c r="EH42" i="7"/>
  <c r="EI42" i="7"/>
  <c r="EJ42" i="7"/>
  <c r="EK42" i="7"/>
  <c r="EL42" i="7"/>
  <c r="EM42" i="7"/>
  <c r="EN42" i="7"/>
  <c r="EO42" i="7"/>
  <c r="EP42" i="7"/>
  <c r="EQ42" i="7"/>
  <c r="ER42" i="7"/>
  <c r="ES42" i="7"/>
  <c r="ET42" i="7"/>
  <c r="EU42" i="7"/>
  <c r="EV42" i="7"/>
  <c r="EW42" i="7"/>
  <c r="EX42" i="7"/>
  <c r="EY42" i="7"/>
  <c r="EZ42" i="7"/>
  <c r="FA42" i="7"/>
  <c r="FB42" i="7"/>
  <c r="FC42" i="7"/>
  <c r="FD42" i="7"/>
  <c r="FE42" i="7"/>
  <c r="FF42" i="7"/>
  <c r="FG42" i="7"/>
  <c r="FH42" i="7"/>
  <c r="FI42" i="7"/>
  <c r="FJ42" i="7"/>
  <c r="FK42" i="7"/>
  <c r="FL42" i="7"/>
  <c r="FM42" i="7"/>
  <c r="FN42" i="7"/>
  <c r="FO42" i="7"/>
  <c r="FP42" i="7"/>
  <c r="FQ42" i="7"/>
  <c r="FR42" i="7"/>
  <c r="FS42" i="7"/>
  <c r="FT42" i="7"/>
  <c r="FU42" i="7"/>
  <c r="FV42" i="7"/>
  <c r="FW42" i="7"/>
  <c r="FX42" i="7"/>
  <c r="FY42" i="7"/>
  <c r="FZ42" i="7"/>
  <c r="GA42" i="7"/>
  <c r="GB42" i="7"/>
  <c r="GC42" i="7"/>
  <c r="GD42" i="7"/>
  <c r="GE42" i="7"/>
  <c r="GF42" i="7"/>
  <c r="GG42" i="7"/>
  <c r="GH42" i="7"/>
  <c r="GI42" i="7"/>
  <c r="GJ42" i="7"/>
  <c r="GK42" i="7"/>
  <c r="GL42" i="7"/>
  <c r="GM42" i="7"/>
  <c r="GN42" i="7"/>
  <c r="GO42" i="7"/>
  <c r="GP42" i="7"/>
  <c r="GQ42" i="7"/>
  <c r="GR42" i="7"/>
  <c r="GS42" i="7"/>
  <c r="GT42" i="7"/>
  <c r="GU42" i="7"/>
  <c r="GV42" i="7"/>
  <c r="GW42" i="7"/>
  <c r="GX42" i="7"/>
  <c r="GY42" i="7"/>
  <c r="GZ42" i="7"/>
  <c r="HA42" i="7"/>
  <c r="HB42" i="7"/>
  <c r="HC42" i="7"/>
  <c r="HD42" i="7"/>
  <c r="HE42" i="7"/>
  <c r="HF42" i="7"/>
  <c r="HG42" i="7"/>
  <c r="HH42" i="7"/>
  <c r="HI42" i="7"/>
  <c r="HJ42" i="7"/>
  <c r="HK42" i="7"/>
  <c r="HL42" i="7"/>
  <c r="HM42" i="7"/>
  <c r="HN42" i="7"/>
  <c r="HO42" i="7"/>
  <c r="HP42" i="7"/>
  <c r="HQ42" i="7"/>
  <c r="HR42" i="7"/>
  <c r="HS42" i="7"/>
  <c r="HT42" i="7"/>
  <c r="HU42" i="7"/>
  <c r="HV42" i="7"/>
  <c r="HW42" i="7"/>
  <c r="HX42" i="7"/>
  <c r="HY42" i="7"/>
  <c r="HZ42" i="7"/>
  <c r="IA42" i="7"/>
  <c r="IB42" i="7"/>
  <c r="IC42" i="7"/>
  <c r="ID42" i="7"/>
  <c r="IE42" i="7"/>
  <c r="IF42" i="7"/>
  <c r="IG42" i="7"/>
  <c r="IH42" i="7"/>
  <c r="II42" i="7"/>
  <c r="IJ42" i="7"/>
  <c r="IK42" i="7"/>
  <c r="IL42" i="7"/>
  <c r="IM42" i="7"/>
  <c r="IN42" i="7"/>
  <c r="IO42" i="7"/>
  <c r="IP42" i="7"/>
  <c r="IQ42" i="7"/>
  <c r="IR42" i="7"/>
  <c r="IS42" i="7"/>
  <c r="IT42" i="7"/>
  <c r="IU42" i="7"/>
  <c r="IV42" i="7"/>
  <c r="IW42" i="7"/>
  <c r="IX42" i="7"/>
  <c r="IY42" i="7"/>
  <c r="IZ42" i="7"/>
  <c r="JA42" i="7"/>
  <c r="JB42" i="7"/>
  <c r="JC42" i="7"/>
  <c r="JD42" i="7"/>
  <c r="JE42" i="7"/>
  <c r="JF42" i="7"/>
  <c r="JG42" i="7"/>
  <c r="JH42" i="7"/>
  <c r="JI42" i="7"/>
  <c r="JJ42" i="7"/>
  <c r="JK42" i="7"/>
  <c r="JL42" i="7"/>
  <c r="JM42" i="7"/>
  <c r="JN42" i="7"/>
  <c r="JO42" i="7"/>
  <c r="JP42" i="7"/>
  <c r="JQ42" i="7"/>
  <c r="JR42" i="7"/>
  <c r="JS42" i="7"/>
  <c r="JT42" i="7"/>
  <c r="JU42" i="7"/>
  <c r="JV42" i="7"/>
  <c r="JW42" i="7"/>
  <c r="JX42" i="7"/>
  <c r="JY42" i="7"/>
  <c r="JZ42" i="7"/>
  <c r="KA42" i="7"/>
  <c r="KB42" i="7"/>
  <c r="KC42" i="7"/>
  <c r="KD42" i="7"/>
  <c r="KE42" i="7"/>
  <c r="KF42" i="7"/>
  <c r="KG42" i="7"/>
  <c r="KH42" i="7"/>
  <c r="KI42" i="7"/>
  <c r="KJ42" i="7"/>
  <c r="KK42" i="7"/>
  <c r="KL42" i="7"/>
  <c r="KM42" i="7"/>
  <c r="KN42" i="7"/>
  <c r="KO42" i="7"/>
  <c r="KP42" i="7"/>
  <c r="KQ42" i="7"/>
  <c r="KR42" i="7"/>
  <c r="KS42" i="7"/>
  <c r="KT42" i="7"/>
  <c r="KU42" i="7"/>
  <c r="KV42" i="7"/>
  <c r="KW42" i="7"/>
  <c r="KX42" i="7"/>
  <c r="KY42" i="7"/>
  <c r="KZ42" i="7"/>
  <c r="LA42" i="7"/>
  <c r="LB42" i="7"/>
  <c r="LC42" i="7"/>
  <c r="LD42" i="7"/>
  <c r="LE42" i="7"/>
  <c r="LF42" i="7"/>
  <c r="LG42" i="7"/>
  <c r="LH42" i="7"/>
  <c r="LI42" i="7"/>
  <c r="LJ42" i="7"/>
  <c r="LK42" i="7"/>
  <c r="LL42" i="7"/>
  <c r="LM42" i="7"/>
  <c r="LN42" i="7"/>
  <c r="LO42" i="7"/>
  <c r="LP42" i="7"/>
  <c r="LQ42" i="7"/>
  <c r="LR42" i="7"/>
  <c r="LS42" i="7"/>
  <c r="LT42" i="7"/>
  <c r="LU42" i="7"/>
  <c r="LV42" i="7"/>
  <c r="LW42" i="7"/>
  <c r="LX42" i="7"/>
  <c r="LY42" i="7"/>
  <c r="LZ42" i="7"/>
  <c r="MA42" i="7"/>
  <c r="MB42" i="7"/>
  <c r="MC42" i="7"/>
  <c r="MD42" i="7"/>
  <c r="ME42" i="7"/>
  <c r="MF42" i="7"/>
  <c r="MG42" i="7"/>
  <c r="MH42" i="7"/>
  <c r="MI42" i="7"/>
  <c r="MJ42" i="7"/>
  <c r="MK42" i="7"/>
  <c r="ML42" i="7"/>
  <c r="MM42" i="7"/>
  <c r="MN42" i="7"/>
  <c r="MO42" i="7"/>
  <c r="MP42" i="7"/>
  <c r="MQ42" i="7"/>
  <c r="MR42" i="7"/>
  <c r="MS42" i="7"/>
  <c r="MT42" i="7"/>
  <c r="MU42" i="7"/>
  <c r="MV42" i="7"/>
  <c r="MW42" i="7"/>
  <c r="MX42" i="7"/>
  <c r="MY42" i="7"/>
  <c r="MZ42" i="7"/>
  <c r="NA42" i="7"/>
  <c r="NB42" i="7"/>
  <c r="NC42" i="7"/>
  <c r="ND42" i="7"/>
  <c r="NE42" i="7"/>
  <c r="NF42" i="7"/>
  <c r="NG42" i="7"/>
  <c r="NH42" i="7"/>
  <c r="NI42" i="7"/>
  <c r="NJ42" i="7"/>
  <c r="NK42" i="7"/>
  <c r="NL42" i="7"/>
  <c r="NM42" i="7"/>
  <c r="NN42" i="7"/>
  <c r="NO42" i="7"/>
  <c r="NP42" i="7"/>
  <c r="NQ42" i="7"/>
  <c r="NR42" i="7"/>
  <c r="NS42" i="7"/>
  <c r="NT42" i="7"/>
  <c r="NU42" i="7"/>
  <c r="NV42" i="7"/>
  <c r="NW42" i="7"/>
  <c r="NX42" i="7"/>
  <c r="NY42" i="7"/>
  <c r="NZ42" i="7"/>
  <c r="OA42" i="7"/>
  <c r="OB42" i="7"/>
  <c r="OC42" i="7"/>
  <c r="OD42" i="7"/>
  <c r="OE42" i="7"/>
  <c r="OF42" i="7"/>
  <c r="OG42" i="7"/>
  <c r="OH42" i="7"/>
  <c r="OI42" i="7"/>
  <c r="OJ42" i="7"/>
  <c r="OK42" i="7"/>
  <c r="OL42" i="7"/>
  <c r="OM42" i="7"/>
  <c r="ON42" i="7"/>
  <c r="OO42" i="7"/>
  <c r="OP42" i="7"/>
  <c r="OQ42" i="7"/>
  <c r="OR42" i="7"/>
  <c r="OS42" i="7"/>
  <c r="OT42" i="7"/>
  <c r="OU42" i="7"/>
  <c r="OV42" i="7"/>
  <c r="OW42" i="7"/>
  <c r="OX42" i="7"/>
  <c r="OY42" i="7"/>
  <c r="OZ42" i="7"/>
  <c r="PA42" i="7"/>
  <c r="PB42" i="7"/>
  <c r="PC42" i="7"/>
  <c r="PD42" i="7"/>
  <c r="PE42" i="7"/>
  <c r="PF42" i="7"/>
  <c r="PG42" i="7"/>
  <c r="PH42" i="7"/>
  <c r="PI42" i="7"/>
  <c r="PJ42" i="7"/>
  <c r="PK42" i="7"/>
  <c r="PL42" i="7"/>
  <c r="PM42" i="7"/>
  <c r="PN42" i="7"/>
  <c r="PO42" i="7"/>
  <c r="PP42" i="7"/>
  <c r="PQ42" i="7"/>
  <c r="PR42" i="7"/>
  <c r="PS42" i="7"/>
  <c r="PT42" i="7"/>
  <c r="PU42" i="7"/>
  <c r="PV42" i="7"/>
  <c r="PW42" i="7"/>
  <c r="PX42" i="7"/>
  <c r="PY42" i="7"/>
  <c r="PZ42" i="7"/>
  <c r="QA42" i="7"/>
  <c r="QB42" i="7"/>
  <c r="QC42" i="7"/>
  <c r="QD42" i="7"/>
  <c r="QE42" i="7"/>
  <c r="QF42" i="7"/>
  <c r="QG42" i="7"/>
  <c r="QH42" i="7"/>
  <c r="QI42" i="7"/>
  <c r="QJ42" i="7"/>
  <c r="QK42" i="7"/>
  <c r="QL42" i="7"/>
  <c r="QM42" i="7"/>
  <c r="QN42" i="7"/>
  <c r="QO42" i="7"/>
  <c r="QP42" i="7"/>
  <c r="QQ42" i="7"/>
  <c r="QR42" i="7"/>
  <c r="QS42" i="7"/>
  <c r="QT42" i="7"/>
  <c r="QU42" i="7"/>
  <c r="QV42" i="7"/>
  <c r="QW42" i="7"/>
  <c r="QX42" i="7"/>
  <c r="QY42" i="7"/>
  <c r="QZ42" i="7"/>
  <c r="RA42" i="7"/>
  <c r="RB42" i="7"/>
  <c r="RC42" i="7"/>
  <c r="RD42" i="7"/>
  <c r="RE42" i="7"/>
  <c r="RF42" i="7"/>
  <c r="RG42" i="7"/>
  <c r="RH42" i="7"/>
  <c r="RI42" i="7"/>
  <c r="RJ42" i="7"/>
  <c r="RK42" i="7"/>
  <c r="RL42" i="7"/>
  <c r="RM42" i="7"/>
  <c r="RN42" i="7"/>
  <c r="RO42" i="7"/>
  <c r="RP42" i="7"/>
  <c r="RQ42" i="7"/>
  <c r="RR42" i="7"/>
  <c r="RS42" i="7"/>
  <c r="RT42" i="7"/>
  <c r="RU42" i="7"/>
  <c r="RV42" i="7"/>
  <c r="RW42" i="7"/>
  <c r="RX42" i="7"/>
  <c r="RY42" i="7"/>
  <c r="RZ42" i="7"/>
  <c r="SA42" i="7"/>
  <c r="SB42" i="7"/>
  <c r="SC42" i="7"/>
  <c r="SD42" i="7"/>
  <c r="SE42" i="7"/>
  <c r="SF42" i="7"/>
  <c r="SG42" i="7"/>
  <c r="SH42" i="7"/>
  <c r="SI42" i="7"/>
  <c r="SJ42" i="7"/>
  <c r="SK42" i="7"/>
  <c r="SL42" i="7"/>
  <c r="SM42" i="7"/>
  <c r="SN42" i="7"/>
  <c r="SO42" i="7"/>
  <c r="SP42" i="7"/>
  <c r="SQ42" i="7"/>
  <c r="SR42" i="7"/>
  <c r="SS42" i="7"/>
  <c r="ST42" i="7"/>
  <c r="SU42" i="7"/>
  <c r="SV42" i="7"/>
  <c r="SW42" i="7"/>
  <c r="SX42" i="7"/>
  <c r="SY42" i="7"/>
  <c r="SZ42" i="7"/>
  <c r="TA42" i="7"/>
  <c r="TB42" i="7"/>
  <c r="K42" i="7"/>
  <c r="L38" i="7"/>
  <c r="M38" i="7"/>
  <c r="N38" i="7"/>
  <c r="O38" i="7"/>
  <c r="P38" i="7"/>
  <c r="Q38" i="7"/>
  <c r="R38" i="7"/>
  <c r="S38" i="7"/>
  <c r="T38" i="7"/>
  <c r="U38" i="7"/>
  <c r="V38" i="7"/>
  <c r="W38" i="7"/>
  <c r="X38" i="7"/>
  <c r="Y38" i="7"/>
  <c r="Z38" i="7"/>
  <c r="AA38" i="7"/>
  <c r="AB38" i="7"/>
  <c r="AC38" i="7"/>
  <c r="AD38" i="7"/>
  <c r="AE38" i="7"/>
  <c r="AF38" i="7"/>
  <c r="AG38" i="7"/>
  <c r="AH38" i="7"/>
  <c r="AI38" i="7"/>
  <c r="AJ38" i="7"/>
  <c r="AK38" i="7"/>
  <c r="AL38" i="7"/>
  <c r="AM38" i="7"/>
  <c r="AN38" i="7"/>
  <c r="AO38" i="7"/>
  <c r="AP38" i="7"/>
  <c r="AQ38" i="7"/>
  <c r="AR38" i="7"/>
  <c r="AS38" i="7"/>
  <c r="AT38" i="7"/>
  <c r="AU38" i="7"/>
  <c r="AV38" i="7"/>
  <c r="AW38" i="7"/>
  <c r="AX38" i="7"/>
  <c r="AY38" i="7"/>
  <c r="AZ38" i="7"/>
  <c r="BA38" i="7"/>
  <c r="BB38" i="7"/>
  <c r="BC38" i="7"/>
  <c r="BD38" i="7"/>
  <c r="BE38" i="7"/>
  <c r="BF38" i="7"/>
  <c r="BG38" i="7"/>
  <c r="BH38" i="7"/>
  <c r="BI38" i="7"/>
  <c r="BJ38" i="7"/>
  <c r="BK38" i="7"/>
  <c r="BL38" i="7"/>
  <c r="BM38" i="7"/>
  <c r="BN38" i="7"/>
  <c r="BO38" i="7"/>
  <c r="BP38" i="7"/>
  <c r="BQ38" i="7"/>
  <c r="BR38" i="7"/>
  <c r="BS38" i="7"/>
  <c r="BT38" i="7"/>
  <c r="BU38" i="7"/>
  <c r="BV38" i="7"/>
  <c r="BW38" i="7"/>
  <c r="BX38" i="7"/>
  <c r="BY38" i="7"/>
  <c r="BZ38" i="7"/>
  <c r="CA38" i="7"/>
  <c r="CB38" i="7"/>
  <c r="CC38" i="7"/>
  <c r="CD38" i="7"/>
  <c r="CE38" i="7"/>
  <c r="CH38" i="7"/>
  <c r="CI38" i="7"/>
  <c r="CJ38" i="7"/>
  <c r="CK38" i="7"/>
  <c r="CL38" i="7"/>
  <c r="CM38" i="7"/>
  <c r="CN38" i="7"/>
  <c r="CO38" i="7"/>
  <c r="CP38" i="7"/>
  <c r="CR38" i="7"/>
  <c r="CS38" i="7"/>
  <c r="CT38" i="7"/>
  <c r="CU38" i="7"/>
  <c r="CV38" i="7"/>
  <c r="CW38" i="7"/>
  <c r="CX38" i="7"/>
  <c r="CY38" i="7"/>
  <c r="CZ38" i="7"/>
  <c r="DA38" i="7"/>
  <c r="DB38" i="7"/>
  <c r="DC38" i="7"/>
  <c r="DD38" i="7"/>
  <c r="DE38" i="7"/>
  <c r="DF38" i="7"/>
  <c r="DG38" i="7"/>
  <c r="DH38" i="7"/>
  <c r="DI38" i="7"/>
  <c r="DJ38" i="7"/>
  <c r="DK38" i="7"/>
  <c r="DL38" i="7"/>
  <c r="DM38" i="7"/>
  <c r="DN38" i="7"/>
  <c r="DO38" i="7"/>
  <c r="DP38" i="7"/>
  <c r="DQ38" i="7"/>
  <c r="DR38" i="7"/>
  <c r="DS38" i="7"/>
  <c r="DT38" i="7"/>
  <c r="DU38" i="7"/>
  <c r="DV38" i="7"/>
  <c r="DW38" i="7"/>
  <c r="DX38" i="7"/>
  <c r="DY38" i="7"/>
  <c r="DZ38" i="7"/>
  <c r="EA38" i="7"/>
  <c r="EB38" i="7"/>
  <c r="EC38" i="7"/>
  <c r="ED38" i="7"/>
  <c r="EE38" i="7"/>
  <c r="EF38" i="7"/>
  <c r="EG38" i="7"/>
  <c r="EH38" i="7"/>
  <c r="EI38" i="7"/>
  <c r="EJ38" i="7"/>
  <c r="EK38" i="7"/>
  <c r="EL38" i="7"/>
  <c r="EM38" i="7"/>
  <c r="EN38" i="7"/>
  <c r="EO38" i="7"/>
  <c r="EP38" i="7"/>
  <c r="EQ38" i="7"/>
  <c r="ER38" i="7"/>
  <c r="ES38" i="7"/>
  <c r="ET38" i="7"/>
  <c r="EU38" i="7"/>
  <c r="EV38" i="7"/>
  <c r="EW38" i="7"/>
  <c r="EX38" i="7"/>
  <c r="EY38" i="7"/>
  <c r="EZ38" i="7"/>
  <c r="FA38" i="7"/>
  <c r="FB38" i="7"/>
  <c r="FC38" i="7"/>
  <c r="FD38" i="7"/>
  <c r="FE38" i="7"/>
  <c r="FF38" i="7"/>
  <c r="FG38" i="7"/>
  <c r="FH38" i="7"/>
  <c r="FI38" i="7"/>
  <c r="FJ38" i="7"/>
  <c r="FK38" i="7"/>
  <c r="FL38" i="7"/>
  <c r="FM38" i="7"/>
  <c r="FN38" i="7"/>
  <c r="FO38" i="7"/>
  <c r="FP38" i="7"/>
  <c r="FQ38" i="7"/>
  <c r="FR38" i="7"/>
  <c r="FS38" i="7"/>
  <c r="FT38" i="7"/>
  <c r="FU38" i="7"/>
  <c r="FV38" i="7"/>
  <c r="FW38" i="7"/>
  <c r="FX38" i="7"/>
  <c r="FY38" i="7"/>
  <c r="FZ38" i="7"/>
  <c r="GA38" i="7"/>
  <c r="GB38" i="7"/>
  <c r="GC38" i="7"/>
  <c r="GD38" i="7"/>
  <c r="GE38" i="7"/>
  <c r="GF38" i="7"/>
  <c r="GG38" i="7"/>
  <c r="GH38" i="7"/>
  <c r="GI38" i="7"/>
  <c r="GJ38" i="7"/>
  <c r="GK38" i="7"/>
  <c r="GL38" i="7"/>
  <c r="GM38" i="7"/>
  <c r="GN38" i="7"/>
  <c r="GO38" i="7"/>
  <c r="GP38" i="7"/>
  <c r="GQ38" i="7"/>
  <c r="GR38" i="7"/>
  <c r="GS38" i="7"/>
  <c r="GT38" i="7"/>
  <c r="GU38" i="7"/>
  <c r="GV38" i="7"/>
  <c r="GW38" i="7"/>
  <c r="GX38" i="7"/>
  <c r="GY38" i="7"/>
  <c r="GZ38" i="7"/>
  <c r="HA38" i="7"/>
  <c r="HB38" i="7"/>
  <c r="HC38" i="7"/>
  <c r="HD38" i="7"/>
  <c r="HE38" i="7"/>
  <c r="HF38" i="7"/>
  <c r="HG38" i="7"/>
  <c r="HH38" i="7"/>
  <c r="HI38" i="7"/>
  <c r="HJ38" i="7"/>
  <c r="HK38" i="7"/>
  <c r="HL38" i="7"/>
  <c r="HM38" i="7"/>
  <c r="HN38" i="7"/>
  <c r="HO38" i="7"/>
  <c r="HP38" i="7"/>
  <c r="HQ38" i="7"/>
  <c r="HR38" i="7"/>
  <c r="HS38" i="7"/>
  <c r="HT38" i="7"/>
  <c r="HU38" i="7"/>
  <c r="HV38" i="7"/>
  <c r="HW38" i="7"/>
  <c r="HX38" i="7"/>
  <c r="HY38" i="7"/>
  <c r="HZ38" i="7"/>
  <c r="IA38" i="7"/>
  <c r="IB38" i="7"/>
  <c r="IC38" i="7"/>
  <c r="ID38" i="7"/>
  <c r="IE38" i="7"/>
  <c r="IF38" i="7"/>
  <c r="IG38" i="7"/>
  <c r="IH38" i="7"/>
  <c r="II38" i="7"/>
  <c r="IJ38" i="7"/>
  <c r="IK38" i="7"/>
  <c r="IL38" i="7"/>
  <c r="IM38" i="7"/>
  <c r="IN38" i="7"/>
  <c r="IO38" i="7"/>
  <c r="IP38" i="7"/>
  <c r="IQ38" i="7"/>
  <c r="IR38" i="7"/>
  <c r="IS38" i="7"/>
  <c r="IT38" i="7"/>
  <c r="IU38" i="7"/>
  <c r="IV38" i="7"/>
  <c r="IW38" i="7"/>
  <c r="IX38" i="7"/>
  <c r="IY38" i="7"/>
  <c r="IZ38" i="7"/>
  <c r="JA38" i="7"/>
  <c r="JB38" i="7"/>
  <c r="JC38" i="7"/>
  <c r="JD38" i="7"/>
  <c r="JE38" i="7"/>
  <c r="JF38" i="7"/>
  <c r="JG38" i="7"/>
  <c r="JH38" i="7"/>
  <c r="JI38" i="7"/>
  <c r="JJ38" i="7"/>
  <c r="JK38" i="7"/>
  <c r="JL38" i="7"/>
  <c r="JM38" i="7"/>
  <c r="JN38" i="7"/>
  <c r="JO38" i="7"/>
  <c r="JP38" i="7"/>
  <c r="JQ38" i="7"/>
  <c r="JR38" i="7"/>
  <c r="JS38" i="7"/>
  <c r="JT38" i="7"/>
  <c r="JU38" i="7"/>
  <c r="JV38" i="7"/>
  <c r="JW38" i="7"/>
  <c r="JX38" i="7"/>
  <c r="JY38" i="7"/>
  <c r="JZ38" i="7"/>
  <c r="KA38" i="7"/>
  <c r="KB38" i="7"/>
  <c r="KC38" i="7"/>
  <c r="KD38" i="7"/>
  <c r="KE38" i="7"/>
  <c r="KF38" i="7"/>
  <c r="KG38" i="7"/>
  <c r="KH38" i="7"/>
  <c r="KI38" i="7"/>
  <c r="KJ38" i="7"/>
  <c r="KK38" i="7"/>
  <c r="KL38" i="7"/>
  <c r="KM38" i="7"/>
  <c r="KN38" i="7"/>
  <c r="KO38" i="7"/>
  <c r="KP38" i="7"/>
  <c r="KQ38" i="7"/>
  <c r="KR38" i="7"/>
  <c r="KS38" i="7"/>
  <c r="KT38" i="7"/>
  <c r="KU38" i="7"/>
  <c r="KV38" i="7"/>
  <c r="KW38" i="7"/>
  <c r="KX38" i="7"/>
  <c r="KY38" i="7"/>
  <c r="KZ38" i="7"/>
  <c r="LA38" i="7"/>
  <c r="LB38" i="7"/>
  <c r="LC38" i="7"/>
  <c r="LD38" i="7"/>
  <c r="LE38" i="7"/>
  <c r="LF38" i="7"/>
  <c r="LG38" i="7"/>
  <c r="LH38" i="7"/>
  <c r="LI38" i="7"/>
  <c r="LJ38" i="7"/>
  <c r="LK38" i="7"/>
  <c r="LL38" i="7"/>
  <c r="LM38" i="7"/>
  <c r="LN38" i="7"/>
  <c r="LO38" i="7"/>
  <c r="LP38" i="7"/>
  <c r="LQ38" i="7"/>
  <c r="LR38" i="7"/>
  <c r="LS38" i="7"/>
  <c r="LT38" i="7"/>
  <c r="LU38" i="7"/>
  <c r="LV38" i="7"/>
  <c r="LW38" i="7"/>
  <c r="LX38" i="7"/>
  <c r="LY38" i="7"/>
  <c r="LZ38" i="7"/>
  <c r="MA38" i="7"/>
  <c r="MB38" i="7"/>
  <c r="MC38" i="7"/>
  <c r="MD38" i="7"/>
  <c r="ME38" i="7"/>
  <c r="MF38" i="7"/>
  <c r="MG38" i="7"/>
  <c r="MH38" i="7"/>
  <c r="MI38" i="7"/>
  <c r="MJ38" i="7"/>
  <c r="MK38" i="7"/>
  <c r="ML38" i="7"/>
  <c r="MM38" i="7"/>
  <c r="MN38" i="7"/>
  <c r="MO38" i="7"/>
  <c r="MP38" i="7"/>
  <c r="MQ38" i="7"/>
  <c r="MR38" i="7"/>
  <c r="MS38" i="7"/>
  <c r="MT38" i="7"/>
  <c r="MU38" i="7"/>
  <c r="MV38" i="7"/>
  <c r="MW38" i="7"/>
  <c r="MX38" i="7"/>
  <c r="MY38" i="7"/>
  <c r="MZ38" i="7"/>
  <c r="NA38" i="7"/>
  <c r="NB38" i="7"/>
  <c r="NC38" i="7"/>
  <c r="ND38" i="7"/>
  <c r="NE38" i="7"/>
  <c r="NF38" i="7"/>
  <c r="NG38" i="7"/>
  <c r="NH38" i="7"/>
  <c r="NI38" i="7"/>
  <c r="NJ38" i="7"/>
  <c r="NK38" i="7"/>
  <c r="NL38" i="7"/>
  <c r="NM38" i="7"/>
  <c r="NN38" i="7"/>
  <c r="NO38" i="7"/>
  <c r="NP38" i="7"/>
  <c r="NQ38" i="7"/>
  <c r="NR38" i="7"/>
  <c r="NS38" i="7"/>
  <c r="NT38" i="7"/>
  <c r="NU38" i="7"/>
  <c r="NV38" i="7"/>
  <c r="NW38" i="7"/>
  <c r="NX38" i="7"/>
  <c r="NY38" i="7"/>
  <c r="NZ38" i="7"/>
  <c r="OA38" i="7"/>
  <c r="OB38" i="7"/>
  <c r="OC38" i="7"/>
  <c r="OD38" i="7"/>
  <c r="OE38" i="7"/>
  <c r="OF38" i="7"/>
  <c r="OG38" i="7"/>
  <c r="OH38" i="7"/>
  <c r="OI38" i="7"/>
  <c r="OJ38" i="7"/>
  <c r="OK38" i="7"/>
  <c r="OL38" i="7"/>
  <c r="OM38" i="7"/>
  <c r="ON38" i="7"/>
  <c r="OO38" i="7"/>
  <c r="OP38" i="7"/>
  <c r="OQ38" i="7"/>
  <c r="OR38" i="7"/>
  <c r="OS38" i="7"/>
  <c r="OT38" i="7"/>
  <c r="OU38" i="7"/>
  <c r="OV38" i="7"/>
  <c r="OW38" i="7"/>
  <c r="OX38" i="7"/>
  <c r="OY38" i="7"/>
  <c r="OZ38" i="7"/>
  <c r="PA38" i="7"/>
  <c r="PB38" i="7"/>
  <c r="PC38" i="7"/>
  <c r="PD38" i="7"/>
  <c r="PE38" i="7"/>
  <c r="PF38" i="7"/>
  <c r="PG38" i="7"/>
  <c r="PH38" i="7"/>
  <c r="PI38" i="7"/>
  <c r="PJ38" i="7"/>
  <c r="PK38" i="7"/>
  <c r="PL38" i="7"/>
  <c r="PM38" i="7"/>
  <c r="PN38" i="7"/>
  <c r="PO38" i="7"/>
  <c r="PP38" i="7"/>
  <c r="PQ38" i="7"/>
  <c r="PR38" i="7"/>
  <c r="PS38" i="7"/>
  <c r="PT38" i="7"/>
  <c r="PU38" i="7"/>
  <c r="PV38" i="7"/>
  <c r="PW38" i="7"/>
  <c r="PX38" i="7"/>
  <c r="PY38" i="7"/>
  <c r="PZ38" i="7"/>
  <c r="QA38" i="7"/>
  <c r="QB38" i="7"/>
  <c r="QC38" i="7"/>
  <c r="QD38" i="7"/>
  <c r="QE38" i="7"/>
  <c r="QF38" i="7"/>
  <c r="QG38" i="7"/>
  <c r="QH38" i="7"/>
  <c r="QI38" i="7"/>
  <c r="QJ38" i="7"/>
  <c r="QK38" i="7"/>
  <c r="QL38" i="7"/>
  <c r="QM38" i="7"/>
  <c r="QN38" i="7"/>
  <c r="QO38" i="7"/>
  <c r="QP38" i="7"/>
  <c r="QQ38" i="7"/>
  <c r="QR38" i="7"/>
  <c r="QS38" i="7"/>
  <c r="QT38" i="7"/>
  <c r="QU38" i="7"/>
  <c r="QV38" i="7"/>
  <c r="QW38" i="7"/>
  <c r="QX38" i="7"/>
  <c r="QY38" i="7"/>
  <c r="QZ38" i="7"/>
  <c r="RA38" i="7"/>
  <c r="RB38" i="7"/>
  <c r="RC38" i="7"/>
  <c r="RD38" i="7"/>
  <c r="RE38" i="7"/>
  <c r="RF38" i="7"/>
  <c r="RG38" i="7"/>
  <c r="RH38" i="7"/>
  <c r="RI38" i="7"/>
  <c r="RJ38" i="7"/>
  <c r="RK38" i="7"/>
  <c r="RL38" i="7"/>
  <c r="RM38" i="7"/>
  <c r="RN38" i="7"/>
  <c r="RO38" i="7"/>
  <c r="RP38" i="7"/>
  <c r="RQ38" i="7"/>
  <c r="RR38" i="7"/>
  <c r="RS38" i="7"/>
  <c r="RT38" i="7"/>
  <c r="RU38" i="7"/>
  <c r="RV38" i="7"/>
  <c r="RW38" i="7"/>
  <c r="RX38" i="7"/>
  <c r="RY38" i="7"/>
  <c r="RZ38" i="7"/>
  <c r="SA38" i="7"/>
  <c r="SB38" i="7"/>
  <c r="SC38" i="7"/>
  <c r="SD38" i="7"/>
  <c r="SE38" i="7"/>
  <c r="SF38" i="7"/>
  <c r="SG38" i="7"/>
  <c r="SH38" i="7"/>
  <c r="SI38" i="7"/>
  <c r="SJ38" i="7"/>
  <c r="SK38" i="7"/>
  <c r="SL38" i="7"/>
  <c r="SM38" i="7"/>
  <c r="SN38" i="7"/>
  <c r="SO38" i="7"/>
  <c r="SP38" i="7"/>
  <c r="SQ38" i="7"/>
  <c r="SR38" i="7"/>
  <c r="SS38" i="7"/>
  <c r="ST38" i="7"/>
  <c r="SU38" i="7"/>
  <c r="SV38" i="7"/>
  <c r="SW38" i="7"/>
  <c r="SX38" i="7"/>
  <c r="SY38" i="7"/>
  <c r="SZ38" i="7"/>
  <c r="TA38" i="7"/>
  <c r="TB38" i="7"/>
  <c r="K38" i="7"/>
  <c r="L15" i="7"/>
  <c r="M15" i="7"/>
  <c r="N15" i="7"/>
  <c r="O15" i="7"/>
  <c r="P15" i="7"/>
  <c r="Q15" i="7"/>
  <c r="R15" i="7"/>
  <c r="S15" i="7"/>
  <c r="T15" i="7"/>
  <c r="U15" i="7"/>
  <c r="V15" i="7"/>
  <c r="W15" i="7"/>
  <c r="X15" i="7"/>
  <c r="Y15" i="7"/>
  <c r="Z15" i="7"/>
  <c r="AA15" i="7"/>
  <c r="AB15" i="7"/>
  <c r="AC15" i="7"/>
  <c r="AD15" i="7"/>
  <c r="AE15" i="7"/>
  <c r="AF15" i="7"/>
  <c r="AG15" i="7"/>
  <c r="AH15" i="7"/>
  <c r="AI15" i="7"/>
  <c r="AJ15" i="7"/>
  <c r="AK15" i="7"/>
  <c r="AL15" i="7"/>
  <c r="AM15" i="7"/>
  <c r="AN15" i="7"/>
  <c r="AO15" i="7"/>
  <c r="AP15" i="7"/>
  <c r="AQ15" i="7"/>
  <c r="AR15" i="7"/>
  <c r="AS15" i="7"/>
  <c r="AT15" i="7"/>
  <c r="AU15" i="7"/>
  <c r="AV15" i="7"/>
  <c r="AW15" i="7"/>
  <c r="AX15" i="7"/>
  <c r="AY15" i="7"/>
  <c r="AZ15" i="7"/>
  <c r="BA15" i="7"/>
  <c r="BB15" i="7"/>
  <c r="BC15" i="7"/>
  <c r="BD15" i="7"/>
  <c r="BE15" i="7"/>
  <c r="BF15" i="7"/>
  <c r="BG15" i="7"/>
  <c r="BH15" i="7"/>
  <c r="BI15" i="7"/>
  <c r="BJ15" i="7"/>
  <c r="BK15" i="7"/>
  <c r="BL15" i="7"/>
  <c r="BM15" i="7"/>
  <c r="BN15" i="7"/>
  <c r="BO15" i="7"/>
  <c r="BP15" i="7"/>
  <c r="BQ15" i="7"/>
  <c r="BR15" i="7"/>
  <c r="BS15" i="7"/>
  <c r="BT15" i="7"/>
  <c r="BU15" i="7"/>
  <c r="BV15" i="7"/>
  <c r="BW15" i="7"/>
  <c r="BX15" i="7"/>
  <c r="BY15" i="7"/>
  <c r="BZ15" i="7"/>
  <c r="CA15" i="7"/>
  <c r="CB15" i="7"/>
  <c r="CC15" i="7"/>
  <c r="CD15" i="7"/>
  <c r="CE15" i="7"/>
  <c r="CH15" i="7"/>
  <c r="CI15" i="7"/>
  <c r="CJ15" i="7"/>
  <c r="CK15" i="7"/>
  <c r="CL15" i="7"/>
  <c r="CM15" i="7"/>
  <c r="CN15" i="7"/>
  <c r="CO15" i="7"/>
  <c r="CR15" i="7"/>
  <c r="CS15" i="7"/>
  <c r="CT15" i="7"/>
  <c r="CU15" i="7"/>
  <c r="CV15" i="7"/>
  <c r="CW15" i="7"/>
  <c r="CX15" i="7"/>
  <c r="CY15" i="7"/>
  <c r="CZ15" i="7"/>
  <c r="DA15" i="7"/>
  <c r="DB15" i="7"/>
  <c r="DC15" i="7"/>
  <c r="DD15" i="7"/>
  <c r="DE15" i="7"/>
  <c r="DF15" i="7"/>
  <c r="DG15" i="7"/>
  <c r="DH15" i="7"/>
  <c r="DI15" i="7"/>
  <c r="DJ15" i="7"/>
  <c r="DK15" i="7"/>
  <c r="DL15" i="7"/>
  <c r="DM15" i="7"/>
  <c r="DN15" i="7"/>
  <c r="DO15" i="7"/>
  <c r="DP15" i="7"/>
  <c r="DQ15" i="7"/>
  <c r="DR15" i="7"/>
  <c r="DS15" i="7"/>
  <c r="DT15" i="7"/>
  <c r="DU15" i="7"/>
  <c r="DV15" i="7"/>
  <c r="DW15" i="7"/>
  <c r="DX15" i="7"/>
  <c r="DY15" i="7"/>
  <c r="DZ15" i="7"/>
  <c r="EA15" i="7"/>
  <c r="EB15" i="7"/>
  <c r="EC15" i="7"/>
  <c r="ED15" i="7"/>
  <c r="EE15" i="7"/>
  <c r="EF15" i="7"/>
  <c r="EG15" i="7"/>
  <c r="EH15" i="7"/>
  <c r="EI15" i="7"/>
  <c r="EJ15" i="7"/>
  <c r="EK15" i="7"/>
  <c r="EL15" i="7"/>
  <c r="EM15" i="7"/>
  <c r="EN15" i="7"/>
  <c r="EO15" i="7"/>
  <c r="EP15" i="7"/>
  <c r="EQ15" i="7"/>
  <c r="ER15" i="7"/>
  <c r="ES15" i="7"/>
  <c r="ET15" i="7"/>
  <c r="EU15" i="7"/>
  <c r="EV15" i="7"/>
  <c r="EW15" i="7"/>
  <c r="EX15" i="7"/>
  <c r="EY15" i="7"/>
  <c r="EZ15" i="7"/>
  <c r="FA15" i="7"/>
  <c r="FB15" i="7"/>
  <c r="FC15" i="7"/>
  <c r="FD15" i="7"/>
  <c r="FE15" i="7"/>
  <c r="FF15" i="7"/>
  <c r="FG15" i="7"/>
  <c r="FH15" i="7"/>
  <c r="FI15" i="7"/>
  <c r="FJ15" i="7"/>
  <c r="FK15" i="7"/>
  <c r="FL15" i="7"/>
  <c r="FM15" i="7"/>
  <c r="FN15" i="7"/>
  <c r="FO15" i="7"/>
  <c r="FP15" i="7"/>
  <c r="FQ15" i="7"/>
  <c r="FR15" i="7"/>
  <c r="FS15" i="7"/>
  <c r="FT15" i="7"/>
  <c r="FU15" i="7"/>
  <c r="FV15" i="7"/>
  <c r="FW15" i="7"/>
  <c r="FX15" i="7"/>
  <c r="FY15" i="7"/>
  <c r="FZ15" i="7"/>
  <c r="GA15" i="7"/>
  <c r="GB15" i="7"/>
  <c r="GC15" i="7"/>
  <c r="GD15" i="7"/>
  <c r="GE15" i="7"/>
  <c r="GF15" i="7"/>
  <c r="GG15" i="7"/>
  <c r="GH15" i="7"/>
  <c r="GI15" i="7"/>
  <c r="GJ15" i="7"/>
  <c r="GK15" i="7"/>
  <c r="GL15" i="7"/>
  <c r="GM15" i="7"/>
  <c r="GN15" i="7"/>
  <c r="GO15" i="7"/>
  <c r="GP15" i="7"/>
  <c r="GQ15" i="7"/>
  <c r="GR15" i="7"/>
  <c r="GS15" i="7"/>
  <c r="GT15" i="7"/>
  <c r="GU15" i="7"/>
  <c r="GV15" i="7"/>
  <c r="GW15" i="7"/>
  <c r="GX15" i="7"/>
  <c r="GY15" i="7"/>
  <c r="GZ15" i="7"/>
  <c r="HA15" i="7"/>
  <c r="HB15" i="7"/>
  <c r="HC15" i="7"/>
  <c r="HD15" i="7"/>
  <c r="HE15" i="7"/>
  <c r="HF15" i="7"/>
  <c r="HG15" i="7"/>
  <c r="HH15" i="7"/>
  <c r="HI15" i="7"/>
  <c r="HJ15" i="7"/>
  <c r="HK15" i="7"/>
  <c r="HL15" i="7"/>
  <c r="HM15" i="7"/>
  <c r="HN15" i="7"/>
  <c r="HO15" i="7"/>
  <c r="HP15" i="7"/>
  <c r="HQ15" i="7"/>
  <c r="HR15" i="7"/>
  <c r="HS15" i="7"/>
  <c r="HT15" i="7"/>
  <c r="HU15" i="7"/>
  <c r="HV15" i="7"/>
  <c r="HW15" i="7"/>
  <c r="HX15" i="7"/>
  <c r="HY15" i="7"/>
  <c r="HZ15" i="7"/>
  <c r="IA15" i="7"/>
  <c r="IB15" i="7"/>
  <c r="IC15" i="7"/>
  <c r="ID15" i="7"/>
  <c r="IE15" i="7"/>
  <c r="IF15" i="7"/>
  <c r="IG15" i="7"/>
  <c r="IH15" i="7"/>
  <c r="II15" i="7"/>
  <c r="IJ15" i="7"/>
  <c r="IK15" i="7"/>
  <c r="IL15" i="7"/>
  <c r="IM15" i="7"/>
  <c r="IN15" i="7"/>
  <c r="IO15" i="7"/>
  <c r="IP15" i="7"/>
  <c r="IQ15" i="7"/>
  <c r="IR15" i="7"/>
  <c r="IS15" i="7"/>
  <c r="IT15" i="7"/>
  <c r="IU15" i="7"/>
  <c r="IV15" i="7"/>
  <c r="IW15" i="7"/>
  <c r="IX15" i="7"/>
  <c r="IY15" i="7"/>
  <c r="IZ15" i="7"/>
  <c r="JA15" i="7"/>
  <c r="JB15" i="7"/>
  <c r="JC15" i="7"/>
  <c r="JD15" i="7"/>
  <c r="JE15" i="7"/>
  <c r="JF15" i="7"/>
  <c r="JG15" i="7"/>
  <c r="JH15" i="7"/>
  <c r="JI15" i="7"/>
  <c r="JJ15" i="7"/>
  <c r="JK15" i="7"/>
  <c r="JL15" i="7"/>
  <c r="JM15" i="7"/>
  <c r="JN15" i="7"/>
  <c r="JO15" i="7"/>
  <c r="JP15" i="7"/>
  <c r="JQ15" i="7"/>
  <c r="JR15" i="7"/>
  <c r="JS15" i="7"/>
  <c r="JT15" i="7"/>
  <c r="JU15" i="7"/>
  <c r="JV15" i="7"/>
  <c r="JW15" i="7"/>
  <c r="JX15" i="7"/>
  <c r="JY15" i="7"/>
  <c r="JZ15" i="7"/>
  <c r="KA15" i="7"/>
  <c r="KB15" i="7"/>
  <c r="KC15" i="7"/>
  <c r="KD15" i="7"/>
  <c r="KE15" i="7"/>
  <c r="KF15" i="7"/>
  <c r="KG15" i="7"/>
  <c r="KH15" i="7"/>
  <c r="KI15" i="7"/>
  <c r="KJ15" i="7"/>
  <c r="KK15" i="7"/>
  <c r="KL15" i="7"/>
  <c r="KM15" i="7"/>
  <c r="KN15" i="7"/>
  <c r="KO15" i="7"/>
  <c r="KP15" i="7"/>
  <c r="KQ15" i="7"/>
  <c r="KR15" i="7"/>
  <c r="KS15" i="7"/>
  <c r="KT15" i="7"/>
  <c r="KU15" i="7"/>
  <c r="KV15" i="7"/>
  <c r="KW15" i="7"/>
  <c r="KX15" i="7"/>
  <c r="KY15" i="7"/>
  <c r="KZ15" i="7"/>
  <c r="LA15" i="7"/>
  <c r="LB15" i="7"/>
  <c r="LC15" i="7"/>
  <c r="LD15" i="7"/>
  <c r="LE15" i="7"/>
  <c r="LF15" i="7"/>
  <c r="LG15" i="7"/>
  <c r="LH15" i="7"/>
  <c r="LI15" i="7"/>
  <c r="LJ15" i="7"/>
  <c r="LK15" i="7"/>
  <c r="LL15" i="7"/>
  <c r="LM15" i="7"/>
  <c r="LN15" i="7"/>
  <c r="LO15" i="7"/>
  <c r="LP15" i="7"/>
  <c r="LQ15" i="7"/>
  <c r="LR15" i="7"/>
  <c r="LS15" i="7"/>
  <c r="LT15" i="7"/>
  <c r="LU15" i="7"/>
  <c r="LV15" i="7"/>
  <c r="LW15" i="7"/>
  <c r="LX15" i="7"/>
  <c r="LY15" i="7"/>
  <c r="LZ15" i="7"/>
  <c r="MA15" i="7"/>
  <c r="MB15" i="7"/>
  <c r="MC15" i="7"/>
  <c r="MD15" i="7"/>
  <c r="ME15" i="7"/>
  <c r="MF15" i="7"/>
  <c r="MG15" i="7"/>
  <c r="MH15" i="7"/>
  <c r="MI15" i="7"/>
  <c r="MJ15" i="7"/>
  <c r="MK15" i="7"/>
  <c r="ML15" i="7"/>
  <c r="MM15" i="7"/>
  <c r="MN15" i="7"/>
  <c r="MO15" i="7"/>
  <c r="MP15" i="7"/>
  <c r="MQ15" i="7"/>
  <c r="MR15" i="7"/>
  <c r="MS15" i="7"/>
  <c r="MT15" i="7"/>
  <c r="MU15" i="7"/>
  <c r="MV15" i="7"/>
  <c r="MW15" i="7"/>
  <c r="MX15" i="7"/>
  <c r="MY15" i="7"/>
  <c r="MZ15" i="7"/>
  <c r="NA15" i="7"/>
  <c r="NB15" i="7"/>
  <c r="NC15" i="7"/>
  <c r="ND15" i="7"/>
  <c r="NE15" i="7"/>
  <c r="NF15" i="7"/>
  <c r="NG15" i="7"/>
  <c r="NH15" i="7"/>
  <c r="NI15" i="7"/>
  <c r="NJ15" i="7"/>
  <c r="NK15" i="7"/>
  <c r="NL15" i="7"/>
  <c r="NM15" i="7"/>
  <c r="NN15" i="7"/>
  <c r="NO15" i="7"/>
  <c r="NP15" i="7"/>
  <c r="NQ15" i="7"/>
  <c r="NR15" i="7"/>
  <c r="NS15" i="7"/>
  <c r="NT15" i="7"/>
  <c r="NU15" i="7"/>
  <c r="NV15" i="7"/>
  <c r="NW15" i="7"/>
  <c r="NX15" i="7"/>
  <c r="NY15" i="7"/>
  <c r="NZ15" i="7"/>
  <c r="OA15" i="7"/>
  <c r="OB15" i="7"/>
  <c r="OC15" i="7"/>
  <c r="OD15" i="7"/>
  <c r="OE15" i="7"/>
  <c r="OF15" i="7"/>
  <c r="OG15" i="7"/>
  <c r="OH15" i="7"/>
  <c r="OI15" i="7"/>
  <c r="OJ15" i="7"/>
  <c r="OK15" i="7"/>
  <c r="OL15" i="7"/>
  <c r="OM15" i="7"/>
  <c r="ON15" i="7"/>
  <c r="OO15" i="7"/>
  <c r="OP15" i="7"/>
  <c r="OQ15" i="7"/>
  <c r="OR15" i="7"/>
  <c r="OS15" i="7"/>
  <c r="OT15" i="7"/>
  <c r="OU15" i="7"/>
  <c r="OV15" i="7"/>
  <c r="OW15" i="7"/>
  <c r="OX15" i="7"/>
  <c r="OY15" i="7"/>
  <c r="OZ15" i="7"/>
  <c r="PA15" i="7"/>
  <c r="PB15" i="7"/>
  <c r="PC15" i="7"/>
  <c r="PD15" i="7"/>
  <c r="PE15" i="7"/>
  <c r="PF15" i="7"/>
  <c r="PG15" i="7"/>
  <c r="PH15" i="7"/>
  <c r="PI15" i="7"/>
  <c r="PJ15" i="7"/>
  <c r="PK15" i="7"/>
  <c r="PL15" i="7"/>
  <c r="PM15" i="7"/>
  <c r="PN15" i="7"/>
  <c r="PO15" i="7"/>
  <c r="PP15" i="7"/>
  <c r="PQ15" i="7"/>
  <c r="PR15" i="7"/>
  <c r="PS15" i="7"/>
  <c r="PT15" i="7"/>
  <c r="PU15" i="7"/>
  <c r="PV15" i="7"/>
  <c r="PW15" i="7"/>
  <c r="PX15" i="7"/>
  <c r="PY15" i="7"/>
  <c r="PZ15" i="7"/>
  <c r="QA15" i="7"/>
  <c r="QB15" i="7"/>
  <c r="QC15" i="7"/>
  <c r="QD15" i="7"/>
  <c r="QE15" i="7"/>
  <c r="QF15" i="7"/>
  <c r="QG15" i="7"/>
  <c r="QH15" i="7"/>
  <c r="QI15" i="7"/>
  <c r="QJ15" i="7"/>
  <c r="QK15" i="7"/>
  <c r="QL15" i="7"/>
  <c r="QM15" i="7"/>
  <c r="QN15" i="7"/>
  <c r="QO15" i="7"/>
  <c r="QP15" i="7"/>
  <c r="QQ15" i="7"/>
  <c r="QR15" i="7"/>
  <c r="QS15" i="7"/>
  <c r="QT15" i="7"/>
  <c r="QU15" i="7"/>
  <c r="QV15" i="7"/>
  <c r="QW15" i="7"/>
  <c r="QX15" i="7"/>
  <c r="QY15" i="7"/>
  <c r="QZ15" i="7"/>
  <c r="RA15" i="7"/>
  <c r="RB15" i="7"/>
  <c r="RC15" i="7"/>
  <c r="RD15" i="7"/>
  <c r="RE15" i="7"/>
  <c r="RF15" i="7"/>
  <c r="RG15" i="7"/>
  <c r="RH15" i="7"/>
  <c r="RI15" i="7"/>
  <c r="RJ15" i="7"/>
  <c r="RK15" i="7"/>
  <c r="RL15" i="7"/>
  <c r="RM15" i="7"/>
  <c r="RN15" i="7"/>
  <c r="RO15" i="7"/>
  <c r="RP15" i="7"/>
  <c r="RQ15" i="7"/>
  <c r="RR15" i="7"/>
  <c r="RS15" i="7"/>
  <c r="RT15" i="7"/>
  <c r="RU15" i="7"/>
  <c r="RV15" i="7"/>
  <c r="RW15" i="7"/>
  <c r="RX15" i="7"/>
  <c r="RY15" i="7"/>
  <c r="RZ15" i="7"/>
  <c r="SA15" i="7"/>
  <c r="SB15" i="7"/>
  <c r="SC15" i="7"/>
  <c r="SD15" i="7"/>
  <c r="SE15" i="7"/>
  <c r="SF15" i="7"/>
  <c r="SG15" i="7"/>
  <c r="SH15" i="7"/>
  <c r="SI15" i="7"/>
  <c r="SJ15" i="7"/>
  <c r="SK15" i="7"/>
  <c r="SL15" i="7"/>
  <c r="SM15" i="7"/>
  <c r="SN15" i="7"/>
  <c r="SO15" i="7"/>
  <c r="SP15" i="7"/>
  <c r="SQ15" i="7"/>
  <c r="SR15" i="7"/>
  <c r="SS15" i="7"/>
  <c r="ST15" i="7"/>
  <c r="SU15" i="7"/>
  <c r="SV15" i="7"/>
  <c r="SW15" i="7"/>
  <c r="SX15" i="7"/>
  <c r="SY15" i="7"/>
  <c r="SZ15" i="7"/>
  <c r="TA15" i="7"/>
  <c r="TB15" i="7"/>
  <c r="K15" i="7"/>
  <c r="CF18" i="7"/>
  <c r="CF26" i="3"/>
  <c r="CF17" i="3"/>
  <c r="CF20" i="2"/>
  <c r="I20" i="2" s="1"/>
  <c r="J19" i="2" s="1"/>
  <c r="CF18" i="2"/>
  <c r="CF9" i="2"/>
  <c r="CF15" i="7" s="1"/>
  <c r="L168" i="7"/>
  <c r="M168" i="7"/>
  <c r="N168" i="7"/>
  <c r="O168" i="7"/>
  <c r="P168" i="7"/>
  <c r="Q168" i="7"/>
  <c r="R168" i="7"/>
  <c r="S168" i="7"/>
  <c r="T168" i="7"/>
  <c r="U168" i="7"/>
  <c r="V168" i="7"/>
  <c r="W168" i="7"/>
  <c r="X168" i="7"/>
  <c r="Y168" i="7"/>
  <c r="Z168" i="7"/>
  <c r="AA168" i="7"/>
  <c r="AB168" i="7"/>
  <c r="AC168" i="7"/>
  <c r="AD168" i="7"/>
  <c r="AE168" i="7"/>
  <c r="AF168" i="7"/>
  <c r="AG168" i="7"/>
  <c r="AH168" i="7"/>
  <c r="AI168" i="7"/>
  <c r="AJ168" i="7"/>
  <c r="AK168" i="7"/>
  <c r="AL168" i="7"/>
  <c r="AM168" i="7"/>
  <c r="AN168" i="7"/>
  <c r="AO168" i="7"/>
  <c r="AP168" i="7"/>
  <c r="AQ168" i="7"/>
  <c r="AR168" i="7"/>
  <c r="AS168" i="7"/>
  <c r="AT168" i="7"/>
  <c r="AU168" i="7"/>
  <c r="AV168" i="7"/>
  <c r="AW168" i="7"/>
  <c r="AX168" i="7"/>
  <c r="AY168" i="7"/>
  <c r="AZ168" i="7"/>
  <c r="BA168" i="7"/>
  <c r="BB168" i="7"/>
  <c r="BC168" i="7"/>
  <c r="BD168" i="7"/>
  <c r="BE168" i="7"/>
  <c r="BF168" i="7"/>
  <c r="BG168" i="7"/>
  <c r="BH168" i="7"/>
  <c r="BI168" i="7"/>
  <c r="BJ168" i="7"/>
  <c r="BK168" i="7"/>
  <c r="BL168" i="7"/>
  <c r="BM168" i="7"/>
  <c r="BN168" i="7"/>
  <c r="BO168" i="7"/>
  <c r="BP168" i="7"/>
  <c r="BQ168" i="7"/>
  <c r="BR168" i="7"/>
  <c r="BS168" i="7"/>
  <c r="BT168" i="7"/>
  <c r="BU168" i="7"/>
  <c r="BV168" i="7"/>
  <c r="BW168" i="7"/>
  <c r="BX168" i="7"/>
  <c r="BY168" i="7"/>
  <c r="BZ168" i="7"/>
  <c r="CA168" i="7"/>
  <c r="CB168" i="7"/>
  <c r="CC168" i="7"/>
  <c r="CD168" i="7"/>
  <c r="CE168" i="7"/>
  <c r="CF168" i="7"/>
  <c r="CG168" i="7"/>
  <c r="CH168" i="7"/>
  <c r="CI168" i="7"/>
  <c r="CJ168" i="7"/>
  <c r="CK168" i="7"/>
  <c r="CL168" i="7"/>
  <c r="CM168" i="7"/>
  <c r="CN168" i="7"/>
  <c r="CO168" i="7"/>
  <c r="CP168" i="7"/>
  <c r="CQ168" i="7"/>
  <c r="CR168" i="7"/>
  <c r="CS168" i="7"/>
  <c r="CT168" i="7"/>
  <c r="CU168" i="7"/>
  <c r="CV168" i="7"/>
  <c r="CW168" i="7"/>
  <c r="CX168" i="7"/>
  <c r="CY168" i="7"/>
  <c r="CZ168" i="7"/>
  <c r="DA168" i="7"/>
  <c r="DB168" i="7"/>
  <c r="DC168" i="7"/>
  <c r="DD168" i="7"/>
  <c r="DE168" i="7"/>
  <c r="DF168" i="7"/>
  <c r="DG168" i="7"/>
  <c r="DH168" i="7"/>
  <c r="DI168" i="7"/>
  <c r="DJ168" i="7"/>
  <c r="DK168" i="7"/>
  <c r="DL168" i="7"/>
  <c r="DM168" i="7"/>
  <c r="DN168" i="7"/>
  <c r="DO168" i="7"/>
  <c r="DP168" i="7"/>
  <c r="DQ168" i="7"/>
  <c r="DR168" i="7"/>
  <c r="DS168" i="7"/>
  <c r="DT168" i="7"/>
  <c r="DU168" i="7"/>
  <c r="DV168" i="7"/>
  <c r="DW168" i="7"/>
  <c r="DX168" i="7"/>
  <c r="DY168" i="7"/>
  <c r="DZ168" i="7"/>
  <c r="EA168" i="7"/>
  <c r="EB168" i="7"/>
  <c r="EC168" i="7"/>
  <c r="ED168" i="7"/>
  <c r="EE168" i="7"/>
  <c r="EF168" i="7"/>
  <c r="EG168" i="7"/>
  <c r="EH168" i="7"/>
  <c r="EI168" i="7"/>
  <c r="EJ168" i="7"/>
  <c r="EK168" i="7"/>
  <c r="EL168" i="7"/>
  <c r="EM168" i="7"/>
  <c r="EN168" i="7"/>
  <c r="EO168" i="7"/>
  <c r="EP168" i="7"/>
  <c r="EQ168" i="7"/>
  <c r="ER168" i="7"/>
  <c r="ES168" i="7"/>
  <c r="ET168" i="7"/>
  <c r="EU168" i="7"/>
  <c r="EV168" i="7"/>
  <c r="EW168" i="7"/>
  <c r="EX168" i="7"/>
  <c r="EY168" i="7"/>
  <c r="EZ168" i="7"/>
  <c r="FA168" i="7"/>
  <c r="FB168" i="7"/>
  <c r="FC168" i="7"/>
  <c r="FD168" i="7"/>
  <c r="FE168" i="7"/>
  <c r="FF168" i="7"/>
  <c r="FG168" i="7"/>
  <c r="FH168" i="7"/>
  <c r="FI168" i="7"/>
  <c r="FJ168" i="7"/>
  <c r="FK168" i="7"/>
  <c r="FL168" i="7"/>
  <c r="FM168" i="7"/>
  <c r="FN168" i="7"/>
  <c r="FO168" i="7"/>
  <c r="FP168" i="7"/>
  <c r="FQ168" i="7"/>
  <c r="FR168" i="7"/>
  <c r="FS168" i="7"/>
  <c r="FT168" i="7"/>
  <c r="FU168" i="7"/>
  <c r="FV168" i="7"/>
  <c r="FW168" i="7"/>
  <c r="FX168" i="7"/>
  <c r="FY168" i="7"/>
  <c r="FZ168" i="7"/>
  <c r="GA168" i="7"/>
  <c r="GB168" i="7"/>
  <c r="GC168" i="7"/>
  <c r="GD168" i="7"/>
  <c r="GE168" i="7"/>
  <c r="GF168" i="7"/>
  <c r="GG168" i="7"/>
  <c r="GH168" i="7"/>
  <c r="GI168" i="7"/>
  <c r="GJ168" i="7"/>
  <c r="GK168" i="7"/>
  <c r="GL168" i="7"/>
  <c r="GM168" i="7"/>
  <c r="GN168" i="7"/>
  <c r="GO168" i="7"/>
  <c r="GP168" i="7"/>
  <c r="GQ168" i="7"/>
  <c r="GR168" i="7"/>
  <c r="GS168" i="7"/>
  <c r="GT168" i="7"/>
  <c r="GU168" i="7"/>
  <c r="GV168" i="7"/>
  <c r="GW168" i="7"/>
  <c r="GX168" i="7"/>
  <c r="GY168" i="7"/>
  <c r="GZ168" i="7"/>
  <c r="HA168" i="7"/>
  <c r="HB168" i="7"/>
  <c r="HC168" i="7"/>
  <c r="HD168" i="7"/>
  <c r="HE168" i="7"/>
  <c r="HF168" i="7"/>
  <c r="HG168" i="7"/>
  <c r="HH168" i="7"/>
  <c r="HI168" i="7"/>
  <c r="HJ168" i="7"/>
  <c r="HK168" i="7"/>
  <c r="HL168" i="7"/>
  <c r="HM168" i="7"/>
  <c r="HN168" i="7"/>
  <c r="HO168" i="7"/>
  <c r="HP168" i="7"/>
  <c r="HQ168" i="7"/>
  <c r="HR168" i="7"/>
  <c r="HS168" i="7"/>
  <c r="HT168" i="7"/>
  <c r="HU168" i="7"/>
  <c r="HV168" i="7"/>
  <c r="HW168" i="7"/>
  <c r="HX168" i="7"/>
  <c r="HY168" i="7"/>
  <c r="HZ168" i="7"/>
  <c r="IA168" i="7"/>
  <c r="IB168" i="7"/>
  <c r="IC168" i="7"/>
  <c r="ID168" i="7"/>
  <c r="IE168" i="7"/>
  <c r="IF168" i="7"/>
  <c r="IG168" i="7"/>
  <c r="IH168" i="7"/>
  <c r="II168" i="7"/>
  <c r="IJ168" i="7"/>
  <c r="IK168" i="7"/>
  <c r="IL168" i="7"/>
  <c r="IM168" i="7"/>
  <c r="IN168" i="7"/>
  <c r="IO168" i="7"/>
  <c r="IP168" i="7"/>
  <c r="IQ168" i="7"/>
  <c r="IR168" i="7"/>
  <c r="IS168" i="7"/>
  <c r="IT168" i="7"/>
  <c r="IU168" i="7"/>
  <c r="IV168" i="7"/>
  <c r="IW168" i="7"/>
  <c r="IX168" i="7"/>
  <c r="IY168" i="7"/>
  <c r="IZ168" i="7"/>
  <c r="JA168" i="7"/>
  <c r="JB168" i="7"/>
  <c r="JC168" i="7"/>
  <c r="JD168" i="7"/>
  <c r="JE168" i="7"/>
  <c r="JF168" i="7"/>
  <c r="JG168" i="7"/>
  <c r="JH168" i="7"/>
  <c r="JI168" i="7"/>
  <c r="JJ168" i="7"/>
  <c r="JK168" i="7"/>
  <c r="JL168" i="7"/>
  <c r="JM168" i="7"/>
  <c r="JN168" i="7"/>
  <c r="JO168" i="7"/>
  <c r="JP168" i="7"/>
  <c r="JQ168" i="7"/>
  <c r="JR168" i="7"/>
  <c r="JS168" i="7"/>
  <c r="JT168" i="7"/>
  <c r="JU168" i="7"/>
  <c r="JV168" i="7"/>
  <c r="JW168" i="7"/>
  <c r="JX168" i="7"/>
  <c r="JY168" i="7"/>
  <c r="JZ168" i="7"/>
  <c r="KA168" i="7"/>
  <c r="KB168" i="7"/>
  <c r="KC168" i="7"/>
  <c r="KD168" i="7"/>
  <c r="KE168" i="7"/>
  <c r="KF168" i="7"/>
  <c r="KG168" i="7"/>
  <c r="KH168" i="7"/>
  <c r="KI168" i="7"/>
  <c r="KJ168" i="7"/>
  <c r="KK168" i="7"/>
  <c r="KL168" i="7"/>
  <c r="KM168" i="7"/>
  <c r="KN168" i="7"/>
  <c r="KO168" i="7"/>
  <c r="KP168" i="7"/>
  <c r="KQ168" i="7"/>
  <c r="KR168" i="7"/>
  <c r="KS168" i="7"/>
  <c r="KT168" i="7"/>
  <c r="KU168" i="7"/>
  <c r="KV168" i="7"/>
  <c r="KW168" i="7"/>
  <c r="KX168" i="7"/>
  <c r="KY168" i="7"/>
  <c r="KZ168" i="7"/>
  <c r="LA168" i="7"/>
  <c r="LB168" i="7"/>
  <c r="LC168" i="7"/>
  <c r="LD168" i="7"/>
  <c r="LE168" i="7"/>
  <c r="LF168" i="7"/>
  <c r="LG168" i="7"/>
  <c r="LH168" i="7"/>
  <c r="LI168" i="7"/>
  <c r="LJ168" i="7"/>
  <c r="LK168" i="7"/>
  <c r="LL168" i="7"/>
  <c r="LM168" i="7"/>
  <c r="LN168" i="7"/>
  <c r="LO168" i="7"/>
  <c r="LP168" i="7"/>
  <c r="LQ168" i="7"/>
  <c r="LR168" i="7"/>
  <c r="LS168" i="7"/>
  <c r="LT168" i="7"/>
  <c r="LU168" i="7"/>
  <c r="LV168" i="7"/>
  <c r="LW168" i="7"/>
  <c r="LX168" i="7"/>
  <c r="LY168" i="7"/>
  <c r="LZ168" i="7"/>
  <c r="MA168" i="7"/>
  <c r="MB168" i="7"/>
  <c r="MC168" i="7"/>
  <c r="MD168" i="7"/>
  <c r="ME168" i="7"/>
  <c r="MF168" i="7"/>
  <c r="MG168" i="7"/>
  <c r="MH168" i="7"/>
  <c r="MI168" i="7"/>
  <c r="MJ168" i="7"/>
  <c r="MK168" i="7"/>
  <c r="ML168" i="7"/>
  <c r="MM168" i="7"/>
  <c r="MN168" i="7"/>
  <c r="MO168" i="7"/>
  <c r="MP168" i="7"/>
  <c r="MQ168" i="7"/>
  <c r="MR168" i="7"/>
  <c r="MS168" i="7"/>
  <c r="MT168" i="7"/>
  <c r="MU168" i="7"/>
  <c r="MV168" i="7"/>
  <c r="MW168" i="7"/>
  <c r="MX168" i="7"/>
  <c r="MY168" i="7"/>
  <c r="MZ168" i="7"/>
  <c r="NA168" i="7"/>
  <c r="NB168" i="7"/>
  <c r="NC168" i="7"/>
  <c r="ND168" i="7"/>
  <c r="NE168" i="7"/>
  <c r="NF168" i="7"/>
  <c r="NG168" i="7"/>
  <c r="NH168" i="7"/>
  <c r="NI168" i="7"/>
  <c r="NJ168" i="7"/>
  <c r="NK168" i="7"/>
  <c r="NL168" i="7"/>
  <c r="NM168" i="7"/>
  <c r="NN168" i="7"/>
  <c r="NO168" i="7"/>
  <c r="NP168" i="7"/>
  <c r="NQ168" i="7"/>
  <c r="NR168" i="7"/>
  <c r="NS168" i="7"/>
  <c r="NT168" i="7"/>
  <c r="NU168" i="7"/>
  <c r="NV168" i="7"/>
  <c r="NW168" i="7"/>
  <c r="NX168" i="7"/>
  <c r="NY168" i="7"/>
  <c r="NZ168" i="7"/>
  <c r="OA168" i="7"/>
  <c r="OB168" i="7"/>
  <c r="OC168" i="7"/>
  <c r="OD168" i="7"/>
  <c r="OE168" i="7"/>
  <c r="OF168" i="7"/>
  <c r="OG168" i="7"/>
  <c r="OH168" i="7"/>
  <c r="OI168" i="7"/>
  <c r="OJ168" i="7"/>
  <c r="OK168" i="7"/>
  <c r="OL168" i="7"/>
  <c r="OM168" i="7"/>
  <c r="ON168" i="7"/>
  <c r="OO168" i="7"/>
  <c r="OP168" i="7"/>
  <c r="OQ168" i="7"/>
  <c r="OR168" i="7"/>
  <c r="OS168" i="7"/>
  <c r="OT168" i="7"/>
  <c r="OU168" i="7"/>
  <c r="OV168" i="7"/>
  <c r="OW168" i="7"/>
  <c r="OX168" i="7"/>
  <c r="OY168" i="7"/>
  <c r="OZ168" i="7"/>
  <c r="PA168" i="7"/>
  <c r="PB168" i="7"/>
  <c r="PC168" i="7"/>
  <c r="PD168" i="7"/>
  <c r="PE168" i="7"/>
  <c r="PF168" i="7"/>
  <c r="PG168" i="7"/>
  <c r="PH168" i="7"/>
  <c r="PI168" i="7"/>
  <c r="PJ168" i="7"/>
  <c r="PK168" i="7"/>
  <c r="PL168" i="7"/>
  <c r="PM168" i="7"/>
  <c r="PN168" i="7"/>
  <c r="PO168" i="7"/>
  <c r="PP168" i="7"/>
  <c r="PQ168" i="7"/>
  <c r="PR168" i="7"/>
  <c r="PS168" i="7"/>
  <c r="PT168" i="7"/>
  <c r="PU168" i="7"/>
  <c r="PV168" i="7"/>
  <c r="PW168" i="7"/>
  <c r="PX168" i="7"/>
  <c r="PY168" i="7"/>
  <c r="PZ168" i="7"/>
  <c r="QA168" i="7"/>
  <c r="QB168" i="7"/>
  <c r="QC168" i="7"/>
  <c r="QD168" i="7"/>
  <c r="QE168" i="7"/>
  <c r="QF168" i="7"/>
  <c r="QG168" i="7"/>
  <c r="QH168" i="7"/>
  <c r="QI168" i="7"/>
  <c r="QJ168" i="7"/>
  <c r="QK168" i="7"/>
  <c r="QL168" i="7"/>
  <c r="QM168" i="7"/>
  <c r="QN168" i="7"/>
  <c r="QO168" i="7"/>
  <c r="QP168" i="7"/>
  <c r="QQ168" i="7"/>
  <c r="QR168" i="7"/>
  <c r="QS168" i="7"/>
  <c r="QT168" i="7"/>
  <c r="QU168" i="7"/>
  <c r="QV168" i="7"/>
  <c r="QW168" i="7"/>
  <c r="QX168" i="7"/>
  <c r="QY168" i="7"/>
  <c r="QZ168" i="7"/>
  <c r="RA168" i="7"/>
  <c r="RB168" i="7"/>
  <c r="RC168" i="7"/>
  <c r="RD168" i="7"/>
  <c r="RE168" i="7"/>
  <c r="RF168" i="7"/>
  <c r="RG168" i="7"/>
  <c r="RH168" i="7"/>
  <c r="RI168" i="7"/>
  <c r="RJ168" i="7"/>
  <c r="RK168" i="7"/>
  <c r="RL168" i="7"/>
  <c r="RM168" i="7"/>
  <c r="RN168" i="7"/>
  <c r="RO168" i="7"/>
  <c r="RP168" i="7"/>
  <c r="RQ168" i="7"/>
  <c r="RR168" i="7"/>
  <c r="RS168" i="7"/>
  <c r="RT168" i="7"/>
  <c r="RU168" i="7"/>
  <c r="RV168" i="7"/>
  <c r="RW168" i="7"/>
  <c r="RX168" i="7"/>
  <c r="RY168" i="7"/>
  <c r="RZ168" i="7"/>
  <c r="SA168" i="7"/>
  <c r="SB168" i="7"/>
  <c r="SC168" i="7"/>
  <c r="SD168" i="7"/>
  <c r="SE168" i="7"/>
  <c r="SF168" i="7"/>
  <c r="SG168" i="7"/>
  <c r="SH168" i="7"/>
  <c r="SI168" i="7"/>
  <c r="SJ168" i="7"/>
  <c r="SK168" i="7"/>
  <c r="SL168" i="7"/>
  <c r="SM168" i="7"/>
  <c r="SN168" i="7"/>
  <c r="SO168" i="7"/>
  <c r="SP168" i="7"/>
  <c r="SQ168" i="7"/>
  <c r="SR168" i="7"/>
  <c r="SS168" i="7"/>
  <c r="ST168" i="7"/>
  <c r="SU168" i="7"/>
  <c r="SV168" i="7"/>
  <c r="SW168" i="7"/>
  <c r="SX168" i="7"/>
  <c r="SY168" i="7"/>
  <c r="SZ168" i="7"/>
  <c r="TA168" i="7"/>
  <c r="TB168" i="7"/>
  <c r="K168" i="7"/>
  <c r="L167" i="7"/>
  <c r="M167" i="7"/>
  <c r="N167" i="7"/>
  <c r="O167" i="7"/>
  <c r="P167" i="7"/>
  <c r="Q167" i="7"/>
  <c r="R167" i="7"/>
  <c r="S167" i="7"/>
  <c r="T167" i="7"/>
  <c r="U167" i="7"/>
  <c r="V167" i="7"/>
  <c r="W167" i="7"/>
  <c r="X167" i="7"/>
  <c r="Y167" i="7"/>
  <c r="Z167" i="7"/>
  <c r="AA167" i="7"/>
  <c r="AB167" i="7"/>
  <c r="AC167" i="7"/>
  <c r="AD167" i="7"/>
  <c r="AE167" i="7"/>
  <c r="AF167" i="7"/>
  <c r="AG167" i="7"/>
  <c r="AH167" i="7"/>
  <c r="AI167" i="7"/>
  <c r="AJ167" i="7"/>
  <c r="AK167" i="7"/>
  <c r="AL167" i="7"/>
  <c r="AM167" i="7"/>
  <c r="AN167" i="7"/>
  <c r="AO167" i="7"/>
  <c r="AP167" i="7"/>
  <c r="AQ167" i="7"/>
  <c r="AR167" i="7"/>
  <c r="AS167" i="7"/>
  <c r="AT167" i="7"/>
  <c r="AU167" i="7"/>
  <c r="AV167" i="7"/>
  <c r="AW167" i="7"/>
  <c r="AX167" i="7"/>
  <c r="AY167" i="7"/>
  <c r="AZ167" i="7"/>
  <c r="BA167" i="7"/>
  <c r="BB167" i="7"/>
  <c r="BC167" i="7"/>
  <c r="BD167" i="7"/>
  <c r="BE167" i="7"/>
  <c r="BF167" i="7"/>
  <c r="BG167" i="7"/>
  <c r="BH167" i="7"/>
  <c r="BI167" i="7"/>
  <c r="BJ167" i="7"/>
  <c r="BK167" i="7"/>
  <c r="BL167" i="7"/>
  <c r="BM167" i="7"/>
  <c r="BN167" i="7"/>
  <c r="BO167" i="7"/>
  <c r="BP167" i="7"/>
  <c r="BQ167" i="7"/>
  <c r="BR167" i="7"/>
  <c r="BS167" i="7"/>
  <c r="BT167" i="7"/>
  <c r="BU167" i="7"/>
  <c r="BV167" i="7"/>
  <c r="BW167" i="7"/>
  <c r="BX167" i="7"/>
  <c r="BY167" i="7"/>
  <c r="BZ167" i="7"/>
  <c r="CA167" i="7"/>
  <c r="CB167" i="7"/>
  <c r="CC167" i="7"/>
  <c r="CD167" i="7"/>
  <c r="CE167" i="7"/>
  <c r="CF167" i="7"/>
  <c r="CG167" i="7"/>
  <c r="CH167" i="7"/>
  <c r="CI167" i="7"/>
  <c r="CJ167" i="7"/>
  <c r="CK167" i="7"/>
  <c r="CL167" i="7"/>
  <c r="CM167" i="7"/>
  <c r="CN167" i="7"/>
  <c r="CO167" i="7"/>
  <c r="CP167" i="7"/>
  <c r="CQ167" i="7"/>
  <c r="CR167" i="7"/>
  <c r="CS167" i="7"/>
  <c r="CT167" i="7"/>
  <c r="CU167" i="7"/>
  <c r="CV167" i="7"/>
  <c r="CW167" i="7"/>
  <c r="CX167" i="7"/>
  <c r="CY167" i="7"/>
  <c r="CZ167" i="7"/>
  <c r="DA167" i="7"/>
  <c r="DB167" i="7"/>
  <c r="DC167" i="7"/>
  <c r="DD167" i="7"/>
  <c r="DE167" i="7"/>
  <c r="DF167" i="7"/>
  <c r="DG167" i="7"/>
  <c r="DH167" i="7"/>
  <c r="DI167" i="7"/>
  <c r="DJ167" i="7"/>
  <c r="DK167" i="7"/>
  <c r="DL167" i="7"/>
  <c r="DM167" i="7"/>
  <c r="DN167" i="7"/>
  <c r="DO167" i="7"/>
  <c r="DP167" i="7"/>
  <c r="DQ167" i="7"/>
  <c r="DR167" i="7"/>
  <c r="DS167" i="7"/>
  <c r="DT167" i="7"/>
  <c r="DU167" i="7"/>
  <c r="DV167" i="7"/>
  <c r="DW167" i="7"/>
  <c r="DX167" i="7"/>
  <c r="DY167" i="7"/>
  <c r="DZ167" i="7"/>
  <c r="EA167" i="7"/>
  <c r="EB167" i="7"/>
  <c r="EC167" i="7"/>
  <c r="ED167" i="7"/>
  <c r="EE167" i="7"/>
  <c r="EF167" i="7"/>
  <c r="EG167" i="7"/>
  <c r="EH167" i="7"/>
  <c r="EI167" i="7"/>
  <c r="EJ167" i="7"/>
  <c r="EK167" i="7"/>
  <c r="EL167" i="7"/>
  <c r="EM167" i="7"/>
  <c r="EN167" i="7"/>
  <c r="EO167" i="7"/>
  <c r="EP167" i="7"/>
  <c r="EQ167" i="7"/>
  <c r="ER167" i="7"/>
  <c r="ES167" i="7"/>
  <c r="ET167" i="7"/>
  <c r="EU167" i="7"/>
  <c r="EV167" i="7"/>
  <c r="EW167" i="7"/>
  <c r="EX167" i="7"/>
  <c r="EY167" i="7"/>
  <c r="EZ167" i="7"/>
  <c r="FA167" i="7"/>
  <c r="FB167" i="7"/>
  <c r="FC167" i="7"/>
  <c r="FD167" i="7"/>
  <c r="FE167" i="7"/>
  <c r="FF167" i="7"/>
  <c r="FG167" i="7"/>
  <c r="FH167" i="7"/>
  <c r="FI167" i="7"/>
  <c r="FJ167" i="7"/>
  <c r="FK167" i="7"/>
  <c r="FL167" i="7"/>
  <c r="FM167" i="7"/>
  <c r="FN167" i="7"/>
  <c r="FO167" i="7"/>
  <c r="FP167" i="7"/>
  <c r="FQ167" i="7"/>
  <c r="FR167" i="7"/>
  <c r="FS167" i="7"/>
  <c r="FT167" i="7"/>
  <c r="FU167" i="7"/>
  <c r="FV167" i="7"/>
  <c r="FW167" i="7"/>
  <c r="FX167" i="7"/>
  <c r="FY167" i="7"/>
  <c r="FZ167" i="7"/>
  <c r="GA167" i="7"/>
  <c r="GB167" i="7"/>
  <c r="GC167" i="7"/>
  <c r="GD167" i="7"/>
  <c r="GE167" i="7"/>
  <c r="GF167" i="7"/>
  <c r="GG167" i="7"/>
  <c r="GH167" i="7"/>
  <c r="GI167" i="7"/>
  <c r="GJ167" i="7"/>
  <c r="GK167" i="7"/>
  <c r="GL167" i="7"/>
  <c r="GM167" i="7"/>
  <c r="GN167" i="7"/>
  <c r="GO167" i="7"/>
  <c r="GP167" i="7"/>
  <c r="GQ167" i="7"/>
  <c r="GR167" i="7"/>
  <c r="GS167" i="7"/>
  <c r="GT167" i="7"/>
  <c r="GU167" i="7"/>
  <c r="GV167" i="7"/>
  <c r="GW167" i="7"/>
  <c r="GX167" i="7"/>
  <c r="GY167" i="7"/>
  <c r="GZ167" i="7"/>
  <c r="HA167" i="7"/>
  <c r="HB167" i="7"/>
  <c r="HC167" i="7"/>
  <c r="HD167" i="7"/>
  <c r="HE167" i="7"/>
  <c r="HF167" i="7"/>
  <c r="HG167" i="7"/>
  <c r="HH167" i="7"/>
  <c r="HI167" i="7"/>
  <c r="HJ167" i="7"/>
  <c r="HK167" i="7"/>
  <c r="HL167" i="7"/>
  <c r="HM167" i="7"/>
  <c r="HN167" i="7"/>
  <c r="HO167" i="7"/>
  <c r="HP167" i="7"/>
  <c r="HQ167" i="7"/>
  <c r="HR167" i="7"/>
  <c r="HS167" i="7"/>
  <c r="HT167" i="7"/>
  <c r="HU167" i="7"/>
  <c r="HV167" i="7"/>
  <c r="HW167" i="7"/>
  <c r="HX167" i="7"/>
  <c r="HY167" i="7"/>
  <c r="HZ167" i="7"/>
  <c r="IA167" i="7"/>
  <c r="IB167" i="7"/>
  <c r="IC167" i="7"/>
  <c r="ID167" i="7"/>
  <c r="IE167" i="7"/>
  <c r="IF167" i="7"/>
  <c r="IG167" i="7"/>
  <c r="IH167" i="7"/>
  <c r="II167" i="7"/>
  <c r="IJ167" i="7"/>
  <c r="IK167" i="7"/>
  <c r="IL167" i="7"/>
  <c r="IM167" i="7"/>
  <c r="IN167" i="7"/>
  <c r="IO167" i="7"/>
  <c r="IP167" i="7"/>
  <c r="IQ167" i="7"/>
  <c r="IR167" i="7"/>
  <c r="IS167" i="7"/>
  <c r="IT167" i="7"/>
  <c r="IU167" i="7"/>
  <c r="IV167" i="7"/>
  <c r="IW167" i="7"/>
  <c r="IX167" i="7"/>
  <c r="IY167" i="7"/>
  <c r="IZ167" i="7"/>
  <c r="JA167" i="7"/>
  <c r="JB167" i="7"/>
  <c r="JC167" i="7"/>
  <c r="JD167" i="7"/>
  <c r="JE167" i="7"/>
  <c r="JF167" i="7"/>
  <c r="JG167" i="7"/>
  <c r="JH167" i="7"/>
  <c r="JI167" i="7"/>
  <c r="JJ167" i="7"/>
  <c r="JK167" i="7"/>
  <c r="JL167" i="7"/>
  <c r="JM167" i="7"/>
  <c r="JN167" i="7"/>
  <c r="JO167" i="7"/>
  <c r="JP167" i="7"/>
  <c r="JQ167" i="7"/>
  <c r="JR167" i="7"/>
  <c r="JS167" i="7"/>
  <c r="JT167" i="7"/>
  <c r="JU167" i="7"/>
  <c r="JV167" i="7"/>
  <c r="JW167" i="7"/>
  <c r="JX167" i="7"/>
  <c r="JY167" i="7"/>
  <c r="JZ167" i="7"/>
  <c r="KA167" i="7"/>
  <c r="KB167" i="7"/>
  <c r="KC167" i="7"/>
  <c r="KD167" i="7"/>
  <c r="KE167" i="7"/>
  <c r="KF167" i="7"/>
  <c r="KG167" i="7"/>
  <c r="KH167" i="7"/>
  <c r="KI167" i="7"/>
  <c r="KJ167" i="7"/>
  <c r="KK167" i="7"/>
  <c r="KL167" i="7"/>
  <c r="KM167" i="7"/>
  <c r="KN167" i="7"/>
  <c r="KO167" i="7"/>
  <c r="KP167" i="7"/>
  <c r="KQ167" i="7"/>
  <c r="KR167" i="7"/>
  <c r="KS167" i="7"/>
  <c r="KT167" i="7"/>
  <c r="KU167" i="7"/>
  <c r="KV167" i="7"/>
  <c r="KW167" i="7"/>
  <c r="KX167" i="7"/>
  <c r="KY167" i="7"/>
  <c r="KZ167" i="7"/>
  <c r="LA167" i="7"/>
  <c r="LB167" i="7"/>
  <c r="LC167" i="7"/>
  <c r="LD167" i="7"/>
  <c r="LE167" i="7"/>
  <c r="LF167" i="7"/>
  <c r="LG167" i="7"/>
  <c r="LH167" i="7"/>
  <c r="LI167" i="7"/>
  <c r="LJ167" i="7"/>
  <c r="LK167" i="7"/>
  <c r="LL167" i="7"/>
  <c r="LM167" i="7"/>
  <c r="LN167" i="7"/>
  <c r="LO167" i="7"/>
  <c r="LP167" i="7"/>
  <c r="LQ167" i="7"/>
  <c r="LR167" i="7"/>
  <c r="LS167" i="7"/>
  <c r="LT167" i="7"/>
  <c r="LU167" i="7"/>
  <c r="LV167" i="7"/>
  <c r="LW167" i="7"/>
  <c r="LX167" i="7"/>
  <c r="LY167" i="7"/>
  <c r="LZ167" i="7"/>
  <c r="MA167" i="7"/>
  <c r="MB167" i="7"/>
  <c r="MC167" i="7"/>
  <c r="MD167" i="7"/>
  <c r="ME167" i="7"/>
  <c r="MF167" i="7"/>
  <c r="MG167" i="7"/>
  <c r="MH167" i="7"/>
  <c r="MI167" i="7"/>
  <c r="MJ167" i="7"/>
  <c r="MK167" i="7"/>
  <c r="ML167" i="7"/>
  <c r="MM167" i="7"/>
  <c r="MN167" i="7"/>
  <c r="MO167" i="7"/>
  <c r="MP167" i="7"/>
  <c r="MQ167" i="7"/>
  <c r="MR167" i="7"/>
  <c r="MS167" i="7"/>
  <c r="MT167" i="7"/>
  <c r="MU167" i="7"/>
  <c r="MV167" i="7"/>
  <c r="MW167" i="7"/>
  <c r="MX167" i="7"/>
  <c r="MY167" i="7"/>
  <c r="MZ167" i="7"/>
  <c r="NA167" i="7"/>
  <c r="NB167" i="7"/>
  <c r="NC167" i="7"/>
  <c r="ND167" i="7"/>
  <c r="NE167" i="7"/>
  <c r="NF167" i="7"/>
  <c r="NG167" i="7"/>
  <c r="NH167" i="7"/>
  <c r="NI167" i="7"/>
  <c r="NJ167" i="7"/>
  <c r="NK167" i="7"/>
  <c r="NL167" i="7"/>
  <c r="NM167" i="7"/>
  <c r="NN167" i="7"/>
  <c r="NO167" i="7"/>
  <c r="NP167" i="7"/>
  <c r="NQ167" i="7"/>
  <c r="NR167" i="7"/>
  <c r="NS167" i="7"/>
  <c r="NT167" i="7"/>
  <c r="NU167" i="7"/>
  <c r="NV167" i="7"/>
  <c r="NW167" i="7"/>
  <c r="NX167" i="7"/>
  <c r="NY167" i="7"/>
  <c r="NZ167" i="7"/>
  <c r="OA167" i="7"/>
  <c r="OB167" i="7"/>
  <c r="OC167" i="7"/>
  <c r="OD167" i="7"/>
  <c r="OE167" i="7"/>
  <c r="OF167" i="7"/>
  <c r="OG167" i="7"/>
  <c r="OH167" i="7"/>
  <c r="OI167" i="7"/>
  <c r="OJ167" i="7"/>
  <c r="OK167" i="7"/>
  <c r="OL167" i="7"/>
  <c r="OM167" i="7"/>
  <c r="ON167" i="7"/>
  <c r="OO167" i="7"/>
  <c r="OP167" i="7"/>
  <c r="OQ167" i="7"/>
  <c r="OR167" i="7"/>
  <c r="OS167" i="7"/>
  <c r="OT167" i="7"/>
  <c r="OU167" i="7"/>
  <c r="OV167" i="7"/>
  <c r="OW167" i="7"/>
  <c r="OX167" i="7"/>
  <c r="OY167" i="7"/>
  <c r="OZ167" i="7"/>
  <c r="PA167" i="7"/>
  <c r="PB167" i="7"/>
  <c r="PC167" i="7"/>
  <c r="PD167" i="7"/>
  <c r="PE167" i="7"/>
  <c r="PF167" i="7"/>
  <c r="PG167" i="7"/>
  <c r="PH167" i="7"/>
  <c r="PI167" i="7"/>
  <c r="PJ167" i="7"/>
  <c r="PK167" i="7"/>
  <c r="PL167" i="7"/>
  <c r="PM167" i="7"/>
  <c r="PN167" i="7"/>
  <c r="PO167" i="7"/>
  <c r="PP167" i="7"/>
  <c r="PQ167" i="7"/>
  <c r="PR167" i="7"/>
  <c r="PS167" i="7"/>
  <c r="PT167" i="7"/>
  <c r="PU167" i="7"/>
  <c r="PV167" i="7"/>
  <c r="PW167" i="7"/>
  <c r="PX167" i="7"/>
  <c r="PY167" i="7"/>
  <c r="PZ167" i="7"/>
  <c r="QA167" i="7"/>
  <c r="QB167" i="7"/>
  <c r="QC167" i="7"/>
  <c r="QD167" i="7"/>
  <c r="QE167" i="7"/>
  <c r="QF167" i="7"/>
  <c r="QG167" i="7"/>
  <c r="QH167" i="7"/>
  <c r="QI167" i="7"/>
  <c r="QJ167" i="7"/>
  <c r="QK167" i="7"/>
  <c r="QL167" i="7"/>
  <c r="QM167" i="7"/>
  <c r="QN167" i="7"/>
  <c r="QO167" i="7"/>
  <c r="QP167" i="7"/>
  <c r="QQ167" i="7"/>
  <c r="QR167" i="7"/>
  <c r="QS167" i="7"/>
  <c r="QT167" i="7"/>
  <c r="QU167" i="7"/>
  <c r="QV167" i="7"/>
  <c r="QW167" i="7"/>
  <c r="QX167" i="7"/>
  <c r="QY167" i="7"/>
  <c r="QZ167" i="7"/>
  <c r="RA167" i="7"/>
  <c r="RB167" i="7"/>
  <c r="RC167" i="7"/>
  <c r="RD167" i="7"/>
  <c r="RE167" i="7"/>
  <c r="RF167" i="7"/>
  <c r="RG167" i="7"/>
  <c r="RH167" i="7"/>
  <c r="RI167" i="7"/>
  <c r="RJ167" i="7"/>
  <c r="RK167" i="7"/>
  <c r="RL167" i="7"/>
  <c r="RM167" i="7"/>
  <c r="RN167" i="7"/>
  <c r="RO167" i="7"/>
  <c r="RP167" i="7"/>
  <c r="RQ167" i="7"/>
  <c r="RR167" i="7"/>
  <c r="RS167" i="7"/>
  <c r="RT167" i="7"/>
  <c r="RU167" i="7"/>
  <c r="RV167" i="7"/>
  <c r="RW167" i="7"/>
  <c r="RX167" i="7"/>
  <c r="RY167" i="7"/>
  <c r="RZ167" i="7"/>
  <c r="SA167" i="7"/>
  <c r="SB167" i="7"/>
  <c r="SC167" i="7"/>
  <c r="SD167" i="7"/>
  <c r="SE167" i="7"/>
  <c r="SF167" i="7"/>
  <c r="SG167" i="7"/>
  <c r="SH167" i="7"/>
  <c r="SI167" i="7"/>
  <c r="SJ167" i="7"/>
  <c r="SK167" i="7"/>
  <c r="SL167" i="7"/>
  <c r="SM167" i="7"/>
  <c r="SN167" i="7"/>
  <c r="SO167" i="7"/>
  <c r="SP167" i="7"/>
  <c r="SQ167" i="7"/>
  <c r="SR167" i="7"/>
  <c r="SS167" i="7"/>
  <c r="ST167" i="7"/>
  <c r="SU167" i="7"/>
  <c r="SV167" i="7"/>
  <c r="SW167" i="7"/>
  <c r="SX167" i="7"/>
  <c r="SY167" i="7"/>
  <c r="SZ167" i="7"/>
  <c r="TA167" i="7"/>
  <c r="TB167" i="7"/>
  <c r="K167" i="7"/>
  <c r="L127" i="7"/>
  <c r="M127" i="7"/>
  <c r="N127" i="7"/>
  <c r="O127" i="7"/>
  <c r="P127" i="7"/>
  <c r="Q127" i="7"/>
  <c r="R127" i="7"/>
  <c r="S127" i="7"/>
  <c r="T127" i="7"/>
  <c r="U127" i="7"/>
  <c r="V127" i="7"/>
  <c r="W127" i="7"/>
  <c r="X127" i="7"/>
  <c r="Y127" i="7"/>
  <c r="Z127" i="7"/>
  <c r="AA127" i="7"/>
  <c r="AB127" i="7"/>
  <c r="AC127" i="7"/>
  <c r="AD127" i="7"/>
  <c r="AE127" i="7"/>
  <c r="AF127" i="7"/>
  <c r="AG127" i="7"/>
  <c r="AH127" i="7"/>
  <c r="AI127" i="7"/>
  <c r="AJ127" i="7"/>
  <c r="AK127" i="7"/>
  <c r="AL127" i="7"/>
  <c r="AM127" i="7"/>
  <c r="AN127" i="7"/>
  <c r="AO127" i="7"/>
  <c r="AP127" i="7"/>
  <c r="AQ127" i="7"/>
  <c r="AR127" i="7"/>
  <c r="AS127" i="7"/>
  <c r="AT127" i="7"/>
  <c r="AU127" i="7"/>
  <c r="AV127" i="7"/>
  <c r="AW127" i="7"/>
  <c r="AX127" i="7"/>
  <c r="AY127" i="7"/>
  <c r="AZ127" i="7"/>
  <c r="BA127" i="7"/>
  <c r="BB127" i="7"/>
  <c r="BC127" i="7"/>
  <c r="BD127" i="7"/>
  <c r="BE127" i="7"/>
  <c r="BF127" i="7"/>
  <c r="BG127" i="7"/>
  <c r="BH127" i="7"/>
  <c r="BI127" i="7"/>
  <c r="BJ127" i="7"/>
  <c r="BK127" i="7"/>
  <c r="BL127" i="7"/>
  <c r="BM127" i="7"/>
  <c r="BN127" i="7"/>
  <c r="BO127" i="7"/>
  <c r="BP127" i="7"/>
  <c r="BQ127" i="7"/>
  <c r="BR127" i="7"/>
  <c r="BS127" i="7"/>
  <c r="BT127" i="7"/>
  <c r="BU127" i="7"/>
  <c r="BV127" i="7"/>
  <c r="BW127" i="7"/>
  <c r="BX127" i="7"/>
  <c r="BY127" i="7"/>
  <c r="BZ127" i="7"/>
  <c r="CA127" i="7"/>
  <c r="CB127" i="7"/>
  <c r="CC127" i="7"/>
  <c r="CD127" i="7"/>
  <c r="CE127" i="7"/>
  <c r="CF127" i="7"/>
  <c r="CG127" i="7"/>
  <c r="CH127" i="7"/>
  <c r="CI127" i="7"/>
  <c r="CJ127" i="7"/>
  <c r="CK127" i="7"/>
  <c r="CL127" i="7"/>
  <c r="CM127" i="7"/>
  <c r="CN127" i="7"/>
  <c r="CO127" i="7"/>
  <c r="CP127" i="7"/>
  <c r="CQ127" i="7"/>
  <c r="CR127" i="7"/>
  <c r="CS127" i="7"/>
  <c r="CT127" i="7"/>
  <c r="CU127" i="7"/>
  <c r="CV127" i="7"/>
  <c r="CW127" i="7"/>
  <c r="CX127" i="7"/>
  <c r="CY127" i="7"/>
  <c r="CZ127" i="7"/>
  <c r="DA127" i="7"/>
  <c r="DB127" i="7"/>
  <c r="DC127" i="7"/>
  <c r="DD127" i="7"/>
  <c r="DE127" i="7"/>
  <c r="DF127" i="7"/>
  <c r="DG127" i="7"/>
  <c r="DH127" i="7"/>
  <c r="DI127" i="7"/>
  <c r="DJ127" i="7"/>
  <c r="DK127" i="7"/>
  <c r="DL127" i="7"/>
  <c r="DM127" i="7"/>
  <c r="DN127" i="7"/>
  <c r="DO127" i="7"/>
  <c r="DP127" i="7"/>
  <c r="DQ127" i="7"/>
  <c r="DR127" i="7"/>
  <c r="DS127" i="7"/>
  <c r="DT127" i="7"/>
  <c r="DU127" i="7"/>
  <c r="DV127" i="7"/>
  <c r="DW127" i="7"/>
  <c r="DX127" i="7"/>
  <c r="DY127" i="7"/>
  <c r="DZ127" i="7"/>
  <c r="EA127" i="7"/>
  <c r="EB127" i="7"/>
  <c r="EC127" i="7"/>
  <c r="ED127" i="7"/>
  <c r="EE127" i="7"/>
  <c r="EF127" i="7"/>
  <c r="EG127" i="7"/>
  <c r="EH127" i="7"/>
  <c r="EI127" i="7"/>
  <c r="EJ127" i="7"/>
  <c r="EK127" i="7"/>
  <c r="EL127" i="7"/>
  <c r="EM127" i="7"/>
  <c r="EN127" i="7"/>
  <c r="EO127" i="7"/>
  <c r="EP127" i="7"/>
  <c r="EQ127" i="7"/>
  <c r="ER127" i="7"/>
  <c r="ES127" i="7"/>
  <c r="ET127" i="7"/>
  <c r="EU127" i="7"/>
  <c r="EV127" i="7"/>
  <c r="EW127" i="7"/>
  <c r="EX127" i="7"/>
  <c r="EY127" i="7"/>
  <c r="EZ127" i="7"/>
  <c r="FA127" i="7"/>
  <c r="FB127" i="7"/>
  <c r="FC127" i="7"/>
  <c r="FD127" i="7"/>
  <c r="FE127" i="7"/>
  <c r="FF127" i="7"/>
  <c r="FG127" i="7"/>
  <c r="FH127" i="7"/>
  <c r="FI127" i="7"/>
  <c r="FJ127" i="7"/>
  <c r="FK127" i="7"/>
  <c r="FL127" i="7"/>
  <c r="FM127" i="7"/>
  <c r="FN127" i="7"/>
  <c r="FO127" i="7"/>
  <c r="FP127" i="7"/>
  <c r="FQ127" i="7"/>
  <c r="FR127" i="7"/>
  <c r="FS127" i="7"/>
  <c r="FT127" i="7"/>
  <c r="FU127" i="7"/>
  <c r="FV127" i="7"/>
  <c r="FW127" i="7"/>
  <c r="FX127" i="7"/>
  <c r="FY127" i="7"/>
  <c r="FZ127" i="7"/>
  <c r="GA127" i="7"/>
  <c r="GB127" i="7"/>
  <c r="GC127" i="7"/>
  <c r="GD127" i="7"/>
  <c r="GE127" i="7"/>
  <c r="GF127" i="7"/>
  <c r="GG127" i="7"/>
  <c r="GH127" i="7"/>
  <c r="GI127" i="7"/>
  <c r="GJ127" i="7"/>
  <c r="GK127" i="7"/>
  <c r="GL127" i="7"/>
  <c r="GM127" i="7"/>
  <c r="GN127" i="7"/>
  <c r="GO127" i="7"/>
  <c r="GP127" i="7"/>
  <c r="GQ127" i="7"/>
  <c r="GR127" i="7"/>
  <c r="GS127" i="7"/>
  <c r="GT127" i="7"/>
  <c r="GU127" i="7"/>
  <c r="GV127" i="7"/>
  <c r="GW127" i="7"/>
  <c r="GX127" i="7"/>
  <c r="GY127" i="7"/>
  <c r="GZ127" i="7"/>
  <c r="HA127" i="7"/>
  <c r="HB127" i="7"/>
  <c r="HC127" i="7"/>
  <c r="HD127" i="7"/>
  <c r="HE127" i="7"/>
  <c r="HF127" i="7"/>
  <c r="HG127" i="7"/>
  <c r="HH127" i="7"/>
  <c r="HI127" i="7"/>
  <c r="HJ127" i="7"/>
  <c r="HK127" i="7"/>
  <c r="HL127" i="7"/>
  <c r="HM127" i="7"/>
  <c r="HN127" i="7"/>
  <c r="HO127" i="7"/>
  <c r="HP127" i="7"/>
  <c r="HQ127" i="7"/>
  <c r="HR127" i="7"/>
  <c r="HS127" i="7"/>
  <c r="HT127" i="7"/>
  <c r="HU127" i="7"/>
  <c r="HV127" i="7"/>
  <c r="HW127" i="7"/>
  <c r="HX127" i="7"/>
  <c r="HY127" i="7"/>
  <c r="HZ127" i="7"/>
  <c r="IA127" i="7"/>
  <c r="IB127" i="7"/>
  <c r="IC127" i="7"/>
  <c r="ID127" i="7"/>
  <c r="IE127" i="7"/>
  <c r="IF127" i="7"/>
  <c r="IG127" i="7"/>
  <c r="IH127" i="7"/>
  <c r="II127" i="7"/>
  <c r="IJ127" i="7"/>
  <c r="IK127" i="7"/>
  <c r="IL127" i="7"/>
  <c r="IM127" i="7"/>
  <c r="IN127" i="7"/>
  <c r="IO127" i="7"/>
  <c r="IP127" i="7"/>
  <c r="IQ127" i="7"/>
  <c r="IR127" i="7"/>
  <c r="IS127" i="7"/>
  <c r="IT127" i="7"/>
  <c r="IU127" i="7"/>
  <c r="IV127" i="7"/>
  <c r="IW127" i="7"/>
  <c r="IX127" i="7"/>
  <c r="IY127" i="7"/>
  <c r="IZ127" i="7"/>
  <c r="JA127" i="7"/>
  <c r="JB127" i="7"/>
  <c r="JC127" i="7"/>
  <c r="JD127" i="7"/>
  <c r="JE127" i="7"/>
  <c r="JF127" i="7"/>
  <c r="JG127" i="7"/>
  <c r="JH127" i="7"/>
  <c r="JI127" i="7"/>
  <c r="JJ127" i="7"/>
  <c r="JK127" i="7"/>
  <c r="JL127" i="7"/>
  <c r="JM127" i="7"/>
  <c r="JN127" i="7"/>
  <c r="JO127" i="7"/>
  <c r="JP127" i="7"/>
  <c r="JQ127" i="7"/>
  <c r="JR127" i="7"/>
  <c r="JS127" i="7"/>
  <c r="JT127" i="7"/>
  <c r="JU127" i="7"/>
  <c r="JV127" i="7"/>
  <c r="JW127" i="7"/>
  <c r="JX127" i="7"/>
  <c r="JY127" i="7"/>
  <c r="JZ127" i="7"/>
  <c r="KA127" i="7"/>
  <c r="KB127" i="7"/>
  <c r="KC127" i="7"/>
  <c r="KD127" i="7"/>
  <c r="KE127" i="7"/>
  <c r="KF127" i="7"/>
  <c r="KG127" i="7"/>
  <c r="KH127" i="7"/>
  <c r="KI127" i="7"/>
  <c r="KJ127" i="7"/>
  <c r="KK127" i="7"/>
  <c r="KL127" i="7"/>
  <c r="KM127" i="7"/>
  <c r="KN127" i="7"/>
  <c r="KO127" i="7"/>
  <c r="KP127" i="7"/>
  <c r="KQ127" i="7"/>
  <c r="KR127" i="7"/>
  <c r="KS127" i="7"/>
  <c r="KT127" i="7"/>
  <c r="KU127" i="7"/>
  <c r="KV127" i="7"/>
  <c r="KW127" i="7"/>
  <c r="KX127" i="7"/>
  <c r="KY127" i="7"/>
  <c r="KZ127" i="7"/>
  <c r="LA127" i="7"/>
  <c r="LB127" i="7"/>
  <c r="LC127" i="7"/>
  <c r="LD127" i="7"/>
  <c r="LE127" i="7"/>
  <c r="LF127" i="7"/>
  <c r="LG127" i="7"/>
  <c r="LH127" i="7"/>
  <c r="LI127" i="7"/>
  <c r="LJ127" i="7"/>
  <c r="LK127" i="7"/>
  <c r="LL127" i="7"/>
  <c r="LM127" i="7"/>
  <c r="LN127" i="7"/>
  <c r="LO127" i="7"/>
  <c r="LP127" i="7"/>
  <c r="LQ127" i="7"/>
  <c r="LR127" i="7"/>
  <c r="LS127" i="7"/>
  <c r="LT127" i="7"/>
  <c r="LU127" i="7"/>
  <c r="LV127" i="7"/>
  <c r="LW127" i="7"/>
  <c r="LX127" i="7"/>
  <c r="LY127" i="7"/>
  <c r="LZ127" i="7"/>
  <c r="MA127" i="7"/>
  <c r="MB127" i="7"/>
  <c r="MC127" i="7"/>
  <c r="MD127" i="7"/>
  <c r="ME127" i="7"/>
  <c r="MF127" i="7"/>
  <c r="MG127" i="7"/>
  <c r="MH127" i="7"/>
  <c r="MI127" i="7"/>
  <c r="MJ127" i="7"/>
  <c r="MK127" i="7"/>
  <c r="ML127" i="7"/>
  <c r="MM127" i="7"/>
  <c r="MN127" i="7"/>
  <c r="MO127" i="7"/>
  <c r="MP127" i="7"/>
  <c r="MQ127" i="7"/>
  <c r="MR127" i="7"/>
  <c r="MS127" i="7"/>
  <c r="MT127" i="7"/>
  <c r="MU127" i="7"/>
  <c r="MV127" i="7"/>
  <c r="MW127" i="7"/>
  <c r="MX127" i="7"/>
  <c r="MY127" i="7"/>
  <c r="MZ127" i="7"/>
  <c r="NA127" i="7"/>
  <c r="NB127" i="7"/>
  <c r="NC127" i="7"/>
  <c r="ND127" i="7"/>
  <c r="NE127" i="7"/>
  <c r="NF127" i="7"/>
  <c r="NG127" i="7"/>
  <c r="NH127" i="7"/>
  <c r="NI127" i="7"/>
  <c r="NJ127" i="7"/>
  <c r="NK127" i="7"/>
  <c r="NL127" i="7"/>
  <c r="NM127" i="7"/>
  <c r="NN127" i="7"/>
  <c r="NO127" i="7"/>
  <c r="NP127" i="7"/>
  <c r="NQ127" i="7"/>
  <c r="NR127" i="7"/>
  <c r="NS127" i="7"/>
  <c r="NT127" i="7"/>
  <c r="NU127" i="7"/>
  <c r="NV127" i="7"/>
  <c r="NW127" i="7"/>
  <c r="NX127" i="7"/>
  <c r="NY127" i="7"/>
  <c r="NZ127" i="7"/>
  <c r="OA127" i="7"/>
  <c r="OB127" i="7"/>
  <c r="OC127" i="7"/>
  <c r="OD127" i="7"/>
  <c r="OE127" i="7"/>
  <c r="OF127" i="7"/>
  <c r="OG127" i="7"/>
  <c r="OH127" i="7"/>
  <c r="OI127" i="7"/>
  <c r="OJ127" i="7"/>
  <c r="OK127" i="7"/>
  <c r="OL127" i="7"/>
  <c r="OM127" i="7"/>
  <c r="ON127" i="7"/>
  <c r="OO127" i="7"/>
  <c r="OP127" i="7"/>
  <c r="OQ127" i="7"/>
  <c r="OR127" i="7"/>
  <c r="OS127" i="7"/>
  <c r="OT127" i="7"/>
  <c r="OU127" i="7"/>
  <c r="OV127" i="7"/>
  <c r="OW127" i="7"/>
  <c r="OX127" i="7"/>
  <c r="OY127" i="7"/>
  <c r="OZ127" i="7"/>
  <c r="PA127" i="7"/>
  <c r="PB127" i="7"/>
  <c r="PC127" i="7"/>
  <c r="PD127" i="7"/>
  <c r="PE127" i="7"/>
  <c r="PF127" i="7"/>
  <c r="PG127" i="7"/>
  <c r="PH127" i="7"/>
  <c r="PI127" i="7"/>
  <c r="PJ127" i="7"/>
  <c r="PK127" i="7"/>
  <c r="PL127" i="7"/>
  <c r="PM127" i="7"/>
  <c r="PN127" i="7"/>
  <c r="PO127" i="7"/>
  <c r="PP127" i="7"/>
  <c r="PQ127" i="7"/>
  <c r="PR127" i="7"/>
  <c r="PS127" i="7"/>
  <c r="PT127" i="7"/>
  <c r="PU127" i="7"/>
  <c r="PV127" i="7"/>
  <c r="PW127" i="7"/>
  <c r="PX127" i="7"/>
  <c r="PY127" i="7"/>
  <c r="PZ127" i="7"/>
  <c r="QA127" i="7"/>
  <c r="QB127" i="7"/>
  <c r="QC127" i="7"/>
  <c r="QD127" i="7"/>
  <c r="QE127" i="7"/>
  <c r="QF127" i="7"/>
  <c r="QG127" i="7"/>
  <c r="QH127" i="7"/>
  <c r="QI127" i="7"/>
  <c r="QJ127" i="7"/>
  <c r="QK127" i="7"/>
  <c r="QL127" i="7"/>
  <c r="QM127" i="7"/>
  <c r="QN127" i="7"/>
  <c r="QO127" i="7"/>
  <c r="QP127" i="7"/>
  <c r="QQ127" i="7"/>
  <c r="QR127" i="7"/>
  <c r="QS127" i="7"/>
  <c r="QT127" i="7"/>
  <c r="QU127" i="7"/>
  <c r="QV127" i="7"/>
  <c r="QW127" i="7"/>
  <c r="QX127" i="7"/>
  <c r="QY127" i="7"/>
  <c r="QZ127" i="7"/>
  <c r="RA127" i="7"/>
  <c r="RB127" i="7"/>
  <c r="RC127" i="7"/>
  <c r="RD127" i="7"/>
  <c r="RE127" i="7"/>
  <c r="RF127" i="7"/>
  <c r="RG127" i="7"/>
  <c r="RH127" i="7"/>
  <c r="RI127" i="7"/>
  <c r="RJ127" i="7"/>
  <c r="RK127" i="7"/>
  <c r="RL127" i="7"/>
  <c r="RM127" i="7"/>
  <c r="RN127" i="7"/>
  <c r="RO127" i="7"/>
  <c r="RP127" i="7"/>
  <c r="RQ127" i="7"/>
  <c r="RR127" i="7"/>
  <c r="RS127" i="7"/>
  <c r="RT127" i="7"/>
  <c r="RU127" i="7"/>
  <c r="RV127" i="7"/>
  <c r="RW127" i="7"/>
  <c r="RX127" i="7"/>
  <c r="RY127" i="7"/>
  <c r="RZ127" i="7"/>
  <c r="SA127" i="7"/>
  <c r="SB127" i="7"/>
  <c r="SC127" i="7"/>
  <c r="SD127" i="7"/>
  <c r="SE127" i="7"/>
  <c r="SF127" i="7"/>
  <c r="SG127" i="7"/>
  <c r="SH127" i="7"/>
  <c r="SI127" i="7"/>
  <c r="SJ127" i="7"/>
  <c r="SK127" i="7"/>
  <c r="SL127" i="7"/>
  <c r="SM127" i="7"/>
  <c r="SN127" i="7"/>
  <c r="SO127" i="7"/>
  <c r="SP127" i="7"/>
  <c r="SQ127" i="7"/>
  <c r="SR127" i="7"/>
  <c r="SS127" i="7"/>
  <c r="ST127" i="7"/>
  <c r="SU127" i="7"/>
  <c r="SV127" i="7"/>
  <c r="SW127" i="7"/>
  <c r="SX127" i="7"/>
  <c r="SY127" i="7"/>
  <c r="SZ127" i="7"/>
  <c r="TA127" i="7"/>
  <c r="TB127" i="7"/>
  <c r="K127" i="7"/>
  <c r="CE52" i="7"/>
  <c r="CE21" i="3"/>
  <c r="I21" i="3" s="1"/>
  <c r="CE60" i="1"/>
  <c r="L12" i="15"/>
  <c r="M12" i="15"/>
  <c r="N12" i="15"/>
  <c r="O12" i="15"/>
  <c r="P12" i="15"/>
  <c r="Q12" i="15"/>
  <c r="R12" i="15"/>
  <c r="S12" i="15"/>
  <c r="T12" i="15"/>
  <c r="U12" i="15"/>
  <c r="V12" i="15"/>
  <c r="W12" i="15"/>
  <c r="X12" i="15"/>
  <c r="Y12" i="15"/>
  <c r="Z12" i="15"/>
  <c r="AA12" i="15"/>
  <c r="AB12" i="15"/>
  <c r="AC12" i="15"/>
  <c r="AD12" i="15"/>
  <c r="AE12" i="15"/>
  <c r="AF12" i="15"/>
  <c r="AG12" i="15"/>
  <c r="AH12" i="15"/>
  <c r="AI12" i="15"/>
  <c r="AJ12" i="15"/>
  <c r="AK12" i="15"/>
  <c r="AL12" i="15"/>
  <c r="AM12" i="15"/>
  <c r="AN12" i="15"/>
  <c r="AO12" i="15"/>
  <c r="AP12" i="15"/>
  <c r="AQ12" i="15"/>
  <c r="AR12" i="15"/>
  <c r="AS12" i="15"/>
  <c r="AT12" i="15"/>
  <c r="AU12" i="15"/>
  <c r="AV12" i="15"/>
  <c r="AW12" i="15"/>
  <c r="AX12" i="15"/>
  <c r="AY12" i="15"/>
  <c r="AZ12" i="15"/>
  <c r="BA12" i="15"/>
  <c r="BB12" i="15"/>
  <c r="BC12" i="15"/>
  <c r="BD12" i="15"/>
  <c r="BE12" i="15"/>
  <c r="BF12" i="15"/>
  <c r="BG12" i="15"/>
  <c r="BH12" i="15"/>
  <c r="BI12" i="15"/>
  <c r="BJ12" i="15"/>
  <c r="BK12" i="15"/>
  <c r="BL12" i="15"/>
  <c r="BM12" i="15"/>
  <c r="BN12" i="15"/>
  <c r="BO12" i="15"/>
  <c r="BP12" i="15"/>
  <c r="BQ12" i="15"/>
  <c r="BR12" i="15"/>
  <c r="BS12" i="15"/>
  <c r="BT12" i="15"/>
  <c r="BU12" i="15"/>
  <c r="BV12" i="15"/>
  <c r="BW12" i="15"/>
  <c r="BX12" i="15"/>
  <c r="BY12" i="15"/>
  <c r="BZ12" i="15"/>
  <c r="CA12" i="15"/>
  <c r="CB12" i="15"/>
  <c r="CC12" i="15"/>
  <c r="CE12" i="15"/>
  <c r="CF12" i="15"/>
  <c r="CG12" i="15"/>
  <c r="CH12" i="15"/>
  <c r="CI12" i="15"/>
  <c r="CJ12" i="15"/>
  <c r="CK12" i="15"/>
  <c r="CL12" i="15"/>
  <c r="CM12" i="15"/>
  <c r="CO12" i="15"/>
  <c r="CP12" i="15"/>
  <c r="CQ12" i="15"/>
  <c r="CR12" i="15"/>
  <c r="CS12" i="15"/>
  <c r="CT12" i="15"/>
  <c r="CU12" i="15"/>
  <c r="CV12" i="15"/>
  <c r="CW12" i="15"/>
  <c r="CX12" i="15"/>
  <c r="CY12" i="15"/>
  <c r="CZ12" i="15"/>
  <c r="DA12" i="15"/>
  <c r="DB12" i="15"/>
  <c r="DC12" i="15"/>
  <c r="DD12" i="15"/>
  <c r="DE12" i="15"/>
  <c r="DF12" i="15"/>
  <c r="DG12" i="15"/>
  <c r="DH12" i="15"/>
  <c r="DI12" i="15"/>
  <c r="DJ12" i="15"/>
  <c r="DK12" i="15"/>
  <c r="DL12" i="15"/>
  <c r="DM12" i="15"/>
  <c r="DN12" i="15"/>
  <c r="DO12" i="15"/>
  <c r="DP12" i="15"/>
  <c r="DQ12" i="15"/>
  <c r="DR12" i="15"/>
  <c r="DS12" i="15"/>
  <c r="DT12" i="15"/>
  <c r="DU12" i="15"/>
  <c r="DV12" i="15"/>
  <c r="DW12" i="15"/>
  <c r="DX12" i="15"/>
  <c r="DY12" i="15"/>
  <c r="DZ12" i="15"/>
  <c r="EA12" i="15"/>
  <c r="EB12" i="15"/>
  <c r="EC12" i="15"/>
  <c r="ED12" i="15"/>
  <c r="EE12" i="15"/>
  <c r="EF12" i="15"/>
  <c r="EG12" i="15"/>
  <c r="EH12" i="15"/>
  <c r="EI12" i="15"/>
  <c r="EJ12" i="15"/>
  <c r="EK12" i="15"/>
  <c r="EL12" i="15"/>
  <c r="EM12" i="15"/>
  <c r="EN12" i="15"/>
  <c r="EO12" i="15"/>
  <c r="EP12" i="15"/>
  <c r="EQ12" i="15"/>
  <c r="ER12" i="15"/>
  <c r="ES12" i="15"/>
  <c r="ET12" i="15"/>
  <c r="EU12" i="15"/>
  <c r="EV12" i="15"/>
  <c r="EW12" i="15"/>
  <c r="EX12" i="15"/>
  <c r="EY12" i="15"/>
  <c r="EZ12" i="15"/>
  <c r="FA12" i="15"/>
  <c r="FB12" i="15"/>
  <c r="FC12" i="15"/>
  <c r="FD12" i="15"/>
  <c r="FE12" i="15"/>
  <c r="FF12" i="15"/>
  <c r="FG12" i="15"/>
  <c r="FH12" i="15"/>
  <c r="FI12" i="15"/>
  <c r="FJ12" i="15"/>
  <c r="FK12" i="15"/>
  <c r="FL12" i="15"/>
  <c r="FM12" i="15"/>
  <c r="FN12" i="15"/>
  <c r="FO12" i="15"/>
  <c r="FP12" i="15"/>
  <c r="FQ12" i="15"/>
  <c r="FR12" i="15"/>
  <c r="FS12" i="15"/>
  <c r="FT12" i="15"/>
  <c r="FU12" i="15"/>
  <c r="FV12" i="15"/>
  <c r="FW12" i="15"/>
  <c r="FX12" i="15"/>
  <c r="FY12" i="15"/>
  <c r="FZ12" i="15"/>
  <c r="GA12" i="15"/>
  <c r="GB12" i="15"/>
  <c r="GC12" i="15"/>
  <c r="GD12" i="15"/>
  <c r="GE12" i="15"/>
  <c r="GF12" i="15"/>
  <c r="GG12" i="15"/>
  <c r="GH12" i="15"/>
  <c r="GI12" i="15"/>
  <c r="GJ12" i="15"/>
  <c r="GK12" i="15"/>
  <c r="GL12" i="15"/>
  <c r="GM12" i="15"/>
  <c r="GN12" i="15"/>
  <c r="GO12" i="15"/>
  <c r="GP12" i="15"/>
  <c r="GQ12" i="15"/>
  <c r="GR12" i="15"/>
  <c r="GS12" i="15"/>
  <c r="GT12" i="15"/>
  <c r="GU12" i="15"/>
  <c r="GV12" i="15"/>
  <c r="GW12" i="15"/>
  <c r="GX12" i="15"/>
  <c r="GY12" i="15"/>
  <c r="GZ12" i="15"/>
  <c r="HA12" i="15"/>
  <c r="HB12" i="15"/>
  <c r="HC12" i="15"/>
  <c r="HD12" i="15"/>
  <c r="HE12" i="15"/>
  <c r="HF12" i="15"/>
  <c r="HG12" i="15"/>
  <c r="HH12" i="15"/>
  <c r="HI12" i="15"/>
  <c r="HJ12" i="15"/>
  <c r="HK12" i="15"/>
  <c r="HL12" i="15"/>
  <c r="HM12" i="15"/>
  <c r="HN12" i="15"/>
  <c r="HO12" i="15"/>
  <c r="HP12" i="15"/>
  <c r="HQ12" i="15"/>
  <c r="HR12" i="15"/>
  <c r="HS12" i="15"/>
  <c r="HT12" i="15"/>
  <c r="HU12" i="15"/>
  <c r="HV12" i="15"/>
  <c r="HW12" i="15"/>
  <c r="HX12" i="15"/>
  <c r="HY12" i="15"/>
  <c r="HZ12" i="15"/>
  <c r="IA12" i="15"/>
  <c r="IB12" i="15"/>
  <c r="IC12" i="15"/>
  <c r="ID12" i="15"/>
  <c r="IE12" i="15"/>
  <c r="IF12" i="15"/>
  <c r="IG12" i="15"/>
  <c r="IH12" i="15"/>
  <c r="II12" i="15"/>
  <c r="IJ12" i="15"/>
  <c r="IK12" i="15"/>
  <c r="IL12" i="15"/>
  <c r="IM12" i="15"/>
  <c r="IN12" i="15"/>
  <c r="IO12" i="15"/>
  <c r="IP12" i="15"/>
  <c r="IQ12" i="15"/>
  <c r="IR12" i="15"/>
  <c r="IS12" i="15"/>
  <c r="IT12" i="15"/>
  <c r="IU12" i="15"/>
  <c r="IV12" i="15"/>
  <c r="IW12" i="15"/>
  <c r="IX12" i="15"/>
  <c r="IY12" i="15"/>
  <c r="IZ12" i="15"/>
  <c r="JA12" i="15"/>
  <c r="JB12" i="15"/>
  <c r="JC12" i="15"/>
  <c r="JD12" i="15"/>
  <c r="JE12" i="15"/>
  <c r="JF12" i="15"/>
  <c r="JG12" i="15"/>
  <c r="JH12" i="15"/>
  <c r="JI12" i="15"/>
  <c r="JJ12" i="15"/>
  <c r="JK12" i="15"/>
  <c r="JL12" i="15"/>
  <c r="JM12" i="15"/>
  <c r="JN12" i="15"/>
  <c r="JO12" i="15"/>
  <c r="JP12" i="15"/>
  <c r="JQ12" i="15"/>
  <c r="JR12" i="15"/>
  <c r="JS12" i="15"/>
  <c r="JT12" i="15"/>
  <c r="JU12" i="15"/>
  <c r="JV12" i="15"/>
  <c r="JW12" i="15"/>
  <c r="JX12" i="15"/>
  <c r="JY12" i="15"/>
  <c r="JZ12" i="15"/>
  <c r="KA12" i="15"/>
  <c r="KB12" i="15"/>
  <c r="KC12" i="15"/>
  <c r="KD12" i="15"/>
  <c r="KE12" i="15"/>
  <c r="KF12" i="15"/>
  <c r="KG12" i="15"/>
  <c r="KH12" i="15"/>
  <c r="KI12" i="15"/>
  <c r="KJ12" i="15"/>
  <c r="KK12" i="15"/>
  <c r="KL12" i="15"/>
  <c r="KM12" i="15"/>
  <c r="KN12" i="15"/>
  <c r="KO12" i="15"/>
  <c r="KP12" i="15"/>
  <c r="KQ12" i="15"/>
  <c r="KR12" i="15"/>
  <c r="KS12" i="15"/>
  <c r="KT12" i="15"/>
  <c r="KU12" i="15"/>
  <c r="KV12" i="15"/>
  <c r="KW12" i="15"/>
  <c r="KX12" i="15"/>
  <c r="KY12" i="15"/>
  <c r="KZ12" i="15"/>
  <c r="LA12" i="15"/>
  <c r="LB12" i="15"/>
  <c r="LC12" i="15"/>
  <c r="LD12" i="15"/>
  <c r="LE12" i="15"/>
  <c r="LF12" i="15"/>
  <c r="LG12" i="15"/>
  <c r="LH12" i="15"/>
  <c r="LI12" i="15"/>
  <c r="LJ12" i="15"/>
  <c r="LK12" i="15"/>
  <c r="LL12" i="15"/>
  <c r="LM12" i="15"/>
  <c r="LN12" i="15"/>
  <c r="LO12" i="15"/>
  <c r="LP12" i="15"/>
  <c r="LQ12" i="15"/>
  <c r="LR12" i="15"/>
  <c r="LS12" i="15"/>
  <c r="LT12" i="15"/>
  <c r="LU12" i="15"/>
  <c r="LV12" i="15"/>
  <c r="LW12" i="15"/>
  <c r="LX12" i="15"/>
  <c r="LY12" i="15"/>
  <c r="LZ12" i="15"/>
  <c r="MA12" i="15"/>
  <c r="MB12" i="15"/>
  <c r="MC12" i="15"/>
  <c r="MD12" i="15"/>
  <c r="ME12" i="15"/>
  <c r="MF12" i="15"/>
  <c r="MG12" i="15"/>
  <c r="MH12" i="15"/>
  <c r="MI12" i="15"/>
  <c r="MJ12" i="15"/>
  <c r="MK12" i="15"/>
  <c r="ML12" i="15"/>
  <c r="MM12" i="15"/>
  <c r="MN12" i="15"/>
  <c r="MO12" i="15"/>
  <c r="MP12" i="15"/>
  <c r="MQ12" i="15"/>
  <c r="MR12" i="15"/>
  <c r="MS12" i="15"/>
  <c r="MT12" i="15"/>
  <c r="MU12" i="15"/>
  <c r="MV12" i="15"/>
  <c r="MW12" i="15"/>
  <c r="MX12" i="15"/>
  <c r="MY12" i="15"/>
  <c r="MZ12" i="15"/>
  <c r="NA12" i="15"/>
  <c r="NB12" i="15"/>
  <c r="NC12" i="15"/>
  <c r="ND12" i="15"/>
  <c r="NE12" i="15"/>
  <c r="NF12" i="15"/>
  <c r="NG12" i="15"/>
  <c r="NH12" i="15"/>
  <c r="NI12" i="15"/>
  <c r="NJ12" i="15"/>
  <c r="NK12" i="15"/>
  <c r="NL12" i="15"/>
  <c r="NM12" i="15"/>
  <c r="NN12" i="15"/>
  <c r="NO12" i="15"/>
  <c r="NP12" i="15"/>
  <c r="NQ12" i="15"/>
  <c r="NR12" i="15"/>
  <c r="NS12" i="15"/>
  <c r="NT12" i="15"/>
  <c r="NU12" i="15"/>
  <c r="NV12" i="15"/>
  <c r="NW12" i="15"/>
  <c r="NX12" i="15"/>
  <c r="NY12" i="15"/>
  <c r="NZ12" i="15"/>
  <c r="OA12" i="15"/>
  <c r="OB12" i="15"/>
  <c r="OC12" i="15"/>
  <c r="OD12" i="15"/>
  <c r="OE12" i="15"/>
  <c r="OF12" i="15"/>
  <c r="OG12" i="15"/>
  <c r="OH12" i="15"/>
  <c r="OI12" i="15"/>
  <c r="OJ12" i="15"/>
  <c r="OK12" i="15"/>
  <c r="OL12" i="15"/>
  <c r="OM12" i="15"/>
  <c r="ON12" i="15"/>
  <c r="OO12" i="15"/>
  <c r="OP12" i="15"/>
  <c r="OQ12" i="15"/>
  <c r="OR12" i="15"/>
  <c r="OS12" i="15"/>
  <c r="OT12" i="15"/>
  <c r="OU12" i="15"/>
  <c r="OV12" i="15"/>
  <c r="OW12" i="15"/>
  <c r="OX12" i="15"/>
  <c r="OY12" i="15"/>
  <c r="OZ12" i="15"/>
  <c r="PA12" i="15"/>
  <c r="PB12" i="15"/>
  <c r="PC12" i="15"/>
  <c r="PD12" i="15"/>
  <c r="PE12" i="15"/>
  <c r="PF12" i="15"/>
  <c r="PG12" i="15"/>
  <c r="PH12" i="15"/>
  <c r="PI12" i="15"/>
  <c r="PJ12" i="15"/>
  <c r="PK12" i="15"/>
  <c r="PL12" i="15"/>
  <c r="PM12" i="15"/>
  <c r="PN12" i="15"/>
  <c r="PO12" i="15"/>
  <c r="PP12" i="15"/>
  <c r="PQ12" i="15"/>
  <c r="PR12" i="15"/>
  <c r="PS12" i="15"/>
  <c r="PT12" i="15"/>
  <c r="PU12" i="15"/>
  <c r="PV12" i="15"/>
  <c r="PW12" i="15"/>
  <c r="PX12" i="15"/>
  <c r="PY12" i="15"/>
  <c r="PZ12" i="15"/>
  <c r="QA12" i="15"/>
  <c r="QB12" i="15"/>
  <c r="QC12" i="15"/>
  <c r="QD12" i="15"/>
  <c r="QE12" i="15"/>
  <c r="QF12" i="15"/>
  <c r="QG12" i="15"/>
  <c r="QH12" i="15"/>
  <c r="QI12" i="15"/>
  <c r="QJ12" i="15"/>
  <c r="QK12" i="15"/>
  <c r="QL12" i="15"/>
  <c r="QM12" i="15"/>
  <c r="QN12" i="15"/>
  <c r="QO12" i="15"/>
  <c r="QP12" i="15"/>
  <c r="QQ12" i="15"/>
  <c r="QR12" i="15"/>
  <c r="QS12" i="15"/>
  <c r="QT12" i="15"/>
  <c r="QU12" i="15"/>
  <c r="QV12" i="15"/>
  <c r="QW12" i="15"/>
  <c r="QX12" i="15"/>
  <c r="QY12" i="15"/>
  <c r="QZ12" i="15"/>
  <c r="RA12" i="15"/>
  <c r="RB12" i="15"/>
  <c r="RC12" i="15"/>
  <c r="RD12" i="15"/>
  <c r="RE12" i="15"/>
  <c r="RF12" i="15"/>
  <c r="RG12" i="15"/>
  <c r="RH12" i="15"/>
  <c r="RI12" i="15"/>
  <c r="RJ12" i="15"/>
  <c r="RK12" i="15"/>
  <c r="RL12" i="15"/>
  <c r="RM12" i="15"/>
  <c r="RN12" i="15"/>
  <c r="RO12" i="15"/>
  <c r="RP12" i="15"/>
  <c r="RQ12" i="15"/>
  <c r="RR12" i="15"/>
  <c r="RS12" i="15"/>
  <c r="RT12" i="15"/>
  <c r="RU12" i="15"/>
  <c r="RV12" i="15"/>
  <c r="RW12" i="15"/>
  <c r="RX12" i="15"/>
  <c r="RY12" i="15"/>
  <c r="RZ12" i="15"/>
  <c r="SA12" i="15"/>
  <c r="SB12" i="15"/>
  <c r="SC12" i="15"/>
  <c r="SD12" i="15"/>
  <c r="SE12" i="15"/>
  <c r="SF12" i="15"/>
  <c r="SG12" i="15"/>
  <c r="SH12" i="15"/>
  <c r="SI12" i="15"/>
  <c r="SJ12" i="15"/>
  <c r="SK12" i="15"/>
  <c r="SL12" i="15"/>
  <c r="SM12" i="15"/>
  <c r="SN12" i="15"/>
  <c r="SO12" i="15"/>
  <c r="SP12" i="15"/>
  <c r="SQ12" i="15"/>
  <c r="SR12" i="15"/>
  <c r="SS12" i="15"/>
  <c r="ST12" i="15"/>
  <c r="SU12" i="15"/>
  <c r="SV12" i="15"/>
  <c r="SW12" i="15"/>
  <c r="SX12" i="15"/>
  <c r="SY12" i="15"/>
  <c r="SZ12" i="15"/>
  <c r="TA12" i="15"/>
  <c r="TB12" i="15"/>
  <c r="K12" i="15"/>
  <c r="L15" i="15"/>
  <c r="M15" i="15"/>
  <c r="N15" i="15"/>
  <c r="O15" i="15"/>
  <c r="P15" i="15"/>
  <c r="Q15" i="15"/>
  <c r="R15" i="15"/>
  <c r="S15" i="15"/>
  <c r="T15" i="15"/>
  <c r="U15" i="15"/>
  <c r="V15" i="15"/>
  <c r="W15" i="15"/>
  <c r="X15" i="15"/>
  <c r="Y15" i="15"/>
  <c r="Z15" i="15"/>
  <c r="AA15" i="15"/>
  <c r="AB15" i="15"/>
  <c r="AC15" i="15"/>
  <c r="AD15" i="15"/>
  <c r="AE15" i="15"/>
  <c r="AF15" i="15"/>
  <c r="AG15" i="15"/>
  <c r="AH15" i="15"/>
  <c r="AI15" i="15"/>
  <c r="AJ15" i="15"/>
  <c r="AK15" i="15"/>
  <c r="AL15" i="15"/>
  <c r="AM15" i="15"/>
  <c r="AN15" i="15"/>
  <c r="AO15" i="15"/>
  <c r="AP15" i="15"/>
  <c r="AQ15" i="15"/>
  <c r="AR15" i="15"/>
  <c r="AS15" i="15"/>
  <c r="AT15" i="15"/>
  <c r="AU15" i="15"/>
  <c r="AV15" i="15"/>
  <c r="AW15" i="15"/>
  <c r="AX15" i="15"/>
  <c r="AY15" i="15"/>
  <c r="AZ15" i="15"/>
  <c r="BA15" i="15"/>
  <c r="BB15" i="15"/>
  <c r="BC15" i="15"/>
  <c r="BD15" i="15"/>
  <c r="BE15" i="15"/>
  <c r="BF15" i="15"/>
  <c r="BG15" i="15"/>
  <c r="BH15" i="15"/>
  <c r="BI15" i="15"/>
  <c r="BJ15" i="15"/>
  <c r="BK15" i="15"/>
  <c r="BL15" i="15"/>
  <c r="BM15" i="15"/>
  <c r="BN15" i="15"/>
  <c r="BO15" i="15"/>
  <c r="BP15" i="15"/>
  <c r="BQ15" i="15"/>
  <c r="BR15" i="15"/>
  <c r="BS15" i="15"/>
  <c r="BT15" i="15"/>
  <c r="BU15" i="15"/>
  <c r="BV15" i="15"/>
  <c r="BW15" i="15"/>
  <c r="BX15" i="15"/>
  <c r="BY15" i="15"/>
  <c r="BZ15" i="15"/>
  <c r="CA15" i="15"/>
  <c r="CB15" i="15"/>
  <c r="CC15" i="15"/>
  <c r="CE15" i="15"/>
  <c r="CF15" i="15"/>
  <c r="CH15" i="15"/>
  <c r="CI15" i="15"/>
  <c r="CJ15" i="15"/>
  <c r="CK15" i="15"/>
  <c r="CL15" i="15"/>
  <c r="CM15" i="15"/>
  <c r="CO15" i="15"/>
  <c r="CP15" i="15"/>
  <c r="CQ15" i="15"/>
  <c r="CR15" i="15"/>
  <c r="CS15" i="15"/>
  <c r="CT15" i="15"/>
  <c r="CU15" i="15"/>
  <c r="CV15" i="15"/>
  <c r="CW15" i="15"/>
  <c r="CX15" i="15"/>
  <c r="CY15" i="15"/>
  <c r="CZ15" i="15"/>
  <c r="DA15" i="15"/>
  <c r="DB15" i="15"/>
  <c r="DC15" i="15"/>
  <c r="DD15" i="15"/>
  <c r="DE15" i="15"/>
  <c r="DF15" i="15"/>
  <c r="DG15" i="15"/>
  <c r="DH15" i="15"/>
  <c r="DI15" i="15"/>
  <c r="DJ15" i="15"/>
  <c r="DK15" i="15"/>
  <c r="DL15" i="15"/>
  <c r="DM15" i="15"/>
  <c r="DN15" i="15"/>
  <c r="DO15" i="15"/>
  <c r="DP15" i="15"/>
  <c r="DQ15" i="15"/>
  <c r="DR15" i="15"/>
  <c r="DS15" i="15"/>
  <c r="DT15" i="15"/>
  <c r="DU15" i="15"/>
  <c r="DV15" i="15"/>
  <c r="DW15" i="15"/>
  <c r="DX15" i="15"/>
  <c r="DY15" i="15"/>
  <c r="DZ15" i="15"/>
  <c r="EA15" i="15"/>
  <c r="EB15" i="15"/>
  <c r="EC15" i="15"/>
  <c r="ED15" i="15"/>
  <c r="EE15" i="15"/>
  <c r="EF15" i="15"/>
  <c r="EG15" i="15"/>
  <c r="EH15" i="15"/>
  <c r="EI15" i="15"/>
  <c r="EJ15" i="15"/>
  <c r="EK15" i="15"/>
  <c r="EL15" i="15"/>
  <c r="EM15" i="15"/>
  <c r="EN15" i="15"/>
  <c r="EO15" i="15"/>
  <c r="EP15" i="15"/>
  <c r="EQ15" i="15"/>
  <c r="ER15" i="15"/>
  <c r="ES15" i="15"/>
  <c r="ET15" i="15"/>
  <c r="EU15" i="15"/>
  <c r="EV15" i="15"/>
  <c r="EW15" i="15"/>
  <c r="EX15" i="15"/>
  <c r="EY15" i="15"/>
  <c r="EZ15" i="15"/>
  <c r="FA15" i="15"/>
  <c r="FB15" i="15"/>
  <c r="FC15" i="15"/>
  <c r="FD15" i="15"/>
  <c r="FE15" i="15"/>
  <c r="FF15" i="15"/>
  <c r="FG15" i="15"/>
  <c r="FH15" i="15"/>
  <c r="FI15" i="15"/>
  <c r="FJ15" i="15"/>
  <c r="FK15" i="15"/>
  <c r="FL15" i="15"/>
  <c r="FM15" i="15"/>
  <c r="FN15" i="15"/>
  <c r="FO15" i="15"/>
  <c r="FP15" i="15"/>
  <c r="FQ15" i="15"/>
  <c r="FR15" i="15"/>
  <c r="FS15" i="15"/>
  <c r="FT15" i="15"/>
  <c r="FU15" i="15"/>
  <c r="FV15" i="15"/>
  <c r="FW15" i="15"/>
  <c r="FX15" i="15"/>
  <c r="FY15" i="15"/>
  <c r="FZ15" i="15"/>
  <c r="GA15" i="15"/>
  <c r="GB15" i="15"/>
  <c r="GC15" i="15"/>
  <c r="GD15" i="15"/>
  <c r="GE15" i="15"/>
  <c r="GF15" i="15"/>
  <c r="GG15" i="15"/>
  <c r="GH15" i="15"/>
  <c r="GI15" i="15"/>
  <c r="GJ15" i="15"/>
  <c r="GK15" i="15"/>
  <c r="GL15" i="15"/>
  <c r="GM15" i="15"/>
  <c r="GN15" i="15"/>
  <c r="GO15" i="15"/>
  <c r="GP15" i="15"/>
  <c r="GQ15" i="15"/>
  <c r="GR15" i="15"/>
  <c r="GS15" i="15"/>
  <c r="GT15" i="15"/>
  <c r="GU15" i="15"/>
  <c r="GV15" i="15"/>
  <c r="GW15" i="15"/>
  <c r="GX15" i="15"/>
  <c r="GY15" i="15"/>
  <c r="GZ15" i="15"/>
  <c r="HA15" i="15"/>
  <c r="HB15" i="15"/>
  <c r="HC15" i="15"/>
  <c r="HD15" i="15"/>
  <c r="HE15" i="15"/>
  <c r="HF15" i="15"/>
  <c r="HG15" i="15"/>
  <c r="HH15" i="15"/>
  <c r="HI15" i="15"/>
  <c r="HJ15" i="15"/>
  <c r="HK15" i="15"/>
  <c r="HL15" i="15"/>
  <c r="HM15" i="15"/>
  <c r="HN15" i="15"/>
  <c r="HO15" i="15"/>
  <c r="HP15" i="15"/>
  <c r="HQ15" i="15"/>
  <c r="HR15" i="15"/>
  <c r="HS15" i="15"/>
  <c r="HT15" i="15"/>
  <c r="HU15" i="15"/>
  <c r="HV15" i="15"/>
  <c r="HW15" i="15"/>
  <c r="HX15" i="15"/>
  <c r="HY15" i="15"/>
  <c r="HZ15" i="15"/>
  <c r="IA15" i="15"/>
  <c r="IB15" i="15"/>
  <c r="IC15" i="15"/>
  <c r="ID15" i="15"/>
  <c r="IE15" i="15"/>
  <c r="IF15" i="15"/>
  <c r="IG15" i="15"/>
  <c r="IH15" i="15"/>
  <c r="II15" i="15"/>
  <c r="IJ15" i="15"/>
  <c r="IK15" i="15"/>
  <c r="IL15" i="15"/>
  <c r="IM15" i="15"/>
  <c r="IN15" i="15"/>
  <c r="IO15" i="15"/>
  <c r="IP15" i="15"/>
  <c r="IQ15" i="15"/>
  <c r="IR15" i="15"/>
  <c r="IS15" i="15"/>
  <c r="IT15" i="15"/>
  <c r="IU15" i="15"/>
  <c r="IV15" i="15"/>
  <c r="IW15" i="15"/>
  <c r="IX15" i="15"/>
  <c r="IY15" i="15"/>
  <c r="IZ15" i="15"/>
  <c r="JA15" i="15"/>
  <c r="JB15" i="15"/>
  <c r="JC15" i="15"/>
  <c r="JD15" i="15"/>
  <c r="JE15" i="15"/>
  <c r="JF15" i="15"/>
  <c r="JG15" i="15"/>
  <c r="JH15" i="15"/>
  <c r="JI15" i="15"/>
  <c r="JJ15" i="15"/>
  <c r="JK15" i="15"/>
  <c r="JL15" i="15"/>
  <c r="JM15" i="15"/>
  <c r="JN15" i="15"/>
  <c r="JO15" i="15"/>
  <c r="JP15" i="15"/>
  <c r="JQ15" i="15"/>
  <c r="JR15" i="15"/>
  <c r="JS15" i="15"/>
  <c r="JT15" i="15"/>
  <c r="JU15" i="15"/>
  <c r="JV15" i="15"/>
  <c r="JW15" i="15"/>
  <c r="JX15" i="15"/>
  <c r="JY15" i="15"/>
  <c r="JZ15" i="15"/>
  <c r="KA15" i="15"/>
  <c r="KB15" i="15"/>
  <c r="KC15" i="15"/>
  <c r="KD15" i="15"/>
  <c r="KE15" i="15"/>
  <c r="KF15" i="15"/>
  <c r="KG15" i="15"/>
  <c r="KH15" i="15"/>
  <c r="KI15" i="15"/>
  <c r="KJ15" i="15"/>
  <c r="KK15" i="15"/>
  <c r="KL15" i="15"/>
  <c r="KM15" i="15"/>
  <c r="KN15" i="15"/>
  <c r="KO15" i="15"/>
  <c r="KP15" i="15"/>
  <c r="KQ15" i="15"/>
  <c r="KR15" i="15"/>
  <c r="KS15" i="15"/>
  <c r="KT15" i="15"/>
  <c r="KU15" i="15"/>
  <c r="KV15" i="15"/>
  <c r="KW15" i="15"/>
  <c r="KX15" i="15"/>
  <c r="KY15" i="15"/>
  <c r="KZ15" i="15"/>
  <c r="LA15" i="15"/>
  <c r="LB15" i="15"/>
  <c r="LC15" i="15"/>
  <c r="LD15" i="15"/>
  <c r="LE15" i="15"/>
  <c r="LF15" i="15"/>
  <c r="LG15" i="15"/>
  <c r="LH15" i="15"/>
  <c r="LI15" i="15"/>
  <c r="LJ15" i="15"/>
  <c r="LK15" i="15"/>
  <c r="LL15" i="15"/>
  <c r="LM15" i="15"/>
  <c r="LN15" i="15"/>
  <c r="LO15" i="15"/>
  <c r="LP15" i="15"/>
  <c r="LQ15" i="15"/>
  <c r="LR15" i="15"/>
  <c r="LS15" i="15"/>
  <c r="LT15" i="15"/>
  <c r="LU15" i="15"/>
  <c r="LV15" i="15"/>
  <c r="LW15" i="15"/>
  <c r="LX15" i="15"/>
  <c r="LY15" i="15"/>
  <c r="LZ15" i="15"/>
  <c r="MA15" i="15"/>
  <c r="MB15" i="15"/>
  <c r="MC15" i="15"/>
  <c r="MD15" i="15"/>
  <c r="ME15" i="15"/>
  <c r="MF15" i="15"/>
  <c r="MG15" i="15"/>
  <c r="MH15" i="15"/>
  <c r="MI15" i="15"/>
  <c r="MJ15" i="15"/>
  <c r="MK15" i="15"/>
  <c r="ML15" i="15"/>
  <c r="MM15" i="15"/>
  <c r="MN15" i="15"/>
  <c r="MO15" i="15"/>
  <c r="MP15" i="15"/>
  <c r="MQ15" i="15"/>
  <c r="MR15" i="15"/>
  <c r="MS15" i="15"/>
  <c r="MT15" i="15"/>
  <c r="MU15" i="15"/>
  <c r="MV15" i="15"/>
  <c r="MW15" i="15"/>
  <c r="MX15" i="15"/>
  <c r="MY15" i="15"/>
  <c r="MZ15" i="15"/>
  <c r="NA15" i="15"/>
  <c r="NB15" i="15"/>
  <c r="NC15" i="15"/>
  <c r="ND15" i="15"/>
  <c r="NE15" i="15"/>
  <c r="NF15" i="15"/>
  <c r="NG15" i="15"/>
  <c r="NH15" i="15"/>
  <c r="NI15" i="15"/>
  <c r="NJ15" i="15"/>
  <c r="NK15" i="15"/>
  <c r="NL15" i="15"/>
  <c r="NM15" i="15"/>
  <c r="NN15" i="15"/>
  <c r="NO15" i="15"/>
  <c r="NP15" i="15"/>
  <c r="NQ15" i="15"/>
  <c r="NR15" i="15"/>
  <c r="NS15" i="15"/>
  <c r="NT15" i="15"/>
  <c r="NU15" i="15"/>
  <c r="NV15" i="15"/>
  <c r="NW15" i="15"/>
  <c r="NX15" i="15"/>
  <c r="NY15" i="15"/>
  <c r="NZ15" i="15"/>
  <c r="OA15" i="15"/>
  <c r="OB15" i="15"/>
  <c r="OC15" i="15"/>
  <c r="OD15" i="15"/>
  <c r="OE15" i="15"/>
  <c r="OF15" i="15"/>
  <c r="OG15" i="15"/>
  <c r="OH15" i="15"/>
  <c r="OI15" i="15"/>
  <c r="OJ15" i="15"/>
  <c r="OK15" i="15"/>
  <c r="OL15" i="15"/>
  <c r="OM15" i="15"/>
  <c r="ON15" i="15"/>
  <c r="OO15" i="15"/>
  <c r="OP15" i="15"/>
  <c r="OQ15" i="15"/>
  <c r="OR15" i="15"/>
  <c r="OS15" i="15"/>
  <c r="OT15" i="15"/>
  <c r="OU15" i="15"/>
  <c r="OV15" i="15"/>
  <c r="OW15" i="15"/>
  <c r="OX15" i="15"/>
  <c r="OY15" i="15"/>
  <c r="OZ15" i="15"/>
  <c r="PA15" i="15"/>
  <c r="PB15" i="15"/>
  <c r="PC15" i="15"/>
  <c r="PD15" i="15"/>
  <c r="PE15" i="15"/>
  <c r="PF15" i="15"/>
  <c r="PG15" i="15"/>
  <c r="PH15" i="15"/>
  <c r="PI15" i="15"/>
  <c r="PJ15" i="15"/>
  <c r="PK15" i="15"/>
  <c r="PL15" i="15"/>
  <c r="PM15" i="15"/>
  <c r="PN15" i="15"/>
  <c r="PO15" i="15"/>
  <c r="PP15" i="15"/>
  <c r="PQ15" i="15"/>
  <c r="PR15" i="15"/>
  <c r="PS15" i="15"/>
  <c r="PT15" i="15"/>
  <c r="PU15" i="15"/>
  <c r="PV15" i="15"/>
  <c r="PW15" i="15"/>
  <c r="PX15" i="15"/>
  <c r="PY15" i="15"/>
  <c r="PZ15" i="15"/>
  <c r="QA15" i="15"/>
  <c r="QB15" i="15"/>
  <c r="QC15" i="15"/>
  <c r="QD15" i="15"/>
  <c r="QE15" i="15"/>
  <c r="QF15" i="15"/>
  <c r="QG15" i="15"/>
  <c r="QH15" i="15"/>
  <c r="QI15" i="15"/>
  <c r="QJ15" i="15"/>
  <c r="QK15" i="15"/>
  <c r="QL15" i="15"/>
  <c r="QM15" i="15"/>
  <c r="QN15" i="15"/>
  <c r="QO15" i="15"/>
  <c r="QP15" i="15"/>
  <c r="QQ15" i="15"/>
  <c r="QR15" i="15"/>
  <c r="QS15" i="15"/>
  <c r="QT15" i="15"/>
  <c r="QU15" i="15"/>
  <c r="QV15" i="15"/>
  <c r="QW15" i="15"/>
  <c r="QX15" i="15"/>
  <c r="QY15" i="15"/>
  <c r="QZ15" i="15"/>
  <c r="RA15" i="15"/>
  <c r="RB15" i="15"/>
  <c r="RC15" i="15"/>
  <c r="RD15" i="15"/>
  <c r="RE15" i="15"/>
  <c r="RF15" i="15"/>
  <c r="RG15" i="15"/>
  <c r="RH15" i="15"/>
  <c r="RI15" i="15"/>
  <c r="RJ15" i="15"/>
  <c r="RK15" i="15"/>
  <c r="RL15" i="15"/>
  <c r="RM15" i="15"/>
  <c r="RN15" i="15"/>
  <c r="RO15" i="15"/>
  <c r="RP15" i="15"/>
  <c r="RQ15" i="15"/>
  <c r="RR15" i="15"/>
  <c r="RS15" i="15"/>
  <c r="RT15" i="15"/>
  <c r="RU15" i="15"/>
  <c r="RV15" i="15"/>
  <c r="RW15" i="15"/>
  <c r="RX15" i="15"/>
  <c r="RY15" i="15"/>
  <c r="RZ15" i="15"/>
  <c r="SA15" i="15"/>
  <c r="SB15" i="15"/>
  <c r="SC15" i="15"/>
  <c r="SD15" i="15"/>
  <c r="SE15" i="15"/>
  <c r="SF15" i="15"/>
  <c r="SG15" i="15"/>
  <c r="SH15" i="15"/>
  <c r="SI15" i="15"/>
  <c r="SJ15" i="15"/>
  <c r="SK15" i="15"/>
  <c r="SL15" i="15"/>
  <c r="SM15" i="15"/>
  <c r="SN15" i="15"/>
  <c r="SO15" i="15"/>
  <c r="SP15" i="15"/>
  <c r="SQ15" i="15"/>
  <c r="SR15" i="15"/>
  <c r="SS15" i="15"/>
  <c r="ST15" i="15"/>
  <c r="SU15" i="15"/>
  <c r="SV15" i="15"/>
  <c r="SW15" i="15"/>
  <c r="SX15" i="15"/>
  <c r="SY15" i="15"/>
  <c r="SZ15" i="15"/>
  <c r="TA15" i="15"/>
  <c r="TB15" i="15"/>
  <c r="K15" i="15"/>
  <c r="L31" i="7"/>
  <c r="M31" i="7"/>
  <c r="N31" i="7"/>
  <c r="O31" i="7"/>
  <c r="P31" i="7"/>
  <c r="Q31" i="7"/>
  <c r="R31" i="7"/>
  <c r="S31" i="7"/>
  <c r="T31" i="7"/>
  <c r="U31" i="7"/>
  <c r="V31" i="7"/>
  <c r="W31" i="7"/>
  <c r="X31" i="7"/>
  <c r="Y31" i="7"/>
  <c r="Z31" i="7"/>
  <c r="AA31" i="7"/>
  <c r="AB31" i="7"/>
  <c r="AC31" i="7"/>
  <c r="AD31" i="7"/>
  <c r="AE31" i="7"/>
  <c r="AF31" i="7"/>
  <c r="AG31" i="7"/>
  <c r="AH31" i="7"/>
  <c r="AI31" i="7"/>
  <c r="AJ31" i="7"/>
  <c r="AK31" i="7"/>
  <c r="AL31" i="7"/>
  <c r="AM31" i="7"/>
  <c r="AN31" i="7"/>
  <c r="AO31" i="7"/>
  <c r="AP31" i="7"/>
  <c r="AQ31" i="7"/>
  <c r="AR31" i="7"/>
  <c r="AS31" i="7"/>
  <c r="AT31" i="7"/>
  <c r="AU31" i="7"/>
  <c r="AV31" i="7"/>
  <c r="AW31" i="7"/>
  <c r="AX31" i="7"/>
  <c r="AY31" i="7"/>
  <c r="AZ31" i="7"/>
  <c r="BA31" i="7"/>
  <c r="BB31" i="7"/>
  <c r="BC31" i="7"/>
  <c r="BD31" i="7"/>
  <c r="BE31" i="7"/>
  <c r="BF31" i="7"/>
  <c r="BG31" i="7"/>
  <c r="BH31" i="7"/>
  <c r="BI31" i="7"/>
  <c r="BJ31" i="7"/>
  <c r="BK31" i="7"/>
  <c r="BL31" i="7"/>
  <c r="BM31" i="7"/>
  <c r="BN31" i="7"/>
  <c r="BO31" i="7"/>
  <c r="BP31" i="7"/>
  <c r="BQ31" i="7"/>
  <c r="BR31" i="7"/>
  <c r="BS31" i="7"/>
  <c r="BT31" i="7"/>
  <c r="BU31" i="7"/>
  <c r="BV31" i="7"/>
  <c r="BW31" i="7"/>
  <c r="BX31" i="7"/>
  <c r="BY31" i="7"/>
  <c r="BZ31" i="7"/>
  <c r="CA31" i="7"/>
  <c r="CB31" i="7"/>
  <c r="CC31" i="7"/>
  <c r="CE31" i="7"/>
  <c r="CF31" i="7"/>
  <c r="CG31" i="7"/>
  <c r="CH31" i="7"/>
  <c r="CI31" i="7"/>
  <c r="CJ31" i="7"/>
  <c r="CK31" i="7"/>
  <c r="CL31" i="7"/>
  <c r="CM31" i="7"/>
  <c r="CO31" i="7"/>
  <c r="CP31" i="7"/>
  <c r="CQ31" i="7"/>
  <c r="CR31" i="7"/>
  <c r="CS31" i="7"/>
  <c r="CT31" i="7"/>
  <c r="CU31" i="7"/>
  <c r="CV31" i="7"/>
  <c r="CW31" i="7"/>
  <c r="CX31" i="7"/>
  <c r="CY31" i="7"/>
  <c r="CZ31" i="7"/>
  <c r="DA31" i="7"/>
  <c r="DB31" i="7"/>
  <c r="DC31" i="7"/>
  <c r="DD31" i="7"/>
  <c r="DE31" i="7"/>
  <c r="DF31" i="7"/>
  <c r="DG31" i="7"/>
  <c r="DH31" i="7"/>
  <c r="DI31" i="7"/>
  <c r="DJ31" i="7"/>
  <c r="DK31" i="7"/>
  <c r="DL31" i="7"/>
  <c r="DM31" i="7"/>
  <c r="DN31" i="7"/>
  <c r="DO31" i="7"/>
  <c r="DP31" i="7"/>
  <c r="DQ31" i="7"/>
  <c r="DR31" i="7"/>
  <c r="DS31" i="7"/>
  <c r="DT31" i="7"/>
  <c r="DU31" i="7"/>
  <c r="DV31" i="7"/>
  <c r="DW31" i="7"/>
  <c r="DX31" i="7"/>
  <c r="DY31" i="7"/>
  <c r="DZ31" i="7"/>
  <c r="EA31" i="7"/>
  <c r="EB31" i="7"/>
  <c r="EC31" i="7"/>
  <c r="ED31" i="7"/>
  <c r="EE31" i="7"/>
  <c r="EF31" i="7"/>
  <c r="EG31" i="7"/>
  <c r="EH31" i="7"/>
  <c r="EI31" i="7"/>
  <c r="EJ31" i="7"/>
  <c r="EK31" i="7"/>
  <c r="EL31" i="7"/>
  <c r="EM31" i="7"/>
  <c r="EN31" i="7"/>
  <c r="EO31" i="7"/>
  <c r="EP31" i="7"/>
  <c r="EQ31" i="7"/>
  <c r="ER31" i="7"/>
  <c r="ES31" i="7"/>
  <c r="ET31" i="7"/>
  <c r="EU31" i="7"/>
  <c r="EV31" i="7"/>
  <c r="EW31" i="7"/>
  <c r="EX31" i="7"/>
  <c r="EY31" i="7"/>
  <c r="EZ31" i="7"/>
  <c r="FA31" i="7"/>
  <c r="FB31" i="7"/>
  <c r="FC31" i="7"/>
  <c r="FD31" i="7"/>
  <c r="FE31" i="7"/>
  <c r="FF31" i="7"/>
  <c r="FG31" i="7"/>
  <c r="FH31" i="7"/>
  <c r="FI31" i="7"/>
  <c r="FJ31" i="7"/>
  <c r="FK31" i="7"/>
  <c r="FL31" i="7"/>
  <c r="FM31" i="7"/>
  <c r="FN31" i="7"/>
  <c r="FO31" i="7"/>
  <c r="FP31" i="7"/>
  <c r="FQ31" i="7"/>
  <c r="FR31" i="7"/>
  <c r="FS31" i="7"/>
  <c r="FT31" i="7"/>
  <c r="FU31" i="7"/>
  <c r="FV31" i="7"/>
  <c r="FW31" i="7"/>
  <c r="FX31" i="7"/>
  <c r="FY31" i="7"/>
  <c r="FZ31" i="7"/>
  <c r="GA31" i="7"/>
  <c r="GB31" i="7"/>
  <c r="GC31" i="7"/>
  <c r="GD31" i="7"/>
  <c r="GE31" i="7"/>
  <c r="GF31" i="7"/>
  <c r="GG31" i="7"/>
  <c r="GH31" i="7"/>
  <c r="GI31" i="7"/>
  <c r="GJ31" i="7"/>
  <c r="GK31" i="7"/>
  <c r="GL31" i="7"/>
  <c r="GM31" i="7"/>
  <c r="GN31" i="7"/>
  <c r="GO31" i="7"/>
  <c r="GP31" i="7"/>
  <c r="GQ31" i="7"/>
  <c r="GR31" i="7"/>
  <c r="GS31" i="7"/>
  <c r="GT31" i="7"/>
  <c r="GU31" i="7"/>
  <c r="GV31" i="7"/>
  <c r="GW31" i="7"/>
  <c r="GX31" i="7"/>
  <c r="GY31" i="7"/>
  <c r="GZ31" i="7"/>
  <c r="HA31" i="7"/>
  <c r="HB31" i="7"/>
  <c r="HC31" i="7"/>
  <c r="HD31" i="7"/>
  <c r="HE31" i="7"/>
  <c r="HF31" i="7"/>
  <c r="HG31" i="7"/>
  <c r="HH31" i="7"/>
  <c r="HI31" i="7"/>
  <c r="HJ31" i="7"/>
  <c r="HK31" i="7"/>
  <c r="HL31" i="7"/>
  <c r="HM31" i="7"/>
  <c r="HN31" i="7"/>
  <c r="HO31" i="7"/>
  <c r="HP31" i="7"/>
  <c r="HQ31" i="7"/>
  <c r="HR31" i="7"/>
  <c r="HS31" i="7"/>
  <c r="HT31" i="7"/>
  <c r="HU31" i="7"/>
  <c r="HV31" i="7"/>
  <c r="HW31" i="7"/>
  <c r="HX31" i="7"/>
  <c r="HY31" i="7"/>
  <c r="HZ31" i="7"/>
  <c r="IA31" i="7"/>
  <c r="IB31" i="7"/>
  <c r="IC31" i="7"/>
  <c r="ID31" i="7"/>
  <c r="IE31" i="7"/>
  <c r="IF31" i="7"/>
  <c r="IG31" i="7"/>
  <c r="IH31" i="7"/>
  <c r="II31" i="7"/>
  <c r="IJ31" i="7"/>
  <c r="IK31" i="7"/>
  <c r="IL31" i="7"/>
  <c r="IM31" i="7"/>
  <c r="IN31" i="7"/>
  <c r="IO31" i="7"/>
  <c r="IP31" i="7"/>
  <c r="IQ31" i="7"/>
  <c r="IR31" i="7"/>
  <c r="IS31" i="7"/>
  <c r="IT31" i="7"/>
  <c r="IU31" i="7"/>
  <c r="IV31" i="7"/>
  <c r="IW31" i="7"/>
  <c r="IX31" i="7"/>
  <c r="IY31" i="7"/>
  <c r="IZ31" i="7"/>
  <c r="JA31" i="7"/>
  <c r="JB31" i="7"/>
  <c r="JC31" i="7"/>
  <c r="JD31" i="7"/>
  <c r="JE31" i="7"/>
  <c r="JF31" i="7"/>
  <c r="JG31" i="7"/>
  <c r="JH31" i="7"/>
  <c r="JI31" i="7"/>
  <c r="JJ31" i="7"/>
  <c r="JK31" i="7"/>
  <c r="JL31" i="7"/>
  <c r="JM31" i="7"/>
  <c r="JN31" i="7"/>
  <c r="JO31" i="7"/>
  <c r="JP31" i="7"/>
  <c r="JQ31" i="7"/>
  <c r="JR31" i="7"/>
  <c r="JS31" i="7"/>
  <c r="JT31" i="7"/>
  <c r="JU31" i="7"/>
  <c r="JV31" i="7"/>
  <c r="JW31" i="7"/>
  <c r="JX31" i="7"/>
  <c r="JY31" i="7"/>
  <c r="JZ31" i="7"/>
  <c r="KA31" i="7"/>
  <c r="KB31" i="7"/>
  <c r="KC31" i="7"/>
  <c r="KD31" i="7"/>
  <c r="KE31" i="7"/>
  <c r="KF31" i="7"/>
  <c r="KG31" i="7"/>
  <c r="KH31" i="7"/>
  <c r="KI31" i="7"/>
  <c r="KJ31" i="7"/>
  <c r="KK31" i="7"/>
  <c r="KL31" i="7"/>
  <c r="KM31" i="7"/>
  <c r="KN31" i="7"/>
  <c r="KO31" i="7"/>
  <c r="KP31" i="7"/>
  <c r="KQ31" i="7"/>
  <c r="KR31" i="7"/>
  <c r="KS31" i="7"/>
  <c r="KT31" i="7"/>
  <c r="KU31" i="7"/>
  <c r="KV31" i="7"/>
  <c r="KW31" i="7"/>
  <c r="KX31" i="7"/>
  <c r="KY31" i="7"/>
  <c r="KZ31" i="7"/>
  <c r="LA31" i="7"/>
  <c r="LB31" i="7"/>
  <c r="LC31" i="7"/>
  <c r="LD31" i="7"/>
  <c r="LE31" i="7"/>
  <c r="LF31" i="7"/>
  <c r="LG31" i="7"/>
  <c r="LH31" i="7"/>
  <c r="LI31" i="7"/>
  <c r="LJ31" i="7"/>
  <c r="LK31" i="7"/>
  <c r="LL31" i="7"/>
  <c r="LM31" i="7"/>
  <c r="LN31" i="7"/>
  <c r="LO31" i="7"/>
  <c r="LP31" i="7"/>
  <c r="LQ31" i="7"/>
  <c r="LR31" i="7"/>
  <c r="LS31" i="7"/>
  <c r="LT31" i="7"/>
  <c r="LU31" i="7"/>
  <c r="LV31" i="7"/>
  <c r="LW31" i="7"/>
  <c r="LX31" i="7"/>
  <c r="LY31" i="7"/>
  <c r="LZ31" i="7"/>
  <c r="MA31" i="7"/>
  <c r="MB31" i="7"/>
  <c r="MC31" i="7"/>
  <c r="MD31" i="7"/>
  <c r="ME31" i="7"/>
  <c r="MF31" i="7"/>
  <c r="MG31" i="7"/>
  <c r="MH31" i="7"/>
  <c r="MI31" i="7"/>
  <c r="MJ31" i="7"/>
  <c r="MK31" i="7"/>
  <c r="ML31" i="7"/>
  <c r="MM31" i="7"/>
  <c r="MN31" i="7"/>
  <c r="MO31" i="7"/>
  <c r="MP31" i="7"/>
  <c r="MQ31" i="7"/>
  <c r="MR31" i="7"/>
  <c r="MS31" i="7"/>
  <c r="MT31" i="7"/>
  <c r="MU31" i="7"/>
  <c r="MV31" i="7"/>
  <c r="MW31" i="7"/>
  <c r="MX31" i="7"/>
  <c r="MY31" i="7"/>
  <c r="MZ31" i="7"/>
  <c r="NA31" i="7"/>
  <c r="NB31" i="7"/>
  <c r="NC31" i="7"/>
  <c r="ND31" i="7"/>
  <c r="NE31" i="7"/>
  <c r="NF31" i="7"/>
  <c r="NG31" i="7"/>
  <c r="NH31" i="7"/>
  <c r="NI31" i="7"/>
  <c r="NJ31" i="7"/>
  <c r="NK31" i="7"/>
  <c r="NL31" i="7"/>
  <c r="NM31" i="7"/>
  <c r="NN31" i="7"/>
  <c r="NO31" i="7"/>
  <c r="NP31" i="7"/>
  <c r="NQ31" i="7"/>
  <c r="NR31" i="7"/>
  <c r="NS31" i="7"/>
  <c r="NT31" i="7"/>
  <c r="NU31" i="7"/>
  <c r="NV31" i="7"/>
  <c r="NW31" i="7"/>
  <c r="NX31" i="7"/>
  <c r="NY31" i="7"/>
  <c r="NZ31" i="7"/>
  <c r="OA31" i="7"/>
  <c r="OB31" i="7"/>
  <c r="OC31" i="7"/>
  <c r="OD31" i="7"/>
  <c r="OE31" i="7"/>
  <c r="OF31" i="7"/>
  <c r="OG31" i="7"/>
  <c r="OH31" i="7"/>
  <c r="OI31" i="7"/>
  <c r="OJ31" i="7"/>
  <c r="OK31" i="7"/>
  <c r="OL31" i="7"/>
  <c r="OM31" i="7"/>
  <c r="ON31" i="7"/>
  <c r="OO31" i="7"/>
  <c r="OP31" i="7"/>
  <c r="OQ31" i="7"/>
  <c r="OR31" i="7"/>
  <c r="OS31" i="7"/>
  <c r="OT31" i="7"/>
  <c r="OU31" i="7"/>
  <c r="OV31" i="7"/>
  <c r="OW31" i="7"/>
  <c r="OX31" i="7"/>
  <c r="OY31" i="7"/>
  <c r="OZ31" i="7"/>
  <c r="PA31" i="7"/>
  <c r="PB31" i="7"/>
  <c r="PC31" i="7"/>
  <c r="PD31" i="7"/>
  <c r="PE31" i="7"/>
  <c r="PF31" i="7"/>
  <c r="PG31" i="7"/>
  <c r="PH31" i="7"/>
  <c r="PI31" i="7"/>
  <c r="PJ31" i="7"/>
  <c r="PK31" i="7"/>
  <c r="PL31" i="7"/>
  <c r="PM31" i="7"/>
  <c r="PN31" i="7"/>
  <c r="PO31" i="7"/>
  <c r="PP31" i="7"/>
  <c r="PQ31" i="7"/>
  <c r="PR31" i="7"/>
  <c r="PS31" i="7"/>
  <c r="PT31" i="7"/>
  <c r="PU31" i="7"/>
  <c r="PV31" i="7"/>
  <c r="PW31" i="7"/>
  <c r="PX31" i="7"/>
  <c r="PY31" i="7"/>
  <c r="PZ31" i="7"/>
  <c r="QA31" i="7"/>
  <c r="QB31" i="7"/>
  <c r="QC31" i="7"/>
  <c r="QD31" i="7"/>
  <c r="QE31" i="7"/>
  <c r="QF31" i="7"/>
  <c r="QG31" i="7"/>
  <c r="QH31" i="7"/>
  <c r="QI31" i="7"/>
  <c r="QJ31" i="7"/>
  <c r="QK31" i="7"/>
  <c r="QL31" i="7"/>
  <c r="QM31" i="7"/>
  <c r="QN31" i="7"/>
  <c r="QO31" i="7"/>
  <c r="QP31" i="7"/>
  <c r="QQ31" i="7"/>
  <c r="QR31" i="7"/>
  <c r="QS31" i="7"/>
  <c r="QT31" i="7"/>
  <c r="QU31" i="7"/>
  <c r="QV31" i="7"/>
  <c r="QW31" i="7"/>
  <c r="QX31" i="7"/>
  <c r="QY31" i="7"/>
  <c r="QZ31" i="7"/>
  <c r="RA31" i="7"/>
  <c r="RB31" i="7"/>
  <c r="RC31" i="7"/>
  <c r="RD31" i="7"/>
  <c r="RE31" i="7"/>
  <c r="RF31" i="7"/>
  <c r="RG31" i="7"/>
  <c r="RH31" i="7"/>
  <c r="RI31" i="7"/>
  <c r="RJ31" i="7"/>
  <c r="RK31" i="7"/>
  <c r="RL31" i="7"/>
  <c r="RM31" i="7"/>
  <c r="RN31" i="7"/>
  <c r="RO31" i="7"/>
  <c r="RP31" i="7"/>
  <c r="RQ31" i="7"/>
  <c r="RR31" i="7"/>
  <c r="RS31" i="7"/>
  <c r="RT31" i="7"/>
  <c r="RU31" i="7"/>
  <c r="RV31" i="7"/>
  <c r="RW31" i="7"/>
  <c r="RX31" i="7"/>
  <c r="RY31" i="7"/>
  <c r="RZ31" i="7"/>
  <c r="SA31" i="7"/>
  <c r="SB31" i="7"/>
  <c r="SC31" i="7"/>
  <c r="SD31" i="7"/>
  <c r="SE31" i="7"/>
  <c r="SF31" i="7"/>
  <c r="SG31" i="7"/>
  <c r="SH31" i="7"/>
  <c r="SI31" i="7"/>
  <c r="SJ31" i="7"/>
  <c r="SK31" i="7"/>
  <c r="SL31" i="7"/>
  <c r="SM31" i="7"/>
  <c r="SN31" i="7"/>
  <c r="SO31" i="7"/>
  <c r="SP31" i="7"/>
  <c r="SQ31" i="7"/>
  <c r="SR31" i="7"/>
  <c r="SS31" i="7"/>
  <c r="ST31" i="7"/>
  <c r="SU31" i="7"/>
  <c r="SV31" i="7"/>
  <c r="SW31" i="7"/>
  <c r="SX31" i="7"/>
  <c r="SY31" i="7"/>
  <c r="SZ31" i="7"/>
  <c r="TA31" i="7"/>
  <c r="TB31" i="7"/>
  <c r="K31" i="7"/>
  <c r="L33" i="7"/>
  <c r="M33" i="7"/>
  <c r="N33" i="7"/>
  <c r="O33" i="7"/>
  <c r="P33" i="7"/>
  <c r="Q33" i="7"/>
  <c r="R33" i="7"/>
  <c r="S33" i="7"/>
  <c r="T33" i="7"/>
  <c r="U33" i="7"/>
  <c r="V33" i="7"/>
  <c r="W33" i="7"/>
  <c r="X33" i="7"/>
  <c r="Y33" i="7"/>
  <c r="Z33" i="7"/>
  <c r="AA33" i="7"/>
  <c r="AB33" i="7"/>
  <c r="AC33" i="7"/>
  <c r="AD33" i="7"/>
  <c r="AE33" i="7"/>
  <c r="AF33" i="7"/>
  <c r="AG33" i="7"/>
  <c r="AH33" i="7"/>
  <c r="AI33" i="7"/>
  <c r="AJ33" i="7"/>
  <c r="AK33" i="7"/>
  <c r="AL33" i="7"/>
  <c r="AM33" i="7"/>
  <c r="AN33" i="7"/>
  <c r="AO33" i="7"/>
  <c r="AP33" i="7"/>
  <c r="AQ33" i="7"/>
  <c r="AR33" i="7"/>
  <c r="AS33" i="7"/>
  <c r="AT33" i="7"/>
  <c r="AU33" i="7"/>
  <c r="AV33" i="7"/>
  <c r="AW33" i="7"/>
  <c r="AX33" i="7"/>
  <c r="AY33" i="7"/>
  <c r="AZ33" i="7"/>
  <c r="BA33" i="7"/>
  <c r="BB33" i="7"/>
  <c r="BC33" i="7"/>
  <c r="BD33" i="7"/>
  <c r="BE33" i="7"/>
  <c r="BF33" i="7"/>
  <c r="BG33" i="7"/>
  <c r="BH33" i="7"/>
  <c r="BI33" i="7"/>
  <c r="BJ33" i="7"/>
  <c r="BK33" i="7"/>
  <c r="BL33" i="7"/>
  <c r="BM33" i="7"/>
  <c r="BN33" i="7"/>
  <c r="BO33" i="7"/>
  <c r="BP33" i="7"/>
  <c r="BQ33" i="7"/>
  <c r="BR33" i="7"/>
  <c r="BS33" i="7"/>
  <c r="BT33" i="7"/>
  <c r="BU33" i="7"/>
  <c r="BV33" i="7"/>
  <c r="BW33" i="7"/>
  <c r="BX33" i="7"/>
  <c r="BY33" i="7"/>
  <c r="BZ33" i="7"/>
  <c r="CA33" i="7"/>
  <c r="CB33" i="7"/>
  <c r="CC33" i="7"/>
  <c r="CE33" i="7"/>
  <c r="CF33" i="7"/>
  <c r="CH33" i="7"/>
  <c r="CI33" i="7"/>
  <c r="CJ33" i="7"/>
  <c r="CK33" i="7"/>
  <c r="CL33" i="7"/>
  <c r="CM33" i="7"/>
  <c r="CO33" i="7"/>
  <c r="CP33" i="7"/>
  <c r="CQ33" i="7"/>
  <c r="CR33" i="7"/>
  <c r="CS33" i="7"/>
  <c r="CT33" i="7"/>
  <c r="CU33" i="7"/>
  <c r="CV33" i="7"/>
  <c r="CW33" i="7"/>
  <c r="CX33" i="7"/>
  <c r="CY33" i="7"/>
  <c r="CZ33" i="7"/>
  <c r="DA33" i="7"/>
  <c r="DB33" i="7"/>
  <c r="DC33" i="7"/>
  <c r="DD33" i="7"/>
  <c r="DE33" i="7"/>
  <c r="DF33" i="7"/>
  <c r="DG33" i="7"/>
  <c r="DH33" i="7"/>
  <c r="DI33" i="7"/>
  <c r="DJ33" i="7"/>
  <c r="DK33" i="7"/>
  <c r="DL33" i="7"/>
  <c r="DM33" i="7"/>
  <c r="DN33" i="7"/>
  <c r="DO33" i="7"/>
  <c r="DP33" i="7"/>
  <c r="DQ33" i="7"/>
  <c r="DR33" i="7"/>
  <c r="DS33" i="7"/>
  <c r="DT33" i="7"/>
  <c r="DU33" i="7"/>
  <c r="DV33" i="7"/>
  <c r="DW33" i="7"/>
  <c r="DX33" i="7"/>
  <c r="DY33" i="7"/>
  <c r="DZ33" i="7"/>
  <c r="EA33" i="7"/>
  <c r="EB33" i="7"/>
  <c r="EC33" i="7"/>
  <c r="ED33" i="7"/>
  <c r="EE33" i="7"/>
  <c r="EF33" i="7"/>
  <c r="EG33" i="7"/>
  <c r="EH33" i="7"/>
  <c r="EI33" i="7"/>
  <c r="EJ33" i="7"/>
  <c r="EK33" i="7"/>
  <c r="EL33" i="7"/>
  <c r="EM33" i="7"/>
  <c r="EN33" i="7"/>
  <c r="EO33" i="7"/>
  <c r="EP33" i="7"/>
  <c r="EQ33" i="7"/>
  <c r="ER33" i="7"/>
  <c r="ES33" i="7"/>
  <c r="ET33" i="7"/>
  <c r="EU33" i="7"/>
  <c r="EV33" i="7"/>
  <c r="EW33" i="7"/>
  <c r="EX33" i="7"/>
  <c r="EY33" i="7"/>
  <c r="EZ33" i="7"/>
  <c r="FA33" i="7"/>
  <c r="FB33" i="7"/>
  <c r="FC33" i="7"/>
  <c r="FD33" i="7"/>
  <c r="FE33" i="7"/>
  <c r="FF33" i="7"/>
  <c r="FG33" i="7"/>
  <c r="FH33" i="7"/>
  <c r="FI33" i="7"/>
  <c r="FJ33" i="7"/>
  <c r="FK33" i="7"/>
  <c r="FL33" i="7"/>
  <c r="FM33" i="7"/>
  <c r="FN33" i="7"/>
  <c r="FO33" i="7"/>
  <c r="FP33" i="7"/>
  <c r="FQ33" i="7"/>
  <c r="FR33" i="7"/>
  <c r="FS33" i="7"/>
  <c r="FT33" i="7"/>
  <c r="FU33" i="7"/>
  <c r="FV33" i="7"/>
  <c r="FW33" i="7"/>
  <c r="FX33" i="7"/>
  <c r="FY33" i="7"/>
  <c r="FZ33" i="7"/>
  <c r="GA33" i="7"/>
  <c r="GB33" i="7"/>
  <c r="GC33" i="7"/>
  <c r="GD33" i="7"/>
  <c r="GE33" i="7"/>
  <c r="GF33" i="7"/>
  <c r="GG33" i="7"/>
  <c r="GH33" i="7"/>
  <c r="GI33" i="7"/>
  <c r="GJ33" i="7"/>
  <c r="GK33" i="7"/>
  <c r="GL33" i="7"/>
  <c r="GM33" i="7"/>
  <c r="GN33" i="7"/>
  <c r="GO33" i="7"/>
  <c r="GP33" i="7"/>
  <c r="GQ33" i="7"/>
  <c r="GR33" i="7"/>
  <c r="GS33" i="7"/>
  <c r="GT33" i="7"/>
  <c r="GU33" i="7"/>
  <c r="GV33" i="7"/>
  <c r="GW33" i="7"/>
  <c r="GX33" i="7"/>
  <c r="GY33" i="7"/>
  <c r="GZ33" i="7"/>
  <c r="HA33" i="7"/>
  <c r="HB33" i="7"/>
  <c r="HC33" i="7"/>
  <c r="HD33" i="7"/>
  <c r="HE33" i="7"/>
  <c r="HF33" i="7"/>
  <c r="HG33" i="7"/>
  <c r="HH33" i="7"/>
  <c r="HI33" i="7"/>
  <c r="HJ33" i="7"/>
  <c r="HK33" i="7"/>
  <c r="HL33" i="7"/>
  <c r="HM33" i="7"/>
  <c r="HN33" i="7"/>
  <c r="HO33" i="7"/>
  <c r="HP33" i="7"/>
  <c r="HQ33" i="7"/>
  <c r="HR33" i="7"/>
  <c r="HS33" i="7"/>
  <c r="HT33" i="7"/>
  <c r="HU33" i="7"/>
  <c r="HV33" i="7"/>
  <c r="HW33" i="7"/>
  <c r="HX33" i="7"/>
  <c r="HY33" i="7"/>
  <c r="HZ33" i="7"/>
  <c r="IA33" i="7"/>
  <c r="IB33" i="7"/>
  <c r="IC33" i="7"/>
  <c r="ID33" i="7"/>
  <c r="IE33" i="7"/>
  <c r="IF33" i="7"/>
  <c r="IG33" i="7"/>
  <c r="IH33" i="7"/>
  <c r="II33" i="7"/>
  <c r="IJ33" i="7"/>
  <c r="IK33" i="7"/>
  <c r="IL33" i="7"/>
  <c r="IM33" i="7"/>
  <c r="IN33" i="7"/>
  <c r="IO33" i="7"/>
  <c r="IP33" i="7"/>
  <c r="IQ33" i="7"/>
  <c r="IR33" i="7"/>
  <c r="IS33" i="7"/>
  <c r="IT33" i="7"/>
  <c r="IU33" i="7"/>
  <c r="IV33" i="7"/>
  <c r="IW33" i="7"/>
  <c r="IX33" i="7"/>
  <c r="IY33" i="7"/>
  <c r="IZ33" i="7"/>
  <c r="JA33" i="7"/>
  <c r="JB33" i="7"/>
  <c r="JC33" i="7"/>
  <c r="JD33" i="7"/>
  <c r="JE33" i="7"/>
  <c r="JF33" i="7"/>
  <c r="JG33" i="7"/>
  <c r="JH33" i="7"/>
  <c r="JI33" i="7"/>
  <c r="JJ33" i="7"/>
  <c r="JK33" i="7"/>
  <c r="JL33" i="7"/>
  <c r="JM33" i="7"/>
  <c r="JN33" i="7"/>
  <c r="JO33" i="7"/>
  <c r="JP33" i="7"/>
  <c r="JQ33" i="7"/>
  <c r="JR33" i="7"/>
  <c r="JS33" i="7"/>
  <c r="JT33" i="7"/>
  <c r="JU33" i="7"/>
  <c r="JV33" i="7"/>
  <c r="JW33" i="7"/>
  <c r="JX33" i="7"/>
  <c r="JY33" i="7"/>
  <c r="JZ33" i="7"/>
  <c r="KA33" i="7"/>
  <c r="KB33" i="7"/>
  <c r="KC33" i="7"/>
  <c r="KD33" i="7"/>
  <c r="KE33" i="7"/>
  <c r="KF33" i="7"/>
  <c r="KG33" i="7"/>
  <c r="KH33" i="7"/>
  <c r="KI33" i="7"/>
  <c r="KJ33" i="7"/>
  <c r="KK33" i="7"/>
  <c r="KL33" i="7"/>
  <c r="KM33" i="7"/>
  <c r="KN33" i="7"/>
  <c r="KO33" i="7"/>
  <c r="KP33" i="7"/>
  <c r="KQ33" i="7"/>
  <c r="KR33" i="7"/>
  <c r="KS33" i="7"/>
  <c r="KT33" i="7"/>
  <c r="KU33" i="7"/>
  <c r="KV33" i="7"/>
  <c r="KW33" i="7"/>
  <c r="KX33" i="7"/>
  <c r="KY33" i="7"/>
  <c r="KZ33" i="7"/>
  <c r="LA33" i="7"/>
  <c r="LB33" i="7"/>
  <c r="LC33" i="7"/>
  <c r="LD33" i="7"/>
  <c r="LE33" i="7"/>
  <c r="LF33" i="7"/>
  <c r="LG33" i="7"/>
  <c r="LH33" i="7"/>
  <c r="LI33" i="7"/>
  <c r="LJ33" i="7"/>
  <c r="LK33" i="7"/>
  <c r="LL33" i="7"/>
  <c r="LM33" i="7"/>
  <c r="LN33" i="7"/>
  <c r="LO33" i="7"/>
  <c r="LP33" i="7"/>
  <c r="LQ33" i="7"/>
  <c r="LR33" i="7"/>
  <c r="LS33" i="7"/>
  <c r="LT33" i="7"/>
  <c r="LU33" i="7"/>
  <c r="LV33" i="7"/>
  <c r="LW33" i="7"/>
  <c r="LX33" i="7"/>
  <c r="LY33" i="7"/>
  <c r="LZ33" i="7"/>
  <c r="MA33" i="7"/>
  <c r="MB33" i="7"/>
  <c r="MC33" i="7"/>
  <c r="MD33" i="7"/>
  <c r="ME33" i="7"/>
  <c r="MF33" i="7"/>
  <c r="MG33" i="7"/>
  <c r="MH33" i="7"/>
  <c r="MI33" i="7"/>
  <c r="MJ33" i="7"/>
  <c r="MK33" i="7"/>
  <c r="ML33" i="7"/>
  <c r="MM33" i="7"/>
  <c r="MN33" i="7"/>
  <c r="MO33" i="7"/>
  <c r="MP33" i="7"/>
  <c r="MQ33" i="7"/>
  <c r="MR33" i="7"/>
  <c r="MS33" i="7"/>
  <c r="MT33" i="7"/>
  <c r="MU33" i="7"/>
  <c r="MV33" i="7"/>
  <c r="MW33" i="7"/>
  <c r="MX33" i="7"/>
  <c r="MY33" i="7"/>
  <c r="MZ33" i="7"/>
  <c r="NA33" i="7"/>
  <c r="NB33" i="7"/>
  <c r="NC33" i="7"/>
  <c r="ND33" i="7"/>
  <c r="NE33" i="7"/>
  <c r="NF33" i="7"/>
  <c r="NG33" i="7"/>
  <c r="NH33" i="7"/>
  <c r="NI33" i="7"/>
  <c r="NJ33" i="7"/>
  <c r="NK33" i="7"/>
  <c r="NL33" i="7"/>
  <c r="NM33" i="7"/>
  <c r="NN33" i="7"/>
  <c r="NO33" i="7"/>
  <c r="NP33" i="7"/>
  <c r="NQ33" i="7"/>
  <c r="NR33" i="7"/>
  <c r="NS33" i="7"/>
  <c r="NT33" i="7"/>
  <c r="NU33" i="7"/>
  <c r="NV33" i="7"/>
  <c r="NW33" i="7"/>
  <c r="NX33" i="7"/>
  <c r="NY33" i="7"/>
  <c r="NZ33" i="7"/>
  <c r="OA33" i="7"/>
  <c r="OB33" i="7"/>
  <c r="OC33" i="7"/>
  <c r="OD33" i="7"/>
  <c r="OE33" i="7"/>
  <c r="OF33" i="7"/>
  <c r="OG33" i="7"/>
  <c r="OH33" i="7"/>
  <c r="OI33" i="7"/>
  <c r="OJ33" i="7"/>
  <c r="OK33" i="7"/>
  <c r="OL33" i="7"/>
  <c r="OM33" i="7"/>
  <c r="ON33" i="7"/>
  <c r="OO33" i="7"/>
  <c r="OP33" i="7"/>
  <c r="OQ33" i="7"/>
  <c r="OR33" i="7"/>
  <c r="OS33" i="7"/>
  <c r="OT33" i="7"/>
  <c r="OU33" i="7"/>
  <c r="OV33" i="7"/>
  <c r="OW33" i="7"/>
  <c r="OX33" i="7"/>
  <c r="OY33" i="7"/>
  <c r="OZ33" i="7"/>
  <c r="PA33" i="7"/>
  <c r="PB33" i="7"/>
  <c r="PC33" i="7"/>
  <c r="PD33" i="7"/>
  <c r="PE33" i="7"/>
  <c r="PF33" i="7"/>
  <c r="PG33" i="7"/>
  <c r="PH33" i="7"/>
  <c r="PI33" i="7"/>
  <c r="PJ33" i="7"/>
  <c r="PK33" i="7"/>
  <c r="PL33" i="7"/>
  <c r="PM33" i="7"/>
  <c r="PN33" i="7"/>
  <c r="PO33" i="7"/>
  <c r="PP33" i="7"/>
  <c r="PQ33" i="7"/>
  <c r="PR33" i="7"/>
  <c r="PS33" i="7"/>
  <c r="PT33" i="7"/>
  <c r="PU33" i="7"/>
  <c r="PV33" i="7"/>
  <c r="PW33" i="7"/>
  <c r="PX33" i="7"/>
  <c r="PY33" i="7"/>
  <c r="PZ33" i="7"/>
  <c r="QA33" i="7"/>
  <c r="QB33" i="7"/>
  <c r="QC33" i="7"/>
  <c r="QD33" i="7"/>
  <c r="QE33" i="7"/>
  <c r="QF33" i="7"/>
  <c r="QG33" i="7"/>
  <c r="QH33" i="7"/>
  <c r="QI33" i="7"/>
  <c r="QJ33" i="7"/>
  <c r="QK33" i="7"/>
  <c r="QL33" i="7"/>
  <c r="QM33" i="7"/>
  <c r="QN33" i="7"/>
  <c r="QO33" i="7"/>
  <c r="QP33" i="7"/>
  <c r="QQ33" i="7"/>
  <c r="QR33" i="7"/>
  <c r="QS33" i="7"/>
  <c r="QT33" i="7"/>
  <c r="QU33" i="7"/>
  <c r="QV33" i="7"/>
  <c r="QW33" i="7"/>
  <c r="QX33" i="7"/>
  <c r="QY33" i="7"/>
  <c r="QZ33" i="7"/>
  <c r="RA33" i="7"/>
  <c r="RB33" i="7"/>
  <c r="RC33" i="7"/>
  <c r="RD33" i="7"/>
  <c r="RE33" i="7"/>
  <c r="RF33" i="7"/>
  <c r="RG33" i="7"/>
  <c r="RH33" i="7"/>
  <c r="RI33" i="7"/>
  <c r="RJ33" i="7"/>
  <c r="RK33" i="7"/>
  <c r="RL33" i="7"/>
  <c r="RM33" i="7"/>
  <c r="RN33" i="7"/>
  <c r="RO33" i="7"/>
  <c r="RP33" i="7"/>
  <c r="RQ33" i="7"/>
  <c r="RR33" i="7"/>
  <c r="RS33" i="7"/>
  <c r="RT33" i="7"/>
  <c r="RU33" i="7"/>
  <c r="RV33" i="7"/>
  <c r="RW33" i="7"/>
  <c r="RX33" i="7"/>
  <c r="RY33" i="7"/>
  <c r="RZ33" i="7"/>
  <c r="SA33" i="7"/>
  <c r="SB33" i="7"/>
  <c r="SC33" i="7"/>
  <c r="SD33" i="7"/>
  <c r="SE33" i="7"/>
  <c r="SF33" i="7"/>
  <c r="SG33" i="7"/>
  <c r="SH33" i="7"/>
  <c r="SI33" i="7"/>
  <c r="SJ33" i="7"/>
  <c r="SK33" i="7"/>
  <c r="SL33" i="7"/>
  <c r="SM33" i="7"/>
  <c r="SN33" i="7"/>
  <c r="SO33" i="7"/>
  <c r="SP33" i="7"/>
  <c r="SQ33" i="7"/>
  <c r="SR33" i="7"/>
  <c r="SS33" i="7"/>
  <c r="ST33" i="7"/>
  <c r="SU33" i="7"/>
  <c r="SV33" i="7"/>
  <c r="SW33" i="7"/>
  <c r="SX33" i="7"/>
  <c r="SY33" i="7"/>
  <c r="SZ33" i="7"/>
  <c r="TA33" i="7"/>
  <c r="TB33" i="7"/>
  <c r="K33" i="7"/>
  <c r="CD23" i="1"/>
  <c r="CD40" i="1"/>
  <c r="L36" i="15"/>
  <c r="M36" i="15"/>
  <c r="N36" i="15"/>
  <c r="O36" i="15"/>
  <c r="P36" i="15"/>
  <c r="Q36" i="15"/>
  <c r="R36" i="15"/>
  <c r="S36" i="15"/>
  <c r="T36" i="15"/>
  <c r="U36" i="15"/>
  <c r="V36" i="15"/>
  <c r="W36" i="15"/>
  <c r="X36" i="15"/>
  <c r="Y36" i="15"/>
  <c r="Z36" i="15"/>
  <c r="AA36" i="15"/>
  <c r="AB36" i="15"/>
  <c r="AC36" i="15"/>
  <c r="AD36" i="15"/>
  <c r="AE36" i="15"/>
  <c r="AF36" i="15"/>
  <c r="AG36" i="15"/>
  <c r="AH36" i="15"/>
  <c r="AI36" i="15"/>
  <c r="AJ36" i="15"/>
  <c r="AK36" i="15"/>
  <c r="AL36" i="15"/>
  <c r="AM36" i="15"/>
  <c r="AN36" i="15"/>
  <c r="AO36" i="15"/>
  <c r="AP36" i="15"/>
  <c r="AQ36" i="15"/>
  <c r="AR36" i="15"/>
  <c r="AS36" i="15"/>
  <c r="AT36" i="15"/>
  <c r="AU36" i="15"/>
  <c r="AV36" i="15"/>
  <c r="AW36" i="15"/>
  <c r="AX36" i="15"/>
  <c r="AY36" i="15"/>
  <c r="AZ36" i="15"/>
  <c r="BA36" i="15"/>
  <c r="BB36" i="15"/>
  <c r="BC36" i="15"/>
  <c r="BD36" i="15"/>
  <c r="BE36" i="15"/>
  <c r="BF36" i="15"/>
  <c r="BG36" i="15"/>
  <c r="BH36" i="15"/>
  <c r="BI36" i="15"/>
  <c r="BJ36" i="15"/>
  <c r="BK36" i="15"/>
  <c r="BL36" i="15"/>
  <c r="BM36" i="15"/>
  <c r="BN36" i="15"/>
  <c r="BO36" i="15"/>
  <c r="BP36" i="15"/>
  <c r="BQ36" i="15"/>
  <c r="BR36" i="15"/>
  <c r="BS36" i="15"/>
  <c r="BT36" i="15"/>
  <c r="BU36" i="15"/>
  <c r="BV36" i="15"/>
  <c r="BW36" i="15"/>
  <c r="BX36" i="15"/>
  <c r="BY36" i="15"/>
  <c r="BZ36" i="15"/>
  <c r="CA36" i="15"/>
  <c r="CB36" i="15"/>
  <c r="CC36" i="15"/>
  <c r="CD36" i="15"/>
  <c r="CF36" i="15"/>
  <c r="CG36" i="15"/>
  <c r="CH36" i="15"/>
  <c r="CI36" i="15"/>
  <c r="CJ36" i="15"/>
  <c r="CK36" i="15"/>
  <c r="CL36" i="15"/>
  <c r="CM36" i="15"/>
  <c r="CN36" i="15"/>
  <c r="CO36" i="15"/>
  <c r="CP36" i="15"/>
  <c r="CQ36" i="15"/>
  <c r="CR36" i="15"/>
  <c r="CS36" i="15"/>
  <c r="CT36" i="15"/>
  <c r="CU36" i="15"/>
  <c r="CV36" i="15"/>
  <c r="CW36" i="15"/>
  <c r="CX36" i="15"/>
  <c r="CY36" i="15"/>
  <c r="CZ36" i="15"/>
  <c r="DA36" i="15"/>
  <c r="DB36" i="15"/>
  <c r="DC36" i="15"/>
  <c r="DD36" i="15"/>
  <c r="DE36" i="15"/>
  <c r="DF36" i="15"/>
  <c r="DG36" i="15"/>
  <c r="DH36" i="15"/>
  <c r="DI36" i="15"/>
  <c r="DJ36" i="15"/>
  <c r="DK36" i="15"/>
  <c r="DL36" i="15"/>
  <c r="DM36" i="15"/>
  <c r="DN36" i="15"/>
  <c r="DO36" i="15"/>
  <c r="DP36" i="15"/>
  <c r="DQ36" i="15"/>
  <c r="DR36" i="15"/>
  <c r="DS36" i="15"/>
  <c r="DT36" i="15"/>
  <c r="DU36" i="15"/>
  <c r="DV36" i="15"/>
  <c r="DW36" i="15"/>
  <c r="DX36" i="15"/>
  <c r="DY36" i="15"/>
  <c r="DZ36" i="15"/>
  <c r="EA36" i="15"/>
  <c r="EB36" i="15"/>
  <c r="EC36" i="15"/>
  <c r="ED36" i="15"/>
  <c r="EE36" i="15"/>
  <c r="EF36" i="15"/>
  <c r="EG36" i="15"/>
  <c r="EH36" i="15"/>
  <c r="EI36" i="15"/>
  <c r="EJ36" i="15"/>
  <c r="EK36" i="15"/>
  <c r="EL36" i="15"/>
  <c r="EM36" i="15"/>
  <c r="EN36" i="15"/>
  <c r="EO36" i="15"/>
  <c r="EP36" i="15"/>
  <c r="EQ36" i="15"/>
  <c r="ER36" i="15"/>
  <c r="ES36" i="15"/>
  <c r="ET36" i="15"/>
  <c r="EU36" i="15"/>
  <c r="EV36" i="15"/>
  <c r="EW36" i="15"/>
  <c r="EX36" i="15"/>
  <c r="EY36" i="15"/>
  <c r="EZ36" i="15"/>
  <c r="FA36" i="15"/>
  <c r="FB36" i="15"/>
  <c r="FC36" i="15"/>
  <c r="FD36" i="15"/>
  <c r="FE36" i="15"/>
  <c r="FF36" i="15"/>
  <c r="FG36" i="15"/>
  <c r="FH36" i="15"/>
  <c r="FI36" i="15"/>
  <c r="FJ36" i="15"/>
  <c r="FK36" i="15"/>
  <c r="FL36" i="15"/>
  <c r="FM36" i="15"/>
  <c r="FN36" i="15"/>
  <c r="FO36" i="15"/>
  <c r="FP36" i="15"/>
  <c r="FQ36" i="15"/>
  <c r="FR36" i="15"/>
  <c r="FS36" i="15"/>
  <c r="FT36" i="15"/>
  <c r="FU36" i="15"/>
  <c r="FV36" i="15"/>
  <c r="FW36" i="15"/>
  <c r="FX36" i="15"/>
  <c r="FY36" i="15"/>
  <c r="FZ36" i="15"/>
  <c r="GA36" i="15"/>
  <c r="GB36" i="15"/>
  <c r="GC36" i="15"/>
  <c r="GD36" i="15"/>
  <c r="GE36" i="15"/>
  <c r="GF36" i="15"/>
  <c r="GG36" i="15"/>
  <c r="GH36" i="15"/>
  <c r="GI36" i="15"/>
  <c r="GJ36" i="15"/>
  <c r="GK36" i="15"/>
  <c r="GL36" i="15"/>
  <c r="GM36" i="15"/>
  <c r="GN36" i="15"/>
  <c r="GO36" i="15"/>
  <c r="GP36" i="15"/>
  <c r="GQ36" i="15"/>
  <c r="GR36" i="15"/>
  <c r="GS36" i="15"/>
  <c r="GT36" i="15"/>
  <c r="GU36" i="15"/>
  <c r="GV36" i="15"/>
  <c r="GW36" i="15"/>
  <c r="GX36" i="15"/>
  <c r="GY36" i="15"/>
  <c r="GZ36" i="15"/>
  <c r="HA36" i="15"/>
  <c r="HB36" i="15"/>
  <c r="HC36" i="15"/>
  <c r="HD36" i="15"/>
  <c r="HE36" i="15"/>
  <c r="HF36" i="15"/>
  <c r="HG36" i="15"/>
  <c r="HH36" i="15"/>
  <c r="HI36" i="15"/>
  <c r="HJ36" i="15"/>
  <c r="HK36" i="15"/>
  <c r="HL36" i="15"/>
  <c r="HM36" i="15"/>
  <c r="HN36" i="15"/>
  <c r="HO36" i="15"/>
  <c r="HP36" i="15"/>
  <c r="HQ36" i="15"/>
  <c r="HR36" i="15"/>
  <c r="HS36" i="15"/>
  <c r="HT36" i="15"/>
  <c r="HU36" i="15"/>
  <c r="HV36" i="15"/>
  <c r="HW36" i="15"/>
  <c r="HX36" i="15"/>
  <c r="HY36" i="15"/>
  <c r="HZ36" i="15"/>
  <c r="IA36" i="15"/>
  <c r="IB36" i="15"/>
  <c r="IC36" i="15"/>
  <c r="ID36" i="15"/>
  <c r="IE36" i="15"/>
  <c r="IF36" i="15"/>
  <c r="IG36" i="15"/>
  <c r="IH36" i="15"/>
  <c r="II36" i="15"/>
  <c r="IJ36" i="15"/>
  <c r="IK36" i="15"/>
  <c r="IL36" i="15"/>
  <c r="IM36" i="15"/>
  <c r="IN36" i="15"/>
  <c r="IO36" i="15"/>
  <c r="IP36" i="15"/>
  <c r="IQ36" i="15"/>
  <c r="IR36" i="15"/>
  <c r="IS36" i="15"/>
  <c r="IT36" i="15"/>
  <c r="IU36" i="15"/>
  <c r="IV36" i="15"/>
  <c r="IW36" i="15"/>
  <c r="IX36" i="15"/>
  <c r="IY36" i="15"/>
  <c r="IZ36" i="15"/>
  <c r="JA36" i="15"/>
  <c r="JB36" i="15"/>
  <c r="JC36" i="15"/>
  <c r="JD36" i="15"/>
  <c r="JE36" i="15"/>
  <c r="JF36" i="15"/>
  <c r="JG36" i="15"/>
  <c r="JH36" i="15"/>
  <c r="JI36" i="15"/>
  <c r="JJ36" i="15"/>
  <c r="JK36" i="15"/>
  <c r="JL36" i="15"/>
  <c r="JM36" i="15"/>
  <c r="JN36" i="15"/>
  <c r="JO36" i="15"/>
  <c r="JP36" i="15"/>
  <c r="JQ36" i="15"/>
  <c r="JR36" i="15"/>
  <c r="JS36" i="15"/>
  <c r="JT36" i="15"/>
  <c r="JU36" i="15"/>
  <c r="JV36" i="15"/>
  <c r="JW36" i="15"/>
  <c r="JX36" i="15"/>
  <c r="JY36" i="15"/>
  <c r="JZ36" i="15"/>
  <c r="KA36" i="15"/>
  <c r="KB36" i="15"/>
  <c r="KC36" i="15"/>
  <c r="KD36" i="15"/>
  <c r="KE36" i="15"/>
  <c r="KF36" i="15"/>
  <c r="KG36" i="15"/>
  <c r="KH36" i="15"/>
  <c r="KI36" i="15"/>
  <c r="KJ36" i="15"/>
  <c r="KK36" i="15"/>
  <c r="KL36" i="15"/>
  <c r="KM36" i="15"/>
  <c r="KN36" i="15"/>
  <c r="KO36" i="15"/>
  <c r="KP36" i="15"/>
  <c r="KQ36" i="15"/>
  <c r="KR36" i="15"/>
  <c r="KS36" i="15"/>
  <c r="KT36" i="15"/>
  <c r="KU36" i="15"/>
  <c r="KV36" i="15"/>
  <c r="KW36" i="15"/>
  <c r="KX36" i="15"/>
  <c r="KY36" i="15"/>
  <c r="KZ36" i="15"/>
  <c r="LA36" i="15"/>
  <c r="LB36" i="15"/>
  <c r="LC36" i="15"/>
  <c r="LD36" i="15"/>
  <c r="LE36" i="15"/>
  <c r="LF36" i="15"/>
  <c r="LG36" i="15"/>
  <c r="LH36" i="15"/>
  <c r="LI36" i="15"/>
  <c r="LJ36" i="15"/>
  <c r="LK36" i="15"/>
  <c r="LL36" i="15"/>
  <c r="LM36" i="15"/>
  <c r="LN36" i="15"/>
  <c r="LO36" i="15"/>
  <c r="LP36" i="15"/>
  <c r="LQ36" i="15"/>
  <c r="LR36" i="15"/>
  <c r="LS36" i="15"/>
  <c r="LT36" i="15"/>
  <c r="LU36" i="15"/>
  <c r="LV36" i="15"/>
  <c r="LW36" i="15"/>
  <c r="LX36" i="15"/>
  <c r="LY36" i="15"/>
  <c r="LZ36" i="15"/>
  <c r="MA36" i="15"/>
  <c r="MB36" i="15"/>
  <c r="MC36" i="15"/>
  <c r="MD36" i="15"/>
  <c r="ME36" i="15"/>
  <c r="MF36" i="15"/>
  <c r="MG36" i="15"/>
  <c r="MH36" i="15"/>
  <c r="MI36" i="15"/>
  <c r="MJ36" i="15"/>
  <c r="MK36" i="15"/>
  <c r="ML36" i="15"/>
  <c r="MM36" i="15"/>
  <c r="MN36" i="15"/>
  <c r="MO36" i="15"/>
  <c r="MP36" i="15"/>
  <c r="MQ36" i="15"/>
  <c r="MR36" i="15"/>
  <c r="MS36" i="15"/>
  <c r="MT36" i="15"/>
  <c r="MU36" i="15"/>
  <c r="MV36" i="15"/>
  <c r="MW36" i="15"/>
  <c r="MX36" i="15"/>
  <c r="MY36" i="15"/>
  <c r="MZ36" i="15"/>
  <c r="NA36" i="15"/>
  <c r="NB36" i="15"/>
  <c r="NC36" i="15"/>
  <c r="ND36" i="15"/>
  <c r="NE36" i="15"/>
  <c r="NF36" i="15"/>
  <c r="NG36" i="15"/>
  <c r="NH36" i="15"/>
  <c r="NI36" i="15"/>
  <c r="NJ36" i="15"/>
  <c r="NK36" i="15"/>
  <c r="NL36" i="15"/>
  <c r="NM36" i="15"/>
  <c r="NN36" i="15"/>
  <c r="NO36" i="15"/>
  <c r="NP36" i="15"/>
  <c r="NQ36" i="15"/>
  <c r="NR36" i="15"/>
  <c r="NS36" i="15"/>
  <c r="NT36" i="15"/>
  <c r="NU36" i="15"/>
  <c r="NV36" i="15"/>
  <c r="NW36" i="15"/>
  <c r="NX36" i="15"/>
  <c r="NY36" i="15"/>
  <c r="NZ36" i="15"/>
  <c r="OA36" i="15"/>
  <c r="OB36" i="15"/>
  <c r="OC36" i="15"/>
  <c r="OD36" i="15"/>
  <c r="OE36" i="15"/>
  <c r="OF36" i="15"/>
  <c r="OG36" i="15"/>
  <c r="OH36" i="15"/>
  <c r="OI36" i="15"/>
  <c r="OJ36" i="15"/>
  <c r="OK36" i="15"/>
  <c r="OL36" i="15"/>
  <c r="OM36" i="15"/>
  <c r="ON36" i="15"/>
  <c r="OO36" i="15"/>
  <c r="OP36" i="15"/>
  <c r="OQ36" i="15"/>
  <c r="OR36" i="15"/>
  <c r="OS36" i="15"/>
  <c r="OT36" i="15"/>
  <c r="OU36" i="15"/>
  <c r="OV36" i="15"/>
  <c r="OW36" i="15"/>
  <c r="OX36" i="15"/>
  <c r="OY36" i="15"/>
  <c r="OZ36" i="15"/>
  <c r="PA36" i="15"/>
  <c r="PB36" i="15"/>
  <c r="PC36" i="15"/>
  <c r="PD36" i="15"/>
  <c r="PE36" i="15"/>
  <c r="PF36" i="15"/>
  <c r="PG36" i="15"/>
  <c r="PH36" i="15"/>
  <c r="PI36" i="15"/>
  <c r="PJ36" i="15"/>
  <c r="PK36" i="15"/>
  <c r="PL36" i="15"/>
  <c r="PM36" i="15"/>
  <c r="PN36" i="15"/>
  <c r="PO36" i="15"/>
  <c r="PP36" i="15"/>
  <c r="PQ36" i="15"/>
  <c r="PR36" i="15"/>
  <c r="PS36" i="15"/>
  <c r="PT36" i="15"/>
  <c r="PU36" i="15"/>
  <c r="PV36" i="15"/>
  <c r="PW36" i="15"/>
  <c r="PX36" i="15"/>
  <c r="PY36" i="15"/>
  <c r="PZ36" i="15"/>
  <c r="QA36" i="15"/>
  <c r="QB36" i="15"/>
  <c r="QC36" i="15"/>
  <c r="QD36" i="15"/>
  <c r="QE36" i="15"/>
  <c r="QF36" i="15"/>
  <c r="QG36" i="15"/>
  <c r="QH36" i="15"/>
  <c r="QI36" i="15"/>
  <c r="QJ36" i="15"/>
  <c r="QK36" i="15"/>
  <c r="QL36" i="15"/>
  <c r="QM36" i="15"/>
  <c r="QN36" i="15"/>
  <c r="QO36" i="15"/>
  <c r="QP36" i="15"/>
  <c r="QQ36" i="15"/>
  <c r="QR36" i="15"/>
  <c r="QS36" i="15"/>
  <c r="QT36" i="15"/>
  <c r="QU36" i="15"/>
  <c r="QV36" i="15"/>
  <c r="QW36" i="15"/>
  <c r="QX36" i="15"/>
  <c r="QY36" i="15"/>
  <c r="QZ36" i="15"/>
  <c r="RA36" i="15"/>
  <c r="RB36" i="15"/>
  <c r="RC36" i="15"/>
  <c r="RD36" i="15"/>
  <c r="RE36" i="15"/>
  <c r="RF36" i="15"/>
  <c r="RG36" i="15"/>
  <c r="RH36" i="15"/>
  <c r="RI36" i="15"/>
  <c r="RJ36" i="15"/>
  <c r="RK36" i="15"/>
  <c r="RL36" i="15"/>
  <c r="RM36" i="15"/>
  <c r="RN36" i="15"/>
  <c r="RO36" i="15"/>
  <c r="RP36" i="15"/>
  <c r="RQ36" i="15"/>
  <c r="RR36" i="15"/>
  <c r="RS36" i="15"/>
  <c r="RT36" i="15"/>
  <c r="RU36" i="15"/>
  <c r="RV36" i="15"/>
  <c r="RW36" i="15"/>
  <c r="RX36" i="15"/>
  <c r="RY36" i="15"/>
  <c r="RZ36" i="15"/>
  <c r="SA36" i="15"/>
  <c r="SB36" i="15"/>
  <c r="SC36" i="15"/>
  <c r="SD36" i="15"/>
  <c r="SE36" i="15"/>
  <c r="SF36" i="15"/>
  <c r="SG36" i="15"/>
  <c r="SH36" i="15"/>
  <c r="SI36" i="15"/>
  <c r="SJ36" i="15"/>
  <c r="SK36" i="15"/>
  <c r="SL36" i="15"/>
  <c r="SM36" i="15"/>
  <c r="SN36" i="15"/>
  <c r="SO36" i="15"/>
  <c r="SP36" i="15"/>
  <c r="SQ36" i="15"/>
  <c r="SR36" i="15"/>
  <c r="SS36" i="15"/>
  <c r="ST36" i="15"/>
  <c r="SU36" i="15"/>
  <c r="SV36" i="15"/>
  <c r="SW36" i="15"/>
  <c r="SX36" i="15"/>
  <c r="SY36" i="15"/>
  <c r="SZ36" i="15"/>
  <c r="TA36" i="15"/>
  <c r="TB36" i="15"/>
  <c r="K36" i="15"/>
  <c r="L25" i="15"/>
  <c r="M25" i="15"/>
  <c r="N25" i="15"/>
  <c r="O25" i="15"/>
  <c r="P25" i="15"/>
  <c r="Q25" i="15"/>
  <c r="R25" i="15"/>
  <c r="S25" i="15"/>
  <c r="T25" i="15"/>
  <c r="U25" i="15"/>
  <c r="V25" i="15"/>
  <c r="W25" i="15"/>
  <c r="X25" i="15"/>
  <c r="Y25" i="15"/>
  <c r="Z25" i="15"/>
  <c r="AA25" i="15"/>
  <c r="AB25" i="15"/>
  <c r="AC25" i="15"/>
  <c r="AD25" i="15"/>
  <c r="AE25" i="15"/>
  <c r="AF25" i="15"/>
  <c r="AG25" i="15"/>
  <c r="AH25" i="15"/>
  <c r="AI25" i="15"/>
  <c r="AJ25" i="15"/>
  <c r="AK25" i="15"/>
  <c r="AL25" i="15"/>
  <c r="AM25" i="15"/>
  <c r="AN25" i="15"/>
  <c r="AO25" i="15"/>
  <c r="AP25" i="15"/>
  <c r="AQ25" i="15"/>
  <c r="AR25" i="15"/>
  <c r="AS25" i="15"/>
  <c r="AT25" i="15"/>
  <c r="AU25" i="15"/>
  <c r="AV25" i="15"/>
  <c r="AW25" i="15"/>
  <c r="AX25" i="15"/>
  <c r="AY25" i="15"/>
  <c r="AZ25" i="15"/>
  <c r="BA25" i="15"/>
  <c r="BB25" i="15"/>
  <c r="BC25" i="15"/>
  <c r="BD25" i="15"/>
  <c r="BE25" i="15"/>
  <c r="BF25" i="15"/>
  <c r="BG25" i="15"/>
  <c r="BH25" i="15"/>
  <c r="BI25" i="15"/>
  <c r="BJ25" i="15"/>
  <c r="BK25" i="15"/>
  <c r="BL25" i="15"/>
  <c r="BM25" i="15"/>
  <c r="BN25" i="15"/>
  <c r="BO25" i="15"/>
  <c r="BP25" i="15"/>
  <c r="BQ25" i="15"/>
  <c r="BR25" i="15"/>
  <c r="BS25" i="15"/>
  <c r="BT25" i="15"/>
  <c r="BU25" i="15"/>
  <c r="BV25" i="15"/>
  <c r="BW25" i="15"/>
  <c r="BX25" i="15"/>
  <c r="BY25" i="15"/>
  <c r="BZ25" i="15"/>
  <c r="CA25" i="15"/>
  <c r="CB25" i="15"/>
  <c r="CC25" i="15"/>
  <c r="CD25" i="15"/>
  <c r="CF25" i="15"/>
  <c r="CG25" i="15"/>
  <c r="CH25" i="15"/>
  <c r="CI25" i="15"/>
  <c r="CJ25" i="15"/>
  <c r="CL25" i="15"/>
  <c r="CM25" i="15"/>
  <c r="CN25" i="15"/>
  <c r="CO25" i="15"/>
  <c r="CP25" i="15"/>
  <c r="CQ25" i="15"/>
  <c r="CR25" i="15"/>
  <c r="CS25" i="15"/>
  <c r="CT25" i="15"/>
  <c r="CU25" i="15"/>
  <c r="CV25" i="15"/>
  <c r="CW25" i="15"/>
  <c r="CX25" i="15"/>
  <c r="CY25" i="15"/>
  <c r="CZ25" i="15"/>
  <c r="DA25" i="15"/>
  <c r="DB25" i="15"/>
  <c r="DC25" i="15"/>
  <c r="DD25" i="15"/>
  <c r="DE25" i="15"/>
  <c r="DF25" i="15"/>
  <c r="DG25" i="15"/>
  <c r="DH25" i="15"/>
  <c r="DI25" i="15"/>
  <c r="DJ25" i="15"/>
  <c r="DK25" i="15"/>
  <c r="DL25" i="15"/>
  <c r="DM25" i="15"/>
  <c r="DN25" i="15"/>
  <c r="DO25" i="15"/>
  <c r="DP25" i="15"/>
  <c r="DQ25" i="15"/>
  <c r="DR25" i="15"/>
  <c r="DS25" i="15"/>
  <c r="DT25" i="15"/>
  <c r="DU25" i="15"/>
  <c r="DV25" i="15"/>
  <c r="DW25" i="15"/>
  <c r="DX25" i="15"/>
  <c r="DY25" i="15"/>
  <c r="DZ25" i="15"/>
  <c r="EA25" i="15"/>
  <c r="EB25" i="15"/>
  <c r="EC25" i="15"/>
  <c r="ED25" i="15"/>
  <c r="EE25" i="15"/>
  <c r="EF25" i="15"/>
  <c r="EG25" i="15"/>
  <c r="EH25" i="15"/>
  <c r="EI25" i="15"/>
  <c r="EJ25" i="15"/>
  <c r="EK25" i="15"/>
  <c r="EL25" i="15"/>
  <c r="EM25" i="15"/>
  <c r="EN25" i="15"/>
  <c r="EO25" i="15"/>
  <c r="EP25" i="15"/>
  <c r="EQ25" i="15"/>
  <c r="ER25" i="15"/>
  <c r="ES25" i="15"/>
  <c r="ET25" i="15"/>
  <c r="EU25" i="15"/>
  <c r="EV25" i="15"/>
  <c r="EW25" i="15"/>
  <c r="EX25" i="15"/>
  <c r="EY25" i="15"/>
  <c r="EZ25" i="15"/>
  <c r="FA25" i="15"/>
  <c r="FB25" i="15"/>
  <c r="FC25" i="15"/>
  <c r="FD25" i="15"/>
  <c r="FE25" i="15"/>
  <c r="FF25" i="15"/>
  <c r="FG25" i="15"/>
  <c r="FH25" i="15"/>
  <c r="FI25" i="15"/>
  <c r="FJ25" i="15"/>
  <c r="FK25" i="15"/>
  <c r="FL25" i="15"/>
  <c r="FM25" i="15"/>
  <c r="FN25" i="15"/>
  <c r="FO25" i="15"/>
  <c r="FP25" i="15"/>
  <c r="FQ25" i="15"/>
  <c r="FR25" i="15"/>
  <c r="FS25" i="15"/>
  <c r="FT25" i="15"/>
  <c r="FU25" i="15"/>
  <c r="FV25" i="15"/>
  <c r="FW25" i="15"/>
  <c r="FX25" i="15"/>
  <c r="FY25" i="15"/>
  <c r="FZ25" i="15"/>
  <c r="GA25" i="15"/>
  <c r="GB25" i="15"/>
  <c r="GC25" i="15"/>
  <c r="GD25" i="15"/>
  <c r="GE25" i="15"/>
  <c r="GF25" i="15"/>
  <c r="GG25" i="15"/>
  <c r="GH25" i="15"/>
  <c r="GI25" i="15"/>
  <c r="GJ25" i="15"/>
  <c r="GK25" i="15"/>
  <c r="GL25" i="15"/>
  <c r="GM25" i="15"/>
  <c r="GN25" i="15"/>
  <c r="GO25" i="15"/>
  <c r="GP25" i="15"/>
  <c r="GQ25" i="15"/>
  <c r="GR25" i="15"/>
  <c r="GS25" i="15"/>
  <c r="GT25" i="15"/>
  <c r="GU25" i="15"/>
  <c r="GV25" i="15"/>
  <c r="GW25" i="15"/>
  <c r="GX25" i="15"/>
  <c r="GY25" i="15"/>
  <c r="GZ25" i="15"/>
  <c r="HA25" i="15"/>
  <c r="HB25" i="15"/>
  <c r="HC25" i="15"/>
  <c r="HD25" i="15"/>
  <c r="HE25" i="15"/>
  <c r="HF25" i="15"/>
  <c r="HG25" i="15"/>
  <c r="HH25" i="15"/>
  <c r="HI25" i="15"/>
  <c r="HJ25" i="15"/>
  <c r="HK25" i="15"/>
  <c r="HL25" i="15"/>
  <c r="HM25" i="15"/>
  <c r="HN25" i="15"/>
  <c r="HO25" i="15"/>
  <c r="HP25" i="15"/>
  <c r="HQ25" i="15"/>
  <c r="HR25" i="15"/>
  <c r="HS25" i="15"/>
  <c r="HT25" i="15"/>
  <c r="HU25" i="15"/>
  <c r="HV25" i="15"/>
  <c r="HW25" i="15"/>
  <c r="HY25" i="15"/>
  <c r="HZ25" i="15"/>
  <c r="IA25" i="15"/>
  <c r="IB25" i="15"/>
  <c r="IC25" i="15"/>
  <c r="ID25" i="15"/>
  <c r="IE25" i="15"/>
  <c r="IF25" i="15"/>
  <c r="IG25" i="15"/>
  <c r="IH25" i="15"/>
  <c r="II25" i="15"/>
  <c r="IJ25" i="15"/>
  <c r="IK25" i="15"/>
  <c r="IL25" i="15"/>
  <c r="IM25" i="15"/>
  <c r="IN25" i="15"/>
  <c r="IO25" i="15"/>
  <c r="IP25" i="15"/>
  <c r="IQ25" i="15"/>
  <c r="IR25" i="15"/>
  <c r="IS25" i="15"/>
  <c r="IT25" i="15"/>
  <c r="IU25" i="15"/>
  <c r="IV25" i="15"/>
  <c r="IW25" i="15"/>
  <c r="IX25" i="15"/>
  <c r="IY25" i="15"/>
  <c r="IZ25" i="15"/>
  <c r="JA25" i="15"/>
  <c r="JB25" i="15"/>
  <c r="JC25" i="15"/>
  <c r="JD25" i="15"/>
  <c r="JE25" i="15"/>
  <c r="JF25" i="15"/>
  <c r="JG25" i="15"/>
  <c r="JH25" i="15"/>
  <c r="JI25" i="15"/>
  <c r="JJ25" i="15"/>
  <c r="JK25" i="15"/>
  <c r="JL25" i="15"/>
  <c r="JM25" i="15"/>
  <c r="JN25" i="15"/>
  <c r="JO25" i="15"/>
  <c r="JP25" i="15"/>
  <c r="JQ25" i="15"/>
  <c r="JR25" i="15"/>
  <c r="JS25" i="15"/>
  <c r="JT25" i="15"/>
  <c r="JU25" i="15"/>
  <c r="JV25" i="15"/>
  <c r="JW25" i="15"/>
  <c r="JX25" i="15"/>
  <c r="JY25" i="15"/>
  <c r="JZ25" i="15"/>
  <c r="KA25" i="15"/>
  <c r="KB25" i="15"/>
  <c r="KC25" i="15"/>
  <c r="KD25" i="15"/>
  <c r="KE25" i="15"/>
  <c r="KF25" i="15"/>
  <c r="KG25" i="15"/>
  <c r="KH25" i="15"/>
  <c r="KI25" i="15"/>
  <c r="KJ25" i="15"/>
  <c r="KK25" i="15"/>
  <c r="KL25" i="15"/>
  <c r="KM25" i="15"/>
  <c r="KN25" i="15"/>
  <c r="KO25" i="15"/>
  <c r="KP25" i="15"/>
  <c r="KQ25" i="15"/>
  <c r="KR25" i="15"/>
  <c r="KS25" i="15"/>
  <c r="KT25" i="15"/>
  <c r="KU25" i="15"/>
  <c r="KV25" i="15"/>
  <c r="KW25" i="15"/>
  <c r="KX25" i="15"/>
  <c r="KY25" i="15"/>
  <c r="KZ25" i="15"/>
  <c r="LA25" i="15"/>
  <c r="LB25" i="15"/>
  <c r="LC25" i="15"/>
  <c r="LD25" i="15"/>
  <c r="LE25" i="15"/>
  <c r="LF25" i="15"/>
  <c r="LG25" i="15"/>
  <c r="LH25" i="15"/>
  <c r="LI25" i="15"/>
  <c r="LJ25" i="15"/>
  <c r="LK25" i="15"/>
  <c r="LL25" i="15"/>
  <c r="LM25" i="15"/>
  <c r="LN25" i="15"/>
  <c r="LO25" i="15"/>
  <c r="LP25" i="15"/>
  <c r="LQ25" i="15"/>
  <c r="LR25" i="15"/>
  <c r="LS25" i="15"/>
  <c r="LT25" i="15"/>
  <c r="LU25" i="15"/>
  <c r="LV25" i="15"/>
  <c r="LW25" i="15"/>
  <c r="LX25" i="15"/>
  <c r="LY25" i="15"/>
  <c r="LZ25" i="15"/>
  <c r="MA25" i="15"/>
  <c r="MB25" i="15"/>
  <c r="MC25" i="15"/>
  <c r="MD25" i="15"/>
  <c r="ME25" i="15"/>
  <c r="MF25" i="15"/>
  <c r="MG25" i="15"/>
  <c r="MH25" i="15"/>
  <c r="MI25" i="15"/>
  <c r="MJ25" i="15"/>
  <c r="MK25" i="15"/>
  <c r="ML25" i="15"/>
  <c r="MM25" i="15"/>
  <c r="MN25" i="15"/>
  <c r="MO25" i="15"/>
  <c r="MP25" i="15"/>
  <c r="MQ25" i="15"/>
  <c r="MR25" i="15"/>
  <c r="MS25" i="15"/>
  <c r="MT25" i="15"/>
  <c r="MU25" i="15"/>
  <c r="MV25" i="15"/>
  <c r="MW25" i="15"/>
  <c r="MX25" i="15"/>
  <c r="MY25" i="15"/>
  <c r="MZ25" i="15"/>
  <c r="NA25" i="15"/>
  <c r="NB25" i="15"/>
  <c r="NC25" i="15"/>
  <c r="ND25" i="15"/>
  <c r="NE25" i="15"/>
  <c r="NF25" i="15"/>
  <c r="NG25" i="15"/>
  <c r="NH25" i="15"/>
  <c r="NI25" i="15"/>
  <c r="NJ25" i="15"/>
  <c r="NK25" i="15"/>
  <c r="NL25" i="15"/>
  <c r="NM25" i="15"/>
  <c r="NN25" i="15"/>
  <c r="NO25" i="15"/>
  <c r="NP25" i="15"/>
  <c r="NQ25" i="15"/>
  <c r="NR25" i="15"/>
  <c r="NS25" i="15"/>
  <c r="NT25" i="15"/>
  <c r="NU25" i="15"/>
  <c r="NV25" i="15"/>
  <c r="NW25" i="15"/>
  <c r="NX25" i="15"/>
  <c r="NY25" i="15"/>
  <c r="NZ25" i="15"/>
  <c r="OA25" i="15"/>
  <c r="OB25" i="15"/>
  <c r="OC25" i="15"/>
  <c r="OD25" i="15"/>
  <c r="OE25" i="15"/>
  <c r="OF25" i="15"/>
  <c r="OG25" i="15"/>
  <c r="OH25" i="15"/>
  <c r="OI25" i="15"/>
  <c r="OJ25" i="15"/>
  <c r="OK25" i="15"/>
  <c r="OL25" i="15"/>
  <c r="OM25" i="15"/>
  <c r="ON25" i="15"/>
  <c r="OO25" i="15"/>
  <c r="OP25" i="15"/>
  <c r="OQ25" i="15"/>
  <c r="OR25" i="15"/>
  <c r="OS25" i="15"/>
  <c r="OT25" i="15"/>
  <c r="OU25" i="15"/>
  <c r="OV25" i="15"/>
  <c r="OW25" i="15"/>
  <c r="OX25" i="15"/>
  <c r="OY25" i="15"/>
  <c r="OZ25" i="15"/>
  <c r="PA25" i="15"/>
  <c r="PB25" i="15"/>
  <c r="PC25" i="15"/>
  <c r="PD25" i="15"/>
  <c r="PE25" i="15"/>
  <c r="PF25" i="15"/>
  <c r="PG25" i="15"/>
  <c r="PH25" i="15"/>
  <c r="PI25" i="15"/>
  <c r="PJ25" i="15"/>
  <c r="PK25" i="15"/>
  <c r="PL25" i="15"/>
  <c r="PM25" i="15"/>
  <c r="PN25" i="15"/>
  <c r="PO25" i="15"/>
  <c r="PP25" i="15"/>
  <c r="PQ25" i="15"/>
  <c r="PR25" i="15"/>
  <c r="PS25" i="15"/>
  <c r="PT25" i="15"/>
  <c r="PU25" i="15"/>
  <c r="PV25" i="15"/>
  <c r="PW25" i="15"/>
  <c r="PX25" i="15"/>
  <c r="PY25" i="15"/>
  <c r="PZ25" i="15"/>
  <c r="QA25" i="15"/>
  <c r="QB25" i="15"/>
  <c r="QC25" i="15"/>
  <c r="QD25" i="15"/>
  <c r="QE25" i="15"/>
  <c r="QF25" i="15"/>
  <c r="QG25" i="15"/>
  <c r="QH25" i="15"/>
  <c r="QI25" i="15"/>
  <c r="QJ25" i="15"/>
  <c r="QK25" i="15"/>
  <c r="QL25" i="15"/>
  <c r="QM25" i="15"/>
  <c r="QN25" i="15"/>
  <c r="QO25" i="15"/>
  <c r="QP25" i="15"/>
  <c r="QQ25" i="15"/>
  <c r="QR25" i="15"/>
  <c r="QS25" i="15"/>
  <c r="QT25" i="15"/>
  <c r="QU25" i="15"/>
  <c r="QV25" i="15"/>
  <c r="QW25" i="15"/>
  <c r="QX25" i="15"/>
  <c r="QY25" i="15"/>
  <c r="QZ25" i="15"/>
  <c r="RA25" i="15"/>
  <c r="RB25" i="15"/>
  <c r="RC25" i="15"/>
  <c r="RD25" i="15"/>
  <c r="RE25" i="15"/>
  <c r="RF25" i="15"/>
  <c r="RG25" i="15"/>
  <c r="RH25" i="15"/>
  <c r="RI25" i="15"/>
  <c r="RJ25" i="15"/>
  <c r="RK25" i="15"/>
  <c r="RL25" i="15"/>
  <c r="RM25" i="15"/>
  <c r="RN25" i="15"/>
  <c r="RO25" i="15"/>
  <c r="RP25" i="15"/>
  <c r="RQ25" i="15"/>
  <c r="RR25" i="15"/>
  <c r="RS25" i="15"/>
  <c r="RT25" i="15"/>
  <c r="RU25" i="15"/>
  <c r="RV25" i="15"/>
  <c r="RW25" i="15"/>
  <c r="RX25" i="15"/>
  <c r="RY25" i="15"/>
  <c r="RZ25" i="15"/>
  <c r="SA25" i="15"/>
  <c r="SB25" i="15"/>
  <c r="SC25" i="15"/>
  <c r="SD25" i="15"/>
  <c r="SE25" i="15"/>
  <c r="SF25" i="15"/>
  <c r="SG25" i="15"/>
  <c r="SH25" i="15"/>
  <c r="SI25" i="15"/>
  <c r="SJ25" i="15"/>
  <c r="SK25" i="15"/>
  <c r="SL25" i="15"/>
  <c r="SM25" i="15"/>
  <c r="SN25" i="15"/>
  <c r="SO25" i="15"/>
  <c r="SP25" i="15"/>
  <c r="SQ25" i="15"/>
  <c r="SR25" i="15"/>
  <c r="SS25" i="15"/>
  <c r="ST25" i="15"/>
  <c r="SU25" i="15"/>
  <c r="SV25" i="15"/>
  <c r="SW25" i="15"/>
  <c r="SX25" i="15"/>
  <c r="SY25" i="15"/>
  <c r="SZ25" i="15"/>
  <c r="TA25" i="15"/>
  <c r="TB25" i="15"/>
  <c r="K25" i="15"/>
  <c r="L32" i="15"/>
  <c r="M32" i="15"/>
  <c r="N32" i="15"/>
  <c r="O32" i="15"/>
  <c r="P32" i="15"/>
  <c r="Q32" i="15"/>
  <c r="R32" i="15"/>
  <c r="S32" i="15"/>
  <c r="T32" i="15"/>
  <c r="U32" i="15"/>
  <c r="V32" i="15"/>
  <c r="W32" i="15"/>
  <c r="X32" i="15"/>
  <c r="Y32" i="15"/>
  <c r="Z32" i="15"/>
  <c r="AA32" i="15"/>
  <c r="AB32" i="15"/>
  <c r="AC32" i="15"/>
  <c r="AD32" i="15"/>
  <c r="AE32" i="15"/>
  <c r="AF32" i="15"/>
  <c r="AG32" i="15"/>
  <c r="AH32" i="15"/>
  <c r="AI32" i="15"/>
  <c r="AJ32" i="15"/>
  <c r="AK32" i="15"/>
  <c r="AL32" i="15"/>
  <c r="AM32" i="15"/>
  <c r="AN32" i="15"/>
  <c r="AO32" i="15"/>
  <c r="AP32" i="15"/>
  <c r="AQ32" i="15"/>
  <c r="AR32" i="15"/>
  <c r="AS32" i="15"/>
  <c r="AT32" i="15"/>
  <c r="AU32" i="15"/>
  <c r="AV32" i="15"/>
  <c r="AW32" i="15"/>
  <c r="AX32" i="15"/>
  <c r="AY32" i="15"/>
  <c r="AZ32" i="15"/>
  <c r="BA32" i="15"/>
  <c r="BB32" i="15"/>
  <c r="BC32" i="15"/>
  <c r="BD32" i="15"/>
  <c r="BE32" i="15"/>
  <c r="BF32" i="15"/>
  <c r="BG32" i="15"/>
  <c r="BH32" i="15"/>
  <c r="BI32" i="15"/>
  <c r="BJ32" i="15"/>
  <c r="BK32" i="15"/>
  <c r="BL32" i="15"/>
  <c r="BM32" i="15"/>
  <c r="BN32" i="15"/>
  <c r="BO32" i="15"/>
  <c r="BP32" i="15"/>
  <c r="BQ32" i="15"/>
  <c r="BR32" i="15"/>
  <c r="BS32" i="15"/>
  <c r="BT32" i="15"/>
  <c r="BU32" i="15"/>
  <c r="BV32" i="15"/>
  <c r="BW32" i="15"/>
  <c r="BX32" i="15"/>
  <c r="BY32" i="15"/>
  <c r="BZ32" i="15"/>
  <c r="CA32" i="15"/>
  <c r="CB32" i="15"/>
  <c r="CD32" i="15"/>
  <c r="CE32" i="15"/>
  <c r="CF32" i="15"/>
  <c r="CG32" i="15"/>
  <c r="CH32" i="15"/>
  <c r="CI32" i="15"/>
  <c r="CJ32" i="15"/>
  <c r="CK32" i="15"/>
  <c r="CL32" i="15"/>
  <c r="CM32" i="15"/>
  <c r="CN32" i="15"/>
  <c r="CO32" i="15"/>
  <c r="CP32" i="15"/>
  <c r="CQ32" i="15"/>
  <c r="CR32" i="15"/>
  <c r="CS32" i="15"/>
  <c r="CT32" i="15"/>
  <c r="CU32" i="15"/>
  <c r="CV32" i="15"/>
  <c r="CW32" i="15"/>
  <c r="CX32" i="15"/>
  <c r="CY32" i="15"/>
  <c r="CZ32" i="15"/>
  <c r="DA32" i="15"/>
  <c r="DB32" i="15"/>
  <c r="DC32" i="15"/>
  <c r="DD32" i="15"/>
  <c r="DE32" i="15"/>
  <c r="DF32" i="15"/>
  <c r="DG32" i="15"/>
  <c r="DH32" i="15"/>
  <c r="DI32" i="15"/>
  <c r="DJ32" i="15"/>
  <c r="DK32" i="15"/>
  <c r="DL32" i="15"/>
  <c r="DM32" i="15"/>
  <c r="DN32" i="15"/>
  <c r="DO32" i="15"/>
  <c r="DP32" i="15"/>
  <c r="DQ32" i="15"/>
  <c r="DR32" i="15"/>
  <c r="DS32" i="15"/>
  <c r="DT32" i="15"/>
  <c r="DU32" i="15"/>
  <c r="DV32" i="15"/>
  <c r="DW32" i="15"/>
  <c r="DX32" i="15"/>
  <c r="DY32" i="15"/>
  <c r="DZ32" i="15"/>
  <c r="EA32" i="15"/>
  <c r="EB32" i="15"/>
  <c r="EC32" i="15"/>
  <c r="ED32" i="15"/>
  <c r="EE32" i="15"/>
  <c r="EF32" i="15"/>
  <c r="EG32" i="15"/>
  <c r="EH32" i="15"/>
  <c r="EI32" i="15"/>
  <c r="EJ32" i="15"/>
  <c r="EK32" i="15"/>
  <c r="EL32" i="15"/>
  <c r="EM32" i="15"/>
  <c r="EN32" i="15"/>
  <c r="EO32" i="15"/>
  <c r="EP32" i="15"/>
  <c r="EQ32" i="15"/>
  <c r="ER32" i="15"/>
  <c r="ES32" i="15"/>
  <c r="ET32" i="15"/>
  <c r="EU32" i="15"/>
  <c r="EV32" i="15"/>
  <c r="EW32" i="15"/>
  <c r="EX32" i="15"/>
  <c r="EY32" i="15"/>
  <c r="EZ32" i="15"/>
  <c r="FA32" i="15"/>
  <c r="FB32" i="15"/>
  <c r="FC32" i="15"/>
  <c r="FD32" i="15"/>
  <c r="FE32" i="15"/>
  <c r="FF32" i="15"/>
  <c r="FG32" i="15"/>
  <c r="FH32" i="15"/>
  <c r="FI32" i="15"/>
  <c r="FJ32" i="15"/>
  <c r="FK32" i="15"/>
  <c r="FL32" i="15"/>
  <c r="FM32" i="15"/>
  <c r="FN32" i="15"/>
  <c r="FO32" i="15"/>
  <c r="FP32" i="15"/>
  <c r="FQ32" i="15"/>
  <c r="FR32" i="15"/>
  <c r="FS32" i="15"/>
  <c r="FT32" i="15"/>
  <c r="FU32" i="15"/>
  <c r="FV32" i="15"/>
  <c r="FW32" i="15"/>
  <c r="FX32" i="15"/>
  <c r="FY32" i="15"/>
  <c r="FZ32" i="15"/>
  <c r="GA32" i="15"/>
  <c r="GB32" i="15"/>
  <c r="GC32" i="15"/>
  <c r="GD32" i="15"/>
  <c r="GE32" i="15"/>
  <c r="GF32" i="15"/>
  <c r="GG32" i="15"/>
  <c r="GH32" i="15"/>
  <c r="GI32" i="15"/>
  <c r="GJ32" i="15"/>
  <c r="GK32" i="15"/>
  <c r="GL32" i="15"/>
  <c r="GM32" i="15"/>
  <c r="GN32" i="15"/>
  <c r="GO32" i="15"/>
  <c r="GP32" i="15"/>
  <c r="GQ32" i="15"/>
  <c r="GR32" i="15"/>
  <c r="GS32" i="15"/>
  <c r="GT32" i="15"/>
  <c r="GU32" i="15"/>
  <c r="GV32" i="15"/>
  <c r="GW32" i="15"/>
  <c r="GX32" i="15"/>
  <c r="GY32" i="15"/>
  <c r="GZ32" i="15"/>
  <c r="HA32" i="15"/>
  <c r="HB32" i="15"/>
  <c r="HC32" i="15"/>
  <c r="HD32" i="15"/>
  <c r="HE32" i="15"/>
  <c r="HF32" i="15"/>
  <c r="HG32" i="15"/>
  <c r="HH32" i="15"/>
  <c r="HI32" i="15"/>
  <c r="HJ32" i="15"/>
  <c r="HK32" i="15"/>
  <c r="HL32" i="15"/>
  <c r="HM32" i="15"/>
  <c r="HN32" i="15"/>
  <c r="HO32" i="15"/>
  <c r="HP32" i="15"/>
  <c r="HQ32" i="15"/>
  <c r="HR32" i="15"/>
  <c r="HS32" i="15"/>
  <c r="HT32" i="15"/>
  <c r="HU32" i="15"/>
  <c r="HV32" i="15"/>
  <c r="HW32" i="15"/>
  <c r="HX32" i="15"/>
  <c r="HY32" i="15"/>
  <c r="HZ32" i="15"/>
  <c r="IA32" i="15"/>
  <c r="IB32" i="15"/>
  <c r="IC32" i="15"/>
  <c r="ID32" i="15"/>
  <c r="IE32" i="15"/>
  <c r="IF32" i="15"/>
  <c r="IG32" i="15"/>
  <c r="IH32" i="15"/>
  <c r="II32" i="15"/>
  <c r="IJ32" i="15"/>
  <c r="IK32" i="15"/>
  <c r="IL32" i="15"/>
  <c r="IM32" i="15"/>
  <c r="IN32" i="15"/>
  <c r="IO32" i="15"/>
  <c r="IP32" i="15"/>
  <c r="IQ32" i="15"/>
  <c r="IR32" i="15"/>
  <c r="IS32" i="15"/>
  <c r="IT32" i="15"/>
  <c r="IU32" i="15"/>
  <c r="IV32" i="15"/>
  <c r="IW32" i="15"/>
  <c r="IX32" i="15"/>
  <c r="IY32" i="15"/>
  <c r="IZ32" i="15"/>
  <c r="JA32" i="15"/>
  <c r="JB32" i="15"/>
  <c r="JC32" i="15"/>
  <c r="JD32" i="15"/>
  <c r="JE32" i="15"/>
  <c r="JF32" i="15"/>
  <c r="JG32" i="15"/>
  <c r="JH32" i="15"/>
  <c r="JI32" i="15"/>
  <c r="JJ32" i="15"/>
  <c r="JK32" i="15"/>
  <c r="JL32" i="15"/>
  <c r="JM32" i="15"/>
  <c r="JN32" i="15"/>
  <c r="JO32" i="15"/>
  <c r="JP32" i="15"/>
  <c r="JQ32" i="15"/>
  <c r="JR32" i="15"/>
  <c r="JS32" i="15"/>
  <c r="JT32" i="15"/>
  <c r="JU32" i="15"/>
  <c r="JV32" i="15"/>
  <c r="JW32" i="15"/>
  <c r="JX32" i="15"/>
  <c r="JY32" i="15"/>
  <c r="JZ32" i="15"/>
  <c r="KA32" i="15"/>
  <c r="KB32" i="15"/>
  <c r="KC32" i="15"/>
  <c r="KD32" i="15"/>
  <c r="KE32" i="15"/>
  <c r="KF32" i="15"/>
  <c r="KG32" i="15"/>
  <c r="KH32" i="15"/>
  <c r="KI32" i="15"/>
  <c r="KJ32" i="15"/>
  <c r="KK32" i="15"/>
  <c r="KL32" i="15"/>
  <c r="KM32" i="15"/>
  <c r="KN32" i="15"/>
  <c r="KO32" i="15"/>
  <c r="KP32" i="15"/>
  <c r="KQ32" i="15"/>
  <c r="KR32" i="15"/>
  <c r="KS32" i="15"/>
  <c r="KT32" i="15"/>
  <c r="KU32" i="15"/>
  <c r="KV32" i="15"/>
  <c r="KW32" i="15"/>
  <c r="KX32" i="15"/>
  <c r="KY32" i="15"/>
  <c r="KZ32" i="15"/>
  <c r="LA32" i="15"/>
  <c r="LB32" i="15"/>
  <c r="LC32" i="15"/>
  <c r="LD32" i="15"/>
  <c r="LE32" i="15"/>
  <c r="LF32" i="15"/>
  <c r="LG32" i="15"/>
  <c r="LH32" i="15"/>
  <c r="LI32" i="15"/>
  <c r="LJ32" i="15"/>
  <c r="LK32" i="15"/>
  <c r="LL32" i="15"/>
  <c r="LM32" i="15"/>
  <c r="LN32" i="15"/>
  <c r="LO32" i="15"/>
  <c r="LP32" i="15"/>
  <c r="LQ32" i="15"/>
  <c r="LR32" i="15"/>
  <c r="LS32" i="15"/>
  <c r="LT32" i="15"/>
  <c r="LU32" i="15"/>
  <c r="LV32" i="15"/>
  <c r="LW32" i="15"/>
  <c r="LX32" i="15"/>
  <c r="LY32" i="15"/>
  <c r="LZ32" i="15"/>
  <c r="MA32" i="15"/>
  <c r="MB32" i="15"/>
  <c r="MC32" i="15"/>
  <c r="MD32" i="15"/>
  <c r="ME32" i="15"/>
  <c r="MF32" i="15"/>
  <c r="MG32" i="15"/>
  <c r="MH32" i="15"/>
  <c r="MI32" i="15"/>
  <c r="MJ32" i="15"/>
  <c r="MK32" i="15"/>
  <c r="ML32" i="15"/>
  <c r="MM32" i="15"/>
  <c r="MN32" i="15"/>
  <c r="MO32" i="15"/>
  <c r="MP32" i="15"/>
  <c r="MQ32" i="15"/>
  <c r="MR32" i="15"/>
  <c r="MS32" i="15"/>
  <c r="MT32" i="15"/>
  <c r="MU32" i="15"/>
  <c r="MV32" i="15"/>
  <c r="MW32" i="15"/>
  <c r="MX32" i="15"/>
  <c r="MY32" i="15"/>
  <c r="MZ32" i="15"/>
  <c r="NA32" i="15"/>
  <c r="NB32" i="15"/>
  <c r="NC32" i="15"/>
  <c r="ND32" i="15"/>
  <c r="NE32" i="15"/>
  <c r="NF32" i="15"/>
  <c r="NG32" i="15"/>
  <c r="NH32" i="15"/>
  <c r="NI32" i="15"/>
  <c r="NJ32" i="15"/>
  <c r="NK32" i="15"/>
  <c r="NL32" i="15"/>
  <c r="NM32" i="15"/>
  <c r="NN32" i="15"/>
  <c r="NO32" i="15"/>
  <c r="NP32" i="15"/>
  <c r="NQ32" i="15"/>
  <c r="NR32" i="15"/>
  <c r="NS32" i="15"/>
  <c r="NT32" i="15"/>
  <c r="NU32" i="15"/>
  <c r="NV32" i="15"/>
  <c r="NW32" i="15"/>
  <c r="NX32" i="15"/>
  <c r="NY32" i="15"/>
  <c r="NZ32" i="15"/>
  <c r="OA32" i="15"/>
  <c r="OB32" i="15"/>
  <c r="OC32" i="15"/>
  <c r="OD32" i="15"/>
  <c r="OE32" i="15"/>
  <c r="OF32" i="15"/>
  <c r="OG32" i="15"/>
  <c r="OH32" i="15"/>
  <c r="OI32" i="15"/>
  <c r="OJ32" i="15"/>
  <c r="OK32" i="15"/>
  <c r="OL32" i="15"/>
  <c r="OM32" i="15"/>
  <c r="ON32" i="15"/>
  <c r="OO32" i="15"/>
  <c r="OP32" i="15"/>
  <c r="OQ32" i="15"/>
  <c r="OR32" i="15"/>
  <c r="OS32" i="15"/>
  <c r="OT32" i="15"/>
  <c r="OU32" i="15"/>
  <c r="OV32" i="15"/>
  <c r="OW32" i="15"/>
  <c r="OX32" i="15"/>
  <c r="OY32" i="15"/>
  <c r="OZ32" i="15"/>
  <c r="PA32" i="15"/>
  <c r="PB32" i="15"/>
  <c r="PC32" i="15"/>
  <c r="PD32" i="15"/>
  <c r="PE32" i="15"/>
  <c r="PF32" i="15"/>
  <c r="PG32" i="15"/>
  <c r="PH32" i="15"/>
  <c r="PI32" i="15"/>
  <c r="PJ32" i="15"/>
  <c r="PK32" i="15"/>
  <c r="PL32" i="15"/>
  <c r="PM32" i="15"/>
  <c r="PN32" i="15"/>
  <c r="PO32" i="15"/>
  <c r="PP32" i="15"/>
  <c r="PQ32" i="15"/>
  <c r="PR32" i="15"/>
  <c r="PS32" i="15"/>
  <c r="PT32" i="15"/>
  <c r="PU32" i="15"/>
  <c r="PV32" i="15"/>
  <c r="PW32" i="15"/>
  <c r="PX32" i="15"/>
  <c r="PY32" i="15"/>
  <c r="PZ32" i="15"/>
  <c r="QA32" i="15"/>
  <c r="QB32" i="15"/>
  <c r="QC32" i="15"/>
  <c r="QD32" i="15"/>
  <c r="QE32" i="15"/>
  <c r="QF32" i="15"/>
  <c r="QG32" i="15"/>
  <c r="QH32" i="15"/>
  <c r="QI32" i="15"/>
  <c r="QJ32" i="15"/>
  <c r="QK32" i="15"/>
  <c r="QL32" i="15"/>
  <c r="QM32" i="15"/>
  <c r="QN32" i="15"/>
  <c r="QO32" i="15"/>
  <c r="QP32" i="15"/>
  <c r="QQ32" i="15"/>
  <c r="QR32" i="15"/>
  <c r="QS32" i="15"/>
  <c r="QT32" i="15"/>
  <c r="QU32" i="15"/>
  <c r="QV32" i="15"/>
  <c r="QW32" i="15"/>
  <c r="QX32" i="15"/>
  <c r="QY32" i="15"/>
  <c r="QZ32" i="15"/>
  <c r="RA32" i="15"/>
  <c r="RB32" i="15"/>
  <c r="RC32" i="15"/>
  <c r="RD32" i="15"/>
  <c r="RE32" i="15"/>
  <c r="RF32" i="15"/>
  <c r="RG32" i="15"/>
  <c r="RH32" i="15"/>
  <c r="RI32" i="15"/>
  <c r="RJ32" i="15"/>
  <c r="RK32" i="15"/>
  <c r="RL32" i="15"/>
  <c r="RM32" i="15"/>
  <c r="RN32" i="15"/>
  <c r="RO32" i="15"/>
  <c r="RP32" i="15"/>
  <c r="RQ32" i="15"/>
  <c r="RR32" i="15"/>
  <c r="RS32" i="15"/>
  <c r="RT32" i="15"/>
  <c r="RU32" i="15"/>
  <c r="RV32" i="15"/>
  <c r="RW32" i="15"/>
  <c r="RX32" i="15"/>
  <c r="RY32" i="15"/>
  <c r="RZ32" i="15"/>
  <c r="SA32" i="15"/>
  <c r="SB32" i="15"/>
  <c r="SC32" i="15"/>
  <c r="SD32" i="15"/>
  <c r="SE32" i="15"/>
  <c r="SF32" i="15"/>
  <c r="SG32" i="15"/>
  <c r="SH32" i="15"/>
  <c r="SI32" i="15"/>
  <c r="SJ32" i="15"/>
  <c r="SK32" i="15"/>
  <c r="SL32" i="15"/>
  <c r="SM32" i="15"/>
  <c r="SN32" i="15"/>
  <c r="SO32" i="15"/>
  <c r="SP32" i="15"/>
  <c r="SQ32" i="15"/>
  <c r="SR32" i="15"/>
  <c r="SS32" i="15"/>
  <c r="ST32" i="15"/>
  <c r="SU32" i="15"/>
  <c r="SV32" i="15"/>
  <c r="SW32" i="15"/>
  <c r="SX32" i="15"/>
  <c r="SY32" i="15"/>
  <c r="SZ32" i="15"/>
  <c r="TA32" i="15"/>
  <c r="TB32" i="15"/>
  <c r="K32" i="15"/>
  <c r="L38" i="15"/>
  <c r="M38" i="15"/>
  <c r="N38" i="15"/>
  <c r="O38" i="15"/>
  <c r="P38" i="15"/>
  <c r="Q38" i="15"/>
  <c r="R38" i="15"/>
  <c r="S38" i="15"/>
  <c r="T38" i="15"/>
  <c r="U38" i="15"/>
  <c r="V38" i="15"/>
  <c r="W38" i="15"/>
  <c r="X38" i="15"/>
  <c r="Y38" i="15"/>
  <c r="Z38" i="15"/>
  <c r="AA38" i="15"/>
  <c r="AB38" i="15"/>
  <c r="AC38" i="15"/>
  <c r="AD38" i="15"/>
  <c r="AE38" i="15"/>
  <c r="AF38" i="15"/>
  <c r="AG38" i="15"/>
  <c r="AH38" i="15"/>
  <c r="AI38" i="15"/>
  <c r="AJ38" i="15"/>
  <c r="AK38" i="15"/>
  <c r="AL38" i="15"/>
  <c r="AM38" i="15"/>
  <c r="AN38" i="15"/>
  <c r="AO38" i="15"/>
  <c r="AP38" i="15"/>
  <c r="AQ38" i="15"/>
  <c r="AR38" i="15"/>
  <c r="AS38" i="15"/>
  <c r="AT38" i="15"/>
  <c r="AU38" i="15"/>
  <c r="AV38" i="15"/>
  <c r="AW38" i="15"/>
  <c r="AX38" i="15"/>
  <c r="AY38" i="15"/>
  <c r="AZ38" i="15"/>
  <c r="BA38" i="15"/>
  <c r="BB38" i="15"/>
  <c r="BC38" i="15"/>
  <c r="BD38" i="15"/>
  <c r="BE38" i="15"/>
  <c r="BF38" i="15"/>
  <c r="BG38" i="15"/>
  <c r="BH38" i="15"/>
  <c r="BI38" i="15"/>
  <c r="BJ38" i="15"/>
  <c r="BK38" i="15"/>
  <c r="BL38" i="15"/>
  <c r="BM38" i="15"/>
  <c r="BN38" i="15"/>
  <c r="BO38" i="15"/>
  <c r="BP38" i="15"/>
  <c r="BQ38" i="15"/>
  <c r="BR38" i="15"/>
  <c r="BS38" i="15"/>
  <c r="BT38" i="15"/>
  <c r="BU38" i="15"/>
  <c r="BV38" i="15"/>
  <c r="BW38" i="15"/>
  <c r="BX38" i="15"/>
  <c r="BY38" i="15"/>
  <c r="BZ38" i="15"/>
  <c r="CA38" i="15"/>
  <c r="CB38" i="15"/>
  <c r="CC38" i="15"/>
  <c r="CD38" i="15"/>
  <c r="CE38" i="15"/>
  <c r="CG38" i="15"/>
  <c r="CH38" i="15"/>
  <c r="CI38" i="15"/>
  <c r="CJ38" i="15"/>
  <c r="CK38" i="15"/>
  <c r="CL38" i="15"/>
  <c r="CM38" i="15"/>
  <c r="CN38" i="15"/>
  <c r="CO38" i="15"/>
  <c r="CQ38" i="15"/>
  <c r="CR38" i="15"/>
  <c r="CS38" i="15"/>
  <c r="CT38" i="15"/>
  <c r="CU38" i="15"/>
  <c r="CV38" i="15"/>
  <c r="CW38" i="15"/>
  <c r="CX38" i="15"/>
  <c r="CY38" i="15"/>
  <c r="CZ38" i="15"/>
  <c r="DA38" i="15"/>
  <c r="DB38" i="15"/>
  <c r="DC38" i="15"/>
  <c r="DD38" i="15"/>
  <c r="DE38" i="15"/>
  <c r="DF38" i="15"/>
  <c r="DG38" i="15"/>
  <c r="DH38" i="15"/>
  <c r="DI38" i="15"/>
  <c r="DJ38" i="15"/>
  <c r="DK38" i="15"/>
  <c r="DL38" i="15"/>
  <c r="DM38" i="15"/>
  <c r="DN38" i="15"/>
  <c r="DO38" i="15"/>
  <c r="DP38" i="15"/>
  <c r="DQ38" i="15"/>
  <c r="DR38" i="15"/>
  <c r="DS38" i="15"/>
  <c r="DT38" i="15"/>
  <c r="DU38" i="15"/>
  <c r="DV38" i="15"/>
  <c r="DW38" i="15"/>
  <c r="DX38" i="15"/>
  <c r="DY38" i="15"/>
  <c r="DZ38" i="15"/>
  <c r="EA38" i="15"/>
  <c r="EB38" i="15"/>
  <c r="EC38" i="15"/>
  <c r="ED38" i="15"/>
  <c r="EE38" i="15"/>
  <c r="EF38" i="15"/>
  <c r="EG38" i="15"/>
  <c r="EH38" i="15"/>
  <c r="EI38" i="15"/>
  <c r="EJ38" i="15"/>
  <c r="EK38" i="15"/>
  <c r="EL38" i="15"/>
  <c r="EM38" i="15"/>
  <c r="EN38" i="15"/>
  <c r="EO38" i="15"/>
  <c r="EP38" i="15"/>
  <c r="EQ38" i="15"/>
  <c r="ER38" i="15"/>
  <c r="ES38" i="15"/>
  <c r="ET38" i="15"/>
  <c r="EU38" i="15"/>
  <c r="EV38" i="15"/>
  <c r="EW38" i="15"/>
  <c r="EX38" i="15"/>
  <c r="EY38" i="15"/>
  <c r="EZ38" i="15"/>
  <c r="FA38" i="15"/>
  <c r="FB38" i="15"/>
  <c r="FC38" i="15"/>
  <c r="FD38" i="15"/>
  <c r="FE38" i="15"/>
  <c r="FF38" i="15"/>
  <c r="FG38" i="15"/>
  <c r="FH38" i="15"/>
  <c r="FI38" i="15"/>
  <c r="FJ38" i="15"/>
  <c r="FK38" i="15"/>
  <c r="FL38" i="15"/>
  <c r="FM38" i="15"/>
  <c r="FN38" i="15"/>
  <c r="FO38" i="15"/>
  <c r="FP38" i="15"/>
  <c r="FQ38" i="15"/>
  <c r="FR38" i="15"/>
  <c r="FS38" i="15"/>
  <c r="FT38" i="15"/>
  <c r="FU38" i="15"/>
  <c r="FV38" i="15"/>
  <c r="FW38" i="15"/>
  <c r="FX38" i="15"/>
  <c r="FY38" i="15"/>
  <c r="FZ38" i="15"/>
  <c r="GA38" i="15"/>
  <c r="GB38" i="15"/>
  <c r="GC38" i="15"/>
  <c r="GD38" i="15"/>
  <c r="GE38" i="15"/>
  <c r="GF38" i="15"/>
  <c r="GG38" i="15"/>
  <c r="GH38" i="15"/>
  <c r="GI38" i="15"/>
  <c r="GJ38" i="15"/>
  <c r="GK38" i="15"/>
  <c r="GL38" i="15"/>
  <c r="GM38" i="15"/>
  <c r="GN38" i="15"/>
  <c r="GO38" i="15"/>
  <c r="GP38" i="15"/>
  <c r="GQ38" i="15"/>
  <c r="GR38" i="15"/>
  <c r="GS38" i="15"/>
  <c r="GT38" i="15"/>
  <c r="GU38" i="15"/>
  <c r="GV38" i="15"/>
  <c r="GW38" i="15"/>
  <c r="GX38" i="15"/>
  <c r="GY38" i="15"/>
  <c r="GZ38" i="15"/>
  <c r="HA38" i="15"/>
  <c r="HB38" i="15"/>
  <c r="HC38" i="15"/>
  <c r="HD38" i="15"/>
  <c r="HE38" i="15"/>
  <c r="HF38" i="15"/>
  <c r="HG38" i="15"/>
  <c r="HH38" i="15"/>
  <c r="HI38" i="15"/>
  <c r="HJ38" i="15"/>
  <c r="HK38" i="15"/>
  <c r="HL38" i="15"/>
  <c r="HM38" i="15"/>
  <c r="HN38" i="15"/>
  <c r="HO38" i="15"/>
  <c r="HP38" i="15"/>
  <c r="HQ38" i="15"/>
  <c r="HR38" i="15"/>
  <c r="HS38" i="15"/>
  <c r="HT38" i="15"/>
  <c r="HU38" i="15"/>
  <c r="HV38" i="15"/>
  <c r="HW38" i="15"/>
  <c r="HX38" i="15"/>
  <c r="HY38" i="15"/>
  <c r="HZ38" i="15"/>
  <c r="IA38" i="15"/>
  <c r="IB38" i="15"/>
  <c r="IC38" i="15"/>
  <c r="ID38" i="15"/>
  <c r="IE38" i="15"/>
  <c r="IF38" i="15"/>
  <c r="IG38" i="15"/>
  <c r="IH38" i="15"/>
  <c r="II38" i="15"/>
  <c r="IJ38" i="15"/>
  <c r="IK38" i="15"/>
  <c r="IL38" i="15"/>
  <c r="IM38" i="15"/>
  <c r="IN38" i="15"/>
  <c r="IO38" i="15"/>
  <c r="IP38" i="15"/>
  <c r="IQ38" i="15"/>
  <c r="IR38" i="15"/>
  <c r="IS38" i="15"/>
  <c r="IT38" i="15"/>
  <c r="IU38" i="15"/>
  <c r="IV38" i="15"/>
  <c r="IW38" i="15"/>
  <c r="IX38" i="15"/>
  <c r="IY38" i="15"/>
  <c r="IZ38" i="15"/>
  <c r="JA38" i="15"/>
  <c r="JB38" i="15"/>
  <c r="JC38" i="15"/>
  <c r="JD38" i="15"/>
  <c r="JE38" i="15"/>
  <c r="JF38" i="15"/>
  <c r="JG38" i="15"/>
  <c r="JH38" i="15"/>
  <c r="JI38" i="15"/>
  <c r="JJ38" i="15"/>
  <c r="JK38" i="15"/>
  <c r="JL38" i="15"/>
  <c r="JM38" i="15"/>
  <c r="JN38" i="15"/>
  <c r="JO38" i="15"/>
  <c r="JP38" i="15"/>
  <c r="JQ38" i="15"/>
  <c r="JR38" i="15"/>
  <c r="JS38" i="15"/>
  <c r="JT38" i="15"/>
  <c r="JU38" i="15"/>
  <c r="JV38" i="15"/>
  <c r="JW38" i="15"/>
  <c r="JX38" i="15"/>
  <c r="JY38" i="15"/>
  <c r="JZ38" i="15"/>
  <c r="KA38" i="15"/>
  <c r="KB38" i="15"/>
  <c r="KC38" i="15"/>
  <c r="KD38" i="15"/>
  <c r="KE38" i="15"/>
  <c r="KF38" i="15"/>
  <c r="KG38" i="15"/>
  <c r="KH38" i="15"/>
  <c r="KI38" i="15"/>
  <c r="KJ38" i="15"/>
  <c r="KK38" i="15"/>
  <c r="KL38" i="15"/>
  <c r="KM38" i="15"/>
  <c r="KN38" i="15"/>
  <c r="KO38" i="15"/>
  <c r="KP38" i="15"/>
  <c r="KQ38" i="15"/>
  <c r="KR38" i="15"/>
  <c r="KS38" i="15"/>
  <c r="KT38" i="15"/>
  <c r="KU38" i="15"/>
  <c r="KV38" i="15"/>
  <c r="KW38" i="15"/>
  <c r="KX38" i="15"/>
  <c r="KY38" i="15"/>
  <c r="KZ38" i="15"/>
  <c r="LA38" i="15"/>
  <c r="LB38" i="15"/>
  <c r="LC38" i="15"/>
  <c r="LD38" i="15"/>
  <c r="LE38" i="15"/>
  <c r="LF38" i="15"/>
  <c r="LG38" i="15"/>
  <c r="LH38" i="15"/>
  <c r="LI38" i="15"/>
  <c r="LJ38" i="15"/>
  <c r="LK38" i="15"/>
  <c r="LL38" i="15"/>
  <c r="LM38" i="15"/>
  <c r="LN38" i="15"/>
  <c r="LO38" i="15"/>
  <c r="LP38" i="15"/>
  <c r="LQ38" i="15"/>
  <c r="LR38" i="15"/>
  <c r="LS38" i="15"/>
  <c r="LT38" i="15"/>
  <c r="LU38" i="15"/>
  <c r="LV38" i="15"/>
  <c r="LW38" i="15"/>
  <c r="LX38" i="15"/>
  <c r="LY38" i="15"/>
  <c r="LZ38" i="15"/>
  <c r="MA38" i="15"/>
  <c r="MB38" i="15"/>
  <c r="MC38" i="15"/>
  <c r="MD38" i="15"/>
  <c r="ME38" i="15"/>
  <c r="MF38" i="15"/>
  <c r="MG38" i="15"/>
  <c r="MH38" i="15"/>
  <c r="MI38" i="15"/>
  <c r="MJ38" i="15"/>
  <c r="MK38" i="15"/>
  <c r="ML38" i="15"/>
  <c r="MM38" i="15"/>
  <c r="MN38" i="15"/>
  <c r="MO38" i="15"/>
  <c r="MP38" i="15"/>
  <c r="MQ38" i="15"/>
  <c r="MR38" i="15"/>
  <c r="MS38" i="15"/>
  <c r="MT38" i="15"/>
  <c r="MU38" i="15"/>
  <c r="MV38" i="15"/>
  <c r="MW38" i="15"/>
  <c r="MX38" i="15"/>
  <c r="MY38" i="15"/>
  <c r="MZ38" i="15"/>
  <c r="NA38" i="15"/>
  <c r="NB38" i="15"/>
  <c r="NC38" i="15"/>
  <c r="ND38" i="15"/>
  <c r="NE38" i="15"/>
  <c r="NF38" i="15"/>
  <c r="NG38" i="15"/>
  <c r="NH38" i="15"/>
  <c r="NI38" i="15"/>
  <c r="NJ38" i="15"/>
  <c r="NK38" i="15"/>
  <c r="NL38" i="15"/>
  <c r="NM38" i="15"/>
  <c r="NN38" i="15"/>
  <c r="NO38" i="15"/>
  <c r="NP38" i="15"/>
  <c r="NQ38" i="15"/>
  <c r="NR38" i="15"/>
  <c r="NS38" i="15"/>
  <c r="NT38" i="15"/>
  <c r="NU38" i="15"/>
  <c r="NV38" i="15"/>
  <c r="NW38" i="15"/>
  <c r="NX38" i="15"/>
  <c r="NY38" i="15"/>
  <c r="NZ38" i="15"/>
  <c r="OA38" i="15"/>
  <c r="OB38" i="15"/>
  <c r="OC38" i="15"/>
  <c r="OD38" i="15"/>
  <c r="OE38" i="15"/>
  <c r="OF38" i="15"/>
  <c r="OG38" i="15"/>
  <c r="OH38" i="15"/>
  <c r="OI38" i="15"/>
  <c r="OJ38" i="15"/>
  <c r="OK38" i="15"/>
  <c r="OL38" i="15"/>
  <c r="OM38" i="15"/>
  <c r="ON38" i="15"/>
  <c r="OO38" i="15"/>
  <c r="OP38" i="15"/>
  <c r="OQ38" i="15"/>
  <c r="OR38" i="15"/>
  <c r="OS38" i="15"/>
  <c r="OT38" i="15"/>
  <c r="OU38" i="15"/>
  <c r="OV38" i="15"/>
  <c r="OW38" i="15"/>
  <c r="OX38" i="15"/>
  <c r="OY38" i="15"/>
  <c r="OZ38" i="15"/>
  <c r="PA38" i="15"/>
  <c r="PB38" i="15"/>
  <c r="PC38" i="15"/>
  <c r="PD38" i="15"/>
  <c r="PE38" i="15"/>
  <c r="PF38" i="15"/>
  <c r="PG38" i="15"/>
  <c r="PH38" i="15"/>
  <c r="PI38" i="15"/>
  <c r="PJ38" i="15"/>
  <c r="PK38" i="15"/>
  <c r="PL38" i="15"/>
  <c r="PM38" i="15"/>
  <c r="PN38" i="15"/>
  <c r="PO38" i="15"/>
  <c r="PP38" i="15"/>
  <c r="PQ38" i="15"/>
  <c r="PR38" i="15"/>
  <c r="PS38" i="15"/>
  <c r="PT38" i="15"/>
  <c r="PU38" i="15"/>
  <c r="PV38" i="15"/>
  <c r="PW38" i="15"/>
  <c r="PX38" i="15"/>
  <c r="PY38" i="15"/>
  <c r="PZ38" i="15"/>
  <c r="QA38" i="15"/>
  <c r="QB38" i="15"/>
  <c r="QC38" i="15"/>
  <c r="QD38" i="15"/>
  <c r="QE38" i="15"/>
  <c r="QF38" i="15"/>
  <c r="QG38" i="15"/>
  <c r="QH38" i="15"/>
  <c r="QI38" i="15"/>
  <c r="QJ38" i="15"/>
  <c r="QK38" i="15"/>
  <c r="QL38" i="15"/>
  <c r="QM38" i="15"/>
  <c r="QN38" i="15"/>
  <c r="QO38" i="15"/>
  <c r="QP38" i="15"/>
  <c r="QQ38" i="15"/>
  <c r="QR38" i="15"/>
  <c r="QS38" i="15"/>
  <c r="QT38" i="15"/>
  <c r="QU38" i="15"/>
  <c r="QV38" i="15"/>
  <c r="QW38" i="15"/>
  <c r="QX38" i="15"/>
  <c r="QY38" i="15"/>
  <c r="QZ38" i="15"/>
  <c r="RA38" i="15"/>
  <c r="RB38" i="15"/>
  <c r="RC38" i="15"/>
  <c r="RD38" i="15"/>
  <c r="RE38" i="15"/>
  <c r="RF38" i="15"/>
  <c r="RG38" i="15"/>
  <c r="RH38" i="15"/>
  <c r="RI38" i="15"/>
  <c r="RJ38" i="15"/>
  <c r="RK38" i="15"/>
  <c r="RL38" i="15"/>
  <c r="RM38" i="15"/>
  <c r="RN38" i="15"/>
  <c r="RO38" i="15"/>
  <c r="RP38" i="15"/>
  <c r="RQ38" i="15"/>
  <c r="RR38" i="15"/>
  <c r="RS38" i="15"/>
  <c r="RT38" i="15"/>
  <c r="RU38" i="15"/>
  <c r="RV38" i="15"/>
  <c r="RW38" i="15"/>
  <c r="RX38" i="15"/>
  <c r="RY38" i="15"/>
  <c r="RZ38" i="15"/>
  <c r="SA38" i="15"/>
  <c r="SB38" i="15"/>
  <c r="SC38" i="15"/>
  <c r="SD38" i="15"/>
  <c r="SE38" i="15"/>
  <c r="SF38" i="15"/>
  <c r="SG38" i="15"/>
  <c r="SH38" i="15"/>
  <c r="SI38" i="15"/>
  <c r="SJ38" i="15"/>
  <c r="SK38" i="15"/>
  <c r="SL38" i="15"/>
  <c r="SM38" i="15"/>
  <c r="SN38" i="15"/>
  <c r="SO38" i="15"/>
  <c r="SP38" i="15"/>
  <c r="SQ38" i="15"/>
  <c r="SR38" i="15"/>
  <c r="SS38" i="15"/>
  <c r="ST38" i="15"/>
  <c r="SU38" i="15"/>
  <c r="SV38" i="15"/>
  <c r="SW38" i="15"/>
  <c r="SX38" i="15"/>
  <c r="SY38" i="15"/>
  <c r="SZ38" i="15"/>
  <c r="TA38" i="15"/>
  <c r="TB38" i="15"/>
  <c r="K38" i="15"/>
  <c r="L28" i="15"/>
  <c r="M28" i="15"/>
  <c r="N28" i="15"/>
  <c r="O28" i="15"/>
  <c r="P28" i="15"/>
  <c r="Q28" i="15"/>
  <c r="R28" i="15"/>
  <c r="S28" i="15"/>
  <c r="T28" i="15"/>
  <c r="U28" i="15"/>
  <c r="V28" i="15"/>
  <c r="W28" i="15"/>
  <c r="X28" i="15"/>
  <c r="Y28" i="15"/>
  <c r="Z28" i="15"/>
  <c r="AA28" i="15"/>
  <c r="AB28" i="15"/>
  <c r="AC28" i="15"/>
  <c r="AD28" i="15"/>
  <c r="AE28" i="15"/>
  <c r="AF28" i="15"/>
  <c r="AG28" i="15"/>
  <c r="AH28" i="15"/>
  <c r="AI28" i="15"/>
  <c r="AJ28" i="15"/>
  <c r="AK28" i="15"/>
  <c r="AL28" i="15"/>
  <c r="AM28" i="15"/>
  <c r="AN28" i="15"/>
  <c r="AO28" i="15"/>
  <c r="AP28" i="15"/>
  <c r="AQ28" i="15"/>
  <c r="AR28" i="15"/>
  <c r="AS28" i="15"/>
  <c r="AT28" i="15"/>
  <c r="AU28" i="15"/>
  <c r="AV28" i="15"/>
  <c r="AW28" i="15"/>
  <c r="AX28" i="15"/>
  <c r="AY28" i="15"/>
  <c r="AZ28" i="15"/>
  <c r="BA28" i="15"/>
  <c r="BB28" i="15"/>
  <c r="BC28" i="15"/>
  <c r="BD28" i="15"/>
  <c r="BE28" i="15"/>
  <c r="BF28" i="15"/>
  <c r="BG28" i="15"/>
  <c r="BH28" i="15"/>
  <c r="BI28" i="15"/>
  <c r="BJ28" i="15"/>
  <c r="BK28" i="15"/>
  <c r="BL28" i="15"/>
  <c r="BM28" i="15"/>
  <c r="BN28" i="15"/>
  <c r="BO28" i="15"/>
  <c r="BP28" i="15"/>
  <c r="BQ28" i="15"/>
  <c r="BR28" i="15"/>
  <c r="BS28" i="15"/>
  <c r="BT28" i="15"/>
  <c r="BU28" i="15"/>
  <c r="BV28" i="15"/>
  <c r="BW28" i="15"/>
  <c r="BX28" i="15"/>
  <c r="BY28" i="15"/>
  <c r="BZ28" i="15"/>
  <c r="CA28" i="15"/>
  <c r="CB28" i="15"/>
  <c r="CD28" i="15"/>
  <c r="CE28" i="15"/>
  <c r="CF28" i="15"/>
  <c r="CG28" i="15"/>
  <c r="CH28" i="15"/>
  <c r="CI28" i="15"/>
  <c r="CJ28" i="15"/>
  <c r="CK28" i="15"/>
  <c r="CL28" i="15"/>
  <c r="CN28" i="15"/>
  <c r="CO28" i="15"/>
  <c r="CP28" i="15"/>
  <c r="CQ28" i="15"/>
  <c r="CR28" i="15"/>
  <c r="CS28" i="15"/>
  <c r="CT28" i="15"/>
  <c r="CU28" i="15"/>
  <c r="CV28" i="15"/>
  <c r="CW28" i="15"/>
  <c r="CX28" i="15"/>
  <c r="CY28" i="15"/>
  <c r="CZ28" i="15"/>
  <c r="DA28" i="15"/>
  <c r="DB28" i="15"/>
  <c r="DC28" i="15"/>
  <c r="DD28" i="15"/>
  <c r="DE28" i="15"/>
  <c r="DF28" i="15"/>
  <c r="DG28" i="15"/>
  <c r="DH28" i="15"/>
  <c r="DI28" i="15"/>
  <c r="DJ28" i="15"/>
  <c r="DK28" i="15"/>
  <c r="DL28" i="15"/>
  <c r="DM28" i="15"/>
  <c r="DN28" i="15"/>
  <c r="DO28" i="15"/>
  <c r="DP28" i="15"/>
  <c r="DQ28" i="15"/>
  <c r="DR28" i="15"/>
  <c r="DS28" i="15"/>
  <c r="DT28" i="15"/>
  <c r="DU28" i="15"/>
  <c r="DV28" i="15"/>
  <c r="DW28" i="15"/>
  <c r="DX28" i="15"/>
  <c r="DY28" i="15"/>
  <c r="DZ28" i="15"/>
  <c r="EA28" i="15"/>
  <c r="EB28" i="15"/>
  <c r="EC28" i="15"/>
  <c r="ED28" i="15"/>
  <c r="EE28" i="15"/>
  <c r="EF28" i="15"/>
  <c r="EG28" i="15"/>
  <c r="EH28" i="15"/>
  <c r="EI28" i="15"/>
  <c r="EJ28" i="15"/>
  <c r="EK28" i="15"/>
  <c r="EL28" i="15"/>
  <c r="EM28" i="15"/>
  <c r="EN28" i="15"/>
  <c r="EO28" i="15"/>
  <c r="EP28" i="15"/>
  <c r="EQ28" i="15"/>
  <c r="ER28" i="15"/>
  <c r="ES28" i="15"/>
  <c r="ET28" i="15"/>
  <c r="EU28" i="15"/>
  <c r="EV28" i="15"/>
  <c r="EW28" i="15"/>
  <c r="EX28" i="15"/>
  <c r="EY28" i="15"/>
  <c r="EZ28" i="15"/>
  <c r="FA28" i="15"/>
  <c r="FB28" i="15"/>
  <c r="FC28" i="15"/>
  <c r="FD28" i="15"/>
  <c r="FE28" i="15"/>
  <c r="FF28" i="15"/>
  <c r="FG28" i="15"/>
  <c r="FH28" i="15"/>
  <c r="FI28" i="15"/>
  <c r="FJ28" i="15"/>
  <c r="FK28" i="15"/>
  <c r="FL28" i="15"/>
  <c r="FM28" i="15"/>
  <c r="FN28" i="15"/>
  <c r="FO28" i="15"/>
  <c r="FP28" i="15"/>
  <c r="FQ28" i="15"/>
  <c r="FR28" i="15"/>
  <c r="FS28" i="15"/>
  <c r="FT28" i="15"/>
  <c r="FU28" i="15"/>
  <c r="FV28" i="15"/>
  <c r="FW28" i="15"/>
  <c r="FX28" i="15"/>
  <c r="FY28" i="15"/>
  <c r="FZ28" i="15"/>
  <c r="GA28" i="15"/>
  <c r="GB28" i="15"/>
  <c r="GC28" i="15"/>
  <c r="GD28" i="15"/>
  <c r="GE28" i="15"/>
  <c r="GF28" i="15"/>
  <c r="GG28" i="15"/>
  <c r="GH28" i="15"/>
  <c r="GI28" i="15"/>
  <c r="GJ28" i="15"/>
  <c r="GK28" i="15"/>
  <c r="GL28" i="15"/>
  <c r="GM28" i="15"/>
  <c r="GN28" i="15"/>
  <c r="GO28" i="15"/>
  <c r="GP28" i="15"/>
  <c r="GQ28" i="15"/>
  <c r="GR28" i="15"/>
  <c r="GS28" i="15"/>
  <c r="GT28" i="15"/>
  <c r="GU28" i="15"/>
  <c r="GV28" i="15"/>
  <c r="GW28" i="15"/>
  <c r="GX28" i="15"/>
  <c r="GY28" i="15"/>
  <c r="GZ28" i="15"/>
  <c r="HA28" i="15"/>
  <c r="HB28" i="15"/>
  <c r="HC28" i="15"/>
  <c r="HD28" i="15"/>
  <c r="HE28" i="15"/>
  <c r="HF28" i="15"/>
  <c r="HG28" i="15"/>
  <c r="HH28" i="15"/>
  <c r="HI28" i="15"/>
  <c r="HJ28" i="15"/>
  <c r="HK28" i="15"/>
  <c r="HL28" i="15"/>
  <c r="HM28" i="15"/>
  <c r="HN28" i="15"/>
  <c r="HO28" i="15"/>
  <c r="HP28" i="15"/>
  <c r="HQ28" i="15"/>
  <c r="HR28" i="15"/>
  <c r="HS28" i="15"/>
  <c r="HT28" i="15"/>
  <c r="HU28" i="15"/>
  <c r="HV28" i="15"/>
  <c r="HW28" i="15"/>
  <c r="HX28" i="15"/>
  <c r="HY28" i="15"/>
  <c r="HZ28" i="15"/>
  <c r="IA28" i="15"/>
  <c r="IB28" i="15"/>
  <c r="IC28" i="15"/>
  <c r="ID28" i="15"/>
  <c r="IE28" i="15"/>
  <c r="IF28" i="15"/>
  <c r="IG28" i="15"/>
  <c r="IH28" i="15"/>
  <c r="II28" i="15"/>
  <c r="IJ28" i="15"/>
  <c r="IK28" i="15"/>
  <c r="IL28" i="15"/>
  <c r="IM28" i="15"/>
  <c r="IN28" i="15"/>
  <c r="IO28" i="15"/>
  <c r="IP28" i="15"/>
  <c r="IQ28" i="15"/>
  <c r="IR28" i="15"/>
  <c r="IS28" i="15"/>
  <c r="IT28" i="15"/>
  <c r="IU28" i="15"/>
  <c r="IV28" i="15"/>
  <c r="IW28" i="15"/>
  <c r="IX28" i="15"/>
  <c r="IY28" i="15"/>
  <c r="IZ28" i="15"/>
  <c r="JA28" i="15"/>
  <c r="JB28" i="15"/>
  <c r="JC28" i="15"/>
  <c r="JD28" i="15"/>
  <c r="JE28" i="15"/>
  <c r="JF28" i="15"/>
  <c r="JG28" i="15"/>
  <c r="JH28" i="15"/>
  <c r="JI28" i="15"/>
  <c r="JJ28" i="15"/>
  <c r="JK28" i="15"/>
  <c r="JL28" i="15"/>
  <c r="JM28" i="15"/>
  <c r="JN28" i="15"/>
  <c r="JO28" i="15"/>
  <c r="JP28" i="15"/>
  <c r="JQ28" i="15"/>
  <c r="JR28" i="15"/>
  <c r="JS28" i="15"/>
  <c r="JT28" i="15"/>
  <c r="JU28" i="15"/>
  <c r="JV28" i="15"/>
  <c r="JW28" i="15"/>
  <c r="JX28" i="15"/>
  <c r="JY28" i="15"/>
  <c r="JZ28" i="15"/>
  <c r="KA28" i="15"/>
  <c r="KB28" i="15"/>
  <c r="KC28" i="15"/>
  <c r="KD28" i="15"/>
  <c r="KE28" i="15"/>
  <c r="KF28" i="15"/>
  <c r="KG28" i="15"/>
  <c r="KH28" i="15"/>
  <c r="KI28" i="15"/>
  <c r="KJ28" i="15"/>
  <c r="KK28" i="15"/>
  <c r="KL28" i="15"/>
  <c r="KM28" i="15"/>
  <c r="KN28" i="15"/>
  <c r="KO28" i="15"/>
  <c r="KP28" i="15"/>
  <c r="KQ28" i="15"/>
  <c r="KR28" i="15"/>
  <c r="KS28" i="15"/>
  <c r="KT28" i="15"/>
  <c r="KU28" i="15"/>
  <c r="KV28" i="15"/>
  <c r="KW28" i="15"/>
  <c r="KX28" i="15"/>
  <c r="KY28" i="15"/>
  <c r="KZ28" i="15"/>
  <c r="LA28" i="15"/>
  <c r="LB28" i="15"/>
  <c r="LC28" i="15"/>
  <c r="LD28" i="15"/>
  <c r="LE28" i="15"/>
  <c r="LF28" i="15"/>
  <c r="LG28" i="15"/>
  <c r="LH28" i="15"/>
  <c r="LI28" i="15"/>
  <c r="LJ28" i="15"/>
  <c r="LK28" i="15"/>
  <c r="LL28" i="15"/>
  <c r="LM28" i="15"/>
  <c r="LN28" i="15"/>
  <c r="LO28" i="15"/>
  <c r="LP28" i="15"/>
  <c r="LQ28" i="15"/>
  <c r="LR28" i="15"/>
  <c r="LS28" i="15"/>
  <c r="LT28" i="15"/>
  <c r="LU28" i="15"/>
  <c r="LV28" i="15"/>
  <c r="LW28" i="15"/>
  <c r="LX28" i="15"/>
  <c r="LY28" i="15"/>
  <c r="LZ28" i="15"/>
  <c r="MA28" i="15"/>
  <c r="MB28" i="15"/>
  <c r="MC28" i="15"/>
  <c r="MD28" i="15"/>
  <c r="ME28" i="15"/>
  <c r="MF28" i="15"/>
  <c r="MG28" i="15"/>
  <c r="MH28" i="15"/>
  <c r="MI28" i="15"/>
  <c r="MJ28" i="15"/>
  <c r="MK28" i="15"/>
  <c r="ML28" i="15"/>
  <c r="MM28" i="15"/>
  <c r="MN28" i="15"/>
  <c r="MO28" i="15"/>
  <c r="MP28" i="15"/>
  <c r="MQ28" i="15"/>
  <c r="MR28" i="15"/>
  <c r="MS28" i="15"/>
  <c r="MT28" i="15"/>
  <c r="MU28" i="15"/>
  <c r="MV28" i="15"/>
  <c r="MW28" i="15"/>
  <c r="MX28" i="15"/>
  <c r="MY28" i="15"/>
  <c r="MZ28" i="15"/>
  <c r="NA28" i="15"/>
  <c r="NB28" i="15"/>
  <c r="NC28" i="15"/>
  <c r="ND28" i="15"/>
  <c r="NE28" i="15"/>
  <c r="NF28" i="15"/>
  <c r="NG28" i="15"/>
  <c r="NH28" i="15"/>
  <c r="NI28" i="15"/>
  <c r="NJ28" i="15"/>
  <c r="NK28" i="15"/>
  <c r="NL28" i="15"/>
  <c r="NM28" i="15"/>
  <c r="NN28" i="15"/>
  <c r="NO28" i="15"/>
  <c r="NP28" i="15"/>
  <c r="NQ28" i="15"/>
  <c r="NR28" i="15"/>
  <c r="NS28" i="15"/>
  <c r="NT28" i="15"/>
  <c r="NU28" i="15"/>
  <c r="NV28" i="15"/>
  <c r="NW28" i="15"/>
  <c r="NX28" i="15"/>
  <c r="NY28" i="15"/>
  <c r="NZ28" i="15"/>
  <c r="OA28" i="15"/>
  <c r="OB28" i="15"/>
  <c r="OC28" i="15"/>
  <c r="OD28" i="15"/>
  <c r="OE28" i="15"/>
  <c r="OF28" i="15"/>
  <c r="OG28" i="15"/>
  <c r="OH28" i="15"/>
  <c r="OI28" i="15"/>
  <c r="OJ28" i="15"/>
  <c r="OK28" i="15"/>
  <c r="OL28" i="15"/>
  <c r="OM28" i="15"/>
  <c r="ON28" i="15"/>
  <c r="OO28" i="15"/>
  <c r="OP28" i="15"/>
  <c r="OQ28" i="15"/>
  <c r="OR28" i="15"/>
  <c r="OS28" i="15"/>
  <c r="OT28" i="15"/>
  <c r="OU28" i="15"/>
  <c r="OV28" i="15"/>
  <c r="OW28" i="15"/>
  <c r="OX28" i="15"/>
  <c r="OY28" i="15"/>
  <c r="OZ28" i="15"/>
  <c r="PA28" i="15"/>
  <c r="PB28" i="15"/>
  <c r="PC28" i="15"/>
  <c r="PD28" i="15"/>
  <c r="PE28" i="15"/>
  <c r="PF28" i="15"/>
  <c r="PG28" i="15"/>
  <c r="PH28" i="15"/>
  <c r="PI28" i="15"/>
  <c r="PJ28" i="15"/>
  <c r="PK28" i="15"/>
  <c r="PL28" i="15"/>
  <c r="PM28" i="15"/>
  <c r="PN28" i="15"/>
  <c r="PO28" i="15"/>
  <c r="PP28" i="15"/>
  <c r="PQ28" i="15"/>
  <c r="PR28" i="15"/>
  <c r="PS28" i="15"/>
  <c r="PT28" i="15"/>
  <c r="PU28" i="15"/>
  <c r="PV28" i="15"/>
  <c r="PW28" i="15"/>
  <c r="PX28" i="15"/>
  <c r="PY28" i="15"/>
  <c r="PZ28" i="15"/>
  <c r="QA28" i="15"/>
  <c r="QB28" i="15"/>
  <c r="QC28" i="15"/>
  <c r="QD28" i="15"/>
  <c r="QE28" i="15"/>
  <c r="QF28" i="15"/>
  <c r="QG28" i="15"/>
  <c r="QH28" i="15"/>
  <c r="QI28" i="15"/>
  <c r="QJ28" i="15"/>
  <c r="QK28" i="15"/>
  <c r="QL28" i="15"/>
  <c r="QM28" i="15"/>
  <c r="QN28" i="15"/>
  <c r="QO28" i="15"/>
  <c r="QP28" i="15"/>
  <c r="QQ28" i="15"/>
  <c r="QR28" i="15"/>
  <c r="QS28" i="15"/>
  <c r="QT28" i="15"/>
  <c r="QU28" i="15"/>
  <c r="QV28" i="15"/>
  <c r="QW28" i="15"/>
  <c r="QX28" i="15"/>
  <c r="QY28" i="15"/>
  <c r="QZ28" i="15"/>
  <c r="RA28" i="15"/>
  <c r="RB28" i="15"/>
  <c r="RC28" i="15"/>
  <c r="RD28" i="15"/>
  <c r="RE28" i="15"/>
  <c r="RF28" i="15"/>
  <c r="RG28" i="15"/>
  <c r="RH28" i="15"/>
  <c r="RI28" i="15"/>
  <c r="RJ28" i="15"/>
  <c r="RK28" i="15"/>
  <c r="RL28" i="15"/>
  <c r="RM28" i="15"/>
  <c r="RN28" i="15"/>
  <c r="RO28" i="15"/>
  <c r="RP28" i="15"/>
  <c r="RQ28" i="15"/>
  <c r="RR28" i="15"/>
  <c r="RS28" i="15"/>
  <c r="RT28" i="15"/>
  <c r="RU28" i="15"/>
  <c r="RV28" i="15"/>
  <c r="RW28" i="15"/>
  <c r="RX28" i="15"/>
  <c r="RY28" i="15"/>
  <c r="RZ28" i="15"/>
  <c r="SA28" i="15"/>
  <c r="SB28" i="15"/>
  <c r="SC28" i="15"/>
  <c r="SD28" i="15"/>
  <c r="SE28" i="15"/>
  <c r="SF28" i="15"/>
  <c r="SG28" i="15"/>
  <c r="SH28" i="15"/>
  <c r="SI28" i="15"/>
  <c r="SJ28" i="15"/>
  <c r="SK28" i="15"/>
  <c r="SL28" i="15"/>
  <c r="SM28" i="15"/>
  <c r="SN28" i="15"/>
  <c r="SO28" i="15"/>
  <c r="SP28" i="15"/>
  <c r="SQ28" i="15"/>
  <c r="SR28" i="15"/>
  <c r="SS28" i="15"/>
  <c r="ST28" i="15"/>
  <c r="SU28" i="15"/>
  <c r="SV28" i="15"/>
  <c r="SW28" i="15"/>
  <c r="SX28" i="15"/>
  <c r="SY28" i="15"/>
  <c r="SZ28" i="15"/>
  <c r="TA28" i="15"/>
  <c r="TB28" i="15"/>
  <c r="K28" i="15"/>
  <c r="L81" i="7"/>
  <c r="M81" i="7"/>
  <c r="N81" i="7"/>
  <c r="O81" i="7"/>
  <c r="P81" i="7"/>
  <c r="Q81" i="7"/>
  <c r="R81" i="7"/>
  <c r="S81" i="7"/>
  <c r="T81" i="7"/>
  <c r="U81" i="7"/>
  <c r="V81" i="7"/>
  <c r="W81" i="7"/>
  <c r="X81" i="7"/>
  <c r="Y81" i="7"/>
  <c r="Z81" i="7"/>
  <c r="AA81" i="7"/>
  <c r="AB81" i="7"/>
  <c r="AC81" i="7"/>
  <c r="AD81" i="7"/>
  <c r="AE81" i="7"/>
  <c r="AF81" i="7"/>
  <c r="AG81" i="7"/>
  <c r="AH81" i="7"/>
  <c r="AI81" i="7"/>
  <c r="AJ81" i="7"/>
  <c r="AK81" i="7"/>
  <c r="AL81" i="7"/>
  <c r="AM81" i="7"/>
  <c r="AN81" i="7"/>
  <c r="AO81" i="7"/>
  <c r="AP81" i="7"/>
  <c r="AQ81" i="7"/>
  <c r="AR81" i="7"/>
  <c r="AS81" i="7"/>
  <c r="AT81" i="7"/>
  <c r="AU81" i="7"/>
  <c r="AV81" i="7"/>
  <c r="AW81" i="7"/>
  <c r="AX81" i="7"/>
  <c r="AY81" i="7"/>
  <c r="AZ81" i="7"/>
  <c r="BA81" i="7"/>
  <c r="BB81" i="7"/>
  <c r="BC81" i="7"/>
  <c r="BD81" i="7"/>
  <c r="BE81" i="7"/>
  <c r="BF81" i="7"/>
  <c r="BG81" i="7"/>
  <c r="BH81" i="7"/>
  <c r="BI81" i="7"/>
  <c r="BJ81" i="7"/>
  <c r="BK81" i="7"/>
  <c r="BL81" i="7"/>
  <c r="BM81" i="7"/>
  <c r="BN81" i="7"/>
  <c r="BO81" i="7"/>
  <c r="BP81" i="7"/>
  <c r="BQ81" i="7"/>
  <c r="BR81" i="7"/>
  <c r="BS81" i="7"/>
  <c r="BT81" i="7"/>
  <c r="BU81" i="7"/>
  <c r="BV81" i="7"/>
  <c r="BW81" i="7"/>
  <c r="BX81" i="7"/>
  <c r="BY81" i="7"/>
  <c r="BZ81" i="7"/>
  <c r="CA81" i="7"/>
  <c r="CB81" i="7"/>
  <c r="CC81" i="7"/>
  <c r="CD81" i="7"/>
  <c r="CF81" i="7"/>
  <c r="CG81" i="7"/>
  <c r="CH81" i="7"/>
  <c r="CI81" i="7"/>
  <c r="CJ81" i="7"/>
  <c r="CK81" i="7"/>
  <c r="CL81" i="7"/>
  <c r="CM81" i="7"/>
  <c r="CN81" i="7"/>
  <c r="CO81" i="7"/>
  <c r="CP81" i="7"/>
  <c r="CQ81" i="7"/>
  <c r="CR81" i="7"/>
  <c r="CS81" i="7"/>
  <c r="CT81" i="7"/>
  <c r="CU81" i="7"/>
  <c r="CV81" i="7"/>
  <c r="CW81" i="7"/>
  <c r="CX81" i="7"/>
  <c r="CY81" i="7"/>
  <c r="CZ81" i="7"/>
  <c r="DA81" i="7"/>
  <c r="DB81" i="7"/>
  <c r="DC81" i="7"/>
  <c r="DD81" i="7"/>
  <c r="DE81" i="7"/>
  <c r="DF81" i="7"/>
  <c r="DG81" i="7"/>
  <c r="DH81" i="7"/>
  <c r="DI81" i="7"/>
  <c r="DJ81" i="7"/>
  <c r="DK81" i="7"/>
  <c r="DL81" i="7"/>
  <c r="DM81" i="7"/>
  <c r="DN81" i="7"/>
  <c r="DO81" i="7"/>
  <c r="DP81" i="7"/>
  <c r="DQ81" i="7"/>
  <c r="DR81" i="7"/>
  <c r="DS81" i="7"/>
  <c r="DT81" i="7"/>
  <c r="DU81" i="7"/>
  <c r="DV81" i="7"/>
  <c r="DW81" i="7"/>
  <c r="DX81" i="7"/>
  <c r="DY81" i="7"/>
  <c r="DZ81" i="7"/>
  <c r="EA81" i="7"/>
  <c r="EB81" i="7"/>
  <c r="EC81" i="7"/>
  <c r="ED81" i="7"/>
  <c r="EE81" i="7"/>
  <c r="EF81" i="7"/>
  <c r="EG81" i="7"/>
  <c r="EH81" i="7"/>
  <c r="EI81" i="7"/>
  <c r="EJ81" i="7"/>
  <c r="EK81" i="7"/>
  <c r="EL81" i="7"/>
  <c r="EM81" i="7"/>
  <c r="EN81" i="7"/>
  <c r="EO81" i="7"/>
  <c r="EP81" i="7"/>
  <c r="EQ81" i="7"/>
  <c r="ER81" i="7"/>
  <c r="ES81" i="7"/>
  <c r="ET81" i="7"/>
  <c r="EU81" i="7"/>
  <c r="EV81" i="7"/>
  <c r="EW81" i="7"/>
  <c r="EX81" i="7"/>
  <c r="EY81" i="7"/>
  <c r="EZ81" i="7"/>
  <c r="FA81" i="7"/>
  <c r="FB81" i="7"/>
  <c r="FC81" i="7"/>
  <c r="FD81" i="7"/>
  <c r="FE81" i="7"/>
  <c r="FF81" i="7"/>
  <c r="FG81" i="7"/>
  <c r="FH81" i="7"/>
  <c r="FI81" i="7"/>
  <c r="FJ81" i="7"/>
  <c r="FK81" i="7"/>
  <c r="FL81" i="7"/>
  <c r="FM81" i="7"/>
  <c r="FN81" i="7"/>
  <c r="FO81" i="7"/>
  <c r="FP81" i="7"/>
  <c r="FQ81" i="7"/>
  <c r="FR81" i="7"/>
  <c r="FS81" i="7"/>
  <c r="FT81" i="7"/>
  <c r="FU81" i="7"/>
  <c r="FV81" i="7"/>
  <c r="FW81" i="7"/>
  <c r="FX81" i="7"/>
  <c r="FY81" i="7"/>
  <c r="FZ81" i="7"/>
  <c r="GA81" i="7"/>
  <c r="GB81" i="7"/>
  <c r="GC81" i="7"/>
  <c r="GD81" i="7"/>
  <c r="GE81" i="7"/>
  <c r="GF81" i="7"/>
  <c r="GG81" i="7"/>
  <c r="GH81" i="7"/>
  <c r="GI81" i="7"/>
  <c r="GJ81" i="7"/>
  <c r="GK81" i="7"/>
  <c r="GL81" i="7"/>
  <c r="GM81" i="7"/>
  <c r="GN81" i="7"/>
  <c r="GO81" i="7"/>
  <c r="GP81" i="7"/>
  <c r="GQ81" i="7"/>
  <c r="GR81" i="7"/>
  <c r="GS81" i="7"/>
  <c r="GT81" i="7"/>
  <c r="GU81" i="7"/>
  <c r="GV81" i="7"/>
  <c r="GW81" i="7"/>
  <c r="GX81" i="7"/>
  <c r="GY81" i="7"/>
  <c r="GZ81" i="7"/>
  <c r="HA81" i="7"/>
  <c r="HB81" i="7"/>
  <c r="HC81" i="7"/>
  <c r="HD81" i="7"/>
  <c r="HE81" i="7"/>
  <c r="HF81" i="7"/>
  <c r="HG81" i="7"/>
  <c r="HH81" i="7"/>
  <c r="HI81" i="7"/>
  <c r="HJ81" i="7"/>
  <c r="HK81" i="7"/>
  <c r="HL81" i="7"/>
  <c r="HM81" i="7"/>
  <c r="HN81" i="7"/>
  <c r="HO81" i="7"/>
  <c r="HP81" i="7"/>
  <c r="HQ81" i="7"/>
  <c r="HR81" i="7"/>
  <c r="HS81" i="7"/>
  <c r="HT81" i="7"/>
  <c r="HU81" i="7"/>
  <c r="HV81" i="7"/>
  <c r="HW81" i="7"/>
  <c r="HX81" i="7"/>
  <c r="HY81" i="7"/>
  <c r="HZ81" i="7"/>
  <c r="IA81" i="7"/>
  <c r="IB81" i="7"/>
  <c r="IC81" i="7"/>
  <c r="ID81" i="7"/>
  <c r="IE81" i="7"/>
  <c r="IF81" i="7"/>
  <c r="IG81" i="7"/>
  <c r="IH81" i="7"/>
  <c r="II81" i="7"/>
  <c r="IJ81" i="7"/>
  <c r="IK81" i="7"/>
  <c r="IL81" i="7"/>
  <c r="IM81" i="7"/>
  <c r="IN81" i="7"/>
  <c r="IO81" i="7"/>
  <c r="IP81" i="7"/>
  <c r="IQ81" i="7"/>
  <c r="IR81" i="7"/>
  <c r="IS81" i="7"/>
  <c r="IT81" i="7"/>
  <c r="IU81" i="7"/>
  <c r="IV81" i="7"/>
  <c r="IW81" i="7"/>
  <c r="IX81" i="7"/>
  <c r="IY81" i="7"/>
  <c r="IZ81" i="7"/>
  <c r="JA81" i="7"/>
  <c r="JB81" i="7"/>
  <c r="JC81" i="7"/>
  <c r="JD81" i="7"/>
  <c r="JE81" i="7"/>
  <c r="JF81" i="7"/>
  <c r="JG81" i="7"/>
  <c r="JH81" i="7"/>
  <c r="JI81" i="7"/>
  <c r="JJ81" i="7"/>
  <c r="JK81" i="7"/>
  <c r="JL81" i="7"/>
  <c r="JM81" i="7"/>
  <c r="JN81" i="7"/>
  <c r="JO81" i="7"/>
  <c r="JP81" i="7"/>
  <c r="JQ81" i="7"/>
  <c r="JR81" i="7"/>
  <c r="JS81" i="7"/>
  <c r="JT81" i="7"/>
  <c r="JU81" i="7"/>
  <c r="JV81" i="7"/>
  <c r="JW81" i="7"/>
  <c r="JX81" i="7"/>
  <c r="JY81" i="7"/>
  <c r="JZ81" i="7"/>
  <c r="KA81" i="7"/>
  <c r="KB81" i="7"/>
  <c r="KC81" i="7"/>
  <c r="KD81" i="7"/>
  <c r="KE81" i="7"/>
  <c r="KF81" i="7"/>
  <c r="KG81" i="7"/>
  <c r="KH81" i="7"/>
  <c r="KI81" i="7"/>
  <c r="KJ81" i="7"/>
  <c r="KK81" i="7"/>
  <c r="KL81" i="7"/>
  <c r="KM81" i="7"/>
  <c r="KN81" i="7"/>
  <c r="KO81" i="7"/>
  <c r="KP81" i="7"/>
  <c r="KQ81" i="7"/>
  <c r="KR81" i="7"/>
  <c r="KS81" i="7"/>
  <c r="KT81" i="7"/>
  <c r="KU81" i="7"/>
  <c r="KV81" i="7"/>
  <c r="KW81" i="7"/>
  <c r="KX81" i="7"/>
  <c r="KY81" i="7"/>
  <c r="KZ81" i="7"/>
  <c r="LA81" i="7"/>
  <c r="LB81" i="7"/>
  <c r="LC81" i="7"/>
  <c r="LD81" i="7"/>
  <c r="LE81" i="7"/>
  <c r="LF81" i="7"/>
  <c r="LG81" i="7"/>
  <c r="LH81" i="7"/>
  <c r="LI81" i="7"/>
  <c r="LJ81" i="7"/>
  <c r="LK81" i="7"/>
  <c r="LL81" i="7"/>
  <c r="LM81" i="7"/>
  <c r="LN81" i="7"/>
  <c r="LO81" i="7"/>
  <c r="LP81" i="7"/>
  <c r="LQ81" i="7"/>
  <c r="LR81" i="7"/>
  <c r="LS81" i="7"/>
  <c r="LT81" i="7"/>
  <c r="LU81" i="7"/>
  <c r="LV81" i="7"/>
  <c r="LW81" i="7"/>
  <c r="LX81" i="7"/>
  <c r="LY81" i="7"/>
  <c r="LZ81" i="7"/>
  <c r="MA81" i="7"/>
  <c r="MB81" i="7"/>
  <c r="MC81" i="7"/>
  <c r="MD81" i="7"/>
  <c r="ME81" i="7"/>
  <c r="MF81" i="7"/>
  <c r="MG81" i="7"/>
  <c r="MH81" i="7"/>
  <c r="MI81" i="7"/>
  <c r="MJ81" i="7"/>
  <c r="MK81" i="7"/>
  <c r="ML81" i="7"/>
  <c r="MM81" i="7"/>
  <c r="MN81" i="7"/>
  <c r="MO81" i="7"/>
  <c r="MP81" i="7"/>
  <c r="MQ81" i="7"/>
  <c r="MR81" i="7"/>
  <c r="MS81" i="7"/>
  <c r="MT81" i="7"/>
  <c r="MU81" i="7"/>
  <c r="MV81" i="7"/>
  <c r="MW81" i="7"/>
  <c r="MX81" i="7"/>
  <c r="MY81" i="7"/>
  <c r="MZ81" i="7"/>
  <c r="NA81" i="7"/>
  <c r="NB81" i="7"/>
  <c r="NC81" i="7"/>
  <c r="ND81" i="7"/>
  <c r="NE81" i="7"/>
  <c r="NF81" i="7"/>
  <c r="NG81" i="7"/>
  <c r="NH81" i="7"/>
  <c r="NI81" i="7"/>
  <c r="NJ81" i="7"/>
  <c r="NK81" i="7"/>
  <c r="NL81" i="7"/>
  <c r="NM81" i="7"/>
  <c r="NN81" i="7"/>
  <c r="NO81" i="7"/>
  <c r="NP81" i="7"/>
  <c r="NQ81" i="7"/>
  <c r="NR81" i="7"/>
  <c r="NS81" i="7"/>
  <c r="NT81" i="7"/>
  <c r="NU81" i="7"/>
  <c r="NV81" i="7"/>
  <c r="NW81" i="7"/>
  <c r="NX81" i="7"/>
  <c r="NY81" i="7"/>
  <c r="NZ81" i="7"/>
  <c r="OA81" i="7"/>
  <c r="OB81" i="7"/>
  <c r="OC81" i="7"/>
  <c r="OD81" i="7"/>
  <c r="OE81" i="7"/>
  <c r="OF81" i="7"/>
  <c r="OG81" i="7"/>
  <c r="OH81" i="7"/>
  <c r="OI81" i="7"/>
  <c r="OJ81" i="7"/>
  <c r="OK81" i="7"/>
  <c r="OL81" i="7"/>
  <c r="OM81" i="7"/>
  <c r="ON81" i="7"/>
  <c r="OO81" i="7"/>
  <c r="OP81" i="7"/>
  <c r="OQ81" i="7"/>
  <c r="OR81" i="7"/>
  <c r="OS81" i="7"/>
  <c r="OT81" i="7"/>
  <c r="OU81" i="7"/>
  <c r="OV81" i="7"/>
  <c r="OW81" i="7"/>
  <c r="OX81" i="7"/>
  <c r="OY81" i="7"/>
  <c r="OZ81" i="7"/>
  <c r="PA81" i="7"/>
  <c r="PB81" i="7"/>
  <c r="PC81" i="7"/>
  <c r="PD81" i="7"/>
  <c r="PE81" i="7"/>
  <c r="PF81" i="7"/>
  <c r="PG81" i="7"/>
  <c r="PH81" i="7"/>
  <c r="PI81" i="7"/>
  <c r="PJ81" i="7"/>
  <c r="PK81" i="7"/>
  <c r="PL81" i="7"/>
  <c r="PM81" i="7"/>
  <c r="PN81" i="7"/>
  <c r="PO81" i="7"/>
  <c r="PP81" i="7"/>
  <c r="PQ81" i="7"/>
  <c r="PR81" i="7"/>
  <c r="PS81" i="7"/>
  <c r="PT81" i="7"/>
  <c r="PU81" i="7"/>
  <c r="PV81" i="7"/>
  <c r="PW81" i="7"/>
  <c r="PX81" i="7"/>
  <c r="PY81" i="7"/>
  <c r="PZ81" i="7"/>
  <c r="QA81" i="7"/>
  <c r="QB81" i="7"/>
  <c r="QC81" i="7"/>
  <c r="QD81" i="7"/>
  <c r="QE81" i="7"/>
  <c r="QF81" i="7"/>
  <c r="QG81" i="7"/>
  <c r="QH81" i="7"/>
  <c r="QI81" i="7"/>
  <c r="QJ81" i="7"/>
  <c r="QK81" i="7"/>
  <c r="QL81" i="7"/>
  <c r="QM81" i="7"/>
  <c r="QN81" i="7"/>
  <c r="QO81" i="7"/>
  <c r="QP81" i="7"/>
  <c r="QQ81" i="7"/>
  <c r="QR81" i="7"/>
  <c r="QS81" i="7"/>
  <c r="QT81" i="7"/>
  <c r="QU81" i="7"/>
  <c r="QV81" i="7"/>
  <c r="QW81" i="7"/>
  <c r="QX81" i="7"/>
  <c r="QY81" i="7"/>
  <c r="QZ81" i="7"/>
  <c r="RA81" i="7"/>
  <c r="RB81" i="7"/>
  <c r="RC81" i="7"/>
  <c r="RD81" i="7"/>
  <c r="RE81" i="7"/>
  <c r="RF81" i="7"/>
  <c r="RG81" i="7"/>
  <c r="RH81" i="7"/>
  <c r="RI81" i="7"/>
  <c r="RJ81" i="7"/>
  <c r="RK81" i="7"/>
  <c r="RL81" i="7"/>
  <c r="RM81" i="7"/>
  <c r="RN81" i="7"/>
  <c r="RO81" i="7"/>
  <c r="RP81" i="7"/>
  <c r="RQ81" i="7"/>
  <c r="RR81" i="7"/>
  <c r="RS81" i="7"/>
  <c r="RT81" i="7"/>
  <c r="RU81" i="7"/>
  <c r="RV81" i="7"/>
  <c r="RW81" i="7"/>
  <c r="RX81" i="7"/>
  <c r="RY81" i="7"/>
  <c r="RZ81" i="7"/>
  <c r="SA81" i="7"/>
  <c r="SB81" i="7"/>
  <c r="SC81" i="7"/>
  <c r="SD81" i="7"/>
  <c r="SE81" i="7"/>
  <c r="SF81" i="7"/>
  <c r="SG81" i="7"/>
  <c r="SH81" i="7"/>
  <c r="SI81" i="7"/>
  <c r="SJ81" i="7"/>
  <c r="SK81" i="7"/>
  <c r="SL81" i="7"/>
  <c r="SM81" i="7"/>
  <c r="SN81" i="7"/>
  <c r="SO81" i="7"/>
  <c r="SP81" i="7"/>
  <c r="SQ81" i="7"/>
  <c r="SR81" i="7"/>
  <c r="SS81" i="7"/>
  <c r="ST81" i="7"/>
  <c r="SU81" i="7"/>
  <c r="SV81" i="7"/>
  <c r="SW81" i="7"/>
  <c r="SX81" i="7"/>
  <c r="SY81" i="7"/>
  <c r="SZ81" i="7"/>
  <c r="TA81" i="7"/>
  <c r="TB81" i="7"/>
  <c r="K81" i="7"/>
  <c r="L53" i="7"/>
  <c r="M53" i="7"/>
  <c r="N53" i="7"/>
  <c r="O53" i="7"/>
  <c r="P53" i="7"/>
  <c r="Q53" i="7"/>
  <c r="R53" i="7"/>
  <c r="S53" i="7"/>
  <c r="T53" i="7"/>
  <c r="U53" i="7"/>
  <c r="V53" i="7"/>
  <c r="W53" i="7"/>
  <c r="X53" i="7"/>
  <c r="Y53" i="7"/>
  <c r="Z53" i="7"/>
  <c r="AA53" i="7"/>
  <c r="AB53" i="7"/>
  <c r="AC53" i="7"/>
  <c r="AD53" i="7"/>
  <c r="AE53" i="7"/>
  <c r="AF53" i="7"/>
  <c r="AG53" i="7"/>
  <c r="AH53" i="7"/>
  <c r="AI53" i="7"/>
  <c r="AJ53" i="7"/>
  <c r="AK53" i="7"/>
  <c r="AL53" i="7"/>
  <c r="AM53" i="7"/>
  <c r="AN53" i="7"/>
  <c r="AO53" i="7"/>
  <c r="AP53" i="7"/>
  <c r="AQ53" i="7"/>
  <c r="AR53" i="7"/>
  <c r="AS53" i="7"/>
  <c r="AT53" i="7"/>
  <c r="AU53" i="7"/>
  <c r="AV53" i="7"/>
  <c r="AW53" i="7"/>
  <c r="AX53" i="7"/>
  <c r="AY53" i="7"/>
  <c r="AZ53" i="7"/>
  <c r="BA53" i="7"/>
  <c r="BB53" i="7"/>
  <c r="BC53" i="7"/>
  <c r="BD53" i="7"/>
  <c r="BE53" i="7"/>
  <c r="BF53" i="7"/>
  <c r="BG53" i="7"/>
  <c r="BH53" i="7"/>
  <c r="BI53" i="7"/>
  <c r="BJ53" i="7"/>
  <c r="BK53" i="7"/>
  <c r="BL53" i="7"/>
  <c r="BM53" i="7"/>
  <c r="BN53" i="7"/>
  <c r="BO53" i="7"/>
  <c r="BP53" i="7"/>
  <c r="BQ53" i="7"/>
  <c r="BR53" i="7"/>
  <c r="BS53" i="7"/>
  <c r="BT53" i="7"/>
  <c r="BU53" i="7"/>
  <c r="BV53" i="7"/>
  <c r="BW53" i="7"/>
  <c r="BX53" i="7"/>
  <c r="BY53" i="7"/>
  <c r="BZ53" i="7"/>
  <c r="CA53" i="7"/>
  <c r="CB53" i="7"/>
  <c r="CC53" i="7"/>
  <c r="CD53" i="7"/>
  <c r="CE53" i="7"/>
  <c r="CF53" i="7"/>
  <c r="CG53" i="7"/>
  <c r="CH53" i="7"/>
  <c r="CI53" i="7"/>
  <c r="CJ53" i="7"/>
  <c r="CK53" i="7"/>
  <c r="CL53" i="7"/>
  <c r="CM53" i="7"/>
  <c r="CN53" i="7"/>
  <c r="CO53" i="7"/>
  <c r="CP53" i="7"/>
  <c r="CQ53" i="7"/>
  <c r="CR53" i="7"/>
  <c r="CS53" i="7"/>
  <c r="CT53" i="7"/>
  <c r="CU53" i="7"/>
  <c r="CV53" i="7"/>
  <c r="CW53" i="7"/>
  <c r="CX53" i="7"/>
  <c r="CY53" i="7"/>
  <c r="CZ53" i="7"/>
  <c r="DA53" i="7"/>
  <c r="DB53" i="7"/>
  <c r="DC53" i="7"/>
  <c r="DD53" i="7"/>
  <c r="DE53" i="7"/>
  <c r="DF53" i="7"/>
  <c r="DG53" i="7"/>
  <c r="DH53" i="7"/>
  <c r="DI53" i="7"/>
  <c r="DJ53" i="7"/>
  <c r="DK53" i="7"/>
  <c r="DL53" i="7"/>
  <c r="DM53" i="7"/>
  <c r="DN53" i="7"/>
  <c r="DO53" i="7"/>
  <c r="DP53" i="7"/>
  <c r="DQ53" i="7"/>
  <c r="DR53" i="7"/>
  <c r="DS53" i="7"/>
  <c r="DT53" i="7"/>
  <c r="DU53" i="7"/>
  <c r="DV53" i="7"/>
  <c r="DW53" i="7"/>
  <c r="DX53" i="7"/>
  <c r="DY53" i="7"/>
  <c r="DZ53" i="7"/>
  <c r="EA53" i="7"/>
  <c r="EB53" i="7"/>
  <c r="EC53" i="7"/>
  <c r="ED53" i="7"/>
  <c r="EE53" i="7"/>
  <c r="EF53" i="7"/>
  <c r="EG53" i="7"/>
  <c r="EH53" i="7"/>
  <c r="EI53" i="7"/>
  <c r="EJ53" i="7"/>
  <c r="EK53" i="7"/>
  <c r="EL53" i="7"/>
  <c r="EM53" i="7"/>
  <c r="EN53" i="7"/>
  <c r="EO53" i="7"/>
  <c r="EP53" i="7"/>
  <c r="EQ53" i="7"/>
  <c r="ER53" i="7"/>
  <c r="ES53" i="7"/>
  <c r="ET53" i="7"/>
  <c r="EU53" i="7"/>
  <c r="EV53" i="7"/>
  <c r="EW53" i="7"/>
  <c r="EX53" i="7"/>
  <c r="EY53" i="7"/>
  <c r="EZ53" i="7"/>
  <c r="FA53" i="7"/>
  <c r="FB53" i="7"/>
  <c r="FC53" i="7"/>
  <c r="FD53" i="7"/>
  <c r="FE53" i="7"/>
  <c r="FF53" i="7"/>
  <c r="FG53" i="7"/>
  <c r="FH53" i="7"/>
  <c r="FI53" i="7"/>
  <c r="FJ53" i="7"/>
  <c r="FK53" i="7"/>
  <c r="FL53" i="7"/>
  <c r="FM53" i="7"/>
  <c r="FN53" i="7"/>
  <c r="FO53" i="7"/>
  <c r="FP53" i="7"/>
  <c r="FQ53" i="7"/>
  <c r="FR53" i="7"/>
  <c r="FS53" i="7"/>
  <c r="FT53" i="7"/>
  <c r="FU53" i="7"/>
  <c r="FV53" i="7"/>
  <c r="FW53" i="7"/>
  <c r="FX53" i="7"/>
  <c r="FY53" i="7"/>
  <c r="FZ53" i="7"/>
  <c r="GA53" i="7"/>
  <c r="GB53" i="7"/>
  <c r="GC53" i="7"/>
  <c r="GD53" i="7"/>
  <c r="GE53" i="7"/>
  <c r="GF53" i="7"/>
  <c r="GG53" i="7"/>
  <c r="GH53" i="7"/>
  <c r="GI53" i="7"/>
  <c r="GJ53" i="7"/>
  <c r="GK53" i="7"/>
  <c r="GL53" i="7"/>
  <c r="GM53" i="7"/>
  <c r="GN53" i="7"/>
  <c r="GO53" i="7"/>
  <c r="GP53" i="7"/>
  <c r="GQ53" i="7"/>
  <c r="GR53" i="7"/>
  <c r="GS53" i="7"/>
  <c r="GT53" i="7"/>
  <c r="GU53" i="7"/>
  <c r="GV53" i="7"/>
  <c r="GW53" i="7"/>
  <c r="GX53" i="7"/>
  <c r="GY53" i="7"/>
  <c r="GZ53" i="7"/>
  <c r="HA53" i="7"/>
  <c r="HB53" i="7"/>
  <c r="HC53" i="7"/>
  <c r="HD53" i="7"/>
  <c r="HE53" i="7"/>
  <c r="HF53" i="7"/>
  <c r="HG53" i="7"/>
  <c r="HH53" i="7"/>
  <c r="HI53" i="7"/>
  <c r="HJ53" i="7"/>
  <c r="HK53" i="7"/>
  <c r="HL53" i="7"/>
  <c r="HM53" i="7"/>
  <c r="HN53" i="7"/>
  <c r="HO53" i="7"/>
  <c r="HP53" i="7"/>
  <c r="HQ53" i="7"/>
  <c r="HR53" i="7"/>
  <c r="HS53" i="7"/>
  <c r="HT53" i="7"/>
  <c r="HU53" i="7"/>
  <c r="HV53" i="7"/>
  <c r="HW53" i="7"/>
  <c r="HX53" i="7"/>
  <c r="HY53" i="7"/>
  <c r="HZ53" i="7"/>
  <c r="IA53" i="7"/>
  <c r="IB53" i="7"/>
  <c r="IC53" i="7"/>
  <c r="ID53" i="7"/>
  <c r="IE53" i="7"/>
  <c r="IF53" i="7"/>
  <c r="IG53" i="7"/>
  <c r="IH53" i="7"/>
  <c r="II53" i="7"/>
  <c r="IJ53" i="7"/>
  <c r="IK53" i="7"/>
  <c r="IL53" i="7"/>
  <c r="IM53" i="7"/>
  <c r="IN53" i="7"/>
  <c r="IO53" i="7"/>
  <c r="IP53" i="7"/>
  <c r="IQ53" i="7"/>
  <c r="IR53" i="7"/>
  <c r="IS53" i="7"/>
  <c r="IT53" i="7"/>
  <c r="IU53" i="7"/>
  <c r="IV53" i="7"/>
  <c r="IW53" i="7"/>
  <c r="IX53" i="7"/>
  <c r="IY53" i="7"/>
  <c r="IZ53" i="7"/>
  <c r="JA53" i="7"/>
  <c r="JB53" i="7"/>
  <c r="JC53" i="7"/>
  <c r="JD53" i="7"/>
  <c r="JE53" i="7"/>
  <c r="JF53" i="7"/>
  <c r="JG53" i="7"/>
  <c r="JH53" i="7"/>
  <c r="JI53" i="7"/>
  <c r="JJ53" i="7"/>
  <c r="JK53" i="7"/>
  <c r="JL53" i="7"/>
  <c r="JM53" i="7"/>
  <c r="JN53" i="7"/>
  <c r="JO53" i="7"/>
  <c r="JP53" i="7"/>
  <c r="JQ53" i="7"/>
  <c r="JR53" i="7"/>
  <c r="JS53" i="7"/>
  <c r="JT53" i="7"/>
  <c r="JU53" i="7"/>
  <c r="JV53" i="7"/>
  <c r="JW53" i="7"/>
  <c r="JX53" i="7"/>
  <c r="JY53" i="7"/>
  <c r="JZ53" i="7"/>
  <c r="KA53" i="7"/>
  <c r="KB53" i="7"/>
  <c r="KC53" i="7"/>
  <c r="KD53" i="7"/>
  <c r="KE53" i="7"/>
  <c r="KF53" i="7"/>
  <c r="KG53" i="7"/>
  <c r="KH53" i="7"/>
  <c r="KI53" i="7"/>
  <c r="KJ53" i="7"/>
  <c r="KK53" i="7"/>
  <c r="KL53" i="7"/>
  <c r="KM53" i="7"/>
  <c r="KN53" i="7"/>
  <c r="KO53" i="7"/>
  <c r="KP53" i="7"/>
  <c r="KQ53" i="7"/>
  <c r="KR53" i="7"/>
  <c r="KS53" i="7"/>
  <c r="KT53" i="7"/>
  <c r="KU53" i="7"/>
  <c r="KV53" i="7"/>
  <c r="KW53" i="7"/>
  <c r="KX53" i="7"/>
  <c r="KY53" i="7"/>
  <c r="KZ53" i="7"/>
  <c r="LA53" i="7"/>
  <c r="LB53" i="7"/>
  <c r="LC53" i="7"/>
  <c r="LD53" i="7"/>
  <c r="LE53" i="7"/>
  <c r="LF53" i="7"/>
  <c r="LG53" i="7"/>
  <c r="LH53" i="7"/>
  <c r="LI53" i="7"/>
  <c r="LJ53" i="7"/>
  <c r="LK53" i="7"/>
  <c r="LL53" i="7"/>
  <c r="LM53" i="7"/>
  <c r="LN53" i="7"/>
  <c r="LO53" i="7"/>
  <c r="LP53" i="7"/>
  <c r="LQ53" i="7"/>
  <c r="LR53" i="7"/>
  <c r="LS53" i="7"/>
  <c r="LT53" i="7"/>
  <c r="LU53" i="7"/>
  <c r="LV53" i="7"/>
  <c r="LW53" i="7"/>
  <c r="LX53" i="7"/>
  <c r="LY53" i="7"/>
  <c r="LZ53" i="7"/>
  <c r="MA53" i="7"/>
  <c r="MB53" i="7"/>
  <c r="MC53" i="7"/>
  <c r="MD53" i="7"/>
  <c r="ME53" i="7"/>
  <c r="MF53" i="7"/>
  <c r="MG53" i="7"/>
  <c r="MH53" i="7"/>
  <c r="MI53" i="7"/>
  <c r="MJ53" i="7"/>
  <c r="MK53" i="7"/>
  <c r="ML53" i="7"/>
  <c r="MM53" i="7"/>
  <c r="MN53" i="7"/>
  <c r="MO53" i="7"/>
  <c r="MP53" i="7"/>
  <c r="MQ53" i="7"/>
  <c r="MR53" i="7"/>
  <c r="MS53" i="7"/>
  <c r="MT53" i="7"/>
  <c r="MU53" i="7"/>
  <c r="MV53" i="7"/>
  <c r="MW53" i="7"/>
  <c r="MX53" i="7"/>
  <c r="MY53" i="7"/>
  <c r="MZ53" i="7"/>
  <c r="NA53" i="7"/>
  <c r="NB53" i="7"/>
  <c r="NC53" i="7"/>
  <c r="ND53" i="7"/>
  <c r="NE53" i="7"/>
  <c r="NF53" i="7"/>
  <c r="NG53" i="7"/>
  <c r="NH53" i="7"/>
  <c r="NI53" i="7"/>
  <c r="NJ53" i="7"/>
  <c r="NK53" i="7"/>
  <c r="NL53" i="7"/>
  <c r="NM53" i="7"/>
  <c r="NN53" i="7"/>
  <c r="NO53" i="7"/>
  <c r="NP53" i="7"/>
  <c r="NQ53" i="7"/>
  <c r="NR53" i="7"/>
  <c r="NS53" i="7"/>
  <c r="NT53" i="7"/>
  <c r="NU53" i="7"/>
  <c r="NV53" i="7"/>
  <c r="NW53" i="7"/>
  <c r="NX53" i="7"/>
  <c r="NY53" i="7"/>
  <c r="NZ53" i="7"/>
  <c r="OA53" i="7"/>
  <c r="OB53" i="7"/>
  <c r="OC53" i="7"/>
  <c r="OD53" i="7"/>
  <c r="OE53" i="7"/>
  <c r="OF53" i="7"/>
  <c r="OG53" i="7"/>
  <c r="OH53" i="7"/>
  <c r="OI53" i="7"/>
  <c r="OJ53" i="7"/>
  <c r="OK53" i="7"/>
  <c r="OL53" i="7"/>
  <c r="OM53" i="7"/>
  <c r="ON53" i="7"/>
  <c r="OO53" i="7"/>
  <c r="OP53" i="7"/>
  <c r="OQ53" i="7"/>
  <c r="OR53" i="7"/>
  <c r="OS53" i="7"/>
  <c r="OT53" i="7"/>
  <c r="OU53" i="7"/>
  <c r="OV53" i="7"/>
  <c r="OW53" i="7"/>
  <c r="OX53" i="7"/>
  <c r="OY53" i="7"/>
  <c r="OZ53" i="7"/>
  <c r="PA53" i="7"/>
  <c r="PB53" i="7"/>
  <c r="PC53" i="7"/>
  <c r="PD53" i="7"/>
  <c r="PE53" i="7"/>
  <c r="PF53" i="7"/>
  <c r="PG53" i="7"/>
  <c r="PH53" i="7"/>
  <c r="PI53" i="7"/>
  <c r="PJ53" i="7"/>
  <c r="PK53" i="7"/>
  <c r="PL53" i="7"/>
  <c r="PM53" i="7"/>
  <c r="PN53" i="7"/>
  <c r="PO53" i="7"/>
  <c r="PP53" i="7"/>
  <c r="PQ53" i="7"/>
  <c r="PR53" i="7"/>
  <c r="PS53" i="7"/>
  <c r="PT53" i="7"/>
  <c r="PU53" i="7"/>
  <c r="PV53" i="7"/>
  <c r="PW53" i="7"/>
  <c r="PX53" i="7"/>
  <c r="PY53" i="7"/>
  <c r="PZ53" i="7"/>
  <c r="QA53" i="7"/>
  <c r="QB53" i="7"/>
  <c r="QC53" i="7"/>
  <c r="QD53" i="7"/>
  <c r="QE53" i="7"/>
  <c r="QF53" i="7"/>
  <c r="QG53" i="7"/>
  <c r="QH53" i="7"/>
  <c r="QI53" i="7"/>
  <c r="QJ53" i="7"/>
  <c r="QK53" i="7"/>
  <c r="QL53" i="7"/>
  <c r="QM53" i="7"/>
  <c r="QN53" i="7"/>
  <c r="QO53" i="7"/>
  <c r="QP53" i="7"/>
  <c r="QQ53" i="7"/>
  <c r="QR53" i="7"/>
  <c r="QS53" i="7"/>
  <c r="QT53" i="7"/>
  <c r="QU53" i="7"/>
  <c r="QV53" i="7"/>
  <c r="QW53" i="7"/>
  <c r="QX53" i="7"/>
  <c r="QY53" i="7"/>
  <c r="QZ53" i="7"/>
  <c r="RA53" i="7"/>
  <c r="RB53" i="7"/>
  <c r="RC53" i="7"/>
  <c r="RD53" i="7"/>
  <c r="RE53" i="7"/>
  <c r="RF53" i="7"/>
  <c r="RG53" i="7"/>
  <c r="RH53" i="7"/>
  <c r="RI53" i="7"/>
  <c r="RJ53" i="7"/>
  <c r="RK53" i="7"/>
  <c r="RL53" i="7"/>
  <c r="RM53" i="7"/>
  <c r="RN53" i="7"/>
  <c r="RO53" i="7"/>
  <c r="RP53" i="7"/>
  <c r="RQ53" i="7"/>
  <c r="RR53" i="7"/>
  <c r="RS53" i="7"/>
  <c r="RT53" i="7"/>
  <c r="RU53" i="7"/>
  <c r="RV53" i="7"/>
  <c r="RW53" i="7"/>
  <c r="RX53" i="7"/>
  <c r="RY53" i="7"/>
  <c r="RZ53" i="7"/>
  <c r="SA53" i="7"/>
  <c r="SB53" i="7"/>
  <c r="SC53" i="7"/>
  <c r="SD53" i="7"/>
  <c r="SE53" i="7"/>
  <c r="SF53" i="7"/>
  <c r="SG53" i="7"/>
  <c r="SH53" i="7"/>
  <c r="SI53" i="7"/>
  <c r="SJ53" i="7"/>
  <c r="SK53" i="7"/>
  <c r="SL53" i="7"/>
  <c r="SM53" i="7"/>
  <c r="SN53" i="7"/>
  <c r="SO53" i="7"/>
  <c r="SP53" i="7"/>
  <c r="SQ53" i="7"/>
  <c r="SR53" i="7"/>
  <c r="SS53" i="7"/>
  <c r="ST53" i="7"/>
  <c r="SU53" i="7"/>
  <c r="SV53" i="7"/>
  <c r="SW53" i="7"/>
  <c r="SX53" i="7"/>
  <c r="SY53" i="7"/>
  <c r="SZ53" i="7"/>
  <c r="TA53" i="7"/>
  <c r="TB53" i="7"/>
  <c r="K53" i="7"/>
  <c r="L76" i="7"/>
  <c r="M76" i="7"/>
  <c r="N76" i="7"/>
  <c r="O76" i="7"/>
  <c r="P76" i="7"/>
  <c r="Q76" i="7"/>
  <c r="R76" i="7"/>
  <c r="S76" i="7"/>
  <c r="T76" i="7"/>
  <c r="U76" i="7"/>
  <c r="V76" i="7"/>
  <c r="W76" i="7"/>
  <c r="X76" i="7"/>
  <c r="Y76" i="7"/>
  <c r="Z76" i="7"/>
  <c r="AA76" i="7"/>
  <c r="AB76" i="7"/>
  <c r="AC76" i="7"/>
  <c r="AD76" i="7"/>
  <c r="AE76" i="7"/>
  <c r="AF76" i="7"/>
  <c r="AG76" i="7"/>
  <c r="AH76" i="7"/>
  <c r="AI76" i="7"/>
  <c r="AJ76" i="7"/>
  <c r="AK76" i="7"/>
  <c r="AL76" i="7"/>
  <c r="AM76" i="7"/>
  <c r="AN76" i="7"/>
  <c r="AO76" i="7"/>
  <c r="AP76" i="7"/>
  <c r="AQ76" i="7"/>
  <c r="AR76" i="7"/>
  <c r="AS76" i="7"/>
  <c r="AT76" i="7"/>
  <c r="AU76" i="7"/>
  <c r="AV76" i="7"/>
  <c r="AW76" i="7"/>
  <c r="AX76" i="7"/>
  <c r="AY76" i="7"/>
  <c r="AZ76" i="7"/>
  <c r="BA76" i="7"/>
  <c r="BB76" i="7"/>
  <c r="BC76" i="7"/>
  <c r="BD76" i="7"/>
  <c r="BE76" i="7"/>
  <c r="BF76" i="7"/>
  <c r="BG76" i="7"/>
  <c r="BH76" i="7"/>
  <c r="BI76" i="7"/>
  <c r="BJ76" i="7"/>
  <c r="BK76" i="7"/>
  <c r="BL76" i="7"/>
  <c r="BM76" i="7"/>
  <c r="BN76" i="7"/>
  <c r="BO76" i="7"/>
  <c r="BP76" i="7"/>
  <c r="BQ76" i="7"/>
  <c r="BR76" i="7"/>
  <c r="BS76" i="7"/>
  <c r="BT76" i="7"/>
  <c r="BU76" i="7"/>
  <c r="BV76" i="7"/>
  <c r="BW76" i="7"/>
  <c r="BX76" i="7"/>
  <c r="BY76" i="7"/>
  <c r="BZ76" i="7"/>
  <c r="CA76" i="7"/>
  <c r="CB76" i="7"/>
  <c r="CC76" i="7"/>
  <c r="CD76" i="7"/>
  <c r="CE76" i="7"/>
  <c r="CF76" i="7"/>
  <c r="CG76" i="7"/>
  <c r="CH76" i="7"/>
  <c r="CI76" i="7"/>
  <c r="CJ76" i="7"/>
  <c r="CK76" i="7"/>
  <c r="CL76" i="7"/>
  <c r="CM76" i="7"/>
  <c r="CN76" i="7"/>
  <c r="CO76" i="7"/>
  <c r="CQ76" i="7"/>
  <c r="CR76" i="7"/>
  <c r="CS76" i="7"/>
  <c r="CT76" i="7"/>
  <c r="CU76" i="7"/>
  <c r="CV76" i="7"/>
  <c r="CW76" i="7"/>
  <c r="CX76" i="7"/>
  <c r="CY76" i="7"/>
  <c r="CZ76" i="7"/>
  <c r="DA76" i="7"/>
  <c r="DB76" i="7"/>
  <c r="DC76" i="7"/>
  <c r="DD76" i="7"/>
  <c r="DE76" i="7"/>
  <c r="DF76" i="7"/>
  <c r="DG76" i="7"/>
  <c r="DH76" i="7"/>
  <c r="DI76" i="7"/>
  <c r="DJ76" i="7"/>
  <c r="DK76" i="7"/>
  <c r="DL76" i="7"/>
  <c r="DM76" i="7"/>
  <c r="DN76" i="7"/>
  <c r="DO76" i="7"/>
  <c r="DP76" i="7"/>
  <c r="DQ76" i="7"/>
  <c r="DR76" i="7"/>
  <c r="DS76" i="7"/>
  <c r="DT76" i="7"/>
  <c r="DU76" i="7"/>
  <c r="DV76" i="7"/>
  <c r="DW76" i="7"/>
  <c r="DX76" i="7"/>
  <c r="DY76" i="7"/>
  <c r="DZ76" i="7"/>
  <c r="EA76" i="7"/>
  <c r="EB76" i="7"/>
  <c r="EC76" i="7"/>
  <c r="ED76" i="7"/>
  <c r="EE76" i="7"/>
  <c r="EF76" i="7"/>
  <c r="EG76" i="7"/>
  <c r="EH76" i="7"/>
  <c r="EI76" i="7"/>
  <c r="EJ76" i="7"/>
  <c r="EK76" i="7"/>
  <c r="EL76" i="7"/>
  <c r="EM76" i="7"/>
  <c r="EN76" i="7"/>
  <c r="EO76" i="7"/>
  <c r="EP76" i="7"/>
  <c r="EQ76" i="7"/>
  <c r="ER76" i="7"/>
  <c r="ES76" i="7"/>
  <c r="ET76" i="7"/>
  <c r="EU76" i="7"/>
  <c r="EV76" i="7"/>
  <c r="EW76" i="7"/>
  <c r="EX76" i="7"/>
  <c r="EY76" i="7"/>
  <c r="EZ76" i="7"/>
  <c r="FA76" i="7"/>
  <c r="FB76" i="7"/>
  <c r="FC76" i="7"/>
  <c r="FD76" i="7"/>
  <c r="FE76" i="7"/>
  <c r="FF76" i="7"/>
  <c r="FG76" i="7"/>
  <c r="FH76" i="7"/>
  <c r="FI76" i="7"/>
  <c r="FJ76" i="7"/>
  <c r="FK76" i="7"/>
  <c r="FL76" i="7"/>
  <c r="FM76" i="7"/>
  <c r="FN76" i="7"/>
  <c r="FO76" i="7"/>
  <c r="FP76" i="7"/>
  <c r="FQ76" i="7"/>
  <c r="FR76" i="7"/>
  <c r="FS76" i="7"/>
  <c r="FT76" i="7"/>
  <c r="FU76" i="7"/>
  <c r="FV76" i="7"/>
  <c r="FW76" i="7"/>
  <c r="FX76" i="7"/>
  <c r="FY76" i="7"/>
  <c r="FZ76" i="7"/>
  <c r="GA76" i="7"/>
  <c r="GB76" i="7"/>
  <c r="GC76" i="7"/>
  <c r="GD76" i="7"/>
  <c r="GE76" i="7"/>
  <c r="GF76" i="7"/>
  <c r="GG76" i="7"/>
  <c r="GH76" i="7"/>
  <c r="GI76" i="7"/>
  <c r="GJ76" i="7"/>
  <c r="GK76" i="7"/>
  <c r="GL76" i="7"/>
  <c r="GM76" i="7"/>
  <c r="GN76" i="7"/>
  <c r="GO76" i="7"/>
  <c r="GP76" i="7"/>
  <c r="GQ76" i="7"/>
  <c r="GR76" i="7"/>
  <c r="GS76" i="7"/>
  <c r="GT76" i="7"/>
  <c r="GU76" i="7"/>
  <c r="GV76" i="7"/>
  <c r="GW76" i="7"/>
  <c r="GX76" i="7"/>
  <c r="GY76" i="7"/>
  <c r="GZ76" i="7"/>
  <c r="HA76" i="7"/>
  <c r="HB76" i="7"/>
  <c r="HC76" i="7"/>
  <c r="HD76" i="7"/>
  <c r="HE76" i="7"/>
  <c r="HF76" i="7"/>
  <c r="HG76" i="7"/>
  <c r="HH76" i="7"/>
  <c r="HI76" i="7"/>
  <c r="HJ76" i="7"/>
  <c r="HK76" i="7"/>
  <c r="HL76" i="7"/>
  <c r="HM76" i="7"/>
  <c r="HN76" i="7"/>
  <c r="HO76" i="7"/>
  <c r="HP76" i="7"/>
  <c r="HQ76" i="7"/>
  <c r="HR76" i="7"/>
  <c r="HS76" i="7"/>
  <c r="HT76" i="7"/>
  <c r="HU76" i="7"/>
  <c r="HV76" i="7"/>
  <c r="HW76" i="7"/>
  <c r="HX76" i="7"/>
  <c r="HY76" i="7"/>
  <c r="HZ76" i="7"/>
  <c r="IA76" i="7"/>
  <c r="IB76" i="7"/>
  <c r="IC76" i="7"/>
  <c r="ID76" i="7"/>
  <c r="IE76" i="7"/>
  <c r="IF76" i="7"/>
  <c r="IG76" i="7"/>
  <c r="IH76" i="7"/>
  <c r="II76" i="7"/>
  <c r="IJ76" i="7"/>
  <c r="IK76" i="7"/>
  <c r="IL76" i="7"/>
  <c r="IM76" i="7"/>
  <c r="IN76" i="7"/>
  <c r="IO76" i="7"/>
  <c r="IP76" i="7"/>
  <c r="IQ76" i="7"/>
  <c r="IR76" i="7"/>
  <c r="IS76" i="7"/>
  <c r="IT76" i="7"/>
  <c r="IU76" i="7"/>
  <c r="IV76" i="7"/>
  <c r="IW76" i="7"/>
  <c r="IX76" i="7"/>
  <c r="IY76" i="7"/>
  <c r="IZ76" i="7"/>
  <c r="JA76" i="7"/>
  <c r="JB76" i="7"/>
  <c r="JC76" i="7"/>
  <c r="JD76" i="7"/>
  <c r="JE76" i="7"/>
  <c r="JF76" i="7"/>
  <c r="JG76" i="7"/>
  <c r="JH76" i="7"/>
  <c r="JI76" i="7"/>
  <c r="JJ76" i="7"/>
  <c r="JK76" i="7"/>
  <c r="JL76" i="7"/>
  <c r="JM76" i="7"/>
  <c r="JN76" i="7"/>
  <c r="JO76" i="7"/>
  <c r="JP76" i="7"/>
  <c r="JQ76" i="7"/>
  <c r="JR76" i="7"/>
  <c r="JS76" i="7"/>
  <c r="JT76" i="7"/>
  <c r="JU76" i="7"/>
  <c r="JV76" i="7"/>
  <c r="JW76" i="7"/>
  <c r="JX76" i="7"/>
  <c r="JY76" i="7"/>
  <c r="JZ76" i="7"/>
  <c r="KA76" i="7"/>
  <c r="KB76" i="7"/>
  <c r="KC76" i="7"/>
  <c r="KD76" i="7"/>
  <c r="KE76" i="7"/>
  <c r="KF76" i="7"/>
  <c r="KG76" i="7"/>
  <c r="KH76" i="7"/>
  <c r="KI76" i="7"/>
  <c r="KJ76" i="7"/>
  <c r="KK76" i="7"/>
  <c r="KL76" i="7"/>
  <c r="KM76" i="7"/>
  <c r="KN76" i="7"/>
  <c r="KO76" i="7"/>
  <c r="KP76" i="7"/>
  <c r="KQ76" i="7"/>
  <c r="KR76" i="7"/>
  <c r="KS76" i="7"/>
  <c r="KT76" i="7"/>
  <c r="KU76" i="7"/>
  <c r="KV76" i="7"/>
  <c r="KW76" i="7"/>
  <c r="KX76" i="7"/>
  <c r="KY76" i="7"/>
  <c r="KZ76" i="7"/>
  <c r="LA76" i="7"/>
  <c r="LB76" i="7"/>
  <c r="LC76" i="7"/>
  <c r="LD76" i="7"/>
  <c r="LE76" i="7"/>
  <c r="LF76" i="7"/>
  <c r="LG76" i="7"/>
  <c r="LH76" i="7"/>
  <c r="LI76" i="7"/>
  <c r="LJ76" i="7"/>
  <c r="LK76" i="7"/>
  <c r="LL76" i="7"/>
  <c r="LM76" i="7"/>
  <c r="LN76" i="7"/>
  <c r="LO76" i="7"/>
  <c r="LP76" i="7"/>
  <c r="LQ76" i="7"/>
  <c r="LR76" i="7"/>
  <c r="LS76" i="7"/>
  <c r="LT76" i="7"/>
  <c r="LU76" i="7"/>
  <c r="LV76" i="7"/>
  <c r="LW76" i="7"/>
  <c r="LX76" i="7"/>
  <c r="LY76" i="7"/>
  <c r="LZ76" i="7"/>
  <c r="MA76" i="7"/>
  <c r="MB76" i="7"/>
  <c r="MC76" i="7"/>
  <c r="MD76" i="7"/>
  <c r="ME76" i="7"/>
  <c r="MF76" i="7"/>
  <c r="MG76" i="7"/>
  <c r="MH76" i="7"/>
  <c r="MI76" i="7"/>
  <c r="MJ76" i="7"/>
  <c r="MK76" i="7"/>
  <c r="ML76" i="7"/>
  <c r="MM76" i="7"/>
  <c r="MN76" i="7"/>
  <c r="MO76" i="7"/>
  <c r="MP76" i="7"/>
  <c r="MQ76" i="7"/>
  <c r="MR76" i="7"/>
  <c r="MS76" i="7"/>
  <c r="MT76" i="7"/>
  <c r="MU76" i="7"/>
  <c r="MV76" i="7"/>
  <c r="MW76" i="7"/>
  <c r="MX76" i="7"/>
  <c r="MY76" i="7"/>
  <c r="MZ76" i="7"/>
  <c r="NA76" i="7"/>
  <c r="NB76" i="7"/>
  <c r="NC76" i="7"/>
  <c r="ND76" i="7"/>
  <c r="NE76" i="7"/>
  <c r="NF76" i="7"/>
  <c r="NG76" i="7"/>
  <c r="NH76" i="7"/>
  <c r="NI76" i="7"/>
  <c r="NJ76" i="7"/>
  <c r="NK76" i="7"/>
  <c r="NL76" i="7"/>
  <c r="NM76" i="7"/>
  <c r="NN76" i="7"/>
  <c r="NO76" i="7"/>
  <c r="NP76" i="7"/>
  <c r="NQ76" i="7"/>
  <c r="NR76" i="7"/>
  <c r="NS76" i="7"/>
  <c r="NT76" i="7"/>
  <c r="NU76" i="7"/>
  <c r="NV76" i="7"/>
  <c r="NW76" i="7"/>
  <c r="NX76" i="7"/>
  <c r="NY76" i="7"/>
  <c r="NZ76" i="7"/>
  <c r="OA76" i="7"/>
  <c r="OB76" i="7"/>
  <c r="OC76" i="7"/>
  <c r="OD76" i="7"/>
  <c r="OE76" i="7"/>
  <c r="OF76" i="7"/>
  <c r="OG76" i="7"/>
  <c r="OH76" i="7"/>
  <c r="OI76" i="7"/>
  <c r="OJ76" i="7"/>
  <c r="OK76" i="7"/>
  <c r="OL76" i="7"/>
  <c r="OM76" i="7"/>
  <c r="ON76" i="7"/>
  <c r="OO76" i="7"/>
  <c r="OP76" i="7"/>
  <c r="OQ76" i="7"/>
  <c r="OR76" i="7"/>
  <c r="OS76" i="7"/>
  <c r="OT76" i="7"/>
  <c r="OU76" i="7"/>
  <c r="OV76" i="7"/>
  <c r="OW76" i="7"/>
  <c r="OX76" i="7"/>
  <c r="OY76" i="7"/>
  <c r="OZ76" i="7"/>
  <c r="PA76" i="7"/>
  <c r="PB76" i="7"/>
  <c r="PC76" i="7"/>
  <c r="PD76" i="7"/>
  <c r="PE76" i="7"/>
  <c r="PF76" i="7"/>
  <c r="PG76" i="7"/>
  <c r="PH76" i="7"/>
  <c r="PI76" i="7"/>
  <c r="PJ76" i="7"/>
  <c r="PK76" i="7"/>
  <c r="PL76" i="7"/>
  <c r="PM76" i="7"/>
  <c r="PN76" i="7"/>
  <c r="PO76" i="7"/>
  <c r="PP76" i="7"/>
  <c r="PQ76" i="7"/>
  <c r="PR76" i="7"/>
  <c r="PS76" i="7"/>
  <c r="PT76" i="7"/>
  <c r="PU76" i="7"/>
  <c r="PV76" i="7"/>
  <c r="PW76" i="7"/>
  <c r="PX76" i="7"/>
  <c r="PY76" i="7"/>
  <c r="PZ76" i="7"/>
  <c r="QA76" i="7"/>
  <c r="QB76" i="7"/>
  <c r="QC76" i="7"/>
  <c r="QD76" i="7"/>
  <c r="QE76" i="7"/>
  <c r="QF76" i="7"/>
  <c r="QG76" i="7"/>
  <c r="QH76" i="7"/>
  <c r="QI76" i="7"/>
  <c r="QJ76" i="7"/>
  <c r="QK76" i="7"/>
  <c r="QL76" i="7"/>
  <c r="QM76" i="7"/>
  <c r="QN76" i="7"/>
  <c r="QO76" i="7"/>
  <c r="QP76" i="7"/>
  <c r="QQ76" i="7"/>
  <c r="QR76" i="7"/>
  <c r="QS76" i="7"/>
  <c r="QT76" i="7"/>
  <c r="QU76" i="7"/>
  <c r="QV76" i="7"/>
  <c r="QW76" i="7"/>
  <c r="QX76" i="7"/>
  <c r="QY76" i="7"/>
  <c r="QZ76" i="7"/>
  <c r="RA76" i="7"/>
  <c r="RB76" i="7"/>
  <c r="RC76" i="7"/>
  <c r="RD76" i="7"/>
  <c r="RE76" i="7"/>
  <c r="RF76" i="7"/>
  <c r="RG76" i="7"/>
  <c r="RH76" i="7"/>
  <c r="RI76" i="7"/>
  <c r="RJ76" i="7"/>
  <c r="RK76" i="7"/>
  <c r="RL76" i="7"/>
  <c r="RM76" i="7"/>
  <c r="RN76" i="7"/>
  <c r="RO76" i="7"/>
  <c r="RP76" i="7"/>
  <c r="RQ76" i="7"/>
  <c r="RR76" i="7"/>
  <c r="RS76" i="7"/>
  <c r="RT76" i="7"/>
  <c r="RU76" i="7"/>
  <c r="RV76" i="7"/>
  <c r="RW76" i="7"/>
  <c r="RX76" i="7"/>
  <c r="RY76" i="7"/>
  <c r="RZ76" i="7"/>
  <c r="SA76" i="7"/>
  <c r="SB76" i="7"/>
  <c r="SC76" i="7"/>
  <c r="SD76" i="7"/>
  <c r="SE76" i="7"/>
  <c r="SF76" i="7"/>
  <c r="SG76" i="7"/>
  <c r="SH76" i="7"/>
  <c r="SI76" i="7"/>
  <c r="SJ76" i="7"/>
  <c r="SK76" i="7"/>
  <c r="SL76" i="7"/>
  <c r="SM76" i="7"/>
  <c r="SN76" i="7"/>
  <c r="SO76" i="7"/>
  <c r="SP76" i="7"/>
  <c r="SQ76" i="7"/>
  <c r="SR76" i="7"/>
  <c r="SS76" i="7"/>
  <c r="ST76" i="7"/>
  <c r="SU76" i="7"/>
  <c r="SV76" i="7"/>
  <c r="SW76" i="7"/>
  <c r="SX76" i="7"/>
  <c r="SY76" i="7"/>
  <c r="SZ76" i="7"/>
  <c r="TA76" i="7"/>
  <c r="TB76" i="7"/>
  <c r="K76" i="7"/>
  <c r="L51" i="7"/>
  <c r="M51" i="7"/>
  <c r="N51" i="7"/>
  <c r="O51" i="7"/>
  <c r="P51" i="7"/>
  <c r="Q51" i="7"/>
  <c r="R51" i="7"/>
  <c r="S51" i="7"/>
  <c r="T51" i="7"/>
  <c r="U51" i="7"/>
  <c r="V51" i="7"/>
  <c r="W51" i="7"/>
  <c r="X51" i="7"/>
  <c r="Y51" i="7"/>
  <c r="Z51" i="7"/>
  <c r="AA51" i="7"/>
  <c r="AB51" i="7"/>
  <c r="AC51" i="7"/>
  <c r="AD51" i="7"/>
  <c r="AE51" i="7"/>
  <c r="AF51" i="7"/>
  <c r="AG51" i="7"/>
  <c r="AH51" i="7"/>
  <c r="AI51" i="7"/>
  <c r="AJ51" i="7"/>
  <c r="AK51" i="7"/>
  <c r="AL51" i="7"/>
  <c r="AM51" i="7"/>
  <c r="AN51" i="7"/>
  <c r="AO51" i="7"/>
  <c r="AP51" i="7"/>
  <c r="AQ51" i="7"/>
  <c r="AR51" i="7"/>
  <c r="AS51" i="7"/>
  <c r="AT51" i="7"/>
  <c r="AU51" i="7"/>
  <c r="AV51" i="7"/>
  <c r="AW51" i="7"/>
  <c r="AX51" i="7"/>
  <c r="AY51" i="7"/>
  <c r="AZ51" i="7"/>
  <c r="BA51" i="7"/>
  <c r="BB51" i="7"/>
  <c r="BC51" i="7"/>
  <c r="BD51" i="7"/>
  <c r="BE51" i="7"/>
  <c r="BF51" i="7"/>
  <c r="BG51" i="7"/>
  <c r="BH51" i="7"/>
  <c r="BI51" i="7"/>
  <c r="BJ51" i="7"/>
  <c r="BK51" i="7"/>
  <c r="BL51" i="7"/>
  <c r="BM51" i="7"/>
  <c r="BN51" i="7"/>
  <c r="BO51" i="7"/>
  <c r="BP51" i="7"/>
  <c r="BQ51" i="7"/>
  <c r="BR51" i="7"/>
  <c r="BS51" i="7"/>
  <c r="BT51" i="7"/>
  <c r="BU51" i="7"/>
  <c r="BV51" i="7"/>
  <c r="BW51" i="7"/>
  <c r="BX51" i="7"/>
  <c r="BY51" i="7"/>
  <c r="BZ51" i="7"/>
  <c r="CA51" i="7"/>
  <c r="CB51" i="7"/>
  <c r="CD51" i="7"/>
  <c r="CE51" i="7"/>
  <c r="CF51" i="7"/>
  <c r="CG51" i="7"/>
  <c r="CH51" i="7"/>
  <c r="CI51" i="7"/>
  <c r="CJ51" i="7"/>
  <c r="CK51" i="7"/>
  <c r="CL51" i="7"/>
  <c r="CM51" i="7"/>
  <c r="CN51" i="7"/>
  <c r="CO51" i="7"/>
  <c r="CP51" i="7"/>
  <c r="CQ51" i="7"/>
  <c r="CR51" i="7"/>
  <c r="CS51" i="7"/>
  <c r="CT51" i="7"/>
  <c r="CU51" i="7"/>
  <c r="CV51" i="7"/>
  <c r="CW51" i="7"/>
  <c r="CX51" i="7"/>
  <c r="CY51" i="7"/>
  <c r="CZ51" i="7"/>
  <c r="DA51" i="7"/>
  <c r="DB51" i="7"/>
  <c r="DC51" i="7"/>
  <c r="DD51" i="7"/>
  <c r="DE51" i="7"/>
  <c r="DF51" i="7"/>
  <c r="DG51" i="7"/>
  <c r="DH51" i="7"/>
  <c r="DI51" i="7"/>
  <c r="DJ51" i="7"/>
  <c r="DK51" i="7"/>
  <c r="DL51" i="7"/>
  <c r="DM51" i="7"/>
  <c r="DN51" i="7"/>
  <c r="DO51" i="7"/>
  <c r="DP51" i="7"/>
  <c r="DQ51" i="7"/>
  <c r="DR51" i="7"/>
  <c r="DS51" i="7"/>
  <c r="DT51" i="7"/>
  <c r="DU51" i="7"/>
  <c r="DV51" i="7"/>
  <c r="DW51" i="7"/>
  <c r="DX51" i="7"/>
  <c r="DY51" i="7"/>
  <c r="DZ51" i="7"/>
  <c r="EA51" i="7"/>
  <c r="EB51" i="7"/>
  <c r="EC51" i="7"/>
  <c r="ED51" i="7"/>
  <c r="EE51" i="7"/>
  <c r="EF51" i="7"/>
  <c r="EG51" i="7"/>
  <c r="EH51" i="7"/>
  <c r="EI51" i="7"/>
  <c r="EJ51" i="7"/>
  <c r="EK51" i="7"/>
  <c r="EL51" i="7"/>
  <c r="EM51" i="7"/>
  <c r="EN51" i="7"/>
  <c r="EO51" i="7"/>
  <c r="EP51" i="7"/>
  <c r="EQ51" i="7"/>
  <c r="ER51" i="7"/>
  <c r="ES51" i="7"/>
  <c r="ET51" i="7"/>
  <c r="EU51" i="7"/>
  <c r="EV51" i="7"/>
  <c r="EW51" i="7"/>
  <c r="EX51" i="7"/>
  <c r="EY51" i="7"/>
  <c r="EZ51" i="7"/>
  <c r="FA51" i="7"/>
  <c r="FB51" i="7"/>
  <c r="FC51" i="7"/>
  <c r="FD51" i="7"/>
  <c r="FE51" i="7"/>
  <c r="FF51" i="7"/>
  <c r="FG51" i="7"/>
  <c r="FH51" i="7"/>
  <c r="FI51" i="7"/>
  <c r="FJ51" i="7"/>
  <c r="FK51" i="7"/>
  <c r="FL51" i="7"/>
  <c r="FM51" i="7"/>
  <c r="FN51" i="7"/>
  <c r="FO51" i="7"/>
  <c r="FP51" i="7"/>
  <c r="FQ51" i="7"/>
  <c r="FR51" i="7"/>
  <c r="FS51" i="7"/>
  <c r="FT51" i="7"/>
  <c r="FU51" i="7"/>
  <c r="FV51" i="7"/>
  <c r="FW51" i="7"/>
  <c r="FX51" i="7"/>
  <c r="FY51" i="7"/>
  <c r="FZ51" i="7"/>
  <c r="GA51" i="7"/>
  <c r="GB51" i="7"/>
  <c r="GC51" i="7"/>
  <c r="GD51" i="7"/>
  <c r="GE51" i="7"/>
  <c r="GF51" i="7"/>
  <c r="GG51" i="7"/>
  <c r="GH51" i="7"/>
  <c r="GI51" i="7"/>
  <c r="GJ51" i="7"/>
  <c r="GK51" i="7"/>
  <c r="GL51" i="7"/>
  <c r="GM51" i="7"/>
  <c r="GN51" i="7"/>
  <c r="GO51" i="7"/>
  <c r="GP51" i="7"/>
  <c r="GQ51" i="7"/>
  <c r="GR51" i="7"/>
  <c r="GS51" i="7"/>
  <c r="GT51" i="7"/>
  <c r="GU51" i="7"/>
  <c r="GV51" i="7"/>
  <c r="GW51" i="7"/>
  <c r="GX51" i="7"/>
  <c r="GY51" i="7"/>
  <c r="GZ51" i="7"/>
  <c r="HA51" i="7"/>
  <c r="HB51" i="7"/>
  <c r="HC51" i="7"/>
  <c r="HD51" i="7"/>
  <c r="HE51" i="7"/>
  <c r="HF51" i="7"/>
  <c r="HG51" i="7"/>
  <c r="HH51" i="7"/>
  <c r="HI51" i="7"/>
  <c r="HJ51" i="7"/>
  <c r="HK51" i="7"/>
  <c r="HL51" i="7"/>
  <c r="HM51" i="7"/>
  <c r="HN51" i="7"/>
  <c r="HO51" i="7"/>
  <c r="HP51" i="7"/>
  <c r="HQ51" i="7"/>
  <c r="HR51" i="7"/>
  <c r="HS51" i="7"/>
  <c r="HT51" i="7"/>
  <c r="HU51" i="7"/>
  <c r="HV51" i="7"/>
  <c r="HW51" i="7"/>
  <c r="HX51" i="7"/>
  <c r="HY51" i="7"/>
  <c r="HZ51" i="7"/>
  <c r="IA51" i="7"/>
  <c r="IB51" i="7"/>
  <c r="IC51" i="7"/>
  <c r="ID51" i="7"/>
  <c r="IE51" i="7"/>
  <c r="IF51" i="7"/>
  <c r="IG51" i="7"/>
  <c r="IH51" i="7"/>
  <c r="II51" i="7"/>
  <c r="IJ51" i="7"/>
  <c r="IK51" i="7"/>
  <c r="IL51" i="7"/>
  <c r="IM51" i="7"/>
  <c r="IN51" i="7"/>
  <c r="IO51" i="7"/>
  <c r="IP51" i="7"/>
  <c r="IQ51" i="7"/>
  <c r="IR51" i="7"/>
  <c r="IS51" i="7"/>
  <c r="IT51" i="7"/>
  <c r="IU51" i="7"/>
  <c r="IV51" i="7"/>
  <c r="IW51" i="7"/>
  <c r="IX51" i="7"/>
  <c r="IY51" i="7"/>
  <c r="IZ51" i="7"/>
  <c r="JA51" i="7"/>
  <c r="JB51" i="7"/>
  <c r="JC51" i="7"/>
  <c r="JD51" i="7"/>
  <c r="JE51" i="7"/>
  <c r="JF51" i="7"/>
  <c r="JG51" i="7"/>
  <c r="JH51" i="7"/>
  <c r="JI51" i="7"/>
  <c r="JJ51" i="7"/>
  <c r="JK51" i="7"/>
  <c r="JL51" i="7"/>
  <c r="JM51" i="7"/>
  <c r="JN51" i="7"/>
  <c r="JO51" i="7"/>
  <c r="JP51" i="7"/>
  <c r="JQ51" i="7"/>
  <c r="JR51" i="7"/>
  <c r="JS51" i="7"/>
  <c r="JT51" i="7"/>
  <c r="JU51" i="7"/>
  <c r="JV51" i="7"/>
  <c r="JW51" i="7"/>
  <c r="JX51" i="7"/>
  <c r="JY51" i="7"/>
  <c r="JZ51" i="7"/>
  <c r="KA51" i="7"/>
  <c r="KB51" i="7"/>
  <c r="KC51" i="7"/>
  <c r="KD51" i="7"/>
  <c r="KE51" i="7"/>
  <c r="KF51" i="7"/>
  <c r="KG51" i="7"/>
  <c r="KH51" i="7"/>
  <c r="KI51" i="7"/>
  <c r="KJ51" i="7"/>
  <c r="KK51" i="7"/>
  <c r="KL51" i="7"/>
  <c r="KM51" i="7"/>
  <c r="KN51" i="7"/>
  <c r="KO51" i="7"/>
  <c r="KP51" i="7"/>
  <c r="KQ51" i="7"/>
  <c r="KR51" i="7"/>
  <c r="KS51" i="7"/>
  <c r="KT51" i="7"/>
  <c r="KU51" i="7"/>
  <c r="KV51" i="7"/>
  <c r="KW51" i="7"/>
  <c r="KX51" i="7"/>
  <c r="KY51" i="7"/>
  <c r="KZ51" i="7"/>
  <c r="LA51" i="7"/>
  <c r="LB51" i="7"/>
  <c r="LC51" i="7"/>
  <c r="LD51" i="7"/>
  <c r="LE51" i="7"/>
  <c r="LF51" i="7"/>
  <c r="LG51" i="7"/>
  <c r="LH51" i="7"/>
  <c r="LI51" i="7"/>
  <c r="LJ51" i="7"/>
  <c r="LK51" i="7"/>
  <c r="LL51" i="7"/>
  <c r="LM51" i="7"/>
  <c r="LN51" i="7"/>
  <c r="LO51" i="7"/>
  <c r="LP51" i="7"/>
  <c r="LQ51" i="7"/>
  <c r="LR51" i="7"/>
  <c r="LS51" i="7"/>
  <c r="LT51" i="7"/>
  <c r="LU51" i="7"/>
  <c r="LV51" i="7"/>
  <c r="LW51" i="7"/>
  <c r="LX51" i="7"/>
  <c r="LY51" i="7"/>
  <c r="LZ51" i="7"/>
  <c r="MA51" i="7"/>
  <c r="MB51" i="7"/>
  <c r="MC51" i="7"/>
  <c r="MD51" i="7"/>
  <c r="ME51" i="7"/>
  <c r="MF51" i="7"/>
  <c r="MG51" i="7"/>
  <c r="MH51" i="7"/>
  <c r="MI51" i="7"/>
  <c r="MJ51" i="7"/>
  <c r="MK51" i="7"/>
  <c r="ML51" i="7"/>
  <c r="MM51" i="7"/>
  <c r="MN51" i="7"/>
  <c r="MO51" i="7"/>
  <c r="MP51" i="7"/>
  <c r="MQ51" i="7"/>
  <c r="MR51" i="7"/>
  <c r="MS51" i="7"/>
  <c r="MT51" i="7"/>
  <c r="MU51" i="7"/>
  <c r="MV51" i="7"/>
  <c r="MW51" i="7"/>
  <c r="MX51" i="7"/>
  <c r="MY51" i="7"/>
  <c r="MZ51" i="7"/>
  <c r="NA51" i="7"/>
  <c r="NB51" i="7"/>
  <c r="NC51" i="7"/>
  <c r="ND51" i="7"/>
  <c r="NE51" i="7"/>
  <c r="NF51" i="7"/>
  <c r="NG51" i="7"/>
  <c r="NH51" i="7"/>
  <c r="NI51" i="7"/>
  <c r="NJ51" i="7"/>
  <c r="NK51" i="7"/>
  <c r="NL51" i="7"/>
  <c r="NM51" i="7"/>
  <c r="NN51" i="7"/>
  <c r="NO51" i="7"/>
  <c r="NP51" i="7"/>
  <c r="NQ51" i="7"/>
  <c r="NR51" i="7"/>
  <c r="NS51" i="7"/>
  <c r="NT51" i="7"/>
  <c r="NU51" i="7"/>
  <c r="NV51" i="7"/>
  <c r="NW51" i="7"/>
  <c r="NX51" i="7"/>
  <c r="NY51" i="7"/>
  <c r="NZ51" i="7"/>
  <c r="OA51" i="7"/>
  <c r="OB51" i="7"/>
  <c r="OC51" i="7"/>
  <c r="OD51" i="7"/>
  <c r="OE51" i="7"/>
  <c r="OF51" i="7"/>
  <c r="OG51" i="7"/>
  <c r="OH51" i="7"/>
  <c r="OI51" i="7"/>
  <c r="OJ51" i="7"/>
  <c r="OK51" i="7"/>
  <c r="OL51" i="7"/>
  <c r="OM51" i="7"/>
  <c r="ON51" i="7"/>
  <c r="OO51" i="7"/>
  <c r="OP51" i="7"/>
  <c r="OQ51" i="7"/>
  <c r="OR51" i="7"/>
  <c r="OS51" i="7"/>
  <c r="OT51" i="7"/>
  <c r="OU51" i="7"/>
  <c r="OV51" i="7"/>
  <c r="OW51" i="7"/>
  <c r="OX51" i="7"/>
  <c r="OY51" i="7"/>
  <c r="OZ51" i="7"/>
  <c r="PA51" i="7"/>
  <c r="PB51" i="7"/>
  <c r="PC51" i="7"/>
  <c r="PD51" i="7"/>
  <c r="PE51" i="7"/>
  <c r="PF51" i="7"/>
  <c r="PG51" i="7"/>
  <c r="PH51" i="7"/>
  <c r="PI51" i="7"/>
  <c r="PJ51" i="7"/>
  <c r="PK51" i="7"/>
  <c r="PL51" i="7"/>
  <c r="PM51" i="7"/>
  <c r="PN51" i="7"/>
  <c r="PO51" i="7"/>
  <c r="PP51" i="7"/>
  <c r="PQ51" i="7"/>
  <c r="PR51" i="7"/>
  <c r="PS51" i="7"/>
  <c r="PT51" i="7"/>
  <c r="PU51" i="7"/>
  <c r="PV51" i="7"/>
  <c r="PW51" i="7"/>
  <c r="PX51" i="7"/>
  <c r="PY51" i="7"/>
  <c r="PZ51" i="7"/>
  <c r="QA51" i="7"/>
  <c r="QB51" i="7"/>
  <c r="QC51" i="7"/>
  <c r="QD51" i="7"/>
  <c r="QE51" i="7"/>
  <c r="QF51" i="7"/>
  <c r="QG51" i="7"/>
  <c r="QH51" i="7"/>
  <c r="QI51" i="7"/>
  <c r="QJ51" i="7"/>
  <c r="QK51" i="7"/>
  <c r="QL51" i="7"/>
  <c r="QM51" i="7"/>
  <c r="QN51" i="7"/>
  <c r="QO51" i="7"/>
  <c r="QP51" i="7"/>
  <c r="QQ51" i="7"/>
  <c r="QR51" i="7"/>
  <c r="QS51" i="7"/>
  <c r="QT51" i="7"/>
  <c r="QU51" i="7"/>
  <c r="QV51" i="7"/>
  <c r="QW51" i="7"/>
  <c r="QX51" i="7"/>
  <c r="QY51" i="7"/>
  <c r="QZ51" i="7"/>
  <c r="RA51" i="7"/>
  <c r="RB51" i="7"/>
  <c r="RC51" i="7"/>
  <c r="RD51" i="7"/>
  <c r="RE51" i="7"/>
  <c r="RF51" i="7"/>
  <c r="RG51" i="7"/>
  <c r="RH51" i="7"/>
  <c r="RI51" i="7"/>
  <c r="RJ51" i="7"/>
  <c r="RK51" i="7"/>
  <c r="RL51" i="7"/>
  <c r="RM51" i="7"/>
  <c r="RN51" i="7"/>
  <c r="RO51" i="7"/>
  <c r="RP51" i="7"/>
  <c r="RQ51" i="7"/>
  <c r="RR51" i="7"/>
  <c r="RS51" i="7"/>
  <c r="RT51" i="7"/>
  <c r="RU51" i="7"/>
  <c r="RV51" i="7"/>
  <c r="RW51" i="7"/>
  <c r="RX51" i="7"/>
  <c r="RY51" i="7"/>
  <c r="RZ51" i="7"/>
  <c r="SA51" i="7"/>
  <c r="SB51" i="7"/>
  <c r="SC51" i="7"/>
  <c r="SD51" i="7"/>
  <c r="SE51" i="7"/>
  <c r="SF51" i="7"/>
  <c r="SG51" i="7"/>
  <c r="SH51" i="7"/>
  <c r="SI51" i="7"/>
  <c r="SJ51" i="7"/>
  <c r="SK51" i="7"/>
  <c r="SL51" i="7"/>
  <c r="SM51" i="7"/>
  <c r="SN51" i="7"/>
  <c r="SO51" i="7"/>
  <c r="SP51" i="7"/>
  <c r="SQ51" i="7"/>
  <c r="SR51" i="7"/>
  <c r="SS51" i="7"/>
  <c r="ST51" i="7"/>
  <c r="SU51" i="7"/>
  <c r="SV51" i="7"/>
  <c r="SW51" i="7"/>
  <c r="SX51" i="7"/>
  <c r="SY51" i="7"/>
  <c r="SZ51" i="7"/>
  <c r="TA51" i="7"/>
  <c r="TB51" i="7"/>
  <c r="K51" i="7"/>
  <c r="L64" i="7"/>
  <c r="M64" i="7"/>
  <c r="N64" i="7"/>
  <c r="O64" i="7"/>
  <c r="P64" i="7"/>
  <c r="Q64" i="7"/>
  <c r="R64" i="7"/>
  <c r="S64" i="7"/>
  <c r="T64" i="7"/>
  <c r="U64" i="7"/>
  <c r="V64" i="7"/>
  <c r="W64" i="7"/>
  <c r="X64" i="7"/>
  <c r="Y64" i="7"/>
  <c r="Z64" i="7"/>
  <c r="AA64" i="7"/>
  <c r="AB64" i="7"/>
  <c r="AC64" i="7"/>
  <c r="AD64" i="7"/>
  <c r="AE64" i="7"/>
  <c r="AF64" i="7"/>
  <c r="AG64" i="7"/>
  <c r="AH64" i="7"/>
  <c r="AI64" i="7"/>
  <c r="AJ64" i="7"/>
  <c r="AK64" i="7"/>
  <c r="AL64" i="7"/>
  <c r="AM64" i="7"/>
  <c r="AN64" i="7"/>
  <c r="AO64" i="7"/>
  <c r="AP64" i="7"/>
  <c r="AQ64" i="7"/>
  <c r="AR64" i="7"/>
  <c r="AS64" i="7"/>
  <c r="AT64" i="7"/>
  <c r="AU64" i="7"/>
  <c r="AV64" i="7"/>
  <c r="AW64" i="7"/>
  <c r="AX64" i="7"/>
  <c r="AY64" i="7"/>
  <c r="AZ64" i="7"/>
  <c r="BA64" i="7"/>
  <c r="BB64" i="7"/>
  <c r="BC64" i="7"/>
  <c r="BD64" i="7"/>
  <c r="BE64" i="7"/>
  <c r="BF64" i="7"/>
  <c r="BG64" i="7"/>
  <c r="BH64" i="7"/>
  <c r="BI64" i="7"/>
  <c r="BJ64" i="7"/>
  <c r="BK64" i="7"/>
  <c r="BL64" i="7"/>
  <c r="BM64" i="7"/>
  <c r="BN64" i="7"/>
  <c r="BO64" i="7"/>
  <c r="BP64" i="7"/>
  <c r="BQ64" i="7"/>
  <c r="BR64" i="7"/>
  <c r="BS64" i="7"/>
  <c r="BT64" i="7"/>
  <c r="BU64" i="7"/>
  <c r="BV64" i="7"/>
  <c r="BW64" i="7"/>
  <c r="BX64" i="7"/>
  <c r="BY64" i="7"/>
  <c r="BZ64" i="7"/>
  <c r="CA64" i="7"/>
  <c r="CB64" i="7"/>
  <c r="CD64" i="7"/>
  <c r="CE64" i="7"/>
  <c r="CF64" i="7"/>
  <c r="CG64" i="7"/>
  <c r="CH64" i="7"/>
  <c r="CI64" i="7"/>
  <c r="CJ64" i="7"/>
  <c r="CK64" i="7"/>
  <c r="CL64" i="7"/>
  <c r="CN64" i="7"/>
  <c r="CO64" i="7"/>
  <c r="CP64" i="7"/>
  <c r="CQ64" i="7"/>
  <c r="CR64" i="7"/>
  <c r="CS64" i="7"/>
  <c r="CT64" i="7"/>
  <c r="CU64" i="7"/>
  <c r="CV64" i="7"/>
  <c r="CW64" i="7"/>
  <c r="CX64" i="7"/>
  <c r="CY64" i="7"/>
  <c r="CZ64" i="7"/>
  <c r="DA64" i="7"/>
  <c r="DB64" i="7"/>
  <c r="DC64" i="7"/>
  <c r="DD64" i="7"/>
  <c r="DE64" i="7"/>
  <c r="DF64" i="7"/>
  <c r="DG64" i="7"/>
  <c r="DH64" i="7"/>
  <c r="DI64" i="7"/>
  <c r="DJ64" i="7"/>
  <c r="DK64" i="7"/>
  <c r="DL64" i="7"/>
  <c r="DM64" i="7"/>
  <c r="DN64" i="7"/>
  <c r="DO64" i="7"/>
  <c r="DP64" i="7"/>
  <c r="DQ64" i="7"/>
  <c r="DR64" i="7"/>
  <c r="DS64" i="7"/>
  <c r="DT64" i="7"/>
  <c r="DU64" i="7"/>
  <c r="DV64" i="7"/>
  <c r="DW64" i="7"/>
  <c r="DX64" i="7"/>
  <c r="DY64" i="7"/>
  <c r="DZ64" i="7"/>
  <c r="EA64" i="7"/>
  <c r="EB64" i="7"/>
  <c r="EC64" i="7"/>
  <c r="ED64" i="7"/>
  <c r="EE64" i="7"/>
  <c r="EF64" i="7"/>
  <c r="EG64" i="7"/>
  <c r="EH64" i="7"/>
  <c r="EI64" i="7"/>
  <c r="EJ64" i="7"/>
  <c r="EK64" i="7"/>
  <c r="EL64" i="7"/>
  <c r="EM64" i="7"/>
  <c r="EN64" i="7"/>
  <c r="EO64" i="7"/>
  <c r="EP64" i="7"/>
  <c r="EQ64" i="7"/>
  <c r="ER64" i="7"/>
  <c r="ES64" i="7"/>
  <c r="ET64" i="7"/>
  <c r="EU64" i="7"/>
  <c r="EV64" i="7"/>
  <c r="EW64" i="7"/>
  <c r="EX64" i="7"/>
  <c r="EY64" i="7"/>
  <c r="EZ64" i="7"/>
  <c r="FA64" i="7"/>
  <c r="FB64" i="7"/>
  <c r="FC64" i="7"/>
  <c r="FD64" i="7"/>
  <c r="FE64" i="7"/>
  <c r="FF64" i="7"/>
  <c r="FG64" i="7"/>
  <c r="FH64" i="7"/>
  <c r="FI64" i="7"/>
  <c r="FJ64" i="7"/>
  <c r="FK64" i="7"/>
  <c r="FL64" i="7"/>
  <c r="FM64" i="7"/>
  <c r="FN64" i="7"/>
  <c r="FO64" i="7"/>
  <c r="FP64" i="7"/>
  <c r="FQ64" i="7"/>
  <c r="FR64" i="7"/>
  <c r="FS64" i="7"/>
  <c r="FT64" i="7"/>
  <c r="FU64" i="7"/>
  <c r="FV64" i="7"/>
  <c r="FW64" i="7"/>
  <c r="FX64" i="7"/>
  <c r="FY64" i="7"/>
  <c r="FZ64" i="7"/>
  <c r="GA64" i="7"/>
  <c r="GB64" i="7"/>
  <c r="GC64" i="7"/>
  <c r="GD64" i="7"/>
  <c r="GE64" i="7"/>
  <c r="GF64" i="7"/>
  <c r="GG64" i="7"/>
  <c r="GH64" i="7"/>
  <c r="GI64" i="7"/>
  <c r="GJ64" i="7"/>
  <c r="GK64" i="7"/>
  <c r="GL64" i="7"/>
  <c r="GM64" i="7"/>
  <c r="GN64" i="7"/>
  <c r="GO64" i="7"/>
  <c r="GP64" i="7"/>
  <c r="GQ64" i="7"/>
  <c r="GR64" i="7"/>
  <c r="GS64" i="7"/>
  <c r="GT64" i="7"/>
  <c r="GU64" i="7"/>
  <c r="GV64" i="7"/>
  <c r="GW64" i="7"/>
  <c r="GX64" i="7"/>
  <c r="GY64" i="7"/>
  <c r="GZ64" i="7"/>
  <c r="HA64" i="7"/>
  <c r="HB64" i="7"/>
  <c r="HC64" i="7"/>
  <c r="HD64" i="7"/>
  <c r="HE64" i="7"/>
  <c r="HF64" i="7"/>
  <c r="HG64" i="7"/>
  <c r="HH64" i="7"/>
  <c r="HI64" i="7"/>
  <c r="HJ64" i="7"/>
  <c r="HK64" i="7"/>
  <c r="HL64" i="7"/>
  <c r="HM64" i="7"/>
  <c r="HN64" i="7"/>
  <c r="HO64" i="7"/>
  <c r="HP64" i="7"/>
  <c r="HQ64" i="7"/>
  <c r="HR64" i="7"/>
  <c r="HS64" i="7"/>
  <c r="HT64" i="7"/>
  <c r="HU64" i="7"/>
  <c r="HV64" i="7"/>
  <c r="HW64" i="7"/>
  <c r="HX64" i="7"/>
  <c r="HY64" i="7"/>
  <c r="HZ64" i="7"/>
  <c r="IA64" i="7"/>
  <c r="IB64" i="7"/>
  <c r="IC64" i="7"/>
  <c r="ID64" i="7"/>
  <c r="IE64" i="7"/>
  <c r="IF64" i="7"/>
  <c r="IG64" i="7"/>
  <c r="IH64" i="7"/>
  <c r="II64" i="7"/>
  <c r="IJ64" i="7"/>
  <c r="IK64" i="7"/>
  <c r="IL64" i="7"/>
  <c r="IM64" i="7"/>
  <c r="IN64" i="7"/>
  <c r="IO64" i="7"/>
  <c r="IP64" i="7"/>
  <c r="IQ64" i="7"/>
  <c r="IR64" i="7"/>
  <c r="IS64" i="7"/>
  <c r="IT64" i="7"/>
  <c r="IU64" i="7"/>
  <c r="IV64" i="7"/>
  <c r="IW64" i="7"/>
  <c r="IX64" i="7"/>
  <c r="IY64" i="7"/>
  <c r="IZ64" i="7"/>
  <c r="JA64" i="7"/>
  <c r="JB64" i="7"/>
  <c r="JC64" i="7"/>
  <c r="JD64" i="7"/>
  <c r="JE64" i="7"/>
  <c r="JF64" i="7"/>
  <c r="JG64" i="7"/>
  <c r="JH64" i="7"/>
  <c r="JI64" i="7"/>
  <c r="JJ64" i="7"/>
  <c r="JK64" i="7"/>
  <c r="JL64" i="7"/>
  <c r="JM64" i="7"/>
  <c r="JN64" i="7"/>
  <c r="JO64" i="7"/>
  <c r="JP64" i="7"/>
  <c r="JQ64" i="7"/>
  <c r="JR64" i="7"/>
  <c r="JS64" i="7"/>
  <c r="JT64" i="7"/>
  <c r="JU64" i="7"/>
  <c r="JV64" i="7"/>
  <c r="JW64" i="7"/>
  <c r="JX64" i="7"/>
  <c r="JY64" i="7"/>
  <c r="JZ64" i="7"/>
  <c r="KA64" i="7"/>
  <c r="KB64" i="7"/>
  <c r="KC64" i="7"/>
  <c r="KD64" i="7"/>
  <c r="KE64" i="7"/>
  <c r="KF64" i="7"/>
  <c r="KG64" i="7"/>
  <c r="KH64" i="7"/>
  <c r="KI64" i="7"/>
  <c r="KJ64" i="7"/>
  <c r="KK64" i="7"/>
  <c r="KL64" i="7"/>
  <c r="KM64" i="7"/>
  <c r="KN64" i="7"/>
  <c r="KO64" i="7"/>
  <c r="KP64" i="7"/>
  <c r="KQ64" i="7"/>
  <c r="KR64" i="7"/>
  <c r="KS64" i="7"/>
  <c r="KT64" i="7"/>
  <c r="KU64" i="7"/>
  <c r="KV64" i="7"/>
  <c r="KW64" i="7"/>
  <c r="KX64" i="7"/>
  <c r="KY64" i="7"/>
  <c r="KZ64" i="7"/>
  <c r="LA64" i="7"/>
  <c r="LB64" i="7"/>
  <c r="LC64" i="7"/>
  <c r="LD64" i="7"/>
  <c r="LE64" i="7"/>
  <c r="LF64" i="7"/>
  <c r="LG64" i="7"/>
  <c r="LH64" i="7"/>
  <c r="LI64" i="7"/>
  <c r="LJ64" i="7"/>
  <c r="LK64" i="7"/>
  <c r="LL64" i="7"/>
  <c r="LM64" i="7"/>
  <c r="LN64" i="7"/>
  <c r="LO64" i="7"/>
  <c r="LP64" i="7"/>
  <c r="LQ64" i="7"/>
  <c r="LR64" i="7"/>
  <c r="LS64" i="7"/>
  <c r="LT64" i="7"/>
  <c r="LU64" i="7"/>
  <c r="LV64" i="7"/>
  <c r="LW64" i="7"/>
  <c r="LX64" i="7"/>
  <c r="LY64" i="7"/>
  <c r="LZ64" i="7"/>
  <c r="MA64" i="7"/>
  <c r="MB64" i="7"/>
  <c r="MC64" i="7"/>
  <c r="MD64" i="7"/>
  <c r="ME64" i="7"/>
  <c r="MF64" i="7"/>
  <c r="MG64" i="7"/>
  <c r="MH64" i="7"/>
  <c r="MI64" i="7"/>
  <c r="MJ64" i="7"/>
  <c r="MK64" i="7"/>
  <c r="ML64" i="7"/>
  <c r="MM64" i="7"/>
  <c r="MN64" i="7"/>
  <c r="MO64" i="7"/>
  <c r="MP64" i="7"/>
  <c r="MQ64" i="7"/>
  <c r="MR64" i="7"/>
  <c r="MS64" i="7"/>
  <c r="MT64" i="7"/>
  <c r="MU64" i="7"/>
  <c r="MV64" i="7"/>
  <c r="MW64" i="7"/>
  <c r="MX64" i="7"/>
  <c r="MY64" i="7"/>
  <c r="MZ64" i="7"/>
  <c r="NA64" i="7"/>
  <c r="NB64" i="7"/>
  <c r="NC64" i="7"/>
  <c r="ND64" i="7"/>
  <c r="NE64" i="7"/>
  <c r="NF64" i="7"/>
  <c r="NG64" i="7"/>
  <c r="NH64" i="7"/>
  <c r="NI64" i="7"/>
  <c r="NJ64" i="7"/>
  <c r="NK64" i="7"/>
  <c r="NL64" i="7"/>
  <c r="NM64" i="7"/>
  <c r="NN64" i="7"/>
  <c r="NO64" i="7"/>
  <c r="NP64" i="7"/>
  <c r="NQ64" i="7"/>
  <c r="NR64" i="7"/>
  <c r="NS64" i="7"/>
  <c r="NT64" i="7"/>
  <c r="NU64" i="7"/>
  <c r="NV64" i="7"/>
  <c r="NW64" i="7"/>
  <c r="NX64" i="7"/>
  <c r="NY64" i="7"/>
  <c r="NZ64" i="7"/>
  <c r="OA64" i="7"/>
  <c r="OB64" i="7"/>
  <c r="OC64" i="7"/>
  <c r="OD64" i="7"/>
  <c r="OE64" i="7"/>
  <c r="OF64" i="7"/>
  <c r="OG64" i="7"/>
  <c r="OH64" i="7"/>
  <c r="OI64" i="7"/>
  <c r="OJ64" i="7"/>
  <c r="OK64" i="7"/>
  <c r="OL64" i="7"/>
  <c r="OM64" i="7"/>
  <c r="ON64" i="7"/>
  <c r="OO64" i="7"/>
  <c r="OP64" i="7"/>
  <c r="OQ64" i="7"/>
  <c r="OR64" i="7"/>
  <c r="OS64" i="7"/>
  <c r="OT64" i="7"/>
  <c r="OU64" i="7"/>
  <c r="OV64" i="7"/>
  <c r="OW64" i="7"/>
  <c r="OX64" i="7"/>
  <c r="OY64" i="7"/>
  <c r="OZ64" i="7"/>
  <c r="PA64" i="7"/>
  <c r="PB64" i="7"/>
  <c r="PC64" i="7"/>
  <c r="PD64" i="7"/>
  <c r="PE64" i="7"/>
  <c r="PF64" i="7"/>
  <c r="PG64" i="7"/>
  <c r="PH64" i="7"/>
  <c r="PI64" i="7"/>
  <c r="PJ64" i="7"/>
  <c r="PK64" i="7"/>
  <c r="PL64" i="7"/>
  <c r="PM64" i="7"/>
  <c r="PN64" i="7"/>
  <c r="PO64" i="7"/>
  <c r="PP64" i="7"/>
  <c r="PQ64" i="7"/>
  <c r="PR64" i="7"/>
  <c r="PS64" i="7"/>
  <c r="PT64" i="7"/>
  <c r="PU64" i="7"/>
  <c r="PV64" i="7"/>
  <c r="PW64" i="7"/>
  <c r="PX64" i="7"/>
  <c r="PY64" i="7"/>
  <c r="PZ64" i="7"/>
  <c r="QA64" i="7"/>
  <c r="QB64" i="7"/>
  <c r="QC64" i="7"/>
  <c r="QD64" i="7"/>
  <c r="QE64" i="7"/>
  <c r="QF64" i="7"/>
  <c r="QG64" i="7"/>
  <c r="QH64" i="7"/>
  <c r="QI64" i="7"/>
  <c r="QJ64" i="7"/>
  <c r="QK64" i="7"/>
  <c r="QL64" i="7"/>
  <c r="QM64" i="7"/>
  <c r="QN64" i="7"/>
  <c r="QO64" i="7"/>
  <c r="QP64" i="7"/>
  <c r="QQ64" i="7"/>
  <c r="QR64" i="7"/>
  <c r="QS64" i="7"/>
  <c r="QT64" i="7"/>
  <c r="QU64" i="7"/>
  <c r="QV64" i="7"/>
  <c r="QW64" i="7"/>
  <c r="QX64" i="7"/>
  <c r="QY64" i="7"/>
  <c r="QZ64" i="7"/>
  <c r="RA64" i="7"/>
  <c r="RB64" i="7"/>
  <c r="RC64" i="7"/>
  <c r="RD64" i="7"/>
  <c r="RE64" i="7"/>
  <c r="RF64" i="7"/>
  <c r="RG64" i="7"/>
  <c r="RH64" i="7"/>
  <c r="RI64" i="7"/>
  <c r="RJ64" i="7"/>
  <c r="RK64" i="7"/>
  <c r="RL64" i="7"/>
  <c r="RM64" i="7"/>
  <c r="RN64" i="7"/>
  <c r="RO64" i="7"/>
  <c r="RP64" i="7"/>
  <c r="RQ64" i="7"/>
  <c r="RR64" i="7"/>
  <c r="RS64" i="7"/>
  <c r="RT64" i="7"/>
  <c r="RU64" i="7"/>
  <c r="RV64" i="7"/>
  <c r="RW64" i="7"/>
  <c r="RX64" i="7"/>
  <c r="RY64" i="7"/>
  <c r="RZ64" i="7"/>
  <c r="SA64" i="7"/>
  <c r="SB64" i="7"/>
  <c r="SC64" i="7"/>
  <c r="SD64" i="7"/>
  <c r="SE64" i="7"/>
  <c r="SF64" i="7"/>
  <c r="SG64" i="7"/>
  <c r="SH64" i="7"/>
  <c r="SI64" i="7"/>
  <c r="SJ64" i="7"/>
  <c r="SK64" i="7"/>
  <c r="SL64" i="7"/>
  <c r="SM64" i="7"/>
  <c r="SN64" i="7"/>
  <c r="SO64" i="7"/>
  <c r="SP64" i="7"/>
  <c r="SQ64" i="7"/>
  <c r="SR64" i="7"/>
  <c r="SS64" i="7"/>
  <c r="ST64" i="7"/>
  <c r="SU64" i="7"/>
  <c r="SV64" i="7"/>
  <c r="SW64" i="7"/>
  <c r="SX64" i="7"/>
  <c r="SY64" i="7"/>
  <c r="SZ64" i="7"/>
  <c r="TA64" i="7"/>
  <c r="TB64" i="7"/>
  <c r="K64" i="7"/>
  <c r="J53" i="1"/>
  <c r="CC20" i="1"/>
  <c r="CC41" i="1"/>
  <c r="CC17" i="1"/>
  <c r="L37" i="15"/>
  <c r="M37" i="15"/>
  <c r="N37" i="15"/>
  <c r="O37" i="15"/>
  <c r="P37" i="15"/>
  <c r="Q37" i="15"/>
  <c r="R37" i="15"/>
  <c r="S37" i="15"/>
  <c r="T37" i="15"/>
  <c r="U37" i="15"/>
  <c r="V37" i="15"/>
  <c r="W37" i="15"/>
  <c r="X37" i="15"/>
  <c r="Y37" i="15"/>
  <c r="Z37" i="15"/>
  <c r="AA37" i="15"/>
  <c r="AB37" i="15"/>
  <c r="AC37" i="15"/>
  <c r="AD37" i="15"/>
  <c r="AE37" i="15"/>
  <c r="AF37" i="15"/>
  <c r="AG37" i="15"/>
  <c r="AH37" i="15"/>
  <c r="AI37" i="15"/>
  <c r="AJ37" i="15"/>
  <c r="AK37" i="15"/>
  <c r="AL37" i="15"/>
  <c r="AM37" i="15"/>
  <c r="AN37" i="15"/>
  <c r="AO37" i="15"/>
  <c r="AP37" i="15"/>
  <c r="AQ37" i="15"/>
  <c r="AR37" i="15"/>
  <c r="AS37" i="15"/>
  <c r="AT37" i="15"/>
  <c r="AU37" i="15"/>
  <c r="AV37" i="15"/>
  <c r="AW37" i="15"/>
  <c r="AX37" i="15"/>
  <c r="AY37" i="15"/>
  <c r="AZ37" i="15"/>
  <c r="BA37" i="15"/>
  <c r="BB37" i="15"/>
  <c r="BC37" i="15"/>
  <c r="BD37" i="15"/>
  <c r="BE37" i="15"/>
  <c r="BF37" i="15"/>
  <c r="BG37" i="15"/>
  <c r="BH37" i="15"/>
  <c r="BI37" i="15"/>
  <c r="BJ37" i="15"/>
  <c r="BK37" i="15"/>
  <c r="BL37" i="15"/>
  <c r="BM37" i="15"/>
  <c r="BN37" i="15"/>
  <c r="BO37" i="15"/>
  <c r="BP37" i="15"/>
  <c r="BQ37" i="15"/>
  <c r="BR37" i="15"/>
  <c r="BS37" i="15"/>
  <c r="BT37" i="15"/>
  <c r="BU37" i="15"/>
  <c r="BV37" i="15"/>
  <c r="BW37" i="15"/>
  <c r="BX37" i="15"/>
  <c r="BY37" i="15"/>
  <c r="BZ37" i="15"/>
  <c r="CA37" i="15"/>
  <c r="CC37" i="15"/>
  <c r="CD37" i="15"/>
  <c r="CE37" i="15"/>
  <c r="CF37" i="15"/>
  <c r="CG37" i="15"/>
  <c r="CH37" i="15"/>
  <c r="CI37" i="15"/>
  <c r="CJ37" i="15"/>
  <c r="CL37" i="15"/>
  <c r="CM37" i="15"/>
  <c r="CN37" i="15"/>
  <c r="CO37" i="15"/>
  <c r="CP37" i="15"/>
  <c r="CQ37" i="15"/>
  <c r="CR37" i="15"/>
  <c r="CS37" i="15"/>
  <c r="CT37" i="15"/>
  <c r="CU37" i="15"/>
  <c r="CV37" i="15"/>
  <c r="CW37" i="15"/>
  <c r="CX37" i="15"/>
  <c r="CY37" i="15"/>
  <c r="CZ37" i="15"/>
  <c r="DA37" i="15"/>
  <c r="DB37" i="15"/>
  <c r="DC37" i="15"/>
  <c r="DD37" i="15"/>
  <c r="DE37" i="15"/>
  <c r="DF37" i="15"/>
  <c r="DG37" i="15"/>
  <c r="DH37" i="15"/>
  <c r="DI37" i="15"/>
  <c r="DJ37" i="15"/>
  <c r="DK37" i="15"/>
  <c r="DL37" i="15"/>
  <c r="DM37" i="15"/>
  <c r="DN37" i="15"/>
  <c r="DO37" i="15"/>
  <c r="DP37" i="15"/>
  <c r="DQ37" i="15"/>
  <c r="DR37" i="15"/>
  <c r="DS37" i="15"/>
  <c r="DT37" i="15"/>
  <c r="DU37" i="15"/>
  <c r="DV37" i="15"/>
  <c r="DW37" i="15"/>
  <c r="DX37" i="15"/>
  <c r="DY37" i="15"/>
  <c r="DZ37" i="15"/>
  <c r="EA37" i="15"/>
  <c r="EB37" i="15"/>
  <c r="EC37" i="15"/>
  <c r="ED37" i="15"/>
  <c r="EE37" i="15"/>
  <c r="EF37" i="15"/>
  <c r="EG37" i="15"/>
  <c r="EH37" i="15"/>
  <c r="EI37" i="15"/>
  <c r="EJ37" i="15"/>
  <c r="EK37" i="15"/>
  <c r="EL37" i="15"/>
  <c r="EM37" i="15"/>
  <c r="EN37" i="15"/>
  <c r="EO37" i="15"/>
  <c r="EP37" i="15"/>
  <c r="EQ37" i="15"/>
  <c r="ER37" i="15"/>
  <c r="ES37" i="15"/>
  <c r="ET37" i="15"/>
  <c r="EU37" i="15"/>
  <c r="EV37" i="15"/>
  <c r="EW37" i="15"/>
  <c r="EX37" i="15"/>
  <c r="EY37" i="15"/>
  <c r="EZ37" i="15"/>
  <c r="FA37" i="15"/>
  <c r="FB37" i="15"/>
  <c r="FC37" i="15"/>
  <c r="FD37" i="15"/>
  <c r="FE37" i="15"/>
  <c r="FF37" i="15"/>
  <c r="FG37" i="15"/>
  <c r="FH37" i="15"/>
  <c r="FI37" i="15"/>
  <c r="FJ37" i="15"/>
  <c r="FK37" i="15"/>
  <c r="FL37" i="15"/>
  <c r="FM37" i="15"/>
  <c r="FN37" i="15"/>
  <c r="FO37" i="15"/>
  <c r="FP37" i="15"/>
  <c r="FQ37" i="15"/>
  <c r="FR37" i="15"/>
  <c r="FS37" i="15"/>
  <c r="FT37" i="15"/>
  <c r="FU37" i="15"/>
  <c r="FV37" i="15"/>
  <c r="FW37" i="15"/>
  <c r="FX37" i="15"/>
  <c r="FY37" i="15"/>
  <c r="FZ37" i="15"/>
  <c r="GA37" i="15"/>
  <c r="GB37" i="15"/>
  <c r="GC37" i="15"/>
  <c r="GD37" i="15"/>
  <c r="GE37" i="15"/>
  <c r="GF37" i="15"/>
  <c r="GG37" i="15"/>
  <c r="GH37" i="15"/>
  <c r="GI37" i="15"/>
  <c r="GJ37" i="15"/>
  <c r="GK37" i="15"/>
  <c r="GL37" i="15"/>
  <c r="GM37" i="15"/>
  <c r="GN37" i="15"/>
  <c r="GO37" i="15"/>
  <c r="GP37" i="15"/>
  <c r="GQ37" i="15"/>
  <c r="GR37" i="15"/>
  <c r="GS37" i="15"/>
  <c r="GT37" i="15"/>
  <c r="GU37" i="15"/>
  <c r="GV37" i="15"/>
  <c r="GW37" i="15"/>
  <c r="GX37" i="15"/>
  <c r="GY37" i="15"/>
  <c r="GZ37" i="15"/>
  <c r="HA37" i="15"/>
  <c r="HB37" i="15"/>
  <c r="HC37" i="15"/>
  <c r="HD37" i="15"/>
  <c r="HE37" i="15"/>
  <c r="HF37" i="15"/>
  <c r="HG37" i="15"/>
  <c r="HH37" i="15"/>
  <c r="HI37" i="15"/>
  <c r="HJ37" i="15"/>
  <c r="HK37" i="15"/>
  <c r="HL37" i="15"/>
  <c r="HM37" i="15"/>
  <c r="HN37" i="15"/>
  <c r="HO37" i="15"/>
  <c r="HP37" i="15"/>
  <c r="HQ37" i="15"/>
  <c r="HR37" i="15"/>
  <c r="HS37" i="15"/>
  <c r="HT37" i="15"/>
  <c r="HU37" i="15"/>
  <c r="HV37" i="15"/>
  <c r="HW37" i="15"/>
  <c r="HX37" i="15"/>
  <c r="HY37" i="15"/>
  <c r="HZ37" i="15"/>
  <c r="IA37" i="15"/>
  <c r="IB37" i="15"/>
  <c r="IC37" i="15"/>
  <c r="ID37" i="15"/>
  <c r="IE37" i="15"/>
  <c r="IF37" i="15"/>
  <c r="IG37" i="15"/>
  <c r="IH37" i="15"/>
  <c r="II37" i="15"/>
  <c r="IJ37" i="15"/>
  <c r="IK37" i="15"/>
  <c r="IL37" i="15"/>
  <c r="IM37" i="15"/>
  <c r="IN37" i="15"/>
  <c r="IO37" i="15"/>
  <c r="IP37" i="15"/>
  <c r="IQ37" i="15"/>
  <c r="IR37" i="15"/>
  <c r="IS37" i="15"/>
  <c r="IT37" i="15"/>
  <c r="IU37" i="15"/>
  <c r="IV37" i="15"/>
  <c r="IW37" i="15"/>
  <c r="IX37" i="15"/>
  <c r="IY37" i="15"/>
  <c r="IZ37" i="15"/>
  <c r="JA37" i="15"/>
  <c r="JB37" i="15"/>
  <c r="JC37" i="15"/>
  <c r="JD37" i="15"/>
  <c r="JE37" i="15"/>
  <c r="JF37" i="15"/>
  <c r="JG37" i="15"/>
  <c r="JH37" i="15"/>
  <c r="JI37" i="15"/>
  <c r="JJ37" i="15"/>
  <c r="JK37" i="15"/>
  <c r="JL37" i="15"/>
  <c r="JM37" i="15"/>
  <c r="JN37" i="15"/>
  <c r="JO37" i="15"/>
  <c r="JP37" i="15"/>
  <c r="JQ37" i="15"/>
  <c r="JR37" i="15"/>
  <c r="JS37" i="15"/>
  <c r="JT37" i="15"/>
  <c r="JU37" i="15"/>
  <c r="JV37" i="15"/>
  <c r="JW37" i="15"/>
  <c r="JX37" i="15"/>
  <c r="JY37" i="15"/>
  <c r="JZ37" i="15"/>
  <c r="KA37" i="15"/>
  <c r="KB37" i="15"/>
  <c r="KC37" i="15"/>
  <c r="KD37" i="15"/>
  <c r="KE37" i="15"/>
  <c r="KF37" i="15"/>
  <c r="KG37" i="15"/>
  <c r="KH37" i="15"/>
  <c r="KI37" i="15"/>
  <c r="KJ37" i="15"/>
  <c r="KK37" i="15"/>
  <c r="KL37" i="15"/>
  <c r="KM37" i="15"/>
  <c r="KN37" i="15"/>
  <c r="KO37" i="15"/>
  <c r="KP37" i="15"/>
  <c r="KQ37" i="15"/>
  <c r="KR37" i="15"/>
  <c r="KS37" i="15"/>
  <c r="KT37" i="15"/>
  <c r="KU37" i="15"/>
  <c r="KV37" i="15"/>
  <c r="KW37" i="15"/>
  <c r="KX37" i="15"/>
  <c r="KY37" i="15"/>
  <c r="KZ37" i="15"/>
  <c r="LA37" i="15"/>
  <c r="LB37" i="15"/>
  <c r="LC37" i="15"/>
  <c r="LD37" i="15"/>
  <c r="LE37" i="15"/>
  <c r="LF37" i="15"/>
  <c r="LG37" i="15"/>
  <c r="LH37" i="15"/>
  <c r="LI37" i="15"/>
  <c r="LJ37" i="15"/>
  <c r="LK37" i="15"/>
  <c r="LL37" i="15"/>
  <c r="LM37" i="15"/>
  <c r="LN37" i="15"/>
  <c r="LO37" i="15"/>
  <c r="LP37" i="15"/>
  <c r="LQ37" i="15"/>
  <c r="LR37" i="15"/>
  <c r="LS37" i="15"/>
  <c r="LT37" i="15"/>
  <c r="LU37" i="15"/>
  <c r="LV37" i="15"/>
  <c r="LW37" i="15"/>
  <c r="LX37" i="15"/>
  <c r="LY37" i="15"/>
  <c r="LZ37" i="15"/>
  <c r="MA37" i="15"/>
  <c r="MB37" i="15"/>
  <c r="MC37" i="15"/>
  <c r="MD37" i="15"/>
  <c r="ME37" i="15"/>
  <c r="MF37" i="15"/>
  <c r="MG37" i="15"/>
  <c r="MH37" i="15"/>
  <c r="MI37" i="15"/>
  <c r="MJ37" i="15"/>
  <c r="MK37" i="15"/>
  <c r="ML37" i="15"/>
  <c r="MM37" i="15"/>
  <c r="MN37" i="15"/>
  <c r="MO37" i="15"/>
  <c r="MP37" i="15"/>
  <c r="MQ37" i="15"/>
  <c r="MR37" i="15"/>
  <c r="MS37" i="15"/>
  <c r="MT37" i="15"/>
  <c r="MU37" i="15"/>
  <c r="MV37" i="15"/>
  <c r="MW37" i="15"/>
  <c r="MX37" i="15"/>
  <c r="MY37" i="15"/>
  <c r="MZ37" i="15"/>
  <c r="NA37" i="15"/>
  <c r="NB37" i="15"/>
  <c r="NC37" i="15"/>
  <c r="ND37" i="15"/>
  <c r="NE37" i="15"/>
  <c r="NF37" i="15"/>
  <c r="NG37" i="15"/>
  <c r="NH37" i="15"/>
  <c r="NI37" i="15"/>
  <c r="NJ37" i="15"/>
  <c r="NK37" i="15"/>
  <c r="NL37" i="15"/>
  <c r="NM37" i="15"/>
  <c r="NN37" i="15"/>
  <c r="NO37" i="15"/>
  <c r="NP37" i="15"/>
  <c r="NQ37" i="15"/>
  <c r="NR37" i="15"/>
  <c r="NS37" i="15"/>
  <c r="NT37" i="15"/>
  <c r="NU37" i="15"/>
  <c r="NV37" i="15"/>
  <c r="NW37" i="15"/>
  <c r="NX37" i="15"/>
  <c r="NY37" i="15"/>
  <c r="NZ37" i="15"/>
  <c r="OA37" i="15"/>
  <c r="OB37" i="15"/>
  <c r="OC37" i="15"/>
  <c r="OD37" i="15"/>
  <c r="OE37" i="15"/>
  <c r="OF37" i="15"/>
  <c r="OG37" i="15"/>
  <c r="OH37" i="15"/>
  <c r="OI37" i="15"/>
  <c r="OJ37" i="15"/>
  <c r="OK37" i="15"/>
  <c r="OL37" i="15"/>
  <c r="OM37" i="15"/>
  <c r="ON37" i="15"/>
  <c r="OO37" i="15"/>
  <c r="OP37" i="15"/>
  <c r="OQ37" i="15"/>
  <c r="OR37" i="15"/>
  <c r="OS37" i="15"/>
  <c r="OT37" i="15"/>
  <c r="OU37" i="15"/>
  <c r="OV37" i="15"/>
  <c r="OW37" i="15"/>
  <c r="OX37" i="15"/>
  <c r="OY37" i="15"/>
  <c r="OZ37" i="15"/>
  <c r="PA37" i="15"/>
  <c r="PB37" i="15"/>
  <c r="PC37" i="15"/>
  <c r="PD37" i="15"/>
  <c r="PE37" i="15"/>
  <c r="PF37" i="15"/>
  <c r="PG37" i="15"/>
  <c r="PH37" i="15"/>
  <c r="PI37" i="15"/>
  <c r="PJ37" i="15"/>
  <c r="PK37" i="15"/>
  <c r="PL37" i="15"/>
  <c r="PM37" i="15"/>
  <c r="PN37" i="15"/>
  <c r="PO37" i="15"/>
  <c r="PP37" i="15"/>
  <c r="PQ37" i="15"/>
  <c r="PR37" i="15"/>
  <c r="PS37" i="15"/>
  <c r="PT37" i="15"/>
  <c r="PU37" i="15"/>
  <c r="PV37" i="15"/>
  <c r="PW37" i="15"/>
  <c r="PX37" i="15"/>
  <c r="PY37" i="15"/>
  <c r="PZ37" i="15"/>
  <c r="QA37" i="15"/>
  <c r="QB37" i="15"/>
  <c r="QC37" i="15"/>
  <c r="QD37" i="15"/>
  <c r="QE37" i="15"/>
  <c r="QF37" i="15"/>
  <c r="QG37" i="15"/>
  <c r="QH37" i="15"/>
  <c r="QI37" i="15"/>
  <c r="QJ37" i="15"/>
  <c r="QK37" i="15"/>
  <c r="QL37" i="15"/>
  <c r="QM37" i="15"/>
  <c r="QN37" i="15"/>
  <c r="QO37" i="15"/>
  <c r="QP37" i="15"/>
  <c r="QQ37" i="15"/>
  <c r="QR37" i="15"/>
  <c r="QS37" i="15"/>
  <c r="QT37" i="15"/>
  <c r="QU37" i="15"/>
  <c r="QV37" i="15"/>
  <c r="QW37" i="15"/>
  <c r="QX37" i="15"/>
  <c r="QY37" i="15"/>
  <c r="QZ37" i="15"/>
  <c r="RA37" i="15"/>
  <c r="RB37" i="15"/>
  <c r="RC37" i="15"/>
  <c r="RD37" i="15"/>
  <c r="RE37" i="15"/>
  <c r="RF37" i="15"/>
  <c r="RG37" i="15"/>
  <c r="RH37" i="15"/>
  <c r="RI37" i="15"/>
  <c r="RJ37" i="15"/>
  <c r="RK37" i="15"/>
  <c r="RL37" i="15"/>
  <c r="RM37" i="15"/>
  <c r="RN37" i="15"/>
  <c r="RO37" i="15"/>
  <c r="RP37" i="15"/>
  <c r="RQ37" i="15"/>
  <c r="RR37" i="15"/>
  <c r="RS37" i="15"/>
  <c r="RT37" i="15"/>
  <c r="RU37" i="15"/>
  <c r="RV37" i="15"/>
  <c r="RW37" i="15"/>
  <c r="RX37" i="15"/>
  <c r="RY37" i="15"/>
  <c r="RZ37" i="15"/>
  <c r="SA37" i="15"/>
  <c r="SB37" i="15"/>
  <c r="SC37" i="15"/>
  <c r="SD37" i="15"/>
  <c r="SE37" i="15"/>
  <c r="SF37" i="15"/>
  <c r="SG37" i="15"/>
  <c r="SH37" i="15"/>
  <c r="SI37" i="15"/>
  <c r="SJ37" i="15"/>
  <c r="SK37" i="15"/>
  <c r="SL37" i="15"/>
  <c r="SM37" i="15"/>
  <c r="SN37" i="15"/>
  <c r="SO37" i="15"/>
  <c r="SP37" i="15"/>
  <c r="SQ37" i="15"/>
  <c r="SR37" i="15"/>
  <c r="SS37" i="15"/>
  <c r="ST37" i="15"/>
  <c r="SU37" i="15"/>
  <c r="SV37" i="15"/>
  <c r="SW37" i="15"/>
  <c r="SX37" i="15"/>
  <c r="SY37" i="15"/>
  <c r="SZ37" i="15"/>
  <c r="TA37" i="15"/>
  <c r="TB37" i="15"/>
  <c r="K37" i="15"/>
  <c r="L33" i="15"/>
  <c r="M33" i="15"/>
  <c r="N33" i="15"/>
  <c r="O33" i="15"/>
  <c r="P33" i="15"/>
  <c r="Q33" i="15"/>
  <c r="R33" i="15"/>
  <c r="S33" i="15"/>
  <c r="T33" i="15"/>
  <c r="U33" i="15"/>
  <c r="V33" i="15"/>
  <c r="W33" i="15"/>
  <c r="X33" i="15"/>
  <c r="Y33" i="15"/>
  <c r="Z33" i="15"/>
  <c r="AA33" i="15"/>
  <c r="AB33" i="15"/>
  <c r="AC33" i="15"/>
  <c r="AD33" i="15"/>
  <c r="AE33" i="15"/>
  <c r="AF33" i="15"/>
  <c r="AG33" i="15"/>
  <c r="AH33" i="15"/>
  <c r="AI33" i="15"/>
  <c r="AJ33" i="15"/>
  <c r="AK33" i="15"/>
  <c r="AL33" i="15"/>
  <c r="AM33" i="15"/>
  <c r="AN33" i="15"/>
  <c r="AO33" i="15"/>
  <c r="AP33" i="15"/>
  <c r="AQ33" i="15"/>
  <c r="AR33" i="15"/>
  <c r="AS33" i="15"/>
  <c r="AT33" i="15"/>
  <c r="AU33" i="15"/>
  <c r="AV33" i="15"/>
  <c r="AW33" i="15"/>
  <c r="AX33" i="15"/>
  <c r="AY33" i="15"/>
  <c r="AZ33" i="15"/>
  <c r="BA33" i="15"/>
  <c r="BB33" i="15"/>
  <c r="BC33" i="15"/>
  <c r="BD33" i="15"/>
  <c r="BE33" i="15"/>
  <c r="BF33" i="15"/>
  <c r="BG33" i="15"/>
  <c r="BH33" i="15"/>
  <c r="BI33" i="15"/>
  <c r="BJ33" i="15"/>
  <c r="BK33" i="15"/>
  <c r="BL33" i="15"/>
  <c r="BM33" i="15"/>
  <c r="BN33" i="15"/>
  <c r="BO33" i="15"/>
  <c r="BP33" i="15"/>
  <c r="BQ33" i="15"/>
  <c r="BR33" i="15"/>
  <c r="BS33" i="15"/>
  <c r="BT33" i="15"/>
  <c r="BU33" i="15"/>
  <c r="BV33" i="15"/>
  <c r="BW33" i="15"/>
  <c r="BX33" i="15"/>
  <c r="BY33" i="15"/>
  <c r="BZ33" i="15"/>
  <c r="CA33" i="15"/>
  <c r="CD33" i="15"/>
  <c r="CE33" i="15"/>
  <c r="CF33" i="15"/>
  <c r="CG33" i="15"/>
  <c r="CH33" i="15"/>
  <c r="CI33" i="15"/>
  <c r="CJ33" i="15"/>
  <c r="CL33" i="15"/>
  <c r="CN33" i="15"/>
  <c r="CO33" i="15"/>
  <c r="CP33" i="15"/>
  <c r="CQ33" i="15"/>
  <c r="CR33" i="15"/>
  <c r="CS33" i="15"/>
  <c r="CT33" i="15"/>
  <c r="CU33" i="15"/>
  <c r="CV33" i="15"/>
  <c r="CW33" i="15"/>
  <c r="CX33" i="15"/>
  <c r="CY33" i="15"/>
  <c r="CZ33" i="15"/>
  <c r="DA33" i="15"/>
  <c r="DB33" i="15"/>
  <c r="DC33" i="15"/>
  <c r="DD33" i="15"/>
  <c r="DE33" i="15"/>
  <c r="DF33" i="15"/>
  <c r="DG33" i="15"/>
  <c r="DH33" i="15"/>
  <c r="DI33" i="15"/>
  <c r="DJ33" i="15"/>
  <c r="DK33" i="15"/>
  <c r="DL33" i="15"/>
  <c r="DM33" i="15"/>
  <c r="DN33" i="15"/>
  <c r="DO33" i="15"/>
  <c r="DP33" i="15"/>
  <c r="DQ33" i="15"/>
  <c r="DR33" i="15"/>
  <c r="DS33" i="15"/>
  <c r="DT33" i="15"/>
  <c r="DU33" i="15"/>
  <c r="DV33" i="15"/>
  <c r="DW33" i="15"/>
  <c r="DX33" i="15"/>
  <c r="DY33" i="15"/>
  <c r="DZ33" i="15"/>
  <c r="EA33" i="15"/>
  <c r="EB33" i="15"/>
  <c r="EC33" i="15"/>
  <c r="ED33" i="15"/>
  <c r="EE33" i="15"/>
  <c r="EF33" i="15"/>
  <c r="EG33" i="15"/>
  <c r="EH33" i="15"/>
  <c r="EI33" i="15"/>
  <c r="EJ33" i="15"/>
  <c r="EK33" i="15"/>
  <c r="EL33" i="15"/>
  <c r="EM33" i="15"/>
  <c r="EN33" i="15"/>
  <c r="EO33" i="15"/>
  <c r="EP33" i="15"/>
  <c r="EQ33" i="15"/>
  <c r="ER33" i="15"/>
  <c r="ES33" i="15"/>
  <c r="ET33" i="15"/>
  <c r="EU33" i="15"/>
  <c r="EV33" i="15"/>
  <c r="EW33" i="15"/>
  <c r="EX33" i="15"/>
  <c r="EY33" i="15"/>
  <c r="EZ33" i="15"/>
  <c r="FA33" i="15"/>
  <c r="FB33" i="15"/>
  <c r="FC33" i="15"/>
  <c r="FD33" i="15"/>
  <c r="FE33" i="15"/>
  <c r="FF33" i="15"/>
  <c r="FG33" i="15"/>
  <c r="FH33" i="15"/>
  <c r="FI33" i="15"/>
  <c r="FJ33" i="15"/>
  <c r="FK33" i="15"/>
  <c r="FL33" i="15"/>
  <c r="FM33" i="15"/>
  <c r="FN33" i="15"/>
  <c r="FO33" i="15"/>
  <c r="FP33" i="15"/>
  <c r="FQ33" i="15"/>
  <c r="FR33" i="15"/>
  <c r="FS33" i="15"/>
  <c r="FT33" i="15"/>
  <c r="FU33" i="15"/>
  <c r="FV33" i="15"/>
  <c r="FW33" i="15"/>
  <c r="FX33" i="15"/>
  <c r="FY33" i="15"/>
  <c r="FZ33" i="15"/>
  <c r="GA33" i="15"/>
  <c r="GB33" i="15"/>
  <c r="GC33" i="15"/>
  <c r="GD33" i="15"/>
  <c r="GE33" i="15"/>
  <c r="GF33" i="15"/>
  <c r="GG33" i="15"/>
  <c r="GH33" i="15"/>
  <c r="GI33" i="15"/>
  <c r="GJ33" i="15"/>
  <c r="GK33" i="15"/>
  <c r="GL33" i="15"/>
  <c r="GM33" i="15"/>
  <c r="GN33" i="15"/>
  <c r="GO33" i="15"/>
  <c r="GP33" i="15"/>
  <c r="GQ33" i="15"/>
  <c r="GR33" i="15"/>
  <c r="GS33" i="15"/>
  <c r="GT33" i="15"/>
  <c r="GU33" i="15"/>
  <c r="GV33" i="15"/>
  <c r="GW33" i="15"/>
  <c r="GX33" i="15"/>
  <c r="GY33" i="15"/>
  <c r="GZ33" i="15"/>
  <c r="HA33" i="15"/>
  <c r="HB33" i="15"/>
  <c r="HC33" i="15"/>
  <c r="HD33" i="15"/>
  <c r="HE33" i="15"/>
  <c r="HF33" i="15"/>
  <c r="HG33" i="15"/>
  <c r="HH33" i="15"/>
  <c r="HI33" i="15"/>
  <c r="HJ33" i="15"/>
  <c r="HK33" i="15"/>
  <c r="HL33" i="15"/>
  <c r="HM33" i="15"/>
  <c r="HN33" i="15"/>
  <c r="HO33" i="15"/>
  <c r="HP33" i="15"/>
  <c r="HQ33" i="15"/>
  <c r="HR33" i="15"/>
  <c r="HS33" i="15"/>
  <c r="HT33" i="15"/>
  <c r="HU33" i="15"/>
  <c r="HV33" i="15"/>
  <c r="HW33" i="15"/>
  <c r="HX33" i="15"/>
  <c r="HY33" i="15"/>
  <c r="HZ33" i="15"/>
  <c r="IA33" i="15"/>
  <c r="IB33" i="15"/>
  <c r="IC33" i="15"/>
  <c r="ID33" i="15"/>
  <c r="IE33" i="15"/>
  <c r="IF33" i="15"/>
  <c r="IG33" i="15"/>
  <c r="IH33" i="15"/>
  <c r="II33" i="15"/>
  <c r="IJ33" i="15"/>
  <c r="IK33" i="15"/>
  <c r="IL33" i="15"/>
  <c r="IM33" i="15"/>
  <c r="IN33" i="15"/>
  <c r="IO33" i="15"/>
  <c r="IP33" i="15"/>
  <c r="IQ33" i="15"/>
  <c r="IR33" i="15"/>
  <c r="IS33" i="15"/>
  <c r="IT33" i="15"/>
  <c r="IU33" i="15"/>
  <c r="IV33" i="15"/>
  <c r="IW33" i="15"/>
  <c r="IX33" i="15"/>
  <c r="IY33" i="15"/>
  <c r="IZ33" i="15"/>
  <c r="JA33" i="15"/>
  <c r="JB33" i="15"/>
  <c r="JC33" i="15"/>
  <c r="JD33" i="15"/>
  <c r="JE33" i="15"/>
  <c r="JF33" i="15"/>
  <c r="JG33" i="15"/>
  <c r="JH33" i="15"/>
  <c r="JI33" i="15"/>
  <c r="JJ33" i="15"/>
  <c r="JK33" i="15"/>
  <c r="JL33" i="15"/>
  <c r="JM33" i="15"/>
  <c r="JN33" i="15"/>
  <c r="JO33" i="15"/>
  <c r="JP33" i="15"/>
  <c r="JQ33" i="15"/>
  <c r="JR33" i="15"/>
  <c r="JS33" i="15"/>
  <c r="JT33" i="15"/>
  <c r="JU33" i="15"/>
  <c r="JV33" i="15"/>
  <c r="JW33" i="15"/>
  <c r="JX33" i="15"/>
  <c r="JY33" i="15"/>
  <c r="JZ33" i="15"/>
  <c r="KA33" i="15"/>
  <c r="KB33" i="15"/>
  <c r="KC33" i="15"/>
  <c r="KD33" i="15"/>
  <c r="KE33" i="15"/>
  <c r="KF33" i="15"/>
  <c r="KG33" i="15"/>
  <c r="KH33" i="15"/>
  <c r="KI33" i="15"/>
  <c r="KJ33" i="15"/>
  <c r="KK33" i="15"/>
  <c r="KL33" i="15"/>
  <c r="KM33" i="15"/>
  <c r="KN33" i="15"/>
  <c r="KO33" i="15"/>
  <c r="KP33" i="15"/>
  <c r="KQ33" i="15"/>
  <c r="KR33" i="15"/>
  <c r="KS33" i="15"/>
  <c r="KT33" i="15"/>
  <c r="KU33" i="15"/>
  <c r="KV33" i="15"/>
  <c r="KW33" i="15"/>
  <c r="KX33" i="15"/>
  <c r="KY33" i="15"/>
  <c r="KZ33" i="15"/>
  <c r="LA33" i="15"/>
  <c r="LB33" i="15"/>
  <c r="LC33" i="15"/>
  <c r="LD33" i="15"/>
  <c r="LE33" i="15"/>
  <c r="LF33" i="15"/>
  <c r="LG33" i="15"/>
  <c r="LH33" i="15"/>
  <c r="LI33" i="15"/>
  <c r="LJ33" i="15"/>
  <c r="LK33" i="15"/>
  <c r="LL33" i="15"/>
  <c r="LM33" i="15"/>
  <c r="LN33" i="15"/>
  <c r="LO33" i="15"/>
  <c r="LP33" i="15"/>
  <c r="LQ33" i="15"/>
  <c r="LR33" i="15"/>
  <c r="LS33" i="15"/>
  <c r="LT33" i="15"/>
  <c r="LU33" i="15"/>
  <c r="LV33" i="15"/>
  <c r="LW33" i="15"/>
  <c r="LX33" i="15"/>
  <c r="LY33" i="15"/>
  <c r="LZ33" i="15"/>
  <c r="MA33" i="15"/>
  <c r="MB33" i="15"/>
  <c r="MC33" i="15"/>
  <c r="MD33" i="15"/>
  <c r="ME33" i="15"/>
  <c r="MF33" i="15"/>
  <c r="MG33" i="15"/>
  <c r="MH33" i="15"/>
  <c r="MI33" i="15"/>
  <c r="MJ33" i="15"/>
  <c r="MK33" i="15"/>
  <c r="ML33" i="15"/>
  <c r="MM33" i="15"/>
  <c r="MN33" i="15"/>
  <c r="MO33" i="15"/>
  <c r="MP33" i="15"/>
  <c r="MQ33" i="15"/>
  <c r="MR33" i="15"/>
  <c r="MS33" i="15"/>
  <c r="MT33" i="15"/>
  <c r="MU33" i="15"/>
  <c r="MV33" i="15"/>
  <c r="MW33" i="15"/>
  <c r="MX33" i="15"/>
  <c r="MY33" i="15"/>
  <c r="MZ33" i="15"/>
  <c r="NA33" i="15"/>
  <c r="NB33" i="15"/>
  <c r="NC33" i="15"/>
  <c r="ND33" i="15"/>
  <c r="NE33" i="15"/>
  <c r="NF33" i="15"/>
  <c r="NG33" i="15"/>
  <c r="NH33" i="15"/>
  <c r="NI33" i="15"/>
  <c r="NJ33" i="15"/>
  <c r="NK33" i="15"/>
  <c r="NL33" i="15"/>
  <c r="NM33" i="15"/>
  <c r="NN33" i="15"/>
  <c r="NO33" i="15"/>
  <c r="NP33" i="15"/>
  <c r="NQ33" i="15"/>
  <c r="NR33" i="15"/>
  <c r="NS33" i="15"/>
  <c r="NT33" i="15"/>
  <c r="NU33" i="15"/>
  <c r="NV33" i="15"/>
  <c r="NW33" i="15"/>
  <c r="NX33" i="15"/>
  <c r="NY33" i="15"/>
  <c r="NZ33" i="15"/>
  <c r="OA33" i="15"/>
  <c r="OB33" i="15"/>
  <c r="OC33" i="15"/>
  <c r="OD33" i="15"/>
  <c r="OE33" i="15"/>
  <c r="OF33" i="15"/>
  <c r="OG33" i="15"/>
  <c r="OH33" i="15"/>
  <c r="OI33" i="15"/>
  <c r="OJ33" i="15"/>
  <c r="OK33" i="15"/>
  <c r="OL33" i="15"/>
  <c r="OM33" i="15"/>
  <c r="ON33" i="15"/>
  <c r="OO33" i="15"/>
  <c r="OP33" i="15"/>
  <c r="OQ33" i="15"/>
  <c r="OR33" i="15"/>
  <c r="OS33" i="15"/>
  <c r="OT33" i="15"/>
  <c r="OU33" i="15"/>
  <c r="OV33" i="15"/>
  <c r="OW33" i="15"/>
  <c r="OX33" i="15"/>
  <c r="OY33" i="15"/>
  <c r="OZ33" i="15"/>
  <c r="PA33" i="15"/>
  <c r="PB33" i="15"/>
  <c r="PC33" i="15"/>
  <c r="PD33" i="15"/>
  <c r="PE33" i="15"/>
  <c r="PF33" i="15"/>
  <c r="PG33" i="15"/>
  <c r="PH33" i="15"/>
  <c r="PI33" i="15"/>
  <c r="PJ33" i="15"/>
  <c r="PK33" i="15"/>
  <c r="PL33" i="15"/>
  <c r="PM33" i="15"/>
  <c r="PN33" i="15"/>
  <c r="PO33" i="15"/>
  <c r="PP33" i="15"/>
  <c r="PQ33" i="15"/>
  <c r="PR33" i="15"/>
  <c r="PS33" i="15"/>
  <c r="PT33" i="15"/>
  <c r="PU33" i="15"/>
  <c r="PV33" i="15"/>
  <c r="PW33" i="15"/>
  <c r="PX33" i="15"/>
  <c r="PY33" i="15"/>
  <c r="PZ33" i="15"/>
  <c r="QA33" i="15"/>
  <c r="QB33" i="15"/>
  <c r="QC33" i="15"/>
  <c r="QD33" i="15"/>
  <c r="QE33" i="15"/>
  <c r="QF33" i="15"/>
  <c r="QG33" i="15"/>
  <c r="QH33" i="15"/>
  <c r="QI33" i="15"/>
  <c r="QJ33" i="15"/>
  <c r="QK33" i="15"/>
  <c r="QL33" i="15"/>
  <c r="QM33" i="15"/>
  <c r="QN33" i="15"/>
  <c r="QO33" i="15"/>
  <c r="QP33" i="15"/>
  <c r="QQ33" i="15"/>
  <c r="QR33" i="15"/>
  <c r="QS33" i="15"/>
  <c r="QT33" i="15"/>
  <c r="QU33" i="15"/>
  <c r="QV33" i="15"/>
  <c r="QW33" i="15"/>
  <c r="QX33" i="15"/>
  <c r="QY33" i="15"/>
  <c r="QZ33" i="15"/>
  <c r="RA33" i="15"/>
  <c r="RB33" i="15"/>
  <c r="RC33" i="15"/>
  <c r="RD33" i="15"/>
  <c r="RE33" i="15"/>
  <c r="RF33" i="15"/>
  <c r="RG33" i="15"/>
  <c r="RH33" i="15"/>
  <c r="RI33" i="15"/>
  <c r="RJ33" i="15"/>
  <c r="RK33" i="15"/>
  <c r="RL33" i="15"/>
  <c r="RM33" i="15"/>
  <c r="RN33" i="15"/>
  <c r="RO33" i="15"/>
  <c r="RP33" i="15"/>
  <c r="RQ33" i="15"/>
  <c r="RR33" i="15"/>
  <c r="RS33" i="15"/>
  <c r="RT33" i="15"/>
  <c r="RU33" i="15"/>
  <c r="RV33" i="15"/>
  <c r="RW33" i="15"/>
  <c r="RX33" i="15"/>
  <c r="RY33" i="15"/>
  <c r="RZ33" i="15"/>
  <c r="SA33" i="15"/>
  <c r="SB33" i="15"/>
  <c r="SC33" i="15"/>
  <c r="SD33" i="15"/>
  <c r="SE33" i="15"/>
  <c r="SF33" i="15"/>
  <c r="SG33" i="15"/>
  <c r="SH33" i="15"/>
  <c r="SI33" i="15"/>
  <c r="SJ33" i="15"/>
  <c r="SK33" i="15"/>
  <c r="SL33" i="15"/>
  <c r="SM33" i="15"/>
  <c r="SN33" i="15"/>
  <c r="SO33" i="15"/>
  <c r="SP33" i="15"/>
  <c r="SQ33" i="15"/>
  <c r="SR33" i="15"/>
  <c r="SS33" i="15"/>
  <c r="ST33" i="15"/>
  <c r="SU33" i="15"/>
  <c r="SV33" i="15"/>
  <c r="SW33" i="15"/>
  <c r="SX33" i="15"/>
  <c r="SY33" i="15"/>
  <c r="SZ33" i="15"/>
  <c r="TA33" i="15"/>
  <c r="TB33" i="15"/>
  <c r="K33" i="15"/>
  <c r="L56" i="7"/>
  <c r="M56" i="7"/>
  <c r="N56" i="7"/>
  <c r="O56" i="7"/>
  <c r="P56" i="7"/>
  <c r="Q56" i="7"/>
  <c r="R56" i="7"/>
  <c r="S56" i="7"/>
  <c r="T56" i="7"/>
  <c r="U56" i="7"/>
  <c r="V56" i="7"/>
  <c r="W56" i="7"/>
  <c r="X56" i="7"/>
  <c r="Y56" i="7"/>
  <c r="Z56" i="7"/>
  <c r="AA56" i="7"/>
  <c r="AB56" i="7"/>
  <c r="AC56" i="7"/>
  <c r="AD56" i="7"/>
  <c r="AE56" i="7"/>
  <c r="AF56" i="7"/>
  <c r="AG56" i="7"/>
  <c r="AH56" i="7"/>
  <c r="AI56" i="7"/>
  <c r="AJ56" i="7"/>
  <c r="AK56" i="7"/>
  <c r="AL56" i="7"/>
  <c r="AM56" i="7"/>
  <c r="AN56" i="7"/>
  <c r="AO56" i="7"/>
  <c r="AP56" i="7"/>
  <c r="AQ56" i="7"/>
  <c r="AR56" i="7"/>
  <c r="AS56" i="7"/>
  <c r="AT56" i="7"/>
  <c r="AU56" i="7"/>
  <c r="AV56" i="7"/>
  <c r="AW56" i="7"/>
  <c r="AX56" i="7"/>
  <c r="AY56" i="7"/>
  <c r="AZ56" i="7"/>
  <c r="BA56" i="7"/>
  <c r="BB56" i="7"/>
  <c r="BC56" i="7"/>
  <c r="BD56" i="7"/>
  <c r="BE56" i="7"/>
  <c r="BF56" i="7"/>
  <c r="BG56" i="7"/>
  <c r="BH56" i="7"/>
  <c r="BI56" i="7"/>
  <c r="BJ56" i="7"/>
  <c r="BK56" i="7"/>
  <c r="BL56" i="7"/>
  <c r="BM56" i="7"/>
  <c r="BN56" i="7"/>
  <c r="BO56" i="7"/>
  <c r="BP56" i="7"/>
  <c r="BQ56" i="7"/>
  <c r="BR56" i="7"/>
  <c r="BS56" i="7"/>
  <c r="BT56" i="7"/>
  <c r="BU56" i="7"/>
  <c r="BV56" i="7"/>
  <c r="BW56" i="7"/>
  <c r="BX56" i="7"/>
  <c r="BY56" i="7"/>
  <c r="BZ56" i="7"/>
  <c r="CA56" i="7"/>
  <c r="CD56" i="7"/>
  <c r="CE56" i="7"/>
  <c r="CF56" i="7"/>
  <c r="CG56" i="7"/>
  <c r="CH56" i="7"/>
  <c r="CI56" i="7"/>
  <c r="CJ56" i="7"/>
  <c r="CL56" i="7"/>
  <c r="CN56" i="7"/>
  <c r="CO56" i="7"/>
  <c r="CP56" i="7"/>
  <c r="CQ56" i="7"/>
  <c r="CR56" i="7"/>
  <c r="CS56" i="7"/>
  <c r="CT56" i="7"/>
  <c r="CU56" i="7"/>
  <c r="CV56" i="7"/>
  <c r="CW56" i="7"/>
  <c r="CX56" i="7"/>
  <c r="CY56" i="7"/>
  <c r="CZ56" i="7"/>
  <c r="DA56" i="7"/>
  <c r="DB56" i="7"/>
  <c r="DC56" i="7"/>
  <c r="DD56" i="7"/>
  <c r="DE56" i="7"/>
  <c r="DF56" i="7"/>
  <c r="DG56" i="7"/>
  <c r="DH56" i="7"/>
  <c r="DI56" i="7"/>
  <c r="DJ56" i="7"/>
  <c r="DK56" i="7"/>
  <c r="DL56" i="7"/>
  <c r="DM56" i="7"/>
  <c r="DN56" i="7"/>
  <c r="DO56" i="7"/>
  <c r="DP56" i="7"/>
  <c r="DQ56" i="7"/>
  <c r="DR56" i="7"/>
  <c r="DS56" i="7"/>
  <c r="DT56" i="7"/>
  <c r="DU56" i="7"/>
  <c r="DV56" i="7"/>
  <c r="DW56" i="7"/>
  <c r="DX56" i="7"/>
  <c r="DY56" i="7"/>
  <c r="DZ56" i="7"/>
  <c r="EA56" i="7"/>
  <c r="EB56" i="7"/>
  <c r="EC56" i="7"/>
  <c r="ED56" i="7"/>
  <c r="EE56" i="7"/>
  <c r="EF56" i="7"/>
  <c r="EG56" i="7"/>
  <c r="EH56" i="7"/>
  <c r="EI56" i="7"/>
  <c r="EJ56" i="7"/>
  <c r="EK56" i="7"/>
  <c r="EL56" i="7"/>
  <c r="EM56" i="7"/>
  <c r="EN56" i="7"/>
  <c r="EO56" i="7"/>
  <c r="EP56" i="7"/>
  <c r="EQ56" i="7"/>
  <c r="ER56" i="7"/>
  <c r="ES56" i="7"/>
  <c r="ET56" i="7"/>
  <c r="EU56" i="7"/>
  <c r="EV56" i="7"/>
  <c r="EW56" i="7"/>
  <c r="EX56" i="7"/>
  <c r="EY56" i="7"/>
  <c r="EZ56" i="7"/>
  <c r="FA56" i="7"/>
  <c r="FB56" i="7"/>
  <c r="FC56" i="7"/>
  <c r="FD56" i="7"/>
  <c r="FE56" i="7"/>
  <c r="FF56" i="7"/>
  <c r="FG56" i="7"/>
  <c r="FH56" i="7"/>
  <c r="FI56" i="7"/>
  <c r="FJ56" i="7"/>
  <c r="FK56" i="7"/>
  <c r="FL56" i="7"/>
  <c r="FM56" i="7"/>
  <c r="FN56" i="7"/>
  <c r="FO56" i="7"/>
  <c r="FP56" i="7"/>
  <c r="FQ56" i="7"/>
  <c r="FR56" i="7"/>
  <c r="FS56" i="7"/>
  <c r="FT56" i="7"/>
  <c r="FU56" i="7"/>
  <c r="FV56" i="7"/>
  <c r="FW56" i="7"/>
  <c r="FX56" i="7"/>
  <c r="FY56" i="7"/>
  <c r="FZ56" i="7"/>
  <c r="GA56" i="7"/>
  <c r="GB56" i="7"/>
  <c r="GC56" i="7"/>
  <c r="GD56" i="7"/>
  <c r="GE56" i="7"/>
  <c r="GF56" i="7"/>
  <c r="GG56" i="7"/>
  <c r="GH56" i="7"/>
  <c r="GI56" i="7"/>
  <c r="GJ56" i="7"/>
  <c r="GK56" i="7"/>
  <c r="GL56" i="7"/>
  <c r="GM56" i="7"/>
  <c r="GN56" i="7"/>
  <c r="GO56" i="7"/>
  <c r="GP56" i="7"/>
  <c r="GQ56" i="7"/>
  <c r="GR56" i="7"/>
  <c r="GS56" i="7"/>
  <c r="GT56" i="7"/>
  <c r="GU56" i="7"/>
  <c r="GV56" i="7"/>
  <c r="GW56" i="7"/>
  <c r="GX56" i="7"/>
  <c r="GY56" i="7"/>
  <c r="GZ56" i="7"/>
  <c r="HA56" i="7"/>
  <c r="HB56" i="7"/>
  <c r="HC56" i="7"/>
  <c r="HD56" i="7"/>
  <c r="HE56" i="7"/>
  <c r="HF56" i="7"/>
  <c r="HG56" i="7"/>
  <c r="HH56" i="7"/>
  <c r="HI56" i="7"/>
  <c r="HJ56" i="7"/>
  <c r="HK56" i="7"/>
  <c r="HL56" i="7"/>
  <c r="HM56" i="7"/>
  <c r="HN56" i="7"/>
  <c r="HO56" i="7"/>
  <c r="HP56" i="7"/>
  <c r="HQ56" i="7"/>
  <c r="HR56" i="7"/>
  <c r="HS56" i="7"/>
  <c r="HT56" i="7"/>
  <c r="HU56" i="7"/>
  <c r="HV56" i="7"/>
  <c r="HW56" i="7"/>
  <c r="HX56" i="7"/>
  <c r="HY56" i="7"/>
  <c r="HZ56" i="7"/>
  <c r="IA56" i="7"/>
  <c r="IB56" i="7"/>
  <c r="IC56" i="7"/>
  <c r="ID56" i="7"/>
  <c r="IE56" i="7"/>
  <c r="IF56" i="7"/>
  <c r="IG56" i="7"/>
  <c r="IH56" i="7"/>
  <c r="II56" i="7"/>
  <c r="IJ56" i="7"/>
  <c r="IK56" i="7"/>
  <c r="IL56" i="7"/>
  <c r="IM56" i="7"/>
  <c r="IN56" i="7"/>
  <c r="IO56" i="7"/>
  <c r="IP56" i="7"/>
  <c r="IQ56" i="7"/>
  <c r="IR56" i="7"/>
  <c r="IS56" i="7"/>
  <c r="IT56" i="7"/>
  <c r="IU56" i="7"/>
  <c r="IV56" i="7"/>
  <c r="IW56" i="7"/>
  <c r="IX56" i="7"/>
  <c r="IY56" i="7"/>
  <c r="IZ56" i="7"/>
  <c r="JA56" i="7"/>
  <c r="JB56" i="7"/>
  <c r="JC56" i="7"/>
  <c r="JD56" i="7"/>
  <c r="JE56" i="7"/>
  <c r="JF56" i="7"/>
  <c r="JG56" i="7"/>
  <c r="JH56" i="7"/>
  <c r="JI56" i="7"/>
  <c r="JJ56" i="7"/>
  <c r="JK56" i="7"/>
  <c r="JL56" i="7"/>
  <c r="JM56" i="7"/>
  <c r="JN56" i="7"/>
  <c r="JO56" i="7"/>
  <c r="JP56" i="7"/>
  <c r="JQ56" i="7"/>
  <c r="JR56" i="7"/>
  <c r="JS56" i="7"/>
  <c r="JT56" i="7"/>
  <c r="JU56" i="7"/>
  <c r="JV56" i="7"/>
  <c r="JW56" i="7"/>
  <c r="JX56" i="7"/>
  <c r="JY56" i="7"/>
  <c r="JZ56" i="7"/>
  <c r="KA56" i="7"/>
  <c r="KB56" i="7"/>
  <c r="KC56" i="7"/>
  <c r="KD56" i="7"/>
  <c r="KE56" i="7"/>
  <c r="KF56" i="7"/>
  <c r="KG56" i="7"/>
  <c r="KH56" i="7"/>
  <c r="KI56" i="7"/>
  <c r="KJ56" i="7"/>
  <c r="KK56" i="7"/>
  <c r="KL56" i="7"/>
  <c r="KM56" i="7"/>
  <c r="KN56" i="7"/>
  <c r="KO56" i="7"/>
  <c r="KP56" i="7"/>
  <c r="KQ56" i="7"/>
  <c r="KR56" i="7"/>
  <c r="KS56" i="7"/>
  <c r="KT56" i="7"/>
  <c r="KU56" i="7"/>
  <c r="KV56" i="7"/>
  <c r="KW56" i="7"/>
  <c r="KX56" i="7"/>
  <c r="KY56" i="7"/>
  <c r="KZ56" i="7"/>
  <c r="LA56" i="7"/>
  <c r="LB56" i="7"/>
  <c r="LC56" i="7"/>
  <c r="LD56" i="7"/>
  <c r="LE56" i="7"/>
  <c r="LF56" i="7"/>
  <c r="LG56" i="7"/>
  <c r="LH56" i="7"/>
  <c r="LI56" i="7"/>
  <c r="LJ56" i="7"/>
  <c r="LK56" i="7"/>
  <c r="LL56" i="7"/>
  <c r="LM56" i="7"/>
  <c r="LN56" i="7"/>
  <c r="LO56" i="7"/>
  <c r="LP56" i="7"/>
  <c r="LQ56" i="7"/>
  <c r="LR56" i="7"/>
  <c r="LS56" i="7"/>
  <c r="LT56" i="7"/>
  <c r="LU56" i="7"/>
  <c r="LV56" i="7"/>
  <c r="LW56" i="7"/>
  <c r="LX56" i="7"/>
  <c r="LY56" i="7"/>
  <c r="LZ56" i="7"/>
  <c r="MA56" i="7"/>
  <c r="MB56" i="7"/>
  <c r="MC56" i="7"/>
  <c r="MD56" i="7"/>
  <c r="ME56" i="7"/>
  <c r="MF56" i="7"/>
  <c r="MG56" i="7"/>
  <c r="MH56" i="7"/>
  <c r="MI56" i="7"/>
  <c r="MJ56" i="7"/>
  <c r="MK56" i="7"/>
  <c r="ML56" i="7"/>
  <c r="MM56" i="7"/>
  <c r="MN56" i="7"/>
  <c r="MO56" i="7"/>
  <c r="MP56" i="7"/>
  <c r="MQ56" i="7"/>
  <c r="MR56" i="7"/>
  <c r="MS56" i="7"/>
  <c r="MT56" i="7"/>
  <c r="MU56" i="7"/>
  <c r="MV56" i="7"/>
  <c r="MW56" i="7"/>
  <c r="MX56" i="7"/>
  <c r="MY56" i="7"/>
  <c r="MZ56" i="7"/>
  <c r="NA56" i="7"/>
  <c r="NB56" i="7"/>
  <c r="NC56" i="7"/>
  <c r="ND56" i="7"/>
  <c r="NE56" i="7"/>
  <c r="NF56" i="7"/>
  <c r="NG56" i="7"/>
  <c r="NH56" i="7"/>
  <c r="NI56" i="7"/>
  <c r="NJ56" i="7"/>
  <c r="NK56" i="7"/>
  <c r="NL56" i="7"/>
  <c r="NM56" i="7"/>
  <c r="NN56" i="7"/>
  <c r="NO56" i="7"/>
  <c r="NP56" i="7"/>
  <c r="NQ56" i="7"/>
  <c r="NR56" i="7"/>
  <c r="NS56" i="7"/>
  <c r="NT56" i="7"/>
  <c r="NU56" i="7"/>
  <c r="NV56" i="7"/>
  <c r="NW56" i="7"/>
  <c r="NX56" i="7"/>
  <c r="NY56" i="7"/>
  <c r="NZ56" i="7"/>
  <c r="OA56" i="7"/>
  <c r="OB56" i="7"/>
  <c r="OC56" i="7"/>
  <c r="OD56" i="7"/>
  <c r="OE56" i="7"/>
  <c r="OF56" i="7"/>
  <c r="OG56" i="7"/>
  <c r="OH56" i="7"/>
  <c r="OI56" i="7"/>
  <c r="OJ56" i="7"/>
  <c r="OK56" i="7"/>
  <c r="OL56" i="7"/>
  <c r="OM56" i="7"/>
  <c r="ON56" i="7"/>
  <c r="OO56" i="7"/>
  <c r="OP56" i="7"/>
  <c r="OQ56" i="7"/>
  <c r="OR56" i="7"/>
  <c r="OS56" i="7"/>
  <c r="OT56" i="7"/>
  <c r="OU56" i="7"/>
  <c r="OV56" i="7"/>
  <c r="OW56" i="7"/>
  <c r="OX56" i="7"/>
  <c r="OY56" i="7"/>
  <c r="OZ56" i="7"/>
  <c r="PA56" i="7"/>
  <c r="PB56" i="7"/>
  <c r="PC56" i="7"/>
  <c r="PD56" i="7"/>
  <c r="PE56" i="7"/>
  <c r="PF56" i="7"/>
  <c r="PG56" i="7"/>
  <c r="PH56" i="7"/>
  <c r="PI56" i="7"/>
  <c r="PJ56" i="7"/>
  <c r="PK56" i="7"/>
  <c r="PL56" i="7"/>
  <c r="PM56" i="7"/>
  <c r="PN56" i="7"/>
  <c r="PO56" i="7"/>
  <c r="PP56" i="7"/>
  <c r="PQ56" i="7"/>
  <c r="PR56" i="7"/>
  <c r="PS56" i="7"/>
  <c r="PT56" i="7"/>
  <c r="PU56" i="7"/>
  <c r="PV56" i="7"/>
  <c r="PW56" i="7"/>
  <c r="PX56" i="7"/>
  <c r="PY56" i="7"/>
  <c r="PZ56" i="7"/>
  <c r="QA56" i="7"/>
  <c r="QB56" i="7"/>
  <c r="QC56" i="7"/>
  <c r="QD56" i="7"/>
  <c r="QE56" i="7"/>
  <c r="QF56" i="7"/>
  <c r="QG56" i="7"/>
  <c r="QH56" i="7"/>
  <c r="QI56" i="7"/>
  <c r="QJ56" i="7"/>
  <c r="QK56" i="7"/>
  <c r="QL56" i="7"/>
  <c r="QM56" i="7"/>
  <c r="QN56" i="7"/>
  <c r="QO56" i="7"/>
  <c r="QP56" i="7"/>
  <c r="QQ56" i="7"/>
  <c r="QR56" i="7"/>
  <c r="QS56" i="7"/>
  <c r="QT56" i="7"/>
  <c r="QU56" i="7"/>
  <c r="QV56" i="7"/>
  <c r="QW56" i="7"/>
  <c r="QX56" i="7"/>
  <c r="QY56" i="7"/>
  <c r="QZ56" i="7"/>
  <c r="RA56" i="7"/>
  <c r="RB56" i="7"/>
  <c r="RC56" i="7"/>
  <c r="RD56" i="7"/>
  <c r="RE56" i="7"/>
  <c r="RF56" i="7"/>
  <c r="RG56" i="7"/>
  <c r="RH56" i="7"/>
  <c r="RI56" i="7"/>
  <c r="RJ56" i="7"/>
  <c r="RK56" i="7"/>
  <c r="RL56" i="7"/>
  <c r="RM56" i="7"/>
  <c r="RN56" i="7"/>
  <c r="RO56" i="7"/>
  <c r="RP56" i="7"/>
  <c r="RQ56" i="7"/>
  <c r="RR56" i="7"/>
  <c r="RS56" i="7"/>
  <c r="RT56" i="7"/>
  <c r="RU56" i="7"/>
  <c r="RV56" i="7"/>
  <c r="RW56" i="7"/>
  <c r="RX56" i="7"/>
  <c r="RY56" i="7"/>
  <c r="RZ56" i="7"/>
  <c r="SA56" i="7"/>
  <c r="SB56" i="7"/>
  <c r="SC56" i="7"/>
  <c r="SD56" i="7"/>
  <c r="SE56" i="7"/>
  <c r="SF56" i="7"/>
  <c r="SG56" i="7"/>
  <c r="SH56" i="7"/>
  <c r="SI56" i="7"/>
  <c r="SJ56" i="7"/>
  <c r="SK56" i="7"/>
  <c r="SL56" i="7"/>
  <c r="SM56" i="7"/>
  <c r="SN56" i="7"/>
  <c r="SO56" i="7"/>
  <c r="SP56" i="7"/>
  <c r="SQ56" i="7"/>
  <c r="SR56" i="7"/>
  <c r="SS56" i="7"/>
  <c r="ST56" i="7"/>
  <c r="SU56" i="7"/>
  <c r="SV56" i="7"/>
  <c r="SW56" i="7"/>
  <c r="SX56" i="7"/>
  <c r="SY56" i="7"/>
  <c r="SZ56" i="7"/>
  <c r="TA56" i="7"/>
  <c r="TB56" i="7"/>
  <c r="K56" i="7"/>
  <c r="L11" i="15"/>
  <c r="M11" i="15"/>
  <c r="N11" i="15"/>
  <c r="O11" i="15"/>
  <c r="P11" i="15"/>
  <c r="Q11" i="15"/>
  <c r="R11" i="15"/>
  <c r="S11" i="15"/>
  <c r="T11" i="15"/>
  <c r="U11" i="15"/>
  <c r="V11" i="15"/>
  <c r="W11" i="15"/>
  <c r="X11" i="15"/>
  <c r="Y11" i="15"/>
  <c r="Z11" i="15"/>
  <c r="AA11" i="15"/>
  <c r="AB11" i="15"/>
  <c r="AC11" i="15"/>
  <c r="AD11" i="15"/>
  <c r="AE11" i="15"/>
  <c r="AF11" i="15"/>
  <c r="AG11" i="15"/>
  <c r="AH11" i="15"/>
  <c r="AI11" i="15"/>
  <c r="AJ11" i="15"/>
  <c r="AK11" i="15"/>
  <c r="AL11" i="15"/>
  <c r="AM11" i="15"/>
  <c r="AN11" i="15"/>
  <c r="AO11" i="15"/>
  <c r="AP11" i="15"/>
  <c r="AQ11" i="15"/>
  <c r="AR11" i="15"/>
  <c r="AS11" i="15"/>
  <c r="AT11" i="15"/>
  <c r="AU11" i="15"/>
  <c r="AV11" i="15"/>
  <c r="AW11" i="15"/>
  <c r="AX11" i="15"/>
  <c r="AY11" i="15"/>
  <c r="AZ11" i="15"/>
  <c r="BA11" i="15"/>
  <c r="BB11" i="15"/>
  <c r="BC11" i="15"/>
  <c r="BD11" i="15"/>
  <c r="BE11" i="15"/>
  <c r="BF11" i="15"/>
  <c r="BG11" i="15"/>
  <c r="BH11" i="15"/>
  <c r="BI11" i="15"/>
  <c r="BJ11" i="15"/>
  <c r="BK11" i="15"/>
  <c r="BL11" i="15"/>
  <c r="BM11" i="15"/>
  <c r="BN11" i="15"/>
  <c r="BO11" i="15"/>
  <c r="BP11" i="15"/>
  <c r="BQ11" i="15"/>
  <c r="BR11" i="15"/>
  <c r="BS11" i="15"/>
  <c r="BT11" i="15"/>
  <c r="BU11" i="15"/>
  <c r="BV11" i="15"/>
  <c r="BW11" i="15"/>
  <c r="BX11" i="15"/>
  <c r="BY11" i="15"/>
  <c r="BZ11" i="15"/>
  <c r="CA11" i="15"/>
  <c r="CC11" i="15"/>
  <c r="CD11" i="15"/>
  <c r="CE11" i="15"/>
  <c r="CF11" i="15"/>
  <c r="CG11" i="15"/>
  <c r="CH11" i="15"/>
  <c r="CI11" i="15"/>
  <c r="CJ11" i="15"/>
  <c r="CL11" i="15"/>
  <c r="CN11" i="15"/>
  <c r="CO11" i="15"/>
  <c r="CP11" i="15"/>
  <c r="CQ11" i="15"/>
  <c r="CR11" i="15"/>
  <c r="CS11" i="15"/>
  <c r="CT11" i="15"/>
  <c r="CU11" i="15"/>
  <c r="CV11" i="15"/>
  <c r="CW11" i="15"/>
  <c r="CX11" i="15"/>
  <c r="CY11" i="15"/>
  <c r="CZ11" i="15"/>
  <c r="DA11" i="15"/>
  <c r="DB11" i="15"/>
  <c r="DC11" i="15"/>
  <c r="DD11" i="15"/>
  <c r="DE11" i="15"/>
  <c r="DF11" i="15"/>
  <c r="DG11" i="15"/>
  <c r="DH11" i="15"/>
  <c r="DI11" i="15"/>
  <c r="DJ11" i="15"/>
  <c r="DK11" i="15"/>
  <c r="DL11" i="15"/>
  <c r="DM11" i="15"/>
  <c r="DN11" i="15"/>
  <c r="DO11" i="15"/>
  <c r="DP11" i="15"/>
  <c r="DQ11" i="15"/>
  <c r="DR11" i="15"/>
  <c r="DS11" i="15"/>
  <c r="DT11" i="15"/>
  <c r="DU11" i="15"/>
  <c r="DV11" i="15"/>
  <c r="DW11" i="15"/>
  <c r="DX11" i="15"/>
  <c r="DY11" i="15"/>
  <c r="DZ11" i="15"/>
  <c r="EA11" i="15"/>
  <c r="EB11" i="15"/>
  <c r="EC11" i="15"/>
  <c r="ED11" i="15"/>
  <c r="EE11" i="15"/>
  <c r="EF11" i="15"/>
  <c r="EG11" i="15"/>
  <c r="EH11" i="15"/>
  <c r="EI11" i="15"/>
  <c r="EJ11" i="15"/>
  <c r="EK11" i="15"/>
  <c r="EL11" i="15"/>
  <c r="EM11" i="15"/>
  <c r="EN11" i="15"/>
  <c r="EO11" i="15"/>
  <c r="EP11" i="15"/>
  <c r="EQ11" i="15"/>
  <c r="ER11" i="15"/>
  <c r="ES11" i="15"/>
  <c r="ET11" i="15"/>
  <c r="EU11" i="15"/>
  <c r="EV11" i="15"/>
  <c r="EW11" i="15"/>
  <c r="EX11" i="15"/>
  <c r="EY11" i="15"/>
  <c r="EZ11" i="15"/>
  <c r="FA11" i="15"/>
  <c r="FB11" i="15"/>
  <c r="FC11" i="15"/>
  <c r="FD11" i="15"/>
  <c r="FE11" i="15"/>
  <c r="FF11" i="15"/>
  <c r="FG11" i="15"/>
  <c r="FH11" i="15"/>
  <c r="FI11" i="15"/>
  <c r="FJ11" i="15"/>
  <c r="FK11" i="15"/>
  <c r="FL11" i="15"/>
  <c r="FM11" i="15"/>
  <c r="FN11" i="15"/>
  <c r="FO11" i="15"/>
  <c r="FP11" i="15"/>
  <c r="FQ11" i="15"/>
  <c r="FR11" i="15"/>
  <c r="FS11" i="15"/>
  <c r="FT11" i="15"/>
  <c r="FU11" i="15"/>
  <c r="FV11" i="15"/>
  <c r="FW11" i="15"/>
  <c r="FX11" i="15"/>
  <c r="FY11" i="15"/>
  <c r="FZ11" i="15"/>
  <c r="GA11" i="15"/>
  <c r="GB11" i="15"/>
  <c r="GC11" i="15"/>
  <c r="GD11" i="15"/>
  <c r="GE11" i="15"/>
  <c r="GF11" i="15"/>
  <c r="GG11" i="15"/>
  <c r="GH11" i="15"/>
  <c r="GI11" i="15"/>
  <c r="GJ11" i="15"/>
  <c r="GK11" i="15"/>
  <c r="GL11" i="15"/>
  <c r="GM11" i="15"/>
  <c r="GN11" i="15"/>
  <c r="GO11" i="15"/>
  <c r="GP11" i="15"/>
  <c r="GQ11" i="15"/>
  <c r="GR11" i="15"/>
  <c r="GS11" i="15"/>
  <c r="GT11" i="15"/>
  <c r="GU11" i="15"/>
  <c r="GV11" i="15"/>
  <c r="GW11" i="15"/>
  <c r="GX11" i="15"/>
  <c r="GY11" i="15"/>
  <c r="GZ11" i="15"/>
  <c r="HA11" i="15"/>
  <c r="HB11" i="15"/>
  <c r="HC11" i="15"/>
  <c r="HD11" i="15"/>
  <c r="HE11" i="15"/>
  <c r="HF11" i="15"/>
  <c r="HG11" i="15"/>
  <c r="HH11" i="15"/>
  <c r="HI11" i="15"/>
  <c r="HJ11" i="15"/>
  <c r="HK11" i="15"/>
  <c r="HL11" i="15"/>
  <c r="HM11" i="15"/>
  <c r="HN11" i="15"/>
  <c r="HO11" i="15"/>
  <c r="HP11" i="15"/>
  <c r="HQ11" i="15"/>
  <c r="HR11" i="15"/>
  <c r="HS11" i="15"/>
  <c r="HT11" i="15"/>
  <c r="HU11" i="15"/>
  <c r="HV11" i="15"/>
  <c r="HW11" i="15"/>
  <c r="HX11" i="15"/>
  <c r="HY11" i="15"/>
  <c r="HZ11" i="15"/>
  <c r="IA11" i="15"/>
  <c r="IB11" i="15"/>
  <c r="IC11" i="15"/>
  <c r="ID11" i="15"/>
  <c r="IE11" i="15"/>
  <c r="IF11" i="15"/>
  <c r="IG11" i="15"/>
  <c r="IH11" i="15"/>
  <c r="II11" i="15"/>
  <c r="IJ11" i="15"/>
  <c r="IK11" i="15"/>
  <c r="IL11" i="15"/>
  <c r="IM11" i="15"/>
  <c r="IN11" i="15"/>
  <c r="IO11" i="15"/>
  <c r="IP11" i="15"/>
  <c r="IQ11" i="15"/>
  <c r="IR11" i="15"/>
  <c r="IS11" i="15"/>
  <c r="IT11" i="15"/>
  <c r="IU11" i="15"/>
  <c r="IV11" i="15"/>
  <c r="IW11" i="15"/>
  <c r="IX11" i="15"/>
  <c r="IY11" i="15"/>
  <c r="IZ11" i="15"/>
  <c r="JA11" i="15"/>
  <c r="JB11" i="15"/>
  <c r="JC11" i="15"/>
  <c r="JD11" i="15"/>
  <c r="JE11" i="15"/>
  <c r="JF11" i="15"/>
  <c r="JG11" i="15"/>
  <c r="JH11" i="15"/>
  <c r="JI11" i="15"/>
  <c r="JJ11" i="15"/>
  <c r="JK11" i="15"/>
  <c r="JL11" i="15"/>
  <c r="JM11" i="15"/>
  <c r="JN11" i="15"/>
  <c r="JO11" i="15"/>
  <c r="JP11" i="15"/>
  <c r="JQ11" i="15"/>
  <c r="JR11" i="15"/>
  <c r="JS11" i="15"/>
  <c r="JT11" i="15"/>
  <c r="JU11" i="15"/>
  <c r="JV11" i="15"/>
  <c r="JW11" i="15"/>
  <c r="JX11" i="15"/>
  <c r="JY11" i="15"/>
  <c r="JZ11" i="15"/>
  <c r="KA11" i="15"/>
  <c r="KB11" i="15"/>
  <c r="KC11" i="15"/>
  <c r="KD11" i="15"/>
  <c r="KE11" i="15"/>
  <c r="KF11" i="15"/>
  <c r="KG11" i="15"/>
  <c r="KH11" i="15"/>
  <c r="KI11" i="15"/>
  <c r="KJ11" i="15"/>
  <c r="KK11" i="15"/>
  <c r="KL11" i="15"/>
  <c r="KM11" i="15"/>
  <c r="KN11" i="15"/>
  <c r="KO11" i="15"/>
  <c r="KP11" i="15"/>
  <c r="KQ11" i="15"/>
  <c r="KR11" i="15"/>
  <c r="KS11" i="15"/>
  <c r="KT11" i="15"/>
  <c r="KU11" i="15"/>
  <c r="KV11" i="15"/>
  <c r="KW11" i="15"/>
  <c r="KX11" i="15"/>
  <c r="KY11" i="15"/>
  <c r="KZ11" i="15"/>
  <c r="LA11" i="15"/>
  <c r="LB11" i="15"/>
  <c r="LC11" i="15"/>
  <c r="LD11" i="15"/>
  <c r="LE11" i="15"/>
  <c r="LF11" i="15"/>
  <c r="LG11" i="15"/>
  <c r="LH11" i="15"/>
  <c r="LI11" i="15"/>
  <c r="LJ11" i="15"/>
  <c r="LK11" i="15"/>
  <c r="LL11" i="15"/>
  <c r="LM11" i="15"/>
  <c r="LN11" i="15"/>
  <c r="LO11" i="15"/>
  <c r="LP11" i="15"/>
  <c r="LQ11" i="15"/>
  <c r="LR11" i="15"/>
  <c r="LS11" i="15"/>
  <c r="LT11" i="15"/>
  <c r="LU11" i="15"/>
  <c r="LV11" i="15"/>
  <c r="LW11" i="15"/>
  <c r="LX11" i="15"/>
  <c r="LY11" i="15"/>
  <c r="LZ11" i="15"/>
  <c r="MA11" i="15"/>
  <c r="MB11" i="15"/>
  <c r="MC11" i="15"/>
  <c r="MD11" i="15"/>
  <c r="ME11" i="15"/>
  <c r="MF11" i="15"/>
  <c r="MG11" i="15"/>
  <c r="MH11" i="15"/>
  <c r="MI11" i="15"/>
  <c r="MJ11" i="15"/>
  <c r="MK11" i="15"/>
  <c r="ML11" i="15"/>
  <c r="MM11" i="15"/>
  <c r="MN11" i="15"/>
  <c r="MO11" i="15"/>
  <c r="MP11" i="15"/>
  <c r="MQ11" i="15"/>
  <c r="MR11" i="15"/>
  <c r="MS11" i="15"/>
  <c r="MT11" i="15"/>
  <c r="MU11" i="15"/>
  <c r="MV11" i="15"/>
  <c r="MW11" i="15"/>
  <c r="MX11" i="15"/>
  <c r="MY11" i="15"/>
  <c r="MZ11" i="15"/>
  <c r="NA11" i="15"/>
  <c r="NB11" i="15"/>
  <c r="NC11" i="15"/>
  <c r="ND11" i="15"/>
  <c r="NE11" i="15"/>
  <c r="NF11" i="15"/>
  <c r="NG11" i="15"/>
  <c r="NH11" i="15"/>
  <c r="NI11" i="15"/>
  <c r="NJ11" i="15"/>
  <c r="NK11" i="15"/>
  <c r="NL11" i="15"/>
  <c r="NM11" i="15"/>
  <c r="NN11" i="15"/>
  <c r="NO11" i="15"/>
  <c r="NP11" i="15"/>
  <c r="NQ11" i="15"/>
  <c r="NR11" i="15"/>
  <c r="NS11" i="15"/>
  <c r="NT11" i="15"/>
  <c r="NU11" i="15"/>
  <c r="NV11" i="15"/>
  <c r="NW11" i="15"/>
  <c r="NX11" i="15"/>
  <c r="NY11" i="15"/>
  <c r="NZ11" i="15"/>
  <c r="OA11" i="15"/>
  <c r="OB11" i="15"/>
  <c r="OC11" i="15"/>
  <c r="OD11" i="15"/>
  <c r="OE11" i="15"/>
  <c r="OF11" i="15"/>
  <c r="OG11" i="15"/>
  <c r="OH11" i="15"/>
  <c r="OI11" i="15"/>
  <c r="OJ11" i="15"/>
  <c r="OK11" i="15"/>
  <c r="OL11" i="15"/>
  <c r="OM11" i="15"/>
  <c r="ON11" i="15"/>
  <c r="OO11" i="15"/>
  <c r="OP11" i="15"/>
  <c r="OQ11" i="15"/>
  <c r="OR11" i="15"/>
  <c r="OS11" i="15"/>
  <c r="OT11" i="15"/>
  <c r="OU11" i="15"/>
  <c r="OV11" i="15"/>
  <c r="OW11" i="15"/>
  <c r="OX11" i="15"/>
  <c r="OY11" i="15"/>
  <c r="OZ11" i="15"/>
  <c r="PA11" i="15"/>
  <c r="PB11" i="15"/>
  <c r="PC11" i="15"/>
  <c r="PD11" i="15"/>
  <c r="PE11" i="15"/>
  <c r="PF11" i="15"/>
  <c r="PG11" i="15"/>
  <c r="PH11" i="15"/>
  <c r="PI11" i="15"/>
  <c r="PJ11" i="15"/>
  <c r="PK11" i="15"/>
  <c r="PL11" i="15"/>
  <c r="PM11" i="15"/>
  <c r="PN11" i="15"/>
  <c r="PO11" i="15"/>
  <c r="PP11" i="15"/>
  <c r="PQ11" i="15"/>
  <c r="PR11" i="15"/>
  <c r="PS11" i="15"/>
  <c r="PT11" i="15"/>
  <c r="PU11" i="15"/>
  <c r="PV11" i="15"/>
  <c r="PW11" i="15"/>
  <c r="PX11" i="15"/>
  <c r="PY11" i="15"/>
  <c r="PZ11" i="15"/>
  <c r="QA11" i="15"/>
  <c r="QB11" i="15"/>
  <c r="QC11" i="15"/>
  <c r="QD11" i="15"/>
  <c r="QE11" i="15"/>
  <c r="QF11" i="15"/>
  <c r="QG11" i="15"/>
  <c r="QH11" i="15"/>
  <c r="QI11" i="15"/>
  <c r="QJ11" i="15"/>
  <c r="QK11" i="15"/>
  <c r="QL11" i="15"/>
  <c r="QM11" i="15"/>
  <c r="QN11" i="15"/>
  <c r="QO11" i="15"/>
  <c r="QP11" i="15"/>
  <c r="QQ11" i="15"/>
  <c r="QR11" i="15"/>
  <c r="QS11" i="15"/>
  <c r="QT11" i="15"/>
  <c r="QU11" i="15"/>
  <c r="QV11" i="15"/>
  <c r="QW11" i="15"/>
  <c r="QX11" i="15"/>
  <c r="QY11" i="15"/>
  <c r="QZ11" i="15"/>
  <c r="RA11" i="15"/>
  <c r="RB11" i="15"/>
  <c r="RC11" i="15"/>
  <c r="RD11" i="15"/>
  <c r="RE11" i="15"/>
  <c r="RF11" i="15"/>
  <c r="RG11" i="15"/>
  <c r="RH11" i="15"/>
  <c r="RI11" i="15"/>
  <c r="RJ11" i="15"/>
  <c r="RK11" i="15"/>
  <c r="RL11" i="15"/>
  <c r="RM11" i="15"/>
  <c r="RN11" i="15"/>
  <c r="RO11" i="15"/>
  <c r="RP11" i="15"/>
  <c r="RQ11" i="15"/>
  <c r="RR11" i="15"/>
  <c r="RS11" i="15"/>
  <c r="RT11" i="15"/>
  <c r="RU11" i="15"/>
  <c r="RV11" i="15"/>
  <c r="RW11" i="15"/>
  <c r="RX11" i="15"/>
  <c r="RY11" i="15"/>
  <c r="RZ11" i="15"/>
  <c r="SA11" i="15"/>
  <c r="SB11" i="15"/>
  <c r="SC11" i="15"/>
  <c r="SD11" i="15"/>
  <c r="SE11" i="15"/>
  <c r="SF11" i="15"/>
  <c r="SG11" i="15"/>
  <c r="SH11" i="15"/>
  <c r="SI11" i="15"/>
  <c r="SJ11" i="15"/>
  <c r="SK11" i="15"/>
  <c r="SL11" i="15"/>
  <c r="SM11" i="15"/>
  <c r="SN11" i="15"/>
  <c r="SO11" i="15"/>
  <c r="SP11" i="15"/>
  <c r="SQ11" i="15"/>
  <c r="SR11" i="15"/>
  <c r="SS11" i="15"/>
  <c r="ST11" i="15"/>
  <c r="SU11" i="15"/>
  <c r="SV11" i="15"/>
  <c r="SW11" i="15"/>
  <c r="SX11" i="15"/>
  <c r="SY11" i="15"/>
  <c r="SZ11" i="15"/>
  <c r="TA11" i="15"/>
  <c r="TB11" i="15"/>
  <c r="K11" i="15"/>
  <c r="L26" i="7"/>
  <c r="M26" i="7"/>
  <c r="N26" i="7"/>
  <c r="O26" i="7"/>
  <c r="P26" i="7"/>
  <c r="Q26" i="7"/>
  <c r="R26" i="7"/>
  <c r="S26" i="7"/>
  <c r="T26" i="7"/>
  <c r="U26" i="7"/>
  <c r="V26" i="7"/>
  <c r="W26" i="7"/>
  <c r="X26" i="7"/>
  <c r="Y26" i="7"/>
  <c r="Z26" i="7"/>
  <c r="AA26" i="7"/>
  <c r="AB26" i="7"/>
  <c r="AC26" i="7"/>
  <c r="AD26" i="7"/>
  <c r="AE26" i="7"/>
  <c r="AF26" i="7"/>
  <c r="AG26" i="7"/>
  <c r="AH26" i="7"/>
  <c r="AI26" i="7"/>
  <c r="AJ26" i="7"/>
  <c r="AK26" i="7"/>
  <c r="AL26" i="7"/>
  <c r="AM26" i="7"/>
  <c r="AN26" i="7"/>
  <c r="AO26" i="7"/>
  <c r="AP26" i="7"/>
  <c r="AQ26" i="7"/>
  <c r="AR26" i="7"/>
  <c r="AS26" i="7"/>
  <c r="AT26" i="7"/>
  <c r="AU26" i="7"/>
  <c r="AV26" i="7"/>
  <c r="AW26" i="7"/>
  <c r="AX26" i="7"/>
  <c r="AY26" i="7"/>
  <c r="AZ26" i="7"/>
  <c r="BA26" i="7"/>
  <c r="BB26" i="7"/>
  <c r="BC26" i="7"/>
  <c r="BD26" i="7"/>
  <c r="BE26" i="7"/>
  <c r="BF26" i="7"/>
  <c r="BG26" i="7"/>
  <c r="BH26" i="7"/>
  <c r="BI26" i="7"/>
  <c r="BJ26" i="7"/>
  <c r="BK26" i="7"/>
  <c r="BL26" i="7"/>
  <c r="BM26" i="7"/>
  <c r="BN26" i="7"/>
  <c r="BO26" i="7"/>
  <c r="BP26" i="7"/>
  <c r="BQ26" i="7"/>
  <c r="BR26" i="7"/>
  <c r="BS26" i="7"/>
  <c r="BT26" i="7"/>
  <c r="BU26" i="7"/>
  <c r="BV26" i="7"/>
  <c r="BW26" i="7"/>
  <c r="BX26" i="7"/>
  <c r="BY26" i="7"/>
  <c r="BZ26" i="7"/>
  <c r="CA26" i="7"/>
  <c r="CC26" i="7"/>
  <c r="CD26" i="7"/>
  <c r="CE26" i="7"/>
  <c r="CF26" i="7"/>
  <c r="CG26" i="7"/>
  <c r="CH26" i="7"/>
  <c r="CI26" i="7"/>
  <c r="CJ26" i="7"/>
  <c r="CL26" i="7"/>
  <c r="CN26" i="7"/>
  <c r="CO26" i="7"/>
  <c r="CP26" i="7"/>
  <c r="CQ26" i="7"/>
  <c r="CR26" i="7"/>
  <c r="CS26" i="7"/>
  <c r="CT26" i="7"/>
  <c r="CU26" i="7"/>
  <c r="CV26" i="7"/>
  <c r="CW26" i="7"/>
  <c r="CX26" i="7"/>
  <c r="CY26" i="7"/>
  <c r="CZ26" i="7"/>
  <c r="DA26" i="7"/>
  <c r="DB26" i="7"/>
  <c r="DC26" i="7"/>
  <c r="DD26" i="7"/>
  <c r="DE26" i="7"/>
  <c r="DF26" i="7"/>
  <c r="DG26" i="7"/>
  <c r="DH26" i="7"/>
  <c r="DI26" i="7"/>
  <c r="DJ26" i="7"/>
  <c r="DK26" i="7"/>
  <c r="DL26" i="7"/>
  <c r="DM26" i="7"/>
  <c r="DN26" i="7"/>
  <c r="DO26" i="7"/>
  <c r="DP26" i="7"/>
  <c r="DQ26" i="7"/>
  <c r="DR26" i="7"/>
  <c r="DS26" i="7"/>
  <c r="DT26" i="7"/>
  <c r="DU26" i="7"/>
  <c r="DV26" i="7"/>
  <c r="DW26" i="7"/>
  <c r="DX26" i="7"/>
  <c r="DY26" i="7"/>
  <c r="DZ26" i="7"/>
  <c r="EA26" i="7"/>
  <c r="EB26" i="7"/>
  <c r="EC26" i="7"/>
  <c r="ED26" i="7"/>
  <c r="EE26" i="7"/>
  <c r="EF26" i="7"/>
  <c r="EG26" i="7"/>
  <c r="EH26" i="7"/>
  <c r="EI26" i="7"/>
  <c r="EJ26" i="7"/>
  <c r="EK26" i="7"/>
  <c r="EL26" i="7"/>
  <c r="EM26" i="7"/>
  <c r="EN26" i="7"/>
  <c r="EO26" i="7"/>
  <c r="EP26" i="7"/>
  <c r="EQ26" i="7"/>
  <c r="ER26" i="7"/>
  <c r="ES26" i="7"/>
  <c r="ET26" i="7"/>
  <c r="EU26" i="7"/>
  <c r="EV26" i="7"/>
  <c r="EW26" i="7"/>
  <c r="EX26" i="7"/>
  <c r="EY26" i="7"/>
  <c r="EZ26" i="7"/>
  <c r="FA26" i="7"/>
  <c r="FB26" i="7"/>
  <c r="FC26" i="7"/>
  <c r="FD26" i="7"/>
  <c r="FE26" i="7"/>
  <c r="FF26" i="7"/>
  <c r="FG26" i="7"/>
  <c r="FH26" i="7"/>
  <c r="FI26" i="7"/>
  <c r="FJ26" i="7"/>
  <c r="FK26" i="7"/>
  <c r="FL26" i="7"/>
  <c r="FM26" i="7"/>
  <c r="FN26" i="7"/>
  <c r="FO26" i="7"/>
  <c r="FP26" i="7"/>
  <c r="FQ26" i="7"/>
  <c r="FR26" i="7"/>
  <c r="FS26" i="7"/>
  <c r="FT26" i="7"/>
  <c r="FU26" i="7"/>
  <c r="FV26" i="7"/>
  <c r="FW26" i="7"/>
  <c r="FX26" i="7"/>
  <c r="FY26" i="7"/>
  <c r="FZ26" i="7"/>
  <c r="GA26" i="7"/>
  <c r="GB26" i="7"/>
  <c r="GC26" i="7"/>
  <c r="GD26" i="7"/>
  <c r="GE26" i="7"/>
  <c r="GF26" i="7"/>
  <c r="GG26" i="7"/>
  <c r="GH26" i="7"/>
  <c r="GI26" i="7"/>
  <c r="GJ26" i="7"/>
  <c r="GK26" i="7"/>
  <c r="GL26" i="7"/>
  <c r="GM26" i="7"/>
  <c r="GN26" i="7"/>
  <c r="GO26" i="7"/>
  <c r="GP26" i="7"/>
  <c r="GQ26" i="7"/>
  <c r="GR26" i="7"/>
  <c r="GS26" i="7"/>
  <c r="GT26" i="7"/>
  <c r="GU26" i="7"/>
  <c r="GV26" i="7"/>
  <c r="GW26" i="7"/>
  <c r="GX26" i="7"/>
  <c r="GY26" i="7"/>
  <c r="GZ26" i="7"/>
  <c r="HA26" i="7"/>
  <c r="HB26" i="7"/>
  <c r="HC26" i="7"/>
  <c r="HD26" i="7"/>
  <c r="HE26" i="7"/>
  <c r="HF26" i="7"/>
  <c r="HG26" i="7"/>
  <c r="HH26" i="7"/>
  <c r="HI26" i="7"/>
  <c r="HJ26" i="7"/>
  <c r="HK26" i="7"/>
  <c r="HL26" i="7"/>
  <c r="HM26" i="7"/>
  <c r="HN26" i="7"/>
  <c r="HO26" i="7"/>
  <c r="HP26" i="7"/>
  <c r="HQ26" i="7"/>
  <c r="HR26" i="7"/>
  <c r="HS26" i="7"/>
  <c r="HT26" i="7"/>
  <c r="HU26" i="7"/>
  <c r="HV26" i="7"/>
  <c r="HW26" i="7"/>
  <c r="HX26" i="7"/>
  <c r="HY26" i="7"/>
  <c r="HZ26" i="7"/>
  <c r="IA26" i="7"/>
  <c r="IB26" i="7"/>
  <c r="IC26" i="7"/>
  <c r="ID26" i="7"/>
  <c r="IE26" i="7"/>
  <c r="IF26" i="7"/>
  <c r="IG26" i="7"/>
  <c r="IH26" i="7"/>
  <c r="II26" i="7"/>
  <c r="IJ26" i="7"/>
  <c r="IK26" i="7"/>
  <c r="IL26" i="7"/>
  <c r="IM26" i="7"/>
  <c r="IN26" i="7"/>
  <c r="IO26" i="7"/>
  <c r="IP26" i="7"/>
  <c r="IQ26" i="7"/>
  <c r="IR26" i="7"/>
  <c r="IS26" i="7"/>
  <c r="IT26" i="7"/>
  <c r="IU26" i="7"/>
  <c r="IV26" i="7"/>
  <c r="IW26" i="7"/>
  <c r="IX26" i="7"/>
  <c r="IY26" i="7"/>
  <c r="IZ26" i="7"/>
  <c r="JA26" i="7"/>
  <c r="JB26" i="7"/>
  <c r="JC26" i="7"/>
  <c r="JD26" i="7"/>
  <c r="JE26" i="7"/>
  <c r="JF26" i="7"/>
  <c r="JG26" i="7"/>
  <c r="JH26" i="7"/>
  <c r="JI26" i="7"/>
  <c r="JJ26" i="7"/>
  <c r="JK26" i="7"/>
  <c r="JL26" i="7"/>
  <c r="JM26" i="7"/>
  <c r="JN26" i="7"/>
  <c r="JO26" i="7"/>
  <c r="JP26" i="7"/>
  <c r="JQ26" i="7"/>
  <c r="JR26" i="7"/>
  <c r="JS26" i="7"/>
  <c r="JT26" i="7"/>
  <c r="JU26" i="7"/>
  <c r="JV26" i="7"/>
  <c r="JW26" i="7"/>
  <c r="JX26" i="7"/>
  <c r="JY26" i="7"/>
  <c r="JZ26" i="7"/>
  <c r="KA26" i="7"/>
  <c r="KB26" i="7"/>
  <c r="KC26" i="7"/>
  <c r="KD26" i="7"/>
  <c r="KE26" i="7"/>
  <c r="KF26" i="7"/>
  <c r="KG26" i="7"/>
  <c r="KH26" i="7"/>
  <c r="KI26" i="7"/>
  <c r="KJ26" i="7"/>
  <c r="KK26" i="7"/>
  <c r="KL26" i="7"/>
  <c r="KM26" i="7"/>
  <c r="KN26" i="7"/>
  <c r="KO26" i="7"/>
  <c r="KP26" i="7"/>
  <c r="KQ26" i="7"/>
  <c r="KR26" i="7"/>
  <c r="KS26" i="7"/>
  <c r="KT26" i="7"/>
  <c r="KU26" i="7"/>
  <c r="KV26" i="7"/>
  <c r="KW26" i="7"/>
  <c r="KX26" i="7"/>
  <c r="KY26" i="7"/>
  <c r="KZ26" i="7"/>
  <c r="LA26" i="7"/>
  <c r="LB26" i="7"/>
  <c r="LC26" i="7"/>
  <c r="LD26" i="7"/>
  <c r="LE26" i="7"/>
  <c r="LF26" i="7"/>
  <c r="LG26" i="7"/>
  <c r="LH26" i="7"/>
  <c r="LI26" i="7"/>
  <c r="LJ26" i="7"/>
  <c r="LK26" i="7"/>
  <c r="LL26" i="7"/>
  <c r="LM26" i="7"/>
  <c r="LN26" i="7"/>
  <c r="LO26" i="7"/>
  <c r="LP26" i="7"/>
  <c r="LQ26" i="7"/>
  <c r="LR26" i="7"/>
  <c r="LS26" i="7"/>
  <c r="LT26" i="7"/>
  <c r="LU26" i="7"/>
  <c r="LV26" i="7"/>
  <c r="LW26" i="7"/>
  <c r="LX26" i="7"/>
  <c r="LY26" i="7"/>
  <c r="LZ26" i="7"/>
  <c r="MA26" i="7"/>
  <c r="MB26" i="7"/>
  <c r="MC26" i="7"/>
  <c r="MD26" i="7"/>
  <c r="ME26" i="7"/>
  <c r="MF26" i="7"/>
  <c r="MG26" i="7"/>
  <c r="MH26" i="7"/>
  <c r="MI26" i="7"/>
  <c r="MJ26" i="7"/>
  <c r="MK26" i="7"/>
  <c r="ML26" i="7"/>
  <c r="MM26" i="7"/>
  <c r="MN26" i="7"/>
  <c r="MO26" i="7"/>
  <c r="MP26" i="7"/>
  <c r="MQ26" i="7"/>
  <c r="MR26" i="7"/>
  <c r="MS26" i="7"/>
  <c r="MT26" i="7"/>
  <c r="MU26" i="7"/>
  <c r="MV26" i="7"/>
  <c r="MW26" i="7"/>
  <c r="MX26" i="7"/>
  <c r="MY26" i="7"/>
  <c r="MZ26" i="7"/>
  <c r="NA26" i="7"/>
  <c r="NB26" i="7"/>
  <c r="NC26" i="7"/>
  <c r="ND26" i="7"/>
  <c r="NE26" i="7"/>
  <c r="NF26" i="7"/>
  <c r="NG26" i="7"/>
  <c r="NH26" i="7"/>
  <c r="NI26" i="7"/>
  <c r="NJ26" i="7"/>
  <c r="NK26" i="7"/>
  <c r="NL26" i="7"/>
  <c r="NM26" i="7"/>
  <c r="NN26" i="7"/>
  <c r="NO26" i="7"/>
  <c r="NP26" i="7"/>
  <c r="NQ26" i="7"/>
  <c r="NR26" i="7"/>
  <c r="NS26" i="7"/>
  <c r="NT26" i="7"/>
  <c r="NU26" i="7"/>
  <c r="NV26" i="7"/>
  <c r="NW26" i="7"/>
  <c r="NX26" i="7"/>
  <c r="NY26" i="7"/>
  <c r="NZ26" i="7"/>
  <c r="OA26" i="7"/>
  <c r="OB26" i="7"/>
  <c r="OC26" i="7"/>
  <c r="OD26" i="7"/>
  <c r="OE26" i="7"/>
  <c r="OF26" i="7"/>
  <c r="OG26" i="7"/>
  <c r="OH26" i="7"/>
  <c r="OI26" i="7"/>
  <c r="OJ26" i="7"/>
  <c r="OK26" i="7"/>
  <c r="OL26" i="7"/>
  <c r="OM26" i="7"/>
  <c r="ON26" i="7"/>
  <c r="OO26" i="7"/>
  <c r="OP26" i="7"/>
  <c r="OQ26" i="7"/>
  <c r="OR26" i="7"/>
  <c r="OS26" i="7"/>
  <c r="OT26" i="7"/>
  <c r="OU26" i="7"/>
  <c r="OV26" i="7"/>
  <c r="OW26" i="7"/>
  <c r="OX26" i="7"/>
  <c r="OY26" i="7"/>
  <c r="OZ26" i="7"/>
  <c r="PA26" i="7"/>
  <c r="PB26" i="7"/>
  <c r="PC26" i="7"/>
  <c r="PD26" i="7"/>
  <c r="PE26" i="7"/>
  <c r="PF26" i="7"/>
  <c r="PG26" i="7"/>
  <c r="PH26" i="7"/>
  <c r="PI26" i="7"/>
  <c r="PJ26" i="7"/>
  <c r="PK26" i="7"/>
  <c r="PL26" i="7"/>
  <c r="PM26" i="7"/>
  <c r="PN26" i="7"/>
  <c r="PO26" i="7"/>
  <c r="PP26" i="7"/>
  <c r="PQ26" i="7"/>
  <c r="PR26" i="7"/>
  <c r="PS26" i="7"/>
  <c r="PT26" i="7"/>
  <c r="PU26" i="7"/>
  <c r="PV26" i="7"/>
  <c r="PW26" i="7"/>
  <c r="PX26" i="7"/>
  <c r="PY26" i="7"/>
  <c r="PZ26" i="7"/>
  <c r="QA26" i="7"/>
  <c r="QB26" i="7"/>
  <c r="QC26" i="7"/>
  <c r="QD26" i="7"/>
  <c r="QE26" i="7"/>
  <c r="QF26" i="7"/>
  <c r="QG26" i="7"/>
  <c r="QH26" i="7"/>
  <c r="QI26" i="7"/>
  <c r="QJ26" i="7"/>
  <c r="QK26" i="7"/>
  <c r="QL26" i="7"/>
  <c r="QM26" i="7"/>
  <c r="QN26" i="7"/>
  <c r="QO26" i="7"/>
  <c r="QP26" i="7"/>
  <c r="QQ26" i="7"/>
  <c r="QR26" i="7"/>
  <c r="QS26" i="7"/>
  <c r="QT26" i="7"/>
  <c r="QU26" i="7"/>
  <c r="QV26" i="7"/>
  <c r="QW26" i="7"/>
  <c r="QX26" i="7"/>
  <c r="QY26" i="7"/>
  <c r="QZ26" i="7"/>
  <c r="RA26" i="7"/>
  <c r="RB26" i="7"/>
  <c r="RC26" i="7"/>
  <c r="RD26" i="7"/>
  <c r="RE26" i="7"/>
  <c r="RF26" i="7"/>
  <c r="RG26" i="7"/>
  <c r="RH26" i="7"/>
  <c r="RI26" i="7"/>
  <c r="RJ26" i="7"/>
  <c r="RK26" i="7"/>
  <c r="RL26" i="7"/>
  <c r="RM26" i="7"/>
  <c r="RN26" i="7"/>
  <c r="RO26" i="7"/>
  <c r="RP26" i="7"/>
  <c r="RQ26" i="7"/>
  <c r="RR26" i="7"/>
  <c r="RS26" i="7"/>
  <c r="RT26" i="7"/>
  <c r="RU26" i="7"/>
  <c r="RV26" i="7"/>
  <c r="RW26" i="7"/>
  <c r="RX26" i="7"/>
  <c r="RY26" i="7"/>
  <c r="RZ26" i="7"/>
  <c r="SA26" i="7"/>
  <c r="SB26" i="7"/>
  <c r="SC26" i="7"/>
  <c r="SD26" i="7"/>
  <c r="SE26" i="7"/>
  <c r="SF26" i="7"/>
  <c r="SG26" i="7"/>
  <c r="SH26" i="7"/>
  <c r="SI26" i="7"/>
  <c r="SJ26" i="7"/>
  <c r="SK26" i="7"/>
  <c r="SL26" i="7"/>
  <c r="SM26" i="7"/>
  <c r="SN26" i="7"/>
  <c r="SO26" i="7"/>
  <c r="SP26" i="7"/>
  <c r="SQ26" i="7"/>
  <c r="SR26" i="7"/>
  <c r="SS26" i="7"/>
  <c r="ST26" i="7"/>
  <c r="SU26" i="7"/>
  <c r="SV26" i="7"/>
  <c r="SW26" i="7"/>
  <c r="SX26" i="7"/>
  <c r="SY26" i="7"/>
  <c r="SZ26" i="7"/>
  <c r="TA26" i="7"/>
  <c r="TB26" i="7"/>
  <c r="K26" i="7"/>
  <c r="L24" i="15"/>
  <c r="M24" i="15"/>
  <c r="N24" i="15"/>
  <c r="O24" i="15"/>
  <c r="P24" i="15"/>
  <c r="Q24" i="15"/>
  <c r="R24" i="15"/>
  <c r="S24" i="15"/>
  <c r="T24" i="15"/>
  <c r="U24" i="15"/>
  <c r="V24" i="15"/>
  <c r="W24" i="15"/>
  <c r="X24" i="15"/>
  <c r="Y24" i="15"/>
  <c r="Z24" i="15"/>
  <c r="AA24" i="15"/>
  <c r="AB24" i="15"/>
  <c r="AC24" i="15"/>
  <c r="AD24" i="15"/>
  <c r="AE24" i="15"/>
  <c r="AF24" i="15"/>
  <c r="AG24" i="15"/>
  <c r="AH24" i="15"/>
  <c r="AI24" i="15"/>
  <c r="AJ24" i="15"/>
  <c r="AK24" i="15"/>
  <c r="AL24" i="15"/>
  <c r="AM24" i="15"/>
  <c r="AN24" i="15"/>
  <c r="AO24" i="15"/>
  <c r="AP24" i="15"/>
  <c r="AQ24" i="15"/>
  <c r="AR24" i="15"/>
  <c r="AS24" i="15"/>
  <c r="AT24" i="15"/>
  <c r="AU24" i="15"/>
  <c r="AV24" i="15"/>
  <c r="AW24" i="15"/>
  <c r="AX24" i="15"/>
  <c r="AY24" i="15"/>
  <c r="AZ24" i="15"/>
  <c r="BA24" i="15"/>
  <c r="BB24" i="15"/>
  <c r="BC24" i="15"/>
  <c r="BD24" i="15"/>
  <c r="BE24" i="15"/>
  <c r="BF24" i="15"/>
  <c r="BG24" i="15"/>
  <c r="BH24" i="15"/>
  <c r="BI24" i="15"/>
  <c r="BJ24" i="15"/>
  <c r="BK24" i="15"/>
  <c r="BL24" i="15"/>
  <c r="BM24" i="15"/>
  <c r="BN24" i="15"/>
  <c r="BO24" i="15"/>
  <c r="BP24" i="15"/>
  <c r="BQ24" i="15"/>
  <c r="BR24" i="15"/>
  <c r="BS24" i="15"/>
  <c r="BT24" i="15"/>
  <c r="BU24" i="15"/>
  <c r="BV24" i="15"/>
  <c r="BW24" i="15"/>
  <c r="BX24" i="15"/>
  <c r="BY24" i="15"/>
  <c r="BZ24" i="15"/>
  <c r="CA24" i="15"/>
  <c r="CC24" i="15"/>
  <c r="CD24" i="15"/>
  <c r="CE24" i="15"/>
  <c r="CF24" i="15"/>
  <c r="CG24" i="15"/>
  <c r="CH24" i="15"/>
  <c r="CI24" i="15"/>
  <c r="CJ24" i="15"/>
  <c r="CL24" i="15"/>
  <c r="CM24" i="15"/>
  <c r="CN24" i="15"/>
  <c r="CO24" i="15"/>
  <c r="CP24" i="15"/>
  <c r="CQ24" i="15"/>
  <c r="CR24" i="15"/>
  <c r="CS24" i="15"/>
  <c r="CT24" i="15"/>
  <c r="CU24" i="15"/>
  <c r="CV24" i="15"/>
  <c r="CW24" i="15"/>
  <c r="CX24" i="15"/>
  <c r="CY24" i="15"/>
  <c r="CZ24" i="15"/>
  <c r="DA24" i="15"/>
  <c r="DB24" i="15"/>
  <c r="DC24" i="15"/>
  <c r="DD24" i="15"/>
  <c r="DE24" i="15"/>
  <c r="DF24" i="15"/>
  <c r="DG24" i="15"/>
  <c r="DH24" i="15"/>
  <c r="DI24" i="15"/>
  <c r="DJ24" i="15"/>
  <c r="DK24" i="15"/>
  <c r="DL24" i="15"/>
  <c r="DM24" i="15"/>
  <c r="DN24" i="15"/>
  <c r="DO24" i="15"/>
  <c r="DP24" i="15"/>
  <c r="DQ24" i="15"/>
  <c r="DR24" i="15"/>
  <c r="DS24" i="15"/>
  <c r="DT24" i="15"/>
  <c r="DU24" i="15"/>
  <c r="DV24" i="15"/>
  <c r="DW24" i="15"/>
  <c r="DX24" i="15"/>
  <c r="DY24" i="15"/>
  <c r="DZ24" i="15"/>
  <c r="EA24" i="15"/>
  <c r="EB24" i="15"/>
  <c r="EC24" i="15"/>
  <c r="ED24" i="15"/>
  <c r="EE24" i="15"/>
  <c r="EF24" i="15"/>
  <c r="EG24" i="15"/>
  <c r="EH24" i="15"/>
  <c r="EI24" i="15"/>
  <c r="EJ24" i="15"/>
  <c r="EK24" i="15"/>
  <c r="EL24" i="15"/>
  <c r="EM24" i="15"/>
  <c r="EN24" i="15"/>
  <c r="EO24" i="15"/>
  <c r="EP24" i="15"/>
  <c r="EQ24" i="15"/>
  <c r="ER24" i="15"/>
  <c r="ES24" i="15"/>
  <c r="ET24" i="15"/>
  <c r="EU24" i="15"/>
  <c r="EV24" i="15"/>
  <c r="EW24" i="15"/>
  <c r="EX24" i="15"/>
  <c r="EY24" i="15"/>
  <c r="EZ24" i="15"/>
  <c r="FA24" i="15"/>
  <c r="FB24" i="15"/>
  <c r="FC24" i="15"/>
  <c r="FD24" i="15"/>
  <c r="FE24" i="15"/>
  <c r="FF24" i="15"/>
  <c r="FG24" i="15"/>
  <c r="FH24" i="15"/>
  <c r="FI24" i="15"/>
  <c r="FJ24" i="15"/>
  <c r="FK24" i="15"/>
  <c r="FL24" i="15"/>
  <c r="FM24" i="15"/>
  <c r="FN24" i="15"/>
  <c r="FO24" i="15"/>
  <c r="FP24" i="15"/>
  <c r="FQ24" i="15"/>
  <c r="FR24" i="15"/>
  <c r="FS24" i="15"/>
  <c r="FT24" i="15"/>
  <c r="FU24" i="15"/>
  <c r="FV24" i="15"/>
  <c r="FW24" i="15"/>
  <c r="FX24" i="15"/>
  <c r="FY24" i="15"/>
  <c r="FZ24" i="15"/>
  <c r="GA24" i="15"/>
  <c r="GB24" i="15"/>
  <c r="GC24" i="15"/>
  <c r="GD24" i="15"/>
  <c r="GE24" i="15"/>
  <c r="GF24" i="15"/>
  <c r="GG24" i="15"/>
  <c r="GH24" i="15"/>
  <c r="GI24" i="15"/>
  <c r="GJ24" i="15"/>
  <c r="GK24" i="15"/>
  <c r="GL24" i="15"/>
  <c r="GM24" i="15"/>
  <c r="GN24" i="15"/>
  <c r="GO24" i="15"/>
  <c r="GP24" i="15"/>
  <c r="GQ24" i="15"/>
  <c r="GR24" i="15"/>
  <c r="GS24" i="15"/>
  <c r="GT24" i="15"/>
  <c r="GU24" i="15"/>
  <c r="GV24" i="15"/>
  <c r="GW24" i="15"/>
  <c r="GX24" i="15"/>
  <c r="GY24" i="15"/>
  <c r="GZ24" i="15"/>
  <c r="HA24" i="15"/>
  <c r="HB24" i="15"/>
  <c r="HC24" i="15"/>
  <c r="HD24" i="15"/>
  <c r="HE24" i="15"/>
  <c r="HF24" i="15"/>
  <c r="HG24" i="15"/>
  <c r="HH24" i="15"/>
  <c r="HI24" i="15"/>
  <c r="HJ24" i="15"/>
  <c r="HK24" i="15"/>
  <c r="HL24" i="15"/>
  <c r="HM24" i="15"/>
  <c r="HN24" i="15"/>
  <c r="HO24" i="15"/>
  <c r="HP24" i="15"/>
  <c r="HQ24" i="15"/>
  <c r="HR24" i="15"/>
  <c r="HS24" i="15"/>
  <c r="HT24" i="15"/>
  <c r="HU24" i="15"/>
  <c r="HV24" i="15"/>
  <c r="HW24" i="15"/>
  <c r="HX24" i="15"/>
  <c r="HY24" i="15"/>
  <c r="HZ24" i="15"/>
  <c r="IA24" i="15"/>
  <c r="IB24" i="15"/>
  <c r="IC24" i="15"/>
  <c r="ID24" i="15"/>
  <c r="IE24" i="15"/>
  <c r="IF24" i="15"/>
  <c r="IG24" i="15"/>
  <c r="IH24" i="15"/>
  <c r="II24" i="15"/>
  <c r="IJ24" i="15"/>
  <c r="IK24" i="15"/>
  <c r="IL24" i="15"/>
  <c r="IM24" i="15"/>
  <c r="IN24" i="15"/>
  <c r="IO24" i="15"/>
  <c r="IP24" i="15"/>
  <c r="IQ24" i="15"/>
  <c r="IR24" i="15"/>
  <c r="IS24" i="15"/>
  <c r="IT24" i="15"/>
  <c r="IU24" i="15"/>
  <c r="IV24" i="15"/>
  <c r="IW24" i="15"/>
  <c r="IX24" i="15"/>
  <c r="IY24" i="15"/>
  <c r="IZ24" i="15"/>
  <c r="JA24" i="15"/>
  <c r="JB24" i="15"/>
  <c r="JC24" i="15"/>
  <c r="JD24" i="15"/>
  <c r="JE24" i="15"/>
  <c r="JF24" i="15"/>
  <c r="JG24" i="15"/>
  <c r="JH24" i="15"/>
  <c r="JI24" i="15"/>
  <c r="JJ24" i="15"/>
  <c r="JK24" i="15"/>
  <c r="JL24" i="15"/>
  <c r="JM24" i="15"/>
  <c r="JN24" i="15"/>
  <c r="JO24" i="15"/>
  <c r="JP24" i="15"/>
  <c r="JQ24" i="15"/>
  <c r="JR24" i="15"/>
  <c r="JS24" i="15"/>
  <c r="JT24" i="15"/>
  <c r="JU24" i="15"/>
  <c r="JV24" i="15"/>
  <c r="JW24" i="15"/>
  <c r="JX24" i="15"/>
  <c r="JY24" i="15"/>
  <c r="JZ24" i="15"/>
  <c r="KA24" i="15"/>
  <c r="KB24" i="15"/>
  <c r="KC24" i="15"/>
  <c r="KD24" i="15"/>
  <c r="KE24" i="15"/>
  <c r="KF24" i="15"/>
  <c r="KG24" i="15"/>
  <c r="KH24" i="15"/>
  <c r="KI24" i="15"/>
  <c r="KJ24" i="15"/>
  <c r="KK24" i="15"/>
  <c r="KL24" i="15"/>
  <c r="KM24" i="15"/>
  <c r="KN24" i="15"/>
  <c r="KO24" i="15"/>
  <c r="KP24" i="15"/>
  <c r="KQ24" i="15"/>
  <c r="KR24" i="15"/>
  <c r="KS24" i="15"/>
  <c r="KT24" i="15"/>
  <c r="KU24" i="15"/>
  <c r="KV24" i="15"/>
  <c r="KW24" i="15"/>
  <c r="KX24" i="15"/>
  <c r="KY24" i="15"/>
  <c r="KZ24" i="15"/>
  <c r="LA24" i="15"/>
  <c r="LB24" i="15"/>
  <c r="LC24" i="15"/>
  <c r="LD24" i="15"/>
  <c r="LE24" i="15"/>
  <c r="LF24" i="15"/>
  <c r="LG24" i="15"/>
  <c r="LH24" i="15"/>
  <c r="LI24" i="15"/>
  <c r="LJ24" i="15"/>
  <c r="LK24" i="15"/>
  <c r="LL24" i="15"/>
  <c r="LM24" i="15"/>
  <c r="LN24" i="15"/>
  <c r="LO24" i="15"/>
  <c r="LP24" i="15"/>
  <c r="LQ24" i="15"/>
  <c r="LR24" i="15"/>
  <c r="LS24" i="15"/>
  <c r="LT24" i="15"/>
  <c r="LU24" i="15"/>
  <c r="LV24" i="15"/>
  <c r="LW24" i="15"/>
  <c r="LX24" i="15"/>
  <c r="LY24" i="15"/>
  <c r="LZ24" i="15"/>
  <c r="MA24" i="15"/>
  <c r="MB24" i="15"/>
  <c r="MC24" i="15"/>
  <c r="MD24" i="15"/>
  <c r="ME24" i="15"/>
  <c r="MF24" i="15"/>
  <c r="MG24" i="15"/>
  <c r="MH24" i="15"/>
  <c r="MI24" i="15"/>
  <c r="MJ24" i="15"/>
  <c r="MK24" i="15"/>
  <c r="ML24" i="15"/>
  <c r="MM24" i="15"/>
  <c r="MN24" i="15"/>
  <c r="MO24" i="15"/>
  <c r="MP24" i="15"/>
  <c r="MQ24" i="15"/>
  <c r="MR24" i="15"/>
  <c r="MS24" i="15"/>
  <c r="MT24" i="15"/>
  <c r="MU24" i="15"/>
  <c r="MV24" i="15"/>
  <c r="MW24" i="15"/>
  <c r="MX24" i="15"/>
  <c r="MY24" i="15"/>
  <c r="MZ24" i="15"/>
  <c r="NA24" i="15"/>
  <c r="NB24" i="15"/>
  <c r="NC24" i="15"/>
  <c r="ND24" i="15"/>
  <c r="NE24" i="15"/>
  <c r="NF24" i="15"/>
  <c r="NG24" i="15"/>
  <c r="NH24" i="15"/>
  <c r="NI24" i="15"/>
  <c r="NJ24" i="15"/>
  <c r="NK24" i="15"/>
  <c r="NL24" i="15"/>
  <c r="NM24" i="15"/>
  <c r="NN24" i="15"/>
  <c r="NO24" i="15"/>
  <c r="NP24" i="15"/>
  <c r="NQ24" i="15"/>
  <c r="NR24" i="15"/>
  <c r="NS24" i="15"/>
  <c r="NT24" i="15"/>
  <c r="NU24" i="15"/>
  <c r="NV24" i="15"/>
  <c r="NW24" i="15"/>
  <c r="NX24" i="15"/>
  <c r="NY24" i="15"/>
  <c r="NZ24" i="15"/>
  <c r="OA24" i="15"/>
  <c r="OB24" i="15"/>
  <c r="OC24" i="15"/>
  <c r="OD24" i="15"/>
  <c r="OE24" i="15"/>
  <c r="OF24" i="15"/>
  <c r="OG24" i="15"/>
  <c r="OH24" i="15"/>
  <c r="OI24" i="15"/>
  <c r="OJ24" i="15"/>
  <c r="OK24" i="15"/>
  <c r="OL24" i="15"/>
  <c r="OM24" i="15"/>
  <c r="ON24" i="15"/>
  <c r="OO24" i="15"/>
  <c r="OP24" i="15"/>
  <c r="OQ24" i="15"/>
  <c r="OR24" i="15"/>
  <c r="OS24" i="15"/>
  <c r="OT24" i="15"/>
  <c r="OU24" i="15"/>
  <c r="OV24" i="15"/>
  <c r="OW24" i="15"/>
  <c r="OX24" i="15"/>
  <c r="OY24" i="15"/>
  <c r="OZ24" i="15"/>
  <c r="PA24" i="15"/>
  <c r="PB24" i="15"/>
  <c r="PC24" i="15"/>
  <c r="PD24" i="15"/>
  <c r="PE24" i="15"/>
  <c r="PF24" i="15"/>
  <c r="PG24" i="15"/>
  <c r="PH24" i="15"/>
  <c r="PI24" i="15"/>
  <c r="PJ24" i="15"/>
  <c r="PK24" i="15"/>
  <c r="PL24" i="15"/>
  <c r="PM24" i="15"/>
  <c r="PN24" i="15"/>
  <c r="PO24" i="15"/>
  <c r="PP24" i="15"/>
  <c r="PQ24" i="15"/>
  <c r="PR24" i="15"/>
  <c r="PS24" i="15"/>
  <c r="PT24" i="15"/>
  <c r="PU24" i="15"/>
  <c r="PV24" i="15"/>
  <c r="PW24" i="15"/>
  <c r="PX24" i="15"/>
  <c r="PY24" i="15"/>
  <c r="PZ24" i="15"/>
  <c r="QA24" i="15"/>
  <c r="QB24" i="15"/>
  <c r="QC24" i="15"/>
  <c r="QD24" i="15"/>
  <c r="QE24" i="15"/>
  <c r="QF24" i="15"/>
  <c r="QG24" i="15"/>
  <c r="QH24" i="15"/>
  <c r="QI24" i="15"/>
  <c r="QJ24" i="15"/>
  <c r="QK24" i="15"/>
  <c r="QL24" i="15"/>
  <c r="QM24" i="15"/>
  <c r="QN24" i="15"/>
  <c r="QO24" i="15"/>
  <c r="QP24" i="15"/>
  <c r="QQ24" i="15"/>
  <c r="QR24" i="15"/>
  <c r="QS24" i="15"/>
  <c r="QT24" i="15"/>
  <c r="QU24" i="15"/>
  <c r="QV24" i="15"/>
  <c r="QW24" i="15"/>
  <c r="QX24" i="15"/>
  <c r="QY24" i="15"/>
  <c r="QZ24" i="15"/>
  <c r="RA24" i="15"/>
  <c r="RB24" i="15"/>
  <c r="RC24" i="15"/>
  <c r="RD24" i="15"/>
  <c r="RE24" i="15"/>
  <c r="RF24" i="15"/>
  <c r="RG24" i="15"/>
  <c r="RH24" i="15"/>
  <c r="RI24" i="15"/>
  <c r="RJ24" i="15"/>
  <c r="RK24" i="15"/>
  <c r="RL24" i="15"/>
  <c r="RM24" i="15"/>
  <c r="RN24" i="15"/>
  <c r="RO24" i="15"/>
  <c r="RP24" i="15"/>
  <c r="RQ24" i="15"/>
  <c r="RR24" i="15"/>
  <c r="RS24" i="15"/>
  <c r="RT24" i="15"/>
  <c r="RU24" i="15"/>
  <c r="RV24" i="15"/>
  <c r="RW24" i="15"/>
  <c r="RX24" i="15"/>
  <c r="RY24" i="15"/>
  <c r="RZ24" i="15"/>
  <c r="SA24" i="15"/>
  <c r="SB24" i="15"/>
  <c r="SC24" i="15"/>
  <c r="SD24" i="15"/>
  <c r="SE24" i="15"/>
  <c r="SF24" i="15"/>
  <c r="SG24" i="15"/>
  <c r="SH24" i="15"/>
  <c r="SI24" i="15"/>
  <c r="SJ24" i="15"/>
  <c r="SK24" i="15"/>
  <c r="SL24" i="15"/>
  <c r="SM24" i="15"/>
  <c r="SN24" i="15"/>
  <c r="SO24" i="15"/>
  <c r="SP24" i="15"/>
  <c r="SQ24" i="15"/>
  <c r="SR24" i="15"/>
  <c r="SS24" i="15"/>
  <c r="ST24" i="15"/>
  <c r="SU24" i="15"/>
  <c r="SV24" i="15"/>
  <c r="SW24" i="15"/>
  <c r="SX24" i="15"/>
  <c r="SY24" i="15"/>
  <c r="SZ24" i="15"/>
  <c r="TA24" i="15"/>
  <c r="TB24" i="15"/>
  <c r="K24" i="15"/>
  <c r="L57" i="7"/>
  <c r="M57" i="7"/>
  <c r="N57" i="7"/>
  <c r="O57" i="7"/>
  <c r="P57" i="7"/>
  <c r="Q57" i="7"/>
  <c r="R57" i="7"/>
  <c r="S57" i="7"/>
  <c r="T57" i="7"/>
  <c r="U57" i="7"/>
  <c r="V57" i="7"/>
  <c r="W57" i="7"/>
  <c r="X57" i="7"/>
  <c r="Y57" i="7"/>
  <c r="Z57" i="7"/>
  <c r="AA57" i="7"/>
  <c r="AB57" i="7"/>
  <c r="AC57" i="7"/>
  <c r="AD57" i="7"/>
  <c r="AE57" i="7"/>
  <c r="AF57" i="7"/>
  <c r="AG57" i="7"/>
  <c r="AH57" i="7"/>
  <c r="AI57" i="7"/>
  <c r="AJ57" i="7"/>
  <c r="AK57" i="7"/>
  <c r="AL57" i="7"/>
  <c r="AM57" i="7"/>
  <c r="AN57" i="7"/>
  <c r="AO57" i="7"/>
  <c r="AP57" i="7"/>
  <c r="AQ57" i="7"/>
  <c r="AR57" i="7"/>
  <c r="AS57" i="7"/>
  <c r="AT57" i="7"/>
  <c r="AU57" i="7"/>
  <c r="AV57" i="7"/>
  <c r="AW57" i="7"/>
  <c r="AX57" i="7"/>
  <c r="AY57" i="7"/>
  <c r="AZ57" i="7"/>
  <c r="BA57" i="7"/>
  <c r="BB57" i="7"/>
  <c r="BC57" i="7"/>
  <c r="BD57" i="7"/>
  <c r="BE57" i="7"/>
  <c r="BF57" i="7"/>
  <c r="BG57" i="7"/>
  <c r="BH57" i="7"/>
  <c r="BI57" i="7"/>
  <c r="BJ57" i="7"/>
  <c r="BK57" i="7"/>
  <c r="BL57" i="7"/>
  <c r="BM57" i="7"/>
  <c r="BN57" i="7"/>
  <c r="BO57" i="7"/>
  <c r="BP57" i="7"/>
  <c r="BQ57" i="7"/>
  <c r="BR57" i="7"/>
  <c r="BS57" i="7"/>
  <c r="BT57" i="7"/>
  <c r="BU57" i="7"/>
  <c r="BV57" i="7"/>
  <c r="BW57" i="7"/>
  <c r="BX57" i="7"/>
  <c r="BY57" i="7"/>
  <c r="BZ57" i="7"/>
  <c r="CA57" i="7"/>
  <c r="CC57" i="7"/>
  <c r="CD57" i="7"/>
  <c r="CE57" i="7"/>
  <c r="CF57" i="7"/>
  <c r="CG57" i="7"/>
  <c r="CH57" i="7"/>
  <c r="CI57" i="7"/>
  <c r="CJ57" i="7"/>
  <c r="CL57" i="7"/>
  <c r="CM57" i="7"/>
  <c r="CN57" i="7"/>
  <c r="CO57" i="7"/>
  <c r="CP57" i="7"/>
  <c r="CQ57" i="7"/>
  <c r="CR57" i="7"/>
  <c r="CS57" i="7"/>
  <c r="CT57" i="7"/>
  <c r="CU57" i="7"/>
  <c r="CV57" i="7"/>
  <c r="CW57" i="7"/>
  <c r="CX57" i="7"/>
  <c r="CY57" i="7"/>
  <c r="CZ57" i="7"/>
  <c r="DA57" i="7"/>
  <c r="DB57" i="7"/>
  <c r="DC57" i="7"/>
  <c r="DD57" i="7"/>
  <c r="DE57" i="7"/>
  <c r="DF57" i="7"/>
  <c r="DG57" i="7"/>
  <c r="DH57" i="7"/>
  <c r="DI57" i="7"/>
  <c r="DJ57" i="7"/>
  <c r="DK57" i="7"/>
  <c r="DL57" i="7"/>
  <c r="DM57" i="7"/>
  <c r="DN57" i="7"/>
  <c r="DO57" i="7"/>
  <c r="DP57" i="7"/>
  <c r="DQ57" i="7"/>
  <c r="DR57" i="7"/>
  <c r="DS57" i="7"/>
  <c r="DT57" i="7"/>
  <c r="DU57" i="7"/>
  <c r="DV57" i="7"/>
  <c r="DW57" i="7"/>
  <c r="DX57" i="7"/>
  <c r="DY57" i="7"/>
  <c r="DZ57" i="7"/>
  <c r="EA57" i="7"/>
  <c r="EB57" i="7"/>
  <c r="EC57" i="7"/>
  <c r="ED57" i="7"/>
  <c r="EE57" i="7"/>
  <c r="EF57" i="7"/>
  <c r="EG57" i="7"/>
  <c r="EH57" i="7"/>
  <c r="EI57" i="7"/>
  <c r="EJ57" i="7"/>
  <c r="EK57" i="7"/>
  <c r="EL57" i="7"/>
  <c r="EM57" i="7"/>
  <c r="EN57" i="7"/>
  <c r="EO57" i="7"/>
  <c r="EP57" i="7"/>
  <c r="EQ57" i="7"/>
  <c r="ER57" i="7"/>
  <c r="ES57" i="7"/>
  <c r="ET57" i="7"/>
  <c r="EU57" i="7"/>
  <c r="EV57" i="7"/>
  <c r="EW57" i="7"/>
  <c r="EX57" i="7"/>
  <c r="EY57" i="7"/>
  <c r="EZ57" i="7"/>
  <c r="FA57" i="7"/>
  <c r="FB57" i="7"/>
  <c r="FC57" i="7"/>
  <c r="FD57" i="7"/>
  <c r="FE57" i="7"/>
  <c r="FF57" i="7"/>
  <c r="FG57" i="7"/>
  <c r="FH57" i="7"/>
  <c r="FI57" i="7"/>
  <c r="FJ57" i="7"/>
  <c r="FK57" i="7"/>
  <c r="FL57" i="7"/>
  <c r="FM57" i="7"/>
  <c r="FN57" i="7"/>
  <c r="FO57" i="7"/>
  <c r="FP57" i="7"/>
  <c r="FQ57" i="7"/>
  <c r="FR57" i="7"/>
  <c r="FS57" i="7"/>
  <c r="FT57" i="7"/>
  <c r="FU57" i="7"/>
  <c r="FV57" i="7"/>
  <c r="FW57" i="7"/>
  <c r="FX57" i="7"/>
  <c r="FY57" i="7"/>
  <c r="FZ57" i="7"/>
  <c r="GA57" i="7"/>
  <c r="GB57" i="7"/>
  <c r="GC57" i="7"/>
  <c r="GD57" i="7"/>
  <c r="GE57" i="7"/>
  <c r="GF57" i="7"/>
  <c r="GG57" i="7"/>
  <c r="GH57" i="7"/>
  <c r="GI57" i="7"/>
  <c r="GJ57" i="7"/>
  <c r="GK57" i="7"/>
  <c r="GL57" i="7"/>
  <c r="GM57" i="7"/>
  <c r="GN57" i="7"/>
  <c r="GO57" i="7"/>
  <c r="GP57" i="7"/>
  <c r="GQ57" i="7"/>
  <c r="GR57" i="7"/>
  <c r="GS57" i="7"/>
  <c r="GT57" i="7"/>
  <c r="GU57" i="7"/>
  <c r="GV57" i="7"/>
  <c r="GW57" i="7"/>
  <c r="GX57" i="7"/>
  <c r="GY57" i="7"/>
  <c r="GZ57" i="7"/>
  <c r="HA57" i="7"/>
  <c r="HB57" i="7"/>
  <c r="HC57" i="7"/>
  <c r="HD57" i="7"/>
  <c r="HE57" i="7"/>
  <c r="HF57" i="7"/>
  <c r="HG57" i="7"/>
  <c r="HH57" i="7"/>
  <c r="HI57" i="7"/>
  <c r="HJ57" i="7"/>
  <c r="HK57" i="7"/>
  <c r="HL57" i="7"/>
  <c r="HM57" i="7"/>
  <c r="HN57" i="7"/>
  <c r="HO57" i="7"/>
  <c r="HP57" i="7"/>
  <c r="HQ57" i="7"/>
  <c r="HR57" i="7"/>
  <c r="HS57" i="7"/>
  <c r="HT57" i="7"/>
  <c r="HU57" i="7"/>
  <c r="HV57" i="7"/>
  <c r="HW57" i="7"/>
  <c r="HX57" i="7"/>
  <c r="HY57" i="7"/>
  <c r="HZ57" i="7"/>
  <c r="IA57" i="7"/>
  <c r="IB57" i="7"/>
  <c r="IC57" i="7"/>
  <c r="ID57" i="7"/>
  <c r="IE57" i="7"/>
  <c r="IF57" i="7"/>
  <c r="IG57" i="7"/>
  <c r="IH57" i="7"/>
  <c r="II57" i="7"/>
  <c r="IJ57" i="7"/>
  <c r="IK57" i="7"/>
  <c r="IL57" i="7"/>
  <c r="IM57" i="7"/>
  <c r="IN57" i="7"/>
  <c r="IO57" i="7"/>
  <c r="IP57" i="7"/>
  <c r="IQ57" i="7"/>
  <c r="IR57" i="7"/>
  <c r="IS57" i="7"/>
  <c r="IT57" i="7"/>
  <c r="IU57" i="7"/>
  <c r="IV57" i="7"/>
  <c r="IW57" i="7"/>
  <c r="IX57" i="7"/>
  <c r="IY57" i="7"/>
  <c r="IZ57" i="7"/>
  <c r="JA57" i="7"/>
  <c r="JB57" i="7"/>
  <c r="JC57" i="7"/>
  <c r="JD57" i="7"/>
  <c r="JE57" i="7"/>
  <c r="JF57" i="7"/>
  <c r="JG57" i="7"/>
  <c r="JH57" i="7"/>
  <c r="JI57" i="7"/>
  <c r="JJ57" i="7"/>
  <c r="JK57" i="7"/>
  <c r="JL57" i="7"/>
  <c r="JM57" i="7"/>
  <c r="JN57" i="7"/>
  <c r="JO57" i="7"/>
  <c r="JP57" i="7"/>
  <c r="JQ57" i="7"/>
  <c r="JR57" i="7"/>
  <c r="JS57" i="7"/>
  <c r="JT57" i="7"/>
  <c r="JU57" i="7"/>
  <c r="JV57" i="7"/>
  <c r="JW57" i="7"/>
  <c r="JX57" i="7"/>
  <c r="JY57" i="7"/>
  <c r="JZ57" i="7"/>
  <c r="KA57" i="7"/>
  <c r="KB57" i="7"/>
  <c r="KC57" i="7"/>
  <c r="KD57" i="7"/>
  <c r="KE57" i="7"/>
  <c r="KF57" i="7"/>
  <c r="KG57" i="7"/>
  <c r="KH57" i="7"/>
  <c r="KI57" i="7"/>
  <c r="KJ57" i="7"/>
  <c r="KK57" i="7"/>
  <c r="KL57" i="7"/>
  <c r="KM57" i="7"/>
  <c r="KN57" i="7"/>
  <c r="KO57" i="7"/>
  <c r="KP57" i="7"/>
  <c r="KQ57" i="7"/>
  <c r="KR57" i="7"/>
  <c r="KS57" i="7"/>
  <c r="KT57" i="7"/>
  <c r="KU57" i="7"/>
  <c r="KV57" i="7"/>
  <c r="KW57" i="7"/>
  <c r="KX57" i="7"/>
  <c r="KY57" i="7"/>
  <c r="KZ57" i="7"/>
  <c r="LA57" i="7"/>
  <c r="LB57" i="7"/>
  <c r="LC57" i="7"/>
  <c r="LD57" i="7"/>
  <c r="LE57" i="7"/>
  <c r="LF57" i="7"/>
  <c r="LG57" i="7"/>
  <c r="LH57" i="7"/>
  <c r="LI57" i="7"/>
  <c r="LJ57" i="7"/>
  <c r="LK57" i="7"/>
  <c r="LL57" i="7"/>
  <c r="LM57" i="7"/>
  <c r="LN57" i="7"/>
  <c r="LO57" i="7"/>
  <c r="LP57" i="7"/>
  <c r="LQ57" i="7"/>
  <c r="LR57" i="7"/>
  <c r="LS57" i="7"/>
  <c r="LT57" i="7"/>
  <c r="LU57" i="7"/>
  <c r="LV57" i="7"/>
  <c r="LW57" i="7"/>
  <c r="LX57" i="7"/>
  <c r="LY57" i="7"/>
  <c r="LZ57" i="7"/>
  <c r="MA57" i="7"/>
  <c r="MB57" i="7"/>
  <c r="MC57" i="7"/>
  <c r="MD57" i="7"/>
  <c r="ME57" i="7"/>
  <c r="MF57" i="7"/>
  <c r="MG57" i="7"/>
  <c r="MH57" i="7"/>
  <c r="MI57" i="7"/>
  <c r="MJ57" i="7"/>
  <c r="MK57" i="7"/>
  <c r="ML57" i="7"/>
  <c r="MM57" i="7"/>
  <c r="MN57" i="7"/>
  <c r="MO57" i="7"/>
  <c r="MP57" i="7"/>
  <c r="MQ57" i="7"/>
  <c r="MR57" i="7"/>
  <c r="MS57" i="7"/>
  <c r="MT57" i="7"/>
  <c r="MU57" i="7"/>
  <c r="MV57" i="7"/>
  <c r="MW57" i="7"/>
  <c r="MX57" i="7"/>
  <c r="MY57" i="7"/>
  <c r="MZ57" i="7"/>
  <c r="NA57" i="7"/>
  <c r="NB57" i="7"/>
  <c r="NC57" i="7"/>
  <c r="ND57" i="7"/>
  <c r="NE57" i="7"/>
  <c r="NF57" i="7"/>
  <c r="NG57" i="7"/>
  <c r="NH57" i="7"/>
  <c r="NI57" i="7"/>
  <c r="NJ57" i="7"/>
  <c r="NK57" i="7"/>
  <c r="NL57" i="7"/>
  <c r="NM57" i="7"/>
  <c r="NN57" i="7"/>
  <c r="NO57" i="7"/>
  <c r="NP57" i="7"/>
  <c r="NQ57" i="7"/>
  <c r="NR57" i="7"/>
  <c r="NS57" i="7"/>
  <c r="NT57" i="7"/>
  <c r="NU57" i="7"/>
  <c r="NV57" i="7"/>
  <c r="NW57" i="7"/>
  <c r="NX57" i="7"/>
  <c r="NY57" i="7"/>
  <c r="NZ57" i="7"/>
  <c r="OA57" i="7"/>
  <c r="OB57" i="7"/>
  <c r="OC57" i="7"/>
  <c r="OD57" i="7"/>
  <c r="OE57" i="7"/>
  <c r="OF57" i="7"/>
  <c r="OG57" i="7"/>
  <c r="OH57" i="7"/>
  <c r="OI57" i="7"/>
  <c r="OJ57" i="7"/>
  <c r="OK57" i="7"/>
  <c r="OL57" i="7"/>
  <c r="OM57" i="7"/>
  <c r="ON57" i="7"/>
  <c r="OO57" i="7"/>
  <c r="OP57" i="7"/>
  <c r="OQ57" i="7"/>
  <c r="OR57" i="7"/>
  <c r="OS57" i="7"/>
  <c r="OT57" i="7"/>
  <c r="OU57" i="7"/>
  <c r="OV57" i="7"/>
  <c r="OW57" i="7"/>
  <c r="OX57" i="7"/>
  <c r="OY57" i="7"/>
  <c r="OZ57" i="7"/>
  <c r="PA57" i="7"/>
  <c r="PB57" i="7"/>
  <c r="PC57" i="7"/>
  <c r="PD57" i="7"/>
  <c r="PE57" i="7"/>
  <c r="PF57" i="7"/>
  <c r="PG57" i="7"/>
  <c r="PH57" i="7"/>
  <c r="PI57" i="7"/>
  <c r="PJ57" i="7"/>
  <c r="PK57" i="7"/>
  <c r="PL57" i="7"/>
  <c r="PM57" i="7"/>
  <c r="PN57" i="7"/>
  <c r="PO57" i="7"/>
  <c r="PP57" i="7"/>
  <c r="PQ57" i="7"/>
  <c r="PR57" i="7"/>
  <c r="PS57" i="7"/>
  <c r="PT57" i="7"/>
  <c r="PU57" i="7"/>
  <c r="PV57" i="7"/>
  <c r="PW57" i="7"/>
  <c r="PX57" i="7"/>
  <c r="PY57" i="7"/>
  <c r="PZ57" i="7"/>
  <c r="QA57" i="7"/>
  <c r="QB57" i="7"/>
  <c r="QC57" i="7"/>
  <c r="QD57" i="7"/>
  <c r="QE57" i="7"/>
  <c r="QF57" i="7"/>
  <c r="QG57" i="7"/>
  <c r="QH57" i="7"/>
  <c r="QI57" i="7"/>
  <c r="QJ57" i="7"/>
  <c r="QK57" i="7"/>
  <c r="QL57" i="7"/>
  <c r="QM57" i="7"/>
  <c r="QN57" i="7"/>
  <c r="QO57" i="7"/>
  <c r="QP57" i="7"/>
  <c r="QQ57" i="7"/>
  <c r="QR57" i="7"/>
  <c r="QS57" i="7"/>
  <c r="QT57" i="7"/>
  <c r="QU57" i="7"/>
  <c r="QV57" i="7"/>
  <c r="QW57" i="7"/>
  <c r="QX57" i="7"/>
  <c r="QY57" i="7"/>
  <c r="QZ57" i="7"/>
  <c r="RA57" i="7"/>
  <c r="RB57" i="7"/>
  <c r="RC57" i="7"/>
  <c r="RD57" i="7"/>
  <c r="RE57" i="7"/>
  <c r="RF57" i="7"/>
  <c r="RG57" i="7"/>
  <c r="RH57" i="7"/>
  <c r="RI57" i="7"/>
  <c r="RJ57" i="7"/>
  <c r="RK57" i="7"/>
  <c r="RL57" i="7"/>
  <c r="RM57" i="7"/>
  <c r="RN57" i="7"/>
  <c r="RO57" i="7"/>
  <c r="RP57" i="7"/>
  <c r="RQ57" i="7"/>
  <c r="RR57" i="7"/>
  <c r="RS57" i="7"/>
  <c r="RT57" i="7"/>
  <c r="RU57" i="7"/>
  <c r="RV57" i="7"/>
  <c r="RW57" i="7"/>
  <c r="RX57" i="7"/>
  <c r="RY57" i="7"/>
  <c r="RZ57" i="7"/>
  <c r="SA57" i="7"/>
  <c r="SB57" i="7"/>
  <c r="SC57" i="7"/>
  <c r="SD57" i="7"/>
  <c r="SE57" i="7"/>
  <c r="SF57" i="7"/>
  <c r="SG57" i="7"/>
  <c r="SH57" i="7"/>
  <c r="SI57" i="7"/>
  <c r="SJ57" i="7"/>
  <c r="SK57" i="7"/>
  <c r="SL57" i="7"/>
  <c r="SM57" i="7"/>
  <c r="SN57" i="7"/>
  <c r="SO57" i="7"/>
  <c r="SP57" i="7"/>
  <c r="SQ57" i="7"/>
  <c r="SR57" i="7"/>
  <c r="SS57" i="7"/>
  <c r="ST57" i="7"/>
  <c r="SU57" i="7"/>
  <c r="SV57" i="7"/>
  <c r="SW57" i="7"/>
  <c r="SX57" i="7"/>
  <c r="SY57" i="7"/>
  <c r="SZ57" i="7"/>
  <c r="TA57" i="7"/>
  <c r="TB57" i="7"/>
  <c r="K57" i="7"/>
  <c r="CB19" i="1"/>
  <c r="CB11" i="1"/>
  <c r="CC52" i="1"/>
  <c r="CC33" i="15" s="1"/>
  <c r="CB52" i="1"/>
  <c r="CB50" i="1"/>
  <c r="I50" i="1" s="1"/>
  <c r="J89" i="7"/>
  <c r="CA90" i="7"/>
  <c r="I90" i="7" s="1"/>
  <c r="CA20" i="3"/>
  <c r="I20" i="3" s="1"/>
  <c r="CA43" i="7"/>
  <c r="I43" i="7" s="1"/>
  <c r="CA18" i="7"/>
  <c r="J10" i="1" l="1"/>
  <c r="I167" i="7"/>
  <c r="J167" i="7" s="1"/>
  <c r="I168" i="7"/>
  <c r="J168" i="7" s="1"/>
  <c r="CP15" i="7"/>
  <c r="J9" i="2"/>
  <c r="I18" i="2"/>
  <c r="I26" i="3"/>
  <c r="J24" i="3"/>
  <c r="I36" i="15"/>
  <c r="I52" i="7"/>
  <c r="I127" i="7"/>
  <c r="I53" i="7"/>
  <c r="J53" i="7" s="1"/>
  <c r="I114" i="7"/>
  <c r="J114" i="7" s="1"/>
  <c r="I15" i="7"/>
  <c r="I60" i="3"/>
  <c r="J60" i="3" s="1"/>
  <c r="I25" i="2"/>
  <c r="CB37" i="15"/>
  <c r="I19" i="1"/>
  <c r="I52" i="1"/>
  <c r="CD15" i="15"/>
  <c r="I40" i="1"/>
  <c r="CE81" i="7"/>
  <c r="I81" i="7" s="1"/>
  <c r="I60" i="1"/>
  <c r="CC64" i="7"/>
  <c r="I64" i="7" s="1"/>
  <c r="I41" i="1"/>
  <c r="CD12" i="15"/>
  <c r="I23" i="1"/>
  <c r="CG13" i="7"/>
  <c r="I13" i="7" s="1"/>
  <c r="J13" i="7" s="1"/>
  <c r="I10" i="1"/>
  <c r="CI36" i="7"/>
  <c r="I36" i="7" s="1"/>
  <c r="J36" i="7" s="1"/>
  <c r="I42" i="1"/>
  <c r="CB11" i="15"/>
  <c r="I11" i="1"/>
  <c r="CC51" i="7"/>
  <c r="I20" i="1"/>
  <c r="CI23" i="7"/>
  <c r="I23" i="7" s="1"/>
  <c r="I22" i="1"/>
  <c r="CP76" i="7"/>
  <c r="I76" i="7" s="1"/>
  <c r="I43" i="1"/>
  <c r="CN15" i="15"/>
  <c r="J126" i="7"/>
  <c r="CF38" i="7"/>
  <c r="I38" i="7" s="1"/>
  <c r="CG65" i="7"/>
  <c r="I65" i="7" s="1"/>
  <c r="CF42" i="7"/>
  <c r="I42" i="7" s="1"/>
  <c r="CN31" i="7"/>
  <c r="CM28" i="15"/>
  <c r="CB24" i="15"/>
  <c r="CK37" i="15"/>
  <c r="CM26" i="7"/>
  <c r="CK11" i="15"/>
  <c r="CD31" i="7"/>
  <c r="CK24" i="15"/>
  <c r="CM56" i="7"/>
  <c r="CB44" i="7"/>
  <c r="I44" i="7" s="1"/>
  <c r="CD33" i="7"/>
  <c r="I33" i="7" s="1"/>
  <c r="CC28" i="15"/>
  <c r="CC32" i="15"/>
  <c r="I32" i="15" s="1"/>
  <c r="J32" i="15" s="1"/>
  <c r="I25" i="15"/>
  <c r="J25" i="15" s="1"/>
  <c r="CC56" i="7"/>
  <c r="CB57" i="7"/>
  <c r="I57" i="7" s="1"/>
  <c r="CB26" i="7"/>
  <c r="I26" i="7" s="1"/>
  <c r="CB56" i="7"/>
  <c r="CA43" i="3"/>
  <c r="CA17" i="3"/>
  <c r="BZ10" i="13"/>
  <c r="BY10" i="13"/>
  <c r="BX10" i="13"/>
  <c r="J22" i="1" l="1"/>
  <c r="I37" i="15"/>
  <c r="J37" i="15" s="1"/>
  <c r="I56" i="7"/>
  <c r="I31" i="7"/>
  <c r="I51" i="7"/>
  <c r="J51" i="7" s="1"/>
  <c r="J57" i="7"/>
  <c r="I43" i="3"/>
  <c r="J43" i="3" s="1"/>
  <c r="I24" i="15"/>
  <c r="J24" i="15" s="1"/>
  <c r="J136" i="7"/>
  <c r="L25" i="7"/>
  <c r="M25" i="7"/>
  <c r="N25" i="7"/>
  <c r="O25" i="7"/>
  <c r="P25" i="7"/>
  <c r="Q25" i="7"/>
  <c r="R25" i="7"/>
  <c r="S25" i="7"/>
  <c r="T25" i="7"/>
  <c r="U25" i="7"/>
  <c r="V25" i="7"/>
  <c r="W25" i="7"/>
  <c r="X25" i="7"/>
  <c r="Y25" i="7"/>
  <c r="Z25" i="7"/>
  <c r="AA25" i="7"/>
  <c r="AB25" i="7"/>
  <c r="AC25" i="7"/>
  <c r="AD25" i="7"/>
  <c r="AE25" i="7"/>
  <c r="AF25" i="7"/>
  <c r="AG25" i="7"/>
  <c r="AH25" i="7"/>
  <c r="AI25" i="7"/>
  <c r="AJ25" i="7"/>
  <c r="AK25" i="7"/>
  <c r="AL25" i="7"/>
  <c r="AM25" i="7"/>
  <c r="AN25" i="7"/>
  <c r="AO25" i="7"/>
  <c r="AP25" i="7"/>
  <c r="AQ25" i="7"/>
  <c r="AR25" i="7"/>
  <c r="AS25" i="7"/>
  <c r="AT25" i="7"/>
  <c r="AU25" i="7"/>
  <c r="AV25" i="7"/>
  <c r="AW25" i="7"/>
  <c r="AX25" i="7"/>
  <c r="AY25" i="7"/>
  <c r="AZ25" i="7"/>
  <c r="BA25" i="7"/>
  <c r="BB25" i="7"/>
  <c r="BC25" i="7"/>
  <c r="BD25" i="7"/>
  <c r="BE25" i="7"/>
  <c r="BF25" i="7"/>
  <c r="BG25" i="7"/>
  <c r="BH25" i="7"/>
  <c r="BI25" i="7"/>
  <c r="BJ25" i="7"/>
  <c r="BK25" i="7"/>
  <c r="BL25" i="7"/>
  <c r="BM25" i="7"/>
  <c r="BN25" i="7"/>
  <c r="BO25" i="7"/>
  <c r="BP25" i="7"/>
  <c r="BQ25" i="7"/>
  <c r="BR25" i="7"/>
  <c r="BS25" i="7"/>
  <c r="BT25" i="7"/>
  <c r="BU25" i="7"/>
  <c r="BV25" i="7"/>
  <c r="BW25" i="7"/>
  <c r="BX25" i="7"/>
  <c r="BY25" i="7"/>
  <c r="BZ25" i="7"/>
  <c r="CA25" i="7"/>
  <c r="CB25" i="7"/>
  <c r="CC25" i="7"/>
  <c r="CD25" i="7"/>
  <c r="CE25" i="7"/>
  <c r="CF25" i="7"/>
  <c r="CG25" i="7"/>
  <c r="CH25" i="7"/>
  <c r="CI25" i="7"/>
  <c r="CJ25" i="7"/>
  <c r="CK25" i="7"/>
  <c r="CL25" i="7"/>
  <c r="CM25" i="7"/>
  <c r="CN25" i="7"/>
  <c r="CO25" i="7"/>
  <c r="CP25" i="7"/>
  <c r="CQ25" i="7"/>
  <c r="CR25" i="7"/>
  <c r="CS25" i="7"/>
  <c r="CT25" i="7"/>
  <c r="CU25" i="7"/>
  <c r="CV25" i="7"/>
  <c r="CW25" i="7"/>
  <c r="CX25" i="7"/>
  <c r="CY25" i="7"/>
  <c r="CZ25" i="7"/>
  <c r="DA25" i="7"/>
  <c r="DB25" i="7"/>
  <c r="DC25" i="7"/>
  <c r="DD25" i="7"/>
  <c r="DE25" i="7"/>
  <c r="DF25" i="7"/>
  <c r="DG25" i="7"/>
  <c r="DH25" i="7"/>
  <c r="DI25" i="7"/>
  <c r="DJ25" i="7"/>
  <c r="DK25" i="7"/>
  <c r="DL25" i="7"/>
  <c r="DM25" i="7"/>
  <c r="DN25" i="7"/>
  <c r="DO25" i="7"/>
  <c r="DP25" i="7"/>
  <c r="DQ25" i="7"/>
  <c r="DR25" i="7"/>
  <c r="DS25" i="7"/>
  <c r="DT25" i="7"/>
  <c r="DU25" i="7"/>
  <c r="DV25" i="7"/>
  <c r="DW25" i="7"/>
  <c r="DX25" i="7"/>
  <c r="DY25" i="7"/>
  <c r="DZ25" i="7"/>
  <c r="EA25" i="7"/>
  <c r="EB25" i="7"/>
  <c r="EC25" i="7"/>
  <c r="ED25" i="7"/>
  <c r="EE25" i="7"/>
  <c r="EF25" i="7"/>
  <c r="EG25" i="7"/>
  <c r="EH25" i="7"/>
  <c r="EI25" i="7"/>
  <c r="EJ25" i="7"/>
  <c r="EK25" i="7"/>
  <c r="EL25" i="7"/>
  <c r="EM25" i="7"/>
  <c r="EN25" i="7"/>
  <c r="EO25" i="7"/>
  <c r="EP25" i="7"/>
  <c r="EQ25" i="7"/>
  <c r="ER25" i="7"/>
  <c r="ES25" i="7"/>
  <c r="ET25" i="7"/>
  <c r="EU25" i="7"/>
  <c r="EV25" i="7"/>
  <c r="EW25" i="7"/>
  <c r="EX25" i="7"/>
  <c r="EY25" i="7"/>
  <c r="EZ25" i="7"/>
  <c r="FA25" i="7"/>
  <c r="FB25" i="7"/>
  <c r="FC25" i="7"/>
  <c r="FD25" i="7"/>
  <c r="FE25" i="7"/>
  <c r="FF25" i="7"/>
  <c r="FG25" i="7"/>
  <c r="FH25" i="7"/>
  <c r="FI25" i="7"/>
  <c r="FJ25" i="7"/>
  <c r="FK25" i="7"/>
  <c r="FL25" i="7"/>
  <c r="FM25" i="7"/>
  <c r="FN25" i="7"/>
  <c r="FO25" i="7"/>
  <c r="FP25" i="7"/>
  <c r="FQ25" i="7"/>
  <c r="FR25" i="7"/>
  <c r="FS25" i="7"/>
  <c r="FT25" i="7"/>
  <c r="FU25" i="7"/>
  <c r="FV25" i="7"/>
  <c r="FW25" i="7"/>
  <c r="FX25" i="7"/>
  <c r="FY25" i="7"/>
  <c r="FZ25" i="7"/>
  <c r="GA25" i="7"/>
  <c r="GB25" i="7"/>
  <c r="GC25" i="7"/>
  <c r="GD25" i="7"/>
  <c r="GE25" i="7"/>
  <c r="GF25" i="7"/>
  <c r="GG25" i="7"/>
  <c r="GH25" i="7"/>
  <c r="GI25" i="7"/>
  <c r="GJ25" i="7"/>
  <c r="GK25" i="7"/>
  <c r="GL25" i="7"/>
  <c r="GM25" i="7"/>
  <c r="GN25" i="7"/>
  <c r="GO25" i="7"/>
  <c r="GP25" i="7"/>
  <c r="GQ25" i="7"/>
  <c r="GR25" i="7"/>
  <c r="GS25" i="7"/>
  <c r="GT25" i="7"/>
  <c r="GU25" i="7"/>
  <c r="GV25" i="7"/>
  <c r="GW25" i="7"/>
  <c r="GX25" i="7"/>
  <c r="GY25" i="7"/>
  <c r="GZ25" i="7"/>
  <c r="HA25" i="7"/>
  <c r="HB25" i="7"/>
  <c r="HC25" i="7"/>
  <c r="HD25" i="7"/>
  <c r="HE25" i="7"/>
  <c r="HF25" i="7"/>
  <c r="HG25" i="7"/>
  <c r="HH25" i="7"/>
  <c r="HI25" i="7"/>
  <c r="HJ25" i="7"/>
  <c r="HK25" i="7"/>
  <c r="HL25" i="7"/>
  <c r="HM25" i="7"/>
  <c r="HN25" i="7"/>
  <c r="HO25" i="7"/>
  <c r="HP25" i="7"/>
  <c r="HQ25" i="7"/>
  <c r="HR25" i="7"/>
  <c r="HS25" i="7"/>
  <c r="HT25" i="7"/>
  <c r="HU25" i="7"/>
  <c r="HV25" i="7"/>
  <c r="HW25" i="7"/>
  <c r="HX25" i="7"/>
  <c r="HY25" i="7"/>
  <c r="HZ25" i="7"/>
  <c r="IA25" i="7"/>
  <c r="IB25" i="7"/>
  <c r="IC25" i="7"/>
  <c r="ID25" i="7"/>
  <c r="IE25" i="7"/>
  <c r="IF25" i="7"/>
  <c r="IG25" i="7"/>
  <c r="IH25" i="7"/>
  <c r="II25" i="7"/>
  <c r="IJ25" i="7"/>
  <c r="IK25" i="7"/>
  <c r="IL25" i="7"/>
  <c r="IM25" i="7"/>
  <c r="IN25" i="7"/>
  <c r="IO25" i="7"/>
  <c r="IP25" i="7"/>
  <c r="IQ25" i="7"/>
  <c r="IR25" i="7"/>
  <c r="IS25" i="7"/>
  <c r="IT25" i="7"/>
  <c r="IU25" i="7"/>
  <c r="IV25" i="7"/>
  <c r="IW25" i="7"/>
  <c r="IX25" i="7"/>
  <c r="IY25" i="7"/>
  <c r="IZ25" i="7"/>
  <c r="JA25" i="7"/>
  <c r="JB25" i="7"/>
  <c r="JC25" i="7"/>
  <c r="JD25" i="7"/>
  <c r="JE25" i="7"/>
  <c r="JF25" i="7"/>
  <c r="JG25" i="7"/>
  <c r="JH25" i="7"/>
  <c r="JI25" i="7"/>
  <c r="JJ25" i="7"/>
  <c r="JK25" i="7"/>
  <c r="JL25" i="7"/>
  <c r="JM25" i="7"/>
  <c r="JN25" i="7"/>
  <c r="JO25" i="7"/>
  <c r="JP25" i="7"/>
  <c r="JQ25" i="7"/>
  <c r="JR25" i="7"/>
  <c r="JS25" i="7"/>
  <c r="JT25" i="7"/>
  <c r="JU25" i="7"/>
  <c r="JV25" i="7"/>
  <c r="JW25" i="7"/>
  <c r="JX25" i="7"/>
  <c r="JY25" i="7"/>
  <c r="JZ25" i="7"/>
  <c r="KA25" i="7"/>
  <c r="KB25" i="7"/>
  <c r="KC25" i="7"/>
  <c r="KD25" i="7"/>
  <c r="KE25" i="7"/>
  <c r="KF25" i="7"/>
  <c r="KG25" i="7"/>
  <c r="KH25" i="7"/>
  <c r="KI25" i="7"/>
  <c r="KJ25" i="7"/>
  <c r="KK25" i="7"/>
  <c r="KL25" i="7"/>
  <c r="KM25" i="7"/>
  <c r="KN25" i="7"/>
  <c r="KO25" i="7"/>
  <c r="KP25" i="7"/>
  <c r="KQ25" i="7"/>
  <c r="KR25" i="7"/>
  <c r="KS25" i="7"/>
  <c r="KT25" i="7"/>
  <c r="KU25" i="7"/>
  <c r="KV25" i="7"/>
  <c r="KW25" i="7"/>
  <c r="KX25" i="7"/>
  <c r="KY25" i="7"/>
  <c r="KZ25" i="7"/>
  <c r="LA25" i="7"/>
  <c r="LB25" i="7"/>
  <c r="LC25" i="7"/>
  <c r="LD25" i="7"/>
  <c r="LE25" i="7"/>
  <c r="LF25" i="7"/>
  <c r="LG25" i="7"/>
  <c r="LH25" i="7"/>
  <c r="LI25" i="7"/>
  <c r="LJ25" i="7"/>
  <c r="LK25" i="7"/>
  <c r="LL25" i="7"/>
  <c r="LM25" i="7"/>
  <c r="LN25" i="7"/>
  <c r="LO25" i="7"/>
  <c r="LP25" i="7"/>
  <c r="LQ25" i="7"/>
  <c r="LR25" i="7"/>
  <c r="LS25" i="7"/>
  <c r="LT25" i="7"/>
  <c r="LU25" i="7"/>
  <c r="LV25" i="7"/>
  <c r="LW25" i="7"/>
  <c r="LX25" i="7"/>
  <c r="LY25" i="7"/>
  <c r="LZ25" i="7"/>
  <c r="MA25" i="7"/>
  <c r="MB25" i="7"/>
  <c r="MC25" i="7"/>
  <c r="MD25" i="7"/>
  <c r="ME25" i="7"/>
  <c r="MF25" i="7"/>
  <c r="MG25" i="7"/>
  <c r="MH25" i="7"/>
  <c r="MI25" i="7"/>
  <c r="MJ25" i="7"/>
  <c r="MK25" i="7"/>
  <c r="ML25" i="7"/>
  <c r="MM25" i="7"/>
  <c r="MN25" i="7"/>
  <c r="MO25" i="7"/>
  <c r="MP25" i="7"/>
  <c r="MQ25" i="7"/>
  <c r="MR25" i="7"/>
  <c r="MS25" i="7"/>
  <c r="MT25" i="7"/>
  <c r="MU25" i="7"/>
  <c r="MV25" i="7"/>
  <c r="MW25" i="7"/>
  <c r="MX25" i="7"/>
  <c r="MY25" i="7"/>
  <c r="MZ25" i="7"/>
  <c r="NA25" i="7"/>
  <c r="NB25" i="7"/>
  <c r="NC25" i="7"/>
  <c r="ND25" i="7"/>
  <c r="NE25" i="7"/>
  <c r="NF25" i="7"/>
  <c r="NG25" i="7"/>
  <c r="NH25" i="7"/>
  <c r="NI25" i="7"/>
  <c r="NJ25" i="7"/>
  <c r="NK25" i="7"/>
  <c r="NL25" i="7"/>
  <c r="NM25" i="7"/>
  <c r="NN25" i="7"/>
  <c r="NO25" i="7"/>
  <c r="NP25" i="7"/>
  <c r="NQ25" i="7"/>
  <c r="NR25" i="7"/>
  <c r="NS25" i="7"/>
  <c r="NT25" i="7"/>
  <c r="NU25" i="7"/>
  <c r="NV25" i="7"/>
  <c r="NW25" i="7"/>
  <c r="NX25" i="7"/>
  <c r="NY25" i="7"/>
  <c r="NZ25" i="7"/>
  <c r="OA25" i="7"/>
  <c r="OB25" i="7"/>
  <c r="OC25" i="7"/>
  <c r="OD25" i="7"/>
  <c r="OE25" i="7"/>
  <c r="OF25" i="7"/>
  <c r="OG25" i="7"/>
  <c r="OH25" i="7"/>
  <c r="OI25" i="7"/>
  <c r="OJ25" i="7"/>
  <c r="OK25" i="7"/>
  <c r="OL25" i="7"/>
  <c r="OM25" i="7"/>
  <c r="ON25" i="7"/>
  <c r="OO25" i="7"/>
  <c r="OP25" i="7"/>
  <c r="OQ25" i="7"/>
  <c r="OR25" i="7"/>
  <c r="OS25" i="7"/>
  <c r="OT25" i="7"/>
  <c r="OU25" i="7"/>
  <c r="OV25" i="7"/>
  <c r="OW25" i="7"/>
  <c r="OX25" i="7"/>
  <c r="OY25" i="7"/>
  <c r="OZ25" i="7"/>
  <c r="PA25" i="7"/>
  <c r="PB25" i="7"/>
  <c r="PC25" i="7"/>
  <c r="PD25" i="7"/>
  <c r="PE25" i="7"/>
  <c r="PF25" i="7"/>
  <c r="PG25" i="7"/>
  <c r="PH25" i="7"/>
  <c r="PI25" i="7"/>
  <c r="PJ25" i="7"/>
  <c r="PK25" i="7"/>
  <c r="PL25" i="7"/>
  <c r="PM25" i="7"/>
  <c r="PN25" i="7"/>
  <c r="PO25" i="7"/>
  <c r="PP25" i="7"/>
  <c r="PQ25" i="7"/>
  <c r="PR25" i="7"/>
  <c r="PS25" i="7"/>
  <c r="PT25" i="7"/>
  <c r="PU25" i="7"/>
  <c r="PV25" i="7"/>
  <c r="PW25" i="7"/>
  <c r="PX25" i="7"/>
  <c r="PY25" i="7"/>
  <c r="PZ25" i="7"/>
  <c r="QA25" i="7"/>
  <c r="QB25" i="7"/>
  <c r="QC25" i="7"/>
  <c r="QD25" i="7"/>
  <c r="QE25" i="7"/>
  <c r="QF25" i="7"/>
  <c r="QG25" i="7"/>
  <c r="QH25" i="7"/>
  <c r="QI25" i="7"/>
  <c r="QJ25" i="7"/>
  <c r="QK25" i="7"/>
  <c r="QL25" i="7"/>
  <c r="QM25" i="7"/>
  <c r="QN25" i="7"/>
  <c r="QO25" i="7"/>
  <c r="QP25" i="7"/>
  <c r="QQ25" i="7"/>
  <c r="QR25" i="7"/>
  <c r="QS25" i="7"/>
  <c r="QT25" i="7"/>
  <c r="QU25" i="7"/>
  <c r="QV25" i="7"/>
  <c r="QW25" i="7"/>
  <c r="QX25" i="7"/>
  <c r="QY25" i="7"/>
  <c r="QZ25" i="7"/>
  <c r="RA25" i="7"/>
  <c r="RB25" i="7"/>
  <c r="RC25" i="7"/>
  <c r="RD25" i="7"/>
  <c r="RE25" i="7"/>
  <c r="RF25" i="7"/>
  <c r="RG25" i="7"/>
  <c r="RH25" i="7"/>
  <c r="RI25" i="7"/>
  <c r="RJ25" i="7"/>
  <c r="RK25" i="7"/>
  <c r="RL25" i="7"/>
  <c r="RM25" i="7"/>
  <c r="RN25" i="7"/>
  <c r="RO25" i="7"/>
  <c r="RP25" i="7"/>
  <c r="RQ25" i="7"/>
  <c r="RR25" i="7"/>
  <c r="RS25" i="7"/>
  <c r="RT25" i="7"/>
  <c r="RU25" i="7"/>
  <c r="RV25" i="7"/>
  <c r="RW25" i="7"/>
  <c r="RX25" i="7"/>
  <c r="RY25" i="7"/>
  <c r="RZ25" i="7"/>
  <c r="SA25" i="7"/>
  <c r="SB25" i="7"/>
  <c r="SC25" i="7"/>
  <c r="SD25" i="7"/>
  <c r="SE25" i="7"/>
  <c r="SF25" i="7"/>
  <c r="SG25" i="7"/>
  <c r="SH25" i="7"/>
  <c r="SI25" i="7"/>
  <c r="SJ25" i="7"/>
  <c r="SK25" i="7"/>
  <c r="SL25" i="7"/>
  <c r="SM25" i="7"/>
  <c r="SN25" i="7"/>
  <c r="SO25" i="7"/>
  <c r="SP25" i="7"/>
  <c r="SQ25" i="7"/>
  <c r="SR25" i="7"/>
  <c r="SS25" i="7"/>
  <c r="ST25" i="7"/>
  <c r="SU25" i="7"/>
  <c r="SV25" i="7"/>
  <c r="SW25" i="7"/>
  <c r="SX25" i="7"/>
  <c r="SY25" i="7"/>
  <c r="SZ25" i="7"/>
  <c r="TA25" i="7"/>
  <c r="TB25" i="7"/>
  <c r="K25" i="7"/>
  <c r="BR29" i="15"/>
  <c r="L46" i="15"/>
  <c r="M46" i="15"/>
  <c r="N46" i="15"/>
  <c r="O46" i="15"/>
  <c r="P46" i="15"/>
  <c r="Q46" i="15"/>
  <c r="R46" i="15"/>
  <c r="S46" i="15"/>
  <c r="T46" i="15"/>
  <c r="U46" i="15"/>
  <c r="V46" i="15"/>
  <c r="W46" i="15"/>
  <c r="X46" i="15"/>
  <c r="Y46" i="15"/>
  <c r="Z46" i="15"/>
  <c r="AA46" i="15"/>
  <c r="AB46" i="15"/>
  <c r="AC46" i="15"/>
  <c r="AD46" i="15"/>
  <c r="AE46" i="15"/>
  <c r="AF46" i="15"/>
  <c r="AG46" i="15"/>
  <c r="AH46" i="15"/>
  <c r="AI46" i="15"/>
  <c r="AJ46" i="15"/>
  <c r="AK46" i="15"/>
  <c r="AL46" i="15"/>
  <c r="AM46" i="15"/>
  <c r="AN46" i="15"/>
  <c r="AO46" i="15"/>
  <c r="AP46" i="15"/>
  <c r="AQ46" i="15"/>
  <c r="AR46" i="15"/>
  <c r="AS46" i="15"/>
  <c r="AT46" i="15"/>
  <c r="AU46" i="15"/>
  <c r="AV46" i="15"/>
  <c r="AW46" i="15"/>
  <c r="AX46" i="15"/>
  <c r="AY46" i="15"/>
  <c r="AZ46" i="15"/>
  <c r="BA46" i="15"/>
  <c r="BB46" i="15"/>
  <c r="BC46" i="15"/>
  <c r="BD46" i="15"/>
  <c r="BE46" i="15"/>
  <c r="BF46" i="15"/>
  <c r="BG46" i="15"/>
  <c r="BH46" i="15"/>
  <c r="BI46" i="15"/>
  <c r="BJ46" i="15"/>
  <c r="BK46" i="15"/>
  <c r="BL46" i="15"/>
  <c r="BM46" i="15"/>
  <c r="BN46" i="15"/>
  <c r="BO46" i="15"/>
  <c r="BP46" i="15"/>
  <c r="BQ46" i="15"/>
  <c r="BS46" i="15"/>
  <c r="BT46" i="15"/>
  <c r="BU46" i="15"/>
  <c r="BV46" i="15"/>
  <c r="BW46" i="15"/>
  <c r="BX46" i="15"/>
  <c r="BY46" i="15"/>
  <c r="BZ46" i="15"/>
  <c r="CA46" i="15"/>
  <c r="CB46" i="15"/>
  <c r="CC46" i="15"/>
  <c r="CD46" i="15"/>
  <c r="CE46" i="15"/>
  <c r="CF46" i="15"/>
  <c r="CG46" i="15"/>
  <c r="CH46" i="15"/>
  <c r="CI46" i="15"/>
  <c r="CJ46" i="15"/>
  <c r="CK46" i="15"/>
  <c r="CL46" i="15"/>
  <c r="CM46" i="15"/>
  <c r="CN46" i="15"/>
  <c r="CO46" i="15"/>
  <c r="CP46" i="15"/>
  <c r="CQ46" i="15"/>
  <c r="CR46" i="15"/>
  <c r="CS46" i="15"/>
  <c r="CT46" i="15"/>
  <c r="CU46" i="15"/>
  <c r="CV46" i="15"/>
  <c r="CW46" i="15"/>
  <c r="CX46" i="15"/>
  <c r="CY46" i="15"/>
  <c r="CZ46" i="15"/>
  <c r="DA46" i="15"/>
  <c r="DB46" i="15"/>
  <c r="DC46" i="15"/>
  <c r="DD46" i="15"/>
  <c r="DE46" i="15"/>
  <c r="DF46" i="15"/>
  <c r="DG46" i="15"/>
  <c r="DH46" i="15"/>
  <c r="DI46" i="15"/>
  <c r="DJ46" i="15"/>
  <c r="DK46" i="15"/>
  <c r="DL46" i="15"/>
  <c r="DM46" i="15"/>
  <c r="DN46" i="15"/>
  <c r="DO46" i="15"/>
  <c r="DP46" i="15"/>
  <c r="DQ46" i="15"/>
  <c r="DR46" i="15"/>
  <c r="DS46" i="15"/>
  <c r="DT46" i="15"/>
  <c r="DU46" i="15"/>
  <c r="DV46" i="15"/>
  <c r="DW46" i="15"/>
  <c r="DX46" i="15"/>
  <c r="DY46" i="15"/>
  <c r="DZ46" i="15"/>
  <c r="EA46" i="15"/>
  <c r="EB46" i="15"/>
  <c r="EC46" i="15"/>
  <c r="ED46" i="15"/>
  <c r="EE46" i="15"/>
  <c r="EF46" i="15"/>
  <c r="EG46" i="15"/>
  <c r="EH46" i="15"/>
  <c r="EI46" i="15"/>
  <c r="EJ46" i="15"/>
  <c r="EK46" i="15"/>
  <c r="EL46" i="15"/>
  <c r="EM46" i="15"/>
  <c r="EN46" i="15"/>
  <c r="EO46" i="15"/>
  <c r="EP46" i="15"/>
  <c r="EQ46" i="15"/>
  <c r="ER46" i="15"/>
  <c r="ES46" i="15"/>
  <c r="ET46" i="15"/>
  <c r="EU46" i="15"/>
  <c r="EV46" i="15"/>
  <c r="EW46" i="15"/>
  <c r="EX46" i="15"/>
  <c r="EY46" i="15"/>
  <c r="EZ46" i="15"/>
  <c r="FA46" i="15"/>
  <c r="FB46" i="15"/>
  <c r="FC46" i="15"/>
  <c r="FD46" i="15"/>
  <c r="FE46" i="15"/>
  <c r="FF46" i="15"/>
  <c r="FG46" i="15"/>
  <c r="FH46" i="15"/>
  <c r="FI46" i="15"/>
  <c r="FJ46" i="15"/>
  <c r="FK46" i="15"/>
  <c r="FL46" i="15"/>
  <c r="FM46" i="15"/>
  <c r="FN46" i="15"/>
  <c r="FO46" i="15"/>
  <c r="FP46" i="15"/>
  <c r="FQ46" i="15"/>
  <c r="FR46" i="15"/>
  <c r="FS46" i="15"/>
  <c r="FT46" i="15"/>
  <c r="FU46" i="15"/>
  <c r="FV46" i="15"/>
  <c r="FW46" i="15"/>
  <c r="FX46" i="15"/>
  <c r="FY46" i="15"/>
  <c r="FZ46" i="15"/>
  <c r="GA46" i="15"/>
  <c r="GB46" i="15"/>
  <c r="GC46" i="15"/>
  <c r="GD46" i="15"/>
  <c r="GE46" i="15"/>
  <c r="GF46" i="15"/>
  <c r="GG46" i="15"/>
  <c r="GH46" i="15"/>
  <c r="GI46" i="15"/>
  <c r="GJ46" i="15"/>
  <c r="GK46" i="15"/>
  <c r="GL46" i="15"/>
  <c r="GM46" i="15"/>
  <c r="GN46" i="15"/>
  <c r="GO46" i="15"/>
  <c r="GP46" i="15"/>
  <c r="GQ46" i="15"/>
  <c r="GR46" i="15"/>
  <c r="GS46" i="15"/>
  <c r="GT46" i="15"/>
  <c r="GU46" i="15"/>
  <c r="GV46" i="15"/>
  <c r="GW46" i="15"/>
  <c r="GX46" i="15"/>
  <c r="GY46" i="15"/>
  <c r="GZ46" i="15"/>
  <c r="HA46" i="15"/>
  <c r="HB46" i="15"/>
  <c r="HC46" i="15"/>
  <c r="HD46" i="15"/>
  <c r="HE46" i="15"/>
  <c r="HF46" i="15"/>
  <c r="HG46" i="15"/>
  <c r="HH46" i="15"/>
  <c r="HI46" i="15"/>
  <c r="HJ46" i="15"/>
  <c r="HK46" i="15"/>
  <c r="HL46" i="15"/>
  <c r="HM46" i="15"/>
  <c r="HN46" i="15"/>
  <c r="HO46" i="15"/>
  <c r="HP46" i="15"/>
  <c r="HQ46" i="15"/>
  <c r="HR46" i="15"/>
  <c r="HS46" i="15"/>
  <c r="HT46" i="15"/>
  <c r="HU46" i="15"/>
  <c r="HV46" i="15"/>
  <c r="HW46" i="15"/>
  <c r="HX46" i="15"/>
  <c r="HY46" i="15"/>
  <c r="HZ46" i="15"/>
  <c r="IA46" i="15"/>
  <c r="IB46" i="15"/>
  <c r="IC46" i="15"/>
  <c r="ID46" i="15"/>
  <c r="IE46" i="15"/>
  <c r="IF46" i="15"/>
  <c r="IG46" i="15"/>
  <c r="IH46" i="15"/>
  <c r="II46" i="15"/>
  <c r="IJ46" i="15"/>
  <c r="IK46" i="15"/>
  <c r="IL46" i="15"/>
  <c r="IM46" i="15"/>
  <c r="IN46" i="15"/>
  <c r="IO46" i="15"/>
  <c r="IP46" i="15"/>
  <c r="IQ46" i="15"/>
  <c r="IR46" i="15"/>
  <c r="IS46" i="15"/>
  <c r="IT46" i="15"/>
  <c r="IU46" i="15"/>
  <c r="IV46" i="15"/>
  <c r="IW46" i="15"/>
  <c r="IX46" i="15"/>
  <c r="IY46" i="15"/>
  <c r="IZ46" i="15"/>
  <c r="JA46" i="15"/>
  <c r="JB46" i="15"/>
  <c r="JC46" i="15"/>
  <c r="JD46" i="15"/>
  <c r="JE46" i="15"/>
  <c r="JF46" i="15"/>
  <c r="JG46" i="15"/>
  <c r="JH46" i="15"/>
  <c r="JI46" i="15"/>
  <c r="JJ46" i="15"/>
  <c r="JK46" i="15"/>
  <c r="JL46" i="15"/>
  <c r="JM46" i="15"/>
  <c r="JN46" i="15"/>
  <c r="JO46" i="15"/>
  <c r="JP46" i="15"/>
  <c r="JQ46" i="15"/>
  <c r="JR46" i="15"/>
  <c r="JS46" i="15"/>
  <c r="JT46" i="15"/>
  <c r="JU46" i="15"/>
  <c r="JV46" i="15"/>
  <c r="JW46" i="15"/>
  <c r="JX46" i="15"/>
  <c r="JY46" i="15"/>
  <c r="JZ46" i="15"/>
  <c r="KA46" i="15"/>
  <c r="KB46" i="15"/>
  <c r="KC46" i="15"/>
  <c r="KD46" i="15"/>
  <c r="KE46" i="15"/>
  <c r="KF46" i="15"/>
  <c r="KG46" i="15"/>
  <c r="KH46" i="15"/>
  <c r="KI46" i="15"/>
  <c r="KJ46" i="15"/>
  <c r="KK46" i="15"/>
  <c r="KL46" i="15"/>
  <c r="KM46" i="15"/>
  <c r="KN46" i="15"/>
  <c r="KO46" i="15"/>
  <c r="KP46" i="15"/>
  <c r="KQ46" i="15"/>
  <c r="KR46" i="15"/>
  <c r="KS46" i="15"/>
  <c r="KT46" i="15"/>
  <c r="KU46" i="15"/>
  <c r="KV46" i="15"/>
  <c r="KW46" i="15"/>
  <c r="KX46" i="15"/>
  <c r="KY46" i="15"/>
  <c r="KZ46" i="15"/>
  <c r="LA46" i="15"/>
  <c r="LB46" i="15"/>
  <c r="LC46" i="15"/>
  <c r="LD46" i="15"/>
  <c r="LE46" i="15"/>
  <c r="LF46" i="15"/>
  <c r="LG46" i="15"/>
  <c r="LH46" i="15"/>
  <c r="LI46" i="15"/>
  <c r="LJ46" i="15"/>
  <c r="LK46" i="15"/>
  <c r="LL46" i="15"/>
  <c r="LM46" i="15"/>
  <c r="LN46" i="15"/>
  <c r="LO46" i="15"/>
  <c r="LP46" i="15"/>
  <c r="LQ46" i="15"/>
  <c r="LR46" i="15"/>
  <c r="LS46" i="15"/>
  <c r="LT46" i="15"/>
  <c r="LU46" i="15"/>
  <c r="LV46" i="15"/>
  <c r="LW46" i="15"/>
  <c r="LX46" i="15"/>
  <c r="LY46" i="15"/>
  <c r="LZ46" i="15"/>
  <c r="MA46" i="15"/>
  <c r="MB46" i="15"/>
  <c r="MC46" i="15"/>
  <c r="MD46" i="15"/>
  <c r="ME46" i="15"/>
  <c r="MF46" i="15"/>
  <c r="MG46" i="15"/>
  <c r="MH46" i="15"/>
  <c r="MI46" i="15"/>
  <c r="MJ46" i="15"/>
  <c r="MK46" i="15"/>
  <c r="ML46" i="15"/>
  <c r="MM46" i="15"/>
  <c r="MN46" i="15"/>
  <c r="MO46" i="15"/>
  <c r="MP46" i="15"/>
  <c r="MQ46" i="15"/>
  <c r="MR46" i="15"/>
  <c r="MS46" i="15"/>
  <c r="MT46" i="15"/>
  <c r="MU46" i="15"/>
  <c r="MV46" i="15"/>
  <c r="MW46" i="15"/>
  <c r="MX46" i="15"/>
  <c r="MY46" i="15"/>
  <c r="MZ46" i="15"/>
  <c r="NA46" i="15"/>
  <c r="NB46" i="15"/>
  <c r="NC46" i="15"/>
  <c r="ND46" i="15"/>
  <c r="NE46" i="15"/>
  <c r="NF46" i="15"/>
  <c r="NG46" i="15"/>
  <c r="NH46" i="15"/>
  <c r="NI46" i="15"/>
  <c r="NJ46" i="15"/>
  <c r="NK46" i="15"/>
  <c r="NL46" i="15"/>
  <c r="NM46" i="15"/>
  <c r="NN46" i="15"/>
  <c r="NO46" i="15"/>
  <c r="NP46" i="15"/>
  <c r="NQ46" i="15"/>
  <c r="NR46" i="15"/>
  <c r="NS46" i="15"/>
  <c r="NT46" i="15"/>
  <c r="NU46" i="15"/>
  <c r="NV46" i="15"/>
  <c r="NW46" i="15"/>
  <c r="NX46" i="15"/>
  <c r="NY46" i="15"/>
  <c r="NZ46" i="15"/>
  <c r="OA46" i="15"/>
  <c r="OB46" i="15"/>
  <c r="OC46" i="15"/>
  <c r="OD46" i="15"/>
  <c r="OE46" i="15"/>
  <c r="OF46" i="15"/>
  <c r="OG46" i="15"/>
  <c r="OH46" i="15"/>
  <c r="OI46" i="15"/>
  <c r="OJ46" i="15"/>
  <c r="OK46" i="15"/>
  <c r="OL46" i="15"/>
  <c r="OM46" i="15"/>
  <c r="ON46" i="15"/>
  <c r="OO46" i="15"/>
  <c r="OP46" i="15"/>
  <c r="OQ46" i="15"/>
  <c r="OR46" i="15"/>
  <c r="OS46" i="15"/>
  <c r="OT46" i="15"/>
  <c r="OU46" i="15"/>
  <c r="OV46" i="15"/>
  <c r="OW46" i="15"/>
  <c r="OX46" i="15"/>
  <c r="OY46" i="15"/>
  <c r="OZ46" i="15"/>
  <c r="PA46" i="15"/>
  <c r="PB46" i="15"/>
  <c r="PC46" i="15"/>
  <c r="PD46" i="15"/>
  <c r="PE46" i="15"/>
  <c r="PF46" i="15"/>
  <c r="PG46" i="15"/>
  <c r="PH46" i="15"/>
  <c r="PI46" i="15"/>
  <c r="PJ46" i="15"/>
  <c r="PK46" i="15"/>
  <c r="PL46" i="15"/>
  <c r="PM46" i="15"/>
  <c r="PN46" i="15"/>
  <c r="PO46" i="15"/>
  <c r="PP46" i="15"/>
  <c r="PQ46" i="15"/>
  <c r="PR46" i="15"/>
  <c r="PS46" i="15"/>
  <c r="PT46" i="15"/>
  <c r="PU46" i="15"/>
  <c r="PV46" i="15"/>
  <c r="PW46" i="15"/>
  <c r="PX46" i="15"/>
  <c r="PY46" i="15"/>
  <c r="PZ46" i="15"/>
  <c r="QA46" i="15"/>
  <c r="QB46" i="15"/>
  <c r="QC46" i="15"/>
  <c r="QD46" i="15"/>
  <c r="QE46" i="15"/>
  <c r="QF46" i="15"/>
  <c r="QG46" i="15"/>
  <c r="QH46" i="15"/>
  <c r="QI46" i="15"/>
  <c r="QJ46" i="15"/>
  <c r="QK46" i="15"/>
  <c r="QL46" i="15"/>
  <c r="QM46" i="15"/>
  <c r="QN46" i="15"/>
  <c r="QO46" i="15"/>
  <c r="QP46" i="15"/>
  <c r="QQ46" i="15"/>
  <c r="QR46" i="15"/>
  <c r="QS46" i="15"/>
  <c r="QT46" i="15"/>
  <c r="QU46" i="15"/>
  <c r="QV46" i="15"/>
  <c r="QW46" i="15"/>
  <c r="QX46" i="15"/>
  <c r="QY46" i="15"/>
  <c r="QZ46" i="15"/>
  <c r="RA46" i="15"/>
  <c r="RB46" i="15"/>
  <c r="RC46" i="15"/>
  <c r="RD46" i="15"/>
  <c r="RE46" i="15"/>
  <c r="RF46" i="15"/>
  <c r="RG46" i="15"/>
  <c r="RH46" i="15"/>
  <c r="RI46" i="15"/>
  <c r="RJ46" i="15"/>
  <c r="RK46" i="15"/>
  <c r="RL46" i="15"/>
  <c r="RM46" i="15"/>
  <c r="RN46" i="15"/>
  <c r="RO46" i="15"/>
  <c r="RP46" i="15"/>
  <c r="RQ46" i="15"/>
  <c r="RR46" i="15"/>
  <c r="RS46" i="15"/>
  <c r="RT46" i="15"/>
  <c r="RU46" i="15"/>
  <c r="RV46" i="15"/>
  <c r="RW46" i="15"/>
  <c r="RX46" i="15"/>
  <c r="RY46" i="15"/>
  <c r="RZ46" i="15"/>
  <c r="SA46" i="15"/>
  <c r="SB46" i="15"/>
  <c r="SC46" i="15"/>
  <c r="SD46" i="15"/>
  <c r="SE46" i="15"/>
  <c r="SF46" i="15"/>
  <c r="SG46" i="15"/>
  <c r="SH46" i="15"/>
  <c r="SI46" i="15"/>
  <c r="SJ46" i="15"/>
  <c r="SK46" i="15"/>
  <c r="SL46" i="15"/>
  <c r="SM46" i="15"/>
  <c r="SN46" i="15"/>
  <c r="SO46" i="15"/>
  <c r="SP46" i="15"/>
  <c r="SQ46" i="15"/>
  <c r="SR46" i="15"/>
  <c r="SS46" i="15"/>
  <c r="ST46" i="15"/>
  <c r="SU46" i="15"/>
  <c r="SV46" i="15"/>
  <c r="SW46" i="15"/>
  <c r="SX46" i="15"/>
  <c r="SY46" i="15"/>
  <c r="SZ46" i="15"/>
  <c r="TA46" i="15"/>
  <c r="TB46" i="15"/>
  <c r="K46" i="15"/>
  <c r="J132" i="7"/>
  <c r="L128" i="7"/>
  <c r="M128" i="7"/>
  <c r="N128" i="7"/>
  <c r="O128" i="7"/>
  <c r="P128" i="7"/>
  <c r="Q128" i="7"/>
  <c r="R128" i="7"/>
  <c r="S128" i="7"/>
  <c r="T128" i="7"/>
  <c r="U128" i="7"/>
  <c r="V128" i="7"/>
  <c r="W128" i="7"/>
  <c r="X128" i="7"/>
  <c r="Y128" i="7"/>
  <c r="Z128" i="7"/>
  <c r="AA128" i="7"/>
  <c r="AB128" i="7"/>
  <c r="AC128" i="7"/>
  <c r="AD128" i="7"/>
  <c r="AE128" i="7"/>
  <c r="AF128" i="7"/>
  <c r="AG128" i="7"/>
  <c r="AH128" i="7"/>
  <c r="AI128" i="7"/>
  <c r="AJ128" i="7"/>
  <c r="AK128" i="7"/>
  <c r="AL128" i="7"/>
  <c r="AM128" i="7"/>
  <c r="AN128" i="7"/>
  <c r="AO128" i="7"/>
  <c r="AP128" i="7"/>
  <c r="AQ128" i="7"/>
  <c r="AR128" i="7"/>
  <c r="AS128" i="7"/>
  <c r="AT128" i="7"/>
  <c r="AU128" i="7"/>
  <c r="AV128" i="7"/>
  <c r="AW128" i="7"/>
  <c r="AX128" i="7"/>
  <c r="AY128" i="7"/>
  <c r="AZ128" i="7"/>
  <c r="BA128" i="7"/>
  <c r="BB128" i="7"/>
  <c r="BC128" i="7"/>
  <c r="BD128" i="7"/>
  <c r="BE128" i="7"/>
  <c r="BF128" i="7"/>
  <c r="BG128" i="7"/>
  <c r="BH128" i="7"/>
  <c r="BI128" i="7"/>
  <c r="BJ128" i="7"/>
  <c r="BK128" i="7"/>
  <c r="BL128" i="7"/>
  <c r="BM128" i="7"/>
  <c r="BN128" i="7"/>
  <c r="BO128" i="7"/>
  <c r="BP128" i="7"/>
  <c r="BQ128" i="7"/>
  <c r="BS128" i="7"/>
  <c r="BT128" i="7"/>
  <c r="BU128" i="7"/>
  <c r="BV128" i="7"/>
  <c r="BW128" i="7"/>
  <c r="BX128" i="7"/>
  <c r="BY128" i="7"/>
  <c r="BZ128" i="7"/>
  <c r="CA128" i="7"/>
  <c r="CB128" i="7"/>
  <c r="CC128" i="7"/>
  <c r="CD128" i="7"/>
  <c r="CE128" i="7"/>
  <c r="CF128" i="7"/>
  <c r="CG128" i="7"/>
  <c r="CH128" i="7"/>
  <c r="CI128" i="7"/>
  <c r="CJ128" i="7"/>
  <c r="CK128" i="7"/>
  <c r="CL128" i="7"/>
  <c r="CM128" i="7"/>
  <c r="CN128" i="7"/>
  <c r="CO128" i="7"/>
  <c r="CP128" i="7"/>
  <c r="CQ128" i="7"/>
  <c r="CR128" i="7"/>
  <c r="CS128" i="7"/>
  <c r="CT128" i="7"/>
  <c r="CU128" i="7"/>
  <c r="CV128" i="7"/>
  <c r="CW128" i="7"/>
  <c r="CX128" i="7"/>
  <c r="CY128" i="7"/>
  <c r="CZ128" i="7"/>
  <c r="DA128" i="7"/>
  <c r="DB128" i="7"/>
  <c r="DC128" i="7"/>
  <c r="DD128" i="7"/>
  <c r="DE128" i="7"/>
  <c r="DF128" i="7"/>
  <c r="DG128" i="7"/>
  <c r="DH128" i="7"/>
  <c r="DI128" i="7"/>
  <c r="DJ128" i="7"/>
  <c r="DK128" i="7"/>
  <c r="DL128" i="7"/>
  <c r="DM128" i="7"/>
  <c r="DN128" i="7"/>
  <c r="DO128" i="7"/>
  <c r="DP128" i="7"/>
  <c r="DQ128" i="7"/>
  <c r="DR128" i="7"/>
  <c r="DS128" i="7"/>
  <c r="DT128" i="7"/>
  <c r="DU128" i="7"/>
  <c r="DV128" i="7"/>
  <c r="DW128" i="7"/>
  <c r="DX128" i="7"/>
  <c r="DY128" i="7"/>
  <c r="DZ128" i="7"/>
  <c r="EA128" i="7"/>
  <c r="EB128" i="7"/>
  <c r="EC128" i="7"/>
  <c r="ED128" i="7"/>
  <c r="EE128" i="7"/>
  <c r="EF128" i="7"/>
  <c r="EG128" i="7"/>
  <c r="EH128" i="7"/>
  <c r="EI128" i="7"/>
  <c r="EJ128" i="7"/>
  <c r="EK128" i="7"/>
  <c r="EL128" i="7"/>
  <c r="EM128" i="7"/>
  <c r="EN128" i="7"/>
  <c r="EO128" i="7"/>
  <c r="EP128" i="7"/>
  <c r="EQ128" i="7"/>
  <c r="ER128" i="7"/>
  <c r="ES128" i="7"/>
  <c r="ET128" i="7"/>
  <c r="EU128" i="7"/>
  <c r="EV128" i="7"/>
  <c r="EW128" i="7"/>
  <c r="EX128" i="7"/>
  <c r="EY128" i="7"/>
  <c r="EZ128" i="7"/>
  <c r="FA128" i="7"/>
  <c r="FB128" i="7"/>
  <c r="FC128" i="7"/>
  <c r="FD128" i="7"/>
  <c r="FE128" i="7"/>
  <c r="FF128" i="7"/>
  <c r="FG128" i="7"/>
  <c r="FH128" i="7"/>
  <c r="FI128" i="7"/>
  <c r="FJ128" i="7"/>
  <c r="FK128" i="7"/>
  <c r="FL128" i="7"/>
  <c r="FM128" i="7"/>
  <c r="FN128" i="7"/>
  <c r="FO128" i="7"/>
  <c r="FP128" i="7"/>
  <c r="FQ128" i="7"/>
  <c r="FR128" i="7"/>
  <c r="FS128" i="7"/>
  <c r="FT128" i="7"/>
  <c r="FU128" i="7"/>
  <c r="FV128" i="7"/>
  <c r="FW128" i="7"/>
  <c r="FX128" i="7"/>
  <c r="FY128" i="7"/>
  <c r="FZ128" i="7"/>
  <c r="GA128" i="7"/>
  <c r="GB128" i="7"/>
  <c r="GC128" i="7"/>
  <c r="GD128" i="7"/>
  <c r="GE128" i="7"/>
  <c r="GF128" i="7"/>
  <c r="GG128" i="7"/>
  <c r="GH128" i="7"/>
  <c r="GI128" i="7"/>
  <c r="GJ128" i="7"/>
  <c r="GK128" i="7"/>
  <c r="GL128" i="7"/>
  <c r="GM128" i="7"/>
  <c r="GN128" i="7"/>
  <c r="GO128" i="7"/>
  <c r="GP128" i="7"/>
  <c r="GQ128" i="7"/>
  <c r="GR128" i="7"/>
  <c r="GS128" i="7"/>
  <c r="GT128" i="7"/>
  <c r="GU128" i="7"/>
  <c r="GV128" i="7"/>
  <c r="GW128" i="7"/>
  <c r="GX128" i="7"/>
  <c r="GY128" i="7"/>
  <c r="GZ128" i="7"/>
  <c r="HA128" i="7"/>
  <c r="HB128" i="7"/>
  <c r="HC128" i="7"/>
  <c r="HD128" i="7"/>
  <c r="HE128" i="7"/>
  <c r="HF128" i="7"/>
  <c r="HG128" i="7"/>
  <c r="HH128" i="7"/>
  <c r="HI128" i="7"/>
  <c r="HJ128" i="7"/>
  <c r="HK128" i="7"/>
  <c r="HL128" i="7"/>
  <c r="HM128" i="7"/>
  <c r="HN128" i="7"/>
  <c r="HO128" i="7"/>
  <c r="HP128" i="7"/>
  <c r="HQ128" i="7"/>
  <c r="HR128" i="7"/>
  <c r="HS128" i="7"/>
  <c r="HT128" i="7"/>
  <c r="HU128" i="7"/>
  <c r="HV128" i="7"/>
  <c r="HW128" i="7"/>
  <c r="HX128" i="7"/>
  <c r="HY128" i="7"/>
  <c r="HZ128" i="7"/>
  <c r="IA128" i="7"/>
  <c r="IB128" i="7"/>
  <c r="IC128" i="7"/>
  <c r="ID128" i="7"/>
  <c r="IE128" i="7"/>
  <c r="IF128" i="7"/>
  <c r="IG128" i="7"/>
  <c r="IH128" i="7"/>
  <c r="II128" i="7"/>
  <c r="IJ128" i="7"/>
  <c r="IK128" i="7"/>
  <c r="IL128" i="7"/>
  <c r="IM128" i="7"/>
  <c r="IN128" i="7"/>
  <c r="IO128" i="7"/>
  <c r="IP128" i="7"/>
  <c r="IQ128" i="7"/>
  <c r="IR128" i="7"/>
  <c r="IS128" i="7"/>
  <c r="IT128" i="7"/>
  <c r="IU128" i="7"/>
  <c r="IV128" i="7"/>
  <c r="IW128" i="7"/>
  <c r="IX128" i="7"/>
  <c r="IY128" i="7"/>
  <c r="IZ128" i="7"/>
  <c r="JA128" i="7"/>
  <c r="JB128" i="7"/>
  <c r="JC128" i="7"/>
  <c r="JD128" i="7"/>
  <c r="JE128" i="7"/>
  <c r="JF128" i="7"/>
  <c r="JG128" i="7"/>
  <c r="JH128" i="7"/>
  <c r="JI128" i="7"/>
  <c r="JJ128" i="7"/>
  <c r="JK128" i="7"/>
  <c r="JL128" i="7"/>
  <c r="JM128" i="7"/>
  <c r="JN128" i="7"/>
  <c r="JO128" i="7"/>
  <c r="JP128" i="7"/>
  <c r="JQ128" i="7"/>
  <c r="JR128" i="7"/>
  <c r="JS128" i="7"/>
  <c r="JT128" i="7"/>
  <c r="JU128" i="7"/>
  <c r="JV128" i="7"/>
  <c r="JW128" i="7"/>
  <c r="JX128" i="7"/>
  <c r="JY128" i="7"/>
  <c r="JZ128" i="7"/>
  <c r="KA128" i="7"/>
  <c r="KB128" i="7"/>
  <c r="KC128" i="7"/>
  <c r="KD128" i="7"/>
  <c r="KE128" i="7"/>
  <c r="KF128" i="7"/>
  <c r="KG128" i="7"/>
  <c r="KH128" i="7"/>
  <c r="KI128" i="7"/>
  <c r="KJ128" i="7"/>
  <c r="KK128" i="7"/>
  <c r="KL128" i="7"/>
  <c r="KM128" i="7"/>
  <c r="KN128" i="7"/>
  <c r="KO128" i="7"/>
  <c r="KP128" i="7"/>
  <c r="KQ128" i="7"/>
  <c r="KR128" i="7"/>
  <c r="KS128" i="7"/>
  <c r="KT128" i="7"/>
  <c r="KU128" i="7"/>
  <c r="KV128" i="7"/>
  <c r="KW128" i="7"/>
  <c r="KX128" i="7"/>
  <c r="KY128" i="7"/>
  <c r="KZ128" i="7"/>
  <c r="LA128" i="7"/>
  <c r="LB128" i="7"/>
  <c r="LC128" i="7"/>
  <c r="LD128" i="7"/>
  <c r="LE128" i="7"/>
  <c r="LF128" i="7"/>
  <c r="LG128" i="7"/>
  <c r="LH128" i="7"/>
  <c r="LI128" i="7"/>
  <c r="LJ128" i="7"/>
  <c r="LK128" i="7"/>
  <c r="LL128" i="7"/>
  <c r="LM128" i="7"/>
  <c r="LN128" i="7"/>
  <c r="LO128" i="7"/>
  <c r="LP128" i="7"/>
  <c r="LQ128" i="7"/>
  <c r="LR128" i="7"/>
  <c r="LS128" i="7"/>
  <c r="LT128" i="7"/>
  <c r="LU128" i="7"/>
  <c r="LV128" i="7"/>
  <c r="LW128" i="7"/>
  <c r="LX128" i="7"/>
  <c r="LY128" i="7"/>
  <c r="LZ128" i="7"/>
  <c r="MA128" i="7"/>
  <c r="MB128" i="7"/>
  <c r="MC128" i="7"/>
  <c r="MD128" i="7"/>
  <c r="ME128" i="7"/>
  <c r="MF128" i="7"/>
  <c r="MG128" i="7"/>
  <c r="MH128" i="7"/>
  <c r="MI128" i="7"/>
  <c r="MJ128" i="7"/>
  <c r="MK128" i="7"/>
  <c r="ML128" i="7"/>
  <c r="MM128" i="7"/>
  <c r="MN128" i="7"/>
  <c r="MO128" i="7"/>
  <c r="MP128" i="7"/>
  <c r="MQ128" i="7"/>
  <c r="MR128" i="7"/>
  <c r="MS128" i="7"/>
  <c r="MT128" i="7"/>
  <c r="MU128" i="7"/>
  <c r="MV128" i="7"/>
  <c r="MW128" i="7"/>
  <c r="MX128" i="7"/>
  <c r="MY128" i="7"/>
  <c r="MZ128" i="7"/>
  <c r="NA128" i="7"/>
  <c r="NB128" i="7"/>
  <c r="NC128" i="7"/>
  <c r="ND128" i="7"/>
  <c r="NE128" i="7"/>
  <c r="NF128" i="7"/>
  <c r="NG128" i="7"/>
  <c r="NH128" i="7"/>
  <c r="NI128" i="7"/>
  <c r="NJ128" i="7"/>
  <c r="NK128" i="7"/>
  <c r="NL128" i="7"/>
  <c r="NM128" i="7"/>
  <c r="NN128" i="7"/>
  <c r="NO128" i="7"/>
  <c r="NP128" i="7"/>
  <c r="NQ128" i="7"/>
  <c r="NR128" i="7"/>
  <c r="NS128" i="7"/>
  <c r="NT128" i="7"/>
  <c r="NU128" i="7"/>
  <c r="NV128" i="7"/>
  <c r="NW128" i="7"/>
  <c r="NX128" i="7"/>
  <c r="NY128" i="7"/>
  <c r="NZ128" i="7"/>
  <c r="OA128" i="7"/>
  <c r="OB128" i="7"/>
  <c r="OC128" i="7"/>
  <c r="OD128" i="7"/>
  <c r="OE128" i="7"/>
  <c r="OF128" i="7"/>
  <c r="OG128" i="7"/>
  <c r="OH128" i="7"/>
  <c r="OI128" i="7"/>
  <c r="OJ128" i="7"/>
  <c r="OK128" i="7"/>
  <c r="OL128" i="7"/>
  <c r="OM128" i="7"/>
  <c r="ON128" i="7"/>
  <c r="OO128" i="7"/>
  <c r="OP128" i="7"/>
  <c r="OQ128" i="7"/>
  <c r="OR128" i="7"/>
  <c r="OS128" i="7"/>
  <c r="OT128" i="7"/>
  <c r="OU128" i="7"/>
  <c r="OV128" i="7"/>
  <c r="OW128" i="7"/>
  <c r="OX128" i="7"/>
  <c r="OY128" i="7"/>
  <c r="OZ128" i="7"/>
  <c r="PA128" i="7"/>
  <c r="PB128" i="7"/>
  <c r="PC128" i="7"/>
  <c r="PD128" i="7"/>
  <c r="PE128" i="7"/>
  <c r="PF128" i="7"/>
  <c r="PG128" i="7"/>
  <c r="PH128" i="7"/>
  <c r="PI128" i="7"/>
  <c r="PJ128" i="7"/>
  <c r="PK128" i="7"/>
  <c r="PL128" i="7"/>
  <c r="PM128" i="7"/>
  <c r="PN128" i="7"/>
  <c r="PO128" i="7"/>
  <c r="PP128" i="7"/>
  <c r="PQ128" i="7"/>
  <c r="PR128" i="7"/>
  <c r="PS128" i="7"/>
  <c r="PT128" i="7"/>
  <c r="PU128" i="7"/>
  <c r="PV128" i="7"/>
  <c r="PW128" i="7"/>
  <c r="PX128" i="7"/>
  <c r="PY128" i="7"/>
  <c r="PZ128" i="7"/>
  <c r="QA128" i="7"/>
  <c r="QB128" i="7"/>
  <c r="QC128" i="7"/>
  <c r="QD128" i="7"/>
  <c r="QE128" i="7"/>
  <c r="QF128" i="7"/>
  <c r="QG128" i="7"/>
  <c r="QH128" i="7"/>
  <c r="QI128" i="7"/>
  <c r="QJ128" i="7"/>
  <c r="QK128" i="7"/>
  <c r="QL128" i="7"/>
  <c r="QM128" i="7"/>
  <c r="QN128" i="7"/>
  <c r="QO128" i="7"/>
  <c r="QP128" i="7"/>
  <c r="QQ128" i="7"/>
  <c r="QR128" i="7"/>
  <c r="QS128" i="7"/>
  <c r="QT128" i="7"/>
  <c r="QU128" i="7"/>
  <c r="QV128" i="7"/>
  <c r="QW128" i="7"/>
  <c r="QX128" i="7"/>
  <c r="QY128" i="7"/>
  <c r="QZ128" i="7"/>
  <c r="RA128" i="7"/>
  <c r="RB128" i="7"/>
  <c r="RC128" i="7"/>
  <c r="RD128" i="7"/>
  <c r="RE128" i="7"/>
  <c r="RF128" i="7"/>
  <c r="RG128" i="7"/>
  <c r="RH128" i="7"/>
  <c r="RI128" i="7"/>
  <c r="RJ128" i="7"/>
  <c r="RK128" i="7"/>
  <c r="RL128" i="7"/>
  <c r="RM128" i="7"/>
  <c r="RN128" i="7"/>
  <c r="RO128" i="7"/>
  <c r="RP128" i="7"/>
  <c r="RQ128" i="7"/>
  <c r="RR128" i="7"/>
  <c r="RS128" i="7"/>
  <c r="RT128" i="7"/>
  <c r="RU128" i="7"/>
  <c r="RV128" i="7"/>
  <c r="RW128" i="7"/>
  <c r="RX128" i="7"/>
  <c r="RY128" i="7"/>
  <c r="RZ128" i="7"/>
  <c r="SA128" i="7"/>
  <c r="SB128" i="7"/>
  <c r="SC128" i="7"/>
  <c r="SD128" i="7"/>
  <c r="SE128" i="7"/>
  <c r="SF128" i="7"/>
  <c r="SG128" i="7"/>
  <c r="SH128" i="7"/>
  <c r="SI128" i="7"/>
  <c r="SJ128" i="7"/>
  <c r="SK128" i="7"/>
  <c r="SL128" i="7"/>
  <c r="SM128" i="7"/>
  <c r="SN128" i="7"/>
  <c r="SO128" i="7"/>
  <c r="SP128" i="7"/>
  <c r="SQ128" i="7"/>
  <c r="SR128" i="7"/>
  <c r="SS128" i="7"/>
  <c r="ST128" i="7"/>
  <c r="SU128" i="7"/>
  <c r="SV128" i="7"/>
  <c r="SW128" i="7"/>
  <c r="SX128" i="7"/>
  <c r="SY128" i="7"/>
  <c r="SZ128" i="7"/>
  <c r="TA128" i="7"/>
  <c r="TB128" i="7"/>
  <c r="K128" i="7"/>
  <c r="BR60" i="7"/>
  <c r="BR30" i="3"/>
  <c r="BR22" i="2"/>
  <c r="I22" i="2" s="1"/>
  <c r="J21" i="2" s="1"/>
  <c r="BR56" i="1"/>
  <c r="BR68" i="1"/>
  <c r="L34" i="15"/>
  <c r="M34" i="15"/>
  <c r="N34" i="15"/>
  <c r="O34" i="15"/>
  <c r="P34" i="15"/>
  <c r="Q34" i="15"/>
  <c r="R34" i="15"/>
  <c r="S34" i="15"/>
  <c r="T34" i="15"/>
  <c r="U34" i="15"/>
  <c r="V34" i="15"/>
  <c r="W34" i="15"/>
  <c r="X34" i="15"/>
  <c r="Y34" i="15"/>
  <c r="Z34" i="15"/>
  <c r="AA34" i="15"/>
  <c r="AB34" i="15"/>
  <c r="AC34" i="15"/>
  <c r="AD34" i="15"/>
  <c r="AE34" i="15"/>
  <c r="AF34" i="15"/>
  <c r="AG34" i="15"/>
  <c r="AH34" i="15"/>
  <c r="AI34" i="15"/>
  <c r="AJ34" i="15"/>
  <c r="AK34" i="15"/>
  <c r="AL34" i="15"/>
  <c r="AM34" i="15"/>
  <c r="AN34" i="15"/>
  <c r="AO34" i="15"/>
  <c r="AP34" i="15"/>
  <c r="AQ34" i="15"/>
  <c r="AR34" i="15"/>
  <c r="AS34" i="15"/>
  <c r="AT34" i="15"/>
  <c r="AU34" i="15"/>
  <c r="AV34" i="15"/>
  <c r="AW34" i="15"/>
  <c r="AX34" i="15"/>
  <c r="AY34" i="15"/>
  <c r="AZ34" i="15"/>
  <c r="BA34" i="15"/>
  <c r="BB34" i="15"/>
  <c r="BC34" i="15"/>
  <c r="BD34" i="15"/>
  <c r="BE34" i="15"/>
  <c r="BF34" i="15"/>
  <c r="BG34" i="15"/>
  <c r="BH34" i="15"/>
  <c r="BI34" i="15"/>
  <c r="BJ34" i="15"/>
  <c r="BK34" i="15"/>
  <c r="BL34" i="15"/>
  <c r="BM34" i="15"/>
  <c r="BN34" i="15"/>
  <c r="BO34" i="15"/>
  <c r="BP34" i="15"/>
  <c r="BQ34" i="15"/>
  <c r="BS34" i="15"/>
  <c r="BT34" i="15"/>
  <c r="BU34" i="15"/>
  <c r="BV34" i="15"/>
  <c r="BW34" i="15"/>
  <c r="BX34" i="15"/>
  <c r="BY34" i="15"/>
  <c r="BZ34" i="15"/>
  <c r="CA34" i="15"/>
  <c r="CB34" i="15"/>
  <c r="CC34" i="15"/>
  <c r="CD34" i="15"/>
  <c r="CE34" i="15"/>
  <c r="CF34" i="15"/>
  <c r="CG34" i="15"/>
  <c r="CH34" i="15"/>
  <c r="CI34" i="15"/>
  <c r="CJ34" i="15"/>
  <c r="CK34" i="15"/>
  <c r="CL34" i="15"/>
  <c r="CM34" i="15"/>
  <c r="CN34" i="15"/>
  <c r="CO34" i="15"/>
  <c r="CP34" i="15"/>
  <c r="CQ34" i="15"/>
  <c r="CR34" i="15"/>
  <c r="CS34" i="15"/>
  <c r="CT34" i="15"/>
  <c r="CU34" i="15"/>
  <c r="CV34" i="15"/>
  <c r="CW34" i="15"/>
  <c r="CX34" i="15"/>
  <c r="CY34" i="15"/>
  <c r="CZ34" i="15"/>
  <c r="DA34" i="15"/>
  <c r="DB34" i="15"/>
  <c r="DC34" i="15"/>
  <c r="DD34" i="15"/>
  <c r="DE34" i="15"/>
  <c r="DF34" i="15"/>
  <c r="DG34" i="15"/>
  <c r="DH34" i="15"/>
  <c r="DI34" i="15"/>
  <c r="DJ34" i="15"/>
  <c r="DK34" i="15"/>
  <c r="DL34" i="15"/>
  <c r="DM34" i="15"/>
  <c r="DN34" i="15"/>
  <c r="DO34" i="15"/>
  <c r="DP34" i="15"/>
  <c r="DQ34" i="15"/>
  <c r="DR34" i="15"/>
  <c r="DS34" i="15"/>
  <c r="DT34" i="15"/>
  <c r="DU34" i="15"/>
  <c r="DV34" i="15"/>
  <c r="DW34" i="15"/>
  <c r="DX34" i="15"/>
  <c r="DY34" i="15"/>
  <c r="DZ34" i="15"/>
  <c r="EA34" i="15"/>
  <c r="EB34" i="15"/>
  <c r="EC34" i="15"/>
  <c r="ED34" i="15"/>
  <c r="EE34" i="15"/>
  <c r="EF34" i="15"/>
  <c r="EG34" i="15"/>
  <c r="EH34" i="15"/>
  <c r="EI34" i="15"/>
  <c r="EJ34" i="15"/>
  <c r="EK34" i="15"/>
  <c r="EL34" i="15"/>
  <c r="EM34" i="15"/>
  <c r="EN34" i="15"/>
  <c r="EO34" i="15"/>
  <c r="EP34" i="15"/>
  <c r="EQ34" i="15"/>
  <c r="ER34" i="15"/>
  <c r="ES34" i="15"/>
  <c r="ET34" i="15"/>
  <c r="EU34" i="15"/>
  <c r="EV34" i="15"/>
  <c r="EW34" i="15"/>
  <c r="EX34" i="15"/>
  <c r="EY34" i="15"/>
  <c r="EZ34" i="15"/>
  <c r="FA34" i="15"/>
  <c r="FB34" i="15"/>
  <c r="FC34" i="15"/>
  <c r="FD34" i="15"/>
  <c r="FE34" i="15"/>
  <c r="FF34" i="15"/>
  <c r="FG34" i="15"/>
  <c r="FH34" i="15"/>
  <c r="FI34" i="15"/>
  <c r="FJ34" i="15"/>
  <c r="FK34" i="15"/>
  <c r="FL34" i="15"/>
  <c r="FM34" i="15"/>
  <c r="FN34" i="15"/>
  <c r="FO34" i="15"/>
  <c r="FP34" i="15"/>
  <c r="FQ34" i="15"/>
  <c r="FR34" i="15"/>
  <c r="FS34" i="15"/>
  <c r="FT34" i="15"/>
  <c r="FU34" i="15"/>
  <c r="FV34" i="15"/>
  <c r="FW34" i="15"/>
  <c r="FX34" i="15"/>
  <c r="FY34" i="15"/>
  <c r="FZ34" i="15"/>
  <c r="GA34" i="15"/>
  <c r="GB34" i="15"/>
  <c r="GC34" i="15"/>
  <c r="GD34" i="15"/>
  <c r="GE34" i="15"/>
  <c r="GF34" i="15"/>
  <c r="GG34" i="15"/>
  <c r="GH34" i="15"/>
  <c r="GI34" i="15"/>
  <c r="GJ34" i="15"/>
  <c r="GK34" i="15"/>
  <c r="GL34" i="15"/>
  <c r="GM34" i="15"/>
  <c r="GN34" i="15"/>
  <c r="GO34" i="15"/>
  <c r="GP34" i="15"/>
  <c r="GQ34" i="15"/>
  <c r="GR34" i="15"/>
  <c r="GS34" i="15"/>
  <c r="GT34" i="15"/>
  <c r="GU34" i="15"/>
  <c r="GV34" i="15"/>
  <c r="GW34" i="15"/>
  <c r="GX34" i="15"/>
  <c r="GY34" i="15"/>
  <c r="GZ34" i="15"/>
  <c r="HA34" i="15"/>
  <c r="HB34" i="15"/>
  <c r="HC34" i="15"/>
  <c r="HD34" i="15"/>
  <c r="HE34" i="15"/>
  <c r="HF34" i="15"/>
  <c r="HG34" i="15"/>
  <c r="HH34" i="15"/>
  <c r="HI34" i="15"/>
  <c r="HJ34" i="15"/>
  <c r="HK34" i="15"/>
  <c r="HL34" i="15"/>
  <c r="HM34" i="15"/>
  <c r="HN34" i="15"/>
  <c r="HO34" i="15"/>
  <c r="HP34" i="15"/>
  <c r="HQ34" i="15"/>
  <c r="HR34" i="15"/>
  <c r="HS34" i="15"/>
  <c r="HT34" i="15"/>
  <c r="HU34" i="15"/>
  <c r="HV34" i="15"/>
  <c r="HW34" i="15"/>
  <c r="HX34" i="15"/>
  <c r="HY34" i="15"/>
  <c r="HZ34" i="15"/>
  <c r="IA34" i="15"/>
  <c r="IB34" i="15"/>
  <c r="IC34" i="15"/>
  <c r="ID34" i="15"/>
  <c r="IE34" i="15"/>
  <c r="IF34" i="15"/>
  <c r="IG34" i="15"/>
  <c r="IH34" i="15"/>
  <c r="II34" i="15"/>
  <c r="IJ34" i="15"/>
  <c r="IK34" i="15"/>
  <c r="IL34" i="15"/>
  <c r="IM34" i="15"/>
  <c r="IN34" i="15"/>
  <c r="IO34" i="15"/>
  <c r="IP34" i="15"/>
  <c r="IQ34" i="15"/>
  <c r="IR34" i="15"/>
  <c r="IS34" i="15"/>
  <c r="IT34" i="15"/>
  <c r="IU34" i="15"/>
  <c r="IV34" i="15"/>
  <c r="IW34" i="15"/>
  <c r="IX34" i="15"/>
  <c r="IY34" i="15"/>
  <c r="IZ34" i="15"/>
  <c r="JA34" i="15"/>
  <c r="JB34" i="15"/>
  <c r="JC34" i="15"/>
  <c r="JD34" i="15"/>
  <c r="JE34" i="15"/>
  <c r="JF34" i="15"/>
  <c r="JG34" i="15"/>
  <c r="JH34" i="15"/>
  <c r="JI34" i="15"/>
  <c r="JJ34" i="15"/>
  <c r="JK34" i="15"/>
  <c r="JL34" i="15"/>
  <c r="JM34" i="15"/>
  <c r="JN34" i="15"/>
  <c r="JO34" i="15"/>
  <c r="JP34" i="15"/>
  <c r="JQ34" i="15"/>
  <c r="JR34" i="15"/>
  <c r="JS34" i="15"/>
  <c r="JT34" i="15"/>
  <c r="JU34" i="15"/>
  <c r="JV34" i="15"/>
  <c r="JW34" i="15"/>
  <c r="JX34" i="15"/>
  <c r="JY34" i="15"/>
  <c r="JZ34" i="15"/>
  <c r="KA34" i="15"/>
  <c r="KB34" i="15"/>
  <c r="KC34" i="15"/>
  <c r="KD34" i="15"/>
  <c r="KE34" i="15"/>
  <c r="KF34" i="15"/>
  <c r="KG34" i="15"/>
  <c r="KH34" i="15"/>
  <c r="KI34" i="15"/>
  <c r="KJ34" i="15"/>
  <c r="KK34" i="15"/>
  <c r="KL34" i="15"/>
  <c r="KM34" i="15"/>
  <c r="KN34" i="15"/>
  <c r="KO34" i="15"/>
  <c r="KP34" i="15"/>
  <c r="KQ34" i="15"/>
  <c r="KR34" i="15"/>
  <c r="KS34" i="15"/>
  <c r="KT34" i="15"/>
  <c r="KU34" i="15"/>
  <c r="KV34" i="15"/>
  <c r="KW34" i="15"/>
  <c r="KX34" i="15"/>
  <c r="KY34" i="15"/>
  <c r="KZ34" i="15"/>
  <c r="LA34" i="15"/>
  <c r="LB34" i="15"/>
  <c r="LC34" i="15"/>
  <c r="LD34" i="15"/>
  <c r="LE34" i="15"/>
  <c r="LF34" i="15"/>
  <c r="LG34" i="15"/>
  <c r="LH34" i="15"/>
  <c r="LI34" i="15"/>
  <c r="LJ34" i="15"/>
  <c r="LK34" i="15"/>
  <c r="LL34" i="15"/>
  <c r="LM34" i="15"/>
  <c r="LN34" i="15"/>
  <c r="LO34" i="15"/>
  <c r="LP34" i="15"/>
  <c r="LQ34" i="15"/>
  <c r="LR34" i="15"/>
  <c r="LS34" i="15"/>
  <c r="LT34" i="15"/>
  <c r="LU34" i="15"/>
  <c r="LV34" i="15"/>
  <c r="LW34" i="15"/>
  <c r="LX34" i="15"/>
  <c r="LY34" i="15"/>
  <c r="LZ34" i="15"/>
  <c r="MA34" i="15"/>
  <c r="MB34" i="15"/>
  <c r="MC34" i="15"/>
  <c r="MD34" i="15"/>
  <c r="ME34" i="15"/>
  <c r="MF34" i="15"/>
  <c r="MG34" i="15"/>
  <c r="MH34" i="15"/>
  <c r="MI34" i="15"/>
  <c r="MJ34" i="15"/>
  <c r="MK34" i="15"/>
  <c r="ML34" i="15"/>
  <c r="MM34" i="15"/>
  <c r="MN34" i="15"/>
  <c r="MO34" i="15"/>
  <c r="MP34" i="15"/>
  <c r="MQ34" i="15"/>
  <c r="MR34" i="15"/>
  <c r="MS34" i="15"/>
  <c r="MT34" i="15"/>
  <c r="MU34" i="15"/>
  <c r="MV34" i="15"/>
  <c r="MW34" i="15"/>
  <c r="MX34" i="15"/>
  <c r="MY34" i="15"/>
  <c r="MZ34" i="15"/>
  <c r="NA34" i="15"/>
  <c r="NB34" i="15"/>
  <c r="NC34" i="15"/>
  <c r="ND34" i="15"/>
  <c r="NE34" i="15"/>
  <c r="NF34" i="15"/>
  <c r="NG34" i="15"/>
  <c r="NH34" i="15"/>
  <c r="NI34" i="15"/>
  <c r="NJ34" i="15"/>
  <c r="NK34" i="15"/>
  <c r="NL34" i="15"/>
  <c r="NM34" i="15"/>
  <c r="NN34" i="15"/>
  <c r="NO34" i="15"/>
  <c r="NP34" i="15"/>
  <c r="NQ34" i="15"/>
  <c r="NR34" i="15"/>
  <c r="NS34" i="15"/>
  <c r="NT34" i="15"/>
  <c r="NU34" i="15"/>
  <c r="NV34" i="15"/>
  <c r="NW34" i="15"/>
  <c r="NX34" i="15"/>
  <c r="NY34" i="15"/>
  <c r="NZ34" i="15"/>
  <c r="OA34" i="15"/>
  <c r="OB34" i="15"/>
  <c r="OC34" i="15"/>
  <c r="OD34" i="15"/>
  <c r="OE34" i="15"/>
  <c r="OF34" i="15"/>
  <c r="OG34" i="15"/>
  <c r="OH34" i="15"/>
  <c r="OI34" i="15"/>
  <c r="OJ34" i="15"/>
  <c r="OK34" i="15"/>
  <c r="OL34" i="15"/>
  <c r="OM34" i="15"/>
  <c r="ON34" i="15"/>
  <c r="OO34" i="15"/>
  <c r="OP34" i="15"/>
  <c r="OQ34" i="15"/>
  <c r="OR34" i="15"/>
  <c r="OS34" i="15"/>
  <c r="OT34" i="15"/>
  <c r="OU34" i="15"/>
  <c r="OV34" i="15"/>
  <c r="OW34" i="15"/>
  <c r="OX34" i="15"/>
  <c r="OY34" i="15"/>
  <c r="OZ34" i="15"/>
  <c r="PA34" i="15"/>
  <c r="PB34" i="15"/>
  <c r="PC34" i="15"/>
  <c r="PD34" i="15"/>
  <c r="PE34" i="15"/>
  <c r="PF34" i="15"/>
  <c r="PG34" i="15"/>
  <c r="PH34" i="15"/>
  <c r="PI34" i="15"/>
  <c r="PJ34" i="15"/>
  <c r="PK34" i="15"/>
  <c r="PL34" i="15"/>
  <c r="PM34" i="15"/>
  <c r="PN34" i="15"/>
  <c r="PO34" i="15"/>
  <c r="PP34" i="15"/>
  <c r="PQ34" i="15"/>
  <c r="PR34" i="15"/>
  <c r="PS34" i="15"/>
  <c r="PT34" i="15"/>
  <c r="PU34" i="15"/>
  <c r="PV34" i="15"/>
  <c r="PW34" i="15"/>
  <c r="PX34" i="15"/>
  <c r="PY34" i="15"/>
  <c r="PZ34" i="15"/>
  <c r="QA34" i="15"/>
  <c r="QB34" i="15"/>
  <c r="QC34" i="15"/>
  <c r="QD34" i="15"/>
  <c r="QE34" i="15"/>
  <c r="QF34" i="15"/>
  <c r="QG34" i="15"/>
  <c r="QH34" i="15"/>
  <c r="QI34" i="15"/>
  <c r="QJ34" i="15"/>
  <c r="QK34" i="15"/>
  <c r="QL34" i="15"/>
  <c r="QM34" i="15"/>
  <c r="QN34" i="15"/>
  <c r="QO34" i="15"/>
  <c r="QP34" i="15"/>
  <c r="QQ34" i="15"/>
  <c r="QR34" i="15"/>
  <c r="QS34" i="15"/>
  <c r="QT34" i="15"/>
  <c r="QU34" i="15"/>
  <c r="QV34" i="15"/>
  <c r="QW34" i="15"/>
  <c r="QX34" i="15"/>
  <c r="QY34" i="15"/>
  <c r="QZ34" i="15"/>
  <c r="RA34" i="15"/>
  <c r="RB34" i="15"/>
  <c r="RC34" i="15"/>
  <c r="RD34" i="15"/>
  <c r="RE34" i="15"/>
  <c r="RF34" i="15"/>
  <c r="RG34" i="15"/>
  <c r="RH34" i="15"/>
  <c r="RI34" i="15"/>
  <c r="RJ34" i="15"/>
  <c r="RK34" i="15"/>
  <c r="RL34" i="15"/>
  <c r="RM34" i="15"/>
  <c r="RN34" i="15"/>
  <c r="RO34" i="15"/>
  <c r="RP34" i="15"/>
  <c r="RQ34" i="15"/>
  <c r="RR34" i="15"/>
  <c r="RS34" i="15"/>
  <c r="RT34" i="15"/>
  <c r="RU34" i="15"/>
  <c r="RV34" i="15"/>
  <c r="RW34" i="15"/>
  <c r="RX34" i="15"/>
  <c r="RY34" i="15"/>
  <c r="RZ34" i="15"/>
  <c r="SA34" i="15"/>
  <c r="SB34" i="15"/>
  <c r="SC34" i="15"/>
  <c r="SD34" i="15"/>
  <c r="SE34" i="15"/>
  <c r="SF34" i="15"/>
  <c r="SG34" i="15"/>
  <c r="SH34" i="15"/>
  <c r="SI34" i="15"/>
  <c r="SJ34" i="15"/>
  <c r="SK34" i="15"/>
  <c r="SL34" i="15"/>
  <c r="SM34" i="15"/>
  <c r="SN34" i="15"/>
  <c r="SO34" i="15"/>
  <c r="SP34" i="15"/>
  <c r="SQ34" i="15"/>
  <c r="SR34" i="15"/>
  <c r="SS34" i="15"/>
  <c r="ST34" i="15"/>
  <c r="SU34" i="15"/>
  <c r="SV34" i="15"/>
  <c r="SW34" i="15"/>
  <c r="SX34" i="15"/>
  <c r="SY34" i="15"/>
  <c r="SZ34" i="15"/>
  <c r="TA34" i="15"/>
  <c r="TB34" i="15"/>
  <c r="K34" i="15"/>
  <c r="L19" i="15"/>
  <c r="M19" i="15"/>
  <c r="N19" i="15"/>
  <c r="O19" i="15"/>
  <c r="P19" i="15"/>
  <c r="Q19" i="15"/>
  <c r="R19" i="15"/>
  <c r="S19" i="15"/>
  <c r="T19" i="15"/>
  <c r="U19" i="15"/>
  <c r="V19" i="15"/>
  <c r="W19" i="15"/>
  <c r="X19" i="15"/>
  <c r="Y19" i="15"/>
  <c r="Z19" i="15"/>
  <c r="AA19" i="15"/>
  <c r="AB19" i="15"/>
  <c r="AC19" i="15"/>
  <c r="AD19" i="15"/>
  <c r="AE19" i="15"/>
  <c r="AF19" i="15"/>
  <c r="AG19" i="15"/>
  <c r="AH19" i="15"/>
  <c r="AI19" i="15"/>
  <c r="AJ19" i="15"/>
  <c r="AK19" i="15"/>
  <c r="AL19" i="15"/>
  <c r="AM19" i="15"/>
  <c r="AN19" i="15"/>
  <c r="AO19" i="15"/>
  <c r="AP19" i="15"/>
  <c r="AQ19" i="15"/>
  <c r="AR19" i="15"/>
  <c r="AS19" i="15"/>
  <c r="AT19" i="15"/>
  <c r="AU19" i="15"/>
  <c r="AV19" i="15"/>
  <c r="AW19" i="15"/>
  <c r="AX19" i="15"/>
  <c r="AY19" i="15"/>
  <c r="AZ19" i="15"/>
  <c r="BA19" i="15"/>
  <c r="BB19" i="15"/>
  <c r="BC19" i="15"/>
  <c r="BD19" i="15"/>
  <c r="BE19" i="15"/>
  <c r="BF19" i="15"/>
  <c r="BG19" i="15"/>
  <c r="BH19" i="15"/>
  <c r="BI19" i="15"/>
  <c r="BJ19" i="15"/>
  <c r="BK19" i="15"/>
  <c r="BL19" i="15"/>
  <c r="BM19" i="15"/>
  <c r="BN19" i="15"/>
  <c r="BO19" i="15"/>
  <c r="BP19" i="15"/>
  <c r="BQ19" i="15"/>
  <c r="BS19" i="15"/>
  <c r="BT19" i="15"/>
  <c r="BU19" i="15"/>
  <c r="BV19" i="15"/>
  <c r="BW19" i="15"/>
  <c r="BX19" i="15"/>
  <c r="BY19" i="15"/>
  <c r="BZ19" i="15"/>
  <c r="CA19" i="15"/>
  <c r="CB19" i="15"/>
  <c r="CC19" i="15"/>
  <c r="CD19" i="15"/>
  <c r="CE19" i="15"/>
  <c r="CF19" i="15"/>
  <c r="CG19" i="15"/>
  <c r="CH19" i="15"/>
  <c r="CI19" i="15"/>
  <c r="CJ19" i="15"/>
  <c r="CK19" i="15"/>
  <c r="CL19" i="15"/>
  <c r="CM19" i="15"/>
  <c r="CN19" i="15"/>
  <c r="CO19" i="15"/>
  <c r="CP19" i="15"/>
  <c r="CQ19" i="15"/>
  <c r="CR19" i="15"/>
  <c r="CS19" i="15"/>
  <c r="CT19" i="15"/>
  <c r="CU19" i="15"/>
  <c r="CV19" i="15"/>
  <c r="CW19" i="15"/>
  <c r="CX19" i="15"/>
  <c r="CY19" i="15"/>
  <c r="CZ19" i="15"/>
  <c r="DA19" i="15"/>
  <c r="DB19" i="15"/>
  <c r="DC19" i="15"/>
  <c r="DD19" i="15"/>
  <c r="DE19" i="15"/>
  <c r="DF19" i="15"/>
  <c r="DG19" i="15"/>
  <c r="DH19" i="15"/>
  <c r="DI19" i="15"/>
  <c r="DJ19" i="15"/>
  <c r="DK19" i="15"/>
  <c r="DL19" i="15"/>
  <c r="DM19" i="15"/>
  <c r="DN19" i="15"/>
  <c r="DO19" i="15"/>
  <c r="DP19" i="15"/>
  <c r="DQ19" i="15"/>
  <c r="DR19" i="15"/>
  <c r="DS19" i="15"/>
  <c r="DT19" i="15"/>
  <c r="DU19" i="15"/>
  <c r="DV19" i="15"/>
  <c r="DW19" i="15"/>
  <c r="DX19" i="15"/>
  <c r="DY19" i="15"/>
  <c r="DZ19" i="15"/>
  <c r="EA19" i="15"/>
  <c r="EB19" i="15"/>
  <c r="EC19" i="15"/>
  <c r="ED19" i="15"/>
  <c r="EE19" i="15"/>
  <c r="EF19" i="15"/>
  <c r="EG19" i="15"/>
  <c r="EH19" i="15"/>
  <c r="EI19" i="15"/>
  <c r="EJ19" i="15"/>
  <c r="EK19" i="15"/>
  <c r="EL19" i="15"/>
  <c r="EM19" i="15"/>
  <c r="EN19" i="15"/>
  <c r="EO19" i="15"/>
  <c r="EP19" i="15"/>
  <c r="EQ19" i="15"/>
  <c r="ER19" i="15"/>
  <c r="ES19" i="15"/>
  <c r="ET19" i="15"/>
  <c r="EU19" i="15"/>
  <c r="EV19" i="15"/>
  <c r="EW19" i="15"/>
  <c r="EX19" i="15"/>
  <c r="EY19" i="15"/>
  <c r="EZ19" i="15"/>
  <c r="FA19" i="15"/>
  <c r="FB19" i="15"/>
  <c r="FC19" i="15"/>
  <c r="FD19" i="15"/>
  <c r="FE19" i="15"/>
  <c r="FF19" i="15"/>
  <c r="FG19" i="15"/>
  <c r="FH19" i="15"/>
  <c r="FI19" i="15"/>
  <c r="FJ19" i="15"/>
  <c r="FK19" i="15"/>
  <c r="FL19" i="15"/>
  <c r="FM19" i="15"/>
  <c r="FN19" i="15"/>
  <c r="FO19" i="15"/>
  <c r="FP19" i="15"/>
  <c r="FQ19" i="15"/>
  <c r="FR19" i="15"/>
  <c r="FS19" i="15"/>
  <c r="FT19" i="15"/>
  <c r="FU19" i="15"/>
  <c r="FV19" i="15"/>
  <c r="FW19" i="15"/>
  <c r="FX19" i="15"/>
  <c r="FY19" i="15"/>
  <c r="FZ19" i="15"/>
  <c r="GA19" i="15"/>
  <c r="GB19" i="15"/>
  <c r="GC19" i="15"/>
  <c r="GD19" i="15"/>
  <c r="GE19" i="15"/>
  <c r="GF19" i="15"/>
  <c r="GG19" i="15"/>
  <c r="GH19" i="15"/>
  <c r="GI19" i="15"/>
  <c r="GJ19" i="15"/>
  <c r="GK19" i="15"/>
  <c r="GL19" i="15"/>
  <c r="GM19" i="15"/>
  <c r="GN19" i="15"/>
  <c r="GO19" i="15"/>
  <c r="GP19" i="15"/>
  <c r="GQ19" i="15"/>
  <c r="GR19" i="15"/>
  <c r="GS19" i="15"/>
  <c r="GT19" i="15"/>
  <c r="GU19" i="15"/>
  <c r="GV19" i="15"/>
  <c r="GW19" i="15"/>
  <c r="GX19" i="15"/>
  <c r="GY19" i="15"/>
  <c r="GZ19" i="15"/>
  <c r="HA19" i="15"/>
  <c r="HB19" i="15"/>
  <c r="HC19" i="15"/>
  <c r="HD19" i="15"/>
  <c r="HE19" i="15"/>
  <c r="HF19" i="15"/>
  <c r="HG19" i="15"/>
  <c r="HH19" i="15"/>
  <c r="HI19" i="15"/>
  <c r="HJ19" i="15"/>
  <c r="HK19" i="15"/>
  <c r="HL19" i="15"/>
  <c r="HM19" i="15"/>
  <c r="HN19" i="15"/>
  <c r="HO19" i="15"/>
  <c r="HP19" i="15"/>
  <c r="HQ19" i="15"/>
  <c r="HR19" i="15"/>
  <c r="HS19" i="15"/>
  <c r="HT19" i="15"/>
  <c r="HU19" i="15"/>
  <c r="HV19" i="15"/>
  <c r="HW19" i="15"/>
  <c r="HX19" i="15"/>
  <c r="HY19" i="15"/>
  <c r="HZ19" i="15"/>
  <c r="IA19" i="15"/>
  <c r="IB19" i="15"/>
  <c r="IC19" i="15"/>
  <c r="ID19" i="15"/>
  <c r="IE19" i="15"/>
  <c r="IF19" i="15"/>
  <c r="IG19" i="15"/>
  <c r="IH19" i="15"/>
  <c r="II19" i="15"/>
  <c r="IJ19" i="15"/>
  <c r="IK19" i="15"/>
  <c r="IL19" i="15"/>
  <c r="IM19" i="15"/>
  <c r="IN19" i="15"/>
  <c r="IO19" i="15"/>
  <c r="IP19" i="15"/>
  <c r="IQ19" i="15"/>
  <c r="IR19" i="15"/>
  <c r="IS19" i="15"/>
  <c r="IT19" i="15"/>
  <c r="IU19" i="15"/>
  <c r="IV19" i="15"/>
  <c r="IW19" i="15"/>
  <c r="IX19" i="15"/>
  <c r="IY19" i="15"/>
  <c r="IZ19" i="15"/>
  <c r="JA19" i="15"/>
  <c r="JB19" i="15"/>
  <c r="JC19" i="15"/>
  <c r="JD19" i="15"/>
  <c r="JE19" i="15"/>
  <c r="JF19" i="15"/>
  <c r="JG19" i="15"/>
  <c r="JH19" i="15"/>
  <c r="JI19" i="15"/>
  <c r="JJ19" i="15"/>
  <c r="JK19" i="15"/>
  <c r="JL19" i="15"/>
  <c r="JM19" i="15"/>
  <c r="JN19" i="15"/>
  <c r="JO19" i="15"/>
  <c r="JP19" i="15"/>
  <c r="JQ19" i="15"/>
  <c r="JR19" i="15"/>
  <c r="JS19" i="15"/>
  <c r="JT19" i="15"/>
  <c r="JU19" i="15"/>
  <c r="JV19" i="15"/>
  <c r="JW19" i="15"/>
  <c r="JX19" i="15"/>
  <c r="JY19" i="15"/>
  <c r="JZ19" i="15"/>
  <c r="KA19" i="15"/>
  <c r="KB19" i="15"/>
  <c r="KC19" i="15"/>
  <c r="KD19" i="15"/>
  <c r="KE19" i="15"/>
  <c r="KF19" i="15"/>
  <c r="KG19" i="15"/>
  <c r="KH19" i="15"/>
  <c r="KI19" i="15"/>
  <c r="KJ19" i="15"/>
  <c r="KK19" i="15"/>
  <c r="KL19" i="15"/>
  <c r="KM19" i="15"/>
  <c r="KN19" i="15"/>
  <c r="KO19" i="15"/>
  <c r="KP19" i="15"/>
  <c r="KQ19" i="15"/>
  <c r="KR19" i="15"/>
  <c r="KS19" i="15"/>
  <c r="KT19" i="15"/>
  <c r="KU19" i="15"/>
  <c r="KV19" i="15"/>
  <c r="KW19" i="15"/>
  <c r="KX19" i="15"/>
  <c r="KY19" i="15"/>
  <c r="KZ19" i="15"/>
  <c r="LA19" i="15"/>
  <c r="LB19" i="15"/>
  <c r="LC19" i="15"/>
  <c r="LD19" i="15"/>
  <c r="LE19" i="15"/>
  <c r="LF19" i="15"/>
  <c r="LG19" i="15"/>
  <c r="LH19" i="15"/>
  <c r="LI19" i="15"/>
  <c r="LJ19" i="15"/>
  <c r="LK19" i="15"/>
  <c r="LL19" i="15"/>
  <c r="LM19" i="15"/>
  <c r="LN19" i="15"/>
  <c r="LO19" i="15"/>
  <c r="LP19" i="15"/>
  <c r="LQ19" i="15"/>
  <c r="LR19" i="15"/>
  <c r="LS19" i="15"/>
  <c r="LT19" i="15"/>
  <c r="LU19" i="15"/>
  <c r="LV19" i="15"/>
  <c r="LW19" i="15"/>
  <c r="LX19" i="15"/>
  <c r="LY19" i="15"/>
  <c r="LZ19" i="15"/>
  <c r="MA19" i="15"/>
  <c r="MB19" i="15"/>
  <c r="MC19" i="15"/>
  <c r="MD19" i="15"/>
  <c r="ME19" i="15"/>
  <c r="MF19" i="15"/>
  <c r="MG19" i="15"/>
  <c r="MH19" i="15"/>
  <c r="MI19" i="15"/>
  <c r="MJ19" i="15"/>
  <c r="MK19" i="15"/>
  <c r="ML19" i="15"/>
  <c r="MM19" i="15"/>
  <c r="MN19" i="15"/>
  <c r="MO19" i="15"/>
  <c r="MP19" i="15"/>
  <c r="MQ19" i="15"/>
  <c r="MR19" i="15"/>
  <c r="MS19" i="15"/>
  <c r="MT19" i="15"/>
  <c r="MU19" i="15"/>
  <c r="MV19" i="15"/>
  <c r="MW19" i="15"/>
  <c r="MX19" i="15"/>
  <c r="MY19" i="15"/>
  <c r="MZ19" i="15"/>
  <c r="NA19" i="15"/>
  <c r="NB19" i="15"/>
  <c r="NC19" i="15"/>
  <c r="ND19" i="15"/>
  <c r="NE19" i="15"/>
  <c r="NF19" i="15"/>
  <c r="NG19" i="15"/>
  <c r="NH19" i="15"/>
  <c r="NI19" i="15"/>
  <c r="NJ19" i="15"/>
  <c r="NK19" i="15"/>
  <c r="NL19" i="15"/>
  <c r="NM19" i="15"/>
  <c r="NN19" i="15"/>
  <c r="NO19" i="15"/>
  <c r="NP19" i="15"/>
  <c r="NQ19" i="15"/>
  <c r="NR19" i="15"/>
  <c r="NS19" i="15"/>
  <c r="NT19" i="15"/>
  <c r="NU19" i="15"/>
  <c r="NV19" i="15"/>
  <c r="NW19" i="15"/>
  <c r="NX19" i="15"/>
  <c r="NY19" i="15"/>
  <c r="NZ19" i="15"/>
  <c r="OA19" i="15"/>
  <c r="OB19" i="15"/>
  <c r="OC19" i="15"/>
  <c r="OD19" i="15"/>
  <c r="OE19" i="15"/>
  <c r="OF19" i="15"/>
  <c r="OG19" i="15"/>
  <c r="OH19" i="15"/>
  <c r="OI19" i="15"/>
  <c r="OJ19" i="15"/>
  <c r="OK19" i="15"/>
  <c r="OL19" i="15"/>
  <c r="OM19" i="15"/>
  <c r="ON19" i="15"/>
  <c r="OO19" i="15"/>
  <c r="OP19" i="15"/>
  <c r="OQ19" i="15"/>
  <c r="OR19" i="15"/>
  <c r="OS19" i="15"/>
  <c r="OT19" i="15"/>
  <c r="OU19" i="15"/>
  <c r="OV19" i="15"/>
  <c r="OW19" i="15"/>
  <c r="OX19" i="15"/>
  <c r="OY19" i="15"/>
  <c r="OZ19" i="15"/>
  <c r="PA19" i="15"/>
  <c r="PB19" i="15"/>
  <c r="PC19" i="15"/>
  <c r="PD19" i="15"/>
  <c r="PE19" i="15"/>
  <c r="PF19" i="15"/>
  <c r="PG19" i="15"/>
  <c r="PH19" i="15"/>
  <c r="PI19" i="15"/>
  <c r="PJ19" i="15"/>
  <c r="PK19" i="15"/>
  <c r="PL19" i="15"/>
  <c r="PM19" i="15"/>
  <c r="PN19" i="15"/>
  <c r="PO19" i="15"/>
  <c r="PP19" i="15"/>
  <c r="PQ19" i="15"/>
  <c r="PR19" i="15"/>
  <c r="PS19" i="15"/>
  <c r="PT19" i="15"/>
  <c r="PU19" i="15"/>
  <c r="PV19" i="15"/>
  <c r="PW19" i="15"/>
  <c r="PX19" i="15"/>
  <c r="PY19" i="15"/>
  <c r="PZ19" i="15"/>
  <c r="QA19" i="15"/>
  <c r="QB19" i="15"/>
  <c r="QC19" i="15"/>
  <c r="QD19" i="15"/>
  <c r="QE19" i="15"/>
  <c r="QF19" i="15"/>
  <c r="QG19" i="15"/>
  <c r="QH19" i="15"/>
  <c r="QI19" i="15"/>
  <c r="QJ19" i="15"/>
  <c r="QK19" i="15"/>
  <c r="QL19" i="15"/>
  <c r="QM19" i="15"/>
  <c r="QN19" i="15"/>
  <c r="QO19" i="15"/>
  <c r="QP19" i="15"/>
  <c r="QQ19" i="15"/>
  <c r="QR19" i="15"/>
  <c r="QS19" i="15"/>
  <c r="QT19" i="15"/>
  <c r="QU19" i="15"/>
  <c r="QV19" i="15"/>
  <c r="QW19" i="15"/>
  <c r="QX19" i="15"/>
  <c r="QY19" i="15"/>
  <c r="QZ19" i="15"/>
  <c r="RA19" i="15"/>
  <c r="RB19" i="15"/>
  <c r="RC19" i="15"/>
  <c r="RD19" i="15"/>
  <c r="RE19" i="15"/>
  <c r="RF19" i="15"/>
  <c r="RG19" i="15"/>
  <c r="RH19" i="15"/>
  <c r="RI19" i="15"/>
  <c r="RJ19" i="15"/>
  <c r="RK19" i="15"/>
  <c r="RL19" i="15"/>
  <c r="RM19" i="15"/>
  <c r="RN19" i="15"/>
  <c r="RO19" i="15"/>
  <c r="RP19" i="15"/>
  <c r="RQ19" i="15"/>
  <c r="RR19" i="15"/>
  <c r="RS19" i="15"/>
  <c r="RT19" i="15"/>
  <c r="RU19" i="15"/>
  <c r="RV19" i="15"/>
  <c r="RW19" i="15"/>
  <c r="RX19" i="15"/>
  <c r="RY19" i="15"/>
  <c r="RZ19" i="15"/>
  <c r="SA19" i="15"/>
  <c r="SB19" i="15"/>
  <c r="SC19" i="15"/>
  <c r="SD19" i="15"/>
  <c r="SE19" i="15"/>
  <c r="SF19" i="15"/>
  <c r="SG19" i="15"/>
  <c r="SH19" i="15"/>
  <c r="SI19" i="15"/>
  <c r="SJ19" i="15"/>
  <c r="SK19" i="15"/>
  <c r="SL19" i="15"/>
  <c r="SM19" i="15"/>
  <c r="SN19" i="15"/>
  <c r="SO19" i="15"/>
  <c r="SP19" i="15"/>
  <c r="SQ19" i="15"/>
  <c r="SR19" i="15"/>
  <c r="SS19" i="15"/>
  <c r="ST19" i="15"/>
  <c r="SU19" i="15"/>
  <c r="SV19" i="15"/>
  <c r="SW19" i="15"/>
  <c r="SX19" i="15"/>
  <c r="SY19" i="15"/>
  <c r="SZ19" i="15"/>
  <c r="TA19" i="15"/>
  <c r="TB19" i="15"/>
  <c r="K19" i="15"/>
  <c r="L82" i="7"/>
  <c r="M82" i="7"/>
  <c r="N82" i="7"/>
  <c r="O82" i="7"/>
  <c r="P82" i="7"/>
  <c r="Q82" i="7"/>
  <c r="R82" i="7"/>
  <c r="S82" i="7"/>
  <c r="T82" i="7"/>
  <c r="U82" i="7"/>
  <c r="V82" i="7"/>
  <c r="W82" i="7"/>
  <c r="X82" i="7"/>
  <c r="Y82" i="7"/>
  <c r="Z82" i="7"/>
  <c r="AA82" i="7"/>
  <c r="AB82" i="7"/>
  <c r="AC82" i="7"/>
  <c r="AD82" i="7"/>
  <c r="AE82" i="7"/>
  <c r="AF82" i="7"/>
  <c r="AG82" i="7"/>
  <c r="AH82" i="7"/>
  <c r="AI82" i="7"/>
  <c r="AJ82" i="7"/>
  <c r="AK82" i="7"/>
  <c r="AL82" i="7"/>
  <c r="AM82" i="7"/>
  <c r="AN82" i="7"/>
  <c r="AO82" i="7"/>
  <c r="AP82" i="7"/>
  <c r="AQ82" i="7"/>
  <c r="AR82" i="7"/>
  <c r="AS82" i="7"/>
  <c r="AT82" i="7"/>
  <c r="AU82" i="7"/>
  <c r="AV82" i="7"/>
  <c r="AW82" i="7"/>
  <c r="AX82" i="7"/>
  <c r="AY82" i="7"/>
  <c r="AZ82" i="7"/>
  <c r="BA82" i="7"/>
  <c r="BB82" i="7"/>
  <c r="BC82" i="7"/>
  <c r="BD82" i="7"/>
  <c r="BE82" i="7"/>
  <c r="BF82" i="7"/>
  <c r="BG82" i="7"/>
  <c r="BH82" i="7"/>
  <c r="BI82" i="7"/>
  <c r="BJ82" i="7"/>
  <c r="BK82" i="7"/>
  <c r="BL82" i="7"/>
  <c r="BM82" i="7"/>
  <c r="BN82" i="7"/>
  <c r="BO82" i="7"/>
  <c r="BP82" i="7"/>
  <c r="BQ82" i="7"/>
  <c r="BS82" i="7"/>
  <c r="BT82" i="7"/>
  <c r="BU82" i="7"/>
  <c r="BV82" i="7"/>
  <c r="BW82" i="7"/>
  <c r="BX82" i="7"/>
  <c r="BY82" i="7"/>
  <c r="BZ82" i="7"/>
  <c r="CA82" i="7"/>
  <c r="CB82" i="7"/>
  <c r="CC82" i="7"/>
  <c r="CD82" i="7"/>
  <c r="CE82" i="7"/>
  <c r="CF82" i="7"/>
  <c r="CG82" i="7"/>
  <c r="CH82" i="7"/>
  <c r="CI82" i="7"/>
  <c r="CJ82" i="7"/>
  <c r="CK82" i="7"/>
  <c r="CL82" i="7"/>
  <c r="CM82" i="7"/>
  <c r="CN82" i="7"/>
  <c r="CO82" i="7"/>
  <c r="CP82" i="7"/>
  <c r="CQ82" i="7"/>
  <c r="CR82" i="7"/>
  <c r="CS82" i="7"/>
  <c r="CT82" i="7"/>
  <c r="CU82" i="7"/>
  <c r="CV82" i="7"/>
  <c r="CW82" i="7"/>
  <c r="CX82" i="7"/>
  <c r="CY82" i="7"/>
  <c r="CZ82" i="7"/>
  <c r="DA82" i="7"/>
  <c r="DB82" i="7"/>
  <c r="DC82" i="7"/>
  <c r="DD82" i="7"/>
  <c r="DE82" i="7"/>
  <c r="DF82" i="7"/>
  <c r="DG82" i="7"/>
  <c r="DH82" i="7"/>
  <c r="DI82" i="7"/>
  <c r="DJ82" i="7"/>
  <c r="DK82" i="7"/>
  <c r="DL82" i="7"/>
  <c r="DM82" i="7"/>
  <c r="DN82" i="7"/>
  <c r="DO82" i="7"/>
  <c r="DP82" i="7"/>
  <c r="DQ82" i="7"/>
  <c r="DR82" i="7"/>
  <c r="DS82" i="7"/>
  <c r="DT82" i="7"/>
  <c r="DU82" i="7"/>
  <c r="DV82" i="7"/>
  <c r="DW82" i="7"/>
  <c r="DX82" i="7"/>
  <c r="DY82" i="7"/>
  <c r="DZ82" i="7"/>
  <c r="EA82" i="7"/>
  <c r="EB82" i="7"/>
  <c r="EC82" i="7"/>
  <c r="ED82" i="7"/>
  <c r="EE82" i="7"/>
  <c r="EF82" i="7"/>
  <c r="EG82" i="7"/>
  <c r="EH82" i="7"/>
  <c r="EI82" i="7"/>
  <c r="EJ82" i="7"/>
  <c r="EK82" i="7"/>
  <c r="EL82" i="7"/>
  <c r="EM82" i="7"/>
  <c r="EN82" i="7"/>
  <c r="EO82" i="7"/>
  <c r="EP82" i="7"/>
  <c r="EQ82" i="7"/>
  <c r="ER82" i="7"/>
  <c r="ES82" i="7"/>
  <c r="ET82" i="7"/>
  <c r="EU82" i="7"/>
  <c r="EV82" i="7"/>
  <c r="EW82" i="7"/>
  <c r="EX82" i="7"/>
  <c r="EY82" i="7"/>
  <c r="EZ82" i="7"/>
  <c r="FA82" i="7"/>
  <c r="FB82" i="7"/>
  <c r="FC82" i="7"/>
  <c r="FD82" i="7"/>
  <c r="FE82" i="7"/>
  <c r="FF82" i="7"/>
  <c r="FG82" i="7"/>
  <c r="FH82" i="7"/>
  <c r="FI82" i="7"/>
  <c r="FJ82" i="7"/>
  <c r="FK82" i="7"/>
  <c r="FL82" i="7"/>
  <c r="FM82" i="7"/>
  <c r="FN82" i="7"/>
  <c r="FO82" i="7"/>
  <c r="FP82" i="7"/>
  <c r="FQ82" i="7"/>
  <c r="FR82" i="7"/>
  <c r="FS82" i="7"/>
  <c r="FT82" i="7"/>
  <c r="FU82" i="7"/>
  <c r="FV82" i="7"/>
  <c r="FW82" i="7"/>
  <c r="FX82" i="7"/>
  <c r="FY82" i="7"/>
  <c r="FZ82" i="7"/>
  <c r="GA82" i="7"/>
  <c r="GB82" i="7"/>
  <c r="GC82" i="7"/>
  <c r="GD82" i="7"/>
  <c r="GE82" i="7"/>
  <c r="GF82" i="7"/>
  <c r="GG82" i="7"/>
  <c r="GH82" i="7"/>
  <c r="GI82" i="7"/>
  <c r="GJ82" i="7"/>
  <c r="GK82" i="7"/>
  <c r="GL82" i="7"/>
  <c r="GM82" i="7"/>
  <c r="GN82" i="7"/>
  <c r="GO82" i="7"/>
  <c r="GP82" i="7"/>
  <c r="GQ82" i="7"/>
  <c r="GR82" i="7"/>
  <c r="GS82" i="7"/>
  <c r="GT82" i="7"/>
  <c r="GU82" i="7"/>
  <c r="GV82" i="7"/>
  <c r="GW82" i="7"/>
  <c r="GX82" i="7"/>
  <c r="GY82" i="7"/>
  <c r="GZ82" i="7"/>
  <c r="HA82" i="7"/>
  <c r="HB82" i="7"/>
  <c r="HC82" i="7"/>
  <c r="HD82" i="7"/>
  <c r="HE82" i="7"/>
  <c r="HF82" i="7"/>
  <c r="HG82" i="7"/>
  <c r="HH82" i="7"/>
  <c r="HI82" i="7"/>
  <c r="HJ82" i="7"/>
  <c r="HK82" i="7"/>
  <c r="HL82" i="7"/>
  <c r="HM82" i="7"/>
  <c r="HN82" i="7"/>
  <c r="HO82" i="7"/>
  <c r="HP82" i="7"/>
  <c r="HQ82" i="7"/>
  <c r="HR82" i="7"/>
  <c r="HS82" i="7"/>
  <c r="HT82" i="7"/>
  <c r="HU82" i="7"/>
  <c r="HV82" i="7"/>
  <c r="HW82" i="7"/>
  <c r="HX82" i="7"/>
  <c r="HY82" i="7"/>
  <c r="HZ82" i="7"/>
  <c r="IA82" i="7"/>
  <c r="IB82" i="7"/>
  <c r="IC82" i="7"/>
  <c r="ID82" i="7"/>
  <c r="IE82" i="7"/>
  <c r="IF82" i="7"/>
  <c r="IG82" i="7"/>
  <c r="IH82" i="7"/>
  <c r="II82" i="7"/>
  <c r="IJ82" i="7"/>
  <c r="IK82" i="7"/>
  <c r="IL82" i="7"/>
  <c r="IM82" i="7"/>
  <c r="IN82" i="7"/>
  <c r="IO82" i="7"/>
  <c r="IP82" i="7"/>
  <c r="IQ82" i="7"/>
  <c r="IR82" i="7"/>
  <c r="IS82" i="7"/>
  <c r="IT82" i="7"/>
  <c r="IU82" i="7"/>
  <c r="IV82" i="7"/>
  <c r="IW82" i="7"/>
  <c r="IX82" i="7"/>
  <c r="IY82" i="7"/>
  <c r="IZ82" i="7"/>
  <c r="JA82" i="7"/>
  <c r="JB82" i="7"/>
  <c r="JC82" i="7"/>
  <c r="JD82" i="7"/>
  <c r="JE82" i="7"/>
  <c r="JF82" i="7"/>
  <c r="JG82" i="7"/>
  <c r="JH82" i="7"/>
  <c r="JI82" i="7"/>
  <c r="JJ82" i="7"/>
  <c r="JK82" i="7"/>
  <c r="JL82" i="7"/>
  <c r="JM82" i="7"/>
  <c r="JN82" i="7"/>
  <c r="JO82" i="7"/>
  <c r="JP82" i="7"/>
  <c r="JQ82" i="7"/>
  <c r="JR82" i="7"/>
  <c r="JS82" i="7"/>
  <c r="JT82" i="7"/>
  <c r="JU82" i="7"/>
  <c r="JV82" i="7"/>
  <c r="JW82" i="7"/>
  <c r="JX82" i="7"/>
  <c r="JY82" i="7"/>
  <c r="JZ82" i="7"/>
  <c r="KA82" i="7"/>
  <c r="KB82" i="7"/>
  <c r="KC82" i="7"/>
  <c r="KD82" i="7"/>
  <c r="KE82" i="7"/>
  <c r="KF82" i="7"/>
  <c r="KG82" i="7"/>
  <c r="KH82" i="7"/>
  <c r="KI82" i="7"/>
  <c r="KJ82" i="7"/>
  <c r="KK82" i="7"/>
  <c r="KL82" i="7"/>
  <c r="KM82" i="7"/>
  <c r="KN82" i="7"/>
  <c r="KO82" i="7"/>
  <c r="KP82" i="7"/>
  <c r="KQ82" i="7"/>
  <c r="KR82" i="7"/>
  <c r="KS82" i="7"/>
  <c r="KT82" i="7"/>
  <c r="KU82" i="7"/>
  <c r="KV82" i="7"/>
  <c r="KW82" i="7"/>
  <c r="KX82" i="7"/>
  <c r="KY82" i="7"/>
  <c r="KZ82" i="7"/>
  <c r="LA82" i="7"/>
  <c r="LB82" i="7"/>
  <c r="LC82" i="7"/>
  <c r="LD82" i="7"/>
  <c r="LE82" i="7"/>
  <c r="LF82" i="7"/>
  <c r="LG82" i="7"/>
  <c r="LH82" i="7"/>
  <c r="LI82" i="7"/>
  <c r="LJ82" i="7"/>
  <c r="LK82" i="7"/>
  <c r="LL82" i="7"/>
  <c r="LM82" i="7"/>
  <c r="LN82" i="7"/>
  <c r="LO82" i="7"/>
  <c r="LP82" i="7"/>
  <c r="LQ82" i="7"/>
  <c r="LR82" i="7"/>
  <c r="LS82" i="7"/>
  <c r="LT82" i="7"/>
  <c r="LU82" i="7"/>
  <c r="LV82" i="7"/>
  <c r="LW82" i="7"/>
  <c r="LX82" i="7"/>
  <c r="LY82" i="7"/>
  <c r="LZ82" i="7"/>
  <c r="MA82" i="7"/>
  <c r="MB82" i="7"/>
  <c r="MC82" i="7"/>
  <c r="MD82" i="7"/>
  <c r="ME82" i="7"/>
  <c r="MF82" i="7"/>
  <c r="MG82" i="7"/>
  <c r="MH82" i="7"/>
  <c r="MI82" i="7"/>
  <c r="MJ82" i="7"/>
  <c r="MK82" i="7"/>
  <c r="ML82" i="7"/>
  <c r="MM82" i="7"/>
  <c r="MN82" i="7"/>
  <c r="MO82" i="7"/>
  <c r="MP82" i="7"/>
  <c r="MQ82" i="7"/>
  <c r="MR82" i="7"/>
  <c r="MS82" i="7"/>
  <c r="MT82" i="7"/>
  <c r="MU82" i="7"/>
  <c r="MV82" i="7"/>
  <c r="MW82" i="7"/>
  <c r="MX82" i="7"/>
  <c r="MY82" i="7"/>
  <c r="MZ82" i="7"/>
  <c r="NA82" i="7"/>
  <c r="NB82" i="7"/>
  <c r="NC82" i="7"/>
  <c r="ND82" i="7"/>
  <c r="NE82" i="7"/>
  <c r="NF82" i="7"/>
  <c r="NG82" i="7"/>
  <c r="NH82" i="7"/>
  <c r="NI82" i="7"/>
  <c r="NJ82" i="7"/>
  <c r="NK82" i="7"/>
  <c r="NL82" i="7"/>
  <c r="NM82" i="7"/>
  <c r="NN82" i="7"/>
  <c r="NO82" i="7"/>
  <c r="NP82" i="7"/>
  <c r="NQ82" i="7"/>
  <c r="NR82" i="7"/>
  <c r="NS82" i="7"/>
  <c r="NT82" i="7"/>
  <c r="NU82" i="7"/>
  <c r="NV82" i="7"/>
  <c r="NW82" i="7"/>
  <c r="NX82" i="7"/>
  <c r="NY82" i="7"/>
  <c r="NZ82" i="7"/>
  <c r="OA82" i="7"/>
  <c r="OB82" i="7"/>
  <c r="OC82" i="7"/>
  <c r="OD82" i="7"/>
  <c r="OE82" i="7"/>
  <c r="OF82" i="7"/>
  <c r="OG82" i="7"/>
  <c r="OH82" i="7"/>
  <c r="OI82" i="7"/>
  <c r="OJ82" i="7"/>
  <c r="OK82" i="7"/>
  <c r="OL82" i="7"/>
  <c r="OM82" i="7"/>
  <c r="ON82" i="7"/>
  <c r="OO82" i="7"/>
  <c r="OP82" i="7"/>
  <c r="OQ82" i="7"/>
  <c r="OR82" i="7"/>
  <c r="OS82" i="7"/>
  <c r="OT82" i="7"/>
  <c r="OU82" i="7"/>
  <c r="OV82" i="7"/>
  <c r="OW82" i="7"/>
  <c r="OX82" i="7"/>
  <c r="OY82" i="7"/>
  <c r="OZ82" i="7"/>
  <c r="PA82" i="7"/>
  <c r="PB82" i="7"/>
  <c r="PC82" i="7"/>
  <c r="PD82" i="7"/>
  <c r="PE82" i="7"/>
  <c r="PF82" i="7"/>
  <c r="PG82" i="7"/>
  <c r="PH82" i="7"/>
  <c r="PI82" i="7"/>
  <c r="PJ82" i="7"/>
  <c r="PK82" i="7"/>
  <c r="PL82" i="7"/>
  <c r="PM82" i="7"/>
  <c r="PN82" i="7"/>
  <c r="PO82" i="7"/>
  <c r="PP82" i="7"/>
  <c r="PQ82" i="7"/>
  <c r="PR82" i="7"/>
  <c r="PS82" i="7"/>
  <c r="PT82" i="7"/>
  <c r="PU82" i="7"/>
  <c r="PV82" i="7"/>
  <c r="PW82" i="7"/>
  <c r="PX82" i="7"/>
  <c r="PY82" i="7"/>
  <c r="PZ82" i="7"/>
  <c r="QA82" i="7"/>
  <c r="QB82" i="7"/>
  <c r="QC82" i="7"/>
  <c r="QD82" i="7"/>
  <c r="QE82" i="7"/>
  <c r="QF82" i="7"/>
  <c r="QG82" i="7"/>
  <c r="QH82" i="7"/>
  <c r="QI82" i="7"/>
  <c r="QJ82" i="7"/>
  <c r="QK82" i="7"/>
  <c r="QL82" i="7"/>
  <c r="QM82" i="7"/>
  <c r="QN82" i="7"/>
  <c r="QO82" i="7"/>
  <c r="QP82" i="7"/>
  <c r="QQ82" i="7"/>
  <c r="QR82" i="7"/>
  <c r="QS82" i="7"/>
  <c r="QT82" i="7"/>
  <c r="QU82" i="7"/>
  <c r="QV82" i="7"/>
  <c r="QW82" i="7"/>
  <c r="QX82" i="7"/>
  <c r="QY82" i="7"/>
  <c r="QZ82" i="7"/>
  <c r="RA82" i="7"/>
  <c r="RB82" i="7"/>
  <c r="RC82" i="7"/>
  <c r="RD82" i="7"/>
  <c r="RE82" i="7"/>
  <c r="RF82" i="7"/>
  <c r="RG82" i="7"/>
  <c r="RH82" i="7"/>
  <c r="RI82" i="7"/>
  <c r="RJ82" i="7"/>
  <c r="RK82" i="7"/>
  <c r="RL82" i="7"/>
  <c r="RM82" i="7"/>
  <c r="RN82" i="7"/>
  <c r="RO82" i="7"/>
  <c r="RP82" i="7"/>
  <c r="RQ82" i="7"/>
  <c r="RR82" i="7"/>
  <c r="RS82" i="7"/>
  <c r="RT82" i="7"/>
  <c r="RU82" i="7"/>
  <c r="RV82" i="7"/>
  <c r="RW82" i="7"/>
  <c r="RX82" i="7"/>
  <c r="RY82" i="7"/>
  <c r="RZ82" i="7"/>
  <c r="SA82" i="7"/>
  <c r="SB82" i="7"/>
  <c r="SC82" i="7"/>
  <c r="SD82" i="7"/>
  <c r="SE82" i="7"/>
  <c r="SF82" i="7"/>
  <c r="SG82" i="7"/>
  <c r="SH82" i="7"/>
  <c r="SI82" i="7"/>
  <c r="SJ82" i="7"/>
  <c r="SK82" i="7"/>
  <c r="SL82" i="7"/>
  <c r="SM82" i="7"/>
  <c r="SN82" i="7"/>
  <c r="SO82" i="7"/>
  <c r="SP82" i="7"/>
  <c r="SQ82" i="7"/>
  <c r="SR82" i="7"/>
  <c r="SS82" i="7"/>
  <c r="ST82" i="7"/>
  <c r="SU82" i="7"/>
  <c r="SV82" i="7"/>
  <c r="SW82" i="7"/>
  <c r="SX82" i="7"/>
  <c r="SY82" i="7"/>
  <c r="SZ82" i="7"/>
  <c r="TA82" i="7"/>
  <c r="TB82" i="7"/>
  <c r="K82" i="7"/>
  <c r="L48" i="7"/>
  <c r="M48" i="7"/>
  <c r="N48" i="7"/>
  <c r="O48" i="7"/>
  <c r="P48" i="7"/>
  <c r="Q48" i="7"/>
  <c r="R48" i="7"/>
  <c r="S48" i="7"/>
  <c r="T48" i="7"/>
  <c r="U48" i="7"/>
  <c r="V48" i="7"/>
  <c r="W48" i="7"/>
  <c r="X48" i="7"/>
  <c r="Y48" i="7"/>
  <c r="Z48" i="7"/>
  <c r="AA48" i="7"/>
  <c r="AB48" i="7"/>
  <c r="AC48" i="7"/>
  <c r="AD48" i="7"/>
  <c r="AE48" i="7"/>
  <c r="AF48" i="7"/>
  <c r="AG48" i="7"/>
  <c r="AH48" i="7"/>
  <c r="AI48" i="7"/>
  <c r="AJ48" i="7"/>
  <c r="AK48" i="7"/>
  <c r="AL48" i="7"/>
  <c r="AM48" i="7"/>
  <c r="AN48" i="7"/>
  <c r="AO48" i="7"/>
  <c r="AP48" i="7"/>
  <c r="AQ48" i="7"/>
  <c r="AR48" i="7"/>
  <c r="AS48" i="7"/>
  <c r="AT48" i="7"/>
  <c r="AU48" i="7"/>
  <c r="AV48" i="7"/>
  <c r="AW48" i="7"/>
  <c r="AX48" i="7"/>
  <c r="AY48" i="7"/>
  <c r="AZ48" i="7"/>
  <c r="BA48" i="7"/>
  <c r="BB48" i="7"/>
  <c r="BC48" i="7"/>
  <c r="BD48" i="7"/>
  <c r="BE48" i="7"/>
  <c r="BF48" i="7"/>
  <c r="BG48" i="7"/>
  <c r="BH48" i="7"/>
  <c r="BI48" i="7"/>
  <c r="BJ48" i="7"/>
  <c r="BK48" i="7"/>
  <c r="BL48" i="7"/>
  <c r="BM48" i="7"/>
  <c r="BN48" i="7"/>
  <c r="BO48" i="7"/>
  <c r="BP48" i="7"/>
  <c r="BQ48" i="7"/>
  <c r="BS48" i="7"/>
  <c r="BT48" i="7"/>
  <c r="BU48" i="7"/>
  <c r="BV48" i="7"/>
  <c r="BW48" i="7"/>
  <c r="BX48" i="7"/>
  <c r="BY48" i="7"/>
  <c r="BZ48" i="7"/>
  <c r="CA48" i="7"/>
  <c r="CB48" i="7"/>
  <c r="CC48" i="7"/>
  <c r="CD48" i="7"/>
  <c r="CE48" i="7"/>
  <c r="CF48" i="7"/>
  <c r="CG48" i="7"/>
  <c r="CH48" i="7"/>
  <c r="CI48" i="7"/>
  <c r="CJ48" i="7"/>
  <c r="CK48" i="7"/>
  <c r="CL48" i="7"/>
  <c r="CM48" i="7"/>
  <c r="CN48" i="7"/>
  <c r="CO48" i="7"/>
  <c r="CP48" i="7"/>
  <c r="CQ48" i="7"/>
  <c r="CR48" i="7"/>
  <c r="CS48" i="7"/>
  <c r="CT48" i="7"/>
  <c r="CU48" i="7"/>
  <c r="CV48" i="7"/>
  <c r="CW48" i="7"/>
  <c r="CX48" i="7"/>
  <c r="CY48" i="7"/>
  <c r="CZ48" i="7"/>
  <c r="DA48" i="7"/>
  <c r="DB48" i="7"/>
  <c r="DC48" i="7"/>
  <c r="DD48" i="7"/>
  <c r="DE48" i="7"/>
  <c r="DF48" i="7"/>
  <c r="DG48" i="7"/>
  <c r="DH48" i="7"/>
  <c r="DI48" i="7"/>
  <c r="DJ48" i="7"/>
  <c r="DK48" i="7"/>
  <c r="DL48" i="7"/>
  <c r="DM48" i="7"/>
  <c r="DN48" i="7"/>
  <c r="DO48" i="7"/>
  <c r="DP48" i="7"/>
  <c r="DQ48" i="7"/>
  <c r="DR48" i="7"/>
  <c r="DS48" i="7"/>
  <c r="DT48" i="7"/>
  <c r="DU48" i="7"/>
  <c r="DV48" i="7"/>
  <c r="DW48" i="7"/>
  <c r="DX48" i="7"/>
  <c r="DY48" i="7"/>
  <c r="DZ48" i="7"/>
  <c r="EA48" i="7"/>
  <c r="EB48" i="7"/>
  <c r="EC48" i="7"/>
  <c r="ED48" i="7"/>
  <c r="EE48" i="7"/>
  <c r="EF48" i="7"/>
  <c r="EG48" i="7"/>
  <c r="EH48" i="7"/>
  <c r="EI48" i="7"/>
  <c r="EJ48" i="7"/>
  <c r="EK48" i="7"/>
  <c r="EL48" i="7"/>
  <c r="EM48" i="7"/>
  <c r="EN48" i="7"/>
  <c r="EO48" i="7"/>
  <c r="EP48" i="7"/>
  <c r="EQ48" i="7"/>
  <c r="ER48" i="7"/>
  <c r="ES48" i="7"/>
  <c r="ET48" i="7"/>
  <c r="EU48" i="7"/>
  <c r="EV48" i="7"/>
  <c r="EW48" i="7"/>
  <c r="EX48" i="7"/>
  <c r="EY48" i="7"/>
  <c r="EZ48" i="7"/>
  <c r="FA48" i="7"/>
  <c r="FB48" i="7"/>
  <c r="FC48" i="7"/>
  <c r="FD48" i="7"/>
  <c r="FE48" i="7"/>
  <c r="FF48" i="7"/>
  <c r="FG48" i="7"/>
  <c r="FH48" i="7"/>
  <c r="FI48" i="7"/>
  <c r="FJ48" i="7"/>
  <c r="FK48" i="7"/>
  <c r="FL48" i="7"/>
  <c r="FM48" i="7"/>
  <c r="FN48" i="7"/>
  <c r="FO48" i="7"/>
  <c r="FP48" i="7"/>
  <c r="FQ48" i="7"/>
  <c r="FR48" i="7"/>
  <c r="FS48" i="7"/>
  <c r="FT48" i="7"/>
  <c r="FU48" i="7"/>
  <c r="FV48" i="7"/>
  <c r="FW48" i="7"/>
  <c r="FX48" i="7"/>
  <c r="FY48" i="7"/>
  <c r="FZ48" i="7"/>
  <c r="GA48" i="7"/>
  <c r="GB48" i="7"/>
  <c r="GC48" i="7"/>
  <c r="GD48" i="7"/>
  <c r="GE48" i="7"/>
  <c r="GF48" i="7"/>
  <c r="GG48" i="7"/>
  <c r="GH48" i="7"/>
  <c r="GI48" i="7"/>
  <c r="GJ48" i="7"/>
  <c r="GK48" i="7"/>
  <c r="GL48" i="7"/>
  <c r="GM48" i="7"/>
  <c r="GN48" i="7"/>
  <c r="GO48" i="7"/>
  <c r="GP48" i="7"/>
  <c r="GQ48" i="7"/>
  <c r="GR48" i="7"/>
  <c r="GS48" i="7"/>
  <c r="GT48" i="7"/>
  <c r="GU48" i="7"/>
  <c r="GV48" i="7"/>
  <c r="GW48" i="7"/>
  <c r="GX48" i="7"/>
  <c r="GY48" i="7"/>
  <c r="GZ48" i="7"/>
  <c r="HA48" i="7"/>
  <c r="HB48" i="7"/>
  <c r="HC48" i="7"/>
  <c r="HD48" i="7"/>
  <c r="HE48" i="7"/>
  <c r="HF48" i="7"/>
  <c r="HG48" i="7"/>
  <c r="HH48" i="7"/>
  <c r="HI48" i="7"/>
  <c r="HJ48" i="7"/>
  <c r="HK48" i="7"/>
  <c r="HL48" i="7"/>
  <c r="HM48" i="7"/>
  <c r="HN48" i="7"/>
  <c r="HO48" i="7"/>
  <c r="HP48" i="7"/>
  <c r="HQ48" i="7"/>
  <c r="HR48" i="7"/>
  <c r="HS48" i="7"/>
  <c r="HT48" i="7"/>
  <c r="HU48" i="7"/>
  <c r="HV48" i="7"/>
  <c r="HW48" i="7"/>
  <c r="HX48" i="7"/>
  <c r="HY48" i="7"/>
  <c r="HZ48" i="7"/>
  <c r="IA48" i="7"/>
  <c r="IB48" i="7"/>
  <c r="IC48" i="7"/>
  <c r="ID48" i="7"/>
  <c r="IE48" i="7"/>
  <c r="IF48" i="7"/>
  <c r="IG48" i="7"/>
  <c r="IH48" i="7"/>
  <c r="II48" i="7"/>
  <c r="IJ48" i="7"/>
  <c r="IK48" i="7"/>
  <c r="IL48" i="7"/>
  <c r="IM48" i="7"/>
  <c r="IN48" i="7"/>
  <c r="IO48" i="7"/>
  <c r="IP48" i="7"/>
  <c r="IQ48" i="7"/>
  <c r="IR48" i="7"/>
  <c r="IS48" i="7"/>
  <c r="IT48" i="7"/>
  <c r="IU48" i="7"/>
  <c r="IV48" i="7"/>
  <c r="IW48" i="7"/>
  <c r="IX48" i="7"/>
  <c r="IY48" i="7"/>
  <c r="IZ48" i="7"/>
  <c r="JA48" i="7"/>
  <c r="JB48" i="7"/>
  <c r="JC48" i="7"/>
  <c r="JD48" i="7"/>
  <c r="JE48" i="7"/>
  <c r="JF48" i="7"/>
  <c r="JG48" i="7"/>
  <c r="JH48" i="7"/>
  <c r="JI48" i="7"/>
  <c r="JJ48" i="7"/>
  <c r="JK48" i="7"/>
  <c r="JL48" i="7"/>
  <c r="JM48" i="7"/>
  <c r="JN48" i="7"/>
  <c r="JO48" i="7"/>
  <c r="JP48" i="7"/>
  <c r="JQ48" i="7"/>
  <c r="JR48" i="7"/>
  <c r="JS48" i="7"/>
  <c r="JT48" i="7"/>
  <c r="JU48" i="7"/>
  <c r="JV48" i="7"/>
  <c r="JW48" i="7"/>
  <c r="JX48" i="7"/>
  <c r="JY48" i="7"/>
  <c r="JZ48" i="7"/>
  <c r="KA48" i="7"/>
  <c r="KB48" i="7"/>
  <c r="KC48" i="7"/>
  <c r="KD48" i="7"/>
  <c r="KE48" i="7"/>
  <c r="KF48" i="7"/>
  <c r="KG48" i="7"/>
  <c r="KH48" i="7"/>
  <c r="KI48" i="7"/>
  <c r="KJ48" i="7"/>
  <c r="KK48" i="7"/>
  <c r="KL48" i="7"/>
  <c r="KM48" i="7"/>
  <c r="KN48" i="7"/>
  <c r="KO48" i="7"/>
  <c r="KP48" i="7"/>
  <c r="KQ48" i="7"/>
  <c r="KR48" i="7"/>
  <c r="KS48" i="7"/>
  <c r="KT48" i="7"/>
  <c r="KU48" i="7"/>
  <c r="KV48" i="7"/>
  <c r="KW48" i="7"/>
  <c r="KX48" i="7"/>
  <c r="KY48" i="7"/>
  <c r="KZ48" i="7"/>
  <c r="LA48" i="7"/>
  <c r="LB48" i="7"/>
  <c r="LC48" i="7"/>
  <c r="LD48" i="7"/>
  <c r="LE48" i="7"/>
  <c r="LF48" i="7"/>
  <c r="LG48" i="7"/>
  <c r="LH48" i="7"/>
  <c r="LI48" i="7"/>
  <c r="LJ48" i="7"/>
  <c r="LK48" i="7"/>
  <c r="LL48" i="7"/>
  <c r="LM48" i="7"/>
  <c r="LN48" i="7"/>
  <c r="LO48" i="7"/>
  <c r="LP48" i="7"/>
  <c r="LQ48" i="7"/>
  <c r="LR48" i="7"/>
  <c r="LS48" i="7"/>
  <c r="LT48" i="7"/>
  <c r="LU48" i="7"/>
  <c r="LV48" i="7"/>
  <c r="LW48" i="7"/>
  <c r="LX48" i="7"/>
  <c r="LY48" i="7"/>
  <c r="LZ48" i="7"/>
  <c r="MA48" i="7"/>
  <c r="MB48" i="7"/>
  <c r="MC48" i="7"/>
  <c r="MD48" i="7"/>
  <c r="ME48" i="7"/>
  <c r="MF48" i="7"/>
  <c r="MG48" i="7"/>
  <c r="MH48" i="7"/>
  <c r="MI48" i="7"/>
  <c r="MJ48" i="7"/>
  <c r="MK48" i="7"/>
  <c r="ML48" i="7"/>
  <c r="MM48" i="7"/>
  <c r="MN48" i="7"/>
  <c r="MO48" i="7"/>
  <c r="MP48" i="7"/>
  <c r="MQ48" i="7"/>
  <c r="MR48" i="7"/>
  <c r="MS48" i="7"/>
  <c r="MT48" i="7"/>
  <c r="MU48" i="7"/>
  <c r="MV48" i="7"/>
  <c r="MW48" i="7"/>
  <c r="MX48" i="7"/>
  <c r="MY48" i="7"/>
  <c r="MZ48" i="7"/>
  <c r="NA48" i="7"/>
  <c r="NB48" i="7"/>
  <c r="NC48" i="7"/>
  <c r="ND48" i="7"/>
  <c r="NE48" i="7"/>
  <c r="NF48" i="7"/>
  <c r="NG48" i="7"/>
  <c r="NH48" i="7"/>
  <c r="NI48" i="7"/>
  <c r="NJ48" i="7"/>
  <c r="NK48" i="7"/>
  <c r="NL48" i="7"/>
  <c r="NM48" i="7"/>
  <c r="NN48" i="7"/>
  <c r="NO48" i="7"/>
  <c r="NP48" i="7"/>
  <c r="NQ48" i="7"/>
  <c r="NR48" i="7"/>
  <c r="NS48" i="7"/>
  <c r="NT48" i="7"/>
  <c r="NU48" i="7"/>
  <c r="NV48" i="7"/>
  <c r="NW48" i="7"/>
  <c r="NX48" i="7"/>
  <c r="NY48" i="7"/>
  <c r="NZ48" i="7"/>
  <c r="OA48" i="7"/>
  <c r="OB48" i="7"/>
  <c r="OC48" i="7"/>
  <c r="OD48" i="7"/>
  <c r="OE48" i="7"/>
  <c r="OF48" i="7"/>
  <c r="OG48" i="7"/>
  <c r="OH48" i="7"/>
  <c r="OI48" i="7"/>
  <c r="OJ48" i="7"/>
  <c r="OK48" i="7"/>
  <c r="OL48" i="7"/>
  <c r="OM48" i="7"/>
  <c r="ON48" i="7"/>
  <c r="OO48" i="7"/>
  <c r="OP48" i="7"/>
  <c r="OQ48" i="7"/>
  <c r="OR48" i="7"/>
  <c r="OS48" i="7"/>
  <c r="OT48" i="7"/>
  <c r="OU48" i="7"/>
  <c r="OV48" i="7"/>
  <c r="OW48" i="7"/>
  <c r="OX48" i="7"/>
  <c r="OY48" i="7"/>
  <c r="OZ48" i="7"/>
  <c r="PA48" i="7"/>
  <c r="PB48" i="7"/>
  <c r="PC48" i="7"/>
  <c r="PD48" i="7"/>
  <c r="PE48" i="7"/>
  <c r="PF48" i="7"/>
  <c r="PG48" i="7"/>
  <c r="PH48" i="7"/>
  <c r="PI48" i="7"/>
  <c r="PJ48" i="7"/>
  <c r="PK48" i="7"/>
  <c r="PL48" i="7"/>
  <c r="PM48" i="7"/>
  <c r="PN48" i="7"/>
  <c r="PO48" i="7"/>
  <c r="PP48" i="7"/>
  <c r="PQ48" i="7"/>
  <c r="PR48" i="7"/>
  <c r="PS48" i="7"/>
  <c r="PT48" i="7"/>
  <c r="PU48" i="7"/>
  <c r="PV48" i="7"/>
  <c r="PW48" i="7"/>
  <c r="PX48" i="7"/>
  <c r="PY48" i="7"/>
  <c r="PZ48" i="7"/>
  <c r="QA48" i="7"/>
  <c r="QB48" i="7"/>
  <c r="QC48" i="7"/>
  <c r="QD48" i="7"/>
  <c r="QE48" i="7"/>
  <c r="QF48" i="7"/>
  <c r="QG48" i="7"/>
  <c r="QH48" i="7"/>
  <c r="QI48" i="7"/>
  <c r="QJ48" i="7"/>
  <c r="QK48" i="7"/>
  <c r="QL48" i="7"/>
  <c r="QM48" i="7"/>
  <c r="QN48" i="7"/>
  <c r="QO48" i="7"/>
  <c r="QP48" i="7"/>
  <c r="QQ48" i="7"/>
  <c r="QR48" i="7"/>
  <c r="QS48" i="7"/>
  <c r="QT48" i="7"/>
  <c r="QU48" i="7"/>
  <c r="QV48" i="7"/>
  <c r="QW48" i="7"/>
  <c r="QX48" i="7"/>
  <c r="QY48" i="7"/>
  <c r="QZ48" i="7"/>
  <c r="RA48" i="7"/>
  <c r="RB48" i="7"/>
  <c r="RC48" i="7"/>
  <c r="RD48" i="7"/>
  <c r="RE48" i="7"/>
  <c r="RF48" i="7"/>
  <c r="RG48" i="7"/>
  <c r="RH48" i="7"/>
  <c r="RI48" i="7"/>
  <c r="RJ48" i="7"/>
  <c r="RK48" i="7"/>
  <c r="RL48" i="7"/>
  <c r="RM48" i="7"/>
  <c r="RN48" i="7"/>
  <c r="RO48" i="7"/>
  <c r="RP48" i="7"/>
  <c r="RQ48" i="7"/>
  <c r="RR48" i="7"/>
  <c r="RS48" i="7"/>
  <c r="RT48" i="7"/>
  <c r="RU48" i="7"/>
  <c r="RV48" i="7"/>
  <c r="RW48" i="7"/>
  <c r="RX48" i="7"/>
  <c r="RY48" i="7"/>
  <c r="RZ48" i="7"/>
  <c r="SA48" i="7"/>
  <c r="SB48" i="7"/>
  <c r="SC48" i="7"/>
  <c r="SD48" i="7"/>
  <c r="SE48" i="7"/>
  <c r="SF48" i="7"/>
  <c r="SG48" i="7"/>
  <c r="SH48" i="7"/>
  <c r="SI48" i="7"/>
  <c r="SJ48" i="7"/>
  <c r="SK48" i="7"/>
  <c r="SL48" i="7"/>
  <c r="SM48" i="7"/>
  <c r="SN48" i="7"/>
  <c r="SO48" i="7"/>
  <c r="SP48" i="7"/>
  <c r="SQ48" i="7"/>
  <c r="SR48" i="7"/>
  <c r="SS48" i="7"/>
  <c r="ST48" i="7"/>
  <c r="SU48" i="7"/>
  <c r="SV48" i="7"/>
  <c r="SW48" i="7"/>
  <c r="SX48" i="7"/>
  <c r="SY48" i="7"/>
  <c r="SZ48" i="7"/>
  <c r="TA48" i="7"/>
  <c r="TB48" i="7"/>
  <c r="K48" i="7"/>
  <c r="BM24" i="7"/>
  <c r="BM9" i="3"/>
  <c r="BL9" i="3"/>
  <c r="BL24" i="7"/>
  <c r="L100" i="7"/>
  <c r="M100" i="7"/>
  <c r="N100" i="7"/>
  <c r="O100" i="7"/>
  <c r="P100" i="7"/>
  <c r="Q100" i="7"/>
  <c r="R100" i="7"/>
  <c r="S100" i="7"/>
  <c r="T100" i="7"/>
  <c r="U100" i="7"/>
  <c r="V100" i="7"/>
  <c r="W100" i="7"/>
  <c r="X100" i="7"/>
  <c r="Y100" i="7"/>
  <c r="Z100" i="7"/>
  <c r="AA100" i="7"/>
  <c r="AB100" i="7"/>
  <c r="AC100" i="7"/>
  <c r="AD100" i="7"/>
  <c r="AE100" i="7"/>
  <c r="AF100" i="7"/>
  <c r="AG100" i="7"/>
  <c r="AH100" i="7"/>
  <c r="AI100" i="7"/>
  <c r="AJ100" i="7"/>
  <c r="AK100" i="7"/>
  <c r="AL100" i="7"/>
  <c r="AM100" i="7"/>
  <c r="AN100" i="7"/>
  <c r="AO100" i="7"/>
  <c r="AP100" i="7"/>
  <c r="AQ100" i="7"/>
  <c r="AR100" i="7"/>
  <c r="AS100" i="7"/>
  <c r="AT100" i="7"/>
  <c r="AU100" i="7"/>
  <c r="AV100" i="7"/>
  <c r="AW100" i="7"/>
  <c r="AX100" i="7"/>
  <c r="AY100" i="7"/>
  <c r="AZ100" i="7"/>
  <c r="BA100" i="7"/>
  <c r="BB100" i="7"/>
  <c r="BC100" i="7"/>
  <c r="BD100" i="7"/>
  <c r="BE100" i="7"/>
  <c r="BF100" i="7"/>
  <c r="BG100" i="7"/>
  <c r="BH100" i="7"/>
  <c r="BI100" i="7"/>
  <c r="BJ100" i="7"/>
  <c r="BK100" i="7"/>
  <c r="BL100" i="7"/>
  <c r="BM100" i="7"/>
  <c r="BN100" i="7"/>
  <c r="BO100" i="7"/>
  <c r="BP100" i="7"/>
  <c r="BQ100" i="7"/>
  <c r="BR100" i="7"/>
  <c r="BS100" i="7"/>
  <c r="BT100" i="7"/>
  <c r="BU100" i="7"/>
  <c r="BV100" i="7"/>
  <c r="BW100" i="7"/>
  <c r="BX100" i="7"/>
  <c r="BY100" i="7"/>
  <c r="BZ100" i="7"/>
  <c r="CA100" i="7"/>
  <c r="CB100" i="7"/>
  <c r="CC100" i="7"/>
  <c r="CD100" i="7"/>
  <c r="CE100" i="7"/>
  <c r="CF100" i="7"/>
  <c r="CG100" i="7"/>
  <c r="CH100" i="7"/>
  <c r="CI100" i="7"/>
  <c r="CJ100" i="7"/>
  <c r="CK100" i="7"/>
  <c r="CL100" i="7"/>
  <c r="CM100" i="7"/>
  <c r="CN100" i="7"/>
  <c r="CO100" i="7"/>
  <c r="CP100" i="7"/>
  <c r="CQ100" i="7"/>
  <c r="CR100" i="7"/>
  <c r="CS100" i="7"/>
  <c r="CT100" i="7"/>
  <c r="CU100" i="7"/>
  <c r="CV100" i="7"/>
  <c r="CW100" i="7"/>
  <c r="CX100" i="7"/>
  <c r="CY100" i="7"/>
  <c r="CZ100" i="7"/>
  <c r="DA100" i="7"/>
  <c r="DB100" i="7"/>
  <c r="DC100" i="7"/>
  <c r="DD100" i="7"/>
  <c r="DE100" i="7"/>
  <c r="DF100" i="7"/>
  <c r="DG100" i="7"/>
  <c r="DH100" i="7"/>
  <c r="DI100" i="7"/>
  <c r="DJ100" i="7"/>
  <c r="DK100" i="7"/>
  <c r="DL100" i="7"/>
  <c r="DM100" i="7"/>
  <c r="DN100" i="7"/>
  <c r="DO100" i="7"/>
  <c r="DP100" i="7"/>
  <c r="DQ100" i="7"/>
  <c r="DR100" i="7"/>
  <c r="DS100" i="7"/>
  <c r="DT100" i="7"/>
  <c r="DU100" i="7"/>
  <c r="DV100" i="7"/>
  <c r="DW100" i="7"/>
  <c r="DX100" i="7"/>
  <c r="DY100" i="7"/>
  <c r="DZ100" i="7"/>
  <c r="EA100" i="7"/>
  <c r="EB100" i="7"/>
  <c r="EC100" i="7"/>
  <c r="ED100" i="7"/>
  <c r="EE100" i="7"/>
  <c r="EF100" i="7"/>
  <c r="EG100" i="7"/>
  <c r="EH100" i="7"/>
  <c r="EI100" i="7"/>
  <c r="EJ100" i="7"/>
  <c r="EK100" i="7"/>
  <c r="EL100" i="7"/>
  <c r="EM100" i="7"/>
  <c r="EN100" i="7"/>
  <c r="EO100" i="7"/>
  <c r="EP100" i="7"/>
  <c r="EQ100" i="7"/>
  <c r="ER100" i="7"/>
  <c r="ES100" i="7"/>
  <c r="ET100" i="7"/>
  <c r="EU100" i="7"/>
  <c r="EV100" i="7"/>
  <c r="EW100" i="7"/>
  <c r="EX100" i="7"/>
  <c r="EY100" i="7"/>
  <c r="EZ100" i="7"/>
  <c r="FA100" i="7"/>
  <c r="FB100" i="7"/>
  <c r="FC100" i="7"/>
  <c r="FD100" i="7"/>
  <c r="FE100" i="7"/>
  <c r="FF100" i="7"/>
  <c r="FG100" i="7"/>
  <c r="FH100" i="7"/>
  <c r="FI100" i="7"/>
  <c r="FJ100" i="7"/>
  <c r="FK100" i="7"/>
  <c r="FL100" i="7"/>
  <c r="FM100" i="7"/>
  <c r="FN100" i="7"/>
  <c r="FO100" i="7"/>
  <c r="FP100" i="7"/>
  <c r="FQ100" i="7"/>
  <c r="FR100" i="7"/>
  <c r="FS100" i="7"/>
  <c r="FT100" i="7"/>
  <c r="FU100" i="7"/>
  <c r="FV100" i="7"/>
  <c r="FW100" i="7"/>
  <c r="FX100" i="7"/>
  <c r="FY100" i="7"/>
  <c r="FZ100" i="7"/>
  <c r="GA100" i="7"/>
  <c r="GB100" i="7"/>
  <c r="GC100" i="7"/>
  <c r="GD100" i="7"/>
  <c r="GE100" i="7"/>
  <c r="GF100" i="7"/>
  <c r="GG100" i="7"/>
  <c r="GH100" i="7"/>
  <c r="GI100" i="7"/>
  <c r="GJ100" i="7"/>
  <c r="GK100" i="7"/>
  <c r="GL100" i="7"/>
  <c r="GM100" i="7"/>
  <c r="GN100" i="7"/>
  <c r="GO100" i="7"/>
  <c r="GP100" i="7"/>
  <c r="GQ100" i="7"/>
  <c r="GR100" i="7"/>
  <c r="GS100" i="7"/>
  <c r="GT100" i="7"/>
  <c r="GU100" i="7"/>
  <c r="GV100" i="7"/>
  <c r="GW100" i="7"/>
  <c r="GX100" i="7"/>
  <c r="GY100" i="7"/>
  <c r="GZ100" i="7"/>
  <c r="HA100" i="7"/>
  <c r="HB100" i="7"/>
  <c r="HC100" i="7"/>
  <c r="HD100" i="7"/>
  <c r="HE100" i="7"/>
  <c r="HF100" i="7"/>
  <c r="HG100" i="7"/>
  <c r="HH100" i="7"/>
  <c r="HI100" i="7"/>
  <c r="HJ100" i="7"/>
  <c r="HK100" i="7"/>
  <c r="HL100" i="7"/>
  <c r="HM100" i="7"/>
  <c r="HN100" i="7"/>
  <c r="HO100" i="7"/>
  <c r="HP100" i="7"/>
  <c r="HQ100" i="7"/>
  <c r="HR100" i="7"/>
  <c r="HS100" i="7"/>
  <c r="HT100" i="7"/>
  <c r="HU100" i="7"/>
  <c r="HV100" i="7"/>
  <c r="HW100" i="7"/>
  <c r="HX100" i="7"/>
  <c r="HY100" i="7"/>
  <c r="HZ100" i="7"/>
  <c r="IA100" i="7"/>
  <c r="IB100" i="7"/>
  <c r="IC100" i="7"/>
  <c r="ID100" i="7"/>
  <c r="IE100" i="7"/>
  <c r="IF100" i="7"/>
  <c r="IG100" i="7"/>
  <c r="IH100" i="7"/>
  <c r="II100" i="7"/>
  <c r="IJ100" i="7"/>
  <c r="IK100" i="7"/>
  <c r="IL100" i="7"/>
  <c r="IM100" i="7"/>
  <c r="IN100" i="7"/>
  <c r="IO100" i="7"/>
  <c r="IP100" i="7"/>
  <c r="IQ100" i="7"/>
  <c r="IR100" i="7"/>
  <c r="IS100" i="7"/>
  <c r="IT100" i="7"/>
  <c r="IU100" i="7"/>
  <c r="IV100" i="7"/>
  <c r="IW100" i="7"/>
  <c r="IX100" i="7"/>
  <c r="IY100" i="7"/>
  <c r="IZ100" i="7"/>
  <c r="JA100" i="7"/>
  <c r="JB100" i="7"/>
  <c r="JC100" i="7"/>
  <c r="JD100" i="7"/>
  <c r="JE100" i="7"/>
  <c r="JF100" i="7"/>
  <c r="JG100" i="7"/>
  <c r="JH100" i="7"/>
  <c r="JI100" i="7"/>
  <c r="JJ100" i="7"/>
  <c r="JK100" i="7"/>
  <c r="JL100" i="7"/>
  <c r="JM100" i="7"/>
  <c r="JN100" i="7"/>
  <c r="JO100" i="7"/>
  <c r="JP100" i="7"/>
  <c r="JQ100" i="7"/>
  <c r="JR100" i="7"/>
  <c r="JS100" i="7"/>
  <c r="JT100" i="7"/>
  <c r="JU100" i="7"/>
  <c r="JV100" i="7"/>
  <c r="JW100" i="7"/>
  <c r="JX100" i="7"/>
  <c r="JY100" i="7"/>
  <c r="JZ100" i="7"/>
  <c r="KA100" i="7"/>
  <c r="KB100" i="7"/>
  <c r="KC100" i="7"/>
  <c r="KD100" i="7"/>
  <c r="KE100" i="7"/>
  <c r="KF100" i="7"/>
  <c r="KG100" i="7"/>
  <c r="KH100" i="7"/>
  <c r="KI100" i="7"/>
  <c r="KJ100" i="7"/>
  <c r="KK100" i="7"/>
  <c r="KL100" i="7"/>
  <c r="KM100" i="7"/>
  <c r="KN100" i="7"/>
  <c r="KO100" i="7"/>
  <c r="KP100" i="7"/>
  <c r="KQ100" i="7"/>
  <c r="KR100" i="7"/>
  <c r="KS100" i="7"/>
  <c r="KT100" i="7"/>
  <c r="KU100" i="7"/>
  <c r="KV100" i="7"/>
  <c r="KW100" i="7"/>
  <c r="KX100" i="7"/>
  <c r="KY100" i="7"/>
  <c r="KZ100" i="7"/>
  <c r="LA100" i="7"/>
  <c r="LB100" i="7"/>
  <c r="LC100" i="7"/>
  <c r="LD100" i="7"/>
  <c r="LE100" i="7"/>
  <c r="LF100" i="7"/>
  <c r="LG100" i="7"/>
  <c r="LH100" i="7"/>
  <c r="LI100" i="7"/>
  <c r="LJ100" i="7"/>
  <c r="LK100" i="7"/>
  <c r="LL100" i="7"/>
  <c r="LM100" i="7"/>
  <c r="LN100" i="7"/>
  <c r="LO100" i="7"/>
  <c r="LP100" i="7"/>
  <c r="LQ100" i="7"/>
  <c r="LR100" i="7"/>
  <c r="LS100" i="7"/>
  <c r="LT100" i="7"/>
  <c r="LU100" i="7"/>
  <c r="LV100" i="7"/>
  <c r="LW100" i="7"/>
  <c r="LX100" i="7"/>
  <c r="LY100" i="7"/>
  <c r="LZ100" i="7"/>
  <c r="MA100" i="7"/>
  <c r="MB100" i="7"/>
  <c r="MC100" i="7"/>
  <c r="MD100" i="7"/>
  <c r="ME100" i="7"/>
  <c r="MF100" i="7"/>
  <c r="MG100" i="7"/>
  <c r="MH100" i="7"/>
  <c r="MI100" i="7"/>
  <c r="MJ100" i="7"/>
  <c r="MK100" i="7"/>
  <c r="ML100" i="7"/>
  <c r="MM100" i="7"/>
  <c r="MN100" i="7"/>
  <c r="MO100" i="7"/>
  <c r="MP100" i="7"/>
  <c r="MQ100" i="7"/>
  <c r="MR100" i="7"/>
  <c r="MS100" i="7"/>
  <c r="MT100" i="7"/>
  <c r="MU100" i="7"/>
  <c r="MV100" i="7"/>
  <c r="MW100" i="7"/>
  <c r="MX100" i="7"/>
  <c r="MY100" i="7"/>
  <c r="MZ100" i="7"/>
  <c r="NA100" i="7"/>
  <c r="NB100" i="7"/>
  <c r="NC100" i="7"/>
  <c r="ND100" i="7"/>
  <c r="NE100" i="7"/>
  <c r="NF100" i="7"/>
  <c r="NG100" i="7"/>
  <c r="NH100" i="7"/>
  <c r="NI100" i="7"/>
  <c r="NJ100" i="7"/>
  <c r="NK100" i="7"/>
  <c r="NL100" i="7"/>
  <c r="NM100" i="7"/>
  <c r="NN100" i="7"/>
  <c r="NO100" i="7"/>
  <c r="NP100" i="7"/>
  <c r="NQ100" i="7"/>
  <c r="NR100" i="7"/>
  <c r="NS100" i="7"/>
  <c r="NT100" i="7"/>
  <c r="NU100" i="7"/>
  <c r="NV100" i="7"/>
  <c r="NW100" i="7"/>
  <c r="NX100" i="7"/>
  <c r="NY100" i="7"/>
  <c r="NZ100" i="7"/>
  <c r="OA100" i="7"/>
  <c r="OB100" i="7"/>
  <c r="OC100" i="7"/>
  <c r="OD100" i="7"/>
  <c r="OE100" i="7"/>
  <c r="OF100" i="7"/>
  <c r="OG100" i="7"/>
  <c r="OH100" i="7"/>
  <c r="OI100" i="7"/>
  <c r="OJ100" i="7"/>
  <c r="OK100" i="7"/>
  <c r="OL100" i="7"/>
  <c r="OM100" i="7"/>
  <c r="ON100" i="7"/>
  <c r="OO100" i="7"/>
  <c r="OP100" i="7"/>
  <c r="OQ100" i="7"/>
  <c r="OR100" i="7"/>
  <c r="OS100" i="7"/>
  <c r="OT100" i="7"/>
  <c r="OU100" i="7"/>
  <c r="OV100" i="7"/>
  <c r="OW100" i="7"/>
  <c r="OX100" i="7"/>
  <c r="OY100" i="7"/>
  <c r="OZ100" i="7"/>
  <c r="PA100" i="7"/>
  <c r="PB100" i="7"/>
  <c r="PC100" i="7"/>
  <c r="PD100" i="7"/>
  <c r="PE100" i="7"/>
  <c r="PF100" i="7"/>
  <c r="PG100" i="7"/>
  <c r="PH100" i="7"/>
  <c r="PI100" i="7"/>
  <c r="PJ100" i="7"/>
  <c r="PK100" i="7"/>
  <c r="PL100" i="7"/>
  <c r="PM100" i="7"/>
  <c r="PN100" i="7"/>
  <c r="PO100" i="7"/>
  <c r="PP100" i="7"/>
  <c r="PQ100" i="7"/>
  <c r="PR100" i="7"/>
  <c r="PS100" i="7"/>
  <c r="PT100" i="7"/>
  <c r="PU100" i="7"/>
  <c r="PV100" i="7"/>
  <c r="PW100" i="7"/>
  <c r="PX100" i="7"/>
  <c r="PY100" i="7"/>
  <c r="PZ100" i="7"/>
  <c r="QA100" i="7"/>
  <c r="QB100" i="7"/>
  <c r="QC100" i="7"/>
  <c r="QD100" i="7"/>
  <c r="QE100" i="7"/>
  <c r="QF100" i="7"/>
  <c r="QG100" i="7"/>
  <c r="QH100" i="7"/>
  <c r="QI100" i="7"/>
  <c r="QJ100" i="7"/>
  <c r="QK100" i="7"/>
  <c r="QL100" i="7"/>
  <c r="QM100" i="7"/>
  <c r="QN100" i="7"/>
  <c r="QO100" i="7"/>
  <c r="QP100" i="7"/>
  <c r="QQ100" i="7"/>
  <c r="QR100" i="7"/>
  <c r="QS100" i="7"/>
  <c r="QT100" i="7"/>
  <c r="QU100" i="7"/>
  <c r="QV100" i="7"/>
  <c r="QW100" i="7"/>
  <c r="QX100" i="7"/>
  <c r="QY100" i="7"/>
  <c r="QZ100" i="7"/>
  <c r="RA100" i="7"/>
  <c r="RB100" i="7"/>
  <c r="RC100" i="7"/>
  <c r="RD100" i="7"/>
  <c r="RE100" i="7"/>
  <c r="RF100" i="7"/>
  <c r="RG100" i="7"/>
  <c r="RH100" i="7"/>
  <c r="RI100" i="7"/>
  <c r="RJ100" i="7"/>
  <c r="RK100" i="7"/>
  <c r="RL100" i="7"/>
  <c r="RM100" i="7"/>
  <c r="RN100" i="7"/>
  <c r="RO100" i="7"/>
  <c r="RP100" i="7"/>
  <c r="RQ100" i="7"/>
  <c r="RR100" i="7"/>
  <c r="RS100" i="7"/>
  <c r="RT100" i="7"/>
  <c r="RU100" i="7"/>
  <c r="RV100" i="7"/>
  <c r="RW100" i="7"/>
  <c r="RX100" i="7"/>
  <c r="RY100" i="7"/>
  <c r="RZ100" i="7"/>
  <c r="SA100" i="7"/>
  <c r="SB100" i="7"/>
  <c r="SC100" i="7"/>
  <c r="SD100" i="7"/>
  <c r="SE100" i="7"/>
  <c r="SF100" i="7"/>
  <c r="SG100" i="7"/>
  <c r="SH100" i="7"/>
  <c r="SI100" i="7"/>
  <c r="SJ100" i="7"/>
  <c r="SK100" i="7"/>
  <c r="SL100" i="7"/>
  <c r="SM100" i="7"/>
  <c r="SN100" i="7"/>
  <c r="SO100" i="7"/>
  <c r="SP100" i="7"/>
  <c r="SQ100" i="7"/>
  <c r="SR100" i="7"/>
  <c r="SS100" i="7"/>
  <c r="ST100" i="7"/>
  <c r="SU100" i="7"/>
  <c r="SV100" i="7"/>
  <c r="SW100" i="7"/>
  <c r="SX100" i="7"/>
  <c r="SY100" i="7"/>
  <c r="SZ100" i="7"/>
  <c r="TA100" i="7"/>
  <c r="TB100" i="7"/>
  <c r="K100" i="7"/>
  <c r="J43" i="7"/>
  <c r="I100" i="7" l="1"/>
  <c r="J100" i="7" s="1"/>
  <c r="I25" i="7"/>
  <c r="BR46" i="15"/>
  <c r="I46" i="15" s="1"/>
  <c r="J46" i="15" s="1"/>
  <c r="I68" i="1"/>
  <c r="J68" i="1" s="1"/>
  <c r="BR82" i="7"/>
  <c r="I56" i="1"/>
  <c r="J21" i="13"/>
  <c r="BR34" i="15"/>
  <c r="I34" i="15" s="1"/>
  <c r="J34" i="15" s="1"/>
  <c r="BR48" i="7"/>
  <c r="I48" i="7" s="1"/>
  <c r="BR19" i="15"/>
  <c r="I19" i="15" s="1"/>
  <c r="BR128" i="7"/>
  <c r="I128" i="7" s="1"/>
  <c r="J196" i="7"/>
  <c r="J197" i="7"/>
  <c r="J199" i="7"/>
  <c r="J200" i="7"/>
  <c r="J201" i="7"/>
  <c r="L10" i="7"/>
  <c r="M10" i="7"/>
  <c r="N10" i="7"/>
  <c r="O10" i="7"/>
  <c r="P10" i="7"/>
  <c r="R10" i="7"/>
  <c r="S10" i="7"/>
  <c r="T10" i="7"/>
  <c r="U10" i="7"/>
  <c r="V10" i="7"/>
  <c r="W10" i="7"/>
  <c r="X10" i="7"/>
  <c r="Y10" i="7"/>
  <c r="Z10" i="7"/>
  <c r="AA10" i="7"/>
  <c r="AB10" i="7"/>
  <c r="AC10" i="7"/>
  <c r="AD10" i="7"/>
  <c r="AE10" i="7"/>
  <c r="AF10" i="7"/>
  <c r="AG10" i="7"/>
  <c r="AH10" i="7"/>
  <c r="AI10" i="7"/>
  <c r="AJ10" i="7"/>
  <c r="AK10" i="7"/>
  <c r="AL10" i="7"/>
  <c r="AM10" i="7"/>
  <c r="AN10" i="7"/>
  <c r="AO10" i="7"/>
  <c r="AP10" i="7"/>
  <c r="AQ10" i="7"/>
  <c r="AR10" i="7"/>
  <c r="AS10" i="7"/>
  <c r="AT10" i="7"/>
  <c r="AU10" i="7"/>
  <c r="AV10" i="7"/>
  <c r="AW10" i="7"/>
  <c r="AX10" i="7"/>
  <c r="AY10" i="7"/>
  <c r="AZ10" i="7"/>
  <c r="BA10" i="7"/>
  <c r="BB10" i="7"/>
  <c r="BC10" i="7"/>
  <c r="BD10" i="7"/>
  <c r="BE10" i="7"/>
  <c r="BF10" i="7"/>
  <c r="BG10" i="7"/>
  <c r="BH10" i="7"/>
  <c r="BI10" i="7"/>
  <c r="BJ10" i="7"/>
  <c r="BK10" i="7"/>
  <c r="BL10" i="7"/>
  <c r="BM10" i="7"/>
  <c r="BN10" i="7"/>
  <c r="BO10" i="7"/>
  <c r="BP10" i="7"/>
  <c r="BQ10" i="7"/>
  <c r="BR10" i="7"/>
  <c r="BS10" i="7"/>
  <c r="BT10" i="7"/>
  <c r="BU10" i="7"/>
  <c r="BV10" i="7"/>
  <c r="BW10" i="7"/>
  <c r="BX10" i="7"/>
  <c r="BY10" i="7"/>
  <c r="BZ10" i="7"/>
  <c r="CA10" i="7"/>
  <c r="CB10" i="7"/>
  <c r="CC10" i="7"/>
  <c r="CD10" i="7"/>
  <c r="CE10" i="7"/>
  <c r="CF10" i="7"/>
  <c r="CG10" i="7"/>
  <c r="CH10" i="7"/>
  <c r="CI10" i="7"/>
  <c r="CJ10" i="7"/>
  <c r="CK10" i="7"/>
  <c r="CL10" i="7"/>
  <c r="CM10" i="7"/>
  <c r="CN10" i="7"/>
  <c r="CO10" i="7"/>
  <c r="CP10" i="7"/>
  <c r="CQ10" i="7"/>
  <c r="CR10" i="7"/>
  <c r="CS10" i="7"/>
  <c r="CT10" i="7"/>
  <c r="CU10" i="7"/>
  <c r="CV10" i="7"/>
  <c r="CW10" i="7"/>
  <c r="CX10" i="7"/>
  <c r="CY10" i="7"/>
  <c r="CZ10" i="7"/>
  <c r="DA10" i="7"/>
  <c r="DB10" i="7"/>
  <c r="DC10" i="7"/>
  <c r="DD10" i="7"/>
  <c r="DE10" i="7"/>
  <c r="DF10" i="7"/>
  <c r="DG10" i="7"/>
  <c r="DH10" i="7"/>
  <c r="DI10" i="7"/>
  <c r="DJ10" i="7"/>
  <c r="DK10" i="7"/>
  <c r="DL10" i="7"/>
  <c r="DM10" i="7"/>
  <c r="DN10" i="7"/>
  <c r="DO10" i="7"/>
  <c r="DP10" i="7"/>
  <c r="DQ10" i="7"/>
  <c r="DR10" i="7"/>
  <c r="DS10" i="7"/>
  <c r="DT10" i="7"/>
  <c r="DU10" i="7"/>
  <c r="DV10" i="7"/>
  <c r="DW10" i="7"/>
  <c r="DX10" i="7"/>
  <c r="DY10" i="7"/>
  <c r="DZ10" i="7"/>
  <c r="EA10" i="7"/>
  <c r="EB10" i="7"/>
  <c r="EC10" i="7"/>
  <c r="ED10" i="7"/>
  <c r="EE10" i="7"/>
  <c r="EF10" i="7"/>
  <c r="EG10" i="7"/>
  <c r="EH10" i="7"/>
  <c r="EI10" i="7"/>
  <c r="EJ10" i="7"/>
  <c r="EK10" i="7"/>
  <c r="EL10" i="7"/>
  <c r="EM10" i="7"/>
  <c r="EN10" i="7"/>
  <c r="EO10" i="7"/>
  <c r="EP10" i="7"/>
  <c r="EQ10" i="7"/>
  <c r="ER10" i="7"/>
  <c r="ES10" i="7"/>
  <c r="ET10" i="7"/>
  <c r="EU10" i="7"/>
  <c r="EV10" i="7"/>
  <c r="EW10" i="7"/>
  <c r="EX10" i="7"/>
  <c r="EY10" i="7"/>
  <c r="EZ10" i="7"/>
  <c r="FA10" i="7"/>
  <c r="FB10" i="7"/>
  <c r="FC10" i="7"/>
  <c r="FD10" i="7"/>
  <c r="FE10" i="7"/>
  <c r="FF10" i="7"/>
  <c r="FG10" i="7"/>
  <c r="FH10" i="7"/>
  <c r="FI10" i="7"/>
  <c r="FJ10" i="7"/>
  <c r="FK10" i="7"/>
  <c r="FL10" i="7"/>
  <c r="FM10" i="7"/>
  <c r="FN10" i="7"/>
  <c r="FO10" i="7"/>
  <c r="FP10" i="7"/>
  <c r="FQ10" i="7"/>
  <c r="FR10" i="7"/>
  <c r="FS10" i="7"/>
  <c r="FT10" i="7"/>
  <c r="FU10" i="7"/>
  <c r="FV10" i="7"/>
  <c r="FW10" i="7"/>
  <c r="FX10" i="7"/>
  <c r="FY10" i="7"/>
  <c r="FZ10" i="7"/>
  <c r="GA10" i="7"/>
  <c r="GB10" i="7"/>
  <c r="GC10" i="7"/>
  <c r="GD10" i="7"/>
  <c r="GE10" i="7"/>
  <c r="GF10" i="7"/>
  <c r="GG10" i="7"/>
  <c r="GH10" i="7"/>
  <c r="GI10" i="7"/>
  <c r="GJ10" i="7"/>
  <c r="GK10" i="7"/>
  <c r="GL10" i="7"/>
  <c r="GM10" i="7"/>
  <c r="GN10" i="7"/>
  <c r="GO10" i="7"/>
  <c r="GP10" i="7"/>
  <c r="GQ10" i="7"/>
  <c r="GR10" i="7"/>
  <c r="GS10" i="7"/>
  <c r="GT10" i="7"/>
  <c r="GU10" i="7"/>
  <c r="GV10" i="7"/>
  <c r="GW10" i="7"/>
  <c r="GX10" i="7"/>
  <c r="GY10" i="7"/>
  <c r="GZ10" i="7"/>
  <c r="HA10" i="7"/>
  <c r="HB10" i="7"/>
  <c r="HC10" i="7"/>
  <c r="HD10" i="7"/>
  <c r="HE10" i="7"/>
  <c r="HF10" i="7"/>
  <c r="HG10" i="7"/>
  <c r="HH10" i="7"/>
  <c r="HI10" i="7"/>
  <c r="HJ10" i="7"/>
  <c r="HK10" i="7"/>
  <c r="HL10" i="7"/>
  <c r="HM10" i="7"/>
  <c r="HN10" i="7"/>
  <c r="HO10" i="7"/>
  <c r="HP10" i="7"/>
  <c r="HQ10" i="7"/>
  <c r="HR10" i="7"/>
  <c r="HS10" i="7"/>
  <c r="HT10" i="7"/>
  <c r="HU10" i="7"/>
  <c r="HV10" i="7"/>
  <c r="HW10" i="7"/>
  <c r="HX10" i="7"/>
  <c r="HY10" i="7"/>
  <c r="HZ10" i="7"/>
  <c r="IA10" i="7"/>
  <c r="IB10" i="7"/>
  <c r="IC10" i="7"/>
  <c r="ID10" i="7"/>
  <c r="IE10" i="7"/>
  <c r="IF10" i="7"/>
  <c r="IG10" i="7"/>
  <c r="IH10" i="7"/>
  <c r="II10" i="7"/>
  <c r="IJ10" i="7"/>
  <c r="IK10" i="7"/>
  <c r="IL10" i="7"/>
  <c r="IM10" i="7"/>
  <c r="IN10" i="7"/>
  <c r="IO10" i="7"/>
  <c r="IP10" i="7"/>
  <c r="IQ10" i="7"/>
  <c r="IR10" i="7"/>
  <c r="IS10" i="7"/>
  <c r="IT10" i="7"/>
  <c r="IU10" i="7"/>
  <c r="IV10" i="7"/>
  <c r="IW10" i="7"/>
  <c r="IX10" i="7"/>
  <c r="IY10" i="7"/>
  <c r="IZ10" i="7"/>
  <c r="JA10" i="7"/>
  <c r="JB10" i="7"/>
  <c r="JC10" i="7"/>
  <c r="JD10" i="7"/>
  <c r="JE10" i="7"/>
  <c r="JF10" i="7"/>
  <c r="JG10" i="7"/>
  <c r="JH10" i="7"/>
  <c r="JI10" i="7"/>
  <c r="JJ10" i="7"/>
  <c r="JK10" i="7"/>
  <c r="JL10" i="7"/>
  <c r="JM10" i="7"/>
  <c r="JN10" i="7"/>
  <c r="JO10" i="7"/>
  <c r="JP10" i="7"/>
  <c r="JQ10" i="7"/>
  <c r="JR10" i="7"/>
  <c r="JS10" i="7"/>
  <c r="JT10" i="7"/>
  <c r="JU10" i="7"/>
  <c r="JV10" i="7"/>
  <c r="JW10" i="7"/>
  <c r="JX10" i="7"/>
  <c r="JY10" i="7"/>
  <c r="JZ10" i="7"/>
  <c r="KA10" i="7"/>
  <c r="KB10" i="7"/>
  <c r="KC10" i="7"/>
  <c r="KD10" i="7"/>
  <c r="KE10" i="7"/>
  <c r="KF10" i="7"/>
  <c r="KG10" i="7"/>
  <c r="KH10" i="7"/>
  <c r="KI10" i="7"/>
  <c r="KJ10" i="7"/>
  <c r="KK10" i="7"/>
  <c r="KL10" i="7"/>
  <c r="KM10" i="7"/>
  <c r="KN10" i="7"/>
  <c r="KO10" i="7"/>
  <c r="KP10" i="7"/>
  <c r="KQ10" i="7"/>
  <c r="KR10" i="7"/>
  <c r="KS10" i="7"/>
  <c r="KT10" i="7"/>
  <c r="KU10" i="7"/>
  <c r="KV10" i="7"/>
  <c r="KW10" i="7"/>
  <c r="KX10" i="7"/>
  <c r="KY10" i="7"/>
  <c r="KZ10" i="7"/>
  <c r="LA10" i="7"/>
  <c r="LB10" i="7"/>
  <c r="LC10" i="7"/>
  <c r="LD10" i="7"/>
  <c r="LE10" i="7"/>
  <c r="LF10" i="7"/>
  <c r="LG10" i="7"/>
  <c r="LH10" i="7"/>
  <c r="LI10" i="7"/>
  <c r="LJ10" i="7"/>
  <c r="LK10" i="7"/>
  <c r="LL10" i="7"/>
  <c r="LM10" i="7"/>
  <c r="LN10" i="7"/>
  <c r="LO10" i="7"/>
  <c r="LP10" i="7"/>
  <c r="LQ10" i="7"/>
  <c r="LR10" i="7"/>
  <c r="LS10" i="7"/>
  <c r="LT10" i="7"/>
  <c r="LU10" i="7"/>
  <c r="LV10" i="7"/>
  <c r="LW10" i="7"/>
  <c r="LX10" i="7"/>
  <c r="LY10" i="7"/>
  <c r="LZ10" i="7"/>
  <c r="MA10" i="7"/>
  <c r="MB10" i="7"/>
  <c r="MC10" i="7"/>
  <c r="MD10" i="7"/>
  <c r="ME10" i="7"/>
  <c r="MF10" i="7"/>
  <c r="MG10" i="7"/>
  <c r="MH10" i="7"/>
  <c r="MI10" i="7"/>
  <c r="MJ10" i="7"/>
  <c r="MK10" i="7"/>
  <c r="ML10" i="7"/>
  <c r="MM10" i="7"/>
  <c r="MN10" i="7"/>
  <c r="MO10" i="7"/>
  <c r="MP10" i="7"/>
  <c r="MQ10" i="7"/>
  <c r="MR10" i="7"/>
  <c r="MS10" i="7"/>
  <c r="MT10" i="7"/>
  <c r="MU10" i="7"/>
  <c r="MV10" i="7"/>
  <c r="MW10" i="7"/>
  <c r="MX10" i="7"/>
  <c r="MY10" i="7"/>
  <c r="MZ10" i="7"/>
  <c r="NA10" i="7"/>
  <c r="NB10" i="7"/>
  <c r="NC10" i="7"/>
  <c r="ND10" i="7"/>
  <c r="NE10" i="7"/>
  <c r="NF10" i="7"/>
  <c r="NG10" i="7"/>
  <c r="NH10" i="7"/>
  <c r="NI10" i="7"/>
  <c r="NJ10" i="7"/>
  <c r="NK10" i="7"/>
  <c r="NL10" i="7"/>
  <c r="NM10" i="7"/>
  <c r="NN10" i="7"/>
  <c r="NO10" i="7"/>
  <c r="NP10" i="7"/>
  <c r="NQ10" i="7"/>
  <c r="NR10" i="7"/>
  <c r="NS10" i="7"/>
  <c r="NT10" i="7"/>
  <c r="NU10" i="7"/>
  <c r="NV10" i="7"/>
  <c r="NW10" i="7"/>
  <c r="NX10" i="7"/>
  <c r="NY10" i="7"/>
  <c r="NZ10" i="7"/>
  <c r="OA10" i="7"/>
  <c r="OB10" i="7"/>
  <c r="OC10" i="7"/>
  <c r="OD10" i="7"/>
  <c r="OE10" i="7"/>
  <c r="OF10" i="7"/>
  <c r="OG10" i="7"/>
  <c r="OH10" i="7"/>
  <c r="OI10" i="7"/>
  <c r="OJ10" i="7"/>
  <c r="OK10" i="7"/>
  <c r="OL10" i="7"/>
  <c r="OM10" i="7"/>
  <c r="ON10" i="7"/>
  <c r="OO10" i="7"/>
  <c r="OP10" i="7"/>
  <c r="OQ10" i="7"/>
  <c r="OR10" i="7"/>
  <c r="OS10" i="7"/>
  <c r="OT10" i="7"/>
  <c r="OU10" i="7"/>
  <c r="OV10" i="7"/>
  <c r="OW10" i="7"/>
  <c r="OX10" i="7"/>
  <c r="OY10" i="7"/>
  <c r="OZ10" i="7"/>
  <c r="PA10" i="7"/>
  <c r="PB10" i="7"/>
  <c r="PC10" i="7"/>
  <c r="PD10" i="7"/>
  <c r="PE10" i="7"/>
  <c r="PF10" i="7"/>
  <c r="PG10" i="7"/>
  <c r="PH10" i="7"/>
  <c r="PI10" i="7"/>
  <c r="PJ10" i="7"/>
  <c r="PK10" i="7"/>
  <c r="PL10" i="7"/>
  <c r="PM10" i="7"/>
  <c r="PN10" i="7"/>
  <c r="PO10" i="7"/>
  <c r="PP10" i="7"/>
  <c r="PQ10" i="7"/>
  <c r="PR10" i="7"/>
  <c r="PS10" i="7"/>
  <c r="PT10" i="7"/>
  <c r="PU10" i="7"/>
  <c r="PV10" i="7"/>
  <c r="PW10" i="7"/>
  <c r="PX10" i="7"/>
  <c r="PY10" i="7"/>
  <c r="PZ10" i="7"/>
  <c r="QA10" i="7"/>
  <c r="QB10" i="7"/>
  <c r="QC10" i="7"/>
  <c r="QD10" i="7"/>
  <c r="QE10" i="7"/>
  <c r="QF10" i="7"/>
  <c r="QG10" i="7"/>
  <c r="QH10" i="7"/>
  <c r="QI10" i="7"/>
  <c r="QJ10" i="7"/>
  <c r="QK10" i="7"/>
  <c r="QL10" i="7"/>
  <c r="QM10" i="7"/>
  <c r="QN10" i="7"/>
  <c r="QO10" i="7"/>
  <c r="QP10" i="7"/>
  <c r="QQ10" i="7"/>
  <c r="QR10" i="7"/>
  <c r="QS10" i="7"/>
  <c r="QT10" i="7"/>
  <c r="QU10" i="7"/>
  <c r="QV10" i="7"/>
  <c r="QW10" i="7"/>
  <c r="QX10" i="7"/>
  <c r="QY10" i="7"/>
  <c r="QZ10" i="7"/>
  <c r="RA10" i="7"/>
  <c r="RB10" i="7"/>
  <c r="RC10" i="7"/>
  <c r="RD10" i="7"/>
  <c r="RE10" i="7"/>
  <c r="RF10" i="7"/>
  <c r="RG10" i="7"/>
  <c r="RH10" i="7"/>
  <c r="RI10" i="7"/>
  <c r="RJ10" i="7"/>
  <c r="RK10" i="7"/>
  <c r="RL10" i="7"/>
  <c r="RM10" i="7"/>
  <c r="RN10" i="7"/>
  <c r="RO10" i="7"/>
  <c r="RP10" i="7"/>
  <c r="RQ10" i="7"/>
  <c r="RR10" i="7"/>
  <c r="RS10" i="7"/>
  <c r="RT10" i="7"/>
  <c r="RU10" i="7"/>
  <c r="RV10" i="7"/>
  <c r="RW10" i="7"/>
  <c r="RX10" i="7"/>
  <c r="RY10" i="7"/>
  <c r="RZ10" i="7"/>
  <c r="SA10" i="7"/>
  <c r="SB10" i="7"/>
  <c r="SC10" i="7"/>
  <c r="SD10" i="7"/>
  <c r="SE10" i="7"/>
  <c r="SF10" i="7"/>
  <c r="SG10" i="7"/>
  <c r="SH10" i="7"/>
  <c r="SI10" i="7"/>
  <c r="SJ10" i="7"/>
  <c r="SK10" i="7"/>
  <c r="SL10" i="7"/>
  <c r="SM10" i="7"/>
  <c r="SN10" i="7"/>
  <c r="SO10" i="7"/>
  <c r="SP10" i="7"/>
  <c r="SQ10" i="7"/>
  <c r="SR10" i="7"/>
  <c r="SS10" i="7"/>
  <c r="ST10" i="7"/>
  <c r="SU10" i="7"/>
  <c r="SV10" i="7"/>
  <c r="SW10" i="7"/>
  <c r="SX10" i="7"/>
  <c r="SY10" i="7"/>
  <c r="SZ10" i="7"/>
  <c r="TA10" i="7"/>
  <c r="TB10" i="7"/>
  <c r="K10" i="7"/>
  <c r="L17" i="7"/>
  <c r="M17" i="7"/>
  <c r="N17" i="7"/>
  <c r="O17" i="7"/>
  <c r="P17" i="7"/>
  <c r="Q17" i="7"/>
  <c r="R17" i="7"/>
  <c r="S17" i="7"/>
  <c r="T17" i="7"/>
  <c r="U17" i="7"/>
  <c r="V17" i="7"/>
  <c r="W17" i="7"/>
  <c r="X17" i="7"/>
  <c r="Y17" i="7"/>
  <c r="Z17" i="7"/>
  <c r="AA17" i="7"/>
  <c r="AB17" i="7"/>
  <c r="AC17" i="7"/>
  <c r="AD17" i="7"/>
  <c r="AE17" i="7"/>
  <c r="AF17" i="7"/>
  <c r="AG17" i="7"/>
  <c r="AH17" i="7"/>
  <c r="AI17" i="7"/>
  <c r="AJ17" i="7"/>
  <c r="AK17" i="7"/>
  <c r="AL17" i="7"/>
  <c r="AM17" i="7"/>
  <c r="AN17" i="7"/>
  <c r="AO17" i="7"/>
  <c r="AP17" i="7"/>
  <c r="AQ17" i="7"/>
  <c r="AR17" i="7"/>
  <c r="AS17" i="7"/>
  <c r="AT17" i="7"/>
  <c r="AU17" i="7"/>
  <c r="AV17" i="7"/>
  <c r="AW17" i="7"/>
  <c r="AX17" i="7"/>
  <c r="AY17" i="7"/>
  <c r="AZ17" i="7"/>
  <c r="BA17" i="7"/>
  <c r="BB17" i="7"/>
  <c r="BE17" i="7"/>
  <c r="BF17" i="7"/>
  <c r="BG17" i="7"/>
  <c r="BH17" i="7"/>
  <c r="BI17" i="7"/>
  <c r="BJ17" i="7"/>
  <c r="BK17" i="7"/>
  <c r="BL17" i="7"/>
  <c r="BM17" i="7"/>
  <c r="BN17" i="7"/>
  <c r="BO17" i="7"/>
  <c r="BP17" i="7"/>
  <c r="BQ17" i="7"/>
  <c r="BR17" i="7"/>
  <c r="BS17" i="7"/>
  <c r="BT17" i="7"/>
  <c r="BU17" i="7"/>
  <c r="BV17" i="7"/>
  <c r="BW17" i="7"/>
  <c r="BX17" i="7"/>
  <c r="BY17" i="7"/>
  <c r="BZ17" i="7"/>
  <c r="CA17" i="7"/>
  <c r="CB17" i="7"/>
  <c r="CC17" i="7"/>
  <c r="CD17" i="7"/>
  <c r="CE17" i="7"/>
  <c r="CF17" i="7"/>
  <c r="CG17" i="7"/>
  <c r="CH17" i="7"/>
  <c r="CI17" i="7"/>
  <c r="CJ17" i="7"/>
  <c r="CK17" i="7"/>
  <c r="CL17" i="7"/>
  <c r="CM17" i="7"/>
  <c r="CN17" i="7"/>
  <c r="CO17" i="7"/>
  <c r="CP17" i="7"/>
  <c r="CQ17" i="7"/>
  <c r="CR17" i="7"/>
  <c r="CS17" i="7"/>
  <c r="CT17" i="7"/>
  <c r="CU17" i="7"/>
  <c r="CV17" i="7"/>
  <c r="CW17" i="7"/>
  <c r="CX17" i="7"/>
  <c r="CY17" i="7"/>
  <c r="CZ17" i="7"/>
  <c r="DA17" i="7"/>
  <c r="DB17" i="7"/>
  <c r="DC17" i="7"/>
  <c r="DD17" i="7"/>
  <c r="DE17" i="7"/>
  <c r="DF17" i="7"/>
  <c r="DG17" i="7"/>
  <c r="DH17" i="7"/>
  <c r="DI17" i="7"/>
  <c r="DJ17" i="7"/>
  <c r="DK17" i="7"/>
  <c r="DL17" i="7"/>
  <c r="DM17" i="7"/>
  <c r="DN17" i="7"/>
  <c r="DO17" i="7"/>
  <c r="DP17" i="7"/>
  <c r="DQ17" i="7"/>
  <c r="DR17" i="7"/>
  <c r="DS17" i="7"/>
  <c r="DT17" i="7"/>
  <c r="DU17" i="7"/>
  <c r="DV17" i="7"/>
  <c r="DW17" i="7"/>
  <c r="DX17" i="7"/>
  <c r="DY17" i="7"/>
  <c r="DZ17" i="7"/>
  <c r="EA17" i="7"/>
  <c r="EB17" i="7"/>
  <c r="EC17" i="7"/>
  <c r="ED17" i="7"/>
  <c r="EE17" i="7"/>
  <c r="EF17" i="7"/>
  <c r="EG17" i="7"/>
  <c r="EH17" i="7"/>
  <c r="EI17" i="7"/>
  <c r="EJ17" i="7"/>
  <c r="EK17" i="7"/>
  <c r="EL17" i="7"/>
  <c r="EM17" i="7"/>
  <c r="EN17" i="7"/>
  <c r="EO17" i="7"/>
  <c r="EP17" i="7"/>
  <c r="EQ17" i="7"/>
  <c r="ER17" i="7"/>
  <c r="ES17" i="7"/>
  <c r="ET17" i="7"/>
  <c r="EU17" i="7"/>
  <c r="EV17" i="7"/>
  <c r="EW17" i="7"/>
  <c r="EX17" i="7"/>
  <c r="EY17" i="7"/>
  <c r="EZ17" i="7"/>
  <c r="FA17" i="7"/>
  <c r="FB17" i="7"/>
  <c r="FC17" i="7"/>
  <c r="FD17" i="7"/>
  <c r="FE17" i="7"/>
  <c r="FF17" i="7"/>
  <c r="FG17" i="7"/>
  <c r="FH17" i="7"/>
  <c r="FI17" i="7"/>
  <c r="FJ17" i="7"/>
  <c r="FK17" i="7"/>
  <c r="FL17" i="7"/>
  <c r="FM17" i="7"/>
  <c r="FN17" i="7"/>
  <c r="FO17" i="7"/>
  <c r="FP17" i="7"/>
  <c r="FQ17" i="7"/>
  <c r="FR17" i="7"/>
  <c r="FS17" i="7"/>
  <c r="FT17" i="7"/>
  <c r="FU17" i="7"/>
  <c r="FV17" i="7"/>
  <c r="FW17" i="7"/>
  <c r="FX17" i="7"/>
  <c r="FY17" i="7"/>
  <c r="FZ17" i="7"/>
  <c r="GA17" i="7"/>
  <c r="GB17" i="7"/>
  <c r="GC17" i="7"/>
  <c r="GD17" i="7"/>
  <c r="GE17" i="7"/>
  <c r="GF17" i="7"/>
  <c r="GG17" i="7"/>
  <c r="GH17" i="7"/>
  <c r="GI17" i="7"/>
  <c r="GJ17" i="7"/>
  <c r="GK17" i="7"/>
  <c r="GL17" i="7"/>
  <c r="GM17" i="7"/>
  <c r="GN17" i="7"/>
  <c r="GO17" i="7"/>
  <c r="GP17" i="7"/>
  <c r="GQ17" i="7"/>
  <c r="GR17" i="7"/>
  <c r="GS17" i="7"/>
  <c r="GT17" i="7"/>
  <c r="GU17" i="7"/>
  <c r="GV17" i="7"/>
  <c r="GW17" i="7"/>
  <c r="GX17" i="7"/>
  <c r="GY17" i="7"/>
  <c r="GZ17" i="7"/>
  <c r="HA17" i="7"/>
  <c r="HB17" i="7"/>
  <c r="HC17" i="7"/>
  <c r="HD17" i="7"/>
  <c r="HE17" i="7"/>
  <c r="HF17" i="7"/>
  <c r="HG17" i="7"/>
  <c r="HH17" i="7"/>
  <c r="HI17" i="7"/>
  <c r="HJ17" i="7"/>
  <c r="HK17" i="7"/>
  <c r="HL17" i="7"/>
  <c r="HM17" i="7"/>
  <c r="HN17" i="7"/>
  <c r="HO17" i="7"/>
  <c r="HP17" i="7"/>
  <c r="HQ17" i="7"/>
  <c r="HR17" i="7"/>
  <c r="HS17" i="7"/>
  <c r="HT17" i="7"/>
  <c r="HU17" i="7"/>
  <c r="HV17" i="7"/>
  <c r="HW17" i="7"/>
  <c r="HX17" i="7"/>
  <c r="HY17" i="7"/>
  <c r="HZ17" i="7"/>
  <c r="IA17" i="7"/>
  <c r="IB17" i="7"/>
  <c r="IC17" i="7"/>
  <c r="ID17" i="7"/>
  <c r="IE17" i="7"/>
  <c r="IF17" i="7"/>
  <c r="IG17" i="7"/>
  <c r="IH17" i="7"/>
  <c r="II17" i="7"/>
  <c r="IJ17" i="7"/>
  <c r="IK17" i="7"/>
  <c r="IL17" i="7"/>
  <c r="IM17" i="7"/>
  <c r="IN17" i="7"/>
  <c r="IO17" i="7"/>
  <c r="IP17" i="7"/>
  <c r="IQ17" i="7"/>
  <c r="IR17" i="7"/>
  <c r="IS17" i="7"/>
  <c r="IT17" i="7"/>
  <c r="IU17" i="7"/>
  <c r="IV17" i="7"/>
  <c r="IW17" i="7"/>
  <c r="IX17" i="7"/>
  <c r="IY17" i="7"/>
  <c r="IZ17" i="7"/>
  <c r="JA17" i="7"/>
  <c r="JB17" i="7"/>
  <c r="JC17" i="7"/>
  <c r="JD17" i="7"/>
  <c r="JE17" i="7"/>
  <c r="JF17" i="7"/>
  <c r="JG17" i="7"/>
  <c r="JH17" i="7"/>
  <c r="JI17" i="7"/>
  <c r="JJ17" i="7"/>
  <c r="JK17" i="7"/>
  <c r="JL17" i="7"/>
  <c r="JM17" i="7"/>
  <c r="JN17" i="7"/>
  <c r="JO17" i="7"/>
  <c r="JP17" i="7"/>
  <c r="JQ17" i="7"/>
  <c r="JR17" i="7"/>
  <c r="JS17" i="7"/>
  <c r="JT17" i="7"/>
  <c r="JU17" i="7"/>
  <c r="JV17" i="7"/>
  <c r="JW17" i="7"/>
  <c r="JX17" i="7"/>
  <c r="JY17" i="7"/>
  <c r="JZ17" i="7"/>
  <c r="KA17" i="7"/>
  <c r="KB17" i="7"/>
  <c r="KC17" i="7"/>
  <c r="KD17" i="7"/>
  <c r="KE17" i="7"/>
  <c r="KF17" i="7"/>
  <c r="KG17" i="7"/>
  <c r="KH17" i="7"/>
  <c r="KI17" i="7"/>
  <c r="KJ17" i="7"/>
  <c r="KK17" i="7"/>
  <c r="KL17" i="7"/>
  <c r="KM17" i="7"/>
  <c r="KN17" i="7"/>
  <c r="KO17" i="7"/>
  <c r="KP17" i="7"/>
  <c r="KQ17" i="7"/>
  <c r="KR17" i="7"/>
  <c r="KS17" i="7"/>
  <c r="KT17" i="7"/>
  <c r="KU17" i="7"/>
  <c r="KV17" i="7"/>
  <c r="KW17" i="7"/>
  <c r="KX17" i="7"/>
  <c r="KY17" i="7"/>
  <c r="KZ17" i="7"/>
  <c r="LA17" i="7"/>
  <c r="LB17" i="7"/>
  <c r="LC17" i="7"/>
  <c r="LD17" i="7"/>
  <c r="LE17" i="7"/>
  <c r="LF17" i="7"/>
  <c r="LG17" i="7"/>
  <c r="LH17" i="7"/>
  <c r="LI17" i="7"/>
  <c r="LJ17" i="7"/>
  <c r="LK17" i="7"/>
  <c r="LL17" i="7"/>
  <c r="LM17" i="7"/>
  <c r="LN17" i="7"/>
  <c r="LO17" i="7"/>
  <c r="LP17" i="7"/>
  <c r="LQ17" i="7"/>
  <c r="LR17" i="7"/>
  <c r="LS17" i="7"/>
  <c r="LT17" i="7"/>
  <c r="LU17" i="7"/>
  <c r="LV17" i="7"/>
  <c r="LW17" i="7"/>
  <c r="LX17" i="7"/>
  <c r="LY17" i="7"/>
  <c r="LZ17" i="7"/>
  <c r="MA17" i="7"/>
  <c r="MB17" i="7"/>
  <c r="MC17" i="7"/>
  <c r="MD17" i="7"/>
  <c r="ME17" i="7"/>
  <c r="MF17" i="7"/>
  <c r="MG17" i="7"/>
  <c r="MH17" i="7"/>
  <c r="MI17" i="7"/>
  <c r="MJ17" i="7"/>
  <c r="MK17" i="7"/>
  <c r="ML17" i="7"/>
  <c r="MM17" i="7"/>
  <c r="MN17" i="7"/>
  <c r="MO17" i="7"/>
  <c r="MP17" i="7"/>
  <c r="MQ17" i="7"/>
  <c r="MR17" i="7"/>
  <c r="MS17" i="7"/>
  <c r="MT17" i="7"/>
  <c r="MU17" i="7"/>
  <c r="MV17" i="7"/>
  <c r="MW17" i="7"/>
  <c r="MX17" i="7"/>
  <c r="MY17" i="7"/>
  <c r="MZ17" i="7"/>
  <c r="NA17" i="7"/>
  <c r="NB17" i="7"/>
  <c r="NC17" i="7"/>
  <c r="ND17" i="7"/>
  <c r="NE17" i="7"/>
  <c r="NF17" i="7"/>
  <c r="NG17" i="7"/>
  <c r="NH17" i="7"/>
  <c r="NI17" i="7"/>
  <c r="NJ17" i="7"/>
  <c r="NK17" i="7"/>
  <c r="NL17" i="7"/>
  <c r="NM17" i="7"/>
  <c r="NN17" i="7"/>
  <c r="NO17" i="7"/>
  <c r="NP17" i="7"/>
  <c r="NQ17" i="7"/>
  <c r="NR17" i="7"/>
  <c r="NS17" i="7"/>
  <c r="NT17" i="7"/>
  <c r="NU17" i="7"/>
  <c r="NV17" i="7"/>
  <c r="NW17" i="7"/>
  <c r="NX17" i="7"/>
  <c r="NY17" i="7"/>
  <c r="NZ17" i="7"/>
  <c r="OA17" i="7"/>
  <c r="OB17" i="7"/>
  <c r="OC17" i="7"/>
  <c r="OD17" i="7"/>
  <c r="OE17" i="7"/>
  <c r="OF17" i="7"/>
  <c r="OG17" i="7"/>
  <c r="OH17" i="7"/>
  <c r="OI17" i="7"/>
  <c r="OJ17" i="7"/>
  <c r="OK17" i="7"/>
  <c r="OL17" i="7"/>
  <c r="OM17" i="7"/>
  <c r="ON17" i="7"/>
  <c r="OO17" i="7"/>
  <c r="OP17" i="7"/>
  <c r="OQ17" i="7"/>
  <c r="OR17" i="7"/>
  <c r="OS17" i="7"/>
  <c r="OT17" i="7"/>
  <c r="OU17" i="7"/>
  <c r="OV17" i="7"/>
  <c r="OW17" i="7"/>
  <c r="OX17" i="7"/>
  <c r="OY17" i="7"/>
  <c r="OZ17" i="7"/>
  <c r="PA17" i="7"/>
  <c r="PB17" i="7"/>
  <c r="PC17" i="7"/>
  <c r="PD17" i="7"/>
  <c r="PE17" i="7"/>
  <c r="PF17" i="7"/>
  <c r="PG17" i="7"/>
  <c r="PH17" i="7"/>
  <c r="PI17" i="7"/>
  <c r="PJ17" i="7"/>
  <c r="PK17" i="7"/>
  <c r="PL17" i="7"/>
  <c r="PM17" i="7"/>
  <c r="PN17" i="7"/>
  <c r="PO17" i="7"/>
  <c r="PP17" i="7"/>
  <c r="PQ17" i="7"/>
  <c r="PR17" i="7"/>
  <c r="PS17" i="7"/>
  <c r="PT17" i="7"/>
  <c r="PU17" i="7"/>
  <c r="PV17" i="7"/>
  <c r="PW17" i="7"/>
  <c r="PX17" i="7"/>
  <c r="PY17" i="7"/>
  <c r="PZ17" i="7"/>
  <c r="QA17" i="7"/>
  <c r="QB17" i="7"/>
  <c r="QC17" i="7"/>
  <c r="QD17" i="7"/>
  <c r="QE17" i="7"/>
  <c r="QF17" i="7"/>
  <c r="QG17" i="7"/>
  <c r="QH17" i="7"/>
  <c r="QI17" i="7"/>
  <c r="QJ17" i="7"/>
  <c r="QK17" i="7"/>
  <c r="QL17" i="7"/>
  <c r="QM17" i="7"/>
  <c r="QN17" i="7"/>
  <c r="QO17" i="7"/>
  <c r="QP17" i="7"/>
  <c r="QQ17" i="7"/>
  <c r="QR17" i="7"/>
  <c r="QS17" i="7"/>
  <c r="QT17" i="7"/>
  <c r="QU17" i="7"/>
  <c r="QV17" i="7"/>
  <c r="QW17" i="7"/>
  <c r="QX17" i="7"/>
  <c r="QY17" i="7"/>
  <c r="QZ17" i="7"/>
  <c r="RA17" i="7"/>
  <c r="RB17" i="7"/>
  <c r="RC17" i="7"/>
  <c r="RD17" i="7"/>
  <c r="RE17" i="7"/>
  <c r="RF17" i="7"/>
  <c r="RG17" i="7"/>
  <c r="RH17" i="7"/>
  <c r="RI17" i="7"/>
  <c r="RJ17" i="7"/>
  <c r="RK17" i="7"/>
  <c r="RL17" i="7"/>
  <c r="RM17" i="7"/>
  <c r="RN17" i="7"/>
  <c r="RO17" i="7"/>
  <c r="RP17" i="7"/>
  <c r="RQ17" i="7"/>
  <c r="RR17" i="7"/>
  <c r="RS17" i="7"/>
  <c r="RT17" i="7"/>
  <c r="RU17" i="7"/>
  <c r="RV17" i="7"/>
  <c r="RW17" i="7"/>
  <c r="RX17" i="7"/>
  <c r="RY17" i="7"/>
  <c r="RZ17" i="7"/>
  <c r="SA17" i="7"/>
  <c r="SB17" i="7"/>
  <c r="SC17" i="7"/>
  <c r="SD17" i="7"/>
  <c r="SE17" i="7"/>
  <c r="SF17" i="7"/>
  <c r="SG17" i="7"/>
  <c r="SH17" i="7"/>
  <c r="SI17" i="7"/>
  <c r="SJ17" i="7"/>
  <c r="SK17" i="7"/>
  <c r="SL17" i="7"/>
  <c r="SM17" i="7"/>
  <c r="SN17" i="7"/>
  <c r="SO17" i="7"/>
  <c r="SP17" i="7"/>
  <c r="SQ17" i="7"/>
  <c r="SR17" i="7"/>
  <c r="SS17" i="7"/>
  <c r="ST17" i="7"/>
  <c r="SU17" i="7"/>
  <c r="SV17" i="7"/>
  <c r="SW17" i="7"/>
  <c r="SX17" i="7"/>
  <c r="SY17" i="7"/>
  <c r="SZ17" i="7"/>
  <c r="TA17" i="7"/>
  <c r="TB17" i="7"/>
  <c r="K17" i="7"/>
  <c r="L9" i="7"/>
  <c r="M9" i="7"/>
  <c r="N9" i="7"/>
  <c r="O9" i="7"/>
  <c r="P9" i="7"/>
  <c r="Q9" i="7"/>
  <c r="R9" i="7"/>
  <c r="S9" i="7"/>
  <c r="T9" i="7"/>
  <c r="U9" i="7"/>
  <c r="V9" i="7"/>
  <c r="W9" i="7"/>
  <c r="X9" i="7"/>
  <c r="Y9" i="7"/>
  <c r="Z9" i="7"/>
  <c r="AA9" i="7"/>
  <c r="AB9" i="7"/>
  <c r="AC9" i="7"/>
  <c r="AD9" i="7"/>
  <c r="AE9" i="7"/>
  <c r="AF9" i="7"/>
  <c r="AG9" i="7"/>
  <c r="AH9" i="7"/>
  <c r="AI9" i="7"/>
  <c r="AJ9" i="7"/>
  <c r="AK9" i="7"/>
  <c r="AL9" i="7"/>
  <c r="AM9" i="7"/>
  <c r="AN9" i="7"/>
  <c r="AO9" i="7"/>
  <c r="AP9" i="7"/>
  <c r="AQ9" i="7"/>
  <c r="AR9" i="7"/>
  <c r="AS9" i="7"/>
  <c r="AT9" i="7"/>
  <c r="AU9" i="7"/>
  <c r="AV9" i="7"/>
  <c r="AW9" i="7"/>
  <c r="AX9" i="7"/>
  <c r="AY9" i="7"/>
  <c r="AZ9" i="7"/>
  <c r="BA9" i="7"/>
  <c r="BB9" i="7"/>
  <c r="BE9" i="7"/>
  <c r="BF9" i="7"/>
  <c r="BH9" i="7"/>
  <c r="BI9" i="7"/>
  <c r="BJ9" i="7"/>
  <c r="BK9" i="7"/>
  <c r="BL9" i="7"/>
  <c r="BM9" i="7"/>
  <c r="BN9" i="7"/>
  <c r="BO9" i="7"/>
  <c r="BP9" i="7"/>
  <c r="BQ9" i="7"/>
  <c r="BR9" i="7"/>
  <c r="BS9" i="7"/>
  <c r="BT9" i="7"/>
  <c r="BU9" i="7"/>
  <c r="BV9" i="7"/>
  <c r="BW9" i="7"/>
  <c r="BX9" i="7"/>
  <c r="BY9" i="7"/>
  <c r="BZ9" i="7"/>
  <c r="CA9" i="7"/>
  <c r="CB9" i="7"/>
  <c r="CC9" i="7"/>
  <c r="CD9" i="7"/>
  <c r="CE9" i="7"/>
  <c r="CF9" i="7"/>
  <c r="CG9" i="7"/>
  <c r="CH9" i="7"/>
  <c r="CI9" i="7"/>
  <c r="CJ9" i="7"/>
  <c r="CK9" i="7"/>
  <c r="CL9" i="7"/>
  <c r="CM9" i="7"/>
  <c r="CN9" i="7"/>
  <c r="CO9" i="7"/>
  <c r="CP9" i="7"/>
  <c r="CQ9" i="7"/>
  <c r="CR9" i="7"/>
  <c r="CS9" i="7"/>
  <c r="CT9" i="7"/>
  <c r="CU9" i="7"/>
  <c r="CV9" i="7"/>
  <c r="CW9" i="7"/>
  <c r="CX9" i="7"/>
  <c r="CY9" i="7"/>
  <c r="CZ9" i="7"/>
  <c r="DA9" i="7"/>
  <c r="DB9" i="7"/>
  <c r="DC9" i="7"/>
  <c r="DD9" i="7"/>
  <c r="DE9" i="7"/>
  <c r="DF9" i="7"/>
  <c r="DG9" i="7"/>
  <c r="DH9" i="7"/>
  <c r="DI9" i="7"/>
  <c r="DJ9" i="7"/>
  <c r="DK9" i="7"/>
  <c r="DL9" i="7"/>
  <c r="DM9" i="7"/>
  <c r="DN9" i="7"/>
  <c r="DO9" i="7"/>
  <c r="DP9" i="7"/>
  <c r="DQ9" i="7"/>
  <c r="DR9" i="7"/>
  <c r="DS9" i="7"/>
  <c r="DT9" i="7"/>
  <c r="DU9" i="7"/>
  <c r="DV9" i="7"/>
  <c r="DW9" i="7"/>
  <c r="DX9" i="7"/>
  <c r="DY9" i="7"/>
  <c r="DZ9" i="7"/>
  <c r="EA9" i="7"/>
  <c r="EB9" i="7"/>
  <c r="EC9" i="7"/>
  <c r="ED9" i="7"/>
  <c r="EE9" i="7"/>
  <c r="EF9" i="7"/>
  <c r="EG9" i="7"/>
  <c r="EH9" i="7"/>
  <c r="EI9" i="7"/>
  <c r="EJ9" i="7"/>
  <c r="EK9" i="7"/>
  <c r="EL9" i="7"/>
  <c r="EM9" i="7"/>
  <c r="EN9" i="7"/>
  <c r="EO9" i="7"/>
  <c r="EP9" i="7"/>
  <c r="EQ9" i="7"/>
  <c r="ER9" i="7"/>
  <c r="ES9" i="7"/>
  <c r="ET9" i="7"/>
  <c r="EU9" i="7"/>
  <c r="EV9" i="7"/>
  <c r="EW9" i="7"/>
  <c r="EX9" i="7"/>
  <c r="EY9" i="7"/>
  <c r="EZ9" i="7"/>
  <c r="FA9" i="7"/>
  <c r="FB9" i="7"/>
  <c r="FC9" i="7"/>
  <c r="FD9" i="7"/>
  <c r="FE9" i="7"/>
  <c r="FF9" i="7"/>
  <c r="FG9" i="7"/>
  <c r="FH9" i="7"/>
  <c r="FI9" i="7"/>
  <c r="FJ9" i="7"/>
  <c r="FK9" i="7"/>
  <c r="FL9" i="7"/>
  <c r="FM9" i="7"/>
  <c r="FN9" i="7"/>
  <c r="FO9" i="7"/>
  <c r="FP9" i="7"/>
  <c r="FQ9" i="7"/>
  <c r="FR9" i="7"/>
  <c r="FS9" i="7"/>
  <c r="FT9" i="7"/>
  <c r="FU9" i="7"/>
  <c r="FV9" i="7"/>
  <c r="FW9" i="7"/>
  <c r="FX9" i="7"/>
  <c r="FY9" i="7"/>
  <c r="FZ9" i="7"/>
  <c r="GA9" i="7"/>
  <c r="GB9" i="7"/>
  <c r="GC9" i="7"/>
  <c r="GD9" i="7"/>
  <c r="GE9" i="7"/>
  <c r="GF9" i="7"/>
  <c r="GG9" i="7"/>
  <c r="GH9" i="7"/>
  <c r="GI9" i="7"/>
  <c r="GJ9" i="7"/>
  <c r="GK9" i="7"/>
  <c r="GL9" i="7"/>
  <c r="GM9" i="7"/>
  <c r="GN9" i="7"/>
  <c r="GO9" i="7"/>
  <c r="GP9" i="7"/>
  <c r="GQ9" i="7"/>
  <c r="GR9" i="7"/>
  <c r="GS9" i="7"/>
  <c r="GT9" i="7"/>
  <c r="GU9" i="7"/>
  <c r="GV9" i="7"/>
  <c r="GW9" i="7"/>
  <c r="GX9" i="7"/>
  <c r="GY9" i="7"/>
  <c r="GZ9" i="7"/>
  <c r="HA9" i="7"/>
  <c r="HB9" i="7"/>
  <c r="HC9" i="7"/>
  <c r="HD9" i="7"/>
  <c r="HE9" i="7"/>
  <c r="HF9" i="7"/>
  <c r="HG9" i="7"/>
  <c r="HH9" i="7"/>
  <c r="HI9" i="7"/>
  <c r="HJ9" i="7"/>
  <c r="HK9" i="7"/>
  <c r="HL9" i="7"/>
  <c r="HM9" i="7"/>
  <c r="HN9" i="7"/>
  <c r="HO9" i="7"/>
  <c r="HP9" i="7"/>
  <c r="HQ9" i="7"/>
  <c r="HR9" i="7"/>
  <c r="HS9" i="7"/>
  <c r="HT9" i="7"/>
  <c r="HU9" i="7"/>
  <c r="HV9" i="7"/>
  <c r="HW9" i="7"/>
  <c r="HX9" i="7"/>
  <c r="HY9" i="7"/>
  <c r="HZ9" i="7"/>
  <c r="IA9" i="7"/>
  <c r="IB9" i="7"/>
  <c r="IC9" i="7"/>
  <c r="ID9" i="7"/>
  <c r="IE9" i="7"/>
  <c r="IF9" i="7"/>
  <c r="IG9" i="7"/>
  <c r="IH9" i="7"/>
  <c r="II9" i="7"/>
  <c r="IJ9" i="7"/>
  <c r="IK9" i="7"/>
  <c r="IL9" i="7"/>
  <c r="IM9" i="7"/>
  <c r="IN9" i="7"/>
  <c r="IO9" i="7"/>
  <c r="IP9" i="7"/>
  <c r="IQ9" i="7"/>
  <c r="IR9" i="7"/>
  <c r="IS9" i="7"/>
  <c r="IT9" i="7"/>
  <c r="IU9" i="7"/>
  <c r="IV9" i="7"/>
  <c r="IW9" i="7"/>
  <c r="IX9" i="7"/>
  <c r="IY9" i="7"/>
  <c r="IZ9" i="7"/>
  <c r="JA9" i="7"/>
  <c r="JB9" i="7"/>
  <c r="JC9" i="7"/>
  <c r="JD9" i="7"/>
  <c r="JE9" i="7"/>
  <c r="JF9" i="7"/>
  <c r="JG9" i="7"/>
  <c r="JH9" i="7"/>
  <c r="JI9" i="7"/>
  <c r="JJ9" i="7"/>
  <c r="JK9" i="7"/>
  <c r="JL9" i="7"/>
  <c r="JM9" i="7"/>
  <c r="JN9" i="7"/>
  <c r="JO9" i="7"/>
  <c r="JP9" i="7"/>
  <c r="JQ9" i="7"/>
  <c r="JR9" i="7"/>
  <c r="JS9" i="7"/>
  <c r="JT9" i="7"/>
  <c r="JU9" i="7"/>
  <c r="JV9" i="7"/>
  <c r="JW9" i="7"/>
  <c r="JX9" i="7"/>
  <c r="JY9" i="7"/>
  <c r="JZ9" i="7"/>
  <c r="KA9" i="7"/>
  <c r="KB9" i="7"/>
  <c r="KC9" i="7"/>
  <c r="KD9" i="7"/>
  <c r="KE9" i="7"/>
  <c r="KF9" i="7"/>
  <c r="KG9" i="7"/>
  <c r="KH9" i="7"/>
  <c r="KI9" i="7"/>
  <c r="KJ9" i="7"/>
  <c r="KK9" i="7"/>
  <c r="KL9" i="7"/>
  <c r="KM9" i="7"/>
  <c r="KN9" i="7"/>
  <c r="KO9" i="7"/>
  <c r="KP9" i="7"/>
  <c r="KQ9" i="7"/>
  <c r="KR9" i="7"/>
  <c r="KS9" i="7"/>
  <c r="KT9" i="7"/>
  <c r="KU9" i="7"/>
  <c r="KV9" i="7"/>
  <c r="KW9" i="7"/>
  <c r="KX9" i="7"/>
  <c r="KY9" i="7"/>
  <c r="KZ9" i="7"/>
  <c r="LA9" i="7"/>
  <c r="LB9" i="7"/>
  <c r="LC9" i="7"/>
  <c r="LD9" i="7"/>
  <c r="LE9" i="7"/>
  <c r="LF9" i="7"/>
  <c r="LG9" i="7"/>
  <c r="LH9" i="7"/>
  <c r="LI9" i="7"/>
  <c r="LJ9" i="7"/>
  <c r="LK9" i="7"/>
  <c r="LL9" i="7"/>
  <c r="LM9" i="7"/>
  <c r="LN9" i="7"/>
  <c r="LO9" i="7"/>
  <c r="LP9" i="7"/>
  <c r="LQ9" i="7"/>
  <c r="LR9" i="7"/>
  <c r="LS9" i="7"/>
  <c r="LT9" i="7"/>
  <c r="LU9" i="7"/>
  <c r="LV9" i="7"/>
  <c r="LW9" i="7"/>
  <c r="LX9" i="7"/>
  <c r="LY9" i="7"/>
  <c r="LZ9" i="7"/>
  <c r="MA9" i="7"/>
  <c r="MB9" i="7"/>
  <c r="MC9" i="7"/>
  <c r="MD9" i="7"/>
  <c r="ME9" i="7"/>
  <c r="MF9" i="7"/>
  <c r="MG9" i="7"/>
  <c r="MH9" i="7"/>
  <c r="MI9" i="7"/>
  <c r="MJ9" i="7"/>
  <c r="MK9" i="7"/>
  <c r="ML9" i="7"/>
  <c r="MM9" i="7"/>
  <c r="MN9" i="7"/>
  <c r="MO9" i="7"/>
  <c r="MP9" i="7"/>
  <c r="MQ9" i="7"/>
  <c r="MR9" i="7"/>
  <c r="MS9" i="7"/>
  <c r="MT9" i="7"/>
  <c r="MU9" i="7"/>
  <c r="MV9" i="7"/>
  <c r="MW9" i="7"/>
  <c r="MX9" i="7"/>
  <c r="MY9" i="7"/>
  <c r="MZ9" i="7"/>
  <c r="NA9" i="7"/>
  <c r="NB9" i="7"/>
  <c r="NC9" i="7"/>
  <c r="ND9" i="7"/>
  <c r="NE9" i="7"/>
  <c r="NF9" i="7"/>
  <c r="NG9" i="7"/>
  <c r="NH9" i="7"/>
  <c r="NI9" i="7"/>
  <c r="NJ9" i="7"/>
  <c r="NK9" i="7"/>
  <c r="NL9" i="7"/>
  <c r="NM9" i="7"/>
  <c r="NN9" i="7"/>
  <c r="NO9" i="7"/>
  <c r="NP9" i="7"/>
  <c r="NQ9" i="7"/>
  <c r="NR9" i="7"/>
  <c r="NS9" i="7"/>
  <c r="NT9" i="7"/>
  <c r="NU9" i="7"/>
  <c r="NV9" i="7"/>
  <c r="NW9" i="7"/>
  <c r="NX9" i="7"/>
  <c r="NY9" i="7"/>
  <c r="NZ9" i="7"/>
  <c r="OA9" i="7"/>
  <c r="OB9" i="7"/>
  <c r="OC9" i="7"/>
  <c r="OD9" i="7"/>
  <c r="OE9" i="7"/>
  <c r="OF9" i="7"/>
  <c r="OG9" i="7"/>
  <c r="OH9" i="7"/>
  <c r="OI9" i="7"/>
  <c r="OJ9" i="7"/>
  <c r="OK9" i="7"/>
  <c r="OL9" i="7"/>
  <c r="OM9" i="7"/>
  <c r="ON9" i="7"/>
  <c r="OO9" i="7"/>
  <c r="OP9" i="7"/>
  <c r="OQ9" i="7"/>
  <c r="OR9" i="7"/>
  <c r="OS9" i="7"/>
  <c r="OT9" i="7"/>
  <c r="OU9" i="7"/>
  <c r="OV9" i="7"/>
  <c r="OW9" i="7"/>
  <c r="OX9" i="7"/>
  <c r="OY9" i="7"/>
  <c r="OZ9" i="7"/>
  <c r="PA9" i="7"/>
  <c r="PB9" i="7"/>
  <c r="PC9" i="7"/>
  <c r="PD9" i="7"/>
  <c r="PE9" i="7"/>
  <c r="PF9" i="7"/>
  <c r="PG9" i="7"/>
  <c r="PH9" i="7"/>
  <c r="PI9" i="7"/>
  <c r="PJ9" i="7"/>
  <c r="PK9" i="7"/>
  <c r="PL9" i="7"/>
  <c r="PM9" i="7"/>
  <c r="PN9" i="7"/>
  <c r="PO9" i="7"/>
  <c r="PP9" i="7"/>
  <c r="PQ9" i="7"/>
  <c r="PR9" i="7"/>
  <c r="PS9" i="7"/>
  <c r="PT9" i="7"/>
  <c r="PU9" i="7"/>
  <c r="PV9" i="7"/>
  <c r="PW9" i="7"/>
  <c r="PX9" i="7"/>
  <c r="PY9" i="7"/>
  <c r="PZ9" i="7"/>
  <c r="QA9" i="7"/>
  <c r="QB9" i="7"/>
  <c r="QC9" i="7"/>
  <c r="QD9" i="7"/>
  <c r="QE9" i="7"/>
  <c r="QF9" i="7"/>
  <c r="QG9" i="7"/>
  <c r="QH9" i="7"/>
  <c r="QI9" i="7"/>
  <c r="QJ9" i="7"/>
  <c r="QK9" i="7"/>
  <c r="QL9" i="7"/>
  <c r="QM9" i="7"/>
  <c r="QN9" i="7"/>
  <c r="QO9" i="7"/>
  <c r="QP9" i="7"/>
  <c r="QQ9" i="7"/>
  <c r="QR9" i="7"/>
  <c r="QS9" i="7"/>
  <c r="QT9" i="7"/>
  <c r="QU9" i="7"/>
  <c r="QV9" i="7"/>
  <c r="QW9" i="7"/>
  <c r="QX9" i="7"/>
  <c r="QY9" i="7"/>
  <c r="QZ9" i="7"/>
  <c r="RA9" i="7"/>
  <c r="RB9" i="7"/>
  <c r="RC9" i="7"/>
  <c r="RD9" i="7"/>
  <c r="RE9" i="7"/>
  <c r="RF9" i="7"/>
  <c r="RG9" i="7"/>
  <c r="RH9" i="7"/>
  <c r="RI9" i="7"/>
  <c r="RJ9" i="7"/>
  <c r="RK9" i="7"/>
  <c r="RL9" i="7"/>
  <c r="RM9" i="7"/>
  <c r="RN9" i="7"/>
  <c r="RO9" i="7"/>
  <c r="RP9" i="7"/>
  <c r="RQ9" i="7"/>
  <c r="RR9" i="7"/>
  <c r="RS9" i="7"/>
  <c r="RT9" i="7"/>
  <c r="RU9" i="7"/>
  <c r="RV9" i="7"/>
  <c r="RW9" i="7"/>
  <c r="RX9" i="7"/>
  <c r="RY9" i="7"/>
  <c r="RZ9" i="7"/>
  <c r="SA9" i="7"/>
  <c r="SB9" i="7"/>
  <c r="SC9" i="7"/>
  <c r="SD9" i="7"/>
  <c r="SE9" i="7"/>
  <c r="SF9" i="7"/>
  <c r="SG9" i="7"/>
  <c r="SH9" i="7"/>
  <c r="SI9" i="7"/>
  <c r="SJ9" i="7"/>
  <c r="SK9" i="7"/>
  <c r="SL9" i="7"/>
  <c r="SM9" i="7"/>
  <c r="SN9" i="7"/>
  <c r="SO9" i="7"/>
  <c r="SP9" i="7"/>
  <c r="SQ9" i="7"/>
  <c r="SR9" i="7"/>
  <c r="SS9" i="7"/>
  <c r="ST9" i="7"/>
  <c r="SU9" i="7"/>
  <c r="SV9" i="7"/>
  <c r="SW9" i="7"/>
  <c r="SX9" i="7"/>
  <c r="SY9" i="7"/>
  <c r="SZ9" i="7"/>
  <c r="TA9" i="7"/>
  <c r="TB9" i="7"/>
  <c r="K9" i="7"/>
  <c r="BG15" i="13"/>
  <c r="BG11" i="7" s="1"/>
  <c r="BG10" i="13"/>
  <c r="BG9" i="7" s="1"/>
  <c r="BD15" i="13"/>
  <c r="BD11" i="7" s="1"/>
  <c r="BD9" i="13"/>
  <c r="BD17" i="7" s="1"/>
  <c r="BD10" i="13"/>
  <c r="BD9" i="7" s="1"/>
  <c r="BC9" i="13"/>
  <c r="BC17" i="7" s="1"/>
  <c r="BC10" i="13"/>
  <c r="BB24" i="7"/>
  <c r="BB9" i="3"/>
  <c r="BA48" i="1"/>
  <c r="L18" i="15"/>
  <c r="M18" i="15"/>
  <c r="N18" i="15"/>
  <c r="O18" i="15"/>
  <c r="P18" i="15"/>
  <c r="Q18" i="15"/>
  <c r="R18" i="15"/>
  <c r="S18" i="15"/>
  <c r="T18" i="15"/>
  <c r="U18" i="15"/>
  <c r="V18" i="15"/>
  <c r="W18" i="15"/>
  <c r="X18" i="15"/>
  <c r="Y18" i="15"/>
  <c r="Z18" i="15"/>
  <c r="AA18" i="15"/>
  <c r="AB18" i="15"/>
  <c r="AC18" i="15"/>
  <c r="AD18" i="15"/>
  <c r="AE18" i="15"/>
  <c r="AF18" i="15"/>
  <c r="AG18" i="15"/>
  <c r="AH18" i="15"/>
  <c r="AI18" i="15"/>
  <c r="AJ18" i="15"/>
  <c r="AK18" i="15"/>
  <c r="AL18" i="15"/>
  <c r="AM18" i="15"/>
  <c r="AN18" i="15"/>
  <c r="AO18" i="15"/>
  <c r="AP18" i="15"/>
  <c r="AQ18" i="15"/>
  <c r="AR18" i="15"/>
  <c r="AS18" i="15"/>
  <c r="AT18" i="15"/>
  <c r="AU18" i="15"/>
  <c r="AV18" i="15"/>
  <c r="AW18" i="15"/>
  <c r="AX18" i="15"/>
  <c r="AY18" i="15"/>
  <c r="AZ18" i="15"/>
  <c r="BA18" i="15"/>
  <c r="BB18" i="15"/>
  <c r="BC18" i="15"/>
  <c r="BD18" i="15"/>
  <c r="BE18" i="15"/>
  <c r="BF18" i="15"/>
  <c r="BG18" i="15"/>
  <c r="BH18" i="15"/>
  <c r="BI18" i="15"/>
  <c r="BJ18" i="15"/>
  <c r="BK18" i="15"/>
  <c r="BL18" i="15"/>
  <c r="BM18" i="15"/>
  <c r="BN18" i="15"/>
  <c r="BO18" i="15"/>
  <c r="BP18" i="15"/>
  <c r="BQ18" i="15"/>
  <c r="BR18" i="15"/>
  <c r="BS18" i="15"/>
  <c r="BT18" i="15"/>
  <c r="BU18" i="15"/>
  <c r="BV18" i="15"/>
  <c r="BW18" i="15"/>
  <c r="BX18" i="15"/>
  <c r="BY18" i="15"/>
  <c r="BZ18" i="15"/>
  <c r="CA18" i="15"/>
  <c r="CB18" i="15"/>
  <c r="CC18" i="15"/>
  <c r="CD18" i="15"/>
  <c r="CE18" i="15"/>
  <c r="CF18" i="15"/>
  <c r="CG18" i="15"/>
  <c r="CH18" i="15"/>
  <c r="CI18" i="15"/>
  <c r="CJ18" i="15"/>
  <c r="CK18" i="15"/>
  <c r="CL18" i="15"/>
  <c r="CM18" i="15"/>
  <c r="CN18" i="15"/>
  <c r="CO18" i="15"/>
  <c r="CP18" i="15"/>
  <c r="CQ18" i="15"/>
  <c r="CR18" i="15"/>
  <c r="CS18" i="15"/>
  <c r="CT18" i="15"/>
  <c r="CU18" i="15"/>
  <c r="CV18" i="15"/>
  <c r="CW18" i="15"/>
  <c r="CX18" i="15"/>
  <c r="CY18" i="15"/>
  <c r="CZ18" i="15"/>
  <c r="DA18" i="15"/>
  <c r="DB18" i="15"/>
  <c r="DC18" i="15"/>
  <c r="DD18" i="15"/>
  <c r="DE18" i="15"/>
  <c r="DF18" i="15"/>
  <c r="DG18" i="15"/>
  <c r="DH18" i="15"/>
  <c r="DI18" i="15"/>
  <c r="DJ18" i="15"/>
  <c r="DK18" i="15"/>
  <c r="DL18" i="15"/>
  <c r="DM18" i="15"/>
  <c r="DN18" i="15"/>
  <c r="DO18" i="15"/>
  <c r="DP18" i="15"/>
  <c r="DQ18" i="15"/>
  <c r="DR18" i="15"/>
  <c r="DS18" i="15"/>
  <c r="DT18" i="15"/>
  <c r="DU18" i="15"/>
  <c r="DV18" i="15"/>
  <c r="DW18" i="15"/>
  <c r="DX18" i="15"/>
  <c r="DY18" i="15"/>
  <c r="DZ18" i="15"/>
  <c r="EA18" i="15"/>
  <c r="EB18" i="15"/>
  <c r="EC18" i="15"/>
  <c r="ED18" i="15"/>
  <c r="EE18" i="15"/>
  <c r="EF18" i="15"/>
  <c r="EG18" i="15"/>
  <c r="EH18" i="15"/>
  <c r="EI18" i="15"/>
  <c r="EJ18" i="15"/>
  <c r="EK18" i="15"/>
  <c r="EL18" i="15"/>
  <c r="EM18" i="15"/>
  <c r="EN18" i="15"/>
  <c r="EO18" i="15"/>
  <c r="EP18" i="15"/>
  <c r="EQ18" i="15"/>
  <c r="ER18" i="15"/>
  <c r="ES18" i="15"/>
  <c r="ET18" i="15"/>
  <c r="EU18" i="15"/>
  <c r="EV18" i="15"/>
  <c r="EW18" i="15"/>
  <c r="EX18" i="15"/>
  <c r="EY18" i="15"/>
  <c r="EZ18" i="15"/>
  <c r="FA18" i="15"/>
  <c r="FB18" i="15"/>
  <c r="FC18" i="15"/>
  <c r="FD18" i="15"/>
  <c r="FE18" i="15"/>
  <c r="FF18" i="15"/>
  <c r="FG18" i="15"/>
  <c r="FH18" i="15"/>
  <c r="FI18" i="15"/>
  <c r="FJ18" i="15"/>
  <c r="FK18" i="15"/>
  <c r="FL18" i="15"/>
  <c r="FM18" i="15"/>
  <c r="FN18" i="15"/>
  <c r="FO18" i="15"/>
  <c r="FP18" i="15"/>
  <c r="FQ18" i="15"/>
  <c r="FR18" i="15"/>
  <c r="FS18" i="15"/>
  <c r="FT18" i="15"/>
  <c r="FU18" i="15"/>
  <c r="FV18" i="15"/>
  <c r="FW18" i="15"/>
  <c r="FX18" i="15"/>
  <c r="FY18" i="15"/>
  <c r="FZ18" i="15"/>
  <c r="GA18" i="15"/>
  <c r="GB18" i="15"/>
  <c r="GC18" i="15"/>
  <c r="GD18" i="15"/>
  <c r="GE18" i="15"/>
  <c r="GF18" i="15"/>
  <c r="GG18" i="15"/>
  <c r="GH18" i="15"/>
  <c r="GI18" i="15"/>
  <c r="GJ18" i="15"/>
  <c r="GK18" i="15"/>
  <c r="GL18" i="15"/>
  <c r="GM18" i="15"/>
  <c r="GN18" i="15"/>
  <c r="GO18" i="15"/>
  <c r="GP18" i="15"/>
  <c r="GQ18" i="15"/>
  <c r="GR18" i="15"/>
  <c r="GS18" i="15"/>
  <c r="GT18" i="15"/>
  <c r="GU18" i="15"/>
  <c r="GV18" i="15"/>
  <c r="GW18" i="15"/>
  <c r="GX18" i="15"/>
  <c r="GY18" i="15"/>
  <c r="GZ18" i="15"/>
  <c r="HA18" i="15"/>
  <c r="HB18" i="15"/>
  <c r="HC18" i="15"/>
  <c r="HD18" i="15"/>
  <c r="HE18" i="15"/>
  <c r="HF18" i="15"/>
  <c r="HG18" i="15"/>
  <c r="HH18" i="15"/>
  <c r="HI18" i="15"/>
  <c r="HJ18" i="15"/>
  <c r="HK18" i="15"/>
  <c r="HL18" i="15"/>
  <c r="HM18" i="15"/>
  <c r="HN18" i="15"/>
  <c r="HO18" i="15"/>
  <c r="HP18" i="15"/>
  <c r="HQ18" i="15"/>
  <c r="HR18" i="15"/>
  <c r="HS18" i="15"/>
  <c r="HT18" i="15"/>
  <c r="HU18" i="15"/>
  <c r="HV18" i="15"/>
  <c r="HW18" i="15"/>
  <c r="HX18" i="15"/>
  <c r="HY18" i="15"/>
  <c r="HZ18" i="15"/>
  <c r="IA18" i="15"/>
  <c r="IB18" i="15"/>
  <c r="IC18" i="15"/>
  <c r="ID18" i="15"/>
  <c r="IE18" i="15"/>
  <c r="IF18" i="15"/>
  <c r="IG18" i="15"/>
  <c r="IH18" i="15"/>
  <c r="II18" i="15"/>
  <c r="IJ18" i="15"/>
  <c r="IK18" i="15"/>
  <c r="IL18" i="15"/>
  <c r="IM18" i="15"/>
  <c r="IN18" i="15"/>
  <c r="IO18" i="15"/>
  <c r="IP18" i="15"/>
  <c r="IQ18" i="15"/>
  <c r="IR18" i="15"/>
  <c r="IS18" i="15"/>
  <c r="IT18" i="15"/>
  <c r="IU18" i="15"/>
  <c r="IV18" i="15"/>
  <c r="IW18" i="15"/>
  <c r="IX18" i="15"/>
  <c r="IY18" i="15"/>
  <c r="IZ18" i="15"/>
  <c r="JA18" i="15"/>
  <c r="JB18" i="15"/>
  <c r="JC18" i="15"/>
  <c r="JD18" i="15"/>
  <c r="JE18" i="15"/>
  <c r="JF18" i="15"/>
  <c r="JG18" i="15"/>
  <c r="JH18" i="15"/>
  <c r="JI18" i="15"/>
  <c r="JJ18" i="15"/>
  <c r="JK18" i="15"/>
  <c r="JL18" i="15"/>
  <c r="JM18" i="15"/>
  <c r="JN18" i="15"/>
  <c r="JO18" i="15"/>
  <c r="JP18" i="15"/>
  <c r="JQ18" i="15"/>
  <c r="JR18" i="15"/>
  <c r="JS18" i="15"/>
  <c r="JT18" i="15"/>
  <c r="JU18" i="15"/>
  <c r="JV18" i="15"/>
  <c r="JW18" i="15"/>
  <c r="JX18" i="15"/>
  <c r="JY18" i="15"/>
  <c r="JZ18" i="15"/>
  <c r="KA18" i="15"/>
  <c r="KB18" i="15"/>
  <c r="KC18" i="15"/>
  <c r="KD18" i="15"/>
  <c r="KE18" i="15"/>
  <c r="KF18" i="15"/>
  <c r="KG18" i="15"/>
  <c r="KH18" i="15"/>
  <c r="KI18" i="15"/>
  <c r="KJ18" i="15"/>
  <c r="KK18" i="15"/>
  <c r="KL18" i="15"/>
  <c r="KM18" i="15"/>
  <c r="KN18" i="15"/>
  <c r="KO18" i="15"/>
  <c r="KP18" i="15"/>
  <c r="KQ18" i="15"/>
  <c r="KR18" i="15"/>
  <c r="KS18" i="15"/>
  <c r="KT18" i="15"/>
  <c r="KU18" i="15"/>
  <c r="KV18" i="15"/>
  <c r="KW18" i="15"/>
  <c r="KX18" i="15"/>
  <c r="KY18" i="15"/>
  <c r="KZ18" i="15"/>
  <c r="LA18" i="15"/>
  <c r="LB18" i="15"/>
  <c r="LC18" i="15"/>
  <c r="LD18" i="15"/>
  <c r="LE18" i="15"/>
  <c r="LF18" i="15"/>
  <c r="LG18" i="15"/>
  <c r="LH18" i="15"/>
  <c r="LI18" i="15"/>
  <c r="LJ18" i="15"/>
  <c r="LK18" i="15"/>
  <c r="LL18" i="15"/>
  <c r="LM18" i="15"/>
  <c r="LN18" i="15"/>
  <c r="LO18" i="15"/>
  <c r="LP18" i="15"/>
  <c r="LQ18" i="15"/>
  <c r="LR18" i="15"/>
  <c r="LS18" i="15"/>
  <c r="LT18" i="15"/>
  <c r="LU18" i="15"/>
  <c r="LV18" i="15"/>
  <c r="LW18" i="15"/>
  <c r="LX18" i="15"/>
  <c r="LY18" i="15"/>
  <c r="LZ18" i="15"/>
  <c r="MA18" i="15"/>
  <c r="MB18" i="15"/>
  <c r="MC18" i="15"/>
  <c r="MD18" i="15"/>
  <c r="ME18" i="15"/>
  <c r="MF18" i="15"/>
  <c r="MG18" i="15"/>
  <c r="MH18" i="15"/>
  <c r="MI18" i="15"/>
  <c r="MJ18" i="15"/>
  <c r="MK18" i="15"/>
  <c r="ML18" i="15"/>
  <c r="MM18" i="15"/>
  <c r="MN18" i="15"/>
  <c r="MO18" i="15"/>
  <c r="MP18" i="15"/>
  <c r="MQ18" i="15"/>
  <c r="MR18" i="15"/>
  <c r="MS18" i="15"/>
  <c r="MT18" i="15"/>
  <c r="MU18" i="15"/>
  <c r="MV18" i="15"/>
  <c r="MW18" i="15"/>
  <c r="MX18" i="15"/>
  <c r="MY18" i="15"/>
  <c r="MZ18" i="15"/>
  <c r="NA18" i="15"/>
  <c r="NB18" i="15"/>
  <c r="NC18" i="15"/>
  <c r="ND18" i="15"/>
  <c r="NE18" i="15"/>
  <c r="NF18" i="15"/>
  <c r="NG18" i="15"/>
  <c r="NH18" i="15"/>
  <c r="NI18" i="15"/>
  <c r="NJ18" i="15"/>
  <c r="NK18" i="15"/>
  <c r="NL18" i="15"/>
  <c r="NM18" i="15"/>
  <c r="NN18" i="15"/>
  <c r="NO18" i="15"/>
  <c r="NP18" i="15"/>
  <c r="NQ18" i="15"/>
  <c r="NR18" i="15"/>
  <c r="NS18" i="15"/>
  <c r="NT18" i="15"/>
  <c r="NU18" i="15"/>
  <c r="NV18" i="15"/>
  <c r="NW18" i="15"/>
  <c r="NX18" i="15"/>
  <c r="NY18" i="15"/>
  <c r="NZ18" i="15"/>
  <c r="OA18" i="15"/>
  <c r="OB18" i="15"/>
  <c r="OC18" i="15"/>
  <c r="OD18" i="15"/>
  <c r="OE18" i="15"/>
  <c r="OF18" i="15"/>
  <c r="OG18" i="15"/>
  <c r="OH18" i="15"/>
  <c r="OI18" i="15"/>
  <c r="OJ18" i="15"/>
  <c r="OK18" i="15"/>
  <c r="OL18" i="15"/>
  <c r="OM18" i="15"/>
  <c r="ON18" i="15"/>
  <c r="OO18" i="15"/>
  <c r="OP18" i="15"/>
  <c r="OQ18" i="15"/>
  <c r="OR18" i="15"/>
  <c r="OS18" i="15"/>
  <c r="OT18" i="15"/>
  <c r="OU18" i="15"/>
  <c r="OV18" i="15"/>
  <c r="OW18" i="15"/>
  <c r="OX18" i="15"/>
  <c r="OY18" i="15"/>
  <c r="OZ18" i="15"/>
  <c r="PA18" i="15"/>
  <c r="PB18" i="15"/>
  <c r="PC18" i="15"/>
  <c r="PD18" i="15"/>
  <c r="PE18" i="15"/>
  <c r="PF18" i="15"/>
  <c r="PG18" i="15"/>
  <c r="PH18" i="15"/>
  <c r="PI18" i="15"/>
  <c r="PJ18" i="15"/>
  <c r="PK18" i="15"/>
  <c r="PL18" i="15"/>
  <c r="PM18" i="15"/>
  <c r="PN18" i="15"/>
  <c r="PO18" i="15"/>
  <c r="PP18" i="15"/>
  <c r="PQ18" i="15"/>
  <c r="PR18" i="15"/>
  <c r="PS18" i="15"/>
  <c r="PT18" i="15"/>
  <c r="PU18" i="15"/>
  <c r="PV18" i="15"/>
  <c r="PW18" i="15"/>
  <c r="PX18" i="15"/>
  <c r="PY18" i="15"/>
  <c r="PZ18" i="15"/>
  <c r="QA18" i="15"/>
  <c r="QB18" i="15"/>
  <c r="QC18" i="15"/>
  <c r="QD18" i="15"/>
  <c r="QE18" i="15"/>
  <c r="QF18" i="15"/>
  <c r="QG18" i="15"/>
  <c r="QH18" i="15"/>
  <c r="QI18" i="15"/>
  <c r="QJ18" i="15"/>
  <c r="QK18" i="15"/>
  <c r="QL18" i="15"/>
  <c r="QM18" i="15"/>
  <c r="QN18" i="15"/>
  <c r="QO18" i="15"/>
  <c r="QP18" i="15"/>
  <c r="QQ18" i="15"/>
  <c r="QR18" i="15"/>
  <c r="QS18" i="15"/>
  <c r="QT18" i="15"/>
  <c r="QU18" i="15"/>
  <c r="QV18" i="15"/>
  <c r="QW18" i="15"/>
  <c r="QX18" i="15"/>
  <c r="QY18" i="15"/>
  <c r="QZ18" i="15"/>
  <c r="RA18" i="15"/>
  <c r="RB18" i="15"/>
  <c r="RC18" i="15"/>
  <c r="RD18" i="15"/>
  <c r="RE18" i="15"/>
  <c r="RF18" i="15"/>
  <c r="RG18" i="15"/>
  <c r="RH18" i="15"/>
  <c r="RI18" i="15"/>
  <c r="RJ18" i="15"/>
  <c r="RK18" i="15"/>
  <c r="RL18" i="15"/>
  <c r="RM18" i="15"/>
  <c r="RN18" i="15"/>
  <c r="RO18" i="15"/>
  <c r="RP18" i="15"/>
  <c r="RQ18" i="15"/>
  <c r="RR18" i="15"/>
  <c r="RS18" i="15"/>
  <c r="RT18" i="15"/>
  <c r="RU18" i="15"/>
  <c r="RV18" i="15"/>
  <c r="RW18" i="15"/>
  <c r="RX18" i="15"/>
  <c r="RY18" i="15"/>
  <c r="RZ18" i="15"/>
  <c r="SA18" i="15"/>
  <c r="SB18" i="15"/>
  <c r="SC18" i="15"/>
  <c r="SD18" i="15"/>
  <c r="SE18" i="15"/>
  <c r="SF18" i="15"/>
  <c r="SG18" i="15"/>
  <c r="SH18" i="15"/>
  <c r="SI18" i="15"/>
  <c r="SJ18" i="15"/>
  <c r="SK18" i="15"/>
  <c r="SL18" i="15"/>
  <c r="SM18" i="15"/>
  <c r="SN18" i="15"/>
  <c r="SO18" i="15"/>
  <c r="SP18" i="15"/>
  <c r="SQ18" i="15"/>
  <c r="SR18" i="15"/>
  <c r="SS18" i="15"/>
  <c r="ST18" i="15"/>
  <c r="SU18" i="15"/>
  <c r="SV18" i="15"/>
  <c r="SW18" i="15"/>
  <c r="SX18" i="15"/>
  <c r="SY18" i="15"/>
  <c r="SZ18" i="15"/>
  <c r="TA18" i="15"/>
  <c r="TB18" i="15"/>
  <c r="K18" i="15"/>
  <c r="L47" i="7"/>
  <c r="M47" i="7"/>
  <c r="N47" i="7"/>
  <c r="O47" i="7"/>
  <c r="P47" i="7"/>
  <c r="Q47" i="7"/>
  <c r="R47" i="7"/>
  <c r="S47" i="7"/>
  <c r="T47" i="7"/>
  <c r="U47" i="7"/>
  <c r="V47" i="7"/>
  <c r="W47" i="7"/>
  <c r="X47" i="7"/>
  <c r="Y47" i="7"/>
  <c r="Z47" i="7"/>
  <c r="AA47" i="7"/>
  <c r="AB47" i="7"/>
  <c r="AC47" i="7"/>
  <c r="AD47" i="7"/>
  <c r="AE47" i="7"/>
  <c r="AF47" i="7"/>
  <c r="AG47" i="7"/>
  <c r="AH47" i="7"/>
  <c r="AI47" i="7"/>
  <c r="AJ47" i="7"/>
  <c r="AK47" i="7"/>
  <c r="AL47" i="7"/>
  <c r="AM47" i="7"/>
  <c r="AN47" i="7"/>
  <c r="AO47" i="7"/>
  <c r="AP47" i="7"/>
  <c r="AQ47" i="7"/>
  <c r="AR47" i="7"/>
  <c r="AS47" i="7"/>
  <c r="AT47" i="7"/>
  <c r="AU47" i="7"/>
  <c r="AV47" i="7"/>
  <c r="AW47" i="7"/>
  <c r="AX47" i="7"/>
  <c r="AY47" i="7"/>
  <c r="AZ47" i="7"/>
  <c r="BA47" i="7"/>
  <c r="BB47" i="7"/>
  <c r="BC47" i="7"/>
  <c r="BD47" i="7"/>
  <c r="BE47" i="7"/>
  <c r="BF47" i="7"/>
  <c r="BG47" i="7"/>
  <c r="BH47" i="7"/>
  <c r="BI47" i="7"/>
  <c r="BJ47" i="7"/>
  <c r="BK47" i="7"/>
  <c r="BL47" i="7"/>
  <c r="BM47" i="7"/>
  <c r="BN47" i="7"/>
  <c r="BO47" i="7"/>
  <c r="BP47" i="7"/>
  <c r="BQ47" i="7"/>
  <c r="BR47" i="7"/>
  <c r="BS47" i="7"/>
  <c r="BT47" i="7"/>
  <c r="BU47" i="7"/>
  <c r="BV47" i="7"/>
  <c r="BW47" i="7"/>
  <c r="BX47" i="7"/>
  <c r="BY47" i="7"/>
  <c r="BZ47" i="7"/>
  <c r="CA47" i="7"/>
  <c r="CB47" i="7"/>
  <c r="CC47" i="7"/>
  <c r="CD47" i="7"/>
  <c r="CE47" i="7"/>
  <c r="CF47" i="7"/>
  <c r="CG47" i="7"/>
  <c r="CH47" i="7"/>
  <c r="CI47" i="7"/>
  <c r="CJ47" i="7"/>
  <c r="CK47" i="7"/>
  <c r="CL47" i="7"/>
  <c r="CM47" i="7"/>
  <c r="CN47" i="7"/>
  <c r="CO47" i="7"/>
  <c r="CP47" i="7"/>
  <c r="CQ47" i="7"/>
  <c r="CR47" i="7"/>
  <c r="CS47" i="7"/>
  <c r="CT47" i="7"/>
  <c r="CU47" i="7"/>
  <c r="CV47" i="7"/>
  <c r="CW47" i="7"/>
  <c r="CX47" i="7"/>
  <c r="CY47" i="7"/>
  <c r="CZ47" i="7"/>
  <c r="DA47" i="7"/>
  <c r="DB47" i="7"/>
  <c r="DC47" i="7"/>
  <c r="DD47" i="7"/>
  <c r="DE47" i="7"/>
  <c r="DF47" i="7"/>
  <c r="DG47" i="7"/>
  <c r="DH47" i="7"/>
  <c r="DI47" i="7"/>
  <c r="DJ47" i="7"/>
  <c r="DK47" i="7"/>
  <c r="DL47" i="7"/>
  <c r="DM47" i="7"/>
  <c r="DN47" i="7"/>
  <c r="DO47" i="7"/>
  <c r="DP47" i="7"/>
  <c r="DQ47" i="7"/>
  <c r="DR47" i="7"/>
  <c r="DS47" i="7"/>
  <c r="DT47" i="7"/>
  <c r="DU47" i="7"/>
  <c r="DV47" i="7"/>
  <c r="DW47" i="7"/>
  <c r="DX47" i="7"/>
  <c r="DY47" i="7"/>
  <c r="DZ47" i="7"/>
  <c r="EA47" i="7"/>
  <c r="EB47" i="7"/>
  <c r="EC47" i="7"/>
  <c r="ED47" i="7"/>
  <c r="EE47" i="7"/>
  <c r="EF47" i="7"/>
  <c r="EG47" i="7"/>
  <c r="EH47" i="7"/>
  <c r="EI47" i="7"/>
  <c r="EJ47" i="7"/>
  <c r="EK47" i="7"/>
  <c r="EL47" i="7"/>
  <c r="EM47" i="7"/>
  <c r="EN47" i="7"/>
  <c r="EO47" i="7"/>
  <c r="EP47" i="7"/>
  <c r="EQ47" i="7"/>
  <c r="ER47" i="7"/>
  <c r="ES47" i="7"/>
  <c r="ET47" i="7"/>
  <c r="EU47" i="7"/>
  <c r="EV47" i="7"/>
  <c r="EW47" i="7"/>
  <c r="EX47" i="7"/>
  <c r="EY47" i="7"/>
  <c r="EZ47" i="7"/>
  <c r="FA47" i="7"/>
  <c r="FB47" i="7"/>
  <c r="FC47" i="7"/>
  <c r="FD47" i="7"/>
  <c r="FE47" i="7"/>
  <c r="FF47" i="7"/>
  <c r="FG47" i="7"/>
  <c r="FH47" i="7"/>
  <c r="FI47" i="7"/>
  <c r="FJ47" i="7"/>
  <c r="FK47" i="7"/>
  <c r="FL47" i="7"/>
  <c r="FM47" i="7"/>
  <c r="FN47" i="7"/>
  <c r="FO47" i="7"/>
  <c r="FP47" i="7"/>
  <c r="FQ47" i="7"/>
  <c r="FR47" i="7"/>
  <c r="FS47" i="7"/>
  <c r="FT47" i="7"/>
  <c r="FU47" i="7"/>
  <c r="FV47" i="7"/>
  <c r="FW47" i="7"/>
  <c r="FX47" i="7"/>
  <c r="FY47" i="7"/>
  <c r="FZ47" i="7"/>
  <c r="GA47" i="7"/>
  <c r="GB47" i="7"/>
  <c r="GC47" i="7"/>
  <c r="GD47" i="7"/>
  <c r="GE47" i="7"/>
  <c r="GF47" i="7"/>
  <c r="GG47" i="7"/>
  <c r="GH47" i="7"/>
  <c r="GI47" i="7"/>
  <c r="GJ47" i="7"/>
  <c r="GK47" i="7"/>
  <c r="GL47" i="7"/>
  <c r="GM47" i="7"/>
  <c r="GN47" i="7"/>
  <c r="GO47" i="7"/>
  <c r="GP47" i="7"/>
  <c r="GQ47" i="7"/>
  <c r="GR47" i="7"/>
  <c r="GS47" i="7"/>
  <c r="GT47" i="7"/>
  <c r="GU47" i="7"/>
  <c r="GV47" i="7"/>
  <c r="GW47" i="7"/>
  <c r="GX47" i="7"/>
  <c r="GY47" i="7"/>
  <c r="GZ47" i="7"/>
  <c r="HA47" i="7"/>
  <c r="HB47" i="7"/>
  <c r="HC47" i="7"/>
  <c r="HD47" i="7"/>
  <c r="HE47" i="7"/>
  <c r="HF47" i="7"/>
  <c r="HG47" i="7"/>
  <c r="HH47" i="7"/>
  <c r="HI47" i="7"/>
  <c r="HJ47" i="7"/>
  <c r="HK47" i="7"/>
  <c r="HL47" i="7"/>
  <c r="HM47" i="7"/>
  <c r="HN47" i="7"/>
  <c r="HO47" i="7"/>
  <c r="HP47" i="7"/>
  <c r="HQ47" i="7"/>
  <c r="HR47" i="7"/>
  <c r="HS47" i="7"/>
  <c r="HT47" i="7"/>
  <c r="HU47" i="7"/>
  <c r="HV47" i="7"/>
  <c r="HW47" i="7"/>
  <c r="HX47" i="7"/>
  <c r="HY47" i="7"/>
  <c r="HZ47" i="7"/>
  <c r="IA47" i="7"/>
  <c r="IB47" i="7"/>
  <c r="IC47" i="7"/>
  <c r="ID47" i="7"/>
  <c r="IE47" i="7"/>
  <c r="IF47" i="7"/>
  <c r="IG47" i="7"/>
  <c r="IH47" i="7"/>
  <c r="II47" i="7"/>
  <c r="IJ47" i="7"/>
  <c r="IK47" i="7"/>
  <c r="IL47" i="7"/>
  <c r="IM47" i="7"/>
  <c r="IN47" i="7"/>
  <c r="IO47" i="7"/>
  <c r="IP47" i="7"/>
  <c r="IQ47" i="7"/>
  <c r="IR47" i="7"/>
  <c r="IS47" i="7"/>
  <c r="IT47" i="7"/>
  <c r="IU47" i="7"/>
  <c r="IV47" i="7"/>
  <c r="IW47" i="7"/>
  <c r="IX47" i="7"/>
  <c r="IY47" i="7"/>
  <c r="IZ47" i="7"/>
  <c r="JA47" i="7"/>
  <c r="JB47" i="7"/>
  <c r="JC47" i="7"/>
  <c r="JD47" i="7"/>
  <c r="JE47" i="7"/>
  <c r="JF47" i="7"/>
  <c r="JG47" i="7"/>
  <c r="JH47" i="7"/>
  <c r="JI47" i="7"/>
  <c r="JJ47" i="7"/>
  <c r="JK47" i="7"/>
  <c r="JL47" i="7"/>
  <c r="JM47" i="7"/>
  <c r="JN47" i="7"/>
  <c r="JO47" i="7"/>
  <c r="JP47" i="7"/>
  <c r="JQ47" i="7"/>
  <c r="JR47" i="7"/>
  <c r="JS47" i="7"/>
  <c r="JT47" i="7"/>
  <c r="JU47" i="7"/>
  <c r="JV47" i="7"/>
  <c r="JW47" i="7"/>
  <c r="JX47" i="7"/>
  <c r="JY47" i="7"/>
  <c r="JZ47" i="7"/>
  <c r="KA47" i="7"/>
  <c r="KB47" i="7"/>
  <c r="KC47" i="7"/>
  <c r="KD47" i="7"/>
  <c r="KE47" i="7"/>
  <c r="KF47" i="7"/>
  <c r="KG47" i="7"/>
  <c r="KH47" i="7"/>
  <c r="KI47" i="7"/>
  <c r="KJ47" i="7"/>
  <c r="KK47" i="7"/>
  <c r="KL47" i="7"/>
  <c r="KM47" i="7"/>
  <c r="KN47" i="7"/>
  <c r="KO47" i="7"/>
  <c r="KP47" i="7"/>
  <c r="KQ47" i="7"/>
  <c r="KR47" i="7"/>
  <c r="KS47" i="7"/>
  <c r="KT47" i="7"/>
  <c r="KU47" i="7"/>
  <c r="KV47" i="7"/>
  <c r="KW47" i="7"/>
  <c r="KX47" i="7"/>
  <c r="KY47" i="7"/>
  <c r="KZ47" i="7"/>
  <c r="LA47" i="7"/>
  <c r="LB47" i="7"/>
  <c r="LC47" i="7"/>
  <c r="LD47" i="7"/>
  <c r="LE47" i="7"/>
  <c r="LF47" i="7"/>
  <c r="LG47" i="7"/>
  <c r="LH47" i="7"/>
  <c r="LI47" i="7"/>
  <c r="LJ47" i="7"/>
  <c r="LK47" i="7"/>
  <c r="LL47" i="7"/>
  <c r="LM47" i="7"/>
  <c r="LN47" i="7"/>
  <c r="LO47" i="7"/>
  <c r="LP47" i="7"/>
  <c r="LQ47" i="7"/>
  <c r="LR47" i="7"/>
  <c r="LS47" i="7"/>
  <c r="LT47" i="7"/>
  <c r="LU47" i="7"/>
  <c r="LV47" i="7"/>
  <c r="LW47" i="7"/>
  <c r="LX47" i="7"/>
  <c r="LY47" i="7"/>
  <c r="LZ47" i="7"/>
  <c r="MA47" i="7"/>
  <c r="MB47" i="7"/>
  <c r="MC47" i="7"/>
  <c r="MD47" i="7"/>
  <c r="ME47" i="7"/>
  <c r="MF47" i="7"/>
  <c r="MG47" i="7"/>
  <c r="MH47" i="7"/>
  <c r="MI47" i="7"/>
  <c r="MJ47" i="7"/>
  <c r="MK47" i="7"/>
  <c r="ML47" i="7"/>
  <c r="MM47" i="7"/>
  <c r="MN47" i="7"/>
  <c r="MO47" i="7"/>
  <c r="MP47" i="7"/>
  <c r="MQ47" i="7"/>
  <c r="MR47" i="7"/>
  <c r="MS47" i="7"/>
  <c r="MT47" i="7"/>
  <c r="MU47" i="7"/>
  <c r="MV47" i="7"/>
  <c r="MW47" i="7"/>
  <c r="MX47" i="7"/>
  <c r="MY47" i="7"/>
  <c r="MZ47" i="7"/>
  <c r="NA47" i="7"/>
  <c r="NB47" i="7"/>
  <c r="NC47" i="7"/>
  <c r="ND47" i="7"/>
  <c r="NE47" i="7"/>
  <c r="NF47" i="7"/>
  <c r="NG47" i="7"/>
  <c r="NH47" i="7"/>
  <c r="NI47" i="7"/>
  <c r="NJ47" i="7"/>
  <c r="NK47" i="7"/>
  <c r="NL47" i="7"/>
  <c r="NM47" i="7"/>
  <c r="NN47" i="7"/>
  <c r="NO47" i="7"/>
  <c r="NP47" i="7"/>
  <c r="NQ47" i="7"/>
  <c r="NR47" i="7"/>
  <c r="NS47" i="7"/>
  <c r="NT47" i="7"/>
  <c r="NU47" i="7"/>
  <c r="NV47" i="7"/>
  <c r="NW47" i="7"/>
  <c r="NX47" i="7"/>
  <c r="NY47" i="7"/>
  <c r="NZ47" i="7"/>
  <c r="OA47" i="7"/>
  <c r="OB47" i="7"/>
  <c r="OC47" i="7"/>
  <c r="OD47" i="7"/>
  <c r="OE47" i="7"/>
  <c r="OF47" i="7"/>
  <c r="OG47" i="7"/>
  <c r="OH47" i="7"/>
  <c r="OI47" i="7"/>
  <c r="OJ47" i="7"/>
  <c r="OK47" i="7"/>
  <c r="OL47" i="7"/>
  <c r="OM47" i="7"/>
  <c r="ON47" i="7"/>
  <c r="OO47" i="7"/>
  <c r="OP47" i="7"/>
  <c r="OQ47" i="7"/>
  <c r="OR47" i="7"/>
  <c r="OS47" i="7"/>
  <c r="OT47" i="7"/>
  <c r="OU47" i="7"/>
  <c r="OV47" i="7"/>
  <c r="OW47" i="7"/>
  <c r="OX47" i="7"/>
  <c r="OY47" i="7"/>
  <c r="OZ47" i="7"/>
  <c r="PA47" i="7"/>
  <c r="PB47" i="7"/>
  <c r="PC47" i="7"/>
  <c r="PD47" i="7"/>
  <c r="PE47" i="7"/>
  <c r="PF47" i="7"/>
  <c r="PG47" i="7"/>
  <c r="PH47" i="7"/>
  <c r="PI47" i="7"/>
  <c r="PJ47" i="7"/>
  <c r="PK47" i="7"/>
  <c r="PL47" i="7"/>
  <c r="PM47" i="7"/>
  <c r="PN47" i="7"/>
  <c r="PO47" i="7"/>
  <c r="PP47" i="7"/>
  <c r="PQ47" i="7"/>
  <c r="PR47" i="7"/>
  <c r="PS47" i="7"/>
  <c r="PT47" i="7"/>
  <c r="PU47" i="7"/>
  <c r="PV47" i="7"/>
  <c r="PW47" i="7"/>
  <c r="PX47" i="7"/>
  <c r="PY47" i="7"/>
  <c r="PZ47" i="7"/>
  <c r="QA47" i="7"/>
  <c r="QB47" i="7"/>
  <c r="QC47" i="7"/>
  <c r="QD47" i="7"/>
  <c r="QE47" i="7"/>
  <c r="QF47" i="7"/>
  <c r="QG47" i="7"/>
  <c r="QH47" i="7"/>
  <c r="QI47" i="7"/>
  <c r="QJ47" i="7"/>
  <c r="QK47" i="7"/>
  <c r="QL47" i="7"/>
  <c r="QM47" i="7"/>
  <c r="QN47" i="7"/>
  <c r="QO47" i="7"/>
  <c r="QP47" i="7"/>
  <c r="QQ47" i="7"/>
  <c r="QR47" i="7"/>
  <c r="QS47" i="7"/>
  <c r="QT47" i="7"/>
  <c r="QU47" i="7"/>
  <c r="QV47" i="7"/>
  <c r="QW47" i="7"/>
  <c r="QX47" i="7"/>
  <c r="QY47" i="7"/>
  <c r="QZ47" i="7"/>
  <c r="RA47" i="7"/>
  <c r="RB47" i="7"/>
  <c r="RC47" i="7"/>
  <c r="RD47" i="7"/>
  <c r="RE47" i="7"/>
  <c r="RF47" i="7"/>
  <c r="RG47" i="7"/>
  <c r="RH47" i="7"/>
  <c r="RI47" i="7"/>
  <c r="RJ47" i="7"/>
  <c r="RK47" i="7"/>
  <c r="RL47" i="7"/>
  <c r="RM47" i="7"/>
  <c r="RN47" i="7"/>
  <c r="RO47" i="7"/>
  <c r="RP47" i="7"/>
  <c r="RQ47" i="7"/>
  <c r="RR47" i="7"/>
  <c r="RS47" i="7"/>
  <c r="RT47" i="7"/>
  <c r="RU47" i="7"/>
  <c r="RV47" i="7"/>
  <c r="RW47" i="7"/>
  <c r="RX47" i="7"/>
  <c r="RY47" i="7"/>
  <c r="RZ47" i="7"/>
  <c r="SA47" i="7"/>
  <c r="SB47" i="7"/>
  <c r="SC47" i="7"/>
  <c r="SD47" i="7"/>
  <c r="SE47" i="7"/>
  <c r="SF47" i="7"/>
  <c r="SG47" i="7"/>
  <c r="SH47" i="7"/>
  <c r="SI47" i="7"/>
  <c r="SJ47" i="7"/>
  <c r="SK47" i="7"/>
  <c r="SL47" i="7"/>
  <c r="SM47" i="7"/>
  <c r="SN47" i="7"/>
  <c r="SO47" i="7"/>
  <c r="SP47" i="7"/>
  <c r="SQ47" i="7"/>
  <c r="SR47" i="7"/>
  <c r="SS47" i="7"/>
  <c r="ST47" i="7"/>
  <c r="SU47" i="7"/>
  <c r="SV47" i="7"/>
  <c r="SW47" i="7"/>
  <c r="SX47" i="7"/>
  <c r="SY47" i="7"/>
  <c r="SZ47" i="7"/>
  <c r="TA47" i="7"/>
  <c r="TB47" i="7"/>
  <c r="K47" i="7"/>
  <c r="AX48" i="1"/>
  <c r="L107" i="7"/>
  <c r="M107" i="7"/>
  <c r="N107" i="7"/>
  <c r="O107" i="7"/>
  <c r="P107" i="7"/>
  <c r="Q107" i="7"/>
  <c r="R107" i="7"/>
  <c r="S107" i="7"/>
  <c r="T107" i="7"/>
  <c r="U107" i="7"/>
  <c r="V107" i="7"/>
  <c r="W107" i="7"/>
  <c r="X107" i="7"/>
  <c r="Y107" i="7"/>
  <c r="Z107" i="7"/>
  <c r="AA107" i="7"/>
  <c r="AB107" i="7"/>
  <c r="AC107" i="7"/>
  <c r="AD107" i="7"/>
  <c r="AE107" i="7"/>
  <c r="AF107" i="7"/>
  <c r="AG107" i="7"/>
  <c r="AH107" i="7"/>
  <c r="AI107" i="7"/>
  <c r="AJ107" i="7"/>
  <c r="AK107" i="7"/>
  <c r="AL107" i="7"/>
  <c r="AM107" i="7"/>
  <c r="AN107" i="7"/>
  <c r="AO107" i="7"/>
  <c r="AP107" i="7"/>
  <c r="AQ107" i="7"/>
  <c r="AR107" i="7"/>
  <c r="AS107" i="7"/>
  <c r="AT107" i="7"/>
  <c r="AU107" i="7"/>
  <c r="AV107" i="7"/>
  <c r="AW107" i="7"/>
  <c r="AX107" i="7"/>
  <c r="AY107" i="7"/>
  <c r="AZ107" i="7"/>
  <c r="BA107" i="7"/>
  <c r="BB107" i="7"/>
  <c r="BC107" i="7"/>
  <c r="BD107" i="7"/>
  <c r="BE107" i="7"/>
  <c r="BF107" i="7"/>
  <c r="BG107" i="7"/>
  <c r="BH107" i="7"/>
  <c r="BI107" i="7"/>
  <c r="BJ107" i="7"/>
  <c r="BK107" i="7"/>
  <c r="BL107" i="7"/>
  <c r="BM107" i="7"/>
  <c r="BN107" i="7"/>
  <c r="BO107" i="7"/>
  <c r="BP107" i="7"/>
  <c r="BQ107" i="7"/>
  <c r="BR107" i="7"/>
  <c r="BS107" i="7"/>
  <c r="BT107" i="7"/>
  <c r="BU107" i="7"/>
  <c r="BV107" i="7"/>
  <c r="BW107" i="7"/>
  <c r="BX107" i="7"/>
  <c r="BY107" i="7"/>
  <c r="BZ107" i="7"/>
  <c r="CA107" i="7"/>
  <c r="CB107" i="7"/>
  <c r="CC107" i="7"/>
  <c r="CD107" i="7"/>
  <c r="CE107" i="7"/>
  <c r="CF107" i="7"/>
  <c r="CG107" i="7"/>
  <c r="CH107" i="7"/>
  <c r="CI107" i="7"/>
  <c r="CJ107" i="7"/>
  <c r="CK107" i="7"/>
  <c r="CL107" i="7"/>
  <c r="CM107" i="7"/>
  <c r="CN107" i="7"/>
  <c r="CO107" i="7"/>
  <c r="CP107" i="7"/>
  <c r="CQ107" i="7"/>
  <c r="CR107" i="7"/>
  <c r="CS107" i="7"/>
  <c r="CT107" i="7"/>
  <c r="CU107" i="7"/>
  <c r="CV107" i="7"/>
  <c r="CW107" i="7"/>
  <c r="CX107" i="7"/>
  <c r="CY107" i="7"/>
  <c r="CZ107" i="7"/>
  <c r="DA107" i="7"/>
  <c r="DB107" i="7"/>
  <c r="DC107" i="7"/>
  <c r="DD107" i="7"/>
  <c r="DE107" i="7"/>
  <c r="DF107" i="7"/>
  <c r="DG107" i="7"/>
  <c r="DH107" i="7"/>
  <c r="DI107" i="7"/>
  <c r="DJ107" i="7"/>
  <c r="DK107" i="7"/>
  <c r="DL107" i="7"/>
  <c r="DM107" i="7"/>
  <c r="DN107" i="7"/>
  <c r="DO107" i="7"/>
  <c r="DP107" i="7"/>
  <c r="DQ107" i="7"/>
  <c r="DR107" i="7"/>
  <c r="DS107" i="7"/>
  <c r="DT107" i="7"/>
  <c r="DU107" i="7"/>
  <c r="DV107" i="7"/>
  <c r="DW107" i="7"/>
  <c r="DX107" i="7"/>
  <c r="DY107" i="7"/>
  <c r="DZ107" i="7"/>
  <c r="EA107" i="7"/>
  <c r="EB107" i="7"/>
  <c r="EC107" i="7"/>
  <c r="ED107" i="7"/>
  <c r="EE107" i="7"/>
  <c r="EF107" i="7"/>
  <c r="EG107" i="7"/>
  <c r="EH107" i="7"/>
  <c r="EI107" i="7"/>
  <c r="EJ107" i="7"/>
  <c r="EK107" i="7"/>
  <c r="EL107" i="7"/>
  <c r="EM107" i="7"/>
  <c r="EN107" i="7"/>
  <c r="EO107" i="7"/>
  <c r="EP107" i="7"/>
  <c r="EQ107" i="7"/>
  <c r="ER107" i="7"/>
  <c r="ES107" i="7"/>
  <c r="ET107" i="7"/>
  <c r="EU107" i="7"/>
  <c r="EV107" i="7"/>
  <c r="EW107" i="7"/>
  <c r="EX107" i="7"/>
  <c r="EY107" i="7"/>
  <c r="EZ107" i="7"/>
  <c r="FA107" i="7"/>
  <c r="FB107" i="7"/>
  <c r="FC107" i="7"/>
  <c r="FD107" i="7"/>
  <c r="FE107" i="7"/>
  <c r="FF107" i="7"/>
  <c r="FG107" i="7"/>
  <c r="FH107" i="7"/>
  <c r="FI107" i="7"/>
  <c r="FJ107" i="7"/>
  <c r="FK107" i="7"/>
  <c r="FL107" i="7"/>
  <c r="FM107" i="7"/>
  <c r="FN107" i="7"/>
  <c r="FO107" i="7"/>
  <c r="FP107" i="7"/>
  <c r="FQ107" i="7"/>
  <c r="FR107" i="7"/>
  <c r="FS107" i="7"/>
  <c r="FT107" i="7"/>
  <c r="FU107" i="7"/>
  <c r="FV107" i="7"/>
  <c r="FW107" i="7"/>
  <c r="FX107" i="7"/>
  <c r="FY107" i="7"/>
  <c r="FZ107" i="7"/>
  <c r="GA107" i="7"/>
  <c r="GB107" i="7"/>
  <c r="GC107" i="7"/>
  <c r="GD107" i="7"/>
  <c r="GE107" i="7"/>
  <c r="GF107" i="7"/>
  <c r="GG107" i="7"/>
  <c r="GH107" i="7"/>
  <c r="GI107" i="7"/>
  <c r="GJ107" i="7"/>
  <c r="GK107" i="7"/>
  <c r="GL107" i="7"/>
  <c r="GM107" i="7"/>
  <c r="GN107" i="7"/>
  <c r="GO107" i="7"/>
  <c r="GP107" i="7"/>
  <c r="GQ107" i="7"/>
  <c r="GR107" i="7"/>
  <c r="GS107" i="7"/>
  <c r="GT107" i="7"/>
  <c r="GU107" i="7"/>
  <c r="GV107" i="7"/>
  <c r="GW107" i="7"/>
  <c r="GX107" i="7"/>
  <c r="GY107" i="7"/>
  <c r="GZ107" i="7"/>
  <c r="HA107" i="7"/>
  <c r="HB107" i="7"/>
  <c r="HC107" i="7"/>
  <c r="HD107" i="7"/>
  <c r="HE107" i="7"/>
  <c r="HF107" i="7"/>
  <c r="HG107" i="7"/>
  <c r="HH107" i="7"/>
  <c r="HI107" i="7"/>
  <c r="HJ107" i="7"/>
  <c r="HK107" i="7"/>
  <c r="HL107" i="7"/>
  <c r="HM107" i="7"/>
  <c r="HN107" i="7"/>
  <c r="HO107" i="7"/>
  <c r="HP107" i="7"/>
  <c r="HQ107" i="7"/>
  <c r="HR107" i="7"/>
  <c r="HS107" i="7"/>
  <c r="HT107" i="7"/>
  <c r="HU107" i="7"/>
  <c r="HV107" i="7"/>
  <c r="HW107" i="7"/>
  <c r="HX107" i="7"/>
  <c r="HY107" i="7"/>
  <c r="HZ107" i="7"/>
  <c r="IA107" i="7"/>
  <c r="IB107" i="7"/>
  <c r="IC107" i="7"/>
  <c r="ID107" i="7"/>
  <c r="IE107" i="7"/>
  <c r="IF107" i="7"/>
  <c r="IG107" i="7"/>
  <c r="IH107" i="7"/>
  <c r="II107" i="7"/>
  <c r="IJ107" i="7"/>
  <c r="IK107" i="7"/>
  <c r="IL107" i="7"/>
  <c r="IM107" i="7"/>
  <c r="IN107" i="7"/>
  <c r="IO107" i="7"/>
  <c r="IP107" i="7"/>
  <c r="IQ107" i="7"/>
  <c r="IR107" i="7"/>
  <c r="IS107" i="7"/>
  <c r="IT107" i="7"/>
  <c r="IU107" i="7"/>
  <c r="IV107" i="7"/>
  <c r="IW107" i="7"/>
  <c r="IX107" i="7"/>
  <c r="IY107" i="7"/>
  <c r="IZ107" i="7"/>
  <c r="JA107" i="7"/>
  <c r="JB107" i="7"/>
  <c r="JC107" i="7"/>
  <c r="JD107" i="7"/>
  <c r="JE107" i="7"/>
  <c r="JF107" i="7"/>
  <c r="JG107" i="7"/>
  <c r="JH107" i="7"/>
  <c r="JI107" i="7"/>
  <c r="JJ107" i="7"/>
  <c r="JK107" i="7"/>
  <c r="JL107" i="7"/>
  <c r="JM107" i="7"/>
  <c r="JN107" i="7"/>
  <c r="JO107" i="7"/>
  <c r="JP107" i="7"/>
  <c r="JQ107" i="7"/>
  <c r="JR107" i="7"/>
  <c r="JS107" i="7"/>
  <c r="JT107" i="7"/>
  <c r="JU107" i="7"/>
  <c r="JV107" i="7"/>
  <c r="JW107" i="7"/>
  <c r="JX107" i="7"/>
  <c r="JY107" i="7"/>
  <c r="JZ107" i="7"/>
  <c r="KA107" i="7"/>
  <c r="KB107" i="7"/>
  <c r="KC107" i="7"/>
  <c r="KD107" i="7"/>
  <c r="KE107" i="7"/>
  <c r="KF107" i="7"/>
  <c r="KG107" i="7"/>
  <c r="KH107" i="7"/>
  <c r="KI107" i="7"/>
  <c r="KJ107" i="7"/>
  <c r="KK107" i="7"/>
  <c r="KL107" i="7"/>
  <c r="KM107" i="7"/>
  <c r="KN107" i="7"/>
  <c r="KO107" i="7"/>
  <c r="KP107" i="7"/>
  <c r="KQ107" i="7"/>
  <c r="KR107" i="7"/>
  <c r="KS107" i="7"/>
  <c r="KT107" i="7"/>
  <c r="KU107" i="7"/>
  <c r="KV107" i="7"/>
  <c r="KW107" i="7"/>
  <c r="KX107" i="7"/>
  <c r="KY107" i="7"/>
  <c r="KZ107" i="7"/>
  <c r="LA107" i="7"/>
  <c r="LB107" i="7"/>
  <c r="LC107" i="7"/>
  <c r="LD107" i="7"/>
  <c r="LE107" i="7"/>
  <c r="LF107" i="7"/>
  <c r="LG107" i="7"/>
  <c r="LH107" i="7"/>
  <c r="LI107" i="7"/>
  <c r="LJ107" i="7"/>
  <c r="LK107" i="7"/>
  <c r="LL107" i="7"/>
  <c r="LM107" i="7"/>
  <c r="LN107" i="7"/>
  <c r="LO107" i="7"/>
  <c r="LP107" i="7"/>
  <c r="LQ107" i="7"/>
  <c r="LR107" i="7"/>
  <c r="LS107" i="7"/>
  <c r="LT107" i="7"/>
  <c r="LU107" i="7"/>
  <c r="LV107" i="7"/>
  <c r="LW107" i="7"/>
  <c r="LX107" i="7"/>
  <c r="LY107" i="7"/>
  <c r="LZ107" i="7"/>
  <c r="MA107" i="7"/>
  <c r="MB107" i="7"/>
  <c r="MC107" i="7"/>
  <c r="MD107" i="7"/>
  <c r="ME107" i="7"/>
  <c r="MF107" i="7"/>
  <c r="MG107" i="7"/>
  <c r="MH107" i="7"/>
  <c r="MI107" i="7"/>
  <c r="MJ107" i="7"/>
  <c r="MK107" i="7"/>
  <c r="ML107" i="7"/>
  <c r="MM107" i="7"/>
  <c r="MN107" i="7"/>
  <c r="MO107" i="7"/>
  <c r="MP107" i="7"/>
  <c r="MQ107" i="7"/>
  <c r="MR107" i="7"/>
  <c r="MS107" i="7"/>
  <c r="MT107" i="7"/>
  <c r="MU107" i="7"/>
  <c r="MV107" i="7"/>
  <c r="MW107" i="7"/>
  <c r="MX107" i="7"/>
  <c r="MY107" i="7"/>
  <c r="MZ107" i="7"/>
  <c r="NA107" i="7"/>
  <c r="NB107" i="7"/>
  <c r="NC107" i="7"/>
  <c r="ND107" i="7"/>
  <c r="NE107" i="7"/>
  <c r="NF107" i="7"/>
  <c r="NG107" i="7"/>
  <c r="NH107" i="7"/>
  <c r="NI107" i="7"/>
  <c r="NJ107" i="7"/>
  <c r="NK107" i="7"/>
  <c r="NL107" i="7"/>
  <c r="NM107" i="7"/>
  <c r="NN107" i="7"/>
  <c r="NO107" i="7"/>
  <c r="NP107" i="7"/>
  <c r="NQ107" i="7"/>
  <c r="NR107" i="7"/>
  <c r="NS107" i="7"/>
  <c r="NT107" i="7"/>
  <c r="NU107" i="7"/>
  <c r="NV107" i="7"/>
  <c r="NW107" i="7"/>
  <c r="NX107" i="7"/>
  <c r="NY107" i="7"/>
  <c r="NZ107" i="7"/>
  <c r="OA107" i="7"/>
  <c r="OB107" i="7"/>
  <c r="OC107" i="7"/>
  <c r="OD107" i="7"/>
  <c r="OE107" i="7"/>
  <c r="OF107" i="7"/>
  <c r="OG107" i="7"/>
  <c r="OH107" i="7"/>
  <c r="OI107" i="7"/>
  <c r="OJ107" i="7"/>
  <c r="OK107" i="7"/>
  <c r="OL107" i="7"/>
  <c r="OM107" i="7"/>
  <c r="ON107" i="7"/>
  <c r="OO107" i="7"/>
  <c r="OP107" i="7"/>
  <c r="OQ107" i="7"/>
  <c r="OR107" i="7"/>
  <c r="OS107" i="7"/>
  <c r="OT107" i="7"/>
  <c r="OU107" i="7"/>
  <c r="OV107" i="7"/>
  <c r="OW107" i="7"/>
  <c r="OX107" i="7"/>
  <c r="OY107" i="7"/>
  <c r="OZ107" i="7"/>
  <c r="PA107" i="7"/>
  <c r="PB107" i="7"/>
  <c r="PC107" i="7"/>
  <c r="PD107" i="7"/>
  <c r="PE107" i="7"/>
  <c r="PF107" i="7"/>
  <c r="PG107" i="7"/>
  <c r="PH107" i="7"/>
  <c r="PI107" i="7"/>
  <c r="PJ107" i="7"/>
  <c r="PK107" i="7"/>
  <c r="PL107" i="7"/>
  <c r="PM107" i="7"/>
  <c r="PN107" i="7"/>
  <c r="PO107" i="7"/>
  <c r="PP107" i="7"/>
  <c r="PQ107" i="7"/>
  <c r="PR107" i="7"/>
  <c r="PS107" i="7"/>
  <c r="PT107" i="7"/>
  <c r="PU107" i="7"/>
  <c r="PV107" i="7"/>
  <c r="PW107" i="7"/>
  <c r="PX107" i="7"/>
  <c r="PY107" i="7"/>
  <c r="PZ107" i="7"/>
  <c r="QA107" i="7"/>
  <c r="QB107" i="7"/>
  <c r="QC107" i="7"/>
  <c r="QD107" i="7"/>
  <c r="QE107" i="7"/>
  <c r="QF107" i="7"/>
  <c r="QG107" i="7"/>
  <c r="QH107" i="7"/>
  <c r="QI107" i="7"/>
  <c r="QJ107" i="7"/>
  <c r="QK107" i="7"/>
  <c r="QL107" i="7"/>
  <c r="QM107" i="7"/>
  <c r="QN107" i="7"/>
  <c r="QO107" i="7"/>
  <c r="QP107" i="7"/>
  <c r="QQ107" i="7"/>
  <c r="QR107" i="7"/>
  <c r="QS107" i="7"/>
  <c r="QT107" i="7"/>
  <c r="QU107" i="7"/>
  <c r="QV107" i="7"/>
  <c r="QW107" i="7"/>
  <c r="QX107" i="7"/>
  <c r="QY107" i="7"/>
  <c r="QZ107" i="7"/>
  <c r="RA107" i="7"/>
  <c r="RB107" i="7"/>
  <c r="RC107" i="7"/>
  <c r="RD107" i="7"/>
  <c r="RE107" i="7"/>
  <c r="RF107" i="7"/>
  <c r="RG107" i="7"/>
  <c r="RH107" i="7"/>
  <c r="RI107" i="7"/>
  <c r="RJ107" i="7"/>
  <c r="RK107" i="7"/>
  <c r="RL107" i="7"/>
  <c r="RM107" i="7"/>
  <c r="RN107" i="7"/>
  <c r="RO107" i="7"/>
  <c r="RP107" i="7"/>
  <c r="RQ107" i="7"/>
  <c r="RR107" i="7"/>
  <c r="RS107" i="7"/>
  <c r="RT107" i="7"/>
  <c r="RU107" i="7"/>
  <c r="RV107" i="7"/>
  <c r="RW107" i="7"/>
  <c r="RX107" i="7"/>
  <c r="RY107" i="7"/>
  <c r="RZ107" i="7"/>
  <c r="SA107" i="7"/>
  <c r="SB107" i="7"/>
  <c r="SC107" i="7"/>
  <c r="SD107" i="7"/>
  <c r="SE107" i="7"/>
  <c r="SF107" i="7"/>
  <c r="SG107" i="7"/>
  <c r="SH107" i="7"/>
  <c r="SI107" i="7"/>
  <c r="SJ107" i="7"/>
  <c r="SK107" i="7"/>
  <c r="SL107" i="7"/>
  <c r="SM107" i="7"/>
  <c r="SN107" i="7"/>
  <c r="SO107" i="7"/>
  <c r="SP107" i="7"/>
  <c r="SQ107" i="7"/>
  <c r="SR107" i="7"/>
  <c r="SS107" i="7"/>
  <c r="ST107" i="7"/>
  <c r="SU107" i="7"/>
  <c r="SV107" i="7"/>
  <c r="SW107" i="7"/>
  <c r="SX107" i="7"/>
  <c r="SY107" i="7"/>
  <c r="SZ107" i="7"/>
  <c r="TA107" i="7"/>
  <c r="TB107" i="7"/>
  <c r="K107" i="7"/>
  <c r="I9" i="15"/>
  <c r="J9" i="15" s="1"/>
  <c r="I12" i="15"/>
  <c r="I28" i="15"/>
  <c r="I59" i="15"/>
  <c r="I38" i="15"/>
  <c r="I30" i="15"/>
  <c r="I60" i="15"/>
  <c r="I11" i="15"/>
  <c r="I61" i="15"/>
  <c r="I62" i="15"/>
  <c r="I16" i="15"/>
  <c r="I63" i="15"/>
  <c r="I22" i="15"/>
  <c r="I64" i="15"/>
  <c r="I65" i="15"/>
  <c r="I66" i="15"/>
  <c r="I33" i="15"/>
  <c r="I67" i="15"/>
  <c r="I68" i="15"/>
  <c r="I69" i="15"/>
  <c r="I31" i="15"/>
  <c r="I70" i="15"/>
  <c r="I71" i="15"/>
  <c r="I72" i="15"/>
  <c r="I73" i="15"/>
  <c r="I45" i="15"/>
  <c r="I41" i="15"/>
  <c r="I74" i="15"/>
  <c r="I75" i="15"/>
  <c r="I76" i="15"/>
  <c r="I77" i="15"/>
  <c r="I78" i="15"/>
  <c r="I79" i="15"/>
  <c r="I26" i="15"/>
  <c r="I80" i="15"/>
  <c r="I81" i="15"/>
  <c r="I82" i="15"/>
  <c r="I83" i="15"/>
  <c r="I84" i="15"/>
  <c r="I85" i="15"/>
  <c r="I86" i="15"/>
  <c r="I87" i="15"/>
  <c r="I88" i="15"/>
  <c r="I89" i="15"/>
  <c r="I90" i="15"/>
  <c r="I91" i="15"/>
  <c r="I92" i="15"/>
  <c r="I93" i="15"/>
  <c r="I94" i="15"/>
  <c r="L17" i="15"/>
  <c r="M17" i="15"/>
  <c r="N17" i="15"/>
  <c r="O17" i="15"/>
  <c r="P17" i="15"/>
  <c r="Q17" i="15"/>
  <c r="R17" i="15"/>
  <c r="S17" i="15"/>
  <c r="T17" i="15"/>
  <c r="U17" i="15"/>
  <c r="V17" i="15"/>
  <c r="W17" i="15"/>
  <c r="X17" i="15"/>
  <c r="Y17" i="15"/>
  <c r="Z17" i="15"/>
  <c r="AA17" i="15"/>
  <c r="AB17" i="15"/>
  <c r="AC17" i="15"/>
  <c r="AD17" i="15"/>
  <c r="AE17" i="15"/>
  <c r="AF17" i="15"/>
  <c r="AG17" i="15"/>
  <c r="AH17" i="15"/>
  <c r="AI17" i="15"/>
  <c r="AJ17" i="15"/>
  <c r="AK17" i="15"/>
  <c r="AL17" i="15"/>
  <c r="AM17" i="15"/>
  <c r="AN17" i="15"/>
  <c r="AO17" i="15"/>
  <c r="AP17" i="15"/>
  <c r="AQ17" i="15"/>
  <c r="AR17" i="15"/>
  <c r="AS17" i="15"/>
  <c r="AT17" i="15"/>
  <c r="AU17" i="15"/>
  <c r="AV17" i="15"/>
  <c r="AW17" i="15"/>
  <c r="AX17" i="15"/>
  <c r="AY17" i="15"/>
  <c r="AZ17" i="15"/>
  <c r="BB17" i="15"/>
  <c r="BC17" i="15"/>
  <c r="BD17" i="15"/>
  <c r="BE17" i="15"/>
  <c r="BF17" i="15"/>
  <c r="BG17" i="15"/>
  <c r="BH17" i="15"/>
  <c r="BI17" i="15"/>
  <c r="BJ17" i="15"/>
  <c r="BK17" i="15"/>
  <c r="BL17" i="15"/>
  <c r="BM17" i="15"/>
  <c r="BN17" i="15"/>
  <c r="BO17" i="15"/>
  <c r="BP17" i="15"/>
  <c r="BQ17" i="15"/>
  <c r="BR17" i="15"/>
  <c r="BS17" i="15"/>
  <c r="BT17" i="15"/>
  <c r="BU17" i="15"/>
  <c r="BV17" i="15"/>
  <c r="BW17" i="15"/>
  <c r="BX17" i="15"/>
  <c r="BY17" i="15"/>
  <c r="BZ17" i="15"/>
  <c r="CA17" i="15"/>
  <c r="CB17" i="15"/>
  <c r="CC17" i="15"/>
  <c r="CD17" i="15"/>
  <c r="CE17" i="15"/>
  <c r="CF17" i="15"/>
  <c r="CG17" i="15"/>
  <c r="CH17" i="15"/>
  <c r="CI17" i="15"/>
  <c r="CJ17" i="15"/>
  <c r="CK17" i="15"/>
  <c r="CL17" i="15"/>
  <c r="CM17" i="15"/>
  <c r="CN17" i="15"/>
  <c r="CO17" i="15"/>
  <c r="CP17" i="15"/>
  <c r="CQ17" i="15"/>
  <c r="CR17" i="15"/>
  <c r="CS17" i="15"/>
  <c r="CT17" i="15"/>
  <c r="CU17" i="15"/>
  <c r="CV17" i="15"/>
  <c r="CW17" i="15"/>
  <c r="CX17" i="15"/>
  <c r="CY17" i="15"/>
  <c r="CZ17" i="15"/>
  <c r="DA17" i="15"/>
  <c r="DB17" i="15"/>
  <c r="DC17" i="15"/>
  <c r="DD17" i="15"/>
  <c r="DE17" i="15"/>
  <c r="DF17" i="15"/>
  <c r="DG17" i="15"/>
  <c r="DH17" i="15"/>
  <c r="DI17" i="15"/>
  <c r="DJ17" i="15"/>
  <c r="DK17" i="15"/>
  <c r="DL17" i="15"/>
  <c r="DM17" i="15"/>
  <c r="DN17" i="15"/>
  <c r="DO17" i="15"/>
  <c r="DP17" i="15"/>
  <c r="DQ17" i="15"/>
  <c r="DR17" i="15"/>
  <c r="DS17" i="15"/>
  <c r="DT17" i="15"/>
  <c r="DU17" i="15"/>
  <c r="DV17" i="15"/>
  <c r="DW17" i="15"/>
  <c r="DX17" i="15"/>
  <c r="DY17" i="15"/>
  <c r="DZ17" i="15"/>
  <c r="EA17" i="15"/>
  <c r="EB17" i="15"/>
  <c r="EC17" i="15"/>
  <c r="ED17" i="15"/>
  <c r="EE17" i="15"/>
  <c r="EF17" i="15"/>
  <c r="EG17" i="15"/>
  <c r="EH17" i="15"/>
  <c r="EI17" i="15"/>
  <c r="EJ17" i="15"/>
  <c r="EK17" i="15"/>
  <c r="EL17" i="15"/>
  <c r="EM17" i="15"/>
  <c r="EN17" i="15"/>
  <c r="EO17" i="15"/>
  <c r="EP17" i="15"/>
  <c r="EQ17" i="15"/>
  <c r="ER17" i="15"/>
  <c r="ES17" i="15"/>
  <c r="ET17" i="15"/>
  <c r="EU17" i="15"/>
  <c r="EV17" i="15"/>
  <c r="EW17" i="15"/>
  <c r="EX17" i="15"/>
  <c r="EY17" i="15"/>
  <c r="EZ17" i="15"/>
  <c r="FA17" i="15"/>
  <c r="FB17" i="15"/>
  <c r="FC17" i="15"/>
  <c r="FD17" i="15"/>
  <c r="FE17" i="15"/>
  <c r="FF17" i="15"/>
  <c r="FG17" i="15"/>
  <c r="FH17" i="15"/>
  <c r="FI17" i="15"/>
  <c r="FJ17" i="15"/>
  <c r="FK17" i="15"/>
  <c r="FL17" i="15"/>
  <c r="FM17" i="15"/>
  <c r="FN17" i="15"/>
  <c r="FO17" i="15"/>
  <c r="FP17" i="15"/>
  <c r="FQ17" i="15"/>
  <c r="FR17" i="15"/>
  <c r="FS17" i="15"/>
  <c r="FT17" i="15"/>
  <c r="FU17" i="15"/>
  <c r="FV17" i="15"/>
  <c r="FW17" i="15"/>
  <c r="FX17" i="15"/>
  <c r="FY17" i="15"/>
  <c r="FZ17" i="15"/>
  <c r="GA17" i="15"/>
  <c r="GB17" i="15"/>
  <c r="GC17" i="15"/>
  <c r="GD17" i="15"/>
  <c r="GE17" i="15"/>
  <c r="GF17" i="15"/>
  <c r="GG17" i="15"/>
  <c r="GH17" i="15"/>
  <c r="GI17" i="15"/>
  <c r="GJ17" i="15"/>
  <c r="GK17" i="15"/>
  <c r="GL17" i="15"/>
  <c r="GM17" i="15"/>
  <c r="GN17" i="15"/>
  <c r="GO17" i="15"/>
  <c r="GP17" i="15"/>
  <c r="GQ17" i="15"/>
  <c r="GR17" i="15"/>
  <c r="GS17" i="15"/>
  <c r="GT17" i="15"/>
  <c r="GU17" i="15"/>
  <c r="GV17" i="15"/>
  <c r="GW17" i="15"/>
  <c r="GX17" i="15"/>
  <c r="GY17" i="15"/>
  <c r="GZ17" i="15"/>
  <c r="HA17" i="15"/>
  <c r="HB17" i="15"/>
  <c r="HC17" i="15"/>
  <c r="HD17" i="15"/>
  <c r="HE17" i="15"/>
  <c r="HF17" i="15"/>
  <c r="HG17" i="15"/>
  <c r="HH17" i="15"/>
  <c r="HI17" i="15"/>
  <c r="HJ17" i="15"/>
  <c r="HK17" i="15"/>
  <c r="HL17" i="15"/>
  <c r="HM17" i="15"/>
  <c r="HN17" i="15"/>
  <c r="HO17" i="15"/>
  <c r="HP17" i="15"/>
  <c r="HQ17" i="15"/>
  <c r="HR17" i="15"/>
  <c r="HS17" i="15"/>
  <c r="HT17" i="15"/>
  <c r="HU17" i="15"/>
  <c r="HV17" i="15"/>
  <c r="HW17" i="15"/>
  <c r="HX17" i="15"/>
  <c r="HY17" i="15"/>
  <c r="HZ17" i="15"/>
  <c r="IA17" i="15"/>
  <c r="IB17" i="15"/>
  <c r="IC17" i="15"/>
  <c r="ID17" i="15"/>
  <c r="IE17" i="15"/>
  <c r="IF17" i="15"/>
  <c r="IG17" i="15"/>
  <c r="IH17" i="15"/>
  <c r="II17" i="15"/>
  <c r="IJ17" i="15"/>
  <c r="IK17" i="15"/>
  <c r="IL17" i="15"/>
  <c r="IM17" i="15"/>
  <c r="IN17" i="15"/>
  <c r="IO17" i="15"/>
  <c r="IP17" i="15"/>
  <c r="IQ17" i="15"/>
  <c r="IR17" i="15"/>
  <c r="IS17" i="15"/>
  <c r="IT17" i="15"/>
  <c r="IU17" i="15"/>
  <c r="IV17" i="15"/>
  <c r="IW17" i="15"/>
  <c r="IX17" i="15"/>
  <c r="IY17" i="15"/>
  <c r="IZ17" i="15"/>
  <c r="JA17" i="15"/>
  <c r="JB17" i="15"/>
  <c r="JC17" i="15"/>
  <c r="JD17" i="15"/>
  <c r="JE17" i="15"/>
  <c r="JF17" i="15"/>
  <c r="JG17" i="15"/>
  <c r="JH17" i="15"/>
  <c r="JI17" i="15"/>
  <c r="JJ17" i="15"/>
  <c r="JK17" i="15"/>
  <c r="JL17" i="15"/>
  <c r="JM17" i="15"/>
  <c r="JN17" i="15"/>
  <c r="JO17" i="15"/>
  <c r="JP17" i="15"/>
  <c r="JQ17" i="15"/>
  <c r="JR17" i="15"/>
  <c r="JS17" i="15"/>
  <c r="JT17" i="15"/>
  <c r="JU17" i="15"/>
  <c r="JV17" i="15"/>
  <c r="JW17" i="15"/>
  <c r="JX17" i="15"/>
  <c r="JY17" i="15"/>
  <c r="JZ17" i="15"/>
  <c r="KA17" i="15"/>
  <c r="KB17" i="15"/>
  <c r="KC17" i="15"/>
  <c r="KD17" i="15"/>
  <c r="KE17" i="15"/>
  <c r="KF17" i="15"/>
  <c r="KG17" i="15"/>
  <c r="KH17" i="15"/>
  <c r="KI17" i="15"/>
  <c r="KJ17" i="15"/>
  <c r="KK17" i="15"/>
  <c r="KL17" i="15"/>
  <c r="KM17" i="15"/>
  <c r="KN17" i="15"/>
  <c r="KO17" i="15"/>
  <c r="KP17" i="15"/>
  <c r="KQ17" i="15"/>
  <c r="KR17" i="15"/>
  <c r="KS17" i="15"/>
  <c r="KT17" i="15"/>
  <c r="KU17" i="15"/>
  <c r="KV17" i="15"/>
  <c r="KW17" i="15"/>
  <c r="KX17" i="15"/>
  <c r="KY17" i="15"/>
  <c r="KZ17" i="15"/>
  <c r="LA17" i="15"/>
  <c r="LB17" i="15"/>
  <c r="LC17" i="15"/>
  <c r="LD17" i="15"/>
  <c r="LE17" i="15"/>
  <c r="LF17" i="15"/>
  <c r="LG17" i="15"/>
  <c r="LH17" i="15"/>
  <c r="LI17" i="15"/>
  <c r="LJ17" i="15"/>
  <c r="LK17" i="15"/>
  <c r="LL17" i="15"/>
  <c r="LM17" i="15"/>
  <c r="LN17" i="15"/>
  <c r="LO17" i="15"/>
  <c r="LP17" i="15"/>
  <c r="LQ17" i="15"/>
  <c r="LR17" i="15"/>
  <c r="LS17" i="15"/>
  <c r="LT17" i="15"/>
  <c r="LU17" i="15"/>
  <c r="LV17" i="15"/>
  <c r="LW17" i="15"/>
  <c r="LX17" i="15"/>
  <c r="LY17" i="15"/>
  <c r="LZ17" i="15"/>
  <c r="MA17" i="15"/>
  <c r="MB17" i="15"/>
  <c r="MC17" i="15"/>
  <c r="MD17" i="15"/>
  <c r="ME17" i="15"/>
  <c r="MF17" i="15"/>
  <c r="MG17" i="15"/>
  <c r="MH17" i="15"/>
  <c r="MI17" i="15"/>
  <c r="MJ17" i="15"/>
  <c r="MK17" i="15"/>
  <c r="ML17" i="15"/>
  <c r="MM17" i="15"/>
  <c r="MN17" i="15"/>
  <c r="MO17" i="15"/>
  <c r="MP17" i="15"/>
  <c r="MQ17" i="15"/>
  <c r="MR17" i="15"/>
  <c r="MS17" i="15"/>
  <c r="MT17" i="15"/>
  <c r="MU17" i="15"/>
  <c r="MV17" i="15"/>
  <c r="MW17" i="15"/>
  <c r="MX17" i="15"/>
  <c r="MY17" i="15"/>
  <c r="MZ17" i="15"/>
  <c r="NA17" i="15"/>
  <c r="NB17" i="15"/>
  <c r="NC17" i="15"/>
  <c r="ND17" i="15"/>
  <c r="NE17" i="15"/>
  <c r="NF17" i="15"/>
  <c r="NG17" i="15"/>
  <c r="NH17" i="15"/>
  <c r="NI17" i="15"/>
  <c r="NJ17" i="15"/>
  <c r="NK17" i="15"/>
  <c r="NL17" i="15"/>
  <c r="NM17" i="15"/>
  <c r="NN17" i="15"/>
  <c r="NO17" i="15"/>
  <c r="NP17" i="15"/>
  <c r="NQ17" i="15"/>
  <c r="NR17" i="15"/>
  <c r="NS17" i="15"/>
  <c r="NT17" i="15"/>
  <c r="NU17" i="15"/>
  <c r="NV17" i="15"/>
  <c r="NW17" i="15"/>
  <c r="NX17" i="15"/>
  <c r="NY17" i="15"/>
  <c r="NZ17" i="15"/>
  <c r="OA17" i="15"/>
  <c r="OB17" i="15"/>
  <c r="OC17" i="15"/>
  <c r="OD17" i="15"/>
  <c r="OE17" i="15"/>
  <c r="OF17" i="15"/>
  <c r="OG17" i="15"/>
  <c r="OH17" i="15"/>
  <c r="OI17" i="15"/>
  <c r="OJ17" i="15"/>
  <c r="OK17" i="15"/>
  <c r="OL17" i="15"/>
  <c r="OM17" i="15"/>
  <c r="ON17" i="15"/>
  <c r="OO17" i="15"/>
  <c r="OP17" i="15"/>
  <c r="OQ17" i="15"/>
  <c r="OR17" i="15"/>
  <c r="OS17" i="15"/>
  <c r="OT17" i="15"/>
  <c r="OU17" i="15"/>
  <c r="OV17" i="15"/>
  <c r="OW17" i="15"/>
  <c r="OX17" i="15"/>
  <c r="OY17" i="15"/>
  <c r="OZ17" i="15"/>
  <c r="PA17" i="15"/>
  <c r="PB17" i="15"/>
  <c r="PC17" i="15"/>
  <c r="PD17" i="15"/>
  <c r="PE17" i="15"/>
  <c r="PF17" i="15"/>
  <c r="PG17" i="15"/>
  <c r="PH17" i="15"/>
  <c r="PI17" i="15"/>
  <c r="PJ17" i="15"/>
  <c r="PK17" i="15"/>
  <c r="PL17" i="15"/>
  <c r="PM17" i="15"/>
  <c r="PN17" i="15"/>
  <c r="PO17" i="15"/>
  <c r="PP17" i="15"/>
  <c r="PQ17" i="15"/>
  <c r="PR17" i="15"/>
  <c r="PS17" i="15"/>
  <c r="PT17" i="15"/>
  <c r="PU17" i="15"/>
  <c r="PV17" i="15"/>
  <c r="PW17" i="15"/>
  <c r="PX17" i="15"/>
  <c r="PY17" i="15"/>
  <c r="PZ17" i="15"/>
  <c r="QA17" i="15"/>
  <c r="QB17" i="15"/>
  <c r="QC17" i="15"/>
  <c r="QD17" i="15"/>
  <c r="QE17" i="15"/>
  <c r="QF17" i="15"/>
  <c r="QG17" i="15"/>
  <c r="QH17" i="15"/>
  <c r="QI17" i="15"/>
  <c r="QJ17" i="15"/>
  <c r="QK17" i="15"/>
  <c r="QL17" i="15"/>
  <c r="QM17" i="15"/>
  <c r="QN17" i="15"/>
  <c r="QO17" i="15"/>
  <c r="QP17" i="15"/>
  <c r="QQ17" i="15"/>
  <c r="QR17" i="15"/>
  <c r="QS17" i="15"/>
  <c r="QT17" i="15"/>
  <c r="QU17" i="15"/>
  <c r="QV17" i="15"/>
  <c r="QW17" i="15"/>
  <c r="QX17" i="15"/>
  <c r="QY17" i="15"/>
  <c r="QZ17" i="15"/>
  <c r="RA17" i="15"/>
  <c r="RB17" i="15"/>
  <c r="RC17" i="15"/>
  <c r="RD17" i="15"/>
  <c r="RE17" i="15"/>
  <c r="RF17" i="15"/>
  <c r="RG17" i="15"/>
  <c r="RH17" i="15"/>
  <c r="RI17" i="15"/>
  <c r="RJ17" i="15"/>
  <c r="RK17" i="15"/>
  <c r="RL17" i="15"/>
  <c r="RM17" i="15"/>
  <c r="RN17" i="15"/>
  <c r="RO17" i="15"/>
  <c r="RP17" i="15"/>
  <c r="RQ17" i="15"/>
  <c r="RR17" i="15"/>
  <c r="RS17" i="15"/>
  <c r="RT17" i="15"/>
  <c r="RU17" i="15"/>
  <c r="RV17" i="15"/>
  <c r="RW17" i="15"/>
  <c r="RX17" i="15"/>
  <c r="RY17" i="15"/>
  <c r="RZ17" i="15"/>
  <c r="SA17" i="15"/>
  <c r="SB17" i="15"/>
  <c r="SC17" i="15"/>
  <c r="SD17" i="15"/>
  <c r="SE17" i="15"/>
  <c r="SF17" i="15"/>
  <c r="SG17" i="15"/>
  <c r="SH17" i="15"/>
  <c r="SI17" i="15"/>
  <c r="SJ17" i="15"/>
  <c r="SK17" i="15"/>
  <c r="SL17" i="15"/>
  <c r="SM17" i="15"/>
  <c r="SN17" i="15"/>
  <c r="SO17" i="15"/>
  <c r="SP17" i="15"/>
  <c r="SQ17" i="15"/>
  <c r="SR17" i="15"/>
  <c r="SS17" i="15"/>
  <c r="ST17" i="15"/>
  <c r="SU17" i="15"/>
  <c r="SV17" i="15"/>
  <c r="SW17" i="15"/>
  <c r="SX17" i="15"/>
  <c r="SY17" i="15"/>
  <c r="SZ17" i="15"/>
  <c r="TA17" i="15"/>
  <c r="TB17" i="15"/>
  <c r="K17" i="15"/>
  <c r="L46" i="7"/>
  <c r="M46" i="7"/>
  <c r="N46" i="7"/>
  <c r="O46" i="7"/>
  <c r="P46" i="7"/>
  <c r="Q46" i="7"/>
  <c r="R46" i="7"/>
  <c r="S46" i="7"/>
  <c r="T46" i="7"/>
  <c r="U46" i="7"/>
  <c r="V46" i="7"/>
  <c r="W46" i="7"/>
  <c r="X46" i="7"/>
  <c r="Y46" i="7"/>
  <c r="Z46" i="7"/>
  <c r="AA46" i="7"/>
  <c r="AB46" i="7"/>
  <c r="AC46" i="7"/>
  <c r="AD46" i="7"/>
  <c r="AE46" i="7"/>
  <c r="AF46" i="7"/>
  <c r="AG46" i="7"/>
  <c r="AH46" i="7"/>
  <c r="AI46" i="7"/>
  <c r="AJ46" i="7"/>
  <c r="AK46" i="7"/>
  <c r="AL46" i="7"/>
  <c r="AM46" i="7"/>
  <c r="AN46" i="7"/>
  <c r="AO46" i="7"/>
  <c r="AP46" i="7"/>
  <c r="AQ46" i="7"/>
  <c r="AR46" i="7"/>
  <c r="AS46" i="7"/>
  <c r="AT46" i="7"/>
  <c r="AU46" i="7"/>
  <c r="AV46" i="7"/>
  <c r="AW46" i="7"/>
  <c r="AY46" i="7"/>
  <c r="AZ46" i="7"/>
  <c r="BB46" i="7"/>
  <c r="BC46" i="7"/>
  <c r="BD46" i="7"/>
  <c r="BE46" i="7"/>
  <c r="BF46" i="7"/>
  <c r="BG46" i="7"/>
  <c r="BH46" i="7"/>
  <c r="BI46" i="7"/>
  <c r="BJ46" i="7"/>
  <c r="BK46" i="7"/>
  <c r="BL46" i="7"/>
  <c r="BM46" i="7"/>
  <c r="BN46" i="7"/>
  <c r="BO46" i="7"/>
  <c r="BP46" i="7"/>
  <c r="BQ46" i="7"/>
  <c r="BR46" i="7"/>
  <c r="BS46" i="7"/>
  <c r="BT46" i="7"/>
  <c r="BU46" i="7"/>
  <c r="BV46" i="7"/>
  <c r="BW46" i="7"/>
  <c r="BX46" i="7"/>
  <c r="BY46" i="7"/>
  <c r="BZ46" i="7"/>
  <c r="CA46" i="7"/>
  <c r="CB46" i="7"/>
  <c r="CC46" i="7"/>
  <c r="CD46" i="7"/>
  <c r="CE46" i="7"/>
  <c r="CF46" i="7"/>
  <c r="CG46" i="7"/>
  <c r="CH46" i="7"/>
  <c r="CI46" i="7"/>
  <c r="CJ46" i="7"/>
  <c r="CK46" i="7"/>
  <c r="CL46" i="7"/>
  <c r="CM46" i="7"/>
  <c r="CN46" i="7"/>
  <c r="CO46" i="7"/>
  <c r="CP46" i="7"/>
  <c r="CQ46" i="7"/>
  <c r="CR46" i="7"/>
  <c r="CS46" i="7"/>
  <c r="CT46" i="7"/>
  <c r="CU46" i="7"/>
  <c r="CV46" i="7"/>
  <c r="CW46" i="7"/>
  <c r="CX46" i="7"/>
  <c r="CY46" i="7"/>
  <c r="CZ46" i="7"/>
  <c r="DA46" i="7"/>
  <c r="DB46" i="7"/>
  <c r="DC46" i="7"/>
  <c r="DD46" i="7"/>
  <c r="DE46" i="7"/>
  <c r="DF46" i="7"/>
  <c r="DG46" i="7"/>
  <c r="DH46" i="7"/>
  <c r="DI46" i="7"/>
  <c r="DJ46" i="7"/>
  <c r="DK46" i="7"/>
  <c r="DL46" i="7"/>
  <c r="DM46" i="7"/>
  <c r="DN46" i="7"/>
  <c r="DO46" i="7"/>
  <c r="DP46" i="7"/>
  <c r="DQ46" i="7"/>
  <c r="DR46" i="7"/>
  <c r="DS46" i="7"/>
  <c r="DT46" i="7"/>
  <c r="DU46" i="7"/>
  <c r="DV46" i="7"/>
  <c r="DW46" i="7"/>
  <c r="DX46" i="7"/>
  <c r="DY46" i="7"/>
  <c r="DZ46" i="7"/>
  <c r="EA46" i="7"/>
  <c r="EB46" i="7"/>
  <c r="EC46" i="7"/>
  <c r="ED46" i="7"/>
  <c r="EE46" i="7"/>
  <c r="EF46" i="7"/>
  <c r="EG46" i="7"/>
  <c r="EH46" i="7"/>
  <c r="EI46" i="7"/>
  <c r="EJ46" i="7"/>
  <c r="EK46" i="7"/>
  <c r="EL46" i="7"/>
  <c r="EM46" i="7"/>
  <c r="EN46" i="7"/>
  <c r="EO46" i="7"/>
  <c r="EP46" i="7"/>
  <c r="EQ46" i="7"/>
  <c r="ER46" i="7"/>
  <c r="ES46" i="7"/>
  <c r="ET46" i="7"/>
  <c r="EU46" i="7"/>
  <c r="EV46" i="7"/>
  <c r="EW46" i="7"/>
  <c r="EX46" i="7"/>
  <c r="EY46" i="7"/>
  <c r="EZ46" i="7"/>
  <c r="FA46" i="7"/>
  <c r="FB46" i="7"/>
  <c r="FC46" i="7"/>
  <c r="FD46" i="7"/>
  <c r="FE46" i="7"/>
  <c r="FF46" i="7"/>
  <c r="FG46" i="7"/>
  <c r="FH46" i="7"/>
  <c r="FI46" i="7"/>
  <c r="FJ46" i="7"/>
  <c r="FK46" i="7"/>
  <c r="FL46" i="7"/>
  <c r="FM46" i="7"/>
  <c r="FN46" i="7"/>
  <c r="FO46" i="7"/>
  <c r="FP46" i="7"/>
  <c r="FQ46" i="7"/>
  <c r="FR46" i="7"/>
  <c r="FS46" i="7"/>
  <c r="FT46" i="7"/>
  <c r="FU46" i="7"/>
  <c r="FV46" i="7"/>
  <c r="FW46" i="7"/>
  <c r="FX46" i="7"/>
  <c r="FY46" i="7"/>
  <c r="FZ46" i="7"/>
  <c r="GA46" i="7"/>
  <c r="GB46" i="7"/>
  <c r="GC46" i="7"/>
  <c r="GD46" i="7"/>
  <c r="GE46" i="7"/>
  <c r="GF46" i="7"/>
  <c r="GG46" i="7"/>
  <c r="GH46" i="7"/>
  <c r="GI46" i="7"/>
  <c r="GJ46" i="7"/>
  <c r="GK46" i="7"/>
  <c r="GL46" i="7"/>
  <c r="GM46" i="7"/>
  <c r="GN46" i="7"/>
  <c r="GO46" i="7"/>
  <c r="GP46" i="7"/>
  <c r="GQ46" i="7"/>
  <c r="GR46" i="7"/>
  <c r="GS46" i="7"/>
  <c r="GT46" i="7"/>
  <c r="GU46" i="7"/>
  <c r="GV46" i="7"/>
  <c r="GW46" i="7"/>
  <c r="GX46" i="7"/>
  <c r="GY46" i="7"/>
  <c r="GZ46" i="7"/>
  <c r="HA46" i="7"/>
  <c r="HB46" i="7"/>
  <c r="HC46" i="7"/>
  <c r="HD46" i="7"/>
  <c r="HE46" i="7"/>
  <c r="HF46" i="7"/>
  <c r="HG46" i="7"/>
  <c r="HH46" i="7"/>
  <c r="HI46" i="7"/>
  <c r="HJ46" i="7"/>
  <c r="HK46" i="7"/>
  <c r="HL46" i="7"/>
  <c r="HM46" i="7"/>
  <c r="HN46" i="7"/>
  <c r="HO46" i="7"/>
  <c r="HP46" i="7"/>
  <c r="HQ46" i="7"/>
  <c r="HR46" i="7"/>
  <c r="HS46" i="7"/>
  <c r="HT46" i="7"/>
  <c r="HU46" i="7"/>
  <c r="HV46" i="7"/>
  <c r="HW46" i="7"/>
  <c r="HX46" i="7"/>
  <c r="HY46" i="7"/>
  <c r="HZ46" i="7"/>
  <c r="IA46" i="7"/>
  <c r="IB46" i="7"/>
  <c r="IC46" i="7"/>
  <c r="ID46" i="7"/>
  <c r="IE46" i="7"/>
  <c r="IF46" i="7"/>
  <c r="IG46" i="7"/>
  <c r="IH46" i="7"/>
  <c r="II46" i="7"/>
  <c r="IJ46" i="7"/>
  <c r="IK46" i="7"/>
  <c r="IL46" i="7"/>
  <c r="IM46" i="7"/>
  <c r="IN46" i="7"/>
  <c r="IO46" i="7"/>
  <c r="IP46" i="7"/>
  <c r="IQ46" i="7"/>
  <c r="IR46" i="7"/>
  <c r="IS46" i="7"/>
  <c r="IT46" i="7"/>
  <c r="IU46" i="7"/>
  <c r="IV46" i="7"/>
  <c r="IW46" i="7"/>
  <c r="IX46" i="7"/>
  <c r="IY46" i="7"/>
  <c r="IZ46" i="7"/>
  <c r="JA46" i="7"/>
  <c r="JB46" i="7"/>
  <c r="JC46" i="7"/>
  <c r="JD46" i="7"/>
  <c r="JE46" i="7"/>
  <c r="JF46" i="7"/>
  <c r="JG46" i="7"/>
  <c r="JH46" i="7"/>
  <c r="JI46" i="7"/>
  <c r="JJ46" i="7"/>
  <c r="JK46" i="7"/>
  <c r="JL46" i="7"/>
  <c r="JM46" i="7"/>
  <c r="JN46" i="7"/>
  <c r="JO46" i="7"/>
  <c r="JP46" i="7"/>
  <c r="JQ46" i="7"/>
  <c r="JR46" i="7"/>
  <c r="JS46" i="7"/>
  <c r="JT46" i="7"/>
  <c r="JU46" i="7"/>
  <c r="JV46" i="7"/>
  <c r="JW46" i="7"/>
  <c r="JX46" i="7"/>
  <c r="JY46" i="7"/>
  <c r="JZ46" i="7"/>
  <c r="KA46" i="7"/>
  <c r="KB46" i="7"/>
  <c r="KC46" i="7"/>
  <c r="KD46" i="7"/>
  <c r="KE46" i="7"/>
  <c r="KF46" i="7"/>
  <c r="KG46" i="7"/>
  <c r="KH46" i="7"/>
  <c r="KI46" i="7"/>
  <c r="KJ46" i="7"/>
  <c r="KK46" i="7"/>
  <c r="KL46" i="7"/>
  <c r="KM46" i="7"/>
  <c r="KN46" i="7"/>
  <c r="KO46" i="7"/>
  <c r="KP46" i="7"/>
  <c r="KQ46" i="7"/>
  <c r="KR46" i="7"/>
  <c r="KS46" i="7"/>
  <c r="KT46" i="7"/>
  <c r="KU46" i="7"/>
  <c r="KV46" i="7"/>
  <c r="KW46" i="7"/>
  <c r="KX46" i="7"/>
  <c r="KY46" i="7"/>
  <c r="KZ46" i="7"/>
  <c r="LA46" i="7"/>
  <c r="LB46" i="7"/>
  <c r="LC46" i="7"/>
  <c r="LD46" i="7"/>
  <c r="LE46" i="7"/>
  <c r="LF46" i="7"/>
  <c r="LG46" i="7"/>
  <c r="LH46" i="7"/>
  <c r="LI46" i="7"/>
  <c r="LJ46" i="7"/>
  <c r="LK46" i="7"/>
  <c r="LL46" i="7"/>
  <c r="LM46" i="7"/>
  <c r="LN46" i="7"/>
  <c r="LO46" i="7"/>
  <c r="LP46" i="7"/>
  <c r="LQ46" i="7"/>
  <c r="LR46" i="7"/>
  <c r="LS46" i="7"/>
  <c r="LT46" i="7"/>
  <c r="LU46" i="7"/>
  <c r="LV46" i="7"/>
  <c r="LW46" i="7"/>
  <c r="LX46" i="7"/>
  <c r="LY46" i="7"/>
  <c r="LZ46" i="7"/>
  <c r="MA46" i="7"/>
  <c r="MB46" i="7"/>
  <c r="MC46" i="7"/>
  <c r="MD46" i="7"/>
  <c r="ME46" i="7"/>
  <c r="MF46" i="7"/>
  <c r="MG46" i="7"/>
  <c r="MH46" i="7"/>
  <c r="MI46" i="7"/>
  <c r="MJ46" i="7"/>
  <c r="MK46" i="7"/>
  <c r="ML46" i="7"/>
  <c r="MM46" i="7"/>
  <c r="MN46" i="7"/>
  <c r="MO46" i="7"/>
  <c r="MP46" i="7"/>
  <c r="MQ46" i="7"/>
  <c r="MR46" i="7"/>
  <c r="MS46" i="7"/>
  <c r="MT46" i="7"/>
  <c r="MU46" i="7"/>
  <c r="MV46" i="7"/>
  <c r="MW46" i="7"/>
  <c r="MX46" i="7"/>
  <c r="MY46" i="7"/>
  <c r="MZ46" i="7"/>
  <c r="NA46" i="7"/>
  <c r="NB46" i="7"/>
  <c r="NC46" i="7"/>
  <c r="ND46" i="7"/>
  <c r="NE46" i="7"/>
  <c r="NF46" i="7"/>
  <c r="NG46" i="7"/>
  <c r="NH46" i="7"/>
  <c r="NI46" i="7"/>
  <c r="NJ46" i="7"/>
  <c r="NK46" i="7"/>
  <c r="NL46" i="7"/>
  <c r="NM46" i="7"/>
  <c r="NN46" i="7"/>
  <c r="NO46" i="7"/>
  <c r="NP46" i="7"/>
  <c r="NQ46" i="7"/>
  <c r="NR46" i="7"/>
  <c r="NS46" i="7"/>
  <c r="NT46" i="7"/>
  <c r="NU46" i="7"/>
  <c r="NV46" i="7"/>
  <c r="NW46" i="7"/>
  <c r="NX46" i="7"/>
  <c r="NY46" i="7"/>
  <c r="NZ46" i="7"/>
  <c r="OA46" i="7"/>
  <c r="OB46" i="7"/>
  <c r="OC46" i="7"/>
  <c r="OD46" i="7"/>
  <c r="OE46" i="7"/>
  <c r="OF46" i="7"/>
  <c r="OG46" i="7"/>
  <c r="OH46" i="7"/>
  <c r="OI46" i="7"/>
  <c r="OJ46" i="7"/>
  <c r="OK46" i="7"/>
  <c r="OL46" i="7"/>
  <c r="OM46" i="7"/>
  <c r="ON46" i="7"/>
  <c r="OO46" i="7"/>
  <c r="OP46" i="7"/>
  <c r="OQ46" i="7"/>
  <c r="OR46" i="7"/>
  <c r="OS46" i="7"/>
  <c r="OT46" i="7"/>
  <c r="OU46" i="7"/>
  <c r="OV46" i="7"/>
  <c r="OW46" i="7"/>
  <c r="OX46" i="7"/>
  <c r="OY46" i="7"/>
  <c r="OZ46" i="7"/>
  <c r="PA46" i="7"/>
  <c r="PB46" i="7"/>
  <c r="PC46" i="7"/>
  <c r="PD46" i="7"/>
  <c r="PE46" i="7"/>
  <c r="PF46" i="7"/>
  <c r="PG46" i="7"/>
  <c r="PH46" i="7"/>
  <c r="PI46" i="7"/>
  <c r="PJ46" i="7"/>
  <c r="PK46" i="7"/>
  <c r="PL46" i="7"/>
  <c r="PM46" i="7"/>
  <c r="PN46" i="7"/>
  <c r="PO46" i="7"/>
  <c r="PP46" i="7"/>
  <c r="PQ46" i="7"/>
  <c r="PR46" i="7"/>
  <c r="PS46" i="7"/>
  <c r="PT46" i="7"/>
  <c r="PU46" i="7"/>
  <c r="PV46" i="7"/>
  <c r="PW46" i="7"/>
  <c r="PX46" i="7"/>
  <c r="PY46" i="7"/>
  <c r="PZ46" i="7"/>
  <c r="QA46" i="7"/>
  <c r="QB46" i="7"/>
  <c r="QC46" i="7"/>
  <c r="QD46" i="7"/>
  <c r="QE46" i="7"/>
  <c r="QF46" i="7"/>
  <c r="QG46" i="7"/>
  <c r="QH46" i="7"/>
  <c r="QI46" i="7"/>
  <c r="QJ46" i="7"/>
  <c r="QK46" i="7"/>
  <c r="QL46" i="7"/>
  <c r="QM46" i="7"/>
  <c r="QN46" i="7"/>
  <c r="QO46" i="7"/>
  <c r="QP46" i="7"/>
  <c r="QQ46" i="7"/>
  <c r="QR46" i="7"/>
  <c r="QS46" i="7"/>
  <c r="QT46" i="7"/>
  <c r="QU46" i="7"/>
  <c r="QV46" i="7"/>
  <c r="QW46" i="7"/>
  <c r="QX46" i="7"/>
  <c r="QY46" i="7"/>
  <c r="QZ46" i="7"/>
  <c r="RA46" i="7"/>
  <c r="RB46" i="7"/>
  <c r="RC46" i="7"/>
  <c r="RD46" i="7"/>
  <c r="RE46" i="7"/>
  <c r="RF46" i="7"/>
  <c r="RG46" i="7"/>
  <c r="RH46" i="7"/>
  <c r="RI46" i="7"/>
  <c r="RJ46" i="7"/>
  <c r="RK46" i="7"/>
  <c r="RL46" i="7"/>
  <c r="RM46" i="7"/>
  <c r="RN46" i="7"/>
  <c r="RO46" i="7"/>
  <c r="RP46" i="7"/>
  <c r="RQ46" i="7"/>
  <c r="RR46" i="7"/>
  <c r="RS46" i="7"/>
  <c r="RT46" i="7"/>
  <c r="RU46" i="7"/>
  <c r="RV46" i="7"/>
  <c r="RW46" i="7"/>
  <c r="RX46" i="7"/>
  <c r="RY46" i="7"/>
  <c r="RZ46" i="7"/>
  <c r="SA46" i="7"/>
  <c r="SB46" i="7"/>
  <c r="SC46" i="7"/>
  <c r="SD46" i="7"/>
  <c r="SE46" i="7"/>
  <c r="SF46" i="7"/>
  <c r="SG46" i="7"/>
  <c r="SH46" i="7"/>
  <c r="SI46" i="7"/>
  <c r="SJ46" i="7"/>
  <c r="SK46" i="7"/>
  <c r="SL46" i="7"/>
  <c r="SM46" i="7"/>
  <c r="SN46" i="7"/>
  <c r="SO46" i="7"/>
  <c r="SP46" i="7"/>
  <c r="SQ46" i="7"/>
  <c r="SR46" i="7"/>
  <c r="SS46" i="7"/>
  <c r="ST46" i="7"/>
  <c r="SU46" i="7"/>
  <c r="SV46" i="7"/>
  <c r="SW46" i="7"/>
  <c r="SX46" i="7"/>
  <c r="SY46" i="7"/>
  <c r="SZ46" i="7"/>
  <c r="TA46" i="7"/>
  <c r="TB46" i="7"/>
  <c r="K46" i="7"/>
  <c r="AT45" i="7"/>
  <c r="AT24" i="7"/>
  <c r="AT34" i="3"/>
  <c r="AT9" i="3"/>
  <c r="AS29" i="15"/>
  <c r="AS27" i="15"/>
  <c r="AS23" i="15"/>
  <c r="AS60" i="7"/>
  <c r="AS62" i="7"/>
  <c r="AS55" i="7"/>
  <c r="AS30" i="3"/>
  <c r="AS40" i="3"/>
  <c r="AS12" i="3"/>
  <c r="AP15" i="1"/>
  <c r="AP34" i="7" s="1"/>
  <c r="AN15" i="13"/>
  <c r="AN11" i="7" s="1"/>
  <c r="AL79" i="7"/>
  <c r="I79" i="7" s="1"/>
  <c r="J78" i="7" s="1"/>
  <c r="AL45" i="7"/>
  <c r="AL24" i="7"/>
  <c r="AL11" i="3"/>
  <c r="AL34" i="3"/>
  <c r="AL9" i="3"/>
  <c r="L21" i="7"/>
  <c r="M21" i="7"/>
  <c r="O21" i="7"/>
  <c r="P21" i="7"/>
  <c r="Q21" i="7"/>
  <c r="R21" i="7"/>
  <c r="S21" i="7"/>
  <c r="T21" i="7"/>
  <c r="U21" i="7"/>
  <c r="V21" i="7"/>
  <c r="W21" i="7"/>
  <c r="X21" i="7"/>
  <c r="Y21" i="7"/>
  <c r="Z21" i="7"/>
  <c r="AA21" i="7"/>
  <c r="AB21" i="7"/>
  <c r="AC21" i="7"/>
  <c r="AD21" i="7"/>
  <c r="AE21" i="7"/>
  <c r="AF21" i="7"/>
  <c r="AG21" i="7"/>
  <c r="AH21" i="7"/>
  <c r="AI21" i="7"/>
  <c r="AJ21" i="7"/>
  <c r="AK21" i="7"/>
  <c r="AL21" i="7"/>
  <c r="AM21" i="7"/>
  <c r="AN21" i="7"/>
  <c r="AO21" i="7"/>
  <c r="AP21" i="7"/>
  <c r="AQ21" i="7"/>
  <c r="AR21" i="7"/>
  <c r="AS21" i="7"/>
  <c r="AT21" i="7"/>
  <c r="AU21" i="7"/>
  <c r="AV21" i="7"/>
  <c r="AW21" i="7"/>
  <c r="AX21" i="7"/>
  <c r="AY21" i="7"/>
  <c r="AZ21" i="7"/>
  <c r="BA21" i="7"/>
  <c r="BB21" i="7"/>
  <c r="BC21" i="7"/>
  <c r="BD21" i="7"/>
  <c r="BE21" i="7"/>
  <c r="BF21" i="7"/>
  <c r="BG21" i="7"/>
  <c r="BH21" i="7"/>
  <c r="BI21" i="7"/>
  <c r="BJ21" i="7"/>
  <c r="BK21" i="7"/>
  <c r="BL21" i="7"/>
  <c r="BM21" i="7"/>
  <c r="BN21" i="7"/>
  <c r="BO21" i="7"/>
  <c r="BP21" i="7"/>
  <c r="BQ21" i="7"/>
  <c r="BR21" i="7"/>
  <c r="BS21" i="7"/>
  <c r="BT21" i="7"/>
  <c r="BU21" i="7"/>
  <c r="BV21" i="7"/>
  <c r="BW21" i="7"/>
  <c r="BX21" i="7"/>
  <c r="BY21" i="7"/>
  <c r="BZ21" i="7"/>
  <c r="CA21" i="7"/>
  <c r="CB21" i="7"/>
  <c r="CC21" i="7"/>
  <c r="CD21" i="7"/>
  <c r="CE21" i="7"/>
  <c r="CF21" i="7"/>
  <c r="CG21" i="7"/>
  <c r="CH21" i="7"/>
  <c r="CI21" i="7"/>
  <c r="CJ21" i="7"/>
  <c r="CK21" i="7"/>
  <c r="CL21" i="7"/>
  <c r="CM21" i="7"/>
  <c r="CN21" i="7"/>
  <c r="CO21" i="7"/>
  <c r="CP21" i="7"/>
  <c r="CQ21" i="7"/>
  <c r="CR21" i="7"/>
  <c r="CS21" i="7"/>
  <c r="CT21" i="7"/>
  <c r="CU21" i="7"/>
  <c r="CV21" i="7"/>
  <c r="CW21" i="7"/>
  <c r="CX21" i="7"/>
  <c r="CY21" i="7"/>
  <c r="CZ21" i="7"/>
  <c r="DA21" i="7"/>
  <c r="DB21" i="7"/>
  <c r="DC21" i="7"/>
  <c r="DD21" i="7"/>
  <c r="DE21" i="7"/>
  <c r="DF21" i="7"/>
  <c r="DG21" i="7"/>
  <c r="DH21" i="7"/>
  <c r="DI21" i="7"/>
  <c r="DJ21" i="7"/>
  <c r="DK21" i="7"/>
  <c r="DL21" i="7"/>
  <c r="DM21" i="7"/>
  <c r="DN21" i="7"/>
  <c r="DO21" i="7"/>
  <c r="DP21" i="7"/>
  <c r="DQ21" i="7"/>
  <c r="DR21" i="7"/>
  <c r="DS21" i="7"/>
  <c r="DT21" i="7"/>
  <c r="DU21" i="7"/>
  <c r="DV21" i="7"/>
  <c r="DW21" i="7"/>
  <c r="DX21" i="7"/>
  <c r="DY21" i="7"/>
  <c r="DZ21" i="7"/>
  <c r="EA21" i="7"/>
  <c r="EB21" i="7"/>
  <c r="EC21" i="7"/>
  <c r="ED21" i="7"/>
  <c r="EE21" i="7"/>
  <c r="EF21" i="7"/>
  <c r="EG21" i="7"/>
  <c r="EH21" i="7"/>
  <c r="EI21" i="7"/>
  <c r="EJ21" i="7"/>
  <c r="EK21" i="7"/>
  <c r="EL21" i="7"/>
  <c r="EM21" i="7"/>
  <c r="EN21" i="7"/>
  <c r="EO21" i="7"/>
  <c r="EP21" i="7"/>
  <c r="EQ21" i="7"/>
  <c r="ER21" i="7"/>
  <c r="ES21" i="7"/>
  <c r="ET21" i="7"/>
  <c r="EU21" i="7"/>
  <c r="EV21" i="7"/>
  <c r="EW21" i="7"/>
  <c r="EX21" i="7"/>
  <c r="EY21" i="7"/>
  <c r="EZ21" i="7"/>
  <c r="FA21" i="7"/>
  <c r="FB21" i="7"/>
  <c r="FC21" i="7"/>
  <c r="FD21" i="7"/>
  <c r="FE21" i="7"/>
  <c r="FF21" i="7"/>
  <c r="FG21" i="7"/>
  <c r="FH21" i="7"/>
  <c r="FI21" i="7"/>
  <c r="FJ21" i="7"/>
  <c r="FK21" i="7"/>
  <c r="FL21" i="7"/>
  <c r="FM21" i="7"/>
  <c r="FN21" i="7"/>
  <c r="FO21" i="7"/>
  <c r="FP21" i="7"/>
  <c r="FQ21" i="7"/>
  <c r="FR21" i="7"/>
  <c r="FS21" i="7"/>
  <c r="FT21" i="7"/>
  <c r="FU21" i="7"/>
  <c r="FV21" i="7"/>
  <c r="FW21" i="7"/>
  <c r="FX21" i="7"/>
  <c r="FY21" i="7"/>
  <c r="FZ21" i="7"/>
  <c r="GA21" i="7"/>
  <c r="GB21" i="7"/>
  <c r="GC21" i="7"/>
  <c r="GD21" i="7"/>
  <c r="GE21" i="7"/>
  <c r="GF21" i="7"/>
  <c r="GG21" i="7"/>
  <c r="GH21" i="7"/>
  <c r="GI21" i="7"/>
  <c r="GJ21" i="7"/>
  <c r="GK21" i="7"/>
  <c r="GL21" i="7"/>
  <c r="GM21" i="7"/>
  <c r="GN21" i="7"/>
  <c r="GO21" i="7"/>
  <c r="GP21" i="7"/>
  <c r="GQ21" i="7"/>
  <c r="GR21" i="7"/>
  <c r="GS21" i="7"/>
  <c r="GT21" i="7"/>
  <c r="GU21" i="7"/>
  <c r="GV21" i="7"/>
  <c r="GW21" i="7"/>
  <c r="GX21" i="7"/>
  <c r="GY21" i="7"/>
  <c r="GZ21" i="7"/>
  <c r="HA21" i="7"/>
  <c r="HB21" i="7"/>
  <c r="HC21" i="7"/>
  <c r="HD21" i="7"/>
  <c r="HE21" i="7"/>
  <c r="HF21" i="7"/>
  <c r="HG21" i="7"/>
  <c r="HH21" i="7"/>
  <c r="HI21" i="7"/>
  <c r="HJ21" i="7"/>
  <c r="HK21" i="7"/>
  <c r="HL21" i="7"/>
  <c r="HM21" i="7"/>
  <c r="HN21" i="7"/>
  <c r="HO21" i="7"/>
  <c r="HP21" i="7"/>
  <c r="HQ21" i="7"/>
  <c r="HR21" i="7"/>
  <c r="HS21" i="7"/>
  <c r="HT21" i="7"/>
  <c r="HU21" i="7"/>
  <c r="HV21" i="7"/>
  <c r="HW21" i="7"/>
  <c r="HX21" i="7"/>
  <c r="HY21" i="7"/>
  <c r="HZ21" i="7"/>
  <c r="IA21" i="7"/>
  <c r="IB21" i="7"/>
  <c r="IC21" i="7"/>
  <c r="ID21" i="7"/>
  <c r="IE21" i="7"/>
  <c r="IF21" i="7"/>
  <c r="IG21" i="7"/>
  <c r="IH21" i="7"/>
  <c r="II21" i="7"/>
  <c r="IJ21" i="7"/>
  <c r="IK21" i="7"/>
  <c r="IL21" i="7"/>
  <c r="IM21" i="7"/>
  <c r="IN21" i="7"/>
  <c r="IO21" i="7"/>
  <c r="IP21" i="7"/>
  <c r="IQ21" i="7"/>
  <c r="IR21" i="7"/>
  <c r="IS21" i="7"/>
  <c r="IT21" i="7"/>
  <c r="IU21" i="7"/>
  <c r="IV21" i="7"/>
  <c r="IW21" i="7"/>
  <c r="IX21" i="7"/>
  <c r="IY21" i="7"/>
  <c r="IZ21" i="7"/>
  <c r="JA21" i="7"/>
  <c r="JB21" i="7"/>
  <c r="JC21" i="7"/>
  <c r="JD21" i="7"/>
  <c r="JE21" i="7"/>
  <c r="JF21" i="7"/>
  <c r="JG21" i="7"/>
  <c r="JH21" i="7"/>
  <c r="JI21" i="7"/>
  <c r="JJ21" i="7"/>
  <c r="JK21" i="7"/>
  <c r="JL21" i="7"/>
  <c r="JM21" i="7"/>
  <c r="JN21" i="7"/>
  <c r="JO21" i="7"/>
  <c r="JP21" i="7"/>
  <c r="JQ21" i="7"/>
  <c r="JR21" i="7"/>
  <c r="JS21" i="7"/>
  <c r="JT21" i="7"/>
  <c r="JU21" i="7"/>
  <c r="JV21" i="7"/>
  <c r="JW21" i="7"/>
  <c r="JX21" i="7"/>
  <c r="JY21" i="7"/>
  <c r="JZ21" i="7"/>
  <c r="KA21" i="7"/>
  <c r="KB21" i="7"/>
  <c r="KC21" i="7"/>
  <c r="KD21" i="7"/>
  <c r="KE21" i="7"/>
  <c r="KF21" i="7"/>
  <c r="KG21" i="7"/>
  <c r="KH21" i="7"/>
  <c r="KI21" i="7"/>
  <c r="KJ21" i="7"/>
  <c r="KK21" i="7"/>
  <c r="KL21" i="7"/>
  <c r="KM21" i="7"/>
  <c r="KN21" i="7"/>
  <c r="KO21" i="7"/>
  <c r="KP21" i="7"/>
  <c r="KQ21" i="7"/>
  <c r="KR21" i="7"/>
  <c r="KS21" i="7"/>
  <c r="KT21" i="7"/>
  <c r="KU21" i="7"/>
  <c r="KV21" i="7"/>
  <c r="KW21" i="7"/>
  <c r="KX21" i="7"/>
  <c r="KY21" i="7"/>
  <c r="KZ21" i="7"/>
  <c r="LA21" i="7"/>
  <c r="LB21" i="7"/>
  <c r="LC21" i="7"/>
  <c r="LD21" i="7"/>
  <c r="LE21" i="7"/>
  <c r="LF21" i="7"/>
  <c r="LG21" i="7"/>
  <c r="LH21" i="7"/>
  <c r="LI21" i="7"/>
  <c r="LJ21" i="7"/>
  <c r="LK21" i="7"/>
  <c r="LL21" i="7"/>
  <c r="LM21" i="7"/>
  <c r="LN21" i="7"/>
  <c r="LO21" i="7"/>
  <c r="LP21" i="7"/>
  <c r="LQ21" i="7"/>
  <c r="LR21" i="7"/>
  <c r="LS21" i="7"/>
  <c r="LT21" i="7"/>
  <c r="LU21" i="7"/>
  <c r="LV21" i="7"/>
  <c r="LW21" i="7"/>
  <c r="LX21" i="7"/>
  <c r="LY21" i="7"/>
  <c r="LZ21" i="7"/>
  <c r="MA21" i="7"/>
  <c r="MB21" i="7"/>
  <c r="MC21" i="7"/>
  <c r="MD21" i="7"/>
  <c r="ME21" i="7"/>
  <c r="MF21" i="7"/>
  <c r="MG21" i="7"/>
  <c r="MH21" i="7"/>
  <c r="MI21" i="7"/>
  <c r="MJ21" i="7"/>
  <c r="MK21" i="7"/>
  <c r="ML21" i="7"/>
  <c r="MM21" i="7"/>
  <c r="MN21" i="7"/>
  <c r="MO21" i="7"/>
  <c r="MP21" i="7"/>
  <c r="MQ21" i="7"/>
  <c r="MR21" i="7"/>
  <c r="MS21" i="7"/>
  <c r="MT21" i="7"/>
  <c r="MU21" i="7"/>
  <c r="MV21" i="7"/>
  <c r="MW21" i="7"/>
  <c r="MX21" i="7"/>
  <c r="MY21" i="7"/>
  <c r="MZ21" i="7"/>
  <c r="NA21" i="7"/>
  <c r="NB21" i="7"/>
  <c r="NC21" i="7"/>
  <c r="ND21" i="7"/>
  <c r="NE21" i="7"/>
  <c r="NF21" i="7"/>
  <c r="NG21" i="7"/>
  <c r="NH21" i="7"/>
  <c r="NI21" i="7"/>
  <c r="NJ21" i="7"/>
  <c r="NK21" i="7"/>
  <c r="NL21" i="7"/>
  <c r="NM21" i="7"/>
  <c r="NN21" i="7"/>
  <c r="NO21" i="7"/>
  <c r="NP21" i="7"/>
  <c r="NQ21" i="7"/>
  <c r="NR21" i="7"/>
  <c r="NS21" i="7"/>
  <c r="NT21" i="7"/>
  <c r="NU21" i="7"/>
  <c r="NV21" i="7"/>
  <c r="NW21" i="7"/>
  <c r="NX21" i="7"/>
  <c r="NY21" i="7"/>
  <c r="NZ21" i="7"/>
  <c r="OA21" i="7"/>
  <c r="OB21" i="7"/>
  <c r="OC21" i="7"/>
  <c r="OD21" i="7"/>
  <c r="OE21" i="7"/>
  <c r="OF21" i="7"/>
  <c r="OG21" i="7"/>
  <c r="OH21" i="7"/>
  <c r="OI21" i="7"/>
  <c r="OJ21" i="7"/>
  <c r="OK21" i="7"/>
  <c r="OL21" i="7"/>
  <c r="OM21" i="7"/>
  <c r="ON21" i="7"/>
  <c r="OO21" i="7"/>
  <c r="OP21" i="7"/>
  <c r="OQ21" i="7"/>
  <c r="OR21" i="7"/>
  <c r="OS21" i="7"/>
  <c r="OT21" i="7"/>
  <c r="OU21" i="7"/>
  <c r="OV21" i="7"/>
  <c r="OW21" i="7"/>
  <c r="OX21" i="7"/>
  <c r="OY21" i="7"/>
  <c r="OZ21" i="7"/>
  <c r="PA21" i="7"/>
  <c r="PB21" i="7"/>
  <c r="PC21" i="7"/>
  <c r="PD21" i="7"/>
  <c r="PE21" i="7"/>
  <c r="PF21" i="7"/>
  <c r="PG21" i="7"/>
  <c r="PH21" i="7"/>
  <c r="PI21" i="7"/>
  <c r="PJ21" i="7"/>
  <c r="PK21" i="7"/>
  <c r="PL21" i="7"/>
  <c r="PM21" i="7"/>
  <c r="PN21" i="7"/>
  <c r="PO21" i="7"/>
  <c r="PP21" i="7"/>
  <c r="PQ21" i="7"/>
  <c r="PR21" i="7"/>
  <c r="PS21" i="7"/>
  <c r="PT21" i="7"/>
  <c r="PU21" i="7"/>
  <c r="PV21" i="7"/>
  <c r="PW21" i="7"/>
  <c r="PX21" i="7"/>
  <c r="PY21" i="7"/>
  <c r="PZ21" i="7"/>
  <c r="QA21" i="7"/>
  <c r="QB21" i="7"/>
  <c r="QC21" i="7"/>
  <c r="QD21" i="7"/>
  <c r="QE21" i="7"/>
  <c r="QF21" i="7"/>
  <c r="QG21" i="7"/>
  <c r="QH21" i="7"/>
  <c r="QI21" i="7"/>
  <c r="QJ21" i="7"/>
  <c r="QK21" i="7"/>
  <c r="QL21" i="7"/>
  <c r="QM21" i="7"/>
  <c r="QN21" i="7"/>
  <c r="QO21" i="7"/>
  <c r="QP21" i="7"/>
  <c r="QQ21" i="7"/>
  <c r="QR21" i="7"/>
  <c r="QS21" i="7"/>
  <c r="QT21" i="7"/>
  <c r="QU21" i="7"/>
  <c r="QV21" i="7"/>
  <c r="QW21" i="7"/>
  <c r="QX21" i="7"/>
  <c r="QY21" i="7"/>
  <c r="QZ21" i="7"/>
  <c r="RA21" i="7"/>
  <c r="RB21" i="7"/>
  <c r="RC21" i="7"/>
  <c r="RD21" i="7"/>
  <c r="RE21" i="7"/>
  <c r="RF21" i="7"/>
  <c r="RG21" i="7"/>
  <c r="RH21" i="7"/>
  <c r="RI21" i="7"/>
  <c r="RJ21" i="7"/>
  <c r="RK21" i="7"/>
  <c r="RL21" i="7"/>
  <c r="RM21" i="7"/>
  <c r="RN21" i="7"/>
  <c r="RO21" i="7"/>
  <c r="RP21" i="7"/>
  <c r="RQ21" i="7"/>
  <c r="RR21" i="7"/>
  <c r="RS21" i="7"/>
  <c r="RT21" i="7"/>
  <c r="RU21" i="7"/>
  <c r="RV21" i="7"/>
  <c r="RW21" i="7"/>
  <c r="RX21" i="7"/>
  <c r="RY21" i="7"/>
  <c r="RZ21" i="7"/>
  <c r="SA21" i="7"/>
  <c r="SB21" i="7"/>
  <c r="SC21" i="7"/>
  <c r="SD21" i="7"/>
  <c r="SE21" i="7"/>
  <c r="SF21" i="7"/>
  <c r="SG21" i="7"/>
  <c r="SH21" i="7"/>
  <c r="SI21" i="7"/>
  <c r="SJ21" i="7"/>
  <c r="SK21" i="7"/>
  <c r="SL21" i="7"/>
  <c r="SM21" i="7"/>
  <c r="SN21" i="7"/>
  <c r="SO21" i="7"/>
  <c r="SP21" i="7"/>
  <c r="SQ21" i="7"/>
  <c r="SR21" i="7"/>
  <c r="SS21" i="7"/>
  <c r="ST21" i="7"/>
  <c r="SU21" i="7"/>
  <c r="SV21" i="7"/>
  <c r="SW21" i="7"/>
  <c r="SX21" i="7"/>
  <c r="SY21" i="7"/>
  <c r="SZ21" i="7"/>
  <c r="TA21" i="7"/>
  <c r="TB21" i="7"/>
  <c r="K21" i="7"/>
  <c r="AJ29" i="15"/>
  <c r="I29" i="15" s="1"/>
  <c r="J29" i="15" s="1"/>
  <c r="AJ27" i="15"/>
  <c r="AJ23" i="15"/>
  <c r="AJ60" i="7"/>
  <c r="AJ62" i="7"/>
  <c r="AJ55" i="7"/>
  <c r="AJ30" i="3"/>
  <c r="I30" i="3" s="1"/>
  <c r="J28" i="3" s="1"/>
  <c r="AJ12" i="3"/>
  <c r="AJ40" i="3"/>
  <c r="AI45" i="7"/>
  <c r="AI18" i="7"/>
  <c r="AI11" i="3"/>
  <c r="AI34" i="3"/>
  <c r="AI17" i="3"/>
  <c r="L131" i="7"/>
  <c r="M131" i="7"/>
  <c r="N131" i="7"/>
  <c r="O131" i="7"/>
  <c r="P131" i="7"/>
  <c r="Q131" i="7"/>
  <c r="R131" i="7"/>
  <c r="S131" i="7"/>
  <c r="T131" i="7"/>
  <c r="U131" i="7"/>
  <c r="V131" i="7"/>
  <c r="W131" i="7"/>
  <c r="X131" i="7"/>
  <c r="Y131" i="7"/>
  <c r="Z131" i="7"/>
  <c r="AA131" i="7"/>
  <c r="AB131" i="7"/>
  <c r="AC131" i="7"/>
  <c r="AD131" i="7"/>
  <c r="AE131" i="7"/>
  <c r="AF131" i="7"/>
  <c r="AG131" i="7"/>
  <c r="AH131" i="7"/>
  <c r="AI131" i="7"/>
  <c r="AJ131" i="7"/>
  <c r="AK131" i="7"/>
  <c r="AL131" i="7"/>
  <c r="AM131" i="7"/>
  <c r="AN131" i="7"/>
  <c r="AO131" i="7"/>
  <c r="AP131" i="7"/>
  <c r="AQ131" i="7"/>
  <c r="AR131" i="7"/>
  <c r="AS131" i="7"/>
  <c r="AT131" i="7"/>
  <c r="AU131" i="7"/>
  <c r="AV131" i="7"/>
  <c r="AW131" i="7"/>
  <c r="AX131" i="7"/>
  <c r="AY131" i="7"/>
  <c r="AZ131" i="7"/>
  <c r="BA131" i="7"/>
  <c r="BB131" i="7"/>
  <c r="BC131" i="7"/>
  <c r="BD131" i="7"/>
  <c r="BE131" i="7"/>
  <c r="BF131" i="7"/>
  <c r="BG131" i="7"/>
  <c r="BH131" i="7"/>
  <c r="BI131" i="7"/>
  <c r="BJ131" i="7"/>
  <c r="BK131" i="7"/>
  <c r="BL131" i="7"/>
  <c r="BM131" i="7"/>
  <c r="BN131" i="7"/>
  <c r="BO131" i="7"/>
  <c r="BP131" i="7"/>
  <c r="BQ131" i="7"/>
  <c r="BR131" i="7"/>
  <c r="BS131" i="7"/>
  <c r="BT131" i="7"/>
  <c r="BU131" i="7"/>
  <c r="BV131" i="7"/>
  <c r="BW131" i="7"/>
  <c r="BX131" i="7"/>
  <c r="BY131" i="7"/>
  <c r="BZ131" i="7"/>
  <c r="CA131" i="7"/>
  <c r="CB131" i="7"/>
  <c r="CC131" i="7"/>
  <c r="CD131" i="7"/>
  <c r="CE131" i="7"/>
  <c r="CF131" i="7"/>
  <c r="CG131" i="7"/>
  <c r="CH131" i="7"/>
  <c r="CI131" i="7"/>
  <c r="CJ131" i="7"/>
  <c r="CK131" i="7"/>
  <c r="CL131" i="7"/>
  <c r="CM131" i="7"/>
  <c r="CN131" i="7"/>
  <c r="CO131" i="7"/>
  <c r="CP131" i="7"/>
  <c r="CQ131" i="7"/>
  <c r="CR131" i="7"/>
  <c r="CS131" i="7"/>
  <c r="CT131" i="7"/>
  <c r="CU131" i="7"/>
  <c r="CV131" i="7"/>
  <c r="CW131" i="7"/>
  <c r="CX131" i="7"/>
  <c r="CY131" i="7"/>
  <c r="CZ131" i="7"/>
  <c r="DA131" i="7"/>
  <c r="DB131" i="7"/>
  <c r="DC131" i="7"/>
  <c r="DD131" i="7"/>
  <c r="DE131" i="7"/>
  <c r="DF131" i="7"/>
  <c r="DG131" i="7"/>
  <c r="DH131" i="7"/>
  <c r="DI131" i="7"/>
  <c r="DJ131" i="7"/>
  <c r="DK131" i="7"/>
  <c r="DL131" i="7"/>
  <c r="DM131" i="7"/>
  <c r="DN131" i="7"/>
  <c r="DO131" i="7"/>
  <c r="DP131" i="7"/>
  <c r="DQ131" i="7"/>
  <c r="DR131" i="7"/>
  <c r="DS131" i="7"/>
  <c r="DT131" i="7"/>
  <c r="DU131" i="7"/>
  <c r="DV131" i="7"/>
  <c r="DW131" i="7"/>
  <c r="DX131" i="7"/>
  <c r="DY131" i="7"/>
  <c r="DZ131" i="7"/>
  <c r="EA131" i="7"/>
  <c r="EB131" i="7"/>
  <c r="EC131" i="7"/>
  <c r="ED131" i="7"/>
  <c r="EE131" i="7"/>
  <c r="EF131" i="7"/>
  <c r="EG131" i="7"/>
  <c r="EH131" i="7"/>
  <c r="EI131" i="7"/>
  <c r="EJ131" i="7"/>
  <c r="EK131" i="7"/>
  <c r="EL131" i="7"/>
  <c r="EM131" i="7"/>
  <c r="EN131" i="7"/>
  <c r="EO131" i="7"/>
  <c r="EP131" i="7"/>
  <c r="EQ131" i="7"/>
  <c r="ER131" i="7"/>
  <c r="ES131" i="7"/>
  <c r="ET131" i="7"/>
  <c r="EU131" i="7"/>
  <c r="EV131" i="7"/>
  <c r="EW131" i="7"/>
  <c r="EX131" i="7"/>
  <c r="EY131" i="7"/>
  <c r="EZ131" i="7"/>
  <c r="FA131" i="7"/>
  <c r="FB131" i="7"/>
  <c r="FC131" i="7"/>
  <c r="FD131" i="7"/>
  <c r="FE131" i="7"/>
  <c r="FF131" i="7"/>
  <c r="FG131" i="7"/>
  <c r="FH131" i="7"/>
  <c r="FI131" i="7"/>
  <c r="FJ131" i="7"/>
  <c r="FK131" i="7"/>
  <c r="FL131" i="7"/>
  <c r="FM131" i="7"/>
  <c r="FN131" i="7"/>
  <c r="FO131" i="7"/>
  <c r="FP131" i="7"/>
  <c r="FQ131" i="7"/>
  <c r="FR131" i="7"/>
  <c r="FS131" i="7"/>
  <c r="FT131" i="7"/>
  <c r="FU131" i="7"/>
  <c r="FV131" i="7"/>
  <c r="FW131" i="7"/>
  <c r="FX131" i="7"/>
  <c r="FY131" i="7"/>
  <c r="FZ131" i="7"/>
  <c r="GA131" i="7"/>
  <c r="GB131" i="7"/>
  <c r="GC131" i="7"/>
  <c r="GD131" i="7"/>
  <c r="GE131" i="7"/>
  <c r="GF131" i="7"/>
  <c r="GG131" i="7"/>
  <c r="GH131" i="7"/>
  <c r="GI131" i="7"/>
  <c r="GJ131" i="7"/>
  <c r="GK131" i="7"/>
  <c r="GL131" i="7"/>
  <c r="GM131" i="7"/>
  <c r="GN131" i="7"/>
  <c r="GO131" i="7"/>
  <c r="GP131" i="7"/>
  <c r="GQ131" i="7"/>
  <c r="GR131" i="7"/>
  <c r="GS131" i="7"/>
  <c r="GT131" i="7"/>
  <c r="GU131" i="7"/>
  <c r="GV131" i="7"/>
  <c r="GW131" i="7"/>
  <c r="GX131" i="7"/>
  <c r="GY131" i="7"/>
  <c r="GZ131" i="7"/>
  <c r="HA131" i="7"/>
  <c r="HB131" i="7"/>
  <c r="HC131" i="7"/>
  <c r="HD131" i="7"/>
  <c r="HE131" i="7"/>
  <c r="HF131" i="7"/>
  <c r="HG131" i="7"/>
  <c r="HH131" i="7"/>
  <c r="HI131" i="7"/>
  <c r="HJ131" i="7"/>
  <c r="HK131" i="7"/>
  <c r="HL131" i="7"/>
  <c r="HM131" i="7"/>
  <c r="HN131" i="7"/>
  <c r="HO131" i="7"/>
  <c r="HP131" i="7"/>
  <c r="HQ131" i="7"/>
  <c r="HR131" i="7"/>
  <c r="HS131" i="7"/>
  <c r="HT131" i="7"/>
  <c r="HU131" i="7"/>
  <c r="HV131" i="7"/>
  <c r="HW131" i="7"/>
  <c r="HX131" i="7"/>
  <c r="HY131" i="7"/>
  <c r="HZ131" i="7"/>
  <c r="IA131" i="7"/>
  <c r="IB131" i="7"/>
  <c r="IC131" i="7"/>
  <c r="ID131" i="7"/>
  <c r="IE131" i="7"/>
  <c r="IF131" i="7"/>
  <c r="IG131" i="7"/>
  <c r="IH131" i="7"/>
  <c r="II131" i="7"/>
  <c r="IJ131" i="7"/>
  <c r="IK131" i="7"/>
  <c r="IL131" i="7"/>
  <c r="IM131" i="7"/>
  <c r="IN131" i="7"/>
  <c r="IO131" i="7"/>
  <c r="IP131" i="7"/>
  <c r="IQ131" i="7"/>
  <c r="IR131" i="7"/>
  <c r="IS131" i="7"/>
  <c r="IT131" i="7"/>
  <c r="IU131" i="7"/>
  <c r="IV131" i="7"/>
  <c r="IW131" i="7"/>
  <c r="IX131" i="7"/>
  <c r="IY131" i="7"/>
  <c r="IZ131" i="7"/>
  <c r="JA131" i="7"/>
  <c r="JB131" i="7"/>
  <c r="JC131" i="7"/>
  <c r="JD131" i="7"/>
  <c r="JE131" i="7"/>
  <c r="JF131" i="7"/>
  <c r="JG131" i="7"/>
  <c r="JH131" i="7"/>
  <c r="JI131" i="7"/>
  <c r="JJ131" i="7"/>
  <c r="JK131" i="7"/>
  <c r="JL131" i="7"/>
  <c r="JM131" i="7"/>
  <c r="JN131" i="7"/>
  <c r="JO131" i="7"/>
  <c r="JP131" i="7"/>
  <c r="JQ131" i="7"/>
  <c r="JR131" i="7"/>
  <c r="JS131" i="7"/>
  <c r="JT131" i="7"/>
  <c r="JU131" i="7"/>
  <c r="JV131" i="7"/>
  <c r="JW131" i="7"/>
  <c r="JX131" i="7"/>
  <c r="JY131" i="7"/>
  <c r="JZ131" i="7"/>
  <c r="KA131" i="7"/>
  <c r="KB131" i="7"/>
  <c r="KC131" i="7"/>
  <c r="KD131" i="7"/>
  <c r="KE131" i="7"/>
  <c r="KF131" i="7"/>
  <c r="KG131" i="7"/>
  <c r="KH131" i="7"/>
  <c r="KI131" i="7"/>
  <c r="KJ131" i="7"/>
  <c r="KK131" i="7"/>
  <c r="KL131" i="7"/>
  <c r="KM131" i="7"/>
  <c r="KN131" i="7"/>
  <c r="KO131" i="7"/>
  <c r="KP131" i="7"/>
  <c r="KQ131" i="7"/>
  <c r="KR131" i="7"/>
  <c r="KS131" i="7"/>
  <c r="KT131" i="7"/>
  <c r="KU131" i="7"/>
  <c r="KV131" i="7"/>
  <c r="KW131" i="7"/>
  <c r="KX131" i="7"/>
  <c r="KY131" i="7"/>
  <c r="KZ131" i="7"/>
  <c r="LA131" i="7"/>
  <c r="LB131" i="7"/>
  <c r="LC131" i="7"/>
  <c r="LD131" i="7"/>
  <c r="LE131" i="7"/>
  <c r="LF131" i="7"/>
  <c r="LG131" i="7"/>
  <c r="LH131" i="7"/>
  <c r="LI131" i="7"/>
  <c r="LJ131" i="7"/>
  <c r="LK131" i="7"/>
  <c r="LL131" i="7"/>
  <c r="LM131" i="7"/>
  <c r="LN131" i="7"/>
  <c r="LO131" i="7"/>
  <c r="LP131" i="7"/>
  <c r="LQ131" i="7"/>
  <c r="LR131" i="7"/>
  <c r="LS131" i="7"/>
  <c r="LT131" i="7"/>
  <c r="LU131" i="7"/>
  <c r="LV131" i="7"/>
  <c r="LW131" i="7"/>
  <c r="LX131" i="7"/>
  <c r="LY131" i="7"/>
  <c r="LZ131" i="7"/>
  <c r="MA131" i="7"/>
  <c r="MB131" i="7"/>
  <c r="MC131" i="7"/>
  <c r="MD131" i="7"/>
  <c r="ME131" i="7"/>
  <c r="MF131" i="7"/>
  <c r="MG131" i="7"/>
  <c r="MH131" i="7"/>
  <c r="MI131" i="7"/>
  <c r="MJ131" i="7"/>
  <c r="MK131" i="7"/>
  <c r="ML131" i="7"/>
  <c r="MM131" i="7"/>
  <c r="MN131" i="7"/>
  <c r="MO131" i="7"/>
  <c r="MP131" i="7"/>
  <c r="MQ131" i="7"/>
  <c r="MR131" i="7"/>
  <c r="MS131" i="7"/>
  <c r="MT131" i="7"/>
  <c r="MU131" i="7"/>
  <c r="MV131" i="7"/>
  <c r="MW131" i="7"/>
  <c r="MX131" i="7"/>
  <c r="MY131" i="7"/>
  <c r="MZ131" i="7"/>
  <c r="NA131" i="7"/>
  <c r="NB131" i="7"/>
  <c r="NC131" i="7"/>
  <c r="ND131" i="7"/>
  <c r="NE131" i="7"/>
  <c r="NF131" i="7"/>
  <c r="NG131" i="7"/>
  <c r="NH131" i="7"/>
  <c r="NI131" i="7"/>
  <c r="NJ131" i="7"/>
  <c r="NK131" i="7"/>
  <c r="NL131" i="7"/>
  <c r="NM131" i="7"/>
  <c r="NN131" i="7"/>
  <c r="NO131" i="7"/>
  <c r="NP131" i="7"/>
  <c r="NQ131" i="7"/>
  <c r="NR131" i="7"/>
  <c r="NS131" i="7"/>
  <c r="NT131" i="7"/>
  <c r="NU131" i="7"/>
  <c r="NV131" i="7"/>
  <c r="NW131" i="7"/>
  <c r="NX131" i="7"/>
  <c r="NY131" i="7"/>
  <c r="NZ131" i="7"/>
  <c r="OA131" i="7"/>
  <c r="OB131" i="7"/>
  <c r="OC131" i="7"/>
  <c r="OD131" i="7"/>
  <c r="OE131" i="7"/>
  <c r="OF131" i="7"/>
  <c r="OG131" i="7"/>
  <c r="OH131" i="7"/>
  <c r="OI131" i="7"/>
  <c r="OJ131" i="7"/>
  <c r="OK131" i="7"/>
  <c r="OL131" i="7"/>
  <c r="OM131" i="7"/>
  <c r="ON131" i="7"/>
  <c r="OO131" i="7"/>
  <c r="OP131" i="7"/>
  <c r="OQ131" i="7"/>
  <c r="OR131" i="7"/>
  <c r="OS131" i="7"/>
  <c r="OT131" i="7"/>
  <c r="OU131" i="7"/>
  <c r="OV131" i="7"/>
  <c r="OW131" i="7"/>
  <c r="OX131" i="7"/>
  <c r="OY131" i="7"/>
  <c r="OZ131" i="7"/>
  <c r="PA131" i="7"/>
  <c r="PB131" i="7"/>
  <c r="PC131" i="7"/>
  <c r="PD131" i="7"/>
  <c r="PE131" i="7"/>
  <c r="PF131" i="7"/>
  <c r="PG131" i="7"/>
  <c r="PH131" i="7"/>
  <c r="PI131" i="7"/>
  <c r="PJ131" i="7"/>
  <c r="PK131" i="7"/>
  <c r="PL131" i="7"/>
  <c r="PM131" i="7"/>
  <c r="PN131" i="7"/>
  <c r="PO131" i="7"/>
  <c r="PP131" i="7"/>
  <c r="PQ131" i="7"/>
  <c r="PR131" i="7"/>
  <c r="PS131" i="7"/>
  <c r="PT131" i="7"/>
  <c r="PU131" i="7"/>
  <c r="PV131" i="7"/>
  <c r="PW131" i="7"/>
  <c r="PX131" i="7"/>
  <c r="PY131" i="7"/>
  <c r="PZ131" i="7"/>
  <c r="QA131" i="7"/>
  <c r="QB131" i="7"/>
  <c r="QC131" i="7"/>
  <c r="QD131" i="7"/>
  <c r="QE131" i="7"/>
  <c r="QF131" i="7"/>
  <c r="QG131" i="7"/>
  <c r="QH131" i="7"/>
  <c r="QI131" i="7"/>
  <c r="QJ131" i="7"/>
  <c r="QK131" i="7"/>
  <c r="QL131" i="7"/>
  <c r="QM131" i="7"/>
  <c r="QN131" i="7"/>
  <c r="QO131" i="7"/>
  <c r="QP131" i="7"/>
  <c r="QQ131" i="7"/>
  <c r="QR131" i="7"/>
  <c r="QS131" i="7"/>
  <c r="QT131" i="7"/>
  <c r="QU131" i="7"/>
  <c r="QV131" i="7"/>
  <c r="QW131" i="7"/>
  <c r="QX131" i="7"/>
  <c r="QY131" i="7"/>
  <c r="QZ131" i="7"/>
  <c r="RA131" i="7"/>
  <c r="RB131" i="7"/>
  <c r="RC131" i="7"/>
  <c r="RD131" i="7"/>
  <c r="RE131" i="7"/>
  <c r="RF131" i="7"/>
  <c r="RG131" i="7"/>
  <c r="RH131" i="7"/>
  <c r="RI131" i="7"/>
  <c r="RJ131" i="7"/>
  <c r="RK131" i="7"/>
  <c r="RL131" i="7"/>
  <c r="RM131" i="7"/>
  <c r="RN131" i="7"/>
  <c r="RO131" i="7"/>
  <c r="RP131" i="7"/>
  <c r="RQ131" i="7"/>
  <c r="RR131" i="7"/>
  <c r="RS131" i="7"/>
  <c r="RT131" i="7"/>
  <c r="RU131" i="7"/>
  <c r="RV131" i="7"/>
  <c r="RW131" i="7"/>
  <c r="RX131" i="7"/>
  <c r="RY131" i="7"/>
  <c r="RZ131" i="7"/>
  <c r="SA131" i="7"/>
  <c r="SB131" i="7"/>
  <c r="SC131" i="7"/>
  <c r="SD131" i="7"/>
  <c r="SE131" i="7"/>
  <c r="SF131" i="7"/>
  <c r="SG131" i="7"/>
  <c r="SH131" i="7"/>
  <c r="SI131" i="7"/>
  <c r="SJ131" i="7"/>
  <c r="SK131" i="7"/>
  <c r="SL131" i="7"/>
  <c r="SM131" i="7"/>
  <c r="SN131" i="7"/>
  <c r="SO131" i="7"/>
  <c r="SP131" i="7"/>
  <c r="SQ131" i="7"/>
  <c r="SR131" i="7"/>
  <c r="SS131" i="7"/>
  <c r="ST131" i="7"/>
  <c r="SU131" i="7"/>
  <c r="SV131" i="7"/>
  <c r="SW131" i="7"/>
  <c r="SX131" i="7"/>
  <c r="SY131" i="7"/>
  <c r="SZ131" i="7"/>
  <c r="TA131" i="7"/>
  <c r="TB131" i="7"/>
  <c r="K131" i="7"/>
  <c r="L115" i="7"/>
  <c r="M115" i="7"/>
  <c r="N115" i="7"/>
  <c r="O115" i="7"/>
  <c r="P115" i="7"/>
  <c r="Q115" i="7"/>
  <c r="R115" i="7"/>
  <c r="S115" i="7"/>
  <c r="T115" i="7"/>
  <c r="U115" i="7"/>
  <c r="V115" i="7"/>
  <c r="W115" i="7"/>
  <c r="X115" i="7"/>
  <c r="Y115" i="7"/>
  <c r="Z115" i="7"/>
  <c r="AA115" i="7"/>
  <c r="AB115" i="7"/>
  <c r="AC115" i="7"/>
  <c r="AD115" i="7"/>
  <c r="AE115" i="7"/>
  <c r="AF115" i="7"/>
  <c r="AG115" i="7"/>
  <c r="AH115" i="7"/>
  <c r="AI115" i="7"/>
  <c r="AJ115" i="7"/>
  <c r="AK115" i="7"/>
  <c r="AL115" i="7"/>
  <c r="AM115" i="7"/>
  <c r="AN115" i="7"/>
  <c r="AO115" i="7"/>
  <c r="AP115" i="7"/>
  <c r="AQ115" i="7"/>
  <c r="AR115" i="7"/>
  <c r="AS115" i="7"/>
  <c r="AT115" i="7"/>
  <c r="AU115" i="7"/>
  <c r="AV115" i="7"/>
  <c r="AW115" i="7"/>
  <c r="AX115" i="7"/>
  <c r="AY115" i="7"/>
  <c r="AZ115" i="7"/>
  <c r="BA115" i="7"/>
  <c r="BB115" i="7"/>
  <c r="BC115" i="7"/>
  <c r="BD115" i="7"/>
  <c r="BE115" i="7"/>
  <c r="BF115" i="7"/>
  <c r="BG115" i="7"/>
  <c r="BH115" i="7"/>
  <c r="BI115" i="7"/>
  <c r="BJ115" i="7"/>
  <c r="BK115" i="7"/>
  <c r="BL115" i="7"/>
  <c r="BM115" i="7"/>
  <c r="BN115" i="7"/>
  <c r="BO115" i="7"/>
  <c r="BP115" i="7"/>
  <c r="BQ115" i="7"/>
  <c r="BR115" i="7"/>
  <c r="BS115" i="7"/>
  <c r="BT115" i="7"/>
  <c r="BU115" i="7"/>
  <c r="BV115" i="7"/>
  <c r="BW115" i="7"/>
  <c r="BX115" i="7"/>
  <c r="BY115" i="7"/>
  <c r="BZ115" i="7"/>
  <c r="CA115" i="7"/>
  <c r="CB115" i="7"/>
  <c r="CC115" i="7"/>
  <c r="CD115" i="7"/>
  <c r="CE115" i="7"/>
  <c r="CF115" i="7"/>
  <c r="CG115" i="7"/>
  <c r="CH115" i="7"/>
  <c r="CI115" i="7"/>
  <c r="CJ115" i="7"/>
  <c r="CK115" i="7"/>
  <c r="CL115" i="7"/>
  <c r="CM115" i="7"/>
  <c r="CN115" i="7"/>
  <c r="CO115" i="7"/>
  <c r="CP115" i="7"/>
  <c r="CQ115" i="7"/>
  <c r="CR115" i="7"/>
  <c r="CS115" i="7"/>
  <c r="CT115" i="7"/>
  <c r="CU115" i="7"/>
  <c r="CV115" i="7"/>
  <c r="CW115" i="7"/>
  <c r="CX115" i="7"/>
  <c r="CY115" i="7"/>
  <c r="CZ115" i="7"/>
  <c r="DA115" i="7"/>
  <c r="DB115" i="7"/>
  <c r="DC115" i="7"/>
  <c r="DD115" i="7"/>
  <c r="DE115" i="7"/>
  <c r="DF115" i="7"/>
  <c r="DG115" i="7"/>
  <c r="DH115" i="7"/>
  <c r="DI115" i="7"/>
  <c r="DJ115" i="7"/>
  <c r="DK115" i="7"/>
  <c r="DL115" i="7"/>
  <c r="DM115" i="7"/>
  <c r="DN115" i="7"/>
  <c r="DO115" i="7"/>
  <c r="DP115" i="7"/>
  <c r="DQ115" i="7"/>
  <c r="DR115" i="7"/>
  <c r="DS115" i="7"/>
  <c r="DT115" i="7"/>
  <c r="DU115" i="7"/>
  <c r="DV115" i="7"/>
  <c r="DW115" i="7"/>
  <c r="DX115" i="7"/>
  <c r="DY115" i="7"/>
  <c r="DZ115" i="7"/>
  <c r="EA115" i="7"/>
  <c r="EB115" i="7"/>
  <c r="EC115" i="7"/>
  <c r="ED115" i="7"/>
  <c r="EE115" i="7"/>
  <c r="EF115" i="7"/>
  <c r="EG115" i="7"/>
  <c r="EH115" i="7"/>
  <c r="EI115" i="7"/>
  <c r="EJ115" i="7"/>
  <c r="EK115" i="7"/>
  <c r="EL115" i="7"/>
  <c r="EM115" i="7"/>
  <c r="EN115" i="7"/>
  <c r="EO115" i="7"/>
  <c r="EP115" i="7"/>
  <c r="EQ115" i="7"/>
  <c r="ER115" i="7"/>
  <c r="ES115" i="7"/>
  <c r="ET115" i="7"/>
  <c r="EU115" i="7"/>
  <c r="EV115" i="7"/>
  <c r="EW115" i="7"/>
  <c r="EX115" i="7"/>
  <c r="EY115" i="7"/>
  <c r="EZ115" i="7"/>
  <c r="FA115" i="7"/>
  <c r="FB115" i="7"/>
  <c r="FC115" i="7"/>
  <c r="FD115" i="7"/>
  <c r="FE115" i="7"/>
  <c r="FF115" i="7"/>
  <c r="FG115" i="7"/>
  <c r="FH115" i="7"/>
  <c r="FI115" i="7"/>
  <c r="FJ115" i="7"/>
  <c r="FK115" i="7"/>
  <c r="FL115" i="7"/>
  <c r="FM115" i="7"/>
  <c r="FN115" i="7"/>
  <c r="FO115" i="7"/>
  <c r="FP115" i="7"/>
  <c r="FQ115" i="7"/>
  <c r="FR115" i="7"/>
  <c r="FS115" i="7"/>
  <c r="FT115" i="7"/>
  <c r="FU115" i="7"/>
  <c r="FV115" i="7"/>
  <c r="FW115" i="7"/>
  <c r="FX115" i="7"/>
  <c r="FY115" i="7"/>
  <c r="FZ115" i="7"/>
  <c r="GA115" i="7"/>
  <c r="GB115" i="7"/>
  <c r="GC115" i="7"/>
  <c r="GD115" i="7"/>
  <c r="GE115" i="7"/>
  <c r="GF115" i="7"/>
  <c r="GG115" i="7"/>
  <c r="GH115" i="7"/>
  <c r="GI115" i="7"/>
  <c r="GJ115" i="7"/>
  <c r="GK115" i="7"/>
  <c r="GL115" i="7"/>
  <c r="GM115" i="7"/>
  <c r="GN115" i="7"/>
  <c r="GO115" i="7"/>
  <c r="GP115" i="7"/>
  <c r="GQ115" i="7"/>
  <c r="GR115" i="7"/>
  <c r="GS115" i="7"/>
  <c r="GT115" i="7"/>
  <c r="GU115" i="7"/>
  <c r="GV115" i="7"/>
  <c r="GW115" i="7"/>
  <c r="GX115" i="7"/>
  <c r="GY115" i="7"/>
  <c r="GZ115" i="7"/>
  <c r="HA115" i="7"/>
  <c r="HB115" i="7"/>
  <c r="HC115" i="7"/>
  <c r="HD115" i="7"/>
  <c r="HE115" i="7"/>
  <c r="HF115" i="7"/>
  <c r="HG115" i="7"/>
  <c r="HH115" i="7"/>
  <c r="HI115" i="7"/>
  <c r="HJ115" i="7"/>
  <c r="HK115" i="7"/>
  <c r="HL115" i="7"/>
  <c r="HM115" i="7"/>
  <c r="HN115" i="7"/>
  <c r="HO115" i="7"/>
  <c r="HP115" i="7"/>
  <c r="HQ115" i="7"/>
  <c r="HR115" i="7"/>
  <c r="HS115" i="7"/>
  <c r="HT115" i="7"/>
  <c r="HU115" i="7"/>
  <c r="HV115" i="7"/>
  <c r="HW115" i="7"/>
  <c r="HX115" i="7"/>
  <c r="HY115" i="7"/>
  <c r="HZ115" i="7"/>
  <c r="IA115" i="7"/>
  <c r="IB115" i="7"/>
  <c r="IC115" i="7"/>
  <c r="ID115" i="7"/>
  <c r="IE115" i="7"/>
  <c r="IF115" i="7"/>
  <c r="IG115" i="7"/>
  <c r="IH115" i="7"/>
  <c r="II115" i="7"/>
  <c r="IJ115" i="7"/>
  <c r="IK115" i="7"/>
  <c r="IL115" i="7"/>
  <c r="IM115" i="7"/>
  <c r="IN115" i="7"/>
  <c r="IO115" i="7"/>
  <c r="IP115" i="7"/>
  <c r="IQ115" i="7"/>
  <c r="IR115" i="7"/>
  <c r="IS115" i="7"/>
  <c r="IT115" i="7"/>
  <c r="IU115" i="7"/>
  <c r="IV115" i="7"/>
  <c r="IW115" i="7"/>
  <c r="IX115" i="7"/>
  <c r="IY115" i="7"/>
  <c r="IZ115" i="7"/>
  <c r="JA115" i="7"/>
  <c r="JB115" i="7"/>
  <c r="JC115" i="7"/>
  <c r="JD115" i="7"/>
  <c r="JE115" i="7"/>
  <c r="JF115" i="7"/>
  <c r="JG115" i="7"/>
  <c r="JH115" i="7"/>
  <c r="JI115" i="7"/>
  <c r="JJ115" i="7"/>
  <c r="JK115" i="7"/>
  <c r="JL115" i="7"/>
  <c r="JM115" i="7"/>
  <c r="JN115" i="7"/>
  <c r="JO115" i="7"/>
  <c r="JP115" i="7"/>
  <c r="JQ115" i="7"/>
  <c r="JR115" i="7"/>
  <c r="JS115" i="7"/>
  <c r="JT115" i="7"/>
  <c r="JU115" i="7"/>
  <c r="JV115" i="7"/>
  <c r="JW115" i="7"/>
  <c r="JX115" i="7"/>
  <c r="JY115" i="7"/>
  <c r="JZ115" i="7"/>
  <c r="KA115" i="7"/>
  <c r="KB115" i="7"/>
  <c r="KC115" i="7"/>
  <c r="KD115" i="7"/>
  <c r="KE115" i="7"/>
  <c r="KF115" i="7"/>
  <c r="KG115" i="7"/>
  <c r="KH115" i="7"/>
  <c r="KI115" i="7"/>
  <c r="KJ115" i="7"/>
  <c r="KK115" i="7"/>
  <c r="KL115" i="7"/>
  <c r="KM115" i="7"/>
  <c r="KN115" i="7"/>
  <c r="KO115" i="7"/>
  <c r="KP115" i="7"/>
  <c r="KQ115" i="7"/>
  <c r="KR115" i="7"/>
  <c r="KS115" i="7"/>
  <c r="KT115" i="7"/>
  <c r="KU115" i="7"/>
  <c r="KV115" i="7"/>
  <c r="KW115" i="7"/>
  <c r="KX115" i="7"/>
  <c r="KY115" i="7"/>
  <c r="KZ115" i="7"/>
  <c r="LA115" i="7"/>
  <c r="LB115" i="7"/>
  <c r="LC115" i="7"/>
  <c r="LD115" i="7"/>
  <c r="LE115" i="7"/>
  <c r="LF115" i="7"/>
  <c r="LG115" i="7"/>
  <c r="LH115" i="7"/>
  <c r="LI115" i="7"/>
  <c r="LJ115" i="7"/>
  <c r="LK115" i="7"/>
  <c r="LL115" i="7"/>
  <c r="LM115" i="7"/>
  <c r="LN115" i="7"/>
  <c r="LO115" i="7"/>
  <c r="LP115" i="7"/>
  <c r="LQ115" i="7"/>
  <c r="LR115" i="7"/>
  <c r="LS115" i="7"/>
  <c r="LT115" i="7"/>
  <c r="LU115" i="7"/>
  <c r="LV115" i="7"/>
  <c r="LW115" i="7"/>
  <c r="LX115" i="7"/>
  <c r="LY115" i="7"/>
  <c r="LZ115" i="7"/>
  <c r="MA115" i="7"/>
  <c r="MB115" i="7"/>
  <c r="MC115" i="7"/>
  <c r="MD115" i="7"/>
  <c r="ME115" i="7"/>
  <c r="MF115" i="7"/>
  <c r="MG115" i="7"/>
  <c r="MH115" i="7"/>
  <c r="MI115" i="7"/>
  <c r="MJ115" i="7"/>
  <c r="MK115" i="7"/>
  <c r="ML115" i="7"/>
  <c r="MM115" i="7"/>
  <c r="MN115" i="7"/>
  <c r="MO115" i="7"/>
  <c r="MP115" i="7"/>
  <c r="MQ115" i="7"/>
  <c r="MR115" i="7"/>
  <c r="MS115" i="7"/>
  <c r="MT115" i="7"/>
  <c r="MU115" i="7"/>
  <c r="MV115" i="7"/>
  <c r="MW115" i="7"/>
  <c r="MX115" i="7"/>
  <c r="MY115" i="7"/>
  <c r="MZ115" i="7"/>
  <c r="NA115" i="7"/>
  <c r="NB115" i="7"/>
  <c r="NC115" i="7"/>
  <c r="ND115" i="7"/>
  <c r="NE115" i="7"/>
  <c r="NF115" i="7"/>
  <c r="NG115" i="7"/>
  <c r="NH115" i="7"/>
  <c r="NI115" i="7"/>
  <c r="NJ115" i="7"/>
  <c r="NK115" i="7"/>
  <c r="NL115" i="7"/>
  <c r="NM115" i="7"/>
  <c r="NN115" i="7"/>
  <c r="NO115" i="7"/>
  <c r="NP115" i="7"/>
  <c r="NQ115" i="7"/>
  <c r="NR115" i="7"/>
  <c r="NS115" i="7"/>
  <c r="NT115" i="7"/>
  <c r="NU115" i="7"/>
  <c r="NV115" i="7"/>
  <c r="NW115" i="7"/>
  <c r="NX115" i="7"/>
  <c r="NY115" i="7"/>
  <c r="NZ115" i="7"/>
  <c r="OA115" i="7"/>
  <c r="OB115" i="7"/>
  <c r="OC115" i="7"/>
  <c r="OD115" i="7"/>
  <c r="OE115" i="7"/>
  <c r="OF115" i="7"/>
  <c r="OG115" i="7"/>
  <c r="OH115" i="7"/>
  <c r="OI115" i="7"/>
  <c r="OJ115" i="7"/>
  <c r="OK115" i="7"/>
  <c r="OL115" i="7"/>
  <c r="OM115" i="7"/>
  <c r="ON115" i="7"/>
  <c r="OO115" i="7"/>
  <c r="OP115" i="7"/>
  <c r="OQ115" i="7"/>
  <c r="OR115" i="7"/>
  <c r="OS115" i="7"/>
  <c r="OT115" i="7"/>
  <c r="OU115" i="7"/>
  <c r="OV115" i="7"/>
  <c r="OW115" i="7"/>
  <c r="OX115" i="7"/>
  <c r="OY115" i="7"/>
  <c r="OZ115" i="7"/>
  <c r="PA115" i="7"/>
  <c r="PB115" i="7"/>
  <c r="PC115" i="7"/>
  <c r="PD115" i="7"/>
  <c r="PE115" i="7"/>
  <c r="PF115" i="7"/>
  <c r="PG115" i="7"/>
  <c r="PH115" i="7"/>
  <c r="PI115" i="7"/>
  <c r="PJ115" i="7"/>
  <c r="PK115" i="7"/>
  <c r="PL115" i="7"/>
  <c r="PM115" i="7"/>
  <c r="PN115" i="7"/>
  <c r="PO115" i="7"/>
  <c r="PP115" i="7"/>
  <c r="PQ115" i="7"/>
  <c r="PR115" i="7"/>
  <c r="PS115" i="7"/>
  <c r="PT115" i="7"/>
  <c r="PU115" i="7"/>
  <c r="PV115" i="7"/>
  <c r="PW115" i="7"/>
  <c r="PX115" i="7"/>
  <c r="PY115" i="7"/>
  <c r="PZ115" i="7"/>
  <c r="QA115" i="7"/>
  <c r="QB115" i="7"/>
  <c r="QC115" i="7"/>
  <c r="QD115" i="7"/>
  <c r="QE115" i="7"/>
  <c r="QF115" i="7"/>
  <c r="QG115" i="7"/>
  <c r="QH115" i="7"/>
  <c r="QI115" i="7"/>
  <c r="QJ115" i="7"/>
  <c r="QK115" i="7"/>
  <c r="QL115" i="7"/>
  <c r="QM115" i="7"/>
  <c r="QN115" i="7"/>
  <c r="QO115" i="7"/>
  <c r="QP115" i="7"/>
  <c r="QQ115" i="7"/>
  <c r="QR115" i="7"/>
  <c r="QS115" i="7"/>
  <c r="QT115" i="7"/>
  <c r="QU115" i="7"/>
  <c r="QV115" i="7"/>
  <c r="QW115" i="7"/>
  <c r="QX115" i="7"/>
  <c r="QY115" i="7"/>
  <c r="QZ115" i="7"/>
  <c r="RA115" i="7"/>
  <c r="RB115" i="7"/>
  <c r="RC115" i="7"/>
  <c r="RD115" i="7"/>
  <c r="RE115" i="7"/>
  <c r="RF115" i="7"/>
  <c r="RG115" i="7"/>
  <c r="RH115" i="7"/>
  <c r="RI115" i="7"/>
  <c r="RJ115" i="7"/>
  <c r="RK115" i="7"/>
  <c r="RL115" i="7"/>
  <c r="RM115" i="7"/>
  <c r="RN115" i="7"/>
  <c r="RO115" i="7"/>
  <c r="RP115" i="7"/>
  <c r="RQ115" i="7"/>
  <c r="RR115" i="7"/>
  <c r="RS115" i="7"/>
  <c r="RT115" i="7"/>
  <c r="RU115" i="7"/>
  <c r="RV115" i="7"/>
  <c r="RW115" i="7"/>
  <c r="RX115" i="7"/>
  <c r="RY115" i="7"/>
  <c r="RZ115" i="7"/>
  <c r="SA115" i="7"/>
  <c r="SB115" i="7"/>
  <c r="SC115" i="7"/>
  <c r="SD115" i="7"/>
  <c r="SE115" i="7"/>
  <c r="SF115" i="7"/>
  <c r="SG115" i="7"/>
  <c r="SH115" i="7"/>
  <c r="SI115" i="7"/>
  <c r="SJ115" i="7"/>
  <c r="SK115" i="7"/>
  <c r="SL115" i="7"/>
  <c r="SM115" i="7"/>
  <c r="SN115" i="7"/>
  <c r="SO115" i="7"/>
  <c r="SP115" i="7"/>
  <c r="SQ115" i="7"/>
  <c r="SR115" i="7"/>
  <c r="SS115" i="7"/>
  <c r="ST115" i="7"/>
  <c r="SU115" i="7"/>
  <c r="SV115" i="7"/>
  <c r="SW115" i="7"/>
  <c r="SX115" i="7"/>
  <c r="SY115" i="7"/>
  <c r="SZ115" i="7"/>
  <c r="TA115" i="7"/>
  <c r="TB115" i="7"/>
  <c r="K115" i="7"/>
  <c r="J23" i="13"/>
  <c r="AD9" i="3"/>
  <c r="AD24" i="7"/>
  <c r="J135" i="7"/>
  <c r="L91" i="7"/>
  <c r="M91" i="7"/>
  <c r="N91" i="7"/>
  <c r="O91" i="7"/>
  <c r="P91" i="7"/>
  <c r="Q91" i="7"/>
  <c r="R91" i="7"/>
  <c r="S91" i="7"/>
  <c r="T91" i="7"/>
  <c r="U91" i="7"/>
  <c r="V91" i="7"/>
  <c r="W91" i="7"/>
  <c r="X91" i="7"/>
  <c r="Y91" i="7"/>
  <c r="Z91" i="7"/>
  <c r="AA91" i="7"/>
  <c r="AB91" i="7"/>
  <c r="AC91" i="7"/>
  <c r="AD91" i="7"/>
  <c r="AE91" i="7"/>
  <c r="AF91" i="7"/>
  <c r="AG91" i="7"/>
  <c r="AH91" i="7"/>
  <c r="AI91" i="7"/>
  <c r="AJ91" i="7"/>
  <c r="AK91" i="7"/>
  <c r="AL91" i="7"/>
  <c r="AM91" i="7"/>
  <c r="AN91" i="7"/>
  <c r="AO91" i="7"/>
  <c r="AP91" i="7"/>
  <c r="AQ91" i="7"/>
  <c r="AR91" i="7"/>
  <c r="AS91" i="7"/>
  <c r="AT91" i="7"/>
  <c r="AU91" i="7"/>
  <c r="AV91" i="7"/>
  <c r="AW91" i="7"/>
  <c r="AX91" i="7"/>
  <c r="AY91" i="7"/>
  <c r="AZ91" i="7"/>
  <c r="BA91" i="7"/>
  <c r="BB91" i="7"/>
  <c r="BC91" i="7"/>
  <c r="BD91" i="7"/>
  <c r="BE91" i="7"/>
  <c r="BF91" i="7"/>
  <c r="BG91" i="7"/>
  <c r="BH91" i="7"/>
  <c r="BI91" i="7"/>
  <c r="BJ91" i="7"/>
  <c r="BK91" i="7"/>
  <c r="BL91" i="7"/>
  <c r="BM91" i="7"/>
  <c r="BN91" i="7"/>
  <c r="BO91" i="7"/>
  <c r="BP91" i="7"/>
  <c r="BQ91" i="7"/>
  <c r="BR91" i="7"/>
  <c r="BS91" i="7"/>
  <c r="BT91" i="7"/>
  <c r="BU91" i="7"/>
  <c r="BV91" i="7"/>
  <c r="BW91" i="7"/>
  <c r="BX91" i="7"/>
  <c r="BY91" i="7"/>
  <c r="BZ91" i="7"/>
  <c r="CA91" i="7"/>
  <c r="CB91" i="7"/>
  <c r="CC91" i="7"/>
  <c r="CD91" i="7"/>
  <c r="CE91" i="7"/>
  <c r="CF91" i="7"/>
  <c r="CG91" i="7"/>
  <c r="CH91" i="7"/>
  <c r="CI91" i="7"/>
  <c r="CJ91" i="7"/>
  <c r="CK91" i="7"/>
  <c r="CL91" i="7"/>
  <c r="CM91" i="7"/>
  <c r="CN91" i="7"/>
  <c r="CO91" i="7"/>
  <c r="CP91" i="7"/>
  <c r="CQ91" i="7"/>
  <c r="CR91" i="7"/>
  <c r="CS91" i="7"/>
  <c r="CT91" i="7"/>
  <c r="CU91" i="7"/>
  <c r="CV91" i="7"/>
  <c r="CW91" i="7"/>
  <c r="CX91" i="7"/>
  <c r="CY91" i="7"/>
  <c r="CZ91" i="7"/>
  <c r="DA91" i="7"/>
  <c r="DB91" i="7"/>
  <c r="DC91" i="7"/>
  <c r="DD91" i="7"/>
  <c r="DE91" i="7"/>
  <c r="DF91" i="7"/>
  <c r="DG91" i="7"/>
  <c r="DH91" i="7"/>
  <c r="DI91" i="7"/>
  <c r="DJ91" i="7"/>
  <c r="DK91" i="7"/>
  <c r="DL91" i="7"/>
  <c r="DM91" i="7"/>
  <c r="DN91" i="7"/>
  <c r="DO91" i="7"/>
  <c r="DP91" i="7"/>
  <c r="DQ91" i="7"/>
  <c r="DR91" i="7"/>
  <c r="DS91" i="7"/>
  <c r="DT91" i="7"/>
  <c r="DU91" i="7"/>
  <c r="DV91" i="7"/>
  <c r="DW91" i="7"/>
  <c r="DX91" i="7"/>
  <c r="DY91" i="7"/>
  <c r="DZ91" i="7"/>
  <c r="EA91" i="7"/>
  <c r="EB91" i="7"/>
  <c r="EC91" i="7"/>
  <c r="ED91" i="7"/>
  <c r="EE91" i="7"/>
  <c r="EF91" i="7"/>
  <c r="EG91" i="7"/>
  <c r="EH91" i="7"/>
  <c r="EI91" i="7"/>
  <c r="EJ91" i="7"/>
  <c r="EK91" i="7"/>
  <c r="EL91" i="7"/>
  <c r="EM91" i="7"/>
  <c r="EN91" i="7"/>
  <c r="EO91" i="7"/>
  <c r="EP91" i="7"/>
  <c r="EQ91" i="7"/>
  <c r="ER91" i="7"/>
  <c r="ES91" i="7"/>
  <c r="ET91" i="7"/>
  <c r="EU91" i="7"/>
  <c r="EV91" i="7"/>
  <c r="EW91" i="7"/>
  <c r="EX91" i="7"/>
  <c r="EY91" i="7"/>
  <c r="EZ91" i="7"/>
  <c r="FA91" i="7"/>
  <c r="FB91" i="7"/>
  <c r="FC91" i="7"/>
  <c r="FD91" i="7"/>
  <c r="FE91" i="7"/>
  <c r="FF91" i="7"/>
  <c r="FG91" i="7"/>
  <c r="FH91" i="7"/>
  <c r="FI91" i="7"/>
  <c r="FJ91" i="7"/>
  <c r="FK91" i="7"/>
  <c r="FL91" i="7"/>
  <c r="FM91" i="7"/>
  <c r="FN91" i="7"/>
  <c r="FO91" i="7"/>
  <c r="FP91" i="7"/>
  <c r="FQ91" i="7"/>
  <c r="FR91" i="7"/>
  <c r="FS91" i="7"/>
  <c r="FT91" i="7"/>
  <c r="FU91" i="7"/>
  <c r="FV91" i="7"/>
  <c r="FW91" i="7"/>
  <c r="FX91" i="7"/>
  <c r="FY91" i="7"/>
  <c r="FZ91" i="7"/>
  <c r="GA91" i="7"/>
  <c r="GB91" i="7"/>
  <c r="GC91" i="7"/>
  <c r="GD91" i="7"/>
  <c r="GE91" i="7"/>
  <c r="GF91" i="7"/>
  <c r="GG91" i="7"/>
  <c r="GH91" i="7"/>
  <c r="GI91" i="7"/>
  <c r="GJ91" i="7"/>
  <c r="GK91" i="7"/>
  <c r="GL91" i="7"/>
  <c r="GM91" i="7"/>
  <c r="GN91" i="7"/>
  <c r="GO91" i="7"/>
  <c r="GP91" i="7"/>
  <c r="GQ91" i="7"/>
  <c r="GR91" i="7"/>
  <c r="GS91" i="7"/>
  <c r="GT91" i="7"/>
  <c r="GU91" i="7"/>
  <c r="GV91" i="7"/>
  <c r="GW91" i="7"/>
  <c r="GX91" i="7"/>
  <c r="GY91" i="7"/>
  <c r="GZ91" i="7"/>
  <c r="HA91" i="7"/>
  <c r="HB91" i="7"/>
  <c r="HC91" i="7"/>
  <c r="HD91" i="7"/>
  <c r="HE91" i="7"/>
  <c r="HF91" i="7"/>
  <c r="HG91" i="7"/>
  <c r="HH91" i="7"/>
  <c r="HI91" i="7"/>
  <c r="HJ91" i="7"/>
  <c r="HK91" i="7"/>
  <c r="HL91" i="7"/>
  <c r="HM91" i="7"/>
  <c r="HN91" i="7"/>
  <c r="HO91" i="7"/>
  <c r="HP91" i="7"/>
  <c r="HQ91" i="7"/>
  <c r="HR91" i="7"/>
  <c r="HS91" i="7"/>
  <c r="HT91" i="7"/>
  <c r="HU91" i="7"/>
  <c r="HV91" i="7"/>
  <c r="HW91" i="7"/>
  <c r="HX91" i="7"/>
  <c r="HY91" i="7"/>
  <c r="HZ91" i="7"/>
  <c r="IA91" i="7"/>
  <c r="IB91" i="7"/>
  <c r="IC91" i="7"/>
  <c r="ID91" i="7"/>
  <c r="IE91" i="7"/>
  <c r="IF91" i="7"/>
  <c r="IG91" i="7"/>
  <c r="IH91" i="7"/>
  <c r="II91" i="7"/>
  <c r="IJ91" i="7"/>
  <c r="IK91" i="7"/>
  <c r="IL91" i="7"/>
  <c r="IM91" i="7"/>
  <c r="IN91" i="7"/>
  <c r="IO91" i="7"/>
  <c r="IP91" i="7"/>
  <c r="IQ91" i="7"/>
  <c r="IR91" i="7"/>
  <c r="IS91" i="7"/>
  <c r="IT91" i="7"/>
  <c r="IU91" i="7"/>
  <c r="IV91" i="7"/>
  <c r="IW91" i="7"/>
  <c r="IX91" i="7"/>
  <c r="IY91" i="7"/>
  <c r="IZ91" i="7"/>
  <c r="JA91" i="7"/>
  <c r="JB91" i="7"/>
  <c r="JC91" i="7"/>
  <c r="JD91" i="7"/>
  <c r="JE91" i="7"/>
  <c r="JF91" i="7"/>
  <c r="JG91" i="7"/>
  <c r="JH91" i="7"/>
  <c r="JI91" i="7"/>
  <c r="JJ91" i="7"/>
  <c r="JK91" i="7"/>
  <c r="JL91" i="7"/>
  <c r="JM91" i="7"/>
  <c r="JN91" i="7"/>
  <c r="JO91" i="7"/>
  <c r="JP91" i="7"/>
  <c r="JQ91" i="7"/>
  <c r="JR91" i="7"/>
  <c r="JS91" i="7"/>
  <c r="JT91" i="7"/>
  <c r="JU91" i="7"/>
  <c r="JV91" i="7"/>
  <c r="JW91" i="7"/>
  <c r="JX91" i="7"/>
  <c r="JY91" i="7"/>
  <c r="JZ91" i="7"/>
  <c r="KA91" i="7"/>
  <c r="KB91" i="7"/>
  <c r="KC91" i="7"/>
  <c r="KD91" i="7"/>
  <c r="KE91" i="7"/>
  <c r="KF91" i="7"/>
  <c r="KG91" i="7"/>
  <c r="KH91" i="7"/>
  <c r="KI91" i="7"/>
  <c r="KJ91" i="7"/>
  <c r="KK91" i="7"/>
  <c r="KL91" i="7"/>
  <c r="KM91" i="7"/>
  <c r="KN91" i="7"/>
  <c r="KO91" i="7"/>
  <c r="KP91" i="7"/>
  <c r="KQ91" i="7"/>
  <c r="KR91" i="7"/>
  <c r="KS91" i="7"/>
  <c r="KT91" i="7"/>
  <c r="KU91" i="7"/>
  <c r="KV91" i="7"/>
  <c r="KW91" i="7"/>
  <c r="KX91" i="7"/>
  <c r="KY91" i="7"/>
  <c r="KZ91" i="7"/>
  <c r="LA91" i="7"/>
  <c r="LB91" i="7"/>
  <c r="LC91" i="7"/>
  <c r="LD91" i="7"/>
  <c r="LE91" i="7"/>
  <c r="LF91" i="7"/>
  <c r="LG91" i="7"/>
  <c r="LH91" i="7"/>
  <c r="LI91" i="7"/>
  <c r="LJ91" i="7"/>
  <c r="LK91" i="7"/>
  <c r="LL91" i="7"/>
  <c r="LM91" i="7"/>
  <c r="LN91" i="7"/>
  <c r="LO91" i="7"/>
  <c r="LP91" i="7"/>
  <c r="LQ91" i="7"/>
  <c r="LR91" i="7"/>
  <c r="LS91" i="7"/>
  <c r="LT91" i="7"/>
  <c r="LU91" i="7"/>
  <c r="LV91" i="7"/>
  <c r="LW91" i="7"/>
  <c r="LX91" i="7"/>
  <c r="LY91" i="7"/>
  <c r="LZ91" i="7"/>
  <c r="MA91" i="7"/>
  <c r="MB91" i="7"/>
  <c r="MC91" i="7"/>
  <c r="MD91" i="7"/>
  <c r="ME91" i="7"/>
  <c r="MF91" i="7"/>
  <c r="MG91" i="7"/>
  <c r="MH91" i="7"/>
  <c r="MI91" i="7"/>
  <c r="MJ91" i="7"/>
  <c r="MK91" i="7"/>
  <c r="ML91" i="7"/>
  <c r="MM91" i="7"/>
  <c r="MN91" i="7"/>
  <c r="MO91" i="7"/>
  <c r="MP91" i="7"/>
  <c r="MQ91" i="7"/>
  <c r="MR91" i="7"/>
  <c r="MS91" i="7"/>
  <c r="MT91" i="7"/>
  <c r="MU91" i="7"/>
  <c r="MV91" i="7"/>
  <c r="MW91" i="7"/>
  <c r="MX91" i="7"/>
  <c r="MY91" i="7"/>
  <c r="MZ91" i="7"/>
  <c r="NA91" i="7"/>
  <c r="NB91" i="7"/>
  <c r="NC91" i="7"/>
  <c r="ND91" i="7"/>
  <c r="NE91" i="7"/>
  <c r="NF91" i="7"/>
  <c r="NG91" i="7"/>
  <c r="NH91" i="7"/>
  <c r="NI91" i="7"/>
  <c r="NJ91" i="7"/>
  <c r="NK91" i="7"/>
  <c r="NL91" i="7"/>
  <c r="NM91" i="7"/>
  <c r="NN91" i="7"/>
  <c r="NO91" i="7"/>
  <c r="NP91" i="7"/>
  <c r="NQ91" i="7"/>
  <c r="NR91" i="7"/>
  <c r="NS91" i="7"/>
  <c r="NT91" i="7"/>
  <c r="NU91" i="7"/>
  <c r="NV91" i="7"/>
  <c r="NW91" i="7"/>
  <c r="NX91" i="7"/>
  <c r="NY91" i="7"/>
  <c r="NZ91" i="7"/>
  <c r="OA91" i="7"/>
  <c r="OB91" i="7"/>
  <c r="OC91" i="7"/>
  <c r="OD91" i="7"/>
  <c r="OE91" i="7"/>
  <c r="OF91" i="7"/>
  <c r="OG91" i="7"/>
  <c r="OH91" i="7"/>
  <c r="OI91" i="7"/>
  <c r="OJ91" i="7"/>
  <c r="OK91" i="7"/>
  <c r="OL91" i="7"/>
  <c r="OM91" i="7"/>
  <c r="ON91" i="7"/>
  <c r="OO91" i="7"/>
  <c r="OP91" i="7"/>
  <c r="OQ91" i="7"/>
  <c r="OR91" i="7"/>
  <c r="OS91" i="7"/>
  <c r="OT91" i="7"/>
  <c r="OU91" i="7"/>
  <c r="OV91" i="7"/>
  <c r="OW91" i="7"/>
  <c r="OX91" i="7"/>
  <c r="OY91" i="7"/>
  <c r="OZ91" i="7"/>
  <c r="PA91" i="7"/>
  <c r="PB91" i="7"/>
  <c r="PC91" i="7"/>
  <c r="PD91" i="7"/>
  <c r="PE91" i="7"/>
  <c r="PF91" i="7"/>
  <c r="PG91" i="7"/>
  <c r="PH91" i="7"/>
  <c r="PI91" i="7"/>
  <c r="PJ91" i="7"/>
  <c r="PK91" i="7"/>
  <c r="PL91" i="7"/>
  <c r="PM91" i="7"/>
  <c r="PN91" i="7"/>
  <c r="PO91" i="7"/>
  <c r="PP91" i="7"/>
  <c r="PQ91" i="7"/>
  <c r="PR91" i="7"/>
  <c r="PS91" i="7"/>
  <c r="PT91" i="7"/>
  <c r="PU91" i="7"/>
  <c r="PV91" i="7"/>
  <c r="PW91" i="7"/>
  <c r="PX91" i="7"/>
  <c r="PY91" i="7"/>
  <c r="PZ91" i="7"/>
  <c r="QA91" i="7"/>
  <c r="QB91" i="7"/>
  <c r="QC91" i="7"/>
  <c r="QD91" i="7"/>
  <c r="QE91" i="7"/>
  <c r="QF91" i="7"/>
  <c r="QG91" i="7"/>
  <c r="QH91" i="7"/>
  <c r="QI91" i="7"/>
  <c r="QJ91" i="7"/>
  <c r="QK91" i="7"/>
  <c r="QL91" i="7"/>
  <c r="QM91" i="7"/>
  <c r="QN91" i="7"/>
  <c r="QO91" i="7"/>
  <c r="QP91" i="7"/>
  <c r="QQ91" i="7"/>
  <c r="QR91" i="7"/>
  <c r="QS91" i="7"/>
  <c r="QT91" i="7"/>
  <c r="QU91" i="7"/>
  <c r="QV91" i="7"/>
  <c r="QW91" i="7"/>
  <c r="QX91" i="7"/>
  <c r="QY91" i="7"/>
  <c r="QZ91" i="7"/>
  <c r="RA91" i="7"/>
  <c r="RB91" i="7"/>
  <c r="RC91" i="7"/>
  <c r="RD91" i="7"/>
  <c r="RE91" i="7"/>
  <c r="RF91" i="7"/>
  <c r="RG91" i="7"/>
  <c r="RH91" i="7"/>
  <c r="RI91" i="7"/>
  <c r="RJ91" i="7"/>
  <c r="RK91" i="7"/>
  <c r="RL91" i="7"/>
  <c r="RM91" i="7"/>
  <c r="RN91" i="7"/>
  <c r="RO91" i="7"/>
  <c r="RP91" i="7"/>
  <c r="RQ91" i="7"/>
  <c r="RR91" i="7"/>
  <c r="RS91" i="7"/>
  <c r="RT91" i="7"/>
  <c r="RU91" i="7"/>
  <c r="RV91" i="7"/>
  <c r="RW91" i="7"/>
  <c r="RX91" i="7"/>
  <c r="RY91" i="7"/>
  <c r="RZ91" i="7"/>
  <c r="SA91" i="7"/>
  <c r="SB91" i="7"/>
  <c r="SC91" i="7"/>
  <c r="SD91" i="7"/>
  <c r="SE91" i="7"/>
  <c r="SF91" i="7"/>
  <c r="SG91" i="7"/>
  <c r="SH91" i="7"/>
  <c r="SI91" i="7"/>
  <c r="SJ91" i="7"/>
  <c r="SK91" i="7"/>
  <c r="SL91" i="7"/>
  <c r="SM91" i="7"/>
  <c r="SN91" i="7"/>
  <c r="SO91" i="7"/>
  <c r="SP91" i="7"/>
  <c r="SQ91" i="7"/>
  <c r="SR91" i="7"/>
  <c r="SS91" i="7"/>
  <c r="ST91" i="7"/>
  <c r="SU91" i="7"/>
  <c r="SV91" i="7"/>
  <c r="SW91" i="7"/>
  <c r="SX91" i="7"/>
  <c r="SY91" i="7"/>
  <c r="SZ91" i="7"/>
  <c r="TA91" i="7"/>
  <c r="TB91" i="7"/>
  <c r="K91" i="7"/>
  <c r="L125" i="7"/>
  <c r="M125" i="7"/>
  <c r="N125" i="7"/>
  <c r="O125" i="7"/>
  <c r="P125" i="7"/>
  <c r="Q125" i="7"/>
  <c r="R125" i="7"/>
  <c r="S125" i="7"/>
  <c r="T125" i="7"/>
  <c r="U125" i="7"/>
  <c r="V125" i="7"/>
  <c r="W125" i="7"/>
  <c r="X125" i="7"/>
  <c r="Y125" i="7"/>
  <c r="Z125" i="7"/>
  <c r="AA125" i="7"/>
  <c r="AB125" i="7"/>
  <c r="AC125" i="7"/>
  <c r="AD125" i="7"/>
  <c r="AE125" i="7"/>
  <c r="AF125" i="7"/>
  <c r="AG125" i="7"/>
  <c r="AH125" i="7"/>
  <c r="AI125" i="7"/>
  <c r="AJ125" i="7"/>
  <c r="AK125" i="7"/>
  <c r="AL125" i="7"/>
  <c r="AM125" i="7"/>
  <c r="AN125" i="7"/>
  <c r="AO125" i="7"/>
  <c r="AP125" i="7"/>
  <c r="AQ125" i="7"/>
  <c r="AR125" i="7"/>
  <c r="AS125" i="7"/>
  <c r="AT125" i="7"/>
  <c r="AU125" i="7"/>
  <c r="AV125" i="7"/>
  <c r="AW125" i="7"/>
  <c r="AX125" i="7"/>
  <c r="AY125" i="7"/>
  <c r="AZ125" i="7"/>
  <c r="BA125" i="7"/>
  <c r="BB125" i="7"/>
  <c r="BC125" i="7"/>
  <c r="BD125" i="7"/>
  <c r="BE125" i="7"/>
  <c r="BF125" i="7"/>
  <c r="BG125" i="7"/>
  <c r="BH125" i="7"/>
  <c r="BI125" i="7"/>
  <c r="BJ125" i="7"/>
  <c r="BK125" i="7"/>
  <c r="BL125" i="7"/>
  <c r="BM125" i="7"/>
  <c r="BN125" i="7"/>
  <c r="BO125" i="7"/>
  <c r="BP125" i="7"/>
  <c r="BQ125" i="7"/>
  <c r="BR125" i="7"/>
  <c r="BS125" i="7"/>
  <c r="BT125" i="7"/>
  <c r="BU125" i="7"/>
  <c r="BV125" i="7"/>
  <c r="BW125" i="7"/>
  <c r="BX125" i="7"/>
  <c r="BY125" i="7"/>
  <c r="BZ125" i="7"/>
  <c r="CA125" i="7"/>
  <c r="CB125" i="7"/>
  <c r="CC125" i="7"/>
  <c r="CD125" i="7"/>
  <c r="CE125" i="7"/>
  <c r="CF125" i="7"/>
  <c r="CG125" i="7"/>
  <c r="CH125" i="7"/>
  <c r="CI125" i="7"/>
  <c r="CJ125" i="7"/>
  <c r="CK125" i="7"/>
  <c r="CL125" i="7"/>
  <c r="CM125" i="7"/>
  <c r="CN125" i="7"/>
  <c r="CO125" i="7"/>
  <c r="CP125" i="7"/>
  <c r="CQ125" i="7"/>
  <c r="CR125" i="7"/>
  <c r="CS125" i="7"/>
  <c r="CT125" i="7"/>
  <c r="CU125" i="7"/>
  <c r="CV125" i="7"/>
  <c r="CW125" i="7"/>
  <c r="CX125" i="7"/>
  <c r="CY125" i="7"/>
  <c r="CZ125" i="7"/>
  <c r="DA125" i="7"/>
  <c r="DB125" i="7"/>
  <c r="DC125" i="7"/>
  <c r="DD125" i="7"/>
  <c r="DE125" i="7"/>
  <c r="DF125" i="7"/>
  <c r="DG125" i="7"/>
  <c r="DH125" i="7"/>
  <c r="DI125" i="7"/>
  <c r="DJ125" i="7"/>
  <c r="DK125" i="7"/>
  <c r="DL125" i="7"/>
  <c r="DM125" i="7"/>
  <c r="DN125" i="7"/>
  <c r="DO125" i="7"/>
  <c r="DP125" i="7"/>
  <c r="DQ125" i="7"/>
  <c r="DR125" i="7"/>
  <c r="DS125" i="7"/>
  <c r="DT125" i="7"/>
  <c r="DU125" i="7"/>
  <c r="DV125" i="7"/>
  <c r="DW125" i="7"/>
  <c r="DX125" i="7"/>
  <c r="DY125" i="7"/>
  <c r="DZ125" i="7"/>
  <c r="EA125" i="7"/>
  <c r="EB125" i="7"/>
  <c r="EC125" i="7"/>
  <c r="ED125" i="7"/>
  <c r="EE125" i="7"/>
  <c r="EF125" i="7"/>
  <c r="EG125" i="7"/>
  <c r="EH125" i="7"/>
  <c r="EI125" i="7"/>
  <c r="EJ125" i="7"/>
  <c r="EK125" i="7"/>
  <c r="EL125" i="7"/>
  <c r="EM125" i="7"/>
  <c r="EN125" i="7"/>
  <c r="EO125" i="7"/>
  <c r="EP125" i="7"/>
  <c r="EQ125" i="7"/>
  <c r="ER125" i="7"/>
  <c r="ES125" i="7"/>
  <c r="ET125" i="7"/>
  <c r="EU125" i="7"/>
  <c r="EV125" i="7"/>
  <c r="EW125" i="7"/>
  <c r="EX125" i="7"/>
  <c r="EY125" i="7"/>
  <c r="EZ125" i="7"/>
  <c r="FA125" i="7"/>
  <c r="FB125" i="7"/>
  <c r="FC125" i="7"/>
  <c r="FD125" i="7"/>
  <c r="FE125" i="7"/>
  <c r="FF125" i="7"/>
  <c r="FG125" i="7"/>
  <c r="FH125" i="7"/>
  <c r="FI125" i="7"/>
  <c r="FJ125" i="7"/>
  <c r="FK125" i="7"/>
  <c r="FL125" i="7"/>
  <c r="FM125" i="7"/>
  <c r="FN125" i="7"/>
  <c r="FO125" i="7"/>
  <c r="FP125" i="7"/>
  <c r="FQ125" i="7"/>
  <c r="FR125" i="7"/>
  <c r="FS125" i="7"/>
  <c r="FT125" i="7"/>
  <c r="FU125" i="7"/>
  <c r="FV125" i="7"/>
  <c r="FW125" i="7"/>
  <c r="FX125" i="7"/>
  <c r="FY125" i="7"/>
  <c r="FZ125" i="7"/>
  <c r="GA125" i="7"/>
  <c r="GB125" i="7"/>
  <c r="GC125" i="7"/>
  <c r="GD125" i="7"/>
  <c r="GE125" i="7"/>
  <c r="GF125" i="7"/>
  <c r="GG125" i="7"/>
  <c r="GH125" i="7"/>
  <c r="GI125" i="7"/>
  <c r="GJ125" i="7"/>
  <c r="GK125" i="7"/>
  <c r="GL125" i="7"/>
  <c r="GM125" i="7"/>
  <c r="GN125" i="7"/>
  <c r="GO125" i="7"/>
  <c r="GP125" i="7"/>
  <c r="GQ125" i="7"/>
  <c r="GR125" i="7"/>
  <c r="GS125" i="7"/>
  <c r="GT125" i="7"/>
  <c r="GU125" i="7"/>
  <c r="GV125" i="7"/>
  <c r="GW125" i="7"/>
  <c r="GX125" i="7"/>
  <c r="GY125" i="7"/>
  <c r="GZ125" i="7"/>
  <c r="HA125" i="7"/>
  <c r="HB125" i="7"/>
  <c r="HC125" i="7"/>
  <c r="HD125" i="7"/>
  <c r="HE125" i="7"/>
  <c r="HF125" i="7"/>
  <c r="HG125" i="7"/>
  <c r="HH125" i="7"/>
  <c r="HI125" i="7"/>
  <c r="HJ125" i="7"/>
  <c r="HK125" i="7"/>
  <c r="HL125" i="7"/>
  <c r="HM125" i="7"/>
  <c r="HN125" i="7"/>
  <c r="HO125" i="7"/>
  <c r="HP125" i="7"/>
  <c r="HQ125" i="7"/>
  <c r="HR125" i="7"/>
  <c r="HS125" i="7"/>
  <c r="HT125" i="7"/>
  <c r="HU125" i="7"/>
  <c r="HV125" i="7"/>
  <c r="HW125" i="7"/>
  <c r="HX125" i="7"/>
  <c r="HY125" i="7"/>
  <c r="HZ125" i="7"/>
  <c r="IA125" i="7"/>
  <c r="IB125" i="7"/>
  <c r="IC125" i="7"/>
  <c r="ID125" i="7"/>
  <c r="IE125" i="7"/>
  <c r="IF125" i="7"/>
  <c r="IG125" i="7"/>
  <c r="IH125" i="7"/>
  <c r="II125" i="7"/>
  <c r="IJ125" i="7"/>
  <c r="IK125" i="7"/>
  <c r="IL125" i="7"/>
  <c r="IM125" i="7"/>
  <c r="IN125" i="7"/>
  <c r="IO125" i="7"/>
  <c r="IP125" i="7"/>
  <c r="IQ125" i="7"/>
  <c r="IR125" i="7"/>
  <c r="IS125" i="7"/>
  <c r="IT125" i="7"/>
  <c r="IU125" i="7"/>
  <c r="IV125" i="7"/>
  <c r="IW125" i="7"/>
  <c r="IX125" i="7"/>
  <c r="IY125" i="7"/>
  <c r="IZ125" i="7"/>
  <c r="JA125" i="7"/>
  <c r="JB125" i="7"/>
  <c r="JC125" i="7"/>
  <c r="JD125" i="7"/>
  <c r="JE125" i="7"/>
  <c r="JF125" i="7"/>
  <c r="JG125" i="7"/>
  <c r="JH125" i="7"/>
  <c r="JI125" i="7"/>
  <c r="JJ125" i="7"/>
  <c r="JK125" i="7"/>
  <c r="JL125" i="7"/>
  <c r="JM125" i="7"/>
  <c r="JN125" i="7"/>
  <c r="JO125" i="7"/>
  <c r="JP125" i="7"/>
  <c r="JQ125" i="7"/>
  <c r="JR125" i="7"/>
  <c r="JS125" i="7"/>
  <c r="JT125" i="7"/>
  <c r="JU125" i="7"/>
  <c r="JV125" i="7"/>
  <c r="JW125" i="7"/>
  <c r="JX125" i="7"/>
  <c r="JY125" i="7"/>
  <c r="JZ125" i="7"/>
  <c r="KA125" i="7"/>
  <c r="KB125" i="7"/>
  <c r="KC125" i="7"/>
  <c r="KD125" i="7"/>
  <c r="KE125" i="7"/>
  <c r="KF125" i="7"/>
  <c r="KG125" i="7"/>
  <c r="KH125" i="7"/>
  <c r="KI125" i="7"/>
  <c r="KJ125" i="7"/>
  <c r="KK125" i="7"/>
  <c r="KL125" i="7"/>
  <c r="KM125" i="7"/>
  <c r="KN125" i="7"/>
  <c r="KO125" i="7"/>
  <c r="KP125" i="7"/>
  <c r="KQ125" i="7"/>
  <c r="KR125" i="7"/>
  <c r="KS125" i="7"/>
  <c r="KT125" i="7"/>
  <c r="KU125" i="7"/>
  <c r="KV125" i="7"/>
  <c r="KW125" i="7"/>
  <c r="KX125" i="7"/>
  <c r="KY125" i="7"/>
  <c r="KZ125" i="7"/>
  <c r="LA125" i="7"/>
  <c r="LB125" i="7"/>
  <c r="LC125" i="7"/>
  <c r="LD125" i="7"/>
  <c r="LE125" i="7"/>
  <c r="LF125" i="7"/>
  <c r="LG125" i="7"/>
  <c r="LH125" i="7"/>
  <c r="LI125" i="7"/>
  <c r="LJ125" i="7"/>
  <c r="LK125" i="7"/>
  <c r="LL125" i="7"/>
  <c r="LM125" i="7"/>
  <c r="LN125" i="7"/>
  <c r="LO125" i="7"/>
  <c r="LP125" i="7"/>
  <c r="LQ125" i="7"/>
  <c r="LR125" i="7"/>
  <c r="LS125" i="7"/>
  <c r="LT125" i="7"/>
  <c r="LU125" i="7"/>
  <c r="LV125" i="7"/>
  <c r="LW125" i="7"/>
  <c r="LX125" i="7"/>
  <c r="LY125" i="7"/>
  <c r="LZ125" i="7"/>
  <c r="MA125" i="7"/>
  <c r="MB125" i="7"/>
  <c r="MC125" i="7"/>
  <c r="MD125" i="7"/>
  <c r="ME125" i="7"/>
  <c r="MF125" i="7"/>
  <c r="MG125" i="7"/>
  <c r="MH125" i="7"/>
  <c r="MI125" i="7"/>
  <c r="MJ125" i="7"/>
  <c r="MK125" i="7"/>
  <c r="ML125" i="7"/>
  <c r="MM125" i="7"/>
  <c r="MN125" i="7"/>
  <c r="MO125" i="7"/>
  <c r="MP125" i="7"/>
  <c r="MQ125" i="7"/>
  <c r="MR125" i="7"/>
  <c r="MS125" i="7"/>
  <c r="MT125" i="7"/>
  <c r="MU125" i="7"/>
  <c r="MV125" i="7"/>
  <c r="MW125" i="7"/>
  <c r="MX125" i="7"/>
  <c r="MY125" i="7"/>
  <c r="MZ125" i="7"/>
  <c r="NA125" i="7"/>
  <c r="NB125" i="7"/>
  <c r="NC125" i="7"/>
  <c r="ND125" i="7"/>
  <c r="NE125" i="7"/>
  <c r="NF125" i="7"/>
  <c r="NG125" i="7"/>
  <c r="NH125" i="7"/>
  <c r="NI125" i="7"/>
  <c r="NJ125" i="7"/>
  <c r="NK125" i="7"/>
  <c r="NL125" i="7"/>
  <c r="NM125" i="7"/>
  <c r="NN125" i="7"/>
  <c r="NO125" i="7"/>
  <c r="NP125" i="7"/>
  <c r="NQ125" i="7"/>
  <c r="NR125" i="7"/>
  <c r="NS125" i="7"/>
  <c r="NT125" i="7"/>
  <c r="NU125" i="7"/>
  <c r="NV125" i="7"/>
  <c r="NW125" i="7"/>
  <c r="NX125" i="7"/>
  <c r="NY125" i="7"/>
  <c r="NZ125" i="7"/>
  <c r="OA125" i="7"/>
  <c r="OB125" i="7"/>
  <c r="OC125" i="7"/>
  <c r="OD125" i="7"/>
  <c r="OE125" i="7"/>
  <c r="OF125" i="7"/>
  <c r="OG125" i="7"/>
  <c r="OH125" i="7"/>
  <c r="OI125" i="7"/>
  <c r="OJ125" i="7"/>
  <c r="OK125" i="7"/>
  <c r="OL125" i="7"/>
  <c r="OM125" i="7"/>
  <c r="ON125" i="7"/>
  <c r="OO125" i="7"/>
  <c r="OP125" i="7"/>
  <c r="OQ125" i="7"/>
  <c r="OR125" i="7"/>
  <c r="OS125" i="7"/>
  <c r="OT125" i="7"/>
  <c r="OU125" i="7"/>
  <c r="OV125" i="7"/>
  <c r="OW125" i="7"/>
  <c r="OX125" i="7"/>
  <c r="OY125" i="7"/>
  <c r="OZ125" i="7"/>
  <c r="PA125" i="7"/>
  <c r="PB125" i="7"/>
  <c r="PC125" i="7"/>
  <c r="PD125" i="7"/>
  <c r="PE125" i="7"/>
  <c r="PF125" i="7"/>
  <c r="PG125" i="7"/>
  <c r="PH125" i="7"/>
  <c r="PI125" i="7"/>
  <c r="PJ125" i="7"/>
  <c r="PK125" i="7"/>
  <c r="PL125" i="7"/>
  <c r="PM125" i="7"/>
  <c r="PN125" i="7"/>
  <c r="PO125" i="7"/>
  <c r="PP125" i="7"/>
  <c r="PQ125" i="7"/>
  <c r="PR125" i="7"/>
  <c r="PS125" i="7"/>
  <c r="PT125" i="7"/>
  <c r="PU125" i="7"/>
  <c r="PV125" i="7"/>
  <c r="PW125" i="7"/>
  <c r="PX125" i="7"/>
  <c r="PY125" i="7"/>
  <c r="PZ125" i="7"/>
  <c r="QA125" i="7"/>
  <c r="QB125" i="7"/>
  <c r="QC125" i="7"/>
  <c r="QD125" i="7"/>
  <c r="QE125" i="7"/>
  <c r="QF125" i="7"/>
  <c r="QG125" i="7"/>
  <c r="QH125" i="7"/>
  <c r="QI125" i="7"/>
  <c r="QJ125" i="7"/>
  <c r="QK125" i="7"/>
  <c r="QL125" i="7"/>
  <c r="QM125" i="7"/>
  <c r="QN125" i="7"/>
  <c r="QO125" i="7"/>
  <c r="QP125" i="7"/>
  <c r="QQ125" i="7"/>
  <c r="QR125" i="7"/>
  <c r="QS125" i="7"/>
  <c r="QT125" i="7"/>
  <c r="QU125" i="7"/>
  <c r="QV125" i="7"/>
  <c r="QW125" i="7"/>
  <c r="QX125" i="7"/>
  <c r="QY125" i="7"/>
  <c r="QZ125" i="7"/>
  <c r="RA125" i="7"/>
  <c r="RB125" i="7"/>
  <c r="RC125" i="7"/>
  <c r="RD125" i="7"/>
  <c r="RE125" i="7"/>
  <c r="RF125" i="7"/>
  <c r="RG125" i="7"/>
  <c r="RH125" i="7"/>
  <c r="RI125" i="7"/>
  <c r="RJ125" i="7"/>
  <c r="RK125" i="7"/>
  <c r="RL125" i="7"/>
  <c r="RM125" i="7"/>
  <c r="RN125" i="7"/>
  <c r="RO125" i="7"/>
  <c r="RP125" i="7"/>
  <c r="RQ125" i="7"/>
  <c r="RR125" i="7"/>
  <c r="RS125" i="7"/>
  <c r="RT125" i="7"/>
  <c r="RU125" i="7"/>
  <c r="RV125" i="7"/>
  <c r="RW125" i="7"/>
  <c r="RX125" i="7"/>
  <c r="RY125" i="7"/>
  <c r="RZ125" i="7"/>
  <c r="SA125" i="7"/>
  <c r="SB125" i="7"/>
  <c r="SC125" i="7"/>
  <c r="SD125" i="7"/>
  <c r="SE125" i="7"/>
  <c r="SF125" i="7"/>
  <c r="SG125" i="7"/>
  <c r="SH125" i="7"/>
  <c r="SI125" i="7"/>
  <c r="SJ125" i="7"/>
  <c r="SK125" i="7"/>
  <c r="SL125" i="7"/>
  <c r="SM125" i="7"/>
  <c r="SN125" i="7"/>
  <c r="SO125" i="7"/>
  <c r="SP125" i="7"/>
  <c r="SQ125" i="7"/>
  <c r="SR125" i="7"/>
  <c r="SS125" i="7"/>
  <c r="ST125" i="7"/>
  <c r="SU125" i="7"/>
  <c r="SV125" i="7"/>
  <c r="SW125" i="7"/>
  <c r="SX125" i="7"/>
  <c r="SY125" i="7"/>
  <c r="SZ125" i="7"/>
  <c r="TA125" i="7"/>
  <c r="TB125" i="7"/>
  <c r="K125" i="7"/>
  <c r="J28" i="2"/>
  <c r="V24" i="7"/>
  <c r="L104" i="7"/>
  <c r="M104" i="7"/>
  <c r="N104" i="7"/>
  <c r="O104" i="7"/>
  <c r="P104" i="7"/>
  <c r="Q104" i="7"/>
  <c r="R104" i="7"/>
  <c r="S104" i="7"/>
  <c r="T104" i="7"/>
  <c r="U104" i="7"/>
  <c r="W104" i="7"/>
  <c r="X104" i="7"/>
  <c r="Y104" i="7"/>
  <c r="Z104" i="7"/>
  <c r="AA104" i="7"/>
  <c r="AB104" i="7"/>
  <c r="AC104" i="7"/>
  <c r="AD104" i="7"/>
  <c r="AE104" i="7"/>
  <c r="AF104" i="7"/>
  <c r="AG104" i="7"/>
  <c r="AH104" i="7"/>
  <c r="AI104" i="7"/>
  <c r="AJ104" i="7"/>
  <c r="AK104" i="7"/>
  <c r="AL104" i="7"/>
  <c r="AM104" i="7"/>
  <c r="AN104" i="7"/>
  <c r="AO104" i="7"/>
  <c r="AP104" i="7"/>
  <c r="AQ104" i="7"/>
  <c r="AR104" i="7"/>
  <c r="AS104" i="7"/>
  <c r="AT104" i="7"/>
  <c r="AU104" i="7"/>
  <c r="AV104" i="7"/>
  <c r="AW104" i="7"/>
  <c r="AX104" i="7"/>
  <c r="AY104" i="7"/>
  <c r="AZ104" i="7"/>
  <c r="BA104" i="7"/>
  <c r="BB104" i="7"/>
  <c r="BC104" i="7"/>
  <c r="BD104" i="7"/>
  <c r="BE104" i="7"/>
  <c r="BF104" i="7"/>
  <c r="BG104" i="7"/>
  <c r="BH104" i="7"/>
  <c r="BI104" i="7"/>
  <c r="BJ104" i="7"/>
  <c r="BK104" i="7"/>
  <c r="BL104" i="7"/>
  <c r="BM104" i="7"/>
  <c r="BN104" i="7"/>
  <c r="BO104" i="7"/>
  <c r="BP104" i="7"/>
  <c r="BQ104" i="7"/>
  <c r="BR104" i="7"/>
  <c r="BS104" i="7"/>
  <c r="BT104" i="7"/>
  <c r="BU104" i="7"/>
  <c r="BV104" i="7"/>
  <c r="BW104" i="7"/>
  <c r="BX104" i="7"/>
  <c r="BY104" i="7"/>
  <c r="BZ104" i="7"/>
  <c r="CA104" i="7"/>
  <c r="CB104" i="7"/>
  <c r="CC104" i="7"/>
  <c r="CD104" i="7"/>
  <c r="CE104" i="7"/>
  <c r="CF104" i="7"/>
  <c r="CG104" i="7"/>
  <c r="CH104" i="7"/>
  <c r="CI104" i="7"/>
  <c r="CJ104" i="7"/>
  <c r="CK104" i="7"/>
  <c r="CL104" i="7"/>
  <c r="CM104" i="7"/>
  <c r="CN104" i="7"/>
  <c r="CO104" i="7"/>
  <c r="CP104" i="7"/>
  <c r="CQ104" i="7"/>
  <c r="CR104" i="7"/>
  <c r="CS104" i="7"/>
  <c r="CT104" i="7"/>
  <c r="CU104" i="7"/>
  <c r="CV104" i="7"/>
  <c r="CW104" i="7"/>
  <c r="CX104" i="7"/>
  <c r="CY104" i="7"/>
  <c r="CZ104" i="7"/>
  <c r="DA104" i="7"/>
  <c r="DB104" i="7"/>
  <c r="DC104" i="7"/>
  <c r="DD104" i="7"/>
  <c r="DE104" i="7"/>
  <c r="DF104" i="7"/>
  <c r="DG104" i="7"/>
  <c r="DH104" i="7"/>
  <c r="DI104" i="7"/>
  <c r="DJ104" i="7"/>
  <c r="DK104" i="7"/>
  <c r="DL104" i="7"/>
  <c r="DM104" i="7"/>
  <c r="DN104" i="7"/>
  <c r="DO104" i="7"/>
  <c r="DP104" i="7"/>
  <c r="DQ104" i="7"/>
  <c r="DR104" i="7"/>
  <c r="DS104" i="7"/>
  <c r="DT104" i="7"/>
  <c r="DU104" i="7"/>
  <c r="DV104" i="7"/>
  <c r="DW104" i="7"/>
  <c r="DX104" i="7"/>
  <c r="DY104" i="7"/>
  <c r="DZ104" i="7"/>
  <c r="EA104" i="7"/>
  <c r="EB104" i="7"/>
  <c r="EC104" i="7"/>
  <c r="ED104" i="7"/>
  <c r="EE104" i="7"/>
  <c r="EF104" i="7"/>
  <c r="EG104" i="7"/>
  <c r="EH104" i="7"/>
  <c r="EI104" i="7"/>
  <c r="EJ104" i="7"/>
  <c r="EK104" i="7"/>
  <c r="EL104" i="7"/>
  <c r="EM104" i="7"/>
  <c r="EN104" i="7"/>
  <c r="EO104" i="7"/>
  <c r="EP104" i="7"/>
  <c r="EQ104" i="7"/>
  <c r="ER104" i="7"/>
  <c r="ES104" i="7"/>
  <c r="ET104" i="7"/>
  <c r="EU104" i="7"/>
  <c r="EV104" i="7"/>
  <c r="EW104" i="7"/>
  <c r="EX104" i="7"/>
  <c r="EY104" i="7"/>
  <c r="EZ104" i="7"/>
  <c r="FA104" i="7"/>
  <c r="FB104" i="7"/>
  <c r="FC104" i="7"/>
  <c r="FD104" i="7"/>
  <c r="FE104" i="7"/>
  <c r="FF104" i="7"/>
  <c r="FG104" i="7"/>
  <c r="FH104" i="7"/>
  <c r="FI104" i="7"/>
  <c r="FJ104" i="7"/>
  <c r="FK104" i="7"/>
  <c r="FL104" i="7"/>
  <c r="FM104" i="7"/>
  <c r="FN104" i="7"/>
  <c r="FO104" i="7"/>
  <c r="FP104" i="7"/>
  <c r="FQ104" i="7"/>
  <c r="FR104" i="7"/>
  <c r="FS104" i="7"/>
  <c r="FT104" i="7"/>
  <c r="FU104" i="7"/>
  <c r="FV104" i="7"/>
  <c r="FW104" i="7"/>
  <c r="FX104" i="7"/>
  <c r="FY104" i="7"/>
  <c r="FZ104" i="7"/>
  <c r="GA104" i="7"/>
  <c r="GB104" i="7"/>
  <c r="GC104" i="7"/>
  <c r="GD104" i="7"/>
  <c r="GE104" i="7"/>
  <c r="GF104" i="7"/>
  <c r="GG104" i="7"/>
  <c r="GH104" i="7"/>
  <c r="GI104" i="7"/>
  <c r="GJ104" i="7"/>
  <c r="GK104" i="7"/>
  <c r="GL104" i="7"/>
  <c r="GM104" i="7"/>
  <c r="GN104" i="7"/>
  <c r="GO104" i="7"/>
  <c r="GP104" i="7"/>
  <c r="GQ104" i="7"/>
  <c r="GR104" i="7"/>
  <c r="GS104" i="7"/>
  <c r="GT104" i="7"/>
  <c r="GU104" i="7"/>
  <c r="GV104" i="7"/>
  <c r="GW104" i="7"/>
  <c r="GX104" i="7"/>
  <c r="GY104" i="7"/>
  <c r="GZ104" i="7"/>
  <c r="HA104" i="7"/>
  <c r="HB104" i="7"/>
  <c r="HC104" i="7"/>
  <c r="HD104" i="7"/>
  <c r="HE104" i="7"/>
  <c r="HF104" i="7"/>
  <c r="HG104" i="7"/>
  <c r="HH104" i="7"/>
  <c r="HI104" i="7"/>
  <c r="HJ104" i="7"/>
  <c r="HK104" i="7"/>
  <c r="HL104" i="7"/>
  <c r="HM104" i="7"/>
  <c r="HN104" i="7"/>
  <c r="HO104" i="7"/>
  <c r="HP104" i="7"/>
  <c r="HQ104" i="7"/>
  <c r="HR104" i="7"/>
  <c r="HS104" i="7"/>
  <c r="HT104" i="7"/>
  <c r="HU104" i="7"/>
  <c r="HV104" i="7"/>
  <c r="HW104" i="7"/>
  <c r="HX104" i="7"/>
  <c r="HY104" i="7"/>
  <c r="HZ104" i="7"/>
  <c r="IA104" i="7"/>
  <c r="IB104" i="7"/>
  <c r="IC104" i="7"/>
  <c r="ID104" i="7"/>
  <c r="IE104" i="7"/>
  <c r="IF104" i="7"/>
  <c r="IG104" i="7"/>
  <c r="IH104" i="7"/>
  <c r="II104" i="7"/>
  <c r="IJ104" i="7"/>
  <c r="IK104" i="7"/>
  <c r="IL104" i="7"/>
  <c r="IM104" i="7"/>
  <c r="IN104" i="7"/>
  <c r="IO104" i="7"/>
  <c r="IP104" i="7"/>
  <c r="IQ104" i="7"/>
  <c r="IR104" i="7"/>
  <c r="IS104" i="7"/>
  <c r="IT104" i="7"/>
  <c r="IU104" i="7"/>
  <c r="IV104" i="7"/>
  <c r="IW104" i="7"/>
  <c r="IX104" i="7"/>
  <c r="IY104" i="7"/>
  <c r="IZ104" i="7"/>
  <c r="JA104" i="7"/>
  <c r="JB104" i="7"/>
  <c r="JC104" i="7"/>
  <c r="JD104" i="7"/>
  <c r="JE104" i="7"/>
  <c r="JF104" i="7"/>
  <c r="JG104" i="7"/>
  <c r="JH104" i="7"/>
  <c r="JI104" i="7"/>
  <c r="JJ104" i="7"/>
  <c r="JK104" i="7"/>
  <c r="JL104" i="7"/>
  <c r="JM104" i="7"/>
  <c r="JN104" i="7"/>
  <c r="JO104" i="7"/>
  <c r="JP104" i="7"/>
  <c r="JQ104" i="7"/>
  <c r="JR104" i="7"/>
  <c r="JS104" i="7"/>
  <c r="JT104" i="7"/>
  <c r="JU104" i="7"/>
  <c r="JV104" i="7"/>
  <c r="JW104" i="7"/>
  <c r="JX104" i="7"/>
  <c r="JY104" i="7"/>
  <c r="JZ104" i="7"/>
  <c r="KA104" i="7"/>
  <c r="KB104" i="7"/>
  <c r="KC104" i="7"/>
  <c r="KD104" i="7"/>
  <c r="KE104" i="7"/>
  <c r="KF104" i="7"/>
  <c r="KG104" i="7"/>
  <c r="KH104" i="7"/>
  <c r="KI104" i="7"/>
  <c r="KJ104" i="7"/>
  <c r="KK104" i="7"/>
  <c r="KL104" i="7"/>
  <c r="KM104" i="7"/>
  <c r="KN104" i="7"/>
  <c r="KO104" i="7"/>
  <c r="KP104" i="7"/>
  <c r="KQ104" i="7"/>
  <c r="KR104" i="7"/>
  <c r="KS104" i="7"/>
  <c r="KT104" i="7"/>
  <c r="KU104" i="7"/>
  <c r="KV104" i="7"/>
  <c r="KW104" i="7"/>
  <c r="KX104" i="7"/>
  <c r="KY104" i="7"/>
  <c r="KZ104" i="7"/>
  <c r="LA104" i="7"/>
  <c r="LB104" i="7"/>
  <c r="LC104" i="7"/>
  <c r="LD104" i="7"/>
  <c r="LE104" i="7"/>
  <c r="LF104" i="7"/>
  <c r="LG104" i="7"/>
  <c r="LH104" i="7"/>
  <c r="LI104" i="7"/>
  <c r="LJ104" i="7"/>
  <c r="LK104" i="7"/>
  <c r="LL104" i="7"/>
  <c r="LM104" i="7"/>
  <c r="LN104" i="7"/>
  <c r="LO104" i="7"/>
  <c r="LP104" i="7"/>
  <c r="LQ104" i="7"/>
  <c r="LR104" i="7"/>
  <c r="LS104" i="7"/>
  <c r="LT104" i="7"/>
  <c r="LU104" i="7"/>
  <c r="LV104" i="7"/>
  <c r="LW104" i="7"/>
  <c r="LX104" i="7"/>
  <c r="LY104" i="7"/>
  <c r="LZ104" i="7"/>
  <c r="MA104" i="7"/>
  <c r="MB104" i="7"/>
  <c r="MC104" i="7"/>
  <c r="MD104" i="7"/>
  <c r="ME104" i="7"/>
  <c r="MF104" i="7"/>
  <c r="MG104" i="7"/>
  <c r="MH104" i="7"/>
  <c r="MI104" i="7"/>
  <c r="MJ104" i="7"/>
  <c r="MK104" i="7"/>
  <c r="ML104" i="7"/>
  <c r="MM104" i="7"/>
  <c r="MN104" i="7"/>
  <c r="MO104" i="7"/>
  <c r="MP104" i="7"/>
  <c r="MQ104" i="7"/>
  <c r="MR104" i="7"/>
  <c r="MS104" i="7"/>
  <c r="MT104" i="7"/>
  <c r="MU104" i="7"/>
  <c r="MV104" i="7"/>
  <c r="MW104" i="7"/>
  <c r="MX104" i="7"/>
  <c r="MY104" i="7"/>
  <c r="MZ104" i="7"/>
  <c r="NA104" i="7"/>
  <c r="NB104" i="7"/>
  <c r="NC104" i="7"/>
  <c r="ND104" i="7"/>
  <c r="NE104" i="7"/>
  <c r="NF104" i="7"/>
  <c r="NG104" i="7"/>
  <c r="NH104" i="7"/>
  <c r="NI104" i="7"/>
  <c r="NJ104" i="7"/>
  <c r="NK104" i="7"/>
  <c r="NL104" i="7"/>
  <c r="NM104" i="7"/>
  <c r="NN104" i="7"/>
  <c r="NO104" i="7"/>
  <c r="NP104" i="7"/>
  <c r="NQ104" i="7"/>
  <c r="NR104" i="7"/>
  <c r="NS104" i="7"/>
  <c r="NT104" i="7"/>
  <c r="NU104" i="7"/>
  <c r="NV104" i="7"/>
  <c r="NW104" i="7"/>
  <c r="NX104" i="7"/>
  <c r="NY104" i="7"/>
  <c r="NZ104" i="7"/>
  <c r="OA104" i="7"/>
  <c r="OB104" i="7"/>
  <c r="OC104" i="7"/>
  <c r="OD104" i="7"/>
  <c r="OE104" i="7"/>
  <c r="OF104" i="7"/>
  <c r="OG104" i="7"/>
  <c r="OH104" i="7"/>
  <c r="OI104" i="7"/>
  <c r="OJ104" i="7"/>
  <c r="OK104" i="7"/>
  <c r="OL104" i="7"/>
  <c r="OM104" i="7"/>
  <c r="ON104" i="7"/>
  <c r="OO104" i="7"/>
  <c r="OP104" i="7"/>
  <c r="OQ104" i="7"/>
  <c r="OR104" i="7"/>
  <c r="OS104" i="7"/>
  <c r="OT104" i="7"/>
  <c r="OU104" i="7"/>
  <c r="OV104" i="7"/>
  <c r="OW104" i="7"/>
  <c r="OX104" i="7"/>
  <c r="OY104" i="7"/>
  <c r="OZ104" i="7"/>
  <c r="PA104" i="7"/>
  <c r="PB104" i="7"/>
  <c r="PC104" i="7"/>
  <c r="PD104" i="7"/>
  <c r="PE104" i="7"/>
  <c r="PF104" i="7"/>
  <c r="PG104" i="7"/>
  <c r="PH104" i="7"/>
  <c r="PI104" i="7"/>
  <c r="PJ104" i="7"/>
  <c r="PK104" i="7"/>
  <c r="PL104" i="7"/>
  <c r="PM104" i="7"/>
  <c r="PN104" i="7"/>
  <c r="PO104" i="7"/>
  <c r="PP104" i="7"/>
  <c r="PQ104" i="7"/>
  <c r="PR104" i="7"/>
  <c r="PS104" i="7"/>
  <c r="PT104" i="7"/>
  <c r="PU104" i="7"/>
  <c r="PV104" i="7"/>
  <c r="PW104" i="7"/>
  <c r="PX104" i="7"/>
  <c r="PY104" i="7"/>
  <c r="PZ104" i="7"/>
  <c r="QA104" i="7"/>
  <c r="QB104" i="7"/>
  <c r="QC104" i="7"/>
  <c r="QD104" i="7"/>
  <c r="QE104" i="7"/>
  <c r="QF104" i="7"/>
  <c r="QG104" i="7"/>
  <c r="QH104" i="7"/>
  <c r="QI104" i="7"/>
  <c r="QJ104" i="7"/>
  <c r="QK104" i="7"/>
  <c r="QL104" i="7"/>
  <c r="QM104" i="7"/>
  <c r="QN104" i="7"/>
  <c r="QO104" i="7"/>
  <c r="QP104" i="7"/>
  <c r="QQ104" i="7"/>
  <c r="QR104" i="7"/>
  <c r="QS104" i="7"/>
  <c r="QT104" i="7"/>
  <c r="QU104" i="7"/>
  <c r="QV104" i="7"/>
  <c r="QW104" i="7"/>
  <c r="QX104" i="7"/>
  <c r="QY104" i="7"/>
  <c r="QZ104" i="7"/>
  <c r="RA104" i="7"/>
  <c r="RB104" i="7"/>
  <c r="RC104" i="7"/>
  <c r="RD104" i="7"/>
  <c r="RE104" i="7"/>
  <c r="RF104" i="7"/>
  <c r="RG104" i="7"/>
  <c r="RH104" i="7"/>
  <c r="RI104" i="7"/>
  <c r="RJ104" i="7"/>
  <c r="RK104" i="7"/>
  <c r="RL104" i="7"/>
  <c r="RM104" i="7"/>
  <c r="RN104" i="7"/>
  <c r="RO104" i="7"/>
  <c r="RP104" i="7"/>
  <c r="RQ104" i="7"/>
  <c r="RR104" i="7"/>
  <c r="RS104" i="7"/>
  <c r="RT104" i="7"/>
  <c r="RU104" i="7"/>
  <c r="RV104" i="7"/>
  <c r="RW104" i="7"/>
  <c r="RX104" i="7"/>
  <c r="RY104" i="7"/>
  <c r="RZ104" i="7"/>
  <c r="SA104" i="7"/>
  <c r="SB104" i="7"/>
  <c r="SC104" i="7"/>
  <c r="SD104" i="7"/>
  <c r="SE104" i="7"/>
  <c r="SF104" i="7"/>
  <c r="SG104" i="7"/>
  <c r="SH104" i="7"/>
  <c r="SI104" i="7"/>
  <c r="SJ104" i="7"/>
  <c r="SK104" i="7"/>
  <c r="SL104" i="7"/>
  <c r="SM104" i="7"/>
  <c r="SN104" i="7"/>
  <c r="SO104" i="7"/>
  <c r="SP104" i="7"/>
  <c r="SQ104" i="7"/>
  <c r="SR104" i="7"/>
  <c r="SS104" i="7"/>
  <c r="ST104" i="7"/>
  <c r="SU104" i="7"/>
  <c r="SV104" i="7"/>
  <c r="SW104" i="7"/>
  <c r="SX104" i="7"/>
  <c r="SY104" i="7"/>
  <c r="SZ104" i="7"/>
  <c r="TA104" i="7"/>
  <c r="TB104" i="7"/>
  <c r="K104" i="7"/>
  <c r="V9" i="3"/>
  <c r="V12" i="13"/>
  <c r="I12" i="13" s="1"/>
  <c r="U27" i="15"/>
  <c r="U23" i="15"/>
  <c r="U55" i="7"/>
  <c r="I55" i="7" s="1"/>
  <c r="U62" i="7"/>
  <c r="U12" i="3"/>
  <c r="U40" i="3"/>
  <c r="L34" i="7"/>
  <c r="M34" i="7"/>
  <c r="N34" i="7"/>
  <c r="O34" i="7"/>
  <c r="P34" i="7"/>
  <c r="Q34" i="7"/>
  <c r="S34" i="7"/>
  <c r="T34" i="7"/>
  <c r="U34" i="7"/>
  <c r="V34" i="7"/>
  <c r="W34" i="7"/>
  <c r="X34" i="7"/>
  <c r="Y34" i="7"/>
  <c r="Z34" i="7"/>
  <c r="AA34" i="7"/>
  <c r="AB34" i="7"/>
  <c r="AC34" i="7"/>
  <c r="AD34" i="7"/>
  <c r="AE34" i="7"/>
  <c r="AF34" i="7"/>
  <c r="AG34" i="7"/>
  <c r="AH34" i="7"/>
  <c r="AI34" i="7"/>
  <c r="AJ34" i="7"/>
  <c r="AK34" i="7"/>
  <c r="AL34" i="7"/>
  <c r="AM34" i="7"/>
  <c r="AN34" i="7"/>
  <c r="AO34" i="7"/>
  <c r="AQ34" i="7"/>
  <c r="AR34" i="7"/>
  <c r="AS34" i="7"/>
  <c r="AT34" i="7"/>
  <c r="AU34" i="7"/>
  <c r="AV34" i="7"/>
  <c r="AW34" i="7"/>
  <c r="AX34" i="7"/>
  <c r="AY34" i="7"/>
  <c r="AZ34" i="7"/>
  <c r="BA34" i="7"/>
  <c r="BB34" i="7"/>
  <c r="BC34" i="7"/>
  <c r="BD34" i="7"/>
  <c r="BE34" i="7"/>
  <c r="BF34" i="7"/>
  <c r="BG34" i="7"/>
  <c r="BH34" i="7"/>
  <c r="BI34" i="7"/>
  <c r="BJ34" i="7"/>
  <c r="BK34" i="7"/>
  <c r="BL34" i="7"/>
  <c r="BM34" i="7"/>
  <c r="BN34" i="7"/>
  <c r="BO34" i="7"/>
  <c r="BP34" i="7"/>
  <c r="BQ34" i="7"/>
  <c r="BR34" i="7"/>
  <c r="BS34" i="7"/>
  <c r="BT34" i="7"/>
  <c r="BU34" i="7"/>
  <c r="BV34" i="7"/>
  <c r="BW34" i="7"/>
  <c r="BX34" i="7"/>
  <c r="BY34" i="7"/>
  <c r="BZ34" i="7"/>
  <c r="CA34" i="7"/>
  <c r="CB34" i="7"/>
  <c r="CC34" i="7"/>
  <c r="CD34" i="7"/>
  <c r="CE34" i="7"/>
  <c r="CF34" i="7"/>
  <c r="CG34" i="7"/>
  <c r="CH34" i="7"/>
  <c r="CI34" i="7"/>
  <c r="CJ34" i="7"/>
  <c r="CK34" i="7"/>
  <c r="CL34" i="7"/>
  <c r="CM34" i="7"/>
  <c r="CN34" i="7"/>
  <c r="CO34" i="7"/>
  <c r="CP34" i="7"/>
  <c r="CQ34" i="7"/>
  <c r="CR34" i="7"/>
  <c r="CS34" i="7"/>
  <c r="CT34" i="7"/>
  <c r="CU34" i="7"/>
  <c r="CV34" i="7"/>
  <c r="CW34" i="7"/>
  <c r="CX34" i="7"/>
  <c r="CY34" i="7"/>
  <c r="CZ34" i="7"/>
  <c r="DA34" i="7"/>
  <c r="DB34" i="7"/>
  <c r="DC34" i="7"/>
  <c r="DD34" i="7"/>
  <c r="DE34" i="7"/>
  <c r="DF34" i="7"/>
  <c r="DG34" i="7"/>
  <c r="DH34" i="7"/>
  <c r="DI34" i="7"/>
  <c r="DJ34" i="7"/>
  <c r="DK34" i="7"/>
  <c r="DL34" i="7"/>
  <c r="DM34" i="7"/>
  <c r="DN34" i="7"/>
  <c r="DO34" i="7"/>
  <c r="DP34" i="7"/>
  <c r="DQ34" i="7"/>
  <c r="DR34" i="7"/>
  <c r="DS34" i="7"/>
  <c r="DT34" i="7"/>
  <c r="DU34" i="7"/>
  <c r="DV34" i="7"/>
  <c r="DW34" i="7"/>
  <c r="DX34" i="7"/>
  <c r="DY34" i="7"/>
  <c r="DZ34" i="7"/>
  <c r="EA34" i="7"/>
  <c r="EB34" i="7"/>
  <c r="EC34" i="7"/>
  <c r="ED34" i="7"/>
  <c r="EE34" i="7"/>
  <c r="EF34" i="7"/>
  <c r="EG34" i="7"/>
  <c r="EH34" i="7"/>
  <c r="EI34" i="7"/>
  <c r="EJ34" i="7"/>
  <c r="EK34" i="7"/>
  <c r="EL34" i="7"/>
  <c r="EM34" i="7"/>
  <c r="EN34" i="7"/>
  <c r="EO34" i="7"/>
  <c r="EP34" i="7"/>
  <c r="EQ34" i="7"/>
  <c r="ER34" i="7"/>
  <c r="ES34" i="7"/>
  <c r="ET34" i="7"/>
  <c r="EU34" i="7"/>
  <c r="EV34" i="7"/>
  <c r="EW34" i="7"/>
  <c r="EX34" i="7"/>
  <c r="EY34" i="7"/>
  <c r="EZ34" i="7"/>
  <c r="FA34" i="7"/>
  <c r="FB34" i="7"/>
  <c r="FC34" i="7"/>
  <c r="FD34" i="7"/>
  <c r="FE34" i="7"/>
  <c r="FF34" i="7"/>
  <c r="FG34" i="7"/>
  <c r="FH34" i="7"/>
  <c r="FI34" i="7"/>
  <c r="FJ34" i="7"/>
  <c r="FK34" i="7"/>
  <c r="FL34" i="7"/>
  <c r="FM34" i="7"/>
  <c r="FN34" i="7"/>
  <c r="FO34" i="7"/>
  <c r="FP34" i="7"/>
  <c r="FQ34" i="7"/>
  <c r="FR34" i="7"/>
  <c r="FS34" i="7"/>
  <c r="FT34" i="7"/>
  <c r="FU34" i="7"/>
  <c r="FV34" i="7"/>
  <c r="FW34" i="7"/>
  <c r="FX34" i="7"/>
  <c r="FY34" i="7"/>
  <c r="FZ34" i="7"/>
  <c r="GA34" i="7"/>
  <c r="GB34" i="7"/>
  <c r="GC34" i="7"/>
  <c r="GD34" i="7"/>
  <c r="GE34" i="7"/>
  <c r="GF34" i="7"/>
  <c r="GG34" i="7"/>
  <c r="GH34" i="7"/>
  <c r="GI34" i="7"/>
  <c r="GJ34" i="7"/>
  <c r="GK34" i="7"/>
  <c r="GL34" i="7"/>
  <c r="GM34" i="7"/>
  <c r="GN34" i="7"/>
  <c r="GO34" i="7"/>
  <c r="GP34" i="7"/>
  <c r="GQ34" i="7"/>
  <c r="GR34" i="7"/>
  <c r="GS34" i="7"/>
  <c r="GT34" i="7"/>
  <c r="GU34" i="7"/>
  <c r="GV34" i="7"/>
  <c r="GW34" i="7"/>
  <c r="GX34" i="7"/>
  <c r="GY34" i="7"/>
  <c r="GZ34" i="7"/>
  <c r="HA34" i="7"/>
  <c r="HB34" i="7"/>
  <c r="HC34" i="7"/>
  <c r="HD34" i="7"/>
  <c r="HE34" i="7"/>
  <c r="HF34" i="7"/>
  <c r="HG34" i="7"/>
  <c r="HH34" i="7"/>
  <c r="HI34" i="7"/>
  <c r="HJ34" i="7"/>
  <c r="HK34" i="7"/>
  <c r="HL34" i="7"/>
  <c r="HM34" i="7"/>
  <c r="HN34" i="7"/>
  <c r="HO34" i="7"/>
  <c r="HP34" i="7"/>
  <c r="HQ34" i="7"/>
  <c r="HR34" i="7"/>
  <c r="HS34" i="7"/>
  <c r="HT34" i="7"/>
  <c r="HU34" i="7"/>
  <c r="HV34" i="7"/>
  <c r="HW34" i="7"/>
  <c r="HX34" i="7"/>
  <c r="HY34" i="7"/>
  <c r="HZ34" i="7"/>
  <c r="IA34" i="7"/>
  <c r="IB34" i="7"/>
  <c r="IC34" i="7"/>
  <c r="ID34" i="7"/>
  <c r="IE34" i="7"/>
  <c r="IF34" i="7"/>
  <c r="IG34" i="7"/>
  <c r="IH34" i="7"/>
  <c r="II34" i="7"/>
  <c r="IJ34" i="7"/>
  <c r="IK34" i="7"/>
  <c r="IL34" i="7"/>
  <c r="IM34" i="7"/>
  <c r="IN34" i="7"/>
  <c r="IO34" i="7"/>
  <c r="IP34" i="7"/>
  <c r="IQ34" i="7"/>
  <c r="IR34" i="7"/>
  <c r="IS34" i="7"/>
  <c r="IT34" i="7"/>
  <c r="IU34" i="7"/>
  <c r="IV34" i="7"/>
  <c r="IW34" i="7"/>
  <c r="IX34" i="7"/>
  <c r="IY34" i="7"/>
  <c r="IZ34" i="7"/>
  <c r="JA34" i="7"/>
  <c r="JB34" i="7"/>
  <c r="JC34" i="7"/>
  <c r="JD34" i="7"/>
  <c r="JE34" i="7"/>
  <c r="JF34" i="7"/>
  <c r="JG34" i="7"/>
  <c r="JH34" i="7"/>
  <c r="JI34" i="7"/>
  <c r="JJ34" i="7"/>
  <c r="JK34" i="7"/>
  <c r="JL34" i="7"/>
  <c r="JM34" i="7"/>
  <c r="JN34" i="7"/>
  <c r="JO34" i="7"/>
  <c r="JP34" i="7"/>
  <c r="JQ34" i="7"/>
  <c r="JR34" i="7"/>
  <c r="JS34" i="7"/>
  <c r="JT34" i="7"/>
  <c r="JU34" i="7"/>
  <c r="JV34" i="7"/>
  <c r="JW34" i="7"/>
  <c r="JX34" i="7"/>
  <c r="JY34" i="7"/>
  <c r="JZ34" i="7"/>
  <c r="KA34" i="7"/>
  <c r="KB34" i="7"/>
  <c r="KC34" i="7"/>
  <c r="KD34" i="7"/>
  <c r="KE34" i="7"/>
  <c r="KF34" i="7"/>
  <c r="KG34" i="7"/>
  <c r="KH34" i="7"/>
  <c r="KI34" i="7"/>
  <c r="KJ34" i="7"/>
  <c r="KK34" i="7"/>
  <c r="KL34" i="7"/>
  <c r="KM34" i="7"/>
  <c r="KN34" i="7"/>
  <c r="KO34" i="7"/>
  <c r="KP34" i="7"/>
  <c r="KQ34" i="7"/>
  <c r="KR34" i="7"/>
  <c r="KS34" i="7"/>
  <c r="KT34" i="7"/>
  <c r="KU34" i="7"/>
  <c r="KV34" i="7"/>
  <c r="KW34" i="7"/>
  <c r="KX34" i="7"/>
  <c r="KY34" i="7"/>
  <c r="KZ34" i="7"/>
  <c r="LA34" i="7"/>
  <c r="LB34" i="7"/>
  <c r="LC34" i="7"/>
  <c r="LD34" i="7"/>
  <c r="LE34" i="7"/>
  <c r="LF34" i="7"/>
  <c r="LG34" i="7"/>
  <c r="LH34" i="7"/>
  <c r="LI34" i="7"/>
  <c r="LJ34" i="7"/>
  <c r="LK34" i="7"/>
  <c r="LL34" i="7"/>
  <c r="LM34" i="7"/>
  <c r="LN34" i="7"/>
  <c r="LO34" i="7"/>
  <c r="LP34" i="7"/>
  <c r="LQ34" i="7"/>
  <c r="LR34" i="7"/>
  <c r="LS34" i="7"/>
  <c r="LT34" i="7"/>
  <c r="LU34" i="7"/>
  <c r="LV34" i="7"/>
  <c r="LW34" i="7"/>
  <c r="LX34" i="7"/>
  <c r="LY34" i="7"/>
  <c r="LZ34" i="7"/>
  <c r="MA34" i="7"/>
  <c r="MB34" i="7"/>
  <c r="MC34" i="7"/>
  <c r="MD34" i="7"/>
  <c r="ME34" i="7"/>
  <c r="MF34" i="7"/>
  <c r="MG34" i="7"/>
  <c r="MH34" i="7"/>
  <c r="MI34" i="7"/>
  <c r="MJ34" i="7"/>
  <c r="MK34" i="7"/>
  <c r="ML34" i="7"/>
  <c r="MM34" i="7"/>
  <c r="MN34" i="7"/>
  <c r="MO34" i="7"/>
  <c r="MP34" i="7"/>
  <c r="MQ34" i="7"/>
  <c r="MR34" i="7"/>
  <c r="MS34" i="7"/>
  <c r="MT34" i="7"/>
  <c r="MU34" i="7"/>
  <c r="MV34" i="7"/>
  <c r="MW34" i="7"/>
  <c r="MX34" i="7"/>
  <c r="MY34" i="7"/>
  <c r="MZ34" i="7"/>
  <c r="NA34" i="7"/>
  <c r="NB34" i="7"/>
  <c r="NC34" i="7"/>
  <c r="ND34" i="7"/>
  <c r="NE34" i="7"/>
  <c r="NF34" i="7"/>
  <c r="NG34" i="7"/>
  <c r="NH34" i="7"/>
  <c r="NI34" i="7"/>
  <c r="NJ34" i="7"/>
  <c r="NK34" i="7"/>
  <c r="NL34" i="7"/>
  <c r="NM34" i="7"/>
  <c r="NN34" i="7"/>
  <c r="NO34" i="7"/>
  <c r="NP34" i="7"/>
  <c r="NQ34" i="7"/>
  <c r="NR34" i="7"/>
  <c r="NS34" i="7"/>
  <c r="NT34" i="7"/>
  <c r="NU34" i="7"/>
  <c r="NV34" i="7"/>
  <c r="NW34" i="7"/>
  <c r="NX34" i="7"/>
  <c r="NY34" i="7"/>
  <c r="NZ34" i="7"/>
  <c r="OA34" i="7"/>
  <c r="OB34" i="7"/>
  <c r="OC34" i="7"/>
  <c r="OD34" i="7"/>
  <c r="OE34" i="7"/>
  <c r="OF34" i="7"/>
  <c r="OG34" i="7"/>
  <c r="OH34" i="7"/>
  <c r="OI34" i="7"/>
  <c r="OJ34" i="7"/>
  <c r="OK34" i="7"/>
  <c r="OL34" i="7"/>
  <c r="OM34" i="7"/>
  <c r="ON34" i="7"/>
  <c r="OO34" i="7"/>
  <c r="OP34" i="7"/>
  <c r="OQ34" i="7"/>
  <c r="OR34" i="7"/>
  <c r="OS34" i="7"/>
  <c r="OT34" i="7"/>
  <c r="OU34" i="7"/>
  <c r="OV34" i="7"/>
  <c r="OW34" i="7"/>
  <c r="OX34" i="7"/>
  <c r="OY34" i="7"/>
  <c r="OZ34" i="7"/>
  <c r="PA34" i="7"/>
  <c r="PB34" i="7"/>
  <c r="PC34" i="7"/>
  <c r="PD34" i="7"/>
  <c r="PE34" i="7"/>
  <c r="PF34" i="7"/>
  <c r="PG34" i="7"/>
  <c r="PH34" i="7"/>
  <c r="PI34" i="7"/>
  <c r="PJ34" i="7"/>
  <c r="PK34" i="7"/>
  <c r="PL34" i="7"/>
  <c r="PM34" i="7"/>
  <c r="PN34" i="7"/>
  <c r="PO34" i="7"/>
  <c r="PP34" i="7"/>
  <c r="PQ34" i="7"/>
  <c r="PR34" i="7"/>
  <c r="PS34" i="7"/>
  <c r="PT34" i="7"/>
  <c r="PU34" i="7"/>
  <c r="PV34" i="7"/>
  <c r="PW34" i="7"/>
  <c r="PX34" i="7"/>
  <c r="PY34" i="7"/>
  <c r="PZ34" i="7"/>
  <c r="QA34" i="7"/>
  <c r="QB34" i="7"/>
  <c r="QC34" i="7"/>
  <c r="QD34" i="7"/>
  <c r="QE34" i="7"/>
  <c r="QF34" i="7"/>
  <c r="QG34" i="7"/>
  <c r="QH34" i="7"/>
  <c r="QI34" i="7"/>
  <c r="QJ34" i="7"/>
  <c r="QK34" i="7"/>
  <c r="QL34" i="7"/>
  <c r="QM34" i="7"/>
  <c r="QN34" i="7"/>
  <c r="QO34" i="7"/>
  <c r="QP34" i="7"/>
  <c r="QQ34" i="7"/>
  <c r="QR34" i="7"/>
  <c r="QS34" i="7"/>
  <c r="QT34" i="7"/>
  <c r="QU34" i="7"/>
  <c r="QV34" i="7"/>
  <c r="QW34" i="7"/>
  <c r="QX34" i="7"/>
  <c r="QY34" i="7"/>
  <c r="QZ34" i="7"/>
  <c r="RA34" i="7"/>
  <c r="RB34" i="7"/>
  <c r="RC34" i="7"/>
  <c r="RD34" i="7"/>
  <c r="RE34" i="7"/>
  <c r="RF34" i="7"/>
  <c r="RG34" i="7"/>
  <c r="RH34" i="7"/>
  <c r="RI34" i="7"/>
  <c r="RJ34" i="7"/>
  <c r="RK34" i="7"/>
  <c r="RL34" i="7"/>
  <c r="RM34" i="7"/>
  <c r="RN34" i="7"/>
  <c r="RO34" i="7"/>
  <c r="RP34" i="7"/>
  <c r="RQ34" i="7"/>
  <c r="RR34" i="7"/>
  <c r="RS34" i="7"/>
  <c r="RT34" i="7"/>
  <c r="RU34" i="7"/>
  <c r="RV34" i="7"/>
  <c r="RW34" i="7"/>
  <c r="RX34" i="7"/>
  <c r="RY34" i="7"/>
  <c r="RZ34" i="7"/>
  <c r="SA34" i="7"/>
  <c r="SB34" i="7"/>
  <c r="SC34" i="7"/>
  <c r="SD34" i="7"/>
  <c r="SE34" i="7"/>
  <c r="SF34" i="7"/>
  <c r="SG34" i="7"/>
  <c r="SH34" i="7"/>
  <c r="SI34" i="7"/>
  <c r="SJ34" i="7"/>
  <c r="SK34" i="7"/>
  <c r="SL34" i="7"/>
  <c r="SM34" i="7"/>
  <c r="SN34" i="7"/>
  <c r="SO34" i="7"/>
  <c r="SP34" i="7"/>
  <c r="SQ34" i="7"/>
  <c r="SR34" i="7"/>
  <c r="SS34" i="7"/>
  <c r="ST34" i="7"/>
  <c r="SU34" i="7"/>
  <c r="SV34" i="7"/>
  <c r="SW34" i="7"/>
  <c r="SX34" i="7"/>
  <c r="SY34" i="7"/>
  <c r="SZ34" i="7"/>
  <c r="TA34" i="7"/>
  <c r="TB34" i="7"/>
  <c r="K34" i="7"/>
  <c r="R15" i="1"/>
  <c r="L11" i="7"/>
  <c r="M11" i="7"/>
  <c r="N11" i="7"/>
  <c r="O11" i="7"/>
  <c r="P11" i="7"/>
  <c r="R11" i="7"/>
  <c r="S11" i="7"/>
  <c r="T11" i="7"/>
  <c r="U11" i="7"/>
  <c r="V11" i="7"/>
  <c r="W11" i="7"/>
  <c r="X11" i="7"/>
  <c r="Y11" i="7"/>
  <c r="Z11" i="7"/>
  <c r="AA11" i="7"/>
  <c r="AB11" i="7"/>
  <c r="AC11" i="7"/>
  <c r="AD11" i="7"/>
  <c r="AE11" i="7"/>
  <c r="AF11" i="7"/>
  <c r="AG11" i="7"/>
  <c r="AH11" i="7"/>
  <c r="AI11" i="7"/>
  <c r="AJ11" i="7"/>
  <c r="AK11" i="7"/>
  <c r="AL11" i="7"/>
  <c r="AM11" i="7"/>
  <c r="AO11" i="7"/>
  <c r="AP11" i="7"/>
  <c r="AQ11" i="7"/>
  <c r="AR11" i="7"/>
  <c r="AS11" i="7"/>
  <c r="AT11" i="7"/>
  <c r="AU11" i="7"/>
  <c r="AV11" i="7"/>
  <c r="AW11" i="7"/>
  <c r="AX11" i="7"/>
  <c r="AY11" i="7"/>
  <c r="AZ11" i="7"/>
  <c r="BA11" i="7"/>
  <c r="BB11" i="7"/>
  <c r="BC11" i="7"/>
  <c r="BE11" i="7"/>
  <c r="BF11" i="7"/>
  <c r="BH11" i="7"/>
  <c r="BI11" i="7"/>
  <c r="BJ11" i="7"/>
  <c r="BK11" i="7"/>
  <c r="BL11" i="7"/>
  <c r="BM11" i="7"/>
  <c r="BN11" i="7"/>
  <c r="BO11" i="7"/>
  <c r="BP11" i="7"/>
  <c r="BQ11" i="7"/>
  <c r="BR11" i="7"/>
  <c r="BS11" i="7"/>
  <c r="BT11" i="7"/>
  <c r="BU11" i="7"/>
  <c r="BV11" i="7"/>
  <c r="BW11" i="7"/>
  <c r="BX11" i="7"/>
  <c r="BY11" i="7"/>
  <c r="BZ11" i="7"/>
  <c r="CA11" i="7"/>
  <c r="CB11" i="7"/>
  <c r="CC11" i="7"/>
  <c r="CD11" i="7"/>
  <c r="CE11" i="7"/>
  <c r="CF11" i="7"/>
  <c r="CG11" i="7"/>
  <c r="CH11" i="7"/>
  <c r="CI11" i="7"/>
  <c r="CJ11" i="7"/>
  <c r="CK11" i="7"/>
  <c r="CL11" i="7"/>
  <c r="CM11" i="7"/>
  <c r="CN11" i="7"/>
  <c r="CO11" i="7"/>
  <c r="CP11" i="7"/>
  <c r="CQ11" i="7"/>
  <c r="CR11" i="7"/>
  <c r="CS11" i="7"/>
  <c r="CT11" i="7"/>
  <c r="CU11" i="7"/>
  <c r="CV11" i="7"/>
  <c r="CW11" i="7"/>
  <c r="CX11" i="7"/>
  <c r="CY11" i="7"/>
  <c r="CZ11" i="7"/>
  <c r="DA11" i="7"/>
  <c r="DB11" i="7"/>
  <c r="DC11" i="7"/>
  <c r="DD11" i="7"/>
  <c r="DE11" i="7"/>
  <c r="DF11" i="7"/>
  <c r="DG11" i="7"/>
  <c r="DH11" i="7"/>
  <c r="DI11" i="7"/>
  <c r="DJ11" i="7"/>
  <c r="DK11" i="7"/>
  <c r="DL11" i="7"/>
  <c r="DM11" i="7"/>
  <c r="DN11" i="7"/>
  <c r="DO11" i="7"/>
  <c r="DP11" i="7"/>
  <c r="DQ11" i="7"/>
  <c r="DR11" i="7"/>
  <c r="DS11" i="7"/>
  <c r="DT11" i="7"/>
  <c r="DU11" i="7"/>
  <c r="DV11" i="7"/>
  <c r="DW11" i="7"/>
  <c r="DX11" i="7"/>
  <c r="DY11" i="7"/>
  <c r="DZ11" i="7"/>
  <c r="EA11" i="7"/>
  <c r="EB11" i="7"/>
  <c r="EC11" i="7"/>
  <c r="ED11" i="7"/>
  <c r="EE11" i="7"/>
  <c r="EF11" i="7"/>
  <c r="EG11" i="7"/>
  <c r="EH11" i="7"/>
  <c r="EI11" i="7"/>
  <c r="EJ11" i="7"/>
  <c r="EK11" i="7"/>
  <c r="EL11" i="7"/>
  <c r="EM11" i="7"/>
  <c r="EN11" i="7"/>
  <c r="EO11" i="7"/>
  <c r="EP11" i="7"/>
  <c r="EQ11" i="7"/>
  <c r="ER11" i="7"/>
  <c r="ES11" i="7"/>
  <c r="ET11" i="7"/>
  <c r="EU11" i="7"/>
  <c r="EV11" i="7"/>
  <c r="EW11" i="7"/>
  <c r="EX11" i="7"/>
  <c r="EY11" i="7"/>
  <c r="EZ11" i="7"/>
  <c r="FA11" i="7"/>
  <c r="FB11" i="7"/>
  <c r="FC11" i="7"/>
  <c r="FD11" i="7"/>
  <c r="FE11" i="7"/>
  <c r="FF11" i="7"/>
  <c r="FG11" i="7"/>
  <c r="FH11" i="7"/>
  <c r="FI11" i="7"/>
  <c r="FJ11" i="7"/>
  <c r="FK11" i="7"/>
  <c r="FL11" i="7"/>
  <c r="FM11" i="7"/>
  <c r="FN11" i="7"/>
  <c r="FO11" i="7"/>
  <c r="FP11" i="7"/>
  <c r="FQ11" i="7"/>
  <c r="FR11" i="7"/>
  <c r="FS11" i="7"/>
  <c r="FT11" i="7"/>
  <c r="FU11" i="7"/>
  <c r="FV11" i="7"/>
  <c r="FW11" i="7"/>
  <c r="FX11" i="7"/>
  <c r="FY11" i="7"/>
  <c r="FZ11" i="7"/>
  <c r="GA11" i="7"/>
  <c r="GB11" i="7"/>
  <c r="GC11" i="7"/>
  <c r="GD11" i="7"/>
  <c r="GE11" i="7"/>
  <c r="GF11" i="7"/>
  <c r="GG11" i="7"/>
  <c r="GH11" i="7"/>
  <c r="GI11" i="7"/>
  <c r="GJ11" i="7"/>
  <c r="GK11" i="7"/>
  <c r="GL11" i="7"/>
  <c r="GM11" i="7"/>
  <c r="GN11" i="7"/>
  <c r="GO11" i="7"/>
  <c r="GP11" i="7"/>
  <c r="GQ11" i="7"/>
  <c r="GR11" i="7"/>
  <c r="GS11" i="7"/>
  <c r="GT11" i="7"/>
  <c r="GU11" i="7"/>
  <c r="GV11" i="7"/>
  <c r="GW11" i="7"/>
  <c r="GX11" i="7"/>
  <c r="GY11" i="7"/>
  <c r="GZ11" i="7"/>
  <c r="HA11" i="7"/>
  <c r="HB11" i="7"/>
  <c r="HC11" i="7"/>
  <c r="HD11" i="7"/>
  <c r="HE11" i="7"/>
  <c r="HF11" i="7"/>
  <c r="HG11" i="7"/>
  <c r="HH11" i="7"/>
  <c r="HI11" i="7"/>
  <c r="HJ11" i="7"/>
  <c r="HK11" i="7"/>
  <c r="HL11" i="7"/>
  <c r="HM11" i="7"/>
  <c r="HN11" i="7"/>
  <c r="HO11" i="7"/>
  <c r="HP11" i="7"/>
  <c r="HQ11" i="7"/>
  <c r="HR11" i="7"/>
  <c r="HS11" i="7"/>
  <c r="HT11" i="7"/>
  <c r="HU11" i="7"/>
  <c r="HV11" i="7"/>
  <c r="HW11" i="7"/>
  <c r="HX11" i="7"/>
  <c r="HY11" i="7"/>
  <c r="HZ11" i="7"/>
  <c r="IA11" i="7"/>
  <c r="IB11" i="7"/>
  <c r="IC11" i="7"/>
  <c r="ID11" i="7"/>
  <c r="IE11" i="7"/>
  <c r="IF11" i="7"/>
  <c r="IG11" i="7"/>
  <c r="IH11" i="7"/>
  <c r="II11" i="7"/>
  <c r="IJ11" i="7"/>
  <c r="IK11" i="7"/>
  <c r="IL11" i="7"/>
  <c r="IM11" i="7"/>
  <c r="IN11" i="7"/>
  <c r="IO11" i="7"/>
  <c r="IP11" i="7"/>
  <c r="IQ11" i="7"/>
  <c r="IR11" i="7"/>
  <c r="IS11" i="7"/>
  <c r="IT11" i="7"/>
  <c r="IU11" i="7"/>
  <c r="IV11" i="7"/>
  <c r="IW11" i="7"/>
  <c r="IX11" i="7"/>
  <c r="IY11" i="7"/>
  <c r="IZ11" i="7"/>
  <c r="JA11" i="7"/>
  <c r="JB11" i="7"/>
  <c r="JC11" i="7"/>
  <c r="JD11" i="7"/>
  <c r="JE11" i="7"/>
  <c r="JF11" i="7"/>
  <c r="JG11" i="7"/>
  <c r="JH11" i="7"/>
  <c r="JI11" i="7"/>
  <c r="JJ11" i="7"/>
  <c r="JK11" i="7"/>
  <c r="JL11" i="7"/>
  <c r="JM11" i="7"/>
  <c r="JN11" i="7"/>
  <c r="JO11" i="7"/>
  <c r="JP11" i="7"/>
  <c r="JQ11" i="7"/>
  <c r="JR11" i="7"/>
  <c r="JS11" i="7"/>
  <c r="JT11" i="7"/>
  <c r="JU11" i="7"/>
  <c r="JV11" i="7"/>
  <c r="JW11" i="7"/>
  <c r="JX11" i="7"/>
  <c r="JY11" i="7"/>
  <c r="JZ11" i="7"/>
  <c r="KA11" i="7"/>
  <c r="KB11" i="7"/>
  <c r="KC11" i="7"/>
  <c r="KD11" i="7"/>
  <c r="KE11" i="7"/>
  <c r="KF11" i="7"/>
  <c r="KG11" i="7"/>
  <c r="KH11" i="7"/>
  <c r="KI11" i="7"/>
  <c r="KJ11" i="7"/>
  <c r="KK11" i="7"/>
  <c r="KL11" i="7"/>
  <c r="KM11" i="7"/>
  <c r="KN11" i="7"/>
  <c r="KO11" i="7"/>
  <c r="KP11" i="7"/>
  <c r="KQ11" i="7"/>
  <c r="KR11" i="7"/>
  <c r="KS11" i="7"/>
  <c r="KT11" i="7"/>
  <c r="KU11" i="7"/>
  <c r="KV11" i="7"/>
  <c r="KW11" i="7"/>
  <c r="KX11" i="7"/>
  <c r="KY11" i="7"/>
  <c r="KZ11" i="7"/>
  <c r="LA11" i="7"/>
  <c r="LB11" i="7"/>
  <c r="LC11" i="7"/>
  <c r="LD11" i="7"/>
  <c r="LE11" i="7"/>
  <c r="LF11" i="7"/>
  <c r="LG11" i="7"/>
  <c r="LH11" i="7"/>
  <c r="LI11" i="7"/>
  <c r="LJ11" i="7"/>
  <c r="LK11" i="7"/>
  <c r="LL11" i="7"/>
  <c r="LM11" i="7"/>
  <c r="LN11" i="7"/>
  <c r="LO11" i="7"/>
  <c r="LP11" i="7"/>
  <c r="LQ11" i="7"/>
  <c r="LR11" i="7"/>
  <c r="LS11" i="7"/>
  <c r="LT11" i="7"/>
  <c r="LU11" i="7"/>
  <c r="LV11" i="7"/>
  <c r="LW11" i="7"/>
  <c r="LX11" i="7"/>
  <c r="LY11" i="7"/>
  <c r="LZ11" i="7"/>
  <c r="MA11" i="7"/>
  <c r="MB11" i="7"/>
  <c r="MC11" i="7"/>
  <c r="MD11" i="7"/>
  <c r="ME11" i="7"/>
  <c r="MF11" i="7"/>
  <c r="MG11" i="7"/>
  <c r="MH11" i="7"/>
  <c r="MI11" i="7"/>
  <c r="MJ11" i="7"/>
  <c r="MK11" i="7"/>
  <c r="ML11" i="7"/>
  <c r="MM11" i="7"/>
  <c r="MN11" i="7"/>
  <c r="MO11" i="7"/>
  <c r="MP11" i="7"/>
  <c r="MQ11" i="7"/>
  <c r="MR11" i="7"/>
  <c r="MS11" i="7"/>
  <c r="MT11" i="7"/>
  <c r="MU11" i="7"/>
  <c r="MV11" i="7"/>
  <c r="MW11" i="7"/>
  <c r="MX11" i="7"/>
  <c r="MY11" i="7"/>
  <c r="MZ11" i="7"/>
  <c r="NA11" i="7"/>
  <c r="NB11" i="7"/>
  <c r="NC11" i="7"/>
  <c r="ND11" i="7"/>
  <c r="NE11" i="7"/>
  <c r="NF11" i="7"/>
  <c r="NG11" i="7"/>
  <c r="NH11" i="7"/>
  <c r="NI11" i="7"/>
  <c r="NJ11" i="7"/>
  <c r="NK11" i="7"/>
  <c r="NL11" i="7"/>
  <c r="NM11" i="7"/>
  <c r="NN11" i="7"/>
  <c r="NO11" i="7"/>
  <c r="NP11" i="7"/>
  <c r="NQ11" i="7"/>
  <c r="NR11" i="7"/>
  <c r="NS11" i="7"/>
  <c r="NT11" i="7"/>
  <c r="NU11" i="7"/>
  <c r="NV11" i="7"/>
  <c r="NW11" i="7"/>
  <c r="NX11" i="7"/>
  <c r="NY11" i="7"/>
  <c r="NZ11" i="7"/>
  <c r="OA11" i="7"/>
  <c r="OB11" i="7"/>
  <c r="OC11" i="7"/>
  <c r="OD11" i="7"/>
  <c r="OE11" i="7"/>
  <c r="OF11" i="7"/>
  <c r="OG11" i="7"/>
  <c r="OH11" i="7"/>
  <c r="OI11" i="7"/>
  <c r="OJ11" i="7"/>
  <c r="OK11" i="7"/>
  <c r="OL11" i="7"/>
  <c r="OM11" i="7"/>
  <c r="ON11" i="7"/>
  <c r="OO11" i="7"/>
  <c r="OP11" i="7"/>
  <c r="OQ11" i="7"/>
  <c r="OR11" i="7"/>
  <c r="OS11" i="7"/>
  <c r="OT11" i="7"/>
  <c r="OU11" i="7"/>
  <c r="OV11" i="7"/>
  <c r="OW11" i="7"/>
  <c r="OX11" i="7"/>
  <c r="OY11" i="7"/>
  <c r="OZ11" i="7"/>
  <c r="PA11" i="7"/>
  <c r="PB11" i="7"/>
  <c r="PC11" i="7"/>
  <c r="PD11" i="7"/>
  <c r="PE11" i="7"/>
  <c r="PF11" i="7"/>
  <c r="PG11" i="7"/>
  <c r="PH11" i="7"/>
  <c r="PI11" i="7"/>
  <c r="PJ11" i="7"/>
  <c r="PK11" i="7"/>
  <c r="PL11" i="7"/>
  <c r="PM11" i="7"/>
  <c r="PN11" i="7"/>
  <c r="PO11" i="7"/>
  <c r="PP11" i="7"/>
  <c r="PQ11" i="7"/>
  <c r="PR11" i="7"/>
  <c r="PS11" i="7"/>
  <c r="PT11" i="7"/>
  <c r="PU11" i="7"/>
  <c r="PV11" i="7"/>
  <c r="PW11" i="7"/>
  <c r="PX11" i="7"/>
  <c r="PY11" i="7"/>
  <c r="PZ11" i="7"/>
  <c r="QA11" i="7"/>
  <c r="QB11" i="7"/>
  <c r="QC11" i="7"/>
  <c r="QD11" i="7"/>
  <c r="QE11" i="7"/>
  <c r="QF11" i="7"/>
  <c r="QG11" i="7"/>
  <c r="QH11" i="7"/>
  <c r="QI11" i="7"/>
  <c r="QJ11" i="7"/>
  <c r="QK11" i="7"/>
  <c r="QL11" i="7"/>
  <c r="QM11" i="7"/>
  <c r="QN11" i="7"/>
  <c r="QO11" i="7"/>
  <c r="QP11" i="7"/>
  <c r="QQ11" i="7"/>
  <c r="QR11" i="7"/>
  <c r="QS11" i="7"/>
  <c r="QT11" i="7"/>
  <c r="QU11" i="7"/>
  <c r="QV11" i="7"/>
  <c r="QW11" i="7"/>
  <c r="QX11" i="7"/>
  <c r="QY11" i="7"/>
  <c r="QZ11" i="7"/>
  <c r="RA11" i="7"/>
  <c r="RB11" i="7"/>
  <c r="RC11" i="7"/>
  <c r="RD11" i="7"/>
  <c r="RE11" i="7"/>
  <c r="RF11" i="7"/>
  <c r="RG11" i="7"/>
  <c r="RH11" i="7"/>
  <c r="RI11" i="7"/>
  <c r="RJ11" i="7"/>
  <c r="RK11" i="7"/>
  <c r="RL11" i="7"/>
  <c r="RM11" i="7"/>
  <c r="RN11" i="7"/>
  <c r="RO11" i="7"/>
  <c r="RP11" i="7"/>
  <c r="RQ11" i="7"/>
  <c r="RR11" i="7"/>
  <c r="RS11" i="7"/>
  <c r="RT11" i="7"/>
  <c r="RU11" i="7"/>
  <c r="RV11" i="7"/>
  <c r="RW11" i="7"/>
  <c r="RX11" i="7"/>
  <c r="RY11" i="7"/>
  <c r="RZ11" i="7"/>
  <c r="SA11" i="7"/>
  <c r="SB11" i="7"/>
  <c r="SC11" i="7"/>
  <c r="SD11" i="7"/>
  <c r="SE11" i="7"/>
  <c r="SF11" i="7"/>
  <c r="SG11" i="7"/>
  <c r="SH11" i="7"/>
  <c r="SI11" i="7"/>
  <c r="SJ11" i="7"/>
  <c r="SK11" i="7"/>
  <c r="SL11" i="7"/>
  <c r="SM11" i="7"/>
  <c r="SN11" i="7"/>
  <c r="SO11" i="7"/>
  <c r="SP11" i="7"/>
  <c r="SQ11" i="7"/>
  <c r="SR11" i="7"/>
  <c r="SS11" i="7"/>
  <c r="ST11" i="7"/>
  <c r="SU11" i="7"/>
  <c r="SV11" i="7"/>
  <c r="SW11" i="7"/>
  <c r="SX11" i="7"/>
  <c r="SY11" i="7"/>
  <c r="SZ11" i="7"/>
  <c r="TA11" i="7"/>
  <c r="TB11" i="7"/>
  <c r="K11" i="7"/>
  <c r="Q15" i="13"/>
  <c r="Q9" i="1"/>
  <c r="Q10" i="7" s="1"/>
  <c r="P18" i="7"/>
  <c r="P24" i="7"/>
  <c r="P17" i="3"/>
  <c r="P9" i="3"/>
  <c r="L29" i="7"/>
  <c r="M29" i="7"/>
  <c r="N29" i="7"/>
  <c r="O29" i="7"/>
  <c r="Q29" i="7"/>
  <c r="R29" i="7"/>
  <c r="S29" i="7"/>
  <c r="T29" i="7"/>
  <c r="U29" i="7"/>
  <c r="V29" i="7"/>
  <c r="W29" i="7"/>
  <c r="X29" i="7"/>
  <c r="Y29" i="7"/>
  <c r="Z29" i="7"/>
  <c r="AA29" i="7"/>
  <c r="AB29" i="7"/>
  <c r="AC29" i="7"/>
  <c r="AD29" i="7"/>
  <c r="AE29" i="7"/>
  <c r="AF29" i="7"/>
  <c r="AG29" i="7"/>
  <c r="AH29" i="7"/>
  <c r="AI29" i="7"/>
  <c r="AJ29" i="7"/>
  <c r="AK29" i="7"/>
  <c r="AL29" i="7"/>
  <c r="AM29" i="7"/>
  <c r="AN29" i="7"/>
  <c r="AO29" i="7"/>
  <c r="AP29" i="7"/>
  <c r="AQ29" i="7"/>
  <c r="AR29" i="7"/>
  <c r="AS29" i="7"/>
  <c r="AT29" i="7"/>
  <c r="AU29" i="7"/>
  <c r="AV29" i="7"/>
  <c r="AW29" i="7"/>
  <c r="AX29" i="7"/>
  <c r="AY29" i="7"/>
  <c r="AZ29" i="7"/>
  <c r="BA29" i="7"/>
  <c r="BB29" i="7"/>
  <c r="BC29" i="7"/>
  <c r="BD29" i="7"/>
  <c r="BE29" i="7"/>
  <c r="BF29" i="7"/>
  <c r="BG29" i="7"/>
  <c r="BH29" i="7"/>
  <c r="BI29" i="7"/>
  <c r="BJ29" i="7"/>
  <c r="BK29" i="7"/>
  <c r="BL29" i="7"/>
  <c r="BM29" i="7"/>
  <c r="BN29" i="7"/>
  <c r="BO29" i="7"/>
  <c r="BP29" i="7"/>
  <c r="BQ29" i="7"/>
  <c r="BR29" i="7"/>
  <c r="BS29" i="7"/>
  <c r="BT29" i="7"/>
  <c r="BU29" i="7"/>
  <c r="BV29" i="7"/>
  <c r="BW29" i="7"/>
  <c r="BX29" i="7"/>
  <c r="BY29" i="7"/>
  <c r="BZ29" i="7"/>
  <c r="CA29" i="7"/>
  <c r="CB29" i="7"/>
  <c r="CC29" i="7"/>
  <c r="CD29" i="7"/>
  <c r="CE29" i="7"/>
  <c r="CF29" i="7"/>
  <c r="CG29" i="7"/>
  <c r="CH29" i="7"/>
  <c r="CI29" i="7"/>
  <c r="CJ29" i="7"/>
  <c r="CK29" i="7"/>
  <c r="CL29" i="7"/>
  <c r="CM29" i="7"/>
  <c r="CN29" i="7"/>
  <c r="CO29" i="7"/>
  <c r="CP29" i="7"/>
  <c r="CQ29" i="7"/>
  <c r="CR29" i="7"/>
  <c r="CS29" i="7"/>
  <c r="CT29" i="7"/>
  <c r="CU29" i="7"/>
  <c r="CV29" i="7"/>
  <c r="CW29" i="7"/>
  <c r="CX29" i="7"/>
  <c r="CY29" i="7"/>
  <c r="CZ29" i="7"/>
  <c r="DA29" i="7"/>
  <c r="DB29" i="7"/>
  <c r="DC29" i="7"/>
  <c r="DD29" i="7"/>
  <c r="DE29" i="7"/>
  <c r="DF29" i="7"/>
  <c r="DG29" i="7"/>
  <c r="DH29" i="7"/>
  <c r="DI29" i="7"/>
  <c r="DJ29" i="7"/>
  <c r="DK29" i="7"/>
  <c r="DL29" i="7"/>
  <c r="DM29" i="7"/>
  <c r="DN29" i="7"/>
  <c r="DO29" i="7"/>
  <c r="DP29" i="7"/>
  <c r="DQ29" i="7"/>
  <c r="DR29" i="7"/>
  <c r="DS29" i="7"/>
  <c r="DT29" i="7"/>
  <c r="DU29" i="7"/>
  <c r="DV29" i="7"/>
  <c r="DW29" i="7"/>
  <c r="DX29" i="7"/>
  <c r="DY29" i="7"/>
  <c r="DZ29" i="7"/>
  <c r="EA29" i="7"/>
  <c r="EB29" i="7"/>
  <c r="EC29" i="7"/>
  <c r="ED29" i="7"/>
  <c r="EE29" i="7"/>
  <c r="EF29" i="7"/>
  <c r="EG29" i="7"/>
  <c r="EH29" i="7"/>
  <c r="EI29" i="7"/>
  <c r="EJ29" i="7"/>
  <c r="EK29" i="7"/>
  <c r="EL29" i="7"/>
  <c r="EM29" i="7"/>
  <c r="EN29" i="7"/>
  <c r="EO29" i="7"/>
  <c r="EP29" i="7"/>
  <c r="EQ29" i="7"/>
  <c r="ER29" i="7"/>
  <c r="ES29" i="7"/>
  <c r="ET29" i="7"/>
  <c r="EU29" i="7"/>
  <c r="EV29" i="7"/>
  <c r="EW29" i="7"/>
  <c r="EX29" i="7"/>
  <c r="EY29" i="7"/>
  <c r="EZ29" i="7"/>
  <c r="FA29" i="7"/>
  <c r="FB29" i="7"/>
  <c r="FC29" i="7"/>
  <c r="FD29" i="7"/>
  <c r="FE29" i="7"/>
  <c r="FF29" i="7"/>
  <c r="FG29" i="7"/>
  <c r="FH29" i="7"/>
  <c r="FI29" i="7"/>
  <c r="FJ29" i="7"/>
  <c r="FK29" i="7"/>
  <c r="FL29" i="7"/>
  <c r="FM29" i="7"/>
  <c r="FN29" i="7"/>
  <c r="FO29" i="7"/>
  <c r="FP29" i="7"/>
  <c r="FQ29" i="7"/>
  <c r="FR29" i="7"/>
  <c r="FS29" i="7"/>
  <c r="FT29" i="7"/>
  <c r="FU29" i="7"/>
  <c r="FV29" i="7"/>
  <c r="FW29" i="7"/>
  <c r="FX29" i="7"/>
  <c r="FY29" i="7"/>
  <c r="FZ29" i="7"/>
  <c r="GA29" i="7"/>
  <c r="GB29" i="7"/>
  <c r="GC29" i="7"/>
  <c r="GD29" i="7"/>
  <c r="GE29" i="7"/>
  <c r="GF29" i="7"/>
  <c r="GG29" i="7"/>
  <c r="GH29" i="7"/>
  <c r="GI29" i="7"/>
  <c r="GJ29" i="7"/>
  <c r="GK29" i="7"/>
  <c r="GL29" i="7"/>
  <c r="GM29" i="7"/>
  <c r="GN29" i="7"/>
  <c r="GO29" i="7"/>
  <c r="GP29" i="7"/>
  <c r="GQ29" i="7"/>
  <c r="GR29" i="7"/>
  <c r="GS29" i="7"/>
  <c r="GT29" i="7"/>
  <c r="GU29" i="7"/>
  <c r="GV29" i="7"/>
  <c r="GW29" i="7"/>
  <c r="GX29" i="7"/>
  <c r="GY29" i="7"/>
  <c r="GZ29" i="7"/>
  <c r="HA29" i="7"/>
  <c r="HB29" i="7"/>
  <c r="HC29" i="7"/>
  <c r="HD29" i="7"/>
  <c r="HE29" i="7"/>
  <c r="HF29" i="7"/>
  <c r="HG29" i="7"/>
  <c r="HH29" i="7"/>
  <c r="HI29" i="7"/>
  <c r="HJ29" i="7"/>
  <c r="HK29" i="7"/>
  <c r="HL29" i="7"/>
  <c r="HM29" i="7"/>
  <c r="HN29" i="7"/>
  <c r="HO29" i="7"/>
  <c r="HP29" i="7"/>
  <c r="HQ29" i="7"/>
  <c r="HR29" i="7"/>
  <c r="HS29" i="7"/>
  <c r="HT29" i="7"/>
  <c r="HU29" i="7"/>
  <c r="HV29" i="7"/>
  <c r="HW29" i="7"/>
  <c r="HX29" i="7"/>
  <c r="HY29" i="7"/>
  <c r="HZ29" i="7"/>
  <c r="IA29" i="7"/>
  <c r="IB29" i="7"/>
  <c r="IC29" i="7"/>
  <c r="ID29" i="7"/>
  <c r="IE29" i="7"/>
  <c r="IF29" i="7"/>
  <c r="IG29" i="7"/>
  <c r="IH29" i="7"/>
  <c r="II29" i="7"/>
  <c r="IJ29" i="7"/>
  <c r="IK29" i="7"/>
  <c r="IL29" i="7"/>
  <c r="IM29" i="7"/>
  <c r="IN29" i="7"/>
  <c r="IO29" i="7"/>
  <c r="IP29" i="7"/>
  <c r="IQ29" i="7"/>
  <c r="IR29" i="7"/>
  <c r="IS29" i="7"/>
  <c r="IT29" i="7"/>
  <c r="IU29" i="7"/>
  <c r="IV29" i="7"/>
  <c r="IW29" i="7"/>
  <c r="IX29" i="7"/>
  <c r="IY29" i="7"/>
  <c r="IZ29" i="7"/>
  <c r="JA29" i="7"/>
  <c r="JB29" i="7"/>
  <c r="JC29" i="7"/>
  <c r="JD29" i="7"/>
  <c r="JE29" i="7"/>
  <c r="JF29" i="7"/>
  <c r="JG29" i="7"/>
  <c r="JH29" i="7"/>
  <c r="JI29" i="7"/>
  <c r="JJ29" i="7"/>
  <c r="JK29" i="7"/>
  <c r="JL29" i="7"/>
  <c r="JM29" i="7"/>
  <c r="JN29" i="7"/>
  <c r="JO29" i="7"/>
  <c r="JP29" i="7"/>
  <c r="JQ29" i="7"/>
  <c r="JR29" i="7"/>
  <c r="JS29" i="7"/>
  <c r="JT29" i="7"/>
  <c r="JU29" i="7"/>
  <c r="JV29" i="7"/>
  <c r="JW29" i="7"/>
  <c r="JX29" i="7"/>
  <c r="JY29" i="7"/>
  <c r="JZ29" i="7"/>
  <c r="KA29" i="7"/>
  <c r="KB29" i="7"/>
  <c r="KC29" i="7"/>
  <c r="KD29" i="7"/>
  <c r="KE29" i="7"/>
  <c r="KF29" i="7"/>
  <c r="KG29" i="7"/>
  <c r="KH29" i="7"/>
  <c r="KI29" i="7"/>
  <c r="KJ29" i="7"/>
  <c r="KK29" i="7"/>
  <c r="KL29" i="7"/>
  <c r="KM29" i="7"/>
  <c r="KN29" i="7"/>
  <c r="KO29" i="7"/>
  <c r="KP29" i="7"/>
  <c r="KQ29" i="7"/>
  <c r="KR29" i="7"/>
  <c r="KS29" i="7"/>
  <c r="KT29" i="7"/>
  <c r="KU29" i="7"/>
  <c r="KV29" i="7"/>
  <c r="KW29" i="7"/>
  <c r="KX29" i="7"/>
  <c r="KY29" i="7"/>
  <c r="KZ29" i="7"/>
  <c r="LA29" i="7"/>
  <c r="LB29" i="7"/>
  <c r="LC29" i="7"/>
  <c r="LD29" i="7"/>
  <c r="LE29" i="7"/>
  <c r="LF29" i="7"/>
  <c r="LG29" i="7"/>
  <c r="LH29" i="7"/>
  <c r="LI29" i="7"/>
  <c r="LJ29" i="7"/>
  <c r="LK29" i="7"/>
  <c r="LL29" i="7"/>
  <c r="LM29" i="7"/>
  <c r="LN29" i="7"/>
  <c r="LO29" i="7"/>
  <c r="LP29" i="7"/>
  <c r="LQ29" i="7"/>
  <c r="LR29" i="7"/>
  <c r="LS29" i="7"/>
  <c r="LT29" i="7"/>
  <c r="LU29" i="7"/>
  <c r="LV29" i="7"/>
  <c r="LW29" i="7"/>
  <c r="LX29" i="7"/>
  <c r="LY29" i="7"/>
  <c r="LZ29" i="7"/>
  <c r="MA29" i="7"/>
  <c r="MB29" i="7"/>
  <c r="MC29" i="7"/>
  <c r="MD29" i="7"/>
  <c r="ME29" i="7"/>
  <c r="MF29" i="7"/>
  <c r="MG29" i="7"/>
  <c r="MH29" i="7"/>
  <c r="MI29" i="7"/>
  <c r="MJ29" i="7"/>
  <c r="MK29" i="7"/>
  <c r="ML29" i="7"/>
  <c r="MM29" i="7"/>
  <c r="MN29" i="7"/>
  <c r="MO29" i="7"/>
  <c r="MP29" i="7"/>
  <c r="MQ29" i="7"/>
  <c r="MR29" i="7"/>
  <c r="MS29" i="7"/>
  <c r="MT29" i="7"/>
  <c r="MU29" i="7"/>
  <c r="MV29" i="7"/>
  <c r="MW29" i="7"/>
  <c r="MX29" i="7"/>
  <c r="MY29" i="7"/>
  <c r="MZ29" i="7"/>
  <c r="NA29" i="7"/>
  <c r="NB29" i="7"/>
  <c r="NC29" i="7"/>
  <c r="ND29" i="7"/>
  <c r="NE29" i="7"/>
  <c r="NF29" i="7"/>
  <c r="NG29" i="7"/>
  <c r="NH29" i="7"/>
  <c r="NI29" i="7"/>
  <c r="NJ29" i="7"/>
  <c r="NK29" i="7"/>
  <c r="NL29" i="7"/>
  <c r="NM29" i="7"/>
  <c r="NN29" i="7"/>
  <c r="NO29" i="7"/>
  <c r="NP29" i="7"/>
  <c r="NQ29" i="7"/>
  <c r="NR29" i="7"/>
  <c r="NS29" i="7"/>
  <c r="NT29" i="7"/>
  <c r="NU29" i="7"/>
  <c r="NV29" i="7"/>
  <c r="NW29" i="7"/>
  <c r="NX29" i="7"/>
  <c r="NY29" i="7"/>
  <c r="NZ29" i="7"/>
  <c r="OA29" i="7"/>
  <c r="OB29" i="7"/>
  <c r="OC29" i="7"/>
  <c r="OD29" i="7"/>
  <c r="OE29" i="7"/>
  <c r="OF29" i="7"/>
  <c r="OG29" i="7"/>
  <c r="OH29" i="7"/>
  <c r="OI29" i="7"/>
  <c r="OJ29" i="7"/>
  <c r="OK29" i="7"/>
  <c r="OL29" i="7"/>
  <c r="OM29" i="7"/>
  <c r="ON29" i="7"/>
  <c r="OO29" i="7"/>
  <c r="OP29" i="7"/>
  <c r="OQ29" i="7"/>
  <c r="OR29" i="7"/>
  <c r="OS29" i="7"/>
  <c r="OT29" i="7"/>
  <c r="OU29" i="7"/>
  <c r="OV29" i="7"/>
  <c r="OW29" i="7"/>
  <c r="OX29" i="7"/>
  <c r="OY29" i="7"/>
  <c r="OZ29" i="7"/>
  <c r="PA29" i="7"/>
  <c r="PB29" i="7"/>
  <c r="PC29" i="7"/>
  <c r="PD29" i="7"/>
  <c r="PE29" i="7"/>
  <c r="PF29" i="7"/>
  <c r="PG29" i="7"/>
  <c r="PH29" i="7"/>
  <c r="PI29" i="7"/>
  <c r="PJ29" i="7"/>
  <c r="PK29" i="7"/>
  <c r="PL29" i="7"/>
  <c r="PM29" i="7"/>
  <c r="PN29" i="7"/>
  <c r="PO29" i="7"/>
  <c r="PP29" i="7"/>
  <c r="PQ29" i="7"/>
  <c r="PR29" i="7"/>
  <c r="PS29" i="7"/>
  <c r="PT29" i="7"/>
  <c r="PU29" i="7"/>
  <c r="PV29" i="7"/>
  <c r="PW29" i="7"/>
  <c r="PX29" i="7"/>
  <c r="PY29" i="7"/>
  <c r="PZ29" i="7"/>
  <c r="QA29" i="7"/>
  <c r="QB29" i="7"/>
  <c r="QC29" i="7"/>
  <c r="QD29" i="7"/>
  <c r="QE29" i="7"/>
  <c r="QF29" i="7"/>
  <c r="QG29" i="7"/>
  <c r="QH29" i="7"/>
  <c r="QI29" i="7"/>
  <c r="QJ29" i="7"/>
  <c r="QK29" i="7"/>
  <c r="QL29" i="7"/>
  <c r="QM29" i="7"/>
  <c r="QN29" i="7"/>
  <c r="QO29" i="7"/>
  <c r="QP29" i="7"/>
  <c r="QQ29" i="7"/>
  <c r="QR29" i="7"/>
  <c r="QS29" i="7"/>
  <c r="QT29" i="7"/>
  <c r="QU29" i="7"/>
  <c r="QV29" i="7"/>
  <c r="QW29" i="7"/>
  <c r="QX29" i="7"/>
  <c r="QY29" i="7"/>
  <c r="QZ29" i="7"/>
  <c r="RA29" i="7"/>
  <c r="RB29" i="7"/>
  <c r="RC29" i="7"/>
  <c r="RD29" i="7"/>
  <c r="RE29" i="7"/>
  <c r="RF29" i="7"/>
  <c r="RG29" i="7"/>
  <c r="RH29" i="7"/>
  <c r="RI29" i="7"/>
  <c r="RJ29" i="7"/>
  <c r="RK29" i="7"/>
  <c r="RL29" i="7"/>
  <c r="RM29" i="7"/>
  <c r="RN29" i="7"/>
  <c r="RO29" i="7"/>
  <c r="RP29" i="7"/>
  <c r="RQ29" i="7"/>
  <c r="RR29" i="7"/>
  <c r="RS29" i="7"/>
  <c r="RT29" i="7"/>
  <c r="RU29" i="7"/>
  <c r="RV29" i="7"/>
  <c r="RW29" i="7"/>
  <c r="RX29" i="7"/>
  <c r="RY29" i="7"/>
  <c r="RZ29" i="7"/>
  <c r="SA29" i="7"/>
  <c r="SB29" i="7"/>
  <c r="SC29" i="7"/>
  <c r="SD29" i="7"/>
  <c r="SE29" i="7"/>
  <c r="SF29" i="7"/>
  <c r="SG29" i="7"/>
  <c r="SH29" i="7"/>
  <c r="SI29" i="7"/>
  <c r="SJ29" i="7"/>
  <c r="SK29" i="7"/>
  <c r="SL29" i="7"/>
  <c r="SM29" i="7"/>
  <c r="SN29" i="7"/>
  <c r="SO29" i="7"/>
  <c r="SP29" i="7"/>
  <c r="SQ29" i="7"/>
  <c r="SR29" i="7"/>
  <c r="SS29" i="7"/>
  <c r="ST29" i="7"/>
  <c r="SU29" i="7"/>
  <c r="SV29" i="7"/>
  <c r="SW29" i="7"/>
  <c r="SX29" i="7"/>
  <c r="SY29" i="7"/>
  <c r="SZ29" i="7"/>
  <c r="TA29" i="7"/>
  <c r="TB29" i="7"/>
  <c r="K29" i="7"/>
  <c r="P17" i="2"/>
  <c r="I17" i="2" s="1"/>
  <c r="L170" i="7"/>
  <c r="M170" i="7"/>
  <c r="N170" i="7"/>
  <c r="O170" i="7"/>
  <c r="P170" i="7"/>
  <c r="Q170" i="7"/>
  <c r="R170" i="7"/>
  <c r="S170" i="7"/>
  <c r="T170" i="7"/>
  <c r="U170" i="7"/>
  <c r="V170" i="7"/>
  <c r="W170" i="7"/>
  <c r="X170" i="7"/>
  <c r="Y170" i="7"/>
  <c r="Z170" i="7"/>
  <c r="AA170" i="7"/>
  <c r="AB170" i="7"/>
  <c r="AC170" i="7"/>
  <c r="AD170" i="7"/>
  <c r="AE170" i="7"/>
  <c r="AF170" i="7"/>
  <c r="AG170" i="7"/>
  <c r="AH170" i="7"/>
  <c r="AI170" i="7"/>
  <c r="AJ170" i="7"/>
  <c r="AK170" i="7"/>
  <c r="AL170" i="7"/>
  <c r="AM170" i="7"/>
  <c r="AN170" i="7"/>
  <c r="AO170" i="7"/>
  <c r="AP170" i="7"/>
  <c r="AQ170" i="7"/>
  <c r="AR170" i="7"/>
  <c r="AS170" i="7"/>
  <c r="AT170" i="7"/>
  <c r="AU170" i="7"/>
  <c r="AV170" i="7"/>
  <c r="AW170" i="7"/>
  <c r="AX170" i="7"/>
  <c r="AY170" i="7"/>
  <c r="AZ170" i="7"/>
  <c r="BA170" i="7"/>
  <c r="BB170" i="7"/>
  <c r="BC170" i="7"/>
  <c r="BD170" i="7"/>
  <c r="BE170" i="7"/>
  <c r="BF170" i="7"/>
  <c r="BG170" i="7"/>
  <c r="BH170" i="7"/>
  <c r="BI170" i="7"/>
  <c r="BJ170" i="7"/>
  <c r="BK170" i="7"/>
  <c r="BL170" i="7"/>
  <c r="BM170" i="7"/>
  <c r="BN170" i="7"/>
  <c r="BO170" i="7"/>
  <c r="BP170" i="7"/>
  <c r="BQ170" i="7"/>
  <c r="BR170" i="7"/>
  <c r="BS170" i="7"/>
  <c r="BT170" i="7"/>
  <c r="BU170" i="7"/>
  <c r="BV170" i="7"/>
  <c r="BW170" i="7"/>
  <c r="BX170" i="7"/>
  <c r="BY170" i="7"/>
  <c r="BZ170" i="7"/>
  <c r="CA170" i="7"/>
  <c r="CB170" i="7"/>
  <c r="CC170" i="7"/>
  <c r="CD170" i="7"/>
  <c r="CE170" i="7"/>
  <c r="CF170" i="7"/>
  <c r="CG170" i="7"/>
  <c r="CH170" i="7"/>
  <c r="CI170" i="7"/>
  <c r="CJ170" i="7"/>
  <c r="CK170" i="7"/>
  <c r="CL170" i="7"/>
  <c r="CM170" i="7"/>
  <c r="CN170" i="7"/>
  <c r="CO170" i="7"/>
  <c r="CP170" i="7"/>
  <c r="CQ170" i="7"/>
  <c r="CR170" i="7"/>
  <c r="CS170" i="7"/>
  <c r="CT170" i="7"/>
  <c r="CU170" i="7"/>
  <c r="CV170" i="7"/>
  <c r="CW170" i="7"/>
  <c r="CX170" i="7"/>
  <c r="CY170" i="7"/>
  <c r="CZ170" i="7"/>
  <c r="DA170" i="7"/>
  <c r="DB170" i="7"/>
  <c r="DC170" i="7"/>
  <c r="DD170" i="7"/>
  <c r="DE170" i="7"/>
  <c r="DF170" i="7"/>
  <c r="DG170" i="7"/>
  <c r="DH170" i="7"/>
  <c r="DI170" i="7"/>
  <c r="DJ170" i="7"/>
  <c r="DK170" i="7"/>
  <c r="DL170" i="7"/>
  <c r="DM170" i="7"/>
  <c r="DN170" i="7"/>
  <c r="DO170" i="7"/>
  <c r="DP170" i="7"/>
  <c r="DQ170" i="7"/>
  <c r="DR170" i="7"/>
  <c r="DS170" i="7"/>
  <c r="DT170" i="7"/>
  <c r="DU170" i="7"/>
  <c r="DV170" i="7"/>
  <c r="DW170" i="7"/>
  <c r="DX170" i="7"/>
  <c r="DY170" i="7"/>
  <c r="DZ170" i="7"/>
  <c r="EA170" i="7"/>
  <c r="EB170" i="7"/>
  <c r="EC170" i="7"/>
  <c r="ED170" i="7"/>
  <c r="EE170" i="7"/>
  <c r="EF170" i="7"/>
  <c r="EG170" i="7"/>
  <c r="EH170" i="7"/>
  <c r="EI170" i="7"/>
  <c r="EJ170" i="7"/>
  <c r="EK170" i="7"/>
  <c r="EL170" i="7"/>
  <c r="EM170" i="7"/>
  <c r="EN170" i="7"/>
  <c r="EO170" i="7"/>
  <c r="EP170" i="7"/>
  <c r="EQ170" i="7"/>
  <c r="ER170" i="7"/>
  <c r="ES170" i="7"/>
  <c r="ET170" i="7"/>
  <c r="EU170" i="7"/>
  <c r="EV170" i="7"/>
  <c r="EW170" i="7"/>
  <c r="EX170" i="7"/>
  <c r="EY170" i="7"/>
  <c r="EZ170" i="7"/>
  <c r="FA170" i="7"/>
  <c r="FB170" i="7"/>
  <c r="FC170" i="7"/>
  <c r="FD170" i="7"/>
  <c r="FE170" i="7"/>
  <c r="FF170" i="7"/>
  <c r="FG170" i="7"/>
  <c r="FH170" i="7"/>
  <c r="FI170" i="7"/>
  <c r="FJ170" i="7"/>
  <c r="FK170" i="7"/>
  <c r="FL170" i="7"/>
  <c r="FM170" i="7"/>
  <c r="FN170" i="7"/>
  <c r="FO170" i="7"/>
  <c r="FP170" i="7"/>
  <c r="FQ170" i="7"/>
  <c r="FR170" i="7"/>
  <c r="FS170" i="7"/>
  <c r="FT170" i="7"/>
  <c r="FU170" i="7"/>
  <c r="FV170" i="7"/>
  <c r="FW170" i="7"/>
  <c r="FX170" i="7"/>
  <c r="FY170" i="7"/>
  <c r="FZ170" i="7"/>
  <c r="GA170" i="7"/>
  <c r="GB170" i="7"/>
  <c r="GC170" i="7"/>
  <c r="GD170" i="7"/>
  <c r="GE170" i="7"/>
  <c r="GF170" i="7"/>
  <c r="GG170" i="7"/>
  <c r="GH170" i="7"/>
  <c r="GI170" i="7"/>
  <c r="GJ170" i="7"/>
  <c r="GK170" i="7"/>
  <c r="GL170" i="7"/>
  <c r="GM170" i="7"/>
  <c r="GN170" i="7"/>
  <c r="GO170" i="7"/>
  <c r="GP170" i="7"/>
  <c r="GQ170" i="7"/>
  <c r="GR170" i="7"/>
  <c r="GS170" i="7"/>
  <c r="GT170" i="7"/>
  <c r="GU170" i="7"/>
  <c r="GV170" i="7"/>
  <c r="GW170" i="7"/>
  <c r="GX170" i="7"/>
  <c r="GY170" i="7"/>
  <c r="GZ170" i="7"/>
  <c r="HA170" i="7"/>
  <c r="HB170" i="7"/>
  <c r="HC170" i="7"/>
  <c r="HD170" i="7"/>
  <c r="HE170" i="7"/>
  <c r="HF170" i="7"/>
  <c r="HG170" i="7"/>
  <c r="HH170" i="7"/>
  <c r="HI170" i="7"/>
  <c r="HJ170" i="7"/>
  <c r="HK170" i="7"/>
  <c r="HL170" i="7"/>
  <c r="HM170" i="7"/>
  <c r="HN170" i="7"/>
  <c r="HO170" i="7"/>
  <c r="HP170" i="7"/>
  <c r="HQ170" i="7"/>
  <c r="HR170" i="7"/>
  <c r="HS170" i="7"/>
  <c r="HT170" i="7"/>
  <c r="HU170" i="7"/>
  <c r="HV170" i="7"/>
  <c r="HW170" i="7"/>
  <c r="HX170" i="7"/>
  <c r="HY170" i="7"/>
  <c r="HZ170" i="7"/>
  <c r="IA170" i="7"/>
  <c r="IB170" i="7"/>
  <c r="IC170" i="7"/>
  <c r="ID170" i="7"/>
  <c r="IE170" i="7"/>
  <c r="IF170" i="7"/>
  <c r="IG170" i="7"/>
  <c r="IH170" i="7"/>
  <c r="II170" i="7"/>
  <c r="IJ170" i="7"/>
  <c r="IK170" i="7"/>
  <c r="IL170" i="7"/>
  <c r="IM170" i="7"/>
  <c r="IN170" i="7"/>
  <c r="IO170" i="7"/>
  <c r="IP170" i="7"/>
  <c r="IQ170" i="7"/>
  <c r="IR170" i="7"/>
  <c r="IS170" i="7"/>
  <c r="IT170" i="7"/>
  <c r="IU170" i="7"/>
  <c r="IV170" i="7"/>
  <c r="IW170" i="7"/>
  <c r="IX170" i="7"/>
  <c r="IY170" i="7"/>
  <c r="IZ170" i="7"/>
  <c r="JA170" i="7"/>
  <c r="JB170" i="7"/>
  <c r="JC170" i="7"/>
  <c r="JD170" i="7"/>
  <c r="JE170" i="7"/>
  <c r="JF170" i="7"/>
  <c r="JG170" i="7"/>
  <c r="JH170" i="7"/>
  <c r="JI170" i="7"/>
  <c r="JJ170" i="7"/>
  <c r="JK170" i="7"/>
  <c r="JL170" i="7"/>
  <c r="JM170" i="7"/>
  <c r="JN170" i="7"/>
  <c r="JO170" i="7"/>
  <c r="JP170" i="7"/>
  <c r="JQ170" i="7"/>
  <c r="JR170" i="7"/>
  <c r="JS170" i="7"/>
  <c r="JT170" i="7"/>
  <c r="JU170" i="7"/>
  <c r="JV170" i="7"/>
  <c r="JW170" i="7"/>
  <c r="JX170" i="7"/>
  <c r="JY170" i="7"/>
  <c r="JZ170" i="7"/>
  <c r="KA170" i="7"/>
  <c r="KB170" i="7"/>
  <c r="KC170" i="7"/>
  <c r="KD170" i="7"/>
  <c r="KE170" i="7"/>
  <c r="KF170" i="7"/>
  <c r="KG170" i="7"/>
  <c r="KH170" i="7"/>
  <c r="KI170" i="7"/>
  <c r="KJ170" i="7"/>
  <c r="KK170" i="7"/>
  <c r="KL170" i="7"/>
  <c r="KM170" i="7"/>
  <c r="KN170" i="7"/>
  <c r="KO170" i="7"/>
  <c r="KP170" i="7"/>
  <c r="KQ170" i="7"/>
  <c r="KR170" i="7"/>
  <c r="KS170" i="7"/>
  <c r="KT170" i="7"/>
  <c r="KU170" i="7"/>
  <c r="KV170" i="7"/>
  <c r="KW170" i="7"/>
  <c r="KX170" i="7"/>
  <c r="KY170" i="7"/>
  <c r="KZ170" i="7"/>
  <c r="LA170" i="7"/>
  <c r="LB170" i="7"/>
  <c r="LC170" i="7"/>
  <c r="LD170" i="7"/>
  <c r="LE170" i="7"/>
  <c r="LF170" i="7"/>
  <c r="LG170" i="7"/>
  <c r="LH170" i="7"/>
  <c r="LI170" i="7"/>
  <c r="LJ170" i="7"/>
  <c r="LK170" i="7"/>
  <c r="LL170" i="7"/>
  <c r="LM170" i="7"/>
  <c r="LN170" i="7"/>
  <c r="LO170" i="7"/>
  <c r="LP170" i="7"/>
  <c r="LQ170" i="7"/>
  <c r="LR170" i="7"/>
  <c r="LS170" i="7"/>
  <c r="LT170" i="7"/>
  <c r="LU170" i="7"/>
  <c r="LV170" i="7"/>
  <c r="LW170" i="7"/>
  <c r="LX170" i="7"/>
  <c r="LY170" i="7"/>
  <c r="LZ170" i="7"/>
  <c r="MA170" i="7"/>
  <c r="MB170" i="7"/>
  <c r="MC170" i="7"/>
  <c r="MD170" i="7"/>
  <c r="ME170" i="7"/>
  <c r="MF170" i="7"/>
  <c r="MG170" i="7"/>
  <c r="MH170" i="7"/>
  <c r="MI170" i="7"/>
  <c r="MJ170" i="7"/>
  <c r="MK170" i="7"/>
  <c r="ML170" i="7"/>
  <c r="MM170" i="7"/>
  <c r="MN170" i="7"/>
  <c r="MO170" i="7"/>
  <c r="MP170" i="7"/>
  <c r="MQ170" i="7"/>
  <c r="MR170" i="7"/>
  <c r="MS170" i="7"/>
  <c r="MT170" i="7"/>
  <c r="MU170" i="7"/>
  <c r="MV170" i="7"/>
  <c r="MW170" i="7"/>
  <c r="MX170" i="7"/>
  <c r="MY170" i="7"/>
  <c r="MZ170" i="7"/>
  <c r="NA170" i="7"/>
  <c r="NB170" i="7"/>
  <c r="NC170" i="7"/>
  <c r="ND170" i="7"/>
  <c r="NE170" i="7"/>
  <c r="NF170" i="7"/>
  <c r="NG170" i="7"/>
  <c r="NH170" i="7"/>
  <c r="NI170" i="7"/>
  <c r="NJ170" i="7"/>
  <c r="NK170" i="7"/>
  <c r="NL170" i="7"/>
  <c r="NM170" i="7"/>
  <c r="NN170" i="7"/>
  <c r="NO170" i="7"/>
  <c r="NP170" i="7"/>
  <c r="NQ170" i="7"/>
  <c r="NR170" i="7"/>
  <c r="NS170" i="7"/>
  <c r="NT170" i="7"/>
  <c r="NU170" i="7"/>
  <c r="NV170" i="7"/>
  <c r="NW170" i="7"/>
  <c r="NX170" i="7"/>
  <c r="NY170" i="7"/>
  <c r="NZ170" i="7"/>
  <c r="OA170" i="7"/>
  <c r="OB170" i="7"/>
  <c r="OC170" i="7"/>
  <c r="OD170" i="7"/>
  <c r="OE170" i="7"/>
  <c r="OF170" i="7"/>
  <c r="OG170" i="7"/>
  <c r="OH170" i="7"/>
  <c r="OI170" i="7"/>
  <c r="OJ170" i="7"/>
  <c r="OK170" i="7"/>
  <c r="OL170" i="7"/>
  <c r="OM170" i="7"/>
  <c r="ON170" i="7"/>
  <c r="OO170" i="7"/>
  <c r="OP170" i="7"/>
  <c r="OQ170" i="7"/>
  <c r="OR170" i="7"/>
  <c r="OS170" i="7"/>
  <c r="OT170" i="7"/>
  <c r="OU170" i="7"/>
  <c r="OV170" i="7"/>
  <c r="OW170" i="7"/>
  <c r="OX170" i="7"/>
  <c r="OY170" i="7"/>
  <c r="OZ170" i="7"/>
  <c r="PA170" i="7"/>
  <c r="PB170" i="7"/>
  <c r="PC170" i="7"/>
  <c r="PD170" i="7"/>
  <c r="PE170" i="7"/>
  <c r="PF170" i="7"/>
  <c r="PG170" i="7"/>
  <c r="PH170" i="7"/>
  <c r="PI170" i="7"/>
  <c r="PJ170" i="7"/>
  <c r="PK170" i="7"/>
  <c r="PL170" i="7"/>
  <c r="PM170" i="7"/>
  <c r="PN170" i="7"/>
  <c r="PO170" i="7"/>
  <c r="PP170" i="7"/>
  <c r="PQ170" i="7"/>
  <c r="PR170" i="7"/>
  <c r="PS170" i="7"/>
  <c r="PT170" i="7"/>
  <c r="PU170" i="7"/>
  <c r="PV170" i="7"/>
  <c r="PW170" i="7"/>
  <c r="PX170" i="7"/>
  <c r="PY170" i="7"/>
  <c r="PZ170" i="7"/>
  <c r="QA170" i="7"/>
  <c r="QB170" i="7"/>
  <c r="QC170" i="7"/>
  <c r="QD170" i="7"/>
  <c r="QE170" i="7"/>
  <c r="QF170" i="7"/>
  <c r="QG170" i="7"/>
  <c r="QH170" i="7"/>
  <c r="QI170" i="7"/>
  <c r="QJ170" i="7"/>
  <c r="QK170" i="7"/>
  <c r="QL170" i="7"/>
  <c r="QM170" i="7"/>
  <c r="QN170" i="7"/>
  <c r="QO170" i="7"/>
  <c r="QP170" i="7"/>
  <c r="QQ170" i="7"/>
  <c r="QR170" i="7"/>
  <c r="QS170" i="7"/>
  <c r="QT170" i="7"/>
  <c r="QU170" i="7"/>
  <c r="QV170" i="7"/>
  <c r="QW170" i="7"/>
  <c r="QX170" i="7"/>
  <c r="QY170" i="7"/>
  <c r="QZ170" i="7"/>
  <c r="RA170" i="7"/>
  <c r="RB170" i="7"/>
  <c r="RC170" i="7"/>
  <c r="RD170" i="7"/>
  <c r="RE170" i="7"/>
  <c r="RF170" i="7"/>
  <c r="RG170" i="7"/>
  <c r="RH170" i="7"/>
  <c r="RI170" i="7"/>
  <c r="RJ170" i="7"/>
  <c r="RK170" i="7"/>
  <c r="RL170" i="7"/>
  <c r="RM170" i="7"/>
  <c r="RN170" i="7"/>
  <c r="RO170" i="7"/>
  <c r="RP170" i="7"/>
  <c r="RQ170" i="7"/>
  <c r="RR170" i="7"/>
  <c r="RS170" i="7"/>
  <c r="RT170" i="7"/>
  <c r="RU170" i="7"/>
  <c r="RV170" i="7"/>
  <c r="RW170" i="7"/>
  <c r="RX170" i="7"/>
  <c r="RY170" i="7"/>
  <c r="RZ170" i="7"/>
  <c r="SA170" i="7"/>
  <c r="SB170" i="7"/>
  <c r="SC170" i="7"/>
  <c r="SD170" i="7"/>
  <c r="SE170" i="7"/>
  <c r="SF170" i="7"/>
  <c r="SG170" i="7"/>
  <c r="SH170" i="7"/>
  <c r="SI170" i="7"/>
  <c r="SJ170" i="7"/>
  <c r="SK170" i="7"/>
  <c r="SL170" i="7"/>
  <c r="SM170" i="7"/>
  <c r="SN170" i="7"/>
  <c r="SO170" i="7"/>
  <c r="SP170" i="7"/>
  <c r="SQ170" i="7"/>
  <c r="SR170" i="7"/>
  <c r="SS170" i="7"/>
  <c r="ST170" i="7"/>
  <c r="SU170" i="7"/>
  <c r="SV170" i="7"/>
  <c r="SW170" i="7"/>
  <c r="SX170" i="7"/>
  <c r="SY170" i="7"/>
  <c r="SZ170" i="7"/>
  <c r="TA170" i="7"/>
  <c r="TB170" i="7"/>
  <c r="K170" i="7"/>
  <c r="J134" i="7"/>
  <c r="L49" i="15"/>
  <c r="M49" i="15"/>
  <c r="O49" i="15"/>
  <c r="P49" i="15"/>
  <c r="Q49" i="15"/>
  <c r="R49" i="15"/>
  <c r="S49" i="15"/>
  <c r="T49" i="15"/>
  <c r="U49" i="15"/>
  <c r="V49" i="15"/>
  <c r="W49" i="15"/>
  <c r="X49" i="15"/>
  <c r="Y49" i="15"/>
  <c r="Z49" i="15"/>
  <c r="AA49" i="15"/>
  <c r="AB49" i="15"/>
  <c r="AC49" i="15"/>
  <c r="AD49" i="15"/>
  <c r="AE49" i="15"/>
  <c r="AF49" i="15"/>
  <c r="AG49" i="15"/>
  <c r="AH49" i="15"/>
  <c r="AI49" i="15"/>
  <c r="AJ49" i="15"/>
  <c r="AK49" i="15"/>
  <c r="AL49" i="15"/>
  <c r="AM49" i="15"/>
  <c r="AN49" i="15"/>
  <c r="AO49" i="15"/>
  <c r="AP49" i="15"/>
  <c r="AQ49" i="15"/>
  <c r="AR49" i="15"/>
  <c r="AS49" i="15"/>
  <c r="AT49" i="15"/>
  <c r="AU49" i="15"/>
  <c r="AV49" i="15"/>
  <c r="AW49" i="15"/>
  <c r="AX49" i="15"/>
  <c r="AY49" i="15"/>
  <c r="AZ49" i="15"/>
  <c r="BA49" i="15"/>
  <c r="BB49" i="15"/>
  <c r="BC49" i="15"/>
  <c r="BD49" i="15"/>
  <c r="BE49" i="15"/>
  <c r="BF49" i="15"/>
  <c r="BG49" i="15"/>
  <c r="BH49" i="15"/>
  <c r="BI49" i="15"/>
  <c r="BJ49" i="15"/>
  <c r="BK49" i="15"/>
  <c r="BL49" i="15"/>
  <c r="BM49" i="15"/>
  <c r="BN49" i="15"/>
  <c r="BO49" i="15"/>
  <c r="BP49" i="15"/>
  <c r="BQ49" i="15"/>
  <c r="BR49" i="15"/>
  <c r="BS49" i="15"/>
  <c r="BT49" i="15"/>
  <c r="BU49" i="15"/>
  <c r="BV49" i="15"/>
  <c r="BW49" i="15"/>
  <c r="BX49" i="15"/>
  <c r="BY49" i="15"/>
  <c r="BZ49" i="15"/>
  <c r="CA49" i="15"/>
  <c r="CB49" i="15"/>
  <c r="CC49" i="15"/>
  <c r="CD49" i="15"/>
  <c r="CE49" i="15"/>
  <c r="CF49" i="15"/>
  <c r="CG49" i="15"/>
  <c r="CH49" i="15"/>
  <c r="CI49" i="15"/>
  <c r="CJ49" i="15"/>
  <c r="CK49" i="15"/>
  <c r="CL49" i="15"/>
  <c r="CM49" i="15"/>
  <c r="CN49" i="15"/>
  <c r="CO49" i="15"/>
  <c r="CP49" i="15"/>
  <c r="CQ49" i="15"/>
  <c r="CR49" i="15"/>
  <c r="CS49" i="15"/>
  <c r="CT49" i="15"/>
  <c r="CU49" i="15"/>
  <c r="CV49" i="15"/>
  <c r="CW49" i="15"/>
  <c r="CX49" i="15"/>
  <c r="CY49" i="15"/>
  <c r="CZ49" i="15"/>
  <c r="DA49" i="15"/>
  <c r="DB49" i="15"/>
  <c r="DC49" i="15"/>
  <c r="DD49" i="15"/>
  <c r="DE49" i="15"/>
  <c r="DF49" i="15"/>
  <c r="DG49" i="15"/>
  <c r="DH49" i="15"/>
  <c r="DI49" i="15"/>
  <c r="DJ49" i="15"/>
  <c r="DK49" i="15"/>
  <c r="DL49" i="15"/>
  <c r="DM49" i="15"/>
  <c r="DN49" i="15"/>
  <c r="DO49" i="15"/>
  <c r="DP49" i="15"/>
  <c r="DQ49" i="15"/>
  <c r="DR49" i="15"/>
  <c r="DS49" i="15"/>
  <c r="DT49" i="15"/>
  <c r="DU49" i="15"/>
  <c r="DV49" i="15"/>
  <c r="DW49" i="15"/>
  <c r="DX49" i="15"/>
  <c r="DY49" i="15"/>
  <c r="DZ49" i="15"/>
  <c r="EA49" i="15"/>
  <c r="EB49" i="15"/>
  <c r="EC49" i="15"/>
  <c r="ED49" i="15"/>
  <c r="EE49" i="15"/>
  <c r="EF49" i="15"/>
  <c r="EG49" i="15"/>
  <c r="EH49" i="15"/>
  <c r="EI49" i="15"/>
  <c r="EJ49" i="15"/>
  <c r="EK49" i="15"/>
  <c r="EL49" i="15"/>
  <c r="EM49" i="15"/>
  <c r="EN49" i="15"/>
  <c r="EO49" i="15"/>
  <c r="EP49" i="15"/>
  <c r="EQ49" i="15"/>
  <c r="ER49" i="15"/>
  <c r="ES49" i="15"/>
  <c r="ET49" i="15"/>
  <c r="EU49" i="15"/>
  <c r="EV49" i="15"/>
  <c r="EW49" i="15"/>
  <c r="EX49" i="15"/>
  <c r="EY49" i="15"/>
  <c r="EZ49" i="15"/>
  <c r="FA49" i="15"/>
  <c r="FB49" i="15"/>
  <c r="FC49" i="15"/>
  <c r="FD49" i="15"/>
  <c r="FE49" i="15"/>
  <c r="FF49" i="15"/>
  <c r="FG49" i="15"/>
  <c r="FH49" i="15"/>
  <c r="FI49" i="15"/>
  <c r="FJ49" i="15"/>
  <c r="FK49" i="15"/>
  <c r="FL49" i="15"/>
  <c r="FM49" i="15"/>
  <c r="FN49" i="15"/>
  <c r="FO49" i="15"/>
  <c r="FP49" i="15"/>
  <c r="FQ49" i="15"/>
  <c r="FR49" i="15"/>
  <c r="FS49" i="15"/>
  <c r="FT49" i="15"/>
  <c r="FU49" i="15"/>
  <c r="FV49" i="15"/>
  <c r="FW49" i="15"/>
  <c r="FX49" i="15"/>
  <c r="FY49" i="15"/>
  <c r="FZ49" i="15"/>
  <c r="GA49" i="15"/>
  <c r="GB49" i="15"/>
  <c r="GC49" i="15"/>
  <c r="GD49" i="15"/>
  <c r="GE49" i="15"/>
  <c r="GF49" i="15"/>
  <c r="GG49" i="15"/>
  <c r="GH49" i="15"/>
  <c r="GI49" i="15"/>
  <c r="GJ49" i="15"/>
  <c r="GK49" i="15"/>
  <c r="GL49" i="15"/>
  <c r="GM49" i="15"/>
  <c r="GN49" i="15"/>
  <c r="GO49" i="15"/>
  <c r="GP49" i="15"/>
  <c r="GQ49" i="15"/>
  <c r="GR49" i="15"/>
  <c r="GS49" i="15"/>
  <c r="GT49" i="15"/>
  <c r="GU49" i="15"/>
  <c r="GV49" i="15"/>
  <c r="GW49" i="15"/>
  <c r="GX49" i="15"/>
  <c r="GY49" i="15"/>
  <c r="GZ49" i="15"/>
  <c r="HA49" i="15"/>
  <c r="HB49" i="15"/>
  <c r="HC49" i="15"/>
  <c r="HD49" i="15"/>
  <c r="HE49" i="15"/>
  <c r="HF49" i="15"/>
  <c r="HG49" i="15"/>
  <c r="HH49" i="15"/>
  <c r="HI49" i="15"/>
  <c r="HJ49" i="15"/>
  <c r="HK49" i="15"/>
  <c r="HL49" i="15"/>
  <c r="HM49" i="15"/>
  <c r="HN49" i="15"/>
  <c r="HO49" i="15"/>
  <c r="HP49" i="15"/>
  <c r="HQ49" i="15"/>
  <c r="HR49" i="15"/>
  <c r="HS49" i="15"/>
  <c r="HT49" i="15"/>
  <c r="HU49" i="15"/>
  <c r="HV49" i="15"/>
  <c r="HW49" i="15"/>
  <c r="HX49" i="15"/>
  <c r="HY49" i="15"/>
  <c r="HZ49" i="15"/>
  <c r="IA49" i="15"/>
  <c r="IB49" i="15"/>
  <c r="IC49" i="15"/>
  <c r="ID49" i="15"/>
  <c r="IE49" i="15"/>
  <c r="IF49" i="15"/>
  <c r="IG49" i="15"/>
  <c r="IH49" i="15"/>
  <c r="II49" i="15"/>
  <c r="IJ49" i="15"/>
  <c r="IK49" i="15"/>
  <c r="IL49" i="15"/>
  <c r="IM49" i="15"/>
  <c r="IN49" i="15"/>
  <c r="IO49" i="15"/>
  <c r="IP49" i="15"/>
  <c r="IQ49" i="15"/>
  <c r="IR49" i="15"/>
  <c r="IS49" i="15"/>
  <c r="IT49" i="15"/>
  <c r="IU49" i="15"/>
  <c r="IV49" i="15"/>
  <c r="IW49" i="15"/>
  <c r="IX49" i="15"/>
  <c r="IY49" i="15"/>
  <c r="IZ49" i="15"/>
  <c r="JA49" i="15"/>
  <c r="JB49" i="15"/>
  <c r="JC49" i="15"/>
  <c r="JD49" i="15"/>
  <c r="JE49" i="15"/>
  <c r="JF49" i="15"/>
  <c r="JG49" i="15"/>
  <c r="JH49" i="15"/>
  <c r="JI49" i="15"/>
  <c r="JJ49" i="15"/>
  <c r="JK49" i="15"/>
  <c r="JL49" i="15"/>
  <c r="JM49" i="15"/>
  <c r="JN49" i="15"/>
  <c r="JO49" i="15"/>
  <c r="JP49" i="15"/>
  <c r="JQ49" i="15"/>
  <c r="JR49" i="15"/>
  <c r="JS49" i="15"/>
  <c r="JT49" i="15"/>
  <c r="JU49" i="15"/>
  <c r="JV49" i="15"/>
  <c r="JW49" i="15"/>
  <c r="JX49" i="15"/>
  <c r="JY49" i="15"/>
  <c r="JZ49" i="15"/>
  <c r="KA49" i="15"/>
  <c r="KB49" i="15"/>
  <c r="KC49" i="15"/>
  <c r="KD49" i="15"/>
  <c r="KE49" i="15"/>
  <c r="KF49" i="15"/>
  <c r="KG49" i="15"/>
  <c r="KH49" i="15"/>
  <c r="KI49" i="15"/>
  <c r="KJ49" i="15"/>
  <c r="KK49" i="15"/>
  <c r="KL49" i="15"/>
  <c r="KM49" i="15"/>
  <c r="KN49" i="15"/>
  <c r="KO49" i="15"/>
  <c r="KP49" i="15"/>
  <c r="KQ49" i="15"/>
  <c r="KR49" i="15"/>
  <c r="KS49" i="15"/>
  <c r="KT49" i="15"/>
  <c r="KU49" i="15"/>
  <c r="KV49" i="15"/>
  <c r="KW49" i="15"/>
  <c r="KX49" i="15"/>
  <c r="KY49" i="15"/>
  <c r="KZ49" i="15"/>
  <c r="LA49" i="15"/>
  <c r="LB49" i="15"/>
  <c r="LC49" i="15"/>
  <c r="LD49" i="15"/>
  <c r="LE49" i="15"/>
  <c r="LF49" i="15"/>
  <c r="LG49" i="15"/>
  <c r="LH49" i="15"/>
  <c r="LI49" i="15"/>
  <c r="LJ49" i="15"/>
  <c r="LK49" i="15"/>
  <c r="LL49" i="15"/>
  <c r="LM49" i="15"/>
  <c r="LN49" i="15"/>
  <c r="LO49" i="15"/>
  <c r="LP49" i="15"/>
  <c r="LQ49" i="15"/>
  <c r="LR49" i="15"/>
  <c r="LS49" i="15"/>
  <c r="LT49" i="15"/>
  <c r="LU49" i="15"/>
  <c r="LV49" i="15"/>
  <c r="LW49" i="15"/>
  <c r="LX49" i="15"/>
  <c r="LY49" i="15"/>
  <c r="LZ49" i="15"/>
  <c r="MA49" i="15"/>
  <c r="MB49" i="15"/>
  <c r="MC49" i="15"/>
  <c r="MD49" i="15"/>
  <c r="ME49" i="15"/>
  <c r="MF49" i="15"/>
  <c r="MG49" i="15"/>
  <c r="MH49" i="15"/>
  <c r="MI49" i="15"/>
  <c r="MJ49" i="15"/>
  <c r="MK49" i="15"/>
  <c r="ML49" i="15"/>
  <c r="MM49" i="15"/>
  <c r="MN49" i="15"/>
  <c r="MO49" i="15"/>
  <c r="MP49" i="15"/>
  <c r="MQ49" i="15"/>
  <c r="MR49" i="15"/>
  <c r="MS49" i="15"/>
  <c r="MT49" i="15"/>
  <c r="MU49" i="15"/>
  <c r="MV49" i="15"/>
  <c r="MW49" i="15"/>
  <c r="MX49" i="15"/>
  <c r="MY49" i="15"/>
  <c r="MZ49" i="15"/>
  <c r="NA49" i="15"/>
  <c r="NB49" i="15"/>
  <c r="NC49" i="15"/>
  <c r="ND49" i="15"/>
  <c r="NE49" i="15"/>
  <c r="NF49" i="15"/>
  <c r="NG49" i="15"/>
  <c r="NH49" i="15"/>
  <c r="NI49" i="15"/>
  <c r="NJ49" i="15"/>
  <c r="NK49" i="15"/>
  <c r="NL49" i="15"/>
  <c r="NM49" i="15"/>
  <c r="NN49" i="15"/>
  <c r="NO49" i="15"/>
  <c r="NP49" i="15"/>
  <c r="NQ49" i="15"/>
  <c r="NR49" i="15"/>
  <c r="NS49" i="15"/>
  <c r="NT49" i="15"/>
  <c r="NU49" i="15"/>
  <c r="NV49" i="15"/>
  <c r="NW49" i="15"/>
  <c r="NX49" i="15"/>
  <c r="NY49" i="15"/>
  <c r="NZ49" i="15"/>
  <c r="OA49" i="15"/>
  <c r="OB49" i="15"/>
  <c r="OC49" i="15"/>
  <c r="OD49" i="15"/>
  <c r="OE49" i="15"/>
  <c r="OF49" i="15"/>
  <c r="OG49" i="15"/>
  <c r="OH49" i="15"/>
  <c r="OI49" i="15"/>
  <c r="OJ49" i="15"/>
  <c r="OK49" i="15"/>
  <c r="OL49" i="15"/>
  <c r="OM49" i="15"/>
  <c r="ON49" i="15"/>
  <c r="OO49" i="15"/>
  <c r="OP49" i="15"/>
  <c r="OQ49" i="15"/>
  <c r="OR49" i="15"/>
  <c r="OS49" i="15"/>
  <c r="OT49" i="15"/>
  <c r="OU49" i="15"/>
  <c r="OV49" i="15"/>
  <c r="OW49" i="15"/>
  <c r="OX49" i="15"/>
  <c r="OY49" i="15"/>
  <c r="OZ49" i="15"/>
  <c r="PA49" i="15"/>
  <c r="PB49" i="15"/>
  <c r="PC49" i="15"/>
  <c r="PD49" i="15"/>
  <c r="PE49" i="15"/>
  <c r="PF49" i="15"/>
  <c r="PG49" i="15"/>
  <c r="PH49" i="15"/>
  <c r="PI49" i="15"/>
  <c r="PJ49" i="15"/>
  <c r="PK49" i="15"/>
  <c r="PL49" i="15"/>
  <c r="PM49" i="15"/>
  <c r="PN49" i="15"/>
  <c r="PO49" i="15"/>
  <c r="PP49" i="15"/>
  <c r="PQ49" i="15"/>
  <c r="PR49" i="15"/>
  <c r="PS49" i="15"/>
  <c r="PT49" i="15"/>
  <c r="PU49" i="15"/>
  <c r="PV49" i="15"/>
  <c r="PW49" i="15"/>
  <c r="PX49" i="15"/>
  <c r="PY49" i="15"/>
  <c r="PZ49" i="15"/>
  <c r="QA49" i="15"/>
  <c r="QB49" i="15"/>
  <c r="QC49" i="15"/>
  <c r="QD49" i="15"/>
  <c r="QE49" i="15"/>
  <c r="QF49" i="15"/>
  <c r="QG49" i="15"/>
  <c r="QH49" i="15"/>
  <c r="QI49" i="15"/>
  <c r="QJ49" i="15"/>
  <c r="QK49" i="15"/>
  <c r="QL49" i="15"/>
  <c r="QM49" i="15"/>
  <c r="QN49" i="15"/>
  <c r="QO49" i="15"/>
  <c r="QP49" i="15"/>
  <c r="QQ49" i="15"/>
  <c r="QR49" i="15"/>
  <c r="QS49" i="15"/>
  <c r="QT49" i="15"/>
  <c r="QU49" i="15"/>
  <c r="QV49" i="15"/>
  <c r="QW49" i="15"/>
  <c r="QX49" i="15"/>
  <c r="QY49" i="15"/>
  <c r="QZ49" i="15"/>
  <c r="RA49" i="15"/>
  <c r="RB49" i="15"/>
  <c r="RC49" i="15"/>
  <c r="RD49" i="15"/>
  <c r="RE49" i="15"/>
  <c r="RF49" i="15"/>
  <c r="RG49" i="15"/>
  <c r="RH49" i="15"/>
  <c r="RI49" i="15"/>
  <c r="RJ49" i="15"/>
  <c r="RK49" i="15"/>
  <c r="RL49" i="15"/>
  <c r="RM49" i="15"/>
  <c r="RN49" i="15"/>
  <c r="RO49" i="15"/>
  <c r="RP49" i="15"/>
  <c r="RQ49" i="15"/>
  <c r="RR49" i="15"/>
  <c r="RS49" i="15"/>
  <c r="RT49" i="15"/>
  <c r="RU49" i="15"/>
  <c r="RV49" i="15"/>
  <c r="RW49" i="15"/>
  <c r="RX49" i="15"/>
  <c r="RY49" i="15"/>
  <c r="RZ49" i="15"/>
  <c r="SA49" i="15"/>
  <c r="SB49" i="15"/>
  <c r="SC49" i="15"/>
  <c r="SD49" i="15"/>
  <c r="SE49" i="15"/>
  <c r="SF49" i="15"/>
  <c r="SG49" i="15"/>
  <c r="SH49" i="15"/>
  <c r="SI49" i="15"/>
  <c r="SJ49" i="15"/>
  <c r="SK49" i="15"/>
  <c r="SL49" i="15"/>
  <c r="SM49" i="15"/>
  <c r="SN49" i="15"/>
  <c r="SO49" i="15"/>
  <c r="SP49" i="15"/>
  <c r="SQ49" i="15"/>
  <c r="SR49" i="15"/>
  <c r="SS49" i="15"/>
  <c r="ST49" i="15"/>
  <c r="SU49" i="15"/>
  <c r="SV49" i="15"/>
  <c r="SW49" i="15"/>
  <c r="SX49" i="15"/>
  <c r="SY49" i="15"/>
  <c r="SZ49" i="15"/>
  <c r="TA49" i="15"/>
  <c r="TB49" i="15"/>
  <c r="K49" i="15"/>
  <c r="L10" i="15"/>
  <c r="M10" i="15"/>
  <c r="O10" i="15"/>
  <c r="P10" i="15"/>
  <c r="Q10" i="15"/>
  <c r="R10" i="15"/>
  <c r="S10" i="15"/>
  <c r="T10" i="15"/>
  <c r="U10" i="15"/>
  <c r="V10" i="15"/>
  <c r="W10" i="15"/>
  <c r="X10" i="15"/>
  <c r="Y10" i="15"/>
  <c r="Z10" i="15"/>
  <c r="AA10" i="15"/>
  <c r="AB10" i="15"/>
  <c r="AC10" i="15"/>
  <c r="AD10" i="15"/>
  <c r="AE10" i="15"/>
  <c r="AF10" i="15"/>
  <c r="AG10" i="15"/>
  <c r="AH10" i="15"/>
  <c r="AI10" i="15"/>
  <c r="AJ10" i="15"/>
  <c r="AK10" i="15"/>
  <c r="AL10" i="15"/>
  <c r="AM10" i="15"/>
  <c r="AN10" i="15"/>
  <c r="AO10" i="15"/>
  <c r="AP10" i="15"/>
  <c r="AQ10" i="15"/>
  <c r="AR10" i="15"/>
  <c r="AS10" i="15"/>
  <c r="AT10" i="15"/>
  <c r="AU10" i="15"/>
  <c r="AV10" i="15"/>
  <c r="AW10" i="15"/>
  <c r="AX10" i="15"/>
  <c r="AY10" i="15"/>
  <c r="AZ10" i="15"/>
  <c r="BA10" i="15"/>
  <c r="BB10" i="15"/>
  <c r="BC10" i="15"/>
  <c r="BD10" i="15"/>
  <c r="BE10" i="15"/>
  <c r="BF10" i="15"/>
  <c r="BG10" i="15"/>
  <c r="BH10" i="15"/>
  <c r="BI10" i="15"/>
  <c r="BJ10" i="15"/>
  <c r="BK10" i="15"/>
  <c r="BL10" i="15"/>
  <c r="BM10" i="15"/>
  <c r="BN10" i="15"/>
  <c r="BO10" i="15"/>
  <c r="BP10" i="15"/>
  <c r="BQ10" i="15"/>
  <c r="BR10" i="15"/>
  <c r="BS10" i="15"/>
  <c r="BT10" i="15"/>
  <c r="BU10" i="15"/>
  <c r="BV10" i="15"/>
  <c r="BW10" i="15"/>
  <c r="BX10" i="15"/>
  <c r="BY10" i="15"/>
  <c r="BZ10" i="15"/>
  <c r="CA10" i="15"/>
  <c r="CB10" i="15"/>
  <c r="CC10" i="15"/>
  <c r="CD10" i="15"/>
  <c r="CE10" i="15"/>
  <c r="CF10" i="15"/>
  <c r="CG10" i="15"/>
  <c r="CH10" i="15"/>
  <c r="CI10" i="15"/>
  <c r="CJ10" i="15"/>
  <c r="CK10" i="15"/>
  <c r="CL10" i="15"/>
  <c r="CM10" i="15"/>
  <c r="CN10" i="15"/>
  <c r="CO10" i="15"/>
  <c r="CP10" i="15"/>
  <c r="CQ10" i="15"/>
  <c r="CR10" i="15"/>
  <c r="CS10" i="15"/>
  <c r="CT10" i="15"/>
  <c r="CU10" i="15"/>
  <c r="CV10" i="15"/>
  <c r="CW10" i="15"/>
  <c r="CX10" i="15"/>
  <c r="CY10" i="15"/>
  <c r="CZ10" i="15"/>
  <c r="DA10" i="15"/>
  <c r="DB10" i="15"/>
  <c r="DC10" i="15"/>
  <c r="DD10" i="15"/>
  <c r="DE10" i="15"/>
  <c r="DF10" i="15"/>
  <c r="DG10" i="15"/>
  <c r="DH10" i="15"/>
  <c r="DI10" i="15"/>
  <c r="DJ10" i="15"/>
  <c r="DK10" i="15"/>
  <c r="DL10" i="15"/>
  <c r="DM10" i="15"/>
  <c r="DN10" i="15"/>
  <c r="DO10" i="15"/>
  <c r="DP10" i="15"/>
  <c r="DQ10" i="15"/>
  <c r="DR10" i="15"/>
  <c r="DS10" i="15"/>
  <c r="DT10" i="15"/>
  <c r="DU10" i="15"/>
  <c r="DV10" i="15"/>
  <c r="DW10" i="15"/>
  <c r="DX10" i="15"/>
  <c r="DY10" i="15"/>
  <c r="DZ10" i="15"/>
  <c r="EA10" i="15"/>
  <c r="EB10" i="15"/>
  <c r="EC10" i="15"/>
  <c r="ED10" i="15"/>
  <c r="EE10" i="15"/>
  <c r="EF10" i="15"/>
  <c r="EG10" i="15"/>
  <c r="EH10" i="15"/>
  <c r="EI10" i="15"/>
  <c r="EJ10" i="15"/>
  <c r="EK10" i="15"/>
  <c r="EL10" i="15"/>
  <c r="EM10" i="15"/>
  <c r="EN10" i="15"/>
  <c r="EO10" i="15"/>
  <c r="EP10" i="15"/>
  <c r="EQ10" i="15"/>
  <c r="ER10" i="15"/>
  <c r="ES10" i="15"/>
  <c r="ET10" i="15"/>
  <c r="EU10" i="15"/>
  <c r="EV10" i="15"/>
  <c r="EW10" i="15"/>
  <c r="EX10" i="15"/>
  <c r="EY10" i="15"/>
  <c r="EZ10" i="15"/>
  <c r="FA10" i="15"/>
  <c r="FB10" i="15"/>
  <c r="FC10" i="15"/>
  <c r="FD10" i="15"/>
  <c r="FE10" i="15"/>
  <c r="FF10" i="15"/>
  <c r="FG10" i="15"/>
  <c r="FH10" i="15"/>
  <c r="FI10" i="15"/>
  <c r="FJ10" i="15"/>
  <c r="FK10" i="15"/>
  <c r="FL10" i="15"/>
  <c r="FM10" i="15"/>
  <c r="FN10" i="15"/>
  <c r="FO10" i="15"/>
  <c r="FP10" i="15"/>
  <c r="FQ10" i="15"/>
  <c r="FR10" i="15"/>
  <c r="FS10" i="15"/>
  <c r="FT10" i="15"/>
  <c r="FU10" i="15"/>
  <c r="FV10" i="15"/>
  <c r="FW10" i="15"/>
  <c r="FX10" i="15"/>
  <c r="FY10" i="15"/>
  <c r="FZ10" i="15"/>
  <c r="GA10" i="15"/>
  <c r="GB10" i="15"/>
  <c r="GC10" i="15"/>
  <c r="GD10" i="15"/>
  <c r="GE10" i="15"/>
  <c r="GF10" i="15"/>
  <c r="GG10" i="15"/>
  <c r="GH10" i="15"/>
  <c r="GI10" i="15"/>
  <c r="GJ10" i="15"/>
  <c r="GK10" i="15"/>
  <c r="GL10" i="15"/>
  <c r="GM10" i="15"/>
  <c r="GN10" i="15"/>
  <c r="GO10" i="15"/>
  <c r="GP10" i="15"/>
  <c r="GQ10" i="15"/>
  <c r="GR10" i="15"/>
  <c r="GS10" i="15"/>
  <c r="GT10" i="15"/>
  <c r="GU10" i="15"/>
  <c r="GV10" i="15"/>
  <c r="GW10" i="15"/>
  <c r="GX10" i="15"/>
  <c r="GY10" i="15"/>
  <c r="GZ10" i="15"/>
  <c r="HA10" i="15"/>
  <c r="HB10" i="15"/>
  <c r="HC10" i="15"/>
  <c r="HD10" i="15"/>
  <c r="HE10" i="15"/>
  <c r="HF10" i="15"/>
  <c r="HG10" i="15"/>
  <c r="HH10" i="15"/>
  <c r="HI10" i="15"/>
  <c r="HJ10" i="15"/>
  <c r="HK10" i="15"/>
  <c r="HL10" i="15"/>
  <c r="HM10" i="15"/>
  <c r="HN10" i="15"/>
  <c r="HO10" i="15"/>
  <c r="HP10" i="15"/>
  <c r="HQ10" i="15"/>
  <c r="HR10" i="15"/>
  <c r="HS10" i="15"/>
  <c r="HT10" i="15"/>
  <c r="HU10" i="15"/>
  <c r="HV10" i="15"/>
  <c r="HW10" i="15"/>
  <c r="HX10" i="15"/>
  <c r="HY10" i="15"/>
  <c r="HZ10" i="15"/>
  <c r="IA10" i="15"/>
  <c r="IB10" i="15"/>
  <c r="IC10" i="15"/>
  <c r="ID10" i="15"/>
  <c r="IE10" i="15"/>
  <c r="IF10" i="15"/>
  <c r="IG10" i="15"/>
  <c r="IH10" i="15"/>
  <c r="II10" i="15"/>
  <c r="IJ10" i="15"/>
  <c r="IK10" i="15"/>
  <c r="IL10" i="15"/>
  <c r="IM10" i="15"/>
  <c r="IN10" i="15"/>
  <c r="IO10" i="15"/>
  <c r="IP10" i="15"/>
  <c r="IQ10" i="15"/>
  <c r="IR10" i="15"/>
  <c r="IS10" i="15"/>
  <c r="IT10" i="15"/>
  <c r="IU10" i="15"/>
  <c r="IV10" i="15"/>
  <c r="IW10" i="15"/>
  <c r="IX10" i="15"/>
  <c r="IY10" i="15"/>
  <c r="IZ10" i="15"/>
  <c r="JA10" i="15"/>
  <c r="JB10" i="15"/>
  <c r="JC10" i="15"/>
  <c r="JD10" i="15"/>
  <c r="JE10" i="15"/>
  <c r="JF10" i="15"/>
  <c r="JG10" i="15"/>
  <c r="JH10" i="15"/>
  <c r="JI10" i="15"/>
  <c r="JJ10" i="15"/>
  <c r="JK10" i="15"/>
  <c r="JL10" i="15"/>
  <c r="JM10" i="15"/>
  <c r="JN10" i="15"/>
  <c r="JO10" i="15"/>
  <c r="JP10" i="15"/>
  <c r="JQ10" i="15"/>
  <c r="JR10" i="15"/>
  <c r="JS10" i="15"/>
  <c r="JT10" i="15"/>
  <c r="JU10" i="15"/>
  <c r="JV10" i="15"/>
  <c r="JW10" i="15"/>
  <c r="JX10" i="15"/>
  <c r="JY10" i="15"/>
  <c r="JZ10" i="15"/>
  <c r="KA10" i="15"/>
  <c r="KB10" i="15"/>
  <c r="KC10" i="15"/>
  <c r="KD10" i="15"/>
  <c r="KE10" i="15"/>
  <c r="KF10" i="15"/>
  <c r="KG10" i="15"/>
  <c r="KH10" i="15"/>
  <c r="KI10" i="15"/>
  <c r="KJ10" i="15"/>
  <c r="KK10" i="15"/>
  <c r="KL10" i="15"/>
  <c r="KM10" i="15"/>
  <c r="KN10" i="15"/>
  <c r="KO10" i="15"/>
  <c r="KP10" i="15"/>
  <c r="KQ10" i="15"/>
  <c r="KR10" i="15"/>
  <c r="KS10" i="15"/>
  <c r="KT10" i="15"/>
  <c r="KU10" i="15"/>
  <c r="KV10" i="15"/>
  <c r="KW10" i="15"/>
  <c r="KX10" i="15"/>
  <c r="KY10" i="15"/>
  <c r="KZ10" i="15"/>
  <c r="LA10" i="15"/>
  <c r="LB10" i="15"/>
  <c r="LC10" i="15"/>
  <c r="LD10" i="15"/>
  <c r="LE10" i="15"/>
  <c r="LF10" i="15"/>
  <c r="LG10" i="15"/>
  <c r="LH10" i="15"/>
  <c r="LI10" i="15"/>
  <c r="LJ10" i="15"/>
  <c r="LK10" i="15"/>
  <c r="LL10" i="15"/>
  <c r="LM10" i="15"/>
  <c r="LN10" i="15"/>
  <c r="LO10" i="15"/>
  <c r="LP10" i="15"/>
  <c r="LQ10" i="15"/>
  <c r="LR10" i="15"/>
  <c r="LS10" i="15"/>
  <c r="LT10" i="15"/>
  <c r="LU10" i="15"/>
  <c r="LV10" i="15"/>
  <c r="LW10" i="15"/>
  <c r="LX10" i="15"/>
  <c r="LY10" i="15"/>
  <c r="LZ10" i="15"/>
  <c r="MA10" i="15"/>
  <c r="MB10" i="15"/>
  <c r="MC10" i="15"/>
  <c r="MD10" i="15"/>
  <c r="ME10" i="15"/>
  <c r="MF10" i="15"/>
  <c r="MG10" i="15"/>
  <c r="MH10" i="15"/>
  <c r="MI10" i="15"/>
  <c r="MJ10" i="15"/>
  <c r="MK10" i="15"/>
  <c r="ML10" i="15"/>
  <c r="MM10" i="15"/>
  <c r="MN10" i="15"/>
  <c r="MO10" i="15"/>
  <c r="MP10" i="15"/>
  <c r="MQ10" i="15"/>
  <c r="MR10" i="15"/>
  <c r="MS10" i="15"/>
  <c r="MT10" i="15"/>
  <c r="MU10" i="15"/>
  <c r="MV10" i="15"/>
  <c r="MW10" i="15"/>
  <c r="MX10" i="15"/>
  <c r="MY10" i="15"/>
  <c r="MZ10" i="15"/>
  <c r="NA10" i="15"/>
  <c r="NB10" i="15"/>
  <c r="NC10" i="15"/>
  <c r="ND10" i="15"/>
  <c r="NE10" i="15"/>
  <c r="NF10" i="15"/>
  <c r="NG10" i="15"/>
  <c r="NH10" i="15"/>
  <c r="NI10" i="15"/>
  <c r="NJ10" i="15"/>
  <c r="NK10" i="15"/>
  <c r="NL10" i="15"/>
  <c r="NM10" i="15"/>
  <c r="NN10" i="15"/>
  <c r="NO10" i="15"/>
  <c r="NP10" i="15"/>
  <c r="NQ10" i="15"/>
  <c r="NR10" i="15"/>
  <c r="NS10" i="15"/>
  <c r="NT10" i="15"/>
  <c r="NU10" i="15"/>
  <c r="NV10" i="15"/>
  <c r="NW10" i="15"/>
  <c r="NX10" i="15"/>
  <c r="NY10" i="15"/>
  <c r="NZ10" i="15"/>
  <c r="OA10" i="15"/>
  <c r="OB10" i="15"/>
  <c r="OC10" i="15"/>
  <c r="OD10" i="15"/>
  <c r="OE10" i="15"/>
  <c r="OF10" i="15"/>
  <c r="OG10" i="15"/>
  <c r="OH10" i="15"/>
  <c r="OI10" i="15"/>
  <c r="OJ10" i="15"/>
  <c r="OK10" i="15"/>
  <c r="OL10" i="15"/>
  <c r="OM10" i="15"/>
  <c r="ON10" i="15"/>
  <c r="OO10" i="15"/>
  <c r="OP10" i="15"/>
  <c r="OQ10" i="15"/>
  <c r="OR10" i="15"/>
  <c r="OS10" i="15"/>
  <c r="OT10" i="15"/>
  <c r="OU10" i="15"/>
  <c r="OV10" i="15"/>
  <c r="OW10" i="15"/>
  <c r="OX10" i="15"/>
  <c r="OY10" i="15"/>
  <c r="OZ10" i="15"/>
  <c r="PA10" i="15"/>
  <c r="PB10" i="15"/>
  <c r="PC10" i="15"/>
  <c r="PD10" i="15"/>
  <c r="PE10" i="15"/>
  <c r="PF10" i="15"/>
  <c r="PG10" i="15"/>
  <c r="PH10" i="15"/>
  <c r="PI10" i="15"/>
  <c r="PJ10" i="15"/>
  <c r="PK10" i="15"/>
  <c r="PL10" i="15"/>
  <c r="PM10" i="15"/>
  <c r="PN10" i="15"/>
  <c r="PO10" i="15"/>
  <c r="PP10" i="15"/>
  <c r="PQ10" i="15"/>
  <c r="PR10" i="15"/>
  <c r="PS10" i="15"/>
  <c r="PT10" i="15"/>
  <c r="PU10" i="15"/>
  <c r="PV10" i="15"/>
  <c r="PW10" i="15"/>
  <c r="PX10" i="15"/>
  <c r="PY10" i="15"/>
  <c r="PZ10" i="15"/>
  <c r="QA10" i="15"/>
  <c r="QB10" i="15"/>
  <c r="QC10" i="15"/>
  <c r="QD10" i="15"/>
  <c r="QE10" i="15"/>
  <c r="QF10" i="15"/>
  <c r="QG10" i="15"/>
  <c r="QH10" i="15"/>
  <c r="QI10" i="15"/>
  <c r="QJ10" i="15"/>
  <c r="QK10" i="15"/>
  <c r="QL10" i="15"/>
  <c r="QM10" i="15"/>
  <c r="QN10" i="15"/>
  <c r="QO10" i="15"/>
  <c r="QP10" i="15"/>
  <c r="QQ10" i="15"/>
  <c r="QR10" i="15"/>
  <c r="QS10" i="15"/>
  <c r="QT10" i="15"/>
  <c r="QU10" i="15"/>
  <c r="QV10" i="15"/>
  <c r="QW10" i="15"/>
  <c r="QX10" i="15"/>
  <c r="QY10" i="15"/>
  <c r="QZ10" i="15"/>
  <c r="RA10" i="15"/>
  <c r="RB10" i="15"/>
  <c r="RC10" i="15"/>
  <c r="RD10" i="15"/>
  <c r="RE10" i="15"/>
  <c r="RF10" i="15"/>
  <c r="RG10" i="15"/>
  <c r="RH10" i="15"/>
  <c r="RI10" i="15"/>
  <c r="RJ10" i="15"/>
  <c r="RK10" i="15"/>
  <c r="RL10" i="15"/>
  <c r="RM10" i="15"/>
  <c r="RN10" i="15"/>
  <c r="RO10" i="15"/>
  <c r="RP10" i="15"/>
  <c r="RQ10" i="15"/>
  <c r="RR10" i="15"/>
  <c r="RS10" i="15"/>
  <c r="RT10" i="15"/>
  <c r="RU10" i="15"/>
  <c r="RV10" i="15"/>
  <c r="RW10" i="15"/>
  <c r="RX10" i="15"/>
  <c r="RY10" i="15"/>
  <c r="RZ10" i="15"/>
  <c r="SA10" i="15"/>
  <c r="SB10" i="15"/>
  <c r="SC10" i="15"/>
  <c r="SD10" i="15"/>
  <c r="SE10" i="15"/>
  <c r="SF10" i="15"/>
  <c r="SG10" i="15"/>
  <c r="SH10" i="15"/>
  <c r="SI10" i="15"/>
  <c r="SJ10" i="15"/>
  <c r="SK10" i="15"/>
  <c r="SL10" i="15"/>
  <c r="SM10" i="15"/>
  <c r="SN10" i="15"/>
  <c r="SO10" i="15"/>
  <c r="SP10" i="15"/>
  <c r="SQ10" i="15"/>
  <c r="SR10" i="15"/>
  <c r="SS10" i="15"/>
  <c r="ST10" i="15"/>
  <c r="SU10" i="15"/>
  <c r="SV10" i="15"/>
  <c r="SW10" i="15"/>
  <c r="SX10" i="15"/>
  <c r="SY10" i="15"/>
  <c r="SZ10" i="15"/>
  <c r="TA10" i="15"/>
  <c r="TB10" i="15"/>
  <c r="K10" i="15"/>
  <c r="L92" i="7"/>
  <c r="M92" i="7"/>
  <c r="O92" i="7"/>
  <c r="P92" i="7"/>
  <c r="Q92" i="7"/>
  <c r="R92" i="7"/>
  <c r="S92" i="7"/>
  <c r="T92" i="7"/>
  <c r="U92" i="7"/>
  <c r="V92" i="7"/>
  <c r="W92" i="7"/>
  <c r="X92" i="7"/>
  <c r="Y92" i="7"/>
  <c r="Z92" i="7"/>
  <c r="AA92" i="7"/>
  <c r="AB92" i="7"/>
  <c r="AC92" i="7"/>
  <c r="AD92" i="7"/>
  <c r="AE92" i="7"/>
  <c r="AF92" i="7"/>
  <c r="AG92" i="7"/>
  <c r="AH92" i="7"/>
  <c r="AI92" i="7"/>
  <c r="AJ92" i="7"/>
  <c r="AK92" i="7"/>
  <c r="AL92" i="7"/>
  <c r="AM92" i="7"/>
  <c r="AN92" i="7"/>
  <c r="AO92" i="7"/>
  <c r="AP92" i="7"/>
  <c r="AQ92" i="7"/>
  <c r="AR92" i="7"/>
  <c r="AS92" i="7"/>
  <c r="AT92" i="7"/>
  <c r="AU92" i="7"/>
  <c r="AV92" i="7"/>
  <c r="AW92" i="7"/>
  <c r="AX92" i="7"/>
  <c r="AY92" i="7"/>
  <c r="AZ92" i="7"/>
  <c r="BA92" i="7"/>
  <c r="BB92" i="7"/>
  <c r="BC92" i="7"/>
  <c r="BD92" i="7"/>
  <c r="BE92" i="7"/>
  <c r="BF92" i="7"/>
  <c r="BG92" i="7"/>
  <c r="BH92" i="7"/>
  <c r="BI92" i="7"/>
  <c r="BJ92" i="7"/>
  <c r="BK92" i="7"/>
  <c r="BL92" i="7"/>
  <c r="BM92" i="7"/>
  <c r="BN92" i="7"/>
  <c r="BO92" i="7"/>
  <c r="BP92" i="7"/>
  <c r="BQ92" i="7"/>
  <c r="BR92" i="7"/>
  <c r="BS92" i="7"/>
  <c r="BT92" i="7"/>
  <c r="BU92" i="7"/>
  <c r="BV92" i="7"/>
  <c r="BW92" i="7"/>
  <c r="BX92" i="7"/>
  <c r="BY92" i="7"/>
  <c r="BZ92" i="7"/>
  <c r="CA92" i="7"/>
  <c r="CB92" i="7"/>
  <c r="CC92" i="7"/>
  <c r="CD92" i="7"/>
  <c r="CE92" i="7"/>
  <c r="CF92" i="7"/>
  <c r="CG92" i="7"/>
  <c r="CH92" i="7"/>
  <c r="CI92" i="7"/>
  <c r="CJ92" i="7"/>
  <c r="CK92" i="7"/>
  <c r="CL92" i="7"/>
  <c r="CM92" i="7"/>
  <c r="CN92" i="7"/>
  <c r="CO92" i="7"/>
  <c r="CP92" i="7"/>
  <c r="CQ92" i="7"/>
  <c r="CR92" i="7"/>
  <c r="CS92" i="7"/>
  <c r="CT92" i="7"/>
  <c r="CU92" i="7"/>
  <c r="CV92" i="7"/>
  <c r="CW92" i="7"/>
  <c r="CX92" i="7"/>
  <c r="CY92" i="7"/>
  <c r="CZ92" i="7"/>
  <c r="DA92" i="7"/>
  <c r="DB92" i="7"/>
  <c r="DC92" i="7"/>
  <c r="DD92" i="7"/>
  <c r="DE92" i="7"/>
  <c r="DF92" i="7"/>
  <c r="DG92" i="7"/>
  <c r="DH92" i="7"/>
  <c r="DI92" i="7"/>
  <c r="DJ92" i="7"/>
  <c r="DK92" i="7"/>
  <c r="DL92" i="7"/>
  <c r="DM92" i="7"/>
  <c r="DN92" i="7"/>
  <c r="DO92" i="7"/>
  <c r="DP92" i="7"/>
  <c r="DQ92" i="7"/>
  <c r="DR92" i="7"/>
  <c r="DS92" i="7"/>
  <c r="DT92" i="7"/>
  <c r="DU92" i="7"/>
  <c r="DV92" i="7"/>
  <c r="DW92" i="7"/>
  <c r="DX92" i="7"/>
  <c r="DY92" i="7"/>
  <c r="DZ92" i="7"/>
  <c r="EA92" i="7"/>
  <c r="EB92" i="7"/>
  <c r="EC92" i="7"/>
  <c r="ED92" i="7"/>
  <c r="EE92" i="7"/>
  <c r="EF92" i="7"/>
  <c r="EG92" i="7"/>
  <c r="EH92" i="7"/>
  <c r="EI92" i="7"/>
  <c r="EJ92" i="7"/>
  <c r="EK92" i="7"/>
  <c r="EL92" i="7"/>
  <c r="EM92" i="7"/>
  <c r="EN92" i="7"/>
  <c r="EO92" i="7"/>
  <c r="EP92" i="7"/>
  <c r="EQ92" i="7"/>
  <c r="ER92" i="7"/>
  <c r="ES92" i="7"/>
  <c r="ET92" i="7"/>
  <c r="EU92" i="7"/>
  <c r="EV92" i="7"/>
  <c r="EW92" i="7"/>
  <c r="EX92" i="7"/>
  <c r="EY92" i="7"/>
  <c r="EZ92" i="7"/>
  <c r="FA92" i="7"/>
  <c r="FB92" i="7"/>
  <c r="FC92" i="7"/>
  <c r="FD92" i="7"/>
  <c r="FE92" i="7"/>
  <c r="FF92" i="7"/>
  <c r="FG92" i="7"/>
  <c r="FH92" i="7"/>
  <c r="FI92" i="7"/>
  <c r="FJ92" i="7"/>
  <c r="FK92" i="7"/>
  <c r="FL92" i="7"/>
  <c r="FM92" i="7"/>
  <c r="FN92" i="7"/>
  <c r="FO92" i="7"/>
  <c r="FP92" i="7"/>
  <c r="FQ92" i="7"/>
  <c r="FR92" i="7"/>
  <c r="FS92" i="7"/>
  <c r="FT92" i="7"/>
  <c r="FU92" i="7"/>
  <c r="FV92" i="7"/>
  <c r="FW92" i="7"/>
  <c r="FX92" i="7"/>
  <c r="FY92" i="7"/>
  <c r="FZ92" i="7"/>
  <c r="GA92" i="7"/>
  <c r="GB92" i="7"/>
  <c r="GC92" i="7"/>
  <c r="GD92" i="7"/>
  <c r="GE92" i="7"/>
  <c r="GF92" i="7"/>
  <c r="GG92" i="7"/>
  <c r="GH92" i="7"/>
  <c r="GI92" i="7"/>
  <c r="GJ92" i="7"/>
  <c r="GK92" i="7"/>
  <c r="GL92" i="7"/>
  <c r="GM92" i="7"/>
  <c r="GN92" i="7"/>
  <c r="GO92" i="7"/>
  <c r="GP92" i="7"/>
  <c r="GQ92" i="7"/>
  <c r="GR92" i="7"/>
  <c r="GS92" i="7"/>
  <c r="GT92" i="7"/>
  <c r="GU92" i="7"/>
  <c r="GV92" i="7"/>
  <c r="GW92" i="7"/>
  <c r="GX92" i="7"/>
  <c r="GY92" i="7"/>
  <c r="GZ92" i="7"/>
  <c r="HA92" i="7"/>
  <c r="HB92" i="7"/>
  <c r="HC92" i="7"/>
  <c r="HD92" i="7"/>
  <c r="HE92" i="7"/>
  <c r="HF92" i="7"/>
  <c r="HG92" i="7"/>
  <c r="HH92" i="7"/>
  <c r="HI92" i="7"/>
  <c r="HJ92" i="7"/>
  <c r="HK92" i="7"/>
  <c r="HL92" i="7"/>
  <c r="HM92" i="7"/>
  <c r="HN92" i="7"/>
  <c r="HO92" i="7"/>
  <c r="HP92" i="7"/>
  <c r="HQ92" i="7"/>
  <c r="HR92" i="7"/>
  <c r="HS92" i="7"/>
  <c r="HT92" i="7"/>
  <c r="HU92" i="7"/>
  <c r="HV92" i="7"/>
  <c r="HW92" i="7"/>
  <c r="HX92" i="7"/>
  <c r="HY92" i="7"/>
  <c r="HZ92" i="7"/>
  <c r="IA92" i="7"/>
  <c r="IB92" i="7"/>
  <c r="IC92" i="7"/>
  <c r="ID92" i="7"/>
  <c r="IE92" i="7"/>
  <c r="IF92" i="7"/>
  <c r="IG92" i="7"/>
  <c r="IH92" i="7"/>
  <c r="II92" i="7"/>
  <c r="IJ92" i="7"/>
  <c r="IK92" i="7"/>
  <c r="IL92" i="7"/>
  <c r="IM92" i="7"/>
  <c r="IN92" i="7"/>
  <c r="IO92" i="7"/>
  <c r="IP92" i="7"/>
  <c r="IQ92" i="7"/>
  <c r="IR92" i="7"/>
  <c r="IS92" i="7"/>
  <c r="IT92" i="7"/>
  <c r="IU92" i="7"/>
  <c r="IV92" i="7"/>
  <c r="IW92" i="7"/>
  <c r="IX92" i="7"/>
  <c r="IY92" i="7"/>
  <c r="IZ92" i="7"/>
  <c r="JA92" i="7"/>
  <c r="JB92" i="7"/>
  <c r="JC92" i="7"/>
  <c r="JD92" i="7"/>
  <c r="JE92" i="7"/>
  <c r="JF92" i="7"/>
  <c r="JG92" i="7"/>
  <c r="JH92" i="7"/>
  <c r="JI92" i="7"/>
  <c r="JJ92" i="7"/>
  <c r="JK92" i="7"/>
  <c r="JL92" i="7"/>
  <c r="JM92" i="7"/>
  <c r="JN92" i="7"/>
  <c r="JO92" i="7"/>
  <c r="JP92" i="7"/>
  <c r="JQ92" i="7"/>
  <c r="JR92" i="7"/>
  <c r="JS92" i="7"/>
  <c r="JT92" i="7"/>
  <c r="JU92" i="7"/>
  <c r="JV92" i="7"/>
  <c r="JW92" i="7"/>
  <c r="JX92" i="7"/>
  <c r="JY92" i="7"/>
  <c r="JZ92" i="7"/>
  <c r="KA92" i="7"/>
  <c r="KB92" i="7"/>
  <c r="KC92" i="7"/>
  <c r="KD92" i="7"/>
  <c r="KE92" i="7"/>
  <c r="KF92" i="7"/>
  <c r="KG92" i="7"/>
  <c r="KH92" i="7"/>
  <c r="KI92" i="7"/>
  <c r="KJ92" i="7"/>
  <c r="KK92" i="7"/>
  <c r="KL92" i="7"/>
  <c r="KM92" i="7"/>
  <c r="KN92" i="7"/>
  <c r="KO92" i="7"/>
  <c r="KP92" i="7"/>
  <c r="KQ92" i="7"/>
  <c r="KR92" i="7"/>
  <c r="KS92" i="7"/>
  <c r="KT92" i="7"/>
  <c r="KU92" i="7"/>
  <c r="KV92" i="7"/>
  <c r="KW92" i="7"/>
  <c r="KX92" i="7"/>
  <c r="KY92" i="7"/>
  <c r="KZ92" i="7"/>
  <c r="LA92" i="7"/>
  <c r="LB92" i="7"/>
  <c r="LC92" i="7"/>
  <c r="LD92" i="7"/>
  <c r="LE92" i="7"/>
  <c r="LF92" i="7"/>
  <c r="LG92" i="7"/>
  <c r="LH92" i="7"/>
  <c r="LI92" i="7"/>
  <c r="LJ92" i="7"/>
  <c r="LK92" i="7"/>
  <c r="LL92" i="7"/>
  <c r="LM92" i="7"/>
  <c r="LN92" i="7"/>
  <c r="LO92" i="7"/>
  <c r="LP92" i="7"/>
  <c r="LQ92" i="7"/>
  <c r="LR92" i="7"/>
  <c r="LS92" i="7"/>
  <c r="LT92" i="7"/>
  <c r="LU92" i="7"/>
  <c r="LV92" i="7"/>
  <c r="LW92" i="7"/>
  <c r="LX92" i="7"/>
  <c r="LY92" i="7"/>
  <c r="LZ92" i="7"/>
  <c r="MA92" i="7"/>
  <c r="MB92" i="7"/>
  <c r="MC92" i="7"/>
  <c r="MD92" i="7"/>
  <c r="ME92" i="7"/>
  <c r="MF92" i="7"/>
  <c r="MG92" i="7"/>
  <c r="MH92" i="7"/>
  <c r="MI92" i="7"/>
  <c r="MJ92" i="7"/>
  <c r="MK92" i="7"/>
  <c r="ML92" i="7"/>
  <c r="MM92" i="7"/>
  <c r="MN92" i="7"/>
  <c r="MO92" i="7"/>
  <c r="MP92" i="7"/>
  <c r="MQ92" i="7"/>
  <c r="MR92" i="7"/>
  <c r="MS92" i="7"/>
  <c r="MT92" i="7"/>
  <c r="MU92" i="7"/>
  <c r="MV92" i="7"/>
  <c r="MW92" i="7"/>
  <c r="MX92" i="7"/>
  <c r="MY92" i="7"/>
  <c r="MZ92" i="7"/>
  <c r="NA92" i="7"/>
  <c r="NB92" i="7"/>
  <c r="NC92" i="7"/>
  <c r="ND92" i="7"/>
  <c r="NE92" i="7"/>
  <c r="NF92" i="7"/>
  <c r="NG92" i="7"/>
  <c r="NH92" i="7"/>
  <c r="NI92" i="7"/>
  <c r="NJ92" i="7"/>
  <c r="NK92" i="7"/>
  <c r="NL92" i="7"/>
  <c r="NM92" i="7"/>
  <c r="NN92" i="7"/>
  <c r="NO92" i="7"/>
  <c r="NP92" i="7"/>
  <c r="NQ92" i="7"/>
  <c r="NR92" i="7"/>
  <c r="NS92" i="7"/>
  <c r="NT92" i="7"/>
  <c r="NU92" i="7"/>
  <c r="NV92" i="7"/>
  <c r="NW92" i="7"/>
  <c r="NX92" i="7"/>
  <c r="NY92" i="7"/>
  <c r="NZ92" i="7"/>
  <c r="OA92" i="7"/>
  <c r="OB92" i="7"/>
  <c r="OC92" i="7"/>
  <c r="OD92" i="7"/>
  <c r="OE92" i="7"/>
  <c r="OF92" i="7"/>
  <c r="OG92" i="7"/>
  <c r="OH92" i="7"/>
  <c r="OI92" i="7"/>
  <c r="OJ92" i="7"/>
  <c r="OK92" i="7"/>
  <c r="OL92" i="7"/>
  <c r="OM92" i="7"/>
  <c r="ON92" i="7"/>
  <c r="OO92" i="7"/>
  <c r="OP92" i="7"/>
  <c r="OQ92" i="7"/>
  <c r="OR92" i="7"/>
  <c r="OS92" i="7"/>
  <c r="OT92" i="7"/>
  <c r="OU92" i="7"/>
  <c r="OV92" i="7"/>
  <c r="OW92" i="7"/>
  <c r="OX92" i="7"/>
  <c r="OY92" i="7"/>
  <c r="OZ92" i="7"/>
  <c r="PA92" i="7"/>
  <c r="PB92" i="7"/>
  <c r="PC92" i="7"/>
  <c r="PD92" i="7"/>
  <c r="PE92" i="7"/>
  <c r="PF92" i="7"/>
  <c r="PG92" i="7"/>
  <c r="PH92" i="7"/>
  <c r="PI92" i="7"/>
  <c r="PJ92" i="7"/>
  <c r="PK92" i="7"/>
  <c r="PL92" i="7"/>
  <c r="PM92" i="7"/>
  <c r="PN92" i="7"/>
  <c r="PO92" i="7"/>
  <c r="PP92" i="7"/>
  <c r="PQ92" i="7"/>
  <c r="PR92" i="7"/>
  <c r="PS92" i="7"/>
  <c r="PT92" i="7"/>
  <c r="PU92" i="7"/>
  <c r="PV92" i="7"/>
  <c r="PW92" i="7"/>
  <c r="PX92" i="7"/>
  <c r="PY92" i="7"/>
  <c r="PZ92" i="7"/>
  <c r="QA92" i="7"/>
  <c r="QB92" i="7"/>
  <c r="QC92" i="7"/>
  <c r="QD92" i="7"/>
  <c r="QE92" i="7"/>
  <c r="QF92" i="7"/>
  <c r="QG92" i="7"/>
  <c r="QH92" i="7"/>
  <c r="QI92" i="7"/>
  <c r="QJ92" i="7"/>
  <c r="QK92" i="7"/>
  <c r="QL92" i="7"/>
  <c r="QM92" i="7"/>
  <c r="QN92" i="7"/>
  <c r="QO92" i="7"/>
  <c r="QP92" i="7"/>
  <c r="QQ92" i="7"/>
  <c r="QR92" i="7"/>
  <c r="QS92" i="7"/>
  <c r="QT92" i="7"/>
  <c r="QU92" i="7"/>
  <c r="QV92" i="7"/>
  <c r="QW92" i="7"/>
  <c r="QX92" i="7"/>
  <c r="QY92" i="7"/>
  <c r="QZ92" i="7"/>
  <c r="RA92" i="7"/>
  <c r="RB92" i="7"/>
  <c r="RC92" i="7"/>
  <c r="RD92" i="7"/>
  <c r="RE92" i="7"/>
  <c r="RF92" i="7"/>
  <c r="RG92" i="7"/>
  <c r="RH92" i="7"/>
  <c r="RI92" i="7"/>
  <c r="RJ92" i="7"/>
  <c r="RK92" i="7"/>
  <c r="RL92" i="7"/>
  <c r="RM92" i="7"/>
  <c r="RN92" i="7"/>
  <c r="RO92" i="7"/>
  <c r="RP92" i="7"/>
  <c r="RQ92" i="7"/>
  <c r="RR92" i="7"/>
  <c r="RS92" i="7"/>
  <c r="RT92" i="7"/>
  <c r="RU92" i="7"/>
  <c r="RV92" i="7"/>
  <c r="RW92" i="7"/>
  <c r="RX92" i="7"/>
  <c r="RY92" i="7"/>
  <c r="RZ92" i="7"/>
  <c r="SA92" i="7"/>
  <c r="SB92" i="7"/>
  <c r="SC92" i="7"/>
  <c r="SD92" i="7"/>
  <c r="SE92" i="7"/>
  <c r="SF92" i="7"/>
  <c r="SG92" i="7"/>
  <c r="SH92" i="7"/>
  <c r="SI92" i="7"/>
  <c r="SJ92" i="7"/>
  <c r="SK92" i="7"/>
  <c r="SL92" i="7"/>
  <c r="SM92" i="7"/>
  <c r="SN92" i="7"/>
  <c r="SO92" i="7"/>
  <c r="SP92" i="7"/>
  <c r="SQ92" i="7"/>
  <c r="SR92" i="7"/>
  <c r="SS92" i="7"/>
  <c r="ST92" i="7"/>
  <c r="SU92" i="7"/>
  <c r="SV92" i="7"/>
  <c r="SW92" i="7"/>
  <c r="SX92" i="7"/>
  <c r="SY92" i="7"/>
  <c r="SZ92" i="7"/>
  <c r="TA92" i="7"/>
  <c r="TB92" i="7"/>
  <c r="K92" i="7"/>
  <c r="N31" i="2"/>
  <c r="I31" i="2" s="1"/>
  <c r="N17" i="1"/>
  <c r="M27" i="15"/>
  <c r="M23" i="15"/>
  <c r="M62" i="7"/>
  <c r="M40" i="3"/>
  <c r="M12" i="3"/>
  <c r="L18" i="7"/>
  <c r="L17" i="3"/>
  <c r="I170" i="7" l="1"/>
  <c r="J9" i="13"/>
  <c r="J14" i="3"/>
  <c r="J9" i="3"/>
  <c r="I12" i="3"/>
  <c r="I10" i="13"/>
  <c r="I62" i="7"/>
  <c r="J61" i="7" s="1"/>
  <c r="J170" i="7"/>
  <c r="I18" i="7"/>
  <c r="J18" i="7" s="1"/>
  <c r="I45" i="7"/>
  <c r="I24" i="7"/>
  <c r="I125" i="7"/>
  <c r="J124" i="7" s="1"/>
  <c r="I91" i="7"/>
  <c r="J91" i="7" s="1"/>
  <c r="I115" i="7"/>
  <c r="J115" i="7" s="1"/>
  <c r="I131" i="7"/>
  <c r="J131" i="7" s="1"/>
  <c r="I107" i="7"/>
  <c r="J106" i="7" s="1"/>
  <c r="I17" i="7"/>
  <c r="I60" i="7"/>
  <c r="J60" i="7" s="1"/>
  <c r="I10" i="7"/>
  <c r="I47" i="7"/>
  <c r="J47" i="7" s="1"/>
  <c r="I82" i="7"/>
  <c r="J82" i="7" s="1"/>
  <c r="I17" i="3"/>
  <c r="I34" i="3"/>
  <c r="I40" i="3"/>
  <c r="I11" i="3"/>
  <c r="I15" i="13"/>
  <c r="I48" i="1"/>
  <c r="N10" i="15"/>
  <c r="I10" i="15" s="1"/>
  <c r="I17" i="1"/>
  <c r="R34" i="7"/>
  <c r="I34" i="7" s="1"/>
  <c r="I15" i="1"/>
  <c r="AX46" i="7"/>
  <c r="BA46" i="7"/>
  <c r="I49" i="15"/>
  <c r="P29" i="7"/>
  <c r="I29" i="7" s="1"/>
  <c r="J128" i="7"/>
  <c r="J45" i="3"/>
  <c r="I23" i="15"/>
  <c r="V104" i="7"/>
  <c r="I104" i="7" s="1"/>
  <c r="BC9" i="7"/>
  <c r="I9" i="7" s="1"/>
  <c r="Q11" i="7"/>
  <c r="I11" i="7" s="1"/>
  <c r="J11" i="7" s="1"/>
  <c r="I27" i="15"/>
  <c r="J26" i="15" s="1"/>
  <c r="J69" i="7"/>
  <c r="I18" i="15"/>
  <c r="J18" i="15" s="1"/>
  <c r="N21" i="7"/>
  <c r="I21" i="7" s="1"/>
  <c r="J21" i="7" s="1"/>
  <c r="BA17" i="15"/>
  <c r="I17" i="15" s="1"/>
  <c r="J17" i="15" s="1"/>
  <c r="N92" i="7"/>
  <c r="I92" i="7" s="1"/>
  <c r="J92" i="7" s="1"/>
  <c r="J342" i="7"/>
  <c r="J263" i="7"/>
  <c r="JN6" i="7"/>
  <c r="JP6" i="7"/>
  <c r="JN7" i="7"/>
  <c r="JP7" i="7"/>
  <c r="I46" i="7" l="1"/>
  <c r="J46" i="7" s="1"/>
  <c r="J11" i="13"/>
  <c r="J344" i="7" l="1"/>
  <c r="J289" i="7"/>
  <c r="J314" i="7"/>
  <c r="J107" i="3"/>
  <c r="J79" i="2"/>
  <c r="J296" i="7"/>
  <c r="J300" i="7"/>
  <c r="J94" i="3"/>
  <c r="J103" i="3"/>
  <c r="J322" i="7"/>
  <c r="J249" i="7"/>
  <c r="J332" i="7"/>
  <c r="J172" i="7"/>
  <c r="J68" i="3"/>
  <c r="J70" i="15" l="1"/>
  <c r="J221" i="7"/>
  <c r="J292" i="7"/>
  <c r="J87" i="15"/>
  <c r="J109" i="3"/>
  <c r="J96" i="3" l="1"/>
  <c r="J229" i="7"/>
  <c r="J39" i="2"/>
  <c r="J83" i="2"/>
  <c r="J124" i="1"/>
  <c r="J302" i="7" l="1"/>
  <c r="J298" i="7"/>
  <c r="J309" i="7"/>
  <c r="J340" i="7" l="1"/>
  <c r="J339" i="7"/>
  <c r="J92" i="15"/>
  <c r="J93" i="15"/>
  <c r="J258" i="7"/>
  <c r="J74" i="2"/>
  <c r="J81" i="15"/>
  <c r="J74" i="15"/>
  <c r="I352" i="7" l="1"/>
  <c r="I353" i="7"/>
  <c r="I354" i="7"/>
  <c r="I355" i="7"/>
  <c r="NO6" i="15"/>
  <c r="NQ6" i="15"/>
  <c r="NR6" i="15"/>
  <c r="NS6" i="15"/>
  <c r="NT6" i="15"/>
  <c r="NU6" i="15"/>
  <c r="NV6" i="15"/>
  <c r="NO7" i="15"/>
  <c r="NR7" i="15"/>
  <c r="NS7" i="15"/>
  <c r="NT7" i="15"/>
  <c r="NU7" i="15"/>
  <c r="NV7" i="15"/>
  <c r="NO7" i="7"/>
  <c r="NO6" i="7"/>
  <c r="NQ6" i="7"/>
  <c r="J184" i="7" l="1"/>
  <c r="J318" i="7"/>
  <c r="J319" i="7"/>
  <c r="J288" i="7"/>
  <c r="J68" i="7"/>
  <c r="KW6" i="15"/>
  <c r="KX6" i="15"/>
  <c r="KY6" i="15"/>
  <c r="KZ6" i="15"/>
  <c r="LA6" i="15"/>
  <c r="LB6" i="15"/>
  <c r="LC6" i="15"/>
  <c r="LD6" i="15"/>
  <c r="LE6" i="15"/>
  <c r="LF6" i="15"/>
  <c r="LG6" i="15"/>
  <c r="LH6" i="15"/>
  <c r="LI6" i="15"/>
  <c r="LJ6" i="15"/>
  <c r="LK6" i="15"/>
  <c r="LL6" i="15"/>
  <c r="LM6" i="15"/>
  <c r="LN6" i="15"/>
  <c r="LO6" i="15"/>
  <c r="LQ6" i="15"/>
  <c r="LR6" i="15"/>
  <c r="KX7" i="15"/>
  <c r="KY7" i="15"/>
  <c r="KZ7" i="15"/>
  <c r="LA7" i="15"/>
  <c r="LB7" i="15"/>
  <c r="LC7" i="15"/>
  <c r="LD7" i="15"/>
  <c r="LE7" i="15"/>
  <c r="LF7" i="15"/>
  <c r="LG7" i="15"/>
  <c r="LH7" i="15"/>
  <c r="LI7" i="15"/>
  <c r="LJ7" i="15"/>
  <c r="LK7" i="15"/>
  <c r="LL7" i="15"/>
  <c r="LM7" i="15"/>
  <c r="LN7" i="15"/>
  <c r="LO7" i="15"/>
  <c r="LR7" i="15"/>
  <c r="J80" i="15"/>
  <c r="J94" i="15"/>
  <c r="I95" i="15"/>
  <c r="I96" i="15"/>
  <c r="J40" i="7"/>
  <c r="J78" i="3"/>
  <c r="J118" i="3"/>
  <c r="J105" i="3"/>
  <c r="J82" i="3"/>
  <c r="J84" i="3"/>
  <c r="J114" i="3"/>
  <c r="J90" i="3"/>
  <c r="J104" i="3"/>
  <c r="J38" i="3"/>
  <c r="J39" i="3"/>
  <c r="J113" i="3"/>
  <c r="I122" i="3"/>
  <c r="I123" i="3"/>
  <c r="I124" i="3"/>
  <c r="J66" i="3"/>
  <c r="J86" i="2"/>
  <c r="J89" i="2"/>
  <c r="J90" i="2"/>
  <c r="J91" i="2"/>
  <c r="J93" i="2"/>
  <c r="J49" i="2"/>
  <c r="J50" i="2"/>
  <c r="J87" i="2"/>
  <c r="J92" i="2"/>
  <c r="J54" i="2"/>
  <c r="J76" i="2"/>
  <c r="J88" i="2"/>
  <c r="J130" i="1"/>
  <c r="J132" i="1"/>
  <c r="J118" i="1"/>
  <c r="J126" i="1"/>
  <c r="J131" i="1"/>
  <c r="J59" i="1"/>
  <c r="J125" i="1"/>
  <c r="J86" i="3" l="1"/>
  <c r="J58" i="3"/>
  <c r="J72" i="2"/>
  <c r="J61" i="1"/>
  <c r="J283" i="7"/>
  <c r="J308" i="7"/>
  <c r="J305" i="7"/>
  <c r="J236" i="7"/>
  <c r="J306" i="7"/>
  <c r="J63" i="1"/>
  <c r="J284" i="7"/>
  <c r="J313" i="7"/>
  <c r="J252" i="7"/>
  <c r="J239" i="7"/>
  <c r="J317" i="7" l="1"/>
  <c r="J334" i="7"/>
  <c r="J320" i="7"/>
  <c r="J95" i="7"/>
  <c r="J307" i="7"/>
  <c r="J336" i="7"/>
  <c r="J75" i="7"/>
  <c r="J90" i="15"/>
  <c r="J75" i="15"/>
  <c r="J297" i="7"/>
  <c r="J276" i="7"/>
  <c r="J243" i="7"/>
  <c r="J244" i="7"/>
  <c r="J43" i="13"/>
  <c r="LP8" i="7"/>
  <c r="LQ8" i="7"/>
  <c r="LR8" i="7"/>
  <c r="LS8" i="7"/>
  <c r="LT8" i="7"/>
  <c r="LU8" i="7"/>
  <c r="LJ6" i="7"/>
  <c r="LK6" i="7"/>
  <c r="LL6" i="7"/>
  <c r="LM6" i="7"/>
  <c r="LN6" i="7"/>
  <c r="LO6" i="7"/>
  <c r="LQ6" i="7"/>
  <c r="LR6" i="7"/>
  <c r="LS6" i="7"/>
  <c r="LT6" i="7"/>
  <c r="LJ7" i="7"/>
  <c r="LK7" i="7"/>
  <c r="LL7" i="7"/>
  <c r="LM7" i="7"/>
  <c r="LN7" i="7"/>
  <c r="LO7" i="7"/>
  <c r="LS7" i="7"/>
  <c r="LT7" i="7"/>
  <c r="J160" i="7" l="1"/>
  <c r="J348" i="7"/>
  <c r="J315" i="7"/>
  <c r="J324" i="7"/>
  <c r="J219" i="7"/>
  <c r="J260" i="7"/>
  <c r="J287" i="7"/>
  <c r="J77" i="2"/>
  <c r="J341" i="7"/>
  <c r="J91" i="15" l="1"/>
  <c r="J41" i="15"/>
  <c r="J77" i="15"/>
  <c r="J266" i="7"/>
  <c r="J94" i="7"/>
  <c r="J64" i="15"/>
  <c r="J115" i="1" l="1"/>
  <c r="J112" i="1"/>
  <c r="J128" i="1"/>
  <c r="J343" i="7" l="1"/>
  <c r="J71" i="15"/>
  <c r="J29" i="7"/>
  <c r="J17" i="2"/>
  <c r="J26" i="7"/>
  <c r="J290" i="7" l="1"/>
  <c r="J226" i="7"/>
  <c r="J69" i="1"/>
  <c r="J261" i="7"/>
  <c r="J28" i="7"/>
  <c r="J89" i="15"/>
  <c r="J73" i="15" l="1"/>
  <c r="J16" i="15"/>
  <c r="J127" i="7"/>
  <c r="J251" i="7"/>
  <c r="J99" i="7"/>
  <c r="J63" i="15"/>
  <c r="J76" i="15"/>
  <c r="J95" i="15"/>
  <c r="J96" i="15"/>
  <c r="GA6" i="15"/>
  <c r="GB6" i="15"/>
  <c r="GC6" i="15"/>
  <c r="GE6" i="15"/>
  <c r="GF6" i="15"/>
  <c r="GC7" i="15"/>
  <c r="HM6" i="15"/>
  <c r="HN6" i="15"/>
  <c r="HO6" i="15"/>
  <c r="HP6" i="15"/>
  <c r="HQ6" i="15"/>
  <c r="HM7" i="15"/>
  <c r="HN7" i="15"/>
  <c r="HO7" i="15"/>
  <c r="HP7" i="15"/>
  <c r="HQ7" i="15"/>
  <c r="HB6" i="15"/>
  <c r="HC6" i="15"/>
  <c r="HD6" i="15"/>
  <c r="HE6" i="15"/>
  <c r="HF6" i="15"/>
  <c r="HG6" i="15"/>
  <c r="HH6" i="15"/>
  <c r="HI6" i="15"/>
  <c r="HK6" i="15"/>
  <c r="HL6" i="15"/>
  <c r="HB7" i="15"/>
  <c r="HC7" i="15"/>
  <c r="HD7" i="15"/>
  <c r="HE7" i="15"/>
  <c r="HF7" i="15"/>
  <c r="HG7" i="15"/>
  <c r="HH7" i="15"/>
  <c r="HI7" i="15"/>
  <c r="HK7" i="15"/>
  <c r="HL7" i="15"/>
  <c r="HW6" i="15"/>
  <c r="HX6" i="15"/>
  <c r="HY6" i="15"/>
  <c r="HZ6" i="15"/>
  <c r="IA6" i="15"/>
  <c r="IC6" i="15"/>
  <c r="ID6" i="15"/>
  <c r="IF6" i="15"/>
  <c r="IG6" i="15"/>
  <c r="HX7" i="15"/>
  <c r="HY7" i="15"/>
  <c r="HZ7" i="15"/>
  <c r="IA7" i="15"/>
  <c r="IF7" i="15"/>
  <c r="IG7" i="15"/>
  <c r="J256" i="7"/>
  <c r="J327" i="7"/>
  <c r="J347" i="7"/>
  <c r="J121" i="7"/>
  <c r="J331" i="7"/>
  <c r="J269" i="7"/>
  <c r="J321" i="7"/>
  <c r="J301" i="7"/>
  <c r="J329" i="7"/>
  <c r="J345" i="7"/>
  <c r="J304" i="7"/>
  <c r="HW6" i="7"/>
  <c r="HX6" i="7"/>
  <c r="HY6" i="7"/>
  <c r="HZ6" i="7"/>
  <c r="IA6" i="7"/>
  <c r="IC6" i="7"/>
  <c r="ID6" i="7"/>
  <c r="IF6" i="7"/>
  <c r="IG6" i="7"/>
  <c r="IJ6" i="7"/>
  <c r="IL6" i="7"/>
  <c r="IM6" i="7"/>
  <c r="IN6" i="7"/>
  <c r="IO6" i="7"/>
  <c r="IP6" i="7"/>
  <c r="IQ6" i="7"/>
  <c r="IR6" i="7"/>
  <c r="IT6" i="7"/>
  <c r="IU6" i="7"/>
  <c r="IV6" i="7"/>
  <c r="IW6" i="7"/>
  <c r="IX6" i="7"/>
  <c r="IY6" i="7"/>
  <c r="HX7" i="7"/>
  <c r="HY7" i="7"/>
  <c r="HZ7" i="7"/>
  <c r="IA7" i="7"/>
  <c r="IF7" i="7"/>
  <c r="IG7" i="7"/>
  <c r="IJ7" i="7"/>
  <c r="IM7" i="7"/>
  <c r="IN7" i="7"/>
  <c r="IO7" i="7"/>
  <c r="IP7" i="7"/>
  <c r="IQ7" i="7"/>
  <c r="IR7" i="7"/>
  <c r="IU7" i="7"/>
  <c r="IV7" i="7"/>
  <c r="IW7" i="7"/>
  <c r="IX7" i="7"/>
  <c r="IY7" i="7"/>
  <c r="J92" i="3"/>
  <c r="J98" i="3"/>
  <c r="J34" i="3"/>
  <c r="J106" i="3"/>
  <c r="J112" i="3"/>
  <c r="J120" i="3"/>
  <c r="J101" i="3"/>
  <c r="J110" i="3"/>
  <c r="J116" i="3"/>
  <c r="J121" i="3"/>
  <c r="J122" i="3"/>
  <c r="J123" i="3"/>
  <c r="J124" i="3"/>
  <c r="J85" i="3"/>
  <c r="J84" i="2"/>
  <c r="J50" i="13"/>
  <c r="J49" i="1"/>
  <c r="J101" i="1"/>
  <c r="J103" i="1"/>
  <c r="J122" i="1"/>
  <c r="J71" i="1"/>
  <c r="J123" i="1"/>
  <c r="J114" i="1"/>
  <c r="I94" i="2"/>
  <c r="J183" i="7" l="1"/>
  <c r="J193" i="7"/>
  <c r="J262" i="7"/>
  <c r="J328" i="7"/>
  <c r="J350" i="7"/>
  <c r="J182" i="7"/>
  <c r="J351" i="7"/>
  <c r="J312" i="7"/>
  <c r="J227" i="7"/>
  <c r="J72" i="15"/>
  <c r="J291" i="7"/>
  <c r="J232" i="7"/>
  <c r="J119" i="7"/>
  <c r="J137" i="7"/>
  <c r="J103" i="7"/>
  <c r="J216" i="7"/>
  <c r="J218" i="7"/>
  <c r="J253" i="7"/>
  <c r="J43" i="2"/>
  <c r="J18" i="13"/>
  <c r="EB6" i="15"/>
  <c r="EB7" i="15"/>
  <c r="EG6" i="15"/>
  <c r="EI6" i="15"/>
  <c r="EJ6" i="15"/>
  <c r="EK6" i="15"/>
  <c r="EL6" i="15"/>
  <c r="EM6" i="15"/>
  <c r="EO6" i="15"/>
  <c r="EQ6" i="15"/>
  <c r="ER6" i="15"/>
  <c r="ES6" i="15"/>
  <c r="ET6" i="15"/>
  <c r="EU6" i="15"/>
  <c r="EW6" i="15"/>
  <c r="EX6" i="15"/>
  <c r="EY6" i="15"/>
  <c r="FA6" i="15"/>
  <c r="FB6" i="15"/>
  <c r="EG7" i="15"/>
  <c r="EI7" i="15"/>
  <c r="EJ7" i="15"/>
  <c r="EK7" i="15"/>
  <c r="EL7" i="15"/>
  <c r="EM7" i="15"/>
  <c r="EO7" i="15"/>
  <c r="ER7" i="15"/>
  <c r="ES7" i="15"/>
  <c r="ET7" i="15"/>
  <c r="EU7" i="15"/>
  <c r="EX7" i="15"/>
  <c r="EY7" i="15"/>
  <c r="FA7" i="15"/>
  <c r="FB7" i="15"/>
  <c r="EY6" i="7"/>
  <c r="FA6" i="7"/>
  <c r="FB6" i="7"/>
  <c r="EY7" i="7"/>
  <c r="FA7" i="7"/>
  <c r="FB7" i="7"/>
  <c r="DW6" i="7"/>
  <c r="DX6" i="7"/>
  <c r="EA6" i="7"/>
  <c r="ED6" i="7"/>
  <c r="DW7" i="7"/>
  <c r="DX7" i="7"/>
  <c r="EA7" i="7"/>
  <c r="ED7" i="7"/>
  <c r="FH6" i="7"/>
  <c r="FJ6" i="7"/>
  <c r="FK6" i="7"/>
  <c r="FM6" i="7"/>
  <c r="FH7" i="7"/>
  <c r="FK7" i="7"/>
  <c r="J102" i="3"/>
  <c r="J127" i="1"/>
  <c r="J129" i="1"/>
  <c r="J58" i="1"/>
  <c r="J52" i="1"/>
  <c r="J337" i="7" l="1"/>
  <c r="J281" i="7"/>
  <c r="J60" i="1"/>
  <c r="J255" i="7"/>
  <c r="J326" i="7"/>
  <c r="J113" i="1"/>
  <c r="J330" i="7" l="1"/>
  <c r="J35" i="7"/>
  <c r="J99" i="1"/>
  <c r="J78" i="15"/>
  <c r="J274" i="7"/>
  <c r="J83" i="15"/>
  <c r="J31" i="2"/>
  <c r="L8" i="13"/>
  <c r="J83" i="1"/>
  <c r="J82" i="2"/>
  <c r="J80" i="2"/>
  <c r="DC6" i="15"/>
  <c r="DC7" i="15"/>
  <c r="J286" i="7"/>
  <c r="J147" i="7" l="1"/>
  <c r="J96" i="7"/>
  <c r="J194" i="7"/>
  <c r="J85" i="15"/>
  <c r="J39" i="7"/>
  <c r="J71" i="7"/>
  <c r="J299" i="7"/>
  <c r="J293" i="7"/>
  <c r="J11" i="15"/>
  <c r="J42" i="3"/>
  <c r="J40" i="1"/>
  <c r="I9" i="2"/>
  <c r="J84" i="15" l="1"/>
  <c r="J278" i="7"/>
  <c r="J60" i="15"/>
  <c r="J42" i="7"/>
  <c r="J75" i="2"/>
  <c r="J18" i="2"/>
  <c r="J228" i="7"/>
  <c r="J66" i="15"/>
  <c r="J352" i="7"/>
  <c r="J353" i="7"/>
  <c r="J354" i="7"/>
  <c r="J355" i="7"/>
  <c r="J247" i="7"/>
  <c r="J45" i="7"/>
  <c r="J83" i="7"/>
  <c r="J100" i="3"/>
  <c r="I95" i="2"/>
  <c r="I96" i="2"/>
  <c r="I97" i="2"/>
  <c r="J25" i="2"/>
  <c r="J81" i="2"/>
  <c r="I55" i="13"/>
  <c r="I56" i="13"/>
  <c r="I57" i="13"/>
  <c r="I58" i="13"/>
  <c r="AR8" i="2"/>
  <c r="M6" i="3"/>
  <c r="O6" i="3"/>
  <c r="P6" i="3"/>
  <c r="Q6" i="3"/>
  <c r="R6" i="3"/>
  <c r="S6" i="3"/>
  <c r="T6" i="3"/>
  <c r="U6" i="3"/>
  <c r="V6" i="3"/>
  <c r="W6" i="3"/>
  <c r="X6" i="3"/>
  <c r="Y6" i="3"/>
  <c r="Z6" i="3"/>
  <c r="AB6" i="3"/>
  <c r="AC6" i="3"/>
  <c r="AD6" i="3"/>
  <c r="AE6" i="3"/>
  <c r="AF6" i="3"/>
  <c r="AG6" i="3"/>
  <c r="AI6" i="3"/>
  <c r="AJ6" i="3"/>
  <c r="AK6" i="3"/>
  <c r="AL6" i="3"/>
  <c r="AM6" i="3"/>
  <c r="AN6" i="3"/>
  <c r="AO6" i="3"/>
  <c r="AP6" i="3"/>
  <c r="AR6" i="3"/>
  <c r="AS6" i="3"/>
  <c r="AT6" i="3"/>
  <c r="AV6" i="3"/>
  <c r="AX6" i="3"/>
  <c r="AY6" i="3"/>
  <c r="AZ6" i="3"/>
  <c r="BA6" i="3"/>
  <c r="BB6" i="3"/>
  <c r="BD6" i="3"/>
  <c r="BE6" i="3"/>
  <c r="BF6" i="3"/>
  <c r="BG6" i="3"/>
  <c r="BH6" i="3"/>
  <c r="BJ6" i="3"/>
  <c r="BK6" i="3"/>
  <c r="BN6" i="3"/>
  <c r="BO6" i="3"/>
  <c r="BP6" i="3"/>
  <c r="BQ6" i="3"/>
  <c r="BR6" i="3"/>
  <c r="BS6" i="3"/>
  <c r="BT6" i="3"/>
  <c r="BU6" i="3"/>
  <c r="BV6" i="3"/>
  <c r="BW6" i="3"/>
  <c r="BX6" i="3"/>
  <c r="CA6" i="3"/>
  <c r="CC6" i="3"/>
  <c r="CD6" i="3"/>
  <c r="CE6" i="3"/>
  <c r="CF6" i="3"/>
  <c r="CG6" i="3"/>
  <c r="CH6" i="3"/>
  <c r="CI6" i="3"/>
  <c r="CK6" i="3"/>
  <c r="CL6" i="3"/>
  <c r="CM6" i="3"/>
  <c r="CN6" i="3"/>
  <c r="CO6" i="3"/>
  <c r="CP6" i="3"/>
  <c r="CQ6" i="3"/>
  <c r="CR6" i="3"/>
  <c r="CS6" i="3"/>
  <c r="CU6" i="3"/>
  <c r="CV6" i="3"/>
  <c r="CW6" i="3"/>
  <c r="CX6" i="3"/>
  <c r="CZ6" i="3"/>
  <c r="DC6" i="3"/>
  <c r="DF6" i="3"/>
  <c r="DG6" i="3"/>
  <c r="DH6" i="3"/>
  <c r="DI6" i="3"/>
  <c r="DJ6" i="3"/>
  <c r="DL6" i="3"/>
  <c r="DM6" i="3"/>
  <c r="DN6" i="3"/>
  <c r="DO6" i="3"/>
  <c r="DP6" i="3"/>
  <c r="DV6" i="3"/>
  <c r="DW6" i="3"/>
  <c r="DX6" i="3"/>
  <c r="EA6" i="3"/>
  <c r="ED6" i="3"/>
  <c r="EF6" i="3"/>
  <c r="EG6" i="3"/>
  <c r="EI6" i="3"/>
  <c r="EJ6" i="3"/>
  <c r="EK6" i="3"/>
  <c r="EL6" i="3"/>
  <c r="EM6" i="3"/>
  <c r="EO6" i="3"/>
  <c r="EQ6" i="3"/>
  <c r="ER6" i="3"/>
  <c r="ES6" i="3"/>
  <c r="ET6" i="3"/>
  <c r="EU6" i="3"/>
  <c r="EW6" i="3"/>
  <c r="EX6" i="3"/>
  <c r="EY6" i="3"/>
  <c r="FA6" i="3"/>
  <c r="FB6" i="3"/>
  <c r="FD6" i="3"/>
  <c r="FF6" i="3"/>
  <c r="FG6" i="3"/>
  <c r="FH6" i="3"/>
  <c r="FJ6" i="3"/>
  <c r="FK6" i="3"/>
  <c r="FM6" i="3"/>
  <c r="FN6" i="3"/>
  <c r="FP6" i="3"/>
  <c r="FQ6" i="3"/>
  <c r="FR6" i="3"/>
  <c r="FS6" i="3"/>
  <c r="FT6" i="3"/>
  <c r="FU6" i="3"/>
  <c r="FW6" i="3"/>
  <c r="FX6" i="3"/>
  <c r="FY6" i="3"/>
  <c r="GA6" i="3"/>
  <c r="GB6" i="3"/>
  <c r="GC6" i="3"/>
  <c r="GE6" i="3"/>
  <c r="GF6" i="3"/>
  <c r="GG6" i="3"/>
  <c r="GH6" i="3"/>
  <c r="GI6" i="3"/>
  <c r="GJ6" i="3"/>
  <c r="GK6" i="3"/>
  <c r="GL6" i="3"/>
  <c r="GM6" i="3"/>
  <c r="GN6" i="3"/>
  <c r="GO6" i="3"/>
  <c r="GP6" i="3"/>
  <c r="GR6" i="3"/>
  <c r="GS6" i="3"/>
  <c r="GT6" i="3"/>
  <c r="GU6" i="3"/>
  <c r="GW6" i="3"/>
  <c r="GX6" i="3"/>
  <c r="GY6" i="3"/>
  <c r="GZ6" i="3"/>
  <c r="HB6" i="3"/>
  <c r="HC6" i="3"/>
  <c r="HD6" i="3"/>
  <c r="HE6" i="3"/>
  <c r="HF6" i="3"/>
  <c r="HG6" i="3"/>
  <c r="HH6" i="3"/>
  <c r="HI6" i="3"/>
  <c r="HK6" i="3"/>
  <c r="HL6" i="3"/>
  <c r="HM6" i="3"/>
  <c r="HN6" i="3"/>
  <c r="HO6" i="3"/>
  <c r="HP6" i="3"/>
  <c r="HQ6" i="3"/>
  <c r="HR6" i="3"/>
  <c r="HS6" i="3"/>
  <c r="HT6" i="3"/>
  <c r="HU6" i="3"/>
  <c r="HW6" i="3"/>
  <c r="HX6" i="3"/>
  <c r="HY6" i="3"/>
  <c r="HZ6" i="3"/>
  <c r="IA6" i="3"/>
  <c r="IC6" i="3"/>
  <c r="ID6" i="3"/>
  <c r="IF6" i="3"/>
  <c r="IG6" i="3"/>
  <c r="IJ6" i="3"/>
  <c r="IL6" i="3"/>
  <c r="IM6" i="3"/>
  <c r="IN6" i="3"/>
  <c r="IO6" i="3"/>
  <c r="IP6" i="3"/>
  <c r="IQ6" i="3"/>
  <c r="IR6" i="3"/>
  <c r="IT6" i="3"/>
  <c r="IU6" i="3"/>
  <c r="IV6" i="3"/>
  <c r="IW6" i="3"/>
  <c r="IX6" i="3"/>
  <c r="IY6" i="3"/>
  <c r="IZ6" i="3"/>
  <c r="JA6" i="3"/>
  <c r="JB6" i="3"/>
  <c r="JC6" i="3"/>
  <c r="JD6" i="3"/>
  <c r="JE6" i="3"/>
  <c r="JF6" i="3"/>
  <c r="JG6" i="3"/>
  <c r="JH6" i="3"/>
  <c r="JI6" i="3"/>
  <c r="JJ6" i="3"/>
  <c r="JK6" i="3"/>
  <c r="JM6" i="3"/>
  <c r="JN6" i="3"/>
  <c r="JP6" i="3"/>
  <c r="JQ6" i="3"/>
  <c r="JR6" i="3"/>
  <c r="JS6" i="3"/>
  <c r="JT6" i="3"/>
  <c r="JU6" i="3"/>
  <c r="JV6" i="3"/>
  <c r="JW6" i="3"/>
  <c r="JX6" i="3"/>
  <c r="JY6" i="3"/>
  <c r="JZ6" i="3"/>
  <c r="KA6" i="3"/>
  <c r="KB6" i="3"/>
  <c r="KD6" i="3"/>
  <c r="KF6" i="3"/>
  <c r="KH6" i="3"/>
  <c r="KI6" i="3"/>
  <c r="KJ6" i="3"/>
  <c r="KK6" i="3"/>
  <c r="KL6" i="3"/>
  <c r="KM6" i="3"/>
  <c r="KN6" i="3"/>
  <c r="KO6" i="3"/>
  <c r="KP6" i="3"/>
  <c r="KQ6" i="3"/>
  <c r="KR6" i="3"/>
  <c r="KS6" i="3"/>
  <c r="KT6" i="3"/>
  <c r="KU6" i="3"/>
  <c r="KW6" i="3"/>
  <c r="KX6" i="3"/>
  <c r="KY6" i="3"/>
  <c r="KZ6" i="3"/>
  <c r="LA6" i="3"/>
  <c r="LB6" i="3"/>
  <c r="LC6" i="3"/>
  <c r="LD6" i="3"/>
  <c r="LE6" i="3"/>
  <c r="LF6" i="3"/>
  <c r="LG6" i="3"/>
  <c r="LH6" i="3"/>
  <c r="LI6" i="3"/>
  <c r="LJ6" i="3"/>
  <c r="LK6" i="3"/>
  <c r="LL6" i="3"/>
  <c r="LM6" i="3"/>
  <c r="LN6" i="3"/>
  <c r="LO6" i="3"/>
  <c r="LQ6" i="3"/>
  <c r="LR6" i="3"/>
  <c r="LS6" i="3"/>
  <c r="LT6" i="3"/>
  <c r="LV6" i="3"/>
  <c r="LW6" i="3"/>
  <c r="LX6" i="3"/>
  <c r="LY6" i="3"/>
  <c r="MA6" i="3"/>
  <c r="MB6" i="3"/>
  <c r="MC6" i="3"/>
  <c r="MD6" i="3"/>
  <c r="ME6" i="3"/>
  <c r="MG6" i="3"/>
  <c r="MH6" i="3"/>
  <c r="MI6" i="3"/>
  <c r="MJ6" i="3"/>
  <c r="MK6" i="3"/>
  <c r="ML6" i="3"/>
  <c r="MM6" i="3"/>
  <c r="MN6" i="3"/>
  <c r="MO6" i="3"/>
  <c r="MP6" i="3"/>
  <c r="MQ6" i="3"/>
  <c r="MR6" i="3"/>
  <c r="MS6" i="3"/>
  <c r="MT6" i="3"/>
  <c r="MU6" i="3"/>
  <c r="MV6" i="3"/>
  <c r="MW6" i="3"/>
  <c r="MX6" i="3"/>
  <c r="MZ6" i="3"/>
  <c r="NA6" i="3"/>
  <c r="NB6" i="3"/>
  <c r="NC6" i="3"/>
  <c r="ND6" i="3"/>
  <c r="NE6" i="3"/>
  <c r="NF6" i="3"/>
  <c r="NG6" i="3"/>
  <c r="NH6" i="3"/>
  <c r="NI6" i="3"/>
  <c r="NJ6" i="3"/>
  <c r="NK6" i="3"/>
  <c r="NL6" i="3"/>
  <c r="NM6" i="3"/>
  <c r="NN6" i="3"/>
  <c r="NO6" i="3"/>
  <c r="NQ6" i="3"/>
  <c r="NR6" i="3"/>
  <c r="NS6" i="3"/>
  <c r="NT6" i="3"/>
  <c r="NU6" i="3"/>
  <c r="NV6" i="3"/>
  <c r="NW6" i="3"/>
  <c r="NX6" i="3"/>
  <c r="NY6" i="3"/>
  <c r="NZ6" i="3"/>
  <c r="OA6" i="3"/>
  <c r="OC6" i="3"/>
  <c r="OD6" i="3"/>
  <c r="OE6" i="3"/>
  <c r="OF6" i="3"/>
  <c r="OG6" i="3"/>
  <c r="OH6" i="3"/>
  <c r="OI6" i="3"/>
  <c r="OJ6" i="3"/>
  <c r="OK6" i="3"/>
  <c r="OL6" i="3"/>
  <c r="ON6" i="3"/>
  <c r="OP6" i="3"/>
  <c r="OR6" i="3"/>
  <c r="OT6" i="3"/>
  <c r="OU6" i="3"/>
  <c r="OV6" i="3"/>
  <c r="OW6" i="3"/>
  <c r="OY6" i="3"/>
  <c r="OZ6" i="3"/>
  <c r="PA6" i="3"/>
  <c r="PB6" i="3"/>
  <c r="PC6" i="3"/>
  <c r="PD6" i="3"/>
  <c r="PE6" i="3"/>
  <c r="PF6" i="3"/>
  <c r="PH6" i="3"/>
  <c r="PI6" i="3"/>
  <c r="PJ6" i="3"/>
  <c r="PK6" i="3"/>
  <c r="PL6" i="3"/>
  <c r="PM6" i="3"/>
  <c r="PN6" i="3"/>
  <c r="PO6" i="3"/>
  <c r="PP6" i="3"/>
  <c r="PQ6" i="3"/>
  <c r="PR6" i="3"/>
  <c r="PS6" i="3"/>
  <c r="PT6" i="3"/>
  <c r="PU6" i="3"/>
  <c r="PV6" i="3"/>
  <c r="PW6" i="3"/>
  <c r="PX6" i="3"/>
  <c r="PY6" i="3"/>
  <c r="PZ6" i="3"/>
  <c r="QA6" i="3"/>
  <c r="QB6" i="3"/>
  <c r="QC6" i="3"/>
  <c r="QD6" i="3"/>
  <c r="QF6" i="3"/>
  <c r="QG6" i="3"/>
  <c r="QH6" i="3"/>
  <c r="QI6" i="3"/>
  <c r="QJ6" i="3"/>
  <c r="QK6" i="3"/>
  <c r="QL6" i="3"/>
  <c r="QM6" i="3"/>
  <c r="QN6" i="3"/>
  <c r="QO6" i="3"/>
  <c r="QP6" i="3"/>
  <c r="QQ6" i="3"/>
  <c r="QR6" i="3"/>
  <c r="QS6" i="3"/>
  <c r="QU6" i="3"/>
  <c r="QV6" i="3"/>
  <c r="QW6" i="3"/>
  <c r="QX6" i="3"/>
  <c r="QY6" i="3"/>
  <c r="QZ6" i="3"/>
  <c r="RA6" i="3"/>
  <c r="RB6" i="3"/>
  <c r="RC6" i="3"/>
  <c r="RD6" i="3"/>
  <c r="RE6" i="3"/>
  <c r="RG6" i="3"/>
  <c r="RH6" i="3"/>
  <c r="RI6" i="3"/>
  <c r="RJ6" i="3"/>
  <c r="RK6" i="3"/>
  <c r="RL6" i="3"/>
  <c r="RM6" i="3"/>
  <c r="RN6" i="3"/>
  <c r="RO6" i="3"/>
  <c r="RP6" i="3"/>
  <c r="RQ6" i="3"/>
  <c r="RR6" i="3"/>
  <c r="RS6" i="3"/>
  <c r="RT6" i="3"/>
  <c r="RU6" i="3"/>
  <c r="RW6" i="3"/>
  <c r="RX6" i="3"/>
  <c r="RY6" i="3"/>
  <c r="RZ6" i="3"/>
  <c r="SA6" i="3"/>
  <c r="SB6" i="3"/>
  <c r="SC6" i="3"/>
  <c r="SD6" i="3"/>
  <c r="SE6" i="3"/>
  <c r="SF6" i="3"/>
  <c r="SG6" i="3"/>
  <c r="SH6" i="3"/>
  <c r="SI6" i="3"/>
  <c r="SJ6" i="3"/>
  <c r="SK6" i="3"/>
  <c r="SL6" i="3"/>
  <c r="SM6" i="3"/>
  <c r="SN6" i="3"/>
  <c r="SO6" i="3"/>
  <c r="SP6" i="3"/>
  <c r="SQ6" i="3"/>
  <c r="SR6" i="3"/>
  <c r="SS6" i="3"/>
  <c r="ST6" i="3"/>
  <c r="SU6" i="3"/>
  <c r="SV6" i="3"/>
  <c r="SW6" i="3"/>
  <c r="SX6" i="3"/>
  <c r="SY6" i="3"/>
  <c r="SZ6" i="3"/>
  <c r="TA6" i="3"/>
  <c r="TB6" i="3"/>
  <c r="M7" i="3"/>
  <c r="O7" i="3"/>
  <c r="P7" i="3"/>
  <c r="Q7" i="3"/>
  <c r="R7" i="3"/>
  <c r="S7" i="3"/>
  <c r="T7" i="3"/>
  <c r="U7" i="3"/>
  <c r="V7" i="3"/>
  <c r="W7" i="3"/>
  <c r="X7" i="3"/>
  <c r="Y7" i="3"/>
  <c r="Z7" i="3"/>
  <c r="AB7" i="3"/>
  <c r="AC7" i="3"/>
  <c r="AD7" i="3"/>
  <c r="AE7" i="3"/>
  <c r="AF7" i="3"/>
  <c r="AG7" i="3"/>
  <c r="AJ7" i="3"/>
  <c r="AK7" i="3"/>
  <c r="AL7" i="3"/>
  <c r="AM7" i="3"/>
  <c r="AN7" i="3"/>
  <c r="AO7" i="3"/>
  <c r="AP7" i="3"/>
  <c r="AR7" i="3"/>
  <c r="AS7" i="3"/>
  <c r="AT7" i="3"/>
  <c r="AV7" i="3"/>
  <c r="AX7" i="3"/>
  <c r="AY7" i="3"/>
  <c r="AZ7" i="3"/>
  <c r="BA7" i="3"/>
  <c r="BB7" i="3"/>
  <c r="BE7" i="3"/>
  <c r="BF7" i="3"/>
  <c r="BG7" i="3"/>
  <c r="BH7" i="3"/>
  <c r="BJ7" i="3"/>
  <c r="BK7" i="3"/>
  <c r="BN7" i="3"/>
  <c r="BO7" i="3"/>
  <c r="BP7" i="3"/>
  <c r="BQ7" i="3"/>
  <c r="BR7" i="3"/>
  <c r="BS7" i="3"/>
  <c r="BT7" i="3"/>
  <c r="BU7" i="3"/>
  <c r="BV7" i="3"/>
  <c r="BW7" i="3"/>
  <c r="BX7" i="3"/>
  <c r="CA7" i="3"/>
  <c r="CC7" i="3"/>
  <c r="CD7" i="3"/>
  <c r="CE7" i="3"/>
  <c r="CF7" i="3"/>
  <c r="CG7" i="3"/>
  <c r="CH7" i="3"/>
  <c r="CI7" i="3"/>
  <c r="CK7" i="3"/>
  <c r="CL7" i="3"/>
  <c r="CM7" i="3"/>
  <c r="CN7" i="3"/>
  <c r="CO7" i="3"/>
  <c r="CP7" i="3"/>
  <c r="CQ7" i="3"/>
  <c r="CR7" i="3"/>
  <c r="CS7" i="3"/>
  <c r="CW7" i="3"/>
  <c r="CX7" i="3"/>
  <c r="DC7" i="3"/>
  <c r="DF7" i="3"/>
  <c r="DG7" i="3"/>
  <c r="DH7" i="3"/>
  <c r="DI7" i="3"/>
  <c r="DJ7" i="3"/>
  <c r="DN7" i="3"/>
  <c r="DO7" i="3"/>
  <c r="DP7" i="3"/>
  <c r="DV7" i="3"/>
  <c r="DW7" i="3"/>
  <c r="DX7" i="3"/>
  <c r="EA7" i="3"/>
  <c r="ED7" i="3"/>
  <c r="EF7" i="3"/>
  <c r="EG7" i="3"/>
  <c r="EI7" i="3"/>
  <c r="EJ7" i="3"/>
  <c r="EK7" i="3"/>
  <c r="EL7" i="3"/>
  <c r="EM7" i="3"/>
  <c r="EO7" i="3"/>
  <c r="EQ7" i="3"/>
  <c r="ER7" i="3"/>
  <c r="ES7" i="3"/>
  <c r="ET7" i="3"/>
  <c r="EU7" i="3"/>
  <c r="EX7" i="3"/>
  <c r="EY7" i="3"/>
  <c r="FA7" i="3"/>
  <c r="FB7" i="3"/>
  <c r="FD7" i="3"/>
  <c r="FH7" i="3"/>
  <c r="FK7" i="3"/>
  <c r="FN7" i="3"/>
  <c r="FR7" i="3"/>
  <c r="FS7" i="3"/>
  <c r="FT7" i="3"/>
  <c r="FU7" i="3"/>
  <c r="FW7" i="3"/>
  <c r="FX7" i="3"/>
  <c r="FY7" i="3"/>
  <c r="GC7" i="3"/>
  <c r="GG7" i="3"/>
  <c r="GH7" i="3"/>
  <c r="GI7" i="3"/>
  <c r="GJ7" i="3"/>
  <c r="GK7" i="3"/>
  <c r="GL7" i="3"/>
  <c r="GM7" i="3"/>
  <c r="GN7" i="3"/>
  <c r="GO7" i="3"/>
  <c r="GP7" i="3"/>
  <c r="GS7" i="3"/>
  <c r="GT7" i="3"/>
  <c r="GU7" i="3"/>
  <c r="GY7" i="3"/>
  <c r="GZ7" i="3"/>
  <c r="HB7" i="3"/>
  <c r="HC7" i="3"/>
  <c r="HD7" i="3"/>
  <c r="HE7" i="3"/>
  <c r="HF7" i="3"/>
  <c r="HG7" i="3"/>
  <c r="HH7" i="3"/>
  <c r="HI7" i="3"/>
  <c r="HK7" i="3"/>
  <c r="HL7" i="3"/>
  <c r="HM7" i="3"/>
  <c r="HN7" i="3"/>
  <c r="HO7" i="3"/>
  <c r="HP7" i="3"/>
  <c r="HQ7" i="3"/>
  <c r="HR7" i="3"/>
  <c r="HS7" i="3"/>
  <c r="HT7" i="3"/>
  <c r="HU7" i="3"/>
  <c r="HX7" i="3"/>
  <c r="HY7" i="3"/>
  <c r="HZ7" i="3"/>
  <c r="IA7" i="3"/>
  <c r="IF7" i="3"/>
  <c r="IG7" i="3"/>
  <c r="IJ7" i="3"/>
  <c r="IM7" i="3"/>
  <c r="IN7" i="3"/>
  <c r="IO7" i="3"/>
  <c r="IP7" i="3"/>
  <c r="IQ7" i="3"/>
  <c r="IR7" i="3"/>
  <c r="IU7" i="3"/>
  <c r="IV7" i="3"/>
  <c r="IW7" i="3"/>
  <c r="IX7" i="3"/>
  <c r="IY7" i="3"/>
  <c r="IZ7" i="3"/>
  <c r="JA7" i="3"/>
  <c r="JB7" i="3"/>
  <c r="JC7" i="3"/>
  <c r="JD7" i="3"/>
  <c r="JE7" i="3"/>
  <c r="JF7" i="3"/>
  <c r="JG7" i="3"/>
  <c r="JH7" i="3"/>
  <c r="JI7" i="3"/>
  <c r="JJ7" i="3"/>
  <c r="JK7" i="3"/>
  <c r="JM7" i="3"/>
  <c r="JN7" i="3"/>
  <c r="JP7" i="3"/>
  <c r="JQ7" i="3"/>
  <c r="JR7" i="3"/>
  <c r="JS7" i="3"/>
  <c r="JT7" i="3"/>
  <c r="JU7" i="3"/>
  <c r="JV7" i="3"/>
  <c r="JW7" i="3"/>
  <c r="JX7" i="3"/>
  <c r="JY7" i="3"/>
  <c r="JZ7" i="3"/>
  <c r="KA7" i="3"/>
  <c r="KB7" i="3"/>
  <c r="KD7" i="3"/>
  <c r="KF7" i="3"/>
  <c r="KJ7" i="3"/>
  <c r="KK7" i="3"/>
  <c r="KL7" i="3"/>
  <c r="KM7" i="3"/>
  <c r="KN7" i="3"/>
  <c r="KO7" i="3"/>
  <c r="KP7" i="3"/>
  <c r="KQ7" i="3"/>
  <c r="KR7" i="3"/>
  <c r="KS7" i="3"/>
  <c r="KT7" i="3"/>
  <c r="KU7" i="3"/>
  <c r="KX7" i="3"/>
  <c r="KY7" i="3"/>
  <c r="KZ7" i="3"/>
  <c r="LA7" i="3"/>
  <c r="LB7" i="3"/>
  <c r="LC7" i="3"/>
  <c r="LD7" i="3"/>
  <c r="LE7" i="3"/>
  <c r="LF7" i="3"/>
  <c r="LG7" i="3"/>
  <c r="LH7" i="3"/>
  <c r="LI7" i="3"/>
  <c r="LJ7" i="3"/>
  <c r="LK7" i="3"/>
  <c r="LL7" i="3"/>
  <c r="LM7" i="3"/>
  <c r="LN7" i="3"/>
  <c r="LO7" i="3"/>
  <c r="LS7" i="3"/>
  <c r="LT7" i="3"/>
  <c r="LX7" i="3"/>
  <c r="LY7" i="3"/>
  <c r="MA7" i="3"/>
  <c r="MB7" i="3"/>
  <c r="MC7" i="3"/>
  <c r="MD7" i="3"/>
  <c r="ME7" i="3"/>
  <c r="MG7" i="3"/>
  <c r="MH7" i="3"/>
  <c r="MI7" i="3"/>
  <c r="MJ7" i="3"/>
  <c r="MK7" i="3"/>
  <c r="ML7" i="3"/>
  <c r="MM7" i="3"/>
  <c r="MN7" i="3"/>
  <c r="MO7" i="3"/>
  <c r="MP7" i="3"/>
  <c r="MQ7" i="3"/>
  <c r="MR7" i="3"/>
  <c r="MS7" i="3"/>
  <c r="MT7" i="3"/>
  <c r="MU7" i="3"/>
  <c r="MV7" i="3"/>
  <c r="MW7" i="3"/>
  <c r="MX7" i="3"/>
  <c r="NB7" i="3"/>
  <c r="NC7" i="3"/>
  <c r="ND7" i="3"/>
  <c r="NE7" i="3"/>
  <c r="NF7" i="3"/>
  <c r="NG7" i="3"/>
  <c r="NH7" i="3"/>
  <c r="NI7" i="3"/>
  <c r="NJ7" i="3"/>
  <c r="NK7" i="3"/>
  <c r="NL7" i="3"/>
  <c r="NM7" i="3"/>
  <c r="NN7" i="3"/>
  <c r="NO7" i="3"/>
  <c r="NR7" i="3"/>
  <c r="NS7" i="3"/>
  <c r="NT7" i="3"/>
  <c r="NU7" i="3"/>
  <c r="NV7" i="3"/>
  <c r="NW7" i="3"/>
  <c r="NX7" i="3"/>
  <c r="NY7" i="3"/>
  <c r="NZ7" i="3"/>
  <c r="OA7" i="3"/>
  <c r="OD7" i="3"/>
  <c r="OE7" i="3"/>
  <c r="OF7" i="3"/>
  <c r="OG7" i="3"/>
  <c r="OH7" i="3"/>
  <c r="OI7" i="3"/>
  <c r="OJ7" i="3"/>
  <c r="OK7" i="3"/>
  <c r="OL7" i="3"/>
  <c r="ON7" i="3"/>
  <c r="OP7" i="3"/>
  <c r="OR7" i="3"/>
  <c r="OV7" i="3"/>
  <c r="OW7" i="3"/>
  <c r="PA7" i="3"/>
  <c r="PB7" i="3"/>
  <c r="PC7" i="3"/>
  <c r="PD7" i="3"/>
  <c r="PE7" i="3"/>
  <c r="PF7" i="3"/>
  <c r="PH7" i="3"/>
  <c r="PI7" i="3"/>
  <c r="PJ7" i="3"/>
  <c r="PK7" i="3"/>
  <c r="PL7" i="3"/>
  <c r="PM7" i="3"/>
  <c r="PN7" i="3"/>
  <c r="PO7" i="3"/>
  <c r="PP7" i="3"/>
  <c r="PQ7" i="3"/>
  <c r="PR7" i="3"/>
  <c r="PS7" i="3"/>
  <c r="PT7" i="3"/>
  <c r="PU7" i="3"/>
  <c r="PV7" i="3"/>
  <c r="PW7" i="3"/>
  <c r="PX7" i="3"/>
  <c r="PY7" i="3"/>
  <c r="PZ7" i="3"/>
  <c r="QA7" i="3"/>
  <c r="QB7" i="3"/>
  <c r="QC7" i="3"/>
  <c r="QD7" i="3"/>
  <c r="QG7" i="3"/>
  <c r="QH7" i="3"/>
  <c r="QI7" i="3"/>
  <c r="QJ7" i="3"/>
  <c r="QK7" i="3"/>
  <c r="QL7" i="3"/>
  <c r="QM7" i="3"/>
  <c r="QN7" i="3"/>
  <c r="QO7" i="3"/>
  <c r="QP7" i="3"/>
  <c r="QQ7" i="3"/>
  <c r="QR7" i="3"/>
  <c r="QS7" i="3"/>
  <c r="QU7" i="3"/>
  <c r="QV7" i="3"/>
  <c r="QW7" i="3"/>
  <c r="QX7" i="3"/>
  <c r="QY7" i="3"/>
  <c r="QZ7" i="3"/>
  <c r="RA7" i="3"/>
  <c r="RB7" i="3"/>
  <c r="RC7" i="3"/>
  <c r="RD7" i="3"/>
  <c r="RE7" i="3"/>
  <c r="RG7" i="3"/>
  <c r="RH7" i="3"/>
  <c r="RI7" i="3"/>
  <c r="RJ7" i="3"/>
  <c r="RK7" i="3"/>
  <c r="RL7" i="3"/>
  <c r="RM7" i="3"/>
  <c r="RN7" i="3"/>
  <c r="RO7" i="3"/>
  <c r="RP7" i="3"/>
  <c r="RQ7" i="3"/>
  <c r="RR7" i="3"/>
  <c r="RS7" i="3"/>
  <c r="RT7" i="3"/>
  <c r="RU7" i="3"/>
  <c r="RY7" i="3"/>
  <c r="RZ7" i="3"/>
  <c r="SA7" i="3"/>
  <c r="SB7" i="3"/>
  <c r="SC7" i="3"/>
  <c r="SD7" i="3"/>
  <c r="SE7" i="3"/>
  <c r="SF7" i="3"/>
  <c r="SG7" i="3"/>
  <c r="SH7" i="3"/>
  <c r="SI7" i="3"/>
  <c r="SJ7" i="3"/>
  <c r="SK7" i="3"/>
  <c r="SL7" i="3"/>
  <c r="SM7" i="3"/>
  <c r="SN7" i="3"/>
  <c r="SO7" i="3"/>
  <c r="SP7" i="3"/>
  <c r="SQ7" i="3"/>
  <c r="SR7" i="3"/>
  <c r="SS7" i="3"/>
  <c r="ST7" i="3"/>
  <c r="SU7" i="3"/>
  <c r="SV7" i="3"/>
  <c r="SW7" i="3"/>
  <c r="SX7" i="3"/>
  <c r="SY7" i="3"/>
  <c r="SZ7" i="3"/>
  <c r="TA7" i="3"/>
  <c r="TB7" i="3"/>
  <c r="L8" i="3"/>
  <c r="M8" i="3"/>
  <c r="N8" i="3"/>
  <c r="O8" i="3"/>
  <c r="P8" i="3"/>
  <c r="Q8" i="3"/>
  <c r="R8" i="3"/>
  <c r="S8" i="3"/>
  <c r="T8" i="3"/>
  <c r="U8" i="3"/>
  <c r="V8" i="3"/>
  <c r="W8" i="3"/>
  <c r="X8" i="3"/>
  <c r="Y8" i="3"/>
  <c r="Z8" i="3"/>
  <c r="AA8" i="3"/>
  <c r="AB8" i="3"/>
  <c r="AC8" i="3"/>
  <c r="AD8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R8" i="3"/>
  <c r="AS8" i="3"/>
  <c r="AT8" i="3"/>
  <c r="AU8" i="3"/>
  <c r="AV8" i="3"/>
  <c r="AW8" i="3"/>
  <c r="AX8" i="3"/>
  <c r="AY8" i="3"/>
  <c r="AZ8" i="3"/>
  <c r="BA8" i="3"/>
  <c r="BB8" i="3"/>
  <c r="BC8" i="3"/>
  <c r="BD8" i="3"/>
  <c r="BE8" i="3"/>
  <c r="BF8" i="3"/>
  <c r="BG8" i="3"/>
  <c r="BH8" i="3"/>
  <c r="BI8" i="3"/>
  <c r="BJ8" i="3"/>
  <c r="BK8" i="3"/>
  <c r="BL8" i="3"/>
  <c r="BM8" i="3"/>
  <c r="BN8" i="3"/>
  <c r="BO8" i="3"/>
  <c r="BP8" i="3"/>
  <c r="BQ8" i="3"/>
  <c r="BR8" i="3"/>
  <c r="BS8" i="3"/>
  <c r="BT8" i="3"/>
  <c r="BU8" i="3"/>
  <c r="BV8" i="3"/>
  <c r="BW8" i="3"/>
  <c r="BX8" i="3"/>
  <c r="BY8" i="3"/>
  <c r="BZ8" i="3"/>
  <c r="CA8" i="3"/>
  <c r="CB8" i="3"/>
  <c r="CC8" i="3"/>
  <c r="CD8" i="3"/>
  <c r="CE8" i="3"/>
  <c r="CF8" i="3"/>
  <c r="CG8" i="3"/>
  <c r="CH8" i="3"/>
  <c r="CI8" i="3"/>
  <c r="CJ8" i="3"/>
  <c r="CK8" i="3"/>
  <c r="CL8" i="3"/>
  <c r="CM8" i="3"/>
  <c r="CN8" i="3"/>
  <c r="CO8" i="3"/>
  <c r="CP8" i="3"/>
  <c r="CQ8" i="3"/>
  <c r="CR8" i="3"/>
  <c r="CS8" i="3"/>
  <c r="CT8" i="3"/>
  <c r="CU8" i="3"/>
  <c r="CV8" i="3"/>
  <c r="CW8" i="3"/>
  <c r="CX8" i="3"/>
  <c r="CY8" i="3"/>
  <c r="CZ8" i="3"/>
  <c r="DA8" i="3"/>
  <c r="DB8" i="3"/>
  <c r="DC8" i="3"/>
  <c r="DD8" i="3"/>
  <c r="DE8" i="3"/>
  <c r="DF8" i="3"/>
  <c r="DG8" i="3"/>
  <c r="DH8" i="3"/>
  <c r="DI8" i="3"/>
  <c r="DJ8" i="3"/>
  <c r="DK8" i="3"/>
  <c r="DL8" i="3"/>
  <c r="DM8" i="3"/>
  <c r="DN8" i="3"/>
  <c r="DO8" i="3"/>
  <c r="DP8" i="3"/>
  <c r="DQ8" i="3"/>
  <c r="DR8" i="3"/>
  <c r="DS8" i="3"/>
  <c r="DT8" i="3"/>
  <c r="DU8" i="3"/>
  <c r="DV8" i="3"/>
  <c r="DW8" i="3"/>
  <c r="DX8" i="3"/>
  <c r="DY8" i="3"/>
  <c r="DZ8" i="3"/>
  <c r="EA8" i="3"/>
  <c r="EB8" i="3"/>
  <c r="EC8" i="3"/>
  <c r="ED8" i="3"/>
  <c r="EE8" i="3"/>
  <c r="EF8" i="3"/>
  <c r="EG8" i="3"/>
  <c r="EH8" i="3"/>
  <c r="EI8" i="3"/>
  <c r="EJ8" i="3"/>
  <c r="EK8" i="3"/>
  <c r="EL8" i="3"/>
  <c r="EM8" i="3"/>
  <c r="EN8" i="3"/>
  <c r="EO8" i="3"/>
  <c r="EP8" i="3"/>
  <c r="EQ8" i="3"/>
  <c r="ER8" i="3"/>
  <c r="ES8" i="3"/>
  <c r="ET8" i="3"/>
  <c r="EU8" i="3"/>
  <c r="EV8" i="3"/>
  <c r="EW8" i="3"/>
  <c r="EX8" i="3"/>
  <c r="EY8" i="3"/>
  <c r="EZ8" i="3"/>
  <c r="FA8" i="3"/>
  <c r="FB8" i="3"/>
  <c r="FC8" i="3"/>
  <c r="FD8" i="3"/>
  <c r="FE8" i="3"/>
  <c r="FF8" i="3"/>
  <c r="FG8" i="3"/>
  <c r="FH8" i="3"/>
  <c r="FI8" i="3"/>
  <c r="FJ8" i="3"/>
  <c r="FK8" i="3"/>
  <c r="FL8" i="3"/>
  <c r="FM8" i="3"/>
  <c r="FN8" i="3"/>
  <c r="FO8" i="3"/>
  <c r="FP8" i="3"/>
  <c r="FQ8" i="3"/>
  <c r="FR8" i="3"/>
  <c r="FS8" i="3"/>
  <c r="FT8" i="3"/>
  <c r="FU8" i="3"/>
  <c r="FV8" i="3"/>
  <c r="FW8" i="3"/>
  <c r="FX8" i="3"/>
  <c r="FY8" i="3"/>
  <c r="FZ8" i="3"/>
  <c r="GA8" i="3"/>
  <c r="GB8" i="3"/>
  <c r="GC8" i="3"/>
  <c r="GD8" i="3"/>
  <c r="GE8" i="3"/>
  <c r="GF8" i="3"/>
  <c r="GG8" i="3"/>
  <c r="GH8" i="3"/>
  <c r="GI8" i="3"/>
  <c r="GJ8" i="3"/>
  <c r="GK8" i="3"/>
  <c r="GL8" i="3"/>
  <c r="GM8" i="3"/>
  <c r="GN8" i="3"/>
  <c r="GO8" i="3"/>
  <c r="GP8" i="3"/>
  <c r="GQ8" i="3"/>
  <c r="GR8" i="3"/>
  <c r="GS8" i="3"/>
  <c r="GT8" i="3"/>
  <c r="GU8" i="3"/>
  <c r="GV8" i="3"/>
  <c r="GW8" i="3"/>
  <c r="GX8" i="3"/>
  <c r="GY8" i="3"/>
  <c r="GZ8" i="3"/>
  <c r="HA8" i="3"/>
  <c r="HB8" i="3"/>
  <c r="HC8" i="3"/>
  <c r="HD8" i="3"/>
  <c r="HE8" i="3"/>
  <c r="HF8" i="3"/>
  <c r="HG8" i="3"/>
  <c r="HH8" i="3"/>
  <c r="HI8" i="3"/>
  <c r="HJ8" i="3"/>
  <c r="HK8" i="3"/>
  <c r="HL8" i="3"/>
  <c r="HM8" i="3"/>
  <c r="HN8" i="3"/>
  <c r="HO8" i="3"/>
  <c r="HP8" i="3"/>
  <c r="HQ8" i="3"/>
  <c r="HR8" i="3"/>
  <c r="HS8" i="3"/>
  <c r="HT8" i="3"/>
  <c r="HU8" i="3"/>
  <c r="HV8" i="3"/>
  <c r="HW8" i="3"/>
  <c r="HX8" i="3"/>
  <c r="HY8" i="3"/>
  <c r="HZ8" i="3"/>
  <c r="IA8" i="3"/>
  <c r="IB8" i="3"/>
  <c r="IC8" i="3"/>
  <c r="ID8" i="3"/>
  <c r="IE8" i="3"/>
  <c r="IF8" i="3"/>
  <c r="IG8" i="3"/>
  <c r="IH8" i="3"/>
  <c r="II8" i="3"/>
  <c r="IJ8" i="3"/>
  <c r="IK8" i="3"/>
  <c r="IL8" i="3"/>
  <c r="IM8" i="3"/>
  <c r="IN8" i="3"/>
  <c r="IO8" i="3"/>
  <c r="IP8" i="3"/>
  <c r="IQ8" i="3"/>
  <c r="IR8" i="3"/>
  <c r="IS8" i="3"/>
  <c r="IT8" i="3"/>
  <c r="IU8" i="3"/>
  <c r="IV8" i="3"/>
  <c r="IW8" i="3"/>
  <c r="IX8" i="3"/>
  <c r="IY8" i="3"/>
  <c r="IZ8" i="3"/>
  <c r="JA8" i="3"/>
  <c r="JB8" i="3"/>
  <c r="JC8" i="3"/>
  <c r="JD8" i="3"/>
  <c r="JE8" i="3"/>
  <c r="JF8" i="3"/>
  <c r="JG8" i="3"/>
  <c r="JH8" i="3"/>
  <c r="JI8" i="3"/>
  <c r="JJ8" i="3"/>
  <c r="JK8" i="3"/>
  <c r="JL8" i="3"/>
  <c r="JM8" i="3"/>
  <c r="JN8" i="3"/>
  <c r="JO8" i="3"/>
  <c r="JP8" i="3"/>
  <c r="JQ8" i="3"/>
  <c r="JR8" i="3"/>
  <c r="JS8" i="3"/>
  <c r="JT8" i="3"/>
  <c r="JU8" i="3"/>
  <c r="JV8" i="3"/>
  <c r="JW8" i="3"/>
  <c r="JX8" i="3"/>
  <c r="JY8" i="3"/>
  <c r="JZ8" i="3"/>
  <c r="KA8" i="3"/>
  <c r="KB8" i="3"/>
  <c r="KC8" i="3"/>
  <c r="KD8" i="3"/>
  <c r="KE8" i="3"/>
  <c r="KF8" i="3"/>
  <c r="KG8" i="3"/>
  <c r="KH8" i="3"/>
  <c r="KI8" i="3"/>
  <c r="KJ8" i="3"/>
  <c r="KK8" i="3"/>
  <c r="KL8" i="3"/>
  <c r="KM8" i="3"/>
  <c r="KN8" i="3"/>
  <c r="KO8" i="3"/>
  <c r="KP8" i="3"/>
  <c r="KQ8" i="3"/>
  <c r="KR8" i="3"/>
  <c r="KS8" i="3"/>
  <c r="KT8" i="3"/>
  <c r="KU8" i="3"/>
  <c r="KV8" i="3"/>
  <c r="KW8" i="3"/>
  <c r="KX8" i="3"/>
  <c r="KY8" i="3"/>
  <c r="KZ8" i="3"/>
  <c r="LA8" i="3"/>
  <c r="LB8" i="3"/>
  <c r="LC8" i="3"/>
  <c r="LD8" i="3"/>
  <c r="LE8" i="3"/>
  <c r="LF8" i="3"/>
  <c r="LG8" i="3"/>
  <c r="LH8" i="3"/>
  <c r="LI8" i="3"/>
  <c r="LJ8" i="3"/>
  <c r="LK8" i="3"/>
  <c r="LL8" i="3"/>
  <c r="LM8" i="3"/>
  <c r="LN8" i="3"/>
  <c r="LO8" i="3"/>
  <c r="LP8" i="3"/>
  <c r="LQ8" i="3"/>
  <c r="LR8" i="3"/>
  <c r="LS8" i="3"/>
  <c r="LT8" i="3"/>
  <c r="LU8" i="3"/>
  <c r="LV8" i="3"/>
  <c r="LW8" i="3"/>
  <c r="LX8" i="3"/>
  <c r="LY8" i="3"/>
  <c r="LZ8" i="3"/>
  <c r="MA8" i="3"/>
  <c r="MB8" i="3"/>
  <c r="MC8" i="3"/>
  <c r="MD8" i="3"/>
  <c r="ME8" i="3"/>
  <c r="MF8" i="3"/>
  <c r="MG8" i="3"/>
  <c r="MH8" i="3"/>
  <c r="MI8" i="3"/>
  <c r="MJ8" i="3"/>
  <c r="MK8" i="3"/>
  <c r="ML8" i="3"/>
  <c r="MM8" i="3"/>
  <c r="MN8" i="3"/>
  <c r="MO8" i="3"/>
  <c r="MP8" i="3"/>
  <c r="MQ8" i="3"/>
  <c r="MR8" i="3"/>
  <c r="MS8" i="3"/>
  <c r="MT8" i="3"/>
  <c r="MU8" i="3"/>
  <c r="MV8" i="3"/>
  <c r="MW8" i="3"/>
  <c r="MX8" i="3"/>
  <c r="MY8" i="3"/>
  <c r="MZ8" i="3"/>
  <c r="NA8" i="3"/>
  <c r="NB8" i="3"/>
  <c r="NC8" i="3"/>
  <c r="ND8" i="3"/>
  <c r="NE8" i="3"/>
  <c r="NF8" i="3"/>
  <c r="NG8" i="3"/>
  <c r="NH8" i="3"/>
  <c r="NI8" i="3"/>
  <c r="NJ8" i="3"/>
  <c r="NK8" i="3"/>
  <c r="NL8" i="3"/>
  <c r="NM8" i="3"/>
  <c r="NN8" i="3"/>
  <c r="NO8" i="3"/>
  <c r="NP8" i="3"/>
  <c r="NQ8" i="3"/>
  <c r="NR8" i="3"/>
  <c r="NS8" i="3"/>
  <c r="NT8" i="3"/>
  <c r="NU8" i="3"/>
  <c r="NV8" i="3"/>
  <c r="NW8" i="3"/>
  <c r="NX8" i="3"/>
  <c r="NY8" i="3"/>
  <c r="NZ8" i="3"/>
  <c r="OA8" i="3"/>
  <c r="OB8" i="3"/>
  <c r="OC8" i="3"/>
  <c r="OD8" i="3"/>
  <c r="OE8" i="3"/>
  <c r="OF8" i="3"/>
  <c r="OG8" i="3"/>
  <c r="OH8" i="3"/>
  <c r="OI8" i="3"/>
  <c r="OJ8" i="3"/>
  <c r="OK8" i="3"/>
  <c r="OL8" i="3"/>
  <c r="OM8" i="3"/>
  <c r="ON8" i="3"/>
  <c r="OO8" i="3"/>
  <c r="OP8" i="3"/>
  <c r="OQ8" i="3"/>
  <c r="OR8" i="3"/>
  <c r="OS8" i="3"/>
  <c r="OT8" i="3"/>
  <c r="OU8" i="3"/>
  <c r="OV8" i="3"/>
  <c r="OW8" i="3"/>
  <c r="OX8" i="3"/>
  <c r="OY8" i="3"/>
  <c r="OZ8" i="3"/>
  <c r="PA8" i="3"/>
  <c r="PB8" i="3"/>
  <c r="PC8" i="3"/>
  <c r="PD8" i="3"/>
  <c r="PE8" i="3"/>
  <c r="PF8" i="3"/>
  <c r="PG8" i="3"/>
  <c r="PH8" i="3"/>
  <c r="PI8" i="3"/>
  <c r="PJ8" i="3"/>
  <c r="PK8" i="3"/>
  <c r="PL8" i="3"/>
  <c r="PM8" i="3"/>
  <c r="PN8" i="3"/>
  <c r="PO8" i="3"/>
  <c r="PP8" i="3"/>
  <c r="PQ8" i="3"/>
  <c r="PR8" i="3"/>
  <c r="PS8" i="3"/>
  <c r="PT8" i="3"/>
  <c r="PU8" i="3"/>
  <c r="PV8" i="3"/>
  <c r="PW8" i="3"/>
  <c r="PX8" i="3"/>
  <c r="PY8" i="3"/>
  <c r="PZ8" i="3"/>
  <c r="QA8" i="3"/>
  <c r="QB8" i="3"/>
  <c r="QC8" i="3"/>
  <c r="QD8" i="3"/>
  <c r="QE8" i="3"/>
  <c r="QF8" i="3"/>
  <c r="QG8" i="3"/>
  <c r="QH8" i="3"/>
  <c r="QI8" i="3"/>
  <c r="QJ8" i="3"/>
  <c r="QK8" i="3"/>
  <c r="QL8" i="3"/>
  <c r="QM8" i="3"/>
  <c r="QN8" i="3"/>
  <c r="QO8" i="3"/>
  <c r="QP8" i="3"/>
  <c r="QQ8" i="3"/>
  <c r="QR8" i="3"/>
  <c r="QS8" i="3"/>
  <c r="QT8" i="3"/>
  <c r="QU8" i="3"/>
  <c r="QV8" i="3"/>
  <c r="QW8" i="3"/>
  <c r="QX8" i="3"/>
  <c r="QY8" i="3"/>
  <c r="QZ8" i="3"/>
  <c r="RA8" i="3"/>
  <c r="RB8" i="3"/>
  <c r="RC8" i="3"/>
  <c r="RD8" i="3"/>
  <c r="RE8" i="3"/>
  <c r="RF8" i="3"/>
  <c r="RG8" i="3"/>
  <c r="RH8" i="3"/>
  <c r="RI8" i="3"/>
  <c r="RJ8" i="3"/>
  <c r="RK8" i="3"/>
  <c r="RL8" i="3"/>
  <c r="RM8" i="3"/>
  <c r="RN8" i="3"/>
  <c r="RO8" i="3"/>
  <c r="RP8" i="3"/>
  <c r="RQ8" i="3"/>
  <c r="RR8" i="3"/>
  <c r="RS8" i="3"/>
  <c r="RT8" i="3"/>
  <c r="RU8" i="3"/>
  <c r="RV8" i="3"/>
  <c r="RW8" i="3"/>
  <c r="RX8" i="3"/>
  <c r="RY8" i="3"/>
  <c r="RZ8" i="3"/>
  <c r="SA8" i="3"/>
  <c r="SB8" i="3"/>
  <c r="SC8" i="3"/>
  <c r="SD8" i="3"/>
  <c r="SE8" i="3"/>
  <c r="SF8" i="3"/>
  <c r="SG8" i="3"/>
  <c r="SH8" i="3"/>
  <c r="SI8" i="3"/>
  <c r="SJ8" i="3"/>
  <c r="SK8" i="3"/>
  <c r="SL8" i="3"/>
  <c r="SM8" i="3"/>
  <c r="SN8" i="3"/>
  <c r="SO8" i="3"/>
  <c r="SP8" i="3"/>
  <c r="SQ8" i="3"/>
  <c r="SR8" i="3"/>
  <c r="SS8" i="3"/>
  <c r="ST8" i="3"/>
  <c r="SU8" i="3"/>
  <c r="SV8" i="3"/>
  <c r="SW8" i="3"/>
  <c r="SX8" i="3"/>
  <c r="SY8" i="3"/>
  <c r="SZ8" i="3"/>
  <c r="TA8" i="3"/>
  <c r="TB8" i="3"/>
  <c r="K8" i="3"/>
  <c r="K7" i="3"/>
  <c r="K6" i="3"/>
  <c r="M6" i="2"/>
  <c r="O6" i="2"/>
  <c r="P6" i="2"/>
  <c r="Q6" i="2"/>
  <c r="R6" i="2"/>
  <c r="S6" i="2"/>
  <c r="T6" i="2"/>
  <c r="U6" i="2"/>
  <c r="V6" i="2"/>
  <c r="W6" i="2"/>
  <c r="X6" i="2"/>
  <c r="Y6" i="2"/>
  <c r="Z6" i="2"/>
  <c r="AB6" i="2"/>
  <c r="AC6" i="2"/>
  <c r="AD6" i="2"/>
  <c r="AE6" i="2"/>
  <c r="AF6" i="2"/>
  <c r="AG6" i="2"/>
  <c r="AI6" i="2"/>
  <c r="AJ6" i="2"/>
  <c r="AK6" i="2"/>
  <c r="AL6" i="2"/>
  <c r="AM6" i="2"/>
  <c r="AN6" i="2"/>
  <c r="AO6" i="2"/>
  <c r="AP6" i="2"/>
  <c r="AR6" i="2"/>
  <c r="AS6" i="2"/>
  <c r="AT6" i="2"/>
  <c r="AV6" i="2"/>
  <c r="AX6" i="2"/>
  <c r="AY6" i="2"/>
  <c r="AZ6" i="2"/>
  <c r="BA6" i="2"/>
  <c r="BB6" i="2"/>
  <c r="BD6" i="2"/>
  <c r="BE6" i="2"/>
  <c r="BF6" i="2"/>
  <c r="BG6" i="2"/>
  <c r="BH6" i="2"/>
  <c r="BJ6" i="2"/>
  <c r="BK6" i="2"/>
  <c r="BN6" i="2"/>
  <c r="BO6" i="2"/>
  <c r="BP6" i="2"/>
  <c r="BQ6" i="2"/>
  <c r="BR6" i="2"/>
  <c r="BS6" i="2"/>
  <c r="BT6" i="2"/>
  <c r="BU6" i="2"/>
  <c r="BV6" i="2"/>
  <c r="BW6" i="2"/>
  <c r="BX6" i="2"/>
  <c r="BZ6" i="2"/>
  <c r="CA6" i="2"/>
  <c r="CC6" i="2"/>
  <c r="CD6" i="2"/>
  <c r="CE6" i="2"/>
  <c r="CF6" i="2"/>
  <c r="CG6" i="2"/>
  <c r="CH6" i="2"/>
  <c r="CI6" i="2"/>
  <c r="CK6" i="2"/>
  <c r="CL6" i="2"/>
  <c r="CM6" i="2"/>
  <c r="CN6" i="2"/>
  <c r="CO6" i="2"/>
  <c r="CP6" i="2"/>
  <c r="CQ6" i="2"/>
  <c r="CR6" i="2"/>
  <c r="CS6" i="2"/>
  <c r="CU6" i="2"/>
  <c r="CV6" i="2"/>
  <c r="CW6" i="2"/>
  <c r="CX6" i="2"/>
  <c r="CZ6" i="2"/>
  <c r="DC6" i="2"/>
  <c r="DF6" i="2"/>
  <c r="DG6" i="2"/>
  <c r="DH6" i="2"/>
  <c r="DI6" i="2"/>
  <c r="DJ6" i="2"/>
  <c r="DL6" i="2"/>
  <c r="DM6" i="2"/>
  <c r="DN6" i="2"/>
  <c r="DO6" i="2"/>
  <c r="DP6" i="2"/>
  <c r="DR6" i="2"/>
  <c r="DV6" i="2"/>
  <c r="DW6" i="2"/>
  <c r="DX6" i="2"/>
  <c r="DZ6" i="2"/>
  <c r="EA6" i="2"/>
  <c r="ED6" i="2"/>
  <c r="EF6" i="2"/>
  <c r="EG6" i="2"/>
  <c r="EI6" i="2"/>
  <c r="EJ6" i="2"/>
  <c r="EK6" i="2"/>
  <c r="EL6" i="2"/>
  <c r="EM6" i="2"/>
  <c r="EO6" i="2"/>
  <c r="EQ6" i="2"/>
  <c r="ER6" i="2"/>
  <c r="ES6" i="2"/>
  <c r="ET6" i="2"/>
  <c r="EU6" i="2"/>
  <c r="EW6" i="2"/>
  <c r="EX6" i="2"/>
  <c r="EY6" i="2"/>
  <c r="FA6" i="2"/>
  <c r="FB6" i="2"/>
  <c r="FD6" i="2"/>
  <c r="FF6" i="2"/>
  <c r="FG6" i="2"/>
  <c r="FH6" i="2"/>
  <c r="FJ6" i="2"/>
  <c r="FK6" i="2"/>
  <c r="FM6" i="2"/>
  <c r="FN6" i="2"/>
  <c r="FP6" i="2"/>
  <c r="FQ6" i="2"/>
  <c r="FR6" i="2"/>
  <c r="FS6" i="2"/>
  <c r="FT6" i="2"/>
  <c r="FU6" i="2"/>
  <c r="FW6" i="2"/>
  <c r="FX6" i="2"/>
  <c r="FY6" i="2"/>
  <c r="GA6" i="2"/>
  <c r="GB6" i="2"/>
  <c r="GC6" i="2"/>
  <c r="GE6" i="2"/>
  <c r="GF6" i="2"/>
  <c r="GG6" i="2"/>
  <c r="GH6" i="2"/>
  <c r="GI6" i="2"/>
  <c r="GJ6" i="2"/>
  <c r="GK6" i="2"/>
  <c r="GL6" i="2"/>
  <c r="GM6" i="2"/>
  <c r="GN6" i="2"/>
  <c r="GO6" i="2"/>
  <c r="GP6" i="2"/>
  <c r="GR6" i="2"/>
  <c r="GS6" i="2"/>
  <c r="GT6" i="2"/>
  <c r="GU6" i="2"/>
  <c r="GW6" i="2"/>
  <c r="GX6" i="2"/>
  <c r="GY6" i="2"/>
  <c r="GZ6" i="2"/>
  <c r="HB6" i="2"/>
  <c r="HC6" i="2"/>
  <c r="HD6" i="2"/>
  <c r="HE6" i="2"/>
  <c r="HF6" i="2"/>
  <c r="HG6" i="2"/>
  <c r="HH6" i="2"/>
  <c r="HI6" i="2"/>
  <c r="HK6" i="2"/>
  <c r="HL6" i="2"/>
  <c r="HM6" i="2"/>
  <c r="HN6" i="2"/>
  <c r="HO6" i="2"/>
  <c r="HP6" i="2"/>
  <c r="HQ6" i="2"/>
  <c r="HR6" i="2"/>
  <c r="HS6" i="2"/>
  <c r="HT6" i="2"/>
  <c r="HU6" i="2"/>
  <c r="HW6" i="2"/>
  <c r="HX6" i="2"/>
  <c r="HY6" i="2"/>
  <c r="HZ6" i="2"/>
  <c r="IA6" i="2"/>
  <c r="IC6" i="2"/>
  <c r="ID6" i="2"/>
  <c r="IF6" i="2"/>
  <c r="IG6" i="2"/>
  <c r="IJ6" i="2"/>
  <c r="IL6" i="2"/>
  <c r="IM6" i="2"/>
  <c r="IN6" i="2"/>
  <c r="IO6" i="2"/>
  <c r="IP6" i="2"/>
  <c r="IQ6" i="2"/>
  <c r="IR6" i="2"/>
  <c r="IT6" i="2"/>
  <c r="IU6" i="2"/>
  <c r="IV6" i="2"/>
  <c r="IW6" i="2"/>
  <c r="IX6" i="2"/>
  <c r="IY6" i="2"/>
  <c r="IZ6" i="2"/>
  <c r="JA6" i="2"/>
  <c r="JB6" i="2"/>
  <c r="JC6" i="2"/>
  <c r="JD6" i="2"/>
  <c r="JE6" i="2"/>
  <c r="JF6" i="2"/>
  <c r="JG6" i="2"/>
  <c r="JH6" i="2"/>
  <c r="JI6" i="2"/>
  <c r="JJ6" i="2"/>
  <c r="JK6" i="2"/>
  <c r="JM6" i="2"/>
  <c r="JN6" i="2"/>
  <c r="JP6" i="2"/>
  <c r="JQ6" i="2"/>
  <c r="JR6" i="2"/>
  <c r="JS6" i="2"/>
  <c r="JT6" i="2"/>
  <c r="JU6" i="2"/>
  <c r="JV6" i="2"/>
  <c r="JW6" i="2"/>
  <c r="JX6" i="2"/>
  <c r="JY6" i="2"/>
  <c r="JZ6" i="2"/>
  <c r="KA6" i="2"/>
  <c r="KB6" i="2"/>
  <c r="KD6" i="2"/>
  <c r="KF6" i="2"/>
  <c r="KH6" i="2"/>
  <c r="KI6" i="2"/>
  <c r="KJ6" i="2"/>
  <c r="KK6" i="2"/>
  <c r="KL6" i="2"/>
  <c r="KM6" i="2"/>
  <c r="KN6" i="2"/>
  <c r="KO6" i="2"/>
  <c r="KP6" i="2"/>
  <c r="KQ6" i="2"/>
  <c r="KR6" i="2"/>
  <c r="KS6" i="2"/>
  <c r="KT6" i="2"/>
  <c r="KU6" i="2"/>
  <c r="KW6" i="2"/>
  <c r="KX6" i="2"/>
  <c r="KY6" i="2"/>
  <c r="KZ6" i="2"/>
  <c r="LA6" i="2"/>
  <c r="LB6" i="2"/>
  <c r="LC6" i="2"/>
  <c r="LD6" i="2"/>
  <c r="LE6" i="2"/>
  <c r="LF6" i="2"/>
  <c r="LG6" i="2"/>
  <c r="LH6" i="2"/>
  <c r="LI6" i="2"/>
  <c r="LJ6" i="2"/>
  <c r="LK6" i="2"/>
  <c r="LL6" i="2"/>
  <c r="LM6" i="2"/>
  <c r="LN6" i="2"/>
  <c r="LO6" i="2"/>
  <c r="LQ6" i="2"/>
  <c r="LR6" i="2"/>
  <c r="LS6" i="2"/>
  <c r="LT6" i="2"/>
  <c r="LV6" i="2"/>
  <c r="LW6" i="2"/>
  <c r="LX6" i="2"/>
  <c r="LY6" i="2"/>
  <c r="MA6" i="2"/>
  <c r="MB6" i="2"/>
  <c r="MC6" i="2"/>
  <c r="MD6" i="2"/>
  <c r="ME6" i="2"/>
  <c r="MG6" i="2"/>
  <c r="MH6" i="2"/>
  <c r="MI6" i="2"/>
  <c r="MJ6" i="2"/>
  <c r="MK6" i="2"/>
  <c r="ML6" i="2"/>
  <c r="MM6" i="2"/>
  <c r="MN6" i="2"/>
  <c r="MO6" i="2"/>
  <c r="MP6" i="2"/>
  <c r="MQ6" i="2"/>
  <c r="MR6" i="2"/>
  <c r="MS6" i="2"/>
  <c r="MT6" i="2"/>
  <c r="MU6" i="2"/>
  <c r="MV6" i="2"/>
  <c r="MW6" i="2"/>
  <c r="MX6" i="2"/>
  <c r="MZ6" i="2"/>
  <c r="NA6" i="2"/>
  <c r="NB6" i="2"/>
  <c r="NC6" i="2"/>
  <c r="ND6" i="2"/>
  <c r="NE6" i="2"/>
  <c r="NF6" i="2"/>
  <c r="NG6" i="2"/>
  <c r="NH6" i="2"/>
  <c r="NI6" i="2"/>
  <c r="NJ6" i="2"/>
  <c r="NK6" i="2"/>
  <c r="NL6" i="2"/>
  <c r="NM6" i="2"/>
  <c r="NN6" i="2"/>
  <c r="NO6" i="2"/>
  <c r="NQ6" i="2"/>
  <c r="NR6" i="2"/>
  <c r="NS6" i="2"/>
  <c r="NT6" i="2"/>
  <c r="NU6" i="2"/>
  <c r="NV6" i="2"/>
  <c r="NW6" i="2"/>
  <c r="NX6" i="2"/>
  <c r="NY6" i="2"/>
  <c r="NZ6" i="2"/>
  <c r="OA6" i="2"/>
  <c r="OC6" i="2"/>
  <c r="OD6" i="2"/>
  <c r="OE6" i="2"/>
  <c r="OF6" i="2"/>
  <c r="OG6" i="2"/>
  <c r="OH6" i="2"/>
  <c r="OI6" i="2"/>
  <c r="OJ6" i="2"/>
  <c r="OK6" i="2"/>
  <c r="OL6" i="2"/>
  <c r="ON6" i="2"/>
  <c r="OP6" i="2"/>
  <c r="OR6" i="2"/>
  <c r="OT6" i="2"/>
  <c r="OU6" i="2"/>
  <c r="OV6" i="2"/>
  <c r="OW6" i="2"/>
  <c r="OY6" i="2"/>
  <c r="OZ6" i="2"/>
  <c r="PA6" i="2"/>
  <c r="PB6" i="2"/>
  <c r="PC6" i="2"/>
  <c r="PD6" i="2"/>
  <c r="PE6" i="2"/>
  <c r="PF6" i="2"/>
  <c r="PH6" i="2"/>
  <c r="PI6" i="2"/>
  <c r="PJ6" i="2"/>
  <c r="PK6" i="2"/>
  <c r="PL6" i="2"/>
  <c r="PM6" i="2"/>
  <c r="PN6" i="2"/>
  <c r="PO6" i="2"/>
  <c r="PP6" i="2"/>
  <c r="PQ6" i="2"/>
  <c r="PR6" i="2"/>
  <c r="PS6" i="2"/>
  <c r="PT6" i="2"/>
  <c r="PU6" i="2"/>
  <c r="PV6" i="2"/>
  <c r="PW6" i="2"/>
  <c r="PX6" i="2"/>
  <c r="PY6" i="2"/>
  <c r="PZ6" i="2"/>
  <c r="QA6" i="2"/>
  <c r="QB6" i="2"/>
  <c r="QC6" i="2"/>
  <c r="QD6" i="2"/>
  <c r="QF6" i="2"/>
  <c r="QG6" i="2"/>
  <c r="QH6" i="2"/>
  <c r="QI6" i="2"/>
  <c r="QJ6" i="2"/>
  <c r="QK6" i="2"/>
  <c r="QL6" i="2"/>
  <c r="QM6" i="2"/>
  <c r="QN6" i="2"/>
  <c r="QO6" i="2"/>
  <c r="QP6" i="2"/>
  <c r="QQ6" i="2"/>
  <c r="QR6" i="2"/>
  <c r="QS6" i="2"/>
  <c r="QU6" i="2"/>
  <c r="QV6" i="2"/>
  <c r="QW6" i="2"/>
  <c r="QX6" i="2"/>
  <c r="QY6" i="2"/>
  <c r="QZ6" i="2"/>
  <c r="RA6" i="2"/>
  <c r="RB6" i="2"/>
  <c r="RC6" i="2"/>
  <c r="RD6" i="2"/>
  <c r="RE6" i="2"/>
  <c r="RG6" i="2"/>
  <c r="RH6" i="2"/>
  <c r="RI6" i="2"/>
  <c r="RJ6" i="2"/>
  <c r="RK6" i="2"/>
  <c r="RL6" i="2"/>
  <c r="RM6" i="2"/>
  <c r="RN6" i="2"/>
  <c r="RO6" i="2"/>
  <c r="RP6" i="2"/>
  <c r="RQ6" i="2"/>
  <c r="RR6" i="2"/>
  <c r="RS6" i="2"/>
  <c r="RT6" i="2"/>
  <c r="RU6" i="2"/>
  <c r="RW6" i="2"/>
  <c r="RX6" i="2"/>
  <c r="RY6" i="2"/>
  <c r="RZ6" i="2"/>
  <c r="SA6" i="2"/>
  <c r="SB6" i="2"/>
  <c r="SC6" i="2"/>
  <c r="SD6" i="2"/>
  <c r="SE6" i="2"/>
  <c r="SF6" i="2"/>
  <c r="SG6" i="2"/>
  <c r="SH6" i="2"/>
  <c r="SI6" i="2"/>
  <c r="SJ6" i="2"/>
  <c r="SK6" i="2"/>
  <c r="SL6" i="2"/>
  <c r="SM6" i="2"/>
  <c r="SN6" i="2"/>
  <c r="SO6" i="2"/>
  <c r="SP6" i="2"/>
  <c r="SQ6" i="2"/>
  <c r="SR6" i="2"/>
  <c r="SS6" i="2"/>
  <c r="ST6" i="2"/>
  <c r="SU6" i="2"/>
  <c r="SV6" i="2"/>
  <c r="SW6" i="2"/>
  <c r="SX6" i="2"/>
  <c r="SY6" i="2"/>
  <c r="SZ6" i="2"/>
  <c r="TA6" i="2"/>
  <c r="TB6" i="2"/>
  <c r="M7" i="2"/>
  <c r="O7" i="2"/>
  <c r="P7" i="2"/>
  <c r="Q7" i="2"/>
  <c r="R7" i="2"/>
  <c r="S7" i="2"/>
  <c r="T7" i="2"/>
  <c r="U7" i="2"/>
  <c r="V7" i="2"/>
  <c r="W7" i="2"/>
  <c r="X7" i="2"/>
  <c r="Y7" i="2"/>
  <c r="Z7" i="2"/>
  <c r="AB7" i="2"/>
  <c r="AC7" i="2"/>
  <c r="AD7" i="2"/>
  <c r="AE7" i="2"/>
  <c r="AF7" i="2"/>
  <c r="AG7" i="2"/>
  <c r="AJ7" i="2"/>
  <c r="AK7" i="2"/>
  <c r="AL7" i="2"/>
  <c r="AM7" i="2"/>
  <c r="AN7" i="2"/>
  <c r="AO7" i="2"/>
  <c r="AP7" i="2"/>
  <c r="AR7" i="2"/>
  <c r="AS7" i="2"/>
  <c r="AT7" i="2"/>
  <c r="AV7" i="2"/>
  <c r="AX7" i="2"/>
  <c r="AY7" i="2"/>
  <c r="AZ7" i="2"/>
  <c r="BA7" i="2"/>
  <c r="BB7" i="2"/>
  <c r="BE7" i="2"/>
  <c r="BF7" i="2"/>
  <c r="BG7" i="2"/>
  <c r="BH7" i="2"/>
  <c r="BJ7" i="2"/>
  <c r="BK7" i="2"/>
  <c r="BN7" i="2"/>
  <c r="BO7" i="2"/>
  <c r="BP7" i="2"/>
  <c r="BQ7" i="2"/>
  <c r="BR7" i="2"/>
  <c r="BS7" i="2"/>
  <c r="BT7" i="2"/>
  <c r="BU7" i="2"/>
  <c r="BV7" i="2"/>
  <c r="BW7" i="2"/>
  <c r="BX7" i="2"/>
  <c r="CA7" i="2"/>
  <c r="CC7" i="2"/>
  <c r="CD7" i="2"/>
  <c r="CE7" i="2"/>
  <c r="CF7" i="2"/>
  <c r="CG7" i="2"/>
  <c r="CH7" i="2"/>
  <c r="CI7" i="2"/>
  <c r="CK7" i="2"/>
  <c r="CL7" i="2"/>
  <c r="CM7" i="2"/>
  <c r="CN7" i="2"/>
  <c r="CO7" i="2"/>
  <c r="CP7" i="2"/>
  <c r="CQ7" i="2"/>
  <c r="CR7" i="2"/>
  <c r="CS7" i="2"/>
  <c r="CW7" i="2"/>
  <c r="CX7" i="2"/>
  <c r="DC7" i="2"/>
  <c r="DF7" i="2"/>
  <c r="DG7" i="2"/>
  <c r="DH7" i="2"/>
  <c r="DI7" i="2"/>
  <c r="DJ7" i="2"/>
  <c r="DN7" i="2"/>
  <c r="DO7" i="2"/>
  <c r="DP7" i="2"/>
  <c r="DV7" i="2"/>
  <c r="DW7" i="2"/>
  <c r="DX7" i="2"/>
  <c r="ED7" i="2"/>
  <c r="EF7" i="2"/>
  <c r="EG7" i="2"/>
  <c r="EI7" i="2"/>
  <c r="EJ7" i="2"/>
  <c r="EK7" i="2"/>
  <c r="EL7" i="2"/>
  <c r="EM7" i="2"/>
  <c r="EO7" i="2"/>
  <c r="EQ7" i="2"/>
  <c r="ER7" i="2"/>
  <c r="ES7" i="2"/>
  <c r="ET7" i="2"/>
  <c r="EU7" i="2"/>
  <c r="EX7" i="2"/>
  <c r="EY7" i="2"/>
  <c r="FA7" i="2"/>
  <c r="FB7" i="2"/>
  <c r="FD7" i="2"/>
  <c r="FH7" i="2"/>
  <c r="FK7" i="2"/>
  <c r="FN7" i="2"/>
  <c r="FR7" i="2"/>
  <c r="FS7" i="2"/>
  <c r="FT7" i="2"/>
  <c r="FU7" i="2"/>
  <c r="FW7" i="2"/>
  <c r="FX7" i="2"/>
  <c r="FY7" i="2"/>
  <c r="GC7" i="2"/>
  <c r="GG7" i="2"/>
  <c r="GH7" i="2"/>
  <c r="GI7" i="2"/>
  <c r="GJ7" i="2"/>
  <c r="GK7" i="2"/>
  <c r="GL7" i="2"/>
  <c r="GM7" i="2"/>
  <c r="GN7" i="2"/>
  <c r="GO7" i="2"/>
  <c r="GP7" i="2"/>
  <c r="GS7" i="2"/>
  <c r="GT7" i="2"/>
  <c r="GU7" i="2"/>
  <c r="GY7" i="2"/>
  <c r="GZ7" i="2"/>
  <c r="HB7" i="2"/>
  <c r="HC7" i="2"/>
  <c r="HD7" i="2"/>
  <c r="HE7" i="2"/>
  <c r="HF7" i="2"/>
  <c r="HG7" i="2"/>
  <c r="HH7" i="2"/>
  <c r="HI7" i="2"/>
  <c r="HK7" i="2"/>
  <c r="HL7" i="2"/>
  <c r="HM7" i="2"/>
  <c r="HN7" i="2"/>
  <c r="HO7" i="2"/>
  <c r="HP7" i="2"/>
  <c r="HQ7" i="2"/>
  <c r="HR7" i="2"/>
  <c r="HS7" i="2"/>
  <c r="HT7" i="2"/>
  <c r="HU7" i="2"/>
  <c r="HX7" i="2"/>
  <c r="HY7" i="2"/>
  <c r="HZ7" i="2"/>
  <c r="IA7" i="2"/>
  <c r="IF7" i="2"/>
  <c r="IG7" i="2"/>
  <c r="IJ7" i="2"/>
  <c r="IM7" i="2"/>
  <c r="IN7" i="2"/>
  <c r="IO7" i="2"/>
  <c r="IP7" i="2"/>
  <c r="IQ7" i="2"/>
  <c r="IR7" i="2"/>
  <c r="IU7" i="2"/>
  <c r="IV7" i="2"/>
  <c r="IW7" i="2"/>
  <c r="IX7" i="2"/>
  <c r="IY7" i="2"/>
  <c r="IZ7" i="2"/>
  <c r="JA7" i="2"/>
  <c r="JB7" i="2"/>
  <c r="JC7" i="2"/>
  <c r="JD7" i="2"/>
  <c r="JE7" i="2"/>
  <c r="JF7" i="2"/>
  <c r="JG7" i="2"/>
  <c r="JH7" i="2"/>
  <c r="JI7" i="2"/>
  <c r="JJ7" i="2"/>
  <c r="JK7" i="2"/>
  <c r="JM7" i="2"/>
  <c r="JN7" i="2"/>
  <c r="JP7" i="2"/>
  <c r="JQ7" i="2"/>
  <c r="JR7" i="2"/>
  <c r="JS7" i="2"/>
  <c r="JT7" i="2"/>
  <c r="JU7" i="2"/>
  <c r="JV7" i="2"/>
  <c r="JW7" i="2"/>
  <c r="JX7" i="2"/>
  <c r="JY7" i="2"/>
  <c r="JZ7" i="2"/>
  <c r="KA7" i="2"/>
  <c r="KB7" i="2"/>
  <c r="KD7" i="2"/>
  <c r="KF7" i="2"/>
  <c r="KJ7" i="2"/>
  <c r="KK7" i="2"/>
  <c r="KL7" i="2"/>
  <c r="KM7" i="2"/>
  <c r="KN7" i="2"/>
  <c r="KO7" i="2"/>
  <c r="KP7" i="2"/>
  <c r="KQ7" i="2"/>
  <c r="KR7" i="2"/>
  <c r="KS7" i="2"/>
  <c r="KT7" i="2"/>
  <c r="KU7" i="2"/>
  <c r="KY7" i="2"/>
  <c r="KZ7" i="2"/>
  <c r="LA7" i="2"/>
  <c r="LB7" i="2"/>
  <c r="LC7" i="2"/>
  <c r="LD7" i="2"/>
  <c r="LE7" i="2"/>
  <c r="LF7" i="2"/>
  <c r="LG7" i="2"/>
  <c r="LH7" i="2"/>
  <c r="LI7" i="2"/>
  <c r="LJ7" i="2"/>
  <c r="LK7" i="2"/>
  <c r="LL7" i="2"/>
  <c r="LM7" i="2"/>
  <c r="LN7" i="2"/>
  <c r="LO7" i="2"/>
  <c r="LS7" i="2"/>
  <c r="LT7" i="2"/>
  <c r="LX7" i="2"/>
  <c r="LY7" i="2"/>
  <c r="MA7" i="2"/>
  <c r="MB7" i="2"/>
  <c r="MC7" i="2"/>
  <c r="MD7" i="2"/>
  <c r="ME7" i="2"/>
  <c r="MG7" i="2"/>
  <c r="MH7" i="2"/>
  <c r="MI7" i="2"/>
  <c r="MJ7" i="2"/>
  <c r="MK7" i="2"/>
  <c r="ML7" i="2"/>
  <c r="MM7" i="2"/>
  <c r="MN7" i="2"/>
  <c r="MO7" i="2"/>
  <c r="MP7" i="2"/>
  <c r="MQ7" i="2"/>
  <c r="MR7" i="2"/>
  <c r="MS7" i="2"/>
  <c r="MT7" i="2"/>
  <c r="MU7" i="2"/>
  <c r="MV7" i="2"/>
  <c r="MW7" i="2"/>
  <c r="MX7" i="2"/>
  <c r="NB7" i="2"/>
  <c r="NC7" i="2"/>
  <c r="ND7" i="2"/>
  <c r="NE7" i="2"/>
  <c r="NF7" i="2"/>
  <c r="NG7" i="2"/>
  <c r="NH7" i="2"/>
  <c r="NI7" i="2"/>
  <c r="NJ7" i="2"/>
  <c r="NK7" i="2"/>
  <c r="NL7" i="2"/>
  <c r="NM7" i="2"/>
  <c r="NN7" i="2"/>
  <c r="NO7" i="2"/>
  <c r="NR7" i="2"/>
  <c r="NS7" i="2"/>
  <c r="NT7" i="2"/>
  <c r="NU7" i="2"/>
  <c r="NV7" i="2"/>
  <c r="NW7" i="2"/>
  <c r="NX7" i="2"/>
  <c r="NY7" i="2"/>
  <c r="NZ7" i="2"/>
  <c r="OA7" i="2"/>
  <c r="OD7" i="2"/>
  <c r="OE7" i="2"/>
  <c r="OF7" i="2"/>
  <c r="OG7" i="2"/>
  <c r="OH7" i="2"/>
  <c r="OI7" i="2"/>
  <c r="OJ7" i="2"/>
  <c r="OK7" i="2"/>
  <c r="OL7" i="2"/>
  <c r="ON7" i="2"/>
  <c r="OP7" i="2"/>
  <c r="OR7" i="2"/>
  <c r="OV7" i="2"/>
  <c r="OW7" i="2"/>
  <c r="PA7" i="2"/>
  <c r="PB7" i="2"/>
  <c r="PC7" i="2"/>
  <c r="PD7" i="2"/>
  <c r="PE7" i="2"/>
  <c r="PF7" i="2"/>
  <c r="PH7" i="2"/>
  <c r="PI7" i="2"/>
  <c r="PJ7" i="2"/>
  <c r="PK7" i="2"/>
  <c r="PL7" i="2"/>
  <c r="PM7" i="2"/>
  <c r="PN7" i="2"/>
  <c r="PO7" i="2"/>
  <c r="PP7" i="2"/>
  <c r="PQ7" i="2"/>
  <c r="PR7" i="2"/>
  <c r="PS7" i="2"/>
  <c r="PT7" i="2"/>
  <c r="PU7" i="2"/>
  <c r="PV7" i="2"/>
  <c r="PW7" i="2"/>
  <c r="PX7" i="2"/>
  <c r="PY7" i="2"/>
  <c r="PZ7" i="2"/>
  <c r="QA7" i="2"/>
  <c r="QB7" i="2"/>
  <c r="QC7" i="2"/>
  <c r="QD7" i="2"/>
  <c r="QG7" i="2"/>
  <c r="QH7" i="2"/>
  <c r="QI7" i="2"/>
  <c r="QJ7" i="2"/>
  <c r="QK7" i="2"/>
  <c r="QL7" i="2"/>
  <c r="QM7" i="2"/>
  <c r="QN7" i="2"/>
  <c r="QO7" i="2"/>
  <c r="QP7" i="2"/>
  <c r="QQ7" i="2"/>
  <c r="QR7" i="2"/>
  <c r="QS7" i="2"/>
  <c r="QU7" i="2"/>
  <c r="QV7" i="2"/>
  <c r="QW7" i="2"/>
  <c r="QX7" i="2"/>
  <c r="QY7" i="2"/>
  <c r="QZ7" i="2"/>
  <c r="RA7" i="2"/>
  <c r="RB7" i="2"/>
  <c r="RC7" i="2"/>
  <c r="RD7" i="2"/>
  <c r="RE7" i="2"/>
  <c r="RG7" i="2"/>
  <c r="RH7" i="2"/>
  <c r="RI7" i="2"/>
  <c r="RJ7" i="2"/>
  <c r="RK7" i="2"/>
  <c r="RL7" i="2"/>
  <c r="RM7" i="2"/>
  <c r="RN7" i="2"/>
  <c r="RO7" i="2"/>
  <c r="RP7" i="2"/>
  <c r="RQ7" i="2"/>
  <c r="RR7" i="2"/>
  <c r="RS7" i="2"/>
  <c r="RT7" i="2"/>
  <c r="RU7" i="2"/>
  <c r="RY7" i="2"/>
  <c r="RZ7" i="2"/>
  <c r="SA7" i="2"/>
  <c r="SB7" i="2"/>
  <c r="SC7" i="2"/>
  <c r="SD7" i="2"/>
  <c r="SE7" i="2"/>
  <c r="SF7" i="2"/>
  <c r="SG7" i="2"/>
  <c r="SH7" i="2"/>
  <c r="SI7" i="2"/>
  <c r="SJ7" i="2"/>
  <c r="SK7" i="2"/>
  <c r="SL7" i="2"/>
  <c r="SM7" i="2"/>
  <c r="SN7" i="2"/>
  <c r="SO7" i="2"/>
  <c r="SP7" i="2"/>
  <c r="SQ7" i="2"/>
  <c r="SR7" i="2"/>
  <c r="SS7" i="2"/>
  <c r="ST7" i="2"/>
  <c r="SU7" i="2"/>
  <c r="SV7" i="2"/>
  <c r="SW7" i="2"/>
  <c r="SX7" i="2"/>
  <c r="SY7" i="2"/>
  <c r="SZ7" i="2"/>
  <c r="TA7" i="2"/>
  <c r="TB7" i="2"/>
  <c r="L8" i="2"/>
  <c r="M8" i="2"/>
  <c r="N8" i="2"/>
  <c r="O8" i="2"/>
  <c r="P8" i="2"/>
  <c r="Q8" i="2"/>
  <c r="R8" i="2"/>
  <c r="S8" i="2"/>
  <c r="T8" i="2"/>
  <c r="U8" i="2"/>
  <c r="V8" i="2"/>
  <c r="W8" i="2"/>
  <c r="X8" i="2"/>
  <c r="Y8" i="2"/>
  <c r="Z8" i="2"/>
  <c r="AA8" i="2"/>
  <c r="AB8" i="2"/>
  <c r="AC8" i="2"/>
  <c r="AD8" i="2"/>
  <c r="AE8" i="2"/>
  <c r="AF8" i="2"/>
  <c r="AG8" i="2"/>
  <c r="AH8" i="2"/>
  <c r="AI8" i="2"/>
  <c r="AJ8" i="2"/>
  <c r="AK8" i="2"/>
  <c r="AL8" i="2"/>
  <c r="AM8" i="2"/>
  <c r="AN8" i="2"/>
  <c r="AO8" i="2"/>
  <c r="AP8" i="2"/>
  <c r="AQ8" i="2"/>
  <c r="AS8" i="2"/>
  <c r="AT8" i="2"/>
  <c r="AU8" i="2"/>
  <c r="AV8" i="2"/>
  <c r="AW8" i="2"/>
  <c r="AX8" i="2"/>
  <c r="AY8" i="2"/>
  <c r="AZ8" i="2"/>
  <c r="BA8" i="2"/>
  <c r="BB8" i="2"/>
  <c r="BC8" i="2"/>
  <c r="BD8" i="2"/>
  <c r="BE8" i="2"/>
  <c r="BF8" i="2"/>
  <c r="BG8" i="2"/>
  <c r="BH8" i="2"/>
  <c r="BI8" i="2"/>
  <c r="BJ8" i="2"/>
  <c r="BK8" i="2"/>
  <c r="BL8" i="2"/>
  <c r="BM8" i="2"/>
  <c r="BN8" i="2"/>
  <c r="BO8" i="2"/>
  <c r="BP8" i="2"/>
  <c r="BQ8" i="2"/>
  <c r="BR8" i="2"/>
  <c r="BS8" i="2"/>
  <c r="BT8" i="2"/>
  <c r="BU8" i="2"/>
  <c r="BV8" i="2"/>
  <c r="BW8" i="2"/>
  <c r="BX8" i="2"/>
  <c r="BY8" i="2"/>
  <c r="BZ8" i="2"/>
  <c r="CA8" i="2"/>
  <c r="CB8" i="2"/>
  <c r="CC8" i="2"/>
  <c r="CD8" i="2"/>
  <c r="CE8" i="2"/>
  <c r="CF8" i="2"/>
  <c r="CG8" i="2"/>
  <c r="CH8" i="2"/>
  <c r="CI8" i="2"/>
  <c r="CJ8" i="2"/>
  <c r="CK8" i="2"/>
  <c r="CL8" i="2"/>
  <c r="CM8" i="2"/>
  <c r="CN8" i="2"/>
  <c r="CO8" i="2"/>
  <c r="CP8" i="2"/>
  <c r="CQ8" i="2"/>
  <c r="CR8" i="2"/>
  <c r="CS8" i="2"/>
  <c r="CT8" i="2"/>
  <c r="CU8" i="2"/>
  <c r="CV8" i="2"/>
  <c r="CW8" i="2"/>
  <c r="CX8" i="2"/>
  <c r="CY8" i="2"/>
  <c r="CZ8" i="2"/>
  <c r="DA8" i="2"/>
  <c r="DB8" i="2"/>
  <c r="DC8" i="2"/>
  <c r="DD8" i="2"/>
  <c r="DE8" i="2"/>
  <c r="DF8" i="2"/>
  <c r="DG8" i="2"/>
  <c r="DH8" i="2"/>
  <c r="DI8" i="2"/>
  <c r="DJ8" i="2"/>
  <c r="DL8" i="2"/>
  <c r="DM8" i="2"/>
  <c r="DN8" i="2"/>
  <c r="DO8" i="2"/>
  <c r="DP8" i="2"/>
  <c r="DQ8" i="2"/>
  <c r="DR8" i="2"/>
  <c r="DS8" i="2"/>
  <c r="DT8" i="2"/>
  <c r="DU8" i="2"/>
  <c r="DV8" i="2"/>
  <c r="DW8" i="2"/>
  <c r="DX8" i="2"/>
  <c r="DY8" i="2"/>
  <c r="DZ8" i="2"/>
  <c r="EA8" i="2"/>
  <c r="EB8" i="2"/>
  <c r="EC8" i="2"/>
  <c r="ED8" i="2"/>
  <c r="EE8" i="2"/>
  <c r="EF8" i="2"/>
  <c r="EG8" i="2"/>
  <c r="EH8" i="2"/>
  <c r="EI8" i="2"/>
  <c r="EJ8" i="2"/>
  <c r="EK8" i="2"/>
  <c r="EL8" i="2"/>
  <c r="EM8" i="2"/>
  <c r="EN8" i="2"/>
  <c r="EO8" i="2"/>
  <c r="EP8" i="2"/>
  <c r="EQ8" i="2"/>
  <c r="ER8" i="2"/>
  <c r="ES8" i="2"/>
  <c r="ET8" i="2"/>
  <c r="EU8" i="2"/>
  <c r="EV8" i="2"/>
  <c r="EW8" i="2"/>
  <c r="EX8" i="2"/>
  <c r="EY8" i="2"/>
  <c r="EZ8" i="2"/>
  <c r="FA8" i="2"/>
  <c r="FB8" i="2"/>
  <c r="FC8" i="2"/>
  <c r="FD8" i="2"/>
  <c r="FE8" i="2"/>
  <c r="FF8" i="2"/>
  <c r="FG8" i="2"/>
  <c r="FH8" i="2"/>
  <c r="FI8" i="2"/>
  <c r="FJ8" i="2"/>
  <c r="FK8" i="2"/>
  <c r="FL8" i="2"/>
  <c r="FM8" i="2"/>
  <c r="FN8" i="2"/>
  <c r="FO8" i="2"/>
  <c r="FP8" i="2"/>
  <c r="FQ8" i="2"/>
  <c r="FR8" i="2"/>
  <c r="FS8" i="2"/>
  <c r="FT8" i="2"/>
  <c r="FU8" i="2"/>
  <c r="FV8" i="2"/>
  <c r="FW8" i="2"/>
  <c r="FX8" i="2"/>
  <c r="FY8" i="2"/>
  <c r="FZ8" i="2"/>
  <c r="GA8" i="2"/>
  <c r="GB8" i="2"/>
  <c r="GC8" i="2"/>
  <c r="GD8" i="2"/>
  <c r="GE8" i="2"/>
  <c r="GF8" i="2"/>
  <c r="GG8" i="2"/>
  <c r="GH8" i="2"/>
  <c r="GI8" i="2"/>
  <c r="GJ8" i="2"/>
  <c r="GK8" i="2"/>
  <c r="GL8" i="2"/>
  <c r="GM8" i="2"/>
  <c r="GN8" i="2"/>
  <c r="GO8" i="2"/>
  <c r="GP8" i="2"/>
  <c r="GQ8" i="2"/>
  <c r="GR8" i="2"/>
  <c r="GS8" i="2"/>
  <c r="GT8" i="2"/>
  <c r="GU8" i="2"/>
  <c r="GV8" i="2"/>
  <c r="GW8" i="2"/>
  <c r="GX8" i="2"/>
  <c r="GY8" i="2"/>
  <c r="GZ8" i="2"/>
  <c r="HA8" i="2"/>
  <c r="HB8" i="2"/>
  <c r="HC8" i="2"/>
  <c r="HD8" i="2"/>
  <c r="HE8" i="2"/>
  <c r="HF8" i="2"/>
  <c r="HG8" i="2"/>
  <c r="HH8" i="2"/>
  <c r="HI8" i="2"/>
  <c r="HJ8" i="2"/>
  <c r="HK8" i="2"/>
  <c r="HL8" i="2"/>
  <c r="HM8" i="2"/>
  <c r="HN8" i="2"/>
  <c r="HO8" i="2"/>
  <c r="HP8" i="2"/>
  <c r="HQ8" i="2"/>
  <c r="HR8" i="2"/>
  <c r="HS8" i="2"/>
  <c r="HT8" i="2"/>
  <c r="HU8" i="2"/>
  <c r="HV8" i="2"/>
  <c r="HW8" i="2"/>
  <c r="HX8" i="2"/>
  <c r="HY8" i="2"/>
  <c r="IA8" i="2"/>
  <c r="IB8" i="2"/>
  <c r="IC8" i="2"/>
  <c r="ID8" i="2"/>
  <c r="IE8" i="2"/>
  <c r="IF8" i="2"/>
  <c r="IG8" i="2"/>
  <c r="IH8" i="2"/>
  <c r="II8" i="2"/>
  <c r="IJ8" i="2"/>
  <c r="IK8" i="2"/>
  <c r="IN8" i="2"/>
  <c r="IO8" i="2"/>
  <c r="IP8" i="2"/>
  <c r="IQ8" i="2"/>
  <c r="IR8" i="2"/>
  <c r="IS8" i="2"/>
  <c r="IT8" i="2"/>
  <c r="IU8" i="2"/>
  <c r="IV8" i="2"/>
  <c r="IW8" i="2"/>
  <c r="IX8" i="2"/>
  <c r="IY8" i="2"/>
  <c r="IZ8" i="2"/>
  <c r="JA8" i="2"/>
  <c r="JB8" i="2"/>
  <c r="JC8" i="2"/>
  <c r="JD8" i="2"/>
  <c r="JE8" i="2"/>
  <c r="JF8" i="2"/>
  <c r="JG8" i="2"/>
  <c r="JH8" i="2"/>
  <c r="JI8" i="2"/>
  <c r="JJ8" i="2"/>
  <c r="JK8" i="2"/>
  <c r="JL8" i="2"/>
  <c r="JM8" i="2"/>
  <c r="JN8" i="2"/>
  <c r="JO8" i="2"/>
  <c r="JP8" i="2"/>
  <c r="JQ8" i="2"/>
  <c r="JR8" i="2"/>
  <c r="JS8" i="2"/>
  <c r="JT8" i="2"/>
  <c r="JU8" i="2"/>
  <c r="JV8" i="2"/>
  <c r="JW8" i="2"/>
  <c r="JX8" i="2"/>
  <c r="JY8" i="2"/>
  <c r="JZ8" i="2"/>
  <c r="KA8" i="2"/>
  <c r="KB8" i="2"/>
  <c r="KC8" i="2"/>
  <c r="KD8" i="2"/>
  <c r="KE8" i="2"/>
  <c r="KF8" i="2"/>
  <c r="KG8" i="2"/>
  <c r="KH8" i="2"/>
  <c r="KI8" i="2"/>
  <c r="KJ8" i="2"/>
  <c r="KK8" i="2"/>
  <c r="KL8" i="2"/>
  <c r="KM8" i="2"/>
  <c r="KN8" i="2"/>
  <c r="KO8" i="2"/>
  <c r="KP8" i="2"/>
  <c r="KQ8" i="2"/>
  <c r="KR8" i="2"/>
  <c r="KS8" i="2"/>
  <c r="KT8" i="2"/>
  <c r="KU8" i="2"/>
  <c r="KV8" i="2"/>
  <c r="KW8" i="2"/>
  <c r="KX8" i="2"/>
  <c r="KY8" i="2"/>
  <c r="KZ8" i="2"/>
  <c r="LA8" i="2"/>
  <c r="LB8" i="2"/>
  <c r="LC8" i="2"/>
  <c r="LD8" i="2"/>
  <c r="LE8" i="2"/>
  <c r="LF8" i="2"/>
  <c r="LG8" i="2"/>
  <c r="LH8" i="2"/>
  <c r="LI8" i="2"/>
  <c r="LJ8" i="2"/>
  <c r="LK8" i="2"/>
  <c r="LL8" i="2"/>
  <c r="LM8" i="2"/>
  <c r="LN8" i="2"/>
  <c r="LO8" i="2"/>
  <c r="LP8" i="2"/>
  <c r="LQ8" i="2"/>
  <c r="LR8" i="2"/>
  <c r="LS8" i="2"/>
  <c r="LT8" i="2"/>
  <c r="LU8" i="2"/>
  <c r="LV8" i="2"/>
  <c r="LW8" i="2"/>
  <c r="LX8" i="2"/>
  <c r="LY8" i="2"/>
  <c r="LZ8" i="2"/>
  <c r="MA8" i="2"/>
  <c r="MB8" i="2"/>
  <c r="MC8" i="2"/>
  <c r="MD8" i="2"/>
  <c r="ME8" i="2"/>
  <c r="MF8" i="2"/>
  <c r="MG8" i="2"/>
  <c r="MH8" i="2"/>
  <c r="MI8" i="2"/>
  <c r="MJ8" i="2"/>
  <c r="MK8" i="2"/>
  <c r="ML8" i="2"/>
  <c r="MM8" i="2"/>
  <c r="MN8" i="2"/>
  <c r="MO8" i="2"/>
  <c r="MP8" i="2"/>
  <c r="MQ8" i="2"/>
  <c r="MR8" i="2"/>
  <c r="MS8" i="2"/>
  <c r="MT8" i="2"/>
  <c r="MU8" i="2"/>
  <c r="MV8" i="2"/>
  <c r="MW8" i="2"/>
  <c r="MX8" i="2"/>
  <c r="MY8" i="2"/>
  <c r="MZ8" i="2"/>
  <c r="NA8" i="2"/>
  <c r="NB8" i="2"/>
  <c r="NC8" i="2"/>
  <c r="ND8" i="2"/>
  <c r="NE8" i="2"/>
  <c r="NF8" i="2"/>
  <c r="NG8" i="2"/>
  <c r="NH8" i="2"/>
  <c r="NI8" i="2"/>
  <c r="NJ8" i="2"/>
  <c r="NK8" i="2"/>
  <c r="NL8" i="2"/>
  <c r="NM8" i="2"/>
  <c r="NN8" i="2"/>
  <c r="NO8" i="2"/>
  <c r="NP8" i="2"/>
  <c r="NQ8" i="2"/>
  <c r="NR8" i="2"/>
  <c r="NS8" i="2"/>
  <c r="NT8" i="2"/>
  <c r="NU8" i="2"/>
  <c r="NV8" i="2"/>
  <c r="NW8" i="2"/>
  <c r="NX8" i="2"/>
  <c r="NY8" i="2"/>
  <c r="NZ8" i="2"/>
  <c r="OA8" i="2"/>
  <c r="OB8" i="2"/>
  <c r="OC8" i="2"/>
  <c r="OD8" i="2"/>
  <c r="OE8" i="2"/>
  <c r="OF8" i="2"/>
  <c r="OG8" i="2"/>
  <c r="OH8" i="2"/>
  <c r="OI8" i="2"/>
  <c r="OJ8" i="2"/>
  <c r="OK8" i="2"/>
  <c r="OL8" i="2"/>
  <c r="OM8" i="2"/>
  <c r="ON8" i="2"/>
  <c r="OO8" i="2"/>
  <c r="OP8" i="2"/>
  <c r="OQ8" i="2"/>
  <c r="OR8" i="2"/>
  <c r="OS8" i="2"/>
  <c r="OT8" i="2"/>
  <c r="OU8" i="2"/>
  <c r="OV8" i="2"/>
  <c r="OW8" i="2"/>
  <c r="OX8" i="2"/>
  <c r="OY8" i="2"/>
  <c r="OZ8" i="2"/>
  <c r="PA8" i="2"/>
  <c r="PB8" i="2"/>
  <c r="PC8" i="2"/>
  <c r="PD8" i="2"/>
  <c r="PE8" i="2"/>
  <c r="PF8" i="2"/>
  <c r="PG8" i="2"/>
  <c r="PH8" i="2"/>
  <c r="PI8" i="2"/>
  <c r="PJ8" i="2"/>
  <c r="PK8" i="2"/>
  <c r="PL8" i="2"/>
  <c r="PM8" i="2"/>
  <c r="PN8" i="2"/>
  <c r="PO8" i="2"/>
  <c r="PP8" i="2"/>
  <c r="PQ8" i="2"/>
  <c r="PR8" i="2"/>
  <c r="PS8" i="2"/>
  <c r="PT8" i="2"/>
  <c r="PU8" i="2"/>
  <c r="PV8" i="2"/>
  <c r="PW8" i="2"/>
  <c r="PX8" i="2"/>
  <c r="PY8" i="2"/>
  <c r="PZ8" i="2"/>
  <c r="QA8" i="2"/>
  <c r="QB8" i="2"/>
  <c r="QC8" i="2"/>
  <c r="QD8" i="2"/>
  <c r="QE8" i="2"/>
  <c r="QF8" i="2"/>
  <c r="QG8" i="2"/>
  <c r="QH8" i="2"/>
  <c r="QI8" i="2"/>
  <c r="QJ8" i="2"/>
  <c r="QK8" i="2"/>
  <c r="QL8" i="2"/>
  <c r="QM8" i="2"/>
  <c r="QN8" i="2"/>
  <c r="QO8" i="2"/>
  <c r="QP8" i="2"/>
  <c r="QQ8" i="2"/>
  <c r="QR8" i="2"/>
  <c r="QS8" i="2"/>
  <c r="QT8" i="2"/>
  <c r="QU8" i="2"/>
  <c r="QV8" i="2"/>
  <c r="QW8" i="2"/>
  <c r="QX8" i="2"/>
  <c r="QY8" i="2"/>
  <c r="QZ8" i="2"/>
  <c r="RA8" i="2"/>
  <c r="RB8" i="2"/>
  <c r="RC8" i="2"/>
  <c r="RD8" i="2"/>
  <c r="RE8" i="2"/>
  <c r="RF8" i="2"/>
  <c r="RG8" i="2"/>
  <c r="RH8" i="2"/>
  <c r="RI8" i="2"/>
  <c r="RJ8" i="2"/>
  <c r="RK8" i="2"/>
  <c r="RL8" i="2"/>
  <c r="RM8" i="2"/>
  <c r="RN8" i="2"/>
  <c r="RO8" i="2"/>
  <c r="RP8" i="2"/>
  <c r="RQ8" i="2"/>
  <c r="RR8" i="2"/>
  <c r="RS8" i="2"/>
  <c r="RT8" i="2"/>
  <c r="RU8" i="2"/>
  <c r="RV8" i="2"/>
  <c r="RW8" i="2"/>
  <c r="RX8" i="2"/>
  <c r="RY8" i="2"/>
  <c r="RZ8" i="2"/>
  <c r="SA8" i="2"/>
  <c r="SB8" i="2"/>
  <c r="SC8" i="2"/>
  <c r="SD8" i="2"/>
  <c r="SE8" i="2"/>
  <c r="SF8" i="2"/>
  <c r="SG8" i="2"/>
  <c r="SH8" i="2"/>
  <c r="SI8" i="2"/>
  <c r="SJ8" i="2"/>
  <c r="SK8" i="2"/>
  <c r="SL8" i="2"/>
  <c r="SM8" i="2"/>
  <c r="SN8" i="2"/>
  <c r="SO8" i="2"/>
  <c r="SP8" i="2"/>
  <c r="SQ8" i="2"/>
  <c r="SR8" i="2"/>
  <c r="SS8" i="2"/>
  <c r="ST8" i="2"/>
  <c r="SU8" i="2"/>
  <c r="SV8" i="2"/>
  <c r="SW8" i="2"/>
  <c r="SX8" i="2"/>
  <c r="SY8" i="2"/>
  <c r="SZ8" i="2"/>
  <c r="TA8" i="2"/>
  <c r="TB8" i="2"/>
  <c r="K8" i="2"/>
  <c r="K7" i="2"/>
  <c r="K6" i="2"/>
  <c r="Y6" i="13"/>
  <c r="Z6" i="13"/>
  <c r="AB6" i="13"/>
  <c r="AC6" i="13"/>
  <c r="AD6" i="13"/>
  <c r="AE6" i="13"/>
  <c r="AF6" i="13"/>
  <c r="AG6" i="13"/>
  <c r="AI6" i="13"/>
  <c r="AJ6" i="13"/>
  <c r="AK6" i="13"/>
  <c r="AL6" i="13"/>
  <c r="AM6" i="13"/>
  <c r="AN6" i="13"/>
  <c r="AO6" i="13"/>
  <c r="AP6" i="13"/>
  <c r="AS6" i="13"/>
  <c r="AT6" i="13"/>
  <c r="AV6" i="13"/>
  <c r="AX6" i="13"/>
  <c r="AY6" i="13"/>
  <c r="AZ6" i="13"/>
  <c r="BA6" i="13"/>
  <c r="BB6" i="13"/>
  <c r="BD6" i="13"/>
  <c r="BE6" i="13"/>
  <c r="BF6" i="13"/>
  <c r="BG6" i="13"/>
  <c r="BH6" i="13"/>
  <c r="BJ6" i="13"/>
  <c r="BK6" i="13"/>
  <c r="BN6" i="13"/>
  <c r="BO6" i="13"/>
  <c r="BP6" i="13"/>
  <c r="BQ6" i="13"/>
  <c r="BR6" i="13"/>
  <c r="BS6" i="13"/>
  <c r="BT6" i="13"/>
  <c r="BU6" i="13"/>
  <c r="BV6" i="13"/>
  <c r="BW6" i="13"/>
  <c r="BX6" i="13"/>
  <c r="BZ6" i="13"/>
  <c r="CA6" i="13"/>
  <c r="CB6" i="13"/>
  <c r="CC6" i="13"/>
  <c r="CD6" i="13"/>
  <c r="CE6" i="13"/>
  <c r="CF6" i="13"/>
  <c r="CG6" i="13"/>
  <c r="CH6" i="13"/>
  <c r="CI6" i="13"/>
  <c r="CL6" i="13"/>
  <c r="CM6" i="13"/>
  <c r="CN6" i="13"/>
  <c r="CO6" i="13"/>
  <c r="CP6" i="13"/>
  <c r="CQ6" i="13"/>
  <c r="CR6" i="13"/>
  <c r="CS6" i="13"/>
  <c r="CU6" i="13"/>
  <c r="CV6" i="13"/>
  <c r="CW6" i="13"/>
  <c r="CX6" i="13"/>
  <c r="CZ6" i="13"/>
  <c r="DB6" i="13"/>
  <c r="DC6" i="13"/>
  <c r="DF6" i="13"/>
  <c r="DG6" i="13"/>
  <c r="DH6" i="13"/>
  <c r="DI6" i="13"/>
  <c r="DJ6" i="13"/>
  <c r="DL6" i="13"/>
  <c r="DM6" i="13"/>
  <c r="DN6" i="13"/>
  <c r="DO6" i="13"/>
  <c r="DP6" i="13"/>
  <c r="DV6" i="13"/>
  <c r="DW6" i="13"/>
  <c r="DX6" i="13"/>
  <c r="DZ6" i="13"/>
  <c r="EA6" i="13"/>
  <c r="ED6" i="13"/>
  <c r="EF6" i="13"/>
  <c r="EG6" i="13"/>
  <c r="EI6" i="13"/>
  <c r="EJ6" i="13"/>
  <c r="EK6" i="13"/>
  <c r="EL6" i="13"/>
  <c r="EM6" i="13"/>
  <c r="EO6" i="13"/>
  <c r="EQ6" i="13"/>
  <c r="ER6" i="13"/>
  <c r="ES6" i="13"/>
  <c r="ET6" i="13"/>
  <c r="EU6" i="13"/>
  <c r="EW6" i="13"/>
  <c r="EX6" i="13"/>
  <c r="EY6" i="13"/>
  <c r="FM6" i="13"/>
  <c r="FN6" i="13"/>
  <c r="FP6" i="13"/>
  <c r="FQ6" i="13"/>
  <c r="FR6" i="13"/>
  <c r="FS6" i="13"/>
  <c r="FT6" i="13"/>
  <c r="FU6" i="13"/>
  <c r="FW6" i="13"/>
  <c r="FX6" i="13"/>
  <c r="FY6" i="13"/>
  <c r="GA6" i="13"/>
  <c r="GB6" i="13"/>
  <c r="GC6" i="13"/>
  <c r="GF6" i="13"/>
  <c r="GG6" i="13"/>
  <c r="GH6" i="13"/>
  <c r="GI6" i="13"/>
  <c r="GJ6" i="13"/>
  <c r="GK6" i="13"/>
  <c r="GL6" i="13"/>
  <c r="GM6" i="13"/>
  <c r="GN6" i="13"/>
  <c r="GO6" i="13"/>
  <c r="GP6" i="13"/>
  <c r="GR6" i="13"/>
  <c r="GS6" i="13"/>
  <c r="GT6" i="13"/>
  <c r="GU6" i="13"/>
  <c r="GW6" i="13"/>
  <c r="GX6" i="13"/>
  <c r="GY6" i="13"/>
  <c r="GZ6" i="13"/>
  <c r="HB6" i="13"/>
  <c r="HC6" i="13"/>
  <c r="HD6" i="13"/>
  <c r="HE6" i="13"/>
  <c r="HF6" i="13"/>
  <c r="HG6" i="13"/>
  <c r="HH6" i="13"/>
  <c r="HI6" i="13"/>
  <c r="HK6" i="13"/>
  <c r="HL6" i="13"/>
  <c r="HM6" i="13"/>
  <c r="HN6" i="13"/>
  <c r="HO6" i="13"/>
  <c r="HP6" i="13"/>
  <c r="HQ6" i="13"/>
  <c r="HR6" i="13"/>
  <c r="HS6" i="13"/>
  <c r="HT6" i="13"/>
  <c r="HU6" i="13"/>
  <c r="HW6" i="13"/>
  <c r="HX6" i="13"/>
  <c r="HY6" i="13"/>
  <c r="HZ6" i="13"/>
  <c r="IA6" i="13"/>
  <c r="IC6" i="13"/>
  <c r="ID6" i="13"/>
  <c r="IF6" i="13"/>
  <c r="IG6" i="13"/>
  <c r="IJ6" i="13"/>
  <c r="IL6" i="13"/>
  <c r="IM6" i="13"/>
  <c r="IN6" i="13"/>
  <c r="IO6" i="13"/>
  <c r="IP6" i="13"/>
  <c r="IQ6" i="13"/>
  <c r="IR6" i="13"/>
  <c r="IT6" i="13"/>
  <c r="IU6" i="13"/>
  <c r="IV6" i="13"/>
  <c r="IW6" i="13"/>
  <c r="IX6" i="13"/>
  <c r="IY6" i="13"/>
  <c r="IZ6" i="13"/>
  <c r="JA6" i="13"/>
  <c r="JB6" i="13"/>
  <c r="JC6" i="13"/>
  <c r="JD6" i="13"/>
  <c r="JE6" i="13"/>
  <c r="JF6" i="13"/>
  <c r="JG6" i="13"/>
  <c r="JH6" i="13"/>
  <c r="JI6" i="13"/>
  <c r="JJ6" i="13"/>
  <c r="JK6" i="13"/>
  <c r="JM6" i="13"/>
  <c r="JN6" i="13"/>
  <c r="JP6" i="13"/>
  <c r="JQ6" i="13"/>
  <c r="JR6" i="13"/>
  <c r="JS6" i="13"/>
  <c r="JT6" i="13"/>
  <c r="JU6" i="13"/>
  <c r="JV6" i="13"/>
  <c r="JW6" i="13"/>
  <c r="JX6" i="13"/>
  <c r="JY6" i="13"/>
  <c r="JZ6" i="13"/>
  <c r="KA6" i="13"/>
  <c r="KB6" i="13"/>
  <c r="KD6" i="13"/>
  <c r="KF6" i="13"/>
  <c r="KI6" i="13"/>
  <c r="KJ6" i="13"/>
  <c r="KK6" i="13"/>
  <c r="KL6" i="13"/>
  <c r="KM6" i="13"/>
  <c r="KN6" i="13"/>
  <c r="KO6" i="13"/>
  <c r="KP6" i="13"/>
  <c r="KQ6" i="13"/>
  <c r="KR6" i="13"/>
  <c r="KS6" i="13"/>
  <c r="KT6" i="13"/>
  <c r="KU6" i="13"/>
  <c r="KW6" i="13"/>
  <c r="KX6" i="13"/>
  <c r="KY6" i="13"/>
  <c r="KZ6" i="13"/>
  <c r="LA6" i="13"/>
  <c r="LB6" i="13"/>
  <c r="LC6" i="13"/>
  <c r="LD6" i="13"/>
  <c r="LE6" i="13"/>
  <c r="LF6" i="13"/>
  <c r="LG6" i="13"/>
  <c r="LH6" i="13"/>
  <c r="LI6" i="13"/>
  <c r="LJ6" i="13"/>
  <c r="LK6" i="13"/>
  <c r="LL6" i="13"/>
  <c r="LM6" i="13"/>
  <c r="LN6" i="13"/>
  <c r="LO6" i="13"/>
  <c r="LQ6" i="13"/>
  <c r="LR6" i="13"/>
  <c r="LS6" i="13"/>
  <c r="LT6" i="13"/>
  <c r="LV6" i="13"/>
  <c r="LW6" i="13"/>
  <c r="LX6" i="13"/>
  <c r="LY6" i="13"/>
  <c r="MA6" i="13"/>
  <c r="MB6" i="13"/>
  <c r="MC6" i="13"/>
  <c r="MD6" i="13"/>
  <c r="ME6" i="13"/>
  <c r="MG6" i="13"/>
  <c r="MH6" i="13"/>
  <c r="MI6" i="13"/>
  <c r="MJ6" i="13"/>
  <c r="MK6" i="13"/>
  <c r="ML6" i="13"/>
  <c r="MM6" i="13"/>
  <c r="MN6" i="13"/>
  <c r="MO6" i="13"/>
  <c r="MP6" i="13"/>
  <c r="MQ6" i="13"/>
  <c r="MR6" i="13"/>
  <c r="MS6" i="13"/>
  <c r="MT6" i="13"/>
  <c r="MU6" i="13"/>
  <c r="MV6" i="13"/>
  <c r="MW6" i="13"/>
  <c r="MX6" i="13"/>
  <c r="MZ6" i="13"/>
  <c r="NA6" i="13"/>
  <c r="NB6" i="13"/>
  <c r="NC6" i="13"/>
  <c r="ND6" i="13"/>
  <c r="NE6" i="13"/>
  <c r="NF6" i="13"/>
  <c r="NG6" i="13"/>
  <c r="NH6" i="13"/>
  <c r="NI6" i="13"/>
  <c r="NJ6" i="13"/>
  <c r="NK6" i="13"/>
  <c r="NL6" i="13"/>
  <c r="NM6" i="13"/>
  <c r="NN6" i="13"/>
  <c r="NO6" i="13"/>
  <c r="NQ6" i="13"/>
  <c r="NR6" i="13"/>
  <c r="NS6" i="13"/>
  <c r="NT6" i="13"/>
  <c r="NU6" i="13"/>
  <c r="NV6" i="13"/>
  <c r="NW6" i="13"/>
  <c r="NX6" i="13"/>
  <c r="NY6" i="13"/>
  <c r="NZ6" i="13"/>
  <c r="OA6" i="13"/>
  <c r="OC6" i="13"/>
  <c r="OD6" i="13"/>
  <c r="OE6" i="13"/>
  <c r="OF6" i="13"/>
  <c r="OG6" i="13"/>
  <c r="OH6" i="13"/>
  <c r="OI6" i="13"/>
  <c r="OJ6" i="13"/>
  <c r="OK6" i="13"/>
  <c r="OL6" i="13"/>
  <c r="ON6" i="13"/>
  <c r="OP6" i="13"/>
  <c r="OR6" i="13"/>
  <c r="OU6" i="13"/>
  <c r="OV6" i="13"/>
  <c r="OW6" i="13"/>
  <c r="OY6" i="13"/>
  <c r="OZ6" i="13"/>
  <c r="PA6" i="13"/>
  <c r="PB6" i="13"/>
  <c r="PC6" i="13"/>
  <c r="PD6" i="13"/>
  <c r="PE6" i="13"/>
  <c r="PF6" i="13"/>
  <c r="PH6" i="13"/>
  <c r="PI6" i="13"/>
  <c r="PJ6" i="13"/>
  <c r="PK6" i="13"/>
  <c r="PL6" i="13"/>
  <c r="PM6" i="13"/>
  <c r="PN6" i="13"/>
  <c r="PO6" i="13"/>
  <c r="PP6" i="13"/>
  <c r="PQ6" i="13"/>
  <c r="PR6" i="13"/>
  <c r="PS6" i="13"/>
  <c r="PT6" i="13"/>
  <c r="PU6" i="13"/>
  <c r="PV6" i="13"/>
  <c r="PW6" i="13"/>
  <c r="PX6" i="13"/>
  <c r="PY6" i="13"/>
  <c r="PZ6" i="13"/>
  <c r="QA6" i="13"/>
  <c r="QB6" i="13"/>
  <c r="QC6" i="13"/>
  <c r="QD6" i="13"/>
  <c r="QF6" i="13"/>
  <c r="QG6" i="13"/>
  <c r="QH6" i="13"/>
  <c r="QI6" i="13"/>
  <c r="QJ6" i="13"/>
  <c r="QK6" i="13"/>
  <c r="QL6" i="13"/>
  <c r="QM6" i="13"/>
  <c r="QN6" i="13"/>
  <c r="QO6" i="13"/>
  <c r="QP6" i="13"/>
  <c r="QQ6" i="13"/>
  <c r="QR6" i="13"/>
  <c r="QS6" i="13"/>
  <c r="QU6" i="13"/>
  <c r="QV6" i="13"/>
  <c r="QW6" i="13"/>
  <c r="QX6" i="13"/>
  <c r="QY6" i="13"/>
  <c r="QZ6" i="13"/>
  <c r="RA6" i="13"/>
  <c r="RB6" i="13"/>
  <c r="RC6" i="13"/>
  <c r="RD6" i="13"/>
  <c r="RE6" i="13"/>
  <c r="RG6" i="13"/>
  <c r="RH6" i="13"/>
  <c r="RI6" i="13"/>
  <c r="RJ6" i="13"/>
  <c r="RK6" i="13"/>
  <c r="RL6" i="13"/>
  <c r="RM6" i="13"/>
  <c r="RN6" i="13"/>
  <c r="RO6" i="13"/>
  <c r="RP6" i="13"/>
  <c r="RQ6" i="13"/>
  <c r="RR6" i="13"/>
  <c r="RS6" i="13"/>
  <c r="RT6" i="13"/>
  <c r="RU6" i="13"/>
  <c r="RW6" i="13"/>
  <c r="RX6" i="13"/>
  <c r="RY6" i="13"/>
  <c r="RZ6" i="13"/>
  <c r="SA6" i="13"/>
  <c r="SB6" i="13"/>
  <c r="SC6" i="13"/>
  <c r="SD6" i="13"/>
  <c r="SE6" i="13"/>
  <c r="SF6" i="13"/>
  <c r="SG6" i="13"/>
  <c r="SH6" i="13"/>
  <c r="SI6" i="13"/>
  <c r="SJ6" i="13"/>
  <c r="SK6" i="13"/>
  <c r="SL6" i="13"/>
  <c r="SM6" i="13"/>
  <c r="SN6" i="13"/>
  <c r="SO6" i="13"/>
  <c r="SP6" i="13"/>
  <c r="SQ6" i="13"/>
  <c r="SR6" i="13"/>
  <c r="SS6" i="13"/>
  <c r="ST6" i="13"/>
  <c r="SU6" i="13"/>
  <c r="SV6" i="13"/>
  <c r="SW6" i="13"/>
  <c r="SX6" i="13"/>
  <c r="SY6" i="13"/>
  <c r="SZ6" i="13"/>
  <c r="TA6" i="13"/>
  <c r="TB6" i="13"/>
  <c r="Y7" i="13"/>
  <c r="Z7" i="13"/>
  <c r="AB7" i="13"/>
  <c r="AC7" i="13"/>
  <c r="AD7" i="13"/>
  <c r="AE7" i="13"/>
  <c r="AF7" i="13"/>
  <c r="AG7" i="13"/>
  <c r="AJ7" i="13"/>
  <c r="AK7" i="13"/>
  <c r="AL7" i="13"/>
  <c r="AM7" i="13"/>
  <c r="AN7" i="13"/>
  <c r="AO7" i="13"/>
  <c r="AP7" i="13"/>
  <c r="AS7" i="13"/>
  <c r="AT7" i="13"/>
  <c r="AV7" i="13"/>
  <c r="AX7" i="13"/>
  <c r="AY7" i="13"/>
  <c r="AZ7" i="13"/>
  <c r="BA7" i="13"/>
  <c r="BB7" i="13"/>
  <c r="BE7" i="13"/>
  <c r="BF7" i="13"/>
  <c r="BG7" i="13"/>
  <c r="BH7" i="13"/>
  <c r="BJ7" i="13"/>
  <c r="BK7" i="13"/>
  <c r="BN7" i="13"/>
  <c r="BO7" i="13"/>
  <c r="BP7" i="13"/>
  <c r="BQ7" i="13"/>
  <c r="BR7" i="13"/>
  <c r="BS7" i="13"/>
  <c r="BT7" i="13"/>
  <c r="BU7" i="13"/>
  <c r="BV7" i="13"/>
  <c r="BW7" i="13"/>
  <c r="BX7" i="13"/>
  <c r="CA7" i="13"/>
  <c r="CB7" i="13"/>
  <c r="CC7" i="13"/>
  <c r="CD7" i="13"/>
  <c r="CE7" i="13"/>
  <c r="CF7" i="13"/>
  <c r="CG7" i="13"/>
  <c r="CH7" i="13"/>
  <c r="CI7" i="13"/>
  <c r="CL7" i="13"/>
  <c r="CM7" i="13"/>
  <c r="CN7" i="13"/>
  <c r="CO7" i="13"/>
  <c r="CP7" i="13"/>
  <c r="CQ7" i="13"/>
  <c r="CR7" i="13"/>
  <c r="CS7" i="13"/>
  <c r="CW7" i="13"/>
  <c r="CX7" i="13"/>
  <c r="DC7" i="13"/>
  <c r="DF7" i="13"/>
  <c r="DG7" i="13"/>
  <c r="DH7" i="13"/>
  <c r="DI7" i="13"/>
  <c r="DJ7" i="13"/>
  <c r="DN7" i="13"/>
  <c r="DO7" i="13"/>
  <c r="DP7" i="13"/>
  <c r="DV7" i="13"/>
  <c r="DW7" i="13"/>
  <c r="DX7" i="13"/>
  <c r="ED7" i="13"/>
  <c r="EF7" i="13"/>
  <c r="EG7" i="13"/>
  <c r="EI7" i="13"/>
  <c r="EJ7" i="13"/>
  <c r="EK7" i="13"/>
  <c r="EL7" i="13"/>
  <c r="EM7" i="13"/>
  <c r="EO7" i="13"/>
  <c r="ER7" i="13"/>
  <c r="ES7" i="13"/>
  <c r="ET7" i="13"/>
  <c r="EU7" i="13"/>
  <c r="EX7" i="13"/>
  <c r="EY7" i="13"/>
  <c r="FN7" i="13"/>
  <c r="FR7" i="13"/>
  <c r="FS7" i="13"/>
  <c r="FT7" i="13"/>
  <c r="FU7" i="13"/>
  <c r="FW7" i="13"/>
  <c r="FX7" i="13"/>
  <c r="FY7" i="13"/>
  <c r="GC7" i="13"/>
  <c r="GG7" i="13"/>
  <c r="GH7" i="13"/>
  <c r="GI7" i="13"/>
  <c r="GJ7" i="13"/>
  <c r="GK7" i="13"/>
  <c r="GL7" i="13"/>
  <c r="GM7" i="13"/>
  <c r="GN7" i="13"/>
  <c r="GO7" i="13"/>
  <c r="GP7" i="13"/>
  <c r="GS7" i="13"/>
  <c r="GT7" i="13"/>
  <c r="GU7" i="13"/>
  <c r="GY7" i="13"/>
  <c r="GZ7" i="13"/>
  <c r="HB7" i="13"/>
  <c r="HC7" i="13"/>
  <c r="HD7" i="13"/>
  <c r="HE7" i="13"/>
  <c r="HF7" i="13"/>
  <c r="HG7" i="13"/>
  <c r="HH7" i="13"/>
  <c r="HI7" i="13"/>
  <c r="HK7" i="13"/>
  <c r="HL7" i="13"/>
  <c r="HM7" i="13"/>
  <c r="HN7" i="13"/>
  <c r="HO7" i="13"/>
  <c r="HP7" i="13"/>
  <c r="HQ7" i="13"/>
  <c r="HR7" i="13"/>
  <c r="HS7" i="13"/>
  <c r="HT7" i="13"/>
  <c r="HU7" i="13"/>
  <c r="HX7" i="13"/>
  <c r="HY7" i="13"/>
  <c r="HZ7" i="13"/>
  <c r="IA7" i="13"/>
  <c r="IF7" i="13"/>
  <c r="IG7" i="13"/>
  <c r="IJ7" i="13"/>
  <c r="IM7" i="13"/>
  <c r="IN7" i="13"/>
  <c r="IO7" i="13"/>
  <c r="IP7" i="13"/>
  <c r="IQ7" i="13"/>
  <c r="IR7" i="13"/>
  <c r="IU7" i="13"/>
  <c r="IV7" i="13"/>
  <c r="IW7" i="13"/>
  <c r="IX7" i="13"/>
  <c r="IY7" i="13"/>
  <c r="IZ7" i="13"/>
  <c r="JA7" i="13"/>
  <c r="JB7" i="13"/>
  <c r="JC7" i="13"/>
  <c r="JD7" i="13"/>
  <c r="JE7" i="13"/>
  <c r="JF7" i="13"/>
  <c r="JG7" i="13"/>
  <c r="JH7" i="13"/>
  <c r="JI7" i="13"/>
  <c r="JJ7" i="13"/>
  <c r="JK7" i="13"/>
  <c r="JM7" i="13"/>
  <c r="JN7" i="13"/>
  <c r="JP7" i="13"/>
  <c r="JQ7" i="13"/>
  <c r="JR7" i="13"/>
  <c r="JS7" i="13"/>
  <c r="JT7" i="13"/>
  <c r="JU7" i="13"/>
  <c r="JV7" i="13"/>
  <c r="JW7" i="13"/>
  <c r="JX7" i="13"/>
  <c r="JY7" i="13"/>
  <c r="JZ7" i="13"/>
  <c r="KA7" i="13"/>
  <c r="KB7" i="13"/>
  <c r="KD7" i="13"/>
  <c r="KF7" i="13"/>
  <c r="KJ7" i="13"/>
  <c r="KK7" i="13"/>
  <c r="KL7" i="13"/>
  <c r="KM7" i="13"/>
  <c r="KN7" i="13"/>
  <c r="KO7" i="13"/>
  <c r="KP7" i="13"/>
  <c r="KQ7" i="13"/>
  <c r="KR7" i="13"/>
  <c r="KS7" i="13"/>
  <c r="KT7" i="13"/>
  <c r="KU7" i="13"/>
  <c r="KX7" i="13"/>
  <c r="KY7" i="13"/>
  <c r="KZ7" i="13"/>
  <c r="LA7" i="13"/>
  <c r="LB7" i="13"/>
  <c r="LC7" i="13"/>
  <c r="LD7" i="13"/>
  <c r="LE7" i="13"/>
  <c r="LF7" i="13"/>
  <c r="LG7" i="13"/>
  <c r="LH7" i="13"/>
  <c r="LI7" i="13"/>
  <c r="LJ7" i="13"/>
  <c r="LK7" i="13"/>
  <c r="LL7" i="13"/>
  <c r="LM7" i="13"/>
  <c r="LN7" i="13"/>
  <c r="LO7" i="13"/>
  <c r="LS7" i="13"/>
  <c r="LT7" i="13"/>
  <c r="LX7" i="13"/>
  <c r="LY7" i="13"/>
  <c r="MA7" i="13"/>
  <c r="MB7" i="13"/>
  <c r="MC7" i="13"/>
  <c r="MD7" i="13"/>
  <c r="ME7" i="13"/>
  <c r="MG7" i="13"/>
  <c r="MH7" i="13"/>
  <c r="MI7" i="13"/>
  <c r="MJ7" i="13"/>
  <c r="MK7" i="13"/>
  <c r="ML7" i="13"/>
  <c r="MM7" i="13"/>
  <c r="MN7" i="13"/>
  <c r="MO7" i="13"/>
  <c r="MP7" i="13"/>
  <c r="MQ7" i="13"/>
  <c r="MR7" i="13"/>
  <c r="MS7" i="13"/>
  <c r="MT7" i="13"/>
  <c r="MU7" i="13"/>
  <c r="MV7" i="13"/>
  <c r="MW7" i="13"/>
  <c r="MX7" i="13"/>
  <c r="NB7" i="13"/>
  <c r="NC7" i="13"/>
  <c r="ND7" i="13"/>
  <c r="NE7" i="13"/>
  <c r="NF7" i="13"/>
  <c r="NG7" i="13"/>
  <c r="NH7" i="13"/>
  <c r="NI7" i="13"/>
  <c r="NJ7" i="13"/>
  <c r="NK7" i="13"/>
  <c r="NL7" i="13"/>
  <c r="NM7" i="13"/>
  <c r="NN7" i="13"/>
  <c r="NO7" i="13"/>
  <c r="NR7" i="13"/>
  <c r="NS7" i="13"/>
  <c r="NT7" i="13"/>
  <c r="NU7" i="13"/>
  <c r="NV7" i="13"/>
  <c r="NW7" i="13"/>
  <c r="NX7" i="13"/>
  <c r="NY7" i="13"/>
  <c r="NZ7" i="13"/>
  <c r="OA7" i="13"/>
  <c r="OD7" i="13"/>
  <c r="OE7" i="13"/>
  <c r="OF7" i="13"/>
  <c r="OG7" i="13"/>
  <c r="OH7" i="13"/>
  <c r="OI7" i="13"/>
  <c r="OJ7" i="13"/>
  <c r="OK7" i="13"/>
  <c r="OL7" i="13"/>
  <c r="ON7" i="13"/>
  <c r="OP7" i="13"/>
  <c r="OR7" i="13"/>
  <c r="OV7" i="13"/>
  <c r="OW7" i="13"/>
  <c r="PA7" i="13"/>
  <c r="PB7" i="13"/>
  <c r="PC7" i="13"/>
  <c r="PD7" i="13"/>
  <c r="PE7" i="13"/>
  <c r="PF7" i="13"/>
  <c r="PH7" i="13"/>
  <c r="PI7" i="13"/>
  <c r="PJ7" i="13"/>
  <c r="PK7" i="13"/>
  <c r="PL7" i="13"/>
  <c r="PM7" i="13"/>
  <c r="PN7" i="13"/>
  <c r="PO7" i="13"/>
  <c r="PP7" i="13"/>
  <c r="PQ7" i="13"/>
  <c r="PR7" i="13"/>
  <c r="PS7" i="13"/>
  <c r="PT7" i="13"/>
  <c r="PU7" i="13"/>
  <c r="PV7" i="13"/>
  <c r="PW7" i="13"/>
  <c r="PX7" i="13"/>
  <c r="PY7" i="13"/>
  <c r="PZ7" i="13"/>
  <c r="QA7" i="13"/>
  <c r="QB7" i="13"/>
  <c r="QC7" i="13"/>
  <c r="QD7" i="13"/>
  <c r="QG7" i="13"/>
  <c r="QH7" i="13"/>
  <c r="QI7" i="13"/>
  <c r="QJ7" i="13"/>
  <c r="QK7" i="13"/>
  <c r="QL7" i="13"/>
  <c r="QM7" i="13"/>
  <c r="QN7" i="13"/>
  <c r="QO7" i="13"/>
  <c r="QP7" i="13"/>
  <c r="QQ7" i="13"/>
  <c r="QR7" i="13"/>
  <c r="QS7" i="13"/>
  <c r="QU7" i="13"/>
  <c r="QV7" i="13"/>
  <c r="QW7" i="13"/>
  <c r="QX7" i="13"/>
  <c r="QY7" i="13"/>
  <c r="QZ7" i="13"/>
  <c r="RA7" i="13"/>
  <c r="RB7" i="13"/>
  <c r="RC7" i="13"/>
  <c r="RD7" i="13"/>
  <c r="RE7" i="13"/>
  <c r="RG7" i="13"/>
  <c r="RH7" i="13"/>
  <c r="RI7" i="13"/>
  <c r="RJ7" i="13"/>
  <c r="RK7" i="13"/>
  <c r="RL7" i="13"/>
  <c r="RM7" i="13"/>
  <c r="RN7" i="13"/>
  <c r="RO7" i="13"/>
  <c r="RP7" i="13"/>
  <c r="RQ7" i="13"/>
  <c r="RR7" i="13"/>
  <c r="RS7" i="13"/>
  <c r="RT7" i="13"/>
  <c r="RU7" i="13"/>
  <c r="RY7" i="13"/>
  <c r="RZ7" i="13"/>
  <c r="SA7" i="13"/>
  <c r="SB7" i="13"/>
  <c r="SC7" i="13"/>
  <c r="SD7" i="13"/>
  <c r="SE7" i="13"/>
  <c r="SF7" i="13"/>
  <c r="SG7" i="13"/>
  <c r="SH7" i="13"/>
  <c r="SI7" i="13"/>
  <c r="SJ7" i="13"/>
  <c r="SK7" i="13"/>
  <c r="SL7" i="13"/>
  <c r="SM7" i="13"/>
  <c r="SN7" i="13"/>
  <c r="SO7" i="13"/>
  <c r="SP7" i="13"/>
  <c r="SQ7" i="13"/>
  <c r="SR7" i="13"/>
  <c r="SS7" i="13"/>
  <c r="ST7" i="13"/>
  <c r="SU7" i="13"/>
  <c r="SV7" i="13"/>
  <c r="SW7" i="13"/>
  <c r="SX7" i="13"/>
  <c r="SY7" i="13"/>
  <c r="SZ7" i="13"/>
  <c r="TA7" i="13"/>
  <c r="TB7" i="13"/>
  <c r="Y8" i="13"/>
  <c r="Z8" i="13"/>
  <c r="AA8" i="13"/>
  <c r="AB8" i="13"/>
  <c r="AC8" i="13"/>
  <c r="AD8" i="13"/>
  <c r="AE8" i="13"/>
  <c r="AF8" i="13"/>
  <c r="AG8" i="13"/>
  <c r="AH8" i="13"/>
  <c r="AI8" i="13"/>
  <c r="AJ8" i="13"/>
  <c r="AK8" i="13"/>
  <c r="AL8" i="13"/>
  <c r="AM8" i="13"/>
  <c r="AN8" i="13"/>
  <c r="AO8" i="13"/>
  <c r="AP8" i="13"/>
  <c r="AQ8" i="13"/>
  <c r="AR8" i="13"/>
  <c r="AS8" i="13"/>
  <c r="AT8" i="13"/>
  <c r="AU8" i="13"/>
  <c r="AV8" i="13"/>
  <c r="AW8" i="13"/>
  <c r="AX8" i="13"/>
  <c r="AY8" i="13"/>
  <c r="AZ8" i="13"/>
  <c r="BA8" i="13"/>
  <c r="BB8" i="13"/>
  <c r="BC8" i="13"/>
  <c r="BD8" i="13"/>
  <c r="BE8" i="13"/>
  <c r="BF8" i="13"/>
  <c r="BG8" i="13"/>
  <c r="BH8" i="13"/>
  <c r="BI8" i="13"/>
  <c r="BJ8" i="13"/>
  <c r="BK8" i="13"/>
  <c r="BL8" i="13"/>
  <c r="BM8" i="13"/>
  <c r="BN8" i="13"/>
  <c r="BO8" i="13"/>
  <c r="BP8" i="13"/>
  <c r="BQ8" i="13"/>
  <c r="BR8" i="13"/>
  <c r="BS8" i="13"/>
  <c r="BT8" i="13"/>
  <c r="BU8" i="13"/>
  <c r="BV8" i="13"/>
  <c r="BW8" i="13"/>
  <c r="BX8" i="13"/>
  <c r="BY8" i="13"/>
  <c r="BZ8" i="13"/>
  <c r="CA8" i="13"/>
  <c r="CB8" i="13"/>
  <c r="CC8" i="13"/>
  <c r="CD8" i="13"/>
  <c r="CE8" i="13"/>
  <c r="CF8" i="13"/>
  <c r="CG8" i="13"/>
  <c r="CH8" i="13"/>
  <c r="CI8" i="13"/>
  <c r="CJ8" i="13"/>
  <c r="CK8" i="13"/>
  <c r="CL8" i="13"/>
  <c r="CM8" i="13"/>
  <c r="CN8" i="13"/>
  <c r="CO8" i="13"/>
  <c r="CP8" i="13"/>
  <c r="CQ8" i="13"/>
  <c r="CR8" i="13"/>
  <c r="CS8" i="13"/>
  <c r="CU8" i="13"/>
  <c r="CV8" i="13"/>
  <c r="CW8" i="13"/>
  <c r="CX8" i="13"/>
  <c r="CY8" i="13"/>
  <c r="CZ8" i="13"/>
  <c r="DA8" i="13"/>
  <c r="DB8" i="13"/>
  <c r="DC8" i="13"/>
  <c r="DD8" i="13"/>
  <c r="DE8" i="13"/>
  <c r="DF8" i="13"/>
  <c r="DG8" i="13"/>
  <c r="DH8" i="13"/>
  <c r="DI8" i="13"/>
  <c r="DJ8" i="13"/>
  <c r="DK8" i="13"/>
  <c r="DL8" i="13"/>
  <c r="DM8" i="13"/>
  <c r="DN8" i="13"/>
  <c r="DO8" i="13"/>
  <c r="DP8" i="13"/>
  <c r="DQ8" i="13"/>
  <c r="DR8" i="13"/>
  <c r="DS8" i="13"/>
  <c r="DT8" i="13"/>
  <c r="DU8" i="13"/>
  <c r="DV8" i="13"/>
  <c r="DW8" i="13"/>
  <c r="DX8" i="13"/>
  <c r="DY8" i="13"/>
  <c r="DZ8" i="13"/>
  <c r="EA8" i="13"/>
  <c r="EB8" i="13"/>
  <c r="EC8" i="13"/>
  <c r="ED8" i="13"/>
  <c r="EE8" i="13"/>
  <c r="EF8" i="13"/>
  <c r="EG8" i="13"/>
  <c r="EH8" i="13"/>
  <c r="EI8" i="13"/>
  <c r="EJ8" i="13"/>
  <c r="EK8" i="13"/>
  <c r="EL8" i="13"/>
  <c r="EM8" i="13"/>
  <c r="EN8" i="13"/>
  <c r="EO8" i="13"/>
  <c r="EP8" i="13"/>
  <c r="EQ8" i="13"/>
  <c r="ER8" i="13"/>
  <c r="ES8" i="13"/>
  <c r="ET8" i="13"/>
  <c r="EU8" i="13"/>
  <c r="EV8" i="13"/>
  <c r="EW8" i="13"/>
  <c r="EX8" i="13"/>
  <c r="EY8" i="13"/>
  <c r="EZ8" i="13"/>
  <c r="FA8" i="13"/>
  <c r="FB8" i="13"/>
  <c r="FC8" i="13"/>
  <c r="FD8" i="13"/>
  <c r="FE8" i="13"/>
  <c r="FF8" i="13"/>
  <c r="FG8" i="13"/>
  <c r="FH8" i="13"/>
  <c r="FI8" i="13"/>
  <c r="FJ8" i="13"/>
  <c r="FK8" i="13"/>
  <c r="FL8" i="13"/>
  <c r="FM8" i="13"/>
  <c r="FN8" i="13"/>
  <c r="FO8" i="13"/>
  <c r="FP8" i="13"/>
  <c r="FQ8" i="13"/>
  <c r="FR8" i="13"/>
  <c r="FS8" i="13"/>
  <c r="FT8" i="13"/>
  <c r="FU8" i="13"/>
  <c r="FV8" i="13"/>
  <c r="FW8" i="13"/>
  <c r="FX8" i="13"/>
  <c r="FY8" i="13"/>
  <c r="FZ8" i="13"/>
  <c r="GA8" i="13"/>
  <c r="GB8" i="13"/>
  <c r="GC8" i="13"/>
  <c r="GD8" i="13"/>
  <c r="GE8" i="13"/>
  <c r="GF8" i="13"/>
  <c r="GG8" i="13"/>
  <c r="GH8" i="13"/>
  <c r="GI8" i="13"/>
  <c r="GJ8" i="13"/>
  <c r="GK8" i="13"/>
  <c r="GL8" i="13"/>
  <c r="GM8" i="13"/>
  <c r="GN8" i="13"/>
  <c r="GO8" i="13"/>
  <c r="GP8" i="13"/>
  <c r="GQ8" i="13"/>
  <c r="GR8" i="13"/>
  <c r="GS8" i="13"/>
  <c r="GT8" i="13"/>
  <c r="GU8" i="13"/>
  <c r="GV8" i="13"/>
  <c r="GW8" i="13"/>
  <c r="GX8" i="13"/>
  <c r="GY8" i="13"/>
  <c r="GZ8" i="13"/>
  <c r="HA8" i="13"/>
  <c r="HB8" i="13"/>
  <c r="HC8" i="13"/>
  <c r="HD8" i="13"/>
  <c r="HE8" i="13"/>
  <c r="HF8" i="13"/>
  <c r="HG8" i="13"/>
  <c r="HH8" i="13"/>
  <c r="HI8" i="13"/>
  <c r="HJ8" i="13"/>
  <c r="HK8" i="13"/>
  <c r="HL8" i="13"/>
  <c r="HM8" i="13"/>
  <c r="HN8" i="13"/>
  <c r="HO8" i="13"/>
  <c r="HP8" i="13"/>
  <c r="HQ8" i="13"/>
  <c r="HR8" i="13"/>
  <c r="HS8" i="13"/>
  <c r="HT8" i="13"/>
  <c r="HU8" i="13"/>
  <c r="HV8" i="13"/>
  <c r="HW8" i="13"/>
  <c r="HX8" i="13"/>
  <c r="HY8" i="13"/>
  <c r="HZ8" i="13"/>
  <c r="IA8" i="13"/>
  <c r="IB8" i="13"/>
  <c r="IC8" i="13"/>
  <c r="ID8" i="13"/>
  <c r="IE8" i="13"/>
  <c r="IF8" i="13"/>
  <c r="IG8" i="13"/>
  <c r="IH8" i="13"/>
  <c r="II8" i="13"/>
  <c r="IJ8" i="13"/>
  <c r="IK8" i="13"/>
  <c r="IL8" i="13"/>
  <c r="IM8" i="13"/>
  <c r="IN8" i="13"/>
  <c r="IO8" i="13"/>
  <c r="IP8" i="13"/>
  <c r="IQ8" i="13"/>
  <c r="IR8" i="13"/>
  <c r="IS8" i="13"/>
  <c r="IT8" i="13"/>
  <c r="IU8" i="13"/>
  <c r="IV8" i="13"/>
  <c r="IW8" i="13"/>
  <c r="IX8" i="13"/>
  <c r="IY8" i="13"/>
  <c r="IZ8" i="13"/>
  <c r="JA8" i="13"/>
  <c r="JB8" i="13"/>
  <c r="JC8" i="13"/>
  <c r="JD8" i="13"/>
  <c r="JE8" i="13"/>
  <c r="JF8" i="13"/>
  <c r="JG8" i="13"/>
  <c r="JH8" i="13"/>
  <c r="JI8" i="13"/>
  <c r="JJ8" i="13"/>
  <c r="JK8" i="13"/>
  <c r="JL8" i="13"/>
  <c r="JM8" i="13"/>
  <c r="JN8" i="13"/>
  <c r="JO8" i="13"/>
  <c r="JP8" i="13"/>
  <c r="JQ8" i="13"/>
  <c r="JR8" i="13"/>
  <c r="JS8" i="13"/>
  <c r="JT8" i="13"/>
  <c r="JU8" i="13"/>
  <c r="JV8" i="13"/>
  <c r="JW8" i="13"/>
  <c r="JX8" i="13"/>
  <c r="JY8" i="13"/>
  <c r="JZ8" i="13"/>
  <c r="KA8" i="13"/>
  <c r="KB8" i="13"/>
  <c r="KC8" i="13"/>
  <c r="KD8" i="13"/>
  <c r="KE8" i="13"/>
  <c r="KF8" i="13"/>
  <c r="KG8" i="13"/>
  <c r="KH8" i="13"/>
  <c r="KI8" i="13"/>
  <c r="KJ8" i="13"/>
  <c r="KK8" i="13"/>
  <c r="KL8" i="13"/>
  <c r="KM8" i="13"/>
  <c r="KN8" i="13"/>
  <c r="KO8" i="13"/>
  <c r="KP8" i="13"/>
  <c r="KQ8" i="13"/>
  <c r="KR8" i="13"/>
  <c r="KS8" i="13"/>
  <c r="KT8" i="13"/>
  <c r="KU8" i="13"/>
  <c r="KV8" i="13"/>
  <c r="KW8" i="13"/>
  <c r="KX8" i="13"/>
  <c r="KY8" i="13"/>
  <c r="KZ8" i="13"/>
  <c r="LA8" i="13"/>
  <c r="LB8" i="13"/>
  <c r="LC8" i="13"/>
  <c r="LD8" i="13"/>
  <c r="LE8" i="13"/>
  <c r="LF8" i="13"/>
  <c r="LG8" i="13"/>
  <c r="LH8" i="13"/>
  <c r="LI8" i="13"/>
  <c r="LJ8" i="13"/>
  <c r="LK8" i="13"/>
  <c r="LL8" i="13"/>
  <c r="LM8" i="13"/>
  <c r="LN8" i="13"/>
  <c r="LO8" i="13"/>
  <c r="LP8" i="13"/>
  <c r="LQ8" i="13"/>
  <c r="LR8" i="13"/>
  <c r="LS8" i="13"/>
  <c r="LT8" i="13"/>
  <c r="LU8" i="13"/>
  <c r="LV8" i="13"/>
  <c r="LW8" i="13"/>
  <c r="LX8" i="13"/>
  <c r="LY8" i="13"/>
  <c r="LZ8" i="13"/>
  <c r="MA8" i="13"/>
  <c r="MB8" i="13"/>
  <c r="MC8" i="13"/>
  <c r="MD8" i="13"/>
  <c r="ME8" i="13"/>
  <c r="MF8" i="13"/>
  <c r="MG8" i="13"/>
  <c r="MH8" i="13"/>
  <c r="MI8" i="13"/>
  <c r="MJ8" i="13"/>
  <c r="MK8" i="13"/>
  <c r="ML8" i="13"/>
  <c r="MM8" i="13"/>
  <c r="MN8" i="13"/>
  <c r="MO8" i="13"/>
  <c r="MP8" i="13"/>
  <c r="MQ8" i="13"/>
  <c r="MR8" i="13"/>
  <c r="MS8" i="13"/>
  <c r="MT8" i="13"/>
  <c r="MU8" i="13"/>
  <c r="MV8" i="13"/>
  <c r="MW8" i="13"/>
  <c r="MX8" i="13"/>
  <c r="MY8" i="13"/>
  <c r="MZ8" i="13"/>
  <c r="NA8" i="13"/>
  <c r="NB8" i="13"/>
  <c r="NC8" i="13"/>
  <c r="ND8" i="13"/>
  <c r="NE8" i="13"/>
  <c r="NF8" i="13"/>
  <c r="NG8" i="13"/>
  <c r="NH8" i="13"/>
  <c r="NI8" i="13"/>
  <c r="NJ8" i="13"/>
  <c r="NK8" i="13"/>
  <c r="NL8" i="13"/>
  <c r="NM8" i="13"/>
  <c r="NN8" i="13"/>
  <c r="NO8" i="13"/>
  <c r="NP8" i="13"/>
  <c r="NQ8" i="13"/>
  <c r="NR8" i="13"/>
  <c r="NS8" i="13"/>
  <c r="NT8" i="13"/>
  <c r="NU8" i="13"/>
  <c r="NV8" i="13"/>
  <c r="NW8" i="13"/>
  <c r="NX8" i="13"/>
  <c r="NY8" i="13"/>
  <c r="NZ8" i="13"/>
  <c r="OA8" i="13"/>
  <c r="OB8" i="13"/>
  <c r="OC8" i="13"/>
  <c r="OD8" i="13"/>
  <c r="OE8" i="13"/>
  <c r="OF8" i="13"/>
  <c r="OG8" i="13"/>
  <c r="OH8" i="13"/>
  <c r="OI8" i="13"/>
  <c r="OJ8" i="13"/>
  <c r="OK8" i="13"/>
  <c r="OL8" i="13"/>
  <c r="OM8" i="13"/>
  <c r="ON8" i="13"/>
  <c r="OO8" i="13"/>
  <c r="OP8" i="13"/>
  <c r="OQ8" i="13"/>
  <c r="OR8" i="13"/>
  <c r="OS8" i="13"/>
  <c r="OT8" i="13"/>
  <c r="OU8" i="13"/>
  <c r="OV8" i="13"/>
  <c r="OW8" i="13"/>
  <c r="OX8" i="13"/>
  <c r="OY8" i="13"/>
  <c r="OZ8" i="13"/>
  <c r="PA8" i="13"/>
  <c r="PB8" i="13"/>
  <c r="PC8" i="13"/>
  <c r="PD8" i="13"/>
  <c r="PE8" i="13"/>
  <c r="PF8" i="13"/>
  <c r="PG8" i="13"/>
  <c r="PH8" i="13"/>
  <c r="PI8" i="13"/>
  <c r="PJ8" i="13"/>
  <c r="PK8" i="13"/>
  <c r="PL8" i="13"/>
  <c r="PM8" i="13"/>
  <c r="PN8" i="13"/>
  <c r="PO8" i="13"/>
  <c r="PP8" i="13"/>
  <c r="PQ8" i="13"/>
  <c r="PR8" i="13"/>
  <c r="PS8" i="13"/>
  <c r="PT8" i="13"/>
  <c r="PU8" i="13"/>
  <c r="PV8" i="13"/>
  <c r="PW8" i="13"/>
  <c r="PX8" i="13"/>
  <c r="PY8" i="13"/>
  <c r="PZ8" i="13"/>
  <c r="QA8" i="13"/>
  <c r="QB8" i="13"/>
  <c r="QC8" i="13"/>
  <c r="QD8" i="13"/>
  <c r="QE8" i="13"/>
  <c r="QF8" i="13"/>
  <c r="QG8" i="13"/>
  <c r="QH8" i="13"/>
  <c r="QI8" i="13"/>
  <c r="QJ8" i="13"/>
  <c r="QK8" i="13"/>
  <c r="QL8" i="13"/>
  <c r="QM8" i="13"/>
  <c r="QN8" i="13"/>
  <c r="QO8" i="13"/>
  <c r="QP8" i="13"/>
  <c r="QQ8" i="13"/>
  <c r="QR8" i="13"/>
  <c r="QS8" i="13"/>
  <c r="QT8" i="13"/>
  <c r="QU8" i="13"/>
  <c r="QV8" i="13"/>
  <c r="QW8" i="13"/>
  <c r="QX8" i="13"/>
  <c r="QY8" i="13"/>
  <c r="QZ8" i="13"/>
  <c r="RA8" i="13"/>
  <c r="RB8" i="13"/>
  <c r="RC8" i="13"/>
  <c r="RD8" i="13"/>
  <c r="RE8" i="13"/>
  <c r="RF8" i="13"/>
  <c r="RG8" i="13"/>
  <c r="RH8" i="13"/>
  <c r="RI8" i="13"/>
  <c r="RJ8" i="13"/>
  <c r="RK8" i="13"/>
  <c r="RL8" i="13"/>
  <c r="RM8" i="13"/>
  <c r="RN8" i="13"/>
  <c r="RO8" i="13"/>
  <c r="RP8" i="13"/>
  <c r="RQ8" i="13"/>
  <c r="RR8" i="13"/>
  <c r="RS8" i="13"/>
  <c r="RT8" i="13"/>
  <c r="RU8" i="13"/>
  <c r="RV8" i="13"/>
  <c r="RW8" i="13"/>
  <c r="RX8" i="13"/>
  <c r="RY8" i="13"/>
  <c r="RZ8" i="13"/>
  <c r="SA8" i="13"/>
  <c r="SB8" i="13"/>
  <c r="SC8" i="13"/>
  <c r="SD8" i="13"/>
  <c r="SE8" i="13"/>
  <c r="SF8" i="13"/>
  <c r="SG8" i="13"/>
  <c r="SH8" i="13"/>
  <c r="SI8" i="13"/>
  <c r="SJ8" i="13"/>
  <c r="SK8" i="13"/>
  <c r="SL8" i="13"/>
  <c r="SM8" i="13"/>
  <c r="SN8" i="13"/>
  <c r="SO8" i="13"/>
  <c r="SP8" i="13"/>
  <c r="SQ8" i="13"/>
  <c r="SR8" i="13"/>
  <c r="SS8" i="13"/>
  <c r="ST8" i="13"/>
  <c r="SU8" i="13"/>
  <c r="SV8" i="13"/>
  <c r="SW8" i="13"/>
  <c r="SX8" i="13"/>
  <c r="SY8" i="13"/>
  <c r="SZ8" i="13"/>
  <c r="TA8" i="13"/>
  <c r="TB8" i="13"/>
  <c r="M6" i="13"/>
  <c r="P6" i="13"/>
  <c r="Q6" i="13"/>
  <c r="R6" i="13"/>
  <c r="S6" i="13"/>
  <c r="T6" i="13"/>
  <c r="U6" i="13"/>
  <c r="V6" i="13"/>
  <c r="W6" i="13"/>
  <c r="X6" i="13"/>
  <c r="M7" i="13"/>
  <c r="P7" i="13"/>
  <c r="Q7" i="13"/>
  <c r="R7" i="13"/>
  <c r="S7" i="13"/>
  <c r="T7" i="13"/>
  <c r="U7" i="13"/>
  <c r="V7" i="13"/>
  <c r="W7" i="13"/>
  <c r="X7" i="13"/>
  <c r="M8" i="13"/>
  <c r="N8" i="13"/>
  <c r="O8" i="13"/>
  <c r="P8" i="13"/>
  <c r="Q8" i="13"/>
  <c r="R8" i="13"/>
  <c r="S8" i="13"/>
  <c r="T8" i="13"/>
  <c r="U8" i="13"/>
  <c r="V8" i="13"/>
  <c r="W8" i="13"/>
  <c r="X8" i="13"/>
  <c r="K8" i="13"/>
  <c r="K7" i="13"/>
  <c r="K6" i="13"/>
  <c r="J325" i="7" l="1"/>
  <c r="J267" i="7"/>
  <c r="J279" i="7"/>
  <c r="J237" i="7"/>
  <c r="J88" i="15"/>
  <c r="J31" i="15"/>
  <c r="J92" i="1"/>
  <c r="J91" i="3"/>
  <c r="J44" i="13"/>
  <c r="J47" i="13"/>
  <c r="J70" i="2"/>
  <c r="J12" i="15"/>
  <c r="J31" i="7"/>
  <c r="J83" i="3"/>
  <c r="I9" i="3"/>
  <c r="J42" i="1"/>
  <c r="J36" i="1"/>
  <c r="J34" i="1"/>
  <c r="J47" i="1"/>
  <c r="J110" i="1"/>
  <c r="J213" i="7"/>
  <c r="J97" i="1"/>
  <c r="J54" i="1"/>
  <c r="I9" i="1"/>
  <c r="J9" i="1" s="1"/>
  <c r="J79" i="3"/>
  <c r="I9" i="13"/>
  <c r="J24" i="13"/>
  <c r="J38" i="15"/>
  <c r="J68" i="15"/>
  <c r="J49" i="15"/>
  <c r="J65" i="15"/>
  <c r="J270" i="7"/>
  <c r="J24" i="7"/>
  <c r="J225" i="7"/>
  <c r="J94" i="1" l="1"/>
  <c r="J27" i="1"/>
  <c r="J14" i="1"/>
  <c r="J76" i="7"/>
  <c r="J104" i="1"/>
  <c r="J105" i="1"/>
  <c r="J107" i="1"/>
  <c r="J203" i="7"/>
  <c r="J233" i="7"/>
  <c r="J240" i="7"/>
  <c r="J238" i="7"/>
  <c r="J67" i="15"/>
  <c r="J10" i="15"/>
  <c r="J69" i="15"/>
  <c r="J22" i="15"/>
  <c r="J54" i="7"/>
  <c r="J173" i="7"/>
  <c r="J217" i="7"/>
  <c r="J33" i="15" l="1"/>
  <c r="J56" i="7" l="1"/>
  <c r="J69" i="3"/>
  <c r="J89" i="3"/>
  <c r="J311" i="7" l="1"/>
  <c r="J273" i="7"/>
  <c r="J90" i="7"/>
  <c r="J303" i="7"/>
  <c r="RZ6" i="15"/>
  <c r="SA6" i="15"/>
  <c r="SB6" i="15"/>
  <c r="SC6" i="15"/>
  <c r="SD6" i="15"/>
  <c r="SE6" i="15"/>
  <c r="SF6" i="15"/>
  <c r="SG6" i="15"/>
  <c r="SH6" i="15"/>
  <c r="SJ6" i="15"/>
  <c r="SK6" i="15"/>
  <c r="SL6" i="15"/>
  <c r="SM6" i="15"/>
  <c r="SN6" i="15"/>
  <c r="SO6" i="15"/>
  <c r="SP6" i="15"/>
  <c r="SQ6" i="15"/>
  <c r="SR6" i="15"/>
  <c r="SS6" i="15"/>
  <c r="ST6" i="15"/>
  <c r="SU6" i="15"/>
  <c r="SV6" i="15"/>
  <c r="SW6" i="15"/>
  <c r="SX6" i="15"/>
  <c r="SY6" i="15"/>
  <c r="SZ6" i="15"/>
  <c r="TA6" i="15"/>
  <c r="TB6" i="15"/>
  <c r="RZ7" i="15"/>
  <c r="SA7" i="15"/>
  <c r="SB7" i="15"/>
  <c r="SC7" i="15"/>
  <c r="SD7" i="15"/>
  <c r="SE7" i="15"/>
  <c r="SF7" i="15"/>
  <c r="SG7" i="15"/>
  <c r="SH7" i="15"/>
  <c r="SJ7" i="15"/>
  <c r="SK7" i="15"/>
  <c r="SL7" i="15"/>
  <c r="SM7" i="15"/>
  <c r="SN7" i="15"/>
  <c r="SO7" i="15"/>
  <c r="SP7" i="15"/>
  <c r="SQ7" i="15"/>
  <c r="SR7" i="15"/>
  <c r="SS7" i="15"/>
  <c r="ST7" i="15"/>
  <c r="SU7" i="15"/>
  <c r="SV7" i="15"/>
  <c r="SW7" i="15"/>
  <c r="SX7" i="15"/>
  <c r="SY7" i="15"/>
  <c r="SZ7" i="15"/>
  <c r="TA7" i="15"/>
  <c r="TB7" i="15"/>
  <c r="RY8" i="15"/>
  <c r="RZ8" i="15"/>
  <c r="SA8" i="15"/>
  <c r="SB8" i="15"/>
  <c r="SC8" i="15"/>
  <c r="SD8" i="15"/>
  <c r="SE8" i="15"/>
  <c r="SF8" i="15"/>
  <c r="SG8" i="15"/>
  <c r="SH8" i="15"/>
  <c r="SI8" i="15"/>
  <c r="SJ8" i="15"/>
  <c r="SK8" i="15"/>
  <c r="SL8" i="15"/>
  <c r="SM8" i="15"/>
  <c r="SN8" i="15"/>
  <c r="SO8" i="15"/>
  <c r="SP8" i="15"/>
  <c r="SQ8" i="15"/>
  <c r="SR8" i="15"/>
  <c r="SS8" i="15"/>
  <c r="ST8" i="15"/>
  <c r="SU8" i="15"/>
  <c r="SV8" i="15"/>
  <c r="SW8" i="15"/>
  <c r="SX8" i="15"/>
  <c r="SY8" i="15"/>
  <c r="SZ8" i="15"/>
  <c r="TA8" i="15"/>
  <c r="TB8" i="15"/>
  <c r="TB6" i="7"/>
  <c r="TB7" i="7"/>
  <c r="TB8" i="7"/>
  <c r="SH6" i="7"/>
  <c r="SJ6" i="7"/>
  <c r="SK6" i="7"/>
  <c r="SL6" i="7"/>
  <c r="SM6" i="7"/>
  <c r="SN6" i="7"/>
  <c r="SO6" i="7"/>
  <c r="SP6" i="7"/>
  <c r="SQ6" i="7"/>
  <c r="SR6" i="7"/>
  <c r="SS6" i="7"/>
  <c r="ST6" i="7"/>
  <c r="SU6" i="7"/>
  <c r="SV6" i="7"/>
  <c r="SW6" i="7"/>
  <c r="SX6" i="7"/>
  <c r="SY6" i="7"/>
  <c r="SZ6" i="7"/>
  <c r="TA6" i="7"/>
  <c r="SH7" i="7"/>
  <c r="SJ7" i="7"/>
  <c r="SK7" i="7"/>
  <c r="SL7" i="7"/>
  <c r="SM7" i="7"/>
  <c r="SN7" i="7"/>
  <c r="SO7" i="7"/>
  <c r="SP7" i="7"/>
  <c r="SQ7" i="7"/>
  <c r="SR7" i="7"/>
  <c r="SS7" i="7"/>
  <c r="ST7" i="7"/>
  <c r="SU7" i="7"/>
  <c r="SV7" i="7"/>
  <c r="SW7" i="7"/>
  <c r="SX7" i="7"/>
  <c r="SY7" i="7"/>
  <c r="SZ7" i="7"/>
  <c r="TA7" i="7"/>
  <c r="SH8" i="7"/>
  <c r="SI8" i="7"/>
  <c r="SJ8" i="7"/>
  <c r="SK8" i="7"/>
  <c r="SL8" i="7"/>
  <c r="SM8" i="7"/>
  <c r="SN8" i="7"/>
  <c r="SO8" i="7"/>
  <c r="SP8" i="7"/>
  <c r="SQ8" i="7"/>
  <c r="SR8" i="7"/>
  <c r="SS8" i="7"/>
  <c r="ST8" i="7"/>
  <c r="SU8" i="7"/>
  <c r="SV8" i="7"/>
  <c r="SW8" i="7"/>
  <c r="SX8" i="7"/>
  <c r="SY8" i="7"/>
  <c r="SZ8" i="7"/>
  <c r="TA8" i="7"/>
  <c r="J26" i="2"/>
  <c r="RZ6" i="7"/>
  <c r="SA6" i="7"/>
  <c r="SB6" i="7"/>
  <c r="SC6" i="7"/>
  <c r="SD6" i="7"/>
  <c r="SE6" i="7"/>
  <c r="SF6" i="7"/>
  <c r="SG6" i="7"/>
  <c r="RZ7" i="7"/>
  <c r="SA7" i="7"/>
  <c r="SB7" i="7"/>
  <c r="SC7" i="7"/>
  <c r="SD7" i="7"/>
  <c r="SE7" i="7"/>
  <c r="SF7" i="7"/>
  <c r="SG7" i="7"/>
  <c r="RY8" i="7"/>
  <c r="RZ8" i="7"/>
  <c r="SA8" i="7"/>
  <c r="SB8" i="7"/>
  <c r="SC8" i="7"/>
  <c r="SD8" i="7"/>
  <c r="SE8" i="7"/>
  <c r="SF8" i="7"/>
  <c r="SG8" i="7"/>
  <c r="QM6" i="15"/>
  <c r="QN6" i="15"/>
  <c r="QO6" i="15"/>
  <c r="QP6" i="15"/>
  <c r="QQ6" i="15"/>
  <c r="QR6" i="15"/>
  <c r="QS6" i="15"/>
  <c r="QU6" i="15"/>
  <c r="QV6" i="15"/>
  <c r="QW6" i="15"/>
  <c r="QX6" i="15"/>
  <c r="QY6" i="15"/>
  <c r="QZ6" i="15"/>
  <c r="RA6" i="15"/>
  <c r="RB6" i="15"/>
  <c r="RC6" i="15"/>
  <c r="RD6" i="15"/>
  <c r="RE6" i="15"/>
  <c r="RG6" i="15"/>
  <c r="RH6" i="15"/>
  <c r="RI6" i="15"/>
  <c r="RJ6" i="15"/>
  <c r="RK6" i="15"/>
  <c r="RL6" i="15"/>
  <c r="RM6" i="15"/>
  <c r="RN6" i="15"/>
  <c r="RO6" i="15"/>
  <c r="RP6" i="15"/>
  <c r="RQ6" i="15"/>
  <c r="RR6" i="15"/>
  <c r="RS6" i="15"/>
  <c r="RT6" i="15"/>
  <c r="RU6" i="15"/>
  <c r="RW6" i="15"/>
  <c r="RX6" i="15"/>
  <c r="QM7" i="15"/>
  <c r="QN7" i="15"/>
  <c r="QO7" i="15"/>
  <c r="QP7" i="15"/>
  <c r="QQ7" i="15"/>
  <c r="QR7" i="15"/>
  <c r="QS7" i="15"/>
  <c r="QV7" i="15"/>
  <c r="QW7" i="15"/>
  <c r="QX7" i="15"/>
  <c r="QY7" i="15"/>
  <c r="QZ7" i="15"/>
  <c r="RA7" i="15"/>
  <c r="RB7" i="15"/>
  <c r="RC7" i="15"/>
  <c r="RD7" i="15"/>
  <c r="RE7" i="15"/>
  <c r="RH7" i="15"/>
  <c r="RI7" i="15"/>
  <c r="RJ7" i="15"/>
  <c r="RK7" i="15"/>
  <c r="RL7" i="15"/>
  <c r="RM7" i="15"/>
  <c r="RN7" i="15"/>
  <c r="RO7" i="15"/>
  <c r="RP7" i="15"/>
  <c r="RQ7" i="15"/>
  <c r="RR7" i="15"/>
  <c r="RS7" i="15"/>
  <c r="RT7" i="15"/>
  <c r="RU7" i="15"/>
  <c r="QL8" i="15"/>
  <c r="QM8" i="15"/>
  <c r="QN8" i="15"/>
  <c r="QO8" i="15"/>
  <c r="QP8" i="15"/>
  <c r="QQ8" i="15"/>
  <c r="QR8" i="15"/>
  <c r="QS8" i="15"/>
  <c r="QT8" i="15"/>
  <c r="QU8" i="15"/>
  <c r="QV8" i="15"/>
  <c r="QW8" i="15"/>
  <c r="QX8" i="15"/>
  <c r="QY8" i="15"/>
  <c r="QZ8" i="15"/>
  <c r="RA8" i="15"/>
  <c r="RB8" i="15"/>
  <c r="RC8" i="15"/>
  <c r="RD8" i="15"/>
  <c r="RE8" i="15"/>
  <c r="RF8" i="15"/>
  <c r="RG8" i="15"/>
  <c r="RH8" i="15"/>
  <c r="RI8" i="15"/>
  <c r="RJ8" i="15"/>
  <c r="RK8" i="15"/>
  <c r="RL8" i="15"/>
  <c r="RM8" i="15"/>
  <c r="RN8" i="15"/>
  <c r="RO8" i="15"/>
  <c r="RP8" i="15"/>
  <c r="RQ8" i="15"/>
  <c r="RR8" i="15"/>
  <c r="RS8" i="15"/>
  <c r="RT8" i="15"/>
  <c r="RU8" i="15"/>
  <c r="RV8" i="15"/>
  <c r="RW8" i="15"/>
  <c r="RX8" i="15"/>
  <c r="QM6" i="7"/>
  <c r="QN6" i="7"/>
  <c r="QO6" i="7"/>
  <c r="QP6" i="7"/>
  <c r="QQ6" i="7"/>
  <c r="QR6" i="7"/>
  <c r="QS6" i="7"/>
  <c r="QU6" i="7"/>
  <c r="QV6" i="7"/>
  <c r="QW6" i="7"/>
  <c r="QX6" i="7"/>
  <c r="QY6" i="7"/>
  <c r="QZ6" i="7"/>
  <c r="RA6" i="7"/>
  <c r="RB6" i="7"/>
  <c r="RC6" i="7"/>
  <c r="RD6" i="7"/>
  <c r="RE6" i="7"/>
  <c r="RG6" i="7"/>
  <c r="RH6" i="7"/>
  <c r="RI6" i="7"/>
  <c r="RJ6" i="7"/>
  <c r="RK6" i="7"/>
  <c r="RL6" i="7"/>
  <c r="RM6" i="7"/>
  <c r="RN6" i="7"/>
  <c r="RO6" i="7"/>
  <c r="RP6" i="7"/>
  <c r="RQ6" i="7"/>
  <c r="RR6" i="7"/>
  <c r="RS6" i="7"/>
  <c r="RT6" i="7"/>
  <c r="RU6" i="7"/>
  <c r="RW6" i="7"/>
  <c r="RX6" i="7"/>
  <c r="QM7" i="7"/>
  <c r="QN7" i="7"/>
  <c r="QO7" i="7"/>
  <c r="QP7" i="7"/>
  <c r="QQ7" i="7"/>
  <c r="QR7" i="7"/>
  <c r="QS7" i="7"/>
  <c r="QU7" i="7"/>
  <c r="QV7" i="7"/>
  <c r="QW7" i="7"/>
  <c r="QX7" i="7"/>
  <c r="QY7" i="7"/>
  <c r="QZ7" i="7"/>
  <c r="RA7" i="7"/>
  <c r="RB7" i="7"/>
  <c r="RC7" i="7"/>
  <c r="RD7" i="7"/>
  <c r="RE7" i="7"/>
  <c r="RH7" i="7"/>
  <c r="RI7" i="7"/>
  <c r="RJ7" i="7"/>
  <c r="RK7" i="7"/>
  <c r="RL7" i="7"/>
  <c r="RM7" i="7"/>
  <c r="RN7" i="7"/>
  <c r="RO7" i="7"/>
  <c r="RP7" i="7"/>
  <c r="RQ7" i="7"/>
  <c r="RR7" i="7"/>
  <c r="RS7" i="7"/>
  <c r="RT7" i="7"/>
  <c r="RU7" i="7"/>
  <c r="QL8" i="7"/>
  <c r="QM8" i="7"/>
  <c r="QN8" i="7"/>
  <c r="QO8" i="7"/>
  <c r="QP8" i="7"/>
  <c r="QQ8" i="7"/>
  <c r="QR8" i="7"/>
  <c r="QS8" i="7"/>
  <c r="QT8" i="7"/>
  <c r="QU8" i="7"/>
  <c r="QV8" i="7"/>
  <c r="QW8" i="7"/>
  <c r="QX8" i="7"/>
  <c r="QY8" i="7"/>
  <c r="QZ8" i="7"/>
  <c r="RA8" i="7"/>
  <c r="RB8" i="7"/>
  <c r="RC8" i="7"/>
  <c r="RD8" i="7"/>
  <c r="RE8" i="7"/>
  <c r="RF8" i="7"/>
  <c r="RG8" i="7"/>
  <c r="RH8" i="7"/>
  <c r="RI8" i="7"/>
  <c r="RJ8" i="7"/>
  <c r="RK8" i="7"/>
  <c r="RL8" i="7"/>
  <c r="RM8" i="7"/>
  <c r="RN8" i="7"/>
  <c r="RO8" i="7"/>
  <c r="RP8" i="7"/>
  <c r="RQ8" i="7"/>
  <c r="RR8" i="7"/>
  <c r="RS8" i="7"/>
  <c r="RT8" i="7"/>
  <c r="RU8" i="7"/>
  <c r="RV8" i="7"/>
  <c r="RW8" i="7"/>
  <c r="RX8" i="7"/>
  <c r="J120" i="1" l="1"/>
  <c r="J241" i="7" l="1"/>
  <c r="J119" i="1"/>
  <c r="J295" i="7" l="1"/>
  <c r="J84" i="7"/>
  <c r="J86" i="15"/>
  <c r="J257" i="7" l="1"/>
  <c r="J88" i="3"/>
  <c r="NY7" i="7"/>
  <c r="NZ7" i="7"/>
  <c r="OA7" i="7"/>
  <c r="OD7" i="7"/>
  <c r="OE7" i="7"/>
  <c r="OF7" i="7"/>
  <c r="OG7" i="7"/>
  <c r="OH7" i="7"/>
  <c r="OI7" i="7"/>
  <c r="OK7" i="7"/>
  <c r="OL7" i="7"/>
  <c r="ON7" i="7"/>
  <c r="OP7" i="7"/>
  <c r="OR7" i="7"/>
  <c r="OV7" i="7"/>
  <c r="OW7" i="7"/>
  <c r="PA7" i="7"/>
  <c r="PB7" i="7"/>
  <c r="PE7" i="7"/>
  <c r="PF7" i="7"/>
  <c r="PH7" i="7"/>
  <c r="PI7" i="7"/>
  <c r="PJ7" i="7"/>
  <c r="PK7" i="7"/>
  <c r="PL7" i="7"/>
  <c r="PM7" i="7"/>
  <c r="PN7" i="7"/>
  <c r="PP7" i="7"/>
  <c r="PQ7" i="7"/>
  <c r="PR7" i="7"/>
  <c r="PS7" i="7"/>
  <c r="PU7" i="7"/>
  <c r="PV7" i="7"/>
  <c r="PW7" i="7"/>
  <c r="PX7" i="7"/>
  <c r="PZ7" i="7"/>
  <c r="QA7" i="7"/>
  <c r="QB7" i="7"/>
  <c r="QC7" i="7"/>
  <c r="QD7" i="7"/>
  <c r="QJ7" i="7"/>
  <c r="QK7" i="7"/>
  <c r="J88" i="7" l="1"/>
  <c r="OH6" i="15"/>
  <c r="OI6" i="15"/>
  <c r="OL6" i="15"/>
  <c r="ON6" i="15"/>
  <c r="OP6" i="15"/>
  <c r="OR6" i="15"/>
  <c r="OT6" i="15"/>
  <c r="OU6" i="15"/>
  <c r="OV6" i="15"/>
  <c r="OW6" i="15"/>
  <c r="OZ6" i="15"/>
  <c r="PA6" i="15"/>
  <c r="PB6" i="15"/>
  <c r="PE6" i="15"/>
  <c r="PF6" i="15"/>
  <c r="PH6" i="15"/>
  <c r="PI6" i="15"/>
  <c r="PJ6" i="15"/>
  <c r="PK6" i="15"/>
  <c r="PL6" i="15"/>
  <c r="PM6" i="15"/>
  <c r="PN6" i="15"/>
  <c r="PP6" i="15"/>
  <c r="PQ6" i="15"/>
  <c r="PR6" i="15"/>
  <c r="PS6" i="15"/>
  <c r="PU6" i="15"/>
  <c r="PV6" i="15"/>
  <c r="PW6" i="15"/>
  <c r="PX6" i="15"/>
  <c r="PZ6" i="15"/>
  <c r="QA6" i="15"/>
  <c r="QB6" i="15"/>
  <c r="QC6" i="15"/>
  <c r="QD6" i="15"/>
  <c r="QF6" i="15"/>
  <c r="QH6" i="15"/>
  <c r="QI6" i="15"/>
  <c r="QJ6" i="15"/>
  <c r="QK6" i="15"/>
  <c r="OH7" i="15"/>
  <c r="OI7" i="15"/>
  <c r="OL7" i="15"/>
  <c r="ON7" i="15"/>
  <c r="OP7" i="15"/>
  <c r="OR7" i="15"/>
  <c r="OV7" i="15"/>
  <c r="OW7" i="15"/>
  <c r="PA7" i="15"/>
  <c r="PB7" i="15"/>
  <c r="PE7" i="15"/>
  <c r="PF7" i="15"/>
  <c r="PH7" i="15"/>
  <c r="PI7" i="15"/>
  <c r="PJ7" i="15"/>
  <c r="PK7" i="15"/>
  <c r="PL7" i="15"/>
  <c r="PM7" i="15"/>
  <c r="PN7" i="15"/>
  <c r="PP7" i="15"/>
  <c r="PQ7" i="15"/>
  <c r="PR7" i="15"/>
  <c r="PS7" i="15"/>
  <c r="PU7" i="15"/>
  <c r="PV7" i="15"/>
  <c r="PW7" i="15"/>
  <c r="PX7" i="15"/>
  <c r="PZ7" i="15"/>
  <c r="QA7" i="15"/>
  <c r="QB7" i="15"/>
  <c r="QC7" i="15"/>
  <c r="QD7" i="15"/>
  <c r="QJ7" i="15"/>
  <c r="QK7" i="15"/>
  <c r="OH8" i="15"/>
  <c r="OI8" i="15"/>
  <c r="OJ8" i="15"/>
  <c r="OK8" i="15"/>
  <c r="OL8" i="15"/>
  <c r="OM8" i="15"/>
  <c r="ON8" i="15"/>
  <c r="OO8" i="15"/>
  <c r="OP8" i="15"/>
  <c r="OQ8" i="15"/>
  <c r="OR8" i="15"/>
  <c r="OS8" i="15"/>
  <c r="OT8" i="15"/>
  <c r="OU8" i="15"/>
  <c r="OV8" i="15"/>
  <c r="OW8" i="15"/>
  <c r="OX8" i="15"/>
  <c r="OY8" i="15"/>
  <c r="OZ8" i="15"/>
  <c r="PA8" i="15"/>
  <c r="PB8" i="15"/>
  <c r="PC8" i="15"/>
  <c r="PD8" i="15"/>
  <c r="PE8" i="15"/>
  <c r="PF8" i="15"/>
  <c r="PG8" i="15"/>
  <c r="PH8" i="15"/>
  <c r="PI8" i="15"/>
  <c r="PJ8" i="15"/>
  <c r="PK8" i="15"/>
  <c r="PL8" i="15"/>
  <c r="PM8" i="15"/>
  <c r="PN8" i="15"/>
  <c r="PO8" i="15"/>
  <c r="PP8" i="15"/>
  <c r="PQ8" i="15"/>
  <c r="PR8" i="15"/>
  <c r="PS8" i="15"/>
  <c r="PT8" i="15"/>
  <c r="PU8" i="15"/>
  <c r="PV8" i="15"/>
  <c r="PW8" i="15"/>
  <c r="PX8" i="15"/>
  <c r="PY8" i="15"/>
  <c r="PZ8" i="15"/>
  <c r="QA8" i="15"/>
  <c r="QB8" i="15"/>
  <c r="QC8" i="15"/>
  <c r="QD8" i="15"/>
  <c r="QE8" i="15"/>
  <c r="QF8" i="15"/>
  <c r="QG8" i="15"/>
  <c r="QH8" i="15"/>
  <c r="QI8" i="15"/>
  <c r="QJ8" i="15"/>
  <c r="QK8" i="15"/>
  <c r="NY6" i="7" l="1"/>
  <c r="NZ6" i="7"/>
  <c r="OA6" i="7"/>
  <c r="OC6" i="7"/>
  <c r="OD6" i="7"/>
  <c r="OE6" i="7"/>
  <c r="OF6" i="7"/>
  <c r="OG6" i="7"/>
  <c r="OH6" i="7"/>
  <c r="OI6" i="7"/>
  <c r="OK6" i="7"/>
  <c r="OL6" i="7"/>
  <c r="ON6" i="7"/>
  <c r="OP6" i="7"/>
  <c r="OR6" i="7"/>
  <c r="OT6" i="7"/>
  <c r="OU6" i="7"/>
  <c r="OV6" i="7"/>
  <c r="OW6" i="7"/>
  <c r="OZ6" i="7"/>
  <c r="PA6" i="7"/>
  <c r="PB6" i="7"/>
  <c r="PE6" i="7"/>
  <c r="PF6" i="7"/>
  <c r="PH6" i="7"/>
  <c r="PI6" i="7"/>
  <c r="PJ6" i="7"/>
  <c r="PK6" i="7"/>
  <c r="PL6" i="7"/>
  <c r="PM6" i="7"/>
  <c r="PN6" i="7"/>
  <c r="PP6" i="7"/>
  <c r="PQ6" i="7"/>
  <c r="PR6" i="7"/>
  <c r="PS6" i="7"/>
  <c r="PU6" i="7"/>
  <c r="PV6" i="7"/>
  <c r="PW6" i="7"/>
  <c r="PX6" i="7"/>
  <c r="PZ6" i="7"/>
  <c r="QA6" i="7"/>
  <c r="QB6" i="7"/>
  <c r="QC6" i="7"/>
  <c r="QD6" i="7"/>
  <c r="QF6" i="7"/>
  <c r="QH6" i="7"/>
  <c r="QI6" i="7"/>
  <c r="QJ6" i="7"/>
  <c r="QK6" i="7"/>
  <c r="NY8" i="7"/>
  <c r="NZ8" i="7"/>
  <c r="OA8" i="7"/>
  <c r="OB8" i="7"/>
  <c r="OC8" i="7"/>
  <c r="OD8" i="7"/>
  <c r="OE8" i="7"/>
  <c r="OF8" i="7"/>
  <c r="OG8" i="7"/>
  <c r="OH8" i="7"/>
  <c r="OI8" i="7"/>
  <c r="OJ8" i="7"/>
  <c r="OK8" i="7"/>
  <c r="OL8" i="7"/>
  <c r="OM8" i="7"/>
  <c r="ON8" i="7"/>
  <c r="OO8" i="7"/>
  <c r="OP8" i="7"/>
  <c r="OQ8" i="7"/>
  <c r="OR8" i="7"/>
  <c r="OS8" i="7"/>
  <c r="OT8" i="7"/>
  <c r="OU8" i="7"/>
  <c r="OV8" i="7"/>
  <c r="OW8" i="7"/>
  <c r="OX8" i="7"/>
  <c r="OY8" i="7"/>
  <c r="OZ8" i="7"/>
  <c r="PA8" i="7"/>
  <c r="PB8" i="7"/>
  <c r="PC8" i="7"/>
  <c r="PD8" i="7"/>
  <c r="PE8" i="7"/>
  <c r="PF8" i="7"/>
  <c r="PG8" i="7"/>
  <c r="PH8" i="7"/>
  <c r="PI8" i="7"/>
  <c r="PJ8" i="7"/>
  <c r="PK8" i="7"/>
  <c r="PL8" i="7"/>
  <c r="PM8" i="7"/>
  <c r="PN8" i="7"/>
  <c r="PO8" i="7"/>
  <c r="PP8" i="7"/>
  <c r="PQ8" i="7"/>
  <c r="PR8" i="7"/>
  <c r="PS8" i="7"/>
  <c r="PT8" i="7"/>
  <c r="PU8" i="7"/>
  <c r="PV8" i="7"/>
  <c r="PW8" i="7"/>
  <c r="PX8" i="7"/>
  <c r="PY8" i="7"/>
  <c r="PZ8" i="7"/>
  <c r="QA8" i="7"/>
  <c r="QB8" i="7"/>
  <c r="QC8" i="7"/>
  <c r="QD8" i="7"/>
  <c r="QE8" i="7"/>
  <c r="QF8" i="7"/>
  <c r="QG8" i="7"/>
  <c r="QH8" i="7"/>
  <c r="QI8" i="7"/>
  <c r="QJ8" i="7"/>
  <c r="QK8" i="7"/>
  <c r="J99" i="3"/>
  <c r="MZ6" i="15" l="1"/>
  <c r="NA6" i="15"/>
  <c r="ND6" i="15"/>
  <c r="NE6" i="15"/>
  <c r="NF6" i="15"/>
  <c r="NG6" i="15"/>
  <c r="NH6" i="15"/>
  <c r="NI6" i="15"/>
  <c r="NJ6" i="15"/>
  <c r="NM6" i="15"/>
  <c r="NN6" i="15"/>
  <c r="NY6" i="15"/>
  <c r="NZ6" i="15"/>
  <c r="OA6" i="15"/>
  <c r="OC6" i="15"/>
  <c r="OD6" i="15"/>
  <c r="OE6" i="15"/>
  <c r="OF6" i="15"/>
  <c r="OG6" i="15"/>
  <c r="ND7" i="15"/>
  <c r="NE7" i="15"/>
  <c r="NF7" i="15"/>
  <c r="NG7" i="15"/>
  <c r="NH7" i="15"/>
  <c r="NI7" i="15"/>
  <c r="NJ7" i="15"/>
  <c r="NM7" i="15"/>
  <c r="NN7" i="15"/>
  <c r="NY7" i="15"/>
  <c r="NZ7" i="15"/>
  <c r="OA7" i="15"/>
  <c r="OD7" i="15"/>
  <c r="OE7" i="15"/>
  <c r="OF7" i="15"/>
  <c r="OG7" i="15"/>
  <c r="MY8" i="15"/>
  <c r="MZ8" i="15"/>
  <c r="NA8" i="15"/>
  <c r="NB8" i="15"/>
  <c r="NC8" i="15"/>
  <c r="ND8" i="15"/>
  <c r="NE8" i="15"/>
  <c r="NF8" i="15"/>
  <c r="NG8" i="15"/>
  <c r="NH8" i="15"/>
  <c r="NI8" i="15"/>
  <c r="NJ8" i="15"/>
  <c r="NK8" i="15"/>
  <c r="NL8" i="15"/>
  <c r="NM8" i="15"/>
  <c r="NN8" i="15"/>
  <c r="NO8" i="15"/>
  <c r="NP8" i="15"/>
  <c r="NQ8" i="15"/>
  <c r="NR8" i="15"/>
  <c r="NS8" i="15"/>
  <c r="NT8" i="15"/>
  <c r="NU8" i="15"/>
  <c r="NV8" i="15"/>
  <c r="NW8" i="15"/>
  <c r="NX8" i="15"/>
  <c r="NY8" i="15"/>
  <c r="NZ8" i="15"/>
  <c r="OA8" i="15"/>
  <c r="OB8" i="15"/>
  <c r="OC8" i="15"/>
  <c r="OD8" i="15"/>
  <c r="OE8" i="15"/>
  <c r="OF8" i="15"/>
  <c r="OG8" i="15"/>
  <c r="J333" i="7"/>
  <c r="J169" i="7" l="1"/>
  <c r="J65" i="1"/>
  <c r="MZ6" i="7"/>
  <c r="NA6" i="7"/>
  <c r="ND6" i="7"/>
  <c r="NE6" i="7"/>
  <c r="NF6" i="7"/>
  <c r="NG6" i="7"/>
  <c r="NH6" i="7"/>
  <c r="NI6" i="7"/>
  <c r="NJ6" i="7"/>
  <c r="NM6" i="7"/>
  <c r="NN6" i="7"/>
  <c r="NR6" i="7"/>
  <c r="NS6" i="7"/>
  <c r="NU6" i="7"/>
  <c r="NX6" i="7"/>
  <c r="ND7" i="7"/>
  <c r="NE7" i="7"/>
  <c r="NF7" i="7"/>
  <c r="NG7" i="7"/>
  <c r="NH7" i="7"/>
  <c r="NI7" i="7"/>
  <c r="NJ7" i="7"/>
  <c r="NM7" i="7"/>
  <c r="NN7" i="7"/>
  <c r="NR7" i="7"/>
  <c r="NS7" i="7"/>
  <c r="NU7" i="7"/>
  <c r="MZ8" i="7"/>
  <c r="NA8" i="7"/>
  <c r="NB8" i="7"/>
  <c r="NC8" i="7"/>
  <c r="ND8" i="7"/>
  <c r="NE8" i="7"/>
  <c r="NF8" i="7"/>
  <c r="NG8" i="7"/>
  <c r="NH8" i="7"/>
  <c r="NI8" i="7"/>
  <c r="NJ8" i="7"/>
  <c r="NK8" i="7"/>
  <c r="NL8" i="7"/>
  <c r="NM8" i="7"/>
  <c r="NN8" i="7"/>
  <c r="NO8" i="7"/>
  <c r="NP8" i="7"/>
  <c r="NQ8" i="7"/>
  <c r="NR8" i="7"/>
  <c r="NS8" i="7"/>
  <c r="NT8" i="7"/>
  <c r="NU8" i="7"/>
  <c r="NV8" i="7"/>
  <c r="NW8" i="7"/>
  <c r="NX8" i="7"/>
  <c r="J93" i="3"/>
  <c r="ML6" i="15"/>
  <c r="MM6" i="15"/>
  <c r="MN6" i="15"/>
  <c r="MO6" i="15"/>
  <c r="MP6" i="15"/>
  <c r="MQ6" i="15"/>
  <c r="MR6" i="15"/>
  <c r="MS6" i="15"/>
  <c r="MT6" i="15"/>
  <c r="MU6" i="15"/>
  <c r="MV6" i="15"/>
  <c r="MW6" i="15"/>
  <c r="MX6" i="15"/>
  <c r="ML7" i="15"/>
  <c r="MM7" i="15"/>
  <c r="MN7" i="15"/>
  <c r="MO7" i="15"/>
  <c r="MP7" i="15"/>
  <c r="MQ7" i="15"/>
  <c r="MR7" i="15"/>
  <c r="MS7" i="15"/>
  <c r="MT7" i="15"/>
  <c r="MU7" i="15"/>
  <c r="MV7" i="15"/>
  <c r="MW7" i="15"/>
  <c r="MX7" i="15"/>
  <c r="MK8" i="15"/>
  <c r="ML8" i="15"/>
  <c r="MM8" i="15"/>
  <c r="MN8" i="15"/>
  <c r="MO8" i="15"/>
  <c r="MP8" i="15"/>
  <c r="MQ8" i="15"/>
  <c r="MR8" i="15"/>
  <c r="MS8" i="15"/>
  <c r="MT8" i="15"/>
  <c r="MU8" i="15"/>
  <c r="MV8" i="15"/>
  <c r="MW8" i="15"/>
  <c r="MX8" i="15"/>
  <c r="ME6" i="15"/>
  <c r="MG6" i="15"/>
  <c r="MI6" i="15"/>
  <c r="ME7" i="15"/>
  <c r="MG7" i="15"/>
  <c r="MI7" i="15"/>
  <c r="MD8" i="15"/>
  <c r="ME8" i="15"/>
  <c r="MF8" i="15"/>
  <c r="MG8" i="15"/>
  <c r="MH8" i="15"/>
  <c r="MI8" i="15"/>
  <c r="MJ8" i="15"/>
  <c r="ME6" i="7"/>
  <c r="MG6" i="7"/>
  <c r="MI6" i="7"/>
  <c r="ML6" i="7"/>
  <c r="MM6" i="7"/>
  <c r="MN6" i="7"/>
  <c r="MO6" i="7"/>
  <c r="MP6" i="7"/>
  <c r="MQ6" i="7"/>
  <c r="MR6" i="7"/>
  <c r="MS6" i="7"/>
  <c r="MT6" i="7"/>
  <c r="MU6" i="7"/>
  <c r="MV6" i="7"/>
  <c r="MW6" i="7"/>
  <c r="MX6" i="7"/>
  <c r="ME7" i="7"/>
  <c r="MG7" i="7"/>
  <c r="MI7" i="7"/>
  <c r="ML7" i="7"/>
  <c r="MM7" i="7"/>
  <c r="MN7" i="7"/>
  <c r="MO7" i="7"/>
  <c r="MP7" i="7"/>
  <c r="MQ7" i="7"/>
  <c r="MR7" i="7"/>
  <c r="MS7" i="7"/>
  <c r="MT7" i="7"/>
  <c r="MU7" i="7"/>
  <c r="MV7" i="7"/>
  <c r="MW7" i="7"/>
  <c r="MX7" i="7"/>
  <c r="MD8" i="7"/>
  <c r="ME8" i="7"/>
  <c r="MF8" i="7"/>
  <c r="MG8" i="7"/>
  <c r="MH8" i="7"/>
  <c r="MI8" i="7"/>
  <c r="MJ8" i="7"/>
  <c r="MK8" i="7"/>
  <c r="ML8" i="7"/>
  <c r="MM8" i="7"/>
  <c r="MN8" i="7"/>
  <c r="MO8" i="7"/>
  <c r="MP8" i="7"/>
  <c r="MQ8" i="7"/>
  <c r="MR8" i="7"/>
  <c r="MS8" i="7"/>
  <c r="MT8" i="7"/>
  <c r="MU8" i="7"/>
  <c r="MV8" i="7"/>
  <c r="MW8" i="7"/>
  <c r="MX8" i="7"/>
  <c r="MY8" i="7"/>
  <c r="J108" i="3" l="1"/>
  <c r="J116" i="1"/>
  <c r="KO7" i="7"/>
  <c r="KO6" i="7"/>
  <c r="JM7" i="7"/>
  <c r="JM6" i="7"/>
  <c r="J277" i="7"/>
  <c r="IP8" i="7"/>
  <c r="IN7" i="15"/>
  <c r="IJ6" i="15"/>
  <c r="IL6" i="15"/>
  <c r="IN6" i="15"/>
  <c r="J323" i="7" l="1"/>
  <c r="J207" i="7"/>
  <c r="J189" i="7"/>
  <c r="J36" i="15"/>
  <c r="J82" i="15"/>
  <c r="J81" i="7"/>
  <c r="J346" i="7"/>
  <c r="J156" i="7"/>
  <c r="J248" i="7"/>
  <c r="J171" i="7"/>
  <c r="J16" i="7"/>
  <c r="J349" i="7" l="1"/>
  <c r="J338" i="7"/>
  <c r="J158" i="7"/>
  <c r="J264" i="7"/>
  <c r="J178" i="7"/>
  <c r="J140" i="7"/>
  <c r="J222" i="7"/>
  <c r="J117" i="1"/>
  <c r="J265" i="7" l="1"/>
  <c r="J10" i="7"/>
  <c r="J282" i="7"/>
  <c r="FJ7" i="15"/>
  <c r="FK7" i="15"/>
  <c r="FN7" i="15"/>
  <c r="FR7" i="15"/>
  <c r="FS7" i="15"/>
  <c r="FT7" i="15"/>
  <c r="FU7" i="15"/>
  <c r="FG6" i="15"/>
  <c r="FJ6" i="15"/>
  <c r="J235" i="7" l="1"/>
  <c r="J9" i="7"/>
  <c r="J17" i="7"/>
  <c r="DU8" i="7"/>
  <c r="J211" i="7" l="1"/>
  <c r="J38" i="7"/>
  <c r="J259" i="7" l="1"/>
  <c r="DB6" i="7"/>
  <c r="DC6" i="7"/>
  <c r="DF6" i="7"/>
  <c r="DB7" i="7"/>
  <c r="DC7" i="7"/>
  <c r="J46" i="1" l="1"/>
  <c r="CI7" i="7"/>
  <c r="CI6" i="7"/>
  <c r="J272" i="7" l="1"/>
  <c r="J209" i="7"/>
  <c r="J49" i="13"/>
  <c r="LB8" i="15"/>
  <c r="LC8" i="15"/>
  <c r="LD8" i="15"/>
  <c r="LE8" i="15"/>
  <c r="LF8" i="15"/>
  <c r="LG8" i="15"/>
  <c r="LH8" i="15"/>
  <c r="LI8" i="15"/>
  <c r="LJ8" i="15"/>
  <c r="LK8" i="15"/>
  <c r="LL8" i="15"/>
  <c r="LM8" i="15"/>
  <c r="LN8" i="15"/>
  <c r="LO8" i="15"/>
  <c r="LP8" i="15"/>
  <c r="LQ8" i="15"/>
  <c r="LR8" i="15"/>
  <c r="LS8" i="15"/>
  <c r="LT8" i="15"/>
  <c r="LU8" i="15"/>
  <c r="LV8" i="15"/>
  <c r="LW8" i="15"/>
  <c r="LX8" i="15"/>
  <c r="LY8" i="15"/>
  <c r="LZ8" i="15"/>
  <c r="MA8" i="15"/>
  <c r="MB8" i="15"/>
  <c r="MC8" i="15"/>
  <c r="LS7" i="15"/>
  <c r="LT7" i="15"/>
  <c r="LX7" i="15"/>
  <c r="LY7" i="15"/>
  <c r="MA7" i="15"/>
  <c r="MB7" i="15"/>
  <c r="MC7" i="15"/>
  <c r="LS6" i="15"/>
  <c r="LT6" i="15"/>
  <c r="LV6" i="15"/>
  <c r="LW6" i="15"/>
  <c r="LX6" i="15"/>
  <c r="LY6" i="15"/>
  <c r="MA6" i="15"/>
  <c r="MB6" i="15"/>
  <c r="MC6" i="15"/>
  <c r="LB8" i="7"/>
  <c r="LC8" i="7"/>
  <c r="LD8" i="7"/>
  <c r="LE8" i="7"/>
  <c r="LF8" i="7"/>
  <c r="LG8" i="7"/>
  <c r="LH8" i="7"/>
  <c r="LI8" i="7"/>
  <c r="LJ8" i="7"/>
  <c r="LK8" i="7"/>
  <c r="LL8" i="7"/>
  <c r="LM8" i="7"/>
  <c r="LN8" i="7"/>
  <c r="LO8" i="7"/>
  <c r="LV8" i="7"/>
  <c r="LW8" i="7"/>
  <c r="LX8" i="7"/>
  <c r="LY8" i="7"/>
  <c r="LZ8" i="7"/>
  <c r="MA8" i="7"/>
  <c r="MB8" i="7"/>
  <c r="MC8" i="7"/>
  <c r="LD7" i="7"/>
  <c r="LE7" i="7"/>
  <c r="LF7" i="7"/>
  <c r="LG7" i="7"/>
  <c r="LH7" i="7"/>
  <c r="LI7" i="7"/>
  <c r="LX7" i="7"/>
  <c r="LY7" i="7"/>
  <c r="MA7" i="7"/>
  <c r="MB7" i="7"/>
  <c r="MC7" i="7"/>
  <c r="LD6" i="7"/>
  <c r="LE6" i="7"/>
  <c r="LF6" i="7"/>
  <c r="LG6" i="7"/>
  <c r="LH6" i="7"/>
  <c r="LI6" i="7"/>
  <c r="LV6" i="7"/>
  <c r="LW6" i="7"/>
  <c r="LX6" i="7"/>
  <c r="LY6" i="7"/>
  <c r="MA6" i="7"/>
  <c r="MB6" i="7"/>
  <c r="MC6" i="7"/>
  <c r="J316" i="7" l="1"/>
  <c r="J64" i="7"/>
  <c r="J28" i="15"/>
  <c r="J61" i="15"/>
  <c r="J104" i="7"/>
  <c r="J234" i="7"/>
  <c r="J34" i="7" l="1"/>
  <c r="J110" i="7"/>
  <c r="J205" i="7"/>
  <c r="J208" i="7" l="1"/>
  <c r="J45" i="15" l="1"/>
  <c r="J30" i="15"/>
  <c r="J58" i="7"/>
  <c r="J123" i="7"/>
  <c r="J27" i="7"/>
  <c r="J246" i="7" l="1"/>
  <c r="J63" i="7"/>
  <c r="J111" i="1"/>
  <c r="BA6" i="15"/>
  <c r="BB6" i="15"/>
  <c r="BD6" i="15"/>
  <c r="BG6" i="15"/>
  <c r="BH6" i="15"/>
  <c r="BJ6" i="15"/>
  <c r="BK6" i="15"/>
  <c r="BR6" i="15"/>
  <c r="BS6" i="15"/>
  <c r="BW6" i="15"/>
  <c r="BX6" i="15"/>
  <c r="BZ6" i="15"/>
  <c r="CA6" i="15"/>
  <c r="CZ6" i="15"/>
  <c r="DF6" i="15"/>
  <c r="DG6" i="15"/>
  <c r="DJ6" i="15"/>
  <c r="DL6" i="15"/>
  <c r="DM6" i="15"/>
  <c r="DN6" i="15"/>
  <c r="DO6" i="15"/>
  <c r="DP6" i="15"/>
  <c r="DV6" i="15"/>
  <c r="DW6" i="15"/>
  <c r="DX6" i="15"/>
  <c r="EA6" i="15"/>
  <c r="ED6" i="15"/>
  <c r="EF6" i="15"/>
  <c r="FD6" i="15"/>
  <c r="FK6" i="15"/>
  <c r="FM6" i="15"/>
  <c r="FN6" i="15"/>
  <c r="FQ6" i="15"/>
  <c r="FR6" i="15"/>
  <c r="FU6" i="15"/>
  <c r="FX6" i="15"/>
  <c r="FY6" i="15"/>
  <c r="GG6" i="15"/>
  <c r="GH6" i="15"/>
  <c r="GI6" i="15"/>
  <c r="GL6" i="15"/>
  <c r="GM6" i="15"/>
  <c r="GP6" i="15"/>
  <c r="GS6" i="15"/>
  <c r="GT6" i="15"/>
  <c r="GU6" i="15"/>
  <c r="GW6" i="15"/>
  <c r="GX6" i="15"/>
  <c r="GY6" i="15"/>
  <c r="GZ6" i="15"/>
  <c r="HR6" i="15"/>
  <c r="HT6" i="15"/>
  <c r="HU6" i="15"/>
  <c r="II6" i="15"/>
  <c r="IQ6" i="15"/>
  <c r="IR6" i="15"/>
  <c r="IT6" i="15"/>
  <c r="IU6" i="15"/>
  <c r="IV6" i="15"/>
  <c r="IX6" i="15"/>
  <c r="JA6" i="15"/>
  <c r="JB6" i="15"/>
  <c r="JC6" i="15"/>
  <c r="JF6" i="15"/>
  <c r="JG6" i="15"/>
  <c r="JH6" i="15"/>
  <c r="JI6" i="15"/>
  <c r="JJ6" i="15"/>
  <c r="JK6" i="15"/>
  <c r="JN6" i="15"/>
  <c r="JP6" i="15"/>
  <c r="JQ6" i="15"/>
  <c r="JR6" i="15"/>
  <c r="JS6" i="15"/>
  <c r="JT6" i="15"/>
  <c r="JU6" i="15"/>
  <c r="JV6" i="15"/>
  <c r="JW6" i="15"/>
  <c r="JX6" i="15"/>
  <c r="JZ6" i="15"/>
  <c r="KA6" i="15"/>
  <c r="KB6" i="15"/>
  <c r="KD6" i="15"/>
  <c r="KF6" i="15"/>
  <c r="KH6" i="15"/>
  <c r="KI6" i="15"/>
  <c r="KJ6" i="15"/>
  <c r="KK6" i="15"/>
  <c r="KM6" i="15"/>
  <c r="KO6" i="15"/>
  <c r="KR6" i="15"/>
  <c r="KS6" i="15"/>
  <c r="KT6" i="15"/>
  <c r="KU6" i="15"/>
  <c r="BA7" i="15"/>
  <c r="BB7" i="15"/>
  <c r="BG7" i="15"/>
  <c r="BH7" i="15"/>
  <c r="BJ7" i="15"/>
  <c r="BK7" i="15"/>
  <c r="BR7" i="15"/>
  <c r="BS7" i="15"/>
  <c r="BW7" i="15"/>
  <c r="BX7" i="15"/>
  <c r="CA7" i="15"/>
  <c r="DF7" i="15"/>
  <c r="DG7" i="15"/>
  <c r="DJ7" i="15"/>
  <c r="DN7" i="15"/>
  <c r="DO7" i="15"/>
  <c r="DP7" i="15"/>
  <c r="DV7" i="15"/>
  <c r="DW7" i="15"/>
  <c r="DX7" i="15"/>
  <c r="ED7" i="15"/>
  <c r="EF7" i="15"/>
  <c r="FD7" i="15"/>
  <c r="FX7" i="15"/>
  <c r="FY7" i="15"/>
  <c r="GG7" i="15"/>
  <c r="GH7" i="15"/>
  <c r="GI7" i="15"/>
  <c r="GL7" i="15"/>
  <c r="GM7" i="15"/>
  <c r="GP7" i="15"/>
  <c r="GS7" i="15"/>
  <c r="GT7" i="15"/>
  <c r="GU7" i="15"/>
  <c r="GY7" i="15"/>
  <c r="GZ7" i="15"/>
  <c r="HR7" i="15"/>
  <c r="HT7" i="15"/>
  <c r="HU7" i="15"/>
  <c r="IR7" i="15"/>
  <c r="IU7" i="15"/>
  <c r="IV7" i="15"/>
  <c r="JA7" i="15"/>
  <c r="JB7" i="15"/>
  <c r="JC7" i="15"/>
  <c r="JF7" i="15"/>
  <c r="JG7" i="15"/>
  <c r="JH7" i="15"/>
  <c r="JI7" i="15"/>
  <c r="JJ7" i="15"/>
  <c r="JK7" i="15"/>
  <c r="JN7" i="15"/>
  <c r="JP7" i="15"/>
  <c r="JQ7" i="15"/>
  <c r="JR7" i="15"/>
  <c r="JS7" i="15"/>
  <c r="JT7" i="15"/>
  <c r="JU7" i="15"/>
  <c r="JV7" i="15"/>
  <c r="JW7" i="15"/>
  <c r="JX7" i="15"/>
  <c r="JZ7" i="15"/>
  <c r="KA7" i="15"/>
  <c r="KB7" i="15"/>
  <c r="KD7" i="15"/>
  <c r="KF7" i="15"/>
  <c r="KJ7" i="15"/>
  <c r="KK7" i="15"/>
  <c r="KM7" i="15"/>
  <c r="KO7" i="15"/>
  <c r="KR7" i="15"/>
  <c r="KS7" i="15"/>
  <c r="KT7" i="15"/>
  <c r="KU7" i="15"/>
  <c r="BA8" i="15"/>
  <c r="BB8" i="15"/>
  <c r="BC8" i="15"/>
  <c r="BD8" i="15"/>
  <c r="BE8" i="15"/>
  <c r="BF8" i="15"/>
  <c r="BG8" i="15"/>
  <c r="BH8" i="15"/>
  <c r="BI8" i="15"/>
  <c r="BJ8" i="15"/>
  <c r="BK8" i="15"/>
  <c r="BL8" i="15"/>
  <c r="BM8" i="15"/>
  <c r="BN8" i="15"/>
  <c r="BO8" i="15"/>
  <c r="BP8" i="15"/>
  <c r="BQ8" i="15"/>
  <c r="BR8" i="15"/>
  <c r="BS8" i="15"/>
  <c r="BT8" i="15"/>
  <c r="BU8" i="15"/>
  <c r="BV8" i="15"/>
  <c r="BW8" i="15"/>
  <c r="BX8" i="15"/>
  <c r="BY8" i="15"/>
  <c r="BZ8" i="15"/>
  <c r="CA8" i="15"/>
  <c r="CB8" i="15"/>
  <c r="CC8" i="15"/>
  <c r="CD8" i="15"/>
  <c r="CE8" i="15"/>
  <c r="CF8" i="15"/>
  <c r="CG8" i="15"/>
  <c r="CH8" i="15"/>
  <c r="CI8" i="15"/>
  <c r="CJ8" i="15"/>
  <c r="CK8" i="15"/>
  <c r="CL8" i="15"/>
  <c r="CM8" i="15"/>
  <c r="CN8" i="15"/>
  <c r="CO8" i="15"/>
  <c r="CP8" i="15"/>
  <c r="CQ8" i="15"/>
  <c r="CR8" i="15"/>
  <c r="CS8" i="15"/>
  <c r="CT8" i="15"/>
  <c r="CU8" i="15"/>
  <c r="CV8" i="15"/>
  <c r="CW8" i="15"/>
  <c r="CX8" i="15"/>
  <c r="CY8" i="15"/>
  <c r="CZ8" i="15"/>
  <c r="DA8" i="15"/>
  <c r="DB8" i="15"/>
  <c r="DC8" i="15"/>
  <c r="DD8" i="15"/>
  <c r="DE8" i="15"/>
  <c r="DF8" i="15"/>
  <c r="DG8" i="15"/>
  <c r="DH8" i="15"/>
  <c r="DI8" i="15"/>
  <c r="DJ8" i="15"/>
  <c r="DK8" i="15"/>
  <c r="DL8" i="15"/>
  <c r="DM8" i="15"/>
  <c r="DN8" i="15"/>
  <c r="DO8" i="15"/>
  <c r="DP8" i="15"/>
  <c r="DQ8" i="15"/>
  <c r="DR8" i="15"/>
  <c r="DS8" i="15"/>
  <c r="DT8" i="15"/>
  <c r="DU8" i="15"/>
  <c r="DV8" i="15"/>
  <c r="DW8" i="15"/>
  <c r="DX8" i="15"/>
  <c r="DY8" i="15"/>
  <c r="DZ8" i="15"/>
  <c r="EA8" i="15"/>
  <c r="EB8" i="15"/>
  <c r="EC8" i="15"/>
  <c r="ED8" i="15"/>
  <c r="EE8" i="15"/>
  <c r="EF8" i="15"/>
  <c r="EG8" i="15"/>
  <c r="EH8" i="15"/>
  <c r="EI8" i="15"/>
  <c r="EJ8" i="15"/>
  <c r="EK8" i="15"/>
  <c r="EL8" i="15"/>
  <c r="EM8" i="15"/>
  <c r="EN8" i="15"/>
  <c r="EO8" i="15"/>
  <c r="EP8" i="15"/>
  <c r="EQ8" i="15"/>
  <c r="ER8" i="15"/>
  <c r="ES8" i="15"/>
  <c r="ET8" i="15"/>
  <c r="EU8" i="15"/>
  <c r="EV8" i="15"/>
  <c r="EW8" i="15"/>
  <c r="EX8" i="15"/>
  <c r="EY8" i="15"/>
  <c r="EZ8" i="15"/>
  <c r="FA8" i="15"/>
  <c r="FB8" i="15"/>
  <c r="FC8" i="15"/>
  <c r="FD8" i="15"/>
  <c r="FE8" i="15"/>
  <c r="FF8" i="15"/>
  <c r="FG8" i="15"/>
  <c r="FH8" i="15"/>
  <c r="FI8" i="15"/>
  <c r="FJ8" i="15"/>
  <c r="FK8" i="15"/>
  <c r="FL8" i="15"/>
  <c r="FM8" i="15"/>
  <c r="FN8" i="15"/>
  <c r="FO8" i="15"/>
  <c r="FP8" i="15"/>
  <c r="FQ8" i="15"/>
  <c r="FR8" i="15"/>
  <c r="FS8" i="15"/>
  <c r="FT8" i="15"/>
  <c r="FU8" i="15"/>
  <c r="FV8" i="15"/>
  <c r="FW8" i="15"/>
  <c r="FX8" i="15"/>
  <c r="FY8" i="15"/>
  <c r="FZ8" i="15"/>
  <c r="GA8" i="15"/>
  <c r="GB8" i="15"/>
  <c r="GC8" i="15"/>
  <c r="GD8" i="15"/>
  <c r="GE8" i="15"/>
  <c r="GF8" i="15"/>
  <c r="GG8" i="15"/>
  <c r="GH8" i="15"/>
  <c r="GI8" i="15"/>
  <c r="GJ8" i="15"/>
  <c r="GK8" i="15"/>
  <c r="GL8" i="15"/>
  <c r="GM8" i="15"/>
  <c r="GN8" i="15"/>
  <c r="GO8" i="15"/>
  <c r="GP8" i="15"/>
  <c r="GQ8" i="15"/>
  <c r="GR8" i="15"/>
  <c r="GS8" i="15"/>
  <c r="GT8" i="15"/>
  <c r="GU8" i="15"/>
  <c r="GV8" i="15"/>
  <c r="GW8" i="15"/>
  <c r="GX8" i="15"/>
  <c r="GY8" i="15"/>
  <c r="GZ8" i="15"/>
  <c r="HA8" i="15"/>
  <c r="HB8" i="15"/>
  <c r="HC8" i="15"/>
  <c r="HD8" i="15"/>
  <c r="HE8" i="15"/>
  <c r="HF8" i="15"/>
  <c r="HG8" i="15"/>
  <c r="HH8" i="15"/>
  <c r="HI8" i="15"/>
  <c r="HJ8" i="15"/>
  <c r="HK8" i="15"/>
  <c r="HL8" i="15"/>
  <c r="HM8" i="15"/>
  <c r="HN8" i="15"/>
  <c r="HO8" i="15"/>
  <c r="HP8" i="15"/>
  <c r="HQ8" i="15"/>
  <c r="HR8" i="15"/>
  <c r="HS8" i="15"/>
  <c r="HT8" i="15"/>
  <c r="HU8" i="15"/>
  <c r="HV8" i="15"/>
  <c r="HW8" i="15"/>
  <c r="HX8" i="15"/>
  <c r="HY8" i="15"/>
  <c r="HZ8" i="15"/>
  <c r="IA8" i="15"/>
  <c r="IB8" i="15"/>
  <c r="IC8" i="15"/>
  <c r="ID8" i="15"/>
  <c r="IE8" i="15"/>
  <c r="IF8" i="15"/>
  <c r="IG8" i="15"/>
  <c r="IH8" i="15"/>
  <c r="II8" i="15"/>
  <c r="IJ8" i="15"/>
  <c r="IK8" i="15"/>
  <c r="IL8" i="15"/>
  <c r="IM8" i="15"/>
  <c r="IN8" i="15"/>
  <c r="IO8" i="15"/>
  <c r="IP8" i="15"/>
  <c r="IQ8" i="15"/>
  <c r="IR8" i="15"/>
  <c r="IS8" i="15"/>
  <c r="IT8" i="15"/>
  <c r="IU8" i="15"/>
  <c r="IV8" i="15"/>
  <c r="IW8" i="15"/>
  <c r="IX8" i="15"/>
  <c r="IY8" i="15"/>
  <c r="IZ8" i="15"/>
  <c r="JA8" i="15"/>
  <c r="JB8" i="15"/>
  <c r="JC8" i="15"/>
  <c r="JD8" i="15"/>
  <c r="JE8" i="15"/>
  <c r="JF8" i="15"/>
  <c r="JG8" i="15"/>
  <c r="JH8" i="15"/>
  <c r="JI8" i="15"/>
  <c r="JJ8" i="15"/>
  <c r="JK8" i="15"/>
  <c r="JL8" i="15"/>
  <c r="JM8" i="15"/>
  <c r="JN8" i="15"/>
  <c r="JO8" i="15"/>
  <c r="JP8" i="15"/>
  <c r="JQ8" i="15"/>
  <c r="JR8" i="15"/>
  <c r="JS8" i="15"/>
  <c r="JT8" i="15"/>
  <c r="JU8" i="15"/>
  <c r="JV8" i="15"/>
  <c r="JW8" i="15"/>
  <c r="JX8" i="15"/>
  <c r="JY8" i="15"/>
  <c r="JZ8" i="15"/>
  <c r="KA8" i="15"/>
  <c r="KB8" i="15"/>
  <c r="KC8" i="15"/>
  <c r="KD8" i="15"/>
  <c r="KE8" i="15"/>
  <c r="KF8" i="15"/>
  <c r="KG8" i="15"/>
  <c r="KH8" i="15"/>
  <c r="KI8" i="15"/>
  <c r="KJ8" i="15"/>
  <c r="KK8" i="15"/>
  <c r="KL8" i="15"/>
  <c r="KM8" i="15"/>
  <c r="KN8" i="15"/>
  <c r="KO8" i="15"/>
  <c r="KP8" i="15"/>
  <c r="KQ8" i="15"/>
  <c r="KR8" i="15"/>
  <c r="KS8" i="15"/>
  <c r="KT8" i="15"/>
  <c r="KU8" i="15"/>
  <c r="KV8" i="15"/>
  <c r="KW8" i="15"/>
  <c r="KX8" i="15"/>
  <c r="KY8" i="15"/>
  <c r="KZ8" i="15"/>
  <c r="LA8" i="15"/>
  <c r="BA6" i="7"/>
  <c r="BB6" i="7"/>
  <c r="BD6" i="7"/>
  <c r="BH6" i="7"/>
  <c r="BK6" i="7"/>
  <c r="BM6" i="7"/>
  <c r="BS6" i="7"/>
  <c r="BW6" i="7"/>
  <c r="BX6" i="7"/>
  <c r="CA6" i="7"/>
  <c r="CE6" i="7"/>
  <c r="CF6" i="7"/>
  <c r="CG6" i="7"/>
  <c r="CH6" i="7"/>
  <c r="CL6" i="7"/>
  <c r="CO6" i="7"/>
  <c r="CP6" i="7"/>
  <c r="CQ6" i="7"/>
  <c r="CR6" i="7"/>
  <c r="CV6" i="7"/>
  <c r="CY6" i="7"/>
  <c r="CZ6" i="7"/>
  <c r="DA6" i="7"/>
  <c r="DG6" i="7"/>
  <c r="DJ6" i="7"/>
  <c r="DL6" i="7"/>
  <c r="DM6" i="7"/>
  <c r="DN6" i="7"/>
  <c r="DO6" i="7"/>
  <c r="DP6" i="7"/>
  <c r="EF6" i="7"/>
  <c r="EG6" i="7"/>
  <c r="EI6" i="7"/>
  <c r="EK6" i="7"/>
  <c r="EM6" i="7"/>
  <c r="ER6" i="7"/>
  <c r="ES6" i="7"/>
  <c r="ET6" i="7"/>
  <c r="EU6" i="7"/>
  <c r="EW6" i="7"/>
  <c r="EX6" i="7"/>
  <c r="FD6" i="7"/>
  <c r="FN6" i="7"/>
  <c r="FQ6" i="7"/>
  <c r="FR6" i="7"/>
  <c r="FU6" i="7"/>
  <c r="FX6" i="7"/>
  <c r="FY6" i="7"/>
  <c r="GA6" i="7"/>
  <c r="GD6" i="7"/>
  <c r="GE6" i="7"/>
  <c r="GF6" i="7"/>
  <c r="GG6" i="7"/>
  <c r="GH6" i="7"/>
  <c r="GI6" i="7"/>
  <c r="GL6" i="7"/>
  <c r="GM6" i="7"/>
  <c r="GP6" i="7"/>
  <c r="GS6" i="7"/>
  <c r="GT6" i="7"/>
  <c r="GU6" i="7"/>
  <c r="HK6" i="7"/>
  <c r="HL6" i="7"/>
  <c r="HM6" i="7"/>
  <c r="HN6" i="7"/>
  <c r="HO6" i="7"/>
  <c r="HR6" i="7"/>
  <c r="HT6" i="7"/>
  <c r="HU6" i="7"/>
  <c r="JA6" i="7"/>
  <c r="JB6" i="7"/>
  <c r="JC6" i="7"/>
  <c r="JF6" i="7"/>
  <c r="JG6" i="7"/>
  <c r="JH6" i="7"/>
  <c r="JI6" i="7"/>
  <c r="JJ6" i="7"/>
  <c r="JK6" i="7"/>
  <c r="JQ6" i="7"/>
  <c r="JR6" i="7"/>
  <c r="JS6" i="7"/>
  <c r="JT6" i="7"/>
  <c r="JU6" i="7"/>
  <c r="JV6" i="7"/>
  <c r="JW6" i="7"/>
  <c r="JX6" i="7"/>
  <c r="KA6" i="7"/>
  <c r="KB6" i="7"/>
  <c r="KD6" i="7"/>
  <c r="KF6" i="7"/>
  <c r="KH6" i="7"/>
  <c r="KI6" i="7"/>
  <c r="KJ6" i="7"/>
  <c r="KK6" i="7"/>
  <c r="KM6" i="7"/>
  <c r="KR6" i="7"/>
  <c r="KS6" i="7"/>
  <c r="KT6" i="7"/>
  <c r="KU6" i="7"/>
  <c r="KW6" i="7"/>
  <c r="KX6" i="7"/>
  <c r="KY6" i="7"/>
  <c r="KZ6" i="7"/>
  <c r="LA6" i="7"/>
  <c r="BA7" i="7"/>
  <c r="BB7" i="7"/>
  <c r="BH7" i="7"/>
  <c r="BK7" i="7"/>
  <c r="BS7" i="7"/>
  <c r="BW7" i="7"/>
  <c r="BX7" i="7"/>
  <c r="CA7" i="7"/>
  <c r="CE7" i="7"/>
  <c r="CF7" i="7"/>
  <c r="CG7" i="7"/>
  <c r="CH7" i="7"/>
  <c r="CL7" i="7"/>
  <c r="CO7" i="7"/>
  <c r="CP7" i="7"/>
  <c r="CQ7" i="7"/>
  <c r="CR7" i="7"/>
  <c r="CY7" i="7"/>
  <c r="CZ7" i="7"/>
  <c r="DA7" i="7"/>
  <c r="DG7" i="7"/>
  <c r="DJ7" i="7"/>
  <c r="DN7" i="7"/>
  <c r="DO7" i="7"/>
  <c r="DP7" i="7"/>
  <c r="EF7" i="7"/>
  <c r="EG7" i="7"/>
  <c r="EI7" i="7"/>
  <c r="EK7" i="7"/>
  <c r="EM7" i="7"/>
  <c r="ER7" i="7"/>
  <c r="ES7" i="7"/>
  <c r="ET7" i="7"/>
  <c r="EU7" i="7"/>
  <c r="EX7" i="7"/>
  <c r="FD7" i="7"/>
  <c r="FN7" i="7"/>
  <c r="FR7" i="7"/>
  <c r="FU7" i="7"/>
  <c r="FX7" i="7"/>
  <c r="FY7" i="7"/>
  <c r="GD7" i="7"/>
  <c r="GE7" i="7"/>
  <c r="GF7" i="7"/>
  <c r="GG7" i="7"/>
  <c r="GH7" i="7"/>
  <c r="GI7" i="7"/>
  <c r="GL7" i="7"/>
  <c r="GM7" i="7"/>
  <c r="GP7" i="7"/>
  <c r="GS7" i="7"/>
  <c r="GT7" i="7"/>
  <c r="GU7" i="7"/>
  <c r="HK7" i="7"/>
  <c r="HL7" i="7"/>
  <c r="HM7" i="7"/>
  <c r="HN7" i="7"/>
  <c r="HO7" i="7"/>
  <c r="HR7" i="7"/>
  <c r="HT7" i="7"/>
  <c r="HU7" i="7"/>
  <c r="JA7" i="7"/>
  <c r="JB7" i="7"/>
  <c r="JC7" i="7"/>
  <c r="JF7" i="7"/>
  <c r="JG7" i="7"/>
  <c r="JH7" i="7"/>
  <c r="JI7" i="7"/>
  <c r="JJ7" i="7"/>
  <c r="JK7" i="7"/>
  <c r="JQ7" i="7"/>
  <c r="JR7" i="7"/>
  <c r="JS7" i="7"/>
  <c r="JT7" i="7"/>
  <c r="JU7" i="7"/>
  <c r="JV7" i="7"/>
  <c r="JW7" i="7"/>
  <c r="JX7" i="7"/>
  <c r="KA7" i="7"/>
  <c r="KB7" i="7"/>
  <c r="KD7" i="7"/>
  <c r="KF7" i="7"/>
  <c r="KJ7" i="7"/>
  <c r="KK7" i="7"/>
  <c r="KM7" i="7"/>
  <c r="KR7" i="7"/>
  <c r="KS7" i="7"/>
  <c r="KT7" i="7"/>
  <c r="KU7" i="7"/>
  <c r="KX7" i="7"/>
  <c r="KY7" i="7"/>
  <c r="KZ7" i="7"/>
  <c r="LA7" i="7"/>
  <c r="BA8" i="7"/>
  <c r="BB8" i="7"/>
  <c r="BC8" i="7"/>
  <c r="BD8" i="7"/>
  <c r="BE8" i="7"/>
  <c r="BF8" i="7"/>
  <c r="BG8" i="7"/>
  <c r="BH8" i="7"/>
  <c r="BI8" i="7"/>
  <c r="BJ8" i="7"/>
  <c r="BK8" i="7"/>
  <c r="BL8" i="7"/>
  <c r="BM8" i="7"/>
  <c r="BN8" i="7"/>
  <c r="BO8" i="7"/>
  <c r="BP8" i="7"/>
  <c r="BQ8" i="7"/>
  <c r="BR8" i="7"/>
  <c r="BS8" i="7"/>
  <c r="BT8" i="7"/>
  <c r="BU8" i="7"/>
  <c r="BV8" i="7"/>
  <c r="BW8" i="7"/>
  <c r="BX8" i="7"/>
  <c r="BY8" i="7"/>
  <c r="BZ8" i="7"/>
  <c r="CA8" i="7"/>
  <c r="CB8" i="7"/>
  <c r="CC8" i="7"/>
  <c r="CD8" i="7"/>
  <c r="CE8" i="7"/>
  <c r="CF8" i="7"/>
  <c r="CG8" i="7"/>
  <c r="CH8" i="7"/>
  <c r="CI8" i="7"/>
  <c r="CJ8" i="7"/>
  <c r="CK8" i="7"/>
  <c r="CL8" i="7"/>
  <c r="CM8" i="7"/>
  <c r="CN8" i="7"/>
  <c r="CO8" i="7"/>
  <c r="CP8" i="7"/>
  <c r="CQ8" i="7"/>
  <c r="CR8" i="7"/>
  <c r="CS8" i="7"/>
  <c r="CT8" i="7"/>
  <c r="CU8" i="7"/>
  <c r="CV8" i="7"/>
  <c r="CW8" i="7"/>
  <c r="CX8" i="7"/>
  <c r="CY8" i="7"/>
  <c r="CZ8" i="7"/>
  <c r="DA8" i="7"/>
  <c r="DB8" i="7"/>
  <c r="DC8" i="7"/>
  <c r="DD8" i="7"/>
  <c r="DE8" i="7"/>
  <c r="DF8" i="7"/>
  <c r="DG8" i="7"/>
  <c r="DH8" i="7"/>
  <c r="DI8" i="7"/>
  <c r="DJ8" i="7"/>
  <c r="DK8" i="7"/>
  <c r="DL8" i="7"/>
  <c r="DM8" i="7"/>
  <c r="DN8" i="7"/>
  <c r="DO8" i="7"/>
  <c r="DP8" i="7"/>
  <c r="DQ8" i="7"/>
  <c r="DR8" i="7"/>
  <c r="DS8" i="7"/>
  <c r="DT8" i="7"/>
  <c r="DV8" i="7"/>
  <c r="DW8" i="7"/>
  <c r="DX8" i="7"/>
  <c r="DY8" i="7"/>
  <c r="DZ8" i="7"/>
  <c r="EA8" i="7"/>
  <c r="EB8" i="7"/>
  <c r="EC8" i="7"/>
  <c r="ED8" i="7"/>
  <c r="EE8" i="7"/>
  <c r="EF8" i="7"/>
  <c r="EG8" i="7"/>
  <c r="EH8" i="7"/>
  <c r="EI8" i="7"/>
  <c r="EJ8" i="7"/>
  <c r="EK8" i="7"/>
  <c r="EL8" i="7"/>
  <c r="EM8" i="7"/>
  <c r="EN8" i="7"/>
  <c r="EO8" i="7"/>
  <c r="EP8" i="7"/>
  <c r="EQ8" i="7"/>
  <c r="ER8" i="7"/>
  <c r="ES8" i="7"/>
  <c r="ET8" i="7"/>
  <c r="EU8" i="7"/>
  <c r="EV8" i="7"/>
  <c r="EW8" i="7"/>
  <c r="EX8" i="7"/>
  <c r="EY8" i="7"/>
  <c r="EZ8" i="7"/>
  <c r="FA8" i="7"/>
  <c r="FB8" i="7"/>
  <c r="FC8" i="7"/>
  <c r="FD8" i="7"/>
  <c r="FE8" i="7"/>
  <c r="FF8" i="7"/>
  <c r="FG8" i="7"/>
  <c r="FH8" i="7"/>
  <c r="FI8" i="7"/>
  <c r="FJ8" i="7"/>
  <c r="FK8" i="7"/>
  <c r="FL8" i="7"/>
  <c r="FM8" i="7"/>
  <c r="FN8" i="7"/>
  <c r="FO8" i="7"/>
  <c r="FP8" i="7"/>
  <c r="FQ8" i="7"/>
  <c r="FR8" i="7"/>
  <c r="FS8" i="7"/>
  <c r="FT8" i="7"/>
  <c r="FU8" i="7"/>
  <c r="FV8" i="7"/>
  <c r="FW8" i="7"/>
  <c r="FX8" i="7"/>
  <c r="FY8" i="7"/>
  <c r="FZ8" i="7"/>
  <c r="GA8" i="7"/>
  <c r="GB8" i="7"/>
  <c r="GC8" i="7"/>
  <c r="GD8" i="7"/>
  <c r="GE8" i="7"/>
  <c r="GF8" i="7"/>
  <c r="GG8" i="7"/>
  <c r="GH8" i="7"/>
  <c r="GI8" i="7"/>
  <c r="GJ8" i="7"/>
  <c r="GK8" i="7"/>
  <c r="GL8" i="7"/>
  <c r="GM8" i="7"/>
  <c r="GN8" i="7"/>
  <c r="GO8" i="7"/>
  <c r="GP8" i="7"/>
  <c r="GQ8" i="7"/>
  <c r="GR8" i="7"/>
  <c r="GS8" i="7"/>
  <c r="GT8" i="7"/>
  <c r="GU8" i="7"/>
  <c r="GV8" i="7"/>
  <c r="GW8" i="7"/>
  <c r="GX8" i="7"/>
  <c r="GY8" i="7"/>
  <c r="GZ8" i="7"/>
  <c r="HA8" i="7"/>
  <c r="HB8" i="7"/>
  <c r="HC8" i="7"/>
  <c r="HD8" i="7"/>
  <c r="HE8" i="7"/>
  <c r="HF8" i="7"/>
  <c r="HG8" i="7"/>
  <c r="HH8" i="7"/>
  <c r="HI8" i="7"/>
  <c r="HJ8" i="7"/>
  <c r="HK8" i="7"/>
  <c r="HL8" i="7"/>
  <c r="HM8" i="7"/>
  <c r="HN8" i="7"/>
  <c r="HO8" i="7"/>
  <c r="HP8" i="7"/>
  <c r="HQ8" i="7"/>
  <c r="HR8" i="7"/>
  <c r="HS8" i="7"/>
  <c r="HT8" i="7"/>
  <c r="HU8" i="7"/>
  <c r="HV8" i="7"/>
  <c r="HW8" i="7"/>
  <c r="HX8" i="7"/>
  <c r="HY8" i="7"/>
  <c r="HZ8" i="7"/>
  <c r="IA8" i="7"/>
  <c r="IB8" i="7"/>
  <c r="IC8" i="7"/>
  <c r="ID8" i="7"/>
  <c r="IE8" i="7"/>
  <c r="IF8" i="7"/>
  <c r="IG8" i="7"/>
  <c r="IH8" i="7"/>
  <c r="II8" i="7"/>
  <c r="IJ8" i="7"/>
  <c r="IK8" i="7"/>
  <c r="IL8" i="7"/>
  <c r="IM8" i="7"/>
  <c r="IN8" i="7"/>
  <c r="IO8" i="7"/>
  <c r="IQ8" i="7"/>
  <c r="IR8" i="7"/>
  <c r="IS8" i="7"/>
  <c r="IT8" i="7"/>
  <c r="IU8" i="7"/>
  <c r="IV8" i="7"/>
  <c r="IW8" i="7"/>
  <c r="IX8" i="7"/>
  <c r="IY8" i="7"/>
  <c r="IZ8" i="7"/>
  <c r="JA8" i="7"/>
  <c r="JB8" i="7"/>
  <c r="JC8" i="7"/>
  <c r="JD8" i="7"/>
  <c r="JE8" i="7"/>
  <c r="JF8" i="7"/>
  <c r="JG8" i="7"/>
  <c r="JH8" i="7"/>
  <c r="JI8" i="7"/>
  <c r="JJ8" i="7"/>
  <c r="JK8" i="7"/>
  <c r="JL8" i="7"/>
  <c r="JM8" i="7"/>
  <c r="JN8" i="7"/>
  <c r="JO8" i="7"/>
  <c r="JP8" i="7"/>
  <c r="JQ8" i="7"/>
  <c r="JR8" i="7"/>
  <c r="JS8" i="7"/>
  <c r="JT8" i="7"/>
  <c r="JU8" i="7"/>
  <c r="JV8" i="7"/>
  <c r="JW8" i="7"/>
  <c r="JX8" i="7"/>
  <c r="JY8" i="7"/>
  <c r="JZ8" i="7"/>
  <c r="KA8" i="7"/>
  <c r="KB8" i="7"/>
  <c r="KC8" i="7"/>
  <c r="KD8" i="7"/>
  <c r="KE8" i="7"/>
  <c r="KF8" i="7"/>
  <c r="KG8" i="7"/>
  <c r="KH8" i="7"/>
  <c r="KI8" i="7"/>
  <c r="KJ8" i="7"/>
  <c r="KK8" i="7"/>
  <c r="KL8" i="7"/>
  <c r="KM8" i="7"/>
  <c r="KN8" i="7"/>
  <c r="KO8" i="7"/>
  <c r="KP8" i="7"/>
  <c r="KQ8" i="7"/>
  <c r="KR8" i="7"/>
  <c r="KS8" i="7"/>
  <c r="KT8" i="7"/>
  <c r="KU8" i="7"/>
  <c r="KV8" i="7"/>
  <c r="KW8" i="7"/>
  <c r="KX8" i="7"/>
  <c r="KY8" i="7"/>
  <c r="KZ8" i="7"/>
  <c r="LA8" i="7"/>
  <c r="J335" i="7" l="1"/>
  <c r="J214" i="7"/>
  <c r="J310" i="7"/>
  <c r="J101" i="7"/>
  <c r="J223" i="7"/>
  <c r="J179" i="7"/>
  <c r="J23" i="7"/>
  <c r="J64" i="1"/>
  <c r="AZ8" i="15"/>
  <c r="AY8" i="15"/>
  <c r="AX8" i="15"/>
  <c r="AW8" i="15"/>
  <c r="AV8" i="15"/>
  <c r="AU8" i="15"/>
  <c r="AT8" i="15"/>
  <c r="AS8" i="15"/>
  <c r="AR8" i="15"/>
  <c r="AQ8" i="15"/>
  <c r="AP8" i="15"/>
  <c r="AO8" i="15"/>
  <c r="AN8" i="15"/>
  <c r="AM8" i="15"/>
  <c r="AL8" i="15"/>
  <c r="AK8" i="15"/>
  <c r="AJ8" i="15"/>
  <c r="AI8" i="15"/>
  <c r="AH8" i="15"/>
  <c r="AG8" i="15"/>
  <c r="AF8" i="15"/>
  <c r="AE8" i="15"/>
  <c r="AD8" i="15"/>
  <c r="AC8" i="15"/>
  <c r="AB8" i="15"/>
  <c r="AA8" i="15"/>
  <c r="Z8" i="15"/>
  <c r="Y8" i="15"/>
  <c r="X8" i="15"/>
  <c r="W8" i="15"/>
  <c r="V8" i="15"/>
  <c r="U8" i="15"/>
  <c r="T8" i="15"/>
  <c r="S8" i="15"/>
  <c r="R8" i="15"/>
  <c r="Q8" i="15"/>
  <c r="P8" i="15"/>
  <c r="O8" i="15"/>
  <c r="N8" i="15"/>
  <c r="M8" i="15"/>
  <c r="L8" i="15"/>
  <c r="K8" i="15"/>
  <c r="AZ7" i="15"/>
  <c r="AY7" i="15"/>
  <c r="AX7" i="15"/>
  <c r="AV7" i="15"/>
  <c r="AT7" i="15"/>
  <c r="AQ7" i="15"/>
  <c r="AO7" i="15"/>
  <c r="AN7" i="15"/>
  <c r="AM7" i="15"/>
  <c r="AL7" i="15"/>
  <c r="AK7" i="15"/>
  <c r="AG7" i="15"/>
  <c r="AF7" i="15"/>
  <c r="AE7" i="15"/>
  <c r="AD7" i="15"/>
  <c r="Z7" i="15"/>
  <c r="Y7" i="15"/>
  <c r="X7" i="15"/>
  <c r="W7" i="15"/>
  <c r="V7" i="15"/>
  <c r="U7" i="15"/>
  <c r="T7" i="15"/>
  <c r="Q7" i="15"/>
  <c r="P7" i="15"/>
  <c r="O7" i="15"/>
  <c r="M7" i="15"/>
  <c r="K7" i="15"/>
  <c r="AZ6" i="15"/>
  <c r="AY6" i="15"/>
  <c r="AX6" i="15"/>
  <c r="AV6" i="15"/>
  <c r="AT6" i="15"/>
  <c r="AQ6" i="15"/>
  <c r="AO6" i="15"/>
  <c r="AN6" i="15"/>
  <c r="AM6" i="15"/>
  <c r="AL6" i="15"/>
  <c r="AK6" i="15"/>
  <c r="AG6" i="15"/>
  <c r="AF6" i="15"/>
  <c r="AE6" i="15"/>
  <c r="AD6" i="15"/>
  <c r="Z6" i="15"/>
  <c r="Y6" i="15"/>
  <c r="X6" i="15"/>
  <c r="W6" i="15"/>
  <c r="V6" i="15"/>
  <c r="U6" i="15"/>
  <c r="Q6" i="15"/>
  <c r="P6" i="15"/>
  <c r="O6" i="15"/>
  <c r="M6" i="15"/>
  <c r="K6" i="15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AZ7" i="7"/>
  <c r="AY7" i="7"/>
  <c r="AX7" i="7"/>
  <c r="AV7" i="7"/>
  <c r="AU7" i="7"/>
  <c r="AO7" i="7"/>
  <c r="AN7" i="7"/>
  <c r="AM7" i="7"/>
  <c r="AL7" i="7"/>
  <c r="AK7" i="7"/>
  <c r="AG7" i="7"/>
  <c r="AF7" i="7"/>
  <c r="AE7" i="7"/>
  <c r="AD7" i="7"/>
  <c r="Z7" i="7"/>
  <c r="Y7" i="7"/>
  <c r="X7" i="7"/>
  <c r="W7" i="7"/>
  <c r="V7" i="7"/>
  <c r="Q7" i="7"/>
  <c r="P7" i="7"/>
  <c r="O7" i="7"/>
  <c r="M7" i="7"/>
  <c r="K7" i="7"/>
  <c r="AZ6" i="7"/>
  <c r="AY6" i="7"/>
  <c r="AX6" i="7"/>
  <c r="AV6" i="7"/>
  <c r="AU6" i="7"/>
  <c r="AO6" i="7"/>
  <c r="AN6" i="7"/>
  <c r="AM6" i="7"/>
  <c r="AL6" i="7"/>
  <c r="AK6" i="7"/>
  <c r="AG6" i="7"/>
  <c r="AF6" i="7"/>
  <c r="AE6" i="7"/>
  <c r="AD6" i="7"/>
  <c r="Z6" i="7"/>
  <c r="Y6" i="7"/>
  <c r="X6" i="7"/>
  <c r="W6" i="7"/>
  <c r="V6" i="7"/>
  <c r="Q6" i="7"/>
  <c r="P6" i="7"/>
  <c r="O6" i="7"/>
  <c r="M6" i="7"/>
  <c r="K6" i="7"/>
  <c r="J33" i="7" l="1"/>
  <c r="J212" i="7"/>
  <c r="J206" i="7"/>
  <c r="J294" i="7"/>
  <c r="J14" i="7"/>
  <c r="J202" i="7"/>
  <c r="I15" i="15"/>
  <c r="J15" i="15" s="1"/>
  <c r="J59" i="15"/>
  <c r="J121" i="1"/>
  <c r="J65" i="7" l="1"/>
  <c r="J70" i="1" l="1"/>
  <c r="J102" i="1" l="1"/>
  <c r="J231" i="7" l="1"/>
  <c r="BJ108" i="7"/>
  <c r="BK108" i="7"/>
  <c r="V108" i="7"/>
  <c r="DB108" i="7"/>
  <c r="CR108" i="7"/>
  <c r="CU108" i="7"/>
  <c r="BS108" i="7"/>
  <c r="EG108" i="7"/>
  <c r="DU108" i="7"/>
  <c r="AE108" i="7"/>
  <c r="AY108" i="7"/>
  <c r="BW108" i="7"/>
  <c r="CQ108" i="7"/>
  <c r="DO108" i="7"/>
  <c r="EI108" i="7"/>
  <c r="EF108" i="7"/>
  <c r="AW108" i="7"/>
  <c r="CX108" i="7"/>
  <c r="N108" i="7"/>
  <c r="CC108" i="7"/>
  <c r="AX108" i="7"/>
  <c r="ED108" i="7"/>
  <c r="BD108" i="7"/>
  <c r="BX108" i="7"/>
  <c r="T108" i="7"/>
  <c r="AR108" i="7"/>
  <c r="CF108" i="7"/>
  <c r="DD108" i="7"/>
  <c r="EK108" i="7"/>
  <c r="AG108" i="7"/>
  <c r="BB108" i="7"/>
  <c r="EH108" i="7"/>
  <c r="EC108" i="7"/>
  <c r="DV108" i="7"/>
  <c r="DZ108" i="7"/>
  <c r="DA108" i="7"/>
  <c r="CO108" i="7"/>
  <c r="AL108" i="7"/>
  <c r="L108" i="7"/>
  <c r="P108" i="7"/>
  <c r="X108" i="7"/>
  <c r="AB108" i="7"/>
  <c r="AF108" i="7"/>
  <c r="AJ108" i="7"/>
  <c r="AN108" i="7"/>
  <c r="AV108" i="7"/>
  <c r="AZ108" i="7"/>
  <c r="BH108" i="7"/>
  <c r="BL108" i="7"/>
  <c r="BP108" i="7"/>
  <c r="BT108" i="7"/>
  <c r="CB108" i="7"/>
  <c r="CJ108" i="7"/>
  <c r="CN108" i="7"/>
  <c r="CV108" i="7"/>
  <c r="CZ108" i="7"/>
  <c r="DH108" i="7"/>
  <c r="DL108" i="7"/>
  <c r="DP108" i="7"/>
  <c r="DW108" i="7"/>
  <c r="AP108" i="7"/>
  <c r="AK108" i="7"/>
  <c r="DC108" i="7"/>
  <c r="O108" i="7"/>
  <c r="AM108" i="7"/>
  <c r="BC108" i="7"/>
  <c r="CA108" i="7"/>
  <c r="CY108" i="7"/>
  <c r="DS108" i="7"/>
  <c r="EM108" i="7"/>
  <c r="CM108" i="7"/>
  <c r="AA108" i="7"/>
  <c r="AU108" i="7"/>
  <c r="CI108" i="7"/>
  <c r="EE108" i="7"/>
  <c r="EO108" i="7"/>
  <c r="AS108" i="7"/>
  <c r="EL108" i="7"/>
  <c r="Z108" i="7"/>
  <c r="DE108" i="7"/>
  <c r="CK108" i="7"/>
  <c r="EJ108" i="7"/>
  <c r="CS108" i="7"/>
  <c r="CT108" i="7"/>
  <c r="DX108" i="7"/>
  <c r="BI108" i="7"/>
  <c r="DQ108" i="7"/>
  <c r="Q108" i="7"/>
  <c r="AQ108" i="7"/>
  <c r="BG108" i="7"/>
  <c r="BM108" i="7"/>
  <c r="BR108" i="7"/>
  <c r="CH108" i="7"/>
  <c r="DI108" i="7"/>
  <c r="DN108" i="7"/>
  <c r="BN108" i="7"/>
  <c r="CW108" i="7"/>
  <c r="EN108" i="7"/>
  <c r="S108" i="7"/>
  <c r="DG108" i="7"/>
  <c r="BA108" i="7"/>
  <c r="DF108" i="7"/>
  <c r="M108" i="7"/>
  <c r="DT108" i="7"/>
  <c r="DY108" i="7"/>
  <c r="U108" i="7"/>
  <c r="AT108" i="7"/>
  <c r="R108" i="7"/>
  <c r="W108" i="7"/>
  <c r="AC108" i="7"/>
  <c r="AH108" i="7"/>
  <c r="AI108" i="7"/>
  <c r="DK108" i="7"/>
  <c r="DM108" i="7"/>
  <c r="EA108" i="7"/>
  <c r="BE108" i="7"/>
  <c r="Y108" i="7"/>
  <c r="BO108" i="7"/>
  <c r="BY108" i="7"/>
  <c r="CE108" i="7"/>
  <c r="CL108" i="7"/>
  <c r="BU108" i="7"/>
  <c r="AD108" i="7"/>
  <c r="CD108" i="7"/>
  <c r="AO108" i="7"/>
  <c r="BZ108" i="7"/>
  <c r="CP108" i="7"/>
  <c r="DR108" i="7"/>
  <c r="BF108" i="7"/>
  <c r="EB108" i="7"/>
  <c r="BV108" i="7"/>
  <c r="BQ108" i="7"/>
  <c r="CG108" i="7"/>
  <c r="DJ108" i="7"/>
  <c r="J32" i="2"/>
  <c r="K108" i="7"/>
  <c r="I108" i="7" l="1"/>
  <c r="J108" i="7" s="1"/>
</calcChain>
</file>

<file path=xl/sharedStrings.xml><?xml version="1.0" encoding="utf-8"?>
<sst xmlns="http://schemas.openxmlformats.org/spreadsheetml/2006/main" count="3080" uniqueCount="726">
  <si>
    <t xml:space="preserve"> </t>
  </si>
  <si>
    <t>Poradie</t>
  </si>
  <si>
    <t>Jazdec</t>
  </si>
  <si>
    <t>Licencia SJF</t>
  </si>
  <si>
    <t>Kôň</t>
  </si>
  <si>
    <t>Rok nar.</t>
  </si>
  <si>
    <t>Subjekt</t>
  </si>
  <si>
    <t>Body celkom</t>
  </si>
  <si>
    <t>Spolu      15 NAJ</t>
  </si>
  <si>
    <t>Bugan Michael</t>
  </si>
  <si>
    <t>JK SŠ Ivanka pri Dunaji</t>
  </si>
  <si>
    <t>Horná Michaela</t>
  </si>
  <si>
    <t>Forever</t>
  </si>
  <si>
    <t>JK pri NŽ Topoľčianky</t>
  </si>
  <si>
    <t>Lorry</t>
  </si>
  <si>
    <t>Vančo Peter</t>
  </si>
  <si>
    <t>Conversano XIII-47</t>
  </si>
  <si>
    <t>Marthaler Veronika</t>
  </si>
  <si>
    <t>Z0048</t>
  </si>
  <si>
    <t>TJ Žrebčín Motešice</t>
  </si>
  <si>
    <t>Slobodníková Anežka</t>
  </si>
  <si>
    <t>JK Ivanka pri Dunaji</t>
  </si>
  <si>
    <t>Furioso L-34 Némés</t>
  </si>
  <si>
    <t>Flaková Kristína</t>
  </si>
  <si>
    <t>Bonnami</t>
  </si>
  <si>
    <t>Bonnavi</t>
  </si>
  <si>
    <t>Favory XVIII-19</t>
  </si>
  <si>
    <t>Kuhajda Milan</t>
  </si>
  <si>
    <t>Ariston ER</t>
  </si>
  <si>
    <t>JK Jurský Dvor Nitra</t>
  </si>
  <si>
    <t>Nittnaus Martina</t>
  </si>
  <si>
    <t>Favory XII-13</t>
  </si>
  <si>
    <t>Záhorská Silvia</t>
  </si>
  <si>
    <t>Dancing Scarlett</t>
  </si>
  <si>
    <t>Fraňová Linda</t>
  </si>
  <si>
    <t>JO Martin Záturčie</t>
  </si>
  <si>
    <t>Ďurechová Laura</t>
  </si>
  <si>
    <t>Chorváthová Katarína</t>
  </si>
  <si>
    <t>Donneshallowa II</t>
  </si>
  <si>
    <t>Edmár Péter</t>
  </si>
  <si>
    <t>JK Czajlík Ranch Dun. Klátov</t>
  </si>
  <si>
    <t>Winstar</t>
  </si>
  <si>
    <t>JK Balunky Bratislava</t>
  </si>
  <si>
    <t>Kohút Patrik</t>
  </si>
  <si>
    <t>JK Rozálka Pezinok</t>
  </si>
  <si>
    <t>Nonius XXXII-1 SK Darwin</t>
  </si>
  <si>
    <t>JK Masarykov Dvor</t>
  </si>
  <si>
    <t>Benčíková Veronika</t>
  </si>
  <si>
    <t>Nour Faustino</t>
  </si>
  <si>
    <t>JK Limit Bratislava</t>
  </si>
  <si>
    <t>Šteflovičová Sylvia</t>
  </si>
  <si>
    <t>JK Josy Team Trnava</t>
  </si>
  <si>
    <t>Ranč Ouzkých Bratislava</t>
  </si>
  <si>
    <t>Žarnovická Jana</t>
  </si>
  <si>
    <t>ŠK Divoká Voda Bratislava</t>
  </si>
  <si>
    <t>SPOLU</t>
  </si>
  <si>
    <t>Mladí jazdci</t>
  </si>
  <si>
    <t>Balážová Michaela</t>
  </si>
  <si>
    <t>Marengo</t>
  </si>
  <si>
    <t>JK Limfora Badín</t>
  </si>
  <si>
    <t>Juniori</t>
  </si>
  <si>
    <t>Spolu       15 NAJ</t>
  </si>
  <si>
    <t>Kilíková Linda</t>
  </si>
  <si>
    <t>Rocky Diamond</t>
  </si>
  <si>
    <t>JK Horse Club Nitra</t>
  </si>
  <si>
    <t>Ledecká Zoya</t>
  </si>
  <si>
    <t>Si Belle 2</t>
  </si>
  <si>
    <t>Balunky Družstvo Bratislava</t>
  </si>
  <si>
    <t>Petranová Sofia Laura</t>
  </si>
  <si>
    <t>Alice im Wunderland</t>
  </si>
  <si>
    <t>Cingelová Diana</t>
  </si>
  <si>
    <t>Jurštáková Dorota</t>
  </si>
  <si>
    <t>JK Trenčín Nozdrkovce</t>
  </si>
  <si>
    <t>JK Czajlík Ranch</t>
  </si>
  <si>
    <t>Cigániková Paulína</t>
  </si>
  <si>
    <t>Chevalier</t>
  </si>
  <si>
    <t>LaRoc Horses Stupava</t>
  </si>
  <si>
    <t>Hubodová Amália</t>
  </si>
  <si>
    <t>Sissi</t>
  </si>
  <si>
    <t>Spolu        15 NAJ</t>
  </si>
  <si>
    <t>Hunová Diana</t>
  </si>
  <si>
    <t>Polláková Tamara</t>
  </si>
  <si>
    <t>Pestunová Alica</t>
  </si>
  <si>
    <t>Némes Furioso L-34</t>
  </si>
  <si>
    <t>Magál Ján</t>
  </si>
  <si>
    <t>Dafne Van Dej</t>
  </si>
  <si>
    <t>Kucsora Barbora</t>
  </si>
  <si>
    <t>Eržinová Stella</t>
  </si>
  <si>
    <t>Amber Nuance</t>
  </si>
  <si>
    <t>Limit</t>
  </si>
  <si>
    <t>Marthaler Lilly Alena</t>
  </si>
  <si>
    <t>JK Over Žilina</t>
  </si>
  <si>
    <t>Kôň roka</t>
  </si>
  <si>
    <t>Kategória</t>
  </si>
  <si>
    <t>J</t>
  </si>
  <si>
    <t>JK Horse Klub Nitra</t>
  </si>
  <si>
    <t>S</t>
  </si>
  <si>
    <t>Balunky družstvo Bratislava</t>
  </si>
  <si>
    <t>Y</t>
  </si>
  <si>
    <t>D</t>
  </si>
  <si>
    <t>Donnershallowa II</t>
  </si>
  <si>
    <t>Mladý kôň roka</t>
  </si>
  <si>
    <t>Mániková Zuzana</t>
  </si>
  <si>
    <t>Gandalf V</t>
  </si>
  <si>
    <t>Beauty Boy</t>
  </si>
  <si>
    <t>Robotová Simona</t>
  </si>
  <si>
    <t>Esprit</t>
  </si>
  <si>
    <t>Výbohová Martina</t>
  </si>
  <si>
    <t>JK Enimo Bratislava</t>
  </si>
  <si>
    <t>Welt Regency</t>
  </si>
  <si>
    <t>Úkaz</t>
  </si>
  <si>
    <t>Justusová Nina</t>
  </si>
  <si>
    <t>Furioso XLII-21 Sauvignon</t>
  </si>
  <si>
    <t>James Gabriela</t>
  </si>
  <si>
    <t>Minella</t>
  </si>
  <si>
    <t>Petrovská Hana</t>
  </si>
  <si>
    <t>Equitana Sport Horses Bratislava</t>
  </si>
  <si>
    <t>Furioso XLII-12 SK Red Magnum</t>
  </si>
  <si>
    <t>Štrbová Carla Sofia</t>
  </si>
  <si>
    <t>Faible</t>
  </si>
  <si>
    <t>Jalke Vom Coenenhof</t>
  </si>
  <si>
    <t>Donna Grazia</t>
  </si>
  <si>
    <t>Hariffa MD</t>
  </si>
  <si>
    <t>Slušná Petra</t>
  </si>
  <si>
    <t>Furst Lothario</t>
  </si>
  <si>
    <t>Indorado Van´t Kathof</t>
  </si>
  <si>
    <t>Bednárová Alexandra</t>
  </si>
  <si>
    <t>LH Magic Wall</t>
  </si>
  <si>
    <t>Zagyiová Kristína Ela</t>
  </si>
  <si>
    <t>Sunrise</t>
  </si>
  <si>
    <t>Graduell</t>
  </si>
  <si>
    <t>Sklenárová Simona</t>
  </si>
  <si>
    <t>Balogh Štefan</t>
  </si>
  <si>
    <t>Veszto Nonius-149 Sebes</t>
  </si>
  <si>
    <t>Django 358</t>
  </si>
  <si>
    <t>Seniori</t>
  </si>
  <si>
    <t>Deti</t>
  </si>
  <si>
    <t>Nylana</t>
  </si>
  <si>
    <t>ŠK Divoká Voda</t>
  </si>
  <si>
    <t>Charissa</t>
  </si>
  <si>
    <t>Šalyová Kornélia</t>
  </si>
  <si>
    <t>Magic Mike</t>
  </si>
  <si>
    <t>Rocky Rebel</t>
  </si>
  <si>
    <t>Semper Saly</t>
  </si>
  <si>
    <t>Magálová Agátka</t>
  </si>
  <si>
    <t>Janušková Olivia</t>
  </si>
  <si>
    <t>Robina</t>
  </si>
  <si>
    <t>Scarlett O´Harrah</t>
  </si>
  <si>
    <t>Finale</t>
  </si>
  <si>
    <t>Dr. House</t>
  </si>
  <si>
    <t>JK RS Team Bratislava</t>
  </si>
  <si>
    <t>Oršuliaková Viktória</t>
  </si>
  <si>
    <t>Sonet</t>
  </si>
  <si>
    <t>Nanook</t>
  </si>
  <si>
    <t>Glasnáková Diana</t>
  </si>
  <si>
    <t>Carebis Quid</t>
  </si>
  <si>
    <t>Blue Berry 8</t>
  </si>
  <si>
    <t>Jašeková Diana</t>
  </si>
  <si>
    <t>Yakari</t>
  </si>
  <si>
    <t>Mičicová Mária</t>
  </si>
  <si>
    <t>Capricieux Diarado Z</t>
  </si>
  <si>
    <t>Capriecieux Diarado Z</t>
  </si>
  <si>
    <t>Poláčková Eliška</t>
  </si>
  <si>
    <t>Bewitch</t>
  </si>
  <si>
    <t>Equina Sport Team Plav. Podhradie</t>
  </si>
  <si>
    <t>DREZÚRNY REBRÍČEK</t>
  </si>
  <si>
    <t>Furioso XXXIV-28 Yveta</t>
  </si>
  <si>
    <t>Námešná Ela</t>
  </si>
  <si>
    <t>Linda Lila</t>
  </si>
  <si>
    <t>Beri klub Nová Baňa</t>
  </si>
  <si>
    <t>Gregušková Tamara</t>
  </si>
  <si>
    <t>Toti</t>
  </si>
  <si>
    <t>Blštáková Katarína</t>
  </si>
  <si>
    <t>Red Bernadetta</t>
  </si>
  <si>
    <t>Rubin Royal Hubert</t>
  </si>
  <si>
    <t>FG Alterego</t>
  </si>
  <si>
    <t>Vineland</t>
  </si>
  <si>
    <t>JK Enimo</t>
  </si>
  <si>
    <t>Touch of Class</t>
  </si>
  <si>
    <t>Destiny It´s Me</t>
  </si>
  <si>
    <t>Golden Flower</t>
  </si>
  <si>
    <t>Abrahámfyová Klára</t>
  </si>
  <si>
    <t>Yarka</t>
  </si>
  <si>
    <t>Daneková Petra</t>
  </si>
  <si>
    <t>Klip Vidar Z</t>
  </si>
  <si>
    <t>JS Polet Trebostovo</t>
  </si>
  <si>
    <t>Knapcová Stela</t>
  </si>
  <si>
    <t>JK Santana Trenčianske Mitice</t>
  </si>
  <si>
    <t>Černáčeková Monika</t>
  </si>
  <si>
    <t>Nonius XXXVI-1 SK Vašo</t>
  </si>
  <si>
    <t>Equiteam Most pri Bratislave</t>
  </si>
  <si>
    <t>Zauber Der Venus</t>
  </si>
  <si>
    <t>Zauber der Venus</t>
  </si>
  <si>
    <t>Moulijn</t>
  </si>
  <si>
    <t>Furioso XXXVI-5/ Ula</t>
  </si>
  <si>
    <t>Psotková Hana</t>
  </si>
  <si>
    <t>Beri Klub Nová Baňa</t>
  </si>
  <si>
    <t>Revolution</t>
  </si>
  <si>
    <t>Drago</t>
  </si>
  <si>
    <t>Kurtíková Eliška</t>
  </si>
  <si>
    <t>Duna</t>
  </si>
  <si>
    <t>JK Oravský Háj</t>
  </si>
  <si>
    <t>Nicolas</t>
  </si>
  <si>
    <t>Lilli Fee 8</t>
  </si>
  <si>
    <t>Tom</t>
  </si>
  <si>
    <t>Šeršenová Michaela</t>
  </si>
  <si>
    <t>Tennessee</t>
  </si>
  <si>
    <t>Pokorná Viktória</t>
  </si>
  <si>
    <t>Angelis Diablo</t>
  </si>
  <si>
    <t>Harmónia v sedle</t>
  </si>
  <si>
    <t>Lengyelová Liana</t>
  </si>
  <si>
    <t>Betka</t>
  </si>
  <si>
    <t>Amos</t>
  </si>
  <si>
    <t xml:space="preserve">Šeršeňová Michaela </t>
  </si>
  <si>
    <t>Múčková Denisa</t>
  </si>
  <si>
    <t>Poláchová Alena</t>
  </si>
  <si>
    <t>Black Beauty</t>
  </si>
  <si>
    <t>Škandíková Karolína</t>
  </si>
  <si>
    <t>Franzine</t>
  </si>
  <si>
    <t>Hochelová Anna Mária</t>
  </si>
  <si>
    <t>Q Koka</t>
  </si>
  <si>
    <t>Athos</t>
  </si>
  <si>
    <t>TJ Žižka Bratislava</t>
  </si>
  <si>
    <t>Daniel Lilien Jolie</t>
  </si>
  <si>
    <t>TK Sport Stable Bratislava</t>
  </si>
  <si>
    <t>JK Žižka Bratislava</t>
  </si>
  <si>
    <t>Valašíková Lucia</t>
  </si>
  <si>
    <t>Loredo</t>
  </si>
  <si>
    <t>Cuba Libre Z</t>
  </si>
  <si>
    <t>Veverková Lucia</t>
  </si>
  <si>
    <t>Hajdy</t>
  </si>
  <si>
    <t>Sirius</t>
  </si>
  <si>
    <t>Popovcová Janka</t>
  </si>
  <si>
    <t>Gombarčíková Tatiana</t>
  </si>
  <si>
    <t>Grevens Everdream</t>
  </si>
  <si>
    <t>Stružová Lucia</t>
  </si>
  <si>
    <t>Berlina Van De Capitol</t>
  </si>
  <si>
    <t>Tri Ruže Equiteam</t>
  </si>
  <si>
    <t>Jarábková Alexandra</t>
  </si>
  <si>
    <t>Ďordevič Renáta</t>
  </si>
  <si>
    <t>Diamant De Vita</t>
  </si>
  <si>
    <t>Cimermanová Sandra</t>
  </si>
  <si>
    <t>Whisky Johnie Walker</t>
  </si>
  <si>
    <t>Whisky Johny Walker</t>
  </si>
  <si>
    <t>Slobodník Jakub</t>
  </si>
  <si>
    <t>Aston</t>
  </si>
  <si>
    <t>Áčová Laura</t>
  </si>
  <si>
    <t>Krajčíková Katarína</t>
  </si>
  <si>
    <t>Nonius XXXII-1SK/Darwin</t>
  </si>
  <si>
    <r>
      <t>Fr</t>
    </r>
    <r>
      <rPr>
        <b/>
        <sz val="10"/>
        <rFont val="Calibri"/>
        <family val="2"/>
        <charset val="238"/>
      </rPr>
      <t>ö</t>
    </r>
    <r>
      <rPr>
        <b/>
        <sz val="10"/>
        <rFont val="Arial"/>
        <family val="2"/>
        <charset val="238"/>
      </rPr>
      <t>hlichová Hana</t>
    </r>
  </si>
  <si>
    <t>Jantár</t>
  </si>
  <si>
    <t>Kintšer David</t>
  </si>
  <si>
    <t>Siglavy XV-2</t>
  </si>
  <si>
    <t>Pluto XXI-9</t>
  </si>
  <si>
    <t>Harachová Sabina</t>
  </si>
  <si>
    <t>Pretoria Elevator</t>
  </si>
  <si>
    <t>Poláčková Zoja</t>
  </si>
  <si>
    <t>Beláková Karolína</t>
  </si>
  <si>
    <t>Levársky Viktória</t>
  </si>
  <si>
    <t>Gbelská Petra</t>
  </si>
  <si>
    <t>JK Kubiš Trnava</t>
  </si>
  <si>
    <t>Furioso XLII-6/Red Mafia</t>
  </si>
  <si>
    <t>Furioso XLII-6/ Red Mafia</t>
  </si>
  <si>
    <t>Valíčková Anna</t>
  </si>
  <si>
    <t>Brestovanská Kamila</t>
  </si>
  <si>
    <t>Chmárová Sandra</t>
  </si>
  <si>
    <t>Red Horse Stará Lehota</t>
  </si>
  <si>
    <t>Richtárechová Salome</t>
  </si>
  <si>
    <t>Latigo</t>
  </si>
  <si>
    <t>JK Agrocontact Jasová</t>
  </si>
  <si>
    <t>Olympia</t>
  </si>
  <si>
    <t>Závarská Linda</t>
  </si>
  <si>
    <t>Štaffa Silvia</t>
  </si>
  <si>
    <t>Wate Van De Lits</t>
  </si>
  <si>
    <t>Krivosudská Zuzana</t>
  </si>
  <si>
    <t>Paradrezúra Excelent Boldog</t>
  </si>
  <si>
    <t>Pullmanová Lucia</t>
  </si>
  <si>
    <t>Jágerská Šarlota</t>
  </si>
  <si>
    <t>JK Uhliská Nemšová</t>
  </si>
  <si>
    <t>Slatkovská Alica</t>
  </si>
  <si>
    <t>Furioso XXX-28 SK/Red Franz Josef</t>
  </si>
  <si>
    <t>Furioso XXX-28 SK/Red Franz Jozef</t>
  </si>
  <si>
    <t>Mitríková Šárka</t>
  </si>
  <si>
    <t>Red Vancouver</t>
  </si>
  <si>
    <t>Red Lancaster</t>
  </si>
  <si>
    <t>Przedswit XXXIV-16/Xylka</t>
  </si>
  <si>
    <t>Ďuríková Ema</t>
  </si>
  <si>
    <t>Gidran XXV-1/Red Sheridan</t>
  </si>
  <si>
    <t>Nonius XXXVI-12 SK Xeila</t>
  </si>
  <si>
    <t>Przedswit XXXIII-13 Xiera</t>
  </si>
  <si>
    <t>Abdallová Sherin</t>
  </si>
  <si>
    <t>Ondračková Lenka</t>
  </si>
  <si>
    <t>Tobias</t>
  </si>
  <si>
    <t>Petrušková Milada</t>
  </si>
  <si>
    <t>Inesperado Amado</t>
  </si>
  <si>
    <t>JK Equida Prievidza</t>
  </si>
  <si>
    <t>Flor D´Accord</t>
  </si>
  <si>
    <t>Medová Jana</t>
  </si>
  <si>
    <t>Don Matteo</t>
  </si>
  <si>
    <t>Notify</t>
  </si>
  <si>
    <t>Húsková Karin</t>
  </si>
  <si>
    <t>Faramir</t>
  </si>
  <si>
    <t>Diamond Hill</t>
  </si>
  <si>
    <t>Fričová Diana</t>
  </si>
  <si>
    <t>Smatanová Michaela</t>
  </si>
  <si>
    <t>Nonius XXX-1</t>
  </si>
  <si>
    <t>Red Lord</t>
  </si>
  <si>
    <t>Pretoria Elisson</t>
  </si>
  <si>
    <t>Furioso XLII Sauvignon</t>
  </si>
  <si>
    <t>Naďová Martina</t>
  </si>
  <si>
    <t>Bajnok</t>
  </si>
  <si>
    <t>Bombonero</t>
  </si>
  <si>
    <t>Equinibrium AMH</t>
  </si>
  <si>
    <t>Lord Weingard - 15</t>
  </si>
  <si>
    <t>Eden</t>
  </si>
  <si>
    <t>Quinnus II-23</t>
  </si>
  <si>
    <t>Mirante Veronika</t>
  </si>
  <si>
    <t>Esperanza MP</t>
  </si>
  <si>
    <t>JK Scarlett Šamorín</t>
  </si>
  <si>
    <t>Gulázsiová Liliana</t>
  </si>
  <si>
    <t>Gitan</t>
  </si>
  <si>
    <t>Mészaroszová Alexandra</t>
  </si>
  <si>
    <t>Mopassanas</t>
  </si>
  <si>
    <t>Michalechová Veronika</t>
  </si>
  <si>
    <t>Pretoria Mountain Express</t>
  </si>
  <si>
    <t>Libel Van De Leenakker</t>
  </si>
  <si>
    <t>Kmeť Igor</t>
  </si>
  <si>
    <t>La Čaki Pointe</t>
  </si>
  <si>
    <t>Al Qabbani Liptovsý Mikuláš</t>
  </si>
  <si>
    <t>Al Qabbani Liptovský Mikuláš</t>
  </si>
  <si>
    <t>Geťková Noemi Lucia</t>
  </si>
  <si>
    <t>Gidran XXI-2/Ružena</t>
  </si>
  <si>
    <t>Nispuck</t>
  </si>
  <si>
    <t>Kurtiš Krištof</t>
  </si>
  <si>
    <t>Bony</t>
  </si>
  <si>
    <t>Balajová Bibiana</t>
  </si>
  <si>
    <t>Lady</t>
  </si>
  <si>
    <t>Princessin von Paris</t>
  </si>
  <si>
    <t>Pricessin von Paris</t>
  </si>
  <si>
    <t>Siekeľová Diana</t>
  </si>
  <si>
    <t>Prince Cherry Orchard</t>
  </si>
  <si>
    <t>Ranč Aura Nová Dedina</t>
  </si>
  <si>
    <t>Vaľková Barbora</t>
  </si>
  <si>
    <t>Chip</t>
  </si>
  <si>
    <t>Vachová Petronela</t>
  </si>
  <si>
    <t>Shadow</t>
  </si>
  <si>
    <t>Jessi</t>
  </si>
  <si>
    <t>Smoláková Simona</t>
  </si>
  <si>
    <t>Wild Valentine</t>
  </si>
  <si>
    <t>Rizmanová Vivien</t>
  </si>
  <si>
    <t>Furioso XLIX-44 Napos</t>
  </si>
  <si>
    <t>Tichá Nelly</t>
  </si>
  <si>
    <t>Esmeralda</t>
  </si>
  <si>
    <t>Danihelová Karolína</t>
  </si>
  <si>
    <t>Charles</t>
  </si>
  <si>
    <t>Trixies Prince Harvey</t>
  </si>
  <si>
    <t>Valovičová Katarína</t>
  </si>
  <si>
    <t>Gurová Simona</t>
  </si>
  <si>
    <t>Karl Hans Rumenige</t>
  </si>
  <si>
    <t>Balážová Lea</t>
  </si>
  <si>
    <t>Roven</t>
  </si>
  <si>
    <t>Harmónia v sedle Ivanka pri Dunaji</t>
  </si>
  <si>
    <t>Balászová Bianka</t>
  </si>
  <si>
    <t>Balázsová Bianka</t>
  </si>
  <si>
    <t>Štefániková Laura</t>
  </si>
  <si>
    <t>Dilíková Amélia</t>
  </si>
  <si>
    <t>Ivy</t>
  </si>
  <si>
    <t>Pavúčková Thea</t>
  </si>
  <si>
    <t>Elltydd Royal Goodie</t>
  </si>
  <si>
    <t>Škvarková Kristína</t>
  </si>
  <si>
    <t>Daphne</t>
  </si>
  <si>
    <t>Januschkeová Jana</t>
  </si>
  <si>
    <t>Red Loran</t>
  </si>
  <si>
    <t>Belovič Bernáthová Kristína</t>
  </si>
  <si>
    <t>Majcinová Tamara</t>
  </si>
  <si>
    <t>Hayco</t>
  </si>
  <si>
    <t>JK Alexandria Hviezdoslavov</t>
  </si>
  <si>
    <t>Furioso VIII-3/Harmony</t>
  </si>
  <si>
    <t>Grancová Lucia</t>
  </si>
  <si>
    <t>Nicolass</t>
  </si>
  <si>
    <t>Cloud Jumper</t>
  </si>
  <si>
    <t>Cantanis Ok</t>
  </si>
  <si>
    <t>Gidran XX-12 Wonderbra</t>
  </si>
  <si>
    <t>Tristan GM</t>
  </si>
  <si>
    <t>Kochaníková Lucia</t>
  </si>
  <si>
    <t>Fabia De Napoli</t>
  </si>
  <si>
    <t>Cofurst Daily</t>
  </si>
  <si>
    <t>Aliana</t>
  </si>
  <si>
    <t>Pastorale</t>
  </si>
  <si>
    <t>Neapolitano XIV-29</t>
  </si>
  <si>
    <t>Galleria´s Destano´s Dream Come True</t>
  </si>
  <si>
    <t>Mlynárová Petra</t>
  </si>
  <si>
    <t>Ivančíková Monika</t>
  </si>
  <si>
    <t>Neapolitano XIV-31</t>
  </si>
  <si>
    <t>Abdullová Sherin</t>
  </si>
  <si>
    <t>Ricardo Diamond Surprice</t>
  </si>
  <si>
    <t>Sklenárová Liana</t>
  </si>
  <si>
    <t>Pimpa</t>
  </si>
  <si>
    <t>Filo Nina</t>
  </si>
  <si>
    <t>Dimension</t>
  </si>
  <si>
    <t>Iliašová Nikola</t>
  </si>
  <si>
    <t>Tinka´s Future</t>
  </si>
  <si>
    <t>Kubanová Hanka</t>
  </si>
  <si>
    <t>Dancing Sunlight</t>
  </si>
  <si>
    <t>Kanková Tereza</t>
  </si>
  <si>
    <t>Silvan</t>
  </si>
  <si>
    <t>Porkertová Linda</t>
  </si>
  <si>
    <t>Dancing Boy</t>
  </si>
  <si>
    <t>JK Josy Team Píla</t>
  </si>
  <si>
    <t>Kubušová Kristína</t>
  </si>
  <si>
    <t>Kilian</t>
  </si>
  <si>
    <t>Pretoria Elison</t>
  </si>
  <si>
    <t>Slováková Nella</t>
  </si>
  <si>
    <t>Romanova</t>
  </si>
  <si>
    <t>Equinevita Stable &amp; Academy</t>
  </si>
  <si>
    <t>Preacherman</t>
  </si>
  <si>
    <t>Nonius XXX-1 SK</t>
  </si>
  <si>
    <t>Adamčová Hana</t>
  </si>
  <si>
    <t>Mocková Michaela</t>
  </si>
  <si>
    <t>Biscuit</t>
  </si>
  <si>
    <t>JK Femini Team Trnava</t>
  </si>
  <si>
    <t>Švingálová Jarmila</t>
  </si>
  <si>
    <t>Glorian</t>
  </si>
  <si>
    <t>Parkúr Club Vysoká pri Morave</t>
  </si>
  <si>
    <t>Cirello</t>
  </si>
  <si>
    <t>Hegerová Adriana</t>
  </si>
  <si>
    <t>Colin</t>
  </si>
  <si>
    <t>Vykydalová Lea</t>
  </si>
  <si>
    <t>Tivor</t>
  </si>
  <si>
    <t>Parkúr club Vysoká pri Morave</t>
  </si>
  <si>
    <t>Morávková Andrea</t>
  </si>
  <si>
    <t>Neapolitano XIV-25SK</t>
  </si>
  <si>
    <t>Do Sedla Bratislava</t>
  </si>
  <si>
    <t>Saňková Tamara</t>
  </si>
  <si>
    <t>Verdi</t>
  </si>
  <si>
    <t>Gajdošová Paulína</t>
  </si>
  <si>
    <t>Carisma</t>
  </si>
  <si>
    <t>Kopáčová Martina</t>
  </si>
  <si>
    <t>Scarabea D´Or</t>
  </si>
  <si>
    <t>Nikodémová Melánia</t>
  </si>
  <si>
    <t>Ami</t>
  </si>
  <si>
    <t>Šándorová Daniela</t>
  </si>
  <si>
    <t>Carlo 2</t>
  </si>
  <si>
    <t>Kováč Július nml.</t>
  </si>
  <si>
    <t>Costa</t>
  </si>
  <si>
    <t>Karbid</t>
  </si>
  <si>
    <t>Mr. Muffine</t>
  </si>
  <si>
    <t>Prada Van Weizicht</t>
  </si>
  <si>
    <t>Janegová Tatiana</t>
  </si>
  <si>
    <t>Cipísek</t>
  </si>
  <si>
    <t>TJ Slávia Šaľa</t>
  </si>
  <si>
    <t>Némethová Andrea</t>
  </si>
  <si>
    <t>Orkán</t>
  </si>
  <si>
    <t>Chovancová Urminská Lucia</t>
  </si>
  <si>
    <t>Aviatik</t>
  </si>
  <si>
    <t>Jašušáková Sandra</t>
  </si>
  <si>
    <t>North Star XI-15/Pohoda</t>
  </si>
  <si>
    <t>Adamiková Hanka</t>
  </si>
  <si>
    <t>Elias</t>
  </si>
  <si>
    <t>Pekárová Stela</t>
  </si>
  <si>
    <t>Ižipová Michaela</t>
  </si>
  <si>
    <t>Cara Mia</t>
  </si>
  <si>
    <t>Equinibrium AMH Vlkanová</t>
  </si>
  <si>
    <t>Líšková Tereza</t>
  </si>
  <si>
    <t>Furioso XXXVI-5/Ula</t>
  </si>
  <si>
    <t>Przedswit XXXIII-12/Xyntia</t>
  </si>
  <si>
    <t>Furioso XXX-35 Xaver</t>
  </si>
  <si>
    <t>Bonett</t>
  </si>
  <si>
    <t>JK Saida Bratislava</t>
  </si>
  <si>
    <t>Burešová Alena</t>
  </si>
  <si>
    <t>Carneval</t>
  </si>
  <si>
    <t>Equistyle Club</t>
  </si>
  <si>
    <t>Equistyle club</t>
  </si>
  <si>
    <t>Gidran XIX-7 SK (Isthar)</t>
  </si>
  <si>
    <r>
      <t>Alf</t>
    </r>
    <r>
      <rPr>
        <b/>
        <sz val="10"/>
        <rFont val="Calibri"/>
        <family val="2"/>
        <charset val="238"/>
      </rPr>
      <t>ö</t>
    </r>
    <r>
      <rPr>
        <b/>
        <sz val="10"/>
        <rFont val="Arial"/>
        <family val="2"/>
        <charset val="238"/>
      </rPr>
      <t>ldy Lilla</t>
    </r>
  </si>
  <si>
    <t>Carina H</t>
  </si>
  <si>
    <t>JK Czajlík Ranch Dunajský Klátov</t>
  </si>
  <si>
    <r>
      <t>Alf</t>
    </r>
    <r>
      <rPr>
        <sz val="10"/>
        <rFont val="Calibri"/>
        <family val="2"/>
        <charset val="238"/>
      </rPr>
      <t>ö</t>
    </r>
    <r>
      <rPr>
        <sz val="10"/>
        <rFont val="Arial"/>
        <family val="2"/>
        <charset val="238"/>
      </rPr>
      <t>ldy Lilla</t>
    </r>
  </si>
  <si>
    <t>Magdaliková Nikoleta</t>
  </si>
  <si>
    <t>Kathmandu</t>
  </si>
  <si>
    <t>JO pri SOUP Šaľa</t>
  </si>
  <si>
    <t>Kopcová Izabela</t>
  </si>
  <si>
    <t>Fatima</t>
  </si>
  <si>
    <t>Podolanová Adela</t>
  </si>
  <si>
    <t>Przedswit XXXIII-9 Ximon</t>
  </si>
  <si>
    <t>Furioso XXXIV-6 SK/ Brik</t>
  </si>
  <si>
    <t>Przedswit XXXVII Šafrán</t>
  </si>
  <si>
    <t>Bíró Ján</t>
  </si>
  <si>
    <t>Red Quinta</t>
  </si>
  <si>
    <t>Red Leaslie</t>
  </si>
  <si>
    <t>Nonius XXXVI-12/Xeila</t>
  </si>
  <si>
    <t>Yakati</t>
  </si>
  <si>
    <t>T´leechhiem´s Prescilla</t>
  </si>
  <si>
    <t>Cupido</t>
  </si>
  <si>
    <t>Pálffyová Ema</t>
  </si>
  <si>
    <t>PBM Dancing Queen</t>
  </si>
  <si>
    <t>Fekiačová Elena</t>
  </si>
  <si>
    <t>Daisy</t>
  </si>
  <si>
    <t>Pállfyová Ema</t>
  </si>
  <si>
    <t>Giovanni</t>
  </si>
  <si>
    <t>Tramím</t>
  </si>
  <si>
    <t>Danilová Viktória</t>
  </si>
  <si>
    <t>Ketty</t>
  </si>
  <si>
    <t>Tramín</t>
  </si>
  <si>
    <t>Patrik</t>
  </si>
  <si>
    <t>Grňová Laila</t>
  </si>
  <si>
    <t>Švingálová Andrea</t>
  </si>
  <si>
    <t>Sunny</t>
  </si>
  <si>
    <t xml:space="preserve">Kováč Július </t>
  </si>
  <si>
    <t>Jazdec roka 2025</t>
  </si>
  <si>
    <t>08.-09.02.</t>
  </si>
  <si>
    <t>Motešice</t>
  </si>
  <si>
    <t>P1</t>
  </si>
  <si>
    <t>Boby</t>
  </si>
  <si>
    <t>Gregušková Tereza</t>
  </si>
  <si>
    <t>P3</t>
  </si>
  <si>
    <t>4r</t>
  </si>
  <si>
    <t>Fuchshofs Dondyke</t>
  </si>
  <si>
    <t>Red Bergamon</t>
  </si>
  <si>
    <t>o</t>
  </si>
  <si>
    <t>Sporstall Marthaler</t>
  </si>
  <si>
    <t>Sportstall Marthaler</t>
  </si>
  <si>
    <t>Przedswit XXXIII-12 Xyntia</t>
  </si>
  <si>
    <t>5rU</t>
  </si>
  <si>
    <t>DUA</t>
  </si>
  <si>
    <t>DD</t>
  </si>
  <si>
    <t>Foldešiová Alžbeta</t>
  </si>
  <si>
    <t>YD</t>
  </si>
  <si>
    <t>IMII</t>
  </si>
  <si>
    <t>DJ</t>
  </si>
  <si>
    <t>SG</t>
  </si>
  <si>
    <t>IMI</t>
  </si>
  <si>
    <t>23.02.</t>
  </si>
  <si>
    <t>Z2</t>
  </si>
  <si>
    <t>Z3</t>
  </si>
  <si>
    <t>Red Bacardy</t>
  </si>
  <si>
    <t>Red Bailey</t>
  </si>
  <si>
    <t>PD</t>
  </si>
  <si>
    <t>01.-02.03.</t>
  </si>
  <si>
    <t>Piaf</t>
  </si>
  <si>
    <t>Košťálová Júlia</t>
  </si>
  <si>
    <t>Zazu</t>
  </si>
  <si>
    <t>JO Martin - Záturčie Vrútky</t>
  </si>
  <si>
    <t>07.-09.03.</t>
  </si>
  <si>
    <t>Red Wilson</t>
  </si>
  <si>
    <t>LP4</t>
  </si>
  <si>
    <t>Richterová Lenka</t>
  </si>
  <si>
    <t>Catalin XVI-1 Zonor</t>
  </si>
  <si>
    <t>LP5</t>
  </si>
  <si>
    <t>Motešice CDI</t>
  </si>
  <si>
    <t>DUB</t>
  </si>
  <si>
    <t>YJ</t>
  </si>
  <si>
    <t>Yv</t>
  </si>
  <si>
    <t>18.-19.04.</t>
  </si>
  <si>
    <t>PJ</t>
  </si>
  <si>
    <t>Realit</t>
  </si>
  <si>
    <t>Never Forget</t>
  </si>
  <si>
    <t>Ibalius</t>
  </si>
  <si>
    <t>Furioso XXV-38/Osaka</t>
  </si>
  <si>
    <t>DMJ Zealand</t>
  </si>
  <si>
    <t>Nonius XXXVII-1 SK Zachar</t>
  </si>
  <si>
    <t>JJ</t>
  </si>
  <si>
    <t>Hut Viktória</t>
  </si>
  <si>
    <t>Z0104</t>
  </si>
  <si>
    <t>Zuzka</t>
  </si>
  <si>
    <t>02.-04.05.</t>
  </si>
  <si>
    <t>St. Margarethen AUT CDI</t>
  </si>
  <si>
    <t>03.-04.05.</t>
  </si>
  <si>
    <t>Vígľaš</t>
  </si>
  <si>
    <t>Alexander</t>
  </si>
  <si>
    <t>Králiková Michaela</t>
  </si>
  <si>
    <t>Meszárošová Alexandra</t>
  </si>
  <si>
    <t>Bon Bon</t>
  </si>
  <si>
    <t>Zu Viel AMB</t>
  </si>
  <si>
    <t>Eibner Patrik</t>
  </si>
  <si>
    <t>Jasper Diamond Jumper</t>
  </si>
  <si>
    <t>JK Diamond Academy Rapovce</t>
  </si>
  <si>
    <t>6rU</t>
  </si>
  <si>
    <t>Lakotová Rebeka</t>
  </si>
  <si>
    <r>
      <t>B</t>
    </r>
    <r>
      <rPr>
        <sz val="10"/>
        <rFont val="Calibri"/>
        <family val="2"/>
        <charset val="238"/>
      </rPr>
      <t>ü</t>
    </r>
    <r>
      <rPr>
        <sz val="10"/>
        <rFont val="Arial"/>
        <family val="2"/>
        <charset val="238"/>
      </rPr>
      <t>báj</t>
    </r>
  </si>
  <si>
    <r>
      <t>B</t>
    </r>
    <r>
      <rPr>
        <b/>
        <sz val="10"/>
        <rFont val="Calibri"/>
        <family val="2"/>
        <charset val="238"/>
      </rPr>
      <t>ü</t>
    </r>
    <r>
      <rPr>
        <b/>
        <sz val="10"/>
        <rFont val="Arial"/>
        <family val="2"/>
        <charset val="238"/>
      </rPr>
      <t>báj</t>
    </r>
  </si>
  <si>
    <t>JU</t>
  </si>
  <si>
    <t>YU</t>
  </si>
  <si>
    <t>L1</t>
  </si>
  <si>
    <t>JD</t>
  </si>
  <si>
    <t>08.05.</t>
  </si>
  <si>
    <t>RS Team Bratislava</t>
  </si>
  <si>
    <t>Ilarion</t>
  </si>
  <si>
    <t>Gadomská Dominika</t>
  </si>
  <si>
    <t>Angleis Diablo</t>
  </si>
  <si>
    <t>Janáčiová Miriam</t>
  </si>
  <si>
    <t>Bernadovičová Lucia</t>
  </si>
  <si>
    <t>Záhorská Lujza</t>
  </si>
  <si>
    <t>Red Gral</t>
  </si>
  <si>
    <t>Hacajová Linda</t>
  </si>
  <si>
    <t>Godomská Dominika</t>
  </si>
  <si>
    <t>Kramárová Lucia</t>
  </si>
  <si>
    <t>Quistico</t>
  </si>
  <si>
    <t>Vitteková Kristína</t>
  </si>
  <si>
    <t>Monique</t>
  </si>
  <si>
    <t>Walter´s Equestrian Club Bratislava</t>
  </si>
  <si>
    <t>Szamosová Rachel</t>
  </si>
  <si>
    <t>Madoc</t>
  </si>
  <si>
    <t>Largo</t>
  </si>
  <si>
    <t>Equistyle Club Lehnice</t>
  </si>
  <si>
    <t>Vajsová Martina</t>
  </si>
  <si>
    <t>Portoriko</t>
  </si>
  <si>
    <t>Stajňa Plameň Miloslavov</t>
  </si>
  <si>
    <t>Trupl Teraza</t>
  </si>
  <si>
    <t>Taylor</t>
  </si>
  <si>
    <t>Stružová Dominika</t>
  </si>
  <si>
    <t>Chilling Warrior</t>
  </si>
  <si>
    <t>Kalina Branislav</t>
  </si>
  <si>
    <t>Centa-Ráza</t>
  </si>
  <si>
    <t>Červenková Alexandra</t>
  </si>
  <si>
    <t>Donna Blue</t>
  </si>
  <si>
    <t>Rolníková Timea</t>
  </si>
  <si>
    <t>Cardilo</t>
  </si>
  <si>
    <t>Equistyle club Lehnice</t>
  </si>
  <si>
    <t>Trupl Tereza</t>
  </si>
  <si>
    <t>JS RS Team Bratislava</t>
  </si>
  <si>
    <t>L3</t>
  </si>
  <si>
    <t>Samba Samba SA</t>
  </si>
  <si>
    <t>Kiššová Alena</t>
  </si>
  <si>
    <t>Kozinka Veronika</t>
  </si>
  <si>
    <t>Valentino Rico H</t>
  </si>
  <si>
    <t>Juranová Tatiana</t>
  </si>
  <si>
    <t>Moschino</t>
  </si>
  <si>
    <t>Cleopatra</t>
  </si>
  <si>
    <t>10.-11.05.</t>
  </si>
  <si>
    <t>Olomouc CZE</t>
  </si>
  <si>
    <t>Chassia</t>
  </si>
  <si>
    <t>18.05.</t>
  </si>
  <si>
    <t>Panská Lícha CZE</t>
  </si>
  <si>
    <t>Z4</t>
  </si>
  <si>
    <t>Z5</t>
  </si>
  <si>
    <t>21.-25.05.</t>
  </si>
  <si>
    <t>Olomouc CZE CDI</t>
  </si>
  <si>
    <t>IMIv</t>
  </si>
  <si>
    <t>31.05.-01.06.</t>
  </si>
  <si>
    <t>Těšánky CZE</t>
  </si>
  <si>
    <t>07.-08.06.</t>
  </si>
  <si>
    <t>Dunajský Klátov</t>
  </si>
  <si>
    <t>Máriakálnok HUN CDI</t>
  </si>
  <si>
    <t>Gulásziová Liliana</t>
  </si>
  <si>
    <t>Baková Linda Klaudia</t>
  </si>
  <si>
    <t>Silver Moon</t>
  </si>
  <si>
    <t>Budancová Bibiana</t>
  </si>
  <si>
    <t>Total Present</t>
  </si>
  <si>
    <t>LS5</t>
  </si>
  <si>
    <t>Magdalíková Nikoleta</t>
  </si>
  <si>
    <t>5rF</t>
  </si>
  <si>
    <t>Przedswit XXXIV-21 Zombík</t>
  </si>
  <si>
    <t>Przedswit XXXVII-2 Zumba</t>
  </si>
  <si>
    <t>LS6</t>
  </si>
  <si>
    <t xml:space="preserve">15.-18.05. </t>
  </si>
  <si>
    <t>07.06.</t>
  </si>
  <si>
    <t>Výškov CZE</t>
  </si>
  <si>
    <t>L0</t>
  </si>
  <si>
    <t>08.06.</t>
  </si>
  <si>
    <t>14.06.</t>
  </si>
  <si>
    <t>Jasová</t>
  </si>
  <si>
    <t>P2</t>
  </si>
  <si>
    <t>Počarovská Dajana</t>
  </si>
  <si>
    <t>Aisha</t>
  </si>
  <si>
    <t>JK Poľný Kesov</t>
  </si>
  <si>
    <t>Šanty</t>
  </si>
  <si>
    <t>MKZ2</t>
  </si>
  <si>
    <t>Bosáková Melánia</t>
  </si>
  <si>
    <t>Santiago</t>
  </si>
  <si>
    <t>Furioso XXIV-35 SK (Black Fox)</t>
  </si>
  <si>
    <t>Andrikovicsová Martina</t>
  </si>
  <si>
    <t>Speed Spirius</t>
  </si>
  <si>
    <t>Raček Radoslav</t>
  </si>
  <si>
    <t>Andríkovicsová Martina</t>
  </si>
  <si>
    <t>Belisová Tereza</t>
  </si>
  <si>
    <t>Arnika</t>
  </si>
  <si>
    <t>Belisová Nikola</t>
  </si>
  <si>
    <t>Hirou</t>
  </si>
  <si>
    <t>Bežová Kristína</t>
  </si>
  <si>
    <t>Vida Bratislava</t>
  </si>
  <si>
    <t>L2</t>
  </si>
  <si>
    <t>LS2</t>
  </si>
  <si>
    <t>S3</t>
  </si>
  <si>
    <t>20.-22. 06.</t>
  </si>
  <si>
    <t>Panská Lícha CZE CDI</t>
  </si>
  <si>
    <t>21.-22.06.</t>
  </si>
  <si>
    <t>26.-28.06.</t>
  </si>
  <si>
    <t>Zimáni Vivien</t>
  </si>
  <si>
    <t>Conte Veles Háj</t>
  </si>
  <si>
    <t>Sabová Eliška</t>
  </si>
  <si>
    <t>Black Pearl JB</t>
  </si>
  <si>
    <t>Piškotek</t>
  </si>
  <si>
    <t>Equestrian sport center Žilina</t>
  </si>
  <si>
    <t>Equestrian sport centre Žilina</t>
  </si>
  <si>
    <t>Maňová Anna</t>
  </si>
  <si>
    <t>Przedswit XXXIII-16/Zdenka</t>
  </si>
  <si>
    <t>Fairlypi-5 Xirius</t>
  </si>
  <si>
    <t>Kováčiková Lucia</t>
  </si>
  <si>
    <t>Odyssea A. D.</t>
  </si>
  <si>
    <t>GP</t>
  </si>
  <si>
    <t>Bersihand Soizic</t>
  </si>
  <si>
    <t>Vašková Natália</t>
  </si>
  <si>
    <t>Ketah /Koheilan VIII-3/</t>
  </si>
  <si>
    <t>Red Horse Cetuna</t>
  </si>
  <si>
    <t>Quinnus</t>
  </si>
  <si>
    <t>Slezáková Kamila</t>
  </si>
  <si>
    <t>28.-29.06.</t>
  </si>
  <si>
    <t>Szilvásvárad HUN</t>
  </si>
  <si>
    <t>x</t>
  </si>
  <si>
    <t>12.-13.07.</t>
  </si>
  <si>
    <t>Polakova Vivien</t>
  </si>
  <si>
    <t>Princ Chery Orchand</t>
  </si>
  <si>
    <t>Halajová Emma</t>
  </si>
  <si>
    <t>Pedro</t>
  </si>
  <si>
    <t>Destina</t>
  </si>
  <si>
    <t>Badányová Lenka</t>
  </si>
  <si>
    <t>Oxbow</t>
  </si>
  <si>
    <t>Red Bonaparte</t>
  </si>
  <si>
    <t>Tinkas´s Future</t>
  </si>
  <si>
    <t>Cara Mel</t>
  </si>
  <si>
    <t xml:space="preserve">17.-20.07. </t>
  </si>
  <si>
    <t>Dunajský Klátov CDI</t>
  </si>
  <si>
    <t>18.-20.07.</t>
  </si>
  <si>
    <t>Grafit</t>
  </si>
  <si>
    <t>19.-20.07.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</si>
</sst>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6" x14ac:knownFonts="1">
    <font>
      <sz val="10"/>
      <name val="Arial"/>
      <charset val="238"/>
    </font>
    <font>
      <b/>
      <sz val="10"/>
      <name val="Arial"/>
      <family val="2"/>
      <charset val="238"/>
    </font>
    <font>
      <b/>
      <sz val="20"/>
      <color indexed="20"/>
      <name val="Arial"/>
      <family val="2"/>
      <charset val="238"/>
    </font>
    <font>
      <b/>
      <sz val="18"/>
      <color indexed="20"/>
      <name val="Arial"/>
      <family val="2"/>
      <charset val="238"/>
    </font>
    <font>
      <b/>
      <sz val="20"/>
      <color indexed="49"/>
      <name val="Arial"/>
      <family val="2"/>
      <charset val="238"/>
    </font>
    <font>
      <sz val="10"/>
      <color indexed="49"/>
      <name val="Arial"/>
      <family val="2"/>
      <charset val="238"/>
    </font>
    <font>
      <b/>
      <sz val="18"/>
      <color indexed="49"/>
      <name val="Arial"/>
      <family val="2"/>
      <charset val="238"/>
    </font>
    <font>
      <sz val="10"/>
      <color indexed="52"/>
      <name val="Arial"/>
      <family val="2"/>
      <charset val="238"/>
    </font>
    <font>
      <b/>
      <sz val="18"/>
      <color indexed="52"/>
      <name val="Arial"/>
      <family val="2"/>
      <charset val="238"/>
    </font>
    <font>
      <sz val="10"/>
      <name val="Arial"/>
      <family val="2"/>
      <charset val="238"/>
    </font>
    <font>
      <b/>
      <sz val="10"/>
      <color indexed="20"/>
      <name val="Arial"/>
      <family val="2"/>
      <charset val="238"/>
    </font>
    <font>
      <sz val="10"/>
      <color indexed="61"/>
      <name val="Arial"/>
      <family val="2"/>
      <charset val="238"/>
    </font>
    <font>
      <b/>
      <sz val="20"/>
      <color rgb="FF00B050"/>
      <name val="Arial"/>
      <family val="2"/>
      <charset val="238"/>
    </font>
    <font>
      <b/>
      <sz val="18"/>
      <color rgb="FF00B050"/>
      <name val="Arial"/>
      <family val="2"/>
      <charset val="238"/>
    </font>
    <font>
      <sz val="10"/>
      <color theme="1"/>
      <name val="Arial"/>
      <family val="2"/>
      <charset val="238"/>
    </font>
    <font>
      <b/>
      <sz val="11"/>
      <color theme="0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b/>
      <sz val="20"/>
      <color theme="7" tint="-0.249977111117893"/>
      <name val="Arial"/>
      <family val="2"/>
      <charset val="238"/>
    </font>
    <font>
      <sz val="10"/>
      <color theme="7" tint="-0.249977111117893"/>
      <name val="Arial"/>
      <family val="2"/>
      <charset val="238"/>
    </font>
    <font>
      <b/>
      <sz val="18"/>
      <color theme="7" tint="-0.249977111117893"/>
      <name val="Arial"/>
      <family val="2"/>
      <charset val="238"/>
    </font>
    <font>
      <b/>
      <sz val="20"/>
      <color rgb="FF92D050"/>
      <name val="Arial"/>
      <family val="2"/>
      <charset val="238"/>
    </font>
    <font>
      <b/>
      <sz val="20"/>
      <color rgb="FFC00000"/>
      <name val="Arial"/>
      <family val="2"/>
      <charset val="238"/>
    </font>
    <font>
      <sz val="10"/>
      <color rgb="FFC00000"/>
      <name val="Arial"/>
      <family val="2"/>
      <charset val="238"/>
    </font>
    <font>
      <b/>
      <sz val="18"/>
      <color rgb="FFC00000"/>
      <name val="Arial"/>
      <family val="2"/>
      <charset val="238"/>
    </font>
    <font>
      <b/>
      <sz val="9"/>
      <name val="Arial"/>
      <family val="2"/>
      <charset val="238"/>
    </font>
    <font>
      <b/>
      <sz val="8"/>
      <name val="Arial"/>
      <family val="2"/>
      <charset val="238"/>
    </font>
    <font>
      <b/>
      <sz val="20"/>
      <color theme="9"/>
      <name val="Arial"/>
      <family val="2"/>
      <charset val="238"/>
    </font>
    <font>
      <sz val="10"/>
      <color theme="9"/>
      <name val="Arial"/>
      <family val="2"/>
      <charset val="238"/>
    </font>
    <font>
      <b/>
      <sz val="10"/>
      <color theme="9"/>
      <name val="Arial"/>
      <family val="2"/>
      <charset val="238"/>
    </font>
    <font>
      <b/>
      <sz val="18"/>
      <color theme="9"/>
      <name val="Arial"/>
      <family val="2"/>
      <charset val="238"/>
    </font>
    <font>
      <b/>
      <sz val="20"/>
      <color theme="3"/>
      <name val="Arial"/>
      <family val="2"/>
      <charset val="238"/>
    </font>
    <font>
      <b/>
      <sz val="10"/>
      <color theme="3"/>
      <name val="Arial"/>
      <family val="2"/>
      <charset val="238"/>
    </font>
    <font>
      <sz val="10"/>
      <color theme="3"/>
      <name val="Arial"/>
      <family val="2"/>
      <charset val="238"/>
    </font>
    <font>
      <sz val="9"/>
      <name val="Arial"/>
      <family val="2"/>
      <charset val="238"/>
    </font>
    <font>
      <sz val="8"/>
      <name val="Arial"/>
      <family val="2"/>
      <charset val="238"/>
    </font>
    <font>
      <sz val="10"/>
      <color theme="0"/>
      <name val="Calibri"/>
      <family val="2"/>
      <charset val="238"/>
      <scheme val="minor"/>
    </font>
    <font>
      <sz val="9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10"/>
      <color theme="1"/>
      <name val="Arial"/>
    </font>
    <font>
      <sz val="10"/>
      <color theme="1"/>
      <name val="Calibri"/>
    </font>
    <font>
      <sz val="10"/>
      <color rgb="FF000000"/>
      <name val="Arial"/>
      <family val="2"/>
      <charset val="238"/>
    </font>
    <font>
      <sz val="10"/>
      <name val="Arial"/>
    </font>
    <font>
      <sz val="10"/>
      <name val="Calibri"/>
      <family val="2"/>
      <charset val="238"/>
    </font>
    <font>
      <b/>
      <sz val="10"/>
      <name val="Calibri"/>
      <family val="2"/>
      <charset val="238"/>
    </font>
    <font>
      <b/>
      <u/>
      <sz val="10"/>
      <name val="Arial"/>
      <family val="2"/>
      <charset val="238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</fills>
  <borders count="38">
    <border>
      <left/>
      <right/>
      <top/>
      <bottom/>
      <diagonal/>
    </border>
    <border>
      <left/>
      <right/>
      <top style="thin">
        <color theme="7" tint="0.39997558519241921"/>
      </top>
      <bottom style="thin">
        <color theme="7" tint="0.39997558519241921"/>
      </bottom>
      <diagonal/>
    </border>
    <border>
      <left style="thin">
        <color theme="7" tint="0.39997558519241921"/>
      </left>
      <right/>
      <top/>
      <bottom style="thin">
        <color theme="7" tint="0.39997558519241921"/>
      </bottom>
      <diagonal/>
    </border>
    <border>
      <left/>
      <right/>
      <top/>
      <bottom style="thin">
        <color theme="7" tint="0.39997558519241921"/>
      </bottom>
      <diagonal/>
    </border>
    <border>
      <left style="thin">
        <color theme="7" tint="0.39997558519241921"/>
      </left>
      <right/>
      <top style="thin">
        <color theme="7" tint="0.39997558519241921"/>
      </top>
      <bottom/>
      <diagonal/>
    </border>
    <border>
      <left style="thin">
        <color theme="7" tint="0.39997558519241921"/>
      </left>
      <right/>
      <top/>
      <bottom/>
      <diagonal/>
    </border>
    <border>
      <left/>
      <right/>
      <top style="thin">
        <color theme="7" tint="0.39997558519241921"/>
      </top>
      <bottom/>
      <diagonal/>
    </border>
    <border>
      <left style="thin">
        <color theme="8" tint="0.39997558519241921"/>
      </left>
      <right/>
      <top/>
      <bottom style="thin">
        <color theme="8" tint="0.39997558519241921"/>
      </bottom>
      <diagonal/>
    </border>
    <border>
      <left/>
      <right/>
      <top/>
      <bottom style="thin">
        <color theme="8" tint="0.39997558519241921"/>
      </bottom>
      <diagonal/>
    </border>
    <border>
      <left style="thin">
        <color theme="8" tint="0.39997558519241921"/>
      </left>
      <right/>
      <top style="thin">
        <color theme="8" tint="0.39997558519241921"/>
      </top>
      <bottom/>
      <diagonal/>
    </border>
    <border>
      <left style="thin">
        <color theme="8" tint="0.39997558519241921"/>
      </left>
      <right/>
      <top/>
      <bottom/>
      <diagonal/>
    </border>
    <border>
      <left/>
      <right/>
      <top style="thin">
        <color theme="8" tint="0.39997558519241921"/>
      </top>
      <bottom/>
      <diagonal/>
    </border>
    <border>
      <left style="thin">
        <color theme="5" tint="0.39997558519241921"/>
      </left>
      <right/>
      <top/>
      <bottom style="thin">
        <color theme="5" tint="0.39997558519241921"/>
      </bottom>
      <diagonal/>
    </border>
    <border>
      <left/>
      <right/>
      <top/>
      <bottom style="thin">
        <color theme="5" tint="0.39997558519241921"/>
      </bottom>
      <diagonal/>
    </border>
    <border>
      <left style="thin">
        <color theme="5" tint="0.39997558519241921"/>
      </left>
      <right/>
      <top style="thin">
        <color theme="5" tint="0.39997558519241921"/>
      </top>
      <bottom/>
      <diagonal/>
    </border>
    <border>
      <left style="thin">
        <color theme="5" tint="0.39997558519241921"/>
      </left>
      <right/>
      <top/>
      <bottom/>
      <diagonal/>
    </border>
    <border>
      <left/>
      <right/>
      <top style="thin">
        <color theme="5" tint="0.39997558519241921"/>
      </top>
      <bottom/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6" tint="0.39997558519241921"/>
      </left>
      <right/>
      <top/>
      <bottom style="thin">
        <color theme="6" tint="0.39997558519241921"/>
      </bottom>
      <diagonal/>
    </border>
    <border>
      <left/>
      <right/>
      <top/>
      <bottom style="thin">
        <color theme="6" tint="0.39997558519241921"/>
      </bottom>
      <diagonal/>
    </border>
    <border>
      <left style="thin">
        <color theme="6" tint="0.39997558519241921"/>
      </left>
      <right/>
      <top style="thin">
        <color theme="6" tint="0.39997558519241921"/>
      </top>
      <bottom/>
      <diagonal/>
    </border>
    <border>
      <left style="thin">
        <color theme="6" tint="0.39997558519241921"/>
      </left>
      <right/>
      <top/>
      <bottom/>
      <diagonal/>
    </border>
    <border>
      <left/>
      <right/>
      <top style="thin">
        <color theme="6" tint="0.39997558519241921"/>
      </top>
      <bottom/>
      <diagonal/>
    </border>
    <border>
      <left/>
      <right style="thin">
        <color theme="7" tint="0.39991454817346722"/>
      </right>
      <top style="thin">
        <color theme="7" tint="0.39997558519241921"/>
      </top>
      <bottom style="thin">
        <color theme="7" tint="0.39997558519241921"/>
      </bottom>
      <diagonal/>
    </border>
    <border>
      <left/>
      <right style="thin">
        <color theme="7" tint="0.39991454817346722"/>
      </right>
      <top/>
      <bottom style="thin">
        <color theme="7" tint="0.39997558519241921"/>
      </bottom>
      <diagonal/>
    </border>
    <border>
      <left/>
      <right/>
      <top style="thin">
        <color theme="7" tint="0.39991454817346722"/>
      </top>
      <bottom style="thin">
        <color theme="7" tint="0.39997558519241921"/>
      </bottom>
      <diagonal/>
    </border>
    <border>
      <left/>
      <right/>
      <top style="thin">
        <color theme="9" tint="0.59996337778862885"/>
      </top>
      <bottom/>
      <diagonal/>
    </border>
    <border>
      <left style="thin">
        <color theme="9" tint="0.59996337778862885"/>
      </left>
      <right/>
      <top style="thin">
        <color theme="9" tint="0.59996337778862885"/>
      </top>
      <bottom/>
      <diagonal/>
    </border>
    <border>
      <left style="thin">
        <color theme="9" tint="0.59996337778862885"/>
      </left>
      <right/>
      <top/>
      <bottom/>
      <diagonal/>
    </border>
    <border>
      <left style="thin">
        <color theme="9" tint="0.59996337778862885"/>
      </left>
      <right/>
      <top/>
      <bottom style="thin">
        <color theme="9" tint="0.59996337778862885"/>
      </bottom>
      <diagonal/>
    </border>
    <border>
      <left/>
      <right/>
      <top/>
      <bottom style="thin">
        <color theme="9" tint="0.59996337778862885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7" tint="0.39994506668294322"/>
      </top>
      <bottom style="thin">
        <color theme="7" tint="0.39997558519241921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7" tint="0.59996337778862885"/>
      </bottom>
      <diagonal/>
    </border>
    <border>
      <left/>
      <right/>
      <top style="thin">
        <color theme="7" tint="0.59996337778862885"/>
      </top>
      <bottom style="thin">
        <color theme="7" tint="0.59996337778862885"/>
      </bottom>
      <diagonal/>
    </border>
    <border>
      <left/>
      <right/>
      <top style="thin">
        <color theme="7" tint="0.59996337778862885"/>
      </top>
      <bottom/>
      <diagonal/>
    </border>
    <border>
      <left/>
      <right style="thin">
        <color theme="7" tint="0.39991454817346722"/>
      </right>
      <top/>
      <bottom/>
      <diagonal/>
    </border>
  </borders>
  <cellStyleXfs count="6">
    <xf numFmtId="0" fontId="0" fillId="0" borderId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9" fillId="0" borderId="0"/>
  </cellStyleXfs>
  <cellXfs count="250">
    <xf numFmtId="0" fontId="0" fillId="0" borderId="0" xfId="0"/>
    <xf numFmtId="0" fontId="0" fillId="0" borderId="0" xfId="0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9" fillId="0" borderId="0" xfId="0" applyFont="1"/>
    <xf numFmtId="0" fontId="2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0" xfId="0" applyProtection="1">
      <protection locked="0"/>
    </xf>
    <xf numFmtId="0" fontId="3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0" fillId="0" borderId="0" xfId="0" applyAlignment="1">
      <alignment vertical="center"/>
    </xf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Protection="1">
      <protection locked="0"/>
    </xf>
    <xf numFmtId="0" fontId="2" fillId="0" borderId="0" xfId="0" applyFont="1" applyAlignment="1">
      <alignment horizontal="center"/>
    </xf>
    <xf numFmtId="0" fontId="1" fillId="0" borderId="0" xfId="0" applyFont="1" applyAlignment="1">
      <alignment vertical="center"/>
    </xf>
    <xf numFmtId="0" fontId="1" fillId="0" borderId="0" xfId="0" applyFont="1" applyAlignment="1" applyProtection="1">
      <alignment horizontal="center"/>
      <protection locked="0"/>
    </xf>
    <xf numFmtId="0" fontId="1" fillId="0" borderId="0" xfId="0" applyFont="1" applyAlignment="1">
      <alignment horizontal="center" vertical="center"/>
    </xf>
    <xf numFmtId="0" fontId="0" fillId="0" borderId="0" xfId="0" applyAlignment="1" applyProtection="1">
      <alignment horizontal="center" vertical="center"/>
      <protection locked="0"/>
    </xf>
    <xf numFmtId="0" fontId="0" fillId="0" borderId="0" xfId="0" applyAlignment="1">
      <alignment horizontal="center" vertical="center"/>
    </xf>
    <xf numFmtId="0" fontId="11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6" fillId="4" borderId="19" xfId="2" applyBorder="1" applyAlignment="1">
      <alignment horizontal="center"/>
    </xf>
    <xf numFmtId="0" fontId="16" fillId="5" borderId="1" xfId="3" applyBorder="1"/>
    <xf numFmtId="0" fontId="16" fillId="5" borderId="3" xfId="3" applyBorder="1"/>
    <xf numFmtId="0" fontId="16" fillId="5" borderId="3" xfId="3" applyBorder="1" applyAlignment="1">
      <alignment horizontal="center"/>
    </xf>
    <xf numFmtId="0" fontId="1" fillId="0" borderId="0" xfId="0" applyFont="1" applyAlignment="1">
      <alignment horizontal="left"/>
    </xf>
    <xf numFmtId="0" fontId="0" fillId="2" borderId="0" xfId="0" applyFill="1" applyAlignment="1">
      <alignment vertical="center"/>
    </xf>
    <xf numFmtId="0" fontId="16" fillId="4" borderId="19" xfId="2" applyBorder="1" applyAlignment="1">
      <alignment horizontal="left"/>
    </xf>
    <xf numFmtId="0" fontId="0" fillId="0" borderId="0" xfId="0" applyAlignment="1">
      <alignment horizontal="left"/>
    </xf>
    <xf numFmtId="0" fontId="16" fillId="4" borderId="17" xfId="2" applyBorder="1" applyAlignment="1">
      <alignment horizontal="left"/>
    </xf>
    <xf numFmtId="0" fontId="25" fillId="0" borderId="0" xfId="0" applyFont="1"/>
    <xf numFmtId="0" fontId="26" fillId="0" borderId="0" xfId="0" applyFont="1"/>
    <xf numFmtId="0" fontId="1" fillId="0" borderId="0" xfId="0" applyFont="1" applyAlignment="1">
      <alignment horizontal="center" vertical="top"/>
    </xf>
    <xf numFmtId="0" fontId="16" fillId="5" borderId="0" xfId="3" applyBorder="1" applyAlignment="1">
      <alignment horizontal="center"/>
    </xf>
    <xf numFmtId="0" fontId="1" fillId="0" borderId="0" xfId="0" applyFont="1" applyAlignment="1">
      <alignment horizontal="left" vertical="top"/>
    </xf>
    <xf numFmtId="0" fontId="27" fillId="0" borderId="0" xfId="0" applyFont="1" applyAlignment="1">
      <alignment horizontal="center"/>
    </xf>
    <xf numFmtId="0" fontId="29" fillId="0" borderId="0" xfId="0" applyFont="1" applyAlignment="1">
      <alignment horizontal="left"/>
    </xf>
    <xf numFmtId="0" fontId="28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28" fillId="0" borderId="0" xfId="0" applyFont="1"/>
    <xf numFmtId="0" fontId="32" fillId="0" borderId="0" xfId="0" applyFont="1" applyAlignment="1" applyProtection="1">
      <alignment horizontal="center"/>
      <protection locked="0"/>
    </xf>
    <xf numFmtId="0" fontId="33" fillId="0" borderId="0" xfId="0" applyFont="1" applyAlignment="1" applyProtection="1">
      <alignment horizontal="center"/>
      <protection locked="0"/>
    </xf>
    <xf numFmtId="0" fontId="33" fillId="0" borderId="0" xfId="0" applyFont="1" applyAlignment="1" applyProtection="1">
      <alignment horizontal="center" vertical="center"/>
      <protection locked="0"/>
    </xf>
    <xf numFmtId="0" fontId="16" fillId="8" borderId="17" xfId="2" applyFill="1" applyBorder="1" applyAlignment="1">
      <alignment horizontal="left"/>
    </xf>
    <xf numFmtId="0" fontId="16" fillId="8" borderId="19" xfId="2" applyFill="1" applyBorder="1" applyAlignment="1">
      <alignment horizontal="left"/>
    </xf>
    <xf numFmtId="0" fontId="16" fillId="8" borderId="19" xfId="2" applyFill="1" applyBorder="1" applyAlignment="1">
      <alignment horizontal="center"/>
    </xf>
    <xf numFmtId="0" fontId="31" fillId="0" borderId="0" xfId="0" applyFont="1" applyAlignment="1" applyProtection="1">
      <alignment horizontal="center"/>
      <protection locked="0"/>
    </xf>
    <xf numFmtId="0" fontId="34" fillId="0" borderId="0" xfId="0" applyFont="1"/>
    <xf numFmtId="0" fontId="35" fillId="0" borderId="0" xfId="0" applyFont="1"/>
    <xf numFmtId="0" fontId="16" fillId="5" borderId="23" xfId="3" applyBorder="1"/>
    <xf numFmtId="0" fontId="16" fillId="5" borderId="24" xfId="3" applyBorder="1"/>
    <xf numFmtId="0" fontId="37" fillId="5" borderId="3" xfId="3" applyFont="1" applyBorder="1"/>
    <xf numFmtId="0" fontId="16" fillId="5" borderId="6" xfId="3" applyBorder="1" applyAlignment="1">
      <alignment horizontal="center"/>
    </xf>
    <xf numFmtId="0" fontId="16" fillId="5" borderId="25" xfId="3" applyBorder="1"/>
    <xf numFmtId="0" fontId="0" fillId="0" borderId="31" xfId="0" applyBorder="1" applyAlignment="1">
      <alignment horizontal="center"/>
    </xf>
    <xf numFmtId="0" fontId="38" fillId="5" borderId="3" xfId="3" applyFont="1" applyBorder="1"/>
    <xf numFmtId="0" fontId="14" fillId="0" borderId="0" xfId="0" applyFont="1"/>
    <xf numFmtId="0" fontId="14" fillId="0" borderId="0" xfId="0" applyFont="1" applyAlignment="1">
      <alignment horizontal="center"/>
    </xf>
    <xf numFmtId="0" fontId="9" fillId="0" borderId="0" xfId="0" applyFont="1" applyAlignment="1">
      <alignment horizontal="left"/>
    </xf>
    <xf numFmtId="0" fontId="41" fillId="0" borderId="0" xfId="0" applyFont="1" applyAlignment="1">
      <alignment horizontal="center"/>
    </xf>
    <xf numFmtId="0" fontId="36" fillId="5" borderId="3" xfId="3" applyFont="1" applyBorder="1"/>
    <xf numFmtId="0" fontId="16" fillId="5" borderId="32" xfId="3" applyBorder="1"/>
    <xf numFmtId="0" fontId="9" fillId="0" borderId="0" xfId="0" applyFont="1" applyAlignment="1">
      <alignment vertical="center"/>
    </xf>
    <xf numFmtId="0" fontId="0" fillId="0" borderId="33" xfId="0" applyBorder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5" fillId="5" borderId="6" xfId="3" applyFont="1" applyBorder="1" applyAlignment="1">
      <alignment horizontal="center" vertical="center"/>
    </xf>
    <xf numFmtId="0" fontId="15" fillId="5" borderId="0" xfId="3" applyFont="1" applyBorder="1" applyAlignment="1">
      <alignment horizontal="center" vertical="center"/>
    </xf>
    <xf numFmtId="0" fontId="15" fillId="5" borderId="3" xfId="3" applyFont="1" applyBorder="1" applyAlignment="1">
      <alignment horizontal="center" vertical="center"/>
    </xf>
    <xf numFmtId="0" fontId="19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15" fillId="7" borderId="26" xfId="3" applyFont="1" applyFill="1" applyBorder="1" applyAlignment="1">
      <alignment horizontal="center" vertical="center"/>
    </xf>
    <xf numFmtId="0" fontId="15" fillId="7" borderId="0" xfId="3" applyFont="1" applyFill="1" applyBorder="1" applyAlignment="1">
      <alignment horizontal="center" vertical="center"/>
    </xf>
    <xf numFmtId="0" fontId="15" fillId="7" borderId="30" xfId="3" applyFont="1" applyFill="1" applyBorder="1" applyAlignment="1">
      <alignment horizontal="center" vertical="center"/>
    </xf>
    <xf numFmtId="0" fontId="15" fillId="6" borderId="11" xfId="4" applyFont="1" applyBorder="1" applyAlignment="1">
      <alignment horizontal="center" vertical="center"/>
    </xf>
    <xf numFmtId="0" fontId="15" fillId="6" borderId="0" xfId="4" applyFont="1" applyBorder="1" applyAlignment="1">
      <alignment horizontal="center" vertical="center"/>
    </xf>
    <xf numFmtId="0" fontId="15" fillId="6" borderId="8" xfId="4" applyFont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5" fillId="3" borderId="16" xfId="1" applyFont="1" applyBorder="1" applyAlignment="1">
      <alignment horizontal="center" vertical="center"/>
    </xf>
    <xf numFmtId="0" fontId="15" fillId="3" borderId="0" xfId="1" applyFont="1" applyBorder="1" applyAlignment="1">
      <alignment horizontal="center" vertical="center"/>
    </xf>
    <xf numFmtId="0" fontId="15" fillId="3" borderId="13" xfId="1" applyFont="1" applyBorder="1" applyAlignment="1">
      <alignment horizontal="center" vertical="center"/>
    </xf>
    <xf numFmtId="0" fontId="23" fillId="0" borderId="0" xfId="0" applyFont="1" applyAlignment="1" applyProtection="1">
      <alignment horizontal="center"/>
      <protection locked="0"/>
    </xf>
    <xf numFmtId="0" fontId="24" fillId="0" borderId="0" xfId="0" applyFont="1" applyAlignment="1" applyProtection="1">
      <alignment horizontal="center"/>
      <protection locked="0"/>
    </xf>
    <xf numFmtId="0" fontId="41" fillId="0" borderId="0" xfId="0" applyFont="1" applyBorder="1"/>
    <xf numFmtId="0" fontId="41" fillId="0" borderId="0" xfId="0" applyFont="1" applyBorder="1" applyAlignment="1">
      <alignment horizontal="center"/>
    </xf>
    <xf numFmtId="0" fontId="16" fillId="5" borderId="34" xfId="3" applyBorder="1"/>
    <xf numFmtId="0" fontId="16" fillId="5" borderId="35" xfId="3" applyBorder="1"/>
    <xf numFmtId="0" fontId="16" fillId="5" borderId="36" xfId="3" applyBorder="1" applyAlignment="1">
      <alignment horizontal="center"/>
    </xf>
    <xf numFmtId="0" fontId="7" fillId="0" borderId="0" xfId="0" applyFont="1" applyBorder="1" applyAlignment="1" applyProtection="1">
      <alignment horizontal="center"/>
      <protection locked="0"/>
    </xf>
    <xf numFmtId="0" fontId="0" fillId="0" borderId="0" xfId="0" applyBorder="1" applyAlignment="1" applyProtection="1">
      <alignment horizontal="center"/>
      <protection locked="0"/>
    </xf>
    <xf numFmtId="0" fontId="9" fillId="0" borderId="0" xfId="0" applyFont="1" applyBorder="1" applyAlignment="1" applyProtection="1">
      <alignment horizontal="center"/>
      <protection locked="0"/>
    </xf>
    <xf numFmtId="0" fontId="8" fillId="0" borderId="0" xfId="0" applyFont="1" applyBorder="1" applyAlignment="1" applyProtection="1">
      <alignment horizontal="center"/>
      <protection locked="0"/>
    </xf>
    <xf numFmtId="0" fontId="0" fillId="0" borderId="0" xfId="0" applyBorder="1" applyProtection="1">
      <protection locked="0"/>
    </xf>
    <xf numFmtId="0" fontId="0" fillId="0" borderId="0" xfId="0" applyBorder="1" applyAlignment="1">
      <alignment horizontal="center"/>
    </xf>
    <xf numFmtId="0" fontId="0" fillId="0" borderId="0" xfId="0" applyBorder="1"/>
    <xf numFmtId="0" fontId="14" fillId="0" borderId="0" xfId="0" applyFont="1" applyBorder="1"/>
    <xf numFmtId="0" fontId="14" fillId="0" borderId="0" xfId="0" applyFont="1" applyBorder="1" applyAlignment="1">
      <alignment horizontal="center"/>
    </xf>
    <xf numFmtId="0" fontId="0" fillId="0" borderId="0" xfId="0" applyBorder="1" applyAlignment="1">
      <alignment vertical="center"/>
    </xf>
    <xf numFmtId="0" fontId="9" fillId="0" borderId="0" xfId="0" applyFont="1" applyBorder="1" applyAlignment="1">
      <alignment horizontal="center"/>
    </xf>
    <xf numFmtId="0" fontId="12" fillId="0" borderId="0" xfId="0" applyFont="1" applyBorder="1" applyAlignment="1" applyProtection="1">
      <alignment horizontal="center"/>
      <protection locked="0"/>
    </xf>
    <xf numFmtId="0" fontId="13" fillId="0" borderId="0" xfId="0" applyFont="1" applyBorder="1" applyAlignment="1" applyProtection="1">
      <alignment horizontal="center"/>
      <protection locked="0"/>
    </xf>
    <xf numFmtId="0" fontId="9" fillId="0" borderId="0" xfId="0" applyFont="1" applyBorder="1"/>
    <xf numFmtId="0" fontId="1" fillId="0" borderId="0" xfId="0" applyFont="1" applyBorder="1" applyAlignment="1">
      <alignment horizontal="center"/>
    </xf>
    <xf numFmtId="14" fontId="16" fillId="5" borderId="1" xfId="3" applyNumberFormat="1" applyBorder="1" applyAlignment="1"/>
    <xf numFmtId="49" fontId="16" fillId="5" borderId="1" xfId="3" applyNumberFormat="1" applyBorder="1" applyAlignment="1"/>
    <xf numFmtId="0" fontId="0" fillId="0" borderId="0" xfId="0" applyNumberFormat="1"/>
    <xf numFmtId="0" fontId="16" fillId="5" borderId="1" xfId="3" applyNumberFormat="1" applyBorder="1"/>
    <xf numFmtId="0" fontId="16" fillId="5" borderId="3" xfId="3" applyNumberFormat="1" applyBorder="1"/>
    <xf numFmtId="49" fontId="16" fillId="5" borderId="1" xfId="3" applyNumberFormat="1" applyBorder="1"/>
    <xf numFmtId="49" fontId="16" fillId="5" borderId="3" xfId="3" applyNumberFormat="1" applyBorder="1"/>
    <xf numFmtId="49" fontId="16" fillId="5" borderId="0" xfId="3" applyNumberFormat="1" applyBorder="1" applyAlignment="1">
      <alignment horizontal="center"/>
    </xf>
    <xf numFmtId="49" fontId="37" fillId="5" borderId="3" xfId="3" applyNumberFormat="1" applyFont="1" applyBorder="1"/>
    <xf numFmtId="0" fontId="1" fillId="0" borderId="33" xfId="0" applyFont="1" applyBorder="1" applyAlignment="1">
      <alignment horizontal="center"/>
    </xf>
    <xf numFmtId="0" fontId="9" fillId="0" borderId="33" xfId="0" applyFont="1" applyBorder="1"/>
    <xf numFmtId="0" fontId="0" fillId="0" borderId="33" xfId="0" applyBorder="1"/>
    <xf numFmtId="0" fontId="9" fillId="0" borderId="33" xfId="0" applyFont="1" applyBorder="1" applyAlignment="1">
      <alignment horizontal="center"/>
    </xf>
    <xf numFmtId="0" fontId="9" fillId="0" borderId="0" xfId="0" applyFont="1" applyAlignment="1" applyProtection="1">
      <alignment horizontal="center"/>
      <protection locked="0"/>
    </xf>
    <xf numFmtId="0" fontId="42" fillId="0" borderId="0" xfId="0" applyFont="1"/>
    <xf numFmtId="0" fontId="1" fillId="0" borderId="0" xfId="0" applyFont="1" applyBorder="1"/>
    <xf numFmtId="0" fontId="1" fillId="0" borderId="0" xfId="0" applyFont="1" applyAlignment="1"/>
    <xf numFmtId="0" fontId="9" fillId="0" borderId="0" xfId="0" applyFont="1" applyAlignment="1"/>
    <xf numFmtId="0" fontId="0" fillId="0" borderId="0" xfId="0" applyAlignment="1"/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37" fillId="4" borderId="19" xfId="2" applyFont="1" applyBorder="1" applyAlignment="1">
      <alignment horizontal="left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1" fontId="0" fillId="0" borderId="0" xfId="0" applyNumberFormat="1" applyAlignment="1">
      <alignment horizontal="center"/>
    </xf>
    <xf numFmtId="1" fontId="1" fillId="0" borderId="0" xfId="0" applyNumberFormat="1" applyFont="1" applyAlignment="1">
      <alignment horizontal="center"/>
    </xf>
    <xf numFmtId="0" fontId="16" fillId="5" borderId="1" xfId="3" applyBorder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" fillId="0" borderId="0" xfId="0" applyFont="1" applyBorder="1" applyAlignment="1">
      <alignment horizontal="left"/>
    </xf>
    <xf numFmtId="0" fontId="39" fillId="0" borderId="0" xfId="0" applyFont="1" applyBorder="1"/>
    <xf numFmtId="0" fontId="40" fillId="0" borderId="0" xfId="0" applyFont="1" applyBorder="1"/>
    <xf numFmtId="0" fontId="40" fillId="0" borderId="0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39" fillId="0" borderId="0" xfId="0" applyFont="1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16" fillId="5" borderId="37" xfId="3" applyBorder="1" applyAlignment="1">
      <alignment horizontal="center"/>
    </xf>
    <xf numFmtId="0" fontId="17" fillId="0" borderId="0" xfId="0" applyFont="1" applyBorder="1"/>
    <xf numFmtId="0" fontId="9" fillId="0" borderId="0" xfId="0" applyNumberFormat="1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1" fillId="0" borderId="33" xfId="0" applyFont="1" applyBorder="1" applyAlignment="1">
      <alignment horizontal="left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6" fillId="4" borderId="0" xfId="2" applyBorder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42" fillId="0" borderId="33" xfId="0" applyFont="1" applyBorder="1"/>
    <xf numFmtId="0" fontId="41" fillId="0" borderId="33" xfId="0" applyFont="1" applyBorder="1" applyAlignment="1">
      <alignment horizontal="center"/>
    </xf>
    <xf numFmtId="0" fontId="14" fillId="0" borderId="33" xfId="0" applyFont="1" applyBorder="1" applyAlignment="1">
      <alignment horizontal="center"/>
    </xf>
    <xf numFmtId="0" fontId="16" fillId="7" borderId="17" xfId="2" applyFill="1" applyBorder="1" applyAlignment="1">
      <alignment horizontal="left"/>
    </xf>
    <xf numFmtId="0" fontId="16" fillId="7" borderId="19" xfId="2" applyFill="1" applyBorder="1" applyAlignment="1">
      <alignment horizontal="left"/>
    </xf>
    <xf numFmtId="0" fontId="16" fillId="7" borderId="19" xfId="2" applyFill="1" applyBorder="1" applyAlignment="1">
      <alignment horizontal="center"/>
    </xf>
    <xf numFmtId="0" fontId="16" fillId="9" borderId="17" xfId="2" applyFill="1" applyBorder="1" applyAlignment="1">
      <alignment horizontal="left"/>
    </xf>
    <xf numFmtId="0" fontId="16" fillId="9" borderId="19" xfId="2" applyFill="1" applyBorder="1" applyAlignment="1">
      <alignment horizontal="left"/>
    </xf>
    <xf numFmtId="0" fontId="16" fillId="9" borderId="19" xfId="2" applyFill="1" applyBorder="1" applyAlignment="1">
      <alignment horizontal="center"/>
    </xf>
    <xf numFmtId="0" fontId="16" fillId="10" borderId="17" xfId="2" applyFill="1" applyBorder="1" applyAlignment="1">
      <alignment horizontal="left"/>
    </xf>
    <xf numFmtId="0" fontId="16" fillId="10" borderId="19" xfId="2" applyFill="1" applyBorder="1" applyAlignment="1">
      <alignment horizontal="left"/>
    </xf>
    <xf numFmtId="0" fontId="16" fillId="10" borderId="19" xfId="2" applyFill="1" applyBorder="1" applyAlignment="1">
      <alignment horizontal="center"/>
    </xf>
    <xf numFmtId="0" fontId="37" fillId="7" borderId="19" xfId="2" applyFont="1" applyFill="1" applyBorder="1" applyAlignment="1">
      <alignment horizontal="left"/>
    </xf>
    <xf numFmtId="0" fontId="14" fillId="0" borderId="0" xfId="0" applyNumberFormat="1" applyFont="1" applyBorder="1" applyAlignment="1">
      <alignment horizontal="center"/>
    </xf>
    <xf numFmtId="0" fontId="16" fillId="7" borderId="0" xfId="2" applyFill="1" applyBorder="1" applyAlignment="1">
      <alignment horizontal="center"/>
    </xf>
    <xf numFmtId="0" fontId="1" fillId="0" borderId="31" xfId="0" applyFont="1" applyBorder="1" applyAlignment="1">
      <alignment horizontal="center"/>
    </xf>
    <xf numFmtId="0" fontId="1" fillId="0" borderId="31" xfId="0" applyFont="1" applyBorder="1"/>
    <xf numFmtId="0" fontId="0" fillId="0" borderId="31" xfId="0" applyBorder="1" applyAlignment="1"/>
    <xf numFmtId="0" fontId="0" fillId="0" borderId="31" xfId="0" applyBorder="1"/>
    <xf numFmtId="0" fontId="1" fillId="0" borderId="31" xfId="0" applyFont="1" applyBorder="1" applyAlignment="1">
      <alignment horizontal="center" vertical="top"/>
    </xf>
    <xf numFmtId="0" fontId="9" fillId="0" borderId="31" xfId="0" applyFont="1" applyBorder="1"/>
    <xf numFmtId="0" fontId="9" fillId="0" borderId="31" xfId="0" applyFont="1" applyBorder="1" applyAlignment="1">
      <alignment horizontal="center"/>
    </xf>
    <xf numFmtId="0" fontId="45" fillId="0" borderId="0" xfId="0" applyFont="1" applyAlignment="1">
      <alignment horizontal="center"/>
    </xf>
    <xf numFmtId="0" fontId="45" fillId="0" borderId="0" xfId="0" applyFont="1" applyBorder="1" applyAlignment="1">
      <alignment horizontal="center"/>
    </xf>
    <xf numFmtId="0" fontId="18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15" fillId="5" borderId="6" xfId="3" applyFont="1" applyBorder="1" applyAlignment="1">
      <alignment horizontal="center" vertical="center"/>
    </xf>
    <xf numFmtId="0" fontId="15" fillId="5" borderId="0" xfId="3" applyFont="1" applyBorder="1" applyAlignment="1">
      <alignment horizontal="center" vertical="center"/>
    </xf>
    <xf numFmtId="0" fontId="15" fillId="5" borderId="3" xfId="3" applyFont="1" applyBorder="1" applyAlignment="1">
      <alignment horizontal="center" vertical="center"/>
    </xf>
    <xf numFmtId="0" fontId="15" fillId="5" borderId="6" xfId="3" applyFont="1" applyBorder="1" applyAlignment="1">
      <alignment horizontal="center" vertical="center" wrapText="1"/>
    </xf>
    <xf numFmtId="0" fontId="15" fillId="5" borderId="0" xfId="3" applyFont="1" applyBorder="1" applyAlignment="1">
      <alignment horizontal="center" vertical="center" wrapText="1"/>
    </xf>
    <xf numFmtId="0" fontId="15" fillId="5" borderId="3" xfId="3" applyFont="1" applyBorder="1" applyAlignment="1">
      <alignment horizontal="center" vertical="center" wrapText="1"/>
    </xf>
    <xf numFmtId="0" fontId="20" fillId="0" borderId="0" xfId="0" applyFont="1" applyAlignment="1">
      <alignment horizontal="center"/>
    </xf>
    <xf numFmtId="0" fontId="15" fillId="5" borderId="4" xfId="3" applyFont="1" applyBorder="1" applyAlignment="1">
      <alignment horizontal="center" vertical="center"/>
    </xf>
    <xf numFmtId="0" fontId="15" fillId="5" borderId="5" xfId="3" applyFont="1" applyBorder="1" applyAlignment="1">
      <alignment horizontal="center" vertical="center"/>
    </xf>
    <xf numFmtId="0" fontId="15" fillId="5" borderId="2" xfId="3" applyFont="1" applyBorder="1" applyAlignment="1">
      <alignment horizontal="center" vertical="center"/>
    </xf>
    <xf numFmtId="0" fontId="27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15" fillId="7" borderId="26" xfId="3" applyFont="1" applyFill="1" applyBorder="1" applyAlignment="1">
      <alignment horizontal="center" vertical="center" wrapText="1"/>
    </xf>
    <xf numFmtId="0" fontId="15" fillId="7" borderId="0" xfId="3" applyFont="1" applyFill="1" applyBorder="1" applyAlignment="1">
      <alignment horizontal="center" vertical="center" wrapText="1"/>
    </xf>
    <xf numFmtId="0" fontId="15" fillId="7" borderId="30" xfId="3" applyFont="1" applyFill="1" applyBorder="1" applyAlignment="1">
      <alignment horizontal="center" vertical="center" wrapText="1"/>
    </xf>
    <xf numFmtId="0" fontId="30" fillId="0" borderId="0" xfId="0" applyFont="1" applyAlignment="1">
      <alignment horizontal="center"/>
    </xf>
    <xf numFmtId="0" fontId="15" fillId="7" borderId="27" xfId="3" applyFont="1" applyFill="1" applyBorder="1" applyAlignment="1">
      <alignment horizontal="center" vertical="center"/>
    </xf>
    <xf numFmtId="0" fontId="15" fillId="7" borderId="28" xfId="3" applyFont="1" applyFill="1" applyBorder="1" applyAlignment="1">
      <alignment horizontal="center" vertical="center"/>
    </xf>
    <xf numFmtId="0" fontId="15" fillId="7" borderId="29" xfId="3" applyFont="1" applyFill="1" applyBorder="1" applyAlignment="1">
      <alignment horizontal="center" vertical="center"/>
    </xf>
    <xf numFmtId="0" fontId="15" fillId="7" borderId="26" xfId="3" applyFont="1" applyFill="1" applyBorder="1" applyAlignment="1">
      <alignment horizontal="center" vertical="center"/>
    </xf>
    <xf numFmtId="0" fontId="15" fillId="7" borderId="0" xfId="3" applyFont="1" applyFill="1" applyBorder="1" applyAlignment="1">
      <alignment horizontal="center" vertical="center"/>
    </xf>
    <xf numFmtId="0" fontId="15" fillId="7" borderId="30" xfId="3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15" fillId="6" borderId="11" xfId="4" applyFont="1" applyBorder="1" applyAlignment="1">
      <alignment horizontal="center" vertical="center"/>
    </xf>
    <xf numFmtId="0" fontId="15" fillId="6" borderId="0" xfId="4" applyFont="1" applyBorder="1" applyAlignment="1">
      <alignment horizontal="center" vertical="center"/>
    </xf>
    <xf numFmtId="0" fontId="15" fillId="6" borderId="8" xfId="4" applyFont="1" applyBorder="1" applyAlignment="1">
      <alignment horizontal="center" vertical="center"/>
    </xf>
    <xf numFmtId="0" fontId="15" fillId="6" borderId="11" xfId="4" applyFont="1" applyBorder="1" applyAlignment="1">
      <alignment horizontal="center" vertical="center" wrapText="1"/>
    </xf>
    <xf numFmtId="0" fontId="15" fillId="6" borderId="0" xfId="4" applyFont="1" applyBorder="1" applyAlignment="1">
      <alignment horizontal="center" vertical="center" wrapText="1"/>
    </xf>
    <xf numFmtId="0" fontId="15" fillId="6" borderId="8" xfId="4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15" fillId="6" borderId="9" xfId="4" applyFont="1" applyBorder="1" applyAlignment="1">
      <alignment horizontal="center" vertical="center"/>
    </xf>
    <xf numFmtId="0" fontId="15" fillId="6" borderId="10" xfId="4" applyFont="1" applyBorder="1" applyAlignment="1">
      <alignment horizontal="center" vertical="center"/>
    </xf>
    <xf numFmtId="0" fontId="15" fillId="6" borderId="7" xfId="4" applyFont="1" applyBorder="1" applyAlignment="1">
      <alignment horizontal="center" vertical="center"/>
    </xf>
    <xf numFmtId="0" fontId="22" fillId="0" borderId="0" xfId="0" applyFont="1" applyAlignment="1" applyProtection="1">
      <alignment horizontal="center"/>
      <protection locked="0"/>
    </xf>
    <xf numFmtId="0" fontId="23" fillId="0" borderId="0" xfId="0" applyFont="1" applyAlignment="1" applyProtection="1">
      <alignment horizontal="center"/>
      <protection locked="0"/>
    </xf>
    <xf numFmtId="0" fontId="15" fillId="3" borderId="16" xfId="1" applyFont="1" applyBorder="1" applyAlignment="1">
      <alignment horizontal="center" vertical="center"/>
    </xf>
    <xf numFmtId="0" fontId="15" fillId="3" borderId="0" xfId="1" applyFont="1" applyBorder="1" applyAlignment="1">
      <alignment horizontal="center" vertical="center"/>
    </xf>
    <xf numFmtId="0" fontId="15" fillId="3" borderId="13" xfId="1" applyFont="1" applyBorder="1" applyAlignment="1">
      <alignment horizontal="center" vertical="center"/>
    </xf>
    <xf numFmtId="0" fontId="15" fillId="3" borderId="16" xfId="1" applyFont="1" applyBorder="1" applyAlignment="1">
      <alignment horizontal="center" vertical="center" wrapText="1"/>
    </xf>
    <xf numFmtId="0" fontId="15" fillId="3" borderId="0" xfId="1" applyFont="1" applyBorder="1" applyAlignment="1">
      <alignment horizontal="center" vertical="center" wrapText="1"/>
    </xf>
    <xf numFmtId="0" fontId="15" fillId="3" borderId="13" xfId="1" applyFont="1" applyBorder="1" applyAlignment="1">
      <alignment horizontal="center" vertical="center" wrapText="1"/>
    </xf>
    <xf numFmtId="0" fontId="24" fillId="0" borderId="0" xfId="0" applyFont="1" applyAlignment="1" applyProtection="1">
      <alignment horizontal="center"/>
      <protection locked="0"/>
    </xf>
    <xf numFmtId="0" fontId="15" fillId="3" borderId="14" xfId="1" applyFont="1" applyBorder="1" applyAlignment="1">
      <alignment horizontal="center" vertical="center"/>
    </xf>
    <xf numFmtId="0" fontId="15" fillId="3" borderId="15" xfId="1" applyFont="1" applyBorder="1" applyAlignment="1">
      <alignment horizontal="center" vertical="center"/>
    </xf>
    <xf numFmtId="0" fontId="15" fillId="3" borderId="12" xfId="1" applyFont="1" applyBorder="1" applyAlignment="1">
      <alignment horizontal="center" vertical="center"/>
    </xf>
    <xf numFmtId="0" fontId="21" fillId="0" borderId="0" xfId="0" applyFont="1" applyAlignment="1" applyProtection="1">
      <alignment horizontal="center"/>
      <protection locked="0"/>
    </xf>
    <xf numFmtId="0" fontId="15" fillId="4" borderId="22" xfId="2" applyFont="1" applyBorder="1" applyAlignment="1">
      <alignment horizontal="center" vertical="center"/>
    </xf>
    <xf numFmtId="0" fontId="15" fillId="4" borderId="0" xfId="2" applyFont="1" applyBorder="1" applyAlignment="1">
      <alignment horizontal="center" vertical="center"/>
    </xf>
    <xf numFmtId="0" fontId="15" fillId="4" borderId="19" xfId="2" applyFont="1" applyBorder="1" applyAlignment="1">
      <alignment horizontal="center" vertical="center"/>
    </xf>
    <xf numFmtId="0" fontId="15" fillId="4" borderId="22" xfId="2" applyFont="1" applyBorder="1" applyAlignment="1">
      <alignment horizontal="center" vertical="center" wrapText="1"/>
    </xf>
    <xf numFmtId="0" fontId="15" fillId="4" borderId="0" xfId="2" applyFont="1" applyBorder="1" applyAlignment="1">
      <alignment horizontal="center" vertical="center" wrapText="1"/>
    </xf>
    <xf numFmtId="0" fontId="15" fillId="4" borderId="19" xfId="2" applyFont="1" applyBorder="1" applyAlignment="1">
      <alignment horizontal="center" vertical="center" wrapText="1"/>
    </xf>
    <xf numFmtId="0" fontId="15" fillId="4" borderId="20" xfId="2" applyFont="1" applyBorder="1" applyAlignment="1">
      <alignment horizontal="center" vertical="center"/>
    </xf>
    <xf numFmtId="0" fontId="15" fillId="4" borderId="21" xfId="2" applyFont="1" applyBorder="1" applyAlignment="1">
      <alignment horizontal="center" vertical="center"/>
    </xf>
    <xf numFmtId="0" fontId="15" fillId="4" borderId="18" xfId="2" applyFont="1" applyBorder="1" applyAlignment="1">
      <alignment horizontal="center" vertical="center"/>
    </xf>
    <xf numFmtId="0" fontId="31" fillId="0" borderId="0" xfId="0" applyFont="1" applyAlignment="1" applyProtection="1">
      <alignment horizontal="center"/>
      <protection locked="0"/>
    </xf>
    <xf numFmtId="0" fontId="15" fillId="8" borderId="22" xfId="2" applyFont="1" applyFill="1" applyBorder="1" applyAlignment="1">
      <alignment horizontal="center" vertical="center" wrapText="1"/>
    </xf>
    <xf numFmtId="0" fontId="15" fillId="8" borderId="0" xfId="2" applyFont="1" applyFill="1" applyBorder="1" applyAlignment="1">
      <alignment horizontal="center" vertical="center" wrapText="1"/>
    </xf>
    <xf numFmtId="0" fontId="15" fillId="8" borderId="19" xfId="2" applyFont="1" applyFill="1" applyBorder="1" applyAlignment="1">
      <alignment horizontal="center" vertical="center" wrapText="1"/>
    </xf>
    <xf numFmtId="0" fontId="15" fillId="8" borderId="20" xfId="2" applyFont="1" applyFill="1" applyBorder="1" applyAlignment="1">
      <alignment horizontal="center" vertical="center"/>
    </xf>
    <xf numFmtId="0" fontId="15" fillId="8" borderId="21" xfId="2" applyFont="1" applyFill="1" applyBorder="1" applyAlignment="1">
      <alignment horizontal="center" vertical="center"/>
    </xf>
    <xf numFmtId="0" fontId="15" fillId="8" borderId="18" xfId="2" applyFont="1" applyFill="1" applyBorder="1" applyAlignment="1">
      <alignment horizontal="center" vertical="center"/>
    </xf>
    <xf numFmtId="0" fontId="15" fillId="8" borderId="22" xfId="2" applyFont="1" applyFill="1" applyBorder="1" applyAlignment="1">
      <alignment horizontal="center" vertical="center"/>
    </xf>
    <xf numFmtId="0" fontId="15" fillId="8" borderId="0" xfId="2" applyFont="1" applyFill="1" applyBorder="1" applyAlignment="1">
      <alignment horizontal="center" vertical="center"/>
    </xf>
    <xf numFmtId="0" fontId="15" fillId="8" borderId="19" xfId="2" applyFont="1" applyFill="1" applyBorder="1" applyAlignment="1">
      <alignment horizontal="center" vertical="center"/>
    </xf>
  </cellXfs>
  <cellStyles count="6">
    <cellStyle name="Normálna" xfId="0" builtinId="0"/>
    <cellStyle name="Normálne 2" xfId="5" xr:uid="{00000000-0005-0000-0000-000001000000}"/>
    <cellStyle name="Zvýraznenie2" xfId="1" builtinId="33"/>
    <cellStyle name="Zvýraznenie3" xfId="2" builtinId="37"/>
    <cellStyle name="Zvýraznenie4" xfId="3" builtinId="41"/>
    <cellStyle name="Zvýraznenie5" xfId="4" builtinId="45"/>
  </cellStyles>
  <dxfs count="19428"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</font>
      <alignment horizontal="center" vertical="top" textRotation="0" wrapText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font>
        <b/>
      </font>
    </dxf>
    <dxf>
      <font>
        <b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</font>
      <alignment horizontal="center" vertical="bottom" textRotation="0" wrapText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font>
        <b/>
      </font>
    </dxf>
    <dxf>
      <font>
        <b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theme="5" tint="0.39994506668294322"/>
        </left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theme="5" tint="0.39994506668294322"/>
        </left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theme="5" tint="0.39994506668294322"/>
        </left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/>
      </font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font>
        <b/>
      </font>
      <alignment horizont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</font>
      <alignment horizontal="center" vertical="top" textRotation="0" wrapText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font>
        <b/>
      </font>
    </dxf>
    <dxf>
      <font>
        <b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</font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font>
        <b/>
      </font>
      <alignment horizontal="left" vertical="top" textRotation="0" wrapText="0" indent="0" justifyLastLine="0" shrinkToFit="0" readingOrder="0"/>
    </dxf>
    <dxf>
      <font>
        <b/>
      </font>
      <alignment horizontal="center" vertical="top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</font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font>
        <b/>
      </font>
      <alignment horizontal="left" vertical="top" textRotation="0" wrapText="0" indent="0" justifyLastLine="0" shrinkToFit="0" readingOrder="0"/>
    </dxf>
    <dxf>
      <font>
        <b/>
      </font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CC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</xdr:colOff>
      <xdr:row>0</xdr:row>
      <xdr:rowOff>81915</xdr:rowOff>
    </xdr:from>
    <xdr:to>
      <xdr:col>1</xdr:col>
      <xdr:colOff>537969</xdr:colOff>
      <xdr:row>4</xdr:row>
      <xdr:rowOff>110490</xdr:rowOff>
    </xdr:to>
    <xdr:pic>
      <xdr:nvPicPr>
        <xdr:cNvPr id="3" name="Obrázok 2">
          <a:extLst>
            <a:ext uri="{FF2B5EF4-FFF2-40B4-BE49-F238E27FC236}">
              <a16:creationId xmlns:a16="http://schemas.microsoft.com/office/drawing/2014/main" id="{BDF11552-5F3C-4B72-90DF-73C269379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" y="81915"/>
          <a:ext cx="1145664" cy="11791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129540</xdr:colOff>
      <xdr:row>0</xdr:row>
      <xdr:rowOff>106680</xdr:rowOff>
    </xdr:from>
    <xdr:to>
      <xdr:col>1</xdr:col>
      <xdr:colOff>614169</xdr:colOff>
      <xdr:row>4</xdr:row>
      <xdr:rowOff>110490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9D4C03B0-E9D6-4F79-868E-ED3BC3377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" y="106680"/>
          <a:ext cx="1141854" cy="118491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137160</xdr:colOff>
      <xdr:row>0</xdr:row>
      <xdr:rowOff>106680</xdr:rowOff>
    </xdr:from>
    <xdr:to>
      <xdr:col>1</xdr:col>
      <xdr:colOff>614169</xdr:colOff>
      <xdr:row>4</xdr:row>
      <xdr:rowOff>110490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77E04D74-0875-4075-BC25-3DD4D5833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60" y="106680"/>
          <a:ext cx="1141854" cy="118300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121920</xdr:colOff>
      <xdr:row>0</xdr:row>
      <xdr:rowOff>99060</xdr:rowOff>
    </xdr:from>
    <xdr:to>
      <xdr:col>1</xdr:col>
      <xdr:colOff>608454</xdr:colOff>
      <xdr:row>4</xdr:row>
      <xdr:rowOff>110490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3CCC081D-D3F7-476F-9209-F4AA968F8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" y="99060"/>
          <a:ext cx="1141854" cy="118491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91440</xdr:colOff>
      <xdr:row>0</xdr:row>
      <xdr:rowOff>114300</xdr:rowOff>
    </xdr:from>
    <xdr:to>
      <xdr:col>1</xdr:col>
      <xdr:colOff>606549</xdr:colOff>
      <xdr:row>4</xdr:row>
      <xdr:rowOff>72390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A875D36C-C693-457A-99FB-A79FA708B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" y="114300"/>
          <a:ext cx="1139949" cy="118491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160020</xdr:colOff>
      <xdr:row>0</xdr:row>
      <xdr:rowOff>106680</xdr:rowOff>
    </xdr:from>
    <xdr:to>
      <xdr:col>1</xdr:col>
      <xdr:colOff>682749</xdr:colOff>
      <xdr:row>4</xdr:row>
      <xdr:rowOff>80010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684A155A-DE72-4BBB-9FA7-6BA361E49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" y="106680"/>
          <a:ext cx="1138044" cy="118491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0000000}" name="Tabuľka11" displayName="Tabuľka11" ref="A9:TB136" headerRowCount="0" totalsRowShown="0">
  <tableColumns count="522">
    <tableColumn id="1" xr3:uid="{00000000-0010-0000-0000-000001000000}" name="Stĺpec1" dataDxfId="19427"/>
    <tableColumn id="2" xr3:uid="{00000000-0010-0000-0000-000002000000}" name="Stĺpec2" dataDxfId="19426"/>
    <tableColumn id="3" xr3:uid="{00000000-0010-0000-0000-000003000000}" name="Stĺpec3" dataDxfId="19425"/>
    <tableColumn id="4" xr3:uid="{00000000-0010-0000-0000-000004000000}" name="Stĺpec4"/>
    <tableColumn id="5" xr3:uid="{00000000-0010-0000-0000-000005000000}" name="Stĺpec5" dataDxfId="19424"/>
    <tableColumn id="6" xr3:uid="{00000000-0010-0000-0000-000006000000}" name="Stĺpec6" dataDxfId="19423"/>
    <tableColumn id="7" xr3:uid="{00000000-0010-0000-0000-000007000000}" name="Stĺpec7"/>
    <tableColumn id="10" xr3:uid="{00000000-0010-0000-0000-00000A000000}" name="Stĺpec10"/>
    <tableColumn id="8" xr3:uid="{00000000-0010-0000-0000-000008000000}" name="Stĺpec8" dataDxfId="19422"/>
    <tableColumn id="9" xr3:uid="{00000000-0010-0000-0000-000009000000}" name="Stĺpec9" dataDxfId="19421"/>
    <tableColumn id="11" xr3:uid="{00000000-0010-0000-0000-00000B000000}" name="Stĺpec11" dataDxfId="19420"/>
    <tableColumn id="12" xr3:uid="{00000000-0010-0000-0000-00000C000000}" name="Stĺpec12" dataDxfId="19419"/>
    <tableColumn id="13" xr3:uid="{00000000-0010-0000-0000-00000D000000}" name="Stĺpec13" dataDxfId="19418"/>
    <tableColumn id="14" xr3:uid="{00000000-0010-0000-0000-00000E000000}" name="Stĺpec14" dataDxfId="19417"/>
    <tableColumn id="15" xr3:uid="{00000000-0010-0000-0000-00000F000000}" name="Stĺpec15" dataDxfId="19416"/>
    <tableColumn id="16" xr3:uid="{00000000-0010-0000-0000-000010000000}" name="Stĺpec16" dataDxfId="19415"/>
    <tableColumn id="17" xr3:uid="{00000000-0010-0000-0000-000011000000}" name="Stĺpec17" dataDxfId="19414"/>
    <tableColumn id="18" xr3:uid="{00000000-0010-0000-0000-000012000000}" name="Stĺpec18" dataDxfId="19413"/>
    <tableColumn id="19" xr3:uid="{00000000-0010-0000-0000-000013000000}" name="Stĺpec19" dataDxfId="19412"/>
    <tableColumn id="20" xr3:uid="{00000000-0010-0000-0000-000014000000}" name="Stĺpec20" dataDxfId="19411"/>
    <tableColumn id="21" xr3:uid="{00000000-0010-0000-0000-000015000000}" name="Stĺpec21" dataDxfId="19410"/>
    <tableColumn id="22" xr3:uid="{00000000-0010-0000-0000-000016000000}" name="Stĺpec22" dataDxfId="19409"/>
    <tableColumn id="23" xr3:uid="{00000000-0010-0000-0000-000017000000}" name="Stĺpec23" dataDxfId="19408"/>
    <tableColumn id="24" xr3:uid="{00000000-0010-0000-0000-000018000000}" name="Stĺpec24" dataDxfId="19407"/>
    <tableColumn id="25" xr3:uid="{00000000-0010-0000-0000-000019000000}" name="Stĺpec25" dataDxfId="19406"/>
    <tableColumn id="26" xr3:uid="{00000000-0010-0000-0000-00001A000000}" name="Stĺpec26" dataDxfId="19405"/>
    <tableColumn id="27" xr3:uid="{00000000-0010-0000-0000-00001B000000}" name="Stĺpec27" dataDxfId="19404"/>
    <tableColumn id="28" xr3:uid="{00000000-0010-0000-0000-00001C000000}" name="Stĺpec28" dataDxfId="19403"/>
    <tableColumn id="29" xr3:uid="{00000000-0010-0000-0000-00001D000000}" name="Stĺpec29" dataDxfId="19402"/>
    <tableColumn id="30" xr3:uid="{00000000-0010-0000-0000-00001E000000}" name="Stĺpec30" dataDxfId="19401"/>
    <tableColumn id="31" xr3:uid="{00000000-0010-0000-0000-00001F000000}" name="Stĺpec31" dataDxfId="19400"/>
    <tableColumn id="32" xr3:uid="{00000000-0010-0000-0000-000020000000}" name="Stĺpec32" dataDxfId="19399"/>
    <tableColumn id="33" xr3:uid="{00000000-0010-0000-0000-000021000000}" name="Stĺpec33" dataDxfId="19398"/>
    <tableColumn id="34" xr3:uid="{00000000-0010-0000-0000-000022000000}" name="Stĺpec34" dataDxfId="19397"/>
    <tableColumn id="35" xr3:uid="{00000000-0010-0000-0000-000023000000}" name="Stĺpec35" dataDxfId="19396"/>
    <tableColumn id="36" xr3:uid="{00000000-0010-0000-0000-000024000000}" name="Stĺpec36" dataDxfId="19395"/>
    <tableColumn id="37" xr3:uid="{00000000-0010-0000-0000-000025000000}" name="Stĺpec37" dataDxfId="19394"/>
    <tableColumn id="38" xr3:uid="{00000000-0010-0000-0000-000026000000}" name="Stĺpec38" dataDxfId="19393"/>
    <tableColumn id="39" xr3:uid="{00000000-0010-0000-0000-000027000000}" name="Stĺpec39" dataDxfId="19392"/>
    <tableColumn id="40" xr3:uid="{00000000-0010-0000-0000-000028000000}" name="Stĺpec40" dataDxfId="19391"/>
    <tableColumn id="41" xr3:uid="{00000000-0010-0000-0000-000029000000}" name="Stĺpec41" dataDxfId="19390"/>
    <tableColumn id="42" xr3:uid="{00000000-0010-0000-0000-00002A000000}" name="Stĺpec42" dataDxfId="19389"/>
    <tableColumn id="43" xr3:uid="{00000000-0010-0000-0000-00002B000000}" name="Stĺpec43" dataDxfId="19388"/>
    <tableColumn id="44" xr3:uid="{00000000-0010-0000-0000-00002C000000}" name="Stĺpec44" dataDxfId="19387"/>
    <tableColumn id="45" xr3:uid="{00000000-0010-0000-0000-00002D000000}" name="Stĺpec45" dataDxfId="19386"/>
    <tableColumn id="46" xr3:uid="{00000000-0010-0000-0000-00002E000000}" name="Stĺpec46" dataDxfId="19385"/>
    <tableColumn id="47" xr3:uid="{00000000-0010-0000-0000-00002F000000}" name="Stĺpec47" dataDxfId="19384"/>
    <tableColumn id="48" xr3:uid="{00000000-0010-0000-0000-000030000000}" name="Stĺpec48" dataDxfId="19383"/>
    <tableColumn id="49" xr3:uid="{00000000-0010-0000-0000-000031000000}" name="Stĺpec49" dataDxfId="19382"/>
    <tableColumn id="51" xr3:uid="{00000000-0010-0000-0000-000033000000}" name="Stĺpec51" dataDxfId="19381"/>
    <tableColumn id="52" xr3:uid="{00000000-0010-0000-0000-000034000000}" name="Stĺpec52" dataDxfId="19380"/>
    <tableColumn id="53" xr3:uid="{00000000-0010-0000-0000-000035000000}" name="Stĺpec53" dataDxfId="19379"/>
    <tableColumn id="54" xr3:uid="{00000000-0010-0000-0000-000036000000}" name="Stĺpec54" dataDxfId="19378"/>
    <tableColumn id="55" xr3:uid="{00000000-0010-0000-0000-000037000000}" name="Stĺpec55" dataDxfId="19377"/>
    <tableColumn id="56" xr3:uid="{00000000-0010-0000-0000-000038000000}" name="Stĺpec56" dataDxfId="19376"/>
    <tableColumn id="57" xr3:uid="{00000000-0010-0000-0000-000039000000}" name="Stĺpec57" dataDxfId="19375"/>
    <tableColumn id="58" xr3:uid="{00000000-0010-0000-0000-00003A000000}" name="Stĺpec58" dataDxfId="19374"/>
    <tableColumn id="59" xr3:uid="{00000000-0010-0000-0000-00003B000000}" name="Stĺpec59" dataDxfId="19373"/>
    <tableColumn id="60" xr3:uid="{00000000-0010-0000-0000-00003C000000}" name="Stĺpec60" dataDxfId="19372"/>
    <tableColumn id="61" xr3:uid="{00000000-0010-0000-0000-00003D000000}" name="Stĺpec61" dataDxfId="19371"/>
    <tableColumn id="62" xr3:uid="{00000000-0010-0000-0000-00003E000000}" name="Stĺpec62" dataDxfId="19370"/>
    <tableColumn id="63" xr3:uid="{00000000-0010-0000-0000-00003F000000}" name="Stĺpec63" dataDxfId="19369"/>
    <tableColumn id="64" xr3:uid="{00000000-0010-0000-0000-000040000000}" name="Stĺpec64" dataDxfId="19368"/>
    <tableColumn id="65" xr3:uid="{00000000-0010-0000-0000-000041000000}" name="Stĺpec65" dataDxfId="19367"/>
    <tableColumn id="66" xr3:uid="{00000000-0010-0000-0000-000042000000}" name="Stĺpec66" dataDxfId="19366"/>
    <tableColumn id="67" xr3:uid="{00000000-0010-0000-0000-000043000000}" name="Stĺpec67" dataDxfId="19365"/>
    <tableColumn id="68" xr3:uid="{00000000-0010-0000-0000-000044000000}" name="Stĺpec68" dataDxfId="19364"/>
    <tableColumn id="69" xr3:uid="{00000000-0010-0000-0000-000045000000}" name="Stĺpec69" dataDxfId="19363"/>
    <tableColumn id="70" xr3:uid="{00000000-0010-0000-0000-000046000000}" name="Stĺpec70" dataDxfId="19362"/>
    <tableColumn id="71" xr3:uid="{00000000-0010-0000-0000-000047000000}" name="Stĺpec71" dataDxfId="19361"/>
    <tableColumn id="72" xr3:uid="{00000000-0010-0000-0000-000048000000}" name="Stĺpec72" dataDxfId="19360"/>
    <tableColumn id="73" xr3:uid="{00000000-0010-0000-0000-000049000000}" name="Stĺpec73" dataDxfId="19359"/>
    <tableColumn id="74" xr3:uid="{00000000-0010-0000-0000-00004A000000}" name="Stĺpec74" dataDxfId="19358"/>
    <tableColumn id="75" xr3:uid="{00000000-0010-0000-0000-00004B000000}" name="Stĺpec75" dataDxfId="19357"/>
    <tableColumn id="76" xr3:uid="{00000000-0010-0000-0000-00004C000000}" name="Stĺpec76" dataDxfId="19356"/>
    <tableColumn id="77" xr3:uid="{00000000-0010-0000-0000-00004D000000}" name="Stĺpec77" dataDxfId="19355"/>
    <tableColumn id="78" xr3:uid="{00000000-0010-0000-0000-00004E000000}" name="Stĺpec78" dataDxfId="19354"/>
    <tableColumn id="79" xr3:uid="{00000000-0010-0000-0000-00004F000000}" name="Stĺpec79" dataDxfId="19353"/>
    <tableColumn id="80" xr3:uid="{00000000-0010-0000-0000-000050000000}" name="Stĺpec80" dataDxfId="19352"/>
    <tableColumn id="81" xr3:uid="{00000000-0010-0000-0000-000051000000}" name="Stĺpec81" dataDxfId="19351"/>
    <tableColumn id="82" xr3:uid="{00000000-0010-0000-0000-000052000000}" name="Stĺpec82" dataDxfId="19350"/>
    <tableColumn id="83" xr3:uid="{00000000-0010-0000-0000-000053000000}" name="Stĺpec83" dataDxfId="19349"/>
    <tableColumn id="84" xr3:uid="{00000000-0010-0000-0000-000054000000}" name="Stĺpec84" dataDxfId="19348"/>
    <tableColumn id="85" xr3:uid="{00000000-0010-0000-0000-000055000000}" name="Stĺpec85" dataDxfId="19347"/>
    <tableColumn id="317" xr3:uid="{00000000-0010-0000-0000-00003D010000}" name="Stĺpec317" dataDxfId="19346"/>
    <tableColumn id="94" xr3:uid="{00000000-0010-0000-0000-00005E000000}" name="Stĺpec94" dataDxfId="19345"/>
    <tableColumn id="318" xr3:uid="{00000000-0010-0000-0000-00003E010000}" name="Stĺpec318" dataDxfId="19344"/>
    <tableColumn id="50" xr3:uid="{00000000-0010-0000-0000-000032000000}" name="Stĺpec50" dataDxfId="19343"/>
    <tableColumn id="86" xr3:uid="{00000000-0010-0000-0000-000056000000}" name="Stĺpec86" dataDxfId="19342"/>
    <tableColumn id="87" xr3:uid="{00000000-0010-0000-0000-000057000000}" name="Stĺpec87" dataDxfId="19341"/>
    <tableColumn id="88" xr3:uid="{00000000-0010-0000-0000-000058000000}" name="Stĺpec88" dataDxfId="19340"/>
    <tableColumn id="89" xr3:uid="{00000000-0010-0000-0000-000059000000}" name="Stĺpec89" dataDxfId="19339"/>
    <tableColumn id="90" xr3:uid="{00000000-0010-0000-0000-00005A000000}" name="Stĺpec90" dataDxfId="19338"/>
    <tableColumn id="91" xr3:uid="{00000000-0010-0000-0000-00005B000000}" name="Stĺpec91" dataDxfId="19337"/>
    <tableColumn id="92" xr3:uid="{00000000-0010-0000-0000-00005C000000}" name="Stĺpec92" dataDxfId="19336"/>
    <tableColumn id="93" xr3:uid="{00000000-0010-0000-0000-00005D000000}" name="Stĺpec93" dataDxfId="19335"/>
    <tableColumn id="95" xr3:uid="{00000000-0010-0000-0000-00005F000000}" name="Stĺpec95" dataDxfId="19334"/>
    <tableColumn id="96" xr3:uid="{00000000-0010-0000-0000-000060000000}" name="Stĺpec96" dataDxfId="19333"/>
    <tableColumn id="97" xr3:uid="{00000000-0010-0000-0000-000061000000}" name="Stĺpec97" dataDxfId="19332"/>
    <tableColumn id="98" xr3:uid="{00000000-0010-0000-0000-000062000000}" name="Stĺpec98" dataDxfId="19331"/>
    <tableColumn id="99" xr3:uid="{00000000-0010-0000-0000-000063000000}" name="Stĺpec99" dataDxfId="19330"/>
    <tableColumn id="100" xr3:uid="{00000000-0010-0000-0000-000064000000}" name="Stĺpec100" dataDxfId="19329"/>
    <tableColumn id="101" xr3:uid="{00000000-0010-0000-0000-000065000000}" name="Stĺpec101" dataDxfId="19328"/>
    <tableColumn id="102" xr3:uid="{00000000-0010-0000-0000-000066000000}" name="Stĺpec102" dataDxfId="19327"/>
    <tableColumn id="103" xr3:uid="{00000000-0010-0000-0000-000067000000}" name="Stĺpec103" dataDxfId="19326"/>
    <tableColumn id="104" xr3:uid="{00000000-0010-0000-0000-000068000000}" name="Stĺpec104" dataDxfId="19325"/>
    <tableColumn id="105" xr3:uid="{00000000-0010-0000-0000-000069000000}" name="Stĺpec105" dataDxfId="19324"/>
    <tableColumn id="106" xr3:uid="{00000000-0010-0000-0000-00006A000000}" name="Stĺpec106" dataDxfId="19323"/>
    <tableColumn id="107" xr3:uid="{00000000-0010-0000-0000-00006B000000}" name="Stĺpec107" dataDxfId="19322"/>
    <tableColumn id="108" xr3:uid="{00000000-0010-0000-0000-00006C000000}" name="Stĺpec108" dataDxfId="19321"/>
    <tableColumn id="109" xr3:uid="{00000000-0010-0000-0000-00006D000000}" name="Stĺpec109" dataDxfId="19320"/>
    <tableColumn id="110" xr3:uid="{00000000-0010-0000-0000-00006E000000}" name="Stĺpec110" dataDxfId="19319"/>
    <tableColumn id="225" xr3:uid="{00000000-0010-0000-0000-0000E1000000}" name="Stĺpec224" dataDxfId="19318"/>
    <tableColumn id="111" xr3:uid="{00000000-0010-0000-0000-00006F000000}" name="Stĺpec111" dataDxfId="19317"/>
    <tableColumn id="112" xr3:uid="{00000000-0010-0000-0000-000070000000}" name="Stĺpec112" dataDxfId="19316"/>
    <tableColumn id="113" xr3:uid="{00000000-0010-0000-0000-000071000000}" name="Stĺpec113" dataDxfId="19315"/>
    <tableColumn id="114" xr3:uid="{00000000-0010-0000-0000-000072000000}" name="Stĺpec114" dataDxfId="19314"/>
    <tableColumn id="115" xr3:uid="{00000000-0010-0000-0000-000073000000}" name="Stĺpec115" dataDxfId="19313"/>
    <tableColumn id="116" xr3:uid="{00000000-0010-0000-0000-000074000000}" name="Stĺpec116" dataDxfId="19312"/>
    <tableColumn id="117" xr3:uid="{00000000-0010-0000-0000-000075000000}" name="Stĺpec117" dataDxfId="19311"/>
    <tableColumn id="118" xr3:uid="{00000000-0010-0000-0000-000076000000}" name="Stĺpec118" dataDxfId="19310"/>
    <tableColumn id="119" xr3:uid="{00000000-0010-0000-0000-000077000000}" name="Stĺpec119" dataDxfId="19309"/>
    <tableColumn id="120" xr3:uid="{00000000-0010-0000-0000-000078000000}" name="Stĺpec120" dataDxfId="19308"/>
    <tableColumn id="121" xr3:uid="{00000000-0010-0000-0000-000079000000}" name="Stĺpec121" dataDxfId="19307"/>
    <tableColumn id="122" xr3:uid="{00000000-0010-0000-0000-00007A000000}" name="Stĺpec122" dataDxfId="19306"/>
    <tableColumn id="123" xr3:uid="{00000000-0010-0000-0000-00007B000000}" name="Stĺpec123" dataDxfId="19305"/>
    <tableColumn id="124" xr3:uid="{00000000-0010-0000-0000-00007C000000}" name="Stĺpec124" dataDxfId="19304"/>
    <tableColumn id="125" xr3:uid="{00000000-0010-0000-0000-00007D000000}" name="Stĺpec125" dataDxfId="19303"/>
    <tableColumn id="126" xr3:uid="{00000000-0010-0000-0000-00007E000000}" name="Stĺpec126" dataDxfId="19302"/>
    <tableColumn id="235" xr3:uid="{00000000-0010-0000-0000-0000EB000000}" name="Stĺpec234" dataDxfId="19301"/>
    <tableColumn id="234" xr3:uid="{00000000-0010-0000-0000-0000EA000000}" name="Stĺpec233" dataDxfId="19300"/>
    <tableColumn id="127" xr3:uid="{00000000-0010-0000-0000-00007F000000}" name="Stĺpec127" dataDxfId="19299"/>
    <tableColumn id="128" xr3:uid="{00000000-0010-0000-0000-000080000000}" name="Stĺpec128" dataDxfId="19298"/>
    <tableColumn id="129" xr3:uid="{00000000-0010-0000-0000-000081000000}" name="Stĺpec129" dataDxfId="19297"/>
    <tableColumn id="130" xr3:uid="{00000000-0010-0000-0000-000082000000}" name="Stĺpec130" dataDxfId="19296"/>
    <tableColumn id="131" xr3:uid="{00000000-0010-0000-0000-000083000000}" name="Stĺpec131" dataDxfId="19295"/>
    <tableColumn id="132" xr3:uid="{00000000-0010-0000-0000-000084000000}" name="Stĺpec132" dataDxfId="19294"/>
    <tableColumn id="133" xr3:uid="{00000000-0010-0000-0000-000085000000}" name="Stĺpec133" dataDxfId="19293"/>
    <tableColumn id="134" xr3:uid="{00000000-0010-0000-0000-000086000000}" name="Stĺpec134" dataDxfId="19292"/>
    <tableColumn id="135" xr3:uid="{00000000-0010-0000-0000-000087000000}" name="Stĺpec135" dataDxfId="19291"/>
    <tableColumn id="136" xr3:uid="{00000000-0010-0000-0000-000088000000}" name="Stĺpec136" dataDxfId="19290"/>
    <tableColumn id="137" xr3:uid="{00000000-0010-0000-0000-000089000000}" name="Stĺpec137" dataDxfId="19289"/>
    <tableColumn id="190" xr3:uid="{00000000-0010-0000-0000-0000BE000000}" name="Stĺpec189" dataDxfId="19288"/>
    <tableColumn id="189" xr3:uid="{00000000-0010-0000-0000-0000BD000000}" name="Stĺpec188" dataDxfId="19287"/>
    <tableColumn id="188" xr3:uid="{00000000-0010-0000-0000-0000BC000000}" name="Stĺpec187" dataDxfId="19286"/>
    <tableColumn id="187" xr3:uid="{00000000-0010-0000-0000-0000BB000000}" name="Stĺpec186" dataDxfId="19285"/>
    <tableColumn id="186" xr3:uid="{00000000-0010-0000-0000-0000BA000000}" name="Stĺpec185" dataDxfId="19284"/>
    <tableColumn id="185" xr3:uid="{00000000-0010-0000-0000-0000B9000000}" name="Stĺpec184" dataDxfId="19283"/>
    <tableColumn id="183" xr3:uid="{00000000-0010-0000-0000-0000B7000000}" name="Stĺpec183" dataDxfId="19282"/>
    <tableColumn id="192" xr3:uid="{00000000-0010-0000-0000-0000C0000000}" name="Stĺpec191" dataDxfId="19281"/>
    <tableColumn id="191" xr3:uid="{00000000-0010-0000-0000-0000BF000000}" name="Stĺpec190" dataDxfId="19280"/>
    <tableColumn id="138" xr3:uid="{00000000-0010-0000-0000-00008A000000}" name="Stĺpec138" dataDxfId="19279"/>
    <tableColumn id="139" xr3:uid="{00000000-0010-0000-0000-00008B000000}" name="Stĺpec139" dataDxfId="19278"/>
    <tableColumn id="140" xr3:uid="{00000000-0010-0000-0000-00008C000000}" name="Stĺpec140" dataDxfId="19277"/>
    <tableColumn id="141" xr3:uid="{00000000-0010-0000-0000-00008D000000}" name="Stĺpec141" dataDxfId="19276"/>
    <tableColumn id="142" xr3:uid="{00000000-0010-0000-0000-00008E000000}" name="Stĺpec142" dataDxfId="19275"/>
    <tableColumn id="143" xr3:uid="{00000000-0010-0000-0000-00008F000000}" name="Stĺpec143" dataDxfId="19274"/>
    <tableColumn id="144" xr3:uid="{00000000-0010-0000-0000-000090000000}" name="Stĺpec144" dataDxfId="19273"/>
    <tableColumn id="145" xr3:uid="{00000000-0010-0000-0000-000091000000}" name="Stĺpec145" dataDxfId="19272"/>
    <tableColumn id="146" xr3:uid="{00000000-0010-0000-0000-000092000000}" name="Stĺpec146" dataDxfId="19271"/>
    <tableColumn id="147" xr3:uid="{00000000-0010-0000-0000-000093000000}" name="Stĺpec147" dataDxfId="19270"/>
    <tableColumn id="148" xr3:uid="{00000000-0010-0000-0000-000094000000}" name="Stĺpec148" dataDxfId="19269"/>
    <tableColumn id="149" xr3:uid="{00000000-0010-0000-0000-000095000000}" name="Stĺpec149" dataDxfId="19268"/>
    <tableColumn id="150" xr3:uid="{00000000-0010-0000-0000-000096000000}" name="Stĺpec150" dataDxfId="19267"/>
    <tableColumn id="151" xr3:uid="{00000000-0010-0000-0000-000097000000}" name="Stĺpec151" dataDxfId="19266"/>
    <tableColumn id="152" xr3:uid="{00000000-0010-0000-0000-000098000000}" name="Stĺpec152" dataDxfId="19265"/>
    <tableColumn id="153" xr3:uid="{00000000-0010-0000-0000-000099000000}" name="Stĺpec153" dataDxfId="19264"/>
    <tableColumn id="154" xr3:uid="{00000000-0010-0000-0000-00009A000000}" name="Stĺpec154" dataDxfId="19263"/>
    <tableColumn id="155" xr3:uid="{00000000-0010-0000-0000-00009B000000}" name="Stĺpec155" dataDxfId="19262"/>
    <tableColumn id="156" xr3:uid="{00000000-0010-0000-0000-00009C000000}" name="Stĺpec156" dataDxfId="19261"/>
    <tableColumn id="157" xr3:uid="{00000000-0010-0000-0000-00009D000000}" name="Stĺpec157" dataDxfId="19260"/>
    <tableColumn id="158" xr3:uid="{00000000-0010-0000-0000-00009E000000}" name="Stĺpec158" dataDxfId="19259"/>
    <tableColumn id="159" xr3:uid="{00000000-0010-0000-0000-00009F000000}" name="Stĺpec159" dataDxfId="19258"/>
    <tableColumn id="160" xr3:uid="{00000000-0010-0000-0000-0000A0000000}" name="Stĺpec160" dataDxfId="19257"/>
    <tableColumn id="161" xr3:uid="{00000000-0010-0000-0000-0000A1000000}" name="Stĺpec161" dataDxfId="19256"/>
    <tableColumn id="162" xr3:uid="{00000000-0010-0000-0000-0000A2000000}" name="Stĺpec162" dataDxfId="19255"/>
    <tableColumn id="163" xr3:uid="{00000000-0010-0000-0000-0000A3000000}" name="Stĺpec163" dataDxfId="19254"/>
    <tableColumn id="164" xr3:uid="{00000000-0010-0000-0000-0000A4000000}" name="Stĺpec164" dataDxfId="19253"/>
    <tableColumn id="165" xr3:uid="{00000000-0010-0000-0000-0000A5000000}" name="Stĺpec165" dataDxfId="19252"/>
    <tableColumn id="166" xr3:uid="{00000000-0010-0000-0000-0000A6000000}" name="Stĺpec166" dataDxfId="19251"/>
    <tableColumn id="167" xr3:uid="{00000000-0010-0000-0000-0000A7000000}" name="Stĺpec167" dataDxfId="19250"/>
    <tableColumn id="168" xr3:uid="{00000000-0010-0000-0000-0000A8000000}" name="Stĺpec168" dataDxfId="19249"/>
    <tableColumn id="169" xr3:uid="{00000000-0010-0000-0000-0000A9000000}" name="Stĺpec169" dataDxfId="19248"/>
    <tableColumn id="170" xr3:uid="{00000000-0010-0000-0000-0000AA000000}" name="Stĺpec170" dataDxfId="19247"/>
    <tableColumn id="171" xr3:uid="{00000000-0010-0000-0000-0000AB000000}" name="Stĺpec171" dataDxfId="19246"/>
    <tableColumn id="172" xr3:uid="{00000000-0010-0000-0000-0000AC000000}" name="Stĺpec172" dataDxfId="19245"/>
    <tableColumn id="173" xr3:uid="{00000000-0010-0000-0000-0000AD000000}" name="Stĺpec173" dataDxfId="19244"/>
    <tableColumn id="201" xr3:uid="{00000000-0010-0000-0000-0000C9000000}" name="Stĺpec201" dataDxfId="19243"/>
    <tableColumn id="200" xr3:uid="{00000000-0010-0000-0000-0000C8000000}" name="Stĺpec200" dataDxfId="19242"/>
    <tableColumn id="223" xr3:uid="{00000000-0010-0000-0000-0000DF000000}" name="Stĺpec222" dataDxfId="19241"/>
    <tableColumn id="222" xr3:uid="{00000000-0010-0000-0000-0000DE000000}" name="Stĺpec221" dataDxfId="19240"/>
    <tableColumn id="221" xr3:uid="{00000000-0010-0000-0000-0000DD000000}" name="Stĺpec220" dataDxfId="19239"/>
    <tableColumn id="220" xr3:uid="{00000000-0010-0000-0000-0000DC000000}" name="Stĺpec219" dataDxfId="19238"/>
    <tableColumn id="219" xr3:uid="{00000000-0010-0000-0000-0000DB000000}" name="Stĺpec218" dataDxfId="19237"/>
    <tableColumn id="218" xr3:uid="{00000000-0010-0000-0000-0000DA000000}" name="Stĺpec217" dataDxfId="19236"/>
    <tableColumn id="217" xr3:uid="{00000000-0010-0000-0000-0000D9000000}" name="Stĺpec216" dataDxfId="19235"/>
    <tableColumn id="215" xr3:uid="{00000000-0010-0000-0000-0000D7000000}" name="Stĺpec215" dataDxfId="19234"/>
    <tableColumn id="214" xr3:uid="{00000000-0010-0000-0000-0000D6000000}" name="Stĺpec214" dataDxfId="19233"/>
    <tableColumn id="213" xr3:uid="{00000000-0010-0000-0000-0000D5000000}" name="Stĺpec213" dataDxfId="19232"/>
    <tableColumn id="212" xr3:uid="{00000000-0010-0000-0000-0000D4000000}" name="Stĺpec212" dataDxfId="19231"/>
    <tableColumn id="211" xr3:uid="{00000000-0010-0000-0000-0000D3000000}" name="Stĺpec211" dataDxfId="19230"/>
    <tableColumn id="210" xr3:uid="{00000000-0010-0000-0000-0000D2000000}" name="Stĺpec210" dataDxfId="19229"/>
    <tableColumn id="209" xr3:uid="{00000000-0010-0000-0000-0000D1000000}" name="Stĺpec209" dataDxfId="19228"/>
    <tableColumn id="208" xr3:uid="{00000000-0010-0000-0000-0000D0000000}" name="Stĺpec208" dataDxfId="19227"/>
    <tableColumn id="207" xr3:uid="{00000000-0010-0000-0000-0000CF000000}" name="Stĺpec207" dataDxfId="19226"/>
    <tableColumn id="206" xr3:uid="{00000000-0010-0000-0000-0000CE000000}" name="Stĺpec206" dataDxfId="19225"/>
    <tableColumn id="205" xr3:uid="{00000000-0010-0000-0000-0000CD000000}" name="Stĺpec205" dataDxfId="19224"/>
    <tableColumn id="204" xr3:uid="{00000000-0010-0000-0000-0000CC000000}" name="Stĺpec204" dataDxfId="19223"/>
    <tableColumn id="203" xr3:uid="{00000000-0010-0000-0000-0000CB000000}" name="Stĺpec203" dataDxfId="19222"/>
    <tableColumn id="202" xr3:uid="{00000000-0010-0000-0000-0000CA000000}" name="Stĺpec202" dataDxfId="19221"/>
    <tableColumn id="199" xr3:uid="{00000000-0010-0000-0000-0000C7000000}" name="Stĺpec199" dataDxfId="19220"/>
    <tableColumn id="198" xr3:uid="{00000000-0010-0000-0000-0000C6000000}" name="Stĺpec198" dataDxfId="19219"/>
    <tableColumn id="197" xr3:uid="{00000000-0010-0000-0000-0000C5000000}" name="Stĺpec197" dataDxfId="19218"/>
    <tableColumn id="196" xr3:uid="{00000000-0010-0000-0000-0000C4000000}" name="Stĺpec196" dataDxfId="19217"/>
    <tableColumn id="195" xr3:uid="{00000000-0010-0000-0000-0000C3000000}" name="Stĺpec195" dataDxfId="19216"/>
    <tableColumn id="194" xr3:uid="{00000000-0010-0000-0000-0000C2000000}" name="Stĺpec194" dataDxfId="19215"/>
    <tableColumn id="193" xr3:uid="{00000000-0010-0000-0000-0000C1000000}" name="Stĺpec193" dataDxfId="19214"/>
    <tableColumn id="184" xr3:uid="{00000000-0010-0000-0000-0000B8000000}" name="Stĺpec192" dataDxfId="19213"/>
    <tableColumn id="182" xr3:uid="{00000000-0010-0000-0000-0000B6000000}" name="Stĺpec182" dataDxfId="19212"/>
    <tableColumn id="174" xr3:uid="{00000000-0010-0000-0000-0000AE000000}" name="Stĺpec174" dataDxfId="19211"/>
    <tableColumn id="175" xr3:uid="{00000000-0010-0000-0000-0000AF000000}" name="Stĺpec175" dataDxfId="19210"/>
    <tableColumn id="181" xr3:uid="{00000000-0010-0000-0000-0000B5000000}" name="Stĺpec181" dataDxfId="19209"/>
    <tableColumn id="176" xr3:uid="{00000000-0010-0000-0000-0000B0000000}" name="Stĺpec176" dataDxfId="19208"/>
    <tableColumn id="233" xr3:uid="{00000000-0010-0000-0000-0000E9000000}" name="Stĺpec232" dataDxfId="19207"/>
    <tableColumn id="232" xr3:uid="{00000000-0010-0000-0000-0000E8000000}" name="Stĺpec231" dataDxfId="19206"/>
    <tableColumn id="231" xr3:uid="{00000000-0010-0000-0000-0000E7000000}" name="Stĺpec230" dataDxfId="19205"/>
    <tableColumn id="278" xr3:uid="{00000000-0010-0000-0000-000016010000}" name="Stĺpec278" dataDxfId="19204"/>
    <tableColumn id="277" xr3:uid="{00000000-0010-0000-0000-000015010000}" name="Stĺpec277" dataDxfId="19203"/>
    <tableColumn id="276" xr3:uid="{00000000-0010-0000-0000-000014010000}" name="Stĺpec276" dataDxfId="19202"/>
    <tableColumn id="275" xr3:uid="{00000000-0010-0000-0000-000013010000}" name="Stĺpec275" dataDxfId="19201"/>
    <tableColumn id="274" xr3:uid="{00000000-0010-0000-0000-000012010000}" name="Stĺpec274" dataDxfId="19200"/>
    <tableColumn id="273" xr3:uid="{00000000-0010-0000-0000-000011010000}" name="Stĺpec273" dataDxfId="19199"/>
    <tableColumn id="272" xr3:uid="{00000000-0010-0000-0000-000010010000}" name="Stĺpec272" dataDxfId="19198"/>
    <tableColumn id="271" xr3:uid="{00000000-0010-0000-0000-00000F010000}" name="Stĺpec271" dataDxfId="19197"/>
    <tableColumn id="270" xr3:uid="{00000000-0010-0000-0000-00000E010000}" name="Stĺpec270" dataDxfId="19196"/>
    <tableColumn id="269" xr3:uid="{00000000-0010-0000-0000-00000D010000}" name="Stĺpec269" dataDxfId="19195"/>
    <tableColumn id="268" xr3:uid="{00000000-0010-0000-0000-00000C010000}" name="Stĺpec268" dataDxfId="19194"/>
    <tableColumn id="267" xr3:uid="{00000000-0010-0000-0000-00000B010000}" name="Stĺpec267" dataDxfId="19193"/>
    <tableColumn id="266" xr3:uid="{00000000-0010-0000-0000-00000A010000}" name="Stĺpec266" dataDxfId="19192"/>
    <tableColumn id="265" xr3:uid="{00000000-0010-0000-0000-000009010000}" name="Stĺpec265" dataDxfId="19191"/>
    <tableColumn id="264" xr3:uid="{00000000-0010-0000-0000-000008010000}" name="Stĺpec264" dataDxfId="19190"/>
    <tableColumn id="263" xr3:uid="{00000000-0010-0000-0000-000007010000}" name="Stĺpec263" dataDxfId="19189"/>
    <tableColumn id="262" xr3:uid="{00000000-0010-0000-0000-000006010000}" name="Stĺpec262" dataDxfId="19188"/>
    <tableColumn id="261" xr3:uid="{00000000-0010-0000-0000-000005010000}" name="Stĺpec261" dataDxfId="19187"/>
    <tableColumn id="260" xr3:uid="{00000000-0010-0000-0000-000004010000}" name="Stĺpec260" dataDxfId="19186"/>
    <tableColumn id="259" xr3:uid="{00000000-0010-0000-0000-000003010000}" name="Stĺpec259" dataDxfId="19185"/>
    <tableColumn id="258" xr3:uid="{00000000-0010-0000-0000-000002010000}" name="Stĺpec258" dataDxfId="19184"/>
    <tableColumn id="257" xr3:uid="{00000000-0010-0000-0000-000001010000}" name="Stĺpec257" dataDxfId="19183"/>
    <tableColumn id="256" xr3:uid="{00000000-0010-0000-0000-000000010000}" name="Stĺpec256" dataDxfId="19182"/>
    <tableColumn id="255" xr3:uid="{00000000-0010-0000-0000-0000FF000000}" name="Stĺpec255" dataDxfId="19181"/>
    <tableColumn id="254" xr3:uid="{00000000-0010-0000-0000-0000FE000000}" name="Stĺpec254" dataDxfId="19180"/>
    <tableColumn id="253" xr3:uid="{00000000-0010-0000-0000-0000FD000000}" name="Stĺpec253" dataDxfId="19179"/>
    <tableColumn id="252" xr3:uid="{00000000-0010-0000-0000-0000FC000000}" name="Stĺpec252" dataDxfId="19178"/>
    <tableColumn id="251" xr3:uid="{00000000-0010-0000-0000-0000FB000000}" name="Stĺpec251" dataDxfId="19177"/>
    <tableColumn id="250" xr3:uid="{00000000-0010-0000-0000-0000FA000000}" name="Stĺpec250" dataDxfId="19176"/>
    <tableColumn id="249" xr3:uid="{00000000-0010-0000-0000-0000F9000000}" name="Stĺpec249" dataDxfId="19175"/>
    <tableColumn id="248" xr3:uid="{00000000-0010-0000-0000-0000F8000000}" name="Stĺpec248" dataDxfId="19174"/>
    <tableColumn id="247" xr3:uid="{00000000-0010-0000-0000-0000F7000000}" name="Stĺpec247" dataDxfId="19173"/>
    <tableColumn id="246" xr3:uid="{00000000-0010-0000-0000-0000F6000000}" name="Stĺpec246" dataDxfId="19172"/>
    <tableColumn id="245" xr3:uid="{00000000-0010-0000-0000-0000F5000000}" name="Stĺpec245" dataDxfId="19171"/>
    <tableColumn id="244" xr3:uid="{00000000-0010-0000-0000-0000F4000000}" name="Stĺpec244" dataDxfId="19170"/>
    <tableColumn id="243" xr3:uid="{00000000-0010-0000-0000-0000F3000000}" name="Stĺpec243" dataDxfId="19169"/>
    <tableColumn id="242" xr3:uid="{00000000-0010-0000-0000-0000F2000000}" name="Stĺpec242" dataDxfId="19168"/>
    <tableColumn id="241" xr3:uid="{00000000-0010-0000-0000-0000F1000000}" name="Stĺpec241" dataDxfId="19167"/>
    <tableColumn id="240" xr3:uid="{00000000-0010-0000-0000-0000F0000000}" name="Stĺpec240" dataDxfId="19166"/>
    <tableColumn id="239" xr3:uid="{00000000-0010-0000-0000-0000EF000000}" name="Stĺpec239" dataDxfId="19165"/>
    <tableColumn id="238" xr3:uid="{00000000-0010-0000-0000-0000EE000000}" name="Stĺpec238" dataDxfId="19164"/>
    <tableColumn id="237" xr3:uid="{00000000-0010-0000-0000-0000ED000000}" name="Stĺpec237" dataDxfId="19163"/>
    <tableColumn id="236" xr3:uid="{00000000-0010-0000-0000-0000EC000000}" name="Stĺpec236" dataDxfId="19162"/>
    <tableColumn id="216" xr3:uid="{00000000-0010-0000-0000-0000D8000000}" name="Stĺpec235" dataDxfId="19161"/>
    <tableColumn id="230" xr3:uid="{00000000-0010-0000-0000-0000E6000000}" name="Stĺpec229" dataDxfId="19160"/>
    <tableColumn id="229" xr3:uid="{00000000-0010-0000-0000-0000E5000000}" name="Stĺpec228" dataDxfId="19159"/>
    <tableColumn id="228" xr3:uid="{00000000-0010-0000-0000-0000E4000000}" name="Stĺpec227" dataDxfId="19158"/>
    <tableColumn id="227" xr3:uid="{00000000-0010-0000-0000-0000E3000000}" name="Stĺpec226" dataDxfId="19157"/>
    <tableColumn id="296" xr3:uid="{00000000-0010-0000-0000-000028010000}" name="Stĺpec296" dataDxfId="19156"/>
    <tableColumn id="295" xr3:uid="{00000000-0010-0000-0000-000027010000}" name="Stĺpec295" dataDxfId="19155"/>
    <tableColumn id="294" xr3:uid="{00000000-0010-0000-0000-000026010000}" name="Stĺpec294" dataDxfId="19154"/>
    <tableColumn id="293" xr3:uid="{00000000-0010-0000-0000-000025010000}" name="Stĺpec293" dataDxfId="19153"/>
    <tableColumn id="292" xr3:uid="{00000000-0010-0000-0000-000024010000}" name="Stĺpec292" dataDxfId="19152"/>
    <tableColumn id="291" xr3:uid="{00000000-0010-0000-0000-000023010000}" name="Stĺpec291" dataDxfId="19151"/>
    <tableColumn id="290" xr3:uid="{00000000-0010-0000-0000-000022010000}" name="Stĺpec290" dataDxfId="19150"/>
    <tableColumn id="289" xr3:uid="{00000000-0010-0000-0000-000021010000}" name="Stĺpec289" dataDxfId="19149"/>
    <tableColumn id="288" xr3:uid="{00000000-0010-0000-0000-000020010000}" name="Stĺpec288" dataDxfId="19148"/>
    <tableColumn id="287" xr3:uid="{00000000-0010-0000-0000-00001F010000}" name="Stĺpec287" dataDxfId="19147"/>
    <tableColumn id="286" xr3:uid="{00000000-0010-0000-0000-00001E010000}" name="Stĺpec286" dataDxfId="19146"/>
    <tableColumn id="285" xr3:uid="{00000000-0010-0000-0000-00001D010000}" name="Stĺpec285" dataDxfId="19145"/>
    <tableColumn id="284" xr3:uid="{00000000-0010-0000-0000-00001C010000}" name="Stĺpec284" dataDxfId="19144"/>
    <tableColumn id="283" xr3:uid="{00000000-0010-0000-0000-00001B010000}" name="Stĺpec283" dataDxfId="19143"/>
    <tableColumn id="323" xr3:uid="{00000000-0010-0000-0000-000043010000}" name="Stĺpec323" dataDxfId="19142"/>
    <tableColumn id="322" xr3:uid="{00000000-0010-0000-0000-000042010000}" name="Stĺpec322" dataDxfId="19141"/>
    <tableColumn id="321" xr3:uid="{00000000-0010-0000-0000-000041010000}" name="Stĺpec321" dataDxfId="19140"/>
    <tableColumn id="320" xr3:uid="{00000000-0010-0000-0000-000040010000}" name="Stĺpec320" dataDxfId="19139"/>
    <tableColumn id="319" xr3:uid="{00000000-0010-0000-0000-00003F010000}" name="Stĺpec319" dataDxfId="19138"/>
    <tableColumn id="316" xr3:uid="{00000000-0010-0000-0000-00003C010000}" name="Stĺpec316" dataDxfId="19137"/>
    <tableColumn id="315" xr3:uid="{00000000-0010-0000-0000-00003B010000}" name="Stĺpec315" dataDxfId="19136"/>
    <tableColumn id="314" xr3:uid="{00000000-0010-0000-0000-00003A010000}" name="Stĺpec314" dataDxfId="19135"/>
    <tableColumn id="313" xr3:uid="{00000000-0010-0000-0000-000039010000}" name="Stĺpec313" dataDxfId="19134"/>
    <tableColumn id="312" xr3:uid="{00000000-0010-0000-0000-000038010000}" name="Stĺpec312" dataDxfId="19133"/>
    <tableColumn id="311" xr3:uid="{00000000-0010-0000-0000-000037010000}" name="Stĺpec311" dataDxfId="19132"/>
    <tableColumn id="310" xr3:uid="{00000000-0010-0000-0000-000036010000}" name="Stĺpec310" dataDxfId="19131"/>
    <tableColumn id="309" xr3:uid="{00000000-0010-0000-0000-000035010000}" name="Stĺpec309" dataDxfId="19130"/>
    <tableColumn id="308" xr3:uid="{00000000-0010-0000-0000-000034010000}" name="Stĺpec308" dataDxfId="19129"/>
    <tableColumn id="307" xr3:uid="{00000000-0010-0000-0000-000033010000}" name="Stĺpec307" dataDxfId="19128"/>
    <tableColumn id="306" xr3:uid="{00000000-0010-0000-0000-000032010000}" name="Stĺpec306" dataDxfId="19127"/>
    <tableColumn id="305" xr3:uid="{00000000-0010-0000-0000-000031010000}" name="Stĺpec305" dataDxfId="19126"/>
    <tableColumn id="304" xr3:uid="{00000000-0010-0000-0000-000030010000}" name="Stĺpec304" dataDxfId="19125"/>
    <tableColumn id="303" xr3:uid="{00000000-0010-0000-0000-00002F010000}" name="Stĺpec303" dataDxfId="19124"/>
    <tableColumn id="302" xr3:uid="{00000000-0010-0000-0000-00002E010000}" name="Stĺpec302" dataDxfId="19123"/>
    <tableColumn id="301" xr3:uid="{00000000-0010-0000-0000-00002D010000}" name="Stĺpec301" dataDxfId="19122"/>
    <tableColumn id="300" xr3:uid="{00000000-0010-0000-0000-00002C010000}" name="Stĺpec300" dataDxfId="19121"/>
    <tableColumn id="299" xr3:uid="{00000000-0010-0000-0000-00002B010000}" name="Stĺpec299" dataDxfId="19120"/>
    <tableColumn id="298" xr3:uid="{00000000-0010-0000-0000-00002A010000}" name="Stĺpec298" dataDxfId="19119"/>
    <tableColumn id="297" xr3:uid="{00000000-0010-0000-0000-000029010000}" name="Stĺpec297" dataDxfId="19118"/>
    <tableColumn id="282" xr3:uid="{00000000-0010-0000-0000-00001A010000}" name="Stĺpec282" dataDxfId="19117"/>
    <tableColumn id="281" xr3:uid="{00000000-0010-0000-0000-000019010000}" name="Stĺpec281" dataDxfId="19116"/>
    <tableColumn id="280" xr3:uid="{00000000-0010-0000-0000-000018010000}" name="Stĺpec280" dataDxfId="19115"/>
    <tableColumn id="279" xr3:uid="{00000000-0010-0000-0000-000017010000}" name="Stĺpec279" dataDxfId="19114"/>
    <tableColumn id="226" xr3:uid="{00000000-0010-0000-0000-0000E2000000}" name="Stĺpec225" dataDxfId="19113"/>
    <tableColumn id="224" xr3:uid="{00000000-0010-0000-0000-0000E0000000}" name="Stĺpec223" dataDxfId="19112"/>
    <tableColumn id="180" xr3:uid="{00000000-0010-0000-0000-0000B4000000}" name="Stĺpec180" dataDxfId="19111"/>
    <tableColumn id="179" xr3:uid="{00000000-0010-0000-0000-0000B3000000}" name="Stĺpec179" dataDxfId="19110"/>
    <tableColumn id="178" xr3:uid="{00000000-0010-0000-0000-0000B2000000}" name="Stĺpec178" dataDxfId="19109"/>
    <tableColumn id="177" xr3:uid="{00000000-0010-0000-0000-0000B1000000}" name="Stĺpec177" dataDxfId="19108"/>
    <tableColumn id="335" xr3:uid="{00000000-0010-0000-0000-00004F010000}" name="Stĺpec334" dataDxfId="19107"/>
    <tableColumn id="334" xr3:uid="{00000000-0010-0000-0000-00004E010000}" name="Stĺpec333" dataDxfId="19106"/>
    <tableColumn id="333" xr3:uid="{00000000-0010-0000-0000-00004D010000}" name="Stĺpec332" dataDxfId="19105"/>
    <tableColumn id="332" xr3:uid="{00000000-0010-0000-0000-00004C010000}" name="Stĺpec331" dataDxfId="19104"/>
    <tableColumn id="331" xr3:uid="{00000000-0010-0000-0000-00004B010000}" name="Stĺpec330" dataDxfId="19103"/>
    <tableColumn id="330" xr3:uid="{00000000-0010-0000-0000-00004A010000}" name="Stĺpec329" dataDxfId="19102"/>
    <tableColumn id="329" xr3:uid="{00000000-0010-0000-0000-000049010000}" name="Stĺpec328" dataDxfId="19101"/>
    <tableColumn id="328" xr3:uid="{00000000-0010-0000-0000-000048010000}" name="Stĺpec327" dataDxfId="19100"/>
    <tableColumn id="327" xr3:uid="{00000000-0010-0000-0000-000047010000}" name="Stĺpec326" dataDxfId="19099"/>
    <tableColumn id="326" xr3:uid="{00000000-0010-0000-0000-000046010000}" name="Stĺpec325" dataDxfId="19098"/>
    <tableColumn id="324" xr3:uid="{00000000-0010-0000-0000-000044010000}" name="Stĺpec324" dataDxfId="19097"/>
    <tableColumn id="337" xr3:uid="{00000000-0010-0000-0000-000051010000}" name="Stĺpec337" dataDxfId="19096"/>
    <tableColumn id="336" xr3:uid="{00000000-0010-0000-0000-000050010000}" name="Stĺpec336" dataDxfId="19095"/>
    <tableColumn id="325" xr3:uid="{00000000-0010-0000-0000-000045010000}" name="Stĺpec335" dataDxfId="19094"/>
    <tableColumn id="340" xr3:uid="{00000000-0010-0000-0000-000054010000}" name="Stĺpec340" dataDxfId="19093"/>
    <tableColumn id="339" xr3:uid="{00000000-0010-0000-0000-000053010000}" name="Stĺpec339" dataDxfId="19092"/>
    <tableColumn id="338" xr3:uid="{00000000-0010-0000-0000-000052010000}" name="Stĺpec338" dataDxfId="19091"/>
    <tableColumn id="343" xr3:uid="{00000000-0010-0000-0000-000057010000}" name="Stĺpec343" dataDxfId="19090"/>
    <tableColumn id="342" xr3:uid="{00000000-0010-0000-0000-000056010000}" name="Stĺpec342" dataDxfId="19089"/>
    <tableColumn id="341" xr3:uid="{00000000-0010-0000-0000-000055010000}" name="Stĺpec341" dataDxfId="19088"/>
    <tableColumn id="364" xr3:uid="{00000000-0010-0000-0000-00006C010000}" name="Stĺpec364" dataDxfId="19087"/>
    <tableColumn id="363" xr3:uid="{00000000-0010-0000-0000-00006B010000}" name="Stĺpec363" dataDxfId="19086"/>
    <tableColumn id="362" xr3:uid="{00000000-0010-0000-0000-00006A010000}" name="Stĺpec362" dataDxfId="19085"/>
    <tableColumn id="361" xr3:uid="{00000000-0010-0000-0000-000069010000}" name="Stĺpec361" dataDxfId="19084"/>
    <tableColumn id="360" xr3:uid="{00000000-0010-0000-0000-000068010000}" name="Stĺpec360" dataDxfId="19083"/>
    <tableColumn id="359" xr3:uid="{00000000-0010-0000-0000-000067010000}" name="Stĺpec359" dataDxfId="19082"/>
    <tableColumn id="358" xr3:uid="{00000000-0010-0000-0000-000066010000}" name="Stĺpec358" dataDxfId="19081"/>
    <tableColumn id="357" xr3:uid="{00000000-0010-0000-0000-000065010000}" name="Stĺpec357" dataDxfId="19080"/>
    <tableColumn id="356" xr3:uid="{00000000-0010-0000-0000-000064010000}" name="Stĺpec356" dataDxfId="19079"/>
    <tableColumn id="355" xr3:uid="{00000000-0010-0000-0000-000063010000}" name="Stĺpec355" dataDxfId="19078"/>
    <tableColumn id="354" xr3:uid="{00000000-0010-0000-0000-000062010000}" name="Stĺpec354" dataDxfId="19077"/>
    <tableColumn id="353" xr3:uid="{00000000-0010-0000-0000-000061010000}" name="Stĺpec353" dataDxfId="19076"/>
    <tableColumn id="352" xr3:uid="{00000000-0010-0000-0000-000060010000}" name="Stĺpec352" dataDxfId="19075"/>
    <tableColumn id="351" xr3:uid="{00000000-0010-0000-0000-00005F010000}" name="Stĺpec351" dataDxfId="19074"/>
    <tableColumn id="350" xr3:uid="{00000000-0010-0000-0000-00005E010000}" name="Stĺpec350" dataDxfId="19073"/>
    <tableColumn id="349" xr3:uid="{00000000-0010-0000-0000-00005D010000}" name="Stĺpec349" dataDxfId="19072"/>
    <tableColumn id="348" xr3:uid="{00000000-0010-0000-0000-00005C010000}" name="Stĺpec348" dataDxfId="19071"/>
    <tableColumn id="347" xr3:uid="{00000000-0010-0000-0000-00005B010000}" name="Stĺpec347" dataDxfId="19070"/>
    <tableColumn id="346" xr3:uid="{00000000-0010-0000-0000-00005A010000}" name="Stĺpec346" dataDxfId="19069"/>
    <tableColumn id="345" xr3:uid="{00000000-0010-0000-0000-000059010000}" name="Stĺpec345" dataDxfId="19068"/>
    <tableColumn id="344" xr3:uid="{00000000-0010-0000-0000-000058010000}" name="Stĺpec344" dataDxfId="19067"/>
    <tableColumn id="370" xr3:uid="{00000000-0010-0000-0000-000072010000}" name="Stĺpec369" dataDxfId="19066"/>
    <tableColumn id="369" xr3:uid="{00000000-0010-0000-0000-000071010000}" name="Stĺpec368" dataDxfId="19065"/>
    <tableColumn id="368" xr3:uid="{00000000-0010-0000-0000-000070010000}" name="Stĺpec367" dataDxfId="19064"/>
    <tableColumn id="367" xr3:uid="{00000000-0010-0000-0000-00006F010000}" name="Stĺpec366" dataDxfId="19063"/>
    <tableColumn id="391" xr3:uid="{00000000-0010-0000-0000-000087010000}" name="Stĺpec390" dataDxfId="19062"/>
    <tableColumn id="390" xr3:uid="{00000000-0010-0000-0000-000086010000}" name="Stĺpec389" dataDxfId="19061"/>
    <tableColumn id="389" xr3:uid="{00000000-0010-0000-0000-000085010000}" name="Stĺpec388" dataDxfId="19060"/>
    <tableColumn id="388" xr3:uid="{00000000-0010-0000-0000-000084010000}" name="Stĺpec387" dataDxfId="19059"/>
    <tableColumn id="387" xr3:uid="{00000000-0010-0000-0000-000083010000}" name="Stĺpec386" dataDxfId="19058"/>
    <tableColumn id="386" xr3:uid="{00000000-0010-0000-0000-000082010000}" name="Stĺpec385" dataDxfId="19057"/>
    <tableColumn id="385" xr3:uid="{00000000-0010-0000-0000-000081010000}" name="Stĺpec384" dataDxfId="19056"/>
    <tableColumn id="384" xr3:uid="{00000000-0010-0000-0000-000080010000}" name="Stĺpec383" dataDxfId="19055"/>
    <tableColumn id="383" xr3:uid="{00000000-0010-0000-0000-00007F010000}" name="Stĺpec382" dataDxfId="19054"/>
    <tableColumn id="382" xr3:uid="{00000000-0010-0000-0000-00007E010000}" name="Stĺpec381" dataDxfId="19053"/>
    <tableColumn id="381" xr3:uid="{00000000-0010-0000-0000-00007D010000}" name="Stĺpec380" dataDxfId="19052"/>
    <tableColumn id="380" xr3:uid="{00000000-0010-0000-0000-00007C010000}" name="Stĺpec379" dataDxfId="19051"/>
    <tableColumn id="379" xr3:uid="{00000000-0010-0000-0000-00007B010000}" name="Stĺpec378" dataDxfId="19050"/>
    <tableColumn id="378" xr3:uid="{00000000-0010-0000-0000-00007A010000}" name="Stĺpec377" dataDxfId="19049"/>
    <tableColumn id="377" xr3:uid="{00000000-0010-0000-0000-000079010000}" name="Stĺpec376" dataDxfId="19048"/>
    <tableColumn id="376" xr3:uid="{00000000-0010-0000-0000-000078010000}" name="Stĺpec375" dataDxfId="19047"/>
    <tableColumn id="375" xr3:uid="{00000000-0010-0000-0000-000077010000}" name="Stĺpec374" dataDxfId="19046"/>
    <tableColumn id="374" xr3:uid="{00000000-0010-0000-0000-000076010000}" name="Stĺpec373" dataDxfId="19045"/>
    <tableColumn id="373" xr3:uid="{00000000-0010-0000-0000-000075010000}" name="Stĺpec372" dataDxfId="19044"/>
    <tableColumn id="372" xr3:uid="{00000000-0010-0000-0000-000074010000}" name="Stĺpec371" dataDxfId="19043"/>
    <tableColumn id="371" xr3:uid="{00000000-0010-0000-0000-000073010000}" name="Stĺpec370" dataDxfId="19042"/>
    <tableColumn id="400" xr3:uid="{00000000-0010-0000-0000-000090010000}" name="Stĺpec400" dataDxfId="19041"/>
    <tableColumn id="399" xr3:uid="{00000000-0010-0000-0000-00008F010000}" name="Stĺpec399" dataDxfId="19040"/>
    <tableColumn id="398" xr3:uid="{00000000-0010-0000-0000-00008E010000}" name="Stĺpec398" dataDxfId="19039"/>
    <tableColumn id="397" xr3:uid="{00000000-0010-0000-0000-00008D010000}" name="Stĺpec397" dataDxfId="19038"/>
    <tableColumn id="396" xr3:uid="{00000000-0010-0000-0000-00008C010000}" name="Stĺpec396" dataDxfId="19037"/>
    <tableColumn id="395" xr3:uid="{00000000-0010-0000-0000-00008B010000}" name="Stĺpec395" dataDxfId="19036"/>
    <tableColumn id="394" xr3:uid="{00000000-0010-0000-0000-00008A010000}" name="Stĺpec394" dataDxfId="19035"/>
    <tableColumn id="393" xr3:uid="{00000000-0010-0000-0000-000089010000}" name="Stĺpec393" dataDxfId="19034"/>
    <tableColumn id="392" xr3:uid="{00000000-0010-0000-0000-000088010000}" name="Stĺpec392" dataDxfId="19033"/>
    <tableColumn id="365" xr3:uid="{00000000-0010-0000-0000-00006D010000}" name="Stĺpec391" dataDxfId="19032"/>
    <tableColumn id="442" xr3:uid="{00000000-0010-0000-0000-0000BA010000}" name="Stĺpec442" dataDxfId="19031"/>
    <tableColumn id="441" xr3:uid="{00000000-0010-0000-0000-0000B9010000}" name="Stĺpec441" dataDxfId="19030"/>
    <tableColumn id="440" xr3:uid="{00000000-0010-0000-0000-0000B8010000}" name="Stĺpec440" dataDxfId="19029"/>
    <tableColumn id="439" xr3:uid="{00000000-0010-0000-0000-0000B7010000}" name="Stĺpec439" dataDxfId="19028"/>
    <tableColumn id="438" xr3:uid="{00000000-0010-0000-0000-0000B6010000}" name="Stĺpec438" dataDxfId="19027"/>
    <tableColumn id="437" xr3:uid="{00000000-0010-0000-0000-0000B5010000}" name="Stĺpec437" dataDxfId="19026"/>
    <tableColumn id="436" xr3:uid="{00000000-0010-0000-0000-0000B4010000}" name="Stĺpec436" dataDxfId="19025"/>
    <tableColumn id="435" xr3:uid="{00000000-0010-0000-0000-0000B3010000}" name="Stĺpec435" dataDxfId="19024"/>
    <tableColumn id="434" xr3:uid="{00000000-0010-0000-0000-0000B2010000}" name="Stĺpec434" dataDxfId="19023"/>
    <tableColumn id="433" xr3:uid="{00000000-0010-0000-0000-0000B1010000}" name="Stĺpec433" dataDxfId="19022"/>
    <tableColumn id="432" xr3:uid="{00000000-0010-0000-0000-0000B0010000}" name="Stĺpec432" dataDxfId="19021"/>
    <tableColumn id="431" xr3:uid="{00000000-0010-0000-0000-0000AF010000}" name="Stĺpec431" dataDxfId="19020"/>
    <tableColumn id="430" xr3:uid="{00000000-0010-0000-0000-0000AE010000}" name="Stĺpec430" dataDxfId="19019"/>
    <tableColumn id="429" xr3:uid="{00000000-0010-0000-0000-0000AD010000}" name="Stĺpec429" dataDxfId="19018"/>
    <tableColumn id="428" xr3:uid="{00000000-0010-0000-0000-0000AC010000}" name="Stĺpec428" dataDxfId="19017"/>
    <tableColumn id="427" xr3:uid="{00000000-0010-0000-0000-0000AB010000}" name="Stĺpec427" dataDxfId="19016"/>
    <tableColumn id="426" xr3:uid="{00000000-0010-0000-0000-0000AA010000}" name="Stĺpec426" dataDxfId="19015"/>
    <tableColumn id="425" xr3:uid="{00000000-0010-0000-0000-0000A9010000}" name="Stĺpec425" dataDxfId="19014"/>
    <tableColumn id="424" xr3:uid="{00000000-0010-0000-0000-0000A8010000}" name="Stĺpec424" dataDxfId="19013"/>
    <tableColumn id="423" xr3:uid="{00000000-0010-0000-0000-0000A7010000}" name="Stĺpec423" dataDxfId="19012"/>
    <tableColumn id="422" xr3:uid="{00000000-0010-0000-0000-0000A6010000}" name="Stĺpec422" dataDxfId="19011"/>
    <tableColumn id="421" xr3:uid="{00000000-0010-0000-0000-0000A5010000}" name="Stĺpec421" dataDxfId="19010"/>
    <tableColumn id="420" xr3:uid="{00000000-0010-0000-0000-0000A4010000}" name="Stĺpec420" dataDxfId="19009"/>
    <tableColumn id="419" xr3:uid="{00000000-0010-0000-0000-0000A3010000}" name="Stĺpec419" dataDxfId="19008"/>
    <tableColumn id="418" xr3:uid="{00000000-0010-0000-0000-0000A2010000}" name="Stĺpec418" dataDxfId="19007"/>
    <tableColumn id="417" xr3:uid="{00000000-0010-0000-0000-0000A1010000}" name="Stĺpec417" dataDxfId="19006"/>
    <tableColumn id="416" xr3:uid="{00000000-0010-0000-0000-0000A0010000}" name="Stĺpec416" dataDxfId="19005"/>
    <tableColumn id="415" xr3:uid="{00000000-0010-0000-0000-00009F010000}" name="Stĺpec415" dataDxfId="19004"/>
    <tableColumn id="414" xr3:uid="{00000000-0010-0000-0000-00009E010000}" name="Stĺpec414" dataDxfId="19003"/>
    <tableColumn id="413" xr3:uid="{00000000-0010-0000-0000-00009D010000}" name="Stĺpec413" dataDxfId="19002"/>
    <tableColumn id="412" xr3:uid="{00000000-0010-0000-0000-00009C010000}" name="Stĺpec412" dataDxfId="19001"/>
    <tableColumn id="411" xr3:uid="{00000000-0010-0000-0000-00009B010000}" name="Stĺpec411" dataDxfId="19000"/>
    <tableColumn id="410" xr3:uid="{00000000-0010-0000-0000-00009A010000}" name="Stĺpec410" dataDxfId="18999"/>
    <tableColumn id="409" xr3:uid="{00000000-0010-0000-0000-000099010000}" name="Stĺpec409" dataDxfId="18998"/>
    <tableColumn id="408" xr3:uid="{00000000-0010-0000-0000-000098010000}" name="Stĺpec408" dataDxfId="18997"/>
    <tableColumn id="407" xr3:uid="{00000000-0010-0000-0000-000097010000}" name="Stĺpec407" dataDxfId="18996"/>
    <tableColumn id="406" xr3:uid="{00000000-0010-0000-0000-000096010000}" name="Stĺpec406" dataDxfId="18995"/>
    <tableColumn id="405" xr3:uid="{00000000-0010-0000-0000-000095010000}" name="Stĺpec405" dataDxfId="18994"/>
    <tableColumn id="404" xr3:uid="{00000000-0010-0000-0000-000094010000}" name="Stĺpec404" dataDxfId="18993"/>
    <tableColumn id="403" xr3:uid="{00000000-0010-0000-0000-000093010000}" name="Stĺpec403" dataDxfId="18992"/>
    <tableColumn id="402" xr3:uid="{00000000-0010-0000-0000-000092010000}" name="Stĺpec402" dataDxfId="18991"/>
    <tableColumn id="401" xr3:uid="{00000000-0010-0000-0000-000091010000}" name="Stĺpec401" dataDxfId="18990"/>
    <tableColumn id="468" xr3:uid="{00000000-0010-0000-0000-0000D4010000}" name="Stĺpec468" dataDxfId="18989"/>
    <tableColumn id="467" xr3:uid="{00000000-0010-0000-0000-0000D3010000}" name="Stĺpec467" dataDxfId="18988"/>
    <tableColumn id="466" xr3:uid="{00000000-0010-0000-0000-0000D2010000}" name="Stĺpec466" dataDxfId="18987"/>
    <tableColumn id="465" xr3:uid="{00000000-0010-0000-0000-0000D1010000}" name="Stĺpec465" dataDxfId="18986"/>
    <tableColumn id="464" xr3:uid="{00000000-0010-0000-0000-0000D0010000}" name="Stĺpec464" dataDxfId="18985"/>
    <tableColumn id="463" xr3:uid="{00000000-0010-0000-0000-0000CF010000}" name="Stĺpec463" dataDxfId="18984"/>
    <tableColumn id="462" xr3:uid="{00000000-0010-0000-0000-0000CE010000}" name="Stĺpec462" dataDxfId="18983"/>
    <tableColumn id="461" xr3:uid="{00000000-0010-0000-0000-0000CD010000}" name="Stĺpec461" dataDxfId="18982"/>
    <tableColumn id="460" xr3:uid="{00000000-0010-0000-0000-0000CC010000}" name="Stĺpec460" dataDxfId="18981"/>
    <tableColumn id="459" xr3:uid="{00000000-0010-0000-0000-0000CB010000}" name="Stĺpec459" dataDxfId="18980"/>
    <tableColumn id="458" xr3:uid="{00000000-0010-0000-0000-0000CA010000}" name="Stĺpec458" dataDxfId="18979"/>
    <tableColumn id="457" xr3:uid="{00000000-0010-0000-0000-0000C9010000}" name="Stĺpec457" dataDxfId="18978"/>
    <tableColumn id="456" xr3:uid="{00000000-0010-0000-0000-0000C8010000}" name="Stĺpec456" dataDxfId="18977"/>
    <tableColumn id="455" xr3:uid="{00000000-0010-0000-0000-0000C7010000}" name="Stĺpec455" dataDxfId="18976"/>
    <tableColumn id="454" xr3:uid="{00000000-0010-0000-0000-0000C6010000}" name="Stĺpec454" dataDxfId="18975"/>
    <tableColumn id="453" xr3:uid="{00000000-0010-0000-0000-0000C5010000}" name="Stĺpec453" dataDxfId="18974"/>
    <tableColumn id="452" xr3:uid="{00000000-0010-0000-0000-0000C4010000}" name="Stĺpec452" dataDxfId="18973"/>
    <tableColumn id="451" xr3:uid="{00000000-0010-0000-0000-0000C3010000}" name="Stĺpec451" dataDxfId="18972"/>
    <tableColumn id="450" xr3:uid="{00000000-0010-0000-0000-0000C2010000}" name="Stĺpec450" dataDxfId="18971"/>
    <tableColumn id="449" xr3:uid="{00000000-0010-0000-0000-0000C1010000}" name="Stĺpec449" dataDxfId="18970"/>
    <tableColumn id="448" xr3:uid="{00000000-0010-0000-0000-0000C0010000}" name="Stĺpec448" dataDxfId="18969"/>
    <tableColumn id="447" xr3:uid="{00000000-0010-0000-0000-0000BF010000}" name="Stĺpec447" dataDxfId="18968"/>
    <tableColumn id="446" xr3:uid="{00000000-0010-0000-0000-0000BE010000}" name="Stĺpec446" dataDxfId="18967"/>
    <tableColumn id="445" xr3:uid="{00000000-0010-0000-0000-0000BD010000}" name="Stĺpec445" dataDxfId="18966"/>
    <tableColumn id="444" xr3:uid="{00000000-0010-0000-0000-0000BC010000}" name="Stĺpec444" dataDxfId="18965"/>
    <tableColumn id="443" xr3:uid="{00000000-0010-0000-0000-0000BB010000}" name="Stĺpec443" dataDxfId="18964"/>
    <tableColumn id="479" xr3:uid="{28B5FE9F-F169-4443-8C70-15301E4461C4}" name="Stĺpec479" dataDxfId="18963"/>
    <tableColumn id="478" xr3:uid="{92CD2445-E6FC-47DE-9369-4AFF63D13E8D}" name="Stĺpec478" dataDxfId="18962"/>
    <tableColumn id="477" xr3:uid="{6BE1DA3F-4D0E-45CD-9653-099366DEB4D0}" name="Stĺpec477" dataDxfId="18961"/>
    <tableColumn id="476" xr3:uid="{5B5ECECF-E8E4-428E-AE92-74CD6D3E0EC9}" name="Stĺpec476" dataDxfId="18960"/>
    <tableColumn id="475" xr3:uid="{A8CF424B-83E0-4761-97D3-8A685816135E}" name="Stĺpec475" dataDxfId="18959"/>
    <tableColumn id="474" xr3:uid="{8785F046-F2AE-4085-A521-219A7A96EBB0}" name="Stĺpec474" dataDxfId="18958"/>
    <tableColumn id="473" xr3:uid="{18244859-918A-4E92-A88D-06D712B3DA86}" name="Stĺpec473" dataDxfId="18957"/>
    <tableColumn id="472" xr3:uid="{2F53A8E7-7844-4729-88EB-3F84B7B24279}" name="Stĺpec472" dataDxfId="18956"/>
    <tableColumn id="471" xr3:uid="{540B31D5-E6DF-4AE5-B3F5-697C7C58AEF0}" name="Stĺpec471" dataDxfId="18955"/>
    <tableColumn id="470" xr3:uid="{7B3B1FD7-78FE-4BC9-9F2D-98F9CD843C30}" name="Stĺpec470" dataDxfId="18954"/>
    <tableColumn id="469" xr3:uid="{1E5334FC-3EC3-4B9D-8CEC-A35B82DB4D87}" name="Stĺpec469" dataDxfId="18953"/>
    <tableColumn id="494" xr3:uid="{DAFDA241-C0BB-4185-B742-747E9B6AC9FD}" name="Stĺpec494" dataDxfId="18952"/>
    <tableColumn id="493" xr3:uid="{ABE699BB-8D76-454C-853C-436EFEA8B9E4}" name="Stĺpec493" dataDxfId="18951"/>
    <tableColumn id="492" xr3:uid="{F3C96055-28A0-4640-ABBA-A770A5702AE3}" name="Stĺpec492" dataDxfId="18950"/>
    <tableColumn id="491" xr3:uid="{63C383FB-E826-431A-8C8A-6155468DF55C}" name="Stĺpec491" dataDxfId="18949"/>
    <tableColumn id="490" xr3:uid="{EF13ADB6-DFB6-4D2E-81DE-8739D464212A}" name="Stĺpec490" dataDxfId="18948"/>
    <tableColumn id="489" xr3:uid="{5A5201AA-B27D-4FFA-ADF0-8E0DA323A2B7}" name="Stĺpec489" dataDxfId="18947"/>
    <tableColumn id="488" xr3:uid="{19F564B3-2E35-4665-A28A-0B21799A3A9C}" name="Stĺpec488" dataDxfId="18946"/>
    <tableColumn id="487" xr3:uid="{978AFA66-1EFF-4C37-9666-833B4A366AD7}" name="Stĺpec487" dataDxfId="18945"/>
    <tableColumn id="486" xr3:uid="{12D0E528-BA3E-43A7-9175-1CF05996069F}" name="Stĺpec486" dataDxfId="18944"/>
    <tableColumn id="485" xr3:uid="{C8DDACE3-D716-487C-983E-E63F452FD892}" name="Stĺpec485" dataDxfId="18943"/>
    <tableColumn id="484" xr3:uid="{41F00CC2-F41E-4110-9DCF-C9D6010E31F8}" name="Stĺpec484" dataDxfId="18942"/>
    <tableColumn id="483" xr3:uid="{0E9D6BEF-D53B-4D29-B14C-74365978E297}" name="Stĺpec483" dataDxfId="18941"/>
    <tableColumn id="482" xr3:uid="{D7946F81-CCC4-48FB-9872-48DE2E7E4078}" name="Stĺpec482" dataDxfId="18940"/>
    <tableColumn id="481" xr3:uid="{4AF50369-EAED-47C8-9095-8AF8E89E3DED}" name="Stĺpec481" dataDxfId="18939"/>
    <tableColumn id="480" xr3:uid="{853F47D9-8294-4B79-8081-74FF28F1601C}" name="Stĺpec480" dataDxfId="18938"/>
    <tableColumn id="504" xr3:uid="{A7E15E23-ACBC-436E-AC76-A7A294B4A5CE}" name="Stĺpec504" dataDxfId="18937"/>
    <tableColumn id="503" xr3:uid="{59E9B8B2-0602-46B9-BC3D-BAFACF00A71B}" name="Stĺpec503" dataDxfId="18936"/>
    <tableColumn id="502" xr3:uid="{B756B752-149D-4909-A32F-E85D6B2A1AB8}" name="Stĺpec502" dataDxfId="18935"/>
    <tableColumn id="501" xr3:uid="{83C6C45E-65B2-46B8-BD1E-7DBBDD0F326E}" name="Stĺpec501" dataDxfId="18934"/>
    <tableColumn id="500" xr3:uid="{ADEFB690-0CB0-4EFD-ACD1-A53E4AFF5E6F}" name="Stĺpec500" dataDxfId="18933"/>
    <tableColumn id="499" xr3:uid="{4A40F14F-440E-46B5-94E7-31F61F9CB870}" name="Stĺpec499" dataDxfId="18932"/>
    <tableColumn id="498" xr3:uid="{E55E3DFD-030D-4D71-8BEE-00B7E1530E46}" name="Stĺpec498" dataDxfId="18931"/>
    <tableColumn id="497" xr3:uid="{9439CD1F-61CE-476E-BA15-EA53A81EF257}" name="Stĺpec497" dataDxfId="18930"/>
    <tableColumn id="496" xr3:uid="{C3728FFC-50F5-4551-BA2F-5BF9A918F651}" name="Stĺpec496" dataDxfId="18929"/>
    <tableColumn id="495" xr3:uid="{1D31E259-8554-42EC-A4CF-B260C1EDEC1F}" name="Stĺpec495" dataDxfId="18928"/>
    <tableColumn id="520" xr3:uid="{E258FCDF-ADD4-420E-8E48-0CDDB7E921D9}" name="Stĺpec520" dataDxfId="18927"/>
    <tableColumn id="519" xr3:uid="{61A05429-0233-4671-8236-726A3868DAFD}" name="Stĺpec519" dataDxfId="18926"/>
    <tableColumn id="518" xr3:uid="{E3CBCF14-DCFF-493D-B8CA-58CE7944C7F7}" name="Stĺpec518" dataDxfId="18925"/>
    <tableColumn id="517" xr3:uid="{D3C108D5-238F-44A3-A99C-C5A973A48768}" name="Stĺpec517" dataDxfId="18924"/>
    <tableColumn id="516" xr3:uid="{04CB76E1-2E66-45E6-B561-D1EBF42EEBFE}" name="Stĺpec516" dataDxfId="18923"/>
    <tableColumn id="515" xr3:uid="{380ADA04-2425-4E7B-9199-571ECB96CAFF}" name="Stĺpec515" dataDxfId="18922"/>
    <tableColumn id="514" xr3:uid="{C770B18C-C3DE-49E1-AD49-9F4657B2DF0B}" name="Stĺpec514" dataDxfId="18921"/>
    <tableColumn id="513" xr3:uid="{64D5F2D2-EEE5-4531-AC7D-73E4C3375FEE}" name="Stĺpec513" dataDxfId="18920"/>
    <tableColumn id="512" xr3:uid="{7182E412-67CC-4EED-ADA5-2EDF31DB95B1}" name="Stĺpec512" dataDxfId="18919"/>
    <tableColumn id="511" xr3:uid="{4F64936F-182A-44DF-A8E3-D964F69D128D}" name="Stĺpec511" dataDxfId="18918"/>
    <tableColumn id="510" xr3:uid="{3C9CC9AB-C20F-48ED-8AF8-86258608617B}" name="Stĺpec510" dataDxfId="18917"/>
    <tableColumn id="509" xr3:uid="{5627875F-7805-42BB-A114-BA49A62311C0}" name="Stĺpec509" dataDxfId="18916"/>
    <tableColumn id="508" xr3:uid="{CF3D92A2-E9F8-49B8-86D8-D73FC5BC02F6}" name="Stĺpec508" dataDxfId="18915"/>
    <tableColumn id="507" xr3:uid="{B6B85EEF-265C-4FD6-9532-A90765E6932D}" name="Stĺpec507" dataDxfId="18914"/>
    <tableColumn id="506" xr3:uid="{1999DC21-3077-47BE-B880-608B69BEBA8D}" name="Stĺpec506" dataDxfId="18913"/>
    <tableColumn id="505" xr3:uid="{FE84DFDC-F375-4F06-BCFA-077D7D2B2961}" name="Stĺpec505" dataDxfId="18912"/>
    <tableColumn id="522" xr3:uid="{7114C865-F135-4F70-AFD6-0130287AF9FA}" name="Stĺpec522" dataDxfId="18911"/>
    <tableColumn id="521" xr3:uid="{59524992-7457-4342-AE7F-31D59110C0F2}" name="Stĺpec521" dataDxfId="18910"/>
    <tableColumn id="366" xr3:uid="{00000000-0010-0000-0000-00006E010000}" name="Stĺpec365" dataDxfId="18909"/>
  </tableColumns>
  <tableStyleInfo name="TableStyleMedium5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1000000}" name="Tabuľka119" displayName="Tabuľka119" ref="A9:TB58" headerRowCount="0" totalsRowShown="0">
  <tableColumns count="522">
    <tableColumn id="1" xr3:uid="{00000000-0010-0000-0100-000001000000}" name="Stĺpec1" dataDxfId="18908"/>
    <tableColumn id="2" xr3:uid="{00000000-0010-0000-0100-000002000000}" name="Stĺpec2" dataDxfId="18907"/>
    <tableColumn id="3" xr3:uid="{00000000-0010-0000-0100-000003000000}" name="Stĺpec3" dataDxfId="18906"/>
    <tableColumn id="4" xr3:uid="{00000000-0010-0000-0100-000004000000}" name="Stĺpec4"/>
    <tableColumn id="5" xr3:uid="{00000000-0010-0000-0100-000005000000}" name="Stĺpec5" dataDxfId="18905"/>
    <tableColumn id="6" xr3:uid="{00000000-0010-0000-0100-000006000000}" name="Stĺpec6" dataDxfId="18904"/>
    <tableColumn id="7" xr3:uid="{00000000-0010-0000-0100-000007000000}" name="Stĺpec7"/>
    <tableColumn id="180" xr3:uid="{00000000-0010-0000-0100-0000B4000000}" name="Stĺpec180" dataDxfId="18903"/>
    <tableColumn id="8" xr3:uid="{00000000-0010-0000-0100-000008000000}" name="Stĺpec8" dataDxfId="18902">
      <calculatedColumnFormula>SUM(K9:TB9)</calculatedColumnFormula>
    </tableColumn>
    <tableColumn id="9" xr3:uid="{00000000-0010-0000-0100-000009000000}" name="Stĺpec9" dataDxfId="18901"/>
    <tableColumn id="11" xr3:uid="{00000000-0010-0000-0100-00000B000000}" name="Stĺpec11" dataDxfId="18900"/>
    <tableColumn id="12" xr3:uid="{00000000-0010-0000-0100-00000C000000}" name="Stĺpec12" dataDxfId="18899"/>
    <tableColumn id="13" xr3:uid="{00000000-0010-0000-0100-00000D000000}" name="Stĺpec13" dataDxfId="18898"/>
    <tableColumn id="14" xr3:uid="{00000000-0010-0000-0100-00000E000000}" name="Stĺpec14" dataDxfId="18897"/>
    <tableColumn id="15" xr3:uid="{00000000-0010-0000-0100-00000F000000}" name="Stĺpec15" dataDxfId="18896"/>
    <tableColumn id="16" xr3:uid="{00000000-0010-0000-0100-000010000000}" name="Stĺpec16" dataDxfId="18895"/>
    <tableColumn id="17" xr3:uid="{00000000-0010-0000-0100-000011000000}" name="Stĺpec17" dataDxfId="18894"/>
    <tableColumn id="18" xr3:uid="{00000000-0010-0000-0100-000012000000}" name="Stĺpec18" dataDxfId="18893"/>
    <tableColumn id="19" xr3:uid="{00000000-0010-0000-0100-000013000000}" name="Stĺpec19" dataDxfId="18892"/>
    <tableColumn id="20" xr3:uid="{00000000-0010-0000-0100-000014000000}" name="Stĺpec20" dataDxfId="18891"/>
    <tableColumn id="21" xr3:uid="{00000000-0010-0000-0100-000015000000}" name="Stĺpec21" dataDxfId="18890"/>
    <tableColumn id="22" xr3:uid="{00000000-0010-0000-0100-000016000000}" name="Stĺpec22" dataDxfId="18889"/>
    <tableColumn id="23" xr3:uid="{00000000-0010-0000-0100-000017000000}" name="Stĺpec23" dataDxfId="18888"/>
    <tableColumn id="24" xr3:uid="{00000000-0010-0000-0100-000018000000}" name="Stĺpec24" dataDxfId="18887"/>
    <tableColumn id="25" xr3:uid="{00000000-0010-0000-0100-000019000000}" name="Stĺpec25" dataDxfId="18886"/>
    <tableColumn id="26" xr3:uid="{00000000-0010-0000-0100-00001A000000}" name="Stĺpec26" dataDxfId="18885"/>
    <tableColumn id="27" xr3:uid="{00000000-0010-0000-0100-00001B000000}" name="Stĺpec27" dataDxfId="18884"/>
    <tableColumn id="28" xr3:uid="{00000000-0010-0000-0100-00001C000000}" name="Stĺpec28" dataDxfId="18883"/>
    <tableColumn id="29" xr3:uid="{00000000-0010-0000-0100-00001D000000}" name="Stĺpec29" dataDxfId="18882"/>
    <tableColumn id="30" xr3:uid="{00000000-0010-0000-0100-00001E000000}" name="Stĺpec30" dataDxfId="18881"/>
    <tableColumn id="31" xr3:uid="{00000000-0010-0000-0100-00001F000000}" name="Stĺpec31" dataDxfId="18880"/>
    <tableColumn id="32" xr3:uid="{00000000-0010-0000-0100-000020000000}" name="Stĺpec32" dataDxfId="18879"/>
    <tableColumn id="33" xr3:uid="{00000000-0010-0000-0100-000021000000}" name="Stĺpec33" dataDxfId="18878"/>
    <tableColumn id="34" xr3:uid="{00000000-0010-0000-0100-000022000000}" name="Stĺpec34" dataDxfId="18877"/>
    <tableColumn id="35" xr3:uid="{00000000-0010-0000-0100-000023000000}" name="Stĺpec35" dataDxfId="18876"/>
    <tableColumn id="36" xr3:uid="{00000000-0010-0000-0100-000024000000}" name="Stĺpec36" dataDxfId="18875"/>
    <tableColumn id="37" xr3:uid="{00000000-0010-0000-0100-000025000000}" name="Stĺpec37" dataDxfId="18874"/>
    <tableColumn id="38" xr3:uid="{00000000-0010-0000-0100-000026000000}" name="Stĺpec38" dataDxfId="18873"/>
    <tableColumn id="39" xr3:uid="{00000000-0010-0000-0100-000027000000}" name="Stĺpec39" dataDxfId="18872"/>
    <tableColumn id="40" xr3:uid="{00000000-0010-0000-0100-000028000000}" name="Stĺpec40" dataDxfId="18871"/>
    <tableColumn id="41" xr3:uid="{00000000-0010-0000-0100-000029000000}" name="Stĺpec41" dataDxfId="18870"/>
    <tableColumn id="42" xr3:uid="{00000000-0010-0000-0100-00002A000000}" name="Stĺpec42" dataDxfId="18869"/>
    <tableColumn id="43" xr3:uid="{00000000-0010-0000-0100-00002B000000}" name="Stĺpec43" dataDxfId="18868"/>
    <tableColumn id="44" xr3:uid="{00000000-0010-0000-0100-00002C000000}" name="Stĺpec44" dataDxfId="18867"/>
    <tableColumn id="45" xr3:uid="{00000000-0010-0000-0100-00002D000000}" name="Stĺpec45" dataDxfId="18866"/>
    <tableColumn id="46" xr3:uid="{00000000-0010-0000-0100-00002E000000}" name="Stĺpec46" dataDxfId="18865"/>
    <tableColumn id="47" xr3:uid="{00000000-0010-0000-0100-00002F000000}" name="Stĺpec47" dataDxfId="18864"/>
    <tableColumn id="48" xr3:uid="{00000000-0010-0000-0100-000030000000}" name="Stĺpec48" dataDxfId="18863"/>
    <tableColumn id="49" xr3:uid="{00000000-0010-0000-0100-000031000000}" name="Stĺpec49" dataDxfId="18862"/>
    <tableColumn id="51" xr3:uid="{00000000-0010-0000-0100-000033000000}" name="Stĺpec51" dataDxfId="18861"/>
    <tableColumn id="52" xr3:uid="{00000000-0010-0000-0100-000034000000}" name="Stĺpec52" dataDxfId="18860"/>
    <tableColumn id="53" xr3:uid="{00000000-0010-0000-0100-000035000000}" name="Stĺpec53" dataDxfId="18859"/>
    <tableColumn id="54" xr3:uid="{00000000-0010-0000-0100-000036000000}" name="Stĺpec54" dataDxfId="18858"/>
    <tableColumn id="55" xr3:uid="{00000000-0010-0000-0100-000037000000}" name="Stĺpec55" dataDxfId="18857"/>
    <tableColumn id="56" xr3:uid="{00000000-0010-0000-0100-000038000000}" name="Stĺpec56" dataDxfId="18856"/>
    <tableColumn id="57" xr3:uid="{00000000-0010-0000-0100-000039000000}" name="Stĺpec57" dataDxfId="18855"/>
    <tableColumn id="58" xr3:uid="{00000000-0010-0000-0100-00003A000000}" name="Stĺpec58" dataDxfId="18854"/>
    <tableColumn id="59" xr3:uid="{00000000-0010-0000-0100-00003B000000}" name="Stĺpec59" dataDxfId="18853"/>
    <tableColumn id="60" xr3:uid="{00000000-0010-0000-0100-00003C000000}" name="Stĺpec60" dataDxfId="18852"/>
    <tableColumn id="61" xr3:uid="{00000000-0010-0000-0100-00003D000000}" name="Stĺpec61" dataDxfId="18851"/>
    <tableColumn id="62" xr3:uid="{00000000-0010-0000-0100-00003E000000}" name="Stĺpec62" dataDxfId="18850"/>
    <tableColumn id="63" xr3:uid="{00000000-0010-0000-0100-00003F000000}" name="Stĺpec63" dataDxfId="18849"/>
    <tableColumn id="64" xr3:uid="{00000000-0010-0000-0100-000040000000}" name="Stĺpec64" dataDxfId="18848"/>
    <tableColumn id="65" xr3:uid="{00000000-0010-0000-0100-000041000000}" name="Stĺpec65" dataDxfId="18847"/>
    <tableColumn id="66" xr3:uid="{00000000-0010-0000-0100-000042000000}" name="Stĺpec66" dataDxfId="18846"/>
    <tableColumn id="67" xr3:uid="{00000000-0010-0000-0100-000043000000}" name="Stĺpec67" dataDxfId="18845"/>
    <tableColumn id="68" xr3:uid="{00000000-0010-0000-0100-000044000000}" name="Stĺpec68" dataDxfId="18844"/>
    <tableColumn id="69" xr3:uid="{00000000-0010-0000-0100-000045000000}" name="Stĺpec69" dataDxfId="18843"/>
    <tableColumn id="70" xr3:uid="{00000000-0010-0000-0100-000046000000}" name="Stĺpec70" dataDxfId="18842"/>
    <tableColumn id="71" xr3:uid="{00000000-0010-0000-0100-000047000000}" name="Stĺpec71" dataDxfId="18841"/>
    <tableColumn id="72" xr3:uid="{00000000-0010-0000-0100-000048000000}" name="Stĺpec72" dataDxfId="18840"/>
    <tableColumn id="73" xr3:uid="{00000000-0010-0000-0100-000049000000}" name="Stĺpec73" dataDxfId="18839"/>
    <tableColumn id="74" xr3:uid="{00000000-0010-0000-0100-00004A000000}" name="Stĺpec74" dataDxfId="18838"/>
    <tableColumn id="75" xr3:uid="{00000000-0010-0000-0100-00004B000000}" name="Stĺpec75" dataDxfId="18837"/>
    <tableColumn id="76" xr3:uid="{00000000-0010-0000-0100-00004C000000}" name="Stĺpec76" dataDxfId="18836"/>
    <tableColumn id="77" xr3:uid="{00000000-0010-0000-0100-00004D000000}" name="Stĺpec77" dataDxfId="18835"/>
    <tableColumn id="78" xr3:uid="{00000000-0010-0000-0100-00004E000000}" name="Stĺpec78" dataDxfId="18834"/>
    <tableColumn id="79" xr3:uid="{00000000-0010-0000-0100-00004F000000}" name="Stĺpec79" dataDxfId="18833"/>
    <tableColumn id="80" xr3:uid="{00000000-0010-0000-0100-000050000000}" name="Stĺpec80" dataDxfId="18832"/>
    <tableColumn id="81" xr3:uid="{00000000-0010-0000-0100-000051000000}" name="Stĺpec81" dataDxfId="18831"/>
    <tableColumn id="82" xr3:uid="{00000000-0010-0000-0100-000052000000}" name="Stĺpec82" dataDxfId="18830"/>
    <tableColumn id="83" xr3:uid="{00000000-0010-0000-0100-000053000000}" name="Stĺpec83" dataDxfId="18829"/>
    <tableColumn id="84" xr3:uid="{00000000-0010-0000-0100-000054000000}" name="Stĺpec84" dataDxfId="18828"/>
    <tableColumn id="85" xr3:uid="{00000000-0010-0000-0100-000055000000}" name="Stĺpec85" dataDxfId="18827"/>
    <tableColumn id="317" xr3:uid="{00000000-0010-0000-0100-00003D010000}" name="Stĺpec317" dataDxfId="18826"/>
    <tableColumn id="94" xr3:uid="{00000000-0010-0000-0100-00005E000000}" name="Stĺpec94" dataDxfId="18825"/>
    <tableColumn id="318" xr3:uid="{00000000-0010-0000-0100-00003E010000}" name="Stĺpec318" dataDxfId="18824"/>
    <tableColumn id="50" xr3:uid="{00000000-0010-0000-0100-000032000000}" name="Stĺpec50" dataDxfId="18823"/>
    <tableColumn id="86" xr3:uid="{00000000-0010-0000-0100-000056000000}" name="Stĺpec86" dataDxfId="18822"/>
    <tableColumn id="87" xr3:uid="{00000000-0010-0000-0100-000057000000}" name="Stĺpec87" dataDxfId="18821"/>
    <tableColumn id="88" xr3:uid="{00000000-0010-0000-0100-000058000000}" name="Stĺpec88" dataDxfId="18820"/>
    <tableColumn id="89" xr3:uid="{00000000-0010-0000-0100-000059000000}" name="Stĺpec89" dataDxfId="18819"/>
    <tableColumn id="90" xr3:uid="{00000000-0010-0000-0100-00005A000000}" name="Stĺpec90" dataDxfId="18818"/>
    <tableColumn id="91" xr3:uid="{00000000-0010-0000-0100-00005B000000}" name="Stĺpec91" dataDxfId="18817"/>
    <tableColumn id="92" xr3:uid="{00000000-0010-0000-0100-00005C000000}" name="Stĺpec92" dataDxfId="18816"/>
    <tableColumn id="93" xr3:uid="{00000000-0010-0000-0100-00005D000000}" name="Stĺpec93" dataDxfId="18815"/>
    <tableColumn id="95" xr3:uid="{00000000-0010-0000-0100-00005F000000}" name="Stĺpec95" dataDxfId="18814"/>
    <tableColumn id="96" xr3:uid="{00000000-0010-0000-0100-000060000000}" name="Stĺpec96" dataDxfId="18813"/>
    <tableColumn id="97" xr3:uid="{00000000-0010-0000-0100-000061000000}" name="Stĺpec97" dataDxfId="18812"/>
    <tableColumn id="98" xr3:uid="{00000000-0010-0000-0100-000062000000}" name="Stĺpec98" dataDxfId="18811"/>
    <tableColumn id="99" xr3:uid="{00000000-0010-0000-0100-000063000000}" name="Stĺpec99" dataDxfId="18810"/>
    <tableColumn id="100" xr3:uid="{00000000-0010-0000-0100-000064000000}" name="Stĺpec100" dataDxfId="18809"/>
    <tableColumn id="101" xr3:uid="{00000000-0010-0000-0100-000065000000}" name="Stĺpec101" dataDxfId="18808"/>
    <tableColumn id="102" xr3:uid="{00000000-0010-0000-0100-000066000000}" name="Stĺpec102" dataDxfId="18807"/>
    <tableColumn id="103" xr3:uid="{00000000-0010-0000-0100-000067000000}" name="Stĺpec103" dataDxfId="18806"/>
    <tableColumn id="104" xr3:uid="{00000000-0010-0000-0100-000068000000}" name="Stĺpec104" dataDxfId="18805"/>
    <tableColumn id="105" xr3:uid="{00000000-0010-0000-0100-000069000000}" name="Stĺpec105" dataDxfId="18804"/>
    <tableColumn id="106" xr3:uid="{00000000-0010-0000-0100-00006A000000}" name="Stĺpec106" dataDxfId="18803"/>
    <tableColumn id="107" xr3:uid="{00000000-0010-0000-0100-00006B000000}" name="Stĺpec107" dataDxfId="18802"/>
    <tableColumn id="108" xr3:uid="{00000000-0010-0000-0100-00006C000000}" name="Stĺpec108" dataDxfId="18801"/>
    <tableColumn id="109" xr3:uid="{00000000-0010-0000-0100-00006D000000}" name="Stĺpec109" dataDxfId="18800"/>
    <tableColumn id="110" xr3:uid="{00000000-0010-0000-0100-00006E000000}" name="Stĺpec110" dataDxfId="18799"/>
    <tableColumn id="111" xr3:uid="{00000000-0010-0000-0100-00006F000000}" name="Stĺpec111" dataDxfId="18798"/>
    <tableColumn id="112" xr3:uid="{00000000-0010-0000-0100-000070000000}" name="Stĺpec112" dataDxfId="18797"/>
    <tableColumn id="113" xr3:uid="{00000000-0010-0000-0100-000071000000}" name="Stĺpec113" dataDxfId="18796"/>
    <tableColumn id="114" xr3:uid="{00000000-0010-0000-0100-000072000000}" name="Stĺpec114" dataDxfId="18795"/>
    <tableColumn id="115" xr3:uid="{00000000-0010-0000-0100-000073000000}" name="Stĺpec115" dataDxfId="18794"/>
    <tableColumn id="116" xr3:uid="{00000000-0010-0000-0100-000074000000}" name="Stĺpec116" dataDxfId="18793"/>
    <tableColumn id="117" xr3:uid="{00000000-0010-0000-0100-000075000000}" name="Stĺpec117" dataDxfId="18792"/>
    <tableColumn id="118" xr3:uid="{00000000-0010-0000-0100-000076000000}" name="Stĺpec118" dataDxfId="18791"/>
    <tableColumn id="119" xr3:uid="{00000000-0010-0000-0100-000077000000}" name="Stĺpec119" dataDxfId="18790"/>
    <tableColumn id="120" xr3:uid="{00000000-0010-0000-0100-000078000000}" name="Stĺpec120" dataDxfId="18789"/>
    <tableColumn id="121" xr3:uid="{00000000-0010-0000-0100-000079000000}" name="Stĺpec121" dataDxfId="18788"/>
    <tableColumn id="122" xr3:uid="{00000000-0010-0000-0100-00007A000000}" name="Stĺpec122" dataDxfId="18787"/>
    <tableColumn id="123" xr3:uid="{00000000-0010-0000-0100-00007B000000}" name="Stĺpec123" dataDxfId="18786"/>
    <tableColumn id="124" xr3:uid="{00000000-0010-0000-0100-00007C000000}" name="Stĺpec124" dataDxfId="18785"/>
    <tableColumn id="125" xr3:uid="{00000000-0010-0000-0100-00007D000000}" name="Stĺpec125" dataDxfId="18784"/>
    <tableColumn id="126" xr3:uid="{00000000-0010-0000-0100-00007E000000}" name="Stĺpec126" dataDxfId="18783"/>
    <tableColumn id="228" xr3:uid="{00000000-0010-0000-0100-0000E4000000}" name="Stĺpec228" dataDxfId="18782"/>
    <tableColumn id="227" xr3:uid="{00000000-0010-0000-0100-0000E3000000}" name="Stĺpec227" dataDxfId="18781"/>
    <tableColumn id="127" xr3:uid="{00000000-0010-0000-0100-00007F000000}" name="Stĺpec127" dataDxfId="18780"/>
    <tableColumn id="128" xr3:uid="{00000000-0010-0000-0100-000080000000}" name="Stĺpec128" dataDxfId="18779"/>
    <tableColumn id="129" xr3:uid="{00000000-0010-0000-0100-000081000000}" name="Stĺpec129" dataDxfId="18778"/>
    <tableColumn id="130" xr3:uid="{00000000-0010-0000-0100-000082000000}" name="Stĺpec130" dataDxfId="18777"/>
    <tableColumn id="131" xr3:uid="{00000000-0010-0000-0100-000083000000}" name="Stĺpec131" dataDxfId="18776"/>
    <tableColumn id="132" xr3:uid="{00000000-0010-0000-0100-000084000000}" name="Stĺpec132" dataDxfId="18775"/>
    <tableColumn id="133" xr3:uid="{00000000-0010-0000-0100-000085000000}" name="Stĺpec133" dataDxfId="18774"/>
    <tableColumn id="134" xr3:uid="{00000000-0010-0000-0100-000086000000}" name="Stĺpec134" dataDxfId="18773"/>
    <tableColumn id="135" xr3:uid="{00000000-0010-0000-0100-000087000000}" name="Stĺpec135" dataDxfId="18772"/>
    <tableColumn id="136" xr3:uid="{00000000-0010-0000-0100-000088000000}" name="Stĺpec136" dataDxfId="18771"/>
    <tableColumn id="137" xr3:uid="{00000000-0010-0000-0100-000089000000}" name="Stĺpec137" dataDxfId="18770"/>
    <tableColumn id="190" xr3:uid="{00000000-0010-0000-0100-0000BE000000}" name="Stĺpec189" dataDxfId="18769"/>
    <tableColumn id="189" xr3:uid="{00000000-0010-0000-0100-0000BD000000}" name="Stĺpec188" dataDxfId="18768"/>
    <tableColumn id="188" xr3:uid="{00000000-0010-0000-0100-0000BC000000}" name="Stĺpec187" dataDxfId="18767"/>
    <tableColumn id="187" xr3:uid="{00000000-0010-0000-0100-0000BB000000}" name="Stĺpec186" dataDxfId="18766"/>
    <tableColumn id="186" xr3:uid="{00000000-0010-0000-0100-0000BA000000}" name="Stĺpec185" dataDxfId="18765"/>
    <tableColumn id="185" xr3:uid="{00000000-0010-0000-0100-0000B9000000}" name="Stĺpec184" dataDxfId="18764"/>
    <tableColumn id="183" xr3:uid="{00000000-0010-0000-0100-0000B7000000}" name="Stĺpec183" dataDxfId="18763"/>
    <tableColumn id="192" xr3:uid="{00000000-0010-0000-0100-0000C0000000}" name="Stĺpec191" dataDxfId="18762"/>
    <tableColumn id="191" xr3:uid="{00000000-0010-0000-0100-0000BF000000}" name="Stĺpec190" dataDxfId="18761"/>
    <tableColumn id="138" xr3:uid="{00000000-0010-0000-0100-00008A000000}" name="Stĺpec138" dataDxfId="18760"/>
    <tableColumn id="139" xr3:uid="{00000000-0010-0000-0100-00008B000000}" name="Stĺpec139" dataDxfId="18759"/>
    <tableColumn id="140" xr3:uid="{00000000-0010-0000-0100-00008C000000}" name="Stĺpec140" dataDxfId="18758"/>
    <tableColumn id="141" xr3:uid="{00000000-0010-0000-0100-00008D000000}" name="Stĺpec141" dataDxfId="18757"/>
    <tableColumn id="142" xr3:uid="{00000000-0010-0000-0100-00008E000000}" name="Stĺpec142" dataDxfId="18756"/>
    <tableColumn id="143" xr3:uid="{00000000-0010-0000-0100-00008F000000}" name="Stĺpec143" dataDxfId="18755"/>
    <tableColumn id="144" xr3:uid="{00000000-0010-0000-0100-000090000000}" name="Stĺpec144" dataDxfId="18754"/>
    <tableColumn id="145" xr3:uid="{00000000-0010-0000-0100-000091000000}" name="Stĺpec145" dataDxfId="18753"/>
    <tableColumn id="146" xr3:uid="{00000000-0010-0000-0100-000092000000}" name="Stĺpec146" dataDxfId="18752"/>
    <tableColumn id="147" xr3:uid="{00000000-0010-0000-0100-000093000000}" name="Stĺpec147" dataDxfId="18751"/>
    <tableColumn id="148" xr3:uid="{00000000-0010-0000-0100-000094000000}" name="Stĺpec148" dataDxfId="18750"/>
    <tableColumn id="149" xr3:uid="{00000000-0010-0000-0100-000095000000}" name="Stĺpec149" dataDxfId="18749"/>
    <tableColumn id="150" xr3:uid="{00000000-0010-0000-0100-000096000000}" name="Stĺpec150" dataDxfId="18748"/>
    <tableColumn id="151" xr3:uid="{00000000-0010-0000-0100-000097000000}" name="Stĺpec151" dataDxfId="18747"/>
    <tableColumn id="152" xr3:uid="{00000000-0010-0000-0100-000098000000}" name="Stĺpec152" dataDxfId="18746"/>
    <tableColumn id="153" xr3:uid="{00000000-0010-0000-0100-000099000000}" name="Stĺpec153" dataDxfId="18745"/>
    <tableColumn id="154" xr3:uid="{00000000-0010-0000-0100-00009A000000}" name="Stĺpec154" dataDxfId="18744"/>
    <tableColumn id="155" xr3:uid="{00000000-0010-0000-0100-00009B000000}" name="Stĺpec155" dataDxfId="18743"/>
    <tableColumn id="156" xr3:uid="{00000000-0010-0000-0100-00009C000000}" name="Stĺpec156" dataDxfId="18742"/>
    <tableColumn id="157" xr3:uid="{00000000-0010-0000-0100-00009D000000}" name="Stĺpec157" dataDxfId="18741"/>
    <tableColumn id="196" xr3:uid="{00000000-0010-0000-0100-0000C4000000}" name="Stĺpec196" dataDxfId="18740"/>
    <tableColumn id="195" xr3:uid="{00000000-0010-0000-0100-0000C3000000}" name="Stĺpec195" dataDxfId="18739"/>
    <tableColumn id="202" xr3:uid="{00000000-0010-0000-0100-0000CA000000}" name="Stĺpec202" dataDxfId="18738"/>
    <tableColumn id="201" xr3:uid="{00000000-0010-0000-0100-0000C9000000}" name="Stĺpec201" dataDxfId="18737"/>
    <tableColumn id="200" xr3:uid="{00000000-0010-0000-0100-0000C8000000}" name="Stĺpec200" dataDxfId="18736"/>
    <tableColumn id="199" xr3:uid="{00000000-0010-0000-0100-0000C7000000}" name="Stĺpec199" dataDxfId="18735"/>
    <tableColumn id="198" xr3:uid="{00000000-0010-0000-0100-0000C6000000}" name="Stĺpec198" dataDxfId="18734"/>
    <tableColumn id="197" xr3:uid="{00000000-0010-0000-0100-0000C5000000}" name="Stĺpec197" dataDxfId="18733"/>
    <tableColumn id="194" xr3:uid="{00000000-0010-0000-0100-0000C2000000}" name="Stĺpec194" dataDxfId="18732"/>
    <tableColumn id="193" xr3:uid="{00000000-0010-0000-0100-0000C1000000}" name="Stĺpec193" dataDxfId="18731"/>
    <tableColumn id="184" xr3:uid="{00000000-0010-0000-0100-0000B8000000}" name="Stĺpec192" dataDxfId="18730"/>
    <tableColumn id="182" xr3:uid="{00000000-0010-0000-0100-0000B6000000}" name="Stĺpec182" dataDxfId="18729"/>
    <tableColumn id="158" xr3:uid="{00000000-0010-0000-0100-00009E000000}" name="Stĺpec158" dataDxfId="18728"/>
    <tableColumn id="159" xr3:uid="{00000000-0010-0000-0100-00009F000000}" name="Stĺpec159" dataDxfId="18727"/>
    <tableColumn id="160" xr3:uid="{00000000-0010-0000-0100-0000A0000000}" name="Stĺpec160" dataDxfId="18726"/>
    <tableColumn id="161" xr3:uid="{00000000-0010-0000-0100-0000A1000000}" name="Stĺpec161" dataDxfId="18725"/>
    <tableColumn id="162" xr3:uid="{00000000-0010-0000-0100-0000A2000000}" name="Stĺpec162" dataDxfId="18724"/>
    <tableColumn id="163" xr3:uid="{00000000-0010-0000-0100-0000A3000000}" name="Stĺpec163" dataDxfId="18723"/>
    <tableColumn id="215" xr3:uid="{00000000-0010-0000-0100-0000D7000000}" name="Stĺpec215" dataDxfId="18722"/>
    <tableColumn id="214" xr3:uid="{00000000-0010-0000-0100-0000D6000000}" name="Stĺpec214" dataDxfId="18721"/>
    <tableColumn id="213" xr3:uid="{00000000-0010-0000-0100-0000D5000000}" name="Stĺpec213" dataDxfId="18720"/>
    <tableColumn id="212" xr3:uid="{00000000-0010-0000-0100-0000D4000000}" name="Stĺpec212" dataDxfId="18719"/>
    <tableColumn id="211" xr3:uid="{00000000-0010-0000-0100-0000D3000000}" name="Stĺpec211" dataDxfId="18718"/>
    <tableColumn id="210" xr3:uid="{00000000-0010-0000-0100-0000D2000000}" name="Stĺpec210" dataDxfId="18717"/>
    <tableColumn id="209" xr3:uid="{00000000-0010-0000-0100-0000D1000000}" name="Stĺpec209" dataDxfId="18716"/>
    <tableColumn id="208" xr3:uid="{00000000-0010-0000-0100-0000D0000000}" name="Stĺpec208" dataDxfId="18715"/>
    <tableColumn id="207" xr3:uid="{00000000-0010-0000-0100-0000CF000000}" name="Stĺpec207" dataDxfId="18714"/>
    <tableColumn id="206" xr3:uid="{00000000-0010-0000-0100-0000CE000000}" name="Stĺpec206" dataDxfId="18713"/>
    <tableColumn id="205" xr3:uid="{00000000-0010-0000-0100-0000CD000000}" name="Stĺpec205" dataDxfId="18712"/>
    <tableColumn id="217" xr3:uid="{00000000-0010-0000-0100-0000D9000000}" name="Stĺpec217" dataDxfId="18711"/>
    <tableColumn id="216" xr3:uid="{00000000-0010-0000-0100-0000D8000000}" name="Stĺpec216" dataDxfId="18710"/>
    <tableColumn id="204" xr3:uid="{00000000-0010-0000-0100-0000CC000000}" name="Stĺpec204" dataDxfId="18709"/>
    <tableColumn id="203" xr3:uid="{00000000-0010-0000-0100-0000CB000000}" name="Stĺpec203" dataDxfId="18708"/>
    <tableColumn id="164" xr3:uid="{00000000-0010-0000-0100-0000A4000000}" name="Stĺpec164" dataDxfId="18707"/>
    <tableColumn id="165" xr3:uid="{00000000-0010-0000-0100-0000A5000000}" name="Stĺpec165" dataDxfId="18706"/>
    <tableColumn id="166" xr3:uid="{00000000-0010-0000-0100-0000A6000000}" name="Stĺpec166" dataDxfId="18705"/>
    <tableColumn id="167" xr3:uid="{00000000-0010-0000-0100-0000A7000000}" name="Stĺpec167" dataDxfId="18704"/>
    <tableColumn id="168" xr3:uid="{00000000-0010-0000-0100-0000A8000000}" name="Stĺpec168" dataDxfId="18703"/>
    <tableColumn id="169" xr3:uid="{00000000-0010-0000-0100-0000A9000000}" name="Stĺpec169" dataDxfId="18702"/>
    <tableColumn id="170" xr3:uid="{00000000-0010-0000-0100-0000AA000000}" name="Stĺpec170" dataDxfId="18701"/>
    <tableColumn id="171" xr3:uid="{00000000-0010-0000-0100-0000AB000000}" name="Stĺpec171" dataDxfId="18700"/>
    <tableColumn id="172" xr3:uid="{00000000-0010-0000-0100-0000AC000000}" name="Stĺpec172" dataDxfId="18699"/>
    <tableColumn id="173" xr3:uid="{00000000-0010-0000-0100-0000AD000000}" name="Stĺpec173" dataDxfId="18698"/>
    <tableColumn id="174" xr3:uid="{00000000-0010-0000-0100-0000AE000000}" name="Stĺpec174" dataDxfId="18697"/>
    <tableColumn id="175" xr3:uid="{00000000-0010-0000-0100-0000AF000000}" name="Stĺpec175" dataDxfId="18696"/>
    <tableColumn id="181" xr3:uid="{00000000-0010-0000-0100-0000B5000000}" name="Stĺpec181" dataDxfId="18695"/>
    <tableColumn id="176" xr3:uid="{00000000-0010-0000-0100-0000B0000000}" name="Stĺpec176" dataDxfId="18694"/>
    <tableColumn id="177" xr3:uid="{00000000-0010-0000-0100-0000B1000000}" name="Stĺpec177" dataDxfId="18693"/>
    <tableColumn id="178" xr3:uid="{00000000-0010-0000-0100-0000B2000000}" name="Stĺpec178" dataDxfId="18692"/>
    <tableColumn id="179" xr3:uid="{00000000-0010-0000-0100-0000B3000000}" name="Stĺpec179" dataDxfId="18691"/>
    <tableColumn id="226" xr3:uid="{00000000-0010-0000-0100-0000E2000000}" name="Stĺpec226" dataDxfId="18690"/>
    <tableColumn id="225" xr3:uid="{00000000-0010-0000-0100-0000E1000000}" name="Stĺpec225" dataDxfId="18689"/>
    <tableColumn id="224" xr3:uid="{00000000-0010-0000-0100-0000E0000000}" name="Stĺpec224" dataDxfId="18688"/>
    <tableColumn id="271" xr3:uid="{00000000-0010-0000-0100-00000F010000}" name="Stĺpec271" dataDxfId="18687"/>
    <tableColumn id="270" xr3:uid="{00000000-0010-0000-0100-00000E010000}" name="Stĺpec270" dataDxfId="18686"/>
    <tableColumn id="269" xr3:uid="{00000000-0010-0000-0100-00000D010000}" name="Stĺpec269" dataDxfId="18685"/>
    <tableColumn id="268" xr3:uid="{00000000-0010-0000-0100-00000C010000}" name="Stĺpec268" dataDxfId="18684"/>
    <tableColumn id="267" xr3:uid="{00000000-0010-0000-0100-00000B010000}" name="Stĺpec267" dataDxfId="18683"/>
    <tableColumn id="266" xr3:uid="{00000000-0010-0000-0100-00000A010000}" name="Stĺpec266" dataDxfId="18682"/>
    <tableColumn id="265" xr3:uid="{00000000-0010-0000-0100-000009010000}" name="Stĺpec265" dataDxfId="18681"/>
    <tableColumn id="264" xr3:uid="{00000000-0010-0000-0100-000008010000}" name="Stĺpec264" dataDxfId="18680"/>
    <tableColumn id="263" xr3:uid="{00000000-0010-0000-0100-000007010000}" name="Stĺpec263" dataDxfId="18679"/>
    <tableColumn id="262" xr3:uid="{00000000-0010-0000-0100-000006010000}" name="Stĺpec262" dataDxfId="18678"/>
    <tableColumn id="261" xr3:uid="{00000000-0010-0000-0100-000005010000}" name="Stĺpec261" dataDxfId="18677"/>
    <tableColumn id="260" xr3:uid="{00000000-0010-0000-0100-000004010000}" name="Stĺpec260" dataDxfId="18676"/>
    <tableColumn id="259" xr3:uid="{00000000-0010-0000-0100-000003010000}" name="Stĺpec259" dataDxfId="18675"/>
    <tableColumn id="258" xr3:uid="{00000000-0010-0000-0100-000002010000}" name="Stĺpec258" dataDxfId="18674"/>
    <tableColumn id="257" xr3:uid="{00000000-0010-0000-0100-000001010000}" name="Stĺpec257" dataDxfId="18673"/>
    <tableColumn id="256" xr3:uid="{00000000-0010-0000-0100-000000010000}" name="Stĺpec256" dataDxfId="18672"/>
    <tableColumn id="255" xr3:uid="{00000000-0010-0000-0100-0000FF000000}" name="Stĺpec255" dataDxfId="18671"/>
    <tableColumn id="254" xr3:uid="{00000000-0010-0000-0100-0000FE000000}" name="Stĺpec254" dataDxfId="18670"/>
    <tableColumn id="253" xr3:uid="{00000000-0010-0000-0100-0000FD000000}" name="Stĺpec253" dataDxfId="18669"/>
    <tableColumn id="252" xr3:uid="{00000000-0010-0000-0100-0000FC000000}" name="Stĺpec252" dataDxfId="18668"/>
    <tableColumn id="251" xr3:uid="{00000000-0010-0000-0100-0000FB000000}" name="Stĺpec251" dataDxfId="18667"/>
    <tableColumn id="250" xr3:uid="{00000000-0010-0000-0100-0000FA000000}" name="Stĺpec250" dataDxfId="18666"/>
    <tableColumn id="249" xr3:uid="{00000000-0010-0000-0100-0000F9000000}" name="Stĺpec249" dataDxfId="18665"/>
    <tableColumn id="248" xr3:uid="{00000000-0010-0000-0100-0000F8000000}" name="Stĺpec248" dataDxfId="18664"/>
    <tableColumn id="247" xr3:uid="{00000000-0010-0000-0100-0000F7000000}" name="Stĺpec247" dataDxfId="18663"/>
    <tableColumn id="246" xr3:uid="{00000000-0010-0000-0100-0000F6000000}" name="Stĺpec246" dataDxfId="18662"/>
    <tableColumn id="245" xr3:uid="{00000000-0010-0000-0100-0000F5000000}" name="Stĺpec245" dataDxfId="18661"/>
    <tableColumn id="244" xr3:uid="{00000000-0010-0000-0100-0000F4000000}" name="Stĺpec244" dataDxfId="18660"/>
    <tableColumn id="243" xr3:uid="{00000000-0010-0000-0100-0000F3000000}" name="Stĺpec243" dataDxfId="18659"/>
    <tableColumn id="242" xr3:uid="{00000000-0010-0000-0100-0000F2000000}" name="Stĺpec242" dataDxfId="18658"/>
    <tableColumn id="241" xr3:uid="{00000000-0010-0000-0100-0000F1000000}" name="Stĺpec241" dataDxfId="18657"/>
    <tableColumn id="240" xr3:uid="{00000000-0010-0000-0100-0000F0000000}" name="Stĺpec240" dataDxfId="18656"/>
    <tableColumn id="239" xr3:uid="{00000000-0010-0000-0100-0000EF000000}" name="Stĺpec239" dataDxfId="18655"/>
    <tableColumn id="238" xr3:uid="{00000000-0010-0000-0100-0000EE000000}" name="Stĺpec238" dataDxfId="18654"/>
    <tableColumn id="237" xr3:uid="{00000000-0010-0000-0100-0000ED000000}" name="Stĺpec237" dataDxfId="18653"/>
    <tableColumn id="236" xr3:uid="{00000000-0010-0000-0100-0000EC000000}" name="Stĺpec236" dataDxfId="18652"/>
    <tableColumn id="235" xr3:uid="{00000000-0010-0000-0100-0000EB000000}" name="Stĺpec235" dataDxfId="18651"/>
    <tableColumn id="234" xr3:uid="{00000000-0010-0000-0100-0000EA000000}" name="Stĺpec234" dataDxfId="18650"/>
    <tableColumn id="233" xr3:uid="{00000000-0010-0000-0100-0000E9000000}" name="Stĺpec233" dataDxfId="18649"/>
    <tableColumn id="232" xr3:uid="{00000000-0010-0000-0100-0000E8000000}" name="Stĺpec232" dataDxfId="18648"/>
    <tableColumn id="231" xr3:uid="{00000000-0010-0000-0100-0000E7000000}" name="Stĺpec231" dataDxfId="18647"/>
    <tableColumn id="230" xr3:uid="{00000000-0010-0000-0100-0000E6000000}" name="Stĺpec230" dataDxfId="18646"/>
    <tableColumn id="229" xr3:uid="{00000000-0010-0000-0100-0000E5000000}" name="Stĺpec229" dataDxfId="18645"/>
    <tableColumn id="223" xr3:uid="{00000000-0010-0000-0100-0000DF000000}" name="Stĺpec223" dataDxfId="18644"/>
    <tableColumn id="222" xr3:uid="{00000000-0010-0000-0100-0000DE000000}" name="Stĺpec222" dataDxfId="18643"/>
    <tableColumn id="297" xr3:uid="{00000000-0010-0000-0100-000029010000}" name="Stĺpec297" dataDxfId="18642"/>
    <tableColumn id="296" xr3:uid="{00000000-0010-0000-0100-000028010000}" name="Stĺpec296" dataDxfId="18641"/>
    <tableColumn id="295" xr3:uid="{00000000-0010-0000-0100-000027010000}" name="Stĺpec295" dataDxfId="18640"/>
    <tableColumn id="294" xr3:uid="{00000000-0010-0000-0100-000026010000}" name="Stĺpec294" dataDxfId="18639"/>
    <tableColumn id="293" xr3:uid="{00000000-0010-0000-0100-000025010000}" name="Stĺpec293" dataDxfId="18638"/>
    <tableColumn id="292" xr3:uid="{00000000-0010-0000-0100-000024010000}" name="Stĺpec292" dataDxfId="18637"/>
    <tableColumn id="291" xr3:uid="{00000000-0010-0000-0100-000023010000}" name="Stĺpec291" dataDxfId="18636"/>
    <tableColumn id="290" xr3:uid="{00000000-0010-0000-0100-000022010000}" name="Stĺpec290" dataDxfId="18635"/>
    <tableColumn id="289" xr3:uid="{00000000-0010-0000-0100-000021010000}" name="Stĺpec289" dataDxfId="18634"/>
    <tableColumn id="288" xr3:uid="{00000000-0010-0000-0100-000020010000}" name="Stĺpec288" dataDxfId="18633"/>
    <tableColumn id="287" xr3:uid="{00000000-0010-0000-0100-00001F010000}" name="Stĺpec287" dataDxfId="18632"/>
    <tableColumn id="286" xr3:uid="{00000000-0010-0000-0100-00001E010000}" name="Stĺpec286" dataDxfId="18631"/>
    <tableColumn id="285" xr3:uid="{00000000-0010-0000-0100-00001D010000}" name="Stĺpec285" dataDxfId="18630"/>
    <tableColumn id="284" xr3:uid="{00000000-0010-0000-0100-00001C010000}" name="Stĺpec284" dataDxfId="18629"/>
    <tableColumn id="283" xr3:uid="{00000000-0010-0000-0100-00001B010000}" name="Stĺpec283" dataDxfId="18628"/>
    <tableColumn id="282" xr3:uid="{00000000-0010-0000-0100-00001A010000}" name="Stĺpec282" dataDxfId="18627"/>
    <tableColumn id="281" xr3:uid="{00000000-0010-0000-0100-000019010000}" name="Stĺpec281" dataDxfId="18626"/>
    <tableColumn id="280" xr3:uid="{00000000-0010-0000-0100-000018010000}" name="Stĺpec280" dataDxfId="18625"/>
    <tableColumn id="279" xr3:uid="{00000000-0010-0000-0100-000017010000}" name="Stĺpec279" dataDxfId="18624"/>
    <tableColumn id="278" xr3:uid="{00000000-0010-0000-0100-000016010000}" name="Stĺpec278" dataDxfId="18623"/>
    <tableColumn id="277" xr3:uid="{00000000-0010-0000-0100-000015010000}" name="Stĺpec277" dataDxfId="18622"/>
    <tableColumn id="276" xr3:uid="{00000000-0010-0000-0100-000014010000}" name="Stĺpec276" dataDxfId="18621"/>
    <tableColumn id="275" xr3:uid="{00000000-0010-0000-0100-000013010000}" name="Stĺpec275" dataDxfId="18620"/>
    <tableColumn id="324" xr3:uid="{00000000-0010-0000-0100-000044010000}" name="Stĺpec324" dataDxfId="18619"/>
    <tableColumn id="323" xr3:uid="{00000000-0010-0000-0100-000043010000}" name="Stĺpec323" dataDxfId="18618"/>
    <tableColumn id="322" xr3:uid="{00000000-0010-0000-0100-000042010000}" name="Stĺpec322" dataDxfId="18617"/>
    <tableColumn id="321" xr3:uid="{00000000-0010-0000-0100-000041010000}" name="Stĺpec321" dataDxfId="18616"/>
    <tableColumn id="320" xr3:uid="{00000000-0010-0000-0100-000040010000}" name="Stĺpec320" dataDxfId="18615"/>
    <tableColumn id="319" xr3:uid="{00000000-0010-0000-0100-00003F010000}" name="Stĺpec319" dataDxfId="18614"/>
    <tableColumn id="316" xr3:uid="{00000000-0010-0000-0100-00003C010000}" name="Stĺpec316" dataDxfId="18613"/>
    <tableColumn id="315" xr3:uid="{00000000-0010-0000-0100-00003B010000}" name="Stĺpec315" dataDxfId="18612"/>
    <tableColumn id="314" xr3:uid="{00000000-0010-0000-0100-00003A010000}" name="Stĺpec314" dataDxfId="18611"/>
    <tableColumn id="313" xr3:uid="{00000000-0010-0000-0100-000039010000}" name="Stĺpec313" dataDxfId="18610"/>
    <tableColumn id="312" xr3:uid="{00000000-0010-0000-0100-000038010000}" name="Stĺpec312" dataDxfId="18609"/>
    <tableColumn id="311" xr3:uid="{00000000-0010-0000-0100-000037010000}" name="Stĺpec311" dataDxfId="18608"/>
    <tableColumn id="310" xr3:uid="{00000000-0010-0000-0100-000036010000}" name="Stĺpec310" dataDxfId="18607"/>
    <tableColumn id="309" xr3:uid="{00000000-0010-0000-0100-000035010000}" name="Stĺpec309" dataDxfId="18606"/>
    <tableColumn id="308" xr3:uid="{00000000-0010-0000-0100-000034010000}" name="Stĺpec308" dataDxfId="18605"/>
    <tableColumn id="307" xr3:uid="{00000000-0010-0000-0100-000033010000}" name="Stĺpec307" dataDxfId="18604"/>
    <tableColumn id="306" xr3:uid="{00000000-0010-0000-0100-000032010000}" name="Stĺpec306" dataDxfId="18603"/>
    <tableColumn id="305" xr3:uid="{00000000-0010-0000-0100-000031010000}" name="Stĺpec305" dataDxfId="18602"/>
    <tableColumn id="304" xr3:uid="{00000000-0010-0000-0100-000030010000}" name="Stĺpec304" dataDxfId="18601"/>
    <tableColumn id="303" xr3:uid="{00000000-0010-0000-0100-00002F010000}" name="Stĺpec303" dataDxfId="18600"/>
    <tableColumn id="302" xr3:uid="{00000000-0010-0000-0100-00002E010000}" name="Stĺpec302" dataDxfId="18599"/>
    <tableColumn id="301" xr3:uid="{00000000-0010-0000-0100-00002D010000}" name="Stĺpec301" dataDxfId="18598"/>
    <tableColumn id="300" xr3:uid="{00000000-0010-0000-0100-00002C010000}" name="Stĺpec300" dataDxfId="18597"/>
    <tableColumn id="299" xr3:uid="{00000000-0010-0000-0100-00002B010000}" name="Stĺpec299" dataDxfId="18596"/>
    <tableColumn id="298" xr3:uid="{00000000-0010-0000-0100-00002A010000}" name="Stĺpec298" dataDxfId="18595"/>
    <tableColumn id="274" xr3:uid="{00000000-0010-0000-0100-000012010000}" name="Stĺpec274" dataDxfId="18594"/>
    <tableColumn id="221" xr3:uid="{00000000-0010-0000-0100-0000DD000000}" name="Stĺpec221" dataDxfId="18593"/>
    <tableColumn id="220" xr3:uid="{00000000-0010-0000-0100-0000DC000000}" name="Stĺpec220" dataDxfId="18592"/>
    <tableColumn id="219" xr3:uid="{00000000-0010-0000-0100-0000DB000000}" name="Stĺpec219" dataDxfId="18591"/>
    <tableColumn id="218" xr3:uid="{00000000-0010-0000-0100-0000DA000000}" name="Stĺpec218" dataDxfId="18590"/>
    <tableColumn id="334" xr3:uid="{00000000-0010-0000-0100-00004E010000}" name="Stĺpec334" dataDxfId="18589"/>
    <tableColumn id="333" xr3:uid="{00000000-0010-0000-0100-00004D010000}" name="Stĺpec333" dataDxfId="18588"/>
    <tableColumn id="332" xr3:uid="{00000000-0010-0000-0100-00004C010000}" name="Stĺpec332" dataDxfId="18587"/>
    <tableColumn id="331" xr3:uid="{00000000-0010-0000-0100-00004B010000}" name="Stĺpec331" dataDxfId="18586"/>
    <tableColumn id="330" xr3:uid="{00000000-0010-0000-0100-00004A010000}" name="Stĺpec330" dataDxfId="18585"/>
    <tableColumn id="329" xr3:uid="{00000000-0010-0000-0100-000049010000}" name="Stĺpec329" dataDxfId="18584"/>
    <tableColumn id="328" xr3:uid="{00000000-0010-0000-0100-000048010000}" name="Stĺpec328" dataDxfId="18583"/>
    <tableColumn id="327" xr3:uid="{00000000-0010-0000-0100-000047010000}" name="Stĺpec327" dataDxfId="18582"/>
    <tableColumn id="326" xr3:uid="{00000000-0010-0000-0100-000046010000}" name="Stĺpec326" dataDxfId="18581"/>
    <tableColumn id="325" xr3:uid="{00000000-0010-0000-0100-000045010000}" name="Stĺpec325" dataDxfId="18580"/>
    <tableColumn id="272" xr3:uid="{00000000-0010-0000-0100-000010010000}" name="Stĺpec272" dataDxfId="18579"/>
    <tableColumn id="10" xr3:uid="{00000000-0010-0000-0100-00000A000000}" name="Stĺpec10" dataDxfId="18578"/>
    <tableColumn id="343" xr3:uid="{00000000-0010-0000-0100-000057010000}" name="Stĺpec343" dataDxfId="18577"/>
    <tableColumn id="342" xr3:uid="{00000000-0010-0000-0100-000056010000}" name="Stĺpec342" dataDxfId="18576"/>
    <tableColumn id="341" xr3:uid="{00000000-0010-0000-0100-000055010000}" name="Stĺpec341" dataDxfId="18575"/>
    <tableColumn id="340" xr3:uid="{00000000-0010-0000-0100-000054010000}" name="Stĺpec340" dataDxfId="18574"/>
    <tableColumn id="339" xr3:uid="{00000000-0010-0000-0100-000053010000}" name="Stĺpec339" dataDxfId="18573"/>
    <tableColumn id="338" xr3:uid="{00000000-0010-0000-0100-000052010000}" name="Stĺpec338" dataDxfId="18572"/>
    <tableColumn id="337" xr3:uid="{00000000-0010-0000-0100-000051010000}" name="Stĺpec337" dataDxfId="18571"/>
    <tableColumn id="336" xr3:uid="{00000000-0010-0000-0100-000050010000}" name="Stĺpec336" dataDxfId="18570"/>
    <tableColumn id="335" xr3:uid="{00000000-0010-0000-0100-00004F010000}" name="Stĺpec335" dataDxfId="18569"/>
    <tableColumn id="364" xr3:uid="{00000000-0010-0000-0100-00006C010000}" name="Stĺpec364" dataDxfId="18568"/>
    <tableColumn id="363" xr3:uid="{00000000-0010-0000-0100-00006B010000}" name="Stĺpec363" dataDxfId="18567"/>
    <tableColumn id="362" xr3:uid="{00000000-0010-0000-0100-00006A010000}" name="Stĺpec362" dataDxfId="18566"/>
    <tableColumn id="361" xr3:uid="{00000000-0010-0000-0100-000069010000}" name="Stĺpec361" dataDxfId="18565"/>
    <tableColumn id="360" xr3:uid="{00000000-0010-0000-0100-000068010000}" name="Stĺpec360" dataDxfId="18564"/>
    <tableColumn id="359" xr3:uid="{00000000-0010-0000-0100-000067010000}" name="Stĺpec359" dataDxfId="18563"/>
    <tableColumn id="358" xr3:uid="{00000000-0010-0000-0100-000066010000}" name="Stĺpec358" dataDxfId="18562"/>
    <tableColumn id="357" xr3:uid="{00000000-0010-0000-0100-000065010000}" name="Stĺpec357" dataDxfId="18561"/>
    <tableColumn id="356" xr3:uid="{00000000-0010-0000-0100-000064010000}" name="Stĺpec356" dataDxfId="18560"/>
    <tableColumn id="355" xr3:uid="{00000000-0010-0000-0100-000063010000}" name="Stĺpec355" dataDxfId="18559"/>
    <tableColumn id="354" xr3:uid="{00000000-0010-0000-0100-000062010000}" name="Stĺpec354" dataDxfId="18558"/>
    <tableColumn id="353" xr3:uid="{00000000-0010-0000-0100-000061010000}" name="Stĺpec353" dataDxfId="18557"/>
    <tableColumn id="352" xr3:uid="{00000000-0010-0000-0100-000060010000}" name="Stĺpec352" dataDxfId="18556"/>
    <tableColumn id="351" xr3:uid="{00000000-0010-0000-0100-00005F010000}" name="Stĺpec351" dataDxfId="18555"/>
    <tableColumn id="350" xr3:uid="{00000000-0010-0000-0100-00005E010000}" name="Stĺpec350" dataDxfId="18554"/>
    <tableColumn id="349" xr3:uid="{00000000-0010-0000-0100-00005D010000}" name="Stĺpec349" dataDxfId="18553"/>
    <tableColumn id="348" xr3:uid="{00000000-0010-0000-0100-00005C010000}" name="Stĺpec348" dataDxfId="18552"/>
    <tableColumn id="347" xr3:uid="{00000000-0010-0000-0100-00005B010000}" name="Stĺpec347" dataDxfId="18551"/>
    <tableColumn id="346" xr3:uid="{00000000-0010-0000-0100-00005A010000}" name="Stĺpec346" dataDxfId="18550"/>
    <tableColumn id="345" xr3:uid="{00000000-0010-0000-0100-000059010000}" name="Stĺpec345" dataDxfId="18549"/>
    <tableColumn id="344" xr3:uid="{00000000-0010-0000-0100-000058010000}" name="Stĺpec344" dataDxfId="18548"/>
    <tableColumn id="369" xr3:uid="{00000000-0010-0000-0100-000071010000}" name="Stĺpec369" dataDxfId="18547"/>
    <tableColumn id="368" xr3:uid="{00000000-0010-0000-0100-000070010000}" name="Stĺpec368" dataDxfId="18546"/>
    <tableColumn id="367" xr3:uid="{00000000-0010-0000-0100-00006F010000}" name="Stĺpec367" dataDxfId="18545"/>
    <tableColumn id="366" xr3:uid="{00000000-0010-0000-0100-00006E010000}" name="Stĺpec366" dataDxfId="18544"/>
    <tableColumn id="365" xr3:uid="{00000000-0010-0000-0100-00006D010000}" name="Stĺpec365" dataDxfId="18543"/>
    <tableColumn id="390" xr3:uid="{00000000-0010-0000-0100-000086010000}" name="Stĺpec390" dataDxfId="18542"/>
    <tableColumn id="389" xr3:uid="{00000000-0010-0000-0100-000085010000}" name="Stĺpec389" dataDxfId="18541"/>
    <tableColumn id="388" xr3:uid="{00000000-0010-0000-0100-000084010000}" name="Stĺpec388" dataDxfId="18540"/>
    <tableColumn id="387" xr3:uid="{00000000-0010-0000-0100-000083010000}" name="Stĺpec387" dataDxfId="18539"/>
    <tableColumn id="386" xr3:uid="{00000000-0010-0000-0100-000082010000}" name="Stĺpec386" dataDxfId="18538"/>
    <tableColumn id="385" xr3:uid="{00000000-0010-0000-0100-000081010000}" name="Stĺpec385" dataDxfId="18537"/>
    <tableColumn id="384" xr3:uid="{00000000-0010-0000-0100-000080010000}" name="Stĺpec384" dataDxfId="18536"/>
    <tableColumn id="383" xr3:uid="{00000000-0010-0000-0100-00007F010000}" name="Stĺpec383" dataDxfId="18535"/>
    <tableColumn id="382" xr3:uid="{00000000-0010-0000-0100-00007E010000}" name="Stĺpec382" dataDxfId="18534"/>
    <tableColumn id="381" xr3:uid="{00000000-0010-0000-0100-00007D010000}" name="Stĺpec381" dataDxfId="18533"/>
    <tableColumn id="380" xr3:uid="{00000000-0010-0000-0100-00007C010000}" name="Stĺpec380" dataDxfId="18532"/>
    <tableColumn id="379" xr3:uid="{00000000-0010-0000-0100-00007B010000}" name="Stĺpec379" dataDxfId="18531"/>
    <tableColumn id="378" xr3:uid="{00000000-0010-0000-0100-00007A010000}" name="Stĺpec378" dataDxfId="18530"/>
    <tableColumn id="377" xr3:uid="{00000000-0010-0000-0100-000079010000}" name="Stĺpec377" dataDxfId="18529"/>
    <tableColumn id="376" xr3:uid="{00000000-0010-0000-0100-000078010000}" name="Stĺpec376" dataDxfId="18528"/>
    <tableColumn id="375" xr3:uid="{00000000-0010-0000-0100-000077010000}" name="Stĺpec375" dataDxfId="18527"/>
    <tableColumn id="374" xr3:uid="{00000000-0010-0000-0100-000076010000}" name="Stĺpec374" dataDxfId="18526"/>
    <tableColumn id="373" xr3:uid="{00000000-0010-0000-0100-000075010000}" name="Stĺpec373" dataDxfId="18525"/>
    <tableColumn id="372" xr3:uid="{00000000-0010-0000-0100-000074010000}" name="Stĺpec372" dataDxfId="18524"/>
    <tableColumn id="371" xr3:uid="{00000000-0010-0000-0100-000073010000}" name="Stĺpec371" dataDxfId="18523"/>
    <tableColumn id="370" xr3:uid="{00000000-0010-0000-0100-000072010000}" name="Stĺpec370" dataDxfId="18522"/>
    <tableColumn id="400" xr3:uid="{00000000-0010-0000-0100-000090010000}" name="Stĺpec400" dataDxfId="18521"/>
    <tableColumn id="399" xr3:uid="{00000000-0010-0000-0100-00008F010000}" name="Stĺpec399" dataDxfId="18520"/>
    <tableColumn id="398" xr3:uid="{00000000-0010-0000-0100-00008E010000}" name="Stĺpec398" dataDxfId="18519"/>
    <tableColumn id="397" xr3:uid="{00000000-0010-0000-0100-00008D010000}" name="Stĺpec397" dataDxfId="18518"/>
    <tableColumn id="396" xr3:uid="{00000000-0010-0000-0100-00008C010000}" name="Stĺpec396" dataDxfId="18517"/>
    <tableColumn id="395" xr3:uid="{00000000-0010-0000-0100-00008B010000}" name="Stĺpec395" dataDxfId="18516"/>
    <tableColumn id="394" xr3:uid="{00000000-0010-0000-0100-00008A010000}" name="Stĺpec394" dataDxfId="18515"/>
    <tableColumn id="393" xr3:uid="{00000000-0010-0000-0100-000089010000}" name="Stĺpec393" dataDxfId="18514"/>
    <tableColumn id="392" xr3:uid="{00000000-0010-0000-0100-000088010000}" name="Stĺpec392" dataDxfId="18513"/>
    <tableColumn id="391" xr3:uid="{00000000-0010-0000-0100-000087010000}" name="Stĺpec391" dataDxfId="18512"/>
    <tableColumn id="440" xr3:uid="{00000000-0010-0000-0100-0000B8010000}" name="Stĺpec440" dataDxfId="18511"/>
    <tableColumn id="439" xr3:uid="{00000000-0010-0000-0100-0000B7010000}" name="Stĺpec439" dataDxfId="18510"/>
    <tableColumn id="438" xr3:uid="{00000000-0010-0000-0100-0000B6010000}" name="Stĺpec438" dataDxfId="18509"/>
    <tableColumn id="437" xr3:uid="{00000000-0010-0000-0100-0000B5010000}" name="Stĺpec437" dataDxfId="18508"/>
    <tableColumn id="436" xr3:uid="{00000000-0010-0000-0100-0000B4010000}" name="Stĺpec436" dataDxfId="18507"/>
    <tableColumn id="435" xr3:uid="{00000000-0010-0000-0100-0000B3010000}" name="Stĺpec435" dataDxfId="18506"/>
    <tableColumn id="434" xr3:uid="{00000000-0010-0000-0100-0000B2010000}" name="Stĺpec434" dataDxfId="18505"/>
    <tableColumn id="433" xr3:uid="{00000000-0010-0000-0100-0000B1010000}" name="Stĺpec433" dataDxfId="18504"/>
    <tableColumn id="432" xr3:uid="{00000000-0010-0000-0100-0000B0010000}" name="Stĺpec432" dataDxfId="18503"/>
    <tableColumn id="431" xr3:uid="{00000000-0010-0000-0100-0000AF010000}" name="Stĺpec431" dataDxfId="18502"/>
    <tableColumn id="430" xr3:uid="{00000000-0010-0000-0100-0000AE010000}" name="Stĺpec430" dataDxfId="18501"/>
    <tableColumn id="429" xr3:uid="{00000000-0010-0000-0100-0000AD010000}" name="Stĺpec429" dataDxfId="18500"/>
    <tableColumn id="428" xr3:uid="{00000000-0010-0000-0100-0000AC010000}" name="Stĺpec428" dataDxfId="18499"/>
    <tableColumn id="427" xr3:uid="{00000000-0010-0000-0100-0000AB010000}" name="Stĺpec427" dataDxfId="18498"/>
    <tableColumn id="426" xr3:uid="{00000000-0010-0000-0100-0000AA010000}" name="Stĺpec426" dataDxfId="18497"/>
    <tableColumn id="425" xr3:uid="{00000000-0010-0000-0100-0000A9010000}" name="Stĺpec425" dataDxfId="18496"/>
    <tableColumn id="424" xr3:uid="{00000000-0010-0000-0100-0000A8010000}" name="Stĺpec424" dataDxfId="18495"/>
    <tableColumn id="423" xr3:uid="{00000000-0010-0000-0100-0000A7010000}" name="Stĺpec423" dataDxfId="18494"/>
    <tableColumn id="422" xr3:uid="{00000000-0010-0000-0100-0000A6010000}" name="Stĺpec422" dataDxfId="18493"/>
    <tableColumn id="421" xr3:uid="{00000000-0010-0000-0100-0000A5010000}" name="Stĺpec421" dataDxfId="18492"/>
    <tableColumn id="420" xr3:uid="{00000000-0010-0000-0100-0000A4010000}" name="Stĺpec420" dataDxfId="18491"/>
    <tableColumn id="419" xr3:uid="{00000000-0010-0000-0100-0000A3010000}" name="Stĺpec419" dataDxfId="18490"/>
    <tableColumn id="418" xr3:uid="{00000000-0010-0000-0100-0000A2010000}" name="Stĺpec418" dataDxfId="18489"/>
    <tableColumn id="417" xr3:uid="{00000000-0010-0000-0100-0000A1010000}" name="Stĺpec417" dataDxfId="18488"/>
    <tableColumn id="416" xr3:uid="{00000000-0010-0000-0100-0000A0010000}" name="Stĺpec416" dataDxfId="18487"/>
    <tableColumn id="415" xr3:uid="{00000000-0010-0000-0100-00009F010000}" name="Stĺpec415" dataDxfId="18486"/>
    <tableColumn id="414" xr3:uid="{00000000-0010-0000-0100-00009E010000}" name="Stĺpec414" dataDxfId="18485"/>
    <tableColumn id="413" xr3:uid="{00000000-0010-0000-0100-00009D010000}" name="Stĺpec413" dataDxfId="18484"/>
    <tableColumn id="412" xr3:uid="{00000000-0010-0000-0100-00009C010000}" name="Stĺpec412" dataDxfId="18483"/>
    <tableColumn id="411" xr3:uid="{00000000-0010-0000-0100-00009B010000}" name="Stĺpec411" dataDxfId="18482"/>
    <tableColumn id="410" xr3:uid="{00000000-0010-0000-0100-00009A010000}" name="Stĺpec410" dataDxfId="18481"/>
    <tableColumn id="409" xr3:uid="{00000000-0010-0000-0100-000099010000}" name="Stĺpec409" dataDxfId="18480"/>
    <tableColumn id="408" xr3:uid="{00000000-0010-0000-0100-000098010000}" name="Stĺpec408" dataDxfId="18479"/>
    <tableColumn id="407" xr3:uid="{00000000-0010-0000-0100-000097010000}" name="Stĺpec407" dataDxfId="18478"/>
    <tableColumn id="406" xr3:uid="{00000000-0010-0000-0100-000096010000}" name="Stĺpec406" dataDxfId="18477"/>
    <tableColumn id="405" xr3:uid="{00000000-0010-0000-0100-000095010000}" name="Stĺpec405" dataDxfId="18476"/>
    <tableColumn id="404" xr3:uid="{00000000-0010-0000-0100-000094010000}" name="Stĺpec404" dataDxfId="18475"/>
    <tableColumn id="403" xr3:uid="{00000000-0010-0000-0100-000093010000}" name="Stĺpec403" dataDxfId="18474"/>
    <tableColumn id="402" xr3:uid="{00000000-0010-0000-0100-000092010000}" name="Stĺpec402" dataDxfId="18473"/>
    <tableColumn id="401" xr3:uid="{00000000-0010-0000-0100-000091010000}" name="Stĺpec401" dataDxfId="18472"/>
    <tableColumn id="468" xr3:uid="{00000000-0010-0000-0100-0000D4010000}" name="Stĺpec468" dataDxfId="18471"/>
    <tableColumn id="467" xr3:uid="{00000000-0010-0000-0100-0000D3010000}" name="Stĺpec467" dataDxfId="18470"/>
    <tableColumn id="466" xr3:uid="{00000000-0010-0000-0100-0000D2010000}" name="Stĺpec466" dataDxfId="18469"/>
    <tableColumn id="465" xr3:uid="{00000000-0010-0000-0100-0000D1010000}" name="Stĺpec465" dataDxfId="18468"/>
    <tableColumn id="464" xr3:uid="{00000000-0010-0000-0100-0000D0010000}" name="Stĺpec464" dataDxfId="18467"/>
    <tableColumn id="463" xr3:uid="{00000000-0010-0000-0100-0000CF010000}" name="Stĺpec463" dataDxfId="18466"/>
    <tableColumn id="462" xr3:uid="{00000000-0010-0000-0100-0000CE010000}" name="Stĺpec462" dataDxfId="18465"/>
    <tableColumn id="461" xr3:uid="{00000000-0010-0000-0100-0000CD010000}" name="Stĺpec461" dataDxfId="18464"/>
    <tableColumn id="460" xr3:uid="{00000000-0010-0000-0100-0000CC010000}" name="Stĺpec460" dataDxfId="18463"/>
    <tableColumn id="459" xr3:uid="{00000000-0010-0000-0100-0000CB010000}" name="Stĺpec459" dataDxfId="18462"/>
    <tableColumn id="458" xr3:uid="{00000000-0010-0000-0100-0000CA010000}" name="Stĺpec458" dataDxfId="18461"/>
    <tableColumn id="457" xr3:uid="{00000000-0010-0000-0100-0000C9010000}" name="Stĺpec457" dataDxfId="18460"/>
    <tableColumn id="456" xr3:uid="{00000000-0010-0000-0100-0000C8010000}" name="Stĺpec456" dataDxfId="18459"/>
    <tableColumn id="455" xr3:uid="{00000000-0010-0000-0100-0000C7010000}" name="Stĺpec455" dataDxfId="18458"/>
    <tableColumn id="454" xr3:uid="{00000000-0010-0000-0100-0000C6010000}" name="Stĺpec454" dataDxfId="18457"/>
    <tableColumn id="453" xr3:uid="{00000000-0010-0000-0100-0000C5010000}" name="Stĺpec453" dataDxfId="18456"/>
    <tableColumn id="452" xr3:uid="{00000000-0010-0000-0100-0000C4010000}" name="Stĺpec452" dataDxfId="18455"/>
    <tableColumn id="451" xr3:uid="{00000000-0010-0000-0100-0000C3010000}" name="Stĺpec451" dataDxfId="18454"/>
    <tableColumn id="450" xr3:uid="{00000000-0010-0000-0100-0000C2010000}" name="Stĺpec450" dataDxfId="18453"/>
    <tableColumn id="449" xr3:uid="{00000000-0010-0000-0100-0000C1010000}" name="Stĺpec449" dataDxfId="18452"/>
    <tableColumn id="448" xr3:uid="{00000000-0010-0000-0100-0000C0010000}" name="Stĺpec448" dataDxfId="18451"/>
    <tableColumn id="447" xr3:uid="{00000000-0010-0000-0100-0000BF010000}" name="Stĺpec447" dataDxfId="18450"/>
    <tableColumn id="446" xr3:uid="{00000000-0010-0000-0100-0000BE010000}" name="Stĺpec446" dataDxfId="18449"/>
    <tableColumn id="445" xr3:uid="{00000000-0010-0000-0100-0000BD010000}" name="Stĺpec445" dataDxfId="18448"/>
    <tableColumn id="444" xr3:uid="{00000000-0010-0000-0100-0000BC010000}" name="Stĺpec444" dataDxfId="18447"/>
    <tableColumn id="443" xr3:uid="{00000000-0010-0000-0100-0000BB010000}" name="Stĺpec443" dataDxfId="18446"/>
    <tableColumn id="442" xr3:uid="{00000000-0010-0000-0100-0000BA010000}" name="Stĺpec442" dataDxfId="18445"/>
    <tableColumn id="441" xr3:uid="{00000000-0010-0000-0100-0000B9010000}" name="Stĺpec441" dataDxfId="18444"/>
    <tableColumn id="481" xr3:uid="{57D19DF9-C1F8-4B2A-AF68-FC87B782A592}" name="Stĺpec481" dataDxfId="18443"/>
    <tableColumn id="480" xr3:uid="{2A5C505C-2D9B-40EF-94A5-9A4C9E6AA9A0}" name="Stĺpec480" dataDxfId="18442"/>
    <tableColumn id="479" xr3:uid="{21724710-B236-4544-B7DD-293390A1DCCD}" name="Stĺpec479" dataDxfId="18441"/>
    <tableColumn id="478" xr3:uid="{641EEF9C-FACA-4F45-9899-A1756683EB1C}" name="Stĺpec478" dataDxfId="18440"/>
    <tableColumn id="477" xr3:uid="{D5E9B483-7F00-43C0-860A-DE6D274CF8EF}" name="Stĺpec477" dataDxfId="18439"/>
    <tableColumn id="476" xr3:uid="{987E10E6-3863-4882-8300-D927D09EE55D}" name="Stĺpec476" dataDxfId="18438"/>
    <tableColumn id="475" xr3:uid="{AD7F776F-99FD-4CCA-A0E5-3ED046703D47}" name="Stĺpec475" dataDxfId="18437"/>
    <tableColumn id="474" xr3:uid="{1E6D3131-2F74-4D22-9C65-B774BB74A277}" name="Stĺpec474" dataDxfId="18436"/>
    <tableColumn id="473" xr3:uid="{E5E76B3F-6DB7-4F7C-A284-07C13B40CC34}" name="Stĺpec473" dataDxfId="18435"/>
    <tableColumn id="472" xr3:uid="{286CFF63-B71B-47CB-B0D3-E2630CF1610F}" name="Stĺpec472" dataDxfId="18434"/>
    <tableColumn id="471" xr3:uid="{70986ABA-BC3D-4173-955E-ACF815CAD23F}" name="Stĺpec471" dataDxfId="18433"/>
    <tableColumn id="470" xr3:uid="{CF66E64A-32EB-4274-AFC6-DB5622EE6C77}" name="Stĺpec470" dataDxfId="18432"/>
    <tableColumn id="469" xr3:uid="{8134D028-B6B7-4DB4-8074-BDEDBA464AE9}" name="Stĺpec469" dataDxfId="18431"/>
    <tableColumn id="496" xr3:uid="{FE5AB730-F9E2-46BD-A97E-A88FE7577996}" name="Stĺpec496" dataDxfId="18430"/>
    <tableColumn id="495" xr3:uid="{229B3D1E-B6E5-4B8C-B239-3E8607DD59C9}" name="Stĺpec495" dataDxfId="18429"/>
    <tableColumn id="494" xr3:uid="{AB85EAA9-7FF2-46E2-A21F-751711E6AE57}" name="Stĺpec494" dataDxfId="18428"/>
    <tableColumn id="493" xr3:uid="{8A30B11B-7560-42A2-A3FC-EFFD0586E6D8}" name="Stĺpec493" dataDxfId="18427"/>
    <tableColumn id="492" xr3:uid="{A671571B-5C42-4162-8D28-483E7ACBB32F}" name="Stĺpec492" dataDxfId="18426"/>
    <tableColumn id="491" xr3:uid="{DB25A261-3A4C-43AB-A29A-7516E80B5958}" name="Stĺpec491" dataDxfId="18425"/>
    <tableColumn id="490" xr3:uid="{EF4DEF04-C62C-4C74-AA2A-4DBC838F63D7}" name="Stĺpec490" dataDxfId="18424"/>
    <tableColumn id="489" xr3:uid="{06174EBC-5D2A-4BDD-87A3-2B43CFE839FC}" name="Stĺpec489" dataDxfId="18423"/>
    <tableColumn id="488" xr3:uid="{1D749C08-94C3-4DC2-AF2C-966A33998DA0}" name="Stĺpec488" dataDxfId="18422"/>
    <tableColumn id="487" xr3:uid="{83909992-AFEC-45D6-938B-C6906B6A5481}" name="Stĺpec487" dataDxfId="18421"/>
    <tableColumn id="486" xr3:uid="{AEAF688E-358A-4FD3-9672-44BCFA2F4079}" name="Stĺpec486" dataDxfId="18420"/>
    <tableColumn id="485" xr3:uid="{5E51EB86-EB00-4307-9B03-9F9433DC0B8D}" name="Stĺpec485" dataDxfId="18419"/>
    <tableColumn id="484" xr3:uid="{626B1444-5D65-4CDD-8BF3-E71F3518C5E3}" name="Stĺpec484" dataDxfId="18418"/>
    <tableColumn id="483" xr3:uid="{C260D55C-38C4-4628-81E2-3DC229684218}" name="Stĺpec483" dataDxfId="18417"/>
    <tableColumn id="482" xr3:uid="{3BBB9E67-A002-4B63-A200-CA13D972FF15}" name="Stĺpec482" dataDxfId="18416"/>
    <tableColumn id="504" xr3:uid="{CB18B8D9-FFAD-4444-B541-F77BB03E93B3}" name="Stĺpec504" dataDxfId="18415"/>
    <tableColumn id="503" xr3:uid="{A033B335-6E1D-450F-B961-FA3DA7A5086A}" name="Stĺpec503" dataDxfId="18414"/>
    <tableColumn id="502" xr3:uid="{E3FDA502-FC04-4A13-9A50-972012618701}" name="Stĺpec502" dataDxfId="18413"/>
    <tableColumn id="501" xr3:uid="{71E4E87B-052B-4C25-A520-3E41C44E7F21}" name="Stĺpec501" dataDxfId="18412"/>
    <tableColumn id="500" xr3:uid="{64DF76F6-4CFF-4CC9-9079-C634228F7808}" name="Stĺpec500" dataDxfId="18411"/>
    <tableColumn id="499" xr3:uid="{6762B944-5A85-402A-B194-68A9D33D5C51}" name="Stĺpec499" dataDxfId="18410"/>
    <tableColumn id="498" xr3:uid="{E250CFA8-FE06-425C-8991-4EF4DC878E1E}" name="Stĺpec498" dataDxfId="18409"/>
    <tableColumn id="497" xr3:uid="{866410B5-0ADC-490A-8AF5-59ED89EB117A}" name="Stĺpec497" dataDxfId="18408"/>
    <tableColumn id="522" xr3:uid="{7BCF1EEA-37D9-47BA-858D-21AB35822225}" name="Stĺpec522" dataDxfId="18407"/>
    <tableColumn id="521" xr3:uid="{C14B3B24-D2FD-4938-A615-14D4D592CDC2}" name="Stĺpec521" dataDxfId="18406"/>
    <tableColumn id="520" xr3:uid="{9A892961-6EEC-44E5-BF41-C00F4CAE5FD9}" name="Stĺpec520" dataDxfId="18405"/>
    <tableColumn id="519" xr3:uid="{F6327299-0BF4-4243-AD2F-A9E267D21401}" name="Stĺpec519" dataDxfId="18404"/>
    <tableColumn id="518" xr3:uid="{389DC904-6C6D-4ECA-AF41-938A0B5CC040}" name="Stĺpec518" dataDxfId="18403"/>
    <tableColumn id="517" xr3:uid="{C307D4E5-87A2-4246-9E66-0A2D0BF874DA}" name="Stĺpec517" dataDxfId="18402"/>
    <tableColumn id="516" xr3:uid="{BEEBFCF1-3EE0-43C0-A935-2A10E9F7E1A9}" name="Stĺpec516" dataDxfId="18401"/>
    <tableColumn id="515" xr3:uid="{BF14F1F9-D7BB-40BD-BC15-0AF973DD78C4}" name="Stĺpec515" dataDxfId="18400"/>
    <tableColumn id="514" xr3:uid="{DFC19DE4-BA54-4435-B120-6A665576803B}" name="Stĺpec514" dataDxfId="18399"/>
    <tableColumn id="513" xr3:uid="{018FE7F4-8FFF-4A35-BF37-CC6A2FA9E044}" name="Stĺpec513" dataDxfId="18398"/>
    <tableColumn id="512" xr3:uid="{369D55EE-E54D-48D2-8034-1C2CAC2E2E73}" name="Stĺpec512" dataDxfId="18397"/>
    <tableColumn id="511" xr3:uid="{03564B24-E751-44C6-A41A-693024AC8ACA}" name="Stĺpec511" dataDxfId="18396"/>
    <tableColumn id="510" xr3:uid="{1E1EC8FF-D137-43D9-AC7D-597FEE1A4C6B}" name="Stĺpec510" dataDxfId="18395"/>
    <tableColumn id="509" xr3:uid="{D190CB30-A07A-4D3D-9DCA-AA85AF850294}" name="Stĺpec509" dataDxfId="18394"/>
    <tableColumn id="508" xr3:uid="{25AFCEE6-AC94-4A86-9803-734D37048B84}" name="Stĺpec508" dataDxfId="18393"/>
    <tableColumn id="507" xr3:uid="{BD1132F1-82E8-4E28-8BC9-3393C6A3DB64}" name="Stĺpec507" dataDxfId="18392"/>
    <tableColumn id="506" xr3:uid="{C8A184F6-E90B-4DC1-B6FE-432EB582C007}" name="Stĺpec506" dataDxfId="18391"/>
    <tableColumn id="505" xr3:uid="{F33585A9-48B5-4F0D-ACC7-90CAD4B04267}" name="Stĺpec505" dataDxfId="18390"/>
    <tableColumn id="273" xr3:uid="{00000000-0010-0000-0100-000011010000}" name="Stĺpec273" dataDxfId="18389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2000000}" name="Tabuľka2" displayName="Tabuľka2" ref="A9:TB97" headerRowCount="0" totalsRowShown="0">
  <tableColumns count="522">
    <tableColumn id="1" xr3:uid="{00000000-0010-0000-0200-000001000000}" name="Stĺpec1" dataDxfId="18388"/>
    <tableColumn id="2" xr3:uid="{00000000-0010-0000-0200-000002000000}" name="Stĺpec2" dataDxfId="18387"/>
    <tableColumn id="3" xr3:uid="{00000000-0010-0000-0200-000003000000}" name="Stĺpec3" dataDxfId="18386"/>
    <tableColumn id="4" xr3:uid="{00000000-0010-0000-0200-000004000000}" name="Stĺpec4"/>
    <tableColumn id="5" xr3:uid="{00000000-0010-0000-0200-000005000000}" name="Stĺpec5" dataDxfId="18385"/>
    <tableColumn id="6" xr3:uid="{00000000-0010-0000-0200-000006000000}" name="Stĺpec6" dataDxfId="18384"/>
    <tableColumn id="7" xr3:uid="{00000000-0010-0000-0200-000007000000}" name="Stĺpec7"/>
    <tableColumn id="124" xr3:uid="{00000000-0010-0000-0200-00007C000000}" name="Stĺpec124"/>
    <tableColumn id="8" xr3:uid="{00000000-0010-0000-0200-000008000000}" name="Stĺpec8" dataDxfId="18383">
      <calculatedColumnFormula>SUM(K9:TB9)</calculatedColumnFormula>
    </tableColumn>
    <tableColumn id="9" xr3:uid="{00000000-0010-0000-0200-000009000000}" name="Stĺpec9" dataDxfId="18382"/>
    <tableColumn id="10" xr3:uid="{00000000-0010-0000-0200-00000A000000}" name="Stĺpec10" dataDxfId="18381"/>
    <tableColumn id="11" xr3:uid="{00000000-0010-0000-0200-00000B000000}" name="Stĺpec11" dataDxfId="18380"/>
    <tableColumn id="12" xr3:uid="{00000000-0010-0000-0200-00000C000000}" name="Stĺpec12" dataDxfId="18379"/>
    <tableColumn id="13" xr3:uid="{00000000-0010-0000-0200-00000D000000}" name="Stĺpec13" dataDxfId="18378"/>
    <tableColumn id="14" xr3:uid="{00000000-0010-0000-0200-00000E000000}" name="Stĺpec14" dataDxfId="18377"/>
    <tableColumn id="15" xr3:uid="{00000000-0010-0000-0200-00000F000000}" name="Stĺpec15" dataDxfId="18376"/>
    <tableColumn id="16" xr3:uid="{00000000-0010-0000-0200-000010000000}" name="Stĺpec16" dataDxfId="18375"/>
    <tableColumn id="17" xr3:uid="{00000000-0010-0000-0200-000011000000}" name="Stĺpec17" dataDxfId="18374"/>
    <tableColumn id="18" xr3:uid="{00000000-0010-0000-0200-000012000000}" name="Stĺpec18" dataDxfId="18373"/>
    <tableColumn id="19" xr3:uid="{00000000-0010-0000-0200-000013000000}" name="Stĺpec19" dataDxfId="18372"/>
    <tableColumn id="20" xr3:uid="{00000000-0010-0000-0200-000014000000}" name="Stĺpec20" dataDxfId="18371"/>
    <tableColumn id="21" xr3:uid="{00000000-0010-0000-0200-000015000000}" name="Stĺpec21" dataDxfId="18370"/>
    <tableColumn id="22" xr3:uid="{00000000-0010-0000-0200-000016000000}" name="Stĺpec22" dataDxfId="18369"/>
    <tableColumn id="23" xr3:uid="{00000000-0010-0000-0200-000017000000}" name="Stĺpec23" dataDxfId="18368"/>
    <tableColumn id="24" xr3:uid="{00000000-0010-0000-0200-000018000000}" name="Stĺpec24" dataDxfId="18367"/>
    <tableColumn id="25" xr3:uid="{00000000-0010-0000-0200-000019000000}" name="Stĺpec25" dataDxfId="18366"/>
    <tableColumn id="26" xr3:uid="{00000000-0010-0000-0200-00001A000000}" name="Stĺpec26" dataDxfId="18365"/>
    <tableColumn id="27" xr3:uid="{00000000-0010-0000-0200-00001B000000}" name="Stĺpec27" dataDxfId="18364"/>
    <tableColumn id="28" xr3:uid="{00000000-0010-0000-0200-00001C000000}" name="Stĺpec28" dataDxfId="18363"/>
    <tableColumn id="29" xr3:uid="{00000000-0010-0000-0200-00001D000000}" name="Stĺpec29" dataDxfId="18362"/>
    <tableColumn id="30" xr3:uid="{00000000-0010-0000-0200-00001E000000}" name="Stĺpec30" dataDxfId="18361"/>
    <tableColumn id="31" xr3:uid="{00000000-0010-0000-0200-00001F000000}" name="Stĺpec31" dataDxfId="18360"/>
    <tableColumn id="32" xr3:uid="{00000000-0010-0000-0200-000020000000}" name="Stĺpec32" dataDxfId="18359"/>
    <tableColumn id="33" xr3:uid="{00000000-0010-0000-0200-000021000000}" name="Stĺpec33" dataDxfId="18358"/>
    <tableColumn id="34" xr3:uid="{00000000-0010-0000-0200-000022000000}" name="Stĺpec34" dataDxfId="18357"/>
    <tableColumn id="206" xr3:uid="{00000000-0010-0000-0200-0000CE000000}" name="Stĺpec206" dataDxfId="18356"/>
    <tableColumn id="35" xr3:uid="{00000000-0010-0000-0200-000023000000}" name="Stĺpec35" dataDxfId="18355"/>
    <tableColumn id="36" xr3:uid="{00000000-0010-0000-0200-000024000000}" name="Stĺpec36" dataDxfId="18354"/>
    <tableColumn id="37" xr3:uid="{00000000-0010-0000-0200-000025000000}" name="Stĺpec37" dataDxfId="18353"/>
    <tableColumn id="38" xr3:uid="{00000000-0010-0000-0200-000026000000}" name="Stĺpec38" dataDxfId="18352"/>
    <tableColumn id="39" xr3:uid="{00000000-0010-0000-0200-000027000000}" name="Stĺpec39" dataDxfId="18351"/>
    <tableColumn id="40" xr3:uid="{00000000-0010-0000-0200-000028000000}" name="Stĺpec40" dataDxfId="18350"/>
    <tableColumn id="41" xr3:uid="{00000000-0010-0000-0200-000029000000}" name="Stĺpec41" dataDxfId="18349"/>
    <tableColumn id="42" xr3:uid="{00000000-0010-0000-0200-00002A000000}" name="Stĺpec42" dataDxfId="18348"/>
    <tableColumn id="43" xr3:uid="{00000000-0010-0000-0200-00002B000000}" name="Stĺpec43" dataDxfId="18347"/>
    <tableColumn id="44" xr3:uid="{00000000-0010-0000-0200-00002C000000}" name="Stĺpec44" dataDxfId="18346"/>
    <tableColumn id="45" xr3:uid="{00000000-0010-0000-0200-00002D000000}" name="Stĺpec45" dataDxfId="18345"/>
    <tableColumn id="46" xr3:uid="{00000000-0010-0000-0200-00002E000000}" name="Stĺpec46" dataDxfId="18344"/>
    <tableColumn id="47" xr3:uid="{00000000-0010-0000-0200-00002F000000}" name="Stĺpec47" dataDxfId="18343"/>
    <tableColumn id="48" xr3:uid="{00000000-0010-0000-0200-000030000000}" name="Stĺpec48" dataDxfId="18342"/>
    <tableColumn id="49" xr3:uid="{00000000-0010-0000-0200-000031000000}" name="Stĺpec49" dataDxfId="18341"/>
    <tableColumn id="50" xr3:uid="{00000000-0010-0000-0200-000032000000}" name="Stĺpec50" dataDxfId="18340"/>
    <tableColumn id="51" xr3:uid="{00000000-0010-0000-0200-000033000000}" name="Stĺpec51" dataDxfId="18339"/>
    <tableColumn id="52" xr3:uid="{00000000-0010-0000-0200-000034000000}" name="Stĺpec52" dataDxfId="18338"/>
    <tableColumn id="53" xr3:uid="{00000000-0010-0000-0200-000035000000}" name="Stĺpec53" dataDxfId="18337"/>
    <tableColumn id="54" xr3:uid="{00000000-0010-0000-0200-000036000000}" name="Stĺpec54" dataDxfId="18336"/>
    <tableColumn id="55" xr3:uid="{00000000-0010-0000-0200-000037000000}" name="Stĺpec55" dataDxfId="18335"/>
    <tableColumn id="56" xr3:uid="{00000000-0010-0000-0200-000038000000}" name="Stĺpec56" dataDxfId="18334"/>
    <tableColumn id="57" xr3:uid="{00000000-0010-0000-0200-000039000000}" name="Stĺpec57" dataDxfId="18333"/>
    <tableColumn id="213" xr3:uid="{00000000-0010-0000-0200-0000D5000000}" name="Stĺpec213" dataDxfId="18332"/>
    <tableColumn id="212" xr3:uid="{00000000-0010-0000-0200-0000D4000000}" name="Stĺpec212" dataDxfId="18331"/>
    <tableColumn id="211" xr3:uid="{00000000-0010-0000-0200-0000D3000000}" name="Stĺpec211" dataDxfId="18330"/>
    <tableColumn id="210" xr3:uid="{00000000-0010-0000-0200-0000D2000000}" name="Stĺpec210" dataDxfId="18329"/>
    <tableColumn id="209" xr3:uid="{00000000-0010-0000-0200-0000D1000000}" name="Stĺpec209" dataDxfId="18328"/>
    <tableColumn id="208" xr3:uid="{00000000-0010-0000-0200-0000D0000000}" name="Stĺpec208" dataDxfId="18327"/>
    <tableColumn id="207" xr3:uid="{00000000-0010-0000-0200-0000CF000000}" name="Stĺpec207" dataDxfId="18326"/>
    <tableColumn id="58" xr3:uid="{00000000-0010-0000-0200-00003A000000}" name="Stĺpec58" dataDxfId="18325"/>
    <tableColumn id="59" xr3:uid="{00000000-0010-0000-0200-00003B000000}" name="Stĺpec59" dataDxfId="18324"/>
    <tableColumn id="60" xr3:uid="{00000000-0010-0000-0200-00003C000000}" name="Stĺpec60" dataDxfId="18323"/>
    <tableColumn id="61" xr3:uid="{00000000-0010-0000-0200-00003D000000}" name="Stĺpec61" dataDxfId="18322"/>
    <tableColumn id="62" xr3:uid="{00000000-0010-0000-0200-00003E000000}" name="Stĺpec62" dataDxfId="18321"/>
    <tableColumn id="63" xr3:uid="{00000000-0010-0000-0200-00003F000000}" name="Stĺpec63" dataDxfId="18320"/>
    <tableColumn id="64" xr3:uid="{00000000-0010-0000-0200-000040000000}" name="Stĺpec64" dataDxfId="18319"/>
    <tableColumn id="65" xr3:uid="{00000000-0010-0000-0200-000041000000}" name="Stĺpec65" dataDxfId="18318"/>
    <tableColumn id="66" xr3:uid="{00000000-0010-0000-0200-000042000000}" name="Stĺpec66" dataDxfId="18317"/>
    <tableColumn id="67" xr3:uid="{00000000-0010-0000-0200-000043000000}" name="Stĺpec67" dataDxfId="18316"/>
    <tableColumn id="68" xr3:uid="{00000000-0010-0000-0200-000044000000}" name="Stĺpec68" dataDxfId="18315"/>
    <tableColumn id="69" xr3:uid="{00000000-0010-0000-0200-000045000000}" name="Stĺpec69" dataDxfId="18314"/>
    <tableColumn id="70" xr3:uid="{00000000-0010-0000-0200-000046000000}" name="Stĺpec70" dataDxfId="18313"/>
    <tableColumn id="71" xr3:uid="{00000000-0010-0000-0200-000047000000}" name="Stĺpec71" dataDxfId="18312"/>
    <tableColumn id="72" xr3:uid="{00000000-0010-0000-0200-000048000000}" name="Stĺpec72" dataDxfId="18311"/>
    <tableColumn id="73" xr3:uid="{00000000-0010-0000-0200-000049000000}" name="Stĺpec73" dataDxfId="18310"/>
    <tableColumn id="216" xr3:uid="{00000000-0010-0000-0200-0000D8000000}" name="Stĺpec216" dataDxfId="18309"/>
    <tableColumn id="215" xr3:uid="{00000000-0010-0000-0200-0000D7000000}" name="Stĺpec215" dataDxfId="18308"/>
    <tableColumn id="214" xr3:uid="{00000000-0010-0000-0200-0000D6000000}" name="Stĺpec214" dataDxfId="18307"/>
    <tableColumn id="74" xr3:uid="{00000000-0010-0000-0200-00004A000000}" name="Stĺpec74" dataDxfId="18306"/>
    <tableColumn id="75" xr3:uid="{00000000-0010-0000-0200-00004B000000}" name="Stĺpec75" dataDxfId="18305"/>
    <tableColumn id="76" xr3:uid="{00000000-0010-0000-0200-00004C000000}" name="Stĺpec76" dataDxfId="18304"/>
    <tableColumn id="77" xr3:uid="{00000000-0010-0000-0200-00004D000000}" name="Stĺpec77" dataDxfId="18303"/>
    <tableColumn id="219" xr3:uid="{00000000-0010-0000-0200-0000DB000000}" name="Stĺpec219" dataDxfId="18302"/>
    <tableColumn id="218" xr3:uid="{00000000-0010-0000-0200-0000DA000000}" name="Stĺpec218" dataDxfId="18301"/>
    <tableColumn id="217" xr3:uid="{00000000-0010-0000-0200-0000D9000000}" name="Stĺpec217" dataDxfId="18300"/>
    <tableColumn id="78" xr3:uid="{00000000-0010-0000-0200-00004E000000}" name="Stĺpec78" dataDxfId="18299"/>
    <tableColumn id="79" xr3:uid="{00000000-0010-0000-0200-00004F000000}" name="Stĺpec79" dataDxfId="18298"/>
    <tableColumn id="80" xr3:uid="{00000000-0010-0000-0200-000050000000}" name="Stĺpec80" dataDxfId="18297"/>
    <tableColumn id="81" xr3:uid="{00000000-0010-0000-0200-000051000000}" name="Stĺpec81" dataDxfId="18296"/>
    <tableColumn id="82" xr3:uid="{00000000-0010-0000-0200-000052000000}" name="Stĺpec82" dataDxfId="18295"/>
    <tableColumn id="83" xr3:uid="{00000000-0010-0000-0200-000053000000}" name="Stĺpec83" dataDxfId="18294"/>
    <tableColumn id="84" xr3:uid="{00000000-0010-0000-0200-000054000000}" name="Stĺpec84" dataDxfId="18293"/>
    <tableColumn id="85" xr3:uid="{00000000-0010-0000-0200-000055000000}" name="Stĺpec85" dataDxfId="18292"/>
    <tableColumn id="86" xr3:uid="{00000000-0010-0000-0200-000056000000}" name="Stĺpec86" dataDxfId="18291"/>
    <tableColumn id="87" xr3:uid="{00000000-0010-0000-0200-000057000000}" name="Stĺpec87" dataDxfId="18290"/>
    <tableColumn id="88" xr3:uid="{00000000-0010-0000-0200-000058000000}" name="Stĺpec88" dataDxfId="18289"/>
    <tableColumn id="131" xr3:uid="{00000000-0010-0000-0200-000083000000}" name="Stĺpec131" dataDxfId="18288"/>
    <tableColumn id="130" xr3:uid="{00000000-0010-0000-0200-000082000000}" name="Stĺpec130" dataDxfId="18287"/>
    <tableColumn id="129" xr3:uid="{00000000-0010-0000-0200-000081000000}" name="Stĺpec129" dataDxfId="18286"/>
    <tableColumn id="128" xr3:uid="{00000000-0010-0000-0200-000080000000}" name="Stĺpec128" dataDxfId="18285"/>
    <tableColumn id="133" xr3:uid="{00000000-0010-0000-0200-000085000000}" name="Stĺpec133" dataDxfId="18284"/>
    <tableColumn id="132" xr3:uid="{00000000-0010-0000-0200-000084000000}" name="Stĺpec132" dataDxfId="18283"/>
    <tableColumn id="127" xr3:uid="{00000000-0010-0000-0200-00007F000000}" name="Stĺpec127" dataDxfId="18282"/>
    <tableColumn id="222" xr3:uid="{00000000-0010-0000-0200-0000DE000000}" name="Stĺpec222" dataDxfId="18281"/>
    <tableColumn id="221" xr3:uid="{00000000-0010-0000-0200-0000DD000000}" name="Stĺpec221" dataDxfId="18280"/>
    <tableColumn id="220" xr3:uid="{00000000-0010-0000-0200-0000DC000000}" name="Stĺpec220" dataDxfId="18279"/>
    <tableColumn id="89" xr3:uid="{00000000-0010-0000-0200-000059000000}" name="Stĺpec89" dataDxfId="18278"/>
    <tableColumn id="90" xr3:uid="{00000000-0010-0000-0200-00005A000000}" name="Stĺpec90" dataDxfId="18277"/>
    <tableColumn id="91" xr3:uid="{00000000-0010-0000-0200-00005B000000}" name="Stĺpec91" dataDxfId="18276"/>
    <tableColumn id="92" xr3:uid="{00000000-0010-0000-0200-00005C000000}" name="Stĺpec92" dataDxfId="18275"/>
    <tableColumn id="93" xr3:uid="{00000000-0010-0000-0200-00005D000000}" name="Stĺpec93" dataDxfId="18274"/>
    <tableColumn id="94" xr3:uid="{00000000-0010-0000-0200-00005E000000}" name="Stĺpec94" dataDxfId="18273"/>
    <tableColumn id="95" xr3:uid="{00000000-0010-0000-0200-00005F000000}" name="Stĺpec95" dataDxfId="18272"/>
    <tableColumn id="96" xr3:uid="{00000000-0010-0000-0200-000060000000}" name="Stĺpec96" dataDxfId="18271"/>
    <tableColumn id="97" xr3:uid="{00000000-0010-0000-0200-000061000000}" name="Stĺpec97" dataDxfId="18270"/>
    <tableColumn id="98" xr3:uid="{00000000-0010-0000-0200-000062000000}" name="Stĺpec98" dataDxfId="18269"/>
    <tableColumn id="99" xr3:uid="{00000000-0010-0000-0200-000063000000}" name="Stĺpec99" dataDxfId="18268"/>
    <tableColumn id="100" xr3:uid="{00000000-0010-0000-0200-000064000000}" name="Stĺpec100" dataDxfId="18267"/>
    <tableColumn id="225" xr3:uid="{00000000-0010-0000-0200-0000E1000000}" name="Stĺpec225" dataDxfId="18266"/>
    <tableColumn id="224" xr3:uid="{00000000-0010-0000-0200-0000E0000000}" name="Stĺpec224" dataDxfId="18265"/>
    <tableColumn id="223" xr3:uid="{00000000-0010-0000-0200-0000DF000000}" name="Stĺpec223" dataDxfId="18264"/>
    <tableColumn id="101" xr3:uid="{00000000-0010-0000-0200-000065000000}" name="Stĺpec101" dataDxfId="18263"/>
    <tableColumn id="238" xr3:uid="{00000000-0010-0000-0200-0000EE000000}" name="Stĺpec237" dataDxfId="18262"/>
    <tableColumn id="237" xr3:uid="{00000000-0010-0000-0200-0000ED000000}" name="Stĺpec236" dataDxfId="18261"/>
    <tableColumn id="102" xr3:uid="{00000000-0010-0000-0200-000066000000}" name="Stĺpec102" dataDxfId="18260"/>
    <tableColumn id="103" xr3:uid="{00000000-0010-0000-0200-000067000000}" name="Stĺpec103" dataDxfId="18259"/>
    <tableColumn id="158" xr3:uid="{00000000-0010-0000-0200-00009E000000}" name="Stĺpec158" dataDxfId="18258"/>
    <tableColumn id="157" xr3:uid="{00000000-0010-0000-0200-00009D000000}" name="Stĺpec157" dataDxfId="18257"/>
    <tableColumn id="156" xr3:uid="{00000000-0010-0000-0200-00009C000000}" name="Stĺpec156" dataDxfId="18256"/>
    <tableColumn id="155" xr3:uid="{00000000-0010-0000-0200-00009B000000}" name="Stĺpec155" dataDxfId="18255"/>
    <tableColumn id="154" xr3:uid="{00000000-0010-0000-0200-00009A000000}" name="Stĺpec154" dataDxfId="18254"/>
    <tableColumn id="153" xr3:uid="{00000000-0010-0000-0200-000099000000}" name="Stĺpec153" dataDxfId="18253"/>
    <tableColumn id="152" xr3:uid="{00000000-0010-0000-0200-000098000000}" name="Stĺpec152" dataDxfId="18252"/>
    <tableColumn id="151" xr3:uid="{00000000-0010-0000-0200-000097000000}" name="Stĺpec151" dataDxfId="18251"/>
    <tableColumn id="150" xr3:uid="{00000000-0010-0000-0200-000096000000}" name="Stĺpec150" dataDxfId="18250"/>
    <tableColumn id="149" xr3:uid="{00000000-0010-0000-0200-000095000000}" name="Stĺpec149" dataDxfId="18249"/>
    <tableColumn id="148" xr3:uid="{00000000-0010-0000-0200-000094000000}" name="Stĺpec148" dataDxfId="18248"/>
    <tableColumn id="147" xr3:uid="{00000000-0010-0000-0200-000093000000}" name="Stĺpec147" dataDxfId="18247"/>
    <tableColumn id="146" xr3:uid="{00000000-0010-0000-0200-000092000000}" name="Stĺpec146" dataDxfId="18246"/>
    <tableColumn id="145" xr3:uid="{00000000-0010-0000-0200-000091000000}" name="Stĺpec145" dataDxfId="18245"/>
    <tableColumn id="144" xr3:uid="{00000000-0010-0000-0200-000090000000}" name="Stĺpec144" dataDxfId="18244"/>
    <tableColumn id="143" xr3:uid="{00000000-0010-0000-0200-00008F000000}" name="Stĺpec143" dataDxfId="18243"/>
    <tableColumn id="142" xr3:uid="{00000000-0010-0000-0200-00008E000000}" name="Stĺpec142" dataDxfId="18242"/>
    <tableColumn id="141" xr3:uid="{00000000-0010-0000-0200-00008D000000}" name="Stĺpec141" dataDxfId="18241"/>
    <tableColumn id="140" xr3:uid="{00000000-0010-0000-0200-00008C000000}" name="Stĺpec140" dataDxfId="18240"/>
    <tableColumn id="139" xr3:uid="{00000000-0010-0000-0200-00008B000000}" name="Stĺpec139" dataDxfId="18239"/>
    <tableColumn id="138" xr3:uid="{00000000-0010-0000-0200-00008A000000}" name="Stĺpec138" dataDxfId="18238"/>
    <tableColumn id="137" xr3:uid="{00000000-0010-0000-0200-000089000000}" name="Stĺpec137" dataDxfId="18237"/>
    <tableColumn id="136" xr3:uid="{00000000-0010-0000-0200-000088000000}" name="Stĺpec136" dataDxfId="18236"/>
    <tableColumn id="135" xr3:uid="{00000000-0010-0000-0200-000087000000}" name="Stĺpec135" dataDxfId="18235"/>
    <tableColumn id="134" xr3:uid="{00000000-0010-0000-0200-000086000000}" name="Stĺpec134" dataDxfId="18234"/>
    <tableColumn id="104" xr3:uid="{00000000-0010-0000-0200-000068000000}" name="Stĺpec104" dataDxfId="18233"/>
    <tableColumn id="105" xr3:uid="{00000000-0010-0000-0200-000069000000}" name="Stĺpec105" dataDxfId="18232"/>
    <tableColumn id="106" xr3:uid="{00000000-0010-0000-0200-00006A000000}" name="Stĺpec106" dataDxfId="18231"/>
    <tableColumn id="107" xr3:uid="{00000000-0010-0000-0200-00006B000000}" name="Stĺpec107" dataDxfId="18230"/>
    <tableColumn id="108" xr3:uid="{00000000-0010-0000-0200-00006C000000}" name="Stĺpec108" dataDxfId="18229"/>
    <tableColumn id="109" xr3:uid="{00000000-0010-0000-0200-00006D000000}" name="Stĺpec109" dataDxfId="18228"/>
    <tableColumn id="110" xr3:uid="{00000000-0010-0000-0200-00006E000000}" name="Stĺpec110" dataDxfId="18227"/>
    <tableColumn id="111" xr3:uid="{00000000-0010-0000-0200-00006F000000}" name="Stĺpec111" dataDxfId="18226"/>
    <tableColumn id="112" xr3:uid="{00000000-0010-0000-0200-000070000000}" name="Stĺpec112" dataDxfId="18225"/>
    <tableColumn id="113" xr3:uid="{00000000-0010-0000-0200-000071000000}" name="Stĺpec113" dataDxfId="18224"/>
    <tableColumn id="114" xr3:uid="{00000000-0010-0000-0200-000072000000}" name="Stĺpec114" dataDxfId="18223"/>
    <tableColumn id="115" xr3:uid="{00000000-0010-0000-0200-000073000000}" name="Stĺpec115" dataDxfId="18222"/>
    <tableColumn id="116" xr3:uid="{00000000-0010-0000-0200-000074000000}" name="Stĺpec116" dataDxfId="18221"/>
    <tableColumn id="117" xr3:uid="{00000000-0010-0000-0200-000075000000}" name="Stĺpec117" dataDxfId="18220"/>
    <tableColumn id="118" xr3:uid="{00000000-0010-0000-0200-000076000000}" name="Stĺpec118" dataDxfId="18219"/>
    <tableColumn id="119" xr3:uid="{00000000-0010-0000-0200-000077000000}" name="Stĺpec119" dataDxfId="18218"/>
    <tableColumn id="120" xr3:uid="{00000000-0010-0000-0200-000078000000}" name="Stĺpec120" dataDxfId="18217"/>
    <tableColumn id="189" xr3:uid="{00000000-0010-0000-0200-0000BD000000}" name="Stĺpec188" dataDxfId="18216"/>
    <tableColumn id="188" xr3:uid="{00000000-0010-0000-0200-0000BC000000}" name="Stĺpec187" dataDxfId="18215"/>
    <tableColumn id="187" xr3:uid="{00000000-0010-0000-0200-0000BB000000}" name="Stĺpec186" dataDxfId="18214"/>
    <tableColumn id="186" xr3:uid="{00000000-0010-0000-0200-0000BA000000}" name="Stĺpec185" dataDxfId="18213"/>
    <tableColumn id="185" xr3:uid="{00000000-0010-0000-0200-0000B9000000}" name="Stĺpec184" dataDxfId="18212"/>
    <tableColumn id="184" xr3:uid="{00000000-0010-0000-0200-0000B8000000}" name="Stĺpec183" dataDxfId="18211"/>
    <tableColumn id="183" xr3:uid="{00000000-0010-0000-0200-0000B7000000}" name="Stĺpec182" dataDxfId="18210"/>
    <tableColumn id="182" xr3:uid="{00000000-0010-0000-0200-0000B6000000}" name="Stĺpec181" dataDxfId="18209"/>
    <tableColumn id="181" xr3:uid="{00000000-0010-0000-0200-0000B5000000}" name="Stĺpec180" dataDxfId="18208"/>
    <tableColumn id="180" xr3:uid="{00000000-0010-0000-0200-0000B4000000}" name="Stĺpec179" dataDxfId="18207"/>
    <tableColumn id="179" xr3:uid="{00000000-0010-0000-0200-0000B3000000}" name="Stĺpec178" dataDxfId="18206"/>
    <tableColumn id="178" xr3:uid="{00000000-0010-0000-0200-0000B2000000}" name="Stĺpec177" dataDxfId="18205"/>
    <tableColumn id="177" xr3:uid="{00000000-0010-0000-0200-0000B1000000}" name="Stĺpec176" dataDxfId="18204"/>
    <tableColumn id="175" xr3:uid="{00000000-0010-0000-0200-0000AF000000}" name="Stĺpec175" dataDxfId="18203"/>
    <tableColumn id="174" xr3:uid="{00000000-0010-0000-0200-0000AE000000}" name="Stĺpec174" dataDxfId="18202"/>
    <tableColumn id="173" xr3:uid="{00000000-0010-0000-0200-0000AD000000}" name="Stĺpec173" dataDxfId="18201"/>
    <tableColumn id="236" xr3:uid="{00000000-0010-0000-0200-0000EC000000}" name="Stĺpec235" dataDxfId="18200"/>
    <tableColumn id="235" xr3:uid="{00000000-0010-0000-0200-0000EB000000}" name="Stĺpec234" dataDxfId="18199"/>
    <tableColumn id="234" xr3:uid="{00000000-0010-0000-0200-0000EA000000}" name="Stĺpec233" dataDxfId="18198"/>
    <tableColumn id="233" xr3:uid="{00000000-0010-0000-0200-0000E9000000}" name="Stĺpec232" dataDxfId="18197"/>
    <tableColumn id="232" xr3:uid="{00000000-0010-0000-0200-0000E8000000}" name="Stĺpec231" dataDxfId="18196"/>
    <tableColumn id="231" xr3:uid="{00000000-0010-0000-0200-0000E7000000}" name="Stĺpec230" dataDxfId="18195"/>
    <tableColumn id="230" xr3:uid="{00000000-0010-0000-0200-0000E6000000}" name="Stĺpec229" dataDxfId="18194"/>
    <tableColumn id="229" xr3:uid="{00000000-0010-0000-0200-0000E5000000}" name="Stĺpec228" dataDxfId="18193"/>
    <tableColumn id="228" xr3:uid="{00000000-0010-0000-0200-0000E4000000}" name="Stĺpec227" dataDxfId="18192"/>
    <tableColumn id="227" xr3:uid="{00000000-0010-0000-0200-0000E3000000}" name="Stĺpec226" dataDxfId="18191"/>
    <tableColumn id="226" xr3:uid="{00000000-0010-0000-0200-0000E2000000}" name="Stĺpec205" dataDxfId="18190"/>
    <tableColumn id="205" xr3:uid="{00000000-0010-0000-0200-0000CD000000}" name="Stĺpec204" dataDxfId="18189"/>
    <tableColumn id="204" xr3:uid="{00000000-0010-0000-0200-0000CC000000}" name="Stĺpec203" dataDxfId="18188"/>
    <tableColumn id="203" xr3:uid="{00000000-0010-0000-0200-0000CB000000}" name="Stĺpec202" dataDxfId="18187"/>
    <tableColumn id="202" xr3:uid="{00000000-0010-0000-0200-0000CA000000}" name="Stĺpec201" dataDxfId="18186"/>
    <tableColumn id="201" xr3:uid="{00000000-0010-0000-0200-0000C9000000}" name="Stĺpec200" dataDxfId="18185"/>
    <tableColumn id="200" xr3:uid="{00000000-0010-0000-0200-0000C8000000}" name="Stĺpec199" dataDxfId="18184"/>
    <tableColumn id="199" xr3:uid="{00000000-0010-0000-0200-0000C7000000}" name="Stĺpec198" dataDxfId="18183"/>
    <tableColumn id="198" xr3:uid="{00000000-0010-0000-0200-0000C6000000}" name="Stĺpec197" dataDxfId="18182"/>
    <tableColumn id="197" xr3:uid="{00000000-0010-0000-0200-0000C5000000}" name="Stĺpec196" dataDxfId="18181"/>
    <tableColumn id="196" xr3:uid="{00000000-0010-0000-0200-0000C4000000}" name="Stĺpec195" dataDxfId="18180"/>
    <tableColumn id="195" xr3:uid="{00000000-0010-0000-0200-0000C3000000}" name="Stĺpec194" dataDxfId="18179"/>
    <tableColumn id="194" xr3:uid="{00000000-0010-0000-0200-0000C2000000}" name="Stĺpec193" dataDxfId="18178"/>
    <tableColumn id="193" xr3:uid="{00000000-0010-0000-0200-0000C1000000}" name="Stĺpec192" dataDxfId="18177"/>
    <tableColumn id="192" xr3:uid="{00000000-0010-0000-0200-0000C0000000}" name="Stĺpec191" dataDxfId="18176"/>
    <tableColumn id="191" xr3:uid="{00000000-0010-0000-0200-0000BF000000}" name="Stĺpec190" dataDxfId="18175"/>
    <tableColumn id="190" xr3:uid="{00000000-0010-0000-0200-0000BE000000}" name="Stĺpec189" dataDxfId="18174"/>
    <tableColumn id="172" xr3:uid="{00000000-0010-0000-0200-0000AC000000}" name="Stĺpec172" dataDxfId="18173"/>
    <tableColumn id="171" xr3:uid="{00000000-0010-0000-0200-0000AB000000}" name="Stĺpec171" dataDxfId="18172"/>
    <tableColumn id="170" xr3:uid="{00000000-0010-0000-0200-0000AA000000}" name="Stĺpec170" dataDxfId="18171"/>
    <tableColumn id="169" xr3:uid="{00000000-0010-0000-0200-0000A9000000}" name="Stĺpec169" dataDxfId="18170"/>
    <tableColumn id="168" xr3:uid="{00000000-0010-0000-0200-0000A8000000}" name="Stĺpec168" dataDxfId="18169"/>
    <tableColumn id="167" xr3:uid="{00000000-0010-0000-0200-0000A7000000}" name="Stĺpec167" dataDxfId="18168"/>
    <tableColumn id="166" xr3:uid="{00000000-0010-0000-0200-0000A6000000}" name="Stĺpec166" dataDxfId="18167"/>
    <tableColumn id="165" xr3:uid="{00000000-0010-0000-0200-0000A5000000}" name="Stĺpec165" dataDxfId="18166"/>
    <tableColumn id="268" xr3:uid="{00000000-0010-0000-0200-00000C010000}" name="Stĺpec268" dataDxfId="18165"/>
    <tableColumn id="267" xr3:uid="{00000000-0010-0000-0200-00000B010000}" name="Stĺpec267" dataDxfId="18164"/>
    <tableColumn id="266" xr3:uid="{00000000-0010-0000-0200-00000A010000}" name="Stĺpec266" dataDxfId="18163"/>
    <tableColumn id="265" xr3:uid="{00000000-0010-0000-0200-000009010000}" name="Stĺpec265" dataDxfId="18162"/>
    <tableColumn id="264" xr3:uid="{00000000-0010-0000-0200-000008010000}" name="Stĺpec264" dataDxfId="18161"/>
    <tableColumn id="263" xr3:uid="{00000000-0010-0000-0200-000007010000}" name="Stĺpec263" dataDxfId="18160"/>
    <tableColumn id="262" xr3:uid="{00000000-0010-0000-0200-000006010000}" name="Stĺpec262" dataDxfId="18159"/>
    <tableColumn id="261" xr3:uid="{00000000-0010-0000-0200-000005010000}" name="Stĺpec261" dataDxfId="18158"/>
    <tableColumn id="260" xr3:uid="{00000000-0010-0000-0200-000004010000}" name="Stĺpec260" dataDxfId="18157"/>
    <tableColumn id="259" xr3:uid="{00000000-0010-0000-0200-000003010000}" name="Stĺpec259" dataDxfId="18156"/>
    <tableColumn id="258" xr3:uid="{00000000-0010-0000-0200-000002010000}" name="Stĺpec258" dataDxfId="18155"/>
    <tableColumn id="257" xr3:uid="{00000000-0010-0000-0200-000001010000}" name="Stĺpec257" dataDxfId="18154"/>
    <tableColumn id="256" xr3:uid="{00000000-0010-0000-0200-000000010000}" name="Stĺpec256" dataDxfId="18153"/>
    <tableColumn id="255" xr3:uid="{00000000-0010-0000-0200-0000FF000000}" name="Stĺpec255" dataDxfId="18152"/>
    <tableColumn id="254" xr3:uid="{00000000-0010-0000-0200-0000FE000000}" name="Stĺpec254" dataDxfId="18151"/>
    <tableColumn id="253" xr3:uid="{00000000-0010-0000-0200-0000FD000000}" name="Stĺpec253" dataDxfId="18150"/>
    <tableColumn id="252" xr3:uid="{00000000-0010-0000-0200-0000FC000000}" name="Stĺpec252" dataDxfId="18149"/>
    <tableColumn id="251" xr3:uid="{00000000-0010-0000-0200-0000FB000000}" name="Stĺpec251" dataDxfId="18148"/>
    <tableColumn id="250" xr3:uid="{00000000-0010-0000-0200-0000FA000000}" name="Stĺpec250" dataDxfId="18147"/>
    <tableColumn id="249" xr3:uid="{00000000-0010-0000-0200-0000F9000000}" name="Stĺpec249" dataDxfId="18146"/>
    <tableColumn id="248" xr3:uid="{00000000-0010-0000-0200-0000F8000000}" name="Stĺpec248" dataDxfId="18145"/>
    <tableColumn id="247" xr3:uid="{00000000-0010-0000-0200-0000F7000000}" name="Stĺpec247" dataDxfId="18144"/>
    <tableColumn id="246" xr3:uid="{00000000-0010-0000-0200-0000F6000000}" name="Stĺpec246" dataDxfId="18143"/>
    <tableColumn id="245" xr3:uid="{00000000-0010-0000-0200-0000F5000000}" name="Stĺpec245" dataDxfId="18142"/>
    <tableColumn id="244" xr3:uid="{00000000-0010-0000-0200-0000F4000000}" name="Stĺpec244" dataDxfId="18141"/>
    <tableColumn id="243" xr3:uid="{00000000-0010-0000-0200-0000F3000000}" name="Stĺpec243" dataDxfId="18140"/>
    <tableColumn id="242" xr3:uid="{00000000-0010-0000-0200-0000F2000000}" name="Stĺpec242" dataDxfId="18139"/>
    <tableColumn id="241" xr3:uid="{00000000-0010-0000-0200-0000F1000000}" name="Stĺpec241" dataDxfId="18138"/>
    <tableColumn id="240" xr3:uid="{00000000-0010-0000-0200-0000F0000000}" name="Stĺpec240" dataDxfId="18137"/>
    <tableColumn id="239" xr3:uid="{00000000-0010-0000-0200-0000EF000000}" name="Stĺpec239" dataDxfId="18136"/>
    <tableColumn id="176" xr3:uid="{00000000-0010-0000-0200-0000B0000000}" name="Stĺpec238" dataDxfId="18135"/>
    <tableColumn id="164" xr3:uid="{00000000-0010-0000-0200-0000A4000000}" name="Stĺpec164" dataDxfId="18134"/>
    <tableColumn id="163" xr3:uid="{00000000-0010-0000-0200-0000A3000000}" name="Stĺpec163" dataDxfId="18133"/>
    <tableColumn id="162" xr3:uid="{00000000-0010-0000-0200-0000A2000000}" name="Stĺpec162" dataDxfId="18132"/>
    <tableColumn id="161" xr3:uid="{00000000-0010-0000-0200-0000A1000000}" name="Stĺpec161" dataDxfId="18131"/>
    <tableColumn id="160" xr3:uid="{00000000-0010-0000-0200-0000A0000000}" name="Stĺpec160" dataDxfId="18130"/>
    <tableColumn id="159" xr3:uid="{00000000-0010-0000-0200-00009F000000}" name="Stĺpec159" dataDxfId="18129"/>
    <tableColumn id="121" xr3:uid="{00000000-0010-0000-0200-000079000000}" name="Stĺpec121" dataDxfId="18128"/>
    <tableColumn id="122" xr3:uid="{00000000-0010-0000-0200-00007A000000}" name="Stĺpec122" dataDxfId="18127"/>
    <tableColumn id="123" xr3:uid="{00000000-0010-0000-0200-00007B000000}" name="Stĺpec123" dataDxfId="18126"/>
    <tableColumn id="126" xr3:uid="{00000000-0010-0000-0200-00007E000000}" name="Stĺpec126" dataDxfId="18125"/>
    <tableColumn id="274" xr3:uid="{00000000-0010-0000-0200-000012010000}" name="Stĺpec274" dataDxfId="18124"/>
    <tableColumn id="273" xr3:uid="{00000000-0010-0000-0200-000011010000}" name="Stĺpec273" dataDxfId="18123"/>
    <tableColumn id="296" xr3:uid="{00000000-0010-0000-0200-000028010000}" name="Stĺpec296" dataDxfId="18122"/>
    <tableColumn id="295" xr3:uid="{00000000-0010-0000-0200-000027010000}" name="Stĺpec295" dataDxfId="18121"/>
    <tableColumn id="294" xr3:uid="{00000000-0010-0000-0200-000026010000}" name="Stĺpec294" dataDxfId="18120"/>
    <tableColumn id="293" xr3:uid="{00000000-0010-0000-0200-000025010000}" name="Stĺpec293" dataDxfId="18119"/>
    <tableColumn id="292" xr3:uid="{00000000-0010-0000-0200-000024010000}" name="Stĺpec292" dataDxfId="18118"/>
    <tableColumn id="291" xr3:uid="{00000000-0010-0000-0200-000023010000}" name="Stĺpec291" dataDxfId="18117"/>
    <tableColumn id="290" xr3:uid="{00000000-0010-0000-0200-000022010000}" name="Stĺpec290" dataDxfId="18116"/>
    <tableColumn id="289" xr3:uid="{00000000-0010-0000-0200-000021010000}" name="Stĺpec289" dataDxfId="18115"/>
    <tableColumn id="288" xr3:uid="{00000000-0010-0000-0200-000020010000}" name="Stĺpec288" dataDxfId="18114"/>
    <tableColumn id="287" xr3:uid="{00000000-0010-0000-0200-00001F010000}" name="Stĺpec287" dataDxfId="18113"/>
    <tableColumn id="286" xr3:uid="{00000000-0010-0000-0200-00001E010000}" name="Stĺpec286" dataDxfId="18112"/>
    <tableColumn id="285" xr3:uid="{00000000-0010-0000-0200-00001D010000}" name="Stĺpec285" dataDxfId="18111"/>
    <tableColumn id="284" xr3:uid="{00000000-0010-0000-0200-00001C010000}" name="Stĺpec284" dataDxfId="18110"/>
    <tableColumn id="283" xr3:uid="{00000000-0010-0000-0200-00001B010000}" name="Stĺpec283" dataDxfId="18109"/>
    <tableColumn id="282" xr3:uid="{00000000-0010-0000-0200-00001A010000}" name="Stĺpec282" dataDxfId="18108"/>
    <tableColumn id="281" xr3:uid="{00000000-0010-0000-0200-000019010000}" name="Stĺpec281" dataDxfId="18107"/>
    <tableColumn id="280" xr3:uid="{00000000-0010-0000-0200-000018010000}" name="Stĺpec280" dataDxfId="18106"/>
    <tableColumn id="279" xr3:uid="{00000000-0010-0000-0200-000017010000}" name="Stĺpec279" dataDxfId="18105"/>
    <tableColumn id="278" xr3:uid="{00000000-0010-0000-0200-000016010000}" name="Stĺpec278" dataDxfId="18104"/>
    <tableColumn id="277" xr3:uid="{00000000-0010-0000-0200-000015010000}" name="Stĺpec277" dataDxfId="18103"/>
    <tableColumn id="276" xr3:uid="{00000000-0010-0000-0200-000014010000}" name="Stĺpec276" dataDxfId="18102"/>
    <tableColumn id="275" xr3:uid="{00000000-0010-0000-0200-000013010000}" name="Stĺpec275" dataDxfId="18101"/>
    <tableColumn id="326" xr3:uid="{00000000-0010-0000-0200-000046010000}" name="Stĺpec326" dataDxfId="18100"/>
    <tableColumn id="325" xr3:uid="{00000000-0010-0000-0200-000045010000}" name="Stĺpec325" dataDxfId="18099"/>
    <tableColumn id="324" xr3:uid="{00000000-0010-0000-0200-000044010000}" name="Stĺpec324" dataDxfId="18098"/>
    <tableColumn id="323" xr3:uid="{00000000-0010-0000-0200-000043010000}" name="Stĺpec323" dataDxfId="18097"/>
    <tableColumn id="322" xr3:uid="{00000000-0010-0000-0200-000042010000}" name="Stĺpec322" dataDxfId="18096"/>
    <tableColumn id="321" xr3:uid="{00000000-0010-0000-0200-000041010000}" name="Stĺpec321" dataDxfId="18095"/>
    <tableColumn id="320" xr3:uid="{00000000-0010-0000-0200-000040010000}" name="Stĺpec320" dataDxfId="18094"/>
    <tableColumn id="319" xr3:uid="{00000000-0010-0000-0200-00003F010000}" name="Stĺpec319" dataDxfId="18093"/>
    <tableColumn id="318" xr3:uid="{00000000-0010-0000-0200-00003E010000}" name="Stĺpec318" dataDxfId="18092"/>
    <tableColumn id="317" xr3:uid="{00000000-0010-0000-0200-00003D010000}" name="Stĺpec317" dataDxfId="18091"/>
    <tableColumn id="316" xr3:uid="{00000000-0010-0000-0200-00003C010000}" name="Stĺpec316" dataDxfId="18090"/>
    <tableColumn id="315" xr3:uid="{00000000-0010-0000-0200-00003B010000}" name="Stĺpec315" dataDxfId="18089"/>
    <tableColumn id="314" xr3:uid="{00000000-0010-0000-0200-00003A010000}" name="Stĺpec314" dataDxfId="18088"/>
    <tableColumn id="313" xr3:uid="{00000000-0010-0000-0200-000039010000}" name="Stĺpec313" dataDxfId="18087"/>
    <tableColumn id="312" xr3:uid="{00000000-0010-0000-0200-000038010000}" name="Stĺpec312" dataDxfId="18086"/>
    <tableColumn id="311" xr3:uid="{00000000-0010-0000-0200-000037010000}" name="Stĺpec311" dataDxfId="18085"/>
    <tableColumn id="310" xr3:uid="{00000000-0010-0000-0200-000036010000}" name="Stĺpec310" dataDxfId="18084"/>
    <tableColumn id="309" xr3:uid="{00000000-0010-0000-0200-000035010000}" name="Stĺpec309" dataDxfId="18083"/>
    <tableColumn id="308" xr3:uid="{00000000-0010-0000-0200-000034010000}" name="Stĺpec308" dataDxfId="18082"/>
    <tableColumn id="307" xr3:uid="{00000000-0010-0000-0200-000033010000}" name="Stĺpec307" dataDxfId="18081"/>
    <tableColumn id="306" xr3:uid="{00000000-0010-0000-0200-000032010000}" name="Stĺpec306" dataDxfId="18080"/>
    <tableColumn id="305" xr3:uid="{00000000-0010-0000-0200-000031010000}" name="Stĺpec305" dataDxfId="18079"/>
    <tableColumn id="304" xr3:uid="{00000000-0010-0000-0200-000030010000}" name="Stĺpec304" dataDxfId="18078"/>
    <tableColumn id="303" xr3:uid="{00000000-0010-0000-0200-00002F010000}" name="Stĺpec303" dataDxfId="18077"/>
    <tableColumn id="302" xr3:uid="{00000000-0010-0000-0200-00002E010000}" name="Stĺpec302" dataDxfId="18076"/>
    <tableColumn id="301" xr3:uid="{00000000-0010-0000-0200-00002D010000}" name="Stĺpec301" dataDxfId="18075"/>
    <tableColumn id="300" xr3:uid="{00000000-0010-0000-0200-00002C010000}" name="Stĺpec300" dataDxfId="18074"/>
    <tableColumn id="272" xr3:uid="{00000000-0010-0000-0200-000010010000}" name="Stĺpec272" dataDxfId="18073"/>
    <tableColumn id="271" xr3:uid="{00000000-0010-0000-0200-00000F010000}" name="Stĺpec271" dataDxfId="18072"/>
    <tableColumn id="270" xr3:uid="{00000000-0010-0000-0200-00000E010000}" name="Stĺpec270" dataDxfId="18071"/>
    <tableColumn id="269" xr3:uid="{00000000-0010-0000-0200-00000D010000}" name="Stĺpec269" dataDxfId="18070"/>
    <tableColumn id="125" xr3:uid="{00000000-0010-0000-0200-00007D000000}" name="Stĺpec125" dataDxfId="18069"/>
    <tableColumn id="334" xr3:uid="{00000000-0010-0000-0200-00004E010000}" name="Stĺpec334" dataDxfId="18068"/>
    <tableColumn id="333" xr3:uid="{00000000-0010-0000-0200-00004D010000}" name="Stĺpec333" dataDxfId="18067"/>
    <tableColumn id="332" xr3:uid="{00000000-0010-0000-0200-00004C010000}" name="Stĺpec332" dataDxfId="18066"/>
    <tableColumn id="331" xr3:uid="{00000000-0010-0000-0200-00004B010000}" name="Stĺpec331" dataDxfId="18065"/>
    <tableColumn id="330" xr3:uid="{00000000-0010-0000-0200-00004A010000}" name="Stĺpec330" dataDxfId="18064"/>
    <tableColumn id="329" xr3:uid="{00000000-0010-0000-0200-000049010000}" name="Stĺpec329" dataDxfId="18063"/>
    <tableColumn id="328" xr3:uid="{00000000-0010-0000-0200-000048010000}" name="Stĺpec328" dataDxfId="18062"/>
    <tableColumn id="327" xr3:uid="{00000000-0010-0000-0200-000047010000}" name="Stĺpec327" dataDxfId="18061"/>
    <tableColumn id="298" xr3:uid="{00000000-0010-0000-0200-00002A010000}" name="Stĺpec298" dataDxfId="18060"/>
    <tableColumn id="297" xr3:uid="{00000000-0010-0000-0200-000029010000}" name="Stĺpec297" dataDxfId="18059"/>
    <tableColumn id="343" xr3:uid="{00000000-0010-0000-0200-000057010000}" name="Stĺpec343" dataDxfId="18058"/>
    <tableColumn id="342" xr3:uid="{00000000-0010-0000-0200-000056010000}" name="Stĺpec342" dataDxfId="18057"/>
    <tableColumn id="341" xr3:uid="{00000000-0010-0000-0200-000055010000}" name="Stĺpec341" dataDxfId="18056"/>
    <tableColumn id="340" xr3:uid="{00000000-0010-0000-0200-000054010000}" name="Stĺpec340" dataDxfId="18055"/>
    <tableColumn id="339" xr3:uid="{00000000-0010-0000-0200-000053010000}" name="Stĺpec339" dataDxfId="18054"/>
    <tableColumn id="338" xr3:uid="{00000000-0010-0000-0200-000052010000}" name="Stĺpec338" dataDxfId="18053"/>
    <tableColumn id="337" xr3:uid="{00000000-0010-0000-0200-000051010000}" name="Stĺpec337" dataDxfId="18052"/>
    <tableColumn id="336" xr3:uid="{00000000-0010-0000-0200-000050010000}" name="Stĺpec336" dataDxfId="18051"/>
    <tableColumn id="335" xr3:uid="{00000000-0010-0000-0200-00004F010000}" name="Stĺpec335" dataDxfId="18050"/>
    <tableColumn id="364" xr3:uid="{00000000-0010-0000-0200-00006C010000}" name="Stĺpec364" dataDxfId="18049"/>
    <tableColumn id="363" xr3:uid="{00000000-0010-0000-0200-00006B010000}" name="Stĺpec363" dataDxfId="18048"/>
    <tableColumn id="362" xr3:uid="{00000000-0010-0000-0200-00006A010000}" name="Stĺpec362" dataDxfId="18047"/>
    <tableColumn id="361" xr3:uid="{00000000-0010-0000-0200-000069010000}" name="Stĺpec361" dataDxfId="18046"/>
    <tableColumn id="360" xr3:uid="{00000000-0010-0000-0200-000068010000}" name="Stĺpec360" dataDxfId="18045"/>
    <tableColumn id="359" xr3:uid="{00000000-0010-0000-0200-000067010000}" name="Stĺpec359" dataDxfId="18044"/>
    <tableColumn id="358" xr3:uid="{00000000-0010-0000-0200-000066010000}" name="Stĺpec358" dataDxfId="18043"/>
    <tableColumn id="357" xr3:uid="{00000000-0010-0000-0200-000065010000}" name="Stĺpec357" dataDxfId="18042"/>
    <tableColumn id="356" xr3:uid="{00000000-0010-0000-0200-000064010000}" name="Stĺpec356" dataDxfId="18041"/>
    <tableColumn id="355" xr3:uid="{00000000-0010-0000-0200-000063010000}" name="Stĺpec355" dataDxfId="18040"/>
    <tableColumn id="354" xr3:uid="{00000000-0010-0000-0200-000062010000}" name="Stĺpec354" dataDxfId="18039"/>
    <tableColumn id="353" xr3:uid="{00000000-0010-0000-0200-000061010000}" name="Stĺpec353" dataDxfId="18038"/>
    <tableColumn id="352" xr3:uid="{00000000-0010-0000-0200-000060010000}" name="Stĺpec352" dataDxfId="18037"/>
    <tableColumn id="351" xr3:uid="{00000000-0010-0000-0200-00005F010000}" name="Stĺpec351" dataDxfId="18036"/>
    <tableColumn id="350" xr3:uid="{00000000-0010-0000-0200-00005E010000}" name="Stĺpec350" dataDxfId="18035"/>
    <tableColumn id="349" xr3:uid="{00000000-0010-0000-0200-00005D010000}" name="Stĺpec349" dataDxfId="18034"/>
    <tableColumn id="348" xr3:uid="{00000000-0010-0000-0200-00005C010000}" name="Stĺpec348" dataDxfId="18033"/>
    <tableColumn id="347" xr3:uid="{00000000-0010-0000-0200-00005B010000}" name="Stĺpec347" dataDxfId="18032"/>
    <tableColumn id="346" xr3:uid="{00000000-0010-0000-0200-00005A010000}" name="Stĺpec346" dataDxfId="18031"/>
    <tableColumn id="345" xr3:uid="{00000000-0010-0000-0200-000059010000}" name="Stĺpec345" dataDxfId="18030"/>
    <tableColumn id="344" xr3:uid="{00000000-0010-0000-0200-000058010000}" name="Stĺpec344" dataDxfId="18029"/>
    <tableColumn id="369" xr3:uid="{00000000-0010-0000-0200-000071010000}" name="Stĺpec369" dataDxfId="18028"/>
    <tableColumn id="368" xr3:uid="{00000000-0010-0000-0200-000070010000}" name="Stĺpec368" dataDxfId="18027"/>
    <tableColumn id="367" xr3:uid="{00000000-0010-0000-0200-00006F010000}" name="Stĺpec367" dataDxfId="18026"/>
    <tableColumn id="366" xr3:uid="{00000000-0010-0000-0200-00006E010000}" name="Stĺpec366" dataDxfId="18025"/>
    <tableColumn id="365" xr3:uid="{00000000-0010-0000-0200-00006D010000}" name="Stĺpec365" dataDxfId="18024"/>
    <tableColumn id="390" xr3:uid="{00000000-0010-0000-0200-000086010000}" name="Stĺpec390" dataDxfId="18023"/>
    <tableColumn id="389" xr3:uid="{00000000-0010-0000-0200-000085010000}" name="Stĺpec389" dataDxfId="18022"/>
    <tableColumn id="388" xr3:uid="{00000000-0010-0000-0200-000084010000}" name="Stĺpec388" dataDxfId="18021"/>
    <tableColumn id="387" xr3:uid="{00000000-0010-0000-0200-000083010000}" name="Stĺpec387" dataDxfId="18020"/>
    <tableColumn id="386" xr3:uid="{00000000-0010-0000-0200-000082010000}" name="Stĺpec386" dataDxfId="18019"/>
    <tableColumn id="385" xr3:uid="{00000000-0010-0000-0200-000081010000}" name="Stĺpec385" dataDxfId="18018"/>
    <tableColumn id="384" xr3:uid="{00000000-0010-0000-0200-000080010000}" name="Stĺpec384" dataDxfId="18017"/>
    <tableColumn id="383" xr3:uid="{00000000-0010-0000-0200-00007F010000}" name="Stĺpec383" dataDxfId="18016"/>
    <tableColumn id="382" xr3:uid="{00000000-0010-0000-0200-00007E010000}" name="Stĺpec382" dataDxfId="18015"/>
    <tableColumn id="381" xr3:uid="{00000000-0010-0000-0200-00007D010000}" name="Stĺpec381" dataDxfId="18014"/>
    <tableColumn id="380" xr3:uid="{00000000-0010-0000-0200-00007C010000}" name="Stĺpec380" dataDxfId="18013"/>
    <tableColumn id="379" xr3:uid="{00000000-0010-0000-0200-00007B010000}" name="Stĺpec379" dataDxfId="18012"/>
    <tableColumn id="378" xr3:uid="{00000000-0010-0000-0200-00007A010000}" name="Stĺpec378" dataDxfId="18011"/>
    <tableColumn id="377" xr3:uid="{00000000-0010-0000-0200-000079010000}" name="Stĺpec377" dataDxfId="18010"/>
    <tableColumn id="376" xr3:uid="{00000000-0010-0000-0200-000078010000}" name="Stĺpec376" dataDxfId="18009"/>
    <tableColumn id="375" xr3:uid="{00000000-0010-0000-0200-000077010000}" name="Stĺpec375" dataDxfId="18008"/>
    <tableColumn id="374" xr3:uid="{00000000-0010-0000-0200-000076010000}" name="Stĺpec374" dataDxfId="18007"/>
    <tableColumn id="373" xr3:uid="{00000000-0010-0000-0200-000075010000}" name="Stĺpec373" dataDxfId="18006"/>
    <tableColumn id="372" xr3:uid="{00000000-0010-0000-0200-000074010000}" name="Stĺpec372" dataDxfId="18005"/>
    <tableColumn id="371" xr3:uid="{00000000-0010-0000-0200-000073010000}" name="Stĺpec371" dataDxfId="18004"/>
    <tableColumn id="370" xr3:uid="{00000000-0010-0000-0200-000072010000}" name="Stĺpec370" dataDxfId="18003"/>
    <tableColumn id="400" xr3:uid="{00000000-0010-0000-0200-000090010000}" name="Stĺpec400" dataDxfId="18002"/>
    <tableColumn id="399" xr3:uid="{00000000-0010-0000-0200-00008F010000}" name="Stĺpec399" dataDxfId="18001"/>
    <tableColumn id="398" xr3:uid="{00000000-0010-0000-0200-00008E010000}" name="Stĺpec398" dataDxfId="18000"/>
    <tableColumn id="397" xr3:uid="{00000000-0010-0000-0200-00008D010000}" name="Stĺpec397" dataDxfId="17999"/>
    <tableColumn id="396" xr3:uid="{00000000-0010-0000-0200-00008C010000}" name="Stĺpec396" dataDxfId="17998"/>
    <tableColumn id="395" xr3:uid="{00000000-0010-0000-0200-00008B010000}" name="Stĺpec395" dataDxfId="17997"/>
    <tableColumn id="394" xr3:uid="{00000000-0010-0000-0200-00008A010000}" name="Stĺpec394" dataDxfId="17996"/>
    <tableColumn id="393" xr3:uid="{00000000-0010-0000-0200-000089010000}" name="Stĺpec393" dataDxfId="17995"/>
    <tableColumn id="392" xr3:uid="{00000000-0010-0000-0200-000088010000}" name="Stĺpec392" dataDxfId="17994"/>
    <tableColumn id="391" xr3:uid="{00000000-0010-0000-0200-000087010000}" name="Stĺpec391" dataDxfId="17993"/>
    <tableColumn id="439" xr3:uid="{00000000-0010-0000-0200-0000B7010000}" name="Stĺpec439" dataDxfId="17992"/>
    <tableColumn id="438" xr3:uid="{00000000-0010-0000-0200-0000B6010000}" name="Stĺpec438" dataDxfId="17991"/>
    <tableColumn id="437" xr3:uid="{00000000-0010-0000-0200-0000B5010000}" name="Stĺpec437" dataDxfId="17990"/>
    <tableColumn id="436" xr3:uid="{00000000-0010-0000-0200-0000B4010000}" name="Stĺpec436" dataDxfId="17989"/>
    <tableColumn id="435" xr3:uid="{00000000-0010-0000-0200-0000B3010000}" name="Stĺpec435" dataDxfId="17988"/>
    <tableColumn id="434" xr3:uid="{00000000-0010-0000-0200-0000B2010000}" name="Stĺpec434" dataDxfId="17987"/>
    <tableColumn id="433" xr3:uid="{00000000-0010-0000-0200-0000B1010000}" name="Stĺpec433" dataDxfId="17986"/>
    <tableColumn id="432" xr3:uid="{00000000-0010-0000-0200-0000B0010000}" name="Stĺpec432" dataDxfId="17985"/>
    <tableColumn id="431" xr3:uid="{00000000-0010-0000-0200-0000AF010000}" name="Stĺpec431" dataDxfId="17984"/>
    <tableColumn id="430" xr3:uid="{00000000-0010-0000-0200-0000AE010000}" name="Stĺpec430" dataDxfId="17983"/>
    <tableColumn id="429" xr3:uid="{00000000-0010-0000-0200-0000AD010000}" name="Stĺpec429" dataDxfId="17982"/>
    <tableColumn id="428" xr3:uid="{00000000-0010-0000-0200-0000AC010000}" name="Stĺpec428" dataDxfId="17981"/>
    <tableColumn id="427" xr3:uid="{00000000-0010-0000-0200-0000AB010000}" name="Stĺpec427" dataDxfId="17980"/>
    <tableColumn id="426" xr3:uid="{00000000-0010-0000-0200-0000AA010000}" name="Stĺpec426" dataDxfId="17979"/>
    <tableColumn id="425" xr3:uid="{00000000-0010-0000-0200-0000A9010000}" name="Stĺpec425" dataDxfId="17978"/>
    <tableColumn id="424" xr3:uid="{00000000-0010-0000-0200-0000A8010000}" name="Stĺpec424" dataDxfId="17977"/>
    <tableColumn id="423" xr3:uid="{00000000-0010-0000-0200-0000A7010000}" name="Stĺpec423" dataDxfId="17976"/>
    <tableColumn id="422" xr3:uid="{00000000-0010-0000-0200-0000A6010000}" name="Stĺpec422" dataDxfId="17975"/>
    <tableColumn id="421" xr3:uid="{00000000-0010-0000-0200-0000A5010000}" name="Stĺpec421" dataDxfId="17974"/>
    <tableColumn id="420" xr3:uid="{00000000-0010-0000-0200-0000A4010000}" name="Stĺpec420" dataDxfId="17973"/>
    <tableColumn id="419" xr3:uid="{00000000-0010-0000-0200-0000A3010000}" name="Stĺpec419" dataDxfId="17972"/>
    <tableColumn id="418" xr3:uid="{00000000-0010-0000-0200-0000A2010000}" name="Stĺpec418" dataDxfId="17971"/>
    <tableColumn id="417" xr3:uid="{00000000-0010-0000-0200-0000A1010000}" name="Stĺpec417" dataDxfId="17970"/>
    <tableColumn id="416" xr3:uid="{00000000-0010-0000-0200-0000A0010000}" name="Stĺpec416" dataDxfId="17969"/>
    <tableColumn id="415" xr3:uid="{00000000-0010-0000-0200-00009F010000}" name="Stĺpec415" dataDxfId="17968"/>
    <tableColumn id="414" xr3:uid="{00000000-0010-0000-0200-00009E010000}" name="Stĺpec414" dataDxfId="17967"/>
    <tableColumn id="413" xr3:uid="{00000000-0010-0000-0200-00009D010000}" name="Stĺpec413" dataDxfId="17966"/>
    <tableColumn id="412" xr3:uid="{00000000-0010-0000-0200-00009C010000}" name="Stĺpec412" dataDxfId="17965"/>
    <tableColumn id="411" xr3:uid="{00000000-0010-0000-0200-00009B010000}" name="Stĺpec411" dataDxfId="17964"/>
    <tableColumn id="410" xr3:uid="{00000000-0010-0000-0200-00009A010000}" name="Stĺpec410" dataDxfId="17963"/>
    <tableColumn id="409" xr3:uid="{00000000-0010-0000-0200-000099010000}" name="Stĺpec409" dataDxfId="17962"/>
    <tableColumn id="408" xr3:uid="{00000000-0010-0000-0200-000098010000}" name="Stĺpec408" dataDxfId="17961"/>
    <tableColumn id="407" xr3:uid="{00000000-0010-0000-0200-000097010000}" name="Stĺpec407" dataDxfId="17960"/>
    <tableColumn id="406" xr3:uid="{00000000-0010-0000-0200-000096010000}" name="Stĺpec406" dataDxfId="17959"/>
    <tableColumn id="405" xr3:uid="{00000000-0010-0000-0200-000095010000}" name="Stĺpec405" dataDxfId="17958"/>
    <tableColumn id="404" xr3:uid="{00000000-0010-0000-0200-000094010000}" name="Stĺpec404" dataDxfId="17957"/>
    <tableColumn id="403" xr3:uid="{00000000-0010-0000-0200-000093010000}" name="Stĺpec403" dataDxfId="17956"/>
    <tableColumn id="402" xr3:uid="{00000000-0010-0000-0200-000092010000}" name="Stĺpec402" dataDxfId="17955"/>
    <tableColumn id="401" xr3:uid="{00000000-0010-0000-0200-000091010000}" name="Stĺpec401" dataDxfId="17954"/>
    <tableColumn id="454" xr3:uid="{00000000-0010-0000-0200-0000C6010000}" name="Stĺpec454" dataDxfId="17953"/>
    <tableColumn id="453" xr3:uid="{00000000-0010-0000-0200-0000C5010000}" name="Stĺpec453" dataDxfId="17952"/>
    <tableColumn id="452" xr3:uid="{00000000-0010-0000-0200-0000C4010000}" name="Stĺpec452" dataDxfId="17951"/>
    <tableColumn id="451" xr3:uid="{00000000-0010-0000-0200-0000C3010000}" name="Stĺpec451" dataDxfId="17950"/>
    <tableColumn id="450" xr3:uid="{00000000-0010-0000-0200-0000C2010000}" name="Stĺpec450" dataDxfId="17949"/>
    <tableColumn id="449" xr3:uid="{00000000-0010-0000-0200-0000C1010000}" name="Stĺpec449" dataDxfId="17948"/>
    <tableColumn id="448" xr3:uid="{00000000-0010-0000-0200-0000C0010000}" name="Stĺpec448" dataDxfId="17947"/>
    <tableColumn id="447" xr3:uid="{00000000-0010-0000-0200-0000BF010000}" name="Stĺpec447" dataDxfId="17946"/>
    <tableColumn id="446" xr3:uid="{00000000-0010-0000-0200-0000BE010000}" name="Stĺpec446" dataDxfId="17945"/>
    <tableColumn id="445" xr3:uid="{00000000-0010-0000-0200-0000BD010000}" name="Stĺpec445" dataDxfId="17944"/>
    <tableColumn id="444" xr3:uid="{00000000-0010-0000-0200-0000BC010000}" name="Stĺpec444" dataDxfId="17943"/>
    <tableColumn id="443" xr3:uid="{00000000-0010-0000-0200-0000BB010000}" name="Stĺpec443" dataDxfId="17942"/>
    <tableColumn id="442" xr3:uid="{00000000-0010-0000-0200-0000BA010000}" name="Stĺpec442" dataDxfId="17941"/>
    <tableColumn id="441" xr3:uid="{00000000-0010-0000-0200-0000B9010000}" name="Stĺpec441" dataDxfId="17940"/>
    <tableColumn id="440" xr3:uid="{00000000-0010-0000-0200-0000B8010000}" name="Stĺpec440" dataDxfId="17939"/>
    <tableColumn id="468" xr3:uid="{00000000-0010-0000-0200-0000D4010000}" name="Stĺpec468" dataDxfId="17938"/>
    <tableColumn id="467" xr3:uid="{00000000-0010-0000-0200-0000D3010000}" name="Stĺpec467" dataDxfId="17937"/>
    <tableColumn id="466" xr3:uid="{00000000-0010-0000-0200-0000D2010000}" name="Stĺpec466" dataDxfId="17936"/>
    <tableColumn id="465" xr3:uid="{00000000-0010-0000-0200-0000D1010000}" name="Stĺpec465" dataDxfId="17935"/>
    <tableColumn id="464" xr3:uid="{00000000-0010-0000-0200-0000D0010000}" name="Stĺpec464" dataDxfId="17934"/>
    <tableColumn id="463" xr3:uid="{00000000-0010-0000-0200-0000CF010000}" name="Stĺpec463" dataDxfId="17933"/>
    <tableColumn id="462" xr3:uid="{00000000-0010-0000-0200-0000CE010000}" name="Stĺpec462" dataDxfId="17932"/>
    <tableColumn id="461" xr3:uid="{00000000-0010-0000-0200-0000CD010000}" name="Stĺpec461" dataDxfId="17931"/>
    <tableColumn id="460" xr3:uid="{00000000-0010-0000-0200-0000CC010000}" name="Stĺpec460" dataDxfId="17930"/>
    <tableColumn id="459" xr3:uid="{00000000-0010-0000-0200-0000CB010000}" name="Stĺpec459" dataDxfId="17929"/>
    <tableColumn id="458" xr3:uid="{00000000-0010-0000-0200-0000CA010000}" name="Stĺpec458" dataDxfId="17928"/>
    <tableColumn id="457" xr3:uid="{00000000-0010-0000-0200-0000C9010000}" name="Stĺpec457" dataDxfId="17927"/>
    <tableColumn id="456" xr3:uid="{00000000-0010-0000-0200-0000C8010000}" name="Stĺpec456" dataDxfId="17926"/>
    <tableColumn id="455" xr3:uid="{00000000-0010-0000-0200-0000C7010000}" name="Stĺpec455" dataDxfId="17925"/>
    <tableColumn id="479" xr3:uid="{EA5432F7-2E68-428A-AB83-91FE8CEB14DC}" name="Stĺpec479" dataDxfId="17924"/>
    <tableColumn id="478" xr3:uid="{77CA1BDB-4487-47E8-B6D4-EF7BC72FA8FA}" name="Stĺpec478" dataDxfId="17923"/>
    <tableColumn id="477" xr3:uid="{19CADA7A-09D1-4610-8DD3-BF4B0ECF8AD9}" name="Stĺpec477" dataDxfId="17922"/>
    <tableColumn id="476" xr3:uid="{C8CB49E5-4DE0-46C2-8887-BBA48291C708}" name="Stĺpec476" dataDxfId="17921"/>
    <tableColumn id="475" xr3:uid="{AB8EC407-6B7F-4FC5-877F-D25C90AC3195}" name="Stĺpec475" dataDxfId="17920"/>
    <tableColumn id="474" xr3:uid="{54460CEC-4C11-44AC-8620-A79DDB717ACA}" name="Stĺpec474" dataDxfId="17919"/>
    <tableColumn id="473" xr3:uid="{F3216D6F-4180-42B7-9A20-D5661146EA1B}" name="Stĺpec473" dataDxfId="17918"/>
    <tableColumn id="472" xr3:uid="{4E7F6273-E81B-44F0-8F44-CC98C0A84456}" name="Stĺpec472" dataDxfId="17917"/>
    <tableColumn id="471" xr3:uid="{A30A60D1-050D-4642-99CC-BBF883E0BE0A}" name="Stĺpec471" dataDxfId="17916"/>
    <tableColumn id="470" xr3:uid="{84B477D6-05B4-4A6F-B9DF-FAFAAEE4CC05}" name="Stĺpec470" dataDxfId="17915"/>
    <tableColumn id="469" xr3:uid="{053AC4D9-7AF5-4A5E-A7AB-5FC4198619C0}" name="Stĺpec469" dataDxfId="17914"/>
    <tableColumn id="494" xr3:uid="{DAA2F3F3-9397-48CF-97F8-F2CAF2E5F0D8}" name="Stĺpec494" dataDxfId="17913"/>
    <tableColumn id="493" xr3:uid="{1ED7732A-F753-4877-8F0C-83B3579396A8}" name="Stĺpec493" dataDxfId="17912"/>
    <tableColumn id="492" xr3:uid="{66F46E7A-C610-4393-B345-52C855F7A2D4}" name="Stĺpec492" dataDxfId="17911"/>
    <tableColumn id="491" xr3:uid="{E00421F2-E8B3-4188-B91A-9CF5ED157EFB}" name="Stĺpec491" dataDxfId="17910"/>
    <tableColumn id="490" xr3:uid="{42F90C22-23FE-496C-953B-1A148F79CB15}" name="Stĺpec490" dataDxfId="17909"/>
    <tableColumn id="489" xr3:uid="{373D528E-B8F2-4AA0-9851-6D51ACF7A4F6}" name="Stĺpec489" dataDxfId="17908"/>
    <tableColumn id="488" xr3:uid="{7A626A15-378B-4C60-BBB7-D7BF86DD5C13}" name="Stĺpec488" dataDxfId="17907"/>
    <tableColumn id="487" xr3:uid="{4A8A58A3-527B-4009-A644-12B00A0F92CE}" name="Stĺpec487" dataDxfId="17906"/>
    <tableColumn id="486" xr3:uid="{EC99BA80-0F28-4462-B6DB-0313EE0403DE}" name="Stĺpec486" dataDxfId="17905"/>
    <tableColumn id="485" xr3:uid="{29EEBF72-0E67-4FB2-8E2C-541E714BCCC2}" name="Stĺpec485" dataDxfId="17904"/>
    <tableColumn id="484" xr3:uid="{49CF403A-1DFF-47FD-B944-EF582694C07F}" name="Stĺpec484" dataDxfId="17903"/>
    <tableColumn id="483" xr3:uid="{D9D6C2CB-968A-41F1-B92F-88C51D853C01}" name="Stĺpec483" dataDxfId="17902"/>
    <tableColumn id="482" xr3:uid="{0CA0A2C6-3173-49B5-BB55-80E5DDF7C1D2}" name="Stĺpec482" dataDxfId="17901"/>
    <tableColumn id="481" xr3:uid="{29EF5381-9EA6-4C65-B87E-F84FF7BDB6C5}" name="Stĺpec481" dataDxfId="17900"/>
    <tableColumn id="480" xr3:uid="{BEC04D66-90BD-466D-9297-31F29A1FF84F}" name="Stĺpec480" dataDxfId="17899"/>
    <tableColumn id="504" xr3:uid="{29A4C41B-6375-46B4-981F-CE436B1CD688}" name="Stĺpec504" dataDxfId="17898"/>
    <tableColumn id="503" xr3:uid="{EE6C214A-9504-4016-876C-926A6755E822}" name="Stĺpec503" dataDxfId="17897"/>
    <tableColumn id="502" xr3:uid="{F4EC4F45-A651-47CF-9EED-2DC87B00E988}" name="Stĺpec502" dataDxfId="17896"/>
    <tableColumn id="501" xr3:uid="{499CCE5D-B1AA-4734-B759-A4E71E9A5943}" name="Stĺpec501" dataDxfId="17895"/>
    <tableColumn id="500" xr3:uid="{F4E92FEC-39B1-40F0-9E00-266FB01C3675}" name="Stĺpec500" dataDxfId="17894"/>
    <tableColumn id="499" xr3:uid="{3DD2C0AE-7354-4640-A4E2-423DF4479416}" name="Stĺpec499" dataDxfId="17893"/>
    <tableColumn id="498" xr3:uid="{0214C434-6BC1-4CC2-B61A-62E264CF44C9}" name="Stĺpec498" dataDxfId="17892"/>
    <tableColumn id="497" xr3:uid="{4EB3C877-D183-4C4A-9C19-94178634D369}" name="Stĺpec497" dataDxfId="17891"/>
    <tableColumn id="496" xr3:uid="{C6793E39-CB65-4B22-8760-E116C152D3EC}" name="Stĺpec496" dataDxfId="17890"/>
    <tableColumn id="495" xr3:uid="{7904B03D-842B-41E1-A788-CC2EAAE4A90B}" name="Stĺpec495" dataDxfId="17889"/>
    <tableColumn id="522" xr3:uid="{A8C104AD-B43A-4BB5-9CC5-6389270A73A9}" name="Stĺpec522" dataDxfId="17888"/>
    <tableColumn id="521" xr3:uid="{9D986397-F935-4D8D-B09D-B9615592F740}" name="Stĺpec521" dataDxfId="17887"/>
    <tableColumn id="520" xr3:uid="{169237AD-C269-43E6-AB84-D8AB9CEF3A5F}" name="Stĺpec520" dataDxfId="17886"/>
    <tableColumn id="519" xr3:uid="{537E0F53-73A5-43A9-9682-40E145205B07}" name="Stĺpec519" dataDxfId="17885"/>
    <tableColumn id="518" xr3:uid="{960CDD62-F379-443A-A1EE-C59119AD5E40}" name="Stĺpec518" dataDxfId="17884"/>
    <tableColumn id="517" xr3:uid="{27375FF8-0ED3-4BCE-BFBF-C901B6D45385}" name="Stĺpec517" dataDxfId="17883"/>
    <tableColumn id="516" xr3:uid="{A553C4BF-DE80-4DF1-B1DF-87943558C21B}" name="Stĺpec516" dataDxfId="17882"/>
    <tableColumn id="515" xr3:uid="{0131277A-6A2D-49C6-8A4E-959833BCA70E}" name="Stĺpec515" dataDxfId="17881"/>
    <tableColumn id="514" xr3:uid="{5ED3EF57-0DBC-4F9D-9D3C-FD6730077C47}" name="Stĺpec514" dataDxfId="17880"/>
    <tableColumn id="513" xr3:uid="{481D7B23-98D8-4830-A0A0-6D0A1D541FCA}" name="Stĺpec513" dataDxfId="17879"/>
    <tableColumn id="512" xr3:uid="{47AA74F6-5CB7-4310-8D0E-5DE8D26A189B}" name="Stĺpec512" dataDxfId="17878"/>
    <tableColumn id="511" xr3:uid="{199E048B-28A8-4B82-9C6C-746087061D11}" name="Stĺpec511" dataDxfId="17877"/>
    <tableColumn id="510" xr3:uid="{599E7C04-568A-4BBC-B52C-143E83494D5C}" name="Stĺpec510" dataDxfId="17876"/>
    <tableColumn id="509" xr3:uid="{76C773EE-B5D8-42ED-8410-8C715AC9AAE7}" name="Stĺpec509" dataDxfId="17875"/>
    <tableColumn id="508" xr3:uid="{5FD8EABC-5DE9-47B1-8DF9-F547245BB94E}" name="Stĺpec508" dataDxfId="17874"/>
    <tableColumn id="507" xr3:uid="{19531BD1-EFDC-4A39-9B8A-F607ADFADA04}" name="Stĺpec507" dataDxfId="17873"/>
    <tableColumn id="506" xr3:uid="{CF36594C-FEBA-4F73-B0D8-C7A573C95D41}" name="Stĺpec506" dataDxfId="17872"/>
    <tableColumn id="505" xr3:uid="{67C240F7-C1D0-45C6-8A93-205DAAE22D4B}" name="Stĺpec505" dataDxfId="17871"/>
    <tableColumn id="299" xr3:uid="{00000000-0010-0000-0200-00002B010000}" name="Stĺpec299" dataDxfId="17870"/>
  </tableColumns>
  <tableStyleInfo name="TableStyleMedium6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3000000}" name="Tabuľka1" displayName="Tabuľka1" ref="A9:TB124" headerRowCount="0" totalsRowShown="0">
  <tableColumns count="522">
    <tableColumn id="1" xr3:uid="{00000000-0010-0000-0300-000001000000}" name="Stĺpec1" headerRowDxfId="17869" dataDxfId="17868"/>
    <tableColumn id="2" xr3:uid="{00000000-0010-0000-0300-000002000000}" name="Stĺpec2" headerRowDxfId="17867" dataDxfId="17866"/>
    <tableColumn id="3" xr3:uid="{00000000-0010-0000-0300-000003000000}" name="Stĺpec3" headerRowDxfId="17865" dataDxfId="17864"/>
    <tableColumn id="4" xr3:uid="{00000000-0010-0000-0300-000004000000}" name="Stĺpec4" headerRowDxfId="17863"/>
    <tableColumn id="5" xr3:uid="{00000000-0010-0000-0300-000005000000}" name="Stĺpec5" headerRowDxfId="17862" dataDxfId="17861"/>
    <tableColumn id="6" xr3:uid="{00000000-0010-0000-0300-000006000000}" name="Stĺpec6" headerRowDxfId="17860" dataDxfId="17859"/>
    <tableColumn id="7" xr3:uid="{00000000-0010-0000-0300-000007000000}" name="Stĺpec7" headerRowDxfId="17858"/>
    <tableColumn id="68" xr3:uid="{00000000-0010-0000-0300-000044000000}" name="Stĺpec68" headerRowDxfId="17857"/>
    <tableColumn id="8" xr3:uid="{00000000-0010-0000-0300-000008000000}" name="Stĺpec8" headerRowDxfId="17856" dataDxfId="17855"/>
    <tableColumn id="9" xr3:uid="{00000000-0010-0000-0300-000009000000}" name="Stĺpec9" headerRowDxfId="17854" dataDxfId="17853"/>
    <tableColumn id="10" xr3:uid="{00000000-0010-0000-0300-00000A000000}" name="Stĺpec10" headerRowDxfId="17852" dataDxfId="17851"/>
    <tableColumn id="11" xr3:uid="{00000000-0010-0000-0300-00000B000000}" name="Stĺpec11" headerRowDxfId="17850" dataDxfId="17849"/>
    <tableColumn id="12" xr3:uid="{00000000-0010-0000-0300-00000C000000}" name="Stĺpec12" headerRowDxfId="17848" dataDxfId="17847"/>
    <tableColumn id="13" xr3:uid="{00000000-0010-0000-0300-00000D000000}" name="Stĺpec13" headerRowDxfId="17846" dataDxfId="17845"/>
    <tableColumn id="14" xr3:uid="{00000000-0010-0000-0300-00000E000000}" name="Stĺpec14" headerRowDxfId="17844" dataDxfId="17843"/>
    <tableColumn id="15" xr3:uid="{00000000-0010-0000-0300-00000F000000}" name="Stĺpec15" headerRowDxfId="17842" dataDxfId="17841"/>
    <tableColumn id="16" xr3:uid="{00000000-0010-0000-0300-000010000000}" name="Stĺpec16" headerRowDxfId="17840" dataDxfId="17839"/>
    <tableColumn id="17" xr3:uid="{00000000-0010-0000-0300-000011000000}" name="Stĺpec17" headerRowDxfId="17838" dataDxfId="17837"/>
    <tableColumn id="18" xr3:uid="{00000000-0010-0000-0300-000012000000}" name="Stĺpec18" headerRowDxfId="17836" dataDxfId="17835"/>
    <tableColumn id="19" xr3:uid="{00000000-0010-0000-0300-000013000000}" name="Stĺpec19" headerRowDxfId="17834" dataDxfId="17833"/>
    <tableColumn id="20" xr3:uid="{00000000-0010-0000-0300-000014000000}" name="Stĺpec20" headerRowDxfId="17832" dataDxfId="17831"/>
    <tableColumn id="21" xr3:uid="{00000000-0010-0000-0300-000015000000}" name="Stĺpec21" headerRowDxfId="17830" dataDxfId="17829"/>
    <tableColumn id="22" xr3:uid="{00000000-0010-0000-0300-000016000000}" name="Stĺpec22" headerRowDxfId="17828" dataDxfId="17827"/>
    <tableColumn id="23" xr3:uid="{00000000-0010-0000-0300-000017000000}" name="Stĺpec23" headerRowDxfId="17826" dataDxfId="17825"/>
    <tableColumn id="24" xr3:uid="{00000000-0010-0000-0300-000018000000}" name="Stĺpec24" headerRowDxfId="17824" dataDxfId="17823"/>
    <tableColumn id="25" xr3:uid="{00000000-0010-0000-0300-000019000000}" name="Stĺpec25" headerRowDxfId="17822" dataDxfId="17821"/>
    <tableColumn id="26" xr3:uid="{00000000-0010-0000-0300-00001A000000}" name="Stĺpec26" headerRowDxfId="17820" dataDxfId="17819"/>
    <tableColumn id="27" xr3:uid="{00000000-0010-0000-0300-00001B000000}" name="Stĺpec27" headerRowDxfId="17818" dataDxfId="17817"/>
    <tableColumn id="28" xr3:uid="{00000000-0010-0000-0300-00001C000000}" name="Stĺpec28" headerRowDxfId="17816" dataDxfId="17815"/>
    <tableColumn id="29" xr3:uid="{00000000-0010-0000-0300-00001D000000}" name="Stĺpec29" headerRowDxfId="17814" dataDxfId="17813"/>
    <tableColumn id="30" xr3:uid="{00000000-0010-0000-0300-00001E000000}" name="Stĺpec30" headerRowDxfId="17812" dataDxfId="17811"/>
    <tableColumn id="31" xr3:uid="{00000000-0010-0000-0300-00001F000000}" name="Stĺpec31" headerRowDxfId="17810" dataDxfId="17809"/>
    <tableColumn id="32" xr3:uid="{00000000-0010-0000-0300-000020000000}" name="Stĺpec32" headerRowDxfId="17808" dataDxfId="17807"/>
    <tableColumn id="33" xr3:uid="{00000000-0010-0000-0300-000021000000}" name="Stĺpec33" headerRowDxfId="17806" dataDxfId="17805"/>
    <tableColumn id="34" xr3:uid="{00000000-0010-0000-0300-000022000000}" name="Stĺpec34" headerRowDxfId="17804" dataDxfId="17803"/>
    <tableColumn id="35" xr3:uid="{00000000-0010-0000-0300-000023000000}" name="Stĺpec35" headerRowDxfId="17802" dataDxfId="17801"/>
    <tableColumn id="36" xr3:uid="{00000000-0010-0000-0300-000024000000}" name="Stĺpec36" headerRowDxfId="17800" dataDxfId="17799"/>
    <tableColumn id="37" xr3:uid="{00000000-0010-0000-0300-000025000000}" name="Stĺpec37" headerRowDxfId="17798" dataDxfId="17797"/>
    <tableColumn id="38" xr3:uid="{00000000-0010-0000-0300-000026000000}" name="Stĺpec38" headerRowDxfId="17796" dataDxfId="17795"/>
    <tableColumn id="39" xr3:uid="{00000000-0010-0000-0300-000027000000}" name="Stĺpec39" headerRowDxfId="17794" dataDxfId="17793"/>
    <tableColumn id="40" xr3:uid="{00000000-0010-0000-0300-000028000000}" name="Stĺpec40" headerRowDxfId="17792" dataDxfId="17791"/>
    <tableColumn id="41" xr3:uid="{00000000-0010-0000-0300-000029000000}" name="Stĺpec41" headerRowDxfId="17790" dataDxfId="17789"/>
    <tableColumn id="126" xr3:uid="{00000000-0010-0000-0300-00007E000000}" name="Stĺpec126" headerRowDxfId="17788" dataDxfId="17787"/>
    <tableColumn id="125" xr3:uid="{00000000-0010-0000-0300-00007D000000}" name="Stĺpec125" headerRowDxfId="17786" dataDxfId="17785"/>
    <tableColumn id="42" xr3:uid="{00000000-0010-0000-0300-00002A000000}" name="Stĺpec42" headerRowDxfId="17784" dataDxfId="17783"/>
    <tableColumn id="43" xr3:uid="{00000000-0010-0000-0300-00002B000000}" name="Stĺpec43" headerRowDxfId="17782" dataDxfId="17781"/>
    <tableColumn id="44" xr3:uid="{00000000-0010-0000-0300-00002C000000}" name="Stĺpec44" headerRowDxfId="17780" dataDxfId="17779"/>
    <tableColumn id="45" xr3:uid="{00000000-0010-0000-0300-00002D000000}" name="Stĺpec45" headerRowDxfId="17778" dataDxfId="17777"/>
    <tableColumn id="46" xr3:uid="{00000000-0010-0000-0300-00002E000000}" name="Stĺpec46" headerRowDxfId="17776" dataDxfId="17775"/>
    <tableColumn id="47" xr3:uid="{00000000-0010-0000-0300-00002F000000}" name="Stĺpec47" headerRowDxfId="17774" dataDxfId="17773"/>
    <tableColumn id="48" xr3:uid="{00000000-0010-0000-0300-000030000000}" name="Stĺpec48" headerRowDxfId="17772" dataDxfId="17771"/>
    <tableColumn id="49" xr3:uid="{00000000-0010-0000-0300-000031000000}" name="Stĺpec49" headerRowDxfId="17770" dataDxfId="17769"/>
    <tableColumn id="50" xr3:uid="{00000000-0010-0000-0300-000032000000}" name="Stĺpec50" headerRowDxfId="17768" dataDxfId="17767"/>
    <tableColumn id="51" xr3:uid="{00000000-0010-0000-0300-000033000000}" name="Stĺpec51" headerRowDxfId="17766" dataDxfId="17765"/>
    <tableColumn id="52" xr3:uid="{00000000-0010-0000-0300-000034000000}" name="Stĺpec52" headerRowDxfId="17764" dataDxfId="17763"/>
    <tableColumn id="53" xr3:uid="{00000000-0010-0000-0300-000035000000}" name="Stĺpec53" headerRowDxfId="17762" dataDxfId="17761"/>
    <tableColumn id="54" xr3:uid="{00000000-0010-0000-0300-000036000000}" name="Stĺpec54" headerRowDxfId="17760" dataDxfId="17759"/>
    <tableColumn id="55" xr3:uid="{00000000-0010-0000-0300-000037000000}" name="Stĺpec55" headerRowDxfId="17758" dataDxfId="17757"/>
    <tableColumn id="56" xr3:uid="{00000000-0010-0000-0300-000038000000}" name="Stĺpec56" headerRowDxfId="17756" dataDxfId="17755"/>
    <tableColumn id="57" xr3:uid="{00000000-0010-0000-0300-000039000000}" name="Stĺpec57" headerRowDxfId="17754" dataDxfId="17753"/>
    <tableColumn id="129" xr3:uid="{00000000-0010-0000-0300-000081000000}" name="Stĺpec129" headerRowDxfId="17752" dataDxfId="17751"/>
    <tableColumn id="128" xr3:uid="{00000000-0010-0000-0300-000080000000}" name="Stĺpec128" headerRowDxfId="17750" dataDxfId="17749"/>
    <tableColumn id="127" xr3:uid="{00000000-0010-0000-0300-00007F000000}" name="Stĺpec127" headerRowDxfId="17748" dataDxfId="17747"/>
    <tableColumn id="58" xr3:uid="{00000000-0010-0000-0300-00003A000000}" name="Stĺpec58" headerRowDxfId="17746" dataDxfId="17745"/>
    <tableColumn id="59" xr3:uid="{00000000-0010-0000-0300-00003B000000}" name="Stĺpec59" headerRowDxfId="17744" dataDxfId="17743"/>
    <tableColumn id="130" xr3:uid="{00000000-0010-0000-0300-000082000000}" name="Stĺpec130" headerRowDxfId="17742" dataDxfId="17741"/>
    <tableColumn id="60" xr3:uid="{00000000-0010-0000-0300-00003C000000}" name="Stĺpec60" headerRowDxfId="17740" dataDxfId="17739"/>
    <tableColumn id="61" xr3:uid="{00000000-0010-0000-0300-00003D000000}" name="Stĺpec61" headerRowDxfId="17738" dataDxfId="17737"/>
    <tableColumn id="62" xr3:uid="{00000000-0010-0000-0300-00003E000000}" name="Stĺpec62" headerRowDxfId="17736" dataDxfId="17735"/>
    <tableColumn id="63" xr3:uid="{00000000-0010-0000-0300-00003F000000}" name="Stĺpec63" headerRowDxfId="17734" dataDxfId="17733"/>
    <tableColumn id="64" xr3:uid="{00000000-0010-0000-0300-000040000000}" name="Stĺpec64" headerRowDxfId="17732" dataDxfId="17731"/>
    <tableColumn id="65" xr3:uid="{00000000-0010-0000-0300-000041000000}" name="Stĺpec65" headerRowDxfId="17730" dataDxfId="17729"/>
    <tableColumn id="66" xr3:uid="{00000000-0010-0000-0300-000042000000}" name="Stĺpec66" headerRowDxfId="17728" dataDxfId="17727"/>
    <tableColumn id="67" xr3:uid="{00000000-0010-0000-0300-000043000000}" name="Stĺpec67" headerRowDxfId="17726" dataDxfId="17725"/>
    <tableColumn id="96" xr3:uid="{00000000-0010-0000-0300-000060000000}" name="Stĺpec95" headerRowDxfId="17724" dataDxfId="17723"/>
    <tableColumn id="95" xr3:uid="{00000000-0010-0000-0300-00005F000000}" name="Stĺpec94" headerRowDxfId="17722" dataDxfId="17721"/>
    <tableColumn id="94" xr3:uid="{00000000-0010-0000-0300-00005E000000}" name="Stĺpec93" headerRowDxfId="17720" dataDxfId="17719"/>
    <tableColumn id="93" xr3:uid="{00000000-0010-0000-0300-00005D000000}" name="Stĺpec92" headerRowDxfId="17718" dataDxfId="17717"/>
    <tableColumn id="92" xr3:uid="{00000000-0010-0000-0300-00005C000000}" name="Stĺpec91" headerRowDxfId="17716" dataDxfId="17715"/>
    <tableColumn id="91" xr3:uid="{00000000-0010-0000-0300-00005B000000}" name="Stĺpec90" headerRowDxfId="17714" dataDxfId="17713"/>
    <tableColumn id="90" xr3:uid="{00000000-0010-0000-0300-00005A000000}" name="Stĺpec89" headerRowDxfId="17712" dataDxfId="17711"/>
    <tableColumn id="89" xr3:uid="{00000000-0010-0000-0300-000059000000}" name="Stĺpec88" headerRowDxfId="17710" dataDxfId="17709"/>
    <tableColumn id="88" xr3:uid="{00000000-0010-0000-0300-000058000000}" name="Stĺpec87" headerRowDxfId="17708" dataDxfId="17707"/>
    <tableColumn id="87" xr3:uid="{00000000-0010-0000-0300-000057000000}" name="Stĺpec86" headerRowDxfId="17706" dataDxfId="17705"/>
    <tableColumn id="86" xr3:uid="{00000000-0010-0000-0300-000056000000}" name="Stĺpec85" headerRowDxfId="17704" dataDxfId="17703"/>
    <tableColumn id="85" xr3:uid="{00000000-0010-0000-0300-000055000000}" name="Stĺpec84" headerRowDxfId="17702" dataDxfId="17701"/>
    <tableColumn id="84" xr3:uid="{00000000-0010-0000-0300-000054000000}" name="Stĺpec83" headerRowDxfId="17700" dataDxfId="17699"/>
    <tableColumn id="82" xr3:uid="{00000000-0010-0000-0300-000052000000}" name="Stĺpec82" headerRowDxfId="17698" dataDxfId="17697"/>
    <tableColumn id="81" xr3:uid="{00000000-0010-0000-0300-000051000000}" name="Stĺpec81" headerRowDxfId="17696" dataDxfId="17695"/>
    <tableColumn id="80" xr3:uid="{00000000-0010-0000-0300-000050000000}" name="Stĺpec80" headerRowDxfId="17694" dataDxfId="17693"/>
    <tableColumn id="79" xr3:uid="{00000000-0010-0000-0300-00004F000000}" name="Stĺpec79" headerRowDxfId="17692" dataDxfId="17691"/>
    <tableColumn id="78" xr3:uid="{00000000-0010-0000-0300-00004E000000}" name="Stĺpec78" headerRowDxfId="17690" dataDxfId="17689"/>
    <tableColumn id="77" xr3:uid="{00000000-0010-0000-0300-00004D000000}" name="Stĺpec77" headerRowDxfId="17688" dataDxfId="17687"/>
    <tableColumn id="76" xr3:uid="{00000000-0010-0000-0300-00004C000000}" name="Stĺpec76" headerRowDxfId="17686" dataDxfId="17685"/>
    <tableColumn id="116" xr3:uid="{00000000-0010-0000-0300-000074000000}" name="Stĺpec115" headerRowDxfId="17684" dataDxfId="17683"/>
    <tableColumn id="115" xr3:uid="{00000000-0010-0000-0300-000073000000}" name="Stĺpec114" headerRowDxfId="17682" dataDxfId="17681"/>
    <tableColumn id="114" xr3:uid="{00000000-0010-0000-0300-000072000000}" name="Stĺpec113" headerRowDxfId="17680" dataDxfId="17679"/>
    <tableColumn id="113" xr3:uid="{00000000-0010-0000-0300-000071000000}" name="Stĺpec112" headerRowDxfId="17678" dataDxfId="17677"/>
    <tableColumn id="112" xr3:uid="{00000000-0010-0000-0300-000070000000}" name="Stĺpec111" headerRowDxfId="17676" dataDxfId="17675"/>
    <tableColumn id="111" xr3:uid="{00000000-0010-0000-0300-00006F000000}" name="Stĺpec110" headerRowDxfId="17674" dataDxfId="17673"/>
    <tableColumn id="110" xr3:uid="{00000000-0010-0000-0300-00006E000000}" name="Stĺpec109" headerRowDxfId="17672" dataDxfId="17671"/>
    <tableColumn id="109" xr3:uid="{00000000-0010-0000-0300-00006D000000}" name="Stĺpec108" headerRowDxfId="17670" dataDxfId="17669"/>
    <tableColumn id="108" xr3:uid="{00000000-0010-0000-0300-00006C000000}" name="Stĺpec107" headerRowDxfId="17668" dataDxfId="17667"/>
    <tableColumn id="107" xr3:uid="{00000000-0010-0000-0300-00006B000000}" name="Stĺpec106" headerRowDxfId="17666" dataDxfId="17665"/>
    <tableColumn id="106" xr3:uid="{00000000-0010-0000-0300-00006A000000}" name="Stĺpec105" headerRowDxfId="17664" dataDxfId="17663"/>
    <tableColumn id="105" xr3:uid="{00000000-0010-0000-0300-000069000000}" name="Stĺpec104" headerRowDxfId="17662" dataDxfId="17661"/>
    <tableColumn id="104" xr3:uid="{00000000-0010-0000-0300-000068000000}" name="Stĺpec103" headerRowDxfId="17660" dataDxfId="17659"/>
    <tableColumn id="103" xr3:uid="{00000000-0010-0000-0300-000067000000}" name="Stĺpec102" headerRowDxfId="17658" dataDxfId="17657"/>
    <tableColumn id="102" xr3:uid="{00000000-0010-0000-0300-000066000000}" name="Stĺpec101" headerRowDxfId="17656" dataDxfId="17655"/>
    <tableColumn id="101" xr3:uid="{00000000-0010-0000-0300-000065000000}" name="Stĺpec100" headerRowDxfId="17654" dataDxfId="17653"/>
    <tableColumn id="100" xr3:uid="{00000000-0010-0000-0300-000064000000}" name="Stĺpec99" headerRowDxfId="17652" dataDxfId="17651"/>
    <tableColumn id="75" xr3:uid="{00000000-0010-0000-0300-00004B000000}" name="Stĺpec75" headerRowDxfId="17650" dataDxfId="17649"/>
    <tableColumn id="99" xr3:uid="{00000000-0010-0000-0300-000063000000}" name="Stĺpec98" headerRowDxfId="17648" dataDxfId="17647"/>
    <tableColumn id="123" xr3:uid="{00000000-0010-0000-0300-00007B000000}" name="Stĺpec123" headerRowDxfId="17646" dataDxfId="17645"/>
    <tableColumn id="138" xr3:uid="{00000000-0010-0000-0300-00008A000000}" name="Stĺpec138" headerRowDxfId="17644" dataDxfId="17643"/>
    <tableColumn id="142" xr3:uid="{00000000-0010-0000-0300-00008E000000}" name="Stĺpec141" headerRowDxfId="17642" dataDxfId="17641"/>
    <tableColumn id="147" xr3:uid="{00000000-0010-0000-0300-000093000000}" name="Stĺpec146" headerRowDxfId="17640" dataDxfId="17639"/>
    <tableColumn id="146" xr3:uid="{00000000-0010-0000-0300-000092000000}" name="Stĺpec145" headerRowDxfId="17638" dataDxfId="17637"/>
    <tableColumn id="145" xr3:uid="{00000000-0010-0000-0300-000091000000}" name="Stĺpec144" headerRowDxfId="17636" dataDxfId="17635"/>
    <tableColumn id="144" xr3:uid="{00000000-0010-0000-0300-000090000000}" name="Stĺpec143" headerRowDxfId="17634" dataDxfId="17633"/>
    <tableColumn id="143" xr3:uid="{00000000-0010-0000-0300-00008F000000}" name="Stĺpec142" headerRowDxfId="17632" dataDxfId="17631"/>
    <tableColumn id="141" xr3:uid="{00000000-0010-0000-0300-00008D000000}" name="Stĺpec140" headerRowDxfId="17630" dataDxfId="17629"/>
    <tableColumn id="140" xr3:uid="{00000000-0010-0000-0300-00008C000000}" name="Stĺpec139" headerRowDxfId="17628" dataDxfId="17627"/>
    <tableColumn id="139" xr3:uid="{00000000-0010-0000-0300-00008B000000}" name="Stĺpec122" headerRowDxfId="17626" dataDxfId="17625"/>
    <tableColumn id="137" xr3:uid="{00000000-0010-0000-0300-000089000000}" name="Stĺpec137" headerRowDxfId="17624" dataDxfId="17623"/>
    <tableColumn id="136" xr3:uid="{00000000-0010-0000-0300-000088000000}" name="Stĺpec136" headerRowDxfId="17622" dataDxfId="17621"/>
    <tableColumn id="135" xr3:uid="{00000000-0010-0000-0300-000087000000}" name="Stĺpec135" headerRowDxfId="17620" dataDxfId="17619"/>
    <tableColumn id="134" xr3:uid="{00000000-0010-0000-0300-000086000000}" name="Stĺpec134" headerRowDxfId="17618" dataDxfId="17617"/>
    <tableColumn id="133" xr3:uid="{00000000-0010-0000-0300-000085000000}" name="Stĺpec133" headerRowDxfId="17616" dataDxfId="17615"/>
    <tableColumn id="230" xr3:uid="{00000000-0010-0000-0300-0000E6000000}" name="Stĺpec230" headerRowDxfId="17614" dataDxfId="17613"/>
    <tableColumn id="229" xr3:uid="{00000000-0010-0000-0300-0000E5000000}" name="Stĺpec229" headerRowDxfId="17612" dataDxfId="17611"/>
    <tableColumn id="132" xr3:uid="{00000000-0010-0000-0300-000084000000}" name="Stĺpec132" headerRowDxfId="17610" dataDxfId="17609"/>
    <tableColumn id="131" xr3:uid="{00000000-0010-0000-0300-000083000000}" name="Stĺpec131" headerRowDxfId="17608" dataDxfId="17607"/>
    <tableColumn id="124" xr3:uid="{00000000-0010-0000-0300-00007C000000}" name="Stĺpec124" headerRowDxfId="17606" dataDxfId="17605"/>
    <tableColumn id="121" xr3:uid="{00000000-0010-0000-0300-000079000000}" name="Stĺpec121" headerRowDxfId="17604" dataDxfId="17603"/>
    <tableColumn id="120" xr3:uid="{00000000-0010-0000-0300-000078000000}" name="Stĺpec120" headerRowDxfId="17602" dataDxfId="17601"/>
    <tableColumn id="119" xr3:uid="{00000000-0010-0000-0300-000077000000}" name="Stĺpec119" headerRowDxfId="17600" dataDxfId="17599"/>
    <tableColumn id="171" xr3:uid="{00000000-0010-0000-0300-0000AB000000}" name="Stĺpec171" headerRowDxfId="17598" dataDxfId="17597"/>
    <tableColumn id="170" xr3:uid="{00000000-0010-0000-0300-0000AA000000}" name="Stĺpec170" headerRowDxfId="17596" dataDxfId="17595"/>
    <tableColumn id="169" xr3:uid="{00000000-0010-0000-0300-0000A9000000}" name="Stĺpec169" headerRowDxfId="17594" dataDxfId="17593"/>
    <tableColumn id="168" xr3:uid="{00000000-0010-0000-0300-0000A8000000}" name="Stĺpec168" headerRowDxfId="17592" dataDxfId="17591"/>
    <tableColumn id="167" xr3:uid="{00000000-0010-0000-0300-0000A7000000}" name="Stĺpec167" headerRowDxfId="17590" dataDxfId="17589"/>
    <tableColumn id="166" xr3:uid="{00000000-0010-0000-0300-0000A6000000}" name="Stĺpec166" headerRowDxfId="17588" dataDxfId="17587"/>
    <tableColumn id="165" xr3:uid="{00000000-0010-0000-0300-0000A5000000}" name="Stĺpec165" headerRowDxfId="17586" dataDxfId="17585"/>
    <tableColumn id="164" xr3:uid="{00000000-0010-0000-0300-0000A4000000}" name="Stĺpec164" headerRowDxfId="17584" dataDxfId="17583"/>
    <tableColumn id="163" xr3:uid="{00000000-0010-0000-0300-0000A3000000}" name="Stĺpec163" headerRowDxfId="17582" dataDxfId="17581"/>
    <tableColumn id="162" xr3:uid="{00000000-0010-0000-0300-0000A2000000}" name="Stĺpec162" headerRowDxfId="17580" dataDxfId="17579"/>
    <tableColumn id="161" xr3:uid="{00000000-0010-0000-0300-0000A1000000}" name="Stĺpec161" headerRowDxfId="17578" dataDxfId="17577"/>
    <tableColumn id="160" xr3:uid="{00000000-0010-0000-0300-0000A0000000}" name="Stĺpec160" headerRowDxfId="17576" dataDxfId="17575"/>
    <tableColumn id="159" xr3:uid="{00000000-0010-0000-0300-00009F000000}" name="Stĺpec159" headerRowDxfId="17574" dataDxfId="17573"/>
    <tableColumn id="158" xr3:uid="{00000000-0010-0000-0300-00009E000000}" name="Stĺpec158" headerRowDxfId="17572" dataDxfId="17571"/>
    <tableColumn id="157" xr3:uid="{00000000-0010-0000-0300-00009D000000}" name="Stĺpec157" headerRowDxfId="17570" dataDxfId="17569"/>
    <tableColumn id="156" xr3:uid="{00000000-0010-0000-0300-00009C000000}" name="Stĺpec156" headerRowDxfId="17568" dataDxfId="17567"/>
    <tableColumn id="155" xr3:uid="{00000000-0010-0000-0300-00009B000000}" name="Stĺpec155" headerRowDxfId="17566" dataDxfId="17565"/>
    <tableColumn id="154" xr3:uid="{00000000-0010-0000-0300-00009A000000}" name="Stĺpec154" headerRowDxfId="17564" dataDxfId="17563"/>
    <tableColumn id="153" xr3:uid="{00000000-0010-0000-0300-000099000000}" name="Stĺpec153" headerRowDxfId="17562" dataDxfId="17561"/>
    <tableColumn id="152" xr3:uid="{00000000-0010-0000-0300-000098000000}" name="Stĺpec152" headerRowDxfId="17560" dataDxfId="17559"/>
    <tableColumn id="151" xr3:uid="{00000000-0010-0000-0300-000097000000}" name="Stĺpec151" headerRowDxfId="17558" dataDxfId="17557"/>
    <tableColumn id="150" xr3:uid="{00000000-0010-0000-0300-000096000000}" name="Stĺpec150" headerRowDxfId="17556" dataDxfId="17555"/>
    <tableColumn id="149" xr3:uid="{00000000-0010-0000-0300-000095000000}" name="Stĺpec149" headerRowDxfId="17554" dataDxfId="17553"/>
    <tableColumn id="148" xr3:uid="{00000000-0010-0000-0300-000094000000}" name="Stĺpec148" headerRowDxfId="17552" dataDxfId="17551"/>
    <tableColumn id="122" xr3:uid="{00000000-0010-0000-0300-00007A000000}" name="Stĺpec147" headerRowDxfId="17550" dataDxfId="17549"/>
    <tableColumn id="118" xr3:uid="{00000000-0010-0000-0300-000076000000}" name="Stĺpec118" headerRowDxfId="17548" dataDxfId="17547"/>
    <tableColumn id="117" xr3:uid="{00000000-0010-0000-0300-000075000000}" name="Stĺpec117" headerRowDxfId="17546" dataDxfId="17545"/>
    <tableColumn id="83" xr3:uid="{00000000-0010-0000-0300-000053000000}" name="Stĺpec116" headerRowDxfId="17544" dataDxfId="17543"/>
    <tableColumn id="181" xr3:uid="{00000000-0010-0000-0300-0000B5000000}" name="Stĺpec181" headerRowDxfId="17542" dataDxfId="17541"/>
    <tableColumn id="180" xr3:uid="{00000000-0010-0000-0300-0000B4000000}" name="Stĺpec180" headerRowDxfId="17540" dataDxfId="17539"/>
    <tableColumn id="179" xr3:uid="{00000000-0010-0000-0300-0000B3000000}" name="Stĺpec179" headerRowDxfId="17538" dataDxfId="17537"/>
    <tableColumn id="178" xr3:uid="{00000000-0010-0000-0300-0000B2000000}" name="Stĺpec178" headerRowDxfId="17536" dataDxfId="17535"/>
    <tableColumn id="177" xr3:uid="{00000000-0010-0000-0300-0000B1000000}" name="Stĺpec177" headerRowDxfId="17534" dataDxfId="17533"/>
    <tableColumn id="176" xr3:uid="{00000000-0010-0000-0300-0000B0000000}" name="Stĺpec176" headerRowDxfId="17532" dataDxfId="17531"/>
    <tableColumn id="175" xr3:uid="{00000000-0010-0000-0300-0000AF000000}" name="Stĺpec175" headerRowDxfId="17530" dataDxfId="17529"/>
    <tableColumn id="174" xr3:uid="{00000000-0010-0000-0300-0000AE000000}" name="Stĺpec174" headerRowDxfId="17528" dataDxfId="17527"/>
    <tableColumn id="173" xr3:uid="{00000000-0010-0000-0300-0000AD000000}" name="Stĺpec173" headerRowDxfId="17526" dataDxfId="17525"/>
    <tableColumn id="221" xr3:uid="{00000000-0010-0000-0300-0000DD000000}" name="Stĺpec221" headerRowDxfId="17524" dataDxfId="17523"/>
    <tableColumn id="220" xr3:uid="{00000000-0010-0000-0300-0000DC000000}" name="Stĺpec220" headerRowDxfId="17522" dataDxfId="17521"/>
    <tableColumn id="219" xr3:uid="{00000000-0010-0000-0300-0000DB000000}" name="Stĺpec219" headerRowDxfId="17520" dataDxfId="17519"/>
    <tableColumn id="218" xr3:uid="{00000000-0010-0000-0300-0000DA000000}" name="Stĺpec218" headerRowDxfId="17518" dataDxfId="17517"/>
    <tableColumn id="217" xr3:uid="{00000000-0010-0000-0300-0000D9000000}" name="Stĺpec217" headerRowDxfId="17516" dataDxfId="17515"/>
    <tableColumn id="216" xr3:uid="{00000000-0010-0000-0300-0000D8000000}" name="Stĺpec216" headerRowDxfId="17514" dataDxfId="17513"/>
    <tableColumn id="215" xr3:uid="{00000000-0010-0000-0300-0000D7000000}" name="Stĺpec215" headerRowDxfId="17512" dataDxfId="17511"/>
    <tableColumn id="214" xr3:uid="{00000000-0010-0000-0300-0000D6000000}" name="Stĺpec214" headerRowDxfId="17510" dataDxfId="17509"/>
    <tableColumn id="213" xr3:uid="{00000000-0010-0000-0300-0000D5000000}" name="Stĺpec213" headerRowDxfId="17508" dataDxfId="17507"/>
    <tableColumn id="212" xr3:uid="{00000000-0010-0000-0300-0000D4000000}" name="Stĺpec212" headerRowDxfId="17506" dataDxfId="17505"/>
    <tableColumn id="211" xr3:uid="{00000000-0010-0000-0300-0000D3000000}" name="Stĺpec211" headerRowDxfId="17504" dataDxfId="17503"/>
    <tableColumn id="210" xr3:uid="{00000000-0010-0000-0300-0000D2000000}" name="Stĺpec210" headerRowDxfId="17502" dataDxfId="17501"/>
    <tableColumn id="209" xr3:uid="{00000000-0010-0000-0300-0000D1000000}" name="Stĺpec209" headerRowDxfId="17500" dataDxfId="17499"/>
    <tableColumn id="208" xr3:uid="{00000000-0010-0000-0300-0000D0000000}" name="Stĺpec208" headerRowDxfId="17498" dataDxfId="17497"/>
    <tableColumn id="207" xr3:uid="{00000000-0010-0000-0300-0000CF000000}" name="Stĺpec207" headerRowDxfId="17496" dataDxfId="17495"/>
    <tableColumn id="206" xr3:uid="{00000000-0010-0000-0300-0000CE000000}" name="Stĺpec206" headerRowDxfId="17494" dataDxfId="17493"/>
    <tableColumn id="205" xr3:uid="{00000000-0010-0000-0300-0000CD000000}" name="Stĺpec205" headerRowDxfId="17492" dataDxfId="17491"/>
    <tableColumn id="204" xr3:uid="{00000000-0010-0000-0300-0000CC000000}" name="Stĺpec204" headerRowDxfId="17490" dataDxfId="17489"/>
    <tableColumn id="203" xr3:uid="{00000000-0010-0000-0300-0000CB000000}" name="Stĺpec203" headerRowDxfId="17488" dataDxfId="17487"/>
    <tableColumn id="202" xr3:uid="{00000000-0010-0000-0300-0000CA000000}" name="Stĺpec202" headerRowDxfId="17486" dataDxfId="17485"/>
    <tableColumn id="201" xr3:uid="{00000000-0010-0000-0300-0000C9000000}" name="Stĺpec201" headerRowDxfId="17484" dataDxfId="17483"/>
    <tableColumn id="200" xr3:uid="{00000000-0010-0000-0300-0000C8000000}" name="Stĺpec200" headerRowDxfId="17482" dataDxfId="17481"/>
    <tableColumn id="199" xr3:uid="{00000000-0010-0000-0300-0000C7000000}" name="Stĺpec199" headerRowDxfId="17480" dataDxfId="17479"/>
    <tableColumn id="198" xr3:uid="{00000000-0010-0000-0300-0000C6000000}" name="Stĺpec198" headerRowDxfId="17478" dataDxfId="17477"/>
    <tableColumn id="197" xr3:uid="{00000000-0010-0000-0300-0000C5000000}" name="Stĺpec197" headerRowDxfId="17476" dataDxfId="17475"/>
    <tableColumn id="196" xr3:uid="{00000000-0010-0000-0300-0000C4000000}" name="Stĺpec196" headerRowDxfId="17474" dataDxfId="17473"/>
    <tableColumn id="195" xr3:uid="{00000000-0010-0000-0300-0000C3000000}" name="Stĺpec195" headerRowDxfId="17472" dataDxfId="17471"/>
    <tableColumn id="194" xr3:uid="{00000000-0010-0000-0300-0000C2000000}" name="Stĺpec194" headerRowDxfId="17470" dataDxfId="17469"/>
    <tableColumn id="193" xr3:uid="{00000000-0010-0000-0300-0000C1000000}" name="Stĺpec193" headerRowDxfId="17468" dataDxfId="17467"/>
    <tableColumn id="192" xr3:uid="{00000000-0010-0000-0300-0000C0000000}" name="Stĺpec192" headerRowDxfId="17466" dataDxfId="17465"/>
    <tableColumn id="191" xr3:uid="{00000000-0010-0000-0300-0000BF000000}" name="Stĺpec191" headerRowDxfId="17464" dataDxfId="17463"/>
    <tableColumn id="190" xr3:uid="{00000000-0010-0000-0300-0000BE000000}" name="Stĺpec190" headerRowDxfId="17462" dataDxfId="17461"/>
    <tableColumn id="189" xr3:uid="{00000000-0010-0000-0300-0000BD000000}" name="Stĺpec189" headerRowDxfId="17460" dataDxfId="17459"/>
    <tableColumn id="188" xr3:uid="{00000000-0010-0000-0300-0000BC000000}" name="Stĺpec188" headerRowDxfId="17458" dataDxfId="17457"/>
    <tableColumn id="187" xr3:uid="{00000000-0010-0000-0300-0000BB000000}" name="Stĺpec187" headerRowDxfId="17456" dataDxfId="17455"/>
    <tableColumn id="186" xr3:uid="{00000000-0010-0000-0300-0000BA000000}" name="Stĺpec186" headerRowDxfId="17454" dataDxfId="17453"/>
    <tableColumn id="228" xr3:uid="{00000000-0010-0000-0300-0000E4000000}" name="Stĺpec228" headerRowDxfId="17452" dataDxfId="17451"/>
    <tableColumn id="227" xr3:uid="{00000000-0010-0000-0300-0000E3000000}" name="Stĺpec227" headerRowDxfId="17450" dataDxfId="17449"/>
    <tableColumn id="226" xr3:uid="{00000000-0010-0000-0300-0000E2000000}" name="Stĺpec226" headerRowDxfId="17448" dataDxfId="17447"/>
    <tableColumn id="225" xr3:uid="{00000000-0010-0000-0300-0000E1000000}" name="Stĺpec225" headerRowDxfId="17446" dataDxfId="17445"/>
    <tableColumn id="224" xr3:uid="{00000000-0010-0000-0300-0000E0000000}" name="Stĺpec224" headerRowDxfId="17444" dataDxfId="17443"/>
    <tableColumn id="223" xr3:uid="{00000000-0010-0000-0300-0000DF000000}" name="Stĺpec223" headerRowDxfId="17442" dataDxfId="17441"/>
    <tableColumn id="222" xr3:uid="{00000000-0010-0000-0300-0000DE000000}" name="Stĺpec222" headerRowDxfId="17440" dataDxfId="17439"/>
    <tableColumn id="185" xr3:uid="{00000000-0010-0000-0300-0000B9000000}" name="Stĺpec185" headerRowDxfId="17438" dataDxfId="17437"/>
    <tableColumn id="184" xr3:uid="{00000000-0010-0000-0300-0000B8000000}" name="Stĺpec184" headerRowDxfId="17436" dataDxfId="17435"/>
    <tableColumn id="183" xr3:uid="{00000000-0010-0000-0300-0000B7000000}" name="Stĺpec183" headerRowDxfId="17434" dataDxfId="17433"/>
    <tableColumn id="182" xr3:uid="{00000000-0010-0000-0300-0000B6000000}" name="Stĺpec182" headerRowDxfId="17432" dataDxfId="17431"/>
    <tableColumn id="98" xr3:uid="{00000000-0010-0000-0300-000062000000}" name="Stĺpec97" headerRowDxfId="17430" dataDxfId="17429"/>
    <tableColumn id="172" xr3:uid="{00000000-0010-0000-0300-0000AC000000}" name="Stĺpec172" headerRowDxfId="17428" dataDxfId="17427"/>
    <tableColumn id="290" xr3:uid="{00000000-0010-0000-0300-000022010000}" name="Stĺpec290" headerRowDxfId="17426" dataDxfId="17425"/>
    <tableColumn id="289" xr3:uid="{00000000-0010-0000-0300-000021010000}" name="Stĺpec289" headerRowDxfId="17424" dataDxfId="17423"/>
    <tableColumn id="288" xr3:uid="{00000000-0010-0000-0300-000020010000}" name="Stĺpec288" headerRowDxfId="17422" dataDxfId="17421"/>
    <tableColumn id="287" xr3:uid="{00000000-0010-0000-0300-00001F010000}" name="Stĺpec287" headerRowDxfId="17420" dataDxfId="17419"/>
    <tableColumn id="286" xr3:uid="{00000000-0010-0000-0300-00001E010000}" name="Stĺpec286" headerRowDxfId="17418" dataDxfId="17417"/>
    <tableColumn id="285" xr3:uid="{00000000-0010-0000-0300-00001D010000}" name="Stĺpec285" headerRowDxfId="17416" dataDxfId="17415"/>
    <tableColumn id="284" xr3:uid="{00000000-0010-0000-0300-00001C010000}" name="Stĺpec284" headerRowDxfId="17414" dataDxfId="17413"/>
    <tableColumn id="283" xr3:uid="{00000000-0010-0000-0300-00001B010000}" name="Stĺpec283" headerRowDxfId="17412" dataDxfId="17411"/>
    <tableColumn id="282" xr3:uid="{00000000-0010-0000-0300-00001A010000}" name="Stĺpec282" headerRowDxfId="17410" dataDxfId="17409"/>
    <tableColumn id="281" xr3:uid="{00000000-0010-0000-0300-000019010000}" name="Stĺpec281" headerRowDxfId="17408" dataDxfId="17407"/>
    <tableColumn id="280" xr3:uid="{00000000-0010-0000-0300-000018010000}" name="Stĺpec280" headerRowDxfId="17406" dataDxfId="17405"/>
    <tableColumn id="279" xr3:uid="{00000000-0010-0000-0300-000017010000}" name="Stĺpec279" headerRowDxfId="17404" dataDxfId="17403"/>
    <tableColumn id="278" xr3:uid="{00000000-0010-0000-0300-000016010000}" name="Stĺpec278" headerRowDxfId="17402" dataDxfId="17401"/>
    <tableColumn id="277" xr3:uid="{00000000-0010-0000-0300-000015010000}" name="Stĺpec277" headerRowDxfId="17400" dataDxfId="17399"/>
    <tableColumn id="276" xr3:uid="{00000000-0010-0000-0300-000014010000}" name="Stĺpec276" headerRowDxfId="17398" dataDxfId="17397"/>
    <tableColumn id="275" xr3:uid="{00000000-0010-0000-0300-000013010000}" name="Stĺpec275" headerRowDxfId="17396" dataDxfId="17395"/>
    <tableColumn id="274" xr3:uid="{00000000-0010-0000-0300-000012010000}" name="Stĺpec274" headerRowDxfId="17394" dataDxfId="17393"/>
    <tableColumn id="273" xr3:uid="{00000000-0010-0000-0300-000011010000}" name="Stĺpec273" headerRowDxfId="17392" dataDxfId="17391"/>
    <tableColumn id="272" xr3:uid="{00000000-0010-0000-0300-000010010000}" name="Stĺpec272" headerRowDxfId="17390" dataDxfId="17389"/>
    <tableColumn id="271" xr3:uid="{00000000-0010-0000-0300-00000F010000}" name="Stĺpec271" headerRowDxfId="17388" dataDxfId="17387"/>
    <tableColumn id="270" xr3:uid="{00000000-0010-0000-0300-00000E010000}" name="Stĺpec270" headerRowDxfId="17386" dataDxfId="17385"/>
    <tableColumn id="269" xr3:uid="{00000000-0010-0000-0300-00000D010000}" name="Stĺpec269" headerRowDxfId="17384" dataDxfId="17383"/>
    <tableColumn id="268" xr3:uid="{00000000-0010-0000-0300-00000C010000}" name="Stĺpec268" headerRowDxfId="17382" dataDxfId="17381"/>
    <tableColumn id="267" xr3:uid="{00000000-0010-0000-0300-00000B010000}" name="Stĺpec267" headerRowDxfId="17380" dataDxfId="17379"/>
    <tableColumn id="266" xr3:uid="{00000000-0010-0000-0300-00000A010000}" name="Stĺpec266" headerRowDxfId="17378" dataDxfId="17377"/>
    <tableColumn id="265" xr3:uid="{00000000-0010-0000-0300-000009010000}" name="Stĺpec265" headerRowDxfId="17376" dataDxfId="17375"/>
    <tableColumn id="264" xr3:uid="{00000000-0010-0000-0300-000008010000}" name="Stĺpec264" headerRowDxfId="17374" dataDxfId="17373"/>
    <tableColumn id="263" xr3:uid="{00000000-0010-0000-0300-000007010000}" name="Stĺpec263" headerRowDxfId="17372" dataDxfId="17371"/>
    <tableColumn id="262" xr3:uid="{00000000-0010-0000-0300-000006010000}" name="Stĺpec262" headerRowDxfId="17370" dataDxfId="17369"/>
    <tableColumn id="261" xr3:uid="{00000000-0010-0000-0300-000005010000}" name="Stĺpec261" headerRowDxfId="17368" dataDxfId="17367"/>
    <tableColumn id="260" xr3:uid="{00000000-0010-0000-0300-000004010000}" name="Stĺpec260" headerRowDxfId="17366" dataDxfId="17365"/>
    <tableColumn id="259" xr3:uid="{00000000-0010-0000-0300-000003010000}" name="Stĺpec259" headerRowDxfId="17364" dataDxfId="17363"/>
    <tableColumn id="258" xr3:uid="{00000000-0010-0000-0300-000002010000}" name="Stĺpec258" headerRowDxfId="17362" dataDxfId="17361"/>
    <tableColumn id="257" xr3:uid="{00000000-0010-0000-0300-000001010000}" name="Stĺpec257" headerRowDxfId="17360" dataDxfId="17359"/>
    <tableColumn id="256" xr3:uid="{00000000-0010-0000-0300-000000010000}" name="Stĺpec256" headerRowDxfId="17358" dataDxfId="17357"/>
    <tableColumn id="255" xr3:uid="{00000000-0010-0000-0300-0000FF000000}" name="Stĺpec255" headerRowDxfId="17356" dataDxfId="17355"/>
    <tableColumn id="254" xr3:uid="{00000000-0010-0000-0300-0000FE000000}" name="Stĺpec254" headerRowDxfId="17354" dataDxfId="17353"/>
    <tableColumn id="253" xr3:uid="{00000000-0010-0000-0300-0000FD000000}" name="Stĺpec253" headerRowDxfId="17352" dataDxfId="17351"/>
    <tableColumn id="252" xr3:uid="{00000000-0010-0000-0300-0000FC000000}" name="Stĺpec252" headerRowDxfId="17350" dataDxfId="17349"/>
    <tableColumn id="251" xr3:uid="{00000000-0010-0000-0300-0000FB000000}" name="Stĺpec251" headerRowDxfId="17348" dataDxfId="17347"/>
    <tableColumn id="250" xr3:uid="{00000000-0010-0000-0300-0000FA000000}" name="Stĺpec250" headerRowDxfId="17346" dataDxfId="17345"/>
    <tableColumn id="249" xr3:uid="{00000000-0010-0000-0300-0000F9000000}" name="Stĺpec249" headerRowDxfId="17344" dataDxfId="17343"/>
    <tableColumn id="248" xr3:uid="{00000000-0010-0000-0300-0000F8000000}" name="Stĺpec248" headerRowDxfId="17342" dataDxfId="17341"/>
    <tableColumn id="247" xr3:uid="{00000000-0010-0000-0300-0000F7000000}" name="Stĺpec247" headerRowDxfId="17340" dataDxfId="17339"/>
    <tableColumn id="246" xr3:uid="{00000000-0010-0000-0300-0000F6000000}" name="Stĺpec246" headerRowDxfId="17338" dataDxfId="17337"/>
    <tableColumn id="245" xr3:uid="{00000000-0010-0000-0300-0000F5000000}" name="Stĺpec245" headerRowDxfId="17336" dataDxfId="17335"/>
    <tableColumn id="244" xr3:uid="{00000000-0010-0000-0300-0000F4000000}" name="Stĺpec244" headerRowDxfId="17334" dataDxfId="17333"/>
    <tableColumn id="243" xr3:uid="{00000000-0010-0000-0300-0000F3000000}" name="Stĺpec243" headerRowDxfId="17332" dataDxfId="17331"/>
    <tableColumn id="307" xr3:uid="{00000000-0010-0000-0300-000033010000}" name="Stĺpec307" headerRowDxfId="17330" dataDxfId="17329"/>
    <tableColumn id="306" xr3:uid="{00000000-0010-0000-0300-000032010000}" name="Stĺpec306" headerRowDxfId="17328" dataDxfId="17327"/>
    <tableColumn id="305" xr3:uid="{00000000-0010-0000-0300-000031010000}" name="Stĺpec305" headerRowDxfId="17326" dataDxfId="17325"/>
    <tableColumn id="304" xr3:uid="{00000000-0010-0000-0300-000030010000}" name="Stĺpec304" headerRowDxfId="17324" dataDxfId="17323"/>
    <tableColumn id="303" xr3:uid="{00000000-0010-0000-0300-00002F010000}" name="Stĺpec303" headerRowDxfId="17322" dataDxfId="17321"/>
    <tableColumn id="302" xr3:uid="{00000000-0010-0000-0300-00002E010000}" name="Stĺpec302" headerRowDxfId="17320" dataDxfId="17319"/>
    <tableColumn id="301" xr3:uid="{00000000-0010-0000-0300-00002D010000}" name="Stĺpec301" headerRowDxfId="17318" dataDxfId="17317"/>
    <tableColumn id="300" xr3:uid="{00000000-0010-0000-0300-00002C010000}" name="Stĺpec300" headerRowDxfId="17316" dataDxfId="17315"/>
    <tableColumn id="299" xr3:uid="{00000000-0010-0000-0300-00002B010000}" name="Stĺpec299" headerRowDxfId="17314" dataDxfId="17313"/>
    <tableColumn id="298" xr3:uid="{00000000-0010-0000-0300-00002A010000}" name="Stĺpec298" headerRowDxfId="17312" dataDxfId="17311"/>
    <tableColumn id="297" xr3:uid="{00000000-0010-0000-0300-000029010000}" name="Stĺpec297" headerRowDxfId="17310" dataDxfId="17309"/>
    <tableColumn id="296" xr3:uid="{00000000-0010-0000-0300-000028010000}" name="Stĺpec296" headerRowDxfId="17308" dataDxfId="17307"/>
    <tableColumn id="295" xr3:uid="{00000000-0010-0000-0300-000027010000}" name="Stĺpec295" headerRowDxfId="17306" dataDxfId="17305"/>
    <tableColumn id="294" xr3:uid="{00000000-0010-0000-0300-000026010000}" name="Stĺpec294" headerRowDxfId="17304" dataDxfId="17303"/>
    <tableColumn id="293" xr3:uid="{00000000-0010-0000-0300-000025010000}" name="Stĺpec293" headerRowDxfId="17302" dataDxfId="17301"/>
    <tableColumn id="292" xr3:uid="{00000000-0010-0000-0300-000024010000}" name="Stĺpec292" headerRowDxfId="17300" dataDxfId="17299"/>
    <tableColumn id="291" xr3:uid="{00000000-0010-0000-0300-000023010000}" name="Stĺpec291" headerRowDxfId="17298" dataDxfId="17297"/>
    <tableColumn id="242" xr3:uid="{00000000-0010-0000-0300-0000F2000000}" name="Stĺpec242" headerRowDxfId="17296" dataDxfId="17295"/>
    <tableColumn id="241" xr3:uid="{00000000-0010-0000-0300-0000F1000000}" name="Stĺpec241" headerRowDxfId="17294" dataDxfId="17293"/>
    <tableColumn id="240" xr3:uid="{00000000-0010-0000-0300-0000F0000000}" name="Stĺpec240" headerRowDxfId="17292" dataDxfId="17291"/>
    <tableColumn id="239" xr3:uid="{00000000-0010-0000-0300-0000EF000000}" name="Stĺpec239" headerRowDxfId="17290" dataDxfId="17289"/>
    <tableColumn id="238" xr3:uid="{00000000-0010-0000-0300-0000EE000000}" name="Stĺpec238" headerRowDxfId="17288" dataDxfId="17287"/>
    <tableColumn id="237" xr3:uid="{00000000-0010-0000-0300-0000ED000000}" name="Stĺpec237" headerRowDxfId="17286" dataDxfId="17285"/>
    <tableColumn id="236" xr3:uid="{00000000-0010-0000-0300-0000EC000000}" name="Stĺpec236" headerRowDxfId="17284" dataDxfId="17283"/>
    <tableColumn id="235" xr3:uid="{00000000-0010-0000-0300-0000EB000000}" name="Stĺpec235" headerRowDxfId="17282" dataDxfId="17281"/>
    <tableColumn id="234" xr3:uid="{00000000-0010-0000-0300-0000EA000000}" name="Stĺpec234" headerRowDxfId="17280" dataDxfId="17279"/>
    <tableColumn id="233" xr3:uid="{00000000-0010-0000-0300-0000E9000000}" name="Stĺpec233" headerRowDxfId="17278" dataDxfId="17277"/>
    <tableColumn id="232" xr3:uid="{00000000-0010-0000-0300-0000E8000000}" name="Stĺpec232" headerRowDxfId="17276" dataDxfId="17275"/>
    <tableColumn id="327" xr3:uid="{00000000-0010-0000-0300-000047010000}" name="Stĺpec327" headerRowDxfId="17274" dataDxfId="17273"/>
    <tableColumn id="326" xr3:uid="{00000000-0010-0000-0300-000046010000}" name="Stĺpec326" headerRowDxfId="17272" dataDxfId="17271"/>
    <tableColumn id="325" xr3:uid="{00000000-0010-0000-0300-000045010000}" name="Stĺpec325" headerRowDxfId="17270" dataDxfId="17269"/>
    <tableColumn id="324" xr3:uid="{00000000-0010-0000-0300-000044010000}" name="Stĺpec324" headerRowDxfId="17268" dataDxfId="17267"/>
    <tableColumn id="323" xr3:uid="{00000000-0010-0000-0300-000043010000}" name="Stĺpec323" headerRowDxfId="17266" dataDxfId="17265"/>
    <tableColumn id="322" xr3:uid="{00000000-0010-0000-0300-000042010000}" name="Stĺpec322" headerRowDxfId="17264" dataDxfId="17263"/>
    <tableColumn id="321" xr3:uid="{00000000-0010-0000-0300-000041010000}" name="Stĺpec321" headerRowDxfId="17262" dataDxfId="17261"/>
    <tableColumn id="320" xr3:uid="{00000000-0010-0000-0300-000040010000}" name="Stĺpec320" headerRowDxfId="17260" dataDxfId="17259"/>
    <tableColumn id="319" xr3:uid="{00000000-0010-0000-0300-00003F010000}" name="Stĺpec319" headerRowDxfId="17258" dataDxfId="17257"/>
    <tableColumn id="318" xr3:uid="{00000000-0010-0000-0300-00003E010000}" name="Stĺpec318" headerRowDxfId="17256" dataDxfId="17255"/>
    <tableColumn id="317" xr3:uid="{00000000-0010-0000-0300-00003D010000}" name="Stĺpec317" headerRowDxfId="17254" dataDxfId="17253"/>
    <tableColumn id="316" xr3:uid="{00000000-0010-0000-0300-00003C010000}" name="Stĺpec316" headerRowDxfId="17252" dataDxfId="17251"/>
    <tableColumn id="315" xr3:uid="{00000000-0010-0000-0300-00003B010000}" name="Stĺpec315" headerRowDxfId="17250" dataDxfId="17249"/>
    <tableColumn id="314" xr3:uid="{00000000-0010-0000-0300-00003A010000}" name="Stĺpec314" headerRowDxfId="17248" dataDxfId="17247"/>
    <tableColumn id="313" xr3:uid="{00000000-0010-0000-0300-000039010000}" name="Stĺpec313" headerRowDxfId="17246" dataDxfId="17245"/>
    <tableColumn id="312" xr3:uid="{00000000-0010-0000-0300-000038010000}" name="Stĺpec312" headerRowDxfId="17244" dataDxfId="17243"/>
    <tableColumn id="311" xr3:uid="{00000000-0010-0000-0300-000037010000}" name="Stĺpec311" headerRowDxfId="17242" dataDxfId="17241"/>
    <tableColumn id="310" xr3:uid="{00000000-0010-0000-0300-000036010000}" name="Stĺpec310" headerRowDxfId="17240" dataDxfId="17239"/>
    <tableColumn id="309" xr3:uid="{00000000-0010-0000-0300-000035010000}" name="Stĺpec309" headerRowDxfId="17238" dataDxfId="17237"/>
    <tableColumn id="73" xr3:uid="{00000000-0010-0000-0300-000049000000}" name="Stĺpec73" headerRowDxfId="17236" dataDxfId="17235"/>
    <tableColumn id="72" xr3:uid="{00000000-0010-0000-0300-000048000000}" name="Stĺpec72" headerRowDxfId="17234" dataDxfId="17233"/>
    <tableColumn id="71" xr3:uid="{00000000-0010-0000-0300-000047000000}" name="Stĺpec71" headerRowDxfId="17232" dataDxfId="17231"/>
    <tableColumn id="70" xr3:uid="{00000000-0010-0000-0300-000046000000}" name="Stĺpec70" headerRowDxfId="17230" dataDxfId="17229"/>
    <tableColumn id="69" xr3:uid="{00000000-0010-0000-0300-000045000000}" name="Stĺpec69" headerRowDxfId="17228" dataDxfId="17227"/>
    <tableColumn id="334" xr3:uid="{00000000-0010-0000-0300-00004E010000}" name="Stĺpec334" headerRowDxfId="17226" dataDxfId="17225"/>
    <tableColumn id="333" xr3:uid="{00000000-0010-0000-0300-00004D010000}" name="Stĺpec333" headerRowDxfId="17224" dataDxfId="17223"/>
    <tableColumn id="332" xr3:uid="{00000000-0010-0000-0300-00004C010000}" name="Stĺpec332" headerRowDxfId="17222" dataDxfId="17221"/>
    <tableColumn id="331" xr3:uid="{00000000-0010-0000-0300-00004B010000}" name="Stĺpec331" headerRowDxfId="17220" dataDxfId="17219"/>
    <tableColumn id="330" xr3:uid="{00000000-0010-0000-0300-00004A010000}" name="Stĺpec330" headerRowDxfId="17218" dataDxfId="17217"/>
    <tableColumn id="329" xr3:uid="{00000000-0010-0000-0300-000049010000}" name="Stĺpec329" headerRowDxfId="17216" dataDxfId="17215"/>
    <tableColumn id="328" xr3:uid="{00000000-0010-0000-0300-000048010000}" name="Stĺpec328" headerRowDxfId="17214" dataDxfId="17213"/>
    <tableColumn id="231" xr3:uid="{00000000-0010-0000-0300-0000E7000000}" name="Stĺpec231" headerRowDxfId="17212" dataDxfId="17211"/>
    <tableColumn id="97" xr3:uid="{00000000-0010-0000-0300-000061000000}" name="Stĺpec96" headerRowDxfId="17210" dataDxfId="17209"/>
    <tableColumn id="74" xr3:uid="{00000000-0010-0000-0300-00004A000000}" name="Stĺpec74" headerRowDxfId="17208" dataDxfId="17207"/>
    <tableColumn id="343" xr3:uid="{00000000-0010-0000-0300-000057010000}" name="Stĺpec343" headerRowDxfId="17206" dataDxfId="17205"/>
    <tableColumn id="342" xr3:uid="{00000000-0010-0000-0300-000056010000}" name="Stĺpec342" headerRowDxfId="17204" dataDxfId="17203"/>
    <tableColumn id="341" xr3:uid="{00000000-0010-0000-0300-000055010000}" name="Stĺpec341" headerRowDxfId="17202" dataDxfId="17201"/>
    <tableColumn id="340" xr3:uid="{00000000-0010-0000-0300-000054010000}" name="Stĺpec340" headerRowDxfId="17200" dataDxfId="17199"/>
    <tableColumn id="339" xr3:uid="{00000000-0010-0000-0300-000053010000}" name="Stĺpec339" headerRowDxfId="17198" dataDxfId="17197"/>
    <tableColumn id="338" xr3:uid="{00000000-0010-0000-0300-000052010000}" name="Stĺpec338" headerRowDxfId="17196" dataDxfId="17195"/>
    <tableColumn id="337" xr3:uid="{00000000-0010-0000-0300-000051010000}" name="Stĺpec337" headerRowDxfId="17194" dataDxfId="17193"/>
    <tableColumn id="336" xr3:uid="{00000000-0010-0000-0300-000050010000}" name="Stĺpec336" headerRowDxfId="17192" dataDxfId="17191"/>
    <tableColumn id="335" xr3:uid="{00000000-0010-0000-0300-00004F010000}" name="Stĺpec335" headerRowDxfId="17190" dataDxfId="17189"/>
    <tableColumn id="364" xr3:uid="{00000000-0010-0000-0300-00006C010000}" name="Stĺpec364" headerRowDxfId="17188" dataDxfId="17187"/>
    <tableColumn id="363" xr3:uid="{00000000-0010-0000-0300-00006B010000}" name="Stĺpec363" headerRowDxfId="17186" dataDxfId="17185"/>
    <tableColumn id="362" xr3:uid="{00000000-0010-0000-0300-00006A010000}" name="Stĺpec362" headerRowDxfId="17184" dataDxfId="17183"/>
    <tableColumn id="361" xr3:uid="{00000000-0010-0000-0300-000069010000}" name="Stĺpec361" headerRowDxfId="17182" dataDxfId="17181"/>
    <tableColumn id="360" xr3:uid="{00000000-0010-0000-0300-000068010000}" name="Stĺpec360" headerRowDxfId="17180" dataDxfId="17179"/>
    <tableColumn id="359" xr3:uid="{00000000-0010-0000-0300-000067010000}" name="Stĺpec359" headerRowDxfId="17178" dataDxfId="17177"/>
    <tableColumn id="358" xr3:uid="{00000000-0010-0000-0300-000066010000}" name="Stĺpec358" headerRowDxfId="17176" dataDxfId="17175"/>
    <tableColumn id="357" xr3:uid="{00000000-0010-0000-0300-000065010000}" name="Stĺpec357" headerRowDxfId="17174" dataDxfId="17173"/>
    <tableColumn id="356" xr3:uid="{00000000-0010-0000-0300-000064010000}" name="Stĺpec356" headerRowDxfId="17172" dataDxfId="17171"/>
    <tableColumn id="355" xr3:uid="{00000000-0010-0000-0300-000063010000}" name="Stĺpec355" headerRowDxfId="17170" dataDxfId="17169"/>
    <tableColumn id="354" xr3:uid="{00000000-0010-0000-0300-000062010000}" name="Stĺpec354" headerRowDxfId="17168" dataDxfId="17167"/>
    <tableColumn id="353" xr3:uid="{00000000-0010-0000-0300-000061010000}" name="Stĺpec353" headerRowDxfId="17166" dataDxfId="17165"/>
    <tableColumn id="352" xr3:uid="{00000000-0010-0000-0300-000060010000}" name="Stĺpec352" headerRowDxfId="17164" dataDxfId="17163"/>
    <tableColumn id="351" xr3:uid="{00000000-0010-0000-0300-00005F010000}" name="Stĺpec351" headerRowDxfId="17162" dataDxfId="17161"/>
    <tableColumn id="350" xr3:uid="{00000000-0010-0000-0300-00005E010000}" name="Stĺpec350" headerRowDxfId="17160" dataDxfId="17159"/>
    <tableColumn id="349" xr3:uid="{00000000-0010-0000-0300-00005D010000}" name="Stĺpec349" headerRowDxfId="17158" dataDxfId="17157"/>
    <tableColumn id="348" xr3:uid="{00000000-0010-0000-0300-00005C010000}" name="Stĺpec348" headerRowDxfId="17156" dataDxfId="17155"/>
    <tableColumn id="347" xr3:uid="{00000000-0010-0000-0300-00005B010000}" name="Stĺpec347" headerRowDxfId="17154" dataDxfId="17153"/>
    <tableColumn id="346" xr3:uid="{00000000-0010-0000-0300-00005A010000}" name="Stĺpec346" headerRowDxfId="17152" dataDxfId="17151"/>
    <tableColumn id="345" xr3:uid="{00000000-0010-0000-0300-000059010000}" name="Stĺpec345" headerRowDxfId="17150" dataDxfId="17149"/>
    <tableColumn id="344" xr3:uid="{00000000-0010-0000-0300-000058010000}" name="Stĺpec344" headerRowDxfId="17148" dataDxfId="17147"/>
    <tableColumn id="369" xr3:uid="{00000000-0010-0000-0300-000071010000}" name="Stĺpec369" headerRowDxfId="17146" dataDxfId="17145"/>
    <tableColumn id="368" xr3:uid="{00000000-0010-0000-0300-000070010000}" name="Stĺpec368" headerRowDxfId="17144" dataDxfId="17143"/>
    <tableColumn id="367" xr3:uid="{00000000-0010-0000-0300-00006F010000}" name="Stĺpec367" headerRowDxfId="17142" dataDxfId="17141"/>
    <tableColumn id="366" xr3:uid="{00000000-0010-0000-0300-00006E010000}" name="Stĺpec366" headerRowDxfId="17140" dataDxfId="17139"/>
    <tableColumn id="365" xr3:uid="{00000000-0010-0000-0300-00006D010000}" name="Stĺpec365" headerRowDxfId="17138" dataDxfId="17137"/>
    <tableColumn id="390" xr3:uid="{00000000-0010-0000-0300-000086010000}" name="Stĺpec390" headerRowDxfId="17136" dataDxfId="17135"/>
    <tableColumn id="389" xr3:uid="{00000000-0010-0000-0300-000085010000}" name="Stĺpec389" headerRowDxfId="17134" dataDxfId="17133"/>
    <tableColumn id="388" xr3:uid="{00000000-0010-0000-0300-000084010000}" name="Stĺpec388" headerRowDxfId="17132" dataDxfId="17131"/>
    <tableColumn id="387" xr3:uid="{00000000-0010-0000-0300-000083010000}" name="Stĺpec387" headerRowDxfId="17130" dataDxfId="17129"/>
    <tableColumn id="386" xr3:uid="{00000000-0010-0000-0300-000082010000}" name="Stĺpec386" headerRowDxfId="17128" dataDxfId="17127"/>
    <tableColumn id="385" xr3:uid="{00000000-0010-0000-0300-000081010000}" name="Stĺpec385" headerRowDxfId="17126" dataDxfId="17125"/>
    <tableColumn id="384" xr3:uid="{00000000-0010-0000-0300-000080010000}" name="Stĺpec384" headerRowDxfId="17124" dataDxfId="17123"/>
    <tableColumn id="383" xr3:uid="{00000000-0010-0000-0300-00007F010000}" name="Stĺpec383" headerRowDxfId="17122" dataDxfId="17121"/>
    <tableColumn id="382" xr3:uid="{00000000-0010-0000-0300-00007E010000}" name="Stĺpec382" headerRowDxfId="17120" dataDxfId="17119"/>
    <tableColumn id="381" xr3:uid="{00000000-0010-0000-0300-00007D010000}" name="Stĺpec381" headerRowDxfId="17118" dataDxfId="17117"/>
    <tableColumn id="380" xr3:uid="{00000000-0010-0000-0300-00007C010000}" name="Stĺpec380" headerRowDxfId="17116" dataDxfId="17115"/>
    <tableColumn id="379" xr3:uid="{00000000-0010-0000-0300-00007B010000}" name="Stĺpec379" headerRowDxfId="17114" dataDxfId="17113"/>
    <tableColumn id="378" xr3:uid="{00000000-0010-0000-0300-00007A010000}" name="Stĺpec378" headerRowDxfId="17112" dataDxfId="17111"/>
    <tableColumn id="377" xr3:uid="{00000000-0010-0000-0300-000079010000}" name="Stĺpec377" headerRowDxfId="17110" dataDxfId="17109"/>
    <tableColumn id="376" xr3:uid="{00000000-0010-0000-0300-000078010000}" name="Stĺpec376" headerRowDxfId="17108" dataDxfId="17107"/>
    <tableColumn id="375" xr3:uid="{00000000-0010-0000-0300-000077010000}" name="Stĺpec375" headerRowDxfId="17106" dataDxfId="17105"/>
    <tableColumn id="374" xr3:uid="{00000000-0010-0000-0300-000076010000}" name="Stĺpec374" headerRowDxfId="17104" dataDxfId="17103"/>
    <tableColumn id="373" xr3:uid="{00000000-0010-0000-0300-000075010000}" name="Stĺpec373" headerRowDxfId="17102" dataDxfId="17101"/>
    <tableColumn id="372" xr3:uid="{00000000-0010-0000-0300-000074010000}" name="Stĺpec372" headerRowDxfId="17100" dataDxfId="17099"/>
    <tableColumn id="371" xr3:uid="{00000000-0010-0000-0300-000073010000}" name="Stĺpec371" headerRowDxfId="17098" dataDxfId="17097"/>
    <tableColumn id="370" xr3:uid="{00000000-0010-0000-0300-000072010000}" name="Stĺpec370" headerRowDxfId="17096" dataDxfId="17095"/>
    <tableColumn id="400" xr3:uid="{00000000-0010-0000-0300-000090010000}" name="Stĺpec400" headerRowDxfId="17094" dataDxfId="17093"/>
    <tableColumn id="399" xr3:uid="{00000000-0010-0000-0300-00008F010000}" name="Stĺpec399" headerRowDxfId="17092" dataDxfId="17091"/>
    <tableColumn id="398" xr3:uid="{00000000-0010-0000-0300-00008E010000}" name="Stĺpec398" headerRowDxfId="17090" dataDxfId="17089"/>
    <tableColumn id="397" xr3:uid="{00000000-0010-0000-0300-00008D010000}" name="Stĺpec397" headerRowDxfId="17088" dataDxfId="17087"/>
    <tableColumn id="396" xr3:uid="{00000000-0010-0000-0300-00008C010000}" name="Stĺpec396" headerRowDxfId="17086" dataDxfId="17085"/>
    <tableColumn id="395" xr3:uid="{00000000-0010-0000-0300-00008B010000}" name="Stĺpec395" headerRowDxfId="17084" dataDxfId="17083"/>
    <tableColumn id="394" xr3:uid="{00000000-0010-0000-0300-00008A010000}" name="Stĺpec394" headerRowDxfId="17082" dataDxfId="17081"/>
    <tableColumn id="393" xr3:uid="{00000000-0010-0000-0300-000089010000}" name="Stĺpec393" headerRowDxfId="17080" dataDxfId="17079"/>
    <tableColumn id="392" xr3:uid="{00000000-0010-0000-0300-000088010000}" name="Stĺpec392" headerRowDxfId="17078" dataDxfId="17077"/>
    <tableColumn id="391" xr3:uid="{00000000-0010-0000-0300-000087010000}" name="Stĺpec391" headerRowDxfId="17076" dataDxfId="17075"/>
    <tableColumn id="441" xr3:uid="{00000000-0010-0000-0300-0000B9010000}" name="Stĺpec441" headerRowDxfId="17074" dataDxfId="17073"/>
    <tableColumn id="440" xr3:uid="{00000000-0010-0000-0300-0000B8010000}" name="Stĺpec440" headerRowDxfId="17072" dataDxfId="17071"/>
    <tableColumn id="439" xr3:uid="{00000000-0010-0000-0300-0000B7010000}" name="Stĺpec439" headerRowDxfId="17070" dataDxfId="17069"/>
    <tableColumn id="438" xr3:uid="{00000000-0010-0000-0300-0000B6010000}" name="Stĺpec438" headerRowDxfId="17068" dataDxfId="17067"/>
    <tableColumn id="437" xr3:uid="{00000000-0010-0000-0300-0000B5010000}" name="Stĺpec437" headerRowDxfId="17066" dataDxfId="17065"/>
    <tableColumn id="436" xr3:uid="{00000000-0010-0000-0300-0000B4010000}" name="Stĺpec436" headerRowDxfId="17064" dataDxfId="17063"/>
    <tableColumn id="435" xr3:uid="{00000000-0010-0000-0300-0000B3010000}" name="Stĺpec435" headerRowDxfId="17062" dataDxfId="17061"/>
    <tableColumn id="434" xr3:uid="{00000000-0010-0000-0300-0000B2010000}" name="Stĺpec434" headerRowDxfId="17060" dataDxfId="17059"/>
    <tableColumn id="433" xr3:uid="{00000000-0010-0000-0300-0000B1010000}" name="Stĺpec433" headerRowDxfId="17058" dataDxfId="17057"/>
    <tableColumn id="432" xr3:uid="{00000000-0010-0000-0300-0000B0010000}" name="Stĺpec432" headerRowDxfId="17056" dataDxfId="17055"/>
    <tableColumn id="431" xr3:uid="{00000000-0010-0000-0300-0000AF010000}" name="Stĺpec431" headerRowDxfId="17054" dataDxfId="17053"/>
    <tableColumn id="430" xr3:uid="{00000000-0010-0000-0300-0000AE010000}" name="Stĺpec430" headerRowDxfId="17052" dataDxfId="17051"/>
    <tableColumn id="429" xr3:uid="{00000000-0010-0000-0300-0000AD010000}" name="Stĺpec429" headerRowDxfId="17050" dataDxfId="17049"/>
    <tableColumn id="428" xr3:uid="{00000000-0010-0000-0300-0000AC010000}" name="Stĺpec428" headerRowDxfId="17048" dataDxfId="17047"/>
    <tableColumn id="427" xr3:uid="{00000000-0010-0000-0300-0000AB010000}" name="Stĺpec427" headerRowDxfId="17046" dataDxfId="17045"/>
    <tableColumn id="426" xr3:uid="{00000000-0010-0000-0300-0000AA010000}" name="Stĺpec426" headerRowDxfId="17044" dataDxfId="17043"/>
    <tableColumn id="425" xr3:uid="{00000000-0010-0000-0300-0000A9010000}" name="Stĺpec425" headerRowDxfId="17042" dataDxfId="17041"/>
    <tableColumn id="424" xr3:uid="{00000000-0010-0000-0300-0000A8010000}" name="Stĺpec424" headerRowDxfId="17040" dataDxfId="17039"/>
    <tableColumn id="423" xr3:uid="{00000000-0010-0000-0300-0000A7010000}" name="Stĺpec423" headerRowDxfId="17038" dataDxfId="17037"/>
    <tableColumn id="422" xr3:uid="{00000000-0010-0000-0300-0000A6010000}" name="Stĺpec422" headerRowDxfId="17036" dataDxfId="17035"/>
    <tableColumn id="421" xr3:uid="{00000000-0010-0000-0300-0000A5010000}" name="Stĺpec421" headerRowDxfId="17034" dataDxfId="17033"/>
    <tableColumn id="420" xr3:uid="{00000000-0010-0000-0300-0000A4010000}" name="Stĺpec420" headerRowDxfId="17032" dataDxfId="17031"/>
    <tableColumn id="419" xr3:uid="{00000000-0010-0000-0300-0000A3010000}" name="Stĺpec419" headerRowDxfId="17030" dataDxfId="17029"/>
    <tableColumn id="418" xr3:uid="{00000000-0010-0000-0300-0000A2010000}" name="Stĺpec418" headerRowDxfId="17028" dataDxfId="17027"/>
    <tableColumn id="417" xr3:uid="{00000000-0010-0000-0300-0000A1010000}" name="Stĺpec417" headerRowDxfId="17026" dataDxfId="17025"/>
    <tableColumn id="416" xr3:uid="{00000000-0010-0000-0300-0000A0010000}" name="Stĺpec416" headerRowDxfId="17024" dataDxfId="17023"/>
    <tableColumn id="415" xr3:uid="{00000000-0010-0000-0300-00009F010000}" name="Stĺpec415" headerRowDxfId="17022" dataDxfId="17021"/>
    <tableColumn id="414" xr3:uid="{00000000-0010-0000-0300-00009E010000}" name="Stĺpec414" headerRowDxfId="17020" dataDxfId="17019"/>
    <tableColumn id="413" xr3:uid="{00000000-0010-0000-0300-00009D010000}" name="Stĺpec413" headerRowDxfId="17018" dataDxfId="17017"/>
    <tableColumn id="412" xr3:uid="{00000000-0010-0000-0300-00009C010000}" name="Stĺpec412" headerRowDxfId="17016" dataDxfId="17015"/>
    <tableColumn id="411" xr3:uid="{00000000-0010-0000-0300-00009B010000}" name="Stĺpec411" headerRowDxfId="17014" dataDxfId="17013"/>
    <tableColumn id="410" xr3:uid="{00000000-0010-0000-0300-00009A010000}" name="Stĺpec410" headerRowDxfId="17012" dataDxfId="17011"/>
    <tableColumn id="409" xr3:uid="{00000000-0010-0000-0300-000099010000}" name="Stĺpec409" headerRowDxfId="17010" dataDxfId="17009"/>
    <tableColumn id="408" xr3:uid="{00000000-0010-0000-0300-000098010000}" name="Stĺpec408" headerRowDxfId="17008" dataDxfId="17007"/>
    <tableColumn id="407" xr3:uid="{00000000-0010-0000-0300-000097010000}" name="Stĺpec407" headerRowDxfId="17006" dataDxfId="17005"/>
    <tableColumn id="406" xr3:uid="{00000000-0010-0000-0300-000096010000}" name="Stĺpec406" headerRowDxfId="17004" dataDxfId="17003"/>
    <tableColumn id="405" xr3:uid="{00000000-0010-0000-0300-000095010000}" name="Stĺpec405" headerRowDxfId="17002" dataDxfId="17001"/>
    <tableColumn id="404" xr3:uid="{00000000-0010-0000-0300-000094010000}" name="Stĺpec404" headerRowDxfId="17000" dataDxfId="16999"/>
    <tableColumn id="403" xr3:uid="{00000000-0010-0000-0300-000093010000}" name="Stĺpec403" headerRowDxfId="16998" dataDxfId="16997"/>
    <tableColumn id="402" xr3:uid="{00000000-0010-0000-0300-000092010000}" name="Stĺpec402" headerRowDxfId="16996" dataDxfId="16995"/>
    <tableColumn id="401" xr3:uid="{00000000-0010-0000-0300-000091010000}" name="Stĺpec401" headerRowDxfId="16994" dataDxfId="16993"/>
    <tableColumn id="468" xr3:uid="{00000000-0010-0000-0300-0000D4010000}" name="Stĺpec468" headerRowDxfId="16992" dataDxfId="16991"/>
    <tableColumn id="467" xr3:uid="{00000000-0010-0000-0300-0000D3010000}" name="Stĺpec467" headerRowDxfId="16990" dataDxfId="16989"/>
    <tableColumn id="466" xr3:uid="{00000000-0010-0000-0300-0000D2010000}" name="Stĺpec466" headerRowDxfId="16988" dataDxfId="16987"/>
    <tableColumn id="465" xr3:uid="{00000000-0010-0000-0300-0000D1010000}" name="Stĺpec465" headerRowDxfId="16986" dataDxfId="16985"/>
    <tableColumn id="464" xr3:uid="{00000000-0010-0000-0300-0000D0010000}" name="Stĺpec464" headerRowDxfId="16984" dataDxfId="16983"/>
    <tableColumn id="463" xr3:uid="{00000000-0010-0000-0300-0000CF010000}" name="Stĺpec463" headerRowDxfId="16982" dataDxfId="16981"/>
    <tableColumn id="462" xr3:uid="{00000000-0010-0000-0300-0000CE010000}" name="Stĺpec462" headerRowDxfId="16980" dataDxfId="16979"/>
    <tableColumn id="461" xr3:uid="{00000000-0010-0000-0300-0000CD010000}" name="Stĺpec461" headerRowDxfId="16978" dataDxfId="16977"/>
    <tableColumn id="460" xr3:uid="{00000000-0010-0000-0300-0000CC010000}" name="Stĺpec460" headerRowDxfId="16976" dataDxfId="16975"/>
    <tableColumn id="459" xr3:uid="{00000000-0010-0000-0300-0000CB010000}" name="Stĺpec459" headerRowDxfId="16974" dataDxfId="16973"/>
    <tableColumn id="458" xr3:uid="{00000000-0010-0000-0300-0000CA010000}" name="Stĺpec458" headerRowDxfId="16972" dataDxfId="16971"/>
    <tableColumn id="457" xr3:uid="{00000000-0010-0000-0300-0000C9010000}" name="Stĺpec457" headerRowDxfId="16970" dataDxfId="16969"/>
    <tableColumn id="456" xr3:uid="{00000000-0010-0000-0300-0000C8010000}" name="Stĺpec456" headerRowDxfId="16968" dataDxfId="16967"/>
    <tableColumn id="455" xr3:uid="{00000000-0010-0000-0300-0000C7010000}" name="Stĺpec455" headerRowDxfId="16966" dataDxfId="16965"/>
    <tableColumn id="454" xr3:uid="{00000000-0010-0000-0300-0000C6010000}" name="Stĺpec454" headerRowDxfId="16964" dataDxfId="16963"/>
    <tableColumn id="453" xr3:uid="{00000000-0010-0000-0300-0000C5010000}" name="Stĺpec453" headerRowDxfId="16962" dataDxfId="16961"/>
    <tableColumn id="452" xr3:uid="{00000000-0010-0000-0300-0000C4010000}" name="Stĺpec452" headerRowDxfId="16960" dataDxfId="16959"/>
    <tableColumn id="451" xr3:uid="{00000000-0010-0000-0300-0000C3010000}" name="Stĺpec451" headerRowDxfId="16958" dataDxfId="16957"/>
    <tableColumn id="450" xr3:uid="{00000000-0010-0000-0300-0000C2010000}" name="Stĺpec450" headerRowDxfId="16956" dataDxfId="16955"/>
    <tableColumn id="449" xr3:uid="{00000000-0010-0000-0300-0000C1010000}" name="Stĺpec449" headerRowDxfId="16954" dataDxfId="16953"/>
    <tableColumn id="448" xr3:uid="{00000000-0010-0000-0300-0000C0010000}" name="Stĺpec448" headerRowDxfId="16952" dataDxfId="16951"/>
    <tableColumn id="447" xr3:uid="{00000000-0010-0000-0300-0000BF010000}" name="Stĺpec447" headerRowDxfId="16950" dataDxfId="16949"/>
    <tableColumn id="446" xr3:uid="{00000000-0010-0000-0300-0000BE010000}" name="Stĺpec446" headerRowDxfId="16948" dataDxfId="16947"/>
    <tableColumn id="445" xr3:uid="{00000000-0010-0000-0300-0000BD010000}" name="Stĺpec445" headerRowDxfId="16946" dataDxfId="16945"/>
    <tableColumn id="444" xr3:uid="{00000000-0010-0000-0300-0000BC010000}" name="Stĺpec444" headerRowDxfId="16944" dataDxfId="16943"/>
    <tableColumn id="443" xr3:uid="{00000000-0010-0000-0300-0000BB010000}" name="Stĺpec443" headerRowDxfId="16942" dataDxfId="16941"/>
    <tableColumn id="442" xr3:uid="{00000000-0010-0000-0300-0000BA010000}" name="Stĺpec442" headerRowDxfId="16940" dataDxfId="16939"/>
    <tableColumn id="478" xr3:uid="{12D9F7D7-C1CA-4766-9358-E9B6A9794AAA}" name="Stĺpec478" headerRowDxfId="16938" dataDxfId="16937"/>
    <tableColumn id="477" xr3:uid="{D14EA22D-D6D2-4441-980F-F2214DA58DC1}" name="Stĺpec477" headerRowDxfId="16936" dataDxfId="16935"/>
    <tableColumn id="476" xr3:uid="{F0FE218E-1729-4052-9615-3E3FAF5D41EB}" name="Stĺpec476" headerRowDxfId="16934" dataDxfId="16933"/>
    <tableColumn id="475" xr3:uid="{93EE9AE4-08FC-453B-B18F-B11C9CB67C39}" name="Stĺpec475" headerRowDxfId="16932" dataDxfId="16931"/>
    <tableColumn id="474" xr3:uid="{8A78468F-60D1-4565-83E2-23CD3ADF849A}" name="Stĺpec474" headerRowDxfId="16930" dataDxfId="16929"/>
    <tableColumn id="473" xr3:uid="{1F5078F0-2283-4920-90C1-A3419477CB71}" name="Stĺpec473" headerRowDxfId="16928" dataDxfId="16927"/>
    <tableColumn id="472" xr3:uid="{E7478FBA-ADF9-4740-9563-0D01A7415E38}" name="Stĺpec472" headerRowDxfId="16926" dataDxfId="16925"/>
    <tableColumn id="471" xr3:uid="{112750C2-0540-4680-9CE4-FD011A40B4CF}" name="Stĺpec471" headerRowDxfId="16924" dataDxfId="16923"/>
    <tableColumn id="470" xr3:uid="{303F0E29-A0ED-4063-B12C-16EA8D9B8AFF}" name="Stĺpec470" headerRowDxfId="16922" dataDxfId="16921"/>
    <tableColumn id="469" xr3:uid="{859A8412-1AFD-49EE-B362-24761A002B1B}" name="Stĺpec469" headerRowDxfId="16920" dataDxfId="16919"/>
    <tableColumn id="494" xr3:uid="{3B86898B-B9A8-46D6-8329-5ACB65CD8214}" name="Stĺpec494" headerRowDxfId="16918" dataDxfId="16917"/>
    <tableColumn id="493" xr3:uid="{B54674DB-CEEB-4A09-9BD7-D355E0A7245F}" name="Stĺpec493" headerRowDxfId="16916" dataDxfId="16915"/>
    <tableColumn id="492" xr3:uid="{F59D36B6-54FE-453B-B9B6-3A08BE68EC84}" name="Stĺpec492" headerRowDxfId="16914" dataDxfId="16913"/>
    <tableColumn id="491" xr3:uid="{57A83FAE-C93D-4AA6-A6FC-155E3C2BF227}" name="Stĺpec491" headerRowDxfId="16912" dataDxfId="16911"/>
    <tableColumn id="490" xr3:uid="{F76BEA75-1C7B-460B-9FB7-D97211278C32}" name="Stĺpec490" headerRowDxfId="16910" dataDxfId="16909"/>
    <tableColumn id="489" xr3:uid="{8A408CFC-C75F-40C8-9807-86BC656CA70C}" name="Stĺpec489" headerRowDxfId="16908" dataDxfId="16907"/>
    <tableColumn id="488" xr3:uid="{025A9623-0B3A-4A10-8E82-9E33EE3F3665}" name="Stĺpec488" headerRowDxfId="16906" dataDxfId="16905"/>
    <tableColumn id="487" xr3:uid="{3B843681-E97C-4F5E-953E-75CDA4A6971C}" name="Stĺpec487" headerRowDxfId="16904" dataDxfId="16903"/>
    <tableColumn id="486" xr3:uid="{7E51A391-B889-4D38-9996-E058ABB1E0B8}" name="Stĺpec486" headerRowDxfId="16902" dataDxfId="16901"/>
    <tableColumn id="485" xr3:uid="{088FDF04-9BA0-4B1C-977A-6093BE16035D}" name="Stĺpec485" headerRowDxfId="16900" dataDxfId="16899"/>
    <tableColumn id="484" xr3:uid="{456B8766-2365-45DD-8FDD-0BEA53CA6B6A}" name="Stĺpec484" headerRowDxfId="16898" dataDxfId="16897"/>
    <tableColumn id="483" xr3:uid="{74858F6B-DC4D-49D3-93D5-ED7B95A21312}" name="Stĺpec483" headerRowDxfId="16896" dataDxfId="16895"/>
    <tableColumn id="482" xr3:uid="{0293FAC8-E6D8-438C-ABE8-55C95FDD78CA}" name="Stĺpec482" headerRowDxfId="16894" dataDxfId="16893"/>
    <tableColumn id="481" xr3:uid="{F43FA103-C5A7-478A-BF88-D659FB53C711}" name="Stĺpec481" headerRowDxfId="16892" dataDxfId="16891"/>
    <tableColumn id="480" xr3:uid="{41093ABD-2835-4727-8B62-15389E4399DB}" name="Stĺpec480" headerRowDxfId="16890" dataDxfId="16889"/>
    <tableColumn id="479" xr3:uid="{D407E85B-EC7F-4B47-BA70-9D37AFF2A972}" name="Stĺpec479" headerRowDxfId="16888" dataDxfId="16887"/>
    <tableColumn id="504" xr3:uid="{6026D3E5-B1F5-467E-8CDD-8051B4094648}" name="Stĺpec504" headerRowDxfId="16886" dataDxfId="16885"/>
    <tableColumn id="503" xr3:uid="{405A3859-3519-4A7C-80C4-B726B497F0BB}" name="Stĺpec503" headerRowDxfId="16884" dataDxfId="16883"/>
    <tableColumn id="502" xr3:uid="{C01E0A91-A5D5-4EC5-817C-6A50F93F865E}" name="Stĺpec502" headerRowDxfId="16882" dataDxfId="16881"/>
    <tableColumn id="501" xr3:uid="{CE83D377-70A2-4FDD-943C-C53A5C4F4088}" name="Stĺpec501" headerRowDxfId="16880" dataDxfId="16879"/>
    <tableColumn id="500" xr3:uid="{48E7923B-6CA3-4CF0-9C93-001966F649B8}" name="Stĺpec500" headerRowDxfId="16878" dataDxfId="16877"/>
    <tableColumn id="499" xr3:uid="{DF30D5EC-E4D3-4B35-80B5-4DC6D02901A8}" name="Stĺpec499" headerRowDxfId="16876" dataDxfId="16875"/>
    <tableColumn id="498" xr3:uid="{1C4491ED-2422-4FBF-99F9-00E76DA8C6CC}" name="Stĺpec498" headerRowDxfId="16874" dataDxfId="16873"/>
    <tableColumn id="497" xr3:uid="{2EC584F3-B87A-4C19-A0B2-791177ADF39B}" name="Stĺpec497" headerRowDxfId="16872" dataDxfId="16871"/>
    <tableColumn id="496" xr3:uid="{BAB6BA35-6C69-442A-9548-CD8C302251D8}" name="Stĺpec496" headerRowDxfId="16870" dataDxfId="16869"/>
    <tableColumn id="495" xr3:uid="{65FE64AC-D1AF-4809-AD68-B57612DB241A}" name="Stĺpec495" headerRowDxfId="16868" dataDxfId="16867"/>
    <tableColumn id="522" xr3:uid="{16F749D1-0B96-49DC-8599-8D170144576A}" name="Stĺpec522" headerRowDxfId="16866" dataDxfId="16865"/>
    <tableColumn id="521" xr3:uid="{90FAC8C7-9E24-44AD-AA6F-D99D4262FBD0}" name="Stĺpec521" headerRowDxfId="16864" dataDxfId="16863"/>
    <tableColumn id="520" xr3:uid="{A19664DB-D627-4B24-AA0F-C6950BEB565B}" name="Stĺpec520" headerRowDxfId="16862" dataDxfId="16861"/>
    <tableColumn id="519" xr3:uid="{79B205A2-ECF0-4CE6-90FC-0E5CF90B11B8}" name="Stĺpec519" headerRowDxfId="16860" dataDxfId="16859"/>
    <tableColumn id="518" xr3:uid="{38DF4D6B-5953-49ED-902F-D0C802E8355D}" name="Stĺpec518" headerRowDxfId="16858" dataDxfId="16857"/>
    <tableColumn id="517" xr3:uid="{9DABC726-51C5-4FC3-97A1-6995BAEDE00F}" name="Stĺpec517" headerRowDxfId="16856" dataDxfId="16855"/>
    <tableColumn id="516" xr3:uid="{A5DB62FD-EEC8-4557-99F3-86322784BAFE}" name="Stĺpec516" headerRowDxfId="16854" dataDxfId="16853"/>
    <tableColumn id="515" xr3:uid="{C12DADB7-C22F-4E4B-B851-4141BFA6BBE9}" name="Stĺpec515" headerRowDxfId="16852" dataDxfId="16851"/>
    <tableColumn id="514" xr3:uid="{5485C8E3-6A09-4771-8C57-D4101A59F0CD}" name="Stĺpec514" headerRowDxfId="16850" dataDxfId="16849"/>
    <tableColumn id="513" xr3:uid="{9CE24346-EC52-4BB6-95EC-667B9D3595D5}" name="Stĺpec513" headerRowDxfId="16848" dataDxfId="16847"/>
    <tableColumn id="512" xr3:uid="{A9E072E7-1B7A-43BD-B7A7-720AB7CBE785}" name="Stĺpec512" headerRowDxfId="16846" dataDxfId="16845"/>
    <tableColumn id="511" xr3:uid="{2E8E3F3E-6EEB-421F-A742-DE226DF78132}" name="Stĺpec511" headerRowDxfId="16844" dataDxfId="16843"/>
    <tableColumn id="510" xr3:uid="{2B1152AE-E978-4F55-9EAC-06384968E20F}" name="Stĺpec510" headerRowDxfId="16842" dataDxfId="16841"/>
    <tableColumn id="509" xr3:uid="{309EC458-8E85-4B9C-ACDF-2355F72CE7FE}" name="Stĺpec509" headerRowDxfId="16840" dataDxfId="16839"/>
    <tableColumn id="508" xr3:uid="{08BEBB7F-0914-4A65-941B-A31FB7FD525C}" name="Stĺpec508" headerRowDxfId="16838" dataDxfId="16837"/>
    <tableColumn id="507" xr3:uid="{8F3AD908-FFBA-4CC4-B67A-86B8B581AF21}" name="Stĺpec507" headerRowDxfId="16836" dataDxfId="16835"/>
    <tableColumn id="506" xr3:uid="{ABDC3DAD-71DA-4007-AB34-9E134645A308}" name="Stĺpec506" headerRowDxfId="16834" dataDxfId="16833"/>
    <tableColumn id="505" xr3:uid="{89239AB0-0397-4D38-93D5-1A666419DFD6}" name="Stĺpec505" headerRowDxfId="16832" dataDxfId="16831"/>
    <tableColumn id="308" xr3:uid="{00000000-0010-0000-0300-000034010000}" name="Stĺpec308" headerRowDxfId="16830" dataDxfId="16829"/>
  </tableColumns>
  <tableStyleInfo name="TableStyleMedium3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uľka3" displayName="Tabuľka3" ref="A9:WYQ355" headerRowCount="0" totalsRowShown="0">
  <tableColumns count="16215">
    <tableColumn id="1" xr3:uid="{00000000-0010-0000-0500-000001000000}" name="Stĺpec1" dataDxfId="16828"/>
    <tableColumn id="2" xr3:uid="{00000000-0010-0000-0500-000002000000}" name="Stĺpec2" dataDxfId="16827"/>
    <tableColumn id="3" xr3:uid="{00000000-0010-0000-0500-000003000000}" name="Stĺpec3" dataDxfId="16826"/>
    <tableColumn id="4" xr3:uid="{00000000-0010-0000-0500-000004000000}" name="Stĺpec4" dataDxfId="16825"/>
    <tableColumn id="5" xr3:uid="{00000000-0010-0000-0500-000005000000}" name="Stĺpec5"/>
    <tableColumn id="6" xr3:uid="{00000000-0010-0000-0500-000006000000}" name="Stĺpec6" dataDxfId="16824"/>
    <tableColumn id="7" xr3:uid="{00000000-0010-0000-0500-000007000000}" name="Stĺpec7" dataDxfId="16823"/>
    <tableColumn id="8" xr3:uid="{00000000-0010-0000-0500-000008000000}" name="Stĺpec8"/>
    <tableColumn id="9" xr3:uid="{00000000-0010-0000-0500-000009000000}" name="Stĺpec9" dataDxfId="16822"/>
    <tableColumn id="10" xr3:uid="{00000000-0010-0000-0500-00000A000000}" name="Stĺpec10" dataDxfId="16821">
      <calculatedColumnFormula>Tabuľka3[[#This Row],[Stĺpec9]]</calculatedColumnFormula>
    </tableColumn>
    <tableColumn id="11" xr3:uid="{00000000-0010-0000-0500-00000B000000}" name="Stĺpec11" dataDxfId="16820"/>
    <tableColumn id="12" xr3:uid="{00000000-0010-0000-0500-00000C000000}" name="Stĺpec12" dataDxfId="16819"/>
    <tableColumn id="13" xr3:uid="{00000000-0010-0000-0500-00000D000000}" name="Stĺpec13" dataDxfId="16818"/>
    <tableColumn id="14" xr3:uid="{00000000-0010-0000-0500-00000E000000}" name="Stĺpec14" dataDxfId="16817"/>
    <tableColumn id="15" xr3:uid="{00000000-0010-0000-0500-00000F000000}" name="Stĺpec15" dataDxfId="16816"/>
    <tableColumn id="16" xr3:uid="{00000000-0010-0000-0500-000010000000}" name="Stĺpec16" dataDxfId="16815"/>
    <tableColumn id="17" xr3:uid="{00000000-0010-0000-0500-000011000000}" name="Stĺpec17" dataDxfId="16814"/>
    <tableColumn id="18" xr3:uid="{00000000-0010-0000-0500-000012000000}" name="Stĺpec18" dataDxfId="16813"/>
    <tableColumn id="19" xr3:uid="{00000000-0010-0000-0500-000013000000}" name="Stĺpec19" dataDxfId="16812"/>
    <tableColumn id="20" xr3:uid="{00000000-0010-0000-0500-000014000000}" name="Stĺpec20" dataDxfId="16811"/>
    <tableColumn id="21" xr3:uid="{00000000-0010-0000-0500-000015000000}" name="Stĺpec21" dataDxfId="16810"/>
    <tableColumn id="22" xr3:uid="{00000000-0010-0000-0500-000016000000}" name="Stĺpec22" dataDxfId="16809"/>
    <tableColumn id="23" xr3:uid="{00000000-0010-0000-0500-000017000000}" name="Stĺpec23" dataDxfId="16808"/>
    <tableColumn id="24" xr3:uid="{00000000-0010-0000-0500-000018000000}" name="Stĺpec24" dataDxfId="16807"/>
    <tableColumn id="25" xr3:uid="{00000000-0010-0000-0500-000019000000}" name="Stĺpec25" dataDxfId="16806"/>
    <tableColumn id="26" xr3:uid="{00000000-0010-0000-0500-00001A000000}" name="Stĺpec26" dataDxfId="16805"/>
    <tableColumn id="27" xr3:uid="{00000000-0010-0000-0500-00001B000000}" name="Stĺpec27" dataDxfId="16804"/>
    <tableColumn id="28" xr3:uid="{00000000-0010-0000-0500-00001C000000}" name="Stĺpec28" dataDxfId="16803"/>
    <tableColumn id="29" xr3:uid="{00000000-0010-0000-0500-00001D000000}" name="Stĺpec29" dataDxfId="16802"/>
    <tableColumn id="30" xr3:uid="{00000000-0010-0000-0500-00001E000000}" name="Stĺpec30" dataDxfId="16801"/>
    <tableColumn id="31" xr3:uid="{00000000-0010-0000-0500-00001F000000}" name="Stĺpec31" dataDxfId="16800"/>
    <tableColumn id="32" xr3:uid="{00000000-0010-0000-0500-000020000000}" name="Stĺpec32" dataDxfId="16799"/>
    <tableColumn id="33" xr3:uid="{00000000-0010-0000-0500-000021000000}" name="Stĺpec33" dataDxfId="16798"/>
    <tableColumn id="34" xr3:uid="{00000000-0010-0000-0500-000022000000}" name="Stĺpec34" dataDxfId="16797"/>
    <tableColumn id="35" xr3:uid="{00000000-0010-0000-0500-000023000000}" name="Stĺpec35" dataDxfId="16796"/>
    <tableColumn id="36" xr3:uid="{00000000-0010-0000-0500-000024000000}" name="Stĺpec36" dataDxfId="16795"/>
    <tableColumn id="37" xr3:uid="{00000000-0010-0000-0500-000025000000}" name="Stĺpec37" dataDxfId="16794"/>
    <tableColumn id="38" xr3:uid="{00000000-0010-0000-0500-000026000000}" name="Stĺpec38" dataDxfId="16793"/>
    <tableColumn id="39" xr3:uid="{00000000-0010-0000-0500-000027000000}" name="Stĺpec39" dataDxfId="16792"/>
    <tableColumn id="40" xr3:uid="{00000000-0010-0000-0500-000028000000}" name="Stĺpec40" dataDxfId="16791"/>
    <tableColumn id="41" xr3:uid="{00000000-0010-0000-0500-000029000000}" name="Stĺpec41" dataDxfId="16790"/>
    <tableColumn id="42" xr3:uid="{00000000-0010-0000-0500-00002A000000}" name="Stĺpec42" dataDxfId="16789"/>
    <tableColumn id="43" xr3:uid="{00000000-0010-0000-0500-00002B000000}" name="Stĺpec43" dataDxfId="16788"/>
    <tableColumn id="44" xr3:uid="{00000000-0010-0000-0500-00002C000000}" name="Stĺpec44" dataDxfId="16787"/>
    <tableColumn id="45" xr3:uid="{00000000-0010-0000-0500-00002D000000}" name="Stĺpec45" dataDxfId="16786"/>
    <tableColumn id="46" xr3:uid="{00000000-0010-0000-0500-00002E000000}" name="Stĺpec46" dataDxfId="16785"/>
    <tableColumn id="47" xr3:uid="{00000000-0010-0000-0500-00002F000000}" name="Stĺpec47" dataDxfId="16784"/>
    <tableColumn id="48" xr3:uid="{00000000-0010-0000-0500-000030000000}" name="Stĺpec48" dataDxfId="16783"/>
    <tableColumn id="49" xr3:uid="{00000000-0010-0000-0500-000031000000}" name="Stĺpec49" dataDxfId="16782"/>
    <tableColumn id="50" xr3:uid="{00000000-0010-0000-0500-000032000000}" name="Stĺpec50" dataDxfId="16781"/>
    <tableColumn id="51" xr3:uid="{00000000-0010-0000-0500-000033000000}" name="Stĺpec51" dataDxfId="16780"/>
    <tableColumn id="52" xr3:uid="{00000000-0010-0000-0500-000034000000}" name="Stĺpec52" dataDxfId="16779"/>
    <tableColumn id="53" xr3:uid="{00000000-0010-0000-0500-000035000000}" name="Stĺpec53" dataDxfId="16778"/>
    <tableColumn id="54" xr3:uid="{00000000-0010-0000-0500-000036000000}" name="Stĺpec54" dataDxfId="16777"/>
    <tableColumn id="55" xr3:uid="{00000000-0010-0000-0500-000037000000}" name="Stĺpec55" dataDxfId="16776"/>
    <tableColumn id="56" xr3:uid="{00000000-0010-0000-0500-000038000000}" name="Stĺpec56" dataDxfId="16775"/>
    <tableColumn id="57" xr3:uid="{00000000-0010-0000-0500-000039000000}" name="Stĺpec57" dataDxfId="16774"/>
    <tableColumn id="58" xr3:uid="{00000000-0010-0000-0500-00003A000000}" name="Stĺpec58" dataDxfId="16773"/>
    <tableColumn id="59" xr3:uid="{00000000-0010-0000-0500-00003B000000}" name="Stĺpec59" dataDxfId="16772"/>
    <tableColumn id="60" xr3:uid="{00000000-0010-0000-0500-00003C000000}" name="Stĺpec60" dataDxfId="16771"/>
    <tableColumn id="64" xr3:uid="{00000000-0010-0000-0500-000040000000}" name="Stĺpec64" dataDxfId="16770"/>
    <tableColumn id="65" xr3:uid="{00000000-0010-0000-0500-000041000000}" name="Stĺpec65" dataDxfId="16769"/>
    <tableColumn id="66" xr3:uid="{00000000-0010-0000-0500-000042000000}" name="Stĺpec66" dataDxfId="16768"/>
    <tableColumn id="67" xr3:uid="{00000000-0010-0000-0500-000043000000}" name="Stĺpec67" dataDxfId="16767"/>
    <tableColumn id="68" xr3:uid="{00000000-0010-0000-0500-000044000000}" name="Stĺpec68" dataDxfId="16766"/>
    <tableColumn id="69" xr3:uid="{00000000-0010-0000-0500-000045000000}" name="Stĺpec69" dataDxfId="16765"/>
    <tableColumn id="70" xr3:uid="{00000000-0010-0000-0500-000046000000}" name="Stĺpec70" dataDxfId="16764"/>
    <tableColumn id="71" xr3:uid="{00000000-0010-0000-0500-000047000000}" name="Stĺpec71" dataDxfId="16763"/>
    <tableColumn id="72" xr3:uid="{00000000-0010-0000-0500-000048000000}" name="Stĺpec72" dataDxfId="16762"/>
    <tableColumn id="73" xr3:uid="{00000000-0010-0000-0500-000049000000}" name="Stĺpec73" dataDxfId="16761"/>
    <tableColumn id="74" xr3:uid="{00000000-0010-0000-0500-00004A000000}" name="Stĺpec74" dataDxfId="16760"/>
    <tableColumn id="75" xr3:uid="{00000000-0010-0000-0500-00004B000000}" name="Stĺpec75" dataDxfId="16759"/>
    <tableColumn id="76" xr3:uid="{00000000-0010-0000-0500-00004C000000}" name="Stĺpec76" dataDxfId="16758"/>
    <tableColumn id="77" xr3:uid="{00000000-0010-0000-0500-00004D000000}" name="Stĺpec77" dataDxfId="16757"/>
    <tableColumn id="78" xr3:uid="{00000000-0010-0000-0500-00004E000000}" name="Stĺpec78" dataDxfId="16756"/>
    <tableColumn id="79" xr3:uid="{00000000-0010-0000-0500-00004F000000}" name="Stĺpec79" dataDxfId="16755"/>
    <tableColumn id="80" xr3:uid="{00000000-0010-0000-0500-000050000000}" name="Stĺpec80" dataDxfId="16754"/>
    <tableColumn id="81" xr3:uid="{00000000-0010-0000-0500-000051000000}" name="Stĺpec81" dataDxfId="16753"/>
    <tableColumn id="82" xr3:uid="{00000000-0010-0000-0500-000052000000}" name="Stĺpec82" dataDxfId="16752"/>
    <tableColumn id="83" xr3:uid="{00000000-0010-0000-0500-000053000000}" name="Stĺpec83" dataDxfId="16751"/>
    <tableColumn id="84" xr3:uid="{00000000-0010-0000-0500-000054000000}" name="Stĺpec84" dataDxfId="16750"/>
    <tableColumn id="85" xr3:uid="{00000000-0010-0000-0500-000055000000}" name="Stĺpec85" dataDxfId="16749"/>
    <tableColumn id="86" xr3:uid="{00000000-0010-0000-0500-000056000000}" name="Stĺpec86" dataDxfId="16748"/>
    <tableColumn id="87" xr3:uid="{00000000-0010-0000-0500-000057000000}" name="Stĺpec87" dataDxfId="16747"/>
    <tableColumn id="88" xr3:uid="{00000000-0010-0000-0500-000058000000}" name="Stĺpec88" dataDxfId="16746"/>
    <tableColumn id="90" xr3:uid="{00000000-0010-0000-0500-00005A000000}" name="Stĺpec90" dataDxfId="16745"/>
    <tableColumn id="91" xr3:uid="{00000000-0010-0000-0500-00005B000000}" name="Stĺpec91" dataDxfId="16744"/>
    <tableColumn id="92" xr3:uid="{00000000-0010-0000-0500-00005C000000}" name="Stĺpec92" dataDxfId="16743"/>
    <tableColumn id="93" xr3:uid="{00000000-0010-0000-0500-00005D000000}" name="Stĺpec93" dataDxfId="16742"/>
    <tableColumn id="94" xr3:uid="{00000000-0010-0000-0500-00005E000000}" name="Stĺpec94" dataDxfId="16741"/>
    <tableColumn id="95" xr3:uid="{00000000-0010-0000-0500-00005F000000}" name="Stĺpec95" dataDxfId="16740"/>
    <tableColumn id="96" xr3:uid="{00000000-0010-0000-0500-000060000000}" name="Stĺpec96" dataDxfId="16739"/>
    <tableColumn id="97" xr3:uid="{00000000-0010-0000-0500-000061000000}" name="Stĺpec97" dataDxfId="16738"/>
    <tableColumn id="98" xr3:uid="{00000000-0010-0000-0500-000062000000}" name="Stĺpec98" dataDxfId="16737"/>
    <tableColumn id="99" xr3:uid="{00000000-0010-0000-0500-000063000000}" name="Stĺpec99" dataDxfId="16736"/>
    <tableColumn id="100" xr3:uid="{00000000-0010-0000-0500-000064000000}" name="Stĺpec100" dataDxfId="16735"/>
    <tableColumn id="101" xr3:uid="{00000000-0010-0000-0500-000065000000}" name="Stĺpec101" dataDxfId="16734"/>
    <tableColumn id="102" xr3:uid="{00000000-0010-0000-0500-000066000000}" name="Stĺpec102" dataDxfId="16733"/>
    <tableColumn id="103" xr3:uid="{00000000-0010-0000-0500-000067000000}" name="Stĺpec103" dataDxfId="16732"/>
    <tableColumn id="104" xr3:uid="{00000000-0010-0000-0500-000068000000}" name="Stĺpec104" dataDxfId="16731"/>
    <tableColumn id="105" xr3:uid="{00000000-0010-0000-0500-000069000000}" name="Stĺpec105" dataDxfId="16730"/>
    <tableColumn id="106" xr3:uid="{00000000-0010-0000-0500-00006A000000}" name="Stĺpec106" dataDxfId="16729"/>
    <tableColumn id="107" xr3:uid="{00000000-0010-0000-0500-00006B000000}" name="Stĺpec107" dataDxfId="16728"/>
    <tableColumn id="405" xr3:uid="{00000000-0010-0000-0500-000095010000}" name="Stĺpec405" dataDxfId="16727"/>
    <tableColumn id="117" xr3:uid="{00000000-0010-0000-0500-000075000000}" name="Stĺpec117" dataDxfId="16726"/>
    <tableColumn id="89" xr3:uid="{00000000-0010-0000-0500-000059000000}" name="Stĺpec89" dataDxfId="16725"/>
    <tableColumn id="63" xr3:uid="{00000000-0010-0000-0500-00003F000000}" name="Stĺpec63" dataDxfId="16724"/>
    <tableColumn id="62" xr3:uid="{00000000-0010-0000-0500-00003E000000}" name="Stĺpec62" dataDxfId="16723"/>
    <tableColumn id="61" xr3:uid="{00000000-0010-0000-0500-00003D000000}" name="Stĺpec61" dataDxfId="16722"/>
    <tableColumn id="407" xr3:uid="{00000000-0010-0000-0500-000097010000}" name="Stĺpec407" dataDxfId="16721"/>
    <tableColumn id="406" xr3:uid="{00000000-0010-0000-0500-000096010000}" name="Stĺpec406" dataDxfId="16720"/>
    <tableColumn id="156" xr3:uid="{00000000-0010-0000-0500-00009C000000}" name="Stĺpec156" dataDxfId="16719"/>
    <tableColumn id="108" xr3:uid="{00000000-0010-0000-0500-00006C000000}" name="Stĺpec108" dataDxfId="16718"/>
    <tableColumn id="109" xr3:uid="{00000000-0010-0000-0500-00006D000000}" name="Stĺpec109" dataDxfId="16717"/>
    <tableColumn id="110" xr3:uid="{00000000-0010-0000-0500-00006E000000}" name="Stĺpec110" dataDxfId="16716"/>
    <tableColumn id="111" xr3:uid="{00000000-0010-0000-0500-00006F000000}" name="Stĺpec111" dataDxfId="16715"/>
    <tableColumn id="112" xr3:uid="{00000000-0010-0000-0500-000070000000}" name="Stĺpec112" dataDxfId="16714"/>
    <tableColumn id="113" xr3:uid="{00000000-0010-0000-0500-000071000000}" name="Stĺpec113" dataDxfId="16713"/>
    <tableColumn id="114" xr3:uid="{00000000-0010-0000-0500-000072000000}" name="Stĺpec114" dataDxfId="16712"/>
    <tableColumn id="115" xr3:uid="{00000000-0010-0000-0500-000073000000}" name="Stĺpec115" dataDxfId="16711"/>
    <tableColumn id="116" xr3:uid="{00000000-0010-0000-0500-000074000000}" name="Stĺpec116" dataDxfId="16710"/>
    <tableColumn id="118" xr3:uid="{00000000-0010-0000-0500-000076000000}" name="Stĺpec118" dataDxfId="16709"/>
    <tableColumn id="119" xr3:uid="{00000000-0010-0000-0500-000077000000}" name="Stĺpec119" dataDxfId="16708"/>
    <tableColumn id="120" xr3:uid="{00000000-0010-0000-0500-000078000000}" name="Stĺpec120" dataDxfId="16707"/>
    <tableColumn id="121" xr3:uid="{00000000-0010-0000-0500-000079000000}" name="Stĺpec121" dataDxfId="16706"/>
    <tableColumn id="122" xr3:uid="{00000000-0010-0000-0500-00007A000000}" name="Stĺpec122" dataDxfId="16705"/>
    <tableColumn id="123" xr3:uid="{00000000-0010-0000-0500-00007B000000}" name="Stĺpec123" dataDxfId="16704"/>
    <tableColumn id="124" xr3:uid="{00000000-0010-0000-0500-00007C000000}" name="Stĺpec124" dataDxfId="16703"/>
    <tableColumn id="125" xr3:uid="{00000000-0010-0000-0500-00007D000000}" name="Stĺpec125" dataDxfId="16702"/>
    <tableColumn id="293" xr3:uid="{00000000-0010-0000-0500-000025010000}" name="Stĺpec293" dataDxfId="16701"/>
    <tableColumn id="292" xr3:uid="{00000000-0010-0000-0500-000024010000}" name="Stĺpec292" dataDxfId="16700"/>
    <tableColumn id="126" xr3:uid="{00000000-0010-0000-0500-00007E000000}" name="Stĺpec126" dataDxfId="16699"/>
    <tableColumn id="127" xr3:uid="{00000000-0010-0000-0500-00007F000000}" name="Stĺpec127" dataDxfId="16698"/>
    <tableColumn id="128" xr3:uid="{00000000-0010-0000-0500-000080000000}" name="Stĺpec128" dataDxfId="16697"/>
    <tableColumn id="129" xr3:uid="{00000000-0010-0000-0500-000081000000}" name="Stĺpec129" dataDxfId="16696"/>
    <tableColumn id="130" xr3:uid="{00000000-0010-0000-0500-000082000000}" name="Stĺpec130" dataDxfId="16695"/>
    <tableColumn id="131" xr3:uid="{00000000-0010-0000-0500-000083000000}" name="Stĺpec131" dataDxfId="16694"/>
    <tableColumn id="132" xr3:uid="{00000000-0010-0000-0500-000084000000}" name="Stĺpec132" dataDxfId="16693"/>
    <tableColumn id="133" xr3:uid="{00000000-0010-0000-0500-000085000000}" name="Stĺpec133" dataDxfId="16692"/>
    <tableColumn id="134" xr3:uid="{00000000-0010-0000-0500-000086000000}" name="Stĺpec134" dataDxfId="16691"/>
    <tableColumn id="135" xr3:uid="{00000000-0010-0000-0500-000087000000}" name="Stĺpec135" dataDxfId="16690"/>
    <tableColumn id="410" xr3:uid="{00000000-0010-0000-0500-00009A010000}" name="Stĺpec410" dataDxfId="16689"/>
    <tableColumn id="409" xr3:uid="{00000000-0010-0000-0500-000099010000}" name="Stĺpec409" dataDxfId="16688"/>
    <tableColumn id="408" xr3:uid="{00000000-0010-0000-0500-000098010000}" name="Stĺpec408" dataDxfId="16687"/>
    <tableColumn id="136" xr3:uid="{00000000-0010-0000-0500-000088000000}" name="Stĺpec136" dataDxfId="16686"/>
    <tableColumn id="137" xr3:uid="{00000000-0010-0000-0500-000089000000}" name="Stĺpec137" dataDxfId="16685"/>
    <tableColumn id="138" xr3:uid="{00000000-0010-0000-0500-00008A000000}" name="Stĺpec138" dataDxfId="16684"/>
    <tableColumn id="139" xr3:uid="{00000000-0010-0000-0500-00008B000000}" name="Stĺpec139" dataDxfId="16683"/>
    <tableColumn id="140" xr3:uid="{00000000-0010-0000-0500-00008C000000}" name="Stĺpec140" dataDxfId="16682"/>
    <tableColumn id="141" xr3:uid="{00000000-0010-0000-0500-00008D000000}" name="Stĺpec141" dataDxfId="16681"/>
    <tableColumn id="142" xr3:uid="{00000000-0010-0000-0500-00008E000000}" name="Stĺpec142" dataDxfId="16680"/>
    <tableColumn id="143" xr3:uid="{00000000-0010-0000-0500-00008F000000}" name="Stĺpec143" dataDxfId="16679"/>
    <tableColumn id="144" xr3:uid="{00000000-0010-0000-0500-000090000000}" name="Stĺpec144" dataDxfId="16678"/>
    <tableColumn id="145" xr3:uid="{00000000-0010-0000-0500-000091000000}" name="Stĺpec145" dataDxfId="16677"/>
    <tableColumn id="146" xr3:uid="{00000000-0010-0000-0500-000092000000}" name="Stĺpec146" dataDxfId="16676"/>
    <tableColumn id="147" xr3:uid="{00000000-0010-0000-0500-000093000000}" name="Stĺpec147" dataDxfId="16675"/>
    <tableColumn id="148" xr3:uid="{00000000-0010-0000-0500-000094000000}" name="Stĺpec148" dataDxfId="16674"/>
    <tableColumn id="149" xr3:uid="{00000000-0010-0000-0500-000095000000}" name="Stĺpec149" dataDxfId="16673"/>
    <tableColumn id="413" xr3:uid="{00000000-0010-0000-0500-00009D010000}" name="Stĺpec413" dataDxfId="16672"/>
    <tableColumn id="412" xr3:uid="{00000000-0010-0000-0500-00009C010000}" name="Stĺpec412" dataDxfId="16671"/>
    <tableColumn id="411" xr3:uid="{00000000-0010-0000-0500-00009B010000}" name="Stĺpec411" dataDxfId="16670"/>
    <tableColumn id="150" xr3:uid="{00000000-0010-0000-0500-000096000000}" name="Stĺpec150" dataDxfId="16669"/>
    <tableColumn id="151" xr3:uid="{00000000-0010-0000-0500-000097000000}" name="Stĺpec151" dataDxfId="16668"/>
    <tableColumn id="152" xr3:uid="{00000000-0010-0000-0500-000098000000}" name="Stĺpec152" dataDxfId="16667"/>
    <tableColumn id="153" xr3:uid="{00000000-0010-0000-0500-000099000000}" name="Stĺpec153" dataDxfId="16666"/>
    <tableColumn id="154" xr3:uid="{00000000-0010-0000-0500-00009A000000}" name="Stĺpec154" dataDxfId="16665"/>
    <tableColumn id="155" xr3:uid="{00000000-0010-0000-0500-00009B000000}" name="Stĺpec155" dataDxfId="16664"/>
    <tableColumn id="157" xr3:uid="{00000000-0010-0000-0500-00009D000000}" name="Stĺpec157" dataDxfId="16663"/>
    <tableColumn id="158" xr3:uid="{00000000-0010-0000-0500-00009E000000}" name="Stĺpec158" dataDxfId="16662"/>
    <tableColumn id="159" xr3:uid="{00000000-0010-0000-0500-00009F000000}" name="Stĺpec159" dataDxfId="16661"/>
    <tableColumn id="160" xr3:uid="{00000000-0010-0000-0500-0000A0000000}" name="Stĺpec160" dataDxfId="16660"/>
    <tableColumn id="161" xr3:uid="{00000000-0010-0000-0500-0000A1000000}" name="Stĺpec161" dataDxfId="16659"/>
    <tableColumn id="162" xr3:uid="{00000000-0010-0000-0500-0000A2000000}" name="Stĺpec162" dataDxfId="16658"/>
    <tableColumn id="163" xr3:uid="{00000000-0010-0000-0500-0000A3000000}" name="Stĺpec163" dataDxfId="16657"/>
    <tableColumn id="164" xr3:uid="{00000000-0010-0000-0500-0000A4000000}" name="Stĺpec164" dataDxfId="16656"/>
    <tableColumn id="165" xr3:uid="{00000000-0010-0000-0500-0000A5000000}" name="Stĺpec165" dataDxfId="16655"/>
    <tableColumn id="166" xr3:uid="{00000000-0010-0000-0500-0000A6000000}" name="Stĺpec166" dataDxfId="16654"/>
    <tableColumn id="167" xr3:uid="{00000000-0010-0000-0500-0000A7000000}" name="Stĺpec167" dataDxfId="16653"/>
    <tableColumn id="168" xr3:uid="{00000000-0010-0000-0500-0000A8000000}" name="Stĺpec168" dataDxfId="16652"/>
    <tableColumn id="169" xr3:uid="{00000000-0010-0000-0500-0000A9000000}" name="Stĺpec169" dataDxfId="16651"/>
    <tableColumn id="170" xr3:uid="{00000000-0010-0000-0500-0000AA000000}" name="Stĺpec170" dataDxfId="16650"/>
    <tableColumn id="171" xr3:uid="{00000000-0010-0000-0500-0000AB000000}" name="Stĺpec171" dataDxfId="16649"/>
    <tableColumn id="236" xr3:uid="{00000000-0010-0000-0500-0000EC000000}" name="Stĺpec236" dataDxfId="16648"/>
    <tableColumn id="235" xr3:uid="{00000000-0010-0000-0500-0000EB000000}" name="Stĺpec235" dataDxfId="16647"/>
    <tableColumn id="234" xr3:uid="{00000000-0010-0000-0500-0000EA000000}" name="Stĺpec234" dataDxfId="16646"/>
    <tableColumn id="291" xr3:uid="{00000000-0010-0000-0500-000023010000}" name="Stĺpec291" dataDxfId="16645"/>
    <tableColumn id="290" xr3:uid="{00000000-0010-0000-0500-000022010000}" name="Stĺpec290" dataDxfId="16644"/>
    <tableColumn id="289" xr3:uid="{00000000-0010-0000-0500-000021010000}" name="Stĺpec289" dataDxfId="16643"/>
    <tableColumn id="288" xr3:uid="{00000000-0010-0000-0500-000020010000}" name="Stĺpec288" dataDxfId="16642"/>
    <tableColumn id="287" xr3:uid="{00000000-0010-0000-0500-00001F010000}" name="Stĺpec287" dataDxfId="16641"/>
    <tableColumn id="286" xr3:uid="{00000000-0010-0000-0500-00001E010000}" name="Stĺpec286" dataDxfId="16640"/>
    <tableColumn id="285" xr3:uid="{00000000-0010-0000-0500-00001D010000}" name="Stĺpec285" dataDxfId="16639"/>
    <tableColumn id="284" xr3:uid="{00000000-0010-0000-0500-00001C010000}" name="Stĺpec284" dataDxfId="16638"/>
    <tableColumn id="283" xr3:uid="{00000000-0010-0000-0500-00001B010000}" name="Stĺpec283" dataDxfId="16637"/>
    <tableColumn id="282" xr3:uid="{00000000-0010-0000-0500-00001A010000}" name="Stĺpec282" dataDxfId="16636"/>
    <tableColumn id="281" xr3:uid="{00000000-0010-0000-0500-000019010000}" name="Stĺpec281" dataDxfId="16635"/>
    <tableColumn id="280" xr3:uid="{00000000-0010-0000-0500-000018010000}" name="Stĺpec280" dataDxfId="16634"/>
    <tableColumn id="279" xr3:uid="{00000000-0010-0000-0500-000017010000}" name="Stĺpec279" dataDxfId="16633"/>
    <tableColumn id="278" xr3:uid="{00000000-0010-0000-0500-000016010000}" name="Stĺpec278" dataDxfId="16632"/>
    <tableColumn id="277" xr3:uid="{00000000-0010-0000-0500-000015010000}" name="Stĺpec277" dataDxfId="16631"/>
    <tableColumn id="276" xr3:uid="{00000000-0010-0000-0500-000014010000}" name="Stĺpec276" dataDxfId="16630"/>
    <tableColumn id="275" xr3:uid="{00000000-0010-0000-0500-000013010000}" name="Stĺpec275" dataDxfId="16629"/>
    <tableColumn id="274" xr3:uid="{00000000-0010-0000-0500-000012010000}" name="Stĺpec274" dataDxfId="16628"/>
    <tableColumn id="273" xr3:uid="{00000000-0010-0000-0500-000011010000}" name="Stĺpec273" dataDxfId="16627"/>
    <tableColumn id="272" xr3:uid="{00000000-0010-0000-0500-000010010000}" name="Stĺpec272" dataDxfId="16626"/>
    <tableColumn id="271" xr3:uid="{00000000-0010-0000-0500-00000F010000}" name="Stĺpec271" dataDxfId="16625"/>
    <tableColumn id="270" xr3:uid="{00000000-0010-0000-0500-00000E010000}" name="Stĺpec270" dataDxfId="16624"/>
    <tableColumn id="269" xr3:uid="{00000000-0010-0000-0500-00000D010000}" name="Stĺpec269" dataDxfId="16623"/>
    <tableColumn id="268" xr3:uid="{00000000-0010-0000-0500-00000C010000}" name="Stĺpec268" dataDxfId="16622"/>
    <tableColumn id="267" xr3:uid="{00000000-0010-0000-0500-00000B010000}" name="Stĺpec267" dataDxfId="16621"/>
    <tableColumn id="266" xr3:uid="{00000000-0010-0000-0500-00000A010000}" name="Stĺpec266" dataDxfId="16620"/>
    <tableColumn id="265" xr3:uid="{00000000-0010-0000-0500-000009010000}" name="Stĺpec265" dataDxfId="16619"/>
    <tableColumn id="264" xr3:uid="{00000000-0010-0000-0500-000008010000}" name="Stĺpec264" dataDxfId="16618"/>
    <tableColumn id="263" xr3:uid="{00000000-0010-0000-0500-000007010000}" name="Stĺpec263" dataDxfId="16617"/>
    <tableColumn id="262" xr3:uid="{00000000-0010-0000-0500-000006010000}" name="Stĺpec262" dataDxfId="16616"/>
    <tableColumn id="261" xr3:uid="{00000000-0010-0000-0500-000005010000}" name="Stĺpec261" dataDxfId="16615"/>
    <tableColumn id="260" xr3:uid="{00000000-0010-0000-0500-000004010000}" name="Stĺpec260" dataDxfId="16614"/>
    <tableColumn id="259" xr3:uid="{00000000-0010-0000-0500-000003010000}" name="Stĺpec259" dataDxfId="16613"/>
    <tableColumn id="258" xr3:uid="{00000000-0010-0000-0500-000002010000}" name="Stĺpec258" dataDxfId="16612"/>
    <tableColumn id="257" xr3:uid="{00000000-0010-0000-0500-000001010000}" name="Stĺpec257" dataDxfId="16611"/>
    <tableColumn id="256" xr3:uid="{00000000-0010-0000-0500-000000010000}" name="Stĺpec256" dataDxfId="16610"/>
    <tableColumn id="255" xr3:uid="{00000000-0010-0000-0500-0000FF000000}" name="Stĺpec255" dataDxfId="16609"/>
    <tableColumn id="254" xr3:uid="{00000000-0010-0000-0500-0000FE000000}" name="Stĺpec254" dataDxfId="16608"/>
    <tableColumn id="253" xr3:uid="{00000000-0010-0000-0500-0000FD000000}" name="Stĺpec253" dataDxfId="16607"/>
    <tableColumn id="309" xr3:uid="{00000000-0010-0000-0500-000035010000}" name="Stĺpec309" dataDxfId="16606"/>
    <tableColumn id="308" xr3:uid="{00000000-0010-0000-0500-000034010000}" name="Stĺpec308" dataDxfId="16605"/>
    <tableColumn id="307" xr3:uid="{00000000-0010-0000-0500-000033010000}" name="Stĺpec307" dataDxfId="16604"/>
    <tableColumn id="306" xr3:uid="{00000000-0010-0000-0500-000032010000}" name="Stĺpec306" dataDxfId="16603"/>
    <tableColumn id="305" xr3:uid="{00000000-0010-0000-0500-000031010000}" name="Stĺpec305" dataDxfId="16602"/>
    <tableColumn id="304" xr3:uid="{00000000-0010-0000-0500-000030010000}" name="Stĺpec304" dataDxfId="16601"/>
    <tableColumn id="303" xr3:uid="{00000000-0010-0000-0500-00002F010000}" name="Stĺpec303" dataDxfId="16600"/>
    <tableColumn id="302" xr3:uid="{00000000-0010-0000-0500-00002E010000}" name="Stĺpec302" dataDxfId="16599"/>
    <tableColumn id="301" xr3:uid="{00000000-0010-0000-0500-00002D010000}" name="Stĺpec301" dataDxfId="16598"/>
    <tableColumn id="300" xr3:uid="{00000000-0010-0000-0500-00002C010000}" name="Stĺpec300" dataDxfId="16597"/>
    <tableColumn id="299" xr3:uid="{00000000-0010-0000-0500-00002B010000}" name="Stĺpec299" dataDxfId="16596"/>
    <tableColumn id="298" xr3:uid="{00000000-0010-0000-0500-00002A010000}" name="Stĺpec298" dataDxfId="16595"/>
    <tableColumn id="297" xr3:uid="{00000000-0010-0000-0500-000029010000}" name="Stĺpec297" dataDxfId="16594"/>
    <tableColumn id="296" xr3:uid="{00000000-0010-0000-0500-000028010000}" name="Stĺpec296" dataDxfId="16593"/>
    <tableColumn id="295" xr3:uid="{00000000-0010-0000-0500-000027010000}" name="Stĺpec295" dataDxfId="16592"/>
    <tableColumn id="294" xr3:uid="{00000000-0010-0000-0500-000026010000}" name="Stĺpec294" dataDxfId="16591"/>
    <tableColumn id="252" xr3:uid="{00000000-0010-0000-0500-0000FC000000}" name="Stĺpec252" dataDxfId="16590"/>
    <tableColumn id="251" xr3:uid="{00000000-0010-0000-0500-0000FB000000}" name="Stĺpec251" dataDxfId="16589"/>
    <tableColumn id="250" xr3:uid="{00000000-0010-0000-0500-0000FA000000}" name="Stĺpec250" dataDxfId="16588"/>
    <tableColumn id="249" xr3:uid="{00000000-0010-0000-0500-0000F9000000}" name="Stĺpec249" dataDxfId="16587"/>
    <tableColumn id="248" xr3:uid="{00000000-0010-0000-0500-0000F8000000}" name="Stĺpec248" dataDxfId="16586"/>
    <tableColumn id="247" xr3:uid="{00000000-0010-0000-0500-0000F7000000}" name="Stĺpec247" dataDxfId="16585"/>
    <tableColumn id="246" xr3:uid="{00000000-0010-0000-0500-0000F6000000}" name="Stĺpec246" dataDxfId="16584"/>
    <tableColumn id="245" xr3:uid="{00000000-0010-0000-0500-0000F5000000}" name="Stĺpec245" dataDxfId="16583"/>
    <tableColumn id="244" xr3:uid="{00000000-0010-0000-0500-0000F4000000}" name="Stĺpec244" dataDxfId="16582"/>
    <tableColumn id="243" xr3:uid="{00000000-0010-0000-0500-0000F3000000}" name="Stĺpec243" dataDxfId="16581"/>
    <tableColumn id="233" xr3:uid="{00000000-0010-0000-0500-0000E9000000}" name="Stĺpec233" dataDxfId="16580"/>
    <tableColumn id="232" xr3:uid="{00000000-0010-0000-0500-0000E8000000}" name="Stĺpec232" dataDxfId="16579"/>
    <tableColumn id="231" xr3:uid="{00000000-0010-0000-0500-0000E7000000}" name="Stĺpec231" dataDxfId="16578"/>
    <tableColumn id="239" xr3:uid="{00000000-0010-0000-0500-0000EF000000}" name="Stĺpec239" dataDxfId="16577"/>
    <tableColumn id="238" xr3:uid="{00000000-0010-0000-0500-0000EE000000}" name="Stĺpec238" dataDxfId="16576"/>
    <tableColumn id="241" xr3:uid="{00000000-0010-0000-0500-0000F1000000}" name="Stĺpec241" dataDxfId="16575"/>
    <tableColumn id="240" xr3:uid="{00000000-0010-0000-0500-0000F0000000}" name="Stĺpec240" dataDxfId="16574"/>
    <tableColumn id="242" xr3:uid="{00000000-0010-0000-0500-0000F2000000}" name="Stĺpec242" dataDxfId="16573"/>
    <tableColumn id="237" xr3:uid="{00000000-0010-0000-0500-0000ED000000}" name="Stĺpec237" dataDxfId="16572"/>
    <tableColumn id="419" xr3:uid="{00000000-0010-0000-0500-0000A3010000}" name="Stĺpec419" dataDxfId="16571"/>
    <tableColumn id="418" xr3:uid="{00000000-0010-0000-0500-0000A2010000}" name="Stĺpec418" dataDxfId="16570"/>
    <tableColumn id="417" xr3:uid="{00000000-0010-0000-0500-0000A1010000}" name="Stĺpec417" dataDxfId="16569"/>
    <tableColumn id="416" xr3:uid="{00000000-0010-0000-0500-0000A0010000}" name="Stĺpec416" dataDxfId="16568"/>
    <tableColumn id="415" xr3:uid="{00000000-0010-0000-0500-00009F010000}" name="Stĺpec415" dataDxfId="16567"/>
    <tableColumn id="414" xr3:uid="{00000000-0010-0000-0500-00009E010000}" name="Stĺpec414" dataDxfId="16566"/>
    <tableColumn id="172" xr3:uid="{00000000-0010-0000-0500-0000AC000000}" name="Stĺpec172" dataDxfId="16565"/>
    <tableColumn id="173" xr3:uid="{00000000-0010-0000-0500-0000AD000000}" name="Stĺpec173" dataDxfId="16564"/>
    <tableColumn id="174" xr3:uid="{00000000-0010-0000-0500-0000AE000000}" name="Stĺpec174" dataDxfId="16563"/>
    <tableColumn id="175" xr3:uid="{00000000-0010-0000-0500-0000AF000000}" name="Stĺpec175" dataDxfId="16562"/>
    <tableColumn id="176" xr3:uid="{00000000-0010-0000-0500-0000B0000000}" name="Stĺpec176" dataDxfId="16561"/>
    <tableColumn id="177" xr3:uid="{00000000-0010-0000-0500-0000B1000000}" name="Stĺpec177" dataDxfId="16560"/>
    <tableColumn id="178" xr3:uid="{00000000-0010-0000-0500-0000B2000000}" name="Stĺpec178" dataDxfId="16559"/>
    <tableColumn id="179" xr3:uid="{00000000-0010-0000-0500-0000B3000000}" name="Stĺpec179" dataDxfId="16558"/>
    <tableColumn id="180" xr3:uid="{00000000-0010-0000-0500-0000B4000000}" name="Stĺpec180" dataDxfId="16557"/>
    <tableColumn id="181" xr3:uid="{00000000-0010-0000-0500-0000B5000000}" name="Stĺpec181" dataDxfId="16556"/>
    <tableColumn id="182" xr3:uid="{00000000-0010-0000-0500-0000B6000000}" name="Stĺpec182" dataDxfId="16555"/>
    <tableColumn id="183" xr3:uid="{00000000-0010-0000-0500-0000B7000000}" name="Stĺpec183" dataDxfId="16554"/>
    <tableColumn id="184" xr3:uid="{00000000-0010-0000-0500-0000B8000000}" name="Stĺpec184" dataDxfId="16553"/>
    <tableColumn id="185" xr3:uid="{00000000-0010-0000-0500-0000B9000000}" name="Stĺpec185" dataDxfId="16552"/>
    <tableColumn id="186" xr3:uid="{00000000-0010-0000-0500-0000BA000000}" name="Stĺpec186" dataDxfId="16551"/>
    <tableColumn id="187" xr3:uid="{00000000-0010-0000-0500-0000BB000000}" name="Stĺpec187" dataDxfId="16550"/>
    <tableColumn id="188" xr3:uid="{00000000-0010-0000-0500-0000BC000000}" name="Stĺpec188" dataDxfId="16549"/>
    <tableColumn id="189" xr3:uid="{00000000-0010-0000-0500-0000BD000000}" name="Stĺpec189" dataDxfId="16548"/>
    <tableColumn id="190" xr3:uid="{00000000-0010-0000-0500-0000BE000000}" name="Stĺpec190" dataDxfId="16547"/>
    <tableColumn id="191" xr3:uid="{00000000-0010-0000-0500-0000BF000000}" name="Stĺpec191" dataDxfId="16546"/>
    <tableColumn id="192" xr3:uid="{00000000-0010-0000-0500-0000C0000000}" name="Stĺpec192" dataDxfId="16545"/>
    <tableColumn id="422" xr3:uid="{00000000-0010-0000-0500-0000A6010000}" name="Stĺpec422" dataDxfId="16544"/>
    <tableColumn id="421" xr3:uid="{00000000-0010-0000-0500-0000A5010000}" name="Stĺpec421" dataDxfId="16543"/>
    <tableColumn id="420" xr3:uid="{00000000-0010-0000-0500-0000A4010000}" name="Stĺpec420" dataDxfId="16542"/>
    <tableColumn id="193" xr3:uid="{00000000-0010-0000-0500-0000C1000000}" name="Stĺpec193" dataDxfId="16541"/>
    <tableColumn id="194" xr3:uid="{00000000-0010-0000-0500-0000C2000000}" name="Stĺpec194" dataDxfId="16540"/>
    <tableColumn id="195" xr3:uid="{00000000-0010-0000-0500-0000C3000000}" name="Stĺpec195" dataDxfId="16539"/>
    <tableColumn id="196" xr3:uid="{00000000-0010-0000-0500-0000C4000000}" name="Stĺpec196" dataDxfId="16538"/>
    <tableColumn id="197" xr3:uid="{00000000-0010-0000-0500-0000C5000000}" name="Stĺpec197" dataDxfId="16537"/>
    <tableColumn id="198" xr3:uid="{00000000-0010-0000-0500-0000C6000000}" name="Stĺpec198" dataDxfId="16536"/>
    <tableColumn id="199" xr3:uid="{00000000-0010-0000-0500-0000C7000000}" name="Stĺpec199" dataDxfId="16535"/>
    <tableColumn id="200" xr3:uid="{00000000-0010-0000-0500-0000C8000000}" name="Stĺpec200" dataDxfId="16534"/>
    <tableColumn id="201" xr3:uid="{00000000-0010-0000-0500-0000C9000000}" name="Stĺpec201" dataDxfId="16533"/>
    <tableColumn id="202" xr3:uid="{00000000-0010-0000-0500-0000CA000000}" name="Stĺpec202" dataDxfId="16532"/>
    <tableColumn id="203" xr3:uid="{00000000-0010-0000-0500-0000CB000000}" name="Stĺpec203" dataDxfId="16531"/>
    <tableColumn id="204" xr3:uid="{00000000-0010-0000-0500-0000CC000000}" name="Stĺpec204" dataDxfId="16530"/>
    <tableColumn id="205" xr3:uid="{00000000-0010-0000-0500-0000CD000000}" name="Stĺpec205" dataDxfId="16529"/>
    <tableColumn id="206" xr3:uid="{00000000-0010-0000-0500-0000CE000000}" name="Stĺpec206" dataDxfId="16528"/>
    <tableColumn id="207" xr3:uid="{00000000-0010-0000-0500-0000CF000000}" name="Stĺpec207" dataDxfId="16527"/>
    <tableColumn id="208" xr3:uid="{00000000-0010-0000-0500-0000D0000000}" name="Stĺpec208" dataDxfId="16526"/>
    <tableColumn id="209" xr3:uid="{00000000-0010-0000-0500-0000D1000000}" name="Stĺpec209" dataDxfId="16525"/>
    <tableColumn id="210" xr3:uid="{00000000-0010-0000-0500-0000D2000000}" name="Stĺpec210" dataDxfId="16524"/>
    <tableColumn id="211" xr3:uid="{00000000-0010-0000-0500-0000D3000000}" name="Stĺpec211" dataDxfId="16523"/>
    <tableColumn id="212" xr3:uid="{00000000-0010-0000-0500-0000D4000000}" name="Stĺpec212" dataDxfId="16522"/>
    <tableColumn id="213" xr3:uid="{00000000-0010-0000-0500-0000D5000000}" name="Stĺpec213" dataDxfId="16521"/>
    <tableColumn id="214" xr3:uid="{00000000-0010-0000-0500-0000D6000000}" name="Stĺpec214" dataDxfId="16520"/>
    <tableColumn id="215" xr3:uid="{00000000-0010-0000-0500-0000D7000000}" name="Stĺpec215" dataDxfId="16519"/>
    <tableColumn id="216" xr3:uid="{00000000-0010-0000-0500-0000D8000000}" name="Stĺpec216" dataDxfId="16518"/>
    <tableColumn id="217" xr3:uid="{00000000-0010-0000-0500-0000D9000000}" name="Stĺpec217" dataDxfId="16517"/>
    <tableColumn id="218" xr3:uid="{00000000-0010-0000-0500-0000DA000000}" name="Stĺpec218" dataDxfId="16516"/>
    <tableColumn id="219" xr3:uid="{00000000-0010-0000-0500-0000DB000000}" name="Stĺpec219" dataDxfId="16515"/>
    <tableColumn id="220" xr3:uid="{00000000-0010-0000-0500-0000DC000000}" name="Stĺpec220" dataDxfId="16514"/>
    <tableColumn id="221" xr3:uid="{00000000-0010-0000-0500-0000DD000000}" name="Stĺpec221" dataDxfId="16513"/>
    <tableColumn id="227" xr3:uid="{00000000-0010-0000-0500-0000E3000000}" name="Stĺpec227" dataDxfId="16512"/>
    <tableColumn id="226" xr3:uid="{00000000-0010-0000-0500-0000E2000000}" name="Stĺpec226" dataDxfId="16511"/>
    <tableColumn id="225" xr3:uid="{00000000-0010-0000-0500-0000E1000000}" name="Stĺpec225" dataDxfId="16510"/>
    <tableColumn id="224" xr3:uid="{00000000-0010-0000-0500-0000E0000000}" name="Stĺpec224" dataDxfId="16509"/>
    <tableColumn id="223" xr3:uid="{00000000-0010-0000-0500-0000DF000000}" name="Stĺpec223" dataDxfId="16508"/>
    <tableColumn id="316" xr3:uid="{00000000-0010-0000-0500-00003C010000}" name="Stĺpec316" dataDxfId="16507"/>
    <tableColumn id="315" xr3:uid="{00000000-0010-0000-0500-00003B010000}" name="Stĺpec315" dataDxfId="16506"/>
    <tableColumn id="314" xr3:uid="{00000000-0010-0000-0500-00003A010000}" name="Stĺpec314" dataDxfId="16505"/>
    <tableColumn id="313" xr3:uid="{00000000-0010-0000-0500-000039010000}" name="Stĺpec313" dataDxfId="16504"/>
    <tableColumn id="312" xr3:uid="{00000000-0010-0000-0500-000038010000}" name="Stĺpec312" dataDxfId="16503"/>
    <tableColumn id="311" xr3:uid="{00000000-0010-0000-0500-000037010000}" name="Stĺpec311" dataDxfId="16502"/>
    <tableColumn id="310" xr3:uid="{00000000-0010-0000-0500-000036010000}" name="Stĺpec310" dataDxfId="16501"/>
    <tableColumn id="230" xr3:uid="{00000000-0010-0000-0500-0000E6000000}" name="Stĺpec230" dataDxfId="16500"/>
    <tableColumn id="229" xr3:uid="{00000000-0010-0000-0500-0000E5000000}" name="Stĺpec229" dataDxfId="16499"/>
    <tableColumn id="228" xr3:uid="{00000000-0010-0000-0500-0000E4000000}" name="Stĺpec228" dataDxfId="16498"/>
    <tableColumn id="325" xr3:uid="{00000000-0010-0000-0500-000045010000}" name="Stĺpec325" dataDxfId="16497"/>
    <tableColumn id="324" xr3:uid="{00000000-0010-0000-0500-000044010000}" name="Stĺpec324" dataDxfId="16496"/>
    <tableColumn id="323" xr3:uid="{00000000-0010-0000-0500-000043010000}" name="Stĺpec323" dataDxfId="16495"/>
    <tableColumn id="322" xr3:uid="{00000000-0010-0000-0500-000042010000}" name="Stĺpec322" dataDxfId="16494"/>
    <tableColumn id="321" xr3:uid="{00000000-0010-0000-0500-000041010000}" name="Stĺpec321" dataDxfId="16493"/>
    <tableColumn id="320" xr3:uid="{00000000-0010-0000-0500-000040010000}" name="Stĺpec320" dataDxfId="16492"/>
    <tableColumn id="319" xr3:uid="{00000000-0010-0000-0500-00003F010000}" name="Stĺpec319" dataDxfId="16491"/>
    <tableColumn id="318" xr3:uid="{00000000-0010-0000-0500-00003E010000}" name="Stĺpec318" dataDxfId="16490"/>
    <tableColumn id="317" xr3:uid="{00000000-0010-0000-0500-00003D010000}" name="Stĺpec317" dataDxfId="16489"/>
    <tableColumn id="346" xr3:uid="{00000000-0010-0000-0500-00005A010000}" name="Stĺpec346" dataDxfId="16488"/>
    <tableColumn id="345" xr3:uid="{00000000-0010-0000-0500-000059010000}" name="Stĺpec345" dataDxfId="16487"/>
    <tableColumn id="344" xr3:uid="{00000000-0010-0000-0500-000058010000}" name="Stĺpec344" dataDxfId="16486"/>
    <tableColumn id="343" xr3:uid="{00000000-0010-0000-0500-000057010000}" name="Stĺpec343" dataDxfId="16485"/>
    <tableColumn id="342" xr3:uid="{00000000-0010-0000-0500-000056010000}" name="Stĺpec342" dataDxfId="16484"/>
    <tableColumn id="341" xr3:uid="{00000000-0010-0000-0500-000055010000}" name="Stĺpec341" dataDxfId="16483"/>
    <tableColumn id="340" xr3:uid="{00000000-0010-0000-0500-000054010000}" name="Stĺpec340" dataDxfId="16482"/>
    <tableColumn id="339" xr3:uid="{00000000-0010-0000-0500-000053010000}" name="Stĺpec339" dataDxfId="16481"/>
    <tableColumn id="338" xr3:uid="{00000000-0010-0000-0500-000052010000}" name="Stĺpec338" dataDxfId="16480"/>
    <tableColumn id="337" xr3:uid="{00000000-0010-0000-0500-000051010000}" name="Stĺpec337" dataDxfId="16479"/>
    <tableColumn id="336" xr3:uid="{00000000-0010-0000-0500-000050010000}" name="Stĺpec336" dataDxfId="16478"/>
    <tableColumn id="335" xr3:uid="{00000000-0010-0000-0500-00004F010000}" name="Stĺpec335" dataDxfId="16477"/>
    <tableColumn id="334" xr3:uid="{00000000-0010-0000-0500-00004E010000}" name="Stĺpec334" dataDxfId="16476"/>
    <tableColumn id="333" xr3:uid="{00000000-0010-0000-0500-00004D010000}" name="Stĺpec333" dataDxfId="16475"/>
    <tableColumn id="332" xr3:uid="{00000000-0010-0000-0500-00004C010000}" name="Stĺpec332" dataDxfId="16474"/>
    <tableColumn id="331" xr3:uid="{00000000-0010-0000-0500-00004B010000}" name="Stĺpec331" dataDxfId="16473"/>
    <tableColumn id="330" xr3:uid="{00000000-0010-0000-0500-00004A010000}" name="Stĺpec330" dataDxfId="16472"/>
    <tableColumn id="329" xr3:uid="{00000000-0010-0000-0500-000049010000}" name="Stĺpec329" dataDxfId="16471"/>
    <tableColumn id="328" xr3:uid="{00000000-0010-0000-0500-000048010000}" name="Stĺpec328" dataDxfId="16470"/>
    <tableColumn id="327" xr3:uid="{00000000-0010-0000-0500-000047010000}" name="Stĺpec327" dataDxfId="16469"/>
    <tableColumn id="326" xr3:uid="{00000000-0010-0000-0500-000046010000}" name="Stĺpec326" dataDxfId="16468"/>
    <tableColumn id="351" xr3:uid="{00000000-0010-0000-0500-00005F010000}" name="Stĺpec351" dataDxfId="16467"/>
    <tableColumn id="350" xr3:uid="{00000000-0010-0000-0500-00005E010000}" name="Stĺpec350" dataDxfId="16466"/>
    <tableColumn id="349" xr3:uid="{00000000-0010-0000-0500-00005D010000}" name="Stĺpec349" dataDxfId="16465"/>
    <tableColumn id="348" xr3:uid="{00000000-0010-0000-0500-00005C010000}" name="Stĺpec348" dataDxfId="16464"/>
    <tableColumn id="347" xr3:uid="{00000000-0010-0000-0500-00005B010000}" name="Stĺpec347" dataDxfId="16463"/>
    <tableColumn id="361" xr3:uid="{00000000-0010-0000-0500-000069010000}" name="Stĺpec361" dataDxfId="16462"/>
    <tableColumn id="360" xr3:uid="{00000000-0010-0000-0500-000068010000}" name="Stĺpec360" dataDxfId="16461"/>
    <tableColumn id="359" xr3:uid="{00000000-0010-0000-0500-000067010000}" name="Stĺpec359" dataDxfId="16460"/>
    <tableColumn id="358" xr3:uid="{00000000-0010-0000-0500-000066010000}" name="Stĺpec358" dataDxfId="16459"/>
    <tableColumn id="357" xr3:uid="{00000000-0010-0000-0500-000065010000}" name="Stĺpec357" dataDxfId="16458"/>
    <tableColumn id="356" xr3:uid="{00000000-0010-0000-0500-000064010000}" name="Stĺpec356" dataDxfId="16457"/>
    <tableColumn id="355" xr3:uid="{00000000-0010-0000-0500-000063010000}" name="Stĺpec355" dataDxfId="16456"/>
    <tableColumn id="354" xr3:uid="{00000000-0010-0000-0500-000062010000}" name="Stĺpec354" dataDxfId="16455"/>
    <tableColumn id="353" xr3:uid="{00000000-0010-0000-0500-000061010000}" name="Stĺpec353" dataDxfId="16454"/>
    <tableColumn id="352" xr3:uid="{00000000-0010-0000-0500-000060010000}" name="Stĺpec352" dataDxfId="16453"/>
    <tableColumn id="366" xr3:uid="{00000000-0010-0000-0500-00006E010000}" name="Stĺpec366" dataDxfId="16452"/>
    <tableColumn id="365" xr3:uid="{00000000-0010-0000-0500-00006D010000}" name="Stĺpec365" dataDxfId="16451"/>
    <tableColumn id="364" xr3:uid="{00000000-0010-0000-0500-00006C010000}" name="Stĺpec364" dataDxfId="16450"/>
    <tableColumn id="363" xr3:uid="{00000000-0010-0000-0500-00006B010000}" name="Stĺpec363" dataDxfId="16449"/>
    <tableColumn id="362" xr3:uid="{00000000-0010-0000-0500-00006A010000}" name="Stĺpec362" dataDxfId="16448"/>
    <tableColumn id="372" xr3:uid="{00000000-0010-0000-0500-000074010000}" name="Stĺpec372" dataDxfId="16447"/>
    <tableColumn id="371" xr3:uid="{00000000-0010-0000-0500-000073010000}" name="Stĺpec371" dataDxfId="16446"/>
    <tableColumn id="370" xr3:uid="{00000000-0010-0000-0500-000072010000}" name="Stĺpec370" dataDxfId="16445"/>
    <tableColumn id="369" xr3:uid="{00000000-0010-0000-0500-000071010000}" name="Stĺpec369" dataDxfId="16444"/>
    <tableColumn id="368" xr3:uid="{00000000-0010-0000-0500-000070010000}" name="Stĺpec368" dataDxfId="16443"/>
    <tableColumn id="367" xr3:uid="{00000000-0010-0000-0500-00006F010000}" name="Stĺpec367" dataDxfId="16442"/>
    <tableColumn id="382" xr3:uid="{00000000-0010-0000-0500-00007E010000}" name="Stĺpec382" dataDxfId="16441"/>
    <tableColumn id="381" xr3:uid="{00000000-0010-0000-0500-00007D010000}" name="Stĺpec381" dataDxfId="16440"/>
    <tableColumn id="380" xr3:uid="{00000000-0010-0000-0500-00007C010000}" name="Stĺpec380" dataDxfId="16439"/>
    <tableColumn id="379" xr3:uid="{00000000-0010-0000-0500-00007B010000}" name="Stĺpec379" dataDxfId="16438"/>
    <tableColumn id="378" xr3:uid="{00000000-0010-0000-0500-00007A010000}" name="Stĺpec378" dataDxfId="16437"/>
    <tableColumn id="377" xr3:uid="{00000000-0010-0000-0500-000079010000}" name="Stĺpec377" dataDxfId="16436"/>
    <tableColumn id="376" xr3:uid="{00000000-0010-0000-0500-000078010000}" name="Stĺpec376" dataDxfId="16435"/>
    <tableColumn id="375" xr3:uid="{00000000-0010-0000-0500-000077010000}" name="Stĺpec375" dataDxfId="16434"/>
    <tableColumn id="374" xr3:uid="{00000000-0010-0000-0500-000076010000}" name="Stĺpec374" dataDxfId="16433"/>
    <tableColumn id="373" xr3:uid="{00000000-0010-0000-0500-000075010000}" name="Stĺpec373" dataDxfId="16432"/>
    <tableColumn id="440" xr3:uid="{00000000-0010-0000-0500-0000B8010000}" name="Stĺpec440" dataDxfId="16431"/>
    <tableColumn id="439" xr3:uid="{00000000-0010-0000-0500-0000B7010000}" name="Stĺpec439" dataDxfId="16430"/>
    <tableColumn id="438" xr3:uid="{00000000-0010-0000-0500-0000B6010000}" name="Stĺpec438" dataDxfId="16429"/>
    <tableColumn id="437" xr3:uid="{00000000-0010-0000-0500-0000B5010000}" name="Stĺpec437" dataDxfId="16428"/>
    <tableColumn id="436" xr3:uid="{00000000-0010-0000-0500-0000B4010000}" name="Stĺpec436" dataDxfId="16427"/>
    <tableColumn id="435" xr3:uid="{00000000-0010-0000-0500-0000B3010000}" name="Stĺpec435" dataDxfId="16426"/>
    <tableColumn id="434" xr3:uid="{00000000-0010-0000-0500-0000B2010000}" name="Stĺpec434" dataDxfId="16425"/>
    <tableColumn id="433" xr3:uid="{00000000-0010-0000-0500-0000B1010000}" name="Stĺpec433" dataDxfId="16424"/>
    <tableColumn id="432" xr3:uid="{00000000-0010-0000-0500-0000B0010000}" name="Stĺpec432" dataDxfId="16423"/>
    <tableColumn id="431" xr3:uid="{00000000-0010-0000-0500-0000AF010000}" name="Stĺpec431" dataDxfId="16422"/>
    <tableColumn id="430" xr3:uid="{00000000-0010-0000-0500-0000AE010000}" name="Stĺpec430" dataDxfId="16421"/>
    <tableColumn id="429" xr3:uid="{00000000-0010-0000-0500-0000AD010000}" name="Stĺpec429" dataDxfId="16420"/>
    <tableColumn id="428" xr3:uid="{00000000-0010-0000-0500-0000AC010000}" name="Stĺpec428" dataDxfId="16419"/>
    <tableColumn id="427" xr3:uid="{00000000-0010-0000-0500-0000AB010000}" name="Stĺpec427" dataDxfId="16418"/>
    <tableColumn id="426" xr3:uid="{00000000-0010-0000-0500-0000AA010000}" name="Stĺpec426" dataDxfId="16417"/>
    <tableColumn id="425" xr3:uid="{00000000-0010-0000-0500-0000A9010000}" name="Stĺpec425" dataDxfId="16416"/>
    <tableColumn id="424" xr3:uid="{00000000-0010-0000-0500-0000A8010000}" name="Stĺpec424" dataDxfId="16415"/>
    <tableColumn id="423" xr3:uid="{00000000-0010-0000-0500-0000A7010000}" name="Stĺpec423" dataDxfId="16414"/>
    <tableColumn id="404" xr3:uid="{00000000-0010-0000-0500-000094010000}" name="Stĺpec404" dataDxfId="16413"/>
    <tableColumn id="403" xr3:uid="{00000000-0010-0000-0500-000093010000}" name="Stĺpec403" dataDxfId="16412"/>
    <tableColumn id="402" xr3:uid="{00000000-0010-0000-0500-000092010000}" name="Stĺpec402" dataDxfId="16411"/>
    <tableColumn id="401" xr3:uid="{00000000-0010-0000-0500-000091010000}" name="Stĺpec401" dataDxfId="16410"/>
    <tableColumn id="400" xr3:uid="{00000000-0010-0000-0500-000090010000}" name="Stĺpec400" dataDxfId="16409"/>
    <tableColumn id="399" xr3:uid="{00000000-0010-0000-0500-00008F010000}" name="Stĺpec399" dataDxfId="16408"/>
    <tableColumn id="398" xr3:uid="{00000000-0010-0000-0500-00008E010000}" name="Stĺpec398" dataDxfId="16407"/>
    <tableColumn id="397" xr3:uid="{00000000-0010-0000-0500-00008D010000}" name="Stĺpec397" dataDxfId="16406"/>
    <tableColumn id="396" xr3:uid="{00000000-0010-0000-0500-00008C010000}" name="Stĺpec396" dataDxfId="16405"/>
    <tableColumn id="395" xr3:uid="{00000000-0010-0000-0500-00008B010000}" name="Stĺpec395" dataDxfId="16404"/>
    <tableColumn id="394" xr3:uid="{00000000-0010-0000-0500-00008A010000}" name="Stĺpec394" dataDxfId="16403"/>
    <tableColumn id="393" xr3:uid="{00000000-0010-0000-0500-000089010000}" name="Stĺpec393" dataDxfId="16402"/>
    <tableColumn id="392" xr3:uid="{00000000-0010-0000-0500-000088010000}" name="Stĺpec392" dataDxfId="16401"/>
    <tableColumn id="391" xr3:uid="{00000000-0010-0000-0500-000087010000}" name="Stĺpec391" dataDxfId="16400"/>
    <tableColumn id="390" xr3:uid="{00000000-0010-0000-0500-000086010000}" name="Stĺpec390" dataDxfId="16399"/>
    <tableColumn id="389" xr3:uid="{00000000-0010-0000-0500-000085010000}" name="Stĺpec389" dataDxfId="16398"/>
    <tableColumn id="388" xr3:uid="{00000000-0010-0000-0500-000084010000}" name="Stĺpec388" dataDxfId="16397"/>
    <tableColumn id="387" xr3:uid="{00000000-0010-0000-0500-000083010000}" name="Stĺpec387" dataDxfId="16396"/>
    <tableColumn id="386" xr3:uid="{00000000-0010-0000-0500-000082010000}" name="Stĺpec386" dataDxfId="16395"/>
    <tableColumn id="385" xr3:uid="{00000000-0010-0000-0500-000081010000}" name="Stĺpec385" dataDxfId="16394"/>
    <tableColumn id="384" xr3:uid="{00000000-0010-0000-0500-000080010000}" name="Stĺpec384" dataDxfId="16393"/>
    <tableColumn id="383" xr3:uid="{00000000-0010-0000-0500-00007F010000}" name="Stĺpec383" dataDxfId="16392"/>
    <tableColumn id="449" xr3:uid="{00000000-0010-0000-0500-0000C1010000}" name="Stĺpec449" dataDxfId="16391"/>
    <tableColumn id="448" xr3:uid="{00000000-0010-0000-0500-0000C0010000}" name="Stĺpec448" dataDxfId="16390"/>
    <tableColumn id="447" xr3:uid="{00000000-0010-0000-0500-0000BF010000}" name="Stĺpec447" dataDxfId="16389"/>
    <tableColumn id="446" xr3:uid="{00000000-0010-0000-0500-0000BE010000}" name="Stĺpec446" dataDxfId="16388"/>
    <tableColumn id="445" xr3:uid="{00000000-0010-0000-0500-0000BD010000}" name="Stĺpec445" dataDxfId="16387"/>
    <tableColumn id="444" xr3:uid="{00000000-0010-0000-0500-0000BC010000}" name="Stĺpec444" dataDxfId="16386"/>
    <tableColumn id="443" xr3:uid="{00000000-0010-0000-0500-0000BB010000}" name="Stĺpec443" dataDxfId="16385"/>
    <tableColumn id="442" xr3:uid="{00000000-0010-0000-0500-0000BA010000}" name="Stĺpec442" dataDxfId="16384"/>
    <tableColumn id="441" xr3:uid="{00000000-0010-0000-0500-0000B9010000}" name="Stĺpec441" dataDxfId="16383"/>
    <tableColumn id="458" xr3:uid="{00000000-0010-0000-0500-0000CA010000}" name="Stĺpec458" dataDxfId="16382"/>
    <tableColumn id="457" xr3:uid="{00000000-0010-0000-0500-0000C9010000}" name="Stĺpec457" dataDxfId="16381"/>
    <tableColumn id="456" xr3:uid="{00000000-0010-0000-0500-0000C8010000}" name="Stĺpec456" dataDxfId="16380"/>
    <tableColumn id="455" xr3:uid="{00000000-0010-0000-0500-0000C7010000}" name="Stĺpec455" dataDxfId="16379"/>
    <tableColumn id="454" xr3:uid="{00000000-0010-0000-0500-0000C6010000}" name="Stĺpec454" dataDxfId="16378"/>
    <tableColumn id="453" xr3:uid="{00000000-0010-0000-0500-0000C5010000}" name="Stĺpec453" dataDxfId="16377"/>
    <tableColumn id="452" xr3:uid="{00000000-0010-0000-0500-0000C4010000}" name="Stĺpec452" dataDxfId="16376"/>
    <tableColumn id="451" xr3:uid="{00000000-0010-0000-0500-0000C3010000}" name="Stĺpec451" dataDxfId="16375"/>
    <tableColumn id="450" xr3:uid="{00000000-0010-0000-0500-0000C2010000}" name="Stĺpec450" dataDxfId="16374"/>
    <tableColumn id="468" xr3:uid="{00000000-0010-0000-0500-0000D4010000}" name="Stĺpec468" dataDxfId="16373"/>
    <tableColumn id="467" xr3:uid="{00000000-0010-0000-0500-0000D3010000}" name="Stĺpec467" dataDxfId="16372"/>
    <tableColumn id="466" xr3:uid="{00000000-0010-0000-0500-0000D2010000}" name="Stĺpec466" dataDxfId="16371"/>
    <tableColumn id="465" xr3:uid="{00000000-0010-0000-0500-0000D1010000}" name="Stĺpec465" dataDxfId="16370"/>
    <tableColumn id="464" xr3:uid="{00000000-0010-0000-0500-0000D0010000}" name="Stĺpec464" dataDxfId="16369"/>
    <tableColumn id="463" xr3:uid="{00000000-0010-0000-0500-0000CF010000}" name="Stĺpec463" dataDxfId="16368"/>
    <tableColumn id="462" xr3:uid="{00000000-0010-0000-0500-0000CE010000}" name="Stĺpec462" dataDxfId="16367"/>
    <tableColumn id="461" xr3:uid="{00000000-0010-0000-0500-0000CD010000}" name="Stĺpec461" dataDxfId="16366"/>
    <tableColumn id="460" xr3:uid="{00000000-0010-0000-0500-0000CC010000}" name="Stĺpec460" dataDxfId="16365"/>
    <tableColumn id="459" xr3:uid="{00000000-0010-0000-0500-0000CB010000}" name="Stĺpec459" dataDxfId="16364"/>
    <tableColumn id="478" xr3:uid="{B1E6050E-A923-48EE-A8F9-B31134CCF498}" name="Stĺpec478" dataDxfId="16363"/>
    <tableColumn id="477" xr3:uid="{D47317D4-1C4F-421D-8E76-D282F5A1CD21}" name="Stĺpec477" dataDxfId="16362"/>
    <tableColumn id="476" xr3:uid="{4FEA57C2-8B75-4275-9700-79F0DA8CACB0}" name="Stĺpec476" dataDxfId="16361"/>
    <tableColumn id="475" xr3:uid="{AA7F319A-359B-444F-A399-787E1BC09A24}" name="Stĺpec475" dataDxfId="16360"/>
    <tableColumn id="474" xr3:uid="{A2D83B78-5C92-473B-A98B-B1826E569922}" name="Stĺpec474" dataDxfId="16359"/>
    <tableColumn id="473" xr3:uid="{2F435728-3B01-43BB-A559-A198FF09328F}" name="Stĺpec473" dataDxfId="16358"/>
    <tableColumn id="472" xr3:uid="{FBE1000C-CC22-4C96-B679-70B287BF887C}" name="Stĺpec472" dataDxfId="16357"/>
    <tableColumn id="471" xr3:uid="{2E184A60-2C4D-4B2B-8666-A365E28D752F}" name="Stĺpec471" dataDxfId="16356"/>
    <tableColumn id="470" xr3:uid="{FD93B9D5-0D08-4FDA-B803-FF2685EA9700}" name="Stĺpec470" dataDxfId="16355"/>
    <tableColumn id="469" xr3:uid="{3B3D3B2D-352E-4BF9-BDD5-010255BAB7AB}" name="Stĺpec469" dataDxfId="16354"/>
    <tableColumn id="494" xr3:uid="{68207F4B-1F48-48C2-BAD1-4685FDAEF62B}" name="Stĺpec494" dataDxfId="16353"/>
    <tableColumn id="493" xr3:uid="{92960ED6-7FCF-40EC-B4B6-1975E6EFF227}" name="Stĺpec493" dataDxfId="16352"/>
    <tableColumn id="492" xr3:uid="{2E719A4F-46AD-4844-8928-A981358BDFE6}" name="Stĺpec492" dataDxfId="16351"/>
    <tableColumn id="491" xr3:uid="{18006105-E39A-45D3-8B7E-204F33D6C5A0}" name="Stĺpec491" dataDxfId="16350"/>
    <tableColumn id="490" xr3:uid="{581F4316-E04C-4CB0-B32B-9A9D249FB14E}" name="Stĺpec490" dataDxfId="16349"/>
    <tableColumn id="489" xr3:uid="{E6FB0788-35DB-48D1-90E1-419375D0FF7A}" name="Stĺpec489" dataDxfId="16348"/>
    <tableColumn id="488" xr3:uid="{6FDF904A-B62B-48A1-86B8-FE6C6F18F728}" name="Stĺpec488" dataDxfId="16347"/>
    <tableColumn id="487" xr3:uid="{4BBD0CAA-0BCC-47BF-ABA9-4DE502721CBB}" name="Stĺpec487" dataDxfId="16346"/>
    <tableColumn id="486" xr3:uid="{69681F51-EACA-4E15-9F81-FE49232FB01C}" name="Stĺpec486" dataDxfId="16345"/>
    <tableColumn id="485" xr3:uid="{AF31B8EA-0AE3-43D8-97B4-A4D3D66BA04D}" name="Stĺpec485" dataDxfId="16344"/>
    <tableColumn id="484" xr3:uid="{6A59B686-3486-4D79-8036-80AF8F42A6AD}" name="Stĺpec484" dataDxfId="16343"/>
    <tableColumn id="483" xr3:uid="{50B95BCB-0953-4091-9D45-9B8CB69AF5B9}" name="Stĺpec483" dataDxfId="16342"/>
    <tableColumn id="482" xr3:uid="{A83608BA-ED20-4EFD-89E8-75C5557F3802}" name="Stĺpec482" dataDxfId="16341"/>
    <tableColumn id="481" xr3:uid="{5744DC41-FCF2-44FB-ABB1-3E7617BCE8D1}" name="Stĺpec481" dataDxfId="16340"/>
    <tableColumn id="480" xr3:uid="{87F649B7-98BB-4777-A919-DB6D0B7715BB}" name="Stĺpec480" dataDxfId="16339"/>
    <tableColumn id="479" xr3:uid="{D6AF145A-AFF9-438E-9CEC-BA3B59BA5ED4}" name="Stĺpec479" dataDxfId="16338"/>
    <tableColumn id="504" xr3:uid="{4F6695D8-BB9C-44FA-8673-44D1F4042D5F}" name="Stĺpec504" dataDxfId="16337"/>
    <tableColumn id="503" xr3:uid="{C8E0F15A-E0B9-4DC3-967C-49D6980D5D10}" name="Stĺpec503" dataDxfId="16336"/>
    <tableColumn id="502" xr3:uid="{68C60778-3706-4C53-A912-33B13984C7FF}" name="Stĺpec502" dataDxfId="16335"/>
    <tableColumn id="501" xr3:uid="{86715DF8-04AD-4293-B3AA-6BB3044B48F7}" name="Stĺpec501" dataDxfId="16334"/>
    <tableColumn id="500" xr3:uid="{02152AA0-FB24-4D59-801C-A0C32C3824E1}" name="Stĺpec500" dataDxfId="16333"/>
    <tableColumn id="499" xr3:uid="{804F6ADF-4106-4B4B-AA8E-94A87D1A146B}" name="Stĺpec499" dataDxfId="16332"/>
    <tableColumn id="498" xr3:uid="{C296618D-204B-424B-8E39-FDF71326427F}" name="Stĺpec498" dataDxfId="16331"/>
    <tableColumn id="497" xr3:uid="{8009AB0C-8873-41A5-8D21-A9F4F84509C0}" name="Stĺpec497" dataDxfId="16330"/>
    <tableColumn id="496" xr3:uid="{7C744F35-E6B3-4242-B1B8-F8EB70EA66CB}" name="Stĺpec496" dataDxfId="16329"/>
    <tableColumn id="495" xr3:uid="{D26AF899-41FF-40C0-A835-251BB7B3EFD8}" name="Stĺpec495" dataDxfId="16328"/>
    <tableColumn id="522" xr3:uid="{94103D09-423C-4732-82E4-B6378782185C}" name="Stĺpec522" dataDxfId="16327"/>
    <tableColumn id="521" xr3:uid="{76982D81-5452-445B-A4E3-407C8AE19956}" name="Stĺpec521" dataDxfId="16326"/>
    <tableColumn id="520" xr3:uid="{4E91CC80-EFAD-4A16-889D-7832664DF578}" name="Stĺpec520" dataDxfId="16325"/>
    <tableColumn id="519" xr3:uid="{6829C78C-51FD-485A-A9E0-C63F83D67BE6}" name="Stĺpec519" dataDxfId="16324"/>
    <tableColumn id="518" xr3:uid="{6ECA7C52-B846-432D-9AC8-F17C5BB1FDDF}" name="Stĺpec518" dataDxfId="16323"/>
    <tableColumn id="517" xr3:uid="{C583E71F-DEF0-4946-AE16-6F7F0C007877}" name="Stĺpec517" dataDxfId="16322"/>
    <tableColumn id="516" xr3:uid="{15DC7832-AF3E-4523-B90C-1ECE382D230D}" name="Stĺpec516" dataDxfId="16321"/>
    <tableColumn id="515" xr3:uid="{7A0AFBCC-9477-4D89-B4AE-C7DAB56C93EF}" name="Stĺpec515" dataDxfId="16320"/>
    <tableColumn id="514" xr3:uid="{7789BD95-8EAA-4909-A4D5-733F169D04C3}" name="Stĺpec514" dataDxfId="16319"/>
    <tableColumn id="513" xr3:uid="{02E080B0-C6CA-40F3-AE84-D3E39D17CD6E}" name="Stĺpec513" dataDxfId="16318"/>
    <tableColumn id="512" xr3:uid="{E9475372-7815-4D1B-8751-DD6BCAE93152}" name="Stĺpec512" dataDxfId="16317"/>
    <tableColumn id="511" xr3:uid="{B07E7A4F-141E-4CC8-AE10-C063D349977B}" name="Stĺpec511" dataDxfId="16316"/>
    <tableColumn id="510" xr3:uid="{451E11C4-9678-4D46-AA41-6847D74CB369}" name="Stĺpec510" dataDxfId="16315"/>
    <tableColumn id="509" xr3:uid="{11A30456-9495-4F4C-BFEE-82EF30025765}" name="Stĺpec509" dataDxfId="16314"/>
    <tableColumn id="508" xr3:uid="{F4A17D14-D570-445C-8E2F-F8F6AE474ECB}" name="Stĺpec508" dataDxfId="16313"/>
    <tableColumn id="507" xr3:uid="{60F27954-A9CD-4F8E-BACD-D298549333DB}" name="Stĺpec507" dataDxfId="16312"/>
    <tableColumn id="506" xr3:uid="{E2247E5E-2353-4FA7-B65F-8ECA7BBBC44F}" name="Stĺpec506" dataDxfId="16311"/>
    <tableColumn id="505" xr3:uid="{F1E7FCCD-410E-4784-A107-50E0108CD5F9}" name="Stĺpec505" dataDxfId="16310"/>
    <tableColumn id="222" xr3:uid="{00000000-0010-0000-0500-0000DE000000}" name="Stĺpec222" dataDxfId="16309"/>
    <tableColumn id="692" xr3:uid="{AB17E9F7-7555-4CF8-A7B8-45F278DB7472}" name="Stĺpec692" dataDxfId="16308"/>
    <tableColumn id="693" xr3:uid="{3D6219C4-AAEE-485B-B6F3-FECB3AD0F8FE}" name="Stĺpec693" dataDxfId="16307"/>
    <tableColumn id="694" xr3:uid="{8189FE9C-B72E-49D9-89FE-3DBE135E61B8}" name="Stĺpec694" dataDxfId="16306"/>
    <tableColumn id="695" xr3:uid="{E0AB1255-3DB2-4F0F-BBA6-A5C34B7585E4}" name="Stĺpec695" dataDxfId="16305"/>
    <tableColumn id="696" xr3:uid="{692B1F70-A2B2-4205-9377-D935105FA76C}" name="Stĺpec696" dataDxfId="16304"/>
    <tableColumn id="697" xr3:uid="{07504EAB-E8E0-4F38-B1EC-4E8CD7963C4D}" name="Stĺpec697" dataDxfId="16303"/>
    <tableColumn id="698" xr3:uid="{925877C4-9E50-48D4-B3ED-36E2616EC27D}" name="Stĺpec698" dataDxfId="16302"/>
    <tableColumn id="699" xr3:uid="{FAD430ED-A245-4C5F-9738-426E9772736C}" name="Stĺpec699" dataDxfId="16301"/>
    <tableColumn id="700" xr3:uid="{E17F2C12-C925-42D3-8BCC-33D75582D614}" name="Stĺpec700" dataDxfId="16300"/>
    <tableColumn id="701" xr3:uid="{AD3E5BB4-0079-45F4-9ACC-30DEC359394A}" name="Stĺpec701" dataDxfId="16299"/>
    <tableColumn id="702" xr3:uid="{DC69D722-A52B-4881-BEA0-4698425CEC26}" name="Stĺpec702" dataDxfId="16298"/>
    <tableColumn id="703" xr3:uid="{5388E16F-3D27-4A5A-822B-6883D6C53FCE}" name="Stĺpec703" dataDxfId="16297"/>
    <tableColumn id="704" xr3:uid="{38F358B1-EB64-41A4-8D3E-7B343E153654}" name="Stĺpec704" dataDxfId="16296"/>
    <tableColumn id="705" xr3:uid="{36C18494-15C2-4CCF-B9D7-09E94472FF0D}" name="Stĺpec705" dataDxfId="16295"/>
    <tableColumn id="706" xr3:uid="{5E0F5E2A-A3C4-4849-95D5-6FDCB42FF7CD}" name="Stĺpec706" dataDxfId="16294"/>
    <tableColumn id="707" xr3:uid="{BC4C5A22-A037-4A86-9831-9C4BA6F6F846}" name="Stĺpec707" dataDxfId="16293"/>
    <tableColumn id="708" xr3:uid="{019153CD-032B-4881-9009-2C12B4DC7C0A}" name="Stĺpec708" dataDxfId="16292"/>
    <tableColumn id="709" xr3:uid="{FFB11C7A-D8A8-4F99-954F-0EE5DBB0F5B6}" name="Stĺpec709" dataDxfId="16291"/>
    <tableColumn id="710" xr3:uid="{42215292-BCF7-4BFD-8A95-BDF5C04C7756}" name="Stĺpec710" dataDxfId="16290"/>
    <tableColumn id="711" xr3:uid="{00923C8F-D082-490A-A976-1084C1B0AF8F}" name="Stĺpec711" dataDxfId="16289"/>
    <tableColumn id="712" xr3:uid="{FA2709FA-4063-4B16-800E-888860D771EC}" name="Stĺpec712" dataDxfId="16288"/>
    <tableColumn id="713" xr3:uid="{A6187926-9DD2-460E-BA35-5DA1C5A18047}" name="Stĺpec713" dataDxfId="16287"/>
    <tableColumn id="714" xr3:uid="{65A1F291-E8CD-47CE-806B-88E2562AAA8E}" name="Stĺpec714" dataDxfId="16286"/>
    <tableColumn id="715" xr3:uid="{2B51B79B-2379-40BB-B23F-AB55B67410F7}" name="Stĺpec715" dataDxfId="16285"/>
    <tableColumn id="716" xr3:uid="{37168E29-42C6-4E49-AF95-AB205A0F6BA4}" name="Stĺpec716" dataDxfId="16284"/>
    <tableColumn id="717" xr3:uid="{5DB7D02B-D904-4443-B400-68553A1B11DA}" name="Stĺpec717" dataDxfId="16283"/>
    <tableColumn id="718" xr3:uid="{8508F21B-D075-4399-9C0B-BA21A089F681}" name="Stĺpec718" dataDxfId="16282"/>
    <tableColumn id="719" xr3:uid="{D43630C7-8839-42B9-9FEE-1A34CF1D0C79}" name="Stĺpec719" dataDxfId="16281"/>
    <tableColumn id="720" xr3:uid="{89E72098-0DE2-40F3-8B74-8791A6A4E7F5}" name="Stĺpec720" dataDxfId="16280"/>
    <tableColumn id="721" xr3:uid="{6F656FF7-7055-4409-A09D-1CCF224F7556}" name="Stĺpec721" dataDxfId="16279"/>
    <tableColumn id="722" xr3:uid="{BA8C50E9-22C8-459E-8E12-022A13B259A4}" name="Stĺpec722" dataDxfId="16278"/>
    <tableColumn id="723" xr3:uid="{C3144E4E-470B-4746-AC98-81252BC40BC7}" name="Stĺpec723" dataDxfId="16277"/>
    <tableColumn id="724" xr3:uid="{DE4230D9-E52F-4690-BBB5-39FCE5A3FDC0}" name="Stĺpec724" dataDxfId="16276"/>
    <tableColumn id="725" xr3:uid="{3FBE40D0-5A8C-454F-96B0-8EA117C3291A}" name="Stĺpec725" dataDxfId="16275"/>
    <tableColumn id="726" xr3:uid="{DCC2CDFA-03D0-4CC6-8CCC-6E995DDFD769}" name="Stĺpec726" dataDxfId="16274"/>
    <tableColumn id="727" xr3:uid="{A6CE0D7D-8428-45E8-AAF9-B008B5F147ED}" name="Stĺpec727" dataDxfId="16273"/>
    <tableColumn id="728" xr3:uid="{E2F4BD23-275F-441D-99D1-5674EFB009C1}" name="Stĺpec728" dataDxfId="16272"/>
    <tableColumn id="729" xr3:uid="{0CD9E592-E69F-4661-970C-420C2CBF8647}" name="Stĺpec729" dataDxfId="16271"/>
    <tableColumn id="730" xr3:uid="{E7CB1EA2-24FE-42C3-8A29-AE6F0857F5B9}" name="Stĺpec730" dataDxfId="16270"/>
    <tableColumn id="731" xr3:uid="{8B31327D-BB2A-4064-8F93-9ADC484292A5}" name="Stĺpec731" dataDxfId="16269"/>
    <tableColumn id="732" xr3:uid="{F44A79C7-1A13-49A6-A0EB-803084DF20DD}" name="Stĺpec732" dataDxfId="16268"/>
    <tableColumn id="733" xr3:uid="{97B9ADE0-C0B7-40C9-BFF4-24803E76F56C}" name="Stĺpec733" dataDxfId="16267"/>
    <tableColumn id="734" xr3:uid="{7F4D2F60-32BA-4BA3-9360-064B55779112}" name="Stĺpec734" dataDxfId="16266"/>
    <tableColumn id="735" xr3:uid="{B6712E13-A291-484F-A115-9A5972475D85}" name="Stĺpec735" dataDxfId="16265"/>
    <tableColumn id="736" xr3:uid="{48B743B9-449F-4C51-8413-D4AD1324E5FD}" name="Stĺpec736" dataDxfId="16264"/>
    <tableColumn id="737" xr3:uid="{D188BF35-2E9D-45A1-8218-B62D303C0C74}" name="Stĺpec737" dataDxfId="16263"/>
    <tableColumn id="738" xr3:uid="{381F666F-019F-4FC0-A25C-07D6A3098054}" name="Stĺpec738" dataDxfId="16262"/>
    <tableColumn id="739" xr3:uid="{F7C7FF2D-63CA-4180-AEDA-23B63A6E7FF3}" name="Stĺpec739" dataDxfId="16261"/>
    <tableColumn id="740" xr3:uid="{90FC2C5D-9FF6-4687-9DF6-152821CA3C62}" name="Stĺpec740" dataDxfId="16260"/>
    <tableColumn id="741" xr3:uid="{F6E1E377-76DC-43EB-89B1-E8284C9C3DBE}" name="Stĺpec741" dataDxfId="16259"/>
    <tableColumn id="742" xr3:uid="{36AB0719-C571-4B23-9CC6-B6870F1E31AC}" name="Stĺpec742" dataDxfId="16258"/>
    <tableColumn id="743" xr3:uid="{F9008942-39A9-4270-9B7D-2474DFE1FD7E}" name="Stĺpec743" dataDxfId="16257"/>
    <tableColumn id="744" xr3:uid="{F87B8825-9134-412B-BDD7-C6B10468034D}" name="Stĺpec744" dataDxfId="16256"/>
    <tableColumn id="745" xr3:uid="{8DBC57AD-F847-48CC-8748-D9BF60EF85A8}" name="Stĺpec745" dataDxfId="16255"/>
    <tableColumn id="746" xr3:uid="{92F9C174-8563-4DC9-B0A6-965DDB82AC79}" name="Stĺpec746" dataDxfId="16254"/>
    <tableColumn id="747" xr3:uid="{E9D8910C-B40D-4A68-922C-4D820AD505D5}" name="Stĺpec747" dataDxfId="16253"/>
    <tableColumn id="748" xr3:uid="{EF9F08F6-AFF7-4D22-985B-DA6403EF0EB8}" name="Stĺpec748" dataDxfId="16252"/>
    <tableColumn id="749" xr3:uid="{85F7135D-57CF-4F23-9FFD-93247E926F0B}" name="Stĺpec749" dataDxfId="16251"/>
    <tableColumn id="750" xr3:uid="{77E4D596-8BAC-4C7A-BC74-43F8D98873F6}" name="Stĺpec750" dataDxfId="16250"/>
    <tableColumn id="751" xr3:uid="{C62DD00E-7EF9-4359-AD99-A66FB9DAB324}" name="Stĺpec751" dataDxfId="16249"/>
    <tableColumn id="752" xr3:uid="{0B23B791-8E60-4407-A761-2706552E33AD}" name="Stĺpec752" dataDxfId="16248"/>
    <tableColumn id="753" xr3:uid="{FA5949DC-EE68-4B74-9345-CFE5D67788E4}" name="Stĺpec753" dataDxfId="16247"/>
    <tableColumn id="754" xr3:uid="{94E2F62E-FFAC-48F1-A24B-C749924658C7}" name="Stĺpec754" dataDxfId="16246"/>
    <tableColumn id="755" xr3:uid="{7BDC654D-01C4-4209-A606-FAF5BE4BE4D6}" name="Stĺpec755" dataDxfId="16245"/>
    <tableColumn id="756" xr3:uid="{4A84E1D0-E386-4250-8EBD-31DED84FB1F6}" name="Stĺpec756" dataDxfId="16244"/>
    <tableColumn id="757" xr3:uid="{EB8BF1B7-65E7-42A6-8A03-1B117B564A43}" name="Stĺpec757" dataDxfId="16243"/>
    <tableColumn id="758" xr3:uid="{2B1F2198-3E4C-437F-B68F-BFFF049F6614}" name="Stĺpec758" dataDxfId="16242"/>
    <tableColumn id="759" xr3:uid="{2CBB8294-92AE-4205-B6CF-EA3B464B527B}" name="Stĺpec759" dataDxfId="16241"/>
    <tableColumn id="760" xr3:uid="{AFB55941-8CE5-42F6-A21E-0A0EAB197B9D}" name="Stĺpec760" dataDxfId="16240"/>
    <tableColumn id="761" xr3:uid="{B7E06DC8-3F1C-4462-AE9B-04802DEB224E}" name="Stĺpec761" dataDxfId="16239"/>
    <tableColumn id="762" xr3:uid="{4F8C0829-56C8-441C-9008-9F2B9719E0C5}" name="Stĺpec762" dataDxfId="16238"/>
    <tableColumn id="763" xr3:uid="{E401C1FA-095F-4F8A-83C7-D0007136652B}" name="Stĺpec763" dataDxfId="16237"/>
    <tableColumn id="764" xr3:uid="{9D9645EC-E201-4CB8-B7C9-E8969CA1979A}" name="Stĺpec764" dataDxfId="16236"/>
    <tableColumn id="765" xr3:uid="{302447A9-FCF6-4336-9955-CDE1E0A18937}" name="Stĺpec765" dataDxfId="16235"/>
    <tableColumn id="766" xr3:uid="{33657E31-0263-4D07-926D-D18B6002E820}" name="Stĺpec766" dataDxfId="16234"/>
    <tableColumn id="767" xr3:uid="{04ABE0E9-4842-424E-A71F-4BDC5669A5A3}" name="Stĺpec767" dataDxfId="16233"/>
    <tableColumn id="768" xr3:uid="{6091C080-59E2-412C-B47E-6D370B81C1F1}" name="Stĺpec768" dataDxfId="16232"/>
    <tableColumn id="769" xr3:uid="{218C87CA-7967-4B03-9108-E6529F96BF64}" name="Stĺpec769" dataDxfId="16231"/>
    <tableColumn id="770" xr3:uid="{96A16697-32F9-46B8-A715-4E2BB9C10F31}" name="Stĺpec770" dataDxfId="16230"/>
    <tableColumn id="771" xr3:uid="{9101BB3F-B075-4882-A569-DA2A21CDF053}" name="Stĺpec771" dataDxfId="16229"/>
    <tableColumn id="772" xr3:uid="{720C2062-8336-47BB-BCC5-3F66A2207204}" name="Stĺpec772" dataDxfId="16228"/>
    <tableColumn id="773" xr3:uid="{0D100D96-1643-495F-A4E8-EB70F8C8434A}" name="Stĺpec773" dataDxfId="16227"/>
    <tableColumn id="774" xr3:uid="{C891E71E-7CEA-4512-B200-FD2BFADE503A}" name="Stĺpec774" dataDxfId="16226"/>
    <tableColumn id="775" xr3:uid="{BFB4B768-4CF0-4CAE-BB3A-AF0581CD6D9D}" name="Stĺpec775" dataDxfId="16225"/>
    <tableColumn id="776" xr3:uid="{E1777D04-0B8E-4C19-8380-B4FF3617B140}" name="Stĺpec776" dataDxfId="16224"/>
    <tableColumn id="777" xr3:uid="{FAA77D13-C9C5-4B31-8540-5FEA74F5DF80}" name="Stĺpec777" dataDxfId="16223"/>
    <tableColumn id="778" xr3:uid="{9494020A-5C6B-49F9-9AEA-BD17D192CD84}" name="Stĺpec778" dataDxfId="16222"/>
    <tableColumn id="779" xr3:uid="{F51BE4EA-E350-4E1E-91E5-0504A334C85B}" name="Stĺpec779" dataDxfId="16221"/>
    <tableColumn id="780" xr3:uid="{DC204385-B779-444F-BCD6-97795E8DB8E7}" name="Stĺpec780" dataDxfId="16220"/>
    <tableColumn id="781" xr3:uid="{3E10BE6F-9617-4D50-A459-3FA235396B45}" name="Stĺpec781" dataDxfId="16219"/>
    <tableColumn id="782" xr3:uid="{F497909A-B33D-434C-BD8C-68F46FA39D00}" name="Stĺpec782" dataDxfId="16218"/>
    <tableColumn id="783" xr3:uid="{2DA30EE2-DDA0-45BD-9A59-4A7A441C6139}" name="Stĺpec783" dataDxfId="16217"/>
    <tableColumn id="784" xr3:uid="{8BA15CF0-71A3-4572-B917-288C7CC51292}" name="Stĺpec784" dataDxfId="16216"/>
    <tableColumn id="785" xr3:uid="{06B7CBF5-DB1F-43A9-933B-9CD6C4BAC365}" name="Stĺpec785" dataDxfId="16215"/>
    <tableColumn id="786" xr3:uid="{7B38AA33-5C43-4537-8B06-1E315659AB86}" name="Stĺpec786" dataDxfId="16214"/>
    <tableColumn id="787" xr3:uid="{6DFDF001-1F88-4FB0-8696-C85130FC38C2}" name="Stĺpec787" dataDxfId="16213"/>
    <tableColumn id="788" xr3:uid="{77DDB5CB-0C24-4574-A491-9E40366C895F}" name="Stĺpec788" dataDxfId="16212"/>
    <tableColumn id="789" xr3:uid="{5F8714D4-5F7E-4CA0-9180-D885C3CFC995}" name="Stĺpec789" dataDxfId="16211"/>
    <tableColumn id="790" xr3:uid="{47298512-8C10-4F3F-8B0C-CFB81D505480}" name="Stĺpec790" dataDxfId="16210"/>
    <tableColumn id="791" xr3:uid="{BE072EFE-AFEE-4BBB-97D1-74F71FDD4799}" name="Stĺpec791" dataDxfId="16209"/>
    <tableColumn id="792" xr3:uid="{C3E51D61-044D-4A64-B27F-1C7E7BEAD924}" name="Stĺpec792" dataDxfId="16208"/>
    <tableColumn id="793" xr3:uid="{DFA2EF14-F4A7-4628-AE30-13ADD5ACA272}" name="Stĺpec793" dataDxfId="16207"/>
    <tableColumn id="794" xr3:uid="{4858A1D9-6EE0-4139-BAD9-803C3462F985}" name="Stĺpec794" dataDxfId="16206"/>
    <tableColumn id="795" xr3:uid="{404FE3C8-74DB-4248-8707-09CBE96E3EE1}" name="Stĺpec795" dataDxfId="16205"/>
    <tableColumn id="796" xr3:uid="{1662E35F-9937-4907-884A-6FF02C2DE633}" name="Stĺpec796" dataDxfId="16204"/>
    <tableColumn id="797" xr3:uid="{FD37241F-C6D9-4356-B669-B0180CC0C80F}" name="Stĺpec797" dataDxfId="16203"/>
    <tableColumn id="798" xr3:uid="{1A03417F-6DC8-46E3-8E1E-BD453275EECE}" name="Stĺpec798" dataDxfId="16202"/>
    <tableColumn id="799" xr3:uid="{96A3CAD9-7B37-4FB8-B25B-2AB3F68F6B41}" name="Stĺpec799" dataDxfId="16201"/>
    <tableColumn id="800" xr3:uid="{7442254D-CC1A-41BC-B5FE-C3FA035CFD96}" name="Stĺpec800" dataDxfId="16200"/>
    <tableColumn id="801" xr3:uid="{5C63527C-BF85-476E-AECF-B3C4F2519269}" name="Stĺpec801" dataDxfId="16199"/>
    <tableColumn id="802" xr3:uid="{7590312C-8273-46D2-8471-4248918A9F19}" name="Stĺpec802" dataDxfId="16198"/>
    <tableColumn id="803" xr3:uid="{87C601A5-05FE-483F-AE7C-23212DCB2FC4}" name="Stĺpec803" dataDxfId="16197"/>
    <tableColumn id="804" xr3:uid="{C7E1DA3F-1610-4C27-8DA6-3D037A05ECB4}" name="Stĺpec804" dataDxfId="16196"/>
    <tableColumn id="805" xr3:uid="{A4F4C85A-C13A-4AB8-B0B6-163D89964659}" name="Stĺpec805" dataDxfId="16195"/>
    <tableColumn id="806" xr3:uid="{4B01AFE1-969E-4391-819F-FEBD6AF7DC4D}" name="Stĺpec806" dataDxfId="16194"/>
    <tableColumn id="807" xr3:uid="{67EE67A1-9695-49BA-BC72-7B0493047F89}" name="Stĺpec807" dataDxfId="16193"/>
    <tableColumn id="808" xr3:uid="{3C3B3ECE-1C20-4283-8497-3A4F4CCBAAC8}" name="Stĺpec808" dataDxfId="16192"/>
    <tableColumn id="809" xr3:uid="{2690A381-FF26-4579-AAD6-E2A85365B86C}" name="Stĺpec809" dataDxfId="16191"/>
    <tableColumn id="810" xr3:uid="{4B9C86FD-29B7-4BD9-8656-35195A44856E}" name="Stĺpec810" dataDxfId="16190"/>
    <tableColumn id="811" xr3:uid="{CD7D41EB-1364-463F-815A-EE7531482210}" name="Stĺpec811" dataDxfId="16189"/>
    <tableColumn id="812" xr3:uid="{FC9C1592-43BC-46F7-A3E7-2ECFC9EDB136}" name="Stĺpec812" dataDxfId="16188"/>
    <tableColumn id="813" xr3:uid="{2240F59B-758B-4819-A5C0-711C9EF630A8}" name="Stĺpec813" dataDxfId="16187"/>
    <tableColumn id="814" xr3:uid="{C599C06F-515C-470A-A04A-97988F6B9E34}" name="Stĺpec814" dataDxfId="16186"/>
    <tableColumn id="815" xr3:uid="{32C602E1-906E-4F35-94F8-DD0F3587BB9B}" name="Stĺpec815" dataDxfId="16185"/>
    <tableColumn id="816" xr3:uid="{8CF5EA70-BB8D-4928-9C2E-E192A01F48E1}" name="Stĺpec816" dataDxfId="16184"/>
    <tableColumn id="817" xr3:uid="{8DC31228-0DE5-4332-B164-116D41626CB4}" name="Stĺpec817" dataDxfId="16183"/>
    <tableColumn id="818" xr3:uid="{AECBED10-61B0-4DA9-A412-DF1CD7AA3514}" name="Stĺpec818" dataDxfId="16182"/>
    <tableColumn id="819" xr3:uid="{7A9C4B49-EB5D-48BC-9C61-4D35DCEA5ACE}" name="Stĺpec819" dataDxfId="16181"/>
    <tableColumn id="820" xr3:uid="{2F1E0DDF-8F50-47C3-94EE-904F1DFA388B}" name="Stĺpec820" dataDxfId="16180"/>
    <tableColumn id="821" xr3:uid="{C511E157-0522-4E1D-8F92-D210AD2AA46A}" name="Stĺpec821" dataDxfId="16179"/>
    <tableColumn id="822" xr3:uid="{D2CC579E-1F74-4B6F-B3F0-596149586C34}" name="Stĺpec822" dataDxfId="16178"/>
    <tableColumn id="823" xr3:uid="{829C1378-E2B5-4E51-9CDB-2BB3068256FE}" name="Stĺpec823" dataDxfId="16177"/>
    <tableColumn id="824" xr3:uid="{1709F3ED-1BE0-405B-A4DE-FD9CB8D5AD82}" name="Stĺpec824" dataDxfId="16176"/>
    <tableColumn id="825" xr3:uid="{5394D2B6-9255-4339-8683-1BA9E976C642}" name="Stĺpec825" dataDxfId="16175"/>
    <tableColumn id="826" xr3:uid="{84F3A1DA-F4B6-4662-9A5A-F1DAD5D2A021}" name="Stĺpec826" dataDxfId="16174"/>
    <tableColumn id="827" xr3:uid="{42EF105F-CD64-4C1A-8915-F0C3834EBE0B}" name="Stĺpec827" dataDxfId="16173"/>
    <tableColumn id="828" xr3:uid="{F248FA54-0F6B-4F9B-B2ED-84A7768A4326}" name="Stĺpec828" dataDxfId="16172"/>
    <tableColumn id="829" xr3:uid="{3BFAD882-C5E8-4C03-BF35-6E490FEFCD32}" name="Stĺpec829" dataDxfId="16171"/>
    <tableColumn id="830" xr3:uid="{2F6E02E8-1BE0-428D-9D57-B2FEB12BC6E8}" name="Stĺpec830" dataDxfId="16170"/>
    <tableColumn id="831" xr3:uid="{EEA23140-8F8A-49F2-B5FE-C4BCDBC1F2B1}" name="Stĺpec831" dataDxfId="16169"/>
    <tableColumn id="832" xr3:uid="{D6C91631-489B-438F-867D-27EA39CB94FD}" name="Stĺpec832" dataDxfId="16168"/>
    <tableColumn id="833" xr3:uid="{755A1C4D-B9D7-455A-8C24-AFBF68203B98}" name="Stĺpec833" dataDxfId="16167"/>
    <tableColumn id="834" xr3:uid="{1285F636-50DC-43D8-986B-5B00D7869043}" name="Stĺpec834" dataDxfId="16166"/>
    <tableColumn id="835" xr3:uid="{B1E3C1F3-9AA4-4C47-B68C-FAB2A7573976}" name="Stĺpec835" dataDxfId="16165"/>
    <tableColumn id="836" xr3:uid="{9CB022EF-E1F5-4824-B257-EFD7EF4E2F2A}" name="Stĺpec836" dataDxfId="16164"/>
    <tableColumn id="837" xr3:uid="{24624EB9-DF8A-4FD9-9AE7-86B6B29AFA84}" name="Stĺpec837" dataDxfId="16163"/>
    <tableColumn id="838" xr3:uid="{1B5BFB91-E95F-4D61-9D52-26A314F56CED}" name="Stĺpec838" dataDxfId="16162"/>
    <tableColumn id="839" xr3:uid="{30B9A6BC-73E8-4DC0-AF99-770DE2D6F598}" name="Stĺpec839" dataDxfId="16161"/>
    <tableColumn id="840" xr3:uid="{7DDA59B9-65E6-4857-9A83-065194DB7044}" name="Stĺpec840" dataDxfId="16160"/>
    <tableColumn id="841" xr3:uid="{FFCFE1E7-16EA-4A65-9B97-D6320826EE22}" name="Stĺpec841" dataDxfId="16159"/>
    <tableColumn id="842" xr3:uid="{7BA724F9-F4E5-4A59-A4B1-9C83409D5CFD}" name="Stĺpec842" dataDxfId="16158"/>
    <tableColumn id="843" xr3:uid="{C795872C-62BC-4FE0-ADE5-4EB88FDDB26F}" name="Stĺpec843" dataDxfId="16157"/>
    <tableColumn id="844" xr3:uid="{D0967781-6138-4CCA-8EFC-E5244469C19C}" name="Stĺpec844" dataDxfId="16156"/>
    <tableColumn id="845" xr3:uid="{E06ADFAB-2BD5-4AC8-B686-5E3521E02239}" name="Stĺpec845" dataDxfId="16155"/>
    <tableColumn id="846" xr3:uid="{CB05C01B-0CD4-4698-B750-CA90BAD189AA}" name="Stĺpec846" dataDxfId="16154"/>
    <tableColumn id="847" xr3:uid="{AEE41EF4-094E-4468-8535-D7C53F5494A0}" name="Stĺpec847" dataDxfId="16153"/>
    <tableColumn id="848" xr3:uid="{64C4BAD1-551A-4359-9BA3-EEE6F460B508}" name="Stĺpec848" dataDxfId="16152"/>
    <tableColumn id="849" xr3:uid="{AAD942D3-DBA2-40E6-AB38-CDC77517AEBC}" name="Stĺpec849" dataDxfId="16151"/>
    <tableColumn id="850" xr3:uid="{4D9B9545-E722-43D7-9716-588B037FD3D0}" name="Stĺpec850" dataDxfId="16150"/>
    <tableColumn id="851" xr3:uid="{917CB12E-6393-4D60-AB74-D22E406FB90A}" name="Stĺpec851" dataDxfId="16149"/>
    <tableColumn id="852" xr3:uid="{5150EA44-B6E7-4FD6-80BE-0BD68A061EEB}" name="Stĺpec852" dataDxfId="16148"/>
    <tableColumn id="853" xr3:uid="{547C0B34-C2FC-44D2-9B0D-8009A7ACFE77}" name="Stĺpec853" dataDxfId="16147"/>
    <tableColumn id="854" xr3:uid="{75643722-700E-4D8B-B88C-2AE14E00F97B}" name="Stĺpec854" dataDxfId="16146"/>
    <tableColumn id="855" xr3:uid="{3AA65D0B-2156-4195-B421-C4B6CCDE8C33}" name="Stĺpec855" dataDxfId="16145"/>
    <tableColumn id="856" xr3:uid="{32F5364F-89A9-433F-BCDD-347A6B6F7FB9}" name="Stĺpec856" dataDxfId="16144"/>
    <tableColumn id="857" xr3:uid="{6D4F6192-ABFD-495C-9B9A-A55368D97E35}" name="Stĺpec857" dataDxfId="16143"/>
    <tableColumn id="858" xr3:uid="{89728186-6D05-482E-80E8-EC78EBB7CDBC}" name="Stĺpec858" dataDxfId="16142"/>
    <tableColumn id="859" xr3:uid="{81D6F975-62FB-48DE-878A-C624E9BABE5E}" name="Stĺpec859" dataDxfId="16141"/>
    <tableColumn id="860" xr3:uid="{53D31B1F-914B-42F6-86ED-2AB3BD0FE365}" name="Stĺpec860" dataDxfId="16140"/>
    <tableColumn id="861" xr3:uid="{A1A1195B-CDA2-4A08-8857-882F6282B344}" name="Stĺpec861" dataDxfId="16139"/>
    <tableColumn id="862" xr3:uid="{026ABF9E-4979-4A01-BECE-FEBB828546FF}" name="Stĺpec862" dataDxfId="16138"/>
    <tableColumn id="863" xr3:uid="{C9DA8645-755F-4F31-8811-1A1E4BA5EFC5}" name="Stĺpec863" dataDxfId="16137"/>
    <tableColumn id="864" xr3:uid="{90429D3A-20FB-4421-B1A3-AE6E60F93193}" name="Stĺpec864" dataDxfId="16136"/>
    <tableColumn id="865" xr3:uid="{683C7C16-1A0B-4413-A8B8-4CDCFDA3063A}" name="Stĺpec865" dataDxfId="16135"/>
    <tableColumn id="866" xr3:uid="{1D2970A1-7475-42E9-B5A5-262FD8AFD6D7}" name="Stĺpec866" dataDxfId="16134"/>
    <tableColumn id="867" xr3:uid="{F96B7DB7-1139-4D96-9637-E0F82C96A180}" name="Stĺpec867" dataDxfId="16133"/>
    <tableColumn id="868" xr3:uid="{4D85D9A5-5E8F-420E-A802-AB1FFAF345E9}" name="Stĺpec868" dataDxfId="16132"/>
    <tableColumn id="869" xr3:uid="{9D633B16-9843-4144-B8EE-9BAA620059D3}" name="Stĺpec869" dataDxfId="16131"/>
    <tableColumn id="870" xr3:uid="{C11F4991-02E8-4368-AC8A-3CE19246DD30}" name="Stĺpec870" dataDxfId="16130"/>
    <tableColumn id="871" xr3:uid="{F3D82B70-4965-4B09-97B6-778CDE70DCB4}" name="Stĺpec871" dataDxfId="16129"/>
    <tableColumn id="872" xr3:uid="{33D91617-CDEC-4D95-B6F6-34479300A0FC}" name="Stĺpec872" dataDxfId="16128"/>
    <tableColumn id="873" xr3:uid="{9215200D-DFF1-4166-A4FE-D6AAA529F5BC}" name="Stĺpec873" dataDxfId="16127"/>
    <tableColumn id="874" xr3:uid="{112B7D23-F34D-4244-9764-A78A61DB6A6A}" name="Stĺpec874" dataDxfId="16126"/>
    <tableColumn id="875" xr3:uid="{FDC1F86A-A0E0-4BBE-B221-B6A8B7EE7DC9}" name="Stĺpec875" dataDxfId="16125"/>
    <tableColumn id="876" xr3:uid="{B8E8B0EF-EC1F-4569-B7BC-E7087D6E2D08}" name="Stĺpec876" dataDxfId="16124"/>
    <tableColumn id="877" xr3:uid="{E31E5969-5B06-48DB-BB24-71349947FE63}" name="Stĺpec877" dataDxfId="16123"/>
    <tableColumn id="878" xr3:uid="{18FBF753-CBAC-4EEA-867B-3610929F9183}" name="Stĺpec878" dataDxfId="16122"/>
    <tableColumn id="879" xr3:uid="{E70EB694-A4D7-4CDA-B815-E775B4C89E15}" name="Stĺpec879" dataDxfId="16121"/>
    <tableColumn id="880" xr3:uid="{AC5217FE-8458-41FA-AB8F-832846599FF8}" name="Stĺpec880" dataDxfId="16120"/>
    <tableColumn id="881" xr3:uid="{43E23A17-A21B-4CDF-9BC8-D5A07B32EE42}" name="Stĺpec881" dataDxfId="16119"/>
    <tableColumn id="882" xr3:uid="{2F045807-4566-4053-8A87-4C6886A8A116}" name="Stĺpec882" dataDxfId="16118"/>
    <tableColumn id="883" xr3:uid="{8E4F2B7D-B0A3-4010-9EFE-D25CBD2CDB06}" name="Stĺpec883" dataDxfId="16117"/>
    <tableColumn id="884" xr3:uid="{C25622FB-17D2-4BFC-8A20-F3E0639D847A}" name="Stĺpec884" dataDxfId="16116"/>
    <tableColumn id="885" xr3:uid="{FB837948-A3F6-41EC-BF4D-BB5972135D61}" name="Stĺpec885" dataDxfId="16115"/>
    <tableColumn id="886" xr3:uid="{7B55DC94-A2D4-41C8-AE00-98188D839816}" name="Stĺpec886" dataDxfId="16114"/>
    <tableColumn id="887" xr3:uid="{97A753D4-BD0C-40D7-92CE-8FA0E39A5060}" name="Stĺpec887" dataDxfId="16113"/>
    <tableColumn id="888" xr3:uid="{F96562CE-8CE1-422E-A31A-A480E41A91FA}" name="Stĺpec888" dataDxfId="16112"/>
    <tableColumn id="889" xr3:uid="{99EC80B8-95BC-4E20-9876-2930D0D80170}" name="Stĺpec889" dataDxfId="16111"/>
    <tableColumn id="890" xr3:uid="{A71D7E60-ACE8-4B14-BD79-4E34F86E7E6E}" name="Stĺpec890" dataDxfId="16110"/>
    <tableColumn id="891" xr3:uid="{527EAFA1-82F5-41D3-A11E-9423D2EA81C1}" name="Stĺpec891" dataDxfId="16109"/>
    <tableColumn id="892" xr3:uid="{50E47520-0632-4689-9A16-AB6177D54DDF}" name="Stĺpec892" dataDxfId="16108"/>
    <tableColumn id="893" xr3:uid="{1E560C83-2576-42DD-86FA-289FBB0CE824}" name="Stĺpec893" dataDxfId="16107"/>
    <tableColumn id="894" xr3:uid="{2B554D60-7052-4DB9-AFB7-DDD336B9E11D}" name="Stĺpec894" dataDxfId="16106"/>
    <tableColumn id="895" xr3:uid="{038B054A-30EF-4C13-977D-A45E79326BCF}" name="Stĺpec895" dataDxfId="16105"/>
    <tableColumn id="896" xr3:uid="{FE188C28-50AA-4939-B9A5-D387FA9621B4}" name="Stĺpec896" dataDxfId="16104"/>
    <tableColumn id="897" xr3:uid="{729BD4BB-924B-4FED-912C-02F75B7FC686}" name="Stĺpec897" dataDxfId="16103"/>
    <tableColumn id="898" xr3:uid="{CEBFEB6C-D8E0-4FAF-9925-60DFB04A9870}" name="Stĺpec898" dataDxfId="16102"/>
    <tableColumn id="899" xr3:uid="{2BDB3FE3-41CB-4342-95F7-5254808D2476}" name="Stĺpec899" dataDxfId="16101"/>
    <tableColumn id="900" xr3:uid="{E1D8793C-0F02-4AC9-A14B-4135F5104F2B}" name="Stĺpec900" dataDxfId="16100"/>
    <tableColumn id="901" xr3:uid="{09CEC453-EDAA-4A32-8044-234CEA4EBDC6}" name="Stĺpec901" dataDxfId="16099"/>
    <tableColumn id="902" xr3:uid="{3CFB9C11-2C1E-46DF-94A9-49BABA3AC5DA}" name="Stĺpec902" dataDxfId="16098"/>
    <tableColumn id="903" xr3:uid="{DA84C4F3-0620-4364-9446-EB4F9D9D20C3}" name="Stĺpec903" dataDxfId="16097"/>
    <tableColumn id="904" xr3:uid="{57B3AA23-FAD2-44B4-AA49-6A83A1BDF54C}" name="Stĺpec904" dataDxfId="16096"/>
    <tableColumn id="905" xr3:uid="{3EF5B9B0-F6EB-4A06-94C4-F40800DFD9EF}" name="Stĺpec905" dataDxfId="16095"/>
    <tableColumn id="906" xr3:uid="{F917578F-B8E5-4978-99E6-845476B02BD7}" name="Stĺpec906" dataDxfId="16094"/>
    <tableColumn id="907" xr3:uid="{29807969-A352-4138-AF1F-FD834DB0FA67}" name="Stĺpec907" dataDxfId="16093"/>
    <tableColumn id="908" xr3:uid="{B8A1449D-7C80-4525-9700-7711AAEB6A01}" name="Stĺpec908" dataDxfId="16092"/>
    <tableColumn id="909" xr3:uid="{A5BF92D8-1639-4839-B31C-A8318887E56A}" name="Stĺpec909" dataDxfId="16091"/>
    <tableColumn id="910" xr3:uid="{4F0A6A36-4ED1-4C32-A2A1-AD315F298535}" name="Stĺpec910" dataDxfId="16090"/>
    <tableColumn id="911" xr3:uid="{19C5821C-11C4-4E83-85D9-336F60873ACE}" name="Stĺpec911" dataDxfId="16089"/>
    <tableColumn id="912" xr3:uid="{BE82DF38-B721-411C-9462-92CD73260AC5}" name="Stĺpec912" dataDxfId="16088"/>
    <tableColumn id="913" xr3:uid="{EDE2A541-DE69-4BE5-B07D-72C97E652FBF}" name="Stĺpec913" dataDxfId="16087"/>
    <tableColumn id="914" xr3:uid="{9C764DAF-315E-4B2B-9E19-3E2CFBD3A8CD}" name="Stĺpec914" dataDxfId="16086"/>
    <tableColumn id="915" xr3:uid="{7B487846-EFDA-46AD-ACB9-E83FE06ED374}" name="Stĺpec915" dataDxfId="16085"/>
    <tableColumn id="916" xr3:uid="{17B7E29D-73C4-43CD-BDB0-7730697D5AEC}" name="Stĺpec916" dataDxfId="16084"/>
    <tableColumn id="917" xr3:uid="{E973CBCA-D97E-4FC8-A8A3-BE52B12B8533}" name="Stĺpec917" dataDxfId="16083"/>
    <tableColumn id="918" xr3:uid="{9DBDB440-1059-4F85-9F3B-0B20C20073C8}" name="Stĺpec918" dataDxfId="16082"/>
    <tableColumn id="919" xr3:uid="{0FBD7F27-3C31-4E91-8FC6-7229D3A557CD}" name="Stĺpec919" dataDxfId="16081"/>
    <tableColumn id="920" xr3:uid="{89E4F7E0-483F-42D9-A9C1-46B613A76A32}" name="Stĺpec920" dataDxfId="16080"/>
    <tableColumn id="921" xr3:uid="{A45BFEB3-54D5-4734-A306-063B4D237ACE}" name="Stĺpec921" dataDxfId="16079"/>
    <tableColumn id="922" xr3:uid="{C8B4BB58-0464-4BD8-BF6B-027206359DFD}" name="Stĺpec922" dataDxfId="16078"/>
    <tableColumn id="923" xr3:uid="{23D90E2F-AC4B-4F15-A0FA-4FE590EEA913}" name="Stĺpec923" dataDxfId="16077"/>
    <tableColumn id="924" xr3:uid="{A070C9E8-5AE6-4C12-91EE-BA6E93E05718}" name="Stĺpec924" dataDxfId="16076"/>
    <tableColumn id="925" xr3:uid="{1A7F21ED-92D7-4377-ACFA-B1D4EF5FB7EE}" name="Stĺpec925" dataDxfId="16075"/>
    <tableColumn id="926" xr3:uid="{05EAABE7-5329-4C8C-BB26-7FAC8519A696}" name="Stĺpec926" dataDxfId="16074"/>
    <tableColumn id="927" xr3:uid="{75316F0B-95B2-4001-BBC0-0105A82DEABA}" name="Stĺpec927" dataDxfId="16073"/>
    <tableColumn id="928" xr3:uid="{5DB3C1F1-A76E-4E0E-A762-7D019B97427C}" name="Stĺpec928" dataDxfId="16072"/>
    <tableColumn id="929" xr3:uid="{9F4999D6-DD06-4CA4-86A0-18093B727713}" name="Stĺpec929" dataDxfId="16071"/>
    <tableColumn id="930" xr3:uid="{49B551C5-9833-44F4-8307-138C39E7E6D8}" name="Stĺpec930" dataDxfId="16070"/>
    <tableColumn id="931" xr3:uid="{634AE0A9-8B6B-49E0-A37E-6C4C51DF6D9B}" name="Stĺpec931" dataDxfId="16069"/>
    <tableColumn id="932" xr3:uid="{CBC11E34-14F8-4A7B-BDB7-DE3FA8EF2289}" name="Stĺpec932" dataDxfId="16068"/>
    <tableColumn id="933" xr3:uid="{3A3CD1C4-F1BB-40C4-A93F-E72D9771594C}" name="Stĺpec933" dataDxfId="16067"/>
    <tableColumn id="934" xr3:uid="{120196AD-7D88-4D7A-BD52-DF6FBB8B10AE}" name="Stĺpec934" dataDxfId="16066"/>
    <tableColumn id="935" xr3:uid="{9DFD0495-DB10-46D2-BCFD-A4DD14CC38B5}" name="Stĺpec935" dataDxfId="16065"/>
    <tableColumn id="936" xr3:uid="{97EF0BA7-0DBD-4113-8361-6F06F7924D80}" name="Stĺpec936" dataDxfId="16064"/>
    <tableColumn id="937" xr3:uid="{CF67D1F3-58E2-4BB9-BCBB-9DBA6373B316}" name="Stĺpec937" dataDxfId="16063"/>
    <tableColumn id="938" xr3:uid="{A1AD4D97-5BF1-4E31-84AB-666CA02ECF3E}" name="Stĺpec938" dataDxfId="16062"/>
    <tableColumn id="939" xr3:uid="{6A7C55CC-90E0-4D63-80D2-774DBDB112A4}" name="Stĺpec939" dataDxfId="16061"/>
    <tableColumn id="940" xr3:uid="{EFA706D6-8C27-4BB5-B995-F86B03F17749}" name="Stĺpec940" dataDxfId="16060"/>
    <tableColumn id="941" xr3:uid="{EF4AD924-0674-484E-9B1E-2CF32A0D50A6}" name="Stĺpec941" dataDxfId="16059"/>
    <tableColumn id="942" xr3:uid="{AE069360-C197-4383-99BA-22452D77D68A}" name="Stĺpec942" dataDxfId="16058"/>
    <tableColumn id="943" xr3:uid="{AEB461F5-7AF2-4CA1-8656-B85D76C72A06}" name="Stĺpec943" dataDxfId="16057"/>
    <tableColumn id="944" xr3:uid="{51D4F4DD-5D7B-4F1C-BEA3-AD4DF2190FD9}" name="Stĺpec944" dataDxfId="16056"/>
    <tableColumn id="945" xr3:uid="{6CE663A0-6A00-43B1-BA99-8713E53AF8D3}" name="Stĺpec945" dataDxfId="16055"/>
    <tableColumn id="946" xr3:uid="{FB4815B6-4D88-44F8-B464-2308F14FE538}" name="Stĺpec946" dataDxfId="16054"/>
    <tableColumn id="947" xr3:uid="{D317B8AA-0531-4282-B399-D706AB9A4CAC}" name="Stĺpec947" dataDxfId="16053"/>
    <tableColumn id="948" xr3:uid="{FE9BBAB0-C30E-48FD-90BB-748F36E70E3D}" name="Stĺpec948" dataDxfId="16052"/>
    <tableColumn id="949" xr3:uid="{5EA46CB5-A28A-46B9-A7CC-2D1153BB844A}" name="Stĺpec949" dataDxfId="16051"/>
    <tableColumn id="950" xr3:uid="{E60D8BDB-DD6D-4659-8434-B5F2CD994BFC}" name="Stĺpec950" dataDxfId="16050"/>
    <tableColumn id="951" xr3:uid="{011B2353-1D13-4F75-A3A0-B3A14DCCE7C4}" name="Stĺpec951" dataDxfId="16049"/>
    <tableColumn id="952" xr3:uid="{CE389336-378F-4F9B-9CDA-6C1CD42421AD}" name="Stĺpec952" dataDxfId="16048"/>
    <tableColumn id="953" xr3:uid="{B83912FF-1326-4801-8BAC-E80F4953DC18}" name="Stĺpec953" dataDxfId="16047"/>
    <tableColumn id="954" xr3:uid="{7DEB1AEC-0304-402F-BA70-2E0993DC380E}" name="Stĺpec954" dataDxfId="16046"/>
    <tableColumn id="955" xr3:uid="{1CD1305E-9FA9-4B51-A03E-E0AFF5EF1D55}" name="Stĺpec955" dataDxfId="16045"/>
    <tableColumn id="956" xr3:uid="{7EAFCC14-FB10-4AAE-AC75-7051A1A74BD3}" name="Stĺpec956" dataDxfId="16044"/>
    <tableColumn id="957" xr3:uid="{34D85F23-4F1D-430D-8779-E9742063B992}" name="Stĺpec957" dataDxfId="16043"/>
    <tableColumn id="958" xr3:uid="{91F68CA1-60B7-488F-BB36-A4C50AA79558}" name="Stĺpec958" dataDxfId="16042"/>
    <tableColumn id="959" xr3:uid="{AEE5611D-1264-48EA-93E7-83E3B25D77B6}" name="Stĺpec959" dataDxfId="16041"/>
    <tableColumn id="960" xr3:uid="{776E4416-ECB9-4370-A5AA-37FC6CA77046}" name="Stĺpec960" dataDxfId="16040"/>
    <tableColumn id="961" xr3:uid="{E9E5B559-24DF-4334-B004-81883E9FA371}" name="Stĺpec961" dataDxfId="16039"/>
    <tableColumn id="962" xr3:uid="{39DEAC50-DB58-4143-866C-AFE2FF34AC0A}" name="Stĺpec962" dataDxfId="16038"/>
    <tableColumn id="963" xr3:uid="{C4C65838-C871-4600-A87A-C8780B4F7ED3}" name="Stĺpec963" dataDxfId="16037"/>
    <tableColumn id="964" xr3:uid="{07EE1DBE-50BF-4692-8BB1-33054BEE9B3B}" name="Stĺpec964" dataDxfId="16036"/>
    <tableColumn id="965" xr3:uid="{81FA0826-ECF5-4C66-B6C4-7FB73FC5C6FA}" name="Stĺpec965" dataDxfId="16035"/>
    <tableColumn id="966" xr3:uid="{29DA3454-E7B8-4CA3-8572-3EAE0B568767}" name="Stĺpec966" dataDxfId="16034"/>
    <tableColumn id="967" xr3:uid="{B9905DEC-DCD3-4BCE-88D8-49EBE1BF5048}" name="Stĺpec967" dataDxfId="16033"/>
    <tableColumn id="968" xr3:uid="{23710C95-154B-4908-B58F-B06EFD169367}" name="Stĺpec968" dataDxfId="16032"/>
    <tableColumn id="969" xr3:uid="{BEAAE399-EB67-491F-B0C9-08C6466C9622}" name="Stĺpec969" dataDxfId="16031"/>
    <tableColumn id="970" xr3:uid="{49C5E23C-5174-4E57-901F-4E3D16B11F8E}" name="Stĺpec970" dataDxfId="16030"/>
    <tableColumn id="971" xr3:uid="{C9F368F3-5EAB-4E8B-9F7B-F219F0309ADB}" name="Stĺpec971" dataDxfId="16029"/>
    <tableColumn id="972" xr3:uid="{D17B32E5-8843-4EF1-8C3C-0830A93810C1}" name="Stĺpec972" dataDxfId="16028"/>
    <tableColumn id="973" xr3:uid="{917F8BD8-0693-4B3A-9C38-4570F67F8BC7}" name="Stĺpec973" dataDxfId="16027"/>
    <tableColumn id="974" xr3:uid="{A7515CFC-3D5A-423A-97EF-63A5C37A9AB0}" name="Stĺpec974" dataDxfId="16026"/>
    <tableColumn id="975" xr3:uid="{BF07D44C-6D3D-43FC-990B-7AA2321DC87F}" name="Stĺpec975" dataDxfId="16025"/>
    <tableColumn id="976" xr3:uid="{45404105-14CD-4565-BEAB-E1E0863A8DA4}" name="Stĺpec976" dataDxfId="16024"/>
    <tableColumn id="977" xr3:uid="{957DF975-D430-46C5-89BB-5ADBE2B22DD9}" name="Stĺpec977" dataDxfId="16023"/>
    <tableColumn id="978" xr3:uid="{5BDBE2E1-5EC4-4F67-8093-B71F626FD02A}" name="Stĺpec978" dataDxfId="16022"/>
    <tableColumn id="979" xr3:uid="{F6074612-43DD-4365-9962-BA99663AD918}" name="Stĺpec979" dataDxfId="16021"/>
    <tableColumn id="980" xr3:uid="{8ADAD7BC-569E-402D-B4B9-30CA01F5B1B7}" name="Stĺpec980" dataDxfId="16020"/>
    <tableColumn id="981" xr3:uid="{FB58FCD0-6D31-44C4-9243-630841957514}" name="Stĺpec981" dataDxfId="16019"/>
    <tableColumn id="982" xr3:uid="{200EC9F2-0F9D-452F-87D8-88013543D198}" name="Stĺpec982" dataDxfId="16018"/>
    <tableColumn id="983" xr3:uid="{9FCD0052-0F08-4580-A0EB-FF71327162ED}" name="Stĺpec983" dataDxfId="16017"/>
    <tableColumn id="984" xr3:uid="{4F1604F5-FB97-43D2-841A-6905FCDF454B}" name="Stĺpec984" dataDxfId="16016"/>
    <tableColumn id="985" xr3:uid="{5A7FCEC2-2E37-42C0-9A1C-30DBA154638C}" name="Stĺpec985" dataDxfId="16015"/>
    <tableColumn id="986" xr3:uid="{92CCC1A3-D983-48A7-96B6-233ED3BC0FE9}" name="Stĺpec986" dataDxfId="16014"/>
    <tableColumn id="987" xr3:uid="{EAEE391C-F6F0-4FE6-9D28-082ED01F9B97}" name="Stĺpec987" dataDxfId="16013"/>
    <tableColumn id="988" xr3:uid="{03D7C236-E56F-40D2-891A-697F0A95F9B9}" name="Stĺpec988" dataDxfId="16012"/>
    <tableColumn id="989" xr3:uid="{7701B43D-AEE3-408D-BAA2-3931208A5741}" name="Stĺpec989" dataDxfId="16011"/>
    <tableColumn id="990" xr3:uid="{9238B19D-946D-44AB-A655-B9E9768D25C4}" name="Stĺpec990" dataDxfId="16010"/>
    <tableColumn id="991" xr3:uid="{F690B52D-FE99-4516-9137-EF078E18E34A}" name="Stĺpec991" dataDxfId="16009"/>
    <tableColumn id="992" xr3:uid="{AEA902E2-4C6E-4FA8-861A-C9DA5A29CE2F}" name="Stĺpec992" dataDxfId="16008"/>
    <tableColumn id="993" xr3:uid="{284D1E2D-FE63-4CDF-A53A-FD0576110124}" name="Stĺpec993" dataDxfId="16007"/>
    <tableColumn id="994" xr3:uid="{334164AD-0F30-4862-9E3E-888199D945BC}" name="Stĺpec994" dataDxfId="16006"/>
    <tableColumn id="995" xr3:uid="{3B3901D9-8DC3-4F4F-B45C-F5BBCB9C9DEB}" name="Stĺpec995" dataDxfId="16005"/>
    <tableColumn id="996" xr3:uid="{FE4533F2-326E-4E9C-B694-20166E86311B}" name="Stĺpec996" dataDxfId="16004"/>
    <tableColumn id="997" xr3:uid="{224FA328-DB96-40EA-B7E8-ED3A74C883E4}" name="Stĺpec997" dataDxfId="16003"/>
    <tableColumn id="998" xr3:uid="{F5BA498B-1A8B-453C-AF3F-5A8A706F365B}" name="Stĺpec998" dataDxfId="16002"/>
    <tableColumn id="999" xr3:uid="{B519B1E8-70F4-4F86-9059-BDA5CA9CDC29}" name="Stĺpec999" dataDxfId="16001"/>
    <tableColumn id="1000" xr3:uid="{FB1B3AC3-A8F8-497A-886F-F74ECD7F7823}" name="Stĺpec1000" dataDxfId="16000"/>
    <tableColumn id="1001" xr3:uid="{806FD15C-BFDC-4B10-8185-48A2D3876497}" name="Stĺpec1001" dataDxfId="15999"/>
    <tableColumn id="1002" xr3:uid="{3F34CCDB-87E5-416D-9033-030B738EDBB6}" name="Stĺpec1002" dataDxfId="15998"/>
    <tableColumn id="1003" xr3:uid="{A9C2AF49-B1BE-4566-882E-A08A85163130}" name="Stĺpec1003" dataDxfId="15997"/>
    <tableColumn id="1004" xr3:uid="{A00A6B4A-C525-47B1-BD94-B17935C2358F}" name="Stĺpec1004" dataDxfId="15996"/>
    <tableColumn id="1005" xr3:uid="{EBB02A11-3D81-4D70-95AB-05CA5F7399E5}" name="Stĺpec1005" dataDxfId="15995"/>
    <tableColumn id="1006" xr3:uid="{42B2F759-C215-4FCA-9678-798E00716591}" name="Stĺpec1006" dataDxfId="15994"/>
    <tableColumn id="1007" xr3:uid="{190B07E7-552A-4F10-9321-ED63C7DE6CBF}" name="Stĺpec1007" dataDxfId="15993"/>
    <tableColumn id="1008" xr3:uid="{44EDA33C-B6D1-45E7-ADCF-E971C0E61BD5}" name="Stĺpec1008" dataDxfId="15992"/>
    <tableColumn id="1009" xr3:uid="{7F20EDB0-FE70-4C9F-B2F7-833275367471}" name="Stĺpec1009" dataDxfId="15991"/>
    <tableColumn id="1010" xr3:uid="{14DECFF4-C48A-4FB7-81C6-7E3A34F85C77}" name="Stĺpec1010" dataDxfId="15990"/>
    <tableColumn id="1011" xr3:uid="{AFE6F3D3-41E3-4C37-98CC-B14B3AC526F3}" name="Stĺpec1011" dataDxfId="15989"/>
    <tableColumn id="1012" xr3:uid="{DF6BC60D-42D3-48A4-BC56-DE6D771E03FA}" name="Stĺpec1012" dataDxfId="15988"/>
    <tableColumn id="1013" xr3:uid="{E2B97CD8-85EC-48A0-ACC4-01D57786E33E}" name="Stĺpec1013" dataDxfId="15987"/>
    <tableColumn id="1014" xr3:uid="{1432D83C-51FC-42DB-8C29-16E211E2A66F}" name="Stĺpec1014" dataDxfId="15986"/>
    <tableColumn id="1015" xr3:uid="{DCF9A142-AA9A-4CEE-8125-9939504B8C6B}" name="Stĺpec1015" dataDxfId="15985"/>
    <tableColumn id="1016" xr3:uid="{A5B9ABD0-B457-402D-BCE1-D95CDC3170E8}" name="Stĺpec1016" dataDxfId="15984"/>
    <tableColumn id="1017" xr3:uid="{509787E6-2C15-410B-8CC0-34101E1401E3}" name="Stĺpec1017" dataDxfId="15983"/>
    <tableColumn id="1018" xr3:uid="{2B8CD823-03B2-4B45-9DB9-59050B50FF2E}" name="Stĺpec1018" dataDxfId="15982"/>
    <tableColumn id="1019" xr3:uid="{46A3B7E6-E2D5-471A-B73A-7F0FC34B6478}" name="Stĺpec1019" dataDxfId="15981"/>
    <tableColumn id="1020" xr3:uid="{EBE5B584-A870-4922-927A-6C021AE14009}" name="Stĺpec1020" dataDxfId="15980"/>
    <tableColumn id="1021" xr3:uid="{85C529B4-087C-471F-A6AC-5C9950FA7B3D}" name="Stĺpec1021" dataDxfId="15979"/>
    <tableColumn id="1022" xr3:uid="{8AF6B947-7B14-49C6-8567-78C965F4B1EB}" name="Stĺpec1022" dataDxfId="15978"/>
    <tableColumn id="1023" xr3:uid="{800D95C0-B614-46E6-A859-EE8E126669D1}" name="Stĺpec1023" dataDxfId="15977"/>
    <tableColumn id="1024" xr3:uid="{728472BD-FD2E-4924-A6AA-6EAD2B89652C}" name="Stĺpec1024" dataDxfId="15976"/>
    <tableColumn id="1025" xr3:uid="{B88C2831-0D7D-4E00-A4D5-19761445F34E}" name="Stĺpec1025" dataDxfId="15975"/>
    <tableColumn id="1026" xr3:uid="{3D4D904B-DD37-4AB3-9C50-EC16983202ED}" name="Stĺpec1026" dataDxfId="15974"/>
    <tableColumn id="1027" xr3:uid="{55F87DD4-95CA-4A40-94D1-D4BDDDD2CE72}" name="Stĺpec1027" dataDxfId="15973"/>
    <tableColumn id="1028" xr3:uid="{0381CACF-652A-4197-8C86-6538B8CBF92C}" name="Stĺpec1028" dataDxfId="15972"/>
    <tableColumn id="1029" xr3:uid="{DCC78FB5-A747-4C42-BC07-8D0BC457ED5C}" name="Stĺpec1029" dataDxfId="15971"/>
    <tableColumn id="1030" xr3:uid="{3997034C-C976-4AB8-A5DC-603DE8832706}" name="Stĺpec1030" dataDxfId="15970"/>
    <tableColumn id="1031" xr3:uid="{396CAB4F-AAA7-4D78-AEB6-0E80C0D5A479}" name="Stĺpec1031" dataDxfId="15969"/>
    <tableColumn id="1032" xr3:uid="{EB461A24-DE00-4DEC-87D9-B27BE24E16DD}" name="Stĺpec1032" dataDxfId="15968"/>
    <tableColumn id="1033" xr3:uid="{49C82462-2743-42E4-B501-2A01F288B449}" name="Stĺpec1033" dataDxfId="15967"/>
    <tableColumn id="1034" xr3:uid="{BDF27AC5-CBC9-4A81-A84C-C5C080484029}" name="Stĺpec1034" dataDxfId="15966"/>
    <tableColumn id="1035" xr3:uid="{5D85E46E-869B-402E-BCDC-5F8B67DC4DD5}" name="Stĺpec1035" dataDxfId="15965"/>
    <tableColumn id="1036" xr3:uid="{7391C13C-A460-4237-B3C5-7CE4C7E5A935}" name="Stĺpec1036" dataDxfId="15964"/>
    <tableColumn id="1037" xr3:uid="{DB9423FA-ACB3-4902-9922-B349E9574617}" name="Stĺpec1037" dataDxfId="15963"/>
    <tableColumn id="1038" xr3:uid="{D4CC918D-E5D6-4183-A63C-32FC1449B339}" name="Stĺpec1038" dataDxfId="15962"/>
    <tableColumn id="1039" xr3:uid="{BCDEEE81-589F-41E2-92EC-BF2CF2D6E94F}" name="Stĺpec1039" dataDxfId="15961"/>
    <tableColumn id="1040" xr3:uid="{A0E7BA88-9C59-4AD8-9398-7F9C5248185E}" name="Stĺpec1040" dataDxfId="15960"/>
    <tableColumn id="1041" xr3:uid="{1489EF9D-38C6-438D-BB1C-EC4313D43993}" name="Stĺpec1041" dataDxfId="15959"/>
    <tableColumn id="1042" xr3:uid="{188ED347-CF2A-4BF6-903A-0DFC38BA498E}" name="Stĺpec1042" dataDxfId="15958"/>
    <tableColumn id="1043" xr3:uid="{558DC7A2-02CB-4555-BD05-18C116A8B9A8}" name="Stĺpec1043" dataDxfId="15957"/>
    <tableColumn id="1044" xr3:uid="{08C506B5-C385-48BD-AAD6-0838EC344ED1}" name="Stĺpec1044" dataDxfId="15956"/>
    <tableColumn id="1045" xr3:uid="{2462FE9C-EAE7-4217-A9F1-448F17996B66}" name="Stĺpec1045" dataDxfId="15955"/>
    <tableColumn id="1046" xr3:uid="{7BDE69CB-F116-4866-A0D3-04A8C01DB4FA}" name="Stĺpec1046" dataDxfId="15954"/>
    <tableColumn id="1047" xr3:uid="{2AFC5CFD-C19B-4D7C-868C-E25EA7236769}" name="Stĺpec1047" dataDxfId="15953"/>
    <tableColumn id="1048" xr3:uid="{FA852B67-8A26-45D7-8E91-0A5C26B72B27}" name="Stĺpec1048" dataDxfId="15952"/>
    <tableColumn id="1049" xr3:uid="{A3609E9E-8D8B-4EE9-9874-42824A6512DD}" name="Stĺpec1049" dataDxfId="15951"/>
    <tableColumn id="1050" xr3:uid="{6DA90E4B-4E85-4352-9A3B-F34E13842F59}" name="Stĺpec1050" dataDxfId="15950"/>
    <tableColumn id="1051" xr3:uid="{6DEC32EB-054B-4F99-8E68-26BBC5930E1D}" name="Stĺpec1051" dataDxfId="15949"/>
    <tableColumn id="1052" xr3:uid="{D6CE8A39-BF6D-4867-A466-1D6A0CF87826}" name="Stĺpec1052" dataDxfId="15948"/>
    <tableColumn id="1053" xr3:uid="{B8030A5C-6243-4BC7-92E1-1743FE97D0F5}" name="Stĺpec1053" dataDxfId="15947"/>
    <tableColumn id="1054" xr3:uid="{E2888C0F-F7B9-488C-8837-689748DC8AA4}" name="Stĺpec1054" dataDxfId="15946"/>
    <tableColumn id="1055" xr3:uid="{2A4FCAF1-C005-4D14-8A47-B896D89DA6B1}" name="Stĺpec1055" dataDxfId="15945"/>
    <tableColumn id="1056" xr3:uid="{E3EB2EA6-0AAF-4599-8D34-48D0595EF6D3}" name="Stĺpec1056" dataDxfId="15944"/>
    <tableColumn id="1057" xr3:uid="{E32FCD13-35C6-4FB6-A4FE-9492110AA23B}" name="Stĺpec1057" dataDxfId="15943"/>
    <tableColumn id="1058" xr3:uid="{2E757050-1C98-478E-B343-BF790F56697B}" name="Stĺpec1058" dataDxfId="15942"/>
    <tableColumn id="1059" xr3:uid="{73D61EDC-E4F8-4288-88BB-A0B25FEFCBE0}" name="Stĺpec1059" dataDxfId="15941"/>
    <tableColumn id="1060" xr3:uid="{43E6BC2B-A1FF-4D4F-B4A6-BB9F448B760F}" name="Stĺpec1060" dataDxfId="15940"/>
    <tableColumn id="1061" xr3:uid="{1F4003C6-CE34-4BDD-A060-2CD7523188AC}" name="Stĺpec1061" dataDxfId="15939"/>
    <tableColumn id="1062" xr3:uid="{38E24042-CF86-4276-A222-059F4503CD93}" name="Stĺpec1062" dataDxfId="15938"/>
    <tableColumn id="1063" xr3:uid="{57B827AD-E226-41B8-BBA7-0DBF91FDCBBC}" name="Stĺpec1063" dataDxfId="15937"/>
    <tableColumn id="1064" xr3:uid="{2ED8B1D1-FF51-4855-B7BF-BFCB312C96D9}" name="Stĺpec1064" dataDxfId="15936"/>
    <tableColumn id="1065" xr3:uid="{A1C19E96-939D-4D13-AEF6-45B968A68069}" name="Stĺpec1065" dataDxfId="15935"/>
    <tableColumn id="1066" xr3:uid="{16826738-64AF-44F0-84CD-C0E8EE5080E5}" name="Stĺpec1066" dataDxfId="15934"/>
    <tableColumn id="1067" xr3:uid="{9E21D8CF-0E77-427E-B497-88E885EC183A}" name="Stĺpec1067" dataDxfId="15933"/>
    <tableColumn id="1068" xr3:uid="{66F25826-1C67-46E3-9AE4-72B8BCEEF2AE}" name="Stĺpec1068" dataDxfId="15932"/>
    <tableColumn id="1069" xr3:uid="{B2EDEE54-7C6B-4CA5-8907-C418F0B1516C}" name="Stĺpec1069" dataDxfId="15931"/>
    <tableColumn id="1070" xr3:uid="{B054F4E3-DCC5-45E8-8198-73C2EBF07FBC}" name="Stĺpec1070" dataDxfId="15930"/>
    <tableColumn id="1071" xr3:uid="{C3A67707-71D1-449F-8DF5-608DC675FF5A}" name="Stĺpec1071" dataDxfId="15929"/>
    <tableColumn id="1072" xr3:uid="{B622856B-B070-446D-9962-633450868769}" name="Stĺpec1072" dataDxfId="15928"/>
    <tableColumn id="1073" xr3:uid="{B37957FB-6B38-4FA7-938A-EA01F0D0448D}" name="Stĺpec1073" dataDxfId="15927"/>
    <tableColumn id="1074" xr3:uid="{FA64B7D4-02EA-4F48-A174-6AC400967E09}" name="Stĺpec1074" dataDxfId="15926"/>
    <tableColumn id="1075" xr3:uid="{FE6FDFC8-CD9E-4000-A9B1-44D4BB636767}" name="Stĺpec1075" dataDxfId="15925"/>
    <tableColumn id="1076" xr3:uid="{8228E226-B64A-41C1-8F0B-D74C49B7B4D7}" name="Stĺpec1076" dataDxfId="15924"/>
    <tableColumn id="1077" xr3:uid="{1709AAFC-5B25-4D30-AE18-CF03B76602B0}" name="Stĺpec1077" dataDxfId="15923"/>
    <tableColumn id="1078" xr3:uid="{49B4350D-2296-4C0B-8F6B-64D6714DD151}" name="Stĺpec1078" dataDxfId="15922"/>
    <tableColumn id="1079" xr3:uid="{6E8E78C2-8E51-45A4-A5C4-B6ADBEF2FD1C}" name="Stĺpec1079" dataDxfId="15921"/>
    <tableColumn id="1080" xr3:uid="{7AA2B5A8-72A5-42E0-BD39-E750050EB234}" name="Stĺpec1080" dataDxfId="15920"/>
    <tableColumn id="1081" xr3:uid="{B969DC2E-87E6-4B67-8072-D04041D8A8AB}" name="Stĺpec1081" dataDxfId="15919"/>
    <tableColumn id="1082" xr3:uid="{C5A28A5B-9596-460D-895C-60DAE5DE00FC}" name="Stĺpec1082" dataDxfId="15918"/>
    <tableColumn id="1083" xr3:uid="{D4502D04-882C-47D3-9E1C-9C798FD8DA0B}" name="Stĺpec1083" dataDxfId="15917"/>
    <tableColumn id="1084" xr3:uid="{FA98C9E9-CA44-425F-8A7E-50C96AA1B7E0}" name="Stĺpec1084" dataDxfId="15916"/>
    <tableColumn id="1085" xr3:uid="{D3D020D4-6C40-4F45-A909-4C334A31804D}" name="Stĺpec1085" dataDxfId="15915"/>
    <tableColumn id="1086" xr3:uid="{40C50FF7-EE51-49A3-BE08-958D3E81966E}" name="Stĺpec1086" dataDxfId="15914"/>
    <tableColumn id="1087" xr3:uid="{481CC8D3-5CE9-4785-9C78-0BF0B9215425}" name="Stĺpec1087" dataDxfId="15913"/>
    <tableColumn id="1088" xr3:uid="{0CE7970D-7B74-450A-A7C1-5604BECEBA71}" name="Stĺpec1088" dataDxfId="15912"/>
    <tableColumn id="1089" xr3:uid="{94B9B285-0B7D-4071-AF60-83884E916937}" name="Stĺpec1089" dataDxfId="15911"/>
    <tableColumn id="1090" xr3:uid="{4C89E297-72BB-47AB-8D98-933EF99E1A84}" name="Stĺpec1090" dataDxfId="15910"/>
    <tableColumn id="1091" xr3:uid="{22169BF7-0F7F-4B60-ACFB-93FC14770AF9}" name="Stĺpec1091" dataDxfId="15909"/>
    <tableColumn id="1092" xr3:uid="{60F2380C-E8A7-4054-8C91-C643B4D2C9EC}" name="Stĺpec1092" dataDxfId="15908"/>
    <tableColumn id="1093" xr3:uid="{79420D4C-DFE5-48D7-BCE8-44EB8C504BCE}" name="Stĺpec1093" dataDxfId="15907"/>
    <tableColumn id="1094" xr3:uid="{9BB744E8-C4FA-4280-B0C4-752BA330DF93}" name="Stĺpec1094" dataDxfId="15906"/>
    <tableColumn id="1095" xr3:uid="{17E9F779-5F82-4772-BA22-810A903EE1F8}" name="Stĺpec1095" dataDxfId="15905"/>
    <tableColumn id="1096" xr3:uid="{6E7BFC89-446A-4289-8FDF-1A4E59DDA0A0}" name="Stĺpec1096" dataDxfId="15904"/>
    <tableColumn id="1097" xr3:uid="{F05DC223-CB79-4970-B105-D894647CA600}" name="Stĺpec1097" dataDxfId="15903"/>
    <tableColumn id="1098" xr3:uid="{5BBC81F3-F4C3-44E0-9BE2-6E5A03AD222C}" name="Stĺpec1098" dataDxfId="15902"/>
    <tableColumn id="1099" xr3:uid="{23775B46-9813-4B45-94F3-817ECB8D7B34}" name="Stĺpec1099" dataDxfId="15901"/>
    <tableColumn id="1100" xr3:uid="{A446BB09-1E16-4D32-965F-4BEAC090F8EE}" name="Stĺpec1100" dataDxfId="15900"/>
    <tableColumn id="1101" xr3:uid="{1796318B-9F39-4451-8175-0A98ADD6DF3F}" name="Stĺpec1101" dataDxfId="15899"/>
    <tableColumn id="1102" xr3:uid="{FB0B73FB-A7D9-4A50-8399-EC41D86B4F35}" name="Stĺpec1102" dataDxfId="15898"/>
    <tableColumn id="1103" xr3:uid="{3F9AB7A5-DFC7-46A8-9CF4-B65AA6DF512B}" name="Stĺpec1103" dataDxfId="15897"/>
    <tableColumn id="1104" xr3:uid="{9591FC1C-6BDE-4D28-BD52-2CCA7F7F1E5F}" name="Stĺpec1104" dataDxfId="15896"/>
    <tableColumn id="1105" xr3:uid="{F608E1E0-5758-4996-8E67-03B62CEB17C1}" name="Stĺpec1105" dataDxfId="15895"/>
    <tableColumn id="1106" xr3:uid="{EED692A3-05B0-42E2-BBBD-1D076FF0B02A}" name="Stĺpec1106" dataDxfId="15894"/>
    <tableColumn id="1107" xr3:uid="{B69FDEE7-F047-406F-B931-3BD1AA3FACAA}" name="Stĺpec1107" dataDxfId="15893"/>
    <tableColumn id="1108" xr3:uid="{19ECDE84-4D04-4007-9643-24811F995550}" name="Stĺpec1108" dataDxfId="15892"/>
    <tableColumn id="1109" xr3:uid="{5C42AB4E-D60E-498F-B196-4E5FF315537A}" name="Stĺpec1109" dataDxfId="15891"/>
    <tableColumn id="1110" xr3:uid="{ACD85F38-80EC-47D4-98CE-1B20DBB476F8}" name="Stĺpec1110" dataDxfId="15890"/>
    <tableColumn id="1111" xr3:uid="{13241887-36EB-4A9A-8BFB-F27372BF6234}" name="Stĺpec1111" dataDxfId="15889"/>
    <tableColumn id="1112" xr3:uid="{E73E4061-2833-452D-8429-20D8343B66D2}" name="Stĺpec1112" dataDxfId="15888"/>
    <tableColumn id="1113" xr3:uid="{FC814F05-2808-4BA6-9212-E4C9EA95C087}" name="Stĺpec1113" dataDxfId="15887"/>
    <tableColumn id="1114" xr3:uid="{494F867E-E16C-46DF-9BA8-BA23F828CB12}" name="Stĺpec1114" dataDxfId="15886"/>
    <tableColumn id="1115" xr3:uid="{0E84F7BA-8707-4CE3-BDDD-EB8FF35C3103}" name="Stĺpec1115" dataDxfId="15885"/>
    <tableColumn id="1116" xr3:uid="{A6AA0D6F-9CFA-4F8A-AB6B-F4A15C6E125D}" name="Stĺpec1116" dataDxfId="15884"/>
    <tableColumn id="1117" xr3:uid="{89BE7AA2-8949-4073-98C7-8FA2996FD65D}" name="Stĺpec1117" dataDxfId="15883"/>
    <tableColumn id="1118" xr3:uid="{49B9C5C4-BC01-484D-8D17-6629AB0B42DA}" name="Stĺpec1118" dataDxfId="15882"/>
    <tableColumn id="1119" xr3:uid="{E3A4A0FD-570A-4F5B-89D9-F0DFB90FF53A}" name="Stĺpec1119" dataDxfId="15881"/>
    <tableColumn id="1120" xr3:uid="{62632818-F84A-449C-9BEE-5B7F0BF6B3FF}" name="Stĺpec1120" dataDxfId="15880"/>
    <tableColumn id="1121" xr3:uid="{CF34043B-8088-4DD6-B0FE-58309C87A3DF}" name="Stĺpec1121" dataDxfId="15879"/>
    <tableColumn id="1122" xr3:uid="{4BD346EC-6CBD-4B7D-9B15-8A4F1FFA1A9F}" name="Stĺpec1122" dataDxfId="15878"/>
    <tableColumn id="1123" xr3:uid="{4FBC243C-30CD-4BB4-B71D-493A4D3F6D21}" name="Stĺpec1123" dataDxfId="15877"/>
    <tableColumn id="1124" xr3:uid="{02D70BF3-E281-4382-A9FC-80413FA99687}" name="Stĺpec1124" dataDxfId="15876"/>
    <tableColumn id="1125" xr3:uid="{9FC7FD0C-25DB-4AF7-BAD5-6CD18E40AA59}" name="Stĺpec1125" dataDxfId="15875"/>
    <tableColumn id="1126" xr3:uid="{CD174D5D-A927-4D66-B17A-0D4287914C91}" name="Stĺpec1126" dataDxfId="15874"/>
    <tableColumn id="1127" xr3:uid="{F658D0C2-A947-4C00-8477-97B8C59D1140}" name="Stĺpec1127" dataDxfId="15873"/>
    <tableColumn id="1128" xr3:uid="{DC5D488D-FE12-49FC-B78B-8F8F10DBCF9A}" name="Stĺpec1128" dataDxfId="15872"/>
    <tableColumn id="1129" xr3:uid="{12D58951-A5A1-4186-9BD8-D27C09BE8B7A}" name="Stĺpec1129" dataDxfId="15871"/>
    <tableColumn id="1130" xr3:uid="{5EE1535C-3DAA-4482-9720-D9F4C1A359DA}" name="Stĺpec1130" dataDxfId="15870"/>
    <tableColumn id="1131" xr3:uid="{37969A32-7ED5-45C5-A9C1-0E62A9BC9E21}" name="Stĺpec1131" dataDxfId="15869"/>
    <tableColumn id="1132" xr3:uid="{3675A490-95F2-425C-86C2-7D58B145F106}" name="Stĺpec1132" dataDxfId="15868"/>
    <tableColumn id="1133" xr3:uid="{DC700B4C-E5D0-4CF5-9061-E61B2C32B39B}" name="Stĺpec1133" dataDxfId="15867"/>
    <tableColumn id="1134" xr3:uid="{E5C3D889-334F-4F95-934F-D277A58410D1}" name="Stĺpec1134" dataDxfId="15866"/>
    <tableColumn id="1135" xr3:uid="{14C3D6BA-5028-41BF-8418-57DF472E8CAD}" name="Stĺpec1135" dataDxfId="15865"/>
    <tableColumn id="1136" xr3:uid="{0BBC5E84-628C-47DB-BAD6-C79ECD2129EC}" name="Stĺpec1136" dataDxfId="15864"/>
    <tableColumn id="1137" xr3:uid="{71DA446A-23B8-4D28-953D-F1A73E0A8C14}" name="Stĺpec1137" dataDxfId="15863"/>
    <tableColumn id="1138" xr3:uid="{D519F876-411C-496E-A832-CC09FC25667E}" name="Stĺpec1138" dataDxfId="15862"/>
    <tableColumn id="1139" xr3:uid="{212E8CC3-22F0-45F8-90C3-2B6E120E6F97}" name="Stĺpec1139" dataDxfId="15861"/>
    <tableColumn id="1140" xr3:uid="{87A7469B-D7B8-4A04-B7B3-143670A30437}" name="Stĺpec1140" dataDxfId="15860"/>
    <tableColumn id="1141" xr3:uid="{083EF1A3-1797-4A14-85F5-FE8F6EE56A4F}" name="Stĺpec1141" dataDxfId="15859"/>
    <tableColumn id="1142" xr3:uid="{A82F80A6-DAD9-45E6-B864-45B0B9A2135C}" name="Stĺpec1142" dataDxfId="15858"/>
    <tableColumn id="1143" xr3:uid="{BA4AA0D0-A475-48F4-A3AB-FABE14CF4293}" name="Stĺpec1143" dataDxfId="15857"/>
    <tableColumn id="1144" xr3:uid="{084DD91A-4BDF-44C9-8BBA-7D4D5B3E5332}" name="Stĺpec1144" dataDxfId="15856"/>
    <tableColumn id="1145" xr3:uid="{6B34AC79-09B4-4E87-8B38-CB03A5B5AF49}" name="Stĺpec1145" dataDxfId="15855"/>
    <tableColumn id="1146" xr3:uid="{F814E54E-59C9-41E3-880D-33C397037EF8}" name="Stĺpec1146" dataDxfId="15854"/>
    <tableColumn id="1147" xr3:uid="{7F7101E8-74D1-4077-AE93-BD710141BCF6}" name="Stĺpec1147" dataDxfId="15853"/>
    <tableColumn id="1148" xr3:uid="{1E771A5E-6C9A-4DEE-9E4A-5C15449468C2}" name="Stĺpec1148" dataDxfId="15852"/>
    <tableColumn id="1149" xr3:uid="{B4A844C4-6861-4279-B184-4AC633C17988}" name="Stĺpec1149" dataDxfId="15851"/>
    <tableColumn id="1150" xr3:uid="{6DBF9895-F716-4F70-9BAE-73B02E6CC971}" name="Stĺpec1150" dataDxfId="15850"/>
    <tableColumn id="1151" xr3:uid="{FC85C389-9AF4-45E0-BF49-35F6DA988D2B}" name="Stĺpec1151" dataDxfId="15849"/>
    <tableColumn id="1152" xr3:uid="{8A8ACC64-4840-4745-8143-404DF65001BF}" name="Stĺpec1152" dataDxfId="15848"/>
    <tableColumn id="1153" xr3:uid="{2EAC05BD-4717-4960-BBD3-C20B6411C235}" name="Stĺpec1153" dataDxfId="15847"/>
    <tableColumn id="1154" xr3:uid="{8781D574-689E-49BA-9146-F4F898390A32}" name="Stĺpec1154" dataDxfId="15846"/>
    <tableColumn id="1155" xr3:uid="{B4235C68-9DED-46C6-AA7B-AC97B18372BC}" name="Stĺpec1155" dataDxfId="15845"/>
    <tableColumn id="1156" xr3:uid="{9689640D-205B-41B1-9B42-CAFC59939C63}" name="Stĺpec1156" dataDxfId="15844"/>
    <tableColumn id="1157" xr3:uid="{CB6C4806-94AD-44FC-865F-54EE60561A88}" name="Stĺpec1157" dataDxfId="15843"/>
    <tableColumn id="1158" xr3:uid="{1786B2A8-74C0-43AC-9A4C-E4060E880DA5}" name="Stĺpec1158" dataDxfId="15842"/>
    <tableColumn id="1159" xr3:uid="{B3A1D25F-2CB5-487E-BEEF-552CA9C5BA91}" name="Stĺpec1159" dataDxfId="15841"/>
    <tableColumn id="1160" xr3:uid="{55FD653C-0E06-4694-9FCF-6F7ADEB1A40A}" name="Stĺpec1160" dataDxfId="15840"/>
    <tableColumn id="1161" xr3:uid="{F0E8D06A-6726-4C03-8529-60246AED3A77}" name="Stĺpec1161" dataDxfId="15839"/>
    <tableColumn id="1162" xr3:uid="{EEEDAE04-C98A-433A-912A-3AFA3B5643ED}" name="Stĺpec1162" dataDxfId="15838"/>
    <tableColumn id="1163" xr3:uid="{8299811D-8280-4264-B22A-E7371F2E8EC2}" name="Stĺpec1163" dataDxfId="15837"/>
    <tableColumn id="1164" xr3:uid="{36587FB6-851C-427C-A337-5048DE03E3A5}" name="Stĺpec1164" dataDxfId="15836"/>
    <tableColumn id="1165" xr3:uid="{7EAFE62C-82C2-43A6-993E-A33B239F8D4A}" name="Stĺpec1165" dataDxfId="15835"/>
    <tableColumn id="1166" xr3:uid="{5A3A646D-DE06-4920-B65D-C5F9EF5054C8}" name="Stĺpec1166" dataDxfId="15834"/>
    <tableColumn id="1167" xr3:uid="{15F2A911-3C01-43AE-B231-C05C6DFC3AE7}" name="Stĺpec1167" dataDxfId="15833"/>
    <tableColumn id="1168" xr3:uid="{869E567A-F2C2-40A7-AC73-C9F1E53946AE}" name="Stĺpec1168" dataDxfId="15832"/>
    <tableColumn id="1169" xr3:uid="{D843B643-1DC5-4C2F-AE9C-A682FE04D80A}" name="Stĺpec1169" dataDxfId="15831"/>
    <tableColumn id="1170" xr3:uid="{2FECF745-9FB2-4364-B5A8-F1265CCFE0AA}" name="Stĺpec1170" dataDxfId="15830"/>
    <tableColumn id="1171" xr3:uid="{A8FA5B1E-3C57-47B3-A893-2630D4D14EFA}" name="Stĺpec1171" dataDxfId="15829"/>
    <tableColumn id="1172" xr3:uid="{64A8290A-9E50-4178-BF76-CA7218164B28}" name="Stĺpec1172" dataDxfId="15828"/>
    <tableColumn id="1173" xr3:uid="{351626D4-913E-4692-9DBC-CCF601C31E57}" name="Stĺpec1173" dataDxfId="15827"/>
    <tableColumn id="1174" xr3:uid="{9D8B03EC-83F2-4887-8321-94ACB5C77FE5}" name="Stĺpec1174" dataDxfId="15826"/>
    <tableColumn id="1175" xr3:uid="{AACCE527-366F-4FB6-AC04-A81CD5EB6600}" name="Stĺpec1175" dataDxfId="15825"/>
    <tableColumn id="1176" xr3:uid="{4B5AF54B-821D-4F97-AD26-2470670F331E}" name="Stĺpec1176" dataDxfId="15824"/>
    <tableColumn id="1177" xr3:uid="{35C70A02-6514-4BFD-87D0-CE2747B15E9D}" name="Stĺpec1177" dataDxfId="15823"/>
    <tableColumn id="1178" xr3:uid="{7C23047E-58C5-441E-9624-CA717C87C722}" name="Stĺpec1178" dataDxfId="15822"/>
    <tableColumn id="1179" xr3:uid="{FC769DE2-86E7-4303-A456-2726954C81D5}" name="Stĺpec1179" dataDxfId="15821"/>
    <tableColumn id="1180" xr3:uid="{33A8A6FF-7A35-43D4-BA56-1290A9654CCA}" name="Stĺpec1180" dataDxfId="15820"/>
    <tableColumn id="1181" xr3:uid="{AD57AEE6-BD66-458B-B8F1-552EAC249A34}" name="Stĺpec1181" dataDxfId="15819"/>
    <tableColumn id="1182" xr3:uid="{FD2B59EE-A107-4D22-84B9-2F8280AF3548}" name="Stĺpec1182" dataDxfId="15818"/>
    <tableColumn id="1183" xr3:uid="{D2A31F72-9247-4581-A41D-9D3E12D40868}" name="Stĺpec1183" dataDxfId="15817"/>
    <tableColumn id="1184" xr3:uid="{F1983292-E676-4CFA-B7F4-F1F298F60E20}" name="Stĺpec1184" dataDxfId="15816"/>
    <tableColumn id="1185" xr3:uid="{A9D5E126-CA60-456B-A143-7C13F44D8F9E}" name="Stĺpec1185" dataDxfId="15815"/>
    <tableColumn id="1186" xr3:uid="{B8864048-A0E8-4F39-95AE-2724B8F144EE}" name="Stĺpec1186" dataDxfId="15814"/>
    <tableColumn id="1187" xr3:uid="{27D28004-3DBE-4B4B-8717-A0E611280EDC}" name="Stĺpec1187" dataDxfId="15813"/>
    <tableColumn id="1188" xr3:uid="{25F5211B-B064-4791-B467-1ABD192B7F30}" name="Stĺpec1188" dataDxfId="15812"/>
    <tableColumn id="1189" xr3:uid="{27B10B25-85BE-4C58-8B3B-EC4F42ED2A94}" name="Stĺpec1189" dataDxfId="15811"/>
    <tableColumn id="1190" xr3:uid="{E3B6B22C-F908-4C83-9A1A-C088C1AFF82B}" name="Stĺpec1190" dataDxfId="15810"/>
    <tableColumn id="1191" xr3:uid="{0E926396-A269-41E8-B729-053E013F1D0A}" name="Stĺpec1191" dataDxfId="15809"/>
    <tableColumn id="1192" xr3:uid="{A4B77E6F-CE79-47DE-91A6-BFCD408DEC53}" name="Stĺpec1192" dataDxfId="15808"/>
    <tableColumn id="1193" xr3:uid="{231C1C46-E0EF-4BEF-8617-8FDD95519C3B}" name="Stĺpec1193" dataDxfId="15807"/>
    <tableColumn id="1194" xr3:uid="{7883D7EF-F4C1-4BA1-8D29-D0A81725D65E}" name="Stĺpec1194" dataDxfId="15806"/>
    <tableColumn id="1195" xr3:uid="{2D7793F9-6D79-4369-8214-7C36DD120DBB}" name="Stĺpec1195" dataDxfId="15805"/>
    <tableColumn id="1196" xr3:uid="{E01387A3-00B6-418B-9252-582EBC1E2B1A}" name="Stĺpec1196" dataDxfId="15804"/>
    <tableColumn id="1197" xr3:uid="{8310FF7F-E1BE-4823-9096-EE4861F2C7E6}" name="Stĺpec1197" dataDxfId="15803"/>
    <tableColumn id="1198" xr3:uid="{C2FBA114-5A2B-4EF8-BB60-ED622FAF4843}" name="Stĺpec1198" dataDxfId="15802"/>
    <tableColumn id="1199" xr3:uid="{5CB30557-EE07-4FD5-A429-BF57B996F0C7}" name="Stĺpec1199" dataDxfId="15801"/>
    <tableColumn id="1200" xr3:uid="{F6398FC7-7FA1-4D58-BF09-CC7390D1771B}" name="Stĺpec1200" dataDxfId="15800"/>
    <tableColumn id="1201" xr3:uid="{13DFB5F1-D194-461B-8265-C66124715C89}" name="Stĺpec1201" dataDxfId="15799"/>
    <tableColumn id="1202" xr3:uid="{52F58207-56F6-4B9A-9863-7E973056D426}" name="Stĺpec1202" dataDxfId="15798"/>
    <tableColumn id="1203" xr3:uid="{D9636893-7BED-40BA-B6D2-49EDE12C51DB}" name="Stĺpec1203" dataDxfId="15797"/>
    <tableColumn id="1204" xr3:uid="{4DA65BCD-DE04-485F-A934-F5FF0ABAA262}" name="Stĺpec1204" dataDxfId="15796"/>
    <tableColumn id="1205" xr3:uid="{96C982E4-8F6B-434F-B31E-83DC99111EF6}" name="Stĺpec1205" dataDxfId="15795"/>
    <tableColumn id="1206" xr3:uid="{CFF73961-B925-482F-981B-CB46C4160FEE}" name="Stĺpec1206" dataDxfId="15794"/>
    <tableColumn id="1207" xr3:uid="{A8C1CF6E-5C53-4817-B68F-48C25870410D}" name="Stĺpec1207" dataDxfId="15793"/>
    <tableColumn id="1208" xr3:uid="{4D6EA4A7-17DE-4F94-B699-77AD73CDACD5}" name="Stĺpec1208" dataDxfId="15792"/>
    <tableColumn id="1209" xr3:uid="{4F2955C9-4E3E-4AB5-9590-FEF9E96BA4DE}" name="Stĺpec1209" dataDxfId="15791"/>
    <tableColumn id="1210" xr3:uid="{1B048597-C9CE-449F-BF0E-9D42EB27842D}" name="Stĺpec1210" dataDxfId="15790"/>
    <tableColumn id="1211" xr3:uid="{7CFEC5B7-DA0A-48E8-AB4A-93BBF74EF505}" name="Stĺpec1211" dataDxfId="15789"/>
    <tableColumn id="1212" xr3:uid="{0CD6D462-A7CB-445A-9B1A-9DA29D1CFD47}" name="Stĺpec1212" dataDxfId="15788"/>
    <tableColumn id="1213" xr3:uid="{A8FC81D5-D989-4406-A003-DE77DC1C88E7}" name="Stĺpec1213" dataDxfId="15787"/>
    <tableColumn id="1214" xr3:uid="{1FA79293-D5E9-4705-8382-DECFDA4E03B4}" name="Stĺpec1214" dataDxfId="15786"/>
    <tableColumn id="1215" xr3:uid="{F82A0150-5D8D-42FC-8E0D-CFB9040708AB}" name="Stĺpec1215" dataDxfId="15785"/>
    <tableColumn id="1216" xr3:uid="{E1B7FF01-58E4-4B08-9702-746884247116}" name="Stĺpec1216" dataDxfId="15784"/>
    <tableColumn id="1217" xr3:uid="{772D1D82-1AC8-454C-BD24-EAE3243133ED}" name="Stĺpec1217" dataDxfId="15783"/>
    <tableColumn id="1218" xr3:uid="{C670D73F-1258-4CA2-81A5-E734188F205E}" name="Stĺpec1218" dataDxfId="15782"/>
    <tableColumn id="1219" xr3:uid="{D4A97957-F9EA-4B2C-8FE5-84F61017AD9D}" name="Stĺpec1219" dataDxfId="15781"/>
    <tableColumn id="1220" xr3:uid="{A7AD0C51-045D-4702-A993-4B51AF960AC7}" name="Stĺpec1220" dataDxfId="15780"/>
    <tableColumn id="1221" xr3:uid="{A8DCC589-BADA-4312-B641-2D7136EC361A}" name="Stĺpec1221" dataDxfId="15779"/>
    <tableColumn id="1222" xr3:uid="{38F2B143-A15E-4805-A14F-144D3BF63EC3}" name="Stĺpec1222" dataDxfId="15778"/>
    <tableColumn id="1223" xr3:uid="{8882375F-28EB-4BB6-9FDC-A455A2728854}" name="Stĺpec1223" dataDxfId="15777"/>
    <tableColumn id="1224" xr3:uid="{EA3D2911-8EAA-46AF-8503-A34D09AB5EAB}" name="Stĺpec1224" dataDxfId="15776"/>
    <tableColumn id="1225" xr3:uid="{2FBB5CC9-ABB4-4550-B5A1-EDE655E45919}" name="Stĺpec1225" dataDxfId="15775"/>
    <tableColumn id="1226" xr3:uid="{E063616E-B90C-4832-99F3-5D89B8E2062F}" name="Stĺpec1226" dataDxfId="15774"/>
    <tableColumn id="1227" xr3:uid="{09EECC9C-2927-4C6C-87BB-88ABCA2FD25E}" name="Stĺpec1227" dataDxfId="15773"/>
    <tableColumn id="1228" xr3:uid="{B7A9633A-339B-48C5-B93D-F3D5F4B9BFC8}" name="Stĺpec1228" dataDxfId="15772"/>
    <tableColumn id="1229" xr3:uid="{9B5C94C1-C9CB-4EFE-9D5F-91932149A523}" name="Stĺpec1229" dataDxfId="15771"/>
    <tableColumn id="1230" xr3:uid="{6216289C-C718-4DBA-BC22-98BFC3FE8096}" name="Stĺpec1230" dataDxfId="15770"/>
    <tableColumn id="1231" xr3:uid="{B7F49365-7C06-4D90-89B8-57D7ABBF572A}" name="Stĺpec1231" dataDxfId="15769"/>
    <tableColumn id="1232" xr3:uid="{C52FB074-AFC1-4877-B933-C42133BC2F22}" name="Stĺpec1232" dataDxfId="15768"/>
    <tableColumn id="1233" xr3:uid="{12342D30-4880-4D3D-B681-09A01CEBD26E}" name="Stĺpec1233" dataDxfId="15767"/>
    <tableColumn id="1234" xr3:uid="{86347419-C006-45BD-B284-EE076A17A9A7}" name="Stĺpec1234" dataDxfId="15766"/>
    <tableColumn id="1235" xr3:uid="{4023E289-D4D4-415E-A265-240336C1300E}" name="Stĺpec1235" dataDxfId="15765"/>
    <tableColumn id="1236" xr3:uid="{0BE73C47-A2A7-4B05-AD6A-440BBF86383E}" name="Stĺpec1236" dataDxfId="15764"/>
    <tableColumn id="1237" xr3:uid="{361D89B1-C8D0-4AD7-BF64-EB5F5B07262A}" name="Stĺpec1237" dataDxfId="15763"/>
    <tableColumn id="1238" xr3:uid="{EA90796D-0495-4CCC-90BD-EF067E818EE3}" name="Stĺpec1238" dataDxfId="15762"/>
    <tableColumn id="1239" xr3:uid="{7CACE3AC-DB52-469C-83A1-695D1B82339B}" name="Stĺpec1239" dataDxfId="15761"/>
    <tableColumn id="1240" xr3:uid="{A3C99C44-195A-4B22-9483-677417702AF4}" name="Stĺpec1240" dataDxfId="15760"/>
    <tableColumn id="1241" xr3:uid="{0EF8B61D-B207-4574-963F-5AA7730199A6}" name="Stĺpec1241" dataDxfId="15759"/>
    <tableColumn id="1242" xr3:uid="{74EC799D-C3B4-49B4-A079-D1B9AA0EF174}" name="Stĺpec1242" dataDxfId="15758"/>
    <tableColumn id="1243" xr3:uid="{74775391-6DE9-41F6-B8F6-7AC867EA6B67}" name="Stĺpec1243" dataDxfId="15757"/>
    <tableColumn id="1244" xr3:uid="{9359F8FF-091F-4FB4-80EB-DD38D49745F8}" name="Stĺpec1244" dataDxfId="15756"/>
    <tableColumn id="1245" xr3:uid="{D6D2952D-50CE-4AE2-98E2-3F58BCF4BB2D}" name="Stĺpec1245" dataDxfId="15755"/>
    <tableColumn id="1246" xr3:uid="{4B0E7D22-AD81-40C1-8291-905234A28470}" name="Stĺpec1246" dataDxfId="15754"/>
    <tableColumn id="1247" xr3:uid="{46E07C5B-8621-47E6-A6E1-B0267772F24D}" name="Stĺpec1247" dataDxfId="15753"/>
    <tableColumn id="1248" xr3:uid="{EEC3CD19-140D-46BE-A414-0837423A42C9}" name="Stĺpec1248" dataDxfId="15752"/>
    <tableColumn id="1249" xr3:uid="{7FE7D685-D6EC-4B0B-A0B8-AF199B3EA61A}" name="Stĺpec1249" dataDxfId="15751"/>
    <tableColumn id="1250" xr3:uid="{62BD11E4-D9EC-4186-BC28-E59E1F4AE124}" name="Stĺpec1250" dataDxfId="15750"/>
    <tableColumn id="1251" xr3:uid="{16A18904-5F01-4A38-BAF9-8CBB9668484C}" name="Stĺpec1251" dataDxfId="15749"/>
    <tableColumn id="1252" xr3:uid="{28B3E27D-7782-4129-A448-03FAE1148C19}" name="Stĺpec1252" dataDxfId="15748"/>
    <tableColumn id="1253" xr3:uid="{EB64C869-0D88-4B94-B2A3-621D5D652789}" name="Stĺpec1253" dataDxfId="15747"/>
    <tableColumn id="1254" xr3:uid="{B93E961B-94B7-4755-94A7-1588D5853A87}" name="Stĺpec1254" dataDxfId="15746"/>
    <tableColumn id="1255" xr3:uid="{6273A58B-431F-4883-B641-0724F680F040}" name="Stĺpec1255" dataDxfId="15745"/>
    <tableColumn id="1256" xr3:uid="{DED821F8-4FF3-42DE-A2E3-AFAC7DD73CDE}" name="Stĺpec1256" dataDxfId="15744"/>
    <tableColumn id="1257" xr3:uid="{CE522032-A615-4C32-BFD9-25A938877FD9}" name="Stĺpec1257" dataDxfId="15743"/>
    <tableColumn id="1258" xr3:uid="{64D9DCBB-ADB7-484C-8342-05486CDA3225}" name="Stĺpec1258" dataDxfId="15742"/>
    <tableColumn id="1259" xr3:uid="{50256B7D-47FB-4859-8B92-01C47A297C87}" name="Stĺpec1259" dataDxfId="15741"/>
    <tableColumn id="1260" xr3:uid="{DAB7F5BC-E593-460E-B327-C9997E6C86C9}" name="Stĺpec1260" dataDxfId="15740"/>
    <tableColumn id="1261" xr3:uid="{0EF7C3E2-9601-44DE-9F41-0FE44774BF0C}" name="Stĺpec1261" dataDxfId="15739"/>
    <tableColumn id="1262" xr3:uid="{655E2344-C41C-4600-A317-177AA6955174}" name="Stĺpec1262" dataDxfId="15738"/>
    <tableColumn id="1263" xr3:uid="{8C60534E-C7BA-47E5-86CA-5DF6BEE00B17}" name="Stĺpec1263" dataDxfId="15737"/>
    <tableColumn id="1264" xr3:uid="{F5FAFE65-4AFB-49F2-B6D7-B0C276A7099B}" name="Stĺpec1264" dataDxfId="15736"/>
    <tableColumn id="1265" xr3:uid="{AB3960AC-D7B1-4E74-907F-4B4F1227D305}" name="Stĺpec1265" dataDxfId="15735"/>
    <tableColumn id="1266" xr3:uid="{883195C2-F63D-4D17-B1CA-114EED5D8714}" name="Stĺpec1266" dataDxfId="15734"/>
    <tableColumn id="1267" xr3:uid="{421D6D08-1C08-4AEB-8F6A-492DFD23F2F3}" name="Stĺpec1267" dataDxfId="15733"/>
    <tableColumn id="1268" xr3:uid="{2EE80D43-D720-468C-96EE-37A2EC5B02F9}" name="Stĺpec1268" dataDxfId="15732"/>
    <tableColumn id="1269" xr3:uid="{A1159080-1C27-4AA1-B0F9-D8C769D88726}" name="Stĺpec1269" dataDxfId="15731"/>
    <tableColumn id="1270" xr3:uid="{63E42073-F518-401E-9A30-65A602FF3A7B}" name="Stĺpec1270" dataDxfId="15730"/>
    <tableColumn id="1271" xr3:uid="{66A8F6B0-4223-4B4C-A103-7B43AD031D2C}" name="Stĺpec1271" dataDxfId="15729"/>
    <tableColumn id="1272" xr3:uid="{689BA2C6-4648-475B-83BA-E7C9AD2ADEDA}" name="Stĺpec1272" dataDxfId="15728"/>
    <tableColumn id="1273" xr3:uid="{39C0E42C-8700-4058-9531-AF562D34A5EF}" name="Stĺpec1273" dataDxfId="15727"/>
    <tableColumn id="1274" xr3:uid="{AE0A3474-5987-439F-9E9A-D758E33C30E8}" name="Stĺpec1274" dataDxfId="15726"/>
    <tableColumn id="1275" xr3:uid="{A7E3CD0D-83DA-49C0-B51F-64DBFF4AC224}" name="Stĺpec1275" dataDxfId="15725"/>
    <tableColumn id="1276" xr3:uid="{ADDE5144-1835-4774-8750-2022E2356118}" name="Stĺpec1276" dataDxfId="15724"/>
    <tableColumn id="1277" xr3:uid="{D52CBC6B-3EE0-4940-91AF-41E4AD579F32}" name="Stĺpec1277" dataDxfId="15723"/>
    <tableColumn id="1278" xr3:uid="{067364E1-8AEB-4983-953F-FCCDB6BAF6E5}" name="Stĺpec1278" dataDxfId="15722"/>
    <tableColumn id="1279" xr3:uid="{C26AA31E-C071-44B9-9261-3EE734285283}" name="Stĺpec1279" dataDxfId="15721"/>
    <tableColumn id="1280" xr3:uid="{FF2DD87B-50C8-411A-B30A-DB649BDD1999}" name="Stĺpec1280" dataDxfId="15720"/>
    <tableColumn id="1281" xr3:uid="{4CB79D74-6408-4A1E-ADED-85FD9281A8BB}" name="Stĺpec1281" dataDxfId="15719"/>
    <tableColumn id="1282" xr3:uid="{BC469F7D-F638-4320-8DCA-4072E3AFADBD}" name="Stĺpec1282" dataDxfId="15718"/>
    <tableColumn id="1283" xr3:uid="{BE560E52-EF03-4B1E-A408-43D6AC6744E5}" name="Stĺpec1283" dataDxfId="15717"/>
    <tableColumn id="1284" xr3:uid="{5772B562-52BA-4931-99E2-341055F7F2C7}" name="Stĺpec1284" dataDxfId="15716"/>
    <tableColumn id="1285" xr3:uid="{4437720A-6404-4E67-9F91-19DCF11DDB4B}" name="Stĺpec1285" dataDxfId="15715"/>
    <tableColumn id="1286" xr3:uid="{C2111419-95D0-46D8-8604-9822BFA5D135}" name="Stĺpec1286" dataDxfId="15714"/>
    <tableColumn id="1287" xr3:uid="{DB7F8E74-892E-466A-AD6F-D0F6D1DBCE75}" name="Stĺpec1287" dataDxfId="15713"/>
    <tableColumn id="1288" xr3:uid="{2518A661-80E2-458B-BADC-33FF961F2BB5}" name="Stĺpec1288" dataDxfId="15712"/>
    <tableColumn id="1289" xr3:uid="{F51C6AE7-1F84-4B0C-97BE-D603BD197BC5}" name="Stĺpec1289" dataDxfId="15711"/>
    <tableColumn id="1290" xr3:uid="{483E824A-7E0F-41A6-8EBF-8082B3BEABA5}" name="Stĺpec1290" dataDxfId="15710"/>
    <tableColumn id="1291" xr3:uid="{6344CA18-F86E-402B-B8FC-67F7CC890F44}" name="Stĺpec1291" dataDxfId="15709"/>
    <tableColumn id="1292" xr3:uid="{B1C6CB07-2ED9-45DD-B1EC-50FDEAC54EB4}" name="Stĺpec1292" dataDxfId="15708"/>
    <tableColumn id="1293" xr3:uid="{0F153407-3C21-4969-86F8-E739C558DF5C}" name="Stĺpec1293" dataDxfId="15707"/>
    <tableColumn id="1294" xr3:uid="{7B1E87BD-07E6-47D1-9BFA-FD5510DBF487}" name="Stĺpec1294" dataDxfId="15706"/>
    <tableColumn id="1295" xr3:uid="{56443853-2301-436C-8BF3-476C9E62B68A}" name="Stĺpec1295" dataDxfId="15705"/>
    <tableColumn id="1296" xr3:uid="{F91F796C-CCBB-446A-8087-8FD9EE94E072}" name="Stĺpec1296" dataDxfId="15704"/>
    <tableColumn id="1297" xr3:uid="{8E556BA5-3A7C-4763-B660-0022AD2BBE6F}" name="Stĺpec1297" dataDxfId="15703"/>
    <tableColumn id="1298" xr3:uid="{28908590-F893-4920-94A8-423B4D00AE57}" name="Stĺpec1298" dataDxfId="15702"/>
    <tableColumn id="1299" xr3:uid="{48E1AE44-4D79-4A10-B2FB-05C5CDB5F01E}" name="Stĺpec1299" dataDxfId="15701"/>
    <tableColumn id="1300" xr3:uid="{738C50F8-15F1-415D-A28B-8B8AAC713AFA}" name="Stĺpec1300" dataDxfId="15700"/>
    <tableColumn id="1301" xr3:uid="{200BEDBC-E6B7-46B8-B90F-3C8BE135D45B}" name="Stĺpec1301" dataDxfId="15699"/>
    <tableColumn id="1302" xr3:uid="{D58E97ED-4DFF-4E5C-A89B-7E410C0DA4B3}" name="Stĺpec1302" dataDxfId="15698"/>
    <tableColumn id="1303" xr3:uid="{470516D8-ACD4-4FD4-83BC-3A653AA1602B}" name="Stĺpec1303" dataDxfId="15697"/>
    <tableColumn id="1304" xr3:uid="{14B56608-2A62-44F1-BCC8-6AD7C995F47E}" name="Stĺpec1304" dataDxfId="15696"/>
    <tableColumn id="1305" xr3:uid="{F213F1AE-A9E4-4E66-84E6-1896C9FF0D3C}" name="Stĺpec1305" dataDxfId="15695"/>
    <tableColumn id="1306" xr3:uid="{74E31B96-E94B-498D-9BA4-D343A5F7BD3B}" name="Stĺpec1306" dataDxfId="15694"/>
    <tableColumn id="1307" xr3:uid="{2299570E-470C-4BC7-B92E-E3127C14E48A}" name="Stĺpec1307" dataDxfId="15693"/>
    <tableColumn id="1308" xr3:uid="{3F680D2F-0464-41BF-B904-F20B833CCF65}" name="Stĺpec1308" dataDxfId="15692"/>
    <tableColumn id="1309" xr3:uid="{DDE36213-F753-490C-9494-303A538587EA}" name="Stĺpec1309" dataDxfId="15691"/>
    <tableColumn id="1310" xr3:uid="{4A097EC8-8DCD-49BC-8A36-51738F50A486}" name="Stĺpec1310" dataDxfId="15690"/>
    <tableColumn id="1311" xr3:uid="{6AFFB1CA-EBC2-40DC-8DA3-D4EA6478CE2D}" name="Stĺpec1311" dataDxfId="15689"/>
    <tableColumn id="1312" xr3:uid="{9799F485-D2EB-4CAE-B07E-166174C07715}" name="Stĺpec1312" dataDxfId="15688"/>
    <tableColumn id="1313" xr3:uid="{017CDDF1-71BF-4BA5-A48B-754CFAA51FFB}" name="Stĺpec1313" dataDxfId="15687"/>
    <tableColumn id="1314" xr3:uid="{3D8ED6D5-4EAF-4B37-9B58-9E2C3FE98FB4}" name="Stĺpec1314" dataDxfId="15686"/>
    <tableColumn id="1315" xr3:uid="{5740E9DB-ECC0-4FF5-9BBE-E7DF274A1292}" name="Stĺpec1315" dataDxfId="15685"/>
    <tableColumn id="1316" xr3:uid="{B6225801-3F85-4B2B-8B4C-B3BA3F46F8D6}" name="Stĺpec1316" dataDxfId="15684"/>
    <tableColumn id="1317" xr3:uid="{DF87F9A9-C6D1-4C3E-B76A-CABA1190AA40}" name="Stĺpec1317" dataDxfId="15683"/>
    <tableColumn id="1318" xr3:uid="{96E96247-8971-4CC7-A2FF-C3C031C33C37}" name="Stĺpec1318" dataDxfId="15682"/>
    <tableColumn id="1319" xr3:uid="{CE37E006-584D-4625-90E4-49F6F62DCDB0}" name="Stĺpec1319" dataDxfId="15681"/>
    <tableColumn id="1320" xr3:uid="{F69BF915-8C6D-46AE-AE5A-3559CA967543}" name="Stĺpec1320" dataDxfId="15680"/>
    <tableColumn id="1321" xr3:uid="{A6D41EAA-22B1-47C4-97FE-35CBCDA32654}" name="Stĺpec1321" dataDxfId="15679"/>
    <tableColumn id="1322" xr3:uid="{75D74EE1-C0CA-4C65-BBD1-FA51ACB72631}" name="Stĺpec1322" dataDxfId="15678"/>
    <tableColumn id="1323" xr3:uid="{3A009A24-28C2-4047-9F5E-21E644C408EB}" name="Stĺpec1323" dataDxfId="15677"/>
    <tableColumn id="1324" xr3:uid="{915895DC-1759-41B6-AFCA-313837CCB6EA}" name="Stĺpec1324" dataDxfId="15676"/>
    <tableColumn id="1325" xr3:uid="{042E1095-2D29-42F0-B4FB-91046D40F07E}" name="Stĺpec1325" dataDxfId="15675"/>
    <tableColumn id="1326" xr3:uid="{9D2BE8AA-55A1-4CB5-9EDB-4ABB55CBE711}" name="Stĺpec1326" dataDxfId="15674"/>
    <tableColumn id="1327" xr3:uid="{20ECBD19-4EBA-463C-A51D-F42F676F7AB6}" name="Stĺpec1327" dataDxfId="15673"/>
    <tableColumn id="1328" xr3:uid="{329710F8-DFAB-4FEA-81E8-19105F2BDCB6}" name="Stĺpec1328" dataDxfId="15672"/>
    <tableColumn id="1329" xr3:uid="{5CD7688C-8BA4-4E87-910E-17746666A512}" name="Stĺpec1329" dataDxfId="15671"/>
    <tableColumn id="1330" xr3:uid="{B3A34E54-C128-4978-B01C-719150308F66}" name="Stĺpec1330" dataDxfId="15670"/>
    <tableColumn id="1331" xr3:uid="{2C838035-D5A0-4013-B368-D36C451B8E6E}" name="Stĺpec1331" dataDxfId="15669"/>
    <tableColumn id="1332" xr3:uid="{82349FF0-795B-4FE9-98E2-E982F642356A}" name="Stĺpec1332" dataDxfId="15668"/>
    <tableColumn id="1333" xr3:uid="{C1C52FCC-F8BC-4176-8D7F-60FE6027CA36}" name="Stĺpec1333" dataDxfId="15667"/>
    <tableColumn id="1334" xr3:uid="{7C7B7A6A-E0AA-4D71-ADB5-2592777D3AB1}" name="Stĺpec1334" dataDxfId="15666"/>
    <tableColumn id="1335" xr3:uid="{EA19C5AC-B0C2-400C-A872-DFAD26E592A5}" name="Stĺpec1335" dataDxfId="15665"/>
    <tableColumn id="1336" xr3:uid="{52B64F4C-279F-4DF6-B948-17F6B9800AB6}" name="Stĺpec1336" dataDxfId="15664"/>
    <tableColumn id="1337" xr3:uid="{B9A04219-CCC3-4BA7-BA16-FCB0A2C9A6F3}" name="Stĺpec1337" dataDxfId="15663"/>
    <tableColumn id="1338" xr3:uid="{89692838-5F76-4A5B-8777-5895E5249417}" name="Stĺpec1338" dataDxfId="15662"/>
    <tableColumn id="1339" xr3:uid="{E7A04FDC-42B0-4921-8803-2951AFD9B3E5}" name="Stĺpec1339" dataDxfId="15661"/>
    <tableColumn id="1340" xr3:uid="{EC255DA0-5D26-46B7-BC00-55041B96D2BA}" name="Stĺpec1340" dataDxfId="15660"/>
    <tableColumn id="1341" xr3:uid="{DD3811D2-87C5-4F3B-9874-AE9C715E2993}" name="Stĺpec1341" dataDxfId="15659"/>
    <tableColumn id="1342" xr3:uid="{1970F8A1-7506-43DD-B212-DE9E2B01A749}" name="Stĺpec1342" dataDxfId="15658"/>
    <tableColumn id="1343" xr3:uid="{E645C19D-927E-48D4-B781-C0A783764183}" name="Stĺpec1343" dataDxfId="15657"/>
    <tableColumn id="1344" xr3:uid="{76EA00D5-F602-411D-8188-9E4FD064261E}" name="Stĺpec1344" dataDxfId="15656"/>
    <tableColumn id="1345" xr3:uid="{7DE5F50F-B32C-43CA-8851-FB88FE587477}" name="Stĺpec1345" dataDxfId="15655"/>
    <tableColumn id="1346" xr3:uid="{F7B76C73-5D7B-46B6-80E1-6397CEC0630F}" name="Stĺpec1346" dataDxfId="15654"/>
    <tableColumn id="1347" xr3:uid="{FF77441A-362A-408A-94F5-4DCB57683509}" name="Stĺpec1347" dataDxfId="15653"/>
    <tableColumn id="1348" xr3:uid="{EFAD17DF-EBD4-4D75-BE74-038516BB18BA}" name="Stĺpec1348" dataDxfId="15652"/>
    <tableColumn id="1349" xr3:uid="{AE910CBF-5AF4-4D28-AFD6-03034070020B}" name="Stĺpec1349" dataDxfId="15651"/>
    <tableColumn id="1350" xr3:uid="{615B9B9E-9454-49FB-AFBD-813077615D92}" name="Stĺpec1350" dataDxfId="15650"/>
    <tableColumn id="1351" xr3:uid="{C6585074-89F2-42FD-878D-9DFB84B81927}" name="Stĺpec1351" dataDxfId="15649"/>
    <tableColumn id="1352" xr3:uid="{B796C259-07FC-41E0-A4BC-8A416D41C49A}" name="Stĺpec1352" dataDxfId="15648"/>
    <tableColumn id="1353" xr3:uid="{05BB581E-D6DF-4417-8C6C-0449E47B271D}" name="Stĺpec1353" dataDxfId="15647"/>
    <tableColumn id="1354" xr3:uid="{A47072D1-9A04-48B1-8E28-4D0C4784F5A8}" name="Stĺpec1354" dataDxfId="15646"/>
    <tableColumn id="1355" xr3:uid="{AFAD716D-0D6C-45F2-B01C-C42D57E70AB6}" name="Stĺpec1355" dataDxfId="15645"/>
    <tableColumn id="1356" xr3:uid="{B1F9A6BE-9CD5-471E-8948-83D9F568CB69}" name="Stĺpec1356" dataDxfId="15644"/>
    <tableColumn id="1357" xr3:uid="{76EC400F-A63A-48AF-B68C-488BEB486DC7}" name="Stĺpec1357" dataDxfId="15643"/>
    <tableColumn id="1358" xr3:uid="{A36230DC-A683-4AC7-B4D8-1CC2B66F2A47}" name="Stĺpec1358" dataDxfId="15642"/>
    <tableColumn id="1359" xr3:uid="{95AA800C-6DCB-4722-8A7E-46082CFD4802}" name="Stĺpec1359" dataDxfId="15641"/>
    <tableColumn id="1360" xr3:uid="{EB6BBF25-F0A7-49CD-981C-74785557C6F1}" name="Stĺpec1360" dataDxfId="15640"/>
    <tableColumn id="1361" xr3:uid="{962F7316-0E4F-4F4C-9208-2B5DE5BC14F3}" name="Stĺpec1361" dataDxfId="15639"/>
    <tableColumn id="1362" xr3:uid="{5FD67646-521C-4896-825C-2BBE0D4847E5}" name="Stĺpec1362" dataDxfId="15638"/>
    <tableColumn id="1363" xr3:uid="{17A14F4E-1BF9-44C7-BE29-48F3590FF274}" name="Stĺpec1363" dataDxfId="15637"/>
    <tableColumn id="1364" xr3:uid="{6DC171EF-FE1C-47E8-955A-9DCD3A97973B}" name="Stĺpec1364" dataDxfId="15636"/>
    <tableColumn id="1365" xr3:uid="{A43A1CB2-84A0-451A-A10D-B09AB698605E}" name="Stĺpec1365" dataDxfId="15635"/>
    <tableColumn id="1366" xr3:uid="{C00AB8A1-F49C-41B2-8C84-5B0FDBD6EEF4}" name="Stĺpec1366" dataDxfId="15634"/>
    <tableColumn id="1367" xr3:uid="{03AB6FF0-AB33-45F9-B22A-54224BFD4D90}" name="Stĺpec1367" dataDxfId="15633"/>
    <tableColumn id="1368" xr3:uid="{19BAC894-5488-4358-92A7-C66D504A470A}" name="Stĺpec1368" dataDxfId="15632"/>
    <tableColumn id="1369" xr3:uid="{60905E8F-D686-420D-BE27-90E977040A85}" name="Stĺpec1369" dataDxfId="15631"/>
    <tableColumn id="1370" xr3:uid="{2737AF61-8B2F-46FD-9DE8-EE865CBE8A0D}" name="Stĺpec1370" dataDxfId="15630"/>
    <tableColumn id="1371" xr3:uid="{33826F5B-6435-4DAB-8705-133E712167D5}" name="Stĺpec1371" dataDxfId="15629"/>
    <tableColumn id="1372" xr3:uid="{FF3D7136-CF21-434E-B268-97E9BED68C6D}" name="Stĺpec1372" dataDxfId="15628"/>
    <tableColumn id="1373" xr3:uid="{881AD17F-6606-4742-BE8D-A07EC7B1782D}" name="Stĺpec1373" dataDxfId="15627"/>
    <tableColumn id="1374" xr3:uid="{54C9F7BC-AB98-4A41-B033-6C64F2EB5170}" name="Stĺpec1374" dataDxfId="15626"/>
    <tableColumn id="1375" xr3:uid="{5A447A9C-A0C1-4F81-BC7A-960ED643FDA7}" name="Stĺpec1375" dataDxfId="15625"/>
    <tableColumn id="1376" xr3:uid="{3A3ACFB5-F6B3-4E1D-A380-A49D1DD56877}" name="Stĺpec1376" dataDxfId="15624"/>
    <tableColumn id="1377" xr3:uid="{1DE5258F-224B-4779-B1B6-C1FEF67A6B92}" name="Stĺpec1377" dataDxfId="15623"/>
    <tableColumn id="1378" xr3:uid="{674889AC-8254-4326-9270-E2F617758B7A}" name="Stĺpec1378" dataDxfId="15622"/>
    <tableColumn id="1379" xr3:uid="{DA4721B6-C322-41B7-AFCB-5D1340CA9A52}" name="Stĺpec1379" dataDxfId="15621"/>
    <tableColumn id="1380" xr3:uid="{C837BBAC-94A3-41CB-B45C-F0AA3EA459A3}" name="Stĺpec1380" dataDxfId="15620"/>
    <tableColumn id="1381" xr3:uid="{785D574E-1C67-457A-9D70-CC3CD8774EF0}" name="Stĺpec1381" dataDxfId="15619"/>
    <tableColumn id="1382" xr3:uid="{26D79F08-6960-42B9-87AA-E422B532C723}" name="Stĺpec1382" dataDxfId="15618"/>
    <tableColumn id="1383" xr3:uid="{D260B25E-AB4F-410C-BA03-A3DDBE617983}" name="Stĺpec1383" dataDxfId="15617"/>
    <tableColumn id="1384" xr3:uid="{AFFF1AC4-5ED6-4492-B328-2019B39F2D2E}" name="Stĺpec1384" dataDxfId="15616"/>
    <tableColumn id="1385" xr3:uid="{DA29C9B6-A151-4609-8597-4256C959E5BF}" name="Stĺpec1385" dataDxfId="15615"/>
    <tableColumn id="1386" xr3:uid="{4CA6C087-047F-42CC-AEA8-D1D7E3FD5EF7}" name="Stĺpec1386" dataDxfId="15614"/>
    <tableColumn id="1387" xr3:uid="{94978798-6F1B-4C10-9894-F91505281FF0}" name="Stĺpec1387" dataDxfId="15613"/>
    <tableColumn id="1388" xr3:uid="{82688D79-3851-4769-9848-BB8B190DF9D9}" name="Stĺpec1388" dataDxfId="15612"/>
    <tableColumn id="1389" xr3:uid="{3EE96FEA-1BA7-4544-88BB-6B9811DDE4EC}" name="Stĺpec1389" dataDxfId="15611"/>
    <tableColumn id="1390" xr3:uid="{1E0F6231-0712-4AB4-A8A5-625806147C60}" name="Stĺpec1390" dataDxfId="15610"/>
    <tableColumn id="1391" xr3:uid="{CFC6261B-DA91-4913-82BF-5ADF021C5034}" name="Stĺpec1391" dataDxfId="15609"/>
    <tableColumn id="1392" xr3:uid="{02FE837F-07F6-4444-AF64-BE5196188AC9}" name="Stĺpec1392" dataDxfId="15608"/>
    <tableColumn id="1393" xr3:uid="{DBDC1D97-19CC-40CB-B467-437904929F17}" name="Stĺpec1393" dataDxfId="15607"/>
    <tableColumn id="1394" xr3:uid="{8F888C18-6C42-4B1D-A51D-668BFAF51D50}" name="Stĺpec1394" dataDxfId="15606"/>
    <tableColumn id="1395" xr3:uid="{98851B7F-3B1A-45D3-913E-FC290583E461}" name="Stĺpec1395" dataDxfId="15605"/>
    <tableColumn id="1396" xr3:uid="{0FCEC47B-DC33-46FB-AC81-44D0805F0FCD}" name="Stĺpec1396" dataDxfId="15604"/>
    <tableColumn id="1397" xr3:uid="{A074193B-8A94-4900-B25C-96FB388A1403}" name="Stĺpec1397" dataDxfId="15603"/>
    <tableColumn id="1398" xr3:uid="{B6AE2B41-9779-4345-AFA0-018F1A200BFE}" name="Stĺpec1398" dataDxfId="15602"/>
    <tableColumn id="1399" xr3:uid="{B0979382-E522-47FD-A17D-A9FB87E78B64}" name="Stĺpec1399" dataDxfId="15601"/>
    <tableColumn id="1400" xr3:uid="{F595DDE2-FA50-4B66-B247-823D6B67B742}" name="Stĺpec1400" dataDxfId="15600"/>
    <tableColumn id="1401" xr3:uid="{55EF541C-2983-4852-8BDE-77D5E2A4B62D}" name="Stĺpec1401" dataDxfId="15599"/>
    <tableColumn id="1402" xr3:uid="{C2480BC4-83DC-4DC3-9315-444C9697D1D0}" name="Stĺpec1402" dataDxfId="15598"/>
    <tableColumn id="1403" xr3:uid="{19A50F05-A398-4C1E-ABAE-74862C6A5393}" name="Stĺpec1403" dataDxfId="15597"/>
    <tableColumn id="1404" xr3:uid="{F2E11CB5-6717-4AF1-AA8E-F1A1D96BC363}" name="Stĺpec1404" dataDxfId="15596"/>
    <tableColumn id="1405" xr3:uid="{6D192BCA-AF08-4261-BDE2-4BAB22224A99}" name="Stĺpec1405" dataDxfId="15595"/>
    <tableColumn id="1406" xr3:uid="{8797B330-3A6D-4A6C-8D23-4EF9900B1960}" name="Stĺpec1406" dataDxfId="15594"/>
    <tableColumn id="1407" xr3:uid="{DB07FB28-FB47-496E-B4BA-5B03E3E0CEC2}" name="Stĺpec1407" dataDxfId="15593"/>
    <tableColumn id="1408" xr3:uid="{248C35D0-B30E-4B8E-9FB7-2EB775051B01}" name="Stĺpec1408" dataDxfId="15592"/>
    <tableColumn id="1409" xr3:uid="{E2E95F63-D4EE-4BD5-A303-E740A2CD1012}" name="Stĺpec1409" dataDxfId="15591"/>
    <tableColumn id="1410" xr3:uid="{6806C4D3-EB10-4B38-8833-CE2ACC87172F}" name="Stĺpec1410" dataDxfId="15590"/>
    <tableColumn id="1411" xr3:uid="{1627D1D0-D59C-461E-B49D-AD0E9784153B}" name="Stĺpec1411" dataDxfId="15589"/>
    <tableColumn id="1412" xr3:uid="{ACF9781B-3036-4E9E-A17B-D8E807DC91B1}" name="Stĺpec1412" dataDxfId="15588"/>
    <tableColumn id="1413" xr3:uid="{41C03C84-7B23-4150-827B-A99A575D85AD}" name="Stĺpec1413" dataDxfId="15587"/>
    <tableColumn id="1414" xr3:uid="{A298EAA2-D56B-4851-91FC-B1257D9654FE}" name="Stĺpec1414" dataDxfId="15586"/>
    <tableColumn id="1415" xr3:uid="{1DBCFFEF-A987-457E-BFDC-95B2F7336CCA}" name="Stĺpec1415" dataDxfId="15585"/>
    <tableColumn id="1416" xr3:uid="{C3481EE1-46AF-4E76-A8CB-D13390B30DE9}" name="Stĺpec1416" dataDxfId="15584"/>
    <tableColumn id="1417" xr3:uid="{AF9EFB88-5FA0-445A-BF22-0D1120CD6BAF}" name="Stĺpec1417" dataDxfId="15583"/>
    <tableColumn id="1418" xr3:uid="{21D098E9-D378-442C-8854-D429C80F6FA1}" name="Stĺpec1418" dataDxfId="15582"/>
    <tableColumn id="1419" xr3:uid="{45300162-C51A-4BFC-B5A4-8158F1BDE436}" name="Stĺpec1419" dataDxfId="15581"/>
    <tableColumn id="1420" xr3:uid="{955F3670-F732-4A23-B9A2-F35E038CE1CA}" name="Stĺpec1420" dataDxfId="15580"/>
    <tableColumn id="1421" xr3:uid="{5CFBE272-097D-4B8D-B8B3-E8290CA254E7}" name="Stĺpec1421" dataDxfId="15579"/>
    <tableColumn id="1422" xr3:uid="{1F57E0A9-DE02-4BF9-A6F2-A39F6B18C62E}" name="Stĺpec1422" dataDxfId="15578"/>
    <tableColumn id="1423" xr3:uid="{E022B860-3962-407F-9E97-04CDCD9CE123}" name="Stĺpec1423" dataDxfId="15577"/>
    <tableColumn id="1424" xr3:uid="{D49E07B9-FCF1-4D7F-92D8-61D21337EF17}" name="Stĺpec1424" dataDxfId="15576"/>
    <tableColumn id="1425" xr3:uid="{C265311E-E30D-437B-A4C4-161C9BB2009A}" name="Stĺpec1425" dataDxfId="15575"/>
    <tableColumn id="1426" xr3:uid="{119A1CA0-CB86-4202-AB43-8FB36ABCD357}" name="Stĺpec1426" dataDxfId="15574"/>
    <tableColumn id="1427" xr3:uid="{E8C5E30D-672D-4715-BD59-948B78170EB6}" name="Stĺpec1427" dataDxfId="15573"/>
    <tableColumn id="1428" xr3:uid="{994BE7A6-396D-47EB-A948-6619D2363B81}" name="Stĺpec1428" dataDxfId="15572"/>
    <tableColumn id="1429" xr3:uid="{7A71B12A-1495-4BCA-BBF8-035BECAF5422}" name="Stĺpec1429" dataDxfId="15571"/>
    <tableColumn id="1430" xr3:uid="{68717974-CD27-4CFD-955F-2C0ABBF08E10}" name="Stĺpec1430" dataDxfId="15570"/>
    <tableColumn id="1431" xr3:uid="{3424E910-1619-436A-B713-B8CE7260CBCF}" name="Stĺpec1431" dataDxfId="15569"/>
    <tableColumn id="1432" xr3:uid="{E4962545-7587-4D7F-A68A-58A8184491BF}" name="Stĺpec1432" dataDxfId="15568"/>
    <tableColumn id="1433" xr3:uid="{A2DE0FAE-5D52-41C9-8C27-A57541ED801F}" name="Stĺpec1433" dataDxfId="15567"/>
    <tableColumn id="1434" xr3:uid="{A917454B-EAEF-4B01-B75C-5EA7F708570D}" name="Stĺpec1434" dataDxfId="15566"/>
    <tableColumn id="1435" xr3:uid="{AF2D24A5-AC03-4279-8C1F-0F966D8FA27A}" name="Stĺpec1435" dataDxfId="15565"/>
    <tableColumn id="1436" xr3:uid="{16C7E16F-3969-4BF1-9234-DB480970A7EF}" name="Stĺpec1436" dataDxfId="15564"/>
    <tableColumn id="1437" xr3:uid="{0A952C7F-AFC4-411F-864D-D91D5756BD69}" name="Stĺpec1437" dataDxfId="15563"/>
    <tableColumn id="1438" xr3:uid="{C26BB644-4448-4E9C-9724-8B7E348154B3}" name="Stĺpec1438" dataDxfId="15562"/>
    <tableColumn id="1439" xr3:uid="{4899681A-9B8D-4ED0-9BF7-E31A13875E50}" name="Stĺpec1439" dataDxfId="15561"/>
    <tableColumn id="1440" xr3:uid="{19BA312D-4149-42FF-8F7C-2E45FBE5B809}" name="Stĺpec1440" dataDxfId="15560"/>
    <tableColumn id="1441" xr3:uid="{FFCBC8E4-29E4-4CCF-95A6-985CBD4A0A8D}" name="Stĺpec1441" dataDxfId="15559"/>
    <tableColumn id="1442" xr3:uid="{A5E2486F-7C9B-411B-B803-5B496E54B95C}" name="Stĺpec1442" dataDxfId="15558"/>
    <tableColumn id="1443" xr3:uid="{4FB66C00-A854-4C11-8575-81996B3C1A9F}" name="Stĺpec1443" dataDxfId="15557"/>
    <tableColumn id="1444" xr3:uid="{25450C58-EDBC-4878-8BD7-2517BB84C200}" name="Stĺpec1444" dataDxfId="15556"/>
    <tableColumn id="1445" xr3:uid="{683B333D-9E90-478F-9A8D-84A5E5ED3525}" name="Stĺpec1445" dataDxfId="15555"/>
    <tableColumn id="1446" xr3:uid="{B945CA98-397C-4EEE-BFCE-FDF9867F3492}" name="Stĺpec1446" dataDxfId="15554"/>
    <tableColumn id="1447" xr3:uid="{93F797C0-B253-4AC5-8CA8-848D8A2DF2A6}" name="Stĺpec1447" dataDxfId="15553"/>
    <tableColumn id="1448" xr3:uid="{5AC0C40B-2EF3-4E98-99F5-38BF6D64F1DD}" name="Stĺpec1448" dataDxfId="15552"/>
    <tableColumn id="1449" xr3:uid="{A6E53EEA-D682-4837-A0B5-37F7225D6AE9}" name="Stĺpec1449" dataDxfId="15551"/>
    <tableColumn id="1450" xr3:uid="{69AB8B94-5C1E-4F7F-9686-F83902CE9C8D}" name="Stĺpec1450" dataDxfId="15550"/>
    <tableColumn id="1451" xr3:uid="{911B3353-CDE2-4BAC-99AE-0161BDDB35E2}" name="Stĺpec1451" dataDxfId="15549"/>
    <tableColumn id="1452" xr3:uid="{32303A64-7DC8-4E46-BDAC-B2C96F5DD847}" name="Stĺpec1452" dataDxfId="15548"/>
    <tableColumn id="1453" xr3:uid="{9CFB62CC-0325-4F85-88E2-B36890B15A22}" name="Stĺpec1453" dataDxfId="15547"/>
    <tableColumn id="1454" xr3:uid="{7A24D571-EAA6-47CF-91A2-7AB0915A31F4}" name="Stĺpec1454" dataDxfId="15546"/>
    <tableColumn id="1455" xr3:uid="{2B927DE8-13A3-4822-BD5E-B2C2D8002D65}" name="Stĺpec1455" dataDxfId="15545"/>
    <tableColumn id="1456" xr3:uid="{015DE911-7B8D-4791-A856-C9508CDA6382}" name="Stĺpec1456" dataDxfId="15544"/>
    <tableColumn id="1457" xr3:uid="{AC238822-A60A-4A55-9A6C-9F3DD7E8FFE2}" name="Stĺpec1457" dataDxfId="15543"/>
    <tableColumn id="1458" xr3:uid="{14ABB4BD-FA1C-4070-BE14-4C22BA86D494}" name="Stĺpec1458" dataDxfId="15542"/>
    <tableColumn id="1459" xr3:uid="{F972658C-713D-4EDE-A931-5DD63CEB7508}" name="Stĺpec1459" dataDxfId="15541"/>
    <tableColumn id="1460" xr3:uid="{FC7DD704-6538-4A17-BB8C-03B4FF76DA6B}" name="Stĺpec1460" dataDxfId="15540"/>
    <tableColumn id="1461" xr3:uid="{75B4AC0D-51C0-4974-AEC2-648C93CAE77D}" name="Stĺpec1461" dataDxfId="15539"/>
    <tableColumn id="1462" xr3:uid="{C49FBC38-5674-4A14-8F07-D558C5DA303C}" name="Stĺpec1462" dataDxfId="15538"/>
    <tableColumn id="1463" xr3:uid="{3B757911-2E54-43C4-97FA-F9D28B741BEC}" name="Stĺpec1463" dataDxfId="15537"/>
    <tableColumn id="1464" xr3:uid="{60CB600E-A0FA-4DD1-8272-059CA8DE3597}" name="Stĺpec1464" dataDxfId="15536"/>
    <tableColumn id="1465" xr3:uid="{AB8AB392-AE66-4CE4-94DA-BE32818B61C5}" name="Stĺpec1465" dataDxfId="15535"/>
    <tableColumn id="1466" xr3:uid="{3AF4ED85-0F67-4ABA-ADE5-835A6F633569}" name="Stĺpec1466" dataDxfId="15534"/>
    <tableColumn id="1467" xr3:uid="{6741FB80-B18E-4E7C-8B8F-33EA6493D461}" name="Stĺpec1467" dataDxfId="15533"/>
    <tableColumn id="1468" xr3:uid="{6BC9A7D6-C5D5-47D1-96D2-70C6F1B153AA}" name="Stĺpec1468" dataDxfId="15532"/>
    <tableColumn id="1469" xr3:uid="{9924B577-568E-42FE-88AD-B8A36933636D}" name="Stĺpec1469" dataDxfId="15531"/>
    <tableColumn id="1470" xr3:uid="{0E5DEA8E-EBC3-4B9B-AE12-0A6E0E010EAA}" name="Stĺpec1470" dataDxfId="15530"/>
    <tableColumn id="1471" xr3:uid="{2B00241D-D14F-4E44-AC33-7F55ABEBD065}" name="Stĺpec1471" dataDxfId="15529"/>
    <tableColumn id="1472" xr3:uid="{5D857E19-0256-4486-925F-CF15BC1EFC0F}" name="Stĺpec1472" dataDxfId="15528"/>
    <tableColumn id="1473" xr3:uid="{E3531A9E-0DC5-4DDE-9B00-CF870E2FD75E}" name="Stĺpec1473" dataDxfId="15527"/>
    <tableColumn id="1474" xr3:uid="{5DA9F91A-F1B7-412B-B682-CD5BF649FC70}" name="Stĺpec1474" dataDxfId="15526"/>
    <tableColumn id="1475" xr3:uid="{2783E23A-DBB7-458E-9E28-4C98238F6D57}" name="Stĺpec1475" dataDxfId="15525"/>
    <tableColumn id="1476" xr3:uid="{69F815E1-61A5-4FAA-BF3B-9C57F59FF155}" name="Stĺpec1476" dataDxfId="15524"/>
    <tableColumn id="1477" xr3:uid="{EDE39ED9-0FE2-46AB-B4F9-8770A13DCEFD}" name="Stĺpec1477" dataDxfId="15523"/>
    <tableColumn id="1478" xr3:uid="{0EA43009-DB59-40F6-B106-8BC99347C7AD}" name="Stĺpec1478" dataDxfId="15522"/>
    <tableColumn id="1479" xr3:uid="{A979BD47-3146-4C99-A8F3-567D5E780E08}" name="Stĺpec1479" dataDxfId="15521"/>
    <tableColumn id="1480" xr3:uid="{D0E87E44-4DCA-4109-BF2E-04B6AE1140BA}" name="Stĺpec1480" dataDxfId="15520"/>
    <tableColumn id="1481" xr3:uid="{D63EFD7C-4B9F-4EA7-8113-CA97DDB81A97}" name="Stĺpec1481" dataDxfId="15519"/>
    <tableColumn id="1482" xr3:uid="{CE4433DC-5551-4825-8A81-52456C43E11F}" name="Stĺpec1482" dataDxfId="15518"/>
    <tableColumn id="1483" xr3:uid="{AE823749-25DB-4470-B0DF-4AB40FA1BBD5}" name="Stĺpec1483" dataDxfId="15517"/>
    <tableColumn id="1484" xr3:uid="{069071E2-24BA-418E-8BFB-3426FB1FF235}" name="Stĺpec1484" dataDxfId="15516"/>
    <tableColumn id="1485" xr3:uid="{3F67A420-8169-4321-883E-AF1B825FEDBC}" name="Stĺpec1485" dataDxfId="15515"/>
    <tableColumn id="1486" xr3:uid="{4BEC438E-E547-4A50-9BE1-3B1786652365}" name="Stĺpec1486" dataDxfId="15514"/>
    <tableColumn id="1487" xr3:uid="{6B0A8514-BE49-4847-A0D3-CA3F38CA8ADD}" name="Stĺpec1487" dataDxfId="15513"/>
    <tableColumn id="1488" xr3:uid="{AB146362-2240-49B5-83F6-DA5186DFD4CE}" name="Stĺpec1488" dataDxfId="15512"/>
    <tableColumn id="1489" xr3:uid="{F98FB6C3-3796-4D9D-98F3-B66C0EA024E5}" name="Stĺpec1489" dataDxfId="15511"/>
    <tableColumn id="1490" xr3:uid="{48B10B3F-E8CB-4A08-8A8F-C0167C62D1A3}" name="Stĺpec1490" dataDxfId="15510"/>
    <tableColumn id="1491" xr3:uid="{9E737F74-B2A8-48C2-896B-85600A4D2F68}" name="Stĺpec1491" dataDxfId="15509"/>
    <tableColumn id="1492" xr3:uid="{55B80D03-31F3-4CCC-8BB1-2F157D9E3A01}" name="Stĺpec1492" dataDxfId="15508"/>
    <tableColumn id="1493" xr3:uid="{6BE4047C-8BA4-4C44-8A49-7732C853BB26}" name="Stĺpec1493" dataDxfId="15507"/>
    <tableColumn id="1494" xr3:uid="{542C16D1-DD0F-493C-919B-7F65773C1175}" name="Stĺpec1494" dataDxfId="15506"/>
    <tableColumn id="1495" xr3:uid="{32F73E77-1C7B-4FF2-B931-92D40F266DDF}" name="Stĺpec1495" dataDxfId="15505"/>
    <tableColumn id="1496" xr3:uid="{7313FB3E-E3A7-401C-AD3C-BF2188F4842B}" name="Stĺpec1496" dataDxfId="15504"/>
    <tableColumn id="1497" xr3:uid="{0C88F565-675A-4DCD-8ADA-C334B32E36AC}" name="Stĺpec1497" dataDxfId="15503"/>
    <tableColumn id="1498" xr3:uid="{731CEFD8-3A40-4A86-A193-C4F13FE2C3DD}" name="Stĺpec1498" dataDxfId="15502"/>
    <tableColumn id="1499" xr3:uid="{42CAB828-6AD3-49DB-A1DC-4B738493AB99}" name="Stĺpec1499" dataDxfId="15501"/>
    <tableColumn id="1500" xr3:uid="{FAE8948F-8970-43A5-8674-BEB0CCECF90A}" name="Stĺpec1500" dataDxfId="15500"/>
    <tableColumn id="1501" xr3:uid="{40FE59ED-B161-4CF1-8E1F-99B6A9BAF1D3}" name="Stĺpec1501" dataDxfId="15499"/>
    <tableColumn id="1502" xr3:uid="{B416D1EB-32C4-4920-9982-268D48F1341D}" name="Stĺpec1502" dataDxfId="15498"/>
    <tableColumn id="1503" xr3:uid="{F49FEDEF-23CC-40A9-AD89-66EA8CC9DFF9}" name="Stĺpec1503" dataDxfId="15497"/>
    <tableColumn id="1504" xr3:uid="{288E9C2F-F8EF-4733-B093-C61DABBFD577}" name="Stĺpec1504" dataDxfId="15496"/>
    <tableColumn id="1505" xr3:uid="{F80C3F55-B000-4B5F-98F5-40CCED8B2FC6}" name="Stĺpec1505" dataDxfId="15495"/>
    <tableColumn id="1506" xr3:uid="{D279D350-F4C6-4C77-AE11-C613193643C6}" name="Stĺpec1506" dataDxfId="15494"/>
    <tableColumn id="1507" xr3:uid="{6B2BD21A-BBDE-4BF5-B094-2F77944DC18B}" name="Stĺpec1507" dataDxfId="15493"/>
    <tableColumn id="1508" xr3:uid="{66DE95B4-7B5A-4F53-9D43-22DD62202BD1}" name="Stĺpec1508" dataDxfId="15492"/>
    <tableColumn id="1509" xr3:uid="{EEE6B700-FAC6-45CE-80EB-192EE41658A5}" name="Stĺpec1509" dataDxfId="15491"/>
    <tableColumn id="1510" xr3:uid="{F289E420-4618-4DCB-A30A-24BD4A59B13A}" name="Stĺpec1510" dataDxfId="15490"/>
    <tableColumn id="1511" xr3:uid="{BBE97811-2D28-4A0F-9A74-BBF72FFA30EA}" name="Stĺpec1511" dataDxfId="15489"/>
    <tableColumn id="1512" xr3:uid="{02FD8C17-28AD-425E-9E21-1E156DBFAE8E}" name="Stĺpec1512" dataDxfId="15488"/>
    <tableColumn id="1513" xr3:uid="{F7778FBD-F603-42CE-863C-E1586122206C}" name="Stĺpec1513" dataDxfId="15487"/>
    <tableColumn id="1514" xr3:uid="{B362C6F8-B4BC-4059-B9F4-7B316C40FBFB}" name="Stĺpec1514" dataDxfId="15486"/>
    <tableColumn id="1515" xr3:uid="{80A07586-01AE-4D1F-A78F-1A1640AC641B}" name="Stĺpec1515" dataDxfId="15485"/>
    <tableColumn id="1516" xr3:uid="{EA71D2E1-F893-47D4-85E6-41E4DDBD2EC1}" name="Stĺpec1516" dataDxfId="15484"/>
    <tableColumn id="1517" xr3:uid="{FE80683F-D582-4178-880C-9FF779650CE1}" name="Stĺpec1517" dataDxfId="15483"/>
    <tableColumn id="1518" xr3:uid="{C45DDA24-BD90-445B-80E0-DA5EA725855B}" name="Stĺpec1518" dataDxfId="15482"/>
    <tableColumn id="1519" xr3:uid="{E4CC0127-77D2-4F52-80AD-039D1DD02785}" name="Stĺpec1519" dataDxfId="15481"/>
    <tableColumn id="1520" xr3:uid="{0934AFA2-0C4E-42C6-9A8A-02568E031D69}" name="Stĺpec1520" dataDxfId="15480"/>
    <tableColumn id="1521" xr3:uid="{7D186E1C-FE25-458B-BD93-5B46A3016E98}" name="Stĺpec1521" dataDxfId="15479"/>
    <tableColumn id="1522" xr3:uid="{06AC780F-2F08-44D0-B9BF-BA7DFF4E9744}" name="Stĺpec1522" dataDxfId="15478"/>
    <tableColumn id="1523" xr3:uid="{0631AF14-8C46-46C5-963C-2B231A8717FD}" name="Stĺpec1523" dataDxfId="15477"/>
    <tableColumn id="1524" xr3:uid="{D690A8A2-BCFF-4B9A-8CCC-45CCB5021715}" name="Stĺpec1524" dataDxfId="15476"/>
    <tableColumn id="1525" xr3:uid="{957FCC10-E14B-41BE-A8BB-483058631CB5}" name="Stĺpec1525" dataDxfId="15475"/>
    <tableColumn id="1526" xr3:uid="{04EAF0E8-5863-4809-933C-23E9C67DC20E}" name="Stĺpec1526" dataDxfId="15474"/>
    <tableColumn id="1527" xr3:uid="{D3B0856A-87EE-4B52-8048-6EAE97DDFA4C}" name="Stĺpec1527" dataDxfId="15473"/>
    <tableColumn id="1528" xr3:uid="{A97761E3-CFAD-4F67-B133-78B1DE9DFADD}" name="Stĺpec1528" dataDxfId="15472"/>
    <tableColumn id="1529" xr3:uid="{591985F3-1362-4204-BD01-2CD95D505C52}" name="Stĺpec1529" dataDxfId="15471"/>
    <tableColumn id="1530" xr3:uid="{EE673844-7544-4136-B200-6596F1822BC3}" name="Stĺpec1530" dataDxfId="15470"/>
    <tableColumn id="1531" xr3:uid="{71C99B4D-ADBA-4DE2-AFCE-F39CEFEF7F61}" name="Stĺpec1531" dataDxfId="15469"/>
    <tableColumn id="1532" xr3:uid="{0547CF6C-6665-4CD5-91EE-89E7435CFBA1}" name="Stĺpec1532" dataDxfId="15468"/>
    <tableColumn id="1533" xr3:uid="{55E9398F-B869-4C23-B2D7-70352507E21C}" name="Stĺpec1533" dataDxfId="15467"/>
    <tableColumn id="1534" xr3:uid="{F683757E-48DB-439F-A9C9-261324A1B56B}" name="Stĺpec1534" dataDxfId="15466"/>
    <tableColumn id="1535" xr3:uid="{B66A6566-283C-4815-8911-1864645D5C1B}" name="Stĺpec1535" dataDxfId="15465"/>
    <tableColumn id="1536" xr3:uid="{E6CF8D7D-E72A-40F3-8E01-DF876CDD6BA1}" name="Stĺpec1536" dataDxfId="15464"/>
    <tableColumn id="1537" xr3:uid="{567530C1-F8C5-47CB-B574-A97B90E0172C}" name="Stĺpec1537" dataDxfId="15463"/>
    <tableColumn id="1538" xr3:uid="{15201BE4-020E-4531-BCD3-6F8E8E8458D8}" name="Stĺpec1538" dataDxfId="15462"/>
    <tableColumn id="1539" xr3:uid="{B1F7EB1A-3D84-4DB6-BA81-A928C0606B51}" name="Stĺpec1539" dataDxfId="15461"/>
    <tableColumn id="1540" xr3:uid="{64B86100-E5A9-4E77-894D-6A0B31950663}" name="Stĺpec1540" dataDxfId="15460"/>
    <tableColumn id="1541" xr3:uid="{662F7531-9B88-45D7-8C4D-14416257AC9E}" name="Stĺpec1541" dataDxfId="15459"/>
    <tableColumn id="1542" xr3:uid="{3B4CF60B-1863-4005-B718-24A1F43F30DB}" name="Stĺpec1542" dataDxfId="15458"/>
    <tableColumn id="1543" xr3:uid="{3CEFECBA-D7DD-4217-A51C-2CA6A426E3F4}" name="Stĺpec1543" dataDxfId="15457"/>
    <tableColumn id="1544" xr3:uid="{41D40A71-06EB-4D18-8B4E-E91E9CBDC7CE}" name="Stĺpec1544" dataDxfId="15456"/>
    <tableColumn id="1545" xr3:uid="{A6B5A884-C62F-4067-A0F9-2422320C66DC}" name="Stĺpec1545" dataDxfId="15455"/>
    <tableColumn id="1546" xr3:uid="{282870A6-53A1-48E7-9A3A-8BD4BE3EBFC0}" name="Stĺpec1546" dataDxfId="15454"/>
    <tableColumn id="1547" xr3:uid="{EC55FD5C-9364-4190-9CDC-5B07BA4E9093}" name="Stĺpec1547" dataDxfId="15453"/>
    <tableColumn id="1548" xr3:uid="{53260A7B-ED88-4B4A-9EAE-052F301C1C52}" name="Stĺpec1548" dataDxfId="15452"/>
    <tableColumn id="1549" xr3:uid="{93191254-B007-45A9-A904-BD2AC55A7ECE}" name="Stĺpec1549" dataDxfId="15451"/>
    <tableColumn id="1550" xr3:uid="{25241ABA-1910-42C5-85ED-F324D65143F1}" name="Stĺpec1550" dataDxfId="15450"/>
    <tableColumn id="1551" xr3:uid="{82CC8FAF-F7A6-4B7B-96CF-C90FEEDF54F6}" name="Stĺpec1551" dataDxfId="15449"/>
    <tableColumn id="1552" xr3:uid="{7E50E611-1631-46DE-8B41-169E3AF15997}" name="Stĺpec1552" dataDxfId="15448"/>
    <tableColumn id="1553" xr3:uid="{C9FB6B75-7108-4372-BA4D-D97C4A0DF47E}" name="Stĺpec1553" dataDxfId="15447"/>
    <tableColumn id="1554" xr3:uid="{36A3B799-EF01-4BB1-B359-0E4D42CCF120}" name="Stĺpec1554" dataDxfId="15446"/>
    <tableColumn id="1555" xr3:uid="{B95F9D68-2056-4B0B-93F7-51D4F9FFE1A4}" name="Stĺpec1555" dataDxfId="15445"/>
    <tableColumn id="1556" xr3:uid="{A9023715-A21F-4BAC-BE1D-D898B1CCC15F}" name="Stĺpec1556" dataDxfId="15444"/>
    <tableColumn id="1557" xr3:uid="{CA65684D-6D23-4E35-9EE3-C4D7F5BCA013}" name="Stĺpec1557" dataDxfId="15443"/>
    <tableColumn id="1558" xr3:uid="{449B2AD7-27FC-42F4-9E7B-24236BFE6F3D}" name="Stĺpec1558" dataDxfId="15442"/>
    <tableColumn id="1559" xr3:uid="{5B11BDC9-1830-41DF-B515-F821F6188D58}" name="Stĺpec1559" dataDxfId="15441"/>
    <tableColumn id="1560" xr3:uid="{263F3BD5-D548-41B7-A87F-9CD15CA74C11}" name="Stĺpec1560" dataDxfId="15440"/>
    <tableColumn id="1561" xr3:uid="{E9AACA94-1BA2-45C7-925D-66B64B336BC3}" name="Stĺpec1561" dataDxfId="15439"/>
    <tableColumn id="1562" xr3:uid="{4063CD94-9970-4EBD-9395-CEE48DACA3BC}" name="Stĺpec1562" dataDxfId="15438"/>
    <tableColumn id="1563" xr3:uid="{2393A23A-1269-4B8E-A5DC-F50C2C8D6F2F}" name="Stĺpec1563" dataDxfId="15437"/>
    <tableColumn id="1564" xr3:uid="{6A5B3A4D-3D33-448E-A07F-370959E65A17}" name="Stĺpec1564" dataDxfId="15436"/>
    <tableColumn id="1565" xr3:uid="{7DB65ADE-1201-44D1-9E24-626DAFA6F704}" name="Stĺpec1565" dataDxfId="15435"/>
    <tableColumn id="1566" xr3:uid="{27EFEA91-69C2-47C3-9E2E-972B09E78F69}" name="Stĺpec1566" dataDxfId="15434"/>
    <tableColumn id="1567" xr3:uid="{057EAEFC-8299-43E1-B802-BC93A7330693}" name="Stĺpec1567" dataDxfId="15433"/>
    <tableColumn id="1568" xr3:uid="{0424FE3B-D917-40CE-89E3-CBB6D9C844D5}" name="Stĺpec1568" dataDxfId="15432"/>
    <tableColumn id="1569" xr3:uid="{8115E807-1B9B-49CB-AFEE-D5B5084AFD05}" name="Stĺpec1569" dataDxfId="15431"/>
    <tableColumn id="1570" xr3:uid="{80DDF147-B2AE-4DFB-BA0F-13699B3742B5}" name="Stĺpec1570" dataDxfId="15430"/>
    <tableColumn id="1571" xr3:uid="{E655AF78-586E-4A57-87E4-F25E4A7E5E3A}" name="Stĺpec1571" dataDxfId="15429"/>
    <tableColumn id="1572" xr3:uid="{8053B543-5185-4DA0-85B4-EF3E6CB47C37}" name="Stĺpec1572" dataDxfId="15428"/>
    <tableColumn id="1573" xr3:uid="{E917401D-2473-4DB2-9609-2661249ED743}" name="Stĺpec1573" dataDxfId="15427"/>
    <tableColumn id="1574" xr3:uid="{1AF71147-FE5E-4EEB-B1AF-8F839762ED85}" name="Stĺpec1574" dataDxfId="15426"/>
    <tableColumn id="1575" xr3:uid="{EFFEF290-007D-4C87-98EE-53F783F9B7F3}" name="Stĺpec1575" dataDxfId="15425"/>
    <tableColumn id="1576" xr3:uid="{9DF0C06F-D823-42C3-AA99-08013B8043C7}" name="Stĺpec1576" dataDxfId="15424"/>
    <tableColumn id="1577" xr3:uid="{201AD75B-AF72-482D-9FAC-9E95452EE0EA}" name="Stĺpec1577" dataDxfId="15423"/>
    <tableColumn id="1578" xr3:uid="{46598DBC-8BA8-4FC5-88EB-945D380A2E50}" name="Stĺpec1578" dataDxfId="15422"/>
    <tableColumn id="1579" xr3:uid="{180E9B78-5EE8-4C12-9264-D48BE702EB48}" name="Stĺpec1579" dataDxfId="15421"/>
    <tableColumn id="1580" xr3:uid="{958307BD-179C-447D-BDEC-DA476A000B4D}" name="Stĺpec1580" dataDxfId="15420"/>
    <tableColumn id="1581" xr3:uid="{1615703D-A1C1-42AE-8AE5-49D4CBBF1490}" name="Stĺpec1581" dataDxfId="15419"/>
    <tableColumn id="1582" xr3:uid="{D9808DC2-83F9-4E3C-A314-14CBA202C565}" name="Stĺpec1582" dataDxfId="15418"/>
    <tableColumn id="1583" xr3:uid="{D1C7483F-1AB5-4E63-AA6C-D4B3104CADAE}" name="Stĺpec1583" dataDxfId="15417"/>
    <tableColumn id="1584" xr3:uid="{696A0829-A405-44C8-82D2-B9E8413B202A}" name="Stĺpec1584" dataDxfId="15416"/>
    <tableColumn id="1585" xr3:uid="{269879C5-D86C-40B9-AF6C-F59D7712590F}" name="Stĺpec1585" dataDxfId="15415"/>
    <tableColumn id="1586" xr3:uid="{44F38248-AECF-4AEF-993A-DD8F2BEE99B6}" name="Stĺpec1586" dataDxfId="15414"/>
    <tableColumn id="1587" xr3:uid="{B49B4AEB-D919-4BC5-80CF-D8EEB99D466C}" name="Stĺpec1587" dataDxfId="15413"/>
    <tableColumn id="1588" xr3:uid="{49246F65-93FF-40FC-9C06-709F21C2AEF4}" name="Stĺpec1588" dataDxfId="15412"/>
    <tableColumn id="1589" xr3:uid="{B40F02B5-07DB-4F5E-A8DB-C3E03C42F54B}" name="Stĺpec1589" dataDxfId="15411"/>
    <tableColumn id="1590" xr3:uid="{EB3539BB-9914-4454-AF4B-E6BA30940423}" name="Stĺpec1590" dataDxfId="15410"/>
    <tableColumn id="1591" xr3:uid="{E6A9F2DB-83FA-4226-9B07-E8DA2AA78094}" name="Stĺpec1591" dataDxfId="15409"/>
    <tableColumn id="1592" xr3:uid="{1AD62F38-21B2-49CF-8DB1-0960AAE367D1}" name="Stĺpec1592" dataDxfId="15408"/>
    <tableColumn id="1593" xr3:uid="{7E3B3211-3F48-41A6-AC4D-D2FB14D90D0C}" name="Stĺpec1593" dataDxfId="15407"/>
    <tableColumn id="1594" xr3:uid="{6AC2A2C3-812C-4772-A074-045862C368C7}" name="Stĺpec1594" dataDxfId="15406"/>
    <tableColumn id="1595" xr3:uid="{804BE468-B957-4B14-8916-711B2F736DAF}" name="Stĺpec1595" dataDxfId="15405"/>
    <tableColumn id="1596" xr3:uid="{61CE17AE-F7DF-4EFE-A410-C67BADB7B3DF}" name="Stĺpec1596" dataDxfId="15404"/>
    <tableColumn id="1597" xr3:uid="{8A70E2D3-E55D-469C-BA10-786516158819}" name="Stĺpec1597" dataDxfId="15403"/>
    <tableColumn id="1598" xr3:uid="{B6E35AC4-20F2-486A-9F6A-F0E4453AFF2F}" name="Stĺpec1598" dataDxfId="15402"/>
    <tableColumn id="1599" xr3:uid="{2FE537D5-8FC7-4937-9582-5ACBBCF26928}" name="Stĺpec1599" dataDxfId="15401"/>
    <tableColumn id="1600" xr3:uid="{429ECA7A-65A0-45F9-984A-498740E14161}" name="Stĺpec1600" dataDxfId="15400"/>
    <tableColumn id="1601" xr3:uid="{ED20496D-2F99-4189-9558-291596D4F403}" name="Stĺpec1601" dataDxfId="15399"/>
    <tableColumn id="1602" xr3:uid="{2F5F2FF1-D754-4C0C-9331-DAA06811A260}" name="Stĺpec1602" dataDxfId="15398"/>
    <tableColumn id="1603" xr3:uid="{DAD2C4DC-AA6F-442F-8DE7-CB9D29E4F104}" name="Stĺpec1603" dataDxfId="15397"/>
    <tableColumn id="1604" xr3:uid="{55CA9B1C-FA50-423F-95BF-346F56E1C4DD}" name="Stĺpec1604" dataDxfId="15396"/>
    <tableColumn id="1605" xr3:uid="{9FD55B2C-BE51-4B0E-B2D9-C3EE09ED5603}" name="Stĺpec1605" dataDxfId="15395"/>
    <tableColumn id="1606" xr3:uid="{6CBD291F-A6C3-4A03-8A3F-0B9DA0931EEC}" name="Stĺpec1606" dataDxfId="15394"/>
    <tableColumn id="1607" xr3:uid="{36F69FD8-D0B4-4F83-A68F-7EC417591206}" name="Stĺpec1607" dataDxfId="15393"/>
    <tableColumn id="1608" xr3:uid="{FC4F0884-C853-48FE-A4A7-ACA657054BA2}" name="Stĺpec1608" dataDxfId="15392"/>
    <tableColumn id="1609" xr3:uid="{2B86A45D-0234-49B3-B81E-A6D3E5BB6A86}" name="Stĺpec1609" dataDxfId="15391"/>
    <tableColumn id="1610" xr3:uid="{DE4D873C-B530-4652-BFCD-7EE421B01E4F}" name="Stĺpec1610" dataDxfId="15390"/>
    <tableColumn id="1611" xr3:uid="{5CB7ACBE-6E78-4500-9C13-EC44D6B3A2DF}" name="Stĺpec1611" dataDxfId="15389"/>
    <tableColumn id="1612" xr3:uid="{0A3157C4-683F-4802-85BF-740752069D43}" name="Stĺpec1612" dataDxfId="15388"/>
    <tableColumn id="1613" xr3:uid="{E9A9F57F-7882-484B-96B2-4BBD890FE982}" name="Stĺpec1613" dataDxfId="15387"/>
    <tableColumn id="1614" xr3:uid="{EBECDFC2-F40C-484B-8893-CB0F2051ACF4}" name="Stĺpec1614" dataDxfId="15386"/>
    <tableColumn id="1615" xr3:uid="{6AC4D2CD-C1F5-4D32-AE4D-19183DEE8E07}" name="Stĺpec1615" dataDxfId="15385"/>
    <tableColumn id="1616" xr3:uid="{395D934B-1368-44FA-8AF3-FCA50EF4B7C0}" name="Stĺpec1616" dataDxfId="15384"/>
    <tableColumn id="1617" xr3:uid="{BE90B43B-BC99-4328-850F-BDDBA928570A}" name="Stĺpec1617" dataDxfId="15383"/>
    <tableColumn id="1618" xr3:uid="{AA801081-AA3C-4FD3-A9F1-DBB857B6CAFA}" name="Stĺpec1618" dataDxfId="15382"/>
    <tableColumn id="1619" xr3:uid="{9278AA28-5754-42AC-855B-1F33D85E12DF}" name="Stĺpec1619" dataDxfId="15381"/>
    <tableColumn id="1620" xr3:uid="{041FE411-3BAA-444A-978B-151D0553E197}" name="Stĺpec1620" dataDxfId="15380"/>
    <tableColumn id="1621" xr3:uid="{AB994CB1-917E-46CD-83F2-8736E57CBFA3}" name="Stĺpec1621" dataDxfId="15379"/>
    <tableColumn id="1622" xr3:uid="{6CA5B607-DB3A-4BD1-860E-F95AFE0458F2}" name="Stĺpec1622" dataDxfId="15378"/>
    <tableColumn id="1623" xr3:uid="{6FC5CAEE-34C0-41BB-A0FF-C2DEAE92E10F}" name="Stĺpec1623" dataDxfId="15377"/>
    <tableColumn id="1624" xr3:uid="{90D2E1EA-4621-4324-BF0D-C3A6A4472F74}" name="Stĺpec1624" dataDxfId="15376"/>
    <tableColumn id="1625" xr3:uid="{A0121115-32F6-4E21-AA4A-1F6A8FAFB322}" name="Stĺpec1625" dataDxfId="15375"/>
    <tableColumn id="1626" xr3:uid="{F7A320FC-28E7-442F-99CE-FD5CE4DEE6E1}" name="Stĺpec1626" dataDxfId="15374"/>
    <tableColumn id="1627" xr3:uid="{56EF3DB5-44DC-4611-B375-CB744CCA925F}" name="Stĺpec1627" dataDxfId="15373"/>
    <tableColumn id="1628" xr3:uid="{2BE7FAA1-C4E1-44EE-89C0-24F5BB4ABBC7}" name="Stĺpec1628" dataDxfId="15372"/>
    <tableColumn id="1629" xr3:uid="{62713429-BA19-4400-86AD-80648BD7AFFF}" name="Stĺpec1629" dataDxfId="15371"/>
    <tableColumn id="1630" xr3:uid="{A0F7C9F2-8302-4A04-BE58-93650CD81CEC}" name="Stĺpec1630" dataDxfId="15370"/>
    <tableColumn id="1631" xr3:uid="{7458F651-DF27-4A33-A055-5A5AFBF8100F}" name="Stĺpec1631" dataDxfId="15369"/>
    <tableColumn id="1632" xr3:uid="{0CF990FF-41A3-49EC-9F82-4523522767C9}" name="Stĺpec1632" dataDxfId="15368"/>
    <tableColumn id="1633" xr3:uid="{1F206408-F5B4-4157-AE55-E6EC0277B13B}" name="Stĺpec1633" dataDxfId="15367"/>
    <tableColumn id="1634" xr3:uid="{07F405FB-2051-4076-BFAC-4F0F893FA124}" name="Stĺpec1634" dataDxfId="15366"/>
    <tableColumn id="1635" xr3:uid="{BB516B05-1A44-4380-91DE-503EC397EB4D}" name="Stĺpec1635" dataDxfId="15365"/>
    <tableColumn id="1636" xr3:uid="{33FD82E1-0442-4BC0-A3B5-75167B08E653}" name="Stĺpec1636" dataDxfId="15364"/>
    <tableColumn id="1637" xr3:uid="{4B687741-C25B-4991-9D81-C33C86276A9E}" name="Stĺpec1637" dataDxfId="15363"/>
    <tableColumn id="1638" xr3:uid="{56D31CC4-10C6-4AB3-9681-99E343CD5223}" name="Stĺpec1638" dataDxfId="15362"/>
    <tableColumn id="1639" xr3:uid="{23D053E9-D9F8-466D-9E54-36864232DC19}" name="Stĺpec1639" dataDxfId="15361"/>
    <tableColumn id="1640" xr3:uid="{F2C927BA-AA14-47A9-AFDF-EC15A3597EA8}" name="Stĺpec1640" dataDxfId="15360"/>
    <tableColumn id="1641" xr3:uid="{416BD48D-3A21-454A-AE75-D436CF299044}" name="Stĺpec1641" dataDxfId="15359"/>
    <tableColumn id="1642" xr3:uid="{6DC21335-CD62-4338-92E5-21D15128B4ED}" name="Stĺpec1642" dataDxfId="15358"/>
    <tableColumn id="1643" xr3:uid="{721AA0E9-7CC2-4C09-BF46-D3B7C22CCA5F}" name="Stĺpec1643" dataDxfId="15357"/>
    <tableColumn id="1644" xr3:uid="{BF55E444-BE07-475E-BAC7-6DC80D934328}" name="Stĺpec1644" dataDxfId="15356"/>
    <tableColumn id="1645" xr3:uid="{E9C6F544-E13A-4EA1-B07C-F7AAE9C80F0F}" name="Stĺpec1645" dataDxfId="15355"/>
    <tableColumn id="1646" xr3:uid="{7B8266F6-5908-49AE-800F-662EBD4B1FAB}" name="Stĺpec1646" dataDxfId="15354"/>
    <tableColumn id="1647" xr3:uid="{1BB216A0-8817-46D2-A1A6-C79C1F1B90E4}" name="Stĺpec1647" dataDxfId="15353"/>
    <tableColumn id="1648" xr3:uid="{26110D0A-B84D-45DD-B522-D30A7CEA3B54}" name="Stĺpec1648" dataDxfId="15352"/>
    <tableColumn id="1649" xr3:uid="{5AE8C437-2F30-4191-965A-429C87B32349}" name="Stĺpec1649" dataDxfId="15351"/>
    <tableColumn id="1650" xr3:uid="{FC7F19A2-99AD-4E8F-BF6B-C03ABC68B00E}" name="Stĺpec1650" dataDxfId="15350"/>
    <tableColumn id="1651" xr3:uid="{354A7DF7-E768-4B45-956D-B7A06634C9D8}" name="Stĺpec1651" dataDxfId="15349"/>
    <tableColumn id="1652" xr3:uid="{89C5FB9A-E699-4D05-A3DC-01D76C75E1C7}" name="Stĺpec1652" dataDxfId="15348"/>
    <tableColumn id="1653" xr3:uid="{594B2795-A0EF-4295-88E9-8DE2ECD41C14}" name="Stĺpec1653" dataDxfId="15347"/>
    <tableColumn id="1654" xr3:uid="{1BCD796B-EFFB-46EC-A2B6-FB8C07BBB1B1}" name="Stĺpec1654" dataDxfId="15346"/>
    <tableColumn id="1655" xr3:uid="{F72382D2-F0BF-4AAE-9A43-DAEF15742269}" name="Stĺpec1655" dataDxfId="15345"/>
    <tableColumn id="1656" xr3:uid="{DF108670-A4FA-432D-801E-289C93541A1C}" name="Stĺpec1656" dataDxfId="15344"/>
    <tableColumn id="1657" xr3:uid="{C40AB967-D17C-45B0-B613-6CBFF85CB9D1}" name="Stĺpec1657" dataDxfId="15343"/>
    <tableColumn id="1658" xr3:uid="{2FD5AB0F-DD62-4710-9FA2-058ACB6FBBB9}" name="Stĺpec1658" dataDxfId="15342"/>
    <tableColumn id="1659" xr3:uid="{7C19E174-177A-45CD-A432-A64DDEE9EC29}" name="Stĺpec1659" dataDxfId="15341"/>
    <tableColumn id="1660" xr3:uid="{F36669E4-2987-4A79-BDF3-4EBA5660DA73}" name="Stĺpec1660" dataDxfId="15340"/>
    <tableColumn id="1661" xr3:uid="{CAFBC1B9-3B14-42A3-BC53-642D440608F1}" name="Stĺpec1661" dataDxfId="15339"/>
    <tableColumn id="1662" xr3:uid="{4E26921F-DCC0-41E3-A6F9-7419574922B0}" name="Stĺpec1662" dataDxfId="15338"/>
    <tableColumn id="1663" xr3:uid="{E42C8E94-C398-4652-A240-3FCEE4ECAE5C}" name="Stĺpec1663" dataDxfId="15337"/>
    <tableColumn id="1664" xr3:uid="{613AA698-34D0-4284-8587-CC22956BBB5C}" name="Stĺpec1664" dataDxfId="15336"/>
    <tableColumn id="1665" xr3:uid="{30ACDFE5-E816-4C08-AE1C-C7C847CFE29B}" name="Stĺpec1665" dataDxfId="15335"/>
    <tableColumn id="1666" xr3:uid="{2AF4F8FA-532C-4B0E-A48C-8E0C8E8F7672}" name="Stĺpec1666" dataDxfId="15334"/>
    <tableColumn id="1667" xr3:uid="{F3152B44-83EC-4493-9A17-34FD1DCE6F83}" name="Stĺpec1667" dataDxfId="15333"/>
    <tableColumn id="1668" xr3:uid="{6907A9E7-A50F-4A62-B085-97B63978F2A3}" name="Stĺpec1668" dataDxfId="15332"/>
    <tableColumn id="1669" xr3:uid="{719CE3E3-E8B4-45CD-B8A5-9AA68306A8FA}" name="Stĺpec1669" dataDxfId="15331"/>
    <tableColumn id="1670" xr3:uid="{96660DDD-C6BC-4E8F-8CFD-FDB589A411CA}" name="Stĺpec1670" dataDxfId="15330"/>
    <tableColumn id="1671" xr3:uid="{C01D41D5-5D98-4CBB-B5BE-1053935360F0}" name="Stĺpec1671" dataDxfId="15329"/>
    <tableColumn id="1672" xr3:uid="{F96F76E7-3C33-4FC3-AA08-85AE1200CCCD}" name="Stĺpec1672" dataDxfId="15328"/>
    <tableColumn id="1673" xr3:uid="{25101FFE-7302-4A9B-8511-EF0A5B069329}" name="Stĺpec1673" dataDxfId="15327"/>
    <tableColumn id="1674" xr3:uid="{6AE6D5E7-8BE1-458F-99A3-2067B92EE5C9}" name="Stĺpec1674" dataDxfId="15326"/>
    <tableColumn id="1675" xr3:uid="{5786609A-1DFF-4DB2-B807-7CEDE6FD3499}" name="Stĺpec1675" dataDxfId="15325"/>
    <tableColumn id="1676" xr3:uid="{3ED34250-E108-4041-B803-69217B40DC3D}" name="Stĺpec1676" dataDxfId="15324"/>
    <tableColumn id="1677" xr3:uid="{2FFD2490-AC1E-49DD-9002-A36884ADB1D6}" name="Stĺpec1677" dataDxfId="15323"/>
    <tableColumn id="1678" xr3:uid="{D57F293B-DD96-45C3-982E-5C5B7222D9D5}" name="Stĺpec1678" dataDxfId="15322"/>
    <tableColumn id="1679" xr3:uid="{67B8A394-DC40-4F12-81BE-E550A5EDC3B3}" name="Stĺpec1679" dataDxfId="15321"/>
    <tableColumn id="1680" xr3:uid="{197426BB-B9D4-4614-A730-D116A5BBE865}" name="Stĺpec1680" dataDxfId="15320"/>
    <tableColumn id="1681" xr3:uid="{0E9501FA-AFE4-4BDE-884C-FD03A513D687}" name="Stĺpec1681" dataDxfId="15319"/>
    <tableColumn id="1682" xr3:uid="{E7E692E6-538C-45B8-895B-56E3BB5E8DAB}" name="Stĺpec1682" dataDxfId="15318"/>
    <tableColumn id="1683" xr3:uid="{78B5995B-5B3D-494F-AC2D-EA880D80459E}" name="Stĺpec1683" dataDxfId="15317"/>
    <tableColumn id="1684" xr3:uid="{07E2DDDC-5947-4BD9-ABB4-8F31B6EA1AE3}" name="Stĺpec1684" dataDxfId="15316"/>
    <tableColumn id="1685" xr3:uid="{FCF87011-4367-4C05-8666-71C001220064}" name="Stĺpec1685" dataDxfId="15315"/>
    <tableColumn id="1686" xr3:uid="{6B4B53BB-3148-459F-A382-2002CCD03D05}" name="Stĺpec1686" dataDxfId="15314"/>
    <tableColumn id="1687" xr3:uid="{B2706C6A-7E0F-422F-9CDF-288B88C62CF9}" name="Stĺpec1687" dataDxfId="15313"/>
    <tableColumn id="1688" xr3:uid="{64D42054-B9CA-46EA-8C16-DAF232E58F8A}" name="Stĺpec1688" dataDxfId="15312"/>
    <tableColumn id="1689" xr3:uid="{8D090CD4-F6E6-448F-82C3-1376F0929E8E}" name="Stĺpec1689" dataDxfId="15311"/>
    <tableColumn id="1690" xr3:uid="{1809BCEE-E652-43D2-8A5D-D457A5D08280}" name="Stĺpec1690" dataDxfId="15310"/>
    <tableColumn id="1691" xr3:uid="{6CA8E51F-CBEE-42D4-BB40-1FA82C0654C9}" name="Stĺpec1691" dataDxfId="15309"/>
    <tableColumn id="1692" xr3:uid="{69F14706-8CE4-4198-90EF-9FBF585B2F98}" name="Stĺpec1692" dataDxfId="15308"/>
    <tableColumn id="1693" xr3:uid="{8B1198A1-938B-4E99-AC6E-96F511B12405}" name="Stĺpec1693" dataDxfId="15307"/>
    <tableColumn id="1694" xr3:uid="{EEDD75E2-E80E-4627-8AE3-7FDB02438B58}" name="Stĺpec1694" dataDxfId="15306"/>
    <tableColumn id="1695" xr3:uid="{4F682E53-D637-4F21-949F-86F1139E92EF}" name="Stĺpec1695" dataDxfId="15305"/>
    <tableColumn id="1696" xr3:uid="{64E1D613-9438-423F-BD86-9FAAD633E8F5}" name="Stĺpec1696" dataDxfId="15304"/>
    <tableColumn id="1697" xr3:uid="{F25B8D32-C56C-4E83-83C1-8B737751725C}" name="Stĺpec1697" dataDxfId="15303"/>
    <tableColumn id="1698" xr3:uid="{CE8B6EB1-9913-4169-8A39-9F49F91DB877}" name="Stĺpec1698" dataDxfId="15302"/>
    <tableColumn id="1699" xr3:uid="{469551AC-FBF1-4B32-B9F0-ACB7E56F0847}" name="Stĺpec1699" dataDxfId="15301"/>
    <tableColumn id="1700" xr3:uid="{F155CB7D-43C4-4CDE-A047-513569225B2C}" name="Stĺpec1700" dataDxfId="15300"/>
    <tableColumn id="1701" xr3:uid="{8BCA1F4E-3B8B-4D9B-9DFC-1A9E0D7BDF16}" name="Stĺpec1701" dataDxfId="15299"/>
    <tableColumn id="1702" xr3:uid="{3285EE0F-4E1F-4060-A276-0D71DF0FE39F}" name="Stĺpec1702" dataDxfId="15298"/>
    <tableColumn id="1703" xr3:uid="{2670866D-0232-4B3B-BA41-1F152856DBDE}" name="Stĺpec1703" dataDxfId="15297"/>
    <tableColumn id="1704" xr3:uid="{3FC5BAA0-B0D6-4049-A11D-FC441940012D}" name="Stĺpec1704" dataDxfId="15296"/>
    <tableColumn id="1705" xr3:uid="{58EF1AB5-A5DC-476F-A033-8A2E6106825F}" name="Stĺpec1705" dataDxfId="15295"/>
    <tableColumn id="1706" xr3:uid="{A8A01F27-61BF-4779-A394-2A2E8EB9D6B8}" name="Stĺpec1706" dataDxfId="15294"/>
    <tableColumn id="1707" xr3:uid="{BF4A6D18-4859-462B-B7AD-6866BD04E3E5}" name="Stĺpec1707" dataDxfId="15293"/>
    <tableColumn id="1708" xr3:uid="{CB8CB58F-2BE7-486F-85AE-B750E41D1331}" name="Stĺpec1708" dataDxfId="15292"/>
    <tableColumn id="1709" xr3:uid="{3D98BD52-29AA-45A2-8B2C-9EAB063CDF77}" name="Stĺpec1709" dataDxfId="15291"/>
    <tableColumn id="1710" xr3:uid="{523DC511-AB0C-4001-A917-44BB967DF90C}" name="Stĺpec1710" dataDxfId="15290"/>
    <tableColumn id="1711" xr3:uid="{A0DA8A88-DDE6-413E-9EEA-AF10E52B4113}" name="Stĺpec1711" dataDxfId="15289"/>
    <tableColumn id="1712" xr3:uid="{0BF6B7B7-5732-43D2-9333-9BF22A6757C7}" name="Stĺpec1712" dataDxfId="15288"/>
    <tableColumn id="1713" xr3:uid="{AD4F1DE3-8C6E-4C02-9F9C-EEB821C03BA6}" name="Stĺpec1713" dataDxfId="15287"/>
    <tableColumn id="1714" xr3:uid="{21089DBA-2856-4C60-B0C9-5774837AC5B7}" name="Stĺpec1714" dataDxfId="15286"/>
    <tableColumn id="1715" xr3:uid="{CE0FCA6A-103A-4C90-9594-93FABC3D4339}" name="Stĺpec1715" dataDxfId="15285"/>
    <tableColumn id="1716" xr3:uid="{2DFC0E1A-C864-48A3-BE26-0FD5FFA3BC54}" name="Stĺpec1716" dataDxfId="15284"/>
    <tableColumn id="1717" xr3:uid="{BEEDF2FE-24A1-4119-AB31-A139FD7BE84F}" name="Stĺpec1717" dataDxfId="15283"/>
    <tableColumn id="1718" xr3:uid="{F3BA3B56-A1FE-47F1-8347-317DBC26D943}" name="Stĺpec1718" dataDxfId="15282"/>
    <tableColumn id="1719" xr3:uid="{09D21187-27E0-4FD8-BD66-1520DB5494D5}" name="Stĺpec1719" dataDxfId="15281"/>
    <tableColumn id="1720" xr3:uid="{2230A33A-2EC4-4910-974E-55C20528A34C}" name="Stĺpec1720" dataDxfId="15280"/>
    <tableColumn id="1721" xr3:uid="{96769AD8-65F9-4DA4-BB3C-CF72AA1708BB}" name="Stĺpec1721" dataDxfId="15279"/>
    <tableColumn id="1722" xr3:uid="{F03C22BF-2669-4015-88AC-E9F565A8FE4B}" name="Stĺpec1722" dataDxfId="15278"/>
    <tableColumn id="1723" xr3:uid="{3E58FC41-D151-4BEA-B726-49E04342F9AD}" name="Stĺpec1723" dataDxfId="15277"/>
    <tableColumn id="1724" xr3:uid="{7A36CD2F-1EE9-42EA-B959-B590B1FFE3A4}" name="Stĺpec1724" dataDxfId="15276"/>
    <tableColumn id="1725" xr3:uid="{1B5E8AC3-D897-406F-ACB0-E6F9FC11DBA4}" name="Stĺpec1725" dataDxfId="15275"/>
    <tableColumn id="1726" xr3:uid="{42658ABE-4B5C-466A-A6BC-F474F5580ABF}" name="Stĺpec1726" dataDxfId="15274"/>
    <tableColumn id="1727" xr3:uid="{29C095CE-8659-4817-8C05-A7B53BE95185}" name="Stĺpec1727" dataDxfId="15273"/>
    <tableColumn id="1728" xr3:uid="{08813B2A-8B02-44B1-8E51-A19BD6FBA5BB}" name="Stĺpec1728" dataDxfId="15272"/>
    <tableColumn id="1729" xr3:uid="{B5537C17-B243-4453-867C-FEE6D45A6345}" name="Stĺpec1729" dataDxfId="15271"/>
    <tableColumn id="1730" xr3:uid="{95C4E30D-8D3C-44D8-B439-AE470426FD1F}" name="Stĺpec1730" dataDxfId="15270"/>
    <tableColumn id="1731" xr3:uid="{CF8C106C-A142-4DA5-BEDD-94C7294B1134}" name="Stĺpec1731" dataDxfId="15269"/>
    <tableColumn id="1732" xr3:uid="{6D2AF1D4-00B0-4733-AD14-006CABD5D918}" name="Stĺpec1732" dataDxfId="15268"/>
    <tableColumn id="1733" xr3:uid="{0D57A3F1-2D16-4E2D-8652-97F0A2C8773A}" name="Stĺpec1733" dataDxfId="15267"/>
    <tableColumn id="1734" xr3:uid="{ADA8B16F-F39D-4714-A4AC-C9B6CC6D449F}" name="Stĺpec1734" dataDxfId="15266"/>
    <tableColumn id="1735" xr3:uid="{26CB3158-7C82-45EE-85E3-8470979226C8}" name="Stĺpec1735" dataDxfId="15265"/>
    <tableColumn id="1736" xr3:uid="{D60272AF-8C73-4A87-A388-B569193DBAC3}" name="Stĺpec1736" dataDxfId="15264"/>
    <tableColumn id="1737" xr3:uid="{4411BE97-B204-4B30-A10A-E86A5808597E}" name="Stĺpec1737" dataDxfId="15263"/>
    <tableColumn id="1738" xr3:uid="{350A52E2-93BA-4659-9F72-BCADAD9348FC}" name="Stĺpec1738" dataDxfId="15262"/>
    <tableColumn id="1739" xr3:uid="{8A988238-593F-4514-9D34-F47D85E63EC9}" name="Stĺpec1739" dataDxfId="15261"/>
    <tableColumn id="1740" xr3:uid="{744D4605-4656-4E71-BBE3-4DDF2CDBC3F8}" name="Stĺpec1740" dataDxfId="15260"/>
    <tableColumn id="1741" xr3:uid="{126596AF-D7D0-4608-A7F7-6EABF50F8998}" name="Stĺpec1741" dataDxfId="15259"/>
    <tableColumn id="1742" xr3:uid="{B3313FCC-6AD6-43F6-9CDB-F3364E41E6B8}" name="Stĺpec1742" dataDxfId="15258"/>
    <tableColumn id="1743" xr3:uid="{90EC1D31-3FBF-4C01-BA73-9B91EC1163F0}" name="Stĺpec1743" dataDxfId="15257"/>
    <tableColumn id="1744" xr3:uid="{36B2E5B7-1783-4A74-9A23-92CFB5DCB341}" name="Stĺpec1744" dataDxfId="15256"/>
    <tableColumn id="1745" xr3:uid="{A09AA1C3-6602-4322-A18F-D7E0030F7522}" name="Stĺpec1745" dataDxfId="15255"/>
    <tableColumn id="1746" xr3:uid="{4DE59F9D-377C-46E8-B294-D6A17B4E3C53}" name="Stĺpec1746" dataDxfId="15254"/>
    <tableColumn id="1747" xr3:uid="{8C1D097B-C7A7-4375-86D3-1BCF5E7287B0}" name="Stĺpec1747" dataDxfId="15253"/>
    <tableColumn id="1748" xr3:uid="{32E48E06-E872-42F6-A2B3-9D2327F46A0D}" name="Stĺpec1748" dataDxfId="15252"/>
    <tableColumn id="1749" xr3:uid="{8BEE9719-B5B6-498B-AFC4-E3605204CC28}" name="Stĺpec1749" dataDxfId="15251"/>
    <tableColumn id="1750" xr3:uid="{5E30D32A-3759-4691-81F9-5CAE1A9B0F7E}" name="Stĺpec1750" dataDxfId="15250"/>
    <tableColumn id="1751" xr3:uid="{1FC3E5F6-316E-4EA0-AF2C-A2B1810B3283}" name="Stĺpec1751" dataDxfId="15249"/>
    <tableColumn id="1752" xr3:uid="{CAB152BD-1852-4C57-9193-82BE5C7CFEAC}" name="Stĺpec1752" dataDxfId="15248"/>
    <tableColumn id="1753" xr3:uid="{3BA6B676-83E4-421B-9F87-2F2AE42989E5}" name="Stĺpec1753" dataDxfId="15247"/>
    <tableColumn id="1754" xr3:uid="{F850820D-27CA-4B81-A62A-8DC6231D92A7}" name="Stĺpec1754" dataDxfId="15246"/>
    <tableColumn id="1755" xr3:uid="{B1368092-0284-4386-ADD2-2B4D6AE094B5}" name="Stĺpec1755" dataDxfId="15245"/>
    <tableColumn id="1756" xr3:uid="{ECDC013F-3C61-4F48-8D9C-7BB92275F413}" name="Stĺpec1756" dataDxfId="15244"/>
    <tableColumn id="1757" xr3:uid="{295A0EB1-B9FF-4B0A-9327-0A894CA33B63}" name="Stĺpec1757" dataDxfId="15243"/>
    <tableColumn id="1758" xr3:uid="{0052DEA2-DA1F-42E4-B871-624C73D2D4FB}" name="Stĺpec1758" dataDxfId="15242"/>
    <tableColumn id="1759" xr3:uid="{35543A0F-3F6E-4322-8EC8-D2FC85EF7FC5}" name="Stĺpec1759" dataDxfId="15241"/>
    <tableColumn id="1760" xr3:uid="{97522E73-95BB-45F7-B24F-EA3089B3BDD4}" name="Stĺpec1760" dataDxfId="15240"/>
    <tableColumn id="1761" xr3:uid="{B8924378-791B-4927-A9DA-0466479AA4B2}" name="Stĺpec1761" dataDxfId="15239"/>
    <tableColumn id="1762" xr3:uid="{740CBF27-2B39-47BC-BAAF-739DD70BB0FF}" name="Stĺpec1762" dataDxfId="15238"/>
    <tableColumn id="1763" xr3:uid="{1A5D58EA-CC49-4671-8BFD-57E17B19A60D}" name="Stĺpec1763" dataDxfId="15237"/>
    <tableColumn id="1764" xr3:uid="{5F13A80B-F851-4C39-8E7F-BC70528F3F4E}" name="Stĺpec1764" dataDxfId="15236"/>
    <tableColumn id="1765" xr3:uid="{492EF07C-6861-404D-A7A1-69C2476A692A}" name="Stĺpec1765" dataDxfId="15235"/>
    <tableColumn id="1766" xr3:uid="{B6527528-A803-4393-A887-983DA23E46FD}" name="Stĺpec1766" dataDxfId="15234"/>
    <tableColumn id="1767" xr3:uid="{133DCBB6-3D8F-4342-AB91-2AF568B343B2}" name="Stĺpec1767" dataDxfId="15233"/>
    <tableColumn id="1768" xr3:uid="{945FF6F8-731E-4693-895F-EF548C1946B6}" name="Stĺpec1768" dataDxfId="15232"/>
    <tableColumn id="1769" xr3:uid="{D2F067CE-06D9-472B-B439-72A2C61A56C3}" name="Stĺpec1769" dataDxfId="15231"/>
    <tableColumn id="1770" xr3:uid="{8C79B5A4-3F98-4879-97D3-5BE9205397AE}" name="Stĺpec1770" dataDxfId="15230"/>
    <tableColumn id="1771" xr3:uid="{35CE454E-F198-47DF-B4C2-ADA905307958}" name="Stĺpec1771" dataDxfId="15229"/>
    <tableColumn id="1772" xr3:uid="{90002A24-C9BA-40D1-857B-CAD7B681B805}" name="Stĺpec1772" dataDxfId="15228"/>
    <tableColumn id="1773" xr3:uid="{A97A9349-B4F6-4450-9F84-BDE1890A3EC7}" name="Stĺpec1773" dataDxfId="15227"/>
    <tableColumn id="1774" xr3:uid="{33F65DBB-B78B-46DB-90B3-7909F878BB4B}" name="Stĺpec1774" dataDxfId="15226"/>
    <tableColumn id="1775" xr3:uid="{80678E5F-F9C0-442E-88E0-81C4B8129B87}" name="Stĺpec1775" dataDxfId="15225"/>
    <tableColumn id="1776" xr3:uid="{FB25981B-BFD7-42EF-9A27-18D4D925186D}" name="Stĺpec1776" dataDxfId="15224"/>
    <tableColumn id="1777" xr3:uid="{AB004F8A-80C2-4023-9404-960D18B6B61F}" name="Stĺpec1777" dataDxfId="15223"/>
    <tableColumn id="1778" xr3:uid="{8B6955F2-1BDC-4369-A10C-B512BB9977EB}" name="Stĺpec1778" dataDxfId="15222"/>
    <tableColumn id="1779" xr3:uid="{40665A8F-FA63-4B40-9E8E-32EF73A7D74A}" name="Stĺpec1779" dataDxfId="15221"/>
    <tableColumn id="1780" xr3:uid="{9E6A411F-5E38-4DD8-A83B-0B726D1D29AE}" name="Stĺpec1780" dataDxfId="15220"/>
    <tableColumn id="1781" xr3:uid="{AEA2F3D2-D3C6-419C-ABED-DB247453832F}" name="Stĺpec1781" dataDxfId="15219"/>
    <tableColumn id="1782" xr3:uid="{182B5FFB-34BA-42B5-B63F-27A0F725D94E}" name="Stĺpec1782" dataDxfId="15218"/>
    <tableColumn id="1783" xr3:uid="{24179564-B400-4EED-B651-596432B21A6C}" name="Stĺpec1783" dataDxfId="15217"/>
    <tableColumn id="1784" xr3:uid="{0E91539F-9F24-4AB5-8650-742C09B02E5C}" name="Stĺpec1784" dataDxfId="15216"/>
    <tableColumn id="1785" xr3:uid="{1D9F5ADA-20B8-4097-9054-1B15FAC4ED25}" name="Stĺpec1785" dataDxfId="15215"/>
    <tableColumn id="1786" xr3:uid="{57A3EBD2-0A23-4710-B149-901708AF6CD6}" name="Stĺpec1786" dataDxfId="15214"/>
    <tableColumn id="1787" xr3:uid="{A99BB2F6-D34F-40AD-A4FC-652D08CD4A7B}" name="Stĺpec1787" dataDxfId="15213"/>
    <tableColumn id="1788" xr3:uid="{86176DC9-DCE8-4670-8AAC-2FE9DA1F156F}" name="Stĺpec1788" dataDxfId="15212"/>
    <tableColumn id="1789" xr3:uid="{D6CAB4A3-88CF-4394-AACF-615538E474F1}" name="Stĺpec1789" dataDxfId="15211"/>
    <tableColumn id="1790" xr3:uid="{C3E3CCD5-5D3C-453D-B742-52B559024525}" name="Stĺpec1790" dataDxfId="15210"/>
    <tableColumn id="1791" xr3:uid="{19C9E39C-417E-4E15-AA7B-0660D3989E13}" name="Stĺpec1791" dataDxfId="15209"/>
    <tableColumn id="1792" xr3:uid="{9DFF0245-3599-42A4-B23F-D576C524197A}" name="Stĺpec1792" dataDxfId="15208"/>
    <tableColumn id="1793" xr3:uid="{4D4F9EC2-6E66-4BB4-9857-B7ED5BC8DC6A}" name="Stĺpec1793" dataDxfId="15207"/>
    <tableColumn id="1794" xr3:uid="{32E28D45-E4FA-40A1-9AD2-15EE9E67CC74}" name="Stĺpec1794" dataDxfId="15206"/>
    <tableColumn id="1795" xr3:uid="{682E05B1-1EC3-431F-9EDE-E41460AB1214}" name="Stĺpec1795" dataDxfId="15205"/>
    <tableColumn id="1796" xr3:uid="{A22E54A9-2B12-4AD2-B9A5-6444050D100C}" name="Stĺpec1796" dataDxfId="15204"/>
    <tableColumn id="1797" xr3:uid="{9A606773-EFA1-401A-9A7F-01DA891DED2B}" name="Stĺpec1797" dataDxfId="15203"/>
    <tableColumn id="1798" xr3:uid="{8E341C06-59EC-4C60-B06C-07B20A5CD123}" name="Stĺpec1798" dataDxfId="15202"/>
    <tableColumn id="1799" xr3:uid="{554EC8F9-C56D-4ACA-8EA2-CC76813FBA98}" name="Stĺpec1799" dataDxfId="15201"/>
    <tableColumn id="1800" xr3:uid="{9BE95956-EB13-475F-9403-2E33818F5319}" name="Stĺpec1800" dataDxfId="15200"/>
    <tableColumn id="1801" xr3:uid="{ABB693A1-8D0C-4FAC-9BAF-210CCEA1F05F}" name="Stĺpec1801" dataDxfId="15199"/>
    <tableColumn id="1802" xr3:uid="{7383F1B8-77BF-4E12-BB7B-81A8320CB691}" name="Stĺpec1802" dataDxfId="15198"/>
    <tableColumn id="1803" xr3:uid="{879DA0FA-CC36-4564-A82E-F86D82FAF98D}" name="Stĺpec1803" dataDxfId="15197"/>
    <tableColumn id="1804" xr3:uid="{DA50FF7E-4C73-4289-9469-45202F949A7E}" name="Stĺpec1804" dataDxfId="15196"/>
    <tableColumn id="1805" xr3:uid="{FB965A1B-1187-495E-B2E4-86EFFFF98194}" name="Stĺpec1805" dataDxfId="15195"/>
    <tableColumn id="1806" xr3:uid="{77091F16-8ABA-4B34-A302-36DCC12D1ACB}" name="Stĺpec1806" dataDxfId="15194"/>
    <tableColumn id="1807" xr3:uid="{3E66E052-0CFB-468F-9159-A575E175AF57}" name="Stĺpec1807" dataDxfId="15193"/>
    <tableColumn id="1808" xr3:uid="{ADC952DA-81BD-4E12-B83B-CDEA1223BE66}" name="Stĺpec1808" dataDxfId="15192"/>
    <tableColumn id="1809" xr3:uid="{D985ABA6-2AA9-4FD8-9064-50283749DEB9}" name="Stĺpec1809" dataDxfId="15191"/>
    <tableColumn id="1810" xr3:uid="{FF1DF7B8-6BA6-41DE-8EDC-E51EB3B94958}" name="Stĺpec1810" dataDxfId="15190"/>
    <tableColumn id="1811" xr3:uid="{44F880FB-E0F7-4A06-B77F-C720870F9004}" name="Stĺpec1811" dataDxfId="15189"/>
    <tableColumn id="1812" xr3:uid="{84A8ED60-089B-4764-B67A-ED6DAC06D871}" name="Stĺpec1812" dataDxfId="15188"/>
    <tableColumn id="1813" xr3:uid="{954F805F-C475-4677-A369-9892095DA41D}" name="Stĺpec1813" dataDxfId="15187"/>
    <tableColumn id="1814" xr3:uid="{4670C6A0-5B49-42A8-BD47-AC8C1B864191}" name="Stĺpec1814" dataDxfId="15186"/>
    <tableColumn id="1815" xr3:uid="{605628B4-E1D8-4E1A-8C52-B059DD32DAEC}" name="Stĺpec1815" dataDxfId="15185"/>
    <tableColumn id="1816" xr3:uid="{3486006F-DBC6-4000-96A4-9119889268FF}" name="Stĺpec1816" dataDxfId="15184"/>
    <tableColumn id="1817" xr3:uid="{C5EA77C1-917D-4C40-A0A3-2BF055AF0EFB}" name="Stĺpec1817" dataDxfId="15183"/>
    <tableColumn id="1818" xr3:uid="{9C2AD641-B926-404D-A55B-AAD8213A5EEA}" name="Stĺpec1818" dataDxfId="15182"/>
    <tableColumn id="1819" xr3:uid="{D2F07EAB-265B-4D8D-9EEE-61543CCF1C9F}" name="Stĺpec1819" dataDxfId="15181"/>
    <tableColumn id="1820" xr3:uid="{BBF364FF-7193-4D07-B3D9-63C2EF3A3319}" name="Stĺpec1820" dataDxfId="15180"/>
    <tableColumn id="1821" xr3:uid="{33363C68-9B34-481C-BB6F-C5168FFB78E3}" name="Stĺpec1821" dataDxfId="15179"/>
    <tableColumn id="1822" xr3:uid="{585FDBC2-82B4-4ABB-BEF7-99D8779A9359}" name="Stĺpec1822" dataDxfId="15178"/>
    <tableColumn id="1823" xr3:uid="{C8D791FA-AA89-461F-93B9-27D609549740}" name="Stĺpec1823" dataDxfId="15177"/>
    <tableColumn id="1824" xr3:uid="{967E41A5-30CB-4442-AEDC-9985B098E4BD}" name="Stĺpec1824" dataDxfId="15176"/>
    <tableColumn id="1825" xr3:uid="{BA5B9F0B-74C2-4248-AEA2-ABD8899BAB90}" name="Stĺpec1825" dataDxfId="15175"/>
    <tableColumn id="1826" xr3:uid="{FCF1D315-1EEC-4D99-9185-CE36B5817D0A}" name="Stĺpec1826" dataDxfId="15174"/>
    <tableColumn id="1827" xr3:uid="{28ECD539-19EC-4A98-99C3-881BEBC140C4}" name="Stĺpec1827" dataDxfId="15173"/>
    <tableColumn id="1828" xr3:uid="{C29E3D12-E37B-44ED-BE9C-B0281784A30A}" name="Stĺpec1828" dataDxfId="15172"/>
    <tableColumn id="1829" xr3:uid="{D838E515-A5FB-471F-A19D-5DBD6B91FE13}" name="Stĺpec1829" dataDxfId="15171"/>
    <tableColumn id="1830" xr3:uid="{ECE9D208-A724-46E5-A8D8-265A4DE37F9C}" name="Stĺpec1830" dataDxfId="15170"/>
    <tableColumn id="1831" xr3:uid="{4018DF5B-32AA-4486-BF92-B5F46124D952}" name="Stĺpec1831" dataDxfId="15169"/>
    <tableColumn id="1832" xr3:uid="{71D2CCCA-0D47-446E-A808-1C9C226ABA02}" name="Stĺpec1832" dataDxfId="15168"/>
    <tableColumn id="1833" xr3:uid="{BC5E1236-993B-4A59-8350-54458CEBA3C1}" name="Stĺpec1833" dataDxfId="15167"/>
    <tableColumn id="1834" xr3:uid="{3862E83C-747E-4BD1-B67A-DFD75ED80E37}" name="Stĺpec1834" dataDxfId="15166"/>
    <tableColumn id="1835" xr3:uid="{33B04156-7F0A-4A8D-AD78-C5697E1D067D}" name="Stĺpec1835" dataDxfId="15165"/>
    <tableColumn id="1836" xr3:uid="{799245B1-9417-41D4-A5C6-574E241D5EF2}" name="Stĺpec1836" dataDxfId="15164"/>
    <tableColumn id="1837" xr3:uid="{4A5A8405-2096-4F9E-B0DD-F437945AFD0A}" name="Stĺpec1837" dataDxfId="15163"/>
    <tableColumn id="1838" xr3:uid="{25C03E1F-4F81-458A-AC2A-44F2A42A2551}" name="Stĺpec1838" dataDxfId="15162"/>
    <tableColumn id="1839" xr3:uid="{7768B60F-CF3E-490C-8A78-26DF63A3D84E}" name="Stĺpec1839" dataDxfId="15161"/>
    <tableColumn id="1840" xr3:uid="{CEF5AB75-A12A-4DCD-AD98-2B4419C702B1}" name="Stĺpec1840" dataDxfId="15160"/>
    <tableColumn id="1841" xr3:uid="{CE3E0F72-CB0D-4131-97E6-7318B8D3B410}" name="Stĺpec1841" dataDxfId="15159"/>
    <tableColumn id="1842" xr3:uid="{48FB3FD8-E664-460A-B026-67E40F4B7257}" name="Stĺpec1842" dataDxfId="15158"/>
    <tableColumn id="1843" xr3:uid="{2BEDEB01-2B58-4A3F-A32A-D8EFE5B0DB28}" name="Stĺpec1843" dataDxfId="15157"/>
    <tableColumn id="1844" xr3:uid="{60F0123A-A515-4DDB-A78A-E897F3969983}" name="Stĺpec1844" dataDxfId="15156"/>
    <tableColumn id="1845" xr3:uid="{AA76BA56-47BC-401A-834D-3DBEBD9309DA}" name="Stĺpec1845" dataDxfId="15155"/>
    <tableColumn id="1846" xr3:uid="{6DC66B45-55A5-4FEC-8776-9CE6B3A339BF}" name="Stĺpec1846" dataDxfId="15154"/>
    <tableColumn id="1847" xr3:uid="{2F9F57E4-D43E-4E1C-938D-0A7B5201A2AB}" name="Stĺpec1847" dataDxfId="15153"/>
    <tableColumn id="1848" xr3:uid="{73BF94D5-6B8F-4FC7-99B0-D3AF11EDE6CF}" name="Stĺpec1848" dataDxfId="15152"/>
    <tableColumn id="1849" xr3:uid="{390C6359-AB0B-43AA-83F6-D685D435CFFE}" name="Stĺpec1849" dataDxfId="15151"/>
    <tableColumn id="1850" xr3:uid="{8AC722D7-0749-4D60-AC92-CCB435224E0E}" name="Stĺpec1850" dataDxfId="15150"/>
    <tableColumn id="1851" xr3:uid="{66549163-4FD6-492A-A4F2-48C1F9954B50}" name="Stĺpec1851" dataDxfId="15149"/>
    <tableColumn id="1852" xr3:uid="{10D7BE48-86F8-4187-9F6F-149DC8C41357}" name="Stĺpec1852" dataDxfId="15148"/>
    <tableColumn id="1853" xr3:uid="{DBDFD38E-C9BA-4596-A879-6950CE468873}" name="Stĺpec1853" dataDxfId="15147"/>
    <tableColumn id="1854" xr3:uid="{2D1D0B6F-71B0-4F0B-BD65-672C90E91BD0}" name="Stĺpec1854" dataDxfId="15146"/>
    <tableColumn id="1855" xr3:uid="{1CD0A1D9-DE12-4DDD-AEDE-69A4EF9CAC06}" name="Stĺpec1855" dataDxfId="15145"/>
    <tableColumn id="1856" xr3:uid="{AEBDD822-8FC5-4AA5-A9F4-7DF46330E16A}" name="Stĺpec1856" dataDxfId="15144"/>
    <tableColumn id="1857" xr3:uid="{022A1374-A723-4862-857C-E2041A44B878}" name="Stĺpec1857" dataDxfId="15143"/>
    <tableColumn id="1858" xr3:uid="{55E29173-0C42-46ED-92F3-25DA61410519}" name="Stĺpec1858" dataDxfId="15142"/>
    <tableColumn id="1859" xr3:uid="{DADEBB8D-4D1A-4321-8905-EE94707E226B}" name="Stĺpec1859" dataDxfId="15141"/>
    <tableColumn id="1860" xr3:uid="{09C73570-53F4-430A-9D75-9A98E11D45B2}" name="Stĺpec1860" dataDxfId="15140"/>
    <tableColumn id="1861" xr3:uid="{EB3D38E3-C60D-4977-9B31-B4213C5EAA44}" name="Stĺpec1861" dataDxfId="15139"/>
    <tableColumn id="1862" xr3:uid="{9EA68F82-D11B-44AC-9E98-5A88CB93B46F}" name="Stĺpec1862" dataDxfId="15138"/>
    <tableColumn id="1863" xr3:uid="{9CA69EBC-A349-4A25-9AB1-36A1FF98C90F}" name="Stĺpec1863" dataDxfId="15137"/>
    <tableColumn id="1864" xr3:uid="{CD38D90D-2ED8-42F6-AA2B-EA7E04F110D5}" name="Stĺpec1864" dataDxfId="15136"/>
    <tableColumn id="1865" xr3:uid="{46DA7A8B-B7CB-4F25-97B4-BF32FA9337CC}" name="Stĺpec1865" dataDxfId="15135"/>
    <tableColumn id="1866" xr3:uid="{A554C821-C618-4AED-B0DD-4C3669C305AA}" name="Stĺpec1866" dataDxfId="15134"/>
    <tableColumn id="1867" xr3:uid="{76AFFD4D-DB91-49CC-83EF-B9C405FDE8F7}" name="Stĺpec1867" dataDxfId="15133"/>
    <tableColumn id="1868" xr3:uid="{607413A1-AF0F-4733-B498-786C35AF13B4}" name="Stĺpec1868" dataDxfId="15132"/>
    <tableColumn id="1869" xr3:uid="{08A6A311-1D07-4DF0-A082-B7520E1A62FD}" name="Stĺpec1869" dataDxfId="15131"/>
    <tableColumn id="1870" xr3:uid="{17B28463-6C1C-49E0-9ED4-D64B95B47508}" name="Stĺpec1870" dataDxfId="15130"/>
    <tableColumn id="1871" xr3:uid="{79EB51DE-3308-4A2A-8C31-00C6E0D6F209}" name="Stĺpec1871" dataDxfId="15129"/>
    <tableColumn id="1872" xr3:uid="{04723B8A-9221-411E-86F7-43204069EB5F}" name="Stĺpec1872" dataDxfId="15128"/>
    <tableColumn id="1873" xr3:uid="{6DA9502F-CC02-42F0-801B-399C0F045E62}" name="Stĺpec1873" dataDxfId="15127"/>
    <tableColumn id="1874" xr3:uid="{726C84A5-71A8-4928-8E67-DF5C60D10F11}" name="Stĺpec1874" dataDxfId="15126"/>
    <tableColumn id="1875" xr3:uid="{320386E6-655C-45C1-8B1F-4214BF1B78E2}" name="Stĺpec1875" dataDxfId="15125"/>
    <tableColumn id="1876" xr3:uid="{D7B85A90-2E48-46C3-AAF4-E5643D351A10}" name="Stĺpec1876" dataDxfId="15124"/>
    <tableColumn id="1877" xr3:uid="{7A6FA350-3EBC-4D68-B2E1-018630946698}" name="Stĺpec1877" dataDxfId="15123"/>
    <tableColumn id="1878" xr3:uid="{8920329B-B2EB-488C-B299-162571A6AAC4}" name="Stĺpec1878" dataDxfId="15122"/>
    <tableColumn id="1879" xr3:uid="{A1971CB2-C347-482C-BF64-33A55C74B32E}" name="Stĺpec1879" dataDxfId="15121"/>
    <tableColumn id="1880" xr3:uid="{E621CB8B-CA91-4EE0-AB87-888DCD3E150D}" name="Stĺpec1880" dataDxfId="15120"/>
    <tableColumn id="1881" xr3:uid="{62C086E6-AC55-4A5E-A19F-7C4C720F261D}" name="Stĺpec1881" dataDxfId="15119"/>
    <tableColumn id="1882" xr3:uid="{0618AF9E-997D-45C8-A4DF-D8A22B29A445}" name="Stĺpec1882" dataDxfId="15118"/>
    <tableColumn id="1883" xr3:uid="{27726E0D-F484-4A2C-AB7E-845C3E37F28A}" name="Stĺpec1883" dataDxfId="15117"/>
    <tableColumn id="1884" xr3:uid="{D4038C61-95F6-44D9-A12E-4325432BE576}" name="Stĺpec1884" dataDxfId="15116"/>
    <tableColumn id="1885" xr3:uid="{F027EA59-2967-4404-9C1B-B1BDA9E79F88}" name="Stĺpec1885" dataDxfId="15115"/>
    <tableColumn id="1886" xr3:uid="{5E504D0C-E18B-4BA9-9C90-198128939148}" name="Stĺpec1886" dataDxfId="15114"/>
    <tableColumn id="1887" xr3:uid="{0522C984-7F3C-4197-8053-DDF32449B22D}" name="Stĺpec1887" dataDxfId="15113"/>
    <tableColumn id="1888" xr3:uid="{871EA47D-6F7C-4EEF-BEB6-5CA4D98A974F}" name="Stĺpec1888" dataDxfId="15112"/>
    <tableColumn id="1889" xr3:uid="{6904A3A6-EC32-4FA8-8AA4-6E6B2CF6DEED}" name="Stĺpec1889" dataDxfId="15111"/>
    <tableColumn id="1890" xr3:uid="{E8E51E11-D3B5-4A8B-898B-6B6E3D30B9AD}" name="Stĺpec1890" dataDxfId="15110"/>
    <tableColumn id="1891" xr3:uid="{1DB61B08-0B87-4EF7-950B-F23AB794ABA6}" name="Stĺpec1891" dataDxfId="15109"/>
    <tableColumn id="1892" xr3:uid="{63AC0C3F-040A-465A-853E-281822F8EF61}" name="Stĺpec1892" dataDxfId="15108"/>
    <tableColumn id="1893" xr3:uid="{8A85D447-0522-492C-AD8A-44FB37E16095}" name="Stĺpec1893" dataDxfId="15107"/>
    <tableColumn id="1894" xr3:uid="{30E785E8-F5D5-4EEA-956A-9E4EB129EBBD}" name="Stĺpec1894" dataDxfId="15106"/>
    <tableColumn id="1895" xr3:uid="{2904D57B-09CB-4CA5-8BC2-67266A1D8379}" name="Stĺpec1895" dataDxfId="15105"/>
    <tableColumn id="1896" xr3:uid="{D400B21D-8459-4D12-A81A-E2DF14B40E1D}" name="Stĺpec1896" dataDxfId="15104"/>
    <tableColumn id="1897" xr3:uid="{3C375276-C356-4A51-96F7-F286D0AD8E6D}" name="Stĺpec1897" dataDxfId="15103"/>
    <tableColumn id="1898" xr3:uid="{E796F2EF-7697-47AD-B7E8-286CD4C6ECDF}" name="Stĺpec1898" dataDxfId="15102"/>
    <tableColumn id="1899" xr3:uid="{70D31846-128B-4A70-B4B5-E61BD1C88F81}" name="Stĺpec1899" dataDxfId="15101"/>
    <tableColumn id="1900" xr3:uid="{3A70A918-D472-412B-A771-13948455B104}" name="Stĺpec1900" dataDxfId="15100"/>
    <tableColumn id="1901" xr3:uid="{297A7736-88A2-48A7-A9C9-2767316923F2}" name="Stĺpec1901" dataDxfId="15099"/>
    <tableColumn id="1902" xr3:uid="{A8F55463-98EE-4005-80EE-9118C85636BA}" name="Stĺpec1902" dataDxfId="15098"/>
    <tableColumn id="1903" xr3:uid="{976AC779-2743-41E4-8105-FE76FCA6F918}" name="Stĺpec1903" dataDxfId="15097"/>
    <tableColumn id="1904" xr3:uid="{C6E15B89-7A3E-4577-BAF8-4CD7EEB3CC03}" name="Stĺpec1904" dataDxfId="15096"/>
    <tableColumn id="1905" xr3:uid="{C8AF087F-8071-4F1C-A3C3-2ECAA13F2369}" name="Stĺpec1905" dataDxfId="15095"/>
    <tableColumn id="1906" xr3:uid="{CCEA04B4-80E5-4CD6-BFA4-E3CEF9BA6377}" name="Stĺpec1906" dataDxfId="15094"/>
    <tableColumn id="1907" xr3:uid="{BEA7BDAC-FF70-4F87-AA8C-526897AA97F4}" name="Stĺpec1907" dataDxfId="15093"/>
    <tableColumn id="1908" xr3:uid="{49DFAC16-E559-4DB0-9D66-EF20A8B8F31D}" name="Stĺpec1908" dataDxfId="15092"/>
    <tableColumn id="1909" xr3:uid="{E337AC25-9660-4BA3-9D91-BB551C1C6E8B}" name="Stĺpec1909" dataDxfId="15091"/>
    <tableColumn id="1910" xr3:uid="{1E6CBB0F-ED87-491D-9EB7-828616074415}" name="Stĺpec1910" dataDxfId="15090"/>
    <tableColumn id="1911" xr3:uid="{25B38C98-F735-4006-B778-54185A37581C}" name="Stĺpec1911" dataDxfId="15089"/>
    <tableColumn id="1912" xr3:uid="{A09DCD16-38D4-4866-BB1F-60A1B8C529FF}" name="Stĺpec1912" dataDxfId="15088"/>
    <tableColumn id="1913" xr3:uid="{5AA71E6D-8B78-482D-B9CE-7E500D76596C}" name="Stĺpec1913" dataDxfId="15087"/>
    <tableColumn id="1914" xr3:uid="{3538C800-857E-4B58-A7D1-FDC2EAC6F544}" name="Stĺpec1914" dataDxfId="15086"/>
    <tableColumn id="1915" xr3:uid="{CB47851C-3698-424D-8A92-5F43434BD7A9}" name="Stĺpec1915" dataDxfId="15085"/>
    <tableColumn id="1916" xr3:uid="{66F56E3E-32D9-48B2-AC03-1E48FA8E2C1D}" name="Stĺpec1916" dataDxfId="15084"/>
    <tableColumn id="1917" xr3:uid="{8CD35AB7-4BB3-41A6-9F10-1BEC13B720E0}" name="Stĺpec1917" dataDxfId="15083"/>
    <tableColumn id="1918" xr3:uid="{059F1C34-8F35-493D-AF03-A58567D9AEF2}" name="Stĺpec1918" dataDxfId="15082"/>
    <tableColumn id="1919" xr3:uid="{8548D0CF-E718-4304-BF12-368D93832D85}" name="Stĺpec1919" dataDxfId="15081"/>
    <tableColumn id="1920" xr3:uid="{A8DE80AD-F5D4-406C-B131-CE21CB34DE2D}" name="Stĺpec1920" dataDxfId="15080"/>
    <tableColumn id="1921" xr3:uid="{EFCB375E-D78D-4E60-AE6D-151C6DE2EF35}" name="Stĺpec1921" dataDxfId="15079"/>
    <tableColumn id="1922" xr3:uid="{D79BA5BB-52F9-4ED1-A254-A31108AC3F4B}" name="Stĺpec1922" dataDxfId="15078"/>
    <tableColumn id="1923" xr3:uid="{7E1DAD96-8953-429A-AB33-3E4B356832DD}" name="Stĺpec1923" dataDxfId="15077"/>
    <tableColumn id="1924" xr3:uid="{5931D831-479C-47C6-8E83-41571DA50CE7}" name="Stĺpec1924" dataDxfId="15076"/>
    <tableColumn id="1925" xr3:uid="{31D7C053-A411-4A19-A4FF-3AF0E6BB5DCE}" name="Stĺpec1925" dataDxfId="15075"/>
    <tableColumn id="1926" xr3:uid="{73630F69-85A9-4421-AFAB-1A393D1636DE}" name="Stĺpec1926" dataDxfId="15074"/>
    <tableColumn id="1927" xr3:uid="{0F7EF84E-5531-43EB-8A1E-8318D260BC64}" name="Stĺpec1927" dataDxfId="15073"/>
    <tableColumn id="1928" xr3:uid="{3D9D40EE-815B-44A3-9890-C584788236E1}" name="Stĺpec1928" dataDxfId="15072"/>
    <tableColumn id="1929" xr3:uid="{79DD5F9C-BBFE-42A9-8C68-A5B6FF202109}" name="Stĺpec1929" dataDxfId="15071"/>
    <tableColumn id="1930" xr3:uid="{1A3A24CF-94A3-4DB1-B0C5-61DBDAABEE54}" name="Stĺpec1930" dataDxfId="15070"/>
    <tableColumn id="1931" xr3:uid="{2BEDE4BB-F503-48F0-812E-8AC211AEFB8C}" name="Stĺpec1931" dataDxfId="15069"/>
    <tableColumn id="1932" xr3:uid="{769E176B-597B-48F1-BB49-84E9A0EBAAE3}" name="Stĺpec1932" dataDxfId="15068"/>
    <tableColumn id="1933" xr3:uid="{A386F4E8-1F34-4909-A46F-04AFA4C88205}" name="Stĺpec1933" dataDxfId="15067"/>
    <tableColumn id="1934" xr3:uid="{D84BD485-7C55-49E3-8A7E-A520BA5CF2E4}" name="Stĺpec1934" dataDxfId="15066"/>
    <tableColumn id="1935" xr3:uid="{12A95C7B-51CA-47E9-9EDD-AEE442D6EB2B}" name="Stĺpec1935" dataDxfId="15065"/>
    <tableColumn id="1936" xr3:uid="{26021792-4FC5-4B77-B954-C15592AC3214}" name="Stĺpec1936" dataDxfId="15064"/>
    <tableColumn id="1937" xr3:uid="{AC8AB7EC-249B-44B3-8F4E-3D1FCAA45B3D}" name="Stĺpec1937" dataDxfId="15063"/>
    <tableColumn id="1938" xr3:uid="{ACA5F3E0-AF3A-4228-8892-C2068231EE51}" name="Stĺpec1938" dataDxfId="15062"/>
    <tableColumn id="1939" xr3:uid="{0D9BD153-8380-4C4B-8085-9851569144DE}" name="Stĺpec1939" dataDxfId="15061"/>
    <tableColumn id="1940" xr3:uid="{635F4BA5-E120-41DA-AEC4-67FDF7B27109}" name="Stĺpec1940" dataDxfId="15060"/>
    <tableColumn id="1941" xr3:uid="{5D226C29-9166-4CA4-9C7E-90CC64A80905}" name="Stĺpec1941" dataDxfId="15059"/>
    <tableColumn id="1942" xr3:uid="{DE2BFE0B-4CFD-4431-B714-F9AA7A5425F9}" name="Stĺpec1942" dataDxfId="15058"/>
    <tableColumn id="1943" xr3:uid="{9E3FFF7D-3392-4CDA-A002-00C09FA8AA0A}" name="Stĺpec1943" dataDxfId="15057"/>
    <tableColumn id="1944" xr3:uid="{AE4A9E86-E0E1-4034-A4EE-57D474E7375B}" name="Stĺpec1944" dataDxfId="15056"/>
    <tableColumn id="1945" xr3:uid="{6066BA88-4797-4CE7-8857-9F5AEC1D35C9}" name="Stĺpec1945" dataDxfId="15055"/>
    <tableColumn id="1946" xr3:uid="{F2C60DDF-7BAE-4BA3-9E14-649D51C7663E}" name="Stĺpec1946" dataDxfId="15054"/>
    <tableColumn id="1947" xr3:uid="{19A9A279-94AE-458A-B400-8C7F16C41216}" name="Stĺpec1947" dataDxfId="15053"/>
    <tableColumn id="1948" xr3:uid="{F30CD118-A64B-48D9-9EDB-446F0CE2736A}" name="Stĺpec1948" dataDxfId="15052"/>
    <tableColumn id="1949" xr3:uid="{3B70CE3F-A967-4EE5-8A89-E95FECF9B99B}" name="Stĺpec1949" dataDxfId="15051"/>
    <tableColumn id="1950" xr3:uid="{760A810B-9261-4D88-861D-DB28264831D5}" name="Stĺpec1950" dataDxfId="15050"/>
    <tableColumn id="1951" xr3:uid="{55F45B53-12C0-4B84-99FB-7EE6DFBCA2E2}" name="Stĺpec1951" dataDxfId="15049"/>
    <tableColumn id="1952" xr3:uid="{84036BA6-8984-4EF4-90EC-18E9C71C6A5D}" name="Stĺpec1952" dataDxfId="15048"/>
    <tableColumn id="1953" xr3:uid="{039868E2-E971-4E97-B7EE-CA874B802D07}" name="Stĺpec1953" dataDxfId="15047"/>
    <tableColumn id="1954" xr3:uid="{46E23284-4948-4591-BA5D-A735B12537A7}" name="Stĺpec1954" dataDxfId="15046"/>
    <tableColumn id="1955" xr3:uid="{2FFC7DB1-2189-4FB3-8F47-1837F0408138}" name="Stĺpec1955" dataDxfId="15045"/>
    <tableColumn id="1956" xr3:uid="{83D09514-7557-40A7-8B35-8D9A90C7D6E0}" name="Stĺpec1956" dataDxfId="15044"/>
    <tableColumn id="1957" xr3:uid="{4FEC1A52-017A-4DDE-8E1C-00D15E8D0BD4}" name="Stĺpec1957" dataDxfId="15043"/>
    <tableColumn id="1958" xr3:uid="{2F2FE939-0FD3-4099-A53E-3E4089AC4BF9}" name="Stĺpec1958" dataDxfId="15042"/>
    <tableColumn id="1959" xr3:uid="{1E7112AD-4AA7-422F-99AE-D4D7E574FAA1}" name="Stĺpec1959" dataDxfId="15041"/>
    <tableColumn id="1960" xr3:uid="{006A7686-C1D9-4CA6-A67B-6D28149BDE60}" name="Stĺpec1960" dataDxfId="15040"/>
    <tableColumn id="1961" xr3:uid="{1B432C0E-7B36-46C4-AFE8-FC52D726FAF0}" name="Stĺpec1961" dataDxfId="15039"/>
    <tableColumn id="1962" xr3:uid="{AEFDC875-05D5-42C9-9A56-3432F4FB2440}" name="Stĺpec1962" dataDxfId="15038"/>
    <tableColumn id="1963" xr3:uid="{2D186C8E-713E-4D6A-BE1E-F670BAF8821E}" name="Stĺpec1963" dataDxfId="15037"/>
    <tableColumn id="1964" xr3:uid="{FE6E2FA9-FC27-4E9C-9F65-F3E586E095DF}" name="Stĺpec1964" dataDxfId="15036"/>
    <tableColumn id="1965" xr3:uid="{8A892032-E410-436D-90CB-A7394A7C47E3}" name="Stĺpec1965" dataDxfId="15035"/>
    <tableColumn id="1966" xr3:uid="{A452F157-CED7-4A88-B532-31DE33B37DA8}" name="Stĺpec1966" dataDxfId="15034"/>
    <tableColumn id="1967" xr3:uid="{E1A6B10E-6483-4E52-B46F-7CF213712388}" name="Stĺpec1967" dataDxfId="15033"/>
    <tableColumn id="1968" xr3:uid="{3955981A-A886-4AD5-9F43-B1E27B2F5E59}" name="Stĺpec1968" dataDxfId="15032"/>
    <tableColumn id="1969" xr3:uid="{39089CAF-274A-4F7D-9706-48EFD6C9B8B7}" name="Stĺpec1969" dataDxfId="15031"/>
    <tableColumn id="1970" xr3:uid="{0FB4EA97-D5B4-4D92-A46B-81F21FE42766}" name="Stĺpec1970" dataDxfId="15030"/>
    <tableColumn id="1971" xr3:uid="{3A25926E-EF81-4EE3-8576-46A6E1CF8103}" name="Stĺpec1971" dataDxfId="15029"/>
    <tableColumn id="1972" xr3:uid="{666AF717-3C1B-4690-B659-8D9D87F29861}" name="Stĺpec1972" dataDxfId="15028"/>
    <tableColumn id="1973" xr3:uid="{88D1E1BA-898F-40EB-A7A8-B416378B795B}" name="Stĺpec1973" dataDxfId="15027"/>
    <tableColumn id="1974" xr3:uid="{171311CC-1163-43BE-AE6A-B0750D8F3671}" name="Stĺpec1974" dataDxfId="15026"/>
    <tableColumn id="1975" xr3:uid="{65A70964-1ED9-4459-A7F7-3B11ECAD4860}" name="Stĺpec1975" dataDxfId="15025"/>
    <tableColumn id="1976" xr3:uid="{4F694C02-1EFA-40E0-B08E-B31E2402C638}" name="Stĺpec1976" dataDxfId="15024"/>
    <tableColumn id="1977" xr3:uid="{3334EA8B-8674-4CAC-BBA5-960DB250FDA1}" name="Stĺpec1977" dataDxfId="15023"/>
    <tableColumn id="1978" xr3:uid="{F3064442-AE85-4A58-AE83-35DD9A925C3A}" name="Stĺpec1978" dataDxfId="15022"/>
    <tableColumn id="1979" xr3:uid="{B73050C7-32E3-475B-B3FE-A6E290B4AB32}" name="Stĺpec1979" dataDxfId="15021"/>
    <tableColumn id="1980" xr3:uid="{754A2766-C496-4595-9BE8-C616C3FA1400}" name="Stĺpec1980" dataDxfId="15020"/>
    <tableColumn id="1981" xr3:uid="{E32AE1BE-73EA-4287-B8FB-8D3DAED7619C}" name="Stĺpec1981" dataDxfId="15019"/>
    <tableColumn id="1982" xr3:uid="{9E86DC76-CCA2-4E63-B912-83696766C942}" name="Stĺpec1982" dataDxfId="15018"/>
    <tableColumn id="1983" xr3:uid="{BBDAD3C1-AA91-4CD3-B4BD-1808DA95B423}" name="Stĺpec1983" dataDxfId="15017"/>
    <tableColumn id="1984" xr3:uid="{215937AF-DA75-4002-A2CA-6504FDA9C534}" name="Stĺpec1984" dataDxfId="15016"/>
    <tableColumn id="1985" xr3:uid="{5F53C5B2-7106-44B5-B80C-9B8F0E85B453}" name="Stĺpec1985" dataDxfId="15015"/>
    <tableColumn id="1986" xr3:uid="{6C1AFA12-4832-4EDE-8159-02327D2485D3}" name="Stĺpec1986" dataDxfId="15014"/>
    <tableColumn id="1987" xr3:uid="{E4547EB6-4B79-4ABE-9765-068D2E71C494}" name="Stĺpec1987" dataDxfId="15013"/>
    <tableColumn id="1988" xr3:uid="{7A7D88CB-D898-4628-9C03-29C86F0C0206}" name="Stĺpec1988" dataDxfId="15012"/>
    <tableColumn id="1989" xr3:uid="{71AEBA17-FB79-4258-8F7E-49270AC0BB75}" name="Stĺpec1989" dataDxfId="15011"/>
    <tableColumn id="1990" xr3:uid="{0448773F-115E-40F2-8EE8-BE8B65C56967}" name="Stĺpec1990" dataDxfId="15010"/>
    <tableColumn id="1991" xr3:uid="{4604DC49-3AAC-4958-A39D-39A94F0CCE0C}" name="Stĺpec1991" dataDxfId="15009"/>
    <tableColumn id="1992" xr3:uid="{9E127D31-1B06-493F-A50A-1539658A227A}" name="Stĺpec1992" dataDxfId="15008"/>
    <tableColumn id="1993" xr3:uid="{85C88568-3B52-41CA-ACF7-8369C4DB90BD}" name="Stĺpec1993" dataDxfId="15007"/>
    <tableColumn id="1994" xr3:uid="{CAD49C80-1C38-493D-B7A6-C07C5BA087E4}" name="Stĺpec1994" dataDxfId="15006"/>
    <tableColumn id="1995" xr3:uid="{15294B17-32A6-4234-A2C0-2A60392634C9}" name="Stĺpec1995" dataDxfId="15005"/>
    <tableColumn id="1996" xr3:uid="{FFD215C3-866A-4981-8FAE-6C2C579D6533}" name="Stĺpec1996" dataDxfId="15004"/>
    <tableColumn id="1997" xr3:uid="{4E084150-CF0C-489B-85BF-258B1D1F4473}" name="Stĺpec1997" dataDxfId="15003"/>
    <tableColumn id="1998" xr3:uid="{5A467DE8-446A-40C5-95DF-BF04E908BC30}" name="Stĺpec1998" dataDxfId="15002"/>
    <tableColumn id="1999" xr3:uid="{9099A471-0815-48F7-95F3-64BE9C9725EB}" name="Stĺpec1999" dataDxfId="15001"/>
    <tableColumn id="2000" xr3:uid="{E528249E-D7CF-4314-8E19-7FA85E22BE76}" name="Stĺpec2000" dataDxfId="15000"/>
    <tableColumn id="2001" xr3:uid="{C9407A00-B7DF-4F6E-B1D0-B0785CEADAFC}" name="Stĺpec2001" dataDxfId="14999"/>
    <tableColumn id="2002" xr3:uid="{E7784428-5168-4D53-9A09-B00F7D27450F}" name="Stĺpec2002" dataDxfId="14998"/>
    <tableColumn id="2003" xr3:uid="{632912B2-CC25-4AA4-9E5F-474ABB21104F}" name="Stĺpec2003" dataDxfId="14997"/>
    <tableColumn id="2004" xr3:uid="{7C283759-2A68-42C3-952E-0A9B9D4DD496}" name="Stĺpec2004" dataDxfId="14996"/>
    <tableColumn id="2005" xr3:uid="{4666EA3D-1062-4C7A-A235-A955C8668B47}" name="Stĺpec2005" dataDxfId="14995"/>
    <tableColumn id="2006" xr3:uid="{C6CA01B1-C400-4AD2-BE53-CD4F432DD13D}" name="Stĺpec2006" dataDxfId="14994"/>
    <tableColumn id="2007" xr3:uid="{23D1D0B8-6DF7-434E-B300-703C764565C7}" name="Stĺpec2007" dataDxfId="14993"/>
    <tableColumn id="2008" xr3:uid="{4565BE16-9B66-422A-BEAD-DCDD72EAEE88}" name="Stĺpec2008" dataDxfId="14992"/>
    <tableColumn id="2009" xr3:uid="{396AF493-1CE7-47E5-A022-5D694DB0D349}" name="Stĺpec2009" dataDxfId="14991"/>
    <tableColumn id="2010" xr3:uid="{DC700ADC-EDE8-4282-BE9D-8A76A7FD5942}" name="Stĺpec2010" dataDxfId="14990"/>
    <tableColumn id="2011" xr3:uid="{3B6A8751-1AFD-46BE-9AF0-F4798FA3C154}" name="Stĺpec2011" dataDxfId="14989"/>
    <tableColumn id="2012" xr3:uid="{37ED92EB-E1AD-42D8-B600-5852E863350E}" name="Stĺpec2012" dataDxfId="14988"/>
    <tableColumn id="2013" xr3:uid="{844BE650-A9E1-4E91-B418-3201DD376130}" name="Stĺpec2013" dataDxfId="14987"/>
    <tableColumn id="2014" xr3:uid="{702C9229-B884-4400-96DC-00E5F8856430}" name="Stĺpec2014" dataDxfId="14986"/>
    <tableColumn id="2015" xr3:uid="{C11FF4BF-5BC4-4EA2-A60A-2A27945BAD10}" name="Stĺpec2015" dataDxfId="14985"/>
    <tableColumn id="2016" xr3:uid="{28E43F17-805E-4F76-9A2B-36D3EC991C98}" name="Stĺpec2016" dataDxfId="14984"/>
    <tableColumn id="2017" xr3:uid="{42BE9849-3A2F-4600-BFF6-0CC9E072A2DA}" name="Stĺpec2017" dataDxfId="14983"/>
    <tableColumn id="2018" xr3:uid="{EF2380E4-D7D6-40A1-9F76-D69538648557}" name="Stĺpec2018" dataDxfId="14982"/>
    <tableColumn id="2019" xr3:uid="{D07F312F-786E-46FF-99D9-482DA67686B8}" name="Stĺpec2019" dataDxfId="14981"/>
    <tableColumn id="2020" xr3:uid="{A26FF25D-E1DC-4E7F-844F-D54C012A3496}" name="Stĺpec2020" dataDxfId="14980"/>
    <tableColumn id="2021" xr3:uid="{5DCC77FA-C1F2-49F1-8AF8-BBAA8E161B17}" name="Stĺpec2021" dataDxfId="14979"/>
    <tableColumn id="2022" xr3:uid="{EE5229CD-3FDB-4EDA-85AE-9F59D9C73B16}" name="Stĺpec2022" dataDxfId="14978"/>
    <tableColumn id="2023" xr3:uid="{9355E87F-04F1-4F69-8F59-A848B0B18F92}" name="Stĺpec2023" dataDxfId="14977"/>
    <tableColumn id="2024" xr3:uid="{A7F64DD6-1730-4BAE-A8CF-016D3C563227}" name="Stĺpec2024" dataDxfId="14976"/>
    <tableColumn id="2025" xr3:uid="{B25E3725-C345-4D5B-9E38-97672262353B}" name="Stĺpec2025" dataDxfId="14975"/>
    <tableColumn id="2026" xr3:uid="{56AD0B11-F773-4EC2-9D42-FB7D170D23AD}" name="Stĺpec2026" dataDxfId="14974"/>
    <tableColumn id="2027" xr3:uid="{CA3D666F-BE42-425D-AA1F-402CDEFCC63F}" name="Stĺpec2027" dataDxfId="14973"/>
    <tableColumn id="2028" xr3:uid="{B13AE4A5-824B-4FF9-9636-FA21A64605A7}" name="Stĺpec2028" dataDxfId="14972"/>
    <tableColumn id="2029" xr3:uid="{299FF64F-D92E-4762-9182-5119BA1CE408}" name="Stĺpec2029" dataDxfId="14971"/>
    <tableColumn id="2030" xr3:uid="{1D941C72-9152-407A-B940-2CAEF59D8851}" name="Stĺpec2030" dataDxfId="14970"/>
    <tableColumn id="2031" xr3:uid="{06D9A1FF-BFF6-4171-BA32-1F8794BCE74B}" name="Stĺpec2031" dataDxfId="14969"/>
    <tableColumn id="2032" xr3:uid="{84AEB6BE-8AFB-4C9C-85CD-D348D7C312A9}" name="Stĺpec2032" dataDxfId="14968"/>
    <tableColumn id="2033" xr3:uid="{E45D419F-77BE-4D5B-A5D9-AA9228D565CD}" name="Stĺpec2033" dataDxfId="14967"/>
    <tableColumn id="2034" xr3:uid="{356F68B4-817D-4B03-946D-5CFC5320470F}" name="Stĺpec2034" dataDxfId="14966"/>
    <tableColumn id="2035" xr3:uid="{2C88EC8F-D964-4FE9-BA48-8ED09D51BAA1}" name="Stĺpec2035" dataDxfId="14965"/>
    <tableColumn id="2036" xr3:uid="{B9C42980-70B3-4D04-B78C-EE3E8620500B}" name="Stĺpec2036" dataDxfId="14964"/>
    <tableColumn id="2037" xr3:uid="{5A35C5DC-A0C8-4C86-99FE-3A130320B08C}" name="Stĺpec2037" dataDxfId="14963"/>
    <tableColumn id="2038" xr3:uid="{F98B0EE0-672F-465F-82D7-1ACE2D7FFFEB}" name="Stĺpec2038" dataDxfId="14962"/>
    <tableColumn id="2039" xr3:uid="{73BB97F3-3586-4F9A-955E-521DB21CE386}" name="Stĺpec2039" dataDxfId="14961"/>
    <tableColumn id="2040" xr3:uid="{21511CFE-3E6C-4FB7-8507-3DC9CC55ABD5}" name="Stĺpec2040" dataDxfId="14960"/>
    <tableColumn id="2041" xr3:uid="{7F0605D6-6719-4DC9-A22E-DAC2056242D0}" name="Stĺpec2041" dataDxfId="14959"/>
    <tableColumn id="2042" xr3:uid="{EDFBD42F-48D1-4E60-94EB-2F8E79DD6056}" name="Stĺpec2042" dataDxfId="14958"/>
    <tableColumn id="2043" xr3:uid="{7CE10B80-763B-4F0E-B0AE-D2F8D1D1874F}" name="Stĺpec2043" dataDxfId="14957"/>
    <tableColumn id="2044" xr3:uid="{4981B4B2-888F-417B-8A5F-4FAD22D61787}" name="Stĺpec2044" dataDxfId="14956"/>
    <tableColumn id="2045" xr3:uid="{D10BFAF0-4724-4F0F-8012-34BB0A68C8F0}" name="Stĺpec2045" dataDxfId="14955"/>
    <tableColumn id="2046" xr3:uid="{C0A59176-82E5-472E-9D26-CFF264ED98CE}" name="Stĺpec2046" dataDxfId="14954"/>
    <tableColumn id="2047" xr3:uid="{1FCB9BCB-242A-49D0-B67C-300257C57270}" name="Stĺpec2047" dataDxfId="14953"/>
    <tableColumn id="2048" xr3:uid="{18B99F62-3000-46DB-8853-5FEC4DEC4404}" name="Stĺpec2048" dataDxfId="14952"/>
    <tableColumn id="2049" xr3:uid="{054CB7BA-9809-48BD-883D-DF720C39EC22}" name="Stĺpec2049" dataDxfId="14951"/>
    <tableColumn id="2050" xr3:uid="{54098C03-1889-4A75-A6EE-177341B92419}" name="Stĺpec2050" dataDxfId="14950"/>
    <tableColumn id="2051" xr3:uid="{CCF41BBE-43CE-430B-B453-35AF8113E2AB}" name="Stĺpec2051" dataDxfId="14949"/>
    <tableColumn id="2052" xr3:uid="{CB5873B1-12A5-4F3C-98D5-D0050589A1C7}" name="Stĺpec2052" dataDxfId="14948"/>
    <tableColumn id="2053" xr3:uid="{E80B4B4F-8857-4629-91E3-97ED521EA7F2}" name="Stĺpec2053" dataDxfId="14947"/>
    <tableColumn id="2054" xr3:uid="{C1281080-752C-4065-8048-40ECAC9038D9}" name="Stĺpec2054" dataDxfId="14946"/>
    <tableColumn id="2055" xr3:uid="{5227951A-1BF0-4CAD-A3BF-D451D3EDCE46}" name="Stĺpec2055" dataDxfId="14945"/>
    <tableColumn id="2056" xr3:uid="{624DAE0A-9841-4E94-91DB-4010FED78351}" name="Stĺpec2056" dataDxfId="14944"/>
    <tableColumn id="2057" xr3:uid="{76B0A49E-410F-4C67-B7AE-DEB90CB4EAA4}" name="Stĺpec2057" dataDxfId="14943"/>
    <tableColumn id="2058" xr3:uid="{429C7036-FEF5-48F8-89A8-79940BA5D1C6}" name="Stĺpec2058" dataDxfId="14942"/>
    <tableColumn id="2059" xr3:uid="{EB9BE793-D3E9-48E5-9030-8B64EAC1FF37}" name="Stĺpec2059" dataDxfId="14941"/>
    <tableColumn id="2060" xr3:uid="{612C84DD-E6E3-4D24-B821-7A5BA6EC6486}" name="Stĺpec2060" dataDxfId="14940"/>
    <tableColumn id="2061" xr3:uid="{6B9FF82A-AD47-481B-BBA4-FC23DA067416}" name="Stĺpec2061" dataDxfId="14939"/>
    <tableColumn id="2062" xr3:uid="{44C3A73D-11C1-4EF2-BA02-25E6C77081B5}" name="Stĺpec2062" dataDxfId="14938"/>
    <tableColumn id="2063" xr3:uid="{8BB64E48-AFE5-4082-9E88-735BE0D0E619}" name="Stĺpec2063" dataDxfId="14937"/>
    <tableColumn id="2064" xr3:uid="{525F7D98-8872-4B64-A61B-12C32B4A2ECB}" name="Stĺpec2064" dataDxfId="14936"/>
    <tableColumn id="2065" xr3:uid="{B2F49FE9-87F8-4474-993C-AC80B6A8B01B}" name="Stĺpec2065" dataDxfId="14935"/>
    <tableColumn id="2066" xr3:uid="{A2F0B2A4-14AF-4680-B321-D5DA60221684}" name="Stĺpec2066" dataDxfId="14934"/>
    <tableColumn id="2067" xr3:uid="{C67DAC74-00E7-404C-9C82-2E1C36F44B94}" name="Stĺpec2067" dataDxfId="14933"/>
    <tableColumn id="2068" xr3:uid="{21D8C2AF-9685-477A-A59B-BA4440E10CCD}" name="Stĺpec2068" dataDxfId="14932"/>
    <tableColumn id="2069" xr3:uid="{ECA63F88-C495-4F2C-8096-2C93829D0EF2}" name="Stĺpec2069" dataDxfId="14931"/>
    <tableColumn id="2070" xr3:uid="{37CCA7D2-A3F3-4F1F-8358-0B34C05DC8E5}" name="Stĺpec2070" dataDxfId="14930"/>
    <tableColumn id="2071" xr3:uid="{2084D5F1-677B-4101-A103-41E098C3FA7A}" name="Stĺpec2071" dataDxfId="14929"/>
    <tableColumn id="2072" xr3:uid="{A65107C4-2CB7-48C4-8F19-0AB9727B0322}" name="Stĺpec2072" dataDxfId="14928"/>
    <tableColumn id="2073" xr3:uid="{AA6B2F69-172C-4CE1-93A8-347405F5B72F}" name="Stĺpec2073" dataDxfId="14927"/>
    <tableColumn id="2074" xr3:uid="{8268542D-FF11-4BCF-AB11-AFAB99B44E6F}" name="Stĺpec2074" dataDxfId="14926"/>
    <tableColumn id="2075" xr3:uid="{E9BE3193-9693-4845-8BEC-EDBBDDC90632}" name="Stĺpec2075" dataDxfId="14925"/>
    <tableColumn id="2076" xr3:uid="{D111D5C9-9501-4EB7-BEBC-31563C6CBB82}" name="Stĺpec2076" dataDxfId="14924"/>
    <tableColumn id="2077" xr3:uid="{4357E7CA-A6C0-4B46-9B75-4D2D6CDB7E65}" name="Stĺpec2077" dataDxfId="14923"/>
    <tableColumn id="2078" xr3:uid="{8404ECBB-4AA1-4736-9624-3111ACB32AB3}" name="Stĺpec2078" dataDxfId="14922"/>
    <tableColumn id="2079" xr3:uid="{81D3BC47-A9C0-43EF-94B5-25A1A2EBF76C}" name="Stĺpec2079" dataDxfId="14921"/>
    <tableColumn id="2080" xr3:uid="{9EC72B72-5AFF-4E1C-912E-42CD5C77C2D8}" name="Stĺpec2080" dataDxfId="14920"/>
    <tableColumn id="2081" xr3:uid="{2F29BE68-F352-4186-875E-452AC4E08C81}" name="Stĺpec2081" dataDxfId="14919"/>
    <tableColumn id="2082" xr3:uid="{ABDA5A3E-E3C0-47CB-BCD4-19418EA024EE}" name="Stĺpec2082" dataDxfId="14918"/>
    <tableColumn id="2083" xr3:uid="{22DF7DD7-5B84-4AE5-B00A-E7BD987B6A44}" name="Stĺpec2083" dataDxfId="14917"/>
    <tableColumn id="2084" xr3:uid="{BB292E54-3ABE-465D-8598-7242A8E80F7D}" name="Stĺpec2084" dataDxfId="14916"/>
    <tableColumn id="2085" xr3:uid="{17E855F1-25B3-411A-9AF2-B6D0B875ADCA}" name="Stĺpec2085" dataDxfId="14915"/>
    <tableColumn id="2086" xr3:uid="{29528383-8540-4AB2-A2FE-7D8350686D4A}" name="Stĺpec2086" dataDxfId="14914"/>
    <tableColumn id="2087" xr3:uid="{71541B0D-D9E7-4A5F-A25C-067A302A3337}" name="Stĺpec2087" dataDxfId="14913"/>
    <tableColumn id="2088" xr3:uid="{0DB0A420-3359-4D70-9FEF-23692A921229}" name="Stĺpec2088" dataDxfId="14912"/>
    <tableColumn id="2089" xr3:uid="{72FCA8AD-04D0-49AD-8FA0-C1F04AC7E36A}" name="Stĺpec2089" dataDxfId="14911"/>
    <tableColumn id="2090" xr3:uid="{AC50CC69-1D7E-41EC-A581-F62A56A8444A}" name="Stĺpec2090" dataDxfId="14910"/>
    <tableColumn id="2091" xr3:uid="{24504A43-C47D-4235-994F-AC48A649AD9F}" name="Stĺpec2091" dataDxfId="14909"/>
    <tableColumn id="2092" xr3:uid="{1F22EA79-A3F9-4644-BE95-8E3A4EAFAD1A}" name="Stĺpec2092" dataDxfId="14908"/>
    <tableColumn id="2093" xr3:uid="{CBCA676D-A7D2-4451-B63C-407961CD91AC}" name="Stĺpec2093" dataDxfId="14907"/>
    <tableColumn id="2094" xr3:uid="{56C06379-1310-455D-A11B-460566B94089}" name="Stĺpec2094" dataDxfId="14906"/>
    <tableColumn id="2095" xr3:uid="{B23EEB90-EF63-40A9-BBED-EA3A9B57A848}" name="Stĺpec2095" dataDxfId="14905"/>
    <tableColumn id="2096" xr3:uid="{0D374B76-CBA2-4F70-B14D-EB05EB5D6877}" name="Stĺpec2096" dataDxfId="14904"/>
    <tableColumn id="2097" xr3:uid="{B1637459-547F-4DCE-A666-9612199C4C46}" name="Stĺpec2097" dataDxfId="14903"/>
    <tableColumn id="2098" xr3:uid="{5CF47A26-D9CF-42C7-AC93-C83AC9F9C23C}" name="Stĺpec2098" dataDxfId="14902"/>
    <tableColumn id="2099" xr3:uid="{2B12FDC5-102A-4234-9938-678FCD934632}" name="Stĺpec2099" dataDxfId="14901"/>
    <tableColumn id="2100" xr3:uid="{2BAD3497-BBD1-4339-8869-57B52B1A3ACF}" name="Stĺpec2100" dataDxfId="14900"/>
    <tableColumn id="2101" xr3:uid="{9D24949E-4D1E-4369-84F6-A3B9E0A4D211}" name="Stĺpec2101" dataDxfId="14899"/>
    <tableColumn id="2102" xr3:uid="{1C8D5710-31B0-472B-B323-3D1AEBD86B1B}" name="Stĺpec2102" dataDxfId="14898"/>
    <tableColumn id="2103" xr3:uid="{6941E003-E96A-4EAD-84BA-285DD8C45032}" name="Stĺpec2103" dataDxfId="14897"/>
    <tableColumn id="2104" xr3:uid="{F8327B53-4ECC-4FF8-8A88-E028EF6CC899}" name="Stĺpec2104" dataDxfId="14896"/>
    <tableColumn id="2105" xr3:uid="{80389D03-6F87-483A-B159-9076DDB68089}" name="Stĺpec2105" dataDxfId="14895"/>
    <tableColumn id="2106" xr3:uid="{FE17D2B9-EBBB-42B4-AA82-7D6EA7D9B242}" name="Stĺpec2106" dataDxfId="14894"/>
    <tableColumn id="2107" xr3:uid="{62BD0EFC-F41C-47C3-984D-BA997AC96F90}" name="Stĺpec2107" dataDxfId="14893"/>
    <tableColumn id="2108" xr3:uid="{BC431AF1-9D0F-480F-B1F2-7D67ACEFDCD3}" name="Stĺpec2108" dataDxfId="14892"/>
    <tableColumn id="2109" xr3:uid="{D72F5E01-C8B0-40EA-AEE9-B279CD8B6FB0}" name="Stĺpec2109" dataDxfId="14891"/>
    <tableColumn id="2110" xr3:uid="{19F28319-7A55-42FD-9660-1B07E1797317}" name="Stĺpec2110" dataDxfId="14890"/>
    <tableColumn id="2111" xr3:uid="{934FC2F2-9DA8-4D7F-8026-4098F94B0D82}" name="Stĺpec2111" dataDxfId="14889"/>
    <tableColumn id="2112" xr3:uid="{05B2889A-B8B7-4DE0-9091-CC7022D8D7B3}" name="Stĺpec2112" dataDxfId="14888"/>
    <tableColumn id="2113" xr3:uid="{84BD79B2-4FA9-476B-A4C4-762256E67318}" name="Stĺpec2113" dataDxfId="14887"/>
    <tableColumn id="2114" xr3:uid="{C30671E1-6882-4F55-B3B8-71E304C872B0}" name="Stĺpec2114" dataDxfId="14886"/>
    <tableColumn id="2115" xr3:uid="{15FCEB43-EDD2-402D-8B80-73D396513EAB}" name="Stĺpec2115" dataDxfId="14885"/>
    <tableColumn id="2116" xr3:uid="{4ED49B0C-232A-47DC-8B0A-07A5449EA44B}" name="Stĺpec2116" dataDxfId="14884"/>
    <tableColumn id="2117" xr3:uid="{B9B48276-3C7F-45A8-840A-B39F120FC0C0}" name="Stĺpec2117" dataDxfId="14883"/>
    <tableColumn id="2118" xr3:uid="{29CAC76A-D8D9-493A-B43E-E3DF4BFAC3A3}" name="Stĺpec2118" dataDxfId="14882"/>
    <tableColumn id="2119" xr3:uid="{A8E5FA21-2BE0-4B60-B0D8-96D7683771B0}" name="Stĺpec2119" dataDxfId="14881"/>
    <tableColumn id="2120" xr3:uid="{FD1F6438-240E-4A3F-8A60-C8706A8CC3DD}" name="Stĺpec2120" dataDxfId="14880"/>
    <tableColumn id="2121" xr3:uid="{1C0C04EE-822C-4A3C-AB8B-24588AE3D101}" name="Stĺpec2121" dataDxfId="14879"/>
    <tableColumn id="2122" xr3:uid="{D67538E6-0AB3-4611-8DF4-5F49BDF0AE50}" name="Stĺpec2122" dataDxfId="14878"/>
    <tableColumn id="2123" xr3:uid="{25B59E4E-1FA0-4846-8D1B-1C8CCEAEB33A}" name="Stĺpec2123" dataDxfId="14877"/>
    <tableColumn id="2124" xr3:uid="{7BCF6554-9806-413B-9292-8955F4D196F3}" name="Stĺpec2124" dataDxfId="14876"/>
    <tableColumn id="2125" xr3:uid="{7D06DB8E-BE27-47FC-8779-7ED6FCB9B790}" name="Stĺpec2125" dataDxfId="14875"/>
    <tableColumn id="2126" xr3:uid="{6F50E232-105C-4CA3-8A83-C18684EBCD9E}" name="Stĺpec2126" dataDxfId="14874"/>
    <tableColumn id="2127" xr3:uid="{86C0969F-BC63-4EB1-B40C-A24024586196}" name="Stĺpec2127" dataDxfId="14873"/>
    <tableColumn id="2128" xr3:uid="{B51F6DB2-4CAB-4B6D-A43F-DBF4105F6CBA}" name="Stĺpec2128" dataDxfId="14872"/>
    <tableColumn id="2129" xr3:uid="{A8F56E34-FF92-49B4-812B-786EC3280C87}" name="Stĺpec2129" dataDxfId="14871"/>
    <tableColumn id="2130" xr3:uid="{F0FE65E7-6D6B-4A7E-990B-6D896E98B3F7}" name="Stĺpec2130" dataDxfId="14870"/>
    <tableColumn id="2131" xr3:uid="{2A46E5EA-332C-4362-B37C-F443EB02E678}" name="Stĺpec2131" dataDxfId="14869"/>
    <tableColumn id="2132" xr3:uid="{74276E61-A26B-4BA0-A5A2-2D7606F80FA5}" name="Stĺpec2132" dataDxfId="14868"/>
    <tableColumn id="2133" xr3:uid="{80CE3A53-0348-4979-A15C-407CD6BD6D2B}" name="Stĺpec2133" dataDxfId="14867"/>
    <tableColumn id="2134" xr3:uid="{6D6AF4A2-3D42-47FB-8E49-037F4838B237}" name="Stĺpec2134" dataDxfId="14866"/>
    <tableColumn id="2135" xr3:uid="{A3DFCF76-0562-4547-AAD2-CABA2EBB7F9F}" name="Stĺpec2135" dataDxfId="14865"/>
    <tableColumn id="2136" xr3:uid="{94DF71A7-86C7-4FEC-A223-DAC576E4740C}" name="Stĺpec2136" dataDxfId="14864"/>
    <tableColumn id="2137" xr3:uid="{D00A33EE-1617-48BC-A3C8-59927BCD9452}" name="Stĺpec2137" dataDxfId="14863"/>
    <tableColumn id="2138" xr3:uid="{93D60FDC-D30E-4264-A6D0-21F2BA7C50C6}" name="Stĺpec2138" dataDxfId="14862"/>
    <tableColumn id="2139" xr3:uid="{90A5FCA0-3C74-49FC-8C02-D98D7BC70712}" name="Stĺpec2139" dataDxfId="14861"/>
    <tableColumn id="2140" xr3:uid="{045082DA-9B22-46E5-BF1D-399BAB334407}" name="Stĺpec2140" dataDxfId="14860"/>
    <tableColumn id="2141" xr3:uid="{5D9C73C0-8ADB-417D-91E9-678A21E03ADE}" name="Stĺpec2141" dataDxfId="14859"/>
    <tableColumn id="2142" xr3:uid="{08A87AEB-C9B9-405D-8007-9997B374C89E}" name="Stĺpec2142" dataDxfId="14858"/>
    <tableColumn id="2143" xr3:uid="{F750D817-9A7D-48ED-A444-2908CCAABAE7}" name="Stĺpec2143" dataDxfId="14857"/>
    <tableColumn id="2144" xr3:uid="{956B9FCE-9D84-4CC8-A687-B259B321032F}" name="Stĺpec2144" dataDxfId="14856"/>
    <tableColumn id="2145" xr3:uid="{072D6410-1670-4D4F-B96D-0B131A31A7EB}" name="Stĺpec2145" dataDxfId="14855"/>
    <tableColumn id="2146" xr3:uid="{AE2FDF50-C510-4FCE-93BA-43AF0D1A72C5}" name="Stĺpec2146" dataDxfId="14854"/>
    <tableColumn id="2147" xr3:uid="{CC79F96A-C6E6-48F0-9A86-905B2334AB1F}" name="Stĺpec2147" dataDxfId="14853"/>
    <tableColumn id="2148" xr3:uid="{6B7D3CB4-C0CB-4AF3-BEAE-A4D0DC2B5232}" name="Stĺpec2148" dataDxfId="14852"/>
    <tableColumn id="2149" xr3:uid="{A9663549-ECC5-4A24-8AA4-043EE859C3F7}" name="Stĺpec2149" dataDxfId="14851"/>
    <tableColumn id="2150" xr3:uid="{99C4A151-EC86-493E-9DFC-B94B502CE278}" name="Stĺpec2150" dataDxfId="14850"/>
    <tableColumn id="2151" xr3:uid="{FD6513F9-D20E-488B-AAAE-CA3A60C3EA2B}" name="Stĺpec2151" dataDxfId="14849"/>
    <tableColumn id="2152" xr3:uid="{FDB3DA32-0B07-462C-A910-52378B140F15}" name="Stĺpec2152" dataDxfId="14848"/>
    <tableColumn id="2153" xr3:uid="{2C3CFDE3-58DF-49B3-B72F-C3BBBBA37917}" name="Stĺpec2153" dataDxfId="14847"/>
    <tableColumn id="2154" xr3:uid="{F3DBA9E8-F9BD-4146-A7BB-F048E9F725FB}" name="Stĺpec2154" dataDxfId="14846"/>
    <tableColumn id="2155" xr3:uid="{4D1ADD4E-FD4C-4B03-A389-DC3DFE889D7D}" name="Stĺpec2155" dataDxfId="14845"/>
    <tableColumn id="2156" xr3:uid="{EA454E5D-06ED-4414-A059-DB54971FCC26}" name="Stĺpec2156" dataDxfId="14844"/>
    <tableColumn id="2157" xr3:uid="{6EE06704-BCEB-47B5-ADD4-FD64859D1689}" name="Stĺpec2157" dataDxfId="14843"/>
    <tableColumn id="2158" xr3:uid="{C1A6B815-EEDF-4EE4-9C1C-C4ED472D4DA8}" name="Stĺpec2158" dataDxfId="14842"/>
    <tableColumn id="2159" xr3:uid="{FB512D2C-B0E1-41CE-B5BB-0F6B1F4C9F16}" name="Stĺpec2159" dataDxfId="14841"/>
    <tableColumn id="2160" xr3:uid="{586295FC-CE4B-400C-B6E4-7EF2D8389131}" name="Stĺpec2160" dataDxfId="14840"/>
    <tableColumn id="2161" xr3:uid="{0DDE6B27-1D26-4F93-8842-68D9AE567A94}" name="Stĺpec2161" dataDxfId="14839"/>
    <tableColumn id="2162" xr3:uid="{329D4D3C-6103-40BC-B1E2-BA3ACF789F67}" name="Stĺpec2162" dataDxfId="14838"/>
    <tableColumn id="2163" xr3:uid="{BB1E7C17-EF14-460C-B1FF-22018B17CFDF}" name="Stĺpec2163" dataDxfId="14837"/>
    <tableColumn id="2164" xr3:uid="{23F6A532-E73D-46D5-8405-29DDA9F51D38}" name="Stĺpec2164" dataDxfId="14836"/>
    <tableColumn id="2165" xr3:uid="{3BCFD40E-B3D1-449A-B943-C494C45089ED}" name="Stĺpec2165" dataDxfId="14835"/>
    <tableColumn id="2166" xr3:uid="{A85E6B29-4762-4ACC-AD59-FC7AF0CD0AA8}" name="Stĺpec2166" dataDxfId="14834"/>
    <tableColumn id="2167" xr3:uid="{4AF400DD-5AA2-4FF0-BA2A-4184580260BD}" name="Stĺpec2167" dataDxfId="14833"/>
    <tableColumn id="2168" xr3:uid="{6D5CA35C-A58D-4178-B1E1-B7BDAA4FAAEF}" name="Stĺpec2168" dataDxfId="14832"/>
    <tableColumn id="2169" xr3:uid="{571AC223-7A0D-405A-8A40-0D335CBA3E20}" name="Stĺpec2169" dataDxfId="14831"/>
    <tableColumn id="2170" xr3:uid="{8AB22B88-3BA7-4DF1-890C-77A048975096}" name="Stĺpec2170" dataDxfId="14830"/>
    <tableColumn id="2171" xr3:uid="{0AC0FEBF-96F8-436D-8CA3-E0EA313A5F88}" name="Stĺpec2171" dataDxfId="14829"/>
    <tableColumn id="2172" xr3:uid="{0870BEDC-2662-497B-9051-2D9B77E86821}" name="Stĺpec2172" dataDxfId="14828"/>
    <tableColumn id="2173" xr3:uid="{67C6EC79-B375-42A2-90B6-997AC9543F76}" name="Stĺpec2173" dataDxfId="14827"/>
    <tableColumn id="2174" xr3:uid="{8A849C0C-BE24-4C76-A2ED-A17BB13F38E9}" name="Stĺpec2174" dataDxfId="14826"/>
    <tableColumn id="2175" xr3:uid="{3CA3F357-8357-4D87-9B19-C45D3E84D716}" name="Stĺpec2175" dataDxfId="14825"/>
    <tableColumn id="2176" xr3:uid="{29D4E1F1-80BE-42C0-8E06-5482A971EE6B}" name="Stĺpec2176" dataDxfId="14824"/>
    <tableColumn id="2177" xr3:uid="{F6543671-CB62-495E-87DF-3E90E73D7D7D}" name="Stĺpec2177" dataDxfId="14823"/>
    <tableColumn id="2178" xr3:uid="{1539B563-62DA-4625-9B70-FA1FCBD35E58}" name="Stĺpec2178" dataDxfId="14822"/>
    <tableColumn id="2179" xr3:uid="{95B61596-DD85-4F91-9A0E-45A300FA824C}" name="Stĺpec2179" dataDxfId="14821"/>
    <tableColumn id="2180" xr3:uid="{C1F4C885-3A30-493F-A2BB-0D52AFD0DFFB}" name="Stĺpec2180" dataDxfId="14820"/>
    <tableColumn id="2181" xr3:uid="{4B990609-4FA4-4D42-803D-B972D6BDDB68}" name="Stĺpec2181" dataDxfId="14819"/>
    <tableColumn id="2182" xr3:uid="{4EDAC8F6-FB3F-4CFB-82A1-8C9B06AF27B9}" name="Stĺpec2182" dataDxfId="14818"/>
    <tableColumn id="2183" xr3:uid="{ED6163AA-75C4-42E3-83CD-A6FB7CB1888A}" name="Stĺpec2183" dataDxfId="14817"/>
    <tableColumn id="2184" xr3:uid="{F2F55683-AE04-44F3-9CD4-300C85241336}" name="Stĺpec2184" dataDxfId="14816"/>
    <tableColumn id="2185" xr3:uid="{C1005EEC-66B3-4180-A7D8-08E53A6F9E93}" name="Stĺpec2185" dataDxfId="14815"/>
    <tableColumn id="2186" xr3:uid="{C7E7C93F-60ED-49FC-92E5-9CE2A30B2047}" name="Stĺpec2186" dataDxfId="14814"/>
    <tableColumn id="2187" xr3:uid="{F9F6741F-0734-46C6-9679-BF3F1E0717C4}" name="Stĺpec2187" dataDxfId="14813"/>
    <tableColumn id="2188" xr3:uid="{083996DD-2453-4FD7-923F-252FF473B5C9}" name="Stĺpec2188" dataDxfId="14812"/>
    <tableColumn id="2189" xr3:uid="{05069467-2C92-412B-92D1-37235F52BDBF}" name="Stĺpec2189" dataDxfId="14811"/>
    <tableColumn id="2190" xr3:uid="{D5D0FB6B-372D-481F-90DF-61EC21988FCE}" name="Stĺpec2190" dataDxfId="14810"/>
    <tableColumn id="2191" xr3:uid="{269B44C5-8EF2-4790-9840-5F16BBDF2EC1}" name="Stĺpec2191" dataDxfId="14809"/>
    <tableColumn id="2192" xr3:uid="{5D23B61A-CDAB-49EC-B3BD-7305CB4E589F}" name="Stĺpec2192" dataDxfId="14808"/>
    <tableColumn id="2193" xr3:uid="{C658078B-5082-4FAA-973F-2FDB6A953662}" name="Stĺpec2193" dataDxfId="14807"/>
    <tableColumn id="2194" xr3:uid="{C8CE5BBE-ED11-4345-9FCD-A221CF92849B}" name="Stĺpec2194" dataDxfId="14806"/>
    <tableColumn id="2195" xr3:uid="{EDAE0AC4-FC4B-4B78-AC3A-485135AB273B}" name="Stĺpec2195" dataDxfId="14805"/>
    <tableColumn id="2196" xr3:uid="{EDD76B76-9FD3-4346-B3A7-D6952FB0363C}" name="Stĺpec2196" dataDxfId="14804"/>
    <tableColumn id="2197" xr3:uid="{38547310-E05C-42A4-99D5-D023703233BD}" name="Stĺpec2197" dataDxfId="14803"/>
    <tableColumn id="2198" xr3:uid="{1B8298ED-C9D0-41AF-9796-ECB7E7693AB4}" name="Stĺpec2198" dataDxfId="14802"/>
    <tableColumn id="2199" xr3:uid="{613FE882-6521-4AD4-A5AD-0428E703E5D3}" name="Stĺpec2199" dataDxfId="14801"/>
    <tableColumn id="2200" xr3:uid="{ABC68925-B014-4940-8CF2-A0C370F2039E}" name="Stĺpec2200" dataDxfId="14800"/>
    <tableColumn id="2201" xr3:uid="{77958812-7A7D-42D7-998C-ECBDBAC8A7A6}" name="Stĺpec2201" dataDxfId="14799"/>
    <tableColumn id="2202" xr3:uid="{74D561BB-3333-4A11-82EA-53A759E42AA2}" name="Stĺpec2202" dataDxfId="14798"/>
    <tableColumn id="2203" xr3:uid="{18338250-CD24-41B0-80DE-489F055A7A4E}" name="Stĺpec2203" dataDxfId="14797"/>
    <tableColumn id="2204" xr3:uid="{5E95BB99-0763-46E9-9B54-7622B8740A5B}" name="Stĺpec2204" dataDxfId="14796"/>
    <tableColumn id="2205" xr3:uid="{97BE272A-AAD5-44B7-AF4F-25575049F01A}" name="Stĺpec2205" dataDxfId="14795"/>
    <tableColumn id="2206" xr3:uid="{F841F27B-F514-4E2F-8DE9-2DE1AE9C2137}" name="Stĺpec2206" dataDxfId="14794"/>
    <tableColumn id="2207" xr3:uid="{284BD2B6-F165-4504-8F8A-E92D714CC788}" name="Stĺpec2207" dataDxfId="14793"/>
    <tableColumn id="2208" xr3:uid="{90008D4A-8BD1-430F-9BFC-A48784B07229}" name="Stĺpec2208" dataDxfId="14792"/>
    <tableColumn id="2209" xr3:uid="{6164F084-9BF7-4858-AE5B-AA2D365C493B}" name="Stĺpec2209" dataDxfId="14791"/>
    <tableColumn id="2210" xr3:uid="{12E1A96E-E08E-4EBE-8E30-742C733F8EBF}" name="Stĺpec2210" dataDxfId="14790"/>
    <tableColumn id="2211" xr3:uid="{EDB27E21-38BF-4761-AF2D-D035672FF15A}" name="Stĺpec2211" dataDxfId="14789"/>
    <tableColumn id="2212" xr3:uid="{9649FE55-2DB7-4B24-88A3-21D7DF99AF7F}" name="Stĺpec2212" dataDxfId="14788"/>
    <tableColumn id="2213" xr3:uid="{952C1F11-0316-4BF7-9ACC-29B419B7339A}" name="Stĺpec2213" dataDxfId="14787"/>
    <tableColumn id="2214" xr3:uid="{2CA31AEF-A3DD-4A68-8922-81F9FCF32935}" name="Stĺpec2214" dataDxfId="14786"/>
    <tableColumn id="2215" xr3:uid="{30F2B11A-CA3E-4BE5-BF47-F1367CA4F41D}" name="Stĺpec2215" dataDxfId="14785"/>
    <tableColumn id="2216" xr3:uid="{C0932532-8615-4595-AE6D-787B640456B2}" name="Stĺpec2216" dataDxfId="14784"/>
    <tableColumn id="2217" xr3:uid="{AEEAD8EE-E92E-4F09-8B26-E16CAA324AA1}" name="Stĺpec2217" dataDxfId="14783"/>
    <tableColumn id="2218" xr3:uid="{766E3082-2E09-4226-A4DD-C238B9C398AC}" name="Stĺpec2218" dataDxfId="14782"/>
    <tableColumn id="2219" xr3:uid="{1BC32DE4-2BA1-4775-95D7-D1532A68B165}" name="Stĺpec2219" dataDxfId="14781"/>
    <tableColumn id="2220" xr3:uid="{5C9889D3-D768-4544-9E9B-A59439705A2F}" name="Stĺpec2220" dataDxfId="14780"/>
    <tableColumn id="2221" xr3:uid="{66578528-B4C6-46B2-84E5-E29787B55125}" name="Stĺpec2221" dataDxfId="14779"/>
    <tableColumn id="2222" xr3:uid="{2B53A04D-4164-41BF-BF16-2A892C73C006}" name="Stĺpec2222" dataDxfId="14778"/>
    <tableColumn id="2223" xr3:uid="{D47634BD-A4F0-40CA-BCD9-65107D6DD719}" name="Stĺpec2223" dataDxfId="14777"/>
    <tableColumn id="2224" xr3:uid="{906AE984-651E-4236-A530-0A0476EBA1DF}" name="Stĺpec2224" dataDxfId="14776"/>
    <tableColumn id="2225" xr3:uid="{97366DD3-1698-4140-B685-3DA4300B62F1}" name="Stĺpec2225" dataDxfId="14775"/>
    <tableColumn id="2226" xr3:uid="{71B10E0D-80B6-43AA-939F-CCC364F2F7A5}" name="Stĺpec2226" dataDxfId="14774"/>
    <tableColumn id="2227" xr3:uid="{1884AFA2-89CD-405A-A26A-D54957C01A72}" name="Stĺpec2227" dataDxfId="14773"/>
    <tableColumn id="2228" xr3:uid="{0F5EBECD-DD25-4222-8945-70813365EBCC}" name="Stĺpec2228" dataDxfId="14772"/>
    <tableColumn id="2229" xr3:uid="{191BAB67-D640-46A9-9B81-3B917C1F6C56}" name="Stĺpec2229" dataDxfId="14771"/>
    <tableColumn id="2230" xr3:uid="{41C7ED0D-0A26-41BD-BC20-27AEA23EDE52}" name="Stĺpec2230" dataDxfId="14770"/>
    <tableColumn id="2231" xr3:uid="{47315FD1-2070-4A67-8F56-7AAE0721C78C}" name="Stĺpec2231" dataDxfId="14769"/>
    <tableColumn id="2232" xr3:uid="{7DB7311B-F184-4D1C-8F9A-7962ADEE7A08}" name="Stĺpec2232" dataDxfId="14768"/>
    <tableColumn id="2233" xr3:uid="{4358A29C-1067-4F2B-920E-AD7E85B90372}" name="Stĺpec2233" dataDxfId="14767"/>
    <tableColumn id="2234" xr3:uid="{8BC43230-8ACA-4A67-83C9-BBC159EE00B4}" name="Stĺpec2234" dataDxfId="14766"/>
    <tableColumn id="2235" xr3:uid="{BEAEEC3C-B496-4551-A30A-635A7465500B}" name="Stĺpec2235" dataDxfId="14765"/>
    <tableColumn id="2236" xr3:uid="{15B72DC8-F12D-4B86-B757-E35F757B61F7}" name="Stĺpec2236" dataDxfId="14764"/>
    <tableColumn id="2237" xr3:uid="{482F3D13-CD37-49B4-9443-C9D9C0D91552}" name="Stĺpec2237" dataDxfId="14763"/>
    <tableColumn id="2238" xr3:uid="{218D6F7A-4C24-4814-8925-6DC05BF4CCE6}" name="Stĺpec2238" dataDxfId="14762"/>
    <tableColumn id="2239" xr3:uid="{5657CA4B-F227-40D4-BE0E-EE7584CB160E}" name="Stĺpec2239" dataDxfId="14761"/>
    <tableColumn id="2240" xr3:uid="{C277D6E4-0CD1-46E9-922C-9A621FB17D66}" name="Stĺpec2240" dataDxfId="14760"/>
    <tableColumn id="2241" xr3:uid="{0885A623-85E8-4A99-B80D-B70F79BBD10B}" name="Stĺpec2241" dataDxfId="14759"/>
    <tableColumn id="2242" xr3:uid="{656C3786-3B5E-4E46-8DEC-A907409E2A63}" name="Stĺpec2242" dataDxfId="14758"/>
    <tableColumn id="2243" xr3:uid="{E36AC87E-03C3-4571-9A89-CFEEF53FABBB}" name="Stĺpec2243" dataDxfId="14757"/>
    <tableColumn id="2244" xr3:uid="{F9D7D7EB-DEA7-4BAE-8637-5BFD03A236A5}" name="Stĺpec2244" dataDxfId="14756"/>
    <tableColumn id="2245" xr3:uid="{2F101184-1454-40CB-98A0-0B2EADC44AEE}" name="Stĺpec2245" dataDxfId="14755"/>
    <tableColumn id="2246" xr3:uid="{805CEE8D-8B94-4C9D-8C8E-2139499A0B88}" name="Stĺpec2246" dataDxfId="14754"/>
    <tableColumn id="2247" xr3:uid="{476D62AE-2F7C-40E4-9040-02C469003C72}" name="Stĺpec2247" dataDxfId="14753"/>
    <tableColumn id="2248" xr3:uid="{F63D5D8D-2906-402F-8B8A-59DA86294B52}" name="Stĺpec2248" dataDxfId="14752"/>
    <tableColumn id="2249" xr3:uid="{E09B4315-D695-44A8-A1C6-618D8F48FB6D}" name="Stĺpec2249" dataDxfId="14751"/>
    <tableColumn id="2250" xr3:uid="{4C8DA405-6001-4329-8815-13302C912080}" name="Stĺpec2250" dataDxfId="14750"/>
    <tableColumn id="2251" xr3:uid="{3EE26F9F-03F1-4D0B-A10B-08790AAA8B65}" name="Stĺpec2251" dataDxfId="14749"/>
    <tableColumn id="2252" xr3:uid="{B1BBA353-16D8-4E68-A486-FE11FC6E84DA}" name="Stĺpec2252" dataDxfId="14748"/>
    <tableColumn id="2253" xr3:uid="{22CF782F-35AB-4D22-B6CD-BA731D3A7801}" name="Stĺpec2253" dataDxfId="14747"/>
    <tableColumn id="2254" xr3:uid="{16C5CCA5-0E45-4581-B1B9-75B92AB7EA22}" name="Stĺpec2254" dataDxfId="14746"/>
    <tableColumn id="2255" xr3:uid="{39FA234E-A42A-46CD-BA68-2CFA1F45F284}" name="Stĺpec2255" dataDxfId="14745"/>
    <tableColumn id="2256" xr3:uid="{7AAEBDB7-0557-499B-84E8-32C79F212E34}" name="Stĺpec2256" dataDxfId="14744"/>
    <tableColumn id="2257" xr3:uid="{36CF6095-09AA-4E13-B8CA-D2342302A562}" name="Stĺpec2257" dataDxfId="14743"/>
    <tableColumn id="2258" xr3:uid="{68320AE5-F49F-4BB8-ADB5-99A2C7A0BB48}" name="Stĺpec2258" dataDxfId="14742"/>
    <tableColumn id="2259" xr3:uid="{345A725F-CFFF-42F9-8A03-1DAD7476E92F}" name="Stĺpec2259" dataDxfId="14741"/>
    <tableColumn id="2260" xr3:uid="{49BCBD63-549B-4006-B736-3C216E40FF73}" name="Stĺpec2260" dataDxfId="14740"/>
    <tableColumn id="2261" xr3:uid="{CE21FB6B-AFE0-4C16-96CE-2809B40AF29A}" name="Stĺpec2261" dataDxfId="14739"/>
    <tableColumn id="2262" xr3:uid="{83D1564D-C60B-401A-A518-5D1A00EE5123}" name="Stĺpec2262" dataDxfId="14738"/>
    <tableColumn id="2263" xr3:uid="{67D97376-F6D8-45A6-8557-D1597A430171}" name="Stĺpec2263" dataDxfId="14737"/>
    <tableColumn id="2264" xr3:uid="{3DA4E84F-231C-4092-B714-FA6AA45BD76C}" name="Stĺpec2264" dataDxfId="14736"/>
    <tableColumn id="2265" xr3:uid="{73852D1D-A650-4A27-A133-62781C033467}" name="Stĺpec2265" dataDxfId="14735"/>
    <tableColumn id="2266" xr3:uid="{31DA03D7-E3D7-494F-95C9-6B2D4DC9056A}" name="Stĺpec2266" dataDxfId="14734"/>
    <tableColumn id="2267" xr3:uid="{19B60B00-E7CE-4C04-B358-53DBF918CBDB}" name="Stĺpec2267" dataDxfId="14733"/>
    <tableColumn id="2268" xr3:uid="{50ADF34B-F357-464A-95C4-D37776ACA490}" name="Stĺpec2268" dataDxfId="14732"/>
    <tableColumn id="2269" xr3:uid="{265F63CA-0DF0-47D5-9680-AF148CF6AB13}" name="Stĺpec2269" dataDxfId="14731"/>
    <tableColumn id="2270" xr3:uid="{91673FE7-096E-4357-A9D8-A25D7E45D026}" name="Stĺpec2270" dataDxfId="14730"/>
    <tableColumn id="2271" xr3:uid="{D36BCCB0-C289-428D-9161-E122D55D0C3B}" name="Stĺpec2271" dataDxfId="14729"/>
    <tableColumn id="2272" xr3:uid="{6D914E63-B5D1-4309-9A9C-046AEB789CA7}" name="Stĺpec2272" dataDxfId="14728"/>
    <tableColumn id="2273" xr3:uid="{C095A3BF-EE28-4936-8C79-6D610EA00101}" name="Stĺpec2273" dataDxfId="14727"/>
    <tableColumn id="2274" xr3:uid="{EBE1F02C-AA65-4FEC-BE54-10C50225BA69}" name="Stĺpec2274" dataDxfId="14726"/>
    <tableColumn id="2275" xr3:uid="{07C252B1-7CDD-4BD6-B1A5-8ACA0D12BE68}" name="Stĺpec2275" dataDxfId="14725"/>
    <tableColumn id="2276" xr3:uid="{04976272-6203-43BC-85EC-FB24AA2B7566}" name="Stĺpec2276" dataDxfId="14724"/>
    <tableColumn id="2277" xr3:uid="{CE75E58F-1E96-4DF2-894E-54EB9EF0987E}" name="Stĺpec2277" dataDxfId="14723"/>
    <tableColumn id="2278" xr3:uid="{3C34A5FF-E7A2-4F58-9144-441FE3AB052D}" name="Stĺpec2278" dataDxfId="14722"/>
    <tableColumn id="2279" xr3:uid="{507CF736-DC60-48AD-B3BC-5A95C0FEA675}" name="Stĺpec2279" dataDxfId="14721"/>
    <tableColumn id="2280" xr3:uid="{8D960165-47DC-4BA9-8EB7-C06338D2C2DF}" name="Stĺpec2280" dataDxfId="14720"/>
    <tableColumn id="2281" xr3:uid="{0193EDBD-106F-49EC-9E01-42E53C1FBCAF}" name="Stĺpec2281" dataDxfId="14719"/>
    <tableColumn id="2282" xr3:uid="{B573AA0C-624A-4A06-9EC4-2B2A2DB0D331}" name="Stĺpec2282" dataDxfId="14718"/>
    <tableColumn id="2283" xr3:uid="{29C1A414-CB9B-48E1-8590-A5FF9C5C107E}" name="Stĺpec2283" dataDxfId="14717"/>
    <tableColumn id="2284" xr3:uid="{16AB0C57-23A6-4AB5-A43D-D6DD1543D48D}" name="Stĺpec2284" dataDxfId="14716"/>
    <tableColumn id="2285" xr3:uid="{B92FF324-031E-476B-9858-2FFAED43B4E5}" name="Stĺpec2285" dataDxfId="14715"/>
    <tableColumn id="2286" xr3:uid="{9037ECB9-259C-45C0-B2B1-70A40A212EE6}" name="Stĺpec2286" dataDxfId="14714"/>
    <tableColumn id="2287" xr3:uid="{3168ADB1-E750-4AF5-9D94-27C498D56D74}" name="Stĺpec2287" dataDxfId="14713"/>
    <tableColumn id="2288" xr3:uid="{B939BF2E-DF58-4506-849B-DE8112A326F3}" name="Stĺpec2288" dataDxfId="14712"/>
    <tableColumn id="2289" xr3:uid="{44AFFBB2-AE60-4C46-8F92-B806EA21209D}" name="Stĺpec2289" dataDxfId="14711"/>
    <tableColumn id="2290" xr3:uid="{18E97788-B8FB-4EE3-8693-8E2116FA7E69}" name="Stĺpec2290" dataDxfId="14710"/>
    <tableColumn id="2291" xr3:uid="{16C3603B-860B-4164-BB75-DD432E04D898}" name="Stĺpec2291" dataDxfId="14709"/>
    <tableColumn id="2292" xr3:uid="{54CB2299-F6B5-463A-8F90-EEAC3779169D}" name="Stĺpec2292" dataDxfId="14708"/>
    <tableColumn id="2293" xr3:uid="{50F102BD-25EF-4AB4-92BD-6A12836FB05E}" name="Stĺpec2293" dataDxfId="14707"/>
    <tableColumn id="2294" xr3:uid="{706C0D0C-5BD5-49E8-93B4-215373180653}" name="Stĺpec2294" dataDxfId="14706"/>
    <tableColumn id="2295" xr3:uid="{7E04ADD0-D235-42A9-8526-AC8CE3A19C5B}" name="Stĺpec2295" dataDxfId="14705"/>
    <tableColumn id="2296" xr3:uid="{79D67BB9-F5A2-4D42-AF0B-F889ECF5D27E}" name="Stĺpec2296" dataDxfId="14704"/>
    <tableColumn id="2297" xr3:uid="{9C07E2A1-813E-46F6-9F90-EBC6ACCC6701}" name="Stĺpec2297" dataDxfId="14703"/>
    <tableColumn id="2298" xr3:uid="{E530B487-B6B0-449A-8708-BD680B31AB84}" name="Stĺpec2298" dataDxfId="14702"/>
    <tableColumn id="2299" xr3:uid="{D5A9C91D-BD0F-44D9-9040-005D2B8FC15D}" name="Stĺpec2299" dataDxfId="14701"/>
    <tableColumn id="2300" xr3:uid="{B95DCC55-CC8C-44C6-A1BE-F0A22BAC820A}" name="Stĺpec2300" dataDxfId="14700"/>
    <tableColumn id="2301" xr3:uid="{EC3EF882-E010-46BB-86D9-3383231D76F6}" name="Stĺpec2301" dataDxfId="14699"/>
    <tableColumn id="2302" xr3:uid="{332ED3EF-1EB7-4530-9C1E-CE8732686B11}" name="Stĺpec2302" dataDxfId="14698"/>
    <tableColumn id="2303" xr3:uid="{9EAB4953-4D85-447E-9623-54076CD2BF2C}" name="Stĺpec2303" dataDxfId="14697"/>
    <tableColumn id="2304" xr3:uid="{C54BCA7C-579F-48FF-88BE-6D6B31A698C6}" name="Stĺpec2304" dataDxfId="14696"/>
    <tableColumn id="2305" xr3:uid="{24483D11-AABF-49E2-8046-B2DEEC696638}" name="Stĺpec2305" dataDxfId="14695"/>
    <tableColumn id="2306" xr3:uid="{D9A79B0D-52BB-455C-927A-83C537ACCEB7}" name="Stĺpec2306" dataDxfId="14694"/>
    <tableColumn id="2307" xr3:uid="{4E44AF03-D93E-432C-83CF-CFF39C9FE69D}" name="Stĺpec2307" dataDxfId="14693"/>
    <tableColumn id="2308" xr3:uid="{00F06013-43D4-4D5A-BAC8-AFA5867C55A5}" name="Stĺpec2308" dataDxfId="14692"/>
    <tableColumn id="2309" xr3:uid="{9F46F3BB-792F-4288-B5A3-80C1C57F43AC}" name="Stĺpec2309" dataDxfId="14691"/>
    <tableColumn id="2310" xr3:uid="{744BB9A5-54C3-4B51-82A2-BA8B060A13FA}" name="Stĺpec2310" dataDxfId="14690"/>
    <tableColumn id="2311" xr3:uid="{2D5391DA-F6D8-458E-9FAD-793E1BA17A95}" name="Stĺpec2311" dataDxfId="14689"/>
    <tableColumn id="2312" xr3:uid="{DC7F534B-A2B6-446E-BB7B-0B51F1E33E4B}" name="Stĺpec2312" dataDxfId="14688"/>
    <tableColumn id="2313" xr3:uid="{783CFF7E-33F2-411A-B8B2-78382C862E2B}" name="Stĺpec2313" dataDxfId="14687"/>
    <tableColumn id="2314" xr3:uid="{147F75DD-C18A-4636-A057-368EA46DEC6A}" name="Stĺpec2314" dataDxfId="14686"/>
    <tableColumn id="2315" xr3:uid="{B50319F0-58A4-4261-A66C-F1BC3961CF9F}" name="Stĺpec2315" dataDxfId="14685"/>
    <tableColumn id="2316" xr3:uid="{336729E9-F5AA-4DE7-B921-DB19EEE760BE}" name="Stĺpec2316" dataDxfId="14684"/>
    <tableColumn id="2317" xr3:uid="{B5F49D42-6ADC-4193-8E0C-D29022699ACD}" name="Stĺpec2317" dataDxfId="14683"/>
    <tableColumn id="2318" xr3:uid="{3C14FDEF-D00B-4D6B-940D-719931EA2C9E}" name="Stĺpec2318" dataDxfId="14682"/>
    <tableColumn id="2319" xr3:uid="{62692F46-75E2-414F-B905-74C1270E2785}" name="Stĺpec2319" dataDxfId="14681"/>
    <tableColumn id="2320" xr3:uid="{F9254DFC-86CC-4FA7-A8CC-141D8E2C8CA0}" name="Stĺpec2320" dataDxfId="14680"/>
    <tableColumn id="2321" xr3:uid="{2DE28B22-3B47-451B-BFF5-30A7DB324F4C}" name="Stĺpec2321" dataDxfId="14679"/>
    <tableColumn id="2322" xr3:uid="{81A8445B-50A5-4440-856A-8656736BD230}" name="Stĺpec2322" dataDxfId="14678"/>
    <tableColumn id="2323" xr3:uid="{709F5608-24ED-40B2-BE6B-81F785E5E528}" name="Stĺpec2323" dataDxfId="14677"/>
    <tableColumn id="2324" xr3:uid="{CDBCB1C7-1F92-432B-89AC-0365E036CB50}" name="Stĺpec2324" dataDxfId="14676"/>
    <tableColumn id="2325" xr3:uid="{5FD21FB0-B82A-497C-BD49-1F9F5C8D49CE}" name="Stĺpec2325" dataDxfId="14675"/>
    <tableColumn id="2326" xr3:uid="{C1FD2A9D-5CD3-43AA-A1A3-11BAE324F436}" name="Stĺpec2326" dataDxfId="14674"/>
    <tableColumn id="2327" xr3:uid="{B47C646E-5B31-4CCB-A35B-7FDB196729AF}" name="Stĺpec2327" dataDxfId="14673"/>
    <tableColumn id="2328" xr3:uid="{0A3F6F96-E6FD-4ED6-AE54-C73DC8BFA5C2}" name="Stĺpec2328" dataDxfId="14672"/>
    <tableColumn id="2329" xr3:uid="{5622CDA4-0913-4207-9B62-2BB09E1345DE}" name="Stĺpec2329" dataDxfId="14671"/>
    <tableColumn id="2330" xr3:uid="{703EB1A3-D47A-4544-BF93-6C8A34FA207D}" name="Stĺpec2330" dataDxfId="14670"/>
    <tableColumn id="2331" xr3:uid="{E6E81F98-CA8A-435A-820E-C0F4F4D512BD}" name="Stĺpec2331" dataDxfId="14669"/>
    <tableColumn id="2332" xr3:uid="{00366339-24BD-487D-9C9C-E199668816D0}" name="Stĺpec2332" dataDxfId="14668"/>
    <tableColumn id="2333" xr3:uid="{8B826762-4226-44C5-A117-7353F756006B}" name="Stĺpec2333" dataDxfId="14667"/>
    <tableColumn id="2334" xr3:uid="{86B546C7-BF89-4A1D-8942-6810AC940583}" name="Stĺpec2334" dataDxfId="14666"/>
    <tableColumn id="2335" xr3:uid="{5DA9C143-DB79-4DB4-9EFC-72418FB44E53}" name="Stĺpec2335" dataDxfId="14665"/>
    <tableColumn id="2336" xr3:uid="{999157BD-4205-40FD-BE9E-FD4459662645}" name="Stĺpec2336" dataDxfId="14664"/>
    <tableColumn id="2337" xr3:uid="{F74E3A4E-4AB5-49C1-8E9B-A362FC29965A}" name="Stĺpec2337" dataDxfId="14663"/>
    <tableColumn id="2338" xr3:uid="{28A3617B-02A3-4CD2-9D8C-E49FB1E09C6C}" name="Stĺpec2338" dataDxfId="14662"/>
    <tableColumn id="2339" xr3:uid="{44D5EB43-FDFF-466A-B325-F560EB90B639}" name="Stĺpec2339" dataDxfId="14661"/>
    <tableColumn id="2340" xr3:uid="{58C4E5D6-5339-4E97-BDD6-4E40DE231E69}" name="Stĺpec2340" dataDxfId="14660"/>
    <tableColumn id="2341" xr3:uid="{7178806B-5FC6-4586-AA3E-937AA561EA22}" name="Stĺpec2341" dataDxfId="14659"/>
    <tableColumn id="2342" xr3:uid="{E8BB3FA7-EA9F-4145-9C63-E088FDE0818B}" name="Stĺpec2342" dataDxfId="14658"/>
    <tableColumn id="2343" xr3:uid="{3D977A8F-88AC-4EF9-AE2E-58A18D5BCA17}" name="Stĺpec2343" dataDxfId="14657"/>
    <tableColumn id="2344" xr3:uid="{207CFE37-727E-4AC3-B811-82509E7B2CFD}" name="Stĺpec2344" dataDxfId="14656"/>
    <tableColumn id="2345" xr3:uid="{8FCCF0A7-EB14-446A-82A2-AC5A8E4C50F5}" name="Stĺpec2345" dataDxfId="14655"/>
    <tableColumn id="2346" xr3:uid="{2763B17D-96C6-431A-977A-E58DE83F841B}" name="Stĺpec2346" dataDxfId="14654"/>
    <tableColumn id="2347" xr3:uid="{6E780A3B-EC5C-40CB-8B96-3AAB7FF42A51}" name="Stĺpec2347" dataDxfId="14653"/>
    <tableColumn id="2348" xr3:uid="{25CEA6F4-15F0-41E5-9B69-334EA33ECD8E}" name="Stĺpec2348" dataDxfId="14652"/>
    <tableColumn id="2349" xr3:uid="{B4335AB9-5531-435A-9B4D-4DAF07C8F02D}" name="Stĺpec2349" dataDxfId="14651"/>
    <tableColumn id="2350" xr3:uid="{4CB12336-A2D2-4A01-9C43-22F70F660AAA}" name="Stĺpec2350" dataDxfId="14650"/>
    <tableColumn id="2351" xr3:uid="{0A00F7DF-5DDA-422C-87ED-8D4BDEB350C0}" name="Stĺpec2351" dataDxfId="14649"/>
    <tableColumn id="2352" xr3:uid="{9F42B1AD-23EE-48B9-B9F1-ACD99E8DBA5E}" name="Stĺpec2352" dataDxfId="14648"/>
    <tableColumn id="2353" xr3:uid="{7FA50E4F-DD08-4AAC-8A46-D17AA1960B3C}" name="Stĺpec2353" dataDxfId="14647"/>
    <tableColumn id="2354" xr3:uid="{F9F73E02-0C81-4B95-90CC-E872AB8440F5}" name="Stĺpec2354" dataDxfId="14646"/>
    <tableColumn id="2355" xr3:uid="{DD2AEE7B-2FAA-478C-89AC-1D72C52321E8}" name="Stĺpec2355" dataDxfId="14645"/>
    <tableColumn id="2356" xr3:uid="{26E68AA5-D238-495F-9FFD-A257B6D58571}" name="Stĺpec2356" dataDxfId="14644"/>
    <tableColumn id="2357" xr3:uid="{DD40124A-87BF-4FDE-8B8C-0BF887E590E9}" name="Stĺpec2357" dataDxfId="14643"/>
    <tableColumn id="2358" xr3:uid="{42C4EC62-41DB-4406-8E09-485609678103}" name="Stĺpec2358" dataDxfId="14642"/>
    <tableColumn id="2359" xr3:uid="{C8713537-04FF-4F99-9790-555B87106E00}" name="Stĺpec2359" dataDxfId="14641"/>
    <tableColumn id="2360" xr3:uid="{2E1B6507-3C7A-4ED6-8999-3B178753521E}" name="Stĺpec2360" dataDxfId="14640"/>
    <tableColumn id="2361" xr3:uid="{BA333F50-E783-44E5-A42A-965370D12CF5}" name="Stĺpec2361" dataDxfId="14639"/>
    <tableColumn id="2362" xr3:uid="{6C3B0512-62A7-4B17-90C3-02A26B82C45B}" name="Stĺpec2362" dataDxfId="14638"/>
    <tableColumn id="2363" xr3:uid="{2A928F90-4EFC-4E62-A2D0-DF9F4A9BEF66}" name="Stĺpec2363" dataDxfId="14637"/>
    <tableColumn id="2364" xr3:uid="{7477C91F-FD9C-420B-A1DF-3C7B27F1558F}" name="Stĺpec2364" dataDxfId="14636"/>
    <tableColumn id="2365" xr3:uid="{00D899A6-E15B-41F9-BC11-84ED12EA760D}" name="Stĺpec2365" dataDxfId="14635"/>
    <tableColumn id="2366" xr3:uid="{F3595E30-EA16-4F4F-B218-30F919F76C14}" name="Stĺpec2366" dataDxfId="14634"/>
    <tableColumn id="2367" xr3:uid="{CA046526-E6AD-49FE-B047-6667385096A1}" name="Stĺpec2367" dataDxfId="14633"/>
    <tableColumn id="2368" xr3:uid="{FDC79220-8957-4749-912A-29B674750618}" name="Stĺpec2368" dataDxfId="14632"/>
    <tableColumn id="2369" xr3:uid="{93F1605A-076D-4BB1-A328-AF560BBF02E2}" name="Stĺpec2369" dataDxfId="14631"/>
    <tableColumn id="2370" xr3:uid="{66B8338E-E878-404F-B71F-DF268220ACFD}" name="Stĺpec2370" dataDxfId="14630"/>
    <tableColumn id="2371" xr3:uid="{AC137454-52D0-4AB1-B6A8-C0A4D53EAFA7}" name="Stĺpec2371" dataDxfId="14629"/>
    <tableColumn id="2372" xr3:uid="{C88BAD3F-D3BD-41F2-AE3C-7AEE66692175}" name="Stĺpec2372" dataDxfId="14628"/>
    <tableColumn id="2373" xr3:uid="{23D88DE4-1C8E-485A-BDFE-07042C1A7D24}" name="Stĺpec2373" dataDxfId="14627"/>
    <tableColumn id="2374" xr3:uid="{EF227AD0-FF23-41D9-A428-9D8B9F4F6DAC}" name="Stĺpec2374" dataDxfId="14626"/>
    <tableColumn id="2375" xr3:uid="{EE829CDD-B659-4B4D-A873-EEADFD4DFCF6}" name="Stĺpec2375" dataDxfId="14625"/>
    <tableColumn id="2376" xr3:uid="{2B3711CE-5AC6-46E9-A9D1-A0F8A60D4C9E}" name="Stĺpec2376" dataDxfId="14624"/>
    <tableColumn id="2377" xr3:uid="{24B87B4F-B525-4049-9F44-E8FCA253C1CA}" name="Stĺpec2377" dataDxfId="14623"/>
    <tableColumn id="2378" xr3:uid="{5218AAAF-090F-4F35-B57D-8A4AC9B36986}" name="Stĺpec2378" dataDxfId="14622"/>
    <tableColumn id="2379" xr3:uid="{709A6E21-D6A5-48F3-A713-53D570A27E3B}" name="Stĺpec2379" dataDxfId="14621"/>
    <tableColumn id="2380" xr3:uid="{1550A04D-12D5-443B-B2AD-3EF915132247}" name="Stĺpec2380" dataDxfId="14620"/>
    <tableColumn id="2381" xr3:uid="{CF523D4E-7C26-457A-B599-BB266B2DC1AC}" name="Stĺpec2381" dataDxfId="14619"/>
    <tableColumn id="2382" xr3:uid="{4BD0AF58-4AF1-47A5-895F-0A551792AE47}" name="Stĺpec2382" dataDxfId="14618"/>
    <tableColumn id="2383" xr3:uid="{9B9A9F0D-552E-43D7-A524-F3BBEDF1535F}" name="Stĺpec2383" dataDxfId="14617"/>
    <tableColumn id="2384" xr3:uid="{F09F4737-EA0D-4A5E-825C-B6B5D0E36A9E}" name="Stĺpec2384" dataDxfId="14616"/>
    <tableColumn id="2385" xr3:uid="{2C077A6A-2848-4B24-B6F3-E6B4C6533256}" name="Stĺpec2385" dataDxfId="14615"/>
    <tableColumn id="2386" xr3:uid="{CC0E80DB-0912-4A0A-80E1-569E923904F7}" name="Stĺpec2386" dataDxfId="14614"/>
    <tableColumn id="2387" xr3:uid="{9F06B3C8-DCF9-40DE-AC9B-6F84A2CC3F12}" name="Stĺpec2387" dataDxfId="14613"/>
    <tableColumn id="2388" xr3:uid="{8E16D87C-43FC-41A8-95F9-BE61BA2DC7EC}" name="Stĺpec2388" dataDxfId="14612"/>
    <tableColumn id="2389" xr3:uid="{2E94DC62-B72E-40C1-A7DF-B3852444F1DA}" name="Stĺpec2389" dataDxfId="14611"/>
    <tableColumn id="2390" xr3:uid="{E9016C62-2A6F-41E3-BB91-65C5CFC09410}" name="Stĺpec2390" dataDxfId="14610"/>
    <tableColumn id="2391" xr3:uid="{49149F6E-D029-4007-8EFB-4460F3488330}" name="Stĺpec2391" dataDxfId="14609"/>
    <tableColumn id="2392" xr3:uid="{6AD60F5F-4299-477A-93E7-BFAF2AB2D5C9}" name="Stĺpec2392" dataDxfId="14608"/>
    <tableColumn id="2393" xr3:uid="{572017E8-6331-4316-B779-95F08A3FBEEC}" name="Stĺpec2393" dataDxfId="14607"/>
    <tableColumn id="2394" xr3:uid="{80E7499A-3505-4B42-ADD3-9829616C460A}" name="Stĺpec2394" dataDxfId="14606"/>
    <tableColumn id="2395" xr3:uid="{76EFC904-190A-4C9C-A3C9-54067327C2E0}" name="Stĺpec2395" dataDxfId="14605"/>
    <tableColumn id="2396" xr3:uid="{4C049CAD-CA34-47B7-8153-11970D06F0CB}" name="Stĺpec2396" dataDxfId="14604"/>
    <tableColumn id="2397" xr3:uid="{87F1EBEB-5EAA-4C4E-9C24-FCFE5530B05D}" name="Stĺpec2397" dataDxfId="14603"/>
    <tableColumn id="2398" xr3:uid="{B2E60BAB-97C7-4D3B-84BD-B0E754AB0249}" name="Stĺpec2398" dataDxfId="14602"/>
    <tableColumn id="2399" xr3:uid="{C91240EC-3144-48DD-A101-DA8CEDA8EDDB}" name="Stĺpec2399" dataDxfId="14601"/>
    <tableColumn id="2400" xr3:uid="{606697B9-A4C9-48FE-855C-7C6B974B5516}" name="Stĺpec2400" dataDxfId="14600"/>
    <tableColumn id="2401" xr3:uid="{9C23521C-8FAF-471A-AA93-2BEB2D5217F1}" name="Stĺpec2401" dataDxfId="14599"/>
    <tableColumn id="2402" xr3:uid="{C0DEFECB-F6E8-4D7A-872C-7F326847B9E5}" name="Stĺpec2402" dataDxfId="14598"/>
    <tableColumn id="2403" xr3:uid="{35687B14-4E30-4D8A-B630-C410641C9342}" name="Stĺpec2403" dataDxfId="14597"/>
    <tableColumn id="2404" xr3:uid="{D68B2EF6-51E4-4E9E-8EB8-B545993EC844}" name="Stĺpec2404" dataDxfId="14596"/>
    <tableColumn id="2405" xr3:uid="{132F72EC-2F11-44B1-ADF0-4C617311EFDA}" name="Stĺpec2405" dataDxfId="14595"/>
    <tableColumn id="2406" xr3:uid="{F0112355-A6D2-47AE-89EC-1CFEE6E58E78}" name="Stĺpec2406" dataDxfId="14594"/>
    <tableColumn id="2407" xr3:uid="{3CFF30B3-9670-41FC-AFA1-0E2A719567F6}" name="Stĺpec2407" dataDxfId="14593"/>
    <tableColumn id="2408" xr3:uid="{97EC2990-8412-4DD8-8B3F-9A7B51A2D2EB}" name="Stĺpec2408" dataDxfId="14592"/>
    <tableColumn id="2409" xr3:uid="{7D1F30C5-C707-40D9-B3E1-7E5575A82176}" name="Stĺpec2409" dataDxfId="14591"/>
    <tableColumn id="2410" xr3:uid="{5D32D500-4955-44A0-A40B-0C802F2DDFA8}" name="Stĺpec2410" dataDxfId="14590"/>
    <tableColumn id="2411" xr3:uid="{E20AF4CE-4E0A-4337-A2CD-3DCD0AA0C066}" name="Stĺpec2411" dataDxfId="14589"/>
    <tableColumn id="2412" xr3:uid="{619CA06A-7A72-42B4-9FF3-F37E50FB342E}" name="Stĺpec2412" dataDxfId="14588"/>
    <tableColumn id="2413" xr3:uid="{01CCD5FB-1F5F-416E-AFA1-2984CBEA2CCC}" name="Stĺpec2413" dataDxfId="14587"/>
    <tableColumn id="2414" xr3:uid="{230BB09C-C3A6-4A9A-A7EA-5EA9EAE4F272}" name="Stĺpec2414" dataDxfId="14586"/>
    <tableColumn id="2415" xr3:uid="{757FC8BF-76C7-4132-8A5B-5D9B349ED1E4}" name="Stĺpec2415" dataDxfId="14585"/>
    <tableColumn id="2416" xr3:uid="{00976795-EDCC-4BF9-88FE-A81ED1ADC1FF}" name="Stĺpec2416" dataDxfId="14584"/>
    <tableColumn id="2417" xr3:uid="{CD15C4E8-ABE7-47AA-AF7B-36A03E495D5F}" name="Stĺpec2417" dataDxfId="14583"/>
    <tableColumn id="2418" xr3:uid="{BBD00F38-5964-40D6-8ADF-3D6E7330588E}" name="Stĺpec2418" dataDxfId="14582"/>
    <tableColumn id="2419" xr3:uid="{FD016A3D-8324-41C1-9C73-8CD011053977}" name="Stĺpec2419" dataDxfId="14581"/>
    <tableColumn id="2420" xr3:uid="{2D9E9132-595D-404D-AB78-C5DCD2E9E9DA}" name="Stĺpec2420" dataDxfId="14580"/>
    <tableColumn id="2421" xr3:uid="{6A2A5665-F53E-4E8B-B9A2-944E7FCE3519}" name="Stĺpec2421" dataDxfId="14579"/>
    <tableColumn id="2422" xr3:uid="{E97706E2-5106-4209-B219-0FA15E8F4C6F}" name="Stĺpec2422" dataDxfId="14578"/>
    <tableColumn id="2423" xr3:uid="{540C8E08-BD70-4BED-B936-A84126A33C39}" name="Stĺpec2423" dataDxfId="14577"/>
    <tableColumn id="2424" xr3:uid="{7F21DEE2-7E67-4D0A-9ECD-5AFBA649192B}" name="Stĺpec2424" dataDxfId="14576"/>
    <tableColumn id="2425" xr3:uid="{DAA426B9-CC88-4C43-AD6D-872BC250E7F3}" name="Stĺpec2425" dataDxfId="14575"/>
    <tableColumn id="2426" xr3:uid="{FA87C789-4393-46BB-8662-5131776742F0}" name="Stĺpec2426" dataDxfId="14574"/>
    <tableColumn id="2427" xr3:uid="{C321ABEA-B8FD-41BE-B9F0-A21C472576B6}" name="Stĺpec2427" dataDxfId="14573"/>
    <tableColumn id="2428" xr3:uid="{579C9B34-ACD9-4316-9FD2-D60EB3FDCD46}" name="Stĺpec2428" dataDxfId="14572"/>
    <tableColumn id="2429" xr3:uid="{2D4E78DA-DB8F-47A8-9110-EDB27840820A}" name="Stĺpec2429" dataDxfId="14571"/>
    <tableColumn id="2430" xr3:uid="{388B576A-6A14-4E1B-9574-37C04CF86D06}" name="Stĺpec2430" dataDxfId="14570"/>
    <tableColumn id="2431" xr3:uid="{5798E4B1-5001-40D9-BE5A-47A734E18538}" name="Stĺpec2431" dataDxfId="14569"/>
    <tableColumn id="2432" xr3:uid="{543EE586-339F-4D2F-92EC-37E9B0F77849}" name="Stĺpec2432" dataDxfId="14568"/>
    <tableColumn id="2433" xr3:uid="{5AA62131-26FB-4209-B678-ED4D5E7E0300}" name="Stĺpec2433" dataDxfId="14567"/>
    <tableColumn id="2434" xr3:uid="{F97FA936-6400-4C49-9B6E-C9E490657BD4}" name="Stĺpec2434" dataDxfId="14566"/>
    <tableColumn id="2435" xr3:uid="{B1B5B42D-6ECC-4C50-A949-6CD6F77BFA05}" name="Stĺpec2435" dataDxfId="14565"/>
    <tableColumn id="2436" xr3:uid="{6EFCEEC4-EDB5-4FF4-8ADD-10D81781AA41}" name="Stĺpec2436" dataDxfId="14564"/>
    <tableColumn id="2437" xr3:uid="{6021C4BF-DA15-4BB9-BBCA-C11F7509A3F0}" name="Stĺpec2437" dataDxfId="14563"/>
    <tableColumn id="2438" xr3:uid="{6B202212-8F16-4F1D-B708-31A9F7F17ED7}" name="Stĺpec2438" dataDxfId="14562"/>
    <tableColumn id="2439" xr3:uid="{6F5E25FB-99F0-47A7-9E20-260FBD91B655}" name="Stĺpec2439" dataDxfId="14561"/>
    <tableColumn id="2440" xr3:uid="{20120CD4-20AE-41E9-95F0-805847FB6309}" name="Stĺpec2440" dataDxfId="14560"/>
    <tableColumn id="2441" xr3:uid="{39C214CC-816B-4F87-808B-7534D8304C89}" name="Stĺpec2441" dataDxfId="14559"/>
    <tableColumn id="2442" xr3:uid="{C429EDDE-7E42-4C7F-B02A-1D71B00887CC}" name="Stĺpec2442" dataDxfId="14558"/>
    <tableColumn id="2443" xr3:uid="{2C083A6E-EF49-43A7-86F0-AF03388B2F98}" name="Stĺpec2443" dataDxfId="14557"/>
    <tableColumn id="2444" xr3:uid="{B92F3A4B-1813-457D-BFA5-1F0F5117F452}" name="Stĺpec2444" dataDxfId="14556"/>
    <tableColumn id="2445" xr3:uid="{D1CE24E8-1033-44F2-9E78-2EF6FF981836}" name="Stĺpec2445" dataDxfId="14555"/>
    <tableColumn id="2446" xr3:uid="{8F0EF141-C308-4BDF-93DF-E1549B6834A5}" name="Stĺpec2446" dataDxfId="14554"/>
    <tableColumn id="2447" xr3:uid="{E3DC10F7-9544-410F-BF00-F281F4D11650}" name="Stĺpec2447" dataDxfId="14553"/>
    <tableColumn id="2448" xr3:uid="{165398EB-BD9D-4BB5-806A-1389E6FF9715}" name="Stĺpec2448" dataDxfId="14552"/>
    <tableColumn id="2449" xr3:uid="{056976C3-9528-40D4-86E0-95E43A081DEC}" name="Stĺpec2449" dataDxfId="14551"/>
    <tableColumn id="2450" xr3:uid="{3493A53C-4ECC-4AA0-8D2B-D76B7BF36379}" name="Stĺpec2450" dataDxfId="14550"/>
    <tableColumn id="2451" xr3:uid="{A3B07F47-A809-4C6B-AC71-212521224992}" name="Stĺpec2451" dataDxfId="14549"/>
    <tableColumn id="2452" xr3:uid="{7BE1FE87-11C6-4318-B31A-426E536D8C06}" name="Stĺpec2452" dataDxfId="14548"/>
    <tableColumn id="2453" xr3:uid="{B351B938-DCCA-4494-9DF1-7231F122EF78}" name="Stĺpec2453" dataDxfId="14547"/>
    <tableColumn id="2454" xr3:uid="{4D403A2C-2E8C-443F-A1DE-191952E5D4F4}" name="Stĺpec2454" dataDxfId="14546"/>
    <tableColumn id="2455" xr3:uid="{579BAB36-8AA2-4FA9-9F33-4D7B03A3F8CF}" name="Stĺpec2455" dataDxfId="14545"/>
    <tableColumn id="2456" xr3:uid="{49C156BA-F49A-47A7-B6D6-638136B305E1}" name="Stĺpec2456" dataDxfId="14544"/>
    <tableColumn id="2457" xr3:uid="{579DE22C-A46E-40C5-814B-ED8F1A7AD527}" name="Stĺpec2457" dataDxfId="14543"/>
    <tableColumn id="2458" xr3:uid="{C24EB63B-8DE0-4B50-9897-657E4E5F7B4D}" name="Stĺpec2458" dataDxfId="14542"/>
    <tableColumn id="2459" xr3:uid="{6D5DB0FF-2228-46B6-A37C-2DB3B3E83478}" name="Stĺpec2459" dataDxfId="14541"/>
    <tableColumn id="2460" xr3:uid="{C9906B6A-9EFC-441A-B3F2-F3C34126A8AB}" name="Stĺpec2460" dataDxfId="14540"/>
    <tableColumn id="2461" xr3:uid="{5EC12248-7243-45B0-8E50-79B506D539D1}" name="Stĺpec2461" dataDxfId="14539"/>
    <tableColumn id="2462" xr3:uid="{DCDA912B-2F8D-4514-959C-D6CCC81D00E9}" name="Stĺpec2462" dataDxfId="14538"/>
    <tableColumn id="2463" xr3:uid="{B8B156C4-4C44-449D-B8A8-4A979375113B}" name="Stĺpec2463" dataDxfId="14537"/>
    <tableColumn id="2464" xr3:uid="{59C7CD1F-F6FC-49F6-BAD6-B7D63D2ED9B9}" name="Stĺpec2464" dataDxfId="14536"/>
    <tableColumn id="2465" xr3:uid="{4583982D-BD90-4B3C-AE24-152D486C22FF}" name="Stĺpec2465" dataDxfId="14535"/>
    <tableColumn id="2466" xr3:uid="{EAE92301-1134-41A9-9BA6-18FF8D1B6AEA}" name="Stĺpec2466" dataDxfId="14534"/>
    <tableColumn id="2467" xr3:uid="{D116E023-66A8-4358-80F0-B00CB58E3151}" name="Stĺpec2467" dataDxfId="14533"/>
    <tableColumn id="2468" xr3:uid="{A3747440-3527-4898-B69A-6A2427E29AF8}" name="Stĺpec2468" dataDxfId="14532"/>
    <tableColumn id="2469" xr3:uid="{F600B903-0DAD-4A56-948F-4178365F22B9}" name="Stĺpec2469" dataDxfId="14531"/>
    <tableColumn id="2470" xr3:uid="{B65A77D6-4966-4818-95A6-C0A5D7830A47}" name="Stĺpec2470" dataDxfId="14530"/>
    <tableColumn id="2471" xr3:uid="{E792DDC5-516A-4A13-81EF-DD00544BF8EE}" name="Stĺpec2471" dataDxfId="14529"/>
    <tableColumn id="2472" xr3:uid="{9EFB9442-13E8-4F5F-899D-592C7916A15A}" name="Stĺpec2472" dataDxfId="14528"/>
    <tableColumn id="2473" xr3:uid="{8ED311F1-2F07-4127-8DDD-AC89A4382946}" name="Stĺpec2473" dataDxfId="14527"/>
    <tableColumn id="2474" xr3:uid="{DFB6B1B6-60E4-4588-A1BA-EB7FDE76DE3E}" name="Stĺpec2474" dataDxfId="14526"/>
    <tableColumn id="2475" xr3:uid="{FED9B2DE-690C-4C67-8566-47F8623F1302}" name="Stĺpec2475" dataDxfId="14525"/>
    <tableColumn id="2476" xr3:uid="{4D0418E2-FF07-4608-9911-14999EFDB679}" name="Stĺpec2476" dataDxfId="14524"/>
    <tableColumn id="2477" xr3:uid="{4F23887D-7CC4-4E13-A3FC-1DEDDB0E4953}" name="Stĺpec2477" dataDxfId="14523"/>
    <tableColumn id="2478" xr3:uid="{0E12B062-FD03-456F-A510-B003E6E5F37C}" name="Stĺpec2478" dataDxfId="14522"/>
    <tableColumn id="2479" xr3:uid="{9CCB9890-5ED4-4469-AA32-5FAB7B1AD15B}" name="Stĺpec2479" dataDxfId="14521"/>
    <tableColumn id="2480" xr3:uid="{EFBCC6D2-F632-484C-A76A-220C55FAFA4D}" name="Stĺpec2480" dataDxfId="14520"/>
    <tableColumn id="2481" xr3:uid="{890AA7A6-8B1E-47BE-B7EF-FC2E6B980F60}" name="Stĺpec2481" dataDxfId="14519"/>
    <tableColumn id="2482" xr3:uid="{BBB16CD6-10F2-48B4-BF68-9F5A0B654C11}" name="Stĺpec2482" dataDxfId="14518"/>
    <tableColumn id="2483" xr3:uid="{B85357E3-1C97-437E-A5BA-0B0B7036828A}" name="Stĺpec2483" dataDxfId="14517"/>
    <tableColumn id="2484" xr3:uid="{0CB8CA2D-C561-4085-9C82-0154BF6CA492}" name="Stĺpec2484" dataDxfId="14516"/>
    <tableColumn id="2485" xr3:uid="{FF837F0E-19FE-42BE-821D-385217001550}" name="Stĺpec2485" dataDxfId="14515"/>
    <tableColumn id="2486" xr3:uid="{4A634BC7-A463-4E06-AFBB-E8E8305C6484}" name="Stĺpec2486" dataDxfId="14514"/>
    <tableColumn id="2487" xr3:uid="{0A7EEAC1-3435-4BB5-9282-102FD0CA1C94}" name="Stĺpec2487" dataDxfId="14513"/>
    <tableColumn id="2488" xr3:uid="{11BD0459-39CA-44B2-A08A-41E1B3DF19EA}" name="Stĺpec2488" dataDxfId="14512"/>
    <tableColumn id="2489" xr3:uid="{27F9C41A-798B-4A37-B4A1-F9AF368086F3}" name="Stĺpec2489" dataDxfId="14511"/>
    <tableColumn id="2490" xr3:uid="{C1BBA025-FE17-4113-AEE6-AEB71CC08D2F}" name="Stĺpec2490" dataDxfId="14510"/>
    <tableColumn id="2491" xr3:uid="{50D0B684-075B-416A-9EC6-915261E161CD}" name="Stĺpec2491" dataDxfId="14509"/>
    <tableColumn id="2492" xr3:uid="{F7A78964-FF4A-468B-A7BB-5C9D855BECBA}" name="Stĺpec2492" dataDxfId="14508"/>
    <tableColumn id="2493" xr3:uid="{73893CA1-41B7-44F4-AECC-3A2CC476028E}" name="Stĺpec2493" dataDxfId="14507"/>
    <tableColumn id="2494" xr3:uid="{4D80281D-ED33-4D1B-BF13-03B7B4123CC7}" name="Stĺpec2494" dataDxfId="14506"/>
    <tableColumn id="2495" xr3:uid="{017C05E4-9CF5-4C48-9BE0-520CA518DA2D}" name="Stĺpec2495" dataDxfId="14505"/>
    <tableColumn id="2496" xr3:uid="{5181B1EB-AE21-418E-AB10-E96EE010EF6F}" name="Stĺpec2496" dataDxfId="14504"/>
    <tableColumn id="2497" xr3:uid="{F9890B57-21F9-4FA6-8A1E-302620E94EE7}" name="Stĺpec2497" dataDxfId="14503"/>
    <tableColumn id="2498" xr3:uid="{E6F86056-3D19-4F6D-BA47-6D0D3A967C7D}" name="Stĺpec2498" dataDxfId="14502"/>
    <tableColumn id="2499" xr3:uid="{7679E0EA-9859-4894-808B-9073825D8F58}" name="Stĺpec2499" dataDxfId="14501"/>
    <tableColumn id="2500" xr3:uid="{E48F7164-5160-46B5-9DC4-712726B4D76E}" name="Stĺpec2500" dataDxfId="14500"/>
    <tableColumn id="2501" xr3:uid="{555327F2-6398-474F-A43D-0B100A826E5C}" name="Stĺpec2501" dataDxfId="14499"/>
    <tableColumn id="2502" xr3:uid="{052A4F72-946A-428B-97B5-0025925CA993}" name="Stĺpec2502" dataDxfId="14498"/>
    <tableColumn id="2503" xr3:uid="{3C2E2B03-7FE2-42D1-AF41-BE67B0729262}" name="Stĺpec2503" dataDxfId="14497"/>
    <tableColumn id="2504" xr3:uid="{7E6D423B-E653-4FF6-A509-348AE81DE278}" name="Stĺpec2504" dataDxfId="14496"/>
    <tableColumn id="2505" xr3:uid="{B387193A-A28F-45C8-9190-620D4BD58BC0}" name="Stĺpec2505" dataDxfId="14495"/>
    <tableColumn id="2506" xr3:uid="{D6B23174-CF27-40D1-802B-99410B9DD9DF}" name="Stĺpec2506" dataDxfId="14494"/>
    <tableColumn id="2507" xr3:uid="{CD4B6AA9-D3DB-4FF9-AABD-ABAE8B0BB31E}" name="Stĺpec2507" dataDxfId="14493"/>
    <tableColumn id="2508" xr3:uid="{DACF53DB-7212-4275-B102-9D4F83059ED2}" name="Stĺpec2508" dataDxfId="14492"/>
    <tableColumn id="2509" xr3:uid="{D2EAE8F1-8854-4FD1-A6C7-613D3171A2AC}" name="Stĺpec2509" dataDxfId="14491"/>
    <tableColumn id="2510" xr3:uid="{F639C6A5-7148-42BE-8880-73F3178E16B1}" name="Stĺpec2510" dataDxfId="14490"/>
    <tableColumn id="2511" xr3:uid="{753D2FD4-668B-493B-8FAE-E7819076B657}" name="Stĺpec2511" dataDxfId="14489"/>
    <tableColumn id="2512" xr3:uid="{0A70998F-128D-41E2-8004-EBA1A0F62C56}" name="Stĺpec2512" dataDxfId="14488"/>
    <tableColumn id="2513" xr3:uid="{3B1E9B5D-627D-46B8-AB9B-05D233E4C87F}" name="Stĺpec2513" dataDxfId="14487"/>
    <tableColumn id="2514" xr3:uid="{3FCC2079-8AAB-4F95-AECF-8535836063E7}" name="Stĺpec2514" dataDxfId="14486"/>
    <tableColumn id="2515" xr3:uid="{09520139-5D9D-42D3-AC87-F3920EBCCDF9}" name="Stĺpec2515" dataDxfId="14485"/>
    <tableColumn id="2516" xr3:uid="{92D0D28E-CABC-4DC2-A3B7-BB5485F8E85F}" name="Stĺpec2516" dataDxfId="14484"/>
    <tableColumn id="2517" xr3:uid="{EA810DDA-A8DF-4519-9105-150AED9A24BA}" name="Stĺpec2517" dataDxfId="14483"/>
    <tableColumn id="2518" xr3:uid="{8034CFF4-171F-442C-9BFA-5E9FB795CB53}" name="Stĺpec2518" dataDxfId="14482"/>
    <tableColumn id="2519" xr3:uid="{6F19E919-2974-4EEE-8E92-D8DF46B1C6F1}" name="Stĺpec2519" dataDxfId="14481"/>
    <tableColumn id="2520" xr3:uid="{22CA1D72-81B0-4E93-8D03-E032595F04D8}" name="Stĺpec2520" dataDxfId="14480"/>
    <tableColumn id="2521" xr3:uid="{2B358CB1-674A-4BA4-903B-C45BDBAEC7D2}" name="Stĺpec2521" dataDxfId="14479"/>
    <tableColumn id="2522" xr3:uid="{7A679A88-52E5-4759-B166-8AF7343F9DF5}" name="Stĺpec2522" dataDxfId="14478"/>
    <tableColumn id="2523" xr3:uid="{DD397759-AAE3-4A10-9926-4550FCEB6531}" name="Stĺpec2523" dataDxfId="14477"/>
    <tableColumn id="2524" xr3:uid="{219ACD9D-F2CE-4E73-B5F7-70E9BA81C7EC}" name="Stĺpec2524" dataDxfId="14476"/>
    <tableColumn id="2525" xr3:uid="{E368E51D-E445-45C9-98B6-A6F807DC8AD7}" name="Stĺpec2525" dataDxfId="14475"/>
    <tableColumn id="2526" xr3:uid="{A5BF440A-62DF-42FF-BB70-644CB67BBD0D}" name="Stĺpec2526" dataDxfId="14474"/>
    <tableColumn id="2527" xr3:uid="{17EFE9DF-31D9-46E4-A02C-79D9BEE8DB95}" name="Stĺpec2527" dataDxfId="14473"/>
    <tableColumn id="2528" xr3:uid="{398E6EF2-E7BE-4CFB-8FCA-92D2F0C08405}" name="Stĺpec2528" dataDxfId="14472"/>
    <tableColumn id="2529" xr3:uid="{337EB7DB-AB66-42E3-9641-BAEF337AE100}" name="Stĺpec2529" dataDxfId="14471"/>
    <tableColumn id="2530" xr3:uid="{0E023DC5-DE2D-4059-A42B-C00969B81CA3}" name="Stĺpec2530" dataDxfId="14470"/>
    <tableColumn id="2531" xr3:uid="{60C673F4-38C4-4C67-BC41-774402BC7E48}" name="Stĺpec2531" dataDxfId="14469"/>
    <tableColumn id="2532" xr3:uid="{F0B53E01-2D68-43E5-92EC-2CFD2BA74170}" name="Stĺpec2532" dataDxfId="14468"/>
    <tableColumn id="2533" xr3:uid="{DC1103DB-30AB-4ECE-9939-F981AA1D53A9}" name="Stĺpec2533" dataDxfId="14467"/>
    <tableColumn id="2534" xr3:uid="{7712B6DE-3207-4DC1-BAB1-B4BFA14AE903}" name="Stĺpec2534" dataDxfId="14466"/>
    <tableColumn id="2535" xr3:uid="{757EC473-6E72-4D5C-84FA-29D29160F149}" name="Stĺpec2535" dataDxfId="14465"/>
    <tableColumn id="2536" xr3:uid="{8BC869D8-D375-4241-87DB-4B46756F4861}" name="Stĺpec2536" dataDxfId="14464"/>
    <tableColumn id="2537" xr3:uid="{6386AF3A-A0B8-4AC0-8FFE-34DB25841EFA}" name="Stĺpec2537" dataDxfId="14463"/>
    <tableColumn id="2538" xr3:uid="{70845F4C-55FE-4887-BE5C-FE5F74AC95F5}" name="Stĺpec2538" dataDxfId="14462"/>
    <tableColumn id="2539" xr3:uid="{D4055756-46CA-4114-80D6-B8F0976A4A28}" name="Stĺpec2539" dataDxfId="14461"/>
    <tableColumn id="2540" xr3:uid="{8AA5D281-65D6-4448-AE9D-5552362D1C5A}" name="Stĺpec2540" dataDxfId="14460"/>
    <tableColumn id="2541" xr3:uid="{0B6215FF-EC9D-4D30-B25E-9B6DC9593B55}" name="Stĺpec2541" dataDxfId="14459"/>
    <tableColumn id="2542" xr3:uid="{CC17354B-48C0-4550-982D-13967B792AF9}" name="Stĺpec2542" dataDxfId="14458"/>
    <tableColumn id="2543" xr3:uid="{95D75A75-8B69-4A7F-BE50-C87FD47700E2}" name="Stĺpec2543" dataDxfId="14457"/>
    <tableColumn id="2544" xr3:uid="{B1E9D908-CA00-48A8-A854-1AC3690CC152}" name="Stĺpec2544" dataDxfId="14456"/>
    <tableColumn id="2545" xr3:uid="{B942CCB9-4B38-484D-83BD-34966EBA30BC}" name="Stĺpec2545" dataDxfId="14455"/>
    <tableColumn id="2546" xr3:uid="{0177397A-F133-4BD7-A34C-DC94965A79DD}" name="Stĺpec2546" dataDxfId="14454"/>
    <tableColumn id="2547" xr3:uid="{8E8A2C72-E174-4B62-8230-68EE742317AC}" name="Stĺpec2547" dataDxfId="14453"/>
    <tableColumn id="2548" xr3:uid="{66241CF9-DC9A-434F-89BD-CEE22DF49A23}" name="Stĺpec2548" dataDxfId="14452"/>
    <tableColumn id="2549" xr3:uid="{7B386E1D-8E1E-4F7A-9ECD-D986B3DCF907}" name="Stĺpec2549" dataDxfId="14451"/>
    <tableColumn id="2550" xr3:uid="{F5E103E5-8FE9-4364-8F69-E76FE55C97BC}" name="Stĺpec2550" dataDxfId="14450"/>
    <tableColumn id="2551" xr3:uid="{D876C547-2F74-4540-B465-E0EB01339087}" name="Stĺpec2551" dataDxfId="14449"/>
    <tableColumn id="2552" xr3:uid="{0B335607-4D2F-41FB-A730-82F0A0DE0651}" name="Stĺpec2552" dataDxfId="14448"/>
    <tableColumn id="2553" xr3:uid="{6C45F61B-98CA-4E8C-A2D2-8511DFE622D9}" name="Stĺpec2553" dataDxfId="14447"/>
    <tableColumn id="2554" xr3:uid="{AC463FAB-81FF-4C1B-A996-E9F8FFAE047B}" name="Stĺpec2554" dataDxfId="14446"/>
    <tableColumn id="2555" xr3:uid="{F6133CED-B486-4D62-BDFA-261F2C6F5847}" name="Stĺpec2555" dataDxfId="14445"/>
    <tableColumn id="2556" xr3:uid="{9D771316-04AB-42EA-8AFE-5A1EF96FCE01}" name="Stĺpec2556" dataDxfId="14444"/>
    <tableColumn id="2557" xr3:uid="{0EEFEDE0-A22C-4ACD-9A5B-3B13058746D4}" name="Stĺpec2557" dataDxfId="14443"/>
    <tableColumn id="2558" xr3:uid="{43EBD449-CE05-40C1-AC90-7F01D90BCBD3}" name="Stĺpec2558" dataDxfId="14442"/>
    <tableColumn id="2559" xr3:uid="{1CCC9BEC-A7B0-4422-BC13-23E3047CB97E}" name="Stĺpec2559" dataDxfId="14441"/>
    <tableColumn id="2560" xr3:uid="{AE7CC734-BEAA-4978-9458-BD68D713F881}" name="Stĺpec2560" dataDxfId="14440"/>
    <tableColumn id="2561" xr3:uid="{118205BA-1D35-4FDA-BC0A-4CFE0237BEB6}" name="Stĺpec2561" dataDxfId="14439"/>
    <tableColumn id="2562" xr3:uid="{C2D6A003-7622-4676-A56B-F0185172A937}" name="Stĺpec2562" dataDxfId="14438"/>
    <tableColumn id="2563" xr3:uid="{5E60FAF3-25C0-4810-9D57-FC42E696392B}" name="Stĺpec2563" dataDxfId="14437"/>
    <tableColumn id="2564" xr3:uid="{ED610DF0-6394-40FF-99D3-C7B1790B356F}" name="Stĺpec2564" dataDxfId="14436"/>
    <tableColumn id="2565" xr3:uid="{8807E6DB-A137-47F6-8C22-9C082728C805}" name="Stĺpec2565" dataDxfId="14435"/>
    <tableColumn id="2566" xr3:uid="{5BFDF8F3-ADA4-457D-B12B-A681047389A7}" name="Stĺpec2566" dataDxfId="14434"/>
    <tableColumn id="2567" xr3:uid="{F9CA3BA2-7A33-4881-9083-D28337A6C3C6}" name="Stĺpec2567" dataDxfId="14433"/>
    <tableColumn id="2568" xr3:uid="{409129D4-776A-4C0A-BB94-A10A34EC7232}" name="Stĺpec2568" dataDxfId="14432"/>
    <tableColumn id="2569" xr3:uid="{FFCC366B-CE25-496A-822C-CB63E535434B}" name="Stĺpec2569" dataDxfId="14431"/>
    <tableColumn id="2570" xr3:uid="{2EA1612C-2C92-464A-B055-AF2BCDC53789}" name="Stĺpec2570" dataDxfId="14430"/>
    <tableColumn id="2571" xr3:uid="{0CDB60BD-DDCA-4D8C-8EF9-5A8FD1A1643A}" name="Stĺpec2571" dataDxfId="14429"/>
    <tableColumn id="2572" xr3:uid="{7180FE5D-DC82-49FB-8C04-F53F1AFA00AB}" name="Stĺpec2572" dataDxfId="14428"/>
    <tableColumn id="2573" xr3:uid="{9823CC43-1706-4181-A2A6-676D09FACF92}" name="Stĺpec2573" dataDxfId="14427"/>
    <tableColumn id="2574" xr3:uid="{7C1158EB-D77E-43DE-A9F0-632E7FBB7B4B}" name="Stĺpec2574" dataDxfId="14426"/>
    <tableColumn id="2575" xr3:uid="{554BA618-89B4-4702-8431-F529A1EE13DB}" name="Stĺpec2575" dataDxfId="14425"/>
    <tableColumn id="2576" xr3:uid="{AA35D404-47E4-46F1-8661-8BE22FEA5C30}" name="Stĺpec2576" dataDxfId="14424"/>
    <tableColumn id="2577" xr3:uid="{FB9E3BA2-93AE-4F35-9C0B-F7AEFE3EE56F}" name="Stĺpec2577" dataDxfId="14423"/>
    <tableColumn id="2578" xr3:uid="{188E4D9D-2917-490E-AA85-10D0FB8EACC5}" name="Stĺpec2578" dataDxfId="14422"/>
    <tableColumn id="2579" xr3:uid="{2EA6A865-48B2-4864-910C-8C974668C080}" name="Stĺpec2579" dataDxfId="14421"/>
    <tableColumn id="2580" xr3:uid="{6F91BFC4-49A6-46FB-AB53-431984EA030E}" name="Stĺpec2580" dataDxfId="14420"/>
    <tableColumn id="2581" xr3:uid="{DA860092-410C-4F05-A73E-245795402183}" name="Stĺpec2581" dataDxfId="14419"/>
    <tableColumn id="2582" xr3:uid="{13BE52EF-5E4F-4F00-9BA6-7D533FC0F08F}" name="Stĺpec2582" dataDxfId="14418"/>
    <tableColumn id="2583" xr3:uid="{D61A249A-EC88-49DB-97E9-719C9BC6B154}" name="Stĺpec2583" dataDxfId="14417"/>
    <tableColumn id="2584" xr3:uid="{E7401A0F-05E5-46C6-922F-7FA6DD55E0DA}" name="Stĺpec2584" dataDxfId="14416"/>
    <tableColumn id="2585" xr3:uid="{6CBA004C-BE4D-44C1-B86D-4CB2EB4C0E4C}" name="Stĺpec2585" dataDxfId="14415"/>
    <tableColumn id="2586" xr3:uid="{76A80CBB-8600-45B7-90BC-095E26295485}" name="Stĺpec2586" dataDxfId="14414"/>
    <tableColumn id="2587" xr3:uid="{B929744F-54DD-4B24-8710-840657AE157B}" name="Stĺpec2587" dataDxfId="14413"/>
    <tableColumn id="2588" xr3:uid="{432AD83B-CB08-47DB-8500-374AEF2A07D1}" name="Stĺpec2588" dataDxfId="14412"/>
    <tableColumn id="2589" xr3:uid="{5B1AE6A3-8444-48B5-8FEB-1BA054BED9FC}" name="Stĺpec2589" dataDxfId="14411"/>
    <tableColumn id="2590" xr3:uid="{03D53525-EE4E-4652-A9CD-B6484E57BEF2}" name="Stĺpec2590" dataDxfId="14410"/>
    <tableColumn id="2591" xr3:uid="{D9699301-6017-44A3-B7FF-3225C7D77DE8}" name="Stĺpec2591" dataDxfId="14409"/>
    <tableColumn id="2592" xr3:uid="{0B92AC43-5F0D-4C4D-93B6-3507829DFC99}" name="Stĺpec2592" dataDxfId="14408"/>
    <tableColumn id="2593" xr3:uid="{2E9B994A-97F5-49D8-99C9-A5AE9778CE5E}" name="Stĺpec2593" dataDxfId="14407"/>
    <tableColumn id="2594" xr3:uid="{BBE3AF15-0B76-4086-8296-63E930F32562}" name="Stĺpec2594" dataDxfId="14406"/>
    <tableColumn id="2595" xr3:uid="{B80F6B83-C800-4054-AFB3-748A9F471091}" name="Stĺpec2595" dataDxfId="14405"/>
    <tableColumn id="2596" xr3:uid="{43C86C0D-5B35-4190-B4B2-A205183F8199}" name="Stĺpec2596" dataDxfId="14404"/>
    <tableColumn id="2597" xr3:uid="{EF4FDF4E-1689-48B8-B7B8-EEF4E0DD479D}" name="Stĺpec2597" dataDxfId="14403"/>
    <tableColumn id="2598" xr3:uid="{A4B6BB6A-4BB4-454F-8651-465ADCBDB9D3}" name="Stĺpec2598" dataDxfId="14402"/>
    <tableColumn id="2599" xr3:uid="{1AE00F59-FF14-4986-A9EF-86CD61459E2E}" name="Stĺpec2599" dataDxfId="14401"/>
    <tableColumn id="2600" xr3:uid="{1B007007-422C-40C5-9FC1-F1E8B8B66F69}" name="Stĺpec2600" dataDxfId="14400"/>
    <tableColumn id="2601" xr3:uid="{8C865AD0-B6E0-4B30-A118-F945FA490F1E}" name="Stĺpec2601" dataDxfId="14399"/>
    <tableColumn id="2602" xr3:uid="{545DEF74-34A5-4D00-91BB-7C2089417CCC}" name="Stĺpec2602" dataDxfId="14398"/>
    <tableColumn id="2603" xr3:uid="{5EA93C13-C1B1-42ED-9FA2-0ECA6053CA87}" name="Stĺpec2603" dataDxfId="14397"/>
    <tableColumn id="2604" xr3:uid="{4BEA0B39-ADD6-475F-90E0-3F895042E6F3}" name="Stĺpec2604" dataDxfId="14396"/>
    <tableColumn id="2605" xr3:uid="{B4A6CBE5-30CD-41A5-B5BD-3A5ED5452BFD}" name="Stĺpec2605" dataDxfId="14395"/>
    <tableColumn id="2606" xr3:uid="{F75B247B-A08A-43AC-BD22-69CD598EA5F3}" name="Stĺpec2606" dataDxfId="14394"/>
    <tableColumn id="2607" xr3:uid="{301FF44F-1DC6-4B0E-993D-4CBA881E52C5}" name="Stĺpec2607" dataDxfId="14393"/>
    <tableColumn id="2608" xr3:uid="{36D6E747-4940-4C2C-9284-A22BBE38D6D7}" name="Stĺpec2608" dataDxfId="14392"/>
    <tableColumn id="2609" xr3:uid="{10F5CF05-558D-4E9C-ACE5-CBA2A65886A2}" name="Stĺpec2609" dataDxfId="14391"/>
    <tableColumn id="2610" xr3:uid="{F0A7F1E7-85D0-4B52-AD54-5ED561EACF97}" name="Stĺpec2610" dataDxfId="14390"/>
    <tableColumn id="2611" xr3:uid="{0A35C656-EED4-4589-8743-79D3B3F42217}" name="Stĺpec2611" dataDxfId="14389"/>
    <tableColumn id="2612" xr3:uid="{1843CF88-93C7-4537-96D9-2D471610EAC7}" name="Stĺpec2612" dataDxfId="14388"/>
    <tableColumn id="2613" xr3:uid="{1BE2B4DE-977C-432D-9C88-5D859B251AC1}" name="Stĺpec2613" dataDxfId="14387"/>
    <tableColumn id="2614" xr3:uid="{1DF8C088-2A68-4EAE-B116-7646B87F27AE}" name="Stĺpec2614" dataDxfId="14386"/>
    <tableColumn id="2615" xr3:uid="{FAF6EABD-AA6A-4987-B07B-6DA28F895CE6}" name="Stĺpec2615" dataDxfId="14385"/>
    <tableColumn id="2616" xr3:uid="{4E48F78A-7EF1-48EC-BAE3-F516C34A0017}" name="Stĺpec2616" dataDxfId="14384"/>
    <tableColumn id="2617" xr3:uid="{6FC308F3-0D03-45F2-AF9B-3B0E09D682E0}" name="Stĺpec2617" dataDxfId="14383"/>
    <tableColumn id="2618" xr3:uid="{5B299189-8305-42F3-967A-6191FF347E68}" name="Stĺpec2618" dataDxfId="14382"/>
    <tableColumn id="2619" xr3:uid="{83D4C5B6-924B-413E-9E9C-E15AEA507B22}" name="Stĺpec2619" dataDxfId="14381"/>
    <tableColumn id="2620" xr3:uid="{8522D0F6-1930-4E68-BA5F-A7889A3CDEE8}" name="Stĺpec2620" dataDxfId="14380"/>
    <tableColumn id="2621" xr3:uid="{EEDB8D1B-02ED-464C-B539-81842EDA4269}" name="Stĺpec2621" dataDxfId="14379"/>
    <tableColumn id="2622" xr3:uid="{CDD29774-7873-40FC-A3B9-184068786181}" name="Stĺpec2622" dataDxfId="14378"/>
    <tableColumn id="2623" xr3:uid="{DE879D02-9ECD-40BC-A90F-E308C2F6527C}" name="Stĺpec2623" dataDxfId="14377"/>
    <tableColumn id="2624" xr3:uid="{880B8F23-B212-4292-A4DF-918374E224C8}" name="Stĺpec2624" dataDxfId="14376"/>
    <tableColumn id="2625" xr3:uid="{7B07B18C-2DF8-4C5E-AA19-AE43DB20BAEE}" name="Stĺpec2625" dataDxfId="14375"/>
    <tableColumn id="2626" xr3:uid="{3EF1326E-2B09-4FA3-BF71-F13E94F2E092}" name="Stĺpec2626" dataDxfId="14374"/>
    <tableColumn id="2627" xr3:uid="{ED1BC662-2145-41E2-8CC8-18627CF5D524}" name="Stĺpec2627" dataDxfId="14373"/>
    <tableColumn id="2628" xr3:uid="{DEA9DE15-DD3B-4FC6-A0BF-2787D3DBBE3D}" name="Stĺpec2628" dataDxfId="14372"/>
    <tableColumn id="2629" xr3:uid="{33A11695-EBC8-4FE2-99EE-AD354A0FA36C}" name="Stĺpec2629" dataDxfId="14371"/>
    <tableColumn id="2630" xr3:uid="{1BDD199E-FECD-4CAE-80C8-5D17D3CAA5F6}" name="Stĺpec2630" dataDxfId="14370"/>
    <tableColumn id="2631" xr3:uid="{67BD56F8-65B4-4EE1-8AD2-BA10F04FDC62}" name="Stĺpec2631" dataDxfId="14369"/>
    <tableColumn id="2632" xr3:uid="{823661B2-31AF-4BAD-9A6B-371BBD780654}" name="Stĺpec2632" dataDxfId="14368"/>
    <tableColumn id="2633" xr3:uid="{C5B18954-4634-4F7C-A013-3EA62DCC36F9}" name="Stĺpec2633" dataDxfId="14367"/>
    <tableColumn id="2634" xr3:uid="{02B51D52-047A-4ED8-8514-B1FDFCC5F2FA}" name="Stĺpec2634" dataDxfId="14366"/>
    <tableColumn id="2635" xr3:uid="{DEAB671D-E9FA-40E5-BC2A-7D5F100837BB}" name="Stĺpec2635" dataDxfId="14365"/>
    <tableColumn id="2636" xr3:uid="{78357DF9-ACD0-45F1-8638-654849BDDB2D}" name="Stĺpec2636" dataDxfId="14364"/>
    <tableColumn id="2637" xr3:uid="{7EBC2DD6-BE6C-4786-9DB7-8AFD29B00155}" name="Stĺpec2637" dataDxfId="14363"/>
    <tableColumn id="2638" xr3:uid="{1F114CE5-1FDF-437B-90C5-41C38ED9CFA9}" name="Stĺpec2638" dataDxfId="14362"/>
    <tableColumn id="2639" xr3:uid="{027C192E-3FEA-4ABD-8BAE-C758D1DB9416}" name="Stĺpec2639" dataDxfId="14361"/>
    <tableColumn id="2640" xr3:uid="{809CE647-A9EE-42EC-8987-C09CF18308A0}" name="Stĺpec2640" dataDxfId="14360"/>
    <tableColumn id="2641" xr3:uid="{A5B5F26E-E9AD-4AEC-9E3B-B2633E8084CA}" name="Stĺpec2641" dataDxfId="14359"/>
    <tableColumn id="2642" xr3:uid="{17736851-28F6-46DC-8117-DF0AA9F7AE71}" name="Stĺpec2642" dataDxfId="14358"/>
    <tableColumn id="2643" xr3:uid="{376876E2-6285-47A3-8477-4A15E2596F16}" name="Stĺpec2643" dataDxfId="14357"/>
    <tableColumn id="2644" xr3:uid="{40C9689A-742E-4F53-BCDC-E5AFBD2543BE}" name="Stĺpec2644" dataDxfId="14356"/>
    <tableColumn id="2645" xr3:uid="{F7C08A00-6359-4FD0-9984-1A0C0AA33161}" name="Stĺpec2645" dataDxfId="14355"/>
    <tableColumn id="2646" xr3:uid="{FF710357-785B-4C69-BDA1-AEB2E17BEF12}" name="Stĺpec2646" dataDxfId="14354"/>
    <tableColumn id="2647" xr3:uid="{3CA0DAE3-04C5-4D17-8722-6F3E65B18B34}" name="Stĺpec2647" dataDxfId="14353"/>
    <tableColumn id="2648" xr3:uid="{C32E3CCC-9D2A-4462-B6F1-2DF120653554}" name="Stĺpec2648" dataDxfId="14352"/>
    <tableColumn id="2649" xr3:uid="{4ED9F296-F699-4603-8028-C443F968F55A}" name="Stĺpec2649" dataDxfId="14351"/>
    <tableColumn id="2650" xr3:uid="{2402E9A4-1AEC-4E42-B2C4-BECE56802ADF}" name="Stĺpec2650" dataDxfId="14350"/>
    <tableColumn id="2651" xr3:uid="{F63F491E-A525-4CF8-A6B2-74BA45B53265}" name="Stĺpec2651" dataDxfId="14349"/>
    <tableColumn id="2652" xr3:uid="{8B139384-CCDF-4E83-BA9B-5AD16C385A02}" name="Stĺpec2652" dataDxfId="14348"/>
    <tableColumn id="2653" xr3:uid="{0F36EDF1-7916-4FF7-BA86-8BE2FBB75E19}" name="Stĺpec2653" dataDxfId="14347"/>
    <tableColumn id="2654" xr3:uid="{1E65D226-813C-4811-9C30-C8459CC57185}" name="Stĺpec2654" dataDxfId="14346"/>
    <tableColumn id="2655" xr3:uid="{3684F82C-EF27-43EB-8E49-7B754F4518C4}" name="Stĺpec2655" dataDxfId="14345"/>
    <tableColumn id="2656" xr3:uid="{DA670057-783F-4449-95D3-5A2A6915D23B}" name="Stĺpec2656" dataDxfId="14344"/>
    <tableColumn id="2657" xr3:uid="{D0864A19-6023-43B7-BA4E-A7A344610DDB}" name="Stĺpec2657" dataDxfId="14343"/>
    <tableColumn id="2658" xr3:uid="{D1914D01-80AE-4F32-AF64-B68AF79095CD}" name="Stĺpec2658" dataDxfId="14342"/>
    <tableColumn id="2659" xr3:uid="{9AF6A159-DC9C-4E0B-88EF-3C03FDDC9471}" name="Stĺpec2659" dataDxfId="14341"/>
    <tableColumn id="2660" xr3:uid="{DED5E2CB-3B8C-4E42-885F-EE09BAA0767F}" name="Stĺpec2660" dataDxfId="14340"/>
    <tableColumn id="2661" xr3:uid="{9CCD0533-1FDC-4748-A89F-3110D7CC16AC}" name="Stĺpec2661" dataDxfId="14339"/>
    <tableColumn id="2662" xr3:uid="{5860F152-DD4A-4A8A-824E-DABB00C6D825}" name="Stĺpec2662" dataDxfId="14338"/>
    <tableColumn id="2663" xr3:uid="{71536CAF-A0DF-4846-9222-530627AA203B}" name="Stĺpec2663" dataDxfId="14337"/>
    <tableColumn id="2664" xr3:uid="{BCE5213A-C8FA-4505-B717-1EF1EF30B53D}" name="Stĺpec2664" dataDxfId="14336"/>
    <tableColumn id="2665" xr3:uid="{A18B0CF2-2867-4E6B-96E0-E68FA8741822}" name="Stĺpec2665" dataDxfId="14335"/>
    <tableColumn id="2666" xr3:uid="{91F8C543-1F4A-4C71-9E60-304EAA9E4C23}" name="Stĺpec2666" dataDxfId="14334"/>
    <tableColumn id="2667" xr3:uid="{9F9E794D-E70D-4F64-9B38-322A28712778}" name="Stĺpec2667" dataDxfId="14333"/>
    <tableColumn id="2668" xr3:uid="{CE4D83A1-05EB-4E6D-9DC9-51287B2008F7}" name="Stĺpec2668" dataDxfId="14332"/>
    <tableColumn id="2669" xr3:uid="{27FB17DD-58AF-4025-AD66-500EF94295F1}" name="Stĺpec2669" dataDxfId="14331"/>
    <tableColumn id="2670" xr3:uid="{DB992115-8C8F-4A18-BCB6-113049FFF6C6}" name="Stĺpec2670" dataDxfId="14330"/>
    <tableColumn id="2671" xr3:uid="{8A1B2637-1DCC-46B1-AAC7-00C1CB3419AF}" name="Stĺpec2671" dataDxfId="14329"/>
    <tableColumn id="2672" xr3:uid="{6A52EBC6-C3BA-4298-B825-FA936CC4BE1E}" name="Stĺpec2672" dataDxfId="14328"/>
    <tableColumn id="2673" xr3:uid="{AB01E0AA-0A8F-4BE6-9554-61BA11A0C530}" name="Stĺpec2673" dataDxfId="14327"/>
    <tableColumn id="2674" xr3:uid="{776FF2A3-8124-4E99-BE36-EE80484E3CA3}" name="Stĺpec2674" dataDxfId="14326"/>
    <tableColumn id="2675" xr3:uid="{31DDC88E-E6E8-4C8A-A3EC-757CFFEDB7CC}" name="Stĺpec2675" dataDxfId="14325"/>
    <tableColumn id="2676" xr3:uid="{6ABBCECE-C678-40F4-B3B6-D078F7ECDE56}" name="Stĺpec2676" dataDxfId="14324"/>
    <tableColumn id="2677" xr3:uid="{C9F7A194-2EC7-48B2-910F-39259DD7A53D}" name="Stĺpec2677" dataDxfId="14323"/>
    <tableColumn id="2678" xr3:uid="{F9A6CB48-6E75-4136-91BB-DED6A2E0D362}" name="Stĺpec2678" dataDxfId="14322"/>
    <tableColumn id="2679" xr3:uid="{E63930BE-A05B-41CE-8879-4EBBA9A85AD5}" name="Stĺpec2679" dataDxfId="14321"/>
    <tableColumn id="2680" xr3:uid="{3E313978-8481-4356-82B7-6E38B304BB76}" name="Stĺpec2680" dataDxfId="14320"/>
    <tableColumn id="2681" xr3:uid="{C9F89F9A-1DB8-44B3-AD2D-BEC156C0752F}" name="Stĺpec2681" dataDxfId="14319"/>
    <tableColumn id="2682" xr3:uid="{C82B7639-6E56-4BB8-B6DA-9C82E6B0ED61}" name="Stĺpec2682" dataDxfId="14318"/>
    <tableColumn id="2683" xr3:uid="{C1318420-93C3-43AF-B6E0-BC09D394CC12}" name="Stĺpec2683" dataDxfId="14317"/>
    <tableColumn id="2684" xr3:uid="{4764250A-0304-4DF5-92BB-539E64E43C63}" name="Stĺpec2684" dataDxfId="14316"/>
    <tableColumn id="2685" xr3:uid="{2951F170-3937-46BB-ABEB-255FEE1F2709}" name="Stĺpec2685" dataDxfId="14315"/>
    <tableColumn id="2686" xr3:uid="{2E17DF3E-3E46-4EDF-8062-ABE97A7DEBBA}" name="Stĺpec2686" dataDxfId="14314"/>
    <tableColumn id="2687" xr3:uid="{C65294B9-08AF-47F3-9BA5-06A5AEAC6915}" name="Stĺpec2687" dataDxfId="14313"/>
    <tableColumn id="2688" xr3:uid="{CF659BE9-7720-4CF2-A07A-9488E1645037}" name="Stĺpec2688" dataDxfId="14312"/>
    <tableColumn id="2689" xr3:uid="{C9C53D79-6634-43B9-948D-0ACC270F2C26}" name="Stĺpec2689" dataDxfId="14311"/>
    <tableColumn id="2690" xr3:uid="{237EFB92-244D-4E55-BE53-5FB63B565BE4}" name="Stĺpec2690" dataDxfId="14310"/>
    <tableColumn id="2691" xr3:uid="{0C029E28-2B32-4E74-A83A-4F1B2F873BB2}" name="Stĺpec2691" dataDxfId="14309"/>
    <tableColumn id="2692" xr3:uid="{F7DA0163-4FFC-428B-908C-CF2A5CD53FAF}" name="Stĺpec2692" dataDxfId="14308"/>
    <tableColumn id="2693" xr3:uid="{F21DCD60-28D6-4889-A113-260AE157D8B5}" name="Stĺpec2693" dataDxfId="14307"/>
    <tableColumn id="2694" xr3:uid="{F8577BCE-A4B7-4F09-A3C1-1331CF5A5315}" name="Stĺpec2694" dataDxfId="14306"/>
    <tableColumn id="2695" xr3:uid="{AEF6A8B7-9124-4A5F-A0B0-86FDD901C388}" name="Stĺpec2695" dataDxfId="14305"/>
    <tableColumn id="2696" xr3:uid="{1320D7AB-D522-4644-8FE8-BEEB6AB03DFF}" name="Stĺpec2696" dataDxfId="14304"/>
    <tableColumn id="2697" xr3:uid="{3E53EC2E-6A71-4B53-8A30-12E2855B4B79}" name="Stĺpec2697" dataDxfId="14303"/>
    <tableColumn id="2698" xr3:uid="{86E04C76-61B6-4A4E-91EB-39E1BE714BDA}" name="Stĺpec2698" dataDxfId="14302"/>
    <tableColumn id="2699" xr3:uid="{98FD5D1D-8AD1-42A0-BC99-5D5BFF03420D}" name="Stĺpec2699" dataDxfId="14301"/>
    <tableColumn id="2700" xr3:uid="{51EEB76F-05D5-42A9-A118-F5A0E4E65DD4}" name="Stĺpec2700" dataDxfId="14300"/>
    <tableColumn id="2701" xr3:uid="{9ABE3D91-8913-4B8A-B88C-EE25A9729740}" name="Stĺpec2701" dataDxfId="14299"/>
    <tableColumn id="2702" xr3:uid="{026C57BE-7EF4-4683-9EED-A89C06525734}" name="Stĺpec2702" dataDxfId="14298"/>
    <tableColumn id="2703" xr3:uid="{4F377EAA-858C-4124-A5AD-45B7CC3BC855}" name="Stĺpec2703" dataDxfId="14297"/>
    <tableColumn id="2704" xr3:uid="{A136512D-1837-46F6-8209-0282CE2887A0}" name="Stĺpec2704" dataDxfId="14296"/>
    <tableColumn id="2705" xr3:uid="{015BFCF1-4D8A-46D7-8A86-41ECA18889C1}" name="Stĺpec2705" dataDxfId="14295"/>
    <tableColumn id="2706" xr3:uid="{96A98A4B-C28D-4752-A26F-936B74E10900}" name="Stĺpec2706" dataDxfId="14294"/>
    <tableColumn id="2707" xr3:uid="{FD59B489-06CF-4223-B687-9FD2179E5A80}" name="Stĺpec2707" dataDxfId="14293"/>
    <tableColumn id="2708" xr3:uid="{812512CF-E1FB-419F-AEB0-6EF449782E24}" name="Stĺpec2708" dataDxfId="14292"/>
    <tableColumn id="2709" xr3:uid="{C814D916-4364-4137-BC1F-D841568471D8}" name="Stĺpec2709" dataDxfId="14291"/>
    <tableColumn id="2710" xr3:uid="{248010A1-456D-4A6E-B30D-82046C6C2873}" name="Stĺpec2710" dataDxfId="14290"/>
    <tableColumn id="2711" xr3:uid="{94F006C0-2F13-47B3-8A35-472A3E746701}" name="Stĺpec2711" dataDxfId="14289"/>
    <tableColumn id="2712" xr3:uid="{BF990164-F66F-424D-824C-1ECAF1BB02BB}" name="Stĺpec2712" dataDxfId="14288"/>
    <tableColumn id="2713" xr3:uid="{284BA981-B0BE-412D-BED4-891E166BE7AF}" name="Stĺpec2713" dataDxfId="14287"/>
    <tableColumn id="2714" xr3:uid="{BBC5A9A8-2CE1-40B5-BB2D-0A395B4092C1}" name="Stĺpec2714" dataDxfId="14286"/>
    <tableColumn id="2715" xr3:uid="{6B208FED-0C0F-48D7-8D76-EC010446AA70}" name="Stĺpec2715" dataDxfId="14285"/>
    <tableColumn id="2716" xr3:uid="{713BF458-FFD9-46FF-A710-3A8F6477A9EC}" name="Stĺpec2716" dataDxfId="14284"/>
    <tableColumn id="2717" xr3:uid="{3374FAF9-D39D-4E2C-8DFD-C68361B443F3}" name="Stĺpec2717" dataDxfId="14283"/>
    <tableColumn id="2718" xr3:uid="{C5CDA316-2042-4130-9584-0B68A8439532}" name="Stĺpec2718" dataDxfId="14282"/>
    <tableColumn id="2719" xr3:uid="{664DE33B-A29B-40CF-A736-E94B901AD342}" name="Stĺpec2719" dataDxfId="14281"/>
    <tableColumn id="2720" xr3:uid="{E69B537D-0346-428F-9B9A-66240DABB5D3}" name="Stĺpec2720" dataDxfId="14280"/>
    <tableColumn id="2721" xr3:uid="{6EC9F95C-6F6D-44E4-BA72-0CC149236DC5}" name="Stĺpec2721" dataDxfId="14279"/>
    <tableColumn id="2722" xr3:uid="{DB0031DE-0C42-4129-A785-38E8461578FA}" name="Stĺpec2722" dataDxfId="14278"/>
    <tableColumn id="2723" xr3:uid="{5EA2B7D4-EAE4-4A63-A270-CF1404797997}" name="Stĺpec2723" dataDxfId="14277"/>
    <tableColumn id="2724" xr3:uid="{15C475A9-0AB6-44FE-8FF9-FBBAB5F2E9A7}" name="Stĺpec2724" dataDxfId="14276"/>
    <tableColumn id="2725" xr3:uid="{5A5EA9A2-D794-40AC-8D56-D57C7E8FEFF4}" name="Stĺpec2725" dataDxfId="14275"/>
    <tableColumn id="2726" xr3:uid="{7744EC87-8270-4F40-807A-1B2A3354F03A}" name="Stĺpec2726" dataDxfId="14274"/>
    <tableColumn id="2727" xr3:uid="{52522341-29CC-4059-BDA1-306261D778D2}" name="Stĺpec2727" dataDxfId="14273"/>
    <tableColumn id="2728" xr3:uid="{452B08C2-D11A-4C75-A6AD-01C5B3D82DB4}" name="Stĺpec2728" dataDxfId="14272"/>
    <tableColumn id="2729" xr3:uid="{CE3C544C-5D82-4CAF-8996-E4F084CF6D7A}" name="Stĺpec2729" dataDxfId="14271"/>
    <tableColumn id="2730" xr3:uid="{4D4B0BB8-206A-4C32-B55A-4D68D3E4862A}" name="Stĺpec2730" dataDxfId="14270"/>
    <tableColumn id="2731" xr3:uid="{13CC28FD-0E8A-409B-87EC-5BCDFDBA4D16}" name="Stĺpec2731" dataDxfId="14269"/>
    <tableColumn id="2732" xr3:uid="{F90D1CFA-332D-4B24-9B9C-481358135BAB}" name="Stĺpec2732" dataDxfId="14268"/>
    <tableColumn id="2733" xr3:uid="{EFD93768-5E1F-45F8-9461-7EAB0E8E4369}" name="Stĺpec2733" dataDxfId="14267"/>
    <tableColumn id="2734" xr3:uid="{CB930BBE-C36C-4CA8-A616-2E3232D26BAD}" name="Stĺpec2734" dataDxfId="14266"/>
    <tableColumn id="2735" xr3:uid="{3525FB86-EEE0-418F-8EC4-0814426FDD9D}" name="Stĺpec2735" dataDxfId="14265"/>
    <tableColumn id="2736" xr3:uid="{5BA96A66-1141-453C-A2DA-64B0DAB428E3}" name="Stĺpec2736" dataDxfId="14264"/>
    <tableColumn id="2737" xr3:uid="{F884213B-406E-495C-9B39-524C01E596EF}" name="Stĺpec2737" dataDxfId="14263"/>
    <tableColumn id="2738" xr3:uid="{9A5702BB-6F42-4EE3-8FC1-D93DAEF582D0}" name="Stĺpec2738" dataDxfId="14262"/>
    <tableColumn id="2739" xr3:uid="{61F3DF7B-481A-4AC2-A1B1-4ED0C73FF965}" name="Stĺpec2739" dataDxfId="14261"/>
    <tableColumn id="2740" xr3:uid="{8E5848C0-D9F1-4ACF-8236-6E0DE84B04A8}" name="Stĺpec2740" dataDxfId="14260"/>
    <tableColumn id="2741" xr3:uid="{9E8E2553-8BB0-42F5-AB84-B7CA1A228785}" name="Stĺpec2741" dataDxfId="14259"/>
    <tableColumn id="2742" xr3:uid="{3DF37980-6429-4F60-827E-EE00943F3146}" name="Stĺpec2742" dataDxfId="14258"/>
    <tableColumn id="2743" xr3:uid="{2959C476-24AD-496C-B1EF-61D80F53DB82}" name="Stĺpec2743" dataDxfId="14257"/>
    <tableColumn id="2744" xr3:uid="{2447AD0E-A1DC-4393-BD4F-BDCF2FFCDAE7}" name="Stĺpec2744" dataDxfId="14256"/>
    <tableColumn id="2745" xr3:uid="{FE4415DF-11A9-430D-97E4-66E80C1B0EFB}" name="Stĺpec2745" dataDxfId="14255"/>
    <tableColumn id="2746" xr3:uid="{C4CB327F-295F-4099-8FC3-F76EA5F49BD7}" name="Stĺpec2746" dataDxfId="14254"/>
    <tableColumn id="2747" xr3:uid="{5ACA4F85-2972-4A3D-84A3-55C5425D9DE7}" name="Stĺpec2747" dataDxfId="14253"/>
    <tableColumn id="2748" xr3:uid="{CB897FD5-C852-4B7D-BCAF-909DC7E37810}" name="Stĺpec2748" dataDxfId="14252"/>
    <tableColumn id="2749" xr3:uid="{4013839C-E02E-44B6-8D02-F48E1BF71847}" name="Stĺpec2749" dataDxfId="14251"/>
    <tableColumn id="2750" xr3:uid="{ED75AEB4-6ADC-4E07-A222-DD654AEFA0BD}" name="Stĺpec2750" dataDxfId="14250"/>
    <tableColumn id="2751" xr3:uid="{6B5BA55F-C3C9-488A-9C43-F21B74788081}" name="Stĺpec2751" dataDxfId="14249"/>
    <tableColumn id="2752" xr3:uid="{26C49623-B29A-461E-AB2D-B1D2E7BC8F92}" name="Stĺpec2752" dataDxfId="14248"/>
    <tableColumn id="2753" xr3:uid="{F74FF671-D785-4675-B84D-A971BCDA793C}" name="Stĺpec2753" dataDxfId="14247"/>
    <tableColumn id="2754" xr3:uid="{72D48CB7-0F1D-4A72-AFB9-9E520776F388}" name="Stĺpec2754" dataDxfId="14246"/>
    <tableColumn id="2755" xr3:uid="{0E9D9994-08F4-46EF-A53F-FA971BA123D7}" name="Stĺpec2755" dataDxfId="14245"/>
    <tableColumn id="2756" xr3:uid="{8E79B80E-E5CA-4ECA-8319-81764D241F4B}" name="Stĺpec2756" dataDxfId="14244"/>
    <tableColumn id="2757" xr3:uid="{607305D8-0D03-4078-9EB1-04BF748982CA}" name="Stĺpec2757" dataDxfId="14243"/>
    <tableColumn id="2758" xr3:uid="{C9013E57-D84E-4F82-835B-6E6530ADB07A}" name="Stĺpec2758" dataDxfId="14242"/>
    <tableColumn id="2759" xr3:uid="{AA47FFBF-8C57-4595-9816-A284E9CF9D4D}" name="Stĺpec2759" dataDxfId="14241"/>
    <tableColumn id="2760" xr3:uid="{64AB5B9C-0BF7-4676-95FA-ABCE7DAB42C8}" name="Stĺpec2760" dataDxfId="14240"/>
    <tableColumn id="2761" xr3:uid="{9C2F8A7E-680C-4862-AD46-9D5F836AD7C9}" name="Stĺpec2761" dataDxfId="14239"/>
    <tableColumn id="2762" xr3:uid="{AB1BB1C6-337B-427D-A5D3-4F0BACB8C149}" name="Stĺpec2762" dataDxfId="14238"/>
    <tableColumn id="2763" xr3:uid="{476F5FA9-5E81-4AFD-A8A9-6B55663168AD}" name="Stĺpec2763" dataDxfId="14237"/>
    <tableColumn id="2764" xr3:uid="{55B985F1-AC5E-4CED-A1C4-5EE2A2C900E2}" name="Stĺpec2764" dataDxfId="14236"/>
    <tableColumn id="2765" xr3:uid="{3DA2D234-88D0-4D79-88D9-2A1FF023A99F}" name="Stĺpec2765" dataDxfId="14235"/>
    <tableColumn id="2766" xr3:uid="{4B8779BA-6EEE-4B9A-AAA9-9EE3F6770457}" name="Stĺpec2766" dataDxfId="14234"/>
    <tableColumn id="2767" xr3:uid="{D2A4DAFB-EC97-422C-B376-C444FAB0B3AE}" name="Stĺpec2767" dataDxfId="14233"/>
    <tableColumn id="2768" xr3:uid="{B6D654DF-0C73-46E2-87A9-A8EDFD05FBCB}" name="Stĺpec2768" dataDxfId="14232"/>
    <tableColumn id="2769" xr3:uid="{DCD86323-7925-4C8A-87EE-1FE9AA26673E}" name="Stĺpec2769" dataDxfId="14231"/>
    <tableColumn id="2770" xr3:uid="{908C53B6-3FAE-4286-82E0-F64BAB8509EF}" name="Stĺpec2770" dataDxfId="14230"/>
    <tableColumn id="2771" xr3:uid="{153E41E8-D682-4F76-8636-3DA8BFC453EE}" name="Stĺpec2771" dataDxfId="14229"/>
    <tableColumn id="2772" xr3:uid="{C9FD8429-D2E7-4D46-883C-42CFE4502734}" name="Stĺpec2772" dataDxfId="14228"/>
    <tableColumn id="2773" xr3:uid="{57181239-2782-4BCA-824D-48043AFEB9D7}" name="Stĺpec2773" dataDxfId="14227"/>
    <tableColumn id="2774" xr3:uid="{46B94441-2902-47ED-97ED-94BB9E711A96}" name="Stĺpec2774" dataDxfId="14226"/>
    <tableColumn id="2775" xr3:uid="{FEECA2B5-E28E-46B1-A744-D3F9D6DBE99D}" name="Stĺpec2775" dataDxfId="14225"/>
    <tableColumn id="2776" xr3:uid="{89E17CAC-EF4A-41EA-BB34-817E7828D3F9}" name="Stĺpec2776" dataDxfId="14224"/>
    <tableColumn id="2777" xr3:uid="{7EB2ECBF-91D8-447D-8C00-1C8FA008D7D2}" name="Stĺpec2777" dataDxfId="14223"/>
    <tableColumn id="2778" xr3:uid="{2A07CE9B-CD66-4CA9-BB5B-3E30D06D4724}" name="Stĺpec2778" dataDxfId="14222"/>
    <tableColumn id="2779" xr3:uid="{D5A83A34-F875-4F04-B7FC-FF49CD0C754A}" name="Stĺpec2779" dataDxfId="14221"/>
    <tableColumn id="2780" xr3:uid="{6424185E-051A-49D1-82C1-C0614BB282AC}" name="Stĺpec2780" dataDxfId="14220"/>
    <tableColumn id="2781" xr3:uid="{59E434DE-90C5-4A2F-93A9-B06322A7A962}" name="Stĺpec2781" dataDxfId="14219"/>
    <tableColumn id="2782" xr3:uid="{99FDB8B8-232E-4755-A0C5-893EE5D9F2FC}" name="Stĺpec2782" dataDxfId="14218"/>
    <tableColumn id="2783" xr3:uid="{259665E7-6E34-4AD3-A830-BA26FB77610C}" name="Stĺpec2783" dataDxfId="14217"/>
    <tableColumn id="2784" xr3:uid="{FD95D088-912F-4A8E-8150-29ADBAB984C5}" name="Stĺpec2784" dataDxfId="14216"/>
    <tableColumn id="2785" xr3:uid="{D152C2F6-C1EE-4FC1-B0DF-AE9CDFF036BB}" name="Stĺpec2785" dataDxfId="14215"/>
    <tableColumn id="2786" xr3:uid="{BD8A7218-16A6-4B52-B012-D88A14C40905}" name="Stĺpec2786" dataDxfId="14214"/>
    <tableColumn id="2787" xr3:uid="{2DBF5282-9CAF-4CDD-A725-0486B0C2EC25}" name="Stĺpec2787" dataDxfId="14213"/>
    <tableColumn id="2788" xr3:uid="{3D3871C7-EA17-4BD4-BF40-EC6E97CB1560}" name="Stĺpec2788" dataDxfId="14212"/>
    <tableColumn id="2789" xr3:uid="{9CD80652-5926-4502-A3CF-940B89847D62}" name="Stĺpec2789" dataDxfId="14211"/>
    <tableColumn id="2790" xr3:uid="{4C0A8210-2F75-4703-9065-86B478A0F5DF}" name="Stĺpec2790" dataDxfId="14210"/>
    <tableColumn id="2791" xr3:uid="{102382A0-1EB3-4961-AD3E-AA8D44DD76E2}" name="Stĺpec2791" dataDxfId="14209"/>
    <tableColumn id="2792" xr3:uid="{3F0372BC-B345-4195-90E5-0B683D68B9EE}" name="Stĺpec2792" dataDxfId="14208"/>
    <tableColumn id="2793" xr3:uid="{FA6E45A7-B10B-4213-8C52-067B0F9D97B1}" name="Stĺpec2793" dataDxfId="14207"/>
    <tableColumn id="2794" xr3:uid="{38717797-0B88-49D5-8870-1D4D842528BF}" name="Stĺpec2794" dataDxfId="14206"/>
    <tableColumn id="2795" xr3:uid="{D8E6427B-675D-4867-9D10-450023BA1582}" name="Stĺpec2795" dataDxfId="14205"/>
    <tableColumn id="2796" xr3:uid="{9B4F9DAA-D8B4-46C0-8CCC-35F2B6D4A0DC}" name="Stĺpec2796" dataDxfId="14204"/>
    <tableColumn id="2797" xr3:uid="{F3A8C209-2029-4F70-AAFD-ACF8B5CA3D14}" name="Stĺpec2797" dataDxfId="14203"/>
    <tableColumn id="2798" xr3:uid="{DD1FD5D0-0F92-4253-85B5-460872DF9638}" name="Stĺpec2798" dataDxfId="14202"/>
    <tableColumn id="2799" xr3:uid="{C856ED74-5BAB-41E4-940F-6E2AE30CA450}" name="Stĺpec2799" dataDxfId="14201"/>
    <tableColumn id="2800" xr3:uid="{036DFF6B-24A8-44A3-A1B1-F83485D28F25}" name="Stĺpec2800" dataDxfId="14200"/>
    <tableColumn id="2801" xr3:uid="{8803EF59-0DA6-4A8B-8E0F-82E34B5804B7}" name="Stĺpec2801" dataDxfId="14199"/>
    <tableColumn id="2802" xr3:uid="{B81020B3-90D3-4BE5-9EFF-2E58B272E5DE}" name="Stĺpec2802" dataDxfId="14198"/>
    <tableColumn id="2803" xr3:uid="{576BDD81-7543-4134-9DE9-632AF75E2E3B}" name="Stĺpec2803" dataDxfId="14197"/>
    <tableColumn id="2804" xr3:uid="{B61B2C89-7C1F-47D0-9D3A-3755D56B3656}" name="Stĺpec2804" dataDxfId="14196"/>
    <tableColumn id="2805" xr3:uid="{7A74078A-C74B-4E94-8097-BA90AA9AC88D}" name="Stĺpec2805" dataDxfId="14195"/>
    <tableColumn id="2806" xr3:uid="{ED751445-4728-42A2-B699-65E0953AE130}" name="Stĺpec2806" dataDxfId="14194"/>
    <tableColumn id="2807" xr3:uid="{FAA974C0-010E-4E4E-AA73-BDF4FD516E12}" name="Stĺpec2807" dataDxfId="14193"/>
    <tableColumn id="2808" xr3:uid="{5022C244-546E-4CA2-8DD3-ED06A8A2EC3A}" name="Stĺpec2808" dataDxfId="14192"/>
    <tableColumn id="2809" xr3:uid="{A9C50E1B-472E-443A-ACB9-1FBB94B62047}" name="Stĺpec2809" dataDxfId="14191"/>
    <tableColumn id="2810" xr3:uid="{B6C4D75A-D08A-42C9-A993-3CC590563788}" name="Stĺpec2810" dataDxfId="14190"/>
    <tableColumn id="2811" xr3:uid="{EFC02867-390A-4EDA-89EF-28F26AE272B8}" name="Stĺpec2811" dataDxfId="14189"/>
    <tableColumn id="2812" xr3:uid="{13A685FC-DAAC-458F-B0AA-F49C96AEEC76}" name="Stĺpec2812" dataDxfId="14188"/>
    <tableColumn id="2813" xr3:uid="{03CF0463-5B6A-4825-879E-C989F595225F}" name="Stĺpec2813" dataDxfId="14187"/>
    <tableColumn id="2814" xr3:uid="{A9C3A553-16C7-47FC-A3BF-487B0F290B62}" name="Stĺpec2814" dataDxfId="14186"/>
    <tableColumn id="2815" xr3:uid="{38F2F5EF-B191-410E-8C30-240B258FF54A}" name="Stĺpec2815" dataDxfId="14185"/>
    <tableColumn id="2816" xr3:uid="{6A88CEC7-8C9D-484A-B510-D33137F4F252}" name="Stĺpec2816" dataDxfId="14184"/>
    <tableColumn id="2817" xr3:uid="{C079027C-BFE1-4ABE-A573-0E5D7C26479A}" name="Stĺpec2817" dataDxfId="14183"/>
    <tableColumn id="2818" xr3:uid="{985F09F2-914D-4210-8320-398FE98AC404}" name="Stĺpec2818" dataDxfId="14182"/>
    <tableColumn id="2819" xr3:uid="{F21ABFC7-6F1F-445C-93A2-6C21EAAAD501}" name="Stĺpec2819" dataDxfId="14181"/>
    <tableColumn id="2820" xr3:uid="{DAE5355E-9B15-4BEA-ABB9-785D1A52CB97}" name="Stĺpec2820" dataDxfId="14180"/>
    <tableColumn id="2821" xr3:uid="{74B42A27-D12C-46AE-987B-B54DAE5327F6}" name="Stĺpec2821" dataDxfId="14179"/>
    <tableColumn id="2822" xr3:uid="{5B9492FD-B2AC-4520-B513-E93288B1796F}" name="Stĺpec2822" dataDxfId="14178"/>
    <tableColumn id="2823" xr3:uid="{CB5E88B8-4C97-4CED-B8E3-63A44AB25A3B}" name="Stĺpec2823" dataDxfId="14177"/>
    <tableColumn id="2824" xr3:uid="{3E87F6FA-4235-4B80-BA2E-A6A934919FAE}" name="Stĺpec2824" dataDxfId="14176"/>
    <tableColumn id="2825" xr3:uid="{41DB5127-FA18-4FE6-AAE5-BAF23121EDEA}" name="Stĺpec2825" dataDxfId="14175"/>
    <tableColumn id="2826" xr3:uid="{5F21AF41-8B9B-4AEE-80D0-3614D58434A9}" name="Stĺpec2826" dataDxfId="14174"/>
    <tableColumn id="2827" xr3:uid="{EB53D540-7627-477F-9B85-59E5329BDA73}" name="Stĺpec2827" dataDxfId="14173"/>
    <tableColumn id="2828" xr3:uid="{1DC8EE86-8E36-4675-8247-6299BF754079}" name="Stĺpec2828" dataDxfId="14172"/>
    <tableColumn id="2829" xr3:uid="{9C867821-5376-4436-90AB-7F0318D39EC6}" name="Stĺpec2829" dataDxfId="14171"/>
    <tableColumn id="2830" xr3:uid="{357BDE2A-4B61-4856-ADD0-229E2813119A}" name="Stĺpec2830" dataDxfId="14170"/>
    <tableColumn id="2831" xr3:uid="{F85F59DE-956C-4B3B-BF7C-A4B0DA4B90DA}" name="Stĺpec2831" dataDxfId="14169"/>
    <tableColumn id="2832" xr3:uid="{5E66A122-5AFB-4056-BC79-7EC99C13F46A}" name="Stĺpec2832" dataDxfId="14168"/>
    <tableColumn id="2833" xr3:uid="{87062E3A-FF71-478A-955A-9982CB0B92EB}" name="Stĺpec2833" dataDxfId="14167"/>
    <tableColumn id="2834" xr3:uid="{A698E1B3-2734-4960-9445-9EDB9E3715CD}" name="Stĺpec2834" dataDxfId="14166"/>
    <tableColumn id="2835" xr3:uid="{70F8BADB-1057-4C0E-AD0E-832E5C2942EC}" name="Stĺpec2835" dataDxfId="14165"/>
    <tableColumn id="2836" xr3:uid="{83BA1638-EF01-4286-93AC-4510B95AD8CF}" name="Stĺpec2836" dataDxfId="14164"/>
    <tableColumn id="2837" xr3:uid="{04AD55BB-DCC1-48EA-955F-CF6E8F0C656B}" name="Stĺpec2837" dataDxfId="14163"/>
    <tableColumn id="2838" xr3:uid="{C4C10FD7-37D4-4A3C-A192-4F62A914789F}" name="Stĺpec2838" dataDxfId="14162"/>
    <tableColumn id="2839" xr3:uid="{8D5D9957-5DE5-480F-816F-47653ACEEC7A}" name="Stĺpec2839" dataDxfId="14161"/>
    <tableColumn id="2840" xr3:uid="{A7F4369D-EBE1-4C5D-9A85-ECC4C26DEEAC}" name="Stĺpec2840" dataDxfId="14160"/>
    <tableColumn id="2841" xr3:uid="{8859FCB4-5057-4630-A57E-D112251B9C76}" name="Stĺpec2841" dataDxfId="14159"/>
    <tableColumn id="2842" xr3:uid="{DE25D99B-3219-4BA0-AE10-350CC9FBB93E}" name="Stĺpec2842" dataDxfId="14158"/>
    <tableColumn id="2843" xr3:uid="{337869BB-1868-4F60-B22E-3EADF5C5AA56}" name="Stĺpec2843" dataDxfId="14157"/>
    <tableColumn id="2844" xr3:uid="{E9DF9BCC-857D-42F6-A6E1-709BF598DD82}" name="Stĺpec2844" dataDxfId="14156"/>
    <tableColumn id="2845" xr3:uid="{9BD52A3D-EEAB-44A0-9836-4D92D58CA066}" name="Stĺpec2845" dataDxfId="14155"/>
    <tableColumn id="2846" xr3:uid="{AB93BD55-6EF4-4150-9AF2-4DEEC12F3802}" name="Stĺpec2846" dataDxfId="14154"/>
    <tableColumn id="2847" xr3:uid="{84AAB3CA-4F60-4655-9D22-4A7630E2F76D}" name="Stĺpec2847" dataDxfId="14153"/>
    <tableColumn id="2848" xr3:uid="{F677585A-DC7B-4B32-BC6E-F25939E7D573}" name="Stĺpec2848" dataDxfId="14152"/>
    <tableColumn id="2849" xr3:uid="{32F7AA1E-DA5E-49D3-A179-BCD8767DA3AF}" name="Stĺpec2849" dataDxfId="14151"/>
    <tableColumn id="2850" xr3:uid="{7F8B8E52-17CD-45D7-AE88-78E67C49FB84}" name="Stĺpec2850" dataDxfId="14150"/>
    <tableColumn id="2851" xr3:uid="{763E2555-E895-4A08-9807-B1B2FF8454D0}" name="Stĺpec2851" dataDxfId="14149"/>
    <tableColumn id="2852" xr3:uid="{6663E74E-68C1-4A67-8517-B524C24F98AE}" name="Stĺpec2852" dataDxfId="14148"/>
    <tableColumn id="2853" xr3:uid="{4EC7024F-3A05-4FA6-8F3C-CC9013247807}" name="Stĺpec2853" dataDxfId="14147"/>
    <tableColumn id="2854" xr3:uid="{C6EBC7F7-17EF-42C9-84EF-70AC692C49B6}" name="Stĺpec2854" dataDxfId="14146"/>
    <tableColumn id="2855" xr3:uid="{6AE5DF34-7672-46DF-97BE-FA12BAB60E28}" name="Stĺpec2855" dataDxfId="14145"/>
    <tableColumn id="2856" xr3:uid="{3AAAEC0D-205C-4530-8AD8-28DF25C782A0}" name="Stĺpec2856" dataDxfId="14144"/>
    <tableColumn id="2857" xr3:uid="{AF34E20A-DE7F-485F-BA02-5E77EBB7F581}" name="Stĺpec2857" dataDxfId="14143"/>
    <tableColumn id="2858" xr3:uid="{5A95DC70-0954-4EE1-AE9F-5AA7D2B0B552}" name="Stĺpec2858" dataDxfId="14142"/>
    <tableColumn id="2859" xr3:uid="{B3B9B56F-EC69-4A5A-BA54-D7C281D97E09}" name="Stĺpec2859" dataDxfId="14141"/>
    <tableColumn id="2860" xr3:uid="{B0462EE9-510B-47C0-A0DE-1941D0413873}" name="Stĺpec2860" dataDxfId="14140"/>
    <tableColumn id="2861" xr3:uid="{214DE27E-7A34-4740-B94B-670137A63889}" name="Stĺpec2861" dataDxfId="14139"/>
    <tableColumn id="2862" xr3:uid="{A7C81B0C-4483-483B-9A04-DCCC74F31F96}" name="Stĺpec2862" dataDxfId="14138"/>
    <tableColumn id="2863" xr3:uid="{A4794457-AB91-4FA6-AA7D-D9EFBDB39C19}" name="Stĺpec2863" dataDxfId="14137"/>
    <tableColumn id="2864" xr3:uid="{0605D0FC-8EC7-46F7-A64C-ADDD1FA1E433}" name="Stĺpec2864" dataDxfId="14136"/>
    <tableColumn id="2865" xr3:uid="{371E02E5-4BE3-4077-9535-26B3F01D2175}" name="Stĺpec2865" dataDxfId="14135"/>
    <tableColumn id="2866" xr3:uid="{D4EE9136-A527-4C00-8E50-B3B31B60C25E}" name="Stĺpec2866" dataDxfId="14134"/>
    <tableColumn id="2867" xr3:uid="{A7FA58B6-98E1-4CAD-848D-CDFEE3024268}" name="Stĺpec2867" dataDxfId="14133"/>
    <tableColumn id="2868" xr3:uid="{15E8EEFE-F13A-4D61-B093-C8B99E69807A}" name="Stĺpec2868" dataDxfId="14132"/>
    <tableColumn id="2869" xr3:uid="{4929CB90-A415-4CDA-BF52-509662C40866}" name="Stĺpec2869" dataDxfId="14131"/>
    <tableColumn id="2870" xr3:uid="{DD9E1B94-A8BD-4C73-A2C4-BAB1C7B1AFA0}" name="Stĺpec2870" dataDxfId="14130"/>
    <tableColumn id="2871" xr3:uid="{F4E6F702-3AF0-43D9-B5C4-5CC29EEE82DF}" name="Stĺpec2871" dataDxfId="14129"/>
    <tableColumn id="2872" xr3:uid="{1BE7FB01-AE20-4374-BC52-6E82A099ECA9}" name="Stĺpec2872" dataDxfId="14128"/>
    <tableColumn id="2873" xr3:uid="{9E15C45D-4F58-4660-A3FD-6DA99566B0C8}" name="Stĺpec2873" dataDxfId="14127"/>
    <tableColumn id="2874" xr3:uid="{19B0E25A-F93F-4096-AE83-D59303B4E55E}" name="Stĺpec2874" dataDxfId="14126"/>
    <tableColumn id="2875" xr3:uid="{28478D7B-C19A-49F0-8AA0-CDCE96157409}" name="Stĺpec2875" dataDxfId="14125"/>
    <tableColumn id="2876" xr3:uid="{8255661D-B37B-4D37-BF37-3FE7945FA020}" name="Stĺpec2876" dataDxfId="14124"/>
    <tableColumn id="2877" xr3:uid="{6F64B289-1FE6-4750-B630-F78E63246D3F}" name="Stĺpec2877" dataDxfId="14123"/>
    <tableColumn id="2878" xr3:uid="{42EC036F-4EA8-4417-BF50-39419A3B6E08}" name="Stĺpec2878" dataDxfId="14122"/>
    <tableColumn id="2879" xr3:uid="{8112B79F-3904-4A18-9645-8159292BF685}" name="Stĺpec2879" dataDxfId="14121"/>
    <tableColumn id="2880" xr3:uid="{68F9590E-9C1C-4F7A-BDFC-C10277C54169}" name="Stĺpec2880" dataDxfId="14120"/>
    <tableColumn id="2881" xr3:uid="{2BA30BC9-AA76-4405-9C06-EFA123259023}" name="Stĺpec2881" dataDxfId="14119"/>
    <tableColumn id="2882" xr3:uid="{3F46B438-28A3-4D6D-AEE3-062142D14E6D}" name="Stĺpec2882" dataDxfId="14118"/>
    <tableColumn id="2883" xr3:uid="{0AE17079-E5FD-4E8D-8835-2BFFC33994D0}" name="Stĺpec2883" dataDxfId="14117"/>
    <tableColumn id="2884" xr3:uid="{4815AFFE-8FC4-4FD6-9681-CD7DA7723B3E}" name="Stĺpec2884" dataDxfId="14116"/>
    <tableColumn id="2885" xr3:uid="{F2076ADC-E535-4176-B03E-B9718E96FC84}" name="Stĺpec2885" dataDxfId="14115"/>
    <tableColumn id="2886" xr3:uid="{A90189B2-3633-41E1-89D8-9AE989173AB1}" name="Stĺpec2886" dataDxfId="14114"/>
    <tableColumn id="2887" xr3:uid="{FC9E7AC8-2413-424F-A8B7-9EA9442525DC}" name="Stĺpec2887" dataDxfId="14113"/>
    <tableColumn id="2888" xr3:uid="{08A62248-E24C-4317-B934-F9FE42F18601}" name="Stĺpec2888" dataDxfId="14112"/>
    <tableColumn id="2889" xr3:uid="{2D31B45A-0DA4-4700-A769-5506B15E54E4}" name="Stĺpec2889" dataDxfId="14111"/>
    <tableColumn id="2890" xr3:uid="{B6A6BD58-86CE-4642-86D6-9BD1A99773B4}" name="Stĺpec2890" dataDxfId="14110"/>
    <tableColumn id="2891" xr3:uid="{909E8FEA-6D84-44C4-8D41-C45B89674E59}" name="Stĺpec2891" dataDxfId="14109"/>
    <tableColumn id="2892" xr3:uid="{4E56CEBA-7B8A-4C55-BED2-49C5C6A312A2}" name="Stĺpec2892" dataDxfId="14108"/>
    <tableColumn id="2893" xr3:uid="{F2FA5DDA-E31F-4387-BCE3-25EC9443A435}" name="Stĺpec2893" dataDxfId="14107"/>
    <tableColumn id="2894" xr3:uid="{A90A2494-E7ED-4ED8-A0BB-B50122062A34}" name="Stĺpec2894" dataDxfId="14106"/>
    <tableColumn id="2895" xr3:uid="{EFE022D0-2D70-4F43-9966-79D9C7EB3206}" name="Stĺpec2895" dataDxfId="14105"/>
    <tableColumn id="2896" xr3:uid="{6724DF47-F7BF-44FB-A2E3-4549F21C2E1A}" name="Stĺpec2896" dataDxfId="14104"/>
    <tableColumn id="2897" xr3:uid="{4973BB52-172F-418C-AC4D-BAFE06EC31C0}" name="Stĺpec2897" dataDxfId="14103"/>
    <tableColumn id="2898" xr3:uid="{98E1BD42-0FC1-493E-82AD-9C69EC030CDC}" name="Stĺpec2898" dataDxfId="14102"/>
    <tableColumn id="2899" xr3:uid="{8383D33E-6F85-4F5E-8BA9-8D8E3D35588A}" name="Stĺpec2899" dataDxfId="14101"/>
    <tableColumn id="2900" xr3:uid="{550CDC0B-BC37-47F0-82D8-B52AC0E99CDB}" name="Stĺpec2900" dataDxfId="14100"/>
    <tableColumn id="2901" xr3:uid="{606E5171-BC9C-488F-854C-D501F321A4D6}" name="Stĺpec2901" dataDxfId="14099"/>
    <tableColumn id="2902" xr3:uid="{0F694242-A443-4E8C-BB70-4BE28ACDA3B9}" name="Stĺpec2902" dataDxfId="14098"/>
    <tableColumn id="2903" xr3:uid="{86F8EDAF-CD75-46B1-A037-51627CB9B290}" name="Stĺpec2903" dataDxfId="14097"/>
    <tableColumn id="2904" xr3:uid="{EA66881F-8F59-4318-9BD0-044F7E11AAFD}" name="Stĺpec2904" dataDxfId="14096"/>
    <tableColumn id="2905" xr3:uid="{06D0D872-4C4A-4B86-8646-E6A85F05BA4A}" name="Stĺpec2905" dataDxfId="14095"/>
    <tableColumn id="2906" xr3:uid="{7B466CDB-DCB6-4D48-8473-0846E8FC3286}" name="Stĺpec2906" dataDxfId="14094"/>
    <tableColumn id="2907" xr3:uid="{1376F9CF-BE59-415A-A9D7-594014F08BFB}" name="Stĺpec2907" dataDxfId="14093"/>
    <tableColumn id="2908" xr3:uid="{52BE16DA-CFEE-4F19-B349-C737186848FB}" name="Stĺpec2908" dataDxfId="14092"/>
    <tableColumn id="2909" xr3:uid="{69A91D22-9670-474B-888B-4F70AA2B271C}" name="Stĺpec2909" dataDxfId="14091"/>
    <tableColumn id="2910" xr3:uid="{FB1131E2-2F3C-4637-A0C7-C69CE6883663}" name="Stĺpec2910" dataDxfId="14090"/>
    <tableColumn id="2911" xr3:uid="{6EFC4EF9-0DB8-4EDC-9BA4-F9C3813A4C7F}" name="Stĺpec2911" dataDxfId="14089"/>
    <tableColumn id="2912" xr3:uid="{12BC76F3-740E-433B-AA06-0D7E8333C9AC}" name="Stĺpec2912" dataDxfId="14088"/>
    <tableColumn id="2913" xr3:uid="{951BC1CD-93C1-4622-8B59-4840AA58CBCA}" name="Stĺpec2913" dataDxfId="14087"/>
    <tableColumn id="2914" xr3:uid="{B3B868D0-D070-4181-A593-D4A343CE0C85}" name="Stĺpec2914" dataDxfId="14086"/>
    <tableColumn id="2915" xr3:uid="{FCE197E9-C35D-43A1-8384-421DA2B32C1E}" name="Stĺpec2915" dataDxfId="14085"/>
    <tableColumn id="2916" xr3:uid="{C531BA5B-A49A-4741-8A2B-F791230613D4}" name="Stĺpec2916" dataDxfId="14084"/>
    <tableColumn id="2917" xr3:uid="{EA6E8401-A8F5-460A-A707-798F61EFD4B6}" name="Stĺpec2917" dataDxfId="14083"/>
    <tableColumn id="2918" xr3:uid="{BD5230B9-D03F-49E4-9B9A-C9893EFD9684}" name="Stĺpec2918" dataDxfId="14082"/>
    <tableColumn id="2919" xr3:uid="{045195EB-B41E-4867-823B-D5563799DD7B}" name="Stĺpec2919" dataDxfId="14081"/>
    <tableColumn id="2920" xr3:uid="{2B08B4FE-E18F-43B2-915B-12D3EAC43262}" name="Stĺpec2920" dataDxfId="14080"/>
    <tableColumn id="2921" xr3:uid="{4C5A680B-BFE8-4EC7-A99D-F145AD9641EC}" name="Stĺpec2921" dataDxfId="14079"/>
    <tableColumn id="2922" xr3:uid="{FA3B5052-199C-46B7-B2BE-BA7A1FD5CA6C}" name="Stĺpec2922" dataDxfId="14078"/>
    <tableColumn id="2923" xr3:uid="{AAC88DBF-9DA2-4B9C-BE61-C4C05B8BD32D}" name="Stĺpec2923" dataDxfId="14077"/>
    <tableColumn id="2924" xr3:uid="{78037544-8453-4B90-947A-E388734872DD}" name="Stĺpec2924" dataDxfId="14076"/>
    <tableColumn id="2925" xr3:uid="{D7A99AC2-94E9-4CF6-BD67-F449FA624C52}" name="Stĺpec2925" dataDxfId="14075"/>
    <tableColumn id="2926" xr3:uid="{C513E24D-D556-424C-8B2A-636F0CAEA3F3}" name="Stĺpec2926" dataDxfId="14074"/>
    <tableColumn id="2927" xr3:uid="{6A98762B-E44C-489C-8009-39806386BE58}" name="Stĺpec2927" dataDxfId="14073"/>
    <tableColumn id="2928" xr3:uid="{835B1DED-E549-40A2-BA9A-C6677CC1116F}" name="Stĺpec2928" dataDxfId="14072"/>
    <tableColumn id="2929" xr3:uid="{65499B50-E598-4AE3-B09A-9456542CF79C}" name="Stĺpec2929" dataDxfId="14071"/>
    <tableColumn id="2930" xr3:uid="{8E7759C2-C6D9-433E-A93E-CF5647D334C8}" name="Stĺpec2930" dataDxfId="14070"/>
    <tableColumn id="2931" xr3:uid="{E0E25B23-12D0-49EE-82D0-360D46AB7DB7}" name="Stĺpec2931" dataDxfId="14069"/>
    <tableColumn id="2932" xr3:uid="{7B36D65F-2C83-4F46-B1DF-F2D868C6D64F}" name="Stĺpec2932" dataDxfId="14068"/>
    <tableColumn id="2933" xr3:uid="{0FF27597-5ECD-42DB-AF15-D41EF1C78849}" name="Stĺpec2933" dataDxfId="14067"/>
    <tableColumn id="2934" xr3:uid="{B2F8FC55-8093-4609-8ED5-DB480CA2B2F5}" name="Stĺpec2934" dataDxfId="14066"/>
    <tableColumn id="2935" xr3:uid="{E31920E7-609F-4962-8BBC-8E6BDD8BCD08}" name="Stĺpec2935" dataDxfId="14065"/>
    <tableColumn id="2936" xr3:uid="{978948B6-1779-4C7C-8FF9-AA4076901A5C}" name="Stĺpec2936" dataDxfId="14064"/>
    <tableColumn id="2937" xr3:uid="{B3657831-4A23-470C-BB82-B7CBCF9F05DF}" name="Stĺpec2937" dataDxfId="14063"/>
    <tableColumn id="2938" xr3:uid="{1439202C-CF43-4922-B1A2-1803B84E9BC2}" name="Stĺpec2938" dataDxfId="14062"/>
    <tableColumn id="2939" xr3:uid="{6D21ADA4-5502-4D74-B7FE-82BFE2431288}" name="Stĺpec2939" dataDxfId="14061"/>
    <tableColumn id="2940" xr3:uid="{100DD44E-03E8-413B-A2CC-D3C366FA6317}" name="Stĺpec2940" dataDxfId="14060"/>
    <tableColumn id="2941" xr3:uid="{0454564F-E32B-42F2-A7D7-B1387DF03D62}" name="Stĺpec2941" dataDxfId="14059"/>
    <tableColumn id="2942" xr3:uid="{97C28452-DC69-4A94-AEE9-79955474888F}" name="Stĺpec2942" dataDxfId="14058"/>
    <tableColumn id="2943" xr3:uid="{A51F3FEA-5E95-472E-BE77-1F34E49FBBB1}" name="Stĺpec2943" dataDxfId="14057"/>
    <tableColumn id="2944" xr3:uid="{1C6F7296-B9F5-40C3-910C-E76FCC7E25DC}" name="Stĺpec2944" dataDxfId="14056"/>
    <tableColumn id="2945" xr3:uid="{F7D2F884-1A71-4FDC-9726-ADAFBDD957A8}" name="Stĺpec2945" dataDxfId="14055"/>
    <tableColumn id="2946" xr3:uid="{5398E0B9-2F07-483E-90F4-70629D6970B6}" name="Stĺpec2946" dataDxfId="14054"/>
    <tableColumn id="2947" xr3:uid="{189D664B-9A8F-4DB7-87F2-4F1C52754D10}" name="Stĺpec2947" dataDxfId="14053"/>
    <tableColumn id="2948" xr3:uid="{5FE5AA32-5A7C-4302-BA49-0144070DA7FF}" name="Stĺpec2948" dataDxfId="14052"/>
    <tableColumn id="2949" xr3:uid="{C4517DFE-F4A5-45CE-BACD-B3ECBC621149}" name="Stĺpec2949" dataDxfId="14051"/>
    <tableColumn id="2950" xr3:uid="{0501ADA1-CA04-43BC-AA1F-BE800F0BFE9B}" name="Stĺpec2950" dataDxfId="14050"/>
    <tableColumn id="2951" xr3:uid="{E3C72F62-903F-4494-A7FC-6700BC9ADCD2}" name="Stĺpec2951" dataDxfId="14049"/>
    <tableColumn id="2952" xr3:uid="{FF337B9B-229E-4F96-A358-B714911591FA}" name="Stĺpec2952" dataDxfId="14048"/>
    <tableColumn id="2953" xr3:uid="{93F57FCD-15F5-45D8-8B07-EB9D2D495ED5}" name="Stĺpec2953" dataDxfId="14047"/>
    <tableColumn id="2954" xr3:uid="{9EE69646-9FD0-4E0C-BD9C-3A627295F969}" name="Stĺpec2954" dataDxfId="14046"/>
    <tableColumn id="2955" xr3:uid="{03B7BF97-0E78-4D81-99F4-11F68F56A70C}" name="Stĺpec2955" dataDxfId="14045"/>
    <tableColumn id="2956" xr3:uid="{96DBE341-3F51-45B6-A2C8-AA8785F058D5}" name="Stĺpec2956" dataDxfId="14044"/>
    <tableColumn id="2957" xr3:uid="{A2346559-C395-4112-86E4-FEEB1736633F}" name="Stĺpec2957" dataDxfId="14043"/>
    <tableColumn id="2958" xr3:uid="{ADCD6B0C-B65A-45C8-82E7-63656D1842BE}" name="Stĺpec2958" dataDxfId="14042"/>
    <tableColumn id="2959" xr3:uid="{10087F30-2527-45C5-9491-7B6F47E3A104}" name="Stĺpec2959" dataDxfId="14041"/>
    <tableColumn id="2960" xr3:uid="{8F0B8390-1AF0-43DD-AE30-97A7E5855222}" name="Stĺpec2960" dataDxfId="14040"/>
    <tableColumn id="2961" xr3:uid="{3BF5F2FB-FD03-4142-936C-B670C5342B53}" name="Stĺpec2961" dataDxfId="14039"/>
    <tableColumn id="2962" xr3:uid="{87C52DEA-D88F-4065-85A2-93DA43EB522C}" name="Stĺpec2962" dataDxfId="14038"/>
    <tableColumn id="2963" xr3:uid="{43C88815-C1C7-47E6-8361-B77BA5FBB252}" name="Stĺpec2963" dataDxfId="14037"/>
    <tableColumn id="2964" xr3:uid="{F5DE0A76-AC6D-40E2-8529-43B649A32983}" name="Stĺpec2964" dataDxfId="14036"/>
    <tableColumn id="2965" xr3:uid="{ED189A5C-55F0-4D7D-A189-9AB9C425A293}" name="Stĺpec2965" dataDxfId="14035"/>
    <tableColumn id="2966" xr3:uid="{11D3DD34-F4BA-4DF9-8E0F-27B2CBCB2D43}" name="Stĺpec2966" dataDxfId="14034"/>
    <tableColumn id="2967" xr3:uid="{C7F520C1-1059-4A13-AE56-337AC9E5B6A2}" name="Stĺpec2967" dataDxfId="14033"/>
    <tableColumn id="2968" xr3:uid="{D3E1E5D1-3CB7-4E3A-9656-8D1763D8D2E3}" name="Stĺpec2968" dataDxfId="14032"/>
    <tableColumn id="2969" xr3:uid="{29462798-0F7D-4F68-8ABA-1689F0152816}" name="Stĺpec2969" dataDxfId="14031"/>
    <tableColumn id="2970" xr3:uid="{53293C3A-50D0-40B9-93C6-919676E208BA}" name="Stĺpec2970" dataDxfId="14030"/>
    <tableColumn id="2971" xr3:uid="{83F4B239-B3B1-4614-AB8B-243ED207A572}" name="Stĺpec2971" dataDxfId="14029"/>
    <tableColumn id="2972" xr3:uid="{826574D0-AFFC-4978-A8BE-F806AC2F5215}" name="Stĺpec2972" dataDxfId="14028"/>
    <tableColumn id="2973" xr3:uid="{22E20BB7-07CA-413C-8D02-1B929FD082E5}" name="Stĺpec2973" dataDxfId="14027"/>
    <tableColumn id="2974" xr3:uid="{A326A598-159E-4797-A7A1-0F6F68AE247E}" name="Stĺpec2974" dataDxfId="14026"/>
    <tableColumn id="2975" xr3:uid="{2306D47B-2BBD-4123-9735-90FCB04C7FA0}" name="Stĺpec2975" dataDxfId="14025"/>
    <tableColumn id="2976" xr3:uid="{79D0BA33-3FF0-40DF-B742-FE9EB5AA8774}" name="Stĺpec2976" dataDxfId="14024"/>
    <tableColumn id="2977" xr3:uid="{6BDE1350-23E6-4C5F-81DE-84D3B320E391}" name="Stĺpec2977" dataDxfId="14023"/>
    <tableColumn id="2978" xr3:uid="{F829B339-2DAC-4502-B9C9-423973EBC8E2}" name="Stĺpec2978" dataDxfId="14022"/>
    <tableColumn id="2979" xr3:uid="{6A04E0B5-0DF9-4BB6-966D-46DE7260EFAA}" name="Stĺpec2979" dataDxfId="14021"/>
    <tableColumn id="2980" xr3:uid="{4A3B0B09-1F7C-43E3-BA9E-ED14469CA5C1}" name="Stĺpec2980" dataDxfId="14020"/>
    <tableColumn id="2981" xr3:uid="{C42AB0AE-D230-419C-B8A3-64CCEEFF2E53}" name="Stĺpec2981" dataDxfId="14019"/>
    <tableColumn id="2982" xr3:uid="{DE0C4D95-BA70-4907-8F45-ECBF7DBC9C1D}" name="Stĺpec2982" dataDxfId="14018"/>
    <tableColumn id="2983" xr3:uid="{75E0B308-3ED3-40A4-931F-DC9600C560B3}" name="Stĺpec2983" dataDxfId="14017"/>
    <tableColumn id="2984" xr3:uid="{C312E8F1-6882-41D1-81A3-581697A5BE1F}" name="Stĺpec2984" dataDxfId="14016"/>
    <tableColumn id="2985" xr3:uid="{1AEE34ED-CDFD-4698-A94A-06D8BCAB9783}" name="Stĺpec2985" dataDxfId="14015"/>
    <tableColumn id="2986" xr3:uid="{F54CA24E-813A-4A99-A71D-FB796CAA38D4}" name="Stĺpec2986" dataDxfId="14014"/>
    <tableColumn id="2987" xr3:uid="{4FE94BBE-0574-44AC-8FC2-6D6E9CEAE572}" name="Stĺpec2987" dataDxfId="14013"/>
    <tableColumn id="2988" xr3:uid="{E6E9F043-6C19-408D-9EC3-067372517F0D}" name="Stĺpec2988" dataDxfId="14012"/>
    <tableColumn id="2989" xr3:uid="{932A394C-B305-40FF-B991-42425107B524}" name="Stĺpec2989" dataDxfId="14011"/>
    <tableColumn id="2990" xr3:uid="{07F35FD1-96B1-4AA3-8522-87B714F0DA4F}" name="Stĺpec2990" dataDxfId="14010"/>
    <tableColumn id="2991" xr3:uid="{D680230A-49E3-4DB8-B7EA-44DF4532C3C6}" name="Stĺpec2991" dataDxfId="14009"/>
    <tableColumn id="2992" xr3:uid="{929A34EC-CC35-4680-9BD3-750B5EE4F505}" name="Stĺpec2992" dataDxfId="14008"/>
    <tableColumn id="2993" xr3:uid="{4C19B024-A18E-45FE-803D-3D39250A05F6}" name="Stĺpec2993" dataDxfId="14007"/>
    <tableColumn id="2994" xr3:uid="{CDA93A6D-DFB7-485E-B0BA-8D095C9B8168}" name="Stĺpec2994" dataDxfId="14006"/>
    <tableColumn id="2995" xr3:uid="{0C4AD30B-0E5F-4200-8BEC-939A48223F62}" name="Stĺpec2995" dataDxfId="14005"/>
    <tableColumn id="2996" xr3:uid="{A13DCD0B-F9F5-4A11-AED0-ACD9066C1792}" name="Stĺpec2996" dataDxfId="14004"/>
    <tableColumn id="2997" xr3:uid="{B210D8F2-10FD-42FF-916E-5386B0BF210A}" name="Stĺpec2997" dataDxfId="14003"/>
    <tableColumn id="2998" xr3:uid="{C752945B-34E5-4E97-AD16-0D6286E494FC}" name="Stĺpec2998" dataDxfId="14002"/>
    <tableColumn id="2999" xr3:uid="{CDFCA657-2BF3-4FA3-81CA-06A69E869FAA}" name="Stĺpec2999" dataDxfId="14001"/>
    <tableColumn id="3000" xr3:uid="{36739A85-2935-41AC-8AC2-74B94D7DA1E3}" name="Stĺpec3000" dataDxfId="14000"/>
    <tableColumn id="3001" xr3:uid="{C41D5382-AE6B-4B04-9832-27005211BECB}" name="Stĺpec3001" dataDxfId="13999"/>
    <tableColumn id="3002" xr3:uid="{0F865B58-722C-4127-B6B6-274C606AB9D5}" name="Stĺpec3002" dataDxfId="13998"/>
    <tableColumn id="3003" xr3:uid="{A987E0D7-1AA5-443C-A7C3-D31B31E1776F}" name="Stĺpec3003" dataDxfId="13997"/>
    <tableColumn id="3004" xr3:uid="{91E42577-BE39-40EF-BFC2-04846B604966}" name="Stĺpec3004" dataDxfId="13996"/>
    <tableColumn id="3005" xr3:uid="{07874F74-05AE-457F-9953-E085D7616F1E}" name="Stĺpec3005" dataDxfId="13995"/>
    <tableColumn id="3006" xr3:uid="{CCE6E321-293C-4EBF-AEDA-D495988B98B0}" name="Stĺpec3006" dataDxfId="13994"/>
    <tableColumn id="3007" xr3:uid="{72C493C6-9F42-4648-800E-3D5BD0E805E3}" name="Stĺpec3007" dataDxfId="13993"/>
    <tableColumn id="3008" xr3:uid="{BA0FC9F0-A9ED-4E29-A556-EC2352E7BE35}" name="Stĺpec3008" dataDxfId="13992"/>
    <tableColumn id="3009" xr3:uid="{EB6BC25C-B7D5-4010-93B1-8A1513735B95}" name="Stĺpec3009" dataDxfId="13991"/>
    <tableColumn id="3010" xr3:uid="{F4812910-36FC-4E10-BFB8-94A884EBB46D}" name="Stĺpec3010" dataDxfId="13990"/>
    <tableColumn id="3011" xr3:uid="{2A8C5B0A-BA0A-4AD1-B99E-265CD4DD0920}" name="Stĺpec3011" dataDxfId="13989"/>
    <tableColumn id="3012" xr3:uid="{8CD28C41-6E72-438C-9CC0-8D558AC3F8F3}" name="Stĺpec3012" dataDxfId="13988"/>
    <tableColumn id="3013" xr3:uid="{9005371B-9B03-412A-B0D8-EB1EC349CAC6}" name="Stĺpec3013" dataDxfId="13987"/>
    <tableColumn id="3014" xr3:uid="{DE3AFECC-2829-4F26-8E9B-A4861DE040FC}" name="Stĺpec3014" dataDxfId="13986"/>
    <tableColumn id="3015" xr3:uid="{3D032FD8-74C2-4DB7-9960-89AE684F700F}" name="Stĺpec3015" dataDxfId="13985"/>
    <tableColumn id="3016" xr3:uid="{12CEC7C4-9ADA-412B-9430-1D8C164B99EC}" name="Stĺpec3016" dataDxfId="13984"/>
    <tableColumn id="3017" xr3:uid="{06660D79-168F-4E6A-A133-3ED85315B1E8}" name="Stĺpec3017" dataDxfId="13983"/>
    <tableColumn id="3018" xr3:uid="{ED2ADE43-EA71-48BF-B75A-B11030BFDAAB}" name="Stĺpec3018" dataDxfId="13982"/>
    <tableColumn id="3019" xr3:uid="{46927FD8-0755-48FA-B315-DA62B77EF199}" name="Stĺpec3019" dataDxfId="13981"/>
    <tableColumn id="3020" xr3:uid="{459E5A26-D46B-4A88-81C4-E5F4E7C747D0}" name="Stĺpec3020" dataDxfId="13980"/>
    <tableColumn id="3021" xr3:uid="{F305D728-0A2E-4E4A-891F-2743868853A0}" name="Stĺpec3021" dataDxfId="13979"/>
    <tableColumn id="3022" xr3:uid="{8CB8D353-8C14-404F-9430-20CEA7492D9F}" name="Stĺpec3022" dataDxfId="13978"/>
    <tableColumn id="3023" xr3:uid="{0C3A3F52-B9E7-49D0-8E46-4EA94BA37671}" name="Stĺpec3023" dataDxfId="13977"/>
    <tableColumn id="3024" xr3:uid="{B85143BC-2558-4BAE-81B5-2FF2D7B9B4A3}" name="Stĺpec3024" dataDxfId="13976"/>
    <tableColumn id="3025" xr3:uid="{6DF9194F-0575-4637-B321-9702BAC7BC4D}" name="Stĺpec3025" dataDxfId="13975"/>
    <tableColumn id="3026" xr3:uid="{795BFFA9-B1CA-4AE6-A3FD-31011E3409F5}" name="Stĺpec3026" dataDxfId="13974"/>
    <tableColumn id="3027" xr3:uid="{D6A0870B-EED6-4E1F-9EA4-36E8C4166A46}" name="Stĺpec3027" dataDxfId="13973"/>
    <tableColumn id="3028" xr3:uid="{5F082485-91F5-497B-8E62-D3547FDC06AD}" name="Stĺpec3028" dataDxfId="13972"/>
    <tableColumn id="3029" xr3:uid="{85C773C3-42DF-400A-A6CE-5F96BF94B978}" name="Stĺpec3029" dataDxfId="13971"/>
    <tableColumn id="3030" xr3:uid="{EBBA3615-AEC1-4C88-B8D8-7962B143CC06}" name="Stĺpec3030" dataDxfId="13970"/>
    <tableColumn id="3031" xr3:uid="{0451DF05-8778-4B79-A88C-BC122B205501}" name="Stĺpec3031" dataDxfId="13969"/>
    <tableColumn id="3032" xr3:uid="{A6C5C08C-0D39-4134-A79C-B1365AAB3AA7}" name="Stĺpec3032" dataDxfId="13968"/>
    <tableColumn id="3033" xr3:uid="{42E81EF6-2F0E-42D3-BE72-86198EF38541}" name="Stĺpec3033" dataDxfId="13967"/>
    <tableColumn id="3034" xr3:uid="{BA6AA39D-C2F9-4878-AEC6-2B578CEBF6B4}" name="Stĺpec3034" dataDxfId="13966"/>
    <tableColumn id="3035" xr3:uid="{07D578A9-0E6B-4A55-86C9-EEDB8B2E713E}" name="Stĺpec3035" dataDxfId="13965"/>
    <tableColumn id="3036" xr3:uid="{40569E19-088E-4F2F-AA14-961D5C1EA907}" name="Stĺpec3036" dataDxfId="13964"/>
    <tableColumn id="3037" xr3:uid="{5FD12788-1281-4351-8EA2-A84E73DE9849}" name="Stĺpec3037" dataDxfId="13963"/>
    <tableColumn id="3038" xr3:uid="{DE80CA91-1428-46F5-959F-90521692AAEF}" name="Stĺpec3038" dataDxfId="13962"/>
    <tableColumn id="3039" xr3:uid="{312DD8AF-A59A-407D-906C-D0B16D14EF38}" name="Stĺpec3039" dataDxfId="13961"/>
    <tableColumn id="3040" xr3:uid="{A9F7F86B-4961-4F08-B343-A09FC264403F}" name="Stĺpec3040" dataDxfId="13960"/>
    <tableColumn id="3041" xr3:uid="{4B1EF8E3-77F6-4F4B-BA16-2724904D3958}" name="Stĺpec3041" dataDxfId="13959"/>
    <tableColumn id="3042" xr3:uid="{902C9BB5-ADE3-49AD-B98C-5F104A1986A3}" name="Stĺpec3042" dataDxfId="13958"/>
    <tableColumn id="3043" xr3:uid="{9DCB037D-EE2D-49AA-B7CB-468B78836BFC}" name="Stĺpec3043" dataDxfId="13957"/>
    <tableColumn id="3044" xr3:uid="{54AA8F29-C8FE-4A29-B3E7-6BD375B159DE}" name="Stĺpec3044" dataDxfId="13956"/>
    <tableColumn id="3045" xr3:uid="{CDA72BD9-3213-4E6E-B293-AC9A7A1BA8B8}" name="Stĺpec3045" dataDxfId="13955"/>
    <tableColumn id="3046" xr3:uid="{D3FB6512-ED4C-48D7-9150-F024156B289A}" name="Stĺpec3046" dataDxfId="13954"/>
    <tableColumn id="3047" xr3:uid="{7B1F73C0-0E66-4D5D-87DD-37C57A6A1055}" name="Stĺpec3047" dataDxfId="13953"/>
    <tableColumn id="3048" xr3:uid="{1B972084-81C0-4183-B073-27540D420161}" name="Stĺpec3048" dataDxfId="13952"/>
    <tableColumn id="3049" xr3:uid="{07DEB4D7-18E2-4864-A215-C8E4F591EF5D}" name="Stĺpec3049" dataDxfId="13951"/>
    <tableColumn id="3050" xr3:uid="{12DF85AA-4BD0-4E64-A5EB-73227FB588CA}" name="Stĺpec3050" dataDxfId="13950"/>
    <tableColumn id="3051" xr3:uid="{6D2839C3-4867-4CA6-87FF-63F6737F6806}" name="Stĺpec3051" dataDxfId="13949"/>
    <tableColumn id="3052" xr3:uid="{6EDCB649-12DE-4853-875E-4527E0C435CA}" name="Stĺpec3052" dataDxfId="13948"/>
    <tableColumn id="3053" xr3:uid="{1E674888-C02D-4968-B014-B494A334B93A}" name="Stĺpec3053" dataDxfId="13947"/>
    <tableColumn id="3054" xr3:uid="{0A78ECBF-4063-4619-8189-A163F259DE93}" name="Stĺpec3054" dataDxfId="13946"/>
    <tableColumn id="3055" xr3:uid="{350B60F5-7F4C-410A-9E16-9B43613BA1FB}" name="Stĺpec3055" dataDxfId="13945"/>
    <tableColumn id="3056" xr3:uid="{0F8C0174-3E6A-4929-B2FA-95DA3E9CE1FF}" name="Stĺpec3056" dataDxfId="13944"/>
    <tableColumn id="3057" xr3:uid="{E444BF2F-2409-42BD-8DB8-9CF41D40DAE4}" name="Stĺpec3057" dataDxfId="13943"/>
    <tableColumn id="3058" xr3:uid="{773489B2-EAB2-407E-A1D6-9AA56827F49B}" name="Stĺpec3058" dataDxfId="13942"/>
    <tableColumn id="3059" xr3:uid="{0FBF78C8-3082-4958-9261-8EDDCDF9B402}" name="Stĺpec3059" dataDxfId="13941"/>
    <tableColumn id="3060" xr3:uid="{DCBF5D67-0A2C-4E77-B5CE-3829E18B1360}" name="Stĺpec3060" dataDxfId="13940"/>
    <tableColumn id="3061" xr3:uid="{9DD0C3EE-C463-4F68-AABF-569FBD5D50F5}" name="Stĺpec3061" dataDxfId="13939"/>
    <tableColumn id="3062" xr3:uid="{26766889-A029-4492-AF16-C5D89774D5C2}" name="Stĺpec3062" dataDxfId="13938"/>
    <tableColumn id="3063" xr3:uid="{2D349268-A3AA-4403-91CE-684082100FAF}" name="Stĺpec3063" dataDxfId="13937"/>
    <tableColumn id="3064" xr3:uid="{DFCC976F-3DEE-4DF6-AB4B-3B36A3BFF25C}" name="Stĺpec3064" dataDxfId="13936"/>
    <tableColumn id="3065" xr3:uid="{5F41DF0B-116F-4FFB-B8C7-096C823219C0}" name="Stĺpec3065" dataDxfId="13935"/>
    <tableColumn id="3066" xr3:uid="{C1EC1D39-27C9-41F9-BF9E-EC767C756733}" name="Stĺpec3066" dataDxfId="13934"/>
    <tableColumn id="3067" xr3:uid="{3CFA3CC1-C999-42EB-9A6B-E3936DD7E3B1}" name="Stĺpec3067" dataDxfId="13933"/>
    <tableColumn id="3068" xr3:uid="{97F68F86-C83B-4F15-BD09-385BC26E024F}" name="Stĺpec3068" dataDxfId="13932"/>
    <tableColumn id="3069" xr3:uid="{176D0EF5-A89F-472E-8CB8-41EE9CDAB9F5}" name="Stĺpec3069" dataDxfId="13931"/>
    <tableColumn id="3070" xr3:uid="{43693815-6F11-4D4C-9B6A-3DEDC70AD1B4}" name="Stĺpec3070" dataDxfId="13930"/>
    <tableColumn id="3071" xr3:uid="{A2FC384B-A71E-40B6-8BA9-9508D5768FF2}" name="Stĺpec3071" dataDxfId="13929"/>
    <tableColumn id="3072" xr3:uid="{CDF06BA5-18CE-4C96-9360-59D9B5EB06EC}" name="Stĺpec3072" dataDxfId="13928"/>
    <tableColumn id="3073" xr3:uid="{A9744C39-B9A5-44B2-8273-9E8F30C7B5F9}" name="Stĺpec3073" dataDxfId="13927"/>
    <tableColumn id="3074" xr3:uid="{B2A77F81-3E40-4C23-9379-471F4D6EE454}" name="Stĺpec3074" dataDxfId="13926"/>
    <tableColumn id="3075" xr3:uid="{C5AD2B1C-037F-4694-B705-4C893E11FF40}" name="Stĺpec3075" dataDxfId="13925"/>
    <tableColumn id="3076" xr3:uid="{2D7E3538-A1A5-4774-BA1F-3E3B48557EAE}" name="Stĺpec3076" dataDxfId="13924"/>
    <tableColumn id="3077" xr3:uid="{634CFE05-F4F4-4272-924A-DB45CA595906}" name="Stĺpec3077" dataDxfId="13923"/>
    <tableColumn id="3078" xr3:uid="{AC61BBCE-C289-4842-8DEE-B74A2000E296}" name="Stĺpec3078" dataDxfId="13922"/>
    <tableColumn id="3079" xr3:uid="{CCD1AF5A-4C73-46E7-AC9A-44B6433F2986}" name="Stĺpec3079" dataDxfId="13921"/>
    <tableColumn id="3080" xr3:uid="{5D481164-1ACF-49CC-A4A2-07DC2E26A938}" name="Stĺpec3080" dataDxfId="13920"/>
    <tableColumn id="3081" xr3:uid="{11B917D4-5D2F-49C9-A354-AF15CD94EE74}" name="Stĺpec3081" dataDxfId="13919"/>
    <tableColumn id="3082" xr3:uid="{028DEE2F-29D2-4E9F-96D9-4A1A8D363418}" name="Stĺpec3082" dataDxfId="13918"/>
    <tableColumn id="3083" xr3:uid="{19EFB89E-23A4-4BF0-A07D-11B8883C2B76}" name="Stĺpec3083" dataDxfId="13917"/>
    <tableColumn id="3084" xr3:uid="{B143AFAC-2912-4A99-8040-BBD3FBE1DC97}" name="Stĺpec3084" dataDxfId="13916"/>
    <tableColumn id="3085" xr3:uid="{AAC0C41C-D73C-4F45-B0EA-4AC9E1CD3CE0}" name="Stĺpec3085" dataDxfId="13915"/>
    <tableColumn id="3086" xr3:uid="{4D0B4071-7E3E-485E-A999-FCE90EA148AC}" name="Stĺpec3086" dataDxfId="13914"/>
    <tableColumn id="3087" xr3:uid="{BC1A6164-C05B-4777-A2EE-EE90347916D5}" name="Stĺpec3087" dataDxfId="13913"/>
    <tableColumn id="3088" xr3:uid="{53CA5812-9107-478A-A0F4-FC2FEAC34DBD}" name="Stĺpec3088" dataDxfId="13912"/>
    <tableColumn id="3089" xr3:uid="{776C8225-F1E9-4065-B973-88AC9AC83514}" name="Stĺpec3089" dataDxfId="13911"/>
    <tableColumn id="3090" xr3:uid="{AED9B612-4367-4F12-9219-55442EDEA7D2}" name="Stĺpec3090" dataDxfId="13910"/>
    <tableColumn id="3091" xr3:uid="{F7B17F00-ECD9-454F-8085-93DB4745E40C}" name="Stĺpec3091" dataDxfId="13909"/>
    <tableColumn id="3092" xr3:uid="{2B770F93-F93A-4DAB-8442-E7C8BE4EAA93}" name="Stĺpec3092" dataDxfId="13908"/>
    <tableColumn id="3093" xr3:uid="{26C4975C-ABD8-4B8F-B4C2-9764E5ED2437}" name="Stĺpec3093" dataDxfId="13907"/>
    <tableColumn id="3094" xr3:uid="{BC8FCE83-0FC2-4378-96B0-2EDE069BAC26}" name="Stĺpec3094" dataDxfId="13906"/>
    <tableColumn id="3095" xr3:uid="{F5C121CB-9941-4E5A-A452-9332E9E6EFAE}" name="Stĺpec3095" dataDxfId="13905"/>
    <tableColumn id="3096" xr3:uid="{45A72175-62A8-47F9-BB40-FA48A05DA8B5}" name="Stĺpec3096" dataDxfId="13904"/>
    <tableColumn id="3097" xr3:uid="{7C5DAA4B-38AC-432C-9852-A0212048E433}" name="Stĺpec3097" dataDxfId="13903"/>
    <tableColumn id="3098" xr3:uid="{F7C0186B-6B95-4328-935E-0265BF6C67B2}" name="Stĺpec3098" dataDxfId="13902"/>
    <tableColumn id="3099" xr3:uid="{CEF5C3F4-2B77-4279-ABEF-ABD37D94B329}" name="Stĺpec3099" dataDxfId="13901"/>
    <tableColumn id="3100" xr3:uid="{4709933D-5814-4F51-BEA3-A0422DB513D8}" name="Stĺpec3100" dataDxfId="13900"/>
    <tableColumn id="3101" xr3:uid="{9BAA5D26-C743-411A-8B4D-DA975F9B8BF6}" name="Stĺpec3101" dataDxfId="13899"/>
    <tableColumn id="3102" xr3:uid="{85010903-FB9F-4C34-B770-2736D1ECA34A}" name="Stĺpec3102" dataDxfId="13898"/>
    <tableColumn id="3103" xr3:uid="{9E1826E6-D86C-48D5-BE55-C56B9F8DDBD9}" name="Stĺpec3103" dataDxfId="13897"/>
    <tableColumn id="3104" xr3:uid="{EA3D6867-C011-4DAD-BDAA-1626AFDC5431}" name="Stĺpec3104" dataDxfId="13896"/>
    <tableColumn id="3105" xr3:uid="{DD82609C-38A3-4F38-B399-D89D11F09935}" name="Stĺpec3105" dataDxfId="13895"/>
    <tableColumn id="3106" xr3:uid="{298596E0-C0B2-4055-AFDA-C989A15A14A1}" name="Stĺpec3106" dataDxfId="13894"/>
    <tableColumn id="3107" xr3:uid="{B3031124-0D16-4CEE-9D0E-E9C4BBF993F9}" name="Stĺpec3107" dataDxfId="13893"/>
    <tableColumn id="3108" xr3:uid="{010CCAD2-A6FB-4F38-BC48-7F718A481087}" name="Stĺpec3108" dataDxfId="13892"/>
    <tableColumn id="3109" xr3:uid="{6C51CCFF-27D8-4D4C-B103-83AA64C37926}" name="Stĺpec3109" dataDxfId="13891"/>
    <tableColumn id="3110" xr3:uid="{379EBBEE-A458-49E6-93CD-9F5E727BBD6D}" name="Stĺpec3110" dataDxfId="13890"/>
    <tableColumn id="3111" xr3:uid="{6A860774-52C4-46A5-B0E2-B6225959520D}" name="Stĺpec3111" dataDxfId="13889"/>
    <tableColumn id="3112" xr3:uid="{63CB7DB9-A7B9-4CF9-9C25-44D79D0777D0}" name="Stĺpec3112" dataDxfId="13888"/>
    <tableColumn id="3113" xr3:uid="{4F0A9C9D-D4A9-4977-B9EF-27730C1B0A70}" name="Stĺpec3113" dataDxfId="13887"/>
    <tableColumn id="3114" xr3:uid="{BC6E4B0D-F4FC-4E7F-8B7C-68472019F097}" name="Stĺpec3114" dataDxfId="13886"/>
    <tableColumn id="3115" xr3:uid="{73B64AA8-EE4D-4065-8D19-022EFD381AD4}" name="Stĺpec3115" dataDxfId="13885"/>
    <tableColumn id="3116" xr3:uid="{128499A0-10A7-4AF8-B8A5-72F0FD2C34BA}" name="Stĺpec3116" dataDxfId="13884"/>
    <tableColumn id="3117" xr3:uid="{BCF60B55-51D1-490E-84BF-A22A34D717A5}" name="Stĺpec3117" dataDxfId="13883"/>
    <tableColumn id="3118" xr3:uid="{5C38A593-345F-47AC-90CE-23D42FBCD7FA}" name="Stĺpec3118" dataDxfId="13882"/>
    <tableColumn id="3119" xr3:uid="{566B0537-0613-4AE8-92A5-B6B60DA7F07D}" name="Stĺpec3119" dataDxfId="13881"/>
    <tableColumn id="3120" xr3:uid="{06CA06AB-6760-452A-8A6D-2ADBFAB06C05}" name="Stĺpec3120" dataDxfId="13880"/>
    <tableColumn id="3121" xr3:uid="{87E643E4-C55C-49FA-AF93-6E0BAFE39FEC}" name="Stĺpec3121" dataDxfId="13879"/>
    <tableColumn id="3122" xr3:uid="{319462EE-C9A2-46B7-AB9A-D7F4B3D62D9C}" name="Stĺpec3122" dataDxfId="13878"/>
    <tableColumn id="3123" xr3:uid="{2CA4F6FD-FBF0-42B3-B81E-D810BFDADF0E}" name="Stĺpec3123" dataDxfId="13877"/>
    <tableColumn id="3124" xr3:uid="{1AC62199-C74C-48C8-88A3-15174667C5E3}" name="Stĺpec3124" dataDxfId="13876"/>
    <tableColumn id="3125" xr3:uid="{4DE5FD9E-1EC4-4B82-AAED-A77790706434}" name="Stĺpec3125" dataDxfId="13875"/>
    <tableColumn id="3126" xr3:uid="{0A51B452-AC3D-4A0C-A8B8-B5D996584D59}" name="Stĺpec3126" dataDxfId="13874"/>
    <tableColumn id="3127" xr3:uid="{EEB47D2C-572D-44E1-85BE-9CC6035CCD9A}" name="Stĺpec3127" dataDxfId="13873"/>
    <tableColumn id="3128" xr3:uid="{5F299DED-C6DF-4C0F-9B1F-44D9EEB857DF}" name="Stĺpec3128" dataDxfId="13872"/>
    <tableColumn id="3129" xr3:uid="{BF56C1F7-35F0-4FE1-948D-8C93C2355948}" name="Stĺpec3129" dataDxfId="13871"/>
    <tableColumn id="3130" xr3:uid="{EF880A98-D7F8-442B-9717-6AD4CD9AB698}" name="Stĺpec3130" dataDxfId="13870"/>
    <tableColumn id="3131" xr3:uid="{49716D2E-9CE8-457C-8178-79D2B4E5CD42}" name="Stĺpec3131" dataDxfId="13869"/>
    <tableColumn id="3132" xr3:uid="{1EBFC06C-4EB9-4544-86DD-995D35454C7E}" name="Stĺpec3132" dataDxfId="13868"/>
    <tableColumn id="3133" xr3:uid="{18CAE6CA-F8C3-457A-B75E-0B4891445AD6}" name="Stĺpec3133" dataDxfId="13867"/>
    <tableColumn id="3134" xr3:uid="{D7A0CDA8-6445-4E0F-8240-3B314476DD94}" name="Stĺpec3134" dataDxfId="13866"/>
    <tableColumn id="3135" xr3:uid="{EB7DC9F6-63EE-43A6-B929-5DA005CDBCC3}" name="Stĺpec3135" dataDxfId="13865"/>
    <tableColumn id="3136" xr3:uid="{D4EE521B-AF18-41E4-AB5C-95FFFC5F622C}" name="Stĺpec3136" dataDxfId="13864"/>
    <tableColumn id="3137" xr3:uid="{1F2AEC1B-D23F-4E7B-8A93-F2976A129908}" name="Stĺpec3137" dataDxfId="13863"/>
    <tableColumn id="3138" xr3:uid="{D35571A3-2FBF-44D7-A575-CAE2CA3B91C9}" name="Stĺpec3138" dataDxfId="13862"/>
    <tableColumn id="3139" xr3:uid="{10328ABB-7047-4DA9-B8F9-37ADB1A222CB}" name="Stĺpec3139" dataDxfId="13861"/>
    <tableColumn id="3140" xr3:uid="{7A1BA8B2-8301-4853-B27F-1E41DCCB02AB}" name="Stĺpec3140" dataDxfId="13860"/>
    <tableColumn id="3141" xr3:uid="{93E412EE-EDB4-40E8-9473-E46B889C34EB}" name="Stĺpec3141" dataDxfId="13859"/>
    <tableColumn id="3142" xr3:uid="{584C9DED-0F43-46D5-95B0-91CBEABDED13}" name="Stĺpec3142" dataDxfId="13858"/>
    <tableColumn id="3143" xr3:uid="{745352F2-BDA5-4ABD-8564-0AA40642AC35}" name="Stĺpec3143" dataDxfId="13857"/>
    <tableColumn id="3144" xr3:uid="{E0BEF48B-982B-4D40-AF8D-B58F72F426E1}" name="Stĺpec3144" dataDxfId="13856"/>
    <tableColumn id="3145" xr3:uid="{EFA56376-E992-4097-A413-D71ED9918AB0}" name="Stĺpec3145" dataDxfId="13855"/>
    <tableColumn id="3146" xr3:uid="{CA7811FD-2B31-4EB7-8009-10208161011E}" name="Stĺpec3146" dataDxfId="13854"/>
    <tableColumn id="3147" xr3:uid="{E5478DE8-681C-4ED9-9DFB-16E9EEB79D1D}" name="Stĺpec3147" dataDxfId="13853"/>
    <tableColumn id="3148" xr3:uid="{26585D1D-94BF-4D93-96C5-8A09A2AC5089}" name="Stĺpec3148" dataDxfId="13852"/>
    <tableColumn id="3149" xr3:uid="{43A20F28-B550-4901-8FE5-5AAC612059AA}" name="Stĺpec3149" dataDxfId="13851"/>
    <tableColumn id="3150" xr3:uid="{7CD42402-BEFA-4FB2-A0FF-269769EFD86B}" name="Stĺpec3150" dataDxfId="13850"/>
    <tableColumn id="3151" xr3:uid="{4B6CBD64-9F1F-41CD-9D2B-E45482102DAC}" name="Stĺpec3151" dataDxfId="13849"/>
    <tableColumn id="3152" xr3:uid="{CED9200C-D7D1-43A5-B1E9-5C1C5311A635}" name="Stĺpec3152" dataDxfId="13848"/>
    <tableColumn id="3153" xr3:uid="{57021461-5FDC-44FE-B31D-774461BF8479}" name="Stĺpec3153" dataDxfId="13847"/>
    <tableColumn id="3154" xr3:uid="{01E0DECB-CF33-4925-8B9C-B98005AA8D9A}" name="Stĺpec3154" dataDxfId="13846"/>
    <tableColumn id="3155" xr3:uid="{0BF3009D-EADA-4B6F-A286-26B3E24D8F31}" name="Stĺpec3155" dataDxfId="13845"/>
    <tableColumn id="3156" xr3:uid="{DAB47CC8-239F-427B-B4FE-FCDE51185F5D}" name="Stĺpec3156" dataDxfId="13844"/>
    <tableColumn id="3157" xr3:uid="{A7053E06-6473-443D-AA59-5DAF882F48F4}" name="Stĺpec3157" dataDxfId="13843"/>
    <tableColumn id="3158" xr3:uid="{AAD5BCDF-212B-4082-BDDD-2196A1EAADF1}" name="Stĺpec3158" dataDxfId="13842"/>
    <tableColumn id="3159" xr3:uid="{80A461BC-DBE0-4944-AB04-2D1EA2B9F740}" name="Stĺpec3159" dataDxfId="13841"/>
    <tableColumn id="3160" xr3:uid="{3FAF4FF1-FE50-4F38-93C2-C5F54695B166}" name="Stĺpec3160" dataDxfId="13840"/>
    <tableColumn id="3161" xr3:uid="{F05625DB-D868-4BD3-9D4D-CC9B19816EB1}" name="Stĺpec3161" dataDxfId="13839"/>
    <tableColumn id="3162" xr3:uid="{E1B8C912-3668-46DE-8B22-6930F27E12E9}" name="Stĺpec3162" dataDxfId="13838"/>
    <tableColumn id="3163" xr3:uid="{C8048718-CA13-4B9D-98A9-9A7CFCC39E72}" name="Stĺpec3163" dataDxfId="13837"/>
    <tableColumn id="3164" xr3:uid="{59671C73-2640-4FE2-B14B-C52B40F98D76}" name="Stĺpec3164" dataDxfId="13836"/>
    <tableColumn id="3165" xr3:uid="{932F1F34-74D9-4AC9-8DF5-12850E66375F}" name="Stĺpec3165" dataDxfId="13835"/>
    <tableColumn id="3166" xr3:uid="{D96A365C-022E-4260-A394-5DA8C1C696A2}" name="Stĺpec3166" dataDxfId="13834"/>
    <tableColumn id="3167" xr3:uid="{14339C12-F78F-429C-BBFF-B9EC27F1BE06}" name="Stĺpec3167" dataDxfId="13833"/>
    <tableColumn id="3168" xr3:uid="{007B1B9F-49F6-4667-9474-C17B0CA37466}" name="Stĺpec3168" dataDxfId="13832"/>
    <tableColumn id="3169" xr3:uid="{1344CD04-A4B6-447F-9EEF-36631F6AD192}" name="Stĺpec3169" dataDxfId="13831"/>
    <tableColumn id="3170" xr3:uid="{E2139BC1-F9A9-4064-A053-F88C27384098}" name="Stĺpec3170" dataDxfId="13830"/>
    <tableColumn id="3171" xr3:uid="{7099113D-2E4C-4CC8-A713-1773D7F6C5FE}" name="Stĺpec3171" dataDxfId="13829"/>
    <tableColumn id="3172" xr3:uid="{9F84D029-27C9-4F5A-8B28-E3EAF3321498}" name="Stĺpec3172" dataDxfId="13828"/>
    <tableColumn id="3173" xr3:uid="{CF467515-7E3A-4F16-B628-126C6322B99E}" name="Stĺpec3173" dataDxfId="13827"/>
    <tableColumn id="3174" xr3:uid="{6E624566-9BD5-4242-BF74-B48A1178E313}" name="Stĺpec3174" dataDxfId="13826"/>
    <tableColumn id="3175" xr3:uid="{675FB3D5-CE99-4DBE-8723-F409553E3E7C}" name="Stĺpec3175" dataDxfId="13825"/>
    <tableColumn id="3176" xr3:uid="{44367DBB-280C-4FA8-B4AE-32EBFD551A31}" name="Stĺpec3176" dataDxfId="13824"/>
    <tableColumn id="3177" xr3:uid="{276D9718-7513-43DB-8261-65BD3785E721}" name="Stĺpec3177" dataDxfId="13823"/>
    <tableColumn id="3178" xr3:uid="{DA8412A2-0895-42D1-9B18-56AB55CFF5BA}" name="Stĺpec3178" dataDxfId="13822"/>
    <tableColumn id="3179" xr3:uid="{5777A57C-73B9-46FE-84E3-4DD8D74B5908}" name="Stĺpec3179" dataDxfId="13821"/>
    <tableColumn id="3180" xr3:uid="{256F92E6-7125-447B-98C5-F6A9F473B73F}" name="Stĺpec3180" dataDxfId="13820"/>
    <tableColumn id="3181" xr3:uid="{C9B44D0A-F93A-45D5-8DE4-2750975F414A}" name="Stĺpec3181" dataDxfId="13819"/>
    <tableColumn id="3182" xr3:uid="{F2F55ED8-F8B8-4592-BD10-DFDAA37FDE41}" name="Stĺpec3182" dataDxfId="13818"/>
    <tableColumn id="3183" xr3:uid="{EEDC3C50-8259-42C8-B90B-087DC785A498}" name="Stĺpec3183" dataDxfId="13817"/>
    <tableColumn id="3184" xr3:uid="{DCDE3999-9FA7-4B92-A27E-154A37E59A08}" name="Stĺpec3184" dataDxfId="13816"/>
    <tableColumn id="3185" xr3:uid="{55269986-8F8C-479A-A066-1B3E2E74F290}" name="Stĺpec3185" dataDxfId="13815"/>
    <tableColumn id="3186" xr3:uid="{53FEF22B-3295-46BA-9BF3-B6CD4B7404FC}" name="Stĺpec3186" dataDxfId="13814"/>
    <tableColumn id="3187" xr3:uid="{FADCCB67-6FAF-41CD-8851-9362ED375D95}" name="Stĺpec3187" dataDxfId="13813"/>
    <tableColumn id="3188" xr3:uid="{CC6A85DA-EEF6-4239-AA21-29943B740AE0}" name="Stĺpec3188" dataDxfId="13812"/>
    <tableColumn id="3189" xr3:uid="{DC86477D-16B6-4340-B132-62C57E72B126}" name="Stĺpec3189" dataDxfId="13811"/>
    <tableColumn id="3190" xr3:uid="{783FD3B5-BB75-40F7-965F-BB2DADD55CA5}" name="Stĺpec3190" dataDxfId="13810"/>
    <tableColumn id="3191" xr3:uid="{3F4F7C45-73FE-4A7D-A41D-04409A1CD0E6}" name="Stĺpec3191" dataDxfId="13809"/>
    <tableColumn id="3192" xr3:uid="{90FD4BE9-5182-4DE5-B377-CCCC63DD8A62}" name="Stĺpec3192" dataDxfId="13808"/>
    <tableColumn id="3193" xr3:uid="{EC24D879-7004-4451-8D92-54642946D52E}" name="Stĺpec3193" dataDxfId="13807"/>
    <tableColumn id="3194" xr3:uid="{C4966811-016B-4664-94BF-E247800250C3}" name="Stĺpec3194" dataDxfId="13806"/>
    <tableColumn id="3195" xr3:uid="{0E6957D9-AFAE-4D05-8958-0B07312B3373}" name="Stĺpec3195" dataDxfId="13805"/>
    <tableColumn id="3196" xr3:uid="{76043F39-2512-4B08-9557-50149A4EEE1A}" name="Stĺpec3196" dataDxfId="13804"/>
    <tableColumn id="3197" xr3:uid="{4AA13A15-CDA4-4ACB-A3CB-672A4A8DB62D}" name="Stĺpec3197" dataDxfId="13803"/>
    <tableColumn id="3198" xr3:uid="{809E953C-505F-419E-807F-A28B78FB6391}" name="Stĺpec3198" dataDxfId="13802"/>
    <tableColumn id="3199" xr3:uid="{9858999B-7904-4854-BD63-ABB7AF5C9BE6}" name="Stĺpec3199" dataDxfId="13801"/>
    <tableColumn id="3200" xr3:uid="{5A7C2BE9-CF4A-427F-813C-52067D0F9ECF}" name="Stĺpec3200" dataDxfId="13800"/>
    <tableColumn id="3201" xr3:uid="{5BAC9663-8CEA-4EBF-A297-0F6361F0FBDA}" name="Stĺpec3201" dataDxfId="13799"/>
    <tableColumn id="3202" xr3:uid="{E26CE162-E77A-4BAE-9224-FCABA5158C94}" name="Stĺpec3202" dataDxfId="13798"/>
    <tableColumn id="3203" xr3:uid="{929CEF79-B5F5-47F4-9860-39F567B775EB}" name="Stĺpec3203" dataDxfId="13797"/>
    <tableColumn id="3204" xr3:uid="{3E86B0E3-7248-42C0-88BF-2FA4BBCBC62B}" name="Stĺpec3204" dataDxfId="13796"/>
    <tableColumn id="3205" xr3:uid="{8A3FC0AF-627A-45C1-A863-D7A7D4B82B83}" name="Stĺpec3205" dataDxfId="13795"/>
    <tableColumn id="3206" xr3:uid="{A56F5C3D-D4EB-42F2-AD18-32746694168B}" name="Stĺpec3206" dataDxfId="13794"/>
    <tableColumn id="3207" xr3:uid="{69A4AF1C-BB2F-4DED-8973-C00AD59741D0}" name="Stĺpec3207" dataDxfId="13793"/>
    <tableColumn id="3208" xr3:uid="{CE740DED-DBBA-42B2-96B1-21E5D2B10FA7}" name="Stĺpec3208" dataDxfId="13792"/>
    <tableColumn id="3209" xr3:uid="{93AE71B4-83F4-4449-B63F-C280C9F38263}" name="Stĺpec3209" dataDxfId="13791"/>
    <tableColumn id="3210" xr3:uid="{ACD44898-E656-47B6-B870-848E61312D10}" name="Stĺpec3210" dataDxfId="13790"/>
    <tableColumn id="3211" xr3:uid="{5C7DF31D-569E-44B2-9660-2E1526B8F74A}" name="Stĺpec3211" dataDxfId="13789"/>
    <tableColumn id="3212" xr3:uid="{CFD82FA1-1E87-486D-AC59-1020081DB9E7}" name="Stĺpec3212" dataDxfId="13788"/>
    <tableColumn id="3213" xr3:uid="{1155164D-5D57-48E6-A78C-A503F48161A0}" name="Stĺpec3213" dataDxfId="13787"/>
    <tableColumn id="3214" xr3:uid="{4F6E2CAD-C4E1-403E-B466-6DA5436EDFA1}" name="Stĺpec3214" dataDxfId="13786"/>
    <tableColumn id="3215" xr3:uid="{12AF3FC8-0056-4E31-B70B-DADFEC69B0FF}" name="Stĺpec3215" dataDxfId="13785"/>
    <tableColumn id="3216" xr3:uid="{5B90A448-DE03-4728-99D8-CD791B893A53}" name="Stĺpec3216" dataDxfId="13784"/>
    <tableColumn id="3217" xr3:uid="{F8B74FED-882B-48D6-AF2B-CC6C24E8696B}" name="Stĺpec3217" dataDxfId="13783"/>
    <tableColumn id="3218" xr3:uid="{0F4530D9-125D-434D-915F-3D808E2BC70F}" name="Stĺpec3218" dataDxfId="13782"/>
    <tableColumn id="3219" xr3:uid="{58B5A2A5-AEEA-479E-87AE-DD4BA5B9C149}" name="Stĺpec3219" dataDxfId="13781"/>
    <tableColumn id="3220" xr3:uid="{A017F59B-7C88-414C-85FA-1257192F2231}" name="Stĺpec3220" dataDxfId="13780"/>
    <tableColumn id="3221" xr3:uid="{9237C01E-A8F8-458E-8F7F-6ADFBB24987A}" name="Stĺpec3221" dataDxfId="13779"/>
    <tableColumn id="3222" xr3:uid="{A1BB40A6-0E84-483B-9821-3D34E1B12390}" name="Stĺpec3222" dataDxfId="13778"/>
    <tableColumn id="3223" xr3:uid="{4E9857F8-E07A-4601-B970-CBDD31D80FE6}" name="Stĺpec3223" dataDxfId="13777"/>
    <tableColumn id="3224" xr3:uid="{17B70D08-587F-47FB-8E4F-D07ED912A760}" name="Stĺpec3224" dataDxfId="13776"/>
    <tableColumn id="3225" xr3:uid="{DB5B80BB-A9E6-407F-982E-DD54D1AE7785}" name="Stĺpec3225" dataDxfId="13775"/>
    <tableColumn id="3226" xr3:uid="{24FFF9B2-F7B5-40A5-A3AF-921B5ED69092}" name="Stĺpec3226" dataDxfId="13774"/>
    <tableColumn id="3227" xr3:uid="{E7B9BED1-D952-4BDE-8734-825B18971556}" name="Stĺpec3227" dataDxfId="13773"/>
    <tableColumn id="3228" xr3:uid="{18C1A92F-6A99-4026-AEEE-14F643B5FACA}" name="Stĺpec3228" dataDxfId="13772"/>
    <tableColumn id="3229" xr3:uid="{2A6B17E5-5899-41C1-B38E-138216B27046}" name="Stĺpec3229" dataDxfId="13771"/>
    <tableColumn id="3230" xr3:uid="{05AB751F-E25F-4809-9D3F-02FF38A7BF8F}" name="Stĺpec3230" dataDxfId="13770"/>
    <tableColumn id="3231" xr3:uid="{EC291FBF-966A-4229-96BC-30AA5B01576F}" name="Stĺpec3231" dataDxfId="13769"/>
    <tableColumn id="3232" xr3:uid="{5576801F-D7FE-4E07-B7A3-0C4D7A0EA99C}" name="Stĺpec3232" dataDxfId="13768"/>
    <tableColumn id="3233" xr3:uid="{01604B81-60F5-4A34-ACBD-E59E07056A34}" name="Stĺpec3233" dataDxfId="13767"/>
    <tableColumn id="3234" xr3:uid="{6E4E121E-E4E3-462F-AB5F-1D2374DA7A97}" name="Stĺpec3234" dataDxfId="13766"/>
    <tableColumn id="3235" xr3:uid="{D247A3FF-E521-432C-B164-E1351B4E21A2}" name="Stĺpec3235" dataDxfId="13765"/>
    <tableColumn id="3236" xr3:uid="{E95A94FC-06BC-4864-A286-C04C8FB37F2F}" name="Stĺpec3236" dataDxfId="13764"/>
    <tableColumn id="3237" xr3:uid="{D11C367C-C1E6-466B-9199-D9E3934D21FC}" name="Stĺpec3237" dataDxfId="13763"/>
    <tableColumn id="3238" xr3:uid="{F2D92E4F-ADB6-472E-AC65-FDAC5E548096}" name="Stĺpec3238" dataDxfId="13762"/>
    <tableColumn id="3239" xr3:uid="{D9C4BF70-8973-436C-86D9-0ABFF15E531C}" name="Stĺpec3239" dataDxfId="13761"/>
    <tableColumn id="3240" xr3:uid="{CC529300-EBA2-42BE-A197-D7C64FB5BBC5}" name="Stĺpec3240" dataDxfId="13760"/>
    <tableColumn id="3241" xr3:uid="{EE0C7566-80A5-41FF-B22D-31C961E032A7}" name="Stĺpec3241" dataDxfId="13759"/>
    <tableColumn id="3242" xr3:uid="{77D93E88-4EAF-4455-B5E9-828E7F947571}" name="Stĺpec3242" dataDxfId="13758"/>
    <tableColumn id="3243" xr3:uid="{CB0656AA-633F-4F31-90F8-C01A7924C005}" name="Stĺpec3243" dataDxfId="13757"/>
    <tableColumn id="3244" xr3:uid="{1B0BBA4C-D4E8-4207-82AE-5B2A05270F6F}" name="Stĺpec3244" dataDxfId="13756"/>
    <tableColumn id="3245" xr3:uid="{32E5E8B0-5611-431C-837F-E6BD3CCC3889}" name="Stĺpec3245" dataDxfId="13755"/>
    <tableColumn id="3246" xr3:uid="{ED416700-5ED6-4766-87EF-E8E1AC046F32}" name="Stĺpec3246" dataDxfId="13754"/>
    <tableColumn id="3247" xr3:uid="{963085CE-B496-42D2-92E3-269F858A8413}" name="Stĺpec3247" dataDxfId="13753"/>
    <tableColumn id="3248" xr3:uid="{2C050980-294F-471B-8FD2-8FA1C5F9A399}" name="Stĺpec3248" dataDxfId="13752"/>
    <tableColumn id="3249" xr3:uid="{2AE92B91-0DB8-4FD3-907B-C0A4E2D9E6BD}" name="Stĺpec3249" dataDxfId="13751"/>
    <tableColumn id="3250" xr3:uid="{931AA634-57EC-4C30-84F7-8C0C08934BA8}" name="Stĺpec3250" dataDxfId="13750"/>
    <tableColumn id="3251" xr3:uid="{175FDBBE-462B-4F29-A32A-C21A88B0E2E1}" name="Stĺpec3251" dataDxfId="13749"/>
    <tableColumn id="3252" xr3:uid="{7294A408-9835-45CE-992A-2022BAF3031B}" name="Stĺpec3252" dataDxfId="13748"/>
    <tableColumn id="3253" xr3:uid="{92997C85-BBB7-4106-B5CB-A427A86B73E7}" name="Stĺpec3253" dataDxfId="13747"/>
    <tableColumn id="3254" xr3:uid="{88A4FDAA-988B-4F57-877F-0DF684D04E86}" name="Stĺpec3254" dataDxfId="13746"/>
    <tableColumn id="3255" xr3:uid="{B4AE0F8F-2599-4646-B16F-36EC0A552E46}" name="Stĺpec3255" dataDxfId="13745"/>
    <tableColumn id="3256" xr3:uid="{7D8B046E-BB4A-4D73-A112-F1318429AB4E}" name="Stĺpec3256" dataDxfId="13744"/>
    <tableColumn id="3257" xr3:uid="{F4F432C5-2579-4CB9-A4DC-07874655F99A}" name="Stĺpec3257" dataDxfId="13743"/>
    <tableColumn id="3258" xr3:uid="{BCB4F18A-DE0D-4B91-A6C9-60D98BAEB7A6}" name="Stĺpec3258" dataDxfId="13742"/>
    <tableColumn id="3259" xr3:uid="{67B44F38-7329-4473-91F1-51F65F911478}" name="Stĺpec3259" dataDxfId="13741"/>
    <tableColumn id="3260" xr3:uid="{F96315B4-28E4-4C0A-9A66-C04F8A973285}" name="Stĺpec3260" dataDxfId="13740"/>
    <tableColumn id="3261" xr3:uid="{5CCA8B7F-D0F4-4C89-8709-3048F65FAC05}" name="Stĺpec3261" dataDxfId="13739"/>
    <tableColumn id="3262" xr3:uid="{DC0C835D-AC55-4A0F-9CA1-5DF65F931D48}" name="Stĺpec3262" dataDxfId="13738"/>
    <tableColumn id="3263" xr3:uid="{5875D563-DF13-455A-AB16-1B1FD0D18010}" name="Stĺpec3263" dataDxfId="13737"/>
    <tableColumn id="3264" xr3:uid="{20CB805A-9C26-4BCD-BF6A-410D722F82E3}" name="Stĺpec3264" dataDxfId="13736"/>
    <tableColumn id="3265" xr3:uid="{C04BB897-17A2-4226-94E2-BF5A6A827EC5}" name="Stĺpec3265" dataDxfId="13735"/>
    <tableColumn id="3266" xr3:uid="{6BA27F00-716B-4656-8DED-2674A5128F4B}" name="Stĺpec3266" dataDxfId="13734"/>
    <tableColumn id="3267" xr3:uid="{99D2DA83-8F27-468C-BA92-9477F6D2346F}" name="Stĺpec3267" dataDxfId="13733"/>
    <tableColumn id="3268" xr3:uid="{DFF0F709-3312-4B5B-B905-D6D5C86C8707}" name="Stĺpec3268" dataDxfId="13732"/>
    <tableColumn id="3269" xr3:uid="{89F49202-78F5-4BF6-9491-F1CB671E679C}" name="Stĺpec3269" dataDxfId="13731"/>
    <tableColumn id="3270" xr3:uid="{9A2BCCC9-7022-489E-96D2-71DC6ECC6EDC}" name="Stĺpec3270" dataDxfId="13730"/>
    <tableColumn id="3271" xr3:uid="{ADC5EDB9-56C6-4FDB-89B7-A676A9D2AAF8}" name="Stĺpec3271" dataDxfId="13729"/>
    <tableColumn id="3272" xr3:uid="{5EA6B0B0-AEEB-49E8-9D6C-9E5B647AA7E8}" name="Stĺpec3272" dataDxfId="13728"/>
    <tableColumn id="3273" xr3:uid="{8AAC982C-E1D5-42BF-98D9-74A3B4D28C56}" name="Stĺpec3273" dataDxfId="13727"/>
    <tableColumn id="3274" xr3:uid="{479336E2-3ECF-4748-B592-DE21589A2A05}" name="Stĺpec3274" dataDxfId="13726"/>
    <tableColumn id="3275" xr3:uid="{B1084A15-5845-422A-8392-B3AE3F7A0439}" name="Stĺpec3275" dataDxfId="13725"/>
    <tableColumn id="3276" xr3:uid="{1F60CE72-CF80-4036-A00E-1C3D9733385B}" name="Stĺpec3276" dataDxfId="13724"/>
    <tableColumn id="3277" xr3:uid="{8FC96FB6-10CF-4AA2-A8C9-27C53C68B61D}" name="Stĺpec3277" dataDxfId="13723"/>
    <tableColumn id="3278" xr3:uid="{921834E4-3378-41BC-9CAA-80EE67F9C9E2}" name="Stĺpec3278" dataDxfId="13722"/>
    <tableColumn id="3279" xr3:uid="{CE8BB8AC-1612-4998-A8E8-B7C48198FE60}" name="Stĺpec3279" dataDxfId="13721"/>
    <tableColumn id="3280" xr3:uid="{60DDF64F-E2E9-4650-A840-7438AE49A973}" name="Stĺpec3280" dataDxfId="13720"/>
    <tableColumn id="3281" xr3:uid="{1F3740B1-E852-4169-B325-3628FB5B9514}" name="Stĺpec3281" dataDxfId="13719"/>
    <tableColumn id="3282" xr3:uid="{9A92EECE-6723-431E-B969-018A6637FD0E}" name="Stĺpec3282" dataDxfId="13718"/>
    <tableColumn id="3283" xr3:uid="{FDD53177-2F5D-47D8-B49B-EF3518D94493}" name="Stĺpec3283" dataDxfId="13717"/>
    <tableColumn id="3284" xr3:uid="{0B6FE1A6-1EC3-4113-9C07-6BDCCEE54B49}" name="Stĺpec3284" dataDxfId="13716"/>
    <tableColumn id="3285" xr3:uid="{D1301ECD-1492-402A-869E-E000778CAE55}" name="Stĺpec3285" dataDxfId="13715"/>
    <tableColumn id="3286" xr3:uid="{B7EA4E28-5763-4051-BD1F-016372312AE5}" name="Stĺpec3286" dataDxfId="13714"/>
    <tableColumn id="3287" xr3:uid="{6DE45E71-214E-42C6-90F2-71C94D631DB9}" name="Stĺpec3287" dataDxfId="13713"/>
    <tableColumn id="3288" xr3:uid="{2F6346CD-F9A5-4B9B-AC71-6783769635BA}" name="Stĺpec3288" dataDxfId="13712"/>
    <tableColumn id="3289" xr3:uid="{16F62B8A-DE75-41FA-B585-3DF7CD31880B}" name="Stĺpec3289" dataDxfId="13711"/>
    <tableColumn id="3290" xr3:uid="{BB96BDEB-3ABB-4397-9C6A-4A97518497B0}" name="Stĺpec3290" dataDxfId="13710"/>
    <tableColumn id="3291" xr3:uid="{19BE5612-3B0D-43EF-A6CD-4E5F14F254BC}" name="Stĺpec3291" dataDxfId="13709"/>
    <tableColumn id="3292" xr3:uid="{E2DACD9B-4CB5-4A22-ADBD-AEC6AFB29936}" name="Stĺpec3292" dataDxfId="13708"/>
    <tableColumn id="3293" xr3:uid="{A1E0EE72-0BC8-434A-8658-3A8045A2310A}" name="Stĺpec3293" dataDxfId="13707"/>
    <tableColumn id="3294" xr3:uid="{05B9AC0A-7BC1-4F18-A98F-3A251F89622D}" name="Stĺpec3294" dataDxfId="13706"/>
    <tableColumn id="3295" xr3:uid="{6739BCB3-882F-4BB6-A58E-B3FF74C808F2}" name="Stĺpec3295" dataDxfId="13705"/>
    <tableColumn id="3296" xr3:uid="{3AB00061-4ABF-403F-AD9B-28AF3F4C36A7}" name="Stĺpec3296" dataDxfId="13704"/>
    <tableColumn id="3297" xr3:uid="{C1E63FBC-3514-46AE-A50C-F27E3296C964}" name="Stĺpec3297" dataDxfId="13703"/>
    <tableColumn id="3298" xr3:uid="{094933B8-6770-4827-B4E0-E47259703AB2}" name="Stĺpec3298" dataDxfId="13702"/>
    <tableColumn id="3299" xr3:uid="{6F76C3C9-5B68-45CD-8011-9232FC06E2C6}" name="Stĺpec3299" dataDxfId="13701"/>
    <tableColumn id="3300" xr3:uid="{C14222C1-ABBC-4566-BB17-7A5F55707501}" name="Stĺpec3300" dataDxfId="13700"/>
    <tableColumn id="3301" xr3:uid="{6E46691A-2337-4120-B906-3B51B4B60010}" name="Stĺpec3301" dataDxfId="13699"/>
    <tableColumn id="3302" xr3:uid="{639E9102-2D96-4770-BE7D-5D9590478B46}" name="Stĺpec3302" dataDxfId="13698"/>
    <tableColumn id="3303" xr3:uid="{0B6DDD6D-EF79-4CB8-BC78-14AB41409E63}" name="Stĺpec3303" dataDxfId="13697"/>
    <tableColumn id="3304" xr3:uid="{BF501574-818A-4066-B1E8-E11E06298EEE}" name="Stĺpec3304" dataDxfId="13696"/>
    <tableColumn id="3305" xr3:uid="{FE4F0704-8555-472D-8695-0EDE04DC7F8C}" name="Stĺpec3305" dataDxfId="13695"/>
    <tableColumn id="3306" xr3:uid="{850BA8A8-614D-4AF4-9588-F87859539688}" name="Stĺpec3306" dataDxfId="13694"/>
    <tableColumn id="3307" xr3:uid="{CEEF7611-53BB-451F-AFB5-89F8E85E7625}" name="Stĺpec3307" dataDxfId="13693"/>
    <tableColumn id="3308" xr3:uid="{4CB1457C-30D5-4CB2-B894-A6E7CEB04ECD}" name="Stĺpec3308" dataDxfId="13692"/>
    <tableColumn id="3309" xr3:uid="{E6307167-7740-4AF8-8D2E-E4535F367A1E}" name="Stĺpec3309" dataDxfId="13691"/>
    <tableColumn id="3310" xr3:uid="{AEAA75BD-D50A-4C09-99EC-650F19D52451}" name="Stĺpec3310" dataDxfId="13690"/>
    <tableColumn id="3311" xr3:uid="{24CB8E0C-0DA6-469D-90F3-E32F20D946AF}" name="Stĺpec3311" dataDxfId="13689"/>
    <tableColumn id="3312" xr3:uid="{96838303-299E-4434-A874-696EE7B1D44A}" name="Stĺpec3312" dataDxfId="13688"/>
    <tableColumn id="3313" xr3:uid="{883E706E-1C93-4456-B4F8-62370BB6C37C}" name="Stĺpec3313" dataDxfId="13687"/>
    <tableColumn id="3314" xr3:uid="{78F14A8F-4BBE-4CC8-A6E5-59BF4835EBED}" name="Stĺpec3314" dataDxfId="13686"/>
    <tableColumn id="3315" xr3:uid="{D618B506-D6C4-4B70-8FA3-C3292AA6A644}" name="Stĺpec3315" dataDxfId="13685"/>
    <tableColumn id="3316" xr3:uid="{E5DF2B26-F5F9-4002-8B85-066184209B5A}" name="Stĺpec3316" dataDxfId="13684"/>
    <tableColumn id="3317" xr3:uid="{534A92BC-D31A-423F-8E83-70EFEF3A3240}" name="Stĺpec3317" dataDxfId="13683"/>
    <tableColumn id="3318" xr3:uid="{27A042D9-8BA1-4240-8CD9-1EADCF82D1AA}" name="Stĺpec3318" dataDxfId="13682"/>
    <tableColumn id="3319" xr3:uid="{8353E5A3-4886-4BA4-BDA1-DF4F0584FBE4}" name="Stĺpec3319" dataDxfId="13681"/>
    <tableColumn id="3320" xr3:uid="{62140FF9-3FDF-4A47-B620-223F35398B4C}" name="Stĺpec3320" dataDxfId="13680"/>
    <tableColumn id="3321" xr3:uid="{0C6662CA-BF88-4AD2-9834-909A46E63A63}" name="Stĺpec3321" dataDxfId="13679"/>
    <tableColumn id="3322" xr3:uid="{C74CE7E9-21ED-45C6-81F1-749E8A18DA8C}" name="Stĺpec3322" dataDxfId="13678"/>
    <tableColumn id="3323" xr3:uid="{11B961FB-048C-438F-97CD-B410C47E869E}" name="Stĺpec3323" dataDxfId="13677"/>
    <tableColumn id="3324" xr3:uid="{1A22DFD5-2766-4973-9BD1-4A4784565D90}" name="Stĺpec3324" dataDxfId="13676"/>
    <tableColumn id="3325" xr3:uid="{A0CBD575-309E-4E2A-9D0D-3A47B91189C1}" name="Stĺpec3325" dataDxfId="13675"/>
    <tableColumn id="3326" xr3:uid="{FE510CF7-FACD-4BB7-845B-9FBAD040F4CD}" name="Stĺpec3326" dataDxfId="13674"/>
    <tableColumn id="3327" xr3:uid="{E1E22104-B913-4053-AE63-E48BDA7C4438}" name="Stĺpec3327" dataDxfId="13673"/>
    <tableColumn id="3328" xr3:uid="{7B1425D9-DDDC-40E6-9130-6D06E26931FB}" name="Stĺpec3328" dataDxfId="13672"/>
    <tableColumn id="3329" xr3:uid="{D27D699F-9672-49DA-A5CD-C5A999E36663}" name="Stĺpec3329" dataDxfId="13671"/>
    <tableColumn id="3330" xr3:uid="{49B338CD-B2A6-4EAF-957C-37DEED5FAA36}" name="Stĺpec3330" dataDxfId="13670"/>
    <tableColumn id="3331" xr3:uid="{19E843E5-1BD2-4447-992F-9BBC7DCAEB7B}" name="Stĺpec3331" dataDxfId="13669"/>
    <tableColumn id="3332" xr3:uid="{737455A2-2107-482B-B5D5-AB3C274E2372}" name="Stĺpec3332" dataDxfId="13668"/>
    <tableColumn id="3333" xr3:uid="{A870E689-C973-464C-BD6B-54A2D415C395}" name="Stĺpec3333" dataDxfId="13667"/>
    <tableColumn id="3334" xr3:uid="{F9729F0B-14CF-41DC-8C5C-86FB45FD67A4}" name="Stĺpec3334" dataDxfId="13666"/>
    <tableColumn id="3335" xr3:uid="{2094D21B-5F99-4EAD-A3B5-945FA216239E}" name="Stĺpec3335" dataDxfId="13665"/>
    <tableColumn id="3336" xr3:uid="{5CB8D8A0-EA78-4721-B356-5A5848C97C55}" name="Stĺpec3336" dataDxfId="13664"/>
    <tableColumn id="3337" xr3:uid="{F6708B25-F049-40E5-937B-78FA4C6941B6}" name="Stĺpec3337" dataDxfId="13663"/>
    <tableColumn id="3338" xr3:uid="{6AB79845-ACF9-4BA9-818C-9F245FE6B704}" name="Stĺpec3338" dataDxfId="13662"/>
    <tableColumn id="3339" xr3:uid="{F4228819-F894-4172-A579-946037B49EBE}" name="Stĺpec3339" dataDxfId="13661"/>
    <tableColumn id="3340" xr3:uid="{7AD23B5E-7B2F-4A3A-8BAC-4C4EEC37122E}" name="Stĺpec3340" dataDxfId="13660"/>
    <tableColumn id="3341" xr3:uid="{705BAC29-6368-44DD-9A56-8A57A4302616}" name="Stĺpec3341" dataDxfId="13659"/>
    <tableColumn id="3342" xr3:uid="{1ED22DA2-26A2-4EC9-B593-B73E3B211928}" name="Stĺpec3342" dataDxfId="13658"/>
    <tableColumn id="3343" xr3:uid="{322252A2-6473-4068-B74B-BE037FFBCC80}" name="Stĺpec3343" dataDxfId="13657"/>
    <tableColumn id="3344" xr3:uid="{AD08A8A4-A6B0-4312-9835-DA2E4A1B6854}" name="Stĺpec3344" dataDxfId="13656"/>
    <tableColumn id="3345" xr3:uid="{9437398E-C2F7-4A6C-B73E-216ADE5FE440}" name="Stĺpec3345" dataDxfId="13655"/>
    <tableColumn id="3346" xr3:uid="{45653D89-142C-4577-8DE5-F20381971382}" name="Stĺpec3346" dataDxfId="13654"/>
    <tableColumn id="3347" xr3:uid="{4D6D0C15-C283-465D-9694-9DB939B937A1}" name="Stĺpec3347" dataDxfId="13653"/>
    <tableColumn id="3348" xr3:uid="{2A434C7B-9C0C-4055-B70F-2DF99A98904C}" name="Stĺpec3348" dataDxfId="13652"/>
    <tableColumn id="3349" xr3:uid="{E211B4E5-0A10-4E3A-9D87-4C705B2093CA}" name="Stĺpec3349" dataDxfId="13651"/>
    <tableColumn id="3350" xr3:uid="{30E4874C-64EC-40A7-BB52-57F5704AC48C}" name="Stĺpec3350" dataDxfId="13650"/>
    <tableColumn id="3351" xr3:uid="{F74811CD-FFB8-424B-B7EF-0AA992BE6A71}" name="Stĺpec3351" dataDxfId="13649"/>
    <tableColumn id="3352" xr3:uid="{764C0D8F-1B66-419E-841F-BDD2E84087F5}" name="Stĺpec3352" dataDxfId="13648"/>
    <tableColumn id="3353" xr3:uid="{83709227-EFC1-4C5C-8524-1F3499E1BBB4}" name="Stĺpec3353" dataDxfId="13647"/>
    <tableColumn id="3354" xr3:uid="{E1259524-FBC1-4D28-B45E-7A01F47C0BBA}" name="Stĺpec3354" dataDxfId="13646"/>
    <tableColumn id="3355" xr3:uid="{D0E132C3-A2AB-4139-875C-841F4F3A69C6}" name="Stĺpec3355" dataDxfId="13645"/>
    <tableColumn id="3356" xr3:uid="{7CD06318-079E-414C-BE6A-32A969A4C845}" name="Stĺpec3356" dataDxfId="13644"/>
    <tableColumn id="3357" xr3:uid="{5288DC6A-4122-4CBC-8486-1AC4867E44CC}" name="Stĺpec3357" dataDxfId="13643"/>
    <tableColumn id="3358" xr3:uid="{8F916CCB-3451-417C-A7BD-7E28E30A3FC1}" name="Stĺpec3358" dataDxfId="13642"/>
    <tableColumn id="3359" xr3:uid="{511E11B2-6E7B-4EF2-B831-6C33FF43C141}" name="Stĺpec3359" dataDxfId="13641"/>
    <tableColumn id="3360" xr3:uid="{60296984-D5D1-4C4A-BC56-4937D7A2414C}" name="Stĺpec3360" dataDxfId="13640"/>
    <tableColumn id="3361" xr3:uid="{B3E1A2C8-ADF7-477C-97E1-048107ED1AA1}" name="Stĺpec3361" dataDxfId="13639"/>
    <tableColumn id="3362" xr3:uid="{6CDB51F6-FFDB-4A44-AD90-C31C06D178DD}" name="Stĺpec3362" dataDxfId="13638"/>
    <tableColumn id="3363" xr3:uid="{3C51A523-8FDB-49B9-B65E-20621C8DBBA2}" name="Stĺpec3363" dataDxfId="13637"/>
    <tableColumn id="3364" xr3:uid="{782B9AE5-D72E-4895-8A6C-7ADE3844EAC2}" name="Stĺpec3364" dataDxfId="13636"/>
    <tableColumn id="3365" xr3:uid="{37B2D5B2-18EC-47BD-8960-35154C719470}" name="Stĺpec3365" dataDxfId="13635"/>
    <tableColumn id="3366" xr3:uid="{7F81AF5C-B28B-4494-B7A8-C536584FE3FE}" name="Stĺpec3366" dataDxfId="13634"/>
    <tableColumn id="3367" xr3:uid="{8DC251F5-1075-461F-831C-3D0DF89DEDDE}" name="Stĺpec3367" dataDxfId="13633"/>
    <tableColumn id="3368" xr3:uid="{BCDFC9F4-42A7-407B-8360-30D92E3E4C33}" name="Stĺpec3368" dataDxfId="13632"/>
    <tableColumn id="3369" xr3:uid="{A5C6E4F3-3952-4EAB-8BCB-B5A01FDB46DD}" name="Stĺpec3369" dataDxfId="13631"/>
    <tableColumn id="3370" xr3:uid="{9BC0EE9D-E995-42F6-850D-8AEE5E6DEB76}" name="Stĺpec3370" dataDxfId="13630"/>
    <tableColumn id="3371" xr3:uid="{120D501A-028C-45EF-810B-80C364E54E46}" name="Stĺpec3371" dataDxfId="13629"/>
    <tableColumn id="3372" xr3:uid="{9A72CA3E-C8B4-46E1-BDCD-AFB426426801}" name="Stĺpec3372" dataDxfId="13628"/>
    <tableColumn id="3373" xr3:uid="{FC1AFDA6-9CAA-4F21-9D0C-EDF4DD5A1D2F}" name="Stĺpec3373" dataDxfId="13627"/>
    <tableColumn id="3374" xr3:uid="{DE033F69-E9FC-4D51-8006-C4A99C62C774}" name="Stĺpec3374" dataDxfId="13626"/>
    <tableColumn id="3375" xr3:uid="{566AC676-90FF-45D2-B675-AC1F2957FAE3}" name="Stĺpec3375" dataDxfId="13625"/>
    <tableColumn id="3376" xr3:uid="{7763BE58-6FF6-4FE7-9492-4868F1DBCAB0}" name="Stĺpec3376" dataDxfId="13624"/>
    <tableColumn id="3377" xr3:uid="{02F7539D-FD0B-48C6-9970-FCA5EC622851}" name="Stĺpec3377" dataDxfId="13623"/>
    <tableColumn id="3378" xr3:uid="{6A8FB4B4-49C2-499A-9A59-FEECDADFB6AC}" name="Stĺpec3378" dataDxfId="13622"/>
    <tableColumn id="3379" xr3:uid="{F8CFF749-863C-4321-8A27-320F0818F85D}" name="Stĺpec3379" dataDxfId="13621"/>
    <tableColumn id="3380" xr3:uid="{D95F64FA-E6D3-4C5B-BBB8-7BE5355C789D}" name="Stĺpec3380" dataDxfId="13620"/>
    <tableColumn id="3381" xr3:uid="{0984E979-EBA3-44C0-B8B3-239DC8F15BE5}" name="Stĺpec3381" dataDxfId="13619"/>
    <tableColumn id="3382" xr3:uid="{ACAA7F3E-76F9-45E8-8D78-53DD2E2DA862}" name="Stĺpec3382" dataDxfId="13618"/>
    <tableColumn id="3383" xr3:uid="{4E987BFB-C581-4871-BD28-9E9354183A1A}" name="Stĺpec3383" dataDxfId="13617"/>
    <tableColumn id="3384" xr3:uid="{7AC15A96-BDAC-4CBB-AC33-E33F83AE7C7F}" name="Stĺpec3384" dataDxfId="13616"/>
    <tableColumn id="3385" xr3:uid="{E9C72F52-23AE-4280-966E-28BF46750F4F}" name="Stĺpec3385" dataDxfId="13615"/>
    <tableColumn id="3386" xr3:uid="{2663DDAD-E446-4A4D-BA3C-E8BC1DA42F50}" name="Stĺpec3386" dataDxfId="13614"/>
    <tableColumn id="3387" xr3:uid="{ADFAE470-13D2-4D67-9F50-FCDC5A5084F9}" name="Stĺpec3387" dataDxfId="13613"/>
    <tableColumn id="3388" xr3:uid="{CBF8EC71-7929-4944-980B-E1F8967A6AE9}" name="Stĺpec3388" dataDxfId="13612"/>
    <tableColumn id="3389" xr3:uid="{D70CFA41-9374-4F6F-80DE-A51DB637843E}" name="Stĺpec3389" dataDxfId="13611"/>
    <tableColumn id="3390" xr3:uid="{15F5D066-94BF-4A79-9CE7-4402AF8551A8}" name="Stĺpec3390" dataDxfId="13610"/>
    <tableColumn id="3391" xr3:uid="{7E5B328C-2D83-4E75-BA42-576208B190C4}" name="Stĺpec3391" dataDxfId="13609"/>
    <tableColumn id="3392" xr3:uid="{D3BBE6C9-A880-49D1-9D7B-81557741A629}" name="Stĺpec3392" dataDxfId="13608"/>
    <tableColumn id="3393" xr3:uid="{3FADFEB1-88A6-47D0-B86D-6A198AF15B02}" name="Stĺpec3393" dataDxfId="13607"/>
    <tableColumn id="3394" xr3:uid="{C35DF9E3-6170-4C39-9B1B-CA3ED5E78D4E}" name="Stĺpec3394" dataDxfId="13606"/>
    <tableColumn id="3395" xr3:uid="{26816796-4673-418F-B334-5F4C13E75AE1}" name="Stĺpec3395" dataDxfId="13605"/>
    <tableColumn id="3396" xr3:uid="{1CF5376E-C25F-41E1-AF9A-58A620B4810C}" name="Stĺpec3396" dataDxfId="13604"/>
    <tableColumn id="3397" xr3:uid="{4C7BE7D9-D3A7-4081-9F95-0E02B7EE25DE}" name="Stĺpec3397" dataDxfId="13603"/>
    <tableColumn id="3398" xr3:uid="{6E59D94E-E1E8-48A6-B90B-78E55FD02DF3}" name="Stĺpec3398" dataDxfId="13602"/>
    <tableColumn id="3399" xr3:uid="{85065AD4-530E-417E-A7F9-4B53E8C57E60}" name="Stĺpec3399" dataDxfId="13601"/>
    <tableColumn id="3400" xr3:uid="{0FAF0634-7AFA-4D4A-AE6E-E42F191ADED7}" name="Stĺpec3400" dataDxfId="13600"/>
    <tableColumn id="3401" xr3:uid="{09A72269-A3D1-462D-8C82-FA413317B4AD}" name="Stĺpec3401" dataDxfId="13599"/>
    <tableColumn id="3402" xr3:uid="{D39DC548-3915-4EF8-9624-3DA342D65E54}" name="Stĺpec3402" dataDxfId="13598"/>
    <tableColumn id="3403" xr3:uid="{28960D87-A1A1-4688-91F1-37969200B0A3}" name="Stĺpec3403" dataDxfId="13597"/>
    <tableColumn id="3404" xr3:uid="{29183926-554A-4798-9E11-0870725887B6}" name="Stĺpec3404" dataDxfId="13596"/>
    <tableColumn id="3405" xr3:uid="{D87E0FF7-F617-4A14-A01D-705FAD3641C0}" name="Stĺpec3405" dataDxfId="13595"/>
    <tableColumn id="3406" xr3:uid="{C9164CA0-5B5B-4D59-8621-4D13B90D4506}" name="Stĺpec3406" dataDxfId="13594"/>
    <tableColumn id="3407" xr3:uid="{4A7C35F4-60F9-4B54-BA7F-B0709F5A6F02}" name="Stĺpec3407" dataDxfId="13593"/>
    <tableColumn id="3408" xr3:uid="{70CBF3AC-ECF5-424B-8AB8-36982C51A346}" name="Stĺpec3408" dataDxfId="13592"/>
    <tableColumn id="3409" xr3:uid="{546C4094-A808-4395-A9E0-C5E472641599}" name="Stĺpec3409" dataDxfId="13591"/>
    <tableColumn id="3410" xr3:uid="{FDB7BD31-69CC-4AAE-A366-BECEB34484A6}" name="Stĺpec3410" dataDxfId="13590"/>
    <tableColumn id="3411" xr3:uid="{8CAB9D1D-BDDB-4049-BE2D-535569262712}" name="Stĺpec3411" dataDxfId="13589"/>
    <tableColumn id="3412" xr3:uid="{19FE30DE-FA0A-4B37-88C9-93B72FB710AD}" name="Stĺpec3412" dataDxfId="13588"/>
    <tableColumn id="3413" xr3:uid="{E3CADF26-4459-403B-A15D-CE872C729501}" name="Stĺpec3413" dataDxfId="13587"/>
    <tableColumn id="3414" xr3:uid="{935063CF-B845-4FE8-A397-8E981E357ECE}" name="Stĺpec3414" dataDxfId="13586"/>
    <tableColumn id="3415" xr3:uid="{F93E7140-98BE-4388-9B96-00D7F2F8B0CD}" name="Stĺpec3415" dataDxfId="13585"/>
    <tableColumn id="3416" xr3:uid="{29EB02F9-64C5-4D19-B8C4-1FFB45C5492B}" name="Stĺpec3416" dataDxfId="13584"/>
    <tableColumn id="3417" xr3:uid="{122ADC77-A860-4F2C-9720-567D5A56EC0A}" name="Stĺpec3417" dataDxfId="13583"/>
    <tableColumn id="3418" xr3:uid="{6F6412F2-64F3-4826-919A-903BE43FA9E1}" name="Stĺpec3418" dataDxfId="13582"/>
    <tableColumn id="3419" xr3:uid="{0861A9E1-8AF9-4C2A-AA42-026084A3296D}" name="Stĺpec3419" dataDxfId="13581"/>
    <tableColumn id="3420" xr3:uid="{6FD46F0F-F317-4339-8C19-644FE569CF6B}" name="Stĺpec3420" dataDxfId="13580"/>
    <tableColumn id="3421" xr3:uid="{EB71E1F1-55FC-4804-81BB-B61CEBCCB583}" name="Stĺpec3421" dataDxfId="13579"/>
    <tableColumn id="3422" xr3:uid="{C0729CC1-15FF-444B-822D-18372D59C079}" name="Stĺpec3422" dataDxfId="13578"/>
    <tableColumn id="3423" xr3:uid="{662CD0C4-7655-41FD-89C0-02FAAA39616A}" name="Stĺpec3423" dataDxfId="13577"/>
    <tableColumn id="3424" xr3:uid="{FCF01D80-2605-485E-B510-ECDA4600644F}" name="Stĺpec3424" dataDxfId="13576"/>
    <tableColumn id="3425" xr3:uid="{78D23721-1E48-4A35-B313-502E8F4ADFE4}" name="Stĺpec3425" dataDxfId="13575"/>
    <tableColumn id="3426" xr3:uid="{9C8635A2-E175-4492-B55E-154A0D4EBED8}" name="Stĺpec3426" dataDxfId="13574"/>
    <tableColumn id="3427" xr3:uid="{EC88D7FA-7C76-4A7C-AC29-BD39ADD29BAE}" name="Stĺpec3427" dataDxfId="13573"/>
    <tableColumn id="3428" xr3:uid="{4582FE37-B739-46D3-BE45-3079C4B7D362}" name="Stĺpec3428" dataDxfId="13572"/>
    <tableColumn id="3429" xr3:uid="{AF1EA870-6211-44D6-950D-0F22D92F421A}" name="Stĺpec3429" dataDxfId="13571"/>
    <tableColumn id="3430" xr3:uid="{5947732C-6E92-40E3-9161-8BAC9A00592B}" name="Stĺpec3430" dataDxfId="13570"/>
    <tableColumn id="3431" xr3:uid="{7441E165-5381-4A47-BEA9-D1AC0FF884CA}" name="Stĺpec3431" dataDxfId="13569"/>
    <tableColumn id="3432" xr3:uid="{A315FBFF-1B16-4153-B755-4718B33A391F}" name="Stĺpec3432" dataDxfId="13568"/>
    <tableColumn id="3433" xr3:uid="{C340403B-7AFC-4538-AC16-013658E712FE}" name="Stĺpec3433" dataDxfId="13567"/>
    <tableColumn id="3434" xr3:uid="{F1187A15-885C-4C87-B8EF-C70927FC9566}" name="Stĺpec3434" dataDxfId="13566"/>
    <tableColumn id="3435" xr3:uid="{402CCAE7-5684-4E5E-8E61-82067429B50E}" name="Stĺpec3435" dataDxfId="13565"/>
    <tableColumn id="3436" xr3:uid="{DF4D3437-F1F2-4AA0-9D7F-124B38603412}" name="Stĺpec3436" dataDxfId="13564"/>
    <tableColumn id="3437" xr3:uid="{4A3334BC-5189-42BB-A043-2FD101A1E68A}" name="Stĺpec3437" dataDxfId="13563"/>
    <tableColumn id="3438" xr3:uid="{E9126817-C910-4D71-A115-D625E9144139}" name="Stĺpec3438" dataDxfId="13562"/>
    <tableColumn id="3439" xr3:uid="{29CB484F-3592-4A35-9BA6-BDD9396FC703}" name="Stĺpec3439" dataDxfId="13561"/>
    <tableColumn id="3440" xr3:uid="{8E188422-E88D-4197-AE5A-98239D9D29D2}" name="Stĺpec3440" dataDxfId="13560"/>
    <tableColumn id="3441" xr3:uid="{55B6F137-3632-4B8A-B5D7-D2216D96373B}" name="Stĺpec3441" dataDxfId="13559"/>
    <tableColumn id="3442" xr3:uid="{66C450CA-D05D-4B7F-8164-98EB7A2A08C4}" name="Stĺpec3442" dataDxfId="13558"/>
    <tableColumn id="3443" xr3:uid="{22A41B55-96B6-4196-8DEF-4A906707A59F}" name="Stĺpec3443" dataDxfId="13557"/>
    <tableColumn id="3444" xr3:uid="{03FCD867-E7D4-4F56-BE8C-B73DB85961F5}" name="Stĺpec3444" dataDxfId="13556"/>
    <tableColumn id="3445" xr3:uid="{90480EB8-61E3-4C4F-B903-DF26C02B20C3}" name="Stĺpec3445" dataDxfId="13555"/>
    <tableColumn id="3446" xr3:uid="{9D9E0918-8CF0-483F-B244-BC49A85E9127}" name="Stĺpec3446" dataDxfId="13554"/>
    <tableColumn id="3447" xr3:uid="{CD33BBE3-CDAC-4C68-9913-B5201EA89794}" name="Stĺpec3447" dataDxfId="13553"/>
    <tableColumn id="3448" xr3:uid="{CEAA03F6-D320-4997-A30E-682B01086BA4}" name="Stĺpec3448" dataDxfId="13552"/>
    <tableColumn id="3449" xr3:uid="{B2562847-7A39-4740-AF4D-4B301C98392B}" name="Stĺpec3449" dataDxfId="13551"/>
    <tableColumn id="3450" xr3:uid="{CC8A8E5E-AB1A-4A77-B241-D037465F028A}" name="Stĺpec3450" dataDxfId="13550"/>
    <tableColumn id="3451" xr3:uid="{E869C589-B587-4CF9-9944-3BE271D4C6E3}" name="Stĺpec3451" dataDxfId="13549"/>
    <tableColumn id="3452" xr3:uid="{B1B6FCBF-7FFA-4A52-A16F-64E57961B8F2}" name="Stĺpec3452" dataDxfId="13548"/>
    <tableColumn id="3453" xr3:uid="{0A32BA66-4421-43C0-BAE2-FE9FC6006B0D}" name="Stĺpec3453" dataDxfId="13547"/>
    <tableColumn id="3454" xr3:uid="{F8F2F3E7-9CA6-4DB4-A47A-AD4BDD13D732}" name="Stĺpec3454" dataDxfId="13546"/>
    <tableColumn id="3455" xr3:uid="{32713BFA-4054-4D9B-BB88-CED1B0D398F4}" name="Stĺpec3455" dataDxfId="13545"/>
    <tableColumn id="3456" xr3:uid="{65B1F903-18E1-4CA0-8D11-954BB03519FC}" name="Stĺpec3456" dataDxfId="13544"/>
    <tableColumn id="3457" xr3:uid="{C0BB97CE-F556-420C-85A7-26AC5A22DE93}" name="Stĺpec3457" dataDxfId="13543"/>
    <tableColumn id="3458" xr3:uid="{E2F94193-C64A-415A-86BE-7697564DE353}" name="Stĺpec3458" dataDxfId="13542"/>
    <tableColumn id="3459" xr3:uid="{2C5BB3A5-A64D-455A-8117-4FC357976FA1}" name="Stĺpec3459" dataDxfId="13541"/>
    <tableColumn id="3460" xr3:uid="{061B0018-5425-44E3-AFBA-7F6974F04984}" name="Stĺpec3460" dataDxfId="13540"/>
    <tableColumn id="3461" xr3:uid="{6228D37E-3304-4731-B80D-5D48EB704711}" name="Stĺpec3461" dataDxfId="13539"/>
    <tableColumn id="3462" xr3:uid="{AA33E0AB-3225-44F1-93AF-390964244E23}" name="Stĺpec3462" dataDxfId="13538"/>
    <tableColumn id="3463" xr3:uid="{C07D86FD-0243-4BC3-AE3C-D616D3285AC2}" name="Stĺpec3463" dataDxfId="13537"/>
    <tableColumn id="3464" xr3:uid="{1661230D-7F9E-4F3D-8952-E5196A108B30}" name="Stĺpec3464" dataDxfId="13536"/>
    <tableColumn id="3465" xr3:uid="{39B27B9A-877D-4505-BAC0-2F3223C589C3}" name="Stĺpec3465" dataDxfId="13535"/>
    <tableColumn id="3466" xr3:uid="{8266D7CE-CF90-42DB-83B2-9D192BF275C6}" name="Stĺpec3466" dataDxfId="13534"/>
    <tableColumn id="3467" xr3:uid="{4EF29EC9-84A6-4D1F-9246-11553FA21050}" name="Stĺpec3467" dataDxfId="13533"/>
    <tableColumn id="3468" xr3:uid="{B359DE3B-548D-4BAD-8905-FF20E3A629F6}" name="Stĺpec3468" dataDxfId="13532"/>
    <tableColumn id="3469" xr3:uid="{192C5BA1-2748-4E13-8F9B-F384BDBF7F13}" name="Stĺpec3469" dataDxfId="13531"/>
    <tableColumn id="3470" xr3:uid="{1A6D6E54-2FCF-43B6-B887-42356D8C8A8B}" name="Stĺpec3470" dataDxfId="13530"/>
    <tableColumn id="3471" xr3:uid="{9B907D8B-CC2D-43BD-ABF6-8F8DAD2EEB67}" name="Stĺpec3471" dataDxfId="13529"/>
    <tableColumn id="3472" xr3:uid="{B53116E9-92AF-4304-8096-A09FDA36D881}" name="Stĺpec3472" dataDxfId="13528"/>
    <tableColumn id="3473" xr3:uid="{E81902B7-D26A-41A6-B107-ED3ADD4D44EE}" name="Stĺpec3473" dataDxfId="13527"/>
    <tableColumn id="3474" xr3:uid="{162FDBCE-BD4C-4F59-B52E-6CBCC0C7E9D6}" name="Stĺpec3474" dataDxfId="13526"/>
    <tableColumn id="3475" xr3:uid="{A3757FE5-51D1-44F8-B7B6-D1C50E7AF0E5}" name="Stĺpec3475" dataDxfId="13525"/>
    <tableColumn id="3476" xr3:uid="{BE8E99A3-D024-40BE-B69D-37F9D8B5A730}" name="Stĺpec3476" dataDxfId="13524"/>
    <tableColumn id="3477" xr3:uid="{F774185C-0163-4160-A75C-62B62D327354}" name="Stĺpec3477" dataDxfId="13523"/>
    <tableColumn id="3478" xr3:uid="{B80B1BA3-EF5B-49F2-8583-8D9C3B345789}" name="Stĺpec3478" dataDxfId="13522"/>
    <tableColumn id="3479" xr3:uid="{550781A3-37A2-491B-A1D9-79D373B22AD1}" name="Stĺpec3479" dataDxfId="13521"/>
    <tableColumn id="3480" xr3:uid="{DBF151DE-ABE4-4834-95BC-4379800CAEDC}" name="Stĺpec3480" dataDxfId="13520"/>
    <tableColumn id="3481" xr3:uid="{B3D96E0E-D032-4AC1-92DF-27B2FFD333D9}" name="Stĺpec3481" dataDxfId="13519"/>
    <tableColumn id="3482" xr3:uid="{DF61D7CB-FE15-47B4-AF77-82F2875E2EF3}" name="Stĺpec3482" dataDxfId="13518"/>
    <tableColumn id="3483" xr3:uid="{36FC3E1C-42E3-4B6C-84B4-4931F6A46581}" name="Stĺpec3483" dataDxfId="13517"/>
    <tableColumn id="3484" xr3:uid="{62F2526E-6396-47F2-AF10-049836EA4652}" name="Stĺpec3484" dataDxfId="13516"/>
    <tableColumn id="3485" xr3:uid="{C9BB26CA-08E9-4899-BC72-6CD32B7F6C83}" name="Stĺpec3485" dataDxfId="13515"/>
    <tableColumn id="3486" xr3:uid="{ABFAAF38-22D8-4901-9247-B3E3F822AABB}" name="Stĺpec3486" dataDxfId="13514"/>
    <tableColumn id="3487" xr3:uid="{698F28A5-B3CD-4112-B6D9-916B42394D27}" name="Stĺpec3487" dataDxfId="13513"/>
    <tableColumn id="3488" xr3:uid="{47875936-D101-480A-A757-10A31432CEE8}" name="Stĺpec3488" dataDxfId="13512"/>
    <tableColumn id="3489" xr3:uid="{CC63CCE8-0407-404A-BB45-90B54CC10BA2}" name="Stĺpec3489" dataDxfId="13511"/>
    <tableColumn id="3490" xr3:uid="{839E77D5-9AB2-4EB8-B8A1-3704432677D6}" name="Stĺpec3490" dataDxfId="13510"/>
    <tableColumn id="3491" xr3:uid="{D06EF2BA-7BF1-4B61-BBCD-D0570CF1C4EB}" name="Stĺpec3491" dataDxfId="13509"/>
    <tableColumn id="3492" xr3:uid="{04A0B08B-0740-48A8-BF19-F80B388806AD}" name="Stĺpec3492" dataDxfId="13508"/>
    <tableColumn id="3493" xr3:uid="{A92A0F55-D094-490B-AA47-ED85C6BDE031}" name="Stĺpec3493" dataDxfId="13507"/>
    <tableColumn id="3494" xr3:uid="{2BC3F7A4-1560-4464-BF5E-C195DFAC9518}" name="Stĺpec3494" dataDxfId="13506"/>
    <tableColumn id="3495" xr3:uid="{4A3AC919-8430-4318-B4B3-B181382D5944}" name="Stĺpec3495" dataDxfId="13505"/>
    <tableColumn id="3496" xr3:uid="{2AB5E988-7AA3-48F9-AB73-730544CFFAA2}" name="Stĺpec3496" dataDxfId="13504"/>
    <tableColumn id="3497" xr3:uid="{19433FE7-961C-46BF-A1CE-ED08856E079F}" name="Stĺpec3497" dataDxfId="13503"/>
    <tableColumn id="3498" xr3:uid="{AA5F7001-2262-4B41-81EB-050F5C1A7FD6}" name="Stĺpec3498" dataDxfId="13502"/>
    <tableColumn id="3499" xr3:uid="{DB10C614-98F9-44E4-89E0-C1B5F6826A88}" name="Stĺpec3499" dataDxfId="13501"/>
    <tableColumn id="3500" xr3:uid="{9C435674-0AF5-4542-89B8-F3EFFF164EC8}" name="Stĺpec3500" dataDxfId="13500"/>
    <tableColumn id="3501" xr3:uid="{82D60DCE-A364-4BD0-9078-3D7354B8BD17}" name="Stĺpec3501" dataDxfId="13499"/>
    <tableColumn id="3502" xr3:uid="{92FC0072-9F05-49B4-95DC-3261F46395E8}" name="Stĺpec3502" dataDxfId="13498"/>
    <tableColumn id="3503" xr3:uid="{ED2FA627-50C5-4514-AB21-F41884787DC2}" name="Stĺpec3503" dataDxfId="13497"/>
    <tableColumn id="3504" xr3:uid="{745FB9CB-AF0F-46CA-AC10-88EC7E414881}" name="Stĺpec3504" dataDxfId="13496"/>
    <tableColumn id="3505" xr3:uid="{D3E1369F-6796-4711-B1FE-738317F4209E}" name="Stĺpec3505" dataDxfId="13495"/>
    <tableColumn id="3506" xr3:uid="{C9CAC6A0-AB4E-44C1-94E9-D98F928061AE}" name="Stĺpec3506" dataDxfId="13494"/>
    <tableColumn id="3507" xr3:uid="{1C14DAA0-E68E-4625-92C1-E27E66A66A4C}" name="Stĺpec3507" dataDxfId="13493"/>
    <tableColumn id="3508" xr3:uid="{C5D780E9-C3F2-45E1-AF64-C85A77575F4B}" name="Stĺpec3508" dataDxfId="13492"/>
    <tableColumn id="3509" xr3:uid="{022E496F-8B03-4833-BEC6-FEC10BD3C061}" name="Stĺpec3509" dataDxfId="13491"/>
    <tableColumn id="3510" xr3:uid="{168B03CB-0355-4200-ABB9-912F4CF8DAFA}" name="Stĺpec3510" dataDxfId="13490"/>
    <tableColumn id="3511" xr3:uid="{4F754EAC-6085-40CD-B909-0FE492C84CA2}" name="Stĺpec3511" dataDxfId="13489"/>
    <tableColumn id="3512" xr3:uid="{DE93F60D-AA19-42A7-8F35-1039A692AB25}" name="Stĺpec3512" dataDxfId="13488"/>
    <tableColumn id="3513" xr3:uid="{F0963F0B-FC48-4E34-BA65-DB22E10B3234}" name="Stĺpec3513" dataDxfId="13487"/>
    <tableColumn id="3514" xr3:uid="{DD12E96E-8DE4-498A-AE83-3E7724C188CB}" name="Stĺpec3514" dataDxfId="13486"/>
    <tableColumn id="3515" xr3:uid="{BAD1CC7E-788B-426B-8C08-AE9D5388B456}" name="Stĺpec3515" dataDxfId="13485"/>
    <tableColumn id="3516" xr3:uid="{39710E5F-E4D8-4CE9-89B8-723C197ECFC0}" name="Stĺpec3516" dataDxfId="13484"/>
    <tableColumn id="3517" xr3:uid="{6AC61696-DCC0-4A50-917A-F72494ECFA78}" name="Stĺpec3517" dataDxfId="13483"/>
    <tableColumn id="3518" xr3:uid="{0C4D1FEB-E8DE-43B4-9B33-12F4C38C648F}" name="Stĺpec3518" dataDxfId="13482"/>
    <tableColumn id="3519" xr3:uid="{D22BF8E1-E80B-4C2C-966A-95C1C26163E7}" name="Stĺpec3519" dataDxfId="13481"/>
    <tableColumn id="3520" xr3:uid="{1A4D9A79-2D16-41E2-823F-58DA9EDDD641}" name="Stĺpec3520" dataDxfId="13480"/>
    <tableColumn id="3521" xr3:uid="{B85C238E-BFA1-4C32-8AE7-1C088CA29E60}" name="Stĺpec3521" dataDxfId="13479"/>
    <tableColumn id="3522" xr3:uid="{E3338DAE-F73C-4246-8C72-04DDD6720461}" name="Stĺpec3522" dataDxfId="13478"/>
    <tableColumn id="3523" xr3:uid="{37A3FAC3-20DF-4106-A115-09EA8947C65D}" name="Stĺpec3523" dataDxfId="13477"/>
    <tableColumn id="3524" xr3:uid="{A8E76FDF-7EB0-4C09-A02F-C77A1B3F8C48}" name="Stĺpec3524" dataDxfId="13476"/>
    <tableColumn id="3525" xr3:uid="{8550308B-8C41-4F8C-B3E8-95AD8B36B7DB}" name="Stĺpec3525" dataDxfId="13475"/>
    <tableColumn id="3526" xr3:uid="{E3170CD8-C4A4-4A67-808D-B93BD9665C03}" name="Stĺpec3526" dataDxfId="13474"/>
    <tableColumn id="3527" xr3:uid="{EAAD382F-8D90-4042-9CAB-0B253F881CF1}" name="Stĺpec3527" dataDxfId="13473"/>
    <tableColumn id="3528" xr3:uid="{92BBE26E-430C-45B5-AA48-3DECF0961295}" name="Stĺpec3528" dataDxfId="13472"/>
    <tableColumn id="3529" xr3:uid="{C8CE5727-8631-49E0-BF2E-03A5F4BD393C}" name="Stĺpec3529" dataDxfId="13471"/>
    <tableColumn id="3530" xr3:uid="{F0EE51A1-B35E-47D9-A19D-1CC4C2CDECA5}" name="Stĺpec3530" dataDxfId="13470"/>
    <tableColumn id="3531" xr3:uid="{D111A72D-D9EB-4FE6-B586-72D67FFD62F8}" name="Stĺpec3531" dataDxfId="13469"/>
    <tableColumn id="3532" xr3:uid="{39E4B298-EFF6-4ED5-BCA3-00E815435B8D}" name="Stĺpec3532" dataDxfId="13468"/>
    <tableColumn id="3533" xr3:uid="{A1726903-057E-4CEE-8F43-8E977D0F2238}" name="Stĺpec3533" dataDxfId="13467"/>
    <tableColumn id="3534" xr3:uid="{8D7E545A-8D97-43F0-B270-168CDB1150BA}" name="Stĺpec3534" dataDxfId="13466"/>
    <tableColumn id="3535" xr3:uid="{F71BC79F-E911-4D96-923D-F7FFF2190B7D}" name="Stĺpec3535" dataDxfId="13465"/>
    <tableColumn id="3536" xr3:uid="{6DBC527D-E8E5-4B76-84F8-8C6E5AC90B53}" name="Stĺpec3536" dataDxfId="13464"/>
    <tableColumn id="3537" xr3:uid="{A433C228-828A-4256-8880-DBF62D488E2B}" name="Stĺpec3537" dataDxfId="13463"/>
    <tableColumn id="3538" xr3:uid="{649BEB50-9503-46F5-8C76-EE744B097B4C}" name="Stĺpec3538" dataDxfId="13462"/>
    <tableColumn id="3539" xr3:uid="{E1CAE783-459B-4F08-B8CD-5CDDD297DE92}" name="Stĺpec3539" dataDxfId="13461"/>
    <tableColumn id="3540" xr3:uid="{0A635813-C047-4DEB-84CA-CD48953A56EB}" name="Stĺpec3540" dataDxfId="13460"/>
    <tableColumn id="3541" xr3:uid="{DB85BE63-E78C-41B4-B003-120E3597D96D}" name="Stĺpec3541" dataDxfId="13459"/>
    <tableColumn id="3542" xr3:uid="{5943E04B-52A0-4E2B-8D98-7B95255615C5}" name="Stĺpec3542" dataDxfId="13458"/>
    <tableColumn id="3543" xr3:uid="{501B6CA0-D129-43ED-B69B-B32DE6298C3E}" name="Stĺpec3543" dataDxfId="13457"/>
    <tableColumn id="3544" xr3:uid="{EF5618F8-A6E7-4258-949B-260AE617C7EE}" name="Stĺpec3544" dataDxfId="13456"/>
    <tableColumn id="3545" xr3:uid="{860B3FFD-6B61-404B-B92B-3F695172D65F}" name="Stĺpec3545" dataDxfId="13455"/>
    <tableColumn id="3546" xr3:uid="{4D1792A5-BE73-44E4-97EB-80F2025B47BC}" name="Stĺpec3546" dataDxfId="13454"/>
    <tableColumn id="3547" xr3:uid="{5AD8C954-4EE9-4502-9962-7A0243623B04}" name="Stĺpec3547" dataDxfId="13453"/>
    <tableColumn id="3548" xr3:uid="{F6B97821-C6C5-4866-BE07-BDED6BC85F20}" name="Stĺpec3548" dataDxfId="13452"/>
    <tableColumn id="3549" xr3:uid="{379FD7FA-53CC-426C-980A-7D57D1BF002A}" name="Stĺpec3549" dataDxfId="13451"/>
    <tableColumn id="3550" xr3:uid="{CF53D076-606A-4DF7-9E59-0749F75B3114}" name="Stĺpec3550" dataDxfId="13450"/>
    <tableColumn id="3551" xr3:uid="{88BD021B-74D7-4C8A-AA64-092FDAC378D1}" name="Stĺpec3551" dataDxfId="13449"/>
    <tableColumn id="3552" xr3:uid="{D71DCB96-F006-41DA-A3B7-E0D534087736}" name="Stĺpec3552" dataDxfId="13448"/>
    <tableColumn id="3553" xr3:uid="{1B0B3252-D7CB-432C-A498-BA13DE761C56}" name="Stĺpec3553" dataDxfId="13447"/>
    <tableColumn id="3554" xr3:uid="{E42689D4-154E-45DA-85F1-36FB7F162A11}" name="Stĺpec3554" dataDxfId="13446"/>
    <tableColumn id="3555" xr3:uid="{A3F080B5-6BF5-4D7F-B903-A998E5E7E618}" name="Stĺpec3555" dataDxfId="13445"/>
    <tableColumn id="3556" xr3:uid="{6C91550E-883D-452F-9E65-26B5B90047BD}" name="Stĺpec3556" dataDxfId="13444"/>
    <tableColumn id="3557" xr3:uid="{B18942F6-0D69-4AA0-B864-A921A2887533}" name="Stĺpec3557" dataDxfId="13443"/>
    <tableColumn id="3558" xr3:uid="{1B99CC23-7BEE-4481-BD7B-A9943B374B0B}" name="Stĺpec3558" dataDxfId="13442"/>
    <tableColumn id="3559" xr3:uid="{58BCC9E9-832E-4D70-A814-F96B86081D22}" name="Stĺpec3559" dataDxfId="13441"/>
    <tableColumn id="3560" xr3:uid="{D670691E-B521-4807-AE02-5C067C858BB5}" name="Stĺpec3560" dataDxfId="13440"/>
    <tableColumn id="3561" xr3:uid="{E227290C-00E1-422C-BC97-1776EE2FFE04}" name="Stĺpec3561" dataDxfId="13439"/>
    <tableColumn id="3562" xr3:uid="{EB2CA9CA-DFF1-4607-A919-B35E17345976}" name="Stĺpec3562" dataDxfId="13438"/>
    <tableColumn id="3563" xr3:uid="{28C50CD8-57FF-46D2-AEE0-A77B01E4F16A}" name="Stĺpec3563" dataDxfId="13437"/>
    <tableColumn id="3564" xr3:uid="{12A88C74-C703-4491-8B9D-4D2178D222E7}" name="Stĺpec3564" dataDxfId="13436"/>
    <tableColumn id="3565" xr3:uid="{3F2CF9FE-8329-4205-BC4B-ADC22A309BC1}" name="Stĺpec3565" dataDxfId="13435"/>
    <tableColumn id="3566" xr3:uid="{13B62F20-3C6F-4F08-9F3B-931DBEBBC95C}" name="Stĺpec3566" dataDxfId="13434"/>
    <tableColumn id="3567" xr3:uid="{01EA01D8-972C-4DA1-AFB2-77953A8863FF}" name="Stĺpec3567" dataDxfId="13433"/>
    <tableColumn id="3568" xr3:uid="{E9E4D9BF-18C2-4CA6-85AB-82DF0713F121}" name="Stĺpec3568" dataDxfId="13432"/>
    <tableColumn id="3569" xr3:uid="{A531A5A0-2E82-4A8F-9303-3CAD9C213441}" name="Stĺpec3569" dataDxfId="13431"/>
    <tableColumn id="3570" xr3:uid="{C0409474-39E6-4B5F-B0EC-80F6E7532797}" name="Stĺpec3570" dataDxfId="13430"/>
    <tableColumn id="3571" xr3:uid="{129990DD-F915-471E-B2B2-8F568B597A79}" name="Stĺpec3571" dataDxfId="13429"/>
    <tableColumn id="3572" xr3:uid="{AE67AEE8-F521-46E5-95F0-A9743AABF3AF}" name="Stĺpec3572" dataDxfId="13428"/>
    <tableColumn id="3573" xr3:uid="{91AA2D7B-6DEF-449C-AC28-1092443948D8}" name="Stĺpec3573" dataDxfId="13427"/>
    <tableColumn id="3574" xr3:uid="{6399B7B0-3930-4188-A18B-0FB852350F7E}" name="Stĺpec3574" dataDxfId="13426"/>
    <tableColumn id="3575" xr3:uid="{0BCE9B9D-C3A6-43CD-83A5-8943AA349392}" name="Stĺpec3575" dataDxfId="13425"/>
    <tableColumn id="3576" xr3:uid="{39D2D402-DF46-4502-9F2C-ECAD81A7E309}" name="Stĺpec3576" dataDxfId="13424"/>
    <tableColumn id="3577" xr3:uid="{B628E56A-39D1-4D85-B815-18B66291669F}" name="Stĺpec3577" dataDxfId="13423"/>
    <tableColumn id="3578" xr3:uid="{CE11D3CA-C8FC-42C7-B8CD-8F94C948ABC9}" name="Stĺpec3578" dataDxfId="13422"/>
    <tableColumn id="3579" xr3:uid="{770375BD-E36F-46B3-9380-A4AC19C06939}" name="Stĺpec3579" dataDxfId="13421"/>
    <tableColumn id="3580" xr3:uid="{17C53115-E79F-4347-B024-301CD25B0F22}" name="Stĺpec3580" dataDxfId="13420"/>
    <tableColumn id="3581" xr3:uid="{8182EFB9-8F4F-47B2-9677-47C8CE197812}" name="Stĺpec3581" dataDxfId="13419"/>
    <tableColumn id="3582" xr3:uid="{16827799-0616-4F00-A279-369FF925F042}" name="Stĺpec3582" dataDxfId="13418"/>
    <tableColumn id="3583" xr3:uid="{8DAFE8F2-E875-43AC-B4EB-6B4C668A2B39}" name="Stĺpec3583" dataDxfId="13417"/>
    <tableColumn id="3584" xr3:uid="{69ECB234-ED1C-4CF1-9FD4-4AE8FB6F50FD}" name="Stĺpec3584" dataDxfId="13416"/>
    <tableColumn id="3585" xr3:uid="{DE33BEFC-26CF-40AC-B643-261811110FF3}" name="Stĺpec3585" dataDxfId="13415"/>
    <tableColumn id="3586" xr3:uid="{350E08B9-010E-4FA6-AE05-2D9F2EDE80DC}" name="Stĺpec3586" dataDxfId="13414"/>
    <tableColumn id="3587" xr3:uid="{F3FAD457-6C68-4355-97DF-A1661397D102}" name="Stĺpec3587" dataDxfId="13413"/>
    <tableColumn id="3588" xr3:uid="{C2660792-7E4F-4544-B5AD-F44BC24357C9}" name="Stĺpec3588" dataDxfId="13412"/>
    <tableColumn id="3589" xr3:uid="{45F3C89A-739A-47D5-976A-0CB841B004A7}" name="Stĺpec3589" dataDxfId="13411"/>
    <tableColumn id="3590" xr3:uid="{DD8DDAB9-D2C6-417E-B1D3-DA743B7CA069}" name="Stĺpec3590" dataDxfId="13410"/>
    <tableColumn id="3591" xr3:uid="{A55F4DC2-DA5E-4CA0-9D05-2D5CF17DDD82}" name="Stĺpec3591" dataDxfId="13409"/>
    <tableColumn id="3592" xr3:uid="{B374C5B4-F71F-4E78-A10C-19EF6492703D}" name="Stĺpec3592" dataDxfId="13408"/>
    <tableColumn id="3593" xr3:uid="{7894C850-2EEF-4A97-B860-79E2DD20BBD2}" name="Stĺpec3593" dataDxfId="13407"/>
    <tableColumn id="3594" xr3:uid="{8169D433-5860-49E7-AD6B-45587B7FCD54}" name="Stĺpec3594" dataDxfId="13406"/>
    <tableColumn id="3595" xr3:uid="{705CD2BB-A66E-47ED-96C7-040C20A069EC}" name="Stĺpec3595" dataDxfId="13405"/>
    <tableColumn id="3596" xr3:uid="{2694D816-20ED-4B3E-AB37-FABB28F1706F}" name="Stĺpec3596" dataDxfId="13404"/>
    <tableColumn id="3597" xr3:uid="{E8C5060A-16A7-42A8-A3DB-BFE5B9E84A0B}" name="Stĺpec3597" dataDxfId="13403"/>
    <tableColumn id="3598" xr3:uid="{D0822F09-432D-49D6-A3F5-4CD25AB6DBA3}" name="Stĺpec3598" dataDxfId="13402"/>
    <tableColumn id="3599" xr3:uid="{CD43737C-4544-4940-ACE8-B444346D0ABE}" name="Stĺpec3599" dataDxfId="13401"/>
    <tableColumn id="3600" xr3:uid="{F026A7DC-E1C5-46AE-AABF-BDE78A490208}" name="Stĺpec3600" dataDxfId="13400"/>
    <tableColumn id="3601" xr3:uid="{5C898000-B65A-4E0D-9A9A-00170F8C1417}" name="Stĺpec3601" dataDxfId="13399"/>
    <tableColumn id="3602" xr3:uid="{0B2D081E-D6A5-49A2-A708-44D3502F2FBA}" name="Stĺpec3602" dataDxfId="13398"/>
    <tableColumn id="3603" xr3:uid="{12738B22-4B9A-49EE-9F0F-FB7B1AC5AAFF}" name="Stĺpec3603" dataDxfId="13397"/>
    <tableColumn id="3604" xr3:uid="{097185F8-560F-4EA6-9643-75ACFE2BE46F}" name="Stĺpec3604" dataDxfId="13396"/>
    <tableColumn id="3605" xr3:uid="{6F733D00-3E91-4E48-A145-B66DE80AAAE2}" name="Stĺpec3605" dataDxfId="13395"/>
    <tableColumn id="3606" xr3:uid="{0E7315A1-B834-4280-B35E-980A5A669A61}" name="Stĺpec3606" dataDxfId="13394"/>
    <tableColumn id="3607" xr3:uid="{EB7BA5CB-A01F-4487-9B30-AC2E6A919741}" name="Stĺpec3607" dataDxfId="13393"/>
    <tableColumn id="3608" xr3:uid="{AEE8121A-4CF3-4DAE-BCEF-D96E9E696237}" name="Stĺpec3608" dataDxfId="13392"/>
    <tableColumn id="3609" xr3:uid="{85225729-7D23-4739-9D5F-3F13062058F0}" name="Stĺpec3609" dataDxfId="13391"/>
    <tableColumn id="3610" xr3:uid="{80356116-BCD5-4322-8061-6E5A0CEC5456}" name="Stĺpec3610" dataDxfId="13390"/>
    <tableColumn id="3611" xr3:uid="{7874E153-BBB1-4404-B44C-4D4A8FACEA56}" name="Stĺpec3611" dataDxfId="13389"/>
    <tableColumn id="3612" xr3:uid="{5C6870A3-D59C-4C38-9EA6-9828948AD2AA}" name="Stĺpec3612" dataDxfId="13388"/>
    <tableColumn id="3613" xr3:uid="{08BFFC23-B0C0-45BC-AC61-C2D12809E1FA}" name="Stĺpec3613" dataDxfId="13387"/>
    <tableColumn id="3614" xr3:uid="{055B5B4D-1075-40CA-9ECF-3DAD315B7C5E}" name="Stĺpec3614" dataDxfId="13386"/>
    <tableColumn id="3615" xr3:uid="{CB395259-E39D-442D-A2D6-D7D8EB2B4CE0}" name="Stĺpec3615" dataDxfId="13385"/>
    <tableColumn id="3616" xr3:uid="{C64B5229-E387-4B4E-AE51-AB4E250BDDCE}" name="Stĺpec3616" dataDxfId="13384"/>
    <tableColumn id="3617" xr3:uid="{54ECCFBC-DF58-4276-B8C2-57E048AFE2B4}" name="Stĺpec3617" dataDxfId="13383"/>
    <tableColumn id="3618" xr3:uid="{34C4DB50-504F-43C7-82AD-318F074CD764}" name="Stĺpec3618" dataDxfId="13382"/>
    <tableColumn id="3619" xr3:uid="{5951BE60-274D-4E5B-9061-104849397F5A}" name="Stĺpec3619" dataDxfId="13381"/>
    <tableColumn id="3620" xr3:uid="{CD3F5189-7716-43DD-AF82-4613DB438E80}" name="Stĺpec3620" dataDxfId="13380"/>
    <tableColumn id="3621" xr3:uid="{8ED89FEE-F90C-4DA9-9409-62861BBE30B0}" name="Stĺpec3621" dataDxfId="13379"/>
    <tableColumn id="3622" xr3:uid="{E82D5C4B-7CCA-44BA-A19E-3EB1CB80AFE9}" name="Stĺpec3622" dataDxfId="13378"/>
    <tableColumn id="3623" xr3:uid="{C7AA1E5C-17CE-4339-B400-E504A2758864}" name="Stĺpec3623" dataDxfId="13377"/>
    <tableColumn id="3624" xr3:uid="{21E1E2D9-4A16-469C-9CA5-4040854F5E77}" name="Stĺpec3624" dataDxfId="13376"/>
    <tableColumn id="3625" xr3:uid="{B456EB2E-4C50-4E93-A0CC-51A87BE21E6D}" name="Stĺpec3625" dataDxfId="13375"/>
    <tableColumn id="3626" xr3:uid="{F6E6B584-B192-4258-BBAB-D7AA4C5DBAA3}" name="Stĺpec3626" dataDxfId="13374"/>
    <tableColumn id="3627" xr3:uid="{83B777C1-A3F5-4E07-9FE4-6D47A385854F}" name="Stĺpec3627" dataDxfId="13373"/>
    <tableColumn id="3628" xr3:uid="{C288CD56-86A2-43DF-A7DD-D5E50A32670F}" name="Stĺpec3628" dataDxfId="13372"/>
    <tableColumn id="3629" xr3:uid="{A6B8A5F1-D9C4-4AA3-8B79-E80DDF63D5F8}" name="Stĺpec3629" dataDxfId="13371"/>
    <tableColumn id="3630" xr3:uid="{262916B1-0138-46CD-9747-317FE4E019C6}" name="Stĺpec3630" dataDxfId="13370"/>
    <tableColumn id="3631" xr3:uid="{D907AD61-EACB-46D1-963D-AB6BF8AA12EB}" name="Stĺpec3631" dataDxfId="13369"/>
    <tableColumn id="3632" xr3:uid="{C42C4258-8478-4970-ABC1-2F278739C35F}" name="Stĺpec3632" dataDxfId="13368"/>
    <tableColumn id="3633" xr3:uid="{D50A76A2-BEC3-4EF1-94BC-107590242DDE}" name="Stĺpec3633" dataDxfId="13367"/>
    <tableColumn id="3634" xr3:uid="{83B80BE0-42A4-4312-BE4E-B335E96EA632}" name="Stĺpec3634" dataDxfId="13366"/>
    <tableColumn id="3635" xr3:uid="{D32A87B7-8CD0-432F-AC79-0C9C39D4534B}" name="Stĺpec3635" dataDxfId="13365"/>
    <tableColumn id="3636" xr3:uid="{55973A40-23CB-4460-B214-2A67830DE446}" name="Stĺpec3636" dataDxfId="13364"/>
    <tableColumn id="3637" xr3:uid="{3BC21426-E9B6-405F-81B1-8B44968BADC9}" name="Stĺpec3637" dataDxfId="13363"/>
    <tableColumn id="3638" xr3:uid="{80E4DEFC-78A7-47A4-BD20-47708BFAB410}" name="Stĺpec3638" dataDxfId="13362"/>
    <tableColumn id="3639" xr3:uid="{E2D0EFA3-4AD8-4B94-A1DC-8C56AD05CE03}" name="Stĺpec3639" dataDxfId="13361"/>
    <tableColumn id="3640" xr3:uid="{56DCAD36-72D4-46FB-BF48-24158D1ADB0B}" name="Stĺpec3640" dataDxfId="13360"/>
    <tableColumn id="3641" xr3:uid="{FB950A13-9C94-4557-AD43-C91245A4AA77}" name="Stĺpec3641" dataDxfId="13359"/>
    <tableColumn id="3642" xr3:uid="{AA777C3A-677E-40DC-AEC4-950C3C213342}" name="Stĺpec3642" dataDxfId="13358"/>
    <tableColumn id="3643" xr3:uid="{F36BCA55-99D6-4CFE-98BB-DBA4BE4A4248}" name="Stĺpec3643" dataDxfId="13357"/>
    <tableColumn id="3644" xr3:uid="{92E1EE37-28B0-469C-B2E3-B95489BF280B}" name="Stĺpec3644" dataDxfId="13356"/>
    <tableColumn id="3645" xr3:uid="{5BA2E4CC-C303-46CE-BFD5-618C290ED7FF}" name="Stĺpec3645" dataDxfId="13355"/>
    <tableColumn id="3646" xr3:uid="{5917D291-F77B-45D4-8CE2-CDC626FA70E2}" name="Stĺpec3646" dataDxfId="13354"/>
    <tableColumn id="3647" xr3:uid="{DAC94714-4DB7-4827-BCBB-D5CEA5DFAA7A}" name="Stĺpec3647" dataDxfId="13353"/>
    <tableColumn id="3648" xr3:uid="{AF6CB937-09ED-4A70-8D95-7B0CCC6795E9}" name="Stĺpec3648" dataDxfId="13352"/>
    <tableColumn id="3649" xr3:uid="{5FB8E4D4-14DD-4D07-852F-7DBE16FD237A}" name="Stĺpec3649" dataDxfId="13351"/>
    <tableColumn id="3650" xr3:uid="{10E3F03A-A483-4F34-8A80-C677E670CB37}" name="Stĺpec3650" dataDxfId="13350"/>
    <tableColumn id="3651" xr3:uid="{C9A616BC-A7D1-4687-AC78-3571AA2666F0}" name="Stĺpec3651" dataDxfId="13349"/>
    <tableColumn id="3652" xr3:uid="{4B14708C-FA7D-4361-B8C2-31358A933054}" name="Stĺpec3652" dataDxfId="13348"/>
    <tableColumn id="3653" xr3:uid="{A3F2F65D-2DE3-4C38-AB43-B78D0410638D}" name="Stĺpec3653" dataDxfId="13347"/>
    <tableColumn id="3654" xr3:uid="{B7FD0FA6-79B9-4865-A833-7BFDD432E283}" name="Stĺpec3654" dataDxfId="13346"/>
    <tableColumn id="3655" xr3:uid="{EC5020B9-FEAE-4B8A-8A64-E0CDC0CE5CB5}" name="Stĺpec3655" dataDxfId="13345"/>
    <tableColumn id="3656" xr3:uid="{D3BF5229-3F3C-4228-8A1B-3963257415C7}" name="Stĺpec3656" dataDxfId="13344"/>
    <tableColumn id="3657" xr3:uid="{E6884CCE-4411-4BA5-9760-87E850B068FD}" name="Stĺpec3657" dataDxfId="13343"/>
    <tableColumn id="3658" xr3:uid="{07815384-F659-46C2-8748-BDB7ABCB2F4E}" name="Stĺpec3658" dataDxfId="13342"/>
    <tableColumn id="3659" xr3:uid="{F049ADEB-3350-4CBB-9B83-6A08DA000B38}" name="Stĺpec3659" dataDxfId="13341"/>
    <tableColumn id="3660" xr3:uid="{1D39C2D9-2AC6-4CB9-91A7-E62D2B037E68}" name="Stĺpec3660" dataDxfId="13340"/>
    <tableColumn id="3661" xr3:uid="{6E4EDC2F-FAE7-450B-A3CE-D824674846A7}" name="Stĺpec3661" dataDxfId="13339"/>
    <tableColumn id="3662" xr3:uid="{5A4ED2C7-CA0F-43D6-BA42-FB49A932A998}" name="Stĺpec3662" dataDxfId="13338"/>
    <tableColumn id="3663" xr3:uid="{0C51710F-A6AF-435C-A02D-8EC27711A662}" name="Stĺpec3663" dataDxfId="13337"/>
    <tableColumn id="3664" xr3:uid="{082A7509-666F-465F-856A-7C56E29CDFFE}" name="Stĺpec3664" dataDxfId="13336"/>
    <tableColumn id="3665" xr3:uid="{278AA4DF-3E6C-4C4B-AD25-360AC4F6E8D0}" name="Stĺpec3665" dataDxfId="13335"/>
    <tableColumn id="3666" xr3:uid="{41073C65-4992-42EC-8C2A-3966550EA39F}" name="Stĺpec3666" dataDxfId="13334"/>
    <tableColumn id="3667" xr3:uid="{7875D73F-5229-4ADA-97DD-6C8C55B73917}" name="Stĺpec3667" dataDxfId="13333"/>
    <tableColumn id="3668" xr3:uid="{B1E54D63-0EDF-4379-A99B-74D4AAAE8D0D}" name="Stĺpec3668" dataDxfId="13332"/>
    <tableColumn id="3669" xr3:uid="{EE95B1B7-3BF4-492E-BED2-397E98E830DE}" name="Stĺpec3669" dataDxfId="13331"/>
    <tableColumn id="3670" xr3:uid="{B8E81735-E24C-4584-B680-DD7255A9AD44}" name="Stĺpec3670" dataDxfId="13330"/>
    <tableColumn id="3671" xr3:uid="{E263BE21-2863-4C5D-9DF2-B295FB064B88}" name="Stĺpec3671" dataDxfId="13329"/>
    <tableColumn id="3672" xr3:uid="{266D1B92-4556-41EB-85D0-194D4B29E9EC}" name="Stĺpec3672" dataDxfId="13328"/>
    <tableColumn id="3673" xr3:uid="{023EC096-C4A3-4D6D-A5E2-29FF64B55976}" name="Stĺpec3673" dataDxfId="13327"/>
    <tableColumn id="3674" xr3:uid="{AFF13B7B-9383-4BF8-A893-284261E0F9C6}" name="Stĺpec3674" dataDxfId="13326"/>
    <tableColumn id="3675" xr3:uid="{48000131-5E63-4F03-8B02-3CA77DB12464}" name="Stĺpec3675" dataDxfId="13325"/>
    <tableColumn id="3676" xr3:uid="{BAB45251-929F-41F3-9C42-2DB724CA5471}" name="Stĺpec3676" dataDxfId="13324"/>
    <tableColumn id="3677" xr3:uid="{E113FDCC-D4DC-46AF-A912-889E70F59C00}" name="Stĺpec3677" dataDxfId="13323"/>
    <tableColumn id="3678" xr3:uid="{F49126FB-3AB1-48C8-A25D-577EF7D4CAB4}" name="Stĺpec3678" dataDxfId="13322"/>
    <tableColumn id="3679" xr3:uid="{3988C160-2269-4240-A1D6-4CDD5EA93457}" name="Stĺpec3679" dataDxfId="13321"/>
    <tableColumn id="3680" xr3:uid="{3ECAD72E-1BA1-4CED-9658-5866E1E90F76}" name="Stĺpec3680" dataDxfId="13320"/>
    <tableColumn id="3681" xr3:uid="{0C649A91-E436-4E44-AA8A-2938E043A34C}" name="Stĺpec3681" dataDxfId="13319"/>
    <tableColumn id="3682" xr3:uid="{13054390-701D-4F7C-A346-FB2BF5872489}" name="Stĺpec3682" dataDxfId="13318"/>
    <tableColumn id="3683" xr3:uid="{9D18D50C-BC4E-4272-A36B-0450E93BDD15}" name="Stĺpec3683" dataDxfId="13317"/>
    <tableColumn id="3684" xr3:uid="{1CE2794F-07CD-4836-98E0-55C5CAA5966C}" name="Stĺpec3684" dataDxfId="13316"/>
    <tableColumn id="3685" xr3:uid="{29FCFBA0-207E-4E25-BD14-4BB657E52CDF}" name="Stĺpec3685" dataDxfId="13315"/>
    <tableColumn id="3686" xr3:uid="{CF06F5D0-7D8E-49B9-8CC7-D0DF0C82B068}" name="Stĺpec3686" dataDxfId="13314"/>
    <tableColumn id="3687" xr3:uid="{88756724-63D5-49FD-88B7-E66227101C6E}" name="Stĺpec3687" dataDxfId="13313"/>
    <tableColumn id="3688" xr3:uid="{58138543-7F08-4544-9CCA-6F30A957AB36}" name="Stĺpec3688" dataDxfId="13312"/>
    <tableColumn id="3689" xr3:uid="{BEF29011-58AE-41DF-B863-DCF407B07D01}" name="Stĺpec3689" dataDxfId="13311"/>
    <tableColumn id="3690" xr3:uid="{C50EB880-FC24-4F72-99EB-704E1626640C}" name="Stĺpec3690" dataDxfId="13310"/>
    <tableColumn id="3691" xr3:uid="{5393E294-9B02-41EA-8EAC-47C01BA772CC}" name="Stĺpec3691" dataDxfId="13309"/>
    <tableColumn id="3692" xr3:uid="{FB6624C5-0F32-4854-9751-2790AEA0811C}" name="Stĺpec3692" dataDxfId="13308"/>
    <tableColumn id="3693" xr3:uid="{876D1D6A-A641-41CC-B5CE-551121BE8B5F}" name="Stĺpec3693" dataDxfId="13307"/>
    <tableColumn id="3694" xr3:uid="{751D8C75-EC89-4EBF-94A6-C0A403FF1C5C}" name="Stĺpec3694" dataDxfId="13306"/>
    <tableColumn id="3695" xr3:uid="{6F188FD4-9CC9-479B-B2CC-2C3B7A6C8761}" name="Stĺpec3695" dataDxfId="13305"/>
    <tableColumn id="3696" xr3:uid="{E2A44D3F-CE12-4916-8FA6-6581FB9BBBF8}" name="Stĺpec3696" dataDxfId="13304"/>
    <tableColumn id="3697" xr3:uid="{D49C8948-049D-4341-8298-756650007CD7}" name="Stĺpec3697" dataDxfId="13303"/>
    <tableColumn id="3698" xr3:uid="{2FB634FF-465B-47FF-8D90-21229DF9F71F}" name="Stĺpec3698" dataDxfId="13302"/>
    <tableColumn id="3699" xr3:uid="{B1E2ADA6-6FF6-48B0-8CC6-EA9703CC2845}" name="Stĺpec3699" dataDxfId="13301"/>
    <tableColumn id="3700" xr3:uid="{F4A983E4-8E87-43A2-918E-78EA71D9D91F}" name="Stĺpec3700" dataDxfId="13300"/>
    <tableColumn id="3701" xr3:uid="{E2679089-7D13-4C09-A8B8-A6649FD66F97}" name="Stĺpec3701" dataDxfId="13299"/>
    <tableColumn id="3702" xr3:uid="{885C2DB1-DFC7-425B-A8EE-7AEB333FA5B6}" name="Stĺpec3702" dataDxfId="13298"/>
    <tableColumn id="3703" xr3:uid="{FFCFA421-8EEB-4740-9BEC-61E3FFC3A767}" name="Stĺpec3703" dataDxfId="13297"/>
    <tableColumn id="3704" xr3:uid="{490A0E82-FE2B-4A6E-8D1A-7F8750FDB634}" name="Stĺpec3704" dataDxfId="13296"/>
    <tableColumn id="3705" xr3:uid="{0D7B7170-3989-471E-AA01-ED1CCFF3F82A}" name="Stĺpec3705" dataDxfId="13295"/>
    <tableColumn id="3706" xr3:uid="{9C11F113-7ACF-43F7-80AA-7541536C49B1}" name="Stĺpec3706" dataDxfId="13294"/>
    <tableColumn id="3707" xr3:uid="{0A1E7459-515E-4794-B6D7-9FD974BA71DC}" name="Stĺpec3707" dataDxfId="13293"/>
    <tableColumn id="3708" xr3:uid="{B54D64D0-902E-4C6A-AB70-D3DBF440C986}" name="Stĺpec3708" dataDxfId="13292"/>
    <tableColumn id="3709" xr3:uid="{ABD13FDE-03FB-4F04-83D2-F27A02C89949}" name="Stĺpec3709" dataDxfId="13291"/>
    <tableColumn id="3710" xr3:uid="{7D2C5B4F-2693-45C7-95C0-983FA20C39E3}" name="Stĺpec3710" dataDxfId="13290"/>
    <tableColumn id="3711" xr3:uid="{7EDADBAC-BB03-4757-933F-FA309E1358ED}" name="Stĺpec3711" dataDxfId="13289"/>
    <tableColumn id="3712" xr3:uid="{D94420C3-A86A-4147-A30B-36867339CA69}" name="Stĺpec3712" dataDxfId="13288"/>
    <tableColumn id="3713" xr3:uid="{13C3CCA6-303E-497E-8556-251C911E1805}" name="Stĺpec3713" dataDxfId="13287"/>
    <tableColumn id="3714" xr3:uid="{714541BB-FC11-4731-AA6C-2B8F2E752783}" name="Stĺpec3714" dataDxfId="13286"/>
    <tableColumn id="3715" xr3:uid="{740524D3-323B-4955-A3C0-02F78244C69E}" name="Stĺpec3715" dataDxfId="13285"/>
    <tableColumn id="3716" xr3:uid="{6B960314-BBDA-4118-9919-B3FC841A9802}" name="Stĺpec3716" dataDxfId="13284"/>
    <tableColumn id="3717" xr3:uid="{D02A9923-E9C0-4172-AE1B-84B1BBB502BB}" name="Stĺpec3717" dataDxfId="13283"/>
    <tableColumn id="3718" xr3:uid="{C4EB1625-7971-4AF0-9AF3-428AEA2B3A80}" name="Stĺpec3718" dataDxfId="13282"/>
    <tableColumn id="3719" xr3:uid="{0B9E9D0E-61EE-4794-A5D9-EE587EF74CD0}" name="Stĺpec3719" dataDxfId="13281"/>
    <tableColumn id="3720" xr3:uid="{1613B97D-B821-40CE-B74D-EC1E61C57EA4}" name="Stĺpec3720" dataDxfId="13280"/>
    <tableColumn id="3721" xr3:uid="{A40600AC-1188-4E78-90FF-7186F75C4FD0}" name="Stĺpec3721" dataDxfId="13279"/>
    <tableColumn id="3722" xr3:uid="{B0E43139-0D2A-49FF-B5C7-55059E7DDEF3}" name="Stĺpec3722" dataDxfId="13278"/>
    <tableColumn id="3723" xr3:uid="{E826AC6E-44E8-41C4-AF61-F72AACA71A24}" name="Stĺpec3723" dataDxfId="13277"/>
    <tableColumn id="3724" xr3:uid="{F0CD9554-16D2-4CC7-A72C-31996A93DFE2}" name="Stĺpec3724" dataDxfId="13276"/>
    <tableColumn id="3725" xr3:uid="{63CA4186-2F3B-486E-8CEB-41C97A5CB169}" name="Stĺpec3725" dataDxfId="13275"/>
    <tableColumn id="3726" xr3:uid="{06CFD3EC-13CD-4D71-A1A1-D74D508D75C0}" name="Stĺpec3726" dataDxfId="13274"/>
    <tableColumn id="3727" xr3:uid="{7A605A3B-E157-42BE-9990-7D8711781799}" name="Stĺpec3727" dataDxfId="13273"/>
    <tableColumn id="3728" xr3:uid="{4749670C-057E-446C-8325-2B0A427E950E}" name="Stĺpec3728" dataDxfId="13272"/>
    <tableColumn id="3729" xr3:uid="{FF4AD931-5A04-4964-BC1C-A40BF79BBFDE}" name="Stĺpec3729" dataDxfId="13271"/>
    <tableColumn id="3730" xr3:uid="{D4CC7C84-A12E-4927-B91D-9F7A8286CA03}" name="Stĺpec3730" dataDxfId="13270"/>
    <tableColumn id="3731" xr3:uid="{5E2A3DF8-C2E7-4D69-A0AF-8BC2EF095D8D}" name="Stĺpec3731" dataDxfId="13269"/>
    <tableColumn id="3732" xr3:uid="{C37CBFA8-43FC-42C0-BFBE-4C560F8D13FC}" name="Stĺpec3732" dataDxfId="13268"/>
    <tableColumn id="3733" xr3:uid="{FB0DC971-56D2-44E1-B8BC-8DEFBE504F41}" name="Stĺpec3733" dataDxfId="13267"/>
    <tableColumn id="3734" xr3:uid="{8D1858B3-3AD3-4496-8FCC-92B82466D8A4}" name="Stĺpec3734" dataDxfId="13266"/>
    <tableColumn id="3735" xr3:uid="{3DA1B231-DBBA-4B59-812F-7264677B78F4}" name="Stĺpec3735" dataDxfId="13265"/>
    <tableColumn id="3736" xr3:uid="{6179CFF1-99A8-417C-8650-139B6A1D9DF2}" name="Stĺpec3736" dataDxfId="13264"/>
    <tableColumn id="3737" xr3:uid="{2C2AC0A7-ACB3-4ED0-9CC3-EFF242149D60}" name="Stĺpec3737" dataDxfId="13263"/>
    <tableColumn id="3738" xr3:uid="{0881BAA0-D7DA-4567-988D-03B9240F0026}" name="Stĺpec3738" dataDxfId="13262"/>
    <tableColumn id="3739" xr3:uid="{E0DCE062-B9F3-45B8-A32B-EF0F20E4A79D}" name="Stĺpec3739" dataDxfId="13261"/>
    <tableColumn id="3740" xr3:uid="{FE0744CA-7973-4E7D-8529-D114C93F9C62}" name="Stĺpec3740" dataDxfId="13260"/>
    <tableColumn id="3741" xr3:uid="{D5E984D7-576E-475F-B3CF-354ABC8300C9}" name="Stĺpec3741" dataDxfId="13259"/>
    <tableColumn id="3742" xr3:uid="{B6A244A2-E634-4068-8D42-F505961AD93A}" name="Stĺpec3742" dataDxfId="13258"/>
    <tableColumn id="3743" xr3:uid="{9BA43B2A-402A-450E-8F1A-18D450A22AC8}" name="Stĺpec3743" dataDxfId="13257"/>
    <tableColumn id="3744" xr3:uid="{1A5AC35A-0102-4ED6-97E8-930686778771}" name="Stĺpec3744" dataDxfId="13256"/>
    <tableColumn id="3745" xr3:uid="{FC7CCE0B-C2AC-406E-9AB6-403414EA8312}" name="Stĺpec3745" dataDxfId="13255"/>
    <tableColumn id="3746" xr3:uid="{FA71E87C-5519-42B3-A10A-0E9883AEC96E}" name="Stĺpec3746" dataDxfId="13254"/>
    <tableColumn id="3747" xr3:uid="{116C2635-99C2-4996-99C7-8BAECB6B2CB3}" name="Stĺpec3747" dataDxfId="13253"/>
    <tableColumn id="3748" xr3:uid="{96C2920B-168A-402F-B2B7-AFD24CFCB0C6}" name="Stĺpec3748" dataDxfId="13252"/>
    <tableColumn id="3749" xr3:uid="{1176A561-B97E-45F9-8773-853E6F54E8E5}" name="Stĺpec3749" dataDxfId="13251"/>
    <tableColumn id="3750" xr3:uid="{D7E5625D-7E2A-4264-9BE1-F4AF5EFDFE85}" name="Stĺpec3750" dataDxfId="13250"/>
    <tableColumn id="3751" xr3:uid="{828FBA08-A49E-4011-A20E-CA7D005EA2CE}" name="Stĺpec3751" dataDxfId="13249"/>
    <tableColumn id="3752" xr3:uid="{F0D1F567-E4F5-404F-819B-08E2BA05C69E}" name="Stĺpec3752" dataDxfId="13248"/>
    <tableColumn id="3753" xr3:uid="{6316F388-ACF2-4C9B-855C-89FFAE6E2AEA}" name="Stĺpec3753" dataDxfId="13247"/>
    <tableColumn id="3754" xr3:uid="{433CA2CD-6EA1-4AA1-84BE-A0F9482C720C}" name="Stĺpec3754" dataDxfId="13246"/>
    <tableColumn id="3755" xr3:uid="{A0160128-5CBB-487F-85AA-0C6697365CEB}" name="Stĺpec3755" dataDxfId="13245"/>
    <tableColumn id="3756" xr3:uid="{6EE95030-D829-475F-B983-CAA2BEE03881}" name="Stĺpec3756" dataDxfId="13244"/>
    <tableColumn id="3757" xr3:uid="{864E660C-9D73-43EC-A65E-EB952ABE26D9}" name="Stĺpec3757" dataDxfId="13243"/>
    <tableColumn id="3758" xr3:uid="{F1FC8C59-15CE-4009-9617-29753477C095}" name="Stĺpec3758" dataDxfId="13242"/>
    <tableColumn id="3759" xr3:uid="{71F41389-5683-4744-8338-53D12871AEF0}" name="Stĺpec3759" dataDxfId="13241"/>
    <tableColumn id="3760" xr3:uid="{E3386803-C436-4C6B-98C0-A1B7A24B3C49}" name="Stĺpec3760" dataDxfId="13240"/>
    <tableColumn id="3761" xr3:uid="{7BA77FAB-2587-48D3-9C41-CFA4F80BD820}" name="Stĺpec3761" dataDxfId="13239"/>
    <tableColumn id="3762" xr3:uid="{95FC15B1-0851-4749-9254-22E025A42779}" name="Stĺpec3762" dataDxfId="13238"/>
    <tableColumn id="3763" xr3:uid="{CACC92C2-A39E-409D-9D30-8C5E61C1B3D2}" name="Stĺpec3763" dataDxfId="13237"/>
    <tableColumn id="3764" xr3:uid="{726D264C-FFDE-48E1-8642-B52613D64A76}" name="Stĺpec3764" dataDxfId="13236"/>
    <tableColumn id="3765" xr3:uid="{A39E8101-C12B-483B-AB7C-E2455F73D2CF}" name="Stĺpec3765" dataDxfId="13235"/>
    <tableColumn id="3766" xr3:uid="{FE2BA16A-F22B-4B45-B5EC-8F784553A7A7}" name="Stĺpec3766" dataDxfId="13234"/>
    <tableColumn id="3767" xr3:uid="{9A8B4D09-2178-4580-9C0D-CF36D75330B2}" name="Stĺpec3767" dataDxfId="13233"/>
    <tableColumn id="3768" xr3:uid="{9AE87454-7EBB-4BB8-930A-92C2A6EAA927}" name="Stĺpec3768" dataDxfId="13232"/>
    <tableColumn id="3769" xr3:uid="{F491C077-9AAB-4106-B418-A9753884A54D}" name="Stĺpec3769" dataDxfId="13231"/>
    <tableColumn id="3770" xr3:uid="{ED34C2D3-2BA2-45D6-93D1-FFC737F0EE91}" name="Stĺpec3770" dataDxfId="13230"/>
    <tableColumn id="3771" xr3:uid="{715BE2D2-DD9A-49B7-A05F-FB7003A2491A}" name="Stĺpec3771" dataDxfId="13229"/>
    <tableColumn id="3772" xr3:uid="{AB5ADF99-6CE6-4295-8DC1-59FE14A49CA4}" name="Stĺpec3772" dataDxfId="13228"/>
    <tableColumn id="3773" xr3:uid="{A81AD022-B740-4795-A5EE-DAA683DAF1C6}" name="Stĺpec3773" dataDxfId="13227"/>
    <tableColumn id="3774" xr3:uid="{4DDE793A-A205-4209-B240-D7E539A12ED0}" name="Stĺpec3774" dataDxfId="13226"/>
    <tableColumn id="3775" xr3:uid="{1C831E32-209D-47C2-9AFA-F74C10FA1D36}" name="Stĺpec3775" dataDxfId="13225"/>
    <tableColumn id="3776" xr3:uid="{921B6825-8547-4C5D-AEA8-B06E1671B3C8}" name="Stĺpec3776" dataDxfId="13224"/>
    <tableColumn id="3777" xr3:uid="{2E816EDF-DEE8-428C-8412-888C2B58095D}" name="Stĺpec3777" dataDxfId="13223"/>
    <tableColumn id="3778" xr3:uid="{D3B2871C-DCF9-4CC4-B45C-602CDE72A8EA}" name="Stĺpec3778" dataDxfId="13222"/>
    <tableColumn id="3779" xr3:uid="{16428C45-D835-45A0-A690-87A360BED449}" name="Stĺpec3779" dataDxfId="13221"/>
    <tableColumn id="3780" xr3:uid="{4F892DEE-678D-4330-8C10-538ECA5FA969}" name="Stĺpec3780" dataDxfId="13220"/>
    <tableColumn id="3781" xr3:uid="{82723C28-2F3E-4471-9DAD-244809D0CBFD}" name="Stĺpec3781" dataDxfId="13219"/>
    <tableColumn id="3782" xr3:uid="{6B76DE4D-63C0-4041-9F0B-66E3479D6B54}" name="Stĺpec3782" dataDxfId="13218"/>
    <tableColumn id="3783" xr3:uid="{BC94CDC0-08AB-4693-A7F3-F7273826F420}" name="Stĺpec3783" dataDxfId="13217"/>
    <tableColumn id="3784" xr3:uid="{30247E82-95DF-46AA-B045-B15659B5ADA7}" name="Stĺpec3784" dataDxfId="13216"/>
    <tableColumn id="3785" xr3:uid="{52269CD4-4E1A-4A58-9BAC-AD3E47A02358}" name="Stĺpec3785" dataDxfId="13215"/>
    <tableColumn id="3786" xr3:uid="{627A52E4-E163-474A-B395-EC30473F1B68}" name="Stĺpec3786" dataDxfId="13214"/>
    <tableColumn id="3787" xr3:uid="{010A1BE7-4423-42F6-9CE3-587C26AA6F82}" name="Stĺpec3787" dataDxfId="13213"/>
    <tableColumn id="3788" xr3:uid="{93840A2C-E070-46DA-B1C5-E789478649CC}" name="Stĺpec3788" dataDxfId="13212"/>
    <tableColumn id="3789" xr3:uid="{9065B40C-6A10-4386-A3B0-282A85970BBE}" name="Stĺpec3789" dataDxfId="13211"/>
    <tableColumn id="3790" xr3:uid="{5BB2FAAE-CE2D-4CB8-9047-26132478249A}" name="Stĺpec3790" dataDxfId="13210"/>
    <tableColumn id="3791" xr3:uid="{7A7533BD-C3CB-4D55-9B97-B48FB637B9A3}" name="Stĺpec3791" dataDxfId="13209"/>
    <tableColumn id="3792" xr3:uid="{A5D8125C-E414-4B7B-B783-3B72F459F1ED}" name="Stĺpec3792" dataDxfId="13208"/>
    <tableColumn id="3793" xr3:uid="{2BBEFCB4-219C-4461-87E3-5335F8CAE0CF}" name="Stĺpec3793" dataDxfId="13207"/>
    <tableColumn id="3794" xr3:uid="{11261941-8F03-4694-BD55-AB033D9DD8C8}" name="Stĺpec3794" dataDxfId="13206"/>
    <tableColumn id="3795" xr3:uid="{4CF61D97-6AC4-46F1-83FD-49F7E42C0841}" name="Stĺpec3795" dataDxfId="13205"/>
    <tableColumn id="3796" xr3:uid="{EBCF2276-1FA4-4FD2-8566-B0CF03FCBFBB}" name="Stĺpec3796" dataDxfId="13204"/>
    <tableColumn id="3797" xr3:uid="{59B6407A-3F2C-4E51-9087-B1725409FBF5}" name="Stĺpec3797" dataDxfId="13203"/>
    <tableColumn id="3798" xr3:uid="{E68D97BC-6C08-4A3A-9707-38333418AE0A}" name="Stĺpec3798" dataDxfId="13202"/>
    <tableColumn id="3799" xr3:uid="{B43AA9E1-D0EE-402B-8A00-4BD31D8CDFD8}" name="Stĺpec3799" dataDxfId="13201"/>
    <tableColumn id="3800" xr3:uid="{906794CD-B5B3-49B5-9D34-C9F479B69F2C}" name="Stĺpec3800" dataDxfId="13200"/>
    <tableColumn id="3801" xr3:uid="{4EF3C4A7-4C5C-4DF3-8B6B-B9DDC3326975}" name="Stĺpec3801" dataDxfId="13199"/>
    <tableColumn id="3802" xr3:uid="{A66B56AA-C2C7-41E5-8AB1-0ED598AE6E3F}" name="Stĺpec3802" dataDxfId="13198"/>
    <tableColumn id="3803" xr3:uid="{AEEEE648-D6C8-42FE-B9B7-7D3F2BE96514}" name="Stĺpec3803" dataDxfId="13197"/>
    <tableColumn id="3804" xr3:uid="{29BEBEE8-7925-4998-97F5-1353498115B5}" name="Stĺpec3804" dataDxfId="13196"/>
    <tableColumn id="3805" xr3:uid="{5C84B6F7-4D3A-4B46-B97F-0C1178DAB3F9}" name="Stĺpec3805" dataDxfId="13195"/>
    <tableColumn id="3806" xr3:uid="{1E0C7979-D206-4CCC-B62A-18590D65A9BB}" name="Stĺpec3806" dataDxfId="13194"/>
    <tableColumn id="3807" xr3:uid="{B1A6E172-F729-4389-BA9E-A971FBCD8B62}" name="Stĺpec3807" dataDxfId="13193"/>
    <tableColumn id="3808" xr3:uid="{068599B0-9E50-4116-9BDB-3E2CF6C93846}" name="Stĺpec3808" dataDxfId="13192"/>
    <tableColumn id="3809" xr3:uid="{330C9830-5B7D-448D-8908-A759CDCFA05C}" name="Stĺpec3809" dataDxfId="13191"/>
    <tableColumn id="3810" xr3:uid="{4AF46D45-FBA5-4E51-81F9-F932D67F3A6D}" name="Stĺpec3810" dataDxfId="13190"/>
    <tableColumn id="3811" xr3:uid="{7A2A5B09-49B1-40DF-A980-5D2C3E3342DC}" name="Stĺpec3811" dataDxfId="13189"/>
    <tableColumn id="3812" xr3:uid="{29FF2619-D20F-492E-AF8D-3E813133BBF9}" name="Stĺpec3812" dataDxfId="13188"/>
    <tableColumn id="3813" xr3:uid="{CFDB971E-38C8-40BE-AE6A-5C09B88C5F8F}" name="Stĺpec3813" dataDxfId="13187"/>
    <tableColumn id="3814" xr3:uid="{15B15108-0F8D-4837-B9CB-41F5A8987518}" name="Stĺpec3814" dataDxfId="13186"/>
    <tableColumn id="3815" xr3:uid="{D044A50F-6D96-4051-8275-45F5F7C239FE}" name="Stĺpec3815" dataDxfId="13185"/>
    <tableColumn id="3816" xr3:uid="{B0CE0BC3-CEB0-4B19-9E7E-FA209E94739D}" name="Stĺpec3816" dataDxfId="13184"/>
    <tableColumn id="3817" xr3:uid="{2A0504A7-D189-4DEC-BF56-D33775B48405}" name="Stĺpec3817" dataDxfId="13183"/>
    <tableColumn id="3818" xr3:uid="{3F657FED-5A44-4CA5-8C27-157108EFA668}" name="Stĺpec3818" dataDxfId="13182"/>
    <tableColumn id="3819" xr3:uid="{3ADD2022-D003-472B-8028-837DBF99D5F4}" name="Stĺpec3819" dataDxfId="13181"/>
    <tableColumn id="3820" xr3:uid="{95E78A4E-6085-40EC-A667-55973D39B231}" name="Stĺpec3820" dataDxfId="13180"/>
    <tableColumn id="3821" xr3:uid="{84463102-B2FE-4716-867A-4569AEAF7AE0}" name="Stĺpec3821" dataDxfId="13179"/>
    <tableColumn id="3822" xr3:uid="{63FDDA6D-3F85-4CFF-93AC-369523F1C93D}" name="Stĺpec3822" dataDxfId="13178"/>
    <tableColumn id="3823" xr3:uid="{849858AF-DF7D-4A83-BD73-E2D36333C0D9}" name="Stĺpec3823" dataDxfId="13177"/>
    <tableColumn id="3824" xr3:uid="{BEE08A74-28FC-49BA-907B-D6B043A8FF9C}" name="Stĺpec3824" dataDxfId="13176"/>
    <tableColumn id="3825" xr3:uid="{323E8CB7-4FC1-4C4F-B2AD-3027A00839EA}" name="Stĺpec3825" dataDxfId="13175"/>
    <tableColumn id="3826" xr3:uid="{861C218F-5A95-41B6-9823-D38F4C48A690}" name="Stĺpec3826" dataDxfId="13174"/>
    <tableColumn id="3827" xr3:uid="{EA612B3F-1C1B-41BF-B493-759479A23ED5}" name="Stĺpec3827" dataDxfId="13173"/>
    <tableColumn id="3828" xr3:uid="{A5E150B6-7972-44BF-9B21-E3B01AD2EE8B}" name="Stĺpec3828" dataDxfId="13172"/>
    <tableColumn id="3829" xr3:uid="{C357F5FD-99BD-4203-93BA-24138DDBD734}" name="Stĺpec3829" dataDxfId="13171"/>
    <tableColumn id="3830" xr3:uid="{42A755BC-AC30-4071-B75B-1AB81870650B}" name="Stĺpec3830" dataDxfId="13170"/>
    <tableColumn id="3831" xr3:uid="{9E370659-9D5A-4108-923C-A06AE1A6A3FB}" name="Stĺpec3831" dataDxfId="13169"/>
    <tableColumn id="3832" xr3:uid="{BB08641C-935B-447E-99D8-BB95AFFD4D43}" name="Stĺpec3832" dataDxfId="13168"/>
    <tableColumn id="3833" xr3:uid="{4CDA3B16-005E-4FA9-AEDD-4E1954720882}" name="Stĺpec3833" dataDxfId="13167"/>
    <tableColumn id="3834" xr3:uid="{39A1E3F6-B98B-4D49-8C10-90E1E6E5E230}" name="Stĺpec3834" dataDxfId="13166"/>
    <tableColumn id="3835" xr3:uid="{7F0D7A68-BDE0-4027-84B4-929F34425E3D}" name="Stĺpec3835" dataDxfId="13165"/>
    <tableColumn id="3836" xr3:uid="{DCD9161C-21C0-4AAF-A143-8965AE5FEDC1}" name="Stĺpec3836" dataDxfId="13164"/>
    <tableColumn id="3837" xr3:uid="{70BE47AF-3CA8-412C-87D9-BBA970D80B96}" name="Stĺpec3837" dataDxfId="13163"/>
    <tableColumn id="3838" xr3:uid="{B7E9AB42-7A57-4570-8AE8-E27F86675EE4}" name="Stĺpec3838" dataDxfId="13162"/>
    <tableColumn id="3839" xr3:uid="{D5F2059E-A8B4-43A9-8DD5-F995F997AA06}" name="Stĺpec3839" dataDxfId="13161"/>
    <tableColumn id="3840" xr3:uid="{4D67ED86-AF38-401D-9672-B7A7599149AF}" name="Stĺpec3840" dataDxfId="13160"/>
    <tableColumn id="3841" xr3:uid="{F7EEEF5D-D936-4A4E-913C-5C51915CE450}" name="Stĺpec3841" dataDxfId="13159"/>
    <tableColumn id="3842" xr3:uid="{8259BB5D-8136-4CB4-BAF5-5D70B2947A79}" name="Stĺpec3842" dataDxfId="13158"/>
    <tableColumn id="3843" xr3:uid="{05FEBE79-0063-4F9A-96C5-FEAA6880CA2D}" name="Stĺpec3843" dataDxfId="13157"/>
    <tableColumn id="3844" xr3:uid="{FA6C717A-5E68-40FD-A2F9-30A2ACFC26EC}" name="Stĺpec3844" dataDxfId="13156"/>
    <tableColumn id="3845" xr3:uid="{ECA29D34-CF7B-48E9-B06F-E248D932839C}" name="Stĺpec3845" dataDxfId="13155"/>
    <tableColumn id="3846" xr3:uid="{A7ACF5CE-B6DF-4EC4-BC7F-7022A660F8DA}" name="Stĺpec3846" dataDxfId="13154"/>
    <tableColumn id="3847" xr3:uid="{972FDAF0-0693-448C-8A01-356FBDF19959}" name="Stĺpec3847" dataDxfId="13153"/>
    <tableColumn id="3848" xr3:uid="{52E0C6A7-7F0B-4565-B5B6-EB7D3D378856}" name="Stĺpec3848" dataDxfId="13152"/>
    <tableColumn id="3849" xr3:uid="{EF2EDE0C-E680-486A-914A-3A1235001862}" name="Stĺpec3849" dataDxfId="13151"/>
    <tableColumn id="3850" xr3:uid="{980A89BF-4C7D-4283-A080-D86BA104E479}" name="Stĺpec3850" dataDxfId="13150"/>
    <tableColumn id="3851" xr3:uid="{10570680-2C08-4032-94F2-A749A856CBD0}" name="Stĺpec3851" dataDxfId="13149"/>
    <tableColumn id="3852" xr3:uid="{30141A61-C284-4429-B100-9AA56302A566}" name="Stĺpec3852" dataDxfId="13148"/>
    <tableColumn id="3853" xr3:uid="{F2D01F84-76F6-4273-9B5B-F1DFB06B72AB}" name="Stĺpec3853" dataDxfId="13147"/>
    <tableColumn id="3854" xr3:uid="{DED439A3-E6B2-46E4-BA54-E9784F42977F}" name="Stĺpec3854" dataDxfId="13146"/>
    <tableColumn id="3855" xr3:uid="{887E5389-D436-4E90-BFBB-B0D65FC794D6}" name="Stĺpec3855" dataDxfId="13145"/>
    <tableColumn id="3856" xr3:uid="{EF767ECC-5058-4727-8655-86B5C6EB34D4}" name="Stĺpec3856" dataDxfId="13144"/>
    <tableColumn id="3857" xr3:uid="{A84D217B-814C-4F42-AE14-32323CBBF9C9}" name="Stĺpec3857" dataDxfId="13143"/>
    <tableColumn id="3858" xr3:uid="{2D50B58E-BE9A-4306-B657-A289F50134F5}" name="Stĺpec3858" dataDxfId="13142"/>
    <tableColumn id="3859" xr3:uid="{4DDC83E3-FBB4-4914-A913-FC674C35BE01}" name="Stĺpec3859" dataDxfId="13141"/>
    <tableColumn id="3860" xr3:uid="{E7C54FE0-662D-484D-805B-88392CF7DD50}" name="Stĺpec3860" dataDxfId="13140"/>
    <tableColumn id="3861" xr3:uid="{3FA5BB5B-2258-4C9B-9700-0011EB39DB00}" name="Stĺpec3861" dataDxfId="13139"/>
    <tableColumn id="3862" xr3:uid="{EB2CB453-37C7-4F1A-8069-9522808139A4}" name="Stĺpec3862" dataDxfId="13138"/>
    <tableColumn id="3863" xr3:uid="{7518EB4E-D64C-449E-BEDA-FDFCC9B6ED81}" name="Stĺpec3863" dataDxfId="13137"/>
    <tableColumn id="3864" xr3:uid="{C7264B47-B84B-4A58-AD3C-46C5185CDBCA}" name="Stĺpec3864" dataDxfId="13136"/>
    <tableColumn id="3865" xr3:uid="{85E0CC09-F850-45F5-A6D8-874AF8B624D4}" name="Stĺpec3865" dataDxfId="13135"/>
    <tableColumn id="3866" xr3:uid="{A643C568-F5BF-4C7E-B57B-27167CE83D61}" name="Stĺpec3866" dataDxfId="13134"/>
    <tableColumn id="3867" xr3:uid="{C7A77AB6-8267-4743-9AE8-325EAC1A6F1E}" name="Stĺpec3867" dataDxfId="13133"/>
    <tableColumn id="3868" xr3:uid="{5D9C2F83-0095-4F9B-B66D-023ADC73E6AF}" name="Stĺpec3868" dataDxfId="13132"/>
    <tableColumn id="3869" xr3:uid="{27637A4A-64E9-4657-A07D-A3698CB9F105}" name="Stĺpec3869" dataDxfId="13131"/>
    <tableColumn id="3870" xr3:uid="{0DD5C1B7-3E0B-453B-9515-AE48CD3C91EF}" name="Stĺpec3870" dataDxfId="13130"/>
    <tableColumn id="3871" xr3:uid="{27C7D569-48FD-4D8C-9769-3F8521540A36}" name="Stĺpec3871" dataDxfId="13129"/>
    <tableColumn id="3872" xr3:uid="{F41E76B4-2337-4DBF-8AFF-5230C5D9BE03}" name="Stĺpec3872" dataDxfId="13128"/>
    <tableColumn id="3873" xr3:uid="{658DDCAF-ABE9-498D-96FA-4707991681D9}" name="Stĺpec3873" dataDxfId="13127"/>
    <tableColumn id="3874" xr3:uid="{45760B86-F653-467B-9C93-75BFE5B67081}" name="Stĺpec3874" dataDxfId="13126"/>
    <tableColumn id="3875" xr3:uid="{D6CC254E-9B83-41C3-8AEF-6480DF10D2B2}" name="Stĺpec3875" dataDxfId="13125"/>
    <tableColumn id="3876" xr3:uid="{DE7208B7-95EA-4A53-A552-85DA8304B04F}" name="Stĺpec3876" dataDxfId="13124"/>
    <tableColumn id="3877" xr3:uid="{B15D4DB1-70FD-4533-830E-F320B46570D9}" name="Stĺpec3877" dataDxfId="13123"/>
    <tableColumn id="3878" xr3:uid="{CCE971E3-375A-4AA1-A497-75608C67F3BE}" name="Stĺpec3878" dataDxfId="13122"/>
    <tableColumn id="3879" xr3:uid="{F2E332D4-7B05-463E-B77B-89EAE6B66315}" name="Stĺpec3879" dataDxfId="13121"/>
    <tableColumn id="3880" xr3:uid="{4FC596FF-31E9-491C-9E76-36D2EDE20DFA}" name="Stĺpec3880" dataDxfId="13120"/>
    <tableColumn id="3881" xr3:uid="{D6F606D7-B60A-43D8-BC3D-5FB3AA75EEB8}" name="Stĺpec3881" dataDxfId="13119"/>
    <tableColumn id="3882" xr3:uid="{4705417C-8314-47F5-8C49-FCA37E4E9ECE}" name="Stĺpec3882" dataDxfId="13118"/>
    <tableColumn id="3883" xr3:uid="{50CA9474-17ED-49FD-894E-7956F160F239}" name="Stĺpec3883" dataDxfId="13117"/>
    <tableColumn id="3884" xr3:uid="{855B287D-FEE1-4606-ADC5-081524016020}" name="Stĺpec3884" dataDxfId="13116"/>
    <tableColumn id="3885" xr3:uid="{C380A941-3F6B-4042-80A7-F485025030F9}" name="Stĺpec3885" dataDxfId="13115"/>
    <tableColumn id="3886" xr3:uid="{C2BE4CD8-498B-47DB-AC56-5923C96019C2}" name="Stĺpec3886" dataDxfId="13114"/>
    <tableColumn id="3887" xr3:uid="{637587D0-20C2-41B6-B662-971DF671AEBC}" name="Stĺpec3887" dataDxfId="13113"/>
    <tableColumn id="3888" xr3:uid="{322C5FFA-6328-49B6-A488-67E7CEBEB0E8}" name="Stĺpec3888" dataDxfId="13112"/>
    <tableColumn id="3889" xr3:uid="{199CD811-2419-4117-BE11-5038064A533C}" name="Stĺpec3889" dataDxfId="13111"/>
    <tableColumn id="3890" xr3:uid="{A33C0AEB-A791-4FDC-A08C-B63FE57BDF1A}" name="Stĺpec3890" dataDxfId="13110"/>
    <tableColumn id="3891" xr3:uid="{FF0A0407-F789-4283-B5F2-F1ECA20150D3}" name="Stĺpec3891" dataDxfId="13109"/>
    <tableColumn id="3892" xr3:uid="{81931A68-DAE5-4414-A595-A25291D0530D}" name="Stĺpec3892" dataDxfId="13108"/>
    <tableColumn id="3893" xr3:uid="{D56A46BD-DE7B-49EF-B6CA-AFD4E921721C}" name="Stĺpec3893" dataDxfId="13107"/>
    <tableColumn id="3894" xr3:uid="{73FE50F6-2C74-4372-949D-15E41C69131A}" name="Stĺpec3894" dataDxfId="13106"/>
    <tableColumn id="3895" xr3:uid="{6B95E731-CB9C-4B0F-8AD0-6D34E6E4F9F9}" name="Stĺpec3895" dataDxfId="13105"/>
    <tableColumn id="3896" xr3:uid="{3AE89985-C9C0-4550-8858-D8727BD2F6A8}" name="Stĺpec3896" dataDxfId="13104"/>
    <tableColumn id="3897" xr3:uid="{76393E62-280B-49BA-9E38-E492A1FC0876}" name="Stĺpec3897" dataDxfId="13103"/>
    <tableColumn id="3898" xr3:uid="{7A6E7AB9-C8ED-4FC7-8C6B-97138B0CDE7E}" name="Stĺpec3898" dataDxfId="13102"/>
    <tableColumn id="3899" xr3:uid="{2380DCDB-2B06-4589-AEBF-F9BDB100C39B}" name="Stĺpec3899" dataDxfId="13101"/>
    <tableColumn id="3900" xr3:uid="{3B780863-F123-4AA7-AB98-D1B3343C23AD}" name="Stĺpec3900" dataDxfId="13100"/>
    <tableColumn id="3901" xr3:uid="{4F1A57C8-FEAD-4E94-8F4E-CCEE60A6819C}" name="Stĺpec3901" dataDxfId="13099"/>
    <tableColumn id="3902" xr3:uid="{7060DB42-B4D7-4A87-8243-75A809AC3078}" name="Stĺpec3902" dataDxfId="13098"/>
    <tableColumn id="3903" xr3:uid="{E754F991-0419-4DFD-9425-5E9E1276DAAC}" name="Stĺpec3903" dataDxfId="13097"/>
    <tableColumn id="3904" xr3:uid="{B164797C-0A0A-4A8A-8B9C-A182B85C63F8}" name="Stĺpec3904" dataDxfId="13096"/>
    <tableColumn id="3905" xr3:uid="{5C053C3B-CCA7-48B3-8CC8-480BA4C52561}" name="Stĺpec3905" dataDxfId="13095"/>
    <tableColumn id="3906" xr3:uid="{80BF7B75-FC35-4DFD-B555-1905589DF43F}" name="Stĺpec3906" dataDxfId="13094"/>
    <tableColumn id="3907" xr3:uid="{21E8A632-5DFA-4B18-868E-FAEB550575C9}" name="Stĺpec3907" dataDxfId="13093"/>
    <tableColumn id="3908" xr3:uid="{C3569351-03A4-4BAE-9801-8A9023D9DF00}" name="Stĺpec3908" dataDxfId="13092"/>
    <tableColumn id="3909" xr3:uid="{0ECD0966-DF0D-4C29-AC8E-52D2D848684F}" name="Stĺpec3909" dataDxfId="13091"/>
    <tableColumn id="3910" xr3:uid="{D5BD979C-570A-4A34-AA5F-1AEC1684499D}" name="Stĺpec3910" dataDxfId="13090"/>
    <tableColumn id="3911" xr3:uid="{3A1F2CE1-31A6-491E-8AC3-D9326FC7B945}" name="Stĺpec3911" dataDxfId="13089"/>
    <tableColumn id="3912" xr3:uid="{A647E4CB-0662-42E1-98A2-AB2E5AB601F5}" name="Stĺpec3912" dataDxfId="13088"/>
    <tableColumn id="3913" xr3:uid="{C9330DE8-5CBE-4ED1-AB53-CF613293069C}" name="Stĺpec3913" dataDxfId="13087"/>
    <tableColumn id="3914" xr3:uid="{0BFC8FA7-A2E7-4C11-A3A2-1F6C203D7DE5}" name="Stĺpec3914" dataDxfId="13086"/>
    <tableColumn id="3915" xr3:uid="{93F0F004-9808-45B3-9E4C-40C2D34662EA}" name="Stĺpec3915" dataDxfId="13085"/>
    <tableColumn id="3916" xr3:uid="{95F8F3BD-3F3D-4098-BEF3-2668A8507272}" name="Stĺpec3916" dataDxfId="13084"/>
    <tableColumn id="3917" xr3:uid="{1C5E84A2-25FD-46B7-97BE-DF072CE4832D}" name="Stĺpec3917" dataDxfId="13083"/>
    <tableColumn id="3918" xr3:uid="{F9976717-DAFC-415B-A39A-797C00BFADB0}" name="Stĺpec3918" dataDxfId="13082"/>
    <tableColumn id="3919" xr3:uid="{31F25DCF-53CD-471C-A429-E50AD67300EB}" name="Stĺpec3919" dataDxfId="13081"/>
    <tableColumn id="3920" xr3:uid="{054617F9-BC7E-4F6D-B400-24D22E499405}" name="Stĺpec3920" dataDxfId="13080"/>
    <tableColumn id="3921" xr3:uid="{60B4A47F-A624-47E8-9F13-33E4E5BA8BCD}" name="Stĺpec3921" dataDxfId="13079"/>
    <tableColumn id="3922" xr3:uid="{77394586-4A56-447F-807C-C52851279F8E}" name="Stĺpec3922" dataDxfId="13078"/>
    <tableColumn id="3923" xr3:uid="{880C9EA7-1286-489D-B398-4E9799C9418C}" name="Stĺpec3923" dataDxfId="13077"/>
    <tableColumn id="3924" xr3:uid="{A4F2CF6B-ADBA-4799-BE0C-B72CCB1ED070}" name="Stĺpec3924" dataDxfId="13076"/>
    <tableColumn id="3925" xr3:uid="{B6604960-A817-4577-8322-364ACFE574AC}" name="Stĺpec3925" dataDxfId="13075"/>
    <tableColumn id="3926" xr3:uid="{D7005FBC-A48C-4757-B3B8-6242085D62DC}" name="Stĺpec3926" dataDxfId="13074"/>
    <tableColumn id="3927" xr3:uid="{138093C2-A972-4D1F-99A2-34D9DCA59D5E}" name="Stĺpec3927" dataDxfId="13073"/>
    <tableColumn id="3928" xr3:uid="{2CD900FA-E30F-4C54-8695-6369C022C55C}" name="Stĺpec3928" dataDxfId="13072"/>
    <tableColumn id="3929" xr3:uid="{9E9D1790-7026-4A91-B409-7BEE5898425D}" name="Stĺpec3929" dataDxfId="13071"/>
    <tableColumn id="3930" xr3:uid="{48B58B95-9E93-4706-AD31-9F35098DFD56}" name="Stĺpec3930" dataDxfId="13070"/>
    <tableColumn id="3931" xr3:uid="{AD6FCB6D-BC74-4FB7-8FEE-564A026B72D8}" name="Stĺpec3931" dataDxfId="13069"/>
    <tableColumn id="3932" xr3:uid="{7D5C9392-71B2-4380-84F7-0ABB3D9F6BA0}" name="Stĺpec3932" dataDxfId="13068"/>
    <tableColumn id="3933" xr3:uid="{D5168AB3-AC40-4409-A685-F7E11CDE5F45}" name="Stĺpec3933" dataDxfId="13067"/>
    <tableColumn id="3934" xr3:uid="{66347B24-9BE3-4034-8F0C-E007863764E0}" name="Stĺpec3934" dataDxfId="13066"/>
    <tableColumn id="3935" xr3:uid="{FECA26C0-6804-44AE-A065-212DECDBACEF}" name="Stĺpec3935" dataDxfId="13065"/>
    <tableColumn id="3936" xr3:uid="{10C6B8B5-DCBD-48BD-A3E0-12B3D89E51C4}" name="Stĺpec3936" dataDxfId="13064"/>
    <tableColumn id="3937" xr3:uid="{CBEAEF28-5D32-4C6B-8B38-E671770DAC07}" name="Stĺpec3937" dataDxfId="13063"/>
    <tableColumn id="3938" xr3:uid="{664ABAED-82EF-46D6-B486-6B38E20F6DF6}" name="Stĺpec3938" dataDxfId="13062"/>
    <tableColumn id="3939" xr3:uid="{0E06EB3C-667D-4852-AE71-DE70478ABC21}" name="Stĺpec3939" dataDxfId="13061"/>
    <tableColumn id="3940" xr3:uid="{C909ACE5-60F1-420F-843E-350EDE1669AC}" name="Stĺpec3940" dataDxfId="13060"/>
    <tableColumn id="3941" xr3:uid="{8C3BF3F0-748F-4A52-9B10-E2D7DE0D9413}" name="Stĺpec3941" dataDxfId="13059"/>
    <tableColumn id="3942" xr3:uid="{EA73656C-E142-4E61-A6C2-E8B09BB73494}" name="Stĺpec3942" dataDxfId="13058"/>
    <tableColumn id="3943" xr3:uid="{E402AFFC-3A5E-46FB-96C9-A368B6CDE715}" name="Stĺpec3943" dataDxfId="13057"/>
    <tableColumn id="3944" xr3:uid="{031C5047-2BF2-48C4-AB88-29C939BAEEDE}" name="Stĺpec3944" dataDxfId="13056"/>
    <tableColumn id="3945" xr3:uid="{F66852F5-1ED0-426D-83ED-06D0C48578B4}" name="Stĺpec3945" dataDxfId="13055"/>
    <tableColumn id="3946" xr3:uid="{1870FB74-BCD7-464F-A6E7-6560C109E593}" name="Stĺpec3946" dataDxfId="13054"/>
    <tableColumn id="3947" xr3:uid="{D522588B-612B-404D-A55E-AFBDB5749ABF}" name="Stĺpec3947" dataDxfId="13053"/>
    <tableColumn id="3948" xr3:uid="{44DE9A6C-FBFF-4A76-8C93-F942E40C49F5}" name="Stĺpec3948" dataDxfId="13052"/>
    <tableColumn id="3949" xr3:uid="{6C822375-9DF9-4873-80BB-7EFEBDB0B387}" name="Stĺpec3949" dataDxfId="13051"/>
    <tableColumn id="3950" xr3:uid="{023D6A29-2EE7-4127-A1A7-3BE4B4A35223}" name="Stĺpec3950" dataDxfId="13050"/>
    <tableColumn id="3951" xr3:uid="{36DD0363-CD28-4527-B13A-97F039DBE14E}" name="Stĺpec3951" dataDxfId="13049"/>
    <tableColumn id="3952" xr3:uid="{26D71842-763C-4DE3-9FA2-238CB34BDE88}" name="Stĺpec3952" dataDxfId="13048"/>
    <tableColumn id="3953" xr3:uid="{7CF00DC7-FDEA-4843-9C10-9CAFA4F666F4}" name="Stĺpec3953" dataDxfId="13047"/>
    <tableColumn id="3954" xr3:uid="{D1C3275E-AA13-4B1B-933F-C3EC85EB7C4E}" name="Stĺpec3954" dataDxfId="13046"/>
    <tableColumn id="3955" xr3:uid="{199F1ED5-7443-480D-9D54-43BD3A1B6FA6}" name="Stĺpec3955" dataDxfId="13045"/>
    <tableColumn id="3956" xr3:uid="{5817DF83-1AD3-4508-88A2-BF524F9F65E7}" name="Stĺpec3956" dataDxfId="13044"/>
    <tableColumn id="3957" xr3:uid="{6B726B10-5A95-43DC-A323-11F57D6BF9AA}" name="Stĺpec3957" dataDxfId="13043"/>
    <tableColumn id="3958" xr3:uid="{D46CCDC5-8583-474F-81A6-C71BE60AEDB7}" name="Stĺpec3958" dataDxfId="13042"/>
    <tableColumn id="3959" xr3:uid="{A3ABBEA5-AEDF-4675-AF35-47A9B6DC1357}" name="Stĺpec3959" dataDxfId="13041"/>
    <tableColumn id="3960" xr3:uid="{BE67C770-0D3D-4BE4-9009-0CBE530EDA8A}" name="Stĺpec3960" dataDxfId="13040"/>
    <tableColumn id="3961" xr3:uid="{B1F26928-4D37-4071-BE8A-820F0A5B729E}" name="Stĺpec3961" dataDxfId="13039"/>
    <tableColumn id="3962" xr3:uid="{7F2C7F52-0061-466F-8E69-B890EA9795ED}" name="Stĺpec3962" dataDxfId="13038"/>
    <tableColumn id="3963" xr3:uid="{D5C5B33B-BD07-4041-AFBD-D1BE92598F9A}" name="Stĺpec3963" dataDxfId="13037"/>
    <tableColumn id="3964" xr3:uid="{EA11848B-55D2-4BEE-A26F-B3BBB2F7EA94}" name="Stĺpec3964" dataDxfId="13036"/>
    <tableColumn id="3965" xr3:uid="{F3E030CA-D7D2-4DFD-9B2D-289DBF2C38D6}" name="Stĺpec3965" dataDxfId="13035"/>
    <tableColumn id="3966" xr3:uid="{C13BC37C-885F-406F-B823-8B48254B103B}" name="Stĺpec3966" dataDxfId="13034"/>
    <tableColumn id="3967" xr3:uid="{027B87A7-3A49-4A42-81EF-218B3EECF97E}" name="Stĺpec3967" dataDxfId="13033"/>
    <tableColumn id="3968" xr3:uid="{B1CBC3B6-D602-46B9-982A-6EE29EB4EE8C}" name="Stĺpec3968" dataDxfId="13032"/>
    <tableColumn id="3969" xr3:uid="{10070E57-5A35-467E-A93B-6CDF1982D8A2}" name="Stĺpec3969" dataDxfId="13031"/>
    <tableColumn id="3970" xr3:uid="{7AC63C0C-16E8-4ED1-8F9C-EEA05EB03789}" name="Stĺpec3970" dataDxfId="13030"/>
    <tableColumn id="3971" xr3:uid="{1FFB468D-05DB-4920-85B6-74EABB85C18C}" name="Stĺpec3971" dataDxfId="13029"/>
    <tableColumn id="3972" xr3:uid="{0659C720-7E03-48EF-8C9F-63B08A59F370}" name="Stĺpec3972" dataDxfId="13028"/>
    <tableColumn id="3973" xr3:uid="{E5F01897-7BBE-4928-A941-755FD8FD5CDF}" name="Stĺpec3973" dataDxfId="13027"/>
    <tableColumn id="3974" xr3:uid="{AE9B8E93-FE75-47F1-B23D-D9CFBE3004D6}" name="Stĺpec3974" dataDxfId="13026"/>
    <tableColumn id="3975" xr3:uid="{50F1683C-7145-4739-BA06-F33DC9BDA855}" name="Stĺpec3975" dataDxfId="13025"/>
    <tableColumn id="3976" xr3:uid="{167ED1EB-5C06-40DD-A0AE-CE980A308ECE}" name="Stĺpec3976" dataDxfId="13024"/>
    <tableColumn id="3977" xr3:uid="{3EB50A56-DAC1-459C-93EF-9490CC82B185}" name="Stĺpec3977" dataDxfId="13023"/>
    <tableColumn id="3978" xr3:uid="{821E1304-E0B5-4C33-A585-ECE45C567B3F}" name="Stĺpec3978" dataDxfId="13022"/>
    <tableColumn id="3979" xr3:uid="{AC2067FB-8A22-464A-BE9B-1F3CE25CF2F9}" name="Stĺpec3979" dataDxfId="13021"/>
    <tableColumn id="3980" xr3:uid="{59EEB65F-7A76-436F-83D7-E1A668F7934D}" name="Stĺpec3980" dataDxfId="13020"/>
    <tableColumn id="3981" xr3:uid="{F50B6360-3143-4322-83C6-94BDE46115E9}" name="Stĺpec3981" dataDxfId="13019"/>
    <tableColumn id="3982" xr3:uid="{D18B7C54-6BE0-4DA2-958A-84687F9A59C0}" name="Stĺpec3982" dataDxfId="13018"/>
    <tableColumn id="3983" xr3:uid="{19377EEE-5A60-4D61-BC4B-DCFBB2A412F2}" name="Stĺpec3983" dataDxfId="13017"/>
    <tableColumn id="3984" xr3:uid="{26F3625B-B355-4077-B3F5-BD50F468C655}" name="Stĺpec3984" dataDxfId="13016"/>
    <tableColumn id="3985" xr3:uid="{B9A2588B-B5D5-4D75-955B-0DFE8F125042}" name="Stĺpec3985" dataDxfId="13015"/>
    <tableColumn id="3986" xr3:uid="{BCFD9631-C4E6-4A14-81D2-5153AF030EA9}" name="Stĺpec3986" dataDxfId="13014"/>
    <tableColumn id="3987" xr3:uid="{86ACA8DC-A055-4B15-B3E3-7ED1205D0CFD}" name="Stĺpec3987" dataDxfId="13013"/>
    <tableColumn id="3988" xr3:uid="{D546A879-DD94-46D7-9EDD-848D8050A8C4}" name="Stĺpec3988" dataDxfId="13012"/>
    <tableColumn id="3989" xr3:uid="{14B4737E-CD59-4F22-86E8-782760551B93}" name="Stĺpec3989" dataDxfId="13011"/>
    <tableColumn id="3990" xr3:uid="{CA1CC6FF-1D41-421B-8649-612A9E75905C}" name="Stĺpec3990" dataDxfId="13010"/>
    <tableColumn id="3991" xr3:uid="{CA83D088-5841-4A10-BC1F-C4EBB52D88C2}" name="Stĺpec3991" dataDxfId="13009"/>
    <tableColumn id="3992" xr3:uid="{6BA30FB8-BC6E-4338-9857-CBDE1C43F7FF}" name="Stĺpec3992" dataDxfId="13008"/>
    <tableColumn id="3993" xr3:uid="{DD4735C6-9063-492E-87D9-3F18AD9D3C4C}" name="Stĺpec3993" dataDxfId="13007"/>
    <tableColumn id="3994" xr3:uid="{007B041F-DBDA-4540-AB1A-923BB8B885D6}" name="Stĺpec3994" dataDxfId="13006"/>
    <tableColumn id="3995" xr3:uid="{37C3C205-C49F-4667-8979-A9E4ACD65A16}" name="Stĺpec3995" dataDxfId="13005"/>
    <tableColumn id="3996" xr3:uid="{DD4E5501-7F01-4E56-BCB7-127F3585A24B}" name="Stĺpec3996" dataDxfId="13004"/>
    <tableColumn id="3997" xr3:uid="{0BB20AB3-66C8-4CC7-9F22-A50E29A8E95C}" name="Stĺpec3997" dataDxfId="13003"/>
    <tableColumn id="3998" xr3:uid="{20110E03-1473-48BE-B6CF-F48DCDAE9122}" name="Stĺpec3998" dataDxfId="13002"/>
    <tableColumn id="3999" xr3:uid="{CF6BC8A8-E15F-4408-8FDE-E0222DB5B31F}" name="Stĺpec3999" dataDxfId="13001"/>
    <tableColumn id="4000" xr3:uid="{63AD6F77-4DE7-42C2-B6A6-A5B0728167BA}" name="Stĺpec4000" dataDxfId="13000"/>
    <tableColumn id="4001" xr3:uid="{CC699A20-23D6-4791-95CB-1409E63E5A21}" name="Stĺpec4001" dataDxfId="12999"/>
    <tableColumn id="4002" xr3:uid="{E503CCD3-3269-4CE6-AF34-DD704BDAE3F9}" name="Stĺpec4002" dataDxfId="12998"/>
    <tableColumn id="4003" xr3:uid="{AAC2504A-4B47-47EB-972C-991AEBC5680F}" name="Stĺpec4003" dataDxfId="12997"/>
    <tableColumn id="4004" xr3:uid="{9236EF89-543A-4E84-80C7-86E9D78A055E}" name="Stĺpec4004" dataDxfId="12996"/>
    <tableColumn id="4005" xr3:uid="{1A712A39-8979-423A-AC97-DD8A102574A1}" name="Stĺpec4005" dataDxfId="12995"/>
    <tableColumn id="4006" xr3:uid="{203F2CF0-F71D-423F-895B-1101EBB7DB5D}" name="Stĺpec4006" dataDxfId="12994"/>
    <tableColumn id="4007" xr3:uid="{FCF8CB53-2ED5-4010-99F2-137E70348C91}" name="Stĺpec4007" dataDxfId="12993"/>
    <tableColumn id="4008" xr3:uid="{1E1714AC-3335-4E53-B9AB-B4897A94B29A}" name="Stĺpec4008" dataDxfId="12992"/>
    <tableColumn id="4009" xr3:uid="{EF320755-3D2E-44DD-B842-1E4CEDC47046}" name="Stĺpec4009" dataDxfId="12991"/>
    <tableColumn id="4010" xr3:uid="{F579F032-6F0B-48DF-B4F7-B3CA7A0694D2}" name="Stĺpec4010" dataDxfId="12990"/>
    <tableColumn id="4011" xr3:uid="{E1DB0F70-AEFA-4EFB-B634-F21E9724E24F}" name="Stĺpec4011" dataDxfId="12989"/>
    <tableColumn id="4012" xr3:uid="{8CA405C4-88BB-4027-82F4-B83EADD6C079}" name="Stĺpec4012" dataDxfId="12988"/>
    <tableColumn id="4013" xr3:uid="{4F71355E-22E3-4E38-89B9-B5B44BC8D998}" name="Stĺpec4013" dataDxfId="12987"/>
    <tableColumn id="4014" xr3:uid="{6517DFB3-9F64-4868-AE33-CD79D2498178}" name="Stĺpec4014" dataDxfId="12986"/>
    <tableColumn id="4015" xr3:uid="{96FCA9F9-5E91-415E-851A-19B70F249A2E}" name="Stĺpec4015" dataDxfId="12985"/>
    <tableColumn id="4016" xr3:uid="{273B449D-8F9E-47D2-B6CD-8DA06315D5A3}" name="Stĺpec4016" dataDxfId="12984"/>
    <tableColumn id="4017" xr3:uid="{8B7A85DA-5ECE-40F4-B567-C11507D27A4F}" name="Stĺpec4017" dataDxfId="12983"/>
    <tableColumn id="4018" xr3:uid="{93455D5A-4A58-4700-97C4-64166571DE6E}" name="Stĺpec4018" dataDxfId="12982"/>
    <tableColumn id="4019" xr3:uid="{BF9565D3-D8C9-4281-B07E-30559060B71D}" name="Stĺpec4019" dataDxfId="12981"/>
    <tableColumn id="4020" xr3:uid="{96C26038-E40D-43EF-BC9D-CF4CBA044009}" name="Stĺpec4020" dataDxfId="12980"/>
    <tableColumn id="4021" xr3:uid="{5731F0DD-4D3F-4327-807B-D71ED457A675}" name="Stĺpec4021" dataDxfId="12979"/>
    <tableColumn id="4022" xr3:uid="{A5DE56CB-33EE-4D81-AD13-3647913CF179}" name="Stĺpec4022" dataDxfId="12978"/>
    <tableColumn id="4023" xr3:uid="{3E4D0451-CE52-4AFB-B3B1-F65A93115625}" name="Stĺpec4023" dataDxfId="12977"/>
    <tableColumn id="4024" xr3:uid="{3A893193-6ECD-4A96-A30E-BCAFEE465C06}" name="Stĺpec4024" dataDxfId="12976"/>
    <tableColumn id="4025" xr3:uid="{292E8332-668D-4DEC-9498-787286115322}" name="Stĺpec4025" dataDxfId="12975"/>
    <tableColumn id="4026" xr3:uid="{76B9FEDA-1D15-4D80-B849-95F62D811614}" name="Stĺpec4026" dataDxfId="12974"/>
    <tableColumn id="4027" xr3:uid="{BC168EAA-1664-4713-A672-685DC3679C83}" name="Stĺpec4027" dataDxfId="12973"/>
    <tableColumn id="4028" xr3:uid="{B8A987BC-CF70-4C76-8CD2-AA5F53626DB5}" name="Stĺpec4028" dataDxfId="12972"/>
    <tableColumn id="4029" xr3:uid="{53C87AE3-AAC7-44B4-9597-BA3B457B5547}" name="Stĺpec4029" dataDxfId="12971"/>
    <tableColumn id="4030" xr3:uid="{4D2CE3DE-3126-452D-96C0-4FA63C793563}" name="Stĺpec4030" dataDxfId="12970"/>
    <tableColumn id="4031" xr3:uid="{355A8FB1-D627-413C-AB12-65DAC8883EA9}" name="Stĺpec4031" dataDxfId="12969"/>
    <tableColumn id="4032" xr3:uid="{9BD2A119-3930-4AA8-97BD-F8B607BCDA36}" name="Stĺpec4032" dataDxfId="12968"/>
    <tableColumn id="4033" xr3:uid="{C5EB17AB-D296-457C-A47D-6B2F663AB809}" name="Stĺpec4033" dataDxfId="12967"/>
    <tableColumn id="4034" xr3:uid="{0ECF42EB-E263-41D9-9377-9BBCE9143ECB}" name="Stĺpec4034" dataDxfId="12966"/>
    <tableColumn id="4035" xr3:uid="{95316FCA-028C-4A2D-B170-9EA705040DE7}" name="Stĺpec4035" dataDxfId="12965"/>
    <tableColumn id="4036" xr3:uid="{45F77FC2-25E2-485A-BCE8-39C8F16C31C0}" name="Stĺpec4036" dataDxfId="12964"/>
    <tableColumn id="4037" xr3:uid="{F362BA7E-E12D-48A0-9E95-802C3D555D3E}" name="Stĺpec4037" dataDxfId="12963"/>
    <tableColumn id="4038" xr3:uid="{57A14221-F405-42AF-9FD9-1F0FCCCB0A7E}" name="Stĺpec4038" dataDxfId="12962"/>
    <tableColumn id="4039" xr3:uid="{A78B03F3-77A6-485D-907C-21D8AB356332}" name="Stĺpec4039" dataDxfId="12961"/>
    <tableColumn id="4040" xr3:uid="{BBB6C87D-E353-40F5-87BE-D28C43BA0B9B}" name="Stĺpec4040" dataDxfId="12960"/>
    <tableColumn id="4041" xr3:uid="{BD69BFB5-A368-40BE-9276-35CDEB47CF6D}" name="Stĺpec4041" dataDxfId="12959"/>
    <tableColumn id="4042" xr3:uid="{1FB8ECAD-DFE9-4946-9223-1D0803381CA1}" name="Stĺpec4042" dataDxfId="12958"/>
    <tableColumn id="4043" xr3:uid="{2A73ACBD-9062-41EC-A280-7E97DDF2ECAC}" name="Stĺpec4043" dataDxfId="12957"/>
    <tableColumn id="4044" xr3:uid="{BAD360EC-C3F0-4959-86C0-A82978ECD2DF}" name="Stĺpec4044" dataDxfId="12956"/>
    <tableColumn id="4045" xr3:uid="{745F4300-B5D6-4DDE-A61E-BAE95D8947D4}" name="Stĺpec4045" dataDxfId="12955"/>
    <tableColumn id="4046" xr3:uid="{75EFA770-A087-4827-840C-3882259D7826}" name="Stĺpec4046" dataDxfId="12954"/>
    <tableColumn id="4047" xr3:uid="{B6D6DA1B-23A7-422D-A0BC-C2B1D28CCA7E}" name="Stĺpec4047" dataDxfId="12953"/>
    <tableColumn id="4048" xr3:uid="{0F89ABF9-1704-4E33-A647-2FDFB4C6CF32}" name="Stĺpec4048" dataDxfId="12952"/>
    <tableColumn id="4049" xr3:uid="{8A9788D9-F15E-4A30-B2AA-020BD2D304F0}" name="Stĺpec4049" dataDxfId="12951"/>
    <tableColumn id="4050" xr3:uid="{37073884-C82E-4EC8-9F76-E91E23144FD3}" name="Stĺpec4050" dataDxfId="12950"/>
    <tableColumn id="4051" xr3:uid="{453A52BA-CDD0-4B82-9F0A-97F515D56831}" name="Stĺpec4051" dataDxfId="12949"/>
    <tableColumn id="4052" xr3:uid="{D824B8A4-7405-40AC-8278-911359601593}" name="Stĺpec4052" dataDxfId="12948"/>
    <tableColumn id="4053" xr3:uid="{0D6FAA28-9469-484D-B36D-4C1B340CAA43}" name="Stĺpec4053" dataDxfId="12947"/>
    <tableColumn id="4054" xr3:uid="{06CD2F94-A6C8-4779-B170-8BD38EC2BE5D}" name="Stĺpec4054" dataDxfId="12946"/>
    <tableColumn id="4055" xr3:uid="{59A1A3C9-40BE-4CE3-BD82-09A69D2A40F0}" name="Stĺpec4055" dataDxfId="12945"/>
    <tableColumn id="4056" xr3:uid="{B05BCF4C-5487-4DDC-9DA7-D222DA12B0A7}" name="Stĺpec4056" dataDxfId="12944"/>
    <tableColumn id="4057" xr3:uid="{813F8289-1DE9-4961-8470-694D506094A1}" name="Stĺpec4057" dataDxfId="12943"/>
    <tableColumn id="4058" xr3:uid="{A8FCA0B2-74BE-4409-818C-9676F7B1FBAF}" name="Stĺpec4058" dataDxfId="12942"/>
    <tableColumn id="4059" xr3:uid="{AFE5D864-C71E-4F06-A080-7489EE83499D}" name="Stĺpec4059" dataDxfId="12941"/>
    <tableColumn id="4060" xr3:uid="{68252D2E-8908-4B79-90FB-1E5DDF4046CF}" name="Stĺpec4060" dataDxfId="12940"/>
    <tableColumn id="4061" xr3:uid="{6E560522-4F36-4012-9FEC-2B8BAC2568B7}" name="Stĺpec4061" dataDxfId="12939"/>
    <tableColumn id="4062" xr3:uid="{37583E9D-9225-41AF-A151-F0FBD8D1ADC6}" name="Stĺpec4062" dataDxfId="12938"/>
    <tableColumn id="4063" xr3:uid="{8283EA81-AC4E-4C00-B5EC-0F7C02228D72}" name="Stĺpec4063" dataDxfId="12937"/>
    <tableColumn id="4064" xr3:uid="{2BBF107B-10E0-4451-91F4-6E73E5737080}" name="Stĺpec4064" dataDxfId="12936"/>
    <tableColumn id="4065" xr3:uid="{04CD8BF1-B365-4877-AD88-6E90F8220E03}" name="Stĺpec4065" dataDxfId="12935"/>
    <tableColumn id="4066" xr3:uid="{203AD19C-9EA5-4F8C-A243-46F5CEE0FF79}" name="Stĺpec4066" dataDxfId="12934"/>
    <tableColumn id="4067" xr3:uid="{86FDAD1B-B3F9-418D-8385-42FE1816AF7B}" name="Stĺpec4067" dataDxfId="12933"/>
    <tableColumn id="4068" xr3:uid="{7ECFA075-15A1-438A-9251-5425EDB0CC70}" name="Stĺpec4068" dataDxfId="12932"/>
    <tableColumn id="4069" xr3:uid="{CE67BC9B-6EAC-4B5D-B54B-A9433E67982C}" name="Stĺpec4069" dataDxfId="12931"/>
    <tableColumn id="4070" xr3:uid="{A4485D2E-D70B-4D89-9E48-9CBC42707A5F}" name="Stĺpec4070" dataDxfId="12930"/>
    <tableColumn id="4071" xr3:uid="{A2EF9D75-EF83-406F-9B55-B442F2337A3D}" name="Stĺpec4071" dataDxfId="12929"/>
    <tableColumn id="4072" xr3:uid="{DB5BAA30-5728-4F63-9167-DC09A33084A6}" name="Stĺpec4072" dataDxfId="12928"/>
    <tableColumn id="4073" xr3:uid="{C3C06C7C-E2C1-4153-9EDD-B21A4DC2E6A3}" name="Stĺpec4073" dataDxfId="12927"/>
    <tableColumn id="4074" xr3:uid="{15C63095-2067-4548-BC55-08C39196DAEE}" name="Stĺpec4074" dataDxfId="12926"/>
    <tableColumn id="4075" xr3:uid="{8984E90D-1A53-4A7D-ABE3-57CA41BBADC6}" name="Stĺpec4075" dataDxfId="12925"/>
    <tableColumn id="4076" xr3:uid="{FF3987EA-E00E-4424-A655-07002D2B4102}" name="Stĺpec4076" dataDxfId="12924"/>
    <tableColumn id="4077" xr3:uid="{FDBCBE50-91D1-4E87-87CF-FCE728713673}" name="Stĺpec4077" dataDxfId="12923"/>
    <tableColumn id="4078" xr3:uid="{E72A7AF6-3892-4B58-86A5-BE680CE1F8F9}" name="Stĺpec4078" dataDxfId="12922"/>
    <tableColumn id="4079" xr3:uid="{1B9730F4-840D-4B5D-BD56-870F2D95514C}" name="Stĺpec4079" dataDxfId="12921"/>
    <tableColumn id="4080" xr3:uid="{48B89885-9A20-44E9-B1DF-C9960562C55E}" name="Stĺpec4080" dataDxfId="12920"/>
    <tableColumn id="4081" xr3:uid="{9D66ADF4-F19F-4CC8-8DB1-64DD9E7873E6}" name="Stĺpec4081" dataDxfId="12919"/>
    <tableColumn id="4082" xr3:uid="{39474C04-FADF-477D-8CA1-7956090E06CB}" name="Stĺpec4082" dataDxfId="12918"/>
    <tableColumn id="4083" xr3:uid="{D28B2D32-0C84-4F60-8A84-672850D655D0}" name="Stĺpec4083" dataDxfId="12917"/>
    <tableColumn id="4084" xr3:uid="{C7898CE3-A679-46B5-A590-224823FB4905}" name="Stĺpec4084" dataDxfId="12916"/>
    <tableColumn id="4085" xr3:uid="{E5B49F5B-FAD4-4B25-BCE6-5ECDBE72BED0}" name="Stĺpec4085" dataDxfId="12915"/>
    <tableColumn id="4086" xr3:uid="{6AC3C47D-8D2E-4696-B022-1FF5BA96FEA7}" name="Stĺpec4086" dataDxfId="12914"/>
    <tableColumn id="4087" xr3:uid="{C07BBABD-1106-49F7-99B2-E61CB1605385}" name="Stĺpec4087" dataDxfId="12913"/>
    <tableColumn id="4088" xr3:uid="{CD0C3159-CC0C-4139-BB7C-B3820DC3D7B9}" name="Stĺpec4088" dataDxfId="12912"/>
    <tableColumn id="4089" xr3:uid="{EE5569C3-166B-4EA5-979B-FC1A411A663D}" name="Stĺpec4089" dataDxfId="12911"/>
    <tableColumn id="4090" xr3:uid="{33B6E4D3-F8DF-4051-ADCE-EE6559B5945B}" name="Stĺpec4090" dataDxfId="12910"/>
    <tableColumn id="4091" xr3:uid="{A1E539D6-226C-4865-979F-1DD63D7015AB}" name="Stĺpec4091" dataDxfId="12909"/>
    <tableColumn id="4092" xr3:uid="{6B51C688-DFE5-47FC-8368-3D2169D175F5}" name="Stĺpec4092" dataDxfId="12908"/>
    <tableColumn id="4093" xr3:uid="{3B01FE7C-ECDA-4AB2-BAD8-E9B7416D829E}" name="Stĺpec4093" dataDxfId="12907"/>
    <tableColumn id="4094" xr3:uid="{6712F2B6-1F77-4C2C-BE07-562B315791BF}" name="Stĺpec4094" dataDxfId="12906"/>
    <tableColumn id="4095" xr3:uid="{42AC8BE1-E2D2-4AED-863E-5EA6BA866C5C}" name="Stĺpec4095" dataDxfId="12905"/>
    <tableColumn id="4096" xr3:uid="{D9244D9F-AEC2-46D3-984F-76503C13ADFE}" name="Stĺpec4096" dataDxfId="12904"/>
    <tableColumn id="4097" xr3:uid="{D9F81D7C-9F37-4137-9A6D-7353D9EFE327}" name="Stĺpec4097" dataDxfId="12903"/>
    <tableColumn id="4098" xr3:uid="{5666D68C-034A-452C-AF14-09173DBFE704}" name="Stĺpec4098" dataDxfId="12902"/>
    <tableColumn id="4099" xr3:uid="{3B655A95-217E-41DB-8E71-F32CAA777729}" name="Stĺpec4099" dataDxfId="12901"/>
    <tableColumn id="4100" xr3:uid="{FCE632DA-23C6-44CC-9984-1196441C3409}" name="Stĺpec4100" dataDxfId="12900"/>
    <tableColumn id="4101" xr3:uid="{63D63521-505B-4A55-B4D3-9C4209EADA50}" name="Stĺpec4101" dataDxfId="12899"/>
    <tableColumn id="4102" xr3:uid="{AC0BC59E-F37C-4952-9D4F-39A92C9FF1D5}" name="Stĺpec4102" dataDxfId="12898"/>
    <tableColumn id="4103" xr3:uid="{FAD810F3-AF3A-4AEF-B838-71774888716A}" name="Stĺpec4103" dataDxfId="12897"/>
    <tableColumn id="4104" xr3:uid="{1DDCDCE2-4A5E-4670-83B4-7E4F4912B0FA}" name="Stĺpec4104" dataDxfId="12896"/>
    <tableColumn id="4105" xr3:uid="{EC4E5EEC-2B2C-4638-8473-3B299D7CF4F5}" name="Stĺpec4105" dataDxfId="12895"/>
    <tableColumn id="4106" xr3:uid="{D56345F0-BD1C-4E1A-BA63-18C6CF911266}" name="Stĺpec4106" dataDxfId="12894"/>
    <tableColumn id="4107" xr3:uid="{55B87E6D-8212-4951-A29E-5B20E2AFD2AB}" name="Stĺpec4107" dataDxfId="12893"/>
    <tableColumn id="4108" xr3:uid="{591A2A13-7652-4B5D-AD05-818FC4D15A4D}" name="Stĺpec4108" dataDxfId="12892"/>
    <tableColumn id="4109" xr3:uid="{556404D5-A07C-45E5-AAF0-B133D97B8598}" name="Stĺpec4109" dataDxfId="12891"/>
    <tableColumn id="4110" xr3:uid="{3FEE5932-52D6-43CE-A1A6-6BBF3A826A58}" name="Stĺpec4110" dataDxfId="12890"/>
    <tableColumn id="4111" xr3:uid="{93229423-DB08-4D98-9C7F-EAF61E483A4D}" name="Stĺpec4111" dataDxfId="12889"/>
    <tableColumn id="4112" xr3:uid="{C0FC7127-EE72-4721-B36B-252AF15F5CC2}" name="Stĺpec4112" dataDxfId="12888"/>
    <tableColumn id="4113" xr3:uid="{701A7138-25E0-4423-A122-852F2CE02A4F}" name="Stĺpec4113" dataDxfId="12887"/>
    <tableColumn id="4114" xr3:uid="{34F32538-8F62-42BD-B1B6-4EE71557633D}" name="Stĺpec4114" dataDxfId="12886"/>
    <tableColumn id="4115" xr3:uid="{7E8757AC-20CD-41F4-B06D-D4A8D7194285}" name="Stĺpec4115" dataDxfId="12885"/>
    <tableColumn id="4116" xr3:uid="{62B6AFB4-34AB-4FAE-9A92-2E4A41E019F1}" name="Stĺpec4116" dataDxfId="12884"/>
    <tableColumn id="4117" xr3:uid="{F07F7A2C-5930-4DD6-A237-8BC4966BACA2}" name="Stĺpec4117" dataDxfId="12883"/>
    <tableColumn id="4118" xr3:uid="{4AD5472F-CEE4-4F2F-8478-06D70638EE73}" name="Stĺpec4118" dataDxfId="12882"/>
    <tableColumn id="4119" xr3:uid="{8153127D-6523-4E7B-9436-E0B40CCA786D}" name="Stĺpec4119" dataDxfId="12881"/>
    <tableColumn id="4120" xr3:uid="{C0576B1F-95DE-4479-9DC9-23D2790DA750}" name="Stĺpec4120" dataDxfId="12880"/>
    <tableColumn id="4121" xr3:uid="{D6A084B6-507B-40E0-8414-7CDD6F7BBA77}" name="Stĺpec4121" dataDxfId="12879"/>
    <tableColumn id="4122" xr3:uid="{2F87BE6E-924B-4FE2-B6A8-6520A536E12C}" name="Stĺpec4122" dataDxfId="12878"/>
    <tableColumn id="4123" xr3:uid="{CB624498-C19E-4152-8EFA-C4068931F59D}" name="Stĺpec4123" dataDxfId="12877"/>
    <tableColumn id="4124" xr3:uid="{3E626603-75CD-41C4-9B54-569CC100BF3F}" name="Stĺpec4124" dataDxfId="12876"/>
    <tableColumn id="4125" xr3:uid="{5F22DCC5-DBAE-4918-AF5F-1935787355E8}" name="Stĺpec4125" dataDxfId="12875"/>
    <tableColumn id="4126" xr3:uid="{10FA6762-7A7A-4505-8E78-AB2D26906FA4}" name="Stĺpec4126" dataDxfId="12874"/>
    <tableColumn id="4127" xr3:uid="{C997F443-696B-4F36-AF06-62C8F4D008B4}" name="Stĺpec4127" dataDxfId="12873"/>
    <tableColumn id="4128" xr3:uid="{67B3D42E-B5BC-401E-8C35-19B3A641ABCB}" name="Stĺpec4128" dataDxfId="12872"/>
    <tableColumn id="4129" xr3:uid="{5934803F-2FE9-4CB4-83C7-28DA7654276E}" name="Stĺpec4129" dataDxfId="12871"/>
    <tableColumn id="4130" xr3:uid="{514DD1BB-9BA7-4A4C-B00D-6AF53D7D667B}" name="Stĺpec4130" dataDxfId="12870"/>
    <tableColumn id="4131" xr3:uid="{54E4F0CC-954A-4773-918D-9C6392719730}" name="Stĺpec4131" dataDxfId="12869"/>
    <tableColumn id="4132" xr3:uid="{48554ECA-993A-48F4-8549-06E93B8BA63B}" name="Stĺpec4132" dataDxfId="12868"/>
    <tableColumn id="4133" xr3:uid="{620416C6-5023-4073-9979-B0F8457B4B99}" name="Stĺpec4133" dataDxfId="12867"/>
    <tableColumn id="4134" xr3:uid="{342349C1-EB85-4C77-87C2-F464C99B05CD}" name="Stĺpec4134" dataDxfId="12866"/>
    <tableColumn id="4135" xr3:uid="{C6F792D4-67CB-44FE-9ADE-B71ECB825848}" name="Stĺpec4135" dataDxfId="12865"/>
    <tableColumn id="4136" xr3:uid="{3D1CE8B1-FF0C-481E-841D-3BB276148A4D}" name="Stĺpec4136" dataDxfId="12864"/>
    <tableColumn id="4137" xr3:uid="{EF896368-E70C-41C1-B674-EA6A7D778EBB}" name="Stĺpec4137" dataDxfId="12863"/>
    <tableColumn id="4138" xr3:uid="{EE7FC272-DAD8-44AD-BEDB-DEB6E62444CE}" name="Stĺpec4138" dataDxfId="12862"/>
    <tableColumn id="4139" xr3:uid="{7B4447C6-6F90-4A91-8A43-78A9BF31492B}" name="Stĺpec4139" dataDxfId="12861"/>
    <tableColumn id="4140" xr3:uid="{F7CC17E9-C8A7-4F96-8832-D784D5264CDC}" name="Stĺpec4140" dataDxfId="12860"/>
    <tableColumn id="4141" xr3:uid="{9BF3FA26-37CD-405B-BFA1-B20D6B5485D3}" name="Stĺpec4141" dataDxfId="12859"/>
    <tableColumn id="4142" xr3:uid="{09CE98C6-58D8-4A31-B68F-44BA7493E2B5}" name="Stĺpec4142" dataDxfId="12858"/>
    <tableColumn id="4143" xr3:uid="{6B8A54BC-B690-45E4-AE42-E906C1E27B43}" name="Stĺpec4143" dataDxfId="12857"/>
    <tableColumn id="4144" xr3:uid="{A264F034-0C4C-4DE9-A255-F438422235C9}" name="Stĺpec4144" dataDxfId="12856"/>
    <tableColumn id="4145" xr3:uid="{64CF9B13-76C9-4347-BA0E-6A33DAADE46A}" name="Stĺpec4145" dataDxfId="12855"/>
    <tableColumn id="4146" xr3:uid="{5F56F25A-F8C3-4812-B0FC-B9D231C50D2B}" name="Stĺpec4146" dataDxfId="12854"/>
    <tableColumn id="4147" xr3:uid="{F59612E4-0BCD-4E28-B0CA-6118BF1275B8}" name="Stĺpec4147" dataDxfId="12853"/>
    <tableColumn id="4148" xr3:uid="{50C87CCA-19B5-4844-B209-768525959A53}" name="Stĺpec4148" dataDxfId="12852"/>
    <tableColumn id="4149" xr3:uid="{37CD7176-FBCA-4F58-A9EF-2F7AB2FF8FBE}" name="Stĺpec4149" dataDxfId="12851"/>
    <tableColumn id="4150" xr3:uid="{37C92A66-1A6E-4576-84B8-AA08551ECEDD}" name="Stĺpec4150" dataDxfId="12850"/>
    <tableColumn id="4151" xr3:uid="{144ED360-F253-43FC-880E-4E0764245117}" name="Stĺpec4151" dataDxfId="12849"/>
    <tableColumn id="4152" xr3:uid="{43159209-412D-49A5-970B-148597E25423}" name="Stĺpec4152" dataDxfId="12848"/>
    <tableColumn id="4153" xr3:uid="{F64C17D1-4D01-4AE1-80FF-E667F54D112E}" name="Stĺpec4153" dataDxfId="12847"/>
    <tableColumn id="4154" xr3:uid="{4E78B579-6F43-4433-A7D8-305880EF7138}" name="Stĺpec4154" dataDxfId="12846"/>
    <tableColumn id="4155" xr3:uid="{6DA76072-3D8D-4702-BE4B-94AED2E7FEB9}" name="Stĺpec4155" dataDxfId="12845"/>
    <tableColumn id="4156" xr3:uid="{0417654E-8C2F-48D1-B6B2-AEDA36979168}" name="Stĺpec4156" dataDxfId="12844"/>
    <tableColumn id="4157" xr3:uid="{A52514E3-EAC1-4E4C-B1D0-7AC452F4849E}" name="Stĺpec4157" dataDxfId="12843"/>
    <tableColumn id="4158" xr3:uid="{C75CDA2E-BA61-44D4-AF4C-B1A5B6FEBAAB}" name="Stĺpec4158" dataDxfId="12842"/>
    <tableColumn id="4159" xr3:uid="{02C3764D-8548-4F22-A7F1-690352A46E62}" name="Stĺpec4159" dataDxfId="12841"/>
    <tableColumn id="4160" xr3:uid="{9C5E0F04-FEBF-4E49-9D53-05128161F3CF}" name="Stĺpec4160" dataDxfId="12840"/>
    <tableColumn id="4161" xr3:uid="{9E7AE1BC-F08F-493B-B707-E8340D1B202D}" name="Stĺpec4161" dataDxfId="12839"/>
    <tableColumn id="4162" xr3:uid="{0256DC42-CBD7-4531-804A-BDE7CBE6CA28}" name="Stĺpec4162" dataDxfId="12838"/>
    <tableColumn id="4163" xr3:uid="{3E790999-D257-43A6-A464-F1D54E0D0376}" name="Stĺpec4163" dataDxfId="12837"/>
    <tableColumn id="4164" xr3:uid="{A35769A4-2FB8-414E-B849-72F31BC30127}" name="Stĺpec4164" dataDxfId="12836"/>
    <tableColumn id="4165" xr3:uid="{D4D74544-ADED-464F-B384-E83250CC0AB0}" name="Stĺpec4165" dataDxfId="12835"/>
    <tableColumn id="4166" xr3:uid="{9838329D-3819-4280-B491-AD1C05677275}" name="Stĺpec4166" dataDxfId="12834"/>
    <tableColumn id="4167" xr3:uid="{3719476B-9EB8-46C2-A590-F31DCAEA043D}" name="Stĺpec4167" dataDxfId="12833"/>
    <tableColumn id="4168" xr3:uid="{632F6D80-98AD-4AD8-B77E-26D46B00C3CE}" name="Stĺpec4168" dataDxfId="12832"/>
    <tableColumn id="4169" xr3:uid="{6DCB9CF6-1479-4DF4-9CCD-10FD47A91F87}" name="Stĺpec4169" dataDxfId="12831"/>
    <tableColumn id="4170" xr3:uid="{E00FD78E-2FED-4314-846A-F95C3CF76127}" name="Stĺpec4170" dataDxfId="12830"/>
    <tableColumn id="4171" xr3:uid="{8919A6EB-672C-45C3-8904-3550BD836C74}" name="Stĺpec4171" dataDxfId="12829"/>
    <tableColumn id="4172" xr3:uid="{A53D382A-3DC3-4189-B819-71FFF0C8B159}" name="Stĺpec4172" dataDxfId="12828"/>
    <tableColumn id="4173" xr3:uid="{A5D3F148-9FBA-481F-83C1-484896D699E7}" name="Stĺpec4173" dataDxfId="12827"/>
    <tableColumn id="4174" xr3:uid="{C543EC17-839D-42BE-8F0E-FB1372C4BB1F}" name="Stĺpec4174" dataDxfId="12826"/>
    <tableColumn id="4175" xr3:uid="{AF7139A6-9745-40DE-9D55-D94F68B1E8BF}" name="Stĺpec4175" dataDxfId="12825"/>
    <tableColumn id="4176" xr3:uid="{4A548B9C-07A7-4DB8-A791-15E13A4A5410}" name="Stĺpec4176" dataDxfId="12824"/>
    <tableColumn id="4177" xr3:uid="{C1A4A229-C206-4202-B03F-C256A025FFF0}" name="Stĺpec4177" dataDxfId="12823"/>
    <tableColumn id="4178" xr3:uid="{B5B54839-2C9B-4023-A35D-AE11D3FA6DFB}" name="Stĺpec4178" dataDxfId="12822"/>
    <tableColumn id="4179" xr3:uid="{5B15BDCB-31CF-47EB-8012-846227F075CB}" name="Stĺpec4179" dataDxfId="12821"/>
    <tableColumn id="4180" xr3:uid="{2B2B29BD-A741-4354-9E9E-B7C559973596}" name="Stĺpec4180" dataDxfId="12820"/>
    <tableColumn id="4181" xr3:uid="{118DB728-9389-438A-A931-7928A2DAF504}" name="Stĺpec4181" dataDxfId="12819"/>
    <tableColumn id="4182" xr3:uid="{DA0BA55E-03EF-4F97-B065-C0548FDCF917}" name="Stĺpec4182" dataDxfId="12818"/>
    <tableColumn id="4183" xr3:uid="{548AB233-ED8D-4C29-89E2-43C76DC6BAB7}" name="Stĺpec4183" dataDxfId="12817"/>
    <tableColumn id="4184" xr3:uid="{728D1E3F-D3E9-4F80-B391-34F71C30D612}" name="Stĺpec4184" dataDxfId="12816"/>
    <tableColumn id="4185" xr3:uid="{4DA8674C-1392-47AE-83D6-5B02E0EB4204}" name="Stĺpec4185" dataDxfId="12815"/>
    <tableColumn id="4186" xr3:uid="{3CDA02A6-BC1B-4825-87F9-7D8DBCE74E57}" name="Stĺpec4186" dataDxfId="12814"/>
    <tableColumn id="4187" xr3:uid="{8E05A9A0-E3AA-4DAA-A023-47483C04795C}" name="Stĺpec4187" dataDxfId="12813"/>
    <tableColumn id="4188" xr3:uid="{59689554-D60C-4567-BC9F-0CBFE6B9DC0D}" name="Stĺpec4188" dataDxfId="12812"/>
    <tableColumn id="4189" xr3:uid="{BBA18A1C-4C83-444C-99ED-9BFD953EC537}" name="Stĺpec4189" dataDxfId="12811"/>
    <tableColumn id="4190" xr3:uid="{BD80B5EF-69F0-4E1C-A2A3-C540DEEC42B7}" name="Stĺpec4190" dataDxfId="12810"/>
    <tableColumn id="4191" xr3:uid="{6FA8D9C9-BA72-4573-835D-51C2F4F18AFE}" name="Stĺpec4191" dataDxfId="12809"/>
    <tableColumn id="4192" xr3:uid="{EDCD618B-B9DD-45FC-9514-09B54A25A5CD}" name="Stĺpec4192" dataDxfId="12808"/>
    <tableColumn id="4193" xr3:uid="{26D5B90B-B332-4B5E-B068-B93E4EDC4FDB}" name="Stĺpec4193" dataDxfId="12807"/>
    <tableColumn id="4194" xr3:uid="{2772C089-82A1-4CF4-B1E8-7630A0EF00B7}" name="Stĺpec4194" dataDxfId="12806"/>
    <tableColumn id="4195" xr3:uid="{09D1F819-BBAE-47B3-B84F-3C419D13F421}" name="Stĺpec4195" dataDxfId="12805"/>
    <tableColumn id="4196" xr3:uid="{160A7351-572F-4E67-8A79-04915D507B7E}" name="Stĺpec4196" dataDxfId="12804"/>
    <tableColumn id="4197" xr3:uid="{2609A378-D1E6-4BF6-8F1B-7844A88263CF}" name="Stĺpec4197" dataDxfId="12803"/>
    <tableColumn id="4198" xr3:uid="{255EEB05-6BD6-4278-B34E-4ED069818513}" name="Stĺpec4198" dataDxfId="12802"/>
    <tableColumn id="4199" xr3:uid="{20DD65EF-F7EE-4579-80FD-44735E5A0E91}" name="Stĺpec4199" dataDxfId="12801"/>
    <tableColumn id="4200" xr3:uid="{52F89CEE-7409-43BE-9876-3FE1129401F4}" name="Stĺpec4200" dataDxfId="12800"/>
    <tableColumn id="4201" xr3:uid="{933E62CE-0D4C-4061-9498-FE00C2063209}" name="Stĺpec4201" dataDxfId="12799"/>
    <tableColumn id="4202" xr3:uid="{8690EE35-DE7C-469D-8F5D-35F4FB17F57D}" name="Stĺpec4202" dataDxfId="12798"/>
    <tableColumn id="4203" xr3:uid="{8ADC5D11-12AA-413C-B716-EEA90CDEAB02}" name="Stĺpec4203" dataDxfId="12797"/>
    <tableColumn id="4204" xr3:uid="{86B869AF-8B25-4BF3-9297-959515C3B251}" name="Stĺpec4204" dataDxfId="12796"/>
    <tableColumn id="4205" xr3:uid="{25AEFD4D-4210-45C0-8173-0876D016F617}" name="Stĺpec4205" dataDxfId="12795"/>
    <tableColumn id="4206" xr3:uid="{96663232-7954-48DF-BF3C-6B9FD9A86AA8}" name="Stĺpec4206" dataDxfId="12794"/>
    <tableColumn id="4207" xr3:uid="{3A6E837A-0391-40CB-927A-F7D5CF21DB0D}" name="Stĺpec4207" dataDxfId="12793"/>
    <tableColumn id="4208" xr3:uid="{8329EDEC-2563-45AF-AFAB-CBED08EADEAB}" name="Stĺpec4208" dataDxfId="12792"/>
    <tableColumn id="4209" xr3:uid="{728ECAC8-0E02-4E07-A9E6-F6BF7CC1AF98}" name="Stĺpec4209" dataDxfId="12791"/>
    <tableColumn id="4210" xr3:uid="{D4FD263C-340C-4750-8B72-73A77E3001C3}" name="Stĺpec4210" dataDxfId="12790"/>
    <tableColumn id="4211" xr3:uid="{159A8CFA-D766-48AE-BEA2-B07DF1F2CBA1}" name="Stĺpec4211" dataDxfId="12789"/>
    <tableColumn id="4212" xr3:uid="{2CB8D2F6-851B-4ED1-9181-CD449167E483}" name="Stĺpec4212" dataDxfId="12788"/>
    <tableColumn id="4213" xr3:uid="{AD84DA3D-66C3-4112-B085-D62909225052}" name="Stĺpec4213" dataDxfId="12787"/>
    <tableColumn id="4214" xr3:uid="{41351BF4-6D3F-4183-B01D-45BD2E240EB4}" name="Stĺpec4214" dataDxfId="12786"/>
    <tableColumn id="4215" xr3:uid="{8E80787D-41FC-4206-AB63-C721ED4D79C6}" name="Stĺpec4215" dataDxfId="12785"/>
    <tableColumn id="4216" xr3:uid="{52AF5F0D-5056-4C7A-B8A3-0CF88818DA99}" name="Stĺpec4216" dataDxfId="12784"/>
    <tableColumn id="4217" xr3:uid="{4CFB3EEE-8D2A-4441-9603-E6564E390019}" name="Stĺpec4217" dataDxfId="12783"/>
    <tableColumn id="4218" xr3:uid="{C635CE67-8038-4B23-9A7A-5B65D6C11C77}" name="Stĺpec4218" dataDxfId="12782"/>
    <tableColumn id="4219" xr3:uid="{68748729-7AFF-45F4-888D-0D436AF7396A}" name="Stĺpec4219" dataDxfId="12781"/>
    <tableColumn id="4220" xr3:uid="{DCC0340D-1D07-4B07-8CFD-BFF6E9989B4E}" name="Stĺpec4220" dataDxfId="12780"/>
    <tableColumn id="4221" xr3:uid="{62DE4FF6-26D9-4B8B-A613-F13D664C8306}" name="Stĺpec4221" dataDxfId="12779"/>
    <tableColumn id="4222" xr3:uid="{3C907D2E-1646-4847-9598-ADD9164EDF3D}" name="Stĺpec4222" dataDxfId="12778"/>
    <tableColumn id="4223" xr3:uid="{9ACE3631-DAC2-4AC5-8D7D-52D9EEFAB9C0}" name="Stĺpec4223" dataDxfId="12777"/>
    <tableColumn id="4224" xr3:uid="{5D007AFA-94E5-4170-A71D-56DF422C864E}" name="Stĺpec4224" dataDxfId="12776"/>
    <tableColumn id="4225" xr3:uid="{F55EFBE6-2077-4CFD-8B42-CEBF3CB059E4}" name="Stĺpec4225" dataDxfId="12775"/>
    <tableColumn id="4226" xr3:uid="{FA19C782-D632-4D55-A001-F083E9446247}" name="Stĺpec4226" dataDxfId="12774"/>
    <tableColumn id="4227" xr3:uid="{52A5B20D-6113-4A42-9566-1899936ADA0C}" name="Stĺpec4227" dataDxfId="12773"/>
    <tableColumn id="4228" xr3:uid="{12DE2803-606C-45BD-B469-89D9781D3A32}" name="Stĺpec4228" dataDxfId="12772"/>
    <tableColumn id="4229" xr3:uid="{38CFFD7D-FD44-4522-BB49-C8D51464AC94}" name="Stĺpec4229" dataDxfId="12771"/>
    <tableColumn id="4230" xr3:uid="{01EC9F9F-6CA9-402E-B49F-53F23576B770}" name="Stĺpec4230" dataDxfId="12770"/>
    <tableColumn id="4231" xr3:uid="{BA451D5B-0CAA-420F-B062-94EB7C2F37A7}" name="Stĺpec4231" dataDxfId="12769"/>
    <tableColumn id="4232" xr3:uid="{E7205A05-56C2-4615-9E79-A2DD3B5BF619}" name="Stĺpec4232" dataDxfId="12768"/>
    <tableColumn id="4233" xr3:uid="{78E6F21F-D5DE-4AD1-A949-8AB30F446B18}" name="Stĺpec4233" dataDxfId="12767"/>
    <tableColumn id="4234" xr3:uid="{BD8BB3D1-CCF0-474A-B47A-F444160F6067}" name="Stĺpec4234" dataDxfId="12766"/>
    <tableColumn id="4235" xr3:uid="{8301D047-960A-4ABA-B66F-1B93DC974E67}" name="Stĺpec4235" dataDxfId="12765"/>
    <tableColumn id="4236" xr3:uid="{F8B6CC5E-C46E-47BE-B6D9-B93C3F4B7087}" name="Stĺpec4236" dataDxfId="12764"/>
    <tableColumn id="4237" xr3:uid="{49A29AC4-0AE5-4A4F-ADC6-55F1CD483B1F}" name="Stĺpec4237" dataDxfId="12763"/>
    <tableColumn id="4238" xr3:uid="{CE961F0E-FE63-440D-8CEA-8331E678BA21}" name="Stĺpec4238" dataDxfId="12762"/>
    <tableColumn id="4239" xr3:uid="{A7E31E88-C719-4D2B-8598-9000C9F60B4F}" name="Stĺpec4239" dataDxfId="12761"/>
    <tableColumn id="4240" xr3:uid="{E11644CD-C2EB-4D81-97F3-A3A1E7A3803E}" name="Stĺpec4240" dataDxfId="12760"/>
    <tableColumn id="4241" xr3:uid="{415F500C-8DE0-4E9B-85C8-4DCA014C46E2}" name="Stĺpec4241" dataDxfId="12759"/>
    <tableColumn id="4242" xr3:uid="{537593A8-0AE8-47A7-9865-1D81A98780F8}" name="Stĺpec4242" dataDxfId="12758"/>
    <tableColumn id="4243" xr3:uid="{1E85B432-F1B9-4ACF-A1B7-543DE298C186}" name="Stĺpec4243" dataDxfId="12757"/>
    <tableColumn id="4244" xr3:uid="{F22C54FD-8017-4CFF-A1B5-C2EAFB02F23C}" name="Stĺpec4244" dataDxfId="12756"/>
    <tableColumn id="4245" xr3:uid="{88A3387C-ADF2-4CD1-8F11-5362F55975F3}" name="Stĺpec4245" dataDxfId="12755"/>
    <tableColumn id="4246" xr3:uid="{01F1ABF2-57D4-43DB-B7A9-7F91680624AF}" name="Stĺpec4246" dataDxfId="12754"/>
    <tableColumn id="4247" xr3:uid="{FCBA9609-73A0-4509-A2EA-528A4621F389}" name="Stĺpec4247" dataDxfId="12753"/>
    <tableColumn id="4248" xr3:uid="{8C1740A4-1E0F-4831-8C62-F159312F4285}" name="Stĺpec4248" dataDxfId="12752"/>
    <tableColumn id="4249" xr3:uid="{7C7799B0-75C9-45D0-9246-79644A55076D}" name="Stĺpec4249" dataDxfId="12751"/>
    <tableColumn id="4250" xr3:uid="{2882D58F-873E-4D6F-AAD4-E6B3B370120B}" name="Stĺpec4250" dataDxfId="12750"/>
    <tableColumn id="4251" xr3:uid="{E0B91CA2-9CF9-4DA8-8A5F-D73A9F870A11}" name="Stĺpec4251" dataDxfId="12749"/>
    <tableColumn id="4252" xr3:uid="{960634AE-9B3A-4776-A7F3-E98DB7B0222B}" name="Stĺpec4252" dataDxfId="12748"/>
    <tableColumn id="4253" xr3:uid="{BD41D9C3-B877-4EC1-B368-34DEEF9C0EFB}" name="Stĺpec4253" dataDxfId="12747"/>
    <tableColumn id="4254" xr3:uid="{7CC585CB-DE31-4BE3-A04A-629333DFB7FC}" name="Stĺpec4254" dataDxfId="12746"/>
    <tableColumn id="4255" xr3:uid="{EC2FCA77-58C1-4E71-8EC4-BE6382FA6577}" name="Stĺpec4255" dataDxfId="12745"/>
    <tableColumn id="4256" xr3:uid="{81D41619-3028-49FA-8ADE-581203196EF0}" name="Stĺpec4256" dataDxfId="12744"/>
    <tableColumn id="4257" xr3:uid="{AF314061-23B2-4F9B-9CF6-3818A5A99A9F}" name="Stĺpec4257" dataDxfId="12743"/>
    <tableColumn id="4258" xr3:uid="{74ADC81D-1183-43AF-AFEA-6C75CF9FDFF6}" name="Stĺpec4258" dataDxfId="12742"/>
    <tableColumn id="4259" xr3:uid="{9D963627-3DCC-465A-AB0E-FADD04981C87}" name="Stĺpec4259" dataDxfId="12741"/>
    <tableColumn id="4260" xr3:uid="{B8F96825-2D3D-42D6-B748-61BDF4618D17}" name="Stĺpec4260" dataDxfId="12740"/>
    <tableColumn id="4261" xr3:uid="{A8D8EEBF-67BB-43F3-8C9D-E9909FC94009}" name="Stĺpec4261" dataDxfId="12739"/>
    <tableColumn id="4262" xr3:uid="{6BA3D852-6705-4FB1-9205-3CE6DBF4F622}" name="Stĺpec4262" dataDxfId="12738"/>
    <tableColumn id="4263" xr3:uid="{80682D6C-ECBF-4C26-A176-CD240FDA0350}" name="Stĺpec4263" dataDxfId="12737"/>
    <tableColumn id="4264" xr3:uid="{77A71F52-B16F-4804-8871-ED40DF3617C1}" name="Stĺpec4264" dataDxfId="12736"/>
    <tableColumn id="4265" xr3:uid="{FAD7F64A-16C0-4429-ABA3-1A22E59BBAF3}" name="Stĺpec4265" dataDxfId="12735"/>
    <tableColumn id="4266" xr3:uid="{0C59CCCB-0BD2-44BD-A0EF-A7C9BEE4728B}" name="Stĺpec4266" dataDxfId="12734"/>
    <tableColumn id="4267" xr3:uid="{22A2A5C8-2418-47C6-BB21-A9B345845078}" name="Stĺpec4267" dataDxfId="12733"/>
    <tableColumn id="4268" xr3:uid="{5417F149-8A76-4A98-A315-68EAF93CB954}" name="Stĺpec4268" dataDxfId="12732"/>
    <tableColumn id="4269" xr3:uid="{0C789CC2-371F-4705-BF3F-3955B494E09F}" name="Stĺpec4269" dataDxfId="12731"/>
    <tableColumn id="4270" xr3:uid="{326C03F9-EC92-415A-AE78-B1CBEC35E286}" name="Stĺpec4270" dataDxfId="12730"/>
    <tableColumn id="4271" xr3:uid="{BE57FB31-3E8E-4838-809F-9B4F090996D9}" name="Stĺpec4271" dataDxfId="12729"/>
    <tableColumn id="4272" xr3:uid="{CE85BD8F-C7B5-42B1-8F37-6DA06501E2C0}" name="Stĺpec4272" dataDxfId="12728"/>
    <tableColumn id="4273" xr3:uid="{91DCA4C4-98FF-4D13-A454-7D101542EA1D}" name="Stĺpec4273" dataDxfId="12727"/>
    <tableColumn id="4274" xr3:uid="{5E9B515D-A9CA-48B3-9BF2-C1473C94B09D}" name="Stĺpec4274" dataDxfId="12726"/>
    <tableColumn id="4275" xr3:uid="{B841CFB3-F5AB-4C3D-A11B-9C0D4D7E40D3}" name="Stĺpec4275" dataDxfId="12725"/>
    <tableColumn id="4276" xr3:uid="{14AFB760-8DD6-40CA-A9D5-1684C69D9805}" name="Stĺpec4276" dataDxfId="12724"/>
    <tableColumn id="4277" xr3:uid="{8FD83130-9456-4FA2-947A-A3E1E8986657}" name="Stĺpec4277" dataDxfId="12723"/>
    <tableColumn id="4278" xr3:uid="{DC261965-F10E-4EB0-9D46-EA8414818CA2}" name="Stĺpec4278" dataDxfId="12722"/>
    <tableColumn id="4279" xr3:uid="{733E01D0-D85F-41BB-8F2D-E382C06A7416}" name="Stĺpec4279" dataDxfId="12721"/>
    <tableColumn id="4280" xr3:uid="{04B3455A-C419-4CF4-8F08-4E9CBA6D8778}" name="Stĺpec4280" dataDxfId="12720"/>
    <tableColumn id="4281" xr3:uid="{90374C05-5D64-4E89-B3DB-CB46F69952C1}" name="Stĺpec4281" dataDxfId="12719"/>
    <tableColumn id="4282" xr3:uid="{699AD189-2AD9-486B-9F76-67CC4D27D55D}" name="Stĺpec4282" dataDxfId="12718"/>
    <tableColumn id="4283" xr3:uid="{3F24A22E-3096-413D-BD87-B9BE01FC1881}" name="Stĺpec4283" dataDxfId="12717"/>
    <tableColumn id="4284" xr3:uid="{E98D2AA6-FC3A-4231-B137-3BC727C3CE2F}" name="Stĺpec4284" dataDxfId="12716"/>
    <tableColumn id="4285" xr3:uid="{4BBA0D4D-DB54-45D0-A871-3DA05DC60016}" name="Stĺpec4285" dataDxfId="12715"/>
    <tableColumn id="4286" xr3:uid="{DDADFB63-DB1E-4D13-B389-D86352846185}" name="Stĺpec4286" dataDxfId="12714"/>
    <tableColumn id="4287" xr3:uid="{AD5929E9-3D99-421F-884C-1B1FC0B5AD82}" name="Stĺpec4287" dataDxfId="12713"/>
    <tableColumn id="4288" xr3:uid="{B3578983-7915-475D-9D17-69B371FBD7B5}" name="Stĺpec4288" dataDxfId="12712"/>
    <tableColumn id="4289" xr3:uid="{C75E3F98-EF7F-4691-9964-E1CC43932F32}" name="Stĺpec4289" dataDxfId="12711"/>
    <tableColumn id="4290" xr3:uid="{8E05FF23-91F8-45EF-9C03-02D598C6D895}" name="Stĺpec4290" dataDxfId="12710"/>
    <tableColumn id="4291" xr3:uid="{B0639ED1-E306-4480-8C4D-6502E2A1B7E5}" name="Stĺpec4291" dataDxfId="12709"/>
    <tableColumn id="4292" xr3:uid="{B809B00D-2054-49B6-869F-E35166E68C10}" name="Stĺpec4292" dataDxfId="12708"/>
    <tableColumn id="4293" xr3:uid="{28428C5B-FF8A-4DDF-AAB1-368423BD9279}" name="Stĺpec4293" dataDxfId="12707"/>
    <tableColumn id="4294" xr3:uid="{958225A2-1AC8-473D-A13E-192E52BFB35F}" name="Stĺpec4294" dataDxfId="12706"/>
    <tableColumn id="4295" xr3:uid="{C786E8E2-A275-4EFA-BCAA-AB481219FB81}" name="Stĺpec4295" dataDxfId="12705"/>
    <tableColumn id="4296" xr3:uid="{D7806511-9D6D-4158-B487-8B9D1C465BF9}" name="Stĺpec4296" dataDxfId="12704"/>
    <tableColumn id="4297" xr3:uid="{8F96FFDB-5790-4614-AED9-84841A1467B2}" name="Stĺpec4297" dataDxfId="12703"/>
    <tableColumn id="4298" xr3:uid="{FC6297BE-C61F-486A-9741-B3039238D222}" name="Stĺpec4298" dataDxfId="12702"/>
    <tableColumn id="4299" xr3:uid="{7D47ECCB-CB4B-483A-AA1D-1101D49161C7}" name="Stĺpec4299" dataDxfId="12701"/>
    <tableColumn id="4300" xr3:uid="{24B51DCF-2ABF-4D93-9B38-640A9C7A7176}" name="Stĺpec4300" dataDxfId="12700"/>
    <tableColumn id="4301" xr3:uid="{3EED370A-C114-47F3-AD9C-D3D83A5775CA}" name="Stĺpec4301" dataDxfId="12699"/>
    <tableColumn id="4302" xr3:uid="{7FAEDE68-E725-4969-B533-1890D028629C}" name="Stĺpec4302" dataDxfId="12698"/>
    <tableColumn id="4303" xr3:uid="{A59748FC-2FF3-4D41-A6C8-6333695345F5}" name="Stĺpec4303" dataDxfId="12697"/>
    <tableColumn id="4304" xr3:uid="{BAFAB987-5EB8-4167-B9F8-F097856022C4}" name="Stĺpec4304" dataDxfId="12696"/>
    <tableColumn id="4305" xr3:uid="{F84E62A9-1F93-4C61-9A72-49BCA24E50F3}" name="Stĺpec4305" dataDxfId="12695"/>
    <tableColumn id="4306" xr3:uid="{8006C0ED-3C38-4500-892C-58BC87C05DCA}" name="Stĺpec4306" dataDxfId="12694"/>
    <tableColumn id="4307" xr3:uid="{57604ADA-E840-4E69-82DB-E888A8554FF7}" name="Stĺpec4307" dataDxfId="12693"/>
    <tableColumn id="4308" xr3:uid="{76647FA8-E844-4AD7-9E27-0C9C2FAEEDBC}" name="Stĺpec4308" dataDxfId="12692"/>
    <tableColumn id="4309" xr3:uid="{D9EE9857-BD72-4F1C-8B9B-6446245DC5FC}" name="Stĺpec4309" dataDxfId="12691"/>
    <tableColumn id="4310" xr3:uid="{B9180649-5625-4EAD-BC46-47A496D460C5}" name="Stĺpec4310" dataDxfId="12690"/>
    <tableColumn id="4311" xr3:uid="{7D91758B-586E-47C5-906D-A3ABD4A3A5AC}" name="Stĺpec4311" dataDxfId="12689"/>
    <tableColumn id="4312" xr3:uid="{83A35CE8-A0AF-4CA2-914E-B9C726470F0B}" name="Stĺpec4312" dataDxfId="12688"/>
    <tableColumn id="4313" xr3:uid="{CE62E984-0460-4164-B2B7-0CE615B2D2AF}" name="Stĺpec4313" dataDxfId="12687"/>
    <tableColumn id="4314" xr3:uid="{F8BC2ABD-688E-49D8-8589-D66E1B4E17A2}" name="Stĺpec4314" dataDxfId="12686"/>
    <tableColumn id="4315" xr3:uid="{49D70936-0871-4178-A558-0813047CBADA}" name="Stĺpec4315" dataDxfId="12685"/>
    <tableColumn id="4316" xr3:uid="{EA3BCCCD-DB7F-4F57-815E-3284A3D0C2D8}" name="Stĺpec4316" dataDxfId="12684"/>
    <tableColumn id="4317" xr3:uid="{401A378A-19B8-4E42-9B0A-8D8B13C23CDC}" name="Stĺpec4317" dataDxfId="12683"/>
    <tableColumn id="4318" xr3:uid="{86C75DC4-3ED9-4BD9-8239-2A9886DDB5C5}" name="Stĺpec4318" dataDxfId="12682"/>
    <tableColumn id="4319" xr3:uid="{A904E964-EDE5-4CD4-86C1-26E9B394318E}" name="Stĺpec4319" dataDxfId="12681"/>
    <tableColumn id="4320" xr3:uid="{1669441B-B3FA-464F-BFB4-FE62EACA624E}" name="Stĺpec4320" dataDxfId="12680"/>
    <tableColumn id="4321" xr3:uid="{1F7888D6-6C64-4ADA-B12B-8AA03016299E}" name="Stĺpec4321" dataDxfId="12679"/>
    <tableColumn id="4322" xr3:uid="{D542F635-16DD-4D74-A7BC-89E88B136AAC}" name="Stĺpec4322" dataDxfId="12678"/>
    <tableColumn id="4323" xr3:uid="{A60A541F-D491-40E7-8163-DA07E84B9230}" name="Stĺpec4323" dataDxfId="12677"/>
    <tableColumn id="4324" xr3:uid="{BE1D4D5C-64BC-48D6-B52F-B1FE712F0279}" name="Stĺpec4324" dataDxfId="12676"/>
    <tableColumn id="4325" xr3:uid="{0A2BF45C-BF54-4718-BED0-C0825C6434F0}" name="Stĺpec4325" dataDxfId="12675"/>
    <tableColumn id="4326" xr3:uid="{76EFBCF5-C79E-456A-A03A-E1D1E6F8F24F}" name="Stĺpec4326" dataDxfId="12674"/>
    <tableColumn id="4327" xr3:uid="{52637669-8A15-46E5-99A2-91BD050E2BEB}" name="Stĺpec4327" dataDxfId="12673"/>
    <tableColumn id="4328" xr3:uid="{2F50511B-5DF6-4FC5-A2F1-3FA7EFAA1B68}" name="Stĺpec4328" dataDxfId="12672"/>
    <tableColumn id="4329" xr3:uid="{30C622A6-7C28-44AD-877E-940A02A9864A}" name="Stĺpec4329" dataDxfId="12671"/>
    <tableColumn id="4330" xr3:uid="{930AFF1D-B5AD-4509-AFD9-065A5B083C6B}" name="Stĺpec4330" dataDxfId="12670"/>
    <tableColumn id="4331" xr3:uid="{4483C1F9-390A-4F3A-8E65-8FFC6F47C0E3}" name="Stĺpec4331" dataDxfId="12669"/>
    <tableColumn id="4332" xr3:uid="{96542686-1082-4313-AF03-D67CF6360D59}" name="Stĺpec4332" dataDxfId="12668"/>
    <tableColumn id="4333" xr3:uid="{272F08A7-653B-4C90-986A-B0291867B3D2}" name="Stĺpec4333" dataDxfId="12667"/>
    <tableColumn id="4334" xr3:uid="{D7CDB27E-B9D3-4309-9E5D-3B2E8A02477E}" name="Stĺpec4334" dataDxfId="12666"/>
    <tableColumn id="4335" xr3:uid="{628E0771-2C4E-4BA6-87E8-5A70E71CCEFD}" name="Stĺpec4335" dataDxfId="12665"/>
    <tableColumn id="4336" xr3:uid="{657FB263-B931-448D-A626-1CEBAF2E45FB}" name="Stĺpec4336" dataDxfId="12664"/>
    <tableColumn id="4337" xr3:uid="{07E0446A-04DF-4318-ACB1-85C1ADEF2135}" name="Stĺpec4337" dataDxfId="12663"/>
    <tableColumn id="4338" xr3:uid="{76FF1B03-A659-4AC7-B5A9-CDE9A7C62552}" name="Stĺpec4338" dataDxfId="12662"/>
    <tableColumn id="4339" xr3:uid="{4676CA5C-BD1B-4E1F-AB94-B407BB5F9785}" name="Stĺpec4339" dataDxfId="12661"/>
    <tableColumn id="4340" xr3:uid="{03CDD2AC-8A2F-4BCD-ACE1-44DBB71A3BFC}" name="Stĺpec4340" dataDxfId="12660"/>
    <tableColumn id="4341" xr3:uid="{05366E85-EFEB-437E-9CD6-C1E3EA9C0233}" name="Stĺpec4341" dataDxfId="12659"/>
    <tableColumn id="4342" xr3:uid="{91A0116F-BFE1-4DEF-9089-54FF49D44681}" name="Stĺpec4342" dataDxfId="12658"/>
    <tableColumn id="4343" xr3:uid="{7928F1D8-550D-48C1-8ED3-B40C2F1B9B1C}" name="Stĺpec4343" dataDxfId="12657"/>
    <tableColumn id="4344" xr3:uid="{31CFE336-09E9-4A9A-8F44-FA6AB1E8C638}" name="Stĺpec4344" dataDxfId="12656"/>
    <tableColumn id="4345" xr3:uid="{2FA4AF2F-5833-4A9E-AD64-3A58C46B179F}" name="Stĺpec4345" dataDxfId="12655"/>
    <tableColumn id="4346" xr3:uid="{62763217-F02F-4747-8FF6-73975C864BC2}" name="Stĺpec4346" dataDxfId="12654"/>
    <tableColumn id="4347" xr3:uid="{FFE6C560-E91F-4927-A80B-0AF22816774F}" name="Stĺpec4347" dataDxfId="12653"/>
    <tableColumn id="4348" xr3:uid="{B5AAD8E9-E639-4C7F-8310-A0151F335A13}" name="Stĺpec4348" dataDxfId="12652"/>
    <tableColumn id="4349" xr3:uid="{2D9628B7-6C8F-48DF-BC62-F094B2CD762C}" name="Stĺpec4349" dataDxfId="12651"/>
    <tableColumn id="4350" xr3:uid="{AD202547-DD15-4C37-927A-CBB0CBB8EDD0}" name="Stĺpec4350" dataDxfId="12650"/>
    <tableColumn id="4351" xr3:uid="{29A65CAA-C524-4862-AACB-0CC2C548927F}" name="Stĺpec4351" dataDxfId="12649"/>
    <tableColumn id="4352" xr3:uid="{72EFC214-3A96-4896-A6E4-B45D4B1C7D8D}" name="Stĺpec4352" dataDxfId="12648"/>
    <tableColumn id="4353" xr3:uid="{44CE3600-991D-4814-A22A-D2BFAC01B23D}" name="Stĺpec4353" dataDxfId="12647"/>
    <tableColumn id="4354" xr3:uid="{94D965EE-BBFD-4657-B1A5-317837923173}" name="Stĺpec4354" dataDxfId="12646"/>
    <tableColumn id="4355" xr3:uid="{1D84776B-2571-4337-9738-49C27251A915}" name="Stĺpec4355" dataDxfId="12645"/>
    <tableColumn id="4356" xr3:uid="{A25A63D7-8543-4C2B-9FF4-06897BCD70BE}" name="Stĺpec4356" dataDxfId="12644"/>
    <tableColumn id="4357" xr3:uid="{4C294445-70C0-4330-B0BE-3B47DE2A5B5F}" name="Stĺpec4357" dataDxfId="12643"/>
    <tableColumn id="4358" xr3:uid="{33430485-5D02-4605-B995-F4924FF48967}" name="Stĺpec4358" dataDxfId="12642"/>
    <tableColumn id="4359" xr3:uid="{18F1A377-23F2-46E8-B9D8-28A6B433CF1A}" name="Stĺpec4359" dataDxfId="12641"/>
    <tableColumn id="4360" xr3:uid="{AA865918-DBBC-48A3-893F-00695C1E4EDC}" name="Stĺpec4360" dataDxfId="12640"/>
    <tableColumn id="4361" xr3:uid="{4737F8B2-71E1-4904-8960-8A56093E7AC1}" name="Stĺpec4361" dataDxfId="12639"/>
    <tableColumn id="4362" xr3:uid="{A49F63F1-32E1-40A5-8819-50D7D7F06B4E}" name="Stĺpec4362" dataDxfId="12638"/>
    <tableColumn id="4363" xr3:uid="{0C2A65E1-573E-41F1-A589-37968D2F5D26}" name="Stĺpec4363" dataDxfId="12637"/>
    <tableColumn id="4364" xr3:uid="{85A5AA2A-2071-4DA0-B28F-93374ED74361}" name="Stĺpec4364" dataDxfId="12636"/>
    <tableColumn id="4365" xr3:uid="{5C136B02-AEEF-4001-9CBF-0E467CBEF006}" name="Stĺpec4365" dataDxfId="12635"/>
    <tableColumn id="4366" xr3:uid="{0D97A472-806C-46A8-A9EC-087B68CF0833}" name="Stĺpec4366" dataDxfId="12634"/>
    <tableColumn id="4367" xr3:uid="{3C3DC072-CE65-4D63-8B01-7DFFEAE70159}" name="Stĺpec4367" dataDxfId="12633"/>
    <tableColumn id="4368" xr3:uid="{1F9DCCB3-EA8B-4642-8C23-904207AEA62E}" name="Stĺpec4368" dataDxfId="12632"/>
    <tableColumn id="4369" xr3:uid="{2E1F25B4-9C38-4DFD-9C8B-92E9DBD035B2}" name="Stĺpec4369" dataDxfId="12631"/>
    <tableColumn id="4370" xr3:uid="{1AC4552E-60C0-45CC-B27D-5AC78821B1C5}" name="Stĺpec4370" dataDxfId="12630"/>
    <tableColumn id="4371" xr3:uid="{184874F3-F7B6-4CC8-BB80-D45F50BE01B5}" name="Stĺpec4371" dataDxfId="12629"/>
    <tableColumn id="4372" xr3:uid="{527826D5-A801-4B6F-BA9B-184116FFB10B}" name="Stĺpec4372" dataDxfId="12628"/>
    <tableColumn id="4373" xr3:uid="{89973089-D9CA-4EFA-967B-284641C86270}" name="Stĺpec4373" dataDxfId="12627"/>
    <tableColumn id="4374" xr3:uid="{BB4B5CD8-1EE2-4AFC-990E-BC2842847399}" name="Stĺpec4374" dataDxfId="12626"/>
    <tableColumn id="4375" xr3:uid="{4DDE19EA-B9D6-4696-985B-98855DCFCDA8}" name="Stĺpec4375" dataDxfId="12625"/>
    <tableColumn id="4376" xr3:uid="{43AD2B4E-5161-4E50-BBE3-5EC3E7A84A64}" name="Stĺpec4376" dataDxfId="12624"/>
    <tableColumn id="4377" xr3:uid="{6D5CC02F-29E4-4834-8724-7C7DAB781C30}" name="Stĺpec4377" dataDxfId="12623"/>
    <tableColumn id="4378" xr3:uid="{AFBB34E9-60CD-458F-87E0-2BFD5EB99DD5}" name="Stĺpec4378" dataDxfId="12622"/>
    <tableColumn id="4379" xr3:uid="{A0045C30-14FE-4457-9AC4-D1BB4440B415}" name="Stĺpec4379" dataDxfId="12621"/>
    <tableColumn id="4380" xr3:uid="{B5EF906F-BCCA-4743-AE9F-A478DEF7B501}" name="Stĺpec4380" dataDxfId="12620"/>
    <tableColumn id="4381" xr3:uid="{A88ADDDF-10F6-408C-8F82-E9D66F83B8B5}" name="Stĺpec4381" dataDxfId="12619"/>
    <tableColumn id="4382" xr3:uid="{7ECCC18F-3684-496E-9B8D-AB696EE1FC3B}" name="Stĺpec4382" dataDxfId="12618"/>
    <tableColumn id="4383" xr3:uid="{DA560DC6-2E43-456E-8A56-9E0E15C3B000}" name="Stĺpec4383" dataDxfId="12617"/>
    <tableColumn id="4384" xr3:uid="{0C0953DA-4F64-4D4F-BFDC-C9D4EF5796C3}" name="Stĺpec4384" dataDxfId="12616"/>
    <tableColumn id="4385" xr3:uid="{3B863218-8A4E-4DE1-98BB-64269CA41761}" name="Stĺpec4385" dataDxfId="12615"/>
    <tableColumn id="4386" xr3:uid="{0A9A4DBE-33C4-4F2E-878B-D2C8BCF5BA47}" name="Stĺpec4386" dataDxfId="12614"/>
    <tableColumn id="4387" xr3:uid="{EF9EAB59-A0CF-4AE2-88FF-59D6D6C447B4}" name="Stĺpec4387" dataDxfId="12613"/>
    <tableColumn id="4388" xr3:uid="{2C09F1D0-0BAE-4B6F-BAFD-1FF66A7687F6}" name="Stĺpec4388" dataDxfId="12612"/>
    <tableColumn id="4389" xr3:uid="{DBB25DD0-F4E8-40C1-B7F6-41716ED96A57}" name="Stĺpec4389" dataDxfId="12611"/>
    <tableColumn id="4390" xr3:uid="{FE96C7BB-07BB-4D53-8961-F2B8EEB22E89}" name="Stĺpec4390" dataDxfId="12610"/>
    <tableColumn id="4391" xr3:uid="{271984C0-6494-476E-8A96-A6CA3A0EAFDC}" name="Stĺpec4391" dataDxfId="12609"/>
    <tableColumn id="4392" xr3:uid="{3080E895-B2EF-48BF-B2E0-E2C1CBCFC901}" name="Stĺpec4392" dataDxfId="12608"/>
    <tableColumn id="4393" xr3:uid="{1ACD960F-BE99-49D2-AEE3-7B1BE443D1B1}" name="Stĺpec4393" dataDxfId="12607"/>
    <tableColumn id="4394" xr3:uid="{E0BAA14E-750A-4547-8809-9533B0C2226A}" name="Stĺpec4394" dataDxfId="12606"/>
    <tableColumn id="4395" xr3:uid="{C51FD8BB-B8AD-4CAC-840E-42865FC2CC70}" name="Stĺpec4395" dataDxfId="12605"/>
    <tableColumn id="4396" xr3:uid="{9AD21CAF-2A94-4D53-8EE1-FEBAA484599A}" name="Stĺpec4396" dataDxfId="12604"/>
    <tableColumn id="4397" xr3:uid="{3D7B9FEC-5FE8-4BFB-82F5-6AB1139699A2}" name="Stĺpec4397" dataDxfId="12603"/>
    <tableColumn id="4398" xr3:uid="{E77F1E39-34A7-4D03-85F5-B4BD6A7277B2}" name="Stĺpec4398" dataDxfId="12602"/>
    <tableColumn id="4399" xr3:uid="{554AFEF5-E4D5-4DCF-9093-ECC8D55975FA}" name="Stĺpec4399" dataDxfId="12601"/>
    <tableColumn id="4400" xr3:uid="{0D2B7526-4F8B-44B9-8098-077B915F14D4}" name="Stĺpec4400" dataDxfId="12600"/>
    <tableColumn id="4401" xr3:uid="{BA980B90-E019-4B37-B3F3-F401389E74B6}" name="Stĺpec4401" dataDxfId="12599"/>
    <tableColumn id="4402" xr3:uid="{5D91980F-5816-4B0B-AB7D-8180C03633BD}" name="Stĺpec4402" dataDxfId="12598"/>
    <tableColumn id="4403" xr3:uid="{CFA4E5F5-88C5-42F3-A837-55BDE219C6F8}" name="Stĺpec4403" dataDxfId="12597"/>
    <tableColumn id="4404" xr3:uid="{704E7DA4-709A-4353-8AD0-D851D1BCDAA3}" name="Stĺpec4404" dataDxfId="12596"/>
    <tableColumn id="4405" xr3:uid="{D465869C-C89C-489A-BDC3-976C94AA0D7E}" name="Stĺpec4405" dataDxfId="12595"/>
    <tableColumn id="4406" xr3:uid="{8020DF69-7311-4EC8-BEAE-46F12E041833}" name="Stĺpec4406" dataDxfId="12594"/>
    <tableColumn id="4407" xr3:uid="{9D7E9BBA-EA94-49A4-B965-823B47A9D71D}" name="Stĺpec4407" dataDxfId="12593"/>
    <tableColumn id="4408" xr3:uid="{E71E051E-AC9A-4C36-8853-D63EFE2B65B4}" name="Stĺpec4408" dataDxfId="12592"/>
    <tableColumn id="4409" xr3:uid="{E4FEB7DF-ED75-4F65-94FA-1F60FC8F310E}" name="Stĺpec4409" dataDxfId="12591"/>
    <tableColumn id="4410" xr3:uid="{64F15EBC-94F7-45CA-A849-4EB74283EBC8}" name="Stĺpec4410" dataDxfId="12590"/>
    <tableColumn id="4411" xr3:uid="{3BDB9AD3-74F1-4367-8908-34A7FF2E9AF3}" name="Stĺpec4411" dataDxfId="12589"/>
    <tableColumn id="4412" xr3:uid="{6B492D57-7E12-4E4F-893B-B7A395B59C8B}" name="Stĺpec4412" dataDxfId="12588"/>
    <tableColumn id="4413" xr3:uid="{B1F53ACB-0BD5-44EC-8408-9876D5BC7999}" name="Stĺpec4413" dataDxfId="12587"/>
    <tableColumn id="4414" xr3:uid="{A920451E-CB03-43FE-81AE-759CDA8D6307}" name="Stĺpec4414" dataDxfId="12586"/>
    <tableColumn id="4415" xr3:uid="{4C45B698-FA09-45F8-8BFF-C34C34DE81ED}" name="Stĺpec4415" dataDxfId="12585"/>
    <tableColumn id="4416" xr3:uid="{B84459DE-D100-48CB-9C24-A59B6F77CC8B}" name="Stĺpec4416" dataDxfId="12584"/>
    <tableColumn id="4417" xr3:uid="{018D81A9-EDB2-482F-8AC2-C29BF65AA406}" name="Stĺpec4417" dataDxfId="12583"/>
    <tableColumn id="4418" xr3:uid="{10320C36-832D-4DA0-96E3-1133F2AA32AF}" name="Stĺpec4418" dataDxfId="12582"/>
    <tableColumn id="4419" xr3:uid="{8E6EC376-B6A8-4611-A3A2-9E8E23A88046}" name="Stĺpec4419" dataDxfId="12581"/>
    <tableColumn id="4420" xr3:uid="{58B66034-2B3C-4A6F-B9A1-6F5C6A4CB5C0}" name="Stĺpec4420" dataDxfId="12580"/>
    <tableColumn id="4421" xr3:uid="{0FF00A46-365A-4FB5-8C17-1ABD0EDE3C57}" name="Stĺpec4421" dataDxfId="12579"/>
    <tableColumn id="4422" xr3:uid="{87E2A36B-B3F8-4444-A448-4306921CE6A4}" name="Stĺpec4422" dataDxfId="12578"/>
    <tableColumn id="4423" xr3:uid="{7AB252F3-254F-4550-B071-505B39F60075}" name="Stĺpec4423" dataDxfId="12577"/>
    <tableColumn id="4424" xr3:uid="{E77894DB-E3BE-4E01-A150-DE1196FAEBF3}" name="Stĺpec4424" dataDxfId="12576"/>
    <tableColumn id="4425" xr3:uid="{63417A4B-7916-4BC0-8F60-964295E23019}" name="Stĺpec4425" dataDxfId="12575"/>
    <tableColumn id="4426" xr3:uid="{6CF7564D-C437-4952-A3C0-AC50524C0EFA}" name="Stĺpec4426" dataDxfId="12574"/>
    <tableColumn id="4427" xr3:uid="{193834B5-9691-48DE-B383-CE407EEE84B2}" name="Stĺpec4427" dataDxfId="12573"/>
    <tableColumn id="4428" xr3:uid="{EE1007EA-A6DD-458F-B76F-5749440AE0D7}" name="Stĺpec4428" dataDxfId="12572"/>
    <tableColumn id="4429" xr3:uid="{B2E1BDDC-614E-4EC9-A2A5-B52E759EED7E}" name="Stĺpec4429" dataDxfId="12571"/>
    <tableColumn id="4430" xr3:uid="{6624BF3C-2D0A-465C-B44C-808BDB13F219}" name="Stĺpec4430" dataDxfId="12570"/>
    <tableColumn id="4431" xr3:uid="{16AFAC1C-DB98-4DAE-8457-DDB0FB9EB307}" name="Stĺpec4431" dataDxfId="12569"/>
    <tableColumn id="4432" xr3:uid="{D37EF920-2A9E-432B-ADD8-E31CAACAF394}" name="Stĺpec4432" dataDxfId="12568"/>
    <tableColumn id="4433" xr3:uid="{92FC4B75-EEAB-4065-870D-5ECEF1E7CAD0}" name="Stĺpec4433" dataDxfId="12567"/>
    <tableColumn id="4434" xr3:uid="{97BD5AF1-08EA-4FB3-B530-4B62EC307543}" name="Stĺpec4434" dataDxfId="12566"/>
    <tableColumn id="4435" xr3:uid="{7F408647-3926-490D-BBBB-2E6E3371414B}" name="Stĺpec4435" dataDxfId="12565"/>
    <tableColumn id="4436" xr3:uid="{835D5EC7-FEE7-4697-8A63-722E3897932E}" name="Stĺpec4436" dataDxfId="12564"/>
    <tableColumn id="4437" xr3:uid="{4E5ECD28-91EC-4C19-AB03-6DB79E34415F}" name="Stĺpec4437" dataDxfId="12563"/>
    <tableColumn id="4438" xr3:uid="{814977A1-964F-4C88-B842-135E3F703A00}" name="Stĺpec4438" dataDxfId="12562"/>
    <tableColumn id="4439" xr3:uid="{AC17B948-55C4-4531-8309-4A972608FDE6}" name="Stĺpec4439" dataDxfId="12561"/>
    <tableColumn id="4440" xr3:uid="{EE1F915A-7BB6-49E1-82DC-9DDE23CAA965}" name="Stĺpec4440" dataDxfId="12560"/>
    <tableColumn id="4441" xr3:uid="{76879B8A-9462-4822-B125-A04370F40288}" name="Stĺpec4441" dataDxfId="12559"/>
    <tableColumn id="4442" xr3:uid="{EC30A51E-D862-44C5-B7AE-2457C7D70411}" name="Stĺpec4442" dataDxfId="12558"/>
    <tableColumn id="4443" xr3:uid="{5F2FD9AD-BCF4-40C4-B3FE-5D165511A521}" name="Stĺpec4443" dataDxfId="12557"/>
    <tableColumn id="4444" xr3:uid="{4A5AE690-715F-40A0-98F2-03F85689A655}" name="Stĺpec4444" dataDxfId="12556"/>
    <tableColumn id="4445" xr3:uid="{DECACF3E-F5C0-432F-AF91-6BA53BBADABE}" name="Stĺpec4445" dataDxfId="12555"/>
    <tableColumn id="4446" xr3:uid="{37154266-4098-49BD-901F-69CC1DBFA981}" name="Stĺpec4446" dataDxfId="12554"/>
    <tableColumn id="4447" xr3:uid="{6CFAD141-30F6-4CF9-93BF-3D967EF3F22B}" name="Stĺpec4447" dataDxfId="12553"/>
    <tableColumn id="4448" xr3:uid="{56B8B5F2-197A-4563-8ACD-A999055F30E2}" name="Stĺpec4448" dataDxfId="12552"/>
    <tableColumn id="4449" xr3:uid="{3A0CF1B3-14AC-4151-B38A-5DD5672781F2}" name="Stĺpec4449" dataDxfId="12551"/>
    <tableColumn id="4450" xr3:uid="{5815C2D0-FF57-42DD-B469-145E6E74CCBF}" name="Stĺpec4450" dataDxfId="12550"/>
    <tableColumn id="4451" xr3:uid="{E2AFFD78-E24B-46D4-8A12-185335011DCC}" name="Stĺpec4451" dataDxfId="12549"/>
    <tableColumn id="4452" xr3:uid="{2C85111E-27E4-4738-8A97-ABA95D986F92}" name="Stĺpec4452" dataDxfId="12548"/>
    <tableColumn id="4453" xr3:uid="{CC47FF27-EF63-467F-B333-989DE25DB574}" name="Stĺpec4453" dataDxfId="12547"/>
    <tableColumn id="4454" xr3:uid="{5DC8AE6C-6DD9-44D6-97EA-C704119481E3}" name="Stĺpec4454" dataDxfId="12546"/>
    <tableColumn id="4455" xr3:uid="{265FB041-DF3E-4808-8373-44645CF0F8E7}" name="Stĺpec4455" dataDxfId="12545"/>
    <tableColumn id="4456" xr3:uid="{BB96B49A-C744-4E0A-8119-D661C39AC205}" name="Stĺpec4456" dataDxfId="12544"/>
    <tableColumn id="4457" xr3:uid="{C9CEEFE6-0263-4482-88E8-E3543E6A2B46}" name="Stĺpec4457" dataDxfId="12543"/>
    <tableColumn id="4458" xr3:uid="{3F4DA17B-4BFD-4D67-93FB-A06B24AD132A}" name="Stĺpec4458" dataDxfId="12542"/>
    <tableColumn id="4459" xr3:uid="{6140ACD6-2245-4B35-96BA-65B46AD9ED9B}" name="Stĺpec4459" dataDxfId="12541"/>
    <tableColumn id="4460" xr3:uid="{4472FA3E-DD10-451F-9DB3-BA18DFA91905}" name="Stĺpec4460" dataDxfId="12540"/>
    <tableColumn id="4461" xr3:uid="{84B9FB5F-226B-40EB-BC29-6187F64F9B91}" name="Stĺpec4461" dataDxfId="12539"/>
    <tableColumn id="4462" xr3:uid="{2CEA2A42-B8A2-42DE-B511-4EF8A5978AB9}" name="Stĺpec4462" dataDxfId="12538"/>
    <tableColumn id="4463" xr3:uid="{8D027B86-83A0-4AA2-B9D3-A0D80D387E02}" name="Stĺpec4463" dataDxfId="12537"/>
    <tableColumn id="4464" xr3:uid="{9423A48E-3529-4612-9876-3514C798BC34}" name="Stĺpec4464" dataDxfId="12536"/>
    <tableColumn id="4465" xr3:uid="{24700E69-3FF2-442B-81A5-CDEBC5A33D06}" name="Stĺpec4465" dataDxfId="12535"/>
    <tableColumn id="4466" xr3:uid="{7BAEDC6C-C586-4C54-960B-E573CD71072A}" name="Stĺpec4466" dataDxfId="12534"/>
    <tableColumn id="4467" xr3:uid="{F410585B-BF72-4907-950E-F10911196E2B}" name="Stĺpec4467" dataDxfId="12533"/>
    <tableColumn id="4468" xr3:uid="{A231F8E5-FD67-43FD-BCE2-E660179E821C}" name="Stĺpec4468" dataDxfId="12532"/>
    <tableColumn id="4469" xr3:uid="{214B3CBB-2F3E-4714-B04D-1D8490DA261E}" name="Stĺpec4469" dataDxfId="12531"/>
    <tableColumn id="4470" xr3:uid="{DC5FADC4-C277-4F87-8B75-298A5E640DEE}" name="Stĺpec4470" dataDxfId="12530"/>
    <tableColumn id="4471" xr3:uid="{3FC9520D-13E3-45E5-8ABA-2B203FC425D3}" name="Stĺpec4471" dataDxfId="12529"/>
    <tableColumn id="4472" xr3:uid="{8379E31E-7B93-456F-9D84-AC7C65C5439F}" name="Stĺpec4472" dataDxfId="12528"/>
    <tableColumn id="4473" xr3:uid="{91E34D8C-4936-4A8E-935A-061A390E4411}" name="Stĺpec4473" dataDxfId="12527"/>
    <tableColumn id="4474" xr3:uid="{C8DD08DB-3786-442B-B5AF-99930F959FA9}" name="Stĺpec4474" dataDxfId="12526"/>
    <tableColumn id="4475" xr3:uid="{38123DF6-E59B-4FC1-A542-E6885D6E047C}" name="Stĺpec4475" dataDxfId="12525"/>
    <tableColumn id="4476" xr3:uid="{14A4A5C3-4D3E-4862-9980-8DAE0BC46E49}" name="Stĺpec4476" dataDxfId="12524"/>
    <tableColumn id="4477" xr3:uid="{F6C5289F-82D7-4EEB-BD1F-7B9B44F2117B}" name="Stĺpec4477" dataDxfId="12523"/>
    <tableColumn id="4478" xr3:uid="{08BC661F-66BB-4559-B984-173DB919D31D}" name="Stĺpec4478" dataDxfId="12522"/>
    <tableColumn id="4479" xr3:uid="{A17A7E6C-F750-47D7-BF93-5975832F4EBD}" name="Stĺpec4479" dataDxfId="12521"/>
    <tableColumn id="4480" xr3:uid="{6E1EB7D3-BB3C-4BD4-B473-FB03EC79B869}" name="Stĺpec4480" dataDxfId="12520"/>
    <tableColumn id="4481" xr3:uid="{3A380125-E27D-4E28-9E4B-0661689DC96E}" name="Stĺpec4481" dataDxfId="12519"/>
    <tableColumn id="4482" xr3:uid="{11D49ED8-EDAF-45C8-B061-1366AF50F543}" name="Stĺpec4482" dataDxfId="12518"/>
    <tableColumn id="4483" xr3:uid="{D1E2CFCF-43A5-410A-8227-88172591BB01}" name="Stĺpec4483" dataDxfId="12517"/>
    <tableColumn id="4484" xr3:uid="{D279DA44-D8FA-418A-BFD1-4574E842F273}" name="Stĺpec4484" dataDxfId="12516"/>
    <tableColumn id="4485" xr3:uid="{65D010C4-4B99-44F7-8241-3E97C9216118}" name="Stĺpec4485" dataDxfId="12515"/>
    <tableColumn id="4486" xr3:uid="{079C5AF3-9DBD-4953-8708-B6B4B34ADDFA}" name="Stĺpec4486" dataDxfId="12514"/>
    <tableColumn id="4487" xr3:uid="{7504034B-4338-4380-B77F-CCF4E6DE2356}" name="Stĺpec4487" dataDxfId="12513"/>
    <tableColumn id="4488" xr3:uid="{41654966-A4B9-40EC-A35F-5D9D03036274}" name="Stĺpec4488" dataDxfId="12512"/>
    <tableColumn id="4489" xr3:uid="{0A27E222-2355-4770-98AC-52B17EF31999}" name="Stĺpec4489" dataDxfId="12511"/>
    <tableColumn id="4490" xr3:uid="{B03E443A-A278-4206-AFD3-17A6271D8E67}" name="Stĺpec4490" dataDxfId="12510"/>
    <tableColumn id="4491" xr3:uid="{F7864654-1AE7-40CE-8FFF-5E51B6F16986}" name="Stĺpec4491" dataDxfId="12509"/>
    <tableColumn id="4492" xr3:uid="{FC2F227B-3AC8-4E8E-A746-265149C83C62}" name="Stĺpec4492" dataDxfId="12508"/>
    <tableColumn id="4493" xr3:uid="{3CCAD516-8FB7-4F7E-9EAC-026F6B84D628}" name="Stĺpec4493" dataDxfId="12507"/>
    <tableColumn id="4494" xr3:uid="{1259BC40-EEDB-4C5C-8AE4-2AB09531A133}" name="Stĺpec4494" dataDxfId="12506"/>
    <tableColumn id="4495" xr3:uid="{A294575B-5E65-4212-B68D-54A8640CFD16}" name="Stĺpec4495" dataDxfId="12505"/>
    <tableColumn id="4496" xr3:uid="{D36AE4D6-50D9-4D40-BFCD-F6D250DAA1EB}" name="Stĺpec4496" dataDxfId="12504"/>
    <tableColumn id="4497" xr3:uid="{BD0EB52E-B697-4189-AB43-5D81EBAE9ABD}" name="Stĺpec4497" dataDxfId="12503"/>
    <tableColumn id="4498" xr3:uid="{D2845E01-EC75-4DFD-B173-2E75082FFEA5}" name="Stĺpec4498" dataDxfId="12502"/>
    <tableColumn id="4499" xr3:uid="{22A372E5-F2E8-41DA-8FC7-5032FE9F557D}" name="Stĺpec4499" dataDxfId="12501"/>
    <tableColumn id="4500" xr3:uid="{6AEEC3A4-0D6A-436F-B1FD-50DDA063FCBF}" name="Stĺpec4500" dataDxfId="12500"/>
    <tableColumn id="4501" xr3:uid="{5CD7E693-AF45-4B6A-B82E-C1203CF66A1C}" name="Stĺpec4501" dataDxfId="12499"/>
    <tableColumn id="4502" xr3:uid="{257E07A0-92B2-4D55-B424-FD6A79637345}" name="Stĺpec4502" dataDxfId="12498"/>
    <tableColumn id="4503" xr3:uid="{F88048CE-0BAD-4FC3-93FE-A7640F28A258}" name="Stĺpec4503" dataDxfId="12497"/>
    <tableColumn id="4504" xr3:uid="{FEAC5BF4-6FD8-4C30-8C5D-BBB6A37DC467}" name="Stĺpec4504" dataDxfId="12496"/>
    <tableColumn id="4505" xr3:uid="{7A9DE89D-A123-49DF-985E-AD06215A3655}" name="Stĺpec4505" dataDxfId="12495"/>
    <tableColumn id="4506" xr3:uid="{11065978-E80B-4FF0-91A1-865043BF3A51}" name="Stĺpec4506" dataDxfId="12494"/>
    <tableColumn id="4507" xr3:uid="{878D300C-896C-43B3-AE6F-440C81491E63}" name="Stĺpec4507" dataDxfId="12493"/>
    <tableColumn id="4508" xr3:uid="{DC6D6D27-1143-489F-80B4-B39EBF20049C}" name="Stĺpec4508" dataDxfId="12492"/>
    <tableColumn id="4509" xr3:uid="{426B718E-2ABC-461F-9561-55524A981424}" name="Stĺpec4509" dataDxfId="12491"/>
    <tableColumn id="4510" xr3:uid="{F7F2F628-68CB-4CD5-8182-57D6C06779E0}" name="Stĺpec4510" dataDxfId="12490"/>
    <tableColumn id="4511" xr3:uid="{A18B14B7-A9FE-415C-A7DE-F8CD6DD893DC}" name="Stĺpec4511" dataDxfId="12489"/>
    <tableColumn id="4512" xr3:uid="{8B4ADEB3-F94D-4B78-9E08-26A52B6E7595}" name="Stĺpec4512" dataDxfId="12488"/>
    <tableColumn id="4513" xr3:uid="{3F7A13AA-1E74-4056-A319-0AB2F464828B}" name="Stĺpec4513" dataDxfId="12487"/>
    <tableColumn id="4514" xr3:uid="{FB0F953E-52E1-4C4F-A13C-E3FA2F438D1A}" name="Stĺpec4514" dataDxfId="12486"/>
    <tableColumn id="4515" xr3:uid="{B8E77881-CC3F-49F7-9E18-368BA3279FF0}" name="Stĺpec4515" dataDxfId="12485"/>
    <tableColumn id="4516" xr3:uid="{C7E2956D-4885-4421-A017-3CACC4CCADA3}" name="Stĺpec4516" dataDxfId="12484"/>
    <tableColumn id="4517" xr3:uid="{AD0709B1-0CFF-494D-B604-FA3646B4B81A}" name="Stĺpec4517" dataDxfId="12483"/>
    <tableColumn id="4518" xr3:uid="{A6895137-FE8E-4A43-8EAE-B02FF23720D9}" name="Stĺpec4518" dataDxfId="12482"/>
    <tableColumn id="4519" xr3:uid="{AB372CF3-F328-4494-B83F-5C5FCE8BD13E}" name="Stĺpec4519" dataDxfId="12481"/>
    <tableColumn id="4520" xr3:uid="{14BD18EC-61C5-4F9A-99FE-E57AC1B088C9}" name="Stĺpec4520" dataDxfId="12480"/>
    <tableColumn id="4521" xr3:uid="{8CF5B5BD-9712-4202-97A9-7F95A31C9223}" name="Stĺpec4521" dataDxfId="12479"/>
    <tableColumn id="4522" xr3:uid="{4DD0DADC-7C02-4C6F-AD61-D8497968669E}" name="Stĺpec4522" dataDxfId="12478"/>
    <tableColumn id="4523" xr3:uid="{43E4BE62-F179-4B88-B2A7-EE345630CF2C}" name="Stĺpec4523" dataDxfId="12477"/>
    <tableColumn id="4524" xr3:uid="{943FE48F-BD1A-4FC6-AEB1-2946EC6E8EC6}" name="Stĺpec4524" dataDxfId="12476"/>
    <tableColumn id="4525" xr3:uid="{617E46C8-9EAB-469F-9C6E-33C5018901EB}" name="Stĺpec4525" dataDxfId="12475"/>
    <tableColumn id="4526" xr3:uid="{B46B53C2-90C7-4CDE-AB25-53E2FFBC3912}" name="Stĺpec4526" dataDxfId="12474"/>
    <tableColumn id="4527" xr3:uid="{C87920F5-F010-4525-A20A-CDC4612BB79D}" name="Stĺpec4527" dataDxfId="12473"/>
    <tableColumn id="4528" xr3:uid="{5B074DF6-E4B8-4C5A-8B30-DE276932135D}" name="Stĺpec4528" dataDxfId="12472"/>
    <tableColumn id="4529" xr3:uid="{DA1D426A-B749-4684-9274-33832279EFEA}" name="Stĺpec4529" dataDxfId="12471"/>
    <tableColumn id="4530" xr3:uid="{2A52A4A9-7904-4F11-8D48-268BD3E4A516}" name="Stĺpec4530" dataDxfId="12470"/>
    <tableColumn id="4531" xr3:uid="{56201BA4-CEFD-4897-889D-9B6B0A2DD5EC}" name="Stĺpec4531" dataDxfId="12469"/>
    <tableColumn id="4532" xr3:uid="{1BD551E7-82C2-46D1-B544-2EC931E035BE}" name="Stĺpec4532" dataDxfId="12468"/>
    <tableColumn id="4533" xr3:uid="{D58DC121-D84C-4052-BCB8-7463DCD68973}" name="Stĺpec4533" dataDxfId="12467"/>
    <tableColumn id="4534" xr3:uid="{D9D633E0-A3EA-429C-8808-9A4AE1420033}" name="Stĺpec4534" dataDxfId="12466"/>
    <tableColumn id="4535" xr3:uid="{F38D2280-5D9C-4ACA-960C-FA504920C7F8}" name="Stĺpec4535" dataDxfId="12465"/>
    <tableColumn id="4536" xr3:uid="{2407BCB5-F424-45B8-BFF9-8DFEB1A789E6}" name="Stĺpec4536" dataDxfId="12464"/>
    <tableColumn id="4537" xr3:uid="{AC134AB5-38E8-45B4-A2AC-270FFFB97865}" name="Stĺpec4537" dataDxfId="12463"/>
    <tableColumn id="4538" xr3:uid="{4B90F97C-F5F2-4F70-B097-56E3BE95E66B}" name="Stĺpec4538" dataDxfId="12462"/>
    <tableColumn id="4539" xr3:uid="{91E4A01E-2457-48C3-8666-1C1519C9FA05}" name="Stĺpec4539" dataDxfId="12461"/>
    <tableColumn id="4540" xr3:uid="{6959DE41-1C4C-48FC-A75F-D1C1F2C96F3E}" name="Stĺpec4540" dataDxfId="12460"/>
    <tableColumn id="4541" xr3:uid="{9F677864-6EBD-4B7D-86D8-E16D13BDD3FF}" name="Stĺpec4541" dataDxfId="12459"/>
    <tableColumn id="4542" xr3:uid="{FF4A235A-585E-4402-B388-6F11BD3C06B7}" name="Stĺpec4542" dataDxfId="12458"/>
    <tableColumn id="4543" xr3:uid="{55F5D0AA-6DA5-4B1D-B647-0C76DA9173DB}" name="Stĺpec4543" dataDxfId="12457"/>
    <tableColumn id="4544" xr3:uid="{62936C34-5AF3-4E81-9BDE-A7B5AD931987}" name="Stĺpec4544" dataDxfId="12456"/>
    <tableColumn id="4545" xr3:uid="{10F98208-9656-4909-8800-AE11502C9621}" name="Stĺpec4545" dataDxfId="12455"/>
    <tableColumn id="4546" xr3:uid="{B96AEE76-4CCA-4278-96E2-91F215708185}" name="Stĺpec4546" dataDxfId="12454"/>
    <tableColumn id="4547" xr3:uid="{AAD63522-7315-4E01-BFC6-3EE4B6FB9E51}" name="Stĺpec4547" dataDxfId="12453"/>
    <tableColumn id="4548" xr3:uid="{8442B3A9-B3AB-47DF-A9E1-7ACD34F12C0B}" name="Stĺpec4548" dataDxfId="12452"/>
    <tableColumn id="4549" xr3:uid="{E7579128-D791-42C5-9065-F855A85EBA12}" name="Stĺpec4549" dataDxfId="12451"/>
    <tableColumn id="4550" xr3:uid="{C3CD637D-0359-416A-BEC5-E242B73FA29B}" name="Stĺpec4550" dataDxfId="12450"/>
    <tableColumn id="4551" xr3:uid="{F64314B5-9EC3-483A-A088-B8E11FDC4142}" name="Stĺpec4551" dataDxfId="12449"/>
    <tableColumn id="4552" xr3:uid="{4E5B5EC0-C936-45D4-88D1-039EA8DBFEB3}" name="Stĺpec4552" dataDxfId="12448"/>
    <tableColumn id="4553" xr3:uid="{3C319C4A-2C40-431D-B29F-7797179459B4}" name="Stĺpec4553" dataDxfId="12447"/>
    <tableColumn id="4554" xr3:uid="{1F60C859-4BCB-49B0-BA5D-84859B48ECC6}" name="Stĺpec4554" dataDxfId="12446"/>
    <tableColumn id="4555" xr3:uid="{6EE3E98F-036E-45AA-BCF3-FE8F04461354}" name="Stĺpec4555" dataDxfId="12445"/>
    <tableColumn id="4556" xr3:uid="{7DE5CE64-F177-4DC6-BF06-5361B137EDDE}" name="Stĺpec4556" dataDxfId="12444"/>
    <tableColumn id="4557" xr3:uid="{FB15A8D8-34AB-4371-A996-D7DF1AB8D3BE}" name="Stĺpec4557" dataDxfId="12443"/>
    <tableColumn id="4558" xr3:uid="{2397D20C-18C3-4679-BB01-29604E7365D9}" name="Stĺpec4558" dataDxfId="12442"/>
    <tableColumn id="4559" xr3:uid="{1B248882-FC9C-47D2-8E08-CC7EA937DC70}" name="Stĺpec4559" dataDxfId="12441"/>
    <tableColumn id="4560" xr3:uid="{7DBAEB0A-A0DF-4F12-B5DB-D96D82132C43}" name="Stĺpec4560" dataDxfId="12440"/>
    <tableColumn id="4561" xr3:uid="{C0BA8165-F70B-4382-BAB1-2029098E591F}" name="Stĺpec4561" dataDxfId="12439"/>
    <tableColumn id="4562" xr3:uid="{5277B245-2F9E-4E96-9A2E-228A335980DB}" name="Stĺpec4562" dataDxfId="12438"/>
    <tableColumn id="4563" xr3:uid="{0763B2A8-FFED-460F-84EC-7DCF93FB65BB}" name="Stĺpec4563" dataDxfId="12437"/>
    <tableColumn id="4564" xr3:uid="{1C3E46EE-5DE7-4B04-99FB-22496ED6717F}" name="Stĺpec4564" dataDxfId="12436"/>
    <tableColumn id="4565" xr3:uid="{3FC32B74-BD22-48A7-A90D-63A26EDC0CE5}" name="Stĺpec4565" dataDxfId="12435"/>
    <tableColumn id="4566" xr3:uid="{08D860BB-EF77-4210-B905-86786CE72A77}" name="Stĺpec4566" dataDxfId="12434"/>
    <tableColumn id="4567" xr3:uid="{F3D580AA-9265-4AC8-9D85-89C5D41D77C7}" name="Stĺpec4567" dataDxfId="12433"/>
    <tableColumn id="4568" xr3:uid="{B37994C9-E7BD-4B04-9EA5-5A974516A814}" name="Stĺpec4568" dataDxfId="12432"/>
    <tableColumn id="4569" xr3:uid="{212D3E82-CBAA-4FAD-A54E-D48FFCDE16BF}" name="Stĺpec4569" dataDxfId="12431"/>
    <tableColumn id="4570" xr3:uid="{1579C47B-08B6-4269-84A3-4224108663C5}" name="Stĺpec4570" dataDxfId="12430"/>
    <tableColumn id="4571" xr3:uid="{27B57691-5E25-4CA0-A9DE-A9427F082290}" name="Stĺpec4571" dataDxfId="12429"/>
    <tableColumn id="4572" xr3:uid="{78A164C9-CCC1-4145-AF93-9BE753AA0253}" name="Stĺpec4572" dataDxfId="12428"/>
    <tableColumn id="4573" xr3:uid="{2A7D3DC8-0A0A-404B-86FB-8D787F1BC4A9}" name="Stĺpec4573" dataDxfId="12427"/>
    <tableColumn id="4574" xr3:uid="{35334A28-181F-4F27-BFE9-79C9297A7151}" name="Stĺpec4574" dataDxfId="12426"/>
    <tableColumn id="4575" xr3:uid="{54897E8E-E771-49C3-83DC-14FD0F8F0E92}" name="Stĺpec4575" dataDxfId="12425"/>
    <tableColumn id="4576" xr3:uid="{5B1D33CE-046B-4D2D-A108-E0320C1EDC81}" name="Stĺpec4576" dataDxfId="12424"/>
    <tableColumn id="4577" xr3:uid="{CDDB1403-60E2-4B6D-A179-1B6BCFEFA0D6}" name="Stĺpec4577" dataDxfId="12423"/>
    <tableColumn id="4578" xr3:uid="{F6F5E3B0-7AA3-4FB7-883E-526260C8D1B9}" name="Stĺpec4578" dataDxfId="12422"/>
    <tableColumn id="4579" xr3:uid="{3CACC27F-7994-4BB4-81F6-545A8588E0D5}" name="Stĺpec4579" dataDxfId="12421"/>
    <tableColumn id="4580" xr3:uid="{E82B53A6-1CD7-4F41-890D-1FE7E58A78A0}" name="Stĺpec4580" dataDxfId="12420"/>
    <tableColumn id="4581" xr3:uid="{81A9C526-7B97-41DE-9F7C-CBDBEAAE1EE2}" name="Stĺpec4581" dataDxfId="12419"/>
    <tableColumn id="4582" xr3:uid="{708C2EAC-5407-4870-9650-50FA8DD7E51B}" name="Stĺpec4582" dataDxfId="12418"/>
    <tableColumn id="4583" xr3:uid="{E6E28805-C8D9-4B75-9ACA-D212FCF871B4}" name="Stĺpec4583" dataDxfId="12417"/>
    <tableColumn id="4584" xr3:uid="{7DC0555D-E5BB-40BB-ADDC-5E28708B02D7}" name="Stĺpec4584" dataDxfId="12416"/>
    <tableColumn id="4585" xr3:uid="{8DFB6725-AB54-4111-9614-8CD3370FEA03}" name="Stĺpec4585" dataDxfId="12415"/>
    <tableColumn id="4586" xr3:uid="{1F00A2B6-A94C-46D2-9B81-ED6DC4C89BC7}" name="Stĺpec4586" dataDxfId="12414"/>
    <tableColumn id="4587" xr3:uid="{D511E8E8-46CA-47B6-A962-B53CBE80382E}" name="Stĺpec4587" dataDxfId="12413"/>
    <tableColumn id="4588" xr3:uid="{ABF557F3-C150-4ADC-9275-209D6B17418C}" name="Stĺpec4588" dataDxfId="12412"/>
    <tableColumn id="4589" xr3:uid="{719BE7AF-4253-4BCF-8B78-A0768715E7A3}" name="Stĺpec4589" dataDxfId="12411"/>
    <tableColumn id="4590" xr3:uid="{03246A0A-85AE-4F90-A391-D696650EBD9A}" name="Stĺpec4590" dataDxfId="12410"/>
    <tableColumn id="4591" xr3:uid="{0B65AC5C-0F4F-4646-875A-1E938DBFC00F}" name="Stĺpec4591" dataDxfId="12409"/>
    <tableColumn id="4592" xr3:uid="{6B836119-7BE4-45E4-951E-E4681859A177}" name="Stĺpec4592" dataDxfId="12408"/>
    <tableColumn id="4593" xr3:uid="{77F422BC-F9C8-4983-900A-2673E6E1C432}" name="Stĺpec4593" dataDxfId="12407"/>
    <tableColumn id="4594" xr3:uid="{C4DE7A84-5FDF-4BC4-A50A-75D5D88B8216}" name="Stĺpec4594" dataDxfId="12406"/>
    <tableColumn id="4595" xr3:uid="{73E02CFE-F728-43CF-ADEA-638B7E6D930A}" name="Stĺpec4595" dataDxfId="12405"/>
    <tableColumn id="4596" xr3:uid="{B199DFB0-A80D-4715-907A-5504CF0D5333}" name="Stĺpec4596" dataDxfId="12404"/>
    <tableColumn id="4597" xr3:uid="{4195789E-187C-4FB3-AA1B-BB5DA8423DBD}" name="Stĺpec4597" dataDxfId="12403"/>
    <tableColumn id="4598" xr3:uid="{05B6F87C-AF95-4BD5-9FA0-167B4DAC4B96}" name="Stĺpec4598" dataDxfId="12402"/>
    <tableColumn id="4599" xr3:uid="{C412D0B6-8E22-486D-8C7E-AF7227FC984F}" name="Stĺpec4599" dataDxfId="12401"/>
    <tableColumn id="4600" xr3:uid="{927A8EDC-56AD-4F3B-A5C8-FEAA72CD0BFD}" name="Stĺpec4600" dataDxfId="12400"/>
    <tableColumn id="4601" xr3:uid="{CB5E4296-F845-4F31-A1AC-639C8D9009D7}" name="Stĺpec4601" dataDxfId="12399"/>
    <tableColumn id="4602" xr3:uid="{964C9A89-5772-4E9C-B312-2B168451BD11}" name="Stĺpec4602" dataDxfId="12398"/>
    <tableColumn id="4603" xr3:uid="{77269EEE-6493-46B8-A2B6-7797445A7A5D}" name="Stĺpec4603" dataDxfId="12397"/>
    <tableColumn id="4604" xr3:uid="{91076028-3F1F-43E6-90E3-C5A6313721DD}" name="Stĺpec4604" dataDxfId="12396"/>
    <tableColumn id="4605" xr3:uid="{3C1F3FA8-6364-4CB6-A23B-2987E2D3ADA2}" name="Stĺpec4605" dataDxfId="12395"/>
    <tableColumn id="4606" xr3:uid="{27150381-C608-4622-9D93-35BB14AA8748}" name="Stĺpec4606" dataDxfId="12394"/>
    <tableColumn id="4607" xr3:uid="{3753F4B3-96BB-40EC-8ACB-E55FC5614289}" name="Stĺpec4607" dataDxfId="12393"/>
    <tableColumn id="4608" xr3:uid="{E39ACA6F-2DC9-4C00-9F0D-82354A486609}" name="Stĺpec4608" dataDxfId="12392"/>
    <tableColumn id="4609" xr3:uid="{84750EDB-8AEA-4EAD-8F78-C5774A490FF2}" name="Stĺpec4609" dataDxfId="12391"/>
    <tableColumn id="4610" xr3:uid="{1413FF54-B27F-46ED-93F2-8D7B2B5F43D2}" name="Stĺpec4610" dataDxfId="12390"/>
    <tableColumn id="4611" xr3:uid="{85D11C60-A22A-4B0A-B260-5785B4A2A3A4}" name="Stĺpec4611" dataDxfId="12389"/>
    <tableColumn id="4612" xr3:uid="{E9553286-40AB-4054-B3F1-FBA4F9B09B91}" name="Stĺpec4612" dataDxfId="12388"/>
    <tableColumn id="4613" xr3:uid="{2DD8B1FA-71FC-4326-9D67-9721B474C355}" name="Stĺpec4613" dataDxfId="12387"/>
    <tableColumn id="4614" xr3:uid="{96EC7828-09E8-47F8-856B-A2E5838DCEC9}" name="Stĺpec4614" dataDxfId="12386"/>
    <tableColumn id="4615" xr3:uid="{BFAA895F-0026-479F-82D5-68662508D729}" name="Stĺpec4615" dataDxfId="12385"/>
    <tableColumn id="4616" xr3:uid="{9780BF5C-D24A-4043-96D2-E249DC462968}" name="Stĺpec4616" dataDxfId="12384"/>
    <tableColumn id="4617" xr3:uid="{D22ABF0D-9B9B-4BAE-A5C2-728AC0062177}" name="Stĺpec4617" dataDxfId="12383"/>
    <tableColumn id="4618" xr3:uid="{244AE8BF-EA25-4382-BD62-60EDE34106AE}" name="Stĺpec4618" dataDxfId="12382"/>
    <tableColumn id="4619" xr3:uid="{DE266F43-1008-4365-BA6A-A1B3537C7CEB}" name="Stĺpec4619" dataDxfId="12381"/>
    <tableColumn id="4620" xr3:uid="{8DB2CA2F-5955-480D-8C5E-D33533BFA7A5}" name="Stĺpec4620" dataDxfId="12380"/>
    <tableColumn id="4621" xr3:uid="{5AFCEBC0-6871-4775-AC18-196C496AAD29}" name="Stĺpec4621" dataDxfId="12379"/>
    <tableColumn id="4622" xr3:uid="{17AFC870-D258-4DDE-BCAD-CE5D26216F7D}" name="Stĺpec4622" dataDxfId="12378"/>
    <tableColumn id="4623" xr3:uid="{5D3A012A-4AB5-41E0-9DFD-AF11FF107CC1}" name="Stĺpec4623" dataDxfId="12377"/>
    <tableColumn id="4624" xr3:uid="{58B6E25F-8645-45B7-A49D-941F370577C0}" name="Stĺpec4624" dataDxfId="12376"/>
    <tableColumn id="4625" xr3:uid="{AC1996E2-35D9-439C-BC0C-1CE01BC8DDE5}" name="Stĺpec4625" dataDxfId="12375"/>
    <tableColumn id="4626" xr3:uid="{AC8E2FFD-28AB-4D6E-B44F-ADCB18A5FB78}" name="Stĺpec4626" dataDxfId="12374"/>
    <tableColumn id="4627" xr3:uid="{14B913A9-24A3-4207-AB38-64F19B651FF3}" name="Stĺpec4627" dataDxfId="12373"/>
    <tableColumn id="4628" xr3:uid="{8A491A63-B312-42F8-ACF2-8DD2F823BE91}" name="Stĺpec4628" dataDxfId="12372"/>
    <tableColumn id="4629" xr3:uid="{C2C5CDC9-2EEA-4FA9-9D36-D5251E9B8FAE}" name="Stĺpec4629" dataDxfId="12371"/>
    <tableColumn id="4630" xr3:uid="{9C9AB2A8-BDB7-49BC-B69E-1DFC4D0EF83B}" name="Stĺpec4630" dataDxfId="12370"/>
    <tableColumn id="4631" xr3:uid="{877B60CB-FD8F-4D96-BE46-7EB97DA4C642}" name="Stĺpec4631" dataDxfId="12369"/>
    <tableColumn id="4632" xr3:uid="{3811961F-44AD-445C-AE65-064A89C831CD}" name="Stĺpec4632" dataDxfId="12368"/>
    <tableColumn id="4633" xr3:uid="{851146ED-FD24-424F-8CBB-D9C61D831BB8}" name="Stĺpec4633" dataDxfId="12367"/>
    <tableColumn id="4634" xr3:uid="{C4AACBED-83AB-4EC9-B736-46238EE0B041}" name="Stĺpec4634" dataDxfId="12366"/>
    <tableColumn id="4635" xr3:uid="{35BED471-19F7-4133-BA94-4FE6DD1A8020}" name="Stĺpec4635" dataDxfId="12365"/>
    <tableColumn id="4636" xr3:uid="{6BEF4A74-3CA4-4CB5-8444-27314A2B8520}" name="Stĺpec4636" dataDxfId="12364"/>
    <tableColumn id="4637" xr3:uid="{B26E3FCE-858B-4661-BDA6-E3A4B285BEC7}" name="Stĺpec4637" dataDxfId="12363"/>
    <tableColumn id="4638" xr3:uid="{B1FF9DA3-8DC6-433E-84B9-07E49A4B4077}" name="Stĺpec4638" dataDxfId="12362"/>
    <tableColumn id="4639" xr3:uid="{705E40B7-6B3C-46CF-953F-486799F87F48}" name="Stĺpec4639" dataDxfId="12361"/>
    <tableColumn id="4640" xr3:uid="{2F228241-542E-4CAC-9D08-07175AD8F390}" name="Stĺpec4640" dataDxfId="12360"/>
    <tableColumn id="4641" xr3:uid="{48222EEC-2031-4AA5-9F5C-4A9F39A283EC}" name="Stĺpec4641" dataDxfId="12359"/>
    <tableColumn id="4642" xr3:uid="{4B0E7BF8-33F9-4D77-9F51-F1EC4B838174}" name="Stĺpec4642" dataDxfId="12358"/>
    <tableColumn id="4643" xr3:uid="{CB0BFF30-5D72-4BF0-AD27-6A07BD7767C5}" name="Stĺpec4643" dataDxfId="12357"/>
    <tableColumn id="4644" xr3:uid="{1FC338B8-E0D9-4569-AAD6-689F4A9DE520}" name="Stĺpec4644" dataDxfId="12356"/>
    <tableColumn id="4645" xr3:uid="{4E6CA9BF-7E98-4BC6-80A3-FAFA64896AB1}" name="Stĺpec4645" dataDxfId="12355"/>
    <tableColumn id="4646" xr3:uid="{09DB6440-683F-4355-AAB4-F2F7E887C04E}" name="Stĺpec4646" dataDxfId="12354"/>
    <tableColumn id="4647" xr3:uid="{441B880E-EB5E-448D-B62F-66AC4A9B77BD}" name="Stĺpec4647" dataDxfId="12353"/>
    <tableColumn id="4648" xr3:uid="{A986C2D6-C1C3-4E23-AECF-A842DD5B1B27}" name="Stĺpec4648" dataDxfId="12352"/>
    <tableColumn id="4649" xr3:uid="{30AD09BC-1D60-4FBD-A63F-52AC592F7B71}" name="Stĺpec4649" dataDxfId="12351"/>
    <tableColumn id="4650" xr3:uid="{55A47885-E45F-46D7-B77C-EDA1C129A00A}" name="Stĺpec4650" dataDxfId="12350"/>
    <tableColumn id="4651" xr3:uid="{73F5ECC0-F77F-4DE2-B98E-402492B5FE46}" name="Stĺpec4651" dataDxfId="12349"/>
    <tableColumn id="4652" xr3:uid="{9ACBF528-018B-4F57-900E-395A20A035CE}" name="Stĺpec4652" dataDxfId="12348"/>
    <tableColumn id="4653" xr3:uid="{1A0D3F14-9B2E-4DF9-B51E-47F90F1552E0}" name="Stĺpec4653" dataDxfId="12347"/>
    <tableColumn id="4654" xr3:uid="{1804632F-C42D-404A-95ED-24589FBD0D96}" name="Stĺpec4654" dataDxfId="12346"/>
    <tableColumn id="4655" xr3:uid="{34C77546-8329-414D-9C9A-1B8553694428}" name="Stĺpec4655" dataDxfId="12345"/>
    <tableColumn id="4656" xr3:uid="{2A724A34-8C3A-4907-AF71-92F74D810E01}" name="Stĺpec4656" dataDxfId="12344"/>
    <tableColumn id="4657" xr3:uid="{CE21F33C-E2F7-41B0-95E8-1AD9B2FA2F6F}" name="Stĺpec4657" dataDxfId="12343"/>
    <tableColumn id="4658" xr3:uid="{C9DC2990-EDAA-42D6-8F55-561CFBCE9831}" name="Stĺpec4658" dataDxfId="12342"/>
    <tableColumn id="4659" xr3:uid="{7E48E30D-3A86-4C18-8169-BB55C427C48F}" name="Stĺpec4659" dataDxfId="12341"/>
    <tableColumn id="4660" xr3:uid="{EA3D8453-EF60-44E5-820B-6FD3305C0D13}" name="Stĺpec4660" dataDxfId="12340"/>
    <tableColumn id="4661" xr3:uid="{8408EDFF-DB78-4CE0-930D-97D15A852759}" name="Stĺpec4661" dataDxfId="12339"/>
    <tableColumn id="4662" xr3:uid="{CB830DF2-4020-4DB5-8668-F083AC7D23E8}" name="Stĺpec4662" dataDxfId="12338"/>
    <tableColumn id="4663" xr3:uid="{C9A45D42-CFBC-4584-8A20-DB5E3C965199}" name="Stĺpec4663" dataDxfId="12337"/>
    <tableColumn id="4664" xr3:uid="{0F43A6CA-9F36-4DAF-9254-3858E15D2527}" name="Stĺpec4664" dataDxfId="12336"/>
    <tableColumn id="4665" xr3:uid="{94954FE0-4857-4DA0-832E-3B06059A3D10}" name="Stĺpec4665" dataDxfId="12335"/>
    <tableColumn id="4666" xr3:uid="{1F0ED77C-29E0-4355-9B21-19D2CC5D7BD7}" name="Stĺpec4666" dataDxfId="12334"/>
    <tableColumn id="4667" xr3:uid="{6E881E62-AF64-4A44-848A-2B57F6110831}" name="Stĺpec4667" dataDxfId="12333"/>
    <tableColumn id="4668" xr3:uid="{134E5BF4-F0FD-480F-9274-668038DFED55}" name="Stĺpec4668" dataDxfId="12332"/>
    <tableColumn id="4669" xr3:uid="{ABD9BF71-9E11-4059-AA88-D013DB43C5AF}" name="Stĺpec4669" dataDxfId="12331"/>
    <tableColumn id="4670" xr3:uid="{16AF2889-2034-4BE9-B510-57942CABA479}" name="Stĺpec4670" dataDxfId="12330"/>
    <tableColumn id="4671" xr3:uid="{B0173A60-444F-4107-BB46-45DBD46252D9}" name="Stĺpec4671" dataDxfId="12329"/>
    <tableColumn id="4672" xr3:uid="{13A40987-F7F9-4507-93C6-0CF9C06838BE}" name="Stĺpec4672" dataDxfId="12328"/>
    <tableColumn id="4673" xr3:uid="{5435F9BC-521C-4F99-B422-03E64F5B1927}" name="Stĺpec4673" dataDxfId="12327"/>
    <tableColumn id="4674" xr3:uid="{3E15B3CD-758B-4931-939E-3BF7C366E1C2}" name="Stĺpec4674" dataDxfId="12326"/>
    <tableColumn id="4675" xr3:uid="{61BB123C-98C5-4115-8923-08ED9D496FAE}" name="Stĺpec4675" dataDxfId="12325"/>
    <tableColumn id="4676" xr3:uid="{A9D1E50B-F684-45E4-8571-5CF2C000CEBC}" name="Stĺpec4676" dataDxfId="12324"/>
    <tableColumn id="4677" xr3:uid="{3B972417-9662-4454-9090-B6688F779837}" name="Stĺpec4677" dataDxfId="12323"/>
    <tableColumn id="4678" xr3:uid="{28D7E4D1-9127-4DA1-9E9D-C5887DF73078}" name="Stĺpec4678" dataDxfId="12322"/>
    <tableColumn id="4679" xr3:uid="{A4C0FA16-AA45-4137-9511-489394CF5B5E}" name="Stĺpec4679" dataDxfId="12321"/>
    <tableColumn id="4680" xr3:uid="{0AB40B0E-2318-441A-B707-7E1F02E1F2D4}" name="Stĺpec4680" dataDxfId="12320"/>
    <tableColumn id="4681" xr3:uid="{2CD7A0D3-1320-4FE9-A5CA-3F0A1D0897E5}" name="Stĺpec4681" dataDxfId="12319"/>
    <tableColumn id="4682" xr3:uid="{3035F565-E4D0-4537-95A6-E57EAFAD9F4D}" name="Stĺpec4682" dataDxfId="12318"/>
    <tableColumn id="4683" xr3:uid="{BD62EEA8-3A9D-4A19-8F66-2CB8CA9DD36E}" name="Stĺpec4683" dataDxfId="12317"/>
    <tableColumn id="4684" xr3:uid="{8F6BC2CA-B552-4501-BA5F-FC07D43A3086}" name="Stĺpec4684" dataDxfId="12316"/>
    <tableColumn id="4685" xr3:uid="{C7B2A4AE-F9C4-403C-9B27-8DB62E71E1B1}" name="Stĺpec4685" dataDxfId="12315"/>
    <tableColumn id="4686" xr3:uid="{D9D446C2-828F-464F-A7B0-D5E5FFC8E7D6}" name="Stĺpec4686" dataDxfId="12314"/>
    <tableColumn id="4687" xr3:uid="{8F374E49-B6F0-40DA-B235-EB9A5440EE87}" name="Stĺpec4687" dataDxfId="12313"/>
    <tableColumn id="4688" xr3:uid="{C9D97AEA-F8F7-43CA-ABB0-1842B6FC5B95}" name="Stĺpec4688" dataDxfId="12312"/>
    <tableColumn id="4689" xr3:uid="{E1D6D0AD-0732-450E-A8DD-B41075B8C7FE}" name="Stĺpec4689" dataDxfId="12311"/>
    <tableColumn id="4690" xr3:uid="{0C5D681E-F7CF-4A62-8805-96CA8EB6A839}" name="Stĺpec4690" dataDxfId="12310"/>
    <tableColumn id="4691" xr3:uid="{88246125-BDF1-493B-9D56-348E453F70A8}" name="Stĺpec4691" dataDxfId="12309"/>
    <tableColumn id="4692" xr3:uid="{8DD56607-581D-4193-B30D-26576A253CE7}" name="Stĺpec4692" dataDxfId="12308"/>
    <tableColumn id="4693" xr3:uid="{AECDB1CA-204C-455F-81E0-31D14079F5F8}" name="Stĺpec4693" dataDxfId="12307"/>
    <tableColumn id="4694" xr3:uid="{B48BA30A-170F-4993-B013-3E7C9327B68B}" name="Stĺpec4694" dataDxfId="12306"/>
    <tableColumn id="4695" xr3:uid="{BFFB8563-2760-4074-9FCD-7BA6EDB6F840}" name="Stĺpec4695" dataDxfId="12305"/>
    <tableColumn id="4696" xr3:uid="{0FDD2212-9E38-41C1-A5E4-D97220DE8344}" name="Stĺpec4696" dataDxfId="12304"/>
    <tableColumn id="4697" xr3:uid="{97172027-BED3-43B8-9127-D1D8FE6DC280}" name="Stĺpec4697" dataDxfId="12303"/>
    <tableColumn id="4698" xr3:uid="{3993974C-5222-405D-BFF5-19D330ACBFA6}" name="Stĺpec4698" dataDxfId="12302"/>
    <tableColumn id="4699" xr3:uid="{301AE529-0C05-4AB5-A224-F1BC1A4464C5}" name="Stĺpec4699" dataDxfId="12301"/>
    <tableColumn id="4700" xr3:uid="{96E1F46F-312D-420A-9B8D-8F64D6B78B53}" name="Stĺpec4700" dataDxfId="12300"/>
    <tableColumn id="4701" xr3:uid="{E4495D97-116A-4876-9ABA-33CFCAF523A8}" name="Stĺpec4701" dataDxfId="12299"/>
    <tableColumn id="4702" xr3:uid="{AC0A9353-9686-4342-8485-A029C1D97685}" name="Stĺpec4702" dataDxfId="12298"/>
    <tableColumn id="4703" xr3:uid="{42C3638A-7646-4F9B-8BD7-354D2ADE7BEE}" name="Stĺpec4703" dataDxfId="12297"/>
    <tableColumn id="4704" xr3:uid="{C027A83A-A3A2-4F58-B3D8-B0E1C8E04E93}" name="Stĺpec4704" dataDxfId="12296"/>
    <tableColumn id="4705" xr3:uid="{C31733B2-2152-4639-8E12-05697B56DCDB}" name="Stĺpec4705" dataDxfId="12295"/>
    <tableColumn id="4706" xr3:uid="{B29BB910-5A08-47D3-8C34-1466630212BD}" name="Stĺpec4706" dataDxfId="12294"/>
    <tableColumn id="4707" xr3:uid="{277CA375-DC78-4892-AC48-017E842D8D19}" name="Stĺpec4707" dataDxfId="12293"/>
    <tableColumn id="4708" xr3:uid="{87B9C181-F31D-434B-B3FD-0EF14B128253}" name="Stĺpec4708" dataDxfId="12292"/>
    <tableColumn id="4709" xr3:uid="{37C27D36-0265-4339-8CF1-AEEBC119958F}" name="Stĺpec4709" dataDxfId="12291"/>
    <tableColumn id="4710" xr3:uid="{9A6B851C-6FEE-4720-8174-9BF4FBFCC0BC}" name="Stĺpec4710" dataDxfId="12290"/>
    <tableColumn id="4711" xr3:uid="{8B7E7C8D-D908-4B94-96EC-E4E16D7F68A5}" name="Stĺpec4711" dataDxfId="12289"/>
    <tableColumn id="4712" xr3:uid="{6D443B90-9A5A-4787-A6F2-E5887BC6CC24}" name="Stĺpec4712" dataDxfId="12288"/>
    <tableColumn id="4713" xr3:uid="{CDE7CD6D-DF38-435A-B71A-3BE6205C1BBF}" name="Stĺpec4713" dataDxfId="12287"/>
    <tableColumn id="4714" xr3:uid="{1D4DF349-FA98-4ECF-BAD4-DB9748E1F8A0}" name="Stĺpec4714" dataDxfId="12286"/>
    <tableColumn id="4715" xr3:uid="{EBB25981-8FCF-4B02-9512-1597C8B678AD}" name="Stĺpec4715" dataDxfId="12285"/>
    <tableColumn id="4716" xr3:uid="{F91C797F-65D8-4EFA-84C2-A7402ED3AFFD}" name="Stĺpec4716" dataDxfId="12284"/>
    <tableColumn id="4717" xr3:uid="{1678CAF1-50DF-4812-8C7E-230713C8FFA3}" name="Stĺpec4717" dataDxfId="12283"/>
    <tableColumn id="4718" xr3:uid="{50111DBC-9E6A-4057-A523-2E3EE1703F09}" name="Stĺpec4718" dataDxfId="12282"/>
    <tableColumn id="4719" xr3:uid="{39C47AA1-59CD-45E7-8380-F7028F79A740}" name="Stĺpec4719" dataDxfId="12281"/>
    <tableColumn id="4720" xr3:uid="{904904FF-9F2B-4C4E-881F-10E9904C7AC5}" name="Stĺpec4720" dataDxfId="12280"/>
    <tableColumn id="4721" xr3:uid="{80864C64-44DD-4846-A1BC-70E1031B9867}" name="Stĺpec4721" dataDxfId="12279"/>
    <tableColumn id="4722" xr3:uid="{99E0508B-8D9E-4DC6-94FB-E38CE15AFAD1}" name="Stĺpec4722" dataDxfId="12278"/>
    <tableColumn id="4723" xr3:uid="{BD6DCA05-3606-4F34-84C4-F0F7E185137C}" name="Stĺpec4723" dataDxfId="12277"/>
    <tableColumn id="4724" xr3:uid="{60FC7E83-A70A-408C-9F32-C9F882C40DD1}" name="Stĺpec4724" dataDxfId="12276"/>
    <tableColumn id="4725" xr3:uid="{6261AE04-3857-4EC9-B6A7-275C067D44DE}" name="Stĺpec4725" dataDxfId="12275"/>
    <tableColumn id="4726" xr3:uid="{991A046F-DD95-4FA8-9F1F-86CB7712BD96}" name="Stĺpec4726" dataDxfId="12274"/>
    <tableColumn id="4727" xr3:uid="{5178C38F-4C7C-478D-9D21-5086FDEF88AF}" name="Stĺpec4727" dataDxfId="12273"/>
    <tableColumn id="4728" xr3:uid="{6ECF84C8-EFED-4107-A964-1117FF131E9D}" name="Stĺpec4728" dataDxfId="12272"/>
    <tableColumn id="4729" xr3:uid="{368F49C1-AA72-4CAF-89D5-59B4063C7F34}" name="Stĺpec4729" dataDxfId="12271"/>
    <tableColumn id="4730" xr3:uid="{37BD38D5-A06B-4B21-824E-98571F6EB688}" name="Stĺpec4730" dataDxfId="12270"/>
    <tableColumn id="4731" xr3:uid="{75038023-DE05-439C-9031-4D6C5268822E}" name="Stĺpec4731" dataDxfId="12269"/>
    <tableColumn id="4732" xr3:uid="{F9A71B16-BB8C-4EE3-8673-ADCD1480496E}" name="Stĺpec4732" dataDxfId="12268"/>
    <tableColumn id="4733" xr3:uid="{3229FA43-106A-40CA-A34E-DE3E317A3F04}" name="Stĺpec4733" dataDxfId="12267"/>
    <tableColumn id="4734" xr3:uid="{7C8DF288-5CFF-4F5A-B500-A32882B7EBAE}" name="Stĺpec4734" dataDxfId="12266"/>
    <tableColumn id="4735" xr3:uid="{C54EECDC-A2F5-40C2-8804-D286AD658BDB}" name="Stĺpec4735" dataDxfId="12265"/>
    <tableColumn id="4736" xr3:uid="{40E5C48E-EBB2-42DC-B2B8-E2CB31DAE32D}" name="Stĺpec4736" dataDxfId="12264"/>
    <tableColumn id="4737" xr3:uid="{62A68705-7B03-4876-9009-516DF6AC0CA2}" name="Stĺpec4737" dataDxfId="12263"/>
    <tableColumn id="4738" xr3:uid="{0072ABF2-D134-44B4-BB32-6E47CFD40687}" name="Stĺpec4738" dataDxfId="12262"/>
    <tableColumn id="4739" xr3:uid="{9003036B-F550-4D4B-A4C1-1A8F5DC66999}" name="Stĺpec4739" dataDxfId="12261"/>
    <tableColumn id="4740" xr3:uid="{2812A450-0B8B-4B4D-ADDC-C15E0D540388}" name="Stĺpec4740" dataDxfId="12260"/>
    <tableColumn id="4741" xr3:uid="{8EFF9763-8C1E-4CE8-B5FB-978F0A6017A1}" name="Stĺpec4741" dataDxfId="12259"/>
    <tableColumn id="4742" xr3:uid="{60122ADB-584E-4063-8DAF-1BB057D71268}" name="Stĺpec4742" dataDxfId="12258"/>
    <tableColumn id="4743" xr3:uid="{BC644569-FF57-43B0-BABF-CD053625017B}" name="Stĺpec4743" dataDxfId="12257"/>
    <tableColumn id="4744" xr3:uid="{73B24156-05EE-4EB6-A4AB-B6BE75CA7666}" name="Stĺpec4744" dataDxfId="12256"/>
    <tableColumn id="4745" xr3:uid="{233FC8F0-FC37-4943-A5F7-4F9F76291570}" name="Stĺpec4745" dataDxfId="12255"/>
    <tableColumn id="4746" xr3:uid="{00BB32C1-4EE7-4548-A1F1-321AF8066CD2}" name="Stĺpec4746" dataDxfId="12254"/>
    <tableColumn id="4747" xr3:uid="{6C76C418-4985-4DE5-A224-30A7EF9F3771}" name="Stĺpec4747" dataDxfId="12253"/>
    <tableColumn id="4748" xr3:uid="{216BA9F9-8F26-4AE4-9F14-0DDF1EB8736C}" name="Stĺpec4748" dataDxfId="12252"/>
    <tableColumn id="4749" xr3:uid="{42E8B604-6E27-42C4-8074-25928857CD60}" name="Stĺpec4749" dataDxfId="12251"/>
    <tableColumn id="4750" xr3:uid="{1B9172D9-41EB-4B71-996A-E61439FEDBB8}" name="Stĺpec4750" dataDxfId="12250"/>
    <tableColumn id="4751" xr3:uid="{C120FD58-C0A9-4406-B445-A8382B0221AC}" name="Stĺpec4751" dataDxfId="12249"/>
    <tableColumn id="4752" xr3:uid="{47D001DA-B7DA-4D1B-9981-2DB295A429F2}" name="Stĺpec4752" dataDxfId="12248"/>
    <tableColumn id="4753" xr3:uid="{74D06DCC-BC3C-4176-8ADD-3CCFB40F11B1}" name="Stĺpec4753" dataDxfId="12247"/>
    <tableColumn id="4754" xr3:uid="{9A60F543-B574-4133-9542-D6D4029DAF32}" name="Stĺpec4754" dataDxfId="12246"/>
    <tableColumn id="4755" xr3:uid="{52F73157-D810-488D-A8A6-8766EE4D0A05}" name="Stĺpec4755" dataDxfId="12245"/>
    <tableColumn id="4756" xr3:uid="{F7ED110D-99C0-4147-AE97-6756A714D354}" name="Stĺpec4756" dataDxfId="12244"/>
    <tableColumn id="4757" xr3:uid="{16E86A4A-5039-46B6-9BE6-66CAB624D150}" name="Stĺpec4757" dataDxfId="12243"/>
    <tableColumn id="4758" xr3:uid="{6DE98423-DD18-4077-A3C6-0588A2586553}" name="Stĺpec4758" dataDxfId="12242"/>
    <tableColumn id="4759" xr3:uid="{CDCF1C14-5BE2-4ED1-B339-2338D73F1972}" name="Stĺpec4759" dataDxfId="12241"/>
    <tableColumn id="4760" xr3:uid="{CFEE837E-D90A-4DF0-8A17-1A6ECC5C3A96}" name="Stĺpec4760" dataDxfId="12240"/>
    <tableColumn id="4761" xr3:uid="{81DCA423-5871-4BA3-820F-60B23A1A1415}" name="Stĺpec4761" dataDxfId="12239"/>
    <tableColumn id="4762" xr3:uid="{BDDF492D-BB87-45D1-8B38-07E5934826D1}" name="Stĺpec4762" dataDxfId="12238"/>
    <tableColumn id="4763" xr3:uid="{054F5D76-0A00-4004-B5BC-4C932AF099FE}" name="Stĺpec4763" dataDxfId="12237"/>
    <tableColumn id="4764" xr3:uid="{8F624B55-A044-42E4-91BB-FE4039A6B0F6}" name="Stĺpec4764" dataDxfId="12236"/>
    <tableColumn id="4765" xr3:uid="{C0725E66-A441-442D-AE46-25B4B1FC8A68}" name="Stĺpec4765" dataDxfId="12235"/>
    <tableColumn id="4766" xr3:uid="{5EACA108-5228-4551-8547-D1E1F7823DD7}" name="Stĺpec4766" dataDxfId="12234"/>
    <tableColumn id="4767" xr3:uid="{AD02CB28-D7E8-4C92-B3A1-DEA9007C0B07}" name="Stĺpec4767" dataDxfId="12233"/>
    <tableColumn id="4768" xr3:uid="{B187AFC5-6EA5-4C17-BC25-B7745CCF0DFF}" name="Stĺpec4768" dataDxfId="12232"/>
    <tableColumn id="4769" xr3:uid="{F3E99026-D83D-41F2-B6B5-0A2A6A7F99AF}" name="Stĺpec4769" dataDxfId="12231"/>
    <tableColumn id="4770" xr3:uid="{FD9E4976-72D0-4087-8F20-F91161E7C98C}" name="Stĺpec4770" dataDxfId="12230"/>
    <tableColumn id="4771" xr3:uid="{6BAD3376-AF5C-4EAE-BE1B-286314A8CD59}" name="Stĺpec4771" dataDxfId="12229"/>
    <tableColumn id="4772" xr3:uid="{54A02631-F7D4-4072-A788-9A92B147BEA8}" name="Stĺpec4772" dataDxfId="12228"/>
    <tableColumn id="4773" xr3:uid="{A7E35217-95E8-428B-BF28-117BB541A8A7}" name="Stĺpec4773" dataDxfId="12227"/>
    <tableColumn id="4774" xr3:uid="{493637A7-98D6-45E7-8B6E-0C0B23AE7EA8}" name="Stĺpec4774" dataDxfId="12226"/>
    <tableColumn id="4775" xr3:uid="{46CEC040-9881-4990-BEA3-492A1A04E346}" name="Stĺpec4775" dataDxfId="12225"/>
    <tableColumn id="4776" xr3:uid="{66694FC5-C848-4393-B34F-7B383F0AA342}" name="Stĺpec4776" dataDxfId="12224"/>
    <tableColumn id="4777" xr3:uid="{81922A05-191A-40DC-9E05-15DA11CD61BA}" name="Stĺpec4777" dataDxfId="12223"/>
    <tableColumn id="4778" xr3:uid="{3142B618-010D-4923-AF95-775BB9F6C428}" name="Stĺpec4778" dataDxfId="12222"/>
    <tableColumn id="4779" xr3:uid="{86594E99-FC64-43F4-8E2F-DB436D826FE2}" name="Stĺpec4779" dataDxfId="12221"/>
    <tableColumn id="4780" xr3:uid="{B45DA1B0-99C2-4FE3-A58F-EC541E46EB5B}" name="Stĺpec4780" dataDxfId="12220"/>
    <tableColumn id="4781" xr3:uid="{0EDD5BF2-4338-4C87-8422-2886AD496D76}" name="Stĺpec4781" dataDxfId="12219"/>
    <tableColumn id="4782" xr3:uid="{2C513DB8-0941-4390-83EB-87E73DE907C9}" name="Stĺpec4782" dataDxfId="12218"/>
    <tableColumn id="4783" xr3:uid="{FD48AD0C-26CA-4CB5-92D6-EED3D68ACCC6}" name="Stĺpec4783" dataDxfId="12217"/>
    <tableColumn id="4784" xr3:uid="{A7DB3D0F-4319-441B-879A-11B07F08E2C8}" name="Stĺpec4784" dataDxfId="12216"/>
    <tableColumn id="4785" xr3:uid="{818AA256-A4F3-4201-9C2A-FE5A84B3A0B3}" name="Stĺpec4785" dataDxfId="12215"/>
    <tableColumn id="4786" xr3:uid="{A2A12167-E9F9-41B8-817E-33877F438D3A}" name="Stĺpec4786" dataDxfId="12214"/>
    <tableColumn id="4787" xr3:uid="{D2CD6883-AD7B-4E3A-B166-2C638A54C7B5}" name="Stĺpec4787" dataDxfId="12213"/>
    <tableColumn id="4788" xr3:uid="{DB28DDD5-7281-4F1D-8909-B7532FB343AD}" name="Stĺpec4788" dataDxfId="12212"/>
    <tableColumn id="4789" xr3:uid="{9CCB50A9-A719-4671-A28A-130F2C3610EA}" name="Stĺpec4789" dataDxfId="12211"/>
    <tableColumn id="4790" xr3:uid="{395550E1-C75F-49EF-8D34-3A1ACA11819C}" name="Stĺpec4790" dataDxfId="12210"/>
    <tableColumn id="4791" xr3:uid="{33CE35CF-D285-47B1-9463-B31DBC270DE6}" name="Stĺpec4791" dataDxfId="12209"/>
    <tableColumn id="4792" xr3:uid="{07656B95-B0E5-45E0-A3DB-369AFD22241E}" name="Stĺpec4792" dataDxfId="12208"/>
    <tableColumn id="4793" xr3:uid="{7B460AC5-618F-4DD0-AA3B-CBE32A0AB07F}" name="Stĺpec4793" dataDxfId="12207"/>
    <tableColumn id="4794" xr3:uid="{04104C14-E194-414E-BDCA-B86A786411C9}" name="Stĺpec4794" dataDxfId="12206"/>
    <tableColumn id="4795" xr3:uid="{CE60E62C-A92F-4952-87A6-B944A0786600}" name="Stĺpec4795" dataDxfId="12205"/>
    <tableColumn id="4796" xr3:uid="{2695478F-7EFC-4C03-AF5F-956AA81C07C4}" name="Stĺpec4796" dataDxfId="12204"/>
    <tableColumn id="4797" xr3:uid="{7AA10B88-B655-428E-854F-8D693B64D4E8}" name="Stĺpec4797" dataDxfId="12203"/>
    <tableColumn id="4798" xr3:uid="{AFC8DB0D-6CEE-4565-8FEF-60ACDE19A938}" name="Stĺpec4798" dataDxfId="12202"/>
    <tableColumn id="4799" xr3:uid="{E1544CF3-C7AC-4570-8DE5-200AF07320CB}" name="Stĺpec4799" dataDxfId="12201"/>
    <tableColumn id="4800" xr3:uid="{D4D34196-A3B7-4599-908C-CB7B70D52646}" name="Stĺpec4800" dataDxfId="12200"/>
    <tableColumn id="4801" xr3:uid="{A30B12E1-CE10-4D66-BF91-8EFADCC8EE30}" name="Stĺpec4801" dataDxfId="12199"/>
    <tableColumn id="4802" xr3:uid="{A3B751BE-5E19-4914-BF1A-1F58E82595CE}" name="Stĺpec4802" dataDxfId="12198"/>
    <tableColumn id="4803" xr3:uid="{C4F4063E-AE96-4C8C-AFF6-6B6F48476601}" name="Stĺpec4803" dataDxfId="12197"/>
    <tableColumn id="4804" xr3:uid="{669BBF20-0CF6-4096-B875-85987EA7FAB7}" name="Stĺpec4804" dataDxfId="12196"/>
    <tableColumn id="4805" xr3:uid="{A0596C0A-B2EA-411F-B5C5-C6314C45DB6D}" name="Stĺpec4805" dataDxfId="12195"/>
    <tableColumn id="4806" xr3:uid="{8C0EB5C9-DB57-4946-9C80-BEBF5FFD5D63}" name="Stĺpec4806" dataDxfId="12194"/>
    <tableColumn id="4807" xr3:uid="{6AC2B20F-48B9-401C-8BA4-C18CF288EB6D}" name="Stĺpec4807" dataDxfId="12193"/>
    <tableColumn id="4808" xr3:uid="{27E0D277-2C0B-4C45-97A6-97C3052B6A20}" name="Stĺpec4808" dataDxfId="12192"/>
    <tableColumn id="4809" xr3:uid="{B7630715-7B6F-4E9C-90D6-619492CC6696}" name="Stĺpec4809" dataDxfId="12191"/>
    <tableColumn id="4810" xr3:uid="{DA73753E-BFB1-4DD5-AA91-772106A4C5B3}" name="Stĺpec4810" dataDxfId="12190"/>
    <tableColumn id="4811" xr3:uid="{AB0BC5D3-5DF6-441A-A7A4-5421A43B42FB}" name="Stĺpec4811" dataDxfId="12189"/>
    <tableColumn id="4812" xr3:uid="{B2210B94-023E-4762-91D8-106F25D76F7B}" name="Stĺpec4812" dataDxfId="12188"/>
    <tableColumn id="4813" xr3:uid="{E3141BEF-D095-4C12-9577-C7C6078CEC52}" name="Stĺpec4813" dataDxfId="12187"/>
    <tableColumn id="4814" xr3:uid="{74F419BF-A3C4-4FB0-8D33-60A37D64CBDE}" name="Stĺpec4814" dataDxfId="12186"/>
    <tableColumn id="4815" xr3:uid="{7B3995C1-3D99-4FD9-A2E2-C34D2A88D26E}" name="Stĺpec4815" dataDxfId="12185"/>
    <tableColumn id="4816" xr3:uid="{A069D43A-2D64-41EA-A4D1-C26422675DD0}" name="Stĺpec4816" dataDxfId="12184"/>
    <tableColumn id="4817" xr3:uid="{8CA19069-D5FF-40F2-9540-77C64DEC2F57}" name="Stĺpec4817" dataDxfId="12183"/>
    <tableColumn id="4818" xr3:uid="{FE759D02-984C-406F-BF36-9E212E9656CD}" name="Stĺpec4818" dataDxfId="12182"/>
    <tableColumn id="4819" xr3:uid="{A42F8172-69CA-42CD-949E-540033E9089F}" name="Stĺpec4819" dataDxfId="12181"/>
    <tableColumn id="4820" xr3:uid="{5C886BC2-2CBC-4A9C-ADEC-B06B9EFF8185}" name="Stĺpec4820" dataDxfId="12180"/>
    <tableColumn id="4821" xr3:uid="{31F74F91-7306-4824-AB97-DE80914EDCB2}" name="Stĺpec4821" dataDxfId="12179"/>
    <tableColumn id="4822" xr3:uid="{DAA5FC0D-AB75-4603-BD32-F738A6ACEC3A}" name="Stĺpec4822" dataDxfId="12178"/>
    <tableColumn id="4823" xr3:uid="{4E6A6518-4F70-4CFA-ACD8-16CC5D7D390D}" name="Stĺpec4823" dataDxfId="12177"/>
    <tableColumn id="4824" xr3:uid="{AC7AC544-EFA1-492B-AB5B-F6149B1FE671}" name="Stĺpec4824" dataDxfId="12176"/>
    <tableColumn id="4825" xr3:uid="{FF68270C-51C6-49E6-B4E5-6C73287BC7FF}" name="Stĺpec4825" dataDxfId="12175"/>
    <tableColumn id="4826" xr3:uid="{C44AF07C-24C7-4285-96FD-272172341DF5}" name="Stĺpec4826" dataDxfId="12174"/>
    <tableColumn id="4827" xr3:uid="{B2FFBC09-8CCA-41C9-9EA9-61C0B6A7E768}" name="Stĺpec4827" dataDxfId="12173"/>
    <tableColumn id="4828" xr3:uid="{9B78BD40-9A3A-4AEC-AA45-70E97406DF85}" name="Stĺpec4828" dataDxfId="12172"/>
    <tableColumn id="4829" xr3:uid="{24E2C4F0-7D9E-41BD-A475-32C2A5DC7C5E}" name="Stĺpec4829" dataDxfId="12171"/>
    <tableColumn id="4830" xr3:uid="{76B39C4C-2CB5-4B4A-A57C-C29D631CC765}" name="Stĺpec4830" dataDxfId="12170"/>
    <tableColumn id="4831" xr3:uid="{2814AB28-FB9F-4011-818E-356F714FC148}" name="Stĺpec4831" dataDxfId="12169"/>
    <tableColumn id="4832" xr3:uid="{FB061934-40AC-4AB4-8364-7425D5A5A69B}" name="Stĺpec4832" dataDxfId="12168"/>
    <tableColumn id="4833" xr3:uid="{DC736139-F043-4320-9587-5FE10719D8ED}" name="Stĺpec4833" dataDxfId="12167"/>
    <tableColumn id="4834" xr3:uid="{A65FFAEC-D8E3-4CD6-B0C6-CB2B40BA624E}" name="Stĺpec4834" dataDxfId="12166"/>
    <tableColumn id="4835" xr3:uid="{E4BDDDB7-FEDD-4418-8EB4-995DA3282363}" name="Stĺpec4835" dataDxfId="12165"/>
    <tableColumn id="4836" xr3:uid="{C1D42495-675D-40FC-8198-5C98B03D860A}" name="Stĺpec4836" dataDxfId="12164"/>
    <tableColumn id="4837" xr3:uid="{81B32518-96E7-4FC9-9051-F20231F7069A}" name="Stĺpec4837" dataDxfId="12163"/>
    <tableColumn id="4838" xr3:uid="{0306C94C-711A-408B-8FE5-23B62E125121}" name="Stĺpec4838" dataDxfId="12162"/>
    <tableColumn id="4839" xr3:uid="{1D465997-1C76-4280-ABA8-E23D907FB579}" name="Stĺpec4839" dataDxfId="12161"/>
    <tableColumn id="4840" xr3:uid="{CDAD7DBA-C919-408C-9565-1E7AF3D45A80}" name="Stĺpec4840" dataDxfId="12160"/>
    <tableColumn id="4841" xr3:uid="{FCB37E92-345C-4EFB-B45B-A87526EC3697}" name="Stĺpec4841" dataDxfId="12159"/>
    <tableColumn id="4842" xr3:uid="{6937F1A6-BA31-49FB-B031-3CF9E94A4DA8}" name="Stĺpec4842" dataDxfId="12158"/>
    <tableColumn id="4843" xr3:uid="{FF85A9B5-D23F-4C86-B1F1-13146F8AF043}" name="Stĺpec4843" dataDxfId="12157"/>
    <tableColumn id="4844" xr3:uid="{C81B2F24-23D9-4F32-A3C3-D6544A43967E}" name="Stĺpec4844" dataDxfId="12156"/>
    <tableColumn id="4845" xr3:uid="{A191898A-53F5-48C5-A0F3-DF5D990178ED}" name="Stĺpec4845" dataDxfId="12155"/>
    <tableColumn id="4846" xr3:uid="{270E0FCB-33D1-48B7-B1F2-91240E92ADBE}" name="Stĺpec4846" dataDxfId="12154"/>
    <tableColumn id="4847" xr3:uid="{C7222D10-C06F-4110-84E9-C9F59D5CEA40}" name="Stĺpec4847" dataDxfId="12153"/>
    <tableColumn id="4848" xr3:uid="{ED351ADC-BBC9-4E72-B0F4-90F5B9A29679}" name="Stĺpec4848" dataDxfId="12152"/>
    <tableColumn id="4849" xr3:uid="{6B156617-D19C-4317-864C-C6545ED90722}" name="Stĺpec4849" dataDxfId="12151"/>
    <tableColumn id="4850" xr3:uid="{6454B20E-CBD8-4AA9-A871-D545BEF04B2C}" name="Stĺpec4850" dataDxfId="12150"/>
    <tableColumn id="4851" xr3:uid="{048F4F37-9982-4088-BF6C-B2E64C4A28B8}" name="Stĺpec4851" dataDxfId="12149"/>
    <tableColumn id="4852" xr3:uid="{6FB7CC14-F24F-4536-8C59-104CB293A29E}" name="Stĺpec4852" dataDxfId="12148"/>
    <tableColumn id="4853" xr3:uid="{50FA3F7D-7D53-4EEC-A7AB-8DF09F442A0A}" name="Stĺpec4853" dataDxfId="12147"/>
    <tableColumn id="4854" xr3:uid="{E30B62C3-9033-46EC-8A02-D56898BFBBCE}" name="Stĺpec4854" dataDxfId="12146"/>
    <tableColumn id="4855" xr3:uid="{BF527F79-2523-4AD0-AB1C-74F1497668A2}" name="Stĺpec4855" dataDxfId="12145"/>
    <tableColumn id="4856" xr3:uid="{8BC104CE-9F2F-4A78-8A92-AA285BEB69FD}" name="Stĺpec4856" dataDxfId="12144"/>
    <tableColumn id="4857" xr3:uid="{62EB4780-3904-4016-9FCB-9163B6FFC52A}" name="Stĺpec4857" dataDxfId="12143"/>
    <tableColumn id="4858" xr3:uid="{026E657F-2507-4315-977F-C1D07C78F2EA}" name="Stĺpec4858" dataDxfId="12142"/>
    <tableColumn id="4859" xr3:uid="{2B38A26A-2C8F-4D8A-BDFE-CA38CB084D2D}" name="Stĺpec4859" dataDxfId="12141"/>
    <tableColumn id="4860" xr3:uid="{B92D6D6A-62EA-4712-9768-D87D1703745E}" name="Stĺpec4860" dataDxfId="12140"/>
    <tableColumn id="4861" xr3:uid="{A0F63D47-5378-4B92-A0E6-9965E381F411}" name="Stĺpec4861" dataDxfId="12139"/>
    <tableColumn id="4862" xr3:uid="{699EC95C-5F23-4298-8C3C-F20F777FAA68}" name="Stĺpec4862" dataDxfId="12138"/>
    <tableColumn id="4863" xr3:uid="{A847381C-86C2-48E1-9482-72876135A2B2}" name="Stĺpec4863" dataDxfId="12137"/>
    <tableColumn id="4864" xr3:uid="{50703065-6888-4955-9D4E-7C696910F012}" name="Stĺpec4864" dataDxfId="12136"/>
    <tableColumn id="4865" xr3:uid="{0D478D17-51B3-43D5-8B40-EFFA7B7B5650}" name="Stĺpec4865" dataDxfId="12135"/>
    <tableColumn id="4866" xr3:uid="{A5A68A82-47E9-4637-B3C4-FF55AA9AD3F4}" name="Stĺpec4866" dataDxfId="12134"/>
    <tableColumn id="4867" xr3:uid="{0F8FCD9A-94C9-4F25-B906-05A5F37954E7}" name="Stĺpec4867" dataDxfId="12133"/>
    <tableColumn id="4868" xr3:uid="{8E97CCA8-A3E4-4BE5-ABEF-737F0EEF0E8F}" name="Stĺpec4868" dataDxfId="12132"/>
    <tableColumn id="4869" xr3:uid="{3CAF12D9-F7BB-45E1-BCB6-CCD2AACBAB0A}" name="Stĺpec4869" dataDxfId="12131"/>
    <tableColumn id="4870" xr3:uid="{96CCA300-8919-4A08-9EEE-A92130F7AD37}" name="Stĺpec4870" dataDxfId="12130"/>
    <tableColumn id="4871" xr3:uid="{0F76EED5-BFE5-4164-A4F0-AEEA36010032}" name="Stĺpec4871" dataDxfId="12129"/>
    <tableColumn id="4872" xr3:uid="{0159EAC4-1F94-456C-9319-EF01E6A199C9}" name="Stĺpec4872" dataDxfId="12128"/>
    <tableColumn id="4873" xr3:uid="{FBFF7042-9967-4081-BCEF-88B86D3E66B8}" name="Stĺpec4873" dataDxfId="12127"/>
    <tableColumn id="4874" xr3:uid="{7F30F678-0410-4F1F-B6BA-4D0904203710}" name="Stĺpec4874" dataDxfId="12126"/>
    <tableColumn id="4875" xr3:uid="{FC9632D4-D1D4-414D-AF9F-80534F7F3C87}" name="Stĺpec4875" dataDxfId="12125"/>
    <tableColumn id="4876" xr3:uid="{2594E08C-6174-42DA-A0D6-2A0C347D6485}" name="Stĺpec4876" dataDxfId="12124"/>
    <tableColumn id="4877" xr3:uid="{A0D74A3F-29F7-490D-B279-3B237E64739A}" name="Stĺpec4877" dataDxfId="12123"/>
    <tableColumn id="4878" xr3:uid="{82E10E47-6313-4EEC-A4CA-F081E615975F}" name="Stĺpec4878" dataDxfId="12122"/>
    <tableColumn id="4879" xr3:uid="{89C69EBE-272F-4536-91D3-6B34C589642D}" name="Stĺpec4879" dataDxfId="12121"/>
    <tableColumn id="4880" xr3:uid="{09C08D60-7B87-4D0A-8F98-06201403F1E6}" name="Stĺpec4880" dataDxfId="12120"/>
    <tableColumn id="4881" xr3:uid="{A10FA1A2-CD78-432D-8C81-D2EAB0621D3E}" name="Stĺpec4881" dataDxfId="12119"/>
    <tableColumn id="4882" xr3:uid="{CE69F763-DE61-4125-8F74-DB587D077FA1}" name="Stĺpec4882" dataDxfId="12118"/>
    <tableColumn id="4883" xr3:uid="{3EE9FE8E-A0D1-4933-A0B2-9FBE7A6DE28D}" name="Stĺpec4883" dataDxfId="12117"/>
    <tableColumn id="4884" xr3:uid="{D06C966E-B35D-4F70-94BD-24004674A4B4}" name="Stĺpec4884" dataDxfId="12116"/>
    <tableColumn id="4885" xr3:uid="{0AD11645-9E0D-465D-AA66-281A1E15A147}" name="Stĺpec4885" dataDxfId="12115"/>
    <tableColumn id="4886" xr3:uid="{FCDC0139-7FA9-4463-94CB-77E7BD0520A5}" name="Stĺpec4886" dataDxfId="12114"/>
    <tableColumn id="4887" xr3:uid="{A6DDC48D-1492-405A-B1A3-18E39DDD5E34}" name="Stĺpec4887" dataDxfId="12113"/>
    <tableColumn id="4888" xr3:uid="{EF09D5CF-B4D3-425D-980F-727C5E26122D}" name="Stĺpec4888" dataDxfId="12112"/>
    <tableColumn id="4889" xr3:uid="{985E8835-1005-4EAF-B840-A42D53A4EB6B}" name="Stĺpec4889" dataDxfId="12111"/>
    <tableColumn id="4890" xr3:uid="{F1B710F7-B15A-4C35-9514-5D7F0E2B4D75}" name="Stĺpec4890" dataDxfId="12110"/>
    <tableColumn id="4891" xr3:uid="{A498C23F-A56C-472B-8D28-4F2828BB877F}" name="Stĺpec4891" dataDxfId="12109"/>
    <tableColumn id="4892" xr3:uid="{8839991D-8E3E-48B0-B147-DAD8F6CCA7A9}" name="Stĺpec4892" dataDxfId="12108"/>
    <tableColumn id="4893" xr3:uid="{150C101E-5891-487B-95FF-3161BE062D22}" name="Stĺpec4893" dataDxfId="12107"/>
    <tableColumn id="4894" xr3:uid="{2A43009E-DED0-4370-B9DD-5BD63C2C7C68}" name="Stĺpec4894" dataDxfId="12106"/>
    <tableColumn id="4895" xr3:uid="{7ECC612E-91C8-4ACD-AB85-34DA479548FD}" name="Stĺpec4895" dataDxfId="12105"/>
    <tableColumn id="4896" xr3:uid="{ED65B1BA-34FC-4A88-822E-568E669BFAA9}" name="Stĺpec4896" dataDxfId="12104"/>
    <tableColumn id="4897" xr3:uid="{48933562-23DC-47E4-BC58-F4D30AEF55AC}" name="Stĺpec4897" dataDxfId="12103"/>
    <tableColumn id="4898" xr3:uid="{C60ED01F-DA8B-40FA-B4B5-070747B2950F}" name="Stĺpec4898" dataDxfId="12102"/>
    <tableColumn id="4899" xr3:uid="{9C6456C4-4807-46E5-8232-F550D92F9E75}" name="Stĺpec4899" dataDxfId="12101"/>
    <tableColumn id="4900" xr3:uid="{086B0B53-EE0F-411F-BA2D-C8A41A8A4689}" name="Stĺpec4900" dataDxfId="12100"/>
    <tableColumn id="4901" xr3:uid="{0BB4D211-2C77-416C-9422-E9338D760B22}" name="Stĺpec4901" dataDxfId="12099"/>
    <tableColumn id="4902" xr3:uid="{DF260C7F-3B34-42A0-BB1E-6B6013676E90}" name="Stĺpec4902" dataDxfId="12098"/>
    <tableColumn id="4903" xr3:uid="{02CA04EE-EA2C-4E46-9B1B-3B2FC3CC601F}" name="Stĺpec4903" dataDxfId="12097"/>
    <tableColumn id="4904" xr3:uid="{56F0C3EB-B184-4DC2-8819-216FB53F7F3F}" name="Stĺpec4904" dataDxfId="12096"/>
    <tableColumn id="4905" xr3:uid="{A7973B53-D39B-4E62-B80E-10F44B4EC5C9}" name="Stĺpec4905" dataDxfId="12095"/>
    <tableColumn id="4906" xr3:uid="{A6427451-58D5-4E92-ACB2-F9D9EE2023E7}" name="Stĺpec4906" dataDxfId="12094"/>
    <tableColumn id="4907" xr3:uid="{E225C40E-1E3D-47F3-81F6-157B1E52FBC8}" name="Stĺpec4907" dataDxfId="12093"/>
    <tableColumn id="4908" xr3:uid="{39024CC9-6A94-4DAE-95E1-992B75A398CC}" name="Stĺpec4908" dataDxfId="12092"/>
    <tableColumn id="4909" xr3:uid="{9A959181-ED27-4911-B164-5B50605FEC85}" name="Stĺpec4909" dataDxfId="12091"/>
    <tableColumn id="4910" xr3:uid="{A5CE0E6F-07D5-457E-9F5C-7BA05FAFAED2}" name="Stĺpec4910" dataDxfId="12090"/>
    <tableColumn id="4911" xr3:uid="{71FB9B94-3908-4045-BC53-478AB903A2F5}" name="Stĺpec4911" dataDxfId="12089"/>
    <tableColumn id="4912" xr3:uid="{EBC7C53E-5315-4084-9885-2E775E7929A6}" name="Stĺpec4912" dataDxfId="12088"/>
    <tableColumn id="4913" xr3:uid="{3D6E4DDE-1E5D-4B34-B027-547F33A8926E}" name="Stĺpec4913" dataDxfId="12087"/>
    <tableColumn id="4914" xr3:uid="{8007F60B-2D72-42E4-AD6C-0A71594AFF1A}" name="Stĺpec4914" dataDxfId="12086"/>
    <tableColumn id="4915" xr3:uid="{EA6DDB0C-4FD1-4644-A55C-C230FFE1B456}" name="Stĺpec4915" dataDxfId="12085"/>
    <tableColumn id="4916" xr3:uid="{AB4F6BC7-6C90-44F4-ACE3-81EFD6C5F7EB}" name="Stĺpec4916" dataDxfId="12084"/>
    <tableColumn id="4917" xr3:uid="{3B238BDA-D0AA-4470-9DD1-4B9B8DCF44DF}" name="Stĺpec4917" dataDxfId="12083"/>
    <tableColumn id="4918" xr3:uid="{92BDC0DA-7D3C-4221-9974-2AFAAB29E86D}" name="Stĺpec4918" dataDxfId="12082"/>
    <tableColumn id="4919" xr3:uid="{DD9217A2-88C2-475D-A439-5A1D21270B3B}" name="Stĺpec4919" dataDxfId="12081"/>
    <tableColumn id="4920" xr3:uid="{24DA255D-AA9A-4D9B-93DE-5D31DDDAA256}" name="Stĺpec4920" dataDxfId="12080"/>
    <tableColumn id="4921" xr3:uid="{DEC1E521-6F78-4030-8A85-46624CF38D35}" name="Stĺpec4921" dataDxfId="12079"/>
    <tableColumn id="4922" xr3:uid="{322F559F-145B-4587-897F-97D8AB0E88FE}" name="Stĺpec4922" dataDxfId="12078"/>
    <tableColumn id="4923" xr3:uid="{0886B36B-62F4-4ABA-8A0A-423AC2A19F14}" name="Stĺpec4923" dataDxfId="12077"/>
    <tableColumn id="4924" xr3:uid="{EE7B4541-1BCE-4450-86D4-7F30411D5BC9}" name="Stĺpec4924" dataDxfId="12076"/>
    <tableColumn id="4925" xr3:uid="{41B51C10-DD57-4961-AD5B-34B5F328CCC8}" name="Stĺpec4925" dataDxfId="12075"/>
    <tableColumn id="4926" xr3:uid="{A727039D-CC26-4D0B-A8B1-89FAE96480AD}" name="Stĺpec4926" dataDxfId="12074"/>
    <tableColumn id="4927" xr3:uid="{F5DC50C0-DF12-4208-A101-185417F5FE1A}" name="Stĺpec4927" dataDxfId="12073"/>
    <tableColumn id="4928" xr3:uid="{927EBBB4-43D8-477E-BB6D-7060EC0FFDCD}" name="Stĺpec4928" dataDxfId="12072"/>
    <tableColumn id="4929" xr3:uid="{91B0C205-5F2B-4912-BC13-1FCE44F92D8C}" name="Stĺpec4929" dataDxfId="12071"/>
    <tableColumn id="4930" xr3:uid="{4B9C4D08-C6EF-4F9A-9E7A-FDA48E12C94C}" name="Stĺpec4930" dataDxfId="12070"/>
    <tableColumn id="4931" xr3:uid="{7127A6C3-806A-46D8-8141-CF8013AA8432}" name="Stĺpec4931" dataDxfId="12069"/>
    <tableColumn id="4932" xr3:uid="{029A24EB-4A69-44B3-954B-5556A91BC855}" name="Stĺpec4932" dataDxfId="12068"/>
    <tableColumn id="4933" xr3:uid="{152A5E1B-BD39-44F1-809A-B677D35961AA}" name="Stĺpec4933" dataDxfId="12067"/>
    <tableColumn id="4934" xr3:uid="{38386E68-04C5-49E9-9075-FD3A011183BC}" name="Stĺpec4934" dataDxfId="12066"/>
    <tableColumn id="4935" xr3:uid="{580D3D95-A8D2-446F-AD40-B09E9BD3F14F}" name="Stĺpec4935" dataDxfId="12065"/>
    <tableColumn id="4936" xr3:uid="{29610913-7793-456A-99F4-2BF954A4A123}" name="Stĺpec4936" dataDxfId="12064"/>
    <tableColumn id="4937" xr3:uid="{187BE2BB-455B-482A-A3DF-2297F19A832B}" name="Stĺpec4937" dataDxfId="12063"/>
    <tableColumn id="4938" xr3:uid="{58FBFCB1-A772-494F-AEC7-1C73B7F0C03C}" name="Stĺpec4938" dataDxfId="12062"/>
    <tableColumn id="4939" xr3:uid="{34B2B42A-8BF5-4BE7-BF7A-39B4E1D40E6F}" name="Stĺpec4939" dataDxfId="12061"/>
    <tableColumn id="4940" xr3:uid="{0DAB1BD8-AC33-47A8-B416-BDF7EE2C015B}" name="Stĺpec4940" dataDxfId="12060"/>
    <tableColumn id="4941" xr3:uid="{DE8E9BDF-5266-4510-AADF-10480C406499}" name="Stĺpec4941" dataDxfId="12059"/>
    <tableColumn id="4942" xr3:uid="{8DB8304F-060B-47FD-B1F4-2445CF5A45D8}" name="Stĺpec4942" dataDxfId="12058"/>
    <tableColumn id="4943" xr3:uid="{EF9A9C3E-F380-41E0-8CBA-F373ABF0B251}" name="Stĺpec4943" dataDxfId="12057"/>
    <tableColumn id="4944" xr3:uid="{81BCA247-F13B-44C8-A07A-957B4A504893}" name="Stĺpec4944" dataDxfId="12056"/>
    <tableColumn id="4945" xr3:uid="{F21F2435-9A47-4821-8FDE-A7755688FAB6}" name="Stĺpec4945" dataDxfId="12055"/>
    <tableColumn id="4946" xr3:uid="{0FAB1ED6-5BA7-4779-BCA6-8FFA6889B9EA}" name="Stĺpec4946" dataDxfId="12054"/>
    <tableColumn id="4947" xr3:uid="{BA102C37-1F51-471A-8C6C-9F84A43D4B7A}" name="Stĺpec4947" dataDxfId="12053"/>
    <tableColumn id="4948" xr3:uid="{6C32F147-53CF-4F46-8D88-537F1740038D}" name="Stĺpec4948" dataDxfId="12052"/>
    <tableColumn id="4949" xr3:uid="{F114E20A-6EA6-4216-A6D5-DFCDCFF763FA}" name="Stĺpec4949" dataDxfId="12051"/>
    <tableColumn id="4950" xr3:uid="{4ECB4D3E-4D27-4427-B372-7323748B343B}" name="Stĺpec4950" dataDxfId="12050"/>
    <tableColumn id="4951" xr3:uid="{77001742-1BA9-479B-AAFB-E0FF449E8684}" name="Stĺpec4951" dataDxfId="12049"/>
    <tableColumn id="4952" xr3:uid="{94ACF1A4-322D-4DB8-B072-D1DDBC0E6E08}" name="Stĺpec4952" dataDxfId="12048"/>
    <tableColumn id="4953" xr3:uid="{0BF829EA-1D19-4B42-A6A5-29A0FCD2386A}" name="Stĺpec4953" dataDxfId="12047"/>
    <tableColumn id="4954" xr3:uid="{0B73207B-6089-4675-8198-97D9B8CEFED0}" name="Stĺpec4954" dataDxfId="12046"/>
    <tableColumn id="4955" xr3:uid="{329E8B05-074C-415D-94F2-47037DC7CF1E}" name="Stĺpec4955" dataDxfId="12045"/>
    <tableColumn id="4956" xr3:uid="{8B77F614-44FF-4E24-A037-59F6834BDA48}" name="Stĺpec4956" dataDxfId="12044"/>
    <tableColumn id="4957" xr3:uid="{4903432D-9DB0-4CCD-8E57-4D619DCB0881}" name="Stĺpec4957" dataDxfId="12043"/>
    <tableColumn id="4958" xr3:uid="{12519CB1-E678-4930-BE1A-AC908B260558}" name="Stĺpec4958" dataDxfId="12042"/>
    <tableColumn id="4959" xr3:uid="{9750F957-C943-4CB0-92A5-B81F46D18C02}" name="Stĺpec4959" dataDxfId="12041"/>
    <tableColumn id="4960" xr3:uid="{77439305-16C4-4865-BF88-0B315E0A853F}" name="Stĺpec4960" dataDxfId="12040"/>
    <tableColumn id="4961" xr3:uid="{74EF469C-5C42-4361-8961-E173C1A64D7A}" name="Stĺpec4961" dataDxfId="12039"/>
    <tableColumn id="4962" xr3:uid="{6695B1DF-35A2-41C6-9E9B-913F540C3913}" name="Stĺpec4962" dataDxfId="12038"/>
    <tableColumn id="4963" xr3:uid="{6AA81248-7131-4D7C-858D-23312CE1AD18}" name="Stĺpec4963" dataDxfId="12037"/>
    <tableColumn id="4964" xr3:uid="{B8EF7DCE-E6C0-467A-952A-2926677FB691}" name="Stĺpec4964" dataDxfId="12036"/>
    <tableColumn id="4965" xr3:uid="{4F5E3FA4-456A-4741-8536-A7085145419B}" name="Stĺpec4965" dataDxfId="12035"/>
    <tableColumn id="4966" xr3:uid="{4DC23CC4-B228-4E2A-85F2-965877A271DF}" name="Stĺpec4966" dataDxfId="12034"/>
    <tableColumn id="4967" xr3:uid="{E65C9A17-29B5-4CF3-9008-7B68AEAF6A33}" name="Stĺpec4967" dataDxfId="12033"/>
    <tableColumn id="4968" xr3:uid="{02FA329E-E0E3-4EA6-9300-E7D7D3F5F9B0}" name="Stĺpec4968" dataDxfId="12032"/>
    <tableColumn id="4969" xr3:uid="{CCB87449-F722-4E88-8A21-51FFC0FEE8D2}" name="Stĺpec4969" dataDxfId="12031"/>
    <tableColumn id="4970" xr3:uid="{4FF249F2-F71B-4269-A286-C4A7CCF87D91}" name="Stĺpec4970" dataDxfId="12030"/>
    <tableColumn id="4971" xr3:uid="{EFE964CE-1E3B-460E-8453-17D49D48E3F6}" name="Stĺpec4971" dataDxfId="12029"/>
    <tableColumn id="4972" xr3:uid="{E9494816-F078-4AA7-A979-980D1045AA30}" name="Stĺpec4972" dataDxfId="12028"/>
    <tableColumn id="4973" xr3:uid="{E3115863-C4EB-4585-8F8E-E49F158D23FF}" name="Stĺpec4973" dataDxfId="12027"/>
    <tableColumn id="4974" xr3:uid="{8C3E9063-4399-4E22-8177-B17BD28E4167}" name="Stĺpec4974" dataDxfId="12026"/>
    <tableColumn id="4975" xr3:uid="{16D35989-E800-4E18-B5BB-6839788C9BE9}" name="Stĺpec4975" dataDxfId="12025"/>
    <tableColumn id="4976" xr3:uid="{2B52B59E-1D73-485A-91D5-60DD03956EC5}" name="Stĺpec4976" dataDxfId="12024"/>
    <tableColumn id="4977" xr3:uid="{146C6021-176A-454F-98CE-C115A1FDA609}" name="Stĺpec4977" dataDxfId="12023"/>
    <tableColumn id="4978" xr3:uid="{0943B56E-EC73-4D8F-88E5-E25211DEEA76}" name="Stĺpec4978" dataDxfId="12022"/>
    <tableColumn id="4979" xr3:uid="{936E50AB-DF43-4F8B-88A7-C6274CA275F5}" name="Stĺpec4979" dataDxfId="12021"/>
    <tableColumn id="4980" xr3:uid="{C448BA71-1F06-4B58-B591-88276EB865E5}" name="Stĺpec4980" dataDxfId="12020"/>
    <tableColumn id="4981" xr3:uid="{9D4BD09F-7400-405D-AFBD-9D7693B4954C}" name="Stĺpec4981" dataDxfId="12019"/>
    <tableColumn id="4982" xr3:uid="{C1CDF4FE-4536-4A81-A832-1724143CED44}" name="Stĺpec4982" dataDxfId="12018"/>
    <tableColumn id="4983" xr3:uid="{8BC951D2-F1A3-4731-B22E-8FED0ACD44D3}" name="Stĺpec4983" dataDxfId="12017"/>
    <tableColumn id="4984" xr3:uid="{A97016CA-CA70-4D70-A5F3-22801029163A}" name="Stĺpec4984" dataDxfId="12016"/>
    <tableColumn id="4985" xr3:uid="{0AAF7F3D-0513-4E03-9C19-42CC093159EB}" name="Stĺpec4985" dataDxfId="12015"/>
    <tableColumn id="4986" xr3:uid="{8DB51514-DA12-4D9F-B639-1C54F050196E}" name="Stĺpec4986" dataDxfId="12014"/>
    <tableColumn id="4987" xr3:uid="{4AB9846D-9B0F-422A-B965-FFCC2484638E}" name="Stĺpec4987" dataDxfId="12013"/>
    <tableColumn id="4988" xr3:uid="{1B307663-12C1-4C98-B4CA-3C5D7A0801DF}" name="Stĺpec4988" dataDxfId="12012"/>
    <tableColumn id="4989" xr3:uid="{1B13F459-3BDF-4EF2-ACF9-CBD97562B505}" name="Stĺpec4989" dataDxfId="12011"/>
    <tableColumn id="4990" xr3:uid="{D5382345-A000-4A30-9EF6-ACCC261D98D4}" name="Stĺpec4990" dataDxfId="12010"/>
    <tableColumn id="4991" xr3:uid="{678041D0-D676-479D-80A0-BFDA37F57BB9}" name="Stĺpec4991" dataDxfId="12009"/>
    <tableColumn id="4992" xr3:uid="{D15E481C-6D12-494F-B8A4-BCE1E4738C61}" name="Stĺpec4992" dataDxfId="12008"/>
    <tableColumn id="4993" xr3:uid="{ECB50089-6F6F-448F-AF89-06A2FCBC0BBB}" name="Stĺpec4993" dataDxfId="12007"/>
    <tableColumn id="4994" xr3:uid="{A064B3D1-845F-4179-A1C9-EE896DE8AE96}" name="Stĺpec4994" dataDxfId="12006"/>
    <tableColumn id="4995" xr3:uid="{541137FC-376D-4FBB-B839-9AF9B6587FD8}" name="Stĺpec4995" dataDxfId="12005"/>
    <tableColumn id="4996" xr3:uid="{6208A885-F467-43E3-A0D5-2785F14AA933}" name="Stĺpec4996" dataDxfId="12004"/>
    <tableColumn id="4997" xr3:uid="{A357BB77-C706-48CE-B4B5-C273D9B2A1F2}" name="Stĺpec4997" dataDxfId="12003"/>
    <tableColumn id="4998" xr3:uid="{0F7ED775-1AD0-4AD1-B4CD-86662037040C}" name="Stĺpec4998" dataDxfId="12002"/>
    <tableColumn id="4999" xr3:uid="{D081561A-96AE-4B20-8E6F-66686C442992}" name="Stĺpec4999" dataDxfId="12001"/>
    <tableColumn id="5000" xr3:uid="{3989178C-CBBB-4DB6-8B64-AFF9A10EDC84}" name="Stĺpec5000" dataDxfId="12000"/>
    <tableColumn id="5001" xr3:uid="{A001E8B4-5A6D-4520-B459-CE72A01F06B5}" name="Stĺpec5001" dataDxfId="11999"/>
    <tableColumn id="5002" xr3:uid="{D92AC5D5-3D7B-4715-A266-D275B4CD092F}" name="Stĺpec5002" dataDxfId="11998"/>
    <tableColumn id="5003" xr3:uid="{9D21FC0E-62EE-4FD2-BE05-A72E7299E584}" name="Stĺpec5003" dataDxfId="11997"/>
    <tableColumn id="5004" xr3:uid="{7BCC7D24-9BBF-4403-9302-382511CBFA33}" name="Stĺpec5004" dataDxfId="11996"/>
    <tableColumn id="5005" xr3:uid="{C104C5AC-4330-49A6-90F1-DB3E0D274867}" name="Stĺpec5005" dataDxfId="11995"/>
    <tableColumn id="5006" xr3:uid="{B2DA8C27-CBEF-451D-99F5-14F1C550A702}" name="Stĺpec5006" dataDxfId="11994"/>
    <tableColumn id="5007" xr3:uid="{04C5F887-9B38-4477-9F66-2FDD3E0AC70F}" name="Stĺpec5007" dataDxfId="11993"/>
    <tableColumn id="5008" xr3:uid="{14172020-6C09-4807-B1B6-8058B1248B75}" name="Stĺpec5008" dataDxfId="11992"/>
    <tableColumn id="5009" xr3:uid="{7B0B6B7F-E0CD-449E-8B96-5F62B2AED90E}" name="Stĺpec5009" dataDxfId="11991"/>
    <tableColumn id="5010" xr3:uid="{C49D09E2-3CAF-4810-BE87-54C550C5B2D3}" name="Stĺpec5010" dataDxfId="11990"/>
    <tableColumn id="5011" xr3:uid="{8A42F17A-3539-4916-AFAC-BAED434CDF7D}" name="Stĺpec5011" dataDxfId="11989"/>
    <tableColumn id="5012" xr3:uid="{807C1B81-BC7A-4817-891F-28134AC63831}" name="Stĺpec5012" dataDxfId="11988"/>
    <tableColumn id="5013" xr3:uid="{EC620674-3A60-4860-B8F5-3424E45A82F3}" name="Stĺpec5013" dataDxfId="11987"/>
    <tableColumn id="5014" xr3:uid="{81550DBE-99C6-4B2B-8058-E9BD7689EC1A}" name="Stĺpec5014" dataDxfId="11986"/>
    <tableColumn id="5015" xr3:uid="{04039EDA-2729-4DC7-B4D9-3A1AE74740C3}" name="Stĺpec5015" dataDxfId="11985"/>
    <tableColumn id="5016" xr3:uid="{263A1B12-5948-47AE-90BC-82A123C55C73}" name="Stĺpec5016" dataDxfId="11984"/>
    <tableColumn id="5017" xr3:uid="{47C3D53F-ABAC-43A4-BAE6-3883B2739CF3}" name="Stĺpec5017" dataDxfId="11983"/>
    <tableColumn id="5018" xr3:uid="{A6E7EA34-A528-4478-B331-C2EBA83ABE8D}" name="Stĺpec5018" dataDxfId="11982"/>
    <tableColumn id="5019" xr3:uid="{682220DB-A854-4457-8FE8-F118A7338731}" name="Stĺpec5019" dataDxfId="11981"/>
    <tableColumn id="5020" xr3:uid="{5606B4ED-A2CD-4FC8-A197-C62045229DA2}" name="Stĺpec5020" dataDxfId="11980"/>
    <tableColumn id="5021" xr3:uid="{F7152F68-AA3C-4859-B9CA-65AC08F4F1DF}" name="Stĺpec5021" dataDxfId="11979"/>
    <tableColumn id="5022" xr3:uid="{263DDD98-78B2-452D-933F-E5D1D48B69AB}" name="Stĺpec5022" dataDxfId="11978"/>
    <tableColumn id="5023" xr3:uid="{C0025C88-C85E-4CFF-BEDA-1BE214AEDDC5}" name="Stĺpec5023" dataDxfId="11977"/>
    <tableColumn id="5024" xr3:uid="{043F906A-3939-4DC3-AFEB-11FC16D922C4}" name="Stĺpec5024" dataDxfId="11976"/>
    <tableColumn id="5025" xr3:uid="{6817EC19-F421-4832-BA0C-E3E9D31DAB72}" name="Stĺpec5025" dataDxfId="11975"/>
    <tableColumn id="5026" xr3:uid="{083D4AE0-D650-4389-902C-F6C99C15385D}" name="Stĺpec5026" dataDxfId="11974"/>
    <tableColumn id="5027" xr3:uid="{3FCE40C5-1C32-41E7-A07D-B32A232159CB}" name="Stĺpec5027" dataDxfId="11973"/>
    <tableColumn id="5028" xr3:uid="{CE9AB2DF-C519-41BB-8CBD-0F2133EE5DF1}" name="Stĺpec5028" dataDxfId="11972"/>
    <tableColumn id="5029" xr3:uid="{8A88B58D-1D13-4A35-A67B-87C132F6DB3D}" name="Stĺpec5029" dataDxfId="11971"/>
    <tableColumn id="5030" xr3:uid="{179CE25F-21DC-4F06-AE44-53EB44F31862}" name="Stĺpec5030" dataDxfId="11970"/>
    <tableColumn id="5031" xr3:uid="{E35763D6-3EA1-442C-B8E5-3AEC2E216E6E}" name="Stĺpec5031" dataDxfId="11969"/>
    <tableColumn id="5032" xr3:uid="{61ACF5D3-0FD2-4F7B-AE7A-EFD6F8752EE1}" name="Stĺpec5032" dataDxfId="11968"/>
    <tableColumn id="5033" xr3:uid="{2DBE5021-8958-4944-B576-1ED75E8FB896}" name="Stĺpec5033" dataDxfId="11967"/>
    <tableColumn id="5034" xr3:uid="{5AFAE21A-EAA8-4E98-A4B3-2540268FD3FF}" name="Stĺpec5034" dataDxfId="11966"/>
    <tableColumn id="5035" xr3:uid="{DCEA4A68-EAFB-498A-9383-091E8266A027}" name="Stĺpec5035" dataDxfId="11965"/>
    <tableColumn id="5036" xr3:uid="{018FAFFD-0906-44C0-9B48-9D3DC86ACFDE}" name="Stĺpec5036" dataDxfId="11964"/>
    <tableColumn id="5037" xr3:uid="{795B02A0-8821-4A56-9E30-9251275C392E}" name="Stĺpec5037" dataDxfId="11963"/>
    <tableColumn id="5038" xr3:uid="{20222325-9522-442B-A106-5B469CE2A1C1}" name="Stĺpec5038" dataDxfId="11962"/>
    <tableColumn id="5039" xr3:uid="{34F70EE2-5306-42AE-A5AE-768ED36744EC}" name="Stĺpec5039" dataDxfId="11961"/>
    <tableColumn id="5040" xr3:uid="{CD2F0A34-B876-47EC-9E30-7741FEFC93FB}" name="Stĺpec5040" dataDxfId="11960"/>
    <tableColumn id="5041" xr3:uid="{AEE91DD0-7155-4E85-A4BF-576B093A052D}" name="Stĺpec5041" dataDxfId="11959"/>
    <tableColumn id="5042" xr3:uid="{05F4FF15-F8EC-443F-9705-183BE9EEE7AA}" name="Stĺpec5042" dataDxfId="11958"/>
    <tableColumn id="5043" xr3:uid="{36D41CED-532D-4A31-BE08-1FE928962A0B}" name="Stĺpec5043" dataDxfId="11957"/>
    <tableColumn id="5044" xr3:uid="{E83A84B8-354E-43D5-B8B8-FF9721E33BC3}" name="Stĺpec5044" dataDxfId="11956"/>
    <tableColumn id="5045" xr3:uid="{67ED24CC-5DF9-4FB9-B08C-A450EDAD8384}" name="Stĺpec5045" dataDxfId="11955"/>
    <tableColumn id="5046" xr3:uid="{1115C9B3-838C-4CF6-9794-4A2382AB2C1D}" name="Stĺpec5046" dataDxfId="11954"/>
    <tableColumn id="5047" xr3:uid="{ACCCBD82-0A6A-41D8-BA5D-7D94994572D1}" name="Stĺpec5047" dataDxfId="11953"/>
    <tableColumn id="5048" xr3:uid="{215B1246-19E5-4089-A410-287913706371}" name="Stĺpec5048" dataDxfId="11952"/>
    <tableColumn id="5049" xr3:uid="{7C00D63B-47DD-4424-A447-4960ADE6B777}" name="Stĺpec5049" dataDxfId="11951"/>
    <tableColumn id="5050" xr3:uid="{4E6E335C-542C-4B5F-952A-8225006A46C0}" name="Stĺpec5050" dataDxfId="11950"/>
    <tableColumn id="5051" xr3:uid="{82A57FD4-B1E6-455A-9A85-8BA0E054DAF5}" name="Stĺpec5051" dataDxfId="11949"/>
    <tableColumn id="5052" xr3:uid="{0E58B540-4CE6-4D7F-A91A-D6FB83DB5FE9}" name="Stĺpec5052" dataDxfId="11948"/>
    <tableColumn id="5053" xr3:uid="{3FEB1DD0-9D15-4632-BCEC-A526484E0D06}" name="Stĺpec5053" dataDxfId="11947"/>
    <tableColumn id="5054" xr3:uid="{AF921BF8-92B0-4879-AB2B-DE83980199CB}" name="Stĺpec5054" dataDxfId="11946"/>
    <tableColumn id="5055" xr3:uid="{843C899F-834B-47B6-9869-7FB1E8F814A9}" name="Stĺpec5055" dataDxfId="11945"/>
    <tableColumn id="5056" xr3:uid="{2D435FB7-EEB9-4310-A21A-C80C2A9B9425}" name="Stĺpec5056" dataDxfId="11944"/>
    <tableColumn id="5057" xr3:uid="{23BBE83C-45D6-43B7-9274-EDD61122DC0E}" name="Stĺpec5057" dataDxfId="11943"/>
    <tableColumn id="5058" xr3:uid="{B7FFFABC-30D2-4958-9D86-899B29868E86}" name="Stĺpec5058" dataDxfId="11942"/>
    <tableColumn id="5059" xr3:uid="{9C4F4D82-A758-401A-B24C-890328F2DB97}" name="Stĺpec5059" dataDxfId="11941"/>
    <tableColumn id="5060" xr3:uid="{AF799B87-0A3C-49ED-A273-92915F541C7C}" name="Stĺpec5060" dataDxfId="11940"/>
    <tableColumn id="5061" xr3:uid="{49B43541-BC28-4D21-9D03-58C016E82114}" name="Stĺpec5061" dataDxfId="11939"/>
    <tableColumn id="5062" xr3:uid="{0FAC01E8-76B6-40C5-9EDA-2E59A81B4031}" name="Stĺpec5062" dataDxfId="11938"/>
    <tableColumn id="5063" xr3:uid="{54DC47F7-BA89-4687-8EF4-C073EE59803B}" name="Stĺpec5063" dataDxfId="11937"/>
    <tableColumn id="5064" xr3:uid="{908B9897-55D6-4B15-87BC-F547292A04EB}" name="Stĺpec5064" dataDxfId="11936"/>
    <tableColumn id="5065" xr3:uid="{B4BCC750-29D1-4FC9-96AB-B79D2E375BD0}" name="Stĺpec5065" dataDxfId="11935"/>
    <tableColumn id="5066" xr3:uid="{9C18F367-8C51-4CDF-B6BF-08A8B5A70D37}" name="Stĺpec5066" dataDxfId="11934"/>
    <tableColumn id="5067" xr3:uid="{948CB157-5F3E-430E-B854-DE5D1E2047D7}" name="Stĺpec5067" dataDxfId="11933"/>
    <tableColumn id="5068" xr3:uid="{E1348506-430A-4AD2-8021-D6D5E6ED70E4}" name="Stĺpec5068" dataDxfId="11932"/>
    <tableColumn id="5069" xr3:uid="{E0905CFD-9557-4210-BD3A-F8A44A1A6D5C}" name="Stĺpec5069" dataDxfId="11931"/>
    <tableColumn id="5070" xr3:uid="{26625FBD-0930-4BA6-BD4E-20B6CA60FE3D}" name="Stĺpec5070" dataDxfId="11930"/>
    <tableColumn id="5071" xr3:uid="{E4E77637-ADCB-4CAB-AEDC-6A171D563202}" name="Stĺpec5071" dataDxfId="11929"/>
    <tableColumn id="5072" xr3:uid="{327C3DA1-BF23-4D77-9873-CC345965CBF6}" name="Stĺpec5072" dataDxfId="11928"/>
    <tableColumn id="5073" xr3:uid="{B1788091-7643-4F4A-A5EB-F7E01BE9A508}" name="Stĺpec5073" dataDxfId="11927"/>
    <tableColumn id="5074" xr3:uid="{E7B75261-3C5B-4A90-83B9-F7ED8D22B773}" name="Stĺpec5074" dataDxfId="11926"/>
    <tableColumn id="5075" xr3:uid="{1A28753A-EB4A-4560-BDA3-5B09DA1827DF}" name="Stĺpec5075" dataDxfId="11925"/>
    <tableColumn id="5076" xr3:uid="{5C40B54B-4A8E-4876-8B87-ED8961D89767}" name="Stĺpec5076" dataDxfId="11924"/>
    <tableColumn id="5077" xr3:uid="{40269A49-7C7C-4159-ADD3-4C552BDB21AF}" name="Stĺpec5077" dataDxfId="11923"/>
    <tableColumn id="5078" xr3:uid="{0091926D-DF91-4756-99C4-D9183162AC1E}" name="Stĺpec5078" dataDxfId="11922"/>
    <tableColumn id="5079" xr3:uid="{B8624F85-F050-4D4C-A606-998724048BF4}" name="Stĺpec5079" dataDxfId="11921"/>
    <tableColumn id="5080" xr3:uid="{1FEE9FF5-AB01-428D-B2D0-910B4F247F73}" name="Stĺpec5080" dataDxfId="11920"/>
    <tableColumn id="5081" xr3:uid="{1CFD7033-D54C-48C9-B783-951651D8EA83}" name="Stĺpec5081" dataDxfId="11919"/>
    <tableColumn id="5082" xr3:uid="{9BA1A0F9-81B9-44C7-96BF-9FC8493F5FD5}" name="Stĺpec5082" dataDxfId="11918"/>
    <tableColumn id="5083" xr3:uid="{3ACFE65C-75A1-4AA7-9D41-80C3ACB864C0}" name="Stĺpec5083" dataDxfId="11917"/>
    <tableColumn id="5084" xr3:uid="{9335B99F-C2FB-407E-BCDD-38743B1FA122}" name="Stĺpec5084" dataDxfId="11916"/>
    <tableColumn id="5085" xr3:uid="{56E644EF-FC11-4AD7-933A-F322AD1546E2}" name="Stĺpec5085" dataDxfId="11915"/>
    <tableColumn id="5086" xr3:uid="{07E7F3B8-D50B-4383-B461-753D67038AE3}" name="Stĺpec5086" dataDxfId="11914"/>
    <tableColumn id="5087" xr3:uid="{7E01AA86-1FEC-4247-B9C7-24EC21F46BAB}" name="Stĺpec5087" dataDxfId="11913"/>
    <tableColumn id="5088" xr3:uid="{32CA2EAF-466C-449D-BF32-01CB2D441F0A}" name="Stĺpec5088" dataDxfId="11912"/>
    <tableColumn id="5089" xr3:uid="{B0EFD70B-3969-4A31-8434-DAB62710641F}" name="Stĺpec5089" dataDxfId="11911"/>
    <tableColumn id="5090" xr3:uid="{74517B25-D950-4E37-933B-207216009F64}" name="Stĺpec5090" dataDxfId="11910"/>
    <tableColumn id="5091" xr3:uid="{F53C127B-6232-4167-AECF-E52EDD869CFF}" name="Stĺpec5091" dataDxfId="11909"/>
    <tableColumn id="5092" xr3:uid="{EF855364-7FB5-4CCF-B660-951E111E543F}" name="Stĺpec5092" dataDxfId="11908"/>
    <tableColumn id="5093" xr3:uid="{29B3DD51-5BD0-4298-8386-C8C25160ABB8}" name="Stĺpec5093" dataDxfId="11907"/>
    <tableColumn id="5094" xr3:uid="{E115CA93-591A-40CC-85A1-B87DF4E8A06B}" name="Stĺpec5094" dataDxfId="11906"/>
    <tableColumn id="5095" xr3:uid="{3296FD6E-CB57-483D-9035-6A76943AEC71}" name="Stĺpec5095" dataDxfId="11905"/>
    <tableColumn id="5096" xr3:uid="{4FEDBEDF-E1B9-425D-BFD8-C30222751DE8}" name="Stĺpec5096" dataDxfId="11904"/>
    <tableColumn id="5097" xr3:uid="{83D73A9F-DC93-4EF1-8D46-F88ECF003CE6}" name="Stĺpec5097" dataDxfId="11903"/>
    <tableColumn id="5098" xr3:uid="{D95D8528-2AAD-4A93-8702-49835A90F2C3}" name="Stĺpec5098" dataDxfId="11902"/>
    <tableColumn id="5099" xr3:uid="{A25600FB-2D59-40FC-8625-D6DB4AB96EEA}" name="Stĺpec5099" dataDxfId="11901"/>
    <tableColumn id="5100" xr3:uid="{602A2886-3335-4A4D-B798-366AA7EC9E37}" name="Stĺpec5100" dataDxfId="11900"/>
    <tableColumn id="5101" xr3:uid="{66999A6C-3067-4763-99DB-20500EFCD60D}" name="Stĺpec5101" dataDxfId="11899"/>
    <tableColumn id="5102" xr3:uid="{74C02F9E-300A-4F11-95EB-EBD7BBEE1C1A}" name="Stĺpec5102" dataDxfId="11898"/>
    <tableColumn id="5103" xr3:uid="{30B23CE9-E3E3-4E7E-8017-153695D9B0B6}" name="Stĺpec5103" dataDxfId="11897"/>
    <tableColumn id="5104" xr3:uid="{E3511B52-95A5-4424-80AC-E7691BFE1518}" name="Stĺpec5104" dataDxfId="11896"/>
    <tableColumn id="5105" xr3:uid="{E859D7E9-D1D0-4712-A51E-0E070E6726D5}" name="Stĺpec5105" dataDxfId="11895"/>
    <tableColumn id="5106" xr3:uid="{FB2D5755-D830-4FC3-9848-C80BC1AC1B5D}" name="Stĺpec5106" dataDxfId="11894"/>
    <tableColumn id="5107" xr3:uid="{A9C86287-01BC-4DBC-A498-008F031E3E5F}" name="Stĺpec5107" dataDxfId="11893"/>
    <tableColumn id="5108" xr3:uid="{5E9C0521-99A7-40AF-BA5C-2170BF044BF0}" name="Stĺpec5108" dataDxfId="11892"/>
    <tableColumn id="5109" xr3:uid="{BC332015-59C9-4875-90BA-677303E3EE6E}" name="Stĺpec5109" dataDxfId="11891"/>
    <tableColumn id="5110" xr3:uid="{4AB47131-4CFF-4FAA-9E20-2042EDCDEF75}" name="Stĺpec5110" dataDxfId="11890"/>
    <tableColumn id="5111" xr3:uid="{0108AADF-51BF-40EC-A3CF-4B0289672260}" name="Stĺpec5111" dataDxfId="11889"/>
    <tableColumn id="5112" xr3:uid="{A68DB75D-FF52-4BA3-B20A-820ADBDFED49}" name="Stĺpec5112" dataDxfId="11888"/>
    <tableColumn id="5113" xr3:uid="{A2F00D75-B9F8-483F-B0B7-7E9485077AC9}" name="Stĺpec5113" dataDxfId="11887"/>
    <tableColumn id="5114" xr3:uid="{AF915DD5-C5C7-477E-9C95-981C742C51AD}" name="Stĺpec5114" dataDxfId="11886"/>
    <tableColumn id="5115" xr3:uid="{8650AE5F-9C9F-4F92-B49E-78D2BE77BFC9}" name="Stĺpec5115" dataDxfId="11885"/>
    <tableColumn id="5116" xr3:uid="{5ECE7F72-3E0B-4DBE-AF8D-FBC1C103E78F}" name="Stĺpec5116" dataDxfId="11884"/>
    <tableColumn id="5117" xr3:uid="{4FE66494-8A7A-47E8-9E8C-646CABADEC31}" name="Stĺpec5117" dataDxfId="11883"/>
    <tableColumn id="5118" xr3:uid="{7B19AA9B-0FE3-44C4-BDE3-D1C667C9CC30}" name="Stĺpec5118" dataDxfId="11882"/>
    <tableColumn id="5119" xr3:uid="{01ED6B25-5C34-4CCC-859E-F0F54041C213}" name="Stĺpec5119" dataDxfId="11881"/>
    <tableColumn id="5120" xr3:uid="{C1ED5E97-2B4F-47D2-B182-2E885A01280C}" name="Stĺpec5120" dataDxfId="11880"/>
    <tableColumn id="5121" xr3:uid="{9D773AE0-27B3-4ABC-A8A2-CE01C99C5885}" name="Stĺpec5121" dataDxfId="11879"/>
    <tableColumn id="5122" xr3:uid="{BB7CD520-BAFF-4FE4-9A4C-049BFA2D2288}" name="Stĺpec5122" dataDxfId="11878"/>
    <tableColumn id="5123" xr3:uid="{765936BF-29DC-4DF8-AF9E-68DF7550A0BA}" name="Stĺpec5123" dataDxfId="11877"/>
    <tableColumn id="5124" xr3:uid="{F4ECBC4E-A471-4CC0-8621-18174482EE77}" name="Stĺpec5124" dataDxfId="11876"/>
    <tableColumn id="5125" xr3:uid="{9D422AF9-3056-4CDD-B7DF-4E42B75C4376}" name="Stĺpec5125" dataDxfId="11875"/>
    <tableColumn id="5126" xr3:uid="{346AAF4F-11A1-43EF-9ED1-2E67E2228E80}" name="Stĺpec5126" dataDxfId="11874"/>
    <tableColumn id="5127" xr3:uid="{95AFE87F-15FC-46E8-A8B9-374ADFD6F167}" name="Stĺpec5127" dataDxfId="11873"/>
    <tableColumn id="5128" xr3:uid="{56CA8278-86DB-4D55-B34F-58D41BE9EC16}" name="Stĺpec5128" dataDxfId="11872"/>
    <tableColumn id="5129" xr3:uid="{EC76FADD-115E-48F6-B73E-02B18A7E4367}" name="Stĺpec5129" dataDxfId="11871"/>
    <tableColumn id="5130" xr3:uid="{216C4E9B-50B2-4E7E-94B8-9460693F65C0}" name="Stĺpec5130" dataDxfId="11870"/>
    <tableColumn id="5131" xr3:uid="{67D98FB7-BB5B-4690-BFC7-4C0D521431DC}" name="Stĺpec5131" dataDxfId="11869"/>
    <tableColumn id="5132" xr3:uid="{803C2FD0-81AF-43D2-933A-81FCA7A1E851}" name="Stĺpec5132" dataDxfId="11868"/>
    <tableColumn id="5133" xr3:uid="{F8174007-6245-4DCE-B1B8-E79EF3642E60}" name="Stĺpec5133" dataDxfId="11867"/>
    <tableColumn id="5134" xr3:uid="{FF246AE8-75AF-4E86-BB86-0440BC0ABFF5}" name="Stĺpec5134" dataDxfId="11866"/>
    <tableColumn id="5135" xr3:uid="{3EE1C6BE-11A3-4655-BB08-F83CD6192A71}" name="Stĺpec5135" dataDxfId="11865"/>
    <tableColumn id="5136" xr3:uid="{0BFCF118-4DDC-452F-B4A2-E5B4E2B8F18B}" name="Stĺpec5136" dataDxfId="11864"/>
    <tableColumn id="5137" xr3:uid="{ABB32691-0A69-490F-B388-54E0FE112F84}" name="Stĺpec5137" dataDxfId="11863"/>
    <tableColumn id="5138" xr3:uid="{40D1CEA4-9F64-4460-B051-224047809D88}" name="Stĺpec5138" dataDxfId="11862"/>
    <tableColumn id="5139" xr3:uid="{E6F0AC16-DE34-4638-9E81-EFEF3ACE519A}" name="Stĺpec5139" dataDxfId="11861"/>
    <tableColumn id="5140" xr3:uid="{9B6B876F-C6E5-42B6-A35A-7F3B04DD08B1}" name="Stĺpec5140" dataDxfId="11860"/>
    <tableColumn id="5141" xr3:uid="{04A5E9C2-50B2-4EFD-AE82-758AC5B29372}" name="Stĺpec5141" dataDxfId="11859"/>
    <tableColumn id="5142" xr3:uid="{74942E2B-3765-442C-8CB6-E0D19E199250}" name="Stĺpec5142" dataDxfId="11858"/>
    <tableColumn id="5143" xr3:uid="{66DB74D2-7ACD-4C8B-BC60-4554C0125687}" name="Stĺpec5143" dataDxfId="11857"/>
    <tableColumn id="5144" xr3:uid="{7AF8CEA0-51F1-49FC-AAF0-81CF33E4E817}" name="Stĺpec5144" dataDxfId="11856"/>
    <tableColumn id="5145" xr3:uid="{F15C7582-C0FC-4409-89BA-064B62A06608}" name="Stĺpec5145" dataDxfId="11855"/>
    <tableColumn id="5146" xr3:uid="{81C9158A-BA9B-4621-83B3-4EC795F23FC6}" name="Stĺpec5146" dataDxfId="11854"/>
    <tableColumn id="5147" xr3:uid="{555763B7-31F8-4ACF-8622-92A502882ED4}" name="Stĺpec5147" dataDxfId="11853"/>
    <tableColumn id="5148" xr3:uid="{F9854BC4-6E75-4802-A901-89A2D36423C1}" name="Stĺpec5148" dataDxfId="11852"/>
    <tableColumn id="5149" xr3:uid="{26F46267-0067-48D2-B8BA-02D327C08ABE}" name="Stĺpec5149" dataDxfId="11851"/>
    <tableColumn id="5150" xr3:uid="{AFA82688-1957-42CF-873F-32108A45BE9E}" name="Stĺpec5150" dataDxfId="11850"/>
    <tableColumn id="5151" xr3:uid="{F9D2B52C-6AFB-4554-9BD3-E86627199F5B}" name="Stĺpec5151" dataDxfId="11849"/>
    <tableColumn id="5152" xr3:uid="{89AB65BA-F2A9-492A-A32A-A5BF17893CFB}" name="Stĺpec5152" dataDxfId="11848"/>
    <tableColumn id="5153" xr3:uid="{FE11806A-531F-4685-BF60-1C1D62F718C0}" name="Stĺpec5153" dataDxfId="11847"/>
    <tableColumn id="5154" xr3:uid="{2CAC1FA7-2BFE-45DF-ACF4-E3EF6C6B9E13}" name="Stĺpec5154" dataDxfId="11846"/>
    <tableColumn id="5155" xr3:uid="{0DDD307B-91FF-4634-B62A-5C138FDB76E0}" name="Stĺpec5155" dataDxfId="11845"/>
    <tableColumn id="5156" xr3:uid="{3F65E8AA-C954-46B9-8C02-7588AC108D66}" name="Stĺpec5156" dataDxfId="11844"/>
    <tableColumn id="5157" xr3:uid="{E05B06AF-30F1-42A8-8DB5-6849E4A8F907}" name="Stĺpec5157" dataDxfId="11843"/>
    <tableColumn id="5158" xr3:uid="{53202600-29F9-4A9D-8AD4-AA1E0E441C77}" name="Stĺpec5158" dataDxfId="11842"/>
    <tableColumn id="5159" xr3:uid="{F3ADB8F0-127A-4FD8-8E6D-7E24CDB1E377}" name="Stĺpec5159" dataDxfId="11841"/>
    <tableColumn id="5160" xr3:uid="{2DAFE2CE-1417-4AD9-95F3-52875B84F1BA}" name="Stĺpec5160" dataDxfId="11840"/>
    <tableColumn id="5161" xr3:uid="{F337B4FA-2CF7-4CEC-BBCB-D7912D2240DF}" name="Stĺpec5161" dataDxfId="11839"/>
    <tableColumn id="5162" xr3:uid="{0AE2C01B-F639-4E85-B4E8-B5222FA0537F}" name="Stĺpec5162" dataDxfId="11838"/>
    <tableColumn id="5163" xr3:uid="{73BD6A8D-3A53-4D5E-A1A8-6826209E0BB5}" name="Stĺpec5163" dataDxfId="11837"/>
    <tableColumn id="5164" xr3:uid="{318AE362-29D7-4F16-9F78-BDF390847545}" name="Stĺpec5164" dataDxfId="11836"/>
    <tableColumn id="5165" xr3:uid="{03048C33-A8F6-4E40-A88D-CA6CB6A567A0}" name="Stĺpec5165" dataDxfId="11835"/>
    <tableColumn id="5166" xr3:uid="{2AF001AD-1679-4589-AA32-7C107DC3C31A}" name="Stĺpec5166" dataDxfId="11834"/>
    <tableColumn id="5167" xr3:uid="{7DCD33BC-5C5A-4CD6-B392-B58EA0FED941}" name="Stĺpec5167" dataDxfId="11833"/>
    <tableColumn id="5168" xr3:uid="{16687D29-68BB-4AC4-BB76-A4241A5C3605}" name="Stĺpec5168" dataDxfId="11832"/>
    <tableColumn id="5169" xr3:uid="{0ABFB1F4-ADD0-4C65-AA99-361FF2B11ACD}" name="Stĺpec5169" dataDxfId="11831"/>
    <tableColumn id="5170" xr3:uid="{B35E8D45-F38E-41A9-AF65-22C0B4953707}" name="Stĺpec5170" dataDxfId="11830"/>
    <tableColumn id="5171" xr3:uid="{C43E609B-C8BF-4497-8BE8-8888356B7044}" name="Stĺpec5171" dataDxfId="11829"/>
    <tableColumn id="5172" xr3:uid="{7772CE3C-345C-4662-A9FD-C8CF8FB5F990}" name="Stĺpec5172" dataDxfId="11828"/>
    <tableColumn id="5173" xr3:uid="{815F3AF5-7AF2-4857-9701-F49B021F0DC8}" name="Stĺpec5173" dataDxfId="11827"/>
    <tableColumn id="5174" xr3:uid="{37912C99-DFBD-4471-98EB-F574DA518143}" name="Stĺpec5174" dataDxfId="11826"/>
    <tableColumn id="5175" xr3:uid="{1D99C166-2050-4C5A-BBE4-EB1546CE93AD}" name="Stĺpec5175" dataDxfId="11825"/>
    <tableColumn id="5176" xr3:uid="{F426DD80-3A1D-45E2-A86E-81427EABB8FE}" name="Stĺpec5176" dataDxfId="11824"/>
    <tableColumn id="5177" xr3:uid="{112E38B3-F44F-4AE6-902B-88F7F0C9CCCA}" name="Stĺpec5177" dataDxfId="11823"/>
    <tableColumn id="5178" xr3:uid="{615EEFCD-9D6E-4CBD-B204-5743B3175D88}" name="Stĺpec5178" dataDxfId="11822"/>
    <tableColumn id="5179" xr3:uid="{B028A2B3-AAD9-4C6E-8AF0-93089C50182C}" name="Stĺpec5179" dataDxfId="11821"/>
    <tableColumn id="5180" xr3:uid="{62566E6F-204E-4F3D-8B81-E8D4E73266BE}" name="Stĺpec5180" dataDxfId="11820"/>
    <tableColumn id="5181" xr3:uid="{25ADF05F-AEC2-4DE2-80FE-01B72507AC19}" name="Stĺpec5181" dataDxfId="11819"/>
    <tableColumn id="5182" xr3:uid="{136C9A96-1712-4202-8BE1-ABFA1F3A24A7}" name="Stĺpec5182" dataDxfId="11818"/>
    <tableColumn id="5183" xr3:uid="{D508AA2D-58CD-4BEA-9243-BE07DBEBD25B}" name="Stĺpec5183" dataDxfId="11817"/>
    <tableColumn id="5184" xr3:uid="{630BCD26-94F2-4654-9E7D-A09B6B83AFB2}" name="Stĺpec5184" dataDxfId="11816"/>
    <tableColumn id="5185" xr3:uid="{C276C0DE-3C7C-42AF-B5D8-1DCBA82BBA8C}" name="Stĺpec5185" dataDxfId="11815"/>
    <tableColumn id="5186" xr3:uid="{9001746C-297B-4519-AC16-AF011FAC3D08}" name="Stĺpec5186" dataDxfId="11814"/>
    <tableColumn id="5187" xr3:uid="{30F5E384-FD38-4AFC-BD97-079DCC436021}" name="Stĺpec5187" dataDxfId="11813"/>
    <tableColumn id="5188" xr3:uid="{EF2C14D1-B293-4BC1-A90D-B884C5FD96AB}" name="Stĺpec5188" dataDxfId="11812"/>
    <tableColumn id="5189" xr3:uid="{8FCC16A4-B782-4B79-893A-356D16DA40C1}" name="Stĺpec5189" dataDxfId="11811"/>
    <tableColumn id="5190" xr3:uid="{5CA275BB-3FB4-4F76-BAA8-A49172B903D1}" name="Stĺpec5190" dataDxfId="11810"/>
    <tableColumn id="5191" xr3:uid="{51B4AED7-D762-4B1F-B6C3-47F9AAB1070E}" name="Stĺpec5191" dataDxfId="11809"/>
    <tableColumn id="5192" xr3:uid="{DDCE23A6-9AF6-45C3-9BE6-100E73A7E184}" name="Stĺpec5192" dataDxfId="11808"/>
    <tableColumn id="5193" xr3:uid="{361D8520-45C4-4E33-BE8B-6444A9D98AB6}" name="Stĺpec5193" dataDxfId="11807"/>
    <tableColumn id="5194" xr3:uid="{73F9B72F-1AB3-48CA-B527-35F045FEBC85}" name="Stĺpec5194" dataDxfId="11806"/>
    <tableColumn id="5195" xr3:uid="{AC72D1BC-B7F7-4B01-B5A6-CCD8D9066FE1}" name="Stĺpec5195" dataDxfId="11805"/>
    <tableColumn id="5196" xr3:uid="{EDA852E3-44F2-45E0-A04D-8517D9609948}" name="Stĺpec5196" dataDxfId="11804"/>
    <tableColumn id="5197" xr3:uid="{E6421C1F-4C44-420E-9EFD-2A827677B7F3}" name="Stĺpec5197" dataDxfId="11803"/>
    <tableColumn id="5198" xr3:uid="{1C52872F-4F3E-492B-938B-E220B5EB9229}" name="Stĺpec5198" dataDxfId="11802"/>
    <tableColumn id="5199" xr3:uid="{61901A3F-4E79-43F0-93C3-1E32873FC71F}" name="Stĺpec5199" dataDxfId="11801"/>
    <tableColumn id="5200" xr3:uid="{B1120F6F-D003-4A88-AFF0-4B0C59F28D8A}" name="Stĺpec5200" dataDxfId="11800"/>
    <tableColumn id="5201" xr3:uid="{AF7396B9-AFBF-48AB-A792-02C673C295B5}" name="Stĺpec5201" dataDxfId="11799"/>
    <tableColumn id="5202" xr3:uid="{DB26998B-411E-426E-8E2A-49C7DA978446}" name="Stĺpec5202" dataDxfId="11798"/>
    <tableColumn id="5203" xr3:uid="{6967A5A1-A5F3-4849-B2E8-837E35F5536E}" name="Stĺpec5203" dataDxfId="11797"/>
    <tableColumn id="5204" xr3:uid="{39341DE8-0486-469E-80C2-09DB16FC0A69}" name="Stĺpec5204" dataDxfId="11796"/>
    <tableColumn id="5205" xr3:uid="{6DADCEAD-AB73-4094-BD86-4B03B33325D2}" name="Stĺpec5205" dataDxfId="11795"/>
    <tableColumn id="5206" xr3:uid="{FD53173E-192A-48E2-BE9A-1866A2BC947D}" name="Stĺpec5206" dataDxfId="11794"/>
    <tableColumn id="5207" xr3:uid="{65FDF7A0-3D98-48BF-8430-71DB98BE30B3}" name="Stĺpec5207" dataDxfId="11793"/>
    <tableColumn id="5208" xr3:uid="{92562B48-16A6-4E0E-BF89-FE65928D5484}" name="Stĺpec5208" dataDxfId="11792"/>
    <tableColumn id="5209" xr3:uid="{08566AAE-EBB3-4462-B448-D09FF24CE54B}" name="Stĺpec5209" dataDxfId="11791"/>
    <tableColumn id="5210" xr3:uid="{7694F667-C3B3-4C73-9603-ED66A631E809}" name="Stĺpec5210" dataDxfId="11790"/>
    <tableColumn id="5211" xr3:uid="{64AEA0E5-BA09-4087-9932-383991E11B92}" name="Stĺpec5211" dataDxfId="11789"/>
    <tableColumn id="5212" xr3:uid="{2F563FB5-C989-43ED-8C31-AFB64A8CF355}" name="Stĺpec5212" dataDxfId="11788"/>
    <tableColumn id="5213" xr3:uid="{3AEEA394-1612-46CA-BB91-6BDBA5BC17B8}" name="Stĺpec5213" dataDxfId="11787"/>
    <tableColumn id="5214" xr3:uid="{95CC5101-72AD-42C9-AB80-D860CE3668B6}" name="Stĺpec5214" dataDxfId="11786"/>
    <tableColumn id="5215" xr3:uid="{A0D5EAAF-A47F-42E8-B624-BEBF3C648144}" name="Stĺpec5215" dataDxfId="11785"/>
    <tableColumn id="5216" xr3:uid="{AF40ADA2-5790-4003-A50A-8E11975ACE99}" name="Stĺpec5216" dataDxfId="11784"/>
    <tableColumn id="5217" xr3:uid="{2FEDFAB0-153A-4EFC-A560-886B55006D38}" name="Stĺpec5217" dataDxfId="11783"/>
    <tableColumn id="5218" xr3:uid="{DAEB35AC-881B-4723-B9BC-AF23F3996637}" name="Stĺpec5218" dataDxfId="11782"/>
    <tableColumn id="5219" xr3:uid="{6DE667E3-0C3D-4F28-A09F-D91D75973654}" name="Stĺpec5219" dataDxfId="11781"/>
    <tableColumn id="5220" xr3:uid="{55C5712D-8B82-449C-97D3-24A2C5D76BBA}" name="Stĺpec5220" dataDxfId="11780"/>
    <tableColumn id="5221" xr3:uid="{438C6A51-C607-4D56-A4E5-52723CDDBF28}" name="Stĺpec5221" dataDxfId="11779"/>
    <tableColumn id="5222" xr3:uid="{CEB0E51F-A85C-444E-899B-78CDE21602AA}" name="Stĺpec5222" dataDxfId="11778"/>
    <tableColumn id="5223" xr3:uid="{7C0D26DC-EEF1-4A1A-894E-0294B896C8B4}" name="Stĺpec5223" dataDxfId="11777"/>
    <tableColumn id="5224" xr3:uid="{52686CC0-8EDB-46B7-AF8F-E7F8C29194DE}" name="Stĺpec5224" dataDxfId="11776"/>
    <tableColumn id="5225" xr3:uid="{E4D31A4C-FC4F-4FFE-8BE0-CA0E3940B017}" name="Stĺpec5225" dataDxfId="11775"/>
    <tableColumn id="5226" xr3:uid="{E9A0494B-FC37-4165-87F1-9F979587CD3D}" name="Stĺpec5226" dataDxfId="11774"/>
    <tableColumn id="5227" xr3:uid="{DAC6F347-7E2D-4B06-A467-C6B60A69801D}" name="Stĺpec5227" dataDxfId="11773"/>
    <tableColumn id="5228" xr3:uid="{5DD61804-E1F9-40A2-A73A-FB6F0C855E97}" name="Stĺpec5228" dataDxfId="11772"/>
    <tableColumn id="5229" xr3:uid="{1A958C1D-6673-498C-AB3A-614F3DB20299}" name="Stĺpec5229" dataDxfId="11771"/>
    <tableColumn id="5230" xr3:uid="{2150F102-E3FF-4D80-88C2-F419EC1EB0C3}" name="Stĺpec5230" dataDxfId="11770"/>
    <tableColumn id="5231" xr3:uid="{AE893ACA-CCB9-49C6-91E7-DADAFB65890E}" name="Stĺpec5231" dataDxfId="11769"/>
    <tableColumn id="5232" xr3:uid="{42745A45-823A-4194-AF0D-2C00B85CF13A}" name="Stĺpec5232" dataDxfId="11768"/>
    <tableColumn id="5233" xr3:uid="{4D4F74F8-8BF3-45DA-9F42-43112F5A8C4A}" name="Stĺpec5233" dataDxfId="11767"/>
    <tableColumn id="5234" xr3:uid="{DF3A02AD-DC5A-4EAC-8A12-3B8FD06903ED}" name="Stĺpec5234" dataDxfId="11766"/>
    <tableColumn id="5235" xr3:uid="{1312791C-B9B2-4F89-8BCC-6A29DB219D1D}" name="Stĺpec5235" dataDxfId="11765"/>
    <tableColumn id="5236" xr3:uid="{2BA8E047-EF02-4913-A93C-7E9997F2989E}" name="Stĺpec5236" dataDxfId="11764"/>
    <tableColumn id="5237" xr3:uid="{9240F297-9788-4491-9785-5F9B70A7BE2B}" name="Stĺpec5237" dataDxfId="11763"/>
    <tableColumn id="5238" xr3:uid="{CEC06A84-2977-4C5D-B83B-B4B4D0D9086E}" name="Stĺpec5238" dataDxfId="11762"/>
    <tableColumn id="5239" xr3:uid="{F8035B9C-30AE-4FF9-B888-C2414D82329B}" name="Stĺpec5239" dataDxfId="11761"/>
    <tableColumn id="5240" xr3:uid="{DB442720-CE75-4C64-87E0-C99E2F4FE879}" name="Stĺpec5240" dataDxfId="11760"/>
    <tableColumn id="5241" xr3:uid="{3CD020ED-28F7-49FA-AA32-AD29BFAF6F12}" name="Stĺpec5241" dataDxfId="11759"/>
    <tableColumn id="5242" xr3:uid="{8921CBBF-E3D4-4EEC-8AED-E96537B2D436}" name="Stĺpec5242" dataDxfId="11758"/>
    <tableColumn id="5243" xr3:uid="{F7DC9D1C-ACDA-48A3-95A0-435C92CFFE0A}" name="Stĺpec5243" dataDxfId="11757"/>
    <tableColumn id="5244" xr3:uid="{02CE860A-23AA-4C0C-B14D-4934F32DEF7F}" name="Stĺpec5244" dataDxfId="11756"/>
    <tableColumn id="5245" xr3:uid="{3DB83770-E729-44A6-BB7B-0D6933C34298}" name="Stĺpec5245" dataDxfId="11755"/>
    <tableColumn id="5246" xr3:uid="{1EE61DD9-8ACB-444A-9C62-0E1F84E240F1}" name="Stĺpec5246" dataDxfId="11754"/>
    <tableColumn id="5247" xr3:uid="{7FDD29A6-FDFB-4100-B462-8B7974DCF155}" name="Stĺpec5247" dataDxfId="11753"/>
    <tableColumn id="5248" xr3:uid="{7841FC4E-493B-47A9-B67E-B86F5C76429F}" name="Stĺpec5248" dataDxfId="11752"/>
    <tableColumn id="5249" xr3:uid="{EEF8A7C1-2D71-4905-A38F-151B3868C116}" name="Stĺpec5249" dataDxfId="11751"/>
    <tableColumn id="5250" xr3:uid="{F58EB491-4135-476B-A4D1-430FB52D9309}" name="Stĺpec5250" dataDxfId="11750"/>
    <tableColumn id="5251" xr3:uid="{9B1075B1-3FFC-48C4-B005-3D4C54D32238}" name="Stĺpec5251" dataDxfId="11749"/>
    <tableColumn id="5252" xr3:uid="{1FE1838B-65F1-49D1-A122-0829FBED7B41}" name="Stĺpec5252" dataDxfId="11748"/>
    <tableColumn id="5253" xr3:uid="{A54112C9-5CCA-4C26-8EDF-9E7D215B24E6}" name="Stĺpec5253" dataDxfId="11747"/>
    <tableColumn id="5254" xr3:uid="{CBF7F9BC-100B-40FF-9709-73760B492274}" name="Stĺpec5254" dataDxfId="11746"/>
    <tableColumn id="5255" xr3:uid="{D562D02D-5018-4955-884D-55032F83945D}" name="Stĺpec5255" dataDxfId="11745"/>
    <tableColumn id="5256" xr3:uid="{0481FA48-6418-47F1-BCB9-100E639D61F4}" name="Stĺpec5256" dataDxfId="11744"/>
    <tableColumn id="5257" xr3:uid="{213F1A12-8871-4BFE-BBA8-1EDACFEF3C29}" name="Stĺpec5257" dataDxfId="11743"/>
    <tableColumn id="5258" xr3:uid="{C4234A4B-8B24-4333-AD4B-909310AAB20F}" name="Stĺpec5258" dataDxfId="11742"/>
    <tableColumn id="5259" xr3:uid="{D64E8188-9550-45E0-BBE8-6F3B71DF1D4A}" name="Stĺpec5259" dataDxfId="11741"/>
    <tableColumn id="5260" xr3:uid="{0160B81A-E50F-4F5F-8C08-0445B512CDAC}" name="Stĺpec5260" dataDxfId="11740"/>
    <tableColumn id="5261" xr3:uid="{CD0806D0-ECA4-4C1A-9533-52D839522A76}" name="Stĺpec5261" dataDxfId="11739"/>
    <tableColumn id="5262" xr3:uid="{70505DFD-90A0-439D-AA1C-C54F8B72C313}" name="Stĺpec5262" dataDxfId="11738"/>
    <tableColumn id="5263" xr3:uid="{E05F705C-FCE4-4031-8D0B-FFEE60D2D7D5}" name="Stĺpec5263" dataDxfId="11737"/>
    <tableColumn id="5264" xr3:uid="{C82B4DA3-43B9-46A7-B492-95793546C994}" name="Stĺpec5264" dataDxfId="11736"/>
    <tableColumn id="5265" xr3:uid="{0A462558-9AD6-4CE4-BBA1-5FC39FF8C268}" name="Stĺpec5265" dataDxfId="11735"/>
    <tableColumn id="5266" xr3:uid="{E09D5A5F-1144-4497-80BF-0C921279F2CC}" name="Stĺpec5266" dataDxfId="11734"/>
    <tableColumn id="5267" xr3:uid="{BA2338B1-E137-4E5C-B456-133431255B53}" name="Stĺpec5267" dataDxfId="11733"/>
    <tableColumn id="5268" xr3:uid="{07D9C509-22FD-4F8C-A014-5FF92C19F906}" name="Stĺpec5268" dataDxfId="11732"/>
    <tableColumn id="5269" xr3:uid="{E0A90D56-4FAD-489D-97DB-EB9FCBCCEEC0}" name="Stĺpec5269" dataDxfId="11731"/>
    <tableColumn id="5270" xr3:uid="{18CA8484-13CE-4799-A1AE-6F901780D509}" name="Stĺpec5270" dataDxfId="11730"/>
    <tableColumn id="5271" xr3:uid="{2C71B62B-82BE-482E-9AFC-AAEA6E0B6A5D}" name="Stĺpec5271" dataDxfId="11729"/>
    <tableColumn id="5272" xr3:uid="{EC944152-E576-4877-BE99-5964B7371E4D}" name="Stĺpec5272" dataDxfId="11728"/>
    <tableColumn id="5273" xr3:uid="{80FDDEC3-C4A1-4929-B303-33A72C2E4CCD}" name="Stĺpec5273" dataDxfId="11727"/>
    <tableColumn id="5274" xr3:uid="{C86532A7-F853-44EF-9957-560C6B16FB10}" name="Stĺpec5274" dataDxfId="11726"/>
    <tableColumn id="5275" xr3:uid="{64F87D55-DD31-4C55-A78D-B61B31C5A541}" name="Stĺpec5275" dataDxfId="11725"/>
    <tableColumn id="5276" xr3:uid="{5B55F681-79B4-44D7-B229-558DD1B54FE8}" name="Stĺpec5276" dataDxfId="11724"/>
    <tableColumn id="5277" xr3:uid="{6F6055FB-8207-4D73-9EF6-B24DEC500BD9}" name="Stĺpec5277" dataDxfId="11723"/>
    <tableColumn id="5278" xr3:uid="{E5676959-EBD7-471B-B4C4-F0156B047641}" name="Stĺpec5278" dataDxfId="11722"/>
    <tableColumn id="5279" xr3:uid="{7662F44F-349B-41D9-B54D-9B4644AE6E87}" name="Stĺpec5279" dataDxfId="11721"/>
    <tableColumn id="5280" xr3:uid="{EE0B675F-B7CC-48E8-858B-F6C508E0484E}" name="Stĺpec5280" dataDxfId="11720"/>
    <tableColumn id="5281" xr3:uid="{198440C6-5437-4F40-8156-30E02E132628}" name="Stĺpec5281" dataDxfId="11719"/>
    <tableColumn id="5282" xr3:uid="{9AECB174-5BF0-4A7D-8BEA-71C6A78804FC}" name="Stĺpec5282" dataDxfId="11718"/>
    <tableColumn id="5283" xr3:uid="{FB2DA96C-709B-41F2-B590-3BC88E9C1844}" name="Stĺpec5283" dataDxfId="11717"/>
    <tableColumn id="5284" xr3:uid="{C27115EA-2F98-45E0-BB30-A04AE5B86A01}" name="Stĺpec5284" dataDxfId="11716"/>
    <tableColumn id="5285" xr3:uid="{77CE56D2-D431-46DF-BDC3-0FEC152EE722}" name="Stĺpec5285" dataDxfId="11715"/>
    <tableColumn id="5286" xr3:uid="{F5674658-354D-4DB9-800B-ED5E0388DE08}" name="Stĺpec5286" dataDxfId="11714"/>
    <tableColumn id="5287" xr3:uid="{460CA0B1-4DC3-401B-AF42-17D2D6F1BA7D}" name="Stĺpec5287" dataDxfId="11713"/>
    <tableColumn id="5288" xr3:uid="{3E44129B-A463-46FE-B218-C9CDB47D1BE5}" name="Stĺpec5288" dataDxfId="11712"/>
    <tableColumn id="5289" xr3:uid="{AA641C2F-05F3-458C-BCF6-9138926F7B6F}" name="Stĺpec5289" dataDxfId="11711"/>
    <tableColumn id="5290" xr3:uid="{9C2C8A66-A016-44D5-9070-EA6396E13D7B}" name="Stĺpec5290" dataDxfId="11710"/>
    <tableColumn id="5291" xr3:uid="{910B9760-B64F-4309-B7CE-F1D582A815C6}" name="Stĺpec5291" dataDxfId="11709"/>
    <tableColumn id="5292" xr3:uid="{284AF098-1471-4CAF-A891-208B7A1E0C35}" name="Stĺpec5292" dataDxfId="11708"/>
    <tableColumn id="5293" xr3:uid="{70E82B52-2553-4D32-A138-9E16D007982B}" name="Stĺpec5293" dataDxfId="11707"/>
    <tableColumn id="5294" xr3:uid="{15199EB0-DE6F-44C3-95BE-049F356A62CD}" name="Stĺpec5294" dataDxfId="11706"/>
    <tableColumn id="5295" xr3:uid="{310A95D6-E7C7-4F1D-BB4B-88C2D6EACC6F}" name="Stĺpec5295" dataDxfId="11705"/>
    <tableColumn id="5296" xr3:uid="{3FFC6737-E853-47F8-8631-1E3BACA5A602}" name="Stĺpec5296" dataDxfId="11704"/>
    <tableColumn id="5297" xr3:uid="{2F27384A-5E0C-40F8-91C3-EF10B065AF99}" name="Stĺpec5297" dataDxfId="11703"/>
    <tableColumn id="5298" xr3:uid="{404B6FC1-DC73-4571-BD34-736CF54A08F9}" name="Stĺpec5298" dataDxfId="11702"/>
    <tableColumn id="5299" xr3:uid="{4EB04012-BABF-46A4-81C4-7306BDBBC1F8}" name="Stĺpec5299" dataDxfId="11701"/>
    <tableColumn id="5300" xr3:uid="{B7497AFC-7490-4833-96B5-33957A90BC4B}" name="Stĺpec5300" dataDxfId="11700"/>
    <tableColumn id="5301" xr3:uid="{654B55C2-5056-483C-AFB0-B215F5161D05}" name="Stĺpec5301" dataDxfId="11699"/>
    <tableColumn id="5302" xr3:uid="{970D4FD2-976C-4B06-B11F-679A83DD7CFC}" name="Stĺpec5302" dataDxfId="11698"/>
    <tableColumn id="5303" xr3:uid="{044E1151-7E3A-4818-A326-DCE1AF542F14}" name="Stĺpec5303" dataDxfId="11697"/>
    <tableColumn id="5304" xr3:uid="{3B3B9322-B7CE-409C-8ACA-0DACA4EE94A9}" name="Stĺpec5304" dataDxfId="11696"/>
    <tableColumn id="5305" xr3:uid="{8B7ACEE0-29BC-4E93-9377-89FA3EDBB66E}" name="Stĺpec5305" dataDxfId="11695"/>
    <tableColumn id="5306" xr3:uid="{07D1F66A-E5AC-43D8-A757-9F207391A671}" name="Stĺpec5306" dataDxfId="11694"/>
    <tableColumn id="5307" xr3:uid="{3F707DE3-B496-4E46-BC3F-F4AE914D3520}" name="Stĺpec5307" dataDxfId="11693"/>
    <tableColumn id="5308" xr3:uid="{8DFFFF71-0B9A-4D3B-9C75-88AF4DD70FF7}" name="Stĺpec5308" dataDxfId="11692"/>
    <tableColumn id="5309" xr3:uid="{8E065D84-A79C-420E-B42A-A6DFD4E193D5}" name="Stĺpec5309" dataDxfId="11691"/>
    <tableColumn id="5310" xr3:uid="{62DCBB32-7403-46C1-AFA5-7A315E7D468B}" name="Stĺpec5310" dataDxfId="11690"/>
    <tableColumn id="5311" xr3:uid="{41DA45EE-A1F8-4CDC-9855-6910A396F97F}" name="Stĺpec5311" dataDxfId="11689"/>
    <tableColumn id="5312" xr3:uid="{410CDC2B-B74C-41A3-97E3-9F5275220C11}" name="Stĺpec5312" dataDxfId="11688"/>
    <tableColumn id="5313" xr3:uid="{775A447F-7D85-41B4-B050-979726480576}" name="Stĺpec5313" dataDxfId="11687"/>
    <tableColumn id="5314" xr3:uid="{72D9DE04-DF43-4E92-842C-0B7EC4F0CBF6}" name="Stĺpec5314" dataDxfId="11686"/>
    <tableColumn id="5315" xr3:uid="{C35D8769-3B5D-460C-86C8-6B54F772B4AF}" name="Stĺpec5315" dataDxfId="11685"/>
    <tableColumn id="5316" xr3:uid="{936EF752-02B0-48ED-B105-473E9A437A65}" name="Stĺpec5316" dataDxfId="11684"/>
    <tableColumn id="5317" xr3:uid="{4611784D-258D-4D70-85CC-22408F3962B9}" name="Stĺpec5317" dataDxfId="11683"/>
    <tableColumn id="5318" xr3:uid="{D4F4BC9A-C96A-4420-8DFB-CC1EF736AD1E}" name="Stĺpec5318" dataDxfId="11682"/>
    <tableColumn id="5319" xr3:uid="{A9025222-F1EA-41B1-8B9C-4E262279218E}" name="Stĺpec5319" dataDxfId="11681"/>
    <tableColumn id="5320" xr3:uid="{8F3FCCC2-F7F7-43DA-85CC-3F9DCD94952D}" name="Stĺpec5320" dataDxfId="11680"/>
    <tableColumn id="5321" xr3:uid="{1ADE23AB-9C50-452D-B903-1EA9FFDA61E5}" name="Stĺpec5321" dataDxfId="11679"/>
    <tableColumn id="5322" xr3:uid="{35C6CB16-B307-403D-B04D-4B89480B9454}" name="Stĺpec5322" dataDxfId="11678"/>
    <tableColumn id="5323" xr3:uid="{9D1CCE0B-1366-440C-B486-44C03A77E20F}" name="Stĺpec5323" dataDxfId="11677"/>
    <tableColumn id="5324" xr3:uid="{83588743-2498-436C-9D38-AEDD619A4C2E}" name="Stĺpec5324" dataDxfId="11676"/>
    <tableColumn id="5325" xr3:uid="{A812E88C-AB9E-45BD-965D-3497B0668A19}" name="Stĺpec5325" dataDxfId="11675"/>
    <tableColumn id="5326" xr3:uid="{4BC533BC-CB02-4CDE-8518-0F7E75D008A2}" name="Stĺpec5326" dataDxfId="11674"/>
    <tableColumn id="5327" xr3:uid="{225026D3-0C15-446F-9403-E7B901C927DD}" name="Stĺpec5327" dataDxfId="11673"/>
    <tableColumn id="5328" xr3:uid="{BDCCDEF4-67A6-4CB4-9607-EA18E151061B}" name="Stĺpec5328" dataDxfId="11672"/>
    <tableColumn id="5329" xr3:uid="{2F5EC59F-EBA9-493A-83F0-9A8A347CBB0C}" name="Stĺpec5329" dataDxfId="11671"/>
    <tableColumn id="5330" xr3:uid="{A3801B43-5240-48CF-BA83-D9462DF091D8}" name="Stĺpec5330" dataDxfId="11670"/>
    <tableColumn id="5331" xr3:uid="{349499B9-DF88-4332-B5AD-43910B299EED}" name="Stĺpec5331" dataDxfId="11669"/>
    <tableColumn id="5332" xr3:uid="{6C8719E0-31C2-4806-8446-9B1E9594B06D}" name="Stĺpec5332" dataDxfId="11668"/>
    <tableColumn id="5333" xr3:uid="{5126B5A8-C371-457C-94C1-792C0A0ADD84}" name="Stĺpec5333" dataDxfId="11667"/>
    <tableColumn id="5334" xr3:uid="{5F71EB68-09F0-4230-BA4E-29780C94EF00}" name="Stĺpec5334" dataDxfId="11666"/>
    <tableColumn id="5335" xr3:uid="{AA14B2A2-44B7-4C67-8B82-9F82C783A0B7}" name="Stĺpec5335" dataDxfId="11665"/>
    <tableColumn id="5336" xr3:uid="{248AC589-4068-4BD5-AE05-968D4ACF13C4}" name="Stĺpec5336" dataDxfId="11664"/>
    <tableColumn id="5337" xr3:uid="{7079E4E0-70C0-44EF-9FAB-731E2D7FFF22}" name="Stĺpec5337" dataDxfId="11663"/>
    <tableColumn id="5338" xr3:uid="{D6C96B3C-D0A0-4D11-80F5-A085312569D0}" name="Stĺpec5338" dataDxfId="11662"/>
    <tableColumn id="5339" xr3:uid="{E1FB6E37-FBEC-4A8A-B335-B45BE0C9382B}" name="Stĺpec5339" dataDxfId="11661"/>
    <tableColumn id="5340" xr3:uid="{0F343064-C8C3-454D-823B-5EE58DF318A5}" name="Stĺpec5340" dataDxfId="11660"/>
    <tableColumn id="5341" xr3:uid="{14AF00BF-F02D-42C8-B70C-25F3D250B406}" name="Stĺpec5341" dataDxfId="11659"/>
    <tableColumn id="5342" xr3:uid="{D3C1204A-7C54-465D-9D7B-671D39765F9F}" name="Stĺpec5342" dataDxfId="11658"/>
    <tableColumn id="5343" xr3:uid="{586ECA7A-727E-47A2-A98B-30F5DA0982BF}" name="Stĺpec5343" dataDxfId="11657"/>
    <tableColumn id="5344" xr3:uid="{6566F11C-17DC-4AC3-BF6E-95D9FB06DBFE}" name="Stĺpec5344" dataDxfId="11656"/>
    <tableColumn id="5345" xr3:uid="{21823469-6718-47BB-BBC9-1AEF9AE794CE}" name="Stĺpec5345" dataDxfId="11655"/>
    <tableColumn id="5346" xr3:uid="{EE47F2AC-A647-42CC-A52B-39FA16C18618}" name="Stĺpec5346" dataDxfId="11654"/>
    <tableColumn id="5347" xr3:uid="{A3E9CC3A-441C-4D38-933B-8DE2D149DD60}" name="Stĺpec5347" dataDxfId="11653"/>
    <tableColumn id="5348" xr3:uid="{ED26BFA3-5238-498E-BE7B-372F1F3DDCDB}" name="Stĺpec5348" dataDxfId="11652"/>
    <tableColumn id="5349" xr3:uid="{75B6E67E-495A-4B7D-9912-80096C5417C4}" name="Stĺpec5349" dataDxfId="11651"/>
    <tableColumn id="5350" xr3:uid="{5C00B8ED-3B60-4D75-8502-2698ACFBD161}" name="Stĺpec5350" dataDxfId="11650"/>
    <tableColumn id="5351" xr3:uid="{FFF09900-F273-468B-B79B-AA33C1F54622}" name="Stĺpec5351" dataDxfId="11649"/>
    <tableColumn id="5352" xr3:uid="{3C14E95D-8142-43A0-B8D6-6B2462055FF1}" name="Stĺpec5352" dataDxfId="11648"/>
    <tableColumn id="5353" xr3:uid="{E8DA6698-5425-4066-9572-93F2E56C3C76}" name="Stĺpec5353" dataDxfId="11647"/>
    <tableColumn id="5354" xr3:uid="{3D45231B-E2DF-4F03-B1F2-57E3E1CCA8D9}" name="Stĺpec5354" dataDxfId="11646"/>
    <tableColumn id="5355" xr3:uid="{EC814F5C-DF42-431A-A375-523B0B016F60}" name="Stĺpec5355" dataDxfId="11645"/>
    <tableColumn id="5356" xr3:uid="{80A334DA-C3D1-400D-866F-19574F69F402}" name="Stĺpec5356" dataDxfId="11644"/>
    <tableColumn id="5357" xr3:uid="{5D151D38-AC69-482F-B843-BFD949075047}" name="Stĺpec5357" dataDxfId="11643"/>
    <tableColumn id="5358" xr3:uid="{B6693B89-1506-414F-B1E6-8BE9890DA38D}" name="Stĺpec5358" dataDxfId="11642"/>
    <tableColumn id="5359" xr3:uid="{65258C8F-7AEC-4F90-8362-6D7A1909FC30}" name="Stĺpec5359" dataDxfId="11641"/>
    <tableColumn id="5360" xr3:uid="{6120036E-2786-44A6-8E3D-5284B68B7CF2}" name="Stĺpec5360" dataDxfId="11640"/>
    <tableColumn id="5361" xr3:uid="{3947B87D-D7C6-4384-B051-CB004FCB6092}" name="Stĺpec5361" dataDxfId="11639"/>
    <tableColumn id="5362" xr3:uid="{56F1A078-B26A-45E9-83E1-653EB16B1C95}" name="Stĺpec5362" dataDxfId="11638"/>
    <tableColumn id="5363" xr3:uid="{384B6E0F-C396-4F20-A569-1B7021161905}" name="Stĺpec5363" dataDxfId="11637"/>
    <tableColumn id="5364" xr3:uid="{767FB71D-1095-4DCB-9946-4FFF9AEBC7A6}" name="Stĺpec5364" dataDxfId="11636"/>
    <tableColumn id="5365" xr3:uid="{393F179D-54BE-4D9A-9DC9-5C41CEEC4F90}" name="Stĺpec5365" dataDxfId="11635"/>
    <tableColumn id="5366" xr3:uid="{321F133D-B6CF-48F8-B5BB-B3C0176A6349}" name="Stĺpec5366" dataDxfId="11634"/>
    <tableColumn id="5367" xr3:uid="{9BD7C904-6EDF-48E8-A8E1-1727F468B7FF}" name="Stĺpec5367" dataDxfId="11633"/>
    <tableColumn id="5368" xr3:uid="{21D75A1A-F59E-492D-879F-8CF2F478B9FE}" name="Stĺpec5368" dataDxfId="11632"/>
    <tableColumn id="5369" xr3:uid="{8DB078A7-C158-4C6E-A974-7AFB41FA22EC}" name="Stĺpec5369" dataDxfId="11631"/>
    <tableColumn id="5370" xr3:uid="{5BF0EF0E-5C23-41F4-B6F3-D0FB5099A664}" name="Stĺpec5370" dataDxfId="11630"/>
    <tableColumn id="5371" xr3:uid="{8B918C0C-014E-4DD3-AA8A-DD66E00E09C0}" name="Stĺpec5371" dataDxfId="11629"/>
    <tableColumn id="5372" xr3:uid="{7B5B0EC2-EDC3-46B5-A270-D0D900D7CFEA}" name="Stĺpec5372" dataDxfId="11628"/>
    <tableColumn id="5373" xr3:uid="{3FDE1324-A689-4EFB-8A60-B211912982F3}" name="Stĺpec5373" dataDxfId="11627"/>
    <tableColumn id="5374" xr3:uid="{F542122D-422D-424B-9B0D-16DDF447CA63}" name="Stĺpec5374" dataDxfId="11626"/>
    <tableColumn id="5375" xr3:uid="{F3193C26-AF64-4B44-9E0D-D552549E1777}" name="Stĺpec5375" dataDxfId="11625"/>
    <tableColumn id="5376" xr3:uid="{DE6E6AC0-AF5A-4A4D-BB44-FBA242B069AD}" name="Stĺpec5376" dataDxfId="11624"/>
    <tableColumn id="5377" xr3:uid="{FAB3F81C-AC80-4ACC-8F62-5A54F506DB90}" name="Stĺpec5377" dataDxfId="11623"/>
    <tableColumn id="5378" xr3:uid="{0BD793B0-7743-4DD9-A82E-783EF4016F13}" name="Stĺpec5378" dataDxfId="11622"/>
    <tableColumn id="5379" xr3:uid="{D7284193-E168-466D-969E-2537B1A8D4BA}" name="Stĺpec5379" dataDxfId="11621"/>
    <tableColumn id="5380" xr3:uid="{BD7D91B5-5667-4CAA-8659-E00DA3000A46}" name="Stĺpec5380" dataDxfId="11620"/>
    <tableColumn id="5381" xr3:uid="{8CD326C3-F754-4B67-A2DB-B39FD623B0AF}" name="Stĺpec5381" dataDxfId="11619"/>
    <tableColumn id="5382" xr3:uid="{E16F39F3-7093-4E62-8F63-EB7A5C6A0ADD}" name="Stĺpec5382" dataDxfId="11618"/>
    <tableColumn id="5383" xr3:uid="{F341C044-A5A5-4B53-8F33-9E0A5B67F16D}" name="Stĺpec5383" dataDxfId="11617"/>
    <tableColumn id="5384" xr3:uid="{939B6352-289A-4FAF-BBC8-8C5D13E3874F}" name="Stĺpec5384" dataDxfId="11616"/>
    <tableColumn id="5385" xr3:uid="{D6613266-5CAC-4E72-86A4-59112F02CF0C}" name="Stĺpec5385" dataDxfId="11615"/>
    <tableColumn id="5386" xr3:uid="{96BC905B-CBC2-40F6-905F-9F662F737C8F}" name="Stĺpec5386" dataDxfId="11614"/>
    <tableColumn id="5387" xr3:uid="{69EC528A-4745-4DEC-B470-EDEEB6D727F3}" name="Stĺpec5387" dataDxfId="11613"/>
    <tableColumn id="5388" xr3:uid="{94192200-1070-465C-90E9-D2E922693007}" name="Stĺpec5388" dataDxfId="11612"/>
    <tableColumn id="5389" xr3:uid="{06A51DF1-3804-41A4-8F93-872A0E13A98E}" name="Stĺpec5389" dataDxfId="11611"/>
    <tableColumn id="5390" xr3:uid="{D4DEF55F-D59E-4E1E-ADC5-A1E98AD5AE4D}" name="Stĺpec5390" dataDxfId="11610"/>
    <tableColumn id="5391" xr3:uid="{3EF298A4-D583-403D-BBFC-D2FAE7E425E8}" name="Stĺpec5391" dataDxfId="11609"/>
    <tableColumn id="5392" xr3:uid="{F246E4CE-CEC8-4DB7-A986-F5CF65C20961}" name="Stĺpec5392" dataDxfId="11608"/>
    <tableColumn id="5393" xr3:uid="{8E8E164D-EB1C-4EC5-B52C-410A3F2A31B8}" name="Stĺpec5393" dataDxfId="11607"/>
    <tableColumn id="5394" xr3:uid="{CAD1A8B0-9FAB-4947-B3E4-968FF9C3CF32}" name="Stĺpec5394" dataDxfId="11606"/>
    <tableColumn id="5395" xr3:uid="{A38EFF95-0A7B-407C-ACC1-2B69EFA6F154}" name="Stĺpec5395" dataDxfId="11605"/>
    <tableColumn id="5396" xr3:uid="{13BA5253-EFB2-4BCA-9BAC-316E841A23A8}" name="Stĺpec5396" dataDxfId="11604"/>
    <tableColumn id="5397" xr3:uid="{B067BB78-8FF0-4480-8AC5-2548C1ABDB3C}" name="Stĺpec5397" dataDxfId="11603"/>
    <tableColumn id="5398" xr3:uid="{F0D72678-B19D-4BE6-80EA-8125A4B0CEBD}" name="Stĺpec5398" dataDxfId="11602"/>
    <tableColumn id="5399" xr3:uid="{FD2FEDAF-363D-4614-B584-920B10D1F163}" name="Stĺpec5399" dataDxfId="11601"/>
    <tableColumn id="5400" xr3:uid="{C8537D0C-3654-49FB-9171-C88A29BB13A4}" name="Stĺpec5400" dataDxfId="11600"/>
    <tableColumn id="5401" xr3:uid="{E88DA6C0-D3C3-49C1-86DF-E4521E00FF61}" name="Stĺpec5401" dataDxfId="11599"/>
    <tableColumn id="5402" xr3:uid="{BC428712-3350-49E3-B990-96AA92BF4519}" name="Stĺpec5402" dataDxfId="11598"/>
    <tableColumn id="5403" xr3:uid="{DF146518-3B99-4B18-98F9-0A3A8598E9EE}" name="Stĺpec5403" dataDxfId="11597"/>
    <tableColumn id="5404" xr3:uid="{8F9F2794-ECD0-423F-A202-0E74DD1FD5D0}" name="Stĺpec5404" dataDxfId="11596"/>
    <tableColumn id="5405" xr3:uid="{C3BCB96C-9F87-47C9-84C7-21B0795C1B49}" name="Stĺpec5405" dataDxfId="11595"/>
    <tableColumn id="5406" xr3:uid="{C1ECF489-8F7B-4468-8281-BE6ABAC0C561}" name="Stĺpec5406" dataDxfId="11594"/>
    <tableColumn id="5407" xr3:uid="{0BE498FD-BB28-4ACD-B755-0888941E8FAC}" name="Stĺpec5407" dataDxfId="11593"/>
    <tableColumn id="5408" xr3:uid="{FB387866-446F-4482-8094-99961B779853}" name="Stĺpec5408" dataDxfId="11592"/>
    <tableColumn id="5409" xr3:uid="{7603DD56-835D-44BC-921D-BEAF81F4881E}" name="Stĺpec5409" dataDxfId="11591"/>
    <tableColumn id="5410" xr3:uid="{93FF70DB-84E3-4AFC-BD33-A130C7FDD05E}" name="Stĺpec5410" dataDxfId="11590"/>
    <tableColumn id="5411" xr3:uid="{14611A7C-ABCD-4959-A66A-E948AF522F60}" name="Stĺpec5411" dataDxfId="11589"/>
    <tableColumn id="5412" xr3:uid="{2862DEEF-77BE-4EBD-90F5-122A8E3E95C9}" name="Stĺpec5412" dataDxfId="11588"/>
    <tableColumn id="5413" xr3:uid="{210D5D97-9205-44FF-8731-AC1A6E4D6714}" name="Stĺpec5413" dataDxfId="11587"/>
    <tableColumn id="5414" xr3:uid="{F8466E45-89CE-4D61-AC68-B186EE8871CF}" name="Stĺpec5414" dataDxfId="11586"/>
    <tableColumn id="5415" xr3:uid="{34C4A927-503E-475B-A498-046476CD03B0}" name="Stĺpec5415" dataDxfId="11585"/>
    <tableColumn id="5416" xr3:uid="{F54FEEE5-C4AC-42B1-9AF2-7E8D06691A4B}" name="Stĺpec5416" dataDxfId="11584"/>
    <tableColumn id="5417" xr3:uid="{FBFEE0EA-C279-410E-A529-1F9627746A2B}" name="Stĺpec5417" dataDxfId="11583"/>
    <tableColumn id="5418" xr3:uid="{2BF7AE40-D3D8-46CF-A07E-5E8B441553AA}" name="Stĺpec5418" dataDxfId="11582"/>
    <tableColumn id="5419" xr3:uid="{F791D480-6137-4967-9810-4EF67309F738}" name="Stĺpec5419" dataDxfId="11581"/>
    <tableColumn id="5420" xr3:uid="{11F80855-BBB0-4856-8AE2-267B7EF454CE}" name="Stĺpec5420" dataDxfId="11580"/>
    <tableColumn id="5421" xr3:uid="{BAB037D3-645F-44AA-A105-7F93561651C5}" name="Stĺpec5421" dataDxfId="11579"/>
    <tableColumn id="5422" xr3:uid="{1934D491-A2A1-4D59-A4DC-EFBA4A9300FB}" name="Stĺpec5422" dataDxfId="11578"/>
    <tableColumn id="5423" xr3:uid="{43C9FC9A-71FA-4C4E-858F-B6E4C1FFC310}" name="Stĺpec5423" dataDxfId="11577"/>
    <tableColumn id="5424" xr3:uid="{52796829-AF0A-4BCB-B422-1EA613659C29}" name="Stĺpec5424" dataDxfId="11576"/>
    <tableColumn id="5425" xr3:uid="{4DF00295-49F6-4F07-A2A8-0C1280F34750}" name="Stĺpec5425" dataDxfId="11575"/>
    <tableColumn id="5426" xr3:uid="{F96737F4-024D-4C03-999A-A37E6823DEA5}" name="Stĺpec5426" dataDxfId="11574"/>
    <tableColumn id="5427" xr3:uid="{315BDCA0-D39B-4D6E-BE64-0893A8684E9B}" name="Stĺpec5427" dataDxfId="11573"/>
    <tableColumn id="5428" xr3:uid="{0BDBC4A7-151B-4579-9446-F27FA203FE38}" name="Stĺpec5428" dataDxfId="11572"/>
    <tableColumn id="5429" xr3:uid="{56E2DF0D-9EA7-4607-B968-7258A0D48E54}" name="Stĺpec5429" dataDxfId="11571"/>
    <tableColumn id="5430" xr3:uid="{789E3594-EA03-45A5-BC27-F0F9A2C7CE62}" name="Stĺpec5430" dataDxfId="11570"/>
    <tableColumn id="5431" xr3:uid="{2FF30B46-23F0-49E6-ACEA-E48C9691F9D4}" name="Stĺpec5431" dataDxfId="11569"/>
    <tableColumn id="5432" xr3:uid="{6C2A7A28-995B-4140-9A77-F8FF086B20EF}" name="Stĺpec5432" dataDxfId="11568"/>
    <tableColumn id="5433" xr3:uid="{8E4B9B1A-C4EE-4BC9-A85B-47A1B1A2840B}" name="Stĺpec5433" dataDxfId="11567"/>
    <tableColumn id="5434" xr3:uid="{A85A12B4-1120-4E3C-8831-790A2224F2F9}" name="Stĺpec5434" dataDxfId="11566"/>
    <tableColumn id="5435" xr3:uid="{5BB34261-DDC3-416B-809E-1A66D5D21BCB}" name="Stĺpec5435" dataDxfId="11565"/>
    <tableColumn id="5436" xr3:uid="{973B4BA9-5D16-4CC3-8054-CD520CA24615}" name="Stĺpec5436" dataDxfId="11564"/>
    <tableColumn id="5437" xr3:uid="{1117C0FE-D56D-4D47-92DD-A47082616BED}" name="Stĺpec5437" dataDxfId="11563"/>
    <tableColumn id="5438" xr3:uid="{286C870F-8664-429C-9BC6-6676E3006570}" name="Stĺpec5438" dataDxfId="11562"/>
    <tableColumn id="5439" xr3:uid="{F62C5D49-E841-4B5A-A15E-835AE6FB4C46}" name="Stĺpec5439" dataDxfId="11561"/>
    <tableColumn id="5440" xr3:uid="{22B00CFB-C6B9-449B-8763-72B36EBA50DA}" name="Stĺpec5440" dataDxfId="11560"/>
    <tableColumn id="5441" xr3:uid="{F0FB1C08-ADF5-49E4-85A8-505FBF2977C1}" name="Stĺpec5441" dataDxfId="11559"/>
    <tableColumn id="5442" xr3:uid="{D5668B70-795A-45C8-A326-507F3E5BA683}" name="Stĺpec5442" dataDxfId="11558"/>
    <tableColumn id="5443" xr3:uid="{AFA14B15-8C45-4AFC-94E6-9CB1A8A41251}" name="Stĺpec5443" dataDxfId="11557"/>
    <tableColumn id="5444" xr3:uid="{2B0399CF-792D-4851-BA33-B7F348352A69}" name="Stĺpec5444" dataDxfId="11556"/>
    <tableColumn id="5445" xr3:uid="{C51B844A-AAE9-4210-BA77-4E5CF65A9A73}" name="Stĺpec5445" dataDxfId="11555"/>
    <tableColumn id="5446" xr3:uid="{7A9B211F-768D-4D05-8897-98EBF0690978}" name="Stĺpec5446" dataDxfId="11554"/>
    <tableColumn id="5447" xr3:uid="{A9453BC1-DC7A-4090-B3FC-1A3F01A68DDC}" name="Stĺpec5447" dataDxfId="11553"/>
    <tableColumn id="5448" xr3:uid="{5B6958E2-6E05-4E24-8AD9-4A3AEA578F0E}" name="Stĺpec5448" dataDxfId="11552"/>
    <tableColumn id="5449" xr3:uid="{01C2E71E-56A1-4F23-8E12-A81EC92C066A}" name="Stĺpec5449" dataDxfId="11551"/>
    <tableColumn id="5450" xr3:uid="{5341BC6E-001C-4A43-A93B-9AE43BD1530B}" name="Stĺpec5450" dataDxfId="11550"/>
    <tableColumn id="5451" xr3:uid="{14D23C86-948A-401A-BF1A-5144D5826529}" name="Stĺpec5451" dataDxfId="11549"/>
    <tableColumn id="5452" xr3:uid="{C9F7DF4A-AB8B-4125-945D-773B810A3384}" name="Stĺpec5452" dataDxfId="11548"/>
    <tableColumn id="5453" xr3:uid="{43FDBD3D-045D-4AEE-BFDD-C28EBC8BCA77}" name="Stĺpec5453" dataDxfId="11547"/>
    <tableColumn id="5454" xr3:uid="{D48954CA-2CC1-44D8-9862-C73EA2A259E4}" name="Stĺpec5454" dataDxfId="11546"/>
    <tableColumn id="5455" xr3:uid="{0019EA69-C964-4004-B089-ECF4BAC02A82}" name="Stĺpec5455" dataDxfId="11545"/>
    <tableColumn id="5456" xr3:uid="{705C4290-3E00-4E16-BCC3-920287841D64}" name="Stĺpec5456" dataDxfId="11544"/>
    <tableColumn id="5457" xr3:uid="{6985DB56-801A-407A-8C31-442C6243284B}" name="Stĺpec5457" dataDxfId="11543"/>
    <tableColumn id="5458" xr3:uid="{44CC0609-F5A4-4D3E-B5CD-9A562621E497}" name="Stĺpec5458" dataDxfId="11542"/>
    <tableColumn id="5459" xr3:uid="{89B80034-2510-4FC6-87EA-F62EF3941C7C}" name="Stĺpec5459" dataDxfId="11541"/>
    <tableColumn id="5460" xr3:uid="{DECB3F5B-3F60-4985-8EAA-984BEB6C508C}" name="Stĺpec5460" dataDxfId="11540"/>
    <tableColumn id="5461" xr3:uid="{5DF31F65-2A55-4BEF-B987-620E5A770356}" name="Stĺpec5461" dataDxfId="11539"/>
    <tableColumn id="5462" xr3:uid="{6C61DCE5-8A64-482B-8BF8-B25163559961}" name="Stĺpec5462" dataDxfId="11538"/>
    <tableColumn id="5463" xr3:uid="{67D8EF17-1E13-4924-A92F-FCF8029D9BB9}" name="Stĺpec5463" dataDxfId="11537"/>
    <tableColumn id="5464" xr3:uid="{801E74AD-6EB0-4101-9A7F-A7959C094174}" name="Stĺpec5464" dataDxfId="11536"/>
    <tableColumn id="5465" xr3:uid="{556E873F-23ED-4CF0-B9AF-F995FCDCD0E6}" name="Stĺpec5465" dataDxfId="11535"/>
    <tableColumn id="5466" xr3:uid="{9A0A9337-50B1-4887-A314-E176DF892F6E}" name="Stĺpec5466" dataDxfId="11534"/>
    <tableColumn id="5467" xr3:uid="{09CB9533-7734-4C75-9411-7B8A05CF821F}" name="Stĺpec5467" dataDxfId="11533"/>
    <tableColumn id="5468" xr3:uid="{F233A084-286D-4437-B221-91C2F5B1D700}" name="Stĺpec5468" dataDxfId="11532"/>
    <tableColumn id="5469" xr3:uid="{6496B31D-8F5D-46C3-8777-3EF25DD59B93}" name="Stĺpec5469" dataDxfId="11531"/>
    <tableColumn id="5470" xr3:uid="{EF8635DF-D2A9-478F-B7BC-D5F799E465A3}" name="Stĺpec5470" dataDxfId="11530"/>
    <tableColumn id="5471" xr3:uid="{C1F1DF0B-9AB7-4570-BF48-B583F69B244A}" name="Stĺpec5471" dataDxfId="11529"/>
    <tableColumn id="5472" xr3:uid="{1438A52F-ED88-41B2-BBB8-17E92D698B89}" name="Stĺpec5472" dataDxfId="11528"/>
    <tableColumn id="5473" xr3:uid="{B4DE2EB7-F5B2-472E-9880-AF3AEC1D8BA9}" name="Stĺpec5473" dataDxfId="11527"/>
    <tableColumn id="5474" xr3:uid="{6E491DF7-B5F6-4F90-A3B5-50F7F05EC55A}" name="Stĺpec5474" dataDxfId="11526"/>
    <tableColumn id="5475" xr3:uid="{945967CF-2AF9-4421-9538-58205D6C40F7}" name="Stĺpec5475" dataDxfId="11525"/>
    <tableColumn id="5476" xr3:uid="{1A1DB380-695B-4AF9-ACEE-4B3E8771D37D}" name="Stĺpec5476" dataDxfId="11524"/>
    <tableColumn id="5477" xr3:uid="{3E79E3D7-1A6A-4FF4-8EF8-5F23C8E5D518}" name="Stĺpec5477" dataDxfId="11523"/>
    <tableColumn id="5478" xr3:uid="{C958FB60-2E07-4851-B8BE-550893E8423F}" name="Stĺpec5478" dataDxfId="11522"/>
    <tableColumn id="5479" xr3:uid="{905E8A8B-2EB1-444B-B48A-0435C7A5B53B}" name="Stĺpec5479" dataDxfId="11521"/>
    <tableColumn id="5480" xr3:uid="{5EDC56C3-B7B2-4FEC-8A87-E82D7AE117D2}" name="Stĺpec5480" dataDxfId="11520"/>
    <tableColumn id="5481" xr3:uid="{F5AB80D5-2DA8-412E-BC17-321195683F98}" name="Stĺpec5481" dataDxfId="11519"/>
    <tableColumn id="5482" xr3:uid="{BEEBD90E-3AEE-4FF3-AB13-F5E671CE19E6}" name="Stĺpec5482" dataDxfId="11518"/>
    <tableColumn id="5483" xr3:uid="{5C135850-A825-4E42-BD0D-C7FF72841ACA}" name="Stĺpec5483" dataDxfId="11517"/>
    <tableColumn id="5484" xr3:uid="{88FD81C6-5BC7-4EF7-B4F7-ADBACC02F670}" name="Stĺpec5484" dataDxfId="11516"/>
    <tableColumn id="5485" xr3:uid="{85B9FE9F-F7ED-4679-BBA6-AEE1248E0B45}" name="Stĺpec5485" dataDxfId="11515"/>
    <tableColumn id="5486" xr3:uid="{5112BBB5-3DDD-4E4B-BB0A-5812AC7F800C}" name="Stĺpec5486" dataDxfId="11514"/>
    <tableColumn id="5487" xr3:uid="{292D8E2B-963B-4282-814B-B9A5F1592FA3}" name="Stĺpec5487" dataDxfId="11513"/>
    <tableColumn id="5488" xr3:uid="{D74DABB3-331F-4C78-8496-35FA139CADA9}" name="Stĺpec5488" dataDxfId="11512"/>
    <tableColumn id="5489" xr3:uid="{3AC90DCA-788A-47C4-897E-0132F2BE43DF}" name="Stĺpec5489" dataDxfId="11511"/>
    <tableColumn id="5490" xr3:uid="{4EB59979-4B57-462D-9FA7-FC35E391214E}" name="Stĺpec5490" dataDxfId="11510"/>
    <tableColumn id="5491" xr3:uid="{31ABDC37-5105-4C3C-9625-CE92E45D9372}" name="Stĺpec5491" dataDxfId="11509"/>
    <tableColumn id="5492" xr3:uid="{8377E5A6-405D-4ED1-AC6F-99D6C734BED5}" name="Stĺpec5492" dataDxfId="11508"/>
    <tableColumn id="5493" xr3:uid="{1D7A4BA7-6EF1-4668-9E42-4470530F8A60}" name="Stĺpec5493" dataDxfId="11507"/>
    <tableColumn id="5494" xr3:uid="{64CD0B7F-6C3F-4814-A91A-CD4FCA6F7E56}" name="Stĺpec5494" dataDxfId="11506"/>
    <tableColumn id="5495" xr3:uid="{6F11B939-8C6D-4D51-B642-0A68F3A18AAE}" name="Stĺpec5495" dataDxfId="11505"/>
    <tableColumn id="5496" xr3:uid="{E9E5A05D-28ED-409C-8148-1FEF3C47FA4F}" name="Stĺpec5496" dataDxfId="11504"/>
    <tableColumn id="5497" xr3:uid="{6F3C4A4B-F4E5-452A-9BCB-128CEEE0C5D3}" name="Stĺpec5497" dataDxfId="11503"/>
    <tableColumn id="5498" xr3:uid="{0567E458-EF16-4E6A-BFE7-8868E9DEDC77}" name="Stĺpec5498" dataDxfId="11502"/>
    <tableColumn id="5499" xr3:uid="{F6E3A580-E8AA-4D4F-9867-9A1BBB69BA24}" name="Stĺpec5499" dataDxfId="11501"/>
    <tableColumn id="5500" xr3:uid="{C0981078-D31A-41FA-8206-1CA26986F704}" name="Stĺpec5500" dataDxfId="11500"/>
    <tableColumn id="5501" xr3:uid="{FEEC0C78-5C8C-46F4-8637-815F3BFCA817}" name="Stĺpec5501" dataDxfId="11499"/>
    <tableColumn id="5502" xr3:uid="{CE89A9E8-0D02-4C3A-A07D-8ECA75A9E033}" name="Stĺpec5502" dataDxfId="11498"/>
    <tableColumn id="5503" xr3:uid="{99B1AF6C-1D71-4C30-93AF-E4BCECCFDB0D}" name="Stĺpec5503" dataDxfId="11497"/>
    <tableColumn id="5504" xr3:uid="{7455D78E-5A68-4B6E-8AF2-9F5540DE7AC6}" name="Stĺpec5504" dataDxfId="11496"/>
    <tableColumn id="5505" xr3:uid="{03BB5999-3D56-4371-B2EB-13063B68D871}" name="Stĺpec5505" dataDxfId="11495"/>
    <tableColumn id="5506" xr3:uid="{F1040DA6-7323-4A60-B4FE-71D097C580CE}" name="Stĺpec5506" dataDxfId="11494"/>
    <tableColumn id="5507" xr3:uid="{E79AA97B-CA0B-4236-B3D0-507685176A04}" name="Stĺpec5507" dataDxfId="11493"/>
    <tableColumn id="5508" xr3:uid="{8B204129-230D-4AC1-A574-4EB4F86AFD14}" name="Stĺpec5508" dataDxfId="11492"/>
    <tableColumn id="5509" xr3:uid="{40073A89-41E9-43B0-B3E0-57AE450BD068}" name="Stĺpec5509" dataDxfId="11491"/>
    <tableColumn id="5510" xr3:uid="{93207DFA-7F7A-4266-A8C1-CC0D925306CE}" name="Stĺpec5510" dataDxfId="11490"/>
    <tableColumn id="5511" xr3:uid="{28D2869E-FD98-4DBE-9D6E-69FB81557D97}" name="Stĺpec5511" dataDxfId="11489"/>
    <tableColumn id="5512" xr3:uid="{35BAF7D2-C382-426C-B4B2-9A357074019A}" name="Stĺpec5512" dataDxfId="11488"/>
    <tableColumn id="5513" xr3:uid="{93FD6F73-B0C0-492E-B101-D2F94BF96B7F}" name="Stĺpec5513" dataDxfId="11487"/>
    <tableColumn id="5514" xr3:uid="{E2956F54-42D5-4C2F-92B6-5A323605B95F}" name="Stĺpec5514" dataDxfId="11486"/>
    <tableColumn id="5515" xr3:uid="{D59BFCDE-6504-493F-B6BC-168708D6C32D}" name="Stĺpec5515" dataDxfId="11485"/>
    <tableColumn id="5516" xr3:uid="{E026519F-BCE8-4688-B73B-598A0122CCED}" name="Stĺpec5516" dataDxfId="11484"/>
    <tableColumn id="5517" xr3:uid="{3833C2D4-9F23-4F12-809F-CC35F450DE4B}" name="Stĺpec5517" dataDxfId="11483"/>
    <tableColumn id="5518" xr3:uid="{3EE94D03-307A-4D57-A355-79BC9A0E2E22}" name="Stĺpec5518" dataDxfId="11482"/>
    <tableColumn id="5519" xr3:uid="{1A2AEA25-3FE5-458E-86A5-AF7FFC49C043}" name="Stĺpec5519" dataDxfId="11481"/>
    <tableColumn id="5520" xr3:uid="{0B42DC3F-D8D4-4257-A639-6D3F4986168C}" name="Stĺpec5520" dataDxfId="11480"/>
    <tableColumn id="5521" xr3:uid="{8BC0ED94-F684-4B1D-86B8-44D11DB44F32}" name="Stĺpec5521" dataDxfId="11479"/>
    <tableColumn id="5522" xr3:uid="{DB48156F-550C-4326-B441-E538A1881745}" name="Stĺpec5522" dataDxfId="11478"/>
    <tableColumn id="5523" xr3:uid="{BA95EEB7-2462-4A6F-B05A-C84F5B66920F}" name="Stĺpec5523" dataDxfId="11477"/>
    <tableColumn id="5524" xr3:uid="{6F7EF020-4C18-4489-9F85-CF1AF2F9BA52}" name="Stĺpec5524" dataDxfId="11476"/>
    <tableColumn id="5525" xr3:uid="{AB19721C-B0AF-43F8-8CEA-F36044DD80C4}" name="Stĺpec5525" dataDxfId="11475"/>
    <tableColumn id="5526" xr3:uid="{AB6B88EB-8251-412D-BED0-0EE2CA24CBC1}" name="Stĺpec5526" dataDxfId="11474"/>
    <tableColumn id="5527" xr3:uid="{391ED8D2-72C9-4F3A-A845-FBFBF5201017}" name="Stĺpec5527" dataDxfId="11473"/>
    <tableColumn id="5528" xr3:uid="{63595C56-15F7-4849-8FC4-CF71EBED58A8}" name="Stĺpec5528" dataDxfId="11472"/>
    <tableColumn id="5529" xr3:uid="{1C48F9C7-851C-4A60-AF63-B2B3AE03D777}" name="Stĺpec5529" dataDxfId="11471"/>
    <tableColumn id="5530" xr3:uid="{2FD55446-EB76-4681-8046-B3213FF3299E}" name="Stĺpec5530" dataDxfId="11470"/>
    <tableColumn id="5531" xr3:uid="{375D1BE8-07D4-4F9A-9A5A-9B44166F2418}" name="Stĺpec5531" dataDxfId="11469"/>
    <tableColumn id="5532" xr3:uid="{CDA7924C-96FE-471E-9BC9-50D942884A0D}" name="Stĺpec5532" dataDxfId="11468"/>
    <tableColumn id="5533" xr3:uid="{1403F0C8-C1DD-4C2C-BFAC-D1EDC02B7F84}" name="Stĺpec5533" dataDxfId="11467"/>
    <tableColumn id="5534" xr3:uid="{F145BDD4-71DD-4352-8356-345009114DBC}" name="Stĺpec5534" dataDxfId="11466"/>
    <tableColumn id="5535" xr3:uid="{51357177-DFAB-449B-80FD-2E6247D03ED6}" name="Stĺpec5535" dataDxfId="11465"/>
    <tableColumn id="5536" xr3:uid="{336E3EFB-5FCE-45A4-93B0-A38041A07DC6}" name="Stĺpec5536" dataDxfId="11464"/>
    <tableColumn id="5537" xr3:uid="{B00A54A6-7ACF-4BEA-8C19-A0A3CECD15FB}" name="Stĺpec5537" dataDxfId="11463"/>
    <tableColumn id="5538" xr3:uid="{7C166366-F661-41D2-90A0-9B2FA20A6A6C}" name="Stĺpec5538" dataDxfId="11462"/>
    <tableColumn id="5539" xr3:uid="{22F78F78-BE40-43EE-A135-66C0D392E300}" name="Stĺpec5539" dataDxfId="11461"/>
    <tableColumn id="5540" xr3:uid="{BAFC862F-8669-4E0E-96EC-DB7AFF3F97E7}" name="Stĺpec5540" dataDxfId="11460"/>
    <tableColumn id="5541" xr3:uid="{43A28845-3552-4D5C-AECA-555515F343AB}" name="Stĺpec5541" dataDxfId="11459"/>
    <tableColumn id="5542" xr3:uid="{03D9AAF8-2188-4AD3-9BBB-1444609A0349}" name="Stĺpec5542" dataDxfId="11458"/>
    <tableColumn id="5543" xr3:uid="{0B3ADEE4-12A5-4DEA-B360-A82C145B337B}" name="Stĺpec5543" dataDxfId="11457"/>
    <tableColumn id="5544" xr3:uid="{7A333F0B-4BE9-460F-A8DA-3812732F8388}" name="Stĺpec5544" dataDxfId="11456"/>
    <tableColumn id="5545" xr3:uid="{C56C499E-6ED0-4ECA-91A4-2F1984AAB244}" name="Stĺpec5545" dataDxfId="11455"/>
    <tableColumn id="5546" xr3:uid="{E2035E84-C305-44ED-86C0-E37306B76CB8}" name="Stĺpec5546" dataDxfId="11454"/>
    <tableColumn id="5547" xr3:uid="{421F64A6-BC34-4FEA-A41A-06EC88F0E5C9}" name="Stĺpec5547" dataDxfId="11453"/>
    <tableColumn id="5548" xr3:uid="{BCAA0841-3160-4699-9B2E-86C6B188EF58}" name="Stĺpec5548" dataDxfId="11452"/>
    <tableColumn id="5549" xr3:uid="{41CCA9B5-B14B-4457-B93C-82014A9E5E3A}" name="Stĺpec5549" dataDxfId="11451"/>
    <tableColumn id="5550" xr3:uid="{1E60B0B8-3ED9-42AB-8169-8A187B920675}" name="Stĺpec5550" dataDxfId="11450"/>
    <tableColumn id="5551" xr3:uid="{24FE2F9F-EA99-4FFF-84A0-283AD9D0B0DE}" name="Stĺpec5551" dataDxfId="11449"/>
    <tableColumn id="5552" xr3:uid="{376B833C-F54F-427C-BAD9-0BD06417A90C}" name="Stĺpec5552" dataDxfId="11448"/>
    <tableColumn id="5553" xr3:uid="{CC92AD5C-4E4C-486C-AD92-B65236A319BF}" name="Stĺpec5553" dataDxfId="11447"/>
    <tableColumn id="5554" xr3:uid="{E7E2082C-4677-497C-939B-E69DDB23BFEB}" name="Stĺpec5554" dataDxfId="11446"/>
    <tableColumn id="5555" xr3:uid="{21581B7B-C8F3-4592-8343-926DA32F4FF6}" name="Stĺpec5555" dataDxfId="11445"/>
    <tableColumn id="5556" xr3:uid="{C28CCAC0-FD91-4667-8153-19835EB1221B}" name="Stĺpec5556" dataDxfId="11444"/>
    <tableColumn id="5557" xr3:uid="{EEDA330A-9A7C-4AA3-B45F-B4841C0827C4}" name="Stĺpec5557" dataDxfId="11443"/>
    <tableColumn id="5558" xr3:uid="{8E32ADC9-8099-40A8-BD82-F3F2557CF6EC}" name="Stĺpec5558" dataDxfId="11442"/>
    <tableColumn id="5559" xr3:uid="{6522993B-38F2-40C7-966D-AD4B779F458D}" name="Stĺpec5559" dataDxfId="11441"/>
    <tableColumn id="5560" xr3:uid="{22375297-11A7-4B55-98FE-A180C1525FFF}" name="Stĺpec5560" dataDxfId="11440"/>
    <tableColumn id="5561" xr3:uid="{98D02049-69F5-4C5F-8BFE-E3AB5B2FD246}" name="Stĺpec5561" dataDxfId="11439"/>
    <tableColumn id="5562" xr3:uid="{7ABF4E61-104A-4D3D-AF8E-C4F5143EEF1C}" name="Stĺpec5562" dataDxfId="11438"/>
    <tableColumn id="5563" xr3:uid="{D5415788-5CE6-4EAC-A83E-EDD44406F446}" name="Stĺpec5563" dataDxfId="11437"/>
    <tableColumn id="5564" xr3:uid="{BFA53A8B-F043-44D7-AEBB-A0441069BCC9}" name="Stĺpec5564" dataDxfId="11436"/>
    <tableColumn id="5565" xr3:uid="{0D6240EE-A0E6-48B0-85AE-C48AD1D9F71C}" name="Stĺpec5565" dataDxfId="11435"/>
    <tableColumn id="5566" xr3:uid="{0B94680D-3C43-475A-BDAF-808CBCFB283D}" name="Stĺpec5566" dataDxfId="11434"/>
    <tableColumn id="5567" xr3:uid="{965C9F9D-9C9A-4DD3-8D0F-2D2BC9CF167C}" name="Stĺpec5567" dataDxfId="11433"/>
    <tableColumn id="5568" xr3:uid="{DF380FA8-9D10-4058-B88A-C6455F1A4A20}" name="Stĺpec5568" dataDxfId="11432"/>
    <tableColumn id="5569" xr3:uid="{B36187E9-C4BC-4727-864A-989DFC67B593}" name="Stĺpec5569" dataDxfId="11431"/>
    <tableColumn id="5570" xr3:uid="{631C8418-7281-4FA0-A54D-D12E4EA23B2D}" name="Stĺpec5570" dataDxfId="11430"/>
    <tableColumn id="5571" xr3:uid="{032BBAAE-8660-4FEE-9A1C-D6377970D4C0}" name="Stĺpec5571" dataDxfId="11429"/>
    <tableColumn id="5572" xr3:uid="{38E0A025-9A87-4868-A198-26864A6EC438}" name="Stĺpec5572" dataDxfId="11428"/>
    <tableColumn id="5573" xr3:uid="{47810717-68C4-4061-BA81-A28DB454C12E}" name="Stĺpec5573" dataDxfId="11427"/>
    <tableColumn id="5574" xr3:uid="{7A5E971D-C441-4902-B2AF-A4393A5547B3}" name="Stĺpec5574" dataDxfId="11426"/>
    <tableColumn id="5575" xr3:uid="{A1FB53E0-0722-4701-AB26-731DD8778172}" name="Stĺpec5575" dataDxfId="11425"/>
    <tableColumn id="5576" xr3:uid="{2C8B805A-CABF-4F4F-B9D4-061626215140}" name="Stĺpec5576" dataDxfId="11424"/>
    <tableColumn id="5577" xr3:uid="{8DE61249-D6F9-4167-9480-FC8702C2E3A1}" name="Stĺpec5577" dataDxfId="11423"/>
    <tableColumn id="5578" xr3:uid="{FB629AF9-E0AE-49D2-858E-9FF05C3961A9}" name="Stĺpec5578" dataDxfId="11422"/>
    <tableColumn id="5579" xr3:uid="{9932AF80-5105-49EB-9668-4E60E61277E1}" name="Stĺpec5579" dataDxfId="11421"/>
    <tableColumn id="5580" xr3:uid="{860111A0-0B63-4493-A28C-C320B9EE98E3}" name="Stĺpec5580" dataDxfId="11420"/>
    <tableColumn id="5581" xr3:uid="{AB763B47-09A0-4BFA-8AD1-7D1CBACF54CC}" name="Stĺpec5581" dataDxfId="11419"/>
    <tableColumn id="5582" xr3:uid="{080068C3-8220-4EAC-9DCD-BE87F8834C5C}" name="Stĺpec5582" dataDxfId="11418"/>
    <tableColumn id="5583" xr3:uid="{9B25AE83-785E-45F1-A301-731EDFDD02D0}" name="Stĺpec5583" dataDxfId="11417"/>
    <tableColumn id="5584" xr3:uid="{86ED5335-A1F1-42BA-A62D-9D39FC9DD012}" name="Stĺpec5584" dataDxfId="11416"/>
    <tableColumn id="5585" xr3:uid="{0A8A5BCA-08F1-4D6D-9B7B-594258CC9536}" name="Stĺpec5585" dataDxfId="11415"/>
    <tableColumn id="5586" xr3:uid="{08C45646-A74E-40BD-9E5F-B1033921EFC5}" name="Stĺpec5586" dataDxfId="11414"/>
    <tableColumn id="5587" xr3:uid="{4BEAD0ED-AAD8-4E39-AF6D-77D734F60C7D}" name="Stĺpec5587" dataDxfId="11413"/>
    <tableColumn id="5588" xr3:uid="{9602B44E-72A3-422E-BC33-23FF2C8F2B1C}" name="Stĺpec5588" dataDxfId="11412"/>
    <tableColumn id="5589" xr3:uid="{B15D57C3-5218-46EB-9AC7-090234230091}" name="Stĺpec5589" dataDxfId="11411"/>
    <tableColumn id="5590" xr3:uid="{67CE11D5-AB78-4DF3-95EC-64EB1B9CE27A}" name="Stĺpec5590" dataDxfId="11410"/>
    <tableColumn id="5591" xr3:uid="{1D53510B-C3B8-417D-845C-B4FD73C773C4}" name="Stĺpec5591" dataDxfId="11409"/>
    <tableColumn id="5592" xr3:uid="{8289376B-92B5-4AC0-8354-E59CD7362AAA}" name="Stĺpec5592" dataDxfId="11408"/>
    <tableColumn id="5593" xr3:uid="{0A6384FC-FC1A-4AAB-A5B8-32A33EA50DF2}" name="Stĺpec5593" dataDxfId="11407"/>
    <tableColumn id="5594" xr3:uid="{A648D10B-5661-4E20-B374-3EC7D2DEE506}" name="Stĺpec5594" dataDxfId="11406"/>
    <tableColumn id="5595" xr3:uid="{790444A9-7FC3-4EDC-987D-BF7F9626E6DD}" name="Stĺpec5595" dataDxfId="11405"/>
    <tableColumn id="5596" xr3:uid="{22A6F786-E346-45F8-919E-B37B1C96CF47}" name="Stĺpec5596" dataDxfId="11404"/>
    <tableColumn id="5597" xr3:uid="{3C26DFC2-B24A-4084-B55B-6AC519456E8A}" name="Stĺpec5597" dataDxfId="11403"/>
    <tableColumn id="5598" xr3:uid="{B1B02024-756F-42F3-852C-0D1A4F0C0B2F}" name="Stĺpec5598" dataDxfId="11402"/>
    <tableColumn id="5599" xr3:uid="{9BA44B77-994B-40BF-A328-F9BD40630789}" name="Stĺpec5599" dataDxfId="11401"/>
    <tableColumn id="5600" xr3:uid="{DB11165E-5582-49D4-AEA1-7242D06D26AC}" name="Stĺpec5600" dataDxfId="11400"/>
    <tableColumn id="5601" xr3:uid="{FB06F85D-340A-491B-8319-D2EFE225B1BB}" name="Stĺpec5601" dataDxfId="11399"/>
    <tableColumn id="5602" xr3:uid="{A52B7AA9-AB8E-49B2-B69D-95E2A24657B5}" name="Stĺpec5602" dataDxfId="11398"/>
    <tableColumn id="5603" xr3:uid="{F3B706F4-D969-4914-824F-7EFD0B634C8C}" name="Stĺpec5603" dataDxfId="11397"/>
    <tableColumn id="5604" xr3:uid="{3FE7E9D2-38E3-4D77-AAEB-4287E04D058E}" name="Stĺpec5604" dataDxfId="11396"/>
    <tableColumn id="5605" xr3:uid="{6E948D6E-5F6F-4BAE-A9B8-8DC4281C8629}" name="Stĺpec5605" dataDxfId="11395"/>
    <tableColumn id="5606" xr3:uid="{77C9918A-5E8D-411B-93EC-1A9CF74B7D88}" name="Stĺpec5606" dataDxfId="11394"/>
    <tableColumn id="5607" xr3:uid="{74DE31CA-6C30-4B55-85B3-3ADA84C97706}" name="Stĺpec5607" dataDxfId="11393"/>
    <tableColumn id="5608" xr3:uid="{2BE5B458-009C-4585-A8DC-BD6D4738BFA1}" name="Stĺpec5608" dataDxfId="11392"/>
    <tableColumn id="5609" xr3:uid="{8FFC5EEB-C717-4A94-9801-1A39DD7ABCA3}" name="Stĺpec5609" dataDxfId="11391"/>
    <tableColumn id="5610" xr3:uid="{5B46E6D2-3C6D-4F9E-A8CC-448089432066}" name="Stĺpec5610" dataDxfId="11390"/>
    <tableColumn id="5611" xr3:uid="{F8DB7D8D-DF2C-4E05-B6E1-29808109F9A0}" name="Stĺpec5611" dataDxfId="11389"/>
    <tableColumn id="5612" xr3:uid="{A699A1C6-2EDF-4713-8B96-D56587975760}" name="Stĺpec5612" dataDxfId="11388"/>
    <tableColumn id="5613" xr3:uid="{1702EF4F-BFB4-44B3-88E2-7128F97572B2}" name="Stĺpec5613" dataDxfId="11387"/>
    <tableColumn id="5614" xr3:uid="{81B9E040-D69E-4415-AF9D-6776AFF03058}" name="Stĺpec5614" dataDxfId="11386"/>
    <tableColumn id="5615" xr3:uid="{AA67612F-1D50-4579-B332-4840295D6FA7}" name="Stĺpec5615" dataDxfId="11385"/>
    <tableColumn id="5616" xr3:uid="{0D4088A0-2779-46FF-8455-0EEED853AFF2}" name="Stĺpec5616" dataDxfId="11384"/>
    <tableColumn id="5617" xr3:uid="{3E143C92-4152-45BD-8365-EFDBD4E52A61}" name="Stĺpec5617" dataDxfId="11383"/>
    <tableColumn id="5618" xr3:uid="{7A9CE8FF-15D5-47AE-BC9C-C9262D85686F}" name="Stĺpec5618" dataDxfId="11382"/>
    <tableColumn id="5619" xr3:uid="{089C1EF1-C8B2-4540-A662-61A291EFA5DF}" name="Stĺpec5619" dataDxfId="11381"/>
    <tableColumn id="5620" xr3:uid="{FF12CBF8-C250-4AAE-B3FE-8071FA89FE75}" name="Stĺpec5620" dataDxfId="11380"/>
    <tableColumn id="5621" xr3:uid="{1061E4A5-3ECB-4912-8182-AB2798938331}" name="Stĺpec5621" dataDxfId="11379"/>
    <tableColumn id="5622" xr3:uid="{487926BD-5399-43BD-8E3B-9A08AF0852F4}" name="Stĺpec5622" dataDxfId="11378"/>
    <tableColumn id="5623" xr3:uid="{2A5E1371-1FA5-44A8-8FA5-3A82435BF400}" name="Stĺpec5623" dataDxfId="11377"/>
    <tableColumn id="5624" xr3:uid="{53D073DB-71D4-4476-BAFF-10D6005E3280}" name="Stĺpec5624" dataDxfId="11376"/>
    <tableColumn id="5625" xr3:uid="{1DDDCDE3-B939-4511-AE57-827E1F4C6B98}" name="Stĺpec5625" dataDxfId="11375"/>
    <tableColumn id="5626" xr3:uid="{0EAF8D17-F2EE-4E5D-AE70-17D3BD5CE988}" name="Stĺpec5626" dataDxfId="11374"/>
    <tableColumn id="5627" xr3:uid="{04606CB7-766C-4AAD-AA47-436ABC9B03E5}" name="Stĺpec5627" dataDxfId="11373"/>
    <tableColumn id="5628" xr3:uid="{FB4A0FBE-8ADA-4D2A-ACA2-89602F27EFCE}" name="Stĺpec5628" dataDxfId="11372"/>
    <tableColumn id="5629" xr3:uid="{4FDE94CE-D0FD-4F2E-8670-B523FAC93DD6}" name="Stĺpec5629" dataDxfId="11371"/>
    <tableColumn id="5630" xr3:uid="{5762BC6F-F090-4D42-B7D3-26A2E9BBBE53}" name="Stĺpec5630" dataDxfId="11370"/>
    <tableColumn id="5631" xr3:uid="{54AC9FF6-E1B8-488A-8B58-81E3741A4DF2}" name="Stĺpec5631" dataDxfId="11369"/>
    <tableColumn id="5632" xr3:uid="{11D3E786-6BC0-4D3C-A4FF-29EAF1E1D8B7}" name="Stĺpec5632" dataDxfId="11368"/>
    <tableColumn id="5633" xr3:uid="{E59F9BC6-766F-4D62-B1EF-F0637BA23B30}" name="Stĺpec5633" dataDxfId="11367"/>
    <tableColumn id="5634" xr3:uid="{36B184E0-BECE-4075-AFAD-908497E8D99C}" name="Stĺpec5634" dataDxfId="11366"/>
    <tableColumn id="5635" xr3:uid="{19941C19-74A0-4D9C-B429-DEFB9C5D8325}" name="Stĺpec5635" dataDxfId="11365"/>
    <tableColumn id="5636" xr3:uid="{C0A53A8C-6E0E-4263-9A84-CF8C262CDCB5}" name="Stĺpec5636" dataDxfId="11364"/>
    <tableColumn id="5637" xr3:uid="{D9FCB911-ACE2-4754-B041-E31C02791F52}" name="Stĺpec5637" dataDxfId="11363"/>
    <tableColumn id="5638" xr3:uid="{7BF6F195-623C-4D78-B702-2166138ED36E}" name="Stĺpec5638" dataDxfId="11362"/>
    <tableColumn id="5639" xr3:uid="{69CC5B41-66F9-4F01-BABA-FB8A6F19554F}" name="Stĺpec5639" dataDxfId="11361"/>
    <tableColumn id="5640" xr3:uid="{8548C5E9-D745-4831-A6A5-5AC40591E79B}" name="Stĺpec5640" dataDxfId="11360"/>
    <tableColumn id="5641" xr3:uid="{0A7B720C-E32F-450F-AB95-1778D81365A9}" name="Stĺpec5641" dataDxfId="11359"/>
    <tableColumn id="5642" xr3:uid="{DD3A51D7-4FEB-4265-B25A-924BA88F41EC}" name="Stĺpec5642" dataDxfId="11358"/>
    <tableColumn id="5643" xr3:uid="{4BCF0BB0-73FD-42C4-8457-E6A73CC4AE62}" name="Stĺpec5643" dataDxfId="11357"/>
    <tableColumn id="5644" xr3:uid="{859C05B0-4106-428C-B271-F4976821FD2C}" name="Stĺpec5644" dataDxfId="11356"/>
    <tableColumn id="5645" xr3:uid="{CBE59BB7-4565-424E-82F8-30F429932CBA}" name="Stĺpec5645" dataDxfId="11355"/>
    <tableColumn id="5646" xr3:uid="{97EC8407-3840-43F3-BC5D-7A102D1497AD}" name="Stĺpec5646" dataDxfId="11354"/>
    <tableColumn id="5647" xr3:uid="{66506892-3B47-4DE8-8A39-57E03A56B897}" name="Stĺpec5647" dataDxfId="11353"/>
    <tableColumn id="5648" xr3:uid="{A378C65C-CCE3-4319-9A1C-60D0F013F503}" name="Stĺpec5648" dataDxfId="11352"/>
    <tableColumn id="5649" xr3:uid="{7076161A-A7FC-4C95-B4CA-2A146130057F}" name="Stĺpec5649" dataDxfId="11351"/>
    <tableColumn id="5650" xr3:uid="{E57E6906-F255-4E7F-A849-373ABDDF7078}" name="Stĺpec5650" dataDxfId="11350"/>
    <tableColumn id="5651" xr3:uid="{DBE9D342-BDEF-4308-A626-A82B00497845}" name="Stĺpec5651" dataDxfId="11349"/>
    <tableColumn id="5652" xr3:uid="{F61BEA28-9FC8-45A9-AD7B-6837BCC65AC6}" name="Stĺpec5652" dataDxfId="11348"/>
    <tableColumn id="5653" xr3:uid="{BDFF8116-4798-4AA8-B015-964B306721E4}" name="Stĺpec5653" dataDxfId="11347"/>
    <tableColumn id="5654" xr3:uid="{4214C642-1DD8-4400-BD91-C5515A1D3C68}" name="Stĺpec5654" dataDxfId="11346"/>
    <tableColumn id="5655" xr3:uid="{57E0AA2D-3133-4B2B-ACD5-7B339E274A4D}" name="Stĺpec5655" dataDxfId="11345"/>
    <tableColumn id="5656" xr3:uid="{EEC5A069-0C32-45BB-9203-D35369DEEC54}" name="Stĺpec5656" dataDxfId="11344"/>
    <tableColumn id="5657" xr3:uid="{0B0DE179-DBC5-4AA9-965B-396903B9BF53}" name="Stĺpec5657" dataDxfId="11343"/>
    <tableColumn id="5658" xr3:uid="{B5FB6812-F310-4883-9C16-42DE384D3661}" name="Stĺpec5658" dataDxfId="11342"/>
    <tableColumn id="5659" xr3:uid="{6245AAE8-10E2-4AFF-B1CF-290881878D2A}" name="Stĺpec5659" dataDxfId="11341"/>
    <tableColumn id="5660" xr3:uid="{12058EA8-B39B-488B-A4F3-E7020D36FDDE}" name="Stĺpec5660" dataDxfId="11340"/>
    <tableColumn id="5661" xr3:uid="{39279C89-D7B1-4608-B3D9-7C64156F77C6}" name="Stĺpec5661" dataDxfId="11339"/>
    <tableColumn id="5662" xr3:uid="{12C2BC0B-39F7-41D5-A27B-C84B669D579E}" name="Stĺpec5662" dataDxfId="11338"/>
    <tableColumn id="5663" xr3:uid="{4CB167AB-B039-44FC-86C5-3D3E30657244}" name="Stĺpec5663" dataDxfId="11337"/>
    <tableColumn id="5664" xr3:uid="{11BB8264-B6F0-4A6E-8AC8-39FCFCF33B9A}" name="Stĺpec5664" dataDxfId="11336"/>
    <tableColumn id="5665" xr3:uid="{91526D26-D887-48DC-A296-3D4B737F1478}" name="Stĺpec5665" dataDxfId="11335"/>
    <tableColumn id="5666" xr3:uid="{6ECCCB6D-1699-4673-B6F8-09AD11C2E97A}" name="Stĺpec5666" dataDxfId="11334"/>
    <tableColumn id="5667" xr3:uid="{02C20EA8-F43C-4C43-8F13-7BD48080DF10}" name="Stĺpec5667" dataDxfId="11333"/>
    <tableColumn id="5668" xr3:uid="{6428304D-ED07-4E96-98A0-CED1FA3501ED}" name="Stĺpec5668" dataDxfId="11332"/>
    <tableColumn id="5669" xr3:uid="{3726D9A7-91CA-4E25-A2BE-43A2F0F52078}" name="Stĺpec5669" dataDxfId="11331"/>
    <tableColumn id="5670" xr3:uid="{BC72C2DB-123C-4C0C-8197-CB814C4E9717}" name="Stĺpec5670" dataDxfId="11330"/>
    <tableColumn id="5671" xr3:uid="{30E889CA-872B-46C9-9713-ED0E1049F6F8}" name="Stĺpec5671" dataDxfId="11329"/>
    <tableColumn id="5672" xr3:uid="{C716E588-F4DE-486C-B817-8E28AF7D5610}" name="Stĺpec5672" dataDxfId="11328"/>
    <tableColumn id="5673" xr3:uid="{3D4E9E44-42B3-4C5D-8CE1-B126A6A04B3B}" name="Stĺpec5673" dataDxfId="11327"/>
    <tableColumn id="5674" xr3:uid="{6E947592-3A2F-4F7B-BFFA-B66047510432}" name="Stĺpec5674" dataDxfId="11326"/>
    <tableColumn id="5675" xr3:uid="{8E71E15F-89A4-482C-BFDE-0F9F43684E64}" name="Stĺpec5675" dataDxfId="11325"/>
    <tableColumn id="5676" xr3:uid="{2563C931-CD30-4D84-908F-93CE58317220}" name="Stĺpec5676" dataDxfId="11324"/>
    <tableColumn id="5677" xr3:uid="{D2F38335-3A39-456B-98C4-E6EAB35B66B0}" name="Stĺpec5677" dataDxfId="11323"/>
    <tableColumn id="5678" xr3:uid="{DCC50513-8A45-428A-95ED-CB8FD7C2E6BC}" name="Stĺpec5678" dataDxfId="11322"/>
    <tableColumn id="5679" xr3:uid="{8BC8B645-C4C2-4714-ACC7-AD8E3494B06A}" name="Stĺpec5679" dataDxfId="11321"/>
    <tableColumn id="5680" xr3:uid="{D53C3F24-F7EE-4BD5-8565-B886BC0C6338}" name="Stĺpec5680" dataDxfId="11320"/>
    <tableColumn id="5681" xr3:uid="{447221A7-CAD7-4685-8CF6-757547E40588}" name="Stĺpec5681" dataDxfId="11319"/>
    <tableColumn id="5682" xr3:uid="{9320EB15-5429-4F1A-9EB9-7E46E6E7B711}" name="Stĺpec5682" dataDxfId="11318"/>
    <tableColumn id="5683" xr3:uid="{444DA0FD-88A8-4133-A6D3-0FD18F26752C}" name="Stĺpec5683" dataDxfId="11317"/>
    <tableColumn id="5684" xr3:uid="{921E6835-7AA6-4CC5-87DF-6CAF8DAD2C5F}" name="Stĺpec5684" dataDxfId="11316"/>
    <tableColumn id="5685" xr3:uid="{FC02C6FF-2BAF-4B67-9D69-84872A571C73}" name="Stĺpec5685" dataDxfId="11315"/>
    <tableColumn id="5686" xr3:uid="{293FCE2A-1412-4F4D-98F5-0F93510F7599}" name="Stĺpec5686" dataDxfId="11314"/>
    <tableColumn id="5687" xr3:uid="{B6B3B117-7EB4-4D0F-8BDD-EF6D97E9F3FC}" name="Stĺpec5687" dataDxfId="11313"/>
    <tableColumn id="5688" xr3:uid="{FA5109B2-DB66-4BBC-85D6-716CAA53AAD7}" name="Stĺpec5688" dataDxfId="11312"/>
    <tableColumn id="5689" xr3:uid="{CF2523DD-CE20-45E0-88E1-BD18E8F7FBE4}" name="Stĺpec5689" dataDxfId="11311"/>
    <tableColumn id="5690" xr3:uid="{7B2015C1-D7C2-442D-B051-E9343748ED45}" name="Stĺpec5690" dataDxfId="11310"/>
    <tableColumn id="5691" xr3:uid="{F0CCB37E-EBA7-4970-9E3C-D986ADC11454}" name="Stĺpec5691" dataDxfId="11309"/>
    <tableColumn id="5692" xr3:uid="{9A607C79-F980-4918-A497-6758EB2D05CE}" name="Stĺpec5692" dataDxfId="11308"/>
    <tableColumn id="5693" xr3:uid="{CC34C330-BF8E-4BE8-867F-7316EB7ABAE8}" name="Stĺpec5693" dataDxfId="11307"/>
    <tableColumn id="5694" xr3:uid="{7706A672-4980-4860-92CD-44E1052718F2}" name="Stĺpec5694" dataDxfId="11306"/>
    <tableColumn id="5695" xr3:uid="{146D01C2-B6C3-401D-832E-1DF99D7B7990}" name="Stĺpec5695" dataDxfId="11305"/>
    <tableColumn id="5696" xr3:uid="{6B3523E3-13FA-4A59-B021-3473FF2D7480}" name="Stĺpec5696" dataDxfId="11304"/>
    <tableColumn id="5697" xr3:uid="{A4550085-F718-43F8-B19C-4083B5C5BF6E}" name="Stĺpec5697" dataDxfId="11303"/>
    <tableColumn id="5698" xr3:uid="{0A7D086A-7296-4363-96B3-053884CA5F95}" name="Stĺpec5698" dataDxfId="11302"/>
    <tableColumn id="5699" xr3:uid="{00501EB7-F77C-43B8-86E4-163C7EDF0648}" name="Stĺpec5699" dataDxfId="11301"/>
    <tableColumn id="5700" xr3:uid="{67A67CEC-C7F0-4AAB-8BD1-2C81B3E5AC0D}" name="Stĺpec5700" dataDxfId="11300"/>
    <tableColumn id="5701" xr3:uid="{07ED2D58-31B1-42AA-83AF-7B69B3B740E9}" name="Stĺpec5701" dataDxfId="11299"/>
    <tableColumn id="5702" xr3:uid="{1A6C4086-4F61-4C66-8C72-DB71427EE56C}" name="Stĺpec5702" dataDxfId="11298"/>
    <tableColumn id="5703" xr3:uid="{8EFA0A3D-CC15-4454-A7FF-132083B0B0F0}" name="Stĺpec5703" dataDxfId="11297"/>
    <tableColumn id="5704" xr3:uid="{A640043B-0D9B-4240-AB5C-5C6922664F36}" name="Stĺpec5704" dataDxfId="11296"/>
    <tableColumn id="5705" xr3:uid="{F3D19FF9-871B-43AA-A164-9EDF8A710600}" name="Stĺpec5705" dataDxfId="11295"/>
    <tableColumn id="5706" xr3:uid="{48501D9C-7213-4AE3-B110-A8469C72D1A5}" name="Stĺpec5706" dataDxfId="11294"/>
    <tableColumn id="5707" xr3:uid="{925579B7-263C-4403-8566-9240E01B21B8}" name="Stĺpec5707" dataDxfId="11293"/>
    <tableColumn id="5708" xr3:uid="{366ACF28-E155-4896-A42C-D8B6208DED44}" name="Stĺpec5708" dataDxfId="11292"/>
    <tableColumn id="5709" xr3:uid="{F0B2C536-A91D-4EB7-AE68-DB1B169EE288}" name="Stĺpec5709" dataDxfId="11291"/>
    <tableColumn id="5710" xr3:uid="{F8D6C8B8-404C-4038-854B-7289A9EBF6CF}" name="Stĺpec5710" dataDxfId="11290"/>
    <tableColumn id="5711" xr3:uid="{378EF857-BFEA-4E49-B8DA-AC5AC2AA1A9E}" name="Stĺpec5711" dataDxfId="11289"/>
    <tableColumn id="5712" xr3:uid="{B5DC84F9-A319-47FC-B9B5-333D8272ABEB}" name="Stĺpec5712" dataDxfId="11288"/>
    <tableColumn id="5713" xr3:uid="{6CB10297-639E-4BF2-8923-65EC04253EBA}" name="Stĺpec5713" dataDxfId="11287"/>
    <tableColumn id="5714" xr3:uid="{622FAC08-5F8D-428A-9476-6854EF3AE8B0}" name="Stĺpec5714" dataDxfId="11286"/>
    <tableColumn id="5715" xr3:uid="{08ECFA60-2AA4-4753-85A7-B875C5B6C88E}" name="Stĺpec5715" dataDxfId="11285"/>
    <tableColumn id="5716" xr3:uid="{12645635-15AA-43FC-8ACC-C603293D8566}" name="Stĺpec5716" dataDxfId="11284"/>
    <tableColumn id="5717" xr3:uid="{D228EC23-F0A1-42F5-9436-5C8006A33C3B}" name="Stĺpec5717" dataDxfId="11283"/>
    <tableColumn id="5718" xr3:uid="{4965FD1B-3010-4431-AA65-12B7A1898660}" name="Stĺpec5718" dataDxfId="11282"/>
    <tableColumn id="5719" xr3:uid="{AAEB878F-8197-4FD4-AAA4-4A6B3873B00B}" name="Stĺpec5719" dataDxfId="11281"/>
    <tableColumn id="5720" xr3:uid="{80C7AC21-A4CF-44C3-87FD-9A06B51ED78E}" name="Stĺpec5720" dataDxfId="11280"/>
    <tableColumn id="5721" xr3:uid="{6E572420-58DA-4A89-AA9C-3B63880938D9}" name="Stĺpec5721" dataDxfId="11279"/>
    <tableColumn id="5722" xr3:uid="{DE8F7E79-B3BE-46A2-A84F-E0F2695178C4}" name="Stĺpec5722" dataDxfId="11278"/>
    <tableColumn id="5723" xr3:uid="{4BE3EDC6-30A0-4CBA-AF25-075F9932F39D}" name="Stĺpec5723" dataDxfId="11277"/>
    <tableColumn id="5724" xr3:uid="{D9FDABFD-E0EC-42A6-9778-5A634DC49A17}" name="Stĺpec5724" dataDxfId="11276"/>
    <tableColumn id="5725" xr3:uid="{1FD56DAD-DABA-4365-82B4-CD9D1BCC4B45}" name="Stĺpec5725" dataDxfId="11275"/>
    <tableColumn id="5726" xr3:uid="{B81845AB-E5E6-4146-A07D-EA08EA9DA8A1}" name="Stĺpec5726" dataDxfId="11274"/>
    <tableColumn id="5727" xr3:uid="{93391A79-ED4C-49C8-AE5B-1DB99F0BCC86}" name="Stĺpec5727" dataDxfId="11273"/>
    <tableColumn id="5728" xr3:uid="{B748C011-86B4-4667-B19E-84EA8BDDDCC3}" name="Stĺpec5728" dataDxfId="11272"/>
    <tableColumn id="5729" xr3:uid="{8AB5263D-AC23-4970-9EEB-B196EF383780}" name="Stĺpec5729" dataDxfId="11271"/>
    <tableColumn id="5730" xr3:uid="{85D3547F-F793-4899-A2A3-672E2207BFA5}" name="Stĺpec5730" dataDxfId="11270"/>
    <tableColumn id="5731" xr3:uid="{4F249010-D60A-45D5-B3A0-07783941E656}" name="Stĺpec5731" dataDxfId="11269"/>
    <tableColumn id="5732" xr3:uid="{77BFCB95-B17B-4AB8-AEFA-B1BF7A6301E4}" name="Stĺpec5732" dataDxfId="11268"/>
    <tableColumn id="5733" xr3:uid="{637272B8-FF51-4566-99BE-A5444842FE1C}" name="Stĺpec5733" dataDxfId="11267"/>
    <tableColumn id="5734" xr3:uid="{4EFD04F4-013C-465C-AAF9-9E8D49CABB00}" name="Stĺpec5734" dataDxfId="11266"/>
    <tableColumn id="5735" xr3:uid="{16FDA7B4-3028-46E0-83E4-3ACF745554EF}" name="Stĺpec5735" dataDxfId="11265"/>
    <tableColumn id="5736" xr3:uid="{23B35D95-299A-4329-A5D8-5F19F8085FAC}" name="Stĺpec5736" dataDxfId="11264"/>
    <tableColumn id="5737" xr3:uid="{78675AE0-2160-4A92-99F4-6F5E283CA830}" name="Stĺpec5737" dataDxfId="11263"/>
    <tableColumn id="5738" xr3:uid="{C5250025-7732-44A1-8AD8-5C0305346383}" name="Stĺpec5738" dataDxfId="11262"/>
    <tableColumn id="5739" xr3:uid="{5483EA32-5B28-4CC4-9641-24E0F8C256FC}" name="Stĺpec5739" dataDxfId="11261"/>
    <tableColumn id="5740" xr3:uid="{42108C7B-508B-4D25-B707-9A7DE2C59549}" name="Stĺpec5740" dataDxfId="11260"/>
    <tableColumn id="5741" xr3:uid="{21C852AD-7AE1-416A-9184-AB7F1BC62F99}" name="Stĺpec5741" dataDxfId="11259"/>
    <tableColumn id="5742" xr3:uid="{18399E51-9B1F-4D75-BBCE-E6234EDEEAD7}" name="Stĺpec5742" dataDxfId="11258"/>
    <tableColumn id="5743" xr3:uid="{AB2A5BCC-1C6C-4C28-9995-51CA150895D7}" name="Stĺpec5743" dataDxfId="11257"/>
    <tableColumn id="5744" xr3:uid="{1B28B0CB-5D5A-4E7D-8E23-F94DB1858216}" name="Stĺpec5744" dataDxfId="11256"/>
    <tableColumn id="5745" xr3:uid="{A7FFBDAD-B8D2-4E64-A562-9785649A4574}" name="Stĺpec5745" dataDxfId="11255"/>
    <tableColumn id="5746" xr3:uid="{B6369F62-DFA7-4679-90AF-B499B6ED6C40}" name="Stĺpec5746" dataDxfId="11254"/>
    <tableColumn id="5747" xr3:uid="{096DD7F6-8BC4-40CB-832F-EE806CB7B356}" name="Stĺpec5747" dataDxfId="11253"/>
    <tableColumn id="5748" xr3:uid="{0DEEADA5-FA03-4747-A7CD-38AE58E3716B}" name="Stĺpec5748" dataDxfId="11252"/>
    <tableColumn id="5749" xr3:uid="{B94B3CAB-9EE8-4337-AE6F-5F164995056C}" name="Stĺpec5749" dataDxfId="11251"/>
    <tableColumn id="5750" xr3:uid="{155EF925-8134-4B61-942B-28304B11CF4E}" name="Stĺpec5750" dataDxfId="11250"/>
    <tableColumn id="5751" xr3:uid="{F3E28A50-4C7F-4260-B8E3-C75D31A97CC9}" name="Stĺpec5751" dataDxfId="11249"/>
    <tableColumn id="5752" xr3:uid="{943163D9-E84A-41A0-AA0A-167CE23B01C9}" name="Stĺpec5752" dataDxfId="11248"/>
    <tableColumn id="5753" xr3:uid="{4FA3D8B7-AB9E-40F6-82DD-EAE471C3838C}" name="Stĺpec5753" dataDxfId="11247"/>
    <tableColumn id="5754" xr3:uid="{36A799CF-0BDC-43BF-98EA-579C83B9EB55}" name="Stĺpec5754" dataDxfId="11246"/>
    <tableColumn id="5755" xr3:uid="{ECF7A708-1BEE-450E-BDCD-5A2C98084EAF}" name="Stĺpec5755" dataDxfId="11245"/>
    <tableColumn id="5756" xr3:uid="{B9AD1CDE-F759-42F6-946A-86E909CCE02C}" name="Stĺpec5756" dataDxfId="11244"/>
    <tableColumn id="5757" xr3:uid="{7CC26E8A-3C29-48F4-8C55-FD610316C4A3}" name="Stĺpec5757" dataDxfId="11243"/>
    <tableColumn id="5758" xr3:uid="{2D123C61-B30A-4912-AC13-C45CB483BE51}" name="Stĺpec5758" dataDxfId="11242"/>
    <tableColumn id="5759" xr3:uid="{BC1D5050-2DD3-4501-9971-80AB3D8B0792}" name="Stĺpec5759" dataDxfId="11241"/>
    <tableColumn id="5760" xr3:uid="{9A6FC15C-7D17-4C76-933C-BCFA864BDAC3}" name="Stĺpec5760" dataDxfId="11240"/>
    <tableColumn id="5761" xr3:uid="{BA465E29-D856-4F15-81B4-1FAA6549FFDF}" name="Stĺpec5761" dataDxfId="11239"/>
    <tableColumn id="5762" xr3:uid="{E5A9AFB7-75E1-4709-BE00-7746D1723BC3}" name="Stĺpec5762" dataDxfId="11238"/>
    <tableColumn id="5763" xr3:uid="{DB9BAD94-DE43-45A6-A75F-F582E23AA3E8}" name="Stĺpec5763" dataDxfId="11237"/>
    <tableColumn id="5764" xr3:uid="{B3957E29-16C9-479A-8826-DD4623FAA5C4}" name="Stĺpec5764" dataDxfId="11236"/>
    <tableColumn id="5765" xr3:uid="{D58034C3-1526-4868-B0D2-B658CC87FEBC}" name="Stĺpec5765" dataDxfId="11235"/>
    <tableColumn id="5766" xr3:uid="{E5A22032-73BD-4E57-B72E-CF582910DF3C}" name="Stĺpec5766" dataDxfId="11234"/>
    <tableColumn id="5767" xr3:uid="{2709BDEB-0B73-4C85-B5C9-FB76122F9862}" name="Stĺpec5767" dataDxfId="11233"/>
    <tableColumn id="5768" xr3:uid="{1B62496A-68E2-4847-A52D-75F74ED5D68B}" name="Stĺpec5768" dataDxfId="11232"/>
    <tableColumn id="5769" xr3:uid="{93C8ADD7-91BC-40F6-996B-78CD2C128DE8}" name="Stĺpec5769" dataDxfId="11231"/>
    <tableColumn id="5770" xr3:uid="{0DD401B2-EACF-42AE-A025-742ACE80E062}" name="Stĺpec5770" dataDxfId="11230"/>
    <tableColumn id="5771" xr3:uid="{28C515FA-7DFE-4ACE-9C70-9A017DC0BB61}" name="Stĺpec5771" dataDxfId="11229"/>
    <tableColumn id="5772" xr3:uid="{0B7DB022-0C46-438F-8219-1A1C403B1541}" name="Stĺpec5772" dataDxfId="11228"/>
    <tableColumn id="5773" xr3:uid="{B8012BB9-16F7-4915-9B84-9197A4220643}" name="Stĺpec5773" dataDxfId="11227"/>
    <tableColumn id="5774" xr3:uid="{68753600-FA14-42EE-81A7-596DC9210C7E}" name="Stĺpec5774" dataDxfId="11226"/>
    <tableColumn id="5775" xr3:uid="{00D6FF02-B35E-42B1-A515-D8EC24BBF500}" name="Stĺpec5775" dataDxfId="11225"/>
    <tableColumn id="5776" xr3:uid="{182158A4-D82D-448B-8953-C823148B2BA3}" name="Stĺpec5776" dataDxfId="11224"/>
    <tableColumn id="5777" xr3:uid="{124490D8-51DC-45FC-BC15-91DFF130C9BC}" name="Stĺpec5777" dataDxfId="11223"/>
    <tableColumn id="5778" xr3:uid="{E96D5DC3-3F05-40B0-A9F4-D473020D602B}" name="Stĺpec5778" dataDxfId="11222"/>
    <tableColumn id="5779" xr3:uid="{4991CC57-F309-4BD8-9B42-F5B00C60851F}" name="Stĺpec5779" dataDxfId="11221"/>
    <tableColumn id="5780" xr3:uid="{535D4116-7523-447C-AE89-C53156A12047}" name="Stĺpec5780" dataDxfId="11220"/>
    <tableColumn id="5781" xr3:uid="{111956E4-18B9-4504-99C1-3ECA165E4011}" name="Stĺpec5781" dataDxfId="11219"/>
    <tableColumn id="5782" xr3:uid="{04E9948A-E3C0-4356-ADD4-0C5ED5C14C2D}" name="Stĺpec5782" dataDxfId="11218"/>
    <tableColumn id="5783" xr3:uid="{1A374A75-CE73-4FD7-A97A-45B7FFCE5834}" name="Stĺpec5783" dataDxfId="11217"/>
    <tableColumn id="5784" xr3:uid="{11E7CB0A-77A9-4522-8291-7AF607F18B34}" name="Stĺpec5784" dataDxfId="11216"/>
    <tableColumn id="5785" xr3:uid="{3BF47580-F868-426F-94C5-F50BE5676916}" name="Stĺpec5785" dataDxfId="11215"/>
    <tableColumn id="5786" xr3:uid="{519A6354-277D-4DAA-A385-9A546BC1F4CC}" name="Stĺpec5786" dataDxfId="11214"/>
    <tableColumn id="5787" xr3:uid="{0DC60715-8615-4739-B8FA-EBD630E43A08}" name="Stĺpec5787" dataDxfId="11213"/>
    <tableColumn id="5788" xr3:uid="{5ADE93D8-B34D-466B-AD2C-D0BE70A2E922}" name="Stĺpec5788" dataDxfId="11212"/>
    <tableColumn id="5789" xr3:uid="{9288B998-2A0A-4C26-B7C1-B71A2659784A}" name="Stĺpec5789" dataDxfId="11211"/>
    <tableColumn id="5790" xr3:uid="{CD0F6B64-09DE-4174-90E2-F90B8C33D681}" name="Stĺpec5790" dataDxfId="11210"/>
    <tableColumn id="5791" xr3:uid="{305FC43B-753E-4FA9-A51F-A3846C5AF9EF}" name="Stĺpec5791" dataDxfId="11209"/>
    <tableColumn id="5792" xr3:uid="{C6CBD809-B6C3-403C-B198-F8F887B7C162}" name="Stĺpec5792" dataDxfId="11208"/>
    <tableColumn id="5793" xr3:uid="{1469BF76-63E5-4705-9C02-7EE9AEDBFDDF}" name="Stĺpec5793" dataDxfId="11207"/>
    <tableColumn id="5794" xr3:uid="{7BFFE16C-C655-4958-9A8B-DE66EF978835}" name="Stĺpec5794" dataDxfId="11206"/>
    <tableColumn id="5795" xr3:uid="{1B7DB9A2-B602-4508-A15A-0D72D7D3483E}" name="Stĺpec5795" dataDxfId="11205"/>
    <tableColumn id="5796" xr3:uid="{A306D2BF-618F-4141-A1E9-28374409FF1F}" name="Stĺpec5796" dataDxfId="11204"/>
    <tableColumn id="5797" xr3:uid="{897A43CA-2DB7-4EA1-AE32-432FA3C84E8D}" name="Stĺpec5797" dataDxfId="11203"/>
    <tableColumn id="5798" xr3:uid="{9D0C9975-3D02-40E9-8EDF-B9198CE56DF9}" name="Stĺpec5798" dataDxfId="11202"/>
    <tableColumn id="5799" xr3:uid="{717B3C7E-D7E3-43BE-824B-3E3985747ECC}" name="Stĺpec5799" dataDxfId="11201"/>
    <tableColumn id="5800" xr3:uid="{033416A5-920B-4781-86D9-A60101B81A5D}" name="Stĺpec5800" dataDxfId="11200"/>
    <tableColumn id="5801" xr3:uid="{C0FDDBC6-3749-4E5B-B720-1C5F9B5B1E23}" name="Stĺpec5801" dataDxfId="11199"/>
    <tableColumn id="5802" xr3:uid="{27F425AE-70E2-48ED-800F-35F169007086}" name="Stĺpec5802" dataDxfId="11198"/>
    <tableColumn id="5803" xr3:uid="{2650C0F4-E4C6-4E00-8588-F72DECD86544}" name="Stĺpec5803" dataDxfId="11197"/>
    <tableColumn id="5804" xr3:uid="{4B9AEE26-EA01-438A-B727-AC78AE7DD327}" name="Stĺpec5804" dataDxfId="11196"/>
    <tableColumn id="5805" xr3:uid="{13768644-5812-4B43-86D1-8618C55EDB9A}" name="Stĺpec5805" dataDxfId="11195"/>
    <tableColumn id="5806" xr3:uid="{272C4A18-BD4F-41F5-8EA7-CC95E1C499CA}" name="Stĺpec5806" dataDxfId="11194"/>
    <tableColumn id="5807" xr3:uid="{188F45C8-F534-42B0-B603-7E988ACF145E}" name="Stĺpec5807" dataDxfId="11193"/>
    <tableColumn id="5808" xr3:uid="{C2DED600-6C4A-4264-8FC7-327AB1B8FC13}" name="Stĺpec5808" dataDxfId="11192"/>
    <tableColumn id="5809" xr3:uid="{611B2E7B-EACE-4BD5-838E-20231E585F17}" name="Stĺpec5809" dataDxfId="11191"/>
    <tableColumn id="5810" xr3:uid="{357FEEB9-AF23-4FBA-A447-38563C3E7C85}" name="Stĺpec5810" dataDxfId="11190"/>
    <tableColumn id="5811" xr3:uid="{986EEE79-A570-490E-AD9C-64B28A45AD8D}" name="Stĺpec5811" dataDxfId="11189"/>
    <tableColumn id="5812" xr3:uid="{11AD49B5-0AFD-4BDA-9360-D42C3FBD261B}" name="Stĺpec5812" dataDxfId="11188"/>
    <tableColumn id="5813" xr3:uid="{4F49B068-FDB1-4D98-9F2C-76B69A78D843}" name="Stĺpec5813" dataDxfId="11187"/>
    <tableColumn id="5814" xr3:uid="{CA03C921-0C67-4D8A-84B7-000079A4DE11}" name="Stĺpec5814" dataDxfId="11186"/>
    <tableColumn id="5815" xr3:uid="{7D62A535-CA48-479D-A2C5-9C2AA571ABF7}" name="Stĺpec5815" dataDxfId="11185"/>
    <tableColumn id="5816" xr3:uid="{0F4A56E4-E969-4A94-B36F-AE8BBB329DF4}" name="Stĺpec5816" dataDxfId="11184"/>
    <tableColumn id="5817" xr3:uid="{BFE5B2ED-7018-430D-A0BA-6E5FCD944FF8}" name="Stĺpec5817" dataDxfId="11183"/>
    <tableColumn id="5818" xr3:uid="{1F988AB2-41B3-4398-A6AD-2812F112B0D6}" name="Stĺpec5818" dataDxfId="11182"/>
    <tableColumn id="5819" xr3:uid="{1210E88F-31E6-47D2-B3E9-83F9E132ABCB}" name="Stĺpec5819" dataDxfId="11181"/>
    <tableColumn id="5820" xr3:uid="{2D9397FD-072E-4271-8FDE-0DB2B07E7061}" name="Stĺpec5820" dataDxfId="11180"/>
    <tableColumn id="5821" xr3:uid="{E099460A-0B2D-4862-BFE3-82EDA644A7F5}" name="Stĺpec5821" dataDxfId="11179"/>
    <tableColumn id="5822" xr3:uid="{5DC1573F-153C-450B-A906-07229D2CF6F2}" name="Stĺpec5822" dataDxfId="11178"/>
    <tableColumn id="5823" xr3:uid="{7B3AD7F9-997E-4B68-BF55-9792D1E60684}" name="Stĺpec5823" dataDxfId="11177"/>
    <tableColumn id="5824" xr3:uid="{A9B2FDA9-D0E4-4344-B931-A7DA32E1FFB2}" name="Stĺpec5824" dataDxfId="11176"/>
    <tableColumn id="5825" xr3:uid="{701C2970-1BB7-4C79-B8DE-F8236AFA9CE2}" name="Stĺpec5825" dataDxfId="11175"/>
    <tableColumn id="5826" xr3:uid="{656227F3-7758-438E-91D8-954B233F0931}" name="Stĺpec5826" dataDxfId="11174"/>
    <tableColumn id="5827" xr3:uid="{E18606D2-AEFD-497D-BD69-AE822B4BCAF3}" name="Stĺpec5827" dataDxfId="11173"/>
    <tableColumn id="5828" xr3:uid="{36C9E3E7-DFE4-4C00-8BF8-69228F7E368D}" name="Stĺpec5828" dataDxfId="11172"/>
    <tableColumn id="5829" xr3:uid="{47DB384C-F9A2-4FD7-BD7B-2C99EB6727D2}" name="Stĺpec5829" dataDxfId="11171"/>
    <tableColumn id="5830" xr3:uid="{58E1DCC9-68CB-4868-BD0D-FBAAEE4AD308}" name="Stĺpec5830" dataDxfId="11170"/>
    <tableColumn id="5831" xr3:uid="{00065D87-A0EF-49AE-B55C-1F811C420B10}" name="Stĺpec5831" dataDxfId="11169"/>
    <tableColumn id="5832" xr3:uid="{44E41AF3-80AE-41E3-B58F-C68F049CFAF8}" name="Stĺpec5832" dataDxfId="11168"/>
    <tableColumn id="5833" xr3:uid="{7EFB67FF-DD2E-4CE7-BE56-690FC21DE956}" name="Stĺpec5833" dataDxfId="11167"/>
    <tableColumn id="5834" xr3:uid="{13B3F41F-112C-442A-BAF2-54B5E840F0EC}" name="Stĺpec5834" dataDxfId="11166"/>
    <tableColumn id="5835" xr3:uid="{EDD783A0-59C5-431E-8B3E-07943ECEC9A2}" name="Stĺpec5835" dataDxfId="11165"/>
    <tableColumn id="5836" xr3:uid="{9A9ABE3F-E35A-4693-A0F1-7305F3AA8757}" name="Stĺpec5836" dataDxfId="11164"/>
    <tableColumn id="5837" xr3:uid="{D998E977-4ED0-4A9B-8D44-C50ADD51A852}" name="Stĺpec5837" dataDxfId="11163"/>
    <tableColumn id="5838" xr3:uid="{11F8FAF3-6621-43FD-9EB2-EADE13401EFD}" name="Stĺpec5838" dataDxfId="11162"/>
    <tableColumn id="5839" xr3:uid="{B48B19A9-5F5E-46B4-8E77-E547983DBC79}" name="Stĺpec5839" dataDxfId="11161"/>
    <tableColumn id="5840" xr3:uid="{2550EB51-FD74-47AD-B391-462280839C6C}" name="Stĺpec5840" dataDxfId="11160"/>
    <tableColumn id="5841" xr3:uid="{4D56F435-9F81-47EF-9599-BC075B6E643C}" name="Stĺpec5841" dataDxfId="11159"/>
    <tableColumn id="5842" xr3:uid="{7D32BA56-AC34-4C63-BB29-89642E32EB54}" name="Stĺpec5842" dataDxfId="11158"/>
    <tableColumn id="5843" xr3:uid="{079EF13C-0946-4764-AFEE-607CDA992660}" name="Stĺpec5843" dataDxfId="11157"/>
    <tableColumn id="5844" xr3:uid="{B421CF38-8BA4-4FCB-8EEF-56BA5C801C44}" name="Stĺpec5844" dataDxfId="11156"/>
    <tableColumn id="5845" xr3:uid="{18552611-1F1D-4EB4-B62A-76CE519617CF}" name="Stĺpec5845" dataDxfId="11155"/>
    <tableColumn id="5846" xr3:uid="{70B5F366-DFCD-49DE-8F9B-7409EB997A07}" name="Stĺpec5846" dataDxfId="11154"/>
    <tableColumn id="5847" xr3:uid="{2BB2D900-BE30-4EA7-97D1-27D827D89677}" name="Stĺpec5847" dataDxfId="11153"/>
    <tableColumn id="5848" xr3:uid="{805C0704-35E6-44BA-9462-F3B325D6AE4B}" name="Stĺpec5848" dataDxfId="11152"/>
    <tableColumn id="5849" xr3:uid="{CA8B9758-55D1-4B53-9162-8B6941A458A9}" name="Stĺpec5849" dataDxfId="11151"/>
    <tableColumn id="5850" xr3:uid="{4FA6CC9D-A58D-4540-8808-D1D77B07B96D}" name="Stĺpec5850" dataDxfId="11150"/>
    <tableColumn id="5851" xr3:uid="{FD5F2B80-BFA4-433F-9DF3-82B78D3D5717}" name="Stĺpec5851" dataDxfId="11149"/>
    <tableColumn id="5852" xr3:uid="{27FED394-CAD0-4B07-96B5-19064D26E6CE}" name="Stĺpec5852" dataDxfId="11148"/>
    <tableColumn id="5853" xr3:uid="{472C8F29-34DF-4AD3-AB47-17F3F8A23CED}" name="Stĺpec5853" dataDxfId="11147"/>
    <tableColumn id="5854" xr3:uid="{454F48D5-C25E-4D09-8B9E-3B579F2561F9}" name="Stĺpec5854" dataDxfId="11146"/>
    <tableColumn id="5855" xr3:uid="{63FB474D-13C3-424F-8FFA-5F90B1EB550F}" name="Stĺpec5855" dataDxfId="11145"/>
    <tableColumn id="5856" xr3:uid="{4747937A-8952-4F6A-ACFF-81A13BBBDAB9}" name="Stĺpec5856" dataDxfId="11144"/>
    <tableColumn id="5857" xr3:uid="{69B1F0AC-B40B-471D-A897-72692E589463}" name="Stĺpec5857" dataDxfId="11143"/>
    <tableColumn id="5858" xr3:uid="{06575747-A117-406F-AA7A-CED493381B44}" name="Stĺpec5858" dataDxfId="11142"/>
    <tableColumn id="5859" xr3:uid="{6F48E8E9-F8C3-4C60-804C-1C6085B1F7E1}" name="Stĺpec5859" dataDxfId="11141"/>
    <tableColumn id="5860" xr3:uid="{72077E8B-0EB5-4E4D-BDDA-848128999502}" name="Stĺpec5860" dataDxfId="11140"/>
    <tableColumn id="5861" xr3:uid="{073A478A-03E7-478D-8410-D0A4E65D5138}" name="Stĺpec5861" dataDxfId="11139"/>
    <tableColumn id="5862" xr3:uid="{DA0C5F28-6EB4-40E4-8F21-105F7CBF4851}" name="Stĺpec5862" dataDxfId="11138"/>
    <tableColumn id="5863" xr3:uid="{4C245629-4648-4E71-8D4A-1204932F76CB}" name="Stĺpec5863" dataDxfId="11137"/>
    <tableColumn id="5864" xr3:uid="{97EAC082-D7D7-496E-A892-D92BC2A0A9C3}" name="Stĺpec5864" dataDxfId="11136"/>
    <tableColumn id="5865" xr3:uid="{26920395-4E2E-4648-BED2-44D2B9884CE8}" name="Stĺpec5865" dataDxfId="11135"/>
    <tableColumn id="5866" xr3:uid="{ED4F94D6-8307-4AE4-BF9A-47DFCAED34E9}" name="Stĺpec5866" dataDxfId="11134"/>
    <tableColumn id="5867" xr3:uid="{095B407B-EDE8-4EB5-94DE-C3ABE63E79C9}" name="Stĺpec5867" dataDxfId="11133"/>
    <tableColumn id="5868" xr3:uid="{CC3264AF-41BC-47BA-8409-8A581A1A2C8F}" name="Stĺpec5868" dataDxfId="11132"/>
    <tableColumn id="5869" xr3:uid="{C5A6DA39-08E1-4087-82CB-BB9F05421554}" name="Stĺpec5869" dataDxfId="11131"/>
    <tableColumn id="5870" xr3:uid="{1EFBA47A-AC2C-4AFA-A789-33AA73B4BAEB}" name="Stĺpec5870" dataDxfId="11130"/>
    <tableColumn id="5871" xr3:uid="{29466F05-1065-422C-9E9A-2C52E9C37D3E}" name="Stĺpec5871" dataDxfId="11129"/>
    <tableColumn id="5872" xr3:uid="{F23F2208-F34A-4128-8804-00C0FF9C30E0}" name="Stĺpec5872" dataDxfId="11128"/>
    <tableColumn id="5873" xr3:uid="{B80B0757-3CC3-48A4-A4E9-94A293E70DB3}" name="Stĺpec5873" dataDxfId="11127"/>
    <tableColumn id="5874" xr3:uid="{FE6A2915-9180-4396-B82F-74A8AD48A1D1}" name="Stĺpec5874" dataDxfId="11126"/>
    <tableColumn id="5875" xr3:uid="{704EEED7-DC8C-4301-A68E-70286936E2F1}" name="Stĺpec5875" dataDxfId="11125"/>
    <tableColumn id="5876" xr3:uid="{DB0BF5F8-7B4F-4951-A56C-8ED36DB90B39}" name="Stĺpec5876" dataDxfId="11124"/>
    <tableColumn id="5877" xr3:uid="{1E15F3B2-1D3A-4462-BEB4-95B396B162C7}" name="Stĺpec5877" dataDxfId="11123"/>
    <tableColumn id="5878" xr3:uid="{26472E06-2151-4F19-98CB-205B1433BDF4}" name="Stĺpec5878" dataDxfId="11122"/>
    <tableColumn id="5879" xr3:uid="{D301166A-E213-4855-8FF4-1B43A5D2771C}" name="Stĺpec5879" dataDxfId="11121"/>
    <tableColumn id="5880" xr3:uid="{842F76C6-CC01-4B44-A51A-A0A29634B3B3}" name="Stĺpec5880" dataDxfId="11120"/>
    <tableColumn id="5881" xr3:uid="{C6901A13-75AE-4799-BA1A-5BF1281661FE}" name="Stĺpec5881" dataDxfId="11119"/>
    <tableColumn id="5882" xr3:uid="{5E24E5BA-4E93-41B3-99EC-78135C28CB26}" name="Stĺpec5882" dataDxfId="11118"/>
    <tableColumn id="5883" xr3:uid="{009394DA-A65B-4530-9F2D-A49D11830A7D}" name="Stĺpec5883" dataDxfId="11117"/>
    <tableColumn id="5884" xr3:uid="{C47C0121-20A4-4192-80D6-94BAC666E457}" name="Stĺpec5884" dataDxfId="11116"/>
    <tableColumn id="5885" xr3:uid="{870A8EBC-236D-4EB5-8B60-391AAC4EB364}" name="Stĺpec5885" dataDxfId="11115"/>
    <tableColumn id="5886" xr3:uid="{50AAC6C5-AA63-46DC-B771-BB3824BF345B}" name="Stĺpec5886" dataDxfId="11114"/>
    <tableColumn id="5887" xr3:uid="{9BC7249F-F3EA-4EA1-B523-A8D64BC41C47}" name="Stĺpec5887" dataDxfId="11113"/>
    <tableColumn id="5888" xr3:uid="{CAF75412-461B-46DB-9F56-9C780349BBFA}" name="Stĺpec5888" dataDxfId="11112"/>
    <tableColumn id="5889" xr3:uid="{CEBD9A72-A4A3-4C5F-968D-C566CD30DFAC}" name="Stĺpec5889" dataDxfId="11111"/>
    <tableColumn id="5890" xr3:uid="{3697F22F-7AF8-4EB0-A7A6-5A325D1446CC}" name="Stĺpec5890" dataDxfId="11110"/>
    <tableColumn id="5891" xr3:uid="{2B11A521-CF15-4DCE-BBBE-71E32416784A}" name="Stĺpec5891" dataDxfId="11109"/>
    <tableColumn id="5892" xr3:uid="{559A5AEA-56D7-4CD6-BF54-E3EADDD6058C}" name="Stĺpec5892" dataDxfId="11108"/>
    <tableColumn id="5893" xr3:uid="{232DF295-4A38-4330-9EF1-207E4067AA39}" name="Stĺpec5893" dataDxfId="11107"/>
    <tableColumn id="5894" xr3:uid="{6112D45C-3F1B-428C-9FEB-C91C4032B9F6}" name="Stĺpec5894" dataDxfId="11106"/>
    <tableColumn id="5895" xr3:uid="{9305217B-9052-49A8-A8F5-30B0F2A45761}" name="Stĺpec5895" dataDxfId="11105"/>
    <tableColumn id="5896" xr3:uid="{0768757C-9605-4FD7-B145-79BE7B596D00}" name="Stĺpec5896" dataDxfId="11104"/>
    <tableColumn id="5897" xr3:uid="{69C20F22-1AFF-4633-9824-FF6C609739CF}" name="Stĺpec5897" dataDxfId="11103"/>
    <tableColumn id="5898" xr3:uid="{1F6D4C41-C815-4C50-A2E1-DCE4BCC5BBA4}" name="Stĺpec5898" dataDxfId="11102"/>
    <tableColumn id="5899" xr3:uid="{57B8DE62-9DE0-47B3-98B5-30A79108665E}" name="Stĺpec5899" dataDxfId="11101"/>
    <tableColumn id="5900" xr3:uid="{3F008B11-8082-46D5-94C2-C98924BAF80C}" name="Stĺpec5900" dataDxfId="11100"/>
    <tableColumn id="5901" xr3:uid="{7D6CD3C1-973E-405A-B377-27461D899DE8}" name="Stĺpec5901" dataDxfId="11099"/>
    <tableColumn id="5902" xr3:uid="{1D82801F-D72B-448B-85FA-92440D8CF5F5}" name="Stĺpec5902" dataDxfId="11098"/>
    <tableColumn id="5903" xr3:uid="{DFC4F563-3C06-44DD-8BC2-69753D13F08E}" name="Stĺpec5903" dataDxfId="11097"/>
    <tableColumn id="5904" xr3:uid="{F4F6A963-0227-4F74-B84E-5AC341468A7C}" name="Stĺpec5904" dataDxfId="11096"/>
    <tableColumn id="5905" xr3:uid="{FE17A909-A034-4F7A-8D8F-69551F8A4705}" name="Stĺpec5905" dataDxfId="11095"/>
    <tableColumn id="5906" xr3:uid="{0C4585A4-A3B4-4189-A90F-DD9FDE8729F6}" name="Stĺpec5906" dataDxfId="11094"/>
    <tableColumn id="5907" xr3:uid="{AEF115C8-146D-409A-8E26-50EB03A78854}" name="Stĺpec5907" dataDxfId="11093"/>
    <tableColumn id="5908" xr3:uid="{546AB96C-BA63-4204-A31D-80C478DB17F1}" name="Stĺpec5908" dataDxfId="11092"/>
    <tableColumn id="5909" xr3:uid="{F5D3D205-BB7B-4652-AE6F-C5D9413ABEE0}" name="Stĺpec5909" dataDxfId="11091"/>
    <tableColumn id="5910" xr3:uid="{BDCCAC31-74DA-49D3-AEBB-179AE26A86F3}" name="Stĺpec5910" dataDxfId="11090"/>
    <tableColumn id="5911" xr3:uid="{FE7B17CD-4161-47CF-9A34-ACFE57DAA3AD}" name="Stĺpec5911" dataDxfId="11089"/>
    <tableColumn id="5912" xr3:uid="{A573CA3D-70C9-469B-9EED-D9B52051550A}" name="Stĺpec5912" dataDxfId="11088"/>
    <tableColumn id="5913" xr3:uid="{2D81E78F-2135-45D7-824D-5AF0788EB36A}" name="Stĺpec5913" dataDxfId="11087"/>
    <tableColumn id="5914" xr3:uid="{7BC47FA7-1E95-4605-B020-6AF4371863DB}" name="Stĺpec5914" dataDxfId="11086"/>
    <tableColumn id="5915" xr3:uid="{8103A863-3D6D-41F2-B9A7-5DC7FF2212CA}" name="Stĺpec5915" dataDxfId="11085"/>
    <tableColumn id="5916" xr3:uid="{EAC50E32-7BDB-4FDA-85F7-CDC41268B521}" name="Stĺpec5916" dataDxfId="11084"/>
    <tableColumn id="5917" xr3:uid="{49F0C6FC-2D59-4678-8F6A-C158550F92D4}" name="Stĺpec5917" dataDxfId="11083"/>
    <tableColumn id="5918" xr3:uid="{EA28AC5D-922E-40C6-B1CE-FE684042875E}" name="Stĺpec5918" dataDxfId="11082"/>
    <tableColumn id="5919" xr3:uid="{A234C08F-D2FC-4DBC-93AF-E09FD7F7B137}" name="Stĺpec5919" dataDxfId="11081"/>
    <tableColumn id="5920" xr3:uid="{DB0ED11A-2D1E-4B86-9253-FACCBEC6B263}" name="Stĺpec5920" dataDxfId="11080"/>
    <tableColumn id="5921" xr3:uid="{DF63F168-076E-4606-9F81-E7F9C4709DEE}" name="Stĺpec5921" dataDxfId="11079"/>
    <tableColumn id="5922" xr3:uid="{2E351288-8C28-4677-9BEC-A96F08BFBC41}" name="Stĺpec5922" dataDxfId="11078"/>
    <tableColumn id="5923" xr3:uid="{9B1C55EE-3EB7-42F7-8605-442820171CA6}" name="Stĺpec5923" dataDxfId="11077"/>
    <tableColumn id="5924" xr3:uid="{8B93B48B-FA0E-411E-8451-62C49739FA58}" name="Stĺpec5924" dataDxfId="11076"/>
    <tableColumn id="5925" xr3:uid="{FD1C860B-947E-4810-9D1E-FC782761E535}" name="Stĺpec5925" dataDxfId="11075"/>
    <tableColumn id="5926" xr3:uid="{8882BE4B-5E7B-41C7-A593-279B6F9F9A7B}" name="Stĺpec5926" dataDxfId="11074"/>
    <tableColumn id="5927" xr3:uid="{E68FAB31-DFA4-4A60-BA2B-FA8C090FDB9F}" name="Stĺpec5927" dataDxfId="11073"/>
    <tableColumn id="5928" xr3:uid="{278AD804-D90D-4E71-B046-FBBD1626966C}" name="Stĺpec5928" dataDxfId="11072"/>
    <tableColumn id="5929" xr3:uid="{7B0178ED-90C9-4EAF-85B5-FB6F03AE5250}" name="Stĺpec5929" dataDxfId="11071"/>
    <tableColumn id="5930" xr3:uid="{BE9447A2-C6B4-4C53-866C-8DF8174BDC0F}" name="Stĺpec5930" dataDxfId="11070"/>
    <tableColumn id="5931" xr3:uid="{F1DD684A-9BFD-4F8A-82F8-CE9C83CE4A59}" name="Stĺpec5931" dataDxfId="11069"/>
    <tableColumn id="5932" xr3:uid="{AD9F6486-812D-469A-A5C3-0E233F733A7D}" name="Stĺpec5932" dataDxfId="11068"/>
    <tableColumn id="5933" xr3:uid="{1F0741C2-FE69-40D6-B34A-7E9EF6D02A90}" name="Stĺpec5933" dataDxfId="11067"/>
    <tableColumn id="5934" xr3:uid="{33CAB4B5-4ABE-4F71-B6D7-A9C724561092}" name="Stĺpec5934" dataDxfId="11066"/>
    <tableColumn id="5935" xr3:uid="{BBC989D2-29FF-4AFB-BB82-2B48CE9D8D17}" name="Stĺpec5935" dataDxfId="11065"/>
    <tableColumn id="5936" xr3:uid="{DC8494A7-05A6-4B56-AF1E-063FBCCD938F}" name="Stĺpec5936" dataDxfId="11064"/>
    <tableColumn id="5937" xr3:uid="{B7E0D57D-FEB5-4A49-BDF0-20338046AC14}" name="Stĺpec5937" dataDxfId="11063"/>
    <tableColumn id="5938" xr3:uid="{DD4FBB5C-14B4-46D4-8593-A21A469288D3}" name="Stĺpec5938" dataDxfId="11062"/>
    <tableColumn id="5939" xr3:uid="{DC875974-EA8F-482A-BC88-1B04734E35B8}" name="Stĺpec5939" dataDxfId="11061"/>
    <tableColumn id="5940" xr3:uid="{116BCF38-5E45-47C7-8B93-F41693D25DAB}" name="Stĺpec5940" dataDxfId="11060"/>
    <tableColumn id="5941" xr3:uid="{AFA3F715-1EE5-43CB-95E0-85DDB676BE0E}" name="Stĺpec5941" dataDxfId="11059"/>
    <tableColumn id="5942" xr3:uid="{22CEEE15-5AA5-4321-A4ED-733685CDB5F9}" name="Stĺpec5942" dataDxfId="11058"/>
    <tableColumn id="5943" xr3:uid="{6AE22EDC-CD10-424F-A9CC-6AECE18B9C28}" name="Stĺpec5943" dataDxfId="11057"/>
    <tableColumn id="5944" xr3:uid="{DDC7992E-A4B9-4F2E-B022-7F3B37A02990}" name="Stĺpec5944" dataDxfId="11056"/>
    <tableColumn id="5945" xr3:uid="{49EFF5E5-1C2E-4B7B-8F2B-E74F99DC2875}" name="Stĺpec5945" dataDxfId="11055"/>
    <tableColumn id="5946" xr3:uid="{71A384A8-5C88-4105-B902-B62EBFFB236F}" name="Stĺpec5946" dataDxfId="11054"/>
    <tableColumn id="5947" xr3:uid="{36ACF31F-C61B-459A-8983-3E0C592B5ABB}" name="Stĺpec5947" dataDxfId="11053"/>
    <tableColumn id="5948" xr3:uid="{3CF9005E-C3D4-433D-9A0B-3FF50A2A6A91}" name="Stĺpec5948" dataDxfId="11052"/>
    <tableColumn id="5949" xr3:uid="{A5F78F23-9031-45DC-A1F2-79DF1DADEAF7}" name="Stĺpec5949" dataDxfId="11051"/>
    <tableColumn id="5950" xr3:uid="{21EC4BB4-6780-4486-AC5E-3ECAEDCF9E73}" name="Stĺpec5950" dataDxfId="11050"/>
    <tableColumn id="5951" xr3:uid="{98343155-2F27-432D-9896-9008FA0A1579}" name="Stĺpec5951" dataDxfId="11049"/>
    <tableColumn id="5952" xr3:uid="{5F244A98-E676-47D5-9A66-8E7159AA8158}" name="Stĺpec5952" dataDxfId="11048"/>
    <tableColumn id="5953" xr3:uid="{00127B65-91BC-40B2-A934-6DA5D9E52701}" name="Stĺpec5953" dataDxfId="11047"/>
    <tableColumn id="5954" xr3:uid="{C94B919D-20F8-405C-8907-96A7B73A7C9B}" name="Stĺpec5954" dataDxfId="11046"/>
    <tableColumn id="5955" xr3:uid="{729F83C6-C20C-4D85-9FB1-72A6D3984719}" name="Stĺpec5955" dataDxfId="11045"/>
    <tableColumn id="5956" xr3:uid="{9391AA37-5B1B-493A-A235-B7B9F30E56F5}" name="Stĺpec5956" dataDxfId="11044"/>
    <tableColumn id="5957" xr3:uid="{CCA3F7C1-4DF0-4485-B542-CA048A43EB2F}" name="Stĺpec5957" dataDxfId="11043"/>
    <tableColumn id="5958" xr3:uid="{0DDDDD6C-D3BD-4DED-AAD4-5DB2F1A002E6}" name="Stĺpec5958" dataDxfId="11042"/>
    <tableColumn id="5959" xr3:uid="{9F2116DB-5DA7-4AA3-8143-7369E0AC9169}" name="Stĺpec5959" dataDxfId="11041"/>
    <tableColumn id="5960" xr3:uid="{A49C01A8-E175-4F7B-B58D-02C09688BDCA}" name="Stĺpec5960" dataDxfId="11040"/>
    <tableColumn id="5961" xr3:uid="{1D4423A7-9392-4206-84FE-5094E4964F23}" name="Stĺpec5961" dataDxfId="11039"/>
    <tableColumn id="5962" xr3:uid="{B281727C-98C4-4865-B62F-ACF67B2F5B77}" name="Stĺpec5962" dataDxfId="11038"/>
    <tableColumn id="5963" xr3:uid="{47BE1EA4-F336-4C25-8E48-C4C1735A2A29}" name="Stĺpec5963" dataDxfId="11037"/>
    <tableColumn id="5964" xr3:uid="{A4107F86-8BBB-4B60-AD2F-17131698E4E2}" name="Stĺpec5964" dataDxfId="11036"/>
    <tableColumn id="5965" xr3:uid="{3D011450-E2CF-4221-AC44-3B2B4326E2F3}" name="Stĺpec5965" dataDxfId="11035"/>
    <tableColumn id="5966" xr3:uid="{78A0CCA4-E00A-453D-972F-C2828D4074F0}" name="Stĺpec5966" dataDxfId="11034"/>
    <tableColumn id="5967" xr3:uid="{06C7B95E-0B12-474E-A494-442D5EA4A129}" name="Stĺpec5967" dataDxfId="11033"/>
    <tableColumn id="5968" xr3:uid="{CF231A6D-80E7-4D9E-ACBC-257292579385}" name="Stĺpec5968" dataDxfId="11032"/>
    <tableColumn id="5969" xr3:uid="{5764F879-360F-4CFA-900C-E4D792859412}" name="Stĺpec5969" dataDxfId="11031"/>
    <tableColumn id="5970" xr3:uid="{F518BA4D-55C7-4733-875B-3BDA39F95C11}" name="Stĺpec5970" dataDxfId="11030"/>
    <tableColumn id="5971" xr3:uid="{FAA6B9C8-5DFB-4242-AA93-5B3A28E1CE6F}" name="Stĺpec5971" dataDxfId="11029"/>
    <tableColumn id="5972" xr3:uid="{D5E18B2B-96EC-40AE-934D-9DF372220BB1}" name="Stĺpec5972" dataDxfId="11028"/>
    <tableColumn id="5973" xr3:uid="{C60845FC-568E-4EA5-BEFD-A7A473B08881}" name="Stĺpec5973" dataDxfId="11027"/>
    <tableColumn id="5974" xr3:uid="{44E3B6F8-8155-4D01-B21A-18D86B993D1B}" name="Stĺpec5974" dataDxfId="11026"/>
    <tableColumn id="5975" xr3:uid="{66FBA8C5-C410-48D4-A25B-5447F25640CC}" name="Stĺpec5975" dataDxfId="11025"/>
    <tableColumn id="5976" xr3:uid="{AF74F99F-E6F4-4320-9C33-58DCE3B040CD}" name="Stĺpec5976" dataDxfId="11024"/>
    <tableColumn id="5977" xr3:uid="{130F6965-AC94-4EE2-AC11-AB66FE0EB53F}" name="Stĺpec5977" dataDxfId="11023"/>
    <tableColumn id="5978" xr3:uid="{8E16B95F-D022-47F3-AC51-644D593D68E6}" name="Stĺpec5978" dataDxfId="11022"/>
    <tableColumn id="5979" xr3:uid="{149D78D3-3777-4A3D-98FD-05E501FC2D8F}" name="Stĺpec5979" dataDxfId="11021"/>
    <tableColumn id="5980" xr3:uid="{578EEE5A-96A5-4560-AEED-38D2F8EC0A90}" name="Stĺpec5980" dataDxfId="11020"/>
    <tableColumn id="5981" xr3:uid="{447FBAE0-E354-4321-A34D-56B5EFF36B24}" name="Stĺpec5981" dataDxfId="11019"/>
    <tableColumn id="5982" xr3:uid="{F15BB0E3-3EAA-4B30-A3FC-85B5DBE09A0F}" name="Stĺpec5982" dataDxfId="11018"/>
    <tableColumn id="5983" xr3:uid="{79C31F9D-6858-4E1D-890F-769BEA9404ED}" name="Stĺpec5983" dataDxfId="11017"/>
    <tableColumn id="5984" xr3:uid="{BBA98E7C-4E08-4FE4-9DD2-E43703FD3EF3}" name="Stĺpec5984" dataDxfId="11016"/>
    <tableColumn id="5985" xr3:uid="{505BFA33-62C2-4D1C-8DC7-0CCAAC54D396}" name="Stĺpec5985" dataDxfId="11015"/>
    <tableColumn id="5986" xr3:uid="{65141CA8-CE4F-4BF1-AA29-3AF00F529CAB}" name="Stĺpec5986" dataDxfId="11014"/>
    <tableColumn id="5987" xr3:uid="{684E49CC-86FD-46FF-9382-A1C5F5229170}" name="Stĺpec5987" dataDxfId="11013"/>
    <tableColumn id="5988" xr3:uid="{C51F3675-E533-4C5A-94B9-EE5F7FAA8F49}" name="Stĺpec5988" dataDxfId="11012"/>
    <tableColumn id="5989" xr3:uid="{2C708532-7DAC-44FA-A123-DD8E54CCE33A}" name="Stĺpec5989" dataDxfId="11011"/>
    <tableColumn id="5990" xr3:uid="{4C61E511-C6F3-44A3-98C5-405FC61E5B64}" name="Stĺpec5990" dataDxfId="11010"/>
    <tableColumn id="5991" xr3:uid="{6DE4717F-C283-4C66-A380-923E1BD56F2E}" name="Stĺpec5991" dataDxfId="11009"/>
    <tableColumn id="5992" xr3:uid="{8328524A-08FD-497A-9F01-893668D07DB9}" name="Stĺpec5992" dataDxfId="11008"/>
    <tableColumn id="5993" xr3:uid="{9906E85F-9473-4EF6-9EEF-FAF7121AD158}" name="Stĺpec5993" dataDxfId="11007"/>
    <tableColumn id="5994" xr3:uid="{AF6A7B2C-E280-40BC-AC1A-BE2CD160B0B4}" name="Stĺpec5994" dataDxfId="11006"/>
    <tableColumn id="5995" xr3:uid="{D471AA61-CB55-401F-9E44-8FE8E74ED3DE}" name="Stĺpec5995" dataDxfId="11005"/>
    <tableColumn id="5996" xr3:uid="{979B99B1-1369-426E-8052-2371FC5E57D1}" name="Stĺpec5996" dataDxfId="11004"/>
    <tableColumn id="5997" xr3:uid="{C753D881-16E8-4146-B6AE-4D45024313CD}" name="Stĺpec5997" dataDxfId="11003"/>
    <tableColumn id="5998" xr3:uid="{BE0ABA4F-039E-4FBE-A0DD-9A128B43C58B}" name="Stĺpec5998" dataDxfId="11002"/>
    <tableColumn id="5999" xr3:uid="{3B5301E0-A0CF-45A1-ABF0-61B63960BCA7}" name="Stĺpec5999" dataDxfId="11001"/>
    <tableColumn id="6000" xr3:uid="{9E5EE9C0-E177-4C22-9512-13CF7BE86613}" name="Stĺpec6000" dataDxfId="11000"/>
    <tableColumn id="6001" xr3:uid="{692DE3CE-4076-429A-9B64-DED2B66B276A}" name="Stĺpec6001" dataDxfId="10999"/>
    <tableColumn id="6002" xr3:uid="{2E1F6895-4035-4EC0-B98F-723BCFCFFD1C}" name="Stĺpec6002" dataDxfId="10998"/>
    <tableColumn id="6003" xr3:uid="{97F8BB3B-AEEC-4460-8CFC-81AD248F65B9}" name="Stĺpec6003" dataDxfId="10997"/>
    <tableColumn id="6004" xr3:uid="{33610694-E8CF-48FA-9008-8755C3CD4958}" name="Stĺpec6004" dataDxfId="10996"/>
    <tableColumn id="6005" xr3:uid="{150C3AFE-A47E-4B5F-B21B-E5B50A8EA88F}" name="Stĺpec6005" dataDxfId="10995"/>
    <tableColumn id="6006" xr3:uid="{3F189C54-18CE-4D70-AB28-3084161930AB}" name="Stĺpec6006" dataDxfId="10994"/>
    <tableColumn id="6007" xr3:uid="{620A9DD2-BBFF-4C12-9094-85A2DD85CDAB}" name="Stĺpec6007" dataDxfId="10993"/>
    <tableColumn id="6008" xr3:uid="{93FBE053-3E6C-4179-9394-7D941740E744}" name="Stĺpec6008" dataDxfId="10992"/>
    <tableColumn id="6009" xr3:uid="{7B85AE0C-8476-4439-A073-0C23E82AA02A}" name="Stĺpec6009" dataDxfId="10991"/>
    <tableColumn id="6010" xr3:uid="{8DCE2A18-BA4F-4C47-9D74-142E3C21183B}" name="Stĺpec6010" dataDxfId="10990"/>
    <tableColumn id="6011" xr3:uid="{5175A1F2-11D8-4415-900B-0FFF104950BE}" name="Stĺpec6011" dataDxfId="10989"/>
    <tableColumn id="6012" xr3:uid="{295B33B9-B60A-4143-ADF6-05F51C85CF10}" name="Stĺpec6012" dataDxfId="10988"/>
    <tableColumn id="6013" xr3:uid="{DA5B3376-8DF7-4CEB-B05C-6710E1D951B5}" name="Stĺpec6013" dataDxfId="10987"/>
    <tableColumn id="6014" xr3:uid="{E6F3854E-E11E-4910-8EDA-0645674AA088}" name="Stĺpec6014" dataDxfId="10986"/>
    <tableColumn id="6015" xr3:uid="{4DCFF957-545E-4D3B-A655-0A34D7CE56FD}" name="Stĺpec6015" dataDxfId="10985"/>
    <tableColumn id="6016" xr3:uid="{B3CF8DAA-A3C8-4460-9F12-D6453FBF0CEC}" name="Stĺpec6016" dataDxfId="10984"/>
    <tableColumn id="6017" xr3:uid="{9486F071-BA4E-4202-9128-A2D607FF68F5}" name="Stĺpec6017" dataDxfId="10983"/>
    <tableColumn id="6018" xr3:uid="{6BF5DA48-7382-4676-90C6-451212933244}" name="Stĺpec6018" dataDxfId="10982"/>
    <tableColumn id="6019" xr3:uid="{8295A93C-96EF-401B-A085-BEE7CD7769DD}" name="Stĺpec6019" dataDxfId="10981"/>
    <tableColumn id="6020" xr3:uid="{BE065C5C-DF17-4099-83C6-FA780D31F31B}" name="Stĺpec6020" dataDxfId="10980"/>
    <tableColumn id="6021" xr3:uid="{2F186023-3B7F-40A7-B1CF-14C9BF50B7E9}" name="Stĺpec6021" dataDxfId="10979"/>
    <tableColumn id="6022" xr3:uid="{6D4E5716-104F-4DB6-BEC0-983EB3BC802E}" name="Stĺpec6022" dataDxfId="10978"/>
    <tableColumn id="6023" xr3:uid="{8FD51E0C-B225-4AB7-BF25-398D3A6835EA}" name="Stĺpec6023" dataDxfId="10977"/>
    <tableColumn id="6024" xr3:uid="{D858D7F9-182E-4959-B930-DB8E6EC8EEFE}" name="Stĺpec6024" dataDxfId="10976"/>
    <tableColumn id="6025" xr3:uid="{73F5360F-542B-4374-9C19-D6C044506379}" name="Stĺpec6025" dataDxfId="10975"/>
    <tableColumn id="6026" xr3:uid="{EE139794-252F-42D7-8980-9A08D2FF9A71}" name="Stĺpec6026" dataDxfId="10974"/>
    <tableColumn id="6027" xr3:uid="{FEA18DD3-937F-4CBC-A5A6-7AA832FD4565}" name="Stĺpec6027" dataDxfId="10973"/>
    <tableColumn id="6028" xr3:uid="{2F5E6C4C-0869-420A-B48C-08226761EF9E}" name="Stĺpec6028" dataDxfId="10972"/>
    <tableColumn id="6029" xr3:uid="{89A75DEA-3FBE-4A45-BCA3-6B58C1143CB2}" name="Stĺpec6029" dataDxfId="10971"/>
    <tableColumn id="6030" xr3:uid="{7E8E5A1B-8B5E-4C91-8E95-A90434235CF7}" name="Stĺpec6030" dataDxfId="10970"/>
    <tableColumn id="6031" xr3:uid="{670B1D27-F562-4BFD-97D5-E4D46E7226B3}" name="Stĺpec6031" dataDxfId="10969"/>
    <tableColumn id="6032" xr3:uid="{CF9BA8A5-6C55-40BB-8F47-57693EA4F340}" name="Stĺpec6032" dataDxfId="10968"/>
    <tableColumn id="6033" xr3:uid="{1C698B8B-FA41-48C6-9A06-F42292EAD7E4}" name="Stĺpec6033" dataDxfId="10967"/>
    <tableColumn id="6034" xr3:uid="{D4AB66CC-A43D-4380-BC3D-C0DCE092F8C4}" name="Stĺpec6034" dataDxfId="10966"/>
    <tableColumn id="6035" xr3:uid="{2C1D1914-90D9-42DD-A021-2D42B9090661}" name="Stĺpec6035" dataDxfId="10965"/>
    <tableColumn id="6036" xr3:uid="{58F05C27-A318-4718-B09D-269D90B83383}" name="Stĺpec6036" dataDxfId="10964"/>
    <tableColumn id="6037" xr3:uid="{7D599A9F-F0A0-4884-9FB3-11D18B78C637}" name="Stĺpec6037" dataDxfId="10963"/>
    <tableColumn id="6038" xr3:uid="{4A131363-E638-460A-B1F8-BBEBC9892F56}" name="Stĺpec6038" dataDxfId="10962"/>
    <tableColumn id="6039" xr3:uid="{1434D05C-A64D-4DE6-875D-504A312C1EA5}" name="Stĺpec6039" dataDxfId="10961"/>
    <tableColumn id="6040" xr3:uid="{DEB70096-C63F-422F-9B12-D0A946E68880}" name="Stĺpec6040" dataDxfId="10960"/>
    <tableColumn id="6041" xr3:uid="{350EACEC-2D35-4FAD-A2A7-EC943065F704}" name="Stĺpec6041" dataDxfId="10959"/>
    <tableColumn id="6042" xr3:uid="{DA0465D4-499F-4032-9B06-F8A235C599D5}" name="Stĺpec6042" dataDxfId="10958"/>
    <tableColumn id="6043" xr3:uid="{51F33286-4885-4757-8F6E-9ED71431DFD6}" name="Stĺpec6043" dataDxfId="10957"/>
    <tableColumn id="6044" xr3:uid="{15A4EE64-4083-4BBC-A3E6-D1A81FB7B68A}" name="Stĺpec6044" dataDxfId="10956"/>
    <tableColumn id="6045" xr3:uid="{92A135E9-77E1-4022-B600-49599B9607D5}" name="Stĺpec6045" dataDxfId="10955"/>
    <tableColumn id="6046" xr3:uid="{CA2E2436-92C0-42AC-847B-5FBECC550EB3}" name="Stĺpec6046" dataDxfId="10954"/>
    <tableColumn id="6047" xr3:uid="{7075F716-82D6-423A-AD82-D7BB7240F2F4}" name="Stĺpec6047" dataDxfId="10953"/>
    <tableColumn id="6048" xr3:uid="{8F4F9B43-E281-4317-96EC-B20A82AD5DEF}" name="Stĺpec6048" dataDxfId="10952"/>
    <tableColumn id="6049" xr3:uid="{FCB64242-C438-45C9-AD88-8A49641A752F}" name="Stĺpec6049" dataDxfId="10951"/>
    <tableColumn id="6050" xr3:uid="{4E197744-F483-4567-B353-A96EEDB2F09E}" name="Stĺpec6050" dataDxfId="10950"/>
    <tableColumn id="6051" xr3:uid="{58E115F2-7EDB-40BC-922C-F6B16984736C}" name="Stĺpec6051" dataDxfId="10949"/>
    <tableColumn id="6052" xr3:uid="{EE2E114C-74B7-4208-B711-757996E766F6}" name="Stĺpec6052" dataDxfId="10948"/>
    <tableColumn id="6053" xr3:uid="{02E38D24-9166-43D9-A75D-C0CDB26DED8E}" name="Stĺpec6053" dataDxfId="10947"/>
    <tableColumn id="6054" xr3:uid="{6A6F4014-F4A3-4BBB-B843-96AA1EE08473}" name="Stĺpec6054" dataDxfId="10946"/>
    <tableColumn id="6055" xr3:uid="{164FD87E-6323-4470-AED8-F045164AD549}" name="Stĺpec6055" dataDxfId="10945"/>
    <tableColumn id="6056" xr3:uid="{C9FBD3CF-BF8B-492F-95EF-73DD3E4A4BED}" name="Stĺpec6056" dataDxfId="10944"/>
    <tableColumn id="6057" xr3:uid="{9A54D8E0-2DBB-42EF-80F4-3B95704E9D08}" name="Stĺpec6057" dataDxfId="10943"/>
    <tableColumn id="6058" xr3:uid="{D4B32F80-2568-4262-BD37-01E805E52E34}" name="Stĺpec6058" dataDxfId="10942"/>
    <tableColumn id="6059" xr3:uid="{8C53AC95-D71A-4E9C-842C-015F332A2C0F}" name="Stĺpec6059" dataDxfId="10941"/>
    <tableColumn id="6060" xr3:uid="{7EFDBEC0-3D9F-40BD-9834-D56F517E5DF4}" name="Stĺpec6060" dataDxfId="10940"/>
    <tableColumn id="6061" xr3:uid="{78D04E3A-F789-4FE5-B15E-C70C182487CF}" name="Stĺpec6061" dataDxfId="10939"/>
    <tableColumn id="6062" xr3:uid="{BC2727A6-A95F-44D2-A545-E4A444DF22B6}" name="Stĺpec6062" dataDxfId="10938"/>
    <tableColumn id="6063" xr3:uid="{63B7B7D2-7E99-4CA7-9BE5-FFA069C8669D}" name="Stĺpec6063" dataDxfId="10937"/>
    <tableColumn id="6064" xr3:uid="{50CB0DC5-1308-4FD4-8790-92C0D5B77DE8}" name="Stĺpec6064" dataDxfId="10936"/>
    <tableColumn id="6065" xr3:uid="{C3D964DF-C502-4FF2-AA84-BF8906421CC3}" name="Stĺpec6065" dataDxfId="10935"/>
    <tableColumn id="6066" xr3:uid="{E97DE1C1-B66A-48F7-A7CE-67413AC81F51}" name="Stĺpec6066" dataDxfId="10934"/>
    <tableColumn id="6067" xr3:uid="{2A71F0F4-10DA-4827-9BD7-D99F531AD18D}" name="Stĺpec6067" dataDxfId="10933"/>
    <tableColumn id="6068" xr3:uid="{AE4EFC54-64E1-4E19-B944-4C45BE4AAD07}" name="Stĺpec6068" dataDxfId="10932"/>
    <tableColumn id="6069" xr3:uid="{4C79DA0D-E293-43BE-9B10-8AF6651CD8B5}" name="Stĺpec6069" dataDxfId="10931"/>
    <tableColumn id="6070" xr3:uid="{21ED11BB-573A-4784-B236-9A1CC3F57DCF}" name="Stĺpec6070" dataDxfId="10930"/>
    <tableColumn id="6071" xr3:uid="{A4BD46CC-ECAC-4472-85BC-63940106FF0D}" name="Stĺpec6071" dataDxfId="10929"/>
    <tableColumn id="6072" xr3:uid="{1A11E6CC-3AD4-4620-8441-DE2BDEA40E42}" name="Stĺpec6072" dataDxfId="10928"/>
    <tableColumn id="6073" xr3:uid="{791A491E-8603-4B4F-8242-0D071895A199}" name="Stĺpec6073" dataDxfId="10927"/>
    <tableColumn id="6074" xr3:uid="{3A923265-EA88-416F-9479-D6D573C10760}" name="Stĺpec6074" dataDxfId="10926"/>
    <tableColumn id="6075" xr3:uid="{9F3D4D6C-8725-40FD-B0AC-12A9D93D5CD3}" name="Stĺpec6075" dataDxfId="10925"/>
    <tableColumn id="6076" xr3:uid="{DC2E4251-6645-499F-99D2-F3EC936376BA}" name="Stĺpec6076" dataDxfId="10924"/>
    <tableColumn id="6077" xr3:uid="{08D33F99-2B7E-4E65-844C-D9288F9BC338}" name="Stĺpec6077" dataDxfId="10923"/>
    <tableColumn id="6078" xr3:uid="{7DE51283-D2ED-4707-9240-1183C58D2D53}" name="Stĺpec6078" dataDxfId="10922"/>
    <tableColumn id="6079" xr3:uid="{4253D268-FB53-48E1-B58D-A34D53408566}" name="Stĺpec6079" dataDxfId="10921"/>
    <tableColumn id="6080" xr3:uid="{946D3437-AD97-4582-A421-CA879C34C34E}" name="Stĺpec6080" dataDxfId="10920"/>
    <tableColumn id="6081" xr3:uid="{2C659877-F38C-4B5C-8D00-CBD8BAB090C4}" name="Stĺpec6081" dataDxfId="10919"/>
    <tableColumn id="6082" xr3:uid="{B727799A-2A65-4A50-9504-7668FEEA0659}" name="Stĺpec6082" dataDxfId="10918"/>
    <tableColumn id="6083" xr3:uid="{B24808B5-E6EF-427B-826F-1EEA68CFD750}" name="Stĺpec6083" dataDxfId="10917"/>
    <tableColumn id="6084" xr3:uid="{EAEC2377-D74C-415C-A458-AF10E79EB338}" name="Stĺpec6084" dataDxfId="10916"/>
    <tableColumn id="6085" xr3:uid="{5B4DC289-4BBD-4D7B-91E8-2104A8E5A459}" name="Stĺpec6085" dataDxfId="10915"/>
    <tableColumn id="6086" xr3:uid="{FA48D591-A520-4594-B31D-621AAB9F6C21}" name="Stĺpec6086" dataDxfId="10914"/>
    <tableColumn id="6087" xr3:uid="{3EDB83B9-2550-4787-AF99-3D09A1876845}" name="Stĺpec6087" dataDxfId="10913"/>
    <tableColumn id="6088" xr3:uid="{83C35B44-6F91-4B7A-93C2-744C0C299B59}" name="Stĺpec6088" dataDxfId="10912"/>
    <tableColumn id="6089" xr3:uid="{FE9F235D-BD8A-4915-94C1-BC5A18E507C8}" name="Stĺpec6089" dataDxfId="10911"/>
    <tableColumn id="6090" xr3:uid="{7009F6AB-691C-406E-9A69-853367075ADE}" name="Stĺpec6090" dataDxfId="10910"/>
    <tableColumn id="6091" xr3:uid="{033225D2-E635-4F26-88B6-9D84726202E4}" name="Stĺpec6091" dataDxfId="10909"/>
    <tableColumn id="6092" xr3:uid="{4657A8A4-F025-49C7-BBD7-D139286D807D}" name="Stĺpec6092" dataDxfId="10908"/>
    <tableColumn id="6093" xr3:uid="{68650A05-49A0-43FB-B34D-4EE9E454D288}" name="Stĺpec6093" dataDxfId="10907"/>
    <tableColumn id="6094" xr3:uid="{70C24C55-2B68-43D8-8917-28C6E715A7A8}" name="Stĺpec6094" dataDxfId="10906"/>
    <tableColumn id="6095" xr3:uid="{EA3CD79A-380B-4667-9DE4-86338114A51B}" name="Stĺpec6095" dataDxfId="10905"/>
    <tableColumn id="6096" xr3:uid="{8C4415E8-D2F4-4E05-BCED-D20CF05A3C3E}" name="Stĺpec6096" dataDxfId="10904"/>
    <tableColumn id="6097" xr3:uid="{CDE3C72A-6C22-49DA-9795-D78F4DC810A5}" name="Stĺpec6097" dataDxfId="10903"/>
    <tableColumn id="6098" xr3:uid="{3EC06A77-6ACD-4C42-BA60-13C1D52B02F6}" name="Stĺpec6098" dataDxfId="10902"/>
    <tableColumn id="6099" xr3:uid="{2DFEA6B5-6221-4416-8FD8-90BC468B736B}" name="Stĺpec6099" dataDxfId="10901"/>
    <tableColumn id="6100" xr3:uid="{B74504CB-AAD5-4862-B197-E5E5880AFEA2}" name="Stĺpec6100" dataDxfId="10900"/>
    <tableColumn id="6101" xr3:uid="{E8CA5414-6E6A-4B5C-9DC8-A4B7EAB25B65}" name="Stĺpec6101" dataDxfId="10899"/>
    <tableColumn id="6102" xr3:uid="{712404FC-0323-499F-9675-13D5AA119941}" name="Stĺpec6102" dataDxfId="10898"/>
    <tableColumn id="6103" xr3:uid="{864A0460-7855-4CF7-880B-0F0E5B3A3489}" name="Stĺpec6103" dataDxfId="10897"/>
    <tableColumn id="6104" xr3:uid="{83E74FEC-AA36-4391-AE31-B92759C63E8C}" name="Stĺpec6104" dataDxfId="10896"/>
    <tableColumn id="6105" xr3:uid="{396FBBF3-F796-45A7-90F6-60DD4252657F}" name="Stĺpec6105" dataDxfId="10895"/>
    <tableColumn id="6106" xr3:uid="{F286CC06-77DA-4973-953C-EBAC775649EF}" name="Stĺpec6106" dataDxfId="10894"/>
    <tableColumn id="6107" xr3:uid="{C9B8789A-5E0A-4258-91E7-BDE1520E41B8}" name="Stĺpec6107" dataDxfId="10893"/>
    <tableColumn id="6108" xr3:uid="{5149C1FE-D135-47CC-89DC-ACE3D86FE51A}" name="Stĺpec6108" dataDxfId="10892"/>
    <tableColumn id="6109" xr3:uid="{065BA349-42C1-47F1-BC03-9B8FDEB972C5}" name="Stĺpec6109" dataDxfId="10891"/>
    <tableColumn id="6110" xr3:uid="{186DAB65-279C-43B3-8D1F-8E92AD05D7E7}" name="Stĺpec6110" dataDxfId="10890"/>
    <tableColumn id="6111" xr3:uid="{EE88C2A8-A178-4613-BE20-62C60D147DF5}" name="Stĺpec6111" dataDxfId="10889"/>
    <tableColumn id="6112" xr3:uid="{A0D49AAF-D40F-4608-8A17-894F7A96EB95}" name="Stĺpec6112" dataDxfId="10888"/>
    <tableColumn id="6113" xr3:uid="{07C5C59F-C9FE-4081-AFFC-C9BF48EA7CBF}" name="Stĺpec6113" dataDxfId="10887"/>
    <tableColumn id="6114" xr3:uid="{D83AA94C-8729-4EEA-815B-D683DBA91F46}" name="Stĺpec6114" dataDxfId="10886"/>
    <tableColumn id="6115" xr3:uid="{C3E86F03-35ED-4A1F-83F7-94C6CAA54201}" name="Stĺpec6115" dataDxfId="10885"/>
    <tableColumn id="6116" xr3:uid="{30A13A64-F2C7-49D9-87F5-36D7939A3F41}" name="Stĺpec6116" dataDxfId="10884"/>
    <tableColumn id="6117" xr3:uid="{D9197779-944F-4573-BC4D-4F7239BB588E}" name="Stĺpec6117" dataDxfId="10883"/>
    <tableColumn id="6118" xr3:uid="{31410540-0383-43CF-9708-E166B4D38634}" name="Stĺpec6118" dataDxfId="10882"/>
    <tableColumn id="6119" xr3:uid="{263B1AAC-F714-400E-922F-BB92ECE16ED0}" name="Stĺpec6119" dataDxfId="10881"/>
    <tableColumn id="6120" xr3:uid="{18762C7E-B26F-4693-90B4-105EEE3B28A1}" name="Stĺpec6120" dataDxfId="10880"/>
    <tableColumn id="6121" xr3:uid="{13886868-733A-4F0A-A619-77174870352E}" name="Stĺpec6121" dataDxfId="10879"/>
    <tableColumn id="6122" xr3:uid="{9BB2746E-690F-46ED-B0FE-2A2F31E06D91}" name="Stĺpec6122" dataDxfId="10878"/>
    <tableColumn id="6123" xr3:uid="{57148AB9-C2C0-44E9-8CB3-9272D01A5D9B}" name="Stĺpec6123" dataDxfId="10877"/>
    <tableColumn id="6124" xr3:uid="{C1C1E1EF-0AC7-4BD0-B7DC-BFC23204E4CF}" name="Stĺpec6124" dataDxfId="10876"/>
    <tableColumn id="6125" xr3:uid="{74817BA9-764E-48D3-9651-8E4E59B9E7DA}" name="Stĺpec6125" dataDxfId="10875"/>
    <tableColumn id="6126" xr3:uid="{5A9C4318-19E6-45F5-AE8A-8BCF076C923B}" name="Stĺpec6126" dataDxfId="10874"/>
    <tableColumn id="6127" xr3:uid="{A7F60BC9-DBFD-4BB1-B96A-019EF62B7827}" name="Stĺpec6127" dataDxfId="10873"/>
    <tableColumn id="6128" xr3:uid="{00D12EEF-AA2D-44C7-A02F-3C4AF85D569E}" name="Stĺpec6128" dataDxfId="10872"/>
    <tableColumn id="6129" xr3:uid="{6A7B55DF-26E9-444C-92FF-38144EFAA0EB}" name="Stĺpec6129" dataDxfId="10871"/>
    <tableColumn id="6130" xr3:uid="{6A7EE45A-840B-46F8-9C52-EDEC30BD683B}" name="Stĺpec6130" dataDxfId="10870"/>
    <tableColumn id="6131" xr3:uid="{8163E2BF-E75D-42EC-9433-846654C76CD6}" name="Stĺpec6131" dataDxfId="10869"/>
    <tableColumn id="6132" xr3:uid="{87C6C401-2901-407F-8F9C-504F9F943D24}" name="Stĺpec6132" dataDxfId="10868"/>
    <tableColumn id="6133" xr3:uid="{74F38385-E839-4844-A5AE-1DF95FC6532C}" name="Stĺpec6133" dataDxfId="10867"/>
    <tableColumn id="6134" xr3:uid="{498D003F-7283-4546-87B5-B66A4F262C94}" name="Stĺpec6134" dataDxfId="10866"/>
    <tableColumn id="6135" xr3:uid="{54D21B95-269A-4422-B297-40897EDAA3C6}" name="Stĺpec6135" dataDxfId="10865"/>
    <tableColumn id="6136" xr3:uid="{B40D96D3-684B-4250-A111-47091AC140F8}" name="Stĺpec6136" dataDxfId="10864"/>
    <tableColumn id="6137" xr3:uid="{9FA98BBC-9650-4009-9EC1-48CD9CE178CE}" name="Stĺpec6137" dataDxfId="10863"/>
    <tableColumn id="6138" xr3:uid="{3BDDC7E5-2D17-472E-92CA-D885FEE6BDEF}" name="Stĺpec6138" dataDxfId="10862"/>
    <tableColumn id="6139" xr3:uid="{C679D965-C2F0-402D-961A-C8E97ADA3CD7}" name="Stĺpec6139" dataDxfId="10861"/>
    <tableColumn id="6140" xr3:uid="{F99DABAB-5C3E-4A86-A754-E0ACEC6526A9}" name="Stĺpec6140" dataDxfId="10860"/>
    <tableColumn id="6141" xr3:uid="{089A2914-DD75-4268-AC16-7008A4EC7C52}" name="Stĺpec6141" dataDxfId="10859"/>
    <tableColumn id="6142" xr3:uid="{D34973C4-1406-47A9-BFD3-BF35152AD759}" name="Stĺpec6142" dataDxfId="10858"/>
    <tableColumn id="6143" xr3:uid="{7D762A2C-5710-48CB-B9D3-8343AA3DD863}" name="Stĺpec6143" dataDxfId="10857"/>
    <tableColumn id="6144" xr3:uid="{2D98DBEA-DCD8-4683-A4F5-914AFF1E67C2}" name="Stĺpec6144" dataDxfId="10856"/>
    <tableColumn id="6145" xr3:uid="{52828BC7-7FED-4773-A740-05AF01EA24F6}" name="Stĺpec6145" dataDxfId="10855"/>
    <tableColumn id="6146" xr3:uid="{73071C6D-79A1-4BC2-A53D-146AF1979D6E}" name="Stĺpec6146" dataDxfId="10854"/>
    <tableColumn id="6147" xr3:uid="{451823AB-1A6C-45DF-8FA0-CD97D6333275}" name="Stĺpec6147" dataDxfId="10853"/>
    <tableColumn id="6148" xr3:uid="{5ADE73FD-DDE5-4421-A426-69CD87BB10CC}" name="Stĺpec6148" dataDxfId="10852"/>
    <tableColumn id="6149" xr3:uid="{667A8E6E-DC82-4F6D-8AF6-BB380F0A3D7E}" name="Stĺpec6149" dataDxfId="10851"/>
    <tableColumn id="6150" xr3:uid="{FD2061C8-7A13-4928-91E8-FB809260B8A6}" name="Stĺpec6150" dataDxfId="10850"/>
    <tableColumn id="6151" xr3:uid="{A6DEAC0A-BC0A-47E1-BD93-D14F8E7A1DC5}" name="Stĺpec6151" dataDxfId="10849"/>
    <tableColumn id="6152" xr3:uid="{94081C67-DBC7-4D4B-955C-663113A562B3}" name="Stĺpec6152" dataDxfId="10848"/>
    <tableColumn id="6153" xr3:uid="{81FC288C-DDB9-44FD-9B1A-9C04CAFD4BB9}" name="Stĺpec6153" dataDxfId="10847"/>
    <tableColumn id="6154" xr3:uid="{20D6A619-E724-4CE5-BE79-86A75E22402E}" name="Stĺpec6154" dataDxfId="10846"/>
    <tableColumn id="6155" xr3:uid="{F2B53E69-11CF-4497-AA2C-7BB7FA6BCF31}" name="Stĺpec6155" dataDxfId="10845"/>
    <tableColumn id="6156" xr3:uid="{B1D35127-AFC4-4AE2-8D99-BFECB7D80830}" name="Stĺpec6156" dataDxfId="10844"/>
    <tableColumn id="6157" xr3:uid="{092EEBEB-2C50-4ACA-A4AA-ED19CB995B40}" name="Stĺpec6157" dataDxfId="10843"/>
    <tableColumn id="6158" xr3:uid="{557BF531-0619-4ABA-81B6-B9F5AE0105E0}" name="Stĺpec6158" dataDxfId="10842"/>
    <tableColumn id="6159" xr3:uid="{4E74FB14-F8A9-4F86-A7D8-CC7191FB3A82}" name="Stĺpec6159" dataDxfId="10841"/>
    <tableColumn id="6160" xr3:uid="{B71B28FB-4B4B-488A-A8A2-1C74BB2FD06A}" name="Stĺpec6160" dataDxfId="10840"/>
    <tableColumn id="6161" xr3:uid="{6489990D-2FBE-40E1-B653-8A35653B1486}" name="Stĺpec6161" dataDxfId="10839"/>
    <tableColumn id="6162" xr3:uid="{3131C1EA-0551-4FF2-B359-60A6A2CCAB51}" name="Stĺpec6162" dataDxfId="10838"/>
    <tableColumn id="6163" xr3:uid="{A054E11F-D3DF-42CE-B196-104832D4B989}" name="Stĺpec6163" dataDxfId="10837"/>
    <tableColumn id="6164" xr3:uid="{DA729C5C-2978-4969-A496-F9A79ABB6EA1}" name="Stĺpec6164" dataDxfId="10836"/>
    <tableColumn id="6165" xr3:uid="{86662EAE-A9BA-4D7D-AE51-BDE9B161844C}" name="Stĺpec6165" dataDxfId="10835"/>
    <tableColumn id="6166" xr3:uid="{FB1FA1A9-142C-4D48-B567-4024FA85D859}" name="Stĺpec6166" dataDxfId="10834"/>
    <tableColumn id="6167" xr3:uid="{7C64C6EF-7B09-49EA-9838-51F3A3E1E572}" name="Stĺpec6167" dataDxfId="10833"/>
    <tableColumn id="6168" xr3:uid="{2914DF22-0F56-4AE4-A09D-55EFC82570C4}" name="Stĺpec6168" dataDxfId="10832"/>
    <tableColumn id="6169" xr3:uid="{508D25B0-D58E-43CB-8644-45258CAE9958}" name="Stĺpec6169" dataDxfId="10831"/>
    <tableColumn id="6170" xr3:uid="{BE836DD8-7864-4CD3-AF04-85495EE5F3FE}" name="Stĺpec6170" dataDxfId="10830"/>
    <tableColumn id="6171" xr3:uid="{D76341D8-B040-40E6-BB6D-19AAA28BBA87}" name="Stĺpec6171" dataDxfId="10829"/>
    <tableColumn id="6172" xr3:uid="{1D5E04D3-8F87-47D1-8D4A-AF9AA3A1FCCA}" name="Stĺpec6172" dataDxfId="10828"/>
    <tableColumn id="6173" xr3:uid="{27FBEF3E-B66B-46AB-B495-F16F4CCEBB01}" name="Stĺpec6173" dataDxfId="10827"/>
    <tableColumn id="6174" xr3:uid="{91DAE922-7A77-4A11-BE69-E2CD48C5F0C7}" name="Stĺpec6174" dataDxfId="10826"/>
    <tableColumn id="6175" xr3:uid="{E30429BD-B614-4B86-9328-EA27103E5537}" name="Stĺpec6175" dataDxfId="10825"/>
    <tableColumn id="6176" xr3:uid="{B5C38A37-3194-4DF1-9E68-EA6136076FD5}" name="Stĺpec6176" dataDxfId="10824"/>
    <tableColumn id="6177" xr3:uid="{A605698E-987E-44E2-A0C5-702B383F0EA0}" name="Stĺpec6177" dataDxfId="10823"/>
    <tableColumn id="6178" xr3:uid="{E2F3B40E-6149-48F4-B6A4-F643B9EE9C30}" name="Stĺpec6178" dataDxfId="10822"/>
    <tableColumn id="6179" xr3:uid="{4FDAD243-7B7D-4653-B9A8-3EAF991AF780}" name="Stĺpec6179" dataDxfId="10821"/>
    <tableColumn id="6180" xr3:uid="{F56FC683-A1E7-4A9E-A06D-BA30E336BA88}" name="Stĺpec6180" dataDxfId="10820"/>
    <tableColumn id="6181" xr3:uid="{8A164C2C-6A70-4039-9A9A-9D1CB8C9A2D9}" name="Stĺpec6181" dataDxfId="10819"/>
    <tableColumn id="6182" xr3:uid="{1308979B-8369-4802-8013-7B81330A4D57}" name="Stĺpec6182" dataDxfId="10818"/>
    <tableColumn id="6183" xr3:uid="{B44CED51-736D-44F5-8DAA-B59B1738912C}" name="Stĺpec6183" dataDxfId="10817"/>
    <tableColumn id="6184" xr3:uid="{87655CD5-C316-46ED-850B-2BB7948A0257}" name="Stĺpec6184" dataDxfId="10816"/>
    <tableColumn id="6185" xr3:uid="{0E613BF0-1ED9-4738-97C0-891139E1E3E5}" name="Stĺpec6185" dataDxfId="10815"/>
    <tableColumn id="6186" xr3:uid="{9AA6224F-6603-47F7-801E-F24D34E45099}" name="Stĺpec6186" dataDxfId="10814"/>
    <tableColumn id="6187" xr3:uid="{483F05B7-7606-4615-ABEB-B080720C1D67}" name="Stĺpec6187" dataDxfId="10813"/>
    <tableColumn id="6188" xr3:uid="{54977A37-5969-45A6-9E68-968812FB9506}" name="Stĺpec6188" dataDxfId="10812"/>
    <tableColumn id="6189" xr3:uid="{5CBCF8CF-86A7-4928-B6DF-A07DBE199BC0}" name="Stĺpec6189" dataDxfId="10811"/>
    <tableColumn id="6190" xr3:uid="{1E51544C-0A5D-4A5F-85AA-A6FD9C56B469}" name="Stĺpec6190" dataDxfId="10810"/>
    <tableColumn id="6191" xr3:uid="{298E0DE8-B19E-40E1-AF15-F2A5C195029B}" name="Stĺpec6191" dataDxfId="10809"/>
    <tableColumn id="6192" xr3:uid="{2AF83EFB-30D8-46F3-A789-DDCB428559BD}" name="Stĺpec6192" dataDxfId="10808"/>
    <tableColumn id="6193" xr3:uid="{D69C62D0-1EB0-4BDD-8F04-9F6A2E520746}" name="Stĺpec6193" dataDxfId="10807"/>
    <tableColumn id="6194" xr3:uid="{DACC6FC4-88E0-483A-9BE3-06928832DF4D}" name="Stĺpec6194" dataDxfId="10806"/>
    <tableColumn id="6195" xr3:uid="{5240F3B8-0DCB-44BA-935D-7ECE7C323C1E}" name="Stĺpec6195" dataDxfId="10805"/>
    <tableColumn id="6196" xr3:uid="{7D66489D-FFCD-4456-A3D1-3F5D1DB9C627}" name="Stĺpec6196" dataDxfId="10804"/>
    <tableColumn id="6197" xr3:uid="{FBAD8D58-2EF6-4D08-8D59-E48F705719AB}" name="Stĺpec6197" dataDxfId="10803"/>
    <tableColumn id="6198" xr3:uid="{06741D57-899B-4664-A0FF-86F1CD6F2FFB}" name="Stĺpec6198" dataDxfId="10802"/>
    <tableColumn id="6199" xr3:uid="{94BD8B1E-9C26-40F9-8ED1-3D03CFD0CB3D}" name="Stĺpec6199" dataDxfId="10801"/>
    <tableColumn id="6200" xr3:uid="{9100F2D4-53E3-4891-8EAE-75485AFD827A}" name="Stĺpec6200" dataDxfId="10800"/>
    <tableColumn id="6201" xr3:uid="{DAF08B1B-4A80-4D9A-8D84-60F94A9F5B92}" name="Stĺpec6201" dataDxfId="10799"/>
    <tableColumn id="6202" xr3:uid="{9AC50F31-0AAB-4CA8-91F5-D63C56070185}" name="Stĺpec6202" dataDxfId="10798"/>
    <tableColumn id="6203" xr3:uid="{851B05E7-0B91-490A-8730-44E8E42F3F5D}" name="Stĺpec6203" dataDxfId="10797"/>
    <tableColumn id="6204" xr3:uid="{D296BC6F-088D-4AE8-A8B8-C3AA54F616F8}" name="Stĺpec6204" dataDxfId="10796"/>
    <tableColumn id="6205" xr3:uid="{2C3CB860-9A96-4637-9EE7-E1AF99783F19}" name="Stĺpec6205" dataDxfId="10795"/>
    <tableColumn id="6206" xr3:uid="{E6F47687-E512-4254-9F87-B2B06F6F9688}" name="Stĺpec6206" dataDxfId="10794"/>
    <tableColumn id="6207" xr3:uid="{04AB47F8-BEAF-4C1F-BFF0-4054876D2DF6}" name="Stĺpec6207" dataDxfId="10793"/>
    <tableColumn id="6208" xr3:uid="{94DC9A83-B3E3-437C-A3E0-142E8B242E30}" name="Stĺpec6208" dataDxfId="10792"/>
    <tableColumn id="6209" xr3:uid="{06F5A3CA-2B32-4143-BB1C-F359CC5668EB}" name="Stĺpec6209" dataDxfId="10791"/>
    <tableColumn id="6210" xr3:uid="{EE206EF2-F2D2-4616-8F2A-D689F04372D7}" name="Stĺpec6210" dataDxfId="10790"/>
    <tableColumn id="6211" xr3:uid="{8C5803F9-B9FC-40EB-BFB1-237E990A8D70}" name="Stĺpec6211" dataDxfId="10789"/>
    <tableColumn id="6212" xr3:uid="{F8B49671-8BE0-45EB-9169-A1A2B915D400}" name="Stĺpec6212" dataDxfId="10788"/>
    <tableColumn id="6213" xr3:uid="{0B9F2225-8027-4F38-8124-7EB1B5F0F56E}" name="Stĺpec6213" dataDxfId="10787"/>
    <tableColumn id="6214" xr3:uid="{72748762-18B7-4CA9-A7D9-4BCD0BEE0F8E}" name="Stĺpec6214" dataDxfId="10786"/>
    <tableColumn id="6215" xr3:uid="{7569D2E2-E47C-4542-87CC-CFA6DC333C73}" name="Stĺpec6215" dataDxfId="10785"/>
    <tableColumn id="6216" xr3:uid="{239DF0D7-3033-4DB3-8B07-8EC248AD247D}" name="Stĺpec6216" dataDxfId="10784"/>
    <tableColumn id="6217" xr3:uid="{A05429FC-D0B3-4C33-9179-51873C679FF4}" name="Stĺpec6217" dataDxfId="10783"/>
    <tableColumn id="6218" xr3:uid="{D0A38F64-AD35-4A0A-9211-B47D52CD6993}" name="Stĺpec6218" dataDxfId="10782"/>
    <tableColumn id="6219" xr3:uid="{311B7FBF-52B3-4A33-91D7-4FC24DB3892E}" name="Stĺpec6219" dataDxfId="10781"/>
    <tableColumn id="6220" xr3:uid="{DFF77443-0974-4C3C-A855-A96D1D785A37}" name="Stĺpec6220" dataDxfId="10780"/>
    <tableColumn id="6221" xr3:uid="{3646F6B7-8326-451B-A3E7-858D81BA7783}" name="Stĺpec6221" dataDxfId="10779"/>
    <tableColumn id="6222" xr3:uid="{4A808E47-170A-46F5-B89A-1C8597D4D026}" name="Stĺpec6222" dataDxfId="10778"/>
    <tableColumn id="6223" xr3:uid="{DF654E00-76A7-4C6A-9DA1-CD8B4A095984}" name="Stĺpec6223" dataDxfId="10777"/>
    <tableColumn id="6224" xr3:uid="{C7CEC0B9-23E3-4293-90FC-8DF93B86651E}" name="Stĺpec6224" dataDxfId="10776"/>
    <tableColumn id="6225" xr3:uid="{C07ACC44-2365-489D-8D30-75E053BEF5D1}" name="Stĺpec6225" dataDxfId="10775"/>
    <tableColumn id="6226" xr3:uid="{D19B12A9-BAEF-4BB2-B2A2-C7A28BF703D5}" name="Stĺpec6226" dataDxfId="10774"/>
    <tableColumn id="6227" xr3:uid="{75B6F10E-EF5E-453A-97B2-3935C44EFDB7}" name="Stĺpec6227" dataDxfId="10773"/>
    <tableColumn id="6228" xr3:uid="{0386C777-21A4-41C1-BD5F-59FAA06D0DDC}" name="Stĺpec6228" dataDxfId="10772"/>
    <tableColumn id="6229" xr3:uid="{237E1A9C-CB5B-4569-BE99-636C28C31A94}" name="Stĺpec6229" dataDxfId="10771"/>
    <tableColumn id="6230" xr3:uid="{D2FE12D7-AC1F-48C1-B1DE-2866AF3021BB}" name="Stĺpec6230" dataDxfId="10770"/>
    <tableColumn id="6231" xr3:uid="{60C17465-D3C0-4DD5-933D-47F7726E3401}" name="Stĺpec6231" dataDxfId="10769"/>
    <tableColumn id="6232" xr3:uid="{B6871855-61FD-48F0-871D-CE0E9516444F}" name="Stĺpec6232" dataDxfId="10768"/>
    <tableColumn id="6233" xr3:uid="{3F83E624-0316-4F20-843C-4DB3890AA04A}" name="Stĺpec6233" dataDxfId="10767"/>
    <tableColumn id="6234" xr3:uid="{9878320D-17F8-4A8A-8743-CBB7C3399ED2}" name="Stĺpec6234" dataDxfId="10766"/>
    <tableColumn id="6235" xr3:uid="{CE14DFFC-A2DE-4717-ABB2-C54C3AFD9A60}" name="Stĺpec6235" dataDxfId="10765"/>
    <tableColumn id="6236" xr3:uid="{C91FD471-3671-488F-A371-926C93D5F273}" name="Stĺpec6236" dataDxfId="10764"/>
    <tableColumn id="6237" xr3:uid="{19A8E04E-6D9B-41B1-8111-5B92EC89F4B7}" name="Stĺpec6237" dataDxfId="10763"/>
    <tableColumn id="6238" xr3:uid="{C8C5C1BB-6DAC-4E07-86CF-F0881E67EE4E}" name="Stĺpec6238" dataDxfId="10762"/>
    <tableColumn id="6239" xr3:uid="{B9FF2A83-1082-4D8E-9A84-6F74891B3E74}" name="Stĺpec6239" dataDxfId="10761"/>
    <tableColumn id="6240" xr3:uid="{14028D7C-7307-4038-9E50-0757599C2174}" name="Stĺpec6240" dataDxfId="10760"/>
    <tableColumn id="6241" xr3:uid="{F848D47D-BE8D-471D-8FC9-93A22662432F}" name="Stĺpec6241" dataDxfId="10759"/>
    <tableColumn id="6242" xr3:uid="{CA6A46A3-8A50-496D-9383-6A0581D12097}" name="Stĺpec6242" dataDxfId="10758"/>
    <tableColumn id="6243" xr3:uid="{70A9729B-5F31-42C1-B1C3-E4A2F6D224FB}" name="Stĺpec6243" dataDxfId="10757"/>
    <tableColumn id="6244" xr3:uid="{7976F72A-7776-4D91-87C4-175E19473C1D}" name="Stĺpec6244" dataDxfId="10756"/>
    <tableColumn id="6245" xr3:uid="{A6B95763-592A-4F9E-A10A-61B677D05F62}" name="Stĺpec6245" dataDxfId="10755"/>
    <tableColumn id="6246" xr3:uid="{CDD013FB-610F-4656-8676-A00D1DF5E925}" name="Stĺpec6246" dataDxfId="10754"/>
    <tableColumn id="6247" xr3:uid="{39E25F8C-3719-4AF2-800D-F67E2BB183A0}" name="Stĺpec6247" dataDxfId="10753"/>
    <tableColumn id="6248" xr3:uid="{171AF79F-FAE1-4499-8CA7-0E330E4A3501}" name="Stĺpec6248" dataDxfId="10752"/>
    <tableColumn id="6249" xr3:uid="{07C6F304-D210-4FBE-80E3-E3EE3949ECCC}" name="Stĺpec6249" dataDxfId="10751"/>
    <tableColumn id="6250" xr3:uid="{A7923C7F-C10F-4ED3-911D-BD232899CE9C}" name="Stĺpec6250" dataDxfId="10750"/>
    <tableColumn id="6251" xr3:uid="{48F09649-3CD4-4506-B608-142015D119F1}" name="Stĺpec6251" dataDxfId="10749"/>
    <tableColumn id="6252" xr3:uid="{ABEA3C59-9531-462A-A35C-DB0093FBF2B1}" name="Stĺpec6252" dataDxfId="10748"/>
    <tableColumn id="6253" xr3:uid="{9D55D977-B8A7-4EA2-931F-F6C30D373A9C}" name="Stĺpec6253" dataDxfId="10747"/>
    <tableColumn id="6254" xr3:uid="{E045E076-7C49-4F13-8533-5BBB7EBB3F8E}" name="Stĺpec6254" dataDxfId="10746"/>
    <tableColumn id="6255" xr3:uid="{CDD973A7-0FF4-41AA-AACB-2F19D5BEC130}" name="Stĺpec6255" dataDxfId="10745"/>
    <tableColumn id="6256" xr3:uid="{28FDB9DC-9ABA-431D-97EE-9A0E41595113}" name="Stĺpec6256" dataDxfId="10744"/>
    <tableColumn id="6257" xr3:uid="{9AACC2EA-90AB-43F0-BB8C-36A7AFB0A1DA}" name="Stĺpec6257" dataDxfId="10743"/>
    <tableColumn id="6258" xr3:uid="{335E71C4-DF7C-4286-9180-1E79672AA6C9}" name="Stĺpec6258" dataDxfId="10742"/>
    <tableColumn id="6259" xr3:uid="{AE001D31-0D7E-41FC-ABEA-731024612920}" name="Stĺpec6259" dataDxfId="10741"/>
    <tableColumn id="6260" xr3:uid="{ABCC4929-27ED-4724-A5A2-6ABC33ACA54E}" name="Stĺpec6260" dataDxfId="10740"/>
    <tableColumn id="6261" xr3:uid="{F38F5D7B-E6E8-4E8E-AEEA-D5773AC427D2}" name="Stĺpec6261" dataDxfId="10739"/>
    <tableColumn id="6262" xr3:uid="{8D5BDB71-D52A-4377-BEC9-621AB477654D}" name="Stĺpec6262" dataDxfId="10738"/>
    <tableColumn id="6263" xr3:uid="{208041E3-A3E4-4E6F-8A49-3C9E635E388E}" name="Stĺpec6263" dataDxfId="10737"/>
    <tableColumn id="6264" xr3:uid="{1FFD597E-25FF-4196-8D33-6138BF5C427F}" name="Stĺpec6264" dataDxfId="10736"/>
    <tableColumn id="6265" xr3:uid="{92FA01A9-EFF4-48A8-882C-8A0E29D19C0A}" name="Stĺpec6265" dataDxfId="10735"/>
    <tableColumn id="6266" xr3:uid="{16189A98-73B6-41B4-9C61-8D2CF0B8892D}" name="Stĺpec6266" dataDxfId="10734"/>
    <tableColumn id="6267" xr3:uid="{F22B4220-EA33-4965-9C57-BB34E4A87D30}" name="Stĺpec6267" dataDxfId="10733"/>
    <tableColumn id="6268" xr3:uid="{5E10E357-62CB-4BC4-B766-365BC721254F}" name="Stĺpec6268" dataDxfId="10732"/>
    <tableColumn id="6269" xr3:uid="{BB1C84DE-06E0-4194-BC93-F42988549C72}" name="Stĺpec6269" dataDxfId="10731"/>
    <tableColumn id="6270" xr3:uid="{3ACB42E2-1A54-484D-B927-FF81E4EF3C1E}" name="Stĺpec6270" dataDxfId="10730"/>
    <tableColumn id="6271" xr3:uid="{C4A67D42-EE91-4883-859D-CC74DBF23A9B}" name="Stĺpec6271" dataDxfId="10729"/>
    <tableColumn id="6272" xr3:uid="{C4937E2D-E85A-4E9B-945C-8E5AC8C11BEB}" name="Stĺpec6272" dataDxfId="10728"/>
    <tableColumn id="6273" xr3:uid="{C9598F26-9C1B-456B-ADD6-E7146C7517D1}" name="Stĺpec6273" dataDxfId="10727"/>
    <tableColumn id="6274" xr3:uid="{CB7DF474-5B7F-4787-B8F2-259A39C7EE77}" name="Stĺpec6274" dataDxfId="10726"/>
    <tableColumn id="6275" xr3:uid="{DE053001-3472-47F1-9155-125887CAC1EF}" name="Stĺpec6275" dataDxfId="10725"/>
    <tableColumn id="6276" xr3:uid="{D406C625-6F6A-4033-87D8-5B631A932608}" name="Stĺpec6276" dataDxfId="10724"/>
    <tableColumn id="6277" xr3:uid="{784685F4-D656-44AE-8DAF-6331480ED556}" name="Stĺpec6277" dataDxfId="10723"/>
    <tableColumn id="6278" xr3:uid="{9788BED7-89D7-45B7-AD53-1EAF2E84EF89}" name="Stĺpec6278" dataDxfId="10722"/>
    <tableColumn id="6279" xr3:uid="{EDD4EB43-3252-42D1-B443-64CF945175C5}" name="Stĺpec6279" dataDxfId="10721"/>
    <tableColumn id="6280" xr3:uid="{9D7B0D3C-E4DE-44B4-AC55-9903099B437A}" name="Stĺpec6280" dataDxfId="10720"/>
    <tableColumn id="6281" xr3:uid="{320158F3-6A09-4D45-B4C2-C6E1F711D072}" name="Stĺpec6281" dataDxfId="10719"/>
    <tableColumn id="6282" xr3:uid="{4A4B021B-168A-4776-8BDB-52C43A0409FA}" name="Stĺpec6282" dataDxfId="10718"/>
    <tableColumn id="6283" xr3:uid="{F5379235-7AC4-4D9F-B1B4-6974CC14B09A}" name="Stĺpec6283" dataDxfId="10717"/>
    <tableColumn id="6284" xr3:uid="{37E118BF-9733-4DA0-867A-B93D5769365D}" name="Stĺpec6284" dataDxfId="10716"/>
    <tableColumn id="6285" xr3:uid="{7386A771-8561-4E97-A445-E86AC585D830}" name="Stĺpec6285" dataDxfId="10715"/>
    <tableColumn id="6286" xr3:uid="{56BFCBEA-2B8A-428E-B8B3-32F282C0BB52}" name="Stĺpec6286" dataDxfId="10714"/>
    <tableColumn id="6287" xr3:uid="{14431C1A-88C5-4849-8E5F-6A2ADA84C38C}" name="Stĺpec6287" dataDxfId="10713"/>
    <tableColumn id="6288" xr3:uid="{1927CC55-D3EB-4BB8-BB1A-036555D5C399}" name="Stĺpec6288" dataDxfId="10712"/>
    <tableColumn id="6289" xr3:uid="{EF95C864-9F56-429D-94CE-D0AA617C6CA7}" name="Stĺpec6289" dataDxfId="10711"/>
    <tableColumn id="6290" xr3:uid="{3E605D45-54C3-482F-8EDE-C90116718DB5}" name="Stĺpec6290" dataDxfId="10710"/>
    <tableColumn id="6291" xr3:uid="{80704A74-588A-4B43-8891-C408FAC9A25D}" name="Stĺpec6291" dataDxfId="10709"/>
    <tableColumn id="6292" xr3:uid="{68CCA53B-7C58-40E3-9BE1-CBDCBF8273AD}" name="Stĺpec6292" dataDxfId="10708"/>
    <tableColumn id="6293" xr3:uid="{8DB3B345-6234-4929-83E5-EDEF6B963F4A}" name="Stĺpec6293" dataDxfId="10707"/>
    <tableColumn id="6294" xr3:uid="{F53851A8-2F74-4353-A84A-DD4DF526984D}" name="Stĺpec6294" dataDxfId="10706"/>
    <tableColumn id="6295" xr3:uid="{0976DCCA-BD24-426D-AAA5-839BC9CDB059}" name="Stĺpec6295" dataDxfId="10705"/>
    <tableColumn id="6296" xr3:uid="{D4CA06E4-E065-4046-8AC1-FFB27D3143B5}" name="Stĺpec6296" dataDxfId="10704"/>
    <tableColumn id="6297" xr3:uid="{FC435462-022B-44F0-AC1C-E2C5BF07534C}" name="Stĺpec6297" dataDxfId="10703"/>
    <tableColumn id="6298" xr3:uid="{A2657814-901A-44BF-A1C1-BD9365A2C617}" name="Stĺpec6298" dataDxfId="10702"/>
    <tableColumn id="6299" xr3:uid="{A911F918-7069-4652-A755-2B0E293E9C0E}" name="Stĺpec6299" dataDxfId="10701"/>
    <tableColumn id="6300" xr3:uid="{E2E7968F-DE10-47AE-B013-BD36CD053BB5}" name="Stĺpec6300" dataDxfId="10700"/>
    <tableColumn id="6301" xr3:uid="{8C2680A2-6B3D-4806-A8B5-DAB80A79DCF9}" name="Stĺpec6301" dataDxfId="10699"/>
    <tableColumn id="6302" xr3:uid="{4B4C06C9-654B-41B5-AD2B-F3DC7BFA64B1}" name="Stĺpec6302" dataDxfId="10698"/>
    <tableColumn id="6303" xr3:uid="{4C0A1636-6EF2-4B50-9192-EB2B8A507411}" name="Stĺpec6303" dataDxfId="10697"/>
    <tableColumn id="6304" xr3:uid="{3523B228-A272-4399-8D00-2C47D50CED1E}" name="Stĺpec6304" dataDxfId="10696"/>
    <tableColumn id="6305" xr3:uid="{EEC7D220-93C0-4839-8579-3557B29E1328}" name="Stĺpec6305" dataDxfId="10695"/>
    <tableColumn id="6306" xr3:uid="{D382DDBF-8B02-4E78-A821-BD6A7E0D2C6A}" name="Stĺpec6306" dataDxfId="10694"/>
    <tableColumn id="6307" xr3:uid="{22F2C262-78E3-4C18-AF17-68F4843AA71A}" name="Stĺpec6307" dataDxfId="10693"/>
    <tableColumn id="6308" xr3:uid="{374FB1AA-3C5C-47EA-8F02-782FABD31DE5}" name="Stĺpec6308" dataDxfId="10692"/>
    <tableColumn id="6309" xr3:uid="{F2D9BB9B-2CF3-4656-8FBB-99E26181CFA6}" name="Stĺpec6309" dataDxfId="10691"/>
    <tableColumn id="6310" xr3:uid="{9932F4E1-FDC8-40FF-973F-71EFD2338FDB}" name="Stĺpec6310" dataDxfId="10690"/>
    <tableColumn id="6311" xr3:uid="{DDA991F1-DBC4-4DDB-8CC8-19FB307CB47C}" name="Stĺpec6311" dataDxfId="10689"/>
    <tableColumn id="6312" xr3:uid="{C4D635E9-551D-4AD0-A4B2-78C6F2039813}" name="Stĺpec6312" dataDxfId="10688"/>
    <tableColumn id="6313" xr3:uid="{8B93D32A-3BAA-453A-A4E1-1ECF9AB60FFB}" name="Stĺpec6313" dataDxfId="10687"/>
    <tableColumn id="6314" xr3:uid="{85119877-9B1F-4D60-A9D5-E3B8CE11463B}" name="Stĺpec6314" dataDxfId="10686"/>
    <tableColumn id="6315" xr3:uid="{EA5913E4-2B05-4C5D-B637-837CF8A6E2A8}" name="Stĺpec6315" dataDxfId="10685"/>
    <tableColumn id="6316" xr3:uid="{1369640C-F4EE-4697-8A7C-E3D208DF8DA1}" name="Stĺpec6316" dataDxfId="10684"/>
    <tableColumn id="6317" xr3:uid="{8CBD4465-66BC-42D0-B225-C0382C88742D}" name="Stĺpec6317" dataDxfId="10683"/>
    <tableColumn id="6318" xr3:uid="{C797F6BC-2918-43A4-89B4-929869C33125}" name="Stĺpec6318" dataDxfId="10682"/>
    <tableColumn id="6319" xr3:uid="{68400CBB-D870-4E96-98D7-D50581FF42DA}" name="Stĺpec6319" dataDxfId="10681"/>
    <tableColumn id="6320" xr3:uid="{4115D00D-910B-4EDB-887F-C0D88BF6EDAB}" name="Stĺpec6320" dataDxfId="10680"/>
    <tableColumn id="6321" xr3:uid="{2261872C-6D9B-4F25-B451-ED3C2C99FBC1}" name="Stĺpec6321" dataDxfId="10679"/>
    <tableColumn id="6322" xr3:uid="{BCC0C6CE-D440-4203-92F1-942DCCF592E2}" name="Stĺpec6322" dataDxfId="10678"/>
    <tableColumn id="6323" xr3:uid="{F3493794-859B-49F3-86C5-685E597FEF0C}" name="Stĺpec6323" dataDxfId="10677"/>
    <tableColumn id="6324" xr3:uid="{07FBED63-11C4-4D73-AE68-C93801A8A34F}" name="Stĺpec6324" dataDxfId="10676"/>
    <tableColumn id="6325" xr3:uid="{4BA3F81A-16CA-42F8-9A02-8F441B9CB8BD}" name="Stĺpec6325" dataDxfId="10675"/>
    <tableColumn id="6326" xr3:uid="{9C4676A3-D7C7-4C02-92F8-9C45D6DC406D}" name="Stĺpec6326" dataDxfId="10674"/>
    <tableColumn id="6327" xr3:uid="{89BBF433-FD61-431C-96E3-33146E34F862}" name="Stĺpec6327" dataDxfId="10673"/>
    <tableColumn id="6328" xr3:uid="{32E50272-7706-4F0C-B641-EAF2277E43BA}" name="Stĺpec6328" dataDxfId="10672"/>
    <tableColumn id="6329" xr3:uid="{2BC87569-F1A9-42B0-B5F8-3B12F8B2A2AF}" name="Stĺpec6329" dataDxfId="10671"/>
    <tableColumn id="6330" xr3:uid="{131E4BBA-3C0C-4A1A-8B89-E41F8C24DCB9}" name="Stĺpec6330" dataDxfId="10670"/>
    <tableColumn id="6331" xr3:uid="{2DBC9745-FD29-4DAB-8F3E-E576F989EBC2}" name="Stĺpec6331" dataDxfId="10669"/>
    <tableColumn id="6332" xr3:uid="{D7A47731-18F4-418D-B95D-8AEC92FB7DEA}" name="Stĺpec6332" dataDxfId="10668"/>
    <tableColumn id="6333" xr3:uid="{846C129A-95EA-42D9-84D2-8DC6B5A597C0}" name="Stĺpec6333" dataDxfId="10667"/>
    <tableColumn id="6334" xr3:uid="{ABC6536A-45B2-4DA7-89CA-209ECF8DE700}" name="Stĺpec6334" dataDxfId="10666"/>
    <tableColumn id="6335" xr3:uid="{58356B22-1ECA-4B9B-ABA2-392A142DDD45}" name="Stĺpec6335" dataDxfId="10665"/>
    <tableColumn id="6336" xr3:uid="{DFFAABC9-1FA7-4CF3-BEAB-8D3A7F5A6146}" name="Stĺpec6336" dataDxfId="10664"/>
    <tableColumn id="6337" xr3:uid="{E35FED18-4B53-48DF-A878-1EC788B1E42A}" name="Stĺpec6337" dataDxfId="10663"/>
    <tableColumn id="6338" xr3:uid="{8921CE8B-BC79-4686-95E9-CAA956119372}" name="Stĺpec6338" dataDxfId="10662"/>
    <tableColumn id="6339" xr3:uid="{E1D5811B-7416-4C46-878C-8AE0321225E7}" name="Stĺpec6339" dataDxfId="10661"/>
    <tableColumn id="6340" xr3:uid="{7A4CF4C9-29C8-464E-B117-092324261E85}" name="Stĺpec6340" dataDxfId="10660"/>
    <tableColumn id="6341" xr3:uid="{DB211BA8-C565-40FA-A0CE-35E985D8AECB}" name="Stĺpec6341" dataDxfId="10659"/>
    <tableColumn id="6342" xr3:uid="{478695BA-934A-435D-AAD1-7D671FC21242}" name="Stĺpec6342" dataDxfId="10658"/>
    <tableColumn id="6343" xr3:uid="{DD219958-DA3C-4159-BA0A-FA228A66232E}" name="Stĺpec6343" dataDxfId="10657"/>
    <tableColumn id="6344" xr3:uid="{E982F8C5-B38D-4EAF-80D7-95A5748C8E3B}" name="Stĺpec6344" dataDxfId="10656"/>
    <tableColumn id="6345" xr3:uid="{E7B0EB45-E454-4027-A654-FC2510619767}" name="Stĺpec6345" dataDxfId="10655"/>
    <tableColumn id="6346" xr3:uid="{EB19F5EA-233A-48DC-BC41-A7E525572468}" name="Stĺpec6346" dataDxfId="10654"/>
    <tableColumn id="6347" xr3:uid="{2BF35B0A-B560-4939-A50F-2942BDAB5749}" name="Stĺpec6347" dataDxfId="10653"/>
    <tableColumn id="6348" xr3:uid="{453E4169-8F2B-4032-8FFF-9E054515EE12}" name="Stĺpec6348" dataDxfId="10652"/>
    <tableColumn id="6349" xr3:uid="{23CFDB91-FE7C-40B3-AE5F-E90C9636238C}" name="Stĺpec6349" dataDxfId="10651"/>
    <tableColumn id="6350" xr3:uid="{56B6020E-DBE2-43E4-82A0-F7CA5F7FA2F7}" name="Stĺpec6350" dataDxfId="10650"/>
    <tableColumn id="6351" xr3:uid="{658821C3-9AA5-4EA8-94F5-FDC5CB935379}" name="Stĺpec6351" dataDxfId="10649"/>
    <tableColumn id="6352" xr3:uid="{81CEE692-0F6B-4FA4-831A-B884746D6B97}" name="Stĺpec6352" dataDxfId="10648"/>
    <tableColumn id="6353" xr3:uid="{00186427-39C9-46E0-835F-3F72DA9F5C21}" name="Stĺpec6353" dataDxfId="10647"/>
    <tableColumn id="6354" xr3:uid="{045ED1FC-F903-4E3E-B344-61C8D34F0B6C}" name="Stĺpec6354" dataDxfId="10646"/>
    <tableColumn id="6355" xr3:uid="{8A1081B4-1F27-40BC-945A-FB0719449492}" name="Stĺpec6355" dataDxfId="10645"/>
    <tableColumn id="6356" xr3:uid="{5D4E075D-A93B-4122-9785-739C2430FB27}" name="Stĺpec6356" dataDxfId="10644"/>
    <tableColumn id="6357" xr3:uid="{1D905A39-2E24-433A-886F-54121BA856E9}" name="Stĺpec6357" dataDxfId="10643"/>
    <tableColumn id="6358" xr3:uid="{2B7CDB73-9298-4EE5-8123-0D500BED3DE8}" name="Stĺpec6358" dataDxfId="10642"/>
    <tableColumn id="6359" xr3:uid="{35F67D11-334B-4BB0-B55F-A20994F6B78B}" name="Stĺpec6359" dataDxfId="10641"/>
    <tableColumn id="6360" xr3:uid="{634509AD-D6C9-45F6-A1CE-CA95D5E212FF}" name="Stĺpec6360" dataDxfId="10640"/>
    <tableColumn id="6361" xr3:uid="{99D7BBE6-72DC-466F-85CE-E174EBCB54C1}" name="Stĺpec6361" dataDxfId="10639"/>
    <tableColumn id="6362" xr3:uid="{EFF37A17-7708-466B-A120-E3859765170A}" name="Stĺpec6362" dataDxfId="10638"/>
    <tableColumn id="6363" xr3:uid="{53698268-BD78-44D5-9EF0-93CAA85505C0}" name="Stĺpec6363" dataDxfId="10637"/>
    <tableColumn id="6364" xr3:uid="{830465CC-898A-41BA-BB95-0B51F548099E}" name="Stĺpec6364" dataDxfId="10636"/>
    <tableColumn id="6365" xr3:uid="{D135C085-67B6-400E-8688-5EE1D55A319C}" name="Stĺpec6365" dataDxfId="10635"/>
    <tableColumn id="6366" xr3:uid="{E9FDC858-3251-4D72-8297-5A4280B04093}" name="Stĺpec6366" dataDxfId="10634"/>
    <tableColumn id="6367" xr3:uid="{BCDBE3D0-123C-4A54-AFBB-3EB687A18210}" name="Stĺpec6367" dataDxfId="10633"/>
    <tableColumn id="6368" xr3:uid="{BA7BE2E7-953A-4153-B49D-DF01E1398F7C}" name="Stĺpec6368" dataDxfId="10632"/>
    <tableColumn id="6369" xr3:uid="{57DEB7B9-461E-4085-B770-7FB49FF73CF4}" name="Stĺpec6369" dataDxfId="10631"/>
    <tableColumn id="6370" xr3:uid="{26269793-1DBC-4102-95F7-C759384B6795}" name="Stĺpec6370" dataDxfId="10630"/>
    <tableColumn id="6371" xr3:uid="{5702B5D7-CEFE-4D1F-9CED-7465D1F7FD64}" name="Stĺpec6371" dataDxfId="10629"/>
    <tableColumn id="6372" xr3:uid="{BCE1997E-1F47-4603-A191-21187166F9D7}" name="Stĺpec6372" dataDxfId="10628"/>
    <tableColumn id="6373" xr3:uid="{D7704827-4198-4A51-9C73-50BD451874F4}" name="Stĺpec6373" dataDxfId="10627"/>
    <tableColumn id="6374" xr3:uid="{7FA86324-A9EA-43D3-BF1A-AFB1C836F6E3}" name="Stĺpec6374" dataDxfId="10626"/>
    <tableColumn id="6375" xr3:uid="{AB9E3A7B-8496-4B08-AD2E-D6508EAFCCD8}" name="Stĺpec6375" dataDxfId="10625"/>
    <tableColumn id="6376" xr3:uid="{F96AC149-BE96-4613-8F3E-1F11355BF03B}" name="Stĺpec6376" dataDxfId="10624"/>
    <tableColumn id="6377" xr3:uid="{DEDE6B99-FF58-4E74-AA97-29EE54F7234C}" name="Stĺpec6377" dataDxfId="10623"/>
    <tableColumn id="6378" xr3:uid="{5F478342-F297-4D7A-A32E-888590768CE1}" name="Stĺpec6378" dataDxfId="10622"/>
    <tableColumn id="6379" xr3:uid="{797A2569-3CAC-4DDA-B66D-E69F1266CC50}" name="Stĺpec6379" dataDxfId="10621"/>
    <tableColumn id="6380" xr3:uid="{B56F8E0F-DB46-4C90-9A64-BF7DD04C632E}" name="Stĺpec6380" dataDxfId="10620"/>
    <tableColumn id="6381" xr3:uid="{D1FE5890-7E0C-4271-9148-91ADD8EDD3DF}" name="Stĺpec6381" dataDxfId="10619"/>
    <tableColumn id="6382" xr3:uid="{04563D6A-4EE1-49F0-9A45-299EC95E74F9}" name="Stĺpec6382" dataDxfId="10618"/>
    <tableColumn id="6383" xr3:uid="{58B213A0-E930-45F9-9266-A703A9E9C873}" name="Stĺpec6383" dataDxfId="10617"/>
    <tableColumn id="6384" xr3:uid="{96D06CF2-C442-4F6A-8F52-37F40AEB5300}" name="Stĺpec6384" dataDxfId="10616"/>
    <tableColumn id="6385" xr3:uid="{2F69E17C-2D18-4963-9EF5-E1C455127C02}" name="Stĺpec6385" dataDxfId="10615"/>
    <tableColumn id="6386" xr3:uid="{0D242277-0A55-4AE2-A0A8-8125F48E2611}" name="Stĺpec6386" dataDxfId="10614"/>
    <tableColumn id="6387" xr3:uid="{67420026-A86C-4614-B9AE-B5139A1EC9E7}" name="Stĺpec6387" dataDxfId="10613"/>
    <tableColumn id="6388" xr3:uid="{37A12CBE-E592-412E-B177-FAF5EEB9F1B5}" name="Stĺpec6388" dataDxfId="10612"/>
    <tableColumn id="6389" xr3:uid="{035D5F15-A2AB-48B9-ADEA-999ED3C0D9F2}" name="Stĺpec6389" dataDxfId="10611"/>
    <tableColumn id="6390" xr3:uid="{4E4F3A8B-8466-45C7-B0C1-C35E045A154F}" name="Stĺpec6390" dataDxfId="10610"/>
    <tableColumn id="6391" xr3:uid="{F72AC8D7-69B8-42A0-AD65-D174BDDCFC5B}" name="Stĺpec6391" dataDxfId="10609"/>
    <tableColumn id="6392" xr3:uid="{14E45E3B-F94A-4C02-BD97-C478F8FC87E6}" name="Stĺpec6392" dataDxfId="10608"/>
    <tableColumn id="6393" xr3:uid="{6CCAF29E-4038-47B3-87F1-13ECB306E605}" name="Stĺpec6393" dataDxfId="10607"/>
    <tableColumn id="6394" xr3:uid="{BA744785-725A-4B76-82DF-1A098044E50A}" name="Stĺpec6394" dataDxfId="10606"/>
    <tableColumn id="6395" xr3:uid="{12652749-735F-4A4C-AB1A-7340305C57CD}" name="Stĺpec6395" dataDxfId="10605"/>
    <tableColumn id="6396" xr3:uid="{74818788-6071-4E51-B469-432A2E9789B2}" name="Stĺpec6396" dataDxfId="10604"/>
    <tableColumn id="6397" xr3:uid="{C7DB5EBA-0E50-4170-B86F-64A9D02B031F}" name="Stĺpec6397" dataDxfId="10603"/>
    <tableColumn id="6398" xr3:uid="{D4B42AA8-850A-4F7B-A0DB-31374BD85049}" name="Stĺpec6398" dataDxfId="10602"/>
    <tableColumn id="6399" xr3:uid="{EA0ABB41-EA0D-4832-9EE3-8F953A59C5EF}" name="Stĺpec6399" dataDxfId="10601"/>
    <tableColumn id="6400" xr3:uid="{A95CDDE2-0D46-4589-A186-4C7BE4B655B9}" name="Stĺpec6400" dataDxfId="10600"/>
    <tableColumn id="6401" xr3:uid="{0F545381-FB9A-4D35-898F-7C2A05948879}" name="Stĺpec6401" dataDxfId="10599"/>
    <tableColumn id="6402" xr3:uid="{5DD8310B-C48F-4B66-B4AF-0F16EB1AB8AD}" name="Stĺpec6402" dataDxfId="10598"/>
    <tableColumn id="6403" xr3:uid="{23EAA76B-2DA9-43A0-A477-63A8B1531E8F}" name="Stĺpec6403" dataDxfId="10597"/>
    <tableColumn id="6404" xr3:uid="{765B552F-F3C8-4942-9DDB-991263D22E91}" name="Stĺpec6404" dataDxfId="10596"/>
    <tableColumn id="6405" xr3:uid="{174A4096-A4DF-4A57-88C4-6ABF408077C6}" name="Stĺpec6405" dataDxfId="10595"/>
    <tableColumn id="6406" xr3:uid="{E0D6E7FE-2DDB-48C3-AD1D-ACCCCB968F19}" name="Stĺpec6406" dataDxfId="10594"/>
    <tableColumn id="6407" xr3:uid="{F2FD9AF2-EBC0-4D05-9F1E-D216FA598828}" name="Stĺpec6407" dataDxfId="10593"/>
    <tableColumn id="6408" xr3:uid="{61346152-09D8-4329-9BD5-14F955456356}" name="Stĺpec6408" dataDxfId="10592"/>
    <tableColumn id="6409" xr3:uid="{01C0FFC3-E1A2-4A01-804D-0E0B9FF6F245}" name="Stĺpec6409" dataDxfId="10591"/>
    <tableColumn id="6410" xr3:uid="{293499E7-2106-4049-A8D8-A8A3A6AF41D3}" name="Stĺpec6410" dataDxfId="10590"/>
    <tableColumn id="6411" xr3:uid="{5E7FC607-819F-4441-A4A8-AA732F38FA7E}" name="Stĺpec6411" dataDxfId="10589"/>
    <tableColumn id="6412" xr3:uid="{EFDAF1E4-DF85-4D38-8142-29F4CD013F95}" name="Stĺpec6412" dataDxfId="10588"/>
    <tableColumn id="6413" xr3:uid="{B3AD26AB-6694-4F81-8B36-9BB975CAFAB2}" name="Stĺpec6413" dataDxfId="10587"/>
    <tableColumn id="6414" xr3:uid="{55B61C5B-9534-49EA-8A63-49FD2CBDB7D0}" name="Stĺpec6414" dataDxfId="10586"/>
    <tableColumn id="6415" xr3:uid="{02618766-9701-4107-965B-C5E2BF18B2A4}" name="Stĺpec6415" dataDxfId="10585"/>
    <tableColumn id="6416" xr3:uid="{D0F6EF3A-58B7-4689-9303-53A37478ECA8}" name="Stĺpec6416" dataDxfId="10584"/>
    <tableColumn id="6417" xr3:uid="{75A7E6C6-152C-4207-BE71-EBF5701912BA}" name="Stĺpec6417" dataDxfId="10583"/>
    <tableColumn id="6418" xr3:uid="{BB186171-F3DA-4925-AF64-790BA596894D}" name="Stĺpec6418" dataDxfId="10582"/>
    <tableColumn id="6419" xr3:uid="{0D89B39F-FE15-4310-A53B-5A4FCE6DE88F}" name="Stĺpec6419" dataDxfId="10581"/>
    <tableColumn id="6420" xr3:uid="{86F0234A-5A59-4D4E-B5A3-354E6F426667}" name="Stĺpec6420" dataDxfId="10580"/>
    <tableColumn id="6421" xr3:uid="{B7A60BC2-867E-4AEA-B7F9-5C6A7A4FD55B}" name="Stĺpec6421" dataDxfId="10579"/>
    <tableColumn id="6422" xr3:uid="{7ACAD832-FFF9-4A13-AD3C-118E5D27677E}" name="Stĺpec6422" dataDxfId="10578"/>
    <tableColumn id="6423" xr3:uid="{3932BC59-7842-4BCC-AB22-CA06ADBCFDA6}" name="Stĺpec6423" dataDxfId="10577"/>
    <tableColumn id="6424" xr3:uid="{8B03019D-2B32-439E-8CA6-E6D4F8DBBC26}" name="Stĺpec6424" dataDxfId="10576"/>
    <tableColumn id="6425" xr3:uid="{3F98D89D-DF75-499B-96D1-9D945CA0619D}" name="Stĺpec6425" dataDxfId="10575"/>
    <tableColumn id="6426" xr3:uid="{AA970725-4008-43A6-B2F8-DBA5CC15A325}" name="Stĺpec6426" dataDxfId="10574"/>
    <tableColumn id="6427" xr3:uid="{2350D2FA-344A-4E85-A470-1B4271BB78D7}" name="Stĺpec6427" dataDxfId="10573"/>
    <tableColumn id="6428" xr3:uid="{7FB3A74C-8896-4087-8DEF-9D32B18C3AF6}" name="Stĺpec6428" dataDxfId="10572"/>
    <tableColumn id="6429" xr3:uid="{853F44CB-C1C7-472C-8C0B-95237254B87F}" name="Stĺpec6429" dataDxfId="10571"/>
    <tableColumn id="6430" xr3:uid="{AC8CF517-C879-4EB7-9413-C2DE74360B4D}" name="Stĺpec6430" dataDxfId="10570"/>
    <tableColumn id="6431" xr3:uid="{11D3F79F-0A17-47EA-93CE-08DF26CB9F6B}" name="Stĺpec6431" dataDxfId="10569"/>
    <tableColumn id="6432" xr3:uid="{506922FC-0C93-426F-97E2-10F6072705A4}" name="Stĺpec6432" dataDxfId="10568"/>
    <tableColumn id="6433" xr3:uid="{6C09D481-A64A-4C19-A5A9-811E6C2443A0}" name="Stĺpec6433" dataDxfId="10567"/>
    <tableColumn id="6434" xr3:uid="{1B7F17EC-C26A-47F4-A56A-2F58E2A506E6}" name="Stĺpec6434" dataDxfId="10566"/>
    <tableColumn id="6435" xr3:uid="{65884D02-06C2-40C7-B1FC-33B3EBA2E278}" name="Stĺpec6435" dataDxfId="10565"/>
    <tableColumn id="6436" xr3:uid="{4DD3BD00-9FEF-4E08-B4E2-D82E5ACB12B9}" name="Stĺpec6436" dataDxfId="10564"/>
    <tableColumn id="6437" xr3:uid="{F31AA921-59E3-4434-9574-2483A3C1903B}" name="Stĺpec6437" dataDxfId="10563"/>
    <tableColumn id="6438" xr3:uid="{57A14718-66B4-48B8-9CAF-31D636034D59}" name="Stĺpec6438" dataDxfId="10562"/>
    <tableColumn id="6439" xr3:uid="{7820867B-F968-410F-B367-4EBDE64D0F92}" name="Stĺpec6439" dataDxfId="10561"/>
    <tableColumn id="6440" xr3:uid="{9F8DC2C0-8F0F-4B37-A88E-229B6110994D}" name="Stĺpec6440" dataDxfId="10560"/>
    <tableColumn id="6441" xr3:uid="{4C9CDE47-3A9E-4683-BC9D-C2A8F03EB3A0}" name="Stĺpec6441" dataDxfId="10559"/>
    <tableColumn id="6442" xr3:uid="{09DC0E06-D4B8-4612-A990-4F9C73A8F8C0}" name="Stĺpec6442" dataDxfId="10558"/>
    <tableColumn id="6443" xr3:uid="{18B31138-9B07-44E4-8C02-CE7D43ABE176}" name="Stĺpec6443" dataDxfId="10557"/>
    <tableColumn id="6444" xr3:uid="{9C663F6F-AF51-458F-AF30-E744672775EA}" name="Stĺpec6444" dataDxfId="10556"/>
    <tableColumn id="6445" xr3:uid="{8076ECE2-32C5-476F-AAB3-48B74D15A741}" name="Stĺpec6445" dataDxfId="10555"/>
    <tableColumn id="6446" xr3:uid="{BA519EFA-2160-46B0-B47F-722D8D452F67}" name="Stĺpec6446" dataDxfId="10554"/>
    <tableColumn id="6447" xr3:uid="{B38F9B86-FB40-4D45-827E-706F1D6B97E0}" name="Stĺpec6447" dataDxfId="10553"/>
    <tableColumn id="6448" xr3:uid="{BE407D96-44A3-4CE3-BEAC-C0E46E55E446}" name="Stĺpec6448" dataDxfId="10552"/>
    <tableColumn id="6449" xr3:uid="{B5B7623D-6DA3-43D5-8A91-0ACDDA7C8CA1}" name="Stĺpec6449" dataDxfId="10551"/>
    <tableColumn id="6450" xr3:uid="{66E318C4-67FD-4647-A059-1A6A442DB092}" name="Stĺpec6450" dataDxfId="10550"/>
    <tableColumn id="6451" xr3:uid="{A5A95511-F916-42B5-B6C3-4E089C3FB43E}" name="Stĺpec6451" dataDxfId="10549"/>
    <tableColumn id="6452" xr3:uid="{726CCE23-FDEE-44E1-BB23-E208BFCED5E6}" name="Stĺpec6452" dataDxfId="10548"/>
    <tableColumn id="6453" xr3:uid="{A24CBDA3-F9CA-455C-9A76-87E81ADFE2B3}" name="Stĺpec6453" dataDxfId="10547"/>
    <tableColumn id="6454" xr3:uid="{F02BAB89-1EE3-43D7-AA15-AEB9D30FB3A6}" name="Stĺpec6454" dataDxfId="10546"/>
    <tableColumn id="6455" xr3:uid="{2AA1B746-BB80-4F6A-9DA3-E35FB42E48D0}" name="Stĺpec6455" dataDxfId="10545"/>
    <tableColumn id="6456" xr3:uid="{006FB292-5F38-4E09-B9F0-A2A889C71BE1}" name="Stĺpec6456" dataDxfId="10544"/>
    <tableColumn id="6457" xr3:uid="{8E7339C5-3760-4C72-8BCE-F084150B9B16}" name="Stĺpec6457" dataDxfId="10543"/>
    <tableColumn id="6458" xr3:uid="{CCE60559-3AEE-4E5D-8756-D8A2D62BE153}" name="Stĺpec6458" dataDxfId="10542"/>
    <tableColumn id="6459" xr3:uid="{477C91B3-DBA7-4516-B596-2EDD255D8E6D}" name="Stĺpec6459" dataDxfId="10541"/>
    <tableColumn id="6460" xr3:uid="{8764FDBF-E979-4880-9CEB-F9DFD5DE7E56}" name="Stĺpec6460" dataDxfId="10540"/>
    <tableColumn id="6461" xr3:uid="{B602923D-233B-4A22-9F00-C2FEE40F0517}" name="Stĺpec6461" dataDxfId="10539"/>
    <tableColumn id="6462" xr3:uid="{714FF8C5-E20C-4F35-B0DD-549801166797}" name="Stĺpec6462" dataDxfId="10538"/>
    <tableColumn id="6463" xr3:uid="{50925061-9910-41D8-978E-9A00ABDD1956}" name="Stĺpec6463" dataDxfId="10537"/>
    <tableColumn id="6464" xr3:uid="{6EC2DE3F-E865-4459-ADC3-70CBDCB16724}" name="Stĺpec6464" dataDxfId="10536"/>
    <tableColumn id="6465" xr3:uid="{0A6C2012-CCFE-4BE6-8231-973709850901}" name="Stĺpec6465" dataDxfId="10535"/>
    <tableColumn id="6466" xr3:uid="{710B0E9F-D4EA-4E47-93C8-70D85F3E6580}" name="Stĺpec6466" dataDxfId="10534"/>
    <tableColumn id="6467" xr3:uid="{20A331D1-3F3A-4054-86BB-7C46C92FA249}" name="Stĺpec6467" dataDxfId="10533"/>
    <tableColumn id="6468" xr3:uid="{16732169-52B7-4075-B124-D66B4362E859}" name="Stĺpec6468" dataDxfId="10532"/>
    <tableColumn id="6469" xr3:uid="{8F9562DC-1540-482F-9930-F4E949E7B983}" name="Stĺpec6469" dataDxfId="10531"/>
    <tableColumn id="6470" xr3:uid="{216AD320-0F5B-4D3F-9A09-278A4B0F2E14}" name="Stĺpec6470" dataDxfId="10530"/>
    <tableColumn id="6471" xr3:uid="{4F53F9D2-C74B-470B-8F9F-E62A1F381885}" name="Stĺpec6471" dataDxfId="10529"/>
    <tableColumn id="6472" xr3:uid="{5DF98D89-BF64-431F-BB5F-BD1345C2CB7D}" name="Stĺpec6472" dataDxfId="10528"/>
    <tableColumn id="6473" xr3:uid="{F1471F2E-B315-4AE6-9214-18109BC9AC10}" name="Stĺpec6473" dataDxfId="10527"/>
    <tableColumn id="6474" xr3:uid="{345DD835-D77F-4721-BF57-E2BD2AE3C661}" name="Stĺpec6474" dataDxfId="10526"/>
    <tableColumn id="6475" xr3:uid="{A0BFA0CB-0035-4CFB-B7E2-ECD0DA2D0EFD}" name="Stĺpec6475" dataDxfId="10525"/>
    <tableColumn id="6476" xr3:uid="{4724F8C2-934D-4DAC-A8F5-803DC0A27CDB}" name="Stĺpec6476" dataDxfId="10524"/>
    <tableColumn id="6477" xr3:uid="{863774F1-758A-492B-8D7A-D38D19F4F887}" name="Stĺpec6477" dataDxfId="10523"/>
    <tableColumn id="6478" xr3:uid="{0A35974F-6A55-496E-B203-198CB1BF0A58}" name="Stĺpec6478" dataDxfId="10522"/>
    <tableColumn id="6479" xr3:uid="{E39C5612-518C-4E02-86D4-22C1C2700DC2}" name="Stĺpec6479" dataDxfId="10521"/>
    <tableColumn id="6480" xr3:uid="{AAF8E7A6-9E16-4DFC-AB13-96C7429FD952}" name="Stĺpec6480" dataDxfId="10520"/>
    <tableColumn id="6481" xr3:uid="{301D1810-E4FA-43E7-A6C0-10CDB5D0C13F}" name="Stĺpec6481" dataDxfId="10519"/>
    <tableColumn id="6482" xr3:uid="{242D923A-E612-472A-9CA2-53EBD920EDAE}" name="Stĺpec6482" dataDxfId="10518"/>
    <tableColumn id="6483" xr3:uid="{6855305A-D129-444B-A15E-D716D97A74F1}" name="Stĺpec6483" dataDxfId="10517"/>
    <tableColumn id="6484" xr3:uid="{B23876DF-9F3D-4EBE-956A-AB3EFB4144E7}" name="Stĺpec6484" dataDxfId="10516"/>
    <tableColumn id="6485" xr3:uid="{9D4256EB-E408-4FB3-A22F-EE3CB3E3D117}" name="Stĺpec6485" dataDxfId="10515"/>
    <tableColumn id="6486" xr3:uid="{B1E70675-5979-49B7-928C-FC7A3923C8F3}" name="Stĺpec6486" dataDxfId="10514"/>
    <tableColumn id="6487" xr3:uid="{FC2EE340-CA35-4465-9CF1-4D1AC0F341C1}" name="Stĺpec6487" dataDxfId="10513"/>
    <tableColumn id="6488" xr3:uid="{C1F73A79-ACCB-49D9-AE8E-378F393B1C83}" name="Stĺpec6488" dataDxfId="10512"/>
    <tableColumn id="6489" xr3:uid="{2D4E2BC4-8F3A-408B-BE42-0BFD08257A2F}" name="Stĺpec6489" dataDxfId="10511"/>
    <tableColumn id="6490" xr3:uid="{F7803B39-364D-4E3F-8635-B29EE6DE4037}" name="Stĺpec6490" dataDxfId="10510"/>
    <tableColumn id="6491" xr3:uid="{DDDD8BD0-9830-4BB2-BFF1-681C06BB4E8B}" name="Stĺpec6491" dataDxfId="10509"/>
    <tableColumn id="6492" xr3:uid="{85537F1C-D65A-4BE2-BBB5-E08E18A67394}" name="Stĺpec6492" dataDxfId="10508"/>
    <tableColumn id="6493" xr3:uid="{B10D5813-BE98-4DE0-8843-1D3A9921D994}" name="Stĺpec6493" dataDxfId="10507"/>
    <tableColumn id="6494" xr3:uid="{9297A36A-BCA3-4344-87D5-EF99615DF55E}" name="Stĺpec6494" dataDxfId="10506"/>
    <tableColumn id="6495" xr3:uid="{B8A9EC8B-35E2-4200-B03E-453E4C423F75}" name="Stĺpec6495" dataDxfId="10505"/>
    <tableColumn id="6496" xr3:uid="{F02EE2E7-E777-4538-90A7-E7222D33ACBC}" name="Stĺpec6496" dataDxfId="10504"/>
    <tableColumn id="6497" xr3:uid="{0D20DF9F-3C6B-4870-A7AC-D139AFCD1F89}" name="Stĺpec6497" dataDxfId="10503"/>
    <tableColumn id="6498" xr3:uid="{A73CC8AC-558A-4162-9D2F-D0F41178CA07}" name="Stĺpec6498" dataDxfId="10502"/>
    <tableColumn id="6499" xr3:uid="{BFDC15F9-2A84-4A6D-B7D9-919A338C1872}" name="Stĺpec6499" dataDxfId="10501"/>
    <tableColumn id="6500" xr3:uid="{E57307A4-2DF3-47EC-BB16-913840EA67A1}" name="Stĺpec6500" dataDxfId="10500"/>
    <tableColumn id="6501" xr3:uid="{46CD7940-DC0C-4943-A6A8-F4BD4C13C89B}" name="Stĺpec6501" dataDxfId="10499"/>
    <tableColumn id="6502" xr3:uid="{C406BC5F-6C41-45B5-9A40-CE1C80A48B19}" name="Stĺpec6502" dataDxfId="10498"/>
    <tableColumn id="6503" xr3:uid="{E64A7EDE-8687-4C59-9BE2-AA273EFC8252}" name="Stĺpec6503" dataDxfId="10497"/>
    <tableColumn id="6504" xr3:uid="{80999EC4-2BA8-4149-9BEC-023A21378033}" name="Stĺpec6504" dataDxfId="10496"/>
    <tableColumn id="6505" xr3:uid="{615D34AE-077D-49EE-8B30-3E2C53186893}" name="Stĺpec6505" dataDxfId="10495"/>
    <tableColumn id="6506" xr3:uid="{590EDA60-FF9E-4FAC-8C62-355125582AAE}" name="Stĺpec6506" dataDxfId="10494"/>
    <tableColumn id="6507" xr3:uid="{4282B7C3-94C7-4B56-914C-AC6A8AF93BE6}" name="Stĺpec6507" dataDxfId="10493"/>
    <tableColumn id="6508" xr3:uid="{C246A248-4645-40DE-B6AD-EDFB82DE952D}" name="Stĺpec6508" dataDxfId="10492"/>
    <tableColumn id="6509" xr3:uid="{043A7588-51D2-4B0A-9790-6E96C1C0F7D4}" name="Stĺpec6509" dataDxfId="10491"/>
    <tableColumn id="6510" xr3:uid="{2945521D-CD99-4B7C-98F7-E38202B31BDE}" name="Stĺpec6510" dataDxfId="10490"/>
    <tableColumn id="6511" xr3:uid="{98F79F7E-77EA-43FE-B0CD-918004808DDC}" name="Stĺpec6511" dataDxfId="10489"/>
    <tableColumn id="6512" xr3:uid="{4ECC4F9A-B08D-469C-B4F7-6FAEDD75589A}" name="Stĺpec6512" dataDxfId="10488"/>
    <tableColumn id="6513" xr3:uid="{B6C2FA60-CA89-4ADF-88F4-4F30DC685C7D}" name="Stĺpec6513" dataDxfId="10487"/>
    <tableColumn id="6514" xr3:uid="{FC8BD3A1-0DF6-44E6-AC7B-34AFEF6F6EA6}" name="Stĺpec6514" dataDxfId="10486"/>
    <tableColumn id="6515" xr3:uid="{CCB9AEE8-99AB-48DC-9B76-8466457F5D71}" name="Stĺpec6515" dataDxfId="10485"/>
    <tableColumn id="6516" xr3:uid="{2D78E5ED-CCE0-4B2D-ADFC-C6837149804E}" name="Stĺpec6516" dataDxfId="10484"/>
    <tableColumn id="6517" xr3:uid="{E43AEB34-ADB0-4713-BB15-43D96BB3A2E0}" name="Stĺpec6517" dataDxfId="10483"/>
    <tableColumn id="6518" xr3:uid="{F96FCC76-2445-4C1C-B7EE-C56F51F37CBC}" name="Stĺpec6518" dataDxfId="10482"/>
    <tableColumn id="6519" xr3:uid="{6206FCE2-3772-40EE-9911-DB58D7062857}" name="Stĺpec6519" dataDxfId="10481"/>
    <tableColumn id="6520" xr3:uid="{C4B60351-FAD9-4B87-AF17-AD27B1F698CB}" name="Stĺpec6520" dataDxfId="10480"/>
    <tableColumn id="6521" xr3:uid="{FA22213A-BBE3-409A-BD15-D2FB0108E887}" name="Stĺpec6521" dataDxfId="10479"/>
    <tableColumn id="6522" xr3:uid="{5202EA17-F4E7-46D3-9529-A97B4968C939}" name="Stĺpec6522" dataDxfId="10478"/>
    <tableColumn id="6523" xr3:uid="{D54A5CBC-1D59-4387-87D2-8D0CF896FDDF}" name="Stĺpec6523" dataDxfId="10477"/>
    <tableColumn id="6524" xr3:uid="{204D0834-327C-49AE-B752-19180DD14E5A}" name="Stĺpec6524" dataDxfId="10476"/>
    <tableColumn id="6525" xr3:uid="{B99A5DE1-7DF3-4549-A046-905F8B77E503}" name="Stĺpec6525" dataDxfId="10475"/>
    <tableColumn id="6526" xr3:uid="{1C53A80C-4BDC-439B-88D9-8EA863D550A9}" name="Stĺpec6526" dataDxfId="10474"/>
    <tableColumn id="6527" xr3:uid="{6CBC6F22-9290-4E6E-8989-D2916ADD8BF2}" name="Stĺpec6527" dataDxfId="10473"/>
    <tableColumn id="6528" xr3:uid="{8FD39BD9-FF79-4F91-AF54-A3A629D99D7B}" name="Stĺpec6528" dataDxfId="10472"/>
    <tableColumn id="6529" xr3:uid="{0D668223-E400-4F1A-B345-80C769E4CE07}" name="Stĺpec6529" dataDxfId="10471"/>
    <tableColumn id="6530" xr3:uid="{8682A561-8A7E-4A1E-8A36-D18430673011}" name="Stĺpec6530" dataDxfId="10470"/>
    <tableColumn id="6531" xr3:uid="{B04D962D-6232-4A11-8189-D97E4BA3D6A7}" name="Stĺpec6531" dataDxfId="10469"/>
    <tableColumn id="6532" xr3:uid="{CD92F9D8-2426-4EA2-8154-CB5D5CDF477F}" name="Stĺpec6532" dataDxfId="10468"/>
    <tableColumn id="6533" xr3:uid="{3FC5FF3D-6B5B-4D5D-BFE6-471B61CC0700}" name="Stĺpec6533" dataDxfId="10467"/>
    <tableColumn id="6534" xr3:uid="{39706D4C-240F-4E1D-9565-AEF5101DAA1B}" name="Stĺpec6534" dataDxfId="10466"/>
    <tableColumn id="6535" xr3:uid="{189741DA-D708-413D-9804-AC55ADDC31B0}" name="Stĺpec6535" dataDxfId="10465"/>
    <tableColumn id="6536" xr3:uid="{A254DED0-E107-469D-A1C3-6F7C81F0ECDB}" name="Stĺpec6536" dataDxfId="10464"/>
    <tableColumn id="6537" xr3:uid="{B8DDE8E0-C26D-48A1-BBD7-2567144B0D7E}" name="Stĺpec6537" dataDxfId="10463"/>
    <tableColumn id="6538" xr3:uid="{F52D2299-5ECA-4E25-A7B5-8B4F305572E2}" name="Stĺpec6538" dataDxfId="10462"/>
    <tableColumn id="6539" xr3:uid="{8C1FBB34-7D9D-4833-BF52-369D945F5A21}" name="Stĺpec6539" dataDxfId="10461"/>
    <tableColumn id="6540" xr3:uid="{CA00F9DA-ABB7-4B3A-A81F-E7F26F0014C5}" name="Stĺpec6540" dataDxfId="10460"/>
    <tableColumn id="6541" xr3:uid="{1FBB794B-C4D6-49C3-945D-EF73A8412B4D}" name="Stĺpec6541" dataDxfId="10459"/>
    <tableColumn id="6542" xr3:uid="{E5935BD9-6E58-4990-AFCD-785A7D7254A2}" name="Stĺpec6542" dataDxfId="10458"/>
    <tableColumn id="6543" xr3:uid="{7E3F10E8-5E5B-48C1-9327-3F53FE6347E1}" name="Stĺpec6543" dataDxfId="10457"/>
    <tableColumn id="6544" xr3:uid="{42DAA945-72F0-4F0D-9AEC-6B1CE0583E51}" name="Stĺpec6544" dataDxfId="10456"/>
    <tableColumn id="6545" xr3:uid="{66041826-85D1-478D-9C71-97B960CEC2DF}" name="Stĺpec6545" dataDxfId="10455"/>
    <tableColumn id="6546" xr3:uid="{F6F63E55-68D1-4B47-ADF9-922E20B50D83}" name="Stĺpec6546" dataDxfId="10454"/>
    <tableColumn id="6547" xr3:uid="{89C2AFF2-F8DA-43F2-A1DD-0B4BE42D8526}" name="Stĺpec6547" dataDxfId="10453"/>
    <tableColumn id="6548" xr3:uid="{8DF4FF4F-8A08-4C12-B926-B667FF4CF7D6}" name="Stĺpec6548" dataDxfId="10452"/>
    <tableColumn id="6549" xr3:uid="{7C49CFA5-B8ED-4C2F-86FD-C3C8FBBE2650}" name="Stĺpec6549" dataDxfId="10451"/>
    <tableColumn id="6550" xr3:uid="{9091E7AA-590D-4B54-9E1D-44D68B4DCF02}" name="Stĺpec6550" dataDxfId="10450"/>
    <tableColumn id="6551" xr3:uid="{A2AFB193-8E53-4D57-AC3F-4152F3D2844B}" name="Stĺpec6551" dataDxfId="10449"/>
    <tableColumn id="6552" xr3:uid="{2ECFD6C4-0845-439D-AE08-7722A88F591D}" name="Stĺpec6552" dataDxfId="10448"/>
    <tableColumn id="6553" xr3:uid="{F2784AFE-32AD-48BC-B933-777C7783565B}" name="Stĺpec6553" dataDxfId="10447"/>
    <tableColumn id="6554" xr3:uid="{E739ED80-2A0B-4C0D-A020-CF4F1FC53357}" name="Stĺpec6554" dataDxfId="10446"/>
    <tableColumn id="6555" xr3:uid="{C5503B36-6CAB-4FEB-84B9-F117BFED8EA3}" name="Stĺpec6555" dataDxfId="10445"/>
    <tableColumn id="6556" xr3:uid="{1B115CD3-ADD8-4C76-897E-4E2B7FFD2B27}" name="Stĺpec6556" dataDxfId="10444"/>
    <tableColumn id="6557" xr3:uid="{9900B41A-F9C9-4765-84AD-68768855B346}" name="Stĺpec6557" dataDxfId="10443"/>
    <tableColumn id="6558" xr3:uid="{533ABCD4-5139-4424-976A-C3D0D59C3AF7}" name="Stĺpec6558" dataDxfId="10442"/>
    <tableColumn id="6559" xr3:uid="{9D1E765E-AE3A-4D4D-A40C-0B29D979F5E2}" name="Stĺpec6559" dataDxfId="10441"/>
    <tableColumn id="6560" xr3:uid="{F0D00BEB-A8C8-4710-9983-44BDF86EA960}" name="Stĺpec6560" dataDxfId="10440"/>
    <tableColumn id="6561" xr3:uid="{E3399BB2-645F-4CCD-81AC-9ED9CF8BDE1A}" name="Stĺpec6561" dataDxfId="10439"/>
    <tableColumn id="6562" xr3:uid="{3FA9BC51-C037-40BB-B610-AC4D0C9AD905}" name="Stĺpec6562" dataDxfId="10438"/>
    <tableColumn id="6563" xr3:uid="{208539FD-C2F6-497D-825C-E1617053DB83}" name="Stĺpec6563" dataDxfId="10437"/>
    <tableColumn id="6564" xr3:uid="{94DFF291-2DFA-4E97-8497-14539B3E4B9D}" name="Stĺpec6564" dataDxfId="10436"/>
    <tableColumn id="6565" xr3:uid="{966DB6BE-4282-4BB7-B756-94D14FCB5EF6}" name="Stĺpec6565" dataDxfId="10435"/>
    <tableColumn id="6566" xr3:uid="{837F1036-E243-4CD1-8583-B668C2B7BB12}" name="Stĺpec6566" dataDxfId="10434"/>
    <tableColumn id="6567" xr3:uid="{2DDD2D6F-C58B-4A25-907C-C24DE16C1F9F}" name="Stĺpec6567" dataDxfId="10433"/>
    <tableColumn id="6568" xr3:uid="{C3763D61-E582-49FD-A03B-4A6DC1004691}" name="Stĺpec6568" dataDxfId="10432"/>
    <tableColumn id="6569" xr3:uid="{29A1AA0E-B9F3-4727-B006-B4BC4637E4CF}" name="Stĺpec6569" dataDxfId="10431"/>
    <tableColumn id="6570" xr3:uid="{5ACE1134-FF18-4745-8883-87C31546F621}" name="Stĺpec6570" dataDxfId="10430"/>
    <tableColumn id="6571" xr3:uid="{47DE849B-1D8F-4AD6-B608-22761D7E088C}" name="Stĺpec6571" dataDxfId="10429"/>
    <tableColumn id="6572" xr3:uid="{365D69DB-9DE1-4CBC-AE2B-2550316F67E7}" name="Stĺpec6572" dataDxfId="10428"/>
    <tableColumn id="6573" xr3:uid="{A9A5FB5C-E8D6-49C5-B29B-AA0FF57ECC52}" name="Stĺpec6573" dataDxfId="10427"/>
    <tableColumn id="6574" xr3:uid="{CAB2DCAC-0035-472E-800C-1F36C9FB26B1}" name="Stĺpec6574" dataDxfId="10426"/>
    <tableColumn id="6575" xr3:uid="{B86B260E-56BF-4894-B207-C0BC85A1CC5C}" name="Stĺpec6575" dataDxfId="10425"/>
    <tableColumn id="6576" xr3:uid="{F3AD2A00-F118-4013-A57F-E055158F4478}" name="Stĺpec6576" dataDxfId="10424"/>
    <tableColumn id="6577" xr3:uid="{B5F4C9B5-A0DC-4CE7-B70F-6C52630EA236}" name="Stĺpec6577" dataDxfId="10423"/>
    <tableColumn id="6578" xr3:uid="{7ADD4543-C88A-45E8-97C5-4A2ECAB85A39}" name="Stĺpec6578" dataDxfId="10422"/>
    <tableColumn id="6579" xr3:uid="{D35882EC-59F8-48E8-8ED6-BC7E7BAC2B50}" name="Stĺpec6579" dataDxfId="10421"/>
    <tableColumn id="6580" xr3:uid="{9C9833F2-C153-4865-85CF-F6E1BCAB7653}" name="Stĺpec6580" dataDxfId="10420"/>
    <tableColumn id="6581" xr3:uid="{577C9A42-A453-41D7-93C8-176F53E58546}" name="Stĺpec6581" dataDxfId="10419"/>
    <tableColumn id="6582" xr3:uid="{DD47D8BB-1B98-496E-9485-395C8F78BE49}" name="Stĺpec6582" dataDxfId="10418"/>
    <tableColumn id="6583" xr3:uid="{DB917624-F48B-4161-863A-E278BB98BE2C}" name="Stĺpec6583" dataDxfId="10417"/>
    <tableColumn id="6584" xr3:uid="{6AA7198C-E23D-4A7C-83C4-73F4939DE2C9}" name="Stĺpec6584" dataDxfId="10416"/>
    <tableColumn id="6585" xr3:uid="{7696A75F-1947-4AF9-9C49-51799FD6D028}" name="Stĺpec6585" dataDxfId="10415"/>
    <tableColumn id="6586" xr3:uid="{7DBCA653-3995-4227-BD66-10F55C810213}" name="Stĺpec6586" dataDxfId="10414"/>
    <tableColumn id="6587" xr3:uid="{D078A5EE-E03A-459B-881B-E1A7E228119D}" name="Stĺpec6587" dataDxfId="10413"/>
    <tableColumn id="6588" xr3:uid="{0F8EBDE9-E20C-4F1A-A2F5-238DCD1852B6}" name="Stĺpec6588" dataDxfId="10412"/>
    <tableColumn id="6589" xr3:uid="{98494A44-E64F-4C79-89BC-DC9DE8C6771B}" name="Stĺpec6589" dataDxfId="10411"/>
    <tableColumn id="6590" xr3:uid="{7587D307-87E3-4446-9236-A86E52934719}" name="Stĺpec6590" dataDxfId="10410"/>
    <tableColumn id="6591" xr3:uid="{D9DA2783-54E0-4385-9586-9371F9BF2ACC}" name="Stĺpec6591" dataDxfId="10409"/>
    <tableColumn id="6592" xr3:uid="{A7032EE7-A5B9-4D45-AE4B-15672293E62A}" name="Stĺpec6592" dataDxfId="10408"/>
    <tableColumn id="6593" xr3:uid="{CA4E5C22-7488-4749-B867-0E028AC5134B}" name="Stĺpec6593" dataDxfId="10407"/>
    <tableColumn id="6594" xr3:uid="{8C23E2A7-8AF3-4E33-8D2E-A44E74F89BD3}" name="Stĺpec6594" dataDxfId="10406"/>
    <tableColumn id="6595" xr3:uid="{BD199413-0216-42AE-88B1-3AB129B943C9}" name="Stĺpec6595" dataDxfId="10405"/>
    <tableColumn id="6596" xr3:uid="{41D3242E-0823-4A7F-8FE6-3D237D574517}" name="Stĺpec6596" dataDxfId="10404"/>
    <tableColumn id="6597" xr3:uid="{15EDB0FE-A002-45C4-8ED0-079EA95A253D}" name="Stĺpec6597" dataDxfId="10403"/>
    <tableColumn id="6598" xr3:uid="{8B853913-AED8-48C8-AE6A-7ECFBB1A1F3A}" name="Stĺpec6598" dataDxfId="10402"/>
    <tableColumn id="6599" xr3:uid="{45A4AA93-DC79-48FF-B7CD-2CEBC170D116}" name="Stĺpec6599" dataDxfId="10401"/>
    <tableColumn id="6600" xr3:uid="{C95B7154-B79E-433C-8BBB-9D0FE5C2ED3E}" name="Stĺpec6600" dataDxfId="10400"/>
    <tableColumn id="6601" xr3:uid="{7C7D2638-FB93-425F-B045-A3AA83C6460A}" name="Stĺpec6601" dataDxfId="10399"/>
    <tableColumn id="6602" xr3:uid="{5609A87A-6090-4BA4-8F04-4AED33C5C2B1}" name="Stĺpec6602" dataDxfId="10398"/>
    <tableColumn id="6603" xr3:uid="{33E054A2-8C11-4FA4-BC6E-BC0F8453CD9F}" name="Stĺpec6603" dataDxfId="10397"/>
    <tableColumn id="6604" xr3:uid="{F805D35C-77F7-43B0-9D52-AC51D6983D15}" name="Stĺpec6604" dataDxfId="10396"/>
    <tableColumn id="6605" xr3:uid="{32251B20-9FED-47FF-8C9C-E9C5FE5A181F}" name="Stĺpec6605" dataDxfId="10395"/>
    <tableColumn id="6606" xr3:uid="{9B90CC43-EA41-4B6B-ABE9-1B923D03F581}" name="Stĺpec6606" dataDxfId="10394"/>
    <tableColumn id="6607" xr3:uid="{FB339E47-4777-42DD-AE1B-FD953F66A67E}" name="Stĺpec6607" dataDxfId="10393"/>
    <tableColumn id="6608" xr3:uid="{20D0024C-E8ED-435F-8370-FEA46495A897}" name="Stĺpec6608" dataDxfId="10392"/>
    <tableColumn id="6609" xr3:uid="{552BBBDF-3A39-4A7E-858B-1447176D768C}" name="Stĺpec6609" dataDxfId="10391"/>
    <tableColumn id="6610" xr3:uid="{77E8578D-8BBB-4B6E-9E8A-F296AD92B64B}" name="Stĺpec6610" dataDxfId="10390"/>
    <tableColumn id="6611" xr3:uid="{482790AF-7B97-4F95-8973-C0C21B8B6C50}" name="Stĺpec6611" dataDxfId="10389"/>
    <tableColumn id="6612" xr3:uid="{2644440B-D77B-453E-974F-8D93D9B697D3}" name="Stĺpec6612" dataDxfId="10388"/>
    <tableColumn id="6613" xr3:uid="{1AEB8D10-0066-4A34-9165-A2C7E42B4F19}" name="Stĺpec6613" dataDxfId="10387"/>
    <tableColumn id="6614" xr3:uid="{440D77E3-ABA5-4D93-A799-EAA1CF181BB7}" name="Stĺpec6614" dataDxfId="10386"/>
    <tableColumn id="6615" xr3:uid="{4C399547-CF2C-4EAB-B660-F6DB50E7D4EB}" name="Stĺpec6615" dataDxfId="10385"/>
    <tableColumn id="6616" xr3:uid="{0172DF22-6687-470F-8696-C6D4F9FBC471}" name="Stĺpec6616" dataDxfId="10384"/>
    <tableColumn id="6617" xr3:uid="{79F8CF54-C7B8-44D9-8217-458A1950EA14}" name="Stĺpec6617" dataDxfId="10383"/>
    <tableColumn id="6618" xr3:uid="{B1C18657-4C49-410E-96EF-22BDBCBD1C41}" name="Stĺpec6618" dataDxfId="10382"/>
    <tableColumn id="6619" xr3:uid="{87B8F91F-280B-4A4C-B92B-4118FA2E3622}" name="Stĺpec6619" dataDxfId="10381"/>
    <tableColumn id="6620" xr3:uid="{10FD09C8-93FE-41A0-87BC-FA4CE403D5E2}" name="Stĺpec6620" dataDxfId="10380"/>
    <tableColumn id="6621" xr3:uid="{FA2E6708-336E-4651-8AFA-6BB590CC731F}" name="Stĺpec6621" dataDxfId="10379"/>
    <tableColumn id="6622" xr3:uid="{D3D9BF8D-401F-4C7D-B4BD-1BA3605100D9}" name="Stĺpec6622" dataDxfId="10378"/>
    <tableColumn id="6623" xr3:uid="{4B2C5081-C70C-4512-B566-889FB5645BC8}" name="Stĺpec6623" dataDxfId="10377"/>
    <tableColumn id="6624" xr3:uid="{C91E00C3-EACE-4EA5-97D5-82F149DA7097}" name="Stĺpec6624" dataDxfId="10376"/>
    <tableColumn id="6625" xr3:uid="{64426B3F-0812-4A67-B878-E2FB38EBB0D8}" name="Stĺpec6625" dataDxfId="10375"/>
    <tableColumn id="6626" xr3:uid="{DE7D8A2D-AFFC-4CA1-916D-EAAE4AC7D25A}" name="Stĺpec6626" dataDxfId="10374"/>
    <tableColumn id="6627" xr3:uid="{14AE574F-D752-4317-AD70-7E87F7540A3F}" name="Stĺpec6627" dataDxfId="10373"/>
    <tableColumn id="6628" xr3:uid="{A7564547-C419-4EC2-9D0B-5402FD1D2E48}" name="Stĺpec6628" dataDxfId="10372"/>
    <tableColumn id="6629" xr3:uid="{DA213656-D389-464E-BA57-6CB10B67B45C}" name="Stĺpec6629" dataDxfId="10371"/>
    <tableColumn id="6630" xr3:uid="{ABDB5571-3948-48D3-949B-80124E463EF8}" name="Stĺpec6630" dataDxfId="10370"/>
    <tableColumn id="6631" xr3:uid="{A198F166-65C6-4D13-97BE-39911D984FDB}" name="Stĺpec6631" dataDxfId="10369"/>
    <tableColumn id="6632" xr3:uid="{8DED0325-B751-414C-ADC0-BD04A82A0A6D}" name="Stĺpec6632" dataDxfId="10368"/>
    <tableColumn id="6633" xr3:uid="{7722969E-8205-4D6F-BB4A-E0A815AFFD13}" name="Stĺpec6633" dataDxfId="10367"/>
    <tableColumn id="6634" xr3:uid="{D8A637AB-40EB-4C92-A2DA-378E8FC3FAC4}" name="Stĺpec6634" dataDxfId="10366"/>
    <tableColumn id="6635" xr3:uid="{CA76A948-9375-4561-A739-0216C307373E}" name="Stĺpec6635" dataDxfId="10365"/>
    <tableColumn id="6636" xr3:uid="{F8EA626B-92C0-45CA-B8D6-C3E4A5F5982E}" name="Stĺpec6636" dataDxfId="10364"/>
    <tableColumn id="6637" xr3:uid="{12160FF2-E816-45C3-A25C-13D95CD31041}" name="Stĺpec6637" dataDxfId="10363"/>
    <tableColumn id="6638" xr3:uid="{57277E5A-E974-4B6D-A5EF-5DF00473025C}" name="Stĺpec6638" dataDxfId="10362"/>
    <tableColumn id="6639" xr3:uid="{565957E7-1DC5-4DC9-A71E-A62742178BED}" name="Stĺpec6639" dataDxfId="10361"/>
    <tableColumn id="6640" xr3:uid="{0A344602-C08C-46F6-BDA6-F88118455322}" name="Stĺpec6640" dataDxfId="10360"/>
    <tableColumn id="6641" xr3:uid="{3FE0B5EE-0F1B-44B9-AEFE-CD5C8AA8D559}" name="Stĺpec6641" dataDxfId="10359"/>
    <tableColumn id="6642" xr3:uid="{942272DB-EA9D-4F20-A4E9-FD561E50D7DD}" name="Stĺpec6642" dataDxfId="10358"/>
    <tableColumn id="6643" xr3:uid="{F3D21F9F-D769-41DE-8233-C754D4D73DA1}" name="Stĺpec6643" dataDxfId="10357"/>
    <tableColumn id="6644" xr3:uid="{923AC0C5-A6E6-499B-8018-6DAAAA985968}" name="Stĺpec6644" dataDxfId="10356"/>
    <tableColumn id="6645" xr3:uid="{4BE3B155-C683-413B-97F6-B97FBA680EB1}" name="Stĺpec6645" dataDxfId="10355"/>
    <tableColumn id="6646" xr3:uid="{43AE4CA7-791F-423A-AE06-46CBCFA4AEB8}" name="Stĺpec6646" dataDxfId="10354"/>
    <tableColumn id="6647" xr3:uid="{2B5744FD-21BC-4843-BFE3-EAF91767C4A8}" name="Stĺpec6647" dataDxfId="10353"/>
    <tableColumn id="6648" xr3:uid="{7647F996-5AF9-4315-A793-86F097C387F6}" name="Stĺpec6648" dataDxfId="10352"/>
    <tableColumn id="6649" xr3:uid="{42B35C75-53D8-4614-AA75-773FFAA61423}" name="Stĺpec6649" dataDxfId="10351"/>
    <tableColumn id="6650" xr3:uid="{96955DDE-85B6-410D-837B-061918EAD2D7}" name="Stĺpec6650" dataDxfId="10350"/>
    <tableColumn id="6651" xr3:uid="{AD635958-B48B-4D39-AE1D-9D273F9679CA}" name="Stĺpec6651" dataDxfId="10349"/>
    <tableColumn id="6652" xr3:uid="{B3C7500C-56B6-41F2-B532-D69991460D59}" name="Stĺpec6652" dataDxfId="10348"/>
    <tableColumn id="6653" xr3:uid="{A69043EC-211F-4FC1-B088-97B10C012B77}" name="Stĺpec6653" dataDxfId="10347"/>
    <tableColumn id="6654" xr3:uid="{C7DBBE0A-84EB-40B1-8AFB-C90DEEB2D7E2}" name="Stĺpec6654" dataDxfId="10346"/>
    <tableColumn id="6655" xr3:uid="{B4F0BA94-2AEA-40FD-9951-88818C500157}" name="Stĺpec6655" dataDxfId="10345"/>
    <tableColumn id="6656" xr3:uid="{899103F0-F91A-4DC1-B454-45F47190BE64}" name="Stĺpec6656" dataDxfId="10344"/>
    <tableColumn id="6657" xr3:uid="{939437AE-DE31-406C-BB1D-894C76F5862C}" name="Stĺpec6657" dataDxfId="10343"/>
    <tableColumn id="6658" xr3:uid="{8A04986B-E707-4004-B638-C21C4A0F5D8E}" name="Stĺpec6658" dataDxfId="10342"/>
    <tableColumn id="6659" xr3:uid="{BDDE17BE-0053-4127-A99E-4E6672603940}" name="Stĺpec6659" dataDxfId="10341"/>
    <tableColumn id="6660" xr3:uid="{E4FBADB8-A7F4-4286-8A7D-E8315C81DFC6}" name="Stĺpec6660" dataDxfId="10340"/>
    <tableColumn id="6661" xr3:uid="{4595BFDC-C079-4089-942D-60ECD690AD56}" name="Stĺpec6661" dataDxfId="10339"/>
    <tableColumn id="6662" xr3:uid="{E28F6241-A136-471B-B81B-51F8AEB39B4A}" name="Stĺpec6662" dataDxfId="10338"/>
    <tableColumn id="6663" xr3:uid="{B63B484A-AE37-4888-9A6B-A144A81E8F65}" name="Stĺpec6663" dataDxfId="10337"/>
    <tableColumn id="6664" xr3:uid="{CE5A473D-7E86-4870-B915-6A59FA8DCD13}" name="Stĺpec6664" dataDxfId="10336"/>
    <tableColumn id="6665" xr3:uid="{D34F8B10-F0C3-438F-B072-687F2C8BC479}" name="Stĺpec6665" dataDxfId="10335"/>
    <tableColumn id="6666" xr3:uid="{F2BEEA4E-B473-419A-8154-13967038E271}" name="Stĺpec6666" dataDxfId="10334"/>
    <tableColumn id="6667" xr3:uid="{FB06411C-995D-43F9-8F18-830528424835}" name="Stĺpec6667" dataDxfId="10333"/>
    <tableColumn id="6668" xr3:uid="{3A2718DC-E39D-4EE9-AED0-9DF888D02860}" name="Stĺpec6668" dataDxfId="10332"/>
    <tableColumn id="6669" xr3:uid="{ED719EAF-948E-4BC3-8031-A157582AEB6C}" name="Stĺpec6669" dataDxfId="10331"/>
    <tableColumn id="6670" xr3:uid="{DF151E6F-4C95-43AF-96CE-C8CC8565E7CD}" name="Stĺpec6670" dataDxfId="10330"/>
    <tableColumn id="6671" xr3:uid="{36246799-8636-4056-B1F8-E847E8DC21E3}" name="Stĺpec6671" dataDxfId="10329"/>
    <tableColumn id="6672" xr3:uid="{BE0C8FCB-92E4-40B7-A32F-01214ABEEAA9}" name="Stĺpec6672" dataDxfId="10328"/>
    <tableColumn id="6673" xr3:uid="{4296C61E-8AFD-4668-85A1-850045864894}" name="Stĺpec6673" dataDxfId="10327"/>
    <tableColumn id="6674" xr3:uid="{E5B05889-5772-4F5B-907C-E66A31A81D90}" name="Stĺpec6674" dataDxfId="10326"/>
    <tableColumn id="6675" xr3:uid="{F9D39F2E-326F-4A7A-8F82-C8BD5D6AD425}" name="Stĺpec6675" dataDxfId="10325"/>
    <tableColumn id="6676" xr3:uid="{6A5DDCA1-F2D7-4916-BE41-FE2A8384D6E4}" name="Stĺpec6676" dataDxfId="10324"/>
    <tableColumn id="6677" xr3:uid="{6C84A63D-DA12-4ED3-A9A3-22CB0687947A}" name="Stĺpec6677" dataDxfId="10323"/>
    <tableColumn id="6678" xr3:uid="{F6372B3F-29B7-47C5-A6E7-3CF03BFC3100}" name="Stĺpec6678" dataDxfId="10322"/>
    <tableColumn id="6679" xr3:uid="{4DDAC7C9-81EC-4A1E-85B3-08EF4B76D0C8}" name="Stĺpec6679" dataDxfId="10321"/>
    <tableColumn id="6680" xr3:uid="{C030D4EF-3175-4D7D-BFDA-9F614401EF07}" name="Stĺpec6680" dataDxfId="10320"/>
    <tableColumn id="6681" xr3:uid="{F06FEB0F-5136-4A57-B654-184766E22F39}" name="Stĺpec6681" dataDxfId="10319"/>
    <tableColumn id="6682" xr3:uid="{FE752DC4-01F8-4ABC-B7D3-8E1D9F712FF8}" name="Stĺpec6682" dataDxfId="10318"/>
    <tableColumn id="6683" xr3:uid="{35C1E0C6-590E-45B5-A8E3-5F7BBEF03999}" name="Stĺpec6683" dataDxfId="10317"/>
    <tableColumn id="6684" xr3:uid="{13EAA0A4-563F-4CA4-BF1C-43535A92B918}" name="Stĺpec6684" dataDxfId="10316"/>
    <tableColumn id="6685" xr3:uid="{F1F3F6A7-1134-4491-9BCF-210B39ED081E}" name="Stĺpec6685" dataDxfId="10315"/>
    <tableColumn id="6686" xr3:uid="{595F265D-CB85-4F0A-8DFA-3A8E506985B3}" name="Stĺpec6686" dataDxfId="10314"/>
    <tableColumn id="6687" xr3:uid="{5BF90A58-6442-46A0-B158-889E7C54182E}" name="Stĺpec6687" dataDxfId="10313"/>
    <tableColumn id="6688" xr3:uid="{E798714E-E336-414B-B707-F70F30598F46}" name="Stĺpec6688" dataDxfId="10312"/>
    <tableColumn id="6689" xr3:uid="{AE187781-375A-48CD-8CA9-7EA6C394F665}" name="Stĺpec6689" dataDxfId="10311"/>
    <tableColumn id="6690" xr3:uid="{45F4FE2B-465F-4D9D-804F-A124EBE44A1D}" name="Stĺpec6690" dataDxfId="10310"/>
    <tableColumn id="6691" xr3:uid="{855B2B99-607B-4316-8C9F-8C8268E53B75}" name="Stĺpec6691" dataDxfId="10309"/>
    <tableColumn id="6692" xr3:uid="{B4566FCF-19CA-48C2-B811-9F6E8FB4E8A9}" name="Stĺpec6692" dataDxfId="10308"/>
    <tableColumn id="6693" xr3:uid="{06BAEB2A-24D8-40C5-9B96-F0F517B1669A}" name="Stĺpec6693" dataDxfId="10307"/>
    <tableColumn id="6694" xr3:uid="{F0564FEA-4A99-4782-8360-130CBCCC307B}" name="Stĺpec6694" dataDxfId="10306"/>
    <tableColumn id="6695" xr3:uid="{5A16B3A1-0FE2-467C-B3B5-E4928AFDB0D7}" name="Stĺpec6695" dataDxfId="10305"/>
    <tableColumn id="6696" xr3:uid="{8DCAF69C-D0A1-45A8-90A4-A7E6535EC88B}" name="Stĺpec6696" dataDxfId="10304"/>
    <tableColumn id="6697" xr3:uid="{BB59C14D-6618-481C-91FC-38F95CC9C0C1}" name="Stĺpec6697" dataDxfId="10303"/>
    <tableColumn id="6698" xr3:uid="{2A7D6A30-17A6-4304-8A5C-9D1B5A8ABA9A}" name="Stĺpec6698" dataDxfId="10302"/>
    <tableColumn id="6699" xr3:uid="{684A3105-DAB4-49B9-AE10-4E929F0C23DC}" name="Stĺpec6699" dataDxfId="10301"/>
    <tableColumn id="6700" xr3:uid="{F1BD6828-2465-422D-A3EE-5FDEEC9CDB30}" name="Stĺpec6700" dataDxfId="10300"/>
    <tableColumn id="6701" xr3:uid="{973F6FCB-AFE0-491A-AEFA-953B7CDFA902}" name="Stĺpec6701" dataDxfId="10299"/>
    <tableColumn id="6702" xr3:uid="{DC12F6DC-9A67-4ED6-ABED-2422602DF809}" name="Stĺpec6702" dataDxfId="10298"/>
    <tableColumn id="6703" xr3:uid="{C9435BC0-1043-4BC3-9C37-F3344EB8A624}" name="Stĺpec6703" dataDxfId="10297"/>
    <tableColumn id="6704" xr3:uid="{33EF8008-7F8C-45B7-8FD9-654EDCC2074B}" name="Stĺpec6704" dataDxfId="10296"/>
    <tableColumn id="6705" xr3:uid="{1D395C06-ACB7-4935-8F32-C174F0AB7F5B}" name="Stĺpec6705" dataDxfId="10295"/>
    <tableColumn id="6706" xr3:uid="{251C8FB1-8E10-4D5B-8240-06AF7FA9E235}" name="Stĺpec6706" dataDxfId="10294"/>
    <tableColumn id="6707" xr3:uid="{A519E1CD-D8A4-4299-B378-561B1D90F838}" name="Stĺpec6707" dataDxfId="10293"/>
    <tableColumn id="6708" xr3:uid="{266AD5B0-AA48-4B30-8F87-985D8653C02C}" name="Stĺpec6708" dataDxfId="10292"/>
    <tableColumn id="6709" xr3:uid="{A0199C64-A866-4C5B-B247-3FBBBA4C835E}" name="Stĺpec6709" dataDxfId="10291"/>
    <tableColumn id="6710" xr3:uid="{C60835B1-34D6-467F-B5D3-F6FA04491142}" name="Stĺpec6710" dataDxfId="10290"/>
    <tableColumn id="6711" xr3:uid="{8D0F865C-08E0-4DC2-BC43-8C7340C4F56E}" name="Stĺpec6711" dataDxfId="10289"/>
    <tableColumn id="6712" xr3:uid="{F03E86FB-8B14-4400-B2BA-6D49481030C1}" name="Stĺpec6712" dataDxfId="10288"/>
    <tableColumn id="6713" xr3:uid="{2DCCB762-177D-43F9-A1C7-AB5A8A72148D}" name="Stĺpec6713" dataDxfId="10287"/>
    <tableColumn id="6714" xr3:uid="{6AE90155-F6E5-4BCA-9BE9-8E2B4037A520}" name="Stĺpec6714" dataDxfId="10286"/>
    <tableColumn id="6715" xr3:uid="{72E57670-F2C3-4516-95BA-B38971B1F53B}" name="Stĺpec6715" dataDxfId="10285"/>
    <tableColumn id="6716" xr3:uid="{D5ADC4A6-3E89-49D2-B58B-BCF570B48918}" name="Stĺpec6716" dataDxfId="10284"/>
    <tableColumn id="6717" xr3:uid="{6D76494B-0BE9-4FF2-B5ED-CBEB48A7FD21}" name="Stĺpec6717" dataDxfId="10283"/>
    <tableColumn id="6718" xr3:uid="{6272AC44-DB4C-4BB6-8DED-A582D234E676}" name="Stĺpec6718" dataDxfId="10282"/>
    <tableColumn id="6719" xr3:uid="{7027A791-2752-4BB4-B6A4-3DC5D159EFE7}" name="Stĺpec6719" dataDxfId="10281"/>
    <tableColumn id="6720" xr3:uid="{A07FBA53-62E9-4997-881A-FD2617BAD311}" name="Stĺpec6720" dataDxfId="10280"/>
    <tableColumn id="6721" xr3:uid="{DBDC141D-BADD-4C2F-B3A8-4514EF4C0223}" name="Stĺpec6721" dataDxfId="10279"/>
    <tableColumn id="6722" xr3:uid="{0BC1AF2C-83E1-4A6A-AC5A-D6A22F908837}" name="Stĺpec6722" dataDxfId="10278"/>
    <tableColumn id="6723" xr3:uid="{A57285E5-2E4C-4378-B9B9-7B3512CFB0AF}" name="Stĺpec6723" dataDxfId="10277"/>
    <tableColumn id="6724" xr3:uid="{ED84E063-8B51-4821-9245-7A8A529553D1}" name="Stĺpec6724" dataDxfId="10276"/>
    <tableColumn id="6725" xr3:uid="{BA5E65B0-E93C-4A6F-9EA3-9C926C2E7322}" name="Stĺpec6725" dataDxfId="10275"/>
    <tableColumn id="6726" xr3:uid="{A5BD90A0-30BB-4A65-952C-DE2A83F87BDC}" name="Stĺpec6726" dataDxfId="10274"/>
    <tableColumn id="6727" xr3:uid="{3BDF14AE-AB6A-4E84-A9EC-6C40EAA8C253}" name="Stĺpec6727" dataDxfId="10273"/>
    <tableColumn id="6728" xr3:uid="{DAF5833C-35F5-4E32-8E82-CA8C0737AB5C}" name="Stĺpec6728" dataDxfId="10272"/>
    <tableColumn id="6729" xr3:uid="{116A19F2-EB74-4748-B9F8-B1A4946D09FC}" name="Stĺpec6729" dataDxfId="10271"/>
    <tableColumn id="6730" xr3:uid="{1DF369DB-97B9-4873-AE7E-B9B1153C143C}" name="Stĺpec6730" dataDxfId="10270"/>
    <tableColumn id="6731" xr3:uid="{8D31B026-1C92-4651-8A0B-D513291310DF}" name="Stĺpec6731" dataDxfId="10269"/>
    <tableColumn id="6732" xr3:uid="{FF2FC26A-C309-4D26-A468-DD1A6CBA59BD}" name="Stĺpec6732" dataDxfId="10268"/>
    <tableColumn id="6733" xr3:uid="{6098614E-687C-472B-A497-DC0D8BEE17A4}" name="Stĺpec6733" dataDxfId="10267"/>
    <tableColumn id="6734" xr3:uid="{2D4D3770-C35A-4860-AE72-4D58B5B7E54B}" name="Stĺpec6734" dataDxfId="10266"/>
    <tableColumn id="6735" xr3:uid="{65FBE49F-DA91-4030-9B9A-6E8CC70A9548}" name="Stĺpec6735" dataDxfId="10265"/>
    <tableColumn id="6736" xr3:uid="{9A875D05-5532-414B-9AB7-D67B3FB7EBCA}" name="Stĺpec6736" dataDxfId="10264"/>
    <tableColumn id="6737" xr3:uid="{B99B431A-0984-44DE-9ABC-06EC15446EE1}" name="Stĺpec6737" dataDxfId="10263"/>
    <tableColumn id="6738" xr3:uid="{DC0D95B4-4CEE-487A-9852-51FD61879B3B}" name="Stĺpec6738" dataDxfId="10262"/>
    <tableColumn id="6739" xr3:uid="{6F5AF444-0D2E-47C5-8FFB-EB34B7BD2247}" name="Stĺpec6739" dataDxfId="10261"/>
    <tableColumn id="6740" xr3:uid="{10FF9F1E-D1BF-448E-B14E-60F0764315E9}" name="Stĺpec6740" dataDxfId="10260"/>
    <tableColumn id="6741" xr3:uid="{7B32F431-A783-49C4-8948-62BEACA4D124}" name="Stĺpec6741" dataDxfId="10259"/>
    <tableColumn id="6742" xr3:uid="{2CB1DE01-71D4-4D34-B5BC-BC99EE76834D}" name="Stĺpec6742" dataDxfId="10258"/>
    <tableColumn id="6743" xr3:uid="{F69ED43B-8607-4EF1-A1E2-BCA6EEAA2DD1}" name="Stĺpec6743" dataDxfId="10257"/>
    <tableColumn id="6744" xr3:uid="{492C8391-D91B-46CB-A5DA-F9C7530C89E0}" name="Stĺpec6744" dataDxfId="10256"/>
    <tableColumn id="6745" xr3:uid="{40CF9163-2940-4EE3-8069-451124ECB8CC}" name="Stĺpec6745" dataDxfId="10255"/>
    <tableColumn id="6746" xr3:uid="{729FA969-0850-49FF-9A3C-7DC2BAB7A846}" name="Stĺpec6746" dataDxfId="10254"/>
    <tableColumn id="6747" xr3:uid="{64F71D6B-6021-4F38-9768-BA18C8E80638}" name="Stĺpec6747" dataDxfId="10253"/>
    <tableColumn id="6748" xr3:uid="{72048392-2CFC-4127-9DBB-13A4AFC38F13}" name="Stĺpec6748" dataDxfId="10252"/>
    <tableColumn id="6749" xr3:uid="{436CCB77-718E-4C3E-AE23-FE76E4CC4552}" name="Stĺpec6749" dataDxfId="10251"/>
    <tableColumn id="6750" xr3:uid="{660B376F-3FE9-4E07-8FC1-3F623F95D8EA}" name="Stĺpec6750" dataDxfId="10250"/>
    <tableColumn id="6751" xr3:uid="{F96C8B1B-7E2E-42F7-A2BB-AC6B2E4D2FAD}" name="Stĺpec6751" dataDxfId="10249"/>
    <tableColumn id="6752" xr3:uid="{2161FA21-3AC7-4839-A4FD-2441319ED866}" name="Stĺpec6752" dataDxfId="10248"/>
    <tableColumn id="6753" xr3:uid="{287B6069-AB91-4459-BDE1-D1CE546F0001}" name="Stĺpec6753" dataDxfId="10247"/>
    <tableColumn id="6754" xr3:uid="{16590D69-C12A-47DC-BC7A-D1E19CEB6599}" name="Stĺpec6754" dataDxfId="10246"/>
    <tableColumn id="6755" xr3:uid="{A7FAC8F3-49A9-439F-9215-3CB782785A69}" name="Stĺpec6755" dataDxfId="10245"/>
    <tableColumn id="6756" xr3:uid="{8ED780DA-B2FF-412D-A7CF-022A42495241}" name="Stĺpec6756" dataDxfId="10244"/>
    <tableColumn id="6757" xr3:uid="{28A4C0D1-DBF4-4D78-A68A-5A87CC851FEA}" name="Stĺpec6757" dataDxfId="10243"/>
    <tableColumn id="6758" xr3:uid="{8A2B08EB-01EB-4A09-ADBD-F4758953B4DB}" name="Stĺpec6758" dataDxfId="10242"/>
    <tableColumn id="6759" xr3:uid="{1794954F-6AD7-4F0D-B7EF-D4F17D6EC579}" name="Stĺpec6759" dataDxfId="10241"/>
    <tableColumn id="6760" xr3:uid="{209F4BD6-7756-4828-9EC8-93D90C0EA9FC}" name="Stĺpec6760" dataDxfId="10240"/>
    <tableColumn id="6761" xr3:uid="{2709540A-1004-430B-86F2-5798A3AF7F68}" name="Stĺpec6761" dataDxfId="10239"/>
    <tableColumn id="6762" xr3:uid="{2492D754-0CAE-41FF-A7A1-87387810AD87}" name="Stĺpec6762" dataDxfId="10238"/>
    <tableColumn id="6763" xr3:uid="{6B4D3962-81F5-4591-8BCA-342634054A8C}" name="Stĺpec6763" dataDxfId="10237"/>
    <tableColumn id="6764" xr3:uid="{E8714666-D71C-4B4D-A08E-E8C8CE99DD12}" name="Stĺpec6764" dataDxfId="10236"/>
    <tableColumn id="6765" xr3:uid="{40CD8452-24A0-4FFC-AFBC-AC6D98BC450F}" name="Stĺpec6765" dataDxfId="10235"/>
    <tableColumn id="6766" xr3:uid="{BA9E7C81-4165-489F-8898-1E19C73BAEAE}" name="Stĺpec6766" dataDxfId="10234"/>
    <tableColumn id="6767" xr3:uid="{2272010C-993B-4D24-A46A-CB55C6A26EAE}" name="Stĺpec6767" dataDxfId="10233"/>
    <tableColumn id="6768" xr3:uid="{94C26CF6-8770-4D1E-9302-8FCF13179A8B}" name="Stĺpec6768" dataDxfId="10232"/>
    <tableColumn id="6769" xr3:uid="{7B16A573-7C8B-4B22-A9C3-A2074F58F1EC}" name="Stĺpec6769" dataDxfId="10231"/>
    <tableColumn id="6770" xr3:uid="{4F18CFDF-A0E9-4C3C-B2D7-7FF9001E8E00}" name="Stĺpec6770" dataDxfId="10230"/>
    <tableColumn id="6771" xr3:uid="{946CD2AC-934E-4DF1-977D-92AF3F90E3F8}" name="Stĺpec6771" dataDxfId="10229"/>
    <tableColumn id="6772" xr3:uid="{44A9E5F8-7DB0-4B02-A3B1-6C6A2D31AEA7}" name="Stĺpec6772" dataDxfId="10228"/>
    <tableColumn id="6773" xr3:uid="{1EBB903C-D492-4EF4-AB30-0099D9949DF7}" name="Stĺpec6773" dataDxfId="10227"/>
    <tableColumn id="6774" xr3:uid="{65A879CB-777A-4C0F-8B9A-4DA5449F9D09}" name="Stĺpec6774" dataDxfId="10226"/>
    <tableColumn id="6775" xr3:uid="{081AC601-87ED-4BBD-A824-699B23EE8AA6}" name="Stĺpec6775" dataDxfId="10225"/>
    <tableColumn id="6776" xr3:uid="{9876EF31-78D1-40BB-A9B7-1F90362CCBF8}" name="Stĺpec6776" dataDxfId="10224"/>
    <tableColumn id="6777" xr3:uid="{805E4F4E-0BE2-463B-BCA3-E3671EA2A733}" name="Stĺpec6777" dataDxfId="10223"/>
    <tableColumn id="6778" xr3:uid="{D48AD3DE-B1C0-4754-B449-6CC19A4EA7F5}" name="Stĺpec6778" dataDxfId="10222"/>
    <tableColumn id="6779" xr3:uid="{47394AD7-4C0E-4904-BEF0-C82071F9FA04}" name="Stĺpec6779" dataDxfId="10221"/>
    <tableColumn id="6780" xr3:uid="{6D03E09E-E0CF-4D16-B95C-C1137B11E058}" name="Stĺpec6780" dataDxfId="10220"/>
    <tableColumn id="6781" xr3:uid="{2669203E-7DC9-4D4D-8C54-C411F9F6684C}" name="Stĺpec6781" dataDxfId="10219"/>
    <tableColumn id="6782" xr3:uid="{9BBD5F6A-DAA2-4AD9-80A8-7275159FF93B}" name="Stĺpec6782" dataDxfId="10218"/>
    <tableColumn id="6783" xr3:uid="{4A8667AD-ECBF-499F-BEE7-1EAD45D8D925}" name="Stĺpec6783" dataDxfId="10217"/>
    <tableColumn id="6784" xr3:uid="{01762537-A177-4835-B0F1-2B1665B38946}" name="Stĺpec6784" dataDxfId="10216"/>
    <tableColumn id="6785" xr3:uid="{ABBBE82F-B172-4DAD-8C43-D470A38B0EEE}" name="Stĺpec6785" dataDxfId="10215"/>
    <tableColumn id="6786" xr3:uid="{209A832A-E648-4BF5-9823-84B62F6DBFE7}" name="Stĺpec6786" dataDxfId="10214"/>
    <tableColumn id="6787" xr3:uid="{7DD26152-0207-4899-9ADB-003A0EF1F33D}" name="Stĺpec6787" dataDxfId="10213"/>
    <tableColumn id="6788" xr3:uid="{91719231-5B3A-4876-B0A4-06E64F5433CD}" name="Stĺpec6788" dataDxfId="10212"/>
    <tableColumn id="6789" xr3:uid="{C77BA6AB-647B-4ADD-AA17-42AC5FE8E1D0}" name="Stĺpec6789" dataDxfId="10211"/>
    <tableColumn id="6790" xr3:uid="{6E85C5C0-EC3C-40F6-B80A-FCB652207149}" name="Stĺpec6790" dataDxfId="10210"/>
    <tableColumn id="6791" xr3:uid="{7EE2CFAE-D1E3-45D1-B62E-CF89AEE91D96}" name="Stĺpec6791" dataDxfId="10209"/>
    <tableColumn id="6792" xr3:uid="{02439DD3-4714-4ECD-8A36-DE2FA96ADCE5}" name="Stĺpec6792" dataDxfId="10208"/>
    <tableColumn id="6793" xr3:uid="{DE80FBD1-CF2B-4CEF-97DA-5FFAA7077E68}" name="Stĺpec6793" dataDxfId="10207"/>
    <tableColumn id="6794" xr3:uid="{3D5CBB7E-3C1B-47A5-BA13-4BC37737988D}" name="Stĺpec6794" dataDxfId="10206"/>
    <tableColumn id="6795" xr3:uid="{6AEF3AF5-30D3-40EE-A210-EDF1C43F8174}" name="Stĺpec6795" dataDxfId="10205"/>
    <tableColumn id="6796" xr3:uid="{40F1FD33-5FAE-4C30-92D0-87190DFB5D5B}" name="Stĺpec6796" dataDxfId="10204"/>
    <tableColumn id="6797" xr3:uid="{482E9C96-853C-4D94-B4C5-B9D7D23523B7}" name="Stĺpec6797" dataDxfId="10203"/>
    <tableColumn id="6798" xr3:uid="{6C4EEC5D-BB8B-4CE6-9942-6BFA622F75B2}" name="Stĺpec6798" dataDxfId="10202"/>
    <tableColumn id="6799" xr3:uid="{B14A8F94-5705-4865-88A7-2FD0968C6390}" name="Stĺpec6799" dataDxfId="10201"/>
    <tableColumn id="6800" xr3:uid="{31CB441E-708B-4563-B23B-C5B6562CAD7C}" name="Stĺpec6800" dataDxfId="10200"/>
    <tableColumn id="6801" xr3:uid="{7F47107C-E65F-436B-A45E-56C7ADD12490}" name="Stĺpec6801" dataDxfId="10199"/>
    <tableColumn id="6802" xr3:uid="{8B87817E-FD23-4894-BEAF-E83E85316B58}" name="Stĺpec6802" dataDxfId="10198"/>
    <tableColumn id="6803" xr3:uid="{4F9CAA88-BC0B-476C-B3D1-6766601EA9A5}" name="Stĺpec6803" dataDxfId="10197"/>
    <tableColumn id="6804" xr3:uid="{54C4664A-5895-4022-A788-DA27296F4A42}" name="Stĺpec6804" dataDxfId="10196"/>
    <tableColumn id="6805" xr3:uid="{805BA1CA-65F1-4287-BBD3-C0845A0D6CBC}" name="Stĺpec6805" dataDxfId="10195"/>
    <tableColumn id="6806" xr3:uid="{33A4A0EE-E864-4C22-B42D-BD8ED24003E8}" name="Stĺpec6806" dataDxfId="10194"/>
    <tableColumn id="6807" xr3:uid="{A71D3494-95DE-4AA0-B333-0E2D1420B7DB}" name="Stĺpec6807" dataDxfId="10193"/>
    <tableColumn id="6808" xr3:uid="{214F0024-4103-4400-B341-348F08B2B93C}" name="Stĺpec6808" dataDxfId="10192"/>
    <tableColumn id="6809" xr3:uid="{39CE2F47-EF86-4FAF-8880-63480C7FA09D}" name="Stĺpec6809" dataDxfId="10191"/>
    <tableColumn id="6810" xr3:uid="{2F39A888-F486-4BC1-9171-8219055F1A68}" name="Stĺpec6810" dataDxfId="10190"/>
    <tableColumn id="6811" xr3:uid="{E1E4CBB6-33D6-4221-B105-E456CC021F9D}" name="Stĺpec6811" dataDxfId="10189"/>
    <tableColumn id="6812" xr3:uid="{7F661273-3211-438C-BA22-FF5CF5BF29D3}" name="Stĺpec6812" dataDxfId="10188"/>
    <tableColumn id="6813" xr3:uid="{BB85DAA0-EF87-4FD4-ACE3-A31BA74D9FF9}" name="Stĺpec6813" dataDxfId="10187"/>
    <tableColumn id="6814" xr3:uid="{70B03A3E-6190-457F-AFCB-C8CD28C59335}" name="Stĺpec6814" dataDxfId="10186"/>
    <tableColumn id="6815" xr3:uid="{0E949A88-5EE2-436C-B314-BBA4CAC87B78}" name="Stĺpec6815" dataDxfId="10185"/>
    <tableColumn id="6816" xr3:uid="{1B31C1B2-6369-45E4-AB70-696F86B35D2B}" name="Stĺpec6816" dataDxfId="10184"/>
    <tableColumn id="6817" xr3:uid="{70ECF089-4743-478E-A805-56D937835AEB}" name="Stĺpec6817" dataDxfId="10183"/>
    <tableColumn id="6818" xr3:uid="{9D400218-97C5-42A0-8E77-B2A1B6A6B05B}" name="Stĺpec6818" dataDxfId="10182"/>
    <tableColumn id="6819" xr3:uid="{E608FC67-2EC2-463C-BB2C-4F29C94514F3}" name="Stĺpec6819" dataDxfId="10181"/>
    <tableColumn id="6820" xr3:uid="{7670E48D-6B60-4D86-A5FD-5D3BE4C53C2D}" name="Stĺpec6820" dataDxfId="10180"/>
    <tableColumn id="6821" xr3:uid="{05F93038-D232-47B0-A3F5-CEBD69F543DC}" name="Stĺpec6821" dataDxfId="10179"/>
    <tableColumn id="6822" xr3:uid="{2F7BC9AD-DD00-4880-9310-CA2F66BAF7EC}" name="Stĺpec6822" dataDxfId="10178"/>
    <tableColumn id="6823" xr3:uid="{359DD77D-DD8E-4F94-AAE2-73871E66554B}" name="Stĺpec6823" dataDxfId="10177"/>
    <tableColumn id="6824" xr3:uid="{443B27EC-8DA4-4D5E-A9C0-1FAA6C56BC81}" name="Stĺpec6824" dataDxfId="10176"/>
    <tableColumn id="6825" xr3:uid="{7F8116B6-8AC8-4AFE-9F1A-E4F29E589547}" name="Stĺpec6825" dataDxfId="10175"/>
    <tableColumn id="6826" xr3:uid="{D732B4D9-9B65-41BB-857D-286A233D94F9}" name="Stĺpec6826" dataDxfId="10174"/>
    <tableColumn id="6827" xr3:uid="{63C6FC00-968B-4E18-802A-71512859E14A}" name="Stĺpec6827" dataDxfId="10173"/>
    <tableColumn id="6828" xr3:uid="{FB275583-3185-431A-A49D-0BE57857E260}" name="Stĺpec6828" dataDxfId="10172"/>
    <tableColumn id="6829" xr3:uid="{6ADC09E9-6347-412E-AD61-02C67A558426}" name="Stĺpec6829" dataDxfId="10171"/>
    <tableColumn id="6830" xr3:uid="{B2FDB3EE-06F4-4AE3-A6DE-8AF8C79983CB}" name="Stĺpec6830" dataDxfId="10170"/>
    <tableColumn id="6831" xr3:uid="{7837EA1C-18C6-44F8-B32F-EC34545AD7FE}" name="Stĺpec6831" dataDxfId="10169"/>
    <tableColumn id="6832" xr3:uid="{2AFC85B6-1FC5-4A6E-82EB-CE9551307E01}" name="Stĺpec6832" dataDxfId="10168"/>
    <tableColumn id="6833" xr3:uid="{359E81AF-EC3D-4962-9F47-CE6405540FD5}" name="Stĺpec6833" dataDxfId="10167"/>
    <tableColumn id="6834" xr3:uid="{992CD4E6-70FB-4693-B55E-95AC6E97A93E}" name="Stĺpec6834" dataDxfId="10166"/>
    <tableColumn id="6835" xr3:uid="{3F830854-E57C-4AB2-8F88-9A98F3289693}" name="Stĺpec6835" dataDxfId="10165"/>
    <tableColumn id="6836" xr3:uid="{399F6A6F-8011-4768-A4DF-46CE24EA83A4}" name="Stĺpec6836" dataDxfId="10164"/>
    <tableColumn id="6837" xr3:uid="{11C43AED-512C-4AF7-8964-C5B9BE3D88D7}" name="Stĺpec6837" dataDxfId="10163"/>
    <tableColumn id="6838" xr3:uid="{ED6E03FA-8043-4162-A72C-3C4D82D99616}" name="Stĺpec6838" dataDxfId="10162"/>
    <tableColumn id="6839" xr3:uid="{E64E8AE0-C912-47FC-AD9F-7053F1C610C1}" name="Stĺpec6839" dataDxfId="10161"/>
    <tableColumn id="6840" xr3:uid="{6656C08B-B42C-4B69-A635-45E02DA4C1A6}" name="Stĺpec6840" dataDxfId="10160"/>
    <tableColumn id="6841" xr3:uid="{6EFCB1CA-BD69-4757-AFEB-F1A7E43B7A33}" name="Stĺpec6841" dataDxfId="10159"/>
    <tableColumn id="6842" xr3:uid="{1744D0C4-786A-4CA4-B15A-E99E62610AEF}" name="Stĺpec6842" dataDxfId="10158"/>
    <tableColumn id="6843" xr3:uid="{0C9FFC9B-2D3C-45DA-ABC7-5BA52713F54A}" name="Stĺpec6843" dataDxfId="10157"/>
    <tableColumn id="6844" xr3:uid="{281F748A-88B8-436B-8D9C-53615A3251F5}" name="Stĺpec6844" dataDxfId="10156"/>
    <tableColumn id="6845" xr3:uid="{815F126C-38DF-42EE-915F-97146D44DDCD}" name="Stĺpec6845" dataDxfId="10155"/>
    <tableColumn id="6846" xr3:uid="{2C9CE533-5692-4541-87D1-0CC3997856A0}" name="Stĺpec6846" dataDxfId="10154"/>
    <tableColumn id="6847" xr3:uid="{E4150714-5270-4A22-8505-F1B1FD324AEA}" name="Stĺpec6847" dataDxfId="10153"/>
    <tableColumn id="6848" xr3:uid="{D02F3B4D-2324-4BE2-9BBE-73C8ED1355D8}" name="Stĺpec6848" dataDxfId="10152"/>
    <tableColumn id="6849" xr3:uid="{BEDFA95C-524A-4F85-80F6-121570B9A089}" name="Stĺpec6849" dataDxfId="10151"/>
    <tableColumn id="6850" xr3:uid="{4F9ADEAA-FAC1-4DBE-966D-AB67EDBA4743}" name="Stĺpec6850" dataDxfId="10150"/>
    <tableColumn id="6851" xr3:uid="{AAFEFC27-19D5-413A-97A1-75D6E0EF2CA7}" name="Stĺpec6851" dataDxfId="10149"/>
    <tableColumn id="6852" xr3:uid="{D40BFD2B-8330-490B-94E8-4BECF5BFA0CB}" name="Stĺpec6852" dataDxfId="10148"/>
    <tableColumn id="6853" xr3:uid="{8C1C55B3-71FF-4B2A-A3E7-584263D7E687}" name="Stĺpec6853" dataDxfId="10147"/>
    <tableColumn id="6854" xr3:uid="{2F826AD1-8D35-459C-9CCD-0A553EEC5AD8}" name="Stĺpec6854" dataDxfId="10146"/>
    <tableColumn id="6855" xr3:uid="{915493B6-7D4E-4B24-9149-9BCFC76FDCCA}" name="Stĺpec6855" dataDxfId="10145"/>
    <tableColumn id="6856" xr3:uid="{CD135181-3286-4202-A33B-BC402E5BDAE3}" name="Stĺpec6856" dataDxfId="10144"/>
    <tableColumn id="6857" xr3:uid="{D4F438C3-747C-468D-B0ED-B34DB1C66099}" name="Stĺpec6857" dataDxfId="10143"/>
    <tableColumn id="6858" xr3:uid="{219E1437-D1C6-4F56-99E2-8434DA16204A}" name="Stĺpec6858" dataDxfId="10142"/>
    <tableColumn id="6859" xr3:uid="{A8D0A2F4-2187-4C17-9715-2F33E1F9000A}" name="Stĺpec6859" dataDxfId="10141"/>
    <tableColumn id="6860" xr3:uid="{121111D8-5440-4F3E-9A99-48F79540620C}" name="Stĺpec6860" dataDxfId="10140"/>
    <tableColumn id="6861" xr3:uid="{6594DB6A-EC21-497F-94C2-802E3D01B2F7}" name="Stĺpec6861" dataDxfId="10139"/>
    <tableColumn id="6862" xr3:uid="{04878498-0370-4BA7-AB73-53AC1D87C92E}" name="Stĺpec6862" dataDxfId="10138"/>
    <tableColumn id="6863" xr3:uid="{3060D034-FBD2-4D8F-B636-A442C2C97BC9}" name="Stĺpec6863" dataDxfId="10137"/>
    <tableColumn id="6864" xr3:uid="{6AE87171-255B-4C1C-A260-B9464070E37C}" name="Stĺpec6864" dataDxfId="10136"/>
    <tableColumn id="6865" xr3:uid="{927C5427-E444-4A67-849B-E4EDC4EC49DD}" name="Stĺpec6865" dataDxfId="10135"/>
    <tableColumn id="6866" xr3:uid="{EA530EA1-0B21-4AF0-9E06-C455E2102E6E}" name="Stĺpec6866" dataDxfId="10134"/>
    <tableColumn id="6867" xr3:uid="{7C83FEA3-0D8F-4732-B0EB-2670E4158A18}" name="Stĺpec6867" dataDxfId="10133"/>
    <tableColumn id="6868" xr3:uid="{83097B06-EE9E-43CB-9308-09518F4FA49D}" name="Stĺpec6868" dataDxfId="10132"/>
    <tableColumn id="6869" xr3:uid="{6D727FDC-F58B-44A4-A83D-5C93096FF2BF}" name="Stĺpec6869" dataDxfId="10131"/>
    <tableColumn id="6870" xr3:uid="{EBBE011D-DDE6-48FC-9EF6-8A7D66E353B6}" name="Stĺpec6870" dataDxfId="10130"/>
    <tableColumn id="6871" xr3:uid="{C47CDB14-5AB3-4DFA-8855-B590C0C9AF2D}" name="Stĺpec6871" dataDxfId="10129"/>
    <tableColumn id="6872" xr3:uid="{DA004CDE-268B-49AC-A252-C85FC2E6AEB6}" name="Stĺpec6872" dataDxfId="10128"/>
    <tableColumn id="6873" xr3:uid="{6FADBB0F-8BE3-457C-BEF8-403D9B879C4C}" name="Stĺpec6873" dataDxfId="10127"/>
    <tableColumn id="6874" xr3:uid="{A60C959F-712D-467B-8F82-CC467D7F8730}" name="Stĺpec6874" dataDxfId="10126"/>
    <tableColumn id="6875" xr3:uid="{D582F404-76F4-4AED-B0BF-DBBAA001FFD3}" name="Stĺpec6875" dataDxfId="10125"/>
    <tableColumn id="6876" xr3:uid="{5A81A90E-4B37-46D5-9576-E0B5810D52C8}" name="Stĺpec6876" dataDxfId="10124"/>
    <tableColumn id="6877" xr3:uid="{207F8743-4EBC-47D4-B6DC-23BCE1B34A64}" name="Stĺpec6877" dataDxfId="10123"/>
    <tableColumn id="6878" xr3:uid="{F6B4CBAB-C147-490D-ACFF-E6594D0453C3}" name="Stĺpec6878" dataDxfId="10122"/>
    <tableColumn id="6879" xr3:uid="{B9445E9A-E5F5-4C04-93A5-56F674A97F1B}" name="Stĺpec6879" dataDxfId="10121"/>
    <tableColumn id="6880" xr3:uid="{EC93FF74-C2E9-4F5B-84AE-7BCC26C161B6}" name="Stĺpec6880" dataDxfId="10120"/>
    <tableColumn id="6881" xr3:uid="{7E864581-8D86-4030-BA00-CE834F5C392D}" name="Stĺpec6881" dataDxfId="10119"/>
    <tableColumn id="6882" xr3:uid="{F12F6C9D-32B9-4D27-9BA9-ACA5B32CDF1F}" name="Stĺpec6882" dataDxfId="10118"/>
    <tableColumn id="6883" xr3:uid="{77287D69-2B58-48D9-B0C9-23BB382C04C1}" name="Stĺpec6883" dataDxfId="10117"/>
    <tableColumn id="6884" xr3:uid="{F94E91F0-DEF8-4E08-B818-4C99D5CF904B}" name="Stĺpec6884" dataDxfId="10116"/>
    <tableColumn id="6885" xr3:uid="{749ACF65-8D00-4963-9D26-F4C220F3C708}" name="Stĺpec6885" dataDxfId="10115"/>
    <tableColumn id="6886" xr3:uid="{CFFA849A-C50E-49A9-82D5-1E907728EC58}" name="Stĺpec6886" dataDxfId="10114"/>
    <tableColumn id="6887" xr3:uid="{AEA19C08-B4EB-4C87-B6AA-FE767331548A}" name="Stĺpec6887" dataDxfId="10113"/>
    <tableColumn id="6888" xr3:uid="{09239C59-1B1A-49CE-87F5-77C44E2305A4}" name="Stĺpec6888" dataDxfId="10112"/>
    <tableColumn id="6889" xr3:uid="{01E24751-8CFD-42BD-A6F4-50FDC37AFEC3}" name="Stĺpec6889" dataDxfId="10111"/>
    <tableColumn id="6890" xr3:uid="{031A881C-746D-48B1-88DF-3C9E7F9FC9E1}" name="Stĺpec6890" dataDxfId="10110"/>
    <tableColumn id="6891" xr3:uid="{B5AF23C3-6DDC-4D87-B7FC-E3C235ABB251}" name="Stĺpec6891" dataDxfId="10109"/>
    <tableColumn id="6892" xr3:uid="{02F7BA4B-168B-40F7-8CF7-EE8C0A9D44EA}" name="Stĺpec6892" dataDxfId="10108"/>
    <tableColumn id="6893" xr3:uid="{8BA8916D-3159-40E5-88F5-AA0D3DA06B47}" name="Stĺpec6893" dataDxfId="10107"/>
    <tableColumn id="6894" xr3:uid="{F86A11FD-74C1-43DD-AEA9-DDB6AC62B44E}" name="Stĺpec6894" dataDxfId="10106"/>
    <tableColumn id="6895" xr3:uid="{BE49B1D3-5B56-4409-A436-CE700BE8FAD7}" name="Stĺpec6895" dataDxfId="10105"/>
    <tableColumn id="6896" xr3:uid="{387F8055-D637-4806-953D-26CB6A3347C2}" name="Stĺpec6896" dataDxfId="10104"/>
    <tableColumn id="6897" xr3:uid="{BA8A5D34-0142-494A-96DB-D011A412226C}" name="Stĺpec6897" dataDxfId="10103"/>
    <tableColumn id="6898" xr3:uid="{89FE6035-0B69-45BD-87C1-7BA112CE8BFE}" name="Stĺpec6898" dataDxfId="10102"/>
    <tableColumn id="6899" xr3:uid="{BF614469-6BEE-4994-9D7C-66F731A49F7B}" name="Stĺpec6899" dataDxfId="10101"/>
    <tableColumn id="6900" xr3:uid="{D61B1452-EB21-4B27-BB54-52691FBF84E3}" name="Stĺpec6900" dataDxfId="10100"/>
    <tableColumn id="6901" xr3:uid="{FC5E38F4-49B0-4680-87A6-0561ACBEE696}" name="Stĺpec6901" dataDxfId="10099"/>
    <tableColumn id="6902" xr3:uid="{10F7A0C3-441E-4498-82D4-5F731ACCD4EA}" name="Stĺpec6902" dataDxfId="10098"/>
    <tableColumn id="6903" xr3:uid="{4DD4CB53-C9B4-40D2-BAE5-495552CE420C}" name="Stĺpec6903" dataDxfId="10097"/>
    <tableColumn id="6904" xr3:uid="{2452C8E1-7524-4E15-AD88-A33E8C9A039D}" name="Stĺpec6904" dataDxfId="10096"/>
    <tableColumn id="6905" xr3:uid="{47533BD0-DDE9-4F25-9D29-06A6580373CF}" name="Stĺpec6905" dataDxfId="10095"/>
    <tableColumn id="6906" xr3:uid="{05060A2C-56E8-45DF-9BB7-D0E095178681}" name="Stĺpec6906" dataDxfId="10094"/>
    <tableColumn id="6907" xr3:uid="{F1F4C88C-FCA7-49D5-B989-E98B56AF2447}" name="Stĺpec6907" dataDxfId="10093"/>
    <tableColumn id="6908" xr3:uid="{84EDF5E3-4225-4246-A4E3-0A51610837DB}" name="Stĺpec6908" dataDxfId="10092"/>
    <tableColumn id="6909" xr3:uid="{615EC025-2E41-4852-BBA6-FB4FFBC6DC2A}" name="Stĺpec6909" dataDxfId="10091"/>
    <tableColumn id="6910" xr3:uid="{8B25BB12-0F97-498F-A238-072A6FB50D5B}" name="Stĺpec6910" dataDxfId="10090"/>
    <tableColumn id="6911" xr3:uid="{11DBF9A0-9DCC-45C0-80A1-C323D352E081}" name="Stĺpec6911" dataDxfId="10089"/>
    <tableColumn id="6912" xr3:uid="{F2DC2DC9-90EF-4BC8-B39A-DC5A30D89CDE}" name="Stĺpec6912" dataDxfId="10088"/>
    <tableColumn id="6913" xr3:uid="{CBCB4691-55C9-4702-8014-72D9F363A34C}" name="Stĺpec6913" dataDxfId="10087"/>
    <tableColumn id="6914" xr3:uid="{ACD1A73E-2DC4-4977-9FE1-22690D91A782}" name="Stĺpec6914" dataDxfId="10086"/>
    <tableColumn id="6915" xr3:uid="{ED0B0473-40FF-4C91-960E-51F7CC4B36E6}" name="Stĺpec6915" dataDxfId="10085"/>
    <tableColumn id="6916" xr3:uid="{4A17F834-CD28-4115-AAB0-5F7F55E33C66}" name="Stĺpec6916" dataDxfId="10084"/>
    <tableColumn id="6917" xr3:uid="{8F1EF763-B7FE-4584-A318-602F7A37B995}" name="Stĺpec6917" dataDxfId="10083"/>
    <tableColumn id="6918" xr3:uid="{113AA3E7-4B03-4C8F-8772-6E3E94A11078}" name="Stĺpec6918" dataDxfId="10082"/>
    <tableColumn id="6919" xr3:uid="{C024495D-44F8-4340-95F8-F998C2A164B7}" name="Stĺpec6919" dataDxfId="10081"/>
    <tableColumn id="6920" xr3:uid="{0D2D301E-7C47-4390-9B35-89DCCC5EC97A}" name="Stĺpec6920" dataDxfId="10080"/>
    <tableColumn id="6921" xr3:uid="{B8F8DB33-64F5-4E7B-854B-F632BC696A54}" name="Stĺpec6921" dataDxfId="10079"/>
    <tableColumn id="6922" xr3:uid="{7E01C810-4414-4936-A5FD-CCA202CD3328}" name="Stĺpec6922" dataDxfId="10078"/>
    <tableColumn id="6923" xr3:uid="{75980060-7515-4513-93B4-23EFDE99776F}" name="Stĺpec6923" dataDxfId="10077"/>
    <tableColumn id="6924" xr3:uid="{C39C5386-84E8-4C48-957A-A601F98C009E}" name="Stĺpec6924" dataDxfId="10076"/>
    <tableColumn id="6925" xr3:uid="{3230B593-5FDE-4D75-8155-7EB0BD676FA1}" name="Stĺpec6925" dataDxfId="10075"/>
    <tableColumn id="6926" xr3:uid="{42865544-5E73-4183-A9B8-17DD08CFC47B}" name="Stĺpec6926" dataDxfId="10074"/>
    <tableColumn id="6927" xr3:uid="{A0F883FF-91D2-47B3-88FC-152BFDAEE720}" name="Stĺpec6927" dataDxfId="10073"/>
    <tableColumn id="6928" xr3:uid="{78F405FB-6875-460F-B322-5658BEEDB702}" name="Stĺpec6928" dataDxfId="10072"/>
    <tableColumn id="6929" xr3:uid="{DC520802-2B58-4860-8782-DE412A107835}" name="Stĺpec6929" dataDxfId="10071"/>
    <tableColumn id="6930" xr3:uid="{586E4F68-EF82-4113-B7CA-894099746C2D}" name="Stĺpec6930" dataDxfId="10070"/>
    <tableColumn id="6931" xr3:uid="{6245EF0F-BE6E-493C-AB8A-3B3A5AEF2604}" name="Stĺpec6931" dataDxfId="10069"/>
    <tableColumn id="6932" xr3:uid="{A0BFDA59-B180-4E8E-9766-F92A84F5D5AD}" name="Stĺpec6932" dataDxfId="10068"/>
    <tableColumn id="6933" xr3:uid="{E06E4894-0B27-4FEE-A956-D4E0AF715A1F}" name="Stĺpec6933" dataDxfId="10067"/>
    <tableColumn id="6934" xr3:uid="{E98F3E39-E0DA-480D-8FBE-A4587A673F3D}" name="Stĺpec6934" dataDxfId="10066"/>
    <tableColumn id="6935" xr3:uid="{3BF4497D-5D4C-426B-B2F1-F321B422983B}" name="Stĺpec6935" dataDxfId="10065"/>
    <tableColumn id="6936" xr3:uid="{CE053996-85A3-4918-82E2-889EE3C60B55}" name="Stĺpec6936" dataDxfId="10064"/>
    <tableColumn id="6937" xr3:uid="{724DE534-5956-4728-AEAC-CD776570BEDC}" name="Stĺpec6937" dataDxfId="10063"/>
    <tableColumn id="6938" xr3:uid="{7A2CD3F0-E632-4D3F-BF9C-F66E0BE4A020}" name="Stĺpec6938" dataDxfId="10062"/>
    <tableColumn id="6939" xr3:uid="{D7977120-A7DD-4454-8FED-80B08E4065E8}" name="Stĺpec6939" dataDxfId="10061"/>
    <tableColumn id="6940" xr3:uid="{E82A86DD-3C96-4587-8F75-8A4CF740CC37}" name="Stĺpec6940" dataDxfId="10060"/>
    <tableColumn id="6941" xr3:uid="{72742B53-8D9B-47D6-B077-F2D4EE047E6B}" name="Stĺpec6941" dataDxfId="10059"/>
    <tableColumn id="6942" xr3:uid="{DA364BFE-8CC4-4F3B-8ABB-0C32A85F5558}" name="Stĺpec6942" dataDxfId="10058"/>
    <tableColumn id="6943" xr3:uid="{D918023A-BE9F-471B-8A14-B629047A8E12}" name="Stĺpec6943" dataDxfId="10057"/>
    <tableColumn id="6944" xr3:uid="{41AB07A6-987E-44A9-810A-AC8CC6DFF7D4}" name="Stĺpec6944" dataDxfId="10056"/>
    <tableColumn id="6945" xr3:uid="{3627E359-1709-447B-9E33-5384A30489CC}" name="Stĺpec6945" dataDxfId="10055"/>
    <tableColumn id="6946" xr3:uid="{78EBF13A-E638-4D41-88DE-7EDFB3EC87BD}" name="Stĺpec6946" dataDxfId="10054"/>
    <tableColumn id="6947" xr3:uid="{4E98C0F4-1B88-4202-AFA5-8D8ADAFCB619}" name="Stĺpec6947" dataDxfId="10053"/>
    <tableColumn id="6948" xr3:uid="{434579B4-28DA-4A26-9D56-F1D13116210F}" name="Stĺpec6948" dataDxfId="10052"/>
    <tableColumn id="6949" xr3:uid="{B9732090-23B5-429A-B7CF-95CA6D3A9623}" name="Stĺpec6949" dataDxfId="10051"/>
    <tableColumn id="6950" xr3:uid="{14C70439-7D9D-4FBE-AB24-8C23DEC30AB4}" name="Stĺpec6950" dataDxfId="10050"/>
    <tableColumn id="6951" xr3:uid="{D06FCB72-4414-44C7-BAC0-F60560132533}" name="Stĺpec6951" dataDxfId="10049"/>
    <tableColumn id="6952" xr3:uid="{37EBBF4B-74CD-4146-AF61-0AE12B297DD0}" name="Stĺpec6952" dataDxfId="10048"/>
    <tableColumn id="6953" xr3:uid="{F2FBA4EE-9E3B-452D-96E2-2547B124A3A4}" name="Stĺpec6953" dataDxfId="10047"/>
    <tableColumn id="6954" xr3:uid="{76EF5180-AE69-4A64-81F0-81AAB3DBAF9F}" name="Stĺpec6954" dataDxfId="10046"/>
    <tableColumn id="6955" xr3:uid="{BC4EFDA6-068A-426D-A892-BE94EE4451C4}" name="Stĺpec6955" dataDxfId="10045"/>
    <tableColumn id="6956" xr3:uid="{A617B24D-1D86-43F8-B29C-78A9B4A8CB2E}" name="Stĺpec6956" dataDxfId="10044"/>
    <tableColumn id="6957" xr3:uid="{562364DE-BC56-4DEB-8DA3-2A86EB8F3DBE}" name="Stĺpec6957" dataDxfId="10043"/>
    <tableColumn id="6958" xr3:uid="{4E0EB8E0-184A-4E9A-82D4-30494A451BBA}" name="Stĺpec6958" dataDxfId="10042"/>
    <tableColumn id="6959" xr3:uid="{782D82FB-DC63-4D73-9EBC-66A2FE883923}" name="Stĺpec6959" dataDxfId="10041"/>
    <tableColumn id="6960" xr3:uid="{EAB478FD-BD9F-4175-A420-0BE25FCA1593}" name="Stĺpec6960" dataDxfId="10040"/>
    <tableColumn id="6961" xr3:uid="{F61F2E8F-E435-4981-B795-F333E6A04EBB}" name="Stĺpec6961" dataDxfId="10039"/>
    <tableColumn id="6962" xr3:uid="{A8DE8638-8B5B-479C-95EE-720254834F4B}" name="Stĺpec6962" dataDxfId="10038"/>
    <tableColumn id="6963" xr3:uid="{3F9EF4BA-D959-4B62-8956-29D1156337DE}" name="Stĺpec6963" dataDxfId="10037"/>
    <tableColumn id="6964" xr3:uid="{D5603FBF-4059-4FC5-ACFE-FD0B84427C04}" name="Stĺpec6964" dataDxfId="10036"/>
    <tableColumn id="6965" xr3:uid="{A90698D2-2F4D-46F2-972F-6137E296B1E6}" name="Stĺpec6965" dataDxfId="10035"/>
    <tableColumn id="6966" xr3:uid="{565A8781-7097-4877-83AA-3ADD5BE19055}" name="Stĺpec6966" dataDxfId="10034"/>
    <tableColumn id="6967" xr3:uid="{32BD7AAE-214E-4C0D-B870-0867DDC45C78}" name="Stĺpec6967" dataDxfId="10033"/>
    <tableColumn id="6968" xr3:uid="{C4CA53B5-823C-42B6-A6D2-2E32FF3C7DD3}" name="Stĺpec6968" dataDxfId="10032"/>
    <tableColumn id="6969" xr3:uid="{3E260731-E918-4538-B9A6-1F4A7571867C}" name="Stĺpec6969" dataDxfId="10031"/>
    <tableColumn id="6970" xr3:uid="{3E9A8CD8-3EA6-4953-BF5D-CE56230E2988}" name="Stĺpec6970" dataDxfId="10030"/>
    <tableColumn id="6971" xr3:uid="{387A823A-79C6-4BD6-A9EC-354BE5D32A15}" name="Stĺpec6971" dataDxfId="10029"/>
    <tableColumn id="6972" xr3:uid="{4679D233-44AD-4D5F-A4DC-92F4494C164F}" name="Stĺpec6972" dataDxfId="10028"/>
    <tableColumn id="6973" xr3:uid="{0F2E481A-075A-4B68-9074-55C5DEEC000B}" name="Stĺpec6973" dataDxfId="10027"/>
    <tableColumn id="6974" xr3:uid="{2386DB9B-ADE7-4730-8864-3C0CC692DC0F}" name="Stĺpec6974" dataDxfId="10026"/>
    <tableColumn id="6975" xr3:uid="{EC99ED75-E2B3-446B-B0FD-04124312CAD3}" name="Stĺpec6975" dataDxfId="10025"/>
    <tableColumn id="6976" xr3:uid="{6649551C-3C4C-445C-B1CE-4C1238F56938}" name="Stĺpec6976" dataDxfId="10024"/>
    <tableColumn id="6977" xr3:uid="{0D43006E-2122-465D-BFC9-E981C77FB87E}" name="Stĺpec6977" dataDxfId="10023"/>
    <tableColumn id="6978" xr3:uid="{620AFA63-C1FE-4D6A-8E34-2AA39DA44B90}" name="Stĺpec6978" dataDxfId="10022"/>
    <tableColumn id="6979" xr3:uid="{97E2848E-6E63-4DFB-93D9-206F3CFB2218}" name="Stĺpec6979" dataDxfId="10021"/>
    <tableColumn id="6980" xr3:uid="{74DED21B-442A-4916-B0E9-7715D51E7F49}" name="Stĺpec6980" dataDxfId="10020"/>
    <tableColumn id="6981" xr3:uid="{9E397242-78E3-49F0-8B91-692B18F3BA9E}" name="Stĺpec6981" dataDxfId="10019"/>
    <tableColumn id="6982" xr3:uid="{AABB4C5B-C4B3-4583-B608-919197F88948}" name="Stĺpec6982" dataDxfId="10018"/>
    <tableColumn id="6983" xr3:uid="{AB79CFC5-A9DC-49E5-8B30-E127F18CBB3A}" name="Stĺpec6983" dataDxfId="10017"/>
    <tableColumn id="6984" xr3:uid="{A6B327E9-0248-4887-9DD3-1697E69AFBB6}" name="Stĺpec6984" dataDxfId="10016"/>
    <tableColumn id="6985" xr3:uid="{F54D87D8-6C41-4140-946B-283A467A1F70}" name="Stĺpec6985" dataDxfId="10015"/>
    <tableColumn id="6986" xr3:uid="{962609FF-83CA-4CA5-BA63-211D3C1E18CF}" name="Stĺpec6986" dataDxfId="10014"/>
    <tableColumn id="6987" xr3:uid="{E6DD34C3-2DE5-4908-829E-22EA4945BF6E}" name="Stĺpec6987" dataDxfId="10013"/>
    <tableColumn id="6988" xr3:uid="{44D6CB83-4984-4337-ACCE-E14A40489132}" name="Stĺpec6988" dataDxfId="10012"/>
    <tableColumn id="6989" xr3:uid="{6CF2E768-4734-46EE-BD31-9EDFA013FBAA}" name="Stĺpec6989" dataDxfId="10011"/>
    <tableColumn id="6990" xr3:uid="{6DBF4A8D-DA76-414F-B81F-D23FABAF3ACA}" name="Stĺpec6990" dataDxfId="10010"/>
    <tableColumn id="6991" xr3:uid="{F5D466C4-AF9E-495E-BCC0-71EA3BE71FE3}" name="Stĺpec6991" dataDxfId="10009"/>
    <tableColumn id="6992" xr3:uid="{F7890680-A26B-42CF-B457-AA347313DFD9}" name="Stĺpec6992" dataDxfId="10008"/>
    <tableColumn id="6993" xr3:uid="{3CABD9A6-F27E-4533-AF89-8A4ECC85D195}" name="Stĺpec6993" dataDxfId="10007"/>
    <tableColumn id="6994" xr3:uid="{7A60D9DE-1828-464A-AB2B-2C2366A6C64A}" name="Stĺpec6994" dataDxfId="10006"/>
    <tableColumn id="6995" xr3:uid="{BF0D030A-A77A-4DA2-BE72-5B83CC7BF323}" name="Stĺpec6995" dataDxfId="10005"/>
    <tableColumn id="6996" xr3:uid="{EE51C185-E9C2-4F4A-8C9B-2D674FAFA776}" name="Stĺpec6996" dataDxfId="10004"/>
    <tableColumn id="6997" xr3:uid="{953D5991-AFAB-47BA-9F88-1EC520630B76}" name="Stĺpec6997" dataDxfId="10003"/>
    <tableColumn id="6998" xr3:uid="{985D1DB5-4996-4A34-9C1A-3A1BB7153DDE}" name="Stĺpec6998" dataDxfId="10002"/>
    <tableColumn id="6999" xr3:uid="{69913AC6-EF95-4DFB-B8A0-1DEE51A78163}" name="Stĺpec6999" dataDxfId="10001"/>
    <tableColumn id="7000" xr3:uid="{A7522DBF-2457-416B-88BE-D2174B5EA66C}" name="Stĺpec7000" dataDxfId="10000"/>
    <tableColumn id="7001" xr3:uid="{FCAF8E0D-F7D6-48A7-944C-220846E60F1B}" name="Stĺpec7001" dataDxfId="9999"/>
    <tableColumn id="7002" xr3:uid="{CED9D995-E200-46A9-AC5F-E3C6FE14C7FA}" name="Stĺpec7002" dataDxfId="9998"/>
    <tableColumn id="7003" xr3:uid="{2F4CBDCD-32BA-4C7D-B1B3-E3AF612B9309}" name="Stĺpec7003" dataDxfId="9997"/>
    <tableColumn id="7004" xr3:uid="{93471B16-8115-4D8F-8B85-2B02ACED08BA}" name="Stĺpec7004" dataDxfId="9996"/>
    <tableColumn id="7005" xr3:uid="{027C2991-3031-4BD3-B8DB-91ECB106DF99}" name="Stĺpec7005" dataDxfId="9995"/>
    <tableColumn id="7006" xr3:uid="{FC547B0E-8565-4678-96D4-BBDE997D6E9E}" name="Stĺpec7006" dataDxfId="9994"/>
    <tableColumn id="7007" xr3:uid="{6D255D2D-315C-48C7-B491-FE605D56BEEE}" name="Stĺpec7007" dataDxfId="9993"/>
    <tableColumn id="7008" xr3:uid="{03AABD04-4522-4579-8D7F-E4C1CD1EA58C}" name="Stĺpec7008" dataDxfId="9992"/>
    <tableColumn id="7009" xr3:uid="{7C7BEC22-2450-4651-AA9B-5AD2EE05002A}" name="Stĺpec7009" dataDxfId="9991"/>
    <tableColumn id="7010" xr3:uid="{B2DCB1F0-C9D0-49E8-9699-95F6E982B642}" name="Stĺpec7010" dataDxfId="9990"/>
    <tableColumn id="7011" xr3:uid="{3299815A-938C-4C61-A7E1-D48298500168}" name="Stĺpec7011" dataDxfId="9989"/>
    <tableColumn id="7012" xr3:uid="{60B82C2F-5CA1-4419-962E-9319B758E0B4}" name="Stĺpec7012" dataDxfId="9988"/>
    <tableColumn id="7013" xr3:uid="{196078D7-427A-4C3A-9B42-FFE3136BA03E}" name="Stĺpec7013" dataDxfId="9987"/>
    <tableColumn id="7014" xr3:uid="{376A6DEE-C41A-44E6-85A8-A2EA43B009B9}" name="Stĺpec7014" dataDxfId="9986"/>
    <tableColumn id="7015" xr3:uid="{8FD994A8-D4E1-4410-BBF1-4DDD16F07EC8}" name="Stĺpec7015" dataDxfId="9985"/>
    <tableColumn id="7016" xr3:uid="{80C868E1-CBFE-4050-BA37-4202A9A86F39}" name="Stĺpec7016" dataDxfId="9984"/>
    <tableColumn id="7017" xr3:uid="{28DF12D2-9488-425A-9BFC-4931959F644E}" name="Stĺpec7017" dataDxfId="9983"/>
    <tableColumn id="7018" xr3:uid="{F324ADAE-D754-4DF4-8852-16F77AABE3AE}" name="Stĺpec7018" dataDxfId="9982"/>
    <tableColumn id="7019" xr3:uid="{E62B0178-FB97-4C13-B5F5-FB8A0DA23AF8}" name="Stĺpec7019" dataDxfId="9981"/>
    <tableColumn id="7020" xr3:uid="{83A9FCCF-3F79-475E-A6FD-8B1974D4F4E7}" name="Stĺpec7020" dataDxfId="9980"/>
    <tableColumn id="7021" xr3:uid="{1368CE50-03F7-41C1-AF6B-548A666761DD}" name="Stĺpec7021" dataDxfId="9979"/>
    <tableColumn id="7022" xr3:uid="{F8810926-55D5-434E-81FD-4E3CC5E322CC}" name="Stĺpec7022" dataDxfId="9978"/>
    <tableColumn id="7023" xr3:uid="{52A6F4D2-3CB4-4395-A19B-4DD032578B58}" name="Stĺpec7023" dataDxfId="9977"/>
    <tableColumn id="7024" xr3:uid="{802E75FA-8E57-46F2-AAF5-799F43C7CEF8}" name="Stĺpec7024" dataDxfId="9976"/>
    <tableColumn id="7025" xr3:uid="{E4AD950D-2F6F-44EB-9EF4-FFFE1B7C7DA4}" name="Stĺpec7025" dataDxfId="9975"/>
    <tableColumn id="7026" xr3:uid="{99707B69-8F33-423D-A367-4BACD42F1981}" name="Stĺpec7026" dataDxfId="9974"/>
    <tableColumn id="7027" xr3:uid="{26562E68-0FE3-487F-A4B4-D32AEF9FD9AD}" name="Stĺpec7027" dataDxfId="9973"/>
    <tableColumn id="7028" xr3:uid="{BCCD8FEF-66CA-4100-93C8-94A9658A35D0}" name="Stĺpec7028" dataDxfId="9972"/>
    <tableColumn id="7029" xr3:uid="{5EAC9EFE-02C7-4A0D-AA1C-8EC5FD17AC4E}" name="Stĺpec7029" dataDxfId="9971"/>
    <tableColumn id="7030" xr3:uid="{FEB2E67E-E6B7-42CB-B28D-21CFC4770CEC}" name="Stĺpec7030" dataDxfId="9970"/>
    <tableColumn id="7031" xr3:uid="{DE5604A1-D32D-45AB-9656-14900496618C}" name="Stĺpec7031" dataDxfId="9969"/>
    <tableColumn id="7032" xr3:uid="{88CBB3F2-C2DA-4E80-BF5A-1592BDADA1A4}" name="Stĺpec7032" dataDxfId="9968"/>
    <tableColumn id="7033" xr3:uid="{3FC7DB73-59E3-416D-96BC-540C6A94424F}" name="Stĺpec7033" dataDxfId="9967"/>
    <tableColumn id="7034" xr3:uid="{6B8316DC-28E6-4D95-AA73-B42BF0234DBE}" name="Stĺpec7034" dataDxfId="9966"/>
    <tableColumn id="7035" xr3:uid="{6AA28AF3-F9F3-4886-97D0-7ECCA3217218}" name="Stĺpec7035" dataDxfId="9965"/>
    <tableColumn id="7036" xr3:uid="{22D066B8-379F-45EF-8A69-0ED502A1B1DB}" name="Stĺpec7036" dataDxfId="9964"/>
    <tableColumn id="7037" xr3:uid="{9BC33F23-4572-47D3-9824-0D47283DE0F0}" name="Stĺpec7037" dataDxfId="9963"/>
    <tableColumn id="7038" xr3:uid="{F6FFC98D-E520-4415-8036-565817D26D7D}" name="Stĺpec7038" dataDxfId="9962"/>
    <tableColumn id="7039" xr3:uid="{D761A8DF-C327-4F23-A820-402888EEEFD6}" name="Stĺpec7039" dataDxfId="9961"/>
    <tableColumn id="7040" xr3:uid="{0685F51C-446B-415A-8B9E-D8230AA8FE78}" name="Stĺpec7040" dataDxfId="9960"/>
    <tableColumn id="7041" xr3:uid="{ACFADC14-FF56-4FD2-B953-54B0FC277AFC}" name="Stĺpec7041" dataDxfId="9959"/>
    <tableColumn id="7042" xr3:uid="{6DB86BED-A979-4E6A-9FC0-B5CE4B117057}" name="Stĺpec7042" dataDxfId="9958"/>
    <tableColumn id="7043" xr3:uid="{2D10AFBE-CA82-4CF7-8BE8-D922977C0424}" name="Stĺpec7043" dataDxfId="9957"/>
    <tableColumn id="7044" xr3:uid="{5ECD0E39-E5D0-485C-892B-8DB0D001231D}" name="Stĺpec7044" dataDxfId="9956"/>
    <tableColumn id="7045" xr3:uid="{945D0B29-F191-47DC-BD63-AB4723C02E71}" name="Stĺpec7045" dataDxfId="9955"/>
    <tableColumn id="7046" xr3:uid="{9D7D84FD-B997-40EF-901E-33B97BC741EF}" name="Stĺpec7046" dataDxfId="9954"/>
    <tableColumn id="7047" xr3:uid="{AF6FD63E-8AEE-4C9B-9DE5-EBB2BD3ACA4A}" name="Stĺpec7047" dataDxfId="9953"/>
    <tableColumn id="7048" xr3:uid="{8C08CA25-C414-416F-9F7B-72F5F6796C00}" name="Stĺpec7048" dataDxfId="9952"/>
    <tableColumn id="7049" xr3:uid="{7D4790DF-8959-4757-80F3-6743379BC0A7}" name="Stĺpec7049" dataDxfId="9951"/>
    <tableColumn id="7050" xr3:uid="{6E67CFBC-FE3C-41C3-9A64-BFFF69024F7D}" name="Stĺpec7050" dataDxfId="9950"/>
    <tableColumn id="7051" xr3:uid="{82258C37-7527-4261-BB4F-68C15DF9D448}" name="Stĺpec7051" dataDxfId="9949"/>
    <tableColumn id="7052" xr3:uid="{59DEBC20-25B5-4315-8517-89E1B7128C5E}" name="Stĺpec7052" dataDxfId="9948"/>
    <tableColumn id="7053" xr3:uid="{DE6B0678-6F45-409D-89E0-026CE14CC52E}" name="Stĺpec7053" dataDxfId="9947"/>
    <tableColumn id="7054" xr3:uid="{B6C35B19-7FEB-4F1F-A1C7-BFF4204FD833}" name="Stĺpec7054" dataDxfId="9946"/>
    <tableColumn id="7055" xr3:uid="{748BC88E-C32E-4541-9C7E-D7308AFF96EA}" name="Stĺpec7055" dataDxfId="9945"/>
    <tableColumn id="7056" xr3:uid="{51A2436B-8E48-4658-BB19-55429B011038}" name="Stĺpec7056" dataDxfId="9944"/>
    <tableColumn id="7057" xr3:uid="{33851EA4-3A0E-46A4-9687-99FF997C9E41}" name="Stĺpec7057" dataDxfId="9943"/>
    <tableColumn id="7058" xr3:uid="{AE836F53-8956-47CB-9725-53D4432FE30E}" name="Stĺpec7058" dataDxfId="9942"/>
    <tableColumn id="7059" xr3:uid="{A04C41E6-55C1-44BD-8050-F19272B8F2FF}" name="Stĺpec7059" dataDxfId="9941"/>
    <tableColumn id="7060" xr3:uid="{58413F21-0D79-4A85-98F1-D694C4053E01}" name="Stĺpec7060" dataDxfId="9940"/>
    <tableColumn id="7061" xr3:uid="{732EDABA-B382-463F-A62E-E0727A24B3E9}" name="Stĺpec7061" dataDxfId="9939"/>
    <tableColumn id="7062" xr3:uid="{ECAF83D1-1670-4283-B453-9E5A42513F04}" name="Stĺpec7062" dataDxfId="9938"/>
    <tableColumn id="7063" xr3:uid="{C7E8681F-5CC9-459E-A35D-B516221205D2}" name="Stĺpec7063" dataDxfId="9937"/>
    <tableColumn id="7064" xr3:uid="{BA73803D-E794-455C-91AA-FD2D6B0A979F}" name="Stĺpec7064" dataDxfId="9936"/>
    <tableColumn id="7065" xr3:uid="{0AAA8442-37D8-40D2-B3F5-ABE762F60CF2}" name="Stĺpec7065" dataDxfId="9935"/>
    <tableColumn id="7066" xr3:uid="{350BADD7-842C-456B-8132-7EE67D3B7692}" name="Stĺpec7066" dataDxfId="9934"/>
    <tableColumn id="7067" xr3:uid="{9C092EB2-12E2-4D9C-BC21-171EA7274589}" name="Stĺpec7067" dataDxfId="9933"/>
    <tableColumn id="7068" xr3:uid="{ED704219-BFAE-4E00-99B3-4FAA6D6FB558}" name="Stĺpec7068" dataDxfId="9932"/>
    <tableColumn id="7069" xr3:uid="{0E030CA9-E023-4406-986A-62E33B78C928}" name="Stĺpec7069" dataDxfId="9931"/>
    <tableColumn id="7070" xr3:uid="{076F9759-13C7-4BB0-8B38-757D61E3147C}" name="Stĺpec7070" dataDxfId="9930"/>
    <tableColumn id="7071" xr3:uid="{321A98CD-4AF1-4335-9240-F79322D55E05}" name="Stĺpec7071" dataDxfId="9929"/>
    <tableColumn id="7072" xr3:uid="{6A883EED-7D04-4FE9-9514-3092ED6DEC30}" name="Stĺpec7072" dataDxfId="9928"/>
    <tableColumn id="7073" xr3:uid="{782CE646-208E-4C38-A7C1-BAFA94896F50}" name="Stĺpec7073" dataDxfId="9927"/>
    <tableColumn id="7074" xr3:uid="{5D14F048-C809-4585-BA39-BBFD0B035354}" name="Stĺpec7074" dataDxfId="9926"/>
    <tableColumn id="7075" xr3:uid="{7EC6713D-C803-41B8-970F-6C5BE4AA497A}" name="Stĺpec7075" dataDxfId="9925"/>
    <tableColumn id="7076" xr3:uid="{BA090128-7819-48B7-819C-5A0F206A0528}" name="Stĺpec7076" dataDxfId="9924"/>
    <tableColumn id="7077" xr3:uid="{C23460A7-97DA-40B0-A41A-01A82DAFCED1}" name="Stĺpec7077" dataDxfId="9923"/>
    <tableColumn id="7078" xr3:uid="{677B2FBC-C2E6-4F5A-B760-5B5AEB67009C}" name="Stĺpec7078" dataDxfId="9922"/>
    <tableColumn id="7079" xr3:uid="{4FA1A8B7-CDD1-4C74-935C-F7298086B7A9}" name="Stĺpec7079" dataDxfId="9921"/>
    <tableColumn id="7080" xr3:uid="{FA0C97AE-6620-4632-BC87-F1CCD7DB0857}" name="Stĺpec7080" dataDxfId="9920"/>
    <tableColumn id="7081" xr3:uid="{525D72E5-841B-489D-AFE7-15B30E85CF35}" name="Stĺpec7081" dataDxfId="9919"/>
    <tableColumn id="7082" xr3:uid="{E745B257-BCA4-43F4-8A0A-BC9882432294}" name="Stĺpec7082" dataDxfId="9918"/>
    <tableColumn id="7083" xr3:uid="{20B2DDE1-F709-47C7-A22B-487EA524F4B8}" name="Stĺpec7083" dataDxfId="9917"/>
    <tableColumn id="7084" xr3:uid="{18F3D203-844C-425A-A02D-A2DE2E2976D4}" name="Stĺpec7084" dataDxfId="9916"/>
    <tableColumn id="7085" xr3:uid="{66CA2926-0050-48C7-9D21-D331B35DF83B}" name="Stĺpec7085" dataDxfId="9915"/>
    <tableColumn id="7086" xr3:uid="{76611917-3F94-4D87-9225-8627C3EF42EF}" name="Stĺpec7086" dataDxfId="9914"/>
    <tableColumn id="7087" xr3:uid="{EA7866B4-7788-4658-82E8-7895057D6E78}" name="Stĺpec7087" dataDxfId="9913"/>
    <tableColumn id="7088" xr3:uid="{CE2323FD-3FFA-47F6-982A-FB24931C161A}" name="Stĺpec7088" dataDxfId="9912"/>
    <tableColumn id="7089" xr3:uid="{9901919D-36D2-4C91-97BB-B3368645A627}" name="Stĺpec7089" dataDxfId="9911"/>
    <tableColumn id="7090" xr3:uid="{A7D7C19A-7AD0-4EC0-AA54-636E678E35D3}" name="Stĺpec7090" dataDxfId="9910"/>
    <tableColumn id="7091" xr3:uid="{23B4BEFD-889D-43EA-8013-BBE7EE55F00A}" name="Stĺpec7091" dataDxfId="9909"/>
    <tableColumn id="7092" xr3:uid="{E4871A56-114D-4150-A032-559447C9FF3E}" name="Stĺpec7092" dataDxfId="9908"/>
    <tableColumn id="7093" xr3:uid="{EC0200FC-6C54-4B91-B986-B8A10A6E281A}" name="Stĺpec7093" dataDxfId="9907"/>
    <tableColumn id="7094" xr3:uid="{9AFDC83B-3616-4307-84CE-8CB9EE376754}" name="Stĺpec7094" dataDxfId="9906"/>
    <tableColumn id="7095" xr3:uid="{AD3F89B3-8409-40DD-8643-AB79A9802EBC}" name="Stĺpec7095" dataDxfId="9905"/>
    <tableColumn id="7096" xr3:uid="{545957F7-F91F-49F3-9BEB-A9318541162A}" name="Stĺpec7096" dataDxfId="9904"/>
    <tableColumn id="7097" xr3:uid="{61F65C52-C5DE-4B41-9111-14A335E52077}" name="Stĺpec7097" dataDxfId="9903"/>
    <tableColumn id="7098" xr3:uid="{140A07A1-93E2-47D9-B68F-5E9148455533}" name="Stĺpec7098" dataDxfId="9902"/>
    <tableColumn id="7099" xr3:uid="{168AA90A-54F9-4FED-B27E-6D3C26C59201}" name="Stĺpec7099" dataDxfId="9901"/>
    <tableColumn id="7100" xr3:uid="{5E41F362-53EE-4C7B-BF48-AFAC43A49A90}" name="Stĺpec7100" dataDxfId="9900"/>
    <tableColumn id="7101" xr3:uid="{2B7F50FE-9A51-48AF-AC65-0C2210D347AB}" name="Stĺpec7101" dataDxfId="9899"/>
    <tableColumn id="7102" xr3:uid="{8874CC86-B2F2-4BC4-9550-438C3CA52922}" name="Stĺpec7102" dataDxfId="9898"/>
    <tableColumn id="7103" xr3:uid="{DB3EF90F-EC1A-45AB-8D57-7E1C1D9303D6}" name="Stĺpec7103" dataDxfId="9897"/>
    <tableColumn id="7104" xr3:uid="{875D3F71-83C7-4FCD-B644-6A64EB8C211F}" name="Stĺpec7104" dataDxfId="9896"/>
    <tableColumn id="7105" xr3:uid="{AC01ABD6-BEE4-4CC1-B73C-EAC6858419A3}" name="Stĺpec7105" dataDxfId="9895"/>
    <tableColumn id="7106" xr3:uid="{E62D146C-5F89-4328-884A-6FE283E2C5A2}" name="Stĺpec7106" dataDxfId="9894"/>
    <tableColumn id="7107" xr3:uid="{1E5F53BC-8C6F-426D-9080-FB2C3B6BFA12}" name="Stĺpec7107" dataDxfId="9893"/>
    <tableColumn id="7108" xr3:uid="{3884BB57-BCB8-473F-B122-1D357FB00271}" name="Stĺpec7108" dataDxfId="9892"/>
    <tableColumn id="7109" xr3:uid="{25A93B4F-CDF4-4390-ACA3-C07AE9D477E6}" name="Stĺpec7109" dataDxfId="9891"/>
    <tableColumn id="7110" xr3:uid="{B5E3CB6C-5568-4275-991F-DCD0E451EE95}" name="Stĺpec7110" dataDxfId="9890"/>
    <tableColumn id="7111" xr3:uid="{26D94300-7BE0-4532-9B71-4638D9546901}" name="Stĺpec7111" dataDxfId="9889"/>
    <tableColumn id="7112" xr3:uid="{F15012C1-C9B6-4376-A017-A216EB6E612F}" name="Stĺpec7112" dataDxfId="9888"/>
    <tableColumn id="7113" xr3:uid="{73F95525-E221-4FD3-AF81-F60BA8171624}" name="Stĺpec7113" dataDxfId="9887"/>
    <tableColumn id="7114" xr3:uid="{EE7E288D-7317-4D34-B47D-9D85DEE46545}" name="Stĺpec7114" dataDxfId="9886"/>
    <tableColumn id="7115" xr3:uid="{E82CB6C5-442E-4B3D-BF59-50C0E6A82EFC}" name="Stĺpec7115" dataDxfId="9885"/>
    <tableColumn id="7116" xr3:uid="{D69992BC-3958-4EC6-8FEB-D006FBEC212C}" name="Stĺpec7116" dataDxfId="9884"/>
    <tableColumn id="7117" xr3:uid="{773CB0BA-C3FC-4A1D-9B36-57CE8C540103}" name="Stĺpec7117" dataDxfId="9883"/>
    <tableColumn id="7118" xr3:uid="{95DF5DBD-29D6-4CDC-B845-F594668FC924}" name="Stĺpec7118" dataDxfId="9882"/>
    <tableColumn id="7119" xr3:uid="{9ABDC8C9-41D3-4734-8C38-5DA12D4D90AB}" name="Stĺpec7119" dataDxfId="9881"/>
    <tableColumn id="7120" xr3:uid="{AF4FA7AB-0493-4FC5-A507-16B184822391}" name="Stĺpec7120" dataDxfId="9880"/>
    <tableColumn id="7121" xr3:uid="{7EE9107D-0216-4088-93A9-B8A0A98B558F}" name="Stĺpec7121" dataDxfId="9879"/>
    <tableColumn id="7122" xr3:uid="{6E3517A2-41EA-420C-99CA-8F2DB4A754E4}" name="Stĺpec7122" dataDxfId="9878"/>
    <tableColumn id="7123" xr3:uid="{EA5D9A07-B6D6-49BB-95C8-0624025AF12C}" name="Stĺpec7123" dataDxfId="9877"/>
    <tableColumn id="7124" xr3:uid="{12DFDB69-FB2D-45FF-8D0A-2D0DB90AD2DF}" name="Stĺpec7124" dataDxfId="9876"/>
    <tableColumn id="7125" xr3:uid="{61FF95A0-845F-4E33-8E54-59609F7C6AD4}" name="Stĺpec7125" dataDxfId="9875"/>
    <tableColumn id="7126" xr3:uid="{8B7112B7-6C85-47C2-9B4E-0E14935EDA2A}" name="Stĺpec7126" dataDxfId="9874"/>
    <tableColumn id="7127" xr3:uid="{ADDA430B-69C7-4978-8F90-20260A46C87E}" name="Stĺpec7127" dataDxfId="9873"/>
    <tableColumn id="7128" xr3:uid="{CE8117CB-A9A1-4037-8E73-2433480B2AF0}" name="Stĺpec7128" dataDxfId="9872"/>
    <tableColumn id="7129" xr3:uid="{EEF3F574-7F5D-4777-A8FD-B02FA0413679}" name="Stĺpec7129" dataDxfId="9871"/>
    <tableColumn id="7130" xr3:uid="{034F31A3-BDED-4157-AC79-A31DF28DFC32}" name="Stĺpec7130" dataDxfId="9870"/>
    <tableColumn id="7131" xr3:uid="{3A276B2F-BDE0-4CF0-8B5C-2EC6E5B87976}" name="Stĺpec7131" dataDxfId="9869"/>
    <tableColumn id="7132" xr3:uid="{12433F1E-2DC7-4401-97F1-E37AE8D7B7DA}" name="Stĺpec7132" dataDxfId="9868"/>
    <tableColumn id="7133" xr3:uid="{A91DEB5C-3B4D-463D-950E-E5B15A9755C0}" name="Stĺpec7133" dataDxfId="9867"/>
    <tableColumn id="7134" xr3:uid="{4C860A91-D9F5-4FBE-B981-265764FBFD83}" name="Stĺpec7134" dataDxfId="9866"/>
    <tableColumn id="7135" xr3:uid="{88C09418-7848-4A2F-93FB-809BB6101239}" name="Stĺpec7135" dataDxfId="9865"/>
    <tableColumn id="7136" xr3:uid="{791AE804-6B7C-41DE-A6C9-BF0BD9F7B3AC}" name="Stĺpec7136" dataDxfId="9864"/>
    <tableColumn id="7137" xr3:uid="{771E95A8-151F-4353-B24C-8CAB48FB3194}" name="Stĺpec7137" dataDxfId="9863"/>
    <tableColumn id="7138" xr3:uid="{092AA6EA-B6F8-444B-80D4-346BF214F65D}" name="Stĺpec7138" dataDxfId="9862"/>
    <tableColumn id="7139" xr3:uid="{A1710CE1-4C86-4D0A-8618-F3066CF84CFE}" name="Stĺpec7139" dataDxfId="9861"/>
    <tableColumn id="7140" xr3:uid="{8CD3A29B-2103-4029-A327-06FE37163309}" name="Stĺpec7140" dataDxfId="9860"/>
    <tableColumn id="7141" xr3:uid="{69816758-26DE-4BD5-A7AD-3CBCD1EAE484}" name="Stĺpec7141" dataDxfId="9859"/>
    <tableColumn id="7142" xr3:uid="{CBD158BE-A322-4595-806A-B80C1034ABE3}" name="Stĺpec7142" dataDxfId="9858"/>
    <tableColumn id="7143" xr3:uid="{AAE5E2EF-F196-497A-9526-4A9AF61D43A9}" name="Stĺpec7143" dataDxfId="9857"/>
    <tableColumn id="7144" xr3:uid="{F055FFA5-C578-4519-BDB1-1A523D48508C}" name="Stĺpec7144" dataDxfId="9856"/>
    <tableColumn id="7145" xr3:uid="{FAEBBA44-2665-462F-86E0-858A96884FF4}" name="Stĺpec7145" dataDxfId="9855"/>
    <tableColumn id="7146" xr3:uid="{FAED1E1C-92A3-42E1-9E70-0919BA8FF803}" name="Stĺpec7146" dataDxfId="9854"/>
    <tableColumn id="7147" xr3:uid="{94018614-5599-4BA1-A3EC-E9D300D5858C}" name="Stĺpec7147" dataDxfId="9853"/>
    <tableColumn id="7148" xr3:uid="{9FAF056E-65D8-4332-BFCF-BF8CA906AF24}" name="Stĺpec7148" dataDxfId="9852"/>
    <tableColumn id="7149" xr3:uid="{B34AF95C-1FCF-4E0B-A067-D326A6AFEC17}" name="Stĺpec7149" dataDxfId="9851"/>
    <tableColumn id="7150" xr3:uid="{A972806E-37AC-43F6-9B53-DB816DA4EE80}" name="Stĺpec7150" dataDxfId="9850"/>
    <tableColumn id="7151" xr3:uid="{50401FCF-1901-44AC-9A94-DA8EA9A3DFA5}" name="Stĺpec7151" dataDxfId="9849"/>
    <tableColumn id="7152" xr3:uid="{4C3826F5-EE20-4C1D-9131-25DE1CD62218}" name="Stĺpec7152" dataDxfId="9848"/>
    <tableColumn id="7153" xr3:uid="{83B30AF5-6EA1-4197-9B0C-58102FDDA815}" name="Stĺpec7153" dataDxfId="9847"/>
    <tableColumn id="7154" xr3:uid="{3E34D7E5-2ADA-4314-8230-5B16BDFEC947}" name="Stĺpec7154" dataDxfId="9846"/>
    <tableColumn id="7155" xr3:uid="{B9C69B20-E93C-4E6E-94B7-BF594836A0E9}" name="Stĺpec7155" dataDxfId="9845"/>
    <tableColumn id="7156" xr3:uid="{24DF6625-13D6-43A7-9743-FA0CC1395E78}" name="Stĺpec7156" dataDxfId="9844"/>
    <tableColumn id="7157" xr3:uid="{1287A9A1-284F-4113-BBA1-31EB50455F08}" name="Stĺpec7157" dataDxfId="9843"/>
    <tableColumn id="7158" xr3:uid="{5D3FD501-2933-4D73-9ECB-5960A26533F6}" name="Stĺpec7158" dataDxfId="9842"/>
    <tableColumn id="7159" xr3:uid="{49A87CDB-34A5-424B-9490-17C80E98A1A0}" name="Stĺpec7159" dataDxfId="9841"/>
    <tableColumn id="7160" xr3:uid="{E101B65B-1ABC-45E8-8F28-29ECE4771911}" name="Stĺpec7160" dataDxfId="9840"/>
    <tableColumn id="7161" xr3:uid="{172D6572-6B3C-4CE7-AA7B-8D6F0E7D5CE8}" name="Stĺpec7161" dataDxfId="9839"/>
    <tableColumn id="7162" xr3:uid="{F1E467DA-5A6D-4CF2-864E-6365097CDF7B}" name="Stĺpec7162" dataDxfId="9838"/>
    <tableColumn id="7163" xr3:uid="{0B587C67-87B3-46AF-B5E1-D902E7F39400}" name="Stĺpec7163" dataDxfId="9837"/>
    <tableColumn id="7164" xr3:uid="{381323CC-5BC9-431D-AB9C-D845FAB0BB26}" name="Stĺpec7164" dataDxfId="9836"/>
    <tableColumn id="7165" xr3:uid="{9396965D-DF77-48B6-BC30-C92859C03F39}" name="Stĺpec7165" dataDxfId="9835"/>
    <tableColumn id="7166" xr3:uid="{DBD2D33F-374C-4A3E-B997-AB2F6B7941E0}" name="Stĺpec7166" dataDxfId="9834"/>
    <tableColumn id="7167" xr3:uid="{92578D74-1653-4001-987C-BF2AE74EF820}" name="Stĺpec7167" dataDxfId="9833"/>
    <tableColumn id="7168" xr3:uid="{2C907709-70A5-4A70-A198-A7F65BD67264}" name="Stĺpec7168" dataDxfId="9832"/>
    <tableColumn id="7169" xr3:uid="{BF322EF5-70C3-442A-AD10-B5736BCDC81C}" name="Stĺpec7169" dataDxfId="9831"/>
    <tableColumn id="7170" xr3:uid="{F8AAED6C-2847-4E06-8F6B-4604FB9F338D}" name="Stĺpec7170" dataDxfId="9830"/>
    <tableColumn id="7171" xr3:uid="{0B46AFA8-8FEE-4D9B-8CF3-80EFD4CA4387}" name="Stĺpec7171" dataDxfId="9829"/>
    <tableColumn id="7172" xr3:uid="{B035A03A-EF0E-44B7-8009-9F07317FBA7C}" name="Stĺpec7172" dataDxfId="9828"/>
    <tableColumn id="7173" xr3:uid="{BF0C5A17-177A-425E-B930-CB43FAF299C2}" name="Stĺpec7173" dataDxfId="9827"/>
    <tableColumn id="7174" xr3:uid="{E8DE5C37-2B01-4430-BB48-17B6628478E0}" name="Stĺpec7174" dataDxfId="9826"/>
    <tableColumn id="7175" xr3:uid="{6DC85B25-2AC4-438F-B569-A7952426D02C}" name="Stĺpec7175" dataDxfId="9825"/>
    <tableColumn id="7176" xr3:uid="{DD211AC4-8CD5-498F-A7E4-A90103D746C5}" name="Stĺpec7176" dataDxfId="9824"/>
    <tableColumn id="7177" xr3:uid="{69FA8FB7-894C-44FF-83BE-430AF246E289}" name="Stĺpec7177" dataDxfId="9823"/>
    <tableColumn id="7178" xr3:uid="{BC623AD3-60E4-4039-BBDC-83111E3F63A3}" name="Stĺpec7178" dataDxfId="9822"/>
    <tableColumn id="7179" xr3:uid="{9C8E352E-55FC-47A9-8BF8-B880477D698F}" name="Stĺpec7179" dataDxfId="9821"/>
    <tableColumn id="7180" xr3:uid="{AF7D08A3-F8A8-4FF3-A057-9C1BF4784D33}" name="Stĺpec7180" dataDxfId="9820"/>
    <tableColumn id="7181" xr3:uid="{D393215D-2796-477D-9AE8-5C9DA53DB231}" name="Stĺpec7181" dataDxfId="9819"/>
    <tableColumn id="7182" xr3:uid="{184BF231-B20C-4512-9A9C-5AECB52A13E3}" name="Stĺpec7182" dataDxfId="9818"/>
    <tableColumn id="7183" xr3:uid="{5FD505AB-0CEA-4932-8C26-087ADCFE8959}" name="Stĺpec7183" dataDxfId="9817"/>
    <tableColumn id="7184" xr3:uid="{AF61CAFD-F8EC-4C96-BB89-0680E378C7DE}" name="Stĺpec7184" dataDxfId="9816"/>
    <tableColumn id="7185" xr3:uid="{D3769E48-8FBD-4361-B44C-1398314098B0}" name="Stĺpec7185" dataDxfId="9815"/>
    <tableColumn id="7186" xr3:uid="{A4EAB01E-39F2-4E8D-97FE-85879895CF37}" name="Stĺpec7186" dataDxfId="9814"/>
    <tableColumn id="7187" xr3:uid="{14ADC7E0-A3CA-492B-AC9C-64E56F60C6E8}" name="Stĺpec7187" dataDxfId="9813"/>
    <tableColumn id="7188" xr3:uid="{3CE2FA1C-9E7C-4965-B9E4-6394094A3A6B}" name="Stĺpec7188" dataDxfId="9812"/>
    <tableColumn id="7189" xr3:uid="{E8DE96E9-8AED-4504-9FC6-EC300FDD1215}" name="Stĺpec7189" dataDxfId="9811"/>
    <tableColumn id="7190" xr3:uid="{725F3A6D-2AB8-4E8C-91D4-AD444E92587A}" name="Stĺpec7190" dataDxfId="9810"/>
    <tableColumn id="7191" xr3:uid="{AB45CB55-0BA8-468A-B8CC-83188B7A8CFF}" name="Stĺpec7191" dataDxfId="9809"/>
    <tableColumn id="7192" xr3:uid="{5981174E-15AE-4310-9E87-CF02BFFCF542}" name="Stĺpec7192" dataDxfId="9808"/>
    <tableColumn id="7193" xr3:uid="{A885ABB4-3631-4FD6-8BAC-0704B825B978}" name="Stĺpec7193" dataDxfId="9807"/>
    <tableColumn id="7194" xr3:uid="{530FFD70-BEE8-4EC9-81CF-3AE6913E6B96}" name="Stĺpec7194" dataDxfId="9806"/>
    <tableColumn id="7195" xr3:uid="{5A6C0A65-99FF-40D8-92B6-1057C3FE5409}" name="Stĺpec7195" dataDxfId="9805"/>
    <tableColumn id="7196" xr3:uid="{99C46C92-ACD5-4DEB-9D48-63D88C320059}" name="Stĺpec7196" dataDxfId="9804"/>
    <tableColumn id="7197" xr3:uid="{74B75BED-1A3B-4A03-99EA-70A922A9BB45}" name="Stĺpec7197" dataDxfId="9803"/>
    <tableColumn id="7198" xr3:uid="{E8234F38-8095-4F9D-B29E-92FF5139FD7C}" name="Stĺpec7198" dataDxfId="9802"/>
    <tableColumn id="7199" xr3:uid="{8C6C8BA8-BCE4-4BA5-A431-FFD8417FFB54}" name="Stĺpec7199" dataDxfId="9801"/>
    <tableColumn id="7200" xr3:uid="{F58F8399-126C-4F4D-857D-980A57E69968}" name="Stĺpec7200" dataDxfId="9800"/>
    <tableColumn id="7201" xr3:uid="{B0487031-0116-4029-9286-F6ACD5132FF0}" name="Stĺpec7201" dataDxfId="9799"/>
    <tableColumn id="7202" xr3:uid="{77B6F968-01D9-4D7C-8AA7-6A04AC76BF0C}" name="Stĺpec7202" dataDxfId="9798"/>
    <tableColumn id="7203" xr3:uid="{3781B581-71F6-488D-A11A-BE9E854323CE}" name="Stĺpec7203" dataDxfId="9797"/>
    <tableColumn id="7204" xr3:uid="{D57DFEF4-9AA8-49AE-9DB8-F272908429FF}" name="Stĺpec7204" dataDxfId="9796"/>
    <tableColumn id="7205" xr3:uid="{AEE75A7B-3D50-4730-97BC-2331560D19AC}" name="Stĺpec7205" dataDxfId="9795"/>
    <tableColumn id="7206" xr3:uid="{F9777AC0-DD07-4BA2-A3B0-949408A07090}" name="Stĺpec7206" dataDxfId="9794"/>
    <tableColumn id="7207" xr3:uid="{67D9153C-F90A-4912-B257-ADDD38DEAFF8}" name="Stĺpec7207" dataDxfId="9793"/>
    <tableColumn id="7208" xr3:uid="{60CB187D-0EB3-4309-B8C3-EF0FEBB02290}" name="Stĺpec7208" dataDxfId="9792"/>
    <tableColumn id="7209" xr3:uid="{D187DBAD-7DD6-469F-BEF9-F6664D90E41F}" name="Stĺpec7209" dataDxfId="9791"/>
    <tableColumn id="7210" xr3:uid="{DABB189F-7FB2-4C67-922F-888DF8456407}" name="Stĺpec7210" dataDxfId="9790"/>
    <tableColumn id="7211" xr3:uid="{DEF9D96D-8EB4-49C5-B7EF-0E0D94C40EAE}" name="Stĺpec7211" dataDxfId="9789"/>
    <tableColumn id="7212" xr3:uid="{0D108DC3-24BC-4280-9E3D-24307FCFA646}" name="Stĺpec7212" dataDxfId="9788"/>
    <tableColumn id="7213" xr3:uid="{3B6A8455-8342-4FFD-A817-0BEB6522168A}" name="Stĺpec7213" dataDxfId="9787"/>
    <tableColumn id="7214" xr3:uid="{D6D218CE-4E48-4BA5-9BB5-C57494CB90B9}" name="Stĺpec7214" dataDxfId="9786"/>
    <tableColumn id="7215" xr3:uid="{3312A8E1-2470-4ADB-9A7D-0FD3D03C6FB2}" name="Stĺpec7215" dataDxfId="9785"/>
    <tableColumn id="7216" xr3:uid="{AAEDC2F2-5D81-47C7-8B76-5152650035BE}" name="Stĺpec7216" dataDxfId="9784"/>
    <tableColumn id="7217" xr3:uid="{F25ABE06-1C65-4E13-AF3C-86CBA6724925}" name="Stĺpec7217" dataDxfId="9783"/>
    <tableColumn id="7218" xr3:uid="{106EE06E-A1B9-4F41-AE6A-934DEB52ADC4}" name="Stĺpec7218" dataDxfId="9782"/>
    <tableColumn id="7219" xr3:uid="{1E5BD047-09FC-41BB-9397-5A8EE8658DFD}" name="Stĺpec7219" dataDxfId="9781"/>
    <tableColumn id="7220" xr3:uid="{0CDC8FB8-3677-4AB7-9815-53E42F8E9C46}" name="Stĺpec7220" dataDxfId="9780"/>
    <tableColumn id="7221" xr3:uid="{F0CC0C47-7AA5-4584-BCE6-0CF74D49558E}" name="Stĺpec7221" dataDxfId="9779"/>
    <tableColumn id="7222" xr3:uid="{E10E0722-7F30-480A-939C-C154F80F5DBC}" name="Stĺpec7222" dataDxfId="9778"/>
    <tableColumn id="7223" xr3:uid="{03455E6E-91D3-4727-BA42-88C83A9E2FBF}" name="Stĺpec7223" dataDxfId="9777"/>
    <tableColumn id="7224" xr3:uid="{2898B341-5E22-4898-8390-60F5438FCCC5}" name="Stĺpec7224" dataDxfId="9776"/>
    <tableColumn id="7225" xr3:uid="{C0B3B7DD-8CBC-431C-941A-2823689357B5}" name="Stĺpec7225" dataDxfId="9775"/>
    <tableColumn id="7226" xr3:uid="{4235050C-D5E0-4DF3-9B26-30A744255DE9}" name="Stĺpec7226" dataDxfId="9774"/>
    <tableColumn id="7227" xr3:uid="{57FFC839-1F5B-41AA-B8CB-31024FFA08BA}" name="Stĺpec7227" dataDxfId="9773"/>
    <tableColumn id="7228" xr3:uid="{BCA699E8-D972-43E7-B07C-3FBB86614F73}" name="Stĺpec7228" dataDxfId="9772"/>
    <tableColumn id="7229" xr3:uid="{8FC4E52A-9751-4002-A456-732F55C85BCC}" name="Stĺpec7229" dataDxfId="9771"/>
    <tableColumn id="7230" xr3:uid="{6323ED1F-79DA-40C7-A439-E2B4E5C517B1}" name="Stĺpec7230" dataDxfId="9770"/>
    <tableColumn id="7231" xr3:uid="{C3EDFB81-19A7-4D43-B570-1957B75ADCCE}" name="Stĺpec7231" dataDxfId="9769"/>
    <tableColumn id="7232" xr3:uid="{86FD053C-B1BD-4EB6-9538-0D36F0F8A715}" name="Stĺpec7232" dataDxfId="9768"/>
    <tableColumn id="7233" xr3:uid="{84D16C94-B482-494B-AC48-A52FD391C403}" name="Stĺpec7233" dataDxfId="9767"/>
    <tableColumn id="7234" xr3:uid="{AFA54935-9657-4843-8A81-43A6B0B3B10F}" name="Stĺpec7234" dataDxfId="9766"/>
    <tableColumn id="7235" xr3:uid="{0257B8D6-9F45-48D9-9407-C1DDE82E216F}" name="Stĺpec7235" dataDxfId="9765"/>
    <tableColumn id="7236" xr3:uid="{E7D74CD7-C726-4A29-83C1-07F407303E1F}" name="Stĺpec7236" dataDxfId="9764"/>
    <tableColumn id="7237" xr3:uid="{A64C5F48-8878-46EF-BE95-D0F96D6070FE}" name="Stĺpec7237" dataDxfId="9763"/>
    <tableColumn id="7238" xr3:uid="{BD6A2ADD-B852-42C2-BE66-215CA8CFF954}" name="Stĺpec7238" dataDxfId="9762"/>
    <tableColumn id="7239" xr3:uid="{D1AE485D-AFAD-4F60-9C8A-86551EE39D69}" name="Stĺpec7239" dataDxfId="9761"/>
    <tableColumn id="7240" xr3:uid="{9D721C65-AE5B-4D98-858E-ACB770749575}" name="Stĺpec7240" dataDxfId="9760"/>
    <tableColumn id="7241" xr3:uid="{EF3BE0AF-2FA8-470A-8773-A9B00C3E89FA}" name="Stĺpec7241" dataDxfId="9759"/>
    <tableColumn id="7242" xr3:uid="{DA41ECA7-57C6-4D41-8960-2822107A8FCF}" name="Stĺpec7242" dataDxfId="9758"/>
    <tableColumn id="7243" xr3:uid="{2C92CAB9-F5B5-42B4-8B85-68765C0A5A19}" name="Stĺpec7243" dataDxfId="9757"/>
    <tableColumn id="7244" xr3:uid="{2B59A63B-E206-44B4-AE34-4B8AF7BF0CB5}" name="Stĺpec7244" dataDxfId="9756"/>
    <tableColumn id="7245" xr3:uid="{FE959F50-553A-41BC-A5A6-D64CFC546556}" name="Stĺpec7245" dataDxfId="9755"/>
    <tableColumn id="7246" xr3:uid="{CE662E4C-8A59-4DBB-9418-F5E855E22218}" name="Stĺpec7246" dataDxfId="9754"/>
    <tableColumn id="7247" xr3:uid="{981EA49A-42E7-417F-9FAE-2E2CDBC26FB1}" name="Stĺpec7247" dataDxfId="9753"/>
    <tableColumn id="7248" xr3:uid="{938A3E4D-F3A4-4113-99EA-1E36A3F983C1}" name="Stĺpec7248" dataDxfId="9752"/>
    <tableColumn id="7249" xr3:uid="{646CA711-D576-4170-BBB7-316059E44368}" name="Stĺpec7249" dataDxfId="9751"/>
    <tableColumn id="7250" xr3:uid="{7E7F4626-F0C8-4EE8-9F4B-DC89753075A7}" name="Stĺpec7250" dataDxfId="9750"/>
    <tableColumn id="7251" xr3:uid="{B2B5A237-C7B8-48C0-BDA4-93689A040CD9}" name="Stĺpec7251" dataDxfId="9749"/>
    <tableColumn id="7252" xr3:uid="{430716C7-2603-46F5-A4F8-3BE8F9A54133}" name="Stĺpec7252" dataDxfId="9748"/>
    <tableColumn id="7253" xr3:uid="{50C71B63-894C-4A5A-8C07-AF1EDE4C83D7}" name="Stĺpec7253" dataDxfId="9747"/>
    <tableColumn id="7254" xr3:uid="{38754A39-99EB-4718-8BCF-A0203ACD111B}" name="Stĺpec7254" dataDxfId="9746"/>
    <tableColumn id="7255" xr3:uid="{C873F1ED-A860-4DED-BA18-B696B441ADE4}" name="Stĺpec7255" dataDxfId="9745"/>
    <tableColumn id="7256" xr3:uid="{715CD0F9-650F-4843-9BA3-96E6E094BD17}" name="Stĺpec7256" dataDxfId="9744"/>
    <tableColumn id="7257" xr3:uid="{C8E0D3C0-0A40-442E-B067-CAB2312B19B4}" name="Stĺpec7257" dataDxfId="9743"/>
    <tableColumn id="7258" xr3:uid="{ED321D92-51E6-46B1-B10C-69DCC57D6B56}" name="Stĺpec7258" dataDxfId="9742"/>
    <tableColumn id="7259" xr3:uid="{65BD6D6F-4A56-472C-A93E-74CB6518C378}" name="Stĺpec7259" dataDxfId="9741"/>
    <tableColumn id="7260" xr3:uid="{B513133D-7C03-471F-B31E-2133429A0E1C}" name="Stĺpec7260" dataDxfId="9740"/>
    <tableColumn id="7261" xr3:uid="{2AF0D138-776A-40E0-B76F-C7B2406368C8}" name="Stĺpec7261" dataDxfId="9739"/>
    <tableColumn id="7262" xr3:uid="{62635AAC-C4EA-4C8C-ACFA-22F7E67546E2}" name="Stĺpec7262" dataDxfId="9738"/>
    <tableColumn id="7263" xr3:uid="{ED1C60F6-48B8-4751-8B05-AAD8D74FF473}" name="Stĺpec7263" dataDxfId="9737"/>
    <tableColumn id="7264" xr3:uid="{9322913B-D318-4704-9684-11608D77041E}" name="Stĺpec7264" dataDxfId="9736"/>
    <tableColumn id="7265" xr3:uid="{34E1EDE5-EDE4-401D-A823-0ED18938E778}" name="Stĺpec7265" dataDxfId="9735"/>
    <tableColumn id="7266" xr3:uid="{5618A4EA-4109-4436-A332-4CC1884A6A96}" name="Stĺpec7266" dataDxfId="9734"/>
    <tableColumn id="7267" xr3:uid="{56A43227-DA1A-4BBD-BB0F-22DF6C90F39C}" name="Stĺpec7267" dataDxfId="9733"/>
    <tableColumn id="7268" xr3:uid="{8C72E14F-D187-4DEB-81CC-3A55DA3155E0}" name="Stĺpec7268" dataDxfId="9732"/>
    <tableColumn id="7269" xr3:uid="{D13EB2D1-4232-4586-A30E-DFFA765707CA}" name="Stĺpec7269" dataDxfId="9731"/>
    <tableColumn id="7270" xr3:uid="{294A8DDB-8704-4AA3-8B75-4C4716DE51CC}" name="Stĺpec7270" dataDxfId="9730"/>
    <tableColumn id="7271" xr3:uid="{8730A473-139C-4D47-B805-14DDBE4C4EF1}" name="Stĺpec7271" dataDxfId="9729"/>
    <tableColumn id="7272" xr3:uid="{CC010B7E-C53F-4D7E-933E-AE9695AF7E0B}" name="Stĺpec7272" dataDxfId="9728"/>
    <tableColumn id="7273" xr3:uid="{C82DEF41-44BD-450C-8771-F58BC766B86A}" name="Stĺpec7273" dataDxfId="9727"/>
    <tableColumn id="7274" xr3:uid="{0723925B-AE39-4A1B-B8DD-6E786D74505B}" name="Stĺpec7274" dataDxfId="9726"/>
    <tableColumn id="7275" xr3:uid="{92939999-2AEC-4973-84BA-97C65D656CB3}" name="Stĺpec7275" dataDxfId="9725"/>
    <tableColumn id="7276" xr3:uid="{F97E08A3-55E9-48E5-A352-CF5BB533B553}" name="Stĺpec7276" dataDxfId="9724"/>
    <tableColumn id="7277" xr3:uid="{8A1FD6FA-29FC-4600-955F-2A9D89141573}" name="Stĺpec7277" dataDxfId="9723"/>
    <tableColumn id="7278" xr3:uid="{D8FA1BB8-DDC2-4899-AC93-0DE77DC23AF8}" name="Stĺpec7278" dataDxfId="9722"/>
    <tableColumn id="7279" xr3:uid="{50F9B5BD-0DDB-4D53-AB36-FEE7ADE794E0}" name="Stĺpec7279" dataDxfId="9721"/>
    <tableColumn id="7280" xr3:uid="{8009713E-3153-4442-83DF-E0D3E20974A9}" name="Stĺpec7280" dataDxfId="9720"/>
    <tableColumn id="7281" xr3:uid="{231E4BD1-8665-43F8-9CBF-78B402E2B3EC}" name="Stĺpec7281" dataDxfId="9719"/>
    <tableColumn id="7282" xr3:uid="{91D51CA4-D575-488F-A513-970826F6A5F3}" name="Stĺpec7282" dataDxfId="9718"/>
    <tableColumn id="7283" xr3:uid="{FBE66C8C-0F38-47DB-83A2-593AC74F8A19}" name="Stĺpec7283" dataDxfId="9717"/>
    <tableColumn id="7284" xr3:uid="{061D41B7-EA65-4121-8DF4-7AF6463ED73D}" name="Stĺpec7284" dataDxfId="9716"/>
    <tableColumn id="7285" xr3:uid="{731842FF-0B8A-436D-B7C4-FD7B5632B678}" name="Stĺpec7285" dataDxfId="9715"/>
    <tableColumn id="7286" xr3:uid="{954E8038-E5FF-467A-9B73-C46F9B7F057C}" name="Stĺpec7286" dataDxfId="9714"/>
    <tableColumn id="7287" xr3:uid="{84B47EA1-AB2E-403D-84CB-BE4DDD960ABB}" name="Stĺpec7287" dataDxfId="9713"/>
    <tableColumn id="7288" xr3:uid="{6FC44F7B-F25E-491A-B0BB-26373DBBCDA4}" name="Stĺpec7288" dataDxfId="9712"/>
    <tableColumn id="7289" xr3:uid="{F9FEAF51-5ECF-48E8-A230-763C7C3CE9AE}" name="Stĺpec7289" dataDxfId="9711"/>
    <tableColumn id="7290" xr3:uid="{865E3383-0644-4A67-8EA3-CA7ABF338F3E}" name="Stĺpec7290" dataDxfId="9710"/>
    <tableColumn id="7291" xr3:uid="{0DDA6BDD-203B-45DC-875F-D6BA4AAE984F}" name="Stĺpec7291" dataDxfId="9709"/>
    <tableColumn id="7292" xr3:uid="{F5E35746-484C-4ECD-A88D-994206647B5A}" name="Stĺpec7292" dataDxfId="9708"/>
    <tableColumn id="7293" xr3:uid="{A3D1C2FA-4A63-4A9F-8724-CDCF8EFFC3B9}" name="Stĺpec7293" dataDxfId="9707"/>
    <tableColumn id="7294" xr3:uid="{4C911AD6-B47E-4EBB-B83C-F8F175E10E3D}" name="Stĺpec7294" dataDxfId="9706"/>
    <tableColumn id="7295" xr3:uid="{EBBBDD1E-7984-4EC3-BCC4-5F7F261A4FF2}" name="Stĺpec7295" dataDxfId="9705"/>
    <tableColumn id="7296" xr3:uid="{7091A232-F89F-4772-A184-C80870D1B9B2}" name="Stĺpec7296" dataDxfId="9704"/>
    <tableColumn id="7297" xr3:uid="{5B3B0D76-9E44-45F0-B50C-B83B93EE321F}" name="Stĺpec7297" dataDxfId="9703"/>
    <tableColumn id="7298" xr3:uid="{FC1087AF-FC7F-4D12-B3C3-AF1A1D0807B9}" name="Stĺpec7298" dataDxfId="9702"/>
    <tableColumn id="7299" xr3:uid="{A8B1EB2A-1821-41E1-B11E-CF9A420474B5}" name="Stĺpec7299" dataDxfId="9701"/>
    <tableColumn id="7300" xr3:uid="{FD28D123-036C-4A1C-BD23-3A6DFFAA3DF0}" name="Stĺpec7300" dataDxfId="9700"/>
    <tableColumn id="7301" xr3:uid="{546A81B0-B619-4D9A-A921-096EFE4AE7DE}" name="Stĺpec7301" dataDxfId="9699"/>
    <tableColumn id="7302" xr3:uid="{1BB5EE73-AED9-45D0-8BAF-09C69E90A105}" name="Stĺpec7302" dataDxfId="9698"/>
    <tableColumn id="7303" xr3:uid="{EDB4AEEA-DA71-429D-81CE-3415C16798F5}" name="Stĺpec7303" dataDxfId="9697"/>
    <tableColumn id="7304" xr3:uid="{8C2FE9E0-E7F2-4473-8251-EB9D6A45D96B}" name="Stĺpec7304" dataDxfId="9696"/>
    <tableColumn id="7305" xr3:uid="{4C48673E-DB2D-4E1D-A539-FDBA053CB5F3}" name="Stĺpec7305" dataDxfId="9695"/>
    <tableColumn id="7306" xr3:uid="{1BCF0EC1-D7F7-428D-AA5D-F016044F004A}" name="Stĺpec7306" dataDxfId="9694"/>
    <tableColumn id="7307" xr3:uid="{C45BD9C9-A49A-4EDD-A146-A667C8C8E9D0}" name="Stĺpec7307" dataDxfId="9693"/>
    <tableColumn id="7308" xr3:uid="{7AB49D4E-776C-4BAD-8275-6629F6D8EEB7}" name="Stĺpec7308" dataDxfId="9692"/>
    <tableColumn id="7309" xr3:uid="{9C06B211-5BB3-4BE9-B251-134310D9D0FB}" name="Stĺpec7309" dataDxfId="9691"/>
    <tableColumn id="7310" xr3:uid="{DF445B64-DCDA-4689-A39B-7A81C0B031C0}" name="Stĺpec7310" dataDxfId="9690"/>
    <tableColumn id="7311" xr3:uid="{4E04A885-480A-4243-B453-559867F99058}" name="Stĺpec7311" dataDxfId="9689"/>
    <tableColumn id="7312" xr3:uid="{A1F86EC8-5649-485F-97FB-96A7C61D29C5}" name="Stĺpec7312" dataDxfId="9688"/>
    <tableColumn id="7313" xr3:uid="{B0109792-6A2B-4CA9-ABDA-83A8BA773782}" name="Stĺpec7313" dataDxfId="9687"/>
    <tableColumn id="7314" xr3:uid="{CDC9D036-FB82-4C7C-B4A8-C04531381576}" name="Stĺpec7314" dataDxfId="9686"/>
    <tableColumn id="7315" xr3:uid="{9D7E07A3-7AB7-436D-B072-D15DC2192423}" name="Stĺpec7315" dataDxfId="9685"/>
    <tableColumn id="7316" xr3:uid="{DCE1B267-8816-4E39-82EB-DB007DDAC8F6}" name="Stĺpec7316" dataDxfId="9684"/>
    <tableColumn id="7317" xr3:uid="{CB5B138F-DE36-43EA-81A1-49A4E375B1C8}" name="Stĺpec7317" dataDxfId="9683"/>
    <tableColumn id="7318" xr3:uid="{37844876-8BA5-4AF3-BFF5-77028981FB91}" name="Stĺpec7318" dataDxfId="9682"/>
    <tableColumn id="7319" xr3:uid="{E151AB9C-7310-42DA-B3B2-1218A3EF9FB7}" name="Stĺpec7319" dataDxfId="9681"/>
    <tableColumn id="7320" xr3:uid="{9FF812EE-B05D-484F-8F20-D1B22B89D6C5}" name="Stĺpec7320" dataDxfId="9680"/>
    <tableColumn id="7321" xr3:uid="{E8EFA39A-523E-474E-A438-76F34AEEFE53}" name="Stĺpec7321" dataDxfId="9679"/>
    <tableColumn id="7322" xr3:uid="{F180D73A-932D-487F-9340-533C32C8B7A1}" name="Stĺpec7322" dataDxfId="9678"/>
    <tableColumn id="7323" xr3:uid="{520109FC-CE21-4AD2-ADD7-A6C1E6374914}" name="Stĺpec7323" dataDxfId="9677"/>
    <tableColumn id="7324" xr3:uid="{39342D32-C9D9-44B9-87B6-D20204EE5FC7}" name="Stĺpec7324" dataDxfId="9676"/>
    <tableColumn id="7325" xr3:uid="{F69A7BEB-508F-4D83-B6EC-585DB076DAEE}" name="Stĺpec7325" dataDxfId="9675"/>
    <tableColumn id="7326" xr3:uid="{8DC49EEF-31FC-457F-93AC-605D70890FD0}" name="Stĺpec7326" dataDxfId="9674"/>
    <tableColumn id="7327" xr3:uid="{4B53086D-473C-4B04-B688-70CAE6E2E750}" name="Stĺpec7327" dataDxfId="9673"/>
    <tableColumn id="7328" xr3:uid="{0C2EB0D4-5EEF-464E-93DE-6F14C9C120AF}" name="Stĺpec7328" dataDxfId="9672"/>
    <tableColumn id="7329" xr3:uid="{8BA1A1FA-7A5F-407C-B76F-7D61C21D8A3B}" name="Stĺpec7329" dataDxfId="9671"/>
    <tableColumn id="7330" xr3:uid="{1F30F62C-BAEE-4734-BB96-0A8B7D60826D}" name="Stĺpec7330" dataDxfId="9670"/>
    <tableColumn id="7331" xr3:uid="{55243F5A-71D6-4AC7-A9F4-DC4C9848DD85}" name="Stĺpec7331" dataDxfId="9669"/>
    <tableColumn id="7332" xr3:uid="{7DDC5393-45C4-417D-9C99-ACC3EF0DCEA4}" name="Stĺpec7332" dataDxfId="9668"/>
    <tableColumn id="7333" xr3:uid="{42B2A412-DABF-4946-8F0D-8A86D190287B}" name="Stĺpec7333" dataDxfId="9667"/>
    <tableColumn id="7334" xr3:uid="{5851C2FD-D368-4152-B835-F5B02C47276E}" name="Stĺpec7334" dataDxfId="9666"/>
    <tableColumn id="7335" xr3:uid="{32E22571-9084-4156-A76A-55D38249C508}" name="Stĺpec7335" dataDxfId="9665"/>
    <tableColumn id="7336" xr3:uid="{20EDB5AC-1053-45A4-AA7B-A1293432A18D}" name="Stĺpec7336" dataDxfId="9664"/>
    <tableColumn id="7337" xr3:uid="{3D485FCC-B2AD-45F9-90AF-B8DA94DD0063}" name="Stĺpec7337" dataDxfId="9663"/>
    <tableColumn id="7338" xr3:uid="{F0943808-1A12-475D-8CA9-3B192EA1044A}" name="Stĺpec7338" dataDxfId="9662"/>
    <tableColumn id="7339" xr3:uid="{D22B672A-B9C5-4867-98CC-CA893AA2820D}" name="Stĺpec7339" dataDxfId="9661"/>
    <tableColumn id="7340" xr3:uid="{A76146BF-431E-4CC2-8D63-7D205A39F62A}" name="Stĺpec7340" dataDxfId="9660"/>
    <tableColumn id="7341" xr3:uid="{7C3DEB62-2D13-45C4-98B3-35CBF4413B6A}" name="Stĺpec7341" dataDxfId="9659"/>
    <tableColumn id="7342" xr3:uid="{1F44A396-8282-445C-A119-CAC6ECDFDA1F}" name="Stĺpec7342" dataDxfId="9658"/>
    <tableColumn id="7343" xr3:uid="{6DCD81E5-2FCB-4D08-B182-61412699ABCD}" name="Stĺpec7343" dataDxfId="9657"/>
    <tableColumn id="7344" xr3:uid="{74054A62-7278-4949-B37F-ABC95854B05D}" name="Stĺpec7344" dataDxfId="9656"/>
    <tableColumn id="7345" xr3:uid="{0D3329E3-774E-45EC-88F0-0CC2DDD7DE8A}" name="Stĺpec7345" dataDxfId="9655"/>
    <tableColumn id="7346" xr3:uid="{235CCD59-7BBE-42AF-AFE0-75EA8149071D}" name="Stĺpec7346" dataDxfId="9654"/>
    <tableColumn id="7347" xr3:uid="{4DB9C4C9-9BC3-4B7F-918F-47F3419D18AD}" name="Stĺpec7347" dataDxfId="9653"/>
    <tableColumn id="7348" xr3:uid="{9D26B4FF-041C-4D08-90AE-B3D1C748D263}" name="Stĺpec7348" dataDxfId="9652"/>
    <tableColumn id="7349" xr3:uid="{CB922410-7EC4-45AC-93B3-570E15F0AE73}" name="Stĺpec7349" dataDxfId="9651"/>
    <tableColumn id="7350" xr3:uid="{32F8A324-2FF6-4860-947A-3528E9AF095F}" name="Stĺpec7350" dataDxfId="9650"/>
    <tableColumn id="7351" xr3:uid="{F16E2432-3874-4BE0-B657-33E94B620D8B}" name="Stĺpec7351" dataDxfId="9649"/>
    <tableColumn id="7352" xr3:uid="{8E31FE52-E366-48C2-9BC9-C8BEEFD05D88}" name="Stĺpec7352" dataDxfId="9648"/>
    <tableColumn id="7353" xr3:uid="{D2DFBDD8-6B43-4B80-A50D-4635520B0672}" name="Stĺpec7353" dataDxfId="9647"/>
    <tableColumn id="7354" xr3:uid="{E60F2F33-16BF-4643-9E72-3EB719871EA5}" name="Stĺpec7354" dataDxfId="9646"/>
    <tableColumn id="7355" xr3:uid="{5D6D4E67-B765-4DDB-B0C4-236A2D7AE5D7}" name="Stĺpec7355" dataDxfId="9645"/>
    <tableColumn id="7356" xr3:uid="{8BFF2B04-CDEA-4F2C-8CC9-923BBCA3030D}" name="Stĺpec7356" dataDxfId="9644"/>
    <tableColumn id="7357" xr3:uid="{25D6A1F6-576C-4BE6-9657-A8F25A0DC62A}" name="Stĺpec7357" dataDxfId="9643"/>
    <tableColumn id="7358" xr3:uid="{61ED9717-CFE3-4ABF-87B3-30CC4E1349E7}" name="Stĺpec7358" dataDxfId="9642"/>
    <tableColumn id="7359" xr3:uid="{07EE0736-C8F5-4E63-A88D-A2CEA6895F08}" name="Stĺpec7359" dataDxfId="9641"/>
    <tableColumn id="7360" xr3:uid="{4E0708A5-1417-4675-A2BA-35928D5251F6}" name="Stĺpec7360" dataDxfId="9640"/>
    <tableColumn id="7361" xr3:uid="{7639B83B-8A34-43F0-B1D9-74D945B5EE1F}" name="Stĺpec7361" dataDxfId="9639"/>
    <tableColumn id="7362" xr3:uid="{7B6E6D06-F6BF-438C-9C22-41ABABC46FF8}" name="Stĺpec7362" dataDxfId="9638"/>
    <tableColumn id="7363" xr3:uid="{8717DB51-D6E4-4EC1-8C53-8C8A44C222B8}" name="Stĺpec7363" dataDxfId="9637"/>
    <tableColumn id="7364" xr3:uid="{A176F07C-CE09-49B7-B225-477477FF0BB3}" name="Stĺpec7364" dataDxfId="9636"/>
    <tableColumn id="7365" xr3:uid="{72EB3E4B-37CC-415B-A999-DDDB8E2490E4}" name="Stĺpec7365" dataDxfId="9635"/>
    <tableColumn id="7366" xr3:uid="{F402EFB3-ADBB-4589-A651-872B45637AE9}" name="Stĺpec7366" dataDxfId="9634"/>
    <tableColumn id="7367" xr3:uid="{78DFF7C8-6D90-469A-B0BF-A03585609DB8}" name="Stĺpec7367" dataDxfId="9633"/>
    <tableColumn id="7368" xr3:uid="{67CA88D0-D8A8-413B-AC00-CB8CA36E2478}" name="Stĺpec7368" dataDxfId="9632"/>
    <tableColumn id="7369" xr3:uid="{C8F3D7C1-C219-44FA-A882-931F68322763}" name="Stĺpec7369" dataDxfId="9631"/>
    <tableColumn id="7370" xr3:uid="{3CBFD6D4-3ED1-49AC-94B2-7D08A5950753}" name="Stĺpec7370" dataDxfId="9630"/>
    <tableColumn id="7371" xr3:uid="{8A1861F0-7095-417D-AFB0-95727D940812}" name="Stĺpec7371" dataDxfId="9629"/>
    <tableColumn id="7372" xr3:uid="{4F6FB48B-9CDA-45C5-AEF9-8E92D97B4D83}" name="Stĺpec7372" dataDxfId="9628"/>
    <tableColumn id="7373" xr3:uid="{D11804BE-E464-47A7-99DD-600D79CA7481}" name="Stĺpec7373" dataDxfId="9627"/>
    <tableColumn id="7374" xr3:uid="{D961BE4C-073E-4146-8776-5EC73A7A86B1}" name="Stĺpec7374" dataDxfId="9626"/>
    <tableColumn id="7375" xr3:uid="{3CFFDCBC-AD43-48BC-A50B-A59AD3286CED}" name="Stĺpec7375" dataDxfId="9625"/>
    <tableColumn id="7376" xr3:uid="{84A2CAD2-77AB-4BE1-821A-2AF8CC41B5FE}" name="Stĺpec7376" dataDxfId="9624"/>
    <tableColumn id="7377" xr3:uid="{FDEECE0A-C690-4286-A2F7-33F0BFF3F4E3}" name="Stĺpec7377" dataDxfId="9623"/>
    <tableColumn id="7378" xr3:uid="{B30F2E73-4EEB-4323-BEF1-4B6FF0BCD415}" name="Stĺpec7378" dataDxfId="9622"/>
    <tableColumn id="7379" xr3:uid="{ED946F71-707D-4C5F-B1F4-58447393E753}" name="Stĺpec7379" dataDxfId="9621"/>
    <tableColumn id="7380" xr3:uid="{5B7AE6A2-8198-4DF9-B662-DF783BAE172B}" name="Stĺpec7380" dataDxfId="9620"/>
    <tableColumn id="7381" xr3:uid="{A0BB2A0A-27A9-41D2-9D32-FFBB8878F170}" name="Stĺpec7381" dataDxfId="9619"/>
    <tableColumn id="7382" xr3:uid="{CC0150D9-C42F-46A9-860F-7086B97206B0}" name="Stĺpec7382" dataDxfId="9618"/>
    <tableColumn id="7383" xr3:uid="{F3A1EE22-CC02-43D5-BE5F-CFEA52501CDD}" name="Stĺpec7383" dataDxfId="9617"/>
    <tableColumn id="7384" xr3:uid="{A8F01A53-5DC1-4D3B-8CFB-F68A717A7259}" name="Stĺpec7384" dataDxfId="9616"/>
    <tableColumn id="7385" xr3:uid="{7224C84B-02A2-48B7-9D7B-B385C9494DF9}" name="Stĺpec7385" dataDxfId="9615"/>
    <tableColumn id="7386" xr3:uid="{0DE9F00D-90EB-49E7-BF96-4FE3F2620FCE}" name="Stĺpec7386" dataDxfId="9614"/>
    <tableColumn id="7387" xr3:uid="{3A682684-49A7-4BC6-9707-7DFB0C83659F}" name="Stĺpec7387" dataDxfId="9613"/>
    <tableColumn id="7388" xr3:uid="{F1BF45EA-A405-4E8A-A7FE-22702343B1BA}" name="Stĺpec7388" dataDxfId="9612"/>
    <tableColumn id="7389" xr3:uid="{BA9F96EA-D093-42C6-99B3-19391D31B838}" name="Stĺpec7389" dataDxfId="9611"/>
    <tableColumn id="7390" xr3:uid="{18FFEDC4-2C16-4744-A881-4CFC0FF88092}" name="Stĺpec7390" dataDxfId="9610"/>
    <tableColumn id="7391" xr3:uid="{5C1BDE84-3DFE-410B-B27C-53DB0C470990}" name="Stĺpec7391" dataDxfId="9609"/>
    <tableColumn id="7392" xr3:uid="{D6BA5AC7-2F41-4A42-822D-3BB2C7B361E3}" name="Stĺpec7392" dataDxfId="9608"/>
    <tableColumn id="7393" xr3:uid="{849B6F7E-977D-4B1B-B800-5287D700FE75}" name="Stĺpec7393" dataDxfId="9607"/>
    <tableColumn id="7394" xr3:uid="{012E1DFF-F913-4BF5-9A81-FBE6E14BA12A}" name="Stĺpec7394" dataDxfId="9606"/>
    <tableColumn id="7395" xr3:uid="{5E3992CB-004A-4AF0-BC67-2A285310C760}" name="Stĺpec7395" dataDxfId="9605"/>
    <tableColumn id="7396" xr3:uid="{6C1E2311-B3D2-44E7-A56C-17187C185675}" name="Stĺpec7396" dataDxfId="9604"/>
    <tableColumn id="7397" xr3:uid="{B609C552-A6A1-4B54-B379-91FE4447B3A8}" name="Stĺpec7397" dataDxfId="9603"/>
    <tableColumn id="7398" xr3:uid="{9BCBFBED-BB61-4C52-996B-3D88352EFEF2}" name="Stĺpec7398" dataDxfId="9602"/>
    <tableColumn id="7399" xr3:uid="{71D29353-6577-406B-BF40-187F8C06EF11}" name="Stĺpec7399" dataDxfId="9601"/>
    <tableColumn id="7400" xr3:uid="{DA909E81-8069-4FEC-B1A7-4E907B70C981}" name="Stĺpec7400" dataDxfId="9600"/>
    <tableColumn id="7401" xr3:uid="{2E61FA2A-0259-4F1A-86D5-2581B5D42501}" name="Stĺpec7401" dataDxfId="9599"/>
    <tableColumn id="7402" xr3:uid="{D178DD5C-6DE2-4E0E-B9C0-F1F46F7226C9}" name="Stĺpec7402" dataDxfId="9598"/>
    <tableColumn id="7403" xr3:uid="{2B74C502-83CB-45DB-B47F-4EFED4AEA58B}" name="Stĺpec7403" dataDxfId="9597"/>
    <tableColumn id="7404" xr3:uid="{F284749E-3C58-4B7D-B5F8-95EB87F9DEF9}" name="Stĺpec7404" dataDxfId="9596"/>
    <tableColumn id="7405" xr3:uid="{2D643F45-2C29-40DE-9420-B0759C155186}" name="Stĺpec7405" dataDxfId="9595"/>
    <tableColumn id="7406" xr3:uid="{17BFEB07-1D87-4CE7-8E8F-9A595DA4AE7F}" name="Stĺpec7406" dataDxfId="9594"/>
    <tableColumn id="7407" xr3:uid="{09514B81-E5DB-4EBD-8767-AE62D867E311}" name="Stĺpec7407" dataDxfId="9593"/>
    <tableColumn id="7408" xr3:uid="{E45B33D5-5A25-4BF6-A317-1283712A7327}" name="Stĺpec7408" dataDxfId="9592"/>
    <tableColumn id="7409" xr3:uid="{85E363C2-105D-40DB-A7B8-7B7DC0DC76EC}" name="Stĺpec7409" dataDxfId="9591"/>
    <tableColumn id="7410" xr3:uid="{9E38C627-5207-47D0-9ABA-1B454F130AB7}" name="Stĺpec7410" dataDxfId="9590"/>
    <tableColumn id="7411" xr3:uid="{BDCC8CEF-DE36-4154-B276-338C3E20BA1D}" name="Stĺpec7411" dataDxfId="9589"/>
    <tableColumn id="7412" xr3:uid="{F57CA1DD-8027-4EB4-B9AC-30794FB2C830}" name="Stĺpec7412" dataDxfId="9588"/>
    <tableColumn id="7413" xr3:uid="{295542E7-93D7-42EA-88B3-F48F5DC59F75}" name="Stĺpec7413" dataDxfId="9587"/>
    <tableColumn id="7414" xr3:uid="{88D317DD-06C4-4FD5-977D-43D7CF1B2452}" name="Stĺpec7414" dataDxfId="9586"/>
    <tableColumn id="7415" xr3:uid="{3BE585BA-7D9E-47D6-B807-7C045294CD7C}" name="Stĺpec7415" dataDxfId="9585"/>
    <tableColumn id="7416" xr3:uid="{6B210272-63C9-4408-88EB-906A91E40D03}" name="Stĺpec7416" dataDxfId="9584"/>
    <tableColumn id="7417" xr3:uid="{CFD7B176-9861-47DC-B19B-3A97DD873C83}" name="Stĺpec7417" dataDxfId="9583"/>
    <tableColumn id="7418" xr3:uid="{0E701F31-EEF2-4238-9F83-8F9254636780}" name="Stĺpec7418" dataDxfId="9582"/>
    <tableColumn id="7419" xr3:uid="{BF9C65F5-AC31-4410-A631-FD2526646009}" name="Stĺpec7419" dataDxfId="9581"/>
    <tableColumn id="7420" xr3:uid="{1107D428-20CA-48F7-83D3-47C8A58D8CCF}" name="Stĺpec7420" dataDxfId="9580"/>
    <tableColumn id="7421" xr3:uid="{AD6A20F5-88E0-41D8-A92C-9FA768387636}" name="Stĺpec7421" dataDxfId="9579"/>
    <tableColumn id="7422" xr3:uid="{85A1BDD3-D6BE-48D2-96EC-E3706A306456}" name="Stĺpec7422" dataDxfId="9578"/>
    <tableColumn id="7423" xr3:uid="{5075C5A0-B462-494E-A737-2E19ACCA6451}" name="Stĺpec7423" dataDxfId="9577"/>
    <tableColumn id="7424" xr3:uid="{531FAEB8-6AD4-49CE-8E3B-235A63522B7A}" name="Stĺpec7424" dataDxfId="9576"/>
    <tableColumn id="7425" xr3:uid="{D74C1D5E-3674-4194-8C8F-A50540A73887}" name="Stĺpec7425" dataDxfId="9575"/>
    <tableColumn id="7426" xr3:uid="{4409C1C4-243A-47EC-A9AF-27FD6612B5D6}" name="Stĺpec7426" dataDxfId="9574"/>
    <tableColumn id="7427" xr3:uid="{3EAA9D6A-B912-4FE0-8868-809FA532A4F6}" name="Stĺpec7427" dataDxfId="9573"/>
    <tableColumn id="7428" xr3:uid="{D292D194-E4B6-4846-95D0-FA9B15E672F6}" name="Stĺpec7428" dataDxfId="9572"/>
    <tableColumn id="7429" xr3:uid="{BDD1E160-D6E4-43B7-983D-876CFADF1E9D}" name="Stĺpec7429" dataDxfId="9571"/>
    <tableColumn id="7430" xr3:uid="{407DAA46-02D1-4923-B49C-F6F79C457C63}" name="Stĺpec7430" dataDxfId="9570"/>
    <tableColumn id="7431" xr3:uid="{0D096871-D85D-4BA8-A324-FE11B17910C9}" name="Stĺpec7431" dataDxfId="9569"/>
    <tableColumn id="7432" xr3:uid="{F183172C-C755-402F-971A-C4901F87A97C}" name="Stĺpec7432" dataDxfId="9568"/>
    <tableColumn id="7433" xr3:uid="{3B60E028-B49F-4353-A63C-A5A43A97F7B8}" name="Stĺpec7433" dataDxfId="9567"/>
    <tableColumn id="7434" xr3:uid="{AA94D6BE-9B7A-418A-95E6-E37CD91BC5C8}" name="Stĺpec7434" dataDxfId="9566"/>
    <tableColumn id="7435" xr3:uid="{54F7CB15-D18A-4FEA-9545-B00C1C282F97}" name="Stĺpec7435" dataDxfId="9565"/>
    <tableColumn id="7436" xr3:uid="{874B6894-4765-4694-9EAB-A0548C55CD64}" name="Stĺpec7436" dataDxfId="9564"/>
    <tableColumn id="7437" xr3:uid="{46BBDF41-9F0A-4247-A000-CAED37E001B9}" name="Stĺpec7437" dataDxfId="9563"/>
    <tableColumn id="7438" xr3:uid="{AA1441E8-4FFD-40E8-8545-894376D591D7}" name="Stĺpec7438" dataDxfId="9562"/>
    <tableColumn id="7439" xr3:uid="{EEC30836-BA18-496E-956E-C15A912C057E}" name="Stĺpec7439" dataDxfId="9561"/>
    <tableColumn id="7440" xr3:uid="{1F7C9632-E901-42E2-9AEA-4E8E0D16E7E4}" name="Stĺpec7440" dataDxfId="9560"/>
    <tableColumn id="7441" xr3:uid="{646C143D-1B91-4FF1-A8B2-46134AFD65D5}" name="Stĺpec7441" dataDxfId="9559"/>
    <tableColumn id="7442" xr3:uid="{95972F69-E76E-49DE-9997-B0719AD33DCC}" name="Stĺpec7442" dataDxfId="9558"/>
    <tableColumn id="7443" xr3:uid="{E5F4AE16-59FC-4729-9F9F-4C3A2847D819}" name="Stĺpec7443" dataDxfId="9557"/>
    <tableColumn id="7444" xr3:uid="{AF5D19B9-D721-406A-AA61-765B758128E5}" name="Stĺpec7444" dataDxfId="9556"/>
    <tableColumn id="7445" xr3:uid="{FD2636E3-FF9D-401A-9322-373D3B7D3F2F}" name="Stĺpec7445" dataDxfId="9555"/>
    <tableColumn id="7446" xr3:uid="{AB2F60CC-86A7-4B09-8C18-14EC7EB34A32}" name="Stĺpec7446" dataDxfId="9554"/>
    <tableColumn id="7447" xr3:uid="{64792199-C0FE-4E99-BB26-CDE3192391B3}" name="Stĺpec7447" dataDxfId="9553"/>
    <tableColumn id="7448" xr3:uid="{C2BFB7EB-9768-442E-9426-8F2D264B800C}" name="Stĺpec7448" dataDxfId="9552"/>
    <tableColumn id="7449" xr3:uid="{7B9B1824-2B55-44FB-AD91-3DF383FDAF14}" name="Stĺpec7449" dataDxfId="9551"/>
    <tableColumn id="7450" xr3:uid="{4911B7D8-FA5B-41CA-9969-40AEBD29B73A}" name="Stĺpec7450" dataDxfId="9550"/>
    <tableColumn id="7451" xr3:uid="{C536BA3E-3AA3-459A-B627-181A0227CA99}" name="Stĺpec7451" dataDxfId="9549"/>
    <tableColumn id="7452" xr3:uid="{D4462D0B-D62E-4309-80E8-C382F4C51D77}" name="Stĺpec7452" dataDxfId="9548"/>
    <tableColumn id="7453" xr3:uid="{4428B947-CC49-43A2-A862-00E813A11D9B}" name="Stĺpec7453" dataDxfId="9547"/>
    <tableColumn id="7454" xr3:uid="{3390B99B-82A6-4452-8BDF-28BBF605A05D}" name="Stĺpec7454" dataDxfId="9546"/>
    <tableColumn id="7455" xr3:uid="{BE2166AD-8299-410A-9E44-FBCB25635135}" name="Stĺpec7455" dataDxfId="9545"/>
    <tableColumn id="7456" xr3:uid="{FED4AA26-4E7A-44BE-AC4C-F299FE8AC4D0}" name="Stĺpec7456" dataDxfId="9544"/>
    <tableColumn id="7457" xr3:uid="{08FC1468-5BDC-46F1-A961-98F577BAC589}" name="Stĺpec7457" dataDxfId="9543"/>
    <tableColumn id="7458" xr3:uid="{45349934-D33C-4755-A9EA-D82D332B611C}" name="Stĺpec7458" dataDxfId="9542"/>
    <tableColumn id="7459" xr3:uid="{608769B4-09B6-4110-A316-C6F0E71E55CB}" name="Stĺpec7459" dataDxfId="9541"/>
    <tableColumn id="7460" xr3:uid="{1F52DBC1-24EC-42FB-8991-F3B29D8CA174}" name="Stĺpec7460" dataDxfId="9540"/>
    <tableColumn id="7461" xr3:uid="{127DFD33-A01C-4270-ADC2-DBDA206166E1}" name="Stĺpec7461" dataDxfId="9539"/>
    <tableColumn id="7462" xr3:uid="{F7B70110-92CF-4203-8F22-E119ABADC8A5}" name="Stĺpec7462" dataDxfId="9538"/>
    <tableColumn id="7463" xr3:uid="{6D3C4A62-D547-40FA-B8EA-F475F5F46911}" name="Stĺpec7463" dataDxfId="9537"/>
    <tableColumn id="7464" xr3:uid="{E7BE175A-527C-426A-9CA9-B57509F7BF11}" name="Stĺpec7464" dataDxfId="9536"/>
    <tableColumn id="7465" xr3:uid="{A23FB2D6-A756-4162-AD98-323296251C9B}" name="Stĺpec7465" dataDxfId="9535"/>
    <tableColumn id="7466" xr3:uid="{65F299FD-6A4A-46B9-A7A5-4A271478EEDD}" name="Stĺpec7466" dataDxfId="9534"/>
    <tableColumn id="7467" xr3:uid="{30452334-39F9-48EE-9680-D4DC5382C033}" name="Stĺpec7467" dataDxfId="9533"/>
    <tableColumn id="7468" xr3:uid="{B279D1BE-EDDD-49E7-910A-C40D3EDEE1DA}" name="Stĺpec7468" dataDxfId="9532"/>
    <tableColumn id="7469" xr3:uid="{76A37345-5A85-4910-9A05-AD3541A483C9}" name="Stĺpec7469" dataDxfId="9531"/>
    <tableColumn id="7470" xr3:uid="{F6B3FADE-A502-4828-B768-76F167EEB097}" name="Stĺpec7470" dataDxfId="9530"/>
    <tableColumn id="7471" xr3:uid="{2398FBE7-E580-4B70-9E0A-4F982EF5319A}" name="Stĺpec7471" dataDxfId="9529"/>
    <tableColumn id="7472" xr3:uid="{E543972B-82C8-439B-AC55-4D8B481C983F}" name="Stĺpec7472" dataDxfId="9528"/>
    <tableColumn id="7473" xr3:uid="{416B06C9-BE24-4DB6-A176-C9816B184BDF}" name="Stĺpec7473" dataDxfId="9527"/>
    <tableColumn id="7474" xr3:uid="{7A114DCD-F874-476B-BB9A-4C7631974B56}" name="Stĺpec7474" dataDxfId="9526"/>
    <tableColumn id="7475" xr3:uid="{BFA8706A-BEFF-4E71-ACDD-58E78B21A2D6}" name="Stĺpec7475" dataDxfId="9525"/>
    <tableColumn id="7476" xr3:uid="{03AE450F-FC6C-425B-A9BF-BD9B7C050B7F}" name="Stĺpec7476" dataDxfId="9524"/>
    <tableColumn id="7477" xr3:uid="{D7764710-D83A-4740-B22A-092CE3AB21C8}" name="Stĺpec7477" dataDxfId="9523"/>
    <tableColumn id="7478" xr3:uid="{10024EB7-A357-4CE4-9E09-ECA593FDD269}" name="Stĺpec7478" dataDxfId="9522"/>
    <tableColumn id="7479" xr3:uid="{612F06E3-102A-486D-B160-DA6CEADC6CD3}" name="Stĺpec7479" dataDxfId="9521"/>
    <tableColumn id="7480" xr3:uid="{1B543F72-C812-4AF4-87D9-138EE21B5196}" name="Stĺpec7480" dataDxfId="9520"/>
    <tableColumn id="7481" xr3:uid="{8F609D97-354F-47C3-8C9F-6D5C3803F87B}" name="Stĺpec7481" dataDxfId="9519"/>
    <tableColumn id="7482" xr3:uid="{34057B45-9906-48C7-AB3C-AFC08E9283ED}" name="Stĺpec7482" dataDxfId="9518"/>
    <tableColumn id="7483" xr3:uid="{470D9F12-A44C-43C0-BD1A-321770E374DA}" name="Stĺpec7483" dataDxfId="9517"/>
    <tableColumn id="7484" xr3:uid="{2090165F-B358-484B-9753-D60311B09356}" name="Stĺpec7484" dataDxfId="9516"/>
    <tableColumn id="7485" xr3:uid="{811CAFC3-EEAD-4666-8F54-2E429C089EE5}" name="Stĺpec7485" dataDxfId="9515"/>
    <tableColumn id="7486" xr3:uid="{E7CED29D-597A-4D09-8378-702D01C7E02D}" name="Stĺpec7486" dataDxfId="9514"/>
    <tableColumn id="7487" xr3:uid="{1B0FF1C1-D934-4089-9DC9-2B2C92F77A0E}" name="Stĺpec7487" dataDxfId="9513"/>
    <tableColumn id="7488" xr3:uid="{AA8F4023-10E7-451D-BFFD-7CFBB401EA5F}" name="Stĺpec7488" dataDxfId="9512"/>
    <tableColumn id="7489" xr3:uid="{35722AF3-F51E-4560-A5FE-252C5CEF820F}" name="Stĺpec7489" dataDxfId="9511"/>
    <tableColumn id="7490" xr3:uid="{7AEF9B7B-D11F-4D44-B96F-8F555A24717A}" name="Stĺpec7490" dataDxfId="9510"/>
    <tableColumn id="7491" xr3:uid="{BC1D6C7A-B055-4B8F-B0CF-3C78396F9159}" name="Stĺpec7491" dataDxfId="9509"/>
    <tableColumn id="7492" xr3:uid="{0A2570D4-D03D-4077-9AFA-7B132713A9A9}" name="Stĺpec7492" dataDxfId="9508"/>
    <tableColumn id="7493" xr3:uid="{ACC9DBA9-FBED-46DA-8602-267D0BCE5D0A}" name="Stĺpec7493" dataDxfId="9507"/>
    <tableColumn id="7494" xr3:uid="{DDEC9C71-D140-409F-B78A-960C15F3BDD7}" name="Stĺpec7494" dataDxfId="9506"/>
    <tableColumn id="7495" xr3:uid="{AF8A7FAF-3AA6-438C-B4F1-5C8A6027EDA0}" name="Stĺpec7495" dataDxfId="9505"/>
    <tableColumn id="7496" xr3:uid="{AFAEE0AF-81F7-4585-B1B2-99D9CE5A011A}" name="Stĺpec7496" dataDxfId="9504"/>
    <tableColumn id="7497" xr3:uid="{92303270-9DAB-4184-B451-0DA50B5F8168}" name="Stĺpec7497" dataDxfId="9503"/>
    <tableColumn id="7498" xr3:uid="{C3DAF005-FAB4-44E4-8476-3E58F503E322}" name="Stĺpec7498" dataDxfId="9502"/>
    <tableColumn id="7499" xr3:uid="{4166744C-C866-462E-B34F-7CE6E8F580E5}" name="Stĺpec7499" dataDxfId="9501"/>
    <tableColumn id="7500" xr3:uid="{D7206D9D-5123-4839-8A9B-8B5BD68131C2}" name="Stĺpec7500" dataDxfId="9500"/>
    <tableColumn id="7501" xr3:uid="{C64F5EB7-F01C-4532-B91C-8C7D8FAD6E06}" name="Stĺpec7501" dataDxfId="9499"/>
    <tableColumn id="7502" xr3:uid="{CB8C98BF-ED1A-4CBF-B522-23F61D054EBB}" name="Stĺpec7502" dataDxfId="9498"/>
    <tableColumn id="7503" xr3:uid="{EEB1919E-25DC-4C17-A2E2-39359A0CA65F}" name="Stĺpec7503" dataDxfId="9497"/>
    <tableColumn id="7504" xr3:uid="{7335D32B-02FF-4CE9-9A03-C85AC20B4F2B}" name="Stĺpec7504" dataDxfId="9496"/>
    <tableColumn id="7505" xr3:uid="{C0283911-EBDC-49E2-8C06-B81CB55E0FC0}" name="Stĺpec7505" dataDxfId="9495"/>
    <tableColumn id="7506" xr3:uid="{EEB838AC-273B-4E6D-B214-523BA85728D8}" name="Stĺpec7506" dataDxfId="9494"/>
    <tableColumn id="7507" xr3:uid="{30956891-B788-4106-B307-1E4F600226FD}" name="Stĺpec7507" dataDxfId="9493"/>
    <tableColumn id="7508" xr3:uid="{527F41FA-C07D-4EB2-B35C-A8C64B32D069}" name="Stĺpec7508" dataDxfId="9492"/>
    <tableColumn id="7509" xr3:uid="{0A9520D6-D4A3-4E2D-9895-01EA20A041CA}" name="Stĺpec7509" dataDxfId="9491"/>
    <tableColumn id="7510" xr3:uid="{16C7AC12-97CC-4577-AD99-FE25C472AEEC}" name="Stĺpec7510" dataDxfId="9490"/>
    <tableColumn id="7511" xr3:uid="{DF57CAEA-29F4-408D-80D3-3D5A062DD461}" name="Stĺpec7511" dataDxfId="9489"/>
    <tableColumn id="7512" xr3:uid="{91137BAA-7D64-48DF-8CD1-E0E78C5C56B1}" name="Stĺpec7512" dataDxfId="9488"/>
    <tableColumn id="7513" xr3:uid="{07FF2EBB-BE15-429B-AA5A-8AAD747605B1}" name="Stĺpec7513" dataDxfId="9487"/>
    <tableColumn id="7514" xr3:uid="{D56D5C3C-9047-40D9-8A27-ED2C59213FA1}" name="Stĺpec7514" dataDxfId="9486"/>
    <tableColumn id="7515" xr3:uid="{A9BB6FC1-8D5C-479C-9D23-60802ADFAB39}" name="Stĺpec7515" dataDxfId="9485"/>
    <tableColumn id="7516" xr3:uid="{855FDBA7-DDB3-45D8-B884-25EE01238109}" name="Stĺpec7516" dataDxfId="9484"/>
    <tableColumn id="7517" xr3:uid="{1DE74A17-AFAB-4081-BD1C-FA29FC7B11F2}" name="Stĺpec7517" dataDxfId="9483"/>
    <tableColumn id="7518" xr3:uid="{3B565C3A-94C6-4D70-85E7-3BDB568F4AF1}" name="Stĺpec7518" dataDxfId="9482"/>
    <tableColumn id="7519" xr3:uid="{26467E93-110D-460C-812D-992AB8DF520B}" name="Stĺpec7519" dataDxfId="9481"/>
    <tableColumn id="7520" xr3:uid="{78ACCA1E-55DE-4BF7-BE2F-87AF627C3711}" name="Stĺpec7520" dataDxfId="9480"/>
    <tableColumn id="7521" xr3:uid="{EF0D39A1-7B0E-46AD-B4C7-1D2D782E818D}" name="Stĺpec7521" dataDxfId="9479"/>
    <tableColumn id="7522" xr3:uid="{1904641A-82FC-4F60-914C-2E9FB428CDA9}" name="Stĺpec7522" dataDxfId="9478"/>
    <tableColumn id="7523" xr3:uid="{C6A85FF4-A8E1-4B6D-9791-62DBAE50F6AD}" name="Stĺpec7523" dataDxfId="9477"/>
    <tableColumn id="7524" xr3:uid="{ED644E5C-427B-4485-A772-A9B064873360}" name="Stĺpec7524" dataDxfId="9476"/>
    <tableColumn id="7525" xr3:uid="{5DD48EEE-A7E0-4CA0-81AE-56B8066C5363}" name="Stĺpec7525" dataDxfId="9475"/>
    <tableColumn id="7526" xr3:uid="{BA393724-E8B5-47CF-BFBE-A8DC7EE5D9D3}" name="Stĺpec7526" dataDxfId="9474"/>
    <tableColumn id="7527" xr3:uid="{2BC2D940-BC9B-425D-AEAE-B1FCCE43AA1E}" name="Stĺpec7527" dataDxfId="9473"/>
    <tableColumn id="7528" xr3:uid="{C4B61B29-DEAA-4283-8ACD-28DDF6D21EDA}" name="Stĺpec7528" dataDxfId="9472"/>
    <tableColumn id="7529" xr3:uid="{A860651B-4E66-4FBD-8BEF-17EC77AF1C94}" name="Stĺpec7529" dataDxfId="9471"/>
    <tableColumn id="7530" xr3:uid="{1FF280E4-533E-47DE-B390-B76E03A787FF}" name="Stĺpec7530" dataDxfId="9470"/>
    <tableColumn id="7531" xr3:uid="{9DF34871-52FB-461E-8663-8F56D69F047F}" name="Stĺpec7531" dataDxfId="9469"/>
    <tableColumn id="7532" xr3:uid="{27415E52-574C-48CE-B77B-CFD4907643C9}" name="Stĺpec7532" dataDxfId="9468"/>
    <tableColumn id="7533" xr3:uid="{C0DE0106-5424-40D6-8B6A-82F829325B82}" name="Stĺpec7533" dataDxfId="9467"/>
    <tableColumn id="7534" xr3:uid="{F62CBD24-CE0E-40C8-8F50-06B74497BB88}" name="Stĺpec7534" dataDxfId="9466"/>
    <tableColumn id="7535" xr3:uid="{1AFB3517-4320-443F-94F8-89DEA6C8ED95}" name="Stĺpec7535" dataDxfId="9465"/>
    <tableColumn id="7536" xr3:uid="{644962DD-9E4F-41C5-84E8-B206016B04C9}" name="Stĺpec7536" dataDxfId="9464"/>
    <tableColumn id="7537" xr3:uid="{7C59D6E7-F08B-43CF-ACCF-E18277846230}" name="Stĺpec7537" dataDxfId="9463"/>
    <tableColumn id="7538" xr3:uid="{C566E418-0F22-46EC-8909-7E33C0C2BDFB}" name="Stĺpec7538" dataDxfId="9462"/>
    <tableColumn id="7539" xr3:uid="{0B748A34-832B-4B46-9370-1B54489542BE}" name="Stĺpec7539" dataDxfId="9461"/>
    <tableColumn id="7540" xr3:uid="{E8BB8B59-4D41-4DA9-99ED-BF36DAE950F4}" name="Stĺpec7540" dataDxfId="9460"/>
    <tableColumn id="7541" xr3:uid="{2FF35E2E-B96F-4C43-AE2E-127196DCC769}" name="Stĺpec7541" dataDxfId="9459"/>
    <tableColumn id="7542" xr3:uid="{0E7D302E-A622-42CB-8611-3FADA0A304A3}" name="Stĺpec7542" dataDxfId="9458"/>
    <tableColumn id="7543" xr3:uid="{F2076085-04D4-4D69-83C5-4466CE8024BB}" name="Stĺpec7543" dataDxfId="9457"/>
    <tableColumn id="7544" xr3:uid="{3E288A15-3E84-4B93-9DFF-EA72DDED3A13}" name="Stĺpec7544" dataDxfId="9456"/>
    <tableColumn id="7545" xr3:uid="{51F567C6-D286-439E-8B41-149C7B562A4D}" name="Stĺpec7545" dataDxfId="9455"/>
    <tableColumn id="7546" xr3:uid="{C423C225-CFCB-4C34-AE56-135BB00D7921}" name="Stĺpec7546" dataDxfId="9454"/>
    <tableColumn id="7547" xr3:uid="{BE942A57-EA4A-4EBB-AAAD-4BBED8F052C3}" name="Stĺpec7547" dataDxfId="9453"/>
    <tableColumn id="7548" xr3:uid="{2666704C-DEB2-4A39-81E1-245D9024F359}" name="Stĺpec7548" dataDxfId="9452"/>
    <tableColumn id="7549" xr3:uid="{1CC7690B-1FCB-4659-BE38-9765B2010AB3}" name="Stĺpec7549" dataDxfId="9451"/>
    <tableColumn id="7550" xr3:uid="{6A7B9E5B-F4B5-44E2-B7EF-F3FC38F54340}" name="Stĺpec7550" dataDxfId="9450"/>
    <tableColumn id="7551" xr3:uid="{B48468BC-CCD2-4078-902F-0833DD1FC6EA}" name="Stĺpec7551" dataDxfId="9449"/>
    <tableColumn id="7552" xr3:uid="{FEDD6B80-F54A-467F-B6B3-62645F412AA2}" name="Stĺpec7552" dataDxfId="9448"/>
    <tableColumn id="7553" xr3:uid="{D9562904-40E3-4599-93E4-259A747977BE}" name="Stĺpec7553" dataDxfId="9447"/>
    <tableColumn id="7554" xr3:uid="{1498F77D-0459-4101-8F04-3155003CDB21}" name="Stĺpec7554" dataDxfId="9446"/>
    <tableColumn id="7555" xr3:uid="{8F0B9813-D69D-469E-A0B3-C8B53AC8AA3D}" name="Stĺpec7555" dataDxfId="9445"/>
    <tableColumn id="7556" xr3:uid="{38E1A4B9-7765-49B5-B7D9-5A17F2C457B9}" name="Stĺpec7556" dataDxfId="9444"/>
    <tableColumn id="7557" xr3:uid="{2DCC2CE4-2579-4FCC-A632-85708419A05D}" name="Stĺpec7557" dataDxfId="9443"/>
    <tableColumn id="7558" xr3:uid="{5A54AAC0-BE0F-40D6-A2B4-5F9CDA00ED88}" name="Stĺpec7558" dataDxfId="9442"/>
    <tableColumn id="7559" xr3:uid="{7A9E9D3E-7174-476F-ACB3-4FFE6FEFED90}" name="Stĺpec7559" dataDxfId="9441"/>
    <tableColumn id="7560" xr3:uid="{1476071B-ACA4-43FD-A839-A3504938C9A3}" name="Stĺpec7560" dataDxfId="9440"/>
    <tableColumn id="7561" xr3:uid="{85587185-748A-4B3E-B40C-CEF788CCBDF5}" name="Stĺpec7561" dataDxfId="9439"/>
    <tableColumn id="7562" xr3:uid="{6018AFAD-709D-4488-ADED-01186EB9E0F1}" name="Stĺpec7562" dataDxfId="9438"/>
    <tableColumn id="7563" xr3:uid="{CF8817BC-C079-4820-AEFA-85AE549D916D}" name="Stĺpec7563" dataDxfId="9437"/>
    <tableColumn id="7564" xr3:uid="{E2B63E2A-8BEA-4897-861D-0C30FE13CFBE}" name="Stĺpec7564" dataDxfId="9436"/>
    <tableColumn id="7565" xr3:uid="{EDF9D306-59DF-4971-9B84-0DC4E7C2280B}" name="Stĺpec7565" dataDxfId="9435"/>
    <tableColumn id="7566" xr3:uid="{4E9D4A52-DD38-4FD1-8369-C9C3A760F3B7}" name="Stĺpec7566" dataDxfId="9434"/>
    <tableColumn id="7567" xr3:uid="{11F6D3F3-3487-4737-8B81-0FDE219435E8}" name="Stĺpec7567" dataDxfId="9433"/>
    <tableColumn id="7568" xr3:uid="{20A4A094-AFAB-44BC-AD40-8F2FBEEE1EB1}" name="Stĺpec7568" dataDxfId="9432"/>
    <tableColumn id="7569" xr3:uid="{E10511F5-7CA2-47DC-886C-0AE8099159A1}" name="Stĺpec7569" dataDxfId="9431"/>
    <tableColumn id="7570" xr3:uid="{3822CE6D-1DFD-4659-96D9-69C1B2A356FE}" name="Stĺpec7570" dataDxfId="9430"/>
    <tableColumn id="7571" xr3:uid="{3AD06DCA-C286-49E3-AA8B-59271E1CF620}" name="Stĺpec7571" dataDxfId="9429"/>
    <tableColumn id="7572" xr3:uid="{B09F68A3-E488-4432-82EA-206A2D70B908}" name="Stĺpec7572" dataDxfId="9428"/>
    <tableColumn id="7573" xr3:uid="{EEE05294-79C5-48E8-ADF5-AD51C5FFD2A2}" name="Stĺpec7573" dataDxfId="9427"/>
    <tableColumn id="7574" xr3:uid="{B5E607DF-29B0-4F5D-83BF-1F916DEB077A}" name="Stĺpec7574" dataDxfId="9426"/>
    <tableColumn id="7575" xr3:uid="{DA18FDC3-11C6-403A-8C32-0DB6299E298B}" name="Stĺpec7575" dataDxfId="9425"/>
    <tableColumn id="7576" xr3:uid="{C1995132-C3A2-4320-A959-040BD8AFAABA}" name="Stĺpec7576" dataDxfId="9424"/>
    <tableColumn id="7577" xr3:uid="{2378734D-E53F-4245-A71B-B0B6E8B4416C}" name="Stĺpec7577" dataDxfId="9423"/>
    <tableColumn id="7578" xr3:uid="{75C80E20-E89B-4D51-B061-247A7B93B95B}" name="Stĺpec7578" dataDxfId="9422"/>
    <tableColumn id="7579" xr3:uid="{E3032742-B82D-4F64-B34D-CBE3EA027F83}" name="Stĺpec7579" dataDxfId="9421"/>
    <tableColumn id="7580" xr3:uid="{F21E1F21-9A6C-4A29-8E61-FF95580321CA}" name="Stĺpec7580" dataDxfId="9420"/>
    <tableColumn id="7581" xr3:uid="{E150D80D-0875-4A8E-A603-359C158F8955}" name="Stĺpec7581" dataDxfId="9419"/>
    <tableColumn id="7582" xr3:uid="{17534E41-5EAC-45AB-89D4-0087E84B3CC0}" name="Stĺpec7582" dataDxfId="9418"/>
    <tableColumn id="7583" xr3:uid="{1BB35FA7-60D0-49F5-9643-FC0AB5D24298}" name="Stĺpec7583" dataDxfId="9417"/>
    <tableColumn id="7584" xr3:uid="{563F76A9-5BBB-415E-99F3-2BCB299A854C}" name="Stĺpec7584" dataDxfId="9416"/>
    <tableColumn id="7585" xr3:uid="{131BAB1D-740F-4FEF-B788-1BEB9D238FF4}" name="Stĺpec7585" dataDxfId="9415"/>
    <tableColumn id="7586" xr3:uid="{046D1B4F-6DD9-4FF0-A448-F93C946A71EF}" name="Stĺpec7586" dataDxfId="9414"/>
    <tableColumn id="7587" xr3:uid="{B673DDFC-B523-4DB4-849B-867EE8A334DC}" name="Stĺpec7587" dataDxfId="9413"/>
    <tableColumn id="7588" xr3:uid="{AA5080C0-F115-4A92-A335-6ED04B56DD92}" name="Stĺpec7588" dataDxfId="9412"/>
    <tableColumn id="7589" xr3:uid="{0D4E5640-E5F1-4D74-8EF8-B7F7A53EC6F0}" name="Stĺpec7589" dataDxfId="9411"/>
    <tableColumn id="7590" xr3:uid="{D6968747-4745-4F37-9790-1EE8CEED66A7}" name="Stĺpec7590" dataDxfId="9410"/>
    <tableColumn id="7591" xr3:uid="{1F697204-562E-4D72-8734-D1B604336B1C}" name="Stĺpec7591" dataDxfId="9409"/>
    <tableColumn id="7592" xr3:uid="{2BB370BB-8D7B-4044-8112-CA08AD71C1DC}" name="Stĺpec7592" dataDxfId="9408"/>
    <tableColumn id="7593" xr3:uid="{B19CBF19-8D18-49AC-B196-4165F1C315D1}" name="Stĺpec7593" dataDxfId="9407"/>
    <tableColumn id="7594" xr3:uid="{B900423A-7139-4EE1-907A-D95C7475E780}" name="Stĺpec7594" dataDxfId="9406"/>
    <tableColumn id="7595" xr3:uid="{D757EC08-C4CA-4514-9AE1-A30CC6B27915}" name="Stĺpec7595" dataDxfId="9405"/>
    <tableColumn id="7596" xr3:uid="{99EDBEE2-7927-4971-BE2D-7A86D4EB84C5}" name="Stĺpec7596" dataDxfId="9404"/>
    <tableColumn id="7597" xr3:uid="{3BA4737C-EC7F-4C5B-B71E-F79C98E0AD9E}" name="Stĺpec7597" dataDxfId="9403"/>
    <tableColumn id="7598" xr3:uid="{F3F64FD5-5172-4ABA-BF91-35E21E8837A2}" name="Stĺpec7598" dataDxfId="9402"/>
    <tableColumn id="7599" xr3:uid="{A2403114-E61C-45B8-91C4-DFA03DF34EB0}" name="Stĺpec7599" dataDxfId="9401"/>
    <tableColumn id="7600" xr3:uid="{620ABC0B-3679-4BD7-97C2-CAD804B7DE59}" name="Stĺpec7600" dataDxfId="9400"/>
    <tableColumn id="7601" xr3:uid="{4A44BFCC-1C45-4FE8-9BCE-65FFAC732E1B}" name="Stĺpec7601" dataDxfId="9399"/>
    <tableColumn id="7602" xr3:uid="{6928265D-AB9B-4EA7-85A8-2CA27BF07490}" name="Stĺpec7602" dataDxfId="9398"/>
    <tableColumn id="7603" xr3:uid="{56D1E2EC-FDAF-49D8-98F0-6E69C5782882}" name="Stĺpec7603" dataDxfId="9397"/>
    <tableColumn id="7604" xr3:uid="{4DB0AFD8-035A-4759-985A-62218B757651}" name="Stĺpec7604" dataDxfId="9396"/>
    <tableColumn id="7605" xr3:uid="{9309EE25-B82A-467D-B9DE-05847E2BD1D9}" name="Stĺpec7605" dataDxfId="9395"/>
    <tableColumn id="7606" xr3:uid="{C0651A4C-46E4-4A3A-8FC7-3EC3F229B741}" name="Stĺpec7606" dataDxfId="9394"/>
    <tableColumn id="7607" xr3:uid="{23F35AE1-0107-4ADC-8A51-2B065405203B}" name="Stĺpec7607" dataDxfId="9393"/>
    <tableColumn id="7608" xr3:uid="{2AD5CFA9-A298-44BD-B933-08AFFEC44FC8}" name="Stĺpec7608" dataDxfId="9392"/>
    <tableColumn id="7609" xr3:uid="{88261043-110E-47B2-AFBC-B04498FBD96D}" name="Stĺpec7609" dataDxfId="9391"/>
    <tableColumn id="7610" xr3:uid="{EF2CD6B8-8D40-4D9B-B68D-DF963956DBEA}" name="Stĺpec7610" dataDxfId="9390"/>
    <tableColumn id="7611" xr3:uid="{D763ACDB-EBF7-4827-8EF4-CC2B13E0E0D1}" name="Stĺpec7611" dataDxfId="9389"/>
    <tableColumn id="7612" xr3:uid="{37801BBA-0EF3-4887-B2F3-A4410AED4571}" name="Stĺpec7612" dataDxfId="9388"/>
    <tableColumn id="7613" xr3:uid="{F4D50FC4-371E-4CF2-80A1-A3D3D833547E}" name="Stĺpec7613" dataDxfId="9387"/>
    <tableColumn id="7614" xr3:uid="{F19E1ACF-28E4-44C6-8805-96C78C5B61AF}" name="Stĺpec7614" dataDxfId="9386"/>
    <tableColumn id="7615" xr3:uid="{79E4B72B-C3D6-432C-A9B2-0EDD03786D56}" name="Stĺpec7615" dataDxfId="9385"/>
    <tableColumn id="7616" xr3:uid="{77C72099-25FA-441B-B540-D3D15AC17D25}" name="Stĺpec7616" dataDxfId="9384"/>
    <tableColumn id="7617" xr3:uid="{EA47D928-8024-403A-A2DD-6334CA82D6AD}" name="Stĺpec7617" dataDxfId="9383"/>
    <tableColumn id="7618" xr3:uid="{FA2C7552-70D7-44A2-8923-D2C6BFFE3996}" name="Stĺpec7618" dataDxfId="9382"/>
    <tableColumn id="7619" xr3:uid="{6A0D2E9C-567C-4B51-BB21-24A10A9E4F6D}" name="Stĺpec7619" dataDxfId="9381"/>
    <tableColumn id="7620" xr3:uid="{CA06903F-91BF-4870-B09B-3685B094CCAC}" name="Stĺpec7620" dataDxfId="9380"/>
    <tableColumn id="7621" xr3:uid="{8DEA4591-6C5B-41B5-8919-EA0E9BC614D7}" name="Stĺpec7621" dataDxfId="9379"/>
    <tableColumn id="7622" xr3:uid="{8C493CDD-DC16-4CA0-9CE4-D3810383F23F}" name="Stĺpec7622" dataDxfId="9378"/>
    <tableColumn id="7623" xr3:uid="{4D5FE6A9-0590-4B40-87BC-6B3F221190B7}" name="Stĺpec7623" dataDxfId="9377"/>
    <tableColumn id="7624" xr3:uid="{4C1B0F4F-E3CE-4A31-AB09-A1E73129D803}" name="Stĺpec7624" dataDxfId="9376"/>
    <tableColumn id="7625" xr3:uid="{986C312A-FFE4-4B35-B06B-B7A17ADF61FD}" name="Stĺpec7625" dataDxfId="9375"/>
    <tableColumn id="7626" xr3:uid="{600DF117-6761-4CD0-9182-C8966E2F82C8}" name="Stĺpec7626" dataDxfId="9374"/>
    <tableColumn id="7627" xr3:uid="{9084FB17-F7E1-4ED2-847C-FB9119493639}" name="Stĺpec7627" dataDxfId="9373"/>
    <tableColumn id="7628" xr3:uid="{F349E277-DD3F-4C01-A105-2698675F8BB9}" name="Stĺpec7628" dataDxfId="9372"/>
    <tableColumn id="7629" xr3:uid="{B9B3D65D-B9CD-4B69-B807-B9D9D7FE3BB0}" name="Stĺpec7629" dataDxfId="9371"/>
    <tableColumn id="7630" xr3:uid="{17D75CA0-4A19-4672-958C-E8244F7C35D5}" name="Stĺpec7630" dataDxfId="9370"/>
    <tableColumn id="7631" xr3:uid="{7B2E0D6C-E32B-4423-B349-735F9BE64234}" name="Stĺpec7631" dataDxfId="9369"/>
    <tableColumn id="7632" xr3:uid="{9239E9B4-511C-4DAD-A26E-0D48693A757D}" name="Stĺpec7632" dataDxfId="9368"/>
    <tableColumn id="7633" xr3:uid="{A206715C-9199-4290-B191-318781D700CD}" name="Stĺpec7633" dataDxfId="9367"/>
    <tableColumn id="7634" xr3:uid="{13B5EDDB-9F7A-487F-A1DD-18713891F1FC}" name="Stĺpec7634" dataDxfId="9366"/>
    <tableColumn id="7635" xr3:uid="{A260AA40-40FC-4025-9736-D384886C7933}" name="Stĺpec7635" dataDxfId="9365"/>
    <tableColumn id="7636" xr3:uid="{13E71EFE-AA22-4EC8-9CCD-15046C0AB309}" name="Stĺpec7636" dataDxfId="9364"/>
    <tableColumn id="7637" xr3:uid="{472DC39A-5068-4A73-A121-44BC5C1DD61D}" name="Stĺpec7637" dataDxfId="9363"/>
    <tableColumn id="7638" xr3:uid="{48C6C7D1-F1C7-4C51-9F7B-FDFF2823FC64}" name="Stĺpec7638" dataDxfId="9362"/>
    <tableColumn id="7639" xr3:uid="{AA886183-1774-49A8-85AC-BEF390564AF9}" name="Stĺpec7639" dataDxfId="9361"/>
    <tableColumn id="7640" xr3:uid="{A2CCCF49-1860-4F81-892A-5FE894E76672}" name="Stĺpec7640" dataDxfId="9360"/>
    <tableColumn id="7641" xr3:uid="{F4F4B4B0-3A97-4DA9-B0BC-6226648D0325}" name="Stĺpec7641" dataDxfId="9359"/>
    <tableColumn id="7642" xr3:uid="{6BC43072-9597-484B-BE01-0E432FFD10B8}" name="Stĺpec7642" dataDxfId="9358"/>
    <tableColumn id="7643" xr3:uid="{8BD87B9B-30EB-4B4E-8630-BB987A73FDFF}" name="Stĺpec7643" dataDxfId="9357"/>
    <tableColumn id="7644" xr3:uid="{F015ED17-D6A5-4C8A-AC53-2DD084FED70F}" name="Stĺpec7644" dataDxfId="9356"/>
    <tableColumn id="7645" xr3:uid="{0EA19BD7-753B-4589-B560-03FE0A921169}" name="Stĺpec7645" dataDxfId="9355"/>
    <tableColumn id="7646" xr3:uid="{63624C7B-1D93-4DD5-A53A-18D77975963D}" name="Stĺpec7646" dataDxfId="9354"/>
    <tableColumn id="7647" xr3:uid="{273D9FC5-F7D7-4799-A5ED-53B566EFDBA6}" name="Stĺpec7647" dataDxfId="9353"/>
    <tableColumn id="7648" xr3:uid="{3A1228F7-DD0F-43BF-A203-711DA1402EBF}" name="Stĺpec7648" dataDxfId="9352"/>
    <tableColumn id="7649" xr3:uid="{CEA0C701-634B-4A37-9F08-6FD863A15F8D}" name="Stĺpec7649" dataDxfId="9351"/>
    <tableColumn id="7650" xr3:uid="{404516DC-A45D-4487-A649-F9D65159AAD3}" name="Stĺpec7650" dataDxfId="9350"/>
    <tableColumn id="7651" xr3:uid="{13408583-3D75-435D-9DFB-439E9FCAE7EC}" name="Stĺpec7651" dataDxfId="9349"/>
    <tableColumn id="7652" xr3:uid="{BDBE8642-D303-403D-A1C4-29AD1A14D879}" name="Stĺpec7652" dataDxfId="9348"/>
    <tableColumn id="7653" xr3:uid="{F37C09A6-8B4D-4D76-828D-A5C12E6AE1AB}" name="Stĺpec7653" dataDxfId="9347"/>
    <tableColumn id="7654" xr3:uid="{FEC4F552-042F-4372-B4D5-A1D7AFC6EC3C}" name="Stĺpec7654" dataDxfId="9346"/>
    <tableColumn id="7655" xr3:uid="{487AF8A7-5FC2-42C5-AE69-79351B6D2F67}" name="Stĺpec7655" dataDxfId="9345"/>
    <tableColumn id="7656" xr3:uid="{E085393D-3DD3-44C3-81B1-EF01E5E4E69D}" name="Stĺpec7656" dataDxfId="9344"/>
    <tableColumn id="7657" xr3:uid="{20F1EC0A-18DC-49D0-B236-73E6CF41CFBD}" name="Stĺpec7657" dataDxfId="9343"/>
    <tableColumn id="7658" xr3:uid="{8EC15B3D-4168-4771-8EF2-271A2E7B46A9}" name="Stĺpec7658" dataDxfId="9342"/>
    <tableColumn id="7659" xr3:uid="{D732DD44-99F0-45CD-A605-E38F34EAF330}" name="Stĺpec7659" dataDxfId="9341"/>
    <tableColumn id="7660" xr3:uid="{FA300072-B29A-4A15-9847-EB6E4098C071}" name="Stĺpec7660" dataDxfId="9340"/>
    <tableColumn id="7661" xr3:uid="{981306EF-FB80-48B0-9721-1C16FEB11288}" name="Stĺpec7661" dataDxfId="9339"/>
    <tableColumn id="7662" xr3:uid="{7DDEB5B3-5089-4DCE-B425-3679725F26AA}" name="Stĺpec7662" dataDxfId="9338"/>
    <tableColumn id="7663" xr3:uid="{19DFBD2C-88AC-4565-9B8F-4B962DCC2BCC}" name="Stĺpec7663" dataDxfId="9337"/>
    <tableColumn id="7664" xr3:uid="{F0AE021C-C0BA-4235-8FEF-B0DCAEDA5F4F}" name="Stĺpec7664" dataDxfId="9336"/>
    <tableColumn id="7665" xr3:uid="{56E23E8E-AF08-45B7-878E-285EAAB30942}" name="Stĺpec7665" dataDxfId="9335"/>
    <tableColumn id="7666" xr3:uid="{5EF39217-AE12-4BA5-852B-32D02B933ADD}" name="Stĺpec7666" dataDxfId="9334"/>
    <tableColumn id="7667" xr3:uid="{95064CBE-3439-4DEB-8254-9B9ABBA6CB11}" name="Stĺpec7667" dataDxfId="9333"/>
    <tableColumn id="7668" xr3:uid="{AB403EFA-97B8-405F-99B5-E6292F23EE8F}" name="Stĺpec7668" dataDxfId="9332"/>
    <tableColumn id="7669" xr3:uid="{B60B3B3B-77D5-40D7-9596-759CB79A04EB}" name="Stĺpec7669" dataDxfId="9331"/>
    <tableColumn id="7670" xr3:uid="{55272CE4-379A-48BA-B4DB-6945933D9CC8}" name="Stĺpec7670" dataDxfId="9330"/>
    <tableColumn id="7671" xr3:uid="{DEFE88F0-6E83-4014-A501-4DCACCE49066}" name="Stĺpec7671" dataDxfId="9329"/>
    <tableColumn id="7672" xr3:uid="{C003672A-F8AD-489E-A435-6811E329A11B}" name="Stĺpec7672" dataDxfId="9328"/>
    <tableColumn id="7673" xr3:uid="{D301B518-0FB7-4D65-B5A8-5C1C081446C1}" name="Stĺpec7673" dataDxfId="9327"/>
    <tableColumn id="7674" xr3:uid="{8589D462-5868-4834-BB88-205E232DAF33}" name="Stĺpec7674" dataDxfId="9326"/>
    <tableColumn id="7675" xr3:uid="{46562B73-DE86-43CA-A622-8455C7293EB1}" name="Stĺpec7675" dataDxfId="9325"/>
    <tableColumn id="7676" xr3:uid="{E5FA32DC-0BEA-4552-8C6E-7FD53E63AADC}" name="Stĺpec7676" dataDxfId="9324"/>
    <tableColumn id="7677" xr3:uid="{943DC5ED-CEC1-4D28-ADC5-1B5EE5C43675}" name="Stĺpec7677" dataDxfId="9323"/>
    <tableColumn id="7678" xr3:uid="{930F069D-C74A-43DE-9228-1D82993A9421}" name="Stĺpec7678" dataDxfId="9322"/>
    <tableColumn id="7679" xr3:uid="{3E3EA19B-7F12-4105-AFB5-BF61DF9F89CA}" name="Stĺpec7679" dataDxfId="9321"/>
    <tableColumn id="7680" xr3:uid="{88D64B03-2D8F-4BA0-B696-91F7FB94FD4A}" name="Stĺpec7680" dataDxfId="9320"/>
    <tableColumn id="7681" xr3:uid="{1AB5E8A1-8C82-45B6-89B0-2AF7546E1AED}" name="Stĺpec7681" dataDxfId="9319"/>
    <tableColumn id="7682" xr3:uid="{0CA92847-5D2A-4C0B-A848-9228837D5FB6}" name="Stĺpec7682" dataDxfId="9318"/>
    <tableColumn id="7683" xr3:uid="{EBDBB93A-0EE2-4561-9532-E3C7CFD10ED0}" name="Stĺpec7683" dataDxfId="9317"/>
    <tableColumn id="7684" xr3:uid="{D86E4CDE-5B06-4487-A7AF-1296513877B3}" name="Stĺpec7684" dataDxfId="9316"/>
    <tableColumn id="7685" xr3:uid="{BB82E523-B880-471C-A0D9-F76FFA79EB37}" name="Stĺpec7685" dataDxfId="9315"/>
    <tableColumn id="7686" xr3:uid="{A48680C3-EDE5-4EC0-A7CF-83F8B4B2B429}" name="Stĺpec7686" dataDxfId="9314"/>
    <tableColumn id="7687" xr3:uid="{416FE55E-F602-47DA-96CC-A974327CCF33}" name="Stĺpec7687" dataDxfId="9313"/>
    <tableColumn id="7688" xr3:uid="{0A82E636-082C-4EDD-AB1A-49EC56D7896B}" name="Stĺpec7688" dataDxfId="9312"/>
    <tableColumn id="7689" xr3:uid="{78CA55D3-79E0-4788-A0DC-82382221848C}" name="Stĺpec7689" dataDxfId="9311"/>
    <tableColumn id="7690" xr3:uid="{BDACE714-3733-4671-97BE-6640F2707C8E}" name="Stĺpec7690" dataDxfId="9310"/>
    <tableColumn id="7691" xr3:uid="{2D9FE3F5-6403-414D-91AA-DC2FD4001BE3}" name="Stĺpec7691" dataDxfId="9309"/>
    <tableColumn id="7692" xr3:uid="{C86038E8-AE81-4468-BA29-A04911579109}" name="Stĺpec7692" dataDxfId="9308"/>
    <tableColumn id="7693" xr3:uid="{3F0D1A23-A4FC-4DAC-9299-80EFFCC680D4}" name="Stĺpec7693" dataDxfId="9307"/>
    <tableColumn id="7694" xr3:uid="{D988AAB0-4167-487E-9901-1F9A6C2BCD9C}" name="Stĺpec7694" dataDxfId="9306"/>
    <tableColumn id="7695" xr3:uid="{55D67381-DD37-4C05-843C-BD2405998456}" name="Stĺpec7695" dataDxfId="9305"/>
    <tableColumn id="7696" xr3:uid="{E2672353-1282-498E-9BE8-6579F0F4308F}" name="Stĺpec7696" dataDxfId="9304"/>
    <tableColumn id="7697" xr3:uid="{FB077CB0-959C-465A-960E-4935D0E7AA83}" name="Stĺpec7697" dataDxfId="9303"/>
    <tableColumn id="7698" xr3:uid="{6299EB34-5223-4EC2-9EE8-27CE21A639B5}" name="Stĺpec7698" dataDxfId="9302"/>
    <tableColumn id="7699" xr3:uid="{E15BDFA3-0419-43F6-9CBD-73A7321A7E5D}" name="Stĺpec7699" dataDxfId="9301"/>
    <tableColumn id="7700" xr3:uid="{B060907B-F709-4BD1-8825-F3AE2B02A999}" name="Stĺpec7700" dataDxfId="9300"/>
    <tableColumn id="7701" xr3:uid="{D7E31455-E3D0-4030-AFD5-CA20ABDF8FA2}" name="Stĺpec7701" dataDxfId="9299"/>
    <tableColumn id="7702" xr3:uid="{D8549677-BCBB-4155-91DA-AFA2844A322D}" name="Stĺpec7702" dataDxfId="9298"/>
    <tableColumn id="7703" xr3:uid="{9E6AFDEA-7184-4479-A82F-A7FB62B431CA}" name="Stĺpec7703" dataDxfId="9297"/>
    <tableColumn id="7704" xr3:uid="{FAB23712-79C5-400D-924A-81BB4015BF65}" name="Stĺpec7704" dataDxfId="9296"/>
    <tableColumn id="7705" xr3:uid="{5E0FB51E-CF9B-44D0-9055-5A89FCE5846D}" name="Stĺpec7705" dataDxfId="9295"/>
    <tableColumn id="7706" xr3:uid="{73877B6C-C043-424B-BFB6-426FEBA3492B}" name="Stĺpec7706" dataDxfId="9294"/>
    <tableColumn id="7707" xr3:uid="{EFF6E4A4-FC7B-4689-95CF-818D1D6A191A}" name="Stĺpec7707" dataDxfId="9293"/>
    <tableColumn id="7708" xr3:uid="{A8109720-E338-4771-BE20-EAEDB1D67682}" name="Stĺpec7708" dataDxfId="9292"/>
    <tableColumn id="7709" xr3:uid="{A4270CE5-6409-4D79-B479-EAFE60F4BAA1}" name="Stĺpec7709" dataDxfId="9291"/>
    <tableColumn id="7710" xr3:uid="{BA3242F6-554E-44C0-9135-16D414BAD6B7}" name="Stĺpec7710" dataDxfId="9290"/>
    <tableColumn id="7711" xr3:uid="{053F691A-10E8-4FF9-BDF8-4F9843EF0DEE}" name="Stĺpec7711" dataDxfId="9289"/>
    <tableColumn id="7712" xr3:uid="{8AB265C5-9020-46C8-9723-D8F3EB73CCCD}" name="Stĺpec7712" dataDxfId="9288"/>
    <tableColumn id="7713" xr3:uid="{D60D2F37-819F-4278-B4FB-97094C12127D}" name="Stĺpec7713" dataDxfId="9287"/>
    <tableColumn id="7714" xr3:uid="{47534D77-7E39-45C3-B84C-414492E64796}" name="Stĺpec7714" dataDxfId="9286"/>
    <tableColumn id="7715" xr3:uid="{F3835195-8F81-4834-9DD1-8A6167343275}" name="Stĺpec7715" dataDxfId="9285"/>
    <tableColumn id="7716" xr3:uid="{18B4292C-3B2A-4296-B12B-C7A340E09625}" name="Stĺpec7716" dataDxfId="9284"/>
    <tableColumn id="7717" xr3:uid="{978D6C51-3342-408E-BE07-03B557DAA270}" name="Stĺpec7717" dataDxfId="9283"/>
    <tableColumn id="7718" xr3:uid="{6A339C27-3C6C-4B41-B0DB-DAE0A0E4924D}" name="Stĺpec7718" dataDxfId="9282"/>
    <tableColumn id="7719" xr3:uid="{3C767596-57BD-459F-9623-F053C1F3BAF2}" name="Stĺpec7719" dataDxfId="9281"/>
    <tableColumn id="7720" xr3:uid="{DE8310BF-692D-4171-B5F7-15192F0C8CD9}" name="Stĺpec7720" dataDxfId="9280"/>
    <tableColumn id="7721" xr3:uid="{8A0C98BA-A5E5-4302-A858-BCF5C2FF7B25}" name="Stĺpec7721" dataDxfId="9279"/>
    <tableColumn id="7722" xr3:uid="{1728FB92-7F86-4F71-8FC8-6E8DD5B1E94E}" name="Stĺpec7722" dataDxfId="9278"/>
    <tableColumn id="7723" xr3:uid="{A165FB4A-CAC6-4A21-ACF7-7C11F6E269ED}" name="Stĺpec7723" dataDxfId="9277"/>
    <tableColumn id="7724" xr3:uid="{72A2EB9C-449B-4E86-BC02-DAE555E340D6}" name="Stĺpec7724" dataDxfId="9276"/>
    <tableColumn id="7725" xr3:uid="{166145CE-E2F6-49F9-A6D2-33BA38A24EF1}" name="Stĺpec7725" dataDxfId="9275"/>
    <tableColumn id="7726" xr3:uid="{A40300A6-964C-4EF0-B531-91FA96CD1CB1}" name="Stĺpec7726" dataDxfId="9274"/>
    <tableColumn id="7727" xr3:uid="{63984271-F58A-4E0B-B1D2-A5681A81AE15}" name="Stĺpec7727" dataDxfId="9273"/>
    <tableColumn id="7728" xr3:uid="{ECC8EF6E-9C85-4FB2-ACDD-3E20DCC0F787}" name="Stĺpec7728" dataDxfId="9272"/>
    <tableColumn id="7729" xr3:uid="{A34422ED-1FC4-4760-B75C-5FE66B663427}" name="Stĺpec7729" dataDxfId="9271"/>
    <tableColumn id="7730" xr3:uid="{B61BAC9B-5BDD-4CF1-8BFD-BCB469808B74}" name="Stĺpec7730" dataDxfId="9270"/>
    <tableColumn id="7731" xr3:uid="{1EA9E9C9-0F3F-4A7F-9BCA-A8D253F4F410}" name="Stĺpec7731" dataDxfId="9269"/>
    <tableColumn id="7732" xr3:uid="{F77D2F05-1511-42DD-9B2D-E74485003F0D}" name="Stĺpec7732" dataDxfId="9268"/>
    <tableColumn id="7733" xr3:uid="{DC65E247-459D-4F82-A5E2-454D82CAFE78}" name="Stĺpec7733" dataDxfId="9267"/>
    <tableColumn id="7734" xr3:uid="{B3AA1A83-7062-4C92-BE00-C938C8D27E12}" name="Stĺpec7734" dataDxfId="9266"/>
    <tableColumn id="7735" xr3:uid="{6FA1BF0A-241C-4F9C-9A18-541A9B96431F}" name="Stĺpec7735" dataDxfId="9265"/>
    <tableColumn id="7736" xr3:uid="{451D1733-933C-4D1D-AEFE-9225D4C4BC81}" name="Stĺpec7736" dataDxfId="9264"/>
    <tableColumn id="7737" xr3:uid="{DADF789A-2E2E-49AF-AF75-B314BFC0293A}" name="Stĺpec7737" dataDxfId="9263"/>
    <tableColumn id="7738" xr3:uid="{8BABCB23-93A4-4E98-B0AC-E9D97B02C1C1}" name="Stĺpec7738" dataDxfId="9262"/>
    <tableColumn id="7739" xr3:uid="{324C4A53-6F79-4BE6-90C5-E8F10DE32FBD}" name="Stĺpec7739" dataDxfId="9261"/>
    <tableColumn id="7740" xr3:uid="{3491EC3F-0C27-4CA3-84DA-A8DC1A9DFDC6}" name="Stĺpec7740" dataDxfId="9260"/>
    <tableColumn id="7741" xr3:uid="{B62B6851-F632-42CA-BB59-62454A34BE2C}" name="Stĺpec7741" dataDxfId="9259"/>
    <tableColumn id="7742" xr3:uid="{C201FD6F-AE10-4427-A42A-269021AE05E1}" name="Stĺpec7742" dataDxfId="9258"/>
    <tableColumn id="7743" xr3:uid="{E68E97A3-E3D9-4976-97DA-818B0785E4A6}" name="Stĺpec7743" dataDxfId="9257"/>
    <tableColumn id="7744" xr3:uid="{1614FE10-9C95-4556-ACC7-6BE115D8DEA9}" name="Stĺpec7744" dataDxfId="9256"/>
    <tableColumn id="7745" xr3:uid="{485C99E5-0340-4780-B48E-1A2C97C5F874}" name="Stĺpec7745" dataDxfId="9255"/>
    <tableColumn id="7746" xr3:uid="{2AC7D536-AF40-4F33-91FC-E85ED96B4577}" name="Stĺpec7746" dataDxfId="9254"/>
    <tableColumn id="7747" xr3:uid="{EBAB5194-0C4D-48F8-BD96-E47B385690A2}" name="Stĺpec7747" dataDxfId="9253"/>
    <tableColumn id="7748" xr3:uid="{F0AB8A11-AAE7-4558-8B2E-C4BF17747E0A}" name="Stĺpec7748" dataDxfId="9252"/>
    <tableColumn id="7749" xr3:uid="{06C1378D-0978-4859-B821-37CAE817A5F5}" name="Stĺpec7749" dataDxfId="9251"/>
    <tableColumn id="7750" xr3:uid="{BF5AAF57-AD05-4CF2-96D1-F42954343D64}" name="Stĺpec7750" dataDxfId="9250"/>
    <tableColumn id="7751" xr3:uid="{ECA78868-180B-4FE2-94A0-8CF460DB63E6}" name="Stĺpec7751" dataDxfId="9249"/>
    <tableColumn id="7752" xr3:uid="{A8B12ACB-D151-4419-AB21-E6326CE4D864}" name="Stĺpec7752" dataDxfId="9248"/>
    <tableColumn id="7753" xr3:uid="{3B598D8E-C65B-4D00-8E82-F39B4E45783F}" name="Stĺpec7753" dataDxfId="9247"/>
    <tableColumn id="7754" xr3:uid="{2F656B00-E2E9-47CB-B9BA-27DC4234A5F2}" name="Stĺpec7754" dataDxfId="9246"/>
    <tableColumn id="7755" xr3:uid="{CF92432A-195C-48CF-8C33-9D3FF3F338D7}" name="Stĺpec7755" dataDxfId="9245"/>
    <tableColumn id="7756" xr3:uid="{B5601545-524E-46D9-9D76-918A0D75878D}" name="Stĺpec7756" dataDxfId="9244"/>
    <tableColumn id="7757" xr3:uid="{ED8983F5-A09E-4B70-82BF-698D1E886ABF}" name="Stĺpec7757" dataDxfId="9243"/>
    <tableColumn id="7758" xr3:uid="{45620DA2-18F5-4641-93EB-01DA64CFEB9F}" name="Stĺpec7758" dataDxfId="9242"/>
    <tableColumn id="7759" xr3:uid="{39BF9C22-8908-4B4B-BB7B-58CAB73E127E}" name="Stĺpec7759" dataDxfId="9241"/>
    <tableColumn id="7760" xr3:uid="{A6A2D73C-8163-4C1A-B572-40541F0BE0A4}" name="Stĺpec7760" dataDxfId="9240"/>
    <tableColumn id="7761" xr3:uid="{E4FE0CBD-BFFF-4DF9-84D1-C88CCC3741FE}" name="Stĺpec7761" dataDxfId="9239"/>
    <tableColumn id="7762" xr3:uid="{804F317F-5171-4CD1-AF49-BAED551944DF}" name="Stĺpec7762" dataDxfId="9238"/>
    <tableColumn id="7763" xr3:uid="{85A4BBB0-E9DF-4637-A4D8-D1B33F738911}" name="Stĺpec7763" dataDxfId="9237"/>
    <tableColumn id="7764" xr3:uid="{3E160CF6-6679-48A0-8610-62E9B5EEBB54}" name="Stĺpec7764" dataDxfId="9236"/>
    <tableColumn id="7765" xr3:uid="{DD43DAB8-1BCA-46FC-BADA-0CDA08292D86}" name="Stĺpec7765" dataDxfId="9235"/>
    <tableColumn id="7766" xr3:uid="{1F31CDA0-2FF0-40B9-B672-8F256CD8DB83}" name="Stĺpec7766" dataDxfId="9234"/>
    <tableColumn id="7767" xr3:uid="{E3DE1652-F837-4DE7-AFB4-4FB49621852F}" name="Stĺpec7767" dataDxfId="9233"/>
    <tableColumn id="7768" xr3:uid="{424E5C60-7062-4DC0-87D6-EB11A7E991A8}" name="Stĺpec7768" dataDxfId="9232"/>
    <tableColumn id="7769" xr3:uid="{C6DC42A4-A701-4FF6-B881-9470CFD2FEFC}" name="Stĺpec7769" dataDxfId="9231"/>
    <tableColumn id="7770" xr3:uid="{560E78DA-B07A-42F5-9D74-5DFE0E7614EE}" name="Stĺpec7770" dataDxfId="9230"/>
    <tableColumn id="7771" xr3:uid="{A558FBBF-4CFD-4969-B329-0CB5D95A763A}" name="Stĺpec7771" dataDxfId="9229"/>
    <tableColumn id="7772" xr3:uid="{A147C9BB-7988-4C2F-942E-C11CF603F858}" name="Stĺpec7772" dataDxfId="9228"/>
    <tableColumn id="7773" xr3:uid="{7C6BB46C-2AC3-404E-8E05-DA491A61053B}" name="Stĺpec7773" dataDxfId="9227"/>
    <tableColumn id="7774" xr3:uid="{2AC5ED6F-229F-48C3-AA2C-BCD8EE54C407}" name="Stĺpec7774" dataDxfId="9226"/>
    <tableColumn id="7775" xr3:uid="{B88B0B0E-3E80-4785-BB36-6F386307F6B4}" name="Stĺpec7775" dataDxfId="9225"/>
    <tableColumn id="7776" xr3:uid="{861D2114-2A7A-4202-8E06-CB10A9AFA050}" name="Stĺpec7776" dataDxfId="9224"/>
    <tableColumn id="7777" xr3:uid="{05CBF310-164A-4E74-99E0-18B9080655B9}" name="Stĺpec7777" dataDxfId="9223"/>
    <tableColumn id="7778" xr3:uid="{EA0C1E2B-2D3A-4280-9638-ECA69648435D}" name="Stĺpec7778" dataDxfId="9222"/>
    <tableColumn id="7779" xr3:uid="{45690236-68AA-4BB0-A51C-0BEE4374A270}" name="Stĺpec7779" dataDxfId="9221"/>
    <tableColumn id="7780" xr3:uid="{CDC1994E-308C-443F-8E84-7650605DA45D}" name="Stĺpec7780" dataDxfId="9220"/>
    <tableColumn id="7781" xr3:uid="{795652B5-F367-4990-B8DD-BF43B915CB2D}" name="Stĺpec7781" dataDxfId="9219"/>
    <tableColumn id="7782" xr3:uid="{CCAB8F65-39A4-485A-97A7-1270914879E6}" name="Stĺpec7782" dataDxfId="9218"/>
    <tableColumn id="7783" xr3:uid="{5E4EBE84-B6F1-4833-BB12-28DE02801761}" name="Stĺpec7783" dataDxfId="9217"/>
    <tableColumn id="7784" xr3:uid="{08702ACC-CD22-4343-BC4E-96F830852CFE}" name="Stĺpec7784" dataDxfId="9216"/>
    <tableColumn id="7785" xr3:uid="{5D0FB58E-E7F6-4561-8170-C24016F46387}" name="Stĺpec7785" dataDxfId="9215"/>
    <tableColumn id="7786" xr3:uid="{446157CA-9DF0-427A-BB94-3832ADED8B26}" name="Stĺpec7786" dataDxfId="9214"/>
    <tableColumn id="7787" xr3:uid="{66C704AE-449D-4306-8FE0-6213E5745EB8}" name="Stĺpec7787" dataDxfId="9213"/>
    <tableColumn id="7788" xr3:uid="{2A8E2840-E1C6-46A6-88D4-D732D9CA0A22}" name="Stĺpec7788" dataDxfId="9212"/>
    <tableColumn id="7789" xr3:uid="{77330199-78DA-4A0B-A319-460E3A34A649}" name="Stĺpec7789" dataDxfId="9211"/>
    <tableColumn id="7790" xr3:uid="{E56CC8CC-64EB-4130-8610-84450B387E86}" name="Stĺpec7790" dataDxfId="9210"/>
    <tableColumn id="7791" xr3:uid="{88C930F8-6885-46E7-B23B-9D4230E33449}" name="Stĺpec7791" dataDxfId="9209"/>
    <tableColumn id="7792" xr3:uid="{BFB49F52-A454-4869-A022-9456729D293D}" name="Stĺpec7792" dataDxfId="9208"/>
    <tableColumn id="7793" xr3:uid="{D08D6BFB-5E7B-4A4D-9581-DFED1E32CA28}" name="Stĺpec7793" dataDxfId="9207"/>
    <tableColumn id="7794" xr3:uid="{7C3F5A14-3A3C-4AF2-B335-0FEFB041F2FE}" name="Stĺpec7794" dataDxfId="9206"/>
    <tableColumn id="7795" xr3:uid="{8616FFFE-3894-474B-9A0A-635EB64407D2}" name="Stĺpec7795" dataDxfId="9205"/>
    <tableColumn id="7796" xr3:uid="{58C391FB-BB14-4E27-8C30-23D81FEC2FFA}" name="Stĺpec7796" dataDxfId="9204"/>
    <tableColumn id="7797" xr3:uid="{6013FEB8-0AEA-4E97-9EE1-29585A7F23E6}" name="Stĺpec7797" dataDxfId="9203"/>
    <tableColumn id="7798" xr3:uid="{83CE25FC-4A95-4CD1-9E2D-45F69C8CAA94}" name="Stĺpec7798" dataDxfId="9202"/>
    <tableColumn id="7799" xr3:uid="{C30C7963-D1A4-4ED8-B00F-1E2149AB6EE2}" name="Stĺpec7799" dataDxfId="9201"/>
    <tableColumn id="7800" xr3:uid="{EEF4AF8A-C19A-4FDA-B852-E2E17BFD7D4C}" name="Stĺpec7800" dataDxfId="9200"/>
    <tableColumn id="7801" xr3:uid="{424E0134-925B-4016-B788-6863A4B46705}" name="Stĺpec7801" dataDxfId="9199"/>
    <tableColumn id="7802" xr3:uid="{9D08BCBA-220E-448D-B5F5-FEB96B2BB484}" name="Stĺpec7802" dataDxfId="9198"/>
    <tableColumn id="7803" xr3:uid="{6CA4922E-9EAA-4AF2-8CA3-A92DD01DECF5}" name="Stĺpec7803" dataDxfId="9197"/>
    <tableColumn id="7804" xr3:uid="{9CF044A2-9CE4-4094-BD56-FF9D96D672D5}" name="Stĺpec7804" dataDxfId="9196"/>
    <tableColumn id="7805" xr3:uid="{BFD1A7D6-BC65-4371-A6DC-354328E5EC4C}" name="Stĺpec7805" dataDxfId="9195"/>
    <tableColumn id="7806" xr3:uid="{61B97B37-C34C-4A6B-9E54-288F7C04C2CE}" name="Stĺpec7806" dataDxfId="9194"/>
    <tableColumn id="7807" xr3:uid="{F3A15C7E-B911-45EF-8558-DC18DA597AF3}" name="Stĺpec7807" dataDxfId="9193"/>
    <tableColumn id="7808" xr3:uid="{F4C16A1E-FD56-4A84-BA89-D9A39DA7E707}" name="Stĺpec7808" dataDxfId="9192"/>
    <tableColumn id="7809" xr3:uid="{049F66F4-4F44-4968-9601-B2A906C22F65}" name="Stĺpec7809" dataDxfId="9191"/>
    <tableColumn id="7810" xr3:uid="{BED693E5-540C-45B7-A1EE-2CEE8D7CD5F7}" name="Stĺpec7810" dataDxfId="9190"/>
    <tableColumn id="7811" xr3:uid="{168D11BC-CA1F-42F2-BE23-9E69265FE7EB}" name="Stĺpec7811" dataDxfId="9189"/>
    <tableColumn id="7812" xr3:uid="{44887A13-FA41-47F6-A859-E55EFC0B0704}" name="Stĺpec7812" dataDxfId="9188"/>
    <tableColumn id="7813" xr3:uid="{BD83D1FD-224D-49FD-B75B-0C649CFDDEBE}" name="Stĺpec7813" dataDxfId="9187"/>
    <tableColumn id="7814" xr3:uid="{BFDB9486-7AA1-466B-89CC-46582B3AF8A2}" name="Stĺpec7814" dataDxfId="9186"/>
    <tableColumn id="7815" xr3:uid="{D1D5A846-92D0-44FA-91F1-3DDE09930975}" name="Stĺpec7815" dataDxfId="9185"/>
    <tableColumn id="7816" xr3:uid="{289105BC-8F9C-425C-B22D-5BDC663416A6}" name="Stĺpec7816" dataDxfId="9184"/>
    <tableColumn id="7817" xr3:uid="{AD8185DE-19CC-4190-A00E-49447B10E5FA}" name="Stĺpec7817" dataDxfId="9183"/>
    <tableColumn id="7818" xr3:uid="{127642E3-57E8-4961-BB0F-958E8AC1AD7B}" name="Stĺpec7818" dataDxfId="9182"/>
    <tableColumn id="7819" xr3:uid="{12BF4CD5-9D46-4B14-82F4-6BB2511AEBF7}" name="Stĺpec7819" dataDxfId="9181"/>
    <tableColumn id="7820" xr3:uid="{AC0ABB8A-89F7-4B94-BD8D-0D7B220E7EF7}" name="Stĺpec7820" dataDxfId="9180"/>
    <tableColumn id="7821" xr3:uid="{AB1F61FD-7956-4BF7-B361-8813E03988DE}" name="Stĺpec7821" dataDxfId="9179"/>
    <tableColumn id="7822" xr3:uid="{A48E1AB7-229B-4F71-9D7F-6C4F03974885}" name="Stĺpec7822" dataDxfId="9178"/>
    <tableColumn id="7823" xr3:uid="{407E3737-4878-4833-8E2B-01FCAFEF1BC8}" name="Stĺpec7823" dataDxfId="9177"/>
    <tableColumn id="7824" xr3:uid="{62B0D46A-0F59-4C49-AC50-D44CB9407067}" name="Stĺpec7824" dataDxfId="9176"/>
    <tableColumn id="7825" xr3:uid="{6935F0C3-322A-4617-8894-8090CB4574F6}" name="Stĺpec7825" dataDxfId="9175"/>
    <tableColumn id="7826" xr3:uid="{0D568877-D108-46F9-AC2D-9690173CE8BC}" name="Stĺpec7826" dataDxfId="9174"/>
    <tableColumn id="7827" xr3:uid="{3ADDDA3E-90B8-434E-AC47-78F1CA10AADD}" name="Stĺpec7827" dataDxfId="9173"/>
    <tableColumn id="7828" xr3:uid="{4688B7A9-D48B-4313-B6E9-39C93BCEED7E}" name="Stĺpec7828" dataDxfId="9172"/>
    <tableColumn id="7829" xr3:uid="{448C5135-BE34-4034-9D18-F1499F5C1E6F}" name="Stĺpec7829" dataDxfId="9171"/>
    <tableColumn id="7830" xr3:uid="{8D93B994-7E33-449D-A183-69E3C7C7D6C4}" name="Stĺpec7830" dataDxfId="9170"/>
    <tableColumn id="7831" xr3:uid="{490216B7-16A0-41B1-BAE4-01AA9F160B12}" name="Stĺpec7831" dataDxfId="9169"/>
    <tableColumn id="7832" xr3:uid="{0BEFC577-B52E-42AA-BAAF-7261FB5ED33C}" name="Stĺpec7832" dataDxfId="9168"/>
    <tableColumn id="7833" xr3:uid="{3FEC3792-8746-4A35-A3BF-6C85B9CF5D7B}" name="Stĺpec7833" dataDxfId="9167"/>
    <tableColumn id="7834" xr3:uid="{D65341C4-07BB-4C01-A334-E9FB3A28A539}" name="Stĺpec7834" dataDxfId="9166"/>
    <tableColumn id="7835" xr3:uid="{BE0CAB65-A2EC-41A4-BC73-62B2920122F7}" name="Stĺpec7835" dataDxfId="9165"/>
    <tableColumn id="7836" xr3:uid="{DE5B7425-9709-4CED-BCDE-658230CC44BF}" name="Stĺpec7836" dataDxfId="9164"/>
    <tableColumn id="7837" xr3:uid="{E1BA5E42-76FF-49D7-98D6-1B42F16F0686}" name="Stĺpec7837" dataDxfId="9163"/>
    <tableColumn id="7838" xr3:uid="{8A1A8DBD-7117-4D7B-A00B-1D08C60784BB}" name="Stĺpec7838" dataDxfId="9162"/>
    <tableColumn id="7839" xr3:uid="{619793A7-7B15-457E-A4A4-38D461DCCFD2}" name="Stĺpec7839" dataDxfId="9161"/>
    <tableColumn id="7840" xr3:uid="{57F471ED-0BC4-4BFF-B05D-D3B9D4019834}" name="Stĺpec7840" dataDxfId="9160"/>
    <tableColumn id="7841" xr3:uid="{57D93A2C-F6AF-4C79-B56F-0EBDD43A988F}" name="Stĺpec7841" dataDxfId="9159"/>
    <tableColumn id="7842" xr3:uid="{0383D0EC-98D3-4F85-9B95-6E79B316C94D}" name="Stĺpec7842" dataDxfId="9158"/>
    <tableColumn id="7843" xr3:uid="{CDF39421-A654-48A5-AFFF-0B28B20A9C64}" name="Stĺpec7843" dataDxfId="9157"/>
    <tableColumn id="7844" xr3:uid="{4D72E1C7-D0E8-43E6-95F0-CD6C0F34D12D}" name="Stĺpec7844" dataDxfId="9156"/>
    <tableColumn id="7845" xr3:uid="{791627C4-1F7E-4625-92CD-27C3B0B49A2D}" name="Stĺpec7845" dataDxfId="9155"/>
    <tableColumn id="7846" xr3:uid="{588F3C92-901E-4398-84C0-059C8E52D874}" name="Stĺpec7846" dataDxfId="9154"/>
    <tableColumn id="7847" xr3:uid="{F517F4CA-BB73-477D-B157-DA471718578B}" name="Stĺpec7847" dataDxfId="9153"/>
    <tableColumn id="7848" xr3:uid="{F3CE3367-B66D-474A-B065-2C701D061A24}" name="Stĺpec7848" dataDxfId="9152"/>
    <tableColumn id="7849" xr3:uid="{F36C8256-E99C-49D3-99BF-4798E8DFD595}" name="Stĺpec7849" dataDxfId="9151"/>
    <tableColumn id="7850" xr3:uid="{D9617339-14AE-4EFB-8D49-4577FAC7C9F7}" name="Stĺpec7850" dataDxfId="9150"/>
    <tableColumn id="7851" xr3:uid="{746DAE2F-C929-473C-A9D3-D58822BB73B4}" name="Stĺpec7851" dataDxfId="9149"/>
    <tableColumn id="7852" xr3:uid="{7859C57E-EA23-4C6A-BE3A-E2366C2DBD28}" name="Stĺpec7852" dataDxfId="9148"/>
    <tableColumn id="7853" xr3:uid="{B1C4E695-5116-42F9-A0F4-C3B19F378E8C}" name="Stĺpec7853" dataDxfId="9147"/>
    <tableColumn id="7854" xr3:uid="{B94C294E-E313-40A6-979B-90C1560BC132}" name="Stĺpec7854" dataDxfId="9146"/>
    <tableColumn id="7855" xr3:uid="{F6F21101-638A-4363-9E30-1EFEF1E852BD}" name="Stĺpec7855" dataDxfId="9145"/>
    <tableColumn id="7856" xr3:uid="{B470CC24-DE85-4C87-A5CB-E88B3F858BF3}" name="Stĺpec7856" dataDxfId="9144"/>
    <tableColumn id="7857" xr3:uid="{1D5D57DF-E531-40C7-94C5-AC7F595B7417}" name="Stĺpec7857" dataDxfId="9143"/>
    <tableColumn id="7858" xr3:uid="{20394433-0252-4F4E-93C8-EFF830F21A8C}" name="Stĺpec7858" dataDxfId="9142"/>
    <tableColumn id="7859" xr3:uid="{C8243B1F-4769-4953-A622-56411A88420D}" name="Stĺpec7859" dataDxfId="9141"/>
    <tableColumn id="7860" xr3:uid="{CA694C77-04A2-4DBF-A317-97BD1448B951}" name="Stĺpec7860" dataDxfId="9140"/>
    <tableColumn id="7861" xr3:uid="{BC2FD418-BFAC-4C8E-B915-D2773C19DEEF}" name="Stĺpec7861" dataDxfId="9139"/>
    <tableColumn id="7862" xr3:uid="{5CE5F6FE-50CC-4FE2-938C-E29C70C2EAD0}" name="Stĺpec7862" dataDxfId="9138"/>
    <tableColumn id="7863" xr3:uid="{DC355B3D-9A31-4211-8E40-ACA8149D37D0}" name="Stĺpec7863" dataDxfId="9137"/>
    <tableColumn id="7864" xr3:uid="{7D6CB049-2C53-4450-8B96-8E0E68481836}" name="Stĺpec7864" dataDxfId="9136"/>
    <tableColumn id="7865" xr3:uid="{96C7DFFD-09F7-4957-B335-5B404F435628}" name="Stĺpec7865" dataDxfId="9135"/>
    <tableColumn id="7866" xr3:uid="{94337594-D937-416D-A331-4BEE7734AEFE}" name="Stĺpec7866" dataDxfId="9134"/>
    <tableColumn id="7867" xr3:uid="{B8A61357-3A91-41F0-B214-2088ECEBE07E}" name="Stĺpec7867" dataDxfId="9133"/>
    <tableColumn id="7868" xr3:uid="{9A2BD665-3537-4D28-8746-8D9660F5A03E}" name="Stĺpec7868" dataDxfId="9132"/>
    <tableColumn id="7869" xr3:uid="{484CC9E3-4BD3-4778-813A-41F2B2DF9D66}" name="Stĺpec7869" dataDxfId="9131"/>
    <tableColumn id="7870" xr3:uid="{8CC12BFD-FD47-4741-80A2-F148D5D30BFA}" name="Stĺpec7870" dataDxfId="9130"/>
    <tableColumn id="7871" xr3:uid="{F6A81852-FD47-4C4F-83D9-3E7D2A0DA52A}" name="Stĺpec7871" dataDxfId="9129"/>
    <tableColumn id="7872" xr3:uid="{EAF104D1-2A0F-4A31-9CAF-15FDC047D1C3}" name="Stĺpec7872" dataDxfId="9128"/>
    <tableColumn id="7873" xr3:uid="{D57E9D1A-8AB8-43F9-8154-9BA17E4E7B53}" name="Stĺpec7873" dataDxfId="9127"/>
    <tableColumn id="7874" xr3:uid="{BA106AB9-4DE4-45F8-9EE7-3C3BBECDEA4F}" name="Stĺpec7874" dataDxfId="9126"/>
    <tableColumn id="7875" xr3:uid="{C17EB949-4F74-4463-9E91-34086135D654}" name="Stĺpec7875" dataDxfId="9125"/>
    <tableColumn id="7876" xr3:uid="{0953A55F-71F5-4533-83A5-709B363941EA}" name="Stĺpec7876" dataDxfId="9124"/>
    <tableColumn id="7877" xr3:uid="{5F671A0B-B736-4863-A07D-8D4107A271BE}" name="Stĺpec7877" dataDxfId="9123"/>
    <tableColumn id="7878" xr3:uid="{83FF56AE-1026-4488-B9E9-B0714FC40E9B}" name="Stĺpec7878" dataDxfId="9122"/>
    <tableColumn id="7879" xr3:uid="{FFB0F888-84D5-41EF-8758-B15D95EEA610}" name="Stĺpec7879" dataDxfId="9121"/>
    <tableColumn id="7880" xr3:uid="{4A9421BA-79BD-41D7-B139-FF62F22A9E6C}" name="Stĺpec7880" dataDxfId="9120"/>
    <tableColumn id="7881" xr3:uid="{D58D6DC7-ADE7-440F-94C2-699808F3BA9C}" name="Stĺpec7881" dataDxfId="9119"/>
    <tableColumn id="7882" xr3:uid="{0FD960AE-B600-48D2-93C4-9A67E1353F06}" name="Stĺpec7882" dataDxfId="9118"/>
    <tableColumn id="7883" xr3:uid="{80D54BA5-9035-460B-8080-D78B8EE7F9C4}" name="Stĺpec7883" dataDxfId="9117"/>
    <tableColumn id="7884" xr3:uid="{7A283DB8-AAC5-4EFD-BD11-645450EA0439}" name="Stĺpec7884" dataDxfId="9116"/>
    <tableColumn id="7885" xr3:uid="{C4A2C27D-BE0B-4CE1-B3F2-9E2F74FB9212}" name="Stĺpec7885" dataDxfId="9115"/>
    <tableColumn id="7886" xr3:uid="{ED2ED194-3678-4FD1-A2B9-82693FA8E393}" name="Stĺpec7886" dataDxfId="9114"/>
    <tableColumn id="7887" xr3:uid="{DFFD495A-4B29-4CA2-A7A9-E5CAF5D47654}" name="Stĺpec7887" dataDxfId="9113"/>
    <tableColumn id="7888" xr3:uid="{6FE620DB-5EA8-4EAB-A28E-337D9B6B99CB}" name="Stĺpec7888" dataDxfId="9112"/>
    <tableColumn id="7889" xr3:uid="{CDC9DB73-C3D9-4609-B570-657DFDB89A1E}" name="Stĺpec7889" dataDxfId="9111"/>
    <tableColumn id="7890" xr3:uid="{BE05BB13-1493-4ACC-8BE8-54198DCE82FE}" name="Stĺpec7890" dataDxfId="9110"/>
    <tableColumn id="7891" xr3:uid="{D2BB1795-CBCF-407F-ADD8-ABA7CFE21FCD}" name="Stĺpec7891" dataDxfId="9109"/>
    <tableColumn id="7892" xr3:uid="{B31680C4-F5CD-49BC-9B9E-2E534EA9E79E}" name="Stĺpec7892" dataDxfId="9108"/>
    <tableColumn id="7893" xr3:uid="{9E25C57B-6B64-48E4-8795-3E27DD47F037}" name="Stĺpec7893" dataDxfId="9107"/>
    <tableColumn id="7894" xr3:uid="{E97AB738-89C2-461D-944D-69695BF26346}" name="Stĺpec7894" dataDxfId="9106"/>
    <tableColumn id="7895" xr3:uid="{BCB11421-87EE-427A-A5B2-4485FF4B2AB3}" name="Stĺpec7895" dataDxfId="9105"/>
    <tableColumn id="7896" xr3:uid="{BA2CF162-CAC5-4143-AFA9-F2FC5B69F5B2}" name="Stĺpec7896" dataDxfId="9104"/>
    <tableColumn id="7897" xr3:uid="{D469AABA-EC40-4B55-834C-7725E9381660}" name="Stĺpec7897" dataDxfId="9103"/>
    <tableColumn id="7898" xr3:uid="{98A9788E-FA82-4391-9FD5-66B630570E01}" name="Stĺpec7898" dataDxfId="9102"/>
    <tableColumn id="7899" xr3:uid="{F40BDC89-78EF-43F8-BFA3-B17C9092CA82}" name="Stĺpec7899" dataDxfId="9101"/>
    <tableColumn id="7900" xr3:uid="{0AC8EEB8-0117-4151-867C-B265CAB2C3B4}" name="Stĺpec7900" dataDxfId="9100"/>
    <tableColumn id="7901" xr3:uid="{0D211F47-277A-4AD0-A6AB-166B00E88911}" name="Stĺpec7901" dataDxfId="9099"/>
    <tableColumn id="7902" xr3:uid="{EC2AEE5B-5E6D-4232-9342-C8E6AD2AA8DB}" name="Stĺpec7902" dataDxfId="9098"/>
    <tableColumn id="7903" xr3:uid="{A7853DE5-139D-4F22-8C43-12AB08D742C6}" name="Stĺpec7903" dataDxfId="9097"/>
    <tableColumn id="7904" xr3:uid="{68E299C0-FCD6-4990-B76A-CE42509A2933}" name="Stĺpec7904" dataDxfId="9096"/>
    <tableColumn id="7905" xr3:uid="{4C168953-1E33-4253-A6CE-156D84073D65}" name="Stĺpec7905" dataDxfId="9095"/>
    <tableColumn id="7906" xr3:uid="{A5B3F815-BA52-4401-BEFA-202E286B1FB4}" name="Stĺpec7906" dataDxfId="9094"/>
    <tableColumn id="7907" xr3:uid="{78199A96-6E91-49A6-BB3E-50A4735E299B}" name="Stĺpec7907" dataDxfId="9093"/>
    <tableColumn id="7908" xr3:uid="{9EDCFE49-7220-4AD5-9E43-752955AD3ABD}" name="Stĺpec7908" dataDxfId="9092"/>
    <tableColumn id="7909" xr3:uid="{218C752A-FA2D-4CBF-A044-AF5F6A417858}" name="Stĺpec7909" dataDxfId="9091"/>
    <tableColumn id="7910" xr3:uid="{C14945B2-6A2B-4332-AB6B-C0C8F13C9352}" name="Stĺpec7910" dataDxfId="9090"/>
    <tableColumn id="7911" xr3:uid="{F20761DF-D4D6-472E-AFD2-C41058D8B108}" name="Stĺpec7911" dataDxfId="9089"/>
    <tableColumn id="7912" xr3:uid="{209E6345-4DE8-4521-BDF0-D6909DE5F309}" name="Stĺpec7912" dataDxfId="9088"/>
    <tableColumn id="7913" xr3:uid="{551D19F1-7644-40FE-813D-92B4BC413F0C}" name="Stĺpec7913" dataDxfId="9087"/>
    <tableColumn id="7914" xr3:uid="{6983A29B-1945-4825-A889-B1A84CF2EA9C}" name="Stĺpec7914" dataDxfId="9086"/>
    <tableColumn id="7915" xr3:uid="{8B9C43F0-BBBB-4964-B4D0-EF2713F9D91F}" name="Stĺpec7915" dataDxfId="9085"/>
    <tableColumn id="7916" xr3:uid="{A4EC1250-AF9E-42F0-86B0-5D515BDF2C25}" name="Stĺpec7916" dataDxfId="9084"/>
    <tableColumn id="7917" xr3:uid="{B068765F-AEAE-4F05-97AF-4B6510576CE3}" name="Stĺpec7917" dataDxfId="9083"/>
    <tableColumn id="7918" xr3:uid="{E2CF6C5F-40D4-4E01-B0EA-4101D3BF570C}" name="Stĺpec7918" dataDxfId="9082"/>
    <tableColumn id="7919" xr3:uid="{DE1F5C9D-ECFE-444A-AC1D-437002ECCFD2}" name="Stĺpec7919" dataDxfId="9081"/>
    <tableColumn id="7920" xr3:uid="{29310174-EC1E-44AF-984E-F5B9EC4FA7F3}" name="Stĺpec7920" dataDxfId="9080"/>
    <tableColumn id="7921" xr3:uid="{52B0CC5A-0779-448E-9889-BEE7BDAB453A}" name="Stĺpec7921" dataDxfId="9079"/>
    <tableColumn id="7922" xr3:uid="{253B1464-C308-4259-A124-56F33B758C56}" name="Stĺpec7922" dataDxfId="9078"/>
    <tableColumn id="7923" xr3:uid="{A0AB11ED-B3DC-4A6B-A54A-9A1DA7A8D7C3}" name="Stĺpec7923" dataDxfId="9077"/>
    <tableColumn id="7924" xr3:uid="{C98AC522-A2FA-4476-B289-B64D9553B886}" name="Stĺpec7924" dataDxfId="9076"/>
    <tableColumn id="7925" xr3:uid="{571A0173-EE45-4E54-951E-819CC98AB4D8}" name="Stĺpec7925" dataDxfId="9075"/>
    <tableColumn id="7926" xr3:uid="{3D920FA9-43A4-47CF-969C-19C8233630B1}" name="Stĺpec7926" dataDxfId="9074"/>
    <tableColumn id="7927" xr3:uid="{80AE4D77-CCF3-410C-91ED-6193B38A5665}" name="Stĺpec7927" dataDxfId="9073"/>
    <tableColumn id="7928" xr3:uid="{80524CEA-6171-4866-BBA9-6101DFB0DEFF}" name="Stĺpec7928" dataDxfId="9072"/>
    <tableColumn id="7929" xr3:uid="{74B26598-2948-4C0C-A26F-E532E474EFB3}" name="Stĺpec7929" dataDxfId="9071"/>
    <tableColumn id="7930" xr3:uid="{ADB0ADF0-C576-4FA7-8302-FB5AAF6C5B70}" name="Stĺpec7930" dataDxfId="9070"/>
    <tableColumn id="7931" xr3:uid="{334110B5-0C5E-4178-86B6-098A0D081D93}" name="Stĺpec7931" dataDxfId="9069"/>
    <tableColumn id="7932" xr3:uid="{474A04A7-8D81-4D11-A46C-BD3BF31CA9E9}" name="Stĺpec7932" dataDxfId="9068"/>
    <tableColumn id="7933" xr3:uid="{D094AEB9-E693-46FF-9DEF-5384CDA92438}" name="Stĺpec7933" dataDxfId="9067"/>
    <tableColumn id="7934" xr3:uid="{1B430BEA-7376-4B97-9F6B-0398B67B14AC}" name="Stĺpec7934" dataDxfId="9066"/>
    <tableColumn id="7935" xr3:uid="{04D3BEA5-DC4D-449C-B3EE-E6304A461D92}" name="Stĺpec7935" dataDxfId="9065"/>
    <tableColumn id="7936" xr3:uid="{18274964-E4B1-4EAC-AB12-AF8FD98BA68F}" name="Stĺpec7936" dataDxfId="9064"/>
    <tableColumn id="7937" xr3:uid="{4B5F1124-DE86-4F89-9F3C-6B9DB8ABCEDB}" name="Stĺpec7937" dataDxfId="9063"/>
    <tableColumn id="7938" xr3:uid="{81747D98-638D-4DAD-AE10-94C2718DB4F1}" name="Stĺpec7938" dataDxfId="9062"/>
    <tableColumn id="7939" xr3:uid="{51A025C5-EC58-4EB4-9C3C-1774F6466EE6}" name="Stĺpec7939" dataDxfId="9061"/>
    <tableColumn id="7940" xr3:uid="{4515A086-C1F4-496E-9CBC-AB523BB260B9}" name="Stĺpec7940" dataDxfId="9060"/>
    <tableColumn id="7941" xr3:uid="{55170D09-9874-47BA-ACC3-CCD0FFBBB6AC}" name="Stĺpec7941" dataDxfId="9059"/>
    <tableColumn id="7942" xr3:uid="{A65B7DD5-A501-4213-B845-0F75802C1E46}" name="Stĺpec7942" dataDxfId="9058"/>
    <tableColumn id="7943" xr3:uid="{14EF3A01-9E0F-4282-BE6B-AD982061A615}" name="Stĺpec7943" dataDxfId="9057"/>
    <tableColumn id="7944" xr3:uid="{47692D73-6817-433F-8C1C-B589C1E021C4}" name="Stĺpec7944" dataDxfId="9056"/>
    <tableColumn id="7945" xr3:uid="{18D0BED9-81FF-4AC0-A086-B90A15B461B2}" name="Stĺpec7945" dataDxfId="9055"/>
    <tableColumn id="7946" xr3:uid="{B67C3D19-785E-4868-B16F-FEF91745AB96}" name="Stĺpec7946" dataDxfId="9054"/>
    <tableColumn id="7947" xr3:uid="{0BF650D9-725C-41A2-8FE2-4432B25CD2D7}" name="Stĺpec7947" dataDxfId="9053"/>
    <tableColumn id="7948" xr3:uid="{9961A5D1-851B-4265-AA1A-548FD65C4471}" name="Stĺpec7948" dataDxfId="9052"/>
    <tableColumn id="7949" xr3:uid="{6DB4EBA7-9401-4A10-8205-13B260DA919F}" name="Stĺpec7949" dataDxfId="9051"/>
    <tableColumn id="7950" xr3:uid="{6C77D2C5-5C70-45FC-B24A-626A59EA3E12}" name="Stĺpec7950" dataDxfId="9050"/>
    <tableColumn id="7951" xr3:uid="{1E60B898-B985-48B3-811D-1EF9C5F0CA50}" name="Stĺpec7951" dataDxfId="9049"/>
    <tableColumn id="7952" xr3:uid="{9AD20942-55AA-41D6-A3C9-F3F59AA4E825}" name="Stĺpec7952" dataDxfId="9048"/>
    <tableColumn id="7953" xr3:uid="{8E71F9A1-8256-48B6-8391-2BC18F688B90}" name="Stĺpec7953" dataDxfId="9047"/>
    <tableColumn id="7954" xr3:uid="{3F099B0D-16A3-449F-AF07-9DAA41F43661}" name="Stĺpec7954" dataDxfId="9046"/>
    <tableColumn id="7955" xr3:uid="{D798F530-F84F-45EF-AC2A-02AF063F7242}" name="Stĺpec7955" dataDxfId="9045"/>
    <tableColumn id="7956" xr3:uid="{305A996F-8809-4E57-8B52-AFD09E2E3693}" name="Stĺpec7956" dataDxfId="9044"/>
    <tableColumn id="7957" xr3:uid="{9E2FB8B4-643C-4DB9-8193-E5FEFCA467A1}" name="Stĺpec7957" dataDxfId="9043"/>
    <tableColumn id="7958" xr3:uid="{B86E5773-1EC7-49C3-AD77-801C6ABE8604}" name="Stĺpec7958" dataDxfId="9042"/>
    <tableColumn id="7959" xr3:uid="{7411FC6F-37C5-4CC7-928D-42F34BC015E8}" name="Stĺpec7959" dataDxfId="9041"/>
    <tableColumn id="7960" xr3:uid="{1C0CCF65-F3B3-4E8E-96FC-DE5B038D7882}" name="Stĺpec7960" dataDxfId="9040"/>
    <tableColumn id="7961" xr3:uid="{75845194-3F24-4B32-9E2C-247596149AEE}" name="Stĺpec7961" dataDxfId="9039"/>
    <tableColumn id="7962" xr3:uid="{E3FB0B2A-21DD-4A2E-81A1-E12084AF3B54}" name="Stĺpec7962" dataDxfId="9038"/>
    <tableColumn id="7963" xr3:uid="{22DC2411-9886-46CD-B2F8-69A2F17B25F5}" name="Stĺpec7963" dataDxfId="9037"/>
    <tableColumn id="7964" xr3:uid="{DF31FD01-7519-4333-BB81-DBA7E13F0A8F}" name="Stĺpec7964" dataDxfId="9036"/>
    <tableColumn id="7965" xr3:uid="{1C63FC33-D511-459D-8938-3FA5E1175859}" name="Stĺpec7965" dataDxfId="9035"/>
    <tableColumn id="7966" xr3:uid="{3A125EBB-2E40-4D14-B706-19225AB4EB30}" name="Stĺpec7966" dataDxfId="9034"/>
    <tableColumn id="7967" xr3:uid="{8DE7E106-72C8-4100-888D-59E580FDC73F}" name="Stĺpec7967" dataDxfId="9033"/>
    <tableColumn id="7968" xr3:uid="{C6A338D2-75CF-4039-B258-D86E563E35E9}" name="Stĺpec7968" dataDxfId="9032"/>
    <tableColumn id="7969" xr3:uid="{C592CDDB-0CA4-4373-A992-16674483FDFF}" name="Stĺpec7969" dataDxfId="9031"/>
    <tableColumn id="7970" xr3:uid="{741C57DE-0457-4583-9816-95368B35E3C5}" name="Stĺpec7970" dataDxfId="9030"/>
    <tableColumn id="7971" xr3:uid="{17A67F93-AD1B-4905-91AD-98FBBDE8DB71}" name="Stĺpec7971" dataDxfId="9029"/>
    <tableColumn id="7972" xr3:uid="{8577DC69-AFE0-45B5-B0B6-791FE34445A3}" name="Stĺpec7972" dataDxfId="9028"/>
    <tableColumn id="7973" xr3:uid="{5C89DFF7-DFC9-45E3-BF44-AFC1D2429F56}" name="Stĺpec7973" dataDxfId="9027"/>
    <tableColumn id="7974" xr3:uid="{A15C0CCF-9CC9-4045-8E47-A1C3E6A5AE8D}" name="Stĺpec7974" dataDxfId="9026"/>
    <tableColumn id="7975" xr3:uid="{605F21B7-6565-49B0-BFB9-EC75267A90DA}" name="Stĺpec7975" dataDxfId="9025"/>
    <tableColumn id="7976" xr3:uid="{881F3421-DA8F-4952-A6B1-4D030EBC140F}" name="Stĺpec7976" dataDxfId="9024"/>
    <tableColumn id="7977" xr3:uid="{4238B143-330E-4E5C-AEC9-FAFC90464E26}" name="Stĺpec7977" dataDxfId="9023"/>
    <tableColumn id="7978" xr3:uid="{E6E2D662-7503-4656-ACC4-D544F6875B9F}" name="Stĺpec7978" dataDxfId="9022"/>
    <tableColumn id="7979" xr3:uid="{4BE8B149-2F08-479A-AAA4-3ABE542BC824}" name="Stĺpec7979" dataDxfId="9021"/>
    <tableColumn id="7980" xr3:uid="{5FBE069B-997F-4E8A-AE7F-588FBDEB3443}" name="Stĺpec7980" dataDxfId="9020"/>
    <tableColumn id="7981" xr3:uid="{4D788174-12F0-40E0-B253-B24FDA632E94}" name="Stĺpec7981" dataDxfId="9019"/>
    <tableColumn id="7982" xr3:uid="{04024B69-573C-4F07-B009-2BB06539A441}" name="Stĺpec7982" dataDxfId="9018"/>
    <tableColumn id="7983" xr3:uid="{BEB17D5D-A5F0-4AC9-AE88-A163E399EFD4}" name="Stĺpec7983" dataDxfId="9017"/>
    <tableColumn id="7984" xr3:uid="{8663EFFF-C1CC-41C7-9240-A212BA7565A8}" name="Stĺpec7984" dataDxfId="9016"/>
    <tableColumn id="7985" xr3:uid="{532342A3-C709-4D0D-B355-99B187165ED1}" name="Stĺpec7985" dataDxfId="9015"/>
    <tableColumn id="7986" xr3:uid="{AD481B89-CD99-42BE-8318-666897B60096}" name="Stĺpec7986" dataDxfId="9014"/>
    <tableColumn id="7987" xr3:uid="{76E86B8B-B1FA-4BA0-B05C-E4A8BBD17C1A}" name="Stĺpec7987" dataDxfId="9013"/>
    <tableColumn id="7988" xr3:uid="{1FA8D215-8BE4-497E-87F2-087D54C6B631}" name="Stĺpec7988" dataDxfId="9012"/>
    <tableColumn id="7989" xr3:uid="{E3B22003-F216-4268-B10F-58959965AED2}" name="Stĺpec7989" dataDxfId="9011"/>
    <tableColumn id="7990" xr3:uid="{8F0BF8AA-3930-4992-8DFB-D347133413E1}" name="Stĺpec7990" dataDxfId="9010"/>
    <tableColumn id="7991" xr3:uid="{25936610-DD9E-4ED0-90DB-8042788F9052}" name="Stĺpec7991" dataDxfId="9009"/>
    <tableColumn id="7992" xr3:uid="{C3D2772C-A490-4647-83AA-7B8C79F19139}" name="Stĺpec7992" dataDxfId="9008"/>
    <tableColumn id="7993" xr3:uid="{C09F1C68-4561-4EDA-AB0E-5543410761C9}" name="Stĺpec7993" dataDxfId="9007"/>
    <tableColumn id="7994" xr3:uid="{2C9030DC-9C9E-4CA2-9211-98590EE2C44B}" name="Stĺpec7994" dataDxfId="9006"/>
    <tableColumn id="7995" xr3:uid="{F309D10C-E1BE-42C4-80F0-B7D17BBF212C}" name="Stĺpec7995" dataDxfId="9005"/>
    <tableColumn id="7996" xr3:uid="{BBCA8DEA-7378-48EF-B8B2-8FB55E9DAC22}" name="Stĺpec7996" dataDxfId="9004"/>
    <tableColumn id="7997" xr3:uid="{8A58E6A1-489B-45EE-B8A4-1D7A54828FEF}" name="Stĺpec7997" dataDxfId="9003"/>
    <tableColumn id="7998" xr3:uid="{D188F29F-F745-4EC0-B383-7AA49B51245A}" name="Stĺpec7998" dataDxfId="9002"/>
    <tableColumn id="7999" xr3:uid="{E54A1D25-707C-4A37-B694-F1F9FC882258}" name="Stĺpec7999" dataDxfId="9001"/>
    <tableColumn id="8000" xr3:uid="{C147E1D3-A56C-4D19-B665-46E8C7AABCAF}" name="Stĺpec8000" dataDxfId="9000"/>
    <tableColumn id="8001" xr3:uid="{E2BF9A2C-C49A-4EBF-9567-89B810DC7C89}" name="Stĺpec8001" dataDxfId="8999"/>
    <tableColumn id="8002" xr3:uid="{F093EFFB-834D-472B-B4B1-E5D4222498F5}" name="Stĺpec8002" dataDxfId="8998"/>
    <tableColumn id="8003" xr3:uid="{928B039E-D579-4C78-94F7-2B20FE9DE378}" name="Stĺpec8003" dataDxfId="8997"/>
    <tableColumn id="8004" xr3:uid="{D4C6313E-A260-4FB0-B1A8-B72DB2B1B774}" name="Stĺpec8004" dataDxfId="8996"/>
    <tableColumn id="8005" xr3:uid="{2DD45EFB-40D5-4452-9A9F-1AF91E556649}" name="Stĺpec8005" dataDxfId="8995"/>
    <tableColumn id="8006" xr3:uid="{422967D0-8B59-4356-9801-D716DF126B92}" name="Stĺpec8006" dataDxfId="8994"/>
    <tableColumn id="8007" xr3:uid="{CF2AC1BA-E628-45BC-BB3C-932F069B3252}" name="Stĺpec8007" dataDxfId="8993"/>
    <tableColumn id="8008" xr3:uid="{C58B7736-6659-4AC4-8C86-F81970864F3D}" name="Stĺpec8008" dataDxfId="8992"/>
    <tableColumn id="8009" xr3:uid="{A888422C-8053-4826-8AC5-85D47EB64E08}" name="Stĺpec8009" dataDxfId="8991"/>
    <tableColumn id="8010" xr3:uid="{37DF9CAD-FE4E-4F3E-902C-5FF6D644CB0A}" name="Stĺpec8010" dataDxfId="8990"/>
    <tableColumn id="8011" xr3:uid="{4B644C59-39E7-4793-9ECE-7CE12DA727F2}" name="Stĺpec8011" dataDxfId="8989"/>
    <tableColumn id="8012" xr3:uid="{FB635A61-E4B3-43CC-A261-751BA31D4514}" name="Stĺpec8012" dataDxfId="8988"/>
    <tableColumn id="8013" xr3:uid="{F5562161-A87F-4829-B5F4-BC40AD808C66}" name="Stĺpec8013" dataDxfId="8987"/>
    <tableColumn id="8014" xr3:uid="{C2A96773-E492-44B6-B29A-20FA461AFCA2}" name="Stĺpec8014" dataDxfId="8986"/>
    <tableColumn id="8015" xr3:uid="{6B9B00BC-92E3-458C-A753-308183ABBF44}" name="Stĺpec8015" dataDxfId="8985"/>
    <tableColumn id="8016" xr3:uid="{6E5013D6-C082-402C-AEA1-CCD663D97B81}" name="Stĺpec8016" dataDxfId="8984"/>
    <tableColumn id="8017" xr3:uid="{6DCF551F-1AE0-4E46-926B-F800C0A1B984}" name="Stĺpec8017" dataDxfId="8983"/>
    <tableColumn id="8018" xr3:uid="{2CD460D4-0862-49EF-BDF4-2B7C731C23CF}" name="Stĺpec8018" dataDxfId="8982"/>
    <tableColumn id="8019" xr3:uid="{3CBE36A6-11DD-40FB-9405-52F2A19D25D2}" name="Stĺpec8019" dataDxfId="8981"/>
    <tableColumn id="8020" xr3:uid="{C7E42187-8997-4F15-9600-9D2BB40070F8}" name="Stĺpec8020" dataDxfId="8980"/>
    <tableColumn id="8021" xr3:uid="{09F0738D-86D3-4E71-B085-974380E7971C}" name="Stĺpec8021" dataDxfId="8979"/>
    <tableColumn id="8022" xr3:uid="{9C53D932-96E2-42B3-97C2-6E39D7D899C9}" name="Stĺpec8022" dataDxfId="8978"/>
    <tableColumn id="8023" xr3:uid="{D83B2AA4-567E-486C-998C-2D8000C3225D}" name="Stĺpec8023" dataDxfId="8977"/>
    <tableColumn id="8024" xr3:uid="{855C2539-11D0-415E-8AAD-20104DEC7901}" name="Stĺpec8024" dataDxfId="8976"/>
    <tableColumn id="8025" xr3:uid="{A09C6AD7-2A27-4121-9DB0-D39A32D2A106}" name="Stĺpec8025" dataDxfId="8975"/>
    <tableColumn id="8026" xr3:uid="{6A9D6B86-8F90-4D14-9E72-0C52D72A861B}" name="Stĺpec8026" dataDxfId="8974"/>
    <tableColumn id="8027" xr3:uid="{B91F6C24-7DBD-43D1-81FD-8754EE6C0604}" name="Stĺpec8027" dataDxfId="8973"/>
    <tableColumn id="8028" xr3:uid="{34A55109-1E33-4AC2-BBF0-FBB8A5943388}" name="Stĺpec8028" dataDxfId="8972"/>
    <tableColumn id="8029" xr3:uid="{D77D9297-E886-4071-8B26-E3A4C8CDBC27}" name="Stĺpec8029" dataDxfId="8971"/>
    <tableColumn id="8030" xr3:uid="{D1FA3E8C-8897-44C1-A5A0-FF01395DF340}" name="Stĺpec8030" dataDxfId="8970"/>
    <tableColumn id="8031" xr3:uid="{56111555-554F-49FE-9B97-571BAF465ECE}" name="Stĺpec8031" dataDxfId="8969"/>
    <tableColumn id="8032" xr3:uid="{0504D1D0-6E77-4EB6-A9FE-BFE675E44E95}" name="Stĺpec8032" dataDxfId="8968"/>
    <tableColumn id="8033" xr3:uid="{2D20F4CD-05B1-497F-AAAE-C40F43CD413E}" name="Stĺpec8033" dataDxfId="8967"/>
    <tableColumn id="8034" xr3:uid="{BAC52BE5-F7F6-4185-BB83-504E9FFE6E17}" name="Stĺpec8034" dataDxfId="8966"/>
    <tableColumn id="8035" xr3:uid="{7C7C03AC-A53E-4799-9D34-A5679867064C}" name="Stĺpec8035" dataDxfId="8965"/>
    <tableColumn id="8036" xr3:uid="{A99B9304-BF3E-44B2-B6AA-28501555E5B7}" name="Stĺpec8036" dataDxfId="8964"/>
    <tableColumn id="8037" xr3:uid="{C27046B7-BEFA-4AED-B741-5B3866DC005B}" name="Stĺpec8037" dataDxfId="8963"/>
    <tableColumn id="8038" xr3:uid="{DC95C323-DA1B-4731-A0E1-A217724083C7}" name="Stĺpec8038" dataDxfId="8962"/>
    <tableColumn id="8039" xr3:uid="{CA77FC20-0742-47AE-A601-E801B56DF1BB}" name="Stĺpec8039" dataDxfId="8961"/>
    <tableColumn id="8040" xr3:uid="{342F3316-4D1A-4127-AD32-34EDD02C3FE5}" name="Stĺpec8040" dataDxfId="8960"/>
    <tableColumn id="8041" xr3:uid="{D8557954-1617-4FC9-87E8-9B7A7D86FBA6}" name="Stĺpec8041" dataDxfId="8959"/>
    <tableColumn id="8042" xr3:uid="{44DD4B0A-B05C-49F7-A482-88187E9E71AC}" name="Stĺpec8042" dataDxfId="8958"/>
    <tableColumn id="8043" xr3:uid="{E2053651-69ED-4297-A6CF-1FC81DE78FA0}" name="Stĺpec8043" dataDxfId="8957"/>
    <tableColumn id="8044" xr3:uid="{26967EA8-9923-4CA2-8785-BAAAC2C2BE65}" name="Stĺpec8044" dataDxfId="8956"/>
    <tableColumn id="8045" xr3:uid="{07089611-E610-49D0-B0A2-BCD813496BE3}" name="Stĺpec8045" dataDxfId="8955"/>
    <tableColumn id="8046" xr3:uid="{72D6121B-0271-4317-B3B2-59FDC37DEA39}" name="Stĺpec8046" dataDxfId="8954"/>
    <tableColumn id="8047" xr3:uid="{8DC0AA6A-F3A5-4429-9748-A568D8D915EF}" name="Stĺpec8047" dataDxfId="8953"/>
    <tableColumn id="8048" xr3:uid="{7C0233CB-AD8B-44B4-B2E4-1F881C3D3B64}" name="Stĺpec8048" dataDxfId="8952"/>
    <tableColumn id="8049" xr3:uid="{BC72DA28-B94A-47AF-8880-9A4B85FD61A8}" name="Stĺpec8049" dataDxfId="8951"/>
    <tableColumn id="8050" xr3:uid="{A947975F-154A-45C5-BBDF-45B591851717}" name="Stĺpec8050" dataDxfId="8950"/>
    <tableColumn id="8051" xr3:uid="{01F08541-DF05-4354-94BE-696CE1901669}" name="Stĺpec8051" dataDxfId="8949"/>
    <tableColumn id="8052" xr3:uid="{E7E9F251-9533-4078-8246-B1563A605123}" name="Stĺpec8052" dataDxfId="8948"/>
    <tableColumn id="8053" xr3:uid="{00D22345-6597-4F3D-8D6C-F456037AC77E}" name="Stĺpec8053" dataDxfId="8947"/>
    <tableColumn id="8054" xr3:uid="{548677BD-7104-4CC8-9C73-07B0F2C0535E}" name="Stĺpec8054" dataDxfId="8946"/>
    <tableColumn id="8055" xr3:uid="{6DB7C66F-BE4C-4D21-A688-EE9E40A06B16}" name="Stĺpec8055" dataDxfId="8945"/>
    <tableColumn id="8056" xr3:uid="{1C2BD235-A7C3-423E-A246-564AD00E25D6}" name="Stĺpec8056" dataDxfId="8944"/>
    <tableColumn id="8057" xr3:uid="{DFD5CF8D-4DB7-4BB7-9D6C-755B41FF9C58}" name="Stĺpec8057" dataDxfId="8943"/>
    <tableColumn id="8058" xr3:uid="{9B7736F3-9084-4A09-9B40-A8EB02E8634F}" name="Stĺpec8058" dataDxfId="8942"/>
    <tableColumn id="8059" xr3:uid="{F4BDB114-0DAF-488E-A308-7D2F0CFC3209}" name="Stĺpec8059" dataDxfId="8941"/>
    <tableColumn id="8060" xr3:uid="{5BE25859-88A2-47CF-8EBC-9C4A17C2C52A}" name="Stĺpec8060" dataDxfId="8940"/>
    <tableColumn id="8061" xr3:uid="{C6F45908-F92F-4D82-95CC-06E7DDE72E6A}" name="Stĺpec8061" dataDxfId="8939"/>
    <tableColumn id="8062" xr3:uid="{30C36A51-C7AB-4124-9AFE-4BB958200D7B}" name="Stĺpec8062" dataDxfId="8938"/>
    <tableColumn id="8063" xr3:uid="{6674A9FE-BC30-4D5D-AE05-78E9C02F4136}" name="Stĺpec8063" dataDxfId="8937"/>
    <tableColumn id="8064" xr3:uid="{46E467BF-B266-4191-8514-1BB1F6FB96B9}" name="Stĺpec8064" dataDxfId="8936"/>
    <tableColumn id="8065" xr3:uid="{177C814A-DD10-4156-BF02-CD888B941FDB}" name="Stĺpec8065" dataDxfId="8935"/>
    <tableColumn id="8066" xr3:uid="{0AAC4937-5BCD-4E9A-8775-F2503AD7294B}" name="Stĺpec8066" dataDxfId="8934"/>
    <tableColumn id="8067" xr3:uid="{EF547ACD-32ED-4272-A940-B0E358E1388B}" name="Stĺpec8067" dataDxfId="8933"/>
    <tableColumn id="8068" xr3:uid="{4BB05D19-8C4B-4BD4-908A-BA22ED5C32D7}" name="Stĺpec8068" dataDxfId="8932"/>
    <tableColumn id="8069" xr3:uid="{50A65863-3E42-4318-BD38-3BD6790EE1B6}" name="Stĺpec8069" dataDxfId="8931"/>
    <tableColumn id="8070" xr3:uid="{E7A71C49-6AB7-46C0-86B0-7960A77ED97B}" name="Stĺpec8070" dataDxfId="8930"/>
    <tableColumn id="8071" xr3:uid="{DB6E6F65-C950-409C-816D-10E6BB9198C0}" name="Stĺpec8071" dataDxfId="8929"/>
    <tableColumn id="8072" xr3:uid="{29DC67B8-CB33-4924-B582-6E8189AE0DBE}" name="Stĺpec8072" dataDxfId="8928"/>
    <tableColumn id="8073" xr3:uid="{0CC3D045-F895-4A29-BAEF-2F5746E00530}" name="Stĺpec8073" dataDxfId="8927"/>
    <tableColumn id="8074" xr3:uid="{EE591F16-6E48-42A7-9166-D60741EC8A91}" name="Stĺpec8074" dataDxfId="8926"/>
    <tableColumn id="8075" xr3:uid="{52817B70-257E-430D-A131-07DDA249F974}" name="Stĺpec8075" dataDxfId="8925"/>
    <tableColumn id="8076" xr3:uid="{58660154-4A0F-4773-BCDE-44E4B2E239A9}" name="Stĺpec8076" dataDxfId="8924"/>
    <tableColumn id="8077" xr3:uid="{BECD4FCE-FF8B-4FC5-8C37-BCFCE88E74EF}" name="Stĺpec8077" dataDxfId="8923"/>
    <tableColumn id="8078" xr3:uid="{BB27DF08-DBAE-45CD-9DE2-D5A610518545}" name="Stĺpec8078" dataDxfId="8922"/>
    <tableColumn id="8079" xr3:uid="{E8E7B3C9-96E1-4F0E-A234-C9CB6FEDF0A0}" name="Stĺpec8079" dataDxfId="8921"/>
    <tableColumn id="8080" xr3:uid="{0F022389-D972-435E-9557-5AFFDC386FD6}" name="Stĺpec8080" dataDxfId="8920"/>
    <tableColumn id="8081" xr3:uid="{B18867C2-DA18-450D-8B88-E232B44E38F6}" name="Stĺpec8081" dataDxfId="8919"/>
    <tableColumn id="8082" xr3:uid="{E69BF1DA-8370-454D-BE33-9179840EA8C6}" name="Stĺpec8082" dataDxfId="8918"/>
    <tableColumn id="8083" xr3:uid="{322F6711-D839-466D-BD9C-C162A6C6F17B}" name="Stĺpec8083" dataDxfId="8917"/>
    <tableColumn id="8084" xr3:uid="{2BB525E1-4AB7-4D14-B0F7-8F1F110F6F58}" name="Stĺpec8084" dataDxfId="8916"/>
    <tableColumn id="8085" xr3:uid="{2B088EAD-5D9E-426B-A705-E73630179587}" name="Stĺpec8085" dataDxfId="8915"/>
    <tableColumn id="8086" xr3:uid="{0240B5EF-FECD-43DA-B442-F99662201F81}" name="Stĺpec8086" dataDxfId="8914"/>
    <tableColumn id="8087" xr3:uid="{6DEC4CAC-2BE9-4A09-A43F-556CD42A7DD6}" name="Stĺpec8087" dataDxfId="8913"/>
    <tableColumn id="8088" xr3:uid="{FE9F7A47-B94A-494D-BEE7-EE8ACF5AE881}" name="Stĺpec8088" dataDxfId="8912"/>
    <tableColumn id="8089" xr3:uid="{AB1B687B-A1DC-4767-9AF7-9BA0229B4ECE}" name="Stĺpec8089" dataDxfId="8911"/>
    <tableColumn id="8090" xr3:uid="{2D114726-1572-4DC9-8E52-A9AD7ACC5B68}" name="Stĺpec8090" dataDxfId="8910"/>
    <tableColumn id="8091" xr3:uid="{3BC7C4CE-109E-4056-B8E4-4D35649501A2}" name="Stĺpec8091" dataDxfId="8909"/>
    <tableColumn id="8092" xr3:uid="{AB030AEF-5448-46CD-A411-B5481A7C63F9}" name="Stĺpec8092" dataDxfId="8908"/>
    <tableColumn id="8093" xr3:uid="{1EDE895C-AA7C-470B-8A52-9E05F31A4958}" name="Stĺpec8093" dataDxfId="8907"/>
    <tableColumn id="8094" xr3:uid="{3C98D104-A1DC-4A82-A63D-04623FBEA027}" name="Stĺpec8094" dataDxfId="8906"/>
    <tableColumn id="8095" xr3:uid="{B509C0F1-2699-4A03-8625-7D0682C3970F}" name="Stĺpec8095" dataDxfId="8905"/>
    <tableColumn id="8096" xr3:uid="{9CAA92BF-FB33-4099-AC91-47BB7CCDF819}" name="Stĺpec8096" dataDxfId="8904"/>
    <tableColumn id="8097" xr3:uid="{D7C8F993-8C2E-4F51-B15D-C77FCC21DAF1}" name="Stĺpec8097" dataDxfId="8903"/>
    <tableColumn id="8098" xr3:uid="{AFACB001-17B5-416C-89DA-9F63F21BA8D7}" name="Stĺpec8098" dataDxfId="8902"/>
    <tableColumn id="8099" xr3:uid="{A35AF1AF-AA1B-4E2A-AD5C-A3F9999C7538}" name="Stĺpec8099" dataDxfId="8901"/>
    <tableColumn id="8100" xr3:uid="{F36FC744-FA32-41A8-BC75-008726EB6006}" name="Stĺpec8100" dataDxfId="8900"/>
    <tableColumn id="8101" xr3:uid="{B6995971-8621-4518-B807-EA5456BB70ED}" name="Stĺpec8101" dataDxfId="8899"/>
    <tableColumn id="8102" xr3:uid="{1BAF32E0-5656-4F9A-9B52-BDDB1CBF0E35}" name="Stĺpec8102" dataDxfId="8898"/>
    <tableColumn id="8103" xr3:uid="{4C50DC16-723F-4EDF-9446-0189035C5265}" name="Stĺpec8103" dataDxfId="8897"/>
    <tableColumn id="8104" xr3:uid="{A1497196-0129-4709-ACA4-3B9BE126D12E}" name="Stĺpec8104" dataDxfId="8896"/>
    <tableColumn id="8105" xr3:uid="{87603D09-6187-4690-B053-A2346F33FC07}" name="Stĺpec8105" dataDxfId="8895"/>
    <tableColumn id="8106" xr3:uid="{EA776D62-B267-4A55-860F-4295EFEA9E24}" name="Stĺpec8106" dataDxfId="8894"/>
    <tableColumn id="8107" xr3:uid="{A8E7C982-E88E-4947-8E2D-32325A484D1A}" name="Stĺpec8107" dataDxfId="8893"/>
    <tableColumn id="8108" xr3:uid="{8B8C4361-C491-457A-923D-725DA61DF8C6}" name="Stĺpec8108" dataDxfId="8892"/>
    <tableColumn id="8109" xr3:uid="{0687F1DE-C367-4FED-9BAF-36133199A249}" name="Stĺpec8109" dataDxfId="8891"/>
    <tableColumn id="8110" xr3:uid="{04AE4794-386F-4E52-B203-0E47A286F11D}" name="Stĺpec8110" dataDxfId="8890"/>
    <tableColumn id="8111" xr3:uid="{F7EF5F33-7BFF-4492-9432-50E053312E06}" name="Stĺpec8111" dataDxfId="8889"/>
    <tableColumn id="8112" xr3:uid="{7C71EE65-6161-44CC-9BB7-B7B45127FA0D}" name="Stĺpec8112" dataDxfId="8888"/>
    <tableColumn id="8113" xr3:uid="{F5C60620-0FE1-4C78-A2D6-BAEECF0AB93D}" name="Stĺpec8113" dataDxfId="8887"/>
    <tableColumn id="8114" xr3:uid="{AD7B4290-5ED7-4365-BDC0-96C96C1F9993}" name="Stĺpec8114" dataDxfId="8886"/>
    <tableColumn id="8115" xr3:uid="{BAA62C1B-C4F3-498A-859C-6D267C74E3D0}" name="Stĺpec8115" dataDxfId="8885"/>
    <tableColumn id="8116" xr3:uid="{AA5554AB-8213-40D6-9928-5528248DAAFB}" name="Stĺpec8116" dataDxfId="8884"/>
    <tableColumn id="8117" xr3:uid="{A09419BC-A2BD-40BC-9F13-DB597FF9AAE7}" name="Stĺpec8117" dataDxfId="8883"/>
    <tableColumn id="8118" xr3:uid="{26E21921-3521-416D-900D-594C87FB264E}" name="Stĺpec8118" dataDxfId="8882"/>
    <tableColumn id="8119" xr3:uid="{A0425F12-F573-4CFA-B755-CCB6CFB0417F}" name="Stĺpec8119" dataDxfId="8881"/>
    <tableColumn id="8120" xr3:uid="{29BF8372-6990-4C76-A5AE-69277CBC11A5}" name="Stĺpec8120" dataDxfId="8880"/>
    <tableColumn id="8121" xr3:uid="{B8F001AE-518C-407A-A092-2E9FE4FFE352}" name="Stĺpec8121" dataDxfId="8879"/>
    <tableColumn id="8122" xr3:uid="{A3845E75-E911-4C33-8B7B-8F8AFDA60B8A}" name="Stĺpec8122" dataDxfId="8878"/>
    <tableColumn id="8123" xr3:uid="{D4FC429C-9268-4510-814F-F7A3A90BB689}" name="Stĺpec8123" dataDxfId="8877"/>
    <tableColumn id="8124" xr3:uid="{E2B689FA-2A58-4518-B6EE-268F102EC7BA}" name="Stĺpec8124" dataDxfId="8876"/>
    <tableColumn id="8125" xr3:uid="{B82EC37F-09A4-434D-97D9-59C06A438C42}" name="Stĺpec8125" dataDxfId="8875"/>
    <tableColumn id="8126" xr3:uid="{920406B4-F8AC-45F5-A879-9DB7A0999013}" name="Stĺpec8126" dataDxfId="8874"/>
    <tableColumn id="8127" xr3:uid="{2EF74C71-9D6F-4C7A-9DF9-8B01BD915EF6}" name="Stĺpec8127" dataDxfId="8873"/>
    <tableColumn id="8128" xr3:uid="{21107B90-F1F0-46A4-AE4D-4882B39B4F8C}" name="Stĺpec8128" dataDxfId="8872"/>
    <tableColumn id="8129" xr3:uid="{C8561C23-1454-4A39-B3C0-3AF9E11C552F}" name="Stĺpec8129" dataDxfId="8871"/>
    <tableColumn id="8130" xr3:uid="{F0ADA57F-D262-4A84-9257-F3B2D73C9CB0}" name="Stĺpec8130" dataDxfId="8870"/>
    <tableColumn id="8131" xr3:uid="{0C43F9E3-2EA9-4719-8E34-62BA8202BFAB}" name="Stĺpec8131" dataDxfId="8869"/>
    <tableColumn id="8132" xr3:uid="{F4C218E1-DDEE-45CD-A599-3672766443B7}" name="Stĺpec8132" dataDxfId="8868"/>
    <tableColumn id="8133" xr3:uid="{57A93200-B3CA-4C08-BA2E-90DCE65CC885}" name="Stĺpec8133" dataDxfId="8867"/>
    <tableColumn id="8134" xr3:uid="{249D1D83-6EF8-4E7F-B2F1-B59660328992}" name="Stĺpec8134" dataDxfId="8866"/>
    <tableColumn id="8135" xr3:uid="{73605985-F914-4639-B98D-AC4A8FD04C8D}" name="Stĺpec8135" dataDxfId="8865"/>
    <tableColumn id="8136" xr3:uid="{BBF4E1B1-0D83-4C39-A8DD-F1B535AA2FF2}" name="Stĺpec8136" dataDxfId="8864"/>
    <tableColumn id="8137" xr3:uid="{9AE252AF-AB57-40F7-AB0F-09FAE4E17D85}" name="Stĺpec8137" dataDxfId="8863"/>
    <tableColumn id="8138" xr3:uid="{4084A224-C4FF-4A2D-87B0-61CCB22EF002}" name="Stĺpec8138" dataDxfId="8862"/>
    <tableColumn id="8139" xr3:uid="{AC562C5A-90F5-41C6-9522-3D742A553291}" name="Stĺpec8139" dataDxfId="8861"/>
    <tableColumn id="8140" xr3:uid="{84E4EB95-89DA-4F41-86C9-7A58AB27B0E8}" name="Stĺpec8140" dataDxfId="8860"/>
    <tableColumn id="8141" xr3:uid="{86809E70-1745-429B-BDA7-0896E5C9AC77}" name="Stĺpec8141" dataDxfId="8859"/>
    <tableColumn id="8142" xr3:uid="{A4AB73FD-7062-49BD-BA37-4C208E151AF7}" name="Stĺpec8142" dataDxfId="8858"/>
    <tableColumn id="8143" xr3:uid="{4D335B3B-85D5-4CBF-B914-EC6A986A371F}" name="Stĺpec8143" dataDxfId="8857"/>
    <tableColumn id="8144" xr3:uid="{F2E7D5E4-C5FB-43DC-806F-2C90D03F734F}" name="Stĺpec8144" dataDxfId="8856"/>
    <tableColumn id="8145" xr3:uid="{A708C30F-32F1-400C-B9EE-85CB0492CE39}" name="Stĺpec8145" dataDxfId="8855"/>
    <tableColumn id="8146" xr3:uid="{C67D4A0E-09CF-43DA-ACC0-9281540E89FD}" name="Stĺpec8146" dataDxfId="8854"/>
    <tableColumn id="8147" xr3:uid="{01E115C0-0B6D-46FE-8A12-F28C8AF5D005}" name="Stĺpec8147" dataDxfId="8853"/>
    <tableColumn id="8148" xr3:uid="{03A093A0-6E98-48EC-B8AE-6098AB1C938C}" name="Stĺpec8148" dataDxfId="8852"/>
    <tableColumn id="8149" xr3:uid="{F014F18E-92CA-4868-BD00-5E14E1EA16CE}" name="Stĺpec8149" dataDxfId="8851"/>
    <tableColumn id="8150" xr3:uid="{8ED8BBED-9641-42FC-A521-DBA432E0B46D}" name="Stĺpec8150" dataDxfId="8850"/>
    <tableColumn id="8151" xr3:uid="{DFD74E78-0B5C-41AC-9C42-10ECABB6AD7F}" name="Stĺpec8151" dataDxfId="8849"/>
    <tableColumn id="8152" xr3:uid="{65CE169E-24B3-4CD9-A05D-733C9E1D5C00}" name="Stĺpec8152" dataDxfId="8848"/>
    <tableColumn id="8153" xr3:uid="{6218C516-89FB-408A-B481-149EECDB1B96}" name="Stĺpec8153" dataDxfId="8847"/>
    <tableColumn id="8154" xr3:uid="{2B974D1D-A21A-4602-A278-E1C40A0A7154}" name="Stĺpec8154" dataDxfId="8846"/>
    <tableColumn id="8155" xr3:uid="{B4F5D255-2BE3-4F20-8E17-C2031F6FFC1B}" name="Stĺpec8155" dataDxfId="8845"/>
    <tableColumn id="8156" xr3:uid="{B0CE95E2-F9A8-4FE0-B07B-8239600B1636}" name="Stĺpec8156" dataDxfId="8844"/>
    <tableColumn id="8157" xr3:uid="{6B56CB2E-0406-41F8-950D-5D5375564580}" name="Stĺpec8157" dataDxfId="8843"/>
    <tableColumn id="8158" xr3:uid="{C91EAE0E-E375-4061-902F-BCF53E50C2C8}" name="Stĺpec8158" dataDxfId="8842"/>
    <tableColumn id="8159" xr3:uid="{92870150-E9B0-49C7-8D7A-BD3FD9B20B37}" name="Stĺpec8159" dataDxfId="8841"/>
    <tableColumn id="8160" xr3:uid="{6B2D15B0-05A9-4531-B986-75660C2ABE45}" name="Stĺpec8160" dataDxfId="8840"/>
    <tableColumn id="8161" xr3:uid="{B8A34734-778B-4E17-9FDB-FED9D40F5445}" name="Stĺpec8161" dataDxfId="8839"/>
    <tableColumn id="8162" xr3:uid="{A93268A5-67CC-46B1-8763-5B3B92C402D3}" name="Stĺpec8162" dataDxfId="8838"/>
    <tableColumn id="8163" xr3:uid="{F5AA22CA-589D-47CC-81C8-A45434705517}" name="Stĺpec8163" dataDxfId="8837"/>
    <tableColumn id="8164" xr3:uid="{1417ED7E-7020-4A52-BE34-136361C4B20A}" name="Stĺpec8164" dataDxfId="8836"/>
    <tableColumn id="8165" xr3:uid="{DEF7ACC9-4B91-4E35-A7BB-8C8357E6B60A}" name="Stĺpec8165" dataDxfId="8835"/>
    <tableColumn id="8166" xr3:uid="{CAC1927D-EC1E-469C-8E73-F171E01F1E32}" name="Stĺpec8166" dataDxfId="8834"/>
    <tableColumn id="8167" xr3:uid="{60770F5A-4DE7-4BA5-AD9B-554B58CAA387}" name="Stĺpec8167" dataDxfId="8833"/>
    <tableColumn id="8168" xr3:uid="{C7AA485C-1F06-447A-911E-E417C732D9D4}" name="Stĺpec8168" dataDxfId="8832"/>
    <tableColumn id="8169" xr3:uid="{0074BC1B-7E68-4338-941B-18D3C578EF4E}" name="Stĺpec8169" dataDxfId="8831"/>
    <tableColumn id="8170" xr3:uid="{F194C2B6-F317-494C-A571-BCF014838012}" name="Stĺpec8170" dataDxfId="8830"/>
    <tableColumn id="8171" xr3:uid="{109DD11E-9BB8-4828-94E5-4A0523A627D3}" name="Stĺpec8171" dataDxfId="8829"/>
    <tableColumn id="8172" xr3:uid="{0B16CBAC-1706-40AE-891A-6B4B3991D45A}" name="Stĺpec8172" dataDxfId="8828"/>
    <tableColumn id="8173" xr3:uid="{D211DEDC-9C58-4410-8FB4-E152BA3E246C}" name="Stĺpec8173" dataDxfId="8827"/>
    <tableColumn id="8174" xr3:uid="{4169197C-7417-4B24-845D-4E92CC5487E0}" name="Stĺpec8174" dataDxfId="8826"/>
    <tableColumn id="8175" xr3:uid="{1AE45811-A7B7-4FF6-8154-7397283D34DC}" name="Stĺpec8175" dataDxfId="8825"/>
    <tableColumn id="8176" xr3:uid="{7D4C8C9D-B8D4-4448-A0CB-5F2BC22E37C4}" name="Stĺpec8176" dataDxfId="8824"/>
    <tableColumn id="8177" xr3:uid="{FB7E677A-E3CF-48FD-A24B-C53DA159A867}" name="Stĺpec8177" dataDxfId="8823"/>
    <tableColumn id="8178" xr3:uid="{BB2C468D-D819-4E04-8A3F-6F83747D1306}" name="Stĺpec8178" dataDxfId="8822"/>
    <tableColumn id="8179" xr3:uid="{745C003A-AC44-4A98-86AE-CCCD2A8BBC9B}" name="Stĺpec8179" dataDxfId="8821"/>
    <tableColumn id="8180" xr3:uid="{9586B877-1390-4C50-810B-D894A4176A69}" name="Stĺpec8180" dataDxfId="8820"/>
    <tableColumn id="8181" xr3:uid="{2FACC139-01B9-430C-8D38-D282886EAF71}" name="Stĺpec8181" dataDxfId="8819"/>
    <tableColumn id="8182" xr3:uid="{F8BD6E04-3A00-4D8A-AAC5-B4F691A98BC8}" name="Stĺpec8182" dataDxfId="8818"/>
    <tableColumn id="8183" xr3:uid="{647440F9-1AA6-432B-8947-D87931DFDC75}" name="Stĺpec8183" dataDxfId="8817"/>
    <tableColumn id="8184" xr3:uid="{C42F8032-7ABC-4BAB-897B-E70043DC01C3}" name="Stĺpec8184" dataDxfId="8816"/>
    <tableColumn id="8185" xr3:uid="{370581B1-3080-435F-9C7F-5571504C0FEA}" name="Stĺpec8185" dataDxfId="8815"/>
    <tableColumn id="8186" xr3:uid="{8FF2F680-6334-4D9C-8DA3-10E8717769FC}" name="Stĺpec8186" dataDxfId="8814"/>
    <tableColumn id="8187" xr3:uid="{41764BF4-D6B6-40DE-8B47-818BA554C62A}" name="Stĺpec8187" dataDxfId="8813"/>
    <tableColumn id="8188" xr3:uid="{0BA70D63-8F55-4CE7-8CF7-964151F551AF}" name="Stĺpec8188" dataDxfId="8812"/>
    <tableColumn id="8189" xr3:uid="{65F4AD73-F18F-404B-A77E-2995E165B2E5}" name="Stĺpec8189" dataDxfId="8811"/>
    <tableColumn id="8190" xr3:uid="{AA0B9086-59D2-4138-8C2B-EA22488509BE}" name="Stĺpec8190" dataDxfId="8810"/>
    <tableColumn id="8191" xr3:uid="{05135F75-36F8-4E09-AF13-522CABC6168D}" name="Stĺpec8191" dataDxfId="8809"/>
    <tableColumn id="8192" xr3:uid="{C1FD0DF5-74B9-472E-8403-0910C6FD4E4A}" name="Stĺpec8192" dataDxfId="8808"/>
    <tableColumn id="8193" xr3:uid="{D4DDFC4C-6E81-4963-A310-8077A28CF958}" name="Stĺpec8193" dataDxfId="8807"/>
    <tableColumn id="8194" xr3:uid="{F7A922BD-070B-45AF-866B-0E77C3A58002}" name="Stĺpec8194" dataDxfId="8806"/>
    <tableColumn id="8195" xr3:uid="{AB253EFE-7C5D-47E0-B0C9-245B41A219DA}" name="Stĺpec8195" dataDxfId="8805"/>
    <tableColumn id="8196" xr3:uid="{6B5AF96B-A0D9-488B-AC61-FD0ECB7C7B87}" name="Stĺpec8196" dataDxfId="8804"/>
    <tableColumn id="8197" xr3:uid="{A5839310-9043-4159-8357-A2E7F169E5EA}" name="Stĺpec8197" dataDxfId="8803"/>
    <tableColumn id="8198" xr3:uid="{32475318-4E43-47B0-A724-D5A79A0368D8}" name="Stĺpec8198" dataDxfId="8802"/>
    <tableColumn id="8199" xr3:uid="{3F62802A-CDF9-4275-BAC7-A54208F0261E}" name="Stĺpec8199" dataDxfId="8801"/>
    <tableColumn id="8200" xr3:uid="{EEAFE7F5-BEFB-45DF-B6E5-7E834C521D0E}" name="Stĺpec8200" dataDxfId="8800"/>
    <tableColumn id="8201" xr3:uid="{D11101BF-6DC3-4276-88A1-F67CC3C7362B}" name="Stĺpec8201" dataDxfId="8799"/>
    <tableColumn id="8202" xr3:uid="{6DC654BC-F241-4CAD-90C6-7ACBA882D98F}" name="Stĺpec8202" dataDxfId="8798"/>
    <tableColumn id="8203" xr3:uid="{3F3EB117-619B-48B0-AECC-92A624BEA0F8}" name="Stĺpec8203" dataDxfId="8797"/>
    <tableColumn id="8204" xr3:uid="{6A651140-AD15-43A8-AB46-602F055BDC33}" name="Stĺpec8204" dataDxfId="8796"/>
    <tableColumn id="8205" xr3:uid="{31DC51A3-2A51-422C-8408-A9EDBBC3A569}" name="Stĺpec8205" dataDxfId="8795"/>
    <tableColumn id="8206" xr3:uid="{C02A5B9C-BB1F-456F-9C70-9CA648195151}" name="Stĺpec8206" dataDxfId="8794"/>
    <tableColumn id="8207" xr3:uid="{D570EFB1-4893-4116-92E3-952665FA0B9D}" name="Stĺpec8207" dataDxfId="8793"/>
    <tableColumn id="8208" xr3:uid="{25C7DE38-84E8-4992-B33A-237D9AD8A0D3}" name="Stĺpec8208" dataDxfId="8792"/>
    <tableColumn id="8209" xr3:uid="{6E0A4E9D-5F7E-4151-83D9-06D8D715FF82}" name="Stĺpec8209" dataDxfId="8791"/>
    <tableColumn id="8210" xr3:uid="{111553B7-B55E-49D1-A761-F6D8EC64C542}" name="Stĺpec8210" dataDxfId="8790"/>
    <tableColumn id="8211" xr3:uid="{C999CFC9-AD5D-4496-A5DA-50DAE2030688}" name="Stĺpec8211" dataDxfId="8789"/>
    <tableColumn id="8212" xr3:uid="{5402C779-D3C4-4F50-B9BE-4A43036FFA36}" name="Stĺpec8212" dataDxfId="8788"/>
    <tableColumn id="8213" xr3:uid="{80B44878-8E00-4D02-BFAD-C5C8AD5CBA59}" name="Stĺpec8213" dataDxfId="8787"/>
    <tableColumn id="8214" xr3:uid="{FD380F9A-4094-4B6A-B418-EC70194E5F1F}" name="Stĺpec8214" dataDxfId="8786"/>
    <tableColumn id="8215" xr3:uid="{D5CF2E21-5119-4486-B4FC-795AAAF74C61}" name="Stĺpec8215" dataDxfId="8785"/>
    <tableColumn id="8216" xr3:uid="{98D9C961-ED70-48D2-9919-78593C5538DE}" name="Stĺpec8216" dataDxfId="8784"/>
    <tableColumn id="8217" xr3:uid="{35356441-67D7-4A54-B749-86395C08443E}" name="Stĺpec8217" dataDxfId="8783"/>
    <tableColumn id="8218" xr3:uid="{E25D535A-215C-4D56-BE81-97362BEFDDCA}" name="Stĺpec8218" dataDxfId="8782"/>
    <tableColumn id="8219" xr3:uid="{3090A8F5-C61F-41B8-B41E-73407E066697}" name="Stĺpec8219" dataDxfId="8781"/>
    <tableColumn id="8220" xr3:uid="{5011B89E-9AFD-49E7-9CED-5B11AC63A24F}" name="Stĺpec8220" dataDxfId="8780"/>
    <tableColumn id="8221" xr3:uid="{2D70EC43-23B3-481C-B58E-F7E68DF7A9F3}" name="Stĺpec8221" dataDxfId="8779"/>
    <tableColumn id="8222" xr3:uid="{79293826-B935-4A79-BFB9-A39AE7458BE1}" name="Stĺpec8222" dataDxfId="8778"/>
    <tableColumn id="8223" xr3:uid="{345A5FEB-F702-4321-BCBC-6834825A45E8}" name="Stĺpec8223" dataDxfId="8777"/>
    <tableColumn id="8224" xr3:uid="{3575DF2A-9D96-4395-9BA7-4FB3C2EE8EF4}" name="Stĺpec8224" dataDxfId="8776"/>
    <tableColumn id="8225" xr3:uid="{70991413-FF30-4B48-94A5-3C9FA27113EF}" name="Stĺpec8225" dataDxfId="8775"/>
    <tableColumn id="8226" xr3:uid="{52E373A3-C77C-4D74-80E0-8C39CE6648C8}" name="Stĺpec8226" dataDxfId="8774"/>
    <tableColumn id="8227" xr3:uid="{ECEC186A-BE63-437B-88F8-5990B5F033C8}" name="Stĺpec8227" dataDxfId="8773"/>
    <tableColumn id="8228" xr3:uid="{4A54474E-31F0-4CBA-AD5E-A07A3D358192}" name="Stĺpec8228" dataDxfId="8772"/>
    <tableColumn id="8229" xr3:uid="{8F4596C7-52C3-4EE9-9A17-33CA3E4DB117}" name="Stĺpec8229" dataDxfId="8771"/>
    <tableColumn id="8230" xr3:uid="{19EF0D4F-41E5-44AE-A402-CB80D404BF82}" name="Stĺpec8230" dataDxfId="8770"/>
    <tableColumn id="8231" xr3:uid="{B6183FEC-1448-4E61-AD68-670FF973D058}" name="Stĺpec8231" dataDxfId="8769"/>
    <tableColumn id="8232" xr3:uid="{879C841A-8F49-46F8-98C7-47545BE258D3}" name="Stĺpec8232" dataDxfId="8768"/>
    <tableColumn id="8233" xr3:uid="{C00DB9DB-2CE0-4E64-8B90-874125DC4384}" name="Stĺpec8233" dataDxfId="8767"/>
    <tableColumn id="8234" xr3:uid="{DED54D9D-BBEF-43B1-BEBA-B4BFDEA1784C}" name="Stĺpec8234" dataDxfId="8766"/>
    <tableColumn id="8235" xr3:uid="{290424B9-817A-48A9-B65A-3ECDC94DEA3E}" name="Stĺpec8235" dataDxfId="8765"/>
    <tableColumn id="8236" xr3:uid="{763D6DCC-1F25-4D02-ABF2-7160D2D596F8}" name="Stĺpec8236" dataDxfId="8764"/>
    <tableColumn id="8237" xr3:uid="{91F2F043-BE4B-43FA-97F2-F5ED477AC643}" name="Stĺpec8237" dataDxfId="8763"/>
    <tableColumn id="8238" xr3:uid="{76AEB89D-323F-4AA7-9AFB-7867512DAA44}" name="Stĺpec8238" dataDxfId="8762"/>
    <tableColumn id="8239" xr3:uid="{FB75079B-506F-4FF3-B3CA-62AAE7768EFF}" name="Stĺpec8239" dataDxfId="8761"/>
    <tableColumn id="8240" xr3:uid="{2FA930C7-1976-49DC-A4FD-ECC67F6D9880}" name="Stĺpec8240" dataDxfId="8760"/>
    <tableColumn id="8241" xr3:uid="{7F6FAA99-02FD-49CC-8E40-A7A2EC47B98F}" name="Stĺpec8241" dataDxfId="8759"/>
    <tableColumn id="8242" xr3:uid="{667521C7-2924-4C57-BCDF-B76E595CF61B}" name="Stĺpec8242" dataDxfId="8758"/>
    <tableColumn id="8243" xr3:uid="{4A09006E-A6D7-4D97-9C0C-47CA3CC6EB39}" name="Stĺpec8243" dataDxfId="8757"/>
    <tableColumn id="8244" xr3:uid="{069D8FB7-37E9-4C47-A14A-9BE5E9E7C560}" name="Stĺpec8244" dataDxfId="8756"/>
    <tableColumn id="8245" xr3:uid="{FDA0100A-2876-425E-BEE3-B5B6554A1859}" name="Stĺpec8245" dataDxfId="8755"/>
    <tableColumn id="8246" xr3:uid="{4866B3AC-7300-41D4-A5E5-453993FB45A9}" name="Stĺpec8246" dataDxfId="8754"/>
    <tableColumn id="8247" xr3:uid="{B9058019-F154-4E9C-9FF9-7B93CCE656CE}" name="Stĺpec8247" dataDxfId="8753"/>
    <tableColumn id="8248" xr3:uid="{694295F5-5E75-4A85-8513-B99176627EF4}" name="Stĺpec8248" dataDxfId="8752"/>
    <tableColumn id="8249" xr3:uid="{87283EE3-13EC-4448-85E0-FE25A69B4958}" name="Stĺpec8249" dataDxfId="8751"/>
    <tableColumn id="8250" xr3:uid="{3B022B63-7AD0-4F03-9514-538E2F49B510}" name="Stĺpec8250" dataDxfId="8750"/>
    <tableColumn id="8251" xr3:uid="{4605157B-11FA-451C-B9D2-F98E92586BE5}" name="Stĺpec8251" dataDxfId="8749"/>
    <tableColumn id="8252" xr3:uid="{C69D321A-5510-4515-82BD-C3D6CFEEEBC8}" name="Stĺpec8252" dataDxfId="8748"/>
    <tableColumn id="8253" xr3:uid="{E91B395A-6236-488F-8911-F88F514A0961}" name="Stĺpec8253" dataDxfId="8747"/>
    <tableColumn id="8254" xr3:uid="{BED99095-2C76-40D3-9359-27464285C224}" name="Stĺpec8254" dataDxfId="8746"/>
    <tableColumn id="8255" xr3:uid="{7D39C313-9FC3-4207-93E4-BC64541DA5F8}" name="Stĺpec8255" dataDxfId="8745"/>
    <tableColumn id="8256" xr3:uid="{EA0EB5AF-A391-47B4-A4C5-934562A65FC2}" name="Stĺpec8256" dataDxfId="8744"/>
    <tableColumn id="8257" xr3:uid="{63B1126B-2464-43A6-AA60-C8224278BC21}" name="Stĺpec8257" dataDxfId="8743"/>
    <tableColumn id="8258" xr3:uid="{089532A6-CAE2-4815-B60A-79D45F28B13D}" name="Stĺpec8258" dataDxfId="8742"/>
    <tableColumn id="8259" xr3:uid="{A14CB830-8B22-4D84-8D1B-3EC3CC51DB87}" name="Stĺpec8259" dataDxfId="8741"/>
    <tableColumn id="8260" xr3:uid="{3790E4D6-EB78-4596-BF0D-01D9A363DDE8}" name="Stĺpec8260" dataDxfId="8740"/>
    <tableColumn id="8261" xr3:uid="{E5E21908-99C6-43F9-8525-8FE85F5F0FD4}" name="Stĺpec8261" dataDxfId="8739"/>
    <tableColumn id="8262" xr3:uid="{949F2866-5CB2-43D1-A715-855464F9A015}" name="Stĺpec8262" dataDxfId="8738"/>
    <tableColumn id="8263" xr3:uid="{3B841BB6-C8FF-4036-B709-CBBB417AFE50}" name="Stĺpec8263" dataDxfId="8737"/>
    <tableColumn id="8264" xr3:uid="{18274F5C-DD45-4D2A-93D7-F1BC5E2B4B66}" name="Stĺpec8264" dataDxfId="8736"/>
    <tableColumn id="8265" xr3:uid="{14D78ABF-CA26-4E9D-A87B-59FF57179A23}" name="Stĺpec8265" dataDxfId="8735"/>
    <tableColumn id="8266" xr3:uid="{F75F2F91-3BCE-4B78-818E-79F64C30D6F5}" name="Stĺpec8266" dataDxfId="8734"/>
    <tableColumn id="8267" xr3:uid="{5089EEE0-F37D-459D-8653-017CA9072519}" name="Stĺpec8267" dataDxfId="8733"/>
    <tableColumn id="8268" xr3:uid="{FA83EA65-82FB-481E-A928-5CB8ED555413}" name="Stĺpec8268" dataDxfId="8732"/>
    <tableColumn id="8269" xr3:uid="{E015AB2B-F5F0-49DE-9D86-FE96FDD695C2}" name="Stĺpec8269" dataDxfId="8731"/>
    <tableColumn id="8270" xr3:uid="{DC2DF653-CF40-4867-AD7A-74FD2CBDA82A}" name="Stĺpec8270" dataDxfId="8730"/>
    <tableColumn id="8271" xr3:uid="{371EFDAE-074E-4CD6-81D4-9BFF0EEC1E11}" name="Stĺpec8271" dataDxfId="8729"/>
    <tableColumn id="8272" xr3:uid="{A5DA1B16-A98A-41CD-870F-F7B24EB7795A}" name="Stĺpec8272" dataDxfId="8728"/>
    <tableColumn id="8273" xr3:uid="{19A91B65-4043-4E6A-A7F2-C5F53D16554C}" name="Stĺpec8273" dataDxfId="8727"/>
    <tableColumn id="8274" xr3:uid="{FB9CE270-E10D-4E70-AF3C-7CE31D18E1A8}" name="Stĺpec8274" dataDxfId="8726"/>
    <tableColumn id="8275" xr3:uid="{DAA6FD3C-4CD6-48A7-A57D-DAF3DB1B5A73}" name="Stĺpec8275" dataDxfId="8725"/>
    <tableColumn id="8276" xr3:uid="{0D0F21E5-7C24-47C5-ACDF-1198CD85C8A2}" name="Stĺpec8276" dataDxfId="8724"/>
    <tableColumn id="8277" xr3:uid="{02B32304-4069-4DBC-87CD-FA5278DDBAA4}" name="Stĺpec8277" dataDxfId="8723"/>
    <tableColumn id="8278" xr3:uid="{E7B77B20-4DDC-4746-AFCB-52A581A59C63}" name="Stĺpec8278" dataDxfId="8722"/>
    <tableColumn id="8279" xr3:uid="{615BD7F3-2285-44CF-A0C3-ADE8344624C3}" name="Stĺpec8279" dataDxfId="8721"/>
    <tableColumn id="8280" xr3:uid="{9CEE2550-AA1F-4261-9D91-E62755D52326}" name="Stĺpec8280" dataDxfId="8720"/>
    <tableColumn id="8281" xr3:uid="{ED446AC6-4966-4774-8E06-D553821DC288}" name="Stĺpec8281" dataDxfId="8719"/>
    <tableColumn id="8282" xr3:uid="{93B13792-9B55-4DF8-9B7B-DD3812ACF9A1}" name="Stĺpec8282" dataDxfId="8718"/>
    <tableColumn id="8283" xr3:uid="{8C20DB23-783C-41DA-B049-8558D3F63409}" name="Stĺpec8283" dataDxfId="8717"/>
    <tableColumn id="8284" xr3:uid="{1BCD7728-C0FB-476F-852C-55A96DBCA9EB}" name="Stĺpec8284" dataDxfId="8716"/>
    <tableColumn id="8285" xr3:uid="{46B84003-947E-4C94-A9EF-DEAA935E3DE6}" name="Stĺpec8285" dataDxfId="8715"/>
    <tableColumn id="8286" xr3:uid="{76E00822-5FF1-4B47-8B04-B7C1FD3A1D14}" name="Stĺpec8286" dataDxfId="8714"/>
    <tableColumn id="8287" xr3:uid="{5EDA960E-A16B-48AC-AFC8-20F19B6DF325}" name="Stĺpec8287" dataDxfId="8713"/>
    <tableColumn id="8288" xr3:uid="{6A4DB8E2-45BF-4912-9266-AE20B660DFF8}" name="Stĺpec8288" dataDxfId="8712"/>
    <tableColumn id="8289" xr3:uid="{960F1DBD-4E80-4A2A-B450-3B2A66BD5EF7}" name="Stĺpec8289" dataDxfId="8711"/>
    <tableColumn id="8290" xr3:uid="{BFF58341-667D-4CF1-8713-86EBCDCD5938}" name="Stĺpec8290" dataDxfId="8710"/>
    <tableColumn id="8291" xr3:uid="{ED60EE9A-061B-4074-A678-6BD898E19F5F}" name="Stĺpec8291" dataDxfId="8709"/>
    <tableColumn id="8292" xr3:uid="{179AF266-D32C-4D43-8FB0-CD5815E5ECD8}" name="Stĺpec8292" dataDxfId="8708"/>
    <tableColumn id="8293" xr3:uid="{2135F6A5-AFAC-4584-9369-E65CFDB5150C}" name="Stĺpec8293" dataDxfId="8707"/>
    <tableColumn id="8294" xr3:uid="{A08E310E-1B11-4BCC-9B3F-02794E1ED962}" name="Stĺpec8294" dataDxfId="8706"/>
    <tableColumn id="8295" xr3:uid="{037FC4A7-5F32-4821-BC7F-0972B1B2EE80}" name="Stĺpec8295" dataDxfId="8705"/>
    <tableColumn id="8296" xr3:uid="{BDFD2C78-5C04-499A-9941-97BE39144800}" name="Stĺpec8296" dataDxfId="8704"/>
    <tableColumn id="8297" xr3:uid="{5B45B69F-0EB6-4B5D-87B0-BBA579B42779}" name="Stĺpec8297" dataDxfId="8703"/>
    <tableColumn id="8298" xr3:uid="{F3332C21-89A6-4C68-9D7D-0452D7251885}" name="Stĺpec8298" dataDxfId="8702"/>
    <tableColumn id="8299" xr3:uid="{F958014E-25FD-4B4B-88AA-695A1E791FA9}" name="Stĺpec8299" dataDxfId="8701"/>
    <tableColumn id="8300" xr3:uid="{B061F1EB-B22F-4FA2-B5E6-A7E5AB7EDC42}" name="Stĺpec8300" dataDxfId="8700"/>
    <tableColumn id="8301" xr3:uid="{0808E307-2D2D-4D89-9FC0-5795030E8333}" name="Stĺpec8301" dataDxfId="8699"/>
    <tableColumn id="8302" xr3:uid="{E171B568-2FA5-4B01-B24B-77D6804BE83B}" name="Stĺpec8302" dataDxfId="8698"/>
    <tableColumn id="8303" xr3:uid="{1150EF6F-0EC0-4824-967E-754B77417E02}" name="Stĺpec8303" dataDxfId="8697"/>
    <tableColumn id="8304" xr3:uid="{C5F80214-D6D5-4201-AD1E-462EAC7CB25D}" name="Stĺpec8304" dataDxfId="8696"/>
    <tableColumn id="8305" xr3:uid="{2C7D16E6-A974-4B64-8D42-1CF3A6868445}" name="Stĺpec8305" dataDxfId="8695"/>
    <tableColumn id="8306" xr3:uid="{F6B941AE-F075-4785-B535-398A5FCCCF30}" name="Stĺpec8306" dataDxfId="8694"/>
    <tableColumn id="8307" xr3:uid="{DAFA3C9D-3051-4505-BA5E-42260C78A9B5}" name="Stĺpec8307" dataDxfId="8693"/>
    <tableColumn id="8308" xr3:uid="{EB603DF3-34C8-4D27-BF0C-E04E00881ADF}" name="Stĺpec8308" dataDxfId="8692"/>
    <tableColumn id="8309" xr3:uid="{D5122BAA-ACDA-4DF5-AB9C-2354DC308E9B}" name="Stĺpec8309" dataDxfId="8691"/>
    <tableColumn id="8310" xr3:uid="{492FD114-3CD1-4F9F-BA95-BAEAE7D59A43}" name="Stĺpec8310" dataDxfId="8690"/>
    <tableColumn id="8311" xr3:uid="{E450ED30-2CC0-4FF7-8C35-C496397DCB20}" name="Stĺpec8311" dataDxfId="8689"/>
    <tableColumn id="8312" xr3:uid="{8FCA6445-A1B0-4BAA-A21F-43BF6706E3CA}" name="Stĺpec8312" dataDxfId="8688"/>
    <tableColumn id="8313" xr3:uid="{66439866-3A82-48C8-AD0F-77A53818171E}" name="Stĺpec8313" dataDxfId="8687"/>
    <tableColumn id="8314" xr3:uid="{F4BB168D-B2F4-42FE-A9DA-8279B88777BF}" name="Stĺpec8314" dataDxfId="8686"/>
    <tableColumn id="8315" xr3:uid="{5603EC28-B816-46BA-8AD9-F431B8CD4E62}" name="Stĺpec8315" dataDxfId="8685"/>
    <tableColumn id="8316" xr3:uid="{25710845-DB9C-4C09-8CD3-7093828B1ECA}" name="Stĺpec8316" dataDxfId="8684"/>
    <tableColumn id="8317" xr3:uid="{BB6827B6-5209-4B94-B13F-78D4D3A24D07}" name="Stĺpec8317" dataDxfId="8683"/>
    <tableColumn id="8318" xr3:uid="{CE0033A4-1964-4F19-8387-C23DFC7B969A}" name="Stĺpec8318" dataDxfId="8682"/>
    <tableColumn id="8319" xr3:uid="{6F890547-933B-4B07-9E58-71CF493793D1}" name="Stĺpec8319" dataDxfId="8681"/>
    <tableColumn id="8320" xr3:uid="{A55BCB99-C087-4648-B337-DC3B234DDC13}" name="Stĺpec8320" dataDxfId="8680"/>
    <tableColumn id="8321" xr3:uid="{F784FBA8-B6D3-4717-9E65-F913836A7613}" name="Stĺpec8321" dataDxfId="8679"/>
    <tableColumn id="8322" xr3:uid="{507E210A-61EA-4A53-BCBA-BC4B8E89E7BC}" name="Stĺpec8322" dataDxfId="8678"/>
    <tableColumn id="8323" xr3:uid="{5CDFB251-5926-4860-B078-D8C959CD3C86}" name="Stĺpec8323" dataDxfId="8677"/>
    <tableColumn id="8324" xr3:uid="{54AACB35-51E8-4189-BD91-8946E2E67DBA}" name="Stĺpec8324" dataDxfId="8676"/>
    <tableColumn id="8325" xr3:uid="{154294F1-00AD-4C7C-B726-704F6BF7CD03}" name="Stĺpec8325" dataDxfId="8675"/>
    <tableColumn id="8326" xr3:uid="{91BA4ECC-C918-4346-888F-2BC9AACA8E36}" name="Stĺpec8326" dataDxfId="8674"/>
    <tableColumn id="8327" xr3:uid="{CF51F8E7-B075-45B0-99A7-C33983FA33BB}" name="Stĺpec8327" dataDxfId="8673"/>
    <tableColumn id="8328" xr3:uid="{B55FD2B4-2C8D-4F3A-8C38-BC1A8E7C569D}" name="Stĺpec8328" dataDxfId="8672"/>
    <tableColumn id="8329" xr3:uid="{A96B123F-8D48-43B7-9653-645CCED144DB}" name="Stĺpec8329" dataDxfId="8671"/>
    <tableColumn id="8330" xr3:uid="{990C61AC-8576-4F53-9B1F-7640A512D68E}" name="Stĺpec8330" dataDxfId="8670"/>
    <tableColumn id="8331" xr3:uid="{C9580142-0EA9-471B-B2C9-25AD8732C85E}" name="Stĺpec8331" dataDxfId="8669"/>
    <tableColumn id="8332" xr3:uid="{CD6AD9A5-A848-4585-8E4D-A55FDF698C09}" name="Stĺpec8332" dataDxfId="8668"/>
    <tableColumn id="8333" xr3:uid="{E3186F92-3792-4CFA-8AF2-714E177CFD8B}" name="Stĺpec8333" dataDxfId="8667"/>
    <tableColumn id="8334" xr3:uid="{11D5736E-132F-4147-A3C0-A706C3DBD939}" name="Stĺpec8334" dataDxfId="8666"/>
    <tableColumn id="8335" xr3:uid="{00BF34F8-B068-4B9B-B386-837B789ACA4A}" name="Stĺpec8335" dataDxfId="8665"/>
    <tableColumn id="8336" xr3:uid="{D48EE6A1-0346-4F22-BF28-C93A4BA90615}" name="Stĺpec8336" dataDxfId="8664"/>
    <tableColumn id="8337" xr3:uid="{F6F24C7E-5BA7-4363-AC20-77F096C79D54}" name="Stĺpec8337" dataDxfId="8663"/>
    <tableColumn id="8338" xr3:uid="{E9279021-20CB-4458-894D-20573B048E04}" name="Stĺpec8338" dataDxfId="8662"/>
    <tableColumn id="8339" xr3:uid="{16601BF1-7733-43CF-9C9B-70FE94175F97}" name="Stĺpec8339" dataDxfId="8661"/>
    <tableColumn id="8340" xr3:uid="{ED7C3F5C-61CC-49AD-86EF-0F7569BB5B40}" name="Stĺpec8340" dataDxfId="8660"/>
    <tableColumn id="8341" xr3:uid="{E40AAC74-BC7F-4821-B91C-2448FEA8F971}" name="Stĺpec8341" dataDxfId="8659"/>
    <tableColumn id="8342" xr3:uid="{9503FA0C-1C6C-4A42-A18C-5FB707595CD6}" name="Stĺpec8342" dataDxfId="8658"/>
    <tableColumn id="8343" xr3:uid="{F048F99C-5560-472E-9A5C-857B0401FF97}" name="Stĺpec8343" dataDxfId="8657"/>
    <tableColumn id="8344" xr3:uid="{60030A29-461D-4A7C-BAEB-1E944B4A47B7}" name="Stĺpec8344" dataDxfId="8656"/>
    <tableColumn id="8345" xr3:uid="{8971FEC5-4527-421A-B3F3-9EEE38F78121}" name="Stĺpec8345" dataDxfId="8655"/>
    <tableColumn id="8346" xr3:uid="{DFA101A3-D369-4705-9752-4591CA890651}" name="Stĺpec8346" dataDxfId="8654"/>
    <tableColumn id="8347" xr3:uid="{9B833AE0-F9DE-4C4C-A3FA-E571A2644648}" name="Stĺpec8347" dataDxfId="8653"/>
    <tableColumn id="8348" xr3:uid="{BAF7B983-9696-48F5-AC38-1F82648FF59C}" name="Stĺpec8348" dataDxfId="8652"/>
    <tableColumn id="8349" xr3:uid="{F8A74649-AD7E-4ED5-BD33-CF5EEFBC3C9B}" name="Stĺpec8349" dataDxfId="8651"/>
    <tableColumn id="8350" xr3:uid="{3EA3CEE4-E458-4A39-8FFC-83789C5A3EDF}" name="Stĺpec8350" dataDxfId="8650"/>
    <tableColumn id="8351" xr3:uid="{FD452241-AF97-4EAF-919D-FC605BA43B7E}" name="Stĺpec8351" dataDxfId="8649"/>
    <tableColumn id="8352" xr3:uid="{9761ACB9-DE82-4694-A830-33733D303495}" name="Stĺpec8352" dataDxfId="8648"/>
    <tableColumn id="8353" xr3:uid="{DAB5422D-A365-437E-992C-CEA23D0CB497}" name="Stĺpec8353" dataDxfId="8647"/>
    <tableColumn id="8354" xr3:uid="{362D1AFE-2E6D-41D5-9386-6103D2C6AD4D}" name="Stĺpec8354" dataDxfId="8646"/>
    <tableColumn id="8355" xr3:uid="{E0765795-BAB2-4A68-8F14-D3D5CE70623F}" name="Stĺpec8355" dataDxfId="8645"/>
    <tableColumn id="8356" xr3:uid="{CD24A718-E0A2-43F5-8479-667B7A1283E9}" name="Stĺpec8356" dataDxfId="8644"/>
    <tableColumn id="8357" xr3:uid="{D8B0A79F-1127-46FF-9D7C-B8C8B35D959A}" name="Stĺpec8357" dataDxfId="8643"/>
    <tableColumn id="8358" xr3:uid="{0D6EB6E2-5E03-45E6-ABAE-55427A976827}" name="Stĺpec8358" dataDxfId="8642"/>
    <tableColumn id="8359" xr3:uid="{A0ADA77A-D07D-481C-AEF2-11209C1F0248}" name="Stĺpec8359" dataDxfId="8641"/>
    <tableColumn id="8360" xr3:uid="{4F0CFACE-7B21-4629-BBD7-3E5750E0735C}" name="Stĺpec8360" dataDxfId="8640"/>
    <tableColumn id="8361" xr3:uid="{79C5FC1D-8696-4BD2-8439-99F3161366CB}" name="Stĺpec8361" dataDxfId="8639"/>
    <tableColumn id="8362" xr3:uid="{EF2AA4A5-1F4B-4B97-803E-A068A08B12D3}" name="Stĺpec8362" dataDxfId="8638"/>
    <tableColumn id="8363" xr3:uid="{A1C471DC-44C2-4169-884F-C9B685089325}" name="Stĺpec8363" dataDxfId="8637"/>
    <tableColumn id="8364" xr3:uid="{8F73ADF4-6419-46EC-A50D-E1495B383D00}" name="Stĺpec8364" dataDxfId="8636"/>
    <tableColumn id="8365" xr3:uid="{3CD85FB9-5A4B-4C14-8964-68BE7EDA2842}" name="Stĺpec8365" dataDxfId="8635"/>
    <tableColumn id="8366" xr3:uid="{266AC0B7-E3A8-4185-B8EA-B15ED1A3DA62}" name="Stĺpec8366" dataDxfId="8634"/>
    <tableColumn id="8367" xr3:uid="{064D7292-2637-416A-9128-47ABB5CE9174}" name="Stĺpec8367" dataDxfId="8633"/>
    <tableColumn id="8368" xr3:uid="{97F61016-EE6B-4377-A298-57CE17510E68}" name="Stĺpec8368" dataDxfId="8632"/>
    <tableColumn id="8369" xr3:uid="{20FE187C-D94F-4217-931F-5D309C7A0966}" name="Stĺpec8369" dataDxfId="8631"/>
    <tableColumn id="8370" xr3:uid="{0BD0CE19-B70D-40BB-9B5D-C84BF41B2CA3}" name="Stĺpec8370" dataDxfId="8630"/>
    <tableColumn id="8371" xr3:uid="{2D75E63E-5253-42EA-8EBB-46C6B624A100}" name="Stĺpec8371" dataDxfId="8629"/>
    <tableColumn id="8372" xr3:uid="{C0508B24-A701-42EE-958B-6962BE5D5D0E}" name="Stĺpec8372" dataDxfId="8628"/>
    <tableColumn id="8373" xr3:uid="{0D0B0305-B087-4D83-949F-54232BB94ED2}" name="Stĺpec8373" dataDxfId="8627"/>
    <tableColumn id="8374" xr3:uid="{FAD8A7B5-B790-4FB7-B681-44B2C4D705A0}" name="Stĺpec8374" dataDxfId="8626"/>
    <tableColumn id="8375" xr3:uid="{2CF5B694-DE2A-441B-A638-0DA24F8BDCD7}" name="Stĺpec8375" dataDxfId="8625"/>
    <tableColumn id="8376" xr3:uid="{0B45CB64-47E3-4EB7-A7A1-A66819E06736}" name="Stĺpec8376" dataDxfId="8624"/>
    <tableColumn id="8377" xr3:uid="{096EE5EB-E8B1-4C09-B5D5-844DEDADD1CF}" name="Stĺpec8377" dataDxfId="8623"/>
    <tableColumn id="8378" xr3:uid="{20554DC0-6943-4A85-B897-A09B7053B52C}" name="Stĺpec8378" dataDxfId="8622"/>
    <tableColumn id="8379" xr3:uid="{60F6F403-766A-4E0E-A281-9D824C2C97D7}" name="Stĺpec8379" dataDxfId="8621"/>
    <tableColumn id="8380" xr3:uid="{9280A2C4-D5D4-4A11-B432-35F367A02951}" name="Stĺpec8380" dataDxfId="8620"/>
    <tableColumn id="8381" xr3:uid="{7C77B3A1-5797-4FB7-BC95-9F2733792E72}" name="Stĺpec8381" dataDxfId="8619"/>
    <tableColumn id="8382" xr3:uid="{CF311EC8-41D0-4506-BE53-339EB182BD6D}" name="Stĺpec8382" dataDxfId="8618"/>
    <tableColumn id="8383" xr3:uid="{E8AECA00-FC65-4878-90D8-7763EF319AB7}" name="Stĺpec8383" dataDxfId="8617"/>
    <tableColumn id="8384" xr3:uid="{8E73E8E6-4524-490C-A8D4-367404AAEBC6}" name="Stĺpec8384" dataDxfId="8616"/>
    <tableColumn id="8385" xr3:uid="{F526C50C-6FE2-4151-A753-16BC43559D4A}" name="Stĺpec8385" dataDxfId="8615"/>
    <tableColumn id="8386" xr3:uid="{9C6F4451-E771-41BC-8577-24801A6D90ED}" name="Stĺpec8386" dataDxfId="8614"/>
    <tableColumn id="8387" xr3:uid="{EC5409FB-C4B2-49C7-8663-063813BCC1BE}" name="Stĺpec8387" dataDxfId="8613"/>
    <tableColumn id="8388" xr3:uid="{C286F894-F8CA-44EF-B7EF-E92F057CC2DD}" name="Stĺpec8388" dataDxfId="8612"/>
    <tableColumn id="8389" xr3:uid="{F43C48C4-D216-4D76-83AB-74A2EBB3A177}" name="Stĺpec8389" dataDxfId="8611"/>
    <tableColumn id="8390" xr3:uid="{1F2C4D60-CE22-47CC-9676-BD7474306A44}" name="Stĺpec8390" dataDxfId="8610"/>
    <tableColumn id="8391" xr3:uid="{987B8F86-9248-4655-9C2F-893978BA32B9}" name="Stĺpec8391" dataDxfId="8609"/>
    <tableColumn id="8392" xr3:uid="{9CA7918F-9E45-4F67-A666-A3DF2368AF07}" name="Stĺpec8392" dataDxfId="8608"/>
    <tableColumn id="8393" xr3:uid="{03097183-145E-488E-9991-4CDD8FFF4DEA}" name="Stĺpec8393" dataDxfId="8607"/>
    <tableColumn id="8394" xr3:uid="{1568D1C9-FA56-45BD-B98A-5917608410C7}" name="Stĺpec8394" dataDxfId="8606"/>
    <tableColumn id="8395" xr3:uid="{B70A656E-C4B0-4848-B9FA-A17761D8272D}" name="Stĺpec8395" dataDxfId="8605"/>
    <tableColumn id="8396" xr3:uid="{FC4B1437-21B6-48F1-B58D-6866923A9B9A}" name="Stĺpec8396" dataDxfId="8604"/>
    <tableColumn id="8397" xr3:uid="{8667AE14-F9E2-4204-8156-1E607E8B1074}" name="Stĺpec8397" dataDxfId="8603"/>
    <tableColumn id="8398" xr3:uid="{5B98BF03-1FBA-4775-BA4A-313D8C6BAE3C}" name="Stĺpec8398" dataDxfId="8602"/>
    <tableColumn id="8399" xr3:uid="{11158822-B4F6-497F-BB65-9618BA497554}" name="Stĺpec8399" dataDxfId="8601"/>
    <tableColumn id="8400" xr3:uid="{33B27718-1D39-4B9C-B53E-B5EA97C6C469}" name="Stĺpec8400" dataDxfId="8600"/>
    <tableColumn id="8401" xr3:uid="{C68CD7E8-957C-4A68-9B03-86478118057D}" name="Stĺpec8401" dataDxfId="8599"/>
    <tableColumn id="8402" xr3:uid="{5C6DF5ED-D33A-46C8-9C49-EF9215F1A55A}" name="Stĺpec8402" dataDxfId="8598"/>
    <tableColumn id="8403" xr3:uid="{A867216F-A0DA-4115-AE11-AD4A2AF96E68}" name="Stĺpec8403" dataDxfId="8597"/>
    <tableColumn id="8404" xr3:uid="{2DC951B2-182F-4351-B4E2-674C0D3E4C58}" name="Stĺpec8404" dataDxfId="8596"/>
    <tableColumn id="8405" xr3:uid="{6F4E0828-A0F1-4563-8118-BAACBED0309B}" name="Stĺpec8405" dataDxfId="8595"/>
    <tableColumn id="8406" xr3:uid="{007AF9A4-ED9A-49FC-BC55-C50B86BC5D93}" name="Stĺpec8406" dataDxfId="8594"/>
    <tableColumn id="8407" xr3:uid="{4CC56DC1-144F-4873-95F4-81EFAEB55AA0}" name="Stĺpec8407" dataDxfId="8593"/>
    <tableColumn id="8408" xr3:uid="{BE9ABF63-3396-4E32-A115-83739FC46138}" name="Stĺpec8408" dataDxfId="8592"/>
    <tableColumn id="8409" xr3:uid="{A5D3BC81-75A4-4354-90D9-8139D7DA1F71}" name="Stĺpec8409" dataDxfId="8591"/>
    <tableColumn id="8410" xr3:uid="{56FBF0AF-2FB4-4314-A19C-54392563F48C}" name="Stĺpec8410" dataDxfId="8590"/>
    <tableColumn id="8411" xr3:uid="{14E81D70-ED64-4CC1-B7DC-9847D702D633}" name="Stĺpec8411" dataDxfId="8589"/>
    <tableColumn id="8412" xr3:uid="{94FEE91D-D2FA-4303-9EF3-E07EAA620355}" name="Stĺpec8412" dataDxfId="8588"/>
    <tableColumn id="8413" xr3:uid="{4EF05FE2-D9E9-4102-8083-6383C8DF2131}" name="Stĺpec8413" dataDxfId="8587"/>
    <tableColumn id="8414" xr3:uid="{948389B1-AD56-4E28-AB11-64E394DB938E}" name="Stĺpec8414" dataDxfId="8586"/>
    <tableColumn id="8415" xr3:uid="{AC991983-66C3-405F-8636-6DA2E9323A9E}" name="Stĺpec8415" dataDxfId="8585"/>
    <tableColumn id="8416" xr3:uid="{1429C87F-F8B0-4E1A-9088-6754A0BE4F0A}" name="Stĺpec8416" dataDxfId="8584"/>
    <tableColumn id="8417" xr3:uid="{A94B474E-C80B-4C30-B870-A590322FA34F}" name="Stĺpec8417" dataDxfId="8583"/>
    <tableColumn id="8418" xr3:uid="{EDA30B7C-CF28-4A2A-9CD3-C6F07D6F762C}" name="Stĺpec8418" dataDxfId="8582"/>
    <tableColumn id="8419" xr3:uid="{DC940993-9230-4CC8-9D5C-13F6C8EC8D27}" name="Stĺpec8419" dataDxfId="8581"/>
    <tableColumn id="8420" xr3:uid="{27DA7C60-4C91-416A-BDAB-DD0E4CB3F448}" name="Stĺpec8420" dataDxfId="8580"/>
    <tableColumn id="8421" xr3:uid="{41023A3A-08D2-4E6A-816A-5BEE421F8328}" name="Stĺpec8421" dataDxfId="8579"/>
    <tableColumn id="8422" xr3:uid="{FBD9A013-065B-4398-8752-5C725FDFDC6F}" name="Stĺpec8422" dataDxfId="8578"/>
    <tableColumn id="8423" xr3:uid="{7CAA0B8C-5C93-42F5-9493-69CC2F389988}" name="Stĺpec8423" dataDxfId="8577"/>
    <tableColumn id="8424" xr3:uid="{4CD24ECB-45B7-49C5-AC53-CB61B377585F}" name="Stĺpec8424" dataDxfId="8576"/>
    <tableColumn id="8425" xr3:uid="{DD731CE5-F8F5-4554-B3AA-315B364B75C3}" name="Stĺpec8425" dataDxfId="8575"/>
    <tableColumn id="8426" xr3:uid="{926F79C2-17B8-44EB-B15C-39E4D1C0F7DD}" name="Stĺpec8426" dataDxfId="8574"/>
    <tableColumn id="8427" xr3:uid="{B9E33B55-1076-44DE-A45F-A0F99D16C24F}" name="Stĺpec8427" dataDxfId="8573"/>
    <tableColumn id="8428" xr3:uid="{9EBC890A-C369-45E2-85DE-F1FCF71859C4}" name="Stĺpec8428" dataDxfId="8572"/>
    <tableColumn id="8429" xr3:uid="{762CAF79-8E36-4653-A9BF-560422124C14}" name="Stĺpec8429" dataDxfId="8571"/>
    <tableColumn id="8430" xr3:uid="{E9E19189-FA93-49F7-9C96-536E0F8BDC5A}" name="Stĺpec8430" dataDxfId="8570"/>
    <tableColumn id="8431" xr3:uid="{48438A3D-6BD8-49DD-85DC-8561D2D42A41}" name="Stĺpec8431" dataDxfId="8569"/>
    <tableColumn id="8432" xr3:uid="{84CB5D4F-3B0C-4A83-8DA4-DA7A64B79CB2}" name="Stĺpec8432" dataDxfId="8568"/>
    <tableColumn id="8433" xr3:uid="{1340432D-D311-47EE-AFB4-E075991C19C3}" name="Stĺpec8433" dataDxfId="8567"/>
    <tableColumn id="8434" xr3:uid="{271E38D1-C70D-41CD-B42F-18D571DB1E4E}" name="Stĺpec8434" dataDxfId="8566"/>
    <tableColumn id="8435" xr3:uid="{AFDEF68A-E256-4C91-8BDA-A0C1924B9A32}" name="Stĺpec8435" dataDxfId="8565"/>
    <tableColumn id="8436" xr3:uid="{731F9BC3-A0E4-4558-B288-29E151911B28}" name="Stĺpec8436" dataDxfId="8564"/>
    <tableColumn id="8437" xr3:uid="{1BAA96F9-9A75-40A4-81A9-6F2E4A468C1A}" name="Stĺpec8437" dataDxfId="8563"/>
    <tableColumn id="8438" xr3:uid="{E654B946-9171-470F-BFE7-58444AC17F74}" name="Stĺpec8438" dataDxfId="8562"/>
    <tableColumn id="8439" xr3:uid="{24576045-6D1A-48F2-98FF-81C38E7BD333}" name="Stĺpec8439" dataDxfId="8561"/>
    <tableColumn id="8440" xr3:uid="{FF11AE5C-4AA3-44F1-A852-0E945346962E}" name="Stĺpec8440" dataDxfId="8560"/>
    <tableColumn id="8441" xr3:uid="{D4BAA2C1-863E-4F5F-A19A-5B198ED17890}" name="Stĺpec8441" dataDxfId="8559"/>
    <tableColumn id="8442" xr3:uid="{B3574421-A4DD-447A-84B7-44430F4BBF5C}" name="Stĺpec8442" dataDxfId="8558"/>
    <tableColumn id="8443" xr3:uid="{40C91E95-4E60-4CEF-BC3D-EBB5DF2295C9}" name="Stĺpec8443" dataDxfId="8557"/>
    <tableColumn id="8444" xr3:uid="{C6C67FD3-6F6B-416A-A566-94346947FD08}" name="Stĺpec8444" dataDxfId="8556"/>
    <tableColumn id="8445" xr3:uid="{2DA56A4E-111E-4987-A469-4CFAF896BEFC}" name="Stĺpec8445" dataDxfId="8555"/>
    <tableColumn id="8446" xr3:uid="{608570C4-6FEF-4173-94B5-12E8C4128509}" name="Stĺpec8446" dataDxfId="8554"/>
    <tableColumn id="8447" xr3:uid="{B9BFA45B-73C3-4F18-9714-C7E0A8673055}" name="Stĺpec8447" dataDxfId="8553"/>
    <tableColumn id="8448" xr3:uid="{8E3D1C14-6B15-457F-BA1D-C468495DEAAB}" name="Stĺpec8448" dataDxfId="8552"/>
    <tableColumn id="8449" xr3:uid="{12A00F9D-C553-43BB-A04E-875F251795DD}" name="Stĺpec8449" dataDxfId="8551"/>
    <tableColumn id="8450" xr3:uid="{0DDE8493-0336-4C8F-979C-CD5BC9BD0F62}" name="Stĺpec8450" dataDxfId="8550"/>
    <tableColumn id="8451" xr3:uid="{45285C5A-8AA8-4559-AEB8-EED09B23FBC3}" name="Stĺpec8451" dataDxfId="8549"/>
    <tableColumn id="8452" xr3:uid="{67FF109A-8703-483A-B7FE-D745120E256C}" name="Stĺpec8452" dataDxfId="8548"/>
    <tableColumn id="8453" xr3:uid="{07CCECEE-86A0-4DF2-8816-E003E3AD8BBE}" name="Stĺpec8453" dataDxfId="8547"/>
    <tableColumn id="8454" xr3:uid="{A7B53472-826C-4D38-95EA-00485C1C3DDD}" name="Stĺpec8454" dataDxfId="8546"/>
    <tableColumn id="8455" xr3:uid="{C771E8EB-5B1E-4C20-8330-FA84DDDA2CD0}" name="Stĺpec8455" dataDxfId="8545"/>
    <tableColumn id="8456" xr3:uid="{F21E12A3-83D6-4A12-95FD-514914A4CD85}" name="Stĺpec8456" dataDxfId="8544"/>
    <tableColumn id="8457" xr3:uid="{983B646A-45F0-48FE-9EF9-B5961AF19CAB}" name="Stĺpec8457" dataDxfId="8543"/>
    <tableColumn id="8458" xr3:uid="{F55FA4F1-73AB-4B50-B5D3-D289DA775DA8}" name="Stĺpec8458" dataDxfId="8542"/>
    <tableColumn id="8459" xr3:uid="{807AE665-4A76-4E85-A84D-7013811863EE}" name="Stĺpec8459" dataDxfId="8541"/>
    <tableColumn id="8460" xr3:uid="{30D6096A-6C45-49CA-9FBB-F6EE3B58247F}" name="Stĺpec8460" dataDxfId="8540"/>
    <tableColumn id="8461" xr3:uid="{EEE2D7EC-0634-48DB-9A66-C6FBF9CB74FA}" name="Stĺpec8461" dataDxfId="8539"/>
    <tableColumn id="8462" xr3:uid="{5A667C2B-3718-4000-A6E3-D2E0BB9DBB51}" name="Stĺpec8462" dataDxfId="8538"/>
    <tableColumn id="8463" xr3:uid="{0B6D5AC5-17B9-443E-A4AE-CEC79B36F160}" name="Stĺpec8463" dataDxfId="8537"/>
    <tableColumn id="8464" xr3:uid="{8DEED48C-5989-4D4B-8BA3-B0B6ACCBAFF6}" name="Stĺpec8464" dataDxfId="8536"/>
    <tableColumn id="8465" xr3:uid="{B1AC0FDA-CC25-4A8A-82D7-2AFFEA2C195C}" name="Stĺpec8465" dataDxfId="8535"/>
    <tableColumn id="8466" xr3:uid="{901EA0B2-7EA9-4E04-B33D-34996FC70A02}" name="Stĺpec8466" dataDxfId="8534"/>
    <tableColumn id="8467" xr3:uid="{FFD4324A-460A-439E-B6A9-E6F1B02012DD}" name="Stĺpec8467" dataDxfId="8533"/>
    <tableColumn id="8468" xr3:uid="{9A461A6C-D647-463E-A434-901FAA03C0C6}" name="Stĺpec8468" dataDxfId="8532"/>
    <tableColumn id="8469" xr3:uid="{D93935D4-D500-4F1D-8954-1A3106323C2F}" name="Stĺpec8469" dataDxfId="8531"/>
    <tableColumn id="8470" xr3:uid="{A27B7318-D02F-4B31-B811-993EAFBE7F9F}" name="Stĺpec8470" dataDxfId="8530"/>
    <tableColumn id="8471" xr3:uid="{117A71E2-476B-4182-B2F6-A2D34971572A}" name="Stĺpec8471" dataDxfId="8529"/>
    <tableColumn id="8472" xr3:uid="{47219474-1C45-4B76-BFFF-8B65EA93B384}" name="Stĺpec8472" dataDxfId="8528"/>
    <tableColumn id="8473" xr3:uid="{1ABFAF8A-D58A-429F-8005-796FC0E82AEA}" name="Stĺpec8473" dataDxfId="8527"/>
    <tableColumn id="8474" xr3:uid="{F15A6879-C800-424C-9CB4-080113031F6F}" name="Stĺpec8474" dataDxfId="8526"/>
    <tableColumn id="8475" xr3:uid="{675A8F2B-03FC-41B4-ADDA-F51D090EF0FE}" name="Stĺpec8475" dataDxfId="8525"/>
    <tableColumn id="8476" xr3:uid="{D3F3AD28-9E5E-494D-8780-1446BCF6EB0F}" name="Stĺpec8476" dataDxfId="8524"/>
    <tableColumn id="8477" xr3:uid="{7146FE07-7E18-43C6-8A05-9EBDDAFC17FD}" name="Stĺpec8477" dataDxfId="8523"/>
    <tableColumn id="8478" xr3:uid="{4927BD21-FA14-4670-ACB6-C903FA672C10}" name="Stĺpec8478" dataDxfId="8522"/>
    <tableColumn id="8479" xr3:uid="{F76918B6-E60C-4433-81C9-BBD5B8079FE3}" name="Stĺpec8479" dataDxfId="8521"/>
    <tableColumn id="8480" xr3:uid="{2237ABB7-0237-4F2F-8328-C412E74DF018}" name="Stĺpec8480" dataDxfId="8520"/>
    <tableColumn id="8481" xr3:uid="{81FEA7AD-BC61-459B-A7E7-4193ED012941}" name="Stĺpec8481" dataDxfId="8519"/>
    <tableColumn id="8482" xr3:uid="{3794B316-90A4-42C3-B95B-FB8267086585}" name="Stĺpec8482" dataDxfId="8518"/>
    <tableColumn id="8483" xr3:uid="{096DE800-ADB9-4184-AB66-2490F7A77473}" name="Stĺpec8483" dataDxfId="8517"/>
    <tableColumn id="8484" xr3:uid="{1A2F59AC-38ED-449C-AF29-C1B9BB1D3DFE}" name="Stĺpec8484" dataDxfId="8516"/>
    <tableColumn id="8485" xr3:uid="{841B3873-E5E9-4BF1-87A2-E61D6EFF95BD}" name="Stĺpec8485" dataDxfId="8515"/>
    <tableColumn id="8486" xr3:uid="{9A1ECBE7-49CE-4D29-AFCB-70D108CCEFD7}" name="Stĺpec8486" dataDxfId="8514"/>
    <tableColumn id="8487" xr3:uid="{86C463BD-1096-4EB1-93A5-DF70DAF5DB30}" name="Stĺpec8487" dataDxfId="8513"/>
    <tableColumn id="8488" xr3:uid="{2E354A54-58A4-4521-94DC-AF797BEE903B}" name="Stĺpec8488" dataDxfId="8512"/>
    <tableColumn id="8489" xr3:uid="{2D4ACA61-8F75-44C5-BC7D-8F99D50F4AD2}" name="Stĺpec8489" dataDxfId="8511"/>
    <tableColumn id="8490" xr3:uid="{19EF8A18-E52D-40E0-AF2C-03ACD6E070E0}" name="Stĺpec8490" dataDxfId="8510"/>
    <tableColumn id="8491" xr3:uid="{A29362B4-5AEB-440B-912D-8A55113CB469}" name="Stĺpec8491" dataDxfId="8509"/>
    <tableColumn id="8492" xr3:uid="{7ADED24D-2002-45A9-9D15-CF3E2E494560}" name="Stĺpec8492" dataDxfId="8508"/>
    <tableColumn id="8493" xr3:uid="{8C796E8B-F548-443F-9594-112154EB296B}" name="Stĺpec8493" dataDxfId="8507"/>
    <tableColumn id="8494" xr3:uid="{BF7B4388-C622-4A20-9705-FEFCDCACF0F8}" name="Stĺpec8494" dataDxfId="8506"/>
    <tableColumn id="8495" xr3:uid="{AE1B1109-5A07-4D85-8FF1-959B12A8D655}" name="Stĺpec8495" dataDxfId="8505"/>
    <tableColumn id="8496" xr3:uid="{0E780852-BA43-418E-A769-A6B47DEC700D}" name="Stĺpec8496" dataDxfId="8504"/>
    <tableColumn id="8497" xr3:uid="{ADD3CA36-1D7E-491C-B9D4-8518BB36078E}" name="Stĺpec8497" dataDxfId="8503"/>
    <tableColumn id="8498" xr3:uid="{E1C89829-5C41-4A32-9968-F57035327907}" name="Stĺpec8498" dataDxfId="8502"/>
    <tableColumn id="8499" xr3:uid="{6048FA76-BFA4-45D5-9231-A5F0DBB4A1D2}" name="Stĺpec8499" dataDxfId="8501"/>
    <tableColumn id="8500" xr3:uid="{5AA74336-0FD7-4F51-A61B-ED426F04E565}" name="Stĺpec8500" dataDxfId="8500"/>
    <tableColumn id="8501" xr3:uid="{8F98DF9D-2D88-47FD-A648-F6218E568395}" name="Stĺpec8501" dataDxfId="8499"/>
    <tableColumn id="8502" xr3:uid="{5C332673-EB29-4755-9B6E-AB0C2A699D98}" name="Stĺpec8502" dataDxfId="8498"/>
    <tableColumn id="8503" xr3:uid="{154F67BA-3C89-4641-9925-68ACCB486D55}" name="Stĺpec8503" dataDxfId="8497"/>
    <tableColumn id="8504" xr3:uid="{92842BFE-5E1B-426E-9E78-35F0B6A75A0C}" name="Stĺpec8504" dataDxfId="8496"/>
    <tableColumn id="8505" xr3:uid="{512BCA1F-1391-48F5-AD36-01EB287264D0}" name="Stĺpec8505" dataDxfId="8495"/>
    <tableColumn id="8506" xr3:uid="{28A7A12F-8C52-49E1-A98B-0B44463C6262}" name="Stĺpec8506" dataDxfId="8494"/>
    <tableColumn id="8507" xr3:uid="{36AFFC85-8FF5-473C-8348-22AD8913FE75}" name="Stĺpec8507" dataDxfId="8493"/>
    <tableColumn id="8508" xr3:uid="{9877071D-A61F-4E2D-AF53-A2C081127584}" name="Stĺpec8508" dataDxfId="8492"/>
    <tableColumn id="8509" xr3:uid="{C1C714F0-8603-4F1B-AB06-13D67B157FFB}" name="Stĺpec8509" dataDxfId="8491"/>
    <tableColumn id="8510" xr3:uid="{857A9E90-DB66-488B-9A6A-AC1EBADF54FB}" name="Stĺpec8510" dataDxfId="8490"/>
    <tableColumn id="8511" xr3:uid="{DBDA5F21-4828-4E31-BC61-0D82D63A7795}" name="Stĺpec8511" dataDxfId="8489"/>
    <tableColumn id="8512" xr3:uid="{1210E5C6-C8BC-4913-963D-2676F0D828D3}" name="Stĺpec8512" dataDxfId="8488"/>
    <tableColumn id="8513" xr3:uid="{4EB98CCA-CC63-4085-8F0A-F807B7B854F9}" name="Stĺpec8513" dataDxfId="8487"/>
    <tableColumn id="8514" xr3:uid="{C8E898DD-1465-4D1B-AEFF-7D01C7BF6BFC}" name="Stĺpec8514" dataDxfId="8486"/>
    <tableColumn id="8515" xr3:uid="{1D361BB0-7BA9-48B0-91DE-849CFA36FBB8}" name="Stĺpec8515" dataDxfId="8485"/>
    <tableColumn id="8516" xr3:uid="{0E02B8EC-2FBD-419E-A93A-654A6E7FC3BE}" name="Stĺpec8516" dataDxfId="8484"/>
    <tableColumn id="8517" xr3:uid="{46B48380-FAE2-420A-B97C-D5595B0E2394}" name="Stĺpec8517" dataDxfId="8483"/>
    <tableColumn id="8518" xr3:uid="{EC00F2A1-13A9-404F-8794-1432B2B2214F}" name="Stĺpec8518" dataDxfId="8482"/>
    <tableColumn id="8519" xr3:uid="{14E012DC-F8A1-4E99-A66B-BED08FFD8C88}" name="Stĺpec8519" dataDxfId="8481"/>
    <tableColumn id="8520" xr3:uid="{DAD63D02-AD26-4970-8117-90F79AA1979C}" name="Stĺpec8520" dataDxfId="8480"/>
    <tableColumn id="8521" xr3:uid="{6E062BF0-8796-440B-8AAF-5807BC1421B9}" name="Stĺpec8521" dataDxfId="8479"/>
    <tableColumn id="8522" xr3:uid="{BE51C7C7-F904-4A80-A09B-140E6F4B49D4}" name="Stĺpec8522" dataDxfId="8478"/>
    <tableColumn id="8523" xr3:uid="{7CB153A4-F2B4-49B1-8CBE-350EE0398160}" name="Stĺpec8523" dataDxfId="8477"/>
    <tableColumn id="8524" xr3:uid="{EC32BB92-F574-4433-8BEC-DBB3669D6AFA}" name="Stĺpec8524" dataDxfId="8476"/>
    <tableColumn id="8525" xr3:uid="{0E7EBDD1-7042-438B-87F1-46BD4D9BB78C}" name="Stĺpec8525" dataDxfId="8475"/>
    <tableColumn id="8526" xr3:uid="{9511A8DE-A307-412E-8009-8CF5A3CA9406}" name="Stĺpec8526" dataDxfId="8474"/>
    <tableColumn id="8527" xr3:uid="{42CF3171-2A11-43EB-9B98-74E12CDE4C58}" name="Stĺpec8527" dataDxfId="8473"/>
    <tableColumn id="8528" xr3:uid="{94C3ECCB-EDFA-4DD0-92B0-66E74D30BF8E}" name="Stĺpec8528" dataDxfId="8472"/>
    <tableColumn id="8529" xr3:uid="{F4FDBD14-F748-46BC-A880-8CB05F843C94}" name="Stĺpec8529" dataDxfId="8471"/>
    <tableColumn id="8530" xr3:uid="{1E27312A-6CA3-4BD4-A1E9-24EE2959BED3}" name="Stĺpec8530" dataDxfId="8470"/>
    <tableColumn id="8531" xr3:uid="{274294FC-D9A8-48EE-B217-408B8FA6BC82}" name="Stĺpec8531" dataDxfId="8469"/>
    <tableColumn id="8532" xr3:uid="{A0059BCB-83D1-4739-AC53-247BB9161D03}" name="Stĺpec8532" dataDxfId="8468"/>
    <tableColumn id="8533" xr3:uid="{D71F6618-2E66-404D-96AD-5A4EFC488D47}" name="Stĺpec8533" dataDxfId="8467"/>
    <tableColumn id="8534" xr3:uid="{1A2DE112-D9B4-4F2B-9504-0F7D474938BF}" name="Stĺpec8534" dataDxfId="8466"/>
    <tableColumn id="8535" xr3:uid="{10D907FE-94D1-4F75-A505-75950F6A8BAA}" name="Stĺpec8535" dataDxfId="8465"/>
    <tableColumn id="8536" xr3:uid="{6D3BB7FE-9EFA-4289-8324-C978F233F7C0}" name="Stĺpec8536" dataDxfId="8464"/>
    <tableColumn id="8537" xr3:uid="{4FE26AE2-2CAC-443B-8565-8CF550B60521}" name="Stĺpec8537" dataDxfId="8463"/>
    <tableColumn id="8538" xr3:uid="{34E9F195-8A81-49C7-A041-159B6B198027}" name="Stĺpec8538" dataDxfId="8462"/>
    <tableColumn id="8539" xr3:uid="{19DFDC82-6695-45A2-8C32-C693AA6947D6}" name="Stĺpec8539" dataDxfId="8461"/>
    <tableColumn id="8540" xr3:uid="{30EF59C6-3AA1-4DFA-AFE3-6B4E88110946}" name="Stĺpec8540" dataDxfId="8460"/>
    <tableColumn id="8541" xr3:uid="{490DFA89-0D7B-4184-B4AB-67AA8989F065}" name="Stĺpec8541" dataDxfId="8459"/>
    <tableColumn id="8542" xr3:uid="{D042D93F-1B70-48F6-844B-7D882E973E89}" name="Stĺpec8542" dataDxfId="8458"/>
    <tableColumn id="8543" xr3:uid="{D6184B79-92B1-4BF0-B554-1306813C0425}" name="Stĺpec8543" dataDxfId="8457"/>
    <tableColumn id="8544" xr3:uid="{F21DAF19-A172-478E-B97A-F566786098E3}" name="Stĺpec8544" dataDxfId="8456"/>
    <tableColumn id="8545" xr3:uid="{0988EE1F-0DB2-4F36-AB46-73F57626BD16}" name="Stĺpec8545" dataDxfId="8455"/>
    <tableColumn id="8546" xr3:uid="{33802BBA-D647-4BC5-86D1-53D383231706}" name="Stĺpec8546" dataDxfId="8454"/>
    <tableColumn id="8547" xr3:uid="{C362CD9E-59E6-417A-8AF1-F10D5E9C7693}" name="Stĺpec8547" dataDxfId="8453"/>
    <tableColumn id="8548" xr3:uid="{3EC05E57-7C44-444F-9020-A0A94CA1C5BD}" name="Stĺpec8548" dataDxfId="8452"/>
    <tableColumn id="8549" xr3:uid="{AB282612-4FAB-4110-A2D8-600E946F9E7A}" name="Stĺpec8549" dataDxfId="8451"/>
    <tableColumn id="8550" xr3:uid="{3CCB66A6-DC3D-4212-8465-873F69B1FEC2}" name="Stĺpec8550" dataDxfId="8450"/>
    <tableColumn id="8551" xr3:uid="{9CC2E08E-5E11-4C24-B0B7-73D5FEAA2336}" name="Stĺpec8551" dataDxfId="8449"/>
    <tableColumn id="8552" xr3:uid="{14411F10-8AEA-40E8-8ECB-63639A23BC2A}" name="Stĺpec8552" dataDxfId="8448"/>
    <tableColumn id="8553" xr3:uid="{ED189453-FD64-4CB2-9C1B-710136D5F57E}" name="Stĺpec8553" dataDxfId="8447"/>
    <tableColumn id="8554" xr3:uid="{B080A103-45AF-4F2A-962A-297A36B57DBE}" name="Stĺpec8554" dataDxfId="8446"/>
    <tableColumn id="8555" xr3:uid="{3A1CF553-5677-4CE0-B9CB-68C4392405FE}" name="Stĺpec8555" dataDxfId="8445"/>
    <tableColumn id="8556" xr3:uid="{7C5AB81C-17AB-4F50-A7AB-613D7947DAEF}" name="Stĺpec8556" dataDxfId="8444"/>
    <tableColumn id="8557" xr3:uid="{E468C27F-C3C0-4443-8B0B-0C41EC64FF76}" name="Stĺpec8557" dataDxfId="8443"/>
    <tableColumn id="8558" xr3:uid="{A24098AB-B1FD-42B4-9B9F-FCE6F7DD1260}" name="Stĺpec8558" dataDxfId="8442"/>
    <tableColumn id="8559" xr3:uid="{2DE7ECA4-D2D2-43C2-809A-4BAAC6F21C14}" name="Stĺpec8559" dataDxfId="8441"/>
    <tableColumn id="8560" xr3:uid="{6842F9E3-5578-445E-9304-3C0ED18C73B9}" name="Stĺpec8560" dataDxfId="8440"/>
    <tableColumn id="8561" xr3:uid="{55F80E3D-1059-4F5C-8DC5-F96BD4AA2130}" name="Stĺpec8561" dataDxfId="8439"/>
    <tableColumn id="8562" xr3:uid="{17DE976E-25D3-471F-BAED-8C772B984525}" name="Stĺpec8562" dataDxfId="8438"/>
    <tableColumn id="8563" xr3:uid="{EF020A7E-3FD2-4A37-8850-CC8844A64967}" name="Stĺpec8563" dataDxfId="8437"/>
    <tableColumn id="8564" xr3:uid="{DA2AEF82-1878-4E2E-A0E7-F2D639084921}" name="Stĺpec8564" dataDxfId="8436"/>
    <tableColumn id="8565" xr3:uid="{31A3D926-E568-457F-A2D3-F41779959EE6}" name="Stĺpec8565" dataDxfId="8435"/>
    <tableColumn id="8566" xr3:uid="{44075539-CCA8-465F-98E4-2D2A92E59260}" name="Stĺpec8566" dataDxfId="8434"/>
    <tableColumn id="8567" xr3:uid="{897721AA-8E90-488B-9D32-35AF6089C765}" name="Stĺpec8567" dataDxfId="8433"/>
    <tableColumn id="8568" xr3:uid="{A2E7CEE1-5292-420D-A57F-A64ACAEBAC3D}" name="Stĺpec8568" dataDxfId="8432"/>
    <tableColumn id="8569" xr3:uid="{71348686-30C3-4781-9042-6530BBD06E81}" name="Stĺpec8569" dataDxfId="8431"/>
    <tableColumn id="8570" xr3:uid="{2EE2FF12-447E-4958-ACA8-35C3B6B1DBDC}" name="Stĺpec8570" dataDxfId="8430"/>
    <tableColumn id="8571" xr3:uid="{07986812-575E-471E-99B8-EFA757AD8191}" name="Stĺpec8571" dataDxfId="8429"/>
    <tableColumn id="8572" xr3:uid="{831AD00F-D789-423A-9323-915006E55C81}" name="Stĺpec8572" dataDxfId="8428"/>
    <tableColumn id="8573" xr3:uid="{05997F45-4756-4D7E-A92E-2AE688F5EF7C}" name="Stĺpec8573" dataDxfId="8427"/>
    <tableColumn id="8574" xr3:uid="{6AAA99FE-22F2-4D95-9536-6FE0D9790E94}" name="Stĺpec8574" dataDxfId="8426"/>
    <tableColumn id="8575" xr3:uid="{A170CC46-28E2-4403-A21E-672602FA4521}" name="Stĺpec8575" dataDxfId="8425"/>
    <tableColumn id="8576" xr3:uid="{5372687F-27A3-47F2-9E43-636CCBF2DC54}" name="Stĺpec8576" dataDxfId="8424"/>
    <tableColumn id="8577" xr3:uid="{22D8A188-5F47-41A0-93A4-84E25262BDCF}" name="Stĺpec8577" dataDxfId="8423"/>
    <tableColumn id="8578" xr3:uid="{7C648DEC-BF3C-4A5F-8ED3-FB985AEC6B75}" name="Stĺpec8578" dataDxfId="8422"/>
    <tableColumn id="8579" xr3:uid="{D3C31065-3BD8-4136-85F2-3BA81BE84C96}" name="Stĺpec8579" dataDxfId="8421"/>
    <tableColumn id="8580" xr3:uid="{136C78C2-3B1D-4A2C-AD45-564179D0249D}" name="Stĺpec8580" dataDxfId="8420"/>
    <tableColumn id="8581" xr3:uid="{A54B7D3E-1580-4813-86DD-4579AE212F2B}" name="Stĺpec8581" dataDxfId="8419"/>
    <tableColumn id="8582" xr3:uid="{17F15B5C-B46E-4773-9F73-EAA322EC387C}" name="Stĺpec8582" dataDxfId="8418"/>
    <tableColumn id="8583" xr3:uid="{15A10D5F-4BB7-4A22-BEA0-D6A37219F172}" name="Stĺpec8583" dataDxfId="8417"/>
    <tableColumn id="8584" xr3:uid="{3358B47F-BAC3-49B0-BE7E-FF829C81E8DC}" name="Stĺpec8584" dataDxfId="8416"/>
    <tableColumn id="8585" xr3:uid="{2AD104DD-A575-478D-B8AA-BCE0605947EA}" name="Stĺpec8585" dataDxfId="8415"/>
    <tableColumn id="8586" xr3:uid="{68551D64-A8B3-4BB8-BC94-43E4413C4B2F}" name="Stĺpec8586" dataDxfId="8414"/>
    <tableColumn id="8587" xr3:uid="{71CEAA4E-A80B-4319-973F-95F7B82392D7}" name="Stĺpec8587" dataDxfId="8413"/>
    <tableColumn id="8588" xr3:uid="{9A43FE82-A980-40FF-A893-676C6EE9DF51}" name="Stĺpec8588" dataDxfId="8412"/>
    <tableColumn id="8589" xr3:uid="{D997E85F-6101-4D21-848E-8489A5CA4CF8}" name="Stĺpec8589" dataDxfId="8411"/>
    <tableColumn id="8590" xr3:uid="{628CD268-AA68-4AAB-9E2C-50CDB2978628}" name="Stĺpec8590" dataDxfId="8410"/>
    <tableColumn id="8591" xr3:uid="{6669B4AB-EA4D-4C25-98B8-C7136BB51DA7}" name="Stĺpec8591" dataDxfId="8409"/>
    <tableColumn id="8592" xr3:uid="{FD61EA37-91ED-4AF0-8A8E-4EC9AA0FCB52}" name="Stĺpec8592" dataDxfId="8408"/>
    <tableColumn id="8593" xr3:uid="{F3A1DDC2-3AF9-4457-A346-04AFBE342409}" name="Stĺpec8593" dataDxfId="8407"/>
    <tableColumn id="8594" xr3:uid="{E9C4C178-3566-4396-B9D9-6F4692DD95E6}" name="Stĺpec8594" dataDxfId="8406"/>
    <tableColumn id="8595" xr3:uid="{0A76B7A1-93E8-4842-8ED5-658D48DEF4DD}" name="Stĺpec8595" dataDxfId="8405"/>
    <tableColumn id="8596" xr3:uid="{41F0278E-CDC7-4530-89BB-D1CAEF53A9C2}" name="Stĺpec8596" dataDxfId="8404"/>
    <tableColumn id="8597" xr3:uid="{89B8D4C7-8A30-4C35-B6E5-30CF9B6D33EA}" name="Stĺpec8597" dataDxfId="8403"/>
    <tableColumn id="8598" xr3:uid="{6265F95F-BE9B-4F0E-9C49-732A8E524307}" name="Stĺpec8598" dataDxfId="8402"/>
    <tableColumn id="8599" xr3:uid="{92684CAD-B11C-4012-B758-A2E532C74400}" name="Stĺpec8599" dataDxfId="8401"/>
    <tableColumn id="8600" xr3:uid="{6BDF6727-17CC-4117-B658-057539B70375}" name="Stĺpec8600" dataDxfId="8400"/>
    <tableColumn id="8601" xr3:uid="{424738A3-048F-45F9-BC0A-28346E11F723}" name="Stĺpec8601" dataDxfId="8399"/>
    <tableColumn id="8602" xr3:uid="{76573AD8-9990-4FAC-BA16-55DF9223C8EC}" name="Stĺpec8602" dataDxfId="8398"/>
    <tableColumn id="8603" xr3:uid="{63481E29-48A6-4F20-B438-923A8AEFBCCA}" name="Stĺpec8603" dataDxfId="8397"/>
    <tableColumn id="8604" xr3:uid="{8E206C87-63F6-47AC-9B08-E18F38BDBA23}" name="Stĺpec8604" dataDxfId="8396"/>
    <tableColumn id="8605" xr3:uid="{A7A36027-F612-4831-B251-B3BF77E42147}" name="Stĺpec8605" dataDxfId="8395"/>
    <tableColumn id="8606" xr3:uid="{AA04AA2D-89CA-4E1A-99D7-AB67BBCC95B4}" name="Stĺpec8606" dataDxfId="8394"/>
    <tableColumn id="8607" xr3:uid="{DA825535-71B0-453A-B6FD-ECA27199F48C}" name="Stĺpec8607" dataDxfId="8393"/>
    <tableColumn id="8608" xr3:uid="{7B210F4E-E92B-40B7-BFC7-050CC13B7E24}" name="Stĺpec8608" dataDxfId="8392"/>
    <tableColumn id="8609" xr3:uid="{A9A7FB6C-6135-4F53-BB17-35F4FCAEEC4B}" name="Stĺpec8609" dataDxfId="8391"/>
    <tableColumn id="8610" xr3:uid="{F0A055C5-45E9-4164-B0BF-24EB5EAEA52B}" name="Stĺpec8610" dataDxfId="8390"/>
    <tableColumn id="8611" xr3:uid="{E8AEADA4-A674-418C-AA43-681B322ADAE7}" name="Stĺpec8611" dataDxfId="8389"/>
    <tableColumn id="8612" xr3:uid="{96B03F21-BD9E-40CB-9A0D-CC2376AA9EFC}" name="Stĺpec8612" dataDxfId="8388"/>
    <tableColumn id="8613" xr3:uid="{060737DF-407C-46E6-813B-80DF52327FEC}" name="Stĺpec8613" dataDxfId="8387"/>
    <tableColumn id="8614" xr3:uid="{E05B9166-DD75-4E6A-B823-03BADB94EA61}" name="Stĺpec8614" dataDxfId="8386"/>
    <tableColumn id="8615" xr3:uid="{00872263-2211-4FD4-9EE0-8E03BCA69899}" name="Stĺpec8615" dataDxfId="8385"/>
    <tableColumn id="8616" xr3:uid="{7B0C19A4-79EF-448A-AE4B-79DE9CFF8B6E}" name="Stĺpec8616" dataDxfId="8384"/>
    <tableColumn id="8617" xr3:uid="{BAD9E5AD-7507-4784-8F08-AB27B5200AD3}" name="Stĺpec8617" dataDxfId="8383"/>
    <tableColumn id="8618" xr3:uid="{C7E5420E-E3D5-4718-BBF7-BBDB72D89AB2}" name="Stĺpec8618" dataDxfId="8382"/>
    <tableColumn id="8619" xr3:uid="{3E818388-C0BF-412E-9879-CE0C701571C4}" name="Stĺpec8619" dataDxfId="8381"/>
    <tableColumn id="8620" xr3:uid="{EEAD2007-7029-41E8-BF8E-70029911E6FF}" name="Stĺpec8620" dataDxfId="8380"/>
    <tableColumn id="8621" xr3:uid="{B2DB9E80-377D-4D65-9FD4-935526A8A2A5}" name="Stĺpec8621" dataDxfId="8379"/>
    <tableColumn id="8622" xr3:uid="{5928E6F2-24C9-4101-AD3E-4464B5E6BAE9}" name="Stĺpec8622" dataDxfId="8378"/>
    <tableColumn id="8623" xr3:uid="{7954C4D8-A726-49EE-9F82-0A3878DFC212}" name="Stĺpec8623" dataDxfId="8377"/>
    <tableColumn id="8624" xr3:uid="{55F1F325-CC51-4C1C-BE3A-01B338FFEAAF}" name="Stĺpec8624" dataDxfId="8376"/>
    <tableColumn id="8625" xr3:uid="{3E5EB501-81FF-49C5-8D28-57E5AC97275C}" name="Stĺpec8625" dataDxfId="8375"/>
    <tableColumn id="8626" xr3:uid="{A111650E-0978-42F5-8094-CE5B5E0267F1}" name="Stĺpec8626" dataDxfId="8374"/>
    <tableColumn id="8627" xr3:uid="{E961271E-A9BD-4A72-BAAB-A3AD26D73BAB}" name="Stĺpec8627" dataDxfId="8373"/>
    <tableColumn id="8628" xr3:uid="{CA399AD8-6ACB-449E-99A8-1281ADFBEC4F}" name="Stĺpec8628" dataDxfId="8372"/>
    <tableColumn id="8629" xr3:uid="{86360F15-DDC8-421F-8B41-DFA5EF510859}" name="Stĺpec8629" dataDxfId="8371"/>
    <tableColumn id="8630" xr3:uid="{B0F15BA3-BB16-4F64-9ADC-415BEDF63200}" name="Stĺpec8630" dataDxfId="8370"/>
    <tableColumn id="8631" xr3:uid="{2B8447F4-AC5A-4883-9E77-7623EA525450}" name="Stĺpec8631" dataDxfId="8369"/>
    <tableColumn id="8632" xr3:uid="{39F2D959-3A1B-48DC-BF7B-C9D6BF958D16}" name="Stĺpec8632" dataDxfId="8368"/>
    <tableColumn id="8633" xr3:uid="{19B87EE7-7D8B-443D-ACED-959E74CD2ABC}" name="Stĺpec8633" dataDxfId="8367"/>
    <tableColumn id="8634" xr3:uid="{365AB4D2-07E8-4CC2-B25A-9906B46E6825}" name="Stĺpec8634" dataDxfId="8366"/>
    <tableColumn id="8635" xr3:uid="{3C6D374A-340D-4F00-9179-4A69F7F46E3E}" name="Stĺpec8635" dataDxfId="8365"/>
    <tableColumn id="8636" xr3:uid="{A35DF5CE-5335-44DB-8038-30645659A1B9}" name="Stĺpec8636" dataDxfId="8364"/>
    <tableColumn id="8637" xr3:uid="{FC47E1CC-6288-4AEA-B73E-F0269C656765}" name="Stĺpec8637" dataDxfId="8363"/>
    <tableColumn id="8638" xr3:uid="{EA13C0A1-4ED4-415D-A5E0-A45B947DF0E2}" name="Stĺpec8638" dataDxfId="8362"/>
    <tableColumn id="8639" xr3:uid="{4444D08E-B865-487C-B2B9-0801341BB5D0}" name="Stĺpec8639" dataDxfId="8361"/>
    <tableColumn id="8640" xr3:uid="{9E06816D-37F3-4608-B087-784FB30D362C}" name="Stĺpec8640" dataDxfId="8360"/>
    <tableColumn id="8641" xr3:uid="{EF8BD007-71B0-4986-AD86-003B01D29C4F}" name="Stĺpec8641" dataDxfId="8359"/>
    <tableColumn id="8642" xr3:uid="{0EBC182A-69CE-4BA3-B868-78F75539F77E}" name="Stĺpec8642" dataDxfId="8358"/>
    <tableColumn id="8643" xr3:uid="{401D289A-220D-41EF-84AB-26CBC494FA55}" name="Stĺpec8643" dataDxfId="8357"/>
    <tableColumn id="8644" xr3:uid="{E7A34BCF-8BFD-49FE-81FB-60A8B7ED035C}" name="Stĺpec8644" dataDxfId="8356"/>
    <tableColumn id="8645" xr3:uid="{71BFD146-ECB0-465A-96EE-345A56F55088}" name="Stĺpec8645" dataDxfId="8355"/>
    <tableColumn id="8646" xr3:uid="{600AF275-84AB-44FD-980D-BA0D71EE221E}" name="Stĺpec8646" dataDxfId="8354"/>
    <tableColumn id="8647" xr3:uid="{8B28C8A3-A212-4F6A-9501-CB1E19B56A6D}" name="Stĺpec8647" dataDxfId="8353"/>
    <tableColumn id="8648" xr3:uid="{691C1118-A1A8-48B2-A99B-B9B7F2DCB571}" name="Stĺpec8648" dataDxfId="8352"/>
    <tableColumn id="8649" xr3:uid="{94B26E83-F364-4DB2-9A69-D98CB6AF49F7}" name="Stĺpec8649" dataDxfId="8351"/>
    <tableColumn id="8650" xr3:uid="{C09B4E38-AD4B-4C2C-AE08-3046136E0974}" name="Stĺpec8650" dataDxfId="8350"/>
    <tableColumn id="8651" xr3:uid="{D3C5232B-12EC-46BB-AD51-16CE8AEF04E6}" name="Stĺpec8651" dataDxfId="8349"/>
    <tableColumn id="8652" xr3:uid="{BA4D1584-A077-4E34-924A-4ABEB4477FE3}" name="Stĺpec8652" dataDxfId="8348"/>
    <tableColumn id="8653" xr3:uid="{9293F003-FA68-493D-ACF8-F89FCDA86146}" name="Stĺpec8653" dataDxfId="8347"/>
    <tableColumn id="8654" xr3:uid="{E85962AE-5774-492D-8B89-6143CEA06312}" name="Stĺpec8654" dataDxfId="8346"/>
    <tableColumn id="8655" xr3:uid="{EC80F589-0782-469D-B315-270CEAA758E5}" name="Stĺpec8655" dataDxfId="8345"/>
    <tableColumn id="8656" xr3:uid="{5AF8BD10-9485-4DE9-A357-91E543AF7FC1}" name="Stĺpec8656" dataDxfId="8344"/>
    <tableColumn id="8657" xr3:uid="{E36C82CD-270A-4537-828B-772989C75C46}" name="Stĺpec8657" dataDxfId="8343"/>
    <tableColumn id="8658" xr3:uid="{F5CC1FE6-404A-4B2E-8C27-9CA2E32525D5}" name="Stĺpec8658" dataDxfId="8342"/>
    <tableColumn id="8659" xr3:uid="{C1F53D19-FBB4-43F5-8958-1A067540D718}" name="Stĺpec8659" dataDxfId="8341"/>
    <tableColumn id="8660" xr3:uid="{C1D31E4F-B8F2-4FFB-A25D-8655B1E79277}" name="Stĺpec8660" dataDxfId="8340"/>
    <tableColumn id="8661" xr3:uid="{581DC2B0-AF77-4208-A795-828431CCB9CC}" name="Stĺpec8661" dataDxfId="8339"/>
    <tableColumn id="8662" xr3:uid="{29282F04-E350-4EB1-843D-6A75CE43153D}" name="Stĺpec8662" dataDxfId="8338"/>
    <tableColumn id="8663" xr3:uid="{D57A8AD7-077D-4CCB-A309-BE24B04FA74B}" name="Stĺpec8663" dataDxfId="8337"/>
    <tableColumn id="8664" xr3:uid="{03874790-D51F-4D0C-82EB-F9D863888A7F}" name="Stĺpec8664" dataDxfId="8336"/>
    <tableColumn id="8665" xr3:uid="{494E5B01-9BB6-48CE-8F45-7D2462B6A4E9}" name="Stĺpec8665" dataDxfId="8335"/>
    <tableColumn id="8666" xr3:uid="{5A278972-9871-4E4E-861E-A7A0D1CE6C34}" name="Stĺpec8666" dataDxfId="8334"/>
    <tableColumn id="8667" xr3:uid="{3195CAD5-B402-4848-98CC-9980FDA56C42}" name="Stĺpec8667" dataDxfId="8333"/>
    <tableColumn id="8668" xr3:uid="{4BE3DD08-4A42-4FCE-88BB-EB100710B9A7}" name="Stĺpec8668" dataDxfId="8332"/>
    <tableColumn id="8669" xr3:uid="{ADB206F9-8046-40AD-8320-DCA0F6F0ED8E}" name="Stĺpec8669" dataDxfId="8331"/>
    <tableColumn id="8670" xr3:uid="{3B65A11A-C0C2-43BC-84E4-16917ED64C70}" name="Stĺpec8670" dataDxfId="8330"/>
    <tableColumn id="8671" xr3:uid="{45706BB8-3173-4C60-BDF3-71DD05ACA6D4}" name="Stĺpec8671" dataDxfId="8329"/>
    <tableColumn id="8672" xr3:uid="{F9F127DD-5A5F-4073-88C3-1A4BA1656398}" name="Stĺpec8672" dataDxfId="8328"/>
    <tableColumn id="8673" xr3:uid="{8C283AA0-E693-4D04-B58D-74FDD55EB112}" name="Stĺpec8673" dataDxfId="8327"/>
    <tableColumn id="8674" xr3:uid="{B7A63D69-2F22-4269-B660-D29311706110}" name="Stĺpec8674" dataDxfId="8326"/>
    <tableColumn id="8675" xr3:uid="{EF490249-3C03-47D8-8DCF-B3E1546B3BE5}" name="Stĺpec8675" dataDxfId="8325"/>
    <tableColumn id="8676" xr3:uid="{EB160965-BF3E-4125-BE22-69D5720691BA}" name="Stĺpec8676" dataDxfId="8324"/>
    <tableColumn id="8677" xr3:uid="{11C04CFB-A17C-4A56-AAFD-054BA6016083}" name="Stĺpec8677" dataDxfId="8323"/>
    <tableColumn id="8678" xr3:uid="{C454DD86-E36E-43B7-BDFA-EB63947890D8}" name="Stĺpec8678" dataDxfId="8322"/>
    <tableColumn id="8679" xr3:uid="{BE85E5DC-453C-4777-ACB4-3066E46D1FFE}" name="Stĺpec8679" dataDxfId="8321"/>
    <tableColumn id="8680" xr3:uid="{AC469F55-9C9C-49CE-B91C-E68E9129F20C}" name="Stĺpec8680" dataDxfId="8320"/>
    <tableColumn id="8681" xr3:uid="{2C4C1273-2141-4196-B33C-E076036D3D0F}" name="Stĺpec8681" dataDxfId="8319"/>
    <tableColumn id="8682" xr3:uid="{DA2ECE15-D523-4A27-8C18-E8A085A346F5}" name="Stĺpec8682" dataDxfId="8318"/>
    <tableColumn id="8683" xr3:uid="{6AB6A901-3E50-46F4-B126-4F28C04FA5D4}" name="Stĺpec8683" dataDxfId="8317"/>
    <tableColumn id="8684" xr3:uid="{0E8D84E3-184B-4C4B-AE0D-D2E40DD0F9F0}" name="Stĺpec8684" dataDxfId="8316"/>
    <tableColumn id="8685" xr3:uid="{E5687BF9-CEE9-42A3-84CB-91410C646600}" name="Stĺpec8685" dataDxfId="8315"/>
    <tableColumn id="8686" xr3:uid="{71B812D9-8E82-40D6-9170-A11EDAC4CD92}" name="Stĺpec8686" dataDxfId="8314"/>
    <tableColumn id="8687" xr3:uid="{F2EE5EB2-3258-46BD-8B3A-FD0884A486DF}" name="Stĺpec8687" dataDxfId="8313"/>
    <tableColumn id="8688" xr3:uid="{CC2646A5-395D-4600-8C4E-33DD69CE395F}" name="Stĺpec8688" dataDxfId="8312"/>
    <tableColumn id="8689" xr3:uid="{55DD992D-24D9-45FC-97A5-065E47D8B308}" name="Stĺpec8689" dataDxfId="8311"/>
    <tableColumn id="8690" xr3:uid="{0593CDFD-5D33-40D9-BF57-2BD7C4801E43}" name="Stĺpec8690" dataDxfId="8310"/>
    <tableColumn id="8691" xr3:uid="{2B589099-1293-41E6-91D5-1788A1F2CDB7}" name="Stĺpec8691" dataDxfId="8309"/>
    <tableColumn id="8692" xr3:uid="{C091F091-FC85-47ED-AF72-929F9C0CEB7E}" name="Stĺpec8692" dataDxfId="8308"/>
    <tableColumn id="8693" xr3:uid="{BC9EE773-821C-43A5-AB3D-C1C6BE0B7BD7}" name="Stĺpec8693" dataDxfId="8307"/>
    <tableColumn id="8694" xr3:uid="{DCA83AA3-07D0-49EC-AB65-1B8A09B17027}" name="Stĺpec8694" dataDxfId="8306"/>
    <tableColumn id="8695" xr3:uid="{CBDE9614-2C52-41E1-ACC2-3A3A6C5A98F5}" name="Stĺpec8695" dataDxfId="8305"/>
    <tableColumn id="8696" xr3:uid="{6FAEB4A1-01AC-4062-AF76-F61FA3D8331B}" name="Stĺpec8696" dataDxfId="8304"/>
    <tableColumn id="8697" xr3:uid="{D17ADD20-6B38-40C6-8F48-8E8BA19255C0}" name="Stĺpec8697" dataDxfId="8303"/>
    <tableColumn id="8698" xr3:uid="{47CA4D44-D2B9-41F2-8EAA-F2BD50694762}" name="Stĺpec8698" dataDxfId="8302"/>
    <tableColumn id="8699" xr3:uid="{15E83FE2-72D1-4D93-A918-A27A56624935}" name="Stĺpec8699" dataDxfId="8301"/>
    <tableColumn id="8700" xr3:uid="{34FA0132-D3B8-4297-A295-6DB50DAF7CFE}" name="Stĺpec8700" dataDxfId="8300"/>
    <tableColumn id="8701" xr3:uid="{B91D72FF-71C6-4DAA-A543-802385EA80B0}" name="Stĺpec8701" dataDxfId="8299"/>
    <tableColumn id="8702" xr3:uid="{A83DD6F9-27BA-436D-A6D3-58CAFE818251}" name="Stĺpec8702" dataDxfId="8298"/>
    <tableColumn id="8703" xr3:uid="{ED227AA8-B11B-4995-A5F1-83D6BA675DDA}" name="Stĺpec8703" dataDxfId="8297"/>
    <tableColumn id="8704" xr3:uid="{1F85DB84-0955-4E30-AD7C-254BA815B0A7}" name="Stĺpec8704" dataDxfId="8296"/>
    <tableColumn id="8705" xr3:uid="{94AE79A4-AD98-4912-86C9-2744CDEB6B2D}" name="Stĺpec8705" dataDxfId="8295"/>
    <tableColumn id="8706" xr3:uid="{091CAADD-7B73-4A63-9DC6-D351ABA54F7D}" name="Stĺpec8706" dataDxfId="8294"/>
    <tableColumn id="8707" xr3:uid="{EA59C0F3-8FD9-4D96-9EEB-87964A2CA904}" name="Stĺpec8707" dataDxfId="8293"/>
    <tableColumn id="8708" xr3:uid="{8F19CA54-C484-4B84-B72B-639154209038}" name="Stĺpec8708" dataDxfId="8292"/>
    <tableColumn id="8709" xr3:uid="{163676C2-4BC1-4ACD-B671-38684616AEFE}" name="Stĺpec8709" dataDxfId="8291"/>
    <tableColumn id="8710" xr3:uid="{DA55F5E9-CD07-4A7C-8283-80C7653F8B68}" name="Stĺpec8710" dataDxfId="8290"/>
    <tableColumn id="8711" xr3:uid="{C73BC1DE-03DC-4CDC-921E-667D114C1E60}" name="Stĺpec8711" dataDxfId="8289"/>
    <tableColumn id="8712" xr3:uid="{618ED073-D6CA-4C09-85B7-788F3A944813}" name="Stĺpec8712" dataDxfId="8288"/>
    <tableColumn id="8713" xr3:uid="{95CD0125-7C7A-47DD-A7D6-0C5A64CB3FD7}" name="Stĺpec8713" dataDxfId="8287"/>
    <tableColumn id="8714" xr3:uid="{54D58ED7-809C-4516-9806-4E73FD7F30E0}" name="Stĺpec8714" dataDxfId="8286"/>
    <tableColumn id="8715" xr3:uid="{0FB47F2D-CDE5-46F8-9BC1-67E38A0F8B42}" name="Stĺpec8715" dataDxfId="8285"/>
    <tableColumn id="8716" xr3:uid="{FB5B2E2D-FDB3-4234-A19E-1B103CFE40AE}" name="Stĺpec8716" dataDxfId="8284"/>
    <tableColumn id="8717" xr3:uid="{1C500479-7784-4784-B412-5270685DEF44}" name="Stĺpec8717" dataDxfId="8283"/>
    <tableColumn id="8718" xr3:uid="{56D34B07-00B1-47D3-BEF0-6920F8CA078C}" name="Stĺpec8718" dataDxfId="8282"/>
    <tableColumn id="8719" xr3:uid="{0866A240-FA55-4A08-9F2E-C4EFEB5F459E}" name="Stĺpec8719" dataDxfId="8281"/>
    <tableColumn id="8720" xr3:uid="{853297C4-A822-4C0E-824B-5FA1F7F89795}" name="Stĺpec8720" dataDxfId="8280"/>
    <tableColumn id="8721" xr3:uid="{346B92E1-9710-482D-B20E-E38746CFC7DB}" name="Stĺpec8721" dataDxfId="8279"/>
    <tableColumn id="8722" xr3:uid="{847431F2-2EA6-46D8-B79F-A2CACE3CF779}" name="Stĺpec8722" dataDxfId="8278"/>
    <tableColumn id="8723" xr3:uid="{A58C7DE2-6CA2-4FCC-BFA9-466C307C0148}" name="Stĺpec8723" dataDxfId="8277"/>
    <tableColumn id="8724" xr3:uid="{7C7644DC-ECD7-4F1B-91B2-3F093DD42549}" name="Stĺpec8724" dataDxfId="8276"/>
    <tableColumn id="8725" xr3:uid="{078C1EDF-4899-4890-B4C0-935028D6C7AF}" name="Stĺpec8725" dataDxfId="8275"/>
    <tableColumn id="8726" xr3:uid="{5E8BF0C4-8C08-47C9-816D-F878EC3E4A71}" name="Stĺpec8726" dataDxfId="8274"/>
    <tableColumn id="8727" xr3:uid="{5F7FB13A-9B84-4A22-A3F5-AA773DDE26FF}" name="Stĺpec8727" dataDxfId="8273"/>
    <tableColumn id="8728" xr3:uid="{C640B9AF-9D7E-4B7D-A8BE-19335192362D}" name="Stĺpec8728" dataDxfId="8272"/>
    <tableColumn id="8729" xr3:uid="{232D41ED-1294-472C-9B1F-B4670E6C4746}" name="Stĺpec8729" dataDxfId="8271"/>
    <tableColumn id="8730" xr3:uid="{0943CD45-1918-4047-8E11-BE8B8329B873}" name="Stĺpec8730" dataDxfId="8270"/>
    <tableColumn id="8731" xr3:uid="{AA92D619-674E-4264-BDF4-F3BBFFAB53EE}" name="Stĺpec8731" dataDxfId="8269"/>
    <tableColumn id="8732" xr3:uid="{55B38D0A-E00A-4108-BE12-21CFEE158907}" name="Stĺpec8732" dataDxfId="8268"/>
    <tableColumn id="8733" xr3:uid="{7ADCF82F-10A1-4113-82DD-94412E1879C3}" name="Stĺpec8733" dataDxfId="8267"/>
    <tableColumn id="8734" xr3:uid="{482B2D14-DCF4-4226-8553-F2B189296268}" name="Stĺpec8734" dataDxfId="8266"/>
    <tableColumn id="8735" xr3:uid="{396227B4-C04F-416E-9CF6-0EDCABB27B89}" name="Stĺpec8735" dataDxfId="8265"/>
    <tableColumn id="8736" xr3:uid="{EBBC754A-9C12-4A74-AEFE-38A4C8E4023D}" name="Stĺpec8736" dataDxfId="8264"/>
    <tableColumn id="8737" xr3:uid="{D4C17F98-8B10-4AFC-8F9D-B8AF5BB05A05}" name="Stĺpec8737" dataDxfId="8263"/>
    <tableColumn id="8738" xr3:uid="{35A7A29B-47B2-4FCC-AD30-DC5A59971D35}" name="Stĺpec8738" dataDxfId="8262"/>
    <tableColumn id="8739" xr3:uid="{77D42037-2741-4A2F-B813-B0E3FEE877BA}" name="Stĺpec8739" dataDxfId="8261"/>
    <tableColumn id="8740" xr3:uid="{DB599757-42FA-43CE-BC94-6299F4F984A4}" name="Stĺpec8740" dataDxfId="8260"/>
    <tableColumn id="8741" xr3:uid="{EB1C5DCE-8973-435D-83B4-E5213012B86F}" name="Stĺpec8741" dataDxfId="8259"/>
    <tableColumn id="8742" xr3:uid="{73DD3451-3177-4DBE-AC21-F60285D8E97D}" name="Stĺpec8742" dataDxfId="8258"/>
    <tableColumn id="8743" xr3:uid="{3A591BC0-2E33-4DD8-A54D-9B8E4EB8464B}" name="Stĺpec8743" dataDxfId="8257"/>
    <tableColumn id="8744" xr3:uid="{AFB03E54-6586-47B8-B5E4-2BD4F4C24A07}" name="Stĺpec8744" dataDxfId="8256"/>
    <tableColumn id="8745" xr3:uid="{5C8D0E62-2D0D-4F0A-B20C-BC363298F0EF}" name="Stĺpec8745" dataDxfId="8255"/>
    <tableColumn id="8746" xr3:uid="{6503E524-6699-4A00-AA2D-8A11F754B7F4}" name="Stĺpec8746" dataDxfId="8254"/>
    <tableColumn id="8747" xr3:uid="{EDB09E6A-EEF1-4FE0-B264-DA36E69C0CAD}" name="Stĺpec8747" dataDxfId="8253"/>
    <tableColumn id="8748" xr3:uid="{C2F509E6-ECFD-4A67-824E-510CD2A530F0}" name="Stĺpec8748" dataDxfId="8252"/>
    <tableColumn id="8749" xr3:uid="{54AA2976-1723-4CBC-AE15-D245C9707DA5}" name="Stĺpec8749" dataDxfId="8251"/>
    <tableColumn id="8750" xr3:uid="{0E7BCB8A-388B-4392-B7EA-E9CAE11E161B}" name="Stĺpec8750" dataDxfId="8250"/>
    <tableColumn id="8751" xr3:uid="{B9C54D43-5027-407E-ABD8-320AB64AEB84}" name="Stĺpec8751" dataDxfId="8249"/>
    <tableColumn id="8752" xr3:uid="{4DC8A9EE-61B1-431E-AF6D-4D67D51E7CA9}" name="Stĺpec8752" dataDxfId="8248"/>
    <tableColumn id="8753" xr3:uid="{74D2D7D1-D481-4AC9-8BCF-B995C4AB3076}" name="Stĺpec8753" dataDxfId="8247"/>
    <tableColumn id="8754" xr3:uid="{9799D962-0931-45D9-8597-88B35F95021E}" name="Stĺpec8754" dataDxfId="8246"/>
    <tableColumn id="8755" xr3:uid="{B826FC41-745F-42E4-AC12-2CAAFCBB65AA}" name="Stĺpec8755" dataDxfId="8245"/>
    <tableColumn id="8756" xr3:uid="{70865F73-5E2B-42ED-A42E-829ED99ADCE0}" name="Stĺpec8756" dataDxfId="8244"/>
    <tableColumn id="8757" xr3:uid="{2B1703D7-68EE-4DA8-A2FB-65B0F1F87CB5}" name="Stĺpec8757" dataDxfId="8243"/>
    <tableColumn id="8758" xr3:uid="{18FFD313-6D52-491D-BCFE-45C96780D417}" name="Stĺpec8758" dataDxfId="8242"/>
    <tableColumn id="8759" xr3:uid="{3CBA86F0-F0E8-467F-8C72-50C41DCAFCAD}" name="Stĺpec8759" dataDxfId="8241"/>
    <tableColumn id="8760" xr3:uid="{E88AC6B8-FA0A-4BE0-A036-650BE8A43106}" name="Stĺpec8760" dataDxfId="8240"/>
    <tableColumn id="8761" xr3:uid="{6E17BD77-6AD2-4031-A020-7F60722590BD}" name="Stĺpec8761" dataDxfId="8239"/>
    <tableColumn id="8762" xr3:uid="{AA952659-EA2E-4EB1-B26E-95DE87D7EBB9}" name="Stĺpec8762" dataDxfId="8238"/>
    <tableColumn id="8763" xr3:uid="{A31CEF83-0A3D-49EE-9ABB-279AA2F47FBB}" name="Stĺpec8763" dataDxfId="8237"/>
    <tableColumn id="8764" xr3:uid="{78E3D2A4-6203-40D8-B389-9AD25F4EA128}" name="Stĺpec8764" dataDxfId="8236"/>
    <tableColumn id="8765" xr3:uid="{5DB99344-11BF-448D-AB63-3533A9957D42}" name="Stĺpec8765" dataDxfId="8235"/>
    <tableColumn id="8766" xr3:uid="{16A16D2C-9B22-413A-AA6A-407CEF1F400D}" name="Stĺpec8766" dataDxfId="8234"/>
    <tableColumn id="8767" xr3:uid="{7F180B2B-55F0-41E4-A0D5-D19F236AABA0}" name="Stĺpec8767" dataDxfId="8233"/>
    <tableColumn id="8768" xr3:uid="{F29EA83D-AF5E-4A79-8A48-6378749B18A6}" name="Stĺpec8768" dataDxfId="8232"/>
    <tableColumn id="8769" xr3:uid="{CE3B7BD5-B32E-46A9-A6F1-BA4E8AE6054D}" name="Stĺpec8769" dataDxfId="8231"/>
    <tableColumn id="8770" xr3:uid="{CF98D943-720C-4A7B-AA11-204183D3C928}" name="Stĺpec8770" dataDxfId="8230"/>
    <tableColumn id="8771" xr3:uid="{A7F84ADF-612F-4E46-A492-2FEA5A8F43E4}" name="Stĺpec8771" dataDxfId="8229"/>
    <tableColumn id="8772" xr3:uid="{995CEA59-6D99-4752-9EA7-4E7899372D3A}" name="Stĺpec8772" dataDxfId="8228"/>
    <tableColumn id="8773" xr3:uid="{82F3DDDF-6F8A-4F7E-84E7-38B6A0334FE4}" name="Stĺpec8773" dataDxfId="8227"/>
    <tableColumn id="8774" xr3:uid="{4B04F0DF-5E82-4998-BBD3-C5A824359F5D}" name="Stĺpec8774" dataDxfId="8226"/>
    <tableColumn id="8775" xr3:uid="{CC2AFD32-2804-4F81-AB28-96A35CAA4DE5}" name="Stĺpec8775" dataDxfId="8225"/>
    <tableColumn id="8776" xr3:uid="{6E8BE703-941A-4939-BA48-3E0498EF3BA9}" name="Stĺpec8776" dataDxfId="8224"/>
    <tableColumn id="8777" xr3:uid="{A8D7998D-CCC6-4709-9D5E-B524916D2B73}" name="Stĺpec8777" dataDxfId="8223"/>
    <tableColumn id="8778" xr3:uid="{D99B230E-29B1-4047-81A6-4DB21297C362}" name="Stĺpec8778" dataDxfId="8222"/>
    <tableColumn id="8779" xr3:uid="{9DDD19A0-74D8-486D-ACF2-47F98C8E92ED}" name="Stĺpec8779" dataDxfId="8221"/>
    <tableColumn id="8780" xr3:uid="{A37DE703-5307-403F-A045-3B923D0001B5}" name="Stĺpec8780" dataDxfId="8220"/>
    <tableColumn id="8781" xr3:uid="{7DF398DC-9E35-426C-A1F8-06FC3D63E29E}" name="Stĺpec8781" dataDxfId="8219"/>
    <tableColumn id="8782" xr3:uid="{55B157B9-9D37-4C19-8F95-7620A1393F1E}" name="Stĺpec8782" dataDxfId="8218"/>
    <tableColumn id="8783" xr3:uid="{A3983542-A56E-43F9-9F89-357D5A112A4D}" name="Stĺpec8783" dataDxfId="8217"/>
    <tableColumn id="8784" xr3:uid="{597D5D08-F79B-4984-801A-3520B168A4D2}" name="Stĺpec8784" dataDxfId="8216"/>
    <tableColumn id="8785" xr3:uid="{9D0C3EE6-D76C-4B0A-B4A0-9F24D921A46E}" name="Stĺpec8785" dataDxfId="8215"/>
    <tableColumn id="8786" xr3:uid="{17AFB323-9DD8-417F-AB02-5FA62D176739}" name="Stĺpec8786" dataDxfId="8214"/>
    <tableColumn id="8787" xr3:uid="{F1A2202D-C38F-4601-B641-E1A0FDF36E20}" name="Stĺpec8787" dataDxfId="8213"/>
    <tableColumn id="8788" xr3:uid="{8B6DB956-1C61-471D-BE14-456DE72239A5}" name="Stĺpec8788" dataDxfId="8212"/>
    <tableColumn id="8789" xr3:uid="{F62B242E-C45D-4214-86F4-D414B53D289E}" name="Stĺpec8789" dataDxfId="8211"/>
    <tableColumn id="8790" xr3:uid="{0B893AA2-27B7-4EAF-8A02-D44705B0144F}" name="Stĺpec8790" dataDxfId="8210"/>
    <tableColumn id="8791" xr3:uid="{1393C29E-2B6B-445D-A526-C4A193151637}" name="Stĺpec8791" dataDxfId="8209"/>
    <tableColumn id="8792" xr3:uid="{759400D4-3629-43BE-B2B0-FBCEE72894A7}" name="Stĺpec8792" dataDxfId="8208"/>
    <tableColumn id="8793" xr3:uid="{1D05E71E-87CC-402E-8524-32A952EEF87B}" name="Stĺpec8793" dataDxfId="8207"/>
    <tableColumn id="8794" xr3:uid="{EF708DEF-5C07-4F1D-A25D-71CEB3DE0B23}" name="Stĺpec8794" dataDxfId="8206"/>
    <tableColumn id="8795" xr3:uid="{F561EF15-471B-4B7D-A721-4E7DA1BC36C4}" name="Stĺpec8795" dataDxfId="8205"/>
    <tableColumn id="8796" xr3:uid="{1D65B543-566E-4B8C-B720-D5F5EC3B8974}" name="Stĺpec8796" dataDxfId="8204"/>
    <tableColumn id="8797" xr3:uid="{EBE7DE40-D4A2-4378-AFD7-3819EFCEB388}" name="Stĺpec8797" dataDxfId="8203"/>
    <tableColumn id="8798" xr3:uid="{7F795EC9-8967-476E-A775-749A98AC1520}" name="Stĺpec8798" dataDxfId="8202"/>
    <tableColumn id="8799" xr3:uid="{29185945-A47F-4924-9C8C-AFA494F4AC40}" name="Stĺpec8799" dataDxfId="8201"/>
    <tableColumn id="8800" xr3:uid="{FD492406-7AB1-445D-90B8-27E27B8251B4}" name="Stĺpec8800" dataDxfId="8200"/>
    <tableColumn id="8801" xr3:uid="{30B81D88-F574-45F6-896E-32BA7C9ACDDB}" name="Stĺpec8801" dataDxfId="8199"/>
    <tableColumn id="8802" xr3:uid="{36AF99DE-970D-43AD-AB0B-03E6B46BEC98}" name="Stĺpec8802" dataDxfId="8198"/>
    <tableColumn id="8803" xr3:uid="{ACA3451B-79AD-4927-BE8C-B645CE93B9DF}" name="Stĺpec8803" dataDxfId="8197"/>
    <tableColumn id="8804" xr3:uid="{A513AB05-27ED-4BEF-85D1-D74F7FD182AA}" name="Stĺpec8804" dataDxfId="8196"/>
    <tableColumn id="8805" xr3:uid="{F7F82E36-2B70-4027-8C90-5145B1DAE2AD}" name="Stĺpec8805" dataDxfId="8195"/>
    <tableColumn id="8806" xr3:uid="{FFB8681C-D3E4-4634-889C-9A0D45D00FCD}" name="Stĺpec8806" dataDxfId="8194"/>
    <tableColumn id="8807" xr3:uid="{94B3DB9A-AE41-496B-B17C-320AAB17B47B}" name="Stĺpec8807" dataDxfId="8193"/>
    <tableColumn id="8808" xr3:uid="{991FE08F-2669-497B-A4EF-03CE05A59A73}" name="Stĺpec8808" dataDxfId="8192"/>
    <tableColumn id="8809" xr3:uid="{BD893FC7-1C05-4F07-9BC1-79143A353DED}" name="Stĺpec8809" dataDxfId="8191"/>
    <tableColumn id="8810" xr3:uid="{416DC6B3-98CB-463D-947B-24579E73ECDA}" name="Stĺpec8810" dataDxfId="8190"/>
    <tableColumn id="8811" xr3:uid="{7987EB1E-BA3B-44C9-B950-F387C684E1EC}" name="Stĺpec8811" dataDxfId="8189"/>
    <tableColumn id="8812" xr3:uid="{D6BD751D-6E8C-40B0-8835-088DE3200F2E}" name="Stĺpec8812" dataDxfId="8188"/>
    <tableColumn id="8813" xr3:uid="{7256BB67-4968-4006-A19F-B90C40599677}" name="Stĺpec8813" dataDxfId="8187"/>
    <tableColumn id="8814" xr3:uid="{FC5F78D8-6359-440D-BD20-30BE6C1D5F39}" name="Stĺpec8814" dataDxfId="8186"/>
    <tableColumn id="8815" xr3:uid="{66882F48-5353-4FA8-975D-CE3684D9C52E}" name="Stĺpec8815" dataDxfId="8185"/>
    <tableColumn id="8816" xr3:uid="{00E58D1E-9D73-4E49-A46E-758B1B4858F7}" name="Stĺpec8816" dataDxfId="8184"/>
    <tableColumn id="8817" xr3:uid="{1EAD87D4-9D4C-45C4-B56B-AD26E4AD3A26}" name="Stĺpec8817" dataDxfId="8183"/>
    <tableColumn id="8818" xr3:uid="{FBD14C24-B461-4EFA-B0C9-DE8C6FE83857}" name="Stĺpec8818" dataDxfId="8182"/>
    <tableColumn id="8819" xr3:uid="{E213BC3D-3FB7-4CE0-9790-444359948C40}" name="Stĺpec8819" dataDxfId="8181"/>
    <tableColumn id="8820" xr3:uid="{16C680AE-0889-40D5-82CD-D33E1933E667}" name="Stĺpec8820" dataDxfId="8180"/>
    <tableColumn id="8821" xr3:uid="{4BEC365A-9C7B-470D-91F0-7C34747B5675}" name="Stĺpec8821" dataDxfId="8179"/>
    <tableColumn id="8822" xr3:uid="{745A4C87-8A3E-4D97-80B1-478184A7FFD5}" name="Stĺpec8822" dataDxfId="8178"/>
    <tableColumn id="8823" xr3:uid="{83E215EE-7C55-4A76-A4DB-23D8BAC3DC9D}" name="Stĺpec8823" dataDxfId="8177"/>
    <tableColumn id="8824" xr3:uid="{FCCE632E-A983-41AF-98DF-57CC251D3374}" name="Stĺpec8824" dataDxfId="8176"/>
    <tableColumn id="8825" xr3:uid="{80B8473C-86E3-4516-9C64-CD571DE45DD0}" name="Stĺpec8825" dataDxfId="8175"/>
    <tableColumn id="8826" xr3:uid="{A0F3502F-F0D6-4FB6-9F9C-AF88E75F66B5}" name="Stĺpec8826" dataDxfId="8174"/>
    <tableColumn id="8827" xr3:uid="{F13C18C5-B1F5-4AB6-9258-A19DF05CABC5}" name="Stĺpec8827" dataDxfId="8173"/>
    <tableColumn id="8828" xr3:uid="{D38F1894-5A64-4EC9-96A1-971DF433C42D}" name="Stĺpec8828" dataDxfId="8172"/>
    <tableColumn id="8829" xr3:uid="{564BF58C-426F-497F-9AF7-DFFC0AA6201D}" name="Stĺpec8829" dataDxfId="8171"/>
    <tableColumn id="8830" xr3:uid="{AE931A29-4C33-46EC-B47A-C735AF64B6D7}" name="Stĺpec8830" dataDxfId="8170"/>
    <tableColumn id="8831" xr3:uid="{DED8B085-7974-40ED-AEAA-BC4792CC6939}" name="Stĺpec8831" dataDxfId="8169"/>
    <tableColumn id="8832" xr3:uid="{3D33342A-A5B9-4890-B63A-C3A256062611}" name="Stĺpec8832" dataDxfId="8168"/>
    <tableColumn id="8833" xr3:uid="{CBC4E87D-3CC7-43A1-9F1D-8A726B1D70C0}" name="Stĺpec8833" dataDxfId="8167"/>
    <tableColumn id="8834" xr3:uid="{7DB103F9-AD73-4D8C-8162-E4E9E68F95F9}" name="Stĺpec8834" dataDxfId="8166"/>
    <tableColumn id="8835" xr3:uid="{DAA187C8-D28C-4A0B-BCF6-54B7F3B25C7E}" name="Stĺpec8835" dataDxfId="8165"/>
    <tableColumn id="8836" xr3:uid="{374A4749-F67C-45F5-AC78-1CAA4D27DF53}" name="Stĺpec8836" dataDxfId="8164"/>
    <tableColumn id="8837" xr3:uid="{DF752B65-66BB-4C73-8A1C-CF924F3ED6F3}" name="Stĺpec8837" dataDxfId="8163"/>
    <tableColumn id="8838" xr3:uid="{6E0A1EBF-3AD1-4F3D-81E3-9B6921743291}" name="Stĺpec8838" dataDxfId="8162"/>
    <tableColumn id="8839" xr3:uid="{3B3FC17B-7C40-4D72-A4BB-2745088A371A}" name="Stĺpec8839" dataDxfId="8161"/>
    <tableColumn id="8840" xr3:uid="{76F2B681-6468-46BA-A368-ED0100D3B668}" name="Stĺpec8840" dataDxfId="8160"/>
    <tableColumn id="8841" xr3:uid="{F47C1AAD-4649-449E-B0C6-FCFA21E530C0}" name="Stĺpec8841" dataDxfId="8159"/>
    <tableColumn id="8842" xr3:uid="{AF4160DF-A567-4B4F-9801-DCD781E90AC1}" name="Stĺpec8842" dataDxfId="8158"/>
    <tableColumn id="8843" xr3:uid="{A04AEFCC-BC90-4FA2-9574-89EEEE650813}" name="Stĺpec8843" dataDxfId="8157"/>
    <tableColumn id="8844" xr3:uid="{51EB7462-17F1-411B-B65C-B2C06CBD8AFE}" name="Stĺpec8844" dataDxfId="8156"/>
    <tableColumn id="8845" xr3:uid="{58E56B24-720B-4BD3-A4D8-1D9C3B794D22}" name="Stĺpec8845" dataDxfId="8155"/>
    <tableColumn id="8846" xr3:uid="{EF8829A5-C228-47B4-9640-B73A1CEF7B06}" name="Stĺpec8846" dataDxfId="8154"/>
    <tableColumn id="8847" xr3:uid="{9177CAC2-78D0-4BE9-BEF1-F7CD8A7D77E9}" name="Stĺpec8847" dataDxfId="8153"/>
    <tableColumn id="8848" xr3:uid="{D96BEDAF-B3C6-4A13-AE23-8705AA5221C4}" name="Stĺpec8848" dataDxfId="8152"/>
    <tableColumn id="8849" xr3:uid="{7A2217E7-5CCA-438D-97AB-09FC70686824}" name="Stĺpec8849" dataDxfId="8151"/>
    <tableColumn id="8850" xr3:uid="{DB1DC072-0816-4AD2-B5D3-B12ED043F91E}" name="Stĺpec8850" dataDxfId="8150"/>
    <tableColumn id="8851" xr3:uid="{4C4881CF-FF61-4809-9416-9EA8B5472B4C}" name="Stĺpec8851" dataDxfId="8149"/>
    <tableColumn id="8852" xr3:uid="{04F26764-DE78-4394-8E02-04EED975D923}" name="Stĺpec8852" dataDxfId="8148"/>
    <tableColumn id="8853" xr3:uid="{53CBA027-4DC0-4745-95E8-AB9BD34CCD33}" name="Stĺpec8853" dataDxfId="8147"/>
    <tableColumn id="8854" xr3:uid="{14C6A823-D381-435F-BAA6-D90132CB92C3}" name="Stĺpec8854" dataDxfId="8146"/>
    <tableColumn id="8855" xr3:uid="{FBEC4A13-F248-4E33-B375-E92BB36B68B2}" name="Stĺpec8855" dataDxfId="8145"/>
    <tableColumn id="8856" xr3:uid="{C2F96F9E-0A4E-4117-9101-5DBB9A21A12A}" name="Stĺpec8856" dataDxfId="8144"/>
    <tableColumn id="8857" xr3:uid="{E2A6E593-2180-414B-97F6-548661736EA7}" name="Stĺpec8857" dataDxfId="8143"/>
    <tableColumn id="8858" xr3:uid="{ABF34FCE-5CF1-46C0-834B-3C3F667AF86D}" name="Stĺpec8858" dataDxfId="8142"/>
    <tableColumn id="8859" xr3:uid="{65CED226-D1E6-4028-93D8-1372570836B9}" name="Stĺpec8859" dataDxfId="8141"/>
    <tableColumn id="8860" xr3:uid="{78013E6F-A43D-4E09-B54C-A133B1DEE382}" name="Stĺpec8860" dataDxfId="8140"/>
    <tableColumn id="8861" xr3:uid="{053BBAD3-45E3-4740-BCD8-DC2D9CC46583}" name="Stĺpec8861" dataDxfId="8139"/>
    <tableColumn id="8862" xr3:uid="{2F520257-49CD-40F1-BA41-68E03777F182}" name="Stĺpec8862" dataDxfId="8138"/>
    <tableColumn id="8863" xr3:uid="{C822041C-0CA2-40E9-9E21-DAF5D661B2CE}" name="Stĺpec8863" dataDxfId="8137"/>
    <tableColumn id="8864" xr3:uid="{4B9F82ED-5D9F-4440-83C7-BF222F13C7E6}" name="Stĺpec8864" dataDxfId="8136"/>
    <tableColumn id="8865" xr3:uid="{8BC25288-FA71-4523-A998-5BB7D7652AB3}" name="Stĺpec8865" dataDxfId="8135"/>
    <tableColumn id="8866" xr3:uid="{6B1B624A-AF6D-4783-9697-3A208E031D49}" name="Stĺpec8866" dataDxfId="8134"/>
    <tableColumn id="8867" xr3:uid="{CA76A5AB-EC4B-4F80-974B-63EA7EB15786}" name="Stĺpec8867" dataDxfId="8133"/>
    <tableColumn id="8868" xr3:uid="{C0E796B2-BD1D-4C59-9C57-53036C620B34}" name="Stĺpec8868" dataDxfId="8132"/>
    <tableColumn id="8869" xr3:uid="{E2E0EB3E-E180-43B8-964B-D4EFCE222E8D}" name="Stĺpec8869" dataDxfId="8131"/>
    <tableColumn id="8870" xr3:uid="{3C7C1164-843C-4D01-A0A5-93671261094B}" name="Stĺpec8870" dataDxfId="8130"/>
    <tableColumn id="8871" xr3:uid="{8ACA3F24-CB31-4C22-A291-D7DA36EA07C5}" name="Stĺpec8871" dataDxfId="8129"/>
    <tableColumn id="8872" xr3:uid="{BF387F31-F2AC-4C87-BC3E-A924A769924E}" name="Stĺpec8872" dataDxfId="8128"/>
    <tableColumn id="8873" xr3:uid="{33D022FB-B027-4745-BA35-F730C899A1C7}" name="Stĺpec8873" dataDxfId="8127"/>
    <tableColumn id="8874" xr3:uid="{5710DEB9-B529-44A4-B81E-64A7DAF05843}" name="Stĺpec8874" dataDxfId="8126"/>
    <tableColumn id="8875" xr3:uid="{40C4A92B-8775-43AD-801B-47C2FEC227FC}" name="Stĺpec8875" dataDxfId="8125"/>
    <tableColumn id="8876" xr3:uid="{D5E0DB9B-742D-4F28-B0AE-B6FD15B4FB75}" name="Stĺpec8876" dataDxfId="8124"/>
    <tableColumn id="8877" xr3:uid="{F87CAA1E-BB11-448F-964D-41EF92F278A0}" name="Stĺpec8877" dataDxfId="8123"/>
    <tableColumn id="8878" xr3:uid="{42153005-80E3-43CC-B455-0EAB08F0F279}" name="Stĺpec8878" dataDxfId="8122"/>
    <tableColumn id="8879" xr3:uid="{AC96BC18-B7F0-477B-BE1B-39765847A9C7}" name="Stĺpec8879" dataDxfId="8121"/>
    <tableColumn id="8880" xr3:uid="{1524999C-2EF0-4F75-BB7E-3B5476281D35}" name="Stĺpec8880" dataDxfId="8120"/>
    <tableColumn id="8881" xr3:uid="{71C61BE2-146D-4763-9E18-AE9886FD6710}" name="Stĺpec8881" dataDxfId="8119"/>
    <tableColumn id="8882" xr3:uid="{6BB50322-6308-4652-97E6-7B1234575C8D}" name="Stĺpec8882" dataDxfId="8118"/>
    <tableColumn id="8883" xr3:uid="{98B93EC9-3E48-474C-9AEC-58D26801757C}" name="Stĺpec8883" dataDxfId="8117"/>
    <tableColumn id="8884" xr3:uid="{70D1DBF2-FA8E-404E-8799-11888C9205E3}" name="Stĺpec8884" dataDxfId="8116"/>
    <tableColumn id="8885" xr3:uid="{38FF5B12-F9AF-4B8D-AF17-AA96D6786C82}" name="Stĺpec8885" dataDxfId="8115"/>
    <tableColumn id="8886" xr3:uid="{6F3CC0B5-813C-474F-900F-49F7B46262D5}" name="Stĺpec8886" dataDxfId="8114"/>
    <tableColumn id="8887" xr3:uid="{B042D3B1-F0FD-4890-87DC-867E8AA9EDD2}" name="Stĺpec8887" dataDxfId="8113"/>
    <tableColumn id="8888" xr3:uid="{CFDEAAA3-E20B-441B-9A81-0DF4EAEC6BDF}" name="Stĺpec8888" dataDxfId="8112"/>
    <tableColumn id="8889" xr3:uid="{11899C24-D781-424C-AD52-73252FC2EA5E}" name="Stĺpec8889" dataDxfId="8111"/>
    <tableColumn id="8890" xr3:uid="{33E4E45C-6776-4C3C-B063-903898ADEEE9}" name="Stĺpec8890" dataDxfId="8110"/>
    <tableColumn id="8891" xr3:uid="{D212C6E6-FFEB-4B96-B238-DE32CB664571}" name="Stĺpec8891" dataDxfId="8109"/>
    <tableColumn id="8892" xr3:uid="{3CB18E07-8A12-4894-B2CE-3E937DD79120}" name="Stĺpec8892" dataDxfId="8108"/>
    <tableColumn id="8893" xr3:uid="{439C9244-BD66-4458-A4B9-57CAF643439F}" name="Stĺpec8893" dataDxfId="8107"/>
    <tableColumn id="8894" xr3:uid="{978FD2C2-A8D1-4857-B427-975509F3EC98}" name="Stĺpec8894" dataDxfId="8106"/>
    <tableColumn id="8895" xr3:uid="{25F6F5C0-4E4B-4AA5-9644-8784FDD91869}" name="Stĺpec8895" dataDxfId="8105"/>
    <tableColumn id="8896" xr3:uid="{AEAC363A-2BF3-4897-BD45-10AAA84B709C}" name="Stĺpec8896" dataDxfId="8104"/>
    <tableColumn id="8897" xr3:uid="{D9024A48-EEE1-4673-93A5-DB4C98F18666}" name="Stĺpec8897" dataDxfId="8103"/>
    <tableColumn id="8898" xr3:uid="{EF83490D-2A47-4548-A63A-63ED5EA45F1A}" name="Stĺpec8898" dataDxfId="8102"/>
    <tableColumn id="8899" xr3:uid="{5BC116A8-0F7F-45AF-8DBD-63CEF4838C72}" name="Stĺpec8899" dataDxfId="8101"/>
    <tableColumn id="8900" xr3:uid="{9E420216-0BB1-44A4-A1F8-0710F929036A}" name="Stĺpec8900" dataDxfId="8100"/>
    <tableColumn id="8901" xr3:uid="{CF4ED761-657B-45A9-93BB-B6F7C6D45C0B}" name="Stĺpec8901" dataDxfId="8099"/>
    <tableColumn id="8902" xr3:uid="{34C39192-4F0D-4B40-B194-73786D81F46F}" name="Stĺpec8902" dataDxfId="8098"/>
    <tableColumn id="8903" xr3:uid="{C9F2C09B-C428-4629-A23F-7C99DA244595}" name="Stĺpec8903" dataDxfId="8097"/>
    <tableColumn id="8904" xr3:uid="{58A25EC6-ADBB-4AD5-893B-E0B727EB0994}" name="Stĺpec8904" dataDxfId="8096"/>
    <tableColumn id="8905" xr3:uid="{466D9D0F-9D82-40A5-AA73-C21F7C97ACB9}" name="Stĺpec8905" dataDxfId="8095"/>
    <tableColumn id="8906" xr3:uid="{06E8F6A9-CAAD-4937-AFD4-C93B3C51CB50}" name="Stĺpec8906" dataDxfId="8094"/>
    <tableColumn id="8907" xr3:uid="{44088E2D-62EF-489D-84E3-66C434DC4A0D}" name="Stĺpec8907" dataDxfId="8093"/>
    <tableColumn id="8908" xr3:uid="{3C1A484B-BDD7-4F0D-910B-4FDF6C6BBB89}" name="Stĺpec8908" dataDxfId="8092"/>
    <tableColumn id="8909" xr3:uid="{068045C8-29E2-4CC0-B019-9C5634B47102}" name="Stĺpec8909" dataDxfId="8091"/>
    <tableColumn id="8910" xr3:uid="{C7BA3A59-E4FF-4466-A6AA-64FAAA7CDD95}" name="Stĺpec8910" dataDxfId="8090"/>
    <tableColumn id="8911" xr3:uid="{D4D24E54-3BFE-49AE-A94B-AD25A46F33CB}" name="Stĺpec8911" dataDxfId="8089"/>
    <tableColumn id="8912" xr3:uid="{3D586C9F-6471-4B7C-8F51-8C7E49BECEE7}" name="Stĺpec8912" dataDxfId="8088"/>
    <tableColumn id="8913" xr3:uid="{AF0B76C9-6510-4F42-94AF-2574389B1AE3}" name="Stĺpec8913" dataDxfId="8087"/>
    <tableColumn id="8914" xr3:uid="{BFEE3E3D-73D8-4D39-AEA8-F3CA91CD74E9}" name="Stĺpec8914" dataDxfId="8086"/>
    <tableColumn id="8915" xr3:uid="{40F1543E-1C3F-4BFA-B059-68B885881EF0}" name="Stĺpec8915" dataDxfId="8085"/>
    <tableColumn id="8916" xr3:uid="{C6AFD989-12A9-477E-8FAB-37382EB19D6E}" name="Stĺpec8916" dataDxfId="8084"/>
    <tableColumn id="8917" xr3:uid="{719C80D4-F07D-44C4-8897-8E472CB5B5FB}" name="Stĺpec8917" dataDxfId="8083"/>
    <tableColumn id="8918" xr3:uid="{A95557BB-E3B3-49F0-8040-C682FA6DB623}" name="Stĺpec8918" dataDxfId="8082"/>
    <tableColumn id="8919" xr3:uid="{19B1C43D-5A48-49DB-80A9-F38E3B4E5C6D}" name="Stĺpec8919" dataDxfId="8081"/>
    <tableColumn id="8920" xr3:uid="{19BCE253-B6BE-41A4-B58E-4423B0F56A20}" name="Stĺpec8920" dataDxfId="8080"/>
    <tableColumn id="8921" xr3:uid="{66B6E14D-4F4D-4B2D-A022-A9F5B19F4829}" name="Stĺpec8921" dataDxfId="8079"/>
    <tableColumn id="8922" xr3:uid="{52A1A6D6-E9FE-455F-833D-0560E27494F5}" name="Stĺpec8922" dataDxfId="8078"/>
    <tableColumn id="8923" xr3:uid="{B3F3D7DC-0C4B-4AE7-8D9E-BDDCE4ACDCFF}" name="Stĺpec8923" dataDxfId="8077"/>
    <tableColumn id="8924" xr3:uid="{75B217B6-3574-4ED4-A17A-A22D8A1408C4}" name="Stĺpec8924" dataDxfId="8076"/>
    <tableColumn id="8925" xr3:uid="{FEB54F3D-D772-40E6-9147-7835EF4AC1E2}" name="Stĺpec8925" dataDxfId="8075"/>
    <tableColumn id="8926" xr3:uid="{EB52D53D-7916-4727-A187-3C9E184DF156}" name="Stĺpec8926" dataDxfId="8074"/>
    <tableColumn id="8927" xr3:uid="{87EDD6AA-08B0-446F-9838-9B27941EAE01}" name="Stĺpec8927" dataDxfId="8073"/>
    <tableColumn id="8928" xr3:uid="{9410AD4E-7177-44C2-8300-ADE9A752D932}" name="Stĺpec8928" dataDxfId="8072"/>
    <tableColumn id="8929" xr3:uid="{371028C8-FE6F-49A1-B265-A481368D3ECC}" name="Stĺpec8929" dataDxfId="8071"/>
    <tableColumn id="8930" xr3:uid="{3E0BD471-81AD-44BD-9651-F1438B1CEC4F}" name="Stĺpec8930" dataDxfId="8070"/>
    <tableColumn id="8931" xr3:uid="{025911B7-7596-408D-9D2C-2B8473AB3341}" name="Stĺpec8931" dataDxfId="8069"/>
    <tableColumn id="8932" xr3:uid="{6A933D0B-FF14-49EF-A3AD-406644718FF3}" name="Stĺpec8932" dataDxfId="8068"/>
    <tableColumn id="8933" xr3:uid="{93E7B00F-B9EE-40B4-983B-C93FD5567E55}" name="Stĺpec8933" dataDxfId="8067"/>
    <tableColumn id="8934" xr3:uid="{3B44A436-605D-4E4B-A013-8F5BFF460F7E}" name="Stĺpec8934" dataDxfId="8066"/>
    <tableColumn id="8935" xr3:uid="{FF3002EB-21DE-486E-992E-AC6E63A45CFA}" name="Stĺpec8935" dataDxfId="8065"/>
    <tableColumn id="8936" xr3:uid="{0B574297-647E-49AA-BEAD-5B6165D1AAA4}" name="Stĺpec8936" dataDxfId="8064"/>
    <tableColumn id="8937" xr3:uid="{DC31D137-B5C6-49F2-959B-5225FBEFDB41}" name="Stĺpec8937" dataDxfId="8063"/>
    <tableColumn id="8938" xr3:uid="{0E4068F7-EAC7-4543-B187-D8A244762AB3}" name="Stĺpec8938" dataDxfId="8062"/>
    <tableColumn id="8939" xr3:uid="{D8C395BC-07E3-4527-96C2-5DE94A29CCAB}" name="Stĺpec8939" dataDxfId="8061"/>
    <tableColumn id="8940" xr3:uid="{F0AB7A7F-D7A2-496C-8057-7DEC21D190C6}" name="Stĺpec8940" dataDxfId="8060"/>
    <tableColumn id="8941" xr3:uid="{F086A42F-34A5-4CAB-9865-89FB37A3C294}" name="Stĺpec8941" dataDxfId="8059"/>
    <tableColumn id="8942" xr3:uid="{D42E1021-EAA3-4506-A835-FE9402A0945D}" name="Stĺpec8942" dataDxfId="8058"/>
    <tableColumn id="8943" xr3:uid="{D0256D19-1BF3-4FAB-8471-B3B43FE75184}" name="Stĺpec8943" dataDxfId="8057"/>
    <tableColumn id="8944" xr3:uid="{E4F7963F-7E19-46CF-8ABC-ED2BCCB55FD6}" name="Stĺpec8944" dataDxfId="8056"/>
    <tableColumn id="8945" xr3:uid="{B1709D81-C39A-424C-A987-6486C0D00031}" name="Stĺpec8945" dataDxfId="8055"/>
    <tableColumn id="8946" xr3:uid="{884A3D78-4320-4ECE-A210-126211CC5AB0}" name="Stĺpec8946" dataDxfId="8054"/>
    <tableColumn id="8947" xr3:uid="{96344C46-AF35-4A39-842B-DC4E37049E48}" name="Stĺpec8947" dataDxfId="8053"/>
    <tableColumn id="8948" xr3:uid="{3CD994B1-EB46-49B3-B0D8-E3FB1CA37A82}" name="Stĺpec8948" dataDxfId="8052"/>
    <tableColumn id="8949" xr3:uid="{349EBFC8-4694-406D-BB41-B65388764133}" name="Stĺpec8949" dataDxfId="8051"/>
    <tableColumn id="8950" xr3:uid="{FD9BB06A-E3B7-4BE9-9954-9581BCDB29F5}" name="Stĺpec8950" dataDxfId="8050"/>
    <tableColumn id="8951" xr3:uid="{6CF2A14A-6335-4594-AB66-F16775D6F1D4}" name="Stĺpec8951" dataDxfId="8049"/>
    <tableColumn id="8952" xr3:uid="{BE7D2408-6412-4940-959A-6E81B8F58771}" name="Stĺpec8952" dataDxfId="8048"/>
    <tableColumn id="8953" xr3:uid="{E405384C-D030-4208-8ED2-BD3DA32A5FAF}" name="Stĺpec8953" dataDxfId="8047"/>
    <tableColumn id="8954" xr3:uid="{A11665B6-9D9A-4AA7-8114-363A550E8B60}" name="Stĺpec8954" dataDxfId="8046"/>
    <tableColumn id="8955" xr3:uid="{C124DF9C-1865-4210-9B4A-A91576158DC6}" name="Stĺpec8955" dataDxfId="8045"/>
    <tableColumn id="8956" xr3:uid="{8B4B2746-5A4D-4207-8576-55828637E6A7}" name="Stĺpec8956" dataDxfId="8044"/>
    <tableColumn id="8957" xr3:uid="{2F5EC687-1BD6-45C5-BDF9-462E6EBF46BD}" name="Stĺpec8957" dataDxfId="8043"/>
    <tableColumn id="8958" xr3:uid="{9E3A049F-79E2-47FF-BC09-B4469B95371B}" name="Stĺpec8958" dataDxfId="8042"/>
    <tableColumn id="8959" xr3:uid="{CF2E255C-61D4-41DC-9527-509EBEBA333E}" name="Stĺpec8959" dataDxfId="8041"/>
    <tableColumn id="8960" xr3:uid="{6638BD0A-6674-48F0-BFD4-1654BF15DB81}" name="Stĺpec8960" dataDxfId="8040"/>
    <tableColumn id="8961" xr3:uid="{C97D9974-8767-48B0-B01E-18C1A3BE5F01}" name="Stĺpec8961" dataDxfId="8039"/>
    <tableColumn id="8962" xr3:uid="{C002C8C5-3E27-42CD-BCB9-540349D5649D}" name="Stĺpec8962" dataDxfId="8038"/>
    <tableColumn id="8963" xr3:uid="{22E56C28-F7FC-4F7D-8C53-932B43FCF504}" name="Stĺpec8963" dataDxfId="8037"/>
    <tableColumn id="8964" xr3:uid="{F7E414FD-25B3-4374-807E-FD753C426EFF}" name="Stĺpec8964" dataDxfId="8036"/>
    <tableColumn id="8965" xr3:uid="{4CF37097-146F-448C-9C33-EEAADE5F6648}" name="Stĺpec8965" dataDxfId="8035"/>
    <tableColumn id="8966" xr3:uid="{9155026D-CE36-47EB-B5EA-3ACE2DC89A46}" name="Stĺpec8966" dataDxfId="8034"/>
    <tableColumn id="8967" xr3:uid="{F9B344CE-8D66-4C83-B882-5843728B6E09}" name="Stĺpec8967" dataDxfId="8033"/>
    <tableColumn id="8968" xr3:uid="{F1B83F66-3ECC-4128-81E0-E19705AEE7E2}" name="Stĺpec8968" dataDxfId="8032"/>
    <tableColumn id="8969" xr3:uid="{894038B9-EAED-4DD3-8FEF-6B21734A0A51}" name="Stĺpec8969" dataDxfId="8031"/>
    <tableColumn id="8970" xr3:uid="{980EDD12-6C80-4D94-88A5-C49437B60770}" name="Stĺpec8970" dataDxfId="8030"/>
    <tableColumn id="8971" xr3:uid="{98730623-7EA7-489B-9ED4-72240505AF45}" name="Stĺpec8971" dataDxfId="8029"/>
    <tableColumn id="8972" xr3:uid="{3F63A166-2C42-42E9-AD89-FD3220168A03}" name="Stĺpec8972" dataDxfId="8028"/>
    <tableColumn id="8973" xr3:uid="{F740614E-9229-462B-A6B5-06042A4169C9}" name="Stĺpec8973" dataDxfId="8027"/>
    <tableColumn id="8974" xr3:uid="{B201429B-4283-4A71-8D35-7D2D617051C4}" name="Stĺpec8974" dataDxfId="8026"/>
    <tableColumn id="8975" xr3:uid="{35598CE5-801F-41FA-B28B-108D7A7CBB5E}" name="Stĺpec8975" dataDxfId="8025"/>
    <tableColumn id="8976" xr3:uid="{AA2A5162-1A09-4543-9E49-1095952ED653}" name="Stĺpec8976" dataDxfId="8024"/>
    <tableColumn id="8977" xr3:uid="{8B65D021-B9B0-486A-865F-D3D76021B9D9}" name="Stĺpec8977" dataDxfId="8023"/>
    <tableColumn id="8978" xr3:uid="{825D07BC-399A-4DE8-B14D-AFBFC192B0F8}" name="Stĺpec8978" dataDxfId="8022"/>
    <tableColumn id="8979" xr3:uid="{691DCA89-5FBC-46B2-A68A-49369D6F996F}" name="Stĺpec8979" dataDxfId="8021"/>
    <tableColumn id="8980" xr3:uid="{9570E4B4-9E3A-461F-BD95-A4D964293254}" name="Stĺpec8980" dataDxfId="8020"/>
    <tableColumn id="8981" xr3:uid="{68D32F82-F003-4422-9BD7-EEFB35A72791}" name="Stĺpec8981" dataDxfId="8019"/>
    <tableColumn id="8982" xr3:uid="{B3C79341-047C-47AE-808C-E253023D1B00}" name="Stĺpec8982" dataDxfId="8018"/>
    <tableColumn id="8983" xr3:uid="{795D6771-0820-488D-BE5D-B170B1E39F01}" name="Stĺpec8983" dataDxfId="8017"/>
    <tableColumn id="8984" xr3:uid="{33FD06F7-189F-4904-B828-30941940561E}" name="Stĺpec8984" dataDxfId="8016"/>
    <tableColumn id="8985" xr3:uid="{43F107E5-0B67-4448-A050-2CA3B7D14EF6}" name="Stĺpec8985" dataDxfId="8015"/>
    <tableColumn id="8986" xr3:uid="{28CE4CC6-5813-44F1-87B5-D1035AF39812}" name="Stĺpec8986" dataDxfId="8014"/>
    <tableColumn id="8987" xr3:uid="{FCC0F093-FB1D-4A92-AACF-57DD8330B9C2}" name="Stĺpec8987" dataDxfId="8013"/>
    <tableColumn id="8988" xr3:uid="{234125F6-7C2C-4DC6-80AF-C5628B71F4F8}" name="Stĺpec8988" dataDxfId="8012"/>
    <tableColumn id="8989" xr3:uid="{CEACBD56-F1BE-465F-85C7-04EEE7AC0855}" name="Stĺpec8989" dataDxfId="8011"/>
    <tableColumn id="8990" xr3:uid="{0439F6C5-30C1-4669-84CF-0E782CEF9A1E}" name="Stĺpec8990" dataDxfId="8010"/>
    <tableColumn id="8991" xr3:uid="{A8529F82-9230-4430-B6CF-66585055E37D}" name="Stĺpec8991" dataDxfId="8009"/>
    <tableColumn id="8992" xr3:uid="{8ED8F1A6-3FDE-45B5-8BE4-2C3CF8A732A4}" name="Stĺpec8992" dataDxfId="8008"/>
    <tableColumn id="8993" xr3:uid="{F1A1FD62-BB5E-48B8-8F68-7DCA5ADC8D6A}" name="Stĺpec8993" dataDxfId="8007"/>
    <tableColumn id="8994" xr3:uid="{FF725F42-07AA-416E-BFA6-05CFF0B2AF2D}" name="Stĺpec8994" dataDxfId="8006"/>
    <tableColumn id="8995" xr3:uid="{76BD6AB3-1EC1-4B43-ADF5-9B3322E67467}" name="Stĺpec8995" dataDxfId="8005"/>
    <tableColumn id="8996" xr3:uid="{C4EE5C07-AB0C-44B0-A069-851F548FB806}" name="Stĺpec8996" dataDxfId="8004"/>
    <tableColumn id="8997" xr3:uid="{2F607FA1-1B41-4D2C-A340-8C9FA068B40E}" name="Stĺpec8997" dataDxfId="8003"/>
    <tableColumn id="8998" xr3:uid="{1E080D52-9821-4EBE-B31B-9E1987C6D545}" name="Stĺpec8998" dataDxfId="8002"/>
    <tableColumn id="8999" xr3:uid="{A1F1EEDC-13E6-46AC-89D4-D2566FECD1B6}" name="Stĺpec8999" dataDxfId="8001"/>
    <tableColumn id="9000" xr3:uid="{4BA3DB10-542E-4C72-9D8A-42DB50DBEAFD}" name="Stĺpec9000" dataDxfId="8000"/>
    <tableColumn id="9001" xr3:uid="{2BA78BB8-7150-4A77-A2CF-571CCF051B0B}" name="Stĺpec9001" dataDxfId="7999"/>
    <tableColumn id="9002" xr3:uid="{505BE69F-CF80-4C7D-8900-23D7A6D8102F}" name="Stĺpec9002" dataDxfId="7998"/>
    <tableColumn id="9003" xr3:uid="{D34A6FF7-FFD8-444A-81B4-8B686DBD88B1}" name="Stĺpec9003" dataDxfId="7997"/>
    <tableColumn id="9004" xr3:uid="{A3CEECB7-7194-4DFC-BA45-8F8CAC371EA2}" name="Stĺpec9004" dataDxfId="7996"/>
    <tableColumn id="9005" xr3:uid="{5B696AD0-111F-4625-9532-99D19D671F16}" name="Stĺpec9005" dataDxfId="7995"/>
    <tableColumn id="9006" xr3:uid="{05EF94C7-9F9B-46EB-96DC-4344BECC23A9}" name="Stĺpec9006" dataDxfId="7994"/>
    <tableColumn id="9007" xr3:uid="{4981705C-6844-43F8-BCD0-E0C1F98FA914}" name="Stĺpec9007" dataDxfId="7993"/>
    <tableColumn id="9008" xr3:uid="{BCFAF47A-CF3E-476B-980A-C92CCA4AB76D}" name="Stĺpec9008" dataDxfId="7992"/>
    <tableColumn id="9009" xr3:uid="{0B11DAFF-5B7F-466A-B8AE-719862A7FE26}" name="Stĺpec9009" dataDxfId="7991"/>
    <tableColumn id="9010" xr3:uid="{6BF11327-A7DA-4426-9F35-E2CE49D5F3BB}" name="Stĺpec9010" dataDxfId="7990"/>
    <tableColumn id="9011" xr3:uid="{4F487A3F-0670-4580-A7FD-D4CECDC6FDD2}" name="Stĺpec9011" dataDxfId="7989"/>
    <tableColumn id="9012" xr3:uid="{770E2D1B-FF0D-4A7E-ABCE-B6182D093BBA}" name="Stĺpec9012" dataDxfId="7988"/>
    <tableColumn id="9013" xr3:uid="{8E7595E4-315C-4BD0-BAEA-6A48B6968B67}" name="Stĺpec9013" dataDxfId="7987"/>
    <tableColumn id="9014" xr3:uid="{8361EFFD-29EC-4B03-891E-7257D28FE9D9}" name="Stĺpec9014" dataDxfId="7986"/>
    <tableColumn id="9015" xr3:uid="{F100CC1B-025D-4916-9ED3-754DCFDCC5E6}" name="Stĺpec9015" dataDxfId="7985"/>
    <tableColumn id="9016" xr3:uid="{E278AF8B-B35A-48C8-AECC-F2ED325649D5}" name="Stĺpec9016" dataDxfId="7984"/>
    <tableColumn id="9017" xr3:uid="{2EB1FF93-983A-4B60-B88F-CB752031CE76}" name="Stĺpec9017" dataDxfId="7983"/>
    <tableColumn id="9018" xr3:uid="{38C7BEB5-4EBA-404A-B101-CB0658BB560D}" name="Stĺpec9018" dataDxfId="7982"/>
    <tableColumn id="9019" xr3:uid="{4700CB2E-D8C6-4AD8-8CC1-AC990C7B0FCD}" name="Stĺpec9019" dataDxfId="7981"/>
    <tableColumn id="9020" xr3:uid="{C58DF431-28A9-4926-AD6D-2AD05694E8B5}" name="Stĺpec9020" dataDxfId="7980"/>
    <tableColumn id="9021" xr3:uid="{F62DE4B7-C753-4009-9060-33F7368B7484}" name="Stĺpec9021" dataDxfId="7979"/>
    <tableColumn id="9022" xr3:uid="{B863E2F3-1C65-48C6-8513-FE763795AC68}" name="Stĺpec9022" dataDxfId="7978"/>
    <tableColumn id="9023" xr3:uid="{B862254C-F73C-4840-B0D6-BDDD6D87F4FE}" name="Stĺpec9023" dataDxfId="7977"/>
    <tableColumn id="9024" xr3:uid="{15170FA8-C2A3-4DEE-BD4D-95EA14BED7B9}" name="Stĺpec9024" dataDxfId="7976"/>
    <tableColumn id="9025" xr3:uid="{99B27630-70A5-43EE-B242-9E331B4DDC56}" name="Stĺpec9025" dataDxfId="7975"/>
    <tableColumn id="9026" xr3:uid="{675DA0D0-DC71-4E54-AA49-B14702043D88}" name="Stĺpec9026" dataDxfId="7974"/>
    <tableColumn id="9027" xr3:uid="{FCA67CB8-0B47-4439-B303-5B65086EF728}" name="Stĺpec9027" dataDxfId="7973"/>
    <tableColumn id="9028" xr3:uid="{A08626F0-014F-4385-BF1A-61F49AFBB6CD}" name="Stĺpec9028" dataDxfId="7972"/>
    <tableColumn id="9029" xr3:uid="{33F03073-5DF1-456C-BC14-7F6AB46E4D82}" name="Stĺpec9029" dataDxfId="7971"/>
    <tableColumn id="9030" xr3:uid="{5EFA7284-F343-47D7-B150-DA61DA287CE2}" name="Stĺpec9030" dataDxfId="7970"/>
    <tableColumn id="9031" xr3:uid="{3618F33B-98AB-4ADB-B8F2-B54244169C7A}" name="Stĺpec9031" dataDxfId="7969"/>
    <tableColumn id="9032" xr3:uid="{DA6A806C-60A4-4D4E-BE61-066662AA7AB2}" name="Stĺpec9032" dataDxfId="7968"/>
    <tableColumn id="9033" xr3:uid="{3024446D-9EA7-48AE-A71D-6DE838A133DE}" name="Stĺpec9033" dataDxfId="7967"/>
    <tableColumn id="9034" xr3:uid="{7415C0BC-8969-4F4E-9C10-39A5008E4C9B}" name="Stĺpec9034" dataDxfId="7966"/>
    <tableColumn id="9035" xr3:uid="{8D6F8B43-E150-4EC5-8B30-DE28AC364FA0}" name="Stĺpec9035" dataDxfId="7965"/>
    <tableColumn id="9036" xr3:uid="{333D9A48-66BF-4C32-83AB-4B03C5CF6C05}" name="Stĺpec9036" dataDxfId="7964"/>
    <tableColumn id="9037" xr3:uid="{5C00C6FE-946E-4238-A323-9EE63EBFDD3C}" name="Stĺpec9037" dataDxfId="7963"/>
    <tableColumn id="9038" xr3:uid="{305A0D97-013C-48A3-A584-EA5C0E0A74D4}" name="Stĺpec9038" dataDxfId="7962"/>
    <tableColumn id="9039" xr3:uid="{C89FA934-7682-4EC6-A346-0644D438A297}" name="Stĺpec9039" dataDxfId="7961"/>
    <tableColumn id="9040" xr3:uid="{E40EE599-D084-4E8D-BE67-278AE2D826A5}" name="Stĺpec9040" dataDxfId="7960"/>
    <tableColumn id="9041" xr3:uid="{B417193D-B900-4679-A78C-8F6DF783FEB8}" name="Stĺpec9041" dataDxfId="7959"/>
    <tableColumn id="9042" xr3:uid="{1FFF5153-E5B1-4D2F-AB5E-DF5B59B5761F}" name="Stĺpec9042" dataDxfId="7958"/>
    <tableColumn id="9043" xr3:uid="{EC1E0120-9408-40DB-B885-15BD886D86B5}" name="Stĺpec9043" dataDxfId="7957"/>
    <tableColumn id="9044" xr3:uid="{C979301E-7F41-4EC2-90C7-AE5678C09918}" name="Stĺpec9044" dataDxfId="7956"/>
    <tableColumn id="9045" xr3:uid="{4E30C046-E358-425F-860C-A6B7F83A6510}" name="Stĺpec9045" dataDxfId="7955"/>
    <tableColumn id="9046" xr3:uid="{89297EDE-BA02-436A-A7F4-A763B399B72D}" name="Stĺpec9046" dataDxfId="7954"/>
    <tableColumn id="9047" xr3:uid="{EFA30E32-6945-4380-B48F-0C2221FA7C0C}" name="Stĺpec9047" dataDxfId="7953"/>
    <tableColumn id="9048" xr3:uid="{CB3744D4-5706-43E4-A726-5DB72825E47E}" name="Stĺpec9048" dataDxfId="7952"/>
    <tableColumn id="9049" xr3:uid="{F157E668-0641-4107-8026-46BCA64E84A9}" name="Stĺpec9049" dataDxfId="7951"/>
    <tableColumn id="9050" xr3:uid="{45BEBFB3-0D3C-466B-B9BF-731693E52C64}" name="Stĺpec9050" dataDxfId="7950"/>
    <tableColumn id="9051" xr3:uid="{C515594B-94F2-47F0-87EB-28F5BAE0972A}" name="Stĺpec9051" dataDxfId="7949"/>
    <tableColumn id="9052" xr3:uid="{54FB419C-C619-443A-860B-5A8811B4D3A7}" name="Stĺpec9052" dataDxfId="7948"/>
    <tableColumn id="9053" xr3:uid="{BD535B2B-9797-47BC-8BF1-AFCBFDE90304}" name="Stĺpec9053" dataDxfId="7947"/>
    <tableColumn id="9054" xr3:uid="{EBDD6190-FC0B-4754-8385-710869DD681C}" name="Stĺpec9054" dataDxfId="7946"/>
    <tableColumn id="9055" xr3:uid="{49330FD9-C485-4EDF-A4AB-FAEDCFBC7393}" name="Stĺpec9055" dataDxfId="7945"/>
    <tableColumn id="9056" xr3:uid="{ACA6FB84-D765-416D-86AF-7280DCE659E0}" name="Stĺpec9056" dataDxfId="7944"/>
    <tableColumn id="9057" xr3:uid="{BC099FB3-335E-4D07-8032-B9F5A484EBC4}" name="Stĺpec9057" dataDxfId="7943"/>
    <tableColumn id="9058" xr3:uid="{D588AEE2-E52C-418B-8905-28B40C29868E}" name="Stĺpec9058" dataDxfId="7942"/>
    <tableColumn id="9059" xr3:uid="{8B831C76-DE29-43FB-A142-7FC459551795}" name="Stĺpec9059" dataDxfId="7941"/>
    <tableColumn id="9060" xr3:uid="{0E6B807D-0647-4AE8-A96E-9FC52DEC9175}" name="Stĺpec9060" dataDxfId="7940"/>
    <tableColumn id="9061" xr3:uid="{BE21E770-6110-4D4A-88CF-925778E9F6CA}" name="Stĺpec9061" dataDxfId="7939"/>
    <tableColumn id="9062" xr3:uid="{C92B026D-A073-4900-A87A-CC621E0BCD40}" name="Stĺpec9062" dataDxfId="7938"/>
    <tableColumn id="9063" xr3:uid="{9EB3A8CB-CDA7-434D-8779-E610E121B078}" name="Stĺpec9063" dataDxfId="7937"/>
    <tableColumn id="9064" xr3:uid="{58FAD565-C0E9-4F65-B226-27CE2AA35956}" name="Stĺpec9064" dataDxfId="7936"/>
    <tableColumn id="9065" xr3:uid="{DC5E4A22-539E-4616-B559-E86C49BD9B3C}" name="Stĺpec9065" dataDxfId="7935"/>
    <tableColumn id="9066" xr3:uid="{049AAAC4-A60E-4122-9A99-271DBEC649A3}" name="Stĺpec9066" dataDxfId="7934"/>
    <tableColumn id="9067" xr3:uid="{AC5FE946-E0DB-4460-88E5-C98531715C0F}" name="Stĺpec9067" dataDxfId="7933"/>
    <tableColumn id="9068" xr3:uid="{6C6DE932-F3ED-4AD0-A080-CA04CF380654}" name="Stĺpec9068" dataDxfId="7932"/>
    <tableColumn id="9069" xr3:uid="{D86941B8-D42D-4F81-8B97-7FB0BEB866D7}" name="Stĺpec9069" dataDxfId="7931"/>
    <tableColumn id="9070" xr3:uid="{08C35195-0FEA-460F-BA22-938419DE1FE9}" name="Stĺpec9070" dataDxfId="7930"/>
    <tableColumn id="9071" xr3:uid="{EE696F8A-561E-48F1-B384-7BB87B434DC0}" name="Stĺpec9071" dataDxfId="7929"/>
    <tableColumn id="9072" xr3:uid="{78D984C3-91A3-4DC0-8A8A-E599821075D9}" name="Stĺpec9072" dataDxfId="7928"/>
    <tableColumn id="9073" xr3:uid="{A0E24B50-EBFE-4AAF-A482-40C29EA3CC6E}" name="Stĺpec9073" dataDxfId="7927"/>
    <tableColumn id="9074" xr3:uid="{0A7B797D-37A8-44BD-9587-93CF1069862A}" name="Stĺpec9074" dataDxfId="7926"/>
    <tableColumn id="9075" xr3:uid="{17CDF686-0805-44A4-8813-C096A1C82A05}" name="Stĺpec9075" dataDxfId="7925"/>
    <tableColumn id="9076" xr3:uid="{4EBE5B0A-7277-4D28-B0B2-ABA6F8C1E465}" name="Stĺpec9076" dataDxfId="7924"/>
    <tableColumn id="9077" xr3:uid="{848B64B0-36AE-4829-9300-3915E77BBD20}" name="Stĺpec9077" dataDxfId="7923"/>
    <tableColumn id="9078" xr3:uid="{F3E80F41-50DE-48D2-A855-09E806E65CE9}" name="Stĺpec9078" dataDxfId="7922"/>
    <tableColumn id="9079" xr3:uid="{6D8B825A-63A7-48FF-AE48-6E2B34F7C38D}" name="Stĺpec9079" dataDxfId="7921"/>
    <tableColumn id="9080" xr3:uid="{6FE7F64E-AD74-4B8D-82C9-6C6936FD2E3D}" name="Stĺpec9080" dataDxfId="7920"/>
    <tableColumn id="9081" xr3:uid="{44B7CDFF-1727-4CCE-A2D5-EDBA32D6F98B}" name="Stĺpec9081" dataDxfId="7919"/>
    <tableColumn id="9082" xr3:uid="{6CFFAE32-5D61-4A82-9B8A-8193588DF4D1}" name="Stĺpec9082" dataDxfId="7918"/>
    <tableColumn id="9083" xr3:uid="{C182A3B8-9EA1-4E8E-A1E8-3A90A1C04CD7}" name="Stĺpec9083" dataDxfId="7917"/>
    <tableColumn id="9084" xr3:uid="{F3E56971-E397-4D32-9FC9-44F0B029B550}" name="Stĺpec9084" dataDxfId="7916"/>
    <tableColumn id="9085" xr3:uid="{EBCAF641-AA21-4857-8DE0-DED4CC68B95C}" name="Stĺpec9085" dataDxfId="7915"/>
    <tableColumn id="9086" xr3:uid="{415CFDC8-2EE4-44FE-91A5-43AE41ABCD1C}" name="Stĺpec9086" dataDxfId="7914"/>
    <tableColumn id="9087" xr3:uid="{78EDA401-76C8-4A3F-906C-E9CAD8E1E6D3}" name="Stĺpec9087" dataDxfId="7913"/>
    <tableColumn id="9088" xr3:uid="{82DFAD2C-6847-4626-8CA4-6B24AD417263}" name="Stĺpec9088" dataDxfId="7912"/>
    <tableColumn id="9089" xr3:uid="{C23B202A-1C54-407C-9B5B-29D4777EFE1C}" name="Stĺpec9089" dataDxfId="7911"/>
    <tableColumn id="9090" xr3:uid="{7643032B-6913-4602-9301-B671FFB01C7A}" name="Stĺpec9090" dataDxfId="7910"/>
    <tableColumn id="9091" xr3:uid="{2620C3DF-98EF-4447-9CBE-40D3EFB618AD}" name="Stĺpec9091" dataDxfId="7909"/>
    <tableColumn id="9092" xr3:uid="{BECD0BD2-9B2C-45FB-B46B-5C667A9436A7}" name="Stĺpec9092" dataDxfId="7908"/>
    <tableColumn id="9093" xr3:uid="{4CE29F24-53BC-4D0B-8101-097C93767391}" name="Stĺpec9093" dataDxfId="7907"/>
    <tableColumn id="9094" xr3:uid="{D9A2E65D-6183-4F96-AD44-1B0EB5141705}" name="Stĺpec9094" dataDxfId="7906"/>
    <tableColumn id="9095" xr3:uid="{3ECD8A39-D690-4C6D-B353-BDF24F2C49D1}" name="Stĺpec9095" dataDxfId="7905"/>
    <tableColumn id="9096" xr3:uid="{01435BD3-6D68-414D-9917-2B8895FEB02F}" name="Stĺpec9096" dataDxfId="7904"/>
    <tableColumn id="9097" xr3:uid="{197AACB8-4EE3-48CB-8999-D4F5D43C15E8}" name="Stĺpec9097" dataDxfId="7903"/>
    <tableColumn id="9098" xr3:uid="{787BB8E2-36CB-4C37-BA4D-A4B231E59C13}" name="Stĺpec9098" dataDxfId="7902"/>
    <tableColumn id="9099" xr3:uid="{758288DA-3928-407B-894B-B5A80B8639C5}" name="Stĺpec9099" dataDxfId="7901"/>
    <tableColumn id="9100" xr3:uid="{DE1316BD-1B66-4D09-BB70-91E6EAC54977}" name="Stĺpec9100" dataDxfId="7900"/>
    <tableColumn id="9101" xr3:uid="{E5A949E1-3C9A-437B-9FC2-B987030D6F82}" name="Stĺpec9101" dataDxfId="7899"/>
    <tableColumn id="9102" xr3:uid="{DA6661AE-7259-49B6-82A8-A96AAC4C9263}" name="Stĺpec9102" dataDxfId="7898"/>
    <tableColumn id="9103" xr3:uid="{D663A71B-E24E-446B-8A89-A1F52460677F}" name="Stĺpec9103" dataDxfId="7897"/>
    <tableColumn id="9104" xr3:uid="{74FDF70E-7CD2-4733-A7C2-8B5F78B79140}" name="Stĺpec9104" dataDxfId="7896"/>
    <tableColumn id="9105" xr3:uid="{75DD9A8F-AD22-437A-8787-55BA589589DF}" name="Stĺpec9105" dataDxfId="7895"/>
    <tableColumn id="9106" xr3:uid="{8FAFA76D-3839-4FE6-9DE9-F97DD3E4A9E8}" name="Stĺpec9106" dataDxfId="7894"/>
    <tableColumn id="9107" xr3:uid="{338883F2-8D9B-4793-AD72-9A1041DBF7F3}" name="Stĺpec9107" dataDxfId="7893"/>
    <tableColumn id="9108" xr3:uid="{0AC82B55-F75D-4936-871D-CDB7A66EC706}" name="Stĺpec9108" dataDxfId="7892"/>
    <tableColumn id="9109" xr3:uid="{675B6354-160F-4CB4-A522-B41989D7A4D1}" name="Stĺpec9109" dataDxfId="7891"/>
    <tableColumn id="9110" xr3:uid="{B248279A-98EF-4560-934B-29E622ECBBFA}" name="Stĺpec9110" dataDxfId="7890"/>
    <tableColumn id="9111" xr3:uid="{3E2EC906-4570-4710-A79D-99C8C70FE4AE}" name="Stĺpec9111" dataDxfId="7889"/>
    <tableColumn id="9112" xr3:uid="{FE3EFDA8-45A7-4D36-B4FA-B19F8476B35C}" name="Stĺpec9112" dataDxfId="7888"/>
    <tableColumn id="9113" xr3:uid="{1C32A0EE-B626-4FE3-A9B4-7204828252AE}" name="Stĺpec9113" dataDxfId="7887"/>
    <tableColumn id="9114" xr3:uid="{757C61CD-DF60-4624-AC32-9ACA821BA153}" name="Stĺpec9114" dataDxfId="7886"/>
    <tableColumn id="9115" xr3:uid="{3DB807D9-FB75-4F0B-94FB-BFC78F23CAA0}" name="Stĺpec9115" dataDxfId="7885"/>
    <tableColumn id="9116" xr3:uid="{6C77C7BD-1D92-4D9E-81DA-770C86F9C298}" name="Stĺpec9116" dataDxfId="7884"/>
    <tableColumn id="9117" xr3:uid="{5ED031D3-3914-4576-8C32-38EE697187EB}" name="Stĺpec9117" dataDxfId="7883"/>
    <tableColumn id="9118" xr3:uid="{65DF57AE-892C-4DAD-9B73-C060C000B9EB}" name="Stĺpec9118" dataDxfId="7882"/>
    <tableColumn id="9119" xr3:uid="{68EB194D-D1BC-4F21-B207-20E8F702084D}" name="Stĺpec9119" dataDxfId="7881"/>
    <tableColumn id="9120" xr3:uid="{3042AE56-10DC-4E1B-905C-9916520E78E7}" name="Stĺpec9120" dataDxfId="7880"/>
    <tableColumn id="9121" xr3:uid="{43A7696A-C04E-40BC-9E49-8AA27183A20F}" name="Stĺpec9121" dataDxfId="7879"/>
    <tableColumn id="9122" xr3:uid="{89690465-161B-4C47-96F8-AE85FBCF7F80}" name="Stĺpec9122" dataDxfId="7878"/>
    <tableColumn id="9123" xr3:uid="{6F23E900-EC1B-45BE-AAB5-165A1953F7D8}" name="Stĺpec9123" dataDxfId="7877"/>
    <tableColumn id="9124" xr3:uid="{B1EE67AE-3611-4060-863F-1DADD8CA5784}" name="Stĺpec9124" dataDxfId="7876"/>
    <tableColumn id="9125" xr3:uid="{FFA3F748-DBA0-4394-8633-F74ECD6D792D}" name="Stĺpec9125" dataDxfId="7875"/>
    <tableColumn id="9126" xr3:uid="{D2566192-B2A1-4BD9-A3ED-80AD49A63A91}" name="Stĺpec9126" dataDxfId="7874"/>
    <tableColumn id="9127" xr3:uid="{95F98D4A-AE71-41F5-81CE-FE6077AAA82D}" name="Stĺpec9127" dataDxfId="7873"/>
    <tableColumn id="9128" xr3:uid="{184B478F-3554-450C-8E95-0C8932C7F801}" name="Stĺpec9128" dataDxfId="7872"/>
    <tableColumn id="9129" xr3:uid="{13EDB9BC-D946-4CF3-8768-B19A5810914E}" name="Stĺpec9129" dataDxfId="7871"/>
    <tableColumn id="9130" xr3:uid="{A9E30CBC-6B0D-4D4A-A715-2ECBD36BC28C}" name="Stĺpec9130" dataDxfId="7870"/>
    <tableColumn id="9131" xr3:uid="{FA095551-9BFD-4CE0-A174-56D55EB7222D}" name="Stĺpec9131" dataDxfId="7869"/>
    <tableColumn id="9132" xr3:uid="{19676EC5-4951-49D2-A889-A2982E8281BB}" name="Stĺpec9132" dataDxfId="7868"/>
    <tableColumn id="9133" xr3:uid="{658C886F-CF93-4D83-9BC2-5AD167A9B375}" name="Stĺpec9133" dataDxfId="7867"/>
    <tableColumn id="9134" xr3:uid="{F493CC3E-4B10-4DE1-BE11-DD3484B61ED3}" name="Stĺpec9134" dataDxfId="7866"/>
    <tableColumn id="9135" xr3:uid="{D8ED0984-98D1-496F-AAF6-3B75C04A8929}" name="Stĺpec9135" dataDxfId="7865"/>
    <tableColumn id="9136" xr3:uid="{94B267EC-ABCE-41D7-AAFA-1051BF9516F0}" name="Stĺpec9136" dataDxfId="7864"/>
    <tableColumn id="9137" xr3:uid="{E3B7BCC3-5E68-4463-973E-FEE1F6171D6C}" name="Stĺpec9137" dataDxfId="7863"/>
    <tableColumn id="9138" xr3:uid="{8B0649E8-73E9-4E5B-8C27-F7F90828E833}" name="Stĺpec9138" dataDxfId="7862"/>
    <tableColumn id="9139" xr3:uid="{9C5EFA05-D87D-4779-9646-2477CF7092F4}" name="Stĺpec9139" dataDxfId="7861"/>
    <tableColumn id="9140" xr3:uid="{54F0CFF5-6126-4D45-89E5-43D444E1C33F}" name="Stĺpec9140" dataDxfId="7860"/>
    <tableColumn id="9141" xr3:uid="{3967816B-2BC4-443E-BA3D-FDBFBB85B7C0}" name="Stĺpec9141" dataDxfId="7859"/>
    <tableColumn id="9142" xr3:uid="{80F82967-26B6-4381-A59F-7926D7D9F785}" name="Stĺpec9142" dataDxfId="7858"/>
    <tableColumn id="9143" xr3:uid="{18E70FC2-D0E9-43D6-9495-8FB7A169C7F0}" name="Stĺpec9143" dataDxfId="7857"/>
    <tableColumn id="9144" xr3:uid="{85CE2CA1-A75D-4F90-89D0-2CA6665C52AA}" name="Stĺpec9144" dataDxfId="7856"/>
    <tableColumn id="9145" xr3:uid="{24239F6D-54EF-4C5D-8F93-888980224CAD}" name="Stĺpec9145" dataDxfId="7855"/>
    <tableColumn id="9146" xr3:uid="{0E06BBF7-5ACE-4B37-BC0D-13A0FFB5A6F9}" name="Stĺpec9146" dataDxfId="7854"/>
    <tableColumn id="9147" xr3:uid="{73AB02A0-D285-4D6A-AFFB-F71DEC4929F6}" name="Stĺpec9147" dataDxfId="7853"/>
    <tableColumn id="9148" xr3:uid="{D0D2B3E0-2C77-44C2-A4A4-B6B457EB6482}" name="Stĺpec9148" dataDxfId="7852"/>
    <tableColumn id="9149" xr3:uid="{A0FF25EA-AFA9-4E93-8DE2-8057A575217D}" name="Stĺpec9149" dataDxfId="7851"/>
    <tableColumn id="9150" xr3:uid="{FC41198A-9B35-4745-8702-1586AAC65595}" name="Stĺpec9150" dataDxfId="7850"/>
    <tableColumn id="9151" xr3:uid="{79C8748D-4B4F-4D74-897C-E1E26C702F2C}" name="Stĺpec9151" dataDxfId="7849"/>
    <tableColumn id="9152" xr3:uid="{0566087F-C4C1-4349-B32C-EED253D3D2D2}" name="Stĺpec9152" dataDxfId="7848"/>
    <tableColumn id="9153" xr3:uid="{29852041-C95E-4892-B9E6-EDAB96A696A5}" name="Stĺpec9153" dataDxfId="7847"/>
    <tableColumn id="9154" xr3:uid="{9CD26BBE-70C1-4489-AD08-A3FADA2BA11C}" name="Stĺpec9154" dataDxfId="7846"/>
    <tableColumn id="9155" xr3:uid="{49B04237-8059-4222-B561-789962F47F12}" name="Stĺpec9155" dataDxfId="7845"/>
    <tableColumn id="9156" xr3:uid="{3B57039B-E790-4306-A241-7B2A20824EEF}" name="Stĺpec9156" dataDxfId="7844"/>
    <tableColumn id="9157" xr3:uid="{D3B2F46C-5727-453F-A9D6-83327CD3CEE0}" name="Stĺpec9157" dataDxfId="7843"/>
    <tableColumn id="9158" xr3:uid="{BE9125FF-03C5-4327-B769-908DBAEAA982}" name="Stĺpec9158" dataDxfId="7842"/>
    <tableColumn id="9159" xr3:uid="{D8B7B75C-9FA5-47C5-8F30-70419510B3BC}" name="Stĺpec9159" dataDxfId="7841"/>
    <tableColumn id="9160" xr3:uid="{E185D67B-74E3-475C-B66F-06CA882D72B0}" name="Stĺpec9160" dataDxfId="7840"/>
    <tableColumn id="9161" xr3:uid="{CB0F7367-9CD5-4CDC-A9F8-3ED107DEAE1B}" name="Stĺpec9161" dataDxfId="7839"/>
    <tableColumn id="9162" xr3:uid="{7712D8C8-95C2-41C3-B773-F6D096F87037}" name="Stĺpec9162" dataDxfId="7838"/>
    <tableColumn id="9163" xr3:uid="{1FDC1CA5-89C6-484F-A8E8-B12C07B8D62A}" name="Stĺpec9163" dataDxfId="7837"/>
    <tableColumn id="9164" xr3:uid="{F09D813B-975B-49D6-B63D-23A4159F7D45}" name="Stĺpec9164" dataDxfId="7836"/>
    <tableColumn id="9165" xr3:uid="{E063297B-A4D2-4316-943F-25C9925C6B41}" name="Stĺpec9165" dataDxfId="7835"/>
    <tableColumn id="9166" xr3:uid="{108B0DC4-0086-4D1B-ABDE-64ED23AA1DBC}" name="Stĺpec9166" dataDxfId="7834"/>
    <tableColumn id="9167" xr3:uid="{28CC91AE-44EF-4C9B-BC03-57DCABA69125}" name="Stĺpec9167" dataDxfId="7833"/>
    <tableColumn id="9168" xr3:uid="{6524B29C-2041-43FB-BE15-705F1A53A10D}" name="Stĺpec9168" dataDxfId="7832"/>
    <tableColumn id="9169" xr3:uid="{88187E8E-8DBD-46F3-9B73-D48955D3A039}" name="Stĺpec9169" dataDxfId="7831"/>
    <tableColumn id="9170" xr3:uid="{47435001-2D0C-41EF-BB0C-BD55536C4E02}" name="Stĺpec9170" dataDxfId="7830"/>
    <tableColumn id="9171" xr3:uid="{41666E57-BBBA-4978-80C6-52294166BDDF}" name="Stĺpec9171" dataDxfId="7829"/>
    <tableColumn id="9172" xr3:uid="{FA549701-12FF-4626-966E-1AA0B02D9B7D}" name="Stĺpec9172" dataDxfId="7828"/>
    <tableColumn id="9173" xr3:uid="{98807229-C688-41F2-802E-61C77F32963F}" name="Stĺpec9173" dataDxfId="7827"/>
    <tableColumn id="9174" xr3:uid="{F590E8A4-E1CE-484C-BB68-DF022DC8231D}" name="Stĺpec9174" dataDxfId="7826"/>
    <tableColumn id="9175" xr3:uid="{874AC455-DAB6-4846-843B-24D05FA02D52}" name="Stĺpec9175" dataDxfId="7825"/>
    <tableColumn id="9176" xr3:uid="{D1831B77-486E-4870-A64A-32B3239B28EA}" name="Stĺpec9176" dataDxfId="7824"/>
    <tableColumn id="9177" xr3:uid="{BDB94105-6FCD-4BAC-9082-5AAE8D7E13D5}" name="Stĺpec9177" dataDxfId="7823"/>
    <tableColumn id="9178" xr3:uid="{D564F620-42F1-47C0-B57E-D67EC2FEDEAD}" name="Stĺpec9178" dataDxfId="7822"/>
    <tableColumn id="9179" xr3:uid="{D3635D12-F833-4985-980B-81CC03A24411}" name="Stĺpec9179" dataDxfId="7821"/>
    <tableColumn id="9180" xr3:uid="{114C5237-6184-46C4-B9F0-FA793AB94592}" name="Stĺpec9180" dataDxfId="7820"/>
    <tableColumn id="9181" xr3:uid="{C1495AE8-FE0A-4E23-A8D4-68B260C3CA5A}" name="Stĺpec9181" dataDxfId="7819"/>
    <tableColumn id="9182" xr3:uid="{399B7E60-0E87-4C38-BD56-579DF70BF8D3}" name="Stĺpec9182" dataDxfId="7818"/>
    <tableColumn id="9183" xr3:uid="{FBCCF635-F292-4968-8356-0A751D093E0E}" name="Stĺpec9183" dataDxfId="7817"/>
    <tableColumn id="9184" xr3:uid="{1FC4ED54-1270-4A60-AB76-67AA288CF99B}" name="Stĺpec9184" dataDxfId="7816"/>
    <tableColumn id="9185" xr3:uid="{201DACD9-DD0F-4197-BDB1-6A5BD6B1FF1E}" name="Stĺpec9185" dataDxfId="7815"/>
    <tableColumn id="9186" xr3:uid="{961F00B2-5B21-4EE2-8FDC-A150A681AAD3}" name="Stĺpec9186" dataDxfId="7814"/>
    <tableColumn id="9187" xr3:uid="{869FE09B-F2BA-4B8C-A4D7-AF912F6B52D0}" name="Stĺpec9187" dataDxfId="7813"/>
    <tableColumn id="9188" xr3:uid="{70C837F6-2B07-474B-BF1E-2904DB4E29E2}" name="Stĺpec9188" dataDxfId="7812"/>
    <tableColumn id="9189" xr3:uid="{FDD6A1E1-E1D7-47AE-AE5E-FB183C574AF5}" name="Stĺpec9189" dataDxfId="7811"/>
    <tableColumn id="9190" xr3:uid="{09DDFD9D-4D37-464E-9763-A7D9E3EA2DC2}" name="Stĺpec9190" dataDxfId="7810"/>
    <tableColumn id="9191" xr3:uid="{8C2E63D8-CAF4-4E84-A1BB-47F233908853}" name="Stĺpec9191" dataDxfId="7809"/>
    <tableColumn id="9192" xr3:uid="{77909C3D-6B3C-413C-B7EE-41582856B27D}" name="Stĺpec9192" dataDxfId="7808"/>
    <tableColumn id="9193" xr3:uid="{49CCCEC4-F758-4A87-82DC-8D1D7D663ABD}" name="Stĺpec9193" dataDxfId="7807"/>
    <tableColumn id="9194" xr3:uid="{DEA777AC-5880-4F07-B6C3-BBE0A82B4C74}" name="Stĺpec9194" dataDxfId="7806"/>
    <tableColumn id="9195" xr3:uid="{1487914F-B9F6-43D9-B7E3-65109452176A}" name="Stĺpec9195" dataDxfId="7805"/>
    <tableColumn id="9196" xr3:uid="{A1677D23-0A1F-45B1-99CA-2A0EE4D09906}" name="Stĺpec9196" dataDxfId="7804"/>
    <tableColumn id="9197" xr3:uid="{993C2D5E-3C3D-4C9E-A629-0E2F32E6EE91}" name="Stĺpec9197" dataDxfId="7803"/>
    <tableColumn id="9198" xr3:uid="{148185D1-77D8-4922-AC59-639B7AC838E8}" name="Stĺpec9198" dataDxfId="7802"/>
    <tableColumn id="9199" xr3:uid="{B77713C6-7850-4623-9735-5D06FD616B3C}" name="Stĺpec9199" dataDxfId="7801"/>
    <tableColumn id="9200" xr3:uid="{6B7C7888-4E04-490D-BF27-BA12AFE87982}" name="Stĺpec9200" dataDxfId="7800"/>
    <tableColumn id="9201" xr3:uid="{3181EC0E-4138-4154-96C4-D27AE7F89B3E}" name="Stĺpec9201" dataDxfId="7799"/>
    <tableColumn id="9202" xr3:uid="{B2F58B51-1FC1-4268-902C-075D3B88598D}" name="Stĺpec9202" dataDxfId="7798"/>
    <tableColumn id="9203" xr3:uid="{091887BF-2E5F-4BA6-9DE3-B7F333781EDB}" name="Stĺpec9203" dataDxfId="7797"/>
    <tableColumn id="9204" xr3:uid="{6ED33407-7AA7-4CD0-A93D-8ACC0CF88C73}" name="Stĺpec9204" dataDxfId="7796"/>
    <tableColumn id="9205" xr3:uid="{DDED8609-A391-4512-8134-4EFAA4EC8946}" name="Stĺpec9205" dataDxfId="7795"/>
    <tableColumn id="9206" xr3:uid="{10146BD7-DCC5-4F6A-8629-EC42A278FDEE}" name="Stĺpec9206" dataDxfId="7794"/>
    <tableColumn id="9207" xr3:uid="{47125696-8DCC-4C88-BB26-607F3C909DB6}" name="Stĺpec9207" dataDxfId="7793"/>
    <tableColumn id="9208" xr3:uid="{18E0C9B7-80A8-4FE1-BA51-39A3A2ECA0C9}" name="Stĺpec9208" dataDxfId="7792"/>
    <tableColumn id="9209" xr3:uid="{BB5B112C-2842-4E2C-BAA4-D5712C364948}" name="Stĺpec9209" dataDxfId="7791"/>
    <tableColumn id="9210" xr3:uid="{9B789BB2-E359-4EF7-B427-AD13A13D56FF}" name="Stĺpec9210" dataDxfId="7790"/>
    <tableColumn id="9211" xr3:uid="{1E328CC2-354D-44B6-8FD0-0CD625466F66}" name="Stĺpec9211" dataDxfId="7789"/>
    <tableColumn id="9212" xr3:uid="{39821D2B-874B-448B-944D-328B1FAA8289}" name="Stĺpec9212" dataDxfId="7788"/>
    <tableColumn id="9213" xr3:uid="{55BFFD71-C2C6-45F9-8A5D-81C2847112A5}" name="Stĺpec9213" dataDxfId="7787"/>
    <tableColumn id="9214" xr3:uid="{21A1D62B-D482-4D7C-80AD-AE0DFED603BA}" name="Stĺpec9214" dataDxfId="7786"/>
    <tableColumn id="9215" xr3:uid="{ECEE9925-8359-468D-A6AE-13334CBAB5A3}" name="Stĺpec9215" dataDxfId="7785"/>
    <tableColumn id="9216" xr3:uid="{E02EE418-F507-4F1E-9F11-0F086A4F40AA}" name="Stĺpec9216" dataDxfId="7784"/>
    <tableColumn id="9217" xr3:uid="{00DDD9B5-33BE-4B56-AD58-C9C9D89586FA}" name="Stĺpec9217" dataDxfId="7783"/>
    <tableColumn id="9218" xr3:uid="{FB6F9BAF-9896-479F-BC5B-D9BB72A0DEB1}" name="Stĺpec9218" dataDxfId="7782"/>
    <tableColumn id="9219" xr3:uid="{0B8F68A7-D98F-42DD-B42D-4C16C6D10E68}" name="Stĺpec9219" dataDxfId="7781"/>
    <tableColumn id="9220" xr3:uid="{2417D74F-9EE7-4D6A-943D-CAF4152B5582}" name="Stĺpec9220" dataDxfId="7780"/>
    <tableColumn id="9221" xr3:uid="{964033CF-30D0-45FF-A931-76DEFF96FB40}" name="Stĺpec9221" dataDxfId="7779"/>
    <tableColumn id="9222" xr3:uid="{46B20B43-DD49-4651-BCF1-F8AA877A58BC}" name="Stĺpec9222" dataDxfId="7778"/>
    <tableColumn id="9223" xr3:uid="{83DCC113-A016-47A5-8AE0-A62B811F62A6}" name="Stĺpec9223" dataDxfId="7777"/>
    <tableColumn id="9224" xr3:uid="{59EF76F9-8362-4132-85C4-84629FB487EC}" name="Stĺpec9224" dataDxfId="7776"/>
    <tableColumn id="9225" xr3:uid="{E6E85878-6926-4BDF-B483-EBFCBB7C42BF}" name="Stĺpec9225" dataDxfId="7775"/>
    <tableColumn id="9226" xr3:uid="{C620E41B-9D70-4BAB-80E5-6E0EBCCF9D29}" name="Stĺpec9226" dataDxfId="7774"/>
    <tableColumn id="9227" xr3:uid="{BBD16A86-DC4C-44AE-A803-4D091501E42C}" name="Stĺpec9227" dataDxfId="7773"/>
    <tableColumn id="9228" xr3:uid="{D4F327CF-311C-4EF3-8E4C-C4B553757E6F}" name="Stĺpec9228" dataDxfId="7772"/>
    <tableColumn id="9229" xr3:uid="{980BDCDF-09DE-428C-B91E-9773FB005187}" name="Stĺpec9229" dataDxfId="7771"/>
    <tableColumn id="9230" xr3:uid="{CC867CAC-8541-44A8-82E7-1F5306B1EF31}" name="Stĺpec9230" dataDxfId="7770"/>
    <tableColumn id="9231" xr3:uid="{93E06940-F790-4BE2-92C1-4DDDDE76D2B1}" name="Stĺpec9231" dataDxfId="7769"/>
    <tableColumn id="9232" xr3:uid="{096805C9-028C-4A90-81C1-4686929859EA}" name="Stĺpec9232" dataDxfId="7768"/>
    <tableColumn id="9233" xr3:uid="{EACF6A62-3A73-4ABA-8FE1-BE1CBBB5CB72}" name="Stĺpec9233" dataDxfId="7767"/>
    <tableColumn id="9234" xr3:uid="{E62D899A-4BC4-4CD1-BB9E-AA7F395851EB}" name="Stĺpec9234" dataDxfId="7766"/>
    <tableColumn id="9235" xr3:uid="{FBDC5119-6FA8-4D52-9463-4D61B84A45E4}" name="Stĺpec9235" dataDxfId="7765"/>
    <tableColumn id="9236" xr3:uid="{F405FE98-2964-4697-A0AB-BCB5AA78B38E}" name="Stĺpec9236" dataDxfId="7764"/>
    <tableColumn id="9237" xr3:uid="{FBE505F1-B735-4BC2-A6AE-B89139D21BC1}" name="Stĺpec9237" dataDxfId="7763"/>
    <tableColumn id="9238" xr3:uid="{BC5203A1-66E5-420F-9712-77293717F131}" name="Stĺpec9238" dataDxfId="7762"/>
    <tableColumn id="9239" xr3:uid="{F0D25DE6-40CD-4D89-A510-AC7545406329}" name="Stĺpec9239" dataDxfId="7761"/>
    <tableColumn id="9240" xr3:uid="{8148740F-35B7-4818-BB1B-C80DDD5557F4}" name="Stĺpec9240" dataDxfId="7760"/>
    <tableColumn id="9241" xr3:uid="{3C7E68F1-C220-4CBA-8C56-0F543FC3CEEC}" name="Stĺpec9241" dataDxfId="7759"/>
    <tableColumn id="9242" xr3:uid="{1FB71AAD-F55A-4521-AB88-DA5753FBE2C6}" name="Stĺpec9242" dataDxfId="7758"/>
    <tableColumn id="9243" xr3:uid="{EC0744AF-55A3-4C4F-AF08-0462247ADEF8}" name="Stĺpec9243" dataDxfId="7757"/>
    <tableColumn id="9244" xr3:uid="{FD88C1ED-4D78-41FF-8D9E-E3989F012582}" name="Stĺpec9244" dataDxfId="7756"/>
    <tableColumn id="9245" xr3:uid="{79E7A447-3858-4012-B021-485790F028A8}" name="Stĺpec9245" dataDxfId="7755"/>
    <tableColumn id="9246" xr3:uid="{E2AEA925-72FB-4D1F-A949-AE3887944BD6}" name="Stĺpec9246" dataDxfId="7754"/>
    <tableColumn id="9247" xr3:uid="{A384F177-9301-4BBF-AC84-AB2394871388}" name="Stĺpec9247" dataDxfId="7753"/>
    <tableColumn id="9248" xr3:uid="{93D9B3AE-6D6A-4AB3-B13B-344E2837F5A8}" name="Stĺpec9248" dataDxfId="7752"/>
    <tableColumn id="9249" xr3:uid="{1839C71B-C2DD-4756-9FB3-ACEE71D00223}" name="Stĺpec9249" dataDxfId="7751"/>
    <tableColumn id="9250" xr3:uid="{94A20E32-03AC-496B-95ED-E5C00702E4B9}" name="Stĺpec9250" dataDxfId="7750"/>
    <tableColumn id="9251" xr3:uid="{32EB3BA0-558C-4DD2-B844-54C4BE6E5E9B}" name="Stĺpec9251" dataDxfId="7749"/>
    <tableColumn id="9252" xr3:uid="{4B5EC322-214E-4C8A-B761-A2FD664A4C80}" name="Stĺpec9252" dataDxfId="7748"/>
    <tableColumn id="9253" xr3:uid="{168AD5E7-89DB-4BB1-BCCB-3830F9F5298B}" name="Stĺpec9253" dataDxfId="7747"/>
    <tableColumn id="9254" xr3:uid="{271160E3-BC89-4A0A-8574-0CF1CDFF2CE7}" name="Stĺpec9254" dataDxfId="7746"/>
    <tableColumn id="9255" xr3:uid="{00963B00-3C18-42A8-BB5F-B16E5271BA05}" name="Stĺpec9255" dataDxfId="7745"/>
    <tableColumn id="9256" xr3:uid="{82EC7B31-2C8B-4521-9346-09B804CEF847}" name="Stĺpec9256" dataDxfId="7744"/>
    <tableColumn id="9257" xr3:uid="{0D74E70E-5772-48A2-91B8-4813F923166C}" name="Stĺpec9257" dataDxfId="7743"/>
    <tableColumn id="9258" xr3:uid="{898B3823-27CA-4788-9630-14EC2DB34FAF}" name="Stĺpec9258" dataDxfId="7742"/>
    <tableColumn id="9259" xr3:uid="{F51B66AC-7C16-4F82-9980-9B65EF3AB812}" name="Stĺpec9259" dataDxfId="7741"/>
    <tableColumn id="9260" xr3:uid="{0AA53827-6AE7-4134-97D2-91DA3D346638}" name="Stĺpec9260" dataDxfId="7740"/>
    <tableColumn id="9261" xr3:uid="{AEBEEA87-E351-4CB1-9B2D-B736A54D3D0F}" name="Stĺpec9261" dataDxfId="7739"/>
    <tableColumn id="9262" xr3:uid="{6F5FD9D0-D08F-426B-9853-91EB47E00774}" name="Stĺpec9262" dataDxfId="7738"/>
    <tableColumn id="9263" xr3:uid="{24138284-C300-446C-8C2F-FBE4BAF2CEE1}" name="Stĺpec9263" dataDxfId="7737"/>
    <tableColumn id="9264" xr3:uid="{C4B3D2CD-867A-4459-AD60-FDD09C08CC6C}" name="Stĺpec9264" dataDxfId="7736"/>
    <tableColumn id="9265" xr3:uid="{48C71749-4650-4C86-B7FF-E1666F579B18}" name="Stĺpec9265" dataDxfId="7735"/>
    <tableColumn id="9266" xr3:uid="{356652F0-057C-4E5C-AC8A-9414DA91E32B}" name="Stĺpec9266" dataDxfId="7734"/>
    <tableColumn id="9267" xr3:uid="{F98EF70A-0386-4756-BB4E-9A93C55A2526}" name="Stĺpec9267" dataDxfId="7733"/>
    <tableColumn id="9268" xr3:uid="{2525E3EE-D257-4137-A280-1549BB2CD3D6}" name="Stĺpec9268" dataDxfId="7732"/>
    <tableColumn id="9269" xr3:uid="{C841BA8B-8EFA-4912-B580-0ACB2CADEB6E}" name="Stĺpec9269" dataDxfId="7731"/>
    <tableColumn id="9270" xr3:uid="{6960A47A-1544-423F-8BBD-727FB587CB00}" name="Stĺpec9270" dataDxfId="7730"/>
    <tableColumn id="9271" xr3:uid="{28B29AE9-A09A-4F07-998E-586E61A8D046}" name="Stĺpec9271" dataDxfId="7729"/>
    <tableColumn id="9272" xr3:uid="{2B2D1173-3830-4CCA-A66E-0D2C28B38A6B}" name="Stĺpec9272" dataDxfId="7728"/>
    <tableColumn id="9273" xr3:uid="{B715BB48-D310-490A-BAEF-22DC0A8FAC19}" name="Stĺpec9273" dataDxfId="7727"/>
    <tableColumn id="9274" xr3:uid="{8AFBD02F-CEAE-45B1-A09E-EC4A6108638F}" name="Stĺpec9274" dataDxfId="7726"/>
    <tableColumn id="9275" xr3:uid="{491E0D2B-E07F-4030-B582-DBD6F0AF3B52}" name="Stĺpec9275" dataDxfId="7725"/>
    <tableColumn id="9276" xr3:uid="{50F9688B-44D0-4084-9706-F2D1E2E06281}" name="Stĺpec9276" dataDxfId="7724"/>
    <tableColumn id="9277" xr3:uid="{67E67360-5FEF-4552-8FD5-7ABB1EE74A34}" name="Stĺpec9277" dataDxfId="7723"/>
    <tableColumn id="9278" xr3:uid="{1A30D05E-DAC4-4F03-B3F7-3CD18114F45E}" name="Stĺpec9278" dataDxfId="7722"/>
    <tableColumn id="9279" xr3:uid="{09CD12CA-813F-472F-860E-E5016E62D7DF}" name="Stĺpec9279" dataDxfId="7721"/>
    <tableColumn id="9280" xr3:uid="{92623D3E-16F1-491C-AD5B-6B59AC24B5B9}" name="Stĺpec9280" dataDxfId="7720"/>
    <tableColumn id="9281" xr3:uid="{F8EEEC49-371F-459A-BBEB-62C6A2D8D347}" name="Stĺpec9281" dataDxfId="7719"/>
    <tableColumn id="9282" xr3:uid="{912936CF-2247-4C30-9BEE-5E09F421C709}" name="Stĺpec9282" dataDxfId="7718"/>
    <tableColumn id="9283" xr3:uid="{A2E5117F-37EE-4AFD-B19D-85BFB978499A}" name="Stĺpec9283" dataDxfId="7717"/>
    <tableColumn id="9284" xr3:uid="{043397AF-4FFC-4583-89E8-E97B59C08780}" name="Stĺpec9284" dataDxfId="7716"/>
    <tableColumn id="9285" xr3:uid="{EDAE34B9-ABA0-4E9D-B700-1FFAB6EAD9A3}" name="Stĺpec9285" dataDxfId="7715"/>
    <tableColumn id="9286" xr3:uid="{3321E697-1115-417F-ADF2-C083BEB490BD}" name="Stĺpec9286" dataDxfId="7714"/>
    <tableColumn id="9287" xr3:uid="{B800243D-5F7F-4E21-BDE9-F7425C2A1781}" name="Stĺpec9287" dataDxfId="7713"/>
    <tableColumn id="9288" xr3:uid="{660CFF08-CDB2-4AE5-84D4-8174B201859E}" name="Stĺpec9288" dataDxfId="7712"/>
    <tableColumn id="9289" xr3:uid="{A9F4DDE3-C3FB-4D62-8842-D7EC1BA20B8B}" name="Stĺpec9289" dataDxfId="7711"/>
    <tableColumn id="9290" xr3:uid="{11B5BED1-0755-4EDA-B09B-51316B0E09AA}" name="Stĺpec9290" dataDxfId="7710"/>
    <tableColumn id="9291" xr3:uid="{2D0D681D-1EF6-47B0-B930-1758B7543E31}" name="Stĺpec9291" dataDxfId="7709"/>
    <tableColumn id="9292" xr3:uid="{8D78113B-D739-4CED-A3C2-6A0F8ABA132E}" name="Stĺpec9292" dataDxfId="7708"/>
    <tableColumn id="9293" xr3:uid="{82EF7F1D-C4BA-4C7B-BF1D-736F3202612F}" name="Stĺpec9293" dataDxfId="7707"/>
    <tableColumn id="9294" xr3:uid="{DB2E7BCC-4465-43AF-8319-F6861D0FC5E4}" name="Stĺpec9294" dataDxfId="7706"/>
    <tableColumn id="9295" xr3:uid="{4397C6E8-8B84-4548-B4DF-BBD86DBF86D2}" name="Stĺpec9295" dataDxfId="7705"/>
    <tableColumn id="9296" xr3:uid="{AC5A5B41-064A-416F-9906-33E0E397976D}" name="Stĺpec9296" dataDxfId="7704"/>
    <tableColumn id="9297" xr3:uid="{790EF781-102A-4BCC-B712-36138E43D324}" name="Stĺpec9297" dataDxfId="7703"/>
    <tableColumn id="9298" xr3:uid="{D417093E-5A00-4ECD-972E-5EAE87B451D8}" name="Stĺpec9298" dataDxfId="7702"/>
    <tableColumn id="9299" xr3:uid="{6BE7B7D7-A1E6-433A-BA7B-1CA9EDC878AC}" name="Stĺpec9299" dataDxfId="7701"/>
    <tableColumn id="9300" xr3:uid="{9938E910-10CF-48DA-B8F6-0ED6E3AAA661}" name="Stĺpec9300" dataDxfId="7700"/>
    <tableColumn id="9301" xr3:uid="{E0B08CFF-A8B7-44EC-808F-1DA126A2B370}" name="Stĺpec9301" dataDxfId="7699"/>
    <tableColumn id="9302" xr3:uid="{7D39C91C-0DDC-4054-A4ED-FD327AB800D1}" name="Stĺpec9302" dataDxfId="7698"/>
    <tableColumn id="9303" xr3:uid="{6B427421-D53C-4805-A324-D7CEC76F0775}" name="Stĺpec9303" dataDxfId="7697"/>
    <tableColumn id="9304" xr3:uid="{70402101-788A-4013-BB4C-52CCDA2097CC}" name="Stĺpec9304" dataDxfId="7696"/>
    <tableColumn id="9305" xr3:uid="{6458B566-1B39-430D-AD74-DAB273A42674}" name="Stĺpec9305" dataDxfId="7695"/>
    <tableColumn id="9306" xr3:uid="{ED4236A9-7E17-4D81-9A8E-76A246E8C15E}" name="Stĺpec9306" dataDxfId="7694"/>
    <tableColumn id="9307" xr3:uid="{19D3DF34-0CB1-467C-8F34-9A91646A8842}" name="Stĺpec9307" dataDxfId="7693"/>
    <tableColumn id="9308" xr3:uid="{E621D6D8-C52D-4B6E-B0D3-C4593F572716}" name="Stĺpec9308" dataDxfId="7692"/>
    <tableColumn id="9309" xr3:uid="{0135EF52-D093-422E-8322-C36E9D4B3065}" name="Stĺpec9309" dataDxfId="7691"/>
    <tableColumn id="9310" xr3:uid="{2066B98F-FE62-4409-A395-F210CA769936}" name="Stĺpec9310" dataDxfId="7690"/>
    <tableColumn id="9311" xr3:uid="{E0587144-A836-4EC8-A304-6E65ACB9F763}" name="Stĺpec9311" dataDxfId="7689"/>
    <tableColumn id="9312" xr3:uid="{917320E1-F4EF-4424-8849-37F1FA16295D}" name="Stĺpec9312" dataDxfId="7688"/>
    <tableColumn id="9313" xr3:uid="{B1C2082B-38F5-4F9B-94A4-7C419CDE4460}" name="Stĺpec9313" dataDxfId="7687"/>
    <tableColumn id="9314" xr3:uid="{1916C76A-7636-4D4D-AFEF-89294311FF6E}" name="Stĺpec9314" dataDxfId="7686"/>
    <tableColumn id="9315" xr3:uid="{F9BFB9F7-3334-4238-8D14-625A29876133}" name="Stĺpec9315" dataDxfId="7685"/>
    <tableColumn id="9316" xr3:uid="{0EC00165-81BA-4A47-9C8D-4281B79B4E28}" name="Stĺpec9316" dataDxfId="7684"/>
    <tableColumn id="9317" xr3:uid="{E0C53CE4-981A-4152-9C5F-F2FD993E7458}" name="Stĺpec9317" dataDxfId="7683"/>
    <tableColumn id="9318" xr3:uid="{0C0B6464-A869-4283-B4EA-8A59BE6D3D77}" name="Stĺpec9318" dataDxfId="7682"/>
    <tableColumn id="9319" xr3:uid="{37A4D56C-5AFD-435F-8E33-38060C26AAF9}" name="Stĺpec9319" dataDxfId="7681"/>
    <tableColumn id="9320" xr3:uid="{7E486FFC-EF16-453F-AE28-42491F37E7E9}" name="Stĺpec9320" dataDxfId="7680"/>
    <tableColumn id="9321" xr3:uid="{6A8AFA78-6F46-420A-B66A-526B983C46C2}" name="Stĺpec9321" dataDxfId="7679"/>
    <tableColumn id="9322" xr3:uid="{86393120-1571-4951-AD1E-213BE28ADAFE}" name="Stĺpec9322" dataDxfId="7678"/>
    <tableColumn id="9323" xr3:uid="{F23C8FD6-AB49-4593-BB75-1F78BF68ABE5}" name="Stĺpec9323" dataDxfId="7677"/>
    <tableColumn id="9324" xr3:uid="{B1EA7CA6-8A09-4E64-9CEF-651365AAC813}" name="Stĺpec9324" dataDxfId="7676"/>
    <tableColumn id="9325" xr3:uid="{8EE70C42-CE7E-4988-BA36-F6D129819D1C}" name="Stĺpec9325" dataDxfId="7675"/>
    <tableColumn id="9326" xr3:uid="{C5649AD7-BF11-4435-AC16-11382E616134}" name="Stĺpec9326" dataDxfId="7674"/>
    <tableColumn id="9327" xr3:uid="{4062BD21-773F-41F3-B331-F4A7B0B55654}" name="Stĺpec9327" dataDxfId="7673"/>
    <tableColumn id="9328" xr3:uid="{9C5F7C98-118B-4FAE-B8D4-9126518740D6}" name="Stĺpec9328" dataDxfId="7672"/>
    <tableColumn id="9329" xr3:uid="{B0996C6E-0D9A-4F39-95C6-3C562BDF0E3D}" name="Stĺpec9329" dataDxfId="7671"/>
    <tableColumn id="9330" xr3:uid="{3AE68609-851A-4F1E-B133-5899CB12631E}" name="Stĺpec9330" dataDxfId="7670"/>
    <tableColumn id="9331" xr3:uid="{3C6D921E-2513-4C94-B0E1-725127AEA667}" name="Stĺpec9331" dataDxfId="7669"/>
    <tableColumn id="9332" xr3:uid="{CEBF947B-7ACF-4C74-8A67-8D41BF8B69D6}" name="Stĺpec9332" dataDxfId="7668"/>
    <tableColumn id="9333" xr3:uid="{3162623A-81A2-4003-9297-0011B6AE9F71}" name="Stĺpec9333" dataDxfId="7667"/>
    <tableColumn id="9334" xr3:uid="{68508DA0-EB73-4D53-9615-24AA98E0238A}" name="Stĺpec9334" dataDxfId="7666"/>
    <tableColumn id="9335" xr3:uid="{E6131C00-C459-4DB4-A0EC-540EEA3A8665}" name="Stĺpec9335" dataDxfId="7665"/>
    <tableColumn id="9336" xr3:uid="{BF331B3F-E792-4230-A20F-51D3BEB65FD5}" name="Stĺpec9336" dataDxfId="7664"/>
    <tableColumn id="9337" xr3:uid="{5086B14F-CDF2-46E9-8BCA-AC4026774088}" name="Stĺpec9337" dataDxfId="7663"/>
    <tableColumn id="9338" xr3:uid="{9D7A9306-A4B5-4A4B-ADAF-280712E46DEF}" name="Stĺpec9338" dataDxfId="7662"/>
    <tableColumn id="9339" xr3:uid="{2B998846-87C8-4235-92C3-CFEC46BB0C80}" name="Stĺpec9339" dataDxfId="7661"/>
    <tableColumn id="9340" xr3:uid="{CEFAEAAE-87CD-41C8-BF87-EEF1BE60BB1F}" name="Stĺpec9340" dataDxfId="7660"/>
    <tableColumn id="9341" xr3:uid="{AD27E099-85FB-444B-B1FC-096E1726B0C4}" name="Stĺpec9341" dataDxfId="7659"/>
    <tableColumn id="9342" xr3:uid="{0D5B3115-A48A-448F-B85E-414A3F3BC257}" name="Stĺpec9342" dataDxfId="7658"/>
    <tableColumn id="9343" xr3:uid="{1AEF59E7-3FF5-4E00-9E1A-A07F7CC37BE1}" name="Stĺpec9343" dataDxfId="7657"/>
    <tableColumn id="9344" xr3:uid="{282783BC-7ACB-4F02-9F30-589099F8BBC7}" name="Stĺpec9344" dataDxfId="7656"/>
    <tableColumn id="9345" xr3:uid="{7418A263-FAFC-4AF6-A16D-C55497BFC87F}" name="Stĺpec9345" dataDxfId="7655"/>
    <tableColumn id="9346" xr3:uid="{E5995F0C-8647-4D1A-A686-ED2D7792BD30}" name="Stĺpec9346" dataDxfId="7654"/>
    <tableColumn id="9347" xr3:uid="{6F598F09-AED2-4BBB-9CA4-223FBABBD568}" name="Stĺpec9347" dataDxfId="7653"/>
    <tableColumn id="9348" xr3:uid="{1B2FEAF6-88E0-4E9C-BD5A-396AAA69E29B}" name="Stĺpec9348" dataDxfId="7652"/>
    <tableColumn id="9349" xr3:uid="{71F4684C-8B30-4DC0-B2F4-09E4E497C461}" name="Stĺpec9349" dataDxfId="7651"/>
    <tableColumn id="9350" xr3:uid="{8B11D8F2-4461-4E54-BFF6-0CAA0967EA52}" name="Stĺpec9350" dataDxfId="7650"/>
    <tableColumn id="9351" xr3:uid="{0EB53F0B-FFAB-4989-B38B-9F65ED009DC1}" name="Stĺpec9351" dataDxfId="7649"/>
    <tableColumn id="9352" xr3:uid="{BF3182CC-6FD8-4C34-9D96-9ADA89AE580E}" name="Stĺpec9352" dataDxfId="7648"/>
    <tableColumn id="9353" xr3:uid="{7A59FCC6-0FC4-4353-8298-135862E8169A}" name="Stĺpec9353" dataDxfId="7647"/>
    <tableColumn id="9354" xr3:uid="{C03B3EBE-989E-4DCA-B08A-DC9B689E4663}" name="Stĺpec9354" dataDxfId="7646"/>
    <tableColumn id="9355" xr3:uid="{B0FFA9A8-7397-44B6-AC82-20637897C114}" name="Stĺpec9355" dataDxfId="7645"/>
    <tableColumn id="9356" xr3:uid="{E7C697F8-1C95-4D32-B6C1-B4D699B2C9E7}" name="Stĺpec9356" dataDxfId="7644"/>
    <tableColumn id="9357" xr3:uid="{D85D037E-4DCF-41A9-A8D5-CC33914FE771}" name="Stĺpec9357" dataDxfId="7643"/>
    <tableColumn id="9358" xr3:uid="{21F60611-4C07-4FC8-8B8F-A168320E9C21}" name="Stĺpec9358" dataDxfId="7642"/>
    <tableColumn id="9359" xr3:uid="{BDFB3F87-BC97-4DA9-BB2F-D6FBC4F4AD7D}" name="Stĺpec9359" dataDxfId="7641"/>
    <tableColumn id="9360" xr3:uid="{04D37787-AA27-4647-B530-FED6604C5804}" name="Stĺpec9360" dataDxfId="7640"/>
    <tableColumn id="9361" xr3:uid="{7C0FB90E-5446-4073-B797-6B6F2111D4E8}" name="Stĺpec9361" dataDxfId="7639"/>
    <tableColumn id="9362" xr3:uid="{0E6D1F5E-041C-483D-AFD2-E438A13AB314}" name="Stĺpec9362" dataDxfId="7638"/>
    <tableColumn id="9363" xr3:uid="{E3525213-FC2C-47E8-AA74-51E1F7BEEAB9}" name="Stĺpec9363" dataDxfId="7637"/>
    <tableColumn id="9364" xr3:uid="{DF608498-5754-404A-A712-FE78AA492022}" name="Stĺpec9364" dataDxfId="7636"/>
    <tableColumn id="9365" xr3:uid="{5CFF631A-4236-423D-A0F7-1DA36A75E5D6}" name="Stĺpec9365" dataDxfId="7635"/>
    <tableColumn id="9366" xr3:uid="{10DB7067-2D0D-4053-9F8C-DACD1334508C}" name="Stĺpec9366" dataDxfId="7634"/>
    <tableColumn id="9367" xr3:uid="{2E6D7C09-D9F6-49EA-8E6C-5845B62DAB74}" name="Stĺpec9367" dataDxfId="7633"/>
    <tableColumn id="9368" xr3:uid="{A6F6D4EE-E750-48FC-BAAD-9F31B3838274}" name="Stĺpec9368" dataDxfId="7632"/>
    <tableColumn id="9369" xr3:uid="{B2A081B7-F522-4844-BF25-DFFCEC885605}" name="Stĺpec9369" dataDxfId="7631"/>
    <tableColumn id="9370" xr3:uid="{CE80098F-66B4-4641-A557-2C48E7668034}" name="Stĺpec9370" dataDxfId="7630"/>
    <tableColumn id="9371" xr3:uid="{D47FEE51-FBA4-417E-8917-3DB53DB0B638}" name="Stĺpec9371" dataDxfId="7629"/>
    <tableColumn id="9372" xr3:uid="{B5432A0A-1B0F-4893-B27B-E6378EF1A035}" name="Stĺpec9372" dataDxfId="7628"/>
    <tableColumn id="9373" xr3:uid="{364E43A8-809E-4DBB-9BFA-831806523FF9}" name="Stĺpec9373" dataDxfId="7627"/>
    <tableColumn id="9374" xr3:uid="{9D03DAAE-7FC2-4B2A-870E-23D80BC1E25C}" name="Stĺpec9374" dataDxfId="7626"/>
    <tableColumn id="9375" xr3:uid="{F1CFA11B-3470-4EAC-B6CB-BB7CDD4A476F}" name="Stĺpec9375" dataDxfId="7625"/>
    <tableColumn id="9376" xr3:uid="{B1FD24BE-D5A4-4CA5-BA0F-7AB11C722021}" name="Stĺpec9376" dataDxfId="7624"/>
    <tableColumn id="9377" xr3:uid="{4F3744AA-8D8A-40E7-84EE-25717BA8F081}" name="Stĺpec9377" dataDxfId="7623"/>
    <tableColumn id="9378" xr3:uid="{B3A09E33-6D68-484C-B75A-F94B8421099A}" name="Stĺpec9378" dataDxfId="7622"/>
    <tableColumn id="9379" xr3:uid="{D1A82990-6A49-417D-9389-530ACC4CA183}" name="Stĺpec9379" dataDxfId="7621"/>
    <tableColumn id="9380" xr3:uid="{2761620C-1CD1-430B-B898-890DE6ECDE60}" name="Stĺpec9380" dataDxfId="7620"/>
    <tableColumn id="9381" xr3:uid="{6908135E-359D-4825-8084-1BAEB9B19F87}" name="Stĺpec9381" dataDxfId="7619"/>
    <tableColumn id="9382" xr3:uid="{9A26D2E8-BA2D-4B2F-9B22-1C5DCA79F4C3}" name="Stĺpec9382" dataDxfId="7618"/>
    <tableColumn id="9383" xr3:uid="{D490C67F-719C-47D1-BC9D-9AE0F25A91F6}" name="Stĺpec9383" dataDxfId="7617"/>
    <tableColumn id="9384" xr3:uid="{961244AC-B1F5-45BF-B2A8-ACB4A1CD0B11}" name="Stĺpec9384" dataDxfId="7616"/>
    <tableColumn id="9385" xr3:uid="{19F3F81B-0D7E-4DB3-8A7D-A030E81E2194}" name="Stĺpec9385" dataDxfId="7615"/>
    <tableColumn id="9386" xr3:uid="{5C43E94A-3E08-4846-9291-CF5D88359A3E}" name="Stĺpec9386" dataDxfId="7614"/>
    <tableColumn id="9387" xr3:uid="{72FF9B07-3967-4EBD-B59F-21EFCF2981B4}" name="Stĺpec9387" dataDxfId="7613"/>
    <tableColumn id="9388" xr3:uid="{5E372581-F85E-4941-A709-3890B7D47EC9}" name="Stĺpec9388" dataDxfId="7612"/>
    <tableColumn id="9389" xr3:uid="{213689D5-3F4E-43C2-9DF6-804502A791E2}" name="Stĺpec9389" dataDxfId="7611"/>
    <tableColumn id="9390" xr3:uid="{7741DF9B-3A0C-4DD5-AD29-6CAA76D4741F}" name="Stĺpec9390" dataDxfId="7610"/>
    <tableColumn id="9391" xr3:uid="{47026E55-6B15-4C6E-8B62-53E3E0C62082}" name="Stĺpec9391" dataDxfId="7609"/>
    <tableColumn id="9392" xr3:uid="{4D9A8D47-A877-49F6-88D4-55E48E8E86E4}" name="Stĺpec9392" dataDxfId="7608"/>
    <tableColumn id="9393" xr3:uid="{86E6F5B6-DD6F-43B5-8A0B-443D3BDEE014}" name="Stĺpec9393" dataDxfId="7607"/>
    <tableColumn id="9394" xr3:uid="{BE82AED5-6308-4253-985B-4DDB21B6A6B6}" name="Stĺpec9394" dataDxfId="7606"/>
    <tableColumn id="9395" xr3:uid="{0D113F1A-688E-4850-9551-D30E27EBD57C}" name="Stĺpec9395" dataDxfId="7605"/>
    <tableColumn id="9396" xr3:uid="{5EAAEC2E-3DA4-45BE-A6C3-EBB24A0CE4D1}" name="Stĺpec9396" dataDxfId="7604"/>
    <tableColumn id="9397" xr3:uid="{CBE1F168-723A-462E-8E05-39E4A98A9DA7}" name="Stĺpec9397" dataDxfId="7603"/>
    <tableColumn id="9398" xr3:uid="{07B8E17D-24FD-40FE-9ECD-EF4E09F79D52}" name="Stĺpec9398" dataDxfId="7602"/>
    <tableColumn id="9399" xr3:uid="{15719B9C-34A5-4917-A26D-5872C015F311}" name="Stĺpec9399" dataDxfId="7601"/>
    <tableColumn id="9400" xr3:uid="{1F4DC173-A43B-41CE-AFDD-7D96CBB5D867}" name="Stĺpec9400" dataDxfId="7600"/>
    <tableColumn id="9401" xr3:uid="{241B0742-8BF2-4936-A52D-397F3A94CFD1}" name="Stĺpec9401" dataDxfId="7599"/>
    <tableColumn id="9402" xr3:uid="{472C5478-E6CF-47CB-969C-77AD35206C3C}" name="Stĺpec9402" dataDxfId="7598"/>
    <tableColumn id="9403" xr3:uid="{734FA2F2-3C0E-4F14-ACCA-E8B0E6E0EF43}" name="Stĺpec9403" dataDxfId="7597"/>
    <tableColumn id="9404" xr3:uid="{7118D35D-2CB3-4E82-8569-C43C241EF0D9}" name="Stĺpec9404" dataDxfId="7596"/>
    <tableColumn id="9405" xr3:uid="{D14DCD87-148C-4E0B-A013-37CB8DA030F7}" name="Stĺpec9405" dataDxfId="7595"/>
    <tableColumn id="9406" xr3:uid="{17D16B6F-5B87-4509-866F-F7471F961659}" name="Stĺpec9406" dataDxfId="7594"/>
    <tableColumn id="9407" xr3:uid="{2C962B1C-F563-41A8-8D83-CAB4F3779DC7}" name="Stĺpec9407" dataDxfId="7593"/>
    <tableColumn id="9408" xr3:uid="{CA2F3A08-0AF3-44D2-AC80-92F433646E97}" name="Stĺpec9408" dataDxfId="7592"/>
    <tableColumn id="9409" xr3:uid="{2667E546-8901-42C2-964F-38E83EE334F1}" name="Stĺpec9409" dataDxfId="7591"/>
    <tableColumn id="9410" xr3:uid="{DBDBF503-D2A9-47A2-9CF8-05A59344316F}" name="Stĺpec9410" dataDxfId="7590"/>
    <tableColumn id="9411" xr3:uid="{FC66EA7B-6615-43EB-A8A1-6922DFD425F8}" name="Stĺpec9411" dataDxfId="7589"/>
    <tableColumn id="9412" xr3:uid="{7F9AE118-3A33-4838-96C6-0798E0F15279}" name="Stĺpec9412" dataDxfId="7588"/>
    <tableColumn id="9413" xr3:uid="{8754DA01-699D-4CA5-8DDE-3FD7F7BBD0CE}" name="Stĺpec9413" dataDxfId="7587"/>
    <tableColumn id="9414" xr3:uid="{BB72397D-A9D3-4BBD-96A7-8EEDB1B274A6}" name="Stĺpec9414" dataDxfId="7586"/>
    <tableColumn id="9415" xr3:uid="{885E66FF-221A-4C36-A8F4-646DB38A8D5A}" name="Stĺpec9415" dataDxfId="7585"/>
    <tableColumn id="9416" xr3:uid="{DB451972-CB36-49F2-850D-AC1EF141BDAB}" name="Stĺpec9416" dataDxfId="7584"/>
    <tableColumn id="9417" xr3:uid="{C9F50A3F-BF72-4B2F-8491-752691363C27}" name="Stĺpec9417" dataDxfId="7583"/>
    <tableColumn id="9418" xr3:uid="{3A63A01E-04F1-4B95-A25D-5C0008F04D0F}" name="Stĺpec9418" dataDxfId="7582"/>
    <tableColumn id="9419" xr3:uid="{87907208-4E7E-4128-82F1-EC25267CDC24}" name="Stĺpec9419" dataDxfId="7581"/>
    <tableColumn id="9420" xr3:uid="{1A99BCF0-855A-45B5-B9E8-D78FBBE11F64}" name="Stĺpec9420" dataDxfId="7580"/>
    <tableColumn id="9421" xr3:uid="{274BDFC0-1010-42F9-8F39-DF3ECB6F8E2D}" name="Stĺpec9421" dataDxfId="7579"/>
    <tableColumn id="9422" xr3:uid="{0657E6F7-53D8-491C-94B7-EFBD8C27CFB5}" name="Stĺpec9422" dataDxfId="7578"/>
    <tableColumn id="9423" xr3:uid="{42125CEA-A8FD-4BB7-8EFD-9FEC6080EB6E}" name="Stĺpec9423" dataDxfId="7577"/>
    <tableColumn id="9424" xr3:uid="{D7992953-CB3F-4704-8583-D7EF8816CFFD}" name="Stĺpec9424" dataDxfId="7576"/>
    <tableColumn id="9425" xr3:uid="{EA45B782-A958-4D7E-ADD7-B19B8B760DC4}" name="Stĺpec9425" dataDxfId="7575"/>
    <tableColumn id="9426" xr3:uid="{F5C6AB0C-79DA-41FC-97B2-977B09B1352E}" name="Stĺpec9426" dataDxfId="7574"/>
    <tableColumn id="9427" xr3:uid="{34042B97-4758-4D33-8EE4-E0662C7475D1}" name="Stĺpec9427" dataDxfId="7573"/>
    <tableColumn id="9428" xr3:uid="{2F69C3C1-131C-4D9D-837C-CFD845BFA137}" name="Stĺpec9428" dataDxfId="7572"/>
    <tableColumn id="9429" xr3:uid="{8FC08246-3602-4E4B-9C39-905765586881}" name="Stĺpec9429" dataDxfId="7571"/>
    <tableColumn id="9430" xr3:uid="{0F60686B-9DAD-4FC4-9B24-B20DB96B718A}" name="Stĺpec9430" dataDxfId="7570"/>
    <tableColumn id="9431" xr3:uid="{DD505154-8B79-4A0E-84BC-7CE6A867752F}" name="Stĺpec9431" dataDxfId="7569"/>
    <tableColumn id="9432" xr3:uid="{D74DAB18-B872-427A-82AC-E8EEF4055329}" name="Stĺpec9432" dataDxfId="7568"/>
    <tableColumn id="9433" xr3:uid="{5A2337ED-3378-4E29-9C69-14EDB4B48092}" name="Stĺpec9433" dataDxfId="7567"/>
    <tableColumn id="9434" xr3:uid="{F60687B3-97AA-4BA2-977F-DDBB42B19E1D}" name="Stĺpec9434" dataDxfId="7566"/>
    <tableColumn id="9435" xr3:uid="{151EF8F5-3359-4C38-8C61-B7F941FDD3D6}" name="Stĺpec9435" dataDxfId="7565"/>
    <tableColumn id="9436" xr3:uid="{09C34B3B-05FF-4875-8C42-7F0AA8758779}" name="Stĺpec9436" dataDxfId="7564"/>
    <tableColumn id="9437" xr3:uid="{9582BC72-9A18-4EBB-8E15-ACFEF07AF6A1}" name="Stĺpec9437" dataDxfId="7563"/>
    <tableColumn id="9438" xr3:uid="{C5310BEC-2739-40C1-9BA7-6F88AA263934}" name="Stĺpec9438" dataDxfId="7562"/>
    <tableColumn id="9439" xr3:uid="{3FBF59C6-47FF-4CF7-AD80-FAE0DC88992E}" name="Stĺpec9439" dataDxfId="7561"/>
    <tableColumn id="9440" xr3:uid="{F206E59C-F450-4749-BACE-4AFD1394EEF8}" name="Stĺpec9440" dataDxfId="7560"/>
    <tableColumn id="9441" xr3:uid="{22E86C62-FF9F-46D2-AABB-6ED743348108}" name="Stĺpec9441" dataDxfId="7559"/>
    <tableColumn id="9442" xr3:uid="{4EDBD716-05F8-4C22-B4EA-5E3BB10F2489}" name="Stĺpec9442" dataDxfId="7558"/>
    <tableColumn id="9443" xr3:uid="{0662F0CC-D0EA-4DBD-A0CC-42C5551E3E71}" name="Stĺpec9443" dataDxfId="7557"/>
    <tableColumn id="9444" xr3:uid="{98F807D2-DC56-440A-9D5F-4C3C96667196}" name="Stĺpec9444" dataDxfId="7556"/>
    <tableColumn id="9445" xr3:uid="{CB557306-64F1-4241-A4DE-EE540E6E62C4}" name="Stĺpec9445" dataDxfId="7555"/>
    <tableColumn id="9446" xr3:uid="{8217BA24-1F98-4C6C-A83C-C45C4E2CF4E0}" name="Stĺpec9446" dataDxfId="7554"/>
    <tableColumn id="9447" xr3:uid="{A70E7D1C-A0EA-40F8-8FAB-D0AA825DAAB9}" name="Stĺpec9447" dataDxfId="7553"/>
    <tableColumn id="9448" xr3:uid="{6EA31638-77FE-4348-BD9A-E62D63B1B28B}" name="Stĺpec9448" dataDxfId="7552"/>
    <tableColumn id="9449" xr3:uid="{10EA5135-7758-4EDC-AC62-904760F01C27}" name="Stĺpec9449" dataDxfId="7551"/>
    <tableColumn id="9450" xr3:uid="{7F6B81FF-4B06-4760-9E58-DA4984B121C7}" name="Stĺpec9450" dataDxfId="7550"/>
    <tableColumn id="9451" xr3:uid="{92025826-0CC7-4C73-BC60-78E0BB458385}" name="Stĺpec9451" dataDxfId="7549"/>
    <tableColumn id="9452" xr3:uid="{7229AE5C-23D3-4A80-81BE-130F8F22866D}" name="Stĺpec9452" dataDxfId="7548"/>
    <tableColumn id="9453" xr3:uid="{99F1218C-DBF4-4673-8416-BF024B57FB4E}" name="Stĺpec9453" dataDxfId="7547"/>
    <tableColumn id="9454" xr3:uid="{823ACC83-7837-423F-9B72-BBA98350C9BF}" name="Stĺpec9454" dataDxfId="7546"/>
    <tableColumn id="9455" xr3:uid="{3703F9C2-ADC5-4F1F-A48A-4F01477FD78B}" name="Stĺpec9455" dataDxfId="7545"/>
    <tableColumn id="9456" xr3:uid="{5BC3CD9D-1BDC-452B-B9C3-231568321AE7}" name="Stĺpec9456" dataDxfId="7544"/>
    <tableColumn id="9457" xr3:uid="{DC1EF5EB-BAE0-4150-AF1A-D2E3F2C2A635}" name="Stĺpec9457" dataDxfId="7543"/>
    <tableColumn id="9458" xr3:uid="{3AF6B949-3E21-4A17-A8B2-87DB71B4EFBC}" name="Stĺpec9458" dataDxfId="7542"/>
    <tableColumn id="9459" xr3:uid="{D4ACE424-AC69-49A1-AC93-ED171C8D75A6}" name="Stĺpec9459" dataDxfId="7541"/>
    <tableColumn id="9460" xr3:uid="{C7FC0884-3432-48E1-9F41-9CF074004142}" name="Stĺpec9460" dataDxfId="7540"/>
    <tableColumn id="9461" xr3:uid="{B531B779-C245-4D1A-8C53-70B98B38B429}" name="Stĺpec9461" dataDxfId="7539"/>
    <tableColumn id="9462" xr3:uid="{4546F494-0930-4DEE-9971-959FAFD7C782}" name="Stĺpec9462" dataDxfId="7538"/>
    <tableColumn id="9463" xr3:uid="{9D36E07E-A18E-4237-8A24-A2DAEB4F2736}" name="Stĺpec9463" dataDxfId="7537"/>
    <tableColumn id="9464" xr3:uid="{5D9E6C5F-BFBF-4537-A5CD-0A7D2B88963B}" name="Stĺpec9464" dataDxfId="7536"/>
    <tableColumn id="9465" xr3:uid="{0BF94F1D-A53C-442D-85AE-ED9DE62B23B9}" name="Stĺpec9465" dataDxfId="7535"/>
    <tableColumn id="9466" xr3:uid="{67F35E16-3C66-4C08-8325-B73332EB0A11}" name="Stĺpec9466" dataDxfId="7534"/>
    <tableColumn id="9467" xr3:uid="{E1E5453B-240B-4EC5-8255-6888211FE2EC}" name="Stĺpec9467" dataDxfId="7533"/>
    <tableColumn id="9468" xr3:uid="{823AF3E6-B5FA-4E7A-A1DC-4ACE322F6D5E}" name="Stĺpec9468" dataDxfId="7532"/>
    <tableColumn id="9469" xr3:uid="{AC3CD8ED-5C3D-49DC-BEF0-777A186A67A7}" name="Stĺpec9469" dataDxfId="7531"/>
    <tableColumn id="9470" xr3:uid="{45562682-EA07-43BD-9C00-1BC485086845}" name="Stĺpec9470" dataDxfId="7530"/>
    <tableColumn id="9471" xr3:uid="{2FDBBF3A-3018-4B20-85C3-6DCD35CF34DB}" name="Stĺpec9471" dataDxfId="7529"/>
    <tableColumn id="9472" xr3:uid="{4D48490E-F01A-4677-B63A-E0ADD4A8A7BD}" name="Stĺpec9472" dataDxfId="7528"/>
    <tableColumn id="9473" xr3:uid="{735FF9E4-276D-4A7B-9D43-D60DDEF19E39}" name="Stĺpec9473" dataDxfId="7527"/>
    <tableColumn id="9474" xr3:uid="{17D5C13E-3A7B-404D-9DD8-53A32C39EF03}" name="Stĺpec9474" dataDxfId="7526"/>
    <tableColumn id="9475" xr3:uid="{A3542350-D5FD-4CC0-9AA4-51A15684120A}" name="Stĺpec9475" dataDxfId="7525"/>
    <tableColumn id="9476" xr3:uid="{226FFB67-B282-43BD-B15A-39524C801921}" name="Stĺpec9476" dataDxfId="7524"/>
    <tableColumn id="9477" xr3:uid="{7B994EA2-3C46-4ABC-A141-5BC315F1F23A}" name="Stĺpec9477" dataDxfId="7523"/>
    <tableColumn id="9478" xr3:uid="{1912A279-DF32-4AD9-AA52-354C065D7ED6}" name="Stĺpec9478" dataDxfId="7522"/>
    <tableColumn id="9479" xr3:uid="{0DF97A65-10D8-4B8D-87DB-3783487A7133}" name="Stĺpec9479" dataDxfId="7521"/>
    <tableColumn id="9480" xr3:uid="{6D26FA1A-C809-40F3-A7F9-F795D4B169F7}" name="Stĺpec9480" dataDxfId="7520"/>
    <tableColumn id="9481" xr3:uid="{1E1C6155-8342-48FB-A393-482D49D82146}" name="Stĺpec9481" dataDxfId="7519"/>
    <tableColumn id="9482" xr3:uid="{AD4F7555-6F34-4A09-AEFF-A4BF0FBD866C}" name="Stĺpec9482" dataDxfId="7518"/>
    <tableColumn id="9483" xr3:uid="{E51DACC7-E61B-4F6A-8EBA-CD9B5ABB8B61}" name="Stĺpec9483" dataDxfId="7517"/>
    <tableColumn id="9484" xr3:uid="{92C410DF-0C4C-4018-AFEA-D5EC1F5D338A}" name="Stĺpec9484" dataDxfId="7516"/>
    <tableColumn id="9485" xr3:uid="{CD30C135-2216-49F9-8DDA-DD29A9584603}" name="Stĺpec9485" dataDxfId="7515"/>
    <tableColumn id="9486" xr3:uid="{8CED20A9-051C-4A69-8D7C-D7F689D24652}" name="Stĺpec9486" dataDxfId="7514"/>
    <tableColumn id="9487" xr3:uid="{8CDE0424-FEB9-485B-AB88-B76BA2C061E9}" name="Stĺpec9487" dataDxfId="7513"/>
    <tableColumn id="9488" xr3:uid="{E69B69DC-BCF9-4F97-8390-A77274193ECF}" name="Stĺpec9488" dataDxfId="7512"/>
    <tableColumn id="9489" xr3:uid="{93A97221-B080-46BF-921D-534148FCFCAD}" name="Stĺpec9489" dataDxfId="7511"/>
    <tableColumn id="9490" xr3:uid="{BB256D35-C92A-4B22-987F-6CC1D4D82D07}" name="Stĺpec9490" dataDxfId="7510"/>
    <tableColumn id="9491" xr3:uid="{96B48546-0A22-483F-831D-CBB0A1E94EA8}" name="Stĺpec9491" dataDxfId="7509"/>
    <tableColumn id="9492" xr3:uid="{566BCF70-31EF-4508-A329-23611FA12A63}" name="Stĺpec9492" dataDxfId="7508"/>
    <tableColumn id="9493" xr3:uid="{B85333E5-1122-46A1-B80C-98F860B90D75}" name="Stĺpec9493" dataDxfId="7507"/>
    <tableColumn id="9494" xr3:uid="{BFE9D436-9D7F-4B1B-9579-397B6A005C17}" name="Stĺpec9494" dataDxfId="7506"/>
    <tableColumn id="9495" xr3:uid="{B9769EBB-5D9E-4806-89E6-0E37F3C91232}" name="Stĺpec9495" dataDxfId="7505"/>
    <tableColumn id="9496" xr3:uid="{1780D00D-B342-4EF7-9F61-3047B795A4E4}" name="Stĺpec9496" dataDxfId="7504"/>
    <tableColumn id="9497" xr3:uid="{CEAD4984-7783-4B91-BA4A-D2515FA8BFA2}" name="Stĺpec9497" dataDxfId="7503"/>
    <tableColumn id="9498" xr3:uid="{37A7ECFB-808D-484A-AE66-ABC30880D063}" name="Stĺpec9498" dataDxfId="7502"/>
    <tableColumn id="9499" xr3:uid="{9B6A035C-18D5-4566-BDD3-C4455516BE40}" name="Stĺpec9499" dataDxfId="7501"/>
    <tableColumn id="9500" xr3:uid="{1AC5F793-D129-4C34-B617-3F06BB8C2F3B}" name="Stĺpec9500" dataDxfId="7500"/>
    <tableColumn id="9501" xr3:uid="{71813965-0B0C-41C6-B3F2-806B973C63D4}" name="Stĺpec9501" dataDxfId="7499"/>
    <tableColumn id="9502" xr3:uid="{EB0E666F-6A90-4344-B7BC-A3BA160D382E}" name="Stĺpec9502" dataDxfId="7498"/>
    <tableColumn id="9503" xr3:uid="{822612DD-AC0A-40EA-8393-B753BF3E6802}" name="Stĺpec9503" dataDxfId="7497"/>
    <tableColumn id="9504" xr3:uid="{41DFF04B-9851-4328-9A08-BBC24D6D45C8}" name="Stĺpec9504" dataDxfId="7496"/>
    <tableColumn id="9505" xr3:uid="{8CE0559E-B5D8-4B4D-9490-6660440631F9}" name="Stĺpec9505" dataDxfId="7495"/>
    <tableColumn id="9506" xr3:uid="{B9D6D8EA-7757-4CDF-AE18-33CF4390D1E3}" name="Stĺpec9506" dataDxfId="7494"/>
    <tableColumn id="9507" xr3:uid="{A4750BEC-9EA5-4B3A-AFD2-EB964B96064B}" name="Stĺpec9507" dataDxfId="7493"/>
    <tableColumn id="9508" xr3:uid="{C3644E52-8DB4-4D88-817A-11A1F5D7D368}" name="Stĺpec9508" dataDxfId="7492"/>
    <tableColumn id="9509" xr3:uid="{AC2BF15C-1DF5-4FAB-BF90-50DB307181F2}" name="Stĺpec9509" dataDxfId="7491"/>
    <tableColumn id="9510" xr3:uid="{949F5E5B-045F-4854-BC64-6D133C040F87}" name="Stĺpec9510" dataDxfId="7490"/>
    <tableColumn id="9511" xr3:uid="{2B73D90C-6C14-4D32-808C-A2E6FEF282BD}" name="Stĺpec9511" dataDxfId="7489"/>
    <tableColumn id="9512" xr3:uid="{B8B2688B-9A83-401F-A993-DAF30BAF5402}" name="Stĺpec9512" dataDxfId="7488"/>
    <tableColumn id="9513" xr3:uid="{D04ADBBD-A89E-496D-81CC-8CD42C077AE3}" name="Stĺpec9513" dataDxfId="7487"/>
    <tableColumn id="9514" xr3:uid="{C98D4B8D-94CA-4B56-BB13-2607AFC0661D}" name="Stĺpec9514" dataDxfId="7486"/>
    <tableColumn id="9515" xr3:uid="{184F1CE5-55CE-4BA6-813D-9CFB9987176E}" name="Stĺpec9515" dataDxfId="7485"/>
    <tableColumn id="9516" xr3:uid="{2917E4F9-DE8A-4298-9685-76CEF038C73C}" name="Stĺpec9516" dataDxfId="7484"/>
    <tableColumn id="9517" xr3:uid="{667339C9-F255-419A-ACC4-D2A4A572936E}" name="Stĺpec9517" dataDxfId="7483"/>
    <tableColumn id="9518" xr3:uid="{88CB8AE5-B5E7-442A-A0A0-5F670B68058E}" name="Stĺpec9518" dataDxfId="7482"/>
    <tableColumn id="9519" xr3:uid="{F993B670-D200-4A68-B1BF-4C911540CB9F}" name="Stĺpec9519" dataDxfId="7481"/>
    <tableColumn id="9520" xr3:uid="{0FE5EC24-20EE-4FB1-AD12-E1D8B2811A86}" name="Stĺpec9520" dataDxfId="7480"/>
    <tableColumn id="9521" xr3:uid="{A559408A-699B-47D5-B9FD-DA20A63549AD}" name="Stĺpec9521" dataDxfId="7479"/>
    <tableColumn id="9522" xr3:uid="{F2A49BB1-3929-469F-9701-9ADBEA4A106B}" name="Stĺpec9522" dataDxfId="7478"/>
    <tableColumn id="9523" xr3:uid="{281067B9-F39D-4823-A80D-14BE281B39F5}" name="Stĺpec9523" dataDxfId="7477"/>
    <tableColumn id="9524" xr3:uid="{F01FB4A6-699C-445A-947F-0D69CF4EDE22}" name="Stĺpec9524" dataDxfId="7476"/>
    <tableColumn id="9525" xr3:uid="{91E4E4CD-275B-4920-85AE-C82944463871}" name="Stĺpec9525" dataDxfId="7475"/>
    <tableColumn id="9526" xr3:uid="{13C932FF-FF3C-48AB-899C-E136F2044382}" name="Stĺpec9526" dataDxfId="7474"/>
    <tableColumn id="9527" xr3:uid="{A13883D8-7497-4851-9AEB-53C5752754E3}" name="Stĺpec9527" dataDxfId="7473"/>
    <tableColumn id="9528" xr3:uid="{AC3343E6-003F-4A0E-9537-6D730725D76A}" name="Stĺpec9528" dataDxfId="7472"/>
    <tableColumn id="9529" xr3:uid="{33F204E7-ED1F-4F2D-8F2D-30D942B42E35}" name="Stĺpec9529" dataDxfId="7471"/>
    <tableColumn id="9530" xr3:uid="{7DD2BD9E-A4C7-4B1A-B62D-2B4EECE74317}" name="Stĺpec9530" dataDxfId="7470"/>
    <tableColumn id="9531" xr3:uid="{87012B87-A7C4-4FF8-B0CD-6B7DB3870A0D}" name="Stĺpec9531" dataDxfId="7469"/>
    <tableColumn id="9532" xr3:uid="{FFAD214A-0A31-4E2C-BF78-2994F7612326}" name="Stĺpec9532" dataDxfId="7468"/>
    <tableColumn id="9533" xr3:uid="{C80A15C6-13BB-4E86-B243-0320CB402BFA}" name="Stĺpec9533" dataDxfId="7467"/>
    <tableColumn id="9534" xr3:uid="{8CBCAD23-EE50-4CC8-B2C3-9BA6D3DC45FB}" name="Stĺpec9534" dataDxfId="7466"/>
    <tableColumn id="9535" xr3:uid="{B82E9AD1-E78A-4C8E-8178-A571CD7ACFD7}" name="Stĺpec9535" dataDxfId="7465"/>
    <tableColumn id="9536" xr3:uid="{0E7ECBBB-5675-49AB-92FC-B4C5CD543B11}" name="Stĺpec9536" dataDxfId="7464"/>
    <tableColumn id="9537" xr3:uid="{B5E7035D-5885-41BF-B954-1AD1AB836E35}" name="Stĺpec9537" dataDxfId="7463"/>
    <tableColumn id="9538" xr3:uid="{F58EC120-0870-466A-A5E6-1FBE2AE3A088}" name="Stĺpec9538" dataDxfId="7462"/>
    <tableColumn id="9539" xr3:uid="{482187A7-2B5E-4E02-B211-7F0046B87EF3}" name="Stĺpec9539" dataDxfId="7461"/>
    <tableColumn id="9540" xr3:uid="{CE9FB1E9-1412-4AC2-A267-E586F9D0B598}" name="Stĺpec9540" dataDxfId="7460"/>
    <tableColumn id="9541" xr3:uid="{C5F487E5-A419-43D4-8AE2-91F81E9072AA}" name="Stĺpec9541" dataDxfId="7459"/>
    <tableColumn id="9542" xr3:uid="{D1D3294E-31A4-48ED-AA3B-0D87AE1C561E}" name="Stĺpec9542" dataDxfId="7458"/>
    <tableColumn id="9543" xr3:uid="{4604138D-87D7-48A8-AF40-3B805D062B64}" name="Stĺpec9543" dataDxfId="7457"/>
    <tableColumn id="9544" xr3:uid="{6DECC3A6-83CE-47B4-888D-E6AC24B26E9F}" name="Stĺpec9544" dataDxfId="7456"/>
    <tableColumn id="9545" xr3:uid="{FA783741-FF6C-46CF-93BA-6388A6A1F020}" name="Stĺpec9545" dataDxfId="7455"/>
    <tableColumn id="9546" xr3:uid="{0F36A824-96AA-4585-B140-257CA3536CFB}" name="Stĺpec9546" dataDxfId="7454"/>
    <tableColumn id="9547" xr3:uid="{6CD31903-36D7-4494-AB12-83ED1C77C9D7}" name="Stĺpec9547" dataDxfId="7453"/>
    <tableColumn id="9548" xr3:uid="{BFBF19DD-F237-44E7-A325-D84C95EEB34C}" name="Stĺpec9548" dataDxfId="7452"/>
    <tableColumn id="9549" xr3:uid="{EBF67F2A-5B1A-4BD5-AFCB-168F6716A9EF}" name="Stĺpec9549" dataDxfId="7451"/>
    <tableColumn id="9550" xr3:uid="{DB1225F2-DB52-4577-97EF-E675BECF7D1D}" name="Stĺpec9550" dataDxfId="7450"/>
    <tableColumn id="9551" xr3:uid="{9D5D17AE-1961-4DD0-A263-2864C5EBE7D9}" name="Stĺpec9551" dataDxfId="7449"/>
    <tableColumn id="9552" xr3:uid="{2BCFCD46-3574-4F40-99E5-E42DF78BFD53}" name="Stĺpec9552" dataDxfId="7448"/>
    <tableColumn id="9553" xr3:uid="{1557524E-16CE-4B8D-8C90-F896DEBCED6D}" name="Stĺpec9553" dataDxfId="7447"/>
    <tableColumn id="9554" xr3:uid="{FA3F25BF-E134-45D4-9D1B-5C42212F4608}" name="Stĺpec9554" dataDxfId="7446"/>
    <tableColumn id="9555" xr3:uid="{32C52418-4365-46B8-89D0-74DE98405C30}" name="Stĺpec9555" dataDxfId="7445"/>
    <tableColumn id="9556" xr3:uid="{49EA974D-D09B-4F0C-88CA-17ED56A6856E}" name="Stĺpec9556" dataDxfId="7444"/>
    <tableColumn id="9557" xr3:uid="{5103FC16-057E-4E83-9333-6158D73157A6}" name="Stĺpec9557" dataDxfId="7443"/>
    <tableColumn id="9558" xr3:uid="{04BF3803-4749-4299-9635-34552A20067C}" name="Stĺpec9558" dataDxfId="7442"/>
    <tableColumn id="9559" xr3:uid="{49AF69FB-FA76-447B-B830-B5FE72845420}" name="Stĺpec9559" dataDxfId="7441"/>
    <tableColumn id="9560" xr3:uid="{4C2F3B99-AAF6-4431-B7E1-58DF53B16E7D}" name="Stĺpec9560" dataDxfId="7440"/>
    <tableColumn id="9561" xr3:uid="{09F9188C-23C2-4B29-89C0-CF06758EAE48}" name="Stĺpec9561" dataDxfId="7439"/>
    <tableColumn id="9562" xr3:uid="{622207A3-25FD-4821-BAD0-8C2F7DCE55FD}" name="Stĺpec9562" dataDxfId="7438"/>
    <tableColumn id="9563" xr3:uid="{20ACB948-0504-4C58-B3B6-6349C9ECFE1B}" name="Stĺpec9563" dataDxfId="7437"/>
    <tableColumn id="9564" xr3:uid="{53421A9D-8667-4F39-A2C0-F981E57BD99D}" name="Stĺpec9564" dataDxfId="7436"/>
    <tableColumn id="9565" xr3:uid="{D4090B6D-66B9-451F-ADA0-39444BEC7402}" name="Stĺpec9565" dataDxfId="7435"/>
    <tableColumn id="9566" xr3:uid="{B86B3664-9635-4FF7-B1C8-CFB94DF64B26}" name="Stĺpec9566" dataDxfId="7434"/>
    <tableColumn id="9567" xr3:uid="{5292EE76-C7F0-400F-9D48-2BD3E31E0D89}" name="Stĺpec9567" dataDxfId="7433"/>
    <tableColumn id="9568" xr3:uid="{6293813C-E8BF-4225-8E9F-1CF1D52F9BE0}" name="Stĺpec9568" dataDxfId="7432"/>
    <tableColumn id="9569" xr3:uid="{99884268-A715-40CA-B7CE-CD5AD8B5D7A3}" name="Stĺpec9569" dataDxfId="7431"/>
    <tableColumn id="9570" xr3:uid="{8C2B8285-874F-4AE6-A6B4-B1E90B9F7DA2}" name="Stĺpec9570" dataDxfId="7430"/>
    <tableColumn id="9571" xr3:uid="{375D36DF-D95B-47D6-A06D-449AB3350B3A}" name="Stĺpec9571" dataDxfId="7429"/>
    <tableColumn id="9572" xr3:uid="{A0796071-F1DD-4B99-AACB-601394E1942D}" name="Stĺpec9572" dataDxfId="7428"/>
    <tableColumn id="9573" xr3:uid="{4F4BF941-A836-4466-BF01-7AF2A3B88BAD}" name="Stĺpec9573" dataDxfId="7427"/>
    <tableColumn id="9574" xr3:uid="{13C97A61-C94A-4CCE-A97A-B3EE1E91AA1D}" name="Stĺpec9574" dataDxfId="7426"/>
    <tableColumn id="9575" xr3:uid="{A4640FBF-DF0A-4591-AC30-28A5DA61FD9A}" name="Stĺpec9575" dataDxfId="7425"/>
    <tableColumn id="9576" xr3:uid="{42571572-777C-4C22-A343-2606B2AC4709}" name="Stĺpec9576" dataDxfId="7424"/>
    <tableColumn id="9577" xr3:uid="{DE452CE2-6339-42D6-9EDB-C2B8C5878DFA}" name="Stĺpec9577" dataDxfId="7423"/>
    <tableColumn id="9578" xr3:uid="{9C4AB58F-F8A1-487F-B2D5-730F3E63B0CE}" name="Stĺpec9578" dataDxfId="7422"/>
    <tableColumn id="9579" xr3:uid="{BA0E054D-5D3E-4FD1-A25F-3938B1310D8A}" name="Stĺpec9579" dataDxfId="7421"/>
    <tableColumn id="9580" xr3:uid="{F4083554-8AC8-4601-94DC-3F28DCEE8961}" name="Stĺpec9580" dataDxfId="7420"/>
    <tableColumn id="9581" xr3:uid="{83276906-B072-4893-9ACE-D011466C679D}" name="Stĺpec9581" dataDxfId="7419"/>
    <tableColumn id="9582" xr3:uid="{4D61C91F-3CEE-495A-BEA5-E125504A5A10}" name="Stĺpec9582" dataDxfId="7418"/>
    <tableColumn id="9583" xr3:uid="{81C5C69A-616E-4287-997B-D104B74BF917}" name="Stĺpec9583" dataDxfId="7417"/>
    <tableColumn id="9584" xr3:uid="{6F25AED2-3D91-4DB2-A46F-207F6B5ED11F}" name="Stĺpec9584" dataDxfId="7416"/>
    <tableColumn id="9585" xr3:uid="{ADF765CA-2D35-47A8-9433-6DCC0FCE50E1}" name="Stĺpec9585" dataDxfId="7415"/>
    <tableColumn id="9586" xr3:uid="{A77FBDAD-A544-48CE-917F-F6C806350F41}" name="Stĺpec9586" dataDxfId="7414"/>
    <tableColumn id="9587" xr3:uid="{34C69A31-D8BC-4C40-B4D7-B1A38AF6A4A1}" name="Stĺpec9587" dataDxfId="7413"/>
    <tableColumn id="9588" xr3:uid="{821E91B1-45CB-4DCE-8A43-441FF1D28456}" name="Stĺpec9588" dataDxfId="7412"/>
    <tableColumn id="9589" xr3:uid="{295F8FF6-6E45-4A27-A9A9-815617700EEE}" name="Stĺpec9589" dataDxfId="7411"/>
    <tableColumn id="9590" xr3:uid="{67A3D8EF-BCD1-473B-8D32-B83E503B47AB}" name="Stĺpec9590" dataDxfId="7410"/>
    <tableColumn id="9591" xr3:uid="{F7738DA3-5E99-44AF-84CC-FCD51FB08123}" name="Stĺpec9591" dataDxfId="7409"/>
    <tableColumn id="9592" xr3:uid="{C8741B3F-4619-4E51-8737-EAEF1FEE3996}" name="Stĺpec9592" dataDxfId="7408"/>
    <tableColumn id="9593" xr3:uid="{D80EF56A-1A76-48AA-9725-39575B7724DA}" name="Stĺpec9593" dataDxfId="7407"/>
    <tableColumn id="9594" xr3:uid="{AE21BB9D-41AE-4F0D-8685-956A51ACABBD}" name="Stĺpec9594" dataDxfId="7406"/>
    <tableColumn id="9595" xr3:uid="{8B4DBA57-9B43-4ACD-AE8F-10E40F026DAE}" name="Stĺpec9595" dataDxfId="7405"/>
    <tableColumn id="9596" xr3:uid="{1DDF891B-AB4C-4734-B695-594B873AA1CB}" name="Stĺpec9596" dataDxfId="7404"/>
    <tableColumn id="9597" xr3:uid="{7AEB7D33-274C-4EDC-9F44-4EA18B8E8DAB}" name="Stĺpec9597" dataDxfId="7403"/>
    <tableColumn id="9598" xr3:uid="{475926F7-4807-488D-824B-AEEB9992A986}" name="Stĺpec9598" dataDxfId="7402"/>
    <tableColumn id="9599" xr3:uid="{222AC9EC-DC1E-42CC-AFDC-423C0B2ADA4B}" name="Stĺpec9599" dataDxfId="7401"/>
    <tableColumn id="9600" xr3:uid="{01F2C9B4-5DD6-4B2F-BBE8-FEB157041074}" name="Stĺpec9600" dataDxfId="7400"/>
    <tableColumn id="9601" xr3:uid="{BF37F039-DBD9-4CF0-9FEC-F71853B05A46}" name="Stĺpec9601" dataDxfId="7399"/>
    <tableColumn id="9602" xr3:uid="{018EBD69-6665-45E3-B7E2-64731F14020F}" name="Stĺpec9602" dataDxfId="7398"/>
    <tableColumn id="9603" xr3:uid="{A8172139-B4CE-41C9-9FEC-3C7722B119ED}" name="Stĺpec9603" dataDxfId="7397"/>
    <tableColumn id="9604" xr3:uid="{F100E3A7-1E2B-4899-9C3F-21153F229933}" name="Stĺpec9604" dataDxfId="7396"/>
    <tableColumn id="9605" xr3:uid="{F848F17D-E83F-40B9-AE25-8564D6BA6960}" name="Stĺpec9605" dataDxfId="7395"/>
    <tableColumn id="9606" xr3:uid="{0210CC35-3AFE-4725-A1EC-E3862C2A8968}" name="Stĺpec9606" dataDxfId="7394"/>
    <tableColumn id="9607" xr3:uid="{F6DDCAC8-5315-420D-86B4-103AEBA9E7DF}" name="Stĺpec9607" dataDxfId="7393"/>
    <tableColumn id="9608" xr3:uid="{7ABFF7F5-CA1A-4C43-B6FE-FDD16CCA74A6}" name="Stĺpec9608" dataDxfId="7392"/>
    <tableColumn id="9609" xr3:uid="{0F52ADDD-AA41-4B55-95BD-DBE3809D3E1B}" name="Stĺpec9609" dataDxfId="7391"/>
    <tableColumn id="9610" xr3:uid="{53C1FAEF-7D0B-43F4-8BCC-8555742279B7}" name="Stĺpec9610" dataDxfId="7390"/>
    <tableColumn id="9611" xr3:uid="{76A9896B-F17F-4DE6-82CE-DFBCE69E34B6}" name="Stĺpec9611" dataDxfId="7389"/>
    <tableColumn id="9612" xr3:uid="{098147E5-373D-432E-A40E-7484A4CFB3C9}" name="Stĺpec9612" dataDxfId="7388"/>
    <tableColumn id="9613" xr3:uid="{DB367B61-AA38-4035-93D9-C2A578511287}" name="Stĺpec9613" dataDxfId="7387"/>
    <tableColumn id="9614" xr3:uid="{32659E6C-DC86-4C18-8360-60791A16518A}" name="Stĺpec9614" dataDxfId="7386"/>
    <tableColumn id="9615" xr3:uid="{8D70AFD0-11C9-4FAE-9941-5CD34D192D2B}" name="Stĺpec9615" dataDxfId="7385"/>
    <tableColumn id="9616" xr3:uid="{3976349B-B059-47EE-A16C-A05D73859085}" name="Stĺpec9616" dataDxfId="7384"/>
    <tableColumn id="9617" xr3:uid="{77B6164A-0E7D-4A78-8E2C-0CD92663EB49}" name="Stĺpec9617" dataDxfId="7383"/>
    <tableColumn id="9618" xr3:uid="{C80570D9-AA68-4433-B1E0-F88C3031C557}" name="Stĺpec9618" dataDxfId="7382"/>
    <tableColumn id="9619" xr3:uid="{546061CB-3671-4FD3-A5FC-04C6DFBBEA10}" name="Stĺpec9619" dataDxfId="7381"/>
    <tableColumn id="9620" xr3:uid="{70DD88E0-7054-40BF-8C60-529DC3419EC9}" name="Stĺpec9620" dataDxfId="7380"/>
    <tableColumn id="9621" xr3:uid="{286B90C2-F9BA-4F15-BA61-8AD3D1108E0C}" name="Stĺpec9621" dataDxfId="7379"/>
    <tableColumn id="9622" xr3:uid="{9C4D3B64-9346-4574-9463-F91F734D4C3D}" name="Stĺpec9622" dataDxfId="7378"/>
    <tableColumn id="9623" xr3:uid="{6C3508DC-C099-4782-A086-63EF13ACB6CF}" name="Stĺpec9623" dataDxfId="7377"/>
    <tableColumn id="9624" xr3:uid="{6E92E7EF-431D-4430-B60F-1BBFE1AA072E}" name="Stĺpec9624" dataDxfId="7376"/>
    <tableColumn id="9625" xr3:uid="{52D5F6B0-149C-413B-865F-222EE3BC57D2}" name="Stĺpec9625" dataDxfId="7375"/>
    <tableColumn id="9626" xr3:uid="{712960F6-7E39-4468-8716-3D4DB95267F6}" name="Stĺpec9626" dataDxfId="7374"/>
    <tableColumn id="9627" xr3:uid="{C2423B5C-CB8F-4AA4-9922-A5505DB0D7F3}" name="Stĺpec9627" dataDxfId="7373"/>
    <tableColumn id="9628" xr3:uid="{BDC895E5-7E78-478E-8539-1EA2708498E2}" name="Stĺpec9628" dataDxfId="7372"/>
    <tableColumn id="9629" xr3:uid="{48689BDA-7152-4B20-846C-E2CDABD60FFD}" name="Stĺpec9629" dataDxfId="7371"/>
    <tableColumn id="9630" xr3:uid="{B68C6868-6BDF-4523-98DE-03294ED10C2D}" name="Stĺpec9630" dataDxfId="7370"/>
    <tableColumn id="9631" xr3:uid="{9FA58192-C215-4A5F-B738-2A5238A0B216}" name="Stĺpec9631" dataDxfId="7369"/>
    <tableColumn id="9632" xr3:uid="{1EF12B24-B516-4DE4-821D-850C6A54B549}" name="Stĺpec9632" dataDxfId="7368"/>
    <tableColumn id="9633" xr3:uid="{AA240979-7925-4BDF-96AD-E0846C55549E}" name="Stĺpec9633" dataDxfId="7367"/>
    <tableColumn id="9634" xr3:uid="{1F3FB76A-9EE0-4868-A170-E59B66F2B585}" name="Stĺpec9634" dataDxfId="7366"/>
    <tableColumn id="9635" xr3:uid="{9F418A48-D5DA-49C7-92CB-AC7AC24BA461}" name="Stĺpec9635" dataDxfId="7365"/>
    <tableColumn id="9636" xr3:uid="{55BBFF76-B4A3-4176-B408-AFB08AF57CC7}" name="Stĺpec9636" dataDxfId="7364"/>
    <tableColumn id="9637" xr3:uid="{C609107F-301C-4FB7-A573-F0DEF204C103}" name="Stĺpec9637" dataDxfId="7363"/>
    <tableColumn id="9638" xr3:uid="{9932975F-258B-49A7-BC24-915F1F91B07A}" name="Stĺpec9638" dataDxfId="7362"/>
    <tableColumn id="9639" xr3:uid="{78425603-F931-44D8-8E5A-F8ABF27E6024}" name="Stĺpec9639" dataDxfId="7361"/>
    <tableColumn id="9640" xr3:uid="{3F7F3784-5001-47CE-B576-CB2739C36744}" name="Stĺpec9640" dataDxfId="7360"/>
    <tableColumn id="9641" xr3:uid="{39A54116-6C7C-4955-8491-25FE56B98B9F}" name="Stĺpec9641" dataDxfId="7359"/>
    <tableColumn id="9642" xr3:uid="{01ADF32F-CD25-42DE-BF67-AE93CB93C2CF}" name="Stĺpec9642" dataDxfId="7358"/>
    <tableColumn id="9643" xr3:uid="{D212014B-3724-4A65-A29E-73FACC7874E2}" name="Stĺpec9643" dataDxfId="7357"/>
    <tableColumn id="9644" xr3:uid="{95B99702-E89E-4D6D-8B90-DB1A5D80E33F}" name="Stĺpec9644" dataDxfId="7356"/>
    <tableColumn id="9645" xr3:uid="{6EDBC9BF-4A97-403B-8727-4319E511E1D5}" name="Stĺpec9645" dataDxfId="7355"/>
    <tableColumn id="9646" xr3:uid="{FE3B6D78-A82B-4123-A21B-80847BD5357F}" name="Stĺpec9646" dataDxfId="7354"/>
    <tableColumn id="9647" xr3:uid="{F093B8CB-AFE8-4853-9B04-61D50F023156}" name="Stĺpec9647" dataDxfId="7353"/>
    <tableColumn id="9648" xr3:uid="{270AEB1D-5032-48A7-836D-4FAD455EEEB0}" name="Stĺpec9648" dataDxfId="7352"/>
    <tableColumn id="9649" xr3:uid="{6F66CFB8-4322-4CD4-98FD-60403207BD4D}" name="Stĺpec9649" dataDxfId="7351"/>
    <tableColumn id="9650" xr3:uid="{DF20E283-1BD4-4349-A173-62149B321A8F}" name="Stĺpec9650" dataDxfId="7350"/>
    <tableColumn id="9651" xr3:uid="{71B6616E-4162-45B2-91EC-AA225CBAD04C}" name="Stĺpec9651" dataDxfId="7349"/>
    <tableColumn id="9652" xr3:uid="{415A1AE4-4CD3-4DF4-BC51-948D0E8C94B3}" name="Stĺpec9652" dataDxfId="7348"/>
    <tableColumn id="9653" xr3:uid="{AECC3F7E-5ED2-4A3A-AA3D-1A81C2DAB337}" name="Stĺpec9653" dataDxfId="7347"/>
    <tableColumn id="9654" xr3:uid="{655E1ABE-F1B4-46AB-94CF-7A6410D57678}" name="Stĺpec9654" dataDxfId="7346"/>
    <tableColumn id="9655" xr3:uid="{62956386-55B2-427F-B18B-7BCF47D2495A}" name="Stĺpec9655" dataDxfId="7345"/>
    <tableColumn id="9656" xr3:uid="{3912B1B4-28B9-4324-9C82-EC07F7EF9AD8}" name="Stĺpec9656" dataDxfId="7344"/>
    <tableColumn id="9657" xr3:uid="{C751C67F-B47D-422C-933C-AA0B407AE940}" name="Stĺpec9657" dataDxfId="7343"/>
    <tableColumn id="9658" xr3:uid="{CE99BD85-B35E-4FBB-9FE8-DAE68B9101BD}" name="Stĺpec9658" dataDxfId="7342"/>
    <tableColumn id="9659" xr3:uid="{D2D1625B-C519-4A5E-A8C5-DB6803384C0E}" name="Stĺpec9659" dataDxfId="7341"/>
    <tableColumn id="9660" xr3:uid="{5CEDCE6D-A6BD-4B2C-899E-CE09439E10AF}" name="Stĺpec9660" dataDxfId="7340"/>
    <tableColumn id="9661" xr3:uid="{4F30A030-A8FF-4AAF-AC99-043356B5E8DA}" name="Stĺpec9661" dataDxfId="7339"/>
    <tableColumn id="9662" xr3:uid="{3FE0366C-5F15-49EC-9818-E693C1BDC5F7}" name="Stĺpec9662" dataDxfId="7338"/>
    <tableColumn id="9663" xr3:uid="{DDC66F07-A93C-42E7-AF5F-7C780782F844}" name="Stĺpec9663" dataDxfId="7337"/>
    <tableColumn id="9664" xr3:uid="{805A7786-ADEE-4D22-A345-9F4CF783E0A8}" name="Stĺpec9664" dataDxfId="7336"/>
    <tableColumn id="9665" xr3:uid="{26315A39-D2EF-46E8-89CF-7CF3FE01B42A}" name="Stĺpec9665" dataDxfId="7335"/>
    <tableColumn id="9666" xr3:uid="{47FCB64E-3DBB-4A82-B99B-DCE89F606612}" name="Stĺpec9666" dataDxfId="7334"/>
    <tableColumn id="9667" xr3:uid="{861C69FC-F2BE-490E-99EB-79013DD9CA39}" name="Stĺpec9667" dataDxfId="7333"/>
    <tableColumn id="9668" xr3:uid="{18062AB4-00FF-4C25-A76F-D18E1DB326A6}" name="Stĺpec9668" dataDxfId="7332"/>
    <tableColumn id="9669" xr3:uid="{1604558F-1D16-4F9C-8DBA-A581693E1C6B}" name="Stĺpec9669" dataDxfId="7331"/>
    <tableColumn id="9670" xr3:uid="{2CE7BB9D-6FE5-44FB-A014-B6A21C321772}" name="Stĺpec9670" dataDxfId="7330"/>
    <tableColumn id="9671" xr3:uid="{692837A2-BD52-4B88-8CB5-4E24F3B2B9F5}" name="Stĺpec9671" dataDxfId="7329"/>
    <tableColumn id="9672" xr3:uid="{03A10CE0-338A-4733-AEDB-9B7854DB21A8}" name="Stĺpec9672" dataDxfId="7328"/>
    <tableColumn id="9673" xr3:uid="{7152C4E3-18CA-4679-909A-22AAE9497369}" name="Stĺpec9673" dataDxfId="7327"/>
    <tableColumn id="9674" xr3:uid="{B5D25704-4324-4712-8EB0-858F200DFFD3}" name="Stĺpec9674" dataDxfId="7326"/>
    <tableColumn id="9675" xr3:uid="{72663223-EEA3-4D99-8EFB-9F1736AA6560}" name="Stĺpec9675" dataDxfId="7325"/>
    <tableColumn id="9676" xr3:uid="{54052586-72C8-458F-83C9-F1F1CD45065D}" name="Stĺpec9676" dataDxfId="7324"/>
    <tableColumn id="9677" xr3:uid="{D3F8D9CE-E7C3-448D-8606-D89D514874DF}" name="Stĺpec9677" dataDxfId="7323"/>
    <tableColumn id="9678" xr3:uid="{7A282412-1017-4AA7-ACF3-B476697E1652}" name="Stĺpec9678" dataDxfId="7322"/>
    <tableColumn id="9679" xr3:uid="{58B43F34-6B84-4AE9-8A61-7C5F0F88EAEC}" name="Stĺpec9679" dataDxfId="7321"/>
    <tableColumn id="9680" xr3:uid="{89804F30-B331-480D-9F8B-DA09D733420D}" name="Stĺpec9680" dataDxfId="7320"/>
    <tableColumn id="9681" xr3:uid="{39491983-E2D4-43BB-B021-1FD1B763EE3D}" name="Stĺpec9681" dataDxfId="7319"/>
    <tableColumn id="9682" xr3:uid="{43F34FCF-F106-4C79-87D1-0736CDAA0E51}" name="Stĺpec9682" dataDxfId="7318"/>
    <tableColumn id="9683" xr3:uid="{453296A9-9691-48C0-8FB9-5404281EE7A8}" name="Stĺpec9683" dataDxfId="7317"/>
    <tableColumn id="9684" xr3:uid="{F6E0E9D1-AA79-4A22-B9DE-1B1E35914EB3}" name="Stĺpec9684" dataDxfId="7316"/>
    <tableColumn id="9685" xr3:uid="{A89FFA39-A76D-4E30-91A6-66B47FD58E84}" name="Stĺpec9685" dataDxfId="7315"/>
    <tableColumn id="9686" xr3:uid="{064ADBE4-A1C1-4369-8F31-1364F6A9F932}" name="Stĺpec9686" dataDxfId="7314"/>
    <tableColumn id="9687" xr3:uid="{CDA18131-3ED7-49BA-8AF5-EAB35037A655}" name="Stĺpec9687" dataDxfId="7313"/>
    <tableColumn id="9688" xr3:uid="{F80CA3D7-7170-49B1-8CEA-0C728E69FC4B}" name="Stĺpec9688" dataDxfId="7312"/>
    <tableColumn id="9689" xr3:uid="{8144C522-CCA3-4838-A5BF-D8DDF1CA3CF1}" name="Stĺpec9689" dataDxfId="7311"/>
    <tableColumn id="9690" xr3:uid="{ED26D36C-0860-49FD-814C-C2059AE80639}" name="Stĺpec9690" dataDxfId="7310"/>
    <tableColumn id="9691" xr3:uid="{82224E51-227E-45A9-9D61-6A5DFCB33E4F}" name="Stĺpec9691" dataDxfId="7309"/>
    <tableColumn id="9692" xr3:uid="{355272CC-C2E3-451A-ADCF-5A2850B570CF}" name="Stĺpec9692" dataDxfId="7308"/>
    <tableColumn id="9693" xr3:uid="{CC7267E6-0506-408F-B689-4135ABC49560}" name="Stĺpec9693" dataDxfId="7307"/>
    <tableColumn id="9694" xr3:uid="{469C8852-5394-4BD9-B266-760E2A5CA41F}" name="Stĺpec9694" dataDxfId="7306"/>
    <tableColumn id="9695" xr3:uid="{C2B45510-B96F-4C77-8C07-AD8EEAD18D40}" name="Stĺpec9695" dataDxfId="7305"/>
    <tableColumn id="9696" xr3:uid="{DA7C16BE-37C3-4F39-AC06-AF5285BAEE34}" name="Stĺpec9696" dataDxfId="7304"/>
    <tableColumn id="9697" xr3:uid="{78D80467-4830-473F-B881-C0261C3A2088}" name="Stĺpec9697" dataDxfId="7303"/>
    <tableColumn id="9698" xr3:uid="{AED2BEA4-3671-4274-AF92-E9648D72AF9D}" name="Stĺpec9698" dataDxfId="7302"/>
    <tableColumn id="9699" xr3:uid="{811BB155-9CD0-49F0-8EF0-BFFBA139328E}" name="Stĺpec9699" dataDxfId="7301"/>
    <tableColumn id="9700" xr3:uid="{66830721-5CAF-406F-AD63-91B531A6398D}" name="Stĺpec9700" dataDxfId="7300"/>
    <tableColumn id="9701" xr3:uid="{57243703-16B3-4429-9EC5-A472FACC9495}" name="Stĺpec9701" dataDxfId="7299"/>
    <tableColumn id="9702" xr3:uid="{53AE8AC8-BD82-43FF-8E56-2DBDFF9C0289}" name="Stĺpec9702" dataDxfId="7298"/>
    <tableColumn id="9703" xr3:uid="{F564A6CE-C9CF-4657-BD6D-9E0E2A2E5D78}" name="Stĺpec9703" dataDxfId="7297"/>
    <tableColumn id="9704" xr3:uid="{5E99D10F-C043-4C7C-8021-C856482C9E0F}" name="Stĺpec9704" dataDxfId="7296"/>
    <tableColumn id="9705" xr3:uid="{D7208202-1183-45BA-8E98-23BB3EB3B4CD}" name="Stĺpec9705" dataDxfId="7295"/>
    <tableColumn id="9706" xr3:uid="{16AB833B-EA54-4B5A-82ED-2D74ADFBD9F1}" name="Stĺpec9706" dataDxfId="7294"/>
    <tableColumn id="9707" xr3:uid="{D4A9DEF4-45D9-4A1A-A30E-37558ED95527}" name="Stĺpec9707" dataDxfId="7293"/>
    <tableColumn id="9708" xr3:uid="{1558BD8A-9A1A-4A82-A746-E79D2F25A9A8}" name="Stĺpec9708" dataDxfId="7292"/>
    <tableColumn id="9709" xr3:uid="{7143E05A-1C32-485D-B40A-07FD9532C7BF}" name="Stĺpec9709" dataDxfId="7291"/>
    <tableColumn id="9710" xr3:uid="{07C32587-5115-4F03-AF4F-4A699E000799}" name="Stĺpec9710" dataDxfId="7290"/>
    <tableColumn id="9711" xr3:uid="{F59F581B-1929-48F4-AA4F-70A7F6A5BD02}" name="Stĺpec9711" dataDxfId="7289"/>
    <tableColumn id="9712" xr3:uid="{8D0BC6FA-9B57-45EA-8D72-8EAA2262CDF4}" name="Stĺpec9712" dataDxfId="7288"/>
    <tableColumn id="9713" xr3:uid="{A4CEF57B-3F51-4ABB-8BE4-80F56B68A2DD}" name="Stĺpec9713" dataDxfId="7287"/>
    <tableColumn id="9714" xr3:uid="{65CE375C-2F34-4748-ADCB-CA1422852B60}" name="Stĺpec9714" dataDxfId="7286"/>
    <tableColumn id="9715" xr3:uid="{8CDDD52F-6AA5-4B8D-8A74-6D2BB269F136}" name="Stĺpec9715" dataDxfId="7285"/>
    <tableColumn id="9716" xr3:uid="{2C34F541-4760-47BB-81F0-C2EF0745353E}" name="Stĺpec9716" dataDxfId="7284"/>
    <tableColumn id="9717" xr3:uid="{36869FBE-F93E-4F41-A4AE-4771427AFEBA}" name="Stĺpec9717" dataDxfId="7283"/>
    <tableColumn id="9718" xr3:uid="{DB23E842-48CB-40E4-B555-4FA50F686C4D}" name="Stĺpec9718" dataDxfId="7282"/>
    <tableColumn id="9719" xr3:uid="{D7C204C7-FC2F-4524-924C-E5A86F395DD9}" name="Stĺpec9719" dataDxfId="7281"/>
    <tableColumn id="9720" xr3:uid="{B7822F14-8748-4C0F-BF8C-7BBF1943EFAB}" name="Stĺpec9720" dataDxfId="7280"/>
    <tableColumn id="9721" xr3:uid="{B9F585AC-6195-4B20-916D-3332C75DE283}" name="Stĺpec9721" dataDxfId="7279"/>
    <tableColumn id="9722" xr3:uid="{A96972AD-2ECE-4A45-8EDF-BD949C8F22B3}" name="Stĺpec9722" dataDxfId="7278"/>
    <tableColumn id="9723" xr3:uid="{31A8014D-7825-46F4-83DA-6A74CCED2D7D}" name="Stĺpec9723" dataDxfId="7277"/>
    <tableColumn id="9724" xr3:uid="{8BED841A-457D-49DE-BC15-D9420700D29F}" name="Stĺpec9724" dataDxfId="7276"/>
    <tableColumn id="9725" xr3:uid="{074DD9C4-2038-4BAA-AF59-999D388D0098}" name="Stĺpec9725" dataDxfId="7275"/>
    <tableColumn id="9726" xr3:uid="{FE13BD83-FDD9-47C5-8714-F0EBCACAB894}" name="Stĺpec9726" dataDxfId="7274"/>
    <tableColumn id="9727" xr3:uid="{323EB4B8-EA08-42B5-A730-AA6E44C5A12F}" name="Stĺpec9727" dataDxfId="7273"/>
    <tableColumn id="9728" xr3:uid="{8D84D123-FECA-4FE7-AE4A-6FCB01BA6ED1}" name="Stĺpec9728" dataDxfId="7272"/>
    <tableColumn id="9729" xr3:uid="{D4578E16-84AE-4C45-BB24-2F652EE9CF9E}" name="Stĺpec9729" dataDxfId="7271"/>
    <tableColumn id="9730" xr3:uid="{176BB164-9139-44C5-A0DB-2D2C110B5490}" name="Stĺpec9730" dataDxfId="7270"/>
    <tableColumn id="9731" xr3:uid="{C44C161B-2E08-4CF5-9F57-081D8BD6379F}" name="Stĺpec9731" dataDxfId="7269"/>
    <tableColumn id="9732" xr3:uid="{23C53066-9EA4-455A-921E-FB19D25E576B}" name="Stĺpec9732" dataDxfId="7268"/>
    <tableColumn id="9733" xr3:uid="{D0BD893B-97C0-4AEE-A78C-977498883261}" name="Stĺpec9733" dataDxfId="7267"/>
    <tableColumn id="9734" xr3:uid="{E71B5132-B6AF-4AA9-84E5-4C5FE8D6EFB5}" name="Stĺpec9734" dataDxfId="7266"/>
    <tableColumn id="9735" xr3:uid="{DE7428D8-9AF2-4B99-8679-B988B8860135}" name="Stĺpec9735" dataDxfId="7265"/>
    <tableColumn id="9736" xr3:uid="{4191F41D-A7E7-4023-96A4-9A5506DB55D1}" name="Stĺpec9736" dataDxfId="7264"/>
    <tableColumn id="9737" xr3:uid="{10B63FDD-A856-4685-B57C-5AF960B663EF}" name="Stĺpec9737" dataDxfId="7263"/>
    <tableColumn id="9738" xr3:uid="{1C881C49-899A-4719-9FE5-AF4318F21EE6}" name="Stĺpec9738" dataDxfId="7262"/>
    <tableColumn id="9739" xr3:uid="{6BEA8674-04F3-407B-AD01-8A4AFD3EBA37}" name="Stĺpec9739" dataDxfId="7261"/>
    <tableColumn id="9740" xr3:uid="{F3E723B4-EA3F-41E2-8747-998638D69AAB}" name="Stĺpec9740" dataDxfId="7260"/>
    <tableColumn id="9741" xr3:uid="{F6AE4830-4C18-4345-B6D8-6EA910171DD3}" name="Stĺpec9741" dataDxfId="7259"/>
    <tableColumn id="9742" xr3:uid="{A92B4189-E2B3-420A-947A-31EC4B102D45}" name="Stĺpec9742" dataDxfId="7258"/>
    <tableColumn id="9743" xr3:uid="{6102CB4D-67F1-4242-93E0-614F2D5964D9}" name="Stĺpec9743" dataDxfId="7257"/>
    <tableColumn id="9744" xr3:uid="{5E055DFF-3791-4B6B-9C0A-D5C4CB225D36}" name="Stĺpec9744" dataDxfId="7256"/>
    <tableColumn id="9745" xr3:uid="{AECE5E18-462D-49CF-83F3-496151190E53}" name="Stĺpec9745" dataDxfId="7255"/>
    <tableColumn id="9746" xr3:uid="{3C7DBA9F-7F47-44AE-B14A-120A7C3396F2}" name="Stĺpec9746" dataDxfId="7254"/>
    <tableColumn id="9747" xr3:uid="{F1C3C2D8-DA37-49C4-B007-55AADBE6FF81}" name="Stĺpec9747" dataDxfId="7253"/>
    <tableColumn id="9748" xr3:uid="{C6B4356C-7788-4947-808F-717DEC4FDB80}" name="Stĺpec9748" dataDxfId="7252"/>
    <tableColumn id="9749" xr3:uid="{3333968B-51C5-4AC9-BC47-165D2E8893E4}" name="Stĺpec9749" dataDxfId="7251"/>
    <tableColumn id="9750" xr3:uid="{0AD9654D-186E-427E-8512-D0AB61997876}" name="Stĺpec9750" dataDxfId="7250"/>
    <tableColumn id="9751" xr3:uid="{AC9A2579-451D-465A-9676-821988ECAC86}" name="Stĺpec9751" dataDxfId="7249"/>
    <tableColumn id="9752" xr3:uid="{FC89BB7A-1288-4625-B4F2-AD5B40E4B851}" name="Stĺpec9752" dataDxfId="7248"/>
    <tableColumn id="9753" xr3:uid="{A181A5C9-AC5E-450A-B5BC-BEE0D8FAE865}" name="Stĺpec9753" dataDxfId="7247"/>
    <tableColumn id="9754" xr3:uid="{95C4F903-4A01-4614-B2C5-6D671DC7936D}" name="Stĺpec9754" dataDxfId="7246"/>
    <tableColumn id="9755" xr3:uid="{B8C9B899-1438-467E-83C8-5E55E821245C}" name="Stĺpec9755" dataDxfId="7245"/>
    <tableColumn id="9756" xr3:uid="{317F9664-5166-49E5-8CBE-02344253C588}" name="Stĺpec9756" dataDxfId="7244"/>
    <tableColumn id="9757" xr3:uid="{F3DE18DC-622B-4D8B-9903-51712D901234}" name="Stĺpec9757" dataDxfId="7243"/>
    <tableColumn id="9758" xr3:uid="{DE6B135F-9A96-459B-A994-FD2CEFB0C0D7}" name="Stĺpec9758" dataDxfId="7242"/>
    <tableColumn id="9759" xr3:uid="{4C4FA8AF-46DA-4B80-8018-2376E407D29F}" name="Stĺpec9759" dataDxfId="7241"/>
    <tableColumn id="9760" xr3:uid="{97B00309-E354-4564-B7A6-67EBE9AD366D}" name="Stĺpec9760" dataDxfId="7240"/>
    <tableColumn id="9761" xr3:uid="{597390D9-B74B-4F73-A2AF-A535377636AA}" name="Stĺpec9761" dataDxfId="7239"/>
    <tableColumn id="9762" xr3:uid="{7B17834C-B041-453E-95FD-85A466D3C806}" name="Stĺpec9762" dataDxfId="7238"/>
    <tableColumn id="9763" xr3:uid="{50BA52F2-E5F4-4C5B-97F5-C93C1FC7A2BA}" name="Stĺpec9763" dataDxfId="7237"/>
    <tableColumn id="9764" xr3:uid="{A9493B1C-D79E-4616-9A37-9E822213B28D}" name="Stĺpec9764" dataDxfId="7236"/>
    <tableColumn id="9765" xr3:uid="{FF34F06C-18EE-4224-B4B2-8B6AB3ED10A8}" name="Stĺpec9765" dataDxfId="7235"/>
    <tableColumn id="9766" xr3:uid="{0E432FF9-D17D-4328-80D0-25C81985B408}" name="Stĺpec9766" dataDxfId="7234"/>
    <tableColumn id="9767" xr3:uid="{F7A691B3-A1E2-4E4D-9076-D1CEF13537A4}" name="Stĺpec9767" dataDxfId="7233"/>
    <tableColumn id="9768" xr3:uid="{3333500B-909C-4EC5-94F3-6443EDC45F96}" name="Stĺpec9768" dataDxfId="7232"/>
    <tableColumn id="9769" xr3:uid="{4145F870-F07E-4877-AA65-D39D54140CDB}" name="Stĺpec9769" dataDxfId="7231"/>
    <tableColumn id="9770" xr3:uid="{23E9EDAA-60F7-4D50-A387-57500D8D4424}" name="Stĺpec9770" dataDxfId="7230"/>
    <tableColumn id="9771" xr3:uid="{7F08DE6E-5680-4210-BF59-03856E249531}" name="Stĺpec9771" dataDxfId="7229"/>
    <tableColumn id="9772" xr3:uid="{47BE5B82-1930-4D99-BDDB-2F6A59D15B1C}" name="Stĺpec9772" dataDxfId="7228"/>
    <tableColumn id="9773" xr3:uid="{6BB08112-7428-4C23-AD7E-5D397FFD4AEC}" name="Stĺpec9773" dataDxfId="7227"/>
    <tableColumn id="9774" xr3:uid="{1F8AF4D8-F514-42B0-8DAA-5DDB916248EA}" name="Stĺpec9774" dataDxfId="7226"/>
    <tableColumn id="9775" xr3:uid="{2A60EBEB-5CD4-405B-8DDD-19944A803592}" name="Stĺpec9775" dataDxfId="7225"/>
    <tableColumn id="9776" xr3:uid="{2925E44A-42F9-4837-8F98-11BC56C17A13}" name="Stĺpec9776" dataDxfId="7224"/>
    <tableColumn id="9777" xr3:uid="{12F9C1FB-3F66-4524-9FF2-6C70BA99D5AD}" name="Stĺpec9777" dataDxfId="7223"/>
    <tableColumn id="9778" xr3:uid="{25A44C8B-F89E-42BC-8B43-6D6F3C6CB260}" name="Stĺpec9778" dataDxfId="7222"/>
    <tableColumn id="9779" xr3:uid="{2C384F0B-91DE-4158-84CC-8AF28EB800EE}" name="Stĺpec9779" dataDxfId="7221"/>
    <tableColumn id="9780" xr3:uid="{609023F6-8D18-4DE4-8DE7-3A2BB2030A01}" name="Stĺpec9780" dataDxfId="7220"/>
    <tableColumn id="9781" xr3:uid="{B20A97D5-724F-475C-8F53-9F2EB8716439}" name="Stĺpec9781" dataDxfId="7219"/>
    <tableColumn id="9782" xr3:uid="{FB77AACD-2B06-4A4D-9CA3-BA6E65BF18F3}" name="Stĺpec9782" dataDxfId="7218"/>
    <tableColumn id="9783" xr3:uid="{3ABA065D-F285-4FC9-981E-08BAE7E0AF42}" name="Stĺpec9783" dataDxfId="7217"/>
    <tableColumn id="9784" xr3:uid="{39DF66B0-411C-41B1-95D8-69E02D60BD34}" name="Stĺpec9784" dataDxfId="7216"/>
    <tableColumn id="9785" xr3:uid="{DABD2B7F-FB25-4C44-99AE-2AEBE176410F}" name="Stĺpec9785" dataDxfId="7215"/>
    <tableColumn id="9786" xr3:uid="{1CEA6CBA-142D-424F-AF92-8DD5EFFB5C03}" name="Stĺpec9786" dataDxfId="7214"/>
    <tableColumn id="9787" xr3:uid="{28E45938-AC05-4627-9566-01EEE7CDB2B5}" name="Stĺpec9787" dataDxfId="7213"/>
    <tableColumn id="9788" xr3:uid="{E21D1C4B-6606-4009-B6F4-3354F3DFF156}" name="Stĺpec9788" dataDxfId="7212"/>
    <tableColumn id="9789" xr3:uid="{31562672-A8E6-4754-B315-62AD42259E09}" name="Stĺpec9789" dataDxfId="7211"/>
    <tableColumn id="9790" xr3:uid="{87156951-5E13-4E33-A352-65029BF76D4A}" name="Stĺpec9790" dataDxfId="7210"/>
    <tableColumn id="9791" xr3:uid="{DAFA4007-78D9-40C9-AC73-A39CD4A85CCF}" name="Stĺpec9791" dataDxfId="7209"/>
    <tableColumn id="9792" xr3:uid="{69C0382F-B26F-476C-B57C-14A9715941BA}" name="Stĺpec9792" dataDxfId="7208"/>
    <tableColumn id="9793" xr3:uid="{A5605770-997D-4809-B5D9-0357BB78DCFF}" name="Stĺpec9793" dataDxfId="7207"/>
    <tableColumn id="9794" xr3:uid="{EB7C7EE4-21CB-4D5D-939C-741EC6577559}" name="Stĺpec9794" dataDxfId="7206"/>
    <tableColumn id="9795" xr3:uid="{01FE8CDC-6907-47D2-96D1-45DB5957A0DB}" name="Stĺpec9795" dataDxfId="7205"/>
    <tableColumn id="9796" xr3:uid="{44E415C2-E4D4-483C-95FF-D5CDE7DF86F0}" name="Stĺpec9796" dataDxfId="7204"/>
    <tableColumn id="9797" xr3:uid="{7D6949F5-B004-4F97-99DD-28CAEC0C379B}" name="Stĺpec9797" dataDxfId="7203"/>
    <tableColumn id="9798" xr3:uid="{429BFEBE-BBF0-453F-A607-B4C3B89DBF6D}" name="Stĺpec9798" dataDxfId="7202"/>
    <tableColumn id="9799" xr3:uid="{99E84F6F-9184-4C49-800A-5CD9AC952373}" name="Stĺpec9799" dataDxfId="7201"/>
    <tableColumn id="9800" xr3:uid="{8ABD64BF-7BFE-47B3-82CD-A88E9CDFC14D}" name="Stĺpec9800" dataDxfId="7200"/>
    <tableColumn id="9801" xr3:uid="{B898512E-B083-408C-82F0-ACE3DD11C44C}" name="Stĺpec9801" dataDxfId="7199"/>
    <tableColumn id="9802" xr3:uid="{567DC135-F30C-47F9-82C3-E2FADDE5304F}" name="Stĺpec9802" dataDxfId="7198"/>
    <tableColumn id="9803" xr3:uid="{F6C7D756-21FB-4A26-A38F-0E05EECD1B21}" name="Stĺpec9803" dataDxfId="7197"/>
    <tableColumn id="9804" xr3:uid="{00D680F2-6D7C-4DDD-B10B-B81C34FDBBC0}" name="Stĺpec9804" dataDxfId="7196"/>
    <tableColumn id="9805" xr3:uid="{186500FC-AE4E-4265-A8D7-6C4692001B83}" name="Stĺpec9805" dataDxfId="7195"/>
    <tableColumn id="9806" xr3:uid="{BF14F822-54DA-4F50-9806-7ED49B31A766}" name="Stĺpec9806" dataDxfId="7194"/>
    <tableColumn id="9807" xr3:uid="{2B2B7BD9-16D5-47C0-983C-2FFDFC0756BD}" name="Stĺpec9807" dataDxfId="7193"/>
    <tableColumn id="9808" xr3:uid="{A7995470-DF15-452C-9C6E-46341A3C4894}" name="Stĺpec9808" dataDxfId="7192"/>
    <tableColumn id="9809" xr3:uid="{ED0F034A-36C4-4E6E-8776-DB8E6C15740A}" name="Stĺpec9809" dataDxfId="7191"/>
    <tableColumn id="9810" xr3:uid="{D551443A-3ED8-4110-A824-38E58102D076}" name="Stĺpec9810" dataDxfId="7190"/>
    <tableColumn id="9811" xr3:uid="{7C8E3220-28EB-4DA0-A8C2-BC4DB654AF6E}" name="Stĺpec9811" dataDxfId="7189"/>
    <tableColumn id="9812" xr3:uid="{25ADAD1A-221D-42A1-8D83-58545AFCB344}" name="Stĺpec9812" dataDxfId="7188"/>
    <tableColumn id="9813" xr3:uid="{12D59236-09DB-414B-B311-5E321883BDF6}" name="Stĺpec9813" dataDxfId="7187"/>
    <tableColumn id="9814" xr3:uid="{F24B0EE7-3864-4FFF-8326-700FCB508FAF}" name="Stĺpec9814" dataDxfId="7186"/>
    <tableColumn id="9815" xr3:uid="{B877B123-06CE-4B71-BBDA-794B145ADAE5}" name="Stĺpec9815" dataDxfId="7185"/>
    <tableColumn id="9816" xr3:uid="{CA58621A-BE92-4E2F-A6CD-A8CDDDC351B1}" name="Stĺpec9816" dataDxfId="7184"/>
    <tableColumn id="9817" xr3:uid="{AD53E8CD-0DD8-4F71-B837-A5B7F2D3ACB1}" name="Stĺpec9817" dataDxfId="7183"/>
    <tableColumn id="9818" xr3:uid="{55F183CC-9B46-43E0-9690-1913369912FE}" name="Stĺpec9818" dataDxfId="7182"/>
    <tableColumn id="9819" xr3:uid="{F806A1EB-45F7-4710-A4BD-92A75A810455}" name="Stĺpec9819" dataDxfId="7181"/>
    <tableColumn id="9820" xr3:uid="{BEE4430A-16BD-4ABD-9543-00CC9E9CAA1F}" name="Stĺpec9820" dataDxfId="7180"/>
    <tableColumn id="9821" xr3:uid="{11C56109-02AE-4AF6-8781-061BD492EF43}" name="Stĺpec9821" dataDxfId="7179"/>
    <tableColumn id="9822" xr3:uid="{1C8CF5A9-F14C-43DD-AC37-613ABE483B56}" name="Stĺpec9822" dataDxfId="7178"/>
    <tableColumn id="9823" xr3:uid="{59C2C742-5E7C-4B01-965E-D48270DB3A59}" name="Stĺpec9823" dataDxfId="7177"/>
    <tableColumn id="9824" xr3:uid="{0B04AF45-B1C4-4FDC-A3D9-11A5A99DA050}" name="Stĺpec9824" dataDxfId="7176"/>
    <tableColumn id="9825" xr3:uid="{0A3E2E32-D1FB-4A7E-967A-9C9FB4279704}" name="Stĺpec9825" dataDxfId="7175"/>
    <tableColumn id="9826" xr3:uid="{A50CFD8B-2467-4AD3-849B-E950A0B9C1ED}" name="Stĺpec9826" dataDxfId="7174"/>
    <tableColumn id="9827" xr3:uid="{52174E30-02BE-4AD0-93E7-AA8EE6400847}" name="Stĺpec9827" dataDxfId="7173"/>
    <tableColumn id="9828" xr3:uid="{C0ACA63C-7700-4749-9931-FB82BEC537BF}" name="Stĺpec9828" dataDxfId="7172"/>
    <tableColumn id="9829" xr3:uid="{01FE8929-2447-4A13-A5D5-496712493AF7}" name="Stĺpec9829" dataDxfId="7171"/>
    <tableColumn id="9830" xr3:uid="{C6B257D1-DCDB-4FF9-9631-20242C581287}" name="Stĺpec9830" dataDxfId="7170"/>
    <tableColumn id="9831" xr3:uid="{70AD8370-D611-49D2-BD6E-49836DE87990}" name="Stĺpec9831" dataDxfId="7169"/>
    <tableColumn id="9832" xr3:uid="{93453884-E314-40F9-A2A5-6E7BD948903F}" name="Stĺpec9832" dataDxfId="7168"/>
    <tableColumn id="9833" xr3:uid="{4973A258-A67B-4BD7-A10E-B8A30C24AE2F}" name="Stĺpec9833" dataDxfId="7167"/>
    <tableColumn id="9834" xr3:uid="{7CF0E73B-7E89-4A89-8253-39867292C385}" name="Stĺpec9834" dataDxfId="7166"/>
    <tableColumn id="9835" xr3:uid="{5444B1C2-BCDE-4945-A697-A89CAFB9C716}" name="Stĺpec9835" dataDxfId="7165"/>
    <tableColumn id="9836" xr3:uid="{F0E93A7B-637F-46ED-BBA4-E802A7251756}" name="Stĺpec9836" dataDxfId="7164"/>
    <tableColumn id="9837" xr3:uid="{388B39B2-67B2-4621-A199-A82F442B6340}" name="Stĺpec9837" dataDxfId="7163"/>
    <tableColumn id="9838" xr3:uid="{ED31A4E2-6BDF-4524-A9C6-0F5CA9D6AE44}" name="Stĺpec9838" dataDxfId="7162"/>
    <tableColumn id="9839" xr3:uid="{E11672BE-4904-4243-BBA0-6F3567CF21C6}" name="Stĺpec9839" dataDxfId="7161"/>
    <tableColumn id="9840" xr3:uid="{7B678AF8-6AB1-42EC-975D-987E19122168}" name="Stĺpec9840" dataDxfId="7160"/>
    <tableColumn id="9841" xr3:uid="{1AB5DABD-08C8-41C0-A806-6F211A48DC0E}" name="Stĺpec9841" dataDxfId="7159"/>
    <tableColumn id="9842" xr3:uid="{23AE55D5-C9F8-41B4-B9CE-2FEFFC71E1E3}" name="Stĺpec9842" dataDxfId="7158"/>
    <tableColumn id="9843" xr3:uid="{06AB2FE2-77AF-4301-AD11-936665BFC773}" name="Stĺpec9843" dataDxfId="7157"/>
    <tableColumn id="9844" xr3:uid="{B3495ED0-6A6A-4A04-BD0C-D333A6F35687}" name="Stĺpec9844" dataDxfId="7156"/>
    <tableColumn id="9845" xr3:uid="{DD7D8A25-2153-4981-9CE6-9A73CF4C7737}" name="Stĺpec9845" dataDxfId="7155"/>
    <tableColumn id="9846" xr3:uid="{17A60B98-151B-45FE-A306-4C6C5CF4B314}" name="Stĺpec9846" dataDxfId="7154"/>
    <tableColumn id="9847" xr3:uid="{D184A182-7BF9-48D3-A3D0-17DE9B64A1A6}" name="Stĺpec9847" dataDxfId="7153"/>
    <tableColumn id="9848" xr3:uid="{1C83830E-16FD-412B-945B-07725359B639}" name="Stĺpec9848" dataDxfId="7152"/>
    <tableColumn id="9849" xr3:uid="{98F14C46-6C83-4291-B7E5-C2EE3BE9E391}" name="Stĺpec9849" dataDxfId="7151"/>
    <tableColumn id="9850" xr3:uid="{3B97C0AF-6F77-437F-BCA1-606E094F8EB2}" name="Stĺpec9850" dataDxfId="7150"/>
    <tableColumn id="9851" xr3:uid="{C775EE1F-0353-4F2B-8834-10B2415B4C9D}" name="Stĺpec9851" dataDxfId="7149"/>
    <tableColumn id="9852" xr3:uid="{A288050A-ADB6-4AFE-882D-2C77DF0279E4}" name="Stĺpec9852" dataDxfId="7148"/>
    <tableColumn id="9853" xr3:uid="{96E58AEA-07E7-4895-A762-99A3B0C85137}" name="Stĺpec9853" dataDxfId="7147"/>
    <tableColumn id="9854" xr3:uid="{36D43E1D-94C7-4E0C-A3A4-8091F0CAA0BB}" name="Stĺpec9854" dataDxfId="7146"/>
    <tableColumn id="9855" xr3:uid="{8D2199E0-FE48-4567-9512-879C7F62669D}" name="Stĺpec9855" dataDxfId="7145"/>
    <tableColumn id="9856" xr3:uid="{795B88D8-177B-4D89-B135-5F31892810FE}" name="Stĺpec9856" dataDxfId="7144"/>
    <tableColumn id="9857" xr3:uid="{8F935D50-1E90-41E9-B223-F06555991B49}" name="Stĺpec9857" dataDxfId="7143"/>
    <tableColumn id="9858" xr3:uid="{34CACFD4-CC5B-4538-979D-5D9D6D044F53}" name="Stĺpec9858" dataDxfId="7142"/>
    <tableColumn id="9859" xr3:uid="{B28EC55E-30F5-4424-92E8-4FE219945940}" name="Stĺpec9859" dataDxfId="7141"/>
    <tableColumn id="9860" xr3:uid="{500FD764-4AF0-4822-8FFC-6FD0EFC1C093}" name="Stĺpec9860" dataDxfId="7140"/>
    <tableColumn id="9861" xr3:uid="{1621AC62-529B-4DCA-AF5E-CE396E1C36BB}" name="Stĺpec9861" dataDxfId="7139"/>
    <tableColumn id="9862" xr3:uid="{74FBB4BA-2493-4BD4-B7F3-26A989572371}" name="Stĺpec9862" dataDxfId="7138"/>
    <tableColumn id="9863" xr3:uid="{D71F6001-8A93-48F8-B398-20893BB6D540}" name="Stĺpec9863" dataDxfId="7137"/>
    <tableColumn id="9864" xr3:uid="{9188B3E9-45B2-4F5C-8736-19711D1CAF62}" name="Stĺpec9864" dataDxfId="7136"/>
    <tableColumn id="9865" xr3:uid="{B88275E9-AECE-4E0D-AA3C-B7CDEEC8F0AF}" name="Stĺpec9865" dataDxfId="7135"/>
    <tableColumn id="9866" xr3:uid="{DC7BDB77-1FC2-4295-82EE-7147432B74BC}" name="Stĺpec9866" dataDxfId="7134"/>
    <tableColumn id="9867" xr3:uid="{6E5AEE81-6F76-47DB-A259-3262E4F91B37}" name="Stĺpec9867" dataDxfId="7133"/>
    <tableColumn id="9868" xr3:uid="{83F2857D-9AB5-4B04-AA9A-76E3DDBCC43B}" name="Stĺpec9868" dataDxfId="7132"/>
    <tableColumn id="9869" xr3:uid="{6D7F863C-F95F-486F-83D8-72CEA167C71D}" name="Stĺpec9869" dataDxfId="7131"/>
    <tableColumn id="9870" xr3:uid="{4C210E69-5B58-49FF-8638-55CCC31721B9}" name="Stĺpec9870" dataDxfId="7130"/>
    <tableColumn id="9871" xr3:uid="{D8267490-0C99-45C8-9FDD-7B736BF9EB6C}" name="Stĺpec9871" dataDxfId="7129"/>
    <tableColumn id="9872" xr3:uid="{2584B8A4-EC01-40CB-9BCF-987C9A79F668}" name="Stĺpec9872" dataDxfId="7128"/>
    <tableColumn id="9873" xr3:uid="{A17B6DB8-955B-47E6-B78C-D2A3AE77D291}" name="Stĺpec9873" dataDxfId="7127"/>
    <tableColumn id="9874" xr3:uid="{EE7F5071-EE49-421A-822C-5B1BDF623ED0}" name="Stĺpec9874" dataDxfId="7126"/>
    <tableColumn id="9875" xr3:uid="{1CD15FBD-7C99-40E0-85F8-603AA4A5E9FE}" name="Stĺpec9875" dataDxfId="7125"/>
    <tableColumn id="9876" xr3:uid="{6E455847-61E3-4B63-A1E4-BC986B55E18E}" name="Stĺpec9876" dataDxfId="7124"/>
    <tableColumn id="9877" xr3:uid="{74B3D634-A5BB-400F-A122-144361C8469E}" name="Stĺpec9877" dataDxfId="7123"/>
    <tableColumn id="9878" xr3:uid="{0456EC08-9193-4981-B799-B8D1C11DC171}" name="Stĺpec9878" dataDxfId="7122"/>
    <tableColumn id="9879" xr3:uid="{E1ACEEF1-7800-4FC1-BB25-79386D5B01B5}" name="Stĺpec9879" dataDxfId="7121"/>
    <tableColumn id="9880" xr3:uid="{5C901EE1-455F-4E90-A15F-7A09B479D353}" name="Stĺpec9880" dataDxfId="7120"/>
    <tableColumn id="9881" xr3:uid="{04E41F8E-E4EF-455A-BB38-C842BEEB23D2}" name="Stĺpec9881" dataDxfId="7119"/>
    <tableColumn id="9882" xr3:uid="{8206181D-8852-4A8C-A767-FEED2C4D7C8A}" name="Stĺpec9882" dataDxfId="7118"/>
    <tableColumn id="9883" xr3:uid="{7200DBCC-F6BB-48CE-9E4A-1500D7B2B32C}" name="Stĺpec9883" dataDxfId="7117"/>
    <tableColumn id="9884" xr3:uid="{E2F5DCAA-12DF-4E8E-BA22-A5B19F557DDA}" name="Stĺpec9884" dataDxfId="7116"/>
    <tableColumn id="9885" xr3:uid="{769D379A-19EE-42BD-841E-7FA954726F23}" name="Stĺpec9885" dataDxfId="7115"/>
    <tableColumn id="9886" xr3:uid="{FC8F3DB1-459C-46FB-821D-9AF281AC5576}" name="Stĺpec9886" dataDxfId="7114"/>
    <tableColumn id="9887" xr3:uid="{AED5608A-0659-42D6-B78B-AFF165560694}" name="Stĺpec9887" dataDxfId="7113"/>
    <tableColumn id="9888" xr3:uid="{81575B6B-493A-4D0E-9874-EA005F74A2E5}" name="Stĺpec9888" dataDxfId="7112"/>
    <tableColumn id="9889" xr3:uid="{F37EFBA5-0E76-4F4F-9612-90719A8A2AAD}" name="Stĺpec9889" dataDxfId="7111"/>
    <tableColumn id="9890" xr3:uid="{54B36E32-2D16-4DB8-9C27-1DFE4C23F612}" name="Stĺpec9890" dataDxfId="7110"/>
    <tableColumn id="9891" xr3:uid="{A7BF55F0-374A-49DD-BA52-3B34BAF02DA5}" name="Stĺpec9891" dataDxfId="7109"/>
    <tableColumn id="9892" xr3:uid="{2CA05C36-6CA6-4912-9BE4-4AF872EE2F6D}" name="Stĺpec9892" dataDxfId="7108"/>
    <tableColumn id="9893" xr3:uid="{77E9F11F-DDA2-40FD-B944-51112911CB0A}" name="Stĺpec9893" dataDxfId="7107"/>
    <tableColumn id="9894" xr3:uid="{25310E4E-AAEF-430C-B9B6-3BFC2ECBE43D}" name="Stĺpec9894" dataDxfId="7106"/>
    <tableColumn id="9895" xr3:uid="{071F35D6-4611-4770-9567-59D7C6887259}" name="Stĺpec9895" dataDxfId="7105"/>
    <tableColumn id="9896" xr3:uid="{F358E7DE-23B7-448F-9AFD-F8FAED34CC38}" name="Stĺpec9896" dataDxfId="7104"/>
    <tableColumn id="9897" xr3:uid="{1122AF2F-8CE6-4EED-9CFE-ED9F515C5F91}" name="Stĺpec9897" dataDxfId="7103"/>
    <tableColumn id="9898" xr3:uid="{AD2A5D4B-C889-49C1-B379-A030F1DD0582}" name="Stĺpec9898" dataDxfId="7102"/>
    <tableColumn id="9899" xr3:uid="{65B2BAB8-887E-4F3E-99AC-D4A63AD5E8D2}" name="Stĺpec9899" dataDxfId="7101"/>
    <tableColumn id="9900" xr3:uid="{2D349D9D-A2CD-41E8-8B2B-AC10FAAF5620}" name="Stĺpec9900" dataDxfId="7100"/>
    <tableColumn id="9901" xr3:uid="{7BDDCEC4-D181-4198-8644-7F2BF423B087}" name="Stĺpec9901" dataDxfId="7099"/>
    <tableColumn id="9902" xr3:uid="{E408D76B-1654-4DD9-A173-318BCE19B911}" name="Stĺpec9902" dataDxfId="7098"/>
    <tableColumn id="9903" xr3:uid="{A611C735-B42E-499E-A3E0-CBF717F18E7B}" name="Stĺpec9903" dataDxfId="7097"/>
    <tableColumn id="9904" xr3:uid="{4EDABFA6-84F8-4C4F-9D87-61B5B0F3DD4D}" name="Stĺpec9904" dataDxfId="7096"/>
    <tableColumn id="9905" xr3:uid="{BB5A0FB9-005E-4C21-A89A-1C3D3F58D463}" name="Stĺpec9905" dataDxfId="7095"/>
    <tableColumn id="9906" xr3:uid="{A3026E6C-F42D-4A34-9756-27CFD48DE5C0}" name="Stĺpec9906" dataDxfId="7094"/>
    <tableColumn id="9907" xr3:uid="{A2E98C1C-5339-4604-9842-F6C64398EA73}" name="Stĺpec9907" dataDxfId="7093"/>
    <tableColumn id="9908" xr3:uid="{CDE61425-72E4-4602-B62C-EEF2A38F4801}" name="Stĺpec9908" dataDxfId="7092"/>
    <tableColumn id="9909" xr3:uid="{CF6AE485-6BEC-4449-9216-2A962751EE5A}" name="Stĺpec9909" dataDxfId="7091"/>
    <tableColumn id="9910" xr3:uid="{77D3C60F-3A79-4E80-9E54-315934D4015C}" name="Stĺpec9910" dataDxfId="7090"/>
    <tableColumn id="9911" xr3:uid="{BA305FAF-D018-4D7E-9241-2096EC091AF8}" name="Stĺpec9911" dataDxfId="7089"/>
    <tableColumn id="9912" xr3:uid="{67A1E2B9-F517-4119-AC61-1A32373E7955}" name="Stĺpec9912" dataDxfId="7088"/>
    <tableColumn id="9913" xr3:uid="{567A6C77-E71D-49B0-9E8B-37251C086E5B}" name="Stĺpec9913" dataDxfId="7087"/>
    <tableColumn id="9914" xr3:uid="{5205E88D-09CE-4E56-95CF-E7BD52762CAC}" name="Stĺpec9914" dataDxfId="7086"/>
    <tableColumn id="9915" xr3:uid="{935A1066-9A77-410E-BE62-ED09D978EB72}" name="Stĺpec9915" dataDxfId="7085"/>
    <tableColumn id="9916" xr3:uid="{24C1E5E8-8B7D-4369-B288-DD0A1AECB09C}" name="Stĺpec9916" dataDxfId="7084"/>
    <tableColumn id="9917" xr3:uid="{18F8EEC6-E6F6-462A-B8C5-2CD245998EF6}" name="Stĺpec9917" dataDxfId="7083"/>
    <tableColumn id="9918" xr3:uid="{3171A494-A439-498E-95CC-5860C8A54F26}" name="Stĺpec9918" dataDxfId="7082"/>
    <tableColumn id="9919" xr3:uid="{F678278B-3BEB-449A-83D2-15DA5BF651D0}" name="Stĺpec9919" dataDxfId="7081"/>
    <tableColumn id="9920" xr3:uid="{7A9A05DE-7D92-4897-928C-9A7698B11C9C}" name="Stĺpec9920" dataDxfId="7080"/>
    <tableColumn id="9921" xr3:uid="{73A45374-7192-4571-91D3-D929989A1186}" name="Stĺpec9921" dataDxfId="7079"/>
    <tableColumn id="9922" xr3:uid="{EF40B499-243D-4FD2-AA8E-B692BE60EC83}" name="Stĺpec9922" dataDxfId="7078"/>
    <tableColumn id="9923" xr3:uid="{FC316242-77A8-46DC-B102-CC6B05291C14}" name="Stĺpec9923" dataDxfId="7077"/>
    <tableColumn id="9924" xr3:uid="{1476E5AE-2E18-4681-A8B5-C7D969DA297D}" name="Stĺpec9924" dataDxfId="7076"/>
    <tableColumn id="9925" xr3:uid="{11351B5D-401E-4C93-9A18-9C6A5F872A5C}" name="Stĺpec9925" dataDxfId="7075"/>
    <tableColumn id="9926" xr3:uid="{7EE9ED0B-0A7D-4E75-8C2A-3F695027789E}" name="Stĺpec9926" dataDxfId="7074"/>
    <tableColumn id="9927" xr3:uid="{2DF8CE3E-9582-4243-A195-3794CD6FC251}" name="Stĺpec9927" dataDxfId="7073"/>
    <tableColumn id="9928" xr3:uid="{F1E2CA2D-C481-4877-8E17-EA16B7BD89A6}" name="Stĺpec9928" dataDxfId="7072"/>
    <tableColumn id="9929" xr3:uid="{1CE52A52-003F-4012-9F45-23B7D7B8B3BC}" name="Stĺpec9929" dataDxfId="7071"/>
    <tableColumn id="9930" xr3:uid="{845ECC09-D236-4EFE-ACD6-D293E0731C5E}" name="Stĺpec9930" dataDxfId="7070"/>
    <tableColumn id="9931" xr3:uid="{CC2798FB-2BFB-4B60-B372-7C4528AC2C97}" name="Stĺpec9931" dataDxfId="7069"/>
    <tableColumn id="9932" xr3:uid="{6572841D-DE14-427F-B963-9882E1295FA3}" name="Stĺpec9932" dataDxfId="7068"/>
    <tableColumn id="9933" xr3:uid="{0716EF90-400E-4D0C-B3F3-DCC091C931F1}" name="Stĺpec9933" dataDxfId="7067"/>
    <tableColumn id="9934" xr3:uid="{6DBE1EF4-0242-41C4-A62A-1081B52BE956}" name="Stĺpec9934" dataDxfId="7066"/>
    <tableColumn id="9935" xr3:uid="{00F6ECED-186B-4947-A1AC-B49AA3BDC22F}" name="Stĺpec9935" dataDxfId="7065"/>
    <tableColumn id="9936" xr3:uid="{3122BF4A-293C-464C-ADEF-59E9F6BF272A}" name="Stĺpec9936" dataDxfId="7064"/>
    <tableColumn id="9937" xr3:uid="{8C2DD118-DE38-44E9-A06E-A63512657E5F}" name="Stĺpec9937" dataDxfId="7063"/>
    <tableColumn id="9938" xr3:uid="{A6055C08-44C1-4A05-A515-7A7A1AAEA613}" name="Stĺpec9938" dataDxfId="7062"/>
    <tableColumn id="9939" xr3:uid="{1CF2E7D2-E654-4B48-B564-00B662FE704B}" name="Stĺpec9939" dataDxfId="7061"/>
    <tableColumn id="9940" xr3:uid="{EF600FE5-6AAF-4529-B719-D83611FEC177}" name="Stĺpec9940" dataDxfId="7060"/>
    <tableColumn id="9941" xr3:uid="{F549E251-4830-499A-8D31-2D4BF26E8259}" name="Stĺpec9941" dataDxfId="7059"/>
    <tableColumn id="9942" xr3:uid="{AC14C1E7-CCF9-4DEE-9580-74E1312720CC}" name="Stĺpec9942" dataDxfId="7058"/>
    <tableColumn id="9943" xr3:uid="{D302BC1C-E432-49AA-AE28-133D72F17B3A}" name="Stĺpec9943" dataDxfId="7057"/>
    <tableColumn id="9944" xr3:uid="{D2FB7151-9D18-400D-ADAD-2A3CA1083E0F}" name="Stĺpec9944" dataDxfId="7056"/>
    <tableColumn id="9945" xr3:uid="{CD1B0C38-A495-4C38-904F-09D70358D2C0}" name="Stĺpec9945" dataDxfId="7055"/>
    <tableColumn id="9946" xr3:uid="{F01600D0-E3C0-4803-8B30-EE2094BB9589}" name="Stĺpec9946" dataDxfId="7054"/>
    <tableColumn id="9947" xr3:uid="{A62678A2-405C-49AE-AC91-2E476020DC84}" name="Stĺpec9947" dataDxfId="7053"/>
    <tableColumn id="9948" xr3:uid="{85237885-9648-4288-B79B-1DC30BE7D1EA}" name="Stĺpec9948" dataDxfId="7052"/>
    <tableColumn id="9949" xr3:uid="{C7100F25-0D85-4290-B3CA-DA0430C6C48D}" name="Stĺpec9949" dataDxfId="7051"/>
    <tableColumn id="9950" xr3:uid="{67265CB4-1C36-4972-AE8E-CAE1144D9926}" name="Stĺpec9950" dataDxfId="7050"/>
    <tableColumn id="9951" xr3:uid="{235BD782-07DC-43A9-9D64-2D191A772BD5}" name="Stĺpec9951" dataDxfId="7049"/>
    <tableColumn id="9952" xr3:uid="{8A2B6932-B4A1-4D29-91EE-48DAC9FC25E6}" name="Stĺpec9952" dataDxfId="7048"/>
    <tableColumn id="9953" xr3:uid="{81B939A4-F053-4B29-8932-3220CA103E35}" name="Stĺpec9953" dataDxfId="7047"/>
    <tableColumn id="9954" xr3:uid="{54948034-A730-4FCF-BBA0-D6B85231167E}" name="Stĺpec9954" dataDxfId="7046"/>
    <tableColumn id="9955" xr3:uid="{16955335-AB97-4F23-B62F-050B6C85189E}" name="Stĺpec9955" dataDxfId="7045"/>
    <tableColumn id="9956" xr3:uid="{BBE34A70-A3F9-4548-A501-80AD055127F8}" name="Stĺpec9956" dataDxfId="7044"/>
    <tableColumn id="9957" xr3:uid="{384E6BFE-6D77-4401-AF9E-5ECEA176B1ED}" name="Stĺpec9957" dataDxfId="7043"/>
    <tableColumn id="9958" xr3:uid="{60EFBF83-94CD-4B5A-B7C2-66340CF83D5B}" name="Stĺpec9958" dataDxfId="7042"/>
    <tableColumn id="9959" xr3:uid="{90C48088-552D-463B-89AF-023951F5FBC0}" name="Stĺpec9959" dataDxfId="7041"/>
    <tableColumn id="9960" xr3:uid="{0C5BA206-967E-4298-BEC2-C62091573263}" name="Stĺpec9960" dataDxfId="7040"/>
    <tableColumn id="9961" xr3:uid="{0D1C09B3-EDAD-42CD-BD5E-6F082C4308F6}" name="Stĺpec9961" dataDxfId="7039"/>
    <tableColumn id="9962" xr3:uid="{ADC406F0-32CC-4079-AD43-82A3B8F9E247}" name="Stĺpec9962" dataDxfId="7038"/>
    <tableColumn id="9963" xr3:uid="{979F5246-2F54-47E4-88D2-3657A9765391}" name="Stĺpec9963" dataDxfId="7037"/>
    <tableColumn id="9964" xr3:uid="{3572951B-C531-4167-A075-DE7D920091BB}" name="Stĺpec9964" dataDxfId="7036"/>
    <tableColumn id="9965" xr3:uid="{3384FBA8-38A8-4CD3-90C5-76B7034A5DDF}" name="Stĺpec9965" dataDxfId="7035"/>
    <tableColumn id="9966" xr3:uid="{BE2E77DE-C6A9-4EBC-8AC6-529B56FE95F8}" name="Stĺpec9966" dataDxfId="7034"/>
    <tableColumn id="9967" xr3:uid="{BDD542E2-0157-4615-AEBF-ECD1EAFA76DA}" name="Stĺpec9967" dataDxfId="7033"/>
    <tableColumn id="9968" xr3:uid="{AFD7D152-F6AF-4964-9095-B5ADB98CD8F0}" name="Stĺpec9968" dataDxfId="7032"/>
    <tableColumn id="9969" xr3:uid="{B3158F72-17F7-466B-BDCE-6E6FFC46FC4B}" name="Stĺpec9969" dataDxfId="7031"/>
    <tableColumn id="9970" xr3:uid="{59FE5EE7-32E1-442E-8C70-66DD2F766F75}" name="Stĺpec9970" dataDxfId="7030"/>
    <tableColumn id="9971" xr3:uid="{4151E5B5-C655-434B-A3DB-B6D41DEE561E}" name="Stĺpec9971" dataDxfId="7029"/>
    <tableColumn id="9972" xr3:uid="{872F820B-0651-468C-9A23-F0F1E715B2B9}" name="Stĺpec9972" dataDxfId="7028"/>
    <tableColumn id="9973" xr3:uid="{708C1D64-F0DA-48BE-B608-AC0461DA9E47}" name="Stĺpec9973" dataDxfId="7027"/>
    <tableColumn id="9974" xr3:uid="{34F369F9-7385-47BD-8F4C-D7827359EFF7}" name="Stĺpec9974" dataDxfId="7026"/>
    <tableColumn id="9975" xr3:uid="{45595908-5027-4087-AE50-8C8DCCC3EBE6}" name="Stĺpec9975" dataDxfId="7025"/>
    <tableColumn id="9976" xr3:uid="{2F6AC6D3-C389-40B6-B53B-C27B4755AC87}" name="Stĺpec9976" dataDxfId="7024"/>
    <tableColumn id="9977" xr3:uid="{3011D317-7DEA-4EAD-BF91-F00CC2827109}" name="Stĺpec9977" dataDxfId="7023"/>
    <tableColumn id="9978" xr3:uid="{F95169FD-B8DE-49A9-B5F6-CF3F54218E34}" name="Stĺpec9978" dataDxfId="7022"/>
    <tableColumn id="9979" xr3:uid="{D0AE8239-B52F-4B4C-8E10-98277A98CAFA}" name="Stĺpec9979" dataDxfId="7021"/>
    <tableColumn id="9980" xr3:uid="{CDCD3777-1F71-44B4-904E-0636FCF649D5}" name="Stĺpec9980" dataDxfId="7020"/>
    <tableColumn id="9981" xr3:uid="{5D8C080B-D4D5-4E40-8685-BA47716C7B4E}" name="Stĺpec9981" dataDxfId="7019"/>
    <tableColumn id="9982" xr3:uid="{A69E8673-64A9-4709-829F-33A1FBCAA7C3}" name="Stĺpec9982" dataDxfId="7018"/>
    <tableColumn id="9983" xr3:uid="{AB9533C3-0FB7-48CD-AA5A-A30EC9F8C04A}" name="Stĺpec9983" dataDxfId="7017"/>
    <tableColumn id="9984" xr3:uid="{A9E07083-B1D1-41AE-855D-78F6DD6D9AD7}" name="Stĺpec9984" dataDxfId="7016"/>
    <tableColumn id="9985" xr3:uid="{B098EFA7-7F26-401E-9A31-039D61F3E50C}" name="Stĺpec9985" dataDxfId="7015"/>
    <tableColumn id="9986" xr3:uid="{CD52DCC6-8C1E-419A-AFA7-25CBB735C508}" name="Stĺpec9986" dataDxfId="7014"/>
    <tableColumn id="9987" xr3:uid="{208585EB-1D3C-49EC-8384-58BBE1EDB984}" name="Stĺpec9987" dataDxfId="7013"/>
    <tableColumn id="9988" xr3:uid="{015B1578-3291-4D1C-ADE7-7B07C22B9A0E}" name="Stĺpec9988" dataDxfId="7012"/>
    <tableColumn id="9989" xr3:uid="{771A527C-2F29-4419-916F-78AC46BBB705}" name="Stĺpec9989" dataDxfId="7011"/>
    <tableColumn id="9990" xr3:uid="{AABC4BFB-BFD3-4712-8C10-FA166B67E16A}" name="Stĺpec9990" dataDxfId="7010"/>
    <tableColumn id="9991" xr3:uid="{D1ACA444-B7F1-4EFC-913B-D238FEBE121B}" name="Stĺpec9991" dataDxfId="7009"/>
    <tableColumn id="9992" xr3:uid="{D0F9F6D4-9FE5-4F10-8790-8A5AEA5E687A}" name="Stĺpec9992" dataDxfId="7008"/>
    <tableColumn id="9993" xr3:uid="{533F9270-B6AA-4688-BA0A-34B2BF5DF678}" name="Stĺpec9993" dataDxfId="7007"/>
    <tableColumn id="9994" xr3:uid="{EBEBA01D-DC8F-4796-AC7F-9193FEA4A7A7}" name="Stĺpec9994" dataDxfId="7006"/>
    <tableColumn id="9995" xr3:uid="{99FE1312-57E4-461B-A081-22A5972FF2F1}" name="Stĺpec9995" dataDxfId="7005"/>
    <tableColumn id="9996" xr3:uid="{05166639-A02A-47B9-A81E-370387C2E168}" name="Stĺpec9996" dataDxfId="7004"/>
    <tableColumn id="9997" xr3:uid="{E0EA1689-8291-445D-AE88-68FC86EC90E5}" name="Stĺpec9997" dataDxfId="7003"/>
    <tableColumn id="9998" xr3:uid="{110F7FE6-222D-4259-8CED-B61462BA4076}" name="Stĺpec9998" dataDxfId="7002"/>
    <tableColumn id="9999" xr3:uid="{EAB385C2-0603-4B2D-9E3A-07F0195C4D41}" name="Stĺpec9999" dataDxfId="7001"/>
    <tableColumn id="10000" xr3:uid="{3BFEC3F0-A532-4149-9D6E-DF867677DE13}" name="Stĺpec10000" dataDxfId="7000"/>
    <tableColumn id="10001" xr3:uid="{265B6947-A7C5-409A-9FD2-AB588B801183}" name="Stĺpec10001" dataDxfId="6999"/>
    <tableColumn id="10002" xr3:uid="{CF1EF693-38CD-49DB-881A-8F7D06EC8161}" name="Stĺpec10002" dataDxfId="6998"/>
    <tableColumn id="10003" xr3:uid="{FE5994F5-FF3B-4335-A9D4-4E41F280B67D}" name="Stĺpec10003" dataDxfId="6997"/>
    <tableColumn id="10004" xr3:uid="{0758F945-BF4B-4AC5-8711-A68898897030}" name="Stĺpec10004" dataDxfId="6996"/>
    <tableColumn id="10005" xr3:uid="{6505B526-535D-44B0-AD03-EAABC3B5E1B4}" name="Stĺpec10005" dataDxfId="6995"/>
    <tableColumn id="10006" xr3:uid="{7133E255-5DB3-406F-A577-619D0E2DDA97}" name="Stĺpec10006" dataDxfId="6994"/>
    <tableColumn id="10007" xr3:uid="{8F1CCFE9-C88F-4382-9A71-5D457FA450A5}" name="Stĺpec10007" dataDxfId="6993"/>
    <tableColumn id="10008" xr3:uid="{384D8232-5834-4ABC-A245-744F489FA5BE}" name="Stĺpec10008" dataDxfId="6992"/>
    <tableColumn id="10009" xr3:uid="{DA89DFAC-A3F3-4570-9425-AC57A6172D40}" name="Stĺpec10009" dataDxfId="6991"/>
    <tableColumn id="10010" xr3:uid="{90ED5EB9-89C4-48A4-88FC-3BC8D14EFB31}" name="Stĺpec10010" dataDxfId="6990"/>
    <tableColumn id="10011" xr3:uid="{17A474C4-DD16-4F0E-8405-B6F8A98B90B6}" name="Stĺpec10011" dataDxfId="6989"/>
    <tableColumn id="10012" xr3:uid="{E57CD56E-5EF9-491B-84E6-929B38B2B5A1}" name="Stĺpec10012" dataDxfId="6988"/>
    <tableColumn id="10013" xr3:uid="{C4DF8F60-8285-45D1-A29B-901E04494F99}" name="Stĺpec10013" dataDxfId="6987"/>
    <tableColumn id="10014" xr3:uid="{8A26ABC7-64CD-441B-B532-607BA398B200}" name="Stĺpec10014" dataDxfId="6986"/>
    <tableColumn id="10015" xr3:uid="{3B326DF8-D08D-4250-A98B-6D363A9EC5D6}" name="Stĺpec10015" dataDxfId="6985"/>
    <tableColumn id="10016" xr3:uid="{2255994D-8DF3-433E-A94E-EB1F9669893D}" name="Stĺpec10016" dataDxfId="6984"/>
    <tableColumn id="10017" xr3:uid="{D1130336-5706-4636-A61F-8315AE8306E3}" name="Stĺpec10017" dataDxfId="6983"/>
    <tableColumn id="10018" xr3:uid="{E210E02A-6FED-45DA-B55B-52E7E4A58665}" name="Stĺpec10018" dataDxfId="6982"/>
    <tableColumn id="10019" xr3:uid="{BEE57CE2-B165-428F-A275-9F98A011F409}" name="Stĺpec10019" dataDxfId="6981"/>
    <tableColumn id="10020" xr3:uid="{1FBA67B5-EF62-40A5-9A5E-468D0477ACE2}" name="Stĺpec10020" dataDxfId="6980"/>
    <tableColumn id="10021" xr3:uid="{185EF316-48BF-433F-9FF7-A26F9C810B76}" name="Stĺpec10021" dataDxfId="6979"/>
    <tableColumn id="10022" xr3:uid="{48952D8C-6AD2-4393-A82F-C463BF513CD3}" name="Stĺpec10022" dataDxfId="6978"/>
    <tableColumn id="10023" xr3:uid="{6263D889-2213-4CBD-87DC-867D7D09E40B}" name="Stĺpec10023" dataDxfId="6977"/>
    <tableColumn id="10024" xr3:uid="{0525F327-D0DF-4259-A371-ED4D9C4A14D5}" name="Stĺpec10024" dataDxfId="6976"/>
    <tableColumn id="10025" xr3:uid="{5095CE5F-B0AA-45E0-8A11-6017B00971CB}" name="Stĺpec10025" dataDxfId="6975"/>
    <tableColumn id="10026" xr3:uid="{1247C809-89B8-4879-A88B-CB1398E41D0E}" name="Stĺpec10026" dataDxfId="6974"/>
    <tableColumn id="10027" xr3:uid="{1F250570-3299-4A7A-BBC0-47A555230F1E}" name="Stĺpec10027" dataDxfId="6973"/>
    <tableColumn id="10028" xr3:uid="{163032EA-661B-409A-AC8D-B3699E6D5416}" name="Stĺpec10028" dataDxfId="6972"/>
    <tableColumn id="10029" xr3:uid="{E811373E-8988-41FD-93C9-8BC93858E0D2}" name="Stĺpec10029" dataDxfId="6971"/>
    <tableColumn id="10030" xr3:uid="{48B39DE2-AE6B-4CC9-AF03-12E20001B4DA}" name="Stĺpec10030" dataDxfId="6970"/>
    <tableColumn id="10031" xr3:uid="{737459C4-9635-4163-8FFD-ACAFB6579568}" name="Stĺpec10031" dataDxfId="6969"/>
    <tableColumn id="10032" xr3:uid="{A8656A4E-A788-478E-B322-DC11E50F12F2}" name="Stĺpec10032" dataDxfId="6968"/>
    <tableColumn id="10033" xr3:uid="{03A9904C-107D-4A8D-A945-89A4E3F9A45E}" name="Stĺpec10033" dataDxfId="6967"/>
    <tableColumn id="10034" xr3:uid="{1E5BB12A-D9A1-47E8-8405-59436D898D39}" name="Stĺpec10034" dataDxfId="6966"/>
    <tableColumn id="10035" xr3:uid="{7636132F-25FA-44B3-9606-DE80C5A3A721}" name="Stĺpec10035" dataDxfId="6965"/>
    <tableColumn id="10036" xr3:uid="{38B607D5-3C5F-4D55-BBAF-565A1DE95A8E}" name="Stĺpec10036" dataDxfId="6964"/>
    <tableColumn id="10037" xr3:uid="{831FB6D5-1629-4201-AB4F-6E805325AC14}" name="Stĺpec10037" dataDxfId="6963"/>
    <tableColumn id="10038" xr3:uid="{07631623-CCF5-45FF-A59F-82640B52BAC9}" name="Stĺpec10038" dataDxfId="6962"/>
    <tableColumn id="10039" xr3:uid="{58F73290-C7DC-417F-9235-B5BB939A55CF}" name="Stĺpec10039" dataDxfId="6961"/>
    <tableColumn id="10040" xr3:uid="{E94AB2B7-D155-46BB-B186-1F0A6D615FCA}" name="Stĺpec10040" dataDxfId="6960"/>
    <tableColumn id="10041" xr3:uid="{EC17D0B9-B733-4C08-BCEC-C0CE053DE072}" name="Stĺpec10041" dataDxfId="6959"/>
    <tableColumn id="10042" xr3:uid="{AC53C613-0909-4000-BCE1-D9F4CA940EF2}" name="Stĺpec10042" dataDxfId="6958"/>
    <tableColumn id="10043" xr3:uid="{AA60A5F7-D4B7-4478-B25D-6B019FBADDAD}" name="Stĺpec10043" dataDxfId="6957"/>
    <tableColumn id="10044" xr3:uid="{87FAE456-5792-4E50-B583-598C9E393238}" name="Stĺpec10044" dataDxfId="6956"/>
    <tableColumn id="10045" xr3:uid="{05BD1415-D42C-412C-A778-6F66A02ECEA9}" name="Stĺpec10045" dataDxfId="6955"/>
    <tableColumn id="10046" xr3:uid="{912FF2D3-ABC6-4658-ABE0-9AD68535F444}" name="Stĺpec10046" dataDxfId="6954"/>
    <tableColumn id="10047" xr3:uid="{6FCB2BE2-22C3-4DF6-9348-61CAC4057254}" name="Stĺpec10047" dataDxfId="6953"/>
    <tableColumn id="10048" xr3:uid="{D09D5228-8711-4D08-87F8-CC87191EFC09}" name="Stĺpec10048" dataDxfId="6952"/>
    <tableColumn id="10049" xr3:uid="{A5222F97-EB61-4890-B57E-8121CB9BB3BC}" name="Stĺpec10049" dataDxfId="6951"/>
    <tableColumn id="10050" xr3:uid="{A81BB93C-C838-4D18-BB08-235122AF9318}" name="Stĺpec10050" dataDxfId="6950"/>
    <tableColumn id="10051" xr3:uid="{17FD369A-56A4-4497-A930-9873749187F6}" name="Stĺpec10051" dataDxfId="6949"/>
    <tableColumn id="10052" xr3:uid="{90A1853B-D616-45F1-9D48-D7782E78D2A6}" name="Stĺpec10052" dataDxfId="6948"/>
    <tableColumn id="10053" xr3:uid="{7EA03E6C-4C0D-4A91-96CF-E1212EB0CF01}" name="Stĺpec10053" dataDxfId="6947"/>
    <tableColumn id="10054" xr3:uid="{CE057461-7E97-43CD-BB3A-D0E4882CD2E9}" name="Stĺpec10054" dataDxfId="6946"/>
    <tableColumn id="10055" xr3:uid="{4ABC612A-72E4-40EA-82B2-482D345A4FE7}" name="Stĺpec10055" dataDxfId="6945"/>
    <tableColumn id="10056" xr3:uid="{10D151F2-6CDF-48B2-B9CD-135D6D43732F}" name="Stĺpec10056" dataDxfId="6944"/>
    <tableColumn id="10057" xr3:uid="{753ADF3B-CE96-47C7-ABB0-F49CBEDB9AF5}" name="Stĺpec10057" dataDxfId="6943"/>
    <tableColumn id="10058" xr3:uid="{2BBEB8DC-D953-427F-9F8A-2AEF0CC51136}" name="Stĺpec10058" dataDxfId="6942"/>
    <tableColumn id="10059" xr3:uid="{1D2E1F68-D619-4968-A41B-5E076AD9A2E7}" name="Stĺpec10059" dataDxfId="6941"/>
    <tableColumn id="10060" xr3:uid="{5E8297B3-44D8-4D22-B29C-D43B196793BA}" name="Stĺpec10060" dataDxfId="6940"/>
    <tableColumn id="10061" xr3:uid="{1CF12BD8-E6F9-4E2A-9A43-52F577C127BC}" name="Stĺpec10061" dataDxfId="6939"/>
    <tableColumn id="10062" xr3:uid="{BAEE6304-01C4-4E6A-8E6A-3403A76F1453}" name="Stĺpec10062" dataDxfId="6938"/>
    <tableColumn id="10063" xr3:uid="{EF546A2B-1425-4CAD-A103-7F0645A5C574}" name="Stĺpec10063" dataDxfId="6937"/>
    <tableColumn id="10064" xr3:uid="{54BBB6C7-3257-4BF9-8222-60431C1FE7E3}" name="Stĺpec10064" dataDxfId="6936"/>
    <tableColumn id="10065" xr3:uid="{207F87E2-352E-4D7F-BFF2-D7AEFC4F3095}" name="Stĺpec10065" dataDxfId="6935"/>
    <tableColumn id="10066" xr3:uid="{8D1AAD56-D9E4-4518-A585-7E69376F4405}" name="Stĺpec10066" dataDxfId="6934"/>
    <tableColumn id="10067" xr3:uid="{5E6953C4-3120-4B9F-99F5-EFF0A802747B}" name="Stĺpec10067" dataDxfId="6933"/>
    <tableColumn id="10068" xr3:uid="{E4F0BB18-CEDE-4CCD-899A-A027A529B409}" name="Stĺpec10068" dataDxfId="6932"/>
    <tableColumn id="10069" xr3:uid="{8398D64D-66C1-42B3-9E99-4A3481DA09EE}" name="Stĺpec10069" dataDxfId="6931"/>
    <tableColumn id="10070" xr3:uid="{C0B899F9-2CE8-4DD2-B1DF-FA959C545226}" name="Stĺpec10070" dataDxfId="6930"/>
    <tableColumn id="10071" xr3:uid="{EA26C7CE-9E64-4C46-89A2-25193797DE5A}" name="Stĺpec10071" dataDxfId="6929"/>
    <tableColumn id="10072" xr3:uid="{6CE7438B-1DED-45C3-9DC5-0932B724BDF0}" name="Stĺpec10072" dataDxfId="6928"/>
    <tableColumn id="10073" xr3:uid="{10F9B312-776A-43FA-8873-3D43F42F4ADA}" name="Stĺpec10073" dataDxfId="6927"/>
    <tableColumn id="10074" xr3:uid="{5107C8A6-44E0-461C-A1CD-0D8066FE078B}" name="Stĺpec10074" dataDxfId="6926"/>
    <tableColumn id="10075" xr3:uid="{23DF0600-C9DE-4214-835A-90576B55F597}" name="Stĺpec10075" dataDxfId="6925"/>
    <tableColumn id="10076" xr3:uid="{3B9361AE-421E-4F17-B3A5-B433360B32DD}" name="Stĺpec10076" dataDxfId="6924"/>
    <tableColumn id="10077" xr3:uid="{172B0FCF-B897-4770-9996-5FD572860F38}" name="Stĺpec10077" dataDxfId="6923"/>
    <tableColumn id="10078" xr3:uid="{7F05CC83-37C8-4355-911C-C0ACA147CE43}" name="Stĺpec10078" dataDxfId="6922"/>
    <tableColumn id="10079" xr3:uid="{14E4FB10-7A0C-495C-94D3-021122E3B95E}" name="Stĺpec10079" dataDxfId="6921"/>
    <tableColumn id="10080" xr3:uid="{DD097F49-9C78-4E0D-817C-4521150290B7}" name="Stĺpec10080" dataDxfId="6920"/>
    <tableColumn id="10081" xr3:uid="{6B08FF70-1DCB-4155-888E-55136B51162E}" name="Stĺpec10081" dataDxfId="6919"/>
    <tableColumn id="10082" xr3:uid="{89392BF2-AFC6-4B74-AAAC-7576DCA1BA06}" name="Stĺpec10082" dataDxfId="6918"/>
    <tableColumn id="10083" xr3:uid="{1418F35F-7811-4AC5-A523-7314AB6F4EB6}" name="Stĺpec10083" dataDxfId="6917"/>
    <tableColumn id="10084" xr3:uid="{33827E5E-1B7C-4BD0-B0A0-C18663631507}" name="Stĺpec10084" dataDxfId="6916"/>
    <tableColumn id="10085" xr3:uid="{BECB1215-7167-4D9F-BB72-5D34BC90B804}" name="Stĺpec10085" dataDxfId="6915"/>
    <tableColumn id="10086" xr3:uid="{9D3D08FA-5D8D-4CBB-B9F6-1C98A86D1071}" name="Stĺpec10086" dataDxfId="6914"/>
    <tableColumn id="10087" xr3:uid="{0863E504-F5FB-404C-8269-EF281BE1BA67}" name="Stĺpec10087" dataDxfId="6913"/>
    <tableColumn id="10088" xr3:uid="{24FB8B60-94D4-4C2B-A596-46AEA0D0B15E}" name="Stĺpec10088" dataDxfId="6912"/>
    <tableColumn id="10089" xr3:uid="{98788C16-554E-4418-A67A-B91E6D7878B0}" name="Stĺpec10089" dataDxfId="6911"/>
    <tableColumn id="10090" xr3:uid="{AAFDC644-557B-488B-B07E-62A717192A10}" name="Stĺpec10090" dataDxfId="6910"/>
    <tableColumn id="10091" xr3:uid="{8A92EE73-A922-43C8-B4D7-32AC13C62015}" name="Stĺpec10091" dataDxfId="6909"/>
    <tableColumn id="10092" xr3:uid="{A1D1BC47-CC2C-49F0-9250-7A35D9AB1CBD}" name="Stĺpec10092" dataDxfId="6908"/>
    <tableColumn id="10093" xr3:uid="{6B5D1293-DF80-4522-8DA6-72CF071A7A71}" name="Stĺpec10093" dataDxfId="6907"/>
    <tableColumn id="10094" xr3:uid="{B387699C-89F2-479E-B48B-3CD62F452BA6}" name="Stĺpec10094" dataDxfId="6906"/>
    <tableColumn id="10095" xr3:uid="{78091922-130E-4BE3-AAFD-DBBC4CD5FD9E}" name="Stĺpec10095" dataDxfId="6905"/>
    <tableColumn id="10096" xr3:uid="{D16D7209-87AE-4D2D-9D8F-4E06330FF712}" name="Stĺpec10096" dataDxfId="6904"/>
    <tableColumn id="10097" xr3:uid="{D5BBB37B-E220-4BA4-91B0-203A3413CCE1}" name="Stĺpec10097" dataDxfId="6903"/>
    <tableColumn id="10098" xr3:uid="{1950D56B-71D4-4CB2-B363-945436C31894}" name="Stĺpec10098" dataDxfId="6902"/>
    <tableColumn id="10099" xr3:uid="{A0D68626-8E51-4F34-B6CD-3A0D51DC54D2}" name="Stĺpec10099" dataDxfId="6901"/>
    <tableColumn id="10100" xr3:uid="{B9A55084-0444-408C-B0A0-7753CA2AA0AA}" name="Stĺpec10100" dataDxfId="6900"/>
    <tableColumn id="10101" xr3:uid="{BFDF5C1C-10FC-4EED-9E27-E9E447AFD312}" name="Stĺpec10101" dataDxfId="6899"/>
    <tableColumn id="10102" xr3:uid="{71A32A28-CA5F-4C7E-BA2C-6468E7496AC7}" name="Stĺpec10102" dataDxfId="6898"/>
    <tableColumn id="10103" xr3:uid="{26DFDADB-1D05-4B78-9EB6-C084553AB2C1}" name="Stĺpec10103" dataDxfId="6897"/>
    <tableColumn id="10104" xr3:uid="{D6932DE2-1E99-404B-9C67-62DB1C95015D}" name="Stĺpec10104" dataDxfId="6896"/>
    <tableColumn id="10105" xr3:uid="{0054609F-F896-4119-A7A3-96818FC2D03D}" name="Stĺpec10105" dataDxfId="6895"/>
    <tableColumn id="10106" xr3:uid="{B6048D8E-38BD-49C0-93B7-DFB90F2225CC}" name="Stĺpec10106" dataDxfId="6894"/>
    <tableColumn id="10107" xr3:uid="{0297696E-CE34-42C7-84CD-516648823A2F}" name="Stĺpec10107" dataDxfId="6893"/>
    <tableColumn id="10108" xr3:uid="{E92F1324-A721-4880-8174-7DD3F409D198}" name="Stĺpec10108" dataDxfId="6892"/>
    <tableColumn id="10109" xr3:uid="{0BEAAAAE-6378-4D14-B489-5384CAA13007}" name="Stĺpec10109" dataDxfId="6891"/>
    <tableColumn id="10110" xr3:uid="{EE512A73-1A29-4B83-B5F5-D1B5C77ACE54}" name="Stĺpec10110" dataDxfId="6890"/>
    <tableColumn id="10111" xr3:uid="{C0E3E67F-C9D2-45BB-88D8-14FBBB1BB6A1}" name="Stĺpec10111" dataDxfId="6889"/>
    <tableColumn id="10112" xr3:uid="{CF8873D6-F7EB-44CB-81FD-9A0DA8FA5171}" name="Stĺpec10112" dataDxfId="6888"/>
    <tableColumn id="10113" xr3:uid="{0DC3995D-F924-4042-B6BB-99863818AC3A}" name="Stĺpec10113" dataDxfId="6887"/>
    <tableColumn id="10114" xr3:uid="{10634A92-FFAA-4B9F-AA01-2A8397D1F4A2}" name="Stĺpec10114" dataDxfId="6886"/>
    <tableColumn id="10115" xr3:uid="{826F8B37-48C0-4591-B070-F812115D1F76}" name="Stĺpec10115" dataDxfId="6885"/>
    <tableColumn id="10116" xr3:uid="{62FCD6B4-D657-464D-BF98-3F942CE96730}" name="Stĺpec10116" dataDxfId="6884"/>
    <tableColumn id="10117" xr3:uid="{9B1785FA-6713-4C5F-99CE-00F1C7E761AC}" name="Stĺpec10117" dataDxfId="6883"/>
    <tableColumn id="10118" xr3:uid="{A76D1708-6BB9-4C82-8715-93F0EA119344}" name="Stĺpec10118" dataDxfId="6882"/>
    <tableColumn id="10119" xr3:uid="{C226352A-A3EE-4D5C-A69D-F5DC2439E985}" name="Stĺpec10119" dataDxfId="6881"/>
    <tableColumn id="10120" xr3:uid="{DD28D596-8B2E-4DE6-8AE2-3F8343812553}" name="Stĺpec10120" dataDxfId="6880"/>
    <tableColumn id="10121" xr3:uid="{20C03E9B-30BC-4192-92BA-8B9FC4A1AFCD}" name="Stĺpec10121" dataDxfId="6879"/>
    <tableColumn id="10122" xr3:uid="{D3CA0779-3E04-43B5-BF87-AE69CC59DBA3}" name="Stĺpec10122" dataDxfId="6878"/>
    <tableColumn id="10123" xr3:uid="{9E500442-33F1-4391-81AC-848569D51E28}" name="Stĺpec10123" dataDxfId="6877"/>
    <tableColumn id="10124" xr3:uid="{FEF068CF-7349-4CBD-A0B8-9C387DBA388F}" name="Stĺpec10124" dataDxfId="6876"/>
    <tableColumn id="10125" xr3:uid="{9E64AD31-27F1-4C21-944F-2C5BD94665D2}" name="Stĺpec10125" dataDxfId="6875"/>
    <tableColumn id="10126" xr3:uid="{5B10DB25-120F-4B72-AA7F-26ACA60761E0}" name="Stĺpec10126" dataDxfId="6874"/>
    <tableColumn id="10127" xr3:uid="{9BF382B9-0BFF-4B8B-8A40-9900A2968ABC}" name="Stĺpec10127" dataDxfId="6873"/>
    <tableColumn id="10128" xr3:uid="{3C78FFE2-3E75-442F-BDEF-22C31672CDFE}" name="Stĺpec10128" dataDxfId="6872"/>
    <tableColumn id="10129" xr3:uid="{A7DAE6D8-D06C-40C9-803D-3E75A8538FCD}" name="Stĺpec10129" dataDxfId="6871"/>
    <tableColumn id="10130" xr3:uid="{EDE6808F-135F-4D47-A6D6-C26353EB0C01}" name="Stĺpec10130" dataDxfId="6870"/>
    <tableColumn id="10131" xr3:uid="{51EB26AA-78D2-4D24-9E29-E1FBB469CE69}" name="Stĺpec10131" dataDxfId="6869"/>
    <tableColumn id="10132" xr3:uid="{96474853-CFFC-4B3E-A9F8-76718C02F148}" name="Stĺpec10132" dataDxfId="6868"/>
    <tableColumn id="10133" xr3:uid="{9E8B93F6-C5AD-4E70-A675-A33D70A90CC6}" name="Stĺpec10133" dataDxfId="6867"/>
    <tableColumn id="10134" xr3:uid="{ABBDA98A-A9BE-4B6F-A244-A739529E7C55}" name="Stĺpec10134" dataDxfId="6866"/>
    <tableColumn id="10135" xr3:uid="{FC30D1BB-AE1C-40C0-AB66-31D9D5D2694B}" name="Stĺpec10135" dataDxfId="6865"/>
    <tableColumn id="10136" xr3:uid="{65D84EF1-5177-4C10-86E0-32BA13EA56DD}" name="Stĺpec10136" dataDxfId="6864"/>
    <tableColumn id="10137" xr3:uid="{6F1FECD5-53D0-4B6C-BE20-0ACEFAE44087}" name="Stĺpec10137" dataDxfId="6863"/>
    <tableColumn id="10138" xr3:uid="{697B51D2-F10A-4922-93C6-9EF952FEB473}" name="Stĺpec10138" dataDxfId="6862"/>
    <tableColumn id="10139" xr3:uid="{F3D226D2-69A6-407C-97F0-51F45871D73E}" name="Stĺpec10139" dataDxfId="6861"/>
    <tableColumn id="10140" xr3:uid="{3D7EF1EF-B0AF-4A2C-85CC-3A9FCB8FF8AA}" name="Stĺpec10140" dataDxfId="6860"/>
    <tableColumn id="10141" xr3:uid="{648076E6-A809-42CB-BE89-8C1A93A54374}" name="Stĺpec10141" dataDxfId="6859"/>
    <tableColumn id="10142" xr3:uid="{B2CDB0AD-8C23-4843-B894-CE5B7BDB8352}" name="Stĺpec10142" dataDxfId="6858"/>
    <tableColumn id="10143" xr3:uid="{3F418E31-1846-49F5-ADAC-04FC093B7D4F}" name="Stĺpec10143" dataDxfId="6857"/>
    <tableColumn id="10144" xr3:uid="{6F834A03-BE68-4BF2-B1A2-EF84357FA365}" name="Stĺpec10144" dataDxfId="6856"/>
    <tableColumn id="10145" xr3:uid="{B6EB9744-09BA-47F6-9D66-B5F1C778F321}" name="Stĺpec10145" dataDxfId="6855"/>
    <tableColumn id="10146" xr3:uid="{4EA68DA2-A85C-4844-839C-C8724A327AA2}" name="Stĺpec10146" dataDxfId="6854"/>
    <tableColumn id="10147" xr3:uid="{C168E0A5-3572-49A8-8234-5B234CE494D0}" name="Stĺpec10147" dataDxfId="6853"/>
    <tableColumn id="10148" xr3:uid="{FF6CD31D-B48A-4B7D-98CD-4BC08361FB6B}" name="Stĺpec10148" dataDxfId="6852"/>
    <tableColumn id="10149" xr3:uid="{B8F1F0E3-F583-4E55-8330-A560111BFFA2}" name="Stĺpec10149" dataDxfId="6851"/>
    <tableColumn id="10150" xr3:uid="{1C9CEAB3-E671-488E-86F1-5509ECB91094}" name="Stĺpec10150" dataDxfId="6850"/>
    <tableColumn id="10151" xr3:uid="{E30EB4A5-EF12-4A4B-8562-90FEF07DE0D1}" name="Stĺpec10151" dataDxfId="6849"/>
    <tableColumn id="10152" xr3:uid="{DDC58DB0-0050-42E1-BD05-85B5972ABE66}" name="Stĺpec10152" dataDxfId="6848"/>
    <tableColumn id="10153" xr3:uid="{EDA657B4-915C-4980-B34E-AE52978F2ACE}" name="Stĺpec10153" dataDxfId="6847"/>
    <tableColumn id="10154" xr3:uid="{84E014E7-360B-47D1-8A41-F471BAA37B73}" name="Stĺpec10154" dataDxfId="6846"/>
    <tableColumn id="10155" xr3:uid="{9D8CA65B-BD0C-4FA7-B64A-E8F88846AC22}" name="Stĺpec10155" dataDxfId="6845"/>
    <tableColumn id="10156" xr3:uid="{3147ECA9-A650-4D61-88A9-C868FAEB0760}" name="Stĺpec10156" dataDxfId="6844"/>
    <tableColumn id="10157" xr3:uid="{8468AAF4-F796-43C0-8DC0-FAFECEDCE567}" name="Stĺpec10157" dataDxfId="6843"/>
    <tableColumn id="10158" xr3:uid="{D07986F9-7462-4954-82BB-274C581B7F04}" name="Stĺpec10158" dataDxfId="6842"/>
    <tableColumn id="10159" xr3:uid="{AB9EE144-5AA1-42F8-82F4-13C619F47609}" name="Stĺpec10159" dataDxfId="6841"/>
    <tableColumn id="10160" xr3:uid="{11063793-4DA0-4AE5-96D3-7E432CAAD4CA}" name="Stĺpec10160" dataDxfId="6840"/>
    <tableColumn id="10161" xr3:uid="{3B6E7E1F-EE7A-48D7-A4CC-E72E5241D847}" name="Stĺpec10161" dataDxfId="6839"/>
    <tableColumn id="10162" xr3:uid="{D5682B5B-D830-49D7-945D-4D7986A8A517}" name="Stĺpec10162" dataDxfId="6838"/>
    <tableColumn id="10163" xr3:uid="{43A93B08-E6AB-4DA4-9591-275FB1D8ABC0}" name="Stĺpec10163" dataDxfId="6837"/>
    <tableColumn id="10164" xr3:uid="{49E48FEC-19B5-42D3-8FCF-A38C7081FBAA}" name="Stĺpec10164" dataDxfId="6836"/>
    <tableColumn id="10165" xr3:uid="{0D22EB9A-9004-49F6-801B-E1DE918CEBF9}" name="Stĺpec10165" dataDxfId="6835"/>
    <tableColumn id="10166" xr3:uid="{D77059D7-1167-4594-A3A1-4F2647A53BCE}" name="Stĺpec10166" dataDxfId="6834"/>
    <tableColumn id="10167" xr3:uid="{E8CCAE37-1587-41AD-ADED-0214BD2BF13C}" name="Stĺpec10167" dataDxfId="6833"/>
    <tableColumn id="10168" xr3:uid="{28241A77-DF90-4382-8E60-840B990E4555}" name="Stĺpec10168" dataDxfId="6832"/>
    <tableColumn id="10169" xr3:uid="{5E86EC62-59A6-4CD9-AEE6-54B3643FFC75}" name="Stĺpec10169" dataDxfId="6831"/>
    <tableColumn id="10170" xr3:uid="{F1B649E7-F30E-41E2-A47A-7E008C0CD8C5}" name="Stĺpec10170" dataDxfId="6830"/>
    <tableColumn id="10171" xr3:uid="{05B0E856-03AD-4CF6-A87E-80EDC54F5467}" name="Stĺpec10171" dataDxfId="6829"/>
    <tableColumn id="10172" xr3:uid="{48EDB246-A1C3-4D49-A260-B371A6555241}" name="Stĺpec10172" dataDxfId="6828"/>
    <tableColumn id="10173" xr3:uid="{D322A616-F4FE-4030-813E-9009A7E3E4A3}" name="Stĺpec10173" dataDxfId="6827"/>
    <tableColumn id="10174" xr3:uid="{BB107E3D-CCD8-4019-8A0F-599BFE8505FE}" name="Stĺpec10174" dataDxfId="6826"/>
    <tableColumn id="10175" xr3:uid="{269A6235-986C-4521-B9ED-1BD7C709D86B}" name="Stĺpec10175" dataDxfId="6825"/>
    <tableColumn id="10176" xr3:uid="{28C907F8-6267-4EAD-B570-53AD7E800FBD}" name="Stĺpec10176" dataDxfId="6824"/>
    <tableColumn id="10177" xr3:uid="{A1EB1AE5-5521-4781-B78E-51AB9F3BEE56}" name="Stĺpec10177" dataDxfId="6823"/>
    <tableColumn id="10178" xr3:uid="{1E007162-9230-4DA7-B693-5CB460F8A633}" name="Stĺpec10178" dataDxfId="6822"/>
    <tableColumn id="10179" xr3:uid="{E2E79B1E-4BF5-444B-934D-8925B5890B6B}" name="Stĺpec10179" dataDxfId="6821"/>
    <tableColumn id="10180" xr3:uid="{B1B3F035-3D43-4AD0-B795-A496FDE478A1}" name="Stĺpec10180" dataDxfId="6820"/>
    <tableColumn id="10181" xr3:uid="{A09D924E-878D-481E-AE43-25B7DA08D411}" name="Stĺpec10181" dataDxfId="6819"/>
    <tableColumn id="10182" xr3:uid="{010F764C-B300-4E83-879C-04483A2A759C}" name="Stĺpec10182" dataDxfId="6818"/>
    <tableColumn id="10183" xr3:uid="{BE2C6464-4583-4607-BA9E-366FD9CCD4B2}" name="Stĺpec10183" dataDxfId="6817"/>
    <tableColumn id="10184" xr3:uid="{62025E25-D797-4403-BE6F-98B6E3171AE4}" name="Stĺpec10184" dataDxfId="6816"/>
    <tableColumn id="10185" xr3:uid="{10EBBD24-2C38-43A5-A537-1B12C1D5D54F}" name="Stĺpec10185" dataDxfId="6815"/>
    <tableColumn id="10186" xr3:uid="{77D60B88-FA04-4BA8-8D43-D2EE18CAB3E5}" name="Stĺpec10186" dataDxfId="6814"/>
    <tableColumn id="10187" xr3:uid="{5A2658E9-A224-45ED-AD42-1214AC87F000}" name="Stĺpec10187" dataDxfId="6813"/>
    <tableColumn id="10188" xr3:uid="{ADE2C566-953A-4B97-A394-B72D982AADCC}" name="Stĺpec10188" dataDxfId="6812"/>
    <tableColumn id="10189" xr3:uid="{A6C0A907-24D9-4505-9F36-3B81B2DA341A}" name="Stĺpec10189" dataDxfId="6811"/>
    <tableColumn id="10190" xr3:uid="{CD24DB34-BAF4-4506-9F2D-15D598797B6D}" name="Stĺpec10190" dataDxfId="6810"/>
    <tableColumn id="10191" xr3:uid="{C1086987-8159-4BC7-8C16-86A9605A2417}" name="Stĺpec10191" dataDxfId="6809"/>
    <tableColumn id="10192" xr3:uid="{75D02C9E-5D40-4AD5-8841-0A1756DBC22C}" name="Stĺpec10192" dataDxfId="6808"/>
    <tableColumn id="10193" xr3:uid="{B5C7723B-DB4B-431D-AE4E-66BE0B3AC582}" name="Stĺpec10193" dataDxfId="6807"/>
    <tableColumn id="10194" xr3:uid="{64A5F0AB-C5FC-43FA-8163-B011A084C85A}" name="Stĺpec10194" dataDxfId="6806"/>
    <tableColumn id="10195" xr3:uid="{3F9B3FF7-1402-430E-9B40-C63AED89B73B}" name="Stĺpec10195" dataDxfId="6805"/>
    <tableColumn id="10196" xr3:uid="{4B2AF7A3-A233-4B37-BF2F-3BB1CFD42CC0}" name="Stĺpec10196" dataDxfId="6804"/>
    <tableColumn id="10197" xr3:uid="{A7601E75-8925-425C-9612-7FAD86B0C48F}" name="Stĺpec10197" dataDxfId="6803"/>
    <tableColumn id="10198" xr3:uid="{D54B055A-BF56-4CDC-A44C-E45C9B1194C3}" name="Stĺpec10198" dataDxfId="6802"/>
    <tableColumn id="10199" xr3:uid="{C9714930-7FF0-4A74-8A1E-7BA9F133A4FF}" name="Stĺpec10199" dataDxfId="6801"/>
    <tableColumn id="10200" xr3:uid="{AA3A53BE-18BE-463C-B7B9-FD06FACCD3E2}" name="Stĺpec10200" dataDxfId="6800"/>
    <tableColumn id="10201" xr3:uid="{30028449-E11E-4E57-8011-FD4D860B60A7}" name="Stĺpec10201" dataDxfId="6799"/>
    <tableColumn id="10202" xr3:uid="{48779FEA-8688-4710-B441-808F07EDB22D}" name="Stĺpec10202" dataDxfId="6798"/>
    <tableColumn id="10203" xr3:uid="{05863359-CEDB-49B2-84AB-5063C5E42417}" name="Stĺpec10203" dataDxfId="6797"/>
    <tableColumn id="10204" xr3:uid="{BFAB5D91-1BCF-4450-A7EC-9FB50215B802}" name="Stĺpec10204" dataDxfId="6796"/>
    <tableColumn id="10205" xr3:uid="{F9DA4CAE-2322-4076-96A6-6C457D083594}" name="Stĺpec10205" dataDxfId="6795"/>
    <tableColumn id="10206" xr3:uid="{4C6A9CAB-4A1A-4E2F-844E-C9EBFEF2DFE6}" name="Stĺpec10206" dataDxfId="6794"/>
    <tableColumn id="10207" xr3:uid="{90E8D6AE-08F7-4BB3-8490-4235B327E832}" name="Stĺpec10207" dataDxfId="6793"/>
    <tableColumn id="10208" xr3:uid="{656010F9-7E26-4573-9C01-0D9C63E12C4B}" name="Stĺpec10208" dataDxfId="6792"/>
    <tableColumn id="10209" xr3:uid="{BD1E06DA-28ED-4FDA-9FC3-7B450A9B0C54}" name="Stĺpec10209" dataDxfId="6791"/>
    <tableColumn id="10210" xr3:uid="{F598BFC9-F2F5-4009-B92D-DD5E19E11431}" name="Stĺpec10210" dataDxfId="6790"/>
    <tableColumn id="10211" xr3:uid="{E1E64377-6042-43F1-98ED-6C8F19DDF803}" name="Stĺpec10211" dataDxfId="6789"/>
    <tableColumn id="10212" xr3:uid="{A77A358A-0616-4278-8A8E-D5C05D83FF3B}" name="Stĺpec10212" dataDxfId="6788"/>
    <tableColumn id="10213" xr3:uid="{87BE32A7-943F-4C32-B225-999FFBB751F4}" name="Stĺpec10213" dataDxfId="6787"/>
    <tableColumn id="10214" xr3:uid="{30D06BCF-ECD9-47B7-9B78-05C5071D2FFB}" name="Stĺpec10214" dataDxfId="6786"/>
    <tableColumn id="10215" xr3:uid="{B17E8F94-D90C-4DFD-9686-D0EAD1A3F160}" name="Stĺpec10215" dataDxfId="6785"/>
    <tableColumn id="10216" xr3:uid="{E2D65766-4649-484D-BD62-5D4EFEAFB3D0}" name="Stĺpec10216" dataDxfId="6784"/>
    <tableColumn id="10217" xr3:uid="{F286A877-34AD-49EA-AE8A-F6B5E2094388}" name="Stĺpec10217" dataDxfId="6783"/>
    <tableColumn id="10218" xr3:uid="{D76D5282-6AD7-4EDB-BABA-F15068AE50FE}" name="Stĺpec10218" dataDxfId="6782"/>
    <tableColumn id="10219" xr3:uid="{8AFA65DE-7B13-4E10-859D-DADA3FC3173D}" name="Stĺpec10219" dataDxfId="6781"/>
    <tableColumn id="10220" xr3:uid="{7A71C3DA-89ED-4A1C-ABD3-CB2E850051D3}" name="Stĺpec10220" dataDxfId="6780"/>
    <tableColumn id="10221" xr3:uid="{218FE9EA-C6E1-449C-AC8D-FB7B83E68F6B}" name="Stĺpec10221" dataDxfId="6779"/>
    <tableColumn id="10222" xr3:uid="{9EB775FE-3DFF-482F-B780-163120809EFD}" name="Stĺpec10222" dataDxfId="6778"/>
    <tableColumn id="10223" xr3:uid="{5959E986-1C53-41BE-9FEB-39E5D1EE0173}" name="Stĺpec10223" dataDxfId="6777"/>
    <tableColumn id="10224" xr3:uid="{08FA2853-918C-4B91-AE8E-1D8E40574CDD}" name="Stĺpec10224" dataDxfId="6776"/>
    <tableColumn id="10225" xr3:uid="{3EAEA9A7-0AD1-4562-A2BE-0CDF508C7BCC}" name="Stĺpec10225" dataDxfId="6775"/>
    <tableColumn id="10226" xr3:uid="{DFD2CE94-B8BE-4627-8030-750ED206E875}" name="Stĺpec10226" dataDxfId="6774"/>
    <tableColumn id="10227" xr3:uid="{480ECAC8-D61B-4A0F-8153-D680B73A5CAA}" name="Stĺpec10227" dataDxfId="6773"/>
    <tableColumn id="10228" xr3:uid="{C0CB423E-812E-4F07-8D82-46662BA57B1D}" name="Stĺpec10228" dataDxfId="6772"/>
    <tableColumn id="10229" xr3:uid="{F607CF46-D55B-48D7-9518-8663FA23271E}" name="Stĺpec10229" dataDxfId="6771"/>
    <tableColumn id="10230" xr3:uid="{B86CF80F-5598-45EE-A968-10F2AC20E2BD}" name="Stĺpec10230" dataDxfId="6770"/>
    <tableColumn id="10231" xr3:uid="{443CD29A-5F7E-4DBB-94B5-8755553E84ED}" name="Stĺpec10231" dataDxfId="6769"/>
    <tableColumn id="10232" xr3:uid="{A1737DB9-A58B-43EF-9728-56061ACAE84C}" name="Stĺpec10232" dataDxfId="6768"/>
    <tableColumn id="10233" xr3:uid="{F93C5931-B80E-4B80-985C-411D0FB6F12B}" name="Stĺpec10233" dataDxfId="6767"/>
    <tableColumn id="10234" xr3:uid="{75CB5DDB-99C8-464D-856E-F61A523D773F}" name="Stĺpec10234" dataDxfId="6766"/>
    <tableColumn id="10235" xr3:uid="{FB0B15A3-A80C-4E1E-9115-F424DA28B682}" name="Stĺpec10235" dataDxfId="6765"/>
    <tableColumn id="10236" xr3:uid="{7E96AAA6-D07F-4118-9E4C-279F2C51D836}" name="Stĺpec10236" dataDxfId="6764"/>
    <tableColumn id="10237" xr3:uid="{30D6761F-560A-468A-91F7-7C810A0ECD05}" name="Stĺpec10237" dataDxfId="6763"/>
    <tableColumn id="10238" xr3:uid="{EDD84529-4A50-4E58-B22E-88AE8E810BFE}" name="Stĺpec10238" dataDxfId="6762"/>
    <tableColumn id="10239" xr3:uid="{C82EE87B-5E3D-4BE5-BDFC-9C370250C646}" name="Stĺpec10239" dataDxfId="6761"/>
    <tableColumn id="10240" xr3:uid="{46D4FC41-3815-465C-987D-6BFB02286527}" name="Stĺpec10240" dataDxfId="6760"/>
    <tableColumn id="10241" xr3:uid="{84B68C2C-3A0F-48BF-9C5A-D893BA5137F9}" name="Stĺpec10241" dataDxfId="6759"/>
    <tableColumn id="10242" xr3:uid="{1E38C9B2-E4EA-49AB-B7BA-EA8034088371}" name="Stĺpec10242" dataDxfId="6758"/>
    <tableColumn id="10243" xr3:uid="{BBA26770-63A0-4C09-8E15-A26F98CD2831}" name="Stĺpec10243" dataDxfId="6757"/>
    <tableColumn id="10244" xr3:uid="{0D3B1D7D-82BC-4580-A82D-045CCF889CC5}" name="Stĺpec10244" dataDxfId="6756"/>
    <tableColumn id="10245" xr3:uid="{A9CA694F-0E90-45F5-B07D-8EA0653FB2A6}" name="Stĺpec10245" dataDxfId="6755"/>
    <tableColumn id="10246" xr3:uid="{E479B445-CE73-422E-9167-8AEE04A61F0A}" name="Stĺpec10246" dataDxfId="6754"/>
    <tableColumn id="10247" xr3:uid="{3FF7BA05-9814-49E0-9A85-9088C9E7FEFA}" name="Stĺpec10247" dataDxfId="6753"/>
    <tableColumn id="10248" xr3:uid="{11D09565-AEF0-43D2-B477-7FA160AC6E4D}" name="Stĺpec10248" dataDxfId="6752"/>
    <tableColumn id="10249" xr3:uid="{18CBD0D4-AEB1-444E-8715-145935CAEB4A}" name="Stĺpec10249" dataDxfId="6751"/>
    <tableColumn id="10250" xr3:uid="{7497B5B0-B4AF-4A54-930C-345DCF1E7752}" name="Stĺpec10250" dataDxfId="6750"/>
    <tableColumn id="10251" xr3:uid="{9603E8DC-2DDB-4998-833A-5A4C67B34F72}" name="Stĺpec10251" dataDxfId="6749"/>
    <tableColumn id="10252" xr3:uid="{D52DCE20-B241-492F-85A4-2D903D585757}" name="Stĺpec10252" dataDxfId="6748"/>
    <tableColumn id="10253" xr3:uid="{90590EE0-99BD-4E79-9702-43B313B1315E}" name="Stĺpec10253" dataDxfId="6747"/>
    <tableColumn id="10254" xr3:uid="{FC90180E-1EAD-4418-8BEF-DBF716628FC0}" name="Stĺpec10254" dataDxfId="6746"/>
    <tableColumn id="10255" xr3:uid="{650AF291-4DAC-4595-9E00-83711EB5E916}" name="Stĺpec10255" dataDxfId="6745"/>
    <tableColumn id="10256" xr3:uid="{49920E5E-597D-4772-ACDA-F0BD5FCA081B}" name="Stĺpec10256" dataDxfId="6744"/>
    <tableColumn id="10257" xr3:uid="{8C5770EF-EB8E-45E6-ACDC-0E7F7558578B}" name="Stĺpec10257" dataDxfId="6743"/>
    <tableColumn id="10258" xr3:uid="{815ED978-E69A-4B25-B89E-AA5E54EF70D2}" name="Stĺpec10258" dataDxfId="6742"/>
    <tableColumn id="10259" xr3:uid="{E45914B7-1A86-4DE0-B888-73D60A465C5B}" name="Stĺpec10259" dataDxfId="6741"/>
    <tableColumn id="10260" xr3:uid="{01EEA4D8-6703-46D9-A5C5-BC7310299CE9}" name="Stĺpec10260" dataDxfId="6740"/>
    <tableColumn id="10261" xr3:uid="{2A46E9A5-04CA-4CF2-8548-AFC46F9D08AC}" name="Stĺpec10261" dataDxfId="6739"/>
    <tableColumn id="10262" xr3:uid="{5EA3D76F-30A2-40D8-A235-5CB4E5A30FE0}" name="Stĺpec10262" dataDxfId="6738"/>
    <tableColumn id="10263" xr3:uid="{A7BD718F-DC6C-4BCF-BAFA-BD871F798586}" name="Stĺpec10263" dataDxfId="6737"/>
    <tableColumn id="10264" xr3:uid="{FCD4A65F-F77C-4F08-98DC-8F4149103590}" name="Stĺpec10264" dataDxfId="6736"/>
    <tableColumn id="10265" xr3:uid="{656C155A-0A2A-4A6D-AA17-80A46C057753}" name="Stĺpec10265" dataDxfId="6735"/>
    <tableColumn id="10266" xr3:uid="{03098388-368D-4424-AFD7-ED42BF15EEE1}" name="Stĺpec10266" dataDxfId="6734"/>
    <tableColumn id="10267" xr3:uid="{469B37F3-8179-454B-9F73-24A7E82D5EA6}" name="Stĺpec10267" dataDxfId="6733"/>
    <tableColumn id="10268" xr3:uid="{E224E946-BB9E-4A3E-817F-83128BA9F492}" name="Stĺpec10268" dataDxfId="6732"/>
    <tableColumn id="10269" xr3:uid="{BCBC7E89-452E-4E4C-9E58-828C48CD7928}" name="Stĺpec10269" dataDxfId="6731"/>
    <tableColumn id="10270" xr3:uid="{61FC942B-C7AE-4125-97CB-F0FAF4BF75B1}" name="Stĺpec10270" dataDxfId="6730"/>
    <tableColumn id="10271" xr3:uid="{6470E826-82F1-4AC1-A403-756D8F320591}" name="Stĺpec10271" dataDxfId="6729"/>
    <tableColumn id="10272" xr3:uid="{B73AD6B5-2B88-4869-AD28-2396B24BA9C1}" name="Stĺpec10272" dataDxfId="6728"/>
    <tableColumn id="10273" xr3:uid="{05227468-2EEA-475C-9230-746D38CD16EF}" name="Stĺpec10273" dataDxfId="6727"/>
    <tableColumn id="10274" xr3:uid="{30E19F55-0D08-455D-BB81-C13853CAA89B}" name="Stĺpec10274" dataDxfId="6726"/>
    <tableColumn id="10275" xr3:uid="{8C44B138-F890-4B8E-B5B8-6078A7D97B59}" name="Stĺpec10275" dataDxfId="6725"/>
    <tableColumn id="10276" xr3:uid="{8F5BEC5B-6B4E-4CF6-83FD-AE59CB76F88C}" name="Stĺpec10276" dataDxfId="6724"/>
    <tableColumn id="10277" xr3:uid="{9B96E1CF-FC28-4290-81A7-9FE324CD075F}" name="Stĺpec10277" dataDxfId="6723"/>
    <tableColumn id="10278" xr3:uid="{1DCAF3C3-1068-4FF5-AAAF-F8E68F9945D9}" name="Stĺpec10278" dataDxfId="6722"/>
    <tableColumn id="10279" xr3:uid="{29C5AE83-44E4-44BF-8FA5-0FD387A935B4}" name="Stĺpec10279" dataDxfId="6721"/>
    <tableColumn id="10280" xr3:uid="{DC15DF63-A244-496E-93DB-A5A73B5CD287}" name="Stĺpec10280" dataDxfId="6720"/>
    <tableColumn id="10281" xr3:uid="{61666EDE-FEF6-4F6C-887D-58D94F8D7A36}" name="Stĺpec10281" dataDxfId="6719"/>
    <tableColumn id="10282" xr3:uid="{35AC6321-0A12-439E-97EE-63D15E0DC856}" name="Stĺpec10282" dataDxfId="6718"/>
    <tableColumn id="10283" xr3:uid="{E90CC898-3AE5-446F-BB5B-4833735B253F}" name="Stĺpec10283" dataDxfId="6717"/>
    <tableColumn id="10284" xr3:uid="{B469CC48-FBD4-4642-8AA5-B81B74535FB1}" name="Stĺpec10284" dataDxfId="6716"/>
    <tableColumn id="10285" xr3:uid="{7DAD80D8-CD0B-4CAE-8A6F-D25CC4127AE9}" name="Stĺpec10285" dataDxfId="6715"/>
    <tableColumn id="10286" xr3:uid="{8E64CCEB-C198-4BD9-B0F7-13DDFE0EC72C}" name="Stĺpec10286" dataDxfId="6714"/>
    <tableColumn id="10287" xr3:uid="{2B2F81EB-5DE8-4CA4-9A70-DF4CA39D40AF}" name="Stĺpec10287" dataDxfId="6713"/>
    <tableColumn id="10288" xr3:uid="{85FF1723-3A96-4561-93CB-F537C10E3F67}" name="Stĺpec10288" dataDxfId="6712"/>
    <tableColumn id="10289" xr3:uid="{67936FBF-7CC0-4FC5-8B64-0BFA3EBC3569}" name="Stĺpec10289" dataDxfId="6711"/>
    <tableColumn id="10290" xr3:uid="{0CA496D2-ED90-445C-A9CC-B00FE4FBEAFC}" name="Stĺpec10290" dataDxfId="6710"/>
    <tableColumn id="10291" xr3:uid="{A6B58862-4AB2-459A-9F98-AC94A07934DD}" name="Stĺpec10291" dataDxfId="6709"/>
    <tableColumn id="10292" xr3:uid="{C0EACAB6-7DA4-495E-AEAA-2CA5DA2D9215}" name="Stĺpec10292" dataDxfId="6708"/>
    <tableColumn id="10293" xr3:uid="{BBEE38CB-043C-43B4-96F2-B2634FFE6EC1}" name="Stĺpec10293" dataDxfId="6707"/>
    <tableColumn id="10294" xr3:uid="{DE21B8F4-2DAE-410B-B32B-829F95203574}" name="Stĺpec10294" dataDxfId="6706"/>
    <tableColumn id="10295" xr3:uid="{80E9C700-009B-42DC-A08D-5B52CA90E62A}" name="Stĺpec10295" dataDxfId="6705"/>
    <tableColumn id="10296" xr3:uid="{59F40DD1-B2C9-4649-90E0-298AC0F9AE0B}" name="Stĺpec10296" dataDxfId="6704"/>
    <tableColumn id="10297" xr3:uid="{C82CF3F6-4116-4020-8511-1D436B2FCEAD}" name="Stĺpec10297" dataDxfId="6703"/>
    <tableColumn id="10298" xr3:uid="{C4433F76-CD6E-4B80-918F-E7064B83B2B8}" name="Stĺpec10298" dataDxfId="6702"/>
    <tableColumn id="10299" xr3:uid="{2BA116E3-A43F-4A2A-BC65-ABCA11A232F5}" name="Stĺpec10299" dataDxfId="6701"/>
    <tableColumn id="10300" xr3:uid="{5C5B6FAC-31DE-4E8A-AF99-E8743F31AF3B}" name="Stĺpec10300" dataDxfId="6700"/>
    <tableColumn id="10301" xr3:uid="{8DFC8760-939A-4282-AB2D-2FA956642C8B}" name="Stĺpec10301" dataDxfId="6699"/>
    <tableColumn id="10302" xr3:uid="{06D4D215-8603-4121-B8FD-AE50390F888B}" name="Stĺpec10302" dataDxfId="6698"/>
    <tableColumn id="10303" xr3:uid="{30C69765-891C-4352-87C7-6887E7B253A2}" name="Stĺpec10303" dataDxfId="6697"/>
    <tableColumn id="10304" xr3:uid="{F8E91A19-82A2-4E74-B880-18F12960A856}" name="Stĺpec10304" dataDxfId="6696"/>
    <tableColumn id="10305" xr3:uid="{3D5958DA-42A7-4747-8637-7E396417ABC4}" name="Stĺpec10305" dataDxfId="6695"/>
    <tableColumn id="10306" xr3:uid="{E5A75762-0907-4BB7-8BFA-B7DD505ADBD8}" name="Stĺpec10306" dataDxfId="6694"/>
    <tableColumn id="10307" xr3:uid="{A6B884C8-AF02-4E23-BF54-DE58C2825E03}" name="Stĺpec10307" dataDxfId="6693"/>
    <tableColumn id="10308" xr3:uid="{7614A13A-54D6-4D72-8944-D09501E554D5}" name="Stĺpec10308" dataDxfId="6692"/>
    <tableColumn id="10309" xr3:uid="{D1C3DA57-DDB8-4A5A-AF5E-81FAA486CFD8}" name="Stĺpec10309" dataDxfId="6691"/>
    <tableColumn id="10310" xr3:uid="{B94A8128-5721-4365-9FC6-A0CDAF827A7D}" name="Stĺpec10310" dataDxfId="6690"/>
    <tableColumn id="10311" xr3:uid="{D42B5301-2DDE-4A19-BFC8-7DE61B5B0E3A}" name="Stĺpec10311" dataDxfId="6689"/>
    <tableColumn id="10312" xr3:uid="{3E2325A3-0B6E-4378-9013-939E41A58EF2}" name="Stĺpec10312" dataDxfId="6688"/>
    <tableColumn id="10313" xr3:uid="{95EA5148-1FED-4ADE-B06B-E282C96537BB}" name="Stĺpec10313" dataDxfId="6687"/>
    <tableColumn id="10314" xr3:uid="{57855B92-D208-4083-9406-5755A12C1A9D}" name="Stĺpec10314" dataDxfId="6686"/>
    <tableColumn id="10315" xr3:uid="{B5628D92-7B4C-4ED1-B582-DA8632B43702}" name="Stĺpec10315" dataDxfId="6685"/>
    <tableColumn id="10316" xr3:uid="{466FC794-6F91-4BEA-8685-3931BA57290A}" name="Stĺpec10316" dataDxfId="6684"/>
    <tableColumn id="10317" xr3:uid="{B32652EE-0EBF-40C3-B756-3FCF8F398BB6}" name="Stĺpec10317" dataDxfId="6683"/>
    <tableColumn id="10318" xr3:uid="{E01E2F93-F208-450B-83BA-18A5D31651A0}" name="Stĺpec10318" dataDxfId="6682"/>
    <tableColumn id="10319" xr3:uid="{C602F4D5-140C-40A3-9B19-B1C1B6859D86}" name="Stĺpec10319" dataDxfId="6681"/>
    <tableColumn id="10320" xr3:uid="{88DAA98A-E74A-4E3C-AF40-C548B9420D80}" name="Stĺpec10320" dataDxfId="6680"/>
    <tableColumn id="10321" xr3:uid="{486EF320-94F8-4E67-BCC9-3163B7CD2C9D}" name="Stĺpec10321" dataDxfId="6679"/>
    <tableColumn id="10322" xr3:uid="{AB4C2961-5555-4E34-8652-0644BE9C441D}" name="Stĺpec10322" dataDxfId="6678"/>
    <tableColumn id="10323" xr3:uid="{FCD21671-BDD5-412D-ADFB-1619C7C3D7DE}" name="Stĺpec10323" dataDxfId="6677"/>
    <tableColumn id="10324" xr3:uid="{CFE6BF64-9023-4E92-B6A7-455964B2414C}" name="Stĺpec10324" dataDxfId="6676"/>
    <tableColumn id="10325" xr3:uid="{C361E8BE-0E82-490B-952B-2C36A0675B54}" name="Stĺpec10325" dataDxfId="6675"/>
    <tableColumn id="10326" xr3:uid="{8A78936C-752F-4E8C-B4EF-D9958AC59069}" name="Stĺpec10326" dataDxfId="6674"/>
    <tableColumn id="10327" xr3:uid="{0F41713C-1D18-4BD8-A46D-C318381FCE5C}" name="Stĺpec10327" dataDxfId="6673"/>
    <tableColumn id="10328" xr3:uid="{478480C1-AE94-4253-ADF7-12555BD73C6A}" name="Stĺpec10328" dataDxfId="6672"/>
    <tableColumn id="10329" xr3:uid="{39A4B69C-DF11-4F07-8457-A074B9C21C97}" name="Stĺpec10329" dataDxfId="6671"/>
    <tableColumn id="10330" xr3:uid="{95AF79BD-BB3B-4A2C-9C55-986087900D18}" name="Stĺpec10330" dataDxfId="6670"/>
    <tableColumn id="10331" xr3:uid="{EF1A5709-A006-4B45-AEE5-5C29D22D9487}" name="Stĺpec10331" dataDxfId="6669"/>
    <tableColumn id="10332" xr3:uid="{AE0CED3A-5671-4B54-9C50-A60782A28D8B}" name="Stĺpec10332" dataDxfId="6668"/>
    <tableColumn id="10333" xr3:uid="{A14F6634-4117-483C-A101-1DD18E9B58AC}" name="Stĺpec10333" dataDxfId="6667"/>
    <tableColumn id="10334" xr3:uid="{A5058396-5367-4630-B6B0-47C0EBA88D2C}" name="Stĺpec10334" dataDxfId="6666"/>
    <tableColumn id="10335" xr3:uid="{5999A163-25F0-4B0E-9FCD-CAF0FED1982A}" name="Stĺpec10335" dataDxfId="6665"/>
    <tableColumn id="10336" xr3:uid="{5501F6D3-C2CF-4907-B3C3-C5BD4BB362AF}" name="Stĺpec10336" dataDxfId="6664"/>
    <tableColumn id="10337" xr3:uid="{9D127164-6E74-40EE-B616-69F4F5C488D0}" name="Stĺpec10337" dataDxfId="6663"/>
    <tableColumn id="10338" xr3:uid="{2B8F67EC-F064-4626-95F0-F236F514610E}" name="Stĺpec10338" dataDxfId="6662"/>
    <tableColumn id="10339" xr3:uid="{5EA07070-0333-4802-BBEC-714A5ACF864B}" name="Stĺpec10339" dataDxfId="6661"/>
    <tableColumn id="10340" xr3:uid="{82FC3A87-B146-4CEF-A249-18C24D56EC07}" name="Stĺpec10340" dataDxfId="6660"/>
    <tableColumn id="10341" xr3:uid="{EBD2C22D-5800-40DE-B443-F33DAB1F611F}" name="Stĺpec10341" dataDxfId="6659"/>
    <tableColumn id="10342" xr3:uid="{3849DBE8-C3DB-4622-82AF-E7E81B7C2456}" name="Stĺpec10342" dataDxfId="6658"/>
    <tableColumn id="10343" xr3:uid="{821F2552-02E8-4C04-AB0D-5C454F0CF094}" name="Stĺpec10343" dataDxfId="6657"/>
    <tableColumn id="10344" xr3:uid="{0BB830F2-353E-4C57-8859-9B4411FAA8DF}" name="Stĺpec10344" dataDxfId="6656"/>
    <tableColumn id="10345" xr3:uid="{304B0FA1-0000-4B15-BBEF-D03C701A6A89}" name="Stĺpec10345" dataDxfId="6655"/>
    <tableColumn id="10346" xr3:uid="{5F4EE370-5DF9-4DA6-94FC-FA4823C1EA2A}" name="Stĺpec10346" dataDxfId="6654"/>
    <tableColumn id="10347" xr3:uid="{EE7621F1-E7DF-4570-992F-173956177579}" name="Stĺpec10347" dataDxfId="6653"/>
    <tableColumn id="10348" xr3:uid="{24CF24BF-465F-4F9A-9219-A0BCC8126D9A}" name="Stĺpec10348" dataDxfId="6652"/>
    <tableColumn id="10349" xr3:uid="{2FB9B22D-392A-4583-8450-9E23AD96DA9B}" name="Stĺpec10349" dataDxfId="6651"/>
    <tableColumn id="10350" xr3:uid="{3AC96275-D18F-4DAA-94E7-1953F409DA6A}" name="Stĺpec10350" dataDxfId="6650"/>
    <tableColumn id="10351" xr3:uid="{87DECFC1-0FF8-47AB-81B3-8081DE9BA018}" name="Stĺpec10351" dataDxfId="6649"/>
    <tableColumn id="10352" xr3:uid="{498EC158-CE2A-4832-8E25-63E7E16D7BB2}" name="Stĺpec10352" dataDxfId="6648"/>
    <tableColumn id="10353" xr3:uid="{81D676B0-6E75-4E46-B9D6-050A721D90C0}" name="Stĺpec10353" dataDxfId="6647"/>
    <tableColumn id="10354" xr3:uid="{D0E7464A-87FC-4896-80A5-62271609A8E3}" name="Stĺpec10354" dataDxfId="6646"/>
    <tableColumn id="10355" xr3:uid="{358ACF98-A461-4F1C-B6C5-6C5E59C10C46}" name="Stĺpec10355" dataDxfId="6645"/>
    <tableColumn id="10356" xr3:uid="{4640E7C9-B76A-48E6-8429-180B5A24FA0F}" name="Stĺpec10356" dataDxfId="6644"/>
    <tableColumn id="10357" xr3:uid="{F09829DA-4A30-41EB-B15D-EFBCD5BA4440}" name="Stĺpec10357" dataDxfId="6643"/>
    <tableColumn id="10358" xr3:uid="{9D6190C8-50E6-400F-8738-42C5E196781F}" name="Stĺpec10358" dataDxfId="6642"/>
    <tableColumn id="10359" xr3:uid="{A739CA1F-A11C-48F2-B677-AE3A8377C754}" name="Stĺpec10359" dataDxfId="6641"/>
    <tableColumn id="10360" xr3:uid="{605624C8-A51A-4B85-8430-F2C57B44EFF2}" name="Stĺpec10360" dataDxfId="6640"/>
    <tableColumn id="10361" xr3:uid="{6E2BB2B5-6939-4B35-BA62-BCE4F12FD6DC}" name="Stĺpec10361" dataDxfId="6639"/>
    <tableColumn id="10362" xr3:uid="{11948436-3CEB-423C-A701-1069EAE16D75}" name="Stĺpec10362" dataDxfId="6638"/>
    <tableColumn id="10363" xr3:uid="{CAAC97F1-BF54-4346-A713-2F36A4CA27E0}" name="Stĺpec10363" dataDxfId="6637"/>
    <tableColumn id="10364" xr3:uid="{7921DC7E-DD06-40BE-B7CA-0323076E520C}" name="Stĺpec10364" dataDxfId="6636"/>
    <tableColumn id="10365" xr3:uid="{A681688A-6CDE-4DB8-861E-C6BDBA1EEA86}" name="Stĺpec10365" dataDxfId="6635"/>
    <tableColumn id="10366" xr3:uid="{B848CA7B-2501-46A9-BBDB-0A1234F9208D}" name="Stĺpec10366" dataDxfId="6634"/>
    <tableColumn id="10367" xr3:uid="{01D5A86D-CF5A-41C5-9277-E34F1B7C81F6}" name="Stĺpec10367" dataDxfId="6633"/>
    <tableColumn id="10368" xr3:uid="{88CD21B6-AA76-4D71-839E-08F9BA115038}" name="Stĺpec10368" dataDxfId="6632"/>
    <tableColumn id="10369" xr3:uid="{F53752D3-659D-4749-9514-68019A3687CA}" name="Stĺpec10369" dataDxfId="6631"/>
    <tableColumn id="10370" xr3:uid="{63924913-44F6-44A8-8B1A-C584DD5CA8C6}" name="Stĺpec10370" dataDxfId="6630"/>
    <tableColumn id="10371" xr3:uid="{AC3AABF7-4273-465A-84B3-5F0681A50502}" name="Stĺpec10371" dataDxfId="6629"/>
    <tableColumn id="10372" xr3:uid="{934AC217-C50C-41CA-9698-BF78AE62931D}" name="Stĺpec10372" dataDxfId="6628"/>
    <tableColumn id="10373" xr3:uid="{0F4D0703-5003-44B7-9B25-BECD944277CC}" name="Stĺpec10373" dataDxfId="6627"/>
    <tableColumn id="10374" xr3:uid="{F6E19BE3-AD9F-448C-8B9A-6DA4ADDAE557}" name="Stĺpec10374" dataDxfId="6626"/>
    <tableColumn id="10375" xr3:uid="{E84E0A36-6594-405D-BFAD-5DD0160FE75E}" name="Stĺpec10375" dataDxfId="6625"/>
    <tableColumn id="10376" xr3:uid="{D835FD92-64CF-4E77-84B8-05BD278D7AE9}" name="Stĺpec10376" dataDxfId="6624"/>
    <tableColumn id="10377" xr3:uid="{9B76EC26-249D-4E0C-A46A-31769E6CAA83}" name="Stĺpec10377" dataDxfId="6623"/>
    <tableColumn id="10378" xr3:uid="{B499E5F3-8383-4843-BE31-0838F460674E}" name="Stĺpec10378" dataDxfId="6622"/>
    <tableColumn id="10379" xr3:uid="{A52972AA-1B58-4831-BFB3-34BCC9EFCD7C}" name="Stĺpec10379" dataDxfId="6621"/>
    <tableColumn id="10380" xr3:uid="{9AA124A1-22C1-4BAE-85D4-A01B4BBB8EB2}" name="Stĺpec10380" dataDxfId="6620"/>
    <tableColumn id="10381" xr3:uid="{0F84D818-558D-4FC3-AB4E-8B474FB373A9}" name="Stĺpec10381" dataDxfId="6619"/>
    <tableColumn id="10382" xr3:uid="{15E16EB9-AA7C-47D0-8987-761A9973515E}" name="Stĺpec10382" dataDxfId="6618"/>
    <tableColumn id="10383" xr3:uid="{88FCB0F9-C793-4134-8F98-1C40646148E3}" name="Stĺpec10383" dataDxfId="6617"/>
    <tableColumn id="10384" xr3:uid="{2AC46C0A-0EBE-4E84-A680-E28C0D4712EC}" name="Stĺpec10384" dataDxfId="6616"/>
    <tableColumn id="10385" xr3:uid="{2E95EA3F-E5C8-4E85-AC15-5710102FAD6F}" name="Stĺpec10385" dataDxfId="6615"/>
    <tableColumn id="10386" xr3:uid="{56611913-3387-4163-BA59-77F83B09BAF2}" name="Stĺpec10386" dataDxfId="6614"/>
    <tableColumn id="10387" xr3:uid="{3374F393-01A8-45E8-9907-A81D2A98DBE5}" name="Stĺpec10387" dataDxfId="6613"/>
    <tableColumn id="10388" xr3:uid="{785B2C8D-38A9-457B-A021-A88434C006FC}" name="Stĺpec10388" dataDxfId="6612"/>
    <tableColumn id="10389" xr3:uid="{D93F7872-6CB3-43A3-85FA-540921C14B8A}" name="Stĺpec10389" dataDxfId="6611"/>
    <tableColumn id="10390" xr3:uid="{784C8618-A88F-4EFA-BA61-BFC7BFDFB410}" name="Stĺpec10390" dataDxfId="6610"/>
    <tableColumn id="10391" xr3:uid="{1E94BBBC-8517-4D12-9776-2B5F0C33FBFB}" name="Stĺpec10391" dataDxfId="6609"/>
    <tableColumn id="10392" xr3:uid="{756F1FD7-D782-47D4-B184-C0DBD52576C6}" name="Stĺpec10392" dataDxfId="6608"/>
    <tableColumn id="10393" xr3:uid="{7241EF6B-18F0-41C8-89CA-EC4DD7DF3914}" name="Stĺpec10393" dataDxfId="6607"/>
    <tableColumn id="10394" xr3:uid="{1665930A-0748-46E3-BE65-089EFEED8DC2}" name="Stĺpec10394" dataDxfId="6606"/>
    <tableColumn id="10395" xr3:uid="{7C5478B2-A0A3-4D96-BF74-78BF7A136669}" name="Stĺpec10395" dataDxfId="6605"/>
    <tableColumn id="10396" xr3:uid="{B1ECA5B5-591D-4CFA-AA00-DF2A438E4BCB}" name="Stĺpec10396" dataDxfId="6604"/>
    <tableColumn id="10397" xr3:uid="{CFF1523C-7FE8-4286-A79A-E2313E264E6F}" name="Stĺpec10397" dataDxfId="6603"/>
    <tableColumn id="10398" xr3:uid="{8C46578D-2487-4C75-9173-4035085992DE}" name="Stĺpec10398" dataDxfId="6602"/>
    <tableColumn id="10399" xr3:uid="{44958423-EED0-456E-8BA8-DB5C23A17CB6}" name="Stĺpec10399" dataDxfId="6601"/>
    <tableColumn id="10400" xr3:uid="{CC06AA35-9C33-4DE7-916A-DAA34165AD3B}" name="Stĺpec10400" dataDxfId="6600"/>
    <tableColumn id="10401" xr3:uid="{C59AF966-704F-42FC-9959-024D769EC114}" name="Stĺpec10401" dataDxfId="6599"/>
    <tableColumn id="10402" xr3:uid="{9AD3EEC5-1060-4400-B20F-58443FEA4A91}" name="Stĺpec10402" dataDxfId="6598"/>
    <tableColumn id="10403" xr3:uid="{35D2B068-7181-4629-A37B-6ECCAF750111}" name="Stĺpec10403" dataDxfId="6597"/>
    <tableColumn id="10404" xr3:uid="{1D4C4163-F893-4998-91BF-D89C8F94FF11}" name="Stĺpec10404" dataDxfId="6596"/>
    <tableColumn id="10405" xr3:uid="{D3CB6117-20F6-4BB7-810D-97F01E2D4F75}" name="Stĺpec10405" dataDxfId="6595"/>
    <tableColumn id="10406" xr3:uid="{CC3E1BBA-5937-4DF0-A823-8848ADF2FC29}" name="Stĺpec10406" dataDxfId="6594"/>
    <tableColumn id="10407" xr3:uid="{2178FB0D-1883-46CE-A220-EAF99EB805BA}" name="Stĺpec10407" dataDxfId="6593"/>
    <tableColumn id="10408" xr3:uid="{66AD902F-B84D-4288-A5A5-E0FCAD4E5931}" name="Stĺpec10408" dataDxfId="6592"/>
    <tableColumn id="10409" xr3:uid="{DC39B9FA-DCFA-4DD7-9062-C16538D58E40}" name="Stĺpec10409" dataDxfId="6591"/>
    <tableColumn id="10410" xr3:uid="{2584BF44-CC86-42D7-9090-59450C69DB8C}" name="Stĺpec10410" dataDxfId="6590"/>
    <tableColumn id="10411" xr3:uid="{6A13B094-58AF-4D58-B926-ED854591B4BD}" name="Stĺpec10411" dataDxfId="6589"/>
    <tableColumn id="10412" xr3:uid="{3DB60584-C798-4280-903D-34E93B1C81CC}" name="Stĺpec10412" dataDxfId="6588"/>
    <tableColumn id="10413" xr3:uid="{945DC6F6-459A-4689-A80B-39333AEF45DA}" name="Stĺpec10413" dataDxfId="6587"/>
    <tableColumn id="10414" xr3:uid="{98B65759-03F1-482F-B343-03C0CD2861B3}" name="Stĺpec10414" dataDxfId="6586"/>
    <tableColumn id="10415" xr3:uid="{F9D0C907-01D7-4906-A7A0-28076A778565}" name="Stĺpec10415" dataDxfId="6585"/>
    <tableColumn id="10416" xr3:uid="{86C007E9-DDC7-46E9-85B1-710CF67481D6}" name="Stĺpec10416" dataDxfId="6584"/>
    <tableColumn id="10417" xr3:uid="{0AF78F6F-4EA1-4C2C-AFFB-5F49E154F2E6}" name="Stĺpec10417" dataDxfId="6583"/>
    <tableColumn id="10418" xr3:uid="{FFD5347C-28D4-449E-A01E-CBFCAECAEDC2}" name="Stĺpec10418" dataDxfId="6582"/>
    <tableColumn id="10419" xr3:uid="{99E15E35-F2F7-447C-839C-9E64B5D40EA7}" name="Stĺpec10419" dataDxfId="6581"/>
    <tableColumn id="10420" xr3:uid="{A43307E4-7D39-47FD-BA72-A50B96766CC9}" name="Stĺpec10420" dataDxfId="6580"/>
    <tableColumn id="10421" xr3:uid="{7CB6A0D9-DF81-4580-9DD8-4A0DC174E2BC}" name="Stĺpec10421" dataDxfId="6579"/>
    <tableColumn id="10422" xr3:uid="{2EDE8AFA-8A13-4D56-B0A2-9815816C2A0F}" name="Stĺpec10422" dataDxfId="6578"/>
    <tableColumn id="10423" xr3:uid="{511B828A-2C56-4B54-AE7F-4DC2BC2A20B0}" name="Stĺpec10423" dataDxfId="6577"/>
    <tableColumn id="10424" xr3:uid="{D71FC3E0-676D-46BF-B34F-C6D521EA5555}" name="Stĺpec10424" dataDxfId="6576"/>
    <tableColumn id="10425" xr3:uid="{DDB869A3-1238-480F-9A06-7A6D88646A91}" name="Stĺpec10425" dataDxfId="6575"/>
    <tableColumn id="10426" xr3:uid="{3A0FBB8A-9312-42EF-8639-DA215C377719}" name="Stĺpec10426" dataDxfId="6574"/>
    <tableColumn id="10427" xr3:uid="{84DE80B8-FBB5-4CE9-ACA6-A05C9E58A6C9}" name="Stĺpec10427" dataDxfId="6573"/>
    <tableColumn id="10428" xr3:uid="{CA18071D-EA3F-4D21-9982-D05C4DDF43FF}" name="Stĺpec10428" dataDxfId="6572"/>
    <tableColumn id="10429" xr3:uid="{E05D26C6-B42D-4E8D-9F24-715E441FC2CF}" name="Stĺpec10429" dataDxfId="6571"/>
    <tableColumn id="10430" xr3:uid="{9CDB24FC-3995-403C-98F0-3F0AD45DCECF}" name="Stĺpec10430" dataDxfId="6570"/>
    <tableColumn id="10431" xr3:uid="{BD0701F9-BC90-4975-895B-2AB054FA69A8}" name="Stĺpec10431" dataDxfId="6569"/>
    <tableColumn id="10432" xr3:uid="{3CEC2EC7-29A7-47B4-8976-FF76AB02599D}" name="Stĺpec10432" dataDxfId="6568"/>
    <tableColumn id="10433" xr3:uid="{79B2411A-8A1E-4268-88D8-250C22B01B8F}" name="Stĺpec10433" dataDxfId="6567"/>
    <tableColumn id="10434" xr3:uid="{F1BAB3C1-5E6B-4908-96EC-119B838B336A}" name="Stĺpec10434" dataDxfId="6566"/>
    <tableColumn id="10435" xr3:uid="{607A5050-798B-4C6F-811E-AC66C41632E2}" name="Stĺpec10435" dataDxfId="6565"/>
    <tableColumn id="10436" xr3:uid="{E30E88B8-BA76-4B0E-A313-1906086F5A43}" name="Stĺpec10436" dataDxfId="6564"/>
    <tableColumn id="10437" xr3:uid="{2AB26C58-BAC0-4BCA-9F1A-67639E2E9030}" name="Stĺpec10437" dataDxfId="6563"/>
    <tableColumn id="10438" xr3:uid="{FB6D2BC2-E59D-4BB4-A8E6-38C7AB0B8F4A}" name="Stĺpec10438" dataDxfId="6562"/>
    <tableColumn id="10439" xr3:uid="{AD20F25D-2390-4389-B766-3A87230C2D05}" name="Stĺpec10439" dataDxfId="6561"/>
    <tableColumn id="10440" xr3:uid="{425F157A-7362-4351-896A-C19CE1BD19DC}" name="Stĺpec10440" dataDxfId="6560"/>
    <tableColumn id="10441" xr3:uid="{3969A9AC-5A61-490F-8E4B-0922CF178EBF}" name="Stĺpec10441" dataDxfId="6559"/>
    <tableColumn id="10442" xr3:uid="{C7785DAA-D0D6-4F80-BA79-D1D7886218EC}" name="Stĺpec10442" dataDxfId="6558"/>
    <tableColumn id="10443" xr3:uid="{65708391-7B49-4FD0-8D11-0EC2AFF2E917}" name="Stĺpec10443" dataDxfId="6557"/>
    <tableColumn id="10444" xr3:uid="{679F78F2-A366-49BB-94B9-3B126A96F29D}" name="Stĺpec10444" dataDxfId="6556"/>
    <tableColumn id="10445" xr3:uid="{922B8C84-9FBE-4BD0-8068-CD1B429FC05F}" name="Stĺpec10445" dataDxfId="6555"/>
    <tableColumn id="10446" xr3:uid="{C3346316-1206-4990-8B75-70BA470ACE46}" name="Stĺpec10446" dataDxfId="6554"/>
    <tableColumn id="10447" xr3:uid="{78484326-549C-4104-8660-5FB8D3508574}" name="Stĺpec10447" dataDxfId="6553"/>
    <tableColumn id="10448" xr3:uid="{0AF77030-C2D4-485D-ADA9-1051D38C8298}" name="Stĺpec10448" dataDxfId="6552"/>
    <tableColumn id="10449" xr3:uid="{38FDC1B8-7894-41B0-AC45-E3B6341565AC}" name="Stĺpec10449" dataDxfId="6551"/>
    <tableColumn id="10450" xr3:uid="{F7E65A96-BDAF-4CDE-90A4-A4D9ACA56707}" name="Stĺpec10450" dataDxfId="6550"/>
    <tableColumn id="10451" xr3:uid="{88D4A6C9-314D-42AE-8F45-EBB2F90042EF}" name="Stĺpec10451" dataDxfId="6549"/>
    <tableColumn id="10452" xr3:uid="{15A87F5B-6F1F-4EB3-8110-05C0D996C870}" name="Stĺpec10452" dataDxfId="6548"/>
    <tableColumn id="10453" xr3:uid="{6F066046-96B7-497C-804D-12431B213C15}" name="Stĺpec10453" dataDxfId="6547"/>
    <tableColumn id="10454" xr3:uid="{69EAF436-40BF-4D33-98A0-880610FEFC3E}" name="Stĺpec10454" dataDxfId="6546"/>
    <tableColumn id="10455" xr3:uid="{FA3A269C-D35F-47D3-98CF-05EB12A973C6}" name="Stĺpec10455" dataDxfId="6545"/>
    <tableColumn id="10456" xr3:uid="{EBC42F00-7BC7-438D-825A-E4F754045876}" name="Stĺpec10456" dataDxfId="6544"/>
    <tableColumn id="10457" xr3:uid="{3AFACFFF-DA75-46EE-A028-FC28AE142962}" name="Stĺpec10457" dataDxfId="6543"/>
    <tableColumn id="10458" xr3:uid="{061045D5-FDAD-4FD0-959D-1F0C4FB28E88}" name="Stĺpec10458" dataDxfId="6542"/>
    <tableColumn id="10459" xr3:uid="{854A6EB6-A336-49A3-A9BE-F05AD2791AC5}" name="Stĺpec10459" dataDxfId="6541"/>
    <tableColumn id="10460" xr3:uid="{91F34C95-1533-44AB-888D-465D51DFA04D}" name="Stĺpec10460" dataDxfId="6540"/>
    <tableColumn id="10461" xr3:uid="{BE2B0198-1A17-48A6-8DF7-438261DEE799}" name="Stĺpec10461" dataDxfId="6539"/>
    <tableColumn id="10462" xr3:uid="{9735DA6E-64C2-4973-A0A6-FDC827FBBF4C}" name="Stĺpec10462" dataDxfId="6538"/>
    <tableColumn id="10463" xr3:uid="{6DD101B5-31A2-4B90-995C-F92936F3D5A6}" name="Stĺpec10463" dataDxfId="6537"/>
    <tableColumn id="10464" xr3:uid="{2F88619F-5E06-40EB-BE14-8BFF4E0EEA48}" name="Stĺpec10464" dataDxfId="6536"/>
    <tableColumn id="10465" xr3:uid="{1FB50469-20DA-478F-A6F8-342AB68064BA}" name="Stĺpec10465" dataDxfId="6535"/>
    <tableColumn id="10466" xr3:uid="{EDABBF38-65DB-4662-8DAA-C597557BC27E}" name="Stĺpec10466" dataDxfId="6534"/>
    <tableColumn id="10467" xr3:uid="{DE31E8D7-A98E-4B4F-876C-78AE356AB9B4}" name="Stĺpec10467" dataDxfId="6533"/>
    <tableColumn id="10468" xr3:uid="{1E0ABF6C-0732-409E-8B42-57C161143F74}" name="Stĺpec10468" dataDxfId="6532"/>
    <tableColumn id="10469" xr3:uid="{0C8351C6-35F3-4E35-B2E4-EB020F4DBE43}" name="Stĺpec10469" dataDxfId="6531"/>
    <tableColumn id="10470" xr3:uid="{DA674F2B-0897-4F89-A92E-446B410AAFC8}" name="Stĺpec10470" dataDxfId="6530"/>
    <tableColumn id="10471" xr3:uid="{58AE72CF-1F91-41A4-A443-5188F9C66B02}" name="Stĺpec10471" dataDxfId="6529"/>
    <tableColumn id="10472" xr3:uid="{8CFF97EC-70D9-47F3-A97E-083DFC1CA50F}" name="Stĺpec10472" dataDxfId="6528"/>
    <tableColumn id="10473" xr3:uid="{29FCABE2-210D-489C-9F53-C8B641FF3F6A}" name="Stĺpec10473" dataDxfId="6527"/>
    <tableColumn id="10474" xr3:uid="{124D959D-3EC0-485D-8C6F-5DAFD890A330}" name="Stĺpec10474" dataDxfId="6526"/>
    <tableColumn id="10475" xr3:uid="{4247CF49-B38E-42A6-951F-C588BC16F1B3}" name="Stĺpec10475" dataDxfId="6525"/>
    <tableColumn id="10476" xr3:uid="{6DAEC874-E618-4220-A222-5CD13D80AB64}" name="Stĺpec10476" dataDxfId="6524"/>
    <tableColumn id="10477" xr3:uid="{9F5FFB69-3D78-4E65-A7C2-CF1BF0DB9E02}" name="Stĺpec10477" dataDxfId="6523"/>
    <tableColumn id="10478" xr3:uid="{48459AFD-08EA-4553-AAFA-619E23901C07}" name="Stĺpec10478" dataDxfId="6522"/>
    <tableColumn id="10479" xr3:uid="{6E44E7E9-F0DC-4EE3-BA10-CE0C9C21187B}" name="Stĺpec10479" dataDxfId="6521"/>
    <tableColumn id="10480" xr3:uid="{20FCEE9B-EE56-4119-B689-A7A3FED36C2C}" name="Stĺpec10480" dataDxfId="6520"/>
    <tableColumn id="10481" xr3:uid="{94D5BA75-4F6F-4E6F-8EEC-783CCAE0E607}" name="Stĺpec10481" dataDxfId="6519"/>
    <tableColumn id="10482" xr3:uid="{1883F719-4CE5-4BB1-BE71-BBC568F075DC}" name="Stĺpec10482" dataDxfId="6518"/>
    <tableColumn id="10483" xr3:uid="{0ECCF3B7-EE66-45FD-B756-95A45F74C3B9}" name="Stĺpec10483" dataDxfId="6517"/>
    <tableColumn id="10484" xr3:uid="{56B69CA5-46E2-44FA-AA45-3C313838409D}" name="Stĺpec10484" dataDxfId="6516"/>
    <tableColumn id="10485" xr3:uid="{C356E7A7-D37C-457B-833B-FA7AAB36D43E}" name="Stĺpec10485" dataDxfId="6515"/>
    <tableColumn id="10486" xr3:uid="{A8B7603D-4768-4338-A08E-F3BCD798915A}" name="Stĺpec10486" dataDxfId="6514"/>
    <tableColumn id="10487" xr3:uid="{D9A5CD7B-A481-4EB6-81EB-A65A409C527A}" name="Stĺpec10487" dataDxfId="6513"/>
    <tableColumn id="10488" xr3:uid="{172D09EF-943E-46DF-A837-8DAC7D676B40}" name="Stĺpec10488" dataDxfId="6512"/>
    <tableColumn id="10489" xr3:uid="{E59FD929-2F74-4F6D-AC43-9AD43B0DCBF2}" name="Stĺpec10489" dataDxfId="6511"/>
    <tableColumn id="10490" xr3:uid="{CEC08BB5-9A26-4B50-AF0E-AF069E7E76EE}" name="Stĺpec10490" dataDxfId="6510"/>
    <tableColumn id="10491" xr3:uid="{3B62AF83-7D6B-439C-80D0-3AE8E44876F2}" name="Stĺpec10491" dataDxfId="6509"/>
    <tableColumn id="10492" xr3:uid="{7F7D9A49-A6AB-4E9A-A03A-F4B74AADE2EC}" name="Stĺpec10492" dataDxfId="6508"/>
    <tableColumn id="10493" xr3:uid="{23DEBE5D-DBF0-4126-8BBE-522CDC1344DB}" name="Stĺpec10493" dataDxfId="6507"/>
    <tableColumn id="10494" xr3:uid="{4978A3C2-4E14-4048-A959-9A75195705B7}" name="Stĺpec10494" dataDxfId="6506"/>
    <tableColumn id="10495" xr3:uid="{9E4B78B9-D5AB-4486-AA29-48ECE7B532BC}" name="Stĺpec10495" dataDxfId="6505"/>
    <tableColumn id="10496" xr3:uid="{EEBAA925-1548-4B54-91ED-67C785068B7A}" name="Stĺpec10496" dataDxfId="6504"/>
    <tableColumn id="10497" xr3:uid="{B9DD2176-146F-4EB3-8BC1-33CF8C8EB64F}" name="Stĺpec10497" dataDxfId="6503"/>
    <tableColumn id="10498" xr3:uid="{3FBBC603-21CD-46CC-B88B-D0F10F71E8DA}" name="Stĺpec10498" dataDxfId="6502"/>
    <tableColumn id="10499" xr3:uid="{4515829A-3758-4DCF-B2C2-90FB70B18C32}" name="Stĺpec10499" dataDxfId="6501"/>
    <tableColumn id="10500" xr3:uid="{F903AC02-1CA5-46AA-A1B6-BBF7FDD37E59}" name="Stĺpec10500" dataDxfId="6500"/>
    <tableColumn id="10501" xr3:uid="{90D8A163-2FE2-4BFF-A58A-99633F1CB9B6}" name="Stĺpec10501" dataDxfId="6499"/>
    <tableColumn id="10502" xr3:uid="{40E44404-3C26-42C0-9713-6795DB45D091}" name="Stĺpec10502" dataDxfId="6498"/>
    <tableColumn id="10503" xr3:uid="{6645EA54-EC90-43B1-A295-FD9554B2DD5B}" name="Stĺpec10503" dataDxfId="6497"/>
    <tableColumn id="10504" xr3:uid="{B257D263-E370-4B86-B6AB-8F14F3DA90FF}" name="Stĺpec10504" dataDxfId="6496"/>
    <tableColumn id="10505" xr3:uid="{2590C1C4-53FC-4278-BAB0-B2B2D2D281F8}" name="Stĺpec10505" dataDxfId="6495"/>
    <tableColumn id="10506" xr3:uid="{C2C20744-C94B-4460-ACB7-320F40B4028A}" name="Stĺpec10506" dataDxfId="6494"/>
    <tableColumn id="10507" xr3:uid="{D1EB7F65-15CE-4A79-BCAF-24DDAFA0A3A7}" name="Stĺpec10507" dataDxfId="6493"/>
    <tableColumn id="10508" xr3:uid="{8C20C128-30AE-41A3-9845-91440A45115A}" name="Stĺpec10508" dataDxfId="6492"/>
    <tableColumn id="10509" xr3:uid="{814BFC61-1407-4028-82E4-34592D556F98}" name="Stĺpec10509" dataDxfId="6491"/>
    <tableColumn id="10510" xr3:uid="{02A73128-D463-473A-9820-100A6D4BD69B}" name="Stĺpec10510" dataDxfId="6490"/>
    <tableColumn id="10511" xr3:uid="{4EBB64DC-F14A-49C9-878C-12E919A786E2}" name="Stĺpec10511" dataDxfId="6489"/>
    <tableColumn id="10512" xr3:uid="{288EC295-50EC-4E37-81CF-7DE10DB35DD1}" name="Stĺpec10512" dataDxfId="6488"/>
    <tableColumn id="10513" xr3:uid="{E074FE5C-8868-4A51-A5AD-25AA30DADA63}" name="Stĺpec10513" dataDxfId="6487"/>
    <tableColumn id="10514" xr3:uid="{8FBDF44B-E568-4E61-9F2E-8981E62361B8}" name="Stĺpec10514" dataDxfId="6486"/>
    <tableColumn id="10515" xr3:uid="{461518DB-5DB5-4C79-AEA0-74E1F2C24C82}" name="Stĺpec10515" dataDxfId="6485"/>
    <tableColumn id="10516" xr3:uid="{6B135AE1-8322-4D9B-95B0-AC2924E44B51}" name="Stĺpec10516" dataDxfId="6484"/>
    <tableColumn id="10517" xr3:uid="{D9635B44-D0DC-42F3-8F02-922C7D5FCD0A}" name="Stĺpec10517" dataDxfId="6483"/>
    <tableColumn id="10518" xr3:uid="{5ADAC321-7731-4104-9FAD-DCC00FD98466}" name="Stĺpec10518" dataDxfId="6482"/>
    <tableColumn id="10519" xr3:uid="{398B089C-A6F1-4AE7-A15C-F362D4D1E331}" name="Stĺpec10519" dataDxfId="6481"/>
    <tableColumn id="10520" xr3:uid="{49FBFAEA-B7DA-4BB1-9FEB-897DAFD9B95E}" name="Stĺpec10520" dataDxfId="6480"/>
    <tableColumn id="10521" xr3:uid="{3A0B92ED-F144-4A1B-AB07-7D1A6462A250}" name="Stĺpec10521" dataDxfId="6479"/>
    <tableColumn id="10522" xr3:uid="{D8353BF6-79E5-440B-8113-B02455F10E7A}" name="Stĺpec10522" dataDxfId="6478"/>
    <tableColumn id="10523" xr3:uid="{6161E42C-7431-4309-90E6-A019EC8DF3F4}" name="Stĺpec10523" dataDxfId="6477"/>
    <tableColumn id="10524" xr3:uid="{D27344BD-D4F1-4FD5-BB5D-F832F2A13598}" name="Stĺpec10524" dataDxfId="6476"/>
    <tableColumn id="10525" xr3:uid="{E97FCBEB-DF2E-4CBC-A305-2AC36B69D698}" name="Stĺpec10525" dataDxfId="6475"/>
    <tableColumn id="10526" xr3:uid="{CCF76BF4-E2F0-493F-8A7F-2EBA8DE983C1}" name="Stĺpec10526" dataDxfId="6474"/>
    <tableColumn id="10527" xr3:uid="{FC9081E8-CF85-4470-B674-F02B81D8F287}" name="Stĺpec10527" dataDxfId="6473"/>
    <tableColumn id="10528" xr3:uid="{3BD90E92-98FC-436D-9894-FB6B72D197B1}" name="Stĺpec10528" dataDxfId="6472"/>
    <tableColumn id="10529" xr3:uid="{A2F34C2A-FB42-4B5C-B314-EC5FAE11966E}" name="Stĺpec10529" dataDxfId="6471"/>
    <tableColumn id="10530" xr3:uid="{D8E32393-0D8B-493D-BA5B-FF898E14F486}" name="Stĺpec10530" dataDxfId="6470"/>
    <tableColumn id="10531" xr3:uid="{40FA3DB3-9860-499B-B857-AC4E6D99A76F}" name="Stĺpec10531" dataDxfId="6469"/>
    <tableColumn id="10532" xr3:uid="{806503CB-98E7-4056-8B1B-F54E367084FE}" name="Stĺpec10532" dataDxfId="6468"/>
    <tableColumn id="10533" xr3:uid="{24EE528E-3115-4906-9362-C59EBD719010}" name="Stĺpec10533" dataDxfId="6467"/>
    <tableColumn id="10534" xr3:uid="{85F63F0A-7224-4D6B-BC5C-26202EE4200D}" name="Stĺpec10534" dataDxfId="6466"/>
    <tableColumn id="10535" xr3:uid="{F1941D60-94B2-44AE-9590-A39CFFF92C66}" name="Stĺpec10535" dataDxfId="6465"/>
    <tableColumn id="10536" xr3:uid="{3C287EC5-0905-4931-B069-14E26C0AC0E7}" name="Stĺpec10536" dataDxfId="6464"/>
    <tableColumn id="10537" xr3:uid="{2B2BCC9F-6CA6-4BD0-A57B-7D19EAE10904}" name="Stĺpec10537" dataDxfId="6463"/>
    <tableColumn id="10538" xr3:uid="{56F86580-E85C-44A1-A046-F06FAECCFBDF}" name="Stĺpec10538" dataDxfId="6462"/>
    <tableColumn id="10539" xr3:uid="{6029DB6D-AAA6-476F-8461-9689A9B07788}" name="Stĺpec10539" dataDxfId="6461"/>
    <tableColumn id="10540" xr3:uid="{CAC8EBC2-FC4B-4E0F-B3B9-A4751564E8C2}" name="Stĺpec10540" dataDxfId="6460"/>
    <tableColumn id="10541" xr3:uid="{705A6ACC-F24E-41E5-A5FF-CD9E1103988D}" name="Stĺpec10541" dataDxfId="6459"/>
    <tableColumn id="10542" xr3:uid="{0656AB35-BA9D-49E4-B962-86FE0CC50DBE}" name="Stĺpec10542" dataDxfId="6458"/>
    <tableColumn id="10543" xr3:uid="{8E015EDD-7092-4D67-B366-B9087B06C17F}" name="Stĺpec10543" dataDxfId="6457"/>
    <tableColumn id="10544" xr3:uid="{4A645F00-B607-4DC2-A4B8-1FBE2C402E97}" name="Stĺpec10544" dataDxfId="6456"/>
    <tableColumn id="10545" xr3:uid="{2C259C48-049C-4621-959A-C91133D6A896}" name="Stĺpec10545" dataDxfId="6455"/>
    <tableColumn id="10546" xr3:uid="{3EA42CEF-5423-4EBF-BD40-C049B5D72BB6}" name="Stĺpec10546" dataDxfId="6454"/>
    <tableColumn id="10547" xr3:uid="{04D15E8B-BF8D-4A26-A6A3-54E811521B02}" name="Stĺpec10547" dataDxfId="6453"/>
    <tableColumn id="10548" xr3:uid="{DE14E21F-DD85-4D75-A3E6-19341E0D0C5D}" name="Stĺpec10548" dataDxfId="6452"/>
    <tableColumn id="10549" xr3:uid="{F8D27996-9F3F-4CBD-A11B-FE6F9797DF84}" name="Stĺpec10549" dataDxfId="6451"/>
    <tableColumn id="10550" xr3:uid="{C3858CFA-9C19-4D1F-8390-9C9874277078}" name="Stĺpec10550" dataDxfId="6450"/>
    <tableColumn id="10551" xr3:uid="{C46F799F-823A-4ED2-9CD4-C6F3FF259894}" name="Stĺpec10551" dataDxfId="6449"/>
    <tableColumn id="10552" xr3:uid="{DE90FAC2-1388-43E9-AE37-2D38ECA786D6}" name="Stĺpec10552" dataDxfId="6448"/>
    <tableColumn id="10553" xr3:uid="{4EB05F16-9CE4-418B-932D-108AABEAD0DB}" name="Stĺpec10553" dataDxfId="6447"/>
    <tableColumn id="10554" xr3:uid="{74819E15-3931-48F4-82E4-B533A2426977}" name="Stĺpec10554" dataDxfId="6446"/>
    <tableColumn id="10555" xr3:uid="{CB7604EE-24A3-4A86-9743-7068F8C3FD5A}" name="Stĺpec10555" dataDxfId="6445"/>
    <tableColumn id="10556" xr3:uid="{5A052D98-32CE-4FD6-962F-0353A8513D58}" name="Stĺpec10556" dataDxfId="6444"/>
    <tableColumn id="10557" xr3:uid="{3F2C66CC-EA18-4190-BE10-D6786A56C010}" name="Stĺpec10557" dataDxfId="6443"/>
    <tableColumn id="10558" xr3:uid="{5C867740-30F7-4AE6-8A3C-F1B17167411E}" name="Stĺpec10558" dataDxfId="6442"/>
    <tableColumn id="10559" xr3:uid="{5E503362-7AB6-46FD-B495-E01704642AC2}" name="Stĺpec10559" dataDxfId="6441"/>
    <tableColumn id="10560" xr3:uid="{3F04130C-A7BE-444B-BF88-CE6DED4CEF4D}" name="Stĺpec10560" dataDxfId="6440"/>
    <tableColumn id="10561" xr3:uid="{1DA6F1A1-F133-4D70-9760-9D741808D8BD}" name="Stĺpec10561" dataDxfId="6439"/>
    <tableColumn id="10562" xr3:uid="{C91D087F-9578-4C38-8533-2E325A41A890}" name="Stĺpec10562" dataDxfId="6438"/>
    <tableColumn id="10563" xr3:uid="{7F4AEAFC-D751-4BD7-A0A8-60BA939D556B}" name="Stĺpec10563" dataDxfId="6437"/>
    <tableColumn id="10564" xr3:uid="{23673CE6-788C-40A9-B041-F5F35F2BA61F}" name="Stĺpec10564" dataDxfId="6436"/>
    <tableColumn id="10565" xr3:uid="{C5377847-8597-4DC5-9C67-1EDD85AF139F}" name="Stĺpec10565" dataDxfId="6435"/>
    <tableColumn id="10566" xr3:uid="{4350EF6F-31BE-429C-9929-A3E11C5C3A41}" name="Stĺpec10566" dataDxfId="6434"/>
    <tableColumn id="10567" xr3:uid="{6F915ECC-8A6A-4C05-8415-DEC35D13B361}" name="Stĺpec10567" dataDxfId="6433"/>
    <tableColumn id="10568" xr3:uid="{A72474CA-BD45-4298-8FE8-48B8A063D65B}" name="Stĺpec10568" dataDxfId="6432"/>
    <tableColumn id="10569" xr3:uid="{BD300FC9-FD5B-42B9-B79C-7E8EE1AE18EC}" name="Stĺpec10569" dataDxfId="6431"/>
    <tableColumn id="10570" xr3:uid="{21058244-4320-4B71-B038-915F423E655A}" name="Stĺpec10570" dataDxfId="6430"/>
    <tableColumn id="10571" xr3:uid="{A83625C8-B079-451B-B896-BE2E00C46B2C}" name="Stĺpec10571" dataDxfId="6429"/>
    <tableColumn id="10572" xr3:uid="{8797BF15-6A13-4F82-BAEB-B2642E34CB6C}" name="Stĺpec10572" dataDxfId="6428"/>
    <tableColumn id="10573" xr3:uid="{152C3A20-C0AE-4646-8A13-234AED0EB24A}" name="Stĺpec10573" dataDxfId="6427"/>
    <tableColumn id="10574" xr3:uid="{F3CA0951-BF6B-4C4B-9D9C-9DCE7A852C6D}" name="Stĺpec10574" dataDxfId="6426"/>
    <tableColumn id="10575" xr3:uid="{72699EED-E151-413B-9577-A98A1C59609B}" name="Stĺpec10575" dataDxfId="6425"/>
    <tableColumn id="10576" xr3:uid="{9BB4A830-5EFD-46A2-80D4-33C5A610B994}" name="Stĺpec10576" dataDxfId="6424"/>
    <tableColumn id="10577" xr3:uid="{D450A3DF-CDDA-4CDD-9D34-174B4D7E61DC}" name="Stĺpec10577" dataDxfId="6423"/>
    <tableColumn id="10578" xr3:uid="{FA04F6C1-A36A-47DD-BD40-03546B64E706}" name="Stĺpec10578" dataDxfId="6422"/>
    <tableColumn id="10579" xr3:uid="{08DF2B55-68EA-43DF-8AA1-45B73B5EC6ED}" name="Stĺpec10579" dataDxfId="6421"/>
    <tableColumn id="10580" xr3:uid="{0F9FBF88-03CC-422B-935F-D8339BC2F50A}" name="Stĺpec10580" dataDxfId="6420"/>
    <tableColumn id="10581" xr3:uid="{95A684A6-B01E-4440-A5BB-A6F5F97C34D1}" name="Stĺpec10581" dataDxfId="6419"/>
    <tableColumn id="10582" xr3:uid="{CF397C45-39FA-4F5F-8F61-7348E3707EFD}" name="Stĺpec10582" dataDxfId="6418"/>
    <tableColumn id="10583" xr3:uid="{E7336AD7-FC75-4CD7-AB3B-2D4044F5AACB}" name="Stĺpec10583" dataDxfId="6417"/>
    <tableColumn id="10584" xr3:uid="{21B10316-19E7-4080-A750-206C780B3133}" name="Stĺpec10584" dataDxfId="6416"/>
    <tableColumn id="10585" xr3:uid="{ED5E3F57-1BCF-4578-B632-632453D05CB1}" name="Stĺpec10585" dataDxfId="6415"/>
    <tableColumn id="10586" xr3:uid="{839BA8CC-AD58-4BF7-9ACC-61152FC98118}" name="Stĺpec10586" dataDxfId="6414"/>
    <tableColumn id="10587" xr3:uid="{DFBAD506-C9B9-492A-8972-869A6A196919}" name="Stĺpec10587" dataDxfId="6413"/>
    <tableColumn id="10588" xr3:uid="{30BA6CA9-A28A-42AF-B307-BC8397CE48F5}" name="Stĺpec10588" dataDxfId="6412"/>
    <tableColumn id="10589" xr3:uid="{CCE512D7-880D-426A-AD06-63E408C37003}" name="Stĺpec10589" dataDxfId="6411"/>
    <tableColumn id="10590" xr3:uid="{60EC7831-0D66-4D56-9731-C3986277D536}" name="Stĺpec10590" dataDxfId="6410"/>
    <tableColumn id="10591" xr3:uid="{DA3BE70B-0357-434F-8F55-473416976938}" name="Stĺpec10591" dataDxfId="6409"/>
    <tableColumn id="10592" xr3:uid="{1106FC5B-1DE7-4970-8F93-C9E3CCAEE906}" name="Stĺpec10592" dataDxfId="6408"/>
    <tableColumn id="10593" xr3:uid="{36A3E851-B9D5-47A8-919A-448A578C3ABA}" name="Stĺpec10593" dataDxfId="6407"/>
    <tableColumn id="10594" xr3:uid="{6E3203FF-40E8-4EBA-9C00-C83C9627A00F}" name="Stĺpec10594" dataDxfId="6406"/>
    <tableColumn id="10595" xr3:uid="{70B4D034-9127-48CE-94A9-574FEE2D0450}" name="Stĺpec10595" dataDxfId="6405"/>
    <tableColumn id="10596" xr3:uid="{14F22987-AA7E-4292-B3E2-9E581CBC4D84}" name="Stĺpec10596" dataDxfId="6404"/>
    <tableColumn id="10597" xr3:uid="{C1845FC2-927A-4D90-9F6D-BA9AD1976FC1}" name="Stĺpec10597" dataDxfId="6403"/>
    <tableColumn id="10598" xr3:uid="{D2F19509-F96A-4DC3-8E46-9453A0AD08F7}" name="Stĺpec10598" dataDxfId="6402"/>
    <tableColumn id="10599" xr3:uid="{89DCFCF8-FAE1-483F-8939-662E8E114C70}" name="Stĺpec10599" dataDxfId="6401"/>
    <tableColumn id="10600" xr3:uid="{6A6DA202-205C-4DFF-940A-D7281C1FA1B2}" name="Stĺpec10600" dataDxfId="6400"/>
    <tableColumn id="10601" xr3:uid="{70FAF96C-2DE9-46A4-916D-8552A2B5CFE9}" name="Stĺpec10601" dataDxfId="6399"/>
    <tableColumn id="10602" xr3:uid="{875E5519-A7D3-4300-90F0-9C404D98A162}" name="Stĺpec10602" dataDxfId="6398"/>
    <tableColumn id="10603" xr3:uid="{B10A533D-523D-42B1-BC27-D8752DFDA081}" name="Stĺpec10603" dataDxfId="6397"/>
    <tableColumn id="10604" xr3:uid="{53D803B3-3EA7-425A-B46C-40A3FF7B7A2F}" name="Stĺpec10604" dataDxfId="6396"/>
    <tableColumn id="10605" xr3:uid="{45FB66A8-5F60-4353-99FE-28001417863D}" name="Stĺpec10605" dataDxfId="6395"/>
    <tableColumn id="10606" xr3:uid="{D6A6E735-B1DA-4119-9C4C-C61C34442D4F}" name="Stĺpec10606" dataDxfId="6394"/>
    <tableColumn id="10607" xr3:uid="{604EF200-C077-4E50-9008-C053F871A3EB}" name="Stĺpec10607" dataDxfId="6393"/>
    <tableColumn id="10608" xr3:uid="{FDAA3552-7C05-4479-A434-6A963CEA235A}" name="Stĺpec10608" dataDxfId="6392"/>
    <tableColumn id="10609" xr3:uid="{D6EBAB2F-55DE-493B-9EBE-753B9EE37AE9}" name="Stĺpec10609" dataDxfId="6391"/>
    <tableColumn id="10610" xr3:uid="{F598063D-F108-4980-968C-D9C711DC2292}" name="Stĺpec10610" dataDxfId="6390"/>
    <tableColumn id="10611" xr3:uid="{DD6410E8-4F4D-4507-86F1-08CCFE2F7C94}" name="Stĺpec10611" dataDxfId="6389"/>
    <tableColumn id="10612" xr3:uid="{3ED7ECD8-3E56-4DBB-B823-A6C66930BDA9}" name="Stĺpec10612" dataDxfId="6388"/>
    <tableColumn id="10613" xr3:uid="{A3A04FA9-ED65-4D26-AAED-874280DF6FCF}" name="Stĺpec10613" dataDxfId="6387"/>
    <tableColumn id="10614" xr3:uid="{B0DF66A1-677A-46D8-9649-2632FDD21D12}" name="Stĺpec10614" dataDxfId="6386"/>
    <tableColumn id="10615" xr3:uid="{5E9B5B3F-E705-4CB2-96CC-A9A961BE04D9}" name="Stĺpec10615" dataDxfId="6385"/>
    <tableColumn id="10616" xr3:uid="{7626C63F-F6B6-4544-BB2B-7790C9A91401}" name="Stĺpec10616" dataDxfId="6384"/>
    <tableColumn id="10617" xr3:uid="{58985B90-8320-4CBC-8938-0DFD937BE398}" name="Stĺpec10617" dataDxfId="6383"/>
    <tableColumn id="10618" xr3:uid="{049D13AC-8334-416B-A1BA-F06FA42B8DCE}" name="Stĺpec10618" dataDxfId="6382"/>
    <tableColumn id="10619" xr3:uid="{D396499C-40E3-4443-985B-8E15D26411C9}" name="Stĺpec10619" dataDxfId="6381"/>
    <tableColumn id="10620" xr3:uid="{7F7FBD05-0AB3-46BF-B4A3-10AA26429443}" name="Stĺpec10620" dataDxfId="6380"/>
    <tableColumn id="10621" xr3:uid="{C9983828-962E-475D-A988-768554AC8FF6}" name="Stĺpec10621" dataDxfId="6379"/>
    <tableColumn id="10622" xr3:uid="{9C3C5CEE-FA57-47E2-B620-DA7EDBB838B9}" name="Stĺpec10622" dataDxfId="6378"/>
    <tableColumn id="10623" xr3:uid="{01A2BFCA-878C-4652-AA2B-09CB33C7D060}" name="Stĺpec10623" dataDxfId="6377"/>
    <tableColumn id="10624" xr3:uid="{DEE5F4D1-0C7B-43A6-B7E5-C157B4516584}" name="Stĺpec10624" dataDxfId="6376"/>
    <tableColumn id="10625" xr3:uid="{57DD2DE1-1F8D-41D3-AA7E-2863DFCA44CE}" name="Stĺpec10625" dataDxfId="6375"/>
    <tableColumn id="10626" xr3:uid="{DE9003C3-A854-4899-9A30-52400EBE2605}" name="Stĺpec10626" dataDxfId="6374"/>
    <tableColumn id="10627" xr3:uid="{518FA0BA-DA11-47A8-9C74-1F291781506D}" name="Stĺpec10627" dataDxfId="6373"/>
    <tableColumn id="10628" xr3:uid="{F6092534-6C6A-4987-88B3-35593C0006D9}" name="Stĺpec10628" dataDxfId="6372"/>
    <tableColumn id="10629" xr3:uid="{D694F151-D5DC-4136-A097-1C8FD7710BF8}" name="Stĺpec10629" dataDxfId="6371"/>
    <tableColumn id="10630" xr3:uid="{6DC677C8-E9E6-492B-A4A9-9320BF015797}" name="Stĺpec10630" dataDxfId="6370"/>
    <tableColumn id="10631" xr3:uid="{4BBB3B3D-1068-416B-87B9-E5A0B5ADE05F}" name="Stĺpec10631" dataDxfId="6369"/>
    <tableColumn id="10632" xr3:uid="{C38E4681-12D6-4E8D-B4B1-53FBB5F56461}" name="Stĺpec10632" dataDxfId="6368"/>
    <tableColumn id="10633" xr3:uid="{47F5AC4D-AD76-44D8-B67C-4EF270DD3478}" name="Stĺpec10633" dataDxfId="6367"/>
    <tableColumn id="10634" xr3:uid="{C60579E7-98CC-4058-8473-E3D4D3418FE9}" name="Stĺpec10634" dataDxfId="6366"/>
    <tableColumn id="10635" xr3:uid="{231200F8-ED61-42DC-886D-CC76C086AF62}" name="Stĺpec10635" dataDxfId="6365"/>
    <tableColumn id="10636" xr3:uid="{AF395164-5B0A-490C-8026-4B9688D3F2F1}" name="Stĺpec10636" dataDxfId="6364"/>
    <tableColumn id="10637" xr3:uid="{8E1C6865-18BC-417E-A8FC-2A984004B051}" name="Stĺpec10637" dataDxfId="6363"/>
    <tableColumn id="10638" xr3:uid="{B6A94550-44B2-4499-9E90-FC4F69A900F6}" name="Stĺpec10638" dataDxfId="6362"/>
    <tableColumn id="10639" xr3:uid="{4042A5BE-0C4E-4ED5-AEDF-2175FF9A78CB}" name="Stĺpec10639" dataDxfId="6361"/>
    <tableColumn id="10640" xr3:uid="{4C0A8BFE-4EB3-4F6C-BA67-B7FEC87577FD}" name="Stĺpec10640" dataDxfId="6360"/>
    <tableColumn id="10641" xr3:uid="{12F65AFF-5F23-4E7C-AF47-09C94410A8DF}" name="Stĺpec10641" dataDxfId="6359"/>
    <tableColumn id="10642" xr3:uid="{C1E3D51C-9374-4C4A-853A-AFD302280299}" name="Stĺpec10642" dataDxfId="6358"/>
    <tableColumn id="10643" xr3:uid="{C2EA6A47-F220-4719-9B63-7852BE31ACF9}" name="Stĺpec10643" dataDxfId="6357"/>
    <tableColumn id="10644" xr3:uid="{5F1E03AA-8DDE-4356-8C5B-CF7F800559DC}" name="Stĺpec10644" dataDxfId="6356"/>
    <tableColumn id="10645" xr3:uid="{C6F8C9A5-62CE-4AB9-9410-22FD0194A6B8}" name="Stĺpec10645" dataDxfId="6355"/>
    <tableColumn id="10646" xr3:uid="{2271CAD2-DF6D-466E-A24A-3E5BF5BB2308}" name="Stĺpec10646" dataDxfId="6354"/>
    <tableColumn id="10647" xr3:uid="{248823BA-1880-494B-9663-F35B830958DB}" name="Stĺpec10647" dataDxfId="6353"/>
    <tableColumn id="10648" xr3:uid="{714A8B40-E853-42CF-8A80-65BB9B765FA0}" name="Stĺpec10648" dataDxfId="6352"/>
    <tableColumn id="10649" xr3:uid="{B94CB785-B2DA-47B2-9EE0-210EFC004770}" name="Stĺpec10649" dataDxfId="6351"/>
    <tableColumn id="10650" xr3:uid="{0AA482EF-E2A8-4711-9C16-0F32A0B204B0}" name="Stĺpec10650" dataDxfId="6350"/>
    <tableColumn id="10651" xr3:uid="{CBE550D4-6C66-410C-A3BB-F4B1FE64160C}" name="Stĺpec10651" dataDxfId="6349"/>
    <tableColumn id="10652" xr3:uid="{9D5D751C-ED59-43AB-97D8-06D0389BEE62}" name="Stĺpec10652" dataDxfId="6348"/>
    <tableColumn id="10653" xr3:uid="{07BD18D9-D025-4B25-9F66-898574E7AF20}" name="Stĺpec10653" dataDxfId="6347"/>
    <tableColumn id="10654" xr3:uid="{F0002E40-A3DB-4C66-BFE0-C1554AC97D20}" name="Stĺpec10654" dataDxfId="6346"/>
    <tableColumn id="10655" xr3:uid="{CBB2DB94-553C-401B-B33C-203A0886F96F}" name="Stĺpec10655" dataDxfId="6345"/>
    <tableColumn id="10656" xr3:uid="{815B64A5-2D4F-4260-8DBB-4E72310D8A3B}" name="Stĺpec10656" dataDxfId="6344"/>
    <tableColumn id="10657" xr3:uid="{79B28223-7715-43AB-B11E-97453A2DA509}" name="Stĺpec10657" dataDxfId="6343"/>
    <tableColumn id="10658" xr3:uid="{8C4BCA11-7CE2-4E85-ACE1-C6F7556CC91B}" name="Stĺpec10658" dataDxfId="6342"/>
    <tableColumn id="10659" xr3:uid="{0A32C2E2-B66B-457F-8051-B20936F03021}" name="Stĺpec10659" dataDxfId="6341"/>
    <tableColumn id="10660" xr3:uid="{59A3DDA2-B83D-4CEF-9EEC-888367443964}" name="Stĺpec10660" dataDxfId="6340"/>
    <tableColumn id="10661" xr3:uid="{A06CFE04-E96D-48BA-826A-1DC4E1B6420D}" name="Stĺpec10661" dataDxfId="6339"/>
    <tableColumn id="10662" xr3:uid="{A2853374-C38A-4230-9F14-E75B56C76141}" name="Stĺpec10662" dataDxfId="6338"/>
    <tableColumn id="10663" xr3:uid="{83DB6AA7-52E4-4887-90EF-C48B5D1A4AA2}" name="Stĺpec10663" dataDxfId="6337"/>
    <tableColumn id="10664" xr3:uid="{EB5FD8B1-A83E-40AB-8EFA-FFB155682088}" name="Stĺpec10664" dataDxfId="6336"/>
    <tableColumn id="10665" xr3:uid="{99815FB7-7107-4131-85F6-48019A2DADC9}" name="Stĺpec10665" dataDxfId="6335"/>
    <tableColumn id="10666" xr3:uid="{1F8FE100-0013-463E-9D23-521EDF71D368}" name="Stĺpec10666" dataDxfId="6334"/>
    <tableColumn id="10667" xr3:uid="{021DD54D-AE18-48D7-9B9C-EFF0F91EEDA3}" name="Stĺpec10667" dataDxfId="6333"/>
    <tableColumn id="10668" xr3:uid="{20E3CB55-5495-4586-8CBE-05842B7C10AF}" name="Stĺpec10668" dataDxfId="6332"/>
    <tableColumn id="10669" xr3:uid="{C1BAFF30-6CC6-4E30-B40D-A29D542D5913}" name="Stĺpec10669" dataDxfId="6331"/>
    <tableColumn id="10670" xr3:uid="{1668308B-0EFA-483D-A2AD-1E244FEA66B1}" name="Stĺpec10670" dataDxfId="6330"/>
    <tableColumn id="10671" xr3:uid="{4A38166C-BE5D-4815-B49E-46AFA1C45CDC}" name="Stĺpec10671" dataDxfId="6329"/>
    <tableColumn id="10672" xr3:uid="{16288C4B-0195-415E-88A0-5CA01C4E783F}" name="Stĺpec10672" dataDxfId="6328"/>
    <tableColumn id="10673" xr3:uid="{08554259-EC8E-4F43-9C2F-0192242A27BC}" name="Stĺpec10673" dataDxfId="6327"/>
    <tableColumn id="10674" xr3:uid="{204340C7-A63F-46CC-8C21-01D7574B57A9}" name="Stĺpec10674" dataDxfId="6326"/>
    <tableColumn id="10675" xr3:uid="{1A5D7C54-6C8B-4E27-A1A7-5C1EF0188AEC}" name="Stĺpec10675" dataDxfId="6325"/>
    <tableColumn id="10676" xr3:uid="{3A52F7F8-B54B-4964-85CC-6CA6A9DA57D1}" name="Stĺpec10676" dataDxfId="6324"/>
    <tableColumn id="10677" xr3:uid="{AEF3FF5A-5792-477C-8F68-8B6D318E80FE}" name="Stĺpec10677" dataDxfId="6323"/>
    <tableColumn id="10678" xr3:uid="{703DDF09-E61E-4029-8379-1192CC53C45E}" name="Stĺpec10678" dataDxfId="6322"/>
    <tableColumn id="10679" xr3:uid="{82DBA943-4F28-441F-A76E-DE80E2CD0C14}" name="Stĺpec10679" dataDxfId="6321"/>
    <tableColumn id="10680" xr3:uid="{D5692444-07F9-425F-BE66-180260186B72}" name="Stĺpec10680" dataDxfId="6320"/>
    <tableColumn id="10681" xr3:uid="{B55FD866-1F57-462B-82CB-037F6EE059D1}" name="Stĺpec10681" dataDxfId="6319"/>
    <tableColumn id="10682" xr3:uid="{FDC99B63-7CBC-43BA-B162-7F871E85DEF1}" name="Stĺpec10682" dataDxfId="6318"/>
    <tableColumn id="10683" xr3:uid="{FE6EB9F5-6934-4A0D-92A0-AE1C86AAA313}" name="Stĺpec10683" dataDxfId="6317"/>
    <tableColumn id="10684" xr3:uid="{0A765A80-8C90-459F-9661-70DCA4DD47E1}" name="Stĺpec10684" dataDxfId="6316"/>
    <tableColumn id="10685" xr3:uid="{9E50BC85-ACB8-411E-8C3E-4C6BDF606221}" name="Stĺpec10685" dataDxfId="6315"/>
    <tableColumn id="10686" xr3:uid="{6DD8A267-026A-4F9B-A350-1F4681524195}" name="Stĺpec10686" dataDxfId="6314"/>
    <tableColumn id="10687" xr3:uid="{0242562D-DF9C-4FB3-9F2F-14D2A8836A56}" name="Stĺpec10687" dataDxfId="6313"/>
    <tableColumn id="10688" xr3:uid="{9161B5C5-C52E-436C-8AB0-ADA8A80267AE}" name="Stĺpec10688" dataDxfId="6312"/>
    <tableColumn id="10689" xr3:uid="{5BDD104F-13E7-41FF-BE05-72A60566D1FA}" name="Stĺpec10689" dataDxfId="6311"/>
    <tableColumn id="10690" xr3:uid="{22BD5461-74C5-4237-A722-78D48360559E}" name="Stĺpec10690" dataDxfId="6310"/>
    <tableColumn id="10691" xr3:uid="{4994D7C6-10F0-4CD7-9368-9B11FFB669AC}" name="Stĺpec10691" dataDxfId="6309"/>
    <tableColumn id="10692" xr3:uid="{EFA08A5D-F30D-4374-A784-786A40D60928}" name="Stĺpec10692" dataDxfId="6308"/>
    <tableColumn id="10693" xr3:uid="{F28ADA44-EC6F-47A1-9171-418074150948}" name="Stĺpec10693" dataDxfId="6307"/>
    <tableColumn id="10694" xr3:uid="{034C51EE-D176-449F-9D11-AC019B44DA06}" name="Stĺpec10694" dataDxfId="6306"/>
    <tableColumn id="10695" xr3:uid="{299C8973-6B51-428A-9102-49821C8EE184}" name="Stĺpec10695" dataDxfId="6305"/>
    <tableColumn id="10696" xr3:uid="{43BDF894-9BE7-4C36-B8B2-41636181978D}" name="Stĺpec10696" dataDxfId="6304"/>
    <tableColumn id="10697" xr3:uid="{7767E0DC-97C6-419A-8196-51035B2BD4F5}" name="Stĺpec10697" dataDxfId="6303"/>
    <tableColumn id="10698" xr3:uid="{25BD4D70-24FF-4377-AB2E-A1F413666273}" name="Stĺpec10698" dataDxfId="6302"/>
    <tableColumn id="10699" xr3:uid="{C3E1C0D6-CE86-462E-A0B6-F106C8F389D8}" name="Stĺpec10699" dataDxfId="6301"/>
    <tableColumn id="10700" xr3:uid="{92333CAA-9D04-4D84-B371-7E4185A331D1}" name="Stĺpec10700" dataDxfId="6300"/>
    <tableColumn id="10701" xr3:uid="{61F74C7C-FF05-4157-AC9D-A04EFA4EA8E9}" name="Stĺpec10701" dataDxfId="6299"/>
    <tableColumn id="10702" xr3:uid="{81C7F4F6-7D1D-4241-A393-78935EB63957}" name="Stĺpec10702" dataDxfId="6298"/>
    <tableColumn id="10703" xr3:uid="{C512D67C-A463-4BA9-90B8-9C36539744AD}" name="Stĺpec10703" dataDxfId="6297"/>
    <tableColumn id="10704" xr3:uid="{1C5C3F0F-C788-4769-8DCE-C8F1EC7A8F11}" name="Stĺpec10704" dataDxfId="6296"/>
    <tableColumn id="10705" xr3:uid="{A4604F4C-6F29-4277-8FB3-16E62E09E08E}" name="Stĺpec10705" dataDxfId="6295"/>
    <tableColumn id="10706" xr3:uid="{C964D78E-9AC6-4DC6-8FFC-972F70C96DF8}" name="Stĺpec10706" dataDxfId="6294"/>
    <tableColumn id="10707" xr3:uid="{FDAF60A3-3B49-4B94-A8A4-4962344ADE73}" name="Stĺpec10707" dataDxfId="6293"/>
    <tableColumn id="10708" xr3:uid="{188556B8-AA22-4DF4-9D01-ADCA8F26BEAC}" name="Stĺpec10708" dataDxfId="6292"/>
    <tableColumn id="10709" xr3:uid="{D347F6BB-D907-4502-837F-CDF28C64A585}" name="Stĺpec10709" dataDxfId="6291"/>
    <tableColumn id="10710" xr3:uid="{97AFBB13-19CA-4966-97E4-AB0445F7214A}" name="Stĺpec10710" dataDxfId="6290"/>
    <tableColumn id="10711" xr3:uid="{3661926F-54C9-4C05-8722-6E4DF4ED57E4}" name="Stĺpec10711" dataDxfId="6289"/>
    <tableColumn id="10712" xr3:uid="{A322AAED-2483-4481-ACAF-4210E35EAFB4}" name="Stĺpec10712" dataDxfId="6288"/>
    <tableColumn id="10713" xr3:uid="{A68ACEE2-0C18-4150-A8FC-9C1D84EB0609}" name="Stĺpec10713" dataDxfId="6287"/>
    <tableColumn id="10714" xr3:uid="{4CB14BA5-B022-46AF-958B-35574B71610D}" name="Stĺpec10714" dataDxfId="6286"/>
    <tableColumn id="10715" xr3:uid="{896750FD-AB5B-4D7F-973E-717B5E64CE18}" name="Stĺpec10715" dataDxfId="6285"/>
    <tableColumn id="10716" xr3:uid="{458F6610-7129-4B97-9473-3CB97A2AEDB9}" name="Stĺpec10716" dataDxfId="6284"/>
    <tableColumn id="10717" xr3:uid="{22A05169-6403-4897-BDE4-CBC178C06737}" name="Stĺpec10717" dataDxfId="6283"/>
    <tableColumn id="10718" xr3:uid="{AC3B1307-9EF8-47BD-B9AC-2F0D7F126301}" name="Stĺpec10718" dataDxfId="6282"/>
    <tableColumn id="10719" xr3:uid="{370C14A9-AAA9-4B4A-84EB-90EA081B2DCF}" name="Stĺpec10719" dataDxfId="6281"/>
    <tableColumn id="10720" xr3:uid="{DF214EE2-9432-43FE-95F0-2B2623195A0B}" name="Stĺpec10720" dataDxfId="6280"/>
    <tableColumn id="10721" xr3:uid="{B041FD65-03B6-4672-99DF-85524ABAB51A}" name="Stĺpec10721" dataDxfId="6279"/>
    <tableColumn id="10722" xr3:uid="{5494461B-0BFF-4B37-85BC-BC2AB2A322FC}" name="Stĺpec10722" dataDxfId="6278"/>
    <tableColumn id="10723" xr3:uid="{49AB84ED-28F7-42FF-829F-161DA47EA5A3}" name="Stĺpec10723" dataDxfId="6277"/>
    <tableColumn id="10724" xr3:uid="{58BD6650-7B0B-4703-B962-F588E40BCF31}" name="Stĺpec10724" dataDxfId="6276"/>
    <tableColumn id="10725" xr3:uid="{EA24D36A-204A-42FD-8231-F6D72CF0783C}" name="Stĺpec10725" dataDxfId="6275"/>
    <tableColumn id="10726" xr3:uid="{D488A9D4-C6E6-4197-BA4A-FB696ED7B5E3}" name="Stĺpec10726" dataDxfId="6274"/>
    <tableColumn id="10727" xr3:uid="{3A530FB7-7A87-400A-80C9-15C338D5F29B}" name="Stĺpec10727" dataDxfId="6273"/>
    <tableColumn id="10728" xr3:uid="{A07BCFA2-399D-4826-85C4-42391630EA2F}" name="Stĺpec10728" dataDxfId="6272"/>
    <tableColumn id="10729" xr3:uid="{2BF71751-8C30-479D-9DD2-3481FE2ACA12}" name="Stĺpec10729" dataDxfId="6271"/>
    <tableColumn id="10730" xr3:uid="{AC438EE7-56CF-4419-8083-EAF2FDB3EDD6}" name="Stĺpec10730" dataDxfId="6270"/>
    <tableColumn id="10731" xr3:uid="{B321F5B9-5C49-4080-B988-FD886CFB1D84}" name="Stĺpec10731" dataDxfId="6269"/>
    <tableColumn id="10732" xr3:uid="{3EA63758-643B-4CE9-9D26-A46357391045}" name="Stĺpec10732" dataDxfId="6268"/>
    <tableColumn id="10733" xr3:uid="{4137019C-7A71-4584-9A57-F6CF607B14B0}" name="Stĺpec10733" dataDxfId="6267"/>
    <tableColumn id="10734" xr3:uid="{9EB4604F-C6E8-40E9-BD2E-0E0093D00258}" name="Stĺpec10734" dataDxfId="6266"/>
    <tableColumn id="10735" xr3:uid="{B122DB5B-6D97-49E6-996E-31D1884A5F7F}" name="Stĺpec10735" dataDxfId="6265"/>
    <tableColumn id="10736" xr3:uid="{7E9AA146-ABBA-4F49-B3C2-87EC581785C1}" name="Stĺpec10736" dataDxfId="6264"/>
    <tableColumn id="10737" xr3:uid="{0F8C27E3-3F1E-4A9A-BC71-AC69E1C183A1}" name="Stĺpec10737" dataDxfId="6263"/>
    <tableColumn id="10738" xr3:uid="{907BC0C9-F963-4051-BAB4-6A17E18E339F}" name="Stĺpec10738" dataDxfId="6262"/>
    <tableColumn id="10739" xr3:uid="{551A853E-FE5D-44EF-811D-31E035B43D13}" name="Stĺpec10739" dataDxfId="6261"/>
    <tableColumn id="10740" xr3:uid="{19422070-A35E-488A-BC94-30376B0117E0}" name="Stĺpec10740" dataDxfId="6260"/>
    <tableColumn id="10741" xr3:uid="{0E448E49-77DA-4A34-852B-A446B989D3F9}" name="Stĺpec10741" dataDxfId="6259"/>
    <tableColumn id="10742" xr3:uid="{1A5E67E9-F21F-4A50-98D3-C152F1E63426}" name="Stĺpec10742" dataDxfId="6258"/>
    <tableColumn id="10743" xr3:uid="{B62AE225-0B86-40CB-B903-E3B8D48826DA}" name="Stĺpec10743" dataDxfId="6257"/>
    <tableColumn id="10744" xr3:uid="{AF54168E-3305-486D-9941-2AFE49E3ED23}" name="Stĺpec10744" dataDxfId="6256"/>
    <tableColumn id="10745" xr3:uid="{3A5D9382-FD8A-4C43-B623-1FF7F3B4AFC3}" name="Stĺpec10745" dataDxfId="6255"/>
    <tableColumn id="10746" xr3:uid="{2ABC6029-D2F2-4A64-A70F-B6159767408E}" name="Stĺpec10746" dataDxfId="6254"/>
    <tableColumn id="10747" xr3:uid="{BFF4D70F-89A7-4C4D-B078-712676876244}" name="Stĺpec10747" dataDxfId="6253"/>
    <tableColumn id="10748" xr3:uid="{AF4415B3-8D16-40D4-80CB-238B823CE70D}" name="Stĺpec10748" dataDxfId="6252"/>
    <tableColumn id="10749" xr3:uid="{EBD8809F-0131-485B-8D6C-464B17A8804C}" name="Stĺpec10749" dataDxfId="6251"/>
    <tableColumn id="10750" xr3:uid="{22B7455B-57D6-457D-922A-5649E81B553B}" name="Stĺpec10750" dataDxfId="6250"/>
    <tableColumn id="10751" xr3:uid="{7158EDE6-98D0-4136-B6E7-6B551F199E4E}" name="Stĺpec10751" dataDxfId="6249"/>
    <tableColumn id="10752" xr3:uid="{B3925ADF-737D-4DBD-ABEA-0FCBE075A175}" name="Stĺpec10752" dataDxfId="6248"/>
    <tableColumn id="10753" xr3:uid="{F93C14EF-0D13-4968-AF5F-30A986226A90}" name="Stĺpec10753" dataDxfId="6247"/>
    <tableColumn id="10754" xr3:uid="{2CFDBB51-4986-4A85-84D7-86DBF1ABD5D0}" name="Stĺpec10754" dataDxfId="6246"/>
    <tableColumn id="10755" xr3:uid="{52A24A92-787F-42CD-95B0-7BF5953AFDDD}" name="Stĺpec10755" dataDxfId="6245"/>
    <tableColumn id="10756" xr3:uid="{790519EC-7BDB-4667-BADC-A5AB8E479F61}" name="Stĺpec10756" dataDxfId="6244"/>
    <tableColumn id="10757" xr3:uid="{3C2F2575-273E-4187-B32C-DE43ED890065}" name="Stĺpec10757" dataDxfId="6243"/>
    <tableColumn id="10758" xr3:uid="{D98EAAD4-97E7-4C44-8CE9-D499C603DD21}" name="Stĺpec10758" dataDxfId="6242"/>
    <tableColumn id="10759" xr3:uid="{97B78ECB-6765-48C4-93FC-4CD299E3860D}" name="Stĺpec10759" dataDxfId="6241"/>
    <tableColumn id="10760" xr3:uid="{BBCE224A-283C-4BF4-986F-16F1D6447E5F}" name="Stĺpec10760" dataDxfId="6240"/>
    <tableColumn id="10761" xr3:uid="{11F92BB5-4365-4F1F-BEE9-0F5CD6B5D5FC}" name="Stĺpec10761" dataDxfId="6239"/>
    <tableColumn id="10762" xr3:uid="{801A838B-9215-491A-A25D-71DF2293612C}" name="Stĺpec10762" dataDxfId="6238"/>
    <tableColumn id="10763" xr3:uid="{8610A9CB-DAFE-4702-A4CD-2BFCA9FE0D77}" name="Stĺpec10763" dataDxfId="6237"/>
    <tableColumn id="10764" xr3:uid="{E5E25F86-8196-46F3-B013-F6A8B5464EC2}" name="Stĺpec10764" dataDxfId="6236"/>
    <tableColumn id="10765" xr3:uid="{BD3422FE-6391-4437-B4E3-A88CAF66AC15}" name="Stĺpec10765" dataDxfId="6235"/>
    <tableColumn id="10766" xr3:uid="{972294D6-8F7C-4901-B7A2-07D79B0732F6}" name="Stĺpec10766" dataDxfId="6234"/>
    <tableColumn id="10767" xr3:uid="{CA11ADAE-91D5-4438-A633-2EF2C561DBAE}" name="Stĺpec10767" dataDxfId="6233"/>
    <tableColumn id="10768" xr3:uid="{5C68A5F3-3D37-4436-800E-CC1B9284D6CD}" name="Stĺpec10768" dataDxfId="6232"/>
    <tableColumn id="10769" xr3:uid="{2F74BEC8-617B-4B4D-A1DD-766AA772F458}" name="Stĺpec10769" dataDxfId="6231"/>
    <tableColumn id="10770" xr3:uid="{74299B24-901B-4CBC-A5D1-8CC76AFC6842}" name="Stĺpec10770" dataDxfId="6230"/>
    <tableColumn id="10771" xr3:uid="{5C282A7D-556E-4BE8-A871-056AA073BB81}" name="Stĺpec10771" dataDxfId="6229"/>
    <tableColumn id="10772" xr3:uid="{94ED9535-63B8-42C1-B73D-940166D250E6}" name="Stĺpec10772" dataDxfId="6228"/>
    <tableColumn id="10773" xr3:uid="{E53F5629-1CB2-45CD-9061-0B065CDA580D}" name="Stĺpec10773" dataDxfId="6227"/>
    <tableColumn id="10774" xr3:uid="{9AEBA12E-414D-4C4C-B1AB-C35C2EF8972D}" name="Stĺpec10774" dataDxfId="6226"/>
    <tableColumn id="10775" xr3:uid="{0057527E-D56F-4445-8DE8-D467F56C1FDE}" name="Stĺpec10775" dataDxfId="6225"/>
    <tableColumn id="10776" xr3:uid="{0BD4258E-8F8D-4874-B4A7-E6DFD1F220A1}" name="Stĺpec10776" dataDxfId="6224"/>
    <tableColumn id="10777" xr3:uid="{BF367E88-A309-42D1-8C5E-A2AAD23CDB04}" name="Stĺpec10777" dataDxfId="6223"/>
    <tableColumn id="10778" xr3:uid="{97D7A5AA-174C-48D1-9B8C-E7730D111D33}" name="Stĺpec10778" dataDxfId="6222"/>
    <tableColumn id="10779" xr3:uid="{ED502E2D-4C4C-4329-B813-60437DB37F6D}" name="Stĺpec10779" dataDxfId="6221"/>
    <tableColumn id="10780" xr3:uid="{AD63B219-5A5E-4C85-8B5A-8F679579F5A9}" name="Stĺpec10780" dataDxfId="6220"/>
    <tableColumn id="10781" xr3:uid="{7B33BE75-035D-4BCB-91FA-CB0CD0260679}" name="Stĺpec10781" dataDxfId="6219"/>
    <tableColumn id="10782" xr3:uid="{B4D8BCC0-4AEC-4156-A2B0-ED4DC9A8F7E6}" name="Stĺpec10782" dataDxfId="6218"/>
    <tableColumn id="10783" xr3:uid="{126CAEDB-52F0-4FF1-819D-DE495DE5F86C}" name="Stĺpec10783" dataDxfId="6217"/>
    <tableColumn id="10784" xr3:uid="{44D4ECD1-E9FB-48BD-BBA1-E015426B7E75}" name="Stĺpec10784" dataDxfId="6216"/>
    <tableColumn id="10785" xr3:uid="{64F137BC-B90D-4D9E-9C90-74EF7C2704A6}" name="Stĺpec10785" dataDxfId="6215"/>
    <tableColumn id="10786" xr3:uid="{6DE71158-D1E1-4106-BA59-D3A67D9CA4DB}" name="Stĺpec10786" dataDxfId="6214"/>
    <tableColumn id="10787" xr3:uid="{56821E70-7288-4BD0-9528-85D311723815}" name="Stĺpec10787" dataDxfId="6213"/>
    <tableColumn id="10788" xr3:uid="{D7249038-A78A-44AA-9952-0E582A35B70C}" name="Stĺpec10788" dataDxfId="6212"/>
    <tableColumn id="10789" xr3:uid="{56645CA5-19DD-43F9-B277-CB4551011A1C}" name="Stĺpec10789" dataDxfId="6211"/>
    <tableColumn id="10790" xr3:uid="{17F595FD-91FF-44DC-A018-6B0480390826}" name="Stĺpec10790" dataDxfId="6210"/>
    <tableColumn id="10791" xr3:uid="{E1D79ACB-9F7E-4298-830F-7D4E9EAD13B7}" name="Stĺpec10791" dataDxfId="6209"/>
    <tableColumn id="10792" xr3:uid="{9CD3F40A-5D77-494B-B3DB-AD57E495E8FE}" name="Stĺpec10792" dataDxfId="6208"/>
    <tableColumn id="10793" xr3:uid="{2983F843-7FBB-489E-8BE2-6D81B2C2215D}" name="Stĺpec10793" dataDxfId="6207"/>
    <tableColumn id="10794" xr3:uid="{8A1BA148-43C9-4152-B8E4-D882C7DD9DA6}" name="Stĺpec10794" dataDxfId="6206"/>
    <tableColumn id="10795" xr3:uid="{2299536D-9D91-47F5-8120-78BA277F1AC2}" name="Stĺpec10795" dataDxfId="6205"/>
    <tableColumn id="10796" xr3:uid="{45FEE76A-BA56-4EDF-9E9D-FEC6D0EE814F}" name="Stĺpec10796" dataDxfId="6204"/>
    <tableColumn id="10797" xr3:uid="{AD675E83-A1EE-462C-8B0E-0A7B9EA61E89}" name="Stĺpec10797" dataDxfId="6203"/>
    <tableColumn id="10798" xr3:uid="{BC8363E5-4BD7-4752-82A5-7F9FEE364926}" name="Stĺpec10798" dataDxfId="6202"/>
    <tableColumn id="10799" xr3:uid="{7695DE86-23C1-4845-9419-D37190C32B77}" name="Stĺpec10799" dataDxfId="6201"/>
    <tableColumn id="10800" xr3:uid="{E1AA35FC-0713-4F8C-B7EA-C52F3E6FA197}" name="Stĺpec10800" dataDxfId="6200"/>
    <tableColumn id="10801" xr3:uid="{038F0830-70AB-47DD-8350-55E641D0E9F1}" name="Stĺpec10801" dataDxfId="6199"/>
    <tableColumn id="10802" xr3:uid="{2443594C-0E3E-4DA2-A4C0-4DCBAB2E54B6}" name="Stĺpec10802" dataDxfId="6198"/>
    <tableColumn id="10803" xr3:uid="{6C345584-9A5E-4C10-88DF-62158BF3A112}" name="Stĺpec10803" dataDxfId="6197"/>
    <tableColumn id="10804" xr3:uid="{7BE50316-12FE-45BB-A919-1B4A642A347C}" name="Stĺpec10804" dataDxfId="6196"/>
    <tableColumn id="10805" xr3:uid="{239EFCFE-601D-46A2-A5C3-2167F3271893}" name="Stĺpec10805" dataDxfId="6195"/>
    <tableColumn id="10806" xr3:uid="{58FAB51A-61F4-4AAF-80BD-B7989F854B8D}" name="Stĺpec10806" dataDxfId="6194"/>
    <tableColumn id="10807" xr3:uid="{782068BD-E176-4F88-BDCC-BFF262D339AF}" name="Stĺpec10807" dataDxfId="6193"/>
    <tableColumn id="10808" xr3:uid="{EA942D38-3863-4747-9730-AFEB0FB5C3EC}" name="Stĺpec10808" dataDxfId="6192"/>
    <tableColumn id="10809" xr3:uid="{0622E228-D713-4695-808E-46925C4438A9}" name="Stĺpec10809" dataDxfId="6191"/>
    <tableColumn id="10810" xr3:uid="{83FE4DC5-0AAD-41EA-B004-F912DAA1CBA6}" name="Stĺpec10810" dataDxfId="6190"/>
    <tableColumn id="10811" xr3:uid="{64BEFDA9-0413-40B2-9BDA-B5D816A43C1C}" name="Stĺpec10811" dataDxfId="6189"/>
    <tableColumn id="10812" xr3:uid="{F6ED8AB5-6E88-4FE6-B68F-2DC7E6DC1A09}" name="Stĺpec10812" dataDxfId="6188"/>
    <tableColumn id="10813" xr3:uid="{DC638048-8206-4B73-B055-409C153AB659}" name="Stĺpec10813" dataDxfId="6187"/>
    <tableColumn id="10814" xr3:uid="{C951CEB1-1E0D-4777-9CC5-B01A4FA4F940}" name="Stĺpec10814" dataDxfId="6186"/>
    <tableColumn id="10815" xr3:uid="{2BCF5ACD-2EFD-4FF7-B09E-A151699764EE}" name="Stĺpec10815" dataDxfId="6185"/>
    <tableColumn id="10816" xr3:uid="{82E2AFBB-5B1E-418C-AEF2-AA83CF229086}" name="Stĺpec10816" dataDxfId="6184"/>
    <tableColumn id="10817" xr3:uid="{BB70BF32-562E-483D-881A-133ABC1B5DC5}" name="Stĺpec10817" dataDxfId="6183"/>
    <tableColumn id="10818" xr3:uid="{8956C692-C44E-41A3-9EFF-CFD9CD6AF8C8}" name="Stĺpec10818" dataDxfId="6182"/>
    <tableColumn id="10819" xr3:uid="{EC6D97A6-88A1-470F-8510-9B4205325332}" name="Stĺpec10819" dataDxfId="6181"/>
    <tableColumn id="10820" xr3:uid="{8A6BBA21-E114-4BDC-8B78-D398D442B287}" name="Stĺpec10820" dataDxfId="6180"/>
    <tableColumn id="10821" xr3:uid="{8DB57B36-F601-48EF-A665-2E8FCC267DC7}" name="Stĺpec10821" dataDxfId="6179"/>
    <tableColumn id="10822" xr3:uid="{42E79382-AD83-4F5E-8423-551013743B82}" name="Stĺpec10822" dataDxfId="6178"/>
    <tableColumn id="10823" xr3:uid="{F82E280F-3362-4854-A4B7-5B96DABC7FEB}" name="Stĺpec10823" dataDxfId="6177"/>
    <tableColumn id="10824" xr3:uid="{BA5BFFFF-804D-4A53-9DD3-A97E079AD2B2}" name="Stĺpec10824" dataDxfId="6176"/>
    <tableColumn id="10825" xr3:uid="{26B09F9E-268C-4E47-88F0-876DF4B41514}" name="Stĺpec10825" dataDxfId="6175"/>
    <tableColumn id="10826" xr3:uid="{03A75610-BAF2-4362-BD41-E65F21116B9C}" name="Stĺpec10826" dataDxfId="6174"/>
    <tableColumn id="10827" xr3:uid="{5C144339-2CCB-45E1-A800-8C7D2B87575D}" name="Stĺpec10827" dataDxfId="6173"/>
    <tableColumn id="10828" xr3:uid="{4394997B-74E5-4189-8037-09DCA114522D}" name="Stĺpec10828" dataDxfId="6172"/>
    <tableColumn id="10829" xr3:uid="{45243146-53B8-42BB-8EA6-6B0E768A7B0F}" name="Stĺpec10829" dataDxfId="6171"/>
    <tableColumn id="10830" xr3:uid="{43E22F2F-3F5D-4A1B-8F08-00C4B6B8B45C}" name="Stĺpec10830" dataDxfId="6170"/>
    <tableColumn id="10831" xr3:uid="{1F03333C-FCBD-46D1-ACCA-E1D065780854}" name="Stĺpec10831" dataDxfId="6169"/>
    <tableColumn id="10832" xr3:uid="{FA72FC9A-08C9-4129-92DF-9F670283728C}" name="Stĺpec10832" dataDxfId="6168"/>
    <tableColumn id="10833" xr3:uid="{F6C46AFA-42B7-41C8-B40D-A5DF852C956D}" name="Stĺpec10833" dataDxfId="6167"/>
    <tableColumn id="10834" xr3:uid="{7EC0069F-8573-4C25-8D5E-4E2979B444D3}" name="Stĺpec10834" dataDxfId="6166"/>
    <tableColumn id="10835" xr3:uid="{E25B82DB-1B48-4F4D-B020-3C4633187B9D}" name="Stĺpec10835" dataDxfId="6165"/>
    <tableColumn id="10836" xr3:uid="{CBCCCD2D-8204-408A-95DE-C704695E5843}" name="Stĺpec10836" dataDxfId="6164"/>
    <tableColumn id="10837" xr3:uid="{DB38EC91-2628-4EF5-BBC5-55A1A69E3DD7}" name="Stĺpec10837" dataDxfId="6163"/>
    <tableColumn id="10838" xr3:uid="{111E5928-4DDF-4F2D-83C6-9664BBC2BABF}" name="Stĺpec10838" dataDxfId="6162"/>
    <tableColumn id="10839" xr3:uid="{0A80E013-3C90-454B-9A27-2931C7D46D4C}" name="Stĺpec10839" dataDxfId="6161"/>
    <tableColumn id="10840" xr3:uid="{6658C2D9-15B5-4233-B7DF-052E92B0A8C5}" name="Stĺpec10840" dataDxfId="6160"/>
    <tableColumn id="10841" xr3:uid="{66F58918-22F5-499B-9873-73C7979F3951}" name="Stĺpec10841" dataDxfId="6159"/>
    <tableColumn id="10842" xr3:uid="{4B25250F-FD72-4B32-9215-0E32AA8BEBD2}" name="Stĺpec10842" dataDxfId="6158"/>
    <tableColumn id="10843" xr3:uid="{B13CEDA2-19E5-4374-B78E-A8553F740D75}" name="Stĺpec10843" dataDxfId="6157"/>
    <tableColumn id="10844" xr3:uid="{A8E9C08F-92D9-45D2-897C-60C410B23EEF}" name="Stĺpec10844" dataDxfId="6156"/>
    <tableColumn id="10845" xr3:uid="{7A65486B-9B9C-4709-AD56-5B8BEE4AEDFF}" name="Stĺpec10845" dataDxfId="6155"/>
    <tableColumn id="10846" xr3:uid="{C91ACAB5-B3C8-424D-BCCC-A6357AEC5B76}" name="Stĺpec10846" dataDxfId="6154"/>
    <tableColumn id="10847" xr3:uid="{A429924A-DB7C-4E2A-8A0A-8E24191353A3}" name="Stĺpec10847" dataDxfId="6153"/>
    <tableColumn id="10848" xr3:uid="{4A31CF67-3523-4CFC-888E-6B458A35E75D}" name="Stĺpec10848" dataDxfId="6152"/>
    <tableColumn id="10849" xr3:uid="{D6897EC2-D5CC-4149-9407-716370182FE1}" name="Stĺpec10849" dataDxfId="6151"/>
    <tableColumn id="10850" xr3:uid="{9A11E931-A03F-44D0-A76A-4CAFFBA92C4A}" name="Stĺpec10850" dataDxfId="6150"/>
    <tableColumn id="10851" xr3:uid="{A6D6D158-B6B8-4094-A93C-422F55F50029}" name="Stĺpec10851" dataDxfId="6149"/>
    <tableColumn id="10852" xr3:uid="{0EA74513-E322-4991-B266-1DF6904B61A2}" name="Stĺpec10852" dataDxfId="6148"/>
    <tableColumn id="10853" xr3:uid="{BD33D9B5-B0F4-4D8F-B45C-B5828B05A59D}" name="Stĺpec10853" dataDxfId="6147"/>
    <tableColumn id="10854" xr3:uid="{34F50328-6BCA-4A8B-B3D2-E622614046DA}" name="Stĺpec10854" dataDxfId="6146"/>
    <tableColumn id="10855" xr3:uid="{D3959D19-0889-42F4-A697-256BBFF274D9}" name="Stĺpec10855" dataDxfId="6145"/>
    <tableColumn id="10856" xr3:uid="{4C8C78C6-3852-47DD-91CB-DB6477C86FAF}" name="Stĺpec10856" dataDxfId="6144"/>
    <tableColumn id="10857" xr3:uid="{BB047F9F-849B-4A8F-A056-77F839EC0CB1}" name="Stĺpec10857" dataDxfId="6143"/>
    <tableColumn id="10858" xr3:uid="{4BB6DEBB-A8FD-4B07-9619-469C763DEF29}" name="Stĺpec10858" dataDxfId="6142"/>
    <tableColumn id="10859" xr3:uid="{63116B87-8956-4685-9567-0B33F1B1F1E4}" name="Stĺpec10859" dataDxfId="6141"/>
    <tableColumn id="10860" xr3:uid="{5A040D5E-DD96-4C8C-B2FA-B49D8CEEBAB3}" name="Stĺpec10860" dataDxfId="6140"/>
    <tableColumn id="10861" xr3:uid="{81C11046-F63F-4082-A5A4-26D39179E97D}" name="Stĺpec10861" dataDxfId="6139"/>
    <tableColumn id="10862" xr3:uid="{47EEFB18-62F6-4371-B1FB-D6479DB6201D}" name="Stĺpec10862" dataDxfId="6138"/>
    <tableColumn id="10863" xr3:uid="{0E9A8409-B43D-4624-BBC0-8B57A97BF841}" name="Stĺpec10863" dataDxfId="6137"/>
    <tableColumn id="10864" xr3:uid="{8BE269A7-7F1C-45E4-9308-FEDC53FDBA19}" name="Stĺpec10864" dataDxfId="6136"/>
    <tableColumn id="10865" xr3:uid="{658AB061-2F81-4104-B8B5-AEBF8E6EECAA}" name="Stĺpec10865" dataDxfId="6135"/>
    <tableColumn id="10866" xr3:uid="{8FEFB0ED-7032-4810-93DC-E224E30130B4}" name="Stĺpec10866" dataDxfId="6134"/>
    <tableColumn id="10867" xr3:uid="{86C141A8-2B14-454E-9B72-47C4AC2A0334}" name="Stĺpec10867" dataDxfId="6133"/>
    <tableColumn id="10868" xr3:uid="{2243EC67-A724-4D9D-A417-A52EFD09A706}" name="Stĺpec10868" dataDxfId="6132"/>
    <tableColumn id="10869" xr3:uid="{F823C202-63B8-4595-8E08-BEEA315C181F}" name="Stĺpec10869" dataDxfId="6131"/>
    <tableColumn id="10870" xr3:uid="{02909AE4-194D-4F27-A78C-E3AEBE5802E5}" name="Stĺpec10870" dataDxfId="6130"/>
    <tableColumn id="10871" xr3:uid="{6916F871-F97C-479B-B756-FD4E1988D87A}" name="Stĺpec10871" dataDxfId="6129"/>
    <tableColumn id="10872" xr3:uid="{412215ED-B1D4-417A-A537-FFC397E16F31}" name="Stĺpec10872" dataDxfId="6128"/>
    <tableColumn id="10873" xr3:uid="{9DE5F1DF-25B3-425F-9C3C-80141011290B}" name="Stĺpec10873" dataDxfId="6127"/>
    <tableColumn id="10874" xr3:uid="{ECC859C8-CC57-4B60-8072-03C6E26D9B39}" name="Stĺpec10874" dataDxfId="6126"/>
    <tableColumn id="10875" xr3:uid="{168F01DA-9713-4131-9028-FE3981ED4290}" name="Stĺpec10875" dataDxfId="6125"/>
    <tableColumn id="10876" xr3:uid="{C0A44016-B018-4BA4-BF30-73D540EB9519}" name="Stĺpec10876" dataDxfId="6124"/>
    <tableColumn id="10877" xr3:uid="{8F173255-CAF6-45FF-8BB9-CA48CC8F2EDF}" name="Stĺpec10877" dataDxfId="6123"/>
    <tableColumn id="10878" xr3:uid="{6CDCD9BC-9D85-4BE8-94CF-353075E58B5E}" name="Stĺpec10878" dataDxfId="6122"/>
    <tableColumn id="10879" xr3:uid="{17B34E1F-3591-4897-B7C6-32CB85CC3EA7}" name="Stĺpec10879" dataDxfId="6121"/>
    <tableColumn id="10880" xr3:uid="{04312C99-0049-4523-BE6A-926C5A92EBCA}" name="Stĺpec10880" dataDxfId="6120"/>
    <tableColumn id="10881" xr3:uid="{65673F66-AF8F-451B-A829-01F95AA1E0C9}" name="Stĺpec10881" dataDxfId="6119"/>
    <tableColumn id="10882" xr3:uid="{7CDDE872-75EC-454C-8E55-EF6CAC44F341}" name="Stĺpec10882" dataDxfId="6118"/>
    <tableColumn id="10883" xr3:uid="{3EEE3336-112A-43BB-8918-0531363A808C}" name="Stĺpec10883" dataDxfId="6117"/>
    <tableColumn id="10884" xr3:uid="{A5111109-5369-4C26-A6B4-26D00A0C78C1}" name="Stĺpec10884" dataDxfId="6116"/>
    <tableColumn id="10885" xr3:uid="{938AA69F-95C8-4B50-A229-D32F61550AB4}" name="Stĺpec10885" dataDxfId="6115"/>
    <tableColumn id="10886" xr3:uid="{DE3B1E42-D088-4400-A246-64825461D599}" name="Stĺpec10886" dataDxfId="6114"/>
    <tableColumn id="10887" xr3:uid="{B9A4786B-ED39-4757-A286-6D066EE47CDC}" name="Stĺpec10887" dataDxfId="6113"/>
    <tableColumn id="10888" xr3:uid="{0BD93F15-33B8-4A9D-A019-1E7CF562F83E}" name="Stĺpec10888" dataDxfId="6112"/>
    <tableColumn id="10889" xr3:uid="{FA6291EF-5B87-4C4A-BEFD-A6FBEB56568F}" name="Stĺpec10889" dataDxfId="6111"/>
    <tableColumn id="10890" xr3:uid="{69E249A8-1D78-49FB-BDFD-251FD7928EDA}" name="Stĺpec10890" dataDxfId="6110"/>
    <tableColumn id="10891" xr3:uid="{49A41DFA-5D58-42E7-8A11-606A7D9FAFC9}" name="Stĺpec10891" dataDxfId="6109"/>
    <tableColumn id="10892" xr3:uid="{F41ADC45-35FF-4090-9D6F-BE80310E45D2}" name="Stĺpec10892" dataDxfId="6108"/>
    <tableColumn id="10893" xr3:uid="{39D3827C-1B3F-473A-94FE-268C92FA6B09}" name="Stĺpec10893" dataDxfId="6107"/>
    <tableColumn id="10894" xr3:uid="{83A423F5-D008-4779-8299-BA61C418F04F}" name="Stĺpec10894" dataDxfId="6106"/>
    <tableColumn id="10895" xr3:uid="{05F8F24D-4543-4955-80E3-B629054BD69C}" name="Stĺpec10895" dataDxfId="6105"/>
    <tableColumn id="10896" xr3:uid="{80896EE7-E549-4F41-8E63-48919C44F7E4}" name="Stĺpec10896" dataDxfId="6104"/>
    <tableColumn id="10897" xr3:uid="{205BA3F5-6D45-4C1A-89BC-04E4A0B379C7}" name="Stĺpec10897" dataDxfId="6103"/>
    <tableColumn id="10898" xr3:uid="{BA900282-027E-4777-B05E-BDE76165D2D6}" name="Stĺpec10898" dataDxfId="6102"/>
    <tableColumn id="10899" xr3:uid="{B9EB6989-41F3-4EDC-91FD-55A75B2A8B86}" name="Stĺpec10899" dataDxfId="6101"/>
    <tableColumn id="10900" xr3:uid="{30A878F9-A0A4-4A66-9EB4-E9D1D13E7E42}" name="Stĺpec10900" dataDxfId="6100"/>
    <tableColumn id="10901" xr3:uid="{BD5B0395-32EC-4B64-8F86-9C9773AE8D97}" name="Stĺpec10901" dataDxfId="6099"/>
    <tableColumn id="10902" xr3:uid="{986B17AA-0767-4D9F-9D32-FAE7B845356E}" name="Stĺpec10902" dataDxfId="6098"/>
    <tableColumn id="10903" xr3:uid="{4CB4C9D9-0628-4449-B66A-90BC6EC1DF75}" name="Stĺpec10903" dataDxfId="6097"/>
    <tableColumn id="10904" xr3:uid="{0DADC068-6129-4EE3-86BB-556CA3D5A48A}" name="Stĺpec10904" dataDxfId="6096"/>
    <tableColumn id="10905" xr3:uid="{D40C1E9E-A6C0-4925-8D80-0E682DA0DF90}" name="Stĺpec10905" dataDxfId="6095"/>
    <tableColumn id="10906" xr3:uid="{289A5539-3663-4089-BC28-EBCE5368CA49}" name="Stĺpec10906" dataDxfId="6094"/>
    <tableColumn id="10907" xr3:uid="{8112E8BF-DEDA-427A-9A27-82FA8E89F66F}" name="Stĺpec10907" dataDxfId="6093"/>
    <tableColumn id="10908" xr3:uid="{42D92D0B-C5A6-4651-9589-B87A89AC0DBA}" name="Stĺpec10908" dataDxfId="6092"/>
    <tableColumn id="10909" xr3:uid="{201B4051-2F29-41FF-A0A9-A7F9516F6FBE}" name="Stĺpec10909" dataDxfId="6091"/>
    <tableColumn id="10910" xr3:uid="{D85C91B5-E3C4-428C-8CF1-1DF344340E99}" name="Stĺpec10910" dataDxfId="6090"/>
    <tableColumn id="10911" xr3:uid="{C58C1327-9140-424E-8A7A-618D05D18A62}" name="Stĺpec10911" dataDxfId="6089"/>
    <tableColumn id="10912" xr3:uid="{A0B697C3-D0F2-4C63-98AD-566028371BD8}" name="Stĺpec10912" dataDxfId="6088"/>
    <tableColumn id="10913" xr3:uid="{123FECAF-C970-406B-AB2A-F7778ABE9FE0}" name="Stĺpec10913" dataDxfId="6087"/>
    <tableColumn id="10914" xr3:uid="{85D4D8EA-968A-4740-B8D3-67627F2146C3}" name="Stĺpec10914" dataDxfId="6086"/>
    <tableColumn id="10915" xr3:uid="{AD8DAC4C-F0BD-44EB-9B6A-3343C5E4DD88}" name="Stĺpec10915" dataDxfId="6085"/>
    <tableColumn id="10916" xr3:uid="{70A1CD75-14EC-4C2C-9AAD-A43A4BCC2D96}" name="Stĺpec10916" dataDxfId="6084"/>
    <tableColumn id="10917" xr3:uid="{D8F066AA-5EE7-48E8-B955-9104A9FA51CB}" name="Stĺpec10917" dataDxfId="6083"/>
    <tableColumn id="10918" xr3:uid="{A3E690CD-0470-4B75-9CF4-98DC2A608ABB}" name="Stĺpec10918" dataDxfId="6082"/>
    <tableColumn id="10919" xr3:uid="{060FAF6D-2D9B-43A3-AE55-51BE56921CCE}" name="Stĺpec10919" dataDxfId="6081"/>
    <tableColumn id="10920" xr3:uid="{9D3A199C-24C9-4345-9445-9A2BB07E36B1}" name="Stĺpec10920" dataDxfId="6080"/>
    <tableColumn id="10921" xr3:uid="{4CD0662F-824E-4176-B925-97592C311D77}" name="Stĺpec10921" dataDxfId="6079"/>
    <tableColumn id="10922" xr3:uid="{4D3B2246-4C8C-464F-B60D-E6B2485E0BD0}" name="Stĺpec10922" dataDxfId="6078"/>
    <tableColumn id="10923" xr3:uid="{D53D49C3-80B0-44A1-A62D-8517B482D320}" name="Stĺpec10923" dataDxfId="6077"/>
    <tableColumn id="10924" xr3:uid="{772C74D0-73DA-4496-A7F4-8951074A9C15}" name="Stĺpec10924" dataDxfId="6076"/>
    <tableColumn id="10925" xr3:uid="{C77BD36F-BEED-4B2C-8055-283F423B523B}" name="Stĺpec10925" dataDxfId="6075"/>
    <tableColumn id="10926" xr3:uid="{08762263-FE51-4B5F-8713-CA3D460926DC}" name="Stĺpec10926" dataDxfId="6074"/>
    <tableColumn id="10927" xr3:uid="{F353FF52-381E-4A24-9DE0-4CECC5B476DB}" name="Stĺpec10927" dataDxfId="6073"/>
    <tableColumn id="10928" xr3:uid="{65659C89-2A95-4281-BF31-043F5BE4E1D6}" name="Stĺpec10928" dataDxfId="6072"/>
    <tableColumn id="10929" xr3:uid="{110E4450-8D7A-4974-ACD9-3E62826D27E4}" name="Stĺpec10929" dataDxfId="6071"/>
    <tableColumn id="10930" xr3:uid="{92E4EE5D-1FDF-4E58-9CA0-04ACAB00B4B8}" name="Stĺpec10930" dataDxfId="6070"/>
    <tableColumn id="10931" xr3:uid="{DFCD412D-EBFC-49AE-AFBE-8478A055C4F6}" name="Stĺpec10931" dataDxfId="6069"/>
    <tableColumn id="10932" xr3:uid="{592A410C-F3A9-47F5-92D1-FB59CA0A760B}" name="Stĺpec10932" dataDxfId="6068"/>
    <tableColumn id="10933" xr3:uid="{0F6950E5-5F57-4E02-B974-98D7391BFA1C}" name="Stĺpec10933" dataDxfId="6067"/>
    <tableColumn id="10934" xr3:uid="{355C799A-29BA-4E3D-9A4D-4B66010D916A}" name="Stĺpec10934" dataDxfId="6066"/>
    <tableColumn id="10935" xr3:uid="{4818600A-0D40-4D8C-ADF0-78DDF84AB280}" name="Stĺpec10935" dataDxfId="6065"/>
    <tableColumn id="10936" xr3:uid="{A0BF5944-49C5-4DAE-B77B-565D351B9A9E}" name="Stĺpec10936" dataDxfId="6064"/>
    <tableColumn id="10937" xr3:uid="{12C2A0A9-E13D-4E84-92D3-8011963C9CE2}" name="Stĺpec10937" dataDxfId="6063"/>
    <tableColumn id="10938" xr3:uid="{A97B6225-60B3-4FB5-9CB0-76EEFCC1C188}" name="Stĺpec10938" dataDxfId="6062"/>
    <tableColumn id="10939" xr3:uid="{48E86FEA-25D5-4E31-B25E-BA6395F899AD}" name="Stĺpec10939" dataDxfId="6061"/>
    <tableColumn id="10940" xr3:uid="{5492B1A5-5A63-4AC9-B2C8-4B1CBFB591B7}" name="Stĺpec10940" dataDxfId="6060"/>
    <tableColumn id="10941" xr3:uid="{4E027C98-E2BD-4319-80EC-C0F5F55894E2}" name="Stĺpec10941" dataDxfId="6059"/>
    <tableColumn id="10942" xr3:uid="{5BCCD8A9-FDC7-4C36-B82A-3D3515845FF1}" name="Stĺpec10942" dataDxfId="6058"/>
    <tableColumn id="10943" xr3:uid="{71579A0F-BFD9-4589-A3A6-004F6E780D5B}" name="Stĺpec10943" dataDxfId="6057"/>
    <tableColumn id="10944" xr3:uid="{90B8CE15-E686-4B2A-9D95-C72A87ED026E}" name="Stĺpec10944" dataDxfId="6056"/>
    <tableColumn id="10945" xr3:uid="{D45924AC-7E12-4B66-953E-129A320C1499}" name="Stĺpec10945" dataDxfId="6055"/>
    <tableColumn id="10946" xr3:uid="{3D735891-2DF3-45EC-9CED-43970CCE97A0}" name="Stĺpec10946" dataDxfId="6054"/>
    <tableColumn id="10947" xr3:uid="{C823B842-2F11-4254-AE7D-30CB7163C461}" name="Stĺpec10947" dataDxfId="6053"/>
    <tableColumn id="10948" xr3:uid="{C71E9AE8-30F0-42EB-B24C-FFE30496E1C5}" name="Stĺpec10948" dataDxfId="6052"/>
    <tableColumn id="10949" xr3:uid="{01F7D245-609A-43BE-90F3-B489B99B5BEF}" name="Stĺpec10949" dataDxfId="6051"/>
    <tableColumn id="10950" xr3:uid="{D4684C35-B0CD-4AD5-BB56-8581B291ADB5}" name="Stĺpec10950" dataDxfId="6050"/>
    <tableColumn id="10951" xr3:uid="{4E460C7F-49FF-48DF-A24F-1B34620C1756}" name="Stĺpec10951" dataDxfId="6049"/>
    <tableColumn id="10952" xr3:uid="{C2CA6773-B11C-4C02-ABC7-BD1F1B73EB38}" name="Stĺpec10952" dataDxfId="6048"/>
    <tableColumn id="10953" xr3:uid="{8E4586E1-14D6-452A-8EAF-4106B96193EF}" name="Stĺpec10953" dataDxfId="6047"/>
    <tableColumn id="10954" xr3:uid="{3AC593A0-C9AB-46C7-9981-843D1B16230D}" name="Stĺpec10954" dataDxfId="6046"/>
    <tableColumn id="10955" xr3:uid="{61D6B544-EF0A-43F3-B3DA-F50DD6C98CFE}" name="Stĺpec10955" dataDxfId="6045"/>
    <tableColumn id="10956" xr3:uid="{2B6E673E-1613-41AC-B683-2C28D42DE58E}" name="Stĺpec10956" dataDxfId="6044"/>
    <tableColumn id="10957" xr3:uid="{2011B2FF-34C7-4F43-8372-AFC77CAA4F22}" name="Stĺpec10957" dataDxfId="6043"/>
    <tableColumn id="10958" xr3:uid="{9C2D6FEC-3432-4982-BB12-46283ED9010E}" name="Stĺpec10958" dataDxfId="6042"/>
    <tableColumn id="10959" xr3:uid="{21DFD426-1CE4-4EE1-AD25-C56956D77F6B}" name="Stĺpec10959" dataDxfId="6041"/>
    <tableColumn id="10960" xr3:uid="{D0AEE4FF-8788-4B4C-A086-9FEB20FC08CC}" name="Stĺpec10960" dataDxfId="6040"/>
    <tableColumn id="10961" xr3:uid="{2AF87EBC-E6C6-493A-987E-677A47A1A18F}" name="Stĺpec10961" dataDxfId="6039"/>
    <tableColumn id="10962" xr3:uid="{4903B842-89DC-4555-8992-37D693DAD52F}" name="Stĺpec10962" dataDxfId="6038"/>
    <tableColumn id="10963" xr3:uid="{530200A7-AA00-473F-AF95-C7739F757124}" name="Stĺpec10963" dataDxfId="6037"/>
    <tableColumn id="10964" xr3:uid="{FF31EAB2-03AC-478C-BD92-1282620C9CD8}" name="Stĺpec10964" dataDxfId="6036"/>
    <tableColumn id="10965" xr3:uid="{DD68B244-C359-4509-A1BC-12FEA34BC05B}" name="Stĺpec10965" dataDxfId="6035"/>
    <tableColumn id="10966" xr3:uid="{BC295E70-7DE5-4DFD-88C2-2EE110DA13DD}" name="Stĺpec10966" dataDxfId="6034"/>
    <tableColumn id="10967" xr3:uid="{F6B04F86-AB34-4DE9-A3A5-39CD339836E9}" name="Stĺpec10967" dataDxfId="6033"/>
    <tableColumn id="10968" xr3:uid="{B3882007-83DC-4C49-BC31-54FC800FAA28}" name="Stĺpec10968" dataDxfId="6032"/>
    <tableColumn id="10969" xr3:uid="{CAA1B1C4-7737-43C5-BC82-3BCD08D0A14E}" name="Stĺpec10969" dataDxfId="6031"/>
    <tableColumn id="10970" xr3:uid="{1895D7C7-32AA-468A-9A7B-425446E3C8B4}" name="Stĺpec10970" dataDxfId="6030"/>
    <tableColumn id="10971" xr3:uid="{13D08B80-E9B4-427D-B09B-7357FB4A2F47}" name="Stĺpec10971" dataDxfId="6029"/>
    <tableColumn id="10972" xr3:uid="{D876967C-319E-47B5-BEF3-A318CC3132FA}" name="Stĺpec10972" dataDxfId="6028"/>
    <tableColumn id="10973" xr3:uid="{34980626-5E1C-4733-8158-757C39634019}" name="Stĺpec10973" dataDxfId="6027"/>
    <tableColumn id="10974" xr3:uid="{80EEDF43-53EB-41E2-A5E0-8CBB89BD3A71}" name="Stĺpec10974" dataDxfId="6026"/>
    <tableColumn id="10975" xr3:uid="{93DC1809-B67C-4219-B453-AE499CBFD4A8}" name="Stĺpec10975" dataDxfId="6025"/>
    <tableColumn id="10976" xr3:uid="{9A66347B-0289-4D14-B624-4FBEE11B00A3}" name="Stĺpec10976" dataDxfId="6024"/>
    <tableColumn id="10977" xr3:uid="{E25BE502-F5E7-4E63-A97C-DE7F8D163D70}" name="Stĺpec10977" dataDxfId="6023"/>
    <tableColumn id="10978" xr3:uid="{0890B6DA-4535-4C50-97FB-CBED915C5DB9}" name="Stĺpec10978" dataDxfId="6022"/>
    <tableColumn id="10979" xr3:uid="{37B1AC2F-6724-4870-986C-B9E85EBDA3B7}" name="Stĺpec10979" dataDxfId="6021"/>
    <tableColumn id="10980" xr3:uid="{9A0F8DB0-121C-478C-B41E-649724C0C9E5}" name="Stĺpec10980" dataDxfId="6020"/>
    <tableColumn id="10981" xr3:uid="{98D2161B-347C-49D0-9A51-EEF5A79F181A}" name="Stĺpec10981" dataDxfId="6019"/>
    <tableColumn id="10982" xr3:uid="{D112ACA6-451C-4A57-A060-2FF8794F314A}" name="Stĺpec10982" dataDxfId="6018"/>
    <tableColumn id="10983" xr3:uid="{334D2EE5-CC33-45CD-B265-D1BC182FA496}" name="Stĺpec10983" dataDxfId="6017"/>
    <tableColumn id="10984" xr3:uid="{87B76B59-59A8-4573-A3D5-C87D7FFE6A2B}" name="Stĺpec10984" dataDxfId="6016"/>
    <tableColumn id="10985" xr3:uid="{DCF17D0A-0877-47A0-9E10-3401937F2D0F}" name="Stĺpec10985" dataDxfId="6015"/>
    <tableColumn id="10986" xr3:uid="{F1342016-1DBC-45CF-9132-E2AE868A90FA}" name="Stĺpec10986" dataDxfId="6014"/>
    <tableColumn id="10987" xr3:uid="{E86D14BF-AE8D-4FF5-81CD-4DB19AF161FE}" name="Stĺpec10987" dataDxfId="6013"/>
    <tableColumn id="10988" xr3:uid="{ACB9DB72-4095-4EFB-AFAE-D367C85FA8C4}" name="Stĺpec10988" dataDxfId="6012"/>
    <tableColumn id="10989" xr3:uid="{45CD852C-DFFC-4E68-9462-1B80926FA4CE}" name="Stĺpec10989" dataDxfId="6011"/>
    <tableColumn id="10990" xr3:uid="{66CBC479-40AA-4881-B993-17BF0B4BD353}" name="Stĺpec10990" dataDxfId="6010"/>
    <tableColumn id="10991" xr3:uid="{6774F4E8-A020-44A5-A37A-FC7B3654E480}" name="Stĺpec10991" dataDxfId="6009"/>
    <tableColumn id="10992" xr3:uid="{0B71768F-D130-456B-858C-3D3C039662DA}" name="Stĺpec10992" dataDxfId="6008"/>
    <tableColumn id="10993" xr3:uid="{A9BD5A4C-8718-4D04-BA68-FECD5C3288DA}" name="Stĺpec10993" dataDxfId="6007"/>
    <tableColumn id="10994" xr3:uid="{83AF8CD1-AF4D-44DD-B99B-CAABF25B1B8C}" name="Stĺpec10994" dataDxfId="6006"/>
    <tableColumn id="10995" xr3:uid="{15F78171-9C55-42D2-B967-46F60524C427}" name="Stĺpec10995" dataDxfId="6005"/>
    <tableColumn id="10996" xr3:uid="{98682D19-FC9E-4CF5-8884-E232DE87B4F4}" name="Stĺpec10996" dataDxfId="6004"/>
    <tableColumn id="10997" xr3:uid="{70614304-BB3B-47D6-AACF-BA001CD8F515}" name="Stĺpec10997" dataDxfId="6003"/>
    <tableColumn id="10998" xr3:uid="{FB1A1C9F-3ECC-41B9-9C80-02982F29A105}" name="Stĺpec10998" dataDxfId="6002"/>
    <tableColumn id="10999" xr3:uid="{32095E5F-1FFF-431D-9D48-4013CAA5C8E0}" name="Stĺpec10999" dataDxfId="6001"/>
    <tableColumn id="11000" xr3:uid="{5E12C6B1-E65C-421F-9704-9908A1DD8ECF}" name="Stĺpec11000" dataDxfId="6000"/>
    <tableColumn id="11001" xr3:uid="{E9C17BC8-DB37-4BCB-A592-34D68D8066C5}" name="Stĺpec11001" dataDxfId="5999"/>
    <tableColumn id="11002" xr3:uid="{6BE6C85D-7F74-4EF9-81A6-1933DFAD52ED}" name="Stĺpec11002" dataDxfId="5998"/>
    <tableColumn id="11003" xr3:uid="{1C9226E5-BF4D-44BF-9B2C-EB2D09502D03}" name="Stĺpec11003" dataDxfId="5997"/>
    <tableColumn id="11004" xr3:uid="{0F277A79-C04F-41CC-B30E-8B4D8A83E46E}" name="Stĺpec11004" dataDxfId="5996"/>
    <tableColumn id="11005" xr3:uid="{03C6412C-6E34-4728-9FD2-AD02431711F3}" name="Stĺpec11005" dataDxfId="5995"/>
    <tableColumn id="11006" xr3:uid="{41E6790F-DE8B-4782-8418-8FA7152B8355}" name="Stĺpec11006" dataDxfId="5994"/>
    <tableColumn id="11007" xr3:uid="{E52FB20A-EE91-4FFD-8D5F-B7ED17375035}" name="Stĺpec11007" dataDxfId="5993"/>
    <tableColumn id="11008" xr3:uid="{31807FEC-CF31-428A-881C-6BDEF894A4D2}" name="Stĺpec11008" dataDxfId="5992"/>
    <tableColumn id="11009" xr3:uid="{7FFC380B-20FB-4762-9716-4BEE7B209149}" name="Stĺpec11009" dataDxfId="5991"/>
    <tableColumn id="11010" xr3:uid="{2BC0B52D-8552-4DD3-9B72-9C5ABC240717}" name="Stĺpec11010" dataDxfId="5990"/>
    <tableColumn id="11011" xr3:uid="{4C89DE80-5747-40BC-B6B4-22107C936E1C}" name="Stĺpec11011" dataDxfId="5989"/>
    <tableColumn id="11012" xr3:uid="{69A877D1-244E-48A3-86F3-B83123856559}" name="Stĺpec11012" dataDxfId="5988"/>
    <tableColumn id="11013" xr3:uid="{F13367D6-98F9-43D7-BE7B-B9443AA079C7}" name="Stĺpec11013" dataDxfId="5987"/>
    <tableColumn id="11014" xr3:uid="{D5AB059A-34A9-43C1-864E-0FF33CCDD7F3}" name="Stĺpec11014" dataDxfId="5986"/>
    <tableColumn id="11015" xr3:uid="{8D8A4B7C-D8E7-41AA-BF35-4648AAFDCAFC}" name="Stĺpec11015" dataDxfId="5985"/>
    <tableColumn id="11016" xr3:uid="{95E73022-B687-4BBD-9892-7B1AE57DC186}" name="Stĺpec11016" dataDxfId="5984"/>
    <tableColumn id="11017" xr3:uid="{38DFC242-BE8F-45E3-8F14-58CF6D1834E1}" name="Stĺpec11017" dataDxfId="5983"/>
    <tableColumn id="11018" xr3:uid="{F2D047C3-4F38-44DD-8650-30F2AAC43BC9}" name="Stĺpec11018" dataDxfId="5982"/>
    <tableColumn id="11019" xr3:uid="{305838A7-1D3E-4248-A70A-41F9B59C8889}" name="Stĺpec11019" dataDxfId="5981"/>
    <tableColumn id="11020" xr3:uid="{58C33D57-ABBA-4DF8-BC2D-9DE8CF7338E0}" name="Stĺpec11020" dataDxfId="5980"/>
    <tableColumn id="11021" xr3:uid="{4A23C6CB-408E-4334-AD24-E92CE07411A4}" name="Stĺpec11021" dataDxfId="5979"/>
    <tableColumn id="11022" xr3:uid="{3E82EB69-44A8-48E9-A677-95F75B58D8A1}" name="Stĺpec11022" dataDxfId="5978"/>
    <tableColumn id="11023" xr3:uid="{40422590-9D93-4D7B-938C-57A62AF91AC5}" name="Stĺpec11023" dataDxfId="5977"/>
    <tableColumn id="11024" xr3:uid="{CD51DA67-3968-4A34-A074-7E73B1B8EC88}" name="Stĺpec11024" dataDxfId="5976"/>
    <tableColumn id="11025" xr3:uid="{EF70B5B8-4075-4EC7-A4F1-A88BC9F93872}" name="Stĺpec11025" dataDxfId="5975"/>
    <tableColumn id="11026" xr3:uid="{E8CCC85A-59AC-4505-A31C-6C787DE6E00F}" name="Stĺpec11026" dataDxfId="5974"/>
    <tableColumn id="11027" xr3:uid="{F25028C4-0362-404A-AC53-A6449878C7F9}" name="Stĺpec11027" dataDxfId="5973"/>
    <tableColumn id="11028" xr3:uid="{DEB44099-DE00-4EAE-9E93-77A7F054897C}" name="Stĺpec11028" dataDxfId="5972"/>
    <tableColumn id="11029" xr3:uid="{AA0ED251-9E66-43F0-B4A5-93490F52F42E}" name="Stĺpec11029" dataDxfId="5971"/>
    <tableColumn id="11030" xr3:uid="{661CCF05-7E10-4FBB-8000-79F144682069}" name="Stĺpec11030" dataDxfId="5970"/>
    <tableColumn id="11031" xr3:uid="{3387A0A9-71B6-45BD-866B-5434E70DCD26}" name="Stĺpec11031" dataDxfId="5969"/>
    <tableColumn id="11032" xr3:uid="{11A54F5C-7C6B-4DB2-A821-A66B01C458FE}" name="Stĺpec11032" dataDxfId="5968"/>
    <tableColumn id="11033" xr3:uid="{5D12E4D2-CE1F-4A1D-ADCE-9999E41BA9D1}" name="Stĺpec11033" dataDxfId="5967"/>
    <tableColumn id="11034" xr3:uid="{DCAEF2EF-F5C3-40BE-AB46-03B43B4C9AE5}" name="Stĺpec11034" dataDxfId="5966"/>
    <tableColumn id="11035" xr3:uid="{44A2E2BF-E8F7-4A8F-AE1F-3CBCFF9D2015}" name="Stĺpec11035" dataDxfId="5965"/>
    <tableColumn id="11036" xr3:uid="{6741058A-B866-4B5F-980F-09AE0A11AE8E}" name="Stĺpec11036" dataDxfId="5964"/>
    <tableColumn id="11037" xr3:uid="{1F4E5736-21E1-4210-8825-766E27E7328E}" name="Stĺpec11037" dataDxfId="5963"/>
    <tableColumn id="11038" xr3:uid="{A7799999-7E7B-4D78-9A4E-E414E0E75298}" name="Stĺpec11038" dataDxfId="5962"/>
    <tableColumn id="11039" xr3:uid="{1E4A43C6-8D19-48F7-8C70-AF1B6132DA90}" name="Stĺpec11039" dataDxfId="5961"/>
    <tableColumn id="11040" xr3:uid="{45B93760-7AED-4FDE-85F9-37B2915B9AAF}" name="Stĺpec11040" dataDxfId="5960"/>
    <tableColumn id="11041" xr3:uid="{3DB7575E-073B-447A-B5AA-9FD038791E57}" name="Stĺpec11041" dataDxfId="5959"/>
    <tableColumn id="11042" xr3:uid="{53CB3E2B-E300-4785-BBE4-23BF904717E4}" name="Stĺpec11042" dataDxfId="5958"/>
    <tableColumn id="11043" xr3:uid="{A5E14B14-A078-4DEE-87BA-0BFC123199F7}" name="Stĺpec11043" dataDxfId="5957"/>
    <tableColumn id="11044" xr3:uid="{ECF57D4C-79FC-4C4B-903B-76820A9AE564}" name="Stĺpec11044" dataDxfId="5956"/>
    <tableColumn id="11045" xr3:uid="{8876FDA5-F6DD-49E9-B49C-0EE6B2CAB4CC}" name="Stĺpec11045" dataDxfId="5955"/>
    <tableColumn id="11046" xr3:uid="{E7B5D025-CB47-437C-AED6-6AD88E1AB5AD}" name="Stĺpec11046" dataDxfId="5954"/>
    <tableColumn id="11047" xr3:uid="{16CA87D7-F2D3-4CBD-8051-E6711781BF5C}" name="Stĺpec11047" dataDxfId="5953"/>
    <tableColumn id="11048" xr3:uid="{3E48C135-D66A-4598-B82A-E937256E1130}" name="Stĺpec11048" dataDxfId="5952"/>
    <tableColumn id="11049" xr3:uid="{7BF94803-357D-493D-9A51-EE4E4FF2F86C}" name="Stĺpec11049" dataDxfId="5951"/>
    <tableColumn id="11050" xr3:uid="{6E7FA75F-1FBA-4F11-A443-3DE705532A4B}" name="Stĺpec11050" dataDxfId="5950"/>
    <tableColumn id="11051" xr3:uid="{DE829B18-1FA5-4FA5-9A5D-B898A1D27C88}" name="Stĺpec11051" dataDxfId="5949"/>
    <tableColumn id="11052" xr3:uid="{088E674C-E7B0-4162-9BA2-5133DB0F0D74}" name="Stĺpec11052" dataDxfId="5948"/>
    <tableColumn id="11053" xr3:uid="{800C47BE-1114-41CC-A4AE-5F79C0149021}" name="Stĺpec11053" dataDxfId="5947"/>
    <tableColumn id="11054" xr3:uid="{8469B7A3-365B-4715-AD2D-F8DB4EDD5612}" name="Stĺpec11054" dataDxfId="5946"/>
    <tableColumn id="11055" xr3:uid="{77838D79-DE7B-4767-8240-CDC4458B7C2F}" name="Stĺpec11055" dataDxfId="5945"/>
    <tableColumn id="11056" xr3:uid="{AEE507C7-B263-403E-85C7-1BC0BDF5CB66}" name="Stĺpec11056" dataDxfId="5944"/>
    <tableColumn id="11057" xr3:uid="{57651C0B-FC88-4A98-A965-516F6767E503}" name="Stĺpec11057" dataDxfId="5943"/>
    <tableColumn id="11058" xr3:uid="{8153D80F-4186-44F5-8392-5ECAA6E66107}" name="Stĺpec11058" dataDxfId="5942"/>
    <tableColumn id="11059" xr3:uid="{BCEE19A8-2D09-48A1-9849-5978F13CD6A4}" name="Stĺpec11059" dataDxfId="5941"/>
    <tableColumn id="11060" xr3:uid="{855CBBBE-CD44-46B6-8361-EECC9998CE04}" name="Stĺpec11060" dataDxfId="5940"/>
    <tableColumn id="11061" xr3:uid="{C646311D-85DE-4588-88CC-C156575BC712}" name="Stĺpec11061" dataDxfId="5939"/>
    <tableColumn id="11062" xr3:uid="{66766EA6-6F1D-40AE-96C9-5EA61F9C91EF}" name="Stĺpec11062" dataDxfId="5938"/>
    <tableColumn id="11063" xr3:uid="{B2CF38EA-C9E8-411B-8754-965FD1E4B0C4}" name="Stĺpec11063" dataDxfId="5937"/>
    <tableColumn id="11064" xr3:uid="{20851D89-8202-4F3E-AF02-8778AE4DB338}" name="Stĺpec11064" dataDxfId="5936"/>
    <tableColumn id="11065" xr3:uid="{24156F93-6ADB-4945-9160-F3335C5ED8B2}" name="Stĺpec11065" dataDxfId="5935"/>
    <tableColumn id="11066" xr3:uid="{FECD0C43-CD89-474F-9133-D23DD7F74C62}" name="Stĺpec11066" dataDxfId="5934"/>
    <tableColumn id="11067" xr3:uid="{EE0A2D86-F30D-4DF1-BF64-05968A0078B1}" name="Stĺpec11067" dataDxfId="5933"/>
    <tableColumn id="11068" xr3:uid="{A6BE600A-BAE5-4DD7-9B61-2136F0F565AE}" name="Stĺpec11068" dataDxfId="5932"/>
    <tableColumn id="11069" xr3:uid="{2BB02927-A8B9-406D-8934-2BFFBA4D6F16}" name="Stĺpec11069" dataDxfId="5931"/>
    <tableColumn id="11070" xr3:uid="{E7165CDF-15B2-4247-8245-A9CEACD5FAB2}" name="Stĺpec11070" dataDxfId="5930"/>
    <tableColumn id="11071" xr3:uid="{F83456CD-2BD8-43C2-8D6B-32F9712DC902}" name="Stĺpec11071" dataDxfId="5929"/>
    <tableColumn id="11072" xr3:uid="{8BCAC400-7E57-4C46-89CE-32125B4E677B}" name="Stĺpec11072" dataDxfId="5928"/>
    <tableColumn id="11073" xr3:uid="{8D7DDBDC-C0EC-4B9A-9598-156091B2845F}" name="Stĺpec11073" dataDxfId="5927"/>
    <tableColumn id="11074" xr3:uid="{C255D4D9-7DA9-4467-9E1F-8CDCB9FE1F86}" name="Stĺpec11074" dataDxfId="5926"/>
    <tableColumn id="11075" xr3:uid="{3EA0D0F3-1884-4275-B582-3B6582348130}" name="Stĺpec11075" dataDxfId="5925"/>
    <tableColumn id="11076" xr3:uid="{B3DB4BD5-9C5E-4A57-B768-FCA4F3F435D1}" name="Stĺpec11076" dataDxfId="5924"/>
    <tableColumn id="11077" xr3:uid="{5C684111-AE20-49CE-8FB8-FCA0DF7506D2}" name="Stĺpec11077" dataDxfId="5923"/>
    <tableColumn id="11078" xr3:uid="{8EFFEAA8-6F2E-4C63-8518-AC602B555EC1}" name="Stĺpec11078" dataDxfId="5922"/>
    <tableColumn id="11079" xr3:uid="{5033E582-926A-41E9-9FC1-2D42A346500D}" name="Stĺpec11079" dataDxfId="5921"/>
    <tableColumn id="11080" xr3:uid="{E13BFA56-D44E-4632-93BA-0CB584F2F4DA}" name="Stĺpec11080" dataDxfId="5920"/>
    <tableColumn id="11081" xr3:uid="{EA2B53E2-2CB0-4434-9A78-56D411C63244}" name="Stĺpec11081" dataDxfId="5919"/>
    <tableColumn id="11082" xr3:uid="{CC7B843C-343B-4EC1-BC02-E86092D18597}" name="Stĺpec11082" dataDxfId="5918"/>
    <tableColumn id="11083" xr3:uid="{EBD07624-B68A-4AE3-A1A8-12A9EF756195}" name="Stĺpec11083" dataDxfId="5917"/>
    <tableColumn id="11084" xr3:uid="{679B0751-0D2F-4C78-A499-85E250D8E633}" name="Stĺpec11084" dataDxfId="5916"/>
    <tableColumn id="11085" xr3:uid="{925F0780-C1E2-4E69-9F80-4C059BBCAC65}" name="Stĺpec11085" dataDxfId="5915"/>
    <tableColumn id="11086" xr3:uid="{5075477B-C72E-463F-B725-36D8BC6BE63A}" name="Stĺpec11086" dataDxfId="5914"/>
    <tableColumn id="11087" xr3:uid="{5F8F2375-F06B-4F82-953E-7072C44C2751}" name="Stĺpec11087" dataDxfId="5913"/>
    <tableColumn id="11088" xr3:uid="{75B40AE8-3327-4964-81A3-5FB21EF58532}" name="Stĺpec11088" dataDxfId="5912"/>
    <tableColumn id="11089" xr3:uid="{97038DEA-3A35-4C67-A4F9-7C1770954A23}" name="Stĺpec11089" dataDxfId="5911"/>
    <tableColumn id="11090" xr3:uid="{54BD96FC-CDD0-427E-A257-7B614059BDA5}" name="Stĺpec11090" dataDxfId="5910"/>
    <tableColumn id="11091" xr3:uid="{41FF140D-DC66-42BC-B0BD-9C4323566928}" name="Stĺpec11091" dataDxfId="5909"/>
    <tableColumn id="11092" xr3:uid="{17F255E5-8CA9-4CEA-8C8E-7964AFEAEF95}" name="Stĺpec11092" dataDxfId="5908"/>
    <tableColumn id="11093" xr3:uid="{53B3CC8B-A06D-4FD9-B5C7-AB7B25EF7CEA}" name="Stĺpec11093" dataDxfId="5907"/>
    <tableColumn id="11094" xr3:uid="{16378B4D-8E56-41FD-971A-E62CAACEB2F5}" name="Stĺpec11094" dataDxfId="5906"/>
    <tableColumn id="11095" xr3:uid="{B615DBED-C92C-4E0D-AD5A-0EB698511959}" name="Stĺpec11095" dataDxfId="5905"/>
    <tableColumn id="11096" xr3:uid="{1F0EE1E3-BF71-4031-8AC6-99A15F547D7C}" name="Stĺpec11096" dataDxfId="5904"/>
    <tableColumn id="11097" xr3:uid="{E532B7E0-162F-4E25-A080-27E30447FEC1}" name="Stĺpec11097" dataDxfId="5903"/>
    <tableColumn id="11098" xr3:uid="{8999BF0F-851F-4464-AD9D-2B9579CC5B71}" name="Stĺpec11098" dataDxfId="5902"/>
    <tableColumn id="11099" xr3:uid="{25D7EE0D-0D14-4FA9-9DF6-399C121B4647}" name="Stĺpec11099" dataDxfId="5901"/>
    <tableColumn id="11100" xr3:uid="{CAF5E936-EA91-4D2D-9AD0-996603E3960D}" name="Stĺpec11100" dataDxfId="5900"/>
    <tableColumn id="11101" xr3:uid="{FB396607-EE33-4117-B5FB-E0AB2377F9AD}" name="Stĺpec11101" dataDxfId="5899"/>
    <tableColumn id="11102" xr3:uid="{332973A7-3FDE-4AF7-AF34-9730C8BD8C82}" name="Stĺpec11102" dataDxfId="5898"/>
    <tableColumn id="11103" xr3:uid="{91356471-1218-4F9C-9579-CB678E6CCD69}" name="Stĺpec11103" dataDxfId="5897"/>
    <tableColumn id="11104" xr3:uid="{DF14DF6A-9D2E-476D-BA4D-4323E58AED9E}" name="Stĺpec11104" dataDxfId="5896"/>
    <tableColumn id="11105" xr3:uid="{1368E2AF-B54A-487E-BD31-D1362338986E}" name="Stĺpec11105" dataDxfId="5895"/>
    <tableColumn id="11106" xr3:uid="{78DB72E4-F33E-443F-9480-086CEA0B4E3C}" name="Stĺpec11106" dataDxfId="5894"/>
    <tableColumn id="11107" xr3:uid="{9C51DE6C-43FC-48F3-B8BE-8A2B0206394C}" name="Stĺpec11107" dataDxfId="5893"/>
    <tableColumn id="11108" xr3:uid="{AB3810D1-A422-4F83-89D4-DE8555016491}" name="Stĺpec11108" dataDxfId="5892"/>
    <tableColumn id="11109" xr3:uid="{FAB1580D-BABA-43B1-A5A5-6918BBD347E5}" name="Stĺpec11109" dataDxfId="5891"/>
    <tableColumn id="11110" xr3:uid="{47802234-ED7D-4E75-B5FC-CC2F2964A96A}" name="Stĺpec11110" dataDxfId="5890"/>
    <tableColumn id="11111" xr3:uid="{E18D34FC-3183-4388-BA0E-FBA272CF8115}" name="Stĺpec11111" dataDxfId="5889"/>
    <tableColumn id="11112" xr3:uid="{77A9C39A-62D1-404B-9373-C5D3C356BA5D}" name="Stĺpec11112" dataDxfId="5888"/>
    <tableColumn id="11113" xr3:uid="{1BF31CEB-D039-4E11-8A28-4EC3A893DB07}" name="Stĺpec11113" dataDxfId="5887"/>
    <tableColumn id="11114" xr3:uid="{54D0E6B5-728F-49C9-A80F-E01D6E76DBCA}" name="Stĺpec11114" dataDxfId="5886"/>
    <tableColumn id="11115" xr3:uid="{FBE1C670-E911-4E9C-B46C-86F482448096}" name="Stĺpec11115" dataDxfId="5885"/>
    <tableColumn id="11116" xr3:uid="{A365BE0A-2CDB-4A38-9F9E-F3F0598D67F3}" name="Stĺpec11116" dataDxfId="5884"/>
    <tableColumn id="11117" xr3:uid="{7C919954-45CC-43D7-906A-D5144CC0DEC4}" name="Stĺpec11117" dataDxfId="5883"/>
    <tableColumn id="11118" xr3:uid="{228BB9A4-C5F1-4685-973F-8D12D090C071}" name="Stĺpec11118" dataDxfId="5882"/>
    <tableColumn id="11119" xr3:uid="{C19CEC9D-E910-4E72-AC84-D0642B9E797D}" name="Stĺpec11119" dataDxfId="5881"/>
    <tableColumn id="11120" xr3:uid="{0BF6410B-369F-43F1-AF85-B8F8DE055ECD}" name="Stĺpec11120" dataDxfId="5880"/>
    <tableColumn id="11121" xr3:uid="{72B23DB3-5D43-4B2A-A031-E1A28AED9E44}" name="Stĺpec11121" dataDxfId="5879"/>
    <tableColumn id="11122" xr3:uid="{9EA3586F-4E3D-42DD-985E-7DA3001CCA95}" name="Stĺpec11122" dataDxfId="5878"/>
    <tableColumn id="11123" xr3:uid="{4D837756-5DB9-4D64-BDB1-4F3254FB22F7}" name="Stĺpec11123" dataDxfId="5877"/>
    <tableColumn id="11124" xr3:uid="{F9C491EC-8ACF-48B6-81E1-828ACC6183ED}" name="Stĺpec11124" dataDxfId="5876"/>
    <tableColumn id="11125" xr3:uid="{412DE8EA-586C-4C80-A239-270E2A03A020}" name="Stĺpec11125" dataDxfId="5875"/>
    <tableColumn id="11126" xr3:uid="{37A0187E-5778-4B14-A27D-A74368340C89}" name="Stĺpec11126" dataDxfId="5874"/>
    <tableColumn id="11127" xr3:uid="{05853A1C-E120-444D-8316-DC6B89503893}" name="Stĺpec11127" dataDxfId="5873"/>
    <tableColumn id="11128" xr3:uid="{9EB68944-741B-4020-A841-423EC0DE49F6}" name="Stĺpec11128" dataDxfId="5872"/>
    <tableColumn id="11129" xr3:uid="{56A6172E-36E7-4D02-BFAA-E337367A80DE}" name="Stĺpec11129" dataDxfId="5871"/>
    <tableColumn id="11130" xr3:uid="{CC9319B4-BEBF-4E64-9BB4-6E7250021C9C}" name="Stĺpec11130" dataDxfId="5870"/>
    <tableColumn id="11131" xr3:uid="{B306A862-20FE-4939-A0E1-A62F18A3D9F3}" name="Stĺpec11131" dataDxfId="5869"/>
    <tableColumn id="11132" xr3:uid="{765489E8-58EB-44F8-9298-6A9A1068CD77}" name="Stĺpec11132" dataDxfId="5868"/>
    <tableColumn id="11133" xr3:uid="{876EC3DC-00B6-4B3E-82A6-C695DB9BC7D7}" name="Stĺpec11133" dataDxfId="5867"/>
    <tableColumn id="11134" xr3:uid="{2362D662-87E8-4B11-8B67-9B0BB26990E3}" name="Stĺpec11134" dataDxfId="5866"/>
    <tableColumn id="11135" xr3:uid="{029E836B-329A-4531-B1D2-1C6AE95E3919}" name="Stĺpec11135" dataDxfId="5865"/>
    <tableColumn id="11136" xr3:uid="{C5ADD0FF-4CE9-46E1-8B05-C074B9A630EB}" name="Stĺpec11136" dataDxfId="5864"/>
    <tableColumn id="11137" xr3:uid="{F30B3B5B-5130-4FFF-A7FA-FD3029A67F68}" name="Stĺpec11137" dataDxfId="5863"/>
    <tableColumn id="11138" xr3:uid="{CBF47065-D67C-47C6-9EC6-568E4597D0BC}" name="Stĺpec11138" dataDxfId="5862"/>
    <tableColumn id="11139" xr3:uid="{88BEEABF-626D-49BD-B87E-476AE3D881CD}" name="Stĺpec11139" dataDxfId="5861"/>
    <tableColumn id="11140" xr3:uid="{070F0E1B-9938-456A-AE52-320F71DC4E8B}" name="Stĺpec11140" dataDxfId="5860"/>
    <tableColumn id="11141" xr3:uid="{0F7DC638-3047-4542-BC4F-9B1CF56F09FA}" name="Stĺpec11141" dataDxfId="5859"/>
    <tableColumn id="11142" xr3:uid="{B2460A4F-2C7D-40AB-8D1E-B1EDDAB55407}" name="Stĺpec11142" dataDxfId="5858"/>
    <tableColumn id="11143" xr3:uid="{086F8209-B3C0-4193-B293-AB6B4E1AC745}" name="Stĺpec11143" dataDxfId="5857"/>
    <tableColumn id="11144" xr3:uid="{D8587B29-1C50-4A4B-AC63-0E68E32E9F08}" name="Stĺpec11144" dataDxfId="5856"/>
    <tableColumn id="11145" xr3:uid="{9AEE6DB4-CCFB-435D-BC6E-D1BDB9C5EE8F}" name="Stĺpec11145" dataDxfId="5855"/>
    <tableColumn id="11146" xr3:uid="{90796EA1-C4D6-4616-8D2A-DB3D6555EC2F}" name="Stĺpec11146" dataDxfId="5854"/>
    <tableColumn id="11147" xr3:uid="{72776CE4-3CA6-4D46-AD88-863D22423523}" name="Stĺpec11147" dataDxfId="5853"/>
    <tableColumn id="11148" xr3:uid="{20DAD9FC-3B0B-4B51-9E13-3A82B86C837C}" name="Stĺpec11148" dataDxfId="5852"/>
    <tableColumn id="11149" xr3:uid="{A70AEAD3-5850-4962-8A3A-699A9E6B6DD3}" name="Stĺpec11149" dataDxfId="5851"/>
    <tableColumn id="11150" xr3:uid="{D49A1E29-B799-4D9E-A6BA-2DB26E5E34FB}" name="Stĺpec11150" dataDxfId="5850"/>
    <tableColumn id="11151" xr3:uid="{EFCCE646-A932-4AC9-888D-B5CB311F8A69}" name="Stĺpec11151" dataDxfId="5849"/>
    <tableColumn id="11152" xr3:uid="{33FF5E48-0D81-4488-8EBA-BB1CFE3292F2}" name="Stĺpec11152" dataDxfId="5848"/>
    <tableColumn id="11153" xr3:uid="{ABACACCB-DD6F-4706-A6D8-56E04611D3CA}" name="Stĺpec11153" dataDxfId="5847"/>
    <tableColumn id="11154" xr3:uid="{FC908434-05BA-4230-A87B-95752FDFF156}" name="Stĺpec11154" dataDxfId="5846"/>
    <tableColumn id="11155" xr3:uid="{B6E94E59-5122-40FF-98E0-7D8CA174BA84}" name="Stĺpec11155" dataDxfId="5845"/>
    <tableColumn id="11156" xr3:uid="{4E3CA613-1EE5-4FB2-9F7A-769C7D06E4C5}" name="Stĺpec11156" dataDxfId="5844"/>
    <tableColumn id="11157" xr3:uid="{8546A640-469E-4FC9-9545-515CA069BDBC}" name="Stĺpec11157" dataDxfId="5843"/>
    <tableColumn id="11158" xr3:uid="{A1908FAC-F059-407D-9C7F-35407CE8A42A}" name="Stĺpec11158" dataDxfId="5842"/>
    <tableColumn id="11159" xr3:uid="{D83A04A9-FEB9-4651-AF0B-FAAA60E86C85}" name="Stĺpec11159" dataDxfId="5841"/>
    <tableColumn id="11160" xr3:uid="{6D531690-D28D-445E-83B1-F636BC98F004}" name="Stĺpec11160" dataDxfId="5840"/>
    <tableColumn id="11161" xr3:uid="{BF8B74A3-DDA3-48D1-BBC2-27859DC7F254}" name="Stĺpec11161" dataDxfId="5839"/>
    <tableColumn id="11162" xr3:uid="{220EF50B-0CFA-49ED-9907-2B5E630F4F5F}" name="Stĺpec11162" dataDxfId="5838"/>
    <tableColumn id="11163" xr3:uid="{7ADC051A-AB8C-4885-B1BE-9BA7A67058D0}" name="Stĺpec11163" dataDxfId="5837"/>
    <tableColumn id="11164" xr3:uid="{33C92107-D60A-47F8-B860-05E2A685156A}" name="Stĺpec11164" dataDxfId="5836"/>
    <tableColumn id="11165" xr3:uid="{6D795370-2E5A-482E-98F3-FFF5ED8D0984}" name="Stĺpec11165" dataDxfId="5835"/>
    <tableColumn id="11166" xr3:uid="{D46E3E0B-1F84-421C-8973-EACFEC84E640}" name="Stĺpec11166" dataDxfId="5834"/>
    <tableColumn id="11167" xr3:uid="{FBE26383-234C-4E28-9F3D-5DB918F7DE97}" name="Stĺpec11167" dataDxfId="5833"/>
    <tableColumn id="11168" xr3:uid="{981B3E8F-DC46-4BAB-A547-7CE905B7BFC7}" name="Stĺpec11168" dataDxfId="5832"/>
    <tableColumn id="11169" xr3:uid="{6783DF87-B399-417A-BFD4-5B6C8719884C}" name="Stĺpec11169" dataDxfId="5831"/>
    <tableColumn id="11170" xr3:uid="{FF950689-EEAB-4599-9F0C-E423026D5B0A}" name="Stĺpec11170" dataDxfId="5830"/>
    <tableColumn id="11171" xr3:uid="{793444B3-8673-4322-A8F1-4EC154E70D66}" name="Stĺpec11171" dataDxfId="5829"/>
    <tableColumn id="11172" xr3:uid="{03B63B91-8AED-4C97-8D31-0BBACE42B217}" name="Stĺpec11172" dataDxfId="5828"/>
    <tableColumn id="11173" xr3:uid="{46E7EAF2-1ED1-4BAD-A333-EF41418AE209}" name="Stĺpec11173" dataDxfId="5827"/>
    <tableColumn id="11174" xr3:uid="{34EFB0EA-C053-4273-A010-7F2EA589026D}" name="Stĺpec11174" dataDxfId="5826"/>
    <tableColumn id="11175" xr3:uid="{7550F454-2A03-4CA4-A378-A4A3A318AE1B}" name="Stĺpec11175" dataDxfId="5825"/>
    <tableColumn id="11176" xr3:uid="{A7360649-EFD4-4569-A6CE-9D3A3C88358E}" name="Stĺpec11176" dataDxfId="5824"/>
    <tableColumn id="11177" xr3:uid="{A7132BB4-49A2-48C2-8F8B-5131D7967E77}" name="Stĺpec11177" dataDxfId="5823"/>
    <tableColumn id="11178" xr3:uid="{91D43808-5EA5-419A-8FF8-B753E7334616}" name="Stĺpec11178" dataDxfId="5822"/>
    <tableColumn id="11179" xr3:uid="{F961C63C-264D-44DC-91D8-67A6BB094EB3}" name="Stĺpec11179" dataDxfId="5821"/>
    <tableColumn id="11180" xr3:uid="{B179E5E6-D344-44EF-9D96-B13E13B28828}" name="Stĺpec11180" dataDxfId="5820"/>
    <tableColumn id="11181" xr3:uid="{BCF75198-EE05-4F79-874C-894EB519951E}" name="Stĺpec11181" dataDxfId="5819"/>
    <tableColumn id="11182" xr3:uid="{85478166-BA91-4C6A-B347-AE75D97D3192}" name="Stĺpec11182" dataDxfId="5818"/>
    <tableColumn id="11183" xr3:uid="{0B1CB665-F00D-4212-BA09-80DC7066B28D}" name="Stĺpec11183" dataDxfId="5817"/>
    <tableColumn id="11184" xr3:uid="{5CC80ABD-89B1-4A4B-A40F-56135EE0A356}" name="Stĺpec11184" dataDxfId="5816"/>
    <tableColumn id="11185" xr3:uid="{6C2D22A8-CF5D-461D-A651-8C75CAADEBDC}" name="Stĺpec11185" dataDxfId="5815"/>
    <tableColumn id="11186" xr3:uid="{187B3233-E39A-447B-874D-20BAC16F9DDC}" name="Stĺpec11186" dataDxfId="5814"/>
    <tableColumn id="11187" xr3:uid="{F2120552-BFFD-4072-A0AA-2CD826883532}" name="Stĺpec11187" dataDxfId="5813"/>
    <tableColumn id="11188" xr3:uid="{F93DBDBE-F73D-4BCE-A9BE-07F6CC8EE16E}" name="Stĺpec11188" dataDxfId="5812"/>
    <tableColumn id="11189" xr3:uid="{37D584E1-50F4-4EB6-8862-E3479CDEEDFE}" name="Stĺpec11189" dataDxfId="5811"/>
    <tableColumn id="11190" xr3:uid="{598571B8-EF32-4CC5-BF67-12BB0C664F01}" name="Stĺpec11190" dataDxfId="5810"/>
    <tableColumn id="11191" xr3:uid="{A501F46C-84C5-4266-8191-4B4F06C1A094}" name="Stĺpec11191" dataDxfId="5809"/>
    <tableColumn id="11192" xr3:uid="{8420985C-FF0A-4111-BED4-F26B82464A91}" name="Stĺpec11192" dataDxfId="5808"/>
    <tableColumn id="11193" xr3:uid="{E4A94B84-12C5-44E9-A431-291466A86396}" name="Stĺpec11193" dataDxfId="5807"/>
    <tableColumn id="11194" xr3:uid="{C48EA4C2-3472-4456-9996-5E588F7417D9}" name="Stĺpec11194" dataDxfId="5806"/>
    <tableColumn id="11195" xr3:uid="{7F12BA09-3EB5-453A-BDEE-71E2B2FB5593}" name="Stĺpec11195" dataDxfId="5805"/>
    <tableColumn id="11196" xr3:uid="{C7D37396-CDFE-4868-BC78-8E6B5AC9DCAA}" name="Stĺpec11196" dataDxfId="5804"/>
    <tableColumn id="11197" xr3:uid="{892D51E8-F9EF-4761-8086-57A30072C23B}" name="Stĺpec11197" dataDxfId="5803"/>
    <tableColumn id="11198" xr3:uid="{DE4FFA1E-EFD9-47B5-A342-EB8BC5678769}" name="Stĺpec11198" dataDxfId="5802"/>
    <tableColumn id="11199" xr3:uid="{E2601A73-6A21-4B47-A4C3-47262C483F19}" name="Stĺpec11199" dataDxfId="5801"/>
    <tableColumn id="11200" xr3:uid="{5D937A98-3D1F-44D3-8134-C5DCE5C7B3D8}" name="Stĺpec11200" dataDxfId="5800"/>
    <tableColumn id="11201" xr3:uid="{59733ABD-D481-465B-B2CE-6BA76B553182}" name="Stĺpec11201" dataDxfId="5799"/>
    <tableColumn id="11202" xr3:uid="{A6D87554-0011-429B-9D6A-6EBF9FCEFF61}" name="Stĺpec11202" dataDxfId="5798"/>
    <tableColumn id="11203" xr3:uid="{91AB2F26-DD41-4618-8D5F-19B73F267CB8}" name="Stĺpec11203" dataDxfId="5797"/>
    <tableColumn id="11204" xr3:uid="{5EA0AEFB-1434-4779-84C8-5DAE28639C96}" name="Stĺpec11204" dataDxfId="5796"/>
    <tableColumn id="11205" xr3:uid="{3DA3436E-1AB3-4D70-A561-D630A15F075B}" name="Stĺpec11205" dataDxfId="5795"/>
    <tableColumn id="11206" xr3:uid="{D0A1CB5E-2A39-4C85-8098-0ACDC51B1A56}" name="Stĺpec11206" dataDxfId="5794"/>
    <tableColumn id="11207" xr3:uid="{22F94DF4-4254-45BF-B753-56E331E82BE4}" name="Stĺpec11207" dataDxfId="5793"/>
    <tableColumn id="11208" xr3:uid="{EAC134F3-4268-48D4-86E5-4FB591F7264A}" name="Stĺpec11208" dataDxfId="5792"/>
    <tableColumn id="11209" xr3:uid="{12DB3F6E-190F-477B-87A4-07B3D5E95CF9}" name="Stĺpec11209" dataDxfId="5791"/>
    <tableColumn id="11210" xr3:uid="{AB99E309-3224-4C1A-9BAB-109D1E2BAF2F}" name="Stĺpec11210" dataDxfId="5790"/>
    <tableColumn id="11211" xr3:uid="{F52A9E4A-9DF2-455F-9BE9-2AB10D8C7531}" name="Stĺpec11211" dataDxfId="5789"/>
    <tableColumn id="11212" xr3:uid="{81E9C69E-D3EA-4FAC-A339-34E069C96DCE}" name="Stĺpec11212" dataDxfId="5788"/>
    <tableColumn id="11213" xr3:uid="{452AAC4B-EE9A-4152-A845-5D099947AD2A}" name="Stĺpec11213" dataDxfId="5787"/>
    <tableColumn id="11214" xr3:uid="{354F05E0-8511-4AF3-BCCA-8EDF748AACFE}" name="Stĺpec11214" dataDxfId="5786"/>
    <tableColumn id="11215" xr3:uid="{9FD5D2C9-8E5A-4238-81D2-DB5C9BB685D8}" name="Stĺpec11215" dataDxfId="5785"/>
    <tableColumn id="11216" xr3:uid="{1E6D1651-8ACF-4FF7-8287-62C87CEFB17F}" name="Stĺpec11216" dataDxfId="5784"/>
    <tableColumn id="11217" xr3:uid="{D96F833D-8409-4867-BA78-69B8BAFBCB84}" name="Stĺpec11217" dataDxfId="5783"/>
    <tableColumn id="11218" xr3:uid="{F35D91AA-7914-4268-83E1-195FCD65AE74}" name="Stĺpec11218" dataDxfId="5782"/>
    <tableColumn id="11219" xr3:uid="{503BB8A9-02E3-407D-A273-CD9F8CA24BFD}" name="Stĺpec11219" dataDxfId="5781"/>
    <tableColumn id="11220" xr3:uid="{72E560D3-532A-4E5A-A429-2C5E679382A7}" name="Stĺpec11220" dataDxfId="5780"/>
    <tableColumn id="11221" xr3:uid="{CE7AAEA3-7F33-430F-94CD-027BAFFAC6CC}" name="Stĺpec11221" dataDxfId="5779"/>
    <tableColumn id="11222" xr3:uid="{4F9EF2B1-3C15-4B99-B268-6C8888603153}" name="Stĺpec11222" dataDxfId="5778"/>
    <tableColumn id="11223" xr3:uid="{86C71C7A-BBA1-47CC-9137-F87BD99AE2E8}" name="Stĺpec11223" dataDxfId="5777"/>
    <tableColumn id="11224" xr3:uid="{AD32A588-AA73-4C62-AB0C-CDE72401D38D}" name="Stĺpec11224" dataDxfId="5776"/>
    <tableColumn id="11225" xr3:uid="{F683A143-74E5-4683-B7DE-93C7D98D599E}" name="Stĺpec11225" dataDxfId="5775"/>
    <tableColumn id="11226" xr3:uid="{E9778EC7-7490-4547-BF2D-B440328B9291}" name="Stĺpec11226" dataDxfId="5774"/>
    <tableColumn id="11227" xr3:uid="{CAD333B9-4A17-4BD2-8CF1-321DCA93EF56}" name="Stĺpec11227" dataDxfId="5773"/>
    <tableColumn id="11228" xr3:uid="{A26DB3CC-EC1E-476F-9EAF-D6B196BC34A3}" name="Stĺpec11228" dataDxfId="5772"/>
    <tableColumn id="11229" xr3:uid="{63FE1F7E-4182-4CB1-B3EE-8C65AF114521}" name="Stĺpec11229" dataDxfId="5771"/>
    <tableColumn id="11230" xr3:uid="{6F1FC396-8F10-41F6-98FD-69E2D099114F}" name="Stĺpec11230" dataDxfId="5770"/>
    <tableColumn id="11231" xr3:uid="{ED161A57-E511-4041-AD6B-569E5B3882FB}" name="Stĺpec11231" dataDxfId="5769"/>
    <tableColumn id="11232" xr3:uid="{AF1B7525-85F1-4B2A-8E0D-2B60D904A7A5}" name="Stĺpec11232" dataDxfId="5768"/>
    <tableColumn id="11233" xr3:uid="{BE94890C-949B-4FB8-AD24-B908192A236A}" name="Stĺpec11233" dataDxfId="5767"/>
    <tableColumn id="11234" xr3:uid="{CBE515D3-8CE0-4857-859C-F9066B28B2CF}" name="Stĺpec11234" dataDxfId="5766"/>
    <tableColumn id="11235" xr3:uid="{788BAD33-4F89-4B0E-9839-89D04DC69055}" name="Stĺpec11235" dataDxfId="5765"/>
    <tableColumn id="11236" xr3:uid="{E886D4D3-ABF7-410F-981D-86D784D7F322}" name="Stĺpec11236" dataDxfId="5764"/>
    <tableColumn id="11237" xr3:uid="{D2AAB59F-8922-4E2B-9CED-DF0F3D3C7C2C}" name="Stĺpec11237" dataDxfId="5763"/>
    <tableColumn id="11238" xr3:uid="{D62BEB93-5BDD-47C9-94C0-BC87A9A2E344}" name="Stĺpec11238" dataDxfId="5762"/>
    <tableColumn id="11239" xr3:uid="{4A4231A2-033B-4D78-B301-5ED09215102D}" name="Stĺpec11239" dataDxfId="5761"/>
    <tableColumn id="11240" xr3:uid="{35241117-C5C2-4596-B8FA-3A8005F31357}" name="Stĺpec11240" dataDxfId="5760"/>
    <tableColumn id="11241" xr3:uid="{3B0E9424-D748-4B63-9DF6-B51FC924264B}" name="Stĺpec11241" dataDxfId="5759"/>
    <tableColumn id="11242" xr3:uid="{1F29270A-414C-40D7-8E51-C8118B12F7BB}" name="Stĺpec11242" dataDxfId="5758"/>
    <tableColumn id="11243" xr3:uid="{2B51BBA2-6064-4545-9D29-52384863799D}" name="Stĺpec11243" dataDxfId="5757"/>
    <tableColumn id="11244" xr3:uid="{026D6F8C-862F-47AB-9458-6A867891E104}" name="Stĺpec11244" dataDxfId="5756"/>
    <tableColumn id="11245" xr3:uid="{A8503C5C-5F9A-479D-A436-5406B6A15A22}" name="Stĺpec11245" dataDxfId="5755"/>
    <tableColumn id="11246" xr3:uid="{904EBA1E-D9DB-456C-95F7-EB611FBE7758}" name="Stĺpec11246" dataDxfId="5754"/>
    <tableColumn id="11247" xr3:uid="{A4B4727E-31BB-4A00-BF91-D1FCB3482EBD}" name="Stĺpec11247" dataDxfId="5753"/>
    <tableColumn id="11248" xr3:uid="{90F826E8-E859-4DF7-A433-7943CDAD78EB}" name="Stĺpec11248" dataDxfId="5752"/>
    <tableColumn id="11249" xr3:uid="{F293B5C9-0881-40A4-8F79-EE5883CA212B}" name="Stĺpec11249" dataDxfId="5751"/>
    <tableColumn id="11250" xr3:uid="{F1DE9FCE-3AF2-4A9E-B53B-4AE7032BE430}" name="Stĺpec11250" dataDxfId="5750"/>
    <tableColumn id="11251" xr3:uid="{F877C036-73BE-4448-B55C-364E4DED0EA9}" name="Stĺpec11251" dataDxfId="5749"/>
    <tableColumn id="11252" xr3:uid="{B8F0A181-188E-4151-9DDC-C5686FFFBC4E}" name="Stĺpec11252" dataDxfId="5748"/>
    <tableColumn id="11253" xr3:uid="{15105D52-ADBA-4E84-94B6-4B6BBE9C3467}" name="Stĺpec11253" dataDxfId="5747"/>
    <tableColumn id="11254" xr3:uid="{1F90574A-0C30-4070-B8E3-4CC08D3E3365}" name="Stĺpec11254" dataDxfId="5746"/>
    <tableColumn id="11255" xr3:uid="{6675D50A-B2F5-458F-A41E-CC102D8DED1D}" name="Stĺpec11255" dataDxfId="5745"/>
    <tableColumn id="11256" xr3:uid="{AE0D104D-C3FA-44D0-AB11-F767637A9398}" name="Stĺpec11256" dataDxfId="5744"/>
    <tableColumn id="11257" xr3:uid="{D5DDA126-3CF9-4E0A-BF81-12280ACB98AA}" name="Stĺpec11257" dataDxfId="5743"/>
    <tableColumn id="11258" xr3:uid="{992B9F70-9B38-45CD-B557-D1EF9EB3728D}" name="Stĺpec11258" dataDxfId="5742"/>
    <tableColumn id="11259" xr3:uid="{F67FAA86-A0F6-4BF2-9EFC-2BAD8CBB27D6}" name="Stĺpec11259" dataDxfId="5741"/>
    <tableColumn id="11260" xr3:uid="{3BE005A0-7B3F-443E-AFFC-9151F0A6A95D}" name="Stĺpec11260" dataDxfId="5740"/>
    <tableColumn id="11261" xr3:uid="{0DEE2E1E-F757-4FD9-ABF3-A951B0CD3A37}" name="Stĺpec11261" dataDxfId="5739"/>
    <tableColumn id="11262" xr3:uid="{16CEFF81-0485-43E1-ADAF-9B3419891834}" name="Stĺpec11262" dataDxfId="5738"/>
    <tableColumn id="11263" xr3:uid="{745561D3-F25E-44D2-9F79-A11259BE2358}" name="Stĺpec11263" dataDxfId="5737"/>
    <tableColumn id="11264" xr3:uid="{0BD76D87-FEA7-4803-AAB8-7DF0E0AE0382}" name="Stĺpec11264" dataDxfId="5736"/>
    <tableColumn id="11265" xr3:uid="{5EEB1FC5-673F-4037-ACE2-3DF1E2C93A54}" name="Stĺpec11265" dataDxfId="5735"/>
    <tableColumn id="11266" xr3:uid="{0110C9A0-8722-4B30-8193-B7477E1493B2}" name="Stĺpec11266" dataDxfId="5734"/>
    <tableColumn id="11267" xr3:uid="{99F489DF-BEC8-4E79-A176-6CCAA65474DC}" name="Stĺpec11267" dataDxfId="5733"/>
    <tableColumn id="11268" xr3:uid="{8A27D426-E61A-4DB0-8945-FBE68FE2C728}" name="Stĺpec11268" dataDxfId="5732"/>
    <tableColumn id="11269" xr3:uid="{53AEF2C6-72B0-4F3F-B23B-1D660830E08F}" name="Stĺpec11269" dataDxfId="5731"/>
    <tableColumn id="11270" xr3:uid="{18D3B3A2-CE08-4579-B7A7-1AFB2DF9BF18}" name="Stĺpec11270" dataDxfId="5730"/>
    <tableColumn id="11271" xr3:uid="{2534D15C-9A3D-49D0-8FAE-4963E30CF77E}" name="Stĺpec11271" dataDxfId="5729"/>
    <tableColumn id="11272" xr3:uid="{860F87B5-D54B-4A2E-B2F5-103D8C420C8C}" name="Stĺpec11272" dataDxfId="5728"/>
    <tableColumn id="11273" xr3:uid="{713AB085-62F7-44A0-86EB-3E9C5C057DEE}" name="Stĺpec11273" dataDxfId="5727"/>
    <tableColumn id="11274" xr3:uid="{75373D42-343F-496D-A123-C158B3A751D7}" name="Stĺpec11274" dataDxfId="5726"/>
    <tableColumn id="11275" xr3:uid="{A517DF61-C2C0-401E-9B28-7011D77CD5A8}" name="Stĺpec11275" dataDxfId="5725"/>
    <tableColumn id="11276" xr3:uid="{8E0F410F-B588-4109-8EBB-EDAD0FB19E79}" name="Stĺpec11276" dataDxfId="5724"/>
    <tableColumn id="11277" xr3:uid="{552CBA2F-D3BA-43F8-BDEF-33585360CB4D}" name="Stĺpec11277" dataDxfId="5723"/>
    <tableColumn id="11278" xr3:uid="{49E14CB3-D0FF-43D8-8937-714C921E6BE4}" name="Stĺpec11278" dataDxfId="5722"/>
    <tableColumn id="11279" xr3:uid="{04AF3B34-CFFB-47E3-91B2-0485FECC25BD}" name="Stĺpec11279" dataDxfId="5721"/>
    <tableColumn id="11280" xr3:uid="{7321DE73-911B-4B91-B203-7C8B219988D4}" name="Stĺpec11280" dataDxfId="5720"/>
    <tableColumn id="11281" xr3:uid="{AFE520DE-F282-4544-BB12-516233E40295}" name="Stĺpec11281" dataDxfId="5719"/>
    <tableColumn id="11282" xr3:uid="{716A68F3-2AAF-408B-B40E-27DFE507B802}" name="Stĺpec11282" dataDxfId="5718"/>
    <tableColumn id="11283" xr3:uid="{5FAB842C-323D-4A6B-BBB4-6D1F234BE2E8}" name="Stĺpec11283" dataDxfId="5717"/>
    <tableColumn id="11284" xr3:uid="{134BAF0E-34AB-477C-8732-F31F85C9F137}" name="Stĺpec11284" dataDxfId="5716"/>
    <tableColumn id="11285" xr3:uid="{BC85B0F9-00DB-4CA2-BBF6-D787F7E88B37}" name="Stĺpec11285" dataDxfId="5715"/>
    <tableColumn id="11286" xr3:uid="{2D634936-1013-4275-924A-CF6D2C772D6E}" name="Stĺpec11286" dataDxfId="5714"/>
    <tableColumn id="11287" xr3:uid="{8A25163C-4DF5-48D4-86D7-5E0FE5622309}" name="Stĺpec11287" dataDxfId="5713"/>
    <tableColumn id="11288" xr3:uid="{AE814C09-49BA-4E4B-BE95-8D80EC4A4DF7}" name="Stĺpec11288" dataDxfId="5712"/>
    <tableColumn id="11289" xr3:uid="{B7A400BF-83A0-441A-B4F6-3A7338CD61FF}" name="Stĺpec11289" dataDxfId="5711"/>
    <tableColumn id="11290" xr3:uid="{04134FB0-5467-4DFB-862F-F3253FC641BE}" name="Stĺpec11290" dataDxfId="5710"/>
    <tableColumn id="11291" xr3:uid="{99ABA64F-E275-4BD5-8090-0B12BF9A90C7}" name="Stĺpec11291" dataDxfId="5709"/>
    <tableColumn id="11292" xr3:uid="{A95B7DE5-CEF9-4D96-BB33-BF09EEFB54B5}" name="Stĺpec11292" dataDxfId="5708"/>
    <tableColumn id="11293" xr3:uid="{AF025E2B-C7E4-4D65-A69B-A1937688FCF7}" name="Stĺpec11293" dataDxfId="5707"/>
    <tableColumn id="11294" xr3:uid="{2260BB87-A5B1-41F9-8009-912A17C9D2DB}" name="Stĺpec11294" dataDxfId="5706"/>
    <tableColumn id="11295" xr3:uid="{1BA65DC4-3CCA-4DE6-8CAF-E91D16453058}" name="Stĺpec11295" dataDxfId="5705"/>
    <tableColumn id="11296" xr3:uid="{7C4B62C2-BA1B-4AED-8B52-0928EB662DED}" name="Stĺpec11296" dataDxfId="5704"/>
    <tableColumn id="11297" xr3:uid="{2B7ABF62-F034-4F90-9AAE-763C93BC3495}" name="Stĺpec11297" dataDxfId="5703"/>
    <tableColumn id="11298" xr3:uid="{311D85FF-E58E-4F83-B81E-CC23C624598A}" name="Stĺpec11298" dataDxfId="5702"/>
    <tableColumn id="11299" xr3:uid="{28DB1520-38C4-415B-85F6-4ABB4A679286}" name="Stĺpec11299" dataDxfId="5701"/>
    <tableColumn id="11300" xr3:uid="{074BF8EA-B287-4CC0-B313-260712C0D7DC}" name="Stĺpec11300" dataDxfId="5700"/>
    <tableColumn id="11301" xr3:uid="{F16A22A0-3B24-486A-8B21-0D2B546AA0F2}" name="Stĺpec11301" dataDxfId="5699"/>
    <tableColumn id="11302" xr3:uid="{F9BC7DF0-91B2-4D85-950F-725562F93924}" name="Stĺpec11302" dataDxfId="5698"/>
    <tableColumn id="11303" xr3:uid="{EB2D79B9-7E17-4136-AF35-A38DEE8CBDE6}" name="Stĺpec11303" dataDxfId="5697"/>
    <tableColumn id="11304" xr3:uid="{7A745B26-F043-4418-9865-E71B9431485A}" name="Stĺpec11304" dataDxfId="5696"/>
    <tableColumn id="11305" xr3:uid="{04AF5743-5EEF-4D80-A833-15B29B439F65}" name="Stĺpec11305" dataDxfId="5695"/>
    <tableColumn id="11306" xr3:uid="{6ED69171-206B-40D3-B6F2-895C199B65C4}" name="Stĺpec11306" dataDxfId="5694"/>
    <tableColumn id="11307" xr3:uid="{608D59F8-4666-41D9-9AD4-7EA49CA75F5C}" name="Stĺpec11307" dataDxfId="5693"/>
    <tableColumn id="11308" xr3:uid="{02C88AF7-ADC6-401A-A254-C2FB4CE1C9CB}" name="Stĺpec11308" dataDxfId="5692"/>
    <tableColumn id="11309" xr3:uid="{CADB52BC-B655-4DBC-93A5-51E352B4FF95}" name="Stĺpec11309" dataDxfId="5691"/>
    <tableColumn id="11310" xr3:uid="{8BDE1EE9-A6CC-4A4E-8891-0AFC61B9FDCA}" name="Stĺpec11310" dataDxfId="5690"/>
    <tableColumn id="11311" xr3:uid="{67434E55-8809-4928-8BF2-C2BCBFCB1A24}" name="Stĺpec11311" dataDxfId="5689"/>
    <tableColumn id="11312" xr3:uid="{974D0743-7B1E-474A-80CA-4A3B0BB8BDC5}" name="Stĺpec11312" dataDxfId="5688"/>
    <tableColumn id="11313" xr3:uid="{741651A9-A91A-46A4-858C-25908071079B}" name="Stĺpec11313" dataDxfId="5687"/>
    <tableColumn id="11314" xr3:uid="{49CE0ED6-9149-402E-B72F-8502A503D649}" name="Stĺpec11314" dataDxfId="5686"/>
    <tableColumn id="11315" xr3:uid="{0C5F4292-3274-404C-877E-CFF967B48974}" name="Stĺpec11315" dataDxfId="5685"/>
    <tableColumn id="11316" xr3:uid="{2B3CFB19-080D-4C60-8C7B-3257F21BDF3F}" name="Stĺpec11316" dataDxfId="5684"/>
    <tableColumn id="11317" xr3:uid="{11804DBA-FC84-48BA-A0B6-236E1A71335C}" name="Stĺpec11317" dataDxfId="5683"/>
    <tableColumn id="11318" xr3:uid="{51369B44-DACB-4D61-8130-EE0E0928A651}" name="Stĺpec11318" dataDxfId="5682"/>
    <tableColumn id="11319" xr3:uid="{A9259FAC-38B2-45B9-858E-8E7FF11C6D61}" name="Stĺpec11319" dataDxfId="5681"/>
    <tableColumn id="11320" xr3:uid="{0A13692F-0EDE-425F-A9B7-CDAF0F8605B9}" name="Stĺpec11320" dataDxfId="5680"/>
    <tableColumn id="11321" xr3:uid="{88F50FD1-F01D-4E73-BFB8-90B0CC5115A4}" name="Stĺpec11321" dataDxfId="5679"/>
    <tableColumn id="11322" xr3:uid="{527157AC-1C18-4CEB-8BBC-D850014D5CC5}" name="Stĺpec11322" dataDxfId="5678"/>
    <tableColumn id="11323" xr3:uid="{8A557811-E2ED-4FFA-9442-62C1F466E44E}" name="Stĺpec11323" dataDxfId="5677"/>
    <tableColumn id="11324" xr3:uid="{C5A38035-1758-4B73-8B23-D90BABE03A2D}" name="Stĺpec11324" dataDxfId="5676"/>
    <tableColumn id="11325" xr3:uid="{F1F9F8D8-F00D-4F17-984B-62053B5B6FA9}" name="Stĺpec11325" dataDxfId="5675"/>
    <tableColumn id="11326" xr3:uid="{E159FEC4-279C-4AEC-B6C7-74857803E540}" name="Stĺpec11326" dataDxfId="5674"/>
    <tableColumn id="11327" xr3:uid="{7A21B77C-CC7B-4616-A3D2-04082BF3F730}" name="Stĺpec11327" dataDxfId="5673"/>
    <tableColumn id="11328" xr3:uid="{767E25EF-AA34-4C80-A6CC-B9AD5DD47552}" name="Stĺpec11328" dataDxfId="5672"/>
    <tableColumn id="11329" xr3:uid="{6387ADB1-B5D1-4913-87C2-B26F2825423C}" name="Stĺpec11329" dataDxfId="5671"/>
    <tableColumn id="11330" xr3:uid="{D44B05DB-B7D6-49A7-9BF8-32C413E917B9}" name="Stĺpec11330" dataDxfId="5670"/>
    <tableColumn id="11331" xr3:uid="{5640E43C-6459-4E2B-B469-B2C1D7E827D4}" name="Stĺpec11331" dataDxfId="5669"/>
    <tableColumn id="11332" xr3:uid="{0011B13E-5F7B-494D-AAF6-383B6EF1E31D}" name="Stĺpec11332" dataDxfId="5668"/>
    <tableColumn id="11333" xr3:uid="{0B9DAD3C-D72D-413D-B56F-C2A49BA642C9}" name="Stĺpec11333" dataDxfId="5667"/>
    <tableColumn id="11334" xr3:uid="{668AE680-891D-4372-B150-8AD85F75049E}" name="Stĺpec11334" dataDxfId="5666"/>
    <tableColumn id="11335" xr3:uid="{1275D1A6-6A46-40C3-B559-B6DF4692D209}" name="Stĺpec11335" dataDxfId="5665"/>
    <tableColumn id="11336" xr3:uid="{5F662E68-6576-458C-8149-A7D3CB778B42}" name="Stĺpec11336" dataDxfId="5664"/>
    <tableColumn id="11337" xr3:uid="{35A80C41-DC09-420A-AB81-57C1A26AADAB}" name="Stĺpec11337" dataDxfId="5663"/>
    <tableColumn id="11338" xr3:uid="{1BE811F7-F4BF-479C-97D7-D63E6B7E4C83}" name="Stĺpec11338" dataDxfId="5662"/>
    <tableColumn id="11339" xr3:uid="{D0829616-0E79-45CD-8CE2-D8829EA15BC0}" name="Stĺpec11339" dataDxfId="5661"/>
    <tableColumn id="11340" xr3:uid="{C4BFF5BC-4899-4B73-B0AE-19AF280CAF81}" name="Stĺpec11340" dataDxfId="5660"/>
    <tableColumn id="11341" xr3:uid="{B0D8BD0C-C4E6-4BC1-BD8E-17B6C691481D}" name="Stĺpec11341" dataDxfId="5659"/>
    <tableColumn id="11342" xr3:uid="{6AA67E6A-42C6-445F-8338-23AC9C17AE1B}" name="Stĺpec11342" dataDxfId="5658"/>
    <tableColumn id="11343" xr3:uid="{BAD5C615-8B82-4C54-B881-D3732D440290}" name="Stĺpec11343" dataDxfId="5657"/>
    <tableColumn id="11344" xr3:uid="{430B883F-3C6C-47BA-8A83-C85EF58058B3}" name="Stĺpec11344" dataDxfId="5656"/>
    <tableColumn id="11345" xr3:uid="{A1B07840-98F8-4265-86BB-AC88129AEE5C}" name="Stĺpec11345" dataDxfId="5655"/>
    <tableColumn id="11346" xr3:uid="{2AAD6F51-650B-4B19-BF51-120B0B60305A}" name="Stĺpec11346" dataDxfId="5654"/>
    <tableColumn id="11347" xr3:uid="{0DA9362A-D920-4B4C-A9AF-8872D5FECFBD}" name="Stĺpec11347" dataDxfId="5653"/>
    <tableColumn id="11348" xr3:uid="{F319505D-ABF3-4936-B243-DFB91F8B02BF}" name="Stĺpec11348" dataDxfId="5652"/>
    <tableColumn id="11349" xr3:uid="{916908FD-A5D1-4EFC-8E34-698AF2C73D5A}" name="Stĺpec11349" dataDxfId="5651"/>
    <tableColumn id="11350" xr3:uid="{2D809893-179B-4E21-8F5B-8B60D62CF48A}" name="Stĺpec11350" dataDxfId="5650"/>
    <tableColumn id="11351" xr3:uid="{7D7F746E-5330-4D4C-9619-D2FAF9BC91EE}" name="Stĺpec11351" dataDxfId="5649"/>
    <tableColumn id="11352" xr3:uid="{120DCF0C-0FED-4EA1-B7D0-B56E76816899}" name="Stĺpec11352" dataDxfId="5648"/>
    <tableColumn id="11353" xr3:uid="{707F1FB8-CE6B-4D78-9819-58F1863B61A3}" name="Stĺpec11353" dataDxfId="5647"/>
    <tableColumn id="11354" xr3:uid="{981CE762-C483-4AE7-B9F4-BD1D9425DFD9}" name="Stĺpec11354" dataDxfId="5646"/>
    <tableColumn id="11355" xr3:uid="{2F0EADE4-F12B-4BF7-993E-587A73960CD8}" name="Stĺpec11355" dataDxfId="5645"/>
    <tableColumn id="11356" xr3:uid="{ECF8F23D-2C50-4C3A-B933-3B45DE7D97F3}" name="Stĺpec11356" dataDxfId="5644"/>
    <tableColumn id="11357" xr3:uid="{77E59F39-D479-49B7-AB2A-A11B60F9AFD7}" name="Stĺpec11357" dataDxfId="5643"/>
    <tableColumn id="11358" xr3:uid="{EDA6005F-AF62-42D2-BC14-B2217A7A46C3}" name="Stĺpec11358" dataDxfId="5642"/>
    <tableColumn id="11359" xr3:uid="{2B780B54-4A4A-4FD3-BAA1-37E5B83E80C8}" name="Stĺpec11359" dataDxfId="5641"/>
    <tableColumn id="11360" xr3:uid="{E9A7D9B9-6262-4DF2-B574-B63FF82063BF}" name="Stĺpec11360" dataDxfId="5640"/>
    <tableColumn id="11361" xr3:uid="{9B4203B2-4518-4FE6-8836-DB31C3F744E9}" name="Stĺpec11361" dataDxfId="5639"/>
    <tableColumn id="11362" xr3:uid="{0D7438F1-2AAD-49C1-8B02-2329931F5144}" name="Stĺpec11362" dataDxfId="5638"/>
    <tableColumn id="11363" xr3:uid="{CD19234A-44DE-49F2-8EE6-0CF30D7F221D}" name="Stĺpec11363" dataDxfId="5637"/>
    <tableColumn id="11364" xr3:uid="{200271AA-8A81-40F4-A525-5DDFE9EE1492}" name="Stĺpec11364" dataDxfId="5636"/>
    <tableColumn id="11365" xr3:uid="{9F19C02F-9ACD-40F1-92EA-6F319EBCFE2E}" name="Stĺpec11365" dataDxfId="5635"/>
    <tableColumn id="11366" xr3:uid="{D6C8D48C-D554-4978-9567-6C196FE0553B}" name="Stĺpec11366" dataDxfId="5634"/>
    <tableColumn id="11367" xr3:uid="{43B4004A-6FAB-4DC8-9BFD-5AB01FB861C6}" name="Stĺpec11367" dataDxfId="5633"/>
    <tableColumn id="11368" xr3:uid="{FF44FFB6-11EA-4C40-9D30-9C289A010ABB}" name="Stĺpec11368" dataDxfId="5632"/>
    <tableColumn id="11369" xr3:uid="{2B01104D-33D4-4860-9D92-E48C94FB0476}" name="Stĺpec11369" dataDxfId="5631"/>
    <tableColumn id="11370" xr3:uid="{3B5C6DED-3812-488C-B1E7-3F3E8CE3620B}" name="Stĺpec11370" dataDxfId="5630"/>
    <tableColumn id="11371" xr3:uid="{C9833BFB-D923-41C1-A040-A0EEFC4B5194}" name="Stĺpec11371" dataDxfId="5629"/>
    <tableColumn id="11372" xr3:uid="{055EA329-90EA-44F2-B735-9F6584A5818A}" name="Stĺpec11372" dataDxfId="5628"/>
    <tableColumn id="11373" xr3:uid="{9A04E03B-EB8D-43FC-9DB2-FE81C5B1B195}" name="Stĺpec11373" dataDxfId="5627"/>
    <tableColumn id="11374" xr3:uid="{89A2BCD4-D5B9-42A1-800D-9B4A105BF9D5}" name="Stĺpec11374" dataDxfId="5626"/>
    <tableColumn id="11375" xr3:uid="{FD20B14F-1453-42BF-8A53-B4D4E66E9724}" name="Stĺpec11375" dataDxfId="5625"/>
    <tableColumn id="11376" xr3:uid="{A53978B8-403A-45DD-8544-BB668A552840}" name="Stĺpec11376" dataDxfId="5624"/>
    <tableColumn id="11377" xr3:uid="{F94CF02B-949E-4803-81BA-F018434FE6B2}" name="Stĺpec11377" dataDxfId="5623"/>
    <tableColumn id="11378" xr3:uid="{C2AA4656-DBAE-4568-8FF1-C4266752758E}" name="Stĺpec11378" dataDxfId="5622"/>
    <tableColumn id="11379" xr3:uid="{05646485-310E-478F-9CC1-B6414C8B1929}" name="Stĺpec11379" dataDxfId="5621"/>
    <tableColumn id="11380" xr3:uid="{B7D99417-6076-45FA-806A-823633247667}" name="Stĺpec11380" dataDxfId="5620"/>
    <tableColumn id="11381" xr3:uid="{E3B22FD2-7236-43DD-B2CE-BE4139A980D9}" name="Stĺpec11381" dataDxfId="5619"/>
    <tableColumn id="11382" xr3:uid="{D6F5012A-B554-49BC-999B-2ED5E52FF092}" name="Stĺpec11382" dataDxfId="5618"/>
    <tableColumn id="11383" xr3:uid="{62702C94-313C-47D4-845C-53C1C878F3D5}" name="Stĺpec11383" dataDxfId="5617"/>
    <tableColumn id="11384" xr3:uid="{4571DA13-2563-4204-8416-E52F020B808B}" name="Stĺpec11384" dataDxfId="5616"/>
    <tableColumn id="11385" xr3:uid="{8937334F-022F-4928-A883-B6A004515F33}" name="Stĺpec11385" dataDxfId="5615"/>
    <tableColumn id="11386" xr3:uid="{C1176EA3-0BD1-4D92-AB7C-70F60D6102C1}" name="Stĺpec11386" dataDxfId="5614"/>
    <tableColumn id="11387" xr3:uid="{1BE9FB6E-D239-4546-A98A-767E983F638A}" name="Stĺpec11387" dataDxfId="5613"/>
    <tableColumn id="11388" xr3:uid="{DE28B37A-11B2-456A-A800-EDC19ED90844}" name="Stĺpec11388" dataDxfId="5612"/>
    <tableColumn id="11389" xr3:uid="{7A3706E6-34C8-4955-BA28-3F17FF1EAF6B}" name="Stĺpec11389" dataDxfId="5611"/>
    <tableColumn id="11390" xr3:uid="{99AD5285-FABA-494A-A058-60B1FD6FE818}" name="Stĺpec11390" dataDxfId="5610"/>
    <tableColumn id="11391" xr3:uid="{5D12B799-5C3C-419F-AF18-4D8FE8BBC7D5}" name="Stĺpec11391" dataDxfId="5609"/>
    <tableColumn id="11392" xr3:uid="{E8F1943B-DC52-4510-99E5-BA7F216E75F1}" name="Stĺpec11392" dataDxfId="5608"/>
    <tableColumn id="11393" xr3:uid="{7747917D-259A-4AE7-A698-A022E96AE7AF}" name="Stĺpec11393" dataDxfId="5607"/>
    <tableColumn id="11394" xr3:uid="{E01E2D98-9B1E-4AD7-A8AC-B9D97371C550}" name="Stĺpec11394" dataDxfId="5606"/>
    <tableColumn id="11395" xr3:uid="{52D64142-A12E-410D-B79B-6E9E798B63C4}" name="Stĺpec11395" dataDxfId="5605"/>
    <tableColumn id="11396" xr3:uid="{077BD87F-A784-44EB-BB57-8D2ABCA688A2}" name="Stĺpec11396" dataDxfId="5604"/>
    <tableColumn id="11397" xr3:uid="{2811E845-01B8-4C3A-BEE6-5E658FE8E43B}" name="Stĺpec11397" dataDxfId="5603"/>
    <tableColumn id="11398" xr3:uid="{A11406DD-448E-4D91-BC82-F26298FDEEB7}" name="Stĺpec11398" dataDxfId="5602"/>
    <tableColumn id="11399" xr3:uid="{4AB684E9-5FA8-4FAF-90BB-898231CE7043}" name="Stĺpec11399" dataDxfId="5601"/>
    <tableColumn id="11400" xr3:uid="{7D4047ED-7A29-4A8D-90CA-CF51D851B0BA}" name="Stĺpec11400" dataDxfId="5600"/>
    <tableColumn id="11401" xr3:uid="{7FE070AF-F06B-4A20-8E07-5D7B66EE867E}" name="Stĺpec11401" dataDxfId="5599"/>
    <tableColumn id="11402" xr3:uid="{7ED24CAF-96AA-4635-A8C4-53221100EA20}" name="Stĺpec11402" dataDxfId="5598"/>
    <tableColumn id="11403" xr3:uid="{122C9400-3C6D-4085-91BE-6A078A0BFF0F}" name="Stĺpec11403" dataDxfId="5597"/>
    <tableColumn id="11404" xr3:uid="{E2F9F798-909F-451E-B527-A13EA73EC557}" name="Stĺpec11404" dataDxfId="5596"/>
    <tableColumn id="11405" xr3:uid="{7AB8A18B-D588-4654-BBC1-CFB9422F4F87}" name="Stĺpec11405" dataDxfId="5595"/>
    <tableColumn id="11406" xr3:uid="{7D1C4097-3664-4A02-9B51-1A2AABCDB672}" name="Stĺpec11406" dataDxfId="5594"/>
    <tableColumn id="11407" xr3:uid="{D474C0AB-0EC1-4834-AB37-9E035A0B31A0}" name="Stĺpec11407" dataDxfId="5593"/>
    <tableColumn id="11408" xr3:uid="{61C55F20-6B04-4306-BC75-779C9802BB33}" name="Stĺpec11408" dataDxfId="5592"/>
    <tableColumn id="11409" xr3:uid="{086A9D84-C2B3-472A-8BE3-4A123E37D17C}" name="Stĺpec11409" dataDxfId="5591"/>
    <tableColumn id="11410" xr3:uid="{2AC8C690-86A9-4F50-8E40-46A19DC89E80}" name="Stĺpec11410" dataDxfId="5590"/>
    <tableColumn id="11411" xr3:uid="{4923921F-F5F1-4E23-81AF-703D70B51625}" name="Stĺpec11411" dataDxfId="5589"/>
    <tableColumn id="11412" xr3:uid="{6ABACFC1-0F8F-45A9-8036-685F8990ACE6}" name="Stĺpec11412" dataDxfId="5588"/>
    <tableColumn id="11413" xr3:uid="{9A3D7696-D0FA-40BA-BFBA-083CE00E5F10}" name="Stĺpec11413" dataDxfId="5587"/>
    <tableColumn id="11414" xr3:uid="{EBE19A1E-E5E6-4E8E-8F2A-3A0914C8D66F}" name="Stĺpec11414" dataDxfId="5586"/>
    <tableColumn id="11415" xr3:uid="{76366B5D-2F65-4BAE-8FCF-BF34D6029EC3}" name="Stĺpec11415" dataDxfId="5585"/>
    <tableColumn id="11416" xr3:uid="{DFEF0A1F-7369-4DFA-8DC8-14930410D0CF}" name="Stĺpec11416" dataDxfId="5584"/>
    <tableColumn id="11417" xr3:uid="{4C74EE8E-4172-4C3A-895C-2A9561CCF00E}" name="Stĺpec11417" dataDxfId="5583"/>
    <tableColumn id="11418" xr3:uid="{F6B8F17C-5784-4B2E-A93C-8EAD90620C30}" name="Stĺpec11418" dataDxfId="5582"/>
    <tableColumn id="11419" xr3:uid="{9959D236-D152-4B26-A3D3-3A1052834CFC}" name="Stĺpec11419" dataDxfId="5581"/>
    <tableColumn id="11420" xr3:uid="{532B3F36-E752-4D6D-A5CE-E32369C432D5}" name="Stĺpec11420" dataDxfId="5580"/>
    <tableColumn id="11421" xr3:uid="{4ECBFEDB-447A-427D-BC74-CFA972C32B0D}" name="Stĺpec11421" dataDxfId="5579"/>
    <tableColumn id="11422" xr3:uid="{020A37CC-D3A9-4C9C-804F-446A4BFD697E}" name="Stĺpec11422" dataDxfId="5578"/>
    <tableColumn id="11423" xr3:uid="{67A3A3FE-3416-49EB-8698-614B13ED6E05}" name="Stĺpec11423" dataDxfId="5577"/>
    <tableColumn id="11424" xr3:uid="{0E0FB8AC-91B3-46DE-A06F-9768046E2A27}" name="Stĺpec11424" dataDxfId="5576"/>
    <tableColumn id="11425" xr3:uid="{834BA753-DDA2-49BE-A677-FACA5CF7721C}" name="Stĺpec11425" dataDxfId="5575"/>
    <tableColumn id="11426" xr3:uid="{DD771D5D-A9ED-42A7-9000-F5E5F8BA5972}" name="Stĺpec11426" dataDxfId="5574"/>
    <tableColumn id="11427" xr3:uid="{38C1E58F-D634-46CF-85D5-A299BE18116E}" name="Stĺpec11427" dataDxfId="5573"/>
    <tableColumn id="11428" xr3:uid="{E817B18B-4533-415B-9D00-28B3A3DF59D7}" name="Stĺpec11428" dataDxfId="5572"/>
    <tableColumn id="11429" xr3:uid="{FD1CCA3C-1928-4709-AA03-608354259794}" name="Stĺpec11429" dataDxfId="5571"/>
    <tableColumn id="11430" xr3:uid="{5CF3A9B4-D91A-488C-8CC1-B3CBDD96C707}" name="Stĺpec11430" dataDxfId="5570"/>
    <tableColumn id="11431" xr3:uid="{A4F6BD95-8E85-4A87-A18B-BB4FA4D2EA82}" name="Stĺpec11431" dataDxfId="5569"/>
    <tableColumn id="11432" xr3:uid="{24E30F55-D71A-40AB-A1DF-48872F7A3543}" name="Stĺpec11432" dataDxfId="5568"/>
    <tableColumn id="11433" xr3:uid="{C161A27B-644B-43ED-8F42-62A401CD2451}" name="Stĺpec11433" dataDxfId="5567"/>
    <tableColumn id="11434" xr3:uid="{4F6407CA-235D-4CD7-A664-9383FC3D5415}" name="Stĺpec11434" dataDxfId="5566"/>
    <tableColumn id="11435" xr3:uid="{8C75430F-A87E-41FF-9DCB-A0E5F32A0E35}" name="Stĺpec11435" dataDxfId="5565"/>
    <tableColumn id="11436" xr3:uid="{BC4083D3-7798-4FD5-85B6-1D9D18F6DC10}" name="Stĺpec11436" dataDxfId="5564"/>
    <tableColumn id="11437" xr3:uid="{C6A2C5CE-47BF-4B20-9E0B-AFA205B47F2B}" name="Stĺpec11437" dataDxfId="5563"/>
    <tableColumn id="11438" xr3:uid="{700AAC54-10EE-45B3-A428-F8D723AE1276}" name="Stĺpec11438" dataDxfId="5562"/>
    <tableColumn id="11439" xr3:uid="{1E23ACA7-6492-4C27-8FD2-84F01CB2FF33}" name="Stĺpec11439" dataDxfId="5561"/>
    <tableColumn id="11440" xr3:uid="{5343B367-C263-4E63-BE06-16925920C36E}" name="Stĺpec11440" dataDxfId="5560"/>
    <tableColumn id="11441" xr3:uid="{8342301A-1452-4094-B934-C7C5B569033E}" name="Stĺpec11441" dataDxfId="5559"/>
    <tableColumn id="11442" xr3:uid="{6802ACD9-C9A7-4C7C-84E1-3EBA2E82FC4B}" name="Stĺpec11442" dataDxfId="5558"/>
    <tableColumn id="11443" xr3:uid="{FA07B5D3-C4A0-4614-B0A3-1F3E3FAB7A66}" name="Stĺpec11443" dataDxfId="5557"/>
    <tableColumn id="11444" xr3:uid="{9B55F005-1620-45BE-A104-E366C1F5B55A}" name="Stĺpec11444" dataDxfId="5556"/>
    <tableColumn id="11445" xr3:uid="{1803C4F5-6D2F-4E57-9239-AE7CF474ED38}" name="Stĺpec11445" dataDxfId="5555"/>
    <tableColumn id="11446" xr3:uid="{F1D922C3-94A8-4ECC-BBA9-A1DEAD407A0B}" name="Stĺpec11446" dataDxfId="5554"/>
    <tableColumn id="11447" xr3:uid="{D0C8C00C-EDC8-4087-9E6B-9703CB4A685D}" name="Stĺpec11447" dataDxfId="5553"/>
    <tableColumn id="11448" xr3:uid="{928E8732-2B2F-4751-B77B-5E7478B3C637}" name="Stĺpec11448" dataDxfId="5552"/>
    <tableColumn id="11449" xr3:uid="{7310BC78-D466-4CF3-8D31-863A9029A0A2}" name="Stĺpec11449" dataDxfId="5551"/>
    <tableColumn id="11450" xr3:uid="{0946B74E-420E-4248-B827-729C994BBC8D}" name="Stĺpec11450" dataDxfId="5550"/>
    <tableColumn id="11451" xr3:uid="{A3B6F667-B848-4534-A208-E36450CE8AE3}" name="Stĺpec11451" dataDxfId="5549"/>
    <tableColumn id="11452" xr3:uid="{9A0B02BF-158D-445D-BBB9-6ABF2F4BEB5B}" name="Stĺpec11452" dataDxfId="5548"/>
    <tableColumn id="11453" xr3:uid="{1A50D78D-6FBB-4F9A-8419-3C2CF498875F}" name="Stĺpec11453" dataDxfId="5547"/>
    <tableColumn id="11454" xr3:uid="{306956E3-7105-4688-BF99-F463D8C90C27}" name="Stĺpec11454" dataDxfId="5546"/>
    <tableColumn id="11455" xr3:uid="{20407E83-C52A-4A9F-A37D-2509A25C6B16}" name="Stĺpec11455" dataDxfId="5545"/>
    <tableColumn id="11456" xr3:uid="{72A75186-06C0-4A9C-B91C-B1EB2DABB32D}" name="Stĺpec11456" dataDxfId="5544"/>
    <tableColumn id="11457" xr3:uid="{4B9F183C-809C-4490-96FB-ABEBB9CB422D}" name="Stĺpec11457" dataDxfId="5543"/>
    <tableColumn id="11458" xr3:uid="{AEFC1266-EC91-49FF-9257-3E742BE70514}" name="Stĺpec11458" dataDxfId="5542"/>
    <tableColumn id="11459" xr3:uid="{CF93901D-0DA1-4EFF-A165-FFF77D204A74}" name="Stĺpec11459" dataDxfId="5541"/>
    <tableColumn id="11460" xr3:uid="{11DF18AF-1F89-4A02-AAF8-F7DA259013B3}" name="Stĺpec11460" dataDxfId="5540"/>
    <tableColumn id="11461" xr3:uid="{F587D836-F1B4-4BC7-A38B-2DD9C9FB334A}" name="Stĺpec11461" dataDxfId="5539"/>
    <tableColumn id="11462" xr3:uid="{89872CCA-4951-46FE-9B48-D0A8509A118A}" name="Stĺpec11462" dataDxfId="5538"/>
    <tableColumn id="11463" xr3:uid="{3C72E27A-B5B2-44A1-B98D-6F66A3E58406}" name="Stĺpec11463" dataDxfId="5537"/>
    <tableColumn id="11464" xr3:uid="{4603CB0E-542F-4AD1-8DC2-0E20640A00AF}" name="Stĺpec11464" dataDxfId="5536"/>
    <tableColumn id="11465" xr3:uid="{CD86FD26-9163-4772-AE57-CFD2D0D7EA82}" name="Stĺpec11465" dataDxfId="5535"/>
    <tableColumn id="11466" xr3:uid="{D6EA7AFA-7CDD-42A7-99CC-F39AA18C210F}" name="Stĺpec11466" dataDxfId="5534"/>
    <tableColumn id="11467" xr3:uid="{411CA0F7-C01C-4478-821C-927F7F153409}" name="Stĺpec11467" dataDxfId="5533"/>
    <tableColumn id="11468" xr3:uid="{FE4A3F45-01D1-42A2-9CAF-207078B0FFE8}" name="Stĺpec11468" dataDxfId="5532"/>
    <tableColumn id="11469" xr3:uid="{2DD699BC-1C79-4F63-AD1B-7397C258E4C0}" name="Stĺpec11469" dataDxfId="5531"/>
    <tableColumn id="11470" xr3:uid="{FB69587F-C9DC-4810-BCE5-B894508A9E6B}" name="Stĺpec11470" dataDxfId="5530"/>
    <tableColumn id="11471" xr3:uid="{EDF66A3D-B973-444F-82B2-2F4D34DC30B1}" name="Stĺpec11471" dataDxfId="5529"/>
    <tableColumn id="11472" xr3:uid="{2CC28BF1-1D6B-4E83-BC2B-39BC7694D52D}" name="Stĺpec11472" dataDxfId="5528"/>
    <tableColumn id="11473" xr3:uid="{E8ACB763-1836-40C3-BF01-9BEC84090EF7}" name="Stĺpec11473" dataDxfId="5527"/>
    <tableColumn id="11474" xr3:uid="{0CB6839F-9C8B-48EC-9B3D-C4C1988532FB}" name="Stĺpec11474" dataDxfId="5526"/>
    <tableColumn id="11475" xr3:uid="{B6B687F0-3225-438A-A5DA-DA0DE594181F}" name="Stĺpec11475" dataDxfId="5525"/>
    <tableColumn id="11476" xr3:uid="{C8A2BD25-482A-4E23-9695-C0661C7631B3}" name="Stĺpec11476" dataDxfId="5524"/>
    <tableColumn id="11477" xr3:uid="{A1B6802F-2CEF-4C08-87E6-E5C841702BA5}" name="Stĺpec11477" dataDxfId="5523"/>
    <tableColumn id="11478" xr3:uid="{DDDDFA7C-FBB3-4752-A936-83F8565779BC}" name="Stĺpec11478" dataDxfId="5522"/>
    <tableColumn id="11479" xr3:uid="{F523C113-F617-4978-AB3E-216FEAFE0E3C}" name="Stĺpec11479" dataDxfId="5521"/>
    <tableColumn id="11480" xr3:uid="{C951D101-C34C-4721-AECD-B53264B6D392}" name="Stĺpec11480" dataDxfId="5520"/>
    <tableColumn id="11481" xr3:uid="{747FDB23-763B-4700-8CB7-B890A3FA1325}" name="Stĺpec11481" dataDxfId="5519"/>
    <tableColumn id="11482" xr3:uid="{E523236D-0D7B-40FA-82F4-9A20930DC350}" name="Stĺpec11482" dataDxfId="5518"/>
    <tableColumn id="11483" xr3:uid="{67914E31-39EC-4AAD-9418-0E3EDA55812E}" name="Stĺpec11483" dataDxfId="5517"/>
    <tableColumn id="11484" xr3:uid="{04B48E87-E1DB-457C-9A78-73E9A1E8BF28}" name="Stĺpec11484" dataDxfId="5516"/>
    <tableColumn id="11485" xr3:uid="{A025BBE7-32DC-4670-A24A-465ACADA1F13}" name="Stĺpec11485" dataDxfId="5515"/>
    <tableColumn id="11486" xr3:uid="{DF28190D-29EE-4368-B7A5-B7CA7E72B65A}" name="Stĺpec11486" dataDxfId="5514"/>
    <tableColumn id="11487" xr3:uid="{35705A02-B88D-4EC3-B641-940A2D215DCE}" name="Stĺpec11487" dataDxfId="5513"/>
    <tableColumn id="11488" xr3:uid="{A8C6DA9E-D587-48B3-A41F-D68483F49B88}" name="Stĺpec11488" dataDxfId="5512"/>
    <tableColumn id="11489" xr3:uid="{140D1219-71D1-417D-A29D-E883265C4AEE}" name="Stĺpec11489" dataDxfId="5511"/>
    <tableColumn id="11490" xr3:uid="{E8BDDD78-BD86-40C4-BBA0-CB1B5CB66185}" name="Stĺpec11490" dataDxfId="5510"/>
    <tableColumn id="11491" xr3:uid="{CDFA17C4-A737-4CC7-A74E-200B6658A2CA}" name="Stĺpec11491" dataDxfId="5509"/>
    <tableColumn id="11492" xr3:uid="{53135DA6-311A-4C9D-BA57-03D5A6686164}" name="Stĺpec11492" dataDxfId="5508"/>
    <tableColumn id="11493" xr3:uid="{378D516E-CA52-42D3-9570-17A2BEBDC2CF}" name="Stĺpec11493" dataDxfId="5507"/>
    <tableColumn id="11494" xr3:uid="{EDE5D1AF-D80C-4B3C-9FC2-4BCB1F71F90D}" name="Stĺpec11494" dataDxfId="5506"/>
    <tableColumn id="11495" xr3:uid="{5F859919-AABD-4AF8-9334-561F6B38FC50}" name="Stĺpec11495" dataDxfId="5505"/>
    <tableColumn id="11496" xr3:uid="{B713BD9D-18DA-4B41-8520-8B04554A93B8}" name="Stĺpec11496" dataDxfId="5504"/>
    <tableColumn id="11497" xr3:uid="{43E3DB1A-3367-45C6-97B3-DCC0223F5F84}" name="Stĺpec11497" dataDxfId="5503"/>
    <tableColumn id="11498" xr3:uid="{84BFAB87-8F65-4EB6-870C-7CC99F22DF4E}" name="Stĺpec11498" dataDxfId="5502"/>
    <tableColumn id="11499" xr3:uid="{CD5591CD-24DE-483D-B7EA-74651491FA85}" name="Stĺpec11499" dataDxfId="5501"/>
    <tableColumn id="11500" xr3:uid="{521D4432-2173-47A8-9D10-2D961B49C0F0}" name="Stĺpec11500" dataDxfId="5500"/>
    <tableColumn id="11501" xr3:uid="{201FCEC0-BA33-4C96-851E-ED81D3D49F56}" name="Stĺpec11501" dataDxfId="5499"/>
    <tableColumn id="11502" xr3:uid="{19DBD565-90B5-4613-A645-27CC7CB38ED0}" name="Stĺpec11502" dataDxfId="5498"/>
    <tableColumn id="11503" xr3:uid="{A0880767-9B7B-43EF-A71F-91532E82EA7F}" name="Stĺpec11503" dataDxfId="5497"/>
    <tableColumn id="11504" xr3:uid="{C426FEBE-F22B-425D-9EC2-A04C4DAF3C29}" name="Stĺpec11504" dataDxfId="5496"/>
    <tableColumn id="11505" xr3:uid="{F2A0304C-2A1C-485B-BD9E-10D4A01868C0}" name="Stĺpec11505" dataDxfId="5495"/>
    <tableColumn id="11506" xr3:uid="{4302C9FA-948D-4365-87CB-105EC4FCAE35}" name="Stĺpec11506" dataDxfId="5494"/>
    <tableColumn id="11507" xr3:uid="{74585169-A4F6-4E9C-A44F-E4B58584C456}" name="Stĺpec11507" dataDxfId="5493"/>
    <tableColumn id="11508" xr3:uid="{E5448E6C-4D4F-44C8-AD34-D8FF47F85431}" name="Stĺpec11508" dataDxfId="5492"/>
    <tableColumn id="11509" xr3:uid="{F698AEB2-5AA2-484E-A84E-62EB445ED2BB}" name="Stĺpec11509" dataDxfId="5491"/>
    <tableColumn id="11510" xr3:uid="{FA554F6D-6878-4597-B2C7-305322ED7292}" name="Stĺpec11510" dataDxfId="5490"/>
    <tableColumn id="11511" xr3:uid="{138F9609-339B-4280-AFB5-90720230410E}" name="Stĺpec11511" dataDxfId="5489"/>
    <tableColumn id="11512" xr3:uid="{886A0A9D-4EEE-4F64-8428-353FF5CA212B}" name="Stĺpec11512" dataDxfId="5488"/>
    <tableColumn id="11513" xr3:uid="{B99F7AF8-652F-4DAC-AE06-5B20F417C76F}" name="Stĺpec11513" dataDxfId="5487"/>
    <tableColumn id="11514" xr3:uid="{7A4B9EDE-6DFE-4CC8-B451-7AD585EE70BE}" name="Stĺpec11514" dataDxfId="5486"/>
    <tableColumn id="11515" xr3:uid="{CCA4E324-2485-4297-93B5-B7125FA5DFDE}" name="Stĺpec11515" dataDxfId="5485"/>
    <tableColumn id="11516" xr3:uid="{F3B8BD33-E53F-41EC-B54C-7E969F2B23CD}" name="Stĺpec11516" dataDxfId="5484"/>
    <tableColumn id="11517" xr3:uid="{28BD282F-CAFB-46C9-896C-5D249CE4C427}" name="Stĺpec11517" dataDxfId="5483"/>
    <tableColumn id="11518" xr3:uid="{56C3BEE6-F423-4A13-941C-DA1B41448A40}" name="Stĺpec11518" dataDxfId="5482"/>
    <tableColumn id="11519" xr3:uid="{9BCDA9B8-4AD1-42F6-B5B4-A2D5794856C4}" name="Stĺpec11519" dataDxfId="5481"/>
    <tableColumn id="11520" xr3:uid="{2CDF2B4B-EA57-48E3-9D4B-1FB2341668EB}" name="Stĺpec11520" dataDxfId="5480"/>
    <tableColumn id="11521" xr3:uid="{36FF9B3B-D2F3-494C-87EA-3D8F0E412AEF}" name="Stĺpec11521" dataDxfId="5479"/>
    <tableColumn id="11522" xr3:uid="{B67B3EEA-AD01-402A-91A3-095D26C1A651}" name="Stĺpec11522" dataDxfId="5478"/>
    <tableColumn id="11523" xr3:uid="{7C68F453-6341-40AE-8726-BE01D2E4E419}" name="Stĺpec11523" dataDxfId="5477"/>
    <tableColumn id="11524" xr3:uid="{8BA3A265-F8F5-47C4-938A-F998B94ACE53}" name="Stĺpec11524" dataDxfId="5476"/>
    <tableColumn id="11525" xr3:uid="{3FC3ABFB-9641-4C33-A99D-59A80C725982}" name="Stĺpec11525" dataDxfId="5475"/>
    <tableColumn id="11526" xr3:uid="{A2860964-D0C8-44ED-AEBC-2DEE2EDEAF1F}" name="Stĺpec11526" dataDxfId="5474"/>
    <tableColumn id="11527" xr3:uid="{E2D50CCC-6F01-41A8-B046-2DE25778BA13}" name="Stĺpec11527" dataDxfId="5473"/>
    <tableColumn id="11528" xr3:uid="{309824BF-1C03-4166-9E7B-FE301E1EEE17}" name="Stĺpec11528" dataDxfId="5472"/>
    <tableColumn id="11529" xr3:uid="{86D7CBE2-79B5-458E-A71E-DB54B905FACE}" name="Stĺpec11529" dataDxfId="5471"/>
    <tableColumn id="11530" xr3:uid="{42672439-DE1F-4542-A7D0-1D64337962FF}" name="Stĺpec11530" dataDxfId="5470"/>
    <tableColumn id="11531" xr3:uid="{A7C8D087-2E30-43A5-9F1D-421459817997}" name="Stĺpec11531" dataDxfId="5469"/>
    <tableColumn id="11532" xr3:uid="{F913985B-0272-47C6-AD98-B3BD514B2DEC}" name="Stĺpec11532" dataDxfId="5468"/>
    <tableColumn id="11533" xr3:uid="{CB380F69-9B94-4EE8-8171-76069567A6DE}" name="Stĺpec11533" dataDxfId="5467"/>
    <tableColumn id="11534" xr3:uid="{CB51BC86-0ED1-4D0C-959C-AEDB7CDE3D52}" name="Stĺpec11534" dataDxfId="5466"/>
    <tableColumn id="11535" xr3:uid="{26BF3385-511E-4972-9664-3F9FB4550A32}" name="Stĺpec11535" dataDxfId="5465"/>
    <tableColumn id="11536" xr3:uid="{B2E92188-35E6-47DB-ADF5-DD5837484344}" name="Stĺpec11536" dataDxfId="5464"/>
    <tableColumn id="11537" xr3:uid="{78CF2D95-E42B-40C1-8AF6-3A20DCF78F29}" name="Stĺpec11537" dataDxfId="5463"/>
    <tableColumn id="11538" xr3:uid="{60054E66-ECD3-4118-9213-8E086F0938B5}" name="Stĺpec11538" dataDxfId="5462"/>
    <tableColumn id="11539" xr3:uid="{9CAC8F3A-AE02-4295-AEE2-2787D47B1188}" name="Stĺpec11539" dataDxfId="5461"/>
    <tableColumn id="11540" xr3:uid="{0CE45845-AFED-4DCA-85EB-1EFC8FC9D5C8}" name="Stĺpec11540" dataDxfId="5460"/>
    <tableColumn id="11541" xr3:uid="{38278AC6-3BF7-42A5-A993-985639D890AD}" name="Stĺpec11541" dataDxfId="5459"/>
    <tableColumn id="11542" xr3:uid="{08B3C186-A14D-4479-8301-5F3F41ACB03D}" name="Stĺpec11542" dataDxfId="5458"/>
    <tableColumn id="11543" xr3:uid="{AC475D06-EF39-49D6-84BC-5CF62FC6F2EE}" name="Stĺpec11543" dataDxfId="5457"/>
    <tableColumn id="11544" xr3:uid="{6967E765-ED24-4DA5-9FB9-1C4517B79DDD}" name="Stĺpec11544" dataDxfId="5456"/>
    <tableColumn id="11545" xr3:uid="{8C7E0B27-8C79-4F16-9253-E660F56EBA1E}" name="Stĺpec11545" dataDxfId="5455"/>
    <tableColumn id="11546" xr3:uid="{33F67370-90B6-498C-A861-D9A382BF61BA}" name="Stĺpec11546" dataDxfId="5454"/>
    <tableColumn id="11547" xr3:uid="{756D19A7-DF30-4540-A32F-A3909932BCE4}" name="Stĺpec11547" dataDxfId="5453"/>
    <tableColumn id="11548" xr3:uid="{C2EE78DE-14F4-45C7-884A-BE939780792E}" name="Stĺpec11548" dataDxfId="5452"/>
    <tableColumn id="11549" xr3:uid="{48546E97-CC20-4F35-830A-F260612F00DF}" name="Stĺpec11549" dataDxfId="5451"/>
    <tableColumn id="11550" xr3:uid="{831618D7-A45D-46D3-A149-D1576A0BE1A5}" name="Stĺpec11550" dataDxfId="5450"/>
    <tableColumn id="11551" xr3:uid="{5632159A-4CB5-4507-99CA-5ED948D06477}" name="Stĺpec11551" dataDxfId="5449"/>
    <tableColumn id="11552" xr3:uid="{25D61E40-59F6-4735-883F-F6B5A883D970}" name="Stĺpec11552" dataDxfId="5448"/>
    <tableColumn id="11553" xr3:uid="{B5FF66F8-FDAC-42C4-B0BE-D979A523613A}" name="Stĺpec11553" dataDxfId="5447"/>
    <tableColumn id="11554" xr3:uid="{0584EFCC-A42B-45A4-8A3F-70C963DA00C9}" name="Stĺpec11554" dataDxfId="5446"/>
    <tableColumn id="11555" xr3:uid="{6D402480-664F-482A-9E76-7C69D0E056A8}" name="Stĺpec11555" dataDxfId="5445"/>
    <tableColumn id="11556" xr3:uid="{5774BADE-11DC-4DA5-BE74-75874D1BF5EE}" name="Stĺpec11556" dataDxfId="5444"/>
    <tableColumn id="11557" xr3:uid="{EF8351EA-563C-472B-935A-F8523EFF3FAA}" name="Stĺpec11557" dataDxfId="5443"/>
    <tableColumn id="11558" xr3:uid="{B4FA6B15-51DC-4127-8623-57238DB5F620}" name="Stĺpec11558" dataDxfId="5442"/>
    <tableColumn id="11559" xr3:uid="{06A1CA62-40B1-44F7-86C9-9BBD4803EB9B}" name="Stĺpec11559" dataDxfId="5441"/>
    <tableColumn id="11560" xr3:uid="{AC6DD05B-F0FF-40CD-BBFD-61E869CFC268}" name="Stĺpec11560" dataDxfId="5440"/>
    <tableColumn id="11561" xr3:uid="{331AEC6D-4912-4165-B394-A50D001150A9}" name="Stĺpec11561" dataDxfId="5439"/>
    <tableColumn id="11562" xr3:uid="{CFFB9C35-38AF-424E-BC47-3ADF0759C3F2}" name="Stĺpec11562" dataDxfId="5438"/>
    <tableColumn id="11563" xr3:uid="{8375CA2C-5B5A-4979-A75A-2A45521829AB}" name="Stĺpec11563" dataDxfId="5437"/>
    <tableColumn id="11564" xr3:uid="{3315D44B-0ED0-482F-92F8-0622A57B7023}" name="Stĺpec11564" dataDxfId="5436"/>
    <tableColumn id="11565" xr3:uid="{DCA9150E-02E5-452F-BDBD-AAEF60170B64}" name="Stĺpec11565" dataDxfId="5435"/>
    <tableColumn id="11566" xr3:uid="{755967E2-B177-446F-8C89-0ABE99C14976}" name="Stĺpec11566" dataDxfId="5434"/>
    <tableColumn id="11567" xr3:uid="{CB78CBD0-8328-49BC-83F8-FD5880C1BCDB}" name="Stĺpec11567" dataDxfId="5433"/>
    <tableColumn id="11568" xr3:uid="{281BC227-1E53-414D-A69A-F413F5935F15}" name="Stĺpec11568" dataDxfId="5432"/>
    <tableColumn id="11569" xr3:uid="{B4FDF4DE-2114-4915-8599-83A3CAE45889}" name="Stĺpec11569" dataDxfId="5431"/>
    <tableColumn id="11570" xr3:uid="{0701C07F-EDAF-467E-8572-EE996F84808F}" name="Stĺpec11570" dataDxfId="5430"/>
    <tableColumn id="11571" xr3:uid="{8A12220D-B1F7-4A22-B178-21ADD1F8A2B2}" name="Stĺpec11571" dataDxfId="5429"/>
    <tableColumn id="11572" xr3:uid="{0144BA2C-86FE-4E39-A4D3-5BF6F0D91CE4}" name="Stĺpec11572" dataDxfId="5428"/>
    <tableColumn id="11573" xr3:uid="{319565A5-04A9-46CE-B66C-5153B144339B}" name="Stĺpec11573" dataDxfId="5427"/>
    <tableColumn id="11574" xr3:uid="{B954DC41-55B3-4B5A-9A2E-554A68E8CC22}" name="Stĺpec11574" dataDxfId="5426"/>
    <tableColumn id="11575" xr3:uid="{4A85AE86-F337-4268-835A-87F13EF2868C}" name="Stĺpec11575" dataDxfId="5425"/>
    <tableColumn id="11576" xr3:uid="{6F9BD3EE-8794-4134-A5AB-BFB3F7C01E94}" name="Stĺpec11576" dataDxfId="5424"/>
    <tableColumn id="11577" xr3:uid="{7DC9856C-D88F-471D-92D3-618E18D2C230}" name="Stĺpec11577" dataDxfId="5423"/>
    <tableColumn id="11578" xr3:uid="{84752512-2DB9-428C-AFE7-CE5C686B7B35}" name="Stĺpec11578" dataDxfId="5422"/>
    <tableColumn id="11579" xr3:uid="{C09DF284-9190-4CE9-B1F3-889638B2D551}" name="Stĺpec11579" dataDxfId="5421"/>
    <tableColumn id="11580" xr3:uid="{38183ED9-DD3D-4AEE-8965-8EA66E00F5D1}" name="Stĺpec11580" dataDxfId="5420"/>
    <tableColumn id="11581" xr3:uid="{CADCB189-6C22-46E3-A6A9-684BE2B3C33B}" name="Stĺpec11581" dataDxfId="5419"/>
    <tableColumn id="11582" xr3:uid="{B3940698-E61F-4A7A-8893-B18C27D14F06}" name="Stĺpec11582" dataDxfId="5418"/>
    <tableColumn id="11583" xr3:uid="{6E197A66-37F4-419F-B8B5-938A0FC7A281}" name="Stĺpec11583" dataDxfId="5417"/>
    <tableColumn id="11584" xr3:uid="{B14D8435-2ACA-493A-9A23-98754B9E92EC}" name="Stĺpec11584" dataDxfId="5416"/>
    <tableColumn id="11585" xr3:uid="{B4E3A8B9-12E1-44DD-AE3D-975710894F62}" name="Stĺpec11585" dataDxfId="5415"/>
    <tableColumn id="11586" xr3:uid="{1750284B-60F4-49BD-BA61-9695F3B59C52}" name="Stĺpec11586" dataDxfId="5414"/>
    <tableColumn id="11587" xr3:uid="{D5B8577B-8068-4461-A60A-1B87B448C768}" name="Stĺpec11587" dataDxfId="5413"/>
    <tableColumn id="11588" xr3:uid="{9C16845D-862B-492F-8101-ADDB1CFC18E5}" name="Stĺpec11588" dataDxfId="5412"/>
    <tableColumn id="11589" xr3:uid="{070FE9AF-BACF-4C22-8DDF-E5C1E4294311}" name="Stĺpec11589" dataDxfId="5411"/>
    <tableColumn id="11590" xr3:uid="{38A18D5E-FC08-4157-B9FC-093ED6FE01B4}" name="Stĺpec11590" dataDxfId="5410"/>
    <tableColumn id="11591" xr3:uid="{64DFB0D0-3413-44D6-A703-971F062B28B4}" name="Stĺpec11591" dataDxfId="5409"/>
    <tableColumn id="11592" xr3:uid="{7180100E-203F-4692-817D-1B0211842082}" name="Stĺpec11592" dataDxfId="5408"/>
    <tableColumn id="11593" xr3:uid="{33D8408F-DA61-4E77-ACC9-0FC02B7C3C21}" name="Stĺpec11593" dataDxfId="5407"/>
    <tableColumn id="11594" xr3:uid="{5DFC210F-E631-4D15-9158-6CA1D65DE9A6}" name="Stĺpec11594" dataDxfId="5406"/>
    <tableColumn id="11595" xr3:uid="{3F35D7A7-23AC-4D12-A8D7-5B22BD5BEAF9}" name="Stĺpec11595" dataDxfId="5405"/>
    <tableColumn id="11596" xr3:uid="{C718C8E0-EE68-497D-95F5-F11D2451BE17}" name="Stĺpec11596" dataDxfId="5404"/>
    <tableColumn id="11597" xr3:uid="{3A3C7870-CCD0-4580-9F29-45C3D749509B}" name="Stĺpec11597" dataDxfId="5403"/>
    <tableColumn id="11598" xr3:uid="{4CC51F58-6F8E-4F6F-AB02-214AFC3064FE}" name="Stĺpec11598" dataDxfId="5402"/>
    <tableColumn id="11599" xr3:uid="{83182185-D6E1-45B1-88EE-77A59211F36E}" name="Stĺpec11599" dataDxfId="5401"/>
    <tableColumn id="11600" xr3:uid="{10121D31-A8D1-4B71-B2EF-701DC7C2C068}" name="Stĺpec11600" dataDxfId="5400"/>
    <tableColumn id="11601" xr3:uid="{5FE083F9-28F2-435F-97BD-983258F277ED}" name="Stĺpec11601" dataDxfId="5399"/>
    <tableColumn id="11602" xr3:uid="{90EEC4B7-8114-4340-B990-182ABA76FF7D}" name="Stĺpec11602" dataDxfId="5398"/>
    <tableColumn id="11603" xr3:uid="{BC3E6496-A559-48DF-8271-108BE6019050}" name="Stĺpec11603" dataDxfId="5397"/>
    <tableColumn id="11604" xr3:uid="{3032EEC2-0168-4FCA-9A90-9A8CA981D0D2}" name="Stĺpec11604" dataDxfId="5396"/>
    <tableColumn id="11605" xr3:uid="{CF6C9CE0-4A4B-4338-A108-56633EDFFE5E}" name="Stĺpec11605" dataDxfId="5395"/>
    <tableColumn id="11606" xr3:uid="{36062AF7-8D06-4710-850F-E7C1B5C1675C}" name="Stĺpec11606" dataDxfId="5394"/>
    <tableColumn id="11607" xr3:uid="{F98DDAF8-AD85-4B89-90C8-80767E3242C5}" name="Stĺpec11607" dataDxfId="5393"/>
    <tableColumn id="11608" xr3:uid="{6BA541C4-1926-4EDE-BFDB-8145D4BBFE17}" name="Stĺpec11608" dataDxfId="5392"/>
    <tableColumn id="11609" xr3:uid="{28BB8FB4-0540-4496-B706-C61CAFDCC876}" name="Stĺpec11609" dataDxfId="5391"/>
    <tableColumn id="11610" xr3:uid="{BA4891D9-11AE-45A6-A85A-06A0D7826857}" name="Stĺpec11610" dataDxfId="5390"/>
    <tableColumn id="11611" xr3:uid="{84C51036-8CA9-4B4B-839E-70E28348313D}" name="Stĺpec11611" dataDxfId="5389"/>
    <tableColumn id="11612" xr3:uid="{946DB32D-66E0-4A5D-9A24-21167D2E6B2E}" name="Stĺpec11612" dataDxfId="5388"/>
    <tableColumn id="11613" xr3:uid="{E69C643B-637F-46EA-9CE3-B5876C31BAB5}" name="Stĺpec11613" dataDxfId="5387"/>
    <tableColumn id="11614" xr3:uid="{26E1209C-0B3A-4278-8FF7-49A3C3025E04}" name="Stĺpec11614" dataDxfId="5386"/>
    <tableColumn id="11615" xr3:uid="{7B7BB19F-B1AF-455F-937D-9B9AD13AA688}" name="Stĺpec11615" dataDxfId="5385"/>
    <tableColumn id="11616" xr3:uid="{23100746-423A-45F2-A644-5D3B5FC53C9A}" name="Stĺpec11616" dataDxfId="5384"/>
    <tableColumn id="11617" xr3:uid="{150E95CB-8A78-4CF2-AE14-3A508455BDE9}" name="Stĺpec11617" dataDxfId="5383"/>
    <tableColumn id="11618" xr3:uid="{F0CA70FC-93BB-4904-AEF8-E53066EBD251}" name="Stĺpec11618" dataDxfId="5382"/>
    <tableColumn id="11619" xr3:uid="{21CA1671-08E3-4938-80DF-3ADCAD2C6478}" name="Stĺpec11619" dataDxfId="5381"/>
    <tableColumn id="11620" xr3:uid="{E2FBB1C0-68F3-4243-837B-1DF35347FCD8}" name="Stĺpec11620" dataDxfId="5380"/>
    <tableColumn id="11621" xr3:uid="{66CB9EB6-E512-4440-8EFD-2B696293E8BB}" name="Stĺpec11621" dataDxfId="5379"/>
    <tableColumn id="11622" xr3:uid="{EBCA614B-69ED-483C-90F6-B5CC670279D5}" name="Stĺpec11622" dataDxfId="5378"/>
    <tableColumn id="11623" xr3:uid="{6D466431-61C8-4663-87DB-473A7AE264BC}" name="Stĺpec11623" dataDxfId="5377"/>
    <tableColumn id="11624" xr3:uid="{8F699C21-433F-472B-9DF3-B86923D78BE6}" name="Stĺpec11624" dataDxfId="5376"/>
    <tableColumn id="11625" xr3:uid="{D6EB899C-E79F-4DD7-8256-A5E797A34D55}" name="Stĺpec11625" dataDxfId="5375"/>
    <tableColumn id="11626" xr3:uid="{A6A5BACA-F69A-448D-83A4-733CFF4F9DA9}" name="Stĺpec11626" dataDxfId="5374"/>
    <tableColumn id="11627" xr3:uid="{77B030E1-626B-40FA-A27A-AEE208970DB6}" name="Stĺpec11627" dataDxfId="5373"/>
    <tableColumn id="11628" xr3:uid="{86A80592-72DA-4D88-BE0F-2E1F93688935}" name="Stĺpec11628" dataDxfId="5372"/>
    <tableColumn id="11629" xr3:uid="{4BCCE9EA-2AFF-4CD2-AD33-EBCBFEDE0E19}" name="Stĺpec11629" dataDxfId="5371"/>
    <tableColumn id="11630" xr3:uid="{9580D057-C629-4AE3-BD10-8522B3F8C293}" name="Stĺpec11630" dataDxfId="5370"/>
    <tableColumn id="11631" xr3:uid="{05C5563A-4E44-4C59-9607-C4114613F53E}" name="Stĺpec11631" dataDxfId="5369"/>
    <tableColumn id="11632" xr3:uid="{A266C093-D628-49FF-AB52-7D14D515468B}" name="Stĺpec11632" dataDxfId="5368"/>
    <tableColumn id="11633" xr3:uid="{50B756BD-32E3-4074-BC1B-61C8D4775494}" name="Stĺpec11633" dataDxfId="5367"/>
    <tableColumn id="11634" xr3:uid="{9B3360D5-6320-4555-8322-3DA8BDA1541C}" name="Stĺpec11634" dataDxfId="5366"/>
    <tableColumn id="11635" xr3:uid="{51AA1AB7-F334-4F2F-92DB-688FDEA6D6A7}" name="Stĺpec11635" dataDxfId="5365"/>
    <tableColumn id="11636" xr3:uid="{66265E2C-140B-4E68-9BBE-B247E2736B9B}" name="Stĺpec11636" dataDxfId="5364"/>
    <tableColumn id="11637" xr3:uid="{A3B52A41-F28F-4973-BFA0-A7932F67D3FA}" name="Stĺpec11637" dataDxfId="5363"/>
    <tableColumn id="11638" xr3:uid="{A4543DB3-5B3F-41E0-9575-793C52E86B8F}" name="Stĺpec11638" dataDxfId="5362"/>
    <tableColumn id="11639" xr3:uid="{3DE29AFC-E2C0-47EF-ACC0-52DD2504C744}" name="Stĺpec11639" dataDxfId="5361"/>
    <tableColumn id="11640" xr3:uid="{933584A4-1C00-408F-B188-CB4215F31442}" name="Stĺpec11640" dataDxfId="5360"/>
    <tableColumn id="11641" xr3:uid="{A1FC4860-7B29-465A-A4BC-1EA01F96E248}" name="Stĺpec11641" dataDxfId="5359"/>
    <tableColumn id="11642" xr3:uid="{02715432-29FA-4F47-B499-19F6E7A23E77}" name="Stĺpec11642" dataDxfId="5358"/>
    <tableColumn id="11643" xr3:uid="{5A9EE5D8-61C7-46F4-B24B-9E85BE4399FF}" name="Stĺpec11643" dataDxfId="5357"/>
    <tableColumn id="11644" xr3:uid="{AD8C58D0-B725-45E6-9CD0-D4C4BC22CEE2}" name="Stĺpec11644" dataDxfId="5356"/>
    <tableColumn id="11645" xr3:uid="{B3511CF0-432D-4C43-929D-2927D2260CC2}" name="Stĺpec11645" dataDxfId="5355"/>
    <tableColumn id="11646" xr3:uid="{A2989C00-8867-41C6-B8E6-52409EDD3059}" name="Stĺpec11646" dataDxfId="5354"/>
    <tableColumn id="11647" xr3:uid="{EE57726E-0965-4A4F-B27E-1A88D53EA920}" name="Stĺpec11647" dataDxfId="5353"/>
    <tableColumn id="11648" xr3:uid="{6A79DF56-1E07-404E-BB4F-63AA7E1A71E5}" name="Stĺpec11648" dataDxfId="5352"/>
    <tableColumn id="11649" xr3:uid="{E0035361-F8F3-4BBC-82B9-8936CA4093BE}" name="Stĺpec11649" dataDxfId="5351"/>
    <tableColumn id="11650" xr3:uid="{9CBC2120-B632-4E14-9455-2EC762E6708F}" name="Stĺpec11650" dataDxfId="5350"/>
    <tableColumn id="11651" xr3:uid="{D036A41B-57CA-43C5-8F7D-B537EBA38FC5}" name="Stĺpec11651" dataDxfId="5349"/>
    <tableColumn id="11652" xr3:uid="{21A47151-3114-45F1-ABBD-87BA46A188F5}" name="Stĺpec11652" dataDxfId="5348"/>
    <tableColumn id="11653" xr3:uid="{19FAB9C9-26BA-4597-A594-9FAB576B9DC4}" name="Stĺpec11653" dataDxfId="5347"/>
    <tableColumn id="11654" xr3:uid="{EF669EF5-4C45-424D-9E48-C9194F83197B}" name="Stĺpec11654" dataDxfId="5346"/>
    <tableColumn id="11655" xr3:uid="{73B8AAB2-3FA9-415A-B126-A1BD37B101B2}" name="Stĺpec11655" dataDxfId="5345"/>
    <tableColumn id="11656" xr3:uid="{B0A5C5F5-D931-416A-88C0-916CA276319C}" name="Stĺpec11656" dataDxfId="5344"/>
    <tableColumn id="11657" xr3:uid="{DA8FC18B-56DD-44EB-B48B-4C25F9879A8B}" name="Stĺpec11657" dataDxfId="5343"/>
    <tableColumn id="11658" xr3:uid="{E21DA908-B587-462B-955D-6EDA146D6FA7}" name="Stĺpec11658" dataDxfId="5342"/>
    <tableColumn id="11659" xr3:uid="{4446B263-0F2B-4463-B748-31233FA59B82}" name="Stĺpec11659" dataDxfId="5341"/>
    <tableColumn id="11660" xr3:uid="{44E468F0-8792-4A37-93BD-308D17B182E2}" name="Stĺpec11660" dataDxfId="5340"/>
    <tableColumn id="11661" xr3:uid="{B08FB992-BE5B-4840-ABD8-DEED50F2F788}" name="Stĺpec11661" dataDxfId="5339"/>
    <tableColumn id="11662" xr3:uid="{45432B9E-7435-4536-AE84-57B407FB4D46}" name="Stĺpec11662" dataDxfId="5338"/>
    <tableColumn id="11663" xr3:uid="{9ED8703E-1E20-4E1A-A23C-9A69F15695C3}" name="Stĺpec11663" dataDxfId="5337"/>
    <tableColumn id="11664" xr3:uid="{E68A7B7C-278E-428F-BE62-550054313771}" name="Stĺpec11664" dataDxfId="5336"/>
    <tableColumn id="11665" xr3:uid="{552DBCF4-19DC-4A6D-A690-DC9FAF2FDF5E}" name="Stĺpec11665" dataDxfId="5335"/>
    <tableColumn id="11666" xr3:uid="{6EDCF1AD-4CB3-449B-B4B2-7A456D198A1A}" name="Stĺpec11666" dataDxfId="5334"/>
    <tableColumn id="11667" xr3:uid="{AF875584-3A96-4DEE-BBF1-CEFA92A699E3}" name="Stĺpec11667" dataDxfId="5333"/>
    <tableColumn id="11668" xr3:uid="{8CD413AB-7393-44D3-A80C-ADE74FE296A8}" name="Stĺpec11668" dataDxfId="5332"/>
    <tableColumn id="11669" xr3:uid="{C171230C-261A-4519-AF42-141492718047}" name="Stĺpec11669" dataDxfId="5331"/>
    <tableColumn id="11670" xr3:uid="{E80A2057-AF95-45DE-A4FF-5BB4584745ED}" name="Stĺpec11670" dataDxfId="5330"/>
    <tableColumn id="11671" xr3:uid="{5E3F24B9-91FA-4999-A0A9-09997BCC5ACC}" name="Stĺpec11671" dataDxfId="5329"/>
    <tableColumn id="11672" xr3:uid="{3454A3D1-B382-46BD-A27A-BEC004CC6687}" name="Stĺpec11672" dataDxfId="5328"/>
    <tableColumn id="11673" xr3:uid="{47E9E9DB-866C-4B21-9E18-CFC972B71394}" name="Stĺpec11673" dataDxfId="5327"/>
    <tableColumn id="11674" xr3:uid="{809CA612-40EA-4ABD-9B41-5E30B85EC19C}" name="Stĺpec11674" dataDxfId="5326"/>
    <tableColumn id="11675" xr3:uid="{98C4342B-E67B-4A66-ADC7-DF0DBF7AA01B}" name="Stĺpec11675" dataDxfId="5325"/>
    <tableColumn id="11676" xr3:uid="{2E609634-44AE-4B57-A3E4-EEE3C201E15C}" name="Stĺpec11676" dataDxfId="5324"/>
    <tableColumn id="11677" xr3:uid="{C5901D82-FFAB-4582-8EB3-C0A9A482FF42}" name="Stĺpec11677" dataDxfId="5323"/>
    <tableColumn id="11678" xr3:uid="{A9C6540E-1C10-4BD9-9F2E-C32B14884239}" name="Stĺpec11678" dataDxfId="5322"/>
    <tableColumn id="11679" xr3:uid="{DCDD4DD4-D791-4D91-9592-89DC73BC2CB6}" name="Stĺpec11679" dataDxfId="5321"/>
    <tableColumn id="11680" xr3:uid="{7FB15B3B-06D3-4F45-A4A8-FC7F5DACD726}" name="Stĺpec11680" dataDxfId="5320"/>
    <tableColumn id="11681" xr3:uid="{F1F47D18-2DFE-4A95-BFFF-B1E391E7D1D1}" name="Stĺpec11681" dataDxfId="5319"/>
    <tableColumn id="11682" xr3:uid="{51B15C2D-A8BA-4DE1-9062-C3AA5139B477}" name="Stĺpec11682" dataDxfId="5318"/>
    <tableColumn id="11683" xr3:uid="{D0D82B57-85F5-4B9B-8EFB-D5BCB653B75F}" name="Stĺpec11683" dataDxfId="5317"/>
    <tableColumn id="11684" xr3:uid="{C48FFE61-5ABD-48A2-9A01-1D3D3854D854}" name="Stĺpec11684" dataDxfId="5316"/>
    <tableColumn id="11685" xr3:uid="{CBC55D71-B2CB-4495-9E5A-969E0854CB1A}" name="Stĺpec11685" dataDxfId="5315"/>
    <tableColumn id="11686" xr3:uid="{F988897D-C324-4369-9067-BDBBF22D8F8B}" name="Stĺpec11686" dataDxfId="5314"/>
    <tableColumn id="11687" xr3:uid="{8358C38B-060D-4200-A6CB-B533173554C3}" name="Stĺpec11687" dataDxfId="5313"/>
    <tableColumn id="11688" xr3:uid="{63F17D79-FB09-4D7B-9F74-B1521460E133}" name="Stĺpec11688" dataDxfId="5312"/>
    <tableColumn id="11689" xr3:uid="{CF1E131C-F35C-4FE4-AD73-7981D9CADC46}" name="Stĺpec11689" dataDxfId="5311"/>
    <tableColumn id="11690" xr3:uid="{223ECCE5-246D-40E6-83AA-9014823F789E}" name="Stĺpec11690" dataDxfId="5310"/>
    <tableColumn id="11691" xr3:uid="{8C56EA88-D5F1-498C-B85D-721D8467BC94}" name="Stĺpec11691" dataDxfId="5309"/>
    <tableColumn id="11692" xr3:uid="{7508390E-C155-481E-BC3B-594EB6A137C4}" name="Stĺpec11692" dataDxfId="5308"/>
    <tableColumn id="11693" xr3:uid="{D1569DC8-E5BA-41D9-91F7-7204EE261F9B}" name="Stĺpec11693" dataDxfId="5307"/>
    <tableColumn id="11694" xr3:uid="{1D1A637B-1032-4AD9-88C1-97DCFFFF837F}" name="Stĺpec11694" dataDxfId="5306"/>
    <tableColumn id="11695" xr3:uid="{0DEFC86D-1611-4241-B764-83F1E0C11308}" name="Stĺpec11695" dataDxfId="5305"/>
    <tableColumn id="11696" xr3:uid="{8818EF36-227B-46B3-8591-6D5672DA2D76}" name="Stĺpec11696" dataDxfId="5304"/>
    <tableColumn id="11697" xr3:uid="{680922AA-B13A-4FBE-B9A6-079167EDE6BC}" name="Stĺpec11697" dataDxfId="5303"/>
    <tableColumn id="11698" xr3:uid="{0341B30D-19AC-4A6D-955B-EA85F5EF515F}" name="Stĺpec11698" dataDxfId="5302"/>
    <tableColumn id="11699" xr3:uid="{B68116C5-2B94-40FA-93A4-F41B05F88DDB}" name="Stĺpec11699" dataDxfId="5301"/>
    <tableColumn id="11700" xr3:uid="{B253D78F-7192-4437-B175-C83B6F395B83}" name="Stĺpec11700" dataDxfId="5300"/>
    <tableColumn id="11701" xr3:uid="{21F842EB-5899-403E-8318-1D4BC3C4EEAE}" name="Stĺpec11701" dataDxfId="5299"/>
    <tableColumn id="11702" xr3:uid="{8C2E3163-9E3A-41EB-AE38-A38BA33AF50C}" name="Stĺpec11702" dataDxfId="5298"/>
    <tableColumn id="11703" xr3:uid="{6F03D129-8BD3-4ECA-B046-CA30CA997B09}" name="Stĺpec11703" dataDxfId="5297"/>
    <tableColumn id="11704" xr3:uid="{03E50EDE-EDD9-4CC8-B5DB-637EEC91702F}" name="Stĺpec11704" dataDxfId="5296"/>
    <tableColumn id="11705" xr3:uid="{490F36EE-EFFC-453C-9C0A-E408360F4EBE}" name="Stĺpec11705" dataDxfId="5295"/>
    <tableColumn id="11706" xr3:uid="{822946BA-BE1C-4770-A21F-B0410FE71943}" name="Stĺpec11706" dataDxfId="5294"/>
    <tableColumn id="11707" xr3:uid="{76288B71-0BEB-45C1-A35F-19B982D86196}" name="Stĺpec11707" dataDxfId="5293"/>
    <tableColumn id="11708" xr3:uid="{7FDE384C-579F-47EB-9A91-49CC699BD610}" name="Stĺpec11708" dataDxfId="5292"/>
    <tableColumn id="11709" xr3:uid="{8BA58242-50EC-480F-82F2-5AE92F507BA2}" name="Stĺpec11709" dataDxfId="5291"/>
    <tableColumn id="11710" xr3:uid="{2DA41111-9F98-4C59-9ABC-B744F0A3444C}" name="Stĺpec11710" dataDxfId="5290"/>
    <tableColumn id="11711" xr3:uid="{703D4856-5A37-49C2-ABD8-E847D7E39E5B}" name="Stĺpec11711" dataDxfId="5289"/>
    <tableColumn id="11712" xr3:uid="{0CB1B9CA-A37A-4A2F-BC3E-33E377CEDA89}" name="Stĺpec11712" dataDxfId="5288"/>
    <tableColumn id="11713" xr3:uid="{3A8122DF-8B0F-4912-A586-91CF4A4FC67E}" name="Stĺpec11713" dataDxfId="5287"/>
    <tableColumn id="11714" xr3:uid="{5BF557DE-C7FB-4817-A501-311B5CFAEFC9}" name="Stĺpec11714" dataDxfId="5286"/>
    <tableColumn id="11715" xr3:uid="{BB6122E3-3795-4AE9-BA92-91EDA83AD45B}" name="Stĺpec11715" dataDxfId="5285"/>
    <tableColumn id="11716" xr3:uid="{F2DAC1F2-9518-42F1-B12F-34F106E22BB4}" name="Stĺpec11716" dataDxfId="5284"/>
    <tableColumn id="11717" xr3:uid="{716FA85B-E450-470E-87A6-28995138F9DD}" name="Stĺpec11717" dataDxfId="5283"/>
    <tableColumn id="11718" xr3:uid="{C36CBAD0-7F76-4290-B45F-69F59BA4A2E0}" name="Stĺpec11718" dataDxfId="5282"/>
    <tableColumn id="11719" xr3:uid="{FBB3A913-FCA7-4B1A-812B-85D07834A0F0}" name="Stĺpec11719" dataDxfId="5281"/>
    <tableColumn id="11720" xr3:uid="{BC342F8A-8341-42E2-B03B-1391D4245D8C}" name="Stĺpec11720" dataDxfId="5280"/>
    <tableColumn id="11721" xr3:uid="{891ECF59-3431-4FF3-8153-185F0534B824}" name="Stĺpec11721" dataDxfId="5279"/>
    <tableColumn id="11722" xr3:uid="{6A8E6B04-D11E-48B0-9FE8-F9C247A6116A}" name="Stĺpec11722" dataDxfId="5278"/>
    <tableColumn id="11723" xr3:uid="{17F6A211-C04C-4E49-9874-5B190C48CDBB}" name="Stĺpec11723" dataDxfId="5277"/>
    <tableColumn id="11724" xr3:uid="{C6B4098C-FB0B-44C4-9710-93937D8C760E}" name="Stĺpec11724" dataDxfId="5276"/>
    <tableColumn id="11725" xr3:uid="{B5DA15B7-4CB9-4673-99ED-616E343475CB}" name="Stĺpec11725" dataDxfId="5275"/>
    <tableColumn id="11726" xr3:uid="{547CA553-523C-4951-9EAE-650A313BD23D}" name="Stĺpec11726" dataDxfId="5274"/>
    <tableColumn id="11727" xr3:uid="{C918094E-618C-4A15-90E0-5EE2E7483E20}" name="Stĺpec11727" dataDxfId="5273"/>
    <tableColumn id="11728" xr3:uid="{791FC067-9E4C-4B15-A086-45E3A619A122}" name="Stĺpec11728" dataDxfId="5272"/>
    <tableColumn id="11729" xr3:uid="{E30BB1B7-7E39-4EC4-AEFA-FA46F6B33FE9}" name="Stĺpec11729" dataDxfId="5271"/>
    <tableColumn id="11730" xr3:uid="{EBB462C1-6331-42A0-8F12-9E19197D9782}" name="Stĺpec11730" dataDxfId="5270"/>
    <tableColumn id="11731" xr3:uid="{CAA055F3-FB71-4401-A757-AD3E396C8FFE}" name="Stĺpec11731" dataDxfId="5269"/>
    <tableColumn id="11732" xr3:uid="{041342E7-C022-4A11-A1AC-1D846AE9AEE9}" name="Stĺpec11732" dataDxfId="5268"/>
    <tableColumn id="11733" xr3:uid="{D8190456-D6F4-4B4E-AA8D-476A3B67F259}" name="Stĺpec11733" dataDxfId="5267"/>
    <tableColumn id="11734" xr3:uid="{0A5C548C-3697-403F-AAA9-10BEAA15BFE3}" name="Stĺpec11734" dataDxfId="5266"/>
    <tableColumn id="11735" xr3:uid="{A3D74039-6F86-4435-97A0-78596EAD5C64}" name="Stĺpec11735" dataDxfId="5265"/>
    <tableColumn id="11736" xr3:uid="{867FF7A5-065C-45D0-842E-E70F38CE0438}" name="Stĺpec11736" dataDxfId="5264"/>
    <tableColumn id="11737" xr3:uid="{5064674D-311D-4B49-8557-7A70512E8ED2}" name="Stĺpec11737" dataDxfId="5263"/>
    <tableColumn id="11738" xr3:uid="{C99E49F0-01C9-4FCE-976D-76E9A09C10CB}" name="Stĺpec11738" dataDxfId="5262"/>
    <tableColumn id="11739" xr3:uid="{82D3CEDC-21CC-40EB-9C44-2248F892969B}" name="Stĺpec11739" dataDxfId="5261"/>
    <tableColumn id="11740" xr3:uid="{923AEF26-DFCF-400E-982E-5E88D0D6F4E9}" name="Stĺpec11740" dataDxfId="5260"/>
    <tableColumn id="11741" xr3:uid="{BBAEBB10-C3DE-427B-A37B-960AC4DAD41A}" name="Stĺpec11741" dataDxfId="5259"/>
    <tableColumn id="11742" xr3:uid="{D4A78D47-B1D8-4655-8C6F-9CFE84D4A982}" name="Stĺpec11742" dataDxfId="5258"/>
    <tableColumn id="11743" xr3:uid="{D1528702-C0AB-4F61-8149-BA3513DC893F}" name="Stĺpec11743" dataDxfId="5257"/>
    <tableColumn id="11744" xr3:uid="{989811CE-034C-4211-ADFF-32E414849791}" name="Stĺpec11744" dataDxfId="5256"/>
    <tableColumn id="11745" xr3:uid="{4C51C9CB-B68F-4F70-9BAA-864F61C517D4}" name="Stĺpec11745" dataDxfId="5255"/>
    <tableColumn id="11746" xr3:uid="{A795FE8C-198E-4002-B569-5A237FDBDE61}" name="Stĺpec11746" dataDxfId="5254"/>
    <tableColumn id="11747" xr3:uid="{5AF0F096-7A52-438F-8E3C-8D1D2F8BF22F}" name="Stĺpec11747" dataDxfId="5253"/>
    <tableColumn id="11748" xr3:uid="{7C2AE197-7E3C-42F4-A597-1B9C2FC2FD6F}" name="Stĺpec11748" dataDxfId="5252"/>
    <tableColumn id="11749" xr3:uid="{564EE0E7-63D3-4195-9C00-C2471DAD5170}" name="Stĺpec11749" dataDxfId="5251"/>
    <tableColumn id="11750" xr3:uid="{4ECFEA1D-254E-4370-8E44-70F885E4B5D5}" name="Stĺpec11750" dataDxfId="5250"/>
    <tableColumn id="11751" xr3:uid="{B8AF9807-A033-425E-9FBF-419C3F8DA8D7}" name="Stĺpec11751" dataDxfId="5249"/>
    <tableColumn id="11752" xr3:uid="{34BF8C90-6316-40CD-BF8B-32B8E3981597}" name="Stĺpec11752" dataDxfId="5248"/>
    <tableColumn id="11753" xr3:uid="{DCCE39F3-B500-4540-9B16-AD9CAB588A2E}" name="Stĺpec11753" dataDxfId="5247"/>
    <tableColumn id="11754" xr3:uid="{EE73B133-B388-4BC1-874B-77D5681ADD62}" name="Stĺpec11754" dataDxfId="5246"/>
    <tableColumn id="11755" xr3:uid="{F524271C-5B5F-48B1-9D92-4363B528E875}" name="Stĺpec11755" dataDxfId="5245"/>
    <tableColumn id="11756" xr3:uid="{B8C878E3-83CE-4D3B-A9EA-E52536E8AEC3}" name="Stĺpec11756" dataDxfId="5244"/>
    <tableColumn id="11757" xr3:uid="{CF9C4C49-0271-4732-84A5-CE25FF82A45C}" name="Stĺpec11757" dataDxfId="5243"/>
    <tableColumn id="11758" xr3:uid="{59E99B9C-B2CB-4674-8D20-7C09154B2EF2}" name="Stĺpec11758" dataDxfId="5242"/>
    <tableColumn id="11759" xr3:uid="{ACBD68C0-C35C-4586-9159-210B8FB47E66}" name="Stĺpec11759" dataDxfId="5241"/>
    <tableColumn id="11760" xr3:uid="{AFC198B7-B22F-4DB7-A0D5-DA21A78692A9}" name="Stĺpec11760" dataDxfId="5240"/>
    <tableColumn id="11761" xr3:uid="{7F1FB161-9F7A-4A29-8033-BAD8E282EE4A}" name="Stĺpec11761" dataDxfId="5239"/>
    <tableColumn id="11762" xr3:uid="{3976C41A-14DC-4B2C-81EE-CBDEF9FFAD1A}" name="Stĺpec11762" dataDxfId="5238"/>
    <tableColumn id="11763" xr3:uid="{F7C76691-CBE2-4C1B-90AF-62EAF85A129E}" name="Stĺpec11763" dataDxfId="5237"/>
    <tableColumn id="11764" xr3:uid="{6B68810D-CA13-4DC2-A7BA-C7C72A075ABE}" name="Stĺpec11764" dataDxfId="5236"/>
    <tableColumn id="11765" xr3:uid="{3E5F03E5-0426-462A-90CF-59E3D98FF27A}" name="Stĺpec11765" dataDxfId="5235"/>
    <tableColumn id="11766" xr3:uid="{04B1CE6E-F5C5-4AEA-B2BC-8E149BC4DA78}" name="Stĺpec11766" dataDxfId="5234"/>
    <tableColumn id="11767" xr3:uid="{710E6CC5-76A3-487A-868E-198389A2C9D8}" name="Stĺpec11767" dataDxfId="5233"/>
    <tableColumn id="11768" xr3:uid="{9575462F-768B-4746-92B5-FB468B5D8FC4}" name="Stĺpec11768" dataDxfId="5232"/>
    <tableColumn id="11769" xr3:uid="{1AF62BBB-9116-4B8D-8A58-BA8D246F6304}" name="Stĺpec11769" dataDxfId="5231"/>
    <tableColumn id="11770" xr3:uid="{058BC126-1026-48F6-9769-7C522297FF7C}" name="Stĺpec11770" dataDxfId="5230"/>
    <tableColumn id="11771" xr3:uid="{D5EB1100-2EB7-46D2-9C57-1DA8E8BD3B2F}" name="Stĺpec11771" dataDxfId="5229"/>
    <tableColumn id="11772" xr3:uid="{55832172-E577-4381-8B15-E42D211786E0}" name="Stĺpec11772" dataDxfId="5228"/>
    <tableColumn id="11773" xr3:uid="{B7B6EC08-71FF-4F40-AC67-5DD682E2F06E}" name="Stĺpec11773" dataDxfId="5227"/>
    <tableColumn id="11774" xr3:uid="{75B72AD1-F1ED-4153-828A-60E2902EA205}" name="Stĺpec11774" dataDxfId="5226"/>
    <tableColumn id="11775" xr3:uid="{C35A1B61-04C5-4511-86EF-24CFFCCDEB7B}" name="Stĺpec11775" dataDxfId="5225"/>
    <tableColumn id="11776" xr3:uid="{AAE5811B-4B4E-4D1A-A9EB-EE88F6194E37}" name="Stĺpec11776" dataDxfId="5224"/>
    <tableColumn id="11777" xr3:uid="{A6F0B1F9-29B9-4BC7-A806-37F694C4DB2C}" name="Stĺpec11777" dataDxfId="5223"/>
    <tableColumn id="11778" xr3:uid="{03A13E68-1A7C-4946-BE57-CE1F01D247B1}" name="Stĺpec11778" dataDxfId="5222"/>
    <tableColumn id="11779" xr3:uid="{3B1FA3E0-4273-4941-B1BA-79573831D270}" name="Stĺpec11779" dataDxfId="5221"/>
    <tableColumn id="11780" xr3:uid="{EB5FA4C1-8C98-43A4-91CC-499851157263}" name="Stĺpec11780" dataDxfId="5220"/>
    <tableColumn id="11781" xr3:uid="{2DA835D4-BC05-46F1-AF23-EC91F18C7486}" name="Stĺpec11781" dataDxfId="5219"/>
    <tableColumn id="11782" xr3:uid="{1F511B90-B334-4195-BD74-3C9F2169C540}" name="Stĺpec11782" dataDxfId="5218"/>
    <tableColumn id="11783" xr3:uid="{57113288-5B9B-40D9-ABEC-7CDDB6D6F767}" name="Stĺpec11783" dataDxfId="5217"/>
    <tableColumn id="11784" xr3:uid="{CD85DF85-FB55-418C-8F7A-9F55678B5A68}" name="Stĺpec11784" dataDxfId="5216"/>
    <tableColumn id="11785" xr3:uid="{39839DA0-7820-451B-BF1B-BAC7A38C390F}" name="Stĺpec11785" dataDxfId="5215"/>
    <tableColumn id="11786" xr3:uid="{6D4AB7B2-B68A-4C35-8D59-D328C5ECE913}" name="Stĺpec11786" dataDxfId="5214"/>
    <tableColumn id="11787" xr3:uid="{324169E1-83E0-4774-BC24-1F26280D0611}" name="Stĺpec11787" dataDxfId="5213"/>
    <tableColumn id="11788" xr3:uid="{2409C282-8229-4E7C-91F0-5AB086AFC246}" name="Stĺpec11788" dataDxfId="5212"/>
    <tableColumn id="11789" xr3:uid="{C8FEBB00-68EC-4C34-8848-23B700ABD0FC}" name="Stĺpec11789" dataDxfId="5211"/>
    <tableColumn id="11790" xr3:uid="{2AC5F236-585B-4300-A757-60F5B5F91A7E}" name="Stĺpec11790" dataDxfId="5210"/>
    <tableColumn id="11791" xr3:uid="{1FA1DF8C-CEC1-4321-9043-F70EA47EBE37}" name="Stĺpec11791" dataDxfId="5209"/>
    <tableColumn id="11792" xr3:uid="{DFEE900E-7D6D-4A88-A340-712A353C0709}" name="Stĺpec11792" dataDxfId="5208"/>
    <tableColumn id="11793" xr3:uid="{C37455FF-F5F7-4A19-AC11-B4FB2EAE91B9}" name="Stĺpec11793" dataDxfId="5207"/>
    <tableColumn id="11794" xr3:uid="{BE356FA8-AE1A-43D5-9480-E3B039C616E7}" name="Stĺpec11794" dataDxfId="5206"/>
    <tableColumn id="11795" xr3:uid="{9E06F4A0-DF82-4E69-8513-ED38222A0D71}" name="Stĺpec11795" dataDxfId="5205"/>
    <tableColumn id="11796" xr3:uid="{A11119FA-6ACF-4FBF-B6CC-27B642B08F66}" name="Stĺpec11796" dataDxfId="5204"/>
    <tableColumn id="11797" xr3:uid="{11400189-DAA3-488A-9E53-C0E69F98597B}" name="Stĺpec11797" dataDxfId="5203"/>
    <tableColumn id="11798" xr3:uid="{C84064F6-F212-4FF3-BF01-92A6650CF2F9}" name="Stĺpec11798" dataDxfId="5202"/>
    <tableColumn id="11799" xr3:uid="{76C85896-35AF-4089-9EAC-0596591E3440}" name="Stĺpec11799" dataDxfId="5201"/>
    <tableColumn id="11800" xr3:uid="{7F9F4A75-6E25-4A2A-B5E5-EA69EEBD6E02}" name="Stĺpec11800" dataDxfId="5200"/>
    <tableColumn id="11801" xr3:uid="{CBDD30B2-BCC2-4A17-B141-5C2D1C4D5ADC}" name="Stĺpec11801" dataDxfId="5199"/>
    <tableColumn id="11802" xr3:uid="{E8BBC653-1EBA-4150-84EF-C4E269F16203}" name="Stĺpec11802" dataDxfId="5198"/>
    <tableColumn id="11803" xr3:uid="{A4D6587B-780C-4F26-B87D-F8CB55C07C0D}" name="Stĺpec11803" dataDxfId="5197"/>
    <tableColumn id="11804" xr3:uid="{E39530DA-5082-4014-9ED7-AA44516C8E25}" name="Stĺpec11804" dataDxfId="5196"/>
    <tableColumn id="11805" xr3:uid="{4AF011BF-4E12-4608-A9BC-8D4303F3D57E}" name="Stĺpec11805" dataDxfId="5195"/>
    <tableColumn id="11806" xr3:uid="{6293412C-AA04-4ECF-B2FC-4F30432D3B0E}" name="Stĺpec11806" dataDxfId="5194"/>
    <tableColumn id="11807" xr3:uid="{8514F467-7C77-436E-99BF-C45C1CB1385E}" name="Stĺpec11807" dataDxfId="5193"/>
    <tableColumn id="11808" xr3:uid="{6A5FAC9C-92C5-4854-9B05-076100693F4D}" name="Stĺpec11808" dataDxfId="5192"/>
    <tableColumn id="11809" xr3:uid="{81909757-63C8-4E86-8C13-C89F5D7B40A6}" name="Stĺpec11809" dataDxfId="5191"/>
    <tableColumn id="11810" xr3:uid="{E4E543B6-8EFD-4572-84EE-AAE2B7E55FA0}" name="Stĺpec11810" dataDxfId="5190"/>
    <tableColumn id="11811" xr3:uid="{20F52748-E4CF-4A77-A40F-B099B4C8E16B}" name="Stĺpec11811" dataDxfId="5189"/>
    <tableColumn id="11812" xr3:uid="{E4A77AB3-582A-446F-B404-96335ECB6830}" name="Stĺpec11812" dataDxfId="5188"/>
    <tableColumn id="11813" xr3:uid="{9D605CB6-4336-420B-A714-41414283AC10}" name="Stĺpec11813" dataDxfId="5187"/>
    <tableColumn id="11814" xr3:uid="{EE1537FD-57AE-40DA-B0DC-0BDF4AA259C3}" name="Stĺpec11814" dataDxfId="5186"/>
    <tableColumn id="11815" xr3:uid="{439B39AE-04A8-4B97-BE5E-4B3C66A838B8}" name="Stĺpec11815" dataDxfId="5185"/>
    <tableColumn id="11816" xr3:uid="{C1AA7B0E-CC92-44BA-941F-E0FF7F36399B}" name="Stĺpec11816" dataDxfId="5184"/>
    <tableColumn id="11817" xr3:uid="{1A2C2065-3DA2-46A7-BE59-2E41194BEF84}" name="Stĺpec11817" dataDxfId="5183"/>
    <tableColumn id="11818" xr3:uid="{679CEE98-86DA-4BD6-B941-0DAD78657CC5}" name="Stĺpec11818" dataDxfId="5182"/>
    <tableColumn id="11819" xr3:uid="{58521677-EDE1-4C49-8B9D-1245AB036579}" name="Stĺpec11819" dataDxfId="5181"/>
    <tableColumn id="11820" xr3:uid="{ED6B3F6E-4A7E-4784-AAA2-545665E90CA3}" name="Stĺpec11820" dataDxfId="5180"/>
    <tableColumn id="11821" xr3:uid="{3130CA0C-B266-4680-9311-B66A1192A447}" name="Stĺpec11821" dataDxfId="5179"/>
    <tableColumn id="11822" xr3:uid="{793DF412-84BE-4A98-ADD7-6C2A02FEE2AF}" name="Stĺpec11822" dataDxfId="5178"/>
    <tableColumn id="11823" xr3:uid="{BBDD6DCE-AAFC-41F2-A218-27D0281F8C39}" name="Stĺpec11823" dataDxfId="5177"/>
    <tableColumn id="11824" xr3:uid="{76516183-D51F-4DC3-8548-2B486905AAAA}" name="Stĺpec11824" dataDxfId="5176"/>
    <tableColumn id="11825" xr3:uid="{3BDB89CB-D05E-4C2B-BE37-530F456AEB2D}" name="Stĺpec11825" dataDxfId="5175"/>
    <tableColumn id="11826" xr3:uid="{A23365E5-347F-498B-9EC4-0D00718FB667}" name="Stĺpec11826" dataDxfId="5174"/>
    <tableColumn id="11827" xr3:uid="{A6CF0DCF-EAC7-4E54-9DE3-704D1A55BCFC}" name="Stĺpec11827" dataDxfId="5173"/>
    <tableColumn id="11828" xr3:uid="{07272F52-1DBC-4A1D-B028-7A221FB1B6E8}" name="Stĺpec11828" dataDxfId="5172"/>
    <tableColumn id="11829" xr3:uid="{BF8928C6-2CD4-45DF-A5E1-17891B154CC4}" name="Stĺpec11829" dataDxfId="5171"/>
    <tableColumn id="11830" xr3:uid="{44524774-0982-437A-8A7C-21B0798E548E}" name="Stĺpec11830" dataDxfId="5170"/>
    <tableColumn id="11831" xr3:uid="{D47B1D84-2844-40B1-A2D5-F1741EE997BC}" name="Stĺpec11831" dataDxfId="5169"/>
    <tableColumn id="11832" xr3:uid="{1C250BCB-8F49-4AC3-987C-557049E77251}" name="Stĺpec11832" dataDxfId="5168"/>
    <tableColumn id="11833" xr3:uid="{228D4E73-6875-49D5-95C6-05776FF45632}" name="Stĺpec11833" dataDxfId="5167"/>
    <tableColumn id="11834" xr3:uid="{C1592156-2A2C-45FF-AEF7-00A106B664C0}" name="Stĺpec11834" dataDxfId="5166"/>
    <tableColumn id="11835" xr3:uid="{A5B216BD-032F-4A9E-8E81-EB5968B7A404}" name="Stĺpec11835" dataDxfId="5165"/>
    <tableColumn id="11836" xr3:uid="{992D0D58-670A-4167-90F6-ED4F2DDF0975}" name="Stĺpec11836" dataDxfId="5164"/>
    <tableColumn id="11837" xr3:uid="{27576A50-A80C-485B-8899-06D6EC5063E9}" name="Stĺpec11837" dataDxfId="5163"/>
    <tableColumn id="11838" xr3:uid="{5FF364C3-C208-47A6-A79B-504D15301729}" name="Stĺpec11838" dataDxfId="5162"/>
    <tableColumn id="11839" xr3:uid="{3034761E-7D9B-4F50-BE2F-F2F42CD9C63E}" name="Stĺpec11839" dataDxfId="5161"/>
    <tableColumn id="11840" xr3:uid="{1A08F3EC-AEAF-4853-8534-1040A5A135FA}" name="Stĺpec11840" dataDxfId="5160"/>
    <tableColumn id="11841" xr3:uid="{7BDB63B8-EFDE-46D9-B6CB-B598C476DCA9}" name="Stĺpec11841" dataDxfId="5159"/>
    <tableColumn id="11842" xr3:uid="{8E89C4A6-C0FC-4386-891E-39C26ED23C71}" name="Stĺpec11842" dataDxfId="5158"/>
    <tableColumn id="11843" xr3:uid="{76A07B6C-9406-4795-BAB3-9484B27B061A}" name="Stĺpec11843" dataDxfId="5157"/>
    <tableColumn id="11844" xr3:uid="{3B177EBF-6BC4-4F45-8CB9-107D3103F0E9}" name="Stĺpec11844" dataDxfId="5156"/>
    <tableColumn id="11845" xr3:uid="{85035D76-2249-4B15-8DF3-E1C7F8824F01}" name="Stĺpec11845" dataDxfId="5155"/>
    <tableColumn id="11846" xr3:uid="{19126289-F36E-487F-B304-30AA9F357242}" name="Stĺpec11846" dataDxfId="5154"/>
    <tableColumn id="11847" xr3:uid="{092E3EAD-F326-4E46-97ED-1972F4C77910}" name="Stĺpec11847" dataDxfId="5153"/>
    <tableColumn id="11848" xr3:uid="{92F35D3A-D823-4DEB-81B9-88F0356ED3F6}" name="Stĺpec11848" dataDxfId="5152"/>
    <tableColumn id="11849" xr3:uid="{1BFCAAFD-9E69-4FF6-AC87-D6371CBDFA3E}" name="Stĺpec11849" dataDxfId="5151"/>
    <tableColumn id="11850" xr3:uid="{EA4A7B2B-7510-4F2E-A181-2AC2A2C08BC0}" name="Stĺpec11850" dataDxfId="5150"/>
    <tableColumn id="11851" xr3:uid="{09E503BA-6400-456D-8809-069560225F9E}" name="Stĺpec11851" dataDxfId="5149"/>
    <tableColumn id="11852" xr3:uid="{D7998CD6-7964-417C-85EB-6BB16CF98360}" name="Stĺpec11852" dataDxfId="5148"/>
    <tableColumn id="11853" xr3:uid="{F06C2EDF-E897-4742-ADA2-2E023E583118}" name="Stĺpec11853" dataDxfId="5147"/>
    <tableColumn id="11854" xr3:uid="{1A1F66BE-2434-4DA4-9F81-6E53D241D146}" name="Stĺpec11854" dataDxfId="5146"/>
    <tableColumn id="11855" xr3:uid="{A945A56E-74D5-4E30-A983-E75F645B92FE}" name="Stĺpec11855" dataDxfId="5145"/>
    <tableColumn id="11856" xr3:uid="{1D21A5B0-025D-40BA-8689-7A552F5E7BA1}" name="Stĺpec11856" dataDxfId="5144"/>
    <tableColumn id="11857" xr3:uid="{6EBD3761-702B-4402-BFE3-4BF16094CE69}" name="Stĺpec11857" dataDxfId="5143"/>
    <tableColumn id="11858" xr3:uid="{2954F26D-2EC7-4BB6-BB83-78607A5B553E}" name="Stĺpec11858" dataDxfId="5142"/>
    <tableColumn id="11859" xr3:uid="{B27383A7-1BC2-4CC9-A17F-8B3E806B93F2}" name="Stĺpec11859" dataDxfId="5141"/>
    <tableColumn id="11860" xr3:uid="{3138D622-E2BB-4785-845B-174F0E9FADAC}" name="Stĺpec11860" dataDxfId="5140"/>
    <tableColumn id="11861" xr3:uid="{A412768D-AD94-4408-A3FC-134BB1534F2D}" name="Stĺpec11861" dataDxfId="5139"/>
    <tableColumn id="11862" xr3:uid="{4D81E911-C73A-411B-9AF0-56CEC90B54CC}" name="Stĺpec11862" dataDxfId="5138"/>
    <tableColumn id="11863" xr3:uid="{49B4F5FA-DB0B-4BEF-87DC-09DE3C498900}" name="Stĺpec11863" dataDxfId="5137"/>
    <tableColumn id="11864" xr3:uid="{166D2A38-CC60-4F3A-BA9D-B24136DCD093}" name="Stĺpec11864" dataDxfId="5136"/>
    <tableColumn id="11865" xr3:uid="{4266923F-2763-4920-8C04-66B3418E57D6}" name="Stĺpec11865" dataDxfId="5135"/>
    <tableColumn id="11866" xr3:uid="{3A99C070-3DC1-4FBE-8612-9F3F599C3AD0}" name="Stĺpec11866" dataDxfId="5134"/>
    <tableColumn id="11867" xr3:uid="{7193A3A5-2162-4928-8293-D6EBDB7E5751}" name="Stĺpec11867" dataDxfId="5133"/>
    <tableColumn id="11868" xr3:uid="{C8BEC302-DFB1-4000-B223-4C747BA0A252}" name="Stĺpec11868" dataDxfId="5132"/>
    <tableColumn id="11869" xr3:uid="{2D4A9893-C4F5-40D2-9125-D73CA729B5A0}" name="Stĺpec11869" dataDxfId="5131"/>
    <tableColumn id="11870" xr3:uid="{140A17BE-7441-46E9-9938-26933DD05CFB}" name="Stĺpec11870" dataDxfId="5130"/>
    <tableColumn id="11871" xr3:uid="{B023B1C8-AC6E-435F-BC57-B8F039B8E7F0}" name="Stĺpec11871" dataDxfId="5129"/>
    <tableColumn id="11872" xr3:uid="{E17E5AEF-AA0E-4263-AB62-F6B09AD11AF8}" name="Stĺpec11872" dataDxfId="5128"/>
    <tableColumn id="11873" xr3:uid="{5F799D0F-F481-454B-8DB2-B909B2538F07}" name="Stĺpec11873" dataDxfId="5127"/>
    <tableColumn id="11874" xr3:uid="{BF8B9A94-850F-4A3D-ADCD-82355AE5B832}" name="Stĺpec11874" dataDxfId="5126"/>
    <tableColumn id="11875" xr3:uid="{FEC8605C-95E7-45AC-BE6E-4827605FBBD7}" name="Stĺpec11875" dataDxfId="5125"/>
    <tableColumn id="11876" xr3:uid="{33EC6506-5D7D-4A51-AF57-BB887186F26C}" name="Stĺpec11876" dataDxfId="5124"/>
    <tableColumn id="11877" xr3:uid="{E07C380C-93D3-4DFF-8528-885CDB35EE9A}" name="Stĺpec11877" dataDxfId="5123"/>
    <tableColumn id="11878" xr3:uid="{D3C20617-5C00-49AF-9038-1C8F26D379CE}" name="Stĺpec11878" dataDxfId="5122"/>
    <tableColumn id="11879" xr3:uid="{82874944-395C-4FD7-B4CE-ED7A9765884E}" name="Stĺpec11879" dataDxfId="5121"/>
    <tableColumn id="11880" xr3:uid="{FDFA72BF-CAE1-4D06-8359-68E52297B242}" name="Stĺpec11880" dataDxfId="5120"/>
    <tableColumn id="11881" xr3:uid="{741338D8-9CB7-4F91-AAC9-D861168EBC5A}" name="Stĺpec11881" dataDxfId="5119"/>
    <tableColumn id="11882" xr3:uid="{8FB12969-D773-4BD0-A8BC-49231AF8BF04}" name="Stĺpec11882" dataDxfId="5118"/>
    <tableColumn id="11883" xr3:uid="{A5D6DCCB-BACF-496B-B26F-A021CA0F60C3}" name="Stĺpec11883" dataDxfId="5117"/>
    <tableColumn id="11884" xr3:uid="{4A1DA7BF-1ADE-484E-B61D-F28A0BFC2C84}" name="Stĺpec11884" dataDxfId="5116"/>
    <tableColumn id="11885" xr3:uid="{53120A77-0F3E-4884-9DCE-07281DF8FA99}" name="Stĺpec11885" dataDxfId="5115"/>
    <tableColumn id="11886" xr3:uid="{BD6C7D64-8B63-4E6B-A996-EB90BFAAA3FF}" name="Stĺpec11886" dataDxfId="5114"/>
    <tableColumn id="11887" xr3:uid="{A9CC48EC-1F37-4E53-AC8E-B8B7106D0813}" name="Stĺpec11887" dataDxfId="5113"/>
    <tableColumn id="11888" xr3:uid="{C4A10338-39B8-4E9D-96E4-71AB2C12A3D0}" name="Stĺpec11888" dataDxfId="5112"/>
    <tableColumn id="11889" xr3:uid="{E7FEDB1E-49C2-4B9B-AE9A-A8F48A833B34}" name="Stĺpec11889" dataDxfId="5111"/>
    <tableColumn id="11890" xr3:uid="{851C881B-E2F1-46B0-BD82-6A068D17637E}" name="Stĺpec11890" dataDxfId="5110"/>
    <tableColumn id="11891" xr3:uid="{FE2EFA33-C007-4DAE-9CD8-BEDAEB3A0E7E}" name="Stĺpec11891" dataDxfId="5109"/>
    <tableColumn id="11892" xr3:uid="{6F1CF05E-27C9-40C0-8390-3CF9DEE41376}" name="Stĺpec11892" dataDxfId="5108"/>
    <tableColumn id="11893" xr3:uid="{1F9E9C5F-3C56-4B17-8794-EB0A7B70EB6C}" name="Stĺpec11893" dataDxfId="5107"/>
    <tableColumn id="11894" xr3:uid="{428BC64B-6E78-40CA-BBCC-289F9FDD566F}" name="Stĺpec11894" dataDxfId="5106"/>
    <tableColumn id="11895" xr3:uid="{D385C759-C0C7-4E4D-A6A5-AA9E1D2E4F2B}" name="Stĺpec11895" dataDxfId="5105"/>
    <tableColumn id="11896" xr3:uid="{B9AA2C8F-993E-48D2-B5F4-1785E4AB6227}" name="Stĺpec11896" dataDxfId="5104"/>
    <tableColumn id="11897" xr3:uid="{1D284577-CC0C-44A6-9E3E-7D9B1D887A9F}" name="Stĺpec11897" dataDxfId="5103"/>
    <tableColumn id="11898" xr3:uid="{A975DA68-0321-4B40-BC2E-C171AF538186}" name="Stĺpec11898" dataDxfId="5102"/>
    <tableColumn id="11899" xr3:uid="{4EB3D4AD-BA39-4ADB-B883-39922102F485}" name="Stĺpec11899" dataDxfId="5101"/>
    <tableColumn id="11900" xr3:uid="{C2A03FF6-93A7-4BC2-BD81-AD7E410DA650}" name="Stĺpec11900" dataDxfId="5100"/>
    <tableColumn id="11901" xr3:uid="{3A0C32B2-B77F-49D0-B9E0-D8227CABE5FF}" name="Stĺpec11901" dataDxfId="5099"/>
    <tableColumn id="11902" xr3:uid="{ED869460-DA65-41F3-A60E-96FE60C65662}" name="Stĺpec11902" dataDxfId="5098"/>
    <tableColumn id="11903" xr3:uid="{2D647CF6-C715-460C-BB41-297D42B38579}" name="Stĺpec11903" dataDxfId="5097"/>
    <tableColumn id="11904" xr3:uid="{0DE1B901-326D-4D43-BC12-AE26B3A98483}" name="Stĺpec11904" dataDxfId="5096"/>
    <tableColumn id="11905" xr3:uid="{A4282B0C-20D5-4809-9427-62B7C32E5DC7}" name="Stĺpec11905" dataDxfId="5095"/>
    <tableColumn id="11906" xr3:uid="{8F8E2F09-C355-4A40-A347-B0368E9644D6}" name="Stĺpec11906" dataDxfId="5094"/>
    <tableColumn id="11907" xr3:uid="{25286FED-820C-43A3-A353-201AAC512A4A}" name="Stĺpec11907" dataDxfId="5093"/>
    <tableColumn id="11908" xr3:uid="{FAD27C99-9957-45BE-8E7A-E19216C29A71}" name="Stĺpec11908" dataDxfId="5092"/>
    <tableColumn id="11909" xr3:uid="{AC7E1025-D8E6-42D7-851E-F6A9A7582761}" name="Stĺpec11909" dataDxfId="5091"/>
    <tableColumn id="11910" xr3:uid="{574E590D-BE89-456C-99FE-244C989C3AFD}" name="Stĺpec11910" dataDxfId="5090"/>
    <tableColumn id="11911" xr3:uid="{B665BD16-C0EC-4FDE-B80F-692C7A25AA27}" name="Stĺpec11911" dataDxfId="5089"/>
    <tableColumn id="11912" xr3:uid="{D0F7D371-D9A9-41F3-93D1-12EE9534F192}" name="Stĺpec11912" dataDxfId="5088"/>
    <tableColumn id="11913" xr3:uid="{801C040A-62B9-4FC9-93D5-0D463C49543C}" name="Stĺpec11913" dataDxfId="5087"/>
    <tableColumn id="11914" xr3:uid="{09728BB5-CFEE-45ED-95FB-3C347F747184}" name="Stĺpec11914" dataDxfId="5086"/>
    <tableColumn id="11915" xr3:uid="{D738346A-3F34-4D1E-A742-5AF8E40AD4D2}" name="Stĺpec11915" dataDxfId="5085"/>
    <tableColumn id="11916" xr3:uid="{60327055-B9C0-4E0D-A2D6-909CBCC9E702}" name="Stĺpec11916" dataDxfId="5084"/>
    <tableColumn id="11917" xr3:uid="{7CFD855D-344A-44D2-B225-9EAC5AFEA1C3}" name="Stĺpec11917" dataDxfId="5083"/>
    <tableColumn id="11918" xr3:uid="{98EF5944-A687-4422-9C2B-5C168D968A80}" name="Stĺpec11918" dataDxfId="5082"/>
    <tableColumn id="11919" xr3:uid="{F66477D4-BD35-4715-B97E-103F9E570454}" name="Stĺpec11919" dataDxfId="5081"/>
    <tableColumn id="11920" xr3:uid="{B09E7D10-5EE1-40FF-B1ED-A66BECF6FC5D}" name="Stĺpec11920" dataDxfId="5080"/>
    <tableColumn id="11921" xr3:uid="{D74883F7-C053-42A7-9C98-C29A08D05BCA}" name="Stĺpec11921" dataDxfId="5079"/>
    <tableColumn id="11922" xr3:uid="{A50D409F-D007-4004-A918-FF32DDF1976F}" name="Stĺpec11922" dataDxfId="5078"/>
    <tableColumn id="11923" xr3:uid="{20882639-C7B1-44C9-B9AF-7B60243D5A63}" name="Stĺpec11923" dataDxfId="5077"/>
    <tableColumn id="11924" xr3:uid="{760FD6AA-E699-4024-B84A-AA84CA05B156}" name="Stĺpec11924" dataDxfId="5076"/>
    <tableColumn id="11925" xr3:uid="{5A8A04EB-DC93-4002-B8FA-FC6F2AA366C5}" name="Stĺpec11925" dataDxfId="5075"/>
    <tableColumn id="11926" xr3:uid="{4FC0B9D1-C8F2-4A87-88A4-AABBF7C44FE3}" name="Stĺpec11926" dataDxfId="5074"/>
    <tableColumn id="11927" xr3:uid="{13E10873-7DC1-46DA-A13C-431095983919}" name="Stĺpec11927" dataDxfId="5073"/>
    <tableColumn id="11928" xr3:uid="{DA2F92ED-B851-44F5-A130-08C3A335C3B9}" name="Stĺpec11928" dataDxfId="5072"/>
    <tableColumn id="11929" xr3:uid="{435989FE-9CE2-4E4F-B2DF-E692B63E7F28}" name="Stĺpec11929" dataDxfId="5071"/>
    <tableColumn id="11930" xr3:uid="{3A08BD4D-A0EB-4B6C-98DA-AA0CA976E0F5}" name="Stĺpec11930" dataDxfId="5070"/>
    <tableColumn id="11931" xr3:uid="{B4AA3C86-05D5-418E-94CF-60DC0DD99E8A}" name="Stĺpec11931" dataDxfId="5069"/>
    <tableColumn id="11932" xr3:uid="{BCC4EB5D-AE0F-49FA-B15F-ECA0FF4DEA6F}" name="Stĺpec11932" dataDxfId="5068"/>
    <tableColumn id="11933" xr3:uid="{332756B9-7EBA-49B1-80FF-7D48E3928594}" name="Stĺpec11933" dataDxfId="5067"/>
    <tableColumn id="11934" xr3:uid="{42E99988-3A08-488D-A3B5-83FCB9008275}" name="Stĺpec11934" dataDxfId="5066"/>
    <tableColumn id="11935" xr3:uid="{6E2578CE-699A-4050-A894-6D5A30882675}" name="Stĺpec11935" dataDxfId="5065"/>
    <tableColumn id="11936" xr3:uid="{B4C1ED51-8AF1-43F2-9EFD-EFAAF3BDDFFC}" name="Stĺpec11936" dataDxfId="5064"/>
    <tableColumn id="11937" xr3:uid="{9625876F-302A-434C-A878-E36F782B8050}" name="Stĺpec11937" dataDxfId="5063"/>
    <tableColumn id="11938" xr3:uid="{B428EB27-EA2A-4C16-960D-C3CDABB0C80F}" name="Stĺpec11938" dataDxfId="5062"/>
    <tableColumn id="11939" xr3:uid="{0053B60D-117D-4825-8CE5-EC3A2A87F0A5}" name="Stĺpec11939" dataDxfId="5061"/>
    <tableColumn id="11940" xr3:uid="{33AD685B-719F-429C-A6BA-81EF9EFD311E}" name="Stĺpec11940" dataDxfId="5060"/>
    <tableColumn id="11941" xr3:uid="{9BC0B776-C29A-4978-8891-B874205677C7}" name="Stĺpec11941" dataDxfId="5059"/>
    <tableColumn id="11942" xr3:uid="{5F4FA5C8-8662-455D-B386-1723B6DF40DE}" name="Stĺpec11942" dataDxfId="5058"/>
    <tableColumn id="11943" xr3:uid="{33EDE17C-97FC-4CC4-BA88-80E8E5A2D242}" name="Stĺpec11943" dataDxfId="5057"/>
    <tableColumn id="11944" xr3:uid="{66AE897A-06D1-474A-991A-D371C85FE48E}" name="Stĺpec11944" dataDxfId="5056"/>
    <tableColumn id="11945" xr3:uid="{50126438-C5AD-4B88-BFB6-03805AD1FB92}" name="Stĺpec11945" dataDxfId="5055"/>
    <tableColumn id="11946" xr3:uid="{A14EB94E-4EA1-4107-A516-EC3955955578}" name="Stĺpec11946" dataDxfId="5054"/>
    <tableColumn id="11947" xr3:uid="{79C70ED3-536D-4D73-A2F2-C29F966215DC}" name="Stĺpec11947" dataDxfId="5053"/>
    <tableColumn id="11948" xr3:uid="{D3C5F1FB-7B6E-4B4A-8D2F-CD7F5B304E2A}" name="Stĺpec11948" dataDxfId="5052"/>
    <tableColumn id="11949" xr3:uid="{877E700D-7C20-4E13-B745-C3D37C72EF3D}" name="Stĺpec11949" dataDxfId="5051"/>
    <tableColumn id="11950" xr3:uid="{652A41F2-0598-47C3-B8E6-4C0425E5D94F}" name="Stĺpec11950" dataDxfId="5050"/>
    <tableColumn id="11951" xr3:uid="{9221A9C4-6737-458A-A569-CEC8636DE3F4}" name="Stĺpec11951" dataDxfId="5049"/>
    <tableColumn id="11952" xr3:uid="{1342E136-AF72-4AC5-B238-813F89FCF337}" name="Stĺpec11952" dataDxfId="5048"/>
    <tableColumn id="11953" xr3:uid="{A7770EFC-7B45-4F47-8B3F-D8511C8DE6E9}" name="Stĺpec11953" dataDxfId="5047"/>
    <tableColumn id="11954" xr3:uid="{D578C1BB-571F-4BF8-852A-270659BC5778}" name="Stĺpec11954" dataDxfId="5046"/>
    <tableColumn id="11955" xr3:uid="{B0FB9618-0C6B-40D9-87C4-587F85661694}" name="Stĺpec11955" dataDxfId="5045"/>
    <tableColumn id="11956" xr3:uid="{42C44B73-A42D-4510-BB55-27C44B9200AF}" name="Stĺpec11956" dataDxfId="5044"/>
    <tableColumn id="11957" xr3:uid="{32746B45-4002-4048-AA25-10815005EEBD}" name="Stĺpec11957" dataDxfId="5043"/>
    <tableColumn id="11958" xr3:uid="{35F87A55-89C0-47D6-9C11-82ECAA993AED}" name="Stĺpec11958" dataDxfId="5042"/>
    <tableColumn id="11959" xr3:uid="{C82EEBE7-42A1-4594-B79D-C1EA3FE2D0CB}" name="Stĺpec11959" dataDxfId="5041"/>
    <tableColumn id="11960" xr3:uid="{3481349D-3387-4ACD-B707-BAAE1928CE3C}" name="Stĺpec11960" dataDxfId="5040"/>
    <tableColumn id="11961" xr3:uid="{894567D0-1EC0-4CA9-90C3-49BCF8726F57}" name="Stĺpec11961" dataDxfId="5039"/>
    <tableColumn id="11962" xr3:uid="{DC0B50B1-0F2A-4DAB-A009-971C6A138065}" name="Stĺpec11962" dataDxfId="5038"/>
    <tableColumn id="11963" xr3:uid="{FB0375BE-B919-4941-BD49-BEAD02F98175}" name="Stĺpec11963" dataDxfId="5037"/>
    <tableColumn id="11964" xr3:uid="{3618BDA4-BF24-494A-A72F-8AD8E8AF8B85}" name="Stĺpec11964" dataDxfId="5036"/>
    <tableColumn id="11965" xr3:uid="{297FDFBD-9289-4EC1-96C6-AB36518BFE49}" name="Stĺpec11965" dataDxfId="5035"/>
    <tableColumn id="11966" xr3:uid="{77A4957C-A0D6-4BC4-9E2C-9E344CA18188}" name="Stĺpec11966" dataDxfId="5034"/>
    <tableColumn id="11967" xr3:uid="{640524FC-4054-411B-B527-B5336678D94A}" name="Stĺpec11967" dataDxfId="5033"/>
    <tableColumn id="11968" xr3:uid="{66A17EAF-65DB-43F7-A6E8-265F5B44F4E7}" name="Stĺpec11968" dataDxfId="5032"/>
    <tableColumn id="11969" xr3:uid="{E0AF943B-515D-4300-93F1-A95824BEF730}" name="Stĺpec11969" dataDxfId="5031"/>
    <tableColumn id="11970" xr3:uid="{60F307E0-95C5-441B-B8CF-18AD3760A50F}" name="Stĺpec11970" dataDxfId="5030"/>
    <tableColumn id="11971" xr3:uid="{4026BF9E-3F4B-4D9A-B24C-C5386C9007C8}" name="Stĺpec11971" dataDxfId="5029"/>
    <tableColumn id="11972" xr3:uid="{0FDD80DB-EE91-4B96-8E9A-46CFBBF0F104}" name="Stĺpec11972" dataDxfId="5028"/>
    <tableColumn id="11973" xr3:uid="{1A0055AB-A7ED-465C-8409-18E38F980F0C}" name="Stĺpec11973" dataDxfId="5027"/>
    <tableColumn id="11974" xr3:uid="{10504EFE-D8E3-4F1A-8DBB-55D375668F10}" name="Stĺpec11974" dataDxfId="5026"/>
    <tableColumn id="11975" xr3:uid="{96CCDB28-1B3B-4FEC-99EF-F56847C84982}" name="Stĺpec11975" dataDxfId="5025"/>
    <tableColumn id="11976" xr3:uid="{26C6839D-9E05-4D67-87D6-2AC2FE6EE8E8}" name="Stĺpec11976" dataDxfId="5024"/>
    <tableColumn id="11977" xr3:uid="{93C593DF-7AC3-473F-BE16-B07BA4BB6F78}" name="Stĺpec11977" dataDxfId="5023"/>
    <tableColumn id="11978" xr3:uid="{C6936FBC-5443-4FD2-8656-DB975253681A}" name="Stĺpec11978" dataDxfId="5022"/>
    <tableColumn id="11979" xr3:uid="{B18D9B88-3BB9-4F48-8A7A-99505348A556}" name="Stĺpec11979" dataDxfId="5021"/>
    <tableColumn id="11980" xr3:uid="{9CA082CC-6F4F-492C-A0D2-715B79DED919}" name="Stĺpec11980" dataDxfId="5020"/>
    <tableColumn id="11981" xr3:uid="{6A47BDF2-16F5-41DC-94A3-18A38553CD60}" name="Stĺpec11981" dataDxfId="5019"/>
    <tableColumn id="11982" xr3:uid="{90F1D62D-B8F5-4F01-87B5-A218B65C0EE3}" name="Stĺpec11982" dataDxfId="5018"/>
    <tableColumn id="11983" xr3:uid="{1B2A8AD4-C047-4928-8DD6-F4DF50D4435A}" name="Stĺpec11983" dataDxfId="5017"/>
    <tableColumn id="11984" xr3:uid="{14C3A874-A3A4-48E8-8083-8BD875279591}" name="Stĺpec11984" dataDxfId="5016"/>
    <tableColumn id="11985" xr3:uid="{1161CE2B-A9C9-4E6A-BB5F-4B9B0A117F9D}" name="Stĺpec11985" dataDxfId="5015"/>
    <tableColumn id="11986" xr3:uid="{BE6688D8-2BEA-4E54-BBCA-4D700FA907D2}" name="Stĺpec11986" dataDxfId="5014"/>
    <tableColumn id="11987" xr3:uid="{9353598B-87B2-4799-A6D5-3844C7D60D21}" name="Stĺpec11987" dataDxfId="5013"/>
    <tableColumn id="11988" xr3:uid="{EC2937BE-081F-41C7-ADDB-A08497C44B6E}" name="Stĺpec11988" dataDxfId="5012"/>
    <tableColumn id="11989" xr3:uid="{72ACB729-952F-4A01-AAD7-641550FC5AD7}" name="Stĺpec11989" dataDxfId="5011"/>
    <tableColumn id="11990" xr3:uid="{25D34746-D142-4DFB-B6A6-E2BF421CD89A}" name="Stĺpec11990" dataDxfId="5010"/>
    <tableColumn id="11991" xr3:uid="{87D6061A-27AF-42CD-811E-0B6B7C55E9AC}" name="Stĺpec11991" dataDxfId="5009"/>
    <tableColumn id="11992" xr3:uid="{D68370EA-458C-4898-BEFF-D4FF07F489AF}" name="Stĺpec11992" dataDxfId="5008"/>
    <tableColumn id="11993" xr3:uid="{26B5EE92-72F5-44D9-A4B5-44C4B92575FC}" name="Stĺpec11993" dataDxfId="5007"/>
    <tableColumn id="11994" xr3:uid="{01CCCEC5-B65F-40EC-BDF5-D57AAA29DC3B}" name="Stĺpec11994" dataDxfId="5006"/>
    <tableColumn id="11995" xr3:uid="{C97E5CCD-43DE-480F-91D1-1A9303262F3A}" name="Stĺpec11995" dataDxfId="5005"/>
    <tableColumn id="11996" xr3:uid="{D191E1BE-04BF-463D-8504-296A4D2923AC}" name="Stĺpec11996" dataDxfId="5004"/>
    <tableColumn id="11997" xr3:uid="{3B5C9ED8-8B80-432E-B4CD-EBC0DC121E65}" name="Stĺpec11997" dataDxfId="5003"/>
    <tableColumn id="11998" xr3:uid="{6455EB2A-F6B0-4BC9-B572-7BBC415AD53B}" name="Stĺpec11998" dataDxfId="5002"/>
    <tableColumn id="11999" xr3:uid="{248AD926-3E54-4E5B-8035-9BC36E537ABE}" name="Stĺpec11999" dataDxfId="5001"/>
    <tableColumn id="12000" xr3:uid="{27D1A4BF-D444-42C1-A7F8-F284148F7761}" name="Stĺpec12000" dataDxfId="5000"/>
    <tableColumn id="12001" xr3:uid="{4C4E69DA-8569-4142-82C2-21618F0704C3}" name="Stĺpec12001" dataDxfId="4999"/>
    <tableColumn id="12002" xr3:uid="{78C343C7-5F60-4EC0-B2D4-6F0690E2D6FB}" name="Stĺpec12002" dataDxfId="4998"/>
    <tableColumn id="12003" xr3:uid="{E41C83E4-CA81-4F09-850D-D7670C882A8E}" name="Stĺpec12003" dataDxfId="4997"/>
    <tableColumn id="12004" xr3:uid="{E5BB500C-DCA3-4FE7-9BBD-816CEAB67A9A}" name="Stĺpec12004" dataDxfId="4996"/>
    <tableColumn id="12005" xr3:uid="{552B0E78-74C3-4726-B471-22C9547097CE}" name="Stĺpec12005" dataDxfId="4995"/>
    <tableColumn id="12006" xr3:uid="{25147805-876D-4F4C-8B30-06D95A7399FC}" name="Stĺpec12006" dataDxfId="4994"/>
    <tableColumn id="12007" xr3:uid="{A2BCC6B8-4F50-40A4-A366-55980EF3B9A1}" name="Stĺpec12007" dataDxfId="4993"/>
    <tableColumn id="12008" xr3:uid="{157B1EC5-0EA7-4125-AE23-A71CAD990724}" name="Stĺpec12008" dataDxfId="4992"/>
    <tableColumn id="12009" xr3:uid="{C06C0E04-46DE-46B7-86C7-79AFC479B121}" name="Stĺpec12009" dataDxfId="4991"/>
    <tableColumn id="12010" xr3:uid="{ADC194CD-EA40-435F-BAE4-E8BA4262684B}" name="Stĺpec12010" dataDxfId="4990"/>
    <tableColumn id="12011" xr3:uid="{B26F2B2A-2748-4005-BC9A-8D96EA417403}" name="Stĺpec12011" dataDxfId="4989"/>
    <tableColumn id="12012" xr3:uid="{D014146A-6D87-4D82-959F-F3BD57A15ADC}" name="Stĺpec12012" dataDxfId="4988"/>
    <tableColumn id="12013" xr3:uid="{F47409B2-7954-4A3C-843E-AC221D06DCB3}" name="Stĺpec12013" dataDxfId="4987"/>
    <tableColumn id="12014" xr3:uid="{480BC6BF-F94D-44AC-9654-CE3F770AA894}" name="Stĺpec12014" dataDxfId="4986"/>
    <tableColumn id="12015" xr3:uid="{79949D1E-E6BE-4F27-BFFA-485E082A8B00}" name="Stĺpec12015" dataDxfId="4985"/>
    <tableColumn id="12016" xr3:uid="{320AB4D9-2083-4CE0-9A38-E09574DA926F}" name="Stĺpec12016" dataDxfId="4984"/>
    <tableColumn id="12017" xr3:uid="{41FEF573-8546-47E5-A1B6-EFC76019FEA6}" name="Stĺpec12017" dataDxfId="4983"/>
    <tableColumn id="12018" xr3:uid="{7457322A-3D39-49E8-89C1-8A801853411A}" name="Stĺpec12018" dataDxfId="4982"/>
    <tableColumn id="12019" xr3:uid="{566558C5-8AE5-49BE-96DE-1929C09D4B53}" name="Stĺpec12019" dataDxfId="4981"/>
    <tableColumn id="12020" xr3:uid="{1015FA02-DA67-4689-B1BA-428303F49265}" name="Stĺpec12020" dataDxfId="4980"/>
    <tableColumn id="12021" xr3:uid="{AE60275D-DDF0-48F7-AE6E-6E8323100D76}" name="Stĺpec12021" dataDxfId="4979"/>
    <tableColumn id="12022" xr3:uid="{EDEBC611-26FE-4E55-AC48-35E22D8805CF}" name="Stĺpec12022" dataDxfId="4978"/>
    <tableColumn id="12023" xr3:uid="{D3A22A73-C078-4858-B8DF-9B0AEFB9AF33}" name="Stĺpec12023" dataDxfId="4977"/>
    <tableColumn id="12024" xr3:uid="{572C4248-FEC4-4199-A9BE-FCB8FA8B945B}" name="Stĺpec12024" dataDxfId="4976"/>
    <tableColumn id="12025" xr3:uid="{6FB8ED23-C7EF-4915-8ACF-D85AB80B7093}" name="Stĺpec12025" dataDxfId="4975"/>
    <tableColumn id="12026" xr3:uid="{69D78FA5-DCB0-4E96-A84B-8DA5362591A5}" name="Stĺpec12026" dataDxfId="4974"/>
    <tableColumn id="12027" xr3:uid="{2F794741-6A29-4CAC-92BD-7842764E1E89}" name="Stĺpec12027" dataDxfId="4973"/>
    <tableColumn id="12028" xr3:uid="{AD388CC3-FA1E-47B5-A293-36D2F9D04159}" name="Stĺpec12028" dataDxfId="4972"/>
    <tableColumn id="12029" xr3:uid="{D1312703-26FA-41FE-99EF-0C66B0253246}" name="Stĺpec12029" dataDxfId="4971"/>
    <tableColumn id="12030" xr3:uid="{36389C71-6437-4BA7-BB3E-3C56F7AA9621}" name="Stĺpec12030" dataDxfId="4970"/>
    <tableColumn id="12031" xr3:uid="{62307EC2-FE8F-4192-B1A7-F4FA98EAD29F}" name="Stĺpec12031" dataDxfId="4969"/>
    <tableColumn id="12032" xr3:uid="{DBCCCA0C-DA28-4415-93DF-291F7C68FF66}" name="Stĺpec12032" dataDxfId="4968"/>
    <tableColumn id="12033" xr3:uid="{03F72736-823F-401D-81DF-153B638A0053}" name="Stĺpec12033" dataDxfId="4967"/>
    <tableColumn id="12034" xr3:uid="{40797EAE-0999-4C36-80F3-01ECC6640B3C}" name="Stĺpec12034" dataDxfId="4966"/>
    <tableColumn id="12035" xr3:uid="{6F8E446C-8003-4447-9071-14B152ECF509}" name="Stĺpec12035" dataDxfId="4965"/>
    <tableColumn id="12036" xr3:uid="{A2731D18-093A-422A-8242-FECE6E2B20E0}" name="Stĺpec12036" dataDxfId="4964"/>
    <tableColumn id="12037" xr3:uid="{11BCB9A0-8BCE-4D66-85E8-389EDB18EC05}" name="Stĺpec12037" dataDxfId="4963"/>
    <tableColumn id="12038" xr3:uid="{850FEBA4-B04B-434A-A336-C9CD324A540F}" name="Stĺpec12038" dataDxfId="4962"/>
    <tableColumn id="12039" xr3:uid="{4DF829F1-8CC1-4C15-95B9-52E77F451C9F}" name="Stĺpec12039" dataDxfId="4961"/>
    <tableColumn id="12040" xr3:uid="{4CC37DC2-A3A8-4805-B571-1DF460ADDBE8}" name="Stĺpec12040" dataDxfId="4960"/>
    <tableColumn id="12041" xr3:uid="{A28B327F-CE22-4DF9-AEAB-04DE8392522A}" name="Stĺpec12041" dataDxfId="4959"/>
    <tableColumn id="12042" xr3:uid="{1C1FFA2F-96DE-48A4-8563-C1DF2FDDC7EC}" name="Stĺpec12042" dataDxfId="4958"/>
    <tableColumn id="12043" xr3:uid="{7BC887BA-3A73-4D39-B81F-017B1DF5E25D}" name="Stĺpec12043" dataDxfId="4957"/>
    <tableColumn id="12044" xr3:uid="{497DC5FA-C44B-4860-808B-34EEDDFBC859}" name="Stĺpec12044" dataDxfId="4956"/>
    <tableColumn id="12045" xr3:uid="{E2C87ED4-296F-4C37-B753-F441BB1EC03E}" name="Stĺpec12045" dataDxfId="4955"/>
    <tableColumn id="12046" xr3:uid="{0C490E0E-098B-4499-97D5-BC9429846745}" name="Stĺpec12046" dataDxfId="4954"/>
    <tableColumn id="12047" xr3:uid="{014F6B64-29F6-4A36-ABAF-D5962DEF6B1F}" name="Stĺpec12047" dataDxfId="4953"/>
    <tableColumn id="12048" xr3:uid="{0F153CC5-4B44-43E5-811C-12A86B388C48}" name="Stĺpec12048" dataDxfId="4952"/>
    <tableColumn id="12049" xr3:uid="{D365908A-711A-4BBA-8F78-3399B10DEC51}" name="Stĺpec12049" dataDxfId="4951"/>
    <tableColumn id="12050" xr3:uid="{93020259-2120-487D-9ADE-0E7B346B41D1}" name="Stĺpec12050" dataDxfId="4950"/>
    <tableColumn id="12051" xr3:uid="{363E9E7F-1AA2-46CF-A936-197DF9109903}" name="Stĺpec12051" dataDxfId="4949"/>
    <tableColumn id="12052" xr3:uid="{EDAFC041-195D-4E24-86F4-B360BD438A36}" name="Stĺpec12052" dataDxfId="4948"/>
    <tableColumn id="12053" xr3:uid="{B53156C1-AB54-4D7A-90D7-0797CBEDB020}" name="Stĺpec12053" dataDxfId="4947"/>
    <tableColumn id="12054" xr3:uid="{2557BA15-EB1A-4EA3-B0E7-7C64BD1D9D45}" name="Stĺpec12054" dataDxfId="4946"/>
    <tableColumn id="12055" xr3:uid="{61253E08-B833-4654-860C-5E653103AFA4}" name="Stĺpec12055" dataDxfId="4945"/>
    <tableColumn id="12056" xr3:uid="{8826E8E9-A624-40C3-8111-9F178CD350D2}" name="Stĺpec12056" dataDxfId="4944"/>
    <tableColumn id="12057" xr3:uid="{872B6900-5CC1-4A0F-9BA6-C0ACF367C7E8}" name="Stĺpec12057" dataDxfId="4943"/>
    <tableColumn id="12058" xr3:uid="{C7437747-FE3D-4A0E-9954-5F4B64D70461}" name="Stĺpec12058" dataDxfId="4942"/>
    <tableColumn id="12059" xr3:uid="{F5057B5F-0571-4DDE-92A6-FEE8D11846F8}" name="Stĺpec12059" dataDxfId="4941"/>
    <tableColumn id="12060" xr3:uid="{18F776D5-F77B-405E-BD6A-BBD5BA22A336}" name="Stĺpec12060" dataDxfId="4940"/>
    <tableColumn id="12061" xr3:uid="{F5461902-E9D0-4190-9B4A-687DC9B75B6C}" name="Stĺpec12061" dataDxfId="4939"/>
    <tableColumn id="12062" xr3:uid="{F8A2DA13-A976-47F0-86F9-686BE1192CF1}" name="Stĺpec12062" dataDxfId="4938"/>
    <tableColumn id="12063" xr3:uid="{EF7D00E8-DD1E-4563-A693-28371E2DD833}" name="Stĺpec12063" dataDxfId="4937"/>
    <tableColumn id="12064" xr3:uid="{C238BEB9-7DF9-48F4-BB04-644AA7F1E418}" name="Stĺpec12064" dataDxfId="4936"/>
    <tableColumn id="12065" xr3:uid="{D5B8E735-431A-4960-BA96-34280954D6AB}" name="Stĺpec12065" dataDxfId="4935"/>
    <tableColumn id="12066" xr3:uid="{CDFD7C6F-D408-4D12-A0BF-1084498DD4A5}" name="Stĺpec12066" dataDxfId="4934"/>
    <tableColumn id="12067" xr3:uid="{7224DE38-36A8-40EE-8293-1AD979190E3D}" name="Stĺpec12067" dataDxfId="4933"/>
    <tableColumn id="12068" xr3:uid="{20AC639A-57CF-432D-8054-860A3A1D5F4B}" name="Stĺpec12068" dataDxfId="4932"/>
    <tableColumn id="12069" xr3:uid="{40F1FAD8-B0D5-41C7-8B12-4B35E7FAA3B1}" name="Stĺpec12069" dataDxfId="4931"/>
    <tableColumn id="12070" xr3:uid="{72892B72-8F91-4083-B790-B5F224166308}" name="Stĺpec12070" dataDxfId="4930"/>
    <tableColumn id="12071" xr3:uid="{D61706A9-5904-40FB-A89F-03D566F52FE1}" name="Stĺpec12071" dataDxfId="4929"/>
    <tableColumn id="12072" xr3:uid="{BED1CA1C-08F0-4504-A0B4-26CDE00E3B22}" name="Stĺpec12072" dataDxfId="4928"/>
    <tableColumn id="12073" xr3:uid="{CE8E29F1-A589-40C9-8002-96B3A87D6D14}" name="Stĺpec12073" dataDxfId="4927"/>
    <tableColumn id="12074" xr3:uid="{6326C203-3FEF-481D-8064-99D518319619}" name="Stĺpec12074" dataDxfId="4926"/>
    <tableColumn id="12075" xr3:uid="{A2A0FB4D-44DF-4796-908D-727C03A8F2D9}" name="Stĺpec12075" dataDxfId="4925"/>
    <tableColumn id="12076" xr3:uid="{BD358648-83A5-41E2-818A-08F835E3D99C}" name="Stĺpec12076" dataDxfId="4924"/>
    <tableColumn id="12077" xr3:uid="{BECEDA5C-1E59-4B56-B77F-12F52248FDCB}" name="Stĺpec12077" dataDxfId="4923"/>
    <tableColumn id="12078" xr3:uid="{7CBAA61B-6035-496D-9E8F-FB25C8F06A95}" name="Stĺpec12078" dataDxfId="4922"/>
    <tableColumn id="12079" xr3:uid="{5A3D7214-144A-44E8-89A5-8EF1B35A19AD}" name="Stĺpec12079" dataDxfId="4921"/>
    <tableColumn id="12080" xr3:uid="{451C672D-A39D-47AC-9BC7-EA31AE081568}" name="Stĺpec12080" dataDxfId="4920"/>
    <tableColumn id="12081" xr3:uid="{A03D4F14-1B33-43F0-A89B-73BF725B5DC3}" name="Stĺpec12081" dataDxfId="4919"/>
    <tableColumn id="12082" xr3:uid="{4BB8FE2E-45C1-4398-977B-FBA70DAE409D}" name="Stĺpec12082" dataDxfId="4918"/>
    <tableColumn id="12083" xr3:uid="{A1F00499-9747-4726-AEC7-DEB4EB27D63E}" name="Stĺpec12083" dataDxfId="4917"/>
    <tableColumn id="12084" xr3:uid="{C21866DF-42A7-4F34-81BC-5F106A4968E9}" name="Stĺpec12084" dataDxfId="4916"/>
    <tableColumn id="12085" xr3:uid="{D9AEA417-CCAB-42C1-8CFD-4380BF13C518}" name="Stĺpec12085" dataDxfId="4915"/>
    <tableColumn id="12086" xr3:uid="{5F52E64F-AD78-49E5-BC05-E4AB5DE24037}" name="Stĺpec12086" dataDxfId="4914"/>
    <tableColumn id="12087" xr3:uid="{11F13AA9-BBC6-4A35-975F-E2636D949A52}" name="Stĺpec12087" dataDxfId="4913"/>
    <tableColumn id="12088" xr3:uid="{511B768E-4242-411A-A5D9-617595CF7234}" name="Stĺpec12088" dataDxfId="4912"/>
    <tableColumn id="12089" xr3:uid="{C66A4A9F-F17E-49FF-B243-BEF13855B472}" name="Stĺpec12089" dataDxfId="4911"/>
    <tableColumn id="12090" xr3:uid="{29A5D63F-C0E1-4870-BF60-50155BA4D16E}" name="Stĺpec12090" dataDxfId="4910"/>
    <tableColumn id="12091" xr3:uid="{353D7925-F0F3-4662-9D75-BEECDA78E142}" name="Stĺpec12091" dataDxfId="4909"/>
    <tableColumn id="12092" xr3:uid="{E8B27035-E0F4-44A9-BE11-30B3C3B35E7A}" name="Stĺpec12092" dataDxfId="4908"/>
    <tableColumn id="12093" xr3:uid="{5527EBD5-EC09-4C0F-8189-6D173A1B4CCA}" name="Stĺpec12093" dataDxfId="4907"/>
    <tableColumn id="12094" xr3:uid="{77C38F5E-F402-46D5-8534-1272881AE76C}" name="Stĺpec12094" dataDxfId="4906"/>
    <tableColumn id="12095" xr3:uid="{7E1786FD-6233-4D3F-B43C-CA81F5FA1FE7}" name="Stĺpec12095" dataDxfId="4905"/>
    <tableColumn id="12096" xr3:uid="{3C25DBC9-46FA-4466-B44A-D094A733775E}" name="Stĺpec12096" dataDxfId="4904"/>
    <tableColumn id="12097" xr3:uid="{46A680EA-9F46-4CAF-9EEF-A95D1977F335}" name="Stĺpec12097" dataDxfId="4903"/>
    <tableColumn id="12098" xr3:uid="{2BDD4B78-CA62-4DDE-8F95-34C1224BC178}" name="Stĺpec12098" dataDxfId="4902"/>
    <tableColumn id="12099" xr3:uid="{922D32B7-7B3F-4734-B39B-42B1E2E486CB}" name="Stĺpec12099" dataDxfId="4901"/>
    <tableColumn id="12100" xr3:uid="{BBB1D7CD-3A9C-4CB8-830F-17D63FB372E0}" name="Stĺpec12100" dataDxfId="4900"/>
    <tableColumn id="12101" xr3:uid="{643BC822-C08A-401E-87BC-47D5EA2B2E39}" name="Stĺpec12101" dataDxfId="4899"/>
    <tableColumn id="12102" xr3:uid="{7C1218BC-3364-4AA0-8DE5-2E75DAA38E4F}" name="Stĺpec12102" dataDxfId="4898"/>
    <tableColumn id="12103" xr3:uid="{1E3C2ED2-523F-441D-ADE6-68827D3A07A2}" name="Stĺpec12103" dataDxfId="4897"/>
    <tableColumn id="12104" xr3:uid="{B1C686D4-B2C5-4522-BA85-BC3C7B73F46E}" name="Stĺpec12104" dataDxfId="4896"/>
    <tableColumn id="12105" xr3:uid="{8484BCE7-95AE-4A07-9AFE-27D238D43A84}" name="Stĺpec12105" dataDxfId="4895"/>
    <tableColumn id="12106" xr3:uid="{F8A0F4DB-273C-44B1-92DF-8335D15193A8}" name="Stĺpec12106" dataDxfId="4894"/>
    <tableColumn id="12107" xr3:uid="{C60705A8-7B5C-4C59-9356-B2D8F9C992C5}" name="Stĺpec12107" dataDxfId="4893"/>
    <tableColumn id="12108" xr3:uid="{DC70124C-B2A6-459B-B54C-CB4ED208C120}" name="Stĺpec12108" dataDxfId="4892"/>
    <tableColumn id="12109" xr3:uid="{EA5718E2-B54C-4E27-A9EE-F3291A61B85C}" name="Stĺpec12109" dataDxfId="4891"/>
    <tableColumn id="12110" xr3:uid="{6F16E6E8-B80C-4241-AC0E-0E004EED5168}" name="Stĺpec12110" dataDxfId="4890"/>
    <tableColumn id="12111" xr3:uid="{A74E7B15-AB96-461E-B753-D0D0ADDF291E}" name="Stĺpec12111" dataDxfId="4889"/>
    <tableColumn id="12112" xr3:uid="{DEA6FD71-D85E-4A17-A9B7-018B566D4425}" name="Stĺpec12112" dataDxfId="4888"/>
    <tableColumn id="12113" xr3:uid="{69841C4C-AE97-4F6C-8375-44415CBFE6C1}" name="Stĺpec12113" dataDxfId="4887"/>
    <tableColumn id="12114" xr3:uid="{5D163C73-3B9C-4F48-94B8-DC3363B0056F}" name="Stĺpec12114" dataDxfId="4886"/>
    <tableColumn id="12115" xr3:uid="{B1B9DD4A-C185-4009-8374-7AC4B6F419C3}" name="Stĺpec12115" dataDxfId="4885"/>
    <tableColumn id="12116" xr3:uid="{991D584F-67D2-4522-BAD8-31F2B01F8133}" name="Stĺpec12116" dataDxfId="4884"/>
    <tableColumn id="12117" xr3:uid="{6ED341E8-EB39-4C39-8FDF-24733ADA0D53}" name="Stĺpec12117" dataDxfId="4883"/>
    <tableColumn id="12118" xr3:uid="{A507FC3F-3555-490B-8885-B0DA8F7CCA17}" name="Stĺpec12118" dataDxfId="4882"/>
    <tableColumn id="12119" xr3:uid="{474C0B30-0DB0-4D80-843A-CA844290C1C9}" name="Stĺpec12119" dataDxfId="4881"/>
    <tableColumn id="12120" xr3:uid="{CC2FD6C0-C97F-4AC9-B71C-4302EEF901CA}" name="Stĺpec12120" dataDxfId="4880"/>
    <tableColumn id="12121" xr3:uid="{9EF2592A-F672-498E-942C-126BFE6D8C19}" name="Stĺpec12121" dataDxfId="4879"/>
    <tableColumn id="12122" xr3:uid="{D3EFDD30-6ACC-434A-9C24-F43ED9B0963C}" name="Stĺpec12122" dataDxfId="4878"/>
    <tableColumn id="12123" xr3:uid="{FB8F3A4F-E949-4E7C-9F7A-A263081416DE}" name="Stĺpec12123" dataDxfId="4877"/>
    <tableColumn id="12124" xr3:uid="{A645E66A-DCF9-49B4-B51D-A0A95849C2D9}" name="Stĺpec12124" dataDxfId="4876"/>
    <tableColumn id="12125" xr3:uid="{8863AA82-A7FD-4E2C-96A6-4913ED930A0A}" name="Stĺpec12125" dataDxfId="4875"/>
    <tableColumn id="12126" xr3:uid="{9A3F25E9-2196-4ED0-8CD6-E7BCB9B28B62}" name="Stĺpec12126" dataDxfId="4874"/>
    <tableColumn id="12127" xr3:uid="{5DF79941-311E-4791-B10D-201C6BBE1549}" name="Stĺpec12127" dataDxfId="4873"/>
    <tableColumn id="12128" xr3:uid="{C5C3587D-FDF6-4D34-BA9D-7D631022BB49}" name="Stĺpec12128" dataDxfId="4872"/>
    <tableColumn id="12129" xr3:uid="{33FFDCA7-662D-43C1-ADA0-0E8F823498BC}" name="Stĺpec12129" dataDxfId="4871"/>
    <tableColumn id="12130" xr3:uid="{4509D7FF-EC5B-4562-BC07-A67D47DA4415}" name="Stĺpec12130" dataDxfId="4870"/>
    <tableColumn id="12131" xr3:uid="{D29FD667-D88C-4F5C-AFD5-A4ADEEB43A48}" name="Stĺpec12131" dataDxfId="4869"/>
    <tableColumn id="12132" xr3:uid="{8B769398-8CC1-49E0-833E-A9FB1654CDA8}" name="Stĺpec12132" dataDxfId="4868"/>
    <tableColumn id="12133" xr3:uid="{38BADAFB-14D9-46A8-8AA9-B5324A19B6A7}" name="Stĺpec12133" dataDxfId="4867"/>
    <tableColumn id="12134" xr3:uid="{7B7804E7-62BA-4323-A4FF-2FE301D23F0F}" name="Stĺpec12134" dataDxfId="4866"/>
    <tableColumn id="12135" xr3:uid="{55E82D30-F826-45D5-8C38-561253488B9D}" name="Stĺpec12135" dataDxfId="4865"/>
    <tableColumn id="12136" xr3:uid="{91C4C8FE-12D8-4303-A30B-E7776C0A9401}" name="Stĺpec12136" dataDxfId="4864"/>
    <tableColumn id="12137" xr3:uid="{2217AF09-0823-4FF7-8FB9-82EAA3E19D9F}" name="Stĺpec12137" dataDxfId="4863"/>
    <tableColumn id="12138" xr3:uid="{1676E9ED-1BB3-479F-86BA-6DD4560577C1}" name="Stĺpec12138" dataDxfId="4862"/>
    <tableColumn id="12139" xr3:uid="{04A981A0-07D3-4483-9B07-B584C08E4209}" name="Stĺpec12139" dataDxfId="4861"/>
    <tableColumn id="12140" xr3:uid="{AB565067-47AE-40C9-BD3A-B890D6FA4E0C}" name="Stĺpec12140" dataDxfId="4860"/>
    <tableColumn id="12141" xr3:uid="{D1E6BBBB-874F-4E97-B4C5-F7364322E19F}" name="Stĺpec12141" dataDxfId="4859"/>
    <tableColumn id="12142" xr3:uid="{9B3E9B71-C5FB-4903-A049-6AC5F553EFC2}" name="Stĺpec12142" dataDxfId="4858"/>
    <tableColumn id="12143" xr3:uid="{5CF9BBEC-A571-446C-99C4-BE16D3E83198}" name="Stĺpec12143" dataDxfId="4857"/>
    <tableColumn id="12144" xr3:uid="{F0891163-58FD-48A3-8E3D-FE3199DF5D75}" name="Stĺpec12144" dataDxfId="4856"/>
    <tableColumn id="12145" xr3:uid="{76E536D8-5654-4C92-8CAC-30E8FAFC8538}" name="Stĺpec12145" dataDxfId="4855"/>
    <tableColumn id="12146" xr3:uid="{DA473CAD-31AF-4B94-A761-8EDF70CB3851}" name="Stĺpec12146" dataDxfId="4854"/>
    <tableColumn id="12147" xr3:uid="{CBE88A48-B710-4E6F-B44C-7983981831D9}" name="Stĺpec12147" dataDxfId="4853"/>
    <tableColumn id="12148" xr3:uid="{DCFADB3B-6154-46C4-B51B-EDE352C5E8FC}" name="Stĺpec12148" dataDxfId="4852"/>
    <tableColumn id="12149" xr3:uid="{B2EBD808-862E-4E16-879A-5C2D6464869E}" name="Stĺpec12149" dataDxfId="4851"/>
    <tableColumn id="12150" xr3:uid="{2DB50A08-81C4-4AC0-99AB-2F272AB5F066}" name="Stĺpec12150" dataDxfId="4850"/>
    <tableColumn id="12151" xr3:uid="{FBCE2EE1-C707-4168-A27E-143B280F6042}" name="Stĺpec12151" dataDxfId="4849"/>
    <tableColumn id="12152" xr3:uid="{A78A3CD4-CBF7-47FF-829D-88E0AE63506F}" name="Stĺpec12152" dataDxfId="4848"/>
    <tableColumn id="12153" xr3:uid="{CA957B97-09D4-480C-88A6-C902D3CC8367}" name="Stĺpec12153" dataDxfId="4847"/>
    <tableColumn id="12154" xr3:uid="{588C68CD-0DD4-4DFC-940D-53E59E00627A}" name="Stĺpec12154" dataDxfId="4846"/>
    <tableColumn id="12155" xr3:uid="{EC8F73AC-1CE2-4477-AD08-937769F34F72}" name="Stĺpec12155" dataDxfId="4845"/>
    <tableColumn id="12156" xr3:uid="{1CC12920-316F-44D3-8AF2-743B83005BB9}" name="Stĺpec12156" dataDxfId="4844"/>
    <tableColumn id="12157" xr3:uid="{38D28615-EF43-4B4A-B15C-B90CDC5F4BE7}" name="Stĺpec12157" dataDxfId="4843"/>
    <tableColumn id="12158" xr3:uid="{B9AAAC36-595F-4A2F-8DDD-46C6D46A310B}" name="Stĺpec12158" dataDxfId="4842"/>
    <tableColumn id="12159" xr3:uid="{CF7F6917-7D0B-4161-9637-4D38453A6BDA}" name="Stĺpec12159" dataDxfId="4841"/>
    <tableColumn id="12160" xr3:uid="{56AC3362-F8B6-480F-B758-E3077D5E3D1D}" name="Stĺpec12160" dataDxfId="4840"/>
    <tableColumn id="12161" xr3:uid="{548A8E74-F7A9-46E2-BEAF-09654A7EB689}" name="Stĺpec12161" dataDxfId="4839"/>
    <tableColumn id="12162" xr3:uid="{897DCAC5-0E23-45D1-84AE-A2184FA7C448}" name="Stĺpec12162" dataDxfId="4838"/>
    <tableColumn id="12163" xr3:uid="{9FD98A4D-A743-4C5B-B080-36D13FE1A9A2}" name="Stĺpec12163" dataDxfId="4837"/>
    <tableColumn id="12164" xr3:uid="{80B67D32-D17D-432D-8B08-2122FBABBADD}" name="Stĺpec12164" dataDxfId="4836"/>
    <tableColumn id="12165" xr3:uid="{9032A73F-3B79-4260-8FE0-0AA17646A8A5}" name="Stĺpec12165" dataDxfId="4835"/>
    <tableColumn id="12166" xr3:uid="{B8263F07-7161-4956-87CF-C660D3B7190F}" name="Stĺpec12166" dataDxfId="4834"/>
    <tableColumn id="12167" xr3:uid="{2E756E30-7091-4FCB-BA05-71586E1BF105}" name="Stĺpec12167" dataDxfId="4833"/>
    <tableColumn id="12168" xr3:uid="{8B9DB589-F135-4046-9B36-FCE61E45607A}" name="Stĺpec12168" dataDxfId="4832"/>
    <tableColumn id="12169" xr3:uid="{94E254CB-2ABD-4374-860E-3FA25B0F2579}" name="Stĺpec12169" dataDxfId="4831"/>
    <tableColumn id="12170" xr3:uid="{C4CBF4CD-0E74-4540-A455-114432F8C63E}" name="Stĺpec12170" dataDxfId="4830"/>
    <tableColumn id="12171" xr3:uid="{8AD2367B-A74E-4440-B232-37491A7C1A18}" name="Stĺpec12171" dataDxfId="4829"/>
    <tableColumn id="12172" xr3:uid="{5F135B0F-37C0-4B9A-A028-63C9674B5879}" name="Stĺpec12172" dataDxfId="4828"/>
    <tableColumn id="12173" xr3:uid="{23C6FB81-5C48-42DE-8FB2-B52695812DCB}" name="Stĺpec12173" dataDxfId="4827"/>
    <tableColumn id="12174" xr3:uid="{5B0B6F47-9204-48F1-A475-86573D78952E}" name="Stĺpec12174" dataDxfId="4826"/>
    <tableColumn id="12175" xr3:uid="{1045F2AC-8593-445B-A984-BCCE8271E752}" name="Stĺpec12175" dataDxfId="4825"/>
    <tableColumn id="12176" xr3:uid="{2AA74332-1D1A-4238-9240-2A29CE427A8C}" name="Stĺpec12176" dataDxfId="4824"/>
    <tableColumn id="12177" xr3:uid="{B1BEA1AB-C4BC-4210-A0C4-06947A98736B}" name="Stĺpec12177" dataDxfId="4823"/>
    <tableColumn id="12178" xr3:uid="{E8B15C20-CC02-491A-BAE2-5952D08AFA87}" name="Stĺpec12178" dataDxfId="4822"/>
    <tableColumn id="12179" xr3:uid="{D8FAD877-9285-406B-8DFA-822E8C5944A5}" name="Stĺpec12179" dataDxfId="4821"/>
    <tableColumn id="12180" xr3:uid="{952FBD5D-D7DD-45DD-9B0F-0A81081FD872}" name="Stĺpec12180" dataDxfId="4820"/>
    <tableColumn id="12181" xr3:uid="{DE25968B-D01F-423F-A49E-D618FABF4151}" name="Stĺpec12181" dataDxfId="4819"/>
    <tableColumn id="12182" xr3:uid="{66CD17E2-017B-4744-ABED-223774EB1F7E}" name="Stĺpec12182" dataDxfId="4818"/>
    <tableColumn id="12183" xr3:uid="{2866EEEA-6A13-44D9-8884-C6643A0A1F4F}" name="Stĺpec12183" dataDxfId="4817"/>
    <tableColumn id="12184" xr3:uid="{8BA8DD62-413C-437B-9AE9-EAF220B10357}" name="Stĺpec12184" dataDxfId="4816"/>
    <tableColumn id="12185" xr3:uid="{81640253-A94A-4FB4-96F0-C964AC7A4385}" name="Stĺpec12185" dataDxfId="4815"/>
    <tableColumn id="12186" xr3:uid="{33079034-F058-453D-9FA6-84D2FB555455}" name="Stĺpec12186" dataDxfId="4814"/>
    <tableColumn id="12187" xr3:uid="{722CCABA-0F1E-4D6E-AE82-C95767209018}" name="Stĺpec12187" dataDxfId="4813"/>
    <tableColumn id="12188" xr3:uid="{B0B14149-20BF-409A-B7F5-A7B3891BD897}" name="Stĺpec12188" dataDxfId="4812"/>
    <tableColumn id="12189" xr3:uid="{2B6A725E-56D4-40C4-8961-7476D71DCC68}" name="Stĺpec12189" dataDxfId="4811"/>
    <tableColumn id="12190" xr3:uid="{480625B1-54BD-4461-ADBB-9918BD6D0558}" name="Stĺpec12190" dataDxfId="4810"/>
    <tableColumn id="12191" xr3:uid="{44F3DFAE-4036-45B9-9BC3-088AEEC4D2F9}" name="Stĺpec12191" dataDxfId="4809"/>
    <tableColumn id="12192" xr3:uid="{EE3B6536-8174-4553-A019-FFCCE55994EF}" name="Stĺpec12192" dataDxfId="4808"/>
    <tableColumn id="12193" xr3:uid="{C528DB15-053F-4653-8DAE-C2EFF2CE5D0B}" name="Stĺpec12193" dataDxfId="4807"/>
    <tableColumn id="12194" xr3:uid="{260C36AD-3381-447E-8A4C-E5FF69821981}" name="Stĺpec12194" dataDxfId="4806"/>
    <tableColumn id="12195" xr3:uid="{64ACEE32-8AD9-4892-AE4E-7355F028A9CB}" name="Stĺpec12195" dataDxfId="4805"/>
    <tableColumn id="12196" xr3:uid="{2A64EC4F-BD6A-4D09-BE0A-5AC395A237CF}" name="Stĺpec12196" dataDxfId="4804"/>
    <tableColumn id="12197" xr3:uid="{AFE67AA0-E0E8-43E0-98B9-8A56EA0F9AD7}" name="Stĺpec12197" dataDxfId="4803"/>
    <tableColumn id="12198" xr3:uid="{29119799-E44B-482B-BA57-7716F48933DD}" name="Stĺpec12198" dataDxfId="4802"/>
    <tableColumn id="12199" xr3:uid="{891F58CD-D765-4232-89FA-D103D081DA8E}" name="Stĺpec12199" dataDxfId="4801"/>
    <tableColumn id="12200" xr3:uid="{89AAFCD9-21A4-48EE-937A-629FF9941ED3}" name="Stĺpec12200" dataDxfId="4800"/>
    <tableColumn id="12201" xr3:uid="{F4E7A3B6-A63F-46D7-A0AB-0835A1E1F931}" name="Stĺpec12201" dataDxfId="4799"/>
    <tableColumn id="12202" xr3:uid="{65799C64-1B6A-4DCD-AF89-2AADFCE008FA}" name="Stĺpec12202" dataDxfId="4798"/>
    <tableColumn id="12203" xr3:uid="{5893514C-1134-4CF1-9837-BB9A1CFF6FC5}" name="Stĺpec12203" dataDxfId="4797"/>
    <tableColumn id="12204" xr3:uid="{BC2E7518-6204-4F56-84D0-C6C5BE363430}" name="Stĺpec12204" dataDxfId="4796"/>
    <tableColumn id="12205" xr3:uid="{F46A2A90-E576-452B-BB43-07311742CD80}" name="Stĺpec12205" dataDxfId="4795"/>
    <tableColumn id="12206" xr3:uid="{53DD76C0-6703-4E84-8312-FD32451B4A3C}" name="Stĺpec12206" dataDxfId="4794"/>
    <tableColumn id="12207" xr3:uid="{C623F009-9202-4228-B53A-A41088141355}" name="Stĺpec12207" dataDxfId="4793"/>
    <tableColumn id="12208" xr3:uid="{689F9C26-D41E-401A-9F93-15DF142C8850}" name="Stĺpec12208" dataDxfId="4792"/>
    <tableColumn id="12209" xr3:uid="{B1361989-FF38-4E11-A28D-335FB98DBC58}" name="Stĺpec12209" dataDxfId="4791"/>
    <tableColumn id="12210" xr3:uid="{1813FDC6-A529-49C6-AEF2-8468F73CBF78}" name="Stĺpec12210" dataDxfId="4790"/>
    <tableColumn id="12211" xr3:uid="{FA4658F8-8435-4C23-AF52-871867ED85EB}" name="Stĺpec12211" dataDxfId="4789"/>
    <tableColumn id="12212" xr3:uid="{4AA1FE73-90D4-4B11-A9FC-A48926C5F94A}" name="Stĺpec12212" dataDxfId="4788"/>
    <tableColumn id="12213" xr3:uid="{8E59CBC4-B925-4C16-9EB9-9F6AE6604A69}" name="Stĺpec12213" dataDxfId="4787"/>
    <tableColumn id="12214" xr3:uid="{89A1996D-3AC7-4053-93D9-2DFE0BFFA2C4}" name="Stĺpec12214" dataDxfId="4786"/>
    <tableColumn id="12215" xr3:uid="{EA478C0D-0A1A-4293-8699-E62E217AD18D}" name="Stĺpec12215" dataDxfId="4785"/>
    <tableColumn id="12216" xr3:uid="{651ED48F-B04B-40A4-97C5-2D80AFC527F2}" name="Stĺpec12216" dataDxfId="4784"/>
    <tableColumn id="12217" xr3:uid="{FDECF44B-406A-4953-A33B-84C327B8FA74}" name="Stĺpec12217" dataDxfId="4783"/>
    <tableColumn id="12218" xr3:uid="{C73BD7F5-CE63-450D-B0D2-6A8A3FBA4F74}" name="Stĺpec12218" dataDxfId="4782"/>
    <tableColumn id="12219" xr3:uid="{A6327842-119E-4A2A-AF9F-04366B304A97}" name="Stĺpec12219" dataDxfId="4781"/>
    <tableColumn id="12220" xr3:uid="{20BEBF61-72D8-47B0-931E-A9086D8711FE}" name="Stĺpec12220" dataDxfId="4780"/>
    <tableColumn id="12221" xr3:uid="{FCFE6517-FB1C-4450-B242-E765456C6FED}" name="Stĺpec12221" dataDxfId="4779"/>
    <tableColumn id="12222" xr3:uid="{B30CF7A4-D011-4A20-8084-97A66571BA62}" name="Stĺpec12222" dataDxfId="4778"/>
    <tableColumn id="12223" xr3:uid="{BF0DBB51-965D-47B9-ABAE-6BCEABEE0C03}" name="Stĺpec12223" dataDxfId="4777"/>
    <tableColumn id="12224" xr3:uid="{933DDC49-7AB7-4C87-A091-39E5FD201844}" name="Stĺpec12224" dataDxfId="4776"/>
    <tableColumn id="12225" xr3:uid="{D4A603D9-CA93-4808-AB71-145727BBDDC8}" name="Stĺpec12225" dataDxfId="4775"/>
    <tableColumn id="12226" xr3:uid="{E57F8169-5513-4E30-9FFF-05921F40581B}" name="Stĺpec12226" dataDxfId="4774"/>
    <tableColumn id="12227" xr3:uid="{5D70A1EF-0C87-4F5C-83B8-7C95BAA1F95A}" name="Stĺpec12227" dataDxfId="4773"/>
    <tableColumn id="12228" xr3:uid="{464338D8-6B78-47F9-A1DA-57913190FC1D}" name="Stĺpec12228" dataDxfId="4772"/>
    <tableColumn id="12229" xr3:uid="{C94BE46C-CE98-4336-A748-BBD110A32115}" name="Stĺpec12229" dataDxfId="4771"/>
    <tableColumn id="12230" xr3:uid="{FEFD7AA1-8FB1-4B5A-B2F2-A9098FAAA8B3}" name="Stĺpec12230" dataDxfId="4770"/>
    <tableColumn id="12231" xr3:uid="{4DCA5C51-7704-4760-9734-CE66BE105B69}" name="Stĺpec12231" dataDxfId="4769"/>
    <tableColumn id="12232" xr3:uid="{69D05C65-0B31-43DF-83D1-4E7A4282A7B6}" name="Stĺpec12232" dataDxfId="4768"/>
    <tableColumn id="12233" xr3:uid="{9A32C018-F48D-4D7B-A34E-417C65C2E18B}" name="Stĺpec12233" dataDxfId="4767"/>
    <tableColumn id="12234" xr3:uid="{1C0B4810-F27E-4B8F-81CD-CFA85040C9BF}" name="Stĺpec12234" dataDxfId="4766"/>
    <tableColumn id="12235" xr3:uid="{6781C72E-83BC-4C10-8D27-F76BD0526D73}" name="Stĺpec12235" dataDxfId="4765"/>
    <tableColumn id="12236" xr3:uid="{3D00A189-C826-4BCC-B4DC-9D9506002783}" name="Stĺpec12236" dataDxfId="4764"/>
    <tableColumn id="12237" xr3:uid="{8B0EF3AB-3DE3-4810-9187-71710C9A0B0D}" name="Stĺpec12237" dataDxfId="4763"/>
    <tableColumn id="12238" xr3:uid="{E282BAE8-7BE6-4168-822E-7CBE499818B8}" name="Stĺpec12238" dataDxfId="4762"/>
    <tableColumn id="12239" xr3:uid="{C0328C58-6BC0-4856-9DDA-7F924F43FB4E}" name="Stĺpec12239" dataDxfId="4761"/>
    <tableColumn id="12240" xr3:uid="{57696F2B-1DC3-47B0-A64D-9C267520C3F3}" name="Stĺpec12240" dataDxfId="4760"/>
    <tableColumn id="12241" xr3:uid="{8B047482-6140-4BA7-B57B-3256C06188C3}" name="Stĺpec12241" dataDxfId="4759"/>
    <tableColumn id="12242" xr3:uid="{EEA1C959-883B-4986-9756-C8962CDEBFA2}" name="Stĺpec12242" dataDxfId="4758"/>
    <tableColumn id="12243" xr3:uid="{836A6CFE-3C99-48CC-91DA-7FCE5C8848F1}" name="Stĺpec12243" dataDxfId="4757"/>
    <tableColumn id="12244" xr3:uid="{0035C5FD-95E7-469C-9E1B-06DFF55880DA}" name="Stĺpec12244" dataDxfId="4756"/>
    <tableColumn id="12245" xr3:uid="{80971B35-3023-4CFC-B3BA-89700AF57F99}" name="Stĺpec12245" dataDxfId="4755"/>
    <tableColumn id="12246" xr3:uid="{72B01A24-3A6C-41E8-BBFD-FA95C75EA1B7}" name="Stĺpec12246" dataDxfId="4754"/>
    <tableColumn id="12247" xr3:uid="{1B00D076-A192-4478-8EF5-0AD56CF14CEF}" name="Stĺpec12247" dataDxfId="4753"/>
    <tableColumn id="12248" xr3:uid="{DEED0421-594F-461C-AF2B-0D1E5F26BEA5}" name="Stĺpec12248" dataDxfId="4752"/>
    <tableColumn id="12249" xr3:uid="{40D1A0F0-25AD-4B7B-9D2D-7C901B25A04B}" name="Stĺpec12249" dataDxfId="4751"/>
    <tableColumn id="12250" xr3:uid="{F4E6DE1E-32BA-49EF-83D7-FD3E1CA25E41}" name="Stĺpec12250" dataDxfId="4750"/>
    <tableColumn id="12251" xr3:uid="{0697BC9E-0A01-4A4C-855C-09B745E8BD1C}" name="Stĺpec12251" dataDxfId="4749"/>
    <tableColumn id="12252" xr3:uid="{6828FF1F-952B-42D6-BC31-B24914C23045}" name="Stĺpec12252" dataDxfId="4748"/>
    <tableColumn id="12253" xr3:uid="{92CD58B6-C934-4A55-84FD-D5B05A1798A4}" name="Stĺpec12253" dataDxfId="4747"/>
    <tableColumn id="12254" xr3:uid="{E39F2340-4D5B-4477-B36E-FD1B8D0A2F0B}" name="Stĺpec12254" dataDxfId="4746"/>
    <tableColumn id="12255" xr3:uid="{9CCDBEE0-51CD-4E87-8CCC-EFB75236A2F3}" name="Stĺpec12255" dataDxfId="4745"/>
    <tableColumn id="12256" xr3:uid="{27B62EB5-2A49-4E52-A719-A96B137452B5}" name="Stĺpec12256" dataDxfId="4744"/>
    <tableColumn id="12257" xr3:uid="{352EDD69-D76C-4E8E-A0D1-4C0E42498DB1}" name="Stĺpec12257" dataDxfId="4743"/>
    <tableColumn id="12258" xr3:uid="{3BA29A8A-7457-46E9-8E3A-39458EBA1D0D}" name="Stĺpec12258" dataDxfId="4742"/>
    <tableColumn id="12259" xr3:uid="{B3704E6C-139E-4745-B4B7-F5B7E2FF5035}" name="Stĺpec12259" dataDxfId="4741"/>
    <tableColumn id="12260" xr3:uid="{E7DEE06C-0DCB-4B9C-866A-9B789F63C1F5}" name="Stĺpec12260" dataDxfId="4740"/>
    <tableColumn id="12261" xr3:uid="{9469215D-602A-4562-BC39-9FAB1CDF4A55}" name="Stĺpec12261" dataDxfId="4739"/>
    <tableColumn id="12262" xr3:uid="{B0C48637-7DAB-4885-9DA3-7AFF6E7F7352}" name="Stĺpec12262" dataDxfId="4738"/>
    <tableColumn id="12263" xr3:uid="{529FDE82-EA98-4863-AEE8-D84B30B9B428}" name="Stĺpec12263" dataDxfId="4737"/>
    <tableColumn id="12264" xr3:uid="{C1E47F72-21BA-43D9-B03B-F0D667A3AD1B}" name="Stĺpec12264" dataDxfId="4736"/>
    <tableColumn id="12265" xr3:uid="{CD703808-2F42-4023-8715-11E86833DF54}" name="Stĺpec12265" dataDxfId="4735"/>
    <tableColumn id="12266" xr3:uid="{658F5581-C96B-49CB-8C34-81C27506D7E7}" name="Stĺpec12266" dataDxfId="4734"/>
    <tableColumn id="12267" xr3:uid="{A1AE2AA3-6D26-4C5F-9DFC-F18570EF623F}" name="Stĺpec12267" dataDxfId="4733"/>
    <tableColumn id="12268" xr3:uid="{7451AD42-9A3C-45B5-A4F7-7A3329AFCEE5}" name="Stĺpec12268" dataDxfId="4732"/>
    <tableColumn id="12269" xr3:uid="{3C47F6F1-0883-48C3-958A-58C28C54AFDB}" name="Stĺpec12269" dataDxfId="4731"/>
    <tableColumn id="12270" xr3:uid="{B04A69A1-2109-4D12-9580-5B786572989D}" name="Stĺpec12270" dataDxfId="4730"/>
    <tableColumn id="12271" xr3:uid="{B32C613C-0344-44D3-B2AD-8FCAB95A96BD}" name="Stĺpec12271" dataDxfId="4729"/>
    <tableColumn id="12272" xr3:uid="{8F6A7A16-7A22-402E-8D81-2B4397A40DB6}" name="Stĺpec12272" dataDxfId="4728"/>
    <tableColumn id="12273" xr3:uid="{EB71DE49-F132-4A08-8908-25B45DB82B35}" name="Stĺpec12273" dataDxfId="4727"/>
    <tableColumn id="12274" xr3:uid="{5263E09F-4C1E-4B7F-AE12-C269F9B26E54}" name="Stĺpec12274" dataDxfId="4726"/>
    <tableColumn id="12275" xr3:uid="{13D7D202-E457-468D-BD24-2CC80D9E4370}" name="Stĺpec12275" dataDxfId="4725"/>
    <tableColumn id="12276" xr3:uid="{411B5286-4EA8-4744-A636-BD8B54FFEEEC}" name="Stĺpec12276" dataDxfId="4724"/>
    <tableColumn id="12277" xr3:uid="{F391426B-FB59-41DF-8AAF-49072796D559}" name="Stĺpec12277" dataDxfId="4723"/>
    <tableColumn id="12278" xr3:uid="{EE985710-6845-48DF-AAA6-A9FAFE4F180B}" name="Stĺpec12278" dataDxfId="4722"/>
    <tableColumn id="12279" xr3:uid="{1123B448-A5E1-4324-AE0E-DAD0B2706F9F}" name="Stĺpec12279" dataDxfId="4721"/>
    <tableColumn id="12280" xr3:uid="{EEA195CB-8B86-476E-94F8-C181DFF3129E}" name="Stĺpec12280" dataDxfId="4720"/>
    <tableColumn id="12281" xr3:uid="{70D97203-3D64-4202-B7E2-6606F7E46471}" name="Stĺpec12281" dataDxfId="4719"/>
    <tableColumn id="12282" xr3:uid="{DDA73515-A339-4D9B-8B12-2B459271EF1C}" name="Stĺpec12282" dataDxfId="4718"/>
    <tableColumn id="12283" xr3:uid="{33464BE6-9044-4D13-A689-4629D80E9460}" name="Stĺpec12283" dataDxfId="4717"/>
    <tableColumn id="12284" xr3:uid="{64862AE7-C30E-469D-87C8-8B8BA9FF7CD6}" name="Stĺpec12284" dataDxfId="4716"/>
    <tableColumn id="12285" xr3:uid="{B153C154-5425-4AE1-A1F4-BCDDD45F2958}" name="Stĺpec12285" dataDxfId="4715"/>
    <tableColumn id="12286" xr3:uid="{F372B5A7-627F-4B83-A31D-B7A23441578B}" name="Stĺpec12286" dataDxfId="4714"/>
    <tableColumn id="12287" xr3:uid="{34E32DE2-3DAF-4E35-BB4C-D57774C3A9C0}" name="Stĺpec12287" dataDxfId="4713"/>
    <tableColumn id="12288" xr3:uid="{D83F7445-F0C4-433D-8657-49BF07397EE0}" name="Stĺpec12288" dataDxfId="4712"/>
    <tableColumn id="12289" xr3:uid="{295C0B29-E68E-41CE-B711-5B7A8850556D}" name="Stĺpec12289" dataDxfId="4711"/>
    <tableColumn id="12290" xr3:uid="{1593AB4A-DC4A-4225-A81E-9FBEA3C4ED0C}" name="Stĺpec12290" dataDxfId="4710"/>
    <tableColumn id="12291" xr3:uid="{0C1A9038-0E0D-4243-9CDE-81C4D1FD3DB7}" name="Stĺpec12291" dataDxfId="4709"/>
    <tableColumn id="12292" xr3:uid="{6DDCFD1D-728E-4771-A1F0-E7A09901E757}" name="Stĺpec12292" dataDxfId="4708"/>
    <tableColumn id="12293" xr3:uid="{F72A6724-0830-4F83-80CC-AE7F7FD4F5AE}" name="Stĺpec12293" dataDxfId="4707"/>
    <tableColumn id="12294" xr3:uid="{FFCAB064-96F7-4896-972F-244DEE70BF74}" name="Stĺpec12294" dataDxfId="4706"/>
    <tableColumn id="12295" xr3:uid="{BF4E7993-B831-4693-B23F-6A04D5CFAA62}" name="Stĺpec12295" dataDxfId="4705"/>
    <tableColumn id="12296" xr3:uid="{79633196-CAF5-4EE0-A7E6-92062B53972C}" name="Stĺpec12296" dataDxfId="4704"/>
    <tableColumn id="12297" xr3:uid="{52EDB7E7-99E5-47BB-A931-C88793F51FC4}" name="Stĺpec12297" dataDxfId="4703"/>
    <tableColumn id="12298" xr3:uid="{ADFC37FC-379D-4CDC-858F-41F161D2A57D}" name="Stĺpec12298" dataDxfId="4702"/>
    <tableColumn id="12299" xr3:uid="{40B5DFA6-8CD4-4698-876D-2E0FF8EBD80F}" name="Stĺpec12299" dataDxfId="4701"/>
    <tableColumn id="12300" xr3:uid="{FC485305-56EC-4D44-85C7-BED65B196CC0}" name="Stĺpec12300" dataDxfId="4700"/>
    <tableColumn id="12301" xr3:uid="{CC5A204F-FF50-40CC-A2DD-AE6BF6F6BEDE}" name="Stĺpec12301" dataDxfId="4699"/>
    <tableColumn id="12302" xr3:uid="{F4D83890-A0B1-41AD-B693-9ACD270A4094}" name="Stĺpec12302" dataDxfId="4698"/>
    <tableColumn id="12303" xr3:uid="{CE7DB76C-3664-422A-9E8C-A7CD2DB8456E}" name="Stĺpec12303" dataDxfId="4697"/>
    <tableColumn id="12304" xr3:uid="{CDF63B87-3C28-4B7A-916C-E8CF4952EE24}" name="Stĺpec12304" dataDxfId="4696"/>
    <tableColumn id="12305" xr3:uid="{0A5126BC-6AF8-4EB8-9764-02959EBD01D2}" name="Stĺpec12305" dataDxfId="4695"/>
    <tableColumn id="12306" xr3:uid="{84B377C4-D7EA-46AA-A31F-680CB66D4DCC}" name="Stĺpec12306" dataDxfId="4694"/>
    <tableColumn id="12307" xr3:uid="{EB25168E-57DD-4656-BD6C-A8C1A036670D}" name="Stĺpec12307" dataDxfId="4693"/>
    <tableColumn id="12308" xr3:uid="{E61506B6-23DE-44F9-A3F4-C47143EDB393}" name="Stĺpec12308" dataDxfId="4692"/>
    <tableColumn id="12309" xr3:uid="{6C7D6099-DBE7-409C-9CEE-97C69CD9E823}" name="Stĺpec12309" dataDxfId="4691"/>
    <tableColumn id="12310" xr3:uid="{EF8DF5AA-E57E-4504-B686-28A8478161C6}" name="Stĺpec12310" dataDxfId="4690"/>
    <tableColumn id="12311" xr3:uid="{70B29FB7-101B-4D34-98AD-09F4DE2086D6}" name="Stĺpec12311" dataDxfId="4689"/>
    <tableColumn id="12312" xr3:uid="{BA55BD2D-8BBD-48E3-BDEB-6A971C5538E4}" name="Stĺpec12312" dataDxfId="4688"/>
    <tableColumn id="12313" xr3:uid="{8FA4D40A-604B-4AD2-8346-37C3658273D3}" name="Stĺpec12313" dataDxfId="4687"/>
    <tableColumn id="12314" xr3:uid="{C6075305-6E72-4F2B-96C7-C35A219DF782}" name="Stĺpec12314" dataDxfId="4686"/>
    <tableColumn id="12315" xr3:uid="{F1BE2F19-8F25-415D-B5E6-C6B28ED3742F}" name="Stĺpec12315" dataDxfId="4685"/>
    <tableColumn id="12316" xr3:uid="{84D5175F-607B-4A03-8DB2-FDF67D430039}" name="Stĺpec12316" dataDxfId="4684"/>
    <tableColumn id="12317" xr3:uid="{BF8CB4B7-B749-474B-870D-8C66DD7D3450}" name="Stĺpec12317" dataDxfId="4683"/>
    <tableColumn id="12318" xr3:uid="{A3171BCA-0B8B-4FC1-A6F3-03EF17A5BF34}" name="Stĺpec12318" dataDxfId="4682"/>
    <tableColumn id="12319" xr3:uid="{A04AC0D9-309D-463D-A83C-723B5F92452E}" name="Stĺpec12319" dataDxfId="4681"/>
    <tableColumn id="12320" xr3:uid="{A9802554-6718-4CC8-B5C9-A743566EE3EC}" name="Stĺpec12320" dataDxfId="4680"/>
    <tableColumn id="12321" xr3:uid="{8E1FA738-865F-4602-B63A-75275CB48F5D}" name="Stĺpec12321" dataDxfId="4679"/>
    <tableColumn id="12322" xr3:uid="{CF8F78E9-6F8E-4A06-9867-B410BCF188DF}" name="Stĺpec12322" dataDxfId="4678"/>
    <tableColumn id="12323" xr3:uid="{C4A6AAE4-F99D-45A3-9C8D-3F1B3EA7F07F}" name="Stĺpec12323" dataDxfId="4677"/>
    <tableColumn id="12324" xr3:uid="{3ECB9852-9D89-4525-ADAA-726CCCAF4400}" name="Stĺpec12324" dataDxfId="4676"/>
    <tableColumn id="12325" xr3:uid="{26E8F1D4-3FA5-4145-A4F3-C910FF22FFB1}" name="Stĺpec12325" dataDxfId="4675"/>
    <tableColumn id="12326" xr3:uid="{44157E98-2C5C-4BCE-AAD2-021A4315F76E}" name="Stĺpec12326" dataDxfId="4674"/>
    <tableColumn id="12327" xr3:uid="{E80EDCC2-5C51-4900-8136-39FFE7393A5A}" name="Stĺpec12327" dataDxfId="4673"/>
    <tableColumn id="12328" xr3:uid="{EC490D8F-4BEF-4F72-98EC-AFE53B4DAB5B}" name="Stĺpec12328" dataDxfId="4672"/>
    <tableColumn id="12329" xr3:uid="{6675E5FC-C5E3-4EC1-A6E0-418F637680A2}" name="Stĺpec12329" dataDxfId="4671"/>
    <tableColumn id="12330" xr3:uid="{5D026623-4431-426C-8A09-D5EE3D76076D}" name="Stĺpec12330" dataDxfId="4670"/>
    <tableColumn id="12331" xr3:uid="{CA0D0021-C30D-4643-BC34-F93CA9074469}" name="Stĺpec12331" dataDxfId="4669"/>
    <tableColumn id="12332" xr3:uid="{4C243FB7-4015-4047-AD2E-86503558EC59}" name="Stĺpec12332" dataDxfId="4668"/>
    <tableColumn id="12333" xr3:uid="{D0FBC364-09C0-4A96-A252-18FBB9C1FF20}" name="Stĺpec12333" dataDxfId="4667"/>
    <tableColumn id="12334" xr3:uid="{8940304D-9911-4B33-83C1-2FD7CA89E36F}" name="Stĺpec12334" dataDxfId="4666"/>
    <tableColumn id="12335" xr3:uid="{3FBDB6B0-7C59-4315-8331-E63594C1CE42}" name="Stĺpec12335" dataDxfId="4665"/>
    <tableColumn id="12336" xr3:uid="{D8072CD3-29BE-479C-9223-DEC67F9936C4}" name="Stĺpec12336" dataDxfId="4664"/>
    <tableColumn id="12337" xr3:uid="{DDF91915-4CA4-4604-86BE-5F6AB930DBB8}" name="Stĺpec12337" dataDxfId="4663"/>
    <tableColumn id="12338" xr3:uid="{BD4F33B8-5A89-4E4E-AF63-ED4B50E68EE9}" name="Stĺpec12338" dataDxfId="4662"/>
    <tableColumn id="12339" xr3:uid="{9A39E0D8-DB03-4DBE-8375-7C1B2D82F119}" name="Stĺpec12339" dataDxfId="4661"/>
    <tableColumn id="12340" xr3:uid="{6BEC747B-DD9F-4641-A0D9-35D84E22A9C3}" name="Stĺpec12340" dataDxfId="4660"/>
    <tableColumn id="12341" xr3:uid="{D652578A-AD37-42E9-B51A-936A11E827FC}" name="Stĺpec12341" dataDxfId="4659"/>
    <tableColumn id="12342" xr3:uid="{7E2FB64E-6E5F-4E8A-94C3-3EA502AB66B3}" name="Stĺpec12342" dataDxfId="4658"/>
    <tableColumn id="12343" xr3:uid="{FE7D93C1-4465-4835-8BF8-1EBA6C22BB46}" name="Stĺpec12343" dataDxfId="4657"/>
    <tableColumn id="12344" xr3:uid="{7799733F-9205-43A2-8F6C-4D14391BF5F4}" name="Stĺpec12344" dataDxfId="4656"/>
    <tableColumn id="12345" xr3:uid="{061C9BD9-9675-41EC-9058-0F4A025D46CC}" name="Stĺpec12345" dataDxfId="4655"/>
    <tableColumn id="12346" xr3:uid="{62934DB4-FD38-470C-845C-E70F2D075DD7}" name="Stĺpec12346" dataDxfId="4654"/>
    <tableColumn id="12347" xr3:uid="{8C4516D4-6792-46F6-9064-3950AF5F6FD2}" name="Stĺpec12347" dataDxfId="4653"/>
    <tableColumn id="12348" xr3:uid="{0D5A8968-01F6-4994-B1A1-4D91AB5C31AC}" name="Stĺpec12348" dataDxfId="4652"/>
    <tableColumn id="12349" xr3:uid="{6D57A1DF-B70E-49B8-860D-1266C5D03669}" name="Stĺpec12349" dataDxfId="4651"/>
    <tableColumn id="12350" xr3:uid="{8C477104-AD82-4B9A-9652-A6B1C05503C2}" name="Stĺpec12350" dataDxfId="4650"/>
    <tableColumn id="12351" xr3:uid="{EEF1555A-D0EE-478E-90C3-82EA80B20FB9}" name="Stĺpec12351" dataDxfId="4649"/>
    <tableColumn id="12352" xr3:uid="{2B7086B3-C3B8-4F1B-BD8C-22CF40289165}" name="Stĺpec12352" dataDxfId="4648"/>
    <tableColumn id="12353" xr3:uid="{C9206F99-8286-47DC-A452-DED4AA182846}" name="Stĺpec12353" dataDxfId="4647"/>
    <tableColumn id="12354" xr3:uid="{E3ADF948-38A9-44E4-9A04-98F4B89C38E2}" name="Stĺpec12354" dataDxfId="4646"/>
    <tableColumn id="12355" xr3:uid="{BAEE677E-A64F-427E-AE85-6FE87BB9A4AC}" name="Stĺpec12355" dataDxfId="4645"/>
    <tableColumn id="12356" xr3:uid="{59687AB4-151F-4BD4-8CDD-9F38CE3E4DAF}" name="Stĺpec12356" dataDxfId="4644"/>
    <tableColumn id="12357" xr3:uid="{850A3F4F-7C69-44F7-9F36-10CD450313DF}" name="Stĺpec12357" dataDxfId="4643"/>
    <tableColumn id="12358" xr3:uid="{B1B77AFF-3485-495A-9D7C-0F734CC1454A}" name="Stĺpec12358" dataDxfId="4642"/>
    <tableColumn id="12359" xr3:uid="{06E25B24-4287-4429-89C3-E4BF88AB39AF}" name="Stĺpec12359" dataDxfId="4641"/>
    <tableColumn id="12360" xr3:uid="{796FDB14-1704-49CD-92DB-102139BABC17}" name="Stĺpec12360" dataDxfId="4640"/>
    <tableColumn id="12361" xr3:uid="{5A7FAC99-4855-4B05-8854-6814BAF2F58C}" name="Stĺpec12361" dataDxfId="4639"/>
    <tableColumn id="12362" xr3:uid="{CF70EC93-3DE3-4B94-8203-E65A6356D23A}" name="Stĺpec12362" dataDxfId="4638"/>
    <tableColumn id="12363" xr3:uid="{76D58876-FC03-4256-A681-C3CE066EFDF4}" name="Stĺpec12363" dataDxfId="4637"/>
    <tableColumn id="12364" xr3:uid="{0AD6A348-467C-4E7F-B519-D9508DD64289}" name="Stĺpec12364" dataDxfId="4636"/>
    <tableColumn id="12365" xr3:uid="{C717E6A9-A421-41E7-9914-35486224A822}" name="Stĺpec12365" dataDxfId="4635"/>
    <tableColumn id="12366" xr3:uid="{CC3942EF-EA3D-43E8-B524-630820B20757}" name="Stĺpec12366" dataDxfId="4634"/>
    <tableColumn id="12367" xr3:uid="{1A78E07D-D29C-4CAA-9A02-5BADF46FEA5E}" name="Stĺpec12367" dataDxfId="4633"/>
    <tableColumn id="12368" xr3:uid="{A6B299C1-6095-446A-9340-4C537403C9B2}" name="Stĺpec12368" dataDxfId="4632"/>
    <tableColumn id="12369" xr3:uid="{59B8FA9E-8FFC-4DAB-826F-9E6D178F9B94}" name="Stĺpec12369" dataDxfId="4631"/>
    <tableColumn id="12370" xr3:uid="{3A57C5B8-4F03-4448-B6BB-3BD8BDFC0714}" name="Stĺpec12370" dataDxfId="4630"/>
    <tableColumn id="12371" xr3:uid="{E61A51B0-48E2-4DB9-A577-CDB886DA42A7}" name="Stĺpec12371" dataDxfId="4629"/>
    <tableColumn id="12372" xr3:uid="{5BFA3357-718F-4181-825C-5321328CBAB8}" name="Stĺpec12372" dataDxfId="4628"/>
    <tableColumn id="12373" xr3:uid="{DAAC6113-14BC-4DD4-8BCD-73A6DCC28E52}" name="Stĺpec12373" dataDxfId="4627"/>
    <tableColumn id="12374" xr3:uid="{CD8B70BD-0F4B-41DC-99B6-D30E46790D1E}" name="Stĺpec12374" dataDxfId="4626"/>
    <tableColumn id="12375" xr3:uid="{9D84F11D-2F0D-4D3F-AA93-C2F83FC9937C}" name="Stĺpec12375" dataDxfId="4625"/>
    <tableColumn id="12376" xr3:uid="{1814EBD8-630A-464A-857E-5EE30025F90C}" name="Stĺpec12376" dataDxfId="4624"/>
    <tableColumn id="12377" xr3:uid="{11D1FC95-E079-4474-9E7A-F580EAF5A4E7}" name="Stĺpec12377" dataDxfId="4623"/>
    <tableColumn id="12378" xr3:uid="{347899A0-4799-44ED-B4B1-FCDD94B67DC9}" name="Stĺpec12378" dataDxfId="4622"/>
    <tableColumn id="12379" xr3:uid="{E4EF6E15-9EAA-45D2-94EA-F21F15D39DD8}" name="Stĺpec12379" dataDxfId="4621"/>
    <tableColumn id="12380" xr3:uid="{AF094882-CB64-45DC-913D-4AEB21A0BF11}" name="Stĺpec12380" dataDxfId="4620"/>
    <tableColumn id="12381" xr3:uid="{58A87B8F-8EAC-4A3B-96B1-888F1B666B7B}" name="Stĺpec12381" dataDxfId="4619"/>
    <tableColumn id="12382" xr3:uid="{71C2E24B-5905-467F-AC60-8731AFD97D2C}" name="Stĺpec12382" dataDxfId="4618"/>
    <tableColumn id="12383" xr3:uid="{D3B7CD2B-9717-4AE7-BEC8-9413406A2872}" name="Stĺpec12383" dataDxfId="4617"/>
    <tableColumn id="12384" xr3:uid="{AFB1273F-E4F1-4622-895C-75F3A7D7CD29}" name="Stĺpec12384" dataDxfId="4616"/>
    <tableColumn id="12385" xr3:uid="{5A7E6F46-E9B7-484C-8A79-9D7B71AEE8F1}" name="Stĺpec12385" dataDxfId="4615"/>
    <tableColumn id="12386" xr3:uid="{AF93663A-6D0F-4A00-928B-188671E669A7}" name="Stĺpec12386" dataDxfId="4614"/>
    <tableColumn id="12387" xr3:uid="{21B58127-B57D-4BEA-ADF6-A038BBB3655C}" name="Stĺpec12387" dataDxfId="4613"/>
    <tableColumn id="12388" xr3:uid="{D12E6428-6C20-476A-9758-199B0A35473E}" name="Stĺpec12388" dataDxfId="4612"/>
    <tableColumn id="12389" xr3:uid="{2EAD0ACA-5EDE-417C-9679-B8F3F805E4AB}" name="Stĺpec12389" dataDxfId="4611"/>
    <tableColumn id="12390" xr3:uid="{AF04E71B-5521-4A47-83B9-F7832F6039BB}" name="Stĺpec12390" dataDxfId="4610"/>
    <tableColumn id="12391" xr3:uid="{53BBF227-B9A8-4BBF-83D4-DCA94298B7A4}" name="Stĺpec12391" dataDxfId="4609"/>
    <tableColumn id="12392" xr3:uid="{8C08B2D1-9A3D-40EB-8018-0F596EEEE442}" name="Stĺpec12392" dataDxfId="4608"/>
    <tableColumn id="12393" xr3:uid="{F4B4145B-1903-4844-BF9F-75561AEEC3D9}" name="Stĺpec12393" dataDxfId="4607"/>
    <tableColumn id="12394" xr3:uid="{4431B41A-172A-473E-A271-218E7AD78351}" name="Stĺpec12394" dataDxfId="4606"/>
    <tableColumn id="12395" xr3:uid="{29C08F7B-CC6E-428E-8A29-9904AFBF69B5}" name="Stĺpec12395" dataDxfId="4605"/>
    <tableColumn id="12396" xr3:uid="{201E8FE9-DCDB-4C6D-BCEF-56FE99EC9774}" name="Stĺpec12396" dataDxfId="4604"/>
    <tableColumn id="12397" xr3:uid="{01BE6100-F6C4-4795-91F1-94F18C4899CB}" name="Stĺpec12397" dataDxfId="4603"/>
    <tableColumn id="12398" xr3:uid="{84687FCF-81D2-4975-8745-82DF7D7512EE}" name="Stĺpec12398" dataDxfId="4602"/>
    <tableColumn id="12399" xr3:uid="{3FC12C9A-00E4-4E7F-8D12-1120232BEBFC}" name="Stĺpec12399" dataDxfId="4601"/>
    <tableColumn id="12400" xr3:uid="{EB13B264-59E6-4D01-B84E-0B2E50071B7D}" name="Stĺpec12400" dataDxfId="4600"/>
    <tableColumn id="12401" xr3:uid="{7386867D-9CDD-4595-86BD-A225D38254FB}" name="Stĺpec12401" dataDxfId="4599"/>
    <tableColumn id="12402" xr3:uid="{BBEC2190-C385-4829-AC93-97D9A869D115}" name="Stĺpec12402" dataDxfId="4598"/>
    <tableColumn id="12403" xr3:uid="{4CCDEDCF-3538-48E5-89AB-441B6AD1FB6F}" name="Stĺpec12403" dataDxfId="4597"/>
    <tableColumn id="12404" xr3:uid="{85D1D66C-C99C-48A2-BA3B-A6F643BFE83E}" name="Stĺpec12404" dataDxfId="4596"/>
    <tableColumn id="12405" xr3:uid="{AC8DBA1B-860E-47C3-821F-6A1154F3081C}" name="Stĺpec12405" dataDxfId="4595"/>
    <tableColumn id="12406" xr3:uid="{B06A52B5-EAC7-471B-9941-2866FB688953}" name="Stĺpec12406" dataDxfId="4594"/>
    <tableColumn id="12407" xr3:uid="{272297B9-E491-497D-9CA2-C0AA54CBED09}" name="Stĺpec12407" dataDxfId="4593"/>
    <tableColumn id="12408" xr3:uid="{12822104-6085-4F99-B36B-CD536B89D9A7}" name="Stĺpec12408" dataDxfId="4592"/>
    <tableColumn id="12409" xr3:uid="{E11408E9-431C-4D21-B531-A2CD456A5119}" name="Stĺpec12409" dataDxfId="4591"/>
    <tableColumn id="12410" xr3:uid="{5175CB37-084A-43E8-881A-D722D94EE05B}" name="Stĺpec12410" dataDxfId="4590"/>
    <tableColumn id="12411" xr3:uid="{88F38D99-B6DA-42E8-BA45-F7B2B4B683B4}" name="Stĺpec12411" dataDxfId="4589"/>
    <tableColumn id="12412" xr3:uid="{10B92C3F-FA02-4B62-AB28-2F89D2F05002}" name="Stĺpec12412" dataDxfId="4588"/>
    <tableColumn id="12413" xr3:uid="{BCB1D672-07BB-4F65-BB2F-7C906BEB02E4}" name="Stĺpec12413" dataDxfId="4587"/>
    <tableColumn id="12414" xr3:uid="{EB3CBF81-3E0B-4778-BD8F-88B64DAFABE9}" name="Stĺpec12414" dataDxfId="4586"/>
    <tableColumn id="12415" xr3:uid="{7E142CF9-D564-44D9-9658-ACF13BDCAAE9}" name="Stĺpec12415" dataDxfId="4585"/>
    <tableColumn id="12416" xr3:uid="{D029EF7D-BA1F-4C26-84F1-9AA3ABAC69D0}" name="Stĺpec12416" dataDxfId="4584"/>
    <tableColumn id="12417" xr3:uid="{59DB8A65-1396-4153-9317-B18ABAEC788B}" name="Stĺpec12417" dataDxfId="4583"/>
    <tableColumn id="12418" xr3:uid="{3A510D04-ACE5-454D-B67E-7B67EA741623}" name="Stĺpec12418" dataDxfId="4582"/>
    <tableColumn id="12419" xr3:uid="{70ED7F35-C678-45CA-AC91-1EB68E4BF1C4}" name="Stĺpec12419" dataDxfId="4581"/>
    <tableColumn id="12420" xr3:uid="{DCC188A1-F96D-44B8-A496-3E5B5CB222C6}" name="Stĺpec12420" dataDxfId="4580"/>
    <tableColumn id="12421" xr3:uid="{501F6832-5262-413F-AAE6-E44B7C1C004E}" name="Stĺpec12421" dataDxfId="4579"/>
    <tableColumn id="12422" xr3:uid="{62BADC8C-AB42-4B09-B47E-AD20590A3E0C}" name="Stĺpec12422" dataDxfId="4578"/>
    <tableColumn id="12423" xr3:uid="{F0E9C4DF-D0AD-44B8-9F3B-5F8A542A6E43}" name="Stĺpec12423" dataDxfId="4577"/>
    <tableColumn id="12424" xr3:uid="{A87D6A22-6975-4C34-BC78-9E77A143AFFE}" name="Stĺpec12424" dataDxfId="4576"/>
    <tableColumn id="12425" xr3:uid="{0F261C5A-1BFE-4ECB-AD6C-068890C40E09}" name="Stĺpec12425" dataDxfId="4575"/>
    <tableColumn id="12426" xr3:uid="{31133639-FA5F-4B60-AC9F-E684F3C5FE21}" name="Stĺpec12426" dataDxfId="4574"/>
    <tableColumn id="12427" xr3:uid="{19229135-A88D-40E4-A14C-DA239BE80A17}" name="Stĺpec12427" dataDxfId="4573"/>
    <tableColumn id="12428" xr3:uid="{59CCFA69-C974-47A7-9593-4585A170C5CF}" name="Stĺpec12428" dataDxfId="4572"/>
    <tableColumn id="12429" xr3:uid="{17D8683C-AD3B-4A9F-8118-2137567D56DF}" name="Stĺpec12429" dataDxfId="4571"/>
    <tableColumn id="12430" xr3:uid="{84887A40-5407-42E3-87A5-7906AD68743D}" name="Stĺpec12430" dataDxfId="4570"/>
    <tableColumn id="12431" xr3:uid="{F175C783-AD69-41AA-872A-9AA415914697}" name="Stĺpec12431" dataDxfId="4569"/>
    <tableColumn id="12432" xr3:uid="{913A8742-03CF-4DBA-9292-12E14C88F04A}" name="Stĺpec12432" dataDxfId="4568"/>
    <tableColumn id="12433" xr3:uid="{B4618909-FED9-4B4A-A4F1-0C4757668232}" name="Stĺpec12433" dataDxfId="4567"/>
    <tableColumn id="12434" xr3:uid="{45AB060B-E1D7-4A48-A79A-A637FD592852}" name="Stĺpec12434" dataDxfId="4566"/>
    <tableColumn id="12435" xr3:uid="{D004A125-07DE-42B6-B1DA-2CB5E4D06D4D}" name="Stĺpec12435" dataDxfId="4565"/>
    <tableColumn id="12436" xr3:uid="{083D74D1-2523-42D5-9262-D8B1E2285576}" name="Stĺpec12436" dataDxfId="4564"/>
    <tableColumn id="12437" xr3:uid="{1E829CF5-EF6B-4D06-84B5-528861270AFA}" name="Stĺpec12437" dataDxfId="4563"/>
    <tableColumn id="12438" xr3:uid="{FFBCB0EA-CB7B-407C-BCE3-7A42A7B0A564}" name="Stĺpec12438" dataDxfId="4562"/>
    <tableColumn id="12439" xr3:uid="{970A185A-F81D-42E9-9396-BC2403E3DBBF}" name="Stĺpec12439" dataDxfId="4561"/>
    <tableColumn id="12440" xr3:uid="{AD8FE083-0A55-49A8-9A4E-039744660306}" name="Stĺpec12440" dataDxfId="4560"/>
    <tableColumn id="12441" xr3:uid="{F31042B3-5AAA-49C2-BE50-79E0F937A9D6}" name="Stĺpec12441" dataDxfId="4559"/>
    <tableColumn id="12442" xr3:uid="{4F856E7A-8515-400D-8921-F4D45329CC4A}" name="Stĺpec12442" dataDxfId="4558"/>
    <tableColumn id="12443" xr3:uid="{F90F3B00-53F6-4E7F-858B-4EB60AB8189A}" name="Stĺpec12443" dataDxfId="4557"/>
    <tableColumn id="12444" xr3:uid="{D4B18A62-7A16-4D11-801E-2681A25DBBB8}" name="Stĺpec12444" dataDxfId="4556"/>
    <tableColumn id="12445" xr3:uid="{EB351012-E0C5-4864-914C-0F0FC1A7B7C7}" name="Stĺpec12445" dataDxfId="4555"/>
    <tableColumn id="12446" xr3:uid="{E0A6FF9F-3907-4280-ABB5-4D64C371D1D5}" name="Stĺpec12446" dataDxfId="4554"/>
    <tableColumn id="12447" xr3:uid="{7538D039-C15E-4A25-A359-467989FA25A0}" name="Stĺpec12447" dataDxfId="4553"/>
    <tableColumn id="12448" xr3:uid="{E6CCA64D-ACA1-4F84-982F-DB0A2E7E65B5}" name="Stĺpec12448" dataDxfId="4552"/>
    <tableColumn id="12449" xr3:uid="{1221789D-6CE3-43E1-80BB-52B349601FDE}" name="Stĺpec12449" dataDxfId="4551"/>
    <tableColumn id="12450" xr3:uid="{7E1B1DC2-50E9-4F77-85A6-773C2FC71F02}" name="Stĺpec12450" dataDxfId="4550"/>
    <tableColumn id="12451" xr3:uid="{EC9A9C83-21C8-4437-B10A-31B2897365F2}" name="Stĺpec12451" dataDxfId="4549"/>
    <tableColumn id="12452" xr3:uid="{0FCAF3F0-86F8-4918-B48B-344647EBC2CA}" name="Stĺpec12452" dataDxfId="4548"/>
    <tableColumn id="12453" xr3:uid="{2C7ECE34-6E68-4A3B-865E-0A40A7FE1E4E}" name="Stĺpec12453" dataDxfId="4547"/>
    <tableColumn id="12454" xr3:uid="{82FE9E7B-4C45-4B0A-B78F-D762EFDF2996}" name="Stĺpec12454" dataDxfId="4546"/>
    <tableColumn id="12455" xr3:uid="{0929E639-765D-422B-BA45-A2D82DC81DF0}" name="Stĺpec12455" dataDxfId="4545"/>
    <tableColumn id="12456" xr3:uid="{133BBD48-ECAA-4346-8B02-FED921ED4019}" name="Stĺpec12456" dataDxfId="4544"/>
    <tableColumn id="12457" xr3:uid="{DC4483A4-C3AC-4F43-9526-232E0A2B0DFB}" name="Stĺpec12457" dataDxfId="4543"/>
    <tableColumn id="12458" xr3:uid="{EE866ED9-7C77-4B92-BFEF-55DD29F359C9}" name="Stĺpec12458" dataDxfId="4542"/>
    <tableColumn id="12459" xr3:uid="{E57ABE37-BC79-44E2-A6B1-0C9A1779704D}" name="Stĺpec12459" dataDxfId="4541"/>
    <tableColumn id="12460" xr3:uid="{33531155-74D4-4654-AA39-5DCDA16CBDB3}" name="Stĺpec12460" dataDxfId="4540"/>
    <tableColumn id="12461" xr3:uid="{516D5C03-3AFF-485F-994B-50DF79007204}" name="Stĺpec12461" dataDxfId="4539"/>
    <tableColumn id="12462" xr3:uid="{DC2A1734-AAC2-4E38-9F47-50C8D8152CC8}" name="Stĺpec12462" dataDxfId="4538"/>
    <tableColumn id="12463" xr3:uid="{D72A52BF-595F-4C18-B731-058CA46A64AA}" name="Stĺpec12463" dataDxfId="4537"/>
    <tableColumn id="12464" xr3:uid="{763B8349-2FFB-473E-8597-EF40DEA2BE3D}" name="Stĺpec12464" dataDxfId="4536"/>
    <tableColumn id="12465" xr3:uid="{6EF7C677-B43B-4818-8778-EC8C2A0D5456}" name="Stĺpec12465" dataDxfId="4535"/>
    <tableColumn id="12466" xr3:uid="{C9B97984-AE7B-4A98-A2A6-3CA97E72C854}" name="Stĺpec12466" dataDxfId="4534"/>
    <tableColumn id="12467" xr3:uid="{DA313BCC-3A8A-4027-8CE4-8393F95A5C13}" name="Stĺpec12467" dataDxfId="4533"/>
    <tableColumn id="12468" xr3:uid="{E73B48B7-CFF6-43DA-90D1-DD63A2305B77}" name="Stĺpec12468" dataDxfId="4532"/>
    <tableColumn id="12469" xr3:uid="{9578839A-6488-466F-9DBE-153132F74340}" name="Stĺpec12469" dataDxfId="4531"/>
    <tableColumn id="12470" xr3:uid="{20141B01-9C11-4D8F-A910-71FAC9618CC6}" name="Stĺpec12470" dataDxfId="4530"/>
    <tableColumn id="12471" xr3:uid="{B3BD2673-0E10-4C45-8E68-3D7D558271A8}" name="Stĺpec12471" dataDxfId="4529"/>
    <tableColumn id="12472" xr3:uid="{4C166E63-EF3F-43CA-8DB6-F99B52180D8D}" name="Stĺpec12472" dataDxfId="4528"/>
    <tableColumn id="12473" xr3:uid="{99CF3A52-A3FB-4F5D-A65C-DD7B942B4CE9}" name="Stĺpec12473" dataDxfId="4527"/>
    <tableColumn id="12474" xr3:uid="{0DCCD140-DE02-48C9-ACB0-3D331944BE4F}" name="Stĺpec12474" dataDxfId="4526"/>
    <tableColumn id="12475" xr3:uid="{080D150C-7F33-4B4F-B6D1-C19B5C73F4DC}" name="Stĺpec12475" dataDxfId="4525"/>
    <tableColumn id="12476" xr3:uid="{06C5E151-B1C3-405C-A6B0-CF422834A584}" name="Stĺpec12476" dataDxfId="4524"/>
    <tableColumn id="12477" xr3:uid="{63396D96-8B19-4210-9119-E40380669272}" name="Stĺpec12477" dataDxfId="4523"/>
    <tableColumn id="12478" xr3:uid="{F5E929B3-6D97-45DA-950F-E873D3EE33AB}" name="Stĺpec12478" dataDxfId="4522"/>
    <tableColumn id="12479" xr3:uid="{1B95193E-CF0D-4C5E-B08D-4EEB7971022E}" name="Stĺpec12479" dataDxfId="4521"/>
    <tableColumn id="12480" xr3:uid="{CA0E1CDF-7475-4066-A644-28FE1EC647CD}" name="Stĺpec12480" dataDxfId="4520"/>
    <tableColumn id="12481" xr3:uid="{231E1B75-5EA1-4C80-98D6-8B3D39132544}" name="Stĺpec12481" dataDxfId="4519"/>
    <tableColumn id="12482" xr3:uid="{9080A11D-180E-48F7-A991-177DE83FC414}" name="Stĺpec12482" dataDxfId="4518"/>
    <tableColumn id="12483" xr3:uid="{C65E425D-57D6-4307-89CE-4578FD9934C0}" name="Stĺpec12483" dataDxfId="4517"/>
    <tableColumn id="12484" xr3:uid="{2466795A-10C1-4398-A239-9732BAED4B2E}" name="Stĺpec12484" dataDxfId="4516"/>
    <tableColumn id="12485" xr3:uid="{CBAC7D23-BCE1-4194-9BF5-8BAA751EA0ED}" name="Stĺpec12485" dataDxfId="4515"/>
    <tableColumn id="12486" xr3:uid="{7F691C18-6A71-42A0-BF6C-D900BE3F58F8}" name="Stĺpec12486" dataDxfId="4514"/>
    <tableColumn id="12487" xr3:uid="{EB37E0BF-CAF6-4CB5-8A20-A5DB57E0D5FA}" name="Stĺpec12487" dataDxfId="4513"/>
    <tableColumn id="12488" xr3:uid="{C7D26D9D-3D04-46DA-B767-034B55B7B9BC}" name="Stĺpec12488" dataDxfId="4512"/>
    <tableColumn id="12489" xr3:uid="{178EA729-F180-4BD0-B108-5A48FD6F9069}" name="Stĺpec12489" dataDxfId="4511"/>
    <tableColumn id="12490" xr3:uid="{0E7864C7-196B-4B74-84F3-FF4236CB6873}" name="Stĺpec12490" dataDxfId="4510"/>
    <tableColumn id="12491" xr3:uid="{6381C655-55E2-4150-B153-68C4F035EEE8}" name="Stĺpec12491" dataDxfId="4509"/>
    <tableColumn id="12492" xr3:uid="{B57A0404-6D0C-40EA-9C13-279EA483ECD4}" name="Stĺpec12492" dataDxfId="4508"/>
    <tableColumn id="12493" xr3:uid="{4F9786BF-8B11-4C7F-8AF4-37EF55CC5E1F}" name="Stĺpec12493" dataDxfId="4507"/>
    <tableColumn id="12494" xr3:uid="{DB2075C4-52E7-4DB4-BE86-0A1556403004}" name="Stĺpec12494" dataDxfId="4506"/>
    <tableColumn id="12495" xr3:uid="{E606DD6F-DC16-47BD-B2E5-2AF6D65A3A7E}" name="Stĺpec12495" dataDxfId="4505"/>
    <tableColumn id="12496" xr3:uid="{DF2FF00B-63A4-4F6A-AC7C-721A68D19EED}" name="Stĺpec12496" dataDxfId="4504"/>
    <tableColumn id="12497" xr3:uid="{CD91CA6D-9127-435C-9F0B-D5F730FFFEE8}" name="Stĺpec12497" dataDxfId="4503"/>
    <tableColumn id="12498" xr3:uid="{85C7E558-309D-4947-9929-988B18DA22D6}" name="Stĺpec12498" dataDxfId="4502"/>
    <tableColumn id="12499" xr3:uid="{CB963BD9-27EA-4DDD-949D-A7E6AC0BC0F1}" name="Stĺpec12499" dataDxfId="4501"/>
    <tableColumn id="12500" xr3:uid="{00F03BCE-E310-4101-B9D2-5656F1874412}" name="Stĺpec12500" dataDxfId="4500"/>
    <tableColumn id="12501" xr3:uid="{D7CFBBAE-5200-4EA2-835D-5456CBD1F8F3}" name="Stĺpec12501" dataDxfId="4499"/>
    <tableColumn id="12502" xr3:uid="{89BAD727-ACDA-41A7-8444-006CE76E632E}" name="Stĺpec12502" dataDxfId="4498"/>
    <tableColumn id="12503" xr3:uid="{834CA42E-5375-4B95-BDC0-C2EEB31C5D51}" name="Stĺpec12503" dataDxfId="4497"/>
    <tableColumn id="12504" xr3:uid="{490731ED-BF62-4549-97A9-77E4397463E2}" name="Stĺpec12504" dataDxfId="4496"/>
    <tableColumn id="12505" xr3:uid="{714D17E0-485F-49CF-959C-9E3BA9D55C06}" name="Stĺpec12505" dataDxfId="4495"/>
    <tableColumn id="12506" xr3:uid="{F0FE70A8-E3A8-4F0A-832E-8D7444A44935}" name="Stĺpec12506" dataDxfId="4494"/>
    <tableColumn id="12507" xr3:uid="{0F3E11FF-71FC-41BD-B7D0-9BD783B97333}" name="Stĺpec12507" dataDxfId="4493"/>
    <tableColumn id="12508" xr3:uid="{76C9AE3A-D235-467D-9786-2D261101052C}" name="Stĺpec12508" dataDxfId="4492"/>
    <tableColumn id="12509" xr3:uid="{686F10F7-18F1-4AEA-A9AF-2C6BD39C9513}" name="Stĺpec12509" dataDxfId="4491"/>
    <tableColumn id="12510" xr3:uid="{81A81355-41FB-4767-A891-6FB783EEE91A}" name="Stĺpec12510" dataDxfId="4490"/>
    <tableColumn id="12511" xr3:uid="{C9B0C920-2A4C-4C6B-81C6-F500C529CFA9}" name="Stĺpec12511" dataDxfId="4489"/>
    <tableColumn id="12512" xr3:uid="{CECD82B4-0862-4175-B04B-9084275EDA96}" name="Stĺpec12512" dataDxfId="4488"/>
    <tableColumn id="12513" xr3:uid="{C6A1B04E-6209-49AB-8C5E-7CFCB6828C52}" name="Stĺpec12513" dataDxfId="4487"/>
    <tableColumn id="12514" xr3:uid="{81D37BC5-83C3-4A91-AFAF-7A75A6B39458}" name="Stĺpec12514" dataDxfId="4486"/>
    <tableColumn id="12515" xr3:uid="{F99C7617-96F4-43FE-A5C8-C4F4C936CF25}" name="Stĺpec12515" dataDxfId="4485"/>
    <tableColumn id="12516" xr3:uid="{01743C54-A5C9-4362-B10F-93BAD1A0CCC4}" name="Stĺpec12516" dataDxfId="4484"/>
    <tableColumn id="12517" xr3:uid="{570E0DAD-0EDB-4407-8585-C888E3373337}" name="Stĺpec12517" dataDxfId="4483"/>
    <tableColumn id="12518" xr3:uid="{42AB4335-22CD-46CE-9BE6-10A354330053}" name="Stĺpec12518" dataDxfId="4482"/>
    <tableColumn id="12519" xr3:uid="{2E347C4D-8518-42C8-97E5-D72EC22BF8F4}" name="Stĺpec12519" dataDxfId="4481"/>
    <tableColumn id="12520" xr3:uid="{619990C7-93C9-4299-B382-C5DFE4B400C8}" name="Stĺpec12520" dataDxfId="4480"/>
    <tableColumn id="12521" xr3:uid="{324B1C14-D4FC-46C0-8124-4E5CFC58FD03}" name="Stĺpec12521" dataDxfId="4479"/>
    <tableColumn id="12522" xr3:uid="{959D82C6-94E7-490F-AD9A-ABBA10A7B1EA}" name="Stĺpec12522" dataDxfId="4478"/>
    <tableColumn id="12523" xr3:uid="{2DFEE090-CB73-4DE7-80E7-60776D1EDFDB}" name="Stĺpec12523" dataDxfId="4477"/>
    <tableColumn id="12524" xr3:uid="{14DC33F1-9732-46B2-AA8E-4BB8AEA767E1}" name="Stĺpec12524" dataDxfId="4476"/>
    <tableColumn id="12525" xr3:uid="{54A85522-6673-4E92-9260-A8BD64906A2B}" name="Stĺpec12525" dataDxfId="4475"/>
    <tableColumn id="12526" xr3:uid="{90E098F6-2F8C-4AFD-9823-4617321F878F}" name="Stĺpec12526" dataDxfId="4474"/>
    <tableColumn id="12527" xr3:uid="{4A914E9B-3B6D-425A-853F-A8E267FE752A}" name="Stĺpec12527" dataDxfId="4473"/>
    <tableColumn id="12528" xr3:uid="{1B98DED1-8D0D-41B5-971E-1EC8B72878DA}" name="Stĺpec12528" dataDxfId="4472"/>
    <tableColumn id="12529" xr3:uid="{9E59D9F9-742C-485B-BBC3-43133BFD1069}" name="Stĺpec12529" dataDxfId="4471"/>
    <tableColumn id="12530" xr3:uid="{32F53ECA-F6B4-4174-A051-E5D29F68F339}" name="Stĺpec12530" dataDxfId="4470"/>
    <tableColumn id="12531" xr3:uid="{325BDEE9-9EC2-4C30-AA6F-ACC0A4154605}" name="Stĺpec12531" dataDxfId="4469"/>
    <tableColumn id="12532" xr3:uid="{C4FB1FF7-5C5B-460A-BA6F-6AE91DC74B9C}" name="Stĺpec12532" dataDxfId="4468"/>
    <tableColumn id="12533" xr3:uid="{372C65F7-72BF-430D-9F9C-FC46E888DC42}" name="Stĺpec12533" dataDxfId="4467"/>
    <tableColumn id="12534" xr3:uid="{1BE54AB9-DFDB-42C3-9790-840F4B02F9E2}" name="Stĺpec12534" dataDxfId="4466"/>
    <tableColumn id="12535" xr3:uid="{91551B14-602E-4CBE-85FE-819E38E28AB3}" name="Stĺpec12535" dataDxfId="4465"/>
    <tableColumn id="12536" xr3:uid="{3223D720-04DB-4209-8139-D9AB0D40C5E1}" name="Stĺpec12536" dataDxfId="4464"/>
    <tableColumn id="12537" xr3:uid="{2CE78861-CB79-4B65-869B-F9760995545C}" name="Stĺpec12537" dataDxfId="4463"/>
    <tableColumn id="12538" xr3:uid="{9F85E85B-EA1D-41EC-A359-F969997D618F}" name="Stĺpec12538" dataDxfId="4462"/>
    <tableColumn id="12539" xr3:uid="{520D4D81-0B12-4C47-AE6A-451B7F4D61B4}" name="Stĺpec12539" dataDxfId="4461"/>
    <tableColumn id="12540" xr3:uid="{3504FA02-BBBB-4A35-88F4-B3F2C8A9BC0F}" name="Stĺpec12540" dataDxfId="4460"/>
    <tableColumn id="12541" xr3:uid="{727A1B55-2651-498A-AF34-534022AD4ECC}" name="Stĺpec12541" dataDxfId="4459"/>
    <tableColumn id="12542" xr3:uid="{3C5CF6FD-4DF0-465C-8C23-2BADC6A19A32}" name="Stĺpec12542" dataDxfId="4458"/>
    <tableColumn id="12543" xr3:uid="{10F0C9A9-B9EF-45B3-B802-246F8C17E04B}" name="Stĺpec12543" dataDxfId="4457"/>
    <tableColumn id="12544" xr3:uid="{3D65107A-EC16-4201-A278-72F10D44DB58}" name="Stĺpec12544" dataDxfId="4456"/>
    <tableColumn id="12545" xr3:uid="{91F1EB99-134C-46A6-A633-D74E866C2BE2}" name="Stĺpec12545" dataDxfId="4455"/>
    <tableColumn id="12546" xr3:uid="{38CD5E22-C890-4B04-8887-A5397BF232DF}" name="Stĺpec12546" dataDxfId="4454"/>
    <tableColumn id="12547" xr3:uid="{C4E3AA3F-B64D-4BD8-9DD5-9957224C29D6}" name="Stĺpec12547" dataDxfId="4453"/>
    <tableColumn id="12548" xr3:uid="{5D45D7F7-ECAF-4493-A241-EC8C7A222D23}" name="Stĺpec12548" dataDxfId="4452"/>
    <tableColumn id="12549" xr3:uid="{B5EC6BCD-945E-4D35-8179-5B627A146C73}" name="Stĺpec12549" dataDxfId="4451"/>
    <tableColumn id="12550" xr3:uid="{DAA6B016-6E1A-4037-8892-AFB61C91AF55}" name="Stĺpec12550" dataDxfId="4450"/>
    <tableColumn id="12551" xr3:uid="{D75D18C5-F4C4-410A-9030-23415C5465A5}" name="Stĺpec12551" dataDxfId="4449"/>
    <tableColumn id="12552" xr3:uid="{6D4D3AA4-B940-480C-907C-A6B2A7FE0D25}" name="Stĺpec12552" dataDxfId="4448"/>
    <tableColumn id="12553" xr3:uid="{6B65EA51-C856-41FB-90A4-71484691BDB1}" name="Stĺpec12553" dataDxfId="4447"/>
    <tableColumn id="12554" xr3:uid="{93B92F10-C8E1-452D-98A3-B978E0FB5B9C}" name="Stĺpec12554" dataDxfId="4446"/>
    <tableColumn id="12555" xr3:uid="{CA55D4D3-947E-4688-8AC3-6E87C50B5F07}" name="Stĺpec12555" dataDxfId="4445"/>
    <tableColumn id="12556" xr3:uid="{B7BA42A5-6F01-4383-8842-D01A72E0F639}" name="Stĺpec12556" dataDxfId="4444"/>
    <tableColumn id="12557" xr3:uid="{FDA9B6E6-2801-4564-A6C0-8E5F7DA52CBD}" name="Stĺpec12557" dataDxfId="4443"/>
    <tableColumn id="12558" xr3:uid="{A19CFE87-B17F-47B5-BB0D-AF89BED006DB}" name="Stĺpec12558" dataDxfId="4442"/>
    <tableColumn id="12559" xr3:uid="{E3C78BF1-6520-4269-86AE-AAFC2E5662E1}" name="Stĺpec12559" dataDxfId="4441"/>
    <tableColumn id="12560" xr3:uid="{03DC4AAF-CCE8-4379-9034-54369472B2E6}" name="Stĺpec12560" dataDxfId="4440"/>
    <tableColumn id="12561" xr3:uid="{FC6FB27F-C622-4283-B924-482BB5029244}" name="Stĺpec12561" dataDxfId="4439"/>
    <tableColumn id="12562" xr3:uid="{C9B93969-A618-4CA7-8212-79D16CE881F2}" name="Stĺpec12562" dataDxfId="4438"/>
    <tableColumn id="12563" xr3:uid="{74A74E1C-366A-40F0-A9D4-3565416BB5CC}" name="Stĺpec12563" dataDxfId="4437"/>
    <tableColumn id="12564" xr3:uid="{7900E002-C657-4C25-9FAA-DF791309E3DF}" name="Stĺpec12564" dataDxfId="4436"/>
    <tableColumn id="12565" xr3:uid="{9C3C1552-6AFB-4375-BB5C-D488EA9CA3DE}" name="Stĺpec12565" dataDxfId="4435"/>
    <tableColumn id="12566" xr3:uid="{4835279A-AF9A-4D3E-82C0-F42B0BCD3C6A}" name="Stĺpec12566" dataDxfId="4434"/>
    <tableColumn id="12567" xr3:uid="{F610454C-9082-4FE5-AC11-DFD1DFD6321A}" name="Stĺpec12567" dataDxfId="4433"/>
    <tableColumn id="12568" xr3:uid="{D97A2DAB-07CB-41DA-AA3C-82C925002883}" name="Stĺpec12568" dataDxfId="4432"/>
    <tableColumn id="12569" xr3:uid="{C8C386C7-0BFE-441E-B17A-D36BF5A64D42}" name="Stĺpec12569" dataDxfId="4431"/>
    <tableColumn id="12570" xr3:uid="{44A42B84-EBB6-41A9-901B-8A81AC61BD1C}" name="Stĺpec12570" dataDxfId="4430"/>
    <tableColumn id="12571" xr3:uid="{9BF826AA-2465-4D4A-986D-CDEDF0862F4A}" name="Stĺpec12571" dataDxfId="4429"/>
    <tableColumn id="12572" xr3:uid="{3330DB53-8364-4646-99D6-A4A17A7F9CDD}" name="Stĺpec12572" dataDxfId="4428"/>
    <tableColumn id="12573" xr3:uid="{8ABF16C2-848C-4001-82FE-B52F7EA8D644}" name="Stĺpec12573" dataDxfId="4427"/>
    <tableColumn id="12574" xr3:uid="{0D6E66CB-79C8-4D97-AB63-2620E3544C9D}" name="Stĺpec12574" dataDxfId="4426"/>
    <tableColumn id="12575" xr3:uid="{5DCB6FCF-2169-4898-BB81-A25D8D8E87F3}" name="Stĺpec12575" dataDxfId="4425"/>
    <tableColumn id="12576" xr3:uid="{E9544FE0-0F2E-4463-94D8-639B562B249E}" name="Stĺpec12576" dataDxfId="4424"/>
    <tableColumn id="12577" xr3:uid="{B3CCAB66-5110-4DC4-A9E8-333BB541204A}" name="Stĺpec12577" dataDxfId="4423"/>
    <tableColumn id="12578" xr3:uid="{6AAFC602-B849-473C-A039-D5A06E2C6415}" name="Stĺpec12578" dataDxfId="4422"/>
    <tableColumn id="12579" xr3:uid="{99EF2E18-F42C-4E94-A2C1-0B7AA2BB2A8D}" name="Stĺpec12579" dataDxfId="4421"/>
    <tableColumn id="12580" xr3:uid="{19B92DC3-3E30-4862-A7A4-6D06FDCEB670}" name="Stĺpec12580" dataDxfId="4420"/>
    <tableColumn id="12581" xr3:uid="{F65884F7-40C0-4C52-B9C8-E5A6B85822E3}" name="Stĺpec12581" dataDxfId="4419"/>
    <tableColumn id="12582" xr3:uid="{23D6B606-668F-45E9-9B62-FD6BD19B3350}" name="Stĺpec12582" dataDxfId="4418"/>
    <tableColumn id="12583" xr3:uid="{0CDEA4F1-7FC4-4189-B8F8-36494F99DACD}" name="Stĺpec12583" dataDxfId="4417"/>
    <tableColumn id="12584" xr3:uid="{752F2F70-372C-4D1C-BEFE-CB69A69176BC}" name="Stĺpec12584" dataDxfId="4416"/>
    <tableColumn id="12585" xr3:uid="{FE496975-5DD0-48AF-959B-769CCB950E3C}" name="Stĺpec12585" dataDxfId="4415"/>
    <tableColumn id="12586" xr3:uid="{05B64A77-44AF-4B00-ADAB-578FE3736965}" name="Stĺpec12586" dataDxfId="4414"/>
    <tableColumn id="12587" xr3:uid="{85C3B1C7-426A-4164-92F3-C7D932817062}" name="Stĺpec12587" dataDxfId="4413"/>
    <tableColumn id="12588" xr3:uid="{6FD6C2E4-A715-413E-81B1-392DA29E09D8}" name="Stĺpec12588" dataDxfId="4412"/>
    <tableColumn id="12589" xr3:uid="{3F2CD061-2D5E-4273-89C2-484BA0152843}" name="Stĺpec12589" dataDxfId="4411"/>
    <tableColumn id="12590" xr3:uid="{4DEC2CCB-C364-4D1F-87A0-B596DBAE4E15}" name="Stĺpec12590" dataDxfId="4410"/>
    <tableColumn id="12591" xr3:uid="{9D582F1E-F889-4FE0-AB17-746CBFD87D90}" name="Stĺpec12591" dataDxfId="4409"/>
    <tableColumn id="12592" xr3:uid="{7D1F72BA-DB55-46FD-AAF4-608F529B2FF5}" name="Stĺpec12592" dataDxfId="4408"/>
    <tableColumn id="12593" xr3:uid="{6A68CAB6-9097-49FC-91B7-B07BF39F77AD}" name="Stĺpec12593" dataDxfId="4407"/>
    <tableColumn id="12594" xr3:uid="{AD9D6F62-9C58-4358-9899-49B5AACBB9E6}" name="Stĺpec12594" dataDxfId="4406"/>
    <tableColumn id="12595" xr3:uid="{E161EE81-939F-4F02-8818-DAF729072343}" name="Stĺpec12595" dataDxfId="4405"/>
    <tableColumn id="12596" xr3:uid="{5CCA0976-0B6B-4535-B352-A5AD37C2B516}" name="Stĺpec12596" dataDxfId="4404"/>
    <tableColumn id="12597" xr3:uid="{D0766604-E16C-467C-A8F4-41280D7D77FF}" name="Stĺpec12597" dataDxfId="4403"/>
    <tableColumn id="12598" xr3:uid="{329FA1BA-49CB-47B7-998F-4939F87955AC}" name="Stĺpec12598" dataDxfId="4402"/>
    <tableColumn id="12599" xr3:uid="{1D7A0A02-4193-49F2-AADB-D6FF5D4B723F}" name="Stĺpec12599" dataDxfId="4401"/>
    <tableColumn id="12600" xr3:uid="{FB1C0408-D568-4446-A3FF-961CF8CEDE9D}" name="Stĺpec12600" dataDxfId="4400"/>
    <tableColumn id="12601" xr3:uid="{59941B5D-2B10-4229-B601-173735E4CFFC}" name="Stĺpec12601" dataDxfId="4399"/>
    <tableColumn id="12602" xr3:uid="{6FBC3F16-2A8A-496A-AEF3-E660B8850902}" name="Stĺpec12602" dataDxfId="4398"/>
    <tableColumn id="12603" xr3:uid="{82A4F3B5-3FD4-410A-9E2B-3ECFEAF9041B}" name="Stĺpec12603" dataDxfId="4397"/>
    <tableColumn id="12604" xr3:uid="{1F8B5A2B-A33C-47DE-916B-821A2EC42C48}" name="Stĺpec12604" dataDxfId="4396"/>
    <tableColumn id="12605" xr3:uid="{A3C05BC6-E6F2-49E2-A9A5-17DF5184A202}" name="Stĺpec12605" dataDxfId="4395"/>
    <tableColumn id="12606" xr3:uid="{1913EBEF-968B-4A4E-9902-5F1A5753788B}" name="Stĺpec12606" dataDxfId="4394"/>
    <tableColumn id="12607" xr3:uid="{61DBD03F-CA6D-4F8E-B3A0-8336E6A44D5C}" name="Stĺpec12607" dataDxfId="4393"/>
    <tableColumn id="12608" xr3:uid="{EB862C51-5934-404D-96AB-FAAC3A3476DA}" name="Stĺpec12608" dataDxfId="4392"/>
    <tableColumn id="12609" xr3:uid="{56BC698B-A2B8-476D-8E3A-52E4A18B86CA}" name="Stĺpec12609" dataDxfId="4391"/>
    <tableColumn id="12610" xr3:uid="{AFE355F6-8414-429C-B384-3A29070F7D15}" name="Stĺpec12610" dataDxfId="4390"/>
    <tableColumn id="12611" xr3:uid="{418B1FD3-F1A5-4EF9-87FF-72F4B0708625}" name="Stĺpec12611" dataDxfId="4389"/>
    <tableColumn id="12612" xr3:uid="{5B82D3E6-A29D-42D7-BEE3-BFA9D1CB62C5}" name="Stĺpec12612" dataDxfId="4388"/>
    <tableColumn id="12613" xr3:uid="{89DB3D97-65C9-40C2-82DF-439432265054}" name="Stĺpec12613" dataDxfId="4387"/>
    <tableColumn id="12614" xr3:uid="{B9480D67-590B-4A85-82F7-15B2949492FF}" name="Stĺpec12614" dataDxfId="4386"/>
    <tableColumn id="12615" xr3:uid="{0E489BB5-90FA-43F1-87A1-2579E237B843}" name="Stĺpec12615" dataDxfId="4385"/>
    <tableColumn id="12616" xr3:uid="{20808072-5716-4F1C-94E2-26C4E2842B2D}" name="Stĺpec12616" dataDxfId="4384"/>
    <tableColumn id="12617" xr3:uid="{83A5290C-5C6B-4F9E-B207-A5DE78D825AE}" name="Stĺpec12617" dataDxfId="4383"/>
    <tableColumn id="12618" xr3:uid="{02895739-BAE1-4F4B-B752-57D7D4E9ADE8}" name="Stĺpec12618" dataDxfId="4382"/>
    <tableColumn id="12619" xr3:uid="{9DCE6826-D31F-4FD0-8C68-895046426C23}" name="Stĺpec12619" dataDxfId="4381"/>
    <tableColumn id="12620" xr3:uid="{D4457E17-66FA-468E-B7C6-A508088453E0}" name="Stĺpec12620" dataDxfId="4380"/>
    <tableColumn id="12621" xr3:uid="{98C5FB94-173E-4655-BBFD-DE87B4AE6E1B}" name="Stĺpec12621" dataDxfId="4379"/>
    <tableColumn id="12622" xr3:uid="{FFBA9912-EED8-4B00-BFCC-80FF71AD2732}" name="Stĺpec12622" dataDxfId="4378"/>
    <tableColumn id="12623" xr3:uid="{23248CE4-389F-4784-AC81-3EF670A0EB97}" name="Stĺpec12623" dataDxfId="4377"/>
    <tableColumn id="12624" xr3:uid="{F326EF2A-CFC6-4BD4-BE91-14E67C1FC303}" name="Stĺpec12624" dataDxfId="4376"/>
    <tableColumn id="12625" xr3:uid="{89335E9E-2AC1-401C-B9E4-42FAD94922CF}" name="Stĺpec12625" dataDxfId="4375"/>
    <tableColumn id="12626" xr3:uid="{1624E9FB-8EB3-4F27-B3C5-BC17C3B73326}" name="Stĺpec12626" dataDxfId="4374"/>
    <tableColumn id="12627" xr3:uid="{DFE48EB6-BE32-48B2-B6D9-E4256E6F3CA9}" name="Stĺpec12627" dataDxfId="4373"/>
    <tableColumn id="12628" xr3:uid="{E3AC3407-9A97-4716-AFB4-A1DF0F107D44}" name="Stĺpec12628" dataDxfId="4372"/>
    <tableColumn id="12629" xr3:uid="{C3776B7C-FFD3-40A5-93B1-566C749AEAD4}" name="Stĺpec12629" dataDxfId="4371"/>
    <tableColumn id="12630" xr3:uid="{0A83099B-D6E6-48CF-B791-C147278BF499}" name="Stĺpec12630" dataDxfId="4370"/>
    <tableColumn id="12631" xr3:uid="{6FF82025-EA1C-413B-B97E-17B7B8AEAE9B}" name="Stĺpec12631" dataDxfId="4369"/>
    <tableColumn id="12632" xr3:uid="{85126A0F-88E6-4AB2-9BD5-3A8BC3FC526D}" name="Stĺpec12632" dataDxfId="4368"/>
    <tableColumn id="12633" xr3:uid="{C88C2AE6-B736-44AF-BC52-E4990A4A61C5}" name="Stĺpec12633" dataDxfId="4367"/>
    <tableColumn id="12634" xr3:uid="{CC08021F-AF71-4741-912B-3D3659818BA1}" name="Stĺpec12634" dataDxfId="4366"/>
    <tableColumn id="12635" xr3:uid="{78BDE6DD-0AA8-4B3A-8DF5-F13C84D5E453}" name="Stĺpec12635" dataDxfId="4365"/>
    <tableColumn id="12636" xr3:uid="{08D7047E-22B7-45AA-A0ED-A5D264AC5B98}" name="Stĺpec12636" dataDxfId="4364"/>
    <tableColumn id="12637" xr3:uid="{3AB98ECF-5322-46AA-9CA0-F75C5893C09F}" name="Stĺpec12637" dataDxfId="4363"/>
    <tableColumn id="12638" xr3:uid="{287EE687-CCFB-4C7C-B7D6-C3A07A76FAD2}" name="Stĺpec12638" dataDxfId="4362"/>
    <tableColumn id="12639" xr3:uid="{1B1158DB-69F4-433A-B9B6-F5170901DC16}" name="Stĺpec12639" dataDxfId="4361"/>
    <tableColumn id="12640" xr3:uid="{38645C64-AB9D-49D4-AE56-8CF598884276}" name="Stĺpec12640" dataDxfId="4360"/>
    <tableColumn id="12641" xr3:uid="{0FAA0AAD-4AAF-4CFA-A329-8CDA7698C6C6}" name="Stĺpec12641" dataDxfId="4359"/>
    <tableColumn id="12642" xr3:uid="{E77D31F6-BCAD-4624-88D9-DE88F3FC3DE0}" name="Stĺpec12642" dataDxfId="4358"/>
    <tableColumn id="12643" xr3:uid="{649A906F-1ACD-45FB-8744-91DBC82780FE}" name="Stĺpec12643" dataDxfId="4357"/>
    <tableColumn id="12644" xr3:uid="{95769F8A-C10E-41B2-89FB-5D6D199E0797}" name="Stĺpec12644" dataDxfId="4356"/>
    <tableColumn id="12645" xr3:uid="{777EEB67-F561-4031-B097-1C0F0C7928E0}" name="Stĺpec12645" dataDxfId="4355"/>
    <tableColumn id="12646" xr3:uid="{33A69D30-54D3-4067-AFF2-5106004DCB89}" name="Stĺpec12646" dataDxfId="4354"/>
    <tableColumn id="12647" xr3:uid="{E49B5CE7-95A3-4CE1-9A13-3370E367A91E}" name="Stĺpec12647" dataDxfId="4353"/>
    <tableColumn id="12648" xr3:uid="{BB982E95-8E84-411D-B7F9-3064B5DE7361}" name="Stĺpec12648" dataDxfId="4352"/>
    <tableColumn id="12649" xr3:uid="{19D48169-732A-4F38-BF87-B3FD36DA271E}" name="Stĺpec12649" dataDxfId="4351"/>
    <tableColumn id="12650" xr3:uid="{02E93911-AED4-4DF0-9741-040150FE7085}" name="Stĺpec12650" dataDxfId="4350"/>
    <tableColumn id="12651" xr3:uid="{1A6A6E53-6D32-48AC-9E9D-B1509844D34A}" name="Stĺpec12651" dataDxfId="4349"/>
    <tableColumn id="12652" xr3:uid="{AD895434-EAAE-4612-B487-CF96BA5D702D}" name="Stĺpec12652" dataDxfId="4348"/>
    <tableColumn id="12653" xr3:uid="{0BCC0B8B-6F55-4BAA-9398-4717B992D807}" name="Stĺpec12653" dataDxfId="4347"/>
    <tableColumn id="12654" xr3:uid="{42DA39B4-0394-4606-A6E1-E2252844A032}" name="Stĺpec12654" dataDxfId="4346"/>
    <tableColumn id="12655" xr3:uid="{7C6F0AFD-BDDA-40E3-98C5-2BF973EBB33D}" name="Stĺpec12655" dataDxfId="4345"/>
    <tableColumn id="12656" xr3:uid="{B7681A11-97C7-4894-BE23-7D90EA5DA899}" name="Stĺpec12656" dataDxfId="4344"/>
    <tableColumn id="12657" xr3:uid="{754AF544-5106-4D8C-B317-0AA1F12C2E7F}" name="Stĺpec12657" dataDxfId="4343"/>
    <tableColumn id="12658" xr3:uid="{34BF4A28-2C50-418E-9441-E34AD6F68953}" name="Stĺpec12658" dataDxfId="4342"/>
    <tableColumn id="12659" xr3:uid="{73FC6FFF-C7B5-42D1-B0DC-83604C1E4D23}" name="Stĺpec12659" dataDxfId="4341"/>
    <tableColumn id="12660" xr3:uid="{3BE83D23-F052-4079-B052-01448F0208EC}" name="Stĺpec12660" dataDxfId="4340"/>
    <tableColumn id="12661" xr3:uid="{5F1CD575-790A-4D98-9C19-4354A1055D79}" name="Stĺpec12661" dataDxfId="4339"/>
    <tableColumn id="12662" xr3:uid="{38FD125F-458F-4D23-B99E-3FD47E6060CB}" name="Stĺpec12662" dataDxfId="4338"/>
    <tableColumn id="12663" xr3:uid="{C3EE6A33-DBB9-4423-8EF7-2E4398E3B78E}" name="Stĺpec12663" dataDxfId="4337"/>
    <tableColumn id="12664" xr3:uid="{54FA16CE-73E8-41A6-B2FB-1A47A39952A0}" name="Stĺpec12664" dataDxfId="4336"/>
    <tableColumn id="12665" xr3:uid="{84B7A263-2302-477F-AA0D-F54D8DB53B83}" name="Stĺpec12665" dataDxfId="4335"/>
    <tableColumn id="12666" xr3:uid="{891CD5A5-8FC5-4F68-B430-AA9150854E0F}" name="Stĺpec12666" dataDxfId="4334"/>
    <tableColumn id="12667" xr3:uid="{B46C4BB4-585A-4192-9E09-7A705A5E6DAE}" name="Stĺpec12667" dataDxfId="4333"/>
    <tableColumn id="12668" xr3:uid="{B08C46E0-6982-4C09-966F-1BEDC601FABD}" name="Stĺpec12668" dataDxfId="4332"/>
    <tableColumn id="12669" xr3:uid="{E707B905-DFC8-4717-B023-44D96D97E73F}" name="Stĺpec12669" dataDxfId="4331"/>
    <tableColumn id="12670" xr3:uid="{595C3210-24C1-460E-9339-67C0378CF230}" name="Stĺpec12670" dataDxfId="4330"/>
    <tableColumn id="12671" xr3:uid="{E4632136-44E3-4ADF-A033-79EDA9AA3780}" name="Stĺpec12671" dataDxfId="4329"/>
    <tableColumn id="12672" xr3:uid="{1661A9A6-C8A2-43A1-A305-F799642E8BFE}" name="Stĺpec12672" dataDxfId="4328"/>
    <tableColumn id="12673" xr3:uid="{716A58CB-D86A-4846-A5D1-B23330031A91}" name="Stĺpec12673" dataDxfId="4327"/>
    <tableColumn id="12674" xr3:uid="{41EAC07A-1455-4AB0-B003-55A7D8843D5F}" name="Stĺpec12674" dataDxfId="4326"/>
    <tableColumn id="12675" xr3:uid="{A30BE923-334C-4A10-ACB8-D26B7C256418}" name="Stĺpec12675" dataDxfId="4325"/>
    <tableColumn id="12676" xr3:uid="{7E84421C-72ED-45A0-A49B-92935BB9DB26}" name="Stĺpec12676" dataDxfId="4324"/>
    <tableColumn id="12677" xr3:uid="{EC1AA817-22E3-4FC5-8559-18E04B43209C}" name="Stĺpec12677" dataDxfId="4323"/>
    <tableColumn id="12678" xr3:uid="{FBBC3851-1DC2-4A92-B217-1746056B9A3C}" name="Stĺpec12678" dataDxfId="4322"/>
    <tableColumn id="12679" xr3:uid="{FD3CE048-6D32-4DB3-9D4A-1F8FB6F63882}" name="Stĺpec12679" dataDxfId="4321"/>
    <tableColumn id="12680" xr3:uid="{A139E933-CDC3-4B57-B738-9995C0662934}" name="Stĺpec12680" dataDxfId="4320"/>
    <tableColumn id="12681" xr3:uid="{5E1AB871-503F-40FC-BA8F-3C7DBF85C29A}" name="Stĺpec12681" dataDxfId="4319"/>
    <tableColumn id="12682" xr3:uid="{5434D1A8-ED8F-416F-9877-4EA015B4E97B}" name="Stĺpec12682" dataDxfId="4318"/>
    <tableColumn id="12683" xr3:uid="{5462C23A-33EE-4665-BD13-43F31867E169}" name="Stĺpec12683" dataDxfId="4317"/>
    <tableColumn id="12684" xr3:uid="{3D61E057-6940-4DB0-A5C1-5A32A2C69316}" name="Stĺpec12684" dataDxfId="4316"/>
    <tableColumn id="12685" xr3:uid="{B46107A2-EF02-477F-A840-1EEC1A6A5B36}" name="Stĺpec12685" dataDxfId="4315"/>
    <tableColumn id="12686" xr3:uid="{10597020-8723-42D4-BBD8-F96FCB02379E}" name="Stĺpec12686" dataDxfId="4314"/>
    <tableColumn id="12687" xr3:uid="{C0D986F3-A143-440D-9430-9F76B3CB840D}" name="Stĺpec12687" dataDxfId="4313"/>
    <tableColumn id="12688" xr3:uid="{8D49E9B6-0D89-41E9-89A7-DE0E9933D903}" name="Stĺpec12688" dataDxfId="4312"/>
    <tableColumn id="12689" xr3:uid="{E7348668-E6C7-4BF2-A8E0-A8C9B7815A5C}" name="Stĺpec12689" dataDxfId="4311"/>
    <tableColumn id="12690" xr3:uid="{323AB8F2-704D-46A2-B786-C4870E7E0D77}" name="Stĺpec12690" dataDxfId="4310"/>
    <tableColumn id="12691" xr3:uid="{2B7381E0-73CA-4F70-9E0C-3C439092AD6E}" name="Stĺpec12691" dataDxfId="4309"/>
    <tableColumn id="12692" xr3:uid="{8ECE3049-8FA3-4C84-893F-2508198811D5}" name="Stĺpec12692" dataDxfId="4308"/>
    <tableColumn id="12693" xr3:uid="{A15A0307-BC63-4E06-9620-C936CBD61C45}" name="Stĺpec12693" dataDxfId="4307"/>
    <tableColumn id="12694" xr3:uid="{23EBA9C4-08AF-4A4A-AA8B-8E7F872B0EF6}" name="Stĺpec12694" dataDxfId="4306"/>
    <tableColumn id="12695" xr3:uid="{8898E64E-90CB-48E7-A5EE-203B80E58555}" name="Stĺpec12695" dataDxfId="4305"/>
    <tableColumn id="12696" xr3:uid="{F4B3FDBA-D092-45B1-BFA6-C903CE8686BF}" name="Stĺpec12696" dataDxfId="4304"/>
    <tableColumn id="12697" xr3:uid="{630AD0C3-537C-4648-AF60-2FC0581B39E1}" name="Stĺpec12697" dataDxfId="4303"/>
    <tableColumn id="12698" xr3:uid="{DFE0AE17-8337-4460-AF3E-9FBED1BFCF6F}" name="Stĺpec12698" dataDxfId="4302"/>
    <tableColumn id="12699" xr3:uid="{1C209132-3854-4FB8-A10E-F59EEF625532}" name="Stĺpec12699" dataDxfId="4301"/>
    <tableColumn id="12700" xr3:uid="{E244ED64-DEA9-4FF7-91A1-56F502DBF694}" name="Stĺpec12700" dataDxfId="4300"/>
    <tableColumn id="12701" xr3:uid="{E078DC10-DD2F-4A9F-ABEB-D02894ED4EF7}" name="Stĺpec12701" dataDxfId="4299"/>
    <tableColumn id="12702" xr3:uid="{5542032D-EBBB-4F86-A35A-41CBF2AF9F5B}" name="Stĺpec12702" dataDxfId="4298"/>
    <tableColumn id="12703" xr3:uid="{5635E8C3-A895-425D-847E-7E548700F36D}" name="Stĺpec12703" dataDxfId="4297"/>
    <tableColumn id="12704" xr3:uid="{476B44E8-6D8D-4D3D-9005-938398F5743D}" name="Stĺpec12704" dataDxfId="4296"/>
    <tableColumn id="12705" xr3:uid="{9B1CDCB5-5C11-4AEB-AAAF-895FE031F709}" name="Stĺpec12705" dataDxfId="4295"/>
    <tableColumn id="12706" xr3:uid="{4B285EC3-B7CC-43A6-AF6A-0FCA885D3A8F}" name="Stĺpec12706" dataDxfId="4294"/>
    <tableColumn id="12707" xr3:uid="{884F65B1-DA31-4DD1-AECB-6BFBD76FE5F3}" name="Stĺpec12707" dataDxfId="4293"/>
    <tableColumn id="12708" xr3:uid="{A394CF16-12AB-4FCE-97B4-19A3B98A027C}" name="Stĺpec12708" dataDxfId="4292"/>
    <tableColumn id="12709" xr3:uid="{07D36279-A937-4C6B-AA59-EE9AC7E33A26}" name="Stĺpec12709" dataDxfId="4291"/>
    <tableColumn id="12710" xr3:uid="{644FAAA8-0B46-40F8-B3BB-36A53D0A8CAE}" name="Stĺpec12710" dataDxfId="4290"/>
    <tableColumn id="12711" xr3:uid="{A4434F55-3882-4A3B-A844-6217F88E99C6}" name="Stĺpec12711" dataDxfId="4289"/>
    <tableColumn id="12712" xr3:uid="{52ABE8B2-1D24-4E50-86FB-F903F90A21D2}" name="Stĺpec12712" dataDxfId="4288"/>
    <tableColumn id="12713" xr3:uid="{2C716683-ADD2-486A-95FC-F732F24464DD}" name="Stĺpec12713" dataDxfId="4287"/>
    <tableColumn id="12714" xr3:uid="{830210C9-A9AB-43D2-8E1C-9765E63A21BA}" name="Stĺpec12714" dataDxfId="4286"/>
    <tableColumn id="12715" xr3:uid="{29393889-BF8D-4ABC-A4CC-D4DB8F4CC748}" name="Stĺpec12715" dataDxfId="4285"/>
    <tableColumn id="12716" xr3:uid="{48D9C37B-7A91-4FE8-8688-E75211FE8706}" name="Stĺpec12716" dataDxfId="4284"/>
    <tableColumn id="12717" xr3:uid="{7B2F493B-34A2-4839-8EE7-707681D176E1}" name="Stĺpec12717" dataDxfId="4283"/>
    <tableColumn id="12718" xr3:uid="{AC8ADE35-1667-456A-AF60-4BEAFEE37F91}" name="Stĺpec12718" dataDxfId="4282"/>
    <tableColumn id="12719" xr3:uid="{28C6D866-4201-4797-85FB-571B70261258}" name="Stĺpec12719" dataDxfId="4281"/>
    <tableColumn id="12720" xr3:uid="{0BB2B92F-C716-42FE-A595-6D7DDC5ABCAB}" name="Stĺpec12720" dataDxfId="4280"/>
    <tableColumn id="12721" xr3:uid="{DCF76B1B-DC60-4CB7-BADA-C6114A7DC0CB}" name="Stĺpec12721" dataDxfId="4279"/>
    <tableColumn id="12722" xr3:uid="{433D2606-33C2-4CF3-A044-746CC840FD1B}" name="Stĺpec12722" dataDxfId="4278"/>
    <tableColumn id="12723" xr3:uid="{42244185-5C8F-4419-8A9D-1F9EB9A7583E}" name="Stĺpec12723" dataDxfId="4277"/>
    <tableColumn id="12724" xr3:uid="{145D3A82-BB01-4A1A-93CE-E688FC1F4A5E}" name="Stĺpec12724" dataDxfId="4276"/>
    <tableColumn id="12725" xr3:uid="{60659477-0C11-4979-9D34-D1D9610B299B}" name="Stĺpec12725" dataDxfId="4275"/>
    <tableColumn id="12726" xr3:uid="{47ED7D92-8827-4184-94E6-F9CB66174472}" name="Stĺpec12726" dataDxfId="4274"/>
    <tableColumn id="12727" xr3:uid="{044030E6-53B0-4E1D-BBE0-3958F37F714C}" name="Stĺpec12727" dataDxfId="4273"/>
    <tableColumn id="12728" xr3:uid="{0D26BA7C-6CF4-4597-B9C1-A0691890A390}" name="Stĺpec12728" dataDxfId="4272"/>
    <tableColumn id="12729" xr3:uid="{A784225C-3394-4BB8-91FF-C6311BD1F9B1}" name="Stĺpec12729" dataDxfId="4271"/>
    <tableColumn id="12730" xr3:uid="{5C1D7C31-214A-4D6D-9D01-4F0E409FE913}" name="Stĺpec12730" dataDxfId="4270"/>
    <tableColumn id="12731" xr3:uid="{CB117DDD-A580-49EF-AE4F-F45C92C2FF3B}" name="Stĺpec12731" dataDxfId="4269"/>
    <tableColumn id="12732" xr3:uid="{C55FAE05-1726-4FA4-9B48-C8459CEF35E2}" name="Stĺpec12732" dataDxfId="4268"/>
    <tableColumn id="12733" xr3:uid="{A5BF5F53-983A-49FC-9C04-92C2FCF42E06}" name="Stĺpec12733" dataDxfId="4267"/>
    <tableColumn id="12734" xr3:uid="{CE203509-2BF0-4257-A375-BE18AB304D29}" name="Stĺpec12734" dataDxfId="4266"/>
    <tableColumn id="12735" xr3:uid="{E2CBFE6E-2743-4367-8966-24E07B75A479}" name="Stĺpec12735" dataDxfId="4265"/>
    <tableColumn id="12736" xr3:uid="{7966EF61-F171-4E3B-948F-BECB83C1F5EC}" name="Stĺpec12736" dataDxfId="4264"/>
    <tableColumn id="12737" xr3:uid="{0C22B90E-A0BA-4295-9721-943C43527644}" name="Stĺpec12737" dataDxfId="4263"/>
    <tableColumn id="12738" xr3:uid="{29DEF06B-074B-49EB-8120-B1C1D36A904F}" name="Stĺpec12738" dataDxfId="4262"/>
    <tableColumn id="12739" xr3:uid="{2763C132-7870-4B0D-BC00-1B3D2D59BA6E}" name="Stĺpec12739" dataDxfId="4261"/>
    <tableColumn id="12740" xr3:uid="{D7987004-F043-41A4-9949-E9F5665B090B}" name="Stĺpec12740" dataDxfId="4260"/>
    <tableColumn id="12741" xr3:uid="{14FF0456-0F7E-4B10-89E1-25D66A55DF3B}" name="Stĺpec12741" dataDxfId="4259"/>
    <tableColumn id="12742" xr3:uid="{3386F57F-DCAF-419F-B6D5-3EF171623172}" name="Stĺpec12742" dataDxfId="4258"/>
    <tableColumn id="12743" xr3:uid="{95492982-5C4C-4DA7-9A0B-C3A9B5DE747A}" name="Stĺpec12743" dataDxfId="4257"/>
    <tableColumn id="12744" xr3:uid="{7A7E3B08-BAC6-4FEF-893B-1BA0C5B414B8}" name="Stĺpec12744" dataDxfId="4256"/>
    <tableColumn id="12745" xr3:uid="{324BB7FE-02BF-4806-97F2-5B5AC9FA6673}" name="Stĺpec12745" dataDxfId="4255"/>
    <tableColumn id="12746" xr3:uid="{DBD8578F-7873-45B3-8AC8-743D78813761}" name="Stĺpec12746" dataDxfId="4254"/>
    <tableColumn id="12747" xr3:uid="{415DCDA8-3B2A-4782-9EEC-1B414CA9D5ED}" name="Stĺpec12747" dataDxfId="4253"/>
    <tableColumn id="12748" xr3:uid="{33844EAA-2B84-4041-8F48-C7AC457E8936}" name="Stĺpec12748" dataDxfId="4252"/>
    <tableColumn id="12749" xr3:uid="{2982483C-DA20-46DC-83B2-73DD61395FC0}" name="Stĺpec12749" dataDxfId="4251"/>
    <tableColumn id="12750" xr3:uid="{4FAF42CF-132D-4A95-B366-BCF4541DED9E}" name="Stĺpec12750" dataDxfId="4250"/>
    <tableColumn id="12751" xr3:uid="{FEB98937-3215-4F5D-9D2A-DD3F97CC258A}" name="Stĺpec12751" dataDxfId="4249"/>
    <tableColumn id="12752" xr3:uid="{16AA87DD-E28E-4ECA-B654-A9A4EE7729D3}" name="Stĺpec12752" dataDxfId="4248"/>
    <tableColumn id="12753" xr3:uid="{90EA6A40-D10B-42A3-88E6-F4AD538CCAA1}" name="Stĺpec12753" dataDxfId="4247"/>
    <tableColumn id="12754" xr3:uid="{DA512076-B2FC-4CEA-8BDB-7EA00EC00DC8}" name="Stĺpec12754" dataDxfId="4246"/>
    <tableColumn id="12755" xr3:uid="{017A1D51-5FBB-46C9-A977-F2462E8832AB}" name="Stĺpec12755" dataDxfId="4245"/>
    <tableColumn id="12756" xr3:uid="{07BD233B-9228-40C7-9D2E-E52A7648BB8F}" name="Stĺpec12756" dataDxfId="4244"/>
    <tableColumn id="12757" xr3:uid="{781D65A7-5BF7-4B44-B11B-A99A0D5E290F}" name="Stĺpec12757" dataDxfId="4243"/>
    <tableColumn id="12758" xr3:uid="{385862D7-378A-4A34-B91E-7AC99B699F48}" name="Stĺpec12758" dataDxfId="4242"/>
    <tableColumn id="12759" xr3:uid="{BC7F6B03-8883-486B-9752-3089C0570DBA}" name="Stĺpec12759" dataDxfId="4241"/>
    <tableColumn id="12760" xr3:uid="{08AB7941-D203-4B4E-BF6E-B0F03EED6CE1}" name="Stĺpec12760" dataDxfId="4240"/>
    <tableColumn id="12761" xr3:uid="{70C65B66-4E25-4399-9A0E-EC9E0D688605}" name="Stĺpec12761" dataDxfId="4239"/>
    <tableColumn id="12762" xr3:uid="{2FBAADC5-651A-4F65-AE7E-BD8445800131}" name="Stĺpec12762" dataDxfId="4238"/>
    <tableColumn id="12763" xr3:uid="{6FCD27A3-AC71-4688-90AA-26AD3B402FF4}" name="Stĺpec12763" dataDxfId="4237"/>
    <tableColumn id="12764" xr3:uid="{58017676-DAC4-4F26-B73F-E884592E4782}" name="Stĺpec12764" dataDxfId="4236"/>
    <tableColumn id="12765" xr3:uid="{CBE7B641-E138-43C1-A4CA-A905ED66CB21}" name="Stĺpec12765" dataDxfId="4235"/>
    <tableColumn id="12766" xr3:uid="{4A5408E8-2931-4F33-BBC7-AC173F687CAD}" name="Stĺpec12766" dataDxfId="4234"/>
    <tableColumn id="12767" xr3:uid="{0A1E6091-FE24-416F-A122-B49D06C86558}" name="Stĺpec12767" dataDxfId="4233"/>
    <tableColumn id="12768" xr3:uid="{BD6A2D22-2221-4106-AB2F-3BB8CB4B2837}" name="Stĺpec12768" dataDxfId="4232"/>
    <tableColumn id="12769" xr3:uid="{7E91F978-0EDB-46DD-BE95-7DDD46CDB559}" name="Stĺpec12769" dataDxfId="4231"/>
    <tableColumn id="12770" xr3:uid="{B4648117-040E-466D-BA91-2566E5AF55F4}" name="Stĺpec12770" dataDxfId="4230"/>
    <tableColumn id="12771" xr3:uid="{87C44C88-7481-4605-A9A8-B1A62DC58CEA}" name="Stĺpec12771" dataDxfId="4229"/>
    <tableColumn id="12772" xr3:uid="{F3EF3558-F010-42A3-9169-4841F5386AF9}" name="Stĺpec12772" dataDxfId="4228"/>
    <tableColumn id="12773" xr3:uid="{24575ADE-157B-46AA-B442-EFC89A9F42EF}" name="Stĺpec12773" dataDxfId="4227"/>
    <tableColumn id="12774" xr3:uid="{A85BA5F2-CD47-4C37-956F-F289AF23C2B1}" name="Stĺpec12774" dataDxfId="4226"/>
    <tableColumn id="12775" xr3:uid="{107B2EAB-DDE1-446C-AE82-12C0573AB6D9}" name="Stĺpec12775" dataDxfId="4225"/>
    <tableColumn id="12776" xr3:uid="{96F81285-06C9-4CE0-9F42-FDCC57ADFE1C}" name="Stĺpec12776" dataDxfId="4224"/>
    <tableColumn id="12777" xr3:uid="{CDBFA033-1219-458E-B101-0C79A2A93AEA}" name="Stĺpec12777" dataDxfId="4223"/>
    <tableColumn id="12778" xr3:uid="{A00B6F2A-84F6-4E03-A00F-6255FAB9DA6B}" name="Stĺpec12778" dataDxfId="4222"/>
    <tableColumn id="12779" xr3:uid="{1B97AA80-8995-4E46-AC56-7CE0BA064204}" name="Stĺpec12779" dataDxfId="4221"/>
    <tableColumn id="12780" xr3:uid="{D47CDDE0-FB8A-4E6B-AE49-2D3C3D94352F}" name="Stĺpec12780" dataDxfId="4220"/>
    <tableColumn id="12781" xr3:uid="{30C592DB-BF17-44CD-A90E-5D9F55B1640A}" name="Stĺpec12781" dataDxfId="4219"/>
    <tableColumn id="12782" xr3:uid="{599DB478-616F-4D61-B56B-3D80DA31C20D}" name="Stĺpec12782" dataDxfId="4218"/>
    <tableColumn id="12783" xr3:uid="{1EF28B49-3C4E-4296-B794-5B536E331BF2}" name="Stĺpec12783" dataDxfId="4217"/>
    <tableColumn id="12784" xr3:uid="{181B542F-96EF-4A36-AF56-43A2C3A226A4}" name="Stĺpec12784" dataDxfId="4216"/>
    <tableColumn id="12785" xr3:uid="{F85D0C9A-7003-4610-A942-C94C86385521}" name="Stĺpec12785" dataDxfId="4215"/>
    <tableColumn id="12786" xr3:uid="{3814460F-963C-4E72-A611-B7C47D77A0C0}" name="Stĺpec12786" dataDxfId="4214"/>
    <tableColumn id="12787" xr3:uid="{CBDF93B7-1AAA-4BC2-AF3F-A0DFC051AA30}" name="Stĺpec12787" dataDxfId="4213"/>
    <tableColumn id="12788" xr3:uid="{250D710E-F480-4E04-B385-30EB931D9155}" name="Stĺpec12788" dataDxfId="4212"/>
    <tableColumn id="12789" xr3:uid="{1FEF993F-1A7F-4A1A-B9A2-C2C5D7701B5D}" name="Stĺpec12789" dataDxfId="4211"/>
    <tableColumn id="12790" xr3:uid="{EA6ABAAD-EACA-4836-932C-0D99FCAC4E7C}" name="Stĺpec12790" dataDxfId="4210"/>
    <tableColumn id="12791" xr3:uid="{96E46167-24E0-4D3A-841F-12AD228F166D}" name="Stĺpec12791" dataDxfId="4209"/>
    <tableColumn id="12792" xr3:uid="{7569B239-88D5-4765-A9FD-8E3887F0F5EA}" name="Stĺpec12792" dataDxfId="4208"/>
    <tableColumn id="12793" xr3:uid="{D94E2CAA-7D56-41C1-8F62-24FE350F67B4}" name="Stĺpec12793" dataDxfId="4207"/>
    <tableColumn id="12794" xr3:uid="{FD1FD552-A931-4F0E-A46F-DC9858E317B4}" name="Stĺpec12794" dataDxfId="4206"/>
    <tableColumn id="12795" xr3:uid="{EA7250B1-2740-4A1B-9494-3F226B3737F9}" name="Stĺpec12795" dataDxfId="4205"/>
    <tableColumn id="12796" xr3:uid="{B2461A54-E0A1-4F57-871C-5304EB9A12B3}" name="Stĺpec12796" dataDxfId="4204"/>
    <tableColumn id="12797" xr3:uid="{8A4A7381-CA0C-4413-8628-7FAC2D01E966}" name="Stĺpec12797" dataDxfId="4203"/>
    <tableColumn id="12798" xr3:uid="{E798D39C-F2BE-4199-A103-2D7C48601BD7}" name="Stĺpec12798" dataDxfId="4202"/>
    <tableColumn id="12799" xr3:uid="{E3A50D77-55AA-4DA8-A242-F6AEC070B667}" name="Stĺpec12799" dataDxfId="4201"/>
    <tableColumn id="12800" xr3:uid="{01EBCBDF-26A3-42A1-98B1-5F51E04FA43A}" name="Stĺpec12800" dataDxfId="4200"/>
    <tableColumn id="12801" xr3:uid="{919B84C1-987F-4D13-BB38-3F052C343F4A}" name="Stĺpec12801" dataDxfId="4199"/>
    <tableColumn id="12802" xr3:uid="{CF04C454-D174-49F6-90A2-008F2999F494}" name="Stĺpec12802" dataDxfId="4198"/>
    <tableColumn id="12803" xr3:uid="{0BE79C77-69D5-4158-B6B6-8A16B696621D}" name="Stĺpec12803" dataDxfId="4197"/>
    <tableColumn id="12804" xr3:uid="{5930E177-7705-494D-AD06-BC5B0C771B5A}" name="Stĺpec12804" dataDxfId="4196"/>
    <tableColumn id="12805" xr3:uid="{A86DD152-406D-4239-9A11-2D8C9BD860F8}" name="Stĺpec12805" dataDxfId="4195"/>
    <tableColumn id="12806" xr3:uid="{E09037D2-C0A2-44D6-86D0-698399584A9F}" name="Stĺpec12806" dataDxfId="4194"/>
    <tableColumn id="12807" xr3:uid="{A30B0F97-298A-4E1E-B504-8E7DEB0B58BE}" name="Stĺpec12807" dataDxfId="4193"/>
    <tableColumn id="12808" xr3:uid="{91397B61-48F2-4B20-A39D-6A2446E1862D}" name="Stĺpec12808" dataDxfId="4192"/>
    <tableColumn id="12809" xr3:uid="{A5F94F3A-A1DA-4107-B3ED-68843D57B4AB}" name="Stĺpec12809" dataDxfId="4191"/>
    <tableColumn id="12810" xr3:uid="{1A1C9453-8B42-449F-8E5A-9060CD605D21}" name="Stĺpec12810" dataDxfId="4190"/>
    <tableColumn id="12811" xr3:uid="{5EDE3C9F-07E1-4205-B5B8-B22ABA69E78B}" name="Stĺpec12811" dataDxfId="4189"/>
    <tableColumn id="12812" xr3:uid="{A301EE52-269D-4E5E-9EB0-9B20158D44E0}" name="Stĺpec12812" dataDxfId="4188"/>
    <tableColumn id="12813" xr3:uid="{8C82F9C9-C9D3-4398-9A4D-02FE9A43A4AC}" name="Stĺpec12813" dataDxfId="4187"/>
    <tableColumn id="12814" xr3:uid="{19818F1E-E199-42A6-940F-920CDA627D5F}" name="Stĺpec12814" dataDxfId="4186"/>
    <tableColumn id="12815" xr3:uid="{56783BC9-FA62-42A7-8840-67E999DE15E5}" name="Stĺpec12815" dataDxfId="4185"/>
    <tableColumn id="12816" xr3:uid="{97ECBEDC-DD71-4836-81DA-DD13A4585CC8}" name="Stĺpec12816" dataDxfId="4184"/>
    <tableColumn id="12817" xr3:uid="{81EF6F56-8419-4355-B542-A3CB596B3EEB}" name="Stĺpec12817" dataDxfId="4183"/>
    <tableColumn id="12818" xr3:uid="{8F3BA644-81D5-43E2-A819-CE9EEF0B8EB9}" name="Stĺpec12818" dataDxfId="4182"/>
    <tableColumn id="12819" xr3:uid="{9301068C-92FA-4DF7-A1F0-810BA130969F}" name="Stĺpec12819" dataDxfId="4181"/>
    <tableColumn id="12820" xr3:uid="{DCF8EE8B-3522-404D-883B-22CD97ACD3A2}" name="Stĺpec12820" dataDxfId="4180"/>
    <tableColumn id="12821" xr3:uid="{37508006-1D75-4FE7-9F74-FDCCD5E36D50}" name="Stĺpec12821" dataDxfId="4179"/>
    <tableColumn id="12822" xr3:uid="{F4590EBA-627C-483C-A774-787CAA1197D0}" name="Stĺpec12822" dataDxfId="4178"/>
    <tableColumn id="12823" xr3:uid="{D0F0A727-D9CF-42C7-8E69-F194463D16EA}" name="Stĺpec12823" dataDxfId="4177"/>
    <tableColumn id="12824" xr3:uid="{B563C31B-57BF-425F-8E9F-E27BE114E454}" name="Stĺpec12824" dataDxfId="4176"/>
    <tableColumn id="12825" xr3:uid="{46A85076-549C-4625-9E92-190FCFC658FB}" name="Stĺpec12825" dataDxfId="4175"/>
    <tableColumn id="12826" xr3:uid="{7964789F-BCEF-460E-948F-ED7B13C146FF}" name="Stĺpec12826" dataDxfId="4174"/>
    <tableColumn id="12827" xr3:uid="{1503B4EF-49B6-4E96-A43E-C563714C72D1}" name="Stĺpec12827" dataDxfId="4173"/>
    <tableColumn id="12828" xr3:uid="{7FFBA5C5-BEFE-4588-8753-ACEEF8B40FF0}" name="Stĺpec12828" dataDxfId="4172"/>
    <tableColumn id="12829" xr3:uid="{F9D6DADA-6343-4A35-8C82-2495BB5DE73A}" name="Stĺpec12829" dataDxfId="4171"/>
    <tableColumn id="12830" xr3:uid="{3E560753-9ECC-49DF-BB0B-DBA7155ED7CE}" name="Stĺpec12830" dataDxfId="4170"/>
    <tableColumn id="12831" xr3:uid="{A047AE1D-84FE-41D4-951F-9A0A9CB78894}" name="Stĺpec12831" dataDxfId="4169"/>
    <tableColumn id="12832" xr3:uid="{08EE1263-B0F2-4B6D-93F7-EF326435A01A}" name="Stĺpec12832" dataDxfId="4168"/>
    <tableColumn id="12833" xr3:uid="{E9F20387-FF6B-4DE3-A7DF-DDBFD36C4276}" name="Stĺpec12833" dataDxfId="4167"/>
    <tableColumn id="12834" xr3:uid="{C59FB727-766C-48D5-A970-9E5ADAD61954}" name="Stĺpec12834" dataDxfId="4166"/>
    <tableColumn id="12835" xr3:uid="{B2ED6D24-FC38-40D0-8C88-323343D0EE3E}" name="Stĺpec12835" dataDxfId="4165"/>
    <tableColumn id="12836" xr3:uid="{20F50840-D581-4B42-BA72-B4EB597375FD}" name="Stĺpec12836" dataDxfId="4164"/>
    <tableColumn id="12837" xr3:uid="{744F63FB-2CDE-4D1A-AED8-02D6E45A7299}" name="Stĺpec12837" dataDxfId="4163"/>
    <tableColumn id="12838" xr3:uid="{D7B8CF91-4F53-4673-99CE-A4339F0C5FD2}" name="Stĺpec12838" dataDxfId="4162"/>
    <tableColumn id="12839" xr3:uid="{34C26C1D-8051-4D01-86B8-BF8250D479F8}" name="Stĺpec12839" dataDxfId="4161"/>
    <tableColumn id="12840" xr3:uid="{EFF3A315-53CC-4CE2-A19F-AEE6A4B16734}" name="Stĺpec12840" dataDxfId="4160"/>
    <tableColumn id="12841" xr3:uid="{B64F28CA-5166-4776-95CB-7D998E237199}" name="Stĺpec12841" dataDxfId="4159"/>
    <tableColumn id="12842" xr3:uid="{695D4AB4-47A2-48E5-9512-14A5C3CC4CCA}" name="Stĺpec12842" dataDxfId="4158"/>
    <tableColumn id="12843" xr3:uid="{EA959B6F-7A42-4D56-91F5-4E0FBF70A5AA}" name="Stĺpec12843" dataDxfId="4157"/>
    <tableColumn id="12844" xr3:uid="{54631F4F-D8BD-4F65-B267-43AF5082B6AC}" name="Stĺpec12844" dataDxfId="4156"/>
    <tableColumn id="12845" xr3:uid="{6EFBDCFE-CA9F-444A-8F8D-3A9C877996FA}" name="Stĺpec12845" dataDxfId="4155"/>
    <tableColumn id="12846" xr3:uid="{4F841016-AA18-4416-85A3-C8F3D5696604}" name="Stĺpec12846" dataDxfId="4154"/>
    <tableColumn id="12847" xr3:uid="{01894081-5C15-41D1-9E2C-ED34935A8793}" name="Stĺpec12847" dataDxfId="4153"/>
    <tableColumn id="12848" xr3:uid="{F4398118-F655-4B41-B956-F4BFD193781E}" name="Stĺpec12848" dataDxfId="4152"/>
    <tableColumn id="12849" xr3:uid="{89F2BA0D-5AB1-463E-B6D2-04A6FD9BB7C5}" name="Stĺpec12849" dataDxfId="4151"/>
    <tableColumn id="12850" xr3:uid="{914FDC81-AB25-4774-BD52-8D078C5F8096}" name="Stĺpec12850" dataDxfId="4150"/>
    <tableColumn id="12851" xr3:uid="{4A975D7F-5BAB-4FD3-9E25-93C419C573CE}" name="Stĺpec12851" dataDxfId="4149"/>
    <tableColumn id="12852" xr3:uid="{C3817FAD-68AF-4211-AAFA-007BEE450EE4}" name="Stĺpec12852" dataDxfId="4148"/>
    <tableColumn id="12853" xr3:uid="{A3024447-1F48-47C5-89E5-2E948ECF915E}" name="Stĺpec12853" dataDxfId="4147"/>
    <tableColumn id="12854" xr3:uid="{60A2F699-247C-4751-96AE-ADA96CC8F9A0}" name="Stĺpec12854" dataDxfId="4146"/>
    <tableColumn id="12855" xr3:uid="{93E19DCA-4289-4B73-8AAE-B86215343193}" name="Stĺpec12855" dataDxfId="4145"/>
    <tableColumn id="12856" xr3:uid="{30EB2DA5-161D-49BD-8A5E-C6C76300689C}" name="Stĺpec12856" dataDxfId="4144"/>
    <tableColumn id="12857" xr3:uid="{201D5A82-0DCE-4290-BE82-B52941DDC3CA}" name="Stĺpec12857" dataDxfId="4143"/>
    <tableColumn id="12858" xr3:uid="{260C9D5C-009E-4E6D-983F-DBB2441D1812}" name="Stĺpec12858" dataDxfId="4142"/>
    <tableColumn id="12859" xr3:uid="{E6C20154-D8BC-4572-8A14-D65E03BBBA07}" name="Stĺpec12859" dataDxfId="4141"/>
    <tableColumn id="12860" xr3:uid="{D2BE90C2-C955-4240-8C07-A6A72618B4EE}" name="Stĺpec12860" dataDxfId="4140"/>
    <tableColumn id="12861" xr3:uid="{57206A11-B5B9-43F4-A229-AE1AB68E4AF5}" name="Stĺpec12861" dataDxfId="4139"/>
    <tableColumn id="12862" xr3:uid="{1AAA3544-8497-46BC-87EE-5CA2371586C8}" name="Stĺpec12862" dataDxfId="4138"/>
    <tableColumn id="12863" xr3:uid="{147CB446-772E-46F8-8C0B-50B5C12B6E0D}" name="Stĺpec12863" dataDxfId="4137"/>
    <tableColumn id="12864" xr3:uid="{581510BC-1D49-4542-82E5-F3183DF921D3}" name="Stĺpec12864" dataDxfId="4136"/>
    <tableColumn id="12865" xr3:uid="{504CECDE-085D-4FBC-AD98-4415835ED138}" name="Stĺpec12865" dataDxfId="4135"/>
    <tableColumn id="12866" xr3:uid="{7CCA5102-A7A2-4EA9-A4EF-B8343EC2ABA0}" name="Stĺpec12866" dataDxfId="4134"/>
    <tableColumn id="12867" xr3:uid="{810BF170-3DD2-4876-8075-6004E0F4805E}" name="Stĺpec12867" dataDxfId="4133"/>
    <tableColumn id="12868" xr3:uid="{AE0AF2F7-726D-41B1-8863-FA5142AEBDC0}" name="Stĺpec12868" dataDxfId="4132"/>
    <tableColumn id="12869" xr3:uid="{D00ACB4E-FA7E-4CA7-84FD-7EAE4569019C}" name="Stĺpec12869" dataDxfId="4131"/>
    <tableColumn id="12870" xr3:uid="{5272EECE-AEC4-4ABF-9545-CFCEE4EA9377}" name="Stĺpec12870" dataDxfId="4130"/>
    <tableColumn id="12871" xr3:uid="{1159ECB0-25DF-4D75-A12C-71CA4F839A9D}" name="Stĺpec12871" dataDxfId="4129"/>
    <tableColumn id="12872" xr3:uid="{41CCA42B-B37B-45DE-A814-8AAC1B926B9B}" name="Stĺpec12872" dataDxfId="4128"/>
    <tableColumn id="12873" xr3:uid="{D1F3042A-5F9E-4B87-B424-3A35354CB900}" name="Stĺpec12873" dataDxfId="4127"/>
    <tableColumn id="12874" xr3:uid="{F94D01EA-FDC8-4C25-8CCC-707A770E16F8}" name="Stĺpec12874" dataDxfId="4126"/>
    <tableColumn id="12875" xr3:uid="{F6E94D89-5E93-4BE8-855C-393091314CEC}" name="Stĺpec12875" dataDxfId="4125"/>
    <tableColumn id="12876" xr3:uid="{5B9B24AD-EEB1-48A1-8297-D6A70E39F782}" name="Stĺpec12876" dataDxfId="4124"/>
    <tableColumn id="12877" xr3:uid="{21F0BF6F-FD6C-4821-BEF3-4DACF44DAA07}" name="Stĺpec12877" dataDxfId="4123"/>
    <tableColumn id="12878" xr3:uid="{4916D5D1-577B-4F7D-B772-27ABF323F3CF}" name="Stĺpec12878" dataDxfId="4122"/>
    <tableColumn id="12879" xr3:uid="{7184663D-5B91-4ADF-A49D-208842BA8BA8}" name="Stĺpec12879" dataDxfId="4121"/>
    <tableColumn id="12880" xr3:uid="{05487BAD-77BB-490D-8F4D-C53A0A455769}" name="Stĺpec12880" dataDxfId="4120"/>
    <tableColumn id="12881" xr3:uid="{15FB3C35-4FE6-4DE6-8A93-BA90CCDB37BE}" name="Stĺpec12881" dataDxfId="4119"/>
    <tableColumn id="12882" xr3:uid="{785278E9-83BE-447F-AE28-F1E8F775B810}" name="Stĺpec12882" dataDxfId="4118"/>
    <tableColumn id="12883" xr3:uid="{57EF8ECC-3024-4364-AA82-BB02533CC9AD}" name="Stĺpec12883" dataDxfId="4117"/>
    <tableColumn id="12884" xr3:uid="{D9D90C8B-64D5-46E5-898F-AF5576200740}" name="Stĺpec12884" dataDxfId="4116"/>
    <tableColumn id="12885" xr3:uid="{15C348D1-D478-4C5A-8846-6E1BC5203AA9}" name="Stĺpec12885" dataDxfId="4115"/>
    <tableColumn id="12886" xr3:uid="{0A86AE36-28CA-492E-98F9-11D8505363B0}" name="Stĺpec12886" dataDxfId="4114"/>
    <tableColumn id="12887" xr3:uid="{EB325629-55CE-4DA6-BAEB-269F0A0EC08E}" name="Stĺpec12887" dataDxfId="4113"/>
    <tableColumn id="12888" xr3:uid="{87F791E3-D454-4A42-A771-37E96CCD3272}" name="Stĺpec12888" dataDxfId="4112"/>
    <tableColumn id="12889" xr3:uid="{D325493F-4F2C-4DD6-81BC-D20DC8B5C1DF}" name="Stĺpec12889" dataDxfId="4111"/>
    <tableColumn id="12890" xr3:uid="{6755A113-A835-4EF2-A0C0-C206580C790B}" name="Stĺpec12890" dataDxfId="4110"/>
    <tableColumn id="12891" xr3:uid="{B925F98D-BFA5-4CF0-B0E9-2547BC7003AC}" name="Stĺpec12891" dataDxfId="4109"/>
    <tableColumn id="12892" xr3:uid="{6F9EAFA1-99DB-4BD6-912D-81637BD5D6A8}" name="Stĺpec12892" dataDxfId="4108"/>
    <tableColumn id="12893" xr3:uid="{06D88EF5-9A4C-4140-AC35-306DE60F3FCA}" name="Stĺpec12893" dataDxfId="4107"/>
    <tableColumn id="12894" xr3:uid="{68650831-4371-4E17-A86E-2F59E6327DFC}" name="Stĺpec12894" dataDxfId="4106"/>
    <tableColumn id="12895" xr3:uid="{3FF552F2-096C-4B19-86FD-4306AA81A82C}" name="Stĺpec12895" dataDxfId="4105"/>
    <tableColumn id="12896" xr3:uid="{28CA6540-5BF7-413E-A248-140F30B698CB}" name="Stĺpec12896" dataDxfId="4104"/>
    <tableColumn id="12897" xr3:uid="{532DC8AD-7F10-4CFB-B931-EC7D0CA18039}" name="Stĺpec12897" dataDxfId="4103"/>
    <tableColumn id="12898" xr3:uid="{BF86634F-B797-438E-8269-36A0C7AB77A8}" name="Stĺpec12898" dataDxfId="4102"/>
    <tableColumn id="12899" xr3:uid="{75F634EE-6E0D-451C-9360-7FBD11707CA1}" name="Stĺpec12899" dataDxfId="4101"/>
    <tableColumn id="12900" xr3:uid="{FD7A5FB9-25C1-470C-85B6-8CB7DAC5C38A}" name="Stĺpec12900" dataDxfId="4100"/>
    <tableColumn id="12901" xr3:uid="{CFD342CF-A65E-4153-B2A0-6C1B7B38C0BD}" name="Stĺpec12901" dataDxfId="4099"/>
    <tableColumn id="12902" xr3:uid="{481F2CE5-2B2F-4FD7-A321-4BEF5E495956}" name="Stĺpec12902" dataDxfId="4098"/>
    <tableColumn id="12903" xr3:uid="{18F035D7-ED1C-4E56-B3D6-273A3248F5B7}" name="Stĺpec12903" dataDxfId="4097"/>
    <tableColumn id="12904" xr3:uid="{2C921FC4-4B96-4ECB-B29A-1FA4439CE5A5}" name="Stĺpec12904" dataDxfId="4096"/>
    <tableColumn id="12905" xr3:uid="{0F16D34F-1B60-44ED-BC2D-0DF12941172F}" name="Stĺpec12905" dataDxfId="4095"/>
    <tableColumn id="12906" xr3:uid="{A326D460-7BA3-48BE-AFD7-7E9A15920C93}" name="Stĺpec12906" dataDxfId="4094"/>
    <tableColumn id="12907" xr3:uid="{FFB5AA5A-EF41-483A-ACEB-291905B73AC6}" name="Stĺpec12907" dataDxfId="4093"/>
    <tableColumn id="12908" xr3:uid="{EEF319D4-E29F-436B-94A9-08899A979E53}" name="Stĺpec12908" dataDxfId="4092"/>
    <tableColumn id="12909" xr3:uid="{A81A24CE-DD68-4D13-9456-1DE3D2EACB98}" name="Stĺpec12909" dataDxfId="4091"/>
    <tableColumn id="12910" xr3:uid="{29DC470B-EFE9-4138-AAB2-02DD9181CF52}" name="Stĺpec12910" dataDxfId="4090"/>
    <tableColumn id="12911" xr3:uid="{CB7F8815-7FA4-43DA-8348-7663C06DBC66}" name="Stĺpec12911" dataDxfId="4089"/>
    <tableColumn id="12912" xr3:uid="{C403700C-975D-49E4-AFD3-A199D312866E}" name="Stĺpec12912" dataDxfId="4088"/>
    <tableColumn id="12913" xr3:uid="{51C7A9A7-9EA1-4484-83E9-072B4C1C67CA}" name="Stĺpec12913" dataDxfId="4087"/>
    <tableColumn id="12914" xr3:uid="{BE5D0D08-0958-4251-AFA8-F0909E8D0940}" name="Stĺpec12914" dataDxfId="4086"/>
    <tableColumn id="12915" xr3:uid="{E4CC2239-269A-4646-ABE0-42EE063B3D26}" name="Stĺpec12915" dataDxfId="4085"/>
    <tableColumn id="12916" xr3:uid="{686130C3-2B91-49F4-8C7B-31D205E8E142}" name="Stĺpec12916" dataDxfId="4084"/>
    <tableColumn id="12917" xr3:uid="{26839A7B-BF24-4072-930F-72DB0F3E849E}" name="Stĺpec12917" dataDxfId="4083"/>
    <tableColumn id="12918" xr3:uid="{C9835321-5C11-40C7-8F3B-59DB8E943E12}" name="Stĺpec12918" dataDxfId="4082"/>
    <tableColumn id="12919" xr3:uid="{B50E60FA-E929-423C-B60B-93B3A6352832}" name="Stĺpec12919" dataDxfId="4081"/>
    <tableColumn id="12920" xr3:uid="{0A65FB36-1143-4AC0-A09C-69E821089E37}" name="Stĺpec12920" dataDxfId="4080"/>
    <tableColumn id="12921" xr3:uid="{C96CDF57-A222-42C6-8A16-FFCE37C1BE43}" name="Stĺpec12921" dataDxfId="4079"/>
    <tableColumn id="12922" xr3:uid="{7D78431B-4687-4689-A1DB-D89BC791B063}" name="Stĺpec12922" dataDxfId="4078"/>
    <tableColumn id="12923" xr3:uid="{7D42206E-B237-4A97-B08A-A611FDFCD30C}" name="Stĺpec12923" dataDxfId="4077"/>
    <tableColumn id="12924" xr3:uid="{B56D0754-AFFC-418B-BC04-20E5E82381F9}" name="Stĺpec12924" dataDxfId="4076"/>
    <tableColumn id="12925" xr3:uid="{881D0B2C-1F7B-49F4-831F-A018DC79024F}" name="Stĺpec12925" dataDxfId="4075"/>
    <tableColumn id="12926" xr3:uid="{7CFCDE34-2192-46D7-8C73-914072006499}" name="Stĺpec12926" dataDxfId="4074"/>
    <tableColumn id="12927" xr3:uid="{3221A425-6729-49B4-923F-FA5371DF7164}" name="Stĺpec12927" dataDxfId="4073"/>
    <tableColumn id="12928" xr3:uid="{75E0D94B-659F-4858-AD46-7570C623E741}" name="Stĺpec12928" dataDxfId="4072"/>
    <tableColumn id="12929" xr3:uid="{0EAD50BC-D462-46B6-855D-A5AA6B1AD87A}" name="Stĺpec12929" dataDxfId="4071"/>
    <tableColumn id="12930" xr3:uid="{017EC631-062D-4E60-B186-2F5A201230F6}" name="Stĺpec12930" dataDxfId="4070"/>
    <tableColumn id="12931" xr3:uid="{B28A4C7F-BD69-4E61-A536-F97ADAE580C1}" name="Stĺpec12931" dataDxfId="4069"/>
    <tableColumn id="12932" xr3:uid="{73D6C7CC-E59A-4C2E-A4FC-090D09FA4672}" name="Stĺpec12932" dataDxfId="4068"/>
    <tableColumn id="12933" xr3:uid="{DCDADCB8-3673-42F4-8EEE-622F1E4371CB}" name="Stĺpec12933" dataDxfId="4067"/>
    <tableColumn id="12934" xr3:uid="{34418AD7-51D3-456B-ABF3-E33806FC194C}" name="Stĺpec12934" dataDxfId="4066"/>
    <tableColumn id="12935" xr3:uid="{C8457FC9-A87D-4454-926E-C9684BCFF5E9}" name="Stĺpec12935" dataDxfId="4065"/>
    <tableColumn id="12936" xr3:uid="{ED389517-94F0-4AE8-8D5D-53FFE4893BA7}" name="Stĺpec12936" dataDxfId="4064"/>
    <tableColumn id="12937" xr3:uid="{C0883F71-1C34-4FA8-B7BF-213DD679E7EC}" name="Stĺpec12937" dataDxfId="4063"/>
    <tableColumn id="12938" xr3:uid="{D1402C49-CB88-4A85-B04D-5F9186D823F5}" name="Stĺpec12938" dataDxfId="4062"/>
    <tableColumn id="12939" xr3:uid="{AE72959B-AEE8-49EB-AD6C-0EA4605A3680}" name="Stĺpec12939" dataDxfId="4061"/>
    <tableColumn id="12940" xr3:uid="{7E4499A4-25D8-49D9-B91C-9631288FEDDA}" name="Stĺpec12940" dataDxfId="4060"/>
    <tableColumn id="12941" xr3:uid="{8A51141D-D170-4D3C-81BC-9CF1DFB96844}" name="Stĺpec12941" dataDxfId="4059"/>
    <tableColumn id="12942" xr3:uid="{EBB28D3D-D069-4501-9DEE-291718A746CF}" name="Stĺpec12942" dataDxfId="4058"/>
    <tableColumn id="12943" xr3:uid="{6F0150B1-B934-4B46-9DF0-748214DB7D74}" name="Stĺpec12943" dataDxfId="4057"/>
    <tableColumn id="12944" xr3:uid="{87AA833E-5614-4536-8FCB-0AC3458E68BA}" name="Stĺpec12944" dataDxfId="4056"/>
    <tableColumn id="12945" xr3:uid="{39D03E26-2ADA-49DD-84C0-96389F79A409}" name="Stĺpec12945" dataDxfId="4055"/>
    <tableColumn id="12946" xr3:uid="{633421C8-A1AF-4112-ADEA-7799E2E035FC}" name="Stĺpec12946" dataDxfId="4054"/>
    <tableColumn id="12947" xr3:uid="{C92EA566-1D2C-4906-8F3B-F4FC76A0A862}" name="Stĺpec12947" dataDxfId="4053"/>
    <tableColumn id="12948" xr3:uid="{C2C8EC0D-D438-43BD-B32A-277D0DEE93BC}" name="Stĺpec12948" dataDxfId="4052"/>
    <tableColumn id="12949" xr3:uid="{62FD83E1-7E30-4E01-B395-0672985D893D}" name="Stĺpec12949" dataDxfId="4051"/>
    <tableColumn id="12950" xr3:uid="{6779F988-75AD-4B27-B625-5D37063D4316}" name="Stĺpec12950" dataDxfId="4050"/>
    <tableColumn id="12951" xr3:uid="{DB3EE864-82B1-4E93-AC06-995DDFA04D39}" name="Stĺpec12951" dataDxfId="4049"/>
    <tableColumn id="12952" xr3:uid="{1D06C8B0-F776-4683-A789-C6DC56E8006A}" name="Stĺpec12952" dataDxfId="4048"/>
    <tableColumn id="12953" xr3:uid="{53440E43-8FFC-47AB-B032-E1AD96E21C6C}" name="Stĺpec12953" dataDxfId="4047"/>
    <tableColumn id="12954" xr3:uid="{EAAAC80A-64D4-4E2C-9336-1421BFD3A597}" name="Stĺpec12954" dataDxfId="4046"/>
    <tableColumn id="12955" xr3:uid="{608956DF-FCD6-436B-A967-C0423AD69C2F}" name="Stĺpec12955" dataDxfId="4045"/>
    <tableColumn id="12956" xr3:uid="{AAED2D3F-74F1-4C4A-8938-BF762FBCC777}" name="Stĺpec12956" dataDxfId="4044"/>
    <tableColumn id="12957" xr3:uid="{92C462A6-7826-497E-BF51-D0AEEEB5D633}" name="Stĺpec12957" dataDxfId="4043"/>
    <tableColumn id="12958" xr3:uid="{95A9E3E7-9C1E-4215-A2E8-B64A238E4515}" name="Stĺpec12958" dataDxfId="4042"/>
    <tableColumn id="12959" xr3:uid="{975D90E3-C4F3-405C-93AC-B4DCAC8443E7}" name="Stĺpec12959" dataDxfId="4041"/>
    <tableColumn id="12960" xr3:uid="{E38F2744-97FD-4098-8D51-A758A34C5E40}" name="Stĺpec12960" dataDxfId="4040"/>
    <tableColumn id="12961" xr3:uid="{9998CD8E-6369-4DCE-A215-4B9AA0937CF3}" name="Stĺpec12961" dataDxfId="4039"/>
    <tableColumn id="12962" xr3:uid="{8E4A9904-7662-4B0A-87A3-88A1565BC09D}" name="Stĺpec12962" dataDxfId="4038"/>
    <tableColumn id="12963" xr3:uid="{C3236917-97D3-4AE7-83E0-D718FDB77382}" name="Stĺpec12963" dataDxfId="4037"/>
    <tableColumn id="12964" xr3:uid="{F777B901-A469-492C-A1A9-07F211489E1F}" name="Stĺpec12964" dataDxfId="4036"/>
    <tableColumn id="12965" xr3:uid="{54C346B3-3A9F-4413-9892-CDF706DC3E71}" name="Stĺpec12965" dataDxfId="4035"/>
    <tableColumn id="12966" xr3:uid="{E56EC6C7-2880-4C31-9060-650E8E89CAD0}" name="Stĺpec12966" dataDxfId="4034"/>
    <tableColumn id="12967" xr3:uid="{72A17DB2-EC89-4C7A-86E3-824D2DAD0A3F}" name="Stĺpec12967" dataDxfId="4033"/>
    <tableColumn id="12968" xr3:uid="{48F10F68-3CD1-47C0-AFA0-50D32BCD6EF0}" name="Stĺpec12968" dataDxfId="4032"/>
    <tableColumn id="12969" xr3:uid="{D907BDC1-7708-4DA7-9138-487CC3C51965}" name="Stĺpec12969" dataDxfId="4031"/>
    <tableColumn id="12970" xr3:uid="{5D2ADB75-F505-4B1C-A56B-501F43F70912}" name="Stĺpec12970" dataDxfId="4030"/>
    <tableColumn id="12971" xr3:uid="{F78E9CAD-EF13-43C7-B392-91061D48CF6D}" name="Stĺpec12971" dataDxfId="4029"/>
    <tableColumn id="12972" xr3:uid="{E2383C91-1677-4BF3-837B-00F767D06DAA}" name="Stĺpec12972" dataDxfId="4028"/>
    <tableColumn id="12973" xr3:uid="{1195341B-7CA5-451C-A65B-6942EA298092}" name="Stĺpec12973" dataDxfId="4027"/>
    <tableColumn id="12974" xr3:uid="{394610D2-8049-4480-8D18-677A4B21B21F}" name="Stĺpec12974" dataDxfId="4026"/>
    <tableColumn id="12975" xr3:uid="{8D4534E9-9ED8-4EEE-BB88-09310DB2BE8D}" name="Stĺpec12975" dataDxfId="4025"/>
    <tableColumn id="12976" xr3:uid="{DCF2CAE7-DAED-4BB7-AE97-9AB6A6F9B9FB}" name="Stĺpec12976" dataDxfId="4024"/>
    <tableColumn id="12977" xr3:uid="{387D95F1-C4E7-410C-99D6-EEEAAB7CE039}" name="Stĺpec12977" dataDxfId="4023"/>
    <tableColumn id="12978" xr3:uid="{B70FD95D-AAEA-44A6-A58B-DBADBD2F9B43}" name="Stĺpec12978" dataDxfId="4022"/>
    <tableColumn id="12979" xr3:uid="{11A4742C-15FF-49A1-B591-8F48404E4267}" name="Stĺpec12979" dataDxfId="4021"/>
    <tableColumn id="12980" xr3:uid="{4ACDA08F-F755-4DC1-BDE8-0F9960DB7DF0}" name="Stĺpec12980" dataDxfId="4020"/>
    <tableColumn id="12981" xr3:uid="{D14C4556-2750-48B0-94A1-5BBEFBC28B52}" name="Stĺpec12981" dataDxfId="4019"/>
    <tableColumn id="12982" xr3:uid="{40B20B40-9970-4D76-9716-086D4A17FC7F}" name="Stĺpec12982" dataDxfId="4018"/>
    <tableColumn id="12983" xr3:uid="{3B5B3E3F-22CE-4914-B36D-F5103DD42A9F}" name="Stĺpec12983" dataDxfId="4017"/>
    <tableColumn id="12984" xr3:uid="{7D2FC63C-413C-4808-B9D5-CBBA8652194F}" name="Stĺpec12984" dataDxfId="4016"/>
    <tableColumn id="12985" xr3:uid="{E6E193CE-DA29-4D8F-BC35-1DC3A39902DF}" name="Stĺpec12985" dataDxfId="4015"/>
    <tableColumn id="12986" xr3:uid="{F99F296C-2B82-41CF-BD1D-96B8667D0AFF}" name="Stĺpec12986" dataDxfId="4014"/>
    <tableColumn id="12987" xr3:uid="{7BCA3245-6710-41E8-89A3-705241DF1D04}" name="Stĺpec12987" dataDxfId="4013"/>
    <tableColumn id="12988" xr3:uid="{C57C8250-B81C-4D01-9834-61CCC6B15130}" name="Stĺpec12988" dataDxfId="4012"/>
    <tableColumn id="12989" xr3:uid="{A448A7D4-0B7B-4BA8-8497-DA72C1AB0697}" name="Stĺpec12989" dataDxfId="4011"/>
    <tableColumn id="12990" xr3:uid="{B748AB7F-9A27-494C-8AD3-47973E1A46B3}" name="Stĺpec12990" dataDxfId="4010"/>
    <tableColumn id="12991" xr3:uid="{81DF1585-9068-4075-B1AB-FD92F264F4D8}" name="Stĺpec12991" dataDxfId="4009"/>
    <tableColumn id="12992" xr3:uid="{EF493209-D13A-46A1-B2C2-1FCC36EFC636}" name="Stĺpec12992" dataDxfId="4008"/>
    <tableColumn id="12993" xr3:uid="{EDD960EE-C4FD-4246-9AD3-636DF8A6F330}" name="Stĺpec12993" dataDxfId="4007"/>
    <tableColumn id="12994" xr3:uid="{B701C5E8-72DD-47E3-B1DB-9A958043470E}" name="Stĺpec12994" dataDxfId="4006"/>
    <tableColumn id="12995" xr3:uid="{05BD8400-CB04-45DA-ACA0-5DC48E715AA1}" name="Stĺpec12995" dataDxfId="4005"/>
    <tableColumn id="12996" xr3:uid="{98C68121-3CE2-4DE8-9056-C79884486D59}" name="Stĺpec12996" dataDxfId="4004"/>
    <tableColumn id="12997" xr3:uid="{0F7816A6-6857-4879-A1F1-A75652960F26}" name="Stĺpec12997" dataDxfId="4003"/>
    <tableColumn id="12998" xr3:uid="{CE26F601-9422-4281-9045-1384A553D125}" name="Stĺpec12998" dataDxfId="4002"/>
    <tableColumn id="12999" xr3:uid="{9E00E815-2435-42FA-B8EF-C679671F6A6F}" name="Stĺpec12999" dataDxfId="4001"/>
    <tableColumn id="13000" xr3:uid="{31445DF1-53EA-4025-86F2-E1B71D397DDE}" name="Stĺpec13000" dataDxfId="4000"/>
    <tableColumn id="13001" xr3:uid="{5245F605-8660-46E9-976A-A4E1313CABCF}" name="Stĺpec13001" dataDxfId="3999"/>
    <tableColumn id="13002" xr3:uid="{F4AF7AD9-30A7-4943-93E1-45E3277393BB}" name="Stĺpec13002" dataDxfId="3998"/>
    <tableColumn id="13003" xr3:uid="{ACF4800E-A65A-404D-9327-536086B02208}" name="Stĺpec13003" dataDxfId="3997"/>
    <tableColumn id="13004" xr3:uid="{C05DCCE2-F9A0-4FEE-9591-AC6FEA21FB31}" name="Stĺpec13004" dataDxfId="3996"/>
    <tableColumn id="13005" xr3:uid="{6C75994C-1BEA-4F4A-A331-EB8A058BD73B}" name="Stĺpec13005" dataDxfId="3995"/>
    <tableColumn id="13006" xr3:uid="{FFC68C9D-CE07-41FD-A075-52EB743D4D3F}" name="Stĺpec13006" dataDxfId="3994"/>
    <tableColumn id="13007" xr3:uid="{ADF78F29-BC9A-4260-BACB-87442066FB1C}" name="Stĺpec13007" dataDxfId="3993"/>
    <tableColumn id="13008" xr3:uid="{9672E2DA-5E43-453D-8980-FEEAEEB24F3A}" name="Stĺpec13008" dataDxfId="3992"/>
    <tableColumn id="13009" xr3:uid="{30D4411E-7849-47C9-841C-8CF2954D676D}" name="Stĺpec13009" dataDxfId="3991"/>
    <tableColumn id="13010" xr3:uid="{728BA677-F8F4-419D-96E5-98A731A4AE6D}" name="Stĺpec13010" dataDxfId="3990"/>
    <tableColumn id="13011" xr3:uid="{251AA419-4276-4A8D-BC9E-BFF5B1387594}" name="Stĺpec13011" dataDxfId="3989"/>
    <tableColumn id="13012" xr3:uid="{3476C445-9EA2-48BF-ACF5-BD719C5E5CE7}" name="Stĺpec13012" dataDxfId="3988"/>
    <tableColumn id="13013" xr3:uid="{0E86AA76-1FEA-450F-BF2D-302646040ACF}" name="Stĺpec13013" dataDxfId="3987"/>
    <tableColumn id="13014" xr3:uid="{4BDABD92-1CA7-4331-9E0E-8F942BD8739C}" name="Stĺpec13014" dataDxfId="3986"/>
    <tableColumn id="13015" xr3:uid="{4ED04D66-9F89-4022-AE51-13D1D04C8E5E}" name="Stĺpec13015" dataDxfId="3985"/>
    <tableColumn id="13016" xr3:uid="{F454805D-02E8-45DE-8B58-E5CE5CE0B0CB}" name="Stĺpec13016" dataDxfId="3984"/>
    <tableColumn id="13017" xr3:uid="{1BB62252-9078-4D0A-BC15-912532280C50}" name="Stĺpec13017" dataDxfId="3983"/>
    <tableColumn id="13018" xr3:uid="{173C686E-2434-4BBB-9482-B1B7B0C6492C}" name="Stĺpec13018" dataDxfId="3982"/>
    <tableColumn id="13019" xr3:uid="{6D5D494F-7343-4E12-988B-45C6AE3ECBA4}" name="Stĺpec13019" dataDxfId="3981"/>
    <tableColumn id="13020" xr3:uid="{09EDC944-68A2-4EA7-9341-15608274529B}" name="Stĺpec13020" dataDxfId="3980"/>
    <tableColumn id="13021" xr3:uid="{D062F4AD-612E-48D8-9A52-F03C46F29DFD}" name="Stĺpec13021" dataDxfId="3979"/>
    <tableColumn id="13022" xr3:uid="{0BC3C20C-A716-40C8-9C0A-708D88850C81}" name="Stĺpec13022" dataDxfId="3978"/>
    <tableColumn id="13023" xr3:uid="{1746E3E5-D64C-4C24-BD38-B94C5644C582}" name="Stĺpec13023" dataDxfId="3977"/>
    <tableColumn id="13024" xr3:uid="{FB1E42D4-0429-4671-96CB-A09032420B56}" name="Stĺpec13024" dataDxfId="3976"/>
    <tableColumn id="13025" xr3:uid="{A322EB46-F38B-44AF-A5A3-C9DE7BD5947E}" name="Stĺpec13025" dataDxfId="3975"/>
    <tableColumn id="13026" xr3:uid="{70807E04-D4D0-4A1B-A0C0-E34048B00880}" name="Stĺpec13026" dataDxfId="3974"/>
    <tableColumn id="13027" xr3:uid="{92BBD2A7-A773-408C-887E-842A5A30F1BA}" name="Stĺpec13027" dataDxfId="3973"/>
    <tableColumn id="13028" xr3:uid="{882EC34C-A28C-4583-B9B7-71B78ADF8E00}" name="Stĺpec13028" dataDxfId="3972"/>
    <tableColumn id="13029" xr3:uid="{8EEB3001-CDFE-4E5D-BD7E-018734DC3BF4}" name="Stĺpec13029" dataDxfId="3971"/>
    <tableColumn id="13030" xr3:uid="{2A3355F2-5277-49D5-BCC4-86B32A9B090C}" name="Stĺpec13030" dataDxfId="3970"/>
    <tableColumn id="13031" xr3:uid="{B08335DD-BEA0-47F4-AB87-938D221F4142}" name="Stĺpec13031" dataDxfId="3969"/>
    <tableColumn id="13032" xr3:uid="{7E525B8E-8629-40DD-8890-9CD278D97778}" name="Stĺpec13032" dataDxfId="3968"/>
    <tableColumn id="13033" xr3:uid="{FB8D01A8-2ABC-43D0-940C-559A977CC8A4}" name="Stĺpec13033" dataDxfId="3967"/>
    <tableColumn id="13034" xr3:uid="{CD2B94A2-E428-454D-A318-C027638C0B6D}" name="Stĺpec13034" dataDxfId="3966"/>
    <tableColumn id="13035" xr3:uid="{7D13C40A-09FD-4C7E-838F-572E6AE6E873}" name="Stĺpec13035" dataDxfId="3965"/>
    <tableColumn id="13036" xr3:uid="{C7157144-F7E9-42E1-9CD4-D46119E91122}" name="Stĺpec13036" dataDxfId="3964"/>
    <tableColumn id="13037" xr3:uid="{32FE5313-1B3A-423C-AFB5-22A7D88034D7}" name="Stĺpec13037" dataDxfId="3963"/>
    <tableColumn id="13038" xr3:uid="{2130F050-EC66-4D02-BCAE-58344DEDC130}" name="Stĺpec13038" dataDxfId="3962"/>
    <tableColumn id="13039" xr3:uid="{5A208A6B-3C8C-4AAA-B36D-B68C55F9C135}" name="Stĺpec13039" dataDxfId="3961"/>
    <tableColumn id="13040" xr3:uid="{F2B51B9C-0E97-41AC-94D3-6B1541631686}" name="Stĺpec13040" dataDxfId="3960"/>
    <tableColumn id="13041" xr3:uid="{6C197060-C65C-440A-82A2-5FCE30BB58DF}" name="Stĺpec13041" dataDxfId="3959"/>
    <tableColumn id="13042" xr3:uid="{690DBC7D-2473-4C1A-B8DC-491C34F0C939}" name="Stĺpec13042" dataDxfId="3958"/>
    <tableColumn id="13043" xr3:uid="{F10B1657-8623-48D3-BFED-3B46F9080AAB}" name="Stĺpec13043" dataDxfId="3957"/>
    <tableColumn id="13044" xr3:uid="{CCD4E976-42CC-4947-A7B3-705393047EF8}" name="Stĺpec13044" dataDxfId="3956"/>
    <tableColumn id="13045" xr3:uid="{B54BBD68-582C-418E-8C85-D152317AAB9D}" name="Stĺpec13045" dataDxfId="3955"/>
    <tableColumn id="13046" xr3:uid="{E8B66AB2-862C-4943-9A6B-559CB058451F}" name="Stĺpec13046" dataDxfId="3954"/>
    <tableColumn id="13047" xr3:uid="{4CF6A681-8A17-4D13-B812-2BB3F85C5EB9}" name="Stĺpec13047" dataDxfId="3953"/>
    <tableColumn id="13048" xr3:uid="{1CE8942D-3259-4887-B51F-BDFA81A115DA}" name="Stĺpec13048" dataDxfId="3952"/>
    <tableColumn id="13049" xr3:uid="{3C228180-4BAE-4F59-8456-2AC82C15387C}" name="Stĺpec13049" dataDxfId="3951"/>
    <tableColumn id="13050" xr3:uid="{03F4C451-0D14-4612-A467-F1DC998929B8}" name="Stĺpec13050" dataDxfId="3950"/>
    <tableColumn id="13051" xr3:uid="{C9E7FC69-1FC8-4F1B-BFE7-1A51F1566139}" name="Stĺpec13051" dataDxfId="3949"/>
    <tableColumn id="13052" xr3:uid="{1FB8E90F-4317-4417-BBFD-869F018B1CA8}" name="Stĺpec13052" dataDxfId="3948"/>
    <tableColumn id="13053" xr3:uid="{F62212CA-6085-470F-B96C-41A1AF06ECC2}" name="Stĺpec13053" dataDxfId="3947"/>
    <tableColumn id="13054" xr3:uid="{B26C1944-2AC7-40AD-A872-BBF6AFCBCB64}" name="Stĺpec13054" dataDxfId="3946"/>
    <tableColumn id="13055" xr3:uid="{87208741-5B08-494D-A34D-1E969C343243}" name="Stĺpec13055" dataDxfId="3945"/>
    <tableColumn id="13056" xr3:uid="{0001DB28-5CA8-4F43-BC2D-96CDFE46934C}" name="Stĺpec13056" dataDxfId="3944"/>
    <tableColumn id="13057" xr3:uid="{65719BC6-4819-40C5-923D-7635C365DDCB}" name="Stĺpec13057" dataDxfId="3943"/>
    <tableColumn id="13058" xr3:uid="{26028704-FC6B-4595-BD48-983CDAA63F06}" name="Stĺpec13058" dataDxfId="3942"/>
    <tableColumn id="13059" xr3:uid="{5AE71397-4C04-4D5F-A3DD-9BCF977809C4}" name="Stĺpec13059" dataDxfId="3941"/>
    <tableColumn id="13060" xr3:uid="{677C69BC-1F36-4B2C-BD1A-C4633F41E0A2}" name="Stĺpec13060" dataDxfId="3940"/>
    <tableColumn id="13061" xr3:uid="{B8B599CE-F3F6-445B-97D8-F60DAB148DDB}" name="Stĺpec13061" dataDxfId="3939"/>
    <tableColumn id="13062" xr3:uid="{9A235135-E74A-4548-A775-B4C1EC419D21}" name="Stĺpec13062" dataDxfId="3938"/>
    <tableColumn id="13063" xr3:uid="{E0A95846-9C5C-4987-87C1-F9FCCA02139D}" name="Stĺpec13063" dataDxfId="3937"/>
    <tableColumn id="13064" xr3:uid="{6CB06EC2-81D0-4340-8867-FA6F8818CA20}" name="Stĺpec13064" dataDxfId="3936"/>
    <tableColumn id="13065" xr3:uid="{35CE8395-4E69-48AD-BF61-BF057D90A50A}" name="Stĺpec13065" dataDxfId="3935"/>
    <tableColumn id="13066" xr3:uid="{E1635FC6-2B36-44FD-AAB4-87FB432C5D11}" name="Stĺpec13066" dataDxfId="3934"/>
    <tableColumn id="13067" xr3:uid="{0AECE432-A9B3-4542-AEB1-B63B307F555D}" name="Stĺpec13067" dataDxfId="3933"/>
    <tableColumn id="13068" xr3:uid="{79138525-16F2-4A56-A097-55600ED63CFD}" name="Stĺpec13068" dataDxfId="3932"/>
    <tableColumn id="13069" xr3:uid="{EE912FB1-7946-46A8-837A-40226078AE87}" name="Stĺpec13069" dataDxfId="3931"/>
    <tableColumn id="13070" xr3:uid="{3387C67F-041F-4C87-8C30-5C718EAB991E}" name="Stĺpec13070" dataDxfId="3930"/>
    <tableColumn id="13071" xr3:uid="{496E38C3-712C-42B2-993B-DD383B8AEE7A}" name="Stĺpec13071" dataDxfId="3929"/>
    <tableColumn id="13072" xr3:uid="{6C49F328-32BD-47E8-8DAD-AF7185362EEB}" name="Stĺpec13072" dataDxfId="3928"/>
    <tableColumn id="13073" xr3:uid="{0509ECA6-38EC-4DCA-BA73-2883BF5D8696}" name="Stĺpec13073" dataDxfId="3927"/>
    <tableColumn id="13074" xr3:uid="{A486EEF2-B14D-44C0-8FC2-A23362BC3ADF}" name="Stĺpec13074" dataDxfId="3926"/>
    <tableColumn id="13075" xr3:uid="{A33B3544-2547-46A5-9063-E040ADC37147}" name="Stĺpec13075" dataDxfId="3925"/>
    <tableColumn id="13076" xr3:uid="{1D7A998A-D498-4C3D-98DB-30AC163BA121}" name="Stĺpec13076" dataDxfId="3924"/>
    <tableColumn id="13077" xr3:uid="{DD989EA8-5975-40BF-8A12-74DE840E74A3}" name="Stĺpec13077" dataDxfId="3923"/>
    <tableColumn id="13078" xr3:uid="{AF1A4ECD-1D2C-4DE3-A245-7FAD94721D3E}" name="Stĺpec13078" dataDxfId="3922"/>
    <tableColumn id="13079" xr3:uid="{F6772491-93F7-4FD2-9098-B587775F64C6}" name="Stĺpec13079" dataDxfId="3921"/>
    <tableColumn id="13080" xr3:uid="{EF6F9636-713C-4DB5-97BE-FBBE239CE558}" name="Stĺpec13080" dataDxfId="3920"/>
    <tableColumn id="13081" xr3:uid="{3CB09E81-C157-4492-A73F-702995BB2E20}" name="Stĺpec13081" dataDxfId="3919"/>
    <tableColumn id="13082" xr3:uid="{6E7CD992-CCF0-491C-87C7-BACEE7E1E8FF}" name="Stĺpec13082" dataDxfId="3918"/>
    <tableColumn id="13083" xr3:uid="{71F41E05-E72E-4037-9E06-101A617864C2}" name="Stĺpec13083" dataDxfId="3917"/>
    <tableColumn id="13084" xr3:uid="{4D1BA821-450F-4CE6-BB15-3A36305757CE}" name="Stĺpec13084" dataDxfId="3916"/>
    <tableColumn id="13085" xr3:uid="{5AC9D739-3309-403A-A5B9-F4EECEBC8786}" name="Stĺpec13085" dataDxfId="3915"/>
    <tableColumn id="13086" xr3:uid="{E678FF89-67FF-4EF1-969F-2B05633277B9}" name="Stĺpec13086" dataDxfId="3914"/>
    <tableColumn id="13087" xr3:uid="{A14C3700-F326-43E9-8A60-B14F5827A55E}" name="Stĺpec13087" dataDxfId="3913"/>
    <tableColumn id="13088" xr3:uid="{F9BC3DCA-DE55-4B8C-ABBE-E05EA3C0E6F6}" name="Stĺpec13088" dataDxfId="3912"/>
    <tableColumn id="13089" xr3:uid="{F2D780EA-780E-4839-A10F-1BC161C55604}" name="Stĺpec13089" dataDxfId="3911"/>
    <tableColumn id="13090" xr3:uid="{B46594F0-DAB7-40B8-A49E-CDB425E55921}" name="Stĺpec13090" dataDxfId="3910"/>
    <tableColumn id="13091" xr3:uid="{39E8E33B-FC44-4E68-AB24-84CD34DE886A}" name="Stĺpec13091" dataDxfId="3909"/>
    <tableColumn id="13092" xr3:uid="{E95618EB-B83A-4A7D-8511-846A213ECC94}" name="Stĺpec13092" dataDxfId="3908"/>
    <tableColumn id="13093" xr3:uid="{029015D1-0CA3-42D3-90A1-949B93A35536}" name="Stĺpec13093" dataDxfId="3907"/>
    <tableColumn id="13094" xr3:uid="{E0EE411C-B6F1-4DD7-9B7C-7D1BAF466263}" name="Stĺpec13094" dataDxfId="3906"/>
    <tableColumn id="13095" xr3:uid="{C0125BBB-8F24-4FC9-BEF0-B07CD8239266}" name="Stĺpec13095" dataDxfId="3905"/>
    <tableColumn id="13096" xr3:uid="{353BD2FA-9CB0-48B2-B2CA-5DE811CD8A16}" name="Stĺpec13096" dataDxfId="3904"/>
    <tableColumn id="13097" xr3:uid="{71EB9D36-CBB9-4E3E-918B-23785DF071DF}" name="Stĺpec13097" dataDxfId="3903"/>
    <tableColumn id="13098" xr3:uid="{5CCA4A87-5EE4-4DD1-96A9-146E5AC0C273}" name="Stĺpec13098" dataDxfId="3902"/>
    <tableColumn id="13099" xr3:uid="{0F039F94-A616-40DD-ACE1-EE419597292D}" name="Stĺpec13099" dataDxfId="3901"/>
    <tableColumn id="13100" xr3:uid="{33FB7B92-7FC0-48AB-8E44-D5780C36BCD0}" name="Stĺpec13100" dataDxfId="3900"/>
    <tableColumn id="13101" xr3:uid="{007426B2-8CA8-430A-B09F-10B6B5B6F4C0}" name="Stĺpec13101" dataDxfId="3899"/>
    <tableColumn id="13102" xr3:uid="{2751FFE8-DFF7-418D-831C-CB9AD39284B1}" name="Stĺpec13102" dataDxfId="3898"/>
    <tableColumn id="13103" xr3:uid="{D5446A49-5EF3-4837-87F3-DDE93E808CB8}" name="Stĺpec13103" dataDxfId="3897"/>
    <tableColumn id="13104" xr3:uid="{9B55A93E-6C67-44DB-ADC1-184A3E7E5B2C}" name="Stĺpec13104" dataDxfId="3896"/>
    <tableColumn id="13105" xr3:uid="{B2FE208D-E774-48D6-ACC3-518CEEEFEF78}" name="Stĺpec13105" dataDxfId="3895"/>
    <tableColumn id="13106" xr3:uid="{2B2C0348-15C4-48C1-ADF9-2321F5DEBA80}" name="Stĺpec13106" dataDxfId="3894"/>
    <tableColumn id="13107" xr3:uid="{03C3CF2E-B182-47F6-B1BF-8302A8B6AA7B}" name="Stĺpec13107" dataDxfId="3893"/>
    <tableColumn id="13108" xr3:uid="{F4C16684-3C4D-48A4-B267-80023E71A225}" name="Stĺpec13108" dataDxfId="3892"/>
    <tableColumn id="13109" xr3:uid="{DBF8D400-B77F-48EF-B193-3747387FF303}" name="Stĺpec13109" dataDxfId="3891"/>
    <tableColumn id="13110" xr3:uid="{BAB23E97-0F65-4A08-A370-130316A13BD6}" name="Stĺpec13110" dataDxfId="3890"/>
    <tableColumn id="13111" xr3:uid="{158E2D89-E01A-40F2-B3F7-3CEDEC91675E}" name="Stĺpec13111" dataDxfId="3889"/>
    <tableColumn id="13112" xr3:uid="{8B6B4729-7C1B-4764-B925-B736AAF611E9}" name="Stĺpec13112" dataDxfId="3888"/>
    <tableColumn id="13113" xr3:uid="{9D0FF1B2-CD94-4B41-9741-D7BFAF9686CD}" name="Stĺpec13113" dataDxfId="3887"/>
    <tableColumn id="13114" xr3:uid="{03FE3EAB-9596-4DE0-9CC0-3A04C816B60A}" name="Stĺpec13114" dataDxfId="3886"/>
    <tableColumn id="13115" xr3:uid="{2575B217-9C8C-482D-8892-912BC05DE4AC}" name="Stĺpec13115" dataDxfId="3885"/>
    <tableColumn id="13116" xr3:uid="{50D02782-9DD0-40B4-93AA-F9072DADCB7A}" name="Stĺpec13116" dataDxfId="3884"/>
    <tableColumn id="13117" xr3:uid="{19EE33F6-B5E8-4F34-B26B-6085DC587FE5}" name="Stĺpec13117" dataDxfId="3883"/>
    <tableColumn id="13118" xr3:uid="{624158C0-20D6-4F00-BD2C-9827B39E769D}" name="Stĺpec13118" dataDxfId="3882"/>
    <tableColumn id="13119" xr3:uid="{20985148-AD11-457B-8E38-3CB4DB7E889A}" name="Stĺpec13119" dataDxfId="3881"/>
    <tableColumn id="13120" xr3:uid="{9D70C686-3676-4867-8430-73E635672D5A}" name="Stĺpec13120" dataDxfId="3880"/>
    <tableColumn id="13121" xr3:uid="{C394E6B8-E8FA-48DA-80B9-80B9EF61D8E1}" name="Stĺpec13121" dataDxfId="3879"/>
    <tableColumn id="13122" xr3:uid="{53290955-BC4C-4C7D-8E82-0B604DD347A0}" name="Stĺpec13122" dataDxfId="3878"/>
    <tableColumn id="13123" xr3:uid="{E16176CD-34A5-4B2C-87B5-53740CA264A2}" name="Stĺpec13123" dataDxfId="3877"/>
    <tableColumn id="13124" xr3:uid="{CB1EF8F3-33D0-4659-BF79-F9DE96D984F2}" name="Stĺpec13124" dataDxfId="3876"/>
    <tableColumn id="13125" xr3:uid="{734EF314-6D5B-4301-81CF-C8E164829407}" name="Stĺpec13125" dataDxfId="3875"/>
    <tableColumn id="13126" xr3:uid="{1214010F-1A0D-489B-9581-4BCC9B27EAD9}" name="Stĺpec13126" dataDxfId="3874"/>
    <tableColumn id="13127" xr3:uid="{FE84B333-7729-4ED4-8429-40E9CC9A7A40}" name="Stĺpec13127" dataDxfId="3873"/>
    <tableColumn id="13128" xr3:uid="{83A9D649-7898-4332-A2D3-E75C2EEF1679}" name="Stĺpec13128" dataDxfId="3872"/>
    <tableColumn id="13129" xr3:uid="{3535CCE2-07A1-4708-857A-F2B9E843A356}" name="Stĺpec13129" dataDxfId="3871"/>
    <tableColumn id="13130" xr3:uid="{A3D77CAC-E26B-4577-A4FD-4E840785FB83}" name="Stĺpec13130" dataDxfId="3870"/>
    <tableColumn id="13131" xr3:uid="{AB22D791-6B5D-4892-83E5-09E8BC871D22}" name="Stĺpec13131" dataDxfId="3869"/>
    <tableColumn id="13132" xr3:uid="{3E9F8A27-19F8-41FE-8210-5F035CFDB7ED}" name="Stĺpec13132" dataDxfId="3868"/>
    <tableColumn id="13133" xr3:uid="{6006DE42-99DB-42DE-BF98-B86812DFE046}" name="Stĺpec13133" dataDxfId="3867"/>
    <tableColumn id="13134" xr3:uid="{4A48AD68-68CF-4443-B41F-3E17F84A7B4A}" name="Stĺpec13134" dataDxfId="3866"/>
    <tableColumn id="13135" xr3:uid="{13E6EA3A-62E2-4AA6-9883-36B014FF1CC4}" name="Stĺpec13135" dataDxfId="3865"/>
    <tableColumn id="13136" xr3:uid="{824ADD7F-213D-49FF-B97B-BF92E5A293F4}" name="Stĺpec13136" dataDxfId="3864"/>
    <tableColumn id="13137" xr3:uid="{CD920CC0-793C-4B36-A18A-CD0706B3A62F}" name="Stĺpec13137" dataDxfId="3863"/>
    <tableColumn id="13138" xr3:uid="{7E798265-B56E-430A-9846-ED10310B5898}" name="Stĺpec13138" dataDxfId="3862"/>
    <tableColumn id="13139" xr3:uid="{FEF6C8C2-27F5-4479-BF32-B3B943C4CA34}" name="Stĺpec13139" dataDxfId="3861"/>
    <tableColumn id="13140" xr3:uid="{BDF7711B-D5E6-4072-9BB5-612BE1F8B3F1}" name="Stĺpec13140" dataDxfId="3860"/>
    <tableColumn id="13141" xr3:uid="{E3EB8EAD-46B7-49EA-A642-21CA61B0FCCD}" name="Stĺpec13141" dataDxfId="3859"/>
    <tableColumn id="13142" xr3:uid="{EEB87164-09C0-4AEB-8855-8C011859417A}" name="Stĺpec13142" dataDxfId="3858"/>
    <tableColumn id="13143" xr3:uid="{811F859A-FADE-4580-8CE5-78EAE711A78E}" name="Stĺpec13143" dataDxfId="3857"/>
    <tableColumn id="13144" xr3:uid="{DC735F92-24DA-46D1-958F-C907DF7907DB}" name="Stĺpec13144" dataDxfId="3856"/>
    <tableColumn id="13145" xr3:uid="{9B11FBBF-EFF4-4779-AE47-44BD8268D65F}" name="Stĺpec13145" dataDxfId="3855"/>
    <tableColumn id="13146" xr3:uid="{BDFDAE4A-E33E-49CA-929F-9E8051B7A048}" name="Stĺpec13146" dataDxfId="3854"/>
    <tableColumn id="13147" xr3:uid="{F3E3D9E5-2778-4DB3-B0C6-B801CFD40E65}" name="Stĺpec13147" dataDxfId="3853"/>
    <tableColumn id="13148" xr3:uid="{B2B6C354-9566-4620-B5AF-88723EFA8EE5}" name="Stĺpec13148" dataDxfId="3852"/>
    <tableColumn id="13149" xr3:uid="{A17A8C88-5D29-4E4A-B786-CA0FDAD6CE32}" name="Stĺpec13149" dataDxfId="3851"/>
    <tableColumn id="13150" xr3:uid="{A0F4718B-6255-4115-867B-ABBC981947EC}" name="Stĺpec13150" dataDxfId="3850"/>
    <tableColumn id="13151" xr3:uid="{4A80985F-7604-4C23-AF8C-D2B49ADA206B}" name="Stĺpec13151" dataDxfId="3849"/>
    <tableColumn id="13152" xr3:uid="{7B590D84-3EAD-4144-B097-5176ACECD652}" name="Stĺpec13152" dataDxfId="3848"/>
    <tableColumn id="13153" xr3:uid="{6E33E730-4535-40B4-A21B-7F03EDD8AAED}" name="Stĺpec13153" dataDxfId="3847"/>
    <tableColumn id="13154" xr3:uid="{C6D2ABD9-75A1-4940-9E73-00FB1C74A61F}" name="Stĺpec13154" dataDxfId="3846"/>
    <tableColumn id="13155" xr3:uid="{7643932B-A11B-463B-B62E-132D81D84B80}" name="Stĺpec13155" dataDxfId="3845"/>
    <tableColumn id="13156" xr3:uid="{B9EAFCFB-F136-45F3-953A-476C47C2EE15}" name="Stĺpec13156" dataDxfId="3844"/>
    <tableColumn id="13157" xr3:uid="{2A734B1C-1175-4656-ACF0-48C8DE5152C1}" name="Stĺpec13157" dataDxfId="3843"/>
    <tableColumn id="13158" xr3:uid="{FF8B1B0C-F6AA-423D-944A-E2658C82A114}" name="Stĺpec13158" dataDxfId="3842"/>
    <tableColumn id="13159" xr3:uid="{6D0D2127-F249-49C2-B61B-F66BD82F1E5D}" name="Stĺpec13159" dataDxfId="3841"/>
    <tableColumn id="13160" xr3:uid="{AA0859B6-6A8B-46EA-AA14-48C509B5299D}" name="Stĺpec13160" dataDxfId="3840"/>
    <tableColumn id="13161" xr3:uid="{65318A6E-9952-419C-8867-F7BB66392FE1}" name="Stĺpec13161" dataDxfId="3839"/>
    <tableColumn id="13162" xr3:uid="{FE8D1EF1-0C0E-408F-8CFC-1A5D5984B3AE}" name="Stĺpec13162" dataDxfId="3838"/>
    <tableColumn id="13163" xr3:uid="{37E5DF65-5436-49E6-B87B-24B6D1F8DC2D}" name="Stĺpec13163" dataDxfId="3837"/>
    <tableColumn id="13164" xr3:uid="{47D62F6F-D61D-46A7-9FDA-79486867C62A}" name="Stĺpec13164" dataDxfId="3836"/>
    <tableColumn id="13165" xr3:uid="{2A5DDC54-24BE-4CCC-9CA8-9A28A2ADA5B0}" name="Stĺpec13165" dataDxfId="3835"/>
    <tableColumn id="13166" xr3:uid="{C49C1808-3CD6-4586-8EDC-F61F6AB3EDDA}" name="Stĺpec13166" dataDxfId="3834"/>
    <tableColumn id="13167" xr3:uid="{A1D9D10E-4072-4343-9B0C-7B9A616348EC}" name="Stĺpec13167" dataDxfId="3833"/>
    <tableColumn id="13168" xr3:uid="{9DD80849-A876-410A-B694-9F20915CCDA2}" name="Stĺpec13168" dataDxfId="3832"/>
    <tableColumn id="13169" xr3:uid="{DE2BE002-D9C5-43BE-ABB3-E385C9970953}" name="Stĺpec13169" dataDxfId="3831"/>
    <tableColumn id="13170" xr3:uid="{E39AEE45-132F-4272-A9E7-820B19896410}" name="Stĺpec13170" dataDxfId="3830"/>
    <tableColumn id="13171" xr3:uid="{2ABC90E1-98BA-49AF-B206-FD78CC40D908}" name="Stĺpec13171" dataDxfId="3829"/>
    <tableColumn id="13172" xr3:uid="{1B8E20A8-2DDD-4EC4-9728-37D17D4DCC39}" name="Stĺpec13172" dataDxfId="3828"/>
    <tableColumn id="13173" xr3:uid="{9C5629A8-963D-4369-9958-E291FF10E01D}" name="Stĺpec13173" dataDxfId="3827"/>
    <tableColumn id="13174" xr3:uid="{A0B727D6-368F-4368-A2A5-520C3C50AE87}" name="Stĺpec13174" dataDxfId="3826"/>
    <tableColumn id="13175" xr3:uid="{71A1CAB0-B5FD-4042-B281-626ED1F917E6}" name="Stĺpec13175" dataDxfId="3825"/>
    <tableColumn id="13176" xr3:uid="{32B6B452-402E-4F81-8E04-687AB2CE2380}" name="Stĺpec13176" dataDxfId="3824"/>
    <tableColumn id="13177" xr3:uid="{37956813-CC80-4319-8A27-49D5570FD1E7}" name="Stĺpec13177" dataDxfId="3823"/>
    <tableColumn id="13178" xr3:uid="{AEEA2094-3030-49D3-9ED9-9518E70AAF8A}" name="Stĺpec13178" dataDxfId="3822"/>
    <tableColumn id="13179" xr3:uid="{8315E25B-1E79-4EE3-8E2A-38C47B02E911}" name="Stĺpec13179" dataDxfId="3821"/>
    <tableColumn id="13180" xr3:uid="{CF8F77E2-64E0-4A9A-8E53-2C4B37477A10}" name="Stĺpec13180" dataDxfId="3820"/>
    <tableColumn id="13181" xr3:uid="{24562E4F-0320-4873-A1D7-705083DB0B88}" name="Stĺpec13181" dataDxfId="3819"/>
    <tableColumn id="13182" xr3:uid="{E4FD1220-6437-4E01-AE86-9B2C065F2B25}" name="Stĺpec13182" dataDxfId="3818"/>
    <tableColumn id="13183" xr3:uid="{B752C980-6FB5-4EF6-83E1-C4BC996A5D47}" name="Stĺpec13183" dataDxfId="3817"/>
    <tableColumn id="13184" xr3:uid="{6CBDAE41-86EA-4117-9763-42C3AAEE73B7}" name="Stĺpec13184" dataDxfId="3816"/>
    <tableColumn id="13185" xr3:uid="{008F0F35-29DB-4FF5-8B3B-2AE9CEA73769}" name="Stĺpec13185" dataDxfId="3815"/>
    <tableColumn id="13186" xr3:uid="{D5218DE0-73AC-422D-B4B1-46FD00484913}" name="Stĺpec13186" dataDxfId="3814"/>
    <tableColumn id="13187" xr3:uid="{9EC237C3-25AA-4E76-95A3-6EDAC83E5895}" name="Stĺpec13187" dataDxfId="3813"/>
    <tableColumn id="13188" xr3:uid="{89658679-491B-4B05-81C6-DA95937D5CE8}" name="Stĺpec13188" dataDxfId="3812"/>
    <tableColumn id="13189" xr3:uid="{710E42DA-B403-4B1E-862C-2D8CE93DEEBA}" name="Stĺpec13189" dataDxfId="3811"/>
    <tableColumn id="13190" xr3:uid="{61538050-CEAD-4F9E-A866-A76D1CBC9AD3}" name="Stĺpec13190" dataDxfId="3810"/>
    <tableColumn id="13191" xr3:uid="{1A1C0DD4-8177-4BF2-98B1-AFA73088B120}" name="Stĺpec13191" dataDxfId="3809"/>
    <tableColumn id="13192" xr3:uid="{7679CC1E-9274-4FAF-B927-4C3B805B432D}" name="Stĺpec13192" dataDxfId="3808"/>
    <tableColumn id="13193" xr3:uid="{68645CB6-EBE8-4AD5-9380-914E7EA12C1C}" name="Stĺpec13193" dataDxfId="3807"/>
    <tableColumn id="13194" xr3:uid="{2C1FD606-252C-4A82-8EE8-D930B6C4E888}" name="Stĺpec13194" dataDxfId="3806"/>
    <tableColumn id="13195" xr3:uid="{CED3ADC8-95A9-4772-A45C-3F97FBBBD614}" name="Stĺpec13195" dataDxfId="3805"/>
    <tableColumn id="13196" xr3:uid="{2D867417-5985-450E-9E23-368F5BBEC411}" name="Stĺpec13196" dataDxfId="3804"/>
    <tableColumn id="13197" xr3:uid="{8BF38DD3-ACEF-4E30-8BBE-392E325A35B1}" name="Stĺpec13197" dataDxfId="3803"/>
    <tableColumn id="13198" xr3:uid="{13575CE1-56D4-4729-91C5-01A3F683F2D3}" name="Stĺpec13198" dataDxfId="3802"/>
    <tableColumn id="13199" xr3:uid="{02964985-10A7-4A13-B624-1D74BA41C61D}" name="Stĺpec13199" dataDxfId="3801"/>
    <tableColumn id="13200" xr3:uid="{5FB813A1-5B04-4478-BAA0-17932EE9A91F}" name="Stĺpec13200" dataDxfId="3800"/>
    <tableColumn id="13201" xr3:uid="{AB7D9860-64F9-41EC-89A6-FEA27F9C602C}" name="Stĺpec13201" dataDxfId="3799"/>
    <tableColumn id="13202" xr3:uid="{CE16B031-C68B-4A5E-B061-923D23B8AA7E}" name="Stĺpec13202" dataDxfId="3798"/>
    <tableColumn id="13203" xr3:uid="{7C542740-598D-4AE4-9201-A451BAB3059E}" name="Stĺpec13203" dataDxfId="3797"/>
    <tableColumn id="13204" xr3:uid="{0529AC7A-0065-42E2-AFC0-A7D4F6BC3E52}" name="Stĺpec13204" dataDxfId="3796"/>
    <tableColumn id="13205" xr3:uid="{C68D1DDB-44F8-4893-97F2-30714EFAD0DE}" name="Stĺpec13205" dataDxfId="3795"/>
    <tableColumn id="13206" xr3:uid="{60E4C08E-72F6-424A-9065-2EC009EA3886}" name="Stĺpec13206" dataDxfId="3794"/>
    <tableColumn id="13207" xr3:uid="{5068E687-1847-478A-9BCE-6EC0DBF825E1}" name="Stĺpec13207" dataDxfId="3793"/>
    <tableColumn id="13208" xr3:uid="{DB8CB458-E2AF-4F73-A812-87887868156F}" name="Stĺpec13208" dataDxfId="3792"/>
    <tableColumn id="13209" xr3:uid="{40390B17-8B07-4FAA-A67F-E5A1B181B1ED}" name="Stĺpec13209" dataDxfId="3791"/>
    <tableColumn id="13210" xr3:uid="{17046E79-D1CE-4E1A-B564-05AD39BB77F1}" name="Stĺpec13210" dataDxfId="3790"/>
    <tableColumn id="13211" xr3:uid="{98050578-9BA5-4630-A05E-9984704FFA20}" name="Stĺpec13211" dataDxfId="3789"/>
    <tableColumn id="13212" xr3:uid="{B8D8016A-5B45-4EEA-BBF8-8E7428223588}" name="Stĺpec13212" dataDxfId="3788"/>
    <tableColumn id="13213" xr3:uid="{B69D7836-C928-4809-BF68-2A6BA91EA7F5}" name="Stĺpec13213" dataDxfId="3787"/>
    <tableColumn id="13214" xr3:uid="{B5BA745B-6D03-4189-AD92-8860C233466D}" name="Stĺpec13214" dataDxfId="3786"/>
    <tableColumn id="13215" xr3:uid="{89AAE1E6-41CE-42DA-9103-C40FCFE3CF44}" name="Stĺpec13215" dataDxfId="3785"/>
    <tableColumn id="13216" xr3:uid="{004613C0-A490-4EF4-ACF9-1CCB3CECF5BE}" name="Stĺpec13216" dataDxfId="3784"/>
    <tableColumn id="13217" xr3:uid="{B62A4721-52FE-4A6A-972B-D43541C766DE}" name="Stĺpec13217" dataDxfId="3783"/>
    <tableColumn id="13218" xr3:uid="{162CE60E-B7B2-4025-B07E-C4D0864E7E04}" name="Stĺpec13218" dataDxfId="3782"/>
    <tableColumn id="13219" xr3:uid="{764428EB-68C5-4241-8940-533EB2795140}" name="Stĺpec13219" dataDxfId="3781"/>
    <tableColumn id="13220" xr3:uid="{005C1B3D-75FB-48C9-AD7A-90734A4CF20C}" name="Stĺpec13220" dataDxfId="3780"/>
    <tableColumn id="13221" xr3:uid="{5993D551-FBCB-4F0B-B7A1-2276F0312444}" name="Stĺpec13221" dataDxfId="3779"/>
    <tableColumn id="13222" xr3:uid="{8B4B0A25-2CAF-4C8C-A763-AC06EFC5C6C4}" name="Stĺpec13222" dataDxfId="3778"/>
    <tableColumn id="13223" xr3:uid="{F94EBE0F-93A8-468D-BFA3-C8659D3759FC}" name="Stĺpec13223" dataDxfId="3777"/>
    <tableColumn id="13224" xr3:uid="{2F629E3C-4095-4F0A-9A3D-38AC9D3BF9DD}" name="Stĺpec13224" dataDxfId="3776"/>
    <tableColumn id="13225" xr3:uid="{3735B094-B17A-4342-AEB8-6559E97710F1}" name="Stĺpec13225" dataDxfId="3775"/>
    <tableColumn id="13226" xr3:uid="{140DF2D9-FEB6-40E8-9926-552FACE19C3B}" name="Stĺpec13226" dataDxfId="3774"/>
    <tableColumn id="13227" xr3:uid="{250BA054-0DBA-45EA-B576-06FFCBD80ACE}" name="Stĺpec13227" dataDxfId="3773"/>
    <tableColumn id="13228" xr3:uid="{38338389-B5C5-4924-BE59-B2315943EABF}" name="Stĺpec13228" dataDxfId="3772"/>
    <tableColumn id="13229" xr3:uid="{80C15FBF-1D09-4DB2-8A39-2AE14793A211}" name="Stĺpec13229" dataDxfId="3771"/>
    <tableColumn id="13230" xr3:uid="{CB77BEAC-3D0F-40A9-819B-AFBAA76DCDCB}" name="Stĺpec13230" dataDxfId="3770"/>
    <tableColumn id="13231" xr3:uid="{6656E341-7155-44AB-814B-E0A40513D9B9}" name="Stĺpec13231" dataDxfId="3769"/>
    <tableColumn id="13232" xr3:uid="{3CA4B0DB-58C6-45F9-863B-EDDB48A836D1}" name="Stĺpec13232" dataDxfId="3768"/>
    <tableColumn id="13233" xr3:uid="{CB6933E9-0201-49B4-8D80-61FBF503B13E}" name="Stĺpec13233" dataDxfId="3767"/>
    <tableColumn id="13234" xr3:uid="{FB38739C-AE6E-4FEC-83A6-BABC25CC4024}" name="Stĺpec13234" dataDxfId="3766"/>
    <tableColumn id="13235" xr3:uid="{E4027551-6788-413B-BF6E-C085BBDAAFB8}" name="Stĺpec13235" dataDxfId="3765"/>
    <tableColumn id="13236" xr3:uid="{ED19C202-C317-41EB-A3DF-00FF53B64F5D}" name="Stĺpec13236" dataDxfId="3764"/>
    <tableColumn id="13237" xr3:uid="{D1372BDB-B906-4940-92B5-2C9820494456}" name="Stĺpec13237" dataDxfId="3763"/>
    <tableColumn id="13238" xr3:uid="{7C369F8E-4D17-4BF2-8F05-7647D5CB5988}" name="Stĺpec13238" dataDxfId="3762"/>
    <tableColumn id="13239" xr3:uid="{034B3280-78C0-452C-BC64-C4AACCB146A0}" name="Stĺpec13239" dataDxfId="3761"/>
    <tableColumn id="13240" xr3:uid="{1B5D5B73-4E9A-4FBF-9FEB-7C2E05FE80BB}" name="Stĺpec13240" dataDxfId="3760"/>
    <tableColumn id="13241" xr3:uid="{D499FBDD-E150-413C-A498-A0E08B121C7F}" name="Stĺpec13241" dataDxfId="3759"/>
    <tableColumn id="13242" xr3:uid="{F00F39E6-91F2-47BB-A406-048BE3A46107}" name="Stĺpec13242" dataDxfId="3758"/>
    <tableColumn id="13243" xr3:uid="{A4C9F994-EABB-47FB-8415-09E49F02D462}" name="Stĺpec13243" dataDxfId="3757"/>
    <tableColumn id="13244" xr3:uid="{0992F148-C691-45B3-8140-757CB67D481E}" name="Stĺpec13244" dataDxfId="3756"/>
    <tableColumn id="13245" xr3:uid="{FC073726-A42B-4F8C-85B3-84D78B745C94}" name="Stĺpec13245" dataDxfId="3755"/>
    <tableColumn id="13246" xr3:uid="{2CE3ABA4-05E8-4B73-8CD9-E33E253427B1}" name="Stĺpec13246" dataDxfId="3754"/>
    <tableColumn id="13247" xr3:uid="{1D433326-B406-43C9-89DE-F5E1B251EA49}" name="Stĺpec13247" dataDxfId="3753"/>
    <tableColumn id="13248" xr3:uid="{0B512648-E4C0-47E4-BBE3-249828CB1190}" name="Stĺpec13248" dataDxfId="3752"/>
    <tableColumn id="13249" xr3:uid="{D912003B-36D1-46AC-9D7D-2702DB432D50}" name="Stĺpec13249" dataDxfId="3751"/>
    <tableColumn id="13250" xr3:uid="{988BFB9D-C716-47BA-AE0B-317867D3A8C3}" name="Stĺpec13250" dataDxfId="3750"/>
    <tableColumn id="13251" xr3:uid="{B46BC351-F94A-4DF5-8D89-9CB27CFE85D1}" name="Stĺpec13251" dataDxfId="3749"/>
    <tableColumn id="13252" xr3:uid="{A7D4C53B-4B36-4035-B20F-03124E95567A}" name="Stĺpec13252" dataDxfId="3748"/>
    <tableColumn id="13253" xr3:uid="{BFA74B1A-3349-40F4-AA8D-72857B920D0A}" name="Stĺpec13253" dataDxfId="3747"/>
    <tableColumn id="13254" xr3:uid="{8859AF00-106F-44E2-ADF6-CEF81DE8E5E2}" name="Stĺpec13254" dataDxfId="3746"/>
    <tableColumn id="13255" xr3:uid="{FA93F30E-25D6-4333-814E-73E8185919D8}" name="Stĺpec13255" dataDxfId="3745"/>
    <tableColumn id="13256" xr3:uid="{070614B1-AD50-47FD-B7FE-B3ACEF722FF9}" name="Stĺpec13256" dataDxfId="3744"/>
    <tableColumn id="13257" xr3:uid="{17AC996E-F4AC-460A-90AA-DEEB36606723}" name="Stĺpec13257" dataDxfId="3743"/>
    <tableColumn id="13258" xr3:uid="{2846FC43-55F8-4592-9D8F-1F4CB2C58292}" name="Stĺpec13258" dataDxfId="3742"/>
    <tableColumn id="13259" xr3:uid="{BEB7045F-8E7A-4E15-BFA2-C7B1F135B86B}" name="Stĺpec13259" dataDxfId="3741"/>
    <tableColumn id="13260" xr3:uid="{415E4005-A673-4203-A93C-9D52A67869AF}" name="Stĺpec13260" dataDxfId="3740"/>
    <tableColumn id="13261" xr3:uid="{792BF3F8-5CB3-414F-A1BD-D49B5F035A17}" name="Stĺpec13261" dataDxfId="3739"/>
    <tableColumn id="13262" xr3:uid="{C94E34B6-DFA8-49F5-ACA7-2CC24684057F}" name="Stĺpec13262" dataDxfId="3738"/>
    <tableColumn id="13263" xr3:uid="{E3830A0B-5059-436C-A696-DFBB00F4591D}" name="Stĺpec13263" dataDxfId="3737"/>
    <tableColumn id="13264" xr3:uid="{993A417E-DD0A-43EB-81EB-55E438CE39FF}" name="Stĺpec13264" dataDxfId="3736"/>
    <tableColumn id="13265" xr3:uid="{443BF789-4FBD-46FC-9A49-CCA8DA7E65EF}" name="Stĺpec13265" dataDxfId="3735"/>
    <tableColumn id="13266" xr3:uid="{9CFBFD65-38C1-4718-BA0B-BBE80ED7D193}" name="Stĺpec13266" dataDxfId="3734"/>
    <tableColumn id="13267" xr3:uid="{66CF356A-3771-429B-8FD5-39378FA71926}" name="Stĺpec13267" dataDxfId="3733"/>
    <tableColumn id="13268" xr3:uid="{5BE0D0C0-100D-408C-BD8C-670F9295E42C}" name="Stĺpec13268" dataDxfId="3732"/>
    <tableColumn id="13269" xr3:uid="{B93A055D-16E6-493D-A6C0-7FB2A9D38477}" name="Stĺpec13269" dataDxfId="3731"/>
    <tableColumn id="13270" xr3:uid="{549DA198-B901-46BA-9DCC-64E0115B20E1}" name="Stĺpec13270" dataDxfId="3730"/>
    <tableColumn id="13271" xr3:uid="{4DA72A60-4C28-4F71-9503-E9AA2B97CAD7}" name="Stĺpec13271" dataDxfId="3729"/>
    <tableColumn id="13272" xr3:uid="{4CBF7A5B-AA3B-4890-9705-E310B6B7EC35}" name="Stĺpec13272" dataDxfId="3728"/>
    <tableColumn id="13273" xr3:uid="{D8D71255-52FD-46EA-A89E-C209A6374C8D}" name="Stĺpec13273" dataDxfId="3727"/>
    <tableColumn id="13274" xr3:uid="{FA5E22B9-706E-4E0B-8BDC-B5DCC03D543A}" name="Stĺpec13274" dataDxfId="3726"/>
    <tableColumn id="13275" xr3:uid="{D7AC0DF8-1EC1-4581-976E-10FFAD9E5269}" name="Stĺpec13275" dataDxfId="3725"/>
    <tableColumn id="13276" xr3:uid="{8395E88B-6562-48F9-8D81-8025A0587DBE}" name="Stĺpec13276" dataDxfId="3724"/>
    <tableColumn id="13277" xr3:uid="{BEA8FC24-75BD-47D7-AC23-F91E99C29DAB}" name="Stĺpec13277" dataDxfId="3723"/>
    <tableColumn id="13278" xr3:uid="{A675D8E2-8C8A-44DC-8EB6-B63CAF2B5EE7}" name="Stĺpec13278" dataDxfId="3722"/>
    <tableColumn id="13279" xr3:uid="{17CFE015-CFBC-4FA3-A8C6-4F48865C36FB}" name="Stĺpec13279" dataDxfId="3721"/>
    <tableColumn id="13280" xr3:uid="{696E39D7-EF4B-4A25-8BC8-17EC606CC061}" name="Stĺpec13280" dataDxfId="3720"/>
    <tableColumn id="13281" xr3:uid="{637E6115-DDB5-4075-988A-C9DC6C61510B}" name="Stĺpec13281" dataDxfId="3719"/>
    <tableColumn id="13282" xr3:uid="{E22100FB-986F-410E-90CD-E8BB9D9FFC39}" name="Stĺpec13282" dataDxfId="3718"/>
    <tableColumn id="13283" xr3:uid="{A685C13D-3A45-4DE4-A495-704E2EE6294C}" name="Stĺpec13283" dataDxfId="3717"/>
    <tableColumn id="13284" xr3:uid="{3558E658-B609-404F-9EE1-CF6C037D68F0}" name="Stĺpec13284" dataDxfId="3716"/>
    <tableColumn id="13285" xr3:uid="{ACEFCD15-A78C-40AF-B78C-9960AFB3DFE0}" name="Stĺpec13285" dataDxfId="3715"/>
    <tableColumn id="13286" xr3:uid="{DC0F8DA2-C90B-41AE-A8F1-7F477A5C0906}" name="Stĺpec13286" dataDxfId="3714"/>
    <tableColumn id="13287" xr3:uid="{232506DC-3C0B-43A0-AD8E-02201B342521}" name="Stĺpec13287" dataDxfId="3713"/>
    <tableColumn id="13288" xr3:uid="{A9760BC0-3527-4D3F-8989-C44306E4943A}" name="Stĺpec13288" dataDxfId="3712"/>
    <tableColumn id="13289" xr3:uid="{5B7DDA75-EB8D-4E51-9468-B504BB62A6AE}" name="Stĺpec13289" dataDxfId="3711"/>
    <tableColumn id="13290" xr3:uid="{7BEAB5A0-769E-47F7-B4C1-B0A05F3CF0A8}" name="Stĺpec13290" dataDxfId="3710"/>
    <tableColumn id="13291" xr3:uid="{5C338A3D-ED56-4612-BD90-57CD7044E5E3}" name="Stĺpec13291" dataDxfId="3709"/>
    <tableColumn id="13292" xr3:uid="{A53117EB-8A5C-4AB6-AB59-E633FD871ABC}" name="Stĺpec13292" dataDxfId="3708"/>
    <tableColumn id="13293" xr3:uid="{D4FDD46B-A43A-4844-B58B-018899141695}" name="Stĺpec13293" dataDxfId="3707"/>
    <tableColumn id="13294" xr3:uid="{B6077693-10FB-43F9-8BF6-5D86B4B7A8C9}" name="Stĺpec13294" dataDxfId="3706"/>
    <tableColumn id="13295" xr3:uid="{356ADC88-4DB3-4D34-841D-926F7812C937}" name="Stĺpec13295" dataDxfId="3705"/>
    <tableColumn id="13296" xr3:uid="{F1DA252B-7A2D-40F5-A700-F26131A9F2FF}" name="Stĺpec13296" dataDxfId="3704"/>
    <tableColumn id="13297" xr3:uid="{1D7EACD9-ABE4-4EE8-AAB0-51C5AA2E043C}" name="Stĺpec13297" dataDxfId="3703"/>
    <tableColumn id="13298" xr3:uid="{75ECF477-4BC7-4715-8734-464F631AEDFC}" name="Stĺpec13298" dataDxfId="3702"/>
    <tableColumn id="13299" xr3:uid="{F7D06D30-8B5E-4102-B5CB-41678A6EF535}" name="Stĺpec13299" dataDxfId="3701"/>
    <tableColumn id="13300" xr3:uid="{4EB666F6-3683-4211-81F0-3BA535F4B56C}" name="Stĺpec13300" dataDxfId="3700"/>
    <tableColumn id="13301" xr3:uid="{712225DF-E466-4D13-8D35-7508CD373359}" name="Stĺpec13301" dataDxfId="3699"/>
    <tableColumn id="13302" xr3:uid="{857158CB-A0BB-4346-9C81-0C2C3332F541}" name="Stĺpec13302" dataDxfId="3698"/>
    <tableColumn id="13303" xr3:uid="{1EF4A256-C4A1-4E2A-8615-505905804598}" name="Stĺpec13303" dataDxfId="3697"/>
    <tableColumn id="13304" xr3:uid="{0D202E09-EE7D-4152-A1C5-C76110523F30}" name="Stĺpec13304" dataDxfId="3696"/>
    <tableColumn id="13305" xr3:uid="{36BC314C-B8EE-4D4B-856E-25E4A5DBDCF3}" name="Stĺpec13305" dataDxfId="3695"/>
    <tableColumn id="13306" xr3:uid="{8F4C8322-919A-4CED-94DF-D78E22FCB579}" name="Stĺpec13306" dataDxfId="3694"/>
    <tableColumn id="13307" xr3:uid="{789A28AB-13D6-4682-891B-A5E539A50AD8}" name="Stĺpec13307" dataDxfId="3693"/>
    <tableColumn id="13308" xr3:uid="{D144A474-32CF-4BA3-B0F0-5BC9E50CB6EE}" name="Stĺpec13308" dataDxfId="3692"/>
    <tableColumn id="13309" xr3:uid="{7EA78FE6-C49E-4E00-8675-E7E77D2ECB0B}" name="Stĺpec13309" dataDxfId="3691"/>
    <tableColumn id="13310" xr3:uid="{BA44E4B1-5DC7-41A3-A03E-ACC7B70C406F}" name="Stĺpec13310" dataDxfId="3690"/>
    <tableColumn id="13311" xr3:uid="{A1290212-1E59-42B0-A341-56078C72F6F7}" name="Stĺpec13311" dataDxfId="3689"/>
    <tableColumn id="13312" xr3:uid="{F8B6C900-22B9-4B7E-AE7A-2E6BC269BDB4}" name="Stĺpec13312" dataDxfId="3688"/>
    <tableColumn id="13313" xr3:uid="{88717500-8B16-45BF-8F20-785762A5BBFA}" name="Stĺpec13313" dataDxfId="3687"/>
    <tableColumn id="13314" xr3:uid="{914A420B-CED7-4DD3-B5E4-843585AD3FAB}" name="Stĺpec13314" dataDxfId="3686"/>
    <tableColumn id="13315" xr3:uid="{0EA33BB2-7888-40A8-884B-864B8271EF2B}" name="Stĺpec13315" dataDxfId="3685"/>
    <tableColumn id="13316" xr3:uid="{933D8431-B75F-4F7C-B9B0-A0EFD8AF113F}" name="Stĺpec13316" dataDxfId="3684"/>
    <tableColumn id="13317" xr3:uid="{18BB5B5D-410B-4914-BCC2-D2DFB4E5DAC3}" name="Stĺpec13317" dataDxfId="3683"/>
    <tableColumn id="13318" xr3:uid="{A93E14A3-50A2-4EA1-9B34-42F92DF6BB17}" name="Stĺpec13318" dataDxfId="3682"/>
    <tableColumn id="13319" xr3:uid="{9FF4A7AD-5BDF-45DF-8337-33A7B2EC4FFB}" name="Stĺpec13319" dataDxfId="3681"/>
    <tableColumn id="13320" xr3:uid="{C0A3A3FD-ACD6-4B60-81ED-B43C070DEF79}" name="Stĺpec13320" dataDxfId="3680"/>
    <tableColumn id="13321" xr3:uid="{9C69FF7D-9097-4C1E-A744-0688BD4522FC}" name="Stĺpec13321" dataDxfId="3679"/>
    <tableColumn id="13322" xr3:uid="{725CD6CE-F157-4ED2-A8A8-DE96FF8BFDD8}" name="Stĺpec13322" dataDxfId="3678"/>
    <tableColumn id="13323" xr3:uid="{8B4A1582-0480-4EBB-8714-1CA7BB659468}" name="Stĺpec13323" dataDxfId="3677"/>
    <tableColumn id="13324" xr3:uid="{70D9A393-5878-4CB2-8E64-892122CB923C}" name="Stĺpec13324" dataDxfId="3676"/>
    <tableColumn id="13325" xr3:uid="{63070753-B9FE-4519-B152-47065250BC40}" name="Stĺpec13325" dataDxfId="3675"/>
    <tableColumn id="13326" xr3:uid="{015D1FF4-2E06-4C19-B85A-81AFBDD3D4D3}" name="Stĺpec13326" dataDxfId="3674"/>
    <tableColumn id="13327" xr3:uid="{DB1787D8-FF57-4014-8744-EB46FE4B257F}" name="Stĺpec13327" dataDxfId="3673"/>
    <tableColumn id="13328" xr3:uid="{1B615BC5-EFFE-43C4-BB88-5BCCC63A822D}" name="Stĺpec13328" dataDxfId="3672"/>
    <tableColumn id="13329" xr3:uid="{E2569E81-D8DA-4AC1-9BA7-3E97A5D558A9}" name="Stĺpec13329" dataDxfId="3671"/>
    <tableColumn id="13330" xr3:uid="{1411966A-F219-469C-A9D8-9D43127B4BBB}" name="Stĺpec13330" dataDxfId="3670"/>
    <tableColumn id="13331" xr3:uid="{87B12215-9D68-4AF1-A83F-BBA0971D7FEC}" name="Stĺpec13331" dataDxfId="3669"/>
    <tableColumn id="13332" xr3:uid="{9F289516-A074-470F-9975-1DEF42571C50}" name="Stĺpec13332" dataDxfId="3668"/>
    <tableColumn id="13333" xr3:uid="{E8FBBEC2-C0CD-4A14-B096-CBE65C7DEEF3}" name="Stĺpec13333" dataDxfId="3667"/>
    <tableColumn id="13334" xr3:uid="{56558673-D811-47D5-8D07-217D2F2B88B5}" name="Stĺpec13334" dataDxfId="3666"/>
    <tableColumn id="13335" xr3:uid="{22966052-B0AD-49D7-9DE4-7592D8628A79}" name="Stĺpec13335" dataDxfId="3665"/>
    <tableColumn id="13336" xr3:uid="{346BFC58-ECE6-4A80-BE6D-F01A569EF737}" name="Stĺpec13336" dataDxfId="3664"/>
    <tableColumn id="13337" xr3:uid="{555C4593-5AB9-4839-82F1-7DCD9C6F0B08}" name="Stĺpec13337" dataDxfId="3663"/>
    <tableColumn id="13338" xr3:uid="{9D58D0C3-899F-4858-BE3D-B1DDB62F6144}" name="Stĺpec13338" dataDxfId="3662"/>
    <tableColumn id="13339" xr3:uid="{84FB9CC4-9480-4DEE-9410-9FA045F40080}" name="Stĺpec13339" dataDxfId="3661"/>
    <tableColumn id="13340" xr3:uid="{A9CA6DBC-2EF1-4185-8806-E9601C8DB49A}" name="Stĺpec13340" dataDxfId="3660"/>
    <tableColumn id="13341" xr3:uid="{4966CE52-573A-4872-8C43-4BC153B34E1B}" name="Stĺpec13341" dataDxfId="3659"/>
    <tableColumn id="13342" xr3:uid="{53492467-D899-401D-B6AD-4B5D53C5A7C9}" name="Stĺpec13342" dataDxfId="3658"/>
    <tableColumn id="13343" xr3:uid="{94D2A741-6322-4AF2-A725-0D6033A7CE37}" name="Stĺpec13343" dataDxfId="3657"/>
    <tableColumn id="13344" xr3:uid="{8EF32F81-A25F-45FC-AE2F-3F8119FDEF32}" name="Stĺpec13344" dataDxfId="3656"/>
    <tableColumn id="13345" xr3:uid="{E4EABF4A-4C4B-4FA8-B782-1B7F59E0A554}" name="Stĺpec13345" dataDxfId="3655"/>
    <tableColumn id="13346" xr3:uid="{087DC08C-662E-41EB-8DEB-FB409467321A}" name="Stĺpec13346" dataDxfId="3654"/>
    <tableColumn id="13347" xr3:uid="{34197627-4D98-423A-A391-0F390F1AD5CE}" name="Stĺpec13347" dataDxfId="3653"/>
    <tableColumn id="13348" xr3:uid="{3E1F16A8-63C6-435D-A14C-AF011E4F722C}" name="Stĺpec13348" dataDxfId="3652"/>
    <tableColumn id="13349" xr3:uid="{A0186581-7389-4A12-BAD2-8E30A24D22EF}" name="Stĺpec13349" dataDxfId="3651"/>
    <tableColumn id="13350" xr3:uid="{D6A78908-4B43-4F80-A572-6F22DE5EA2A8}" name="Stĺpec13350" dataDxfId="3650"/>
    <tableColumn id="13351" xr3:uid="{428C1962-16C9-4734-9A57-444724ACB260}" name="Stĺpec13351" dataDxfId="3649"/>
    <tableColumn id="13352" xr3:uid="{60500758-EFF7-4FDD-BABD-FFEC491EDAC2}" name="Stĺpec13352" dataDxfId="3648"/>
    <tableColumn id="13353" xr3:uid="{9B35ED91-1C5A-4BD6-B40C-9767D392578A}" name="Stĺpec13353" dataDxfId="3647"/>
    <tableColumn id="13354" xr3:uid="{A9F1F2B4-44CF-44EF-8F07-C7CD4A8FBE52}" name="Stĺpec13354" dataDxfId="3646"/>
    <tableColumn id="13355" xr3:uid="{F744711A-343A-44A1-BA77-8D5FC9845FCA}" name="Stĺpec13355" dataDxfId="3645"/>
    <tableColumn id="13356" xr3:uid="{B26D6ADB-4128-4C94-BB45-470A42FB1DB2}" name="Stĺpec13356" dataDxfId="3644"/>
    <tableColumn id="13357" xr3:uid="{42600374-E8C7-4F5A-89CE-96AAA5362522}" name="Stĺpec13357" dataDxfId="3643"/>
    <tableColumn id="13358" xr3:uid="{CFE16976-D648-4855-87EF-F8722F13F80F}" name="Stĺpec13358" dataDxfId="3642"/>
    <tableColumn id="13359" xr3:uid="{0A0B113C-FB10-4EA4-9075-218C9B6FD846}" name="Stĺpec13359" dataDxfId="3641"/>
    <tableColumn id="13360" xr3:uid="{5FD21BA9-D87F-4D8F-97D8-F8E40A6A8BFC}" name="Stĺpec13360" dataDxfId="3640"/>
    <tableColumn id="13361" xr3:uid="{FA9687B8-98E8-4600-9915-EC28312076D0}" name="Stĺpec13361" dataDxfId="3639"/>
    <tableColumn id="13362" xr3:uid="{6CB75158-5383-4B54-B8B2-348280B65051}" name="Stĺpec13362" dataDxfId="3638"/>
    <tableColumn id="13363" xr3:uid="{895B8B6B-BEBB-4808-B37B-8C91AC76F85B}" name="Stĺpec13363" dataDxfId="3637"/>
    <tableColumn id="13364" xr3:uid="{3ED755F2-5F07-4309-806E-5FBD4BB49A35}" name="Stĺpec13364" dataDxfId="3636"/>
    <tableColumn id="13365" xr3:uid="{01009715-F260-4A4A-8FA2-58E941607D3B}" name="Stĺpec13365" dataDxfId="3635"/>
    <tableColumn id="13366" xr3:uid="{58A53F6A-AB44-44D3-813D-5A78F3FD0F45}" name="Stĺpec13366" dataDxfId="3634"/>
    <tableColumn id="13367" xr3:uid="{E4ED4A33-B646-40D9-8C5D-1143EAE67D7D}" name="Stĺpec13367" dataDxfId="3633"/>
    <tableColumn id="13368" xr3:uid="{474A7C9F-D63B-4DED-A3A8-3958BBADEB8C}" name="Stĺpec13368" dataDxfId="3632"/>
    <tableColumn id="13369" xr3:uid="{98A08598-FA38-430D-8B12-A3C51148F7EE}" name="Stĺpec13369" dataDxfId="3631"/>
    <tableColumn id="13370" xr3:uid="{5835C5F5-46DD-4030-B6B9-4FE10E151051}" name="Stĺpec13370" dataDxfId="3630"/>
    <tableColumn id="13371" xr3:uid="{683C8876-03C6-41D3-9313-695DBCA3C290}" name="Stĺpec13371" dataDxfId="3629"/>
    <tableColumn id="13372" xr3:uid="{442F0B24-FD26-4567-965B-4379DC844D65}" name="Stĺpec13372" dataDxfId="3628"/>
    <tableColumn id="13373" xr3:uid="{43632930-C0EE-4F70-A33E-042AE150564E}" name="Stĺpec13373" dataDxfId="3627"/>
    <tableColumn id="13374" xr3:uid="{BA6BC9C8-B762-4964-95F2-1A3C807C4210}" name="Stĺpec13374" dataDxfId="3626"/>
    <tableColumn id="13375" xr3:uid="{0CA77CA7-0999-43B2-B9AD-7245A3EC8300}" name="Stĺpec13375" dataDxfId="3625"/>
    <tableColumn id="13376" xr3:uid="{D74E12A7-43C7-42EF-9EAC-72A1C59504A4}" name="Stĺpec13376" dataDxfId="3624"/>
    <tableColumn id="13377" xr3:uid="{F471167E-0389-498B-B8DE-89715494ECE4}" name="Stĺpec13377" dataDxfId="3623"/>
    <tableColumn id="13378" xr3:uid="{EEA51373-24F8-4D03-8CC4-AB52477F6EBA}" name="Stĺpec13378" dataDxfId="3622"/>
    <tableColumn id="13379" xr3:uid="{90FE6FBC-DB03-4F11-B2F5-EEE3117DFF80}" name="Stĺpec13379" dataDxfId="3621"/>
    <tableColumn id="13380" xr3:uid="{157D8A72-A057-4345-908D-ECD410F29354}" name="Stĺpec13380" dataDxfId="3620"/>
    <tableColumn id="13381" xr3:uid="{BF95B21F-3AD7-4E91-B978-A941438052E1}" name="Stĺpec13381" dataDxfId="3619"/>
    <tableColumn id="13382" xr3:uid="{48D6FC5A-9153-49D7-968E-F59F8DCAF4EC}" name="Stĺpec13382" dataDxfId="3618"/>
    <tableColumn id="13383" xr3:uid="{57CB95B5-9343-4762-A204-B6994A58BC87}" name="Stĺpec13383" dataDxfId="3617"/>
    <tableColumn id="13384" xr3:uid="{6C603C6C-0BB4-4BB7-A975-FABA142854DC}" name="Stĺpec13384" dataDxfId="3616"/>
    <tableColumn id="13385" xr3:uid="{527D1A70-CD3C-4C1B-92D4-0F023BB98DC6}" name="Stĺpec13385" dataDxfId="3615"/>
    <tableColumn id="13386" xr3:uid="{D6D8E3A9-A950-443E-95CD-2E83572BE5B3}" name="Stĺpec13386" dataDxfId="3614"/>
    <tableColumn id="13387" xr3:uid="{000FE0F6-B710-49AD-8F31-6A36075A9ED1}" name="Stĺpec13387" dataDxfId="3613"/>
    <tableColumn id="13388" xr3:uid="{0C5E9A3C-62FB-48C1-95A8-C2817C78221D}" name="Stĺpec13388" dataDxfId="3612"/>
    <tableColumn id="13389" xr3:uid="{9420B510-D85D-4309-AC74-7C9E4086AEB4}" name="Stĺpec13389" dataDxfId="3611"/>
    <tableColumn id="13390" xr3:uid="{AE3A0F16-2B1F-44B1-B597-07733AE7115E}" name="Stĺpec13390" dataDxfId="3610"/>
    <tableColumn id="13391" xr3:uid="{240953F8-5B7D-487B-8016-57268A10E15C}" name="Stĺpec13391" dataDxfId="3609"/>
    <tableColumn id="13392" xr3:uid="{B896A654-AE4C-40C6-9369-90D765F48A34}" name="Stĺpec13392" dataDxfId="3608"/>
    <tableColumn id="13393" xr3:uid="{57CA149B-EA05-4B06-9946-06BF60CBF0D6}" name="Stĺpec13393" dataDxfId="3607"/>
    <tableColumn id="13394" xr3:uid="{CD053AA9-1D0C-4CF7-A82C-E965B8D49A1E}" name="Stĺpec13394" dataDxfId="3606"/>
    <tableColumn id="13395" xr3:uid="{D8AE9139-000D-480F-83AB-0DB97BE24B25}" name="Stĺpec13395" dataDxfId="3605"/>
    <tableColumn id="13396" xr3:uid="{EE46BB5F-F905-4B69-B296-D893C64A6829}" name="Stĺpec13396" dataDxfId="3604"/>
    <tableColumn id="13397" xr3:uid="{571E57D8-0EAE-407F-9C39-11A46E868B03}" name="Stĺpec13397" dataDxfId="3603"/>
    <tableColumn id="13398" xr3:uid="{59ACD8B3-EF48-4F2D-9DB2-6F36C4021415}" name="Stĺpec13398" dataDxfId="3602"/>
    <tableColumn id="13399" xr3:uid="{C46CC628-F6B8-478E-9DC4-F656ED254073}" name="Stĺpec13399" dataDxfId="3601"/>
    <tableColumn id="13400" xr3:uid="{E4A95503-E41F-4ED1-AB5C-BCBF4210CF61}" name="Stĺpec13400" dataDxfId="3600"/>
    <tableColumn id="13401" xr3:uid="{BA61BB51-791C-4D38-BACF-EE4366B9558D}" name="Stĺpec13401" dataDxfId="3599"/>
    <tableColumn id="13402" xr3:uid="{772718A5-293F-4C19-816A-5B572CAEA68F}" name="Stĺpec13402" dataDxfId="3598"/>
    <tableColumn id="13403" xr3:uid="{C79751F9-4091-4073-8CF7-C202602CE681}" name="Stĺpec13403" dataDxfId="3597"/>
    <tableColumn id="13404" xr3:uid="{CD717F64-5403-45AB-9FE0-5D9540E11820}" name="Stĺpec13404" dataDxfId="3596"/>
    <tableColumn id="13405" xr3:uid="{4324D357-FBA2-4FFF-A368-9138A19F88B6}" name="Stĺpec13405" dataDxfId="3595"/>
    <tableColumn id="13406" xr3:uid="{C40F41D1-9D2C-440C-ABC1-086312EECD97}" name="Stĺpec13406" dataDxfId="3594"/>
    <tableColumn id="13407" xr3:uid="{8A1CDEB7-3B68-4891-A15C-7A3C25780F37}" name="Stĺpec13407" dataDxfId="3593"/>
    <tableColumn id="13408" xr3:uid="{F4DD10B7-215E-48D1-A214-B17EE102ED33}" name="Stĺpec13408" dataDxfId="3592"/>
    <tableColumn id="13409" xr3:uid="{5B7A751A-E02D-4521-BAA7-D31A243A583B}" name="Stĺpec13409" dataDxfId="3591"/>
    <tableColumn id="13410" xr3:uid="{C1B9D57C-D20B-4B95-A81A-C9650D7BCFFB}" name="Stĺpec13410" dataDxfId="3590"/>
    <tableColumn id="13411" xr3:uid="{7F13EDB9-A986-44AE-B848-910D3CF15770}" name="Stĺpec13411" dataDxfId="3589"/>
    <tableColumn id="13412" xr3:uid="{C8EFCE31-4EF6-4DA3-80B2-68F12CE0EBDC}" name="Stĺpec13412" dataDxfId="3588"/>
    <tableColumn id="13413" xr3:uid="{E0F0E6E4-21EC-4FCA-8EE2-D31792EF995B}" name="Stĺpec13413" dataDxfId="3587"/>
    <tableColumn id="13414" xr3:uid="{1D204246-18C6-4054-B51B-10B097986943}" name="Stĺpec13414" dataDxfId="3586"/>
    <tableColumn id="13415" xr3:uid="{1B80B891-B7BF-450D-BE50-6BE2449CEB84}" name="Stĺpec13415" dataDxfId="3585"/>
    <tableColumn id="13416" xr3:uid="{37E6FDDE-9232-4A35-8156-28BF35ECF77F}" name="Stĺpec13416" dataDxfId="3584"/>
    <tableColumn id="13417" xr3:uid="{0246961B-E174-4126-933E-6F3C42603EE2}" name="Stĺpec13417" dataDxfId="3583"/>
    <tableColumn id="13418" xr3:uid="{331420D8-846A-4680-85CE-B760AED4C961}" name="Stĺpec13418" dataDxfId="3582"/>
    <tableColumn id="13419" xr3:uid="{9EE8707D-43FB-4007-BF9B-D8892EF76042}" name="Stĺpec13419" dataDxfId="3581"/>
    <tableColumn id="13420" xr3:uid="{C391A2C3-1691-41AB-BD56-7369B1537C06}" name="Stĺpec13420" dataDxfId="3580"/>
    <tableColumn id="13421" xr3:uid="{D41BBB69-A228-4AA9-AB9E-090FE7837C6F}" name="Stĺpec13421" dataDxfId="3579"/>
    <tableColumn id="13422" xr3:uid="{9EF933C5-45BE-46E1-ACA4-D3C5CE3E8EF0}" name="Stĺpec13422" dataDxfId="3578"/>
    <tableColumn id="13423" xr3:uid="{7B6C8E9E-2611-4056-A403-B0A9E24CBCF6}" name="Stĺpec13423" dataDxfId="3577"/>
    <tableColumn id="13424" xr3:uid="{756AA00C-2DCD-44FB-BA83-4446F60224EF}" name="Stĺpec13424" dataDxfId="3576"/>
    <tableColumn id="13425" xr3:uid="{ED653131-9BFE-4427-A9CF-743D202BF1E3}" name="Stĺpec13425" dataDxfId="3575"/>
    <tableColumn id="13426" xr3:uid="{3238688A-C44E-46BB-8007-7037D8FA2BD6}" name="Stĺpec13426" dataDxfId="3574"/>
    <tableColumn id="13427" xr3:uid="{17E45E3C-04DE-49D6-86B5-D04F1B1E0CD8}" name="Stĺpec13427" dataDxfId="3573"/>
    <tableColumn id="13428" xr3:uid="{B3BDEDBA-24F0-4AEE-A85E-54E244C77001}" name="Stĺpec13428" dataDxfId="3572"/>
    <tableColumn id="13429" xr3:uid="{2996D8C2-86C8-40FD-993E-7D8E91400C90}" name="Stĺpec13429" dataDxfId="3571"/>
    <tableColumn id="13430" xr3:uid="{68586D5E-0EC9-45F6-A733-E0CF357B7686}" name="Stĺpec13430" dataDxfId="3570"/>
    <tableColumn id="13431" xr3:uid="{21DAF8F1-D437-4445-AF4C-C5F8F3164859}" name="Stĺpec13431" dataDxfId="3569"/>
    <tableColumn id="13432" xr3:uid="{BADC3B18-F61A-41C5-AC19-10475DE90546}" name="Stĺpec13432" dataDxfId="3568"/>
    <tableColumn id="13433" xr3:uid="{02CD9DE3-DE58-4A7E-8176-8BB3A86FF1FB}" name="Stĺpec13433" dataDxfId="3567"/>
    <tableColumn id="13434" xr3:uid="{7C7CC0C7-18BF-43D0-9E04-95FC6950B112}" name="Stĺpec13434" dataDxfId="3566"/>
    <tableColumn id="13435" xr3:uid="{ADAEEB11-C077-4C2D-8AA0-4F50C49FCFF2}" name="Stĺpec13435" dataDxfId="3565"/>
    <tableColumn id="13436" xr3:uid="{6EF76C1B-C356-4B02-88D7-23C3C9885A4A}" name="Stĺpec13436" dataDxfId="3564"/>
    <tableColumn id="13437" xr3:uid="{EF550F16-F4FF-486D-805A-F93D8738E0DB}" name="Stĺpec13437" dataDxfId="3563"/>
    <tableColumn id="13438" xr3:uid="{B206440C-C8ED-4C30-8D2C-D35E93AE186F}" name="Stĺpec13438" dataDxfId="3562"/>
    <tableColumn id="13439" xr3:uid="{5A5A1660-5305-49CF-AB50-EB5F9C137BA4}" name="Stĺpec13439" dataDxfId="3561"/>
    <tableColumn id="13440" xr3:uid="{6FCE7FA7-C55A-4870-8C9C-19A9894EEC94}" name="Stĺpec13440" dataDxfId="3560"/>
    <tableColumn id="13441" xr3:uid="{9B3E1D03-E15A-4035-94E1-C81A7A249436}" name="Stĺpec13441" dataDxfId="3559"/>
    <tableColumn id="13442" xr3:uid="{12C00B0D-24F5-4196-BDC1-62D9ACDCD37B}" name="Stĺpec13442" dataDxfId="3558"/>
    <tableColumn id="13443" xr3:uid="{E27819B0-0F2C-49ED-A62F-4E8339E2F8D8}" name="Stĺpec13443" dataDxfId="3557"/>
    <tableColumn id="13444" xr3:uid="{B7D4AFB4-7295-40ED-B9B2-EC774E7906DA}" name="Stĺpec13444" dataDxfId="3556"/>
    <tableColumn id="13445" xr3:uid="{DB18A31C-2821-4021-8419-B5F88BFABBA6}" name="Stĺpec13445" dataDxfId="3555"/>
    <tableColumn id="13446" xr3:uid="{4C8E373D-EE83-4341-BDED-D60406F34A9E}" name="Stĺpec13446" dataDxfId="3554"/>
    <tableColumn id="13447" xr3:uid="{D1387859-F18F-4B3F-9BD6-0117C16480B5}" name="Stĺpec13447" dataDxfId="3553"/>
    <tableColumn id="13448" xr3:uid="{7DF28FA0-0191-4BB0-9083-55EA3C75ECAE}" name="Stĺpec13448" dataDxfId="3552"/>
    <tableColumn id="13449" xr3:uid="{1E0D67EE-3653-40E2-A5BB-B363913A7381}" name="Stĺpec13449" dataDxfId="3551"/>
    <tableColumn id="13450" xr3:uid="{30D35F3A-AE6D-4BEA-9D3D-34D551DB61AB}" name="Stĺpec13450" dataDxfId="3550"/>
    <tableColumn id="13451" xr3:uid="{13B33596-F564-4ADF-ABED-169E952264F6}" name="Stĺpec13451" dataDxfId="3549"/>
    <tableColumn id="13452" xr3:uid="{8BBF83EC-CCD0-4481-B57D-8371C173A3D6}" name="Stĺpec13452" dataDxfId="3548"/>
    <tableColumn id="13453" xr3:uid="{54A21092-EA31-47EF-9954-FBC66DE108D2}" name="Stĺpec13453" dataDxfId="3547"/>
    <tableColumn id="13454" xr3:uid="{A2D7659D-227E-4DDB-9FD0-AE4F7F425F03}" name="Stĺpec13454" dataDxfId="3546"/>
    <tableColumn id="13455" xr3:uid="{AC44542A-5B77-4AED-96F4-26A9352F226F}" name="Stĺpec13455" dataDxfId="3545"/>
    <tableColumn id="13456" xr3:uid="{658112A4-435F-419F-A4DC-58B58014DA19}" name="Stĺpec13456" dataDxfId="3544"/>
    <tableColumn id="13457" xr3:uid="{010CD4B2-8BA7-46C2-9054-AF98CA176D81}" name="Stĺpec13457" dataDxfId="3543"/>
    <tableColumn id="13458" xr3:uid="{52BE2C94-3698-4D9E-A4A3-D077E8DC891D}" name="Stĺpec13458" dataDxfId="3542"/>
    <tableColumn id="13459" xr3:uid="{7368028F-D497-450F-AC9F-DFB0D525554E}" name="Stĺpec13459" dataDxfId="3541"/>
    <tableColumn id="13460" xr3:uid="{E1E797F6-D156-4017-87AE-D349C6A22666}" name="Stĺpec13460" dataDxfId="3540"/>
    <tableColumn id="13461" xr3:uid="{E81231F6-0145-4216-A622-5F6BABAEF455}" name="Stĺpec13461" dataDxfId="3539"/>
    <tableColumn id="13462" xr3:uid="{252A18EE-F1A5-42AC-AD05-B06B9F8E2B3D}" name="Stĺpec13462" dataDxfId="3538"/>
    <tableColumn id="13463" xr3:uid="{DC796E18-75C4-47F5-B3F5-8F6A88D466BE}" name="Stĺpec13463" dataDxfId="3537"/>
    <tableColumn id="13464" xr3:uid="{EECF2B07-298A-4D94-B294-4D5866DC4003}" name="Stĺpec13464" dataDxfId="3536"/>
    <tableColumn id="13465" xr3:uid="{4A416D39-6DB2-496F-B93F-D25BD9B153C9}" name="Stĺpec13465" dataDxfId="3535"/>
    <tableColumn id="13466" xr3:uid="{D059475E-CD9D-4FAA-AB56-90152B803016}" name="Stĺpec13466" dataDxfId="3534"/>
    <tableColumn id="13467" xr3:uid="{E6414D73-EEA0-4FD3-BCB0-99846F9F46BA}" name="Stĺpec13467" dataDxfId="3533"/>
    <tableColumn id="13468" xr3:uid="{F407FC94-FD95-4A32-9003-72737F3F34C1}" name="Stĺpec13468" dataDxfId="3532"/>
    <tableColumn id="13469" xr3:uid="{791CC8E0-4D46-43F3-944A-6D8A8D515F33}" name="Stĺpec13469" dataDxfId="3531"/>
    <tableColumn id="13470" xr3:uid="{2B5F066A-BC09-4D84-9D04-4BBE6F195C80}" name="Stĺpec13470" dataDxfId="3530"/>
    <tableColumn id="13471" xr3:uid="{51788067-8F0C-4400-A4FA-2251EBE4BCBC}" name="Stĺpec13471" dataDxfId="3529"/>
    <tableColumn id="13472" xr3:uid="{378A7A0E-2592-4970-8290-DEE555FBA99E}" name="Stĺpec13472" dataDxfId="3528"/>
    <tableColumn id="13473" xr3:uid="{CE6B6241-0572-496E-946D-9AD993260D69}" name="Stĺpec13473" dataDxfId="3527"/>
    <tableColumn id="13474" xr3:uid="{0BF6E40F-15F8-487A-90AC-1EA10CBE6E34}" name="Stĺpec13474" dataDxfId="3526"/>
    <tableColumn id="13475" xr3:uid="{EA0EDDEB-3BA1-48D2-8254-AD8B949AD46A}" name="Stĺpec13475" dataDxfId="3525"/>
    <tableColumn id="13476" xr3:uid="{F5A443D0-100D-4A33-80C9-72C6F6022FE7}" name="Stĺpec13476" dataDxfId="3524"/>
    <tableColumn id="13477" xr3:uid="{BD5C55B6-CA98-453E-AB61-760A8D13E497}" name="Stĺpec13477" dataDxfId="3523"/>
    <tableColumn id="13478" xr3:uid="{44E9BF2C-8EBC-40EF-93E5-59F1D562EA6A}" name="Stĺpec13478" dataDxfId="3522"/>
    <tableColumn id="13479" xr3:uid="{26130C3A-68BA-4BE4-AB09-C5679BFBB069}" name="Stĺpec13479" dataDxfId="3521"/>
    <tableColumn id="13480" xr3:uid="{C4930DF8-5B39-4D32-8BC7-E327E8DE252C}" name="Stĺpec13480" dataDxfId="3520"/>
    <tableColumn id="13481" xr3:uid="{036082AD-59A3-4440-8767-FD2A9A2C9265}" name="Stĺpec13481" dataDxfId="3519"/>
    <tableColumn id="13482" xr3:uid="{4B2382D8-E9A6-4A8B-88B5-D01AA1040F56}" name="Stĺpec13482" dataDxfId="3518"/>
    <tableColumn id="13483" xr3:uid="{B09B4208-8A7E-4029-B207-71A3549C97C6}" name="Stĺpec13483" dataDxfId="3517"/>
    <tableColumn id="13484" xr3:uid="{0289DA1F-DA5F-4903-A32E-709C2F9A3AE7}" name="Stĺpec13484" dataDxfId="3516"/>
    <tableColumn id="13485" xr3:uid="{876313C0-A7BF-4606-AE96-D3EA322D0025}" name="Stĺpec13485" dataDxfId="3515"/>
    <tableColumn id="13486" xr3:uid="{32742F02-7337-4DCA-9FE2-D0729F6A42C6}" name="Stĺpec13486" dataDxfId="3514"/>
    <tableColumn id="13487" xr3:uid="{5B6ABA33-5884-4F9E-8634-7ECE63FEA1DD}" name="Stĺpec13487" dataDxfId="3513"/>
    <tableColumn id="13488" xr3:uid="{D4B6143E-AABB-4C43-BF87-747949272A07}" name="Stĺpec13488" dataDxfId="3512"/>
    <tableColumn id="13489" xr3:uid="{66069E5A-BA13-4F66-BC88-5155F9CE5804}" name="Stĺpec13489" dataDxfId="3511"/>
    <tableColumn id="13490" xr3:uid="{0A5B5D7F-556F-491C-87A3-40EFBC389A8A}" name="Stĺpec13490" dataDxfId="3510"/>
    <tableColumn id="13491" xr3:uid="{5FD5D1BC-4AB0-42E5-BF17-F9B97F364DAC}" name="Stĺpec13491" dataDxfId="3509"/>
    <tableColumn id="13492" xr3:uid="{DA677B06-8F67-45A1-9016-7D28E70B56B7}" name="Stĺpec13492" dataDxfId="3508"/>
    <tableColumn id="13493" xr3:uid="{86AA3BA8-7587-429F-843A-2B03B526E654}" name="Stĺpec13493" dataDxfId="3507"/>
    <tableColumn id="13494" xr3:uid="{F3DBDDEE-AA83-4EB4-9C4E-688AA7654D45}" name="Stĺpec13494" dataDxfId="3506"/>
    <tableColumn id="13495" xr3:uid="{2B000D50-2378-4807-AFD6-B085C9644D14}" name="Stĺpec13495" dataDxfId="3505"/>
    <tableColumn id="13496" xr3:uid="{A17F5A68-FB4B-4718-ACD3-B7BEFE591B3E}" name="Stĺpec13496" dataDxfId="3504"/>
    <tableColumn id="13497" xr3:uid="{041C92DF-2B60-4CB4-ABD1-103035682A6D}" name="Stĺpec13497" dataDxfId="3503"/>
    <tableColumn id="13498" xr3:uid="{A4B8C1E9-05CD-49F3-82BD-43FB7748CF69}" name="Stĺpec13498" dataDxfId="3502"/>
    <tableColumn id="13499" xr3:uid="{0D1D2609-761B-4D7E-B66F-FAD417814143}" name="Stĺpec13499" dataDxfId="3501"/>
    <tableColumn id="13500" xr3:uid="{6F1F88C6-2F17-45AB-8DB6-1D5E2DB8F71F}" name="Stĺpec13500" dataDxfId="3500"/>
    <tableColumn id="13501" xr3:uid="{E9171301-3DDA-4113-9447-2E9BBAD1D920}" name="Stĺpec13501" dataDxfId="3499"/>
    <tableColumn id="13502" xr3:uid="{F3E90B52-E03B-4406-A796-D7C79A454165}" name="Stĺpec13502" dataDxfId="3498"/>
    <tableColumn id="13503" xr3:uid="{375CE890-99DE-4237-8E7A-889103DB0B61}" name="Stĺpec13503" dataDxfId="3497"/>
    <tableColumn id="13504" xr3:uid="{0F582D1B-248A-4AB7-AA7E-1EAE6CF5A62A}" name="Stĺpec13504" dataDxfId="3496"/>
    <tableColumn id="13505" xr3:uid="{00AD8813-B345-4C80-B5E7-18407595001B}" name="Stĺpec13505" dataDxfId="3495"/>
    <tableColumn id="13506" xr3:uid="{D2E93D88-D6DF-4D60-A56A-9304F5268145}" name="Stĺpec13506" dataDxfId="3494"/>
    <tableColumn id="13507" xr3:uid="{8548584C-38F3-421C-A846-75D41A79B4DE}" name="Stĺpec13507" dataDxfId="3493"/>
    <tableColumn id="13508" xr3:uid="{68537542-0F7E-4675-A79D-278C680CCC23}" name="Stĺpec13508" dataDxfId="3492"/>
    <tableColumn id="13509" xr3:uid="{4AC7BBB7-9323-4741-B04A-0D303F580173}" name="Stĺpec13509" dataDxfId="3491"/>
    <tableColumn id="13510" xr3:uid="{0CF80665-F177-474A-8100-9DBA8E9AB048}" name="Stĺpec13510" dataDxfId="3490"/>
    <tableColumn id="13511" xr3:uid="{B8A46903-6C31-4DA7-91B7-E18A6FA73AAC}" name="Stĺpec13511" dataDxfId="3489"/>
    <tableColumn id="13512" xr3:uid="{078177C2-E7F5-494A-B0E5-38B55AC78368}" name="Stĺpec13512" dataDxfId="3488"/>
    <tableColumn id="13513" xr3:uid="{AAE16FF2-BB51-4F5B-B1E6-C41AEC15E5B2}" name="Stĺpec13513" dataDxfId="3487"/>
    <tableColumn id="13514" xr3:uid="{12D6CC39-761E-45FA-A1CF-BDAC15961E94}" name="Stĺpec13514" dataDxfId="3486"/>
    <tableColumn id="13515" xr3:uid="{599F5440-F6A3-4A46-A71B-AD15831B1C28}" name="Stĺpec13515" dataDxfId="3485"/>
    <tableColumn id="13516" xr3:uid="{7E66542F-CC3C-4C5A-9881-7A0A64A6A335}" name="Stĺpec13516" dataDxfId="3484"/>
    <tableColumn id="13517" xr3:uid="{2E62544A-B661-4217-ACDB-0CCED8769C8A}" name="Stĺpec13517" dataDxfId="3483"/>
    <tableColumn id="13518" xr3:uid="{BAE7360A-65CD-4921-8A5F-6343A9EE80BE}" name="Stĺpec13518" dataDxfId="3482"/>
    <tableColumn id="13519" xr3:uid="{EB31102E-2575-4FFC-9240-F83B39545BF9}" name="Stĺpec13519" dataDxfId="3481"/>
    <tableColumn id="13520" xr3:uid="{6AC54600-0231-4340-9920-E722DD3C1A8A}" name="Stĺpec13520" dataDxfId="3480"/>
    <tableColumn id="13521" xr3:uid="{576C1BD2-62F7-4D30-B098-232F9F84647B}" name="Stĺpec13521" dataDxfId="3479"/>
    <tableColumn id="13522" xr3:uid="{7459E7B1-8714-437D-81DB-7D5262D03337}" name="Stĺpec13522" dataDxfId="3478"/>
    <tableColumn id="13523" xr3:uid="{52E03D5F-87DF-4968-A1A6-F970F3306A89}" name="Stĺpec13523" dataDxfId="3477"/>
    <tableColumn id="13524" xr3:uid="{DD75F606-49D7-4F78-8825-1C9F1DB47D4A}" name="Stĺpec13524" dataDxfId="3476"/>
    <tableColumn id="13525" xr3:uid="{397D1519-66C4-477D-A3B3-3FD39EE22C84}" name="Stĺpec13525" dataDxfId="3475"/>
    <tableColumn id="13526" xr3:uid="{83B3EDDC-2866-482E-8C65-C62541696388}" name="Stĺpec13526" dataDxfId="3474"/>
    <tableColumn id="13527" xr3:uid="{67CE10D7-D9AA-47A1-8EAC-C9F3BE0A7219}" name="Stĺpec13527" dataDxfId="3473"/>
    <tableColumn id="13528" xr3:uid="{89B2C4AA-B881-4470-A9B7-17048D4159FC}" name="Stĺpec13528" dataDxfId="3472"/>
    <tableColumn id="13529" xr3:uid="{65C880CA-45F7-4B5C-94C6-4D8083CCE33E}" name="Stĺpec13529" dataDxfId="3471"/>
    <tableColumn id="13530" xr3:uid="{A77EC965-8667-4B8B-BECA-71625B6A943B}" name="Stĺpec13530" dataDxfId="3470"/>
    <tableColumn id="13531" xr3:uid="{777C2E12-E308-4F65-B480-77D10CADF4D5}" name="Stĺpec13531" dataDxfId="3469"/>
    <tableColumn id="13532" xr3:uid="{5B8416DE-0C25-48A7-8536-278B86E8321E}" name="Stĺpec13532" dataDxfId="3468"/>
    <tableColumn id="13533" xr3:uid="{2D272FAD-FCF8-44B6-A794-760478B927EC}" name="Stĺpec13533" dataDxfId="3467"/>
    <tableColumn id="13534" xr3:uid="{19A6D606-1C5F-48E7-B3E1-6644248B2DC2}" name="Stĺpec13534" dataDxfId="3466"/>
    <tableColumn id="13535" xr3:uid="{B4E73307-46CA-424B-9A81-43AAB8A0CAFD}" name="Stĺpec13535" dataDxfId="3465"/>
    <tableColumn id="13536" xr3:uid="{418F475C-FA58-447D-B69F-546A9F48C444}" name="Stĺpec13536" dataDxfId="3464"/>
    <tableColumn id="13537" xr3:uid="{7606A828-0D5C-4F5A-AA99-4A001E99FC08}" name="Stĺpec13537" dataDxfId="3463"/>
    <tableColumn id="13538" xr3:uid="{2E22722A-0715-43C3-84F6-43D8E9F31253}" name="Stĺpec13538" dataDxfId="3462"/>
    <tableColumn id="13539" xr3:uid="{C1E22504-0172-43D4-80B1-059703B1480C}" name="Stĺpec13539" dataDxfId="3461"/>
    <tableColumn id="13540" xr3:uid="{84F727D8-3CD7-43C8-80F2-484C421CCA9A}" name="Stĺpec13540" dataDxfId="3460"/>
    <tableColumn id="13541" xr3:uid="{451642E5-187F-41BC-B247-DF989E9C80C7}" name="Stĺpec13541" dataDxfId="3459"/>
    <tableColumn id="13542" xr3:uid="{89296FDD-35B2-4420-A57A-8F4AB1738D9B}" name="Stĺpec13542" dataDxfId="3458"/>
    <tableColumn id="13543" xr3:uid="{75D173A3-F171-444E-8B9A-3716E925CFC6}" name="Stĺpec13543" dataDxfId="3457"/>
    <tableColumn id="13544" xr3:uid="{A6271B18-BFFA-4EFD-8C34-F30882AABF46}" name="Stĺpec13544" dataDxfId="3456"/>
    <tableColumn id="13545" xr3:uid="{12908127-D72B-447A-A68C-6D9EF19DF3FF}" name="Stĺpec13545" dataDxfId="3455"/>
    <tableColumn id="13546" xr3:uid="{B47E0B14-D42B-4B64-83EE-3C8D03388296}" name="Stĺpec13546" dataDxfId="3454"/>
    <tableColumn id="13547" xr3:uid="{330F6A85-604A-4411-B59B-0B7BA3D36346}" name="Stĺpec13547" dataDxfId="3453"/>
    <tableColumn id="13548" xr3:uid="{3054584C-8727-4CB6-98AF-76DE30604C09}" name="Stĺpec13548" dataDxfId="3452"/>
    <tableColumn id="13549" xr3:uid="{8150D3D5-4062-4041-B01A-C912FC9EF265}" name="Stĺpec13549" dataDxfId="3451"/>
    <tableColumn id="13550" xr3:uid="{E4439087-2210-45C1-86F2-F398586C89F2}" name="Stĺpec13550" dataDxfId="3450"/>
    <tableColumn id="13551" xr3:uid="{289B4A46-793F-44EA-920E-057F6B09826E}" name="Stĺpec13551" dataDxfId="3449"/>
    <tableColumn id="13552" xr3:uid="{E299DE37-ECAA-44E5-B9AD-9643A6EA9414}" name="Stĺpec13552" dataDxfId="3448"/>
    <tableColumn id="13553" xr3:uid="{4BC0A710-DFC1-490F-938F-639415A40BE5}" name="Stĺpec13553" dataDxfId="3447"/>
    <tableColumn id="13554" xr3:uid="{444BD8B9-9C83-4E42-9F77-1A9203209C0D}" name="Stĺpec13554" dataDxfId="3446"/>
    <tableColumn id="13555" xr3:uid="{4CE66F5E-4A2B-49C5-8F3D-904CF86E897D}" name="Stĺpec13555" dataDxfId="3445"/>
    <tableColumn id="13556" xr3:uid="{4A5F956D-8906-41B6-A798-C904F9EB2D4E}" name="Stĺpec13556" dataDxfId="3444"/>
    <tableColumn id="13557" xr3:uid="{1A46F366-56C6-40D4-8AB7-0951348317CE}" name="Stĺpec13557" dataDxfId="3443"/>
    <tableColumn id="13558" xr3:uid="{A6505007-DBD9-4338-8755-DDA27EE7949F}" name="Stĺpec13558" dataDxfId="3442"/>
    <tableColumn id="13559" xr3:uid="{405870E8-B409-47F4-A7D1-9C557246D259}" name="Stĺpec13559" dataDxfId="3441"/>
    <tableColumn id="13560" xr3:uid="{6E934EA5-437B-48B1-864C-5CA33D38D07E}" name="Stĺpec13560" dataDxfId="3440"/>
    <tableColumn id="13561" xr3:uid="{8F801C7F-680C-447D-BFC6-7B33ECE72905}" name="Stĺpec13561" dataDxfId="3439"/>
    <tableColumn id="13562" xr3:uid="{D7A04124-EB8F-4AED-9618-ACCD89A7E676}" name="Stĺpec13562" dataDxfId="3438"/>
    <tableColumn id="13563" xr3:uid="{8B502D40-06B5-4039-A3FC-160BEFCDACB9}" name="Stĺpec13563" dataDxfId="3437"/>
    <tableColumn id="13564" xr3:uid="{FB10DD37-1A90-4A7D-8808-BC4AC5881268}" name="Stĺpec13564" dataDxfId="3436"/>
    <tableColumn id="13565" xr3:uid="{FC3A66FA-6FFB-41BE-8D0B-6AF031D95289}" name="Stĺpec13565" dataDxfId="3435"/>
    <tableColumn id="13566" xr3:uid="{1B621688-BDA4-43F1-9EEA-00CB5A5C09A1}" name="Stĺpec13566" dataDxfId="3434"/>
    <tableColumn id="13567" xr3:uid="{2186BD17-B7B4-4354-94F7-32E733F28A39}" name="Stĺpec13567" dataDxfId="3433"/>
    <tableColumn id="13568" xr3:uid="{0AE33F8F-AF27-4FDA-A5D0-0FA1710144D7}" name="Stĺpec13568" dataDxfId="3432"/>
    <tableColumn id="13569" xr3:uid="{D3ED2EC7-937B-427E-BB06-938A164D61B1}" name="Stĺpec13569" dataDxfId="3431"/>
    <tableColumn id="13570" xr3:uid="{E54B0F30-0509-46E9-97EC-3B441F885ADE}" name="Stĺpec13570" dataDxfId="3430"/>
    <tableColumn id="13571" xr3:uid="{865452E8-F9FE-4368-BDE4-25015A7C36F7}" name="Stĺpec13571" dataDxfId="3429"/>
    <tableColumn id="13572" xr3:uid="{D7DC7008-A24C-4DC1-A5A4-C795DEE08671}" name="Stĺpec13572" dataDxfId="3428"/>
    <tableColumn id="13573" xr3:uid="{65CB67CD-5ADB-4FAA-B9FC-10ED25FD67E9}" name="Stĺpec13573" dataDxfId="3427"/>
    <tableColumn id="13574" xr3:uid="{EC8CD4F2-F741-4B4F-A015-3E16DF5CA998}" name="Stĺpec13574" dataDxfId="3426"/>
    <tableColumn id="13575" xr3:uid="{0809977C-5965-4EC6-9632-A9629EB9BFD8}" name="Stĺpec13575" dataDxfId="3425"/>
    <tableColumn id="13576" xr3:uid="{ED292516-5F0F-4717-9164-46702D854EAC}" name="Stĺpec13576" dataDxfId="3424"/>
    <tableColumn id="13577" xr3:uid="{28A0BACB-4CB7-43B5-AD44-75BE7EE9CFE8}" name="Stĺpec13577" dataDxfId="3423"/>
    <tableColumn id="13578" xr3:uid="{6582E4EF-3BE2-4353-B731-81F7A2025C82}" name="Stĺpec13578" dataDxfId="3422"/>
    <tableColumn id="13579" xr3:uid="{9B71AE21-98E7-497A-9265-BF3A23FF440A}" name="Stĺpec13579" dataDxfId="3421"/>
    <tableColumn id="13580" xr3:uid="{B5156273-7196-4755-9AB0-8DC40736A78E}" name="Stĺpec13580" dataDxfId="3420"/>
    <tableColumn id="13581" xr3:uid="{043C055F-A876-46F0-8EEE-4F9304BAC213}" name="Stĺpec13581" dataDxfId="3419"/>
    <tableColumn id="13582" xr3:uid="{541A169F-1AF5-4CF4-B8D0-8A670D430D89}" name="Stĺpec13582" dataDxfId="3418"/>
    <tableColumn id="13583" xr3:uid="{DC418EF2-574F-4BC9-8DEC-23BBC624E314}" name="Stĺpec13583" dataDxfId="3417"/>
    <tableColumn id="13584" xr3:uid="{7000E43D-A187-4AE0-9FFC-C79E1E80CCC8}" name="Stĺpec13584" dataDxfId="3416"/>
    <tableColumn id="13585" xr3:uid="{EE63CAC7-AB50-4910-ABA2-D6FD4CF9A328}" name="Stĺpec13585" dataDxfId="3415"/>
    <tableColumn id="13586" xr3:uid="{F1F35E12-4D9A-4AC4-A10A-F9BAB7F8AE29}" name="Stĺpec13586" dataDxfId="3414"/>
    <tableColumn id="13587" xr3:uid="{85AD71B1-36C3-4A23-9016-0C7984528C7E}" name="Stĺpec13587" dataDxfId="3413"/>
    <tableColumn id="13588" xr3:uid="{C4BE5C71-C2C3-4F41-9482-7BE9FB88566A}" name="Stĺpec13588" dataDxfId="3412"/>
    <tableColumn id="13589" xr3:uid="{1BBDAE1C-70A6-487B-A270-D433024EF974}" name="Stĺpec13589" dataDxfId="3411"/>
    <tableColumn id="13590" xr3:uid="{7B877D21-F3DB-4A68-BFAD-02D2CB788B39}" name="Stĺpec13590" dataDxfId="3410"/>
    <tableColumn id="13591" xr3:uid="{3CA56E48-CB71-4CDA-B582-352D3A44FD88}" name="Stĺpec13591" dataDxfId="3409"/>
    <tableColumn id="13592" xr3:uid="{03BD9DB5-C8D8-4DE6-B7FD-5DE1D577F0C4}" name="Stĺpec13592" dataDxfId="3408"/>
    <tableColumn id="13593" xr3:uid="{0E5693F6-37E1-4228-8EE2-226C11112AEA}" name="Stĺpec13593" dataDxfId="3407"/>
    <tableColumn id="13594" xr3:uid="{5FADE1F3-8381-4787-8B82-60198513D408}" name="Stĺpec13594" dataDxfId="3406"/>
    <tableColumn id="13595" xr3:uid="{84EEBC28-FD18-412F-92C4-11F091291D0F}" name="Stĺpec13595" dataDxfId="3405"/>
    <tableColumn id="13596" xr3:uid="{1EE55626-FF60-474E-9BD5-C1CDC687B453}" name="Stĺpec13596" dataDxfId="3404"/>
    <tableColumn id="13597" xr3:uid="{32661014-F29C-41BF-AC86-C5386C9432AB}" name="Stĺpec13597" dataDxfId="3403"/>
    <tableColumn id="13598" xr3:uid="{5D9A73C3-976A-48A4-B708-45CF95AC86FA}" name="Stĺpec13598" dataDxfId="3402"/>
    <tableColumn id="13599" xr3:uid="{00DB773D-6C55-4875-A03F-FF327FF88DB7}" name="Stĺpec13599" dataDxfId="3401"/>
    <tableColumn id="13600" xr3:uid="{3B3C86A9-7E4E-4C35-83A4-A55766E52B43}" name="Stĺpec13600" dataDxfId="3400"/>
    <tableColumn id="13601" xr3:uid="{BE9BF302-062A-46B2-BF22-7040A96A93B1}" name="Stĺpec13601" dataDxfId="3399"/>
    <tableColumn id="13602" xr3:uid="{26866779-8866-4770-A166-BCCB0FF14ABA}" name="Stĺpec13602" dataDxfId="3398"/>
    <tableColumn id="13603" xr3:uid="{4DA72F56-CDED-4C79-BFD1-BC9543BA4153}" name="Stĺpec13603" dataDxfId="3397"/>
    <tableColumn id="13604" xr3:uid="{DDFBAEA0-68DA-44CA-8DA3-667A879B5ACC}" name="Stĺpec13604" dataDxfId="3396"/>
    <tableColumn id="13605" xr3:uid="{465FEF9E-6E79-420C-BD9D-71D961925BBA}" name="Stĺpec13605" dataDxfId="3395"/>
    <tableColumn id="13606" xr3:uid="{14D8F2FF-4F7B-41ED-A50C-CAC2A6FFA464}" name="Stĺpec13606" dataDxfId="3394"/>
    <tableColumn id="13607" xr3:uid="{70FB579A-EB3E-4E5D-B0C6-ECE3E9A1C20C}" name="Stĺpec13607" dataDxfId="3393"/>
    <tableColumn id="13608" xr3:uid="{A24B4956-1F6E-4162-A93D-FEC97EFC2EF1}" name="Stĺpec13608" dataDxfId="3392"/>
    <tableColumn id="13609" xr3:uid="{70F61968-70D9-469C-A327-B23906541040}" name="Stĺpec13609" dataDxfId="3391"/>
    <tableColumn id="13610" xr3:uid="{ACFF26A3-B35A-49CA-8981-548FF5A8D17C}" name="Stĺpec13610" dataDxfId="3390"/>
    <tableColumn id="13611" xr3:uid="{73DA54F2-1F6B-4682-BBD6-2971CCBFAB67}" name="Stĺpec13611" dataDxfId="3389"/>
    <tableColumn id="13612" xr3:uid="{A158918C-8811-4650-8C44-52BCA51CEF3F}" name="Stĺpec13612" dataDxfId="3388"/>
    <tableColumn id="13613" xr3:uid="{4E48647E-30B2-434A-837B-1AD62ED0EF75}" name="Stĺpec13613" dataDxfId="3387"/>
    <tableColumn id="13614" xr3:uid="{CDDD090F-D27F-4C35-8F10-C3F26F1614BE}" name="Stĺpec13614" dataDxfId="3386"/>
    <tableColumn id="13615" xr3:uid="{E6533A15-A786-4055-81E9-1D51C85BA003}" name="Stĺpec13615" dataDxfId="3385"/>
    <tableColumn id="13616" xr3:uid="{2E47C59F-44C2-4543-AC92-5BCBA3FCB004}" name="Stĺpec13616" dataDxfId="3384"/>
    <tableColumn id="13617" xr3:uid="{C3F35132-9556-4648-B233-BD5FA8825B6B}" name="Stĺpec13617" dataDxfId="3383"/>
    <tableColumn id="13618" xr3:uid="{8E99A77B-0003-426B-96B0-F4705F92C717}" name="Stĺpec13618" dataDxfId="3382"/>
    <tableColumn id="13619" xr3:uid="{4FAAE3E9-A080-496C-8EB9-465174B532DB}" name="Stĺpec13619" dataDxfId="3381"/>
    <tableColumn id="13620" xr3:uid="{2951DD2E-E9D9-48A9-8FB1-5F51621760E9}" name="Stĺpec13620" dataDxfId="3380"/>
    <tableColumn id="13621" xr3:uid="{D1EEC5A4-C57E-4421-B7A5-436F2BB97D06}" name="Stĺpec13621" dataDxfId="3379"/>
    <tableColumn id="13622" xr3:uid="{B9C0FCDD-0778-4790-B6E5-CCFF22E6DA3F}" name="Stĺpec13622" dataDxfId="3378"/>
    <tableColumn id="13623" xr3:uid="{11E586E3-2CF6-49EA-8B5B-951273CB65B3}" name="Stĺpec13623" dataDxfId="3377"/>
    <tableColumn id="13624" xr3:uid="{73470461-943E-4FF3-B468-3980DF80038D}" name="Stĺpec13624" dataDxfId="3376"/>
    <tableColumn id="13625" xr3:uid="{8A8CDFF7-AA84-42A4-9D59-F299A48B8851}" name="Stĺpec13625" dataDxfId="3375"/>
    <tableColumn id="13626" xr3:uid="{73FE91BF-D29D-4923-9671-805E1A8B4F2B}" name="Stĺpec13626" dataDxfId="3374"/>
    <tableColumn id="13627" xr3:uid="{07442FA1-3C4C-4563-9D53-6699CBA13E70}" name="Stĺpec13627" dataDxfId="3373"/>
    <tableColumn id="13628" xr3:uid="{DF9973B0-0B2E-4C50-886B-8394FA1C8BB1}" name="Stĺpec13628" dataDxfId="3372"/>
    <tableColumn id="13629" xr3:uid="{77836268-912C-494D-BD16-ABDE00EAFA9C}" name="Stĺpec13629" dataDxfId="3371"/>
    <tableColumn id="13630" xr3:uid="{6D7223A6-B368-49B3-BEA3-0A03B46A9C01}" name="Stĺpec13630" dataDxfId="3370"/>
    <tableColumn id="13631" xr3:uid="{35C5B4D2-E782-4465-BFC9-AB6810A5C9BE}" name="Stĺpec13631" dataDxfId="3369"/>
    <tableColumn id="13632" xr3:uid="{56633793-4836-4D69-A4F3-3B4158E94DF8}" name="Stĺpec13632" dataDxfId="3368"/>
    <tableColumn id="13633" xr3:uid="{AA2BB73D-DBBC-462D-B170-3861B6BC0166}" name="Stĺpec13633" dataDxfId="3367"/>
    <tableColumn id="13634" xr3:uid="{6D01576F-6348-441D-839F-FB3207544D47}" name="Stĺpec13634" dataDxfId="3366"/>
    <tableColumn id="13635" xr3:uid="{B40B6C10-A080-4CCC-B481-58E2B8D23F23}" name="Stĺpec13635" dataDxfId="3365"/>
    <tableColumn id="13636" xr3:uid="{EACE0C8A-6592-4CDA-9EAB-610E4D6E1A6D}" name="Stĺpec13636" dataDxfId="3364"/>
    <tableColumn id="13637" xr3:uid="{593A3591-9812-4C72-8313-148A58BC0BB7}" name="Stĺpec13637" dataDxfId="3363"/>
    <tableColumn id="13638" xr3:uid="{8E97D386-3428-4DD8-BA9C-D606D9335F75}" name="Stĺpec13638" dataDxfId="3362"/>
    <tableColumn id="13639" xr3:uid="{E9D848F5-63D6-4885-9EBD-B3356CD59530}" name="Stĺpec13639" dataDxfId="3361"/>
    <tableColumn id="13640" xr3:uid="{C5E10588-7FD5-47F7-872A-8D1C946DFAE1}" name="Stĺpec13640" dataDxfId="3360"/>
    <tableColumn id="13641" xr3:uid="{4CE66ECB-4F18-473F-844B-ACFBB4EF7BDD}" name="Stĺpec13641" dataDxfId="3359"/>
    <tableColumn id="13642" xr3:uid="{AA68BCF6-450E-4095-87AB-10126F8E49C8}" name="Stĺpec13642" dataDxfId="3358"/>
    <tableColumn id="13643" xr3:uid="{7CAAB858-BF3F-466D-84A4-4C4500925286}" name="Stĺpec13643" dataDxfId="3357"/>
    <tableColumn id="13644" xr3:uid="{95F09673-A32C-4517-ACAC-201966522DA8}" name="Stĺpec13644" dataDxfId="3356"/>
    <tableColumn id="13645" xr3:uid="{ADD3EA0A-C1D2-45D3-8962-4B8781801473}" name="Stĺpec13645" dataDxfId="3355"/>
    <tableColumn id="13646" xr3:uid="{75F1D1FD-3FD8-4230-BB8D-F93E7E8BA6E2}" name="Stĺpec13646" dataDxfId="3354"/>
    <tableColumn id="13647" xr3:uid="{0060CBAB-5566-49D1-BAF7-939DC78C4502}" name="Stĺpec13647" dataDxfId="3353"/>
    <tableColumn id="13648" xr3:uid="{1E9D1181-6BAF-4296-A36F-DAF1E5D6F751}" name="Stĺpec13648" dataDxfId="3352"/>
    <tableColumn id="13649" xr3:uid="{741FCD09-708F-4351-883B-7731AE6D0D57}" name="Stĺpec13649" dataDxfId="3351"/>
    <tableColumn id="13650" xr3:uid="{C42BBE25-C2DD-46DE-8ED1-F80E08778AA0}" name="Stĺpec13650" dataDxfId="3350"/>
    <tableColumn id="13651" xr3:uid="{AB45EF3B-01A1-4390-8845-2D87BCBCC41B}" name="Stĺpec13651" dataDxfId="3349"/>
    <tableColumn id="13652" xr3:uid="{F33E9873-7F9F-4B47-B2BD-A7CF50F7A1E5}" name="Stĺpec13652" dataDxfId="3348"/>
    <tableColumn id="13653" xr3:uid="{B1719876-7856-4DB2-A418-FB2697649C94}" name="Stĺpec13653" dataDxfId="3347"/>
    <tableColumn id="13654" xr3:uid="{96A61069-1625-4FCC-AEC0-25B0AAFAA412}" name="Stĺpec13654" dataDxfId="3346"/>
    <tableColumn id="13655" xr3:uid="{7E044D59-D7A0-48DC-BB12-D4E937BC5478}" name="Stĺpec13655" dataDxfId="3345"/>
    <tableColumn id="13656" xr3:uid="{47F740CD-B6D9-48A4-BDCC-C079E2024DA0}" name="Stĺpec13656" dataDxfId="3344"/>
    <tableColumn id="13657" xr3:uid="{9DF977AC-998C-4188-80F7-E2264190DC6C}" name="Stĺpec13657" dataDxfId="3343"/>
    <tableColumn id="13658" xr3:uid="{C15F83FE-1478-4E05-B564-D2DF80A3E35E}" name="Stĺpec13658" dataDxfId="3342"/>
    <tableColumn id="13659" xr3:uid="{C0FAB077-D813-4E78-B99C-089125715AFA}" name="Stĺpec13659" dataDxfId="3341"/>
    <tableColumn id="13660" xr3:uid="{7F118377-27F9-47F5-9BD4-A8A0D105719A}" name="Stĺpec13660" dataDxfId="3340"/>
    <tableColumn id="13661" xr3:uid="{A6338F0B-7BD0-4A14-A645-8B3E456E1CE9}" name="Stĺpec13661" dataDxfId="3339"/>
    <tableColumn id="13662" xr3:uid="{FCC3D0DD-94B7-4661-9B9E-84BA091FAC34}" name="Stĺpec13662" dataDxfId="3338"/>
    <tableColumn id="13663" xr3:uid="{5BD3C26F-D2E4-45A3-8B3D-62AB57B5915D}" name="Stĺpec13663" dataDxfId="3337"/>
    <tableColumn id="13664" xr3:uid="{A813201D-721B-45FE-B5C4-26198560A797}" name="Stĺpec13664" dataDxfId="3336"/>
    <tableColumn id="13665" xr3:uid="{C1FBFF76-7226-4AA4-9CCD-10D4B24D47FB}" name="Stĺpec13665" dataDxfId="3335"/>
    <tableColumn id="13666" xr3:uid="{2E153FB5-E7B1-453C-BDD4-34F87EC2A1D9}" name="Stĺpec13666" dataDxfId="3334"/>
    <tableColumn id="13667" xr3:uid="{A13411E3-C588-4DB4-8F0A-435C296C266D}" name="Stĺpec13667" dataDxfId="3333"/>
    <tableColumn id="13668" xr3:uid="{C55DC685-913E-4267-8D9E-DA43827EF34C}" name="Stĺpec13668" dataDxfId="3332"/>
    <tableColumn id="13669" xr3:uid="{F28816CF-328D-4CC5-B716-75F80B4FD05C}" name="Stĺpec13669" dataDxfId="3331"/>
    <tableColumn id="13670" xr3:uid="{6908BA65-E272-4148-8A28-D7EC409A7672}" name="Stĺpec13670" dataDxfId="3330"/>
    <tableColumn id="13671" xr3:uid="{D917D910-68F6-4A70-A896-099DE7346C16}" name="Stĺpec13671" dataDxfId="3329"/>
    <tableColumn id="13672" xr3:uid="{B1603A51-BD51-46AB-BFFB-33F0B28CDB47}" name="Stĺpec13672" dataDxfId="3328"/>
    <tableColumn id="13673" xr3:uid="{719814ED-EEC4-415A-8FAE-248C0EF9ECA1}" name="Stĺpec13673" dataDxfId="3327"/>
    <tableColumn id="13674" xr3:uid="{306203CD-46E6-4497-81C9-6702D8C09584}" name="Stĺpec13674" dataDxfId="3326"/>
    <tableColumn id="13675" xr3:uid="{4AFD31AE-5472-4C10-92D2-F112DF88E04C}" name="Stĺpec13675" dataDxfId="3325"/>
    <tableColumn id="13676" xr3:uid="{C1FE60E2-7583-43AB-950F-5AA2561C2349}" name="Stĺpec13676" dataDxfId="3324"/>
    <tableColumn id="13677" xr3:uid="{A462568E-D042-4ECB-A8C3-337D31229B92}" name="Stĺpec13677" dataDxfId="3323"/>
    <tableColumn id="13678" xr3:uid="{6B5248CA-5159-48DD-9DA9-C675B70D5C2A}" name="Stĺpec13678" dataDxfId="3322"/>
    <tableColumn id="13679" xr3:uid="{6B8266A4-20F4-40AC-B3C9-8A035B47E737}" name="Stĺpec13679" dataDxfId="3321"/>
    <tableColumn id="13680" xr3:uid="{FDD0E1AD-2409-4E5D-A769-E8CC6FD667C5}" name="Stĺpec13680" dataDxfId="3320"/>
    <tableColumn id="13681" xr3:uid="{3DF1CFA4-F1FC-4A51-8616-C2104E026A07}" name="Stĺpec13681" dataDxfId="3319"/>
    <tableColumn id="13682" xr3:uid="{18635C0E-05CF-41A8-AFA3-553AC6477C6E}" name="Stĺpec13682" dataDxfId="3318"/>
    <tableColumn id="13683" xr3:uid="{8FC0FEED-63E5-485D-823F-45E5AE0667E1}" name="Stĺpec13683" dataDxfId="3317"/>
    <tableColumn id="13684" xr3:uid="{FA2FF244-5E9B-481C-B158-F6B5CAEAAE4A}" name="Stĺpec13684" dataDxfId="3316"/>
    <tableColumn id="13685" xr3:uid="{108C7B14-958C-4153-BFE4-695BD1FBAF0D}" name="Stĺpec13685" dataDxfId="3315"/>
    <tableColumn id="13686" xr3:uid="{D2BFFE6B-C0D4-4A7D-829B-AA221CD0C84E}" name="Stĺpec13686" dataDxfId="3314"/>
    <tableColumn id="13687" xr3:uid="{88240D93-B4E4-414A-9BED-F10E7DC64675}" name="Stĺpec13687" dataDxfId="3313"/>
    <tableColumn id="13688" xr3:uid="{EA069C88-89DB-49D8-8D1C-CD95AB45C063}" name="Stĺpec13688" dataDxfId="3312"/>
    <tableColumn id="13689" xr3:uid="{BC327310-14FE-4E3E-8DB3-FC36CEF628E5}" name="Stĺpec13689" dataDxfId="3311"/>
    <tableColumn id="13690" xr3:uid="{FA944763-6A55-4DA6-940A-1177B07FF84F}" name="Stĺpec13690" dataDxfId="3310"/>
    <tableColumn id="13691" xr3:uid="{AAE0AB9F-CF7E-4548-B642-40F840397F37}" name="Stĺpec13691" dataDxfId="3309"/>
    <tableColumn id="13692" xr3:uid="{F93B1509-950B-4569-8A5C-8435D32B54B4}" name="Stĺpec13692" dataDxfId="3308"/>
    <tableColumn id="13693" xr3:uid="{6A1C1892-70D2-4E08-933F-F0EF3BAEF23B}" name="Stĺpec13693" dataDxfId="3307"/>
    <tableColumn id="13694" xr3:uid="{74BE4A29-9E55-4675-8D1B-18B5FAE09ADF}" name="Stĺpec13694" dataDxfId="3306"/>
    <tableColumn id="13695" xr3:uid="{D6476832-0B4C-468F-A94F-383A4610FBEF}" name="Stĺpec13695" dataDxfId="3305"/>
    <tableColumn id="13696" xr3:uid="{7C8634DF-E909-4F71-86E9-89BF47064C8C}" name="Stĺpec13696" dataDxfId="3304"/>
    <tableColumn id="13697" xr3:uid="{79FC9ACB-F0BC-4AE9-9AC1-1B2FF4640A5D}" name="Stĺpec13697" dataDxfId="3303"/>
    <tableColumn id="13698" xr3:uid="{93DDA318-12AA-4F7E-99AE-1936DD77D634}" name="Stĺpec13698" dataDxfId="3302"/>
    <tableColumn id="13699" xr3:uid="{5C65B70E-B643-4D00-9968-F6A3C8B2DDFB}" name="Stĺpec13699" dataDxfId="3301"/>
    <tableColumn id="13700" xr3:uid="{04201938-44F9-4A90-8747-7A523776AFC7}" name="Stĺpec13700" dataDxfId="3300"/>
    <tableColumn id="13701" xr3:uid="{869E968D-EBD8-4618-8896-96294C4541AD}" name="Stĺpec13701" dataDxfId="3299"/>
    <tableColumn id="13702" xr3:uid="{D8C1A02A-E3CF-4A89-BBC0-3246476B5883}" name="Stĺpec13702" dataDxfId="3298"/>
    <tableColumn id="13703" xr3:uid="{5798658E-5B92-4ECA-AF69-0449513CBA4D}" name="Stĺpec13703" dataDxfId="3297"/>
    <tableColumn id="13704" xr3:uid="{46B0ED90-A4AB-4B41-8A2D-13FFAA3F4222}" name="Stĺpec13704" dataDxfId="3296"/>
    <tableColumn id="13705" xr3:uid="{EA8B7F25-4B2D-4E3B-B3D1-A6007269C89D}" name="Stĺpec13705" dataDxfId="3295"/>
    <tableColumn id="13706" xr3:uid="{AACDC958-77CB-4875-B244-E498B0E7D9AD}" name="Stĺpec13706" dataDxfId="3294"/>
    <tableColumn id="13707" xr3:uid="{48DCA9FB-CF2C-4F46-91C6-C010FDD7B902}" name="Stĺpec13707" dataDxfId="3293"/>
    <tableColumn id="13708" xr3:uid="{58329760-D5B9-4525-9B99-C5A850D7C690}" name="Stĺpec13708" dataDxfId="3292"/>
    <tableColumn id="13709" xr3:uid="{9B33D5F3-E0A1-42B3-BBE4-5828349FBAA7}" name="Stĺpec13709" dataDxfId="3291"/>
    <tableColumn id="13710" xr3:uid="{DF1B31FA-422A-4EC5-930E-2050FDD760CB}" name="Stĺpec13710" dataDxfId="3290"/>
    <tableColumn id="13711" xr3:uid="{2BC3C5ED-4D28-4D67-9C16-091927C660AA}" name="Stĺpec13711" dataDxfId="3289"/>
    <tableColumn id="13712" xr3:uid="{9AE550B6-09BB-4AEF-ABCA-0F8DDA024FBF}" name="Stĺpec13712" dataDxfId="3288"/>
    <tableColumn id="13713" xr3:uid="{D7048A28-BBC6-4DBF-938A-DCD527BF808B}" name="Stĺpec13713" dataDxfId="3287"/>
    <tableColumn id="13714" xr3:uid="{5A003364-C70F-4248-B098-5E046B5FAEB8}" name="Stĺpec13714" dataDxfId="3286"/>
    <tableColumn id="13715" xr3:uid="{BB943382-1C41-48A9-B0D8-268498DE0BF1}" name="Stĺpec13715" dataDxfId="3285"/>
    <tableColumn id="13716" xr3:uid="{522C939D-EAE8-4F61-95FC-CC28D259A4ED}" name="Stĺpec13716" dataDxfId="3284"/>
    <tableColumn id="13717" xr3:uid="{90861646-BB09-48CA-ABA4-B62DD02217BB}" name="Stĺpec13717" dataDxfId="3283"/>
    <tableColumn id="13718" xr3:uid="{DDAF5432-6A9B-4F30-B54F-4CCFB0DE0F6F}" name="Stĺpec13718" dataDxfId="3282"/>
    <tableColumn id="13719" xr3:uid="{B6F5051E-3AA1-4F88-BBCE-C6A0DC723E49}" name="Stĺpec13719" dataDxfId="3281"/>
    <tableColumn id="13720" xr3:uid="{ACB91556-F7A7-4D46-99BB-C88088CB646E}" name="Stĺpec13720" dataDxfId="3280"/>
    <tableColumn id="13721" xr3:uid="{480FD416-1E88-4107-9759-22586411E94C}" name="Stĺpec13721" dataDxfId="3279"/>
    <tableColumn id="13722" xr3:uid="{31CFDAF6-65B6-47CF-9DE1-4A50FE41B60B}" name="Stĺpec13722" dataDxfId="3278"/>
    <tableColumn id="13723" xr3:uid="{DBD2CD7C-27C6-4601-9EEA-DF2B3EC3EFFD}" name="Stĺpec13723" dataDxfId="3277"/>
    <tableColumn id="13724" xr3:uid="{B553CEC3-D614-4B0D-AC48-1656305B1121}" name="Stĺpec13724" dataDxfId="3276"/>
    <tableColumn id="13725" xr3:uid="{47B57583-6391-4540-8CEC-1E1BD934E925}" name="Stĺpec13725" dataDxfId="3275"/>
    <tableColumn id="13726" xr3:uid="{0A976FA9-7E79-4F92-B759-5F15C169F356}" name="Stĺpec13726" dataDxfId="3274"/>
    <tableColumn id="13727" xr3:uid="{9B580268-16E6-43EF-9EE0-69481939F421}" name="Stĺpec13727" dataDxfId="3273"/>
    <tableColumn id="13728" xr3:uid="{8C725F34-2B64-487C-9D10-4ADAA115FCF2}" name="Stĺpec13728" dataDxfId="3272"/>
    <tableColumn id="13729" xr3:uid="{F1A83EF1-4472-4E89-8116-BC305B66229F}" name="Stĺpec13729" dataDxfId="3271"/>
    <tableColumn id="13730" xr3:uid="{88FF1AA5-3DDE-4802-80B4-1EDBE9709A95}" name="Stĺpec13730" dataDxfId="3270"/>
    <tableColumn id="13731" xr3:uid="{6C231E11-4EB7-45A9-8ADC-7B0BCE0FD7B1}" name="Stĺpec13731" dataDxfId="3269"/>
    <tableColumn id="13732" xr3:uid="{9BF2F60C-3E24-4755-B02A-B8A49513C81D}" name="Stĺpec13732" dataDxfId="3268"/>
    <tableColumn id="13733" xr3:uid="{DE8D870F-9B6F-45F4-AE3C-56E1EDB3343A}" name="Stĺpec13733" dataDxfId="3267"/>
    <tableColumn id="13734" xr3:uid="{A9E289AD-1558-4D11-9268-BB5DBE7A5266}" name="Stĺpec13734" dataDxfId="3266"/>
    <tableColumn id="13735" xr3:uid="{A2103D67-D535-4CD6-A40B-9FB769C1D07F}" name="Stĺpec13735" dataDxfId="3265"/>
    <tableColumn id="13736" xr3:uid="{F75E996A-035F-4F15-922A-78344BBE45FC}" name="Stĺpec13736" dataDxfId="3264"/>
    <tableColumn id="13737" xr3:uid="{D37F4A77-E705-4332-B6CA-B7A0F94A5637}" name="Stĺpec13737" dataDxfId="3263"/>
    <tableColumn id="13738" xr3:uid="{EB5AB8C8-67AB-4832-AE34-2CEADB860989}" name="Stĺpec13738" dataDxfId="3262"/>
    <tableColumn id="13739" xr3:uid="{E8321CD7-5B82-486A-ADB7-1B369D388244}" name="Stĺpec13739" dataDxfId="3261"/>
    <tableColumn id="13740" xr3:uid="{1A46FC01-7ABF-4F81-9C28-D4CF64E9A117}" name="Stĺpec13740" dataDxfId="3260"/>
    <tableColumn id="13741" xr3:uid="{847100BC-192C-4D3E-AF20-8F691B44A203}" name="Stĺpec13741" dataDxfId="3259"/>
    <tableColumn id="13742" xr3:uid="{45AF55FE-2C15-43F0-A923-6DC59F27F6A3}" name="Stĺpec13742" dataDxfId="3258"/>
    <tableColumn id="13743" xr3:uid="{512BB1C9-DC85-46C8-8CA8-40E42BB3F46C}" name="Stĺpec13743" dataDxfId="3257"/>
    <tableColumn id="13744" xr3:uid="{9997CB1C-697C-4E7A-BC70-C77432E29463}" name="Stĺpec13744" dataDxfId="3256"/>
    <tableColumn id="13745" xr3:uid="{AEC40C2B-BA08-4463-A3CB-A01088A232C1}" name="Stĺpec13745" dataDxfId="3255"/>
    <tableColumn id="13746" xr3:uid="{1A46DFC3-E669-4A7A-B071-956F63B08758}" name="Stĺpec13746" dataDxfId="3254"/>
    <tableColumn id="13747" xr3:uid="{3CB38181-6AAC-4232-AEF1-6B70F11ACD8A}" name="Stĺpec13747" dataDxfId="3253"/>
    <tableColumn id="13748" xr3:uid="{B82992E8-D9B4-47BE-856A-E21038EC349C}" name="Stĺpec13748" dataDxfId="3252"/>
    <tableColumn id="13749" xr3:uid="{5154ED5D-D47B-43BD-9A55-836C42928D86}" name="Stĺpec13749" dataDxfId="3251"/>
    <tableColumn id="13750" xr3:uid="{FFD1C8D1-6898-4B56-B300-2E97ED846381}" name="Stĺpec13750" dataDxfId="3250"/>
    <tableColumn id="13751" xr3:uid="{B52EA831-CF55-4FFE-9BE7-E55820F76B8A}" name="Stĺpec13751" dataDxfId="3249"/>
    <tableColumn id="13752" xr3:uid="{1CE8570E-1A94-482D-ACCA-D14D8423BAA3}" name="Stĺpec13752" dataDxfId="3248"/>
    <tableColumn id="13753" xr3:uid="{6231BCA7-1919-4CBB-A02B-756595B429EF}" name="Stĺpec13753" dataDxfId="3247"/>
    <tableColumn id="13754" xr3:uid="{93CC1361-0AA4-4262-A7F5-A8E16756F76C}" name="Stĺpec13754" dataDxfId="3246"/>
    <tableColumn id="13755" xr3:uid="{E10E41DB-E690-4C09-9C5F-6A28308B4FDB}" name="Stĺpec13755" dataDxfId="3245"/>
    <tableColumn id="13756" xr3:uid="{0A72FF34-D526-4F60-9639-434C89F63403}" name="Stĺpec13756" dataDxfId="3244"/>
    <tableColumn id="13757" xr3:uid="{4EEFE154-AA05-4EC0-A32F-0830C8580F48}" name="Stĺpec13757" dataDxfId="3243"/>
    <tableColumn id="13758" xr3:uid="{4A65D28F-C7D5-49D3-AF75-BF95CC07FAB7}" name="Stĺpec13758" dataDxfId="3242"/>
    <tableColumn id="13759" xr3:uid="{669BDD08-F552-49A7-B1C0-052A835A6C00}" name="Stĺpec13759" dataDxfId="3241"/>
    <tableColumn id="13760" xr3:uid="{48A48239-9B50-47FF-A0FC-F59F0C5314A5}" name="Stĺpec13760" dataDxfId="3240"/>
    <tableColumn id="13761" xr3:uid="{1DAE8C9E-AA36-4687-BB94-BF3A74CAF907}" name="Stĺpec13761" dataDxfId="3239"/>
    <tableColumn id="13762" xr3:uid="{82BD3977-9D7C-4EEE-93D2-81D4984BC860}" name="Stĺpec13762" dataDxfId="3238"/>
    <tableColumn id="13763" xr3:uid="{1C707165-77D7-4B18-8FB9-0C2A0C67DD41}" name="Stĺpec13763" dataDxfId="3237"/>
    <tableColumn id="13764" xr3:uid="{88430886-4B06-43FA-BB3D-F52AF2C52A60}" name="Stĺpec13764" dataDxfId="3236"/>
    <tableColumn id="13765" xr3:uid="{7CE6BB27-1A37-42D3-9006-5CB2EAA96C5A}" name="Stĺpec13765" dataDxfId="3235"/>
    <tableColumn id="13766" xr3:uid="{6FDD516D-8109-42F8-AAA4-B01A12E2DDDC}" name="Stĺpec13766" dataDxfId="3234"/>
    <tableColumn id="13767" xr3:uid="{774CA76D-71B3-44C0-AF3F-3301866DBF92}" name="Stĺpec13767" dataDxfId="3233"/>
    <tableColumn id="13768" xr3:uid="{4A71BC11-9D16-4033-8887-59A03454A4CE}" name="Stĺpec13768" dataDxfId="3232"/>
    <tableColumn id="13769" xr3:uid="{8520FDD1-0FA2-45C3-AE73-D66A40CB7AD1}" name="Stĺpec13769" dataDxfId="3231"/>
    <tableColumn id="13770" xr3:uid="{88AB817C-555C-4F2C-8C43-7EE86C6D7CFC}" name="Stĺpec13770" dataDxfId="3230"/>
    <tableColumn id="13771" xr3:uid="{8FC182E6-68E1-45F5-B816-96F29748391C}" name="Stĺpec13771" dataDxfId="3229"/>
    <tableColumn id="13772" xr3:uid="{C5352DFE-A0C9-42A2-ACCB-41E2DEB04BDB}" name="Stĺpec13772" dataDxfId="3228"/>
    <tableColumn id="13773" xr3:uid="{6E210B13-92DD-4E7C-BAE2-237043EDB46F}" name="Stĺpec13773" dataDxfId="3227"/>
    <tableColumn id="13774" xr3:uid="{7FB29EDA-5F6D-47A3-88C2-CC4B051B84EE}" name="Stĺpec13774" dataDxfId="3226"/>
    <tableColumn id="13775" xr3:uid="{22E8BC30-51C1-4B94-8561-BF1265152E38}" name="Stĺpec13775" dataDxfId="3225"/>
    <tableColumn id="13776" xr3:uid="{3B1EE864-8634-4EE1-8870-0A5F0F7A6E2B}" name="Stĺpec13776" dataDxfId="3224"/>
    <tableColumn id="13777" xr3:uid="{1B53F72F-4532-41EF-9C61-46868244CA26}" name="Stĺpec13777" dataDxfId="3223"/>
    <tableColumn id="13778" xr3:uid="{3AC179D3-9218-4C39-82EF-024AE87FF64E}" name="Stĺpec13778" dataDxfId="3222"/>
    <tableColumn id="13779" xr3:uid="{4A179100-CF73-4593-84AD-A60CCB46BFCA}" name="Stĺpec13779" dataDxfId="3221"/>
    <tableColumn id="13780" xr3:uid="{AA80B7F3-6D92-4F49-AF24-84C75E496970}" name="Stĺpec13780" dataDxfId="3220"/>
    <tableColumn id="13781" xr3:uid="{5E97947F-F091-4448-9AFC-DBF24DB4FAD7}" name="Stĺpec13781" dataDxfId="3219"/>
    <tableColumn id="13782" xr3:uid="{CBA3354A-D412-41D9-95F9-63C8E1341BB5}" name="Stĺpec13782" dataDxfId="3218"/>
    <tableColumn id="13783" xr3:uid="{0B992EF9-2177-41E6-A01F-2DCAFD5A0887}" name="Stĺpec13783" dataDxfId="3217"/>
    <tableColumn id="13784" xr3:uid="{AB7A0BAF-7C83-46F6-AA25-09AF3C5AB2E0}" name="Stĺpec13784" dataDxfId="3216"/>
    <tableColumn id="13785" xr3:uid="{BCB936A3-2357-489A-A357-5E88C4E05ADD}" name="Stĺpec13785" dataDxfId="3215"/>
    <tableColumn id="13786" xr3:uid="{858BD9B5-7671-4B1A-B320-6C39BD85DC49}" name="Stĺpec13786" dataDxfId="3214"/>
    <tableColumn id="13787" xr3:uid="{53E25714-B8B5-49CE-98B0-4A5DD1376722}" name="Stĺpec13787" dataDxfId="3213"/>
    <tableColumn id="13788" xr3:uid="{53E69856-0BF1-470F-847D-7D000B3033BE}" name="Stĺpec13788" dataDxfId="3212"/>
    <tableColumn id="13789" xr3:uid="{2A32DC99-DCD7-417B-BE84-BD4E3919806E}" name="Stĺpec13789" dataDxfId="3211"/>
    <tableColumn id="13790" xr3:uid="{82A5061C-4AA8-4EE3-BC5D-2538B884F467}" name="Stĺpec13790" dataDxfId="3210"/>
    <tableColumn id="13791" xr3:uid="{8DABADFA-7B48-4E2B-8E80-446A2FB7D63D}" name="Stĺpec13791" dataDxfId="3209"/>
    <tableColumn id="13792" xr3:uid="{CED32995-A5E1-449A-86CB-A76C4AF89BBE}" name="Stĺpec13792" dataDxfId="3208"/>
    <tableColumn id="13793" xr3:uid="{D182EDEA-1765-40E2-A4A1-BB82C1BF2B72}" name="Stĺpec13793" dataDxfId="3207"/>
    <tableColumn id="13794" xr3:uid="{ECDE95E1-3D7C-4278-8EB3-CA6FB8D7BD92}" name="Stĺpec13794" dataDxfId="3206"/>
    <tableColumn id="13795" xr3:uid="{CF0D00C7-4BC2-4D44-8951-4CC4EC25A211}" name="Stĺpec13795" dataDxfId="3205"/>
    <tableColumn id="13796" xr3:uid="{539CD247-AF9A-40E9-A152-F3B34B4D1942}" name="Stĺpec13796" dataDxfId="3204"/>
    <tableColumn id="13797" xr3:uid="{7C9E9624-0294-460C-B74A-F04B21CD9AAF}" name="Stĺpec13797" dataDxfId="3203"/>
    <tableColumn id="13798" xr3:uid="{30CDE05A-0F01-41AA-8450-44B795831ED9}" name="Stĺpec13798" dataDxfId="3202"/>
    <tableColumn id="13799" xr3:uid="{9B42E96B-0D02-49C1-9FBB-870FEC7C8F05}" name="Stĺpec13799" dataDxfId="3201"/>
    <tableColumn id="13800" xr3:uid="{8A9B05C6-5ED7-4719-A191-8ADC05ABCD20}" name="Stĺpec13800" dataDxfId="3200"/>
    <tableColumn id="13801" xr3:uid="{7CC4F4DC-B828-4A7B-920F-8DAAA7981B26}" name="Stĺpec13801" dataDxfId="3199"/>
    <tableColumn id="13802" xr3:uid="{838CE05E-6720-4E83-8A90-C560EBB51DAF}" name="Stĺpec13802" dataDxfId="3198"/>
    <tableColumn id="13803" xr3:uid="{2CF616C2-D092-41B4-88B1-21CC50B1DB2B}" name="Stĺpec13803" dataDxfId="3197"/>
    <tableColumn id="13804" xr3:uid="{B52F02E4-A56C-41AF-BFF2-9F660EA7DC91}" name="Stĺpec13804" dataDxfId="3196"/>
    <tableColumn id="13805" xr3:uid="{595752E9-2F63-4282-BFD6-3EAE9DD4E254}" name="Stĺpec13805" dataDxfId="3195"/>
    <tableColumn id="13806" xr3:uid="{8B3D8D67-12F8-4718-B635-998FB4A94F17}" name="Stĺpec13806" dataDxfId="3194"/>
    <tableColumn id="13807" xr3:uid="{E8B81E0F-CEEE-429A-B0C4-54B1DC9DFA3B}" name="Stĺpec13807" dataDxfId="3193"/>
    <tableColumn id="13808" xr3:uid="{D3805290-C2BA-4290-A5C0-23AB6B6BB55D}" name="Stĺpec13808" dataDxfId="3192"/>
    <tableColumn id="13809" xr3:uid="{426474B5-8B0F-412E-9338-585F9BA4CF41}" name="Stĺpec13809" dataDxfId="3191"/>
    <tableColumn id="13810" xr3:uid="{3AE18FEF-C412-41ED-A51E-6109071A1271}" name="Stĺpec13810" dataDxfId="3190"/>
    <tableColumn id="13811" xr3:uid="{EFDC998B-3DA2-4273-82AB-887E7EA03A09}" name="Stĺpec13811" dataDxfId="3189"/>
    <tableColumn id="13812" xr3:uid="{228367F9-FF90-418E-A732-6E83AEBE79CF}" name="Stĺpec13812" dataDxfId="3188"/>
    <tableColumn id="13813" xr3:uid="{A02C511E-F60C-432A-8086-45C768C0F036}" name="Stĺpec13813" dataDxfId="3187"/>
    <tableColumn id="13814" xr3:uid="{E9EBA6E4-9FFC-4B54-8C20-26034D338CDA}" name="Stĺpec13814" dataDxfId="3186"/>
    <tableColumn id="13815" xr3:uid="{F9E3AF2E-9F5F-464D-8F0C-ABC38C78C308}" name="Stĺpec13815" dataDxfId="3185"/>
    <tableColumn id="13816" xr3:uid="{269C68FA-BBB6-42E3-96ED-D9E3BD812589}" name="Stĺpec13816" dataDxfId="3184"/>
    <tableColumn id="13817" xr3:uid="{D9F53EA5-81B1-443C-80CF-F59CD099B2BE}" name="Stĺpec13817" dataDxfId="3183"/>
    <tableColumn id="13818" xr3:uid="{52365FD8-68DB-44A4-8F98-70CE04438854}" name="Stĺpec13818" dataDxfId="3182"/>
    <tableColumn id="13819" xr3:uid="{053DE86D-0B3D-4DA6-A279-32B52D42C8EA}" name="Stĺpec13819" dataDxfId="3181"/>
    <tableColumn id="13820" xr3:uid="{7056888C-90B0-4D0D-973B-D1CA5F2F01FD}" name="Stĺpec13820" dataDxfId="3180"/>
    <tableColumn id="13821" xr3:uid="{A43A4318-DD7D-42CE-82EE-C6DEBF7F4347}" name="Stĺpec13821" dataDxfId="3179"/>
    <tableColumn id="13822" xr3:uid="{2EEFE3C9-68B8-4775-BB2A-BC05A774CB45}" name="Stĺpec13822" dataDxfId="3178"/>
    <tableColumn id="13823" xr3:uid="{A0E48C8A-F99D-41BD-9D35-9038330C325E}" name="Stĺpec13823" dataDxfId="3177"/>
    <tableColumn id="13824" xr3:uid="{E5E7B7EB-A5FC-4CCA-A3BF-1A2A5E050458}" name="Stĺpec13824" dataDxfId="3176"/>
    <tableColumn id="13825" xr3:uid="{A713897D-52A4-4EA2-8141-B6E7935CF2CB}" name="Stĺpec13825" dataDxfId="3175"/>
    <tableColumn id="13826" xr3:uid="{9C6CFCDD-E798-4E2D-A659-86342E24EBAD}" name="Stĺpec13826" dataDxfId="3174"/>
    <tableColumn id="13827" xr3:uid="{85F83104-DB32-437E-94A1-3A57212AAA55}" name="Stĺpec13827" dataDxfId="3173"/>
    <tableColumn id="13828" xr3:uid="{590A6358-F316-4465-B489-95939836F9FE}" name="Stĺpec13828" dataDxfId="3172"/>
    <tableColumn id="13829" xr3:uid="{978F7BCB-5F71-4A74-AF86-5C184BF602C0}" name="Stĺpec13829" dataDxfId="3171"/>
    <tableColumn id="13830" xr3:uid="{F73EEFAA-3D7F-4C60-B902-B3AF72DD375A}" name="Stĺpec13830" dataDxfId="3170"/>
    <tableColumn id="13831" xr3:uid="{2956C75F-148D-4661-8D8D-ECFA17074E89}" name="Stĺpec13831" dataDxfId="3169"/>
    <tableColumn id="13832" xr3:uid="{DC229C5C-9093-46EB-B9E5-87E0AACF31A1}" name="Stĺpec13832" dataDxfId="3168"/>
    <tableColumn id="13833" xr3:uid="{20ED2D35-7279-45B8-95DB-76C98628AC06}" name="Stĺpec13833" dataDxfId="3167"/>
    <tableColumn id="13834" xr3:uid="{CECFD8E7-20A0-4193-B9F6-194E54161DC9}" name="Stĺpec13834" dataDxfId="3166"/>
    <tableColumn id="13835" xr3:uid="{67EC0B2A-33B8-425C-B5AF-47D1A5E17AAA}" name="Stĺpec13835" dataDxfId="3165"/>
    <tableColumn id="13836" xr3:uid="{F4823A7D-6CF4-48C6-AE7B-332AF168B027}" name="Stĺpec13836" dataDxfId="3164"/>
    <tableColumn id="13837" xr3:uid="{28D3E208-68C9-45C7-8DD7-775926197404}" name="Stĺpec13837" dataDxfId="3163"/>
    <tableColumn id="13838" xr3:uid="{83CDF4AF-F344-4CB4-A788-43CB17F3B658}" name="Stĺpec13838" dataDxfId="3162"/>
    <tableColumn id="13839" xr3:uid="{389A1983-CD94-457E-902E-E2EAC221B42A}" name="Stĺpec13839" dataDxfId="3161"/>
    <tableColumn id="13840" xr3:uid="{576D56F0-4119-4C25-910C-584859CA8744}" name="Stĺpec13840" dataDxfId="3160"/>
    <tableColumn id="13841" xr3:uid="{80BF11B9-1D93-4058-A576-821599ABBBEF}" name="Stĺpec13841" dataDxfId="3159"/>
    <tableColumn id="13842" xr3:uid="{FDEB4904-BFC0-42DA-8D71-5C6CB23F9035}" name="Stĺpec13842" dataDxfId="3158"/>
    <tableColumn id="13843" xr3:uid="{EA7C28FF-7CE5-4115-BD6C-F4153023E6F9}" name="Stĺpec13843" dataDxfId="3157"/>
    <tableColumn id="13844" xr3:uid="{063F3231-0051-4384-8D8C-0BE682C217F0}" name="Stĺpec13844" dataDxfId="3156"/>
    <tableColumn id="13845" xr3:uid="{A932D9D1-102C-4705-94AC-5F6D97CF79A3}" name="Stĺpec13845" dataDxfId="3155"/>
    <tableColumn id="13846" xr3:uid="{70191D5F-9D3F-4056-AD18-021A0FCA4ABF}" name="Stĺpec13846" dataDxfId="3154"/>
    <tableColumn id="13847" xr3:uid="{05F36A5C-A767-4590-81DB-134BE82FAE00}" name="Stĺpec13847" dataDxfId="3153"/>
    <tableColumn id="13848" xr3:uid="{0EF01E2F-456A-4521-ACD1-896677061C37}" name="Stĺpec13848" dataDxfId="3152"/>
    <tableColumn id="13849" xr3:uid="{ADD93457-A156-46D3-9C74-554186F7AF15}" name="Stĺpec13849" dataDxfId="3151"/>
    <tableColumn id="13850" xr3:uid="{3A19B3DB-3DA8-4DEE-B75D-AEE58872880B}" name="Stĺpec13850" dataDxfId="3150"/>
    <tableColumn id="13851" xr3:uid="{F2FFE58F-C61D-4059-81F7-D9426427608F}" name="Stĺpec13851" dataDxfId="3149"/>
    <tableColumn id="13852" xr3:uid="{F9308C3C-7F84-4F56-A5B0-DD41B0DC4620}" name="Stĺpec13852" dataDxfId="3148"/>
    <tableColumn id="13853" xr3:uid="{0F2263C2-5546-4E33-9A33-8B396BD5E867}" name="Stĺpec13853" dataDxfId="3147"/>
    <tableColumn id="13854" xr3:uid="{E717EF6D-5EDC-4D1D-AD12-3B58A9DECBF4}" name="Stĺpec13854" dataDxfId="3146"/>
    <tableColumn id="13855" xr3:uid="{E758B8F5-D92B-4AC2-8DE7-113F95590C81}" name="Stĺpec13855" dataDxfId="3145"/>
    <tableColumn id="13856" xr3:uid="{39CB0582-B368-48BF-BE7B-28D147A792CF}" name="Stĺpec13856" dataDxfId="3144"/>
    <tableColumn id="13857" xr3:uid="{4DEF52D8-3D86-4519-8BD0-7B983D9F039F}" name="Stĺpec13857" dataDxfId="3143"/>
    <tableColumn id="13858" xr3:uid="{4DC37DCA-72A2-480D-8155-C9DD32CE443A}" name="Stĺpec13858" dataDxfId="3142"/>
    <tableColumn id="13859" xr3:uid="{584A5E56-62BC-416E-8FF6-F32BB40AE16F}" name="Stĺpec13859" dataDxfId="3141"/>
    <tableColumn id="13860" xr3:uid="{6F7F479A-2F38-4EB8-914E-F98CF777103D}" name="Stĺpec13860" dataDxfId="3140"/>
    <tableColumn id="13861" xr3:uid="{24A91401-9D23-4316-AC91-ED55832E3C7B}" name="Stĺpec13861" dataDxfId="3139"/>
    <tableColumn id="13862" xr3:uid="{74BDDB70-2E11-4DE8-9C4E-163014ADCEEB}" name="Stĺpec13862" dataDxfId="3138"/>
    <tableColumn id="13863" xr3:uid="{DC097C04-8A24-4DC5-BA09-0F00E4741695}" name="Stĺpec13863" dataDxfId="3137"/>
    <tableColumn id="13864" xr3:uid="{0896A946-9C13-438B-B7B2-1D3759DBD28B}" name="Stĺpec13864" dataDxfId="3136"/>
    <tableColumn id="13865" xr3:uid="{74E83B44-2D30-42C2-9DE2-E16BA478B79E}" name="Stĺpec13865" dataDxfId="3135"/>
    <tableColumn id="13866" xr3:uid="{09629924-6568-4DDC-B3D2-C9BA8738BA55}" name="Stĺpec13866" dataDxfId="3134"/>
    <tableColumn id="13867" xr3:uid="{E18521A9-0805-4CFB-B9A8-F3C694CC0D31}" name="Stĺpec13867" dataDxfId="3133"/>
    <tableColumn id="13868" xr3:uid="{03ABA23A-1812-4AE8-B462-68D53654A328}" name="Stĺpec13868" dataDxfId="3132"/>
    <tableColumn id="13869" xr3:uid="{25642D6A-C92E-4A00-B083-4F6AF77BD41C}" name="Stĺpec13869" dataDxfId="3131"/>
    <tableColumn id="13870" xr3:uid="{37167680-7726-479B-B8DB-5446FC4EEA4C}" name="Stĺpec13870" dataDxfId="3130"/>
    <tableColumn id="13871" xr3:uid="{A16E4CDA-B006-469A-8416-4FD969DBBD5D}" name="Stĺpec13871" dataDxfId="3129"/>
    <tableColumn id="13872" xr3:uid="{2501EEE9-0DCB-4A34-B4F3-78D5B9839164}" name="Stĺpec13872" dataDxfId="3128"/>
    <tableColumn id="13873" xr3:uid="{5CA189AC-B398-4439-ADD0-83D3FD2B9E03}" name="Stĺpec13873" dataDxfId="3127"/>
    <tableColumn id="13874" xr3:uid="{202AE47F-C55C-4B76-A6B3-A86A590C1701}" name="Stĺpec13874" dataDxfId="3126"/>
    <tableColumn id="13875" xr3:uid="{5634AA9A-AD4D-4EB8-BF50-82DF64033295}" name="Stĺpec13875" dataDxfId="3125"/>
    <tableColumn id="13876" xr3:uid="{90A95786-7C31-4310-B206-D8E3E2DFF3E7}" name="Stĺpec13876" dataDxfId="3124"/>
    <tableColumn id="13877" xr3:uid="{24CE3E84-5CAB-400B-A28C-66E9C4DBA780}" name="Stĺpec13877" dataDxfId="3123"/>
    <tableColumn id="13878" xr3:uid="{87255DBF-FABC-46AB-8D67-A2B9206B10D1}" name="Stĺpec13878" dataDxfId="3122"/>
    <tableColumn id="13879" xr3:uid="{82C57EDD-3FBD-4CA2-84B1-D99CE54CCA28}" name="Stĺpec13879" dataDxfId="3121"/>
    <tableColumn id="13880" xr3:uid="{FDD49DB8-BC88-4552-ADD5-5098E05D3C29}" name="Stĺpec13880" dataDxfId="3120"/>
    <tableColumn id="13881" xr3:uid="{D10880CB-7240-4DAD-886C-3E8253D8A4F6}" name="Stĺpec13881" dataDxfId="3119"/>
    <tableColumn id="13882" xr3:uid="{5C28BE02-BFC1-466C-AA4F-AD7913E87B16}" name="Stĺpec13882" dataDxfId="3118"/>
    <tableColumn id="13883" xr3:uid="{36092580-B3EB-42E7-8E09-E5525D9350CD}" name="Stĺpec13883" dataDxfId="3117"/>
    <tableColumn id="13884" xr3:uid="{DDC9FEF2-15DB-48E7-AFDE-314E8E4EE0EE}" name="Stĺpec13884" dataDxfId="3116"/>
    <tableColumn id="13885" xr3:uid="{297CD3F0-811A-4765-A0C0-1470FB50A15F}" name="Stĺpec13885" dataDxfId="3115"/>
    <tableColumn id="13886" xr3:uid="{1F643DE2-B6EF-459D-A9AF-C575D14DB378}" name="Stĺpec13886" dataDxfId="3114"/>
    <tableColumn id="13887" xr3:uid="{87BA73AA-EA16-4127-BD6D-B71C29C736D0}" name="Stĺpec13887" dataDxfId="3113"/>
    <tableColumn id="13888" xr3:uid="{6D625FC3-C94E-45FC-AD1E-F29782845BC7}" name="Stĺpec13888" dataDxfId="3112"/>
    <tableColumn id="13889" xr3:uid="{42DB0395-E29D-4516-A183-30D85A8CF6D1}" name="Stĺpec13889" dataDxfId="3111"/>
    <tableColumn id="13890" xr3:uid="{3CE0D451-CF80-495F-AADE-FA35C88ED4B5}" name="Stĺpec13890" dataDxfId="3110"/>
    <tableColumn id="13891" xr3:uid="{BE0E9146-C6DA-47CF-BBE5-5777B4D0C139}" name="Stĺpec13891" dataDxfId="3109"/>
    <tableColumn id="13892" xr3:uid="{021DDD89-C5A9-4E24-B34B-43D23C733CA3}" name="Stĺpec13892" dataDxfId="3108"/>
    <tableColumn id="13893" xr3:uid="{F650FEB1-87CF-4861-B04A-BC9ECA934152}" name="Stĺpec13893" dataDxfId="3107"/>
    <tableColumn id="13894" xr3:uid="{6417FCF8-99F8-4B05-9445-8A47A6825470}" name="Stĺpec13894" dataDxfId="3106"/>
    <tableColumn id="13895" xr3:uid="{72775A1F-CA02-4E71-81E7-ACC46EC73E83}" name="Stĺpec13895" dataDxfId="3105"/>
    <tableColumn id="13896" xr3:uid="{C6341FA5-864A-40DE-BD5F-DBFF33717893}" name="Stĺpec13896" dataDxfId="3104"/>
    <tableColumn id="13897" xr3:uid="{CB6FC0C6-A61A-4A2E-8007-A3826C0AE3DD}" name="Stĺpec13897" dataDxfId="3103"/>
    <tableColumn id="13898" xr3:uid="{19F4FF16-2D36-4125-83D4-E82FCF17725D}" name="Stĺpec13898" dataDxfId="3102"/>
    <tableColumn id="13899" xr3:uid="{3444C8EB-9A69-4A57-83AC-5DE2A1F36F20}" name="Stĺpec13899" dataDxfId="3101"/>
    <tableColumn id="13900" xr3:uid="{265E76E7-7983-45A7-AE55-65104F146B8F}" name="Stĺpec13900" dataDxfId="3100"/>
    <tableColumn id="13901" xr3:uid="{6FC41F1C-4734-4C0B-A0FF-228BF0CD07D4}" name="Stĺpec13901" dataDxfId="3099"/>
    <tableColumn id="13902" xr3:uid="{A6245D51-F33D-46C8-B86E-5587863FD847}" name="Stĺpec13902" dataDxfId="3098"/>
    <tableColumn id="13903" xr3:uid="{C9031D86-4CA9-49ED-992A-22CF11065668}" name="Stĺpec13903" dataDxfId="3097"/>
    <tableColumn id="13904" xr3:uid="{3F52F079-663E-4700-AD95-3177C8475A60}" name="Stĺpec13904" dataDxfId="3096"/>
    <tableColumn id="13905" xr3:uid="{F600FB44-C151-47C0-952E-F2C0F3BEE2DE}" name="Stĺpec13905" dataDxfId="3095"/>
    <tableColumn id="13906" xr3:uid="{1AAA79C5-F378-4F97-AF2E-98D0BC1FB3A5}" name="Stĺpec13906" dataDxfId="3094"/>
    <tableColumn id="13907" xr3:uid="{3859C2A9-2530-45E2-8142-C5F4002A5434}" name="Stĺpec13907" dataDxfId="3093"/>
    <tableColumn id="13908" xr3:uid="{18F3783D-9CA1-41EE-8677-AF03B54599F2}" name="Stĺpec13908" dataDxfId="3092"/>
    <tableColumn id="13909" xr3:uid="{E7233803-8242-4025-9617-1456CC17E6D8}" name="Stĺpec13909" dataDxfId="3091"/>
    <tableColumn id="13910" xr3:uid="{6F548DA8-CE7F-4642-B953-A1D566D9626D}" name="Stĺpec13910" dataDxfId="3090"/>
    <tableColumn id="13911" xr3:uid="{6D0C5972-A120-4302-8077-D2B345E33A21}" name="Stĺpec13911" dataDxfId="3089"/>
    <tableColumn id="13912" xr3:uid="{069398F2-24C6-4193-9D40-0A638CE54429}" name="Stĺpec13912" dataDxfId="3088"/>
    <tableColumn id="13913" xr3:uid="{1D629FEB-188D-486E-9156-CFFB43CE0F80}" name="Stĺpec13913" dataDxfId="3087"/>
    <tableColumn id="13914" xr3:uid="{FB1388AB-8B5A-40DB-9740-FFDC2C727C1F}" name="Stĺpec13914" dataDxfId="3086"/>
    <tableColumn id="13915" xr3:uid="{848F177D-FD69-4772-8C13-EA43D8318966}" name="Stĺpec13915" dataDxfId="3085"/>
    <tableColumn id="13916" xr3:uid="{5D929FB8-854B-4ECC-A81E-156B01086BA4}" name="Stĺpec13916" dataDxfId="3084"/>
    <tableColumn id="13917" xr3:uid="{52045412-412D-41E8-B7D9-40EE88460EDA}" name="Stĺpec13917" dataDxfId="3083"/>
    <tableColumn id="13918" xr3:uid="{60C8209A-CEC7-4FD1-AA7D-0D2D801F7D80}" name="Stĺpec13918" dataDxfId="3082"/>
    <tableColumn id="13919" xr3:uid="{A5C4AB99-8014-4444-B5B4-1DE94FF8AFB7}" name="Stĺpec13919" dataDxfId="3081"/>
    <tableColumn id="13920" xr3:uid="{F813578F-48AB-4057-991D-1903815E6314}" name="Stĺpec13920" dataDxfId="3080"/>
    <tableColumn id="13921" xr3:uid="{CE86F690-30EB-499F-BBC1-00C140BBBABD}" name="Stĺpec13921" dataDxfId="3079"/>
    <tableColumn id="13922" xr3:uid="{80B0D1D9-DDCD-489D-848B-669BA34DCA80}" name="Stĺpec13922" dataDxfId="3078"/>
    <tableColumn id="13923" xr3:uid="{4467F84D-C075-4B66-85F8-4D2ACB8140D8}" name="Stĺpec13923" dataDxfId="3077"/>
    <tableColumn id="13924" xr3:uid="{C64F7C3E-785A-4402-BB15-4C1A3ECF828C}" name="Stĺpec13924" dataDxfId="3076"/>
    <tableColumn id="13925" xr3:uid="{C1CC6165-CF2E-419E-A402-DF9BACC46A08}" name="Stĺpec13925" dataDxfId="3075"/>
    <tableColumn id="13926" xr3:uid="{081926D8-9F13-4089-8F1A-9012FA0BB0E8}" name="Stĺpec13926" dataDxfId="3074"/>
    <tableColumn id="13927" xr3:uid="{9BC99D41-B9DD-42B1-828E-24C8572DD47A}" name="Stĺpec13927" dataDxfId="3073"/>
    <tableColumn id="13928" xr3:uid="{EBEEAFD0-0102-4CF8-A5E2-548435EB54F0}" name="Stĺpec13928" dataDxfId="3072"/>
    <tableColumn id="13929" xr3:uid="{45386491-B27B-4392-B6FE-8C0C019C1234}" name="Stĺpec13929" dataDxfId="3071"/>
    <tableColumn id="13930" xr3:uid="{2159DD28-73A1-402E-9489-511C595A045F}" name="Stĺpec13930" dataDxfId="3070"/>
    <tableColumn id="13931" xr3:uid="{2064EAE4-9313-465E-A53B-0B2E9399B71B}" name="Stĺpec13931" dataDxfId="3069"/>
    <tableColumn id="13932" xr3:uid="{E82EE84B-EB05-427B-8D90-D0F5622AA06D}" name="Stĺpec13932" dataDxfId="3068"/>
    <tableColumn id="13933" xr3:uid="{621F3452-BA6E-4632-B954-9C247C43AD58}" name="Stĺpec13933" dataDxfId="3067"/>
    <tableColumn id="13934" xr3:uid="{032801F7-AE5C-4561-AFFB-B43D4B10213F}" name="Stĺpec13934" dataDxfId="3066"/>
    <tableColumn id="13935" xr3:uid="{BA4BA413-A577-4C00-B9CB-EE511E96D562}" name="Stĺpec13935" dataDxfId="3065"/>
    <tableColumn id="13936" xr3:uid="{DA9C5A58-338B-42F9-B626-AE559A22BF3C}" name="Stĺpec13936" dataDxfId="3064"/>
    <tableColumn id="13937" xr3:uid="{20C7F077-622F-410A-ABCA-F60D74806198}" name="Stĺpec13937" dataDxfId="3063"/>
    <tableColumn id="13938" xr3:uid="{2998F758-CD8D-464F-B8DF-2A5B66897C1C}" name="Stĺpec13938" dataDxfId="3062"/>
    <tableColumn id="13939" xr3:uid="{C4B82C7D-FD95-4917-B56F-FEF1FFDF1B4C}" name="Stĺpec13939" dataDxfId="3061"/>
    <tableColumn id="13940" xr3:uid="{1424E4F3-0590-4A19-A998-B74CEE6633F2}" name="Stĺpec13940" dataDxfId="3060"/>
    <tableColumn id="13941" xr3:uid="{4599E929-6130-4374-BA06-608E9EAE3089}" name="Stĺpec13941" dataDxfId="3059"/>
    <tableColumn id="13942" xr3:uid="{9D431B23-2B32-4420-B1B5-1B03D394CD65}" name="Stĺpec13942" dataDxfId="3058"/>
    <tableColumn id="13943" xr3:uid="{E8819ED3-71B9-4CD5-A091-01C34E96E781}" name="Stĺpec13943" dataDxfId="3057"/>
    <tableColumn id="13944" xr3:uid="{6D277D9D-9C99-4669-856D-615CFED4CFBA}" name="Stĺpec13944" dataDxfId="3056"/>
    <tableColumn id="13945" xr3:uid="{B6AB38CA-8AAA-46BC-94FD-32F79C07BF01}" name="Stĺpec13945" dataDxfId="3055"/>
    <tableColumn id="13946" xr3:uid="{B1F0FD46-73CA-4D6B-810E-4A9F54960E67}" name="Stĺpec13946" dataDxfId="3054"/>
    <tableColumn id="13947" xr3:uid="{21402AE5-B7AF-4E34-8E7A-79E61B6D6864}" name="Stĺpec13947" dataDxfId="3053"/>
    <tableColumn id="13948" xr3:uid="{228E2223-6EAC-4652-B56F-44588602E876}" name="Stĺpec13948" dataDxfId="3052"/>
    <tableColumn id="13949" xr3:uid="{C06A2B99-6C89-4DBC-BDD4-A631A9DCE8F6}" name="Stĺpec13949" dataDxfId="3051"/>
    <tableColumn id="13950" xr3:uid="{A184495D-3B30-49D9-9008-D3EF7DA32045}" name="Stĺpec13950" dataDxfId="3050"/>
    <tableColumn id="13951" xr3:uid="{1962504E-FCD2-4FC1-A6ED-556A52170E01}" name="Stĺpec13951" dataDxfId="3049"/>
    <tableColumn id="13952" xr3:uid="{43925142-F789-4CC9-A5BB-39584CA842B5}" name="Stĺpec13952" dataDxfId="3048"/>
    <tableColumn id="13953" xr3:uid="{663B8AFA-737B-415E-A76E-11842C1CF85F}" name="Stĺpec13953" dataDxfId="3047"/>
    <tableColumn id="13954" xr3:uid="{AD0BD510-8E57-4863-A379-FFE5CD264D6A}" name="Stĺpec13954" dataDxfId="3046"/>
    <tableColumn id="13955" xr3:uid="{3A5AE16B-4425-4991-B7BE-4E64339BEEDF}" name="Stĺpec13955" dataDxfId="3045"/>
    <tableColumn id="13956" xr3:uid="{6E54174B-6267-48C1-B7E0-318A6403577F}" name="Stĺpec13956" dataDxfId="3044"/>
    <tableColumn id="13957" xr3:uid="{ADF7D139-EE12-4759-A7BB-5F8A54DE0B80}" name="Stĺpec13957" dataDxfId="3043"/>
    <tableColumn id="13958" xr3:uid="{E8427E79-BA11-4A83-8723-88CE13FA4979}" name="Stĺpec13958" dataDxfId="3042"/>
    <tableColumn id="13959" xr3:uid="{0B4A3FA1-9FAF-4E64-844B-FE555644F95B}" name="Stĺpec13959" dataDxfId="3041"/>
    <tableColumn id="13960" xr3:uid="{A6253E41-C97B-4705-BDFF-F789D8E01408}" name="Stĺpec13960" dataDxfId="3040"/>
    <tableColumn id="13961" xr3:uid="{C4B247AD-8CD6-4876-8293-9A3A9390B5AA}" name="Stĺpec13961" dataDxfId="3039"/>
    <tableColumn id="13962" xr3:uid="{89AD1766-944E-4892-9F69-C9AC03E59261}" name="Stĺpec13962" dataDxfId="3038"/>
    <tableColumn id="13963" xr3:uid="{5064F853-4825-48FD-A7CF-1C8182B30E13}" name="Stĺpec13963" dataDxfId="3037"/>
    <tableColumn id="13964" xr3:uid="{33B34A79-FC70-4764-8382-2D70F52F4FBD}" name="Stĺpec13964" dataDxfId="3036"/>
    <tableColumn id="13965" xr3:uid="{EBBF7093-46CB-4720-8B26-AD3F3354E8D0}" name="Stĺpec13965" dataDxfId="3035"/>
    <tableColumn id="13966" xr3:uid="{9D146E57-B0FD-4CA5-AE2C-013F516F4868}" name="Stĺpec13966" dataDxfId="3034"/>
    <tableColumn id="13967" xr3:uid="{59B38DFB-8525-441D-BF70-0EA8CF28BEDB}" name="Stĺpec13967" dataDxfId="3033"/>
    <tableColumn id="13968" xr3:uid="{47EEB269-3AF9-4A43-82A8-F7C8FFA64D4C}" name="Stĺpec13968" dataDxfId="3032"/>
    <tableColumn id="13969" xr3:uid="{BBECE705-862A-40ED-8BD9-A4CB7DC465F8}" name="Stĺpec13969" dataDxfId="3031"/>
    <tableColumn id="13970" xr3:uid="{5F03DC02-BED3-49EC-B760-041BEC9CD95A}" name="Stĺpec13970" dataDxfId="3030"/>
    <tableColumn id="13971" xr3:uid="{99A53F86-DCA6-48A6-B37F-E64B23721FDD}" name="Stĺpec13971" dataDxfId="3029"/>
    <tableColumn id="13972" xr3:uid="{02D3C490-0F11-4400-B8FF-3DCDFCA220F1}" name="Stĺpec13972" dataDxfId="3028"/>
    <tableColumn id="13973" xr3:uid="{AD272AAD-50CE-4358-BFF3-8B4CAB190C1C}" name="Stĺpec13973" dataDxfId="3027"/>
    <tableColumn id="13974" xr3:uid="{A48DB4AF-D792-4C76-919F-CC7381D995AF}" name="Stĺpec13974" dataDxfId="3026"/>
    <tableColumn id="13975" xr3:uid="{2524BD4B-C860-4F83-ACA3-938B7569BEF0}" name="Stĺpec13975" dataDxfId="3025"/>
    <tableColumn id="13976" xr3:uid="{FF97291D-C075-48C9-88DE-C8756DDD50D5}" name="Stĺpec13976" dataDxfId="3024"/>
    <tableColumn id="13977" xr3:uid="{A1960B18-1DC8-47DD-BA31-6F0B2742352A}" name="Stĺpec13977" dataDxfId="3023"/>
    <tableColumn id="13978" xr3:uid="{FBA7090E-A4FE-44BD-97E2-66C43EF96AC6}" name="Stĺpec13978" dataDxfId="3022"/>
    <tableColumn id="13979" xr3:uid="{FB29E31D-E54D-45F0-8F75-4BA7E21F3A42}" name="Stĺpec13979" dataDxfId="3021"/>
    <tableColumn id="13980" xr3:uid="{356B09D8-DC51-47F3-987A-789B65E6D39E}" name="Stĺpec13980" dataDxfId="3020"/>
    <tableColumn id="13981" xr3:uid="{DAC12833-EEF6-4E2F-A29E-E9E989F46B9F}" name="Stĺpec13981" dataDxfId="3019"/>
    <tableColumn id="13982" xr3:uid="{770324E2-84A8-4DD4-ACB2-714A42210EAC}" name="Stĺpec13982" dataDxfId="3018"/>
    <tableColumn id="13983" xr3:uid="{7F64AC68-670C-473E-8CAE-136A112BDCB4}" name="Stĺpec13983" dataDxfId="3017"/>
    <tableColumn id="13984" xr3:uid="{60F56DFF-1CA7-4D74-95BA-FD11D34FA2EC}" name="Stĺpec13984" dataDxfId="3016"/>
    <tableColumn id="13985" xr3:uid="{7BE40E9E-B7C3-4CF9-94BB-2545F464474B}" name="Stĺpec13985" dataDxfId="3015"/>
    <tableColumn id="13986" xr3:uid="{FA7F1E50-4085-45AB-AE74-0E0497E9C58C}" name="Stĺpec13986" dataDxfId="3014"/>
    <tableColumn id="13987" xr3:uid="{6F6996A9-2989-4398-935A-56209F65718A}" name="Stĺpec13987" dataDxfId="3013"/>
    <tableColumn id="13988" xr3:uid="{50512239-EAA2-49F0-B2F6-4ED272F34ABF}" name="Stĺpec13988" dataDxfId="3012"/>
    <tableColumn id="13989" xr3:uid="{EE0F6355-1944-4A62-B625-6E70B2B46038}" name="Stĺpec13989" dataDxfId="3011"/>
    <tableColumn id="13990" xr3:uid="{C9E5156D-F161-4F5E-AAE7-C071D9643DE8}" name="Stĺpec13990" dataDxfId="3010"/>
    <tableColumn id="13991" xr3:uid="{EDB36F70-BDF4-4E51-8E6C-9E42D2B2F548}" name="Stĺpec13991" dataDxfId="3009"/>
    <tableColumn id="13992" xr3:uid="{C228418E-375D-4EB1-ABDC-9B2E21771134}" name="Stĺpec13992" dataDxfId="3008"/>
    <tableColumn id="13993" xr3:uid="{2195933D-59A6-4EB5-A0CE-F9542007DB29}" name="Stĺpec13993" dataDxfId="3007"/>
    <tableColumn id="13994" xr3:uid="{7946EC28-F66B-4663-8229-C98EC4618F7D}" name="Stĺpec13994" dataDxfId="3006"/>
    <tableColumn id="13995" xr3:uid="{3DCA5298-2B07-420B-B5EE-E1301E025A91}" name="Stĺpec13995" dataDxfId="3005"/>
    <tableColumn id="13996" xr3:uid="{BD79AD93-C7C4-443A-869D-AA22DB20F0CB}" name="Stĺpec13996" dataDxfId="3004"/>
    <tableColumn id="13997" xr3:uid="{778E23C9-BAA1-4CC6-B28A-6266D87D11DC}" name="Stĺpec13997" dataDxfId="3003"/>
    <tableColumn id="13998" xr3:uid="{A5942E63-C048-49E7-BC72-0B9F42E9673F}" name="Stĺpec13998" dataDxfId="3002"/>
    <tableColumn id="13999" xr3:uid="{3AE9AB28-0415-4D84-A659-C42571856060}" name="Stĺpec13999" dataDxfId="3001"/>
    <tableColumn id="14000" xr3:uid="{219BB663-25B2-47F3-AF7F-6C16230C5ACA}" name="Stĺpec14000" dataDxfId="3000"/>
    <tableColumn id="14001" xr3:uid="{98B354B8-3882-446E-9D24-383E311491D3}" name="Stĺpec14001" dataDxfId="2999"/>
    <tableColumn id="14002" xr3:uid="{BBD5CBF9-A95E-427E-8C02-B2031FD6B54B}" name="Stĺpec14002" dataDxfId="2998"/>
    <tableColumn id="14003" xr3:uid="{1B62AC7A-D03B-4F1D-B059-730431C790C2}" name="Stĺpec14003" dataDxfId="2997"/>
    <tableColumn id="14004" xr3:uid="{75E36B10-3256-4AAD-BBFF-F783A5DF1EBF}" name="Stĺpec14004" dataDxfId="2996"/>
    <tableColumn id="14005" xr3:uid="{0A127593-785B-44C0-937F-EABF2FFD168C}" name="Stĺpec14005" dataDxfId="2995"/>
    <tableColumn id="14006" xr3:uid="{79E59E82-87DD-4224-9418-AE0FB006C45A}" name="Stĺpec14006" dataDxfId="2994"/>
    <tableColumn id="14007" xr3:uid="{14EF7BD3-0C8A-4716-BF21-DBA17ED9E081}" name="Stĺpec14007" dataDxfId="2993"/>
    <tableColumn id="14008" xr3:uid="{0FAB5799-EA8D-4293-B225-D20289326E84}" name="Stĺpec14008" dataDxfId="2992"/>
    <tableColumn id="14009" xr3:uid="{2B9B1465-4369-44A6-9C76-4B5C5AFD13F6}" name="Stĺpec14009" dataDxfId="2991"/>
    <tableColumn id="14010" xr3:uid="{4D78A18E-BABD-433F-8174-8C900668D313}" name="Stĺpec14010" dataDxfId="2990"/>
    <tableColumn id="14011" xr3:uid="{3FA05EE3-4728-4005-94EB-AC6A24A6DB83}" name="Stĺpec14011" dataDxfId="2989"/>
    <tableColumn id="14012" xr3:uid="{8B9A0E10-AD65-4340-ACCD-7CA9BD330283}" name="Stĺpec14012" dataDxfId="2988"/>
    <tableColumn id="14013" xr3:uid="{5CEE24C0-8024-4217-BE8F-028F1FA50DCF}" name="Stĺpec14013" dataDxfId="2987"/>
    <tableColumn id="14014" xr3:uid="{567D3571-6ED2-4020-819B-6578F3191AD5}" name="Stĺpec14014" dataDxfId="2986"/>
    <tableColumn id="14015" xr3:uid="{913534DD-7A2C-4DCF-A602-24D899660370}" name="Stĺpec14015" dataDxfId="2985"/>
    <tableColumn id="14016" xr3:uid="{FAC5C456-1B08-4EE6-A013-412A0A5C36DB}" name="Stĺpec14016" dataDxfId="2984"/>
    <tableColumn id="14017" xr3:uid="{C4F342DF-9E9E-47B4-B86A-40FFDCEB5ED2}" name="Stĺpec14017" dataDxfId="2983"/>
    <tableColumn id="14018" xr3:uid="{6F1E0C18-508C-4ACD-B96B-BA1C46F9A9C6}" name="Stĺpec14018" dataDxfId="2982"/>
    <tableColumn id="14019" xr3:uid="{13AEE3D0-8820-492E-9E79-63504740B146}" name="Stĺpec14019" dataDxfId="2981"/>
    <tableColumn id="14020" xr3:uid="{77FD3AB0-B072-41CB-8BE3-1E9FE438F573}" name="Stĺpec14020" dataDxfId="2980"/>
    <tableColumn id="14021" xr3:uid="{08A17EC1-0189-4B8E-974E-24FDBE75C92C}" name="Stĺpec14021" dataDxfId="2979"/>
    <tableColumn id="14022" xr3:uid="{860FB328-6AB6-4462-8D75-4F64E35CBA6E}" name="Stĺpec14022" dataDxfId="2978"/>
    <tableColumn id="14023" xr3:uid="{E9D42FA9-F038-4A85-B6AB-51D9D49D34AE}" name="Stĺpec14023" dataDxfId="2977"/>
    <tableColumn id="14024" xr3:uid="{24098702-08D0-4662-BCED-572B2CE410FC}" name="Stĺpec14024" dataDxfId="2976"/>
    <tableColumn id="14025" xr3:uid="{7E99BC4A-F81A-4A43-9600-55BE395530A6}" name="Stĺpec14025" dataDxfId="2975"/>
    <tableColumn id="14026" xr3:uid="{C0B95B94-D4C4-439C-A4C8-E1CA7CD79213}" name="Stĺpec14026" dataDxfId="2974"/>
    <tableColumn id="14027" xr3:uid="{87016AA0-01A7-45F6-9F14-5FE5486CE361}" name="Stĺpec14027" dataDxfId="2973"/>
    <tableColumn id="14028" xr3:uid="{DD1278B6-35C2-4CF6-BC17-870889883819}" name="Stĺpec14028" dataDxfId="2972"/>
    <tableColumn id="14029" xr3:uid="{26AFA0D2-1462-456E-A81A-406A1ACE47C8}" name="Stĺpec14029" dataDxfId="2971"/>
    <tableColumn id="14030" xr3:uid="{550A2692-DE58-4968-B447-58B0B5711993}" name="Stĺpec14030" dataDxfId="2970"/>
    <tableColumn id="14031" xr3:uid="{072FC368-79E1-412E-9402-77388BAA37D5}" name="Stĺpec14031" dataDxfId="2969"/>
    <tableColumn id="14032" xr3:uid="{4C8CD5EA-3B87-4DDF-B589-46C20B1FB3FD}" name="Stĺpec14032" dataDxfId="2968"/>
    <tableColumn id="14033" xr3:uid="{599E894B-4079-4E87-B2EC-D82271CFF619}" name="Stĺpec14033" dataDxfId="2967"/>
    <tableColumn id="14034" xr3:uid="{1E6626B7-BEA8-400C-988E-6E959C5E56D2}" name="Stĺpec14034" dataDxfId="2966"/>
    <tableColumn id="14035" xr3:uid="{4A0900D6-AD96-4B92-A0BF-6D1B4F7310E2}" name="Stĺpec14035" dataDxfId="2965"/>
    <tableColumn id="14036" xr3:uid="{29DA4BD4-B8E0-450B-9E0B-EBA1ED875B4C}" name="Stĺpec14036" dataDxfId="2964"/>
    <tableColumn id="14037" xr3:uid="{768F4E8B-CE80-4244-A065-6717BB1A7F9E}" name="Stĺpec14037" dataDxfId="2963"/>
    <tableColumn id="14038" xr3:uid="{C2AC07DD-840A-4869-95CA-5614BEC8C13A}" name="Stĺpec14038" dataDxfId="2962"/>
    <tableColumn id="14039" xr3:uid="{272DFA67-D9B1-4A64-966C-324B4E5C5731}" name="Stĺpec14039" dataDxfId="2961"/>
    <tableColumn id="14040" xr3:uid="{FA5B0980-0D94-4AD2-8364-1BB46CAE7653}" name="Stĺpec14040" dataDxfId="2960"/>
    <tableColumn id="14041" xr3:uid="{A885DA21-DCF5-419B-A8FC-18F0448D840C}" name="Stĺpec14041" dataDxfId="2959"/>
    <tableColumn id="14042" xr3:uid="{183F07E2-B4F8-479E-925C-24ECE9A51FED}" name="Stĺpec14042" dataDxfId="2958"/>
    <tableColumn id="14043" xr3:uid="{2B126E42-F784-4D84-9C09-F23419A5A3CB}" name="Stĺpec14043" dataDxfId="2957"/>
    <tableColumn id="14044" xr3:uid="{3F1D353C-0DA9-4642-9DBE-E6E0839FA754}" name="Stĺpec14044" dataDxfId="2956"/>
    <tableColumn id="14045" xr3:uid="{0AEED04E-5AA4-479E-8EA1-9980F8AA1580}" name="Stĺpec14045" dataDxfId="2955"/>
    <tableColumn id="14046" xr3:uid="{0EDFDFD8-4F20-496A-BE86-CD2968B53F39}" name="Stĺpec14046" dataDxfId="2954"/>
    <tableColumn id="14047" xr3:uid="{33C620CF-FAE1-4758-AF76-DC1BE6C39415}" name="Stĺpec14047" dataDxfId="2953"/>
    <tableColumn id="14048" xr3:uid="{887C656F-4E72-4A46-8A21-0E33F6E410B0}" name="Stĺpec14048" dataDxfId="2952"/>
    <tableColumn id="14049" xr3:uid="{52C00DF6-D883-456C-9CDB-1EBA9E5143CB}" name="Stĺpec14049" dataDxfId="2951"/>
    <tableColumn id="14050" xr3:uid="{C16B8173-1104-421F-852E-70E2361824FB}" name="Stĺpec14050" dataDxfId="2950"/>
    <tableColumn id="14051" xr3:uid="{C0CA4D49-C46B-4A26-A31A-ABFA50C71867}" name="Stĺpec14051" dataDxfId="2949"/>
    <tableColumn id="14052" xr3:uid="{24CC8314-3C10-4E85-B267-F2BFAB2CA918}" name="Stĺpec14052" dataDxfId="2948"/>
    <tableColumn id="14053" xr3:uid="{340B7D52-FB12-40AA-9E8B-DC616F1B9099}" name="Stĺpec14053" dataDxfId="2947"/>
    <tableColumn id="14054" xr3:uid="{B1806066-125B-4B35-B3FF-0BC96AC0DEFA}" name="Stĺpec14054" dataDxfId="2946"/>
    <tableColumn id="14055" xr3:uid="{544FD3A2-E56E-4013-804A-11B01398A5CC}" name="Stĺpec14055" dataDxfId="2945"/>
    <tableColumn id="14056" xr3:uid="{065D1F93-E83C-44B5-AD55-EAC15C91F5BC}" name="Stĺpec14056" dataDxfId="2944"/>
    <tableColumn id="14057" xr3:uid="{B41D2345-80C4-4171-9092-EF53DF2FE14D}" name="Stĺpec14057" dataDxfId="2943"/>
    <tableColumn id="14058" xr3:uid="{E3773454-6746-4A4D-80C9-2EC0F4B60DA5}" name="Stĺpec14058" dataDxfId="2942"/>
    <tableColumn id="14059" xr3:uid="{4D40EDD7-9EDD-44A3-BAEE-E0CCC1B40AB6}" name="Stĺpec14059" dataDxfId="2941"/>
    <tableColumn id="14060" xr3:uid="{ABAF1B2E-AC0E-46EE-A0DB-8B2BDC80F785}" name="Stĺpec14060" dataDxfId="2940"/>
    <tableColumn id="14061" xr3:uid="{4E4E16DC-51A2-4E3C-A327-3514D4CF4006}" name="Stĺpec14061" dataDxfId="2939"/>
    <tableColumn id="14062" xr3:uid="{13BC3F89-F347-4809-A258-637068ABB54D}" name="Stĺpec14062" dataDxfId="2938"/>
    <tableColumn id="14063" xr3:uid="{45917740-0B95-4086-96E2-600ADF8CA96F}" name="Stĺpec14063" dataDxfId="2937"/>
    <tableColumn id="14064" xr3:uid="{56690FC7-8590-4CF8-82CA-0BF1A93C40FE}" name="Stĺpec14064" dataDxfId="2936"/>
    <tableColumn id="14065" xr3:uid="{69DDF62B-FC3E-4452-81B6-269A7A4B2531}" name="Stĺpec14065" dataDxfId="2935"/>
    <tableColumn id="14066" xr3:uid="{A0FC35D9-E0EC-4B7F-8F25-C317322E92F9}" name="Stĺpec14066" dataDxfId="2934"/>
    <tableColumn id="14067" xr3:uid="{2C1453A9-0745-48A9-8D11-C2C0B5FFAD3A}" name="Stĺpec14067" dataDxfId="2933"/>
    <tableColumn id="14068" xr3:uid="{5DE88C85-F498-4285-B42D-705BC0971717}" name="Stĺpec14068" dataDxfId="2932"/>
    <tableColumn id="14069" xr3:uid="{D0C60682-D936-496D-90B7-BE9AB8B0AAE5}" name="Stĺpec14069" dataDxfId="2931"/>
    <tableColumn id="14070" xr3:uid="{121FE92E-3ED1-463C-BF9A-B3F053EB4288}" name="Stĺpec14070" dataDxfId="2930"/>
    <tableColumn id="14071" xr3:uid="{F4377765-19D8-4551-AC56-B22171690E75}" name="Stĺpec14071" dataDxfId="2929"/>
    <tableColumn id="14072" xr3:uid="{FA1D0452-469E-4DA9-8C92-C7960533E2B2}" name="Stĺpec14072" dataDxfId="2928"/>
    <tableColumn id="14073" xr3:uid="{13B5523B-7B36-431D-9586-E0DCFB7066E2}" name="Stĺpec14073" dataDxfId="2927"/>
    <tableColumn id="14074" xr3:uid="{4F396BE5-DA27-48D8-A89B-89E5AF4EA575}" name="Stĺpec14074" dataDxfId="2926"/>
    <tableColumn id="14075" xr3:uid="{20E0FC9C-4DE6-4EC6-BAC8-A90CEDFC9E9B}" name="Stĺpec14075" dataDxfId="2925"/>
    <tableColumn id="14076" xr3:uid="{66CEC5A5-1AD0-4897-BEE9-4D3FCA307445}" name="Stĺpec14076" dataDxfId="2924"/>
    <tableColumn id="14077" xr3:uid="{715D2CBE-F5AA-4FEB-BB99-C91483D5B57B}" name="Stĺpec14077" dataDxfId="2923"/>
    <tableColumn id="14078" xr3:uid="{C6F7C5CE-EC7F-40EA-8D57-09D23C4B396F}" name="Stĺpec14078" dataDxfId="2922"/>
    <tableColumn id="14079" xr3:uid="{4240590F-95BE-4CCC-8B19-F307392AFE30}" name="Stĺpec14079" dataDxfId="2921"/>
    <tableColumn id="14080" xr3:uid="{1132B530-7DA0-4863-81E1-F2D3CD36E2B8}" name="Stĺpec14080" dataDxfId="2920"/>
    <tableColumn id="14081" xr3:uid="{F8561658-7C3E-4104-847D-C403F6073075}" name="Stĺpec14081" dataDxfId="2919"/>
    <tableColumn id="14082" xr3:uid="{6791B53E-50FD-4F60-ABA1-9E7875110600}" name="Stĺpec14082" dataDxfId="2918"/>
    <tableColumn id="14083" xr3:uid="{3234FDFA-AA93-4219-B415-ADE5531C5F7D}" name="Stĺpec14083" dataDxfId="2917"/>
    <tableColumn id="14084" xr3:uid="{91C54298-7763-4064-95D8-4A2592A328B0}" name="Stĺpec14084" dataDxfId="2916"/>
    <tableColumn id="14085" xr3:uid="{8A970C38-0594-4BE0-9CFA-0E4F85C05CE6}" name="Stĺpec14085" dataDxfId="2915"/>
    <tableColumn id="14086" xr3:uid="{11D8C96E-4173-4640-A755-2FA22802AAEB}" name="Stĺpec14086" dataDxfId="2914"/>
    <tableColumn id="14087" xr3:uid="{7B2AC9D7-7072-4B92-84DA-5BA51381B90F}" name="Stĺpec14087" dataDxfId="2913"/>
    <tableColumn id="14088" xr3:uid="{D2521468-5BA1-4E50-9236-B02F582855BE}" name="Stĺpec14088" dataDxfId="2912"/>
    <tableColumn id="14089" xr3:uid="{E24E11C4-84E9-4212-B4A9-07949E3E17B3}" name="Stĺpec14089" dataDxfId="2911"/>
    <tableColumn id="14090" xr3:uid="{E30960EA-9F72-4405-9A34-A39974EE9DFE}" name="Stĺpec14090" dataDxfId="2910"/>
    <tableColumn id="14091" xr3:uid="{960A6F86-EE8E-4730-B316-856C776028E2}" name="Stĺpec14091" dataDxfId="2909"/>
    <tableColumn id="14092" xr3:uid="{93E01033-3B7B-4B29-82C9-C7BF76EA7D48}" name="Stĺpec14092" dataDxfId="2908"/>
    <tableColumn id="14093" xr3:uid="{90A98F8C-C58B-4E5E-9A1E-92FC77C0A11B}" name="Stĺpec14093" dataDxfId="2907"/>
    <tableColumn id="14094" xr3:uid="{848ABB39-1AA7-40B9-A3D3-2438190BAF3A}" name="Stĺpec14094" dataDxfId="2906"/>
    <tableColumn id="14095" xr3:uid="{6D38C66E-E5AB-4475-8C73-2A40338D5901}" name="Stĺpec14095" dataDxfId="2905"/>
    <tableColumn id="14096" xr3:uid="{247138B0-0283-4D18-9940-22D91EE48ADE}" name="Stĺpec14096" dataDxfId="2904"/>
    <tableColumn id="14097" xr3:uid="{9C4FE42A-5D7A-4EA2-A7C6-F316FB7F366D}" name="Stĺpec14097" dataDxfId="2903"/>
    <tableColumn id="14098" xr3:uid="{CB1AFB80-CAA2-40B1-94A8-1347EC96AA87}" name="Stĺpec14098" dataDxfId="2902"/>
    <tableColumn id="14099" xr3:uid="{ABC6AE77-388D-46FD-95F3-8B1F23EF629F}" name="Stĺpec14099" dataDxfId="2901"/>
    <tableColumn id="14100" xr3:uid="{E2F429BC-1C1C-454B-BE42-EFF90944A4E6}" name="Stĺpec14100" dataDxfId="2900"/>
    <tableColumn id="14101" xr3:uid="{709A4C96-4854-40E9-8BF0-C559DA1E80B8}" name="Stĺpec14101" dataDxfId="2899"/>
    <tableColumn id="14102" xr3:uid="{681EEB42-2EA6-4ED3-97AD-85C0CE7096AC}" name="Stĺpec14102" dataDxfId="2898"/>
    <tableColumn id="14103" xr3:uid="{5A69E216-5CA4-46D8-B55E-1182FCF418D8}" name="Stĺpec14103" dataDxfId="2897"/>
    <tableColumn id="14104" xr3:uid="{B7D12CE6-BE61-4064-A860-7183B2007994}" name="Stĺpec14104" dataDxfId="2896"/>
    <tableColumn id="14105" xr3:uid="{142FA11F-E71F-457D-A989-67EC9C9FF2AC}" name="Stĺpec14105" dataDxfId="2895"/>
    <tableColumn id="14106" xr3:uid="{9FAA3745-4085-4CE5-AC70-31EF67BC1F11}" name="Stĺpec14106" dataDxfId="2894"/>
    <tableColumn id="14107" xr3:uid="{A9B53787-91D4-4726-8C56-A9405CADDD7B}" name="Stĺpec14107" dataDxfId="2893"/>
    <tableColumn id="14108" xr3:uid="{A7B09E02-B729-4654-ADDD-1B72B7B92464}" name="Stĺpec14108" dataDxfId="2892"/>
    <tableColumn id="14109" xr3:uid="{1C4E5D7B-B8F8-484D-B54F-0B7EED76AC1D}" name="Stĺpec14109" dataDxfId="2891"/>
    <tableColumn id="14110" xr3:uid="{88C90870-DC6F-40BB-97C0-ACA2DD08D92B}" name="Stĺpec14110" dataDxfId="2890"/>
    <tableColumn id="14111" xr3:uid="{31FC7293-B65E-41D4-86B6-8CD4173A1EDC}" name="Stĺpec14111" dataDxfId="2889"/>
    <tableColumn id="14112" xr3:uid="{D59CB49C-FB90-416C-89BC-631BE3D449AB}" name="Stĺpec14112" dataDxfId="2888"/>
    <tableColumn id="14113" xr3:uid="{338C82DA-5311-4B75-8EFB-911F06AB2205}" name="Stĺpec14113" dataDxfId="2887"/>
    <tableColumn id="14114" xr3:uid="{D07C63E1-BF9F-418B-B456-067E92BC43CF}" name="Stĺpec14114" dataDxfId="2886"/>
    <tableColumn id="14115" xr3:uid="{099FF996-4E9C-4BC2-9072-7D68C3D1D9B5}" name="Stĺpec14115" dataDxfId="2885"/>
    <tableColumn id="14116" xr3:uid="{F48EC12D-A1D7-4210-B7D7-BA91FA4182F3}" name="Stĺpec14116" dataDxfId="2884"/>
    <tableColumn id="14117" xr3:uid="{31117B0D-6FD1-46A2-9010-EA6A70824B15}" name="Stĺpec14117" dataDxfId="2883"/>
    <tableColumn id="14118" xr3:uid="{074AAE68-A789-4BB5-B28E-D323D506F226}" name="Stĺpec14118" dataDxfId="2882"/>
    <tableColumn id="14119" xr3:uid="{66A0179F-7D7E-4975-BC17-216BF74BBBCF}" name="Stĺpec14119" dataDxfId="2881"/>
    <tableColumn id="14120" xr3:uid="{8B0DAE6C-533D-41C9-8169-B174FEF7F741}" name="Stĺpec14120" dataDxfId="2880"/>
    <tableColumn id="14121" xr3:uid="{A01A85DB-D0DF-4C5C-B143-39916DF8FF87}" name="Stĺpec14121" dataDxfId="2879"/>
    <tableColumn id="14122" xr3:uid="{DFFA1198-01E6-490B-AADA-E580F36C2B77}" name="Stĺpec14122" dataDxfId="2878"/>
    <tableColumn id="14123" xr3:uid="{05FCA8B9-57D5-4941-9808-51E1D08B0AF5}" name="Stĺpec14123" dataDxfId="2877"/>
    <tableColumn id="14124" xr3:uid="{F79B8B84-98A5-4F53-AA12-4696511C3ECA}" name="Stĺpec14124" dataDxfId="2876"/>
    <tableColumn id="14125" xr3:uid="{795CAFA2-F0F1-4D31-AD54-AB8D02D8666B}" name="Stĺpec14125" dataDxfId="2875"/>
    <tableColumn id="14126" xr3:uid="{8D1ADE26-316D-42E5-9FF3-CE3C1CEC25FB}" name="Stĺpec14126" dataDxfId="2874"/>
    <tableColumn id="14127" xr3:uid="{35B65D61-0767-4717-8657-33DC9F561C28}" name="Stĺpec14127" dataDxfId="2873"/>
    <tableColumn id="14128" xr3:uid="{E46A040E-B883-4D70-95AD-5F9C21336611}" name="Stĺpec14128" dataDxfId="2872"/>
    <tableColumn id="14129" xr3:uid="{0992F1C1-4837-4423-8BC9-0281F922A825}" name="Stĺpec14129" dataDxfId="2871"/>
    <tableColumn id="14130" xr3:uid="{8BBD176C-246E-439A-94FB-B70155912D42}" name="Stĺpec14130" dataDxfId="2870"/>
    <tableColumn id="14131" xr3:uid="{1BA7774C-30E7-4AA8-B0F7-59C0C7CEC8C8}" name="Stĺpec14131" dataDxfId="2869"/>
    <tableColumn id="14132" xr3:uid="{973213AE-F51D-425D-8ACA-5DD973AC66EE}" name="Stĺpec14132" dataDxfId="2868"/>
    <tableColumn id="14133" xr3:uid="{6D8E2EAE-1603-4CB8-A1BB-B27898C53BB6}" name="Stĺpec14133" dataDxfId="2867"/>
    <tableColumn id="14134" xr3:uid="{3011E284-DF93-444E-A82E-B7C24E77AC09}" name="Stĺpec14134" dataDxfId="2866"/>
    <tableColumn id="14135" xr3:uid="{12F6E4D5-8021-452F-AAB9-166AB5C93702}" name="Stĺpec14135" dataDxfId="2865"/>
    <tableColumn id="14136" xr3:uid="{8584ABCF-2CA6-4B31-97AA-9BFB5FBBAC90}" name="Stĺpec14136" dataDxfId="2864"/>
    <tableColumn id="14137" xr3:uid="{74F60147-EA83-404F-9FB6-49D39CA65C1B}" name="Stĺpec14137" dataDxfId="2863"/>
    <tableColumn id="14138" xr3:uid="{D5EE93E0-A846-4319-AE05-322DC0F16558}" name="Stĺpec14138" dataDxfId="2862"/>
    <tableColumn id="14139" xr3:uid="{2185F5A9-A766-4FF2-A438-4C6D10D04CCB}" name="Stĺpec14139" dataDxfId="2861"/>
    <tableColumn id="14140" xr3:uid="{4792B619-5ABD-4F03-ACE4-EA43CCB64A0D}" name="Stĺpec14140" dataDxfId="2860"/>
    <tableColumn id="14141" xr3:uid="{41694DBA-9B01-44F0-97FB-F97224B185D6}" name="Stĺpec14141" dataDxfId="2859"/>
    <tableColumn id="14142" xr3:uid="{AC64FA44-9337-4B9E-9E5E-826D9DC49D7A}" name="Stĺpec14142" dataDxfId="2858"/>
    <tableColumn id="14143" xr3:uid="{E2603BE9-4A38-4332-8934-2D618064DBE5}" name="Stĺpec14143" dataDxfId="2857"/>
    <tableColumn id="14144" xr3:uid="{DDB18047-2401-4856-8529-87B46CFCECC5}" name="Stĺpec14144" dataDxfId="2856"/>
    <tableColumn id="14145" xr3:uid="{DD7EEC5B-45F8-4247-A34F-FF6DA1E9F5DD}" name="Stĺpec14145" dataDxfId="2855"/>
    <tableColumn id="14146" xr3:uid="{0E9D8EF9-3643-4A29-A701-C8F4C248BD5C}" name="Stĺpec14146" dataDxfId="2854"/>
    <tableColumn id="14147" xr3:uid="{9D78ECB5-8DBD-4819-B9CD-760CD4D4CCEE}" name="Stĺpec14147" dataDxfId="2853"/>
    <tableColumn id="14148" xr3:uid="{E0F2BE7B-512D-4E94-9A22-B69AAAC9E7DE}" name="Stĺpec14148" dataDxfId="2852"/>
    <tableColumn id="14149" xr3:uid="{4271B4E2-FB7E-45E2-B40E-86255095209B}" name="Stĺpec14149" dataDxfId="2851"/>
    <tableColumn id="14150" xr3:uid="{F5403035-5AA0-4FBD-9BDA-A66C41479559}" name="Stĺpec14150" dataDxfId="2850"/>
    <tableColumn id="14151" xr3:uid="{33DD489B-2F73-48B6-9324-10056B259302}" name="Stĺpec14151" dataDxfId="2849"/>
    <tableColumn id="14152" xr3:uid="{0DE77F52-39E3-4DE6-8C45-E7878A5A1A70}" name="Stĺpec14152" dataDxfId="2848"/>
    <tableColumn id="14153" xr3:uid="{E8E986A4-1AF8-419E-8277-708FC3CC3652}" name="Stĺpec14153" dataDxfId="2847"/>
    <tableColumn id="14154" xr3:uid="{3101DAE1-AADE-4AB6-9DA4-9916DCBF0747}" name="Stĺpec14154" dataDxfId="2846"/>
    <tableColumn id="14155" xr3:uid="{6AAC3AFE-0F38-43B8-A476-0055FC022B42}" name="Stĺpec14155" dataDxfId="2845"/>
    <tableColumn id="14156" xr3:uid="{AB90B82D-141B-4925-ADC1-1FA7EDB8D419}" name="Stĺpec14156" dataDxfId="2844"/>
    <tableColumn id="14157" xr3:uid="{F8EB932C-E84F-48A0-99E3-C02A63B4DDF8}" name="Stĺpec14157" dataDxfId="2843"/>
    <tableColumn id="14158" xr3:uid="{B9E10E62-664C-47CE-8D20-2F1A43B6C9B0}" name="Stĺpec14158" dataDxfId="2842"/>
    <tableColumn id="14159" xr3:uid="{0D36D785-907A-4FB0-BE46-8E0ADBC6F7FB}" name="Stĺpec14159" dataDxfId="2841"/>
    <tableColumn id="14160" xr3:uid="{8F5042D5-BF6C-48D1-BD06-6E6554FF959C}" name="Stĺpec14160" dataDxfId="2840"/>
    <tableColumn id="14161" xr3:uid="{563F89A4-6EA3-40ED-97C3-A30C57C4AD1A}" name="Stĺpec14161" dataDxfId="2839"/>
    <tableColumn id="14162" xr3:uid="{E4F21751-97E7-4AE1-B358-01F6B55529B7}" name="Stĺpec14162" dataDxfId="2838"/>
    <tableColumn id="14163" xr3:uid="{9FACAA8E-F353-4E13-9B0F-FBA112AA3529}" name="Stĺpec14163" dataDxfId="2837"/>
    <tableColumn id="14164" xr3:uid="{3C089FFA-7D3E-4E8B-9467-437D2D3FE392}" name="Stĺpec14164" dataDxfId="2836"/>
    <tableColumn id="14165" xr3:uid="{E68E3359-8FEC-43CF-BFA1-7778BDFED0E3}" name="Stĺpec14165" dataDxfId="2835"/>
    <tableColumn id="14166" xr3:uid="{640BF13B-D423-4B91-BF7F-185E0AD51843}" name="Stĺpec14166" dataDxfId="2834"/>
    <tableColumn id="14167" xr3:uid="{3E1AE8B2-0AB9-4946-B854-38780A23E371}" name="Stĺpec14167" dataDxfId="2833"/>
    <tableColumn id="14168" xr3:uid="{1CB8BFE2-0D05-450B-8096-C412006EA14F}" name="Stĺpec14168" dataDxfId="2832"/>
    <tableColumn id="14169" xr3:uid="{9ED6DE88-653E-4283-B660-F051679A607E}" name="Stĺpec14169" dataDxfId="2831"/>
    <tableColumn id="14170" xr3:uid="{EE1C9AB9-E84A-46B6-A228-B2C6A4300FF0}" name="Stĺpec14170" dataDxfId="2830"/>
    <tableColumn id="14171" xr3:uid="{C7116075-8D6F-44C2-B316-6D8C8396C26C}" name="Stĺpec14171" dataDxfId="2829"/>
    <tableColumn id="14172" xr3:uid="{4B4783C6-E6C5-49B7-A101-5F653847682A}" name="Stĺpec14172" dataDxfId="2828"/>
    <tableColumn id="14173" xr3:uid="{ED1ACB41-8851-4AE8-A481-943D6DBC81E4}" name="Stĺpec14173" dataDxfId="2827"/>
    <tableColumn id="14174" xr3:uid="{6D55D781-133D-40E6-82E2-035ADCFCB109}" name="Stĺpec14174" dataDxfId="2826"/>
    <tableColumn id="14175" xr3:uid="{632B3EA7-88D6-4740-9BF8-181102145FBC}" name="Stĺpec14175" dataDxfId="2825"/>
    <tableColumn id="14176" xr3:uid="{449074C9-ACE4-4FD9-8E3F-0E8A2179FD67}" name="Stĺpec14176" dataDxfId="2824"/>
    <tableColumn id="14177" xr3:uid="{16881187-D06C-44F9-AFF5-5249D1C5DB7E}" name="Stĺpec14177" dataDxfId="2823"/>
    <tableColumn id="14178" xr3:uid="{EEA792B1-DC67-4C2D-940A-8B057E9CF770}" name="Stĺpec14178" dataDxfId="2822"/>
    <tableColumn id="14179" xr3:uid="{8A564094-A1EA-4AE8-AD83-4399DC5724E2}" name="Stĺpec14179" dataDxfId="2821"/>
    <tableColumn id="14180" xr3:uid="{CDF5DC20-998A-4EAD-8D76-51BE11A5D7E4}" name="Stĺpec14180" dataDxfId="2820"/>
    <tableColumn id="14181" xr3:uid="{685D3511-E190-486B-A4CA-E9CAD46A26D6}" name="Stĺpec14181" dataDxfId="2819"/>
    <tableColumn id="14182" xr3:uid="{0539DEDA-84AF-471C-8C52-1E716255DD9D}" name="Stĺpec14182" dataDxfId="2818"/>
    <tableColumn id="14183" xr3:uid="{93466190-5D99-433D-8FBE-DAAD7432EA89}" name="Stĺpec14183" dataDxfId="2817"/>
    <tableColumn id="14184" xr3:uid="{BAD90CFA-5846-4465-81F9-77800AB161D3}" name="Stĺpec14184" dataDxfId="2816"/>
    <tableColumn id="14185" xr3:uid="{818B3C24-2E75-4D26-995B-FBE6DD577BE6}" name="Stĺpec14185" dataDxfId="2815"/>
    <tableColumn id="14186" xr3:uid="{BDB314EC-39B6-426D-902C-A7FE9DB0D8EA}" name="Stĺpec14186" dataDxfId="2814"/>
    <tableColumn id="14187" xr3:uid="{26599402-5C07-47EE-B754-C8D747B89ECE}" name="Stĺpec14187" dataDxfId="2813"/>
    <tableColumn id="14188" xr3:uid="{66BF9212-A6BF-4D6D-9E0D-47E9D98EC17C}" name="Stĺpec14188" dataDxfId="2812"/>
    <tableColumn id="14189" xr3:uid="{04A26695-9987-4EEC-8600-2AE9F5D697C7}" name="Stĺpec14189" dataDxfId="2811"/>
    <tableColumn id="14190" xr3:uid="{0F786AF3-9C84-4497-B192-DD97E6D2F864}" name="Stĺpec14190" dataDxfId="2810"/>
    <tableColumn id="14191" xr3:uid="{BFFED705-5E0E-4295-9375-952CEA9866BA}" name="Stĺpec14191" dataDxfId="2809"/>
    <tableColumn id="14192" xr3:uid="{F6C73B32-513B-4BD3-A2E3-1EE92382FC6B}" name="Stĺpec14192" dataDxfId="2808"/>
    <tableColumn id="14193" xr3:uid="{A52EEAC9-FE1A-4968-9962-CF0B291AF472}" name="Stĺpec14193" dataDxfId="2807"/>
    <tableColumn id="14194" xr3:uid="{1A4B73E3-C65D-4E3C-A944-84E40232A8BC}" name="Stĺpec14194" dataDxfId="2806"/>
    <tableColumn id="14195" xr3:uid="{FBB1CF40-DA94-47E2-971D-51F09D24AFB7}" name="Stĺpec14195" dataDxfId="2805"/>
    <tableColumn id="14196" xr3:uid="{332E3ED2-D63B-48BE-A2D8-8B3693D0C844}" name="Stĺpec14196" dataDxfId="2804"/>
    <tableColumn id="14197" xr3:uid="{F66D4E95-8DBD-426A-8D1E-A78E0C69FCB8}" name="Stĺpec14197" dataDxfId="2803"/>
    <tableColumn id="14198" xr3:uid="{2E566B50-F4BC-4343-BDA1-83E061083189}" name="Stĺpec14198" dataDxfId="2802"/>
    <tableColumn id="14199" xr3:uid="{EA4234BC-602A-446C-8DF3-53B1136348DA}" name="Stĺpec14199" dataDxfId="2801"/>
    <tableColumn id="14200" xr3:uid="{0DB70D89-3C0A-4090-877B-2B43024EDC37}" name="Stĺpec14200" dataDxfId="2800"/>
    <tableColumn id="14201" xr3:uid="{D351EAD0-05C9-401A-BA4D-9357D1074817}" name="Stĺpec14201" dataDxfId="2799"/>
    <tableColumn id="14202" xr3:uid="{546F8D76-84ED-432F-B8A6-8F771C1C64FC}" name="Stĺpec14202" dataDxfId="2798"/>
    <tableColumn id="14203" xr3:uid="{42525904-9AB6-4A2B-877A-02C248FFDD38}" name="Stĺpec14203" dataDxfId="2797"/>
    <tableColumn id="14204" xr3:uid="{7D770B35-F9A1-4A5F-B8A8-D3CC07C585E8}" name="Stĺpec14204" dataDxfId="2796"/>
    <tableColumn id="14205" xr3:uid="{EC5BF4D9-E2A0-4BB1-898D-3D4B39F9CBF7}" name="Stĺpec14205" dataDxfId="2795"/>
    <tableColumn id="14206" xr3:uid="{E4ABE00D-EC96-4A7F-B3DE-CF1C4126328B}" name="Stĺpec14206" dataDxfId="2794"/>
    <tableColumn id="14207" xr3:uid="{495D5A35-DB7B-4A02-B7CB-599B4FDD684B}" name="Stĺpec14207" dataDxfId="2793"/>
    <tableColumn id="14208" xr3:uid="{45409249-8BDA-4136-A9E9-5F8EE3418478}" name="Stĺpec14208" dataDxfId="2792"/>
    <tableColumn id="14209" xr3:uid="{5B966BD6-D2F6-4E80-9E24-251FA99C6603}" name="Stĺpec14209" dataDxfId="2791"/>
    <tableColumn id="14210" xr3:uid="{DD24449F-4164-40D0-BC61-6CA6843E2707}" name="Stĺpec14210" dataDxfId="2790"/>
    <tableColumn id="14211" xr3:uid="{A7F78F75-4B4A-4F49-B865-9B01954AEE76}" name="Stĺpec14211" dataDxfId="2789"/>
    <tableColumn id="14212" xr3:uid="{8E481AA5-4EFE-4D4A-BA55-F50D5A9E5DB3}" name="Stĺpec14212" dataDxfId="2788"/>
    <tableColumn id="14213" xr3:uid="{21158966-4267-4268-B7BC-283D6561565D}" name="Stĺpec14213" dataDxfId="2787"/>
    <tableColumn id="14214" xr3:uid="{77289B05-421C-490B-876F-DD745108BFB2}" name="Stĺpec14214" dataDxfId="2786"/>
    <tableColumn id="14215" xr3:uid="{8076B3BD-D6F3-4A06-8B6D-1598C7B43B7C}" name="Stĺpec14215" dataDxfId="2785"/>
    <tableColumn id="14216" xr3:uid="{9C93854B-0829-48C6-9EB1-E9CAD67C7056}" name="Stĺpec14216" dataDxfId="2784"/>
    <tableColumn id="14217" xr3:uid="{D5419B04-6B8F-4088-9540-89B4EF82B59E}" name="Stĺpec14217" dataDxfId="2783"/>
    <tableColumn id="14218" xr3:uid="{DAC1C863-C095-4E67-B94F-DBA17A6745CD}" name="Stĺpec14218" dataDxfId="2782"/>
    <tableColumn id="14219" xr3:uid="{9A85B964-538F-4495-9FB9-72168FED0D55}" name="Stĺpec14219" dataDxfId="2781"/>
    <tableColumn id="14220" xr3:uid="{380A251C-09A9-4CF1-9315-D73843EEA223}" name="Stĺpec14220" dataDxfId="2780"/>
    <tableColumn id="14221" xr3:uid="{5AAF360D-DF68-4841-9D9F-B02A38A5663C}" name="Stĺpec14221" dataDxfId="2779"/>
    <tableColumn id="14222" xr3:uid="{FD61CC13-A3D2-4814-AC8A-E8BFB968802B}" name="Stĺpec14222" dataDxfId="2778"/>
    <tableColumn id="14223" xr3:uid="{34BD52AE-B52A-46CE-BD5B-64611607CCB1}" name="Stĺpec14223" dataDxfId="2777"/>
    <tableColumn id="14224" xr3:uid="{635DFDBF-D412-4439-9552-0D59C3EBA74A}" name="Stĺpec14224" dataDxfId="2776"/>
    <tableColumn id="14225" xr3:uid="{B81FF965-E003-436A-9FCD-CE1CB5BD30ED}" name="Stĺpec14225" dataDxfId="2775"/>
    <tableColumn id="14226" xr3:uid="{AE29D2FB-47A6-42A0-925D-547040A3DA2D}" name="Stĺpec14226" dataDxfId="2774"/>
    <tableColumn id="14227" xr3:uid="{561A9BFC-3966-408F-99D3-DD7C6962A395}" name="Stĺpec14227" dataDxfId="2773"/>
    <tableColumn id="14228" xr3:uid="{FC54A801-795E-4794-A5AE-5FBA2CF8B51D}" name="Stĺpec14228" dataDxfId="2772"/>
    <tableColumn id="14229" xr3:uid="{093F8925-75E0-40B5-8204-B59B56B74B87}" name="Stĺpec14229" dataDxfId="2771"/>
    <tableColumn id="14230" xr3:uid="{A6FFD5D8-849E-4D9A-9A67-FBEECF9FE38B}" name="Stĺpec14230" dataDxfId="2770"/>
    <tableColumn id="14231" xr3:uid="{78846219-B092-4BE5-93DF-A2E0CA3221A3}" name="Stĺpec14231" dataDxfId="2769"/>
    <tableColumn id="14232" xr3:uid="{E4E9C91E-C06A-40B2-9614-AE1A50960BA5}" name="Stĺpec14232" dataDxfId="2768"/>
    <tableColumn id="14233" xr3:uid="{A2413DFA-C7BA-4325-AD0D-336C4623B5AA}" name="Stĺpec14233" dataDxfId="2767"/>
    <tableColumn id="14234" xr3:uid="{B421EADE-F701-49DB-B2B8-D58393BDDE24}" name="Stĺpec14234" dataDxfId="2766"/>
    <tableColumn id="14235" xr3:uid="{7DD32F75-E346-4DB5-9AFC-74F9D23A9B3D}" name="Stĺpec14235" dataDxfId="2765"/>
    <tableColumn id="14236" xr3:uid="{3F8D35A7-FBE8-4FBB-B217-7B1FB69281F5}" name="Stĺpec14236" dataDxfId="2764"/>
    <tableColumn id="14237" xr3:uid="{D076E10C-2060-4EFD-98FA-7F0A2D518CB4}" name="Stĺpec14237" dataDxfId="2763"/>
    <tableColumn id="14238" xr3:uid="{B5D027A2-CD91-4755-9987-B325F63707CE}" name="Stĺpec14238" dataDxfId="2762"/>
    <tableColumn id="14239" xr3:uid="{726C95C3-31A8-4298-BBBC-100BED324891}" name="Stĺpec14239" dataDxfId="2761"/>
    <tableColumn id="14240" xr3:uid="{B8120F9D-937A-4E7C-8F3A-51A439C5AFAC}" name="Stĺpec14240" dataDxfId="2760"/>
    <tableColumn id="14241" xr3:uid="{9B3AB47E-EC01-4EA4-A4C2-B6EC201C8369}" name="Stĺpec14241" dataDxfId="2759"/>
    <tableColumn id="14242" xr3:uid="{1F4A7495-D2B6-486D-B2DB-BEAA55A0D80D}" name="Stĺpec14242" dataDxfId="2758"/>
    <tableColumn id="14243" xr3:uid="{9458A2C7-3672-46EE-8447-CBADAAD3EC28}" name="Stĺpec14243" dataDxfId="2757"/>
    <tableColumn id="14244" xr3:uid="{8E581C04-4A5C-49CC-B865-3698A9147934}" name="Stĺpec14244" dataDxfId="2756"/>
    <tableColumn id="14245" xr3:uid="{AF5B1AF0-7534-447F-802E-35C300B6CD88}" name="Stĺpec14245" dataDxfId="2755"/>
    <tableColumn id="14246" xr3:uid="{6F9E56ED-5AD5-45C2-9488-CA45038AEC34}" name="Stĺpec14246" dataDxfId="2754"/>
    <tableColumn id="14247" xr3:uid="{21837C65-87FC-4597-AFB7-C04ED56FB458}" name="Stĺpec14247" dataDxfId="2753"/>
    <tableColumn id="14248" xr3:uid="{9CBB19EE-88BB-491E-8824-6821AD01EF72}" name="Stĺpec14248" dataDxfId="2752"/>
    <tableColumn id="14249" xr3:uid="{E95E48EA-3FB0-4954-A18F-A3EB0DA5E550}" name="Stĺpec14249" dataDxfId="2751"/>
    <tableColumn id="14250" xr3:uid="{7F47257D-7615-40C7-9E9E-A896EA32908D}" name="Stĺpec14250" dataDxfId="2750"/>
    <tableColumn id="14251" xr3:uid="{909C9F27-E2F8-4ABC-849C-F765DBC2EF3E}" name="Stĺpec14251" dataDxfId="2749"/>
    <tableColumn id="14252" xr3:uid="{510063BE-0EC4-4FCA-944C-7BC7AA155C94}" name="Stĺpec14252" dataDxfId="2748"/>
    <tableColumn id="14253" xr3:uid="{DCEA900E-D5EC-4045-95D5-58D828FB7660}" name="Stĺpec14253" dataDxfId="2747"/>
    <tableColumn id="14254" xr3:uid="{8020190E-A373-4CCF-A74E-F256DD6AA9FF}" name="Stĺpec14254" dataDxfId="2746"/>
    <tableColumn id="14255" xr3:uid="{81A146A7-2823-4C7B-AFB3-45D63C4A630A}" name="Stĺpec14255" dataDxfId="2745"/>
    <tableColumn id="14256" xr3:uid="{3F9C2C7F-756E-4374-8A94-AAE8029EF266}" name="Stĺpec14256" dataDxfId="2744"/>
    <tableColumn id="14257" xr3:uid="{83E7FF90-A5A3-4AB9-970A-C7D2F4517A3B}" name="Stĺpec14257" dataDxfId="2743"/>
    <tableColumn id="14258" xr3:uid="{2CD2B20D-E3DC-4776-9F8A-C14CACD22AB1}" name="Stĺpec14258" dataDxfId="2742"/>
    <tableColumn id="14259" xr3:uid="{FE4BD836-599F-4DB0-97AA-FC330851F2E5}" name="Stĺpec14259" dataDxfId="2741"/>
    <tableColumn id="14260" xr3:uid="{E6C6A3DE-7D4D-4B42-B59A-43888071A75C}" name="Stĺpec14260" dataDxfId="2740"/>
    <tableColumn id="14261" xr3:uid="{B758868F-D5FA-4950-8866-2F993E96C441}" name="Stĺpec14261" dataDxfId="2739"/>
    <tableColumn id="14262" xr3:uid="{5325EA1C-9781-48C1-A42E-67056ECEC353}" name="Stĺpec14262" dataDxfId="2738"/>
    <tableColumn id="14263" xr3:uid="{FB563F2D-455B-4226-9896-360CB7222D77}" name="Stĺpec14263" dataDxfId="2737"/>
    <tableColumn id="14264" xr3:uid="{FD23B099-FF25-435C-8222-DE6A2C12C75A}" name="Stĺpec14264" dataDxfId="2736"/>
    <tableColumn id="14265" xr3:uid="{9D321420-879D-415B-AE23-52314C833D99}" name="Stĺpec14265" dataDxfId="2735"/>
    <tableColumn id="14266" xr3:uid="{00AC4ED9-0767-4F42-A985-4C11609A8A95}" name="Stĺpec14266" dataDxfId="2734"/>
    <tableColumn id="14267" xr3:uid="{5A9D0A5A-A76E-43B4-87B9-9DAA8A74EA3E}" name="Stĺpec14267" dataDxfId="2733"/>
    <tableColumn id="14268" xr3:uid="{66F125CC-CBB7-4217-A681-6E3CF0E7AB0F}" name="Stĺpec14268" dataDxfId="2732"/>
    <tableColumn id="14269" xr3:uid="{D7468904-22CA-4780-8ECA-2154454F6DC8}" name="Stĺpec14269" dataDxfId="2731"/>
    <tableColumn id="14270" xr3:uid="{A1AFA9BF-AAD8-4DFF-9418-8A2F130E46B3}" name="Stĺpec14270" dataDxfId="2730"/>
    <tableColumn id="14271" xr3:uid="{57BE38AC-B52F-4403-85DD-6F1B590E0AD9}" name="Stĺpec14271" dataDxfId="2729"/>
    <tableColumn id="14272" xr3:uid="{8FED4B30-2E91-428D-B9DE-72C9BF12AE7C}" name="Stĺpec14272" dataDxfId="2728"/>
    <tableColumn id="14273" xr3:uid="{A438A3AC-9D2A-449F-9270-C467D5E5A761}" name="Stĺpec14273" dataDxfId="2727"/>
    <tableColumn id="14274" xr3:uid="{26E56B81-7D54-4E14-8B81-1BF023956155}" name="Stĺpec14274" dataDxfId="2726"/>
    <tableColumn id="14275" xr3:uid="{3CC84203-DA3B-45E7-86F4-F9C6F77A7D51}" name="Stĺpec14275" dataDxfId="2725"/>
    <tableColumn id="14276" xr3:uid="{16B7375E-D06E-41E9-8481-E7CD8DE7ADC4}" name="Stĺpec14276" dataDxfId="2724"/>
    <tableColumn id="14277" xr3:uid="{A5967D86-5E3C-4F91-B17D-122A45F73E79}" name="Stĺpec14277" dataDxfId="2723"/>
    <tableColumn id="14278" xr3:uid="{FAC9AFFC-0415-4F6F-B55B-87336174BDFF}" name="Stĺpec14278" dataDxfId="2722"/>
    <tableColumn id="14279" xr3:uid="{0273A936-A8C7-4E10-B18E-6E94193DD973}" name="Stĺpec14279" dataDxfId="2721"/>
    <tableColumn id="14280" xr3:uid="{B54ACE70-DC37-4E53-8481-9DF08AFF8013}" name="Stĺpec14280" dataDxfId="2720"/>
    <tableColumn id="14281" xr3:uid="{FAC08598-149A-4C80-9259-0B7A7A9D74B2}" name="Stĺpec14281" dataDxfId="2719"/>
    <tableColumn id="14282" xr3:uid="{A91BF2FE-3DA6-435B-BEC9-60423ED969DC}" name="Stĺpec14282" dataDxfId="2718"/>
    <tableColumn id="14283" xr3:uid="{BC898B62-9535-4CF9-A823-E2485BFFC209}" name="Stĺpec14283" dataDxfId="2717"/>
    <tableColumn id="14284" xr3:uid="{9BAED8FF-30B3-40CE-94C3-DA71B24CDC2A}" name="Stĺpec14284" dataDxfId="2716"/>
    <tableColumn id="14285" xr3:uid="{E0783CCD-E019-4DF8-AB3F-44835535FA36}" name="Stĺpec14285" dataDxfId="2715"/>
    <tableColumn id="14286" xr3:uid="{94563C28-E7EF-4D0F-8034-D28C7E079A59}" name="Stĺpec14286" dataDxfId="2714"/>
    <tableColumn id="14287" xr3:uid="{04E0EE67-3C50-4BF4-901B-15A818E3E961}" name="Stĺpec14287" dataDxfId="2713"/>
    <tableColumn id="14288" xr3:uid="{8C179565-EEBE-463D-801B-699928F18975}" name="Stĺpec14288" dataDxfId="2712"/>
    <tableColumn id="14289" xr3:uid="{87CE3506-DEEF-4B78-9ADA-01AF09B11E71}" name="Stĺpec14289" dataDxfId="2711"/>
    <tableColumn id="14290" xr3:uid="{740DF48F-D957-475A-BFBC-5364983F47C2}" name="Stĺpec14290" dataDxfId="2710"/>
    <tableColumn id="14291" xr3:uid="{6519F793-EDCD-4BF8-9B8F-77F911666687}" name="Stĺpec14291" dataDxfId="2709"/>
    <tableColumn id="14292" xr3:uid="{F90A8B7D-0D87-4434-9BEE-9BCE92289894}" name="Stĺpec14292" dataDxfId="2708"/>
    <tableColumn id="14293" xr3:uid="{5BA0F3AD-0EC6-4CA8-B76B-CCD38DEF9145}" name="Stĺpec14293" dataDxfId="2707"/>
    <tableColumn id="14294" xr3:uid="{9109FEE8-503E-4652-87E4-9F0FC019C602}" name="Stĺpec14294" dataDxfId="2706"/>
    <tableColumn id="14295" xr3:uid="{18F46230-669A-45F2-94EB-6725F600F483}" name="Stĺpec14295" dataDxfId="2705"/>
    <tableColumn id="14296" xr3:uid="{851CF28D-6EC9-40E7-B82A-8ACA986F3BF8}" name="Stĺpec14296" dataDxfId="2704"/>
    <tableColumn id="14297" xr3:uid="{A844F02A-2A16-4139-B775-60288819CB67}" name="Stĺpec14297" dataDxfId="2703"/>
    <tableColumn id="14298" xr3:uid="{49ECD675-C9AC-40BE-AED5-9C7D86D7D2EB}" name="Stĺpec14298" dataDxfId="2702"/>
    <tableColumn id="14299" xr3:uid="{321AD691-C58A-4B23-ADFD-1D448F5DBB94}" name="Stĺpec14299" dataDxfId="2701"/>
    <tableColumn id="14300" xr3:uid="{8A97AC88-7C80-4D78-B53B-2A717BBF7F99}" name="Stĺpec14300" dataDxfId="2700"/>
    <tableColumn id="14301" xr3:uid="{0A9CAE32-7A81-4F72-98E8-5F7FAB63A490}" name="Stĺpec14301" dataDxfId="2699"/>
    <tableColumn id="14302" xr3:uid="{ECE2823C-BE55-4769-9E8A-A93FDC414FF3}" name="Stĺpec14302" dataDxfId="2698"/>
    <tableColumn id="14303" xr3:uid="{3E8951BF-50A8-4A9C-8996-61AB58D8AE07}" name="Stĺpec14303" dataDxfId="2697"/>
    <tableColumn id="14304" xr3:uid="{79285901-38C1-466D-BBBF-795CF41F22E5}" name="Stĺpec14304" dataDxfId="2696"/>
    <tableColumn id="14305" xr3:uid="{9DE30807-B714-4E16-AC6A-5B18BB8F9227}" name="Stĺpec14305" dataDxfId="2695"/>
    <tableColumn id="14306" xr3:uid="{13E1E5DB-0526-4086-8D30-2C9B4F13ED9F}" name="Stĺpec14306" dataDxfId="2694"/>
    <tableColumn id="14307" xr3:uid="{9E814E9C-B628-4A41-A53B-137B3AFC27A4}" name="Stĺpec14307" dataDxfId="2693"/>
    <tableColumn id="14308" xr3:uid="{409A88EF-F401-4BE4-9366-CF321747D085}" name="Stĺpec14308" dataDxfId="2692"/>
    <tableColumn id="14309" xr3:uid="{14FECE04-5948-46F6-AE50-D5B8972825CD}" name="Stĺpec14309" dataDxfId="2691"/>
    <tableColumn id="14310" xr3:uid="{E935C4F8-EF80-4B64-88A3-821201CEBE2F}" name="Stĺpec14310" dataDxfId="2690"/>
    <tableColumn id="14311" xr3:uid="{C2D47633-A938-485A-BC2F-A955F189B9C0}" name="Stĺpec14311" dataDxfId="2689"/>
    <tableColumn id="14312" xr3:uid="{B8DB2D83-1EA5-4560-A47C-33AD116244E1}" name="Stĺpec14312" dataDxfId="2688"/>
    <tableColumn id="14313" xr3:uid="{52D14556-FB68-4482-BC14-EA8A292FE3FE}" name="Stĺpec14313" dataDxfId="2687"/>
    <tableColumn id="14314" xr3:uid="{9C5C5D53-51AC-4E7A-B94C-9FD412E03001}" name="Stĺpec14314" dataDxfId="2686"/>
    <tableColumn id="14315" xr3:uid="{B9E9AD5A-BB37-4793-9E73-EF92ECC36A7F}" name="Stĺpec14315" dataDxfId="2685"/>
    <tableColumn id="14316" xr3:uid="{366DA1E9-F701-4F9D-B44C-9C5E91C6E033}" name="Stĺpec14316" dataDxfId="2684"/>
    <tableColumn id="14317" xr3:uid="{ADE4F39F-6FF8-4B36-97FC-4DE471E7FF10}" name="Stĺpec14317" dataDxfId="2683"/>
    <tableColumn id="14318" xr3:uid="{5F7B114C-32D1-4C11-81B4-854D7E2E164B}" name="Stĺpec14318" dataDxfId="2682"/>
    <tableColumn id="14319" xr3:uid="{574D5C3A-D828-4AC7-8CB2-17E02F6C2E38}" name="Stĺpec14319" dataDxfId="2681"/>
    <tableColumn id="14320" xr3:uid="{F2DE353B-E8BE-418F-8FD2-123A9DE41AA4}" name="Stĺpec14320" dataDxfId="2680"/>
    <tableColumn id="14321" xr3:uid="{E6E33A14-909E-480C-B01D-673C923613B2}" name="Stĺpec14321" dataDxfId="2679"/>
    <tableColumn id="14322" xr3:uid="{91EF063D-CCEF-42F7-889F-8CDA314412E8}" name="Stĺpec14322" dataDxfId="2678"/>
    <tableColumn id="14323" xr3:uid="{5BF8CBBF-DB8D-4E05-8463-0344D888D4ED}" name="Stĺpec14323" dataDxfId="2677"/>
    <tableColumn id="14324" xr3:uid="{DEACA260-A318-4C0E-A665-97BF3B8F6ECE}" name="Stĺpec14324" dataDxfId="2676"/>
    <tableColumn id="14325" xr3:uid="{290ABB55-4130-42C0-8403-EE0766ADD26A}" name="Stĺpec14325" dataDxfId="2675"/>
    <tableColumn id="14326" xr3:uid="{CC8C7B90-1C0A-4C31-81DA-AEA4EE15DE79}" name="Stĺpec14326" dataDxfId="2674"/>
    <tableColumn id="14327" xr3:uid="{C06597A3-42CC-4E87-9A9C-C4AB1030EAD6}" name="Stĺpec14327" dataDxfId="2673"/>
    <tableColumn id="14328" xr3:uid="{EAC589BD-EE31-4F72-AA7A-A9603DCE8CCC}" name="Stĺpec14328" dataDxfId="2672"/>
    <tableColumn id="14329" xr3:uid="{2B27D1A4-7C2B-4288-8011-30999470D2DE}" name="Stĺpec14329" dataDxfId="2671"/>
    <tableColumn id="14330" xr3:uid="{44ADA45C-4CF1-457E-ACD0-2F708036C069}" name="Stĺpec14330" dataDxfId="2670"/>
    <tableColumn id="14331" xr3:uid="{4F97894A-EF05-4DED-AF37-9C99041BC16A}" name="Stĺpec14331" dataDxfId="2669"/>
    <tableColumn id="14332" xr3:uid="{1505F2C2-224D-4FD3-9680-53AC074293AA}" name="Stĺpec14332" dataDxfId="2668"/>
    <tableColumn id="14333" xr3:uid="{D2D36F49-E0C8-482F-A7E2-F47EA60952E3}" name="Stĺpec14333" dataDxfId="2667"/>
    <tableColumn id="14334" xr3:uid="{232A6364-D968-4B9B-BCF3-DA87CF2A4B2B}" name="Stĺpec14334" dataDxfId="2666"/>
    <tableColumn id="14335" xr3:uid="{9C4423BF-FDEF-4114-B642-BEF360257109}" name="Stĺpec14335" dataDxfId="2665"/>
    <tableColumn id="14336" xr3:uid="{8F28C121-CC2D-43DC-99DC-69CAF9722CCD}" name="Stĺpec14336" dataDxfId="2664"/>
    <tableColumn id="14337" xr3:uid="{B9AA67B8-6688-4F28-B1A1-F29FDCA0736E}" name="Stĺpec14337" dataDxfId="2663"/>
    <tableColumn id="14338" xr3:uid="{46AF7B88-6EF1-4124-A0B6-6BDBAE790362}" name="Stĺpec14338" dataDxfId="2662"/>
    <tableColumn id="14339" xr3:uid="{00B144F8-6052-4741-A9DD-453245CA4544}" name="Stĺpec14339" dataDxfId="2661"/>
    <tableColumn id="14340" xr3:uid="{0244E9B0-97C6-403F-BDA4-9EED2519442A}" name="Stĺpec14340" dataDxfId="2660"/>
    <tableColumn id="14341" xr3:uid="{3D92ED8A-95B2-4119-978E-366067990228}" name="Stĺpec14341" dataDxfId="2659"/>
    <tableColumn id="14342" xr3:uid="{A8A26812-2963-4819-8B41-679DC095E571}" name="Stĺpec14342" dataDxfId="2658"/>
    <tableColumn id="14343" xr3:uid="{4A83636A-18E6-41F7-8358-F9E712F19033}" name="Stĺpec14343" dataDxfId="2657"/>
    <tableColumn id="14344" xr3:uid="{1BE01D8F-BF43-451A-A9F2-6552520A3111}" name="Stĺpec14344" dataDxfId="2656"/>
    <tableColumn id="14345" xr3:uid="{F56B785E-9706-47CD-BEE7-D89670322410}" name="Stĺpec14345" dataDxfId="2655"/>
    <tableColumn id="14346" xr3:uid="{B5811254-0555-46E1-908C-B2174237FADC}" name="Stĺpec14346" dataDxfId="2654"/>
    <tableColumn id="14347" xr3:uid="{2EFC9A8F-671F-485D-935D-12C98DC079B7}" name="Stĺpec14347" dataDxfId="2653"/>
    <tableColumn id="14348" xr3:uid="{0260F40C-FC90-45C2-B79F-81DF49C50DAB}" name="Stĺpec14348" dataDxfId="2652"/>
    <tableColumn id="14349" xr3:uid="{A1E58CF2-3821-4F34-B3FD-49D27E78E2E9}" name="Stĺpec14349" dataDxfId="2651"/>
    <tableColumn id="14350" xr3:uid="{4265BE73-B5EC-44A8-BE06-8588724624D9}" name="Stĺpec14350" dataDxfId="2650"/>
    <tableColumn id="14351" xr3:uid="{C926ED4D-E973-4D01-B2D9-8B18DE721A6D}" name="Stĺpec14351" dataDxfId="2649"/>
    <tableColumn id="14352" xr3:uid="{CD277209-A4CF-49C7-8657-A213438B64EC}" name="Stĺpec14352" dataDxfId="2648"/>
    <tableColumn id="14353" xr3:uid="{59FF28BD-4B44-4C5C-835E-AE85CB06F070}" name="Stĺpec14353" dataDxfId="2647"/>
    <tableColumn id="14354" xr3:uid="{29A9D94A-BEAD-4B34-B8D8-9A51F5307EF3}" name="Stĺpec14354" dataDxfId="2646"/>
    <tableColumn id="14355" xr3:uid="{B36A29ED-20DE-4D88-9018-55865AA1ED7E}" name="Stĺpec14355" dataDxfId="2645"/>
    <tableColumn id="14356" xr3:uid="{30D00C5A-EB3E-48D7-850A-1C8A14CA94F1}" name="Stĺpec14356" dataDxfId="2644"/>
    <tableColumn id="14357" xr3:uid="{D8023C28-D6EE-4BCF-8EFC-0527FE604CC6}" name="Stĺpec14357" dataDxfId="2643"/>
    <tableColumn id="14358" xr3:uid="{8B0E280E-DD63-44B8-88D4-86E1C25ED733}" name="Stĺpec14358" dataDxfId="2642"/>
    <tableColumn id="14359" xr3:uid="{47272AF0-2608-45B4-BDEC-82342BA37551}" name="Stĺpec14359" dataDxfId="2641"/>
    <tableColumn id="14360" xr3:uid="{F3DA0707-682E-4D48-8CD0-3E82AAE605E8}" name="Stĺpec14360" dataDxfId="2640"/>
    <tableColumn id="14361" xr3:uid="{A9492311-6E2A-451E-951D-13C185C76132}" name="Stĺpec14361" dataDxfId="2639"/>
    <tableColumn id="14362" xr3:uid="{387D4594-8E06-4608-8078-D5E649715A0B}" name="Stĺpec14362" dataDxfId="2638"/>
    <tableColumn id="14363" xr3:uid="{716AB6FE-A176-4AF6-9E63-05CF1F2DCB26}" name="Stĺpec14363" dataDxfId="2637"/>
    <tableColumn id="14364" xr3:uid="{D2DDC304-2B64-4AB2-8107-0AC3CB08368B}" name="Stĺpec14364" dataDxfId="2636"/>
    <tableColumn id="14365" xr3:uid="{8FEBF28A-8F79-4D58-AA24-377EF7B7DAFA}" name="Stĺpec14365" dataDxfId="2635"/>
    <tableColumn id="14366" xr3:uid="{AEAAD4E3-B79E-4997-8B4F-81E80D3D694E}" name="Stĺpec14366" dataDxfId="2634"/>
    <tableColumn id="14367" xr3:uid="{AD425F2D-48B0-4462-B7A0-27C1B5CDC6DB}" name="Stĺpec14367" dataDxfId="2633"/>
    <tableColumn id="14368" xr3:uid="{4C64B07F-EBB0-4C65-AE16-EF9F254107F7}" name="Stĺpec14368" dataDxfId="2632"/>
    <tableColumn id="14369" xr3:uid="{F88CF79C-3FDE-4E80-8D28-1A1710B2D64A}" name="Stĺpec14369" dataDxfId="2631"/>
    <tableColumn id="14370" xr3:uid="{84F07273-44B8-447B-A3BB-1A68819E1A7C}" name="Stĺpec14370" dataDxfId="2630"/>
    <tableColumn id="14371" xr3:uid="{246B403D-4DEC-4177-A7F0-1B8A7060F17C}" name="Stĺpec14371" dataDxfId="2629"/>
    <tableColumn id="14372" xr3:uid="{6573CA20-93F5-4375-BFDB-D62535467266}" name="Stĺpec14372" dataDxfId="2628"/>
    <tableColumn id="14373" xr3:uid="{DFFF105A-CBE4-489D-B58B-4417EEC69CF2}" name="Stĺpec14373" dataDxfId="2627"/>
    <tableColumn id="14374" xr3:uid="{6D3D08F7-9BA5-439C-AB59-92441AA72D0D}" name="Stĺpec14374" dataDxfId="2626"/>
    <tableColumn id="14375" xr3:uid="{EC41361B-0F08-438F-91B7-3F212912EBDF}" name="Stĺpec14375" dataDxfId="2625"/>
    <tableColumn id="14376" xr3:uid="{5B15ADCF-B02F-46D7-BA16-338F311D5021}" name="Stĺpec14376" dataDxfId="2624"/>
    <tableColumn id="14377" xr3:uid="{7627F285-4098-4CF5-BF2F-05C45F5F098E}" name="Stĺpec14377" dataDxfId="2623"/>
    <tableColumn id="14378" xr3:uid="{CB62CF52-0711-4B2F-8C5D-33BFD8B409BF}" name="Stĺpec14378" dataDxfId="2622"/>
    <tableColumn id="14379" xr3:uid="{B23E482C-5433-42D7-8150-AC3FB5306AE6}" name="Stĺpec14379" dataDxfId="2621"/>
    <tableColumn id="14380" xr3:uid="{C1672253-B046-4AE4-8EA7-6CB49E450578}" name="Stĺpec14380" dataDxfId="2620"/>
    <tableColumn id="14381" xr3:uid="{7B509EF9-155A-4DC9-8CB4-D6B9BC435F9E}" name="Stĺpec14381" dataDxfId="2619"/>
    <tableColumn id="14382" xr3:uid="{AB12BB33-9B77-4E94-9737-9397E36459DF}" name="Stĺpec14382" dataDxfId="2618"/>
    <tableColumn id="14383" xr3:uid="{54ACAAFA-99F7-4F6F-A418-E66D4BE07B47}" name="Stĺpec14383" dataDxfId="2617"/>
    <tableColumn id="14384" xr3:uid="{70751456-F9C1-42D6-97D7-1C739D482073}" name="Stĺpec14384" dataDxfId="2616"/>
    <tableColumn id="14385" xr3:uid="{FC861180-96B6-424D-B134-E7C8418C3EBB}" name="Stĺpec14385" dataDxfId="2615"/>
    <tableColumn id="14386" xr3:uid="{5328C4B2-EB5B-4403-9FBB-99AB7EE2DA1E}" name="Stĺpec14386" dataDxfId="2614"/>
    <tableColumn id="14387" xr3:uid="{98C03B2C-C772-437E-8B8F-50127B1B5A29}" name="Stĺpec14387" dataDxfId="2613"/>
    <tableColumn id="14388" xr3:uid="{96E0AF5C-1D39-46C4-AA92-176BB0124BBB}" name="Stĺpec14388" dataDxfId="2612"/>
    <tableColumn id="14389" xr3:uid="{D5C5AAB8-5C54-42F8-A5A5-FD25948CAD3F}" name="Stĺpec14389" dataDxfId="2611"/>
    <tableColumn id="14390" xr3:uid="{C4993D7B-C0D4-41B7-ADC5-7A61B1917472}" name="Stĺpec14390" dataDxfId="2610"/>
    <tableColumn id="14391" xr3:uid="{34D8E96B-9D21-41C8-A05F-6F87E01E2ECE}" name="Stĺpec14391" dataDxfId="2609"/>
    <tableColumn id="14392" xr3:uid="{3C3A5EDA-005C-4F85-9286-0202520437D5}" name="Stĺpec14392" dataDxfId="2608"/>
    <tableColumn id="14393" xr3:uid="{8686D987-A935-4358-AA11-75CBB7FD9CBD}" name="Stĺpec14393" dataDxfId="2607"/>
    <tableColumn id="14394" xr3:uid="{62820E2E-5E7F-4849-A9DF-F3CE36E3761F}" name="Stĺpec14394" dataDxfId="2606"/>
    <tableColumn id="14395" xr3:uid="{F92638C9-1CA8-4A54-9A04-5B3173105C29}" name="Stĺpec14395" dataDxfId="2605"/>
    <tableColumn id="14396" xr3:uid="{E252B7DC-3729-4E20-835A-7CF66B8CB483}" name="Stĺpec14396" dataDxfId="2604"/>
    <tableColumn id="14397" xr3:uid="{DEB81B36-5887-4AA1-83B2-1C543C19FD0A}" name="Stĺpec14397" dataDxfId="2603"/>
    <tableColumn id="14398" xr3:uid="{520E41CE-77B8-406B-8CB1-65CECD43BA84}" name="Stĺpec14398" dataDxfId="2602"/>
    <tableColumn id="14399" xr3:uid="{21E50144-3511-43C8-AD43-204E56864EBB}" name="Stĺpec14399" dataDxfId="2601"/>
    <tableColumn id="14400" xr3:uid="{F3EB8336-B1D4-4E2E-ABC1-00E9CCE24217}" name="Stĺpec14400" dataDxfId="2600"/>
    <tableColumn id="14401" xr3:uid="{C14C4E60-61D2-4737-BA57-D2B9E783B91E}" name="Stĺpec14401" dataDxfId="2599"/>
    <tableColumn id="14402" xr3:uid="{2EDDFFA7-D587-4D79-9308-63D0821B0E21}" name="Stĺpec14402" dataDxfId="2598"/>
    <tableColumn id="14403" xr3:uid="{5986BC0D-8400-4A17-A727-C5E9C24B04C1}" name="Stĺpec14403" dataDxfId="2597"/>
    <tableColumn id="14404" xr3:uid="{0008868C-9952-4B11-A85F-58C4F45800DA}" name="Stĺpec14404" dataDxfId="2596"/>
    <tableColumn id="14405" xr3:uid="{4E995208-ED37-4098-A90D-D44CF8CF0A1A}" name="Stĺpec14405" dataDxfId="2595"/>
    <tableColumn id="14406" xr3:uid="{A9B63051-BBE6-48F7-8A43-43BF0F28B990}" name="Stĺpec14406" dataDxfId="2594"/>
    <tableColumn id="14407" xr3:uid="{E8A58EB2-EA9F-4F55-92D1-6A293DD33F12}" name="Stĺpec14407" dataDxfId="2593"/>
    <tableColumn id="14408" xr3:uid="{1EFE5C9B-3622-4C1C-8EB9-CDD6FD84BFDD}" name="Stĺpec14408" dataDxfId="2592"/>
    <tableColumn id="14409" xr3:uid="{6B9EA42C-5F30-497F-9526-580E532A24B4}" name="Stĺpec14409" dataDxfId="2591"/>
    <tableColumn id="14410" xr3:uid="{D52E260B-B9D3-4F8A-BAD9-A6015C5F5E7E}" name="Stĺpec14410" dataDxfId="2590"/>
    <tableColumn id="14411" xr3:uid="{572186A2-4FCC-43BF-9AE8-47835F3719E9}" name="Stĺpec14411" dataDxfId="2589"/>
    <tableColumn id="14412" xr3:uid="{973257D1-19E5-445F-A697-C22F31DD0081}" name="Stĺpec14412" dataDxfId="2588"/>
    <tableColumn id="14413" xr3:uid="{03EFD796-EEFA-41D1-8B9F-7DA18F0723CB}" name="Stĺpec14413" dataDxfId="2587"/>
    <tableColumn id="14414" xr3:uid="{7B06DC16-B2F5-4AFA-8841-6AF475C14780}" name="Stĺpec14414" dataDxfId="2586"/>
    <tableColumn id="14415" xr3:uid="{9E2B1F8F-30B0-4881-93F8-06F929C20A4E}" name="Stĺpec14415" dataDxfId="2585"/>
    <tableColumn id="14416" xr3:uid="{AD5951B8-80AF-4A80-9316-83E591627AD7}" name="Stĺpec14416" dataDxfId="2584"/>
    <tableColumn id="14417" xr3:uid="{BBB27510-C46C-42EA-8634-E631A07BE620}" name="Stĺpec14417" dataDxfId="2583"/>
    <tableColumn id="14418" xr3:uid="{93F7601D-2267-4695-AB45-62FB03B57338}" name="Stĺpec14418" dataDxfId="2582"/>
    <tableColumn id="14419" xr3:uid="{A51B8C78-BD40-4B48-AB4A-3B42198938AB}" name="Stĺpec14419" dataDxfId="2581"/>
    <tableColumn id="14420" xr3:uid="{C108419A-31ED-4485-9DD9-D3508162D775}" name="Stĺpec14420" dataDxfId="2580"/>
    <tableColumn id="14421" xr3:uid="{7BCD003A-92E4-4BFD-86B1-80C0C46E0CF6}" name="Stĺpec14421" dataDxfId="2579"/>
    <tableColumn id="14422" xr3:uid="{A9B7FA40-70B3-47E4-B470-E49506BD7D21}" name="Stĺpec14422" dataDxfId="2578"/>
    <tableColumn id="14423" xr3:uid="{C4534D19-4CAA-450B-BD40-43C49F0E13E6}" name="Stĺpec14423" dataDxfId="2577"/>
    <tableColumn id="14424" xr3:uid="{D73601C8-1C8B-4931-A5FE-6ECB1C51FE2E}" name="Stĺpec14424" dataDxfId="2576"/>
    <tableColumn id="14425" xr3:uid="{3C8F056A-7D19-40F8-9061-BFB13E85DF17}" name="Stĺpec14425" dataDxfId="2575"/>
    <tableColumn id="14426" xr3:uid="{2D8A749C-9501-40CA-8CA5-3E463BBD36BE}" name="Stĺpec14426" dataDxfId="2574"/>
    <tableColumn id="14427" xr3:uid="{8AA72F24-9953-4605-BD15-47BDC29011F1}" name="Stĺpec14427" dataDxfId="2573"/>
    <tableColumn id="14428" xr3:uid="{60A95547-C780-4466-9644-9A5D5F876D3A}" name="Stĺpec14428" dataDxfId="2572"/>
    <tableColumn id="14429" xr3:uid="{AAC1DFC2-0B2F-4C59-BE0D-431502603577}" name="Stĺpec14429" dataDxfId="2571"/>
    <tableColumn id="14430" xr3:uid="{8030672C-D43E-43C6-A61A-6A486F908904}" name="Stĺpec14430" dataDxfId="2570"/>
    <tableColumn id="14431" xr3:uid="{252426B9-E60B-4F25-B706-880FF2D79CF6}" name="Stĺpec14431" dataDxfId="2569"/>
    <tableColumn id="14432" xr3:uid="{9F3E9BCA-9375-4928-8211-3B8580ED98ED}" name="Stĺpec14432" dataDxfId="2568"/>
    <tableColumn id="14433" xr3:uid="{9E5A0507-5322-409D-A35D-D0D16A7E70FC}" name="Stĺpec14433" dataDxfId="2567"/>
    <tableColumn id="14434" xr3:uid="{27E264F4-7F14-4F39-A1D6-48954897EE98}" name="Stĺpec14434" dataDxfId="2566"/>
    <tableColumn id="14435" xr3:uid="{6316FE44-6845-4475-A61B-7F5AA2129EB3}" name="Stĺpec14435" dataDxfId="2565"/>
    <tableColumn id="14436" xr3:uid="{0AA9F8D8-A332-4FF7-87C2-4C1C339F0885}" name="Stĺpec14436" dataDxfId="2564"/>
    <tableColumn id="14437" xr3:uid="{C20575D8-93AC-4C13-B686-E7C630D35292}" name="Stĺpec14437" dataDxfId="2563"/>
    <tableColumn id="14438" xr3:uid="{FF38B149-E49B-4BDD-B686-B9EF6D6D819C}" name="Stĺpec14438" dataDxfId="2562"/>
    <tableColumn id="14439" xr3:uid="{65EA853F-765F-4A40-8E59-8F44D1131AC3}" name="Stĺpec14439" dataDxfId="2561"/>
    <tableColumn id="14440" xr3:uid="{78E84973-2507-4FA6-A30D-152712CFACBA}" name="Stĺpec14440" dataDxfId="2560"/>
    <tableColumn id="14441" xr3:uid="{98BA4C7C-7FA2-4BB1-9A1C-0C87467E1509}" name="Stĺpec14441" dataDxfId="2559"/>
    <tableColumn id="14442" xr3:uid="{555E4B03-C6CF-4DDF-B7E1-8D64719837AF}" name="Stĺpec14442" dataDxfId="2558"/>
    <tableColumn id="14443" xr3:uid="{B1C05F39-E3D3-41F9-A844-85CF8E05A97C}" name="Stĺpec14443" dataDxfId="2557"/>
    <tableColumn id="14444" xr3:uid="{2AEC15EF-D250-45C3-9C97-5EA335F3C1C5}" name="Stĺpec14444" dataDxfId="2556"/>
    <tableColumn id="14445" xr3:uid="{EE40C27C-0ADA-482A-B7EC-F1FDEE555425}" name="Stĺpec14445" dataDxfId="2555"/>
    <tableColumn id="14446" xr3:uid="{3B636C7C-1503-4A48-B671-8B59EC3BDD31}" name="Stĺpec14446" dataDxfId="2554"/>
    <tableColumn id="14447" xr3:uid="{9E8E641E-3DAC-43D9-882F-2AB0EC4B9BEE}" name="Stĺpec14447" dataDxfId="2553"/>
    <tableColumn id="14448" xr3:uid="{25A6BDB5-1D02-44AC-9030-16976E5B84D0}" name="Stĺpec14448" dataDxfId="2552"/>
    <tableColumn id="14449" xr3:uid="{4E970690-F19B-49B5-A081-12594AA8E6D0}" name="Stĺpec14449" dataDxfId="2551"/>
    <tableColumn id="14450" xr3:uid="{D81B522F-F48D-41DA-85DE-F85FE5C181B1}" name="Stĺpec14450" dataDxfId="2550"/>
    <tableColumn id="14451" xr3:uid="{B0859687-59A2-4631-A941-3F260FD34AA0}" name="Stĺpec14451" dataDxfId="2549"/>
    <tableColumn id="14452" xr3:uid="{51D298B7-5D26-4F08-B851-A4C279B825C8}" name="Stĺpec14452" dataDxfId="2548"/>
    <tableColumn id="14453" xr3:uid="{028F47F9-EFA8-4C50-B92E-F64B0B48A852}" name="Stĺpec14453" dataDxfId="2547"/>
    <tableColumn id="14454" xr3:uid="{3A70B154-D327-4E42-8536-E234EB69E3A0}" name="Stĺpec14454" dataDxfId="2546"/>
    <tableColumn id="14455" xr3:uid="{C28BA85B-517C-493E-A755-950847ADBE51}" name="Stĺpec14455" dataDxfId="2545"/>
    <tableColumn id="14456" xr3:uid="{142104AC-1A5C-4EBE-9F5A-DF1C2A4F1A0E}" name="Stĺpec14456" dataDxfId="2544"/>
    <tableColumn id="14457" xr3:uid="{C9A93124-A407-4C02-8185-16711A805667}" name="Stĺpec14457" dataDxfId="2543"/>
    <tableColumn id="14458" xr3:uid="{56E7BC41-B46E-49BB-99D4-22EE03EE7C22}" name="Stĺpec14458" dataDxfId="2542"/>
    <tableColumn id="14459" xr3:uid="{2467F310-DE99-4C31-B58E-D6A5C03E00DD}" name="Stĺpec14459" dataDxfId="2541"/>
    <tableColumn id="14460" xr3:uid="{2371FC95-E2E4-4F91-8E69-2D732946997D}" name="Stĺpec14460" dataDxfId="2540"/>
    <tableColumn id="14461" xr3:uid="{08794181-26D4-4453-8117-5311AAD5A884}" name="Stĺpec14461" dataDxfId="2539"/>
    <tableColumn id="14462" xr3:uid="{8E7EAED0-0AF0-4C18-85CE-73175336BACE}" name="Stĺpec14462" dataDxfId="2538"/>
    <tableColumn id="14463" xr3:uid="{4BEFD9FE-8FFA-4A6D-8DD2-3EA8499B3526}" name="Stĺpec14463" dataDxfId="2537"/>
    <tableColumn id="14464" xr3:uid="{FCE2C599-9392-4520-B5AC-DAA5BE5A53AC}" name="Stĺpec14464" dataDxfId="2536"/>
    <tableColumn id="14465" xr3:uid="{753C4BD9-E67F-4EF6-AA2C-8026DE6461AB}" name="Stĺpec14465" dataDxfId="2535"/>
    <tableColumn id="14466" xr3:uid="{D69CFFB1-EB08-4D1A-B4C2-8CF0CEFE7122}" name="Stĺpec14466" dataDxfId="2534"/>
    <tableColumn id="14467" xr3:uid="{A727F2C2-7535-4D27-918E-2EF960CE368B}" name="Stĺpec14467" dataDxfId="2533"/>
    <tableColumn id="14468" xr3:uid="{7FDC4320-94AC-4088-B9F5-426E3F2B2A40}" name="Stĺpec14468" dataDxfId="2532"/>
    <tableColumn id="14469" xr3:uid="{E9B01584-B93F-4B78-949D-FF3992EE1CFF}" name="Stĺpec14469" dataDxfId="2531"/>
    <tableColumn id="14470" xr3:uid="{5E07CE1F-8F13-4CBE-8A12-1BE1CE5DE1A7}" name="Stĺpec14470" dataDxfId="2530"/>
    <tableColumn id="14471" xr3:uid="{9C3773C7-F70B-4106-AE98-E5AF744F13DC}" name="Stĺpec14471" dataDxfId="2529"/>
    <tableColumn id="14472" xr3:uid="{41F50AB7-5E75-4804-9986-46FB97A90527}" name="Stĺpec14472" dataDxfId="2528"/>
    <tableColumn id="14473" xr3:uid="{14FBF9DA-8E6B-419D-9A8D-0DBCD384F0BB}" name="Stĺpec14473" dataDxfId="2527"/>
    <tableColumn id="14474" xr3:uid="{3555071F-4ADC-433D-958A-3EEFAF5754FF}" name="Stĺpec14474" dataDxfId="2526"/>
    <tableColumn id="14475" xr3:uid="{3F40CC39-5042-4BAD-8404-2750CC92EB5F}" name="Stĺpec14475" dataDxfId="2525"/>
    <tableColumn id="14476" xr3:uid="{ACFC4F50-1A51-44BC-8335-0A2F174F24C1}" name="Stĺpec14476" dataDxfId="2524"/>
    <tableColumn id="14477" xr3:uid="{6D2D16F0-ED81-40E6-A902-D40807D73A82}" name="Stĺpec14477" dataDxfId="2523"/>
    <tableColumn id="14478" xr3:uid="{98CCE1D2-E745-4411-BC9F-DE68C5457765}" name="Stĺpec14478" dataDxfId="2522"/>
    <tableColumn id="14479" xr3:uid="{33A0F50C-5E64-4C3A-9847-2B45E71B3B5E}" name="Stĺpec14479" dataDxfId="2521"/>
    <tableColumn id="14480" xr3:uid="{E7F5CFC6-A4AA-4C31-B014-3200AFC2CF68}" name="Stĺpec14480" dataDxfId="2520"/>
    <tableColumn id="14481" xr3:uid="{039625D4-7959-4CFF-B58A-EE4F13170122}" name="Stĺpec14481" dataDxfId="2519"/>
    <tableColumn id="14482" xr3:uid="{8529A55F-E365-4972-9E74-E5D9972288F4}" name="Stĺpec14482" dataDxfId="2518"/>
    <tableColumn id="14483" xr3:uid="{67E0C907-ACFF-4360-81CA-AE02225A43C8}" name="Stĺpec14483" dataDxfId="2517"/>
    <tableColumn id="14484" xr3:uid="{E96D002D-08DA-4217-AE21-6FC83E6F8674}" name="Stĺpec14484" dataDxfId="2516"/>
    <tableColumn id="14485" xr3:uid="{DBCC5679-AD42-45FD-8DDA-BC6AF00C8EE5}" name="Stĺpec14485" dataDxfId="2515"/>
    <tableColumn id="14486" xr3:uid="{5DC6B3ED-A03E-4880-A5AC-60CE32564A66}" name="Stĺpec14486" dataDxfId="2514"/>
    <tableColumn id="14487" xr3:uid="{5D2A9D58-3E76-4B09-9AEA-CD724815B707}" name="Stĺpec14487" dataDxfId="2513"/>
    <tableColumn id="14488" xr3:uid="{7BCDFDD4-2B5D-411C-8B8E-C7E674A14216}" name="Stĺpec14488" dataDxfId="2512"/>
    <tableColumn id="14489" xr3:uid="{C3EA8B74-0425-4EF3-8BFC-F5BEB6C5198E}" name="Stĺpec14489" dataDxfId="2511"/>
    <tableColumn id="14490" xr3:uid="{356B3230-D9BB-4915-8FFA-7D2A14DA72D3}" name="Stĺpec14490" dataDxfId="2510"/>
    <tableColumn id="14491" xr3:uid="{4C748733-C391-401B-BE6D-9FE17ECC5ECA}" name="Stĺpec14491" dataDxfId="2509"/>
    <tableColumn id="14492" xr3:uid="{9FF97B4C-4566-4D9E-AE85-A9FEE7951115}" name="Stĺpec14492" dataDxfId="2508"/>
    <tableColumn id="14493" xr3:uid="{B26BB176-EC16-46C2-A63A-049985DB92A2}" name="Stĺpec14493" dataDxfId="2507"/>
    <tableColumn id="14494" xr3:uid="{B7A1DB19-CAA1-4FCF-94C1-F1E640367FB8}" name="Stĺpec14494" dataDxfId="2506"/>
    <tableColumn id="14495" xr3:uid="{8DDD5BC2-A8E9-4B2E-8F55-7E41516AFBC1}" name="Stĺpec14495" dataDxfId="2505"/>
    <tableColumn id="14496" xr3:uid="{1C7E2DF5-A500-4FC1-A913-68962DF50189}" name="Stĺpec14496" dataDxfId="2504"/>
    <tableColumn id="14497" xr3:uid="{EA491A03-FE3A-4A49-85F1-60267381D026}" name="Stĺpec14497" dataDxfId="2503"/>
    <tableColumn id="14498" xr3:uid="{D11BC79A-339E-4A5B-A9A7-AFFB6107BAA3}" name="Stĺpec14498" dataDxfId="2502"/>
    <tableColumn id="14499" xr3:uid="{3EF5DD70-122D-46BF-AF7B-E533CFA071BC}" name="Stĺpec14499" dataDxfId="2501"/>
    <tableColumn id="14500" xr3:uid="{7E5E2CDF-0708-4FB8-AFD3-0E54BFA337D6}" name="Stĺpec14500" dataDxfId="2500"/>
    <tableColumn id="14501" xr3:uid="{880968CC-D675-40FA-911B-AEC8A4EAB46B}" name="Stĺpec14501" dataDxfId="2499"/>
    <tableColumn id="14502" xr3:uid="{2C221BCD-A53C-410B-8234-F95B9C7E703D}" name="Stĺpec14502" dataDxfId="2498"/>
    <tableColumn id="14503" xr3:uid="{6A3386BA-E0F1-4F5C-B205-ACA013EF1F82}" name="Stĺpec14503" dataDxfId="2497"/>
    <tableColumn id="14504" xr3:uid="{78C9AF94-33EB-4919-BAF7-09CAFB39ED84}" name="Stĺpec14504" dataDxfId="2496"/>
    <tableColumn id="14505" xr3:uid="{761CE8E4-602D-4937-AF8B-D2763D20D608}" name="Stĺpec14505" dataDxfId="2495"/>
    <tableColumn id="14506" xr3:uid="{881839D8-3912-4C38-BFF1-0B925DACCE5D}" name="Stĺpec14506" dataDxfId="2494"/>
    <tableColumn id="14507" xr3:uid="{49BF5214-9BE5-43F1-8A13-925F640D2E01}" name="Stĺpec14507" dataDxfId="2493"/>
    <tableColumn id="14508" xr3:uid="{60593E31-044F-441F-97CB-877653F1294B}" name="Stĺpec14508" dataDxfId="2492"/>
    <tableColumn id="14509" xr3:uid="{09B36218-8C02-4515-96B3-E28C928AEC13}" name="Stĺpec14509" dataDxfId="2491"/>
    <tableColumn id="14510" xr3:uid="{F2F08069-6EB6-46BC-88F3-6218C0C73531}" name="Stĺpec14510" dataDxfId="2490"/>
    <tableColumn id="14511" xr3:uid="{0C71BC3F-A722-425E-BFA0-04E6DA6458F7}" name="Stĺpec14511" dataDxfId="2489"/>
    <tableColumn id="14512" xr3:uid="{CF3039D1-C87F-4D62-8EF1-BF4113E33C18}" name="Stĺpec14512" dataDxfId="2488"/>
    <tableColumn id="14513" xr3:uid="{7223C782-1F84-44FF-BEA0-F0A7F7D39534}" name="Stĺpec14513" dataDxfId="2487"/>
    <tableColumn id="14514" xr3:uid="{595B2975-07B5-49CF-BF2B-F822CF15848B}" name="Stĺpec14514" dataDxfId="2486"/>
    <tableColumn id="14515" xr3:uid="{8D02AC97-B72B-43A1-B8E6-2CFCCDA1F0B5}" name="Stĺpec14515" dataDxfId="2485"/>
    <tableColumn id="14516" xr3:uid="{CA576647-6048-451D-8221-B411F511D049}" name="Stĺpec14516" dataDxfId="2484"/>
    <tableColumn id="14517" xr3:uid="{595B68D8-4D3B-4F22-8E65-63F58A47F46F}" name="Stĺpec14517" dataDxfId="2483"/>
    <tableColumn id="14518" xr3:uid="{B229D6E0-E75D-44CC-8B05-55BF03A64CF4}" name="Stĺpec14518" dataDxfId="2482"/>
    <tableColumn id="14519" xr3:uid="{D10EDEEA-43B6-4CD1-A15E-EC4A6738FAB6}" name="Stĺpec14519" dataDxfId="2481"/>
    <tableColumn id="14520" xr3:uid="{7104BE58-EFB0-4980-A78E-9290CC68E315}" name="Stĺpec14520" dataDxfId="2480"/>
    <tableColumn id="14521" xr3:uid="{02F1C54D-F642-4F28-A65E-E557D4F681C1}" name="Stĺpec14521" dataDxfId="2479"/>
    <tableColumn id="14522" xr3:uid="{E1FAD8D8-49B3-4CDE-8206-1ECD7CCE9FD0}" name="Stĺpec14522" dataDxfId="2478"/>
    <tableColumn id="14523" xr3:uid="{2AA2E7FC-583F-4C6A-85AD-CAA8A9E616BF}" name="Stĺpec14523" dataDxfId="2477"/>
    <tableColumn id="14524" xr3:uid="{6D20702B-A09D-4D28-B450-C1B7446AB9C2}" name="Stĺpec14524" dataDxfId="2476"/>
    <tableColumn id="14525" xr3:uid="{E9135C79-34EC-48BC-A32A-5BB31A932E7D}" name="Stĺpec14525" dataDxfId="2475"/>
    <tableColumn id="14526" xr3:uid="{738846B6-F321-4876-9A9B-FBF925975B2E}" name="Stĺpec14526" dataDxfId="2474"/>
    <tableColumn id="14527" xr3:uid="{E2C35ED2-4ABA-4EBF-989A-2DA8063044C8}" name="Stĺpec14527" dataDxfId="2473"/>
    <tableColumn id="14528" xr3:uid="{24193C82-0BD2-44DC-850A-4B7EF2CE44CC}" name="Stĺpec14528" dataDxfId="2472"/>
    <tableColumn id="14529" xr3:uid="{39EC4E84-B6E9-4D05-B089-4160FE9F71DF}" name="Stĺpec14529" dataDxfId="2471"/>
    <tableColumn id="14530" xr3:uid="{E947F828-9DB3-45EC-8BD9-A09D390B5C77}" name="Stĺpec14530" dataDxfId="2470"/>
    <tableColumn id="14531" xr3:uid="{41C2BE97-987A-42E7-A932-0A0726A2ACF3}" name="Stĺpec14531" dataDxfId="2469"/>
    <tableColumn id="14532" xr3:uid="{0B7C788F-916B-4079-9A99-C402332F5F5D}" name="Stĺpec14532" dataDxfId="2468"/>
    <tableColumn id="14533" xr3:uid="{938400CC-0421-4913-B970-6898B61620C0}" name="Stĺpec14533" dataDxfId="2467"/>
    <tableColumn id="14534" xr3:uid="{B2FDF5FB-CF93-4ED0-AE50-D5812FD30F80}" name="Stĺpec14534" dataDxfId="2466"/>
    <tableColumn id="14535" xr3:uid="{B09A80E1-D235-4649-B7A1-3A043910FCD2}" name="Stĺpec14535" dataDxfId="2465"/>
    <tableColumn id="14536" xr3:uid="{C3C23C6F-6A8B-491D-A768-8242BBBBC5BF}" name="Stĺpec14536" dataDxfId="2464"/>
    <tableColumn id="14537" xr3:uid="{F7B55A22-00B9-4E9F-8644-AF442816A9C0}" name="Stĺpec14537" dataDxfId="2463"/>
    <tableColumn id="14538" xr3:uid="{C3D707ED-C4ED-4233-8574-1FE23E6F0062}" name="Stĺpec14538" dataDxfId="2462"/>
    <tableColumn id="14539" xr3:uid="{75E49DAD-2CBF-4B4F-B161-F7A82CDC6E93}" name="Stĺpec14539" dataDxfId="2461"/>
    <tableColumn id="14540" xr3:uid="{7CC80755-0385-4E14-92FF-4593D097CAA6}" name="Stĺpec14540" dataDxfId="2460"/>
    <tableColumn id="14541" xr3:uid="{960DC6C6-25BC-45FB-9E98-ADE44CF40F52}" name="Stĺpec14541" dataDxfId="2459"/>
    <tableColumn id="14542" xr3:uid="{0D9F91E6-78E4-4CB3-BB2F-4D1286C33163}" name="Stĺpec14542" dataDxfId="2458"/>
    <tableColumn id="14543" xr3:uid="{0E53F839-1B0F-41A0-8895-D1AEB4441E93}" name="Stĺpec14543" dataDxfId="2457"/>
    <tableColumn id="14544" xr3:uid="{0477294A-C8E7-4E4A-A4CC-10F9877FAB4C}" name="Stĺpec14544" dataDxfId="2456"/>
    <tableColumn id="14545" xr3:uid="{EF431FE5-A713-466B-9130-2EC09A481381}" name="Stĺpec14545" dataDxfId="2455"/>
    <tableColumn id="14546" xr3:uid="{1EE3547D-DEDF-40D8-84B5-5C4A8DFE2CFB}" name="Stĺpec14546" dataDxfId="2454"/>
    <tableColumn id="14547" xr3:uid="{0DD8C2DE-2958-4AE8-B4AC-6A50652325EC}" name="Stĺpec14547" dataDxfId="2453"/>
    <tableColumn id="14548" xr3:uid="{1B67FC8E-0D12-4F90-9CB7-F5A5999CFD7E}" name="Stĺpec14548" dataDxfId="2452"/>
    <tableColumn id="14549" xr3:uid="{295B9A74-F29D-45B1-9225-229F090E7965}" name="Stĺpec14549" dataDxfId="2451"/>
    <tableColumn id="14550" xr3:uid="{E863FC5D-32A6-469D-BE68-9973ACB2765A}" name="Stĺpec14550" dataDxfId="2450"/>
    <tableColumn id="14551" xr3:uid="{ECDD9BF8-3E9C-4DFE-B180-EA6570A2B90D}" name="Stĺpec14551" dataDxfId="2449"/>
    <tableColumn id="14552" xr3:uid="{EA063A22-BA48-4ABA-B33E-9C30068D257E}" name="Stĺpec14552" dataDxfId="2448"/>
    <tableColumn id="14553" xr3:uid="{75854BB6-655B-4B0A-A3E2-F02590C9E77F}" name="Stĺpec14553" dataDxfId="2447"/>
    <tableColumn id="14554" xr3:uid="{A8D37D44-CAEF-46E7-86B5-CCD2178B743A}" name="Stĺpec14554" dataDxfId="2446"/>
    <tableColumn id="14555" xr3:uid="{A46AE5D7-7AC8-4228-A806-2A44254F501B}" name="Stĺpec14555" dataDxfId="2445"/>
    <tableColumn id="14556" xr3:uid="{F869A068-E561-44D3-9077-E970BE1269E1}" name="Stĺpec14556" dataDxfId="2444"/>
    <tableColumn id="14557" xr3:uid="{A1F08DD6-C541-4E6F-A39F-15EDDED0CF96}" name="Stĺpec14557" dataDxfId="2443"/>
    <tableColumn id="14558" xr3:uid="{D1E9E58E-DC3A-43DE-88FD-B53084C67DDB}" name="Stĺpec14558" dataDxfId="2442"/>
    <tableColumn id="14559" xr3:uid="{9B289D25-7AAC-4A04-83E4-F6BF26A8B7CA}" name="Stĺpec14559" dataDxfId="2441"/>
    <tableColumn id="14560" xr3:uid="{496B4A59-4365-4759-BC70-8F95AE0751D7}" name="Stĺpec14560" dataDxfId="2440"/>
    <tableColumn id="14561" xr3:uid="{C6B6759A-FF07-4C4E-9BC6-1740A8EDE6EE}" name="Stĺpec14561" dataDxfId="2439"/>
    <tableColumn id="14562" xr3:uid="{C69B8E74-1C8C-4363-B6A5-147944C374C1}" name="Stĺpec14562" dataDxfId="2438"/>
    <tableColumn id="14563" xr3:uid="{8BB1E7FD-E9DB-402E-9FC8-568FC284A294}" name="Stĺpec14563" dataDxfId="2437"/>
    <tableColumn id="14564" xr3:uid="{CAFEEE69-EBB7-4040-9D67-C7A97CC8339A}" name="Stĺpec14564" dataDxfId="2436"/>
    <tableColumn id="14565" xr3:uid="{761B5709-7CA8-4DCA-8872-A5F3FFC350A4}" name="Stĺpec14565" dataDxfId="2435"/>
    <tableColumn id="14566" xr3:uid="{5B9BBC05-BEBD-4C7A-9E15-B1FCCE730289}" name="Stĺpec14566" dataDxfId="2434"/>
    <tableColumn id="14567" xr3:uid="{3745AEB9-97EC-4C68-9F16-D6E4FEC5D539}" name="Stĺpec14567" dataDxfId="2433"/>
    <tableColumn id="14568" xr3:uid="{945C2C06-9774-4FFF-88DC-DE40922138A4}" name="Stĺpec14568" dataDxfId="2432"/>
    <tableColumn id="14569" xr3:uid="{6BB57305-8FA4-4056-AD6E-C4E169807C07}" name="Stĺpec14569" dataDxfId="2431"/>
    <tableColumn id="14570" xr3:uid="{B7808BB5-A818-46F2-9DBB-71E83268CDB9}" name="Stĺpec14570" dataDxfId="2430"/>
    <tableColumn id="14571" xr3:uid="{F732C3CA-DEA1-411F-B43E-6FA46FADD6C5}" name="Stĺpec14571" dataDxfId="2429"/>
    <tableColumn id="14572" xr3:uid="{82B0F262-31F7-43B1-83ED-01DE881607EC}" name="Stĺpec14572" dataDxfId="2428"/>
    <tableColumn id="14573" xr3:uid="{7E1CA4D6-927D-49B2-A5B4-990F3161C8C7}" name="Stĺpec14573" dataDxfId="2427"/>
    <tableColumn id="14574" xr3:uid="{02F5C719-EDE5-4683-B53B-30C3348A2123}" name="Stĺpec14574" dataDxfId="2426"/>
    <tableColumn id="14575" xr3:uid="{1F2E686B-09C2-4279-90A5-4E0A9A50D3AB}" name="Stĺpec14575" dataDxfId="2425"/>
    <tableColumn id="14576" xr3:uid="{84AFC13E-E8D7-4F32-B51F-75B2DDA701C6}" name="Stĺpec14576" dataDxfId="2424"/>
    <tableColumn id="14577" xr3:uid="{88F78B01-06AF-4C0A-927B-B906314CDDBA}" name="Stĺpec14577" dataDxfId="2423"/>
    <tableColumn id="14578" xr3:uid="{267AE2C8-9B82-41FB-999B-B02307D15ED6}" name="Stĺpec14578" dataDxfId="2422"/>
    <tableColumn id="14579" xr3:uid="{3EB73E05-C293-4879-9F99-74CA0272C283}" name="Stĺpec14579" dataDxfId="2421"/>
    <tableColumn id="14580" xr3:uid="{ACA96DDC-31BA-483B-944C-9617549C7078}" name="Stĺpec14580" dataDxfId="2420"/>
    <tableColumn id="14581" xr3:uid="{B4972047-FB60-4561-902D-3E16A797BCBA}" name="Stĺpec14581" dataDxfId="2419"/>
    <tableColumn id="14582" xr3:uid="{04AE1B0C-A240-4AD2-B13D-9755B90E3EFE}" name="Stĺpec14582" dataDxfId="2418"/>
    <tableColumn id="14583" xr3:uid="{301664B4-E7B1-4773-AE3C-15D038DF52E3}" name="Stĺpec14583" dataDxfId="2417"/>
    <tableColumn id="14584" xr3:uid="{EFD3F41F-1ECB-437B-AA20-5AB3BABAD1E0}" name="Stĺpec14584" dataDxfId="2416"/>
    <tableColumn id="14585" xr3:uid="{020FDA24-2C5A-460B-92DB-F922E980C591}" name="Stĺpec14585" dataDxfId="2415"/>
    <tableColumn id="14586" xr3:uid="{C33801FD-A882-4718-9388-64006B446460}" name="Stĺpec14586" dataDxfId="2414"/>
    <tableColumn id="14587" xr3:uid="{BF568E52-A8EF-49B2-8F12-FF02C8848A26}" name="Stĺpec14587" dataDxfId="2413"/>
    <tableColumn id="14588" xr3:uid="{A39E87AA-4092-4B5F-A6EC-4E9441C5C699}" name="Stĺpec14588" dataDxfId="2412"/>
    <tableColumn id="14589" xr3:uid="{6E32E20D-4D5A-4D9D-98F7-F82529678D2D}" name="Stĺpec14589" dataDxfId="2411"/>
    <tableColumn id="14590" xr3:uid="{420ACC40-36D7-4CE5-B986-987F6FF2BF46}" name="Stĺpec14590" dataDxfId="2410"/>
    <tableColumn id="14591" xr3:uid="{7B7939A2-E996-494A-9380-90A6D829C972}" name="Stĺpec14591" dataDxfId="2409"/>
    <tableColumn id="14592" xr3:uid="{1DEE3747-47D5-43E0-B7D9-13D824946D9D}" name="Stĺpec14592" dataDxfId="2408"/>
    <tableColumn id="14593" xr3:uid="{6E3C303E-DA0D-4952-ABE6-99B85F163FF1}" name="Stĺpec14593" dataDxfId="2407"/>
    <tableColumn id="14594" xr3:uid="{A85C1755-7D3E-45D2-B637-5B5A8617DAF1}" name="Stĺpec14594" dataDxfId="2406"/>
    <tableColumn id="14595" xr3:uid="{CBF20A9C-7280-4C78-A8A6-79CB8B833B1E}" name="Stĺpec14595" dataDxfId="2405"/>
    <tableColumn id="14596" xr3:uid="{79AEC6F3-B3DA-406B-AEC4-5439E2292FB7}" name="Stĺpec14596" dataDxfId="2404"/>
    <tableColumn id="14597" xr3:uid="{AB217029-45C3-4BF0-BCA3-32F5011460D3}" name="Stĺpec14597" dataDxfId="2403"/>
    <tableColumn id="14598" xr3:uid="{B2ED74C4-63F1-43F1-8665-4F48B333B216}" name="Stĺpec14598" dataDxfId="2402"/>
    <tableColumn id="14599" xr3:uid="{59050C0D-1448-4F44-9A88-662D800C48C8}" name="Stĺpec14599" dataDxfId="2401"/>
    <tableColumn id="14600" xr3:uid="{108FD01B-80AD-4F53-B4B1-F94E3C429B4E}" name="Stĺpec14600" dataDxfId="2400"/>
    <tableColumn id="14601" xr3:uid="{C97A5E2A-8C42-47B0-AF90-9A57ED88BCC9}" name="Stĺpec14601" dataDxfId="2399"/>
    <tableColumn id="14602" xr3:uid="{5C498D3E-EEC3-4B9B-9ECF-0E33024A0FC3}" name="Stĺpec14602" dataDxfId="2398"/>
    <tableColumn id="14603" xr3:uid="{D916FEBE-D282-4977-9915-F31D6DB9AA6C}" name="Stĺpec14603" dataDxfId="2397"/>
    <tableColumn id="14604" xr3:uid="{A0E98E99-66CB-4EE0-B147-5C872DE78A67}" name="Stĺpec14604" dataDxfId="2396"/>
    <tableColumn id="14605" xr3:uid="{F5CA71D1-09EA-4590-9583-AF62F45306CC}" name="Stĺpec14605" dataDxfId="2395"/>
    <tableColumn id="14606" xr3:uid="{E1589F1B-0DA4-472B-B62C-C9398180C893}" name="Stĺpec14606" dataDxfId="2394"/>
    <tableColumn id="14607" xr3:uid="{26BCFF3B-62F3-44C0-9C70-61CD3C5EC55A}" name="Stĺpec14607" dataDxfId="2393"/>
    <tableColumn id="14608" xr3:uid="{F9371360-F766-43DA-839E-1506FA3D9470}" name="Stĺpec14608" dataDxfId="2392"/>
    <tableColumn id="14609" xr3:uid="{8EDAC603-2F11-4A5F-8EAB-9C4413807C7C}" name="Stĺpec14609" dataDxfId="2391"/>
    <tableColumn id="14610" xr3:uid="{20D43D43-1581-4465-B822-A7A8E4D8484E}" name="Stĺpec14610" dataDxfId="2390"/>
    <tableColumn id="14611" xr3:uid="{B2A24A2E-BA5D-4D88-83EC-193005CFC411}" name="Stĺpec14611" dataDxfId="2389"/>
    <tableColumn id="14612" xr3:uid="{E99207A1-4157-4125-AF1B-978B75DE3F91}" name="Stĺpec14612" dataDxfId="2388"/>
    <tableColumn id="14613" xr3:uid="{082D75EC-4D11-47EC-BE69-260EBD4CDB91}" name="Stĺpec14613" dataDxfId="2387"/>
    <tableColumn id="14614" xr3:uid="{F9A45A29-EDA5-49AE-BA9C-B4622F2CAA0F}" name="Stĺpec14614" dataDxfId="2386"/>
    <tableColumn id="14615" xr3:uid="{78BDB01D-ADB8-4E18-AD21-A3B3B64348ED}" name="Stĺpec14615" dataDxfId="2385"/>
    <tableColumn id="14616" xr3:uid="{1BC84C50-A059-43B7-96DC-8DE51D0D9DF7}" name="Stĺpec14616" dataDxfId="2384"/>
    <tableColumn id="14617" xr3:uid="{567D3A9D-8D99-4CC1-96C8-4B435C9C7DFF}" name="Stĺpec14617" dataDxfId="2383"/>
    <tableColumn id="14618" xr3:uid="{17D477E1-4744-4456-9C63-9BF3828A10E7}" name="Stĺpec14618" dataDxfId="2382"/>
    <tableColumn id="14619" xr3:uid="{394555D2-4EA6-43B1-8E96-A430320BA9B9}" name="Stĺpec14619" dataDxfId="2381"/>
    <tableColumn id="14620" xr3:uid="{327414B5-BCD1-4090-8B6B-3EB2F76B0FD1}" name="Stĺpec14620" dataDxfId="2380"/>
    <tableColumn id="14621" xr3:uid="{42B93F17-DD2C-4F46-B2F9-65B7FCFE6E86}" name="Stĺpec14621" dataDxfId="2379"/>
    <tableColumn id="14622" xr3:uid="{B3CD25FC-6841-4A15-9DE6-F0F912FD80AB}" name="Stĺpec14622" dataDxfId="2378"/>
    <tableColumn id="14623" xr3:uid="{138B697E-C0A2-4660-AB44-B1EC33F5B2CC}" name="Stĺpec14623" dataDxfId="2377"/>
    <tableColumn id="14624" xr3:uid="{337D63F9-A50D-408E-9619-70AF2D482E1E}" name="Stĺpec14624" dataDxfId="2376"/>
    <tableColumn id="14625" xr3:uid="{68C752D0-4294-4132-94D8-07C37A210C0E}" name="Stĺpec14625" dataDxfId="2375"/>
    <tableColumn id="14626" xr3:uid="{5AA0FA90-A7D5-4369-AD4B-9DFDF90DEFCC}" name="Stĺpec14626" dataDxfId="2374"/>
    <tableColumn id="14627" xr3:uid="{B7DD5DF4-B05E-44B3-A15F-083D3F9496FA}" name="Stĺpec14627" dataDxfId="2373"/>
    <tableColumn id="14628" xr3:uid="{559300C7-FE16-4346-87DC-5DCE118C29F6}" name="Stĺpec14628" dataDxfId="2372"/>
    <tableColumn id="14629" xr3:uid="{89A47970-6C8E-4EF6-A7C9-D8A8C3E8B7A0}" name="Stĺpec14629" dataDxfId="2371"/>
    <tableColumn id="14630" xr3:uid="{55CE6C2B-5798-4198-BE0D-14C1F1FE6458}" name="Stĺpec14630" dataDxfId="2370"/>
    <tableColumn id="14631" xr3:uid="{F67C8942-02A2-4F0B-8D52-38C77EAAF4C6}" name="Stĺpec14631" dataDxfId="2369"/>
    <tableColumn id="14632" xr3:uid="{03084D1C-511F-4E34-B23F-0DFA9B08F7E3}" name="Stĺpec14632" dataDxfId="2368"/>
    <tableColumn id="14633" xr3:uid="{2AC51E56-4721-41E4-AF6C-DF3C7675815A}" name="Stĺpec14633" dataDxfId="2367"/>
    <tableColumn id="14634" xr3:uid="{7F59C5B6-B22A-4F12-BE53-537CB67B0CEC}" name="Stĺpec14634" dataDxfId="2366"/>
    <tableColumn id="14635" xr3:uid="{C71508D7-FF6F-4362-A691-815D188C0063}" name="Stĺpec14635" dataDxfId="2365"/>
    <tableColumn id="14636" xr3:uid="{21462506-BF6D-4A78-94E2-D7AECB4D55C1}" name="Stĺpec14636" dataDxfId="2364"/>
    <tableColumn id="14637" xr3:uid="{51E5E5CA-3B7D-4AD6-89D4-CF08F55FE708}" name="Stĺpec14637" dataDxfId="2363"/>
    <tableColumn id="14638" xr3:uid="{29EABE94-A370-49C3-B8C7-16BB6C5754A3}" name="Stĺpec14638" dataDxfId="2362"/>
    <tableColumn id="14639" xr3:uid="{CBAB5B06-D3A4-43F4-96AF-124FD235D540}" name="Stĺpec14639" dataDxfId="2361"/>
    <tableColumn id="14640" xr3:uid="{A12DBAB4-E9C3-46E2-8DB0-612D3CC923AC}" name="Stĺpec14640" dataDxfId="2360"/>
    <tableColumn id="14641" xr3:uid="{E8451DC5-F11E-45E5-959B-9329632B6F0E}" name="Stĺpec14641" dataDxfId="2359"/>
    <tableColumn id="14642" xr3:uid="{204BDA07-73AD-422A-8F70-BB3AAB37CBFA}" name="Stĺpec14642" dataDxfId="2358"/>
    <tableColumn id="14643" xr3:uid="{14D0DBF2-F760-45CE-BECC-DFB71AB031F5}" name="Stĺpec14643" dataDxfId="2357"/>
    <tableColumn id="14644" xr3:uid="{0A43BA59-1795-458B-B274-E197E66222A4}" name="Stĺpec14644" dataDxfId="2356"/>
    <tableColumn id="14645" xr3:uid="{7A38DF64-E7B7-48ED-9980-30DD5E0336AB}" name="Stĺpec14645" dataDxfId="2355"/>
    <tableColumn id="14646" xr3:uid="{5566A868-9473-42CA-8C76-2AE750B9D65F}" name="Stĺpec14646" dataDxfId="2354"/>
    <tableColumn id="14647" xr3:uid="{04D70ABB-E710-4638-A4F4-6390AF59B611}" name="Stĺpec14647" dataDxfId="2353"/>
    <tableColumn id="14648" xr3:uid="{77FF080D-B696-4256-BCF5-B7EE938DA0D3}" name="Stĺpec14648" dataDxfId="2352"/>
    <tableColumn id="14649" xr3:uid="{B87AE6FB-48F1-410B-B33F-9916DA972500}" name="Stĺpec14649" dataDxfId="2351"/>
    <tableColumn id="14650" xr3:uid="{477EE2C0-6BC0-4749-BCE4-623E99A65EF5}" name="Stĺpec14650" dataDxfId="2350"/>
    <tableColumn id="14651" xr3:uid="{FA7FF4B0-F284-4D92-AFDF-BCDCAC9B51C0}" name="Stĺpec14651" dataDxfId="2349"/>
    <tableColumn id="14652" xr3:uid="{97FE24E2-BDAD-472C-BD4D-868586D51963}" name="Stĺpec14652" dataDxfId="2348"/>
    <tableColumn id="14653" xr3:uid="{2799D499-687B-45C5-8F53-790BC1E68B80}" name="Stĺpec14653" dataDxfId="2347"/>
    <tableColumn id="14654" xr3:uid="{65641945-D856-4666-A204-82D3BD4E1725}" name="Stĺpec14654" dataDxfId="2346"/>
    <tableColumn id="14655" xr3:uid="{C26101FA-7458-4863-8F6E-9F869DF71099}" name="Stĺpec14655" dataDxfId="2345"/>
    <tableColumn id="14656" xr3:uid="{366CAA90-B303-46BB-B312-4B50F7D22CE7}" name="Stĺpec14656" dataDxfId="2344"/>
    <tableColumn id="14657" xr3:uid="{8C2FDD9B-F72A-4D1B-925C-9E7DD59F360B}" name="Stĺpec14657" dataDxfId="2343"/>
    <tableColumn id="14658" xr3:uid="{35BD3CB0-DEE7-4BD5-B8FD-D0FBA7D54FC7}" name="Stĺpec14658" dataDxfId="2342"/>
    <tableColumn id="14659" xr3:uid="{CD9E9B07-CA75-440D-B55B-81977CF88854}" name="Stĺpec14659" dataDxfId="2341"/>
    <tableColumn id="14660" xr3:uid="{15EAC5FC-EC6A-478D-9272-1FB127C53066}" name="Stĺpec14660" dataDxfId="2340"/>
    <tableColumn id="14661" xr3:uid="{18D054C2-F149-4EAE-AA5E-6ADEB69A3C68}" name="Stĺpec14661" dataDxfId="2339"/>
    <tableColumn id="14662" xr3:uid="{C1C5FADA-D88E-4821-BDF6-C4B9059F2ADB}" name="Stĺpec14662" dataDxfId="2338"/>
    <tableColumn id="14663" xr3:uid="{746ADC13-EFC1-4D01-B1F8-89244B43AD85}" name="Stĺpec14663" dataDxfId="2337"/>
    <tableColumn id="14664" xr3:uid="{D0086DBD-82EB-4C94-9B2B-DDBC9154234B}" name="Stĺpec14664" dataDxfId="2336"/>
    <tableColumn id="14665" xr3:uid="{98581E9C-306C-4125-BA76-E9FD7C6CB85B}" name="Stĺpec14665" dataDxfId="2335"/>
    <tableColumn id="14666" xr3:uid="{050F3FEB-61EE-4744-A940-003F67508CCC}" name="Stĺpec14666" dataDxfId="2334"/>
    <tableColumn id="14667" xr3:uid="{ACB9BFD8-95F8-45A1-92EC-487C813CED46}" name="Stĺpec14667" dataDxfId="2333"/>
    <tableColumn id="14668" xr3:uid="{DDE54D7D-2E29-4E50-ABB4-32E7E0652830}" name="Stĺpec14668" dataDxfId="2332"/>
    <tableColumn id="14669" xr3:uid="{AEC6270D-5552-43A8-B44D-8B64A49197D5}" name="Stĺpec14669" dataDxfId="2331"/>
    <tableColumn id="14670" xr3:uid="{5337254E-4B71-48AF-B8B8-FAF0B27CB33A}" name="Stĺpec14670" dataDxfId="2330"/>
    <tableColumn id="14671" xr3:uid="{D0B5CB72-EE5D-4985-89F1-3C60F87CAF9F}" name="Stĺpec14671" dataDxfId="2329"/>
    <tableColumn id="14672" xr3:uid="{7AB1D0BB-FCCD-4D5C-B9E4-8151D0F49331}" name="Stĺpec14672" dataDxfId="2328"/>
    <tableColumn id="14673" xr3:uid="{13C59867-5DAA-4616-9BD0-8673389E9E39}" name="Stĺpec14673" dataDxfId="2327"/>
    <tableColumn id="14674" xr3:uid="{FF748018-1B0C-4F10-8C56-4B544CDE595E}" name="Stĺpec14674" dataDxfId="2326"/>
    <tableColumn id="14675" xr3:uid="{00411328-5F2D-4EEB-886C-A359E4F872AB}" name="Stĺpec14675" dataDxfId="2325"/>
    <tableColumn id="14676" xr3:uid="{1645A22B-6D9A-495F-8B03-F45DF1873C8C}" name="Stĺpec14676" dataDxfId="2324"/>
    <tableColumn id="14677" xr3:uid="{8C4DB125-CEAB-4F0C-85FA-834CECAA592C}" name="Stĺpec14677" dataDxfId="2323"/>
    <tableColumn id="14678" xr3:uid="{22295FC6-01A5-486C-A529-D6BD071D4848}" name="Stĺpec14678" dataDxfId="2322"/>
    <tableColumn id="14679" xr3:uid="{9C96A4AD-0FA4-4367-932B-01439EE049D9}" name="Stĺpec14679" dataDxfId="2321"/>
    <tableColumn id="14680" xr3:uid="{A9A34566-7016-456F-B987-A6A683A723FD}" name="Stĺpec14680" dataDxfId="2320"/>
    <tableColumn id="14681" xr3:uid="{0FC23B3F-6F7F-404F-B41E-CEE0705761AE}" name="Stĺpec14681" dataDxfId="2319"/>
    <tableColumn id="14682" xr3:uid="{17078B23-EE75-4BEF-8AAB-F960AF7CA454}" name="Stĺpec14682" dataDxfId="2318"/>
    <tableColumn id="14683" xr3:uid="{13A894FB-1EB3-4F50-BF19-743C4DD3A678}" name="Stĺpec14683" dataDxfId="2317"/>
    <tableColumn id="14684" xr3:uid="{A4AEDFC3-5668-4EA7-8749-4BB4D8C3587B}" name="Stĺpec14684" dataDxfId="2316"/>
    <tableColumn id="14685" xr3:uid="{12EA8B3E-1C99-41C8-929B-15D2B5810830}" name="Stĺpec14685" dataDxfId="2315"/>
    <tableColumn id="14686" xr3:uid="{30640AD7-6C5B-444B-B8C7-458EF0CB4066}" name="Stĺpec14686" dataDxfId="2314"/>
    <tableColumn id="14687" xr3:uid="{61E2C2EA-E53D-43BB-AD47-399219B98378}" name="Stĺpec14687" dataDxfId="2313"/>
    <tableColumn id="14688" xr3:uid="{043FF818-962B-48C2-8508-C1B89F481EE4}" name="Stĺpec14688" dataDxfId="2312"/>
    <tableColumn id="14689" xr3:uid="{4A89B22F-E9BF-4356-9593-0EFFBE55F0F8}" name="Stĺpec14689" dataDxfId="2311"/>
    <tableColumn id="14690" xr3:uid="{96DD388B-5815-4890-B35F-1ABBE8D81E83}" name="Stĺpec14690" dataDxfId="2310"/>
    <tableColumn id="14691" xr3:uid="{EC0DC2EC-6462-433D-9C1C-9BDE2BBD57CB}" name="Stĺpec14691" dataDxfId="2309"/>
    <tableColumn id="14692" xr3:uid="{B7678264-CC91-41BB-A2FA-55FDE9918040}" name="Stĺpec14692" dataDxfId="2308"/>
    <tableColumn id="14693" xr3:uid="{34735EC6-7398-456D-8620-01F7AA60F611}" name="Stĺpec14693" dataDxfId="2307"/>
    <tableColumn id="14694" xr3:uid="{47852D18-F803-411A-8228-8686BC3FA8EC}" name="Stĺpec14694" dataDxfId="2306"/>
    <tableColumn id="14695" xr3:uid="{362CC450-84CD-4886-9C8A-1AD2EFBBFD26}" name="Stĺpec14695" dataDxfId="2305"/>
    <tableColumn id="14696" xr3:uid="{49307FF4-4F24-4253-BFE6-1ADFFE0D3D7E}" name="Stĺpec14696" dataDxfId="2304"/>
    <tableColumn id="14697" xr3:uid="{7CC39A63-EDB7-4720-A90E-91D9EBABD7C8}" name="Stĺpec14697" dataDxfId="2303"/>
    <tableColumn id="14698" xr3:uid="{B2A18909-CF9C-4DD4-8EDD-BAB772F79B04}" name="Stĺpec14698" dataDxfId="2302"/>
    <tableColumn id="14699" xr3:uid="{63019694-E06E-4A05-823B-2AF61F99A496}" name="Stĺpec14699" dataDxfId="2301"/>
    <tableColumn id="14700" xr3:uid="{BD6A0073-98CF-4945-A21E-B3C862729177}" name="Stĺpec14700" dataDxfId="2300"/>
    <tableColumn id="14701" xr3:uid="{843926D5-8D88-48AC-920D-42CFD253AE04}" name="Stĺpec14701" dataDxfId="2299"/>
    <tableColumn id="14702" xr3:uid="{83B1D363-8D32-4296-A9C3-AAE33CF5A7AB}" name="Stĺpec14702" dataDxfId="2298"/>
    <tableColumn id="14703" xr3:uid="{B3AA4E9D-8F73-475F-BE50-7439AFFE033A}" name="Stĺpec14703" dataDxfId="2297"/>
    <tableColumn id="14704" xr3:uid="{112CD586-13F0-479D-A19B-599D5CB238B9}" name="Stĺpec14704" dataDxfId="2296"/>
    <tableColumn id="14705" xr3:uid="{1A1EA468-719D-4883-98A3-11F508EB3D65}" name="Stĺpec14705" dataDxfId="2295"/>
    <tableColumn id="14706" xr3:uid="{F4C7DA8A-86A3-4CFF-B8D1-F0FDCB4F467B}" name="Stĺpec14706" dataDxfId="2294"/>
    <tableColumn id="14707" xr3:uid="{2E3BA5F3-B164-402D-B67F-C5395E2BB4C4}" name="Stĺpec14707" dataDxfId="2293"/>
    <tableColumn id="14708" xr3:uid="{933442A3-5696-4A80-9FC9-3E4C01E85172}" name="Stĺpec14708" dataDxfId="2292"/>
    <tableColumn id="14709" xr3:uid="{57FA1F5C-8C9D-4E15-9499-BA7FA00F6E8C}" name="Stĺpec14709" dataDxfId="2291"/>
    <tableColumn id="14710" xr3:uid="{829AF0DA-95A1-437B-B5C2-84233A1D53F2}" name="Stĺpec14710" dataDxfId="2290"/>
    <tableColumn id="14711" xr3:uid="{856E28EC-F968-4A00-B480-515102A61439}" name="Stĺpec14711" dataDxfId="2289"/>
    <tableColumn id="14712" xr3:uid="{2A2878DD-0C00-4A3F-8915-8BF2EA46B35B}" name="Stĺpec14712" dataDxfId="2288"/>
    <tableColumn id="14713" xr3:uid="{B3A286FF-0174-4BCE-B55C-6CA4BF24CE14}" name="Stĺpec14713" dataDxfId="2287"/>
    <tableColumn id="14714" xr3:uid="{999898D0-D4EE-4944-8211-AC9FE713ED0E}" name="Stĺpec14714" dataDxfId="2286"/>
    <tableColumn id="14715" xr3:uid="{1312B4D5-CFA4-426C-A1C0-EAE3C757CE93}" name="Stĺpec14715" dataDxfId="2285"/>
    <tableColumn id="14716" xr3:uid="{0C107857-56C8-4F56-A84A-7F8A1CDF1AF5}" name="Stĺpec14716" dataDxfId="2284"/>
    <tableColumn id="14717" xr3:uid="{4BADD53C-3B4C-48C1-80B1-3C629F14BD2D}" name="Stĺpec14717" dataDxfId="2283"/>
    <tableColumn id="14718" xr3:uid="{8BFCB296-E2A1-43E4-8626-CDFA936A1D52}" name="Stĺpec14718" dataDxfId="2282"/>
    <tableColumn id="14719" xr3:uid="{9E2EDB04-A54A-459E-8A45-A583B6D88694}" name="Stĺpec14719" dataDxfId="2281"/>
    <tableColumn id="14720" xr3:uid="{19A7BB6B-BE48-4773-A4AE-F018B68FA250}" name="Stĺpec14720" dataDxfId="2280"/>
    <tableColumn id="14721" xr3:uid="{8A78BE7D-40FA-4E09-B98A-45D2C9D03C66}" name="Stĺpec14721" dataDxfId="2279"/>
    <tableColumn id="14722" xr3:uid="{5978B51B-DC7C-4A12-8A1E-13553B84C4B6}" name="Stĺpec14722" dataDxfId="2278"/>
    <tableColumn id="14723" xr3:uid="{4E7AFB40-A777-4867-A225-F97748828C93}" name="Stĺpec14723" dataDxfId="2277"/>
    <tableColumn id="14724" xr3:uid="{AC7FE6DD-68AB-4EA0-9F2A-7497AF051717}" name="Stĺpec14724" dataDxfId="2276"/>
    <tableColumn id="14725" xr3:uid="{A09CE17C-8103-4A06-A6B6-2B6E45FE107C}" name="Stĺpec14725" dataDxfId="2275"/>
    <tableColumn id="14726" xr3:uid="{59F2EA5C-7D84-45DE-B8C5-07796D2875A3}" name="Stĺpec14726" dataDxfId="2274"/>
    <tableColumn id="14727" xr3:uid="{B0B919CE-D112-4A83-AD5B-4F8B1C8F23DC}" name="Stĺpec14727" dataDxfId="2273"/>
    <tableColumn id="14728" xr3:uid="{BCDD9E65-F702-464F-81FC-ACD813B0B9C9}" name="Stĺpec14728" dataDxfId="2272"/>
    <tableColumn id="14729" xr3:uid="{EC822BE9-A0B8-4AE0-BA89-716F7F924B90}" name="Stĺpec14729" dataDxfId="2271"/>
    <tableColumn id="14730" xr3:uid="{82277DB7-03E8-4875-B63D-A7198719FCBF}" name="Stĺpec14730" dataDxfId="2270"/>
    <tableColumn id="14731" xr3:uid="{E2F530BC-7270-4924-8252-4C4CDC56DD11}" name="Stĺpec14731" dataDxfId="2269"/>
    <tableColumn id="14732" xr3:uid="{60BBC493-5A08-4EF4-9822-517D06FDD365}" name="Stĺpec14732" dataDxfId="2268"/>
    <tableColumn id="14733" xr3:uid="{3175D32C-0631-45CB-93BF-91B213C4B8B4}" name="Stĺpec14733" dataDxfId="2267"/>
    <tableColumn id="14734" xr3:uid="{81C3A85E-04AD-4C00-B652-C3665A426BF9}" name="Stĺpec14734" dataDxfId="2266"/>
    <tableColumn id="14735" xr3:uid="{7D162B6C-A9B0-4958-9D3C-EA8915A44BD2}" name="Stĺpec14735" dataDxfId="2265"/>
    <tableColumn id="14736" xr3:uid="{CF7AF3B3-2029-4529-8613-ED69557C4DE1}" name="Stĺpec14736" dataDxfId="2264"/>
    <tableColumn id="14737" xr3:uid="{1E47D789-A8C0-45E9-B84C-CAE0E7C1BF72}" name="Stĺpec14737" dataDxfId="2263"/>
    <tableColumn id="14738" xr3:uid="{4B47EA62-1617-48A6-9DCE-933852FD3CBC}" name="Stĺpec14738" dataDxfId="2262"/>
    <tableColumn id="14739" xr3:uid="{A77BD095-37D8-43F8-B7EA-779F5B275E0F}" name="Stĺpec14739" dataDxfId="2261"/>
    <tableColumn id="14740" xr3:uid="{550C16E4-3A83-4DA7-A0FC-DD566CAB767B}" name="Stĺpec14740" dataDxfId="2260"/>
    <tableColumn id="14741" xr3:uid="{0CA5CC50-9B73-4AD2-9A7E-E21DFAC008A0}" name="Stĺpec14741" dataDxfId="2259"/>
    <tableColumn id="14742" xr3:uid="{467F10CB-FF62-429F-ADF8-E3D782FD0602}" name="Stĺpec14742" dataDxfId="2258"/>
    <tableColumn id="14743" xr3:uid="{0AD77B6D-CEDD-461F-9558-5CE7D2AA0843}" name="Stĺpec14743" dataDxfId="2257"/>
    <tableColumn id="14744" xr3:uid="{C5BFFAC5-915B-4F12-B565-BE0D03B0A7F2}" name="Stĺpec14744" dataDxfId="2256"/>
    <tableColumn id="14745" xr3:uid="{BB43DEC2-4C54-4B3F-8937-3C409E69AFCE}" name="Stĺpec14745" dataDxfId="2255"/>
    <tableColumn id="14746" xr3:uid="{8F306BA8-1CF5-4397-9DE9-13092D98B638}" name="Stĺpec14746" dataDxfId="2254"/>
    <tableColumn id="14747" xr3:uid="{F6604DBE-3303-4FF5-A4F0-ABF1E006BDA0}" name="Stĺpec14747" dataDxfId="2253"/>
    <tableColumn id="14748" xr3:uid="{6C90EA32-9576-413A-9869-72B7DF887112}" name="Stĺpec14748" dataDxfId="2252"/>
    <tableColumn id="14749" xr3:uid="{63CC1101-4F14-4734-A79B-869AF2EC0FBE}" name="Stĺpec14749" dataDxfId="2251"/>
    <tableColumn id="14750" xr3:uid="{93AEED3E-3D3B-4F64-AA97-96E40DD8B934}" name="Stĺpec14750" dataDxfId="2250"/>
    <tableColumn id="14751" xr3:uid="{6F3C2731-D32B-4713-8785-A93D4E68058B}" name="Stĺpec14751" dataDxfId="2249"/>
    <tableColumn id="14752" xr3:uid="{77CA1702-FA10-44FC-B6C3-2710BECC8A14}" name="Stĺpec14752" dataDxfId="2248"/>
    <tableColumn id="14753" xr3:uid="{05989208-2943-4E1D-AB72-62BB05002CC6}" name="Stĺpec14753" dataDxfId="2247"/>
    <tableColumn id="14754" xr3:uid="{825211A4-9B5D-47C8-9BCC-6465F76E616E}" name="Stĺpec14754" dataDxfId="2246"/>
    <tableColumn id="14755" xr3:uid="{D3367969-B287-4D94-81EC-A31D1C2CD243}" name="Stĺpec14755" dataDxfId="2245"/>
    <tableColumn id="14756" xr3:uid="{42234304-C90F-4870-BB01-215EE96C1A9C}" name="Stĺpec14756" dataDxfId="2244"/>
    <tableColumn id="14757" xr3:uid="{1B3368DC-9A4A-4A5F-9FBF-859B047FD379}" name="Stĺpec14757" dataDxfId="2243"/>
    <tableColumn id="14758" xr3:uid="{5C65637D-3965-4EC7-9494-D06DDC9538D5}" name="Stĺpec14758" dataDxfId="2242"/>
    <tableColumn id="14759" xr3:uid="{D5256AFC-2643-4A87-ABA6-7BCD7FFD381C}" name="Stĺpec14759" dataDxfId="2241"/>
    <tableColumn id="14760" xr3:uid="{E41FB263-69A9-49CE-AB64-FDDD03DBB938}" name="Stĺpec14760" dataDxfId="2240"/>
    <tableColumn id="14761" xr3:uid="{58F84D18-91DB-4524-9AED-35CFAA5A03B1}" name="Stĺpec14761" dataDxfId="2239"/>
    <tableColumn id="14762" xr3:uid="{3AD1765A-6726-4C94-9E7D-96F155694FF2}" name="Stĺpec14762" dataDxfId="2238"/>
    <tableColumn id="14763" xr3:uid="{36570F89-3781-4781-88D2-FA379829D163}" name="Stĺpec14763" dataDxfId="2237"/>
    <tableColumn id="14764" xr3:uid="{9047015E-17E6-4209-AE59-ED8727E7B60C}" name="Stĺpec14764" dataDxfId="2236"/>
    <tableColumn id="14765" xr3:uid="{2100B7DA-4257-4494-B470-A9785D11C335}" name="Stĺpec14765" dataDxfId="2235"/>
    <tableColumn id="14766" xr3:uid="{D4EF522B-96FD-4DAF-87AF-A3060E5D08A3}" name="Stĺpec14766" dataDxfId="2234"/>
    <tableColumn id="14767" xr3:uid="{03D86E4C-5192-4763-BFED-BE929B71CAA6}" name="Stĺpec14767" dataDxfId="2233"/>
    <tableColumn id="14768" xr3:uid="{F218E3E4-D467-49A0-A7B8-22E98B86EB79}" name="Stĺpec14768" dataDxfId="2232"/>
    <tableColumn id="14769" xr3:uid="{6DC9AAFE-B1D3-48D9-BDBB-E95ED876A201}" name="Stĺpec14769" dataDxfId="2231"/>
    <tableColumn id="14770" xr3:uid="{B92D2F70-E281-4A2A-A7F2-333C4BEF4FEE}" name="Stĺpec14770" dataDxfId="2230"/>
    <tableColumn id="14771" xr3:uid="{3F64F28A-687D-489A-B4AF-1D79C7071355}" name="Stĺpec14771" dataDxfId="2229"/>
    <tableColumn id="14772" xr3:uid="{927ACF70-70D8-40A7-BB1F-34C9C381540B}" name="Stĺpec14772" dataDxfId="2228"/>
    <tableColumn id="14773" xr3:uid="{28AA9456-171A-48AA-8160-82A523E9947E}" name="Stĺpec14773" dataDxfId="2227"/>
    <tableColumn id="14774" xr3:uid="{7925108A-D6D8-42C5-A1F2-2BB272F059F1}" name="Stĺpec14774" dataDxfId="2226"/>
    <tableColumn id="14775" xr3:uid="{024FF956-16B8-4D84-B871-F19AACA78E27}" name="Stĺpec14775" dataDxfId="2225"/>
    <tableColumn id="14776" xr3:uid="{BBC505EB-7FDA-43C8-AD4D-D585E856D6C1}" name="Stĺpec14776" dataDxfId="2224"/>
    <tableColumn id="14777" xr3:uid="{A4DAE9D3-180D-4313-B34B-F4873BB44DE3}" name="Stĺpec14777" dataDxfId="2223"/>
    <tableColumn id="14778" xr3:uid="{249C68E3-D847-4FFC-9926-ECB1E33F14EE}" name="Stĺpec14778" dataDxfId="2222"/>
    <tableColumn id="14779" xr3:uid="{A4C17856-6C68-4ABE-8B40-DDDFE7C8A728}" name="Stĺpec14779" dataDxfId="2221"/>
    <tableColumn id="14780" xr3:uid="{FAB653B7-7D99-4F8D-B3EA-E81E64EFC369}" name="Stĺpec14780" dataDxfId="2220"/>
    <tableColumn id="14781" xr3:uid="{C605E444-9E1A-4BE9-A3D8-BCE4AA571A09}" name="Stĺpec14781" dataDxfId="2219"/>
    <tableColumn id="14782" xr3:uid="{C3DCEF56-C7D0-469D-A687-3BB6E19FEC70}" name="Stĺpec14782" dataDxfId="2218"/>
    <tableColumn id="14783" xr3:uid="{EF4362C1-39A8-4FAA-9F2B-94C040A114CE}" name="Stĺpec14783" dataDxfId="2217"/>
    <tableColumn id="14784" xr3:uid="{C93BFBF7-DD98-4144-89A6-0ACF537FC1DD}" name="Stĺpec14784" dataDxfId="2216"/>
    <tableColumn id="14785" xr3:uid="{C074CB84-8FA7-431E-9551-01FAE934F97B}" name="Stĺpec14785" dataDxfId="2215"/>
    <tableColumn id="14786" xr3:uid="{0D38E0FF-003F-4DEA-A228-475F4F99F81D}" name="Stĺpec14786" dataDxfId="2214"/>
    <tableColumn id="14787" xr3:uid="{C1498A50-3606-4012-891E-E23D1CC29DEF}" name="Stĺpec14787" dataDxfId="2213"/>
    <tableColumn id="14788" xr3:uid="{77743FC7-FB44-4E29-9D8D-F03E5977A538}" name="Stĺpec14788" dataDxfId="2212"/>
    <tableColumn id="14789" xr3:uid="{689E99E8-E83B-4355-B8C0-ED11BF6FB514}" name="Stĺpec14789" dataDxfId="2211"/>
    <tableColumn id="14790" xr3:uid="{E83BBC03-948A-4DAA-91B5-709347FD9753}" name="Stĺpec14790" dataDxfId="2210"/>
    <tableColumn id="14791" xr3:uid="{78B578A9-0288-447B-B074-0CEBC96C06F9}" name="Stĺpec14791" dataDxfId="2209"/>
    <tableColumn id="14792" xr3:uid="{993D2740-13E1-4D03-97EC-05190EDF4B0C}" name="Stĺpec14792" dataDxfId="2208"/>
    <tableColumn id="14793" xr3:uid="{1A24D18A-5C83-4BEB-98D7-EC707CB32D3D}" name="Stĺpec14793" dataDxfId="2207"/>
    <tableColumn id="14794" xr3:uid="{E7721C76-055F-41BF-B12E-DA112D1D6A36}" name="Stĺpec14794" dataDxfId="2206"/>
    <tableColumn id="14795" xr3:uid="{69EB34E5-8C26-4262-9886-ECFBEC782569}" name="Stĺpec14795" dataDxfId="2205"/>
    <tableColumn id="14796" xr3:uid="{D2164A65-777E-4E25-A400-47C1C2AD9276}" name="Stĺpec14796" dataDxfId="2204"/>
    <tableColumn id="14797" xr3:uid="{E7C02684-63FA-4BA5-92FA-66F12FD91479}" name="Stĺpec14797" dataDxfId="2203"/>
    <tableColumn id="14798" xr3:uid="{7875C363-F294-4B7F-AA95-CC0789FDD61E}" name="Stĺpec14798" dataDxfId="2202"/>
    <tableColumn id="14799" xr3:uid="{5E58E327-F4BA-45D7-9A09-7A7D8667946B}" name="Stĺpec14799" dataDxfId="2201"/>
    <tableColumn id="14800" xr3:uid="{4C8D5138-802A-4582-9B5A-927B5B12C324}" name="Stĺpec14800" dataDxfId="2200"/>
    <tableColumn id="14801" xr3:uid="{1782B34E-7B92-45E0-89C7-7AEF27C0F28B}" name="Stĺpec14801" dataDxfId="2199"/>
    <tableColumn id="14802" xr3:uid="{E802C1AE-F0A4-4ABB-875E-31E7853CDFFB}" name="Stĺpec14802" dataDxfId="2198"/>
    <tableColumn id="14803" xr3:uid="{5E03F04D-F0FB-4B8A-800C-6A9DC66917A7}" name="Stĺpec14803" dataDxfId="2197"/>
    <tableColumn id="14804" xr3:uid="{7976B3C7-C17F-4CC1-AD79-5FA0129F2A74}" name="Stĺpec14804" dataDxfId="2196"/>
    <tableColumn id="14805" xr3:uid="{705EC89C-E2EE-488C-BA73-6624769C9961}" name="Stĺpec14805" dataDxfId="2195"/>
    <tableColumn id="14806" xr3:uid="{6A805009-31D6-42F5-B2F1-0701963B4A01}" name="Stĺpec14806" dataDxfId="2194"/>
    <tableColumn id="14807" xr3:uid="{160ADFAB-9E77-4753-8D2D-2555214472FD}" name="Stĺpec14807" dataDxfId="2193"/>
    <tableColumn id="14808" xr3:uid="{658B1F9F-9008-4D7F-8304-5D825B5D599A}" name="Stĺpec14808" dataDxfId="2192"/>
    <tableColumn id="14809" xr3:uid="{4DEC2177-1ADC-4534-A149-A9972116E221}" name="Stĺpec14809" dataDxfId="2191"/>
    <tableColumn id="14810" xr3:uid="{B8BD8342-E76F-46B9-AC5E-9285AECE4A47}" name="Stĺpec14810" dataDxfId="2190"/>
    <tableColumn id="14811" xr3:uid="{05C260F3-EF6F-4EF4-BF13-4D323899A167}" name="Stĺpec14811" dataDxfId="2189"/>
    <tableColumn id="14812" xr3:uid="{80852F2D-BC1B-4D71-ACBF-0F3C27911C59}" name="Stĺpec14812" dataDxfId="2188"/>
    <tableColumn id="14813" xr3:uid="{DD6F7DFB-2949-4314-9A4B-774CEB532C98}" name="Stĺpec14813" dataDxfId="2187"/>
    <tableColumn id="14814" xr3:uid="{BA66C1DE-524C-42BF-816E-68A6C8DAED82}" name="Stĺpec14814" dataDxfId="2186"/>
    <tableColumn id="14815" xr3:uid="{1456AADB-E071-49F6-8936-0AEE81AD2707}" name="Stĺpec14815" dataDxfId="2185"/>
    <tableColumn id="14816" xr3:uid="{85DA6DAE-59D6-467C-930C-EF076D20A958}" name="Stĺpec14816" dataDxfId="2184"/>
    <tableColumn id="14817" xr3:uid="{5D1ECCBA-1C5D-4D08-9394-12F1E2445F74}" name="Stĺpec14817" dataDxfId="2183"/>
    <tableColumn id="14818" xr3:uid="{D075C72C-0C13-4537-BB76-149D464A10F2}" name="Stĺpec14818" dataDxfId="2182"/>
    <tableColumn id="14819" xr3:uid="{3C13E346-2156-46A6-8797-7FEA0447F34A}" name="Stĺpec14819" dataDxfId="2181"/>
    <tableColumn id="14820" xr3:uid="{8F225446-DB50-4CE6-BD90-503C658C30C8}" name="Stĺpec14820" dataDxfId="2180"/>
    <tableColumn id="14821" xr3:uid="{7F0EFFD0-5E6A-4FA2-B3DF-C5A77E2AE5AC}" name="Stĺpec14821" dataDxfId="2179"/>
    <tableColumn id="14822" xr3:uid="{A5DEACC2-2898-4F03-98A4-E5F04EFD0D93}" name="Stĺpec14822" dataDxfId="2178"/>
    <tableColumn id="14823" xr3:uid="{71CA38E8-D0FA-441D-A650-2D0CD632F49E}" name="Stĺpec14823" dataDxfId="2177"/>
    <tableColumn id="14824" xr3:uid="{0919157B-7950-4F9D-BE15-D196DB201D9E}" name="Stĺpec14824" dataDxfId="2176"/>
    <tableColumn id="14825" xr3:uid="{47D8058B-C1C4-4F1F-9B0C-97FAD50EE921}" name="Stĺpec14825" dataDxfId="2175"/>
    <tableColumn id="14826" xr3:uid="{8650D769-48EF-46BC-9F0E-1BFDA9D77681}" name="Stĺpec14826" dataDxfId="2174"/>
    <tableColumn id="14827" xr3:uid="{987CED2C-B972-4E5B-BCD9-A76B43F2DFF9}" name="Stĺpec14827" dataDxfId="2173"/>
    <tableColumn id="14828" xr3:uid="{CDF69E93-A408-4EC5-9C3E-CF046FAC1A85}" name="Stĺpec14828" dataDxfId="2172"/>
    <tableColumn id="14829" xr3:uid="{5248E5F3-ABE0-4DF3-9F2B-53F5A72A8C75}" name="Stĺpec14829" dataDxfId="2171"/>
    <tableColumn id="14830" xr3:uid="{DCEC2880-8432-4319-A936-9FF466D9ED0C}" name="Stĺpec14830" dataDxfId="2170"/>
    <tableColumn id="14831" xr3:uid="{7B0C0030-7638-4F2F-8A35-28C9C14211A9}" name="Stĺpec14831" dataDxfId="2169"/>
    <tableColumn id="14832" xr3:uid="{C835371B-18B9-4892-B2D3-396E9C601265}" name="Stĺpec14832" dataDxfId="2168"/>
    <tableColumn id="14833" xr3:uid="{D080E6EF-7A36-4957-8315-BFBEB71FC252}" name="Stĺpec14833" dataDxfId="2167"/>
    <tableColumn id="14834" xr3:uid="{EDD002F7-D5D5-46BF-851C-56D3FF91F218}" name="Stĺpec14834" dataDxfId="2166"/>
    <tableColumn id="14835" xr3:uid="{35B661F5-AAD5-49B8-B5F4-64B4C433C0CA}" name="Stĺpec14835" dataDxfId="2165"/>
    <tableColumn id="14836" xr3:uid="{4B7A2F3C-1F45-42D8-810D-4A7302EEC87A}" name="Stĺpec14836" dataDxfId="2164"/>
    <tableColumn id="14837" xr3:uid="{1682E354-F34E-4F1B-BA6A-F7507D56103E}" name="Stĺpec14837" dataDxfId="2163"/>
    <tableColumn id="14838" xr3:uid="{0988F8D7-9898-4CDC-B859-C25379AEAD13}" name="Stĺpec14838" dataDxfId="2162"/>
    <tableColumn id="14839" xr3:uid="{4F18662E-F8CE-4AB1-BCFD-FA6F3A13EBF1}" name="Stĺpec14839" dataDxfId="2161"/>
    <tableColumn id="14840" xr3:uid="{7F169B25-139F-415E-99B4-6041D95BA4CE}" name="Stĺpec14840" dataDxfId="2160"/>
    <tableColumn id="14841" xr3:uid="{6FA2B0B6-A78C-4030-89FF-A6D0F8AF0891}" name="Stĺpec14841" dataDxfId="2159"/>
    <tableColumn id="14842" xr3:uid="{029C16FF-4E2C-4DC7-9F5B-349942B4A1D0}" name="Stĺpec14842" dataDxfId="2158"/>
    <tableColumn id="14843" xr3:uid="{6D64066B-E57C-4A1A-8E3A-8A8A364A5237}" name="Stĺpec14843" dataDxfId="2157"/>
    <tableColumn id="14844" xr3:uid="{860EC28A-23E2-4C85-AE0A-4B786E14027E}" name="Stĺpec14844" dataDxfId="2156"/>
    <tableColumn id="14845" xr3:uid="{B867DF4A-0617-4DB5-AA75-6AF2CC9BAC16}" name="Stĺpec14845" dataDxfId="2155"/>
    <tableColumn id="14846" xr3:uid="{BFF8E680-2A37-42C0-B8AB-0415A08F12AE}" name="Stĺpec14846" dataDxfId="2154"/>
    <tableColumn id="14847" xr3:uid="{BAB698F9-A1FF-4C4A-81FF-91D22D215DF6}" name="Stĺpec14847" dataDxfId="2153"/>
    <tableColumn id="14848" xr3:uid="{92FC4218-79BF-4270-BB0D-4318974E8AAC}" name="Stĺpec14848" dataDxfId="2152"/>
    <tableColumn id="14849" xr3:uid="{DFB75BF7-CBBA-4621-8D7E-AFF92C76F7E4}" name="Stĺpec14849" dataDxfId="2151"/>
    <tableColumn id="14850" xr3:uid="{2F1D3CB1-2BE3-4C31-9B09-0E32EB447F29}" name="Stĺpec14850" dataDxfId="2150"/>
    <tableColumn id="14851" xr3:uid="{F5B42B5A-D06A-430A-8140-C448DEC8D54B}" name="Stĺpec14851" dataDxfId="2149"/>
    <tableColumn id="14852" xr3:uid="{15661488-EE47-4D39-8DE9-DE58415941FC}" name="Stĺpec14852" dataDxfId="2148"/>
    <tableColumn id="14853" xr3:uid="{ED98790D-10D4-444F-84F4-F4DD5E9F23B5}" name="Stĺpec14853" dataDxfId="2147"/>
    <tableColumn id="14854" xr3:uid="{0968B661-A094-41A7-9E2A-3924C1E88F4F}" name="Stĺpec14854" dataDxfId="2146"/>
    <tableColumn id="14855" xr3:uid="{D4A38498-1C84-4ACC-9322-D4B4D074D781}" name="Stĺpec14855" dataDxfId="2145"/>
    <tableColumn id="14856" xr3:uid="{8946B5B9-6330-4872-B0B1-B329D8FEFFEA}" name="Stĺpec14856" dataDxfId="2144"/>
    <tableColumn id="14857" xr3:uid="{D0CEF7E7-494B-4D77-96C6-72406282FA5A}" name="Stĺpec14857" dataDxfId="2143"/>
    <tableColumn id="14858" xr3:uid="{B7ED570F-357F-4EB0-87A0-94C6B18A0B11}" name="Stĺpec14858" dataDxfId="2142"/>
    <tableColumn id="14859" xr3:uid="{B68F0B95-BFDE-44A8-8EA9-40B756A048CF}" name="Stĺpec14859" dataDxfId="2141"/>
    <tableColumn id="14860" xr3:uid="{F44DC5B2-D080-42C7-88F6-3F58DE476493}" name="Stĺpec14860" dataDxfId="2140"/>
    <tableColumn id="14861" xr3:uid="{C9CC8790-0A41-414D-819A-FB4480A4A010}" name="Stĺpec14861" dataDxfId="2139"/>
    <tableColumn id="14862" xr3:uid="{3763C47C-A8AB-4578-A270-62BAB68E89AE}" name="Stĺpec14862" dataDxfId="2138"/>
    <tableColumn id="14863" xr3:uid="{4758ABDE-DE43-41F9-8058-ADF4112D86A6}" name="Stĺpec14863" dataDxfId="2137"/>
    <tableColumn id="14864" xr3:uid="{35653246-015C-4E0F-A8D6-36B3B149E0F1}" name="Stĺpec14864" dataDxfId="2136"/>
    <tableColumn id="14865" xr3:uid="{20AD3909-0946-4D98-861E-7047A8326825}" name="Stĺpec14865" dataDxfId="2135"/>
    <tableColumn id="14866" xr3:uid="{4BBE265F-E0B0-4476-BE11-804987C6F646}" name="Stĺpec14866" dataDxfId="2134"/>
    <tableColumn id="14867" xr3:uid="{F397A257-DBC7-4BCB-8EE1-6E960D146037}" name="Stĺpec14867" dataDxfId="2133"/>
    <tableColumn id="14868" xr3:uid="{977FF35C-A25F-4606-A33A-A8B26AC013C7}" name="Stĺpec14868" dataDxfId="2132"/>
    <tableColumn id="14869" xr3:uid="{1579B427-F087-41CA-980E-1E31EC4CBCDA}" name="Stĺpec14869" dataDxfId="2131"/>
    <tableColumn id="14870" xr3:uid="{A939A1D1-2863-46E8-A0EF-AC806376216D}" name="Stĺpec14870" dataDxfId="2130"/>
    <tableColumn id="14871" xr3:uid="{2E2F267D-11F0-4425-B4C5-D408DAA2B423}" name="Stĺpec14871" dataDxfId="2129"/>
    <tableColumn id="14872" xr3:uid="{22D62777-08C0-4CFB-8585-50E458EDAEA9}" name="Stĺpec14872" dataDxfId="2128"/>
    <tableColumn id="14873" xr3:uid="{30F11DFF-91CD-47B3-9F66-0F36B0CF5281}" name="Stĺpec14873" dataDxfId="2127"/>
    <tableColumn id="14874" xr3:uid="{17BE1321-D6F7-4491-80F7-24DB547BBCDB}" name="Stĺpec14874" dataDxfId="2126"/>
    <tableColumn id="14875" xr3:uid="{7A74ADC5-6F84-4BA6-923F-C24D763B130D}" name="Stĺpec14875" dataDxfId="2125"/>
    <tableColumn id="14876" xr3:uid="{2A1B14A4-E4BD-4D35-B4BF-85482C3645B0}" name="Stĺpec14876" dataDxfId="2124"/>
    <tableColumn id="14877" xr3:uid="{4D59357C-7791-40D0-AA42-1C16715B3BB9}" name="Stĺpec14877" dataDxfId="2123"/>
    <tableColumn id="14878" xr3:uid="{E628BADF-C8F6-4507-891D-3CFA376D0B95}" name="Stĺpec14878" dataDxfId="2122"/>
    <tableColumn id="14879" xr3:uid="{BC869DF8-E66D-49C6-A360-BC88EACFF2F4}" name="Stĺpec14879" dataDxfId="2121"/>
    <tableColumn id="14880" xr3:uid="{B253C0AF-1DBF-47E3-8002-4F219815B201}" name="Stĺpec14880" dataDxfId="2120"/>
    <tableColumn id="14881" xr3:uid="{97847937-653B-46B3-8B8F-F64A98C46046}" name="Stĺpec14881" dataDxfId="2119"/>
    <tableColumn id="14882" xr3:uid="{3EAA2A00-43F7-4900-8FEA-9A296BCCA8DB}" name="Stĺpec14882" dataDxfId="2118"/>
    <tableColumn id="14883" xr3:uid="{AF62E8F4-CB27-45C6-AF45-4BBFF5B1D89A}" name="Stĺpec14883" dataDxfId="2117"/>
    <tableColumn id="14884" xr3:uid="{4E330BA6-1835-46A7-ACC0-4FF8853F3291}" name="Stĺpec14884" dataDxfId="2116"/>
    <tableColumn id="14885" xr3:uid="{61CFD78B-E0DF-4630-8404-4F875B5359D1}" name="Stĺpec14885" dataDxfId="2115"/>
    <tableColumn id="14886" xr3:uid="{5C07F63C-5CEF-42C8-BB31-BCA35C36F935}" name="Stĺpec14886" dataDxfId="2114"/>
    <tableColumn id="14887" xr3:uid="{3FE2928B-FC31-4DB6-90BB-DE89BFD050CF}" name="Stĺpec14887" dataDxfId="2113"/>
    <tableColumn id="14888" xr3:uid="{F9D5F62F-C5B7-4A63-AF59-7A6B7B7274AF}" name="Stĺpec14888" dataDxfId="2112"/>
    <tableColumn id="14889" xr3:uid="{7E2CC1F2-C86C-46E6-943B-93A5260B4B80}" name="Stĺpec14889" dataDxfId="2111"/>
    <tableColumn id="14890" xr3:uid="{21861410-64CD-4BFF-8B34-30E22C59D76C}" name="Stĺpec14890" dataDxfId="2110"/>
    <tableColumn id="14891" xr3:uid="{B6F6193C-6D23-4264-B17C-175ECFCA2642}" name="Stĺpec14891" dataDxfId="2109"/>
    <tableColumn id="14892" xr3:uid="{9427F834-A06B-4F3E-B39A-9FF6F73279E9}" name="Stĺpec14892" dataDxfId="2108"/>
    <tableColumn id="14893" xr3:uid="{6D4B80C0-565F-4E3D-985F-13AF9F90CD07}" name="Stĺpec14893" dataDxfId="2107"/>
    <tableColumn id="14894" xr3:uid="{B6D0F7AB-89DD-4BD1-8567-3721BB63D766}" name="Stĺpec14894" dataDxfId="2106"/>
    <tableColumn id="14895" xr3:uid="{32A59ECC-81B7-470A-B111-849FA2B8B96C}" name="Stĺpec14895" dataDxfId="2105"/>
    <tableColumn id="14896" xr3:uid="{985630E1-BACD-48FF-8D4F-8186001473DB}" name="Stĺpec14896" dataDxfId="2104"/>
    <tableColumn id="14897" xr3:uid="{120F0540-4731-4AAC-A1DE-EAF3D1C6A784}" name="Stĺpec14897" dataDxfId="2103"/>
    <tableColumn id="14898" xr3:uid="{BF9E376D-C8F0-40AF-9D8B-9954F3F9A4C4}" name="Stĺpec14898" dataDxfId="2102"/>
    <tableColumn id="14899" xr3:uid="{4D00A849-31C0-477A-A811-92BD32E91AD2}" name="Stĺpec14899" dataDxfId="2101"/>
    <tableColumn id="14900" xr3:uid="{F3DF7FBE-082B-4441-9D01-4ED54DCAF550}" name="Stĺpec14900" dataDxfId="2100"/>
    <tableColumn id="14901" xr3:uid="{77AFD578-1A00-4036-BAD8-A554823DBCB4}" name="Stĺpec14901" dataDxfId="2099"/>
    <tableColumn id="14902" xr3:uid="{9A5B4320-08D4-4C22-A659-1F4AB4929EE2}" name="Stĺpec14902" dataDxfId="2098"/>
    <tableColumn id="14903" xr3:uid="{385477BB-977C-4E2D-9FFD-F19013EE364C}" name="Stĺpec14903" dataDxfId="2097"/>
    <tableColumn id="14904" xr3:uid="{C83D848C-0882-4FB8-9DD5-9BDEBE42B9AD}" name="Stĺpec14904" dataDxfId="2096"/>
    <tableColumn id="14905" xr3:uid="{E4D3FFE1-ADB7-4B3E-A124-D500B9D58F95}" name="Stĺpec14905" dataDxfId="2095"/>
    <tableColumn id="14906" xr3:uid="{632E06DD-8E62-4DD4-A654-447250FCFC26}" name="Stĺpec14906" dataDxfId="2094"/>
    <tableColumn id="14907" xr3:uid="{27A94D54-DE1B-4681-9C66-B5058FB54253}" name="Stĺpec14907" dataDxfId="2093"/>
    <tableColumn id="14908" xr3:uid="{3C499128-A3DB-461F-A012-A8F51755C9BE}" name="Stĺpec14908" dataDxfId="2092"/>
    <tableColumn id="14909" xr3:uid="{3DC9BC80-A469-47A3-AFAE-6A9FB07F7335}" name="Stĺpec14909" dataDxfId="2091"/>
    <tableColumn id="14910" xr3:uid="{89ADB4FD-1CA7-46E5-9E70-83335D491B49}" name="Stĺpec14910" dataDxfId="2090"/>
    <tableColumn id="14911" xr3:uid="{5BAD68B1-AC60-4265-B0CC-949351455CA3}" name="Stĺpec14911" dataDxfId="2089"/>
    <tableColumn id="14912" xr3:uid="{E97248AA-4028-406E-ABA3-8EAADA19F011}" name="Stĺpec14912" dataDxfId="2088"/>
    <tableColumn id="14913" xr3:uid="{829F1EC2-A272-4621-8658-43B278F01769}" name="Stĺpec14913" dataDxfId="2087"/>
    <tableColumn id="14914" xr3:uid="{847002B3-ADF7-482D-B392-BAC0945D192A}" name="Stĺpec14914" dataDxfId="2086"/>
    <tableColumn id="14915" xr3:uid="{912E9D0D-166C-486C-9019-2EF799D59533}" name="Stĺpec14915" dataDxfId="2085"/>
    <tableColumn id="14916" xr3:uid="{A78FD91F-1BED-451C-A4A4-97FBA0E541D8}" name="Stĺpec14916" dataDxfId="2084"/>
    <tableColumn id="14917" xr3:uid="{90818723-065A-46BA-9598-03E8BC0B9864}" name="Stĺpec14917" dataDxfId="2083"/>
    <tableColumn id="14918" xr3:uid="{66F42AE7-F617-48C9-BD4A-0D74A9B5A9AF}" name="Stĺpec14918" dataDxfId="2082"/>
    <tableColumn id="14919" xr3:uid="{2B6B1D7A-7693-4865-82DE-F1A4372C1C9C}" name="Stĺpec14919" dataDxfId="2081"/>
    <tableColumn id="14920" xr3:uid="{C447E23B-71C3-4A0B-A4BB-12EA644DEB58}" name="Stĺpec14920" dataDxfId="2080"/>
    <tableColumn id="14921" xr3:uid="{A7BD8038-D2E5-40E8-9039-C39F394543B9}" name="Stĺpec14921" dataDxfId="2079"/>
    <tableColumn id="14922" xr3:uid="{398DE026-EF4B-41C9-B9A2-1BB9CCDC9920}" name="Stĺpec14922" dataDxfId="2078"/>
    <tableColumn id="14923" xr3:uid="{87885668-0741-41C3-9D81-BE061E57DA0C}" name="Stĺpec14923" dataDxfId="2077"/>
    <tableColumn id="14924" xr3:uid="{1BB87FD1-A896-41AC-B385-DE7869A38757}" name="Stĺpec14924" dataDxfId="2076"/>
    <tableColumn id="14925" xr3:uid="{8786F8DD-D17B-4CCF-8160-E5B433F9A2AC}" name="Stĺpec14925" dataDxfId="2075"/>
    <tableColumn id="14926" xr3:uid="{A3B83768-91D0-48C0-AF4D-C4B4868B7DD2}" name="Stĺpec14926" dataDxfId="2074"/>
    <tableColumn id="14927" xr3:uid="{B9A9E3EA-0283-4CAE-B5DB-F40F261C81F0}" name="Stĺpec14927" dataDxfId="2073"/>
    <tableColumn id="14928" xr3:uid="{D18DD26C-A2AE-42C3-9646-36AF8324AD53}" name="Stĺpec14928" dataDxfId="2072"/>
    <tableColumn id="14929" xr3:uid="{F9C9C6BB-89FC-4E21-AA9B-687F57CBB9E6}" name="Stĺpec14929" dataDxfId="2071"/>
    <tableColumn id="14930" xr3:uid="{D4AA5118-D3BC-4160-89BA-68D27A80FE9B}" name="Stĺpec14930" dataDxfId="2070"/>
    <tableColumn id="14931" xr3:uid="{F094259F-A1E9-4FB0-B579-B71FDDC56229}" name="Stĺpec14931" dataDxfId="2069"/>
    <tableColumn id="14932" xr3:uid="{AD5E9AD4-B810-4D8E-A075-37F3846BBE4E}" name="Stĺpec14932" dataDxfId="2068"/>
    <tableColumn id="14933" xr3:uid="{E5F30AC4-C809-4791-BD2D-5F2DC3B6AC4E}" name="Stĺpec14933" dataDxfId="2067"/>
    <tableColumn id="14934" xr3:uid="{AB05D649-0F5E-43BB-9299-1F7AB40FDAEF}" name="Stĺpec14934" dataDxfId="2066"/>
    <tableColumn id="14935" xr3:uid="{0BEC67DB-2785-47D2-82AD-110FAE370C26}" name="Stĺpec14935" dataDxfId="2065"/>
    <tableColumn id="14936" xr3:uid="{973B5036-A7A9-46A8-9B23-1F0591D623A1}" name="Stĺpec14936" dataDxfId="2064"/>
    <tableColumn id="14937" xr3:uid="{BD23D921-99EC-4188-8A3D-5A94A8A3DCC0}" name="Stĺpec14937" dataDxfId="2063"/>
    <tableColumn id="14938" xr3:uid="{17E1D034-6DA6-4CBE-A24A-CC44A0E0A8A5}" name="Stĺpec14938" dataDxfId="2062"/>
    <tableColumn id="14939" xr3:uid="{EA77294F-850D-4DFC-93DC-F861B85DEC8E}" name="Stĺpec14939" dataDxfId="2061"/>
    <tableColumn id="14940" xr3:uid="{4252346A-24F8-4D88-A07C-7C5B2DBD7EB2}" name="Stĺpec14940" dataDxfId="2060"/>
    <tableColumn id="14941" xr3:uid="{5E084E3F-22FE-4E5C-87EF-D478D0024FA7}" name="Stĺpec14941" dataDxfId="2059"/>
    <tableColumn id="14942" xr3:uid="{BF5EA010-6C4C-4D71-98D3-299363331238}" name="Stĺpec14942" dataDxfId="2058"/>
    <tableColumn id="14943" xr3:uid="{17B0A339-7C49-41CD-9946-CE5846CCCF3D}" name="Stĺpec14943" dataDxfId="2057"/>
    <tableColumn id="14944" xr3:uid="{0751B166-F234-4D78-A6F5-3E30CA906BBE}" name="Stĺpec14944" dataDxfId="2056"/>
    <tableColumn id="14945" xr3:uid="{FBA63FE7-3B78-40A6-ABBD-37721BFF99B1}" name="Stĺpec14945" dataDxfId="2055"/>
    <tableColumn id="14946" xr3:uid="{97502AA4-8D6F-40F6-AB9B-CEAC5DFED961}" name="Stĺpec14946" dataDxfId="2054"/>
    <tableColumn id="14947" xr3:uid="{AD535529-8CA7-46C3-858B-8940D5FAA5AE}" name="Stĺpec14947" dataDxfId="2053"/>
    <tableColumn id="14948" xr3:uid="{BF2EAE85-8945-4EBE-A329-B1B79433498A}" name="Stĺpec14948" dataDxfId="2052"/>
    <tableColumn id="14949" xr3:uid="{CA1DAE4F-D776-4885-9447-FD7F17ADF996}" name="Stĺpec14949" dataDxfId="2051"/>
    <tableColumn id="14950" xr3:uid="{2CCFF7BA-C522-4764-A7BD-8230515E7929}" name="Stĺpec14950" dataDxfId="2050"/>
    <tableColumn id="14951" xr3:uid="{3C02138C-190A-45D4-8737-917BFFB1D54D}" name="Stĺpec14951" dataDxfId="2049"/>
    <tableColumn id="14952" xr3:uid="{63A044DF-4E1C-4C9F-9C42-57E0D653D1EE}" name="Stĺpec14952" dataDxfId="2048"/>
    <tableColumn id="14953" xr3:uid="{AA9AB2D9-0047-45A3-B8BC-77C06817968E}" name="Stĺpec14953" dataDxfId="2047"/>
    <tableColumn id="14954" xr3:uid="{7F48012A-7D19-4C97-9AD6-03980C506C56}" name="Stĺpec14954" dataDxfId="2046"/>
    <tableColumn id="14955" xr3:uid="{DCB0C0A4-C9B3-43D3-9BCB-13DDF6AE19C6}" name="Stĺpec14955" dataDxfId="2045"/>
    <tableColumn id="14956" xr3:uid="{8E48A63C-4083-4561-AD9C-B535F768DE0D}" name="Stĺpec14956" dataDxfId="2044"/>
    <tableColumn id="14957" xr3:uid="{6DA52F0E-5522-4730-9487-002C3FE04129}" name="Stĺpec14957" dataDxfId="2043"/>
    <tableColumn id="14958" xr3:uid="{6AA3AB5A-C83A-42A6-9AB5-0CEFCF8D2D03}" name="Stĺpec14958" dataDxfId="2042"/>
    <tableColumn id="14959" xr3:uid="{2D3475C4-7403-4B25-93C9-0740B28AA0F1}" name="Stĺpec14959" dataDxfId="2041"/>
    <tableColumn id="14960" xr3:uid="{FD9C4716-DB95-46BD-9B69-A61F34856FE5}" name="Stĺpec14960" dataDxfId="2040"/>
    <tableColumn id="14961" xr3:uid="{1D46B7AC-F96B-4476-9B04-6E91B9438D03}" name="Stĺpec14961" dataDxfId="2039"/>
    <tableColumn id="14962" xr3:uid="{6FFF6F5A-AD0C-4D71-AD9B-A8DED94B79E5}" name="Stĺpec14962" dataDxfId="2038"/>
    <tableColumn id="14963" xr3:uid="{053413F3-50DC-49BE-84D7-30EEA6126549}" name="Stĺpec14963" dataDxfId="2037"/>
    <tableColumn id="14964" xr3:uid="{654E4210-E811-416E-9930-8A0726BF68E3}" name="Stĺpec14964" dataDxfId="2036"/>
    <tableColumn id="14965" xr3:uid="{F9584A56-C95C-436F-B031-FC860153ECBF}" name="Stĺpec14965" dataDxfId="2035"/>
    <tableColumn id="14966" xr3:uid="{90F8A036-4D45-4302-90FB-FF2E93E11D01}" name="Stĺpec14966" dataDxfId="2034"/>
    <tableColumn id="14967" xr3:uid="{14C5932A-D44F-44ED-B4A3-5AC896828E89}" name="Stĺpec14967" dataDxfId="2033"/>
    <tableColumn id="14968" xr3:uid="{933FA755-AF4C-4CED-8D2F-322F9E086B29}" name="Stĺpec14968" dataDxfId="2032"/>
    <tableColumn id="14969" xr3:uid="{01BDC307-0568-4E93-93B8-630B8D744178}" name="Stĺpec14969" dataDxfId="2031"/>
    <tableColumn id="14970" xr3:uid="{4777FCDA-F6F3-41C8-9FC3-196C27405BE8}" name="Stĺpec14970" dataDxfId="2030"/>
    <tableColumn id="14971" xr3:uid="{A49B0EE1-2137-4095-A107-29940CE74EDF}" name="Stĺpec14971" dataDxfId="2029"/>
    <tableColumn id="14972" xr3:uid="{DFEDA109-68A1-43C0-B750-7D8F2CB6D742}" name="Stĺpec14972" dataDxfId="2028"/>
    <tableColumn id="14973" xr3:uid="{73D14805-69DC-442B-8949-3A0A2BED6951}" name="Stĺpec14973" dataDxfId="2027"/>
    <tableColumn id="14974" xr3:uid="{4C75B5D1-CEC0-4F0E-969D-053EA56F1BA4}" name="Stĺpec14974" dataDxfId="2026"/>
    <tableColumn id="14975" xr3:uid="{6FD839C5-3875-4A5A-B7DB-4508D82F69D6}" name="Stĺpec14975" dataDxfId="2025"/>
    <tableColumn id="14976" xr3:uid="{78B67AB6-6B16-42DE-A07A-81C98FC205A1}" name="Stĺpec14976" dataDxfId="2024"/>
    <tableColumn id="14977" xr3:uid="{BDF5368C-8B43-4F3F-9FAC-D66DC312148A}" name="Stĺpec14977" dataDxfId="2023"/>
    <tableColumn id="14978" xr3:uid="{19770298-9C7E-4ED3-B23C-BBEFA7EDBE0B}" name="Stĺpec14978" dataDxfId="2022"/>
    <tableColumn id="14979" xr3:uid="{AD55FE36-F20D-45DC-9025-807938793744}" name="Stĺpec14979" dataDxfId="2021"/>
    <tableColumn id="14980" xr3:uid="{A9D64FDD-E837-4A80-9FB5-8AE9971187A7}" name="Stĺpec14980" dataDxfId="2020"/>
    <tableColumn id="14981" xr3:uid="{A464931E-4526-448F-82AF-8086564AE3F7}" name="Stĺpec14981" dataDxfId="2019"/>
    <tableColumn id="14982" xr3:uid="{B365FD59-8DEF-437B-991A-85313D498A4D}" name="Stĺpec14982" dataDxfId="2018"/>
    <tableColumn id="14983" xr3:uid="{CC458AFB-4B62-4F72-AA1E-D064A0EC7ADD}" name="Stĺpec14983" dataDxfId="2017"/>
    <tableColumn id="14984" xr3:uid="{6539CB67-905F-4421-BA4C-ADE6158CDE9E}" name="Stĺpec14984" dataDxfId="2016"/>
    <tableColumn id="14985" xr3:uid="{08E53EEF-E30B-4C7E-B00A-29154BFB6D91}" name="Stĺpec14985" dataDxfId="2015"/>
    <tableColumn id="14986" xr3:uid="{034F468C-1350-41F9-9AAB-3AD80CAB550C}" name="Stĺpec14986" dataDxfId="2014"/>
    <tableColumn id="14987" xr3:uid="{FCD913DB-85A1-44A2-BFBC-466E8ABE85CE}" name="Stĺpec14987" dataDxfId="2013"/>
    <tableColumn id="14988" xr3:uid="{BAA99B19-E282-4506-B63B-6A187433007A}" name="Stĺpec14988" dataDxfId="2012"/>
    <tableColumn id="14989" xr3:uid="{9C9D9C9A-B0A7-4F63-9709-098F7BB3BDAD}" name="Stĺpec14989" dataDxfId="2011"/>
    <tableColumn id="14990" xr3:uid="{8538C91A-D452-49A3-8FF6-18DBF0412ED1}" name="Stĺpec14990" dataDxfId="2010"/>
    <tableColumn id="14991" xr3:uid="{09BCACB6-CFB0-49EB-B2E2-525161241174}" name="Stĺpec14991" dataDxfId="2009"/>
    <tableColumn id="14992" xr3:uid="{2B332495-9743-41F8-B49A-864E434607EE}" name="Stĺpec14992" dataDxfId="2008"/>
    <tableColumn id="14993" xr3:uid="{AFF02F3A-C35E-4845-B2CC-DCAA65AF1E9E}" name="Stĺpec14993" dataDxfId="2007"/>
    <tableColumn id="14994" xr3:uid="{DDCE07D9-6F95-4B62-B411-7E29C88484C4}" name="Stĺpec14994" dataDxfId="2006"/>
    <tableColumn id="14995" xr3:uid="{BCB127CD-7C6B-4697-9C04-BED8D6E1F1BE}" name="Stĺpec14995" dataDxfId="2005"/>
    <tableColumn id="14996" xr3:uid="{3FECAA90-4DD3-4978-B2F0-9F52FDC2DD8C}" name="Stĺpec14996" dataDxfId="2004"/>
    <tableColumn id="14997" xr3:uid="{B15818EA-6195-483E-A691-E7B61F20C35B}" name="Stĺpec14997" dataDxfId="2003"/>
    <tableColumn id="14998" xr3:uid="{AC17EB38-B60F-4EF7-A51D-123420FD4C53}" name="Stĺpec14998" dataDxfId="2002"/>
    <tableColumn id="14999" xr3:uid="{49A12AF1-1384-4CF7-BF86-9E90DC7839D0}" name="Stĺpec14999" dataDxfId="2001"/>
    <tableColumn id="15000" xr3:uid="{2085BDE9-E4AA-4269-A7D2-769369ADDEBF}" name="Stĺpec15000" dataDxfId="2000"/>
    <tableColumn id="15001" xr3:uid="{52A22DC8-375E-4688-BB74-1A8C2039D58F}" name="Stĺpec15001" dataDxfId="1999"/>
    <tableColumn id="15002" xr3:uid="{6EA92480-1BAA-4C87-B9F7-F749B3EF0719}" name="Stĺpec15002" dataDxfId="1998"/>
    <tableColumn id="15003" xr3:uid="{9B3453C8-9830-4389-917C-98DC7EDF8B29}" name="Stĺpec15003" dataDxfId="1997"/>
    <tableColumn id="15004" xr3:uid="{89F119EF-B972-4259-83C6-6A3C93A6DF2B}" name="Stĺpec15004" dataDxfId="1996"/>
    <tableColumn id="15005" xr3:uid="{5E0CDFD0-527A-4AA1-B75B-E7AA32062C11}" name="Stĺpec15005" dataDxfId="1995"/>
    <tableColumn id="15006" xr3:uid="{6A89062E-368D-4626-9B3F-CCFB35B3191B}" name="Stĺpec15006" dataDxfId="1994"/>
    <tableColumn id="15007" xr3:uid="{205D1B3E-E0C0-424C-87C8-61662A55D946}" name="Stĺpec15007" dataDxfId="1993"/>
    <tableColumn id="15008" xr3:uid="{684764F2-0525-41F7-8539-E440852E78E0}" name="Stĺpec15008" dataDxfId="1992"/>
    <tableColumn id="15009" xr3:uid="{89D346F5-B345-47A2-9B7C-E9F10E109FF4}" name="Stĺpec15009" dataDxfId="1991"/>
    <tableColumn id="15010" xr3:uid="{6BA312F0-F927-4FF1-A725-00A3DDF92303}" name="Stĺpec15010" dataDxfId="1990"/>
    <tableColumn id="15011" xr3:uid="{8BEB7020-F338-4C80-ACA2-55065D1E54D9}" name="Stĺpec15011" dataDxfId="1989"/>
    <tableColumn id="15012" xr3:uid="{B95AF4AE-F5AD-467D-A70B-12AB636B6D4E}" name="Stĺpec15012" dataDxfId="1988"/>
    <tableColumn id="15013" xr3:uid="{92C43490-73DE-4EC0-B232-BFFFA7709ED2}" name="Stĺpec15013" dataDxfId="1987"/>
    <tableColumn id="15014" xr3:uid="{0E766836-792D-4AF3-B641-01D8EF21F069}" name="Stĺpec15014" dataDxfId="1986"/>
    <tableColumn id="15015" xr3:uid="{D97BDEAC-C724-49F5-8C14-AC0446C51A4C}" name="Stĺpec15015" dataDxfId="1985"/>
    <tableColumn id="15016" xr3:uid="{6F4FEDC8-E5D0-44B5-8633-86B7F3352325}" name="Stĺpec15016" dataDxfId="1984"/>
    <tableColumn id="15017" xr3:uid="{F34E6F95-28DF-4F0C-8169-77A875C6E1EF}" name="Stĺpec15017" dataDxfId="1983"/>
    <tableColumn id="15018" xr3:uid="{5C81D7A2-553B-4BFD-AEC3-79F685FA7178}" name="Stĺpec15018" dataDxfId="1982"/>
    <tableColumn id="15019" xr3:uid="{35120BAC-F110-4904-83AA-B7537BA0423F}" name="Stĺpec15019" dataDxfId="1981"/>
    <tableColumn id="15020" xr3:uid="{273CDCAD-F930-46E4-8EFD-A4E568BC5502}" name="Stĺpec15020" dataDxfId="1980"/>
    <tableColumn id="15021" xr3:uid="{7896233C-14FB-46B3-847F-7D99603CC1D4}" name="Stĺpec15021" dataDxfId="1979"/>
    <tableColumn id="15022" xr3:uid="{6F5A0F9D-8F64-4D0E-B395-8E3081437914}" name="Stĺpec15022" dataDxfId="1978"/>
    <tableColumn id="15023" xr3:uid="{55AEDE47-3CBF-494B-BAE3-2DCFB371A13B}" name="Stĺpec15023" dataDxfId="1977"/>
    <tableColumn id="15024" xr3:uid="{11260562-C915-437A-88D2-FC3F4F4E4093}" name="Stĺpec15024" dataDxfId="1976"/>
    <tableColumn id="15025" xr3:uid="{EC4817F3-595F-4901-B5B7-C933C7C79196}" name="Stĺpec15025" dataDxfId="1975"/>
    <tableColumn id="15026" xr3:uid="{8A81E7B9-BE17-4D20-A8DF-E08985A0493D}" name="Stĺpec15026" dataDxfId="1974"/>
    <tableColumn id="15027" xr3:uid="{0FF35210-895F-4453-B618-A41CBD94DC97}" name="Stĺpec15027" dataDxfId="1973"/>
    <tableColumn id="15028" xr3:uid="{F0D6341B-4097-4678-9433-1CBE3BD699F8}" name="Stĺpec15028" dataDxfId="1972"/>
    <tableColumn id="15029" xr3:uid="{FE26A74E-10C9-42A6-B8BC-D441E4B46622}" name="Stĺpec15029" dataDxfId="1971"/>
    <tableColumn id="15030" xr3:uid="{D0A40D31-DF00-44C0-923E-10042A712DC5}" name="Stĺpec15030" dataDxfId="1970"/>
    <tableColumn id="15031" xr3:uid="{60FD638A-339B-4585-8D30-FE4AEE01247D}" name="Stĺpec15031" dataDxfId="1969"/>
    <tableColumn id="15032" xr3:uid="{C660F74B-4F3F-4590-9329-ED7935FCDF1A}" name="Stĺpec15032" dataDxfId="1968"/>
    <tableColumn id="15033" xr3:uid="{4C7AEC33-9490-4D3F-B74C-72C511CF8B90}" name="Stĺpec15033" dataDxfId="1967"/>
    <tableColumn id="15034" xr3:uid="{1D43FBC0-6422-4FBF-A0E8-5CDA20CD08B7}" name="Stĺpec15034" dataDxfId="1966"/>
    <tableColumn id="15035" xr3:uid="{92FD352B-4E00-4255-B911-216E8F73FB48}" name="Stĺpec15035" dataDxfId="1965"/>
    <tableColumn id="15036" xr3:uid="{41EA7B7A-DE60-41F5-A0A7-257C59B6050C}" name="Stĺpec15036" dataDxfId="1964"/>
    <tableColumn id="15037" xr3:uid="{045572B5-AA7D-4FC4-A8FA-6C9EFE7FB167}" name="Stĺpec15037" dataDxfId="1963"/>
    <tableColumn id="15038" xr3:uid="{FE0D11D5-04E0-4800-A793-A9050C7E5857}" name="Stĺpec15038" dataDxfId="1962"/>
    <tableColumn id="15039" xr3:uid="{35E20487-97A5-42CC-B9C2-D2026BCB2634}" name="Stĺpec15039" dataDxfId="1961"/>
    <tableColumn id="15040" xr3:uid="{27606E94-038D-47BD-860D-0B8EDCBB67A1}" name="Stĺpec15040" dataDxfId="1960"/>
    <tableColumn id="15041" xr3:uid="{708D0C23-0289-4F48-8143-1C655603539A}" name="Stĺpec15041" dataDxfId="1959"/>
    <tableColumn id="15042" xr3:uid="{1C4F85FF-C9C6-4375-8322-9FDE68CFDC7E}" name="Stĺpec15042" dataDxfId="1958"/>
    <tableColumn id="15043" xr3:uid="{034C347B-A909-46E0-B364-2DD882617B22}" name="Stĺpec15043" dataDxfId="1957"/>
    <tableColumn id="15044" xr3:uid="{AD64813F-8BC7-40A0-90C9-09B2064C58F9}" name="Stĺpec15044" dataDxfId="1956"/>
    <tableColumn id="15045" xr3:uid="{9E9C52E5-4B32-4EE5-A569-825544807E45}" name="Stĺpec15045" dataDxfId="1955"/>
    <tableColumn id="15046" xr3:uid="{E2872EDF-3D8B-473B-AC1C-AAE2B95656D0}" name="Stĺpec15046" dataDxfId="1954"/>
    <tableColumn id="15047" xr3:uid="{CDF89025-D8D6-461A-AE7B-AC493F72D706}" name="Stĺpec15047" dataDxfId="1953"/>
    <tableColumn id="15048" xr3:uid="{7A23C2A1-1E1B-46DA-87D4-99931CD09324}" name="Stĺpec15048" dataDxfId="1952"/>
    <tableColumn id="15049" xr3:uid="{8C4AFBD8-E67C-49E5-8C11-57E0C40500C8}" name="Stĺpec15049" dataDxfId="1951"/>
    <tableColumn id="15050" xr3:uid="{CEA7AC73-B195-4247-81A4-98742840B2D3}" name="Stĺpec15050" dataDxfId="1950"/>
    <tableColumn id="15051" xr3:uid="{99A37DE4-BCFF-4C5F-AAB8-918125386B23}" name="Stĺpec15051" dataDxfId="1949"/>
    <tableColumn id="15052" xr3:uid="{AC25A903-8CE9-48E1-BD54-DDCA2C8F43F0}" name="Stĺpec15052" dataDxfId="1948"/>
    <tableColumn id="15053" xr3:uid="{BA458D46-FF83-473D-A57E-B91C7D347D09}" name="Stĺpec15053" dataDxfId="1947"/>
    <tableColumn id="15054" xr3:uid="{699AF7D0-2B17-4493-AECC-C0CA3095F3A1}" name="Stĺpec15054" dataDxfId="1946"/>
    <tableColumn id="15055" xr3:uid="{51B5D4E0-45A0-4696-9068-8D59452E3C9A}" name="Stĺpec15055" dataDxfId="1945"/>
    <tableColumn id="15056" xr3:uid="{628774A4-AD61-4806-A8DE-17983CA1837A}" name="Stĺpec15056" dataDxfId="1944"/>
    <tableColumn id="15057" xr3:uid="{40B0FE47-B9C5-48E4-B9C0-8EF70D13209B}" name="Stĺpec15057" dataDxfId="1943"/>
    <tableColumn id="15058" xr3:uid="{6A87E7B7-818B-46DA-9308-66B5E4FB207E}" name="Stĺpec15058" dataDxfId="1942"/>
    <tableColumn id="15059" xr3:uid="{CCAABBD8-E41E-46EB-83DB-6383054161D7}" name="Stĺpec15059" dataDxfId="1941"/>
    <tableColumn id="15060" xr3:uid="{1B381F97-F357-4B67-B30E-57728E39ED32}" name="Stĺpec15060" dataDxfId="1940"/>
    <tableColumn id="15061" xr3:uid="{FF8FE002-2D64-4807-AE45-75D97B6801F3}" name="Stĺpec15061" dataDxfId="1939"/>
    <tableColumn id="15062" xr3:uid="{3086947B-8EC5-4646-8011-82E2B1FB2632}" name="Stĺpec15062" dataDxfId="1938"/>
    <tableColumn id="15063" xr3:uid="{3F1FD35E-44DD-42FB-A288-58F683BD264A}" name="Stĺpec15063" dataDxfId="1937"/>
    <tableColumn id="15064" xr3:uid="{2BE17AE0-4CED-4B4E-82D6-95F3E3A0AC33}" name="Stĺpec15064" dataDxfId="1936"/>
    <tableColumn id="15065" xr3:uid="{89424550-3622-45BD-8AAA-A505D52C20FF}" name="Stĺpec15065" dataDxfId="1935"/>
    <tableColumn id="15066" xr3:uid="{AEBD1588-3EDA-4A11-A6A0-6BFEA70C796C}" name="Stĺpec15066" dataDxfId="1934"/>
    <tableColumn id="15067" xr3:uid="{3C82A85F-F036-4D3D-AAA2-1878A46EB768}" name="Stĺpec15067" dataDxfId="1933"/>
    <tableColumn id="15068" xr3:uid="{92B77785-E1FF-49A2-B6C7-D333F25CEAC8}" name="Stĺpec15068" dataDxfId="1932"/>
    <tableColumn id="15069" xr3:uid="{82460F75-2118-47CD-9774-0C2578BC36A8}" name="Stĺpec15069" dataDxfId="1931"/>
    <tableColumn id="15070" xr3:uid="{C4E89A97-5E98-4DB8-915D-5D90E492C3E1}" name="Stĺpec15070" dataDxfId="1930"/>
    <tableColumn id="15071" xr3:uid="{EA615937-A10E-410D-80AF-ED1D824325ED}" name="Stĺpec15071" dataDxfId="1929"/>
    <tableColumn id="15072" xr3:uid="{9B54C525-B2C3-40FF-BE1B-155D8021FC92}" name="Stĺpec15072" dataDxfId="1928"/>
    <tableColumn id="15073" xr3:uid="{B6D5E63B-B5C6-4402-B824-A22CBF53BB59}" name="Stĺpec15073" dataDxfId="1927"/>
    <tableColumn id="15074" xr3:uid="{1FFAEAEF-838C-4191-9D4D-6E5B4DA176E6}" name="Stĺpec15074" dataDxfId="1926"/>
    <tableColumn id="15075" xr3:uid="{7E9DB8E1-D97C-417D-8016-3A17EF6BDB68}" name="Stĺpec15075" dataDxfId="1925"/>
    <tableColumn id="15076" xr3:uid="{DDBB1F56-BD98-44CF-ABE1-F427B17834E3}" name="Stĺpec15076" dataDxfId="1924"/>
    <tableColumn id="15077" xr3:uid="{DEBFAF94-B6BA-47BB-B659-43E082E69B53}" name="Stĺpec15077" dataDxfId="1923"/>
    <tableColumn id="15078" xr3:uid="{1B36674D-8D01-4139-AEF6-49FDA3B37D08}" name="Stĺpec15078" dataDxfId="1922"/>
    <tableColumn id="15079" xr3:uid="{CA02FFA9-B3FB-445F-B9F1-D1F42439F6AC}" name="Stĺpec15079" dataDxfId="1921"/>
    <tableColumn id="15080" xr3:uid="{4A78C23F-82DB-4ADB-8D37-959F0628DA84}" name="Stĺpec15080" dataDxfId="1920"/>
    <tableColumn id="15081" xr3:uid="{589FB345-4BFA-4990-91A1-5C30E3EE25A4}" name="Stĺpec15081" dataDxfId="1919"/>
    <tableColumn id="15082" xr3:uid="{68EA2C60-A091-4494-8568-7241B7D77C5F}" name="Stĺpec15082" dataDxfId="1918"/>
    <tableColumn id="15083" xr3:uid="{6F75FAD8-A999-4DF3-A50B-AD848DBFEE9B}" name="Stĺpec15083" dataDxfId="1917"/>
    <tableColumn id="15084" xr3:uid="{3841CF31-843E-4A32-9644-0C1A329B847A}" name="Stĺpec15084" dataDxfId="1916"/>
    <tableColumn id="15085" xr3:uid="{8A01DB63-6443-4AF4-916D-4E91812B7321}" name="Stĺpec15085" dataDxfId="1915"/>
    <tableColumn id="15086" xr3:uid="{867AA5ED-F1CB-4CEE-B1E9-7AD85B2950C8}" name="Stĺpec15086" dataDxfId="1914"/>
    <tableColumn id="15087" xr3:uid="{7FD0B1E6-F8BB-47D8-85DD-1C4DD3377350}" name="Stĺpec15087" dataDxfId="1913"/>
    <tableColumn id="15088" xr3:uid="{44CBE29C-FB78-4562-B192-29747611F051}" name="Stĺpec15088" dataDxfId="1912"/>
    <tableColumn id="15089" xr3:uid="{99B8F7A2-22BB-4ABC-BE76-B1468AE4A787}" name="Stĺpec15089" dataDxfId="1911"/>
    <tableColumn id="15090" xr3:uid="{4F25BF43-F86E-4DF2-9774-83AED868A041}" name="Stĺpec15090" dataDxfId="1910"/>
    <tableColumn id="15091" xr3:uid="{4C1911AD-D4E4-4E64-97F3-F3ACF516FB65}" name="Stĺpec15091" dataDxfId="1909"/>
    <tableColumn id="15092" xr3:uid="{B8C9AAA0-707E-4667-85EE-58FE923DF926}" name="Stĺpec15092" dataDxfId="1908"/>
    <tableColumn id="15093" xr3:uid="{78333781-F41A-41C9-A31F-2EDD86147F3C}" name="Stĺpec15093" dataDxfId="1907"/>
    <tableColumn id="15094" xr3:uid="{9571DCB4-282E-4D7D-9962-918E96A8F009}" name="Stĺpec15094" dataDxfId="1906"/>
    <tableColumn id="15095" xr3:uid="{BCBF55E6-6078-43ED-A303-830F68957FC5}" name="Stĺpec15095" dataDxfId="1905"/>
    <tableColumn id="15096" xr3:uid="{E0ADA97D-CADE-4EB1-8574-CBD1B79915BE}" name="Stĺpec15096" dataDxfId="1904"/>
    <tableColumn id="15097" xr3:uid="{E4435F6D-992C-485C-94E8-85900CCC4108}" name="Stĺpec15097" dataDxfId="1903"/>
    <tableColumn id="15098" xr3:uid="{437C8BDB-4B40-447C-85C4-9D9D9599E9B5}" name="Stĺpec15098" dataDxfId="1902"/>
    <tableColumn id="15099" xr3:uid="{1F240A97-6B9F-4CE1-8CF6-2F13DF66A571}" name="Stĺpec15099" dataDxfId="1901"/>
    <tableColumn id="15100" xr3:uid="{CF854656-656E-4CB2-9351-1B6971820D2E}" name="Stĺpec15100" dataDxfId="1900"/>
    <tableColumn id="15101" xr3:uid="{02ACBE3E-EF21-4791-9F5B-03A928B86EAE}" name="Stĺpec15101" dataDxfId="1899"/>
    <tableColumn id="15102" xr3:uid="{5BA0525E-8054-444A-B9B8-46274DFB663C}" name="Stĺpec15102" dataDxfId="1898"/>
    <tableColumn id="15103" xr3:uid="{B6F82739-52CB-462D-8D1F-B7C5D31103A3}" name="Stĺpec15103" dataDxfId="1897"/>
    <tableColumn id="15104" xr3:uid="{CFA333EC-AFF9-4AC1-AEF8-7B8ED11AD1A8}" name="Stĺpec15104" dataDxfId="1896"/>
    <tableColumn id="15105" xr3:uid="{69988612-F22A-4DF2-A766-7D71FB787C84}" name="Stĺpec15105" dataDxfId="1895"/>
    <tableColumn id="15106" xr3:uid="{8233D994-0C39-4881-9F9F-03CD95406531}" name="Stĺpec15106" dataDxfId="1894"/>
    <tableColumn id="15107" xr3:uid="{A796748C-949B-4255-BA6C-1EA1EB80597F}" name="Stĺpec15107" dataDxfId="1893"/>
    <tableColumn id="15108" xr3:uid="{AC047A3C-F9A2-4ECE-8EBD-0DC13986ABC6}" name="Stĺpec15108" dataDxfId="1892"/>
    <tableColumn id="15109" xr3:uid="{8E5CB9C5-5CE1-4CD2-8B5F-E5FD3FB096BC}" name="Stĺpec15109" dataDxfId="1891"/>
    <tableColumn id="15110" xr3:uid="{52A70C63-08E3-4D5B-853C-D5408508FC60}" name="Stĺpec15110" dataDxfId="1890"/>
    <tableColumn id="15111" xr3:uid="{D3D4C8D7-9782-4590-88A7-9C1EB1F8564B}" name="Stĺpec15111" dataDxfId="1889"/>
    <tableColumn id="15112" xr3:uid="{81A2025C-17F5-4888-9FA2-77E2BE447DEE}" name="Stĺpec15112" dataDxfId="1888"/>
    <tableColumn id="15113" xr3:uid="{B6475515-1E6C-416E-99F7-D61C917EDC5C}" name="Stĺpec15113" dataDxfId="1887"/>
    <tableColumn id="15114" xr3:uid="{687D783A-2138-47C0-919D-786DF3669DA1}" name="Stĺpec15114" dataDxfId="1886"/>
    <tableColumn id="15115" xr3:uid="{35B8CA9E-726B-4EF9-902A-1E7D5742D722}" name="Stĺpec15115" dataDxfId="1885"/>
    <tableColumn id="15116" xr3:uid="{E24247D4-910A-4BAE-8E2C-5DB5C121E325}" name="Stĺpec15116" dataDxfId="1884"/>
    <tableColumn id="15117" xr3:uid="{48B42F4B-00D9-45D9-87F5-CFE3676A3CCA}" name="Stĺpec15117" dataDxfId="1883"/>
    <tableColumn id="15118" xr3:uid="{8789DAAB-E6F6-463F-B192-B0EC1BCC9EDA}" name="Stĺpec15118" dataDxfId="1882"/>
    <tableColumn id="15119" xr3:uid="{BA6377E3-2801-418E-8AB3-AE9820AB2571}" name="Stĺpec15119" dataDxfId="1881"/>
    <tableColumn id="15120" xr3:uid="{1C373E45-2044-4F78-A695-CBF215632622}" name="Stĺpec15120" dataDxfId="1880"/>
    <tableColumn id="15121" xr3:uid="{85A13668-F88A-4367-9112-4A1F09D79E93}" name="Stĺpec15121" dataDxfId="1879"/>
    <tableColumn id="15122" xr3:uid="{AB898F78-5C77-49E2-90A5-AA723741FACD}" name="Stĺpec15122" dataDxfId="1878"/>
    <tableColumn id="15123" xr3:uid="{947B4D3D-9E3B-465F-A32D-028F9E1367FB}" name="Stĺpec15123" dataDxfId="1877"/>
    <tableColumn id="15124" xr3:uid="{64A0D0F0-8DA0-4513-A970-11877AE49931}" name="Stĺpec15124" dataDxfId="1876"/>
    <tableColumn id="15125" xr3:uid="{777CC07E-523E-420A-85DF-6755B3C59360}" name="Stĺpec15125" dataDxfId="1875"/>
    <tableColumn id="15126" xr3:uid="{74E594B8-AD4E-4E44-B5D2-90E4482D64E5}" name="Stĺpec15126" dataDxfId="1874"/>
    <tableColumn id="15127" xr3:uid="{73C5C21D-03CA-4693-B19C-B65373FEC184}" name="Stĺpec15127" dataDxfId="1873"/>
    <tableColumn id="15128" xr3:uid="{6E67D771-0F7A-4EB9-8F20-2209CA46FFEA}" name="Stĺpec15128" dataDxfId="1872"/>
    <tableColumn id="15129" xr3:uid="{DC8DE4E1-A0CF-453C-9A27-E339CD42C198}" name="Stĺpec15129" dataDxfId="1871"/>
    <tableColumn id="15130" xr3:uid="{24FB2B7E-A842-4753-8BEA-CD06A9AB31DB}" name="Stĺpec15130" dataDxfId="1870"/>
    <tableColumn id="15131" xr3:uid="{3C4D99A1-0252-4CB0-9F4C-DEDF77F42328}" name="Stĺpec15131" dataDxfId="1869"/>
    <tableColumn id="15132" xr3:uid="{0C31677F-1B78-4F20-BE9F-A97CD142009E}" name="Stĺpec15132" dataDxfId="1868"/>
    <tableColumn id="15133" xr3:uid="{F08EB91C-C5C1-46F3-8AFD-36681C15C163}" name="Stĺpec15133" dataDxfId="1867"/>
    <tableColumn id="15134" xr3:uid="{A27BED2A-A3B0-4CCB-BC80-EA291A703C19}" name="Stĺpec15134" dataDxfId="1866"/>
    <tableColumn id="15135" xr3:uid="{98168932-119B-4442-BD95-0B5B77B8DAD3}" name="Stĺpec15135" dataDxfId="1865"/>
    <tableColumn id="15136" xr3:uid="{4BC594FD-F3CA-4E26-AE17-2A6A9119D27A}" name="Stĺpec15136" dataDxfId="1864"/>
    <tableColumn id="15137" xr3:uid="{9AF1442D-7214-4004-AE82-94C3433DD369}" name="Stĺpec15137" dataDxfId="1863"/>
    <tableColumn id="15138" xr3:uid="{01FE9FB0-7393-4DF7-A4AE-558DE2598C02}" name="Stĺpec15138" dataDxfId="1862"/>
    <tableColumn id="15139" xr3:uid="{D9207DF0-08EF-4706-9A5E-ECB95B81C53B}" name="Stĺpec15139" dataDxfId="1861"/>
    <tableColumn id="15140" xr3:uid="{FB35735C-4A78-4D6B-88FA-130FCB33325B}" name="Stĺpec15140" dataDxfId="1860"/>
    <tableColumn id="15141" xr3:uid="{DE45FF65-309F-45CC-84A3-CEAFEE576F17}" name="Stĺpec15141" dataDxfId="1859"/>
    <tableColumn id="15142" xr3:uid="{A20F82B6-A26D-4B3C-A749-FBEAE0B7E426}" name="Stĺpec15142" dataDxfId="1858"/>
    <tableColumn id="15143" xr3:uid="{32AFBB25-6E30-47DF-A402-98DD9DC76746}" name="Stĺpec15143" dataDxfId="1857"/>
    <tableColumn id="15144" xr3:uid="{7865F477-14C0-42A0-9126-7B1EAC125476}" name="Stĺpec15144" dataDxfId="1856"/>
    <tableColumn id="15145" xr3:uid="{742A631F-1AA3-4E77-AE7D-EA845DC1D54A}" name="Stĺpec15145" dataDxfId="1855"/>
    <tableColumn id="15146" xr3:uid="{C92CA011-CC79-4009-93D1-AFBF17BF50A5}" name="Stĺpec15146" dataDxfId="1854"/>
    <tableColumn id="15147" xr3:uid="{1CDBB31B-5B11-40CB-9E04-BB239E3CE007}" name="Stĺpec15147" dataDxfId="1853"/>
    <tableColumn id="15148" xr3:uid="{86644013-11AB-40D7-ABB6-9BE4FC7AA43E}" name="Stĺpec15148" dataDxfId="1852"/>
    <tableColumn id="15149" xr3:uid="{ECA78DEA-7BAE-48BC-9C11-E13FF2D3408F}" name="Stĺpec15149" dataDxfId="1851"/>
    <tableColumn id="15150" xr3:uid="{A4737D2B-65D6-461A-998D-1F9B98280748}" name="Stĺpec15150" dataDxfId="1850"/>
    <tableColumn id="15151" xr3:uid="{3AED95F0-9524-402D-814F-C9C8E62F29E9}" name="Stĺpec15151" dataDxfId="1849"/>
    <tableColumn id="15152" xr3:uid="{DCB56AB5-77E1-4365-BB11-195E512DA7AD}" name="Stĺpec15152" dataDxfId="1848"/>
    <tableColumn id="15153" xr3:uid="{44C06036-8EE3-4F52-8FC0-FD5496DD1754}" name="Stĺpec15153" dataDxfId="1847"/>
    <tableColumn id="15154" xr3:uid="{33A13729-5EF0-4C0B-88F7-FC03375722CD}" name="Stĺpec15154" dataDxfId="1846"/>
    <tableColumn id="15155" xr3:uid="{91D242E6-15EA-465A-8D62-816B9DD71874}" name="Stĺpec15155" dataDxfId="1845"/>
    <tableColumn id="15156" xr3:uid="{23922830-9E51-407B-AA50-2ECBDBA30A64}" name="Stĺpec15156" dataDxfId="1844"/>
    <tableColumn id="15157" xr3:uid="{DBAFDD1C-69CE-429C-A45F-AB25F0AA6D9D}" name="Stĺpec15157" dataDxfId="1843"/>
    <tableColumn id="15158" xr3:uid="{965D8365-2486-4E52-A2BE-E811F47601C2}" name="Stĺpec15158" dataDxfId="1842"/>
    <tableColumn id="15159" xr3:uid="{9BF1E979-6A2E-4995-B603-BDFAB5262B46}" name="Stĺpec15159" dataDxfId="1841"/>
    <tableColumn id="15160" xr3:uid="{33792AA9-CD36-4335-9EA8-5AEF1E0B5B9A}" name="Stĺpec15160" dataDxfId="1840"/>
    <tableColumn id="15161" xr3:uid="{E9580FB3-8310-40BB-B670-84D773376DDA}" name="Stĺpec15161" dataDxfId="1839"/>
    <tableColumn id="15162" xr3:uid="{474F5711-2813-4894-BC5B-ACCD272B3BDB}" name="Stĺpec15162" dataDxfId="1838"/>
    <tableColumn id="15163" xr3:uid="{293BA267-A992-4C77-9354-B962CFEA6C05}" name="Stĺpec15163" dataDxfId="1837"/>
    <tableColumn id="15164" xr3:uid="{36DA2F9A-A286-48AC-9EFC-D1BF76CC6531}" name="Stĺpec15164" dataDxfId="1836"/>
    <tableColumn id="15165" xr3:uid="{5E01AAAB-9FD1-4B6B-A7CA-A0691FF8107B}" name="Stĺpec15165" dataDxfId="1835"/>
    <tableColumn id="15166" xr3:uid="{E6245169-281B-4B6C-A529-CBCB0D480374}" name="Stĺpec15166" dataDxfId="1834"/>
    <tableColumn id="15167" xr3:uid="{B546ECCD-8F0C-4460-82C2-5CF8880FCDE8}" name="Stĺpec15167" dataDxfId="1833"/>
    <tableColumn id="15168" xr3:uid="{732E8B53-E35E-4EAE-8EDE-B54619FBD346}" name="Stĺpec15168" dataDxfId="1832"/>
    <tableColumn id="15169" xr3:uid="{D632CB5C-5971-4FBB-B49A-4ECDA6AF7409}" name="Stĺpec15169" dataDxfId="1831"/>
    <tableColumn id="15170" xr3:uid="{4F9FBEC3-C8C5-4AD8-8E77-94D1CCC65EDC}" name="Stĺpec15170" dataDxfId="1830"/>
    <tableColumn id="15171" xr3:uid="{D605BADE-D570-4F02-93D2-E6D8B23240AA}" name="Stĺpec15171" dataDxfId="1829"/>
    <tableColumn id="15172" xr3:uid="{F8484ECA-C762-418E-BE68-1B751773C5C6}" name="Stĺpec15172" dataDxfId="1828"/>
    <tableColumn id="15173" xr3:uid="{B267F805-FC32-4E1C-8E3C-57DA9620EB6F}" name="Stĺpec15173" dataDxfId="1827"/>
    <tableColumn id="15174" xr3:uid="{EB26C9A1-28A8-4896-B315-16FDBB199002}" name="Stĺpec15174" dataDxfId="1826"/>
    <tableColumn id="15175" xr3:uid="{B9C615F4-2457-480A-AC35-D142886121CE}" name="Stĺpec15175" dataDxfId="1825"/>
    <tableColumn id="15176" xr3:uid="{CE3BA3CF-6F30-43DC-801F-64EB11AE211C}" name="Stĺpec15176" dataDxfId="1824"/>
    <tableColumn id="15177" xr3:uid="{75C99A97-2609-4714-8472-CAE5606C7622}" name="Stĺpec15177" dataDxfId="1823"/>
    <tableColumn id="15178" xr3:uid="{3D0BA3BE-C611-46F6-9569-BB22C923DC0B}" name="Stĺpec15178" dataDxfId="1822"/>
    <tableColumn id="15179" xr3:uid="{F7020E50-C9E9-476D-A6DF-A27D593675A6}" name="Stĺpec15179" dataDxfId="1821"/>
    <tableColumn id="15180" xr3:uid="{0FCDE149-A197-433E-A851-8EFBF06A1220}" name="Stĺpec15180" dataDxfId="1820"/>
    <tableColumn id="15181" xr3:uid="{A3F61104-1A4E-49F4-BD5A-C74DC1E1E9BD}" name="Stĺpec15181" dataDxfId="1819"/>
    <tableColumn id="15182" xr3:uid="{AD1AAB05-F61A-4DE8-BA1F-FB6EECD0C868}" name="Stĺpec15182" dataDxfId="1818"/>
    <tableColumn id="15183" xr3:uid="{D0888163-7E20-4EB7-B353-46B8DEE993FB}" name="Stĺpec15183" dataDxfId="1817"/>
    <tableColumn id="15184" xr3:uid="{908D1F0C-070F-4435-B086-D78F35811370}" name="Stĺpec15184" dataDxfId="1816"/>
    <tableColumn id="15185" xr3:uid="{B6468715-08DD-45ED-9E15-E1F1A43CC90D}" name="Stĺpec15185" dataDxfId="1815"/>
    <tableColumn id="15186" xr3:uid="{80A40F74-05B2-4B20-9D82-661920236063}" name="Stĺpec15186" dataDxfId="1814"/>
    <tableColumn id="15187" xr3:uid="{777C9E44-2248-4386-8C01-362C38C88313}" name="Stĺpec15187" dataDxfId="1813"/>
    <tableColumn id="15188" xr3:uid="{13CC206F-CA06-4479-93FC-7556D98E3F45}" name="Stĺpec15188" dataDxfId="1812"/>
    <tableColumn id="15189" xr3:uid="{C1630124-9A0A-4092-B36D-0ED0ABCA7E0E}" name="Stĺpec15189" dataDxfId="1811"/>
    <tableColumn id="15190" xr3:uid="{82DEC1E5-2265-41E8-A2A1-D50B009580F9}" name="Stĺpec15190" dataDxfId="1810"/>
    <tableColumn id="15191" xr3:uid="{CC077475-B7D5-4A09-B9F4-5168EE0B20D4}" name="Stĺpec15191" dataDxfId="1809"/>
    <tableColumn id="15192" xr3:uid="{DD8D3B1E-9891-4842-BE26-BDADE39240C0}" name="Stĺpec15192" dataDxfId="1808"/>
    <tableColumn id="15193" xr3:uid="{D75B93F7-35B0-4A58-B304-4ABCB07063CB}" name="Stĺpec15193" dataDxfId="1807"/>
    <tableColumn id="15194" xr3:uid="{708DB838-D6B7-4EEC-A738-A7E9B5261A20}" name="Stĺpec15194" dataDxfId="1806"/>
    <tableColumn id="15195" xr3:uid="{65B498AB-0B9B-402A-B54F-6A3586207159}" name="Stĺpec15195" dataDxfId="1805"/>
    <tableColumn id="15196" xr3:uid="{FC5776A1-736A-4863-9B50-8CE9397BE3F9}" name="Stĺpec15196" dataDxfId="1804"/>
    <tableColumn id="15197" xr3:uid="{BB273991-987C-42A4-A662-9B0AFF0DF10D}" name="Stĺpec15197" dataDxfId="1803"/>
    <tableColumn id="15198" xr3:uid="{0DE4E89C-2BD4-4E0E-88F2-A52441468D6B}" name="Stĺpec15198" dataDxfId="1802"/>
    <tableColumn id="15199" xr3:uid="{1CCEED8D-8F9B-4F72-9D2C-028D5386D0DE}" name="Stĺpec15199" dataDxfId="1801"/>
    <tableColumn id="15200" xr3:uid="{27310329-1C05-4082-B3FF-2096860DD294}" name="Stĺpec15200" dataDxfId="1800"/>
    <tableColumn id="15201" xr3:uid="{A3847245-D2A8-442A-B9F2-62CF604DE3FB}" name="Stĺpec15201" dataDxfId="1799"/>
    <tableColumn id="15202" xr3:uid="{5DCF0F0F-7C3D-49DC-AF00-25B3D4E32892}" name="Stĺpec15202" dataDxfId="1798"/>
    <tableColumn id="15203" xr3:uid="{91436AFD-C4EA-471F-A482-E79D775AA705}" name="Stĺpec15203" dataDxfId="1797"/>
    <tableColumn id="15204" xr3:uid="{D4300CAA-B722-45E6-97BD-D1E1495DD9BB}" name="Stĺpec15204" dataDxfId="1796"/>
    <tableColumn id="15205" xr3:uid="{E772525D-5DC3-40A0-B6A8-4281A0B187A4}" name="Stĺpec15205" dataDxfId="1795"/>
    <tableColumn id="15206" xr3:uid="{CFD5316A-F3DA-4727-B0A6-131252142580}" name="Stĺpec15206" dataDxfId="1794"/>
    <tableColumn id="15207" xr3:uid="{6C1148E3-1ABD-4159-8085-B6DBFCA550D8}" name="Stĺpec15207" dataDxfId="1793"/>
    <tableColumn id="15208" xr3:uid="{B86BAB27-6E55-49F0-B862-55D0AC2E57F9}" name="Stĺpec15208" dataDxfId="1792"/>
    <tableColumn id="15209" xr3:uid="{959DF422-AA30-4C1C-882C-29DACC907B0C}" name="Stĺpec15209" dataDxfId="1791"/>
    <tableColumn id="15210" xr3:uid="{3D80327B-99A3-4266-B367-34AF11CFB378}" name="Stĺpec15210" dataDxfId="1790"/>
    <tableColumn id="15211" xr3:uid="{0F0B5D09-EE10-4865-80A8-8C6B74CC79C3}" name="Stĺpec15211" dataDxfId="1789"/>
    <tableColumn id="15212" xr3:uid="{2CBAA9F4-D83A-496F-A0A0-21FF80A0B2AA}" name="Stĺpec15212" dataDxfId="1788"/>
    <tableColumn id="15213" xr3:uid="{AEF088E6-A588-4D50-9479-72CFD04AD399}" name="Stĺpec15213" dataDxfId="1787"/>
    <tableColumn id="15214" xr3:uid="{D9944995-27DB-439C-847D-53BE25E8588D}" name="Stĺpec15214" dataDxfId="1786"/>
    <tableColumn id="15215" xr3:uid="{E110A7FE-FB42-4DEA-95E5-D672D2F4BEBF}" name="Stĺpec15215" dataDxfId="1785"/>
    <tableColumn id="15216" xr3:uid="{E22CA700-233D-45C6-A62B-399254F57378}" name="Stĺpec15216" dataDxfId="1784"/>
    <tableColumn id="15217" xr3:uid="{CA032F5B-55E3-4B70-B659-37A7EC846375}" name="Stĺpec15217" dataDxfId="1783"/>
    <tableColumn id="15218" xr3:uid="{43316A8A-C565-432A-9AAB-1CF758AD952C}" name="Stĺpec15218" dataDxfId="1782"/>
    <tableColumn id="15219" xr3:uid="{0F4B7C51-032C-4735-9A6A-163D2E307275}" name="Stĺpec15219" dataDxfId="1781"/>
    <tableColumn id="15220" xr3:uid="{21D1EB88-2C9B-477F-8A52-62AD767816E4}" name="Stĺpec15220" dataDxfId="1780"/>
    <tableColumn id="15221" xr3:uid="{B88FEAF7-064F-4F74-AD3F-B66F274DC1BB}" name="Stĺpec15221" dataDxfId="1779"/>
    <tableColumn id="15222" xr3:uid="{5A8ACBCC-EE60-48FE-BA95-92F569264957}" name="Stĺpec15222" dataDxfId="1778"/>
    <tableColumn id="15223" xr3:uid="{D0109C31-DBCE-49FF-ADF4-B30410CB142A}" name="Stĺpec15223" dataDxfId="1777"/>
    <tableColumn id="15224" xr3:uid="{3F1917C1-35F9-4C01-85D8-4D498583FED9}" name="Stĺpec15224" dataDxfId="1776"/>
    <tableColumn id="15225" xr3:uid="{9BF688D2-4A7F-4156-A0FB-0EB96B9380E4}" name="Stĺpec15225" dataDxfId="1775"/>
    <tableColumn id="15226" xr3:uid="{987238A8-507E-4689-A728-B9614A7339E8}" name="Stĺpec15226" dataDxfId="1774"/>
    <tableColumn id="15227" xr3:uid="{57CAC835-168C-4D81-B4B9-172517AEDD3F}" name="Stĺpec15227" dataDxfId="1773"/>
    <tableColumn id="15228" xr3:uid="{977EE7BB-7BB4-4762-8721-6FDD8BDFB92B}" name="Stĺpec15228" dataDxfId="1772"/>
    <tableColumn id="15229" xr3:uid="{6990AC6C-3264-4C29-8546-0F5E3D127D66}" name="Stĺpec15229" dataDxfId="1771"/>
    <tableColumn id="15230" xr3:uid="{7E5C6338-05B4-41F9-BAA1-56F04B7182A5}" name="Stĺpec15230" dataDxfId="1770"/>
    <tableColumn id="15231" xr3:uid="{8AD23A14-0B01-4392-B417-7A83547786AA}" name="Stĺpec15231" dataDxfId="1769"/>
    <tableColumn id="15232" xr3:uid="{24666200-E654-42CA-AF82-3A73057D0E3E}" name="Stĺpec15232" dataDxfId="1768"/>
    <tableColumn id="15233" xr3:uid="{525F2D00-EBDF-4FB3-8A6B-B213B29DD154}" name="Stĺpec15233" dataDxfId="1767"/>
    <tableColumn id="15234" xr3:uid="{76C41F3D-B2F9-45B7-9875-2F47384F0D32}" name="Stĺpec15234" dataDxfId="1766"/>
    <tableColumn id="15235" xr3:uid="{EDB81592-E220-469F-BC5C-31BEED46ADB3}" name="Stĺpec15235" dataDxfId="1765"/>
    <tableColumn id="15236" xr3:uid="{B423D412-286E-4F35-A74E-EBC3D22120CE}" name="Stĺpec15236" dataDxfId="1764"/>
    <tableColumn id="15237" xr3:uid="{A57FB5E1-9747-4198-8F39-DA38B79A0B9E}" name="Stĺpec15237" dataDxfId="1763"/>
    <tableColumn id="15238" xr3:uid="{6C808984-3658-4E34-B201-91C0CA61E71E}" name="Stĺpec15238" dataDxfId="1762"/>
    <tableColumn id="15239" xr3:uid="{A7F1E006-9097-41A3-8E2C-C946BD3E93F1}" name="Stĺpec15239" dataDxfId="1761"/>
    <tableColumn id="15240" xr3:uid="{CFE464A6-132A-40BE-B79C-77E21E3A54B5}" name="Stĺpec15240" dataDxfId="1760"/>
    <tableColumn id="15241" xr3:uid="{FC54577C-29FE-4562-B293-944E75791137}" name="Stĺpec15241" dataDxfId="1759"/>
    <tableColumn id="15242" xr3:uid="{B3656B6A-1CA5-4DAC-8B3E-FB53D0D39D32}" name="Stĺpec15242" dataDxfId="1758"/>
    <tableColumn id="15243" xr3:uid="{0E58621F-1B81-4884-8A07-0FF23EC7C215}" name="Stĺpec15243" dataDxfId="1757"/>
    <tableColumn id="15244" xr3:uid="{D5BD6B6E-8100-4279-B0A2-3C0A65C30382}" name="Stĺpec15244" dataDxfId="1756"/>
    <tableColumn id="15245" xr3:uid="{B9B022BC-62E8-456A-BC69-77CBE6C697C2}" name="Stĺpec15245" dataDxfId="1755"/>
    <tableColumn id="15246" xr3:uid="{89EEF4F1-CEBC-4048-9AC6-C5A136716AC5}" name="Stĺpec15246" dataDxfId="1754"/>
    <tableColumn id="15247" xr3:uid="{A82C038B-EA83-4017-BDAC-827C9DA384A2}" name="Stĺpec15247" dataDxfId="1753"/>
    <tableColumn id="15248" xr3:uid="{81571446-9EFD-4C07-9166-AAA1D990A82E}" name="Stĺpec15248" dataDxfId="1752"/>
    <tableColumn id="15249" xr3:uid="{7BD91C84-AEE3-431C-9451-2994AF82BE73}" name="Stĺpec15249" dataDxfId="1751"/>
    <tableColumn id="15250" xr3:uid="{B97CC591-249A-400D-8542-DFC5AA867D9F}" name="Stĺpec15250" dataDxfId="1750"/>
    <tableColumn id="15251" xr3:uid="{184195DB-8E99-42FF-B498-6C1EBA59447D}" name="Stĺpec15251" dataDxfId="1749"/>
    <tableColumn id="15252" xr3:uid="{CCB5FAC1-953D-4EC7-996D-6C7BD8042ADB}" name="Stĺpec15252" dataDxfId="1748"/>
    <tableColumn id="15253" xr3:uid="{269A2610-2896-4C5A-A8E7-3AA349692DEE}" name="Stĺpec15253" dataDxfId="1747"/>
    <tableColumn id="15254" xr3:uid="{7A7BAB7C-D16F-4560-A848-FF56D1C8CADD}" name="Stĺpec15254" dataDxfId="1746"/>
    <tableColumn id="15255" xr3:uid="{C4ACACC8-BAF9-4410-BEB6-12D171AD73D4}" name="Stĺpec15255" dataDxfId="1745"/>
    <tableColumn id="15256" xr3:uid="{9F1A7C91-4420-4B9B-917E-C6E2484749F3}" name="Stĺpec15256" dataDxfId="1744"/>
    <tableColumn id="15257" xr3:uid="{A1FC1530-7D18-40DD-B32A-8265845CA9F2}" name="Stĺpec15257" dataDxfId="1743"/>
    <tableColumn id="15258" xr3:uid="{8F0E60E4-EF76-415C-978D-C213DC6EDBDA}" name="Stĺpec15258" dataDxfId="1742"/>
    <tableColumn id="15259" xr3:uid="{187DAA85-F911-4BE3-B605-C4BF77BE8DDE}" name="Stĺpec15259" dataDxfId="1741"/>
    <tableColumn id="15260" xr3:uid="{E0954260-6A7B-432D-8FE5-73802D9B34E5}" name="Stĺpec15260" dataDxfId="1740"/>
    <tableColumn id="15261" xr3:uid="{7ADABC7D-2A53-4548-8C08-7D5F7F5C5CA2}" name="Stĺpec15261" dataDxfId="1739"/>
    <tableColumn id="15262" xr3:uid="{D87DE0B5-157A-4846-A1F5-BF5732743DDA}" name="Stĺpec15262" dataDxfId="1738"/>
    <tableColumn id="15263" xr3:uid="{66BD7AD5-6061-46D9-B16D-ADAA26130907}" name="Stĺpec15263" dataDxfId="1737"/>
    <tableColumn id="15264" xr3:uid="{2D0FAFF9-E073-480C-8F1F-5364B56D80E0}" name="Stĺpec15264" dataDxfId="1736"/>
    <tableColumn id="15265" xr3:uid="{DA72EFDB-CBA7-4E6F-AFE8-D899C358A3DD}" name="Stĺpec15265" dataDxfId="1735"/>
    <tableColumn id="15266" xr3:uid="{3BE43C99-AFC6-4F58-8EFD-439866DDC9B8}" name="Stĺpec15266" dataDxfId="1734"/>
    <tableColumn id="15267" xr3:uid="{FC20EE5D-915B-47F8-9AA2-5643F01C95A4}" name="Stĺpec15267" dataDxfId="1733"/>
    <tableColumn id="15268" xr3:uid="{81C3E448-0DBA-4E2A-B896-3068D6BD7EC7}" name="Stĺpec15268" dataDxfId="1732"/>
    <tableColumn id="15269" xr3:uid="{FD2DE97F-4BA0-4DCC-B8C2-C0252401DC6F}" name="Stĺpec15269" dataDxfId="1731"/>
    <tableColumn id="15270" xr3:uid="{9091C0A3-48B8-4177-A326-8AA83F65F699}" name="Stĺpec15270" dataDxfId="1730"/>
    <tableColumn id="15271" xr3:uid="{A7A768FB-83DB-4345-A2E4-D6B754D99102}" name="Stĺpec15271" dataDxfId="1729"/>
    <tableColumn id="15272" xr3:uid="{20B4D944-2B59-4988-8B73-29B581A3415F}" name="Stĺpec15272" dataDxfId="1728"/>
    <tableColumn id="15273" xr3:uid="{2792738F-29F5-44BE-B7B4-6E6EBDD5A3E2}" name="Stĺpec15273" dataDxfId="1727"/>
    <tableColumn id="15274" xr3:uid="{052751AE-934B-4B6D-A9AB-7D53A8D44DEE}" name="Stĺpec15274" dataDxfId="1726"/>
    <tableColumn id="15275" xr3:uid="{9D80F910-97DC-4EBF-A766-2B8EF1A81009}" name="Stĺpec15275" dataDxfId="1725"/>
    <tableColumn id="15276" xr3:uid="{A283B713-872E-42CB-ABBD-CDD19B656E07}" name="Stĺpec15276" dataDxfId="1724"/>
    <tableColumn id="15277" xr3:uid="{B07225B3-72A7-4856-93AB-0FD95C827EF5}" name="Stĺpec15277" dataDxfId="1723"/>
    <tableColumn id="15278" xr3:uid="{CCE46CEA-E0ED-45ED-BDA1-02664DB41D42}" name="Stĺpec15278" dataDxfId="1722"/>
    <tableColumn id="15279" xr3:uid="{21231863-B7A0-4D57-89EE-3FE48FC83889}" name="Stĺpec15279" dataDxfId="1721"/>
    <tableColumn id="15280" xr3:uid="{73AFC53D-537C-4D1D-B488-9518C34EEE80}" name="Stĺpec15280" dataDxfId="1720"/>
    <tableColumn id="15281" xr3:uid="{FAEF5CDD-0467-4939-AF85-6DC5E4428D6A}" name="Stĺpec15281" dataDxfId="1719"/>
    <tableColumn id="15282" xr3:uid="{214009C6-DD05-4E83-8357-17CBC584FD4D}" name="Stĺpec15282" dataDxfId="1718"/>
    <tableColumn id="15283" xr3:uid="{AF211ECD-A768-4673-BD2C-C41EA9A6218F}" name="Stĺpec15283" dataDxfId="1717"/>
    <tableColumn id="15284" xr3:uid="{68DC8896-17DF-4D93-93C0-AD3D889884A7}" name="Stĺpec15284" dataDxfId="1716"/>
    <tableColumn id="15285" xr3:uid="{3F581D39-45ED-4C92-84D5-BC55BACC7F72}" name="Stĺpec15285" dataDxfId="1715"/>
    <tableColumn id="15286" xr3:uid="{53B0577E-1185-4B9B-80BF-EE2F9B6DB991}" name="Stĺpec15286" dataDxfId="1714"/>
    <tableColumn id="15287" xr3:uid="{071F96AE-4619-479A-B402-268F6F5589C7}" name="Stĺpec15287" dataDxfId="1713"/>
    <tableColumn id="15288" xr3:uid="{93CC746B-0DED-4495-873D-66D9B6B5EF92}" name="Stĺpec15288" dataDxfId="1712"/>
    <tableColumn id="15289" xr3:uid="{24F3E978-1798-4C9F-9EA4-EA8691DB3791}" name="Stĺpec15289" dataDxfId="1711"/>
    <tableColumn id="15290" xr3:uid="{59DB595E-C788-44BF-8C91-5393A86A2EE1}" name="Stĺpec15290" dataDxfId="1710"/>
    <tableColumn id="15291" xr3:uid="{E931A8D9-3770-4EE5-ACEA-5056CD9D0296}" name="Stĺpec15291" dataDxfId="1709"/>
    <tableColumn id="15292" xr3:uid="{589AA86C-C44B-4577-8CCC-986DB91D1A18}" name="Stĺpec15292" dataDxfId="1708"/>
    <tableColumn id="15293" xr3:uid="{609EAD5A-D9AA-48A9-A24E-AB37CBBC368B}" name="Stĺpec15293" dataDxfId="1707"/>
    <tableColumn id="15294" xr3:uid="{6E5AD427-DCE6-4153-BD28-CEF61E27E51B}" name="Stĺpec15294" dataDxfId="1706"/>
    <tableColumn id="15295" xr3:uid="{5717C98E-02A1-4E89-B2A5-77C3423B4EB0}" name="Stĺpec15295" dataDxfId="1705"/>
    <tableColumn id="15296" xr3:uid="{212594AB-1B36-4D91-9511-14058A4DDAA7}" name="Stĺpec15296" dataDxfId="1704"/>
    <tableColumn id="15297" xr3:uid="{69A56714-C6CC-4246-BF75-519E8240FAA3}" name="Stĺpec15297" dataDxfId="1703"/>
    <tableColumn id="15298" xr3:uid="{F0F5B933-A857-4BAF-B28A-0577727A4934}" name="Stĺpec15298" dataDxfId="1702"/>
    <tableColumn id="15299" xr3:uid="{A24998D5-66B2-41BF-8204-F6D919CE8E4E}" name="Stĺpec15299" dataDxfId="1701"/>
    <tableColumn id="15300" xr3:uid="{7B6505C0-F136-47BB-A459-6049F00528FC}" name="Stĺpec15300" dataDxfId="1700"/>
    <tableColumn id="15301" xr3:uid="{DA410ACE-3954-45C5-9A3F-9453FE6EBF54}" name="Stĺpec15301" dataDxfId="1699"/>
    <tableColumn id="15302" xr3:uid="{FBC7D26C-8D75-4E68-B685-A2F4A9A1FA99}" name="Stĺpec15302" dataDxfId="1698"/>
    <tableColumn id="15303" xr3:uid="{BB6C5730-514C-41E3-B39A-9261D30DA559}" name="Stĺpec15303" dataDxfId="1697"/>
    <tableColumn id="15304" xr3:uid="{B7D8E88E-6392-4131-ABE7-5A25852FD61D}" name="Stĺpec15304" dataDxfId="1696"/>
    <tableColumn id="15305" xr3:uid="{3966510B-6201-407B-956B-EE891247C6B6}" name="Stĺpec15305" dataDxfId="1695"/>
    <tableColumn id="15306" xr3:uid="{38127A75-E2DE-485D-A6B5-04F8F10BA67D}" name="Stĺpec15306" dataDxfId="1694"/>
    <tableColumn id="15307" xr3:uid="{755C1A93-0133-4D02-A671-8595E54B1EE3}" name="Stĺpec15307" dataDxfId="1693"/>
    <tableColumn id="15308" xr3:uid="{BAE1CC83-E926-4C1C-AF62-A6F4772803DE}" name="Stĺpec15308" dataDxfId="1692"/>
    <tableColumn id="15309" xr3:uid="{AED5651F-3EC2-449A-A05F-5B74EE3AC241}" name="Stĺpec15309" dataDxfId="1691"/>
    <tableColumn id="15310" xr3:uid="{7AC320BC-DEE2-4FEF-8BFC-0F60A06C0184}" name="Stĺpec15310" dataDxfId="1690"/>
    <tableColumn id="15311" xr3:uid="{11652D80-3F50-4AC8-8B2E-8D2D9D23A8D3}" name="Stĺpec15311" dataDxfId="1689"/>
    <tableColumn id="15312" xr3:uid="{F457E987-8EA8-4F92-B5E3-EE22C928E7CB}" name="Stĺpec15312" dataDxfId="1688"/>
    <tableColumn id="15313" xr3:uid="{CF5DDF8C-8AB8-41BC-948E-F804CF8CF7F2}" name="Stĺpec15313" dataDxfId="1687"/>
    <tableColumn id="15314" xr3:uid="{052EE58A-4600-48A2-AD51-87A2B181F42A}" name="Stĺpec15314" dataDxfId="1686"/>
    <tableColumn id="15315" xr3:uid="{27DA6F65-4105-4F30-82EB-5073C424ACD3}" name="Stĺpec15315" dataDxfId="1685"/>
    <tableColumn id="15316" xr3:uid="{31FB8A6D-B55D-44E4-ACC8-6328705B25CB}" name="Stĺpec15316" dataDxfId="1684"/>
    <tableColumn id="15317" xr3:uid="{9A39641A-7F65-4304-A547-F9F4D4B61514}" name="Stĺpec15317" dataDxfId="1683"/>
    <tableColumn id="15318" xr3:uid="{78BFF133-FE75-44BB-914C-6AC4083F886E}" name="Stĺpec15318" dataDxfId="1682"/>
    <tableColumn id="15319" xr3:uid="{9A439FA3-AF1F-4430-9D16-8F95DCC1471B}" name="Stĺpec15319" dataDxfId="1681"/>
    <tableColumn id="15320" xr3:uid="{E52B164E-F7A7-4700-B14C-D67ABD0238A5}" name="Stĺpec15320" dataDxfId="1680"/>
    <tableColumn id="15321" xr3:uid="{9129FF94-D896-4FC1-B9E3-83B4B417BEBD}" name="Stĺpec15321" dataDxfId="1679"/>
    <tableColumn id="15322" xr3:uid="{C9D8587B-0424-4BDE-8918-DAAF1FDA9F6A}" name="Stĺpec15322" dataDxfId="1678"/>
    <tableColumn id="15323" xr3:uid="{A43DB16B-98D4-4BC8-8133-F98C29F3F29B}" name="Stĺpec15323" dataDxfId="1677"/>
    <tableColumn id="15324" xr3:uid="{535E44A9-313F-4978-AA54-F46C9512469D}" name="Stĺpec15324" dataDxfId="1676"/>
    <tableColumn id="15325" xr3:uid="{6690922F-417D-46AF-82E8-9B7AFCD826BC}" name="Stĺpec15325" dataDxfId="1675"/>
    <tableColumn id="15326" xr3:uid="{FCDF031C-7111-4F4F-A41A-67CA6EE4D84C}" name="Stĺpec15326" dataDxfId="1674"/>
    <tableColumn id="15327" xr3:uid="{6615C2B2-2FDC-463D-B2A3-6BF314B0A23C}" name="Stĺpec15327" dataDxfId="1673"/>
    <tableColumn id="15328" xr3:uid="{DE9E7368-77FB-4A28-83F5-853859D3B74A}" name="Stĺpec15328" dataDxfId="1672"/>
    <tableColumn id="15329" xr3:uid="{9EAF3805-5522-4273-B870-88664493042B}" name="Stĺpec15329" dataDxfId="1671"/>
    <tableColumn id="15330" xr3:uid="{5FA4B386-6733-4B80-A75C-DFB9AC3D3B2B}" name="Stĺpec15330" dataDxfId="1670"/>
    <tableColumn id="15331" xr3:uid="{61EF39C9-3A43-412A-972E-772C6943D020}" name="Stĺpec15331" dataDxfId="1669"/>
    <tableColumn id="15332" xr3:uid="{13CB5804-C2C3-47A0-98C9-8D8383809E4B}" name="Stĺpec15332" dataDxfId="1668"/>
    <tableColumn id="15333" xr3:uid="{847978D3-4939-4625-A95D-84043017F302}" name="Stĺpec15333" dataDxfId="1667"/>
    <tableColumn id="15334" xr3:uid="{2957FD0A-6C58-4293-87F8-DBEAD19AA0F0}" name="Stĺpec15334" dataDxfId="1666"/>
    <tableColumn id="15335" xr3:uid="{20FDBDCC-0B17-443D-BD8C-E9A8B8135F88}" name="Stĺpec15335" dataDxfId="1665"/>
    <tableColumn id="15336" xr3:uid="{7F4A35AE-0656-4180-A4B5-99CBE0DA6EF0}" name="Stĺpec15336" dataDxfId="1664"/>
    <tableColumn id="15337" xr3:uid="{37616831-39EF-4C98-BC74-FAB063E6B293}" name="Stĺpec15337" dataDxfId="1663"/>
    <tableColumn id="15338" xr3:uid="{1D9A6EA2-F1BF-447F-8963-F65EFA8F7693}" name="Stĺpec15338" dataDxfId="1662"/>
    <tableColumn id="15339" xr3:uid="{8880D1A4-8DAB-488C-982A-06F15DC3C55A}" name="Stĺpec15339" dataDxfId="1661"/>
    <tableColumn id="15340" xr3:uid="{F2086041-4B8E-498D-B94B-7D12C5377938}" name="Stĺpec15340" dataDxfId="1660"/>
    <tableColumn id="15341" xr3:uid="{63B9C10B-173F-4778-9BF6-28CDF2BDC448}" name="Stĺpec15341" dataDxfId="1659"/>
    <tableColumn id="15342" xr3:uid="{F2C1DDC0-C10E-48E5-9139-4F5D36D58012}" name="Stĺpec15342" dataDxfId="1658"/>
    <tableColumn id="15343" xr3:uid="{A9507999-25C7-4038-9D60-5E81D2B68CF6}" name="Stĺpec15343" dataDxfId="1657"/>
    <tableColumn id="15344" xr3:uid="{8B029616-16D0-4CE5-B358-FC03C66A62DF}" name="Stĺpec15344" dataDxfId="1656"/>
    <tableColumn id="15345" xr3:uid="{3680BC2B-A80A-4A20-ACFF-7835DC5490A3}" name="Stĺpec15345" dataDxfId="1655"/>
    <tableColumn id="15346" xr3:uid="{98A7487E-D226-4C15-9B2A-BB178B722677}" name="Stĺpec15346" dataDxfId="1654"/>
    <tableColumn id="15347" xr3:uid="{7E3F893A-3BB0-46ED-846A-C587658C982A}" name="Stĺpec15347" dataDxfId="1653"/>
    <tableColumn id="15348" xr3:uid="{15906D50-4957-4E70-BAB0-117AE505081C}" name="Stĺpec15348" dataDxfId="1652"/>
    <tableColumn id="15349" xr3:uid="{48DC1AB0-0317-4B48-BEEA-BC9DB5FBDCC7}" name="Stĺpec15349" dataDxfId="1651"/>
    <tableColumn id="15350" xr3:uid="{9C71FBCA-3E58-4EC8-B448-A031D1EA43C0}" name="Stĺpec15350" dataDxfId="1650"/>
    <tableColumn id="15351" xr3:uid="{D1B532BF-DF6E-438D-BBE6-50985466E19E}" name="Stĺpec15351" dataDxfId="1649"/>
    <tableColumn id="15352" xr3:uid="{9C165F1D-C913-4270-B90D-B25FA5F8781B}" name="Stĺpec15352" dataDxfId="1648"/>
    <tableColumn id="15353" xr3:uid="{20E1475A-ABCF-4B1F-80C5-FE97D3E8AA52}" name="Stĺpec15353" dataDxfId="1647"/>
    <tableColumn id="15354" xr3:uid="{373B7DE1-E3AD-4628-8671-8AFB17D5CF37}" name="Stĺpec15354" dataDxfId="1646"/>
    <tableColumn id="15355" xr3:uid="{17FB9971-5DE0-4E0A-B546-F2D8274167BE}" name="Stĺpec15355" dataDxfId="1645"/>
    <tableColumn id="15356" xr3:uid="{08569BF4-808E-468C-98F1-323F71F8B10C}" name="Stĺpec15356" dataDxfId="1644"/>
    <tableColumn id="15357" xr3:uid="{A8EC3BCD-0FB5-42E6-BEF8-952F1B7008F2}" name="Stĺpec15357" dataDxfId="1643"/>
    <tableColumn id="15358" xr3:uid="{304F9685-43AB-412F-9866-49A9B1D2B0D1}" name="Stĺpec15358" dataDxfId="1642"/>
    <tableColumn id="15359" xr3:uid="{4394163F-9700-4046-BBF1-E604546A0CF6}" name="Stĺpec15359" dataDxfId="1641"/>
    <tableColumn id="15360" xr3:uid="{FB7F16C9-D708-48B9-9A8D-86C63D87D504}" name="Stĺpec15360" dataDxfId="1640"/>
    <tableColumn id="15361" xr3:uid="{6FFE6E90-C3A5-491B-BA84-CFD24F1F959F}" name="Stĺpec15361" dataDxfId="1639"/>
    <tableColumn id="15362" xr3:uid="{9E911C8D-A5B0-43FF-BAC7-71AD82D2614A}" name="Stĺpec15362" dataDxfId="1638"/>
    <tableColumn id="15363" xr3:uid="{D70582E6-FD7D-4269-A5DE-29F3E52A2EC4}" name="Stĺpec15363" dataDxfId="1637"/>
    <tableColumn id="15364" xr3:uid="{E05F2EC8-C7CA-4EC1-ACE2-E39BA691B919}" name="Stĺpec15364" dataDxfId="1636"/>
    <tableColumn id="15365" xr3:uid="{1AE4932D-C4A0-4290-AE3F-F048CC1BDBFA}" name="Stĺpec15365" dataDxfId="1635"/>
    <tableColumn id="15366" xr3:uid="{6DB45BE1-0601-46B7-B869-0F5120AF68C8}" name="Stĺpec15366" dataDxfId="1634"/>
    <tableColumn id="15367" xr3:uid="{28631E39-88D1-4334-B76B-5F7661713762}" name="Stĺpec15367" dataDxfId="1633"/>
    <tableColumn id="15368" xr3:uid="{4C28FBA4-F33D-4989-A4A9-1C47576226FA}" name="Stĺpec15368" dataDxfId="1632"/>
    <tableColumn id="15369" xr3:uid="{03A487CE-E7C4-4F5A-B3B6-2489AC39FF34}" name="Stĺpec15369" dataDxfId="1631"/>
    <tableColumn id="15370" xr3:uid="{27F4B935-7EA6-44AF-8D65-530D788413A5}" name="Stĺpec15370" dataDxfId="1630"/>
    <tableColumn id="15371" xr3:uid="{61221762-F60A-454C-AB07-A77FC3740A4F}" name="Stĺpec15371" dataDxfId="1629"/>
    <tableColumn id="15372" xr3:uid="{949D47F0-D2B6-4169-BBEF-1B552A9A194E}" name="Stĺpec15372" dataDxfId="1628"/>
    <tableColumn id="15373" xr3:uid="{A00B100A-A2EC-4861-A382-5B94C7C32566}" name="Stĺpec15373" dataDxfId="1627"/>
    <tableColumn id="15374" xr3:uid="{F340D172-DB06-4FD3-AF91-2FC6DFE67E5F}" name="Stĺpec15374" dataDxfId="1626"/>
    <tableColumn id="15375" xr3:uid="{71164DA1-BB95-4337-BE57-2C6880D9A408}" name="Stĺpec15375" dataDxfId="1625"/>
    <tableColumn id="15376" xr3:uid="{9408BAAC-691D-44F5-A6E7-171859681775}" name="Stĺpec15376" dataDxfId="1624"/>
    <tableColumn id="15377" xr3:uid="{0560A09E-F6BE-4274-A92F-C91B2C5F0CC4}" name="Stĺpec15377" dataDxfId="1623"/>
    <tableColumn id="15378" xr3:uid="{4AB8FAE4-50B6-4125-BE44-8B36F30CD19D}" name="Stĺpec15378" dataDxfId="1622"/>
    <tableColumn id="15379" xr3:uid="{F933F18E-0FB6-4AC0-B7CB-7406AD9BBCAC}" name="Stĺpec15379" dataDxfId="1621"/>
    <tableColumn id="15380" xr3:uid="{809A0090-03F9-42B0-A156-9C3E0A520AEE}" name="Stĺpec15380" dataDxfId="1620"/>
    <tableColumn id="15381" xr3:uid="{E147FDF6-05CC-45DB-A949-94CE79A43086}" name="Stĺpec15381" dataDxfId="1619"/>
    <tableColumn id="15382" xr3:uid="{68F94108-CFC6-413E-89D2-B5BDD52FE75C}" name="Stĺpec15382" dataDxfId="1618"/>
    <tableColumn id="15383" xr3:uid="{197B4F70-A637-44E2-A858-8421D59B89B7}" name="Stĺpec15383" dataDxfId="1617"/>
    <tableColumn id="15384" xr3:uid="{F17ABFAB-AF61-46FB-A195-DDD6B29817EA}" name="Stĺpec15384" dataDxfId="1616"/>
    <tableColumn id="15385" xr3:uid="{06A68260-FB17-40AE-B180-AE038CE152EE}" name="Stĺpec15385" dataDxfId="1615"/>
    <tableColumn id="15386" xr3:uid="{562D5DB6-C3F3-4086-8097-184F994B90B1}" name="Stĺpec15386" dataDxfId="1614"/>
    <tableColumn id="15387" xr3:uid="{36A7B53B-7CF6-4991-A96F-44E261B15770}" name="Stĺpec15387" dataDxfId="1613"/>
    <tableColumn id="15388" xr3:uid="{EFB53309-2B38-48BD-A39A-0C60195E459F}" name="Stĺpec15388" dataDxfId="1612"/>
    <tableColumn id="15389" xr3:uid="{A62D80DC-FE32-4666-AF7A-0D31C97148DF}" name="Stĺpec15389" dataDxfId="1611"/>
    <tableColumn id="15390" xr3:uid="{05B7A485-D452-48FF-AD96-3FD96780526A}" name="Stĺpec15390" dataDxfId="1610"/>
    <tableColumn id="15391" xr3:uid="{874613BD-C5EF-410A-80F7-8FB21F2D9E74}" name="Stĺpec15391" dataDxfId="1609"/>
    <tableColumn id="15392" xr3:uid="{160167EA-8F7C-4723-9BE2-3EDF580FDD0D}" name="Stĺpec15392" dataDxfId="1608"/>
    <tableColumn id="15393" xr3:uid="{D3CE6502-E563-48EC-995B-EF6A0EE42801}" name="Stĺpec15393" dataDxfId="1607"/>
    <tableColumn id="15394" xr3:uid="{37AF633D-D39D-4132-A19D-D2BA13F1B8C4}" name="Stĺpec15394" dataDxfId="1606"/>
    <tableColumn id="15395" xr3:uid="{0385713E-63B0-406A-BA43-4ADD2249E1B8}" name="Stĺpec15395" dataDxfId="1605"/>
    <tableColumn id="15396" xr3:uid="{13F74ACE-76D2-497C-86F1-CAC6678B943C}" name="Stĺpec15396" dataDxfId="1604"/>
    <tableColumn id="15397" xr3:uid="{D40AD4B7-4E06-4306-BFFE-E632DE802252}" name="Stĺpec15397" dataDxfId="1603"/>
    <tableColumn id="15398" xr3:uid="{2C51472C-53D8-40B8-AD72-D68C64BAF761}" name="Stĺpec15398" dataDxfId="1602"/>
    <tableColumn id="15399" xr3:uid="{6B2DBD98-BA15-4139-8D1B-9CECEF0046A2}" name="Stĺpec15399" dataDxfId="1601"/>
    <tableColumn id="15400" xr3:uid="{3A4EEA04-5311-4038-95D2-87DB62C33FED}" name="Stĺpec15400" dataDxfId="1600"/>
    <tableColumn id="15401" xr3:uid="{AD10AEB6-C17D-4FA6-9011-090EFF00435E}" name="Stĺpec15401" dataDxfId="1599"/>
    <tableColumn id="15402" xr3:uid="{B7AA89B7-9379-42A3-8113-9E644726E2EB}" name="Stĺpec15402" dataDxfId="1598"/>
    <tableColumn id="15403" xr3:uid="{44D738F5-23A6-4285-9829-079C9F995048}" name="Stĺpec15403" dataDxfId="1597"/>
    <tableColumn id="15404" xr3:uid="{27DC61B3-BB4C-458F-9B6D-B99BE5DC1BE8}" name="Stĺpec15404" dataDxfId="1596"/>
    <tableColumn id="15405" xr3:uid="{8359780D-7F6D-4500-B94D-9D8112B8BE3D}" name="Stĺpec15405" dataDxfId="1595"/>
    <tableColumn id="15406" xr3:uid="{4F6909B2-68F5-46B2-AE65-78A70A072E4F}" name="Stĺpec15406" dataDxfId="1594"/>
    <tableColumn id="15407" xr3:uid="{E275F336-1401-43E8-A2FD-76B95444E896}" name="Stĺpec15407" dataDxfId="1593"/>
    <tableColumn id="15408" xr3:uid="{09773B98-2933-4564-8EB7-9299E3ABEE8C}" name="Stĺpec15408" dataDxfId="1592"/>
    <tableColumn id="15409" xr3:uid="{11DC28ED-FE91-40A8-9421-FD6074ABA361}" name="Stĺpec15409" dataDxfId="1591"/>
    <tableColumn id="15410" xr3:uid="{1BB5824D-1E09-4B07-8C69-7375B6A703B0}" name="Stĺpec15410" dataDxfId="1590"/>
    <tableColumn id="15411" xr3:uid="{2FAD79ED-DB0D-449C-93CF-B321FCCD56A4}" name="Stĺpec15411" dataDxfId="1589"/>
    <tableColumn id="15412" xr3:uid="{7DB99E77-BE19-4EC0-B600-E69EFCAC557D}" name="Stĺpec15412" dataDxfId="1588"/>
    <tableColumn id="15413" xr3:uid="{D710BB09-3BD0-48FB-88CB-ABDD622AD16E}" name="Stĺpec15413" dataDxfId="1587"/>
    <tableColumn id="15414" xr3:uid="{34D90503-4560-49D7-A4F7-BDA2537DFB8B}" name="Stĺpec15414" dataDxfId="1586"/>
    <tableColumn id="15415" xr3:uid="{A7B2C46F-F134-4FE0-99CA-3788A4C2CCF0}" name="Stĺpec15415" dataDxfId="1585"/>
    <tableColumn id="15416" xr3:uid="{BDDDD78F-4A7C-4BDF-BF97-19117DA75CD1}" name="Stĺpec15416" dataDxfId="1584"/>
    <tableColumn id="15417" xr3:uid="{75133ECE-D617-430B-862C-1CE2A295C600}" name="Stĺpec15417" dataDxfId="1583"/>
    <tableColumn id="15418" xr3:uid="{CB0E961F-5F39-4475-A860-403044D7B965}" name="Stĺpec15418" dataDxfId="1582"/>
    <tableColumn id="15419" xr3:uid="{B4EA0507-5B1E-4D3E-BD1C-F2368A71758D}" name="Stĺpec15419" dataDxfId="1581"/>
    <tableColumn id="15420" xr3:uid="{C7DC19D9-BDD5-4C1A-BFAF-C1480802CF32}" name="Stĺpec15420" dataDxfId="1580"/>
    <tableColumn id="15421" xr3:uid="{6D53BA9D-FB49-4391-AE67-FAD29B3E7718}" name="Stĺpec15421" dataDxfId="1579"/>
    <tableColumn id="15422" xr3:uid="{70A1382E-F824-4F28-8C57-8CE90F9F9726}" name="Stĺpec15422" dataDxfId="1578"/>
    <tableColumn id="15423" xr3:uid="{FE48B56C-A973-4DA3-809D-7A96260E775C}" name="Stĺpec15423" dataDxfId="1577"/>
    <tableColumn id="15424" xr3:uid="{C5BE334B-FE89-4336-9192-EAB8313A1E8E}" name="Stĺpec15424" dataDxfId="1576"/>
    <tableColumn id="15425" xr3:uid="{42BC8E49-1886-45EB-B5F9-9B64A91A0D06}" name="Stĺpec15425" dataDxfId="1575"/>
    <tableColumn id="15426" xr3:uid="{8230F2E5-725A-4318-BC4E-693B2F3398F2}" name="Stĺpec15426" dataDxfId="1574"/>
    <tableColumn id="15427" xr3:uid="{F474503B-582B-4DDC-ACEC-38144D57976B}" name="Stĺpec15427" dataDxfId="1573"/>
    <tableColumn id="15428" xr3:uid="{7801526E-708D-46DC-BBAD-307D44078C60}" name="Stĺpec15428" dataDxfId="1572"/>
    <tableColumn id="15429" xr3:uid="{FE09101D-7566-492A-AE42-07E2C5ECBD49}" name="Stĺpec15429" dataDxfId="1571"/>
    <tableColumn id="15430" xr3:uid="{71D1E6EC-A635-4266-8509-DA09A76A679E}" name="Stĺpec15430" dataDxfId="1570"/>
    <tableColumn id="15431" xr3:uid="{3DE2F953-DFA2-4890-8763-055D2BDAF240}" name="Stĺpec15431" dataDxfId="1569"/>
    <tableColumn id="15432" xr3:uid="{768E3E9F-ADE7-4276-BDA4-FD2B41216A92}" name="Stĺpec15432" dataDxfId="1568"/>
    <tableColumn id="15433" xr3:uid="{20E6D0CD-B93E-471E-972D-E222CA51B001}" name="Stĺpec15433" dataDxfId="1567"/>
    <tableColumn id="15434" xr3:uid="{1664E7A4-0093-49EF-8AFB-7C533DBC1D5A}" name="Stĺpec15434" dataDxfId="1566"/>
    <tableColumn id="15435" xr3:uid="{0FD86A1A-185E-4721-B838-FAB12DEEA661}" name="Stĺpec15435" dataDxfId="1565"/>
    <tableColumn id="15436" xr3:uid="{427AB0F5-9764-4901-9882-5264B2680E22}" name="Stĺpec15436" dataDxfId="1564"/>
    <tableColumn id="15437" xr3:uid="{030962AF-005C-4B45-90B3-0ED2A5E71396}" name="Stĺpec15437" dataDxfId="1563"/>
    <tableColumn id="15438" xr3:uid="{347D1A27-8647-4301-81F6-E1C8BA87B253}" name="Stĺpec15438" dataDxfId="1562"/>
    <tableColumn id="15439" xr3:uid="{4EB9C61F-40F0-4FE9-8B6A-8BB93C960D17}" name="Stĺpec15439" dataDxfId="1561"/>
    <tableColumn id="15440" xr3:uid="{E263C63F-18D3-4E06-87E5-3D4124ECC716}" name="Stĺpec15440" dataDxfId="1560"/>
    <tableColumn id="15441" xr3:uid="{F4CCE274-B665-4374-B0AF-7C736FAE79F8}" name="Stĺpec15441" dataDxfId="1559"/>
    <tableColumn id="15442" xr3:uid="{5D429827-E044-4CB9-8F66-ED91DBFDDB78}" name="Stĺpec15442" dataDxfId="1558"/>
    <tableColumn id="15443" xr3:uid="{F571D550-F318-4099-8D37-1A4237B85C5D}" name="Stĺpec15443" dataDxfId="1557"/>
    <tableColumn id="15444" xr3:uid="{7E619964-E017-4EC3-B8F4-3F3C751CCA86}" name="Stĺpec15444" dataDxfId="1556"/>
    <tableColumn id="15445" xr3:uid="{3F271FA0-7C5E-4CCD-BB40-01A28C37A00A}" name="Stĺpec15445" dataDxfId="1555"/>
    <tableColumn id="15446" xr3:uid="{05A71527-B8DA-43B9-8FD9-4D3412144013}" name="Stĺpec15446" dataDxfId="1554"/>
    <tableColumn id="15447" xr3:uid="{7B1B85A7-99DE-44B0-812C-C134AA6044F9}" name="Stĺpec15447" dataDxfId="1553"/>
    <tableColumn id="15448" xr3:uid="{D993062A-C711-4F88-B034-273ECEFD4787}" name="Stĺpec15448" dataDxfId="1552"/>
    <tableColumn id="15449" xr3:uid="{127CD741-023B-4A78-A20A-C194213A300D}" name="Stĺpec15449" dataDxfId="1551"/>
    <tableColumn id="15450" xr3:uid="{F0A3D81F-2A83-472F-BC8B-0747CF2B4A22}" name="Stĺpec15450" dataDxfId="1550"/>
    <tableColumn id="15451" xr3:uid="{37F54F3E-95BC-4C16-9C77-BCE1AE8EF8B1}" name="Stĺpec15451" dataDxfId="1549"/>
    <tableColumn id="15452" xr3:uid="{2E7405C6-6EAF-491D-BD2D-695748FF6560}" name="Stĺpec15452" dataDxfId="1548"/>
    <tableColumn id="15453" xr3:uid="{B7844291-31E2-45DB-B8DC-160B53A7FC7A}" name="Stĺpec15453" dataDxfId="1547"/>
    <tableColumn id="15454" xr3:uid="{06F6BCB7-7406-4B55-B9A4-FDA643559F09}" name="Stĺpec15454" dataDxfId="1546"/>
    <tableColumn id="15455" xr3:uid="{918D3281-6989-4BE9-AEF3-2A6D2E285DFF}" name="Stĺpec15455" dataDxfId="1545"/>
    <tableColumn id="15456" xr3:uid="{47D8B751-410F-44A8-938B-44A397B4FBA5}" name="Stĺpec15456" dataDxfId="1544"/>
    <tableColumn id="15457" xr3:uid="{3FE793A6-F535-474F-917F-2D4D0AAAF582}" name="Stĺpec15457" dataDxfId="1543"/>
    <tableColumn id="15458" xr3:uid="{69B9B174-BF63-4FD8-AC47-A04474A951E9}" name="Stĺpec15458" dataDxfId="1542"/>
    <tableColumn id="15459" xr3:uid="{2571EFB4-9E6F-4E0F-8CCC-4B7378E894D4}" name="Stĺpec15459" dataDxfId="1541"/>
    <tableColumn id="15460" xr3:uid="{826B3B9B-782B-49AF-B23B-DB1DF9713325}" name="Stĺpec15460" dataDxfId="1540"/>
    <tableColumn id="15461" xr3:uid="{FD32635F-6BB1-4438-A68D-1EE19AF0228D}" name="Stĺpec15461" dataDxfId="1539"/>
    <tableColumn id="15462" xr3:uid="{BE6BF13D-3A4A-49EC-A913-8884F567FD30}" name="Stĺpec15462" dataDxfId="1538"/>
    <tableColumn id="15463" xr3:uid="{B27141C3-90B4-4448-A8C1-CFA6FD4F8108}" name="Stĺpec15463" dataDxfId="1537"/>
    <tableColumn id="15464" xr3:uid="{10169654-B2F3-429A-94AE-523BBC789666}" name="Stĺpec15464" dataDxfId="1536"/>
    <tableColumn id="15465" xr3:uid="{C8E3B21F-8523-48DF-9A47-91CDFF96C07E}" name="Stĺpec15465" dataDxfId="1535"/>
    <tableColumn id="15466" xr3:uid="{603672EC-5F40-4A75-B9BF-D0B4A9FE83CB}" name="Stĺpec15466" dataDxfId="1534"/>
    <tableColumn id="15467" xr3:uid="{4BEE78D5-F800-4189-9F46-4900F26BAC10}" name="Stĺpec15467" dataDxfId="1533"/>
    <tableColumn id="15468" xr3:uid="{075BD2B6-0607-4DD9-9B38-71319C99B746}" name="Stĺpec15468" dataDxfId="1532"/>
    <tableColumn id="15469" xr3:uid="{05717FF7-1633-45A2-BE06-CF4129F057DD}" name="Stĺpec15469" dataDxfId="1531"/>
    <tableColumn id="15470" xr3:uid="{CE2CD76A-00F9-4286-8A88-ACCA4105B97C}" name="Stĺpec15470" dataDxfId="1530"/>
    <tableColumn id="15471" xr3:uid="{E882AEBB-5E81-4D7A-AF3D-FD93578AFFA5}" name="Stĺpec15471" dataDxfId="1529"/>
    <tableColumn id="15472" xr3:uid="{BDD3BD87-DCED-438A-B31F-A20FFCA7AAF3}" name="Stĺpec15472" dataDxfId="1528"/>
    <tableColumn id="15473" xr3:uid="{156B1F91-316F-40FF-BEA3-0256ED84B7EE}" name="Stĺpec15473" dataDxfId="1527"/>
    <tableColumn id="15474" xr3:uid="{C871834E-3A30-4CEF-95E0-E48E46FDB585}" name="Stĺpec15474" dataDxfId="1526"/>
    <tableColumn id="15475" xr3:uid="{42B8B46B-4511-4EF4-ADEE-C60F78FDC78B}" name="Stĺpec15475" dataDxfId="1525"/>
    <tableColumn id="15476" xr3:uid="{51DD1542-7C4F-4739-B641-33A99CDE7775}" name="Stĺpec15476" dataDxfId="1524"/>
    <tableColumn id="15477" xr3:uid="{0FCACA20-B727-42E5-A14E-65F17D191936}" name="Stĺpec15477" dataDxfId="1523"/>
    <tableColumn id="15478" xr3:uid="{637E5924-F03C-4771-A46A-83AEABFAB6CB}" name="Stĺpec15478" dataDxfId="1522"/>
    <tableColumn id="15479" xr3:uid="{67DAC26F-B5B4-443D-B721-B97CA471D313}" name="Stĺpec15479" dataDxfId="1521"/>
    <tableColumn id="15480" xr3:uid="{CE115C15-2969-44BF-88A8-ECE1EB3404B4}" name="Stĺpec15480" dataDxfId="1520"/>
    <tableColumn id="15481" xr3:uid="{00974654-2F53-4143-A3D6-2A5F5570E2C6}" name="Stĺpec15481" dataDxfId="1519"/>
    <tableColumn id="15482" xr3:uid="{0A5E187F-A5A5-44E8-B299-805BDA5DD84F}" name="Stĺpec15482" dataDxfId="1518"/>
    <tableColumn id="15483" xr3:uid="{A222DA7A-027B-4C5B-B764-C197776F9558}" name="Stĺpec15483" dataDxfId="1517"/>
    <tableColumn id="15484" xr3:uid="{BBDB899E-0EE1-4137-AFBC-627D3D25D650}" name="Stĺpec15484" dataDxfId="1516"/>
    <tableColumn id="15485" xr3:uid="{D9B04636-789D-42D2-AD34-4F7286A7711F}" name="Stĺpec15485" dataDxfId="1515"/>
    <tableColumn id="15486" xr3:uid="{2C077E72-FA0F-4A74-896A-02960A8F6178}" name="Stĺpec15486" dataDxfId="1514"/>
    <tableColumn id="15487" xr3:uid="{368291C0-53A6-4EDC-9A8E-B9B2873BE380}" name="Stĺpec15487" dataDxfId="1513"/>
    <tableColumn id="15488" xr3:uid="{F27E553E-7F9F-4B7E-8AB6-9D356E48B419}" name="Stĺpec15488" dataDxfId="1512"/>
    <tableColumn id="15489" xr3:uid="{1D9602F9-5DD4-4653-881B-527E451A941A}" name="Stĺpec15489" dataDxfId="1511"/>
    <tableColumn id="15490" xr3:uid="{B0D8FA7F-78C2-4378-8C4B-84B60346DA9A}" name="Stĺpec15490" dataDxfId="1510"/>
    <tableColumn id="15491" xr3:uid="{B4DEA84E-6A96-456C-9C78-76D99ECE055A}" name="Stĺpec15491" dataDxfId="1509"/>
    <tableColumn id="15492" xr3:uid="{3C857D60-A461-4EE4-9A5F-A128B1C6ACFA}" name="Stĺpec15492" dataDxfId="1508"/>
    <tableColumn id="15493" xr3:uid="{DFAB4AC2-7572-43B7-A105-33D374C3081F}" name="Stĺpec15493" dataDxfId="1507"/>
    <tableColumn id="15494" xr3:uid="{5BF1762B-CE03-41F0-A4A4-819325C168AB}" name="Stĺpec15494" dataDxfId="1506"/>
    <tableColumn id="15495" xr3:uid="{617F9795-EDC8-4EF2-90EA-6F2A66075B74}" name="Stĺpec15495" dataDxfId="1505"/>
    <tableColumn id="15496" xr3:uid="{7C48BDCB-0C27-4332-A96B-BB86A5E6EAA9}" name="Stĺpec15496" dataDxfId="1504"/>
    <tableColumn id="15497" xr3:uid="{8C90AAD1-3A41-46D1-9B23-5A6E1D51747D}" name="Stĺpec15497" dataDxfId="1503"/>
    <tableColumn id="15498" xr3:uid="{6FF8380F-9E23-4DD2-AC35-44E9E9538B58}" name="Stĺpec15498" dataDxfId="1502"/>
    <tableColumn id="15499" xr3:uid="{DE727D5E-9F92-42CE-84C5-95FE2864D169}" name="Stĺpec15499" dataDxfId="1501"/>
    <tableColumn id="15500" xr3:uid="{17D55B90-7C7F-4AF5-9943-F145928883D0}" name="Stĺpec15500" dataDxfId="1500"/>
    <tableColumn id="15501" xr3:uid="{EE80A34E-521F-47A5-B9AC-AAF4B7BDEAC7}" name="Stĺpec15501" dataDxfId="1499"/>
    <tableColumn id="15502" xr3:uid="{3BA5A100-E7EA-43AB-AC6A-322BFA529947}" name="Stĺpec15502" dataDxfId="1498"/>
    <tableColumn id="15503" xr3:uid="{B4F6963B-FB26-43ED-89C2-69E0D87A0FBF}" name="Stĺpec15503" dataDxfId="1497"/>
    <tableColumn id="15504" xr3:uid="{501D6288-6C27-4F8B-AF7F-DBBA796BECD8}" name="Stĺpec15504" dataDxfId="1496"/>
    <tableColumn id="15505" xr3:uid="{722F8E16-FAF1-4A12-A837-0AE13367CCB6}" name="Stĺpec15505" dataDxfId="1495"/>
    <tableColumn id="15506" xr3:uid="{4FD1A73A-9EF8-4A3D-A43D-C6FB7FFA64DC}" name="Stĺpec15506" dataDxfId="1494"/>
    <tableColumn id="15507" xr3:uid="{F42F4AA6-9551-491C-AADC-A4558CAE52E8}" name="Stĺpec15507" dataDxfId="1493"/>
    <tableColumn id="15508" xr3:uid="{79EC73CE-6691-4937-B262-0D9BFD7226BF}" name="Stĺpec15508" dataDxfId="1492"/>
    <tableColumn id="15509" xr3:uid="{346584D1-7A24-48CA-BB7A-1B252BC6A1B2}" name="Stĺpec15509" dataDxfId="1491"/>
    <tableColumn id="15510" xr3:uid="{97FC261F-E0AE-4D1C-AD45-27DABFD67B40}" name="Stĺpec15510" dataDxfId="1490"/>
    <tableColumn id="15511" xr3:uid="{966A416C-33E0-406F-A188-5B330BAE58AD}" name="Stĺpec15511" dataDxfId="1489"/>
    <tableColumn id="15512" xr3:uid="{5A24CCF9-FC53-4018-8BDB-C633DFA15098}" name="Stĺpec15512" dataDxfId="1488"/>
    <tableColumn id="15513" xr3:uid="{023645AB-B20F-478A-AF83-BFC04C32B4B7}" name="Stĺpec15513" dataDxfId="1487"/>
    <tableColumn id="15514" xr3:uid="{707C95A5-B561-47E3-9F18-E2835F0D4631}" name="Stĺpec15514" dataDxfId="1486"/>
    <tableColumn id="15515" xr3:uid="{55428A7B-1B18-49BF-93A9-A3629085CAB3}" name="Stĺpec15515" dataDxfId="1485"/>
    <tableColumn id="15516" xr3:uid="{865662B4-0D35-4515-A836-70B56A989DD9}" name="Stĺpec15516" dataDxfId="1484"/>
    <tableColumn id="15517" xr3:uid="{0B82340C-8C0E-4222-AF94-31FAE29ADE7C}" name="Stĺpec15517" dataDxfId="1483"/>
    <tableColumn id="15518" xr3:uid="{671FA161-696B-4F3D-828E-E1451D8B7C82}" name="Stĺpec15518" dataDxfId="1482"/>
    <tableColumn id="15519" xr3:uid="{05E6CE40-3615-43BF-9FE7-08990D37D696}" name="Stĺpec15519" dataDxfId="1481"/>
    <tableColumn id="15520" xr3:uid="{702029E4-4E75-47AD-A83A-19836EB4E013}" name="Stĺpec15520" dataDxfId="1480"/>
    <tableColumn id="15521" xr3:uid="{B0A95345-74BC-4532-8C44-2B66F83AB062}" name="Stĺpec15521" dataDxfId="1479"/>
    <tableColumn id="15522" xr3:uid="{BE92DACA-541E-41A9-9E52-9767D67D6A59}" name="Stĺpec15522" dataDxfId="1478"/>
    <tableColumn id="15523" xr3:uid="{89AC8508-9ABD-4480-8494-A7292FE3517D}" name="Stĺpec15523" dataDxfId="1477"/>
    <tableColumn id="15524" xr3:uid="{BFCD3ACB-37BF-4B04-A2A4-2B65C4192A8C}" name="Stĺpec15524" dataDxfId="1476"/>
    <tableColumn id="15525" xr3:uid="{223B6FDF-1849-464C-897A-045E899D1306}" name="Stĺpec15525" dataDxfId="1475"/>
    <tableColumn id="15526" xr3:uid="{51D365CB-C89E-4331-94B5-B526C8E4CDFE}" name="Stĺpec15526" dataDxfId="1474"/>
    <tableColumn id="15527" xr3:uid="{9B38A94A-0F4E-4C74-B3C2-706F6349355C}" name="Stĺpec15527" dataDxfId="1473"/>
    <tableColumn id="15528" xr3:uid="{FB131E08-C189-472B-9DEA-F89756235F13}" name="Stĺpec15528" dataDxfId="1472"/>
    <tableColumn id="15529" xr3:uid="{4C687118-A260-4500-9AA4-4C3ED0233C00}" name="Stĺpec15529" dataDxfId="1471"/>
    <tableColumn id="15530" xr3:uid="{89B5B379-115F-4B49-862E-905F1C51553B}" name="Stĺpec15530" dataDxfId="1470"/>
    <tableColumn id="15531" xr3:uid="{BD18795D-DFA7-42A5-88AF-772B6089D714}" name="Stĺpec15531" dataDxfId="1469"/>
    <tableColumn id="15532" xr3:uid="{A3C8D912-3D7E-4D6B-A5CC-11B0FE95B4BF}" name="Stĺpec15532" dataDxfId="1468"/>
    <tableColumn id="15533" xr3:uid="{7F057D39-A9CB-415C-8B2E-5B187FFFDF16}" name="Stĺpec15533" dataDxfId="1467"/>
    <tableColumn id="15534" xr3:uid="{7AA56AB1-26BB-461F-A05F-5868C8B78AC1}" name="Stĺpec15534" dataDxfId="1466"/>
    <tableColumn id="15535" xr3:uid="{975C9E65-2B43-4637-B428-88AD4964C4DF}" name="Stĺpec15535" dataDxfId="1465"/>
    <tableColumn id="15536" xr3:uid="{0C1D3177-304D-4ABD-A858-B3F02618BA0D}" name="Stĺpec15536" dataDxfId="1464"/>
    <tableColumn id="15537" xr3:uid="{6E656AFF-835B-4BA4-8089-CFB193C64E9C}" name="Stĺpec15537" dataDxfId="1463"/>
    <tableColumn id="15538" xr3:uid="{F4F3AEA1-D14F-4F5B-9A1F-77CFF2B5EA8C}" name="Stĺpec15538" dataDxfId="1462"/>
    <tableColumn id="15539" xr3:uid="{EDA384B0-3186-4925-A07C-D435956CE162}" name="Stĺpec15539" dataDxfId="1461"/>
    <tableColumn id="15540" xr3:uid="{781B2531-68CD-44DF-B447-EDD6068A773B}" name="Stĺpec15540" dataDxfId="1460"/>
    <tableColumn id="15541" xr3:uid="{105E7942-5ECB-4A23-BE48-4E30A43635EB}" name="Stĺpec15541" dataDxfId="1459"/>
    <tableColumn id="15542" xr3:uid="{9F128900-C768-4571-B18D-409BFE9AB6DD}" name="Stĺpec15542" dataDxfId="1458"/>
    <tableColumn id="15543" xr3:uid="{2F73CEB4-1410-4943-BB7C-6A0492E0A9AB}" name="Stĺpec15543" dataDxfId="1457"/>
    <tableColumn id="15544" xr3:uid="{AB7607C3-B32A-4C66-BE97-1306F7CA5E97}" name="Stĺpec15544" dataDxfId="1456"/>
    <tableColumn id="15545" xr3:uid="{6EE65AB9-8292-4DC0-9443-667830DBEA11}" name="Stĺpec15545" dataDxfId="1455"/>
    <tableColumn id="15546" xr3:uid="{19565967-6270-40D9-A240-A5C0E4DA9187}" name="Stĺpec15546" dataDxfId="1454"/>
    <tableColumn id="15547" xr3:uid="{FC333B52-EB7F-49AC-9F75-D9582FE4C096}" name="Stĺpec15547" dataDxfId="1453"/>
    <tableColumn id="15548" xr3:uid="{20352253-FE5A-47C2-B547-F3ADB113559A}" name="Stĺpec15548" dataDxfId="1452"/>
    <tableColumn id="15549" xr3:uid="{B858607D-8415-4D82-A946-C4F04D6CE8FA}" name="Stĺpec15549" dataDxfId="1451"/>
    <tableColumn id="15550" xr3:uid="{3A6CADF6-0EBD-42C5-976B-3111F8174EAB}" name="Stĺpec15550" dataDxfId="1450"/>
    <tableColumn id="15551" xr3:uid="{F6974DA5-E71B-4622-B329-5AC1A8AA4464}" name="Stĺpec15551" dataDxfId="1449"/>
    <tableColumn id="15552" xr3:uid="{BF6031D0-41BA-47B4-93EA-7BF9D5705991}" name="Stĺpec15552" dataDxfId="1448"/>
    <tableColumn id="15553" xr3:uid="{B5F88A8C-2D53-4A8D-A5CC-A330326F2760}" name="Stĺpec15553" dataDxfId="1447"/>
    <tableColumn id="15554" xr3:uid="{CD3B04F3-F18A-41B6-B293-58882F614A31}" name="Stĺpec15554" dataDxfId="1446"/>
    <tableColumn id="15555" xr3:uid="{3556469A-B81B-4357-B914-F5F96C24F221}" name="Stĺpec15555" dataDxfId="1445"/>
    <tableColumn id="15556" xr3:uid="{50998EEF-B4C1-4046-B576-B8E4209BC1FB}" name="Stĺpec15556" dataDxfId="1444"/>
    <tableColumn id="15557" xr3:uid="{1CEE095E-6CC9-40EC-AA4A-B0A7FC201B15}" name="Stĺpec15557" dataDxfId="1443"/>
    <tableColumn id="15558" xr3:uid="{1D2130A0-16F9-4B03-B86C-72C323187ADE}" name="Stĺpec15558" dataDxfId="1442"/>
    <tableColumn id="15559" xr3:uid="{50808FA7-12CE-45E2-AFF6-A6104D0D8482}" name="Stĺpec15559" dataDxfId="1441"/>
    <tableColumn id="15560" xr3:uid="{57B8C864-260A-4EF0-AC88-B86C52CE79DA}" name="Stĺpec15560" dataDxfId="1440"/>
    <tableColumn id="15561" xr3:uid="{DC44D366-396C-4AFA-A48D-B83D0CE54E92}" name="Stĺpec15561" dataDxfId="1439"/>
    <tableColumn id="15562" xr3:uid="{206433D6-18F8-47C6-8296-1CC1B03FC079}" name="Stĺpec15562" dataDxfId="1438"/>
    <tableColumn id="15563" xr3:uid="{77C1A331-0A48-4E45-B3B2-D0E13CB2D54F}" name="Stĺpec15563" dataDxfId="1437"/>
    <tableColumn id="15564" xr3:uid="{D79A8838-1725-4B23-B8B1-58EC136D389C}" name="Stĺpec15564" dataDxfId="1436"/>
    <tableColumn id="15565" xr3:uid="{96E30539-6FFD-4633-96F7-3A648E6D5917}" name="Stĺpec15565" dataDxfId="1435"/>
    <tableColumn id="15566" xr3:uid="{D9C9A79E-4A9E-4A19-B4E4-DFCB29636D47}" name="Stĺpec15566" dataDxfId="1434"/>
    <tableColumn id="15567" xr3:uid="{D0B249F1-3975-4ADA-9F7D-07DEBFA86207}" name="Stĺpec15567" dataDxfId="1433"/>
    <tableColumn id="15568" xr3:uid="{927D9F5F-A8E4-4C0C-AEFB-849D752DB002}" name="Stĺpec15568" dataDxfId="1432"/>
    <tableColumn id="15569" xr3:uid="{B1AA5664-6769-4B66-81A7-20A6B957CFA7}" name="Stĺpec15569" dataDxfId="1431"/>
    <tableColumn id="15570" xr3:uid="{915D30DD-AD39-40CE-9E72-4EE7943C6A77}" name="Stĺpec15570" dataDxfId="1430"/>
    <tableColumn id="15571" xr3:uid="{01B69F22-83EF-4647-8DBC-6F2B8550A61C}" name="Stĺpec15571" dataDxfId="1429"/>
    <tableColumn id="15572" xr3:uid="{BFFDA88C-D761-4F0C-8116-7BBE27024C7E}" name="Stĺpec15572" dataDxfId="1428"/>
    <tableColumn id="15573" xr3:uid="{70A8E28D-9FED-4A39-A3FE-878595369CA6}" name="Stĺpec15573" dataDxfId="1427"/>
    <tableColumn id="15574" xr3:uid="{3EDAD0A6-9E97-4DD6-8F9F-EF1E12D4EA04}" name="Stĺpec15574" dataDxfId="1426"/>
    <tableColumn id="15575" xr3:uid="{15C2FFEB-0CD4-4982-B401-DA06674C07D4}" name="Stĺpec15575" dataDxfId="1425"/>
    <tableColumn id="15576" xr3:uid="{B53D0D1D-5BCB-43E1-AF35-DFD62F060AB5}" name="Stĺpec15576" dataDxfId="1424"/>
    <tableColumn id="15577" xr3:uid="{186E5B16-FAB1-4464-AFF8-0E0A08585227}" name="Stĺpec15577" dataDxfId="1423"/>
    <tableColumn id="15578" xr3:uid="{204811F5-B79C-461E-B052-AFD8E03BE1F0}" name="Stĺpec15578" dataDxfId="1422"/>
    <tableColumn id="15579" xr3:uid="{DC4D14B2-57C6-4022-8187-40B17BF9BBFA}" name="Stĺpec15579" dataDxfId="1421"/>
    <tableColumn id="15580" xr3:uid="{E9E7007D-F4AB-4A61-862C-47F4F772CAB7}" name="Stĺpec15580" dataDxfId="1420"/>
    <tableColumn id="15581" xr3:uid="{48C2D0E1-EFAB-4155-98B7-DF49DBFEB1D6}" name="Stĺpec15581" dataDxfId="1419"/>
    <tableColumn id="15582" xr3:uid="{BA96AE98-8CFA-42F2-A104-51365284A974}" name="Stĺpec15582" dataDxfId="1418"/>
    <tableColumn id="15583" xr3:uid="{943663C3-E161-4C15-A94E-A3220D7CC70F}" name="Stĺpec15583" dataDxfId="1417"/>
    <tableColumn id="15584" xr3:uid="{5A5F1DD0-C71E-415B-9A46-FB31E0ACE73D}" name="Stĺpec15584" dataDxfId="1416"/>
    <tableColumn id="15585" xr3:uid="{4F606E02-FB45-49F3-B5EE-611E6F8CCA02}" name="Stĺpec15585" dataDxfId="1415"/>
    <tableColumn id="15586" xr3:uid="{F1749075-9DC7-4F25-8C69-95BCF92FA0C2}" name="Stĺpec15586" dataDxfId="1414"/>
    <tableColumn id="15587" xr3:uid="{9B51CF2E-DD70-4002-86BA-2432735CC692}" name="Stĺpec15587" dataDxfId="1413"/>
    <tableColumn id="15588" xr3:uid="{A4F1763B-DEE5-4594-947C-47A599CDAAB6}" name="Stĺpec15588" dataDxfId="1412"/>
    <tableColumn id="15589" xr3:uid="{B9580896-F984-431F-8C98-91E7B73BE6F3}" name="Stĺpec15589" dataDxfId="1411"/>
    <tableColumn id="15590" xr3:uid="{8FAC0ACE-9CE3-47A4-8E26-CDD12E35AA53}" name="Stĺpec15590" dataDxfId="1410"/>
    <tableColumn id="15591" xr3:uid="{A127D737-0E27-4802-A0D7-940BEE8EF1F2}" name="Stĺpec15591" dataDxfId="1409"/>
    <tableColumn id="15592" xr3:uid="{6CFBDEE4-9198-4E7A-A90F-977DE31B32E8}" name="Stĺpec15592" dataDxfId="1408"/>
    <tableColumn id="15593" xr3:uid="{2D3E97E7-C79C-4F00-9F44-165F3DA58474}" name="Stĺpec15593" dataDxfId="1407"/>
    <tableColumn id="15594" xr3:uid="{747B2E50-0CCA-4242-ADCC-194F1BED00D8}" name="Stĺpec15594" dataDxfId="1406"/>
    <tableColumn id="15595" xr3:uid="{C0C1111A-A8AC-4CA1-983D-09BB3C810B26}" name="Stĺpec15595" dataDxfId="1405"/>
    <tableColumn id="15596" xr3:uid="{99476090-FDDD-40EB-BF98-97C2AEA267C0}" name="Stĺpec15596" dataDxfId="1404"/>
    <tableColumn id="15597" xr3:uid="{57A72C83-CF99-47D8-9474-6A278AB9E9C0}" name="Stĺpec15597" dataDxfId="1403"/>
    <tableColumn id="15598" xr3:uid="{DF04E2C4-FADD-4AB1-A3E2-BF78811FC084}" name="Stĺpec15598" dataDxfId="1402"/>
    <tableColumn id="15599" xr3:uid="{8A9FDC20-2C74-4317-959C-6FB8E452CB51}" name="Stĺpec15599" dataDxfId="1401"/>
    <tableColumn id="15600" xr3:uid="{3B267B34-FF20-4D96-B7ED-13B87B12291D}" name="Stĺpec15600" dataDxfId="1400"/>
    <tableColumn id="15601" xr3:uid="{65F0024C-3B4A-4AB4-AF5F-370AEABFC62E}" name="Stĺpec15601" dataDxfId="1399"/>
    <tableColumn id="15602" xr3:uid="{4EDEF58A-D234-4780-B6B7-80C4EDF92940}" name="Stĺpec15602" dataDxfId="1398"/>
    <tableColumn id="15603" xr3:uid="{41D79613-0EFB-4F94-BA09-6555C8F92E21}" name="Stĺpec15603" dataDxfId="1397"/>
    <tableColumn id="15604" xr3:uid="{B5A2D721-386E-49FF-BAE6-35515800AAD8}" name="Stĺpec15604" dataDxfId="1396"/>
    <tableColumn id="15605" xr3:uid="{ACF6A040-C211-4621-AE8C-D49AAB32BB9A}" name="Stĺpec15605" dataDxfId="1395"/>
    <tableColumn id="15606" xr3:uid="{D6DEDB63-E952-4537-8ED9-D54679AB7D29}" name="Stĺpec15606" dataDxfId="1394"/>
    <tableColumn id="15607" xr3:uid="{808CECD2-44FC-4DA7-B57D-188444028DEA}" name="Stĺpec15607" dataDxfId="1393"/>
    <tableColumn id="15608" xr3:uid="{C3263E41-91BF-48D9-8788-BF71E35CF83E}" name="Stĺpec15608" dataDxfId="1392"/>
    <tableColumn id="15609" xr3:uid="{CBC30F41-D02A-4AD6-A456-FE7B2FCAED78}" name="Stĺpec15609" dataDxfId="1391"/>
    <tableColumn id="15610" xr3:uid="{A89A031C-811F-4577-BC02-C19F746DAAC4}" name="Stĺpec15610" dataDxfId="1390"/>
    <tableColumn id="15611" xr3:uid="{D4742B25-5171-4151-8715-E583B52F42EF}" name="Stĺpec15611" dataDxfId="1389"/>
    <tableColumn id="15612" xr3:uid="{B68AB680-EC76-4AD3-850A-73350E3B9FF5}" name="Stĺpec15612" dataDxfId="1388"/>
    <tableColumn id="15613" xr3:uid="{633633F2-3BBF-48FE-9BCC-C1E91E460028}" name="Stĺpec15613" dataDxfId="1387"/>
    <tableColumn id="15614" xr3:uid="{3A97187E-D017-4530-BEBE-A806ECA86921}" name="Stĺpec15614" dataDxfId="1386"/>
    <tableColumn id="15615" xr3:uid="{6F827055-2BE8-49F0-B2E7-C0A21E857D9C}" name="Stĺpec15615" dataDxfId="1385"/>
    <tableColumn id="15616" xr3:uid="{F6EA4BE1-79AC-48E9-88FA-A3A49C96C7EB}" name="Stĺpec15616" dataDxfId="1384"/>
    <tableColumn id="15617" xr3:uid="{97AB551A-123C-4E6A-9C41-CE28A6F6FEE1}" name="Stĺpec15617" dataDxfId="1383"/>
    <tableColumn id="15618" xr3:uid="{AEF6E706-42E9-4EEC-AA62-DA38D1F06C7C}" name="Stĺpec15618" dataDxfId="1382"/>
    <tableColumn id="15619" xr3:uid="{0A9D839B-3364-48DD-BF66-1D3ED8D31D5D}" name="Stĺpec15619" dataDxfId="1381"/>
    <tableColumn id="15620" xr3:uid="{C23251CB-A207-4F89-AF2D-520A2BEADB7A}" name="Stĺpec15620" dataDxfId="1380"/>
    <tableColumn id="15621" xr3:uid="{ACAD94AD-0CD5-4937-9B3C-58657794936A}" name="Stĺpec15621" dataDxfId="1379"/>
    <tableColumn id="15622" xr3:uid="{DDB364BB-A097-492C-95A8-722C5073C826}" name="Stĺpec15622" dataDxfId="1378"/>
    <tableColumn id="15623" xr3:uid="{88D4E8BD-F51F-4AA9-A3A2-173D156FD794}" name="Stĺpec15623" dataDxfId="1377"/>
    <tableColumn id="15624" xr3:uid="{DC22C740-F1A2-43B5-AEB1-2CCAD16FD610}" name="Stĺpec15624" dataDxfId="1376"/>
    <tableColumn id="15625" xr3:uid="{0BF457CD-7B36-4A1C-A7A4-8E8573559FD5}" name="Stĺpec15625" dataDxfId="1375"/>
    <tableColumn id="15626" xr3:uid="{A3B3E90D-B11D-4BEA-A6D0-537D8FA2DFC7}" name="Stĺpec15626" dataDxfId="1374"/>
    <tableColumn id="15627" xr3:uid="{6FB8BAF8-CD58-4068-BFA1-11BD19494773}" name="Stĺpec15627" dataDxfId="1373"/>
    <tableColumn id="15628" xr3:uid="{4844EF9D-FAD4-4C28-A89C-CDFBFE01D131}" name="Stĺpec15628" dataDxfId="1372"/>
    <tableColumn id="15629" xr3:uid="{79A7AFD6-3A1E-4099-92E2-AEB6F10ABA03}" name="Stĺpec15629" dataDxfId="1371"/>
    <tableColumn id="15630" xr3:uid="{066233AF-7207-42B5-A0E0-FC855E1ACBFE}" name="Stĺpec15630" dataDxfId="1370"/>
    <tableColumn id="15631" xr3:uid="{CF54C77D-7926-4522-B14B-5B7B0EF60D2E}" name="Stĺpec15631" dataDxfId="1369"/>
    <tableColumn id="15632" xr3:uid="{1F03DEE4-39CD-4E2C-9AE8-635A4753B674}" name="Stĺpec15632" dataDxfId="1368"/>
    <tableColumn id="15633" xr3:uid="{DDCB9132-0E29-46E8-91D6-246F460A6C64}" name="Stĺpec15633" dataDxfId="1367"/>
    <tableColumn id="15634" xr3:uid="{FBFE2F56-65F0-4692-8BDA-1910E66FEBF9}" name="Stĺpec15634" dataDxfId="1366"/>
    <tableColumn id="15635" xr3:uid="{268107DA-E8E5-4BC0-92DC-20AF0B76E8FB}" name="Stĺpec15635" dataDxfId="1365"/>
    <tableColumn id="15636" xr3:uid="{E129C591-8283-4080-BF23-BB553E83867A}" name="Stĺpec15636" dataDxfId="1364"/>
    <tableColumn id="15637" xr3:uid="{A0864510-391E-4C02-A472-CD6E521F1066}" name="Stĺpec15637" dataDxfId="1363"/>
    <tableColumn id="15638" xr3:uid="{B106B74F-B5BF-4084-B68E-FC6453B11960}" name="Stĺpec15638" dataDxfId="1362"/>
    <tableColumn id="15639" xr3:uid="{36C7C918-0E04-41DA-8F06-AE1FA94A4C20}" name="Stĺpec15639" dataDxfId="1361"/>
    <tableColumn id="15640" xr3:uid="{18E193C2-533C-49F4-B0FA-3EFD2490C887}" name="Stĺpec15640" dataDxfId="1360"/>
    <tableColumn id="15641" xr3:uid="{A77B374E-9488-4213-987C-694DB5215B96}" name="Stĺpec15641" dataDxfId="1359"/>
    <tableColumn id="15642" xr3:uid="{961C23F6-52E5-4E65-B1E3-5B81F71C8B3A}" name="Stĺpec15642" dataDxfId="1358"/>
    <tableColumn id="15643" xr3:uid="{27E1FFCC-1E40-41C1-B11A-00FB92E29911}" name="Stĺpec15643" dataDxfId="1357"/>
    <tableColumn id="15644" xr3:uid="{2DBC3110-B6E6-45A9-B6C4-A1C5A35BC2A0}" name="Stĺpec15644" dataDxfId="1356"/>
    <tableColumn id="15645" xr3:uid="{DE4445CB-C496-4F4B-ABFF-AD6EBAC7AC63}" name="Stĺpec15645" dataDxfId="1355"/>
    <tableColumn id="15646" xr3:uid="{1FEA9D4B-05AD-4160-9680-55B038A7BEC2}" name="Stĺpec15646" dataDxfId="1354"/>
    <tableColumn id="15647" xr3:uid="{8A37F5E8-2F0E-4CA1-A351-29096C6BC59E}" name="Stĺpec15647" dataDxfId="1353"/>
    <tableColumn id="15648" xr3:uid="{6B32B369-0209-4C6E-BE6B-A172E30988AE}" name="Stĺpec15648" dataDxfId="1352"/>
    <tableColumn id="15649" xr3:uid="{B0BB2F01-91AB-41BD-8632-2736F8BFB824}" name="Stĺpec15649" dataDxfId="1351"/>
    <tableColumn id="15650" xr3:uid="{12226D64-F8B5-4565-9038-44EA3F5261E2}" name="Stĺpec15650" dataDxfId="1350"/>
    <tableColumn id="15651" xr3:uid="{28DC7D10-5FA2-4C51-814C-9378DDD1264A}" name="Stĺpec15651" dataDxfId="1349"/>
    <tableColumn id="15652" xr3:uid="{053458CF-18A8-41F7-AA68-497666425F1C}" name="Stĺpec15652" dataDxfId="1348"/>
    <tableColumn id="15653" xr3:uid="{A1876DC9-0C47-4121-B4CC-1A0DD5642124}" name="Stĺpec15653" dataDxfId="1347"/>
    <tableColumn id="15654" xr3:uid="{D48F7820-BC2D-4F37-86F9-BA9C1587E6E3}" name="Stĺpec15654" dataDxfId="1346"/>
    <tableColumn id="15655" xr3:uid="{9FDE41D3-AC89-45FF-BA03-B1D5278E81F2}" name="Stĺpec15655" dataDxfId="1345"/>
    <tableColumn id="15656" xr3:uid="{5C425EDD-8FD9-4199-8174-5B6DBCC094F1}" name="Stĺpec15656" dataDxfId="1344"/>
    <tableColumn id="15657" xr3:uid="{BD4102AF-8F01-4578-BE5C-E759C06E66E3}" name="Stĺpec15657" dataDxfId="1343"/>
    <tableColumn id="15658" xr3:uid="{92A64A42-7287-40DF-9AA4-FC4A1A1725D6}" name="Stĺpec15658" dataDxfId="1342"/>
    <tableColumn id="15659" xr3:uid="{96A4CBB5-011F-4B44-97F3-00C2EB543D56}" name="Stĺpec15659" dataDxfId="1341"/>
    <tableColumn id="15660" xr3:uid="{CFC0846B-807D-4BEE-B3C5-2322D5078849}" name="Stĺpec15660" dataDxfId="1340"/>
    <tableColumn id="15661" xr3:uid="{EC2E8BB2-77F4-46FF-87E8-B909BB4AE54E}" name="Stĺpec15661" dataDxfId="1339"/>
    <tableColumn id="15662" xr3:uid="{6F52F1B4-0CF3-430B-AC96-AE852F181E2A}" name="Stĺpec15662" dataDxfId="1338"/>
    <tableColumn id="15663" xr3:uid="{A09119A7-4DDD-49D6-BBB6-10EA48D5019D}" name="Stĺpec15663" dataDxfId="1337"/>
    <tableColumn id="15664" xr3:uid="{2710C545-6699-4B96-8D1F-914652D6559A}" name="Stĺpec15664" dataDxfId="1336"/>
    <tableColumn id="15665" xr3:uid="{934201CC-D24F-436D-B712-51D92ABC8D70}" name="Stĺpec15665" dataDxfId="1335"/>
    <tableColumn id="15666" xr3:uid="{15143363-7958-4008-88D0-358F62F76071}" name="Stĺpec15666" dataDxfId="1334"/>
    <tableColumn id="15667" xr3:uid="{EA195A5A-C438-4148-8706-BCB783D21D3F}" name="Stĺpec15667" dataDxfId="1333"/>
    <tableColumn id="15668" xr3:uid="{3C8B0EA7-4AB8-4B58-A118-5A42E9B80212}" name="Stĺpec15668" dataDxfId="1332"/>
    <tableColumn id="15669" xr3:uid="{ACC261E4-C930-45ED-8208-8D67E4720261}" name="Stĺpec15669" dataDxfId="1331"/>
    <tableColumn id="15670" xr3:uid="{05E18427-10D5-4A24-B5DF-43A3B3B03422}" name="Stĺpec15670" dataDxfId="1330"/>
    <tableColumn id="15671" xr3:uid="{8F8A187C-8220-4987-AC1A-71F5FE2915DF}" name="Stĺpec15671" dataDxfId="1329"/>
    <tableColumn id="15672" xr3:uid="{B45E8C53-93D6-40A0-94E9-97ECD936A74C}" name="Stĺpec15672" dataDxfId="1328"/>
    <tableColumn id="15673" xr3:uid="{BA7B8125-5117-4797-87B5-9278333179C6}" name="Stĺpec15673" dataDxfId="1327"/>
    <tableColumn id="15674" xr3:uid="{F45C37DE-D19D-4634-AAD7-F6ACACCD53DE}" name="Stĺpec15674" dataDxfId="1326"/>
    <tableColumn id="15675" xr3:uid="{C54EE123-3272-4FE5-8BE2-4B7AD5D26F34}" name="Stĺpec15675" dataDxfId="1325"/>
    <tableColumn id="15676" xr3:uid="{C7E32A0A-5F1E-4C20-832B-7F35959E8580}" name="Stĺpec15676" dataDxfId="1324"/>
    <tableColumn id="15677" xr3:uid="{533035C0-ABE8-4779-A80D-1B092690327B}" name="Stĺpec15677" dataDxfId="1323"/>
    <tableColumn id="15678" xr3:uid="{28B031F6-5C99-4D47-970D-F298C92EECCF}" name="Stĺpec15678" dataDxfId="1322"/>
    <tableColumn id="15679" xr3:uid="{08535263-33DE-4E13-BCF2-AC0194D5D63A}" name="Stĺpec15679" dataDxfId="1321"/>
    <tableColumn id="15680" xr3:uid="{2C2E94C0-E516-4C60-B9CA-7F65A5EA3D61}" name="Stĺpec15680" dataDxfId="1320"/>
    <tableColumn id="15681" xr3:uid="{C7370A65-3384-4D48-80D5-856050BBA01E}" name="Stĺpec15681" dataDxfId="1319"/>
    <tableColumn id="15682" xr3:uid="{76A0EC2D-600A-42F1-8644-7669CCB94777}" name="Stĺpec15682" dataDxfId="1318"/>
    <tableColumn id="15683" xr3:uid="{59FAEA69-9A26-4066-A5F9-39DF5CFB30B9}" name="Stĺpec15683" dataDxfId="1317"/>
    <tableColumn id="15684" xr3:uid="{98A480E3-64BC-4554-9E8E-FA8EECB5C90A}" name="Stĺpec15684" dataDxfId="1316"/>
    <tableColumn id="15685" xr3:uid="{0874603B-BE44-4461-B5E0-160E0EFAE52C}" name="Stĺpec15685" dataDxfId="1315"/>
    <tableColumn id="15686" xr3:uid="{E2DE832F-5F4E-4D56-B2FC-0AD03EFC8D56}" name="Stĺpec15686" dataDxfId="1314"/>
    <tableColumn id="15687" xr3:uid="{B09083BA-932D-49F4-B822-9DEA1C8A97C3}" name="Stĺpec15687" dataDxfId="1313"/>
    <tableColumn id="15688" xr3:uid="{E051D974-ED74-46AF-889B-6D004A8BBA94}" name="Stĺpec15688" dataDxfId="1312"/>
    <tableColumn id="15689" xr3:uid="{E700821E-10DE-44DB-9C26-DB55924B098A}" name="Stĺpec15689" dataDxfId="1311"/>
    <tableColumn id="15690" xr3:uid="{4C55004C-3690-48B2-9331-F932B714D154}" name="Stĺpec15690" dataDxfId="1310"/>
    <tableColumn id="15691" xr3:uid="{E0781CC2-E00E-4CDD-B6F0-115CFC3B0491}" name="Stĺpec15691" dataDxfId="1309"/>
    <tableColumn id="15692" xr3:uid="{68761CDB-5128-4A0A-A297-BFBD9F0741F6}" name="Stĺpec15692" dataDxfId="1308"/>
    <tableColumn id="15693" xr3:uid="{AB9BC4DE-7399-4759-AD97-48FF7ED6A52D}" name="Stĺpec15693" dataDxfId="1307"/>
    <tableColumn id="15694" xr3:uid="{4E45152E-FACD-4546-8B9D-C8100A641F1A}" name="Stĺpec15694" dataDxfId="1306"/>
    <tableColumn id="15695" xr3:uid="{47D684FA-61A6-46D7-94D8-7C5DF3F62F28}" name="Stĺpec15695" dataDxfId="1305"/>
    <tableColumn id="15696" xr3:uid="{C5802236-B0ED-4E3B-9D37-AA6F55E887FE}" name="Stĺpec15696" dataDxfId="1304"/>
    <tableColumn id="15697" xr3:uid="{5E1960AF-477B-4B51-A538-6430D62E12B1}" name="Stĺpec15697" dataDxfId="1303"/>
    <tableColumn id="15698" xr3:uid="{596D4858-4C58-4AF1-9A51-17E80FD4B493}" name="Stĺpec15698" dataDxfId="1302"/>
    <tableColumn id="15699" xr3:uid="{ECBE7CD9-54CB-49F0-9278-C4ED2D330FE4}" name="Stĺpec15699" dataDxfId="1301"/>
    <tableColumn id="15700" xr3:uid="{7148E946-5899-4518-A1DE-4BA1E8E47338}" name="Stĺpec15700" dataDxfId="1300"/>
    <tableColumn id="15701" xr3:uid="{96598514-6C8C-42B7-A1D4-6662C8B66DC7}" name="Stĺpec15701" dataDxfId="1299"/>
    <tableColumn id="15702" xr3:uid="{B99DF7AC-FFFA-4735-8EA5-328FC5586A06}" name="Stĺpec15702" dataDxfId="1298"/>
    <tableColumn id="15703" xr3:uid="{1EE057BE-CF95-45CF-981E-0A0AAFB2F266}" name="Stĺpec15703" dataDxfId="1297"/>
    <tableColumn id="15704" xr3:uid="{6BB87589-CA8B-48AA-BC63-042B0E47272A}" name="Stĺpec15704" dataDxfId="1296"/>
    <tableColumn id="15705" xr3:uid="{AE58341C-BCC9-452D-AFC7-FCFE9C643D51}" name="Stĺpec15705" dataDxfId="1295"/>
    <tableColumn id="15706" xr3:uid="{A6269348-E44C-43C8-A0CA-D6B7A0EDBD74}" name="Stĺpec15706" dataDxfId="1294"/>
    <tableColumn id="15707" xr3:uid="{6582CF09-F240-49ED-841F-A1356F926DCA}" name="Stĺpec15707" dataDxfId="1293"/>
    <tableColumn id="15708" xr3:uid="{82A30518-58BB-434F-A1D8-412483F44605}" name="Stĺpec15708" dataDxfId="1292"/>
    <tableColumn id="15709" xr3:uid="{3A851FCC-D715-408B-982F-4F3B80ED32FD}" name="Stĺpec15709" dataDxfId="1291"/>
    <tableColumn id="15710" xr3:uid="{333DAEF6-124D-40AC-B648-1EA8E261E93A}" name="Stĺpec15710" dataDxfId="1290"/>
    <tableColumn id="15711" xr3:uid="{40C7D609-6056-4EEB-82C5-5A245FFA4A25}" name="Stĺpec15711" dataDxfId="1289"/>
    <tableColumn id="15712" xr3:uid="{09E9E600-A6B1-4616-98D7-9A62E3D0C7AC}" name="Stĺpec15712" dataDxfId="1288"/>
    <tableColumn id="15713" xr3:uid="{68FD3B35-98C6-4056-BFED-9DBAE2A74D34}" name="Stĺpec15713" dataDxfId="1287"/>
    <tableColumn id="15714" xr3:uid="{11BF0D81-BBCC-4300-A522-3DDCED0BB04E}" name="Stĺpec15714" dataDxfId="1286"/>
    <tableColumn id="15715" xr3:uid="{DC125E4E-BE6E-47A2-96DC-423F8DA5252F}" name="Stĺpec15715" dataDxfId="1285"/>
    <tableColumn id="15716" xr3:uid="{9F00CD42-9201-41AA-9A0B-EE8AEDA8F847}" name="Stĺpec15716" dataDxfId="1284"/>
    <tableColumn id="15717" xr3:uid="{F800FF2C-24DD-4472-90C5-88758FD182C3}" name="Stĺpec15717" dataDxfId="1283"/>
    <tableColumn id="15718" xr3:uid="{E70CCF18-6705-4A16-9DF4-853050F8AD03}" name="Stĺpec15718" dataDxfId="1282"/>
    <tableColumn id="15719" xr3:uid="{ACF7A28A-48FF-43A2-BC95-549F4F8F83A1}" name="Stĺpec15719" dataDxfId="1281"/>
    <tableColumn id="15720" xr3:uid="{11DB2176-9EB4-4BCE-A645-0FCE91FDFD21}" name="Stĺpec15720" dataDxfId="1280"/>
    <tableColumn id="15721" xr3:uid="{F8E85492-01A1-480A-9F3F-73FFA0F7DDAF}" name="Stĺpec15721" dataDxfId="1279"/>
    <tableColumn id="15722" xr3:uid="{C2839CE3-D9BC-4301-B396-448C94E18ED1}" name="Stĺpec15722" dataDxfId="1278"/>
    <tableColumn id="15723" xr3:uid="{CD38232D-6420-48EA-916B-D75737706D36}" name="Stĺpec15723" dataDxfId="1277"/>
    <tableColumn id="15724" xr3:uid="{23E0BDE8-0FC1-451B-B86F-D5B566711754}" name="Stĺpec15724" dataDxfId="1276"/>
    <tableColumn id="15725" xr3:uid="{06765E8E-3B7F-4AC5-A683-A8FFCBE43728}" name="Stĺpec15725" dataDxfId="1275"/>
    <tableColumn id="15726" xr3:uid="{A7273820-6CF1-455F-852C-984B3ED94376}" name="Stĺpec15726" dataDxfId="1274"/>
    <tableColumn id="15727" xr3:uid="{074AD0A7-A1A1-4360-8C32-D520D6C06CFD}" name="Stĺpec15727" dataDxfId="1273"/>
    <tableColumn id="15728" xr3:uid="{74810CC9-788A-4F18-9243-368CD6FBDF67}" name="Stĺpec15728" dataDxfId="1272"/>
    <tableColumn id="15729" xr3:uid="{FC63AA7C-709D-495E-BEAB-764EC95E9C19}" name="Stĺpec15729" dataDxfId="1271"/>
    <tableColumn id="15730" xr3:uid="{851048F3-BB30-43CA-81E0-37AD3FAE8480}" name="Stĺpec15730" dataDxfId="1270"/>
    <tableColumn id="15731" xr3:uid="{640203BF-57FD-401C-9244-CA195DAF093D}" name="Stĺpec15731" dataDxfId="1269"/>
    <tableColumn id="15732" xr3:uid="{1E0325C3-73BB-46B8-8E4E-17D3481EDFEE}" name="Stĺpec15732" dataDxfId="1268"/>
    <tableColumn id="15733" xr3:uid="{B9A43900-D6BF-47B2-A68B-3E76BA8FE3B1}" name="Stĺpec15733" dataDxfId="1267"/>
    <tableColumn id="15734" xr3:uid="{782C2D28-FBF9-49BB-B8D4-057B3A6222F2}" name="Stĺpec15734" dataDxfId="1266"/>
    <tableColumn id="15735" xr3:uid="{70E5BC19-0C90-4358-B1F3-7F484FA26266}" name="Stĺpec15735" dataDxfId="1265"/>
    <tableColumn id="15736" xr3:uid="{44E65103-BA22-4533-9CC9-CE4AE98AD03B}" name="Stĺpec15736" dataDxfId="1264"/>
    <tableColumn id="15737" xr3:uid="{D7C42888-D126-4498-A6F5-D778FD4A9312}" name="Stĺpec15737" dataDxfId="1263"/>
    <tableColumn id="15738" xr3:uid="{47EFE9F0-CD9F-4768-BBD0-CE6AD82A25E9}" name="Stĺpec15738" dataDxfId="1262"/>
    <tableColumn id="15739" xr3:uid="{0762464E-92DA-4F00-A420-3A39CA5E77A4}" name="Stĺpec15739" dataDxfId="1261"/>
    <tableColumn id="15740" xr3:uid="{93D61ACC-853B-4945-8198-FFBD6F3BABAD}" name="Stĺpec15740" dataDxfId="1260"/>
    <tableColumn id="15741" xr3:uid="{F820A2FE-3E6C-4BB7-AE35-CF2B6CD48CC9}" name="Stĺpec15741" dataDxfId="1259"/>
    <tableColumn id="15742" xr3:uid="{1741B44E-E7FA-4BC6-A881-7DB71A85AE68}" name="Stĺpec15742" dataDxfId="1258"/>
    <tableColumn id="15743" xr3:uid="{097A851B-1F20-4000-B0DB-A8954721E565}" name="Stĺpec15743" dataDxfId="1257"/>
    <tableColumn id="15744" xr3:uid="{C46520D4-D4BE-4EDA-8744-2FC0ACEBA6EA}" name="Stĺpec15744" dataDxfId="1256"/>
    <tableColumn id="15745" xr3:uid="{9994BEE3-59DE-4BA9-8A38-4D303D5AE0E8}" name="Stĺpec15745" dataDxfId="1255"/>
    <tableColumn id="15746" xr3:uid="{E4829593-CC60-4BD6-B797-B53874DCAB15}" name="Stĺpec15746" dataDxfId="1254"/>
    <tableColumn id="15747" xr3:uid="{C0B1930F-9B15-4901-A991-D3EB6C41EC49}" name="Stĺpec15747" dataDxfId="1253"/>
    <tableColumn id="15748" xr3:uid="{70BC1BA5-638B-4466-AA2F-1B891C7D50B8}" name="Stĺpec15748" dataDxfId="1252"/>
    <tableColumn id="15749" xr3:uid="{DA98F9B4-17BD-41C3-9F30-9F4DCEBB3328}" name="Stĺpec15749" dataDxfId="1251"/>
    <tableColumn id="15750" xr3:uid="{D8441A00-EFD3-41D1-A2D4-007A8B111C7D}" name="Stĺpec15750" dataDxfId="1250"/>
    <tableColumn id="15751" xr3:uid="{9C01C539-0B33-4443-9BC3-85DF35F1010B}" name="Stĺpec15751" dataDxfId="1249"/>
    <tableColumn id="15752" xr3:uid="{3915AEC5-BCF2-44D8-9EBC-BEAA67CE0F2E}" name="Stĺpec15752" dataDxfId="1248"/>
    <tableColumn id="15753" xr3:uid="{9895615C-57A9-4F36-947F-DC0053FFDF30}" name="Stĺpec15753" dataDxfId="1247"/>
    <tableColumn id="15754" xr3:uid="{A227EDDA-CA10-42EE-A533-70FE283D1D70}" name="Stĺpec15754" dataDxfId="1246"/>
    <tableColumn id="15755" xr3:uid="{74F7B306-47A0-4B85-8A35-178A068AC213}" name="Stĺpec15755" dataDxfId="1245"/>
    <tableColumn id="15756" xr3:uid="{DF3D5E98-CE95-419C-92F8-EA120FF77920}" name="Stĺpec15756" dataDxfId="1244"/>
    <tableColumn id="15757" xr3:uid="{C216EB4A-7F2F-474C-9B0B-943CA72802B2}" name="Stĺpec15757" dataDxfId="1243"/>
    <tableColumn id="15758" xr3:uid="{675F8D78-EB05-48E6-9079-DF038DC938B2}" name="Stĺpec15758" dataDxfId="1242"/>
    <tableColumn id="15759" xr3:uid="{76135E0D-541E-4863-92BE-D74FEF2D366A}" name="Stĺpec15759" dataDxfId="1241"/>
    <tableColumn id="15760" xr3:uid="{07B06471-F2EC-4B04-BD2F-C9AAD55DF727}" name="Stĺpec15760" dataDxfId="1240"/>
    <tableColumn id="15761" xr3:uid="{FA678E09-3D6A-4C03-A642-0F13A0A3229F}" name="Stĺpec15761" dataDxfId="1239"/>
    <tableColumn id="15762" xr3:uid="{97EC1526-4C8B-43EF-B4A6-AFD09D26CF7D}" name="Stĺpec15762" dataDxfId="1238"/>
    <tableColumn id="15763" xr3:uid="{65D35F5B-3F3B-438C-A66D-E849652DACD1}" name="Stĺpec15763" dataDxfId="1237"/>
    <tableColumn id="15764" xr3:uid="{2DC1F08B-29EF-4D11-A001-0A34E63DC4A3}" name="Stĺpec15764" dataDxfId="1236"/>
    <tableColumn id="15765" xr3:uid="{BAF9DC44-41C0-4300-A3EF-018964B2F68E}" name="Stĺpec15765" dataDxfId="1235"/>
    <tableColumn id="15766" xr3:uid="{A22F3369-919F-4F3C-941C-A1B6B0D17043}" name="Stĺpec15766" dataDxfId="1234"/>
    <tableColumn id="15767" xr3:uid="{7ABFC6B5-9EE5-47F1-A588-A5944D0D18AB}" name="Stĺpec15767" dataDxfId="1233"/>
    <tableColumn id="15768" xr3:uid="{76CBA7AC-4B85-4748-A7B9-FACC7685741C}" name="Stĺpec15768" dataDxfId="1232"/>
    <tableColumn id="15769" xr3:uid="{64039178-DD9C-4304-AA49-C48765B8765E}" name="Stĺpec15769" dataDxfId="1231"/>
    <tableColumn id="15770" xr3:uid="{26FB5ABE-7573-44C0-B200-0F640A640258}" name="Stĺpec15770" dataDxfId="1230"/>
    <tableColumn id="15771" xr3:uid="{11F461AB-F1F1-4992-A02D-B9DDE027DC31}" name="Stĺpec15771" dataDxfId="1229"/>
    <tableColumn id="15772" xr3:uid="{1D2B7862-93E1-48FB-9F32-99C58B8A4A59}" name="Stĺpec15772" dataDxfId="1228"/>
    <tableColumn id="15773" xr3:uid="{D29C1EF4-F817-4256-AB59-D79BA7A4EA8F}" name="Stĺpec15773" dataDxfId="1227"/>
    <tableColumn id="15774" xr3:uid="{E58CD1CA-97F0-4979-9537-AF628B832410}" name="Stĺpec15774" dataDxfId="1226"/>
    <tableColumn id="15775" xr3:uid="{63C6E2FE-8780-43B2-8312-04EBD5D03CE5}" name="Stĺpec15775" dataDxfId="1225"/>
    <tableColumn id="15776" xr3:uid="{A29BB92F-05A1-490B-99EC-113767C86A65}" name="Stĺpec15776" dataDxfId="1224"/>
    <tableColumn id="15777" xr3:uid="{67A8085E-D202-4294-A20A-77CB775D3038}" name="Stĺpec15777" dataDxfId="1223"/>
    <tableColumn id="15778" xr3:uid="{6789716C-18E2-4508-BC38-B289A5DFCFD4}" name="Stĺpec15778" dataDxfId="1222"/>
    <tableColumn id="15779" xr3:uid="{B6B57405-F7CC-4271-9CE6-7C030CE09A48}" name="Stĺpec15779" dataDxfId="1221"/>
    <tableColumn id="15780" xr3:uid="{CF0333BA-CE74-4DAD-9DEF-DFB9E203447E}" name="Stĺpec15780" dataDxfId="1220"/>
    <tableColumn id="15781" xr3:uid="{870028AB-D0EA-46DF-A217-C69578E9E55E}" name="Stĺpec15781" dataDxfId="1219"/>
    <tableColumn id="15782" xr3:uid="{7CBD1923-1F9C-4096-BE80-FA8E61DEA7EA}" name="Stĺpec15782" dataDxfId="1218"/>
    <tableColumn id="15783" xr3:uid="{8AB4E0FA-60D2-474C-9B8A-39F0BF2A129A}" name="Stĺpec15783" dataDxfId="1217"/>
    <tableColumn id="15784" xr3:uid="{A4847E5C-864D-4818-96D0-B8CBABE50461}" name="Stĺpec15784" dataDxfId="1216"/>
    <tableColumn id="15785" xr3:uid="{95ADB415-2B7B-4F56-B297-90D66F44BD95}" name="Stĺpec15785" dataDxfId="1215"/>
    <tableColumn id="15786" xr3:uid="{C80FCA12-0F35-4B5E-982E-8ACD24520F52}" name="Stĺpec15786" dataDxfId="1214"/>
    <tableColumn id="15787" xr3:uid="{48366675-2380-41E4-8BFE-2751482D083D}" name="Stĺpec15787" dataDxfId="1213"/>
    <tableColumn id="15788" xr3:uid="{450C541D-01DF-4AF2-BD32-2A1C98C7A516}" name="Stĺpec15788" dataDxfId="1212"/>
    <tableColumn id="15789" xr3:uid="{AD58E364-A44C-42E6-B081-F7A2932EA90F}" name="Stĺpec15789" dataDxfId="1211"/>
    <tableColumn id="15790" xr3:uid="{987EEC74-70C5-43CA-B4BB-EAD9D9F66915}" name="Stĺpec15790" dataDxfId="1210"/>
    <tableColumn id="15791" xr3:uid="{94CB74E7-20F8-425E-A773-08BA0AC9C171}" name="Stĺpec15791" dataDxfId="1209"/>
    <tableColumn id="15792" xr3:uid="{DE83F6E6-2C91-4A6A-B269-38C983D8EFDB}" name="Stĺpec15792" dataDxfId="1208"/>
    <tableColumn id="15793" xr3:uid="{50716991-E657-4DB8-AF2C-16C61C07CC03}" name="Stĺpec15793" dataDxfId="1207"/>
    <tableColumn id="15794" xr3:uid="{A2FB28FA-A800-42F6-A938-3CC96AAEBA8D}" name="Stĺpec15794" dataDxfId="1206"/>
    <tableColumn id="15795" xr3:uid="{63240880-7E0A-4951-8028-BEABA005F1AB}" name="Stĺpec15795" dataDxfId="1205"/>
    <tableColumn id="15796" xr3:uid="{DD4E1CBE-BBCB-4367-8215-197BA7F16378}" name="Stĺpec15796" dataDxfId="1204"/>
    <tableColumn id="15797" xr3:uid="{1B020775-1E87-44D6-AE02-699BEBCAD34C}" name="Stĺpec15797" dataDxfId="1203"/>
    <tableColumn id="15798" xr3:uid="{FA6ABD62-F672-4F83-BD45-47A3EE762064}" name="Stĺpec15798" dataDxfId="1202"/>
    <tableColumn id="15799" xr3:uid="{AA584E67-CDEC-45C0-BCD8-A1FF2661303F}" name="Stĺpec15799" dataDxfId="1201"/>
    <tableColumn id="15800" xr3:uid="{C76C596D-2C0E-43D7-8F5A-9F44C12AB796}" name="Stĺpec15800" dataDxfId="1200"/>
    <tableColumn id="15801" xr3:uid="{F9C949AD-0CAD-4F19-85D2-1AE91C96AD6C}" name="Stĺpec15801" dataDxfId="1199"/>
    <tableColumn id="15802" xr3:uid="{F80026E7-EC40-4FA3-8BCB-4AD45A8B9E9A}" name="Stĺpec15802" dataDxfId="1198"/>
    <tableColumn id="15803" xr3:uid="{C312169C-553C-4523-A556-DE284B1AA996}" name="Stĺpec15803" dataDxfId="1197"/>
    <tableColumn id="15804" xr3:uid="{E38091FE-7035-463D-AD2C-25A7E0ACAA27}" name="Stĺpec15804" dataDxfId="1196"/>
    <tableColumn id="15805" xr3:uid="{66363E18-F63D-4735-9897-F4988894FD49}" name="Stĺpec15805" dataDxfId="1195"/>
    <tableColumn id="15806" xr3:uid="{D2F2EEF4-A7C2-4D93-87B5-D9348599DFC0}" name="Stĺpec15806" dataDxfId="1194"/>
    <tableColumn id="15807" xr3:uid="{F3F5CAB0-E1EF-47E9-BE59-93A7A1609365}" name="Stĺpec15807" dataDxfId="1193"/>
    <tableColumn id="15808" xr3:uid="{C40AA833-59F0-4C57-87AE-A1132638DE07}" name="Stĺpec15808" dataDxfId="1192"/>
    <tableColumn id="15809" xr3:uid="{69408960-A412-4252-82F2-625AE42832C7}" name="Stĺpec15809" dataDxfId="1191"/>
    <tableColumn id="15810" xr3:uid="{DDE70CFF-7EAD-44C7-96E8-CF34F202168A}" name="Stĺpec15810" dataDxfId="1190"/>
    <tableColumn id="15811" xr3:uid="{D0C7C14A-2FB6-46C2-92DE-45277CE1AF95}" name="Stĺpec15811" dataDxfId="1189"/>
    <tableColumn id="15812" xr3:uid="{9B96726E-09A6-4BC3-9872-AF76F4DC645A}" name="Stĺpec15812" dataDxfId="1188"/>
    <tableColumn id="15813" xr3:uid="{3998E06B-3882-4F15-862E-4A3EF089CDCB}" name="Stĺpec15813" dataDxfId="1187"/>
    <tableColumn id="15814" xr3:uid="{36571C94-C8C8-48EF-ACE4-75ABC508EABC}" name="Stĺpec15814" dataDxfId="1186"/>
    <tableColumn id="15815" xr3:uid="{66081954-7EB9-41DA-BEFF-83B68CB1C84B}" name="Stĺpec15815" dataDxfId="1185"/>
    <tableColumn id="15816" xr3:uid="{02F23ADD-AA29-489F-AF2A-D8B0E56089BD}" name="Stĺpec15816" dataDxfId="1184"/>
    <tableColumn id="15817" xr3:uid="{859E4570-4730-42B0-82E0-D62D986CC4C0}" name="Stĺpec15817" dataDxfId="1183"/>
    <tableColumn id="15818" xr3:uid="{4DD57A6B-EDDF-47C8-BB22-8B97F4E8A9A2}" name="Stĺpec15818" dataDxfId="1182"/>
    <tableColumn id="15819" xr3:uid="{97B13F7E-D21A-45E5-86F5-F86E36EC428D}" name="Stĺpec15819" dataDxfId="1181"/>
    <tableColumn id="15820" xr3:uid="{01D5D9AB-504C-4843-A12B-E0228F5F369F}" name="Stĺpec15820" dataDxfId="1180"/>
    <tableColumn id="15821" xr3:uid="{1538413C-98DD-4D7B-A9C9-63153CCEC83B}" name="Stĺpec15821" dataDxfId="1179"/>
    <tableColumn id="15822" xr3:uid="{098E23DE-121C-4E2E-B05F-506DEDAB9672}" name="Stĺpec15822" dataDxfId="1178"/>
    <tableColumn id="15823" xr3:uid="{28428956-5D63-4DA0-9922-7ECC538790EF}" name="Stĺpec15823" dataDxfId="1177"/>
    <tableColumn id="15824" xr3:uid="{D4813F80-596D-4BEF-8DE7-358EC2F3C7F9}" name="Stĺpec15824" dataDxfId="1176"/>
    <tableColumn id="15825" xr3:uid="{5762C3DF-2C73-4893-8F99-DC38438705A1}" name="Stĺpec15825" dataDxfId="1175"/>
    <tableColumn id="15826" xr3:uid="{4F2667C6-3BE5-4453-9327-1B7A6067DD0B}" name="Stĺpec15826" dataDxfId="1174"/>
    <tableColumn id="15827" xr3:uid="{CCE006B9-D952-4688-B672-3F36E0EAB038}" name="Stĺpec15827" dataDxfId="1173"/>
    <tableColumn id="15828" xr3:uid="{454E527F-CD05-45F8-983A-A01852887CFF}" name="Stĺpec15828" dataDxfId="1172"/>
    <tableColumn id="15829" xr3:uid="{275BB3A6-BA74-4074-98EA-73907A257D0C}" name="Stĺpec15829" dataDxfId="1171"/>
    <tableColumn id="15830" xr3:uid="{AF8BE62F-C9DB-4952-853F-94862500F2F0}" name="Stĺpec15830" dataDxfId="1170"/>
    <tableColumn id="15831" xr3:uid="{6DCB30EF-BEDD-405B-94DA-A0C211440BEC}" name="Stĺpec15831" dataDxfId="1169"/>
    <tableColumn id="15832" xr3:uid="{E1C74B39-384B-49B0-980C-F88E911A75A2}" name="Stĺpec15832" dataDxfId="1168"/>
    <tableColumn id="15833" xr3:uid="{1A27B3DA-CC44-4FB2-A019-00BA44DCE29A}" name="Stĺpec15833" dataDxfId="1167"/>
    <tableColumn id="15834" xr3:uid="{8782228E-EB6C-40A3-A938-3B920CCBD695}" name="Stĺpec15834" dataDxfId="1166"/>
    <tableColumn id="15835" xr3:uid="{DC7A21D7-BEA5-4F31-80BF-634303839D3B}" name="Stĺpec15835" dataDxfId="1165"/>
    <tableColumn id="15836" xr3:uid="{F49CA529-0753-4258-9FEE-934E8E2B57D1}" name="Stĺpec15836" dataDxfId="1164"/>
    <tableColumn id="15837" xr3:uid="{8B2D0B6A-B696-4AC3-8B31-DFFBEF85D14C}" name="Stĺpec15837" dataDxfId="1163"/>
    <tableColumn id="15838" xr3:uid="{E9EA4FF7-2494-46D5-AF34-3101A87F357D}" name="Stĺpec15838" dataDxfId="1162"/>
    <tableColumn id="15839" xr3:uid="{08FAC5FA-C912-4CA7-836E-BF3309397A00}" name="Stĺpec15839" dataDxfId="1161"/>
    <tableColumn id="15840" xr3:uid="{9556B1FD-1CC6-4EB4-9C7D-87638B4AEED7}" name="Stĺpec15840" dataDxfId="1160"/>
    <tableColumn id="15841" xr3:uid="{0AF5654C-4B8F-4984-9053-D639588F12E1}" name="Stĺpec15841" dataDxfId="1159"/>
    <tableColumn id="15842" xr3:uid="{984534B1-61DD-430E-AF9E-FE92350F0EFB}" name="Stĺpec15842" dataDxfId="1158"/>
    <tableColumn id="15843" xr3:uid="{2DC22B0F-784B-473F-B9A4-0786BF50AA3C}" name="Stĺpec15843" dataDxfId="1157"/>
    <tableColumn id="15844" xr3:uid="{78BE1B6F-0DE5-4E7C-8FA7-ABA99F48948A}" name="Stĺpec15844" dataDxfId="1156"/>
    <tableColumn id="15845" xr3:uid="{CEF3D4D4-5A73-4182-AFE4-8EB779390CF1}" name="Stĺpec15845" dataDxfId="1155"/>
    <tableColumn id="15846" xr3:uid="{AAA76193-C375-477E-B63C-4C9A7EAE274F}" name="Stĺpec15846" dataDxfId="1154"/>
    <tableColumn id="15847" xr3:uid="{2A27012E-D0C5-451C-867C-4EBD9524FCAA}" name="Stĺpec15847" dataDxfId="1153"/>
    <tableColumn id="15848" xr3:uid="{DB1A57C7-AABF-44BB-A38B-487B04E400B0}" name="Stĺpec15848" dataDxfId="1152"/>
    <tableColumn id="15849" xr3:uid="{40194ECE-4CD2-4DFC-ABA0-B4407320D538}" name="Stĺpec15849" dataDxfId="1151"/>
    <tableColumn id="15850" xr3:uid="{9BEB6D05-8040-4DEC-B9B8-01DB4FF8CF19}" name="Stĺpec15850" dataDxfId="1150"/>
    <tableColumn id="15851" xr3:uid="{C2080AAB-591E-4F06-BCD7-C589C80DB228}" name="Stĺpec15851" dataDxfId="1149"/>
    <tableColumn id="15852" xr3:uid="{181F3CC2-C6F7-43C4-B76D-F59D6A560F8D}" name="Stĺpec15852" dataDxfId="1148"/>
    <tableColumn id="15853" xr3:uid="{C1B097F6-6C84-45A5-9F4E-B85B65C9BBCD}" name="Stĺpec15853" dataDxfId="1147"/>
    <tableColumn id="15854" xr3:uid="{C4FFDF91-D2BB-4FC3-9D20-04EAFA755B76}" name="Stĺpec15854" dataDxfId="1146"/>
    <tableColumn id="15855" xr3:uid="{5D39F039-F75E-47DF-A7F0-4E80D7739D4C}" name="Stĺpec15855" dataDxfId="1145"/>
    <tableColumn id="15856" xr3:uid="{155D432F-FD76-4B74-A035-2A318E72EDEF}" name="Stĺpec15856" dataDxfId="1144"/>
    <tableColumn id="15857" xr3:uid="{4E771C04-BC57-4352-8E40-FA108AB88E0D}" name="Stĺpec15857" dataDxfId="1143"/>
    <tableColumn id="15858" xr3:uid="{DB4B7CDA-4EE6-47EA-B34F-948DA08ED3D6}" name="Stĺpec15858" dataDxfId="1142"/>
    <tableColumn id="15859" xr3:uid="{68B7764B-5634-49A4-B31C-1CB58B1426C3}" name="Stĺpec15859" dataDxfId="1141"/>
    <tableColumn id="15860" xr3:uid="{17AFCC4F-7B0D-45C0-A7EC-588C42EDED4B}" name="Stĺpec15860" dataDxfId="1140"/>
    <tableColumn id="15861" xr3:uid="{CB031542-C4FD-4A63-A633-85CCF738C171}" name="Stĺpec15861" dataDxfId="1139"/>
    <tableColumn id="15862" xr3:uid="{A9BF50B9-D124-40D3-B3DF-F46E2A03D87F}" name="Stĺpec15862" dataDxfId="1138"/>
    <tableColumn id="15863" xr3:uid="{DADEBFEF-F6B6-4B9D-BF52-6B1D3C0501DD}" name="Stĺpec15863" dataDxfId="1137"/>
    <tableColumn id="15864" xr3:uid="{9C0CF4A2-01CA-4A3C-B6C7-7450570AACCB}" name="Stĺpec15864" dataDxfId="1136"/>
    <tableColumn id="15865" xr3:uid="{1EB3223A-FBCF-4751-A6D0-9FA6D6E577D6}" name="Stĺpec15865" dataDxfId="1135"/>
    <tableColumn id="15866" xr3:uid="{F3CF162C-BA08-4626-9AAA-0FCD008617AB}" name="Stĺpec15866" dataDxfId="1134"/>
    <tableColumn id="15867" xr3:uid="{C1656DF7-D232-4F8F-9034-0B178DA79F48}" name="Stĺpec15867" dataDxfId="1133"/>
    <tableColumn id="15868" xr3:uid="{CDC25276-8CF2-45A5-A577-3F8B9D4AD8B7}" name="Stĺpec15868" dataDxfId="1132"/>
    <tableColumn id="15869" xr3:uid="{10AA4167-38F0-4A52-B7E9-4012E48477A0}" name="Stĺpec15869" dataDxfId="1131"/>
    <tableColumn id="15870" xr3:uid="{8688CDC7-F43F-4168-9185-C639B986064B}" name="Stĺpec15870" dataDxfId="1130"/>
    <tableColumn id="15871" xr3:uid="{0939922F-C91A-4D4B-A8C1-0E7AD435BBC3}" name="Stĺpec15871" dataDxfId="1129"/>
    <tableColumn id="15872" xr3:uid="{94E00AEB-3FEE-492C-9B24-40FC8F8A214D}" name="Stĺpec15872" dataDxfId="1128"/>
    <tableColumn id="15873" xr3:uid="{29B4C9A6-C5A0-4BBE-BEB1-D0D453DC0FFF}" name="Stĺpec15873" dataDxfId="1127"/>
    <tableColumn id="15874" xr3:uid="{A30C4795-0B0F-474C-830F-35CC946E404D}" name="Stĺpec15874" dataDxfId="1126"/>
    <tableColumn id="15875" xr3:uid="{3D74B8EA-A70B-46E0-A48B-0BF58D2CA1CB}" name="Stĺpec15875" dataDxfId="1125"/>
    <tableColumn id="15876" xr3:uid="{F09C8C6E-4541-4249-B19D-548371977F45}" name="Stĺpec15876" dataDxfId="1124"/>
    <tableColumn id="15877" xr3:uid="{25C8948A-2938-420C-BF51-7E6311286403}" name="Stĺpec15877" dataDxfId="1123"/>
    <tableColumn id="15878" xr3:uid="{831E2E71-E484-4428-AC55-25E00C07EFAE}" name="Stĺpec15878" dataDxfId="1122"/>
    <tableColumn id="15879" xr3:uid="{DE7CE233-F7AB-4797-A385-843F6BED7307}" name="Stĺpec15879" dataDxfId="1121"/>
    <tableColumn id="15880" xr3:uid="{7FE92B39-8E36-4AF4-899B-A6D0DB541281}" name="Stĺpec15880" dataDxfId="1120"/>
    <tableColumn id="15881" xr3:uid="{2BF8E155-22A6-4367-86A2-68277C653E44}" name="Stĺpec15881" dataDxfId="1119"/>
    <tableColumn id="15882" xr3:uid="{C547EBAF-A03B-46C7-97BF-EEF02A4C5CFB}" name="Stĺpec15882" dataDxfId="1118"/>
    <tableColumn id="15883" xr3:uid="{0C8B1087-D6AC-4CD4-B06A-3C708AA4498D}" name="Stĺpec15883" dataDxfId="1117"/>
    <tableColumn id="15884" xr3:uid="{5A95B084-9B11-40B4-8B4C-00EB16FA902E}" name="Stĺpec15884" dataDxfId="1116"/>
    <tableColumn id="15885" xr3:uid="{6C3AF0C2-98FE-44C3-8D4B-A276E8CB4328}" name="Stĺpec15885" dataDxfId="1115"/>
    <tableColumn id="15886" xr3:uid="{242EFCF5-0533-468B-A886-992C80D249CE}" name="Stĺpec15886" dataDxfId="1114"/>
    <tableColumn id="15887" xr3:uid="{71E6BEB0-23A4-44BB-B9E9-86D10AD149C4}" name="Stĺpec15887" dataDxfId="1113"/>
    <tableColumn id="15888" xr3:uid="{1591503F-BF11-4B24-BBF0-83037EC50801}" name="Stĺpec15888" dataDxfId="1112"/>
    <tableColumn id="15889" xr3:uid="{972947AD-A99B-4334-9A17-637E79C49501}" name="Stĺpec15889" dataDxfId="1111"/>
    <tableColumn id="15890" xr3:uid="{07FDED48-5038-4F5C-9807-59E35773CBC4}" name="Stĺpec15890" dataDxfId="1110"/>
    <tableColumn id="15891" xr3:uid="{AD359707-F6E9-4346-8C6B-754D234E1C76}" name="Stĺpec15891" dataDxfId="1109"/>
    <tableColumn id="15892" xr3:uid="{7E10F1C5-9ACB-475E-82EC-A39085F5634E}" name="Stĺpec15892" dataDxfId="1108"/>
    <tableColumn id="15893" xr3:uid="{D6655D0A-73C7-4476-BB97-523290D56F41}" name="Stĺpec15893" dataDxfId="1107"/>
    <tableColumn id="15894" xr3:uid="{BDEC4E93-5392-4980-9332-737C94104A5E}" name="Stĺpec15894" dataDxfId="1106"/>
    <tableColumn id="15895" xr3:uid="{BC1BF808-4027-4B37-8317-663E8E07895C}" name="Stĺpec15895" dataDxfId="1105"/>
    <tableColumn id="15896" xr3:uid="{240E7A66-9767-4905-8CD8-BC9B88F20F1E}" name="Stĺpec15896" dataDxfId="1104"/>
    <tableColumn id="15897" xr3:uid="{968F732B-4C3F-4106-92F4-810F2BAEBF74}" name="Stĺpec15897" dataDxfId="1103"/>
    <tableColumn id="15898" xr3:uid="{57500A9E-AB10-43B8-BE57-36DF72757DC2}" name="Stĺpec15898" dataDxfId="1102"/>
    <tableColumn id="15899" xr3:uid="{004C62F4-6425-4D12-9E86-44A3AC1E7034}" name="Stĺpec15899" dataDxfId="1101"/>
    <tableColumn id="15900" xr3:uid="{87B01404-1DA8-4BF2-9939-2D1D06B230D4}" name="Stĺpec15900" dataDxfId="1100"/>
    <tableColumn id="15901" xr3:uid="{BE2FBE20-3543-4AED-9BC9-2786C09A5DEA}" name="Stĺpec15901" dataDxfId="1099"/>
    <tableColumn id="15902" xr3:uid="{2C198DEC-4C84-4B2C-A52F-F022FFA33A42}" name="Stĺpec15902" dataDxfId="1098"/>
    <tableColumn id="15903" xr3:uid="{96B0EB2E-6EB1-49BD-A7A7-05BC3C62C9AE}" name="Stĺpec15903" dataDxfId="1097"/>
    <tableColumn id="15904" xr3:uid="{DAE2ABA5-2DD0-476A-8AD1-12C6E8ACA369}" name="Stĺpec15904" dataDxfId="1096"/>
    <tableColumn id="15905" xr3:uid="{1CB7C837-D99F-4034-B692-61D4659D6EF6}" name="Stĺpec15905" dataDxfId="1095"/>
    <tableColumn id="15906" xr3:uid="{7BE346DD-3799-4E8E-9B75-1066FF3F2868}" name="Stĺpec15906" dataDxfId="1094"/>
    <tableColumn id="15907" xr3:uid="{257D3043-45C4-40CD-9A57-BC1A6E92FC50}" name="Stĺpec15907" dataDxfId="1093"/>
    <tableColumn id="15908" xr3:uid="{D5779DB2-FDDC-46A3-8E09-A5339F259AA9}" name="Stĺpec15908" dataDxfId="1092"/>
    <tableColumn id="15909" xr3:uid="{D4848CB8-7A57-4747-A236-015C9A5CBC08}" name="Stĺpec15909" dataDxfId="1091"/>
    <tableColumn id="15910" xr3:uid="{49659F53-8784-41DD-AD2F-F348DB12A5D1}" name="Stĺpec15910" dataDxfId="1090"/>
    <tableColumn id="15911" xr3:uid="{51422F0D-0B03-4DCF-9B2F-5FB4FA8D94B4}" name="Stĺpec15911" dataDxfId="1089"/>
    <tableColumn id="15912" xr3:uid="{66095E63-8FBC-48E5-BFFF-2EF0A0791C9D}" name="Stĺpec15912" dataDxfId="1088"/>
    <tableColumn id="15913" xr3:uid="{86AAE645-1D0A-4568-BC6D-81FBC4F4D823}" name="Stĺpec15913" dataDxfId="1087"/>
    <tableColumn id="15914" xr3:uid="{9B0D5FF2-0266-4599-B33B-E41C7234EE8D}" name="Stĺpec15914" dataDxfId="1086"/>
    <tableColumn id="15915" xr3:uid="{33492300-C3E7-48C7-AAFB-68D2888D9C17}" name="Stĺpec15915" dataDxfId="1085"/>
    <tableColumn id="15916" xr3:uid="{8AB5D95A-A2D3-40B6-BEE9-ABF7071C6A3C}" name="Stĺpec15916" dataDxfId="1084"/>
    <tableColumn id="15917" xr3:uid="{B63CB445-CF4A-4FCD-8B08-B630D546D4AE}" name="Stĺpec15917" dataDxfId="1083"/>
    <tableColumn id="15918" xr3:uid="{3D2B7111-A0F1-4F06-83CB-E7A24C6E94AA}" name="Stĺpec15918" dataDxfId="1082"/>
    <tableColumn id="15919" xr3:uid="{7512799D-02D3-4DC8-812F-573D3F147F0B}" name="Stĺpec15919" dataDxfId="1081"/>
    <tableColumn id="15920" xr3:uid="{D141FAAF-DDEB-4655-B6D0-8AD01EA11E0B}" name="Stĺpec15920" dataDxfId="1080"/>
    <tableColumn id="15921" xr3:uid="{7694CF3F-87D2-425B-8CDF-16C4A0A2A461}" name="Stĺpec15921" dataDxfId="1079"/>
    <tableColumn id="15922" xr3:uid="{169B23DA-2D0A-48BB-BF9A-F1090374597B}" name="Stĺpec15922" dataDxfId="1078"/>
    <tableColumn id="15923" xr3:uid="{003B8578-8D40-4A7B-9B74-AB4037D3AA52}" name="Stĺpec15923" dataDxfId="1077"/>
    <tableColumn id="15924" xr3:uid="{95F32CD7-3712-4442-961A-1845BE8D0702}" name="Stĺpec15924" dataDxfId="1076"/>
    <tableColumn id="15925" xr3:uid="{AB4E619A-1862-4883-B3C2-86B33D44DDD6}" name="Stĺpec15925" dataDxfId="1075"/>
    <tableColumn id="15926" xr3:uid="{503D5CA3-3A62-4CFA-AF9A-A9C1C8D104E5}" name="Stĺpec15926" dataDxfId="1074"/>
    <tableColumn id="15927" xr3:uid="{D933F56E-5DF3-4777-8EDD-80E4E448C3E9}" name="Stĺpec15927" dataDxfId="1073"/>
    <tableColumn id="15928" xr3:uid="{EF8E4EF3-8810-4769-8E37-014D418F7B53}" name="Stĺpec15928" dataDxfId="1072"/>
    <tableColumn id="15929" xr3:uid="{56AA430A-8397-4C1E-87A7-860579AD661E}" name="Stĺpec15929" dataDxfId="1071"/>
    <tableColumn id="15930" xr3:uid="{49F87546-4C1E-43DC-8D2A-26805F808C2D}" name="Stĺpec15930" dataDxfId="1070"/>
    <tableColumn id="15931" xr3:uid="{754817BE-CBCC-44C2-9BC6-03E375BA6256}" name="Stĺpec15931" dataDxfId="1069"/>
    <tableColumn id="15932" xr3:uid="{C4EBFB88-B69A-4E98-94E8-4E564B0A1872}" name="Stĺpec15932" dataDxfId="1068"/>
    <tableColumn id="15933" xr3:uid="{2D1A8A05-5129-42BB-A2AA-55909F5E3C98}" name="Stĺpec15933" dataDxfId="1067"/>
    <tableColumn id="15934" xr3:uid="{D8B7A21F-A936-4621-ABBB-D00472E04DE4}" name="Stĺpec15934" dataDxfId="1066"/>
    <tableColumn id="15935" xr3:uid="{DC55A8C3-A8EE-4BCC-9B6F-1B9338511EFC}" name="Stĺpec15935" dataDxfId="1065"/>
    <tableColumn id="15936" xr3:uid="{832C523C-2D5E-447E-B833-E9B24B5458DB}" name="Stĺpec15936" dataDxfId="1064"/>
    <tableColumn id="15937" xr3:uid="{F46BCC1C-5161-418D-BAAE-E5145808E6E7}" name="Stĺpec15937" dataDxfId="1063"/>
    <tableColumn id="15938" xr3:uid="{7121543B-208B-4F62-9B1F-659DFE4F6032}" name="Stĺpec15938" dataDxfId="1062"/>
    <tableColumn id="15939" xr3:uid="{9E9E2FAB-3CF4-4E36-8554-ECC594FC5FDD}" name="Stĺpec15939" dataDxfId="1061"/>
    <tableColumn id="15940" xr3:uid="{D85639BF-FB78-4F0B-A9CE-6B85FB0B5B42}" name="Stĺpec15940" dataDxfId="1060"/>
    <tableColumn id="15941" xr3:uid="{9212734A-182B-435B-A5A0-13995E88305A}" name="Stĺpec15941" dataDxfId="1059"/>
    <tableColumn id="15942" xr3:uid="{C09CCA0D-F5E9-4D02-99CB-4A90D4BDDF62}" name="Stĺpec15942" dataDxfId="1058"/>
    <tableColumn id="15943" xr3:uid="{22B80E45-1B07-4E3B-BDA2-90D5216E7E4E}" name="Stĺpec15943" dataDxfId="1057"/>
    <tableColumn id="15944" xr3:uid="{1D86DB36-F421-48ED-93AA-CF26EFD981C8}" name="Stĺpec15944" dataDxfId="1056"/>
    <tableColumn id="15945" xr3:uid="{F82B2ED4-DA99-47A7-A794-81442243C15E}" name="Stĺpec15945" dataDxfId="1055"/>
    <tableColumn id="15946" xr3:uid="{388D3E3A-0707-48CB-B641-F3DA2DCD2DB3}" name="Stĺpec15946" dataDxfId="1054"/>
    <tableColumn id="15947" xr3:uid="{BA3E2A64-0D31-4C37-A810-9CF7B5BB6B42}" name="Stĺpec15947" dataDxfId="1053"/>
    <tableColumn id="15948" xr3:uid="{586AB113-F221-41DB-B1C7-EC0951109038}" name="Stĺpec15948" dataDxfId="1052"/>
    <tableColumn id="15949" xr3:uid="{58F7F1B9-CDF5-45DC-AEC8-D759A2DB1262}" name="Stĺpec15949" dataDxfId="1051"/>
    <tableColumn id="15950" xr3:uid="{BF3CFD62-4820-4B1B-B590-D6AD83618CB2}" name="Stĺpec15950" dataDxfId="1050"/>
    <tableColumn id="15951" xr3:uid="{696F4287-EC81-404E-A5FC-5E190925E05F}" name="Stĺpec15951" dataDxfId="1049"/>
    <tableColumn id="15952" xr3:uid="{4493A857-8E4D-4F5D-A41F-FE0C98991537}" name="Stĺpec15952" dataDxfId="1048"/>
    <tableColumn id="15953" xr3:uid="{07245B47-017F-443C-94C1-98E06C43804D}" name="Stĺpec15953" dataDxfId="1047"/>
    <tableColumn id="15954" xr3:uid="{9159CC48-9852-4EAA-948E-B1812E44F928}" name="Stĺpec15954" dataDxfId="1046"/>
    <tableColumn id="15955" xr3:uid="{82E61B99-311C-473E-8BF2-92E1FE7727F2}" name="Stĺpec15955" dataDxfId="1045"/>
    <tableColumn id="15956" xr3:uid="{74512F9D-E69F-4AD0-9E53-AC9702AF7294}" name="Stĺpec15956" dataDxfId="1044"/>
    <tableColumn id="15957" xr3:uid="{DD5D4D1D-8801-4FE6-9380-9DC9A4F0583B}" name="Stĺpec15957" dataDxfId="1043"/>
    <tableColumn id="15958" xr3:uid="{D53A4EE1-33F2-4371-80D7-9C139476F391}" name="Stĺpec15958" dataDxfId="1042"/>
    <tableColumn id="15959" xr3:uid="{2E6619C4-34DE-4CF1-A54E-92975087BD26}" name="Stĺpec15959" dataDxfId="1041"/>
    <tableColumn id="15960" xr3:uid="{7891C933-976A-4A06-8901-588ABAB460FD}" name="Stĺpec15960" dataDxfId="1040"/>
    <tableColumn id="15961" xr3:uid="{00A0C056-1CDC-4938-8419-770FEBF55DE1}" name="Stĺpec15961" dataDxfId="1039"/>
    <tableColumn id="15962" xr3:uid="{2F39BA84-1E4C-4169-A31A-4B382F346DAC}" name="Stĺpec15962" dataDxfId="1038"/>
    <tableColumn id="15963" xr3:uid="{EF4F4BDF-3D4E-4A97-904F-365D5A68B15C}" name="Stĺpec15963" dataDxfId="1037"/>
    <tableColumn id="15964" xr3:uid="{BE7DA115-0555-49A2-A269-126A903A159B}" name="Stĺpec15964" dataDxfId="1036"/>
    <tableColumn id="15965" xr3:uid="{79C4AFC9-BBF8-4D36-B95E-98B91D104B10}" name="Stĺpec15965" dataDxfId="1035"/>
    <tableColumn id="15966" xr3:uid="{A508AA1B-C6B6-4227-8D7E-567A3F7BA246}" name="Stĺpec15966" dataDxfId="1034"/>
    <tableColumn id="15967" xr3:uid="{CDD2BF69-94C2-470E-AD86-4232CAD2B4F0}" name="Stĺpec15967" dataDxfId="1033"/>
    <tableColumn id="15968" xr3:uid="{DEB3F71B-09F2-4589-936E-02E7480A56DD}" name="Stĺpec15968" dataDxfId="1032"/>
    <tableColumn id="15969" xr3:uid="{EA8D07F2-37FB-4BED-88F5-059E4F9F4898}" name="Stĺpec15969" dataDxfId="1031"/>
    <tableColumn id="15970" xr3:uid="{4F19E52F-8B5F-465A-8E52-EF8D1CA41F39}" name="Stĺpec15970" dataDxfId="1030"/>
    <tableColumn id="15971" xr3:uid="{ED45CF41-87D2-4573-AB63-5FC98BF1D223}" name="Stĺpec15971" dataDxfId="1029"/>
    <tableColumn id="15972" xr3:uid="{FE325095-9BED-45FD-8E46-F8DD94BD66D3}" name="Stĺpec15972" dataDxfId="1028"/>
    <tableColumn id="15973" xr3:uid="{08A5A146-13A3-4E78-98B1-18D30938CB3B}" name="Stĺpec15973" dataDxfId="1027"/>
    <tableColumn id="15974" xr3:uid="{02EAED66-9830-4203-8DC0-E9E1F42A1916}" name="Stĺpec15974" dataDxfId="1026"/>
    <tableColumn id="15975" xr3:uid="{BD0D39FE-E967-4A7B-8E19-8D07B16DB54B}" name="Stĺpec15975" dataDxfId="1025"/>
    <tableColumn id="15976" xr3:uid="{DD4D892B-9F48-44E5-985D-12A3A81E7A44}" name="Stĺpec15976" dataDxfId="1024"/>
    <tableColumn id="15977" xr3:uid="{F08BB4E0-9AB0-4A3F-B942-C0711C116658}" name="Stĺpec15977" dataDxfId="1023"/>
    <tableColumn id="15978" xr3:uid="{9A314C09-3C63-4A9C-9CC8-44B9FA4EC8E0}" name="Stĺpec15978" dataDxfId="1022"/>
    <tableColumn id="15979" xr3:uid="{DC08F4EA-2CD9-4753-8198-A34C1DF08B91}" name="Stĺpec15979" dataDxfId="1021"/>
    <tableColumn id="15980" xr3:uid="{4D0A863A-EA59-40C8-81E0-FF2D817F4847}" name="Stĺpec15980" dataDxfId="1020"/>
    <tableColumn id="15981" xr3:uid="{6D8A9466-9918-40C1-820E-26D926526391}" name="Stĺpec15981" dataDxfId="1019"/>
    <tableColumn id="15982" xr3:uid="{5398D54C-01E3-4C96-9693-A6D5FE1D62DE}" name="Stĺpec15982" dataDxfId="1018"/>
    <tableColumn id="15983" xr3:uid="{EBC66CE4-636A-4B4A-90D4-FE7CF60A1733}" name="Stĺpec15983" dataDxfId="1017"/>
    <tableColumn id="15984" xr3:uid="{C95956CE-5247-478A-933B-E9BBA303A792}" name="Stĺpec15984" dataDxfId="1016"/>
    <tableColumn id="15985" xr3:uid="{8F050675-CAC5-46A7-9CAC-93D54AA13FE1}" name="Stĺpec15985" dataDxfId="1015"/>
    <tableColumn id="15986" xr3:uid="{0C1B9D87-809B-41E9-9E93-1549090519FA}" name="Stĺpec15986" dataDxfId="1014"/>
    <tableColumn id="15987" xr3:uid="{2D236126-4695-4CCE-AF83-893DEA624773}" name="Stĺpec15987" dataDxfId="1013"/>
    <tableColumn id="15988" xr3:uid="{3B472F0C-7E01-47F1-AE2C-3A04CD25C44C}" name="Stĺpec15988" dataDxfId="1012"/>
    <tableColumn id="15989" xr3:uid="{A7A9CDE1-295F-4A5B-9074-F478DC8A3303}" name="Stĺpec15989" dataDxfId="1011"/>
    <tableColumn id="15990" xr3:uid="{7D54DF4D-D6CB-4B56-A8D8-5D7D2CE24A75}" name="Stĺpec15990" dataDxfId="1010"/>
    <tableColumn id="15991" xr3:uid="{E408AA6A-554E-4773-880C-7040ADA4B604}" name="Stĺpec15991" dataDxfId="1009"/>
    <tableColumn id="15992" xr3:uid="{299D9551-12B6-49AF-9228-AC4EE91B04A2}" name="Stĺpec15992" dataDxfId="1008"/>
    <tableColumn id="15993" xr3:uid="{AF479FDA-AD58-4060-A27A-5643F743DA4C}" name="Stĺpec15993" dataDxfId="1007"/>
    <tableColumn id="15994" xr3:uid="{93BB7414-4D87-44D4-BFED-4657353A1169}" name="Stĺpec15994" dataDxfId="1006"/>
    <tableColumn id="15995" xr3:uid="{A0294DF8-87D4-450C-AE6A-E7F0B9D11FA3}" name="Stĺpec15995" dataDxfId="1005"/>
    <tableColumn id="15996" xr3:uid="{4468A6F7-0C5F-4BD1-A452-63335693AC53}" name="Stĺpec15996" dataDxfId="1004"/>
    <tableColumn id="15997" xr3:uid="{33E6BD61-F883-4944-BB7D-438DF4E7C1A2}" name="Stĺpec15997" dataDxfId="1003"/>
    <tableColumn id="15998" xr3:uid="{DF54EBF3-519F-4096-BCE6-A39B0AEBA1CD}" name="Stĺpec15998" dataDxfId="1002"/>
    <tableColumn id="15999" xr3:uid="{DF7AF9F3-6CF5-4A02-899F-4372E16CF68A}" name="Stĺpec15999" dataDxfId="1001"/>
    <tableColumn id="16000" xr3:uid="{87A023AC-0298-4160-8D7F-712E887DE760}" name="Stĺpec16000" dataDxfId="1000"/>
    <tableColumn id="16001" xr3:uid="{3C5896D0-11DE-4858-8B6F-4A884ACFBF81}" name="Stĺpec16001" dataDxfId="999"/>
    <tableColumn id="16002" xr3:uid="{A880A899-FEBB-4BF8-80BC-232F0B6346DC}" name="Stĺpec16002" dataDxfId="998"/>
    <tableColumn id="16003" xr3:uid="{33419C31-6B67-40BC-A401-AD038653695F}" name="Stĺpec16003" dataDxfId="997"/>
    <tableColumn id="16004" xr3:uid="{FA33AD3D-C75D-46AC-BDD7-E89DFF5F2DFD}" name="Stĺpec16004" dataDxfId="996"/>
    <tableColumn id="16005" xr3:uid="{38FDD2EF-F885-4A5B-A2A2-332B59BAAF3B}" name="Stĺpec16005" dataDxfId="995"/>
    <tableColumn id="16006" xr3:uid="{6DA5DE70-FD81-4C66-9909-3882C83A81BB}" name="Stĺpec16006" dataDxfId="994"/>
    <tableColumn id="16007" xr3:uid="{5EAA231A-1375-4C4E-ABD9-42FA90E5B0A7}" name="Stĺpec16007" dataDxfId="993"/>
    <tableColumn id="16008" xr3:uid="{747F861E-C800-4EC6-B3E5-21523267A4D9}" name="Stĺpec16008" dataDxfId="992"/>
    <tableColumn id="16009" xr3:uid="{B6D152AA-5F12-4100-AC33-49C11BFBB7AE}" name="Stĺpec16009" dataDxfId="991"/>
    <tableColumn id="16010" xr3:uid="{3AFB52D4-B58F-4A82-B5A9-84EB3ED06FFA}" name="Stĺpec16010" dataDxfId="990"/>
    <tableColumn id="16011" xr3:uid="{52C63E95-0989-4078-9621-76559976773B}" name="Stĺpec16011" dataDxfId="989"/>
    <tableColumn id="16012" xr3:uid="{63580A35-4EDC-4D95-ADE2-F181CDCA43CF}" name="Stĺpec16012" dataDxfId="988"/>
    <tableColumn id="16013" xr3:uid="{CE23C349-DE1F-4C5E-A133-E8795C8E1572}" name="Stĺpec16013" dataDxfId="987"/>
    <tableColumn id="16014" xr3:uid="{E76AC2B0-472C-4D7B-B49E-6EFF3CF24031}" name="Stĺpec16014" dataDxfId="986"/>
    <tableColumn id="16015" xr3:uid="{A154F2BB-EFE3-4553-846B-5E5BAB9DC97A}" name="Stĺpec16015" dataDxfId="985"/>
    <tableColumn id="16016" xr3:uid="{F880B71C-268F-46AD-A800-348436FEA72B}" name="Stĺpec16016" dataDxfId="984"/>
    <tableColumn id="16017" xr3:uid="{7D8E417C-4122-4A81-A1CD-4871CA332DBA}" name="Stĺpec16017" dataDxfId="983"/>
    <tableColumn id="16018" xr3:uid="{629E3507-5127-4915-BEB7-F443DDF379D8}" name="Stĺpec16018" dataDxfId="982"/>
    <tableColumn id="16019" xr3:uid="{7C152113-87A3-4E4D-98EE-528B317270DE}" name="Stĺpec16019" dataDxfId="981"/>
    <tableColumn id="16020" xr3:uid="{A883524A-8F0D-414B-AEB8-5B84748CA37B}" name="Stĺpec16020" dataDxfId="980"/>
    <tableColumn id="16021" xr3:uid="{E09DC95A-9A09-4B29-AF2A-3AD86B31CC57}" name="Stĺpec16021" dataDxfId="979"/>
    <tableColumn id="16022" xr3:uid="{53E3DE49-CFD5-4098-9884-C8C9AE89C964}" name="Stĺpec16022" dataDxfId="978"/>
    <tableColumn id="16023" xr3:uid="{D7E72C46-1B7C-42FA-968D-1880EE1D0144}" name="Stĺpec16023" dataDxfId="977"/>
    <tableColumn id="16024" xr3:uid="{1D1540C7-0FBA-4BA0-926D-6AD6FC2A8C41}" name="Stĺpec16024" dataDxfId="976"/>
    <tableColumn id="16025" xr3:uid="{21D9279F-0DD7-4BB1-9A71-2AD3D202389E}" name="Stĺpec16025" dataDxfId="975"/>
    <tableColumn id="16026" xr3:uid="{71C195A9-AE9A-4D22-BAA4-03128319B231}" name="Stĺpec16026" dataDxfId="974"/>
    <tableColumn id="16027" xr3:uid="{6749A567-6A66-446F-8AF3-F57E85E5BAE3}" name="Stĺpec16027" dataDxfId="973"/>
    <tableColumn id="16028" xr3:uid="{0800E1FD-75E7-4A5A-BC0B-7CBBAF5FEA2E}" name="Stĺpec16028" dataDxfId="972"/>
    <tableColumn id="16029" xr3:uid="{EB2E5D23-5381-4981-A7A0-9284E7401195}" name="Stĺpec16029" dataDxfId="971"/>
    <tableColumn id="16030" xr3:uid="{33224E14-1D72-41B6-882D-B8669B9153A4}" name="Stĺpec16030" dataDxfId="970"/>
    <tableColumn id="16031" xr3:uid="{2D8054F2-A15A-4338-98DF-8EEBD508C6DC}" name="Stĺpec16031" dataDxfId="969"/>
    <tableColumn id="16032" xr3:uid="{D31E7A32-B215-4706-B210-32CC5148630F}" name="Stĺpec16032" dataDxfId="968"/>
    <tableColumn id="16033" xr3:uid="{88B518A5-EE41-4407-9949-F0E4BB9D2078}" name="Stĺpec16033" dataDxfId="967"/>
    <tableColumn id="16034" xr3:uid="{425398F7-EBB3-4A3D-A100-4C5DE48EB2A0}" name="Stĺpec16034" dataDxfId="966"/>
    <tableColumn id="16035" xr3:uid="{B13FC37C-6D20-4367-8F3C-9E2513F5D548}" name="Stĺpec16035" dataDxfId="965"/>
    <tableColumn id="16036" xr3:uid="{5B79349D-4A07-4B04-AEC2-CA20F28FA303}" name="Stĺpec16036" dataDxfId="964"/>
    <tableColumn id="16037" xr3:uid="{54E12921-2F0D-4CF7-BE01-0E24DB2962FA}" name="Stĺpec16037" dataDxfId="963"/>
    <tableColumn id="16038" xr3:uid="{FC9949FA-3EB1-4DEE-8402-A53A477DA55E}" name="Stĺpec16038" dataDxfId="962"/>
    <tableColumn id="16039" xr3:uid="{A9D77ECC-D0DD-444E-B4AB-C25A5090024D}" name="Stĺpec16039" dataDxfId="961"/>
    <tableColumn id="16040" xr3:uid="{7CAFDAEF-414D-4497-A1C0-306844E1E194}" name="Stĺpec16040" dataDxfId="960"/>
    <tableColumn id="16041" xr3:uid="{C3045BCE-A349-43A2-96AF-E76785B76E28}" name="Stĺpec16041" dataDxfId="959"/>
    <tableColumn id="16042" xr3:uid="{F056416E-EFFD-4A94-930B-8294F00549E4}" name="Stĺpec16042" dataDxfId="958"/>
    <tableColumn id="16043" xr3:uid="{C1AB83C3-709D-4FCB-9E06-B9531C6D097C}" name="Stĺpec16043" dataDxfId="957"/>
    <tableColumn id="16044" xr3:uid="{EAD03676-F5A6-41C5-B140-DA36ED7FA36B}" name="Stĺpec16044" dataDxfId="956"/>
    <tableColumn id="16045" xr3:uid="{1019988C-0F74-4E49-9DD6-0D9EE2DD379E}" name="Stĺpec16045" dataDxfId="955"/>
    <tableColumn id="16046" xr3:uid="{812A3D92-B827-4E76-BBC1-45E771279AA4}" name="Stĺpec16046" dataDxfId="954"/>
    <tableColumn id="16047" xr3:uid="{782AF5C8-BC79-4D7C-AA08-B84951E02D76}" name="Stĺpec16047" dataDxfId="953"/>
    <tableColumn id="16048" xr3:uid="{BD77711C-C85E-4877-82D1-88052C5A9867}" name="Stĺpec16048" dataDxfId="952"/>
    <tableColumn id="16049" xr3:uid="{3D1044E8-657F-49A6-967A-35E09F5CDE0A}" name="Stĺpec16049" dataDxfId="951"/>
    <tableColumn id="16050" xr3:uid="{82102E2A-D253-498C-B25F-2EB4C1ABCAD7}" name="Stĺpec16050" dataDxfId="950"/>
    <tableColumn id="16051" xr3:uid="{40E9DBC9-87FB-492B-9859-E37C30000AB2}" name="Stĺpec16051" dataDxfId="949"/>
    <tableColumn id="16052" xr3:uid="{7EBDE7CC-5921-4960-BEF7-92E1B7F9D8F2}" name="Stĺpec16052" dataDxfId="948"/>
    <tableColumn id="16053" xr3:uid="{122E84C3-2D90-4AEF-A92F-06A32E20E3B1}" name="Stĺpec16053" dataDxfId="947"/>
    <tableColumn id="16054" xr3:uid="{49491CA7-9BB1-4FDC-A4E0-1D3DD969967E}" name="Stĺpec16054" dataDxfId="946"/>
    <tableColumn id="16055" xr3:uid="{B72DB92A-1FF3-4CA3-B6D3-B68532384695}" name="Stĺpec16055" dataDxfId="945"/>
    <tableColumn id="16056" xr3:uid="{7553F571-5AB7-4D7A-AD32-79325BDD7C19}" name="Stĺpec16056" dataDxfId="944"/>
    <tableColumn id="16057" xr3:uid="{4B554D52-ADE1-4822-9F16-05897E11C879}" name="Stĺpec16057" dataDxfId="943"/>
    <tableColumn id="16058" xr3:uid="{7104AB3B-31F6-4B14-AC78-90F0F539E17F}" name="Stĺpec16058" dataDxfId="942"/>
    <tableColumn id="16059" xr3:uid="{32DA88F5-9749-4719-A507-CA0B4D638D52}" name="Stĺpec16059" dataDxfId="941"/>
    <tableColumn id="16060" xr3:uid="{AEB89B58-EEBA-4733-A998-EA535F05EB75}" name="Stĺpec16060" dataDxfId="940"/>
    <tableColumn id="16061" xr3:uid="{72042A02-0F7B-41FC-B442-B54A28704F72}" name="Stĺpec16061" dataDxfId="939"/>
    <tableColumn id="16062" xr3:uid="{FCE74316-AC60-4016-BCDE-C8CEE11023CF}" name="Stĺpec16062" dataDxfId="938"/>
    <tableColumn id="16063" xr3:uid="{527670E4-C2F9-47B2-ACF5-D778113FEFDF}" name="Stĺpec16063" dataDxfId="937"/>
    <tableColumn id="16064" xr3:uid="{3DBF0E94-DD2F-4E80-94B4-C0BF8401D898}" name="Stĺpec16064" dataDxfId="936"/>
    <tableColumn id="16065" xr3:uid="{88EB67B7-081B-4100-A832-881AE2A4E940}" name="Stĺpec16065" dataDxfId="935"/>
    <tableColumn id="16066" xr3:uid="{1C048491-6C98-4460-ACF8-0405452DE9F0}" name="Stĺpec16066" dataDxfId="934"/>
    <tableColumn id="16067" xr3:uid="{CCC4E768-FEF3-4689-88BB-AB8E1FB24DA7}" name="Stĺpec16067" dataDxfId="933"/>
    <tableColumn id="16068" xr3:uid="{DD325D8F-6E13-496D-8328-EC6EAE8CA081}" name="Stĺpec16068" dataDxfId="932"/>
    <tableColumn id="16069" xr3:uid="{F1A8C5F1-F9D4-4DDA-A583-D44F51FE2B41}" name="Stĺpec16069" dataDxfId="931"/>
    <tableColumn id="16070" xr3:uid="{4C822FCF-766F-4C2A-92C8-6DEB99EF55BE}" name="Stĺpec16070" dataDxfId="930"/>
    <tableColumn id="16071" xr3:uid="{43CCF3D4-0DCF-4646-AFA8-66A5979D4A40}" name="Stĺpec16071" dataDxfId="929"/>
    <tableColumn id="16072" xr3:uid="{C086D1F5-E8E5-4C16-8DAC-99FB5581687E}" name="Stĺpec16072" dataDxfId="928"/>
    <tableColumn id="16073" xr3:uid="{511B0CCD-75D9-435E-9A91-D806A4390B7C}" name="Stĺpec16073" dataDxfId="927"/>
    <tableColumn id="16074" xr3:uid="{FD8435CC-35F7-4BA2-B5C2-B6EC605F5B78}" name="Stĺpec16074" dataDxfId="926"/>
    <tableColumn id="16075" xr3:uid="{9218CC52-7D9A-43A5-8C54-29630AB02BBB}" name="Stĺpec16075" dataDxfId="925"/>
    <tableColumn id="16076" xr3:uid="{ADBE4ED1-B863-4D86-AFAC-98B035A2EAD0}" name="Stĺpec16076" dataDxfId="924"/>
    <tableColumn id="16077" xr3:uid="{F1F97702-66E9-4A86-9814-7F3D4DE85940}" name="Stĺpec16077" dataDxfId="923"/>
    <tableColumn id="16078" xr3:uid="{DBC3FFCE-3A71-4C5F-9889-BB804117C0BE}" name="Stĺpec16078" dataDxfId="922"/>
    <tableColumn id="16079" xr3:uid="{4204C35B-FBAF-4FFE-8FC9-5F907665ACB1}" name="Stĺpec16079" dataDxfId="921"/>
    <tableColumn id="16080" xr3:uid="{846C8040-C501-41E1-BA1C-44CAB8242703}" name="Stĺpec16080" dataDxfId="920"/>
    <tableColumn id="16081" xr3:uid="{AB2314D3-0D79-4057-A0AB-AF571428E858}" name="Stĺpec16081" dataDxfId="919"/>
    <tableColumn id="16082" xr3:uid="{F299F61E-EDE4-446C-89A9-3EF6AC16E0F8}" name="Stĺpec16082" dataDxfId="918"/>
    <tableColumn id="16083" xr3:uid="{2522381D-D98B-470C-B7C0-8F83B434BA75}" name="Stĺpec16083" dataDxfId="917"/>
    <tableColumn id="16084" xr3:uid="{08FDB638-0793-4236-A9E0-45CA12F1F877}" name="Stĺpec16084" dataDxfId="916"/>
    <tableColumn id="16085" xr3:uid="{948BA091-C7BF-4C15-9E35-879A4861A30E}" name="Stĺpec16085" dataDxfId="915"/>
    <tableColumn id="16086" xr3:uid="{F856307B-DE88-4E97-959E-3DDF0A31EF1B}" name="Stĺpec16086" dataDxfId="914"/>
    <tableColumn id="16087" xr3:uid="{1650FB4B-BB6C-4DEC-B307-6B23757417CD}" name="Stĺpec16087" dataDxfId="913"/>
    <tableColumn id="16088" xr3:uid="{96B54D8B-03DB-4AF4-AE82-9CDD4A6DAE4A}" name="Stĺpec16088" dataDxfId="912"/>
    <tableColumn id="16089" xr3:uid="{5120A251-F3C1-475C-AC89-EC83236ECE27}" name="Stĺpec16089" dataDxfId="911"/>
    <tableColumn id="16090" xr3:uid="{5C30180C-A654-4F7D-A92C-963D15C712BE}" name="Stĺpec16090" dataDxfId="910"/>
    <tableColumn id="16091" xr3:uid="{EFDC6104-1159-44FE-A4A5-190C22BDFF2C}" name="Stĺpec16091" dataDxfId="909"/>
    <tableColumn id="16092" xr3:uid="{B5730BB6-415E-484C-8D6A-25B04E995523}" name="Stĺpec16092" dataDxfId="908"/>
    <tableColumn id="16093" xr3:uid="{CBBB3F92-574A-42E4-9E6E-F6DAFFBA1875}" name="Stĺpec16093" dataDxfId="907"/>
    <tableColumn id="16094" xr3:uid="{8B42817F-D6A5-4A47-B5F6-AAE1C173B390}" name="Stĺpec16094" dataDxfId="906"/>
    <tableColumn id="16095" xr3:uid="{097425FE-95E7-4E93-887B-39EB8EC38661}" name="Stĺpec16095" dataDxfId="905"/>
    <tableColumn id="16096" xr3:uid="{4FC43E27-69FC-4E12-B786-6E9567840B14}" name="Stĺpec16096" dataDxfId="904"/>
    <tableColumn id="16097" xr3:uid="{19836CC8-8608-44D6-8788-23DE56DED6B4}" name="Stĺpec16097" dataDxfId="903"/>
    <tableColumn id="16098" xr3:uid="{50DEF283-0399-4991-86E8-D5B4C614779D}" name="Stĺpec16098" dataDxfId="902"/>
    <tableColumn id="16099" xr3:uid="{5A8B0419-DA1B-4861-803E-D7B558938086}" name="Stĺpec16099" dataDxfId="901"/>
    <tableColumn id="16100" xr3:uid="{11D51393-4928-4298-9480-74E7A4B59BEB}" name="Stĺpec16100" dataDxfId="900"/>
    <tableColumn id="16101" xr3:uid="{B08B1B6F-ADC5-4BC7-BAFF-A753D6137A4C}" name="Stĺpec16101" dataDxfId="899"/>
    <tableColumn id="16102" xr3:uid="{AE97F92A-5E2A-4174-9557-90CE260EF39A}" name="Stĺpec16102" dataDxfId="898"/>
    <tableColumn id="16103" xr3:uid="{008A260B-614E-4F73-9DEC-FCFCE23FD290}" name="Stĺpec16103" dataDxfId="897"/>
    <tableColumn id="16104" xr3:uid="{69FC8E62-9253-4B18-8DA3-EDEDC24D6A01}" name="Stĺpec16104" dataDxfId="896"/>
    <tableColumn id="16105" xr3:uid="{2FEBAE44-2D5B-4CB9-8C7B-E08B38BCA0ED}" name="Stĺpec16105" dataDxfId="895"/>
    <tableColumn id="16106" xr3:uid="{4584F6B3-8BA9-4B57-A690-6C54E151FA83}" name="Stĺpec16106" dataDxfId="894"/>
    <tableColumn id="16107" xr3:uid="{82DF56CD-C2AB-44CF-96F0-DE3579BD8988}" name="Stĺpec16107" dataDxfId="893"/>
    <tableColumn id="16108" xr3:uid="{9FFBF495-B8B7-4A20-89CF-B5087C0DC78F}" name="Stĺpec16108" dataDxfId="892"/>
    <tableColumn id="16109" xr3:uid="{A514B024-1AA9-40D4-A02E-267C1464E04F}" name="Stĺpec16109" dataDxfId="891"/>
    <tableColumn id="16110" xr3:uid="{26EAFB7B-1B64-43BC-A33C-C11D42809CDF}" name="Stĺpec16110" dataDxfId="890"/>
    <tableColumn id="16111" xr3:uid="{9CB23253-E565-4FF6-A3B4-B8412ED84883}" name="Stĺpec16111" dataDxfId="889"/>
    <tableColumn id="16112" xr3:uid="{4FA0A2A0-C050-400F-9C45-3D2215836951}" name="Stĺpec16112" dataDxfId="888"/>
    <tableColumn id="16113" xr3:uid="{58C8F117-7F53-4090-A46D-E079F7D02CDE}" name="Stĺpec16113" dataDxfId="887"/>
    <tableColumn id="16114" xr3:uid="{F1C7085C-C848-417B-8E50-98441D9FF0E2}" name="Stĺpec16114" dataDxfId="886"/>
    <tableColumn id="16115" xr3:uid="{E467B36B-472D-4492-8545-884FB922F423}" name="Stĺpec16115" dataDxfId="885"/>
    <tableColumn id="16116" xr3:uid="{E7D9582C-75D1-4FA2-8341-E0A01AC5B255}" name="Stĺpec16116" dataDxfId="884"/>
    <tableColumn id="16117" xr3:uid="{C8BC9936-9DDE-41A8-BFF4-3352C724D888}" name="Stĺpec16117" dataDxfId="883"/>
    <tableColumn id="16118" xr3:uid="{DF94E3CD-7B70-4ACF-B2BD-1D9FC6A03B18}" name="Stĺpec16118" dataDxfId="882"/>
    <tableColumn id="16119" xr3:uid="{10F2B3F1-2BAD-4787-9E89-174F1A3E898C}" name="Stĺpec16119" dataDxfId="881"/>
    <tableColumn id="16120" xr3:uid="{1BDD41B6-3BC9-4FB8-AE77-1059D8EA392A}" name="Stĺpec16120" dataDxfId="880"/>
    <tableColumn id="16121" xr3:uid="{A19CF42D-6D1A-48F8-B1AF-2AABEFDDA174}" name="Stĺpec16121" dataDxfId="879"/>
    <tableColumn id="16122" xr3:uid="{6E092AA8-3983-4104-9ABA-67A1D9FDD437}" name="Stĺpec16122" dataDxfId="878"/>
    <tableColumn id="16123" xr3:uid="{01F643B0-65D5-4402-8716-01EFB5E0F632}" name="Stĺpec16123" dataDxfId="877"/>
    <tableColumn id="16124" xr3:uid="{BE727B9C-35EF-471E-A38C-72059C8A1952}" name="Stĺpec16124" dataDxfId="876"/>
    <tableColumn id="16125" xr3:uid="{6189917E-0BE9-477A-8B5D-4DFCD4E4B8A1}" name="Stĺpec16125" dataDxfId="875"/>
    <tableColumn id="16126" xr3:uid="{99AC0F7C-7FFC-4D28-AF69-09DE4B4102F4}" name="Stĺpec16126" dataDxfId="874"/>
    <tableColumn id="16127" xr3:uid="{2CEC3B5A-6B93-42C0-8DB1-46CC22F0B06C}" name="Stĺpec16127" dataDxfId="873"/>
    <tableColumn id="16128" xr3:uid="{B5AAFF06-9334-4AA0-AE11-DB24D1C717D0}" name="Stĺpec16128" dataDxfId="872"/>
    <tableColumn id="16129" xr3:uid="{08CE275D-79DF-42EB-947A-51A863B93210}" name="Stĺpec16129" dataDxfId="871"/>
    <tableColumn id="16130" xr3:uid="{7283FAE3-2B2C-411D-B19C-CDC4751BDF84}" name="Stĺpec16130" dataDxfId="870"/>
    <tableColumn id="16131" xr3:uid="{C7D786DD-D69F-4A0E-BEBC-022D46ABED64}" name="Stĺpec16131" dataDxfId="869"/>
    <tableColumn id="16132" xr3:uid="{5F047B2D-BCE1-47F5-AF01-A3F5DCE2F4D1}" name="Stĺpec16132" dataDxfId="868"/>
    <tableColumn id="16133" xr3:uid="{E587DC8C-9D11-4682-888F-923A55C54EAB}" name="Stĺpec16133" dataDxfId="867"/>
    <tableColumn id="16134" xr3:uid="{6CAD45BE-278A-40AC-B307-314AEDA285F8}" name="Stĺpec16134" dataDxfId="866"/>
    <tableColumn id="16135" xr3:uid="{DD96EB03-C817-45C4-BAE9-AF7F06475045}" name="Stĺpec16135" dataDxfId="865"/>
    <tableColumn id="16136" xr3:uid="{993B4D1D-D214-4B57-8CEE-74DCF1CD80EF}" name="Stĺpec16136" dataDxfId="864"/>
    <tableColumn id="16137" xr3:uid="{E276962E-1654-41EC-868C-42708A9F9891}" name="Stĺpec16137" dataDxfId="863"/>
    <tableColumn id="16138" xr3:uid="{58E2887A-E788-4D81-ACDF-1BBC22DBA8F5}" name="Stĺpec16138" dataDxfId="862"/>
    <tableColumn id="16139" xr3:uid="{E3E7ED93-52EA-4777-A0A0-617B1BD0ABAC}" name="Stĺpec16139" dataDxfId="861"/>
    <tableColumn id="16140" xr3:uid="{BD9BA265-D266-40A9-8935-778A2666A60E}" name="Stĺpec16140" dataDxfId="860"/>
    <tableColumn id="16141" xr3:uid="{A55C5BC0-E7CB-4C40-9930-3F6457D15D1E}" name="Stĺpec16141" dataDxfId="859"/>
    <tableColumn id="16142" xr3:uid="{080BEFA2-B697-40B7-9F28-D0357D2621CC}" name="Stĺpec16142" dataDxfId="858"/>
    <tableColumn id="16143" xr3:uid="{461F2B56-2A22-416E-856E-0B751C918535}" name="Stĺpec16143" dataDxfId="857"/>
    <tableColumn id="16144" xr3:uid="{F16CFED6-877C-429E-9386-38D7354F3F1D}" name="Stĺpec16144" dataDxfId="856"/>
    <tableColumn id="16145" xr3:uid="{25B659BC-E0FE-42DC-A96D-3908AC8AF32C}" name="Stĺpec16145" dataDxfId="855"/>
    <tableColumn id="16146" xr3:uid="{0FDCF3B2-0F7F-4985-A5B0-7A47B7A21B44}" name="Stĺpec16146" dataDxfId="854"/>
    <tableColumn id="16147" xr3:uid="{368372C4-B73A-424D-B2F5-F4D3C5A24AB1}" name="Stĺpec16147" dataDxfId="853"/>
    <tableColumn id="16148" xr3:uid="{15B2F5C9-E5E9-4A43-AB9E-891A01A33A19}" name="Stĺpec16148" dataDxfId="852"/>
    <tableColumn id="16149" xr3:uid="{9208E386-CDB4-401C-84B5-580131D699BD}" name="Stĺpec16149" dataDxfId="851"/>
    <tableColumn id="16150" xr3:uid="{8317D73C-6FBE-4002-9EA8-07E702C5DA3D}" name="Stĺpec16150" dataDxfId="850"/>
    <tableColumn id="16151" xr3:uid="{7DF86F4B-7F98-4791-B708-88A09078DBDB}" name="Stĺpec16151" dataDxfId="849"/>
    <tableColumn id="16152" xr3:uid="{FB5AF155-C7EE-4BAF-B285-26F49A8EC156}" name="Stĺpec16152" dataDxfId="848"/>
    <tableColumn id="16153" xr3:uid="{39C91DB7-78B8-4163-8EB9-B51115B9574D}" name="Stĺpec16153" dataDxfId="847"/>
    <tableColumn id="16154" xr3:uid="{73D7CED0-08BF-4EB8-82B0-9F72F7F69208}" name="Stĺpec16154" dataDxfId="846"/>
    <tableColumn id="16155" xr3:uid="{57C9C915-E417-4BB4-801C-999CCEDFA4FF}" name="Stĺpec16155" dataDxfId="845"/>
    <tableColumn id="16156" xr3:uid="{69D5F4E3-2A0A-4256-B1BB-EA41155DA52C}" name="Stĺpec16156" dataDxfId="844"/>
    <tableColumn id="16157" xr3:uid="{389A93C6-837B-437B-BF6A-DFF69EF6FBE5}" name="Stĺpec16157" dataDxfId="843"/>
    <tableColumn id="16158" xr3:uid="{20E3E6E2-9CA9-48CD-AC46-2102DB6FAC0B}" name="Stĺpec16158" dataDxfId="842"/>
    <tableColumn id="16159" xr3:uid="{290D7E16-E324-4C8A-8F4C-0F2A5FB38886}" name="Stĺpec16159" dataDxfId="841"/>
    <tableColumn id="16160" xr3:uid="{5A9FA6A1-2022-4646-82E3-1EAD75018105}" name="Stĺpec16160" dataDxfId="840"/>
    <tableColumn id="16161" xr3:uid="{C94B05D6-C459-4708-A0A7-194E35924288}" name="Stĺpec16161" dataDxfId="839"/>
    <tableColumn id="16162" xr3:uid="{C15EFD23-7F7F-45C1-8E45-F41B977E06CA}" name="Stĺpec16162" dataDxfId="838"/>
    <tableColumn id="16163" xr3:uid="{A856CA55-4979-488F-B050-E5CA46A11763}" name="Stĺpec16163" dataDxfId="837"/>
    <tableColumn id="16164" xr3:uid="{55BF1EB2-E8CC-41B2-93A8-1EBE5FFF2EA4}" name="Stĺpec16164" dataDxfId="836"/>
    <tableColumn id="16165" xr3:uid="{8FABC653-977A-49B3-A555-632447383D62}" name="Stĺpec16165" dataDxfId="835"/>
    <tableColumn id="16166" xr3:uid="{E35C704D-A12E-4531-ABAE-FC0BD10F411E}" name="Stĺpec16166" dataDxfId="834"/>
    <tableColumn id="16167" xr3:uid="{67C21B49-DFB8-4FBB-B04F-86554E9B59F0}" name="Stĺpec16167" dataDxfId="833"/>
    <tableColumn id="16168" xr3:uid="{1BA90449-6902-4BCE-9437-5FC414E471F1}" name="Stĺpec16168" dataDxfId="832"/>
    <tableColumn id="16169" xr3:uid="{EE3771D4-41EE-435A-9E21-5F7D0F8215B8}" name="Stĺpec16169" dataDxfId="831"/>
    <tableColumn id="16170" xr3:uid="{BFA2D837-4978-46C7-8331-2BE34580F083}" name="Stĺpec16170" dataDxfId="830"/>
    <tableColumn id="16171" xr3:uid="{1A6AD308-B841-4313-85C6-6C1BC8E6F6D6}" name="Stĺpec16171" dataDxfId="829"/>
    <tableColumn id="16172" xr3:uid="{B490BE78-0657-488D-AED5-BF701F77C573}" name="Stĺpec16172" dataDxfId="828"/>
    <tableColumn id="16173" xr3:uid="{CAE0D835-EF29-4A65-A0EC-6619E53AE78C}" name="Stĺpec16173" dataDxfId="827"/>
    <tableColumn id="16174" xr3:uid="{7F71D9AD-3EE0-4FF5-82FD-8681B6C5DDE2}" name="Stĺpec16174" dataDxfId="826"/>
    <tableColumn id="16175" xr3:uid="{D0D04C0C-CE78-49CC-B3FC-CD881D968277}" name="Stĺpec16175" dataDxfId="825"/>
    <tableColumn id="16176" xr3:uid="{F2C26285-319C-414F-B0C5-F4A466513F28}" name="Stĺpec16176" dataDxfId="824"/>
    <tableColumn id="16177" xr3:uid="{9113DE8D-BCA6-4E8B-AF57-4E67BB751946}" name="Stĺpec16177" dataDxfId="823"/>
    <tableColumn id="16178" xr3:uid="{B6DFB6FE-7520-4128-9B78-2F0597D11107}" name="Stĺpec16178" dataDxfId="822"/>
    <tableColumn id="16179" xr3:uid="{3BBEABB7-AFF8-4642-B4B1-55ED939A6433}" name="Stĺpec16179" dataDxfId="821"/>
    <tableColumn id="16180" xr3:uid="{6CDD5D2F-1077-4428-B5D4-A340B35962D2}" name="Stĺpec16180" dataDxfId="820"/>
    <tableColumn id="16181" xr3:uid="{DA0B1BCD-94FE-4387-A293-DD43378E6235}" name="Stĺpec16181" dataDxfId="819"/>
    <tableColumn id="16182" xr3:uid="{69C37A50-50FB-4054-A7A5-717690E4FAC9}" name="Stĺpec16182" dataDxfId="818"/>
    <tableColumn id="16183" xr3:uid="{100DBA86-B682-4E0E-9B65-8568EED29E65}" name="Stĺpec16183" dataDxfId="817"/>
    <tableColumn id="16184" xr3:uid="{49277254-7069-410A-A514-85EE9485B11C}" name="Stĺpec16184" dataDxfId="816"/>
    <tableColumn id="16185" xr3:uid="{64951506-6CBB-478D-BD35-95CEE5862B35}" name="Stĺpec16185" dataDxfId="815"/>
    <tableColumn id="16186" xr3:uid="{C612FBCF-7CE9-4462-9C9F-FDA5004338CB}" name="Stĺpec16186" dataDxfId="814"/>
    <tableColumn id="16187" xr3:uid="{DA64918A-72CC-44F6-A742-B989259DD7F1}" name="Stĺpec16187" dataDxfId="813"/>
    <tableColumn id="16188" xr3:uid="{3DE85074-623D-445E-97D0-C4A8157FD4B9}" name="Stĺpec16188" dataDxfId="812"/>
    <tableColumn id="16189" xr3:uid="{37369D2D-144C-48A4-9232-EDC2E05AEFE7}" name="Stĺpec16189" dataDxfId="811"/>
    <tableColumn id="16190" xr3:uid="{D29EE1C7-1E31-492D-A990-B7BE4D1C2E59}" name="Stĺpec16190" dataDxfId="810"/>
    <tableColumn id="16191" xr3:uid="{D3306A88-1623-4AA5-BFF1-72C3CE5219AB}" name="Stĺpec16191" dataDxfId="809"/>
    <tableColumn id="16192" xr3:uid="{584D6523-471F-4D23-9C3F-21EF178B8A4B}" name="Stĺpec16192" dataDxfId="808"/>
    <tableColumn id="16193" xr3:uid="{F4019FC2-CB11-45EF-9532-5FF3205A9AB3}" name="Stĺpec16193" dataDxfId="807"/>
    <tableColumn id="16194" xr3:uid="{4BF5D2CC-4FCC-4E66-ACB0-D151D5EBA3B9}" name="Stĺpec16194" dataDxfId="806"/>
    <tableColumn id="16195" xr3:uid="{2379F1F5-D451-4E2B-9381-497D0AC36D08}" name="Stĺpec16195" dataDxfId="805"/>
    <tableColumn id="16196" xr3:uid="{E1B43F3D-A941-4D3D-BA40-22423B6529D4}" name="Stĺpec16196" dataDxfId="804"/>
    <tableColumn id="16197" xr3:uid="{AD7C3891-6981-453E-85A0-F46686D7A73D}" name="Stĺpec16197" dataDxfId="803"/>
    <tableColumn id="16198" xr3:uid="{5FB518D4-C806-4F27-A32C-E53E53A219BA}" name="Stĺpec16198" dataDxfId="802"/>
    <tableColumn id="16199" xr3:uid="{478B36A6-32BE-4719-9B78-F2DD48AB8A9C}" name="Stĺpec16199" dataDxfId="801"/>
    <tableColumn id="16200" xr3:uid="{00C2740A-D6EF-478A-8B5A-86B534AA1963}" name="Stĺpec16200" dataDxfId="800"/>
    <tableColumn id="16201" xr3:uid="{766D266E-09E6-4920-90DF-9764F2CBE9E3}" name="Stĺpec16201" dataDxfId="799"/>
    <tableColumn id="16202" xr3:uid="{65131427-171D-4DF3-9DE3-63AF28CB13DE}" name="Stĺpec16202" dataDxfId="798"/>
    <tableColumn id="16203" xr3:uid="{19C798DB-FB69-40A6-AF41-11B7899DB0D9}" name="Stĺpec16203" dataDxfId="797"/>
    <tableColumn id="16204" xr3:uid="{A08A894F-0923-44D9-AA13-A5ECEA4E7132}" name="Stĺpec16204" dataDxfId="796"/>
    <tableColumn id="16205" xr3:uid="{733BE40D-2998-460D-B6A5-A6A3D521C798}" name="Stĺpec16205" dataDxfId="795"/>
    <tableColumn id="16206" xr3:uid="{4C33E435-7CFA-4106-B03B-57B95C8C511B}" name="Stĺpec16206" dataDxfId="794"/>
    <tableColumn id="16207" xr3:uid="{19EECE09-7665-4BE6-9972-70B3F06902A8}" name="Stĺpec16207" dataDxfId="793"/>
    <tableColumn id="16208" xr3:uid="{A7865A6E-91AF-44FB-9B1D-3CB394C8728D}" name="Stĺpec16208" dataDxfId="792"/>
    <tableColumn id="16209" xr3:uid="{9E53BC62-2A00-4358-A825-1D718D503D38}" name="Stĺpec16209" dataDxfId="791"/>
    <tableColumn id="16210" xr3:uid="{737ED259-DCD1-4B0F-B3FC-71DBF94BF679}" name="Stĺpec16210" dataDxfId="790"/>
    <tableColumn id="16211" xr3:uid="{4579868D-2160-40B7-AD78-797848A7F3B0}" name="Stĺpec16211" dataDxfId="789"/>
    <tableColumn id="16212" xr3:uid="{A875124C-FDE7-486E-AF7C-3EE2AD430F4D}" name="Stĺpec16212" dataDxfId="788"/>
    <tableColumn id="16213" xr3:uid="{A7794F1C-8607-4036-9AA5-7E84C5263E5F}" name="Stĺpec16213" dataDxfId="787"/>
    <tableColumn id="16214" xr3:uid="{E0935B3B-701D-4502-8845-81D7D54867D0}" name="Stĺpec16214" dataDxfId="786"/>
    <tableColumn id="16215" xr3:uid="{722ABD82-EFF2-4880-AE2C-14D8B1F9E243}" name="Stĺpec16215" dataDxfId="785"/>
    <tableColumn id="16216" xr3:uid="{A571DEB3-57B9-4754-9DD5-C4EF852306A4}" name="Stĺpec16216" dataDxfId="784"/>
    <tableColumn id="16217" xr3:uid="{53D29765-2E91-4A0D-8605-856D067ABB97}" name="Stĺpec16217" dataDxfId="783"/>
    <tableColumn id="16218" xr3:uid="{9D340D20-10F5-4026-ABD0-426D0110100A}" name="Stĺpec16218" dataDxfId="782"/>
    <tableColumn id="16219" xr3:uid="{7FA7BC89-530E-44B1-AA7F-6184B1D537FB}" name="Stĺpec16219" dataDxfId="781"/>
    <tableColumn id="16220" xr3:uid="{12F15087-6BFA-4CAA-AFFE-F4494EC7F39F}" name="Stĺpec16220" dataDxfId="780"/>
    <tableColumn id="16221" xr3:uid="{495E166A-B3FE-4BAE-90BC-32C799B824AE}" name="Stĺpec16221" dataDxfId="779"/>
    <tableColumn id="16222" xr3:uid="{1343E8E8-432C-454C-8337-941A951F5B04}" name="Stĺpec16222" dataDxfId="778"/>
    <tableColumn id="16223" xr3:uid="{A4860D5F-FDAD-470B-A87B-C85CFAB693CD}" name="Stĺpec16223" dataDxfId="777"/>
    <tableColumn id="16224" xr3:uid="{67F3E3E2-C819-4A78-841B-CEEBE93E2CCC}" name="Stĺpec16224" dataDxfId="776"/>
    <tableColumn id="16225" xr3:uid="{541ECD2B-F20E-4406-82BA-66ED9FE96CCA}" name="Stĺpec16225" dataDxfId="775"/>
    <tableColumn id="16226" xr3:uid="{C8C5248C-5FD1-4ED9-936D-6FF366AFEF3A}" name="Stĺpec16226" dataDxfId="774"/>
    <tableColumn id="16227" xr3:uid="{590186D1-996F-4F4C-A65F-32D8E214FBC0}" name="Stĺpec16227" dataDxfId="773"/>
    <tableColumn id="16228" xr3:uid="{F6455297-4E6B-42BC-AEA9-DF6493AE0604}" name="Stĺpec16228" dataDxfId="772"/>
    <tableColumn id="16229" xr3:uid="{B8956F5D-B75F-47C7-9E18-A7466992B16F}" name="Stĺpec16229" dataDxfId="771"/>
    <tableColumn id="16230" xr3:uid="{89BAC02C-E210-4E28-852E-4B12FCAB8CAF}" name="Stĺpec16230" dataDxfId="770"/>
    <tableColumn id="16231" xr3:uid="{CDB08439-23CE-48C7-B666-F071FC930162}" name="Stĺpec16231" dataDxfId="769"/>
    <tableColumn id="16232" xr3:uid="{3E52B095-3025-4D43-878A-7FB9F311D41F}" name="Stĺpec16232" dataDxfId="768"/>
    <tableColumn id="16233" xr3:uid="{295EE293-A09D-4E1F-8346-9E855CAF3BF2}" name="Stĺpec16233" dataDxfId="767"/>
    <tableColumn id="16234" xr3:uid="{E89A486D-412B-4BC4-8EF9-ED5CF9CA1851}" name="Stĺpec16234" dataDxfId="766"/>
    <tableColumn id="16235" xr3:uid="{ABB51377-0982-4EA7-AB19-4D299648E366}" name="Stĺpec16235" dataDxfId="765"/>
    <tableColumn id="16236" xr3:uid="{744615C1-4542-4F09-A871-48C1A1E78795}" name="Stĺpec16236" dataDxfId="764"/>
    <tableColumn id="16237" xr3:uid="{3873F05A-45D4-4EA8-8CDC-62D6E9701994}" name="Stĺpec16237" dataDxfId="763"/>
    <tableColumn id="16238" xr3:uid="{652E1DE9-1E86-4EE3-BCD3-7F966D1AEE92}" name="Stĺpec16238" dataDxfId="762"/>
    <tableColumn id="16239" xr3:uid="{6A1E8659-40DB-4FAB-8A4D-5FFF22110E7B}" name="Stĺpec16239" dataDxfId="761"/>
    <tableColumn id="16240" xr3:uid="{19CEDEC9-A8B2-4D0F-A323-BB75B9FD1C29}" name="Stĺpec16240" dataDxfId="760"/>
    <tableColumn id="16241" xr3:uid="{C9547D2B-4FE2-4CE3-921A-B02824BA70E5}" name="Stĺpec16241" dataDxfId="759"/>
    <tableColumn id="16242" xr3:uid="{138CBB7A-DD5F-4DDE-B917-96A691D6A43E}" name="Stĺpec16242" dataDxfId="758"/>
    <tableColumn id="16243" xr3:uid="{C1600085-2429-4C9E-BE7A-617965B41545}" name="Stĺpec16243" dataDxfId="757"/>
    <tableColumn id="16244" xr3:uid="{17871772-2BCF-4341-B4B1-1854EF1814B1}" name="Stĺpec16244" dataDxfId="756"/>
    <tableColumn id="16245" xr3:uid="{3D4A4370-709A-458E-B6CB-E99230927233}" name="Stĺpec16245" dataDxfId="755"/>
    <tableColumn id="16246" xr3:uid="{B39EDC70-52DA-4F7A-95E8-2C87A6EF722B}" name="Stĺpec16246" dataDxfId="754"/>
    <tableColumn id="16247" xr3:uid="{FA15DC3D-5D61-4E9A-B0E4-BA9409540A10}" name="Stĺpec16247" dataDxfId="753"/>
    <tableColumn id="16248" xr3:uid="{1F555F84-A0F9-4886-87A8-78E757AA4439}" name="Stĺpec16248" dataDxfId="752"/>
    <tableColumn id="16249" xr3:uid="{E9C9E16A-4BA6-40A7-B61A-6A2A90FF29FE}" name="Stĺpec16249" dataDxfId="751"/>
    <tableColumn id="16250" xr3:uid="{05872942-8FB0-40E0-AFF7-807AD7909154}" name="Stĺpec16250" dataDxfId="750"/>
    <tableColumn id="16251" xr3:uid="{0C5F7716-D578-40AE-8B5C-E4A32738277E}" name="Stĺpec16251" dataDxfId="749"/>
    <tableColumn id="16252" xr3:uid="{7A74EE78-077A-42FF-8AC0-8C211C57512A}" name="Stĺpec16252" dataDxfId="748"/>
    <tableColumn id="16253" xr3:uid="{5F3E8E07-A90A-4D08-ABD8-935FEA8F6430}" name="Stĺpec16253" dataDxfId="747"/>
    <tableColumn id="16254" xr3:uid="{52C172E0-BE75-400F-A1FB-3EE256AD7201}" name="Stĺpec16254" dataDxfId="746"/>
    <tableColumn id="16255" xr3:uid="{A5F72254-941A-46EB-B215-DB3DFA3B677F}" name="Stĺpec16255" dataDxfId="745"/>
    <tableColumn id="16256" xr3:uid="{E9DBC1FD-AF00-424E-8D19-9A1A06C23DF2}" name="Stĺpec16256" dataDxfId="744"/>
    <tableColumn id="16257" xr3:uid="{C4E681E2-27CA-4EAD-9BA9-2434CDAAA622}" name="Stĺpec16257" dataDxfId="743"/>
    <tableColumn id="16258" xr3:uid="{68DA8FEA-44BB-4A2F-B802-BE2C545F0B19}" name="Stĺpec16258" dataDxfId="742"/>
    <tableColumn id="16259" xr3:uid="{844E0B37-F3F0-4889-8D30-B0B386517487}" name="Stĺpec16259" dataDxfId="741"/>
    <tableColumn id="16260" xr3:uid="{41E8DFD5-A712-4602-9D5B-947A2004BF9E}" name="Stĺpec16260" dataDxfId="740"/>
    <tableColumn id="16261" xr3:uid="{9A113315-CCC1-49AF-ADC4-A87CDCDA9173}" name="Stĺpec16261" dataDxfId="739"/>
    <tableColumn id="16262" xr3:uid="{1CE4C5EF-5E0E-46CA-AE3B-3ECF7983FDB2}" name="Stĺpec16262" dataDxfId="738"/>
    <tableColumn id="16263" xr3:uid="{4FB1D043-8264-49CE-AE50-2EE97B82F473}" name="Stĺpec16263" dataDxfId="737"/>
    <tableColumn id="16264" xr3:uid="{4DCF3BDE-11CC-4E5D-8D89-F3FF1A2F2D36}" name="Stĺpec16264" dataDxfId="736"/>
    <tableColumn id="16265" xr3:uid="{D961745E-9E2E-49B1-AE17-58BFA8C0A03D}" name="Stĺpec16265" dataDxfId="735"/>
    <tableColumn id="16266" xr3:uid="{290767CD-12C3-4959-B0D8-FC963638ACC8}" name="Stĺpec16266" dataDxfId="734"/>
    <tableColumn id="16267" xr3:uid="{FE32B29D-CE22-4CA9-B670-3E92ACBC10F0}" name="Stĺpec16267" dataDxfId="733"/>
    <tableColumn id="16268" xr3:uid="{A9030ECA-8315-4316-825E-04BF5F72AD45}" name="Stĺpec16268" dataDxfId="732"/>
    <tableColumn id="16269" xr3:uid="{1CB5A0CA-AC1A-41FE-AA59-2DCEA11824F2}" name="Stĺpec16269" dataDxfId="731"/>
    <tableColumn id="16270" xr3:uid="{62B91491-3F21-478C-9FFF-241D10E5B9CB}" name="Stĺpec16270" dataDxfId="730"/>
    <tableColumn id="16271" xr3:uid="{F8D8E41F-D4D6-4C04-B26F-51FF08DC8DC6}" name="Stĺpec16271" dataDxfId="729"/>
    <tableColumn id="16272" xr3:uid="{5946EF8B-102C-44B0-B8A3-032B925A4E72}" name="Stĺpec16272" dataDxfId="728"/>
    <tableColumn id="16273" xr3:uid="{5D955CDA-51C6-4AE4-8212-CF50974E7C13}" name="Stĺpec16273" dataDxfId="727"/>
    <tableColumn id="16274" xr3:uid="{D0362AD5-4682-43E5-9304-36FF52611655}" name="Stĺpec16274" dataDxfId="726"/>
    <tableColumn id="16275" xr3:uid="{6768E56A-C563-416B-B5E8-6229BDA6F5A9}" name="Stĺpec16275" dataDxfId="725"/>
    <tableColumn id="16276" xr3:uid="{B2BB0C1A-446E-4889-B437-C09E7E8F2E20}" name="Stĺpec16276" dataDxfId="724"/>
    <tableColumn id="16277" xr3:uid="{E6E5EF98-3CEF-4FCC-8646-F36579294035}" name="Stĺpec16277" dataDxfId="723"/>
    <tableColumn id="16278" xr3:uid="{14E37F03-6A42-478F-B270-70E1098F9A3C}" name="Stĺpec16278" dataDxfId="722"/>
    <tableColumn id="16279" xr3:uid="{23AC5097-5F0C-4642-B08E-59FE498B2DAA}" name="Stĺpec16279" dataDxfId="721"/>
    <tableColumn id="16280" xr3:uid="{20518D57-6025-47E4-9B3F-88A61F448004}" name="Stĺpec16280" dataDxfId="720"/>
    <tableColumn id="16281" xr3:uid="{7569A628-9C37-4FA2-899F-AA70275B19EC}" name="Stĺpec16281" dataDxfId="719"/>
    <tableColumn id="16282" xr3:uid="{D7BD2E46-3E12-4F3A-A52D-4BF5B5AA3E59}" name="Stĺpec16282" dataDxfId="718"/>
    <tableColumn id="16283" xr3:uid="{FEC362AA-39BD-455B-9A92-2175204A7FFD}" name="Stĺpec16283" dataDxfId="717"/>
    <tableColumn id="16284" xr3:uid="{D6229DB1-5926-492D-B8A6-DCC4537681F2}" name="Stĺpec16284" dataDxfId="716"/>
    <tableColumn id="16285" xr3:uid="{ACC0EBB7-3C81-4E13-BDE8-0A6C0AC4A8DA}" name="Stĺpec16285" dataDxfId="715"/>
    <tableColumn id="16286" xr3:uid="{D6F948DB-103C-4F60-A02A-0699E42B9099}" name="Stĺpec16286" dataDxfId="714"/>
    <tableColumn id="16287" xr3:uid="{6D80C198-484C-498E-AC5B-DC02A4E0963E}" name="Stĺpec16287" dataDxfId="713"/>
    <tableColumn id="16288" xr3:uid="{AE0511D4-CFD6-41BA-98F8-21D344A43F50}" name="Stĺpec16288" dataDxfId="712"/>
    <tableColumn id="16289" xr3:uid="{FFBB43CE-FB29-4D7D-A6CE-2355127A4CF0}" name="Stĺpec16289" dataDxfId="711"/>
    <tableColumn id="16290" xr3:uid="{CADE4E39-8ABF-4A63-8E75-6ADDD76234E3}" name="Stĺpec16290" dataDxfId="710"/>
    <tableColumn id="16291" xr3:uid="{B562999E-45C0-4D60-A239-53F8D63B6E80}" name="Stĺpec16291" dataDxfId="709"/>
    <tableColumn id="16292" xr3:uid="{D7B9AFD8-38C3-44B7-AD9B-D091F92202D8}" name="Stĺpec16292" dataDxfId="708"/>
    <tableColumn id="16293" xr3:uid="{50D16EDD-D89B-4148-A32C-5E2F1ED557AF}" name="Stĺpec16293" dataDxfId="707"/>
    <tableColumn id="16294" xr3:uid="{16FD5BF9-B65D-498D-83E5-986B946CEC86}" name="Stĺpec16294" dataDxfId="706"/>
    <tableColumn id="16295" xr3:uid="{D9B902E0-0A59-4AA3-AB30-ED591673B73B}" name="Stĺpec16295" dataDxfId="705"/>
    <tableColumn id="16296" xr3:uid="{8D986FA3-FD66-4224-BF4F-9DB1969C9DF1}" name="Stĺpec16296" dataDxfId="704"/>
    <tableColumn id="16297" xr3:uid="{9D6A5393-B203-475A-BA80-9BEB12C04F69}" name="Stĺpec16297" dataDxfId="703"/>
    <tableColumn id="16298" xr3:uid="{313FC563-AB15-4CDA-BF0E-C111C615D3BB}" name="Stĺpec16298" dataDxfId="702"/>
    <tableColumn id="16299" xr3:uid="{6A608619-62BB-443E-9678-C909506E579D}" name="Stĺpec16299" dataDxfId="701"/>
    <tableColumn id="16300" xr3:uid="{DD4A4837-EDFD-43B0-BEDB-FEF90E13EEB1}" name="Stĺpec16300" dataDxfId="700"/>
    <tableColumn id="16301" xr3:uid="{E37BF446-B90D-441C-9230-57CBEFDE9B4C}" name="Stĺpec16301" dataDxfId="699"/>
    <tableColumn id="16302" xr3:uid="{8FF9BCD2-D7A4-449A-8032-2EEB95880653}" name="Stĺpec16302" dataDxfId="698"/>
    <tableColumn id="16303" xr3:uid="{5C255AFF-A98D-4031-B671-A0F6C127EF9F}" name="Stĺpec16303" dataDxfId="697"/>
    <tableColumn id="16304" xr3:uid="{C8F0A563-BEB6-4E8B-B650-4C502BFB9000}" name="Stĺpec16304" dataDxfId="696"/>
    <tableColumn id="16305" xr3:uid="{31E408ED-7965-4935-A124-479C0D845A0E}" name="Stĺpec16305" dataDxfId="695"/>
    <tableColumn id="16306" xr3:uid="{0E55921B-618B-448B-9843-8E0EAFB1E735}" name="Stĺpec16306" dataDxfId="694"/>
    <tableColumn id="16307" xr3:uid="{125D99A1-F0D3-4B8E-A7F9-4A1E8F820845}" name="Stĺpec16307" dataDxfId="693"/>
    <tableColumn id="16308" xr3:uid="{DB24D504-2B8D-4C53-B8E7-A45788016DBB}" name="Stĺpec16308" dataDxfId="692"/>
    <tableColumn id="16309" xr3:uid="{5D233B7B-81E1-4510-BE65-B746F6FC4133}" name="Stĺpec16309" dataDxfId="691"/>
    <tableColumn id="16310" xr3:uid="{98D2CAB6-9615-4DC5-88D1-6FCBE9171FFB}" name="Stĺpec16310" dataDxfId="690"/>
    <tableColumn id="16311" xr3:uid="{77E3040F-0EEB-406F-A4E6-74A5A4F89501}" name="Stĺpec16311" dataDxfId="689"/>
    <tableColumn id="16312" xr3:uid="{387A847F-D921-42CD-BBE0-98E11A7D8549}" name="Stĺpec16312" dataDxfId="688"/>
    <tableColumn id="16313" xr3:uid="{EBD4F188-2759-4141-9425-6F0527949FD1}" name="Stĺpec16313" dataDxfId="687"/>
    <tableColumn id="16314" xr3:uid="{D58DA933-7F83-4CAC-9CA3-B85E86E7C51B}" name="Stĺpec16314" dataDxfId="686"/>
    <tableColumn id="16315" xr3:uid="{5E83D41F-883C-437C-B93F-FFC5D16E6F25}" name="Stĺpec16315" dataDxfId="685"/>
    <tableColumn id="16316" xr3:uid="{7F481AAC-0313-45A9-B41A-466D2F8247B7}" name="Stĺpec16316" dataDxfId="684"/>
    <tableColumn id="16317" xr3:uid="{3BA72A4D-375F-453B-8E06-02C588E8689E}" name="Stĺpec16317" dataDxfId="683"/>
    <tableColumn id="16318" xr3:uid="{5404B692-CA94-42ED-9C3F-FD494D6FC163}" name="Stĺpec16318" dataDxfId="682"/>
    <tableColumn id="16319" xr3:uid="{157423E6-1806-4A19-8687-570C2F29C372}" name="Stĺpec16319" dataDxfId="681"/>
    <tableColumn id="16320" xr3:uid="{5A1DAE54-4456-4D5C-9152-0D8588178616}" name="Stĺpec16320" dataDxfId="680"/>
    <tableColumn id="16321" xr3:uid="{077A4DC9-4541-4E35-B534-3E7A9A0B04E5}" name="Stĺpec16321" dataDxfId="679"/>
    <tableColumn id="16322" xr3:uid="{BFBE489A-2F85-4A27-AF93-D051E5A96166}" name="Stĺpec16322" dataDxfId="678"/>
    <tableColumn id="16323" xr3:uid="{7C87A5F7-5100-4F74-9F8E-1EE2F94B5CF8}" name="Stĺpec16323" dataDxfId="677"/>
    <tableColumn id="16324" xr3:uid="{C603E3B0-3889-4687-B027-C0C81541808A}" name="Stĺpec16324" dataDxfId="676"/>
    <tableColumn id="16325" xr3:uid="{E08B3512-65DA-48B1-ACD3-71AE2B13CAEC}" name="Stĺpec16325" dataDxfId="675"/>
    <tableColumn id="16326" xr3:uid="{16994834-B5A5-4C43-9EAA-3877782789BE}" name="Stĺpec16326" dataDxfId="674"/>
    <tableColumn id="16327" xr3:uid="{93E1CE53-120E-4E3B-A8D1-6E74BA830B58}" name="Stĺpec16327" dataDxfId="673"/>
    <tableColumn id="16328" xr3:uid="{2A954AB3-3A05-4E35-A09A-058CE5568B62}" name="Stĺpec16328" dataDxfId="672"/>
    <tableColumn id="16329" xr3:uid="{228AAB48-0F11-4EE8-9257-AE0D92640680}" name="Stĺpec16329" dataDxfId="671"/>
    <tableColumn id="16330" xr3:uid="{C3DBE91D-3907-49D0-9C15-FCC78C949C28}" name="Stĺpec16330" dataDxfId="670"/>
    <tableColumn id="16331" xr3:uid="{D39A5C45-4704-4D0A-98A7-CA143192360B}" name="Stĺpec16331" dataDxfId="669"/>
    <tableColumn id="16332" xr3:uid="{A80BA250-87F2-439D-99A3-E1245C0717EF}" name="Stĺpec16332" dataDxfId="668"/>
    <tableColumn id="16333" xr3:uid="{BC412B05-2F1B-41B1-B409-09A5436D9448}" name="Stĺpec16333" dataDxfId="667"/>
    <tableColumn id="16334" xr3:uid="{9E628D28-EC08-4366-A0F1-EDA72BF3484C}" name="Stĺpec16334" dataDxfId="666"/>
    <tableColumn id="16335" xr3:uid="{06679712-D3C5-43A1-AA47-682CCC65054F}" name="Stĺpec16335" dataDxfId="665"/>
    <tableColumn id="16336" xr3:uid="{956936B7-4D1D-40FD-81DC-ECBF3A033674}" name="Stĺpec16336" dataDxfId="664"/>
    <tableColumn id="16337" xr3:uid="{5297EFFD-DCA0-42F6-8F5A-42A19E4A9DB4}" name="Stĺpec16337" dataDxfId="663"/>
    <tableColumn id="16338" xr3:uid="{1317C649-9558-4AA5-8DBD-F940E96B5336}" name="Stĺpec16338" dataDxfId="662"/>
    <tableColumn id="16339" xr3:uid="{9DF0114F-AA5F-4ADD-AA9C-8A91F8249C0A}" name="Stĺpec16339" dataDxfId="661"/>
    <tableColumn id="16340" xr3:uid="{111AC897-C36B-44C2-8530-77A03FB1B5C2}" name="Stĺpec16340" dataDxfId="660"/>
    <tableColumn id="16341" xr3:uid="{0E554C7F-B798-4235-8745-60E9EFC80D6C}" name="Stĺpec16341" dataDxfId="659"/>
    <tableColumn id="16342" xr3:uid="{6216F8BF-2092-424B-8521-D76F6432D34A}" name="Stĺpec16342" dataDxfId="658"/>
    <tableColumn id="16343" xr3:uid="{F397697D-C507-4496-9418-36CCD00B8199}" name="Stĺpec16343" dataDxfId="657"/>
    <tableColumn id="16344" xr3:uid="{58EA1726-5597-4331-B222-78CAF8416F6D}" name="Stĺpec16344" dataDxfId="656"/>
    <tableColumn id="16345" xr3:uid="{45382BB2-0447-47E4-8F40-00B4961B52FB}" name="Stĺpec16345" dataDxfId="655"/>
    <tableColumn id="16346" xr3:uid="{B0DA14FA-0C42-4E6C-BA4D-7E9225F29857}" name="Stĺpec16346" dataDxfId="654"/>
    <tableColumn id="16347" xr3:uid="{C0600DD5-82CF-45F3-9D65-59B6C0F602E9}" name="Stĺpec16347" dataDxfId="653"/>
    <tableColumn id="16348" xr3:uid="{92AD94E7-5538-469E-958E-D08AC9A398BD}" name="Stĺpec16348" dataDxfId="652"/>
    <tableColumn id="16349" xr3:uid="{479AEA8D-84B3-43DD-9D3C-44787C54659A}" name="Stĺpec16349" dataDxfId="651"/>
    <tableColumn id="16350" xr3:uid="{446C924A-1F68-4202-94DA-5334F3723AB4}" name="Stĺpec16350" dataDxfId="650"/>
    <tableColumn id="16351" xr3:uid="{DB8CCFE1-7008-4A6F-B2E7-64A694E555AC}" name="Stĺpec16351" dataDxfId="649"/>
    <tableColumn id="16352" xr3:uid="{3357AB02-FC70-4CCC-81AB-D6800BB76CE7}" name="Stĺpec16352" dataDxfId="648"/>
    <tableColumn id="16353" xr3:uid="{E39BE93E-8770-43E7-8D6D-DF44607E7480}" name="Stĺpec16353" dataDxfId="647"/>
    <tableColumn id="16354" xr3:uid="{5F23E4A7-0926-4D34-B152-6F223CAA3122}" name="Stĺpec16354" dataDxfId="646"/>
    <tableColumn id="16355" xr3:uid="{143EDC55-E8D3-4E4C-9F40-2CFC039D5E3F}" name="Stĺpec16355" dataDxfId="645"/>
    <tableColumn id="16356" xr3:uid="{D4968369-1004-4057-AACF-5D86F1AA6FC6}" name="Stĺpec16356" dataDxfId="644"/>
    <tableColumn id="16357" xr3:uid="{56C033C7-DF4C-44D9-BA0A-2496FE1A10AC}" name="Stĺpec16357" dataDxfId="643"/>
    <tableColumn id="16358" xr3:uid="{4D208A72-81DA-40E7-A6DE-5A836C266CA0}" name="Stĺpec16358" dataDxfId="642"/>
    <tableColumn id="16359" xr3:uid="{55D0B931-B4C0-4357-ABBB-1CE431FA9640}" name="Stĺpec16359" dataDxfId="641"/>
    <tableColumn id="16360" xr3:uid="{9FA44DB2-08B3-4D60-9352-4BD4FA275728}" name="Stĺpec16360" dataDxfId="640"/>
    <tableColumn id="16361" xr3:uid="{D959E330-B4E5-4956-8D60-732189735C37}" name="Stĺpec16361" dataDxfId="639"/>
    <tableColumn id="16362" xr3:uid="{1393AD78-2892-47A8-AE67-265B4FE8A19E}" name="Stĺpec16362" dataDxfId="638"/>
    <tableColumn id="16363" xr3:uid="{9946DD73-A1A8-4CC8-9B31-9D235801A670}" name="Stĺpec16363" dataDxfId="637"/>
    <tableColumn id="16364" xr3:uid="{5C6CC088-9312-4E84-925E-04476D5DED3B}" name="Stĺpec16364" dataDxfId="636"/>
    <tableColumn id="16365" xr3:uid="{34B905DA-DF50-4CF4-B90A-A90BE55BC71E}" name="Stĺpec16365" dataDxfId="635"/>
    <tableColumn id="16366" xr3:uid="{ECDCC6A6-F84D-498C-9C23-5ECE4E53860A}" name="Stĺpec16366" dataDxfId="634"/>
    <tableColumn id="16367" xr3:uid="{57009B5F-55B5-43C0-AC49-C57A00D45431}" name="Stĺpec16367" dataDxfId="633"/>
    <tableColumn id="16368" xr3:uid="{8726C906-110F-4024-B146-6611209885E3}" name="Stĺpec16368" dataDxfId="632"/>
    <tableColumn id="16369" xr3:uid="{0F104B37-C472-42EA-8C76-37017F942683}" name="Stĺpec16369" dataDxfId="631"/>
    <tableColumn id="16370" xr3:uid="{B2206C4F-CC72-4990-AAE3-042A0783801F}" name="Stĺpec16370" dataDxfId="630"/>
    <tableColumn id="16371" xr3:uid="{A9BBC8EC-DD94-4E1B-BA93-3C5864F0470C}" name="Stĺpec16371" dataDxfId="629"/>
    <tableColumn id="16372" xr3:uid="{DA8B2727-6AE6-4C39-A90B-F78D24F561DC}" name="Stĺpec16372" dataDxfId="628"/>
    <tableColumn id="16373" xr3:uid="{D4156FE4-802B-4808-BC7B-A144C5899D73}" name="Stĺpec16373" dataDxfId="627"/>
    <tableColumn id="16374" xr3:uid="{1D36333F-4EE3-49BD-8AC2-7DBD25760D59}" name="Stĺpec16374" dataDxfId="626"/>
    <tableColumn id="16375" xr3:uid="{A8A0F225-4825-419E-930C-08BD0065AB51}" name="Stĺpec16375" dataDxfId="625"/>
    <tableColumn id="16376" xr3:uid="{DA658224-13E8-43FD-9ED5-D035B0F35B98}" name="Stĺpec16376" dataDxfId="624"/>
    <tableColumn id="16377" xr3:uid="{9F6E39D8-7031-45DC-8308-AAE6C8D9E179}" name="Stĺpec16377" dataDxfId="623"/>
    <tableColumn id="16378" xr3:uid="{F1C8A83F-4CBD-43F1-9A6D-2151E215D18D}" name="Stĺpec16378" dataDxfId="622"/>
    <tableColumn id="16379" xr3:uid="{1D6B940F-FC4B-4388-AE49-429CC8C5EF4F}" name="Stĺpec16379" dataDxfId="621"/>
    <tableColumn id="16380" xr3:uid="{838F483D-1154-4FA2-A308-E6CB28A16E87}" name="Stĺpec16380" dataDxfId="620"/>
    <tableColumn id="16381" xr3:uid="{698A98E7-9799-47C7-BFC3-CAAEFE80169A}" name="Stĺpec16381" dataDxfId="619"/>
    <tableColumn id="16382" xr3:uid="{97EFA42E-734F-491F-B994-A09D1647D6BE}" name="Stĺpec16382" dataDxfId="618"/>
    <tableColumn id="16383" xr3:uid="{EB549C31-FE19-45BE-A334-ACCF353AD75B}" name="Stĺpec16383" dataDxfId="617"/>
    <tableColumn id="16384" xr3:uid="{5737A6A4-DA7A-402D-AB4D-DF50188A8E0F}" name="Stĺpec16384" dataDxfId="616"/>
  </tableColumns>
  <tableStyleInfo name="TableStyleMedium4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6000000}" name="Tabuľka311" displayName="Tabuľka311" ref="A9:TB97" headerRowCount="0" totalsRowShown="0">
  <sortState ref="A9:TB97">
    <sortCondition descending="1" ref="J9:J97"/>
  </sortState>
  <tableColumns count="522">
    <tableColumn id="1" xr3:uid="{00000000-0010-0000-0600-000001000000}" name="Stĺpec1" dataDxfId="615"/>
    <tableColumn id="2" xr3:uid="{00000000-0010-0000-0600-000002000000}" name="Stĺpec2" dataDxfId="614"/>
    <tableColumn id="3" xr3:uid="{00000000-0010-0000-0600-000003000000}" name="Stĺpec3" dataDxfId="613"/>
    <tableColumn id="4" xr3:uid="{00000000-0010-0000-0600-000004000000}" name="Stĺpec4" dataDxfId="612"/>
    <tableColumn id="5" xr3:uid="{00000000-0010-0000-0600-000005000000}" name="Stĺpec5"/>
    <tableColumn id="6" xr3:uid="{00000000-0010-0000-0600-000006000000}" name="Stĺpec6" dataDxfId="611"/>
    <tableColumn id="7" xr3:uid="{00000000-0010-0000-0600-000007000000}" name="Stĺpec7" dataDxfId="610"/>
    <tableColumn id="8" xr3:uid="{00000000-0010-0000-0600-000008000000}" name="Stĺpec8"/>
    <tableColumn id="9" xr3:uid="{00000000-0010-0000-0600-000009000000}" name="Stĺpec9" dataDxfId="609"/>
    <tableColumn id="10" xr3:uid="{00000000-0010-0000-0600-00000A000000}" name="Stĺpec10" dataDxfId="608"/>
    <tableColumn id="11" xr3:uid="{00000000-0010-0000-0600-00000B000000}" name="Stĺpec11" dataDxfId="607"/>
    <tableColumn id="12" xr3:uid="{00000000-0010-0000-0600-00000C000000}" name="Stĺpec12" dataDxfId="606"/>
    <tableColumn id="13" xr3:uid="{00000000-0010-0000-0600-00000D000000}" name="Stĺpec13" dataDxfId="605"/>
    <tableColumn id="14" xr3:uid="{00000000-0010-0000-0600-00000E000000}" name="Stĺpec14" dataDxfId="604"/>
    <tableColumn id="15" xr3:uid="{00000000-0010-0000-0600-00000F000000}" name="Stĺpec15" dataDxfId="603"/>
    <tableColumn id="16" xr3:uid="{00000000-0010-0000-0600-000010000000}" name="Stĺpec16" dataDxfId="602"/>
    <tableColumn id="17" xr3:uid="{00000000-0010-0000-0600-000011000000}" name="Stĺpec17" dataDxfId="601"/>
    <tableColumn id="18" xr3:uid="{00000000-0010-0000-0600-000012000000}" name="Stĺpec18" dataDxfId="600"/>
    <tableColumn id="19" xr3:uid="{00000000-0010-0000-0600-000013000000}" name="Stĺpec19" dataDxfId="599"/>
    <tableColumn id="20" xr3:uid="{00000000-0010-0000-0600-000014000000}" name="Stĺpec20" dataDxfId="598"/>
    <tableColumn id="21" xr3:uid="{00000000-0010-0000-0600-000015000000}" name="Stĺpec21" dataDxfId="597"/>
    <tableColumn id="22" xr3:uid="{00000000-0010-0000-0600-000016000000}" name="Stĺpec22" dataDxfId="596"/>
    <tableColumn id="23" xr3:uid="{00000000-0010-0000-0600-000017000000}" name="Stĺpec23" dataDxfId="595"/>
    <tableColumn id="24" xr3:uid="{00000000-0010-0000-0600-000018000000}" name="Stĺpec24" dataDxfId="594"/>
    <tableColumn id="25" xr3:uid="{00000000-0010-0000-0600-000019000000}" name="Stĺpec25" dataDxfId="593"/>
    <tableColumn id="26" xr3:uid="{00000000-0010-0000-0600-00001A000000}" name="Stĺpec26" dataDxfId="592"/>
    <tableColumn id="27" xr3:uid="{00000000-0010-0000-0600-00001B000000}" name="Stĺpec27" dataDxfId="591"/>
    <tableColumn id="28" xr3:uid="{00000000-0010-0000-0600-00001C000000}" name="Stĺpec28" dataDxfId="590"/>
    <tableColumn id="29" xr3:uid="{00000000-0010-0000-0600-00001D000000}" name="Stĺpec29" dataDxfId="589"/>
    <tableColumn id="30" xr3:uid="{00000000-0010-0000-0600-00001E000000}" name="Stĺpec30" dataDxfId="588"/>
    <tableColumn id="31" xr3:uid="{00000000-0010-0000-0600-00001F000000}" name="Stĺpec31" dataDxfId="587"/>
    <tableColumn id="32" xr3:uid="{00000000-0010-0000-0600-000020000000}" name="Stĺpec32" dataDxfId="586"/>
    <tableColumn id="33" xr3:uid="{00000000-0010-0000-0600-000021000000}" name="Stĺpec33" dataDxfId="585"/>
    <tableColumn id="34" xr3:uid="{00000000-0010-0000-0600-000022000000}" name="Stĺpec34" dataDxfId="584"/>
    <tableColumn id="35" xr3:uid="{00000000-0010-0000-0600-000023000000}" name="Stĺpec35" dataDxfId="583"/>
    <tableColumn id="36" xr3:uid="{00000000-0010-0000-0600-000024000000}" name="Stĺpec36" dataDxfId="582"/>
    <tableColumn id="37" xr3:uid="{00000000-0010-0000-0600-000025000000}" name="Stĺpec37" dataDxfId="581"/>
    <tableColumn id="38" xr3:uid="{00000000-0010-0000-0600-000026000000}" name="Stĺpec38" dataDxfId="580"/>
    <tableColumn id="39" xr3:uid="{00000000-0010-0000-0600-000027000000}" name="Stĺpec39" dataDxfId="579"/>
    <tableColumn id="40" xr3:uid="{00000000-0010-0000-0600-000028000000}" name="Stĺpec40" dataDxfId="578"/>
    <tableColumn id="41" xr3:uid="{00000000-0010-0000-0600-000029000000}" name="Stĺpec41" dataDxfId="577"/>
    <tableColumn id="42" xr3:uid="{00000000-0010-0000-0600-00002A000000}" name="Stĺpec42" dataDxfId="576"/>
    <tableColumn id="43" xr3:uid="{00000000-0010-0000-0600-00002B000000}" name="Stĺpec43" dataDxfId="575"/>
    <tableColumn id="44" xr3:uid="{00000000-0010-0000-0600-00002C000000}" name="Stĺpec44" dataDxfId="574"/>
    <tableColumn id="45" xr3:uid="{00000000-0010-0000-0600-00002D000000}" name="Stĺpec45" dataDxfId="573"/>
    <tableColumn id="46" xr3:uid="{00000000-0010-0000-0600-00002E000000}" name="Stĺpec46" dataDxfId="572"/>
    <tableColumn id="47" xr3:uid="{00000000-0010-0000-0600-00002F000000}" name="Stĺpec47" dataDxfId="571"/>
    <tableColumn id="48" xr3:uid="{00000000-0010-0000-0600-000030000000}" name="Stĺpec48" dataDxfId="570"/>
    <tableColumn id="49" xr3:uid="{00000000-0010-0000-0600-000031000000}" name="Stĺpec49" dataDxfId="569"/>
    <tableColumn id="50" xr3:uid="{00000000-0010-0000-0600-000032000000}" name="Stĺpec50" dataDxfId="568"/>
    <tableColumn id="51" xr3:uid="{00000000-0010-0000-0600-000033000000}" name="Stĺpec51" dataDxfId="567"/>
    <tableColumn id="52" xr3:uid="{00000000-0010-0000-0600-000034000000}" name="Stĺpec52" dataDxfId="566"/>
    <tableColumn id="53" xr3:uid="{00000000-0010-0000-0600-000035000000}" name="Stĺpec53" dataDxfId="565"/>
    <tableColumn id="54" xr3:uid="{00000000-0010-0000-0600-000036000000}" name="Stĺpec54" dataDxfId="564"/>
    <tableColumn id="55" xr3:uid="{00000000-0010-0000-0600-000037000000}" name="Stĺpec55" dataDxfId="563"/>
    <tableColumn id="56" xr3:uid="{00000000-0010-0000-0600-000038000000}" name="Stĺpec56" dataDxfId="562"/>
    <tableColumn id="57" xr3:uid="{00000000-0010-0000-0600-000039000000}" name="Stĺpec57" dataDxfId="561"/>
    <tableColumn id="58" xr3:uid="{00000000-0010-0000-0600-00003A000000}" name="Stĺpec58" dataDxfId="560"/>
    <tableColumn id="59" xr3:uid="{00000000-0010-0000-0600-00003B000000}" name="Stĺpec59" dataDxfId="559"/>
    <tableColumn id="60" xr3:uid="{00000000-0010-0000-0600-00003C000000}" name="Stĺpec60" dataDxfId="558"/>
    <tableColumn id="64" xr3:uid="{00000000-0010-0000-0600-000040000000}" name="Stĺpec64" dataDxfId="557"/>
    <tableColumn id="65" xr3:uid="{00000000-0010-0000-0600-000041000000}" name="Stĺpec65" dataDxfId="556"/>
    <tableColumn id="66" xr3:uid="{00000000-0010-0000-0600-000042000000}" name="Stĺpec66" dataDxfId="555"/>
    <tableColumn id="67" xr3:uid="{00000000-0010-0000-0600-000043000000}" name="Stĺpec67" dataDxfId="554"/>
    <tableColumn id="68" xr3:uid="{00000000-0010-0000-0600-000044000000}" name="Stĺpec68" dataDxfId="553"/>
    <tableColumn id="69" xr3:uid="{00000000-0010-0000-0600-000045000000}" name="Stĺpec69" dataDxfId="552"/>
    <tableColumn id="70" xr3:uid="{00000000-0010-0000-0600-000046000000}" name="Stĺpec70" dataDxfId="551"/>
    <tableColumn id="71" xr3:uid="{00000000-0010-0000-0600-000047000000}" name="Stĺpec71" dataDxfId="550"/>
    <tableColumn id="72" xr3:uid="{00000000-0010-0000-0600-000048000000}" name="Stĺpec72" dataDxfId="549"/>
    <tableColumn id="73" xr3:uid="{00000000-0010-0000-0600-000049000000}" name="Stĺpec73" dataDxfId="548"/>
    <tableColumn id="74" xr3:uid="{00000000-0010-0000-0600-00004A000000}" name="Stĺpec74" dataDxfId="547"/>
    <tableColumn id="75" xr3:uid="{00000000-0010-0000-0600-00004B000000}" name="Stĺpec75" dataDxfId="546"/>
    <tableColumn id="76" xr3:uid="{00000000-0010-0000-0600-00004C000000}" name="Stĺpec76" dataDxfId="545"/>
    <tableColumn id="77" xr3:uid="{00000000-0010-0000-0600-00004D000000}" name="Stĺpec77" dataDxfId="544"/>
    <tableColumn id="78" xr3:uid="{00000000-0010-0000-0600-00004E000000}" name="Stĺpec78" dataDxfId="543"/>
    <tableColumn id="79" xr3:uid="{00000000-0010-0000-0600-00004F000000}" name="Stĺpec79" dataDxfId="542"/>
    <tableColumn id="80" xr3:uid="{00000000-0010-0000-0600-000050000000}" name="Stĺpec80" dataDxfId="541"/>
    <tableColumn id="81" xr3:uid="{00000000-0010-0000-0600-000051000000}" name="Stĺpec81" dataDxfId="540"/>
    <tableColumn id="82" xr3:uid="{00000000-0010-0000-0600-000052000000}" name="Stĺpec82" dataDxfId="539"/>
    <tableColumn id="83" xr3:uid="{00000000-0010-0000-0600-000053000000}" name="Stĺpec83" dataDxfId="538"/>
    <tableColumn id="84" xr3:uid="{00000000-0010-0000-0600-000054000000}" name="Stĺpec84" dataDxfId="537"/>
    <tableColumn id="85" xr3:uid="{00000000-0010-0000-0600-000055000000}" name="Stĺpec85" dataDxfId="536"/>
    <tableColumn id="86" xr3:uid="{00000000-0010-0000-0600-000056000000}" name="Stĺpec86" dataDxfId="535"/>
    <tableColumn id="87" xr3:uid="{00000000-0010-0000-0600-000057000000}" name="Stĺpec87" dataDxfId="534"/>
    <tableColumn id="88" xr3:uid="{00000000-0010-0000-0600-000058000000}" name="Stĺpec88" dataDxfId="533"/>
    <tableColumn id="90" xr3:uid="{00000000-0010-0000-0600-00005A000000}" name="Stĺpec90" dataDxfId="532"/>
    <tableColumn id="91" xr3:uid="{00000000-0010-0000-0600-00005B000000}" name="Stĺpec91" dataDxfId="531"/>
    <tableColumn id="92" xr3:uid="{00000000-0010-0000-0600-00005C000000}" name="Stĺpec92" dataDxfId="530"/>
    <tableColumn id="93" xr3:uid="{00000000-0010-0000-0600-00005D000000}" name="Stĺpec93" dataDxfId="529"/>
    <tableColumn id="94" xr3:uid="{00000000-0010-0000-0600-00005E000000}" name="Stĺpec94" dataDxfId="528"/>
    <tableColumn id="95" xr3:uid="{00000000-0010-0000-0600-00005F000000}" name="Stĺpec95" dataDxfId="527"/>
    <tableColumn id="96" xr3:uid="{00000000-0010-0000-0600-000060000000}" name="Stĺpec96" dataDxfId="526"/>
    <tableColumn id="97" xr3:uid="{00000000-0010-0000-0600-000061000000}" name="Stĺpec97" dataDxfId="525"/>
    <tableColumn id="98" xr3:uid="{00000000-0010-0000-0600-000062000000}" name="Stĺpec98" dataDxfId="524"/>
    <tableColumn id="99" xr3:uid="{00000000-0010-0000-0600-000063000000}" name="Stĺpec99" dataDxfId="523"/>
    <tableColumn id="100" xr3:uid="{00000000-0010-0000-0600-000064000000}" name="Stĺpec100" dataDxfId="522"/>
    <tableColumn id="101" xr3:uid="{00000000-0010-0000-0600-000065000000}" name="Stĺpec101" dataDxfId="521"/>
    <tableColumn id="102" xr3:uid="{00000000-0010-0000-0600-000066000000}" name="Stĺpec102" dataDxfId="520"/>
    <tableColumn id="103" xr3:uid="{00000000-0010-0000-0600-000067000000}" name="Stĺpec103" dataDxfId="519"/>
    <tableColumn id="104" xr3:uid="{00000000-0010-0000-0600-000068000000}" name="Stĺpec104" dataDxfId="518"/>
    <tableColumn id="105" xr3:uid="{00000000-0010-0000-0600-000069000000}" name="Stĺpec105" dataDxfId="517"/>
    <tableColumn id="106" xr3:uid="{00000000-0010-0000-0600-00006A000000}" name="Stĺpec106" dataDxfId="516"/>
    <tableColumn id="107" xr3:uid="{00000000-0010-0000-0600-00006B000000}" name="Stĺpec107" dataDxfId="515"/>
    <tableColumn id="405" xr3:uid="{00000000-0010-0000-0600-000095010000}" name="Stĺpec405" dataDxfId="514"/>
    <tableColumn id="117" xr3:uid="{00000000-0010-0000-0600-000075000000}" name="Stĺpec117" dataDxfId="513"/>
    <tableColumn id="89" xr3:uid="{00000000-0010-0000-0600-000059000000}" name="Stĺpec89" dataDxfId="512"/>
    <tableColumn id="63" xr3:uid="{00000000-0010-0000-0600-00003F000000}" name="Stĺpec63" dataDxfId="511"/>
    <tableColumn id="62" xr3:uid="{00000000-0010-0000-0600-00003E000000}" name="Stĺpec62" dataDxfId="510"/>
    <tableColumn id="61" xr3:uid="{00000000-0010-0000-0600-00003D000000}" name="Stĺpec61" dataDxfId="509"/>
    <tableColumn id="407" xr3:uid="{00000000-0010-0000-0600-000097010000}" name="Stĺpec407" dataDxfId="508"/>
    <tableColumn id="406" xr3:uid="{00000000-0010-0000-0600-000096010000}" name="Stĺpec406" dataDxfId="507"/>
    <tableColumn id="156" xr3:uid="{00000000-0010-0000-0600-00009C000000}" name="Stĺpec156" dataDxfId="506"/>
    <tableColumn id="108" xr3:uid="{00000000-0010-0000-0600-00006C000000}" name="Stĺpec108" dataDxfId="505"/>
    <tableColumn id="109" xr3:uid="{00000000-0010-0000-0600-00006D000000}" name="Stĺpec109" dataDxfId="504"/>
    <tableColumn id="110" xr3:uid="{00000000-0010-0000-0600-00006E000000}" name="Stĺpec110" dataDxfId="503"/>
    <tableColumn id="111" xr3:uid="{00000000-0010-0000-0600-00006F000000}" name="Stĺpec111" dataDxfId="502"/>
    <tableColumn id="112" xr3:uid="{00000000-0010-0000-0600-000070000000}" name="Stĺpec112" dataDxfId="501"/>
    <tableColumn id="113" xr3:uid="{00000000-0010-0000-0600-000071000000}" name="Stĺpec113" dataDxfId="500"/>
    <tableColumn id="114" xr3:uid="{00000000-0010-0000-0600-000072000000}" name="Stĺpec114" dataDxfId="499"/>
    <tableColumn id="115" xr3:uid="{00000000-0010-0000-0600-000073000000}" name="Stĺpec115" dataDxfId="498"/>
    <tableColumn id="116" xr3:uid="{00000000-0010-0000-0600-000074000000}" name="Stĺpec116" dataDxfId="497"/>
    <tableColumn id="118" xr3:uid="{00000000-0010-0000-0600-000076000000}" name="Stĺpec118" dataDxfId="496"/>
    <tableColumn id="119" xr3:uid="{00000000-0010-0000-0600-000077000000}" name="Stĺpec119" dataDxfId="495"/>
    <tableColumn id="120" xr3:uid="{00000000-0010-0000-0600-000078000000}" name="Stĺpec120" dataDxfId="494"/>
    <tableColumn id="121" xr3:uid="{00000000-0010-0000-0600-000079000000}" name="Stĺpec121" dataDxfId="493"/>
    <tableColumn id="122" xr3:uid="{00000000-0010-0000-0600-00007A000000}" name="Stĺpec122" dataDxfId="492"/>
    <tableColumn id="123" xr3:uid="{00000000-0010-0000-0600-00007B000000}" name="Stĺpec123" dataDxfId="491"/>
    <tableColumn id="124" xr3:uid="{00000000-0010-0000-0600-00007C000000}" name="Stĺpec124" dataDxfId="490"/>
    <tableColumn id="125" xr3:uid="{00000000-0010-0000-0600-00007D000000}" name="Stĺpec125" dataDxfId="489"/>
    <tableColumn id="261" xr3:uid="{00000000-0010-0000-0600-000005010000}" name="Stĺpec261" dataDxfId="488"/>
    <tableColumn id="260" xr3:uid="{00000000-0010-0000-0600-000004010000}" name="Stĺpec260" dataDxfId="487"/>
    <tableColumn id="126" xr3:uid="{00000000-0010-0000-0600-00007E000000}" name="Stĺpec126" dataDxfId="486"/>
    <tableColumn id="127" xr3:uid="{00000000-0010-0000-0600-00007F000000}" name="Stĺpec127" dataDxfId="485"/>
    <tableColumn id="128" xr3:uid="{00000000-0010-0000-0600-000080000000}" name="Stĺpec128" dataDxfId="484"/>
    <tableColumn id="129" xr3:uid="{00000000-0010-0000-0600-000081000000}" name="Stĺpec129" dataDxfId="483"/>
    <tableColumn id="247" xr3:uid="{00000000-0010-0000-0600-0000F7000000}" name="Stĺpec247" dataDxfId="482"/>
    <tableColumn id="246" xr3:uid="{00000000-0010-0000-0600-0000F6000000}" name="Stĺpec246" dataDxfId="481"/>
    <tableColumn id="245" xr3:uid="{00000000-0010-0000-0600-0000F5000000}" name="Stĺpec245" dataDxfId="480"/>
    <tableColumn id="244" xr3:uid="{00000000-0010-0000-0600-0000F4000000}" name="Stĺpec244" dataDxfId="479"/>
    <tableColumn id="243" xr3:uid="{00000000-0010-0000-0600-0000F3000000}" name="Stĺpec243" dataDxfId="478"/>
    <tableColumn id="130" xr3:uid="{00000000-0010-0000-0600-000082000000}" name="Stĺpec130" dataDxfId="477"/>
    <tableColumn id="131" xr3:uid="{00000000-0010-0000-0600-000083000000}" name="Stĺpec131" dataDxfId="476"/>
    <tableColumn id="132" xr3:uid="{00000000-0010-0000-0600-000084000000}" name="Stĺpec132" dataDxfId="475"/>
    <tableColumn id="133" xr3:uid="{00000000-0010-0000-0600-000085000000}" name="Stĺpec133" dataDxfId="474"/>
    <tableColumn id="134" xr3:uid="{00000000-0010-0000-0600-000086000000}" name="Stĺpec134" dataDxfId="473"/>
    <tableColumn id="135" xr3:uid="{00000000-0010-0000-0600-000087000000}" name="Stĺpec135" dataDxfId="472"/>
    <tableColumn id="410" xr3:uid="{00000000-0010-0000-0600-00009A010000}" name="Stĺpec410" dataDxfId="471"/>
    <tableColumn id="409" xr3:uid="{00000000-0010-0000-0600-000099010000}" name="Stĺpec409" dataDxfId="470"/>
    <tableColumn id="408" xr3:uid="{00000000-0010-0000-0600-000098010000}" name="Stĺpec408" dataDxfId="469"/>
    <tableColumn id="136" xr3:uid="{00000000-0010-0000-0600-000088000000}" name="Stĺpec136" dataDxfId="468"/>
    <tableColumn id="137" xr3:uid="{00000000-0010-0000-0600-000089000000}" name="Stĺpec137" dataDxfId="467"/>
    <tableColumn id="138" xr3:uid="{00000000-0010-0000-0600-00008A000000}" name="Stĺpec138" dataDxfId="466"/>
    <tableColumn id="139" xr3:uid="{00000000-0010-0000-0600-00008B000000}" name="Stĺpec139" dataDxfId="465"/>
    <tableColumn id="140" xr3:uid="{00000000-0010-0000-0600-00008C000000}" name="Stĺpec140" dataDxfId="464"/>
    <tableColumn id="141" xr3:uid="{00000000-0010-0000-0600-00008D000000}" name="Stĺpec141" dataDxfId="463"/>
    <tableColumn id="142" xr3:uid="{00000000-0010-0000-0600-00008E000000}" name="Stĺpec142" dataDxfId="462"/>
    <tableColumn id="143" xr3:uid="{00000000-0010-0000-0600-00008F000000}" name="Stĺpec143" dataDxfId="461"/>
    <tableColumn id="144" xr3:uid="{00000000-0010-0000-0600-000090000000}" name="Stĺpec144" dataDxfId="460"/>
    <tableColumn id="145" xr3:uid="{00000000-0010-0000-0600-000091000000}" name="Stĺpec145" dataDxfId="459"/>
    <tableColumn id="146" xr3:uid="{00000000-0010-0000-0600-000092000000}" name="Stĺpec146" dataDxfId="458"/>
    <tableColumn id="147" xr3:uid="{00000000-0010-0000-0600-000093000000}" name="Stĺpec147" dataDxfId="457"/>
    <tableColumn id="148" xr3:uid="{00000000-0010-0000-0600-000094000000}" name="Stĺpec148" dataDxfId="456"/>
    <tableColumn id="149" xr3:uid="{00000000-0010-0000-0600-000095000000}" name="Stĺpec149" dataDxfId="455"/>
    <tableColumn id="413" xr3:uid="{00000000-0010-0000-0600-00009D010000}" name="Stĺpec413" dataDxfId="454"/>
    <tableColumn id="412" xr3:uid="{00000000-0010-0000-0600-00009C010000}" name="Stĺpec412" dataDxfId="453"/>
    <tableColumn id="411" xr3:uid="{00000000-0010-0000-0600-00009B010000}" name="Stĺpec411" dataDxfId="452"/>
    <tableColumn id="150" xr3:uid="{00000000-0010-0000-0600-000096000000}" name="Stĺpec150" dataDxfId="451"/>
    <tableColumn id="151" xr3:uid="{00000000-0010-0000-0600-000097000000}" name="Stĺpec151" dataDxfId="450"/>
    <tableColumn id="152" xr3:uid="{00000000-0010-0000-0600-000098000000}" name="Stĺpec152" dataDxfId="449"/>
    <tableColumn id="153" xr3:uid="{00000000-0010-0000-0600-000099000000}" name="Stĺpec153" dataDxfId="448"/>
    <tableColumn id="154" xr3:uid="{00000000-0010-0000-0600-00009A000000}" name="Stĺpec154" dataDxfId="447"/>
    <tableColumn id="155" xr3:uid="{00000000-0010-0000-0600-00009B000000}" name="Stĺpec155" dataDxfId="446"/>
    <tableColumn id="157" xr3:uid="{00000000-0010-0000-0600-00009D000000}" name="Stĺpec157" dataDxfId="445"/>
    <tableColumn id="158" xr3:uid="{00000000-0010-0000-0600-00009E000000}" name="Stĺpec158" dataDxfId="444"/>
    <tableColumn id="159" xr3:uid="{00000000-0010-0000-0600-00009F000000}" name="Stĺpec159" dataDxfId="443"/>
    <tableColumn id="160" xr3:uid="{00000000-0010-0000-0600-0000A0000000}" name="Stĺpec160" dataDxfId="442"/>
    <tableColumn id="161" xr3:uid="{00000000-0010-0000-0600-0000A1000000}" name="Stĺpec161" dataDxfId="441"/>
    <tableColumn id="162" xr3:uid="{00000000-0010-0000-0600-0000A2000000}" name="Stĺpec162" dataDxfId="440"/>
    <tableColumn id="259" xr3:uid="{00000000-0010-0000-0600-000003010000}" name="Stĺpec259" dataDxfId="439"/>
    <tableColumn id="258" xr3:uid="{00000000-0010-0000-0600-000002010000}" name="Stĺpec258" dataDxfId="438"/>
    <tableColumn id="257" xr3:uid="{00000000-0010-0000-0600-000001010000}" name="Stĺpec257" dataDxfId="437"/>
    <tableColumn id="256" xr3:uid="{00000000-0010-0000-0600-000000010000}" name="Stĺpec256" dataDxfId="436"/>
    <tableColumn id="255" xr3:uid="{00000000-0010-0000-0600-0000FF000000}" name="Stĺpec255" dataDxfId="435"/>
    <tableColumn id="254" xr3:uid="{00000000-0010-0000-0600-0000FE000000}" name="Stĺpec254" dataDxfId="434"/>
    <tableColumn id="253" xr3:uid="{00000000-0010-0000-0600-0000FD000000}" name="Stĺpec253" dataDxfId="433"/>
    <tableColumn id="252" xr3:uid="{00000000-0010-0000-0600-0000FC000000}" name="Stĺpec252" dataDxfId="432"/>
    <tableColumn id="251" xr3:uid="{00000000-0010-0000-0600-0000FB000000}" name="Stĺpec251" dataDxfId="431"/>
    <tableColumn id="250" xr3:uid="{00000000-0010-0000-0600-0000FA000000}" name="Stĺpec250" dataDxfId="430"/>
    <tableColumn id="249" xr3:uid="{00000000-0010-0000-0600-0000F9000000}" name="Stĺpec249" dataDxfId="429"/>
    <tableColumn id="248" xr3:uid="{00000000-0010-0000-0600-0000F8000000}" name="Stĺpec248" dataDxfId="428"/>
    <tableColumn id="163" xr3:uid="{00000000-0010-0000-0600-0000A3000000}" name="Stĺpec163" dataDxfId="427"/>
    <tableColumn id="164" xr3:uid="{00000000-0010-0000-0600-0000A4000000}" name="Stĺpec164" dataDxfId="426"/>
    <tableColumn id="165" xr3:uid="{00000000-0010-0000-0600-0000A5000000}" name="Stĺpec165" dataDxfId="425"/>
    <tableColumn id="166" xr3:uid="{00000000-0010-0000-0600-0000A6000000}" name="Stĺpec166" dataDxfId="424"/>
    <tableColumn id="167" xr3:uid="{00000000-0010-0000-0600-0000A7000000}" name="Stĺpec167" dataDxfId="423"/>
    <tableColumn id="168" xr3:uid="{00000000-0010-0000-0600-0000A8000000}" name="Stĺpec168" dataDxfId="422"/>
    <tableColumn id="169" xr3:uid="{00000000-0010-0000-0600-0000A9000000}" name="Stĺpec169" dataDxfId="421"/>
    <tableColumn id="170" xr3:uid="{00000000-0010-0000-0600-0000AA000000}" name="Stĺpec170" dataDxfId="420"/>
    <tableColumn id="171" xr3:uid="{00000000-0010-0000-0600-0000AB000000}" name="Stĺpec171" dataDxfId="419"/>
    <tableColumn id="236" xr3:uid="{00000000-0010-0000-0600-0000EC000000}" name="Stĺpec236" dataDxfId="418"/>
    <tableColumn id="235" xr3:uid="{00000000-0010-0000-0600-0000EB000000}" name="Stĺpec235" dataDxfId="417"/>
    <tableColumn id="234" xr3:uid="{00000000-0010-0000-0600-0000EA000000}" name="Stĺpec234" dataDxfId="416"/>
    <tableColumn id="233" xr3:uid="{00000000-0010-0000-0600-0000E9000000}" name="Stĺpec233" dataDxfId="415"/>
    <tableColumn id="232" xr3:uid="{00000000-0010-0000-0600-0000E8000000}" name="Stĺpec232" dataDxfId="414"/>
    <tableColumn id="231" xr3:uid="{00000000-0010-0000-0600-0000E7000000}" name="Stĺpec231" dataDxfId="413"/>
    <tableColumn id="239" xr3:uid="{00000000-0010-0000-0600-0000EF000000}" name="Stĺpec239" dataDxfId="412"/>
    <tableColumn id="238" xr3:uid="{00000000-0010-0000-0600-0000EE000000}" name="Stĺpec238" dataDxfId="411"/>
    <tableColumn id="241" xr3:uid="{00000000-0010-0000-0600-0000F1000000}" name="Stĺpec241" dataDxfId="410"/>
    <tableColumn id="240" xr3:uid="{00000000-0010-0000-0600-0000F0000000}" name="Stĺpec240" dataDxfId="409"/>
    <tableColumn id="242" xr3:uid="{00000000-0010-0000-0600-0000F2000000}" name="Stĺpec242" dataDxfId="408"/>
    <tableColumn id="237" xr3:uid="{00000000-0010-0000-0600-0000ED000000}" name="Stĺpec237" dataDxfId="407"/>
    <tableColumn id="419" xr3:uid="{00000000-0010-0000-0600-0000A3010000}" name="Stĺpec419" dataDxfId="406"/>
    <tableColumn id="418" xr3:uid="{00000000-0010-0000-0600-0000A2010000}" name="Stĺpec418" dataDxfId="405"/>
    <tableColumn id="417" xr3:uid="{00000000-0010-0000-0600-0000A1010000}" name="Stĺpec417" dataDxfId="404"/>
    <tableColumn id="416" xr3:uid="{00000000-0010-0000-0600-0000A0010000}" name="Stĺpec416" dataDxfId="403"/>
    <tableColumn id="415" xr3:uid="{00000000-0010-0000-0600-00009F010000}" name="Stĺpec415" dataDxfId="402"/>
    <tableColumn id="414" xr3:uid="{00000000-0010-0000-0600-00009E010000}" name="Stĺpec414" dataDxfId="401"/>
    <tableColumn id="172" xr3:uid="{00000000-0010-0000-0600-0000AC000000}" name="Stĺpec172" dataDxfId="400"/>
    <tableColumn id="173" xr3:uid="{00000000-0010-0000-0600-0000AD000000}" name="Stĺpec173" dataDxfId="399"/>
    <tableColumn id="174" xr3:uid="{00000000-0010-0000-0600-0000AE000000}" name="Stĺpec174" dataDxfId="398"/>
    <tableColumn id="175" xr3:uid="{00000000-0010-0000-0600-0000AF000000}" name="Stĺpec175" dataDxfId="397"/>
    <tableColumn id="176" xr3:uid="{00000000-0010-0000-0600-0000B0000000}" name="Stĺpec176" dataDxfId="396"/>
    <tableColumn id="177" xr3:uid="{00000000-0010-0000-0600-0000B1000000}" name="Stĺpec177" dataDxfId="395"/>
    <tableColumn id="276" xr3:uid="{00000000-0010-0000-0600-000014010000}" name="Stĺpec276" dataDxfId="394"/>
    <tableColumn id="275" xr3:uid="{00000000-0010-0000-0600-000013010000}" name="Stĺpec275" dataDxfId="393"/>
    <tableColumn id="274" xr3:uid="{00000000-0010-0000-0600-000012010000}" name="Stĺpec274" dataDxfId="392"/>
    <tableColumn id="273" xr3:uid="{00000000-0010-0000-0600-000011010000}" name="Stĺpec273" dataDxfId="391"/>
    <tableColumn id="272" xr3:uid="{00000000-0010-0000-0600-000010010000}" name="Stĺpec272" dataDxfId="390"/>
    <tableColumn id="271" xr3:uid="{00000000-0010-0000-0600-00000F010000}" name="Stĺpec271" dataDxfId="389"/>
    <tableColumn id="270" xr3:uid="{00000000-0010-0000-0600-00000E010000}" name="Stĺpec270" dataDxfId="388"/>
    <tableColumn id="269" xr3:uid="{00000000-0010-0000-0600-00000D010000}" name="Stĺpec269" dataDxfId="387"/>
    <tableColumn id="268" xr3:uid="{00000000-0010-0000-0600-00000C010000}" name="Stĺpec268" dataDxfId="386"/>
    <tableColumn id="267" xr3:uid="{00000000-0010-0000-0600-00000B010000}" name="Stĺpec267" dataDxfId="385"/>
    <tableColumn id="266" xr3:uid="{00000000-0010-0000-0600-00000A010000}" name="Stĺpec266" dataDxfId="384"/>
    <tableColumn id="265" xr3:uid="{00000000-0010-0000-0600-000009010000}" name="Stĺpec265" dataDxfId="383"/>
    <tableColumn id="264" xr3:uid="{00000000-0010-0000-0600-000008010000}" name="Stĺpec264" dataDxfId="382"/>
    <tableColumn id="263" xr3:uid="{00000000-0010-0000-0600-000007010000}" name="Stĺpec263" dataDxfId="381"/>
    <tableColumn id="262" xr3:uid="{00000000-0010-0000-0600-000006010000}" name="Stĺpec262" dataDxfId="380"/>
    <tableColumn id="178" xr3:uid="{00000000-0010-0000-0600-0000B2000000}" name="Stĺpec178" dataDxfId="379"/>
    <tableColumn id="179" xr3:uid="{00000000-0010-0000-0600-0000B3000000}" name="Stĺpec179" dataDxfId="378"/>
    <tableColumn id="180" xr3:uid="{00000000-0010-0000-0600-0000B4000000}" name="Stĺpec180" dataDxfId="377"/>
    <tableColumn id="181" xr3:uid="{00000000-0010-0000-0600-0000B5000000}" name="Stĺpec181" dataDxfId="376"/>
    <tableColumn id="182" xr3:uid="{00000000-0010-0000-0600-0000B6000000}" name="Stĺpec182" dataDxfId="375"/>
    <tableColumn id="183" xr3:uid="{00000000-0010-0000-0600-0000B7000000}" name="Stĺpec183" dataDxfId="374"/>
    <tableColumn id="184" xr3:uid="{00000000-0010-0000-0600-0000B8000000}" name="Stĺpec184" dataDxfId="373"/>
    <tableColumn id="185" xr3:uid="{00000000-0010-0000-0600-0000B9000000}" name="Stĺpec185" dataDxfId="372"/>
    <tableColumn id="186" xr3:uid="{00000000-0010-0000-0600-0000BA000000}" name="Stĺpec186" dataDxfId="371"/>
    <tableColumn id="187" xr3:uid="{00000000-0010-0000-0600-0000BB000000}" name="Stĺpec187" dataDxfId="370"/>
    <tableColumn id="188" xr3:uid="{00000000-0010-0000-0600-0000BC000000}" name="Stĺpec188" dataDxfId="369"/>
    <tableColumn id="189" xr3:uid="{00000000-0010-0000-0600-0000BD000000}" name="Stĺpec189" dataDxfId="368"/>
    <tableColumn id="190" xr3:uid="{00000000-0010-0000-0600-0000BE000000}" name="Stĺpec190" dataDxfId="367"/>
    <tableColumn id="191" xr3:uid="{00000000-0010-0000-0600-0000BF000000}" name="Stĺpec191" dataDxfId="366"/>
    <tableColumn id="192" xr3:uid="{00000000-0010-0000-0600-0000C0000000}" name="Stĺpec192" dataDxfId="365"/>
    <tableColumn id="422" xr3:uid="{00000000-0010-0000-0600-0000A6010000}" name="Stĺpec422" dataDxfId="364"/>
    <tableColumn id="421" xr3:uid="{00000000-0010-0000-0600-0000A5010000}" name="Stĺpec421" dataDxfId="363"/>
    <tableColumn id="420" xr3:uid="{00000000-0010-0000-0600-0000A4010000}" name="Stĺpec420" dataDxfId="362"/>
    <tableColumn id="193" xr3:uid="{00000000-0010-0000-0600-0000C1000000}" name="Stĺpec193" dataDxfId="361"/>
    <tableColumn id="194" xr3:uid="{00000000-0010-0000-0600-0000C2000000}" name="Stĺpec194" dataDxfId="360"/>
    <tableColumn id="195" xr3:uid="{00000000-0010-0000-0600-0000C3000000}" name="Stĺpec195" dataDxfId="359"/>
    <tableColumn id="196" xr3:uid="{00000000-0010-0000-0600-0000C4000000}" name="Stĺpec196" dataDxfId="358"/>
    <tableColumn id="197" xr3:uid="{00000000-0010-0000-0600-0000C5000000}" name="Stĺpec197" dataDxfId="357"/>
    <tableColumn id="198" xr3:uid="{00000000-0010-0000-0600-0000C6000000}" name="Stĺpec198" dataDxfId="356"/>
    <tableColumn id="199" xr3:uid="{00000000-0010-0000-0600-0000C7000000}" name="Stĺpec199" dataDxfId="355"/>
    <tableColumn id="200" xr3:uid="{00000000-0010-0000-0600-0000C8000000}" name="Stĺpec200" dataDxfId="354"/>
    <tableColumn id="201" xr3:uid="{00000000-0010-0000-0600-0000C9000000}" name="Stĺpec201" dataDxfId="353"/>
    <tableColumn id="202" xr3:uid="{00000000-0010-0000-0600-0000CA000000}" name="Stĺpec202" dataDxfId="352"/>
    <tableColumn id="203" xr3:uid="{00000000-0010-0000-0600-0000CB000000}" name="Stĺpec203" dataDxfId="351"/>
    <tableColumn id="204" xr3:uid="{00000000-0010-0000-0600-0000CC000000}" name="Stĺpec204" dataDxfId="350"/>
    <tableColumn id="205" xr3:uid="{00000000-0010-0000-0600-0000CD000000}" name="Stĺpec205" dataDxfId="349"/>
    <tableColumn id="206" xr3:uid="{00000000-0010-0000-0600-0000CE000000}" name="Stĺpec206" dataDxfId="348"/>
    <tableColumn id="207" xr3:uid="{00000000-0010-0000-0600-0000CF000000}" name="Stĺpec207" dataDxfId="347"/>
    <tableColumn id="208" xr3:uid="{00000000-0010-0000-0600-0000D0000000}" name="Stĺpec208" dataDxfId="346"/>
    <tableColumn id="209" xr3:uid="{00000000-0010-0000-0600-0000D1000000}" name="Stĺpec209" dataDxfId="345"/>
    <tableColumn id="210" xr3:uid="{00000000-0010-0000-0600-0000D2000000}" name="Stĺpec210" dataDxfId="344"/>
    <tableColumn id="211" xr3:uid="{00000000-0010-0000-0600-0000D3000000}" name="Stĺpec211" dataDxfId="343"/>
    <tableColumn id="212" xr3:uid="{00000000-0010-0000-0600-0000D4000000}" name="Stĺpec212" dataDxfId="342"/>
    <tableColumn id="213" xr3:uid="{00000000-0010-0000-0600-0000D5000000}" name="Stĺpec213" dataDxfId="341"/>
    <tableColumn id="214" xr3:uid="{00000000-0010-0000-0600-0000D6000000}" name="Stĺpec214" dataDxfId="340"/>
    <tableColumn id="215" xr3:uid="{00000000-0010-0000-0600-0000D7000000}" name="Stĺpec215" dataDxfId="339"/>
    <tableColumn id="216" xr3:uid="{00000000-0010-0000-0600-0000D8000000}" name="Stĺpec216" dataDxfId="338"/>
    <tableColumn id="217" xr3:uid="{00000000-0010-0000-0600-0000D9000000}" name="Stĺpec217" dataDxfId="337"/>
    <tableColumn id="218" xr3:uid="{00000000-0010-0000-0600-0000DA000000}" name="Stĺpec218" dataDxfId="336"/>
    <tableColumn id="219" xr3:uid="{00000000-0010-0000-0600-0000DB000000}" name="Stĺpec219" dataDxfId="335"/>
    <tableColumn id="220" xr3:uid="{00000000-0010-0000-0600-0000DC000000}" name="Stĺpec220" dataDxfId="334"/>
    <tableColumn id="221" xr3:uid="{00000000-0010-0000-0600-0000DD000000}" name="Stĺpec221" dataDxfId="333"/>
    <tableColumn id="222" xr3:uid="{00000000-0010-0000-0600-0000DE000000}" name="Stĺpec222" dataDxfId="332"/>
    <tableColumn id="223" xr3:uid="{00000000-0010-0000-0600-0000DF000000}" name="Stĺpec223" dataDxfId="331"/>
    <tableColumn id="306" xr3:uid="{00000000-0010-0000-0600-000032010000}" name="Stĺpec306" dataDxfId="330"/>
    <tableColumn id="305" xr3:uid="{00000000-0010-0000-0600-000031010000}" name="Stĺpec305" dataDxfId="329"/>
    <tableColumn id="304" xr3:uid="{00000000-0010-0000-0600-000030010000}" name="Stĺpec304" dataDxfId="328"/>
    <tableColumn id="303" xr3:uid="{00000000-0010-0000-0600-00002F010000}" name="Stĺpec303" dataDxfId="327"/>
    <tableColumn id="302" xr3:uid="{00000000-0010-0000-0600-00002E010000}" name="Stĺpec302" dataDxfId="326"/>
    <tableColumn id="301" xr3:uid="{00000000-0010-0000-0600-00002D010000}" name="Stĺpec301" dataDxfId="325"/>
    <tableColumn id="300" xr3:uid="{00000000-0010-0000-0600-00002C010000}" name="Stĺpec300" dataDxfId="324"/>
    <tableColumn id="299" xr3:uid="{00000000-0010-0000-0600-00002B010000}" name="Stĺpec299" dataDxfId="323"/>
    <tableColumn id="298" xr3:uid="{00000000-0010-0000-0600-00002A010000}" name="Stĺpec298" dataDxfId="322"/>
    <tableColumn id="297" xr3:uid="{00000000-0010-0000-0600-000029010000}" name="Stĺpec297" dataDxfId="321"/>
    <tableColumn id="296" xr3:uid="{00000000-0010-0000-0600-000028010000}" name="Stĺpec296" dataDxfId="320"/>
    <tableColumn id="295" xr3:uid="{00000000-0010-0000-0600-000027010000}" name="Stĺpec295" dataDxfId="319"/>
    <tableColumn id="294" xr3:uid="{00000000-0010-0000-0600-000026010000}" name="Stĺpec294" dataDxfId="318"/>
    <tableColumn id="293" xr3:uid="{00000000-0010-0000-0600-000025010000}" name="Stĺpec293" dataDxfId="317"/>
    <tableColumn id="292" xr3:uid="{00000000-0010-0000-0600-000024010000}" name="Stĺpec292" dataDxfId="316"/>
    <tableColumn id="291" xr3:uid="{00000000-0010-0000-0600-000023010000}" name="Stĺpec291" dataDxfId="315"/>
    <tableColumn id="290" xr3:uid="{00000000-0010-0000-0600-000022010000}" name="Stĺpec290" dataDxfId="314"/>
    <tableColumn id="289" xr3:uid="{00000000-0010-0000-0600-000021010000}" name="Stĺpec289" dataDxfId="313"/>
    <tableColumn id="288" xr3:uid="{00000000-0010-0000-0600-000020010000}" name="Stĺpec288" dataDxfId="312"/>
    <tableColumn id="287" xr3:uid="{00000000-0010-0000-0600-00001F010000}" name="Stĺpec287" dataDxfId="311"/>
    <tableColumn id="286" xr3:uid="{00000000-0010-0000-0600-00001E010000}" name="Stĺpec286" dataDxfId="310"/>
    <tableColumn id="285" xr3:uid="{00000000-0010-0000-0600-00001D010000}" name="Stĺpec285" dataDxfId="309"/>
    <tableColumn id="284" xr3:uid="{00000000-0010-0000-0600-00001C010000}" name="Stĺpec284" dataDxfId="308"/>
    <tableColumn id="283" xr3:uid="{00000000-0010-0000-0600-00001B010000}" name="Stĺpec283" dataDxfId="307"/>
    <tableColumn id="282" xr3:uid="{00000000-0010-0000-0600-00001A010000}" name="Stĺpec282" dataDxfId="306"/>
    <tableColumn id="281" xr3:uid="{00000000-0010-0000-0600-000019010000}" name="Stĺpec281" dataDxfId="305"/>
    <tableColumn id="280" xr3:uid="{00000000-0010-0000-0600-000018010000}" name="Stĺpec280" dataDxfId="304"/>
    <tableColumn id="279" xr3:uid="{00000000-0010-0000-0600-000017010000}" name="Stĺpec279" dataDxfId="303"/>
    <tableColumn id="278" xr3:uid="{00000000-0010-0000-0600-000016010000}" name="Stĺpec278" dataDxfId="302"/>
    <tableColumn id="277" xr3:uid="{00000000-0010-0000-0600-000015010000}" name="Stĺpec277" dataDxfId="301"/>
    <tableColumn id="224" xr3:uid="{00000000-0010-0000-0600-0000E0000000}" name="Stĺpec224" dataDxfId="300"/>
    <tableColumn id="230" xr3:uid="{00000000-0010-0000-0600-0000E6000000}" name="Stĺpec230" dataDxfId="299"/>
    <tableColumn id="229" xr3:uid="{00000000-0010-0000-0600-0000E5000000}" name="Stĺpec229" dataDxfId="298"/>
    <tableColumn id="228" xr3:uid="{00000000-0010-0000-0600-0000E4000000}" name="Stĺpec228" dataDxfId="297"/>
    <tableColumn id="227" xr3:uid="{00000000-0010-0000-0600-0000E3000000}" name="Stĺpec227" dataDxfId="296"/>
    <tableColumn id="226" xr3:uid="{00000000-0010-0000-0600-0000E2000000}" name="Stĺpec226" dataDxfId="295"/>
    <tableColumn id="316" xr3:uid="{00000000-0010-0000-0600-00003C010000}" name="Stĺpec316" dataDxfId="294"/>
    <tableColumn id="315" xr3:uid="{00000000-0010-0000-0600-00003B010000}" name="Stĺpec315" dataDxfId="293"/>
    <tableColumn id="314" xr3:uid="{00000000-0010-0000-0600-00003A010000}" name="Stĺpec314" dataDxfId="292"/>
    <tableColumn id="313" xr3:uid="{00000000-0010-0000-0600-000039010000}" name="Stĺpec313" dataDxfId="291"/>
    <tableColumn id="312" xr3:uid="{00000000-0010-0000-0600-000038010000}" name="Stĺpec312" dataDxfId="290"/>
    <tableColumn id="311" xr3:uid="{00000000-0010-0000-0600-000037010000}" name="Stĺpec311" dataDxfId="289"/>
    <tableColumn id="310" xr3:uid="{00000000-0010-0000-0600-000036010000}" name="Stĺpec310" dataDxfId="288"/>
    <tableColumn id="309" xr3:uid="{00000000-0010-0000-0600-000035010000}" name="Stĺpec309" dataDxfId="287"/>
    <tableColumn id="308" xr3:uid="{00000000-0010-0000-0600-000034010000}" name="Stĺpec308" dataDxfId="286"/>
    <tableColumn id="307" xr3:uid="{00000000-0010-0000-0600-000033010000}" name="Stĺpec307" dataDxfId="285"/>
    <tableColumn id="325" xr3:uid="{00000000-0010-0000-0600-000045010000}" name="Stĺpec325" dataDxfId="284"/>
    <tableColumn id="324" xr3:uid="{00000000-0010-0000-0600-000044010000}" name="Stĺpec324" dataDxfId="283"/>
    <tableColumn id="323" xr3:uid="{00000000-0010-0000-0600-000043010000}" name="Stĺpec323" dataDxfId="282"/>
    <tableColumn id="322" xr3:uid="{00000000-0010-0000-0600-000042010000}" name="Stĺpec322" dataDxfId="281"/>
    <tableColumn id="321" xr3:uid="{00000000-0010-0000-0600-000041010000}" name="Stĺpec321" dataDxfId="280"/>
    <tableColumn id="320" xr3:uid="{00000000-0010-0000-0600-000040010000}" name="Stĺpec320" dataDxfId="279"/>
    <tableColumn id="319" xr3:uid="{00000000-0010-0000-0600-00003F010000}" name="Stĺpec319" dataDxfId="278"/>
    <tableColumn id="318" xr3:uid="{00000000-0010-0000-0600-00003E010000}" name="Stĺpec318" dataDxfId="277"/>
    <tableColumn id="317" xr3:uid="{00000000-0010-0000-0600-00003D010000}" name="Stĺpec317" dataDxfId="276"/>
    <tableColumn id="346" xr3:uid="{00000000-0010-0000-0600-00005A010000}" name="Stĺpec346" dataDxfId="275"/>
    <tableColumn id="345" xr3:uid="{00000000-0010-0000-0600-000059010000}" name="Stĺpec345" dataDxfId="274"/>
    <tableColumn id="344" xr3:uid="{00000000-0010-0000-0600-000058010000}" name="Stĺpec344" dataDxfId="273"/>
    <tableColumn id="343" xr3:uid="{00000000-0010-0000-0600-000057010000}" name="Stĺpec343" dataDxfId="272"/>
    <tableColumn id="342" xr3:uid="{00000000-0010-0000-0600-000056010000}" name="Stĺpec342" dataDxfId="271"/>
    <tableColumn id="341" xr3:uid="{00000000-0010-0000-0600-000055010000}" name="Stĺpec341" dataDxfId="270"/>
    <tableColumn id="340" xr3:uid="{00000000-0010-0000-0600-000054010000}" name="Stĺpec340" dataDxfId="269"/>
    <tableColumn id="339" xr3:uid="{00000000-0010-0000-0600-000053010000}" name="Stĺpec339" dataDxfId="268"/>
    <tableColumn id="338" xr3:uid="{00000000-0010-0000-0600-000052010000}" name="Stĺpec338" dataDxfId="267"/>
    <tableColumn id="337" xr3:uid="{00000000-0010-0000-0600-000051010000}" name="Stĺpec337" dataDxfId="266"/>
    <tableColumn id="336" xr3:uid="{00000000-0010-0000-0600-000050010000}" name="Stĺpec336" dataDxfId="265"/>
    <tableColumn id="335" xr3:uid="{00000000-0010-0000-0600-00004F010000}" name="Stĺpec335" dataDxfId="264"/>
    <tableColumn id="334" xr3:uid="{00000000-0010-0000-0600-00004E010000}" name="Stĺpec334" dataDxfId="263"/>
    <tableColumn id="333" xr3:uid="{00000000-0010-0000-0600-00004D010000}" name="Stĺpec333" dataDxfId="262"/>
    <tableColumn id="332" xr3:uid="{00000000-0010-0000-0600-00004C010000}" name="Stĺpec332" dataDxfId="261"/>
    <tableColumn id="331" xr3:uid="{00000000-0010-0000-0600-00004B010000}" name="Stĺpec331" dataDxfId="260"/>
    <tableColumn id="330" xr3:uid="{00000000-0010-0000-0600-00004A010000}" name="Stĺpec330" dataDxfId="259"/>
    <tableColumn id="329" xr3:uid="{00000000-0010-0000-0600-000049010000}" name="Stĺpec329" dataDxfId="258"/>
    <tableColumn id="328" xr3:uid="{00000000-0010-0000-0600-000048010000}" name="Stĺpec328" dataDxfId="257"/>
    <tableColumn id="327" xr3:uid="{00000000-0010-0000-0600-000047010000}" name="Stĺpec327" dataDxfId="256"/>
    <tableColumn id="326" xr3:uid="{00000000-0010-0000-0600-000046010000}" name="Stĺpec326" dataDxfId="255"/>
    <tableColumn id="351" xr3:uid="{00000000-0010-0000-0600-00005F010000}" name="Stĺpec351" dataDxfId="254"/>
    <tableColumn id="350" xr3:uid="{00000000-0010-0000-0600-00005E010000}" name="Stĺpec350" dataDxfId="253"/>
    <tableColumn id="349" xr3:uid="{00000000-0010-0000-0600-00005D010000}" name="Stĺpec349" dataDxfId="252"/>
    <tableColumn id="348" xr3:uid="{00000000-0010-0000-0600-00005C010000}" name="Stĺpec348" dataDxfId="251"/>
    <tableColumn id="347" xr3:uid="{00000000-0010-0000-0600-00005B010000}" name="Stĺpec347" dataDxfId="250"/>
    <tableColumn id="372" xr3:uid="{00000000-0010-0000-0600-000074010000}" name="Stĺpec372" dataDxfId="249"/>
    <tableColumn id="371" xr3:uid="{00000000-0010-0000-0600-000073010000}" name="Stĺpec371" dataDxfId="248"/>
    <tableColumn id="370" xr3:uid="{00000000-0010-0000-0600-000072010000}" name="Stĺpec370" dataDxfId="247"/>
    <tableColumn id="369" xr3:uid="{00000000-0010-0000-0600-000071010000}" name="Stĺpec369" dataDxfId="246"/>
    <tableColumn id="368" xr3:uid="{00000000-0010-0000-0600-000070010000}" name="Stĺpec368" dataDxfId="245"/>
    <tableColumn id="367" xr3:uid="{00000000-0010-0000-0600-00006F010000}" name="Stĺpec367" dataDxfId="244"/>
    <tableColumn id="366" xr3:uid="{00000000-0010-0000-0600-00006E010000}" name="Stĺpec366" dataDxfId="243"/>
    <tableColumn id="365" xr3:uid="{00000000-0010-0000-0600-00006D010000}" name="Stĺpec365" dataDxfId="242"/>
    <tableColumn id="364" xr3:uid="{00000000-0010-0000-0600-00006C010000}" name="Stĺpec364" dataDxfId="241"/>
    <tableColumn id="363" xr3:uid="{00000000-0010-0000-0600-00006B010000}" name="Stĺpec363" dataDxfId="240"/>
    <tableColumn id="362" xr3:uid="{00000000-0010-0000-0600-00006A010000}" name="Stĺpec362" dataDxfId="239"/>
    <tableColumn id="361" xr3:uid="{00000000-0010-0000-0600-000069010000}" name="Stĺpec361" dataDxfId="238"/>
    <tableColumn id="360" xr3:uid="{00000000-0010-0000-0600-000068010000}" name="Stĺpec360" dataDxfId="237"/>
    <tableColumn id="359" xr3:uid="{00000000-0010-0000-0600-000067010000}" name="Stĺpec359" dataDxfId="236"/>
    <tableColumn id="358" xr3:uid="{00000000-0010-0000-0600-000066010000}" name="Stĺpec358" dataDxfId="235"/>
    <tableColumn id="357" xr3:uid="{00000000-0010-0000-0600-000065010000}" name="Stĺpec357" dataDxfId="234"/>
    <tableColumn id="356" xr3:uid="{00000000-0010-0000-0600-000064010000}" name="Stĺpec356" dataDxfId="233"/>
    <tableColumn id="355" xr3:uid="{00000000-0010-0000-0600-000063010000}" name="Stĺpec355" dataDxfId="232"/>
    <tableColumn id="354" xr3:uid="{00000000-0010-0000-0600-000062010000}" name="Stĺpec354" dataDxfId="231"/>
    <tableColumn id="353" xr3:uid="{00000000-0010-0000-0600-000061010000}" name="Stĺpec353" dataDxfId="230"/>
    <tableColumn id="352" xr3:uid="{00000000-0010-0000-0600-000060010000}" name="Stĺpec352" dataDxfId="229"/>
    <tableColumn id="382" xr3:uid="{00000000-0010-0000-0600-00007E010000}" name="Stĺpec382" dataDxfId="228"/>
    <tableColumn id="381" xr3:uid="{00000000-0010-0000-0600-00007D010000}" name="Stĺpec381" dataDxfId="227"/>
    <tableColumn id="380" xr3:uid="{00000000-0010-0000-0600-00007C010000}" name="Stĺpec380" dataDxfId="226"/>
    <tableColumn id="379" xr3:uid="{00000000-0010-0000-0600-00007B010000}" name="Stĺpec379" dataDxfId="225"/>
    <tableColumn id="378" xr3:uid="{00000000-0010-0000-0600-00007A010000}" name="Stĺpec378" dataDxfId="224"/>
    <tableColumn id="377" xr3:uid="{00000000-0010-0000-0600-000079010000}" name="Stĺpec377" dataDxfId="223"/>
    <tableColumn id="376" xr3:uid="{00000000-0010-0000-0600-000078010000}" name="Stĺpec376" dataDxfId="222"/>
    <tableColumn id="375" xr3:uid="{00000000-0010-0000-0600-000077010000}" name="Stĺpec375" dataDxfId="221"/>
    <tableColumn id="374" xr3:uid="{00000000-0010-0000-0600-000076010000}" name="Stĺpec374" dataDxfId="220"/>
    <tableColumn id="373" xr3:uid="{00000000-0010-0000-0600-000075010000}" name="Stĺpec373" dataDxfId="219"/>
    <tableColumn id="440" xr3:uid="{00000000-0010-0000-0600-0000B8010000}" name="Stĺpec440" dataDxfId="218"/>
    <tableColumn id="439" xr3:uid="{00000000-0010-0000-0600-0000B7010000}" name="Stĺpec439" dataDxfId="217"/>
    <tableColumn id="438" xr3:uid="{00000000-0010-0000-0600-0000B6010000}" name="Stĺpec438" dataDxfId="216"/>
    <tableColumn id="437" xr3:uid="{00000000-0010-0000-0600-0000B5010000}" name="Stĺpec437" dataDxfId="215"/>
    <tableColumn id="436" xr3:uid="{00000000-0010-0000-0600-0000B4010000}" name="Stĺpec436" dataDxfId="214"/>
    <tableColumn id="435" xr3:uid="{00000000-0010-0000-0600-0000B3010000}" name="Stĺpec435" dataDxfId="213"/>
    <tableColumn id="434" xr3:uid="{00000000-0010-0000-0600-0000B2010000}" name="Stĺpec434" dataDxfId="212"/>
    <tableColumn id="433" xr3:uid="{00000000-0010-0000-0600-0000B1010000}" name="Stĺpec433" dataDxfId="211"/>
    <tableColumn id="432" xr3:uid="{00000000-0010-0000-0600-0000B0010000}" name="Stĺpec432" dataDxfId="210"/>
    <tableColumn id="431" xr3:uid="{00000000-0010-0000-0600-0000AF010000}" name="Stĺpec431" dataDxfId="209"/>
    <tableColumn id="430" xr3:uid="{00000000-0010-0000-0600-0000AE010000}" name="Stĺpec430" dataDxfId="208"/>
    <tableColumn id="429" xr3:uid="{00000000-0010-0000-0600-0000AD010000}" name="Stĺpec429" dataDxfId="207"/>
    <tableColumn id="428" xr3:uid="{00000000-0010-0000-0600-0000AC010000}" name="Stĺpec428" dataDxfId="206"/>
    <tableColumn id="427" xr3:uid="{00000000-0010-0000-0600-0000AB010000}" name="Stĺpec427" dataDxfId="205"/>
    <tableColumn id="426" xr3:uid="{00000000-0010-0000-0600-0000AA010000}" name="Stĺpec426" dataDxfId="204"/>
    <tableColumn id="425" xr3:uid="{00000000-0010-0000-0600-0000A9010000}" name="Stĺpec425" dataDxfId="203"/>
    <tableColumn id="424" xr3:uid="{00000000-0010-0000-0600-0000A8010000}" name="Stĺpec424" dataDxfId="202"/>
    <tableColumn id="423" xr3:uid="{00000000-0010-0000-0600-0000A7010000}" name="Stĺpec423" dataDxfId="201"/>
    <tableColumn id="404" xr3:uid="{00000000-0010-0000-0600-000094010000}" name="Stĺpec404" dataDxfId="200"/>
    <tableColumn id="403" xr3:uid="{00000000-0010-0000-0600-000093010000}" name="Stĺpec403" dataDxfId="199"/>
    <tableColumn id="402" xr3:uid="{00000000-0010-0000-0600-000092010000}" name="Stĺpec402" dataDxfId="198"/>
    <tableColumn id="401" xr3:uid="{00000000-0010-0000-0600-000091010000}" name="Stĺpec401" dataDxfId="197"/>
    <tableColumn id="400" xr3:uid="{00000000-0010-0000-0600-000090010000}" name="Stĺpec400" dataDxfId="196"/>
    <tableColumn id="399" xr3:uid="{00000000-0010-0000-0600-00008F010000}" name="Stĺpec399" dataDxfId="195"/>
    <tableColumn id="398" xr3:uid="{00000000-0010-0000-0600-00008E010000}" name="Stĺpec398" dataDxfId="194"/>
    <tableColumn id="397" xr3:uid="{00000000-0010-0000-0600-00008D010000}" name="Stĺpec397" dataDxfId="193"/>
    <tableColumn id="396" xr3:uid="{00000000-0010-0000-0600-00008C010000}" name="Stĺpec396" dataDxfId="192"/>
    <tableColumn id="395" xr3:uid="{00000000-0010-0000-0600-00008B010000}" name="Stĺpec395" dataDxfId="191"/>
    <tableColumn id="394" xr3:uid="{00000000-0010-0000-0600-00008A010000}" name="Stĺpec394" dataDxfId="190"/>
    <tableColumn id="393" xr3:uid="{00000000-0010-0000-0600-000089010000}" name="Stĺpec393" dataDxfId="189"/>
    <tableColumn id="392" xr3:uid="{00000000-0010-0000-0600-000088010000}" name="Stĺpec392" dataDxfId="188"/>
    <tableColumn id="391" xr3:uid="{00000000-0010-0000-0600-000087010000}" name="Stĺpec391" dataDxfId="187"/>
    <tableColumn id="390" xr3:uid="{00000000-0010-0000-0600-000086010000}" name="Stĺpec390" dataDxfId="186"/>
    <tableColumn id="389" xr3:uid="{00000000-0010-0000-0600-000085010000}" name="Stĺpec389" dataDxfId="185"/>
    <tableColumn id="388" xr3:uid="{00000000-0010-0000-0600-000084010000}" name="Stĺpec388" dataDxfId="184"/>
    <tableColumn id="387" xr3:uid="{00000000-0010-0000-0600-000083010000}" name="Stĺpec387" dataDxfId="183"/>
    <tableColumn id="386" xr3:uid="{00000000-0010-0000-0600-000082010000}" name="Stĺpec386" dataDxfId="182"/>
    <tableColumn id="385" xr3:uid="{00000000-0010-0000-0600-000081010000}" name="Stĺpec385" dataDxfId="181"/>
    <tableColumn id="384" xr3:uid="{00000000-0010-0000-0600-000080010000}" name="Stĺpec384" dataDxfId="180"/>
    <tableColumn id="383" xr3:uid="{00000000-0010-0000-0600-00007F010000}" name="Stĺpec383" dataDxfId="179"/>
    <tableColumn id="468" xr3:uid="{00000000-0010-0000-0600-0000D4010000}" name="Stĺpec468" dataDxfId="178"/>
    <tableColumn id="467" xr3:uid="{00000000-0010-0000-0600-0000D3010000}" name="Stĺpec467" dataDxfId="177"/>
    <tableColumn id="466" xr3:uid="{00000000-0010-0000-0600-0000D2010000}" name="Stĺpec466" dataDxfId="176"/>
    <tableColumn id="465" xr3:uid="{00000000-0010-0000-0600-0000D1010000}" name="Stĺpec465" dataDxfId="175"/>
    <tableColumn id="464" xr3:uid="{00000000-0010-0000-0600-0000D0010000}" name="Stĺpec464" dataDxfId="174"/>
    <tableColumn id="463" xr3:uid="{00000000-0010-0000-0600-0000CF010000}" name="Stĺpec463" dataDxfId="173"/>
    <tableColumn id="462" xr3:uid="{00000000-0010-0000-0600-0000CE010000}" name="Stĺpec462" dataDxfId="172"/>
    <tableColumn id="461" xr3:uid="{00000000-0010-0000-0600-0000CD010000}" name="Stĺpec461" dataDxfId="171"/>
    <tableColumn id="460" xr3:uid="{00000000-0010-0000-0600-0000CC010000}" name="Stĺpec460" dataDxfId="170"/>
    <tableColumn id="459" xr3:uid="{00000000-0010-0000-0600-0000CB010000}" name="Stĺpec459" dataDxfId="169"/>
    <tableColumn id="458" xr3:uid="{00000000-0010-0000-0600-0000CA010000}" name="Stĺpec458" dataDxfId="168"/>
    <tableColumn id="457" xr3:uid="{00000000-0010-0000-0600-0000C9010000}" name="Stĺpec457" dataDxfId="167"/>
    <tableColumn id="456" xr3:uid="{00000000-0010-0000-0600-0000C8010000}" name="Stĺpec456" dataDxfId="166"/>
    <tableColumn id="455" xr3:uid="{00000000-0010-0000-0600-0000C7010000}" name="Stĺpec455" dataDxfId="165"/>
    <tableColumn id="454" xr3:uid="{00000000-0010-0000-0600-0000C6010000}" name="Stĺpec454" dataDxfId="164"/>
    <tableColumn id="453" xr3:uid="{00000000-0010-0000-0600-0000C5010000}" name="Stĺpec453" dataDxfId="163"/>
    <tableColumn id="452" xr3:uid="{00000000-0010-0000-0600-0000C4010000}" name="Stĺpec452" dataDxfId="162"/>
    <tableColumn id="451" xr3:uid="{00000000-0010-0000-0600-0000C3010000}" name="Stĺpec451" dataDxfId="161"/>
    <tableColumn id="450" xr3:uid="{00000000-0010-0000-0600-0000C2010000}" name="Stĺpec450" dataDxfId="160"/>
    <tableColumn id="449" xr3:uid="{00000000-0010-0000-0600-0000C1010000}" name="Stĺpec449" dataDxfId="159"/>
    <tableColumn id="448" xr3:uid="{00000000-0010-0000-0600-0000C0010000}" name="Stĺpec448" dataDxfId="158"/>
    <tableColumn id="447" xr3:uid="{00000000-0010-0000-0600-0000BF010000}" name="Stĺpec447" dataDxfId="157"/>
    <tableColumn id="446" xr3:uid="{00000000-0010-0000-0600-0000BE010000}" name="Stĺpec446" dataDxfId="156"/>
    <tableColumn id="445" xr3:uid="{00000000-0010-0000-0600-0000BD010000}" name="Stĺpec445" dataDxfId="155"/>
    <tableColumn id="444" xr3:uid="{00000000-0010-0000-0600-0000BC010000}" name="Stĺpec444" dataDxfId="154"/>
    <tableColumn id="443" xr3:uid="{00000000-0010-0000-0600-0000BB010000}" name="Stĺpec443" dataDxfId="153"/>
    <tableColumn id="442" xr3:uid="{00000000-0010-0000-0600-0000BA010000}" name="Stĺpec442" dataDxfId="152"/>
    <tableColumn id="441" xr3:uid="{00000000-0010-0000-0600-0000B9010000}" name="Stĺpec441" dataDxfId="151"/>
    <tableColumn id="478" xr3:uid="{DC94ADDC-1E2F-4BBF-AE8B-F28BA999FDCC}" name="Stĺpec478" dataDxfId="150"/>
    <tableColumn id="477" xr3:uid="{7D08BF80-9439-4DCB-B354-818D46B895DF}" name="Stĺpec477" dataDxfId="149"/>
    <tableColumn id="476" xr3:uid="{558F75C9-7274-43C9-B88B-D593E0036163}" name="Stĺpec476" dataDxfId="148"/>
    <tableColumn id="475" xr3:uid="{4A6A2357-F4C7-43AB-B3C7-BE695A710CBF}" name="Stĺpec475" dataDxfId="147"/>
    <tableColumn id="474" xr3:uid="{6E1E0CE8-4441-4DE6-B5EC-E123F6A49B07}" name="Stĺpec474" dataDxfId="146"/>
    <tableColumn id="473" xr3:uid="{2ABFB2A7-8A37-4A23-A49F-D9F0793DA697}" name="Stĺpec473" dataDxfId="145"/>
    <tableColumn id="472" xr3:uid="{0F47EA30-668A-47DB-B1DE-ABC2C74A88C7}" name="Stĺpec472" dataDxfId="144"/>
    <tableColumn id="471" xr3:uid="{08F6AB40-FB8D-4052-8BC5-58867C0D127D}" name="Stĺpec471" dataDxfId="143"/>
    <tableColumn id="470" xr3:uid="{831B4EA8-2111-487C-A22D-E5705EB73614}" name="Stĺpec470" dataDxfId="142"/>
    <tableColumn id="469" xr3:uid="{147580DD-2826-4026-A25D-76B76DCD65BE}" name="Stĺpec469" dataDxfId="141"/>
    <tableColumn id="494" xr3:uid="{6A413031-14F2-49B9-8CDF-E4A37320FA83}" name="Stĺpec494" dataDxfId="140"/>
    <tableColumn id="493" xr3:uid="{CD95BA94-D7F7-47D8-B0C9-D4526A8A6F93}" name="Stĺpec493" dataDxfId="139"/>
    <tableColumn id="492" xr3:uid="{6E0BE11E-D7DD-4EAA-B93F-7B5876A5836A}" name="Stĺpec492" dataDxfId="138"/>
    <tableColumn id="491" xr3:uid="{A22B7DA8-CE4D-4E8C-A402-8E2BA050E7AC}" name="Stĺpec491" dataDxfId="137"/>
    <tableColumn id="490" xr3:uid="{ABCA53B1-8113-4E20-AE76-9CA9A4E2929F}" name="Stĺpec490" dataDxfId="136"/>
    <tableColumn id="489" xr3:uid="{BD7AA61A-071E-4FA3-B047-C87491DDC8FA}" name="Stĺpec489" dataDxfId="135"/>
    <tableColumn id="488" xr3:uid="{B5A80FE8-1091-4F84-863B-6EB512F412FF}" name="Stĺpec488" dataDxfId="134"/>
    <tableColumn id="487" xr3:uid="{221EAD45-616C-4F7D-BE2F-4CC9D92E713E}" name="Stĺpec487" dataDxfId="133"/>
    <tableColumn id="486" xr3:uid="{E15C3609-9749-4219-82E0-B8697C8126BE}" name="Stĺpec486" dataDxfId="132"/>
    <tableColumn id="485" xr3:uid="{D4CA2044-AA85-4D97-B85F-1A55DA883050}" name="Stĺpec485" dataDxfId="131"/>
    <tableColumn id="484" xr3:uid="{9FE90353-85EF-49C8-8652-355BC5057770}" name="Stĺpec484" dataDxfId="130"/>
    <tableColumn id="483" xr3:uid="{8A689747-8EDF-4FBB-9867-19FE0352D207}" name="Stĺpec483" dataDxfId="129"/>
    <tableColumn id="482" xr3:uid="{804A3925-52AA-44C3-BD8F-4059D4C1836B}" name="Stĺpec482" dataDxfId="128"/>
    <tableColumn id="481" xr3:uid="{BD1B21D4-20F9-4B57-B31B-004A5C40ABF3}" name="Stĺpec481" dataDxfId="127"/>
    <tableColumn id="480" xr3:uid="{7D53D814-AC0B-4635-A157-1B56D56F4C09}" name="Stĺpec480" dataDxfId="126"/>
    <tableColumn id="479" xr3:uid="{E4A32EFD-A81C-42C3-AB2F-D363E146790F}" name="Stĺpec479" dataDxfId="125"/>
    <tableColumn id="504" xr3:uid="{08C51149-04FE-48F4-BA29-11E4D0CC6A22}" name="Stĺpec504" dataDxfId="124"/>
    <tableColumn id="503" xr3:uid="{E8642285-7EED-47A6-AF81-CE870291B41A}" name="Stĺpec503" dataDxfId="123"/>
    <tableColumn id="502" xr3:uid="{8DFD1EDA-BCB6-496A-899A-3596633E1C82}" name="Stĺpec502" dataDxfId="122"/>
    <tableColumn id="501" xr3:uid="{941C47E8-3787-499E-8F6C-133FFF0BD597}" name="Stĺpec501" dataDxfId="121"/>
    <tableColumn id="500" xr3:uid="{630428E0-D5C4-4D6C-B581-9482ED42D19C}" name="Stĺpec500" dataDxfId="120"/>
    <tableColumn id="499" xr3:uid="{485C7A3D-B640-41AF-98E1-A8D7A640C551}" name="Stĺpec499" dataDxfId="119"/>
    <tableColumn id="498" xr3:uid="{009692AA-860A-4D8C-9C67-DC2412A28F5E}" name="Stĺpec498" dataDxfId="118"/>
    <tableColumn id="497" xr3:uid="{AA727045-61DF-420A-8AF5-A3654DE7697C}" name="Stĺpec497" dataDxfId="117"/>
    <tableColumn id="496" xr3:uid="{01C2C3F9-0A66-47B4-8326-0B8180FE35D6}" name="Stĺpec496" dataDxfId="116"/>
    <tableColumn id="495" xr3:uid="{B89CA627-96C9-4CA2-9946-FB4AD79B567C}" name="Stĺpec495" dataDxfId="115"/>
    <tableColumn id="522" xr3:uid="{7D0F41CB-A911-48A4-81A2-B15E3D35F575}" name="Stĺpec522" dataDxfId="114"/>
    <tableColumn id="521" xr3:uid="{27EE0731-E037-4BED-9B7C-C7B119997993}" name="Stĺpec521" dataDxfId="113"/>
    <tableColumn id="520" xr3:uid="{E6F68894-04F6-43D6-BB74-47219315FA93}" name="Stĺpec520" dataDxfId="112"/>
    <tableColumn id="519" xr3:uid="{72398DC3-2899-4BA9-A09A-FFA0F31217F9}" name="Stĺpec519" dataDxfId="111"/>
    <tableColumn id="518" xr3:uid="{5F852F53-2976-4955-A4C5-092170616084}" name="Stĺpec518" dataDxfId="110"/>
    <tableColumn id="517" xr3:uid="{2767384A-6A6C-4C04-AFC7-A1958F7BFFF5}" name="Stĺpec517" dataDxfId="109"/>
    <tableColumn id="516" xr3:uid="{A5112B78-F53D-4A87-ACDD-AA5A6996BBF0}" name="Stĺpec516" dataDxfId="108"/>
    <tableColumn id="515" xr3:uid="{8C3DE851-8FBF-4DF1-9B5B-2CEFEF3FFB4B}" name="Stĺpec515" dataDxfId="107"/>
    <tableColumn id="514" xr3:uid="{68BBE2BA-3B06-4E87-AE21-AA445BC7D846}" name="Stĺpec514" dataDxfId="106"/>
    <tableColumn id="513" xr3:uid="{104F2433-D9AA-46FC-AA39-65D8337B66E4}" name="Stĺpec513" dataDxfId="105"/>
    <tableColumn id="512" xr3:uid="{BE997722-D6D9-4DC8-9BE6-177FB299E977}" name="Stĺpec512" dataDxfId="104"/>
    <tableColumn id="511" xr3:uid="{4310FB3F-995A-4692-99BD-E17F91BD361F}" name="Stĺpec511" dataDxfId="103"/>
    <tableColumn id="510" xr3:uid="{4F3E08FB-7FE3-42D3-8607-278E07850608}" name="Stĺpec510" dataDxfId="102"/>
    <tableColumn id="509" xr3:uid="{E3EDF556-3B5D-424D-A46A-B0FDE038A62E}" name="Stĺpec509" dataDxfId="101"/>
    <tableColumn id="508" xr3:uid="{DFDEC785-7215-498A-8264-4A82A0881977}" name="Stĺpec508" dataDxfId="100"/>
    <tableColumn id="507" xr3:uid="{D092A8A3-3031-467B-B9B4-C9AEF0133AA2}" name="Stĺpec507" dataDxfId="99"/>
    <tableColumn id="506" xr3:uid="{F40D81A8-040D-46F0-B49C-CED9137288E3}" name="Stĺpec506" dataDxfId="98"/>
    <tableColumn id="505" xr3:uid="{CA3B1496-6441-461F-8517-805C6FB999F0}" name="Stĺpec505" dataDxfId="97"/>
    <tableColumn id="225" xr3:uid="{00000000-0010-0000-0600-0000E1000000}" name="Stĺpec225" dataDxfId="96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46"/>
  </sheetPr>
  <dimension ref="A1:TB138"/>
  <sheetViews>
    <sheetView showGridLines="0" tabSelected="1" zoomScaleNormal="100" workbookViewId="0">
      <pane xSplit="10" ySplit="8" topLeftCell="K9" activePane="bottomRight" state="frozen"/>
      <selection pane="topRight" activeCell="J1" sqref="J1"/>
      <selection pane="bottomLeft" activeCell="A10" sqref="A10"/>
      <selection pane="bottomRight" sqref="A1:G1"/>
    </sheetView>
  </sheetViews>
  <sheetFormatPr defaultRowHeight="12.75" x14ac:dyDescent="0.2"/>
  <cols>
    <col min="1" max="1" width="9.85546875" style="12" customWidth="1"/>
    <col min="2" max="2" width="26.5703125" style="26" customWidth="1"/>
    <col min="3" max="3" width="12" style="1" customWidth="1"/>
    <col min="4" max="4" width="21.5703125" customWidth="1"/>
    <col min="5" max="5" width="10.85546875" style="1" customWidth="1"/>
    <col min="6" max="6" width="9.85546875" style="1" customWidth="1"/>
    <col min="7" max="7" width="27.5703125" customWidth="1"/>
    <col min="8" max="8" width="0.28515625" customWidth="1"/>
    <col min="9" max="9" width="10.140625" style="1" customWidth="1"/>
    <col min="10" max="10" width="9.85546875" style="12" customWidth="1"/>
    <col min="11" max="130" width="4.7109375" customWidth="1"/>
    <col min="131" max="131" width="5.140625" customWidth="1"/>
    <col min="132" max="132" width="5.42578125" customWidth="1"/>
    <col min="133" max="133" width="5.140625" customWidth="1"/>
    <col min="134" max="172" width="4.7109375" customWidth="1"/>
    <col min="173" max="173" width="4.7109375" style="1" customWidth="1"/>
    <col min="174" max="182" width="4.7109375" customWidth="1"/>
    <col min="183" max="183" width="4.7109375" style="1" customWidth="1"/>
    <col min="184" max="522" width="4.7109375" customWidth="1"/>
  </cols>
  <sheetData>
    <row r="1" spans="1:522" ht="27" customHeight="1" x14ac:dyDescent="0.4">
      <c r="A1" s="182" t="s">
        <v>165</v>
      </c>
      <c r="B1" s="183"/>
      <c r="C1" s="183"/>
      <c r="D1" s="183"/>
      <c r="E1" s="183"/>
      <c r="F1" s="183"/>
      <c r="G1" s="183"/>
      <c r="H1" s="123"/>
      <c r="I1" s="123"/>
      <c r="J1" s="123"/>
    </row>
    <row r="2" spans="1:522" ht="24.95" customHeight="1" x14ac:dyDescent="0.4">
      <c r="A2" s="182" t="s">
        <v>509</v>
      </c>
      <c r="B2" s="183"/>
      <c r="C2" s="183"/>
      <c r="D2" s="183"/>
      <c r="E2" s="183"/>
      <c r="F2" s="183"/>
      <c r="G2" s="183"/>
      <c r="H2" s="70"/>
      <c r="I2" s="9" t="s">
        <v>0</v>
      </c>
      <c r="K2" s="9"/>
      <c r="L2" s="1" t="s">
        <v>0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9"/>
      <c r="FN2" s="1"/>
      <c r="FO2" s="1"/>
      <c r="FP2" s="1"/>
      <c r="FR2" s="1"/>
      <c r="FS2" s="1"/>
      <c r="FT2" s="1"/>
      <c r="FU2" s="1"/>
      <c r="FV2" s="1"/>
      <c r="FW2" s="1"/>
      <c r="FX2" s="1"/>
      <c r="FY2" s="1"/>
      <c r="FZ2" s="1"/>
      <c r="GB2" s="9"/>
      <c r="GC2" s="1"/>
      <c r="GD2" s="1"/>
      <c r="GE2" s="1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</row>
    <row r="3" spans="1:522" ht="15" customHeight="1" x14ac:dyDescent="0.4">
      <c r="A3" s="14"/>
      <c r="B3" s="26" t="s">
        <v>0</v>
      </c>
      <c r="C3" s="9"/>
      <c r="D3" s="1"/>
      <c r="E3" s="1" t="s">
        <v>0</v>
      </c>
      <c r="G3" s="1"/>
      <c r="H3" s="1"/>
      <c r="I3" s="20"/>
      <c r="J3" s="21"/>
      <c r="K3" s="1"/>
      <c r="L3" s="1"/>
      <c r="M3" s="9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9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9"/>
      <c r="FH3" s="1"/>
      <c r="FI3" s="1"/>
      <c r="FJ3" s="1"/>
      <c r="FK3" s="1"/>
      <c r="FL3" s="1"/>
      <c r="FM3" s="1"/>
      <c r="FN3" s="1"/>
      <c r="FO3" s="1"/>
      <c r="FP3" s="1"/>
      <c r="FR3" s="1"/>
      <c r="FS3" s="1"/>
      <c r="FT3" s="1"/>
      <c r="FU3" s="1"/>
      <c r="FV3" s="1"/>
      <c r="FW3" s="1"/>
      <c r="FX3" s="1"/>
      <c r="FY3" s="1"/>
      <c r="FZ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</row>
    <row r="4" spans="1:522" ht="24.95" customHeight="1" x14ac:dyDescent="0.35">
      <c r="A4" s="190" t="s">
        <v>135</v>
      </c>
      <c r="B4" s="190"/>
      <c r="C4" s="190"/>
      <c r="D4" s="190"/>
      <c r="E4" s="190"/>
      <c r="F4" s="190"/>
      <c r="G4" s="190"/>
      <c r="H4" s="71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</row>
    <row r="5" spans="1:522" ht="15" customHeight="1" x14ac:dyDescent="0.2"/>
    <row r="6" spans="1:522" ht="15" x14ac:dyDescent="0.25">
      <c r="A6" s="191" t="s">
        <v>1</v>
      </c>
      <c r="B6" s="184" t="s">
        <v>2</v>
      </c>
      <c r="C6" s="184" t="s">
        <v>3</v>
      </c>
      <c r="D6" s="184" t="s">
        <v>4</v>
      </c>
      <c r="E6" s="184" t="s">
        <v>3</v>
      </c>
      <c r="F6" s="184" t="s">
        <v>5</v>
      </c>
      <c r="G6" s="184" t="s">
        <v>6</v>
      </c>
      <c r="H6" s="67"/>
      <c r="I6" s="187" t="s">
        <v>7</v>
      </c>
      <c r="J6" s="187" t="s">
        <v>8</v>
      </c>
      <c r="K6" s="108" t="s">
        <v>510</v>
      </c>
      <c r="L6" s="107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 t="s">
        <v>532</v>
      </c>
      <c r="AA6" s="23"/>
      <c r="AB6" s="23"/>
      <c r="AC6" s="23"/>
      <c r="AD6" s="23"/>
      <c r="AE6" s="23"/>
      <c r="AF6" s="23"/>
      <c r="AG6" s="110" t="s">
        <v>538</v>
      </c>
      <c r="AH6" s="112"/>
      <c r="AI6" s="110"/>
      <c r="AJ6" s="110"/>
      <c r="AK6" s="23"/>
      <c r="AL6" s="23"/>
      <c r="AM6" s="23"/>
      <c r="AN6" s="23"/>
      <c r="AO6" s="112"/>
      <c r="AP6" s="112"/>
      <c r="AQ6" s="112"/>
      <c r="AR6" s="112"/>
      <c r="AS6" s="112"/>
      <c r="AT6" s="112"/>
      <c r="AU6" s="23"/>
      <c r="AV6" s="23" t="s">
        <v>543</v>
      </c>
      <c r="AW6" s="23"/>
      <c r="AX6" s="23"/>
      <c r="AY6" s="23"/>
      <c r="AZ6" s="23"/>
      <c r="BA6" s="23"/>
      <c r="BB6" s="23" t="s">
        <v>543</v>
      </c>
      <c r="BC6" s="23"/>
      <c r="BD6" s="23"/>
      <c r="BE6" s="23"/>
      <c r="BF6" s="23"/>
      <c r="BG6" s="23"/>
      <c r="BH6" s="112" t="s">
        <v>553</v>
      </c>
      <c r="BI6" s="112"/>
      <c r="BJ6" s="112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 t="s">
        <v>565</v>
      </c>
      <c r="BY6" s="23"/>
      <c r="BZ6" s="23"/>
      <c r="CA6" s="23" t="s">
        <v>567</v>
      </c>
      <c r="CB6" s="112"/>
      <c r="CC6" s="23"/>
      <c r="CD6" s="23"/>
      <c r="CE6" s="23"/>
      <c r="CF6" s="23"/>
      <c r="CG6" s="23"/>
      <c r="CH6" s="112"/>
      <c r="CI6" s="23"/>
      <c r="CJ6" s="23"/>
      <c r="CK6" s="23"/>
      <c r="CL6" s="112"/>
      <c r="CM6" s="23"/>
      <c r="CN6" s="23"/>
      <c r="CO6" s="23"/>
      <c r="CP6" s="23"/>
      <c r="CQ6" s="23"/>
      <c r="CR6" s="54"/>
      <c r="CS6" s="23" t="s">
        <v>585</v>
      </c>
      <c r="CT6" s="23"/>
      <c r="CU6" s="23"/>
      <c r="CV6" s="112"/>
      <c r="CW6" s="23"/>
      <c r="CX6" s="23" t="s">
        <v>629</v>
      </c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 t="s">
        <v>632</v>
      </c>
      <c r="DK6" s="23"/>
      <c r="DL6" s="23"/>
      <c r="DM6" s="23"/>
      <c r="DN6" s="23"/>
      <c r="DO6" s="23"/>
      <c r="DP6" s="23" t="s">
        <v>636</v>
      </c>
      <c r="DQ6" s="23"/>
      <c r="DR6" s="23"/>
      <c r="DS6" s="23" t="s">
        <v>639</v>
      </c>
      <c r="DT6" s="23"/>
      <c r="DU6" s="23"/>
      <c r="DV6" s="23"/>
      <c r="DW6" s="23"/>
      <c r="DX6" s="23" t="s">
        <v>641</v>
      </c>
      <c r="DY6" s="89"/>
      <c r="DZ6" s="89"/>
      <c r="EA6" s="23"/>
      <c r="EB6" s="23"/>
      <c r="EC6" s="23"/>
      <c r="ED6" s="23"/>
      <c r="EE6" s="23"/>
      <c r="EF6" s="112"/>
      <c r="EG6" s="23"/>
      <c r="EH6" s="23"/>
      <c r="EI6" s="23"/>
      <c r="EJ6" s="23"/>
      <c r="EK6" s="23"/>
      <c r="EL6" s="112"/>
      <c r="EM6" s="23" t="s">
        <v>655</v>
      </c>
      <c r="EN6" s="23"/>
      <c r="EO6" s="23" t="s">
        <v>656</v>
      </c>
      <c r="EP6" s="23"/>
      <c r="EQ6" s="23"/>
      <c r="ER6" s="23"/>
      <c r="ES6" s="23"/>
      <c r="ET6" s="23"/>
      <c r="EU6" s="23" t="s">
        <v>659</v>
      </c>
      <c r="EV6" s="23"/>
      <c r="EW6" s="23"/>
      <c r="EX6" s="23"/>
      <c r="EY6" s="23" t="s">
        <v>660</v>
      </c>
      <c r="EZ6" s="23"/>
      <c r="FA6" s="23"/>
      <c r="FB6" s="23"/>
      <c r="FC6" s="23"/>
      <c r="FD6" s="23"/>
      <c r="FE6" s="23" t="s">
        <v>684</v>
      </c>
      <c r="FF6" s="112"/>
      <c r="FG6" s="23"/>
      <c r="FH6" s="23"/>
      <c r="FI6" s="23"/>
      <c r="FJ6" s="23"/>
      <c r="FK6" s="23" t="s">
        <v>686</v>
      </c>
      <c r="FL6" s="23"/>
      <c r="FM6" s="23"/>
      <c r="FN6" s="112"/>
      <c r="FO6" s="23"/>
      <c r="FP6" s="23"/>
      <c r="FQ6" s="135"/>
      <c r="FR6" s="23"/>
      <c r="FS6" s="23"/>
      <c r="FT6" s="23"/>
      <c r="FU6" s="23" t="s">
        <v>687</v>
      </c>
      <c r="FV6" s="23"/>
      <c r="FW6" s="23"/>
      <c r="FX6" s="23"/>
      <c r="FY6" s="23"/>
      <c r="FZ6" s="23"/>
      <c r="GA6" s="135"/>
      <c r="GB6" s="23"/>
      <c r="GC6" s="23"/>
      <c r="GD6" s="23"/>
      <c r="GE6" s="23"/>
      <c r="GF6" s="23"/>
      <c r="GG6" s="23"/>
      <c r="GH6" s="112"/>
      <c r="GI6" s="112"/>
      <c r="GJ6" s="23"/>
      <c r="GK6" s="23"/>
      <c r="GL6" s="23"/>
      <c r="GM6" s="112"/>
      <c r="GN6" s="23"/>
      <c r="GO6" s="23"/>
      <c r="GP6" s="23"/>
      <c r="GQ6" s="23"/>
      <c r="GR6" s="23"/>
      <c r="GS6" s="23"/>
      <c r="GT6" s="23"/>
      <c r="GU6" s="23" t="s">
        <v>707</v>
      </c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 t="s">
        <v>710</v>
      </c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 t="s">
        <v>721</v>
      </c>
      <c r="IB6" s="23"/>
      <c r="IC6" s="23"/>
      <c r="ID6" s="23"/>
      <c r="IE6" s="23"/>
      <c r="IF6" s="23"/>
      <c r="IG6" s="23" t="s">
        <v>723</v>
      </c>
      <c r="IH6" s="23"/>
      <c r="II6" s="23"/>
      <c r="IJ6" s="23" t="s">
        <v>725</v>
      </c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23"/>
      <c r="IZ6" s="23"/>
      <c r="JA6" s="23"/>
      <c r="JB6" s="23"/>
      <c r="JC6" s="23"/>
      <c r="JD6" s="23"/>
      <c r="JE6" s="23"/>
      <c r="JF6" s="23"/>
      <c r="JG6" s="23"/>
      <c r="JH6" s="23"/>
      <c r="JI6" s="23"/>
      <c r="JJ6" s="23"/>
      <c r="JK6" s="23"/>
      <c r="JL6" s="23"/>
      <c r="JM6" s="23"/>
      <c r="JN6" s="23"/>
      <c r="JO6" s="23"/>
      <c r="JP6" s="23"/>
      <c r="JQ6" s="23"/>
      <c r="JR6" s="23"/>
      <c r="JS6" s="62"/>
      <c r="JT6" s="62"/>
      <c r="JU6" s="62"/>
      <c r="JV6" s="62"/>
      <c r="JW6" s="62"/>
      <c r="JX6" s="62"/>
      <c r="JY6" s="23"/>
      <c r="JZ6" s="23"/>
      <c r="KA6" s="23"/>
      <c r="KB6" s="23"/>
      <c r="KC6" s="23"/>
      <c r="KD6" s="23"/>
      <c r="KE6" s="23"/>
      <c r="KF6" s="23"/>
      <c r="KG6" s="23"/>
      <c r="KH6" s="23"/>
      <c r="KI6" s="23"/>
      <c r="KJ6" s="23"/>
      <c r="KK6" s="112"/>
      <c r="KL6" s="23"/>
      <c r="KM6" s="23"/>
      <c r="KN6" s="23"/>
      <c r="KO6" s="23"/>
      <c r="KP6" s="23"/>
      <c r="KQ6" s="23"/>
      <c r="KR6" s="23"/>
      <c r="KS6" s="23"/>
      <c r="KT6" s="23"/>
      <c r="KU6" s="23"/>
      <c r="KV6" s="23"/>
      <c r="KW6" s="23"/>
      <c r="KX6" s="23"/>
      <c r="KY6" s="23"/>
      <c r="KZ6" s="23"/>
      <c r="LA6" s="112"/>
      <c r="LB6" s="23"/>
      <c r="LC6" s="23"/>
      <c r="LD6" s="23"/>
      <c r="LE6" s="23"/>
      <c r="LF6" s="23"/>
      <c r="LG6" s="23"/>
      <c r="LH6" s="23"/>
      <c r="LI6" s="23"/>
      <c r="LJ6" s="23"/>
      <c r="LK6" s="23"/>
      <c r="LL6" s="23"/>
      <c r="LM6" s="23"/>
      <c r="LN6" s="23"/>
      <c r="LO6" s="23"/>
      <c r="LP6" s="23"/>
      <c r="LQ6" s="23"/>
      <c r="LR6" s="23"/>
      <c r="LS6" s="23"/>
      <c r="LT6" s="23"/>
      <c r="LU6" s="23"/>
      <c r="LV6" s="23"/>
      <c r="LW6" s="23"/>
      <c r="LX6" s="23"/>
      <c r="LY6" s="23"/>
      <c r="LZ6" s="23"/>
      <c r="MA6" s="23"/>
      <c r="MB6" s="23"/>
      <c r="MC6" s="23"/>
      <c r="MD6" s="23"/>
      <c r="ME6" s="23"/>
      <c r="MF6" s="23"/>
      <c r="MG6" s="23"/>
      <c r="MH6" s="23"/>
      <c r="MI6" s="23"/>
      <c r="MJ6" s="23"/>
      <c r="MK6" s="23"/>
      <c r="ML6" s="23"/>
      <c r="MM6" s="23"/>
      <c r="MN6" s="23"/>
      <c r="MO6" s="23"/>
      <c r="MP6" s="23"/>
      <c r="MQ6" s="23"/>
      <c r="MR6" s="23"/>
      <c r="MS6" s="23"/>
      <c r="MT6" s="23"/>
      <c r="MU6" s="23"/>
      <c r="MV6" s="23"/>
      <c r="MW6" s="23"/>
      <c r="MX6" s="23"/>
      <c r="MY6" s="23"/>
      <c r="MZ6" s="23"/>
      <c r="NA6" s="23"/>
      <c r="NB6" s="23"/>
      <c r="NC6" s="23"/>
      <c r="ND6" s="23"/>
      <c r="NE6" s="23"/>
      <c r="NF6" s="23"/>
      <c r="NG6" s="23"/>
      <c r="NH6" s="23"/>
      <c r="NI6" s="23"/>
      <c r="NJ6" s="23"/>
      <c r="NK6" s="23"/>
      <c r="NL6" s="23"/>
      <c r="NM6" s="23"/>
      <c r="NN6" s="23"/>
      <c r="NO6" s="23"/>
      <c r="NP6" s="23"/>
      <c r="NQ6" s="23"/>
      <c r="NR6" s="23"/>
      <c r="NS6" s="23"/>
      <c r="NT6" s="23"/>
      <c r="NU6" s="23"/>
      <c r="NV6" s="23"/>
      <c r="NW6" s="23"/>
      <c r="NX6" s="23"/>
      <c r="NY6" s="23"/>
      <c r="NZ6" s="23"/>
      <c r="OA6" s="23"/>
      <c r="OB6" s="23"/>
      <c r="OC6" s="23"/>
      <c r="OD6" s="23"/>
      <c r="OE6" s="23"/>
      <c r="OF6" s="23"/>
      <c r="OG6" s="23"/>
      <c r="OH6" s="23"/>
      <c r="OI6" s="23"/>
      <c r="OJ6" s="23"/>
      <c r="OK6" s="23"/>
      <c r="OL6" s="23"/>
      <c r="OM6" s="23"/>
      <c r="ON6" s="23"/>
      <c r="OO6" s="23"/>
      <c r="OP6" s="23"/>
      <c r="OQ6" s="23"/>
      <c r="OR6" s="23"/>
      <c r="OS6" s="23"/>
      <c r="OT6" s="23"/>
      <c r="OU6" s="23"/>
      <c r="OV6" s="23"/>
      <c r="OW6" s="23"/>
      <c r="OX6" s="23"/>
      <c r="OY6" s="23"/>
      <c r="OZ6" s="23"/>
      <c r="PA6" s="23"/>
      <c r="PB6" s="23"/>
      <c r="PC6" s="23"/>
      <c r="PD6" s="23"/>
      <c r="PE6" s="23"/>
      <c r="PF6" s="23"/>
      <c r="PG6" s="23"/>
      <c r="PH6" s="23"/>
      <c r="PI6" s="23"/>
      <c r="PJ6" s="23"/>
      <c r="PK6" s="23"/>
      <c r="PL6" s="23"/>
      <c r="PM6" s="23"/>
      <c r="PN6" s="23"/>
      <c r="PO6" s="23"/>
      <c r="PP6" s="23"/>
      <c r="PQ6" s="23"/>
      <c r="PR6" s="23"/>
      <c r="PS6" s="23"/>
      <c r="PT6" s="23"/>
      <c r="PU6" s="23"/>
      <c r="PV6" s="23"/>
      <c r="PW6" s="23"/>
      <c r="PX6" s="23"/>
      <c r="PY6" s="23"/>
      <c r="PZ6" s="23"/>
      <c r="QA6" s="23"/>
      <c r="QB6" s="23"/>
      <c r="QC6" s="23"/>
      <c r="QD6" s="23"/>
      <c r="QE6" s="23"/>
      <c r="QF6" s="23"/>
      <c r="QG6" s="23"/>
      <c r="QH6" s="23"/>
      <c r="QI6" s="23"/>
      <c r="QJ6" s="23"/>
      <c r="QK6" s="23"/>
      <c r="QL6" s="23"/>
      <c r="QM6" s="23"/>
      <c r="QN6" s="23"/>
      <c r="QO6" s="23"/>
      <c r="QP6" s="23"/>
      <c r="QQ6" s="23"/>
      <c r="QR6" s="23"/>
      <c r="QS6" s="23"/>
      <c r="QT6" s="23"/>
      <c r="QU6" s="23"/>
      <c r="QV6" s="23"/>
      <c r="QW6" s="23"/>
      <c r="QX6" s="23"/>
      <c r="QY6" s="23"/>
      <c r="QZ6" s="23"/>
      <c r="RA6" s="23"/>
      <c r="RB6" s="23"/>
      <c r="RC6" s="23"/>
      <c r="RD6" s="23"/>
      <c r="RE6" s="23"/>
      <c r="RF6" s="23"/>
      <c r="RG6" s="23"/>
      <c r="RH6" s="23"/>
      <c r="RI6" s="23"/>
      <c r="RJ6" s="23"/>
      <c r="RK6" s="23"/>
      <c r="RL6" s="23"/>
      <c r="RM6" s="23"/>
      <c r="RN6" s="23"/>
      <c r="RO6" s="23"/>
      <c r="RP6" s="23"/>
      <c r="RQ6" s="23"/>
      <c r="RR6" s="23"/>
      <c r="RS6" s="23"/>
      <c r="RT6" s="23"/>
      <c r="RU6" s="23"/>
      <c r="RV6" s="23"/>
      <c r="RW6" s="23"/>
      <c r="RX6" s="23"/>
      <c r="RY6" s="23"/>
      <c r="RZ6" s="23"/>
      <c r="SA6" s="23"/>
      <c r="SB6" s="23"/>
      <c r="SC6" s="23"/>
      <c r="SD6" s="23"/>
      <c r="SE6" s="23"/>
      <c r="SF6" s="23"/>
      <c r="SG6" s="23"/>
      <c r="SH6" s="23"/>
      <c r="SI6" s="23"/>
      <c r="SJ6" s="23"/>
      <c r="SK6" s="23"/>
      <c r="SL6" s="23"/>
      <c r="SM6" s="23"/>
      <c r="SN6" s="23"/>
      <c r="SO6" s="23"/>
      <c r="SP6" s="23"/>
      <c r="SQ6" s="23"/>
      <c r="SR6" s="23"/>
      <c r="SS6" s="23"/>
      <c r="ST6" s="23"/>
      <c r="SU6" s="23"/>
      <c r="SV6" s="23"/>
      <c r="SW6" s="23"/>
      <c r="SX6" s="23"/>
      <c r="SY6" s="23"/>
      <c r="SZ6" s="23"/>
      <c r="TA6" s="23"/>
      <c r="TB6" s="50"/>
    </row>
    <row r="7" spans="1:522" ht="15" x14ac:dyDescent="0.25">
      <c r="A7" s="192"/>
      <c r="B7" s="185"/>
      <c r="C7" s="185"/>
      <c r="D7" s="185"/>
      <c r="E7" s="185"/>
      <c r="F7" s="185"/>
      <c r="G7" s="185"/>
      <c r="H7" s="68"/>
      <c r="I7" s="188"/>
      <c r="J7" s="188"/>
      <c r="K7" s="61" t="s">
        <v>511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 t="s">
        <v>511</v>
      </c>
      <c r="AA7" s="24"/>
      <c r="AB7" s="24"/>
      <c r="AC7" s="24"/>
      <c r="AD7" s="24"/>
      <c r="AE7" s="24"/>
      <c r="AF7" s="24"/>
      <c r="AG7" s="111" t="s">
        <v>511</v>
      </c>
      <c r="AH7" s="111"/>
      <c r="AI7" s="111"/>
      <c r="AJ7" s="111"/>
      <c r="AK7" s="24"/>
      <c r="AL7" s="24"/>
      <c r="AM7" s="24"/>
      <c r="AN7" s="24"/>
      <c r="AO7" s="113"/>
      <c r="AP7" s="113"/>
      <c r="AQ7" s="113"/>
      <c r="AR7" s="113"/>
      <c r="AS7" s="113"/>
      <c r="AT7" s="113"/>
      <c r="AU7" s="24"/>
      <c r="AV7" s="24" t="s">
        <v>511</v>
      </c>
      <c r="AW7" s="24"/>
      <c r="AX7" s="24"/>
      <c r="AY7" s="24"/>
      <c r="AZ7" s="24"/>
      <c r="BA7" s="24"/>
      <c r="BB7" s="24" t="s">
        <v>549</v>
      </c>
      <c r="BC7" s="24"/>
      <c r="BD7" s="24"/>
      <c r="BE7" s="24"/>
      <c r="BF7" s="24"/>
      <c r="BG7" s="24"/>
      <c r="BH7" s="113" t="s">
        <v>511</v>
      </c>
      <c r="BI7" s="113"/>
      <c r="BJ7" s="115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 t="s">
        <v>566</v>
      </c>
      <c r="BY7" s="24"/>
      <c r="BZ7" s="24"/>
      <c r="CA7" s="24" t="s">
        <v>568</v>
      </c>
      <c r="CB7" s="24"/>
      <c r="CC7" s="24"/>
      <c r="CD7" s="24"/>
      <c r="CE7" s="24"/>
      <c r="CF7" s="24"/>
      <c r="CG7" s="24"/>
      <c r="CH7" s="24"/>
      <c r="CI7" s="61"/>
      <c r="CJ7" s="24"/>
      <c r="CK7" s="24"/>
      <c r="CL7" s="24"/>
      <c r="CM7" s="24"/>
      <c r="CN7" s="24"/>
      <c r="CO7" s="24"/>
      <c r="CP7" s="24"/>
      <c r="CQ7" s="24"/>
      <c r="CR7" s="24"/>
      <c r="CS7" s="24" t="s">
        <v>586</v>
      </c>
      <c r="CT7" s="24"/>
      <c r="CU7" s="24"/>
      <c r="CV7" s="24"/>
      <c r="CW7" s="24"/>
      <c r="CX7" s="24" t="s">
        <v>630</v>
      </c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 t="s">
        <v>633</v>
      </c>
      <c r="DK7" s="24"/>
      <c r="DL7" s="24"/>
      <c r="DM7" s="24"/>
      <c r="DN7" s="24"/>
      <c r="DO7" s="24"/>
      <c r="DP7" s="24" t="s">
        <v>637</v>
      </c>
      <c r="DQ7" s="24"/>
      <c r="DR7" s="24"/>
      <c r="DS7" s="24" t="s">
        <v>640</v>
      </c>
      <c r="DT7" s="24"/>
      <c r="DU7" s="24"/>
      <c r="DV7" s="24"/>
      <c r="DW7" s="24"/>
      <c r="DX7" s="24" t="s">
        <v>642</v>
      </c>
      <c r="DY7" s="90"/>
      <c r="DZ7" s="90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 t="s">
        <v>643</v>
      </c>
      <c r="EN7" s="24"/>
      <c r="EO7" s="24" t="s">
        <v>657</v>
      </c>
      <c r="EP7" s="24"/>
      <c r="EQ7" s="24"/>
      <c r="ER7" s="24"/>
      <c r="ES7" s="24"/>
      <c r="ET7" s="24"/>
      <c r="EU7" s="24" t="s">
        <v>657</v>
      </c>
      <c r="EV7" s="24"/>
      <c r="EW7" s="24"/>
      <c r="EX7" s="24"/>
      <c r="EY7" s="24" t="s">
        <v>661</v>
      </c>
      <c r="EZ7" s="24"/>
      <c r="FA7" s="24"/>
      <c r="FB7" s="24"/>
      <c r="FC7" s="24"/>
      <c r="FD7" s="24"/>
      <c r="FE7" s="24" t="s">
        <v>685</v>
      </c>
      <c r="FF7" s="24"/>
      <c r="FG7" s="24"/>
      <c r="FH7" s="24"/>
      <c r="FI7" s="24"/>
      <c r="FJ7" s="24"/>
      <c r="FK7" s="24" t="s">
        <v>640</v>
      </c>
      <c r="FL7" s="24"/>
      <c r="FM7" s="24"/>
      <c r="FN7" s="24"/>
      <c r="FO7" s="24"/>
      <c r="FP7" s="24"/>
      <c r="FQ7" s="25"/>
      <c r="FR7" s="24"/>
      <c r="FS7" s="24"/>
      <c r="FT7" s="24"/>
      <c r="FU7" s="24" t="s">
        <v>511</v>
      </c>
      <c r="FV7" s="24"/>
      <c r="FW7" s="24"/>
      <c r="FX7" s="24"/>
      <c r="FY7" s="24"/>
      <c r="FZ7" s="24"/>
      <c r="GA7" s="25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 t="s">
        <v>708</v>
      </c>
      <c r="GV7" s="24"/>
      <c r="GW7" s="24"/>
      <c r="GX7" s="24"/>
      <c r="GY7" s="24"/>
      <c r="GZ7" s="24"/>
      <c r="HA7" s="24"/>
      <c r="HB7" s="24"/>
      <c r="HC7" s="56"/>
      <c r="HD7" s="24"/>
      <c r="HE7" s="24"/>
      <c r="HF7" s="24"/>
      <c r="HG7" s="24"/>
      <c r="HH7" s="24"/>
      <c r="HI7" s="24" t="s">
        <v>568</v>
      </c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 t="s">
        <v>722</v>
      </c>
      <c r="IB7" s="24"/>
      <c r="IC7" s="24"/>
      <c r="ID7" s="24"/>
      <c r="IE7" s="24"/>
      <c r="IF7" s="24"/>
      <c r="IG7" s="24" t="s">
        <v>642</v>
      </c>
      <c r="IH7" s="24"/>
      <c r="II7" s="24"/>
      <c r="IJ7" s="24" t="s">
        <v>630</v>
      </c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  <c r="IW7" s="24"/>
      <c r="IX7" s="24"/>
      <c r="IY7" s="24"/>
      <c r="IZ7" s="24"/>
      <c r="JA7" s="61"/>
      <c r="JB7" s="24"/>
      <c r="JC7" s="24"/>
      <c r="JD7" s="56"/>
      <c r="JE7" s="24"/>
      <c r="JF7" s="52"/>
      <c r="JG7" s="24"/>
      <c r="JH7" s="24"/>
      <c r="JI7" s="24"/>
      <c r="JJ7" s="24"/>
      <c r="JK7" s="24"/>
      <c r="JL7" s="24"/>
      <c r="JM7" s="24"/>
      <c r="JN7" s="24"/>
      <c r="JO7" s="24"/>
      <c r="JP7" s="24"/>
      <c r="JQ7" s="24"/>
      <c r="JR7" s="56"/>
      <c r="JS7" s="24"/>
      <c r="JT7" s="24"/>
      <c r="JU7" s="24"/>
      <c r="JV7" s="24"/>
      <c r="JW7" s="24"/>
      <c r="JX7" s="24"/>
      <c r="JY7" s="24"/>
      <c r="JZ7" s="24"/>
      <c r="KA7" s="24"/>
      <c r="KB7" s="24"/>
      <c r="KC7" s="24"/>
      <c r="KD7" s="24"/>
      <c r="KE7" s="24"/>
      <c r="KF7" s="24"/>
      <c r="KG7" s="24"/>
      <c r="KH7" s="24"/>
      <c r="KI7" s="24"/>
      <c r="KJ7" s="24"/>
      <c r="KK7" s="24"/>
      <c r="KL7" s="24"/>
      <c r="KM7" s="24"/>
      <c r="KN7" s="24"/>
      <c r="KO7" s="24"/>
      <c r="KP7" s="24"/>
      <c r="KQ7" s="24"/>
      <c r="KR7" s="24"/>
      <c r="KS7" s="24"/>
      <c r="KT7" s="24"/>
      <c r="KU7" s="24"/>
      <c r="KV7" s="24"/>
      <c r="KW7" s="24"/>
      <c r="KX7" s="24"/>
      <c r="KY7" s="24"/>
      <c r="KZ7" s="24"/>
      <c r="LA7" s="24"/>
      <c r="LB7" s="24"/>
      <c r="LC7" s="24"/>
      <c r="LD7" s="24"/>
      <c r="LE7" s="24"/>
      <c r="LF7" s="24"/>
      <c r="LG7" s="24"/>
      <c r="LH7" s="24"/>
      <c r="LI7" s="24"/>
      <c r="LJ7" s="24"/>
      <c r="LK7" s="24"/>
      <c r="LL7" s="24"/>
      <c r="LM7" s="24"/>
      <c r="LN7" s="24"/>
      <c r="LO7" s="24"/>
      <c r="LP7" s="24"/>
      <c r="LQ7" s="24"/>
      <c r="LR7" s="24"/>
      <c r="LS7" s="24"/>
      <c r="LT7" s="24"/>
      <c r="LU7" s="24"/>
      <c r="LV7" s="24"/>
      <c r="LW7" s="24"/>
      <c r="LX7" s="24"/>
      <c r="LY7" s="24"/>
      <c r="LZ7" s="24"/>
      <c r="MA7" s="24"/>
      <c r="MB7" s="24"/>
      <c r="MC7" s="24"/>
      <c r="MD7" s="24"/>
      <c r="ME7" s="24"/>
      <c r="MF7" s="24"/>
      <c r="MG7" s="24"/>
      <c r="MH7" s="24"/>
      <c r="MI7" s="24"/>
      <c r="MJ7" s="24"/>
      <c r="MK7" s="24"/>
      <c r="ML7" s="24"/>
      <c r="MM7" s="24"/>
      <c r="MN7" s="24"/>
      <c r="MO7" s="24"/>
      <c r="MP7" s="24"/>
      <c r="MQ7" s="24"/>
      <c r="MR7" s="24"/>
      <c r="MS7" s="24"/>
      <c r="MT7" s="24"/>
      <c r="MU7" s="24"/>
      <c r="MV7" s="24"/>
      <c r="MW7" s="24"/>
      <c r="MX7" s="24"/>
      <c r="MY7" s="24"/>
      <c r="MZ7" s="24"/>
      <c r="NA7" s="24"/>
      <c r="NB7" s="24"/>
      <c r="NC7" s="24"/>
      <c r="ND7" s="24"/>
      <c r="NE7" s="24"/>
      <c r="NF7" s="24"/>
      <c r="NG7" s="24"/>
      <c r="NH7" s="24"/>
      <c r="NI7" s="24"/>
      <c r="NJ7" s="24"/>
      <c r="NK7" s="24"/>
      <c r="NL7" s="24"/>
      <c r="NM7" s="24"/>
      <c r="NN7" s="24"/>
      <c r="NO7" s="24"/>
      <c r="NP7" s="24"/>
      <c r="NQ7" s="24"/>
      <c r="NR7" s="24"/>
      <c r="NS7" s="24"/>
      <c r="NT7" s="24"/>
      <c r="NU7" s="24"/>
      <c r="NV7" s="24"/>
      <c r="NW7" s="24"/>
      <c r="NX7" s="24"/>
      <c r="NY7" s="24"/>
      <c r="NZ7" s="24"/>
      <c r="OA7" s="24"/>
      <c r="OB7" s="24"/>
      <c r="OC7" s="24"/>
      <c r="OD7" s="24"/>
      <c r="OE7" s="24"/>
      <c r="OF7" s="24"/>
      <c r="OG7" s="24"/>
      <c r="OH7" s="24"/>
      <c r="OI7" s="24"/>
      <c r="OJ7" s="24"/>
      <c r="OK7" s="24"/>
      <c r="OL7" s="24"/>
      <c r="OM7" s="24"/>
      <c r="ON7" s="24"/>
      <c r="OO7" s="24"/>
      <c r="OP7" s="24"/>
      <c r="OQ7" s="24"/>
      <c r="OR7" s="24"/>
      <c r="OS7" s="24"/>
      <c r="OT7" s="24"/>
      <c r="OU7" s="24"/>
      <c r="OV7" s="24"/>
      <c r="OW7" s="24"/>
      <c r="OX7" s="24"/>
      <c r="OY7" s="24"/>
      <c r="OZ7" s="24"/>
      <c r="PA7" s="24"/>
      <c r="PB7" s="24"/>
      <c r="PC7" s="24"/>
      <c r="PD7" s="24"/>
      <c r="PE7" s="24"/>
      <c r="PF7" s="24"/>
      <c r="PG7" s="24"/>
      <c r="PH7" s="24"/>
      <c r="PI7" s="24"/>
      <c r="PJ7" s="24"/>
      <c r="PK7" s="24"/>
      <c r="PL7" s="24"/>
      <c r="PM7" s="24"/>
      <c r="PN7" s="24"/>
      <c r="PO7" s="24"/>
      <c r="PP7" s="24"/>
      <c r="PQ7" s="24"/>
      <c r="PR7" s="24"/>
      <c r="PS7" s="24"/>
      <c r="PT7" s="24"/>
      <c r="PU7" s="24"/>
      <c r="PV7" s="24"/>
      <c r="PW7" s="24"/>
      <c r="PX7" s="24"/>
      <c r="PY7" s="24"/>
      <c r="PZ7" s="24"/>
      <c r="QA7" s="24"/>
      <c r="QB7" s="24"/>
      <c r="QC7" s="24"/>
      <c r="QD7" s="24"/>
      <c r="QE7" s="24"/>
      <c r="QF7" s="24"/>
      <c r="QG7" s="24"/>
      <c r="QH7" s="24"/>
      <c r="QI7" s="24"/>
      <c r="QJ7" s="24"/>
      <c r="QK7" s="24"/>
      <c r="QL7" s="24"/>
      <c r="QM7" s="24"/>
      <c r="QN7" s="24"/>
      <c r="QO7" s="24"/>
      <c r="QP7" s="24"/>
      <c r="QQ7" s="24"/>
      <c r="QR7" s="24"/>
      <c r="QS7" s="24"/>
      <c r="QT7" s="24"/>
      <c r="QU7" s="24"/>
      <c r="QV7" s="24"/>
      <c r="QW7" s="24"/>
      <c r="QX7" s="24"/>
      <c r="QY7" s="24"/>
      <c r="QZ7" s="24"/>
      <c r="RA7" s="24"/>
      <c r="RB7" s="24"/>
      <c r="RC7" s="24"/>
      <c r="RD7" s="24"/>
      <c r="RE7" s="24"/>
      <c r="RF7" s="24"/>
      <c r="RG7" s="24"/>
      <c r="RH7" s="24"/>
      <c r="RI7" s="24"/>
      <c r="RJ7" s="24"/>
      <c r="RK7" s="24"/>
      <c r="RL7" s="24"/>
      <c r="RM7" s="24"/>
      <c r="RN7" s="24"/>
      <c r="RO7" s="24"/>
      <c r="RP7" s="24"/>
      <c r="RQ7" s="24"/>
      <c r="RR7" s="24"/>
      <c r="RS7" s="24"/>
      <c r="RT7" s="24"/>
      <c r="RU7" s="24"/>
      <c r="RV7" s="24"/>
      <c r="RW7" s="24"/>
      <c r="RX7" s="24"/>
      <c r="RY7" s="24"/>
      <c r="RZ7" s="24"/>
      <c r="SA7" s="24"/>
      <c r="SB7" s="24"/>
      <c r="SC7" s="24"/>
      <c r="SD7" s="24"/>
      <c r="SE7" s="24"/>
      <c r="SF7" s="24"/>
      <c r="SG7" s="24"/>
      <c r="SH7" s="24"/>
      <c r="SI7" s="24"/>
      <c r="SJ7" s="24"/>
      <c r="SK7" s="24"/>
      <c r="SL7" s="24"/>
      <c r="SM7" s="24"/>
      <c r="SN7" s="24"/>
      <c r="SO7" s="24"/>
      <c r="SP7" s="24"/>
      <c r="SQ7" s="24"/>
      <c r="SR7" s="24"/>
      <c r="SS7" s="24"/>
      <c r="ST7" s="24"/>
      <c r="SU7" s="24"/>
      <c r="SV7" s="24"/>
      <c r="SW7" s="24"/>
      <c r="SX7" s="24"/>
      <c r="SY7" s="24"/>
      <c r="SZ7" s="24"/>
      <c r="TA7" s="24"/>
      <c r="TB7" s="51"/>
    </row>
    <row r="8" spans="1:522" s="1" customFormat="1" ht="18" customHeight="1" x14ac:dyDescent="0.25">
      <c r="A8" s="193"/>
      <c r="B8" s="186"/>
      <c r="C8" s="186"/>
      <c r="D8" s="186"/>
      <c r="E8" s="186"/>
      <c r="F8" s="186"/>
      <c r="G8" s="186"/>
      <c r="H8" s="69"/>
      <c r="I8" s="189"/>
      <c r="J8" s="189"/>
      <c r="K8" s="34" t="s">
        <v>512</v>
      </c>
      <c r="L8" s="34" t="s">
        <v>515</v>
      </c>
      <c r="M8" s="34" t="s">
        <v>516</v>
      </c>
      <c r="N8" s="34" t="s">
        <v>523</v>
      </c>
      <c r="O8" s="34" t="s">
        <v>524</v>
      </c>
      <c r="P8" s="34" t="s">
        <v>525</v>
      </c>
      <c r="Q8" s="34" t="s">
        <v>527</v>
      </c>
      <c r="R8" s="34" t="s">
        <v>528</v>
      </c>
      <c r="S8" s="34" t="s">
        <v>512</v>
      </c>
      <c r="T8" s="34" t="s">
        <v>515</v>
      </c>
      <c r="U8" s="34" t="s">
        <v>516</v>
      </c>
      <c r="V8" s="34" t="s">
        <v>524</v>
      </c>
      <c r="W8" s="34" t="s">
        <v>529</v>
      </c>
      <c r="X8" s="34" t="s">
        <v>530</v>
      </c>
      <c r="Y8" s="34" t="s">
        <v>531</v>
      </c>
      <c r="Z8" s="34" t="s">
        <v>533</v>
      </c>
      <c r="AA8" s="34" t="s">
        <v>534</v>
      </c>
      <c r="AB8" s="34" t="s">
        <v>512</v>
      </c>
      <c r="AC8" s="34" t="s">
        <v>515</v>
      </c>
      <c r="AD8" s="34" t="s">
        <v>524</v>
      </c>
      <c r="AE8" s="34" t="s">
        <v>525</v>
      </c>
      <c r="AF8" s="34" t="s">
        <v>537</v>
      </c>
      <c r="AG8" s="34" t="s">
        <v>533</v>
      </c>
      <c r="AH8" s="34" t="s">
        <v>534</v>
      </c>
      <c r="AI8" s="34" t="s">
        <v>515</v>
      </c>
      <c r="AJ8" s="34" t="s">
        <v>516</v>
      </c>
      <c r="AK8" s="34" t="s">
        <v>523</v>
      </c>
      <c r="AL8" s="34" t="s">
        <v>524</v>
      </c>
      <c r="AM8" s="34" t="s">
        <v>525</v>
      </c>
      <c r="AN8" s="34" t="s">
        <v>530</v>
      </c>
      <c r="AO8" s="114" t="s">
        <v>537</v>
      </c>
      <c r="AP8" s="114" t="s">
        <v>528</v>
      </c>
      <c r="AQ8" s="114" t="s">
        <v>534</v>
      </c>
      <c r="AR8" s="114" t="s">
        <v>515</v>
      </c>
      <c r="AS8" s="114" t="s">
        <v>516</v>
      </c>
      <c r="AT8" s="114" t="s">
        <v>524</v>
      </c>
      <c r="AU8" s="34" t="s">
        <v>529</v>
      </c>
      <c r="AV8" s="34" t="s">
        <v>516</v>
      </c>
      <c r="AW8" s="34" t="s">
        <v>545</v>
      </c>
      <c r="AX8" s="34" t="s">
        <v>516</v>
      </c>
      <c r="AY8" s="34" t="s">
        <v>548</v>
      </c>
      <c r="AZ8" s="34" t="s">
        <v>545</v>
      </c>
      <c r="BA8" s="34" t="s">
        <v>516</v>
      </c>
      <c r="BB8" s="34" t="s">
        <v>550</v>
      </c>
      <c r="BC8" s="34" t="s">
        <v>527</v>
      </c>
      <c r="BD8" s="34" t="s">
        <v>551</v>
      </c>
      <c r="BE8" s="34" t="s">
        <v>525</v>
      </c>
      <c r="BF8" s="34" t="s">
        <v>529</v>
      </c>
      <c r="BG8" s="34" t="s">
        <v>552</v>
      </c>
      <c r="BH8" s="34" t="s">
        <v>533</v>
      </c>
      <c r="BI8" s="34" t="s">
        <v>534</v>
      </c>
      <c r="BJ8" s="34" t="s">
        <v>512</v>
      </c>
      <c r="BK8" s="34" t="s">
        <v>515</v>
      </c>
      <c r="BL8" s="53" t="s">
        <v>525</v>
      </c>
      <c r="BM8" s="34" t="s">
        <v>524</v>
      </c>
      <c r="BN8" s="34" t="s">
        <v>554</v>
      </c>
      <c r="BO8" s="34" t="s">
        <v>516</v>
      </c>
      <c r="BP8" s="34" t="s">
        <v>523</v>
      </c>
      <c r="BQ8" s="53" t="s">
        <v>530</v>
      </c>
      <c r="BR8" s="34" t="s">
        <v>516</v>
      </c>
      <c r="BS8" s="34" t="s">
        <v>523</v>
      </c>
      <c r="BT8" s="34" t="s">
        <v>550</v>
      </c>
      <c r="BU8" s="34" t="s">
        <v>529</v>
      </c>
      <c r="BV8" s="34" t="s">
        <v>561</v>
      </c>
      <c r="BW8" s="34" t="s">
        <v>551</v>
      </c>
      <c r="BX8" s="34" t="s">
        <v>552</v>
      </c>
      <c r="BY8" s="34" t="s">
        <v>551</v>
      </c>
      <c r="BZ8" s="34" t="s">
        <v>527</v>
      </c>
      <c r="CA8" s="34" t="s">
        <v>512</v>
      </c>
      <c r="CB8" s="34" t="s">
        <v>516</v>
      </c>
      <c r="CC8" s="34" t="s">
        <v>523</v>
      </c>
      <c r="CD8" s="34" t="s">
        <v>577</v>
      </c>
      <c r="CE8" s="34" t="s">
        <v>524</v>
      </c>
      <c r="CF8" s="34" t="s">
        <v>525</v>
      </c>
      <c r="CG8" s="34" t="s">
        <v>581</v>
      </c>
      <c r="CH8" s="34" t="s">
        <v>582</v>
      </c>
      <c r="CI8" s="34" t="s">
        <v>530</v>
      </c>
      <c r="CJ8" s="34" t="s">
        <v>515</v>
      </c>
      <c r="CK8" s="34" t="s">
        <v>516</v>
      </c>
      <c r="CL8" s="34" t="s">
        <v>534</v>
      </c>
      <c r="CM8" s="34" t="s">
        <v>523</v>
      </c>
      <c r="CN8" s="34" t="s">
        <v>577</v>
      </c>
      <c r="CO8" s="34" t="s">
        <v>550</v>
      </c>
      <c r="CP8" s="34" t="s">
        <v>583</v>
      </c>
      <c r="CQ8" s="34" t="s">
        <v>584</v>
      </c>
      <c r="CR8" s="34" t="s">
        <v>582</v>
      </c>
      <c r="CS8" s="34" t="s">
        <v>512</v>
      </c>
      <c r="CT8" s="34" t="s">
        <v>534</v>
      </c>
      <c r="CU8" s="34" t="s">
        <v>621</v>
      </c>
      <c r="CV8" s="34" t="s">
        <v>524</v>
      </c>
      <c r="CW8" s="34" t="s">
        <v>525</v>
      </c>
      <c r="CX8" s="34" t="s">
        <v>581</v>
      </c>
      <c r="CY8" s="34" t="s">
        <v>584</v>
      </c>
      <c r="CZ8" s="34" t="s">
        <v>582</v>
      </c>
      <c r="DA8" s="34" t="s">
        <v>530</v>
      </c>
      <c r="DB8" s="34" t="s">
        <v>524</v>
      </c>
      <c r="DC8" s="34" t="s">
        <v>525</v>
      </c>
      <c r="DD8" s="34" t="s">
        <v>584</v>
      </c>
      <c r="DE8" s="34" t="s">
        <v>581</v>
      </c>
      <c r="DF8" s="34" t="s">
        <v>530</v>
      </c>
      <c r="DG8" s="34" t="s">
        <v>531</v>
      </c>
      <c r="DH8" s="34" t="s">
        <v>524</v>
      </c>
      <c r="DI8" s="34" t="s">
        <v>525</v>
      </c>
      <c r="DJ8" s="34" t="s">
        <v>525</v>
      </c>
      <c r="DK8" s="34" t="s">
        <v>529</v>
      </c>
      <c r="DL8" s="34" t="s">
        <v>584</v>
      </c>
      <c r="DM8" s="34" t="s">
        <v>524</v>
      </c>
      <c r="DN8" s="34" t="s">
        <v>634</v>
      </c>
      <c r="DO8" s="34" t="s">
        <v>635</v>
      </c>
      <c r="DP8" s="34" t="s">
        <v>530</v>
      </c>
      <c r="DQ8" s="34" t="s">
        <v>531</v>
      </c>
      <c r="DR8" s="34" t="s">
        <v>638</v>
      </c>
      <c r="DS8" s="34" t="s">
        <v>524</v>
      </c>
      <c r="DT8" s="34" t="s">
        <v>525</v>
      </c>
      <c r="DU8" s="34" t="s">
        <v>525</v>
      </c>
      <c r="DV8" s="34" t="s">
        <v>531</v>
      </c>
      <c r="DW8" s="34" t="s">
        <v>530</v>
      </c>
      <c r="DX8" s="34" t="s">
        <v>512</v>
      </c>
      <c r="DY8" s="91" t="s">
        <v>524</v>
      </c>
      <c r="DZ8" s="91" t="s">
        <v>584</v>
      </c>
      <c r="EA8" s="34" t="s">
        <v>525</v>
      </c>
      <c r="EB8" s="34" t="s">
        <v>523</v>
      </c>
      <c r="EC8" s="34" t="s">
        <v>516</v>
      </c>
      <c r="ED8" s="34" t="s">
        <v>649</v>
      </c>
      <c r="EE8" s="34" t="s">
        <v>582</v>
      </c>
      <c r="EF8" s="34" t="s">
        <v>512</v>
      </c>
      <c r="EG8" s="34" t="s">
        <v>524</v>
      </c>
      <c r="EH8" s="34" t="s">
        <v>529</v>
      </c>
      <c r="EI8" s="34" t="s">
        <v>651</v>
      </c>
      <c r="EJ8" s="34" t="s">
        <v>516</v>
      </c>
      <c r="EK8" s="34" t="s">
        <v>654</v>
      </c>
      <c r="EL8" s="34" t="s">
        <v>527</v>
      </c>
      <c r="EM8" s="34" t="s">
        <v>527</v>
      </c>
      <c r="EN8" s="34" t="s">
        <v>551</v>
      </c>
      <c r="EO8" s="34" t="s">
        <v>524</v>
      </c>
      <c r="EP8" s="34" t="s">
        <v>634</v>
      </c>
      <c r="EQ8" s="34" t="s">
        <v>658</v>
      </c>
      <c r="ER8" s="34" t="s">
        <v>581</v>
      </c>
      <c r="ES8" s="34" t="s">
        <v>584</v>
      </c>
      <c r="ET8" s="34" t="s">
        <v>530</v>
      </c>
      <c r="EU8" s="34" t="s">
        <v>524</v>
      </c>
      <c r="EV8" s="34" t="s">
        <v>635</v>
      </c>
      <c r="EW8" s="34" t="s">
        <v>525</v>
      </c>
      <c r="EX8" s="34" t="s">
        <v>581</v>
      </c>
      <c r="EY8" s="34" t="s">
        <v>662</v>
      </c>
      <c r="EZ8" s="34" t="s">
        <v>667</v>
      </c>
      <c r="FA8" s="34" t="s">
        <v>634</v>
      </c>
      <c r="FB8" s="34" t="s">
        <v>681</v>
      </c>
      <c r="FC8" s="34" t="s">
        <v>682</v>
      </c>
      <c r="FD8" s="34" t="s">
        <v>683</v>
      </c>
      <c r="FE8" s="34" t="s">
        <v>530</v>
      </c>
      <c r="FF8" s="34" t="s">
        <v>531</v>
      </c>
      <c r="FG8" s="34" t="s">
        <v>638</v>
      </c>
      <c r="FH8" s="34" t="s">
        <v>527</v>
      </c>
      <c r="FI8" s="34" t="s">
        <v>551</v>
      </c>
      <c r="FJ8" s="34" t="s">
        <v>552</v>
      </c>
      <c r="FK8" s="34" t="s">
        <v>524</v>
      </c>
      <c r="FL8" s="34" t="s">
        <v>524</v>
      </c>
      <c r="FM8" s="34" t="s">
        <v>634</v>
      </c>
      <c r="FN8" s="34" t="s">
        <v>658</v>
      </c>
      <c r="FO8" s="34" t="s">
        <v>525</v>
      </c>
      <c r="FP8" s="34" t="s">
        <v>524</v>
      </c>
      <c r="FQ8" s="34" t="s">
        <v>634</v>
      </c>
      <c r="FR8" s="34" t="s">
        <v>634</v>
      </c>
      <c r="FS8" s="34" t="s">
        <v>658</v>
      </c>
      <c r="FT8" s="34" t="s">
        <v>525</v>
      </c>
      <c r="FU8" s="34" t="s">
        <v>533</v>
      </c>
      <c r="FV8" s="34" t="s">
        <v>534</v>
      </c>
      <c r="FW8" s="34" t="s">
        <v>512</v>
      </c>
      <c r="FX8" s="34" t="s">
        <v>515</v>
      </c>
      <c r="FY8" s="34" t="s">
        <v>516</v>
      </c>
      <c r="FZ8" s="34" t="s">
        <v>523</v>
      </c>
      <c r="GA8" s="34" t="s">
        <v>577</v>
      </c>
      <c r="GB8" s="34" t="s">
        <v>524</v>
      </c>
      <c r="GC8" s="34" t="s">
        <v>550</v>
      </c>
      <c r="GD8" s="34" t="s">
        <v>525</v>
      </c>
      <c r="GE8" s="34" t="s">
        <v>581</v>
      </c>
      <c r="GF8" s="34" t="s">
        <v>584</v>
      </c>
      <c r="GG8" s="34" t="s">
        <v>554</v>
      </c>
      <c r="GH8" s="34" t="s">
        <v>530</v>
      </c>
      <c r="GI8" s="34" t="s">
        <v>551</v>
      </c>
      <c r="GJ8" s="34" t="s">
        <v>700</v>
      </c>
      <c r="GK8" s="34" t="s">
        <v>533</v>
      </c>
      <c r="GL8" s="34" t="s">
        <v>515</v>
      </c>
      <c r="GM8" s="34" t="s">
        <v>516</v>
      </c>
      <c r="GN8" s="34" t="s">
        <v>523</v>
      </c>
      <c r="GO8" s="34" t="s">
        <v>577</v>
      </c>
      <c r="GP8" s="34" t="s">
        <v>524</v>
      </c>
      <c r="GQ8" s="34" t="s">
        <v>550</v>
      </c>
      <c r="GR8" s="34" t="s">
        <v>525</v>
      </c>
      <c r="GS8" s="34" t="s">
        <v>561</v>
      </c>
      <c r="GT8" s="34" t="s">
        <v>651</v>
      </c>
      <c r="GU8" s="34" t="s">
        <v>649</v>
      </c>
      <c r="GV8" s="34" t="s">
        <v>524</v>
      </c>
      <c r="GW8" s="34" t="s">
        <v>525</v>
      </c>
      <c r="GX8" s="34" t="s">
        <v>584</v>
      </c>
      <c r="GY8" s="34" t="s">
        <v>527</v>
      </c>
      <c r="GZ8" s="34" t="s">
        <v>516</v>
      </c>
      <c r="HA8" s="34" t="s">
        <v>654</v>
      </c>
      <c r="HB8" s="34" t="s">
        <v>524</v>
      </c>
      <c r="HC8" s="34" t="s">
        <v>529</v>
      </c>
      <c r="HD8" s="34" t="s">
        <v>561</v>
      </c>
      <c r="HE8" s="34" t="s">
        <v>582</v>
      </c>
      <c r="HF8" s="34" t="s">
        <v>551</v>
      </c>
      <c r="HG8" s="34" t="s">
        <v>531</v>
      </c>
      <c r="HH8" s="34" t="s">
        <v>516</v>
      </c>
      <c r="HI8" s="34" t="s">
        <v>512</v>
      </c>
      <c r="HJ8" s="34" t="s">
        <v>516</v>
      </c>
      <c r="HK8" s="34" t="s">
        <v>523</v>
      </c>
      <c r="HL8" s="34" t="s">
        <v>577</v>
      </c>
      <c r="HM8" s="34" t="s">
        <v>524</v>
      </c>
      <c r="HN8" s="34" t="s">
        <v>525</v>
      </c>
      <c r="HO8" s="34" t="s">
        <v>581</v>
      </c>
      <c r="HP8" s="34" t="s">
        <v>582</v>
      </c>
      <c r="HQ8" s="34" t="s">
        <v>530</v>
      </c>
      <c r="HR8" s="34" t="s">
        <v>515</v>
      </c>
      <c r="HS8" s="34" t="s">
        <v>534</v>
      </c>
      <c r="HT8" s="34" t="s">
        <v>516</v>
      </c>
      <c r="HU8" s="34" t="s">
        <v>523</v>
      </c>
      <c r="HV8" s="34" t="s">
        <v>577</v>
      </c>
      <c r="HW8" s="34" t="s">
        <v>550</v>
      </c>
      <c r="HX8" s="34" t="s">
        <v>583</v>
      </c>
      <c r="HY8" s="34" t="s">
        <v>584</v>
      </c>
      <c r="HZ8" s="34" t="s">
        <v>582</v>
      </c>
      <c r="IA8" s="34" t="s">
        <v>527</v>
      </c>
      <c r="IB8" s="34" t="s">
        <v>551</v>
      </c>
      <c r="IC8" s="34" t="s">
        <v>552</v>
      </c>
      <c r="ID8" s="34" t="s">
        <v>530</v>
      </c>
      <c r="IE8" s="34" t="s">
        <v>531</v>
      </c>
      <c r="IF8" s="34" t="s">
        <v>638</v>
      </c>
      <c r="IG8" s="34" t="s">
        <v>577</v>
      </c>
      <c r="IH8" s="34" t="s">
        <v>527</v>
      </c>
      <c r="II8" s="34" t="s">
        <v>524</v>
      </c>
      <c r="IJ8" s="34" t="s">
        <v>525</v>
      </c>
      <c r="IK8" s="34" t="s">
        <v>524</v>
      </c>
      <c r="IL8" s="34" t="s">
        <v>581</v>
      </c>
      <c r="IM8" s="34" t="s">
        <v>584</v>
      </c>
      <c r="IN8" s="34"/>
      <c r="IO8" s="34"/>
      <c r="IP8" s="34"/>
      <c r="IQ8" s="34"/>
      <c r="IR8" s="34"/>
      <c r="IS8" s="34"/>
      <c r="IT8" s="34"/>
      <c r="IU8" s="34"/>
      <c r="IV8" s="34"/>
      <c r="IW8" s="34"/>
      <c r="IX8" s="34"/>
      <c r="IY8" s="34"/>
      <c r="IZ8" s="34"/>
      <c r="JA8" s="34"/>
      <c r="JB8" s="34"/>
      <c r="JC8" s="34"/>
      <c r="JD8" s="34"/>
      <c r="JE8" s="34"/>
      <c r="JF8" s="34"/>
      <c r="JG8" s="34"/>
      <c r="JH8" s="34"/>
      <c r="JI8" s="34"/>
      <c r="JJ8" s="34"/>
      <c r="JK8" s="34"/>
      <c r="JL8" s="34"/>
      <c r="JM8" s="34"/>
      <c r="JN8" s="34"/>
      <c r="JO8" s="34"/>
      <c r="JP8" s="34"/>
      <c r="JQ8" s="34"/>
      <c r="JR8" s="34"/>
      <c r="JS8" s="34"/>
      <c r="JT8" s="34"/>
      <c r="JU8" s="34"/>
      <c r="JV8" s="34"/>
      <c r="JW8" s="34"/>
      <c r="JX8" s="34"/>
      <c r="JY8" s="34"/>
      <c r="JZ8" s="34"/>
      <c r="KA8" s="34"/>
      <c r="KB8" s="34"/>
      <c r="KC8" s="34"/>
      <c r="KD8" s="34"/>
      <c r="KE8" s="34"/>
      <c r="KF8" s="34"/>
      <c r="KG8" s="34"/>
      <c r="KH8" s="34"/>
      <c r="KI8" s="34"/>
      <c r="KJ8" s="34"/>
      <c r="KK8" s="34"/>
      <c r="KL8" s="34"/>
      <c r="KM8" s="34"/>
      <c r="KN8" s="34"/>
      <c r="KO8" s="34"/>
      <c r="KP8" s="34"/>
      <c r="KQ8" s="34"/>
      <c r="KR8" s="34"/>
      <c r="KS8" s="34"/>
      <c r="KT8" s="34"/>
      <c r="KU8" s="34"/>
      <c r="KV8" s="34"/>
      <c r="KW8" s="34"/>
      <c r="KX8" s="34"/>
      <c r="KY8" s="34"/>
      <c r="KZ8" s="34"/>
      <c r="LA8" s="34"/>
      <c r="LB8" s="34"/>
      <c r="LC8" s="34"/>
      <c r="LD8" s="34"/>
      <c r="LE8" s="34"/>
      <c r="LF8" s="34"/>
      <c r="LG8" s="34"/>
      <c r="LH8" s="34"/>
      <c r="LI8" s="34"/>
      <c r="LJ8" s="34"/>
      <c r="LK8" s="34"/>
      <c r="LL8" s="34"/>
      <c r="LM8" s="34"/>
      <c r="LN8" s="34"/>
      <c r="LO8" s="34"/>
      <c r="LP8" s="34"/>
      <c r="LQ8" s="34"/>
      <c r="LR8" s="34"/>
      <c r="LS8" s="34"/>
      <c r="LT8" s="34"/>
      <c r="LU8" s="34"/>
      <c r="LV8" s="34"/>
      <c r="LW8" s="34"/>
      <c r="LX8" s="34"/>
      <c r="LY8" s="34"/>
      <c r="LZ8" s="34"/>
      <c r="MA8" s="34"/>
      <c r="MB8" s="34"/>
      <c r="MC8" s="34"/>
      <c r="MD8" s="34"/>
      <c r="ME8" s="34"/>
      <c r="MF8" s="34"/>
      <c r="MG8" s="34"/>
      <c r="MH8" s="34"/>
      <c r="MI8" s="34"/>
      <c r="MJ8" s="34"/>
      <c r="MK8" s="34"/>
      <c r="ML8" s="34"/>
      <c r="MM8" s="34"/>
      <c r="MN8" s="34"/>
      <c r="MO8" s="34"/>
      <c r="MP8" s="34"/>
      <c r="MQ8" s="34"/>
      <c r="MR8" s="34"/>
      <c r="MS8" s="34"/>
      <c r="MT8" s="34"/>
      <c r="MU8" s="34"/>
      <c r="MV8" s="34"/>
      <c r="MW8" s="34"/>
      <c r="MX8" s="34"/>
      <c r="MY8" s="34"/>
      <c r="MZ8" s="34"/>
      <c r="NA8" s="34"/>
      <c r="NB8" s="34"/>
      <c r="NC8" s="34"/>
      <c r="ND8" s="34"/>
      <c r="NE8" s="34"/>
      <c r="NF8" s="34"/>
      <c r="NG8" s="34"/>
      <c r="NH8" s="34"/>
      <c r="NI8" s="34"/>
      <c r="NJ8" s="34"/>
      <c r="NK8" s="34"/>
      <c r="NL8" s="34"/>
      <c r="NM8" s="34"/>
      <c r="NN8" s="34"/>
      <c r="NO8" s="34"/>
      <c r="NP8" s="34"/>
      <c r="NQ8" s="34"/>
      <c r="NR8" s="34"/>
      <c r="NS8" s="34"/>
      <c r="NT8" s="34"/>
      <c r="NU8" s="34"/>
      <c r="NV8" s="34"/>
      <c r="NW8" s="34"/>
      <c r="NX8" s="34"/>
      <c r="NY8" s="34"/>
      <c r="NZ8" s="34"/>
      <c r="OA8" s="34"/>
      <c r="OB8" s="34"/>
      <c r="OC8" s="34"/>
      <c r="OD8" s="34"/>
      <c r="OE8" s="34"/>
      <c r="OF8" s="34"/>
      <c r="OG8" s="34"/>
      <c r="OH8" s="34"/>
      <c r="OI8" s="34"/>
      <c r="OJ8" s="34"/>
      <c r="OK8" s="34"/>
      <c r="OL8" s="34"/>
      <c r="OM8" s="34"/>
      <c r="ON8" s="34"/>
      <c r="OO8" s="34"/>
      <c r="OP8" s="34"/>
      <c r="OQ8" s="34"/>
      <c r="OR8" s="34"/>
      <c r="OS8" s="34"/>
      <c r="OT8" s="34"/>
      <c r="OU8" s="34"/>
      <c r="OV8" s="34"/>
      <c r="OW8" s="34"/>
      <c r="OX8" s="34"/>
      <c r="OY8" s="34"/>
      <c r="OZ8" s="34"/>
      <c r="PA8" s="34"/>
      <c r="PB8" s="34"/>
      <c r="PC8" s="34"/>
      <c r="PD8" s="34"/>
      <c r="PE8" s="34"/>
      <c r="PF8" s="34"/>
      <c r="PG8" s="34"/>
      <c r="PH8" s="34"/>
      <c r="PI8" s="34"/>
      <c r="PJ8" s="34"/>
      <c r="PK8" s="34"/>
      <c r="PL8" s="34"/>
      <c r="PM8" s="34"/>
      <c r="PN8" s="34"/>
      <c r="PO8" s="34"/>
      <c r="PP8" s="34"/>
      <c r="PQ8" s="34"/>
      <c r="PR8" s="34"/>
      <c r="PS8" s="34"/>
      <c r="PT8" s="34"/>
      <c r="PU8" s="34"/>
      <c r="PV8" s="34"/>
      <c r="PW8" s="34"/>
      <c r="PX8" s="34"/>
      <c r="PY8" s="34"/>
      <c r="PZ8" s="34"/>
      <c r="QA8" s="34"/>
      <c r="QB8" s="34"/>
      <c r="QC8" s="34"/>
      <c r="QD8" s="34"/>
      <c r="QE8" s="34"/>
      <c r="QF8" s="34"/>
      <c r="QG8" s="34"/>
      <c r="QH8" s="34"/>
      <c r="QI8" s="34"/>
      <c r="QJ8" s="34"/>
      <c r="QK8" s="34"/>
      <c r="QL8" s="34"/>
      <c r="QM8" s="34"/>
      <c r="QN8" s="34"/>
      <c r="QO8" s="34"/>
      <c r="QP8" s="34"/>
      <c r="QQ8" s="34"/>
      <c r="QR8" s="34"/>
      <c r="QS8" s="34"/>
      <c r="QT8" s="34"/>
      <c r="QU8" s="34"/>
      <c r="QV8" s="34"/>
      <c r="QW8" s="34"/>
      <c r="QX8" s="34"/>
      <c r="QY8" s="34"/>
      <c r="QZ8" s="34"/>
      <c r="RA8" s="34"/>
      <c r="RB8" s="34"/>
      <c r="RC8" s="34"/>
      <c r="RD8" s="34"/>
      <c r="RE8" s="34"/>
      <c r="RF8" s="34"/>
      <c r="RG8" s="34"/>
      <c r="RH8" s="34"/>
      <c r="RI8" s="34"/>
      <c r="RJ8" s="34"/>
      <c r="RK8" s="34"/>
      <c r="RL8" s="34"/>
      <c r="RM8" s="34"/>
      <c r="RN8" s="34"/>
      <c r="RO8" s="34"/>
      <c r="RP8" s="34"/>
      <c r="RQ8" s="34"/>
      <c r="RR8" s="34"/>
      <c r="RS8" s="34"/>
      <c r="RT8" s="34"/>
      <c r="RU8" s="34"/>
      <c r="RV8" s="34"/>
      <c r="RW8" s="34"/>
      <c r="RX8" s="34"/>
      <c r="RY8" s="34"/>
      <c r="RZ8" s="34"/>
      <c r="SA8" s="34"/>
      <c r="SB8" s="34"/>
      <c r="SC8" s="34"/>
      <c r="SD8" s="34"/>
      <c r="SE8" s="34"/>
      <c r="SF8" s="34"/>
      <c r="SG8" s="34"/>
      <c r="SH8" s="34"/>
      <c r="SI8" s="34"/>
      <c r="SJ8" s="34"/>
      <c r="SK8" s="34"/>
      <c r="SL8" s="34"/>
      <c r="SM8" s="34"/>
      <c r="SN8" s="34"/>
      <c r="SO8" s="34"/>
      <c r="SP8" s="34"/>
      <c r="SQ8" s="34"/>
      <c r="SR8" s="34"/>
      <c r="SS8" s="34"/>
      <c r="ST8" s="34"/>
      <c r="SU8" s="34"/>
      <c r="SV8" s="34"/>
      <c r="SW8" s="34"/>
      <c r="SX8" s="34"/>
      <c r="SY8" s="34"/>
      <c r="SZ8" s="34"/>
      <c r="TA8" s="34"/>
      <c r="TB8" s="148"/>
    </row>
    <row r="9" spans="1:522" s="10" customFormat="1" ht="18" customHeight="1" x14ac:dyDescent="0.2">
      <c r="A9" s="12">
        <v>1</v>
      </c>
      <c r="B9" s="26" t="s">
        <v>233</v>
      </c>
      <c r="C9" s="19">
        <v>5599</v>
      </c>
      <c r="D9" s="124" t="s">
        <v>234</v>
      </c>
      <c r="E9" s="19">
        <v>11237</v>
      </c>
      <c r="F9" s="19">
        <v>2015</v>
      </c>
      <c r="G9" s="4" t="s">
        <v>260</v>
      </c>
      <c r="H9"/>
      <c r="I9" s="1">
        <f t="shared" ref="I9:I79" si="0">SUM(K9:TB9)</f>
        <v>303</v>
      </c>
      <c r="J9" s="12">
        <f>Tabuľka11[[#This Row],[Stĺpec8]]</f>
        <v>303</v>
      </c>
      <c r="K9" s="97"/>
      <c r="L9" s="97"/>
      <c r="M9" s="97"/>
      <c r="N9" s="97"/>
      <c r="O9" s="97"/>
      <c r="P9" s="97"/>
      <c r="Q9" s="97">
        <f>9</f>
        <v>9</v>
      </c>
      <c r="R9" s="97"/>
      <c r="S9" s="97"/>
      <c r="T9" s="97"/>
      <c r="U9" s="97"/>
      <c r="V9" s="97"/>
      <c r="W9" s="97"/>
      <c r="X9" s="97"/>
      <c r="Y9" s="97">
        <v>12</v>
      </c>
      <c r="Z9" s="97"/>
      <c r="AA9" s="97"/>
      <c r="AB9" s="97"/>
      <c r="AC9" s="97"/>
      <c r="AD9" s="97"/>
      <c r="AE9" s="97"/>
      <c r="AF9" s="97"/>
      <c r="AG9" s="97"/>
      <c r="AH9" s="97"/>
      <c r="AI9" s="97"/>
      <c r="AJ9" s="97"/>
      <c r="AK9" s="97"/>
      <c r="AL9" s="97"/>
      <c r="AM9" s="97"/>
      <c r="AN9" s="97"/>
      <c r="AO9" s="97"/>
      <c r="AP9" s="97"/>
      <c r="AQ9" s="97"/>
      <c r="AR9" s="97"/>
      <c r="AS9" s="97"/>
      <c r="AT9" s="97"/>
      <c r="AU9" s="97"/>
      <c r="AV9" s="97"/>
      <c r="AW9" s="97"/>
      <c r="AX9" s="97"/>
      <c r="AY9" s="97"/>
      <c r="AZ9" s="97"/>
      <c r="BA9" s="97"/>
      <c r="BB9" s="97"/>
      <c r="BC9" s="97"/>
      <c r="BD9" s="97"/>
      <c r="BE9" s="97"/>
      <c r="BF9" s="97"/>
      <c r="BG9" s="97"/>
      <c r="BH9" s="97"/>
      <c r="BI9" s="97"/>
      <c r="BJ9" s="97"/>
      <c r="BK9" s="97"/>
      <c r="BL9" s="97"/>
      <c r="BM9" s="97"/>
      <c r="BN9" s="97"/>
      <c r="BO9" s="97"/>
      <c r="BP9" s="97"/>
      <c r="BQ9" s="97"/>
      <c r="BR9" s="97"/>
      <c r="BS9" s="97"/>
      <c r="BT9" s="97"/>
      <c r="BU9" s="97"/>
      <c r="BV9" s="97"/>
      <c r="BW9" s="97"/>
      <c r="BX9" s="97"/>
      <c r="BY9" s="97"/>
      <c r="BZ9" s="97"/>
      <c r="CA9" s="97"/>
      <c r="CB9" s="97"/>
      <c r="CC9" s="102"/>
      <c r="CD9" s="102"/>
      <c r="CE9" s="97"/>
      <c r="CF9" s="97"/>
      <c r="CG9" s="97"/>
      <c r="CH9" s="97"/>
      <c r="CI9" s="97"/>
      <c r="CJ9" s="97"/>
      <c r="CK9" s="97"/>
      <c r="CL9" s="97"/>
      <c r="CM9" s="97"/>
      <c r="CN9" s="97"/>
      <c r="CO9" s="97"/>
      <c r="CP9" s="97"/>
      <c r="CQ9" s="97"/>
      <c r="CR9" s="97"/>
      <c r="CS9" s="97"/>
      <c r="CT9" s="97"/>
      <c r="CU9" s="97"/>
      <c r="CV9" s="97"/>
      <c r="CW9" s="102"/>
      <c r="CX9" s="97"/>
      <c r="CY9" s="97"/>
      <c r="CZ9" s="102"/>
      <c r="DA9" s="97">
        <f>6+7</f>
        <v>13</v>
      </c>
      <c r="DB9" s="97"/>
      <c r="DC9" s="97"/>
      <c r="DD9" s="97"/>
      <c r="DE9" s="97"/>
      <c r="DF9" s="97"/>
      <c r="DG9" s="97">
        <f>10+13</f>
        <v>23</v>
      </c>
      <c r="DH9" s="97"/>
      <c r="DI9" s="97"/>
      <c r="DJ9" s="97"/>
      <c r="DK9" s="97"/>
      <c r="DL9" s="97"/>
      <c r="DM9" s="97"/>
      <c r="DN9" s="97"/>
      <c r="DO9" s="97"/>
      <c r="DP9" s="97">
        <f>(8+10)*1.5</f>
        <v>27</v>
      </c>
      <c r="DQ9" s="97">
        <f>(8+10)*1.5</f>
        <v>27</v>
      </c>
      <c r="DR9" s="97">
        <f>(10+13)*1.5</f>
        <v>34.5</v>
      </c>
      <c r="DS9" s="97"/>
      <c r="DT9" s="97"/>
      <c r="DU9" s="97"/>
      <c r="DV9" s="97"/>
      <c r="DW9" s="97"/>
      <c r="DX9" s="97"/>
      <c r="DY9" s="97"/>
      <c r="DZ9" s="97"/>
      <c r="EA9" s="97"/>
      <c r="EB9" s="97"/>
      <c r="EC9" s="97"/>
      <c r="ED9" s="97"/>
      <c r="EE9" s="97"/>
      <c r="EF9" s="97"/>
      <c r="EG9" s="97"/>
      <c r="EH9" s="97"/>
      <c r="EI9" s="97"/>
      <c r="EJ9" s="97"/>
      <c r="EK9" s="97"/>
      <c r="EL9" s="97"/>
      <c r="EM9" s="97"/>
      <c r="EN9" s="97"/>
      <c r="EO9" s="97"/>
      <c r="EP9" s="97"/>
      <c r="EQ9" s="102"/>
      <c r="ER9" s="97"/>
      <c r="ES9" s="97"/>
      <c r="ET9" s="97"/>
      <c r="EU9" s="97"/>
      <c r="EV9" s="97"/>
      <c r="EW9" s="97"/>
      <c r="EX9" s="97"/>
      <c r="EY9" s="97"/>
      <c r="EZ9" s="97"/>
      <c r="FA9" s="97"/>
      <c r="FB9" s="97"/>
      <c r="FC9" s="97"/>
      <c r="FD9" s="97"/>
      <c r="FE9" s="97">
        <f>(5+8)*1.5</f>
        <v>19.5</v>
      </c>
      <c r="FF9" s="97">
        <f>(5+9)*1.5</f>
        <v>21</v>
      </c>
      <c r="FG9" s="97">
        <f>(6+13)*1.5</f>
        <v>28.5</v>
      </c>
      <c r="FH9" s="97"/>
      <c r="FI9" s="97"/>
      <c r="FJ9" s="97"/>
      <c r="FK9" s="97"/>
      <c r="FL9" s="146"/>
      <c r="FM9" s="97"/>
      <c r="FN9" s="97"/>
      <c r="FO9" s="146"/>
      <c r="FP9" s="141"/>
      <c r="FQ9" s="141"/>
      <c r="FR9" s="97"/>
      <c r="FS9" s="97"/>
      <c r="FT9" s="97"/>
      <c r="FU9" s="97"/>
      <c r="FV9" s="97"/>
      <c r="FW9" s="141"/>
      <c r="FX9" s="141"/>
      <c r="FY9" s="97"/>
      <c r="FZ9" s="97"/>
      <c r="GA9" s="147"/>
      <c r="GB9" s="97"/>
      <c r="GC9" s="97"/>
      <c r="GD9" s="146"/>
      <c r="GE9" s="97"/>
      <c r="GF9" s="97"/>
      <c r="GG9" s="97"/>
      <c r="GH9" s="97"/>
      <c r="GI9" s="97"/>
      <c r="GJ9" s="97"/>
      <c r="GK9" s="97"/>
      <c r="GL9" s="97"/>
      <c r="GM9" s="97"/>
      <c r="GN9" s="97"/>
      <c r="GO9" s="97"/>
      <c r="GP9" s="97"/>
      <c r="GQ9" s="97"/>
      <c r="GR9" s="97"/>
      <c r="GS9" s="97"/>
      <c r="GT9" s="97"/>
      <c r="GU9" s="97"/>
      <c r="GV9" s="97"/>
      <c r="GW9" s="97"/>
      <c r="GX9" s="97"/>
      <c r="GY9" s="97"/>
      <c r="GZ9" s="97"/>
      <c r="HA9" s="97"/>
      <c r="HB9" s="97"/>
      <c r="HC9" s="97"/>
      <c r="HD9" s="97"/>
      <c r="HE9" s="97"/>
      <c r="HF9" s="97"/>
      <c r="HG9" s="97"/>
      <c r="HH9" s="97"/>
      <c r="HI9" s="97"/>
      <c r="HJ9" s="97"/>
      <c r="HK9" s="97"/>
      <c r="HL9" s="97"/>
      <c r="HM9" s="97"/>
      <c r="HN9" s="97"/>
      <c r="HO9" s="97"/>
      <c r="HP9" s="97"/>
      <c r="HQ9" s="97"/>
      <c r="HR9" s="97"/>
      <c r="HS9" s="97"/>
      <c r="HT9" s="97"/>
      <c r="HU9" s="102"/>
      <c r="HV9" s="97"/>
      <c r="HW9" s="97"/>
      <c r="HX9" s="97"/>
      <c r="HY9" s="97"/>
      <c r="HZ9" s="97"/>
      <c r="IA9" s="97"/>
      <c r="IB9" s="97"/>
      <c r="IC9" s="97"/>
      <c r="ID9" s="97">
        <f>(7+10)*1.5</f>
        <v>25.5</v>
      </c>
      <c r="IE9" s="97">
        <f>(9+11)*1.5</f>
        <v>30</v>
      </c>
      <c r="IF9" s="97">
        <f>(9+13)*1.5</f>
        <v>33</v>
      </c>
      <c r="IG9" s="97"/>
      <c r="IH9" s="97"/>
      <c r="II9" s="97"/>
      <c r="IJ9" s="88"/>
      <c r="IK9" s="88"/>
      <c r="IL9" s="88"/>
      <c r="IM9" s="88"/>
      <c r="IN9" s="88"/>
      <c r="IO9" s="88"/>
      <c r="IP9" s="88"/>
      <c r="IQ9" s="88"/>
      <c r="IR9" s="88"/>
      <c r="IS9" s="88"/>
      <c r="IT9" s="88"/>
      <c r="IU9" s="88"/>
      <c r="IV9" s="88"/>
      <c r="IW9" s="88"/>
      <c r="IX9" s="88"/>
      <c r="IY9" s="97"/>
      <c r="IZ9" s="97"/>
      <c r="JA9" s="97"/>
      <c r="JB9" s="97"/>
      <c r="JC9" s="97"/>
      <c r="JD9" s="97"/>
      <c r="JE9" s="97"/>
      <c r="JF9" s="97"/>
      <c r="JG9" s="97"/>
      <c r="JH9" s="97"/>
      <c r="JI9" s="97"/>
      <c r="JJ9" s="97"/>
      <c r="JK9" s="97"/>
      <c r="JL9" s="97"/>
      <c r="JM9" s="97"/>
      <c r="JN9" s="97"/>
      <c r="JO9" s="97"/>
      <c r="JP9" s="97"/>
      <c r="JQ9" s="97"/>
      <c r="JR9" s="97"/>
      <c r="JS9" s="88"/>
      <c r="JT9" s="88"/>
      <c r="JU9" s="88"/>
      <c r="JV9" s="88"/>
      <c r="JW9" s="88"/>
      <c r="JX9" s="97"/>
      <c r="JY9" s="97"/>
      <c r="JZ9" s="97"/>
      <c r="KA9" s="97"/>
      <c r="KB9" s="97"/>
      <c r="KC9" s="97"/>
      <c r="KD9" s="97"/>
      <c r="KE9" s="97"/>
      <c r="KF9" s="97"/>
      <c r="KG9" s="97"/>
      <c r="KH9" s="97"/>
      <c r="KI9" s="97"/>
      <c r="KJ9" s="97"/>
      <c r="KK9" s="97"/>
      <c r="KL9" s="97"/>
      <c r="KM9" s="97"/>
      <c r="KN9" s="102"/>
      <c r="KO9" s="97"/>
      <c r="KP9" s="97"/>
      <c r="KQ9" s="97"/>
      <c r="KR9" s="97"/>
      <c r="KS9" s="97"/>
      <c r="KT9" s="97"/>
      <c r="KU9" s="97"/>
      <c r="KV9" s="97"/>
      <c r="KW9" s="97"/>
      <c r="KX9" s="97"/>
      <c r="KY9" s="97"/>
      <c r="KZ9" s="97"/>
      <c r="LA9" s="97"/>
      <c r="LB9" s="97"/>
      <c r="LC9" s="97"/>
      <c r="LD9" s="97"/>
      <c r="LE9" s="97"/>
      <c r="LF9" s="97"/>
      <c r="LG9" s="97"/>
      <c r="LH9" s="97"/>
      <c r="LI9" s="97"/>
      <c r="LJ9" s="97"/>
      <c r="LK9" s="97"/>
      <c r="LL9" s="97"/>
      <c r="LM9" s="97"/>
      <c r="LN9" s="97"/>
      <c r="LO9" s="97"/>
      <c r="LP9" s="97"/>
      <c r="LQ9" s="97"/>
      <c r="LR9" s="97"/>
      <c r="LS9" s="97"/>
      <c r="LT9" s="97"/>
      <c r="LU9" s="97"/>
      <c r="LV9" s="97"/>
      <c r="LW9" s="97"/>
      <c r="LX9" s="97"/>
      <c r="LY9" s="97"/>
      <c r="LZ9" s="97"/>
      <c r="MA9" s="97"/>
      <c r="MB9" s="97"/>
      <c r="MC9" s="97"/>
      <c r="MD9" s="97"/>
      <c r="ME9" s="97"/>
      <c r="MF9" s="97"/>
      <c r="MG9" s="97"/>
      <c r="MH9" s="97"/>
      <c r="MI9" s="97"/>
      <c r="MJ9" s="97"/>
      <c r="MK9" s="97"/>
      <c r="ML9" s="97"/>
      <c r="MM9" s="97"/>
      <c r="MN9" s="97"/>
      <c r="MO9" s="97"/>
      <c r="MP9" s="97"/>
      <c r="MQ9" s="97"/>
      <c r="MR9" s="97"/>
      <c r="MS9" s="97"/>
      <c r="MT9" s="97"/>
      <c r="MU9" s="97"/>
      <c r="MV9" s="97"/>
      <c r="MW9" s="97"/>
      <c r="MX9" s="97"/>
      <c r="MY9" s="97"/>
      <c r="MZ9" s="97"/>
      <c r="NA9" s="97"/>
      <c r="NB9" s="97"/>
      <c r="NC9" s="97"/>
      <c r="ND9" s="97"/>
      <c r="NE9" s="97"/>
      <c r="NF9" s="97"/>
      <c r="NG9" s="97"/>
      <c r="NH9" s="97"/>
      <c r="NI9" s="97"/>
      <c r="NJ9" s="97"/>
      <c r="NK9" s="97"/>
      <c r="NL9" s="97"/>
      <c r="NM9" s="97"/>
      <c r="NN9" s="97"/>
      <c r="NO9" s="97"/>
      <c r="NP9" s="97"/>
      <c r="NQ9" s="97"/>
      <c r="NR9" s="97"/>
      <c r="NS9" s="97"/>
      <c r="NT9" s="97"/>
      <c r="NU9" s="97"/>
      <c r="NV9" s="97"/>
      <c r="NW9" s="97"/>
      <c r="NX9" s="97"/>
      <c r="NY9" s="97"/>
      <c r="NZ9" s="97"/>
      <c r="OA9" s="97"/>
      <c r="OB9" s="97"/>
      <c r="OC9" s="97"/>
      <c r="OD9" s="97"/>
      <c r="OE9" s="97"/>
      <c r="OF9" s="97"/>
      <c r="OG9" s="97"/>
      <c r="OH9" s="97"/>
      <c r="OI9" s="97"/>
      <c r="OJ9" s="97"/>
      <c r="OK9" s="97"/>
      <c r="OL9" s="97"/>
      <c r="OM9" s="97"/>
      <c r="ON9" s="97"/>
      <c r="OO9" s="97"/>
      <c r="OP9" s="97"/>
      <c r="OQ9" s="97"/>
      <c r="OR9" s="97"/>
      <c r="OS9" s="97"/>
      <c r="OT9" s="97"/>
      <c r="OU9" s="97"/>
      <c r="OV9" s="97"/>
      <c r="OW9" s="97"/>
      <c r="OX9" s="97"/>
      <c r="OY9" s="97"/>
      <c r="OZ9" s="97"/>
      <c r="PA9" s="97"/>
      <c r="PB9" s="97"/>
      <c r="PC9" s="97"/>
      <c r="PD9" s="97"/>
      <c r="PE9" s="97"/>
      <c r="PF9" s="97"/>
      <c r="PG9" s="97"/>
      <c r="PH9" s="97"/>
      <c r="PI9" s="97"/>
      <c r="PJ9" s="97"/>
      <c r="PK9" s="97"/>
      <c r="PL9" s="97"/>
      <c r="PM9" s="97"/>
      <c r="PN9" s="97"/>
      <c r="PO9" s="97"/>
      <c r="PP9" s="97"/>
      <c r="PQ9" s="97"/>
      <c r="PR9" s="97"/>
      <c r="PS9" s="97"/>
      <c r="PT9" s="97"/>
      <c r="PU9" s="97"/>
      <c r="PV9" s="97"/>
      <c r="PW9" s="97"/>
      <c r="PX9" s="97"/>
      <c r="PY9" s="97"/>
      <c r="PZ9" s="97"/>
      <c r="QA9" s="97"/>
      <c r="QB9" s="97"/>
      <c r="QC9" s="97"/>
      <c r="QD9" s="97"/>
      <c r="QE9" s="97"/>
      <c r="QF9" s="97"/>
      <c r="QG9" s="97"/>
      <c r="QH9" s="97"/>
      <c r="QI9" s="97"/>
      <c r="QJ9" s="97"/>
      <c r="QK9" s="97"/>
      <c r="QL9" s="97"/>
      <c r="QM9" s="97"/>
      <c r="QN9" s="97"/>
      <c r="QO9" s="97"/>
      <c r="QP9" s="97"/>
      <c r="QQ9" s="97"/>
      <c r="QR9" s="97"/>
      <c r="QS9" s="97"/>
      <c r="QT9" s="97"/>
      <c r="QU9" s="97"/>
      <c r="QV9" s="97"/>
      <c r="QW9" s="97"/>
      <c r="QX9" s="97"/>
      <c r="QY9" s="97"/>
      <c r="QZ9" s="97"/>
      <c r="RA9" s="97"/>
      <c r="RB9" s="97"/>
      <c r="RC9" s="97"/>
      <c r="RD9" s="97"/>
      <c r="RE9" s="97"/>
      <c r="RF9" s="97"/>
      <c r="RG9" s="97"/>
      <c r="RH9" s="97"/>
      <c r="RI9" s="97"/>
      <c r="RJ9" s="97"/>
      <c r="RK9" s="97"/>
      <c r="RL9" s="97"/>
      <c r="RM9" s="97"/>
      <c r="RN9" s="97"/>
      <c r="RO9" s="97"/>
      <c r="RP9" s="97"/>
      <c r="RQ9" s="97"/>
      <c r="RR9" s="97"/>
      <c r="RS9" s="97"/>
      <c r="RT9" s="97"/>
      <c r="RU9" s="97"/>
      <c r="RV9" s="97"/>
      <c r="RW9" s="97"/>
      <c r="RX9" s="97"/>
      <c r="RY9" s="97"/>
      <c r="RZ9" s="97"/>
      <c r="SA9" s="97"/>
      <c r="SB9" s="97"/>
      <c r="SC9" s="97"/>
      <c r="SD9" s="97"/>
      <c r="SE9" s="97"/>
      <c r="SF9" s="97"/>
      <c r="SG9" s="97"/>
      <c r="SH9" s="97"/>
      <c r="SI9" s="97"/>
      <c r="SJ9" s="97"/>
      <c r="SK9" s="97"/>
      <c r="SL9" s="97"/>
      <c r="SM9" s="97"/>
      <c r="SN9" s="97"/>
      <c r="SO9" s="97"/>
      <c r="SP9" s="97"/>
      <c r="SQ9" s="97"/>
      <c r="SR9" s="97"/>
      <c r="SS9" s="97"/>
      <c r="ST9" s="97"/>
      <c r="SU9" s="97"/>
      <c r="SV9" s="97"/>
      <c r="SW9" s="97"/>
      <c r="SX9" s="97"/>
      <c r="SY9" s="97"/>
      <c r="SZ9" s="97"/>
      <c r="TA9" s="97"/>
      <c r="TB9" s="97"/>
    </row>
    <row r="10" spans="1:522" s="10" customFormat="1" ht="18" customHeight="1" x14ac:dyDescent="0.2">
      <c r="A10" s="12">
        <v>2</v>
      </c>
      <c r="B10" s="26" t="s">
        <v>32</v>
      </c>
      <c r="C10" s="1">
        <v>1742</v>
      </c>
      <c r="D10" s="124" t="s">
        <v>33</v>
      </c>
      <c r="E10" s="19">
        <v>11490</v>
      </c>
      <c r="F10" s="19">
        <v>2017</v>
      </c>
      <c r="G10" s="125" t="s">
        <v>318</v>
      </c>
      <c r="I10" s="1">
        <f>SUM(K10:TB10)</f>
        <v>101</v>
      </c>
      <c r="J10" s="12">
        <f>Tabuľka11[[#This Row],[Stĺpec317]]+CK11+CM11+Tabuľka11[[#This Row],[Stĺpec92]]+Tabuľka11[[#This Row],[Stĺpec93]]+Tabuľka11[[#This Row],[Stĺpec183]]+Tabuľka11[[#This Row],[Stĺpec191]]+Tabuľka11[[#This Row],[Stĺpec140]]+FY11+GM11+GN11+Tabuľka11[[#This Row],[Stĺpec232]]+Tabuľka11[[#This Row],[Stĺpec231]]+Tabuľka11[[#This Row],[Stĺpec271]]+CB11</f>
        <v>140</v>
      </c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7"/>
      <c r="AK10" s="97"/>
      <c r="AL10" s="97"/>
      <c r="AM10" s="97"/>
      <c r="AN10" s="97"/>
      <c r="AO10" s="97"/>
      <c r="AP10" s="97"/>
      <c r="AQ10" s="97"/>
      <c r="AR10" s="97"/>
      <c r="AS10" s="97"/>
      <c r="AT10" s="97"/>
      <c r="AU10" s="97"/>
      <c r="AV10" s="97"/>
      <c r="AW10" s="97"/>
      <c r="AX10" s="97"/>
      <c r="AY10" s="97"/>
      <c r="AZ10" s="97"/>
      <c r="BA10" s="97"/>
      <c r="BB10" s="97"/>
      <c r="BC10" s="97"/>
      <c r="BD10" s="97"/>
      <c r="BE10" s="97"/>
      <c r="BF10" s="97"/>
      <c r="BG10" s="97"/>
      <c r="BH10" s="97"/>
      <c r="BI10" s="97"/>
      <c r="BJ10" s="97"/>
      <c r="BK10" s="102"/>
      <c r="BL10" s="97"/>
      <c r="BM10" s="97"/>
      <c r="BN10" s="97"/>
      <c r="BO10" s="97"/>
      <c r="BP10" s="97"/>
      <c r="BQ10" s="97"/>
      <c r="BR10" s="97"/>
      <c r="BS10" s="97"/>
      <c r="BT10" s="97"/>
      <c r="BU10" s="97"/>
      <c r="BV10" s="97"/>
      <c r="BW10" s="97"/>
      <c r="BX10" s="97"/>
      <c r="BY10" s="97"/>
      <c r="BZ10" s="97"/>
      <c r="CA10" s="97"/>
      <c r="CB10" s="97"/>
      <c r="CC10" s="97"/>
      <c r="CD10" s="97"/>
      <c r="CE10" s="97"/>
      <c r="CF10" s="97"/>
      <c r="CG10" s="97">
        <f>4+2</f>
        <v>6</v>
      </c>
      <c r="CH10" s="97">
        <v>4</v>
      </c>
      <c r="CI10" s="97"/>
      <c r="CJ10" s="97"/>
      <c r="CK10" s="97"/>
      <c r="CL10" s="97"/>
      <c r="CM10" s="97"/>
      <c r="CN10" s="97"/>
      <c r="CO10" s="97"/>
      <c r="CP10" s="97"/>
      <c r="CQ10" s="97">
        <f>6+3</f>
        <v>9</v>
      </c>
      <c r="CR10" s="97">
        <f>7+3</f>
        <v>10</v>
      </c>
      <c r="CS10" s="97"/>
      <c r="CT10" s="97"/>
      <c r="CU10" s="97"/>
      <c r="CV10" s="97"/>
      <c r="CW10" s="97"/>
      <c r="CX10" s="97"/>
      <c r="CY10" s="97"/>
      <c r="CZ10" s="97"/>
      <c r="DA10" s="97"/>
      <c r="DB10" s="97"/>
      <c r="DC10" s="97"/>
      <c r="DD10" s="97"/>
      <c r="DE10" s="97"/>
      <c r="DF10" s="97"/>
      <c r="DG10" s="97"/>
      <c r="DH10" s="97"/>
      <c r="DI10" s="98"/>
      <c r="DJ10" s="98"/>
      <c r="DK10" s="98"/>
      <c r="DL10" s="98"/>
      <c r="DM10" s="98"/>
      <c r="DN10" s="98"/>
      <c r="DO10" s="98"/>
      <c r="DP10" s="98"/>
      <c r="DQ10" s="98"/>
      <c r="DR10" s="98"/>
      <c r="DS10" s="98"/>
      <c r="DT10" s="98"/>
      <c r="DU10" s="98"/>
      <c r="DV10" s="98"/>
      <c r="DW10" s="98"/>
      <c r="DX10" s="98"/>
      <c r="DY10" s="98"/>
      <c r="DZ10" s="98"/>
      <c r="EA10" s="97"/>
      <c r="EB10" s="97"/>
      <c r="EC10" s="97"/>
      <c r="ED10" s="97"/>
      <c r="EE10" s="97"/>
      <c r="EF10" s="97"/>
      <c r="EG10" s="97"/>
      <c r="EH10" s="97"/>
      <c r="EI10" s="97"/>
      <c r="EJ10" s="97"/>
      <c r="EK10" s="97"/>
      <c r="EL10" s="97"/>
      <c r="EM10" s="97"/>
      <c r="EN10" s="97"/>
      <c r="EO10" s="97"/>
      <c r="EP10" s="97"/>
      <c r="EQ10" s="98"/>
      <c r="ER10" s="98"/>
      <c r="ES10" s="98">
        <f>4+4</f>
        <v>8</v>
      </c>
      <c r="ET10" s="98">
        <f>9+7</f>
        <v>16</v>
      </c>
      <c r="EU10" s="98"/>
      <c r="EV10" s="98"/>
      <c r="EW10" s="98"/>
      <c r="EX10" s="98">
        <f>5+5</f>
        <v>10</v>
      </c>
      <c r="EY10" s="98"/>
      <c r="EZ10" s="98"/>
      <c r="FA10" s="98"/>
      <c r="FB10" s="98"/>
      <c r="FC10" s="98"/>
      <c r="FD10" s="97"/>
      <c r="FE10" s="98"/>
      <c r="FF10" s="98"/>
      <c r="FG10" s="98"/>
      <c r="FH10" s="98"/>
      <c r="FI10" s="98"/>
      <c r="FJ10" s="98"/>
      <c r="FK10" s="98"/>
      <c r="FL10" s="99"/>
      <c r="FM10" s="98"/>
      <c r="FN10" s="98"/>
      <c r="FO10" s="99"/>
      <c r="FP10" s="98"/>
      <c r="FQ10" s="97"/>
      <c r="FR10" s="98"/>
      <c r="FS10" s="98"/>
      <c r="FT10" s="98"/>
      <c r="FU10" s="98"/>
      <c r="FV10" s="98"/>
      <c r="FW10" s="98"/>
      <c r="FX10" s="98"/>
      <c r="FY10" s="98"/>
      <c r="FZ10" s="98"/>
      <c r="GA10" s="97"/>
      <c r="GB10" s="98"/>
      <c r="GC10" s="98"/>
      <c r="GD10" s="99"/>
      <c r="GE10" s="98"/>
      <c r="GF10" s="98"/>
      <c r="GG10" s="98"/>
      <c r="GH10" s="98"/>
      <c r="GI10" s="98"/>
      <c r="GJ10" s="98"/>
      <c r="GK10" s="98"/>
      <c r="GL10" s="98"/>
      <c r="GM10" s="98"/>
      <c r="GN10" s="98"/>
      <c r="GO10" s="98"/>
      <c r="GP10" s="98"/>
      <c r="GQ10" s="98"/>
      <c r="GR10" s="98"/>
      <c r="GS10" s="98"/>
      <c r="GT10" s="97"/>
      <c r="GU10" s="97"/>
      <c r="GV10" s="98"/>
      <c r="GW10" s="98"/>
      <c r="GX10" s="98"/>
      <c r="GY10" s="97"/>
      <c r="GZ10" s="98"/>
      <c r="HA10" s="98"/>
      <c r="HB10" s="98"/>
      <c r="HC10" s="98"/>
      <c r="HD10" s="98"/>
      <c r="HE10" s="98"/>
      <c r="HF10" s="98"/>
      <c r="HG10" s="98"/>
      <c r="HH10" s="98"/>
      <c r="HI10" s="98"/>
      <c r="HJ10" s="98"/>
      <c r="HK10" s="98"/>
      <c r="HL10" s="97"/>
      <c r="HM10" s="97"/>
      <c r="HN10" s="97"/>
      <c r="HO10" s="97"/>
      <c r="HP10" s="97">
        <f>7+4</f>
        <v>11</v>
      </c>
      <c r="HQ10" s="97">
        <f>6+5</f>
        <v>11</v>
      </c>
      <c r="HR10" s="97"/>
      <c r="HS10" s="97"/>
      <c r="HT10" s="97"/>
      <c r="HU10" s="97"/>
      <c r="HV10" s="97"/>
      <c r="HW10" s="97"/>
      <c r="HX10" s="97"/>
      <c r="HY10" s="97">
        <v>3</v>
      </c>
      <c r="HZ10" s="97">
        <f>7+6</f>
        <v>13</v>
      </c>
      <c r="IA10" s="97"/>
      <c r="IB10" s="97"/>
      <c r="IC10" s="97"/>
      <c r="ID10" s="97"/>
      <c r="IE10" s="97"/>
      <c r="IF10" s="97"/>
      <c r="IG10" s="97"/>
      <c r="IH10" s="97"/>
      <c r="II10" s="97"/>
      <c r="IJ10" s="97"/>
      <c r="IK10" s="97"/>
      <c r="IL10" s="97"/>
      <c r="IM10" s="97"/>
      <c r="IN10" s="97"/>
      <c r="IO10" s="97"/>
      <c r="IP10" s="97"/>
      <c r="IQ10" s="97"/>
      <c r="IR10" s="97"/>
      <c r="IS10" s="97"/>
      <c r="IT10" s="97"/>
      <c r="IU10" s="97"/>
      <c r="IV10" s="97"/>
      <c r="IW10" s="97"/>
      <c r="IX10" s="97"/>
      <c r="IY10" s="97"/>
      <c r="IZ10" s="97"/>
      <c r="JA10" s="97"/>
      <c r="JB10" s="97"/>
      <c r="JC10" s="97"/>
      <c r="JD10" s="97"/>
      <c r="JE10" s="97"/>
      <c r="JF10" s="97"/>
      <c r="JG10" s="97"/>
      <c r="JH10" s="97"/>
      <c r="JI10" s="97"/>
      <c r="JJ10" s="97"/>
      <c r="JK10" s="97"/>
      <c r="JL10" s="97"/>
      <c r="JM10" s="97"/>
      <c r="JN10" s="97"/>
      <c r="JO10" s="97"/>
      <c r="JP10" s="97"/>
      <c r="JQ10" s="97"/>
      <c r="JR10" s="97"/>
      <c r="JS10" s="97"/>
      <c r="JT10" s="97"/>
      <c r="JU10" s="97"/>
      <c r="JV10" s="97"/>
      <c r="JW10" s="97"/>
      <c r="JX10" s="97"/>
      <c r="JY10" s="97"/>
      <c r="JZ10" s="97"/>
      <c r="KA10" s="97"/>
      <c r="KB10" s="97"/>
      <c r="KC10" s="97"/>
      <c r="KD10" s="97"/>
      <c r="KE10" s="97"/>
      <c r="KF10" s="97"/>
      <c r="KG10" s="97"/>
      <c r="KH10" s="97"/>
      <c r="KI10" s="97"/>
      <c r="KJ10" s="97"/>
      <c r="KK10" s="97"/>
      <c r="KL10" s="97"/>
      <c r="KM10" s="97"/>
      <c r="KN10" s="97"/>
      <c r="KO10" s="97"/>
      <c r="KP10" s="97"/>
      <c r="KQ10" s="97"/>
      <c r="KR10" s="97"/>
      <c r="KS10" s="97"/>
      <c r="KT10" s="97"/>
      <c r="KU10" s="97"/>
      <c r="KV10" s="97"/>
      <c r="KW10" s="97"/>
      <c r="KX10" s="97"/>
      <c r="KY10" s="97"/>
      <c r="KZ10" s="97"/>
      <c r="LA10" s="97"/>
      <c r="LB10" s="97"/>
      <c r="LC10" s="97"/>
      <c r="LD10" s="97"/>
      <c r="LE10" s="97"/>
      <c r="LF10" s="97"/>
      <c r="LG10" s="97"/>
      <c r="LH10" s="97"/>
      <c r="LI10" s="97"/>
      <c r="LJ10" s="97"/>
      <c r="LK10" s="97"/>
      <c r="LL10" s="97"/>
      <c r="LM10" s="97"/>
      <c r="LN10" s="97"/>
      <c r="LO10" s="97"/>
      <c r="LP10" s="97"/>
      <c r="LQ10" s="97"/>
      <c r="LR10" s="97"/>
      <c r="LS10" s="97"/>
      <c r="LT10" s="97"/>
      <c r="LU10" s="97"/>
      <c r="LV10" s="97"/>
      <c r="LW10" s="97"/>
      <c r="LX10" s="97"/>
      <c r="LY10" s="97"/>
      <c r="LZ10" s="97"/>
      <c r="MA10" s="97"/>
      <c r="MB10" s="97"/>
      <c r="MC10" s="97"/>
      <c r="MD10" s="97"/>
      <c r="ME10" s="97"/>
      <c r="MF10" s="97"/>
      <c r="MG10" s="97"/>
      <c r="MH10" s="97"/>
      <c r="MI10" s="97"/>
      <c r="MJ10" s="97"/>
      <c r="MK10" s="97"/>
      <c r="ML10" s="97"/>
      <c r="MM10" s="97"/>
      <c r="MN10" s="97"/>
      <c r="MO10" s="97"/>
      <c r="MP10" s="97"/>
      <c r="MQ10" s="97"/>
      <c r="MR10" s="97"/>
      <c r="MS10" s="97"/>
      <c r="MT10" s="97"/>
      <c r="MU10" s="97"/>
      <c r="MV10" s="97"/>
      <c r="MW10" s="97"/>
      <c r="MX10" s="97"/>
      <c r="MY10" s="97"/>
      <c r="MZ10" s="97"/>
      <c r="NA10" s="97"/>
      <c r="NB10" s="97"/>
      <c r="NC10" s="97"/>
      <c r="ND10" s="97"/>
      <c r="NE10" s="97"/>
      <c r="NF10" s="97"/>
      <c r="NG10" s="97"/>
      <c r="NH10" s="97"/>
      <c r="NI10" s="97"/>
      <c r="NJ10" s="97"/>
      <c r="NK10" s="97"/>
      <c r="NL10" s="97"/>
      <c r="NM10" s="97"/>
      <c r="NN10" s="97"/>
      <c r="NO10" s="97"/>
      <c r="NP10" s="97"/>
      <c r="NQ10" s="97"/>
      <c r="NR10" s="97"/>
      <c r="NS10" s="97"/>
      <c r="NT10" s="97"/>
      <c r="NU10" s="97"/>
      <c r="NV10" s="97"/>
      <c r="NW10" s="97"/>
      <c r="NX10" s="97"/>
      <c r="NY10" s="97"/>
      <c r="NZ10" s="97"/>
      <c r="OA10" s="97"/>
      <c r="OB10" s="97"/>
      <c r="OC10" s="97"/>
      <c r="OD10" s="97"/>
      <c r="OE10" s="97"/>
      <c r="OF10" s="97"/>
      <c r="OG10" s="97"/>
      <c r="OH10" s="97"/>
      <c r="OI10" s="97"/>
      <c r="OJ10" s="97"/>
      <c r="OK10" s="97"/>
      <c r="OL10" s="97"/>
      <c r="OM10" s="97"/>
      <c r="ON10" s="97"/>
      <c r="OO10" s="97"/>
      <c r="OP10" s="97"/>
      <c r="OQ10" s="97"/>
      <c r="OR10" s="97"/>
      <c r="OS10" s="97"/>
      <c r="OT10" s="97"/>
      <c r="OU10" s="97"/>
      <c r="OV10" s="97"/>
      <c r="OW10" s="97"/>
      <c r="OX10" s="97"/>
      <c r="OY10" s="97"/>
      <c r="OZ10" s="97"/>
      <c r="PA10" s="97"/>
      <c r="PB10" s="97"/>
      <c r="PC10" s="97"/>
      <c r="PD10" s="97"/>
      <c r="PE10" s="97"/>
      <c r="PF10" s="97"/>
      <c r="PG10" s="97"/>
      <c r="PH10" s="97"/>
      <c r="PI10" s="97"/>
      <c r="PJ10" s="97"/>
      <c r="PK10" s="97"/>
      <c r="PL10" s="97"/>
      <c r="PM10" s="97"/>
      <c r="PN10" s="97"/>
      <c r="PO10" s="97"/>
      <c r="PP10" s="97"/>
      <c r="PQ10" s="97"/>
      <c r="PR10" s="97"/>
      <c r="PS10" s="97"/>
      <c r="PT10" s="97"/>
      <c r="PU10" s="97"/>
      <c r="PV10" s="97"/>
      <c r="PW10" s="97"/>
      <c r="PX10" s="97"/>
      <c r="PY10" s="97"/>
      <c r="PZ10" s="97"/>
      <c r="QA10" s="97"/>
      <c r="QB10" s="97"/>
      <c r="QC10" s="97"/>
      <c r="QD10" s="97"/>
      <c r="QE10" s="97"/>
      <c r="QF10" s="97"/>
      <c r="QG10" s="97"/>
      <c r="QH10" s="97"/>
      <c r="QI10" s="97"/>
      <c r="QJ10" s="97"/>
      <c r="QK10" s="97"/>
      <c r="QL10" s="97"/>
      <c r="QM10" s="97"/>
      <c r="QN10" s="97"/>
      <c r="QO10" s="97"/>
      <c r="QP10" s="97"/>
      <c r="QQ10" s="97"/>
      <c r="QR10" s="97"/>
      <c r="QS10" s="97"/>
      <c r="QT10" s="97"/>
      <c r="QU10" s="97"/>
      <c r="QV10" s="97"/>
      <c r="QW10" s="97"/>
      <c r="QX10" s="97"/>
      <c r="QY10" s="97"/>
      <c r="QZ10" s="97"/>
      <c r="RA10" s="97"/>
      <c r="RB10" s="97"/>
      <c r="RC10" s="97"/>
      <c r="RD10" s="97"/>
      <c r="RE10" s="97"/>
      <c r="RF10" s="97"/>
      <c r="RG10" s="97"/>
      <c r="RH10" s="97"/>
      <c r="RI10" s="97"/>
      <c r="RJ10" s="97"/>
      <c r="RK10" s="97"/>
      <c r="RL10" s="97"/>
      <c r="RM10" s="97"/>
      <c r="RN10" s="97"/>
      <c r="RO10" s="97"/>
      <c r="RP10" s="97"/>
      <c r="RQ10" s="97"/>
      <c r="RR10" s="97"/>
      <c r="RS10" s="97"/>
      <c r="RT10" s="97"/>
      <c r="RU10" s="97"/>
      <c r="RV10" s="97"/>
      <c r="RW10" s="97"/>
      <c r="RX10" s="97"/>
      <c r="RY10" s="97"/>
      <c r="RZ10" s="97"/>
      <c r="SA10" s="97"/>
      <c r="SB10" s="97"/>
      <c r="SC10" s="97"/>
      <c r="SD10" s="97"/>
      <c r="SE10" s="97"/>
      <c r="SF10" s="97"/>
      <c r="SG10" s="97"/>
      <c r="SH10" s="97"/>
      <c r="SI10" s="97"/>
      <c r="SJ10" s="97"/>
      <c r="SK10" s="97"/>
      <c r="SL10" s="97"/>
      <c r="SM10" s="97"/>
      <c r="SN10" s="97"/>
      <c r="SO10" s="97"/>
      <c r="SP10" s="97"/>
      <c r="SQ10" s="97"/>
      <c r="SR10" s="97"/>
      <c r="SS10" s="97"/>
      <c r="ST10" s="97"/>
      <c r="SU10" s="97"/>
      <c r="SV10" s="97"/>
      <c r="SW10" s="97"/>
      <c r="SX10" s="97"/>
      <c r="SY10" s="97"/>
      <c r="SZ10" s="97"/>
      <c r="TA10" s="97"/>
      <c r="TB10" s="97"/>
    </row>
    <row r="11" spans="1:522" s="10" customFormat="1" ht="18" customHeight="1" x14ac:dyDescent="0.2">
      <c r="A11" s="12"/>
      <c r="B11" s="35"/>
      <c r="C11" s="1"/>
      <c r="D11" s="124" t="s">
        <v>388</v>
      </c>
      <c r="E11" s="19">
        <v>12611</v>
      </c>
      <c r="F11" s="19">
        <v>2020</v>
      </c>
      <c r="G11" s="125"/>
      <c r="I11" s="1">
        <f>SUM(K11:TB11)</f>
        <v>55</v>
      </c>
      <c r="J11" s="12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  <c r="AA11" s="97"/>
      <c r="AB11" s="97"/>
      <c r="AC11" s="97"/>
      <c r="AD11" s="97"/>
      <c r="AE11" s="97"/>
      <c r="AF11" s="97"/>
      <c r="AG11" s="97"/>
      <c r="AH11" s="97"/>
      <c r="AI11" s="97"/>
      <c r="AJ11" s="97"/>
      <c r="AK11" s="97"/>
      <c r="AL11" s="97"/>
      <c r="AM11" s="97"/>
      <c r="AN11" s="97"/>
      <c r="AO11" s="97"/>
      <c r="AP11" s="97"/>
      <c r="AQ11" s="97"/>
      <c r="AR11" s="97"/>
      <c r="AS11" s="97"/>
      <c r="AT11" s="97"/>
      <c r="AU11" s="97"/>
      <c r="AV11" s="97"/>
      <c r="AW11" s="97"/>
      <c r="AX11" s="97"/>
      <c r="AY11" s="97"/>
      <c r="AZ11" s="97"/>
      <c r="BA11" s="97"/>
      <c r="BB11" s="97"/>
      <c r="BC11" s="97"/>
      <c r="BD11" s="97"/>
      <c r="BE11" s="97"/>
      <c r="BF11" s="97"/>
      <c r="BG11" s="97"/>
      <c r="BH11" s="97"/>
      <c r="BI11" s="97"/>
      <c r="BJ11" s="97"/>
      <c r="BK11" s="102"/>
      <c r="BL11" s="97"/>
      <c r="BM11" s="97"/>
      <c r="BN11" s="97"/>
      <c r="BO11" s="97"/>
      <c r="BP11" s="97"/>
      <c r="BQ11" s="97"/>
      <c r="BR11" s="97"/>
      <c r="BS11" s="97"/>
      <c r="BT11" s="97"/>
      <c r="BU11" s="97"/>
      <c r="BV11" s="97"/>
      <c r="BW11" s="97"/>
      <c r="BX11" s="97"/>
      <c r="BY11" s="97"/>
      <c r="BZ11" s="97"/>
      <c r="CA11" s="97"/>
      <c r="CB11" s="97">
        <f>1+4</f>
        <v>5</v>
      </c>
      <c r="CC11" s="97">
        <v>4</v>
      </c>
      <c r="CD11" s="97"/>
      <c r="CE11" s="97"/>
      <c r="CF11" s="97"/>
      <c r="CG11" s="97"/>
      <c r="CH11" s="97"/>
      <c r="CI11" s="97"/>
      <c r="CJ11" s="97"/>
      <c r="CK11" s="97">
        <f>2+5</f>
        <v>7</v>
      </c>
      <c r="CL11" s="97"/>
      <c r="CM11" s="97">
        <f>1+5</f>
        <v>6</v>
      </c>
      <c r="CN11" s="97"/>
      <c r="CO11" s="97"/>
      <c r="CP11" s="97"/>
      <c r="CQ11" s="97"/>
      <c r="CR11" s="97"/>
      <c r="CS11" s="97"/>
      <c r="CT11" s="97"/>
      <c r="CU11" s="97"/>
      <c r="CV11" s="97"/>
      <c r="CW11" s="97"/>
      <c r="CX11" s="97"/>
      <c r="CY11" s="97"/>
      <c r="CZ11" s="97"/>
      <c r="DA11" s="97"/>
      <c r="DB11" s="97"/>
      <c r="DC11" s="97"/>
      <c r="DD11" s="97"/>
      <c r="DE11" s="97"/>
      <c r="DF11" s="97"/>
      <c r="DG11" s="97"/>
      <c r="DH11" s="97"/>
      <c r="DI11" s="97"/>
      <c r="DJ11" s="97"/>
      <c r="DK11" s="97"/>
      <c r="DL11" s="97"/>
      <c r="DM11" s="97"/>
      <c r="DN11" s="97"/>
      <c r="DO11" s="97"/>
      <c r="DP11" s="97"/>
      <c r="DQ11" s="97"/>
      <c r="DR11" s="97"/>
      <c r="DS11" s="97"/>
      <c r="DT11" s="97"/>
      <c r="DU11" s="97"/>
      <c r="DV11" s="97"/>
      <c r="DW11" s="97"/>
      <c r="DX11" s="97"/>
      <c r="DY11" s="97"/>
      <c r="DZ11" s="97"/>
      <c r="EA11" s="97"/>
      <c r="EB11" s="97"/>
      <c r="EC11" s="97"/>
      <c r="ED11" s="97"/>
      <c r="EE11" s="97"/>
      <c r="EF11" s="97"/>
      <c r="EG11" s="97"/>
      <c r="EH11" s="97"/>
      <c r="EI11" s="97"/>
      <c r="EJ11" s="97"/>
      <c r="EK11" s="97"/>
      <c r="EL11" s="97"/>
      <c r="EM11" s="97"/>
      <c r="EN11" s="97"/>
      <c r="EO11" s="97"/>
      <c r="EP11" s="97"/>
      <c r="EQ11" s="97"/>
      <c r="ER11" s="97"/>
      <c r="ES11" s="97"/>
      <c r="ET11" s="97"/>
      <c r="EU11" s="97"/>
      <c r="EV11" s="97"/>
      <c r="EW11" s="97"/>
      <c r="EX11" s="97"/>
      <c r="EY11" s="97"/>
      <c r="EZ11" s="97"/>
      <c r="FA11" s="97"/>
      <c r="FB11" s="97"/>
      <c r="FC11" s="97"/>
      <c r="FD11" s="97"/>
      <c r="FE11" s="97"/>
      <c r="FF11" s="97"/>
      <c r="FG11" s="97"/>
      <c r="FH11" s="97"/>
      <c r="FI11" s="97"/>
      <c r="FJ11" s="97"/>
      <c r="FK11" s="97"/>
      <c r="FL11" s="100"/>
      <c r="FM11" s="97"/>
      <c r="FN11" s="97"/>
      <c r="FO11" s="100"/>
      <c r="FP11" s="97"/>
      <c r="FQ11" s="97"/>
      <c r="FR11" s="97"/>
      <c r="FS11" s="97"/>
      <c r="FT11" s="97"/>
      <c r="FU11" s="97"/>
      <c r="FV11" s="97"/>
      <c r="FW11" s="97"/>
      <c r="FX11" s="97"/>
      <c r="FY11" s="97">
        <f>3+5</f>
        <v>8</v>
      </c>
      <c r="FZ11" s="97">
        <v>5</v>
      </c>
      <c r="GA11" s="97"/>
      <c r="GB11" s="147"/>
      <c r="GC11" s="97"/>
      <c r="GD11" s="100"/>
      <c r="GE11" s="97"/>
      <c r="GF11" s="97"/>
      <c r="GG11" s="97"/>
      <c r="GH11" s="97"/>
      <c r="GI11" s="97"/>
      <c r="GJ11" s="97"/>
      <c r="GK11" s="97"/>
      <c r="GL11" s="97"/>
      <c r="GM11" s="97">
        <f>3+8</f>
        <v>11</v>
      </c>
      <c r="GN11" s="97">
        <f>3+6</f>
        <v>9</v>
      </c>
      <c r="GO11" s="97"/>
      <c r="GP11" s="97"/>
      <c r="GQ11" s="97"/>
      <c r="GR11" s="97"/>
      <c r="GS11" s="97"/>
      <c r="GT11" s="97"/>
      <c r="GU11" s="97"/>
      <c r="GV11" s="97"/>
      <c r="GW11" s="97"/>
      <c r="GX11" s="97"/>
      <c r="GY11" s="97"/>
      <c r="GZ11" s="97"/>
      <c r="HA11" s="97"/>
      <c r="HB11" s="97"/>
      <c r="HC11" s="97"/>
      <c r="HD11" s="97"/>
      <c r="HE11" s="97"/>
      <c r="HF11" s="97"/>
      <c r="HG11" s="97"/>
      <c r="HH11" s="97"/>
      <c r="HI11" s="97"/>
      <c r="HJ11" s="97"/>
      <c r="HK11" s="97"/>
      <c r="HL11" s="97"/>
      <c r="HM11" s="97"/>
      <c r="HN11" s="97"/>
      <c r="HO11" s="97"/>
      <c r="HP11" s="97"/>
      <c r="HQ11" s="97"/>
      <c r="HR11" s="97"/>
      <c r="HS11" s="97"/>
      <c r="HT11" s="97"/>
      <c r="HU11" s="97"/>
      <c r="HV11" s="97"/>
      <c r="HW11" s="97"/>
      <c r="HX11" s="97"/>
      <c r="HY11" s="97"/>
      <c r="HZ11" s="97"/>
      <c r="IA11" s="97"/>
      <c r="IB11" s="97"/>
      <c r="IC11" s="97"/>
      <c r="ID11" s="97"/>
      <c r="IE11" s="97"/>
      <c r="IF11" s="97"/>
      <c r="IG11" s="97"/>
      <c r="IH11" s="97"/>
      <c r="II11" s="97"/>
      <c r="IJ11" s="97"/>
      <c r="IK11" s="97"/>
      <c r="IL11" s="97"/>
      <c r="IM11" s="97"/>
      <c r="IN11" s="97"/>
      <c r="IO11" s="97"/>
      <c r="IP11" s="97"/>
      <c r="IQ11" s="97"/>
      <c r="IR11" s="97"/>
      <c r="IS11" s="97"/>
      <c r="IT11" s="97"/>
      <c r="IU11" s="97"/>
      <c r="IV11" s="97"/>
      <c r="IW11" s="97"/>
      <c r="IX11" s="97"/>
      <c r="IY11" s="97"/>
      <c r="IZ11" s="97"/>
      <c r="JA11" s="97"/>
      <c r="JB11" s="97"/>
      <c r="JC11" s="97"/>
      <c r="JD11" s="97"/>
      <c r="JE11" s="97"/>
      <c r="JF11" s="97"/>
      <c r="JG11" s="97"/>
      <c r="JH11" s="97"/>
      <c r="JI11" s="97"/>
      <c r="JJ11" s="97"/>
      <c r="JK11" s="97"/>
      <c r="JL11" s="97"/>
      <c r="JM11" s="97"/>
      <c r="JN11" s="97"/>
      <c r="JO11" s="97"/>
      <c r="JP11" s="97"/>
      <c r="JQ11" s="97"/>
      <c r="JR11" s="97"/>
      <c r="JS11" s="97"/>
      <c r="JT11" s="97"/>
      <c r="JU11" s="97"/>
      <c r="JV11" s="97"/>
      <c r="JW11" s="97"/>
      <c r="JX11" s="97"/>
      <c r="JY11" s="97"/>
      <c r="JZ11" s="97"/>
      <c r="KA11" s="97"/>
      <c r="KB11" s="97"/>
      <c r="KC11" s="97"/>
      <c r="KD11" s="97"/>
      <c r="KE11" s="97"/>
      <c r="KF11" s="97"/>
      <c r="KG11" s="97"/>
      <c r="KH11" s="97"/>
      <c r="KI11" s="97"/>
      <c r="KJ11" s="97"/>
      <c r="KK11" s="97"/>
      <c r="KL11" s="97"/>
      <c r="KM11" s="97"/>
      <c r="KN11" s="97"/>
      <c r="KO11" s="97"/>
      <c r="KP11" s="97"/>
      <c r="KQ11" s="97"/>
      <c r="KR11" s="97"/>
      <c r="KS11" s="97"/>
      <c r="KT11" s="97"/>
      <c r="KU11" s="97"/>
      <c r="KV11" s="97"/>
      <c r="KW11" s="97"/>
      <c r="KX11" s="97"/>
      <c r="KY11" s="97"/>
      <c r="KZ11" s="97"/>
      <c r="LA11" s="97"/>
      <c r="LB11" s="97"/>
      <c r="LC11" s="97"/>
      <c r="LD11" s="97"/>
      <c r="LE11" s="97"/>
      <c r="LF11" s="97"/>
      <c r="LG11" s="97"/>
      <c r="LH11" s="97"/>
      <c r="LI11" s="97"/>
      <c r="LJ11" s="97"/>
      <c r="LK11" s="97"/>
      <c r="LL11" s="97"/>
      <c r="LM11" s="97"/>
      <c r="LN11" s="97"/>
      <c r="LO11" s="97"/>
      <c r="LP11" s="97"/>
      <c r="LQ11" s="97"/>
      <c r="LR11" s="97"/>
      <c r="LS11" s="97"/>
      <c r="LT11" s="97"/>
      <c r="LU11" s="97"/>
      <c r="LV11" s="97"/>
      <c r="LW11" s="97"/>
      <c r="LX11" s="97"/>
      <c r="LY11" s="97"/>
      <c r="LZ11" s="97"/>
      <c r="MA11" s="97"/>
      <c r="MB11" s="97"/>
      <c r="MC11" s="97"/>
      <c r="MD11" s="97"/>
      <c r="ME11" s="97"/>
      <c r="MF11" s="97"/>
      <c r="MG11" s="97"/>
      <c r="MH11" s="97"/>
      <c r="MI11" s="97"/>
      <c r="MJ11" s="97"/>
      <c r="MK11" s="97"/>
      <c r="ML11" s="97"/>
      <c r="MM11" s="97"/>
      <c r="MN11" s="97"/>
      <c r="MO11" s="97"/>
      <c r="MP11" s="97"/>
      <c r="MQ11" s="97"/>
      <c r="MR11" s="97"/>
      <c r="MS11" s="97"/>
      <c r="MT11" s="97"/>
      <c r="MU11" s="97"/>
      <c r="MV11" s="97"/>
      <c r="MW11" s="97"/>
      <c r="MX11" s="97"/>
      <c r="MY11" s="97"/>
      <c r="MZ11" s="97"/>
      <c r="NA11" s="97"/>
      <c r="NB11" s="97"/>
      <c r="NC11" s="97"/>
      <c r="ND11" s="97"/>
      <c r="NE11" s="1"/>
      <c r="NF11" s="97"/>
      <c r="NG11" s="97"/>
      <c r="NH11" s="97"/>
      <c r="NI11" s="97"/>
      <c r="NJ11" s="97"/>
      <c r="NK11" s="97"/>
      <c r="NL11" s="97"/>
      <c r="NM11" s="97"/>
      <c r="NN11" s="97"/>
      <c r="NO11" s="97"/>
      <c r="NP11" s="97"/>
      <c r="NQ11" s="97"/>
      <c r="NR11" s="97"/>
      <c r="NS11" s="97"/>
      <c r="NT11" s="97"/>
      <c r="NU11" s="97"/>
      <c r="NV11" s="97"/>
      <c r="NW11" s="97"/>
      <c r="NX11" s="97"/>
      <c r="NY11" s="97"/>
      <c r="NZ11" s="97"/>
      <c r="OA11" s="97"/>
      <c r="OB11" s="97"/>
      <c r="OC11" s="97"/>
      <c r="OD11" s="97"/>
      <c r="OE11" s="97"/>
      <c r="OF11" s="97"/>
      <c r="OG11" s="97"/>
      <c r="OH11" s="97"/>
      <c r="OI11" s="97"/>
      <c r="OJ11" s="97"/>
      <c r="OK11" s="97"/>
      <c r="OL11" s="97"/>
      <c r="OM11" s="97"/>
      <c r="ON11" s="97"/>
      <c r="OO11" s="97"/>
      <c r="OP11" s="97"/>
      <c r="OQ11" s="97"/>
      <c r="OR11" s="97"/>
      <c r="OS11" s="97"/>
      <c r="OT11" s="97"/>
      <c r="OU11" s="97"/>
      <c r="OV11" s="97"/>
      <c r="OW11" s="97"/>
      <c r="OX11" s="97"/>
      <c r="OY11" s="97"/>
      <c r="OZ11" s="97"/>
      <c r="PA11" s="97"/>
      <c r="PB11" s="97"/>
      <c r="PC11" s="97"/>
      <c r="PD11" s="97"/>
      <c r="PE11" s="97"/>
      <c r="PF11" s="97"/>
      <c r="PG11" s="97"/>
      <c r="PH11" s="97"/>
      <c r="PI11" s="97"/>
      <c r="PJ11" s="97"/>
      <c r="PK11" s="97"/>
      <c r="PL11" s="97"/>
      <c r="PM11" s="97"/>
      <c r="PN11" s="97"/>
      <c r="PO11" s="97"/>
      <c r="PP11" s="97"/>
      <c r="PQ11" s="97"/>
      <c r="PR11" s="97"/>
      <c r="PS11" s="97"/>
      <c r="PT11" s="97"/>
      <c r="PU11" s="97"/>
      <c r="PV11" s="97"/>
      <c r="PW11" s="97"/>
      <c r="PX11" s="97"/>
      <c r="PY11" s="97"/>
      <c r="PZ11" s="97"/>
      <c r="QA11" s="97"/>
      <c r="QB11" s="97"/>
      <c r="QC11" s="97"/>
      <c r="QD11" s="97"/>
      <c r="QE11" s="97"/>
      <c r="QF11" s="97"/>
      <c r="QG11" s="97"/>
      <c r="QH11" s="97"/>
      <c r="QI11" s="97"/>
      <c r="QJ11" s="97"/>
      <c r="QK11" s="97"/>
      <c r="QL11" s="97"/>
      <c r="QM11" s="97"/>
      <c r="QN11" s="97"/>
      <c r="QO11" s="97"/>
      <c r="QP11" s="97"/>
      <c r="QQ11" s="97"/>
      <c r="QR11" s="97"/>
      <c r="QS11" s="97"/>
      <c r="QT11" s="97"/>
      <c r="QU11" s="97"/>
      <c r="QV11" s="97"/>
      <c r="QW11" s="97"/>
      <c r="QX11" s="97"/>
      <c r="QY11" s="97"/>
      <c r="QZ11" s="97"/>
      <c r="RA11" s="97"/>
      <c r="RB11" s="97"/>
      <c r="RC11" s="97"/>
      <c r="RD11" s="97"/>
      <c r="RE11" s="97"/>
      <c r="RF11" s="97"/>
      <c r="RG11" s="97"/>
      <c r="RH11" s="97"/>
      <c r="RI11" s="97"/>
      <c r="RJ11" s="97"/>
      <c r="RK11" s="97"/>
      <c r="RL11" s="97"/>
      <c r="RM11" s="97"/>
      <c r="RN11" s="97"/>
      <c r="RO11" s="97"/>
      <c r="RP11" s="97"/>
      <c r="RQ11" s="97"/>
      <c r="RR11" s="97"/>
      <c r="RS11" s="97"/>
      <c r="RT11" s="97"/>
      <c r="RU11" s="97"/>
      <c r="RV11" s="97"/>
      <c r="RW11" s="97"/>
      <c r="RX11" s="97"/>
      <c r="RY11" s="97"/>
      <c r="RZ11" s="97"/>
      <c r="SA11" s="97"/>
      <c r="SB11" s="97"/>
      <c r="SC11" s="97"/>
      <c r="SD11" s="97"/>
      <c r="SE11" s="97"/>
      <c r="SF11" s="97"/>
      <c r="SG11" s="97"/>
      <c r="SH11" s="97"/>
      <c r="SI11" s="97"/>
      <c r="SJ11" s="97"/>
      <c r="SK11" s="97"/>
      <c r="SL11" s="97"/>
      <c r="SM11" s="97"/>
      <c r="SN11" s="97"/>
      <c r="SO11" s="97"/>
      <c r="SP11" s="97"/>
      <c r="SQ11" s="97"/>
      <c r="SR11" s="97"/>
      <c r="SS11" s="97"/>
      <c r="ST11" s="97"/>
      <c r="SU11" s="97"/>
      <c r="SV11" s="97"/>
      <c r="SW11" s="97"/>
      <c r="SX11" s="97"/>
      <c r="SY11" s="97"/>
      <c r="SZ11" s="97"/>
      <c r="TA11" s="97"/>
      <c r="TB11" s="97"/>
    </row>
    <row r="12" spans="1:522" s="10" customFormat="1" ht="18" customHeight="1" x14ac:dyDescent="0.2">
      <c r="A12" s="12"/>
      <c r="B12" s="35"/>
      <c r="C12" s="1"/>
      <c r="D12" s="124" t="s">
        <v>447</v>
      </c>
      <c r="E12" s="19">
        <v>12609</v>
      </c>
      <c r="F12" s="19">
        <v>2020</v>
      </c>
      <c r="G12" s="125"/>
      <c r="I12" s="1">
        <f>SUM(K12:TB12)</f>
        <v>0</v>
      </c>
      <c r="J12" s="12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  <c r="AA12" s="97"/>
      <c r="AB12" s="97"/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102"/>
      <c r="BL12" s="97"/>
      <c r="BM12" s="97"/>
      <c r="BN12" s="97"/>
      <c r="BO12" s="97"/>
      <c r="BP12" s="97"/>
      <c r="BQ12" s="97"/>
      <c r="BR12" s="97"/>
      <c r="BS12" s="97"/>
      <c r="BT12" s="97"/>
      <c r="BU12" s="97"/>
      <c r="BV12" s="97"/>
      <c r="BW12" s="97"/>
      <c r="BX12" s="97"/>
      <c r="BY12" s="97"/>
      <c r="BZ12" s="97"/>
      <c r="CA12" s="97"/>
      <c r="CB12" s="97"/>
      <c r="CC12" s="97"/>
      <c r="CD12" s="97"/>
      <c r="CE12" s="97"/>
      <c r="CF12" s="97"/>
      <c r="CG12" s="97"/>
      <c r="CH12" s="97"/>
      <c r="CI12" s="97"/>
      <c r="CJ12" s="97"/>
      <c r="CK12" s="97"/>
      <c r="CL12" s="97"/>
      <c r="CM12" s="97"/>
      <c r="CN12" s="97"/>
      <c r="CO12" s="97"/>
      <c r="CP12" s="97"/>
      <c r="CQ12" s="97"/>
      <c r="CR12" s="97"/>
      <c r="CS12" s="97"/>
      <c r="CT12" s="97"/>
      <c r="CU12" s="97"/>
      <c r="CV12" s="97"/>
      <c r="CW12" s="97"/>
      <c r="CX12" s="97"/>
      <c r="CY12" s="97"/>
      <c r="CZ12" s="97"/>
      <c r="DA12" s="97"/>
      <c r="DB12" s="97"/>
      <c r="DC12" s="97"/>
      <c r="DD12" s="97"/>
      <c r="DE12" s="97"/>
      <c r="DF12" s="97"/>
      <c r="DG12" s="97"/>
      <c r="DH12" s="97"/>
      <c r="DI12" s="97"/>
      <c r="DJ12" s="97"/>
      <c r="DK12" s="97"/>
      <c r="DL12" s="97"/>
      <c r="DM12" s="97"/>
      <c r="DN12" s="97"/>
      <c r="DO12" s="97"/>
      <c r="DP12" s="97"/>
      <c r="DQ12" s="97"/>
      <c r="DR12" s="97"/>
      <c r="DS12" s="97"/>
      <c r="DT12" s="97"/>
      <c r="DU12" s="97"/>
      <c r="DV12" s="97"/>
      <c r="DW12" s="97"/>
      <c r="DX12" s="97"/>
      <c r="DY12" s="97"/>
      <c r="DZ12" s="97"/>
      <c r="EA12" s="97"/>
      <c r="EB12" s="97"/>
      <c r="EC12" s="97"/>
      <c r="ED12" s="97"/>
      <c r="EE12" s="97"/>
      <c r="EF12" s="97"/>
      <c r="EG12" s="97"/>
      <c r="EH12" s="97"/>
      <c r="EI12" s="97"/>
      <c r="EJ12" s="97"/>
      <c r="EK12" s="97"/>
      <c r="EL12" s="97"/>
      <c r="EM12" s="97"/>
      <c r="EN12" s="97"/>
      <c r="EO12" s="97"/>
      <c r="EP12" s="97"/>
      <c r="EQ12" s="97"/>
      <c r="ER12" s="97"/>
      <c r="ES12" s="97"/>
      <c r="ET12" s="97"/>
      <c r="EU12" s="97"/>
      <c r="EV12" s="97"/>
      <c r="EW12" s="97"/>
      <c r="EX12" s="97"/>
      <c r="EY12" s="97"/>
      <c r="EZ12" s="97"/>
      <c r="FA12" s="97"/>
      <c r="FB12" s="97"/>
      <c r="FC12" s="97"/>
      <c r="FD12" s="97"/>
      <c r="FE12" s="97"/>
      <c r="FF12" s="97"/>
      <c r="FG12" s="97"/>
      <c r="FH12" s="97"/>
      <c r="FI12" s="97"/>
      <c r="FJ12" s="97"/>
      <c r="FK12" s="97"/>
      <c r="FL12" s="100"/>
      <c r="FM12" s="97"/>
      <c r="FN12" s="97"/>
      <c r="FO12" s="100"/>
      <c r="FP12" s="97"/>
      <c r="FQ12" s="97"/>
      <c r="FR12" s="97"/>
      <c r="FS12" s="97"/>
      <c r="FT12" s="97"/>
      <c r="FU12" s="97"/>
      <c r="FV12" s="97"/>
      <c r="FW12" s="97"/>
      <c r="FX12" s="97"/>
      <c r="FY12" s="97"/>
      <c r="FZ12" s="97"/>
      <c r="GA12" s="97"/>
      <c r="GB12" s="147"/>
      <c r="GC12" s="97"/>
      <c r="GD12" s="100"/>
      <c r="GE12" s="97"/>
      <c r="GF12" s="97"/>
      <c r="GG12" s="97"/>
      <c r="GH12" s="97"/>
      <c r="GI12" s="97"/>
      <c r="GJ12" s="97"/>
      <c r="GK12" s="97"/>
      <c r="GL12" s="97"/>
      <c r="GM12" s="97"/>
      <c r="GN12" s="97"/>
      <c r="GO12" s="97"/>
      <c r="GP12" s="97"/>
      <c r="GQ12" s="97"/>
      <c r="GR12" s="97"/>
      <c r="GS12" s="97"/>
      <c r="GT12" s="97"/>
      <c r="GU12" s="97"/>
      <c r="GV12" s="97"/>
      <c r="GW12" s="97"/>
      <c r="GX12" s="97"/>
      <c r="GY12" s="97"/>
      <c r="GZ12" s="97"/>
      <c r="HA12" s="97"/>
      <c r="HB12" s="97"/>
      <c r="HC12" s="97"/>
      <c r="HD12" s="97"/>
      <c r="HE12" s="97"/>
      <c r="HF12" s="97"/>
      <c r="HG12" s="97"/>
      <c r="HH12" s="97"/>
      <c r="HI12" s="97"/>
      <c r="HJ12" s="97"/>
      <c r="HK12" s="97"/>
      <c r="HL12" s="97"/>
      <c r="HM12" s="97"/>
      <c r="HN12" s="97"/>
      <c r="HO12" s="97"/>
      <c r="HP12" s="97"/>
      <c r="HQ12" s="97"/>
      <c r="HR12" s="97"/>
      <c r="HS12" s="97"/>
      <c r="HT12" s="97"/>
      <c r="HU12" s="97"/>
      <c r="HV12" s="97"/>
      <c r="HW12" s="97"/>
      <c r="HX12" s="97"/>
      <c r="HY12" s="97"/>
      <c r="HZ12" s="97"/>
      <c r="IA12" s="97"/>
      <c r="IB12" s="97"/>
      <c r="IC12" s="97"/>
      <c r="ID12" s="97"/>
      <c r="IE12" s="97"/>
      <c r="IF12" s="97"/>
      <c r="IG12" s="97"/>
      <c r="IH12" s="97"/>
      <c r="II12" s="97"/>
      <c r="IJ12" s="97"/>
      <c r="IK12" s="97"/>
      <c r="IL12" s="97"/>
      <c r="IM12" s="97"/>
      <c r="IN12" s="97"/>
      <c r="IO12" s="97"/>
      <c r="IP12" s="97"/>
      <c r="IQ12" s="97"/>
      <c r="IR12" s="97"/>
      <c r="IS12" s="97"/>
      <c r="IT12" s="97"/>
      <c r="IU12" s="97"/>
      <c r="IV12" s="97"/>
      <c r="IW12" s="97"/>
      <c r="IX12" s="97"/>
      <c r="IY12" s="97"/>
      <c r="IZ12" s="97"/>
      <c r="JA12" s="97"/>
      <c r="JB12" s="97"/>
      <c r="JC12" s="97"/>
      <c r="JD12" s="97"/>
      <c r="JE12" s="97"/>
      <c r="JF12" s="97"/>
      <c r="JG12" s="97"/>
      <c r="JH12" s="97"/>
      <c r="JI12" s="97"/>
      <c r="JJ12" s="97"/>
      <c r="JK12" s="97"/>
      <c r="JL12" s="97"/>
      <c r="JM12" s="97"/>
      <c r="JN12" s="97"/>
      <c r="JO12" s="97"/>
      <c r="JP12" s="97"/>
      <c r="JQ12" s="97"/>
      <c r="JR12" s="97"/>
      <c r="JS12" s="97"/>
      <c r="JT12" s="97"/>
      <c r="JU12" s="97"/>
      <c r="JV12" s="97"/>
      <c r="JW12" s="97"/>
      <c r="JX12" s="97"/>
      <c r="JY12" s="97"/>
      <c r="JZ12" s="97"/>
      <c r="KA12" s="97"/>
      <c r="KB12" s="97"/>
      <c r="KC12" s="97"/>
      <c r="KD12" s="97"/>
      <c r="KE12" s="97"/>
      <c r="KF12" s="97"/>
      <c r="KG12" s="97"/>
      <c r="KH12" s="97"/>
      <c r="KI12" s="97"/>
      <c r="KJ12" s="97"/>
      <c r="KK12" s="97"/>
      <c r="KL12" s="97"/>
      <c r="KM12" s="97"/>
      <c r="KN12" s="97"/>
      <c r="KO12" s="97"/>
      <c r="KP12" s="97"/>
      <c r="KQ12" s="97"/>
      <c r="KR12" s="97"/>
      <c r="KS12" s="97"/>
      <c r="KT12" s="97"/>
      <c r="KU12" s="97"/>
      <c r="KV12" s="97"/>
      <c r="KW12" s="97"/>
      <c r="KX12" s="97"/>
      <c r="KY12" s="97"/>
      <c r="KZ12" s="97"/>
      <c r="LA12" s="97"/>
      <c r="LB12" s="97"/>
      <c r="LC12" s="97"/>
      <c r="LD12" s="97"/>
      <c r="LE12" s="97"/>
      <c r="LF12" s="97"/>
      <c r="LG12" s="97"/>
      <c r="LH12" s="97"/>
      <c r="LI12" s="97"/>
      <c r="LJ12" s="97"/>
      <c r="LK12" s="97"/>
      <c r="LL12" s="97"/>
      <c r="LM12" s="97"/>
      <c r="LN12" s="97"/>
      <c r="LO12" s="97"/>
      <c r="LP12" s="97"/>
      <c r="LQ12" s="97"/>
      <c r="LR12" s="97"/>
      <c r="LS12" s="97"/>
      <c r="LT12" s="97"/>
      <c r="LU12" s="97"/>
      <c r="LV12" s="97"/>
      <c r="LW12" s="97"/>
      <c r="LX12" s="97"/>
      <c r="LY12" s="97"/>
      <c r="LZ12" s="97"/>
      <c r="MA12" s="97"/>
      <c r="MB12" s="97"/>
      <c r="MC12" s="97"/>
      <c r="MD12" s="97"/>
      <c r="ME12" s="97"/>
      <c r="MF12" s="97"/>
      <c r="MG12" s="97"/>
      <c r="MH12" s="97"/>
      <c r="MI12" s="97"/>
      <c r="MJ12" s="97"/>
      <c r="MK12" s="97"/>
      <c r="ML12" s="97"/>
      <c r="MM12" s="97"/>
      <c r="MN12" s="97"/>
      <c r="MO12" s="97"/>
      <c r="MP12" s="97"/>
      <c r="MQ12" s="97"/>
      <c r="MR12" s="97"/>
      <c r="MS12" s="97"/>
      <c r="MT12" s="97"/>
      <c r="MU12" s="97"/>
      <c r="MV12" s="97"/>
      <c r="MW12" s="97"/>
      <c r="MX12" s="97"/>
      <c r="MY12" s="97"/>
      <c r="MZ12" s="97"/>
      <c r="NA12" s="97"/>
      <c r="NB12" s="97"/>
      <c r="NC12" s="97"/>
      <c r="ND12" s="97"/>
      <c r="NE12" s="1"/>
      <c r="NF12" s="97"/>
      <c r="NG12" s="97"/>
      <c r="NH12" s="97"/>
      <c r="NI12" s="97"/>
      <c r="NJ12" s="97"/>
      <c r="NK12" s="97"/>
      <c r="NL12" s="97"/>
      <c r="NM12" s="97"/>
      <c r="NN12" s="97"/>
      <c r="NO12" s="97"/>
      <c r="NP12" s="97"/>
      <c r="NQ12" s="97"/>
      <c r="NR12" s="97"/>
      <c r="NS12" s="97"/>
      <c r="NT12" s="97"/>
      <c r="NU12" s="97"/>
      <c r="NV12" s="97"/>
      <c r="NW12" s="97"/>
      <c r="NX12" s="97"/>
      <c r="NY12" s="97"/>
      <c r="NZ12" s="97"/>
      <c r="OA12" s="97"/>
      <c r="OB12" s="97"/>
      <c r="OC12" s="97"/>
      <c r="OD12" s="97"/>
      <c r="OE12" s="97"/>
      <c r="OF12" s="97"/>
      <c r="OG12" s="97"/>
      <c r="OH12" s="97"/>
      <c r="OI12" s="97"/>
      <c r="OJ12" s="97"/>
      <c r="OK12" s="97"/>
      <c r="OL12" s="97"/>
      <c r="OM12" s="97"/>
      <c r="ON12" s="97"/>
      <c r="OO12" s="97"/>
      <c r="OP12" s="97"/>
      <c r="OQ12" s="97"/>
      <c r="OR12" s="97"/>
      <c r="OS12" s="97"/>
      <c r="OT12" s="97"/>
      <c r="OU12" s="97"/>
      <c r="OV12" s="97"/>
      <c r="OW12" s="97"/>
      <c r="OX12" s="97"/>
      <c r="OY12" s="97"/>
      <c r="OZ12" s="97"/>
      <c r="PA12" s="97"/>
      <c r="PB12" s="97"/>
      <c r="PC12" s="97"/>
      <c r="PD12" s="97"/>
      <c r="PE12" s="97"/>
      <c r="PF12" s="97"/>
      <c r="PG12" s="97"/>
      <c r="PH12" s="97"/>
      <c r="PI12" s="97"/>
      <c r="PJ12" s="97"/>
      <c r="PK12" s="97"/>
      <c r="PL12" s="97"/>
      <c r="PM12" s="97"/>
      <c r="PN12" s="97"/>
      <c r="PO12" s="97"/>
      <c r="PP12" s="97"/>
      <c r="PQ12" s="97"/>
      <c r="PR12" s="97"/>
      <c r="PS12" s="97"/>
      <c r="PT12" s="97"/>
      <c r="PU12" s="97"/>
      <c r="PV12" s="97"/>
      <c r="PW12" s="97"/>
      <c r="PX12" s="97"/>
      <c r="PY12" s="97"/>
      <c r="PZ12" s="97"/>
      <c r="QA12" s="97"/>
      <c r="QB12" s="97"/>
      <c r="QC12" s="97"/>
      <c r="QD12" s="97"/>
      <c r="QE12" s="97"/>
      <c r="QF12" s="97"/>
      <c r="QG12" s="97"/>
      <c r="QH12" s="97"/>
      <c r="QI12" s="97"/>
      <c r="QJ12" s="97"/>
      <c r="QK12" s="97"/>
      <c r="QL12" s="97"/>
      <c r="QM12" s="97"/>
      <c r="QN12" s="97"/>
      <c r="QO12" s="97"/>
      <c r="QP12" s="97"/>
      <c r="QQ12" s="97"/>
      <c r="QR12" s="97"/>
      <c r="QS12" s="97"/>
      <c r="QT12" s="97"/>
      <c r="QU12" s="97"/>
      <c r="QV12" s="97"/>
      <c r="QW12" s="97"/>
      <c r="QX12" s="97"/>
      <c r="QY12" s="97"/>
      <c r="QZ12" s="97"/>
      <c r="RA12" s="97"/>
      <c r="RB12" s="97"/>
      <c r="RC12" s="97"/>
      <c r="RD12" s="97"/>
      <c r="RE12" s="97"/>
      <c r="RF12" s="97"/>
      <c r="RG12" s="97"/>
      <c r="RH12" s="97"/>
      <c r="RI12" s="97"/>
      <c r="RJ12" s="97"/>
      <c r="RK12" s="97"/>
      <c r="RL12" s="97"/>
      <c r="RM12" s="97"/>
      <c r="RN12" s="97"/>
      <c r="RO12" s="97"/>
      <c r="RP12" s="97"/>
      <c r="RQ12" s="97"/>
      <c r="RR12" s="97"/>
      <c r="RS12" s="97"/>
      <c r="RT12" s="97"/>
      <c r="RU12" s="97"/>
      <c r="RV12" s="97"/>
      <c r="RW12" s="97"/>
      <c r="RX12" s="97"/>
      <c r="RY12" s="97"/>
      <c r="RZ12" s="97"/>
      <c r="SA12" s="97"/>
      <c r="SB12" s="97"/>
      <c r="SC12" s="97"/>
      <c r="SD12" s="97"/>
      <c r="SE12" s="97"/>
      <c r="SF12" s="97"/>
      <c r="SG12" s="97"/>
      <c r="SH12" s="97"/>
      <c r="SI12" s="97"/>
      <c r="SJ12" s="97"/>
      <c r="SK12" s="97"/>
      <c r="SL12" s="97"/>
      <c r="SM12" s="97"/>
      <c r="SN12" s="97"/>
      <c r="SO12" s="97"/>
      <c r="SP12" s="97"/>
      <c r="SQ12" s="97"/>
      <c r="SR12" s="97"/>
      <c r="SS12" s="97"/>
      <c r="ST12" s="97"/>
      <c r="SU12" s="97"/>
      <c r="SV12" s="97"/>
      <c r="SW12" s="97"/>
      <c r="SX12" s="97"/>
      <c r="SY12" s="97"/>
      <c r="SZ12" s="97"/>
      <c r="TA12" s="97"/>
      <c r="TB12" s="97"/>
    </row>
    <row r="13" spans="1:522" s="10" customFormat="1" ht="18" customHeight="1" x14ac:dyDescent="0.2">
      <c r="A13" s="12"/>
      <c r="B13" s="35"/>
      <c r="C13" s="1"/>
      <c r="D13" s="4" t="s">
        <v>130</v>
      </c>
      <c r="E13" s="1">
        <v>10972</v>
      </c>
      <c r="F13" s="1">
        <v>2014</v>
      </c>
      <c r="G13"/>
      <c r="H13"/>
      <c r="I13" s="1">
        <f>SUM(K13:TB13)</f>
        <v>6</v>
      </c>
      <c r="J13" s="12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/>
      <c r="AK13" s="97"/>
      <c r="AL13" s="97"/>
      <c r="AM13" s="97"/>
      <c r="AN13" s="97"/>
      <c r="AO13" s="97"/>
      <c r="AP13" s="97"/>
      <c r="AQ13" s="97"/>
      <c r="AR13" s="97"/>
      <c r="AS13" s="97"/>
      <c r="AT13" s="97"/>
      <c r="AU13" s="97"/>
      <c r="AV13" s="97"/>
      <c r="AW13" s="97"/>
      <c r="AX13" s="97"/>
      <c r="AY13" s="97"/>
      <c r="AZ13" s="97"/>
      <c r="BA13" s="97"/>
      <c r="BB13" s="97"/>
      <c r="BC13" s="97"/>
      <c r="BD13" s="97"/>
      <c r="BE13" s="97"/>
      <c r="BF13" s="97"/>
      <c r="BG13" s="97"/>
      <c r="BH13" s="97"/>
      <c r="BI13" s="97"/>
      <c r="BJ13" s="97"/>
      <c r="BK13" s="97"/>
      <c r="BL13" s="97"/>
      <c r="BM13" s="97"/>
      <c r="BN13" s="97"/>
      <c r="BO13" s="97"/>
      <c r="BP13" s="97"/>
      <c r="BQ13" s="97"/>
      <c r="BR13" s="97"/>
      <c r="BS13" s="97"/>
      <c r="BT13" s="97"/>
      <c r="BU13" s="97"/>
      <c r="BV13" s="97"/>
      <c r="BW13" s="97"/>
      <c r="BX13" s="97"/>
      <c r="BY13" s="97"/>
      <c r="BZ13" s="97"/>
      <c r="CA13" s="97"/>
      <c r="CB13" s="97"/>
      <c r="CC13" s="97"/>
      <c r="CD13" s="97"/>
      <c r="CE13" s="97"/>
      <c r="CF13" s="97"/>
      <c r="CG13" s="97"/>
      <c r="CH13" s="97"/>
      <c r="CI13" s="97"/>
      <c r="CJ13" s="97"/>
      <c r="CK13" s="97"/>
      <c r="CL13" s="97"/>
      <c r="CM13" s="97"/>
      <c r="CN13" s="97"/>
      <c r="CO13" s="97"/>
      <c r="CP13" s="97"/>
      <c r="CQ13" s="97"/>
      <c r="CR13" s="97"/>
      <c r="CS13" s="97"/>
      <c r="CT13" s="97"/>
      <c r="CU13" s="97"/>
      <c r="CV13" s="97"/>
      <c r="CW13" s="97"/>
      <c r="CX13" s="97"/>
      <c r="CY13" s="97"/>
      <c r="CZ13" s="97"/>
      <c r="DA13" s="97"/>
      <c r="DB13" s="97"/>
      <c r="DC13" s="97"/>
      <c r="DD13" s="97"/>
      <c r="DE13" s="97"/>
      <c r="DF13" s="97"/>
      <c r="DG13" s="97"/>
      <c r="DH13" s="97"/>
      <c r="DI13" s="98"/>
      <c r="DJ13" s="98"/>
      <c r="DK13" s="98"/>
      <c r="DL13" s="98"/>
      <c r="DM13" s="98"/>
      <c r="DN13" s="98"/>
      <c r="DO13" s="98"/>
      <c r="DP13" s="98"/>
      <c r="DQ13" s="98"/>
      <c r="DR13" s="98"/>
      <c r="DS13" s="98"/>
      <c r="DT13" s="98"/>
      <c r="DU13" s="98"/>
      <c r="DV13" s="98"/>
      <c r="DW13" s="98"/>
      <c r="DX13" s="98"/>
      <c r="DY13" s="98"/>
      <c r="DZ13" s="98"/>
      <c r="EA13" s="97"/>
      <c r="EB13" s="97"/>
      <c r="EC13" s="97"/>
      <c r="ED13" s="97"/>
      <c r="EE13" s="97"/>
      <c r="EF13" s="97"/>
      <c r="EG13" s="97"/>
      <c r="EH13" s="97"/>
      <c r="EI13" s="97"/>
      <c r="EJ13" s="97"/>
      <c r="EK13" s="97"/>
      <c r="EL13" s="97"/>
      <c r="EM13" s="97"/>
      <c r="EN13" s="97"/>
      <c r="EO13" s="97"/>
      <c r="EP13" s="97"/>
      <c r="EQ13" s="97"/>
      <c r="ER13" s="97">
        <v>1</v>
      </c>
      <c r="ES13" s="97">
        <v>2</v>
      </c>
      <c r="ET13" s="97"/>
      <c r="EU13" s="97"/>
      <c r="EV13" s="97"/>
      <c r="EW13" s="97"/>
      <c r="EX13" s="97">
        <f>3</f>
        <v>3</v>
      </c>
      <c r="EY13" s="97"/>
      <c r="EZ13" s="97"/>
      <c r="FA13" s="97"/>
      <c r="FB13" s="97"/>
      <c r="FC13" s="97"/>
      <c r="FD13" s="97"/>
      <c r="FE13" s="97"/>
      <c r="FF13" s="97"/>
      <c r="FG13" s="97"/>
      <c r="FH13" s="97"/>
      <c r="FI13" s="97"/>
      <c r="FJ13" s="97"/>
      <c r="FK13" s="97"/>
      <c r="FL13" s="97"/>
      <c r="FM13" s="97"/>
      <c r="FN13" s="97"/>
      <c r="FO13" s="97"/>
      <c r="FP13" s="97"/>
      <c r="FQ13" s="97"/>
      <c r="FR13" s="97"/>
      <c r="FS13" s="97"/>
      <c r="FT13" s="97"/>
      <c r="FU13" s="97"/>
      <c r="FV13" s="97"/>
      <c r="FW13" s="97"/>
      <c r="FX13" s="97"/>
      <c r="FY13" s="97"/>
      <c r="FZ13" s="97"/>
      <c r="GA13" s="97"/>
      <c r="GB13" s="97"/>
      <c r="GC13" s="97"/>
      <c r="GD13" s="97"/>
      <c r="GE13" s="97"/>
      <c r="GF13" s="97"/>
      <c r="GG13" s="97"/>
      <c r="GH13" s="97"/>
      <c r="GI13" s="97"/>
      <c r="GJ13" s="97"/>
      <c r="GK13" s="97"/>
      <c r="GL13" s="97"/>
      <c r="GM13" s="97"/>
      <c r="GN13" s="97"/>
      <c r="GO13" s="97"/>
      <c r="GP13" s="97"/>
      <c r="GQ13" s="97"/>
      <c r="GR13" s="97"/>
      <c r="GS13" s="97"/>
      <c r="GT13" s="97"/>
      <c r="GU13" s="97"/>
      <c r="GV13" s="97"/>
      <c r="GW13" s="97"/>
      <c r="GX13" s="97"/>
      <c r="GY13" s="97"/>
      <c r="GZ13" s="97"/>
      <c r="HA13" s="97"/>
      <c r="HB13" s="97"/>
      <c r="HC13" s="97"/>
      <c r="HD13" s="97"/>
      <c r="HE13" s="97"/>
      <c r="HF13" s="97"/>
      <c r="HG13" s="97"/>
      <c r="HH13" s="97"/>
      <c r="HI13" s="97"/>
      <c r="HJ13" s="97"/>
      <c r="HK13" s="97"/>
      <c r="HL13" s="97"/>
      <c r="HM13" s="97"/>
      <c r="HN13" s="97"/>
      <c r="HO13" s="97"/>
      <c r="HP13" s="97"/>
      <c r="HQ13" s="97"/>
      <c r="HR13" s="97"/>
      <c r="HS13" s="97"/>
      <c r="HT13" s="97"/>
      <c r="HU13" s="97"/>
      <c r="HV13" s="97"/>
      <c r="HW13" s="97"/>
      <c r="HX13" s="97"/>
      <c r="HY13" s="97"/>
      <c r="HZ13" s="97"/>
      <c r="IA13" s="97"/>
      <c r="IB13" s="97"/>
      <c r="IC13" s="97"/>
      <c r="ID13" s="97"/>
      <c r="IE13" s="97"/>
      <c r="IF13" s="97"/>
      <c r="IG13" s="97"/>
      <c r="IH13" s="97"/>
      <c r="II13" s="97"/>
      <c r="IJ13" s="97"/>
      <c r="IK13" s="97"/>
      <c r="IL13" s="97"/>
      <c r="IM13" s="97"/>
      <c r="IN13" s="97"/>
      <c r="IO13" s="97"/>
      <c r="IP13" s="97"/>
      <c r="IQ13" s="97"/>
      <c r="IR13" s="97"/>
      <c r="IS13" s="97"/>
      <c r="IT13" s="97"/>
      <c r="IU13" s="97"/>
      <c r="IV13" s="97"/>
      <c r="IW13" s="97"/>
      <c r="IX13" s="97"/>
      <c r="IY13" s="97"/>
      <c r="IZ13" s="97"/>
      <c r="JA13" s="97"/>
      <c r="JB13" s="97"/>
      <c r="JC13" s="97"/>
      <c r="JD13" s="97"/>
      <c r="JE13" s="97"/>
      <c r="JF13" s="97"/>
      <c r="JG13" s="97"/>
      <c r="JH13" s="97"/>
      <c r="JI13" s="97"/>
      <c r="JJ13" s="97"/>
      <c r="JK13" s="97"/>
      <c r="JL13" s="97"/>
      <c r="JM13" s="97"/>
      <c r="JN13" s="97"/>
      <c r="JO13" s="97"/>
      <c r="JP13" s="97"/>
      <c r="JQ13" s="97"/>
      <c r="JR13" s="97"/>
      <c r="JS13" s="97"/>
      <c r="JT13" s="97"/>
      <c r="JU13" s="97"/>
      <c r="JV13" s="97"/>
      <c r="JW13" s="97"/>
      <c r="JX13" s="97"/>
      <c r="JY13" s="97"/>
      <c r="JZ13" s="97"/>
      <c r="KA13" s="97"/>
      <c r="KB13" s="97"/>
      <c r="KC13" s="97"/>
      <c r="KD13" s="97"/>
      <c r="KE13" s="97"/>
      <c r="KF13" s="97"/>
      <c r="KG13" s="97"/>
      <c r="KH13" s="97"/>
      <c r="KI13" s="97"/>
      <c r="KJ13" s="97"/>
      <c r="KK13" s="97"/>
      <c r="KL13" s="97"/>
      <c r="KM13" s="97"/>
      <c r="KN13" s="97"/>
      <c r="KO13" s="97"/>
      <c r="KP13" s="97"/>
      <c r="KQ13" s="97"/>
      <c r="KR13" s="97"/>
      <c r="KS13" s="97"/>
      <c r="KT13" s="102"/>
      <c r="KU13" s="97"/>
      <c r="KV13" s="97"/>
      <c r="KW13" s="97"/>
      <c r="KX13" s="97"/>
      <c r="KY13" s="97"/>
      <c r="KZ13" s="97"/>
      <c r="LA13" s="97"/>
      <c r="LB13" s="102"/>
      <c r="LC13" s="97"/>
      <c r="LD13" s="97"/>
      <c r="LE13" s="97"/>
      <c r="LF13" s="97"/>
      <c r="LG13" s="97"/>
      <c r="LH13" s="97"/>
      <c r="LI13" s="97"/>
      <c r="LJ13" s="97"/>
      <c r="LK13" s="97"/>
      <c r="LL13" s="102"/>
      <c r="LM13" s="97"/>
      <c r="LN13" s="97"/>
      <c r="LO13" s="97"/>
      <c r="LP13" s="97"/>
      <c r="LQ13" s="97"/>
      <c r="LR13" s="97"/>
      <c r="LS13" s="97"/>
      <c r="LT13" s="97"/>
      <c r="LU13" s="97"/>
      <c r="LV13" s="97"/>
      <c r="LW13" s="97"/>
      <c r="LX13" s="97"/>
      <c r="LY13" s="97"/>
      <c r="LZ13" s="97"/>
      <c r="MA13" s="97"/>
      <c r="MB13" s="97"/>
      <c r="MC13" s="97"/>
      <c r="MD13" s="97"/>
      <c r="ME13" s="97"/>
      <c r="MF13" s="97"/>
      <c r="MG13" s="97"/>
      <c r="MH13" s="97"/>
      <c r="MI13" s="97"/>
      <c r="MJ13" s="97"/>
      <c r="MK13" s="97"/>
      <c r="ML13" s="97"/>
      <c r="MM13" s="97"/>
      <c r="MN13" s="97"/>
      <c r="MO13" s="97"/>
      <c r="MP13" s="97"/>
      <c r="MQ13" s="97"/>
      <c r="MR13" s="97"/>
      <c r="MS13" s="97"/>
      <c r="MT13" s="97"/>
      <c r="MU13" s="97"/>
      <c r="MV13" s="97"/>
      <c r="MW13" s="97"/>
      <c r="MX13" s="97"/>
      <c r="MY13" s="97"/>
      <c r="MZ13" s="97"/>
      <c r="NA13" s="97"/>
      <c r="NB13" s="97"/>
      <c r="NC13" s="97"/>
      <c r="ND13" s="97"/>
      <c r="NE13" s="97"/>
      <c r="NF13" s="97"/>
      <c r="NG13" s="97"/>
      <c r="NH13" s="97"/>
      <c r="NI13" s="97"/>
      <c r="NJ13" s="97"/>
      <c r="NK13" s="97"/>
      <c r="NL13" s="97"/>
      <c r="NM13" s="97"/>
      <c r="NN13" s="97"/>
      <c r="NO13" s="97"/>
      <c r="NP13" s="97"/>
      <c r="NQ13" s="97"/>
      <c r="NR13" s="97"/>
      <c r="NS13" s="97"/>
      <c r="NT13" s="97"/>
      <c r="NU13" s="97"/>
      <c r="NV13" s="97"/>
      <c r="NW13" s="97"/>
      <c r="NX13" s="97"/>
      <c r="NY13" s="97"/>
      <c r="NZ13" s="97"/>
      <c r="OA13" s="97"/>
      <c r="OB13" s="97"/>
      <c r="OC13" s="97"/>
      <c r="OD13" s="97"/>
      <c r="OE13" s="97"/>
      <c r="OF13" s="97"/>
      <c r="OG13" s="97"/>
      <c r="OH13" s="97"/>
      <c r="OI13" s="97"/>
      <c r="OJ13" s="97"/>
      <c r="OK13" s="97"/>
      <c r="OL13" s="97"/>
      <c r="OM13" s="97"/>
      <c r="ON13" s="97"/>
      <c r="OO13" s="97"/>
      <c r="OP13" s="97"/>
      <c r="OQ13" s="97"/>
      <c r="OR13" s="97"/>
      <c r="OS13" s="97"/>
      <c r="OT13" s="97"/>
      <c r="OU13" s="97"/>
      <c r="OV13" s="97"/>
      <c r="OW13" s="97"/>
      <c r="OX13" s="97"/>
      <c r="OY13" s="97"/>
      <c r="OZ13" s="97"/>
      <c r="PA13" s="97"/>
      <c r="PB13" s="97"/>
      <c r="PC13" s="97"/>
      <c r="PD13" s="97"/>
      <c r="PE13" s="97"/>
      <c r="PF13" s="97"/>
      <c r="PG13" s="97"/>
      <c r="PH13" s="97"/>
      <c r="PI13" s="97"/>
      <c r="PJ13" s="97"/>
      <c r="PK13" s="97"/>
      <c r="PL13" s="97"/>
      <c r="PM13" s="97"/>
      <c r="PN13" s="97"/>
      <c r="PO13" s="97"/>
      <c r="PP13" s="97"/>
      <c r="PQ13" s="97"/>
      <c r="PR13" s="97"/>
      <c r="PS13" s="97"/>
      <c r="PT13" s="97"/>
      <c r="PU13" s="97"/>
      <c r="PV13" s="97"/>
      <c r="PW13" s="97"/>
      <c r="PX13" s="97"/>
      <c r="PY13" s="97"/>
      <c r="PZ13" s="97"/>
      <c r="QA13" s="97"/>
      <c r="QB13" s="97"/>
      <c r="QC13" s="97"/>
      <c r="QD13" s="97"/>
      <c r="QE13" s="97"/>
      <c r="QF13" s="97"/>
      <c r="QG13" s="97"/>
      <c r="QH13" s="97"/>
      <c r="QI13" s="97"/>
      <c r="QJ13" s="97"/>
      <c r="QK13" s="97"/>
      <c r="QL13" s="97"/>
      <c r="QM13" s="97"/>
      <c r="QN13" s="97"/>
      <c r="QO13" s="97"/>
      <c r="QP13" s="97"/>
      <c r="QQ13" s="97"/>
      <c r="QR13" s="97"/>
      <c r="QS13" s="97"/>
      <c r="QT13" s="97"/>
      <c r="QU13" s="97"/>
      <c r="QV13" s="97"/>
      <c r="QW13" s="97"/>
      <c r="QX13" s="97"/>
      <c r="QY13" s="97"/>
      <c r="QZ13" s="97"/>
      <c r="RA13" s="97"/>
      <c r="RB13" s="97"/>
      <c r="RC13" s="97"/>
      <c r="RD13" s="97"/>
      <c r="RE13" s="97"/>
      <c r="RF13" s="97"/>
      <c r="RG13" s="97"/>
      <c r="RH13" s="97"/>
      <c r="RI13" s="97"/>
      <c r="RJ13" s="97"/>
      <c r="RK13" s="97"/>
      <c r="RL13" s="97"/>
      <c r="RM13" s="97"/>
      <c r="RN13" s="97"/>
      <c r="RO13" s="97"/>
      <c r="RP13" s="97"/>
      <c r="RQ13" s="97"/>
      <c r="RR13" s="97"/>
      <c r="RS13" s="97"/>
      <c r="RT13" s="97"/>
      <c r="RU13" s="97"/>
      <c r="RV13" s="97"/>
      <c r="RW13" s="97"/>
      <c r="RX13" s="97"/>
      <c r="RY13" s="97"/>
      <c r="RZ13" s="97"/>
      <c r="SA13" s="97"/>
      <c r="SB13" s="97"/>
      <c r="SC13" s="97"/>
      <c r="SD13" s="97"/>
      <c r="SE13" s="97"/>
      <c r="SF13" s="97"/>
      <c r="SG13" s="97"/>
      <c r="SH13" s="97"/>
      <c r="SI13" s="97"/>
      <c r="SJ13" s="97"/>
      <c r="SK13" s="97"/>
      <c r="SL13" s="97"/>
      <c r="SM13" s="97"/>
      <c r="SN13" s="97"/>
      <c r="SO13" s="97"/>
      <c r="SP13" s="97"/>
      <c r="SQ13" s="97"/>
      <c r="SR13" s="97"/>
      <c r="SS13" s="97"/>
      <c r="ST13" s="97"/>
      <c r="SU13" s="97"/>
      <c r="SV13" s="97"/>
      <c r="SW13" s="97"/>
      <c r="SX13" s="97"/>
      <c r="SY13" s="97"/>
      <c r="SZ13" s="97"/>
      <c r="TA13" s="97"/>
      <c r="TB13" s="97"/>
    </row>
    <row r="14" spans="1:522" s="10" customFormat="1" ht="18" customHeight="1" x14ac:dyDescent="0.2">
      <c r="A14" s="12">
        <v>3</v>
      </c>
      <c r="B14" s="26" t="s">
        <v>17</v>
      </c>
      <c r="C14" s="1" t="s">
        <v>18</v>
      </c>
      <c r="D14" s="4" t="s">
        <v>141</v>
      </c>
      <c r="E14" s="1">
        <v>12022</v>
      </c>
      <c r="F14" s="1">
        <v>2016</v>
      </c>
      <c r="G14" s="4" t="s">
        <v>521</v>
      </c>
      <c r="H14"/>
      <c r="I14" s="1">
        <f t="shared" ref="I14:I21" si="1">SUM(K14:TB14)</f>
        <v>0</v>
      </c>
      <c r="J14" s="12">
        <f>SUM(I14:I21)</f>
        <v>133</v>
      </c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  <c r="BU14" s="97"/>
      <c r="BV14" s="97"/>
      <c r="BW14" s="97"/>
      <c r="BX14" s="97"/>
      <c r="BY14" s="97"/>
      <c r="BZ14" s="97"/>
      <c r="CA14" s="97"/>
      <c r="CB14" s="97"/>
      <c r="CC14" s="97"/>
      <c r="CD14" s="97"/>
      <c r="CE14" s="97"/>
      <c r="CF14" s="97"/>
      <c r="CG14" s="97"/>
      <c r="CH14" s="97"/>
      <c r="CI14" s="97"/>
      <c r="CJ14" s="97"/>
      <c r="CK14" s="97"/>
      <c r="CL14" s="97"/>
      <c r="CM14" s="97"/>
      <c r="CN14" s="97"/>
      <c r="CO14" s="97"/>
      <c r="CP14" s="97"/>
      <c r="CQ14" s="97"/>
      <c r="CR14" s="97"/>
      <c r="CS14" s="97"/>
      <c r="CT14" s="97"/>
      <c r="CU14" s="97"/>
      <c r="CV14" s="97"/>
      <c r="CW14" s="97"/>
      <c r="CX14" s="97"/>
      <c r="CY14" s="97"/>
      <c r="CZ14" s="97"/>
      <c r="DA14" s="102"/>
      <c r="DB14" s="97"/>
      <c r="DC14" s="97"/>
      <c r="DD14" s="97"/>
      <c r="DE14" s="97"/>
      <c r="DF14" s="97"/>
      <c r="DG14" s="97"/>
      <c r="DH14" s="97"/>
      <c r="DI14" s="97"/>
      <c r="DJ14" s="97"/>
      <c r="DK14" s="97"/>
      <c r="DL14" s="97"/>
      <c r="DM14" s="97"/>
      <c r="DN14" s="97"/>
      <c r="DO14" s="97"/>
      <c r="DP14" s="97"/>
      <c r="DQ14" s="97"/>
      <c r="DR14" s="97"/>
      <c r="DS14" s="97"/>
      <c r="DT14" s="97"/>
      <c r="DU14" s="97"/>
      <c r="DV14" s="97"/>
      <c r="DW14" s="97"/>
      <c r="DX14" s="97"/>
      <c r="DY14" s="97"/>
      <c r="DZ14" s="97"/>
      <c r="EA14" s="97"/>
      <c r="EB14" s="97"/>
      <c r="EC14" s="97"/>
      <c r="ED14" s="97"/>
      <c r="EE14" s="97"/>
      <c r="EF14" s="97"/>
      <c r="EG14" s="97"/>
      <c r="EH14" s="97"/>
      <c r="EI14" s="97"/>
      <c r="EJ14" s="97"/>
      <c r="EK14" s="97"/>
      <c r="EL14" s="97"/>
      <c r="EM14" s="102"/>
      <c r="EN14" s="97"/>
      <c r="EO14" s="97"/>
      <c r="EP14" s="97"/>
      <c r="EQ14" s="97"/>
      <c r="ER14" s="97"/>
      <c r="ES14" s="97"/>
      <c r="ET14" s="97"/>
      <c r="EU14" s="97"/>
      <c r="EV14" s="97"/>
      <c r="EW14" s="97"/>
      <c r="EX14" s="97"/>
      <c r="EY14" s="97"/>
      <c r="EZ14" s="97"/>
      <c r="FA14" s="97"/>
      <c r="FB14" s="97"/>
      <c r="FC14" s="97"/>
      <c r="FD14" s="97"/>
      <c r="FE14" s="97"/>
      <c r="FF14" s="97"/>
      <c r="FG14" s="97"/>
      <c r="FH14" s="97"/>
      <c r="FI14" s="97"/>
      <c r="FJ14" s="97"/>
      <c r="FK14" s="97"/>
      <c r="FL14" s="97"/>
      <c r="FM14" s="97"/>
      <c r="FN14" s="97"/>
      <c r="FO14" s="97"/>
      <c r="FP14" s="97"/>
      <c r="FQ14" s="97"/>
      <c r="FR14" s="97"/>
      <c r="FS14" s="97"/>
      <c r="FT14" s="97"/>
      <c r="FU14" s="97"/>
      <c r="FV14" s="97"/>
      <c r="FW14" s="97"/>
      <c r="FX14" s="97"/>
      <c r="FY14" s="97"/>
      <c r="FZ14" s="97"/>
      <c r="GA14" s="147"/>
      <c r="GB14" s="97"/>
      <c r="GC14" s="97"/>
      <c r="GD14" s="97"/>
      <c r="GE14" s="97"/>
      <c r="GF14" s="97"/>
      <c r="GG14" s="97"/>
      <c r="GH14" s="97"/>
      <c r="GI14" s="97"/>
      <c r="GJ14" s="97"/>
      <c r="GK14" s="97"/>
      <c r="GL14" s="97"/>
      <c r="GM14" s="97"/>
      <c r="GN14" s="97"/>
      <c r="GO14" s="97"/>
      <c r="GP14" s="97"/>
      <c r="GQ14" s="97"/>
      <c r="GR14" s="97"/>
      <c r="GS14" s="97"/>
      <c r="GT14" s="97"/>
      <c r="GU14" s="97"/>
      <c r="GV14" s="97"/>
      <c r="GW14" s="97"/>
      <c r="GX14" s="97"/>
      <c r="GY14" s="97"/>
      <c r="GZ14" s="97"/>
      <c r="HA14" s="97"/>
      <c r="HB14" s="97"/>
      <c r="HC14" s="97"/>
      <c r="HD14" s="97"/>
      <c r="HE14" s="97"/>
      <c r="HF14" s="97"/>
      <c r="HG14" s="97"/>
      <c r="HH14" s="97"/>
      <c r="HI14" s="97"/>
      <c r="HJ14" s="97"/>
      <c r="HK14" s="97"/>
      <c r="HL14" s="97"/>
      <c r="HM14" s="97"/>
      <c r="HN14" s="97"/>
      <c r="HO14" s="97"/>
      <c r="HP14" s="97"/>
      <c r="HQ14" s="97"/>
      <c r="HR14" s="97"/>
      <c r="HS14" s="97"/>
      <c r="HT14" s="97"/>
      <c r="HU14" s="97"/>
      <c r="HV14" s="97"/>
      <c r="HW14" s="97"/>
      <c r="HX14" s="97"/>
      <c r="HY14" s="97"/>
      <c r="HZ14" s="97"/>
      <c r="IA14" s="97"/>
      <c r="IB14" s="97"/>
      <c r="IC14" s="97"/>
      <c r="ID14" s="97"/>
      <c r="IE14" s="97"/>
      <c r="IF14" s="97"/>
      <c r="IG14" s="97"/>
      <c r="IH14" s="97"/>
      <c r="II14" s="97"/>
      <c r="IJ14" s="97"/>
      <c r="IK14" s="97"/>
      <c r="IL14" s="97"/>
      <c r="IM14" s="97"/>
      <c r="IN14" s="97"/>
      <c r="IO14" s="97"/>
      <c r="IP14" s="97"/>
      <c r="IQ14" s="97"/>
      <c r="IR14" s="97"/>
      <c r="IS14" s="97"/>
      <c r="IT14" s="97"/>
      <c r="IU14" s="97"/>
      <c r="IV14" s="97"/>
      <c r="IW14" s="97"/>
      <c r="IX14" s="97"/>
      <c r="IY14" s="97"/>
      <c r="IZ14" s="97"/>
      <c r="JA14" s="97"/>
      <c r="JB14" s="97"/>
      <c r="JC14" s="97"/>
      <c r="JD14" s="97"/>
      <c r="JE14" s="97"/>
      <c r="JF14" s="97"/>
      <c r="JG14" s="97"/>
      <c r="JH14" s="97"/>
      <c r="JI14" s="97"/>
      <c r="JJ14" s="97"/>
      <c r="JK14" s="97"/>
      <c r="JL14" s="97"/>
      <c r="JM14" s="97"/>
      <c r="JN14" s="97"/>
      <c r="JO14" s="97"/>
      <c r="JP14" s="97"/>
      <c r="JQ14" s="97"/>
      <c r="JR14" s="97"/>
      <c r="JS14" s="97"/>
      <c r="JT14" s="97"/>
      <c r="JU14" s="97"/>
      <c r="JV14" s="97"/>
      <c r="JW14" s="97"/>
      <c r="JX14" s="97"/>
      <c r="JY14" s="97"/>
      <c r="JZ14" s="97"/>
      <c r="KA14" s="97"/>
      <c r="KB14" s="97"/>
      <c r="KC14" s="97"/>
      <c r="KD14" s="97"/>
      <c r="KE14" s="97"/>
      <c r="KF14" s="97"/>
      <c r="KG14" s="97"/>
      <c r="KH14" s="97"/>
      <c r="KI14" s="97"/>
      <c r="KJ14" s="97"/>
      <c r="KK14" s="97"/>
      <c r="KL14" s="97"/>
      <c r="KM14" s="97"/>
      <c r="KN14" s="97"/>
      <c r="KO14" s="97"/>
      <c r="KP14" s="97"/>
      <c r="KQ14" s="97"/>
      <c r="KR14" s="97"/>
      <c r="KS14" s="97"/>
      <c r="KT14" s="97"/>
      <c r="KU14" s="97"/>
      <c r="KV14" s="97"/>
      <c r="KW14" s="97"/>
      <c r="KX14" s="97"/>
      <c r="KY14" s="97"/>
      <c r="KZ14" s="97"/>
      <c r="LA14" s="97"/>
      <c r="LB14" s="97"/>
      <c r="LC14" s="97"/>
      <c r="LD14" s="97"/>
      <c r="LE14" s="97"/>
      <c r="LF14" s="97"/>
      <c r="LG14" s="97"/>
      <c r="LH14" s="97"/>
      <c r="LI14" s="97"/>
      <c r="LJ14" s="97"/>
      <c r="LK14" s="97"/>
      <c r="LL14" s="97"/>
      <c r="LM14" s="97"/>
      <c r="LN14" s="97"/>
      <c r="LO14" s="97"/>
      <c r="LP14" s="97"/>
      <c r="LQ14" s="97"/>
      <c r="LR14" s="97"/>
      <c r="LS14" s="97"/>
      <c r="LT14" s="97"/>
      <c r="LU14" s="97"/>
      <c r="LV14" s="97"/>
      <c r="LW14" s="97"/>
      <c r="LX14" s="97"/>
      <c r="LY14" s="97"/>
      <c r="LZ14" s="97"/>
      <c r="MA14" s="97"/>
      <c r="MB14" s="97"/>
      <c r="MC14" s="97"/>
      <c r="MD14" s="97"/>
      <c r="ME14" s="97"/>
      <c r="MF14" s="97"/>
      <c r="MG14" s="97"/>
      <c r="MH14" s="97"/>
      <c r="MI14" s="97"/>
      <c r="MJ14" s="97"/>
      <c r="MK14" s="97"/>
      <c r="ML14" s="97"/>
      <c r="MM14" s="97"/>
      <c r="MN14" s="97"/>
      <c r="MO14" s="97"/>
      <c r="MP14" s="97"/>
      <c r="MQ14" s="97"/>
      <c r="MR14" s="97"/>
      <c r="MS14" s="97"/>
      <c r="MT14" s="97"/>
      <c r="MU14" s="97"/>
      <c r="MV14" s="97"/>
      <c r="MW14" s="97"/>
      <c r="MX14" s="97"/>
      <c r="MY14" s="97"/>
      <c r="MZ14" s="97"/>
      <c r="NA14" s="97"/>
      <c r="NB14" s="97"/>
      <c r="NC14" s="97"/>
      <c r="ND14" s="97"/>
      <c r="NE14" s="97"/>
      <c r="NF14" s="97"/>
      <c r="NG14" s="97"/>
      <c r="NH14" s="97"/>
      <c r="NI14" s="97"/>
      <c r="NJ14" s="97"/>
      <c r="NK14" s="97"/>
      <c r="NL14" s="97"/>
      <c r="NM14" s="97"/>
      <c r="NN14" s="97"/>
      <c r="NO14" s="97"/>
      <c r="NP14" s="97"/>
      <c r="NQ14" s="97"/>
      <c r="NR14" s="97"/>
      <c r="NS14" s="97"/>
      <c r="NT14" s="97"/>
      <c r="NU14" s="97"/>
      <c r="NV14" s="97"/>
      <c r="NW14" s="97"/>
      <c r="NX14" s="97"/>
      <c r="NY14" s="97"/>
      <c r="NZ14" s="97"/>
      <c r="OA14" s="97"/>
      <c r="OB14" s="97"/>
      <c r="OC14" s="97"/>
      <c r="OD14" s="97"/>
      <c r="OE14" s="97"/>
      <c r="OF14" s="97"/>
      <c r="OG14" s="97"/>
      <c r="OH14" s="97"/>
      <c r="OI14" s="97"/>
      <c r="OJ14" s="97"/>
      <c r="OK14" s="97"/>
      <c r="OL14" s="97"/>
      <c r="OM14" s="97"/>
      <c r="ON14" s="97"/>
      <c r="OO14" s="97"/>
      <c r="OP14" s="97"/>
      <c r="OQ14" s="97"/>
      <c r="OR14" s="97"/>
      <c r="OS14" s="97"/>
      <c r="OT14" s="97"/>
      <c r="OU14" s="97"/>
      <c r="OV14" s="97"/>
      <c r="OW14" s="97"/>
      <c r="OX14" s="97"/>
      <c r="OY14" s="97"/>
      <c r="OZ14" s="97"/>
      <c r="PA14" s="97"/>
      <c r="PB14" s="97"/>
      <c r="PC14" s="97"/>
      <c r="PD14" s="97"/>
      <c r="PE14" s="97"/>
      <c r="PF14" s="97"/>
      <c r="PG14" s="97"/>
      <c r="PH14" s="97"/>
      <c r="PI14" s="97"/>
      <c r="PJ14" s="97"/>
      <c r="PK14" s="97"/>
      <c r="PL14" s="97"/>
      <c r="PM14" s="97"/>
      <c r="PN14" s="97"/>
      <c r="PO14" s="97"/>
      <c r="PP14" s="97"/>
      <c r="PQ14" s="97"/>
      <c r="PR14" s="97"/>
      <c r="PS14" s="97"/>
      <c r="PT14" s="97"/>
      <c r="PU14" s="97"/>
      <c r="PV14" s="97"/>
      <c r="PW14" s="97"/>
      <c r="PX14" s="97"/>
      <c r="PY14" s="97"/>
      <c r="PZ14" s="97"/>
      <c r="QA14" s="97"/>
      <c r="QB14" s="97"/>
      <c r="QC14" s="97"/>
      <c r="QD14" s="97"/>
      <c r="QE14" s="97"/>
      <c r="QF14" s="97"/>
      <c r="QG14" s="97"/>
      <c r="QH14" s="97"/>
      <c r="QI14" s="97"/>
      <c r="QJ14" s="97"/>
      <c r="QK14" s="97"/>
      <c r="QL14" s="97"/>
      <c r="QM14" s="97"/>
      <c r="QN14" s="97"/>
      <c r="QO14" s="97"/>
      <c r="QP14" s="97"/>
      <c r="QQ14" s="97"/>
      <c r="QR14" s="97"/>
      <c r="QS14" s="97"/>
      <c r="QT14" s="97"/>
      <c r="QU14" s="97"/>
      <c r="QV14" s="97"/>
      <c r="QW14" s="97"/>
      <c r="QX14" s="97"/>
      <c r="QY14" s="97"/>
      <c r="QZ14" s="97"/>
      <c r="RA14" s="97"/>
      <c r="RB14" s="97"/>
      <c r="RC14" s="97"/>
      <c r="RD14" s="97"/>
      <c r="RE14" s="97"/>
      <c r="RF14" s="97"/>
      <c r="RG14" s="97"/>
      <c r="RH14" s="97"/>
      <c r="RI14" s="97"/>
      <c r="RJ14" s="97"/>
      <c r="RK14" s="97"/>
      <c r="RL14" s="97"/>
      <c r="RM14" s="97"/>
      <c r="RN14" s="97"/>
      <c r="RO14" s="97"/>
      <c r="RP14" s="97"/>
      <c r="RQ14" s="97"/>
      <c r="RR14" s="97"/>
      <c r="RS14" s="97"/>
      <c r="RT14" s="97"/>
      <c r="RU14" s="97"/>
      <c r="RV14" s="97"/>
      <c r="RW14" s="97"/>
      <c r="RX14" s="97"/>
      <c r="RY14" s="97"/>
      <c r="RZ14" s="97"/>
      <c r="SA14" s="97"/>
      <c r="SB14" s="97"/>
      <c r="SC14" s="97"/>
      <c r="SD14" s="97"/>
      <c r="SE14" s="97"/>
      <c r="SF14" s="97"/>
      <c r="SG14" s="97"/>
      <c r="SH14" s="97"/>
      <c r="SI14" s="97"/>
      <c r="SJ14" s="97"/>
      <c r="SK14" s="97"/>
      <c r="SL14" s="97"/>
      <c r="SM14" s="97"/>
      <c r="SN14" s="97"/>
      <c r="SO14" s="97"/>
      <c r="SP14" s="97"/>
      <c r="SQ14" s="97"/>
      <c r="SR14" s="97"/>
      <c r="SS14" s="97"/>
      <c r="ST14" s="97"/>
      <c r="SU14" s="97"/>
      <c r="SV14" s="97"/>
      <c r="SW14" s="97"/>
      <c r="SX14" s="97"/>
      <c r="SY14" s="97"/>
      <c r="SZ14" s="97"/>
      <c r="TA14" s="97"/>
      <c r="TB14" s="97"/>
    </row>
    <row r="15" spans="1:522" s="10" customFormat="1" ht="18" customHeight="1" x14ac:dyDescent="0.2">
      <c r="A15" s="12"/>
      <c r="B15" s="35"/>
      <c r="C15" s="1"/>
      <c r="D15" s="4" t="s">
        <v>149</v>
      </c>
      <c r="E15" s="1">
        <v>12478</v>
      </c>
      <c r="F15" s="1">
        <v>2017</v>
      </c>
      <c r="G15"/>
      <c r="H15"/>
      <c r="I15" s="1">
        <f t="shared" si="1"/>
        <v>39</v>
      </c>
      <c r="J15" s="12"/>
      <c r="K15" s="97"/>
      <c r="L15" s="97"/>
      <c r="M15" s="97"/>
      <c r="N15" s="97"/>
      <c r="O15" s="97"/>
      <c r="P15" s="97"/>
      <c r="Q15" s="97"/>
      <c r="R15" s="97">
        <f>12</f>
        <v>12</v>
      </c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>
        <f>13</f>
        <v>13</v>
      </c>
      <c r="AQ15" s="97"/>
      <c r="AR15" s="97"/>
      <c r="AS15" s="97"/>
      <c r="AT15" s="97"/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  <c r="BG15" s="97"/>
      <c r="BH15" s="97"/>
      <c r="BI15" s="97"/>
      <c r="BJ15" s="97"/>
      <c r="BK15" s="97"/>
      <c r="BL15" s="97"/>
      <c r="BM15" s="97"/>
      <c r="BN15" s="97"/>
      <c r="BO15" s="97"/>
      <c r="BP15" s="97"/>
      <c r="BQ15" s="97"/>
      <c r="BR15" s="97"/>
      <c r="BS15" s="97"/>
      <c r="BT15" s="97"/>
      <c r="BU15" s="97"/>
      <c r="BV15" s="97"/>
      <c r="BW15" s="97"/>
      <c r="BX15" s="97"/>
      <c r="BY15" s="97"/>
      <c r="BZ15" s="97"/>
      <c r="CA15" s="97"/>
      <c r="CB15" s="97"/>
      <c r="CC15" s="97"/>
      <c r="CD15" s="97"/>
      <c r="CE15" s="97"/>
      <c r="CF15" s="97"/>
      <c r="CG15" s="97"/>
      <c r="CH15" s="97"/>
      <c r="CI15" s="97"/>
      <c r="CJ15" s="97"/>
      <c r="CK15" s="97"/>
      <c r="CL15" s="97"/>
      <c r="CM15" s="97"/>
      <c r="CN15" s="97"/>
      <c r="CO15" s="97"/>
      <c r="CP15" s="97"/>
      <c r="CQ15" s="97"/>
      <c r="CR15" s="97"/>
      <c r="CS15" s="97"/>
      <c r="CT15" s="97"/>
      <c r="CU15" s="97"/>
      <c r="CV15" s="97"/>
      <c r="CW15" s="97"/>
      <c r="CX15" s="97"/>
      <c r="CY15" s="97"/>
      <c r="CZ15" s="97"/>
      <c r="DA15" s="102"/>
      <c r="DB15" s="97"/>
      <c r="DC15" s="97"/>
      <c r="DD15" s="97"/>
      <c r="DE15" s="97"/>
      <c r="DF15" s="97"/>
      <c r="DG15" s="97"/>
      <c r="DH15" s="97"/>
      <c r="DI15" s="97"/>
      <c r="DJ15" s="97"/>
      <c r="DK15" s="97"/>
      <c r="DL15" s="97"/>
      <c r="DM15" s="97"/>
      <c r="DN15" s="97"/>
      <c r="DO15" s="97"/>
      <c r="DP15" s="97"/>
      <c r="DQ15" s="97"/>
      <c r="DR15" s="97"/>
      <c r="DS15" s="97"/>
      <c r="DT15" s="97"/>
      <c r="DU15" s="97"/>
      <c r="DV15" s="97"/>
      <c r="DW15" s="97"/>
      <c r="DX15" s="97"/>
      <c r="DY15" s="97"/>
      <c r="DZ15" s="97"/>
      <c r="EA15" s="97"/>
      <c r="EB15" s="97"/>
      <c r="EC15" s="97"/>
      <c r="ED15" s="97"/>
      <c r="EE15" s="97"/>
      <c r="EF15" s="97"/>
      <c r="EG15" s="97"/>
      <c r="EH15" s="97"/>
      <c r="EI15" s="97"/>
      <c r="EJ15" s="97"/>
      <c r="EK15" s="97"/>
      <c r="EL15" s="97"/>
      <c r="EM15" s="102"/>
      <c r="EN15" s="97"/>
      <c r="EO15" s="97"/>
      <c r="EP15" s="97"/>
      <c r="EQ15" s="97"/>
      <c r="ER15" s="97"/>
      <c r="ES15" s="97"/>
      <c r="ET15" s="97"/>
      <c r="EU15" s="97"/>
      <c r="EV15" s="97"/>
      <c r="EW15" s="97"/>
      <c r="EX15" s="97"/>
      <c r="EY15" s="97"/>
      <c r="EZ15" s="97"/>
      <c r="FA15" s="97"/>
      <c r="FB15" s="97"/>
      <c r="FC15" s="97"/>
      <c r="FD15" s="97"/>
      <c r="FE15" s="97"/>
      <c r="FF15" s="97"/>
      <c r="FG15" s="97"/>
      <c r="FH15" s="97"/>
      <c r="FI15" s="97"/>
      <c r="FJ15" s="97"/>
      <c r="FK15" s="97"/>
      <c r="FL15" s="97"/>
      <c r="FM15" s="97"/>
      <c r="FN15" s="97"/>
      <c r="FO15" s="97"/>
      <c r="FP15" s="97"/>
      <c r="FQ15" s="97"/>
      <c r="FR15" s="97"/>
      <c r="FS15" s="97"/>
      <c r="FT15" s="97"/>
      <c r="FU15" s="97"/>
      <c r="FV15" s="97"/>
      <c r="FW15" s="97"/>
      <c r="FX15" s="97"/>
      <c r="FY15" s="97"/>
      <c r="FZ15" s="97"/>
      <c r="GA15" s="147"/>
      <c r="GB15" s="97"/>
      <c r="GC15" s="97"/>
      <c r="GD15" s="97"/>
      <c r="GE15" s="97"/>
      <c r="GF15" s="97"/>
      <c r="GG15" s="97"/>
      <c r="GH15" s="97"/>
      <c r="GI15" s="97"/>
      <c r="GJ15" s="97">
        <f>14</f>
        <v>14</v>
      </c>
      <c r="GK15" s="97"/>
      <c r="GL15" s="97"/>
      <c r="GM15" s="97"/>
      <c r="GN15" s="97"/>
      <c r="GO15" s="97"/>
      <c r="GP15" s="97"/>
      <c r="GQ15" s="97"/>
      <c r="GR15" s="97"/>
      <c r="GS15" s="97"/>
      <c r="GT15" s="97"/>
      <c r="GU15" s="97"/>
      <c r="GV15" s="97"/>
      <c r="GW15" s="97"/>
      <c r="GX15" s="97"/>
      <c r="GY15" s="97"/>
      <c r="GZ15" s="97"/>
      <c r="HA15" s="97"/>
      <c r="HB15" s="97"/>
      <c r="HC15" s="97"/>
      <c r="HD15" s="97"/>
      <c r="HE15" s="97"/>
      <c r="HF15" s="97"/>
      <c r="HG15" s="97"/>
      <c r="HH15" s="97"/>
      <c r="HI15" s="97"/>
      <c r="HJ15" s="97"/>
      <c r="HK15" s="97"/>
      <c r="HL15" s="97"/>
      <c r="HM15" s="97"/>
      <c r="HN15" s="97"/>
      <c r="HO15" s="97"/>
      <c r="HP15" s="97"/>
      <c r="HQ15" s="97"/>
      <c r="HR15" s="97"/>
      <c r="HS15" s="97"/>
      <c r="HT15" s="97"/>
      <c r="HU15" s="97"/>
      <c r="HV15" s="97"/>
      <c r="HW15" s="97"/>
      <c r="HX15" s="97"/>
      <c r="HY15" s="97"/>
      <c r="HZ15" s="97"/>
      <c r="IA15" s="97"/>
      <c r="IB15" s="97"/>
      <c r="IC15" s="97"/>
      <c r="ID15" s="97"/>
      <c r="IE15" s="97"/>
      <c r="IF15" s="97"/>
      <c r="IG15" s="97"/>
      <c r="IH15" s="97"/>
      <c r="II15" s="97"/>
      <c r="IJ15" s="97"/>
      <c r="IK15" s="97"/>
      <c r="IL15" s="97"/>
      <c r="IM15" s="97"/>
      <c r="IN15" s="97"/>
      <c r="IO15" s="97"/>
      <c r="IP15" s="97"/>
      <c r="IQ15" s="97"/>
      <c r="IR15" s="97"/>
      <c r="IS15" s="97"/>
      <c r="IT15" s="97"/>
      <c r="IU15" s="97"/>
      <c r="IV15" s="97"/>
      <c r="IW15" s="97"/>
      <c r="IX15" s="97"/>
      <c r="IY15" s="97"/>
      <c r="IZ15" s="97"/>
      <c r="JA15" s="97"/>
      <c r="JB15" s="97"/>
      <c r="JC15" s="97"/>
      <c r="JD15" s="97"/>
      <c r="JE15" s="97"/>
      <c r="JF15" s="97"/>
      <c r="JG15" s="97"/>
      <c r="JH15" s="97"/>
      <c r="JI15" s="97"/>
      <c r="JJ15" s="97"/>
      <c r="JK15" s="97"/>
      <c r="JL15" s="97"/>
      <c r="JM15" s="97"/>
      <c r="JN15" s="97"/>
      <c r="JO15" s="97"/>
      <c r="JP15" s="97"/>
      <c r="JQ15" s="97"/>
      <c r="JR15" s="97"/>
      <c r="JS15" s="97"/>
      <c r="JT15" s="97"/>
      <c r="JU15" s="97"/>
      <c r="JV15" s="97"/>
      <c r="JW15" s="97"/>
      <c r="JX15" s="97"/>
      <c r="JY15" s="97"/>
      <c r="JZ15" s="97"/>
      <c r="KA15" s="97"/>
      <c r="KB15" s="97"/>
      <c r="KC15" s="97"/>
      <c r="KD15" s="97"/>
      <c r="KE15" s="97"/>
      <c r="KF15" s="97"/>
      <c r="KG15" s="97"/>
      <c r="KH15" s="97"/>
      <c r="KI15" s="97"/>
      <c r="KJ15" s="97"/>
      <c r="KK15" s="97"/>
      <c r="KL15" s="97"/>
      <c r="KM15" s="97"/>
      <c r="KN15" s="97"/>
      <c r="KO15" s="97"/>
      <c r="KP15" s="97"/>
      <c r="KQ15" s="97"/>
      <c r="KR15" s="97"/>
      <c r="KS15" s="97"/>
      <c r="KT15" s="97"/>
      <c r="KU15" s="97"/>
      <c r="KV15" s="97"/>
      <c r="KW15" s="97"/>
      <c r="KX15" s="97"/>
      <c r="KY15" s="97"/>
      <c r="KZ15" s="97"/>
      <c r="LA15" s="97"/>
      <c r="LB15" s="97"/>
      <c r="LC15" s="97"/>
      <c r="LD15" s="97"/>
      <c r="LE15" s="97"/>
      <c r="LF15" s="97"/>
      <c r="LG15" s="97"/>
      <c r="LH15" s="97"/>
      <c r="LI15" s="97"/>
      <c r="LJ15" s="97"/>
      <c r="LK15" s="97"/>
      <c r="LL15" s="97"/>
      <c r="LM15" s="97"/>
      <c r="LN15" s="97"/>
      <c r="LO15" s="97"/>
      <c r="LP15" s="97"/>
      <c r="LQ15" s="97"/>
      <c r="LR15" s="97"/>
      <c r="LS15" s="97"/>
      <c r="LT15" s="97"/>
      <c r="LU15" s="97"/>
      <c r="LV15" s="97"/>
      <c r="LW15" s="97"/>
      <c r="LX15" s="97"/>
      <c r="LY15" s="97"/>
      <c r="LZ15" s="97"/>
      <c r="MA15" s="97"/>
      <c r="MB15" s="97"/>
      <c r="MC15" s="97"/>
      <c r="MD15" s="97"/>
      <c r="ME15" s="97"/>
      <c r="MF15" s="97"/>
      <c r="MG15" s="97"/>
      <c r="MH15" s="97"/>
      <c r="MI15" s="97"/>
      <c r="MJ15" s="97"/>
      <c r="MK15" s="97"/>
      <c r="ML15" s="97"/>
      <c r="MM15" s="97"/>
      <c r="MN15" s="97"/>
      <c r="MO15" s="97"/>
      <c r="MP15" s="97"/>
      <c r="MQ15" s="97"/>
      <c r="MR15" s="97"/>
      <c r="MS15" s="97"/>
      <c r="MT15" s="97"/>
      <c r="MU15" s="97"/>
      <c r="MV15" s="97"/>
      <c r="MW15" s="97"/>
      <c r="MX15" s="97"/>
      <c r="MY15" s="97"/>
      <c r="MZ15" s="97"/>
      <c r="NA15" s="97"/>
      <c r="NB15" s="97"/>
      <c r="NC15" s="97"/>
      <c r="ND15" s="97"/>
      <c r="NE15" s="97"/>
      <c r="NF15" s="97"/>
      <c r="NG15" s="97"/>
      <c r="NH15" s="97"/>
      <c r="NI15" s="97"/>
      <c r="NJ15" s="97"/>
      <c r="NK15" s="97"/>
      <c r="NL15" s="97"/>
      <c r="NM15" s="97"/>
      <c r="NN15" s="97"/>
      <c r="NO15" s="97"/>
      <c r="NP15" s="97"/>
      <c r="NQ15" s="97"/>
      <c r="NR15" s="97"/>
      <c r="NS15" s="97"/>
      <c r="NT15" s="97"/>
      <c r="NU15" s="97"/>
      <c r="NV15" s="97"/>
      <c r="NW15" s="97"/>
      <c r="NX15" s="97"/>
      <c r="NY15" s="97"/>
      <c r="NZ15" s="97"/>
      <c r="OA15" s="97"/>
      <c r="OB15" s="97"/>
      <c r="OC15" s="97"/>
      <c r="OD15" s="97"/>
      <c r="OE15" s="97"/>
      <c r="OF15" s="97"/>
      <c r="OG15" s="97"/>
      <c r="OH15" s="97"/>
      <c r="OI15" s="97"/>
      <c r="OJ15" s="97"/>
      <c r="OK15" s="97"/>
      <c r="OL15" s="97"/>
      <c r="OM15" s="97"/>
      <c r="ON15" s="97"/>
      <c r="OO15" s="97"/>
      <c r="OP15" s="97"/>
      <c r="OQ15" s="97"/>
      <c r="OR15" s="97"/>
      <c r="OS15" s="97"/>
      <c r="OT15" s="97"/>
      <c r="OU15" s="97"/>
      <c r="OV15" s="97"/>
      <c r="OW15" s="97"/>
      <c r="OX15" s="97"/>
      <c r="OY15" s="97"/>
      <c r="OZ15" s="97"/>
      <c r="PA15" s="97"/>
      <c r="PB15" s="97"/>
      <c r="PC15" s="97"/>
      <c r="PD15" s="97"/>
      <c r="PE15" s="97"/>
      <c r="PF15" s="97"/>
      <c r="PG15" s="97"/>
      <c r="PH15" s="97"/>
      <c r="PI15" s="97"/>
      <c r="PJ15" s="97"/>
      <c r="PK15" s="97"/>
      <c r="PL15" s="97"/>
      <c r="PM15" s="97"/>
      <c r="PN15" s="97"/>
      <c r="PO15" s="97"/>
      <c r="PP15" s="97"/>
      <c r="PQ15" s="97"/>
      <c r="PR15" s="97"/>
      <c r="PS15" s="97"/>
      <c r="PT15" s="97"/>
      <c r="PU15" s="97"/>
      <c r="PV15" s="97"/>
      <c r="PW15" s="97"/>
      <c r="PX15" s="97"/>
      <c r="PY15" s="97"/>
      <c r="PZ15" s="97"/>
      <c r="QA15" s="97"/>
      <c r="QB15" s="97"/>
      <c r="QC15" s="97"/>
      <c r="QD15" s="97"/>
      <c r="QE15" s="97"/>
      <c r="QF15" s="97"/>
      <c r="QG15" s="97"/>
      <c r="QH15" s="97"/>
      <c r="QI15" s="97"/>
      <c r="QJ15" s="97"/>
      <c r="QK15" s="97"/>
      <c r="QL15" s="97"/>
      <c r="QM15" s="97"/>
      <c r="QN15" s="97"/>
      <c r="QO15" s="97"/>
      <c r="QP15" s="97"/>
      <c r="QQ15" s="97"/>
      <c r="QR15" s="97"/>
      <c r="QS15" s="97"/>
      <c r="QT15" s="97"/>
      <c r="QU15" s="97"/>
      <c r="QV15" s="97"/>
      <c r="QW15" s="97"/>
      <c r="QX15" s="97"/>
      <c r="QY15" s="97"/>
      <c r="QZ15" s="97"/>
      <c r="RA15" s="97"/>
      <c r="RB15" s="97"/>
      <c r="RC15" s="97"/>
      <c r="RD15" s="97"/>
      <c r="RE15" s="97"/>
      <c r="RF15" s="97"/>
      <c r="RG15" s="97"/>
      <c r="RH15" s="97"/>
      <c r="RI15" s="97"/>
      <c r="RJ15" s="97"/>
      <c r="RK15" s="97"/>
      <c r="RL15" s="97"/>
      <c r="RM15" s="97"/>
      <c r="RN15" s="97"/>
      <c r="RO15" s="97"/>
      <c r="RP15" s="97"/>
      <c r="RQ15" s="97"/>
      <c r="RR15" s="97"/>
      <c r="RS15" s="97"/>
      <c r="RT15" s="97"/>
      <c r="RU15" s="97"/>
      <c r="RV15" s="97"/>
      <c r="RW15" s="97"/>
      <c r="RX15" s="97"/>
      <c r="RY15" s="97"/>
      <c r="RZ15" s="97"/>
      <c r="SA15" s="97"/>
      <c r="SB15" s="97"/>
      <c r="SC15" s="97"/>
      <c r="SD15" s="97"/>
      <c r="SE15" s="97"/>
      <c r="SF15" s="97"/>
      <c r="SG15" s="97"/>
      <c r="SH15" s="97"/>
      <c r="SI15" s="97"/>
      <c r="SJ15" s="97"/>
      <c r="SK15" s="97"/>
      <c r="SL15" s="97"/>
      <c r="SM15" s="97"/>
      <c r="SN15" s="97"/>
      <c r="SO15" s="97"/>
      <c r="SP15" s="97"/>
      <c r="SQ15" s="97"/>
      <c r="SR15" s="97"/>
      <c r="SS15" s="97"/>
      <c r="ST15" s="97"/>
      <c r="SU15" s="97"/>
      <c r="SV15" s="97"/>
      <c r="SW15" s="97"/>
      <c r="SX15" s="97"/>
      <c r="SY15" s="97"/>
      <c r="SZ15" s="97"/>
      <c r="TA15" s="97"/>
      <c r="TB15" s="97"/>
    </row>
    <row r="16" spans="1:522" s="10" customFormat="1" ht="18" customHeight="1" x14ac:dyDescent="0.2">
      <c r="A16" s="12"/>
      <c r="B16" s="35"/>
      <c r="C16" s="1"/>
      <c r="D16" s="4" t="s">
        <v>174</v>
      </c>
      <c r="E16" s="1">
        <v>11480</v>
      </c>
      <c r="F16" s="1">
        <v>2017</v>
      </c>
      <c r="G16"/>
      <c r="H16"/>
      <c r="I16" s="1">
        <f t="shared" si="1"/>
        <v>12</v>
      </c>
      <c r="J16" s="12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  <c r="AK16" s="97"/>
      <c r="AL16" s="97"/>
      <c r="AM16" s="97"/>
      <c r="AN16" s="97"/>
      <c r="AO16" s="97"/>
      <c r="AP16" s="97"/>
      <c r="AQ16" s="97"/>
      <c r="AR16" s="97"/>
      <c r="AS16" s="97"/>
      <c r="AT16" s="97"/>
      <c r="AU16" s="97"/>
      <c r="AV16" s="97"/>
      <c r="AW16" s="97"/>
      <c r="AX16" s="97"/>
      <c r="AY16" s="97"/>
      <c r="AZ16" s="97"/>
      <c r="BA16" s="97"/>
      <c r="BB16" s="97"/>
      <c r="BC16" s="97"/>
      <c r="BD16" s="97"/>
      <c r="BE16" s="97"/>
      <c r="BF16" s="97"/>
      <c r="BG16" s="97"/>
      <c r="BH16" s="97"/>
      <c r="BI16" s="97"/>
      <c r="BJ16" s="97"/>
      <c r="BK16" s="97"/>
      <c r="BL16" s="97"/>
      <c r="BM16" s="97"/>
      <c r="BN16" s="97"/>
      <c r="BO16" s="97"/>
      <c r="BP16" s="97"/>
      <c r="BQ16" s="97"/>
      <c r="BR16" s="97"/>
      <c r="BS16" s="97"/>
      <c r="BT16" s="97"/>
      <c r="BU16" s="97"/>
      <c r="BV16" s="97"/>
      <c r="BW16" s="97"/>
      <c r="BX16" s="97"/>
      <c r="BY16" s="97"/>
      <c r="BZ16" s="97"/>
      <c r="CA16" s="97"/>
      <c r="CB16" s="97"/>
      <c r="CC16" s="97"/>
      <c r="CD16" s="97"/>
      <c r="CE16" s="97"/>
      <c r="CF16" s="97"/>
      <c r="CG16" s="97"/>
      <c r="CH16" s="97"/>
      <c r="CI16" s="97"/>
      <c r="CJ16" s="97"/>
      <c r="CK16" s="97"/>
      <c r="CL16" s="97"/>
      <c r="CM16" s="97"/>
      <c r="CN16" s="97"/>
      <c r="CO16" s="97"/>
      <c r="CP16" s="97"/>
      <c r="CQ16" s="97"/>
      <c r="CR16" s="97"/>
      <c r="CS16" s="97"/>
      <c r="CT16" s="97"/>
      <c r="CU16" s="97"/>
      <c r="CV16" s="97"/>
      <c r="CW16" s="97"/>
      <c r="CX16" s="97"/>
      <c r="CY16" s="97"/>
      <c r="CZ16" s="97"/>
      <c r="DA16" s="102"/>
      <c r="DB16" s="97"/>
      <c r="DC16" s="97"/>
      <c r="DD16" s="97"/>
      <c r="DE16" s="97"/>
      <c r="DF16" s="97"/>
      <c r="DG16" s="97"/>
      <c r="DH16" s="97"/>
      <c r="DI16" s="97"/>
      <c r="DJ16" s="97"/>
      <c r="DK16" s="97"/>
      <c r="DL16" s="97"/>
      <c r="DM16" s="97"/>
      <c r="DN16" s="97"/>
      <c r="DO16" s="97"/>
      <c r="DP16" s="97"/>
      <c r="DQ16" s="97"/>
      <c r="DR16" s="97"/>
      <c r="DS16" s="97"/>
      <c r="DT16" s="97"/>
      <c r="DU16" s="97"/>
      <c r="DV16" s="97"/>
      <c r="DW16" s="97"/>
      <c r="DX16" s="97"/>
      <c r="DY16" s="97"/>
      <c r="DZ16" s="97"/>
      <c r="EA16" s="97"/>
      <c r="EB16" s="97"/>
      <c r="EC16" s="97"/>
      <c r="ED16" s="97"/>
      <c r="EE16" s="97"/>
      <c r="EF16" s="97"/>
      <c r="EG16" s="97"/>
      <c r="EH16" s="97"/>
      <c r="EI16" s="97"/>
      <c r="EJ16" s="97"/>
      <c r="EK16" s="97"/>
      <c r="EL16" s="97"/>
      <c r="EM16" s="102"/>
      <c r="EN16" s="97"/>
      <c r="EO16" s="97"/>
      <c r="EP16" s="97"/>
      <c r="EQ16" s="97"/>
      <c r="ER16" s="97"/>
      <c r="ES16" s="97"/>
      <c r="ET16" s="97"/>
      <c r="EU16" s="97"/>
      <c r="EV16" s="97"/>
      <c r="EW16" s="97"/>
      <c r="EX16" s="97"/>
      <c r="EY16" s="97"/>
      <c r="EZ16" s="97"/>
      <c r="FA16" s="97"/>
      <c r="FB16" s="97"/>
      <c r="FC16" s="97"/>
      <c r="FD16" s="97"/>
      <c r="FE16" s="97"/>
      <c r="FF16" s="97"/>
      <c r="FG16" s="97"/>
      <c r="FH16" s="97"/>
      <c r="FI16" s="97"/>
      <c r="FJ16" s="97"/>
      <c r="FK16" s="97"/>
      <c r="FL16" s="97"/>
      <c r="FM16" s="97"/>
      <c r="FN16" s="97"/>
      <c r="FO16" s="97"/>
      <c r="FP16" s="97"/>
      <c r="FQ16" s="97"/>
      <c r="FR16" s="97"/>
      <c r="FS16" s="97"/>
      <c r="FT16" s="97"/>
      <c r="FU16" s="97"/>
      <c r="FV16" s="97"/>
      <c r="FW16" s="97"/>
      <c r="FX16" s="97"/>
      <c r="FY16" s="97"/>
      <c r="FZ16" s="97"/>
      <c r="GA16" s="147"/>
      <c r="GB16" s="97"/>
      <c r="GC16" s="97"/>
      <c r="GD16" s="97"/>
      <c r="GE16" s="97"/>
      <c r="GF16" s="97"/>
      <c r="GG16" s="97"/>
      <c r="GH16" s="97">
        <f>12</f>
        <v>12</v>
      </c>
      <c r="GI16" s="97"/>
      <c r="GJ16" s="97"/>
      <c r="GK16" s="97"/>
      <c r="GL16" s="97"/>
      <c r="GM16" s="97"/>
      <c r="GN16" s="97"/>
      <c r="GO16" s="97"/>
      <c r="GP16" s="97"/>
      <c r="GQ16" s="97"/>
      <c r="GR16" s="97"/>
      <c r="GS16" s="97"/>
      <c r="GT16" s="97"/>
      <c r="GU16" s="97"/>
      <c r="GV16" s="97"/>
      <c r="GW16" s="97"/>
      <c r="GX16" s="97"/>
      <c r="GY16" s="97"/>
      <c r="GZ16" s="97"/>
      <c r="HA16" s="97"/>
      <c r="HB16" s="97"/>
      <c r="HC16" s="97"/>
      <c r="HD16" s="97"/>
      <c r="HE16" s="97"/>
      <c r="HF16" s="97"/>
      <c r="HG16" s="97"/>
      <c r="HH16" s="97"/>
      <c r="HI16" s="97"/>
      <c r="HJ16" s="97"/>
      <c r="HK16" s="97"/>
      <c r="HL16" s="97"/>
      <c r="HM16" s="97"/>
      <c r="HN16" s="97"/>
      <c r="HO16" s="97"/>
      <c r="HP16" s="97"/>
      <c r="HQ16" s="97"/>
      <c r="HR16" s="97"/>
      <c r="HS16" s="97"/>
      <c r="HT16" s="97"/>
      <c r="HU16" s="97"/>
      <c r="HV16" s="97"/>
      <c r="HW16" s="97"/>
      <c r="HX16" s="97"/>
      <c r="HY16" s="97"/>
      <c r="HZ16" s="97"/>
      <c r="IA16" s="97"/>
      <c r="IB16" s="97"/>
      <c r="IC16" s="97"/>
      <c r="ID16" s="97"/>
      <c r="IE16" s="97"/>
      <c r="IF16" s="97"/>
      <c r="IG16" s="97"/>
      <c r="IH16" s="97"/>
      <c r="II16" s="97"/>
      <c r="IJ16" s="97"/>
      <c r="IK16" s="97"/>
      <c r="IL16" s="97"/>
      <c r="IM16" s="97"/>
      <c r="IN16" s="97"/>
      <c r="IO16" s="97"/>
      <c r="IP16" s="97"/>
      <c r="IQ16" s="97"/>
      <c r="IR16" s="97"/>
      <c r="IS16" s="97"/>
      <c r="IT16" s="97"/>
      <c r="IU16" s="97"/>
      <c r="IV16" s="97"/>
      <c r="IW16" s="97"/>
      <c r="IX16" s="97"/>
      <c r="IY16" s="97"/>
      <c r="IZ16" s="97"/>
      <c r="JA16" s="97"/>
      <c r="JB16" s="97"/>
      <c r="JC16" s="97"/>
      <c r="JD16" s="97"/>
      <c r="JE16" s="97"/>
      <c r="JF16" s="97"/>
      <c r="JG16" s="97"/>
      <c r="JH16" s="97"/>
      <c r="JI16" s="97"/>
      <c r="JJ16" s="97"/>
      <c r="JK16" s="97"/>
      <c r="JL16" s="97"/>
      <c r="JM16" s="97"/>
      <c r="JN16" s="97"/>
      <c r="JO16" s="97"/>
      <c r="JP16" s="97"/>
      <c r="JQ16" s="97"/>
      <c r="JR16" s="97"/>
      <c r="JS16" s="97"/>
      <c r="JT16" s="97"/>
      <c r="JU16" s="97"/>
      <c r="JV16" s="97"/>
      <c r="JW16" s="97"/>
      <c r="JX16" s="97"/>
      <c r="JY16" s="97"/>
      <c r="JZ16" s="97"/>
      <c r="KA16" s="97"/>
      <c r="KB16" s="97"/>
      <c r="KC16" s="97"/>
      <c r="KD16" s="97"/>
      <c r="KE16" s="97"/>
      <c r="KF16" s="97"/>
      <c r="KG16" s="97"/>
      <c r="KH16" s="97"/>
      <c r="KI16" s="97"/>
      <c r="KJ16" s="97"/>
      <c r="KK16" s="97"/>
      <c r="KL16" s="97"/>
      <c r="KM16" s="97"/>
      <c r="KN16" s="97"/>
      <c r="KO16" s="97"/>
      <c r="KP16" s="97"/>
      <c r="KQ16" s="97"/>
      <c r="KR16" s="97"/>
      <c r="KS16" s="97"/>
      <c r="KT16" s="97"/>
      <c r="KU16" s="97"/>
      <c r="KV16" s="97"/>
      <c r="KW16" s="97"/>
      <c r="KX16" s="97"/>
      <c r="KY16" s="97"/>
      <c r="KZ16" s="97"/>
      <c r="LA16" s="97"/>
      <c r="LB16" s="97"/>
      <c r="LC16" s="97"/>
      <c r="LD16" s="97"/>
      <c r="LE16" s="97"/>
      <c r="LF16" s="97"/>
      <c r="LG16" s="97"/>
      <c r="LH16" s="97"/>
      <c r="LI16" s="97"/>
      <c r="LJ16" s="97"/>
      <c r="LK16" s="97"/>
      <c r="LL16" s="97"/>
      <c r="LM16" s="97"/>
      <c r="LN16" s="97"/>
      <c r="LO16" s="97"/>
      <c r="LP16" s="97"/>
      <c r="LQ16" s="97"/>
      <c r="LR16" s="97"/>
      <c r="LS16" s="97"/>
      <c r="LT16" s="97"/>
      <c r="LU16" s="97"/>
      <c r="LV16" s="97"/>
      <c r="LW16" s="97"/>
      <c r="LX16" s="97"/>
      <c r="LY16" s="97"/>
      <c r="LZ16" s="97"/>
      <c r="MA16" s="97"/>
      <c r="MB16" s="97"/>
      <c r="MC16" s="97"/>
      <c r="MD16" s="97"/>
      <c r="ME16" s="97"/>
      <c r="MF16" s="97"/>
      <c r="MG16" s="97"/>
      <c r="MH16" s="97"/>
      <c r="MI16" s="97"/>
      <c r="MJ16" s="97"/>
      <c r="MK16" s="97"/>
      <c r="ML16" s="97"/>
      <c r="MM16" s="97"/>
      <c r="MN16" s="97"/>
      <c r="MO16" s="97"/>
      <c r="MP16" s="97"/>
      <c r="MQ16" s="97"/>
      <c r="MR16" s="97"/>
      <c r="MS16" s="97"/>
      <c r="MT16" s="97"/>
      <c r="MU16" s="97"/>
      <c r="MV16" s="97"/>
      <c r="MW16" s="97"/>
      <c r="MX16" s="97"/>
      <c r="MY16" s="97"/>
      <c r="MZ16" s="97"/>
      <c r="NA16" s="97"/>
      <c r="NB16" s="97"/>
      <c r="NC16" s="97"/>
      <c r="ND16" s="97"/>
      <c r="NE16" s="97"/>
      <c r="NF16" s="97"/>
      <c r="NG16" s="97"/>
      <c r="NH16" s="97"/>
      <c r="NI16" s="97"/>
      <c r="NJ16" s="97"/>
      <c r="NK16" s="97"/>
      <c r="NL16" s="97"/>
      <c r="NM16" s="97"/>
      <c r="NN16" s="97"/>
      <c r="NO16" s="97"/>
      <c r="NP16" s="97"/>
      <c r="NQ16" s="97"/>
      <c r="NR16" s="97"/>
      <c r="NS16" s="97"/>
      <c r="NT16" s="97"/>
      <c r="NU16" s="97"/>
      <c r="NV16" s="97"/>
      <c r="NW16" s="97"/>
      <c r="NX16" s="97"/>
      <c r="NY16" s="97"/>
      <c r="NZ16" s="97"/>
      <c r="OA16" s="97"/>
      <c r="OB16" s="97"/>
      <c r="OC16" s="97"/>
      <c r="OD16" s="97"/>
      <c r="OE16" s="97"/>
      <c r="OF16" s="97"/>
      <c r="OG16" s="97"/>
      <c r="OH16" s="97"/>
      <c r="OI16" s="97"/>
      <c r="OJ16" s="97"/>
      <c r="OK16" s="97"/>
      <c r="OL16" s="97"/>
      <c r="OM16" s="97"/>
      <c r="ON16" s="97"/>
      <c r="OO16" s="97"/>
      <c r="OP16" s="97"/>
      <c r="OQ16" s="97"/>
      <c r="OR16" s="97"/>
      <c r="OS16" s="97"/>
      <c r="OT16" s="97"/>
      <c r="OU16" s="97"/>
      <c r="OV16" s="97"/>
      <c r="OW16" s="97"/>
      <c r="OX16" s="97"/>
      <c r="OY16" s="97"/>
      <c r="OZ16" s="97"/>
      <c r="PA16" s="97"/>
      <c r="PB16" s="97"/>
      <c r="PC16" s="97"/>
      <c r="PD16" s="97"/>
      <c r="PE16" s="97"/>
      <c r="PF16" s="97"/>
      <c r="PG16" s="97"/>
      <c r="PH16" s="97"/>
      <c r="PI16" s="97"/>
      <c r="PJ16" s="97"/>
      <c r="PK16" s="97"/>
      <c r="PL16" s="97"/>
      <c r="PM16" s="97"/>
      <c r="PN16" s="97"/>
      <c r="PO16" s="97"/>
      <c r="PP16" s="97"/>
      <c r="PQ16" s="97"/>
      <c r="PR16" s="97"/>
      <c r="PS16" s="97"/>
      <c r="PT16" s="97"/>
      <c r="PU16" s="97"/>
      <c r="PV16" s="97"/>
      <c r="PW16" s="97"/>
      <c r="PX16" s="97"/>
      <c r="PY16" s="97"/>
      <c r="PZ16" s="97"/>
      <c r="QA16" s="97"/>
      <c r="QB16" s="97"/>
      <c r="QC16" s="97"/>
      <c r="QD16" s="97"/>
      <c r="QE16" s="97"/>
      <c r="QF16" s="97"/>
      <c r="QG16" s="97"/>
      <c r="QH16" s="97"/>
      <c r="QI16" s="97"/>
      <c r="QJ16" s="97"/>
      <c r="QK16" s="97"/>
      <c r="QL16" s="97"/>
      <c r="QM16" s="97"/>
      <c r="QN16" s="97"/>
      <c r="QO16" s="97"/>
      <c r="QP16" s="97"/>
      <c r="QQ16" s="97"/>
      <c r="QR16" s="97"/>
      <c r="QS16" s="97"/>
      <c r="QT16" s="97"/>
      <c r="QU16" s="97"/>
      <c r="QV16" s="97"/>
      <c r="QW16" s="97"/>
      <c r="QX16" s="97"/>
      <c r="QY16" s="97"/>
      <c r="QZ16" s="97"/>
      <c r="RA16" s="97"/>
      <c r="RB16" s="97"/>
      <c r="RC16" s="97"/>
      <c r="RD16" s="97"/>
      <c r="RE16" s="97"/>
      <c r="RF16" s="97"/>
      <c r="RG16" s="97"/>
      <c r="RH16" s="97"/>
      <c r="RI16" s="97"/>
      <c r="RJ16" s="97"/>
      <c r="RK16" s="97"/>
      <c r="RL16" s="97"/>
      <c r="RM16" s="97"/>
      <c r="RN16" s="97"/>
      <c r="RO16" s="97"/>
      <c r="RP16" s="97"/>
      <c r="RQ16" s="97"/>
      <c r="RR16" s="97"/>
      <c r="RS16" s="97"/>
      <c r="RT16" s="97"/>
      <c r="RU16" s="97"/>
      <c r="RV16" s="97"/>
      <c r="RW16" s="97"/>
      <c r="RX16" s="97"/>
      <c r="RY16" s="97"/>
      <c r="RZ16" s="97"/>
      <c r="SA16" s="97"/>
      <c r="SB16" s="97"/>
      <c r="SC16" s="97"/>
      <c r="SD16" s="97"/>
      <c r="SE16" s="97"/>
      <c r="SF16" s="97"/>
      <c r="SG16" s="97"/>
      <c r="SH16" s="97"/>
      <c r="SI16" s="97"/>
      <c r="SJ16" s="97"/>
      <c r="SK16" s="97"/>
      <c r="SL16" s="97"/>
      <c r="SM16" s="97"/>
      <c r="SN16" s="97"/>
      <c r="SO16" s="97"/>
      <c r="SP16" s="97"/>
      <c r="SQ16" s="97"/>
      <c r="SR16" s="97"/>
      <c r="SS16" s="97"/>
      <c r="ST16" s="97"/>
      <c r="SU16" s="97"/>
      <c r="SV16" s="97"/>
      <c r="SW16" s="97"/>
      <c r="SX16" s="97"/>
      <c r="SY16" s="97"/>
      <c r="SZ16" s="97"/>
      <c r="TA16" s="97"/>
      <c r="TB16" s="97"/>
    </row>
    <row r="17" spans="1:522" s="10" customFormat="1" ht="18" customHeight="1" x14ac:dyDescent="0.2">
      <c r="A17" s="12"/>
      <c r="B17" s="35"/>
      <c r="C17" s="1"/>
      <c r="D17" s="4" t="s">
        <v>306</v>
      </c>
      <c r="E17" s="1">
        <v>12825</v>
      </c>
      <c r="F17" s="1">
        <v>2020</v>
      </c>
      <c r="G17"/>
      <c r="H17"/>
      <c r="I17" s="1">
        <f t="shared" si="1"/>
        <v>59</v>
      </c>
      <c r="J17" s="12"/>
      <c r="K17" s="97"/>
      <c r="L17" s="97"/>
      <c r="M17" s="97"/>
      <c r="N17" s="97">
        <f>4+9</f>
        <v>13</v>
      </c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  <c r="AA17" s="97"/>
      <c r="AB17" s="97"/>
      <c r="AC17" s="97"/>
      <c r="AD17" s="97"/>
      <c r="AE17" s="97"/>
      <c r="AF17" s="97"/>
      <c r="AG17" s="97"/>
      <c r="AH17" s="97"/>
      <c r="AI17" s="97"/>
      <c r="AJ17" s="97"/>
      <c r="AK17" s="97">
        <v>9</v>
      </c>
      <c r="AL17" s="97"/>
      <c r="AM17" s="97"/>
      <c r="AN17" s="97"/>
      <c r="AO17" s="97"/>
      <c r="AP17" s="97"/>
      <c r="AQ17" s="97"/>
      <c r="AR17" s="97"/>
      <c r="AS17" s="97"/>
      <c r="AT17" s="97"/>
      <c r="AU17" s="97"/>
      <c r="AV17" s="97"/>
      <c r="AW17" s="97"/>
      <c r="AX17" s="97"/>
      <c r="AY17" s="97"/>
      <c r="AZ17" s="97"/>
      <c r="BA17" s="97"/>
      <c r="BB17" s="97"/>
      <c r="BC17" s="97"/>
      <c r="BD17" s="97"/>
      <c r="BE17" s="97"/>
      <c r="BF17" s="97"/>
      <c r="BG17" s="97"/>
      <c r="BH17" s="97"/>
      <c r="BI17" s="97"/>
      <c r="BJ17" s="97"/>
      <c r="BK17" s="97"/>
      <c r="BL17" s="97"/>
      <c r="BM17" s="97"/>
      <c r="BN17" s="97"/>
      <c r="BO17" s="97"/>
      <c r="BP17" s="97"/>
      <c r="BQ17" s="97"/>
      <c r="BR17" s="97"/>
      <c r="BS17" s="97"/>
      <c r="BT17" s="97"/>
      <c r="BU17" s="97"/>
      <c r="BV17" s="97"/>
      <c r="BW17" s="97"/>
      <c r="BX17" s="97"/>
      <c r="BY17" s="97"/>
      <c r="BZ17" s="97"/>
      <c r="CA17" s="97"/>
      <c r="CB17" s="97"/>
      <c r="CC17" s="97">
        <f>4+7</f>
        <v>11</v>
      </c>
      <c r="CD17" s="97"/>
      <c r="CE17" s="97"/>
      <c r="CF17" s="97"/>
      <c r="CG17" s="97"/>
      <c r="CH17" s="97"/>
      <c r="CI17" s="97"/>
      <c r="CJ17" s="97"/>
      <c r="CK17" s="97"/>
      <c r="CL17" s="97"/>
      <c r="CM17" s="97"/>
      <c r="CN17" s="97"/>
      <c r="CO17" s="97"/>
      <c r="CP17" s="97"/>
      <c r="CQ17" s="97"/>
      <c r="CR17" s="97"/>
      <c r="CS17" s="97"/>
      <c r="CT17" s="97"/>
      <c r="CU17" s="97"/>
      <c r="CV17" s="97"/>
      <c r="CW17" s="97"/>
      <c r="CX17" s="97"/>
      <c r="CY17" s="97"/>
      <c r="CZ17" s="97"/>
      <c r="DA17" s="102"/>
      <c r="DB17" s="97"/>
      <c r="DC17" s="97"/>
      <c r="DD17" s="97"/>
      <c r="DE17" s="97"/>
      <c r="DF17" s="97"/>
      <c r="DG17" s="97"/>
      <c r="DH17" s="97"/>
      <c r="DI17" s="97"/>
      <c r="DJ17" s="97"/>
      <c r="DK17" s="97"/>
      <c r="DL17" s="97"/>
      <c r="DM17" s="97"/>
      <c r="DN17" s="97"/>
      <c r="DO17" s="97"/>
      <c r="DP17" s="97"/>
      <c r="DQ17" s="97"/>
      <c r="DR17" s="97"/>
      <c r="DS17" s="97"/>
      <c r="DT17" s="97"/>
      <c r="DU17" s="97"/>
      <c r="DV17" s="97"/>
      <c r="DW17" s="97"/>
      <c r="DX17" s="97"/>
      <c r="DY17" s="97"/>
      <c r="DZ17" s="97"/>
      <c r="EA17" s="97"/>
      <c r="EB17" s="97"/>
      <c r="EC17" s="97"/>
      <c r="ED17" s="97"/>
      <c r="EE17" s="97"/>
      <c r="EF17" s="97"/>
      <c r="EG17" s="97"/>
      <c r="EH17" s="97"/>
      <c r="EI17" s="97"/>
      <c r="EJ17" s="97"/>
      <c r="EK17" s="97"/>
      <c r="EL17" s="97"/>
      <c r="EM17" s="102"/>
      <c r="EN17" s="97"/>
      <c r="EO17" s="97"/>
      <c r="EP17" s="97"/>
      <c r="EQ17" s="97"/>
      <c r="ER17" s="97"/>
      <c r="ES17" s="97"/>
      <c r="ET17" s="97"/>
      <c r="EU17" s="97"/>
      <c r="EV17" s="97"/>
      <c r="EW17" s="97"/>
      <c r="EX17" s="97"/>
      <c r="EY17" s="97"/>
      <c r="EZ17" s="97"/>
      <c r="FA17" s="97"/>
      <c r="FB17" s="97"/>
      <c r="FC17" s="97"/>
      <c r="FD17" s="97"/>
      <c r="FE17" s="97"/>
      <c r="FF17" s="97"/>
      <c r="FG17" s="97"/>
      <c r="FH17" s="97"/>
      <c r="FI17" s="97"/>
      <c r="FJ17" s="97"/>
      <c r="FK17" s="97"/>
      <c r="FL17" s="97"/>
      <c r="FM17" s="97"/>
      <c r="FN17" s="97"/>
      <c r="FO17" s="97"/>
      <c r="FP17" s="97"/>
      <c r="FQ17" s="97"/>
      <c r="FR17" s="97"/>
      <c r="FS17" s="97"/>
      <c r="FT17" s="97"/>
      <c r="FU17" s="97"/>
      <c r="FV17" s="97"/>
      <c r="FW17" s="97"/>
      <c r="FX17" s="97"/>
      <c r="FY17" s="97"/>
      <c r="FZ17" s="97">
        <f>4+9</f>
        <v>13</v>
      </c>
      <c r="GA17" s="147"/>
      <c r="GB17" s="147"/>
      <c r="GC17" s="97"/>
      <c r="GD17" s="97"/>
      <c r="GE17" s="97"/>
      <c r="GF17" s="97"/>
      <c r="GG17" s="97"/>
      <c r="GH17" s="97"/>
      <c r="GI17" s="97"/>
      <c r="GJ17" s="97"/>
      <c r="GK17" s="97"/>
      <c r="GL17" s="97"/>
      <c r="GM17" s="97"/>
      <c r="GN17" s="97">
        <f>4+9</f>
        <v>13</v>
      </c>
      <c r="GO17" s="97"/>
      <c r="GP17" s="97"/>
      <c r="GQ17" s="97"/>
      <c r="GR17" s="97"/>
      <c r="GS17" s="97"/>
      <c r="GT17" s="97"/>
      <c r="GU17" s="97"/>
      <c r="GV17" s="97"/>
      <c r="GW17" s="97"/>
      <c r="GX17" s="97"/>
      <c r="GY17" s="97"/>
      <c r="GZ17" s="97"/>
      <c r="HA17" s="97"/>
      <c r="HB17" s="97"/>
      <c r="HC17" s="97"/>
      <c r="HD17" s="97"/>
      <c r="HE17" s="97"/>
      <c r="HF17" s="97"/>
      <c r="HG17" s="97"/>
      <c r="HH17" s="97"/>
      <c r="HI17" s="97"/>
      <c r="HJ17" s="97"/>
      <c r="HK17" s="97"/>
      <c r="HL17" s="97"/>
      <c r="HM17" s="97"/>
      <c r="HN17" s="97"/>
      <c r="HO17" s="97"/>
      <c r="HP17" s="97"/>
      <c r="HQ17" s="97"/>
      <c r="HR17" s="97"/>
      <c r="HS17" s="97"/>
      <c r="HT17" s="97"/>
      <c r="HU17" s="97"/>
      <c r="HV17" s="97"/>
      <c r="HW17" s="97"/>
      <c r="HX17" s="97"/>
      <c r="HY17" s="97"/>
      <c r="HZ17" s="97"/>
      <c r="IA17" s="97"/>
      <c r="IB17" s="97"/>
      <c r="IC17" s="97"/>
      <c r="ID17" s="97"/>
      <c r="IE17" s="97"/>
      <c r="IF17" s="97"/>
      <c r="IG17" s="97"/>
      <c r="IH17" s="97"/>
      <c r="II17" s="97"/>
      <c r="IJ17" s="97"/>
      <c r="IK17" s="97"/>
      <c r="IL17" s="97"/>
      <c r="IM17" s="97"/>
      <c r="IN17" s="97"/>
      <c r="IO17" s="97"/>
      <c r="IP17" s="97"/>
      <c r="IQ17" s="97"/>
      <c r="IR17" s="97"/>
      <c r="IS17" s="97"/>
      <c r="IT17" s="97"/>
      <c r="IU17" s="97"/>
      <c r="IV17" s="97"/>
      <c r="IW17" s="97"/>
      <c r="IX17" s="97"/>
      <c r="IY17" s="97"/>
      <c r="IZ17" s="97"/>
      <c r="JA17" s="97"/>
      <c r="JB17" s="97"/>
      <c r="JC17" s="97"/>
      <c r="JD17" s="97"/>
      <c r="JE17" s="97"/>
      <c r="JF17" s="97"/>
      <c r="JG17" s="97"/>
      <c r="JH17" s="97"/>
      <c r="JI17" s="97"/>
      <c r="JJ17" s="97"/>
      <c r="JK17" s="97"/>
      <c r="JL17" s="97"/>
      <c r="JM17" s="97"/>
      <c r="JN17" s="97"/>
      <c r="JO17" s="97"/>
      <c r="JP17" s="97"/>
      <c r="JQ17" s="97"/>
      <c r="JR17" s="97"/>
      <c r="JS17" s="97"/>
      <c r="JT17" s="97"/>
      <c r="JU17" s="97"/>
      <c r="JV17" s="97"/>
      <c r="JW17" s="97"/>
      <c r="JX17" s="97"/>
      <c r="JY17" s="97"/>
      <c r="JZ17" s="97"/>
      <c r="KA17" s="97"/>
      <c r="KB17" s="97"/>
      <c r="KC17" s="97"/>
      <c r="KD17" s="97"/>
      <c r="KE17" s="97"/>
      <c r="KF17" s="97"/>
      <c r="KG17" s="97"/>
      <c r="KH17" s="97"/>
      <c r="KI17" s="97"/>
      <c r="KJ17" s="97"/>
      <c r="KK17" s="97"/>
      <c r="KL17" s="97"/>
      <c r="KM17" s="97"/>
      <c r="KN17" s="97"/>
      <c r="KO17" s="97"/>
      <c r="KP17" s="97"/>
      <c r="KQ17" s="97"/>
      <c r="KR17" s="97"/>
      <c r="KS17" s="97"/>
      <c r="KT17" s="97"/>
      <c r="KU17" s="97"/>
      <c r="KV17" s="97"/>
      <c r="KW17" s="97"/>
      <c r="KX17" s="97"/>
      <c r="KY17" s="97"/>
      <c r="KZ17" s="97"/>
      <c r="LA17" s="97"/>
      <c r="LB17" s="97"/>
      <c r="LC17" s="97"/>
      <c r="LD17" s="97"/>
      <c r="LE17" s="97"/>
      <c r="LF17" s="97"/>
      <c r="LG17" s="97"/>
      <c r="LH17" s="97"/>
      <c r="LI17" s="97"/>
      <c r="LJ17" s="97"/>
      <c r="LK17" s="97"/>
      <c r="LL17" s="97"/>
      <c r="LM17" s="97"/>
      <c r="LN17" s="97"/>
      <c r="LO17" s="97"/>
      <c r="LP17" s="97"/>
      <c r="LQ17" s="97"/>
      <c r="LR17" s="97"/>
      <c r="LS17" s="97"/>
      <c r="LT17" s="97"/>
      <c r="LU17" s="97"/>
      <c r="LV17" s="97"/>
      <c r="LW17" s="97"/>
      <c r="LX17" s="97"/>
      <c r="LY17" s="97"/>
      <c r="LZ17" s="97"/>
      <c r="MA17" s="97"/>
      <c r="MB17" s="97"/>
      <c r="MC17" s="97"/>
      <c r="MD17" s="97"/>
      <c r="ME17" s="97"/>
      <c r="MF17" s="97"/>
      <c r="MG17" s="97"/>
      <c r="MH17" s="97"/>
      <c r="MI17" s="97"/>
      <c r="MJ17" s="97"/>
      <c r="MK17" s="97"/>
      <c r="ML17" s="97"/>
      <c r="MM17" s="97"/>
      <c r="MN17" s="97"/>
      <c r="MO17" s="97"/>
      <c r="MP17" s="97"/>
      <c r="MQ17" s="97"/>
      <c r="MR17" s="97"/>
      <c r="MS17" s="97"/>
      <c r="MT17" s="97"/>
      <c r="MU17" s="97"/>
      <c r="MV17" s="97"/>
      <c r="MW17" s="97"/>
      <c r="MX17" s="97"/>
      <c r="MY17" s="97"/>
      <c r="MZ17" s="97"/>
      <c r="NA17" s="97"/>
      <c r="NB17" s="97"/>
      <c r="NC17" s="97"/>
      <c r="ND17" s="97"/>
      <c r="NE17" s="97"/>
      <c r="NF17" s="97"/>
      <c r="NG17" s="97"/>
      <c r="NH17" s="97"/>
      <c r="NI17" s="97"/>
      <c r="NJ17" s="97"/>
      <c r="NK17" s="97"/>
      <c r="NL17" s="97"/>
      <c r="NM17" s="97"/>
      <c r="NN17" s="97"/>
      <c r="NO17" s="97"/>
      <c r="NP17" s="97"/>
      <c r="NQ17" s="97"/>
      <c r="NR17" s="97"/>
      <c r="NS17" s="97"/>
      <c r="NT17" s="97"/>
      <c r="NU17" s="97"/>
      <c r="NV17" s="97"/>
      <c r="NW17" s="97"/>
      <c r="NX17" s="97"/>
      <c r="NY17" s="97"/>
      <c r="NZ17" s="97"/>
      <c r="OA17" s="97"/>
      <c r="OB17" s="97"/>
      <c r="OC17" s="97"/>
      <c r="OD17" s="97"/>
      <c r="OE17" s="97"/>
      <c r="OF17" s="97"/>
      <c r="OG17" s="97"/>
      <c r="OH17" s="97"/>
      <c r="OI17" s="97"/>
      <c r="OJ17" s="97"/>
      <c r="OK17" s="97"/>
      <c r="OL17" s="97"/>
      <c r="OM17" s="97"/>
      <c r="ON17" s="97"/>
      <c r="OO17" s="97"/>
      <c r="OP17" s="97"/>
      <c r="OQ17" s="97"/>
      <c r="OR17" s="97"/>
      <c r="OS17" s="97"/>
      <c r="OT17" s="97"/>
      <c r="OU17" s="97"/>
      <c r="OV17" s="97"/>
      <c r="OW17" s="97"/>
      <c r="OX17" s="97"/>
      <c r="OY17" s="97"/>
      <c r="OZ17" s="97"/>
      <c r="PA17" s="97"/>
      <c r="PB17" s="97"/>
      <c r="PC17" s="97"/>
      <c r="PD17" s="97"/>
      <c r="PE17" s="97"/>
      <c r="PF17" s="97"/>
      <c r="PG17" s="97"/>
      <c r="PH17" s="97"/>
      <c r="PI17" s="97"/>
      <c r="PJ17" s="97"/>
      <c r="PK17" s="97"/>
      <c r="PL17" s="97"/>
      <c r="PM17" s="97"/>
      <c r="PN17" s="97"/>
      <c r="PO17" s="97"/>
      <c r="PP17" s="97"/>
      <c r="PQ17" s="97"/>
      <c r="PR17" s="97"/>
      <c r="PS17" s="97"/>
      <c r="PT17" s="97"/>
      <c r="PU17" s="97"/>
      <c r="PV17" s="97"/>
      <c r="PW17" s="97"/>
      <c r="PX17" s="97"/>
      <c r="PY17" s="97"/>
      <c r="PZ17" s="97"/>
      <c r="QA17" s="97"/>
      <c r="QB17" s="97"/>
      <c r="QC17" s="97"/>
      <c r="QD17" s="97"/>
      <c r="QE17" s="97"/>
      <c r="QF17" s="97"/>
      <c r="QG17" s="97"/>
      <c r="QH17" s="97"/>
      <c r="QI17" s="97"/>
      <c r="QJ17" s="97"/>
      <c r="QK17" s="97"/>
      <c r="QL17" s="97"/>
      <c r="QM17" s="97"/>
      <c r="QN17" s="97"/>
      <c r="QO17" s="97"/>
      <c r="QP17" s="97"/>
      <c r="QQ17" s="97"/>
      <c r="QR17" s="97"/>
      <c r="QS17" s="97"/>
      <c r="QT17" s="97"/>
      <c r="QU17" s="97"/>
      <c r="QV17" s="97"/>
      <c r="QW17" s="97"/>
      <c r="QX17" s="97"/>
      <c r="QY17" s="97"/>
      <c r="QZ17" s="97"/>
      <c r="RA17" s="97"/>
      <c r="RB17" s="97"/>
      <c r="RC17" s="97"/>
      <c r="RD17" s="97"/>
      <c r="RE17" s="97"/>
      <c r="RF17" s="97"/>
      <c r="RG17" s="97"/>
      <c r="RH17" s="97"/>
      <c r="RI17" s="97"/>
      <c r="RJ17" s="97"/>
      <c r="RK17" s="97"/>
      <c r="RL17" s="97"/>
      <c r="RM17" s="97"/>
      <c r="RN17" s="97"/>
      <c r="RO17" s="97"/>
      <c r="RP17" s="97"/>
      <c r="RQ17" s="97"/>
      <c r="RR17" s="97"/>
      <c r="RS17" s="97"/>
      <c r="RT17" s="97"/>
      <c r="RU17" s="97"/>
      <c r="RV17" s="97"/>
      <c r="RW17" s="97"/>
      <c r="RX17" s="97"/>
      <c r="RY17" s="97"/>
      <c r="RZ17" s="97"/>
      <c r="SA17" s="97"/>
      <c r="SB17" s="97"/>
      <c r="SC17" s="97"/>
      <c r="SD17" s="97"/>
      <c r="SE17" s="97"/>
      <c r="SF17" s="97"/>
      <c r="SG17" s="97"/>
      <c r="SH17" s="97"/>
      <c r="SI17" s="97"/>
      <c r="SJ17" s="97"/>
      <c r="SK17" s="97"/>
      <c r="SL17" s="97"/>
      <c r="SM17" s="97"/>
      <c r="SN17" s="97"/>
      <c r="SO17" s="97"/>
      <c r="SP17" s="97"/>
      <c r="SQ17" s="97"/>
      <c r="SR17" s="97"/>
      <c r="SS17" s="97"/>
      <c r="ST17" s="97"/>
      <c r="SU17" s="97"/>
      <c r="SV17" s="97"/>
      <c r="SW17" s="97"/>
      <c r="SX17" s="97"/>
      <c r="SY17" s="97"/>
      <c r="SZ17" s="97"/>
      <c r="TA17" s="97"/>
      <c r="TB17" s="97"/>
    </row>
    <row r="18" spans="1:522" s="10" customFormat="1" ht="18" customHeight="1" x14ac:dyDescent="0.2">
      <c r="A18" s="12"/>
      <c r="B18" s="35"/>
      <c r="C18" s="1"/>
      <c r="D18" s="4" t="s">
        <v>337</v>
      </c>
      <c r="E18" s="1">
        <v>12604</v>
      </c>
      <c r="F18" s="1">
        <v>2020</v>
      </c>
      <c r="G18"/>
      <c r="H18"/>
      <c r="I18" s="1">
        <f t="shared" si="1"/>
        <v>0</v>
      </c>
      <c r="J18" s="12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7"/>
      <c r="AJ18" s="97"/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7"/>
      <c r="BB18" s="97"/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7"/>
      <c r="CH18" s="97"/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102"/>
      <c r="DB18" s="97"/>
      <c r="DC18" s="97"/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7"/>
      <c r="DU18" s="97"/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102"/>
      <c r="EK18" s="97"/>
      <c r="EL18" s="97"/>
      <c r="EM18" s="102"/>
      <c r="EN18" s="97"/>
      <c r="EO18" s="97"/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7"/>
      <c r="FF18" s="97"/>
      <c r="FG18" s="97"/>
      <c r="FH18" s="97"/>
      <c r="FI18" s="97"/>
      <c r="FJ18" s="97"/>
      <c r="FK18" s="97"/>
      <c r="FL18" s="97"/>
      <c r="FM18" s="97"/>
      <c r="FN18" s="97"/>
      <c r="FO18" s="97"/>
      <c r="FP18" s="97"/>
      <c r="FQ18" s="97"/>
      <c r="FR18" s="97"/>
      <c r="FS18" s="97"/>
      <c r="FT18" s="97"/>
      <c r="FU18" s="97"/>
      <c r="FV18" s="97"/>
      <c r="FW18" s="97"/>
      <c r="FX18" s="97"/>
      <c r="FY18" s="97"/>
      <c r="FZ18" s="97"/>
      <c r="GA18" s="147"/>
      <c r="GB18" s="147"/>
      <c r="GC18" s="97"/>
      <c r="GD18" s="97"/>
      <c r="GE18" s="97"/>
      <c r="GF18" s="97"/>
      <c r="GG18" s="97"/>
      <c r="GH18" s="97"/>
      <c r="GI18" s="97"/>
      <c r="GJ18" s="97"/>
      <c r="GK18" s="97"/>
      <c r="GL18" s="97"/>
      <c r="GM18" s="97"/>
      <c r="GN18" s="97"/>
      <c r="GO18" s="97"/>
      <c r="GP18" s="97"/>
      <c r="GQ18" s="97"/>
      <c r="GR18" s="97"/>
      <c r="GS18" s="97"/>
      <c r="GT18" s="97"/>
      <c r="GU18" s="97"/>
      <c r="GV18" s="97"/>
      <c r="GW18" s="97"/>
      <c r="GX18" s="97"/>
      <c r="GY18" s="97"/>
      <c r="GZ18" s="97"/>
      <c r="HA18" s="97"/>
      <c r="HB18" s="97"/>
      <c r="HC18" s="97"/>
      <c r="HD18" s="97"/>
      <c r="HE18" s="97"/>
      <c r="HF18" s="97"/>
      <c r="HG18" s="97"/>
      <c r="HH18" s="97"/>
      <c r="HI18" s="97"/>
      <c r="HJ18" s="97"/>
      <c r="HK18" s="97"/>
      <c r="HL18" s="97"/>
      <c r="HM18" s="97"/>
      <c r="HN18" s="97"/>
      <c r="HO18" s="97"/>
      <c r="HP18" s="97"/>
      <c r="HQ18" s="97"/>
      <c r="HR18" s="97"/>
      <c r="HS18" s="97"/>
      <c r="HT18" s="97"/>
      <c r="HU18" s="97"/>
      <c r="HV18" s="97"/>
      <c r="HW18" s="97"/>
      <c r="HX18" s="97"/>
      <c r="HY18" s="97"/>
      <c r="HZ18" s="97"/>
      <c r="IA18" s="97"/>
      <c r="IB18" s="97"/>
      <c r="IC18" s="97"/>
      <c r="ID18" s="97"/>
      <c r="IE18" s="97"/>
      <c r="IF18" s="97"/>
      <c r="IG18" s="97"/>
      <c r="IH18" s="97"/>
      <c r="II18" s="97"/>
      <c r="IJ18" s="97"/>
      <c r="IK18" s="97"/>
      <c r="IL18" s="97"/>
      <c r="IM18" s="97"/>
      <c r="IN18" s="97"/>
      <c r="IO18" s="97"/>
      <c r="IP18" s="97"/>
      <c r="IQ18" s="97"/>
      <c r="IR18" s="97"/>
      <c r="IS18" s="97"/>
      <c r="IT18" s="97"/>
      <c r="IU18" s="97"/>
      <c r="IV18" s="97"/>
      <c r="IW18" s="97"/>
      <c r="IX18" s="97"/>
      <c r="IY18" s="97"/>
      <c r="IZ18" s="97"/>
      <c r="JA18" s="97"/>
      <c r="JB18" s="97"/>
      <c r="JC18" s="97"/>
      <c r="JD18" s="97"/>
      <c r="JE18" s="97"/>
      <c r="JF18" s="97"/>
      <c r="JG18" s="97"/>
      <c r="JH18" s="97"/>
      <c r="JI18" s="97"/>
      <c r="JJ18" s="97"/>
      <c r="JK18" s="97"/>
      <c r="JL18" s="97"/>
      <c r="JM18" s="97"/>
      <c r="JN18" s="97"/>
      <c r="JO18" s="97"/>
      <c r="JP18" s="97"/>
      <c r="JQ18" s="97"/>
      <c r="JR18" s="97"/>
      <c r="JS18" s="97"/>
      <c r="JT18" s="97"/>
      <c r="JU18" s="97"/>
      <c r="JV18" s="97"/>
      <c r="JW18" s="97"/>
      <c r="JX18" s="97"/>
      <c r="JY18" s="97"/>
      <c r="JZ18" s="97"/>
      <c r="KA18" s="97"/>
      <c r="KB18" s="97"/>
      <c r="KC18" s="97"/>
      <c r="KD18" s="97"/>
      <c r="KE18" s="97"/>
      <c r="KF18" s="97"/>
      <c r="KG18" s="97"/>
      <c r="KH18" s="97"/>
      <c r="KI18" s="97"/>
      <c r="KJ18" s="97"/>
      <c r="KK18" s="97"/>
      <c r="KL18" s="97"/>
      <c r="KM18" s="97"/>
      <c r="KN18" s="97"/>
      <c r="KO18" s="97"/>
      <c r="KP18" s="97"/>
      <c r="KQ18" s="97"/>
      <c r="KR18" s="97"/>
      <c r="KS18" s="97"/>
      <c r="KT18" s="97"/>
      <c r="KU18" s="97"/>
      <c r="KV18" s="97"/>
      <c r="KW18" s="97"/>
      <c r="KX18" s="97"/>
      <c r="KY18" s="97"/>
      <c r="KZ18" s="97"/>
      <c r="LA18" s="97"/>
      <c r="LB18" s="97"/>
      <c r="LC18" s="97"/>
      <c r="LD18" s="97"/>
      <c r="LE18" s="97"/>
      <c r="LF18" s="97"/>
      <c r="LG18" s="97"/>
      <c r="LH18" s="97"/>
      <c r="LI18" s="97"/>
      <c r="LJ18" s="97"/>
      <c r="LK18" s="97"/>
      <c r="LL18" s="97"/>
      <c r="LM18" s="97"/>
      <c r="LN18" s="97"/>
      <c r="LO18" s="97"/>
      <c r="LP18" s="97"/>
      <c r="LQ18" s="97"/>
      <c r="LR18" s="97"/>
      <c r="LS18" s="97"/>
      <c r="LT18" s="97"/>
      <c r="LU18" s="97"/>
      <c r="LV18" s="97"/>
      <c r="LW18" s="97"/>
      <c r="LX18" s="97"/>
      <c r="LY18" s="97"/>
      <c r="LZ18" s="97"/>
      <c r="MA18" s="97"/>
      <c r="MB18" s="97"/>
      <c r="MC18" s="97"/>
      <c r="MD18" s="97"/>
      <c r="ME18" s="97"/>
      <c r="MF18" s="97"/>
      <c r="MG18" s="97"/>
      <c r="MH18" s="97"/>
      <c r="MI18" s="97"/>
      <c r="MJ18" s="97"/>
      <c r="MK18" s="97"/>
      <c r="ML18" s="97"/>
      <c r="MM18" s="97"/>
      <c r="MN18" s="97"/>
      <c r="MO18" s="97"/>
      <c r="MP18" s="97"/>
      <c r="MQ18" s="97"/>
      <c r="MR18" s="97"/>
      <c r="MS18" s="97"/>
      <c r="MT18" s="97"/>
      <c r="MU18" s="97"/>
      <c r="MV18" s="97"/>
      <c r="MW18" s="97"/>
      <c r="MX18" s="97"/>
      <c r="MY18" s="97"/>
      <c r="MZ18" s="97"/>
      <c r="NA18" s="97"/>
      <c r="NB18" s="97"/>
      <c r="NC18" s="97"/>
      <c r="ND18" s="97"/>
      <c r="NE18" s="97"/>
      <c r="NF18" s="97"/>
      <c r="NG18" s="97"/>
      <c r="NH18" s="97"/>
      <c r="NI18" s="97"/>
      <c r="NJ18" s="97"/>
      <c r="NK18" s="97"/>
      <c r="NL18" s="97"/>
      <c r="NM18" s="97"/>
      <c r="NN18" s="97"/>
      <c r="NO18" s="97"/>
      <c r="NP18" s="97"/>
      <c r="NQ18" s="97"/>
      <c r="NR18" s="97"/>
      <c r="NS18" s="97"/>
      <c r="NT18" s="97"/>
      <c r="NU18" s="97"/>
      <c r="NV18" s="97"/>
      <c r="NW18" s="97"/>
      <c r="NX18" s="97"/>
      <c r="NY18" s="97"/>
      <c r="NZ18" s="97"/>
      <c r="OA18" s="97"/>
      <c r="OB18" s="97"/>
      <c r="OC18" s="97"/>
      <c r="OD18" s="97"/>
      <c r="OE18" s="97"/>
      <c r="OF18" s="97"/>
      <c r="OG18" s="97"/>
      <c r="OH18" s="97"/>
      <c r="OI18" s="97"/>
      <c r="OJ18" s="97"/>
      <c r="OK18" s="97"/>
      <c r="OL18" s="97"/>
      <c r="OM18" s="97"/>
      <c r="ON18" s="97"/>
      <c r="OO18" s="97"/>
      <c r="OP18" s="97"/>
      <c r="OQ18" s="97"/>
      <c r="OR18" s="97"/>
      <c r="OS18" s="97"/>
      <c r="OT18" s="97"/>
      <c r="OU18" s="97"/>
      <c r="OV18" s="97"/>
      <c r="OW18" s="97"/>
      <c r="OX18" s="97"/>
      <c r="OY18" s="97"/>
      <c r="OZ18" s="97"/>
      <c r="PA18" s="97"/>
      <c r="PB18" s="97"/>
      <c r="PC18" s="97"/>
      <c r="PD18" s="97"/>
      <c r="PE18" s="97"/>
      <c r="PF18" s="97"/>
      <c r="PG18" s="97"/>
      <c r="PH18" s="97"/>
      <c r="PI18" s="97"/>
      <c r="PJ18" s="97"/>
      <c r="PK18" s="97"/>
      <c r="PL18" s="97"/>
      <c r="PM18" s="97"/>
      <c r="PN18" s="97"/>
      <c r="PO18" s="97"/>
      <c r="PP18" s="97"/>
      <c r="PQ18" s="97"/>
      <c r="PR18" s="97"/>
      <c r="PS18" s="97"/>
      <c r="PT18" s="97"/>
      <c r="PU18" s="97"/>
      <c r="PV18" s="97"/>
      <c r="PW18" s="97"/>
      <c r="PX18" s="97"/>
      <c r="PY18" s="97"/>
      <c r="PZ18" s="97"/>
      <c r="QA18" s="97"/>
      <c r="QB18" s="97"/>
      <c r="QC18" s="97"/>
      <c r="QD18" s="97"/>
      <c r="QE18" s="97"/>
      <c r="QF18" s="97"/>
      <c r="QG18" s="97"/>
      <c r="QH18" s="97"/>
      <c r="QI18" s="97"/>
      <c r="QJ18" s="97"/>
      <c r="QK18" s="97"/>
      <c r="QL18" s="97"/>
      <c r="QM18" s="97"/>
      <c r="QN18" s="97"/>
      <c r="QO18" s="97"/>
      <c r="QP18" s="97"/>
      <c r="QQ18" s="97"/>
      <c r="QR18" s="97"/>
      <c r="QS18" s="97"/>
      <c r="QT18" s="97"/>
      <c r="QU18" s="97"/>
      <c r="QV18" s="97"/>
      <c r="QW18" s="97"/>
      <c r="QX18" s="97"/>
      <c r="QY18" s="97"/>
      <c r="QZ18" s="97"/>
      <c r="RA18" s="97"/>
      <c r="RB18" s="97"/>
      <c r="RC18" s="97"/>
      <c r="RD18" s="97"/>
      <c r="RE18" s="97"/>
      <c r="RF18" s="97"/>
      <c r="RG18" s="97"/>
      <c r="RH18" s="97"/>
      <c r="RI18" s="97"/>
      <c r="RJ18" s="97"/>
      <c r="RK18" s="97"/>
      <c r="RL18" s="97"/>
      <c r="RM18" s="97"/>
      <c r="RN18" s="97"/>
      <c r="RO18" s="97"/>
      <c r="RP18" s="97"/>
      <c r="RQ18" s="97"/>
      <c r="RR18" s="97"/>
      <c r="RS18" s="97"/>
      <c r="RT18" s="97"/>
      <c r="RU18" s="97"/>
      <c r="RV18" s="97"/>
      <c r="RW18" s="97"/>
      <c r="RX18" s="97"/>
      <c r="RY18" s="97"/>
      <c r="RZ18" s="97"/>
      <c r="SA18" s="97"/>
      <c r="SB18" s="97"/>
      <c r="SC18" s="97"/>
      <c r="SD18" s="97"/>
      <c r="SE18" s="97"/>
      <c r="SF18" s="97"/>
      <c r="SG18" s="97"/>
      <c r="SH18" s="97"/>
      <c r="SI18" s="97"/>
      <c r="SJ18" s="97"/>
      <c r="SK18" s="97"/>
      <c r="SL18" s="97"/>
      <c r="SM18" s="97"/>
      <c r="SN18" s="97"/>
      <c r="SO18" s="97"/>
      <c r="SP18" s="97"/>
      <c r="SQ18" s="97"/>
      <c r="SR18" s="97"/>
      <c r="SS18" s="97"/>
      <c r="ST18" s="97"/>
      <c r="SU18" s="97"/>
      <c r="SV18" s="97"/>
      <c r="SW18" s="97"/>
      <c r="SX18" s="97"/>
      <c r="SY18" s="97"/>
      <c r="SZ18" s="97"/>
      <c r="TA18" s="97"/>
      <c r="TB18" s="97"/>
    </row>
    <row r="19" spans="1:522" s="10" customFormat="1" ht="18" customHeight="1" x14ac:dyDescent="0.2">
      <c r="A19" s="12"/>
      <c r="B19" s="35"/>
      <c r="C19" s="1"/>
      <c r="D19" s="4" t="s">
        <v>556</v>
      </c>
      <c r="E19" s="1">
        <v>13120</v>
      </c>
      <c r="F19" s="1"/>
      <c r="G19"/>
      <c r="H19"/>
      <c r="I19" s="1">
        <f t="shared" si="1"/>
        <v>8</v>
      </c>
      <c r="J19" s="12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7"/>
      <c r="AJ19" s="97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7"/>
      <c r="BB19" s="97"/>
      <c r="BC19" s="97"/>
      <c r="BD19" s="97"/>
      <c r="BE19" s="97"/>
      <c r="BF19" s="97"/>
      <c r="BG19" s="97"/>
      <c r="BH19" s="97"/>
      <c r="BI19" s="97"/>
      <c r="BJ19" s="97"/>
      <c r="BK19" s="97"/>
      <c r="BL19" s="97"/>
      <c r="BM19" s="97"/>
      <c r="BN19" s="97"/>
      <c r="BO19" s="97"/>
      <c r="BP19" s="97"/>
      <c r="BQ19" s="97"/>
      <c r="BR19" s="97"/>
      <c r="BS19" s="97"/>
      <c r="BT19" s="97"/>
      <c r="BU19" s="97"/>
      <c r="BV19" s="97"/>
      <c r="BW19" s="97"/>
      <c r="BX19" s="97"/>
      <c r="BY19" s="97"/>
      <c r="BZ19" s="97"/>
      <c r="CA19" s="97"/>
      <c r="CB19" s="97">
        <f>3</f>
        <v>3</v>
      </c>
      <c r="CC19" s="97"/>
      <c r="CD19" s="97"/>
      <c r="CE19" s="97"/>
      <c r="CF19" s="97"/>
      <c r="CG19" s="97"/>
      <c r="CH19" s="97"/>
      <c r="CI19" s="97"/>
      <c r="CJ19" s="97"/>
      <c r="CK19" s="97">
        <f>1+4</f>
        <v>5</v>
      </c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102"/>
      <c r="DB19" s="97"/>
      <c r="DC19" s="97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7"/>
      <c r="DU19" s="97"/>
      <c r="DV19" s="97"/>
      <c r="DW19" s="97"/>
      <c r="DX19" s="97"/>
      <c r="DY19" s="97"/>
      <c r="DZ19" s="97"/>
      <c r="EA19" s="97"/>
      <c r="EB19" s="97"/>
      <c r="EC19" s="97"/>
      <c r="ED19" s="97"/>
      <c r="EE19" s="97"/>
      <c r="EF19" s="97"/>
      <c r="EG19" s="97"/>
      <c r="EH19" s="97"/>
      <c r="EI19" s="97"/>
      <c r="EJ19" s="102"/>
      <c r="EK19" s="97"/>
      <c r="EL19" s="97"/>
      <c r="EM19" s="102"/>
      <c r="EN19" s="97"/>
      <c r="EO19" s="97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7"/>
      <c r="FF19" s="97"/>
      <c r="FG19" s="97"/>
      <c r="FH19" s="97"/>
      <c r="FI19" s="97"/>
      <c r="FJ19" s="97"/>
      <c r="FK19" s="97"/>
      <c r="FL19" s="97"/>
      <c r="FM19" s="97"/>
      <c r="FN19" s="97"/>
      <c r="FO19" s="97"/>
      <c r="FP19" s="97"/>
      <c r="FQ19" s="97"/>
      <c r="FR19" s="97"/>
      <c r="FS19" s="97"/>
      <c r="FT19" s="97"/>
      <c r="FU19" s="97"/>
      <c r="FV19" s="97"/>
      <c r="FW19" s="97"/>
      <c r="FX19" s="97"/>
      <c r="FY19" s="97"/>
      <c r="FZ19" s="97"/>
      <c r="GA19" s="147"/>
      <c r="GB19" s="147"/>
      <c r="GC19" s="97"/>
      <c r="GD19" s="97"/>
      <c r="GE19" s="97"/>
      <c r="GF19" s="97"/>
      <c r="GG19" s="97"/>
      <c r="GH19" s="97"/>
      <c r="GI19" s="97"/>
      <c r="GJ19" s="97"/>
      <c r="GK19" s="97"/>
      <c r="GL19" s="97"/>
      <c r="GM19" s="97"/>
      <c r="GN19" s="97"/>
      <c r="GO19" s="97"/>
      <c r="GP19" s="97"/>
      <c r="GQ19" s="97"/>
      <c r="GR19" s="97"/>
      <c r="GS19" s="97"/>
      <c r="GT19" s="97"/>
      <c r="GU19" s="97"/>
      <c r="GV19" s="97"/>
      <c r="GW19" s="97"/>
      <c r="GX19" s="97"/>
      <c r="GY19" s="97"/>
      <c r="GZ19" s="97"/>
      <c r="HA19" s="97"/>
      <c r="HB19" s="97"/>
      <c r="HC19" s="97"/>
      <c r="HD19" s="97"/>
      <c r="HE19" s="97"/>
      <c r="HF19" s="97"/>
      <c r="HG19" s="97"/>
      <c r="HH19" s="97"/>
      <c r="HI19" s="97"/>
      <c r="HJ19" s="97"/>
      <c r="HK19" s="97"/>
      <c r="HL19" s="97"/>
      <c r="HM19" s="97"/>
      <c r="HN19" s="97"/>
      <c r="HO19" s="97"/>
      <c r="HP19" s="97"/>
      <c r="HQ19" s="97"/>
      <c r="HR19" s="97"/>
      <c r="HS19" s="97"/>
      <c r="HT19" s="97"/>
      <c r="HU19" s="97"/>
      <c r="HV19" s="97"/>
      <c r="HW19" s="97"/>
      <c r="HX19" s="97"/>
      <c r="HY19" s="97"/>
      <c r="HZ19" s="97"/>
      <c r="IA19" s="97"/>
      <c r="IB19" s="97"/>
      <c r="IC19" s="97"/>
      <c r="ID19" s="97"/>
      <c r="IE19" s="97"/>
      <c r="IF19" s="97"/>
      <c r="IG19" s="97"/>
      <c r="IH19" s="97"/>
      <c r="II19" s="97"/>
      <c r="IJ19" s="97"/>
      <c r="IK19" s="97"/>
      <c r="IL19" s="97"/>
      <c r="IM19" s="97"/>
      <c r="IN19" s="97"/>
      <c r="IO19" s="97"/>
      <c r="IP19" s="97"/>
      <c r="IQ19" s="97"/>
      <c r="IR19" s="97"/>
      <c r="IS19" s="97"/>
      <c r="IT19" s="97"/>
      <c r="IU19" s="97"/>
      <c r="IV19" s="97"/>
      <c r="IW19" s="97"/>
      <c r="IX19" s="97"/>
      <c r="IY19" s="97"/>
      <c r="IZ19" s="97"/>
      <c r="JA19" s="97"/>
      <c r="JB19" s="97"/>
      <c r="JC19" s="97"/>
      <c r="JD19" s="97"/>
      <c r="JE19" s="97"/>
      <c r="JF19" s="97"/>
      <c r="JG19" s="97"/>
      <c r="JH19" s="97"/>
      <c r="JI19" s="97"/>
      <c r="JJ19" s="97"/>
      <c r="JK19" s="97"/>
      <c r="JL19" s="97"/>
      <c r="JM19" s="97"/>
      <c r="JN19" s="97"/>
      <c r="JO19" s="97"/>
      <c r="JP19" s="97"/>
      <c r="JQ19" s="97"/>
      <c r="JR19" s="97"/>
      <c r="JS19" s="97"/>
      <c r="JT19" s="97"/>
      <c r="JU19" s="97"/>
      <c r="JV19" s="97"/>
      <c r="JW19" s="97"/>
      <c r="JX19" s="97"/>
      <c r="JY19" s="97"/>
      <c r="JZ19" s="97"/>
      <c r="KA19" s="97"/>
      <c r="KB19" s="97"/>
      <c r="KC19" s="97"/>
      <c r="KD19" s="97"/>
      <c r="KE19" s="97"/>
      <c r="KF19" s="97"/>
      <c r="KG19" s="97"/>
      <c r="KH19" s="97"/>
      <c r="KI19" s="97"/>
      <c r="KJ19" s="97"/>
      <c r="KK19" s="97"/>
      <c r="KL19" s="97"/>
      <c r="KM19" s="97"/>
      <c r="KN19" s="97"/>
      <c r="KO19" s="97"/>
      <c r="KP19" s="97"/>
      <c r="KQ19" s="97"/>
      <c r="KR19" s="97"/>
      <c r="KS19" s="97"/>
      <c r="KT19" s="97"/>
      <c r="KU19" s="97"/>
      <c r="KV19" s="97"/>
      <c r="KW19" s="97"/>
      <c r="KX19" s="97"/>
      <c r="KY19" s="97"/>
      <c r="KZ19" s="97"/>
      <c r="LA19" s="97"/>
      <c r="LB19" s="97"/>
      <c r="LC19" s="97"/>
      <c r="LD19" s="97"/>
      <c r="LE19" s="97"/>
      <c r="LF19" s="97"/>
      <c r="LG19" s="97"/>
      <c r="LH19" s="97"/>
      <c r="LI19" s="97"/>
      <c r="LJ19" s="97"/>
      <c r="LK19" s="97"/>
      <c r="LL19" s="97"/>
      <c r="LM19" s="97"/>
      <c r="LN19" s="97"/>
      <c r="LO19" s="97"/>
      <c r="LP19" s="97"/>
      <c r="LQ19" s="97"/>
      <c r="LR19" s="97"/>
      <c r="LS19" s="97"/>
      <c r="LT19" s="97"/>
      <c r="LU19" s="97"/>
      <c r="LV19" s="97"/>
      <c r="LW19" s="97"/>
      <c r="LX19" s="97"/>
      <c r="LY19" s="97"/>
      <c r="LZ19" s="97"/>
      <c r="MA19" s="97"/>
      <c r="MB19" s="97"/>
      <c r="MC19" s="97"/>
      <c r="MD19" s="97"/>
      <c r="ME19" s="97"/>
      <c r="MF19" s="97"/>
      <c r="MG19" s="97"/>
      <c r="MH19" s="97"/>
      <c r="MI19" s="97"/>
      <c r="MJ19" s="97"/>
      <c r="MK19" s="97"/>
      <c r="ML19" s="97"/>
      <c r="MM19" s="97"/>
      <c r="MN19" s="97"/>
      <c r="MO19" s="97"/>
      <c r="MP19" s="97"/>
      <c r="MQ19" s="97"/>
      <c r="MR19" s="97"/>
      <c r="MS19" s="97"/>
      <c r="MT19" s="97"/>
      <c r="MU19" s="97"/>
      <c r="MV19" s="97"/>
      <c r="MW19" s="97"/>
      <c r="MX19" s="97"/>
      <c r="MY19" s="97"/>
      <c r="MZ19" s="97"/>
      <c r="NA19" s="97"/>
      <c r="NB19" s="97"/>
      <c r="NC19" s="97"/>
      <c r="ND19" s="97"/>
      <c r="NE19" s="97"/>
      <c r="NF19" s="97"/>
      <c r="NG19" s="97"/>
      <c r="NH19" s="97"/>
      <c r="NI19" s="97"/>
      <c r="NJ19" s="97"/>
      <c r="NK19" s="97"/>
      <c r="NL19" s="97"/>
      <c r="NM19" s="97"/>
      <c r="NN19" s="97"/>
      <c r="NO19" s="97"/>
      <c r="NP19" s="97"/>
      <c r="NQ19" s="97"/>
      <c r="NR19" s="97"/>
      <c r="NS19" s="97"/>
      <c r="NT19" s="97"/>
      <c r="NU19" s="97"/>
      <c r="NV19" s="97"/>
      <c r="NW19" s="97"/>
      <c r="NX19" s="97"/>
      <c r="NY19" s="97"/>
      <c r="NZ19" s="97"/>
      <c r="OA19" s="97"/>
      <c r="OB19" s="97"/>
      <c r="OC19" s="97"/>
      <c r="OD19" s="97"/>
      <c r="OE19" s="97"/>
      <c r="OF19" s="97"/>
      <c r="OG19" s="97"/>
      <c r="OH19" s="97"/>
      <c r="OI19" s="97"/>
      <c r="OJ19" s="97"/>
      <c r="OK19" s="97"/>
      <c r="OL19" s="97"/>
      <c r="OM19" s="97"/>
      <c r="ON19" s="97"/>
      <c r="OO19" s="97"/>
      <c r="OP19" s="97"/>
      <c r="OQ19" s="97"/>
      <c r="OR19" s="97"/>
      <c r="OS19" s="97"/>
      <c r="OT19" s="97"/>
      <c r="OU19" s="97"/>
      <c r="OV19" s="97"/>
      <c r="OW19" s="97"/>
      <c r="OX19" s="97"/>
      <c r="OY19" s="97"/>
      <c r="OZ19" s="97"/>
      <c r="PA19" s="97"/>
      <c r="PB19" s="97"/>
      <c r="PC19" s="97"/>
      <c r="PD19" s="97"/>
      <c r="PE19" s="97"/>
      <c r="PF19" s="97"/>
      <c r="PG19" s="97"/>
      <c r="PH19" s="97"/>
      <c r="PI19" s="97"/>
      <c r="PJ19" s="97"/>
      <c r="PK19" s="97"/>
      <c r="PL19" s="97"/>
      <c r="PM19" s="97"/>
      <c r="PN19" s="97"/>
      <c r="PO19" s="97"/>
      <c r="PP19" s="97"/>
      <c r="PQ19" s="97"/>
      <c r="PR19" s="97"/>
      <c r="PS19" s="97"/>
      <c r="PT19" s="97"/>
      <c r="PU19" s="97"/>
      <c r="PV19" s="97"/>
      <c r="PW19" s="97"/>
      <c r="PX19" s="97"/>
      <c r="PY19" s="97"/>
      <c r="PZ19" s="97"/>
      <c r="QA19" s="97"/>
      <c r="QB19" s="97"/>
      <c r="QC19" s="97"/>
      <c r="QD19" s="97"/>
      <c r="QE19" s="97"/>
      <c r="QF19" s="97"/>
      <c r="QG19" s="97"/>
      <c r="QH19" s="97"/>
      <c r="QI19" s="97"/>
      <c r="QJ19" s="97"/>
      <c r="QK19" s="97"/>
      <c r="QL19" s="97"/>
      <c r="QM19" s="97"/>
      <c r="QN19" s="97"/>
      <c r="QO19" s="97"/>
      <c r="QP19" s="97"/>
      <c r="QQ19" s="97"/>
      <c r="QR19" s="97"/>
      <c r="QS19" s="97"/>
      <c r="QT19" s="97"/>
      <c r="QU19" s="97"/>
      <c r="QV19" s="97"/>
      <c r="QW19" s="97"/>
      <c r="QX19" s="97"/>
      <c r="QY19" s="97"/>
      <c r="QZ19" s="97"/>
      <c r="RA19" s="97"/>
      <c r="RB19" s="97"/>
      <c r="RC19" s="97"/>
      <c r="RD19" s="97"/>
      <c r="RE19" s="97"/>
      <c r="RF19" s="97"/>
      <c r="RG19" s="97"/>
      <c r="RH19" s="97"/>
      <c r="RI19" s="97"/>
      <c r="RJ19" s="97"/>
      <c r="RK19" s="97"/>
      <c r="RL19" s="97"/>
      <c r="RM19" s="97"/>
      <c r="RN19" s="97"/>
      <c r="RO19" s="97"/>
      <c r="RP19" s="97"/>
      <c r="RQ19" s="97"/>
      <c r="RR19" s="97"/>
      <c r="RS19" s="97"/>
      <c r="RT19" s="97"/>
      <c r="RU19" s="97"/>
      <c r="RV19" s="97"/>
      <c r="RW19" s="97"/>
      <c r="RX19" s="97"/>
      <c r="RY19" s="97"/>
      <c r="RZ19" s="97"/>
      <c r="SA19" s="97"/>
      <c r="SB19" s="97"/>
      <c r="SC19" s="97"/>
      <c r="SD19" s="97"/>
      <c r="SE19" s="97"/>
      <c r="SF19" s="97"/>
      <c r="SG19" s="97"/>
      <c r="SH19" s="97"/>
      <c r="SI19" s="97"/>
      <c r="SJ19" s="97"/>
      <c r="SK19" s="97"/>
      <c r="SL19" s="97"/>
      <c r="SM19" s="97"/>
      <c r="SN19" s="97"/>
      <c r="SO19" s="97"/>
      <c r="SP19" s="97"/>
      <c r="SQ19" s="97"/>
      <c r="SR19" s="97"/>
      <c r="SS19" s="97"/>
      <c r="ST19" s="97"/>
      <c r="SU19" s="97"/>
      <c r="SV19" s="97"/>
      <c r="SW19" s="97"/>
      <c r="SX19" s="97"/>
      <c r="SY19" s="97"/>
      <c r="SZ19" s="97"/>
      <c r="TA19" s="97"/>
      <c r="TB19" s="97"/>
    </row>
    <row r="20" spans="1:522" s="10" customFormat="1" ht="18" customHeight="1" x14ac:dyDescent="0.2">
      <c r="A20" s="12"/>
      <c r="B20" s="35"/>
      <c r="C20" s="1"/>
      <c r="D20" s="4" t="s">
        <v>573</v>
      </c>
      <c r="E20" s="1">
        <v>13336</v>
      </c>
      <c r="F20" s="1"/>
      <c r="G20"/>
      <c r="H20"/>
      <c r="I20" s="1">
        <f t="shared" si="1"/>
        <v>15</v>
      </c>
      <c r="J20" s="12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7"/>
      <c r="AJ20" s="97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7"/>
      <c r="BB20" s="97"/>
      <c r="BC20" s="97"/>
      <c r="BD20" s="97"/>
      <c r="BE20" s="97"/>
      <c r="BF20" s="97"/>
      <c r="BG20" s="97"/>
      <c r="BH20" s="97"/>
      <c r="BI20" s="97"/>
      <c r="BJ20" s="97"/>
      <c r="BK20" s="97"/>
      <c r="BL20" s="97"/>
      <c r="BM20" s="97"/>
      <c r="BN20" s="97"/>
      <c r="BO20" s="97"/>
      <c r="BP20" s="97"/>
      <c r="BQ20" s="97"/>
      <c r="BR20" s="97"/>
      <c r="BS20" s="97"/>
      <c r="BT20" s="97"/>
      <c r="BU20" s="97"/>
      <c r="BV20" s="97"/>
      <c r="BW20" s="97"/>
      <c r="BX20" s="97"/>
      <c r="BY20" s="97"/>
      <c r="BZ20" s="97"/>
      <c r="CA20" s="97"/>
      <c r="CB20" s="97"/>
      <c r="CC20" s="97">
        <f>2+6</f>
        <v>8</v>
      </c>
      <c r="CD20" s="97"/>
      <c r="CE20" s="97"/>
      <c r="CF20" s="97"/>
      <c r="CG20" s="97"/>
      <c r="CH20" s="97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102"/>
      <c r="DB20" s="97"/>
      <c r="DC20" s="97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7"/>
      <c r="DU20" s="97"/>
      <c r="DV20" s="97"/>
      <c r="DW20" s="97"/>
      <c r="DX20" s="97"/>
      <c r="DY20" s="97"/>
      <c r="DZ20" s="97"/>
      <c r="EA20" s="97"/>
      <c r="EB20" s="97"/>
      <c r="EC20" s="97"/>
      <c r="ED20" s="97"/>
      <c r="EE20" s="97"/>
      <c r="EF20" s="97"/>
      <c r="EG20" s="97"/>
      <c r="EH20" s="97"/>
      <c r="EI20" s="97"/>
      <c r="EJ20" s="102"/>
      <c r="EK20" s="97"/>
      <c r="EL20" s="97"/>
      <c r="EM20" s="102"/>
      <c r="EN20" s="97"/>
      <c r="EO20" s="97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>
        <f>2+5</f>
        <v>7</v>
      </c>
      <c r="FA20" s="97"/>
      <c r="FB20" s="97"/>
      <c r="FC20" s="97"/>
      <c r="FD20" s="97"/>
      <c r="FE20" s="97"/>
      <c r="FF20" s="97"/>
      <c r="FG20" s="97"/>
      <c r="FH20" s="97"/>
      <c r="FI20" s="97"/>
      <c r="FJ20" s="97"/>
      <c r="FK20" s="97"/>
      <c r="FL20" s="97"/>
      <c r="FM20" s="97"/>
      <c r="FN20" s="97"/>
      <c r="FO20" s="97"/>
      <c r="FP20" s="97"/>
      <c r="FQ20" s="97"/>
      <c r="FR20" s="97"/>
      <c r="FS20" s="97"/>
      <c r="FT20" s="97"/>
      <c r="FU20" s="97"/>
      <c r="FV20" s="97"/>
      <c r="FW20" s="97"/>
      <c r="FX20" s="97"/>
      <c r="FY20" s="97"/>
      <c r="FZ20" s="97"/>
      <c r="GA20" s="147"/>
      <c r="GB20" s="147"/>
      <c r="GC20" s="97"/>
      <c r="GD20" s="97"/>
      <c r="GE20" s="97"/>
      <c r="GF20" s="97"/>
      <c r="GG20" s="97"/>
      <c r="GH20" s="97"/>
      <c r="GI20" s="97"/>
      <c r="GJ20" s="97"/>
      <c r="GK20" s="97"/>
      <c r="GL20" s="97"/>
      <c r="GM20" s="97"/>
      <c r="GN20" s="97"/>
      <c r="GO20" s="97"/>
      <c r="GP20" s="97"/>
      <c r="GQ20" s="97"/>
      <c r="GR20" s="97"/>
      <c r="GS20" s="97"/>
      <c r="GT20" s="97"/>
      <c r="GU20" s="97"/>
      <c r="GV20" s="97"/>
      <c r="GW20" s="97"/>
      <c r="GX20" s="97"/>
      <c r="GY20" s="97"/>
      <c r="GZ20" s="97"/>
      <c r="HA20" s="97"/>
      <c r="HB20" s="97"/>
      <c r="HC20" s="97"/>
      <c r="HD20" s="97"/>
      <c r="HE20" s="97"/>
      <c r="HF20" s="97"/>
      <c r="HG20" s="97"/>
      <c r="HH20" s="97"/>
      <c r="HI20" s="97"/>
      <c r="HJ20" s="97"/>
      <c r="HK20" s="97"/>
      <c r="HL20" s="97"/>
      <c r="HM20" s="97"/>
      <c r="HN20" s="97"/>
      <c r="HO20" s="97"/>
      <c r="HP20" s="97"/>
      <c r="HQ20" s="97"/>
      <c r="HR20" s="97"/>
      <c r="HS20" s="97"/>
      <c r="HT20" s="97"/>
      <c r="HU20" s="97"/>
      <c r="HV20" s="97"/>
      <c r="HW20" s="97"/>
      <c r="HX20" s="97"/>
      <c r="HY20" s="97"/>
      <c r="HZ20" s="97"/>
      <c r="IA20" s="97"/>
      <c r="IB20" s="97"/>
      <c r="IC20" s="97"/>
      <c r="ID20" s="97"/>
      <c r="IE20" s="97"/>
      <c r="IF20" s="97"/>
      <c r="IG20" s="97"/>
      <c r="IH20" s="97"/>
      <c r="II20" s="97"/>
      <c r="IJ20" s="97"/>
      <c r="IK20" s="97"/>
      <c r="IL20" s="97"/>
      <c r="IM20" s="97"/>
      <c r="IN20" s="97"/>
      <c r="IO20" s="97"/>
      <c r="IP20" s="97"/>
      <c r="IQ20" s="97"/>
      <c r="IR20" s="97"/>
      <c r="IS20" s="97"/>
      <c r="IT20" s="97"/>
      <c r="IU20" s="97"/>
      <c r="IV20" s="97"/>
      <c r="IW20" s="97"/>
      <c r="IX20" s="97"/>
      <c r="IY20" s="97"/>
      <c r="IZ20" s="97"/>
      <c r="JA20" s="97"/>
      <c r="JB20" s="97"/>
      <c r="JC20" s="97"/>
      <c r="JD20" s="97"/>
      <c r="JE20" s="97"/>
      <c r="JF20" s="97"/>
      <c r="JG20" s="97"/>
      <c r="JH20" s="97"/>
      <c r="JI20" s="97"/>
      <c r="JJ20" s="97"/>
      <c r="JK20" s="97"/>
      <c r="JL20" s="97"/>
      <c r="JM20" s="97"/>
      <c r="JN20" s="97"/>
      <c r="JO20" s="97"/>
      <c r="JP20" s="97"/>
      <c r="JQ20" s="97"/>
      <c r="JR20" s="97"/>
      <c r="JS20" s="97"/>
      <c r="JT20" s="97"/>
      <c r="JU20" s="97"/>
      <c r="JV20" s="97"/>
      <c r="JW20" s="97"/>
      <c r="JX20" s="97"/>
      <c r="JY20" s="97"/>
      <c r="JZ20" s="97"/>
      <c r="KA20" s="97"/>
      <c r="KB20" s="97"/>
      <c r="KC20" s="97"/>
      <c r="KD20" s="97"/>
      <c r="KE20" s="97"/>
      <c r="KF20" s="97"/>
      <c r="KG20" s="97"/>
      <c r="KH20" s="97"/>
      <c r="KI20" s="97"/>
      <c r="KJ20" s="97"/>
      <c r="KK20" s="97"/>
      <c r="KL20" s="97"/>
      <c r="KM20" s="97"/>
      <c r="KN20" s="97"/>
      <c r="KO20" s="97"/>
      <c r="KP20" s="97"/>
      <c r="KQ20" s="97"/>
      <c r="KR20" s="97"/>
      <c r="KS20" s="97"/>
      <c r="KT20" s="97"/>
      <c r="KU20" s="97"/>
      <c r="KV20" s="97"/>
      <c r="KW20" s="97"/>
      <c r="KX20" s="97"/>
      <c r="KY20" s="97"/>
      <c r="KZ20" s="97"/>
      <c r="LA20" s="97"/>
      <c r="LB20" s="97"/>
      <c r="LC20" s="97"/>
      <c r="LD20" s="97"/>
      <c r="LE20" s="97"/>
      <c r="LF20" s="97"/>
      <c r="LG20" s="97"/>
      <c r="LH20" s="97"/>
      <c r="LI20" s="97"/>
      <c r="LJ20" s="97"/>
      <c r="LK20" s="97"/>
      <c r="LL20" s="97"/>
      <c r="LM20" s="97"/>
      <c r="LN20" s="97"/>
      <c r="LO20" s="97"/>
      <c r="LP20" s="97"/>
      <c r="LQ20" s="97"/>
      <c r="LR20" s="97"/>
      <c r="LS20" s="97"/>
      <c r="LT20" s="97"/>
      <c r="LU20" s="97"/>
      <c r="LV20" s="97"/>
      <c r="LW20" s="97"/>
      <c r="LX20" s="97"/>
      <c r="LY20" s="97"/>
      <c r="LZ20" s="97"/>
      <c r="MA20" s="97"/>
      <c r="MB20" s="97"/>
      <c r="MC20" s="97"/>
      <c r="MD20" s="97"/>
      <c r="ME20" s="97"/>
      <c r="MF20" s="97"/>
      <c r="MG20" s="97"/>
      <c r="MH20" s="97"/>
      <c r="MI20" s="97"/>
      <c r="MJ20" s="97"/>
      <c r="MK20" s="97"/>
      <c r="ML20" s="97"/>
      <c r="MM20" s="97"/>
      <c r="MN20" s="97"/>
      <c r="MO20" s="97"/>
      <c r="MP20" s="97"/>
      <c r="MQ20" s="97"/>
      <c r="MR20" s="97"/>
      <c r="MS20" s="97"/>
      <c r="MT20" s="97"/>
      <c r="MU20" s="97"/>
      <c r="MV20" s="97"/>
      <c r="MW20" s="97"/>
      <c r="MX20" s="97"/>
      <c r="MY20" s="97"/>
      <c r="MZ20" s="97"/>
      <c r="NA20" s="97"/>
      <c r="NB20" s="97"/>
      <c r="NC20" s="97"/>
      <c r="ND20" s="97"/>
      <c r="NE20" s="97"/>
      <c r="NF20" s="97"/>
      <c r="NG20" s="97"/>
      <c r="NH20" s="97"/>
      <c r="NI20" s="97"/>
      <c r="NJ20" s="97"/>
      <c r="NK20" s="97"/>
      <c r="NL20" s="97"/>
      <c r="NM20" s="97"/>
      <c r="NN20" s="97"/>
      <c r="NO20" s="97"/>
      <c r="NP20" s="97"/>
      <c r="NQ20" s="97"/>
      <c r="NR20" s="97"/>
      <c r="NS20" s="97"/>
      <c r="NT20" s="97"/>
      <c r="NU20" s="97"/>
      <c r="NV20" s="97"/>
      <c r="NW20" s="97"/>
      <c r="NX20" s="97"/>
      <c r="NY20" s="97"/>
      <c r="NZ20" s="97"/>
      <c r="OA20" s="97"/>
      <c r="OB20" s="97"/>
      <c r="OC20" s="97"/>
      <c r="OD20" s="97"/>
      <c r="OE20" s="97"/>
      <c r="OF20" s="97"/>
      <c r="OG20" s="97"/>
      <c r="OH20" s="97"/>
      <c r="OI20" s="97"/>
      <c r="OJ20" s="97"/>
      <c r="OK20" s="97"/>
      <c r="OL20" s="97"/>
      <c r="OM20" s="97"/>
      <c r="ON20" s="97"/>
      <c r="OO20" s="97"/>
      <c r="OP20" s="97"/>
      <c r="OQ20" s="97"/>
      <c r="OR20" s="97"/>
      <c r="OS20" s="97"/>
      <c r="OT20" s="97"/>
      <c r="OU20" s="97"/>
      <c r="OV20" s="97"/>
      <c r="OW20" s="97"/>
      <c r="OX20" s="97"/>
      <c r="OY20" s="97"/>
      <c r="OZ20" s="97"/>
      <c r="PA20" s="97"/>
      <c r="PB20" s="97"/>
      <c r="PC20" s="97"/>
      <c r="PD20" s="97"/>
      <c r="PE20" s="97"/>
      <c r="PF20" s="97"/>
      <c r="PG20" s="97"/>
      <c r="PH20" s="97"/>
      <c r="PI20" s="97"/>
      <c r="PJ20" s="97"/>
      <c r="PK20" s="97"/>
      <c r="PL20" s="97"/>
      <c r="PM20" s="97"/>
      <c r="PN20" s="97"/>
      <c r="PO20" s="97"/>
      <c r="PP20" s="97"/>
      <c r="PQ20" s="97"/>
      <c r="PR20" s="97"/>
      <c r="PS20" s="97"/>
      <c r="PT20" s="97"/>
      <c r="PU20" s="97"/>
      <c r="PV20" s="97"/>
      <c r="PW20" s="97"/>
      <c r="PX20" s="97"/>
      <c r="PY20" s="97"/>
      <c r="PZ20" s="97"/>
      <c r="QA20" s="97"/>
      <c r="QB20" s="97"/>
      <c r="QC20" s="97"/>
      <c r="QD20" s="97"/>
      <c r="QE20" s="97"/>
      <c r="QF20" s="97"/>
      <c r="QG20" s="97"/>
      <c r="QH20" s="97"/>
      <c r="QI20" s="97"/>
      <c r="QJ20" s="97"/>
      <c r="QK20" s="97"/>
      <c r="QL20" s="97"/>
      <c r="QM20" s="97"/>
      <c r="QN20" s="97"/>
      <c r="QO20" s="97"/>
      <c r="QP20" s="97"/>
      <c r="QQ20" s="97"/>
      <c r="QR20" s="97"/>
      <c r="QS20" s="97"/>
      <c r="QT20" s="97"/>
      <c r="QU20" s="97"/>
      <c r="QV20" s="97"/>
      <c r="QW20" s="97"/>
      <c r="QX20" s="97"/>
      <c r="QY20" s="97"/>
      <c r="QZ20" s="97"/>
      <c r="RA20" s="97"/>
      <c r="RB20" s="97"/>
      <c r="RC20" s="97"/>
      <c r="RD20" s="97"/>
      <c r="RE20" s="97"/>
      <c r="RF20" s="97"/>
      <c r="RG20" s="97"/>
      <c r="RH20" s="97"/>
      <c r="RI20" s="97"/>
      <c r="RJ20" s="97"/>
      <c r="RK20" s="97"/>
      <c r="RL20" s="97"/>
      <c r="RM20" s="97"/>
      <c r="RN20" s="97"/>
      <c r="RO20" s="97"/>
      <c r="RP20" s="97"/>
      <c r="RQ20" s="97"/>
      <c r="RR20" s="97"/>
      <c r="RS20" s="97"/>
      <c r="RT20" s="97"/>
      <c r="RU20" s="97"/>
      <c r="RV20" s="97"/>
      <c r="RW20" s="97"/>
      <c r="RX20" s="97"/>
      <c r="RY20" s="97"/>
      <c r="RZ20" s="97"/>
      <c r="SA20" s="97"/>
      <c r="SB20" s="97"/>
      <c r="SC20" s="97"/>
      <c r="SD20" s="97"/>
      <c r="SE20" s="97"/>
      <c r="SF20" s="97"/>
      <c r="SG20" s="97"/>
      <c r="SH20" s="97"/>
      <c r="SI20" s="97"/>
      <c r="SJ20" s="97"/>
      <c r="SK20" s="97"/>
      <c r="SL20" s="97"/>
      <c r="SM20" s="97"/>
      <c r="SN20" s="97"/>
      <c r="SO20" s="97"/>
      <c r="SP20" s="97"/>
      <c r="SQ20" s="97"/>
      <c r="SR20" s="97"/>
      <c r="SS20" s="97"/>
      <c r="ST20" s="97"/>
      <c r="SU20" s="97"/>
      <c r="SV20" s="97"/>
      <c r="SW20" s="97"/>
      <c r="SX20" s="97"/>
      <c r="SY20" s="97"/>
      <c r="SZ20" s="97"/>
      <c r="TA20" s="97"/>
      <c r="TB20" s="97"/>
    </row>
    <row r="21" spans="1:522" s="10" customFormat="1" ht="18" customHeight="1" x14ac:dyDescent="0.2">
      <c r="A21" s="12"/>
      <c r="B21" s="35"/>
      <c r="C21" s="1"/>
      <c r="D21" s="4" t="s">
        <v>495</v>
      </c>
      <c r="E21" s="1">
        <v>13083</v>
      </c>
      <c r="F21" s="1">
        <v>2019</v>
      </c>
      <c r="G21"/>
      <c r="H21"/>
      <c r="I21" s="1">
        <f t="shared" si="1"/>
        <v>0</v>
      </c>
      <c r="J21" s="12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7"/>
      <c r="AJ21" s="97"/>
      <c r="AK21" s="97"/>
      <c r="AL21" s="97"/>
      <c r="AM21" s="97"/>
      <c r="AN21" s="97"/>
      <c r="AO21" s="97"/>
      <c r="AP21" s="97"/>
      <c r="AQ21" s="97"/>
      <c r="AR21" s="97"/>
      <c r="AS21" s="97"/>
      <c r="AT21" s="97"/>
      <c r="AU21" s="97"/>
      <c r="AV21" s="97"/>
      <c r="AW21" s="97"/>
      <c r="AX21" s="97"/>
      <c r="AY21" s="97"/>
      <c r="AZ21" s="97"/>
      <c r="BA21" s="97"/>
      <c r="BB21" s="97"/>
      <c r="BC21" s="97"/>
      <c r="BD21" s="97"/>
      <c r="BE21" s="97"/>
      <c r="BF21" s="97"/>
      <c r="BG21" s="97"/>
      <c r="BH21" s="97"/>
      <c r="BI21" s="97"/>
      <c r="BJ21" s="97"/>
      <c r="BK21" s="97"/>
      <c r="BL21" s="97"/>
      <c r="BM21" s="97"/>
      <c r="BN21" s="97"/>
      <c r="BO21" s="97"/>
      <c r="BP21" s="97"/>
      <c r="BQ21" s="97"/>
      <c r="BR21" s="97"/>
      <c r="BS21" s="97"/>
      <c r="BT21" s="97"/>
      <c r="BU21" s="97"/>
      <c r="BV21" s="97"/>
      <c r="BW21" s="97"/>
      <c r="BX21" s="97"/>
      <c r="BY21" s="97"/>
      <c r="BZ21" s="97"/>
      <c r="CA21" s="97"/>
      <c r="CB21" s="97"/>
      <c r="CC21" s="97"/>
      <c r="CD21" s="97"/>
      <c r="CE21" s="97"/>
      <c r="CF21" s="97"/>
      <c r="CG21" s="97"/>
      <c r="CH21" s="97"/>
      <c r="CI21" s="97"/>
      <c r="CJ21" s="97"/>
      <c r="CK21" s="97"/>
      <c r="CL21" s="97"/>
      <c r="CM21" s="97"/>
      <c r="CN21" s="97"/>
      <c r="CO21" s="97"/>
      <c r="CP21" s="97"/>
      <c r="CQ21" s="97"/>
      <c r="CR21" s="97"/>
      <c r="CS21" s="97"/>
      <c r="CT21" s="97"/>
      <c r="CU21" s="97"/>
      <c r="CV21" s="97"/>
      <c r="CW21" s="97"/>
      <c r="CX21" s="97"/>
      <c r="CY21" s="97"/>
      <c r="CZ21" s="97"/>
      <c r="DA21" s="102"/>
      <c r="DB21" s="97"/>
      <c r="DC21" s="97"/>
      <c r="DD21" s="97"/>
      <c r="DE21" s="97"/>
      <c r="DF21" s="97"/>
      <c r="DG21" s="97"/>
      <c r="DH21" s="97"/>
      <c r="DI21" s="97"/>
      <c r="DJ21" s="97"/>
      <c r="DK21" s="97"/>
      <c r="DL21" s="97"/>
      <c r="DM21" s="97"/>
      <c r="DN21" s="97"/>
      <c r="DO21" s="97"/>
      <c r="DP21" s="97"/>
      <c r="DQ21" s="97"/>
      <c r="DR21" s="97"/>
      <c r="DS21" s="97"/>
      <c r="DT21" s="97"/>
      <c r="DU21" s="97"/>
      <c r="DV21" s="97"/>
      <c r="DW21" s="97"/>
      <c r="DX21" s="97"/>
      <c r="DY21" s="97"/>
      <c r="DZ21" s="97"/>
      <c r="EA21" s="97"/>
      <c r="EB21" s="97"/>
      <c r="EC21" s="97"/>
      <c r="ED21" s="97"/>
      <c r="EE21" s="97"/>
      <c r="EF21" s="97"/>
      <c r="EG21" s="97"/>
      <c r="EH21" s="97"/>
      <c r="EI21" s="97"/>
      <c r="EJ21" s="102"/>
      <c r="EK21" s="97"/>
      <c r="EL21" s="97"/>
      <c r="EM21" s="102"/>
      <c r="EN21" s="97"/>
      <c r="EO21" s="97"/>
      <c r="EP21" s="97"/>
      <c r="EQ21" s="97"/>
      <c r="ER21" s="97"/>
      <c r="ES21" s="97"/>
      <c r="ET21" s="97"/>
      <c r="EU21" s="97"/>
      <c r="EV21" s="97"/>
      <c r="EW21" s="97"/>
      <c r="EX21" s="97"/>
      <c r="EY21" s="97"/>
      <c r="EZ21" s="97"/>
      <c r="FA21" s="97"/>
      <c r="FB21" s="97"/>
      <c r="FC21" s="97"/>
      <c r="FD21" s="97"/>
      <c r="FE21" s="97"/>
      <c r="FF21" s="97"/>
      <c r="FG21" s="97"/>
      <c r="FH21" s="97"/>
      <c r="FI21" s="97"/>
      <c r="FJ21" s="97"/>
      <c r="FK21" s="97"/>
      <c r="FL21" s="97"/>
      <c r="FM21" s="97"/>
      <c r="FN21" s="97"/>
      <c r="FO21" s="97"/>
      <c r="FP21" s="97"/>
      <c r="FQ21" s="97"/>
      <c r="FR21" s="97"/>
      <c r="FS21" s="97"/>
      <c r="FT21" s="97"/>
      <c r="FU21" s="97"/>
      <c r="FV21" s="97"/>
      <c r="FW21" s="97"/>
      <c r="FX21" s="97"/>
      <c r="FY21" s="97"/>
      <c r="FZ21" s="97"/>
      <c r="GA21" s="147"/>
      <c r="GB21" s="147"/>
      <c r="GC21" s="97"/>
      <c r="GD21" s="97"/>
      <c r="GE21" s="97"/>
      <c r="GF21" s="97"/>
      <c r="GG21" s="97"/>
      <c r="GH21" s="97"/>
      <c r="GI21" s="97"/>
      <c r="GJ21" s="97"/>
      <c r="GK21" s="97"/>
      <c r="GL21" s="97"/>
      <c r="GM21" s="97"/>
      <c r="GN21" s="97"/>
      <c r="GO21" s="97"/>
      <c r="GP21" s="97"/>
      <c r="GQ21" s="97"/>
      <c r="GR21" s="97"/>
      <c r="GS21" s="97"/>
      <c r="GT21" s="97"/>
      <c r="GU21" s="97"/>
      <c r="GV21" s="97"/>
      <c r="GW21" s="97"/>
      <c r="GX21" s="97"/>
      <c r="GY21" s="97"/>
      <c r="GZ21" s="97"/>
      <c r="HA21" s="97"/>
      <c r="HB21" s="97"/>
      <c r="HC21" s="97"/>
      <c r="HD21" s="97"/>
      <c r="HE21" s="97"/>
      <c r="HF21" s="97"/>
      <c r="HG21" s="97"/>
      <c r="HH21" s="97"/>
      <c r="HI21" s="97"/>
      <c r="HJ21" s="97"/>
      <c r="HK21" s="97"/>
      <c r="HL21" s="97"/>
      <c r="HM21" s="97"/>
      <c r="HN21" s="97"/>
      <c r="HO21" s="97"/>
      <c r="HP21" s="97"/>
      <c r="HQ21" s="97"/>
      <c r="HR21" s="97"/>
      <c r="HS21" s="97"/>
      <c r="HT21" s="97"/>
      <c r="HU21" s="97"/>
      <c r="HV21" s="97"/>
      <c r="HW21" s="97"/>
      <c r="HX21" s="97"/>
      <c r="HY21" s="97"/>
      <c r="HZ21" s="97"/>
      <c r="IA21" s="97"/>
      <c r="IB21" s="97"/>
      <c r="IC21" s="97"/>
      <c r="ID21" s="97"/>
      <c r="IE21" s="97"/>
      <c r="IF21" s="97"/>
      <c r="IG21" s="97"/>
      <c r="IH21" s="97"/>
      <c r="II21" s="97"/>
      <c r="IJ21" s="97"/>
      <c r="IK21" s="97"/>
      <c r="IL21" s="97"/>
      <c r="IM21" s="97"/>
      <c r="IN21" s="97"/>
      <c r="IO21" s="97"/>
      <c r="IP21" s="97"/>
      <c r="IQ21" s="97"/>
      <c r="IR21" s="97"/>
      <c r="IS21" s="97"/>
      <c r="IT21" s="97"/>
      <c r="IU21" s="97"/>
      <c r="IV21" s="97"/>
      <c r="IW21" s="97"/>
      <c r="IX21" s="97"/>
      <c r="IY21" s="97"/>
      <c r="IZ21" s="97"/>
      <c r="JA21" s="97"/>
      <c r="JB21" s="97"/>
      <c r="JC21" s="97"/>
      <c r="JD21" s="97"/>
      <c r="JE21" s="97"/>
      <c r="JF21" s="97"/>
      <c r="JG21" s="97"/>
      <c r="JH21" s="97"/>
      <c r="JI21" s="97"/>
      <c r="JJ21" s="97"/>
      <c r="JK21" s="97"/>
      <c r="JL21" s="97"/>
      <c r="JM21" s="97"/>
      <c r="JN21" s="97"/>
      <c r="JO21" s="97"/>
      <c r="JP21" s="97"/>
      <c r="JQ21" s="97"/>
      <c r="JR21" s="97"/>
      <c r="JS21" s="97"/>
      <c r="JT21" s="97"/>
      <c r="JU21" s="97"/>
      <c r="JV21" s="97"/>
      <c r="JW21" s="97"/>
      <c r="JX21" s="97"/>
      <c r="JY21" s="97"/>
      <c r="JZ21" s="97"/>
      <c r="KA21" s="97"/>
      <c r="KB21" s="97"/>
      <c r="KC21" s="97"/>
      <c r="KD21" s="97"/>
      <c r="KE21" s="97"/>
      <c r="KF21" s="97"/>
      <c r="KG21" s="97"/>
      <c r="KH21" s="97"/>
      <c r="KI21" s="97"/>
      <c r="KJ21" s="97"/>
      <c r="KK21" s="97"/>
      <c r="KL21" s="97"/>
      <c r="KM21" s="97"/>
      <c r="KN21" s="97"/>
      <c r="KO21" s="97"/>
      <c r="KP21" s="97"/>
      <c r="KQ21" s="97"/>
      <c r="KR21" s="97"/>
      <c r="KS21" s="97"/>
      <c r="KT21" s="97"/>
      <c r="KU21" s="97"/>
      <c r="KV21" s="97"/>
      <c r="KW21" s="97"/>
      <c r="KX21" s="97"/>
      <c r="KY21" s="97"/>
      <c r="KZ21" s="97"/>
      <c r="LA21" s="97"/>
      <c r="LB21" s="97"/>
      <c r="LC21" s="97"/>
      <c r="LD21" s="97"/>
      <c r="LE21" s="97"/>
      <c r="LF21" s="97"/>
      <c r="LG21" s="97"/>
      <c r="LH21" s="97"/>
      <c r="LI21" s="97"/>
      <c r="LJ21" s="97"/>
      <c r="LK21" s="97"/>
      <c r="LL21" s="97"/>
      <c r="LM21" s="97"/>
      <c r="LN21" s="97"/>
      <c r="LO21" s="97"/>
      <c r="LP21" s="97"/>
      <c r="LQ21" s="97"/>
      <c r="LR21" s="97"/>
      <c r="LS21" s="97"/>
      <c r="LT21" s="97"/>
      <c r="LU21" s="97"/>
      <c r="LV21" s="97"/>
      <c r="LW21" s="97"/>
      <c r="LX21" s="97"/>
      <c r="LY21" s="97"/>
      <c r="LZ21" s="97"/>
      <c r="MA21" s="97"/>
      <c r="MB21" s="97"/>
      <c r="MC21" s="97"/>
      <c r="MD21" s="97"/>
      <c r="ME21" s="97"/>
      <c r="MF21" s="97"/>
      <c r="MG21" s="97"/>
      <c r="MH21" s="97"/>
      <c r="MI21" s="97"/>
      <c r="MJ21" s="97"/>
      <c r="MK21" s="97"/>
      <c r="ML21" s="97"/>
      <c r="MM21" s="97"/>
      <c r="MN21" s="97"/>
      <c r="MO21" s="97"/>
      <c r="MP21" s="97"/>
      <c r="MQ21" s="97"/>
      <c r="MR21" s="97"/>
      <c r="MS21" s="97"/>
      <c r="MT21" s="97"/>
      <c r="MU21" s="97"/>
      <c r="MV21" s="97"/>
      <c r="MW21" s="97"/>
      <c r="MX21" s="97"/>
      <c r="MY21" s="97"/>
      <c r="MZ21" s="97"/>
      <c r="NA21" s="97"/>
      <c r="NB21" s="97"/>
      <c r="NC21" s="97"/>
      <c r="ND21" s="97"/>
      <c r="NE21" s="97"/>
      <c r="NF21" s="97"/>
      <c r="NG21" s="97"/>
      <c r="NH21" s="97"/>
      <c r="NI21" s="97"/>
      <c r="NJ21" s="97"/>
      <c r="NK21" s="97"/>
      <c r="NL21" s="97"/>
      <c r="NM21" s="97"/>
      <c r="NN21" s="97"/>
      <c r="NO21" s="97"/>
      <c r="NP21" s="97"/>
      <c r="NQ21" s="97"/>
      <c r="NR21" s="97"/>
      <c r="NS21" s="97"/>
      <c r="NT21" s="97"/>
      <c r="NU21" s="97"/>
      <c r="NV21" s="97"/>
      <c r="NW21" s="97"/>
      <c r="NX21" s="97"/>
      <c r="NY21" s="97"/>
      <c r="NZ21" s="97"/>
      <c r="OA21" s="97"/>
      <c r="OB21" s="97"/>
      <c r="OC21" s="97"/>
      <c r="OD21" s="97"/>
      <c r="OE21" s="97"/>
      <c r="OF21" s="97"/>
      <c r="OG21" s="97"/>
      <c r="OH21" s="97"/>
      <c r="OI21" s="97"/>
      <c r="OJ21" s="97"/>
      <c r="OK21" s="97"/>
      <c r="OL21" s="97"/>
      <c r="OM21" s="97"/>
      <c r="ON21" s="97"/>
      <c r="OO21" s="97"/>
      <c r="OP21" s="97"/>
      <c r="OQ21" s="97"/>
      <c r="OR21" s="97"/>
      <c r="OS21" s="97"/>
      <c r="OT21" s="97"/>
      <c r="OU21" s="97"/>
      <c r="OV21" s="97"/>
      <c r="OW21" s="97"/>
      <c r="OX21" s="97"/>
      <c r="OY21" s="97"/>
      <c r="OZ21" s="97"/>
      <c r="PA21" s="97"/>
      <c r="PB21" s="97"/>
      <c r="PC21" s="97"/>
      <c r="PD21" s="97"/>
      <c r="PE21" s="97"/>
      <c r="PF21" s="97"/>
      <c r="PG21" s="97"/>
      <c r="PH21" s="97"/>
      <c r="PI21" s="97"/>
      <c r="PJ21" s="97"/>
      <c r="PK21" s="97"/>
      <c r="PL21" s="97"/>
      <c r="PM21" s="97"/>
      <c r="PN21" s="97"/>
      <c r="PO21" s="97"/>
      <c r="PP21" s="97"/>
      <c r="PQ21" s="97"/>
      <c r="PR21" s="97"/>
      <c r="PS21" s="97"/>
      <c r="PT21" s="97"/>
      <c r="PU21" s="97"/>
      <c r="PV21" s="97"/>
      <c r="PW21" s="97"/>
      <c r="PX21" s="97"/>
      <c r="PY21" s="97"/>
      <c r="PZ21" s="97"/>
      <c r="QA21" s="97"/>
      <c r="QB21" s="97"/>
      <c r="QC21" s="97"/>
      <c r="QD21" s="97"/>
      <c r="QE21" s="97"/>
      <c r="QF21" s="97"/>
      <c r="QG21" s="97"/>
      <c r="QH21" s="97"/>
      <c r="QI21" s="97"/>
      <c r="QJ21" s="97"/>
      <c r="QK21" s="97"/>
      <c r="QL21" s="97"/>
      <c r="QM21" s="97"/>
      <c r="QN21" s="97"/>
      <c r="QO21" s="97"/>
      <c r="QP21" s="97"/>
      <c r="QQ21" s="97"/>
      <c r="QR21" s="97"/>
      <c r="QS21" s="97"/>
      <c r="QT21" s="97"/>
      <c r="QU21" s="97"/>
      <c r="QV21" s="97"/>
      <c r="QW21" s="97"/>
      <c r="QX21" s="97"/>
      <c r="QY21" s="97"/>
      <c r="QZ21" s="97"/>
      <c r="RA21" s="97"/>
      <c r="RB21" s="97"/>
      <c r="RC21" s="97"/>
      <c r="RD21" s="97"/>
      <c r="RE21" s="97"/>
      <c r="RF21" s="97"/>
      <c r="RG21" s="97"/>
      <c r="RH21" s="97"/>
      <c r="RI21" s="97"/>
      <c r="RJ21" s="97"/>
      <c r="RK21" s="97"/>
      <c r="RL21" s="97"/>
      <c r="RM21" s="97"/>
      <c r="RN21" s="97"/>
      <c r="RO21" s="97"/>
      <c r="RP21" s="97"/>
      <c r="RQ21" s="97"/>
      <c r="RR21" s="97"/>
      <c r="RS21" s="97"/>
      <c r="RT21" s="97"/>
      <c r="RU21" s="97"/>
      <c r="RV21" s="97"/>
      <c r="RW21" s="97"/>
      <c r="RX21" s="97"/>
      <c r="RY21" s="97"/>
      <c r="RZ21" s="97"/>
      <c r="SA21" s="97"/>
      <c r="SB21" s="97"/>
      <c r="SC21" s="97"/>
      <c r="SD21" s="97"/>
      <c r="SE21" s="97"/>
      <c r="SF21" s="97"/>
      <c r="SG21" s="97"/>
      <c r="SH21" s="97"/>
      <c r="SI21" s="97"/>
      <c r="SJ21" s="97"/>
      <c r="SK21" s="97"/>
      <c r="SL21" s="97"/>
      <c r="SM21" s="97"/>
      <c r="SN21" s="97"/>
      <c r="SO21" s="97"/>
      <c r="SP21" s="97"/>
      <c r="SQ21" s="97"/>
      <c r="SR21" s="97"/>
      <c r="SS21" s="97"/>
      <c r="ST21" s="97"/>
      <c r="SU21" s="97"/>
      <c r="SV21" s="97"/>
      <c r="SW21" s="97"/>
      <c r="SX21" s="97"/>
      <c r="SY21" s="97"/>
      <c r="SZ21" s="97"/>
      <c r="TA21" s="97"/>
      <c r="TB21" s="97"/>
    </row>
    <row r="22" spans="1:522" ht="18" customHeight="1" x14ac:dyDescent="0.2">
      <c r="B22" s="26" t="s">
        <v>27</v>
      </c>
      <c r="C22" s="1">
        <v>4920</v>
      </c>
      <c r="D22" t="s">
        <v>28</v>
      </c>
      <c r="E22" s="1">
        <v>9051</v>
      </c>
      <c r="F22" s="1">
        <v>2010</v>
      </c>
      <c r="G22" t="s">
        <v>29</v>
      </c>
      <c r="I22" s="1">
        <f t="shared" si="0"/>
        <v>65</v>
      </c>
      <c r="J22" s="12">
        <f>Tabuľka11[[#This Row],[Stĺpec8]]+I23+I24+I26+I25</f>
        <v>133</v>
      </c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  <c r="AA22" s="97"/>
      <c r="AB22" s="97"/>
      <c r="AC22" s="97"/>
      <c r="AD22" s="97"/>
      <c r="AE22" s="97"/>
      <c r="AF22" s="97"/>
      <c r="AG22" s="97"/>
      <c r="AH22" s="97"/>
      <c r="AI22" s="97"/>
      <c r="AJ22" s="97"/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97"/>
      <c r="BC22" s="97"/>
      <c r="BD22" s="97"/>
      <c r="BE22" s="97"/>
      <c r="BF22" s="97"/>
      <c r="BG22" s="97"/>
      <c r="BH22" s="97"/>
      <c r="BI22" s="97"/>
      <c r="BJ22" s="97"/>
      <c r="BK22" s="97"/>
      <c r="BL22" s="97"/>
      <c r="BM22" s="97"/>
      <c r="BN22" s="97"/>
      <c r="BO22" s="97"/>
      <c r="BP22" s="97"/>
      <c r="BQ22" s="97"/>
      <c r="BR22" s="97"/>
      <c r="BS22" s="97"/>
      <c r="BT22" s="97"/>
      <c r="BU22" s="97"/>
      <c r="BV22" s="97"/>
      <c r="BW22" s="97"/>
      <c r="BX22" s="97"/>
      <c r="BY22" s="97"/>
      <c r="BZ22" s="97"/>
      <c r="CA22" s="97"/>
      <c r="CB22" s="97"/>
      <c r="CC22" s="97"/>
      <c r="CD22" s="97"/>
      <c r="CE22" s="97"/>
      <c r="CF22" s="97"/>
      <c r="CG22" s="97"/>
      <c r="CH22" s="97"/>
      <c r="CI22" s="97">
        <f>8+8</f>
        <v>16</v>
      </c>
      <c r="CJ22" s="97"/>
      <c r="CK22" s="97"/>
      <c r="CL22" s="97"/>
      <c r="CM22" s="97"/>
      <c r="CN22" s="97"/>
      <c r="CO22" s="97"/>
      <c r="CP22" s="97"/>
      <c r="CQ22" s="97"/>
      <c r="CR22" s="97">
        <f>8+7</f>
        <v>15</v>
      </c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/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97"/>
      <c r="DV22" s="97">
        <f>9+9</f>
        <v>18</v>
      </c>
      <c r="DW22" s="97">
        <f>8+8</f>
        <v>16</v>
      </c>
      <c r="DX22" s="97"/>
      <c r="DY22" s="97"/>
      <c r="DZ22" s="97"/>
      <c r="EA22" s="97"/>
      <c r="EB22" s="97"/>
      <c r="EC22" s="97"/>
      <c r="ED22" s="97"/>
      <c r="EE22" s="97"/>
      <c r="EF22" s="97"/>
      <c r="EG22" s="97"/>
      <c r="EH22" s="97"/>
      <c r="EI22" s="97"/>
      <c r="EJ22" s="97"/>
      <c r="EK22" s="97"/>
      <c r="EL22" s="97"/>
      <c r="EM22" s="97"/>
      <c r="EN22" s="97"/>
      <c r="EO22" s="97"/>
      <c r="EP22" s="97"/>
      <c r="EQ22" s="98"/>
      <c r="ER22" s="98"/>
      <c r="ES22" s="98"/>
      <c r="ET22" s="98"/>
      <c r="EU22" s="98"/>
      <c r="EV22" s="98"/>
      <c r="EW22" s="98"/>
      <c r="EX22" s="98"/>
      <c r="EY22" s="98"/>
      <c r="EZ22" s="98"/>
      <c r="FA22" s="98"/>
      <c r="FB22" s="98"/>
      <c r="FC22" s="98"/>
      <c r="FD22" s="98"/>
      <c r="FE22" s="98"/>
      <c r="FF22" s="98"/>
      <c r="FG22" s="97"/>
      <c r="FH22" s="97"/>
      <c r="FI22" s="97"/>
      <c r="FJ22" s="97"/>
      <c r="FK22" s="97"/>
      <c r="FL22" s="97"/>
      <c r="FM22" s="97"/>
      <c r="FN22" s="97"/>
      <c r="FO22" s="97"/>
      <c r="FP22" s="97"/>
      <c r="FQ22" s="97"/>
      <c r="FR22" s="97"/>
      <c r="FS22" s="97"/>
      <c r="FT22" s="97"/>
      <c r="FU22" s="97"/>
      <c r="FV22" s="97"/>
      <c r="FW22" s="97"/>
      <c r="FX22" s="97"/>
      <c r="FY22" s="97"/>
      <c r="FZ22" s="97"/>
      <c r="GA22" s="97"/>
      <c r="GB22" s="97"/>
      <c r="GC22" s="97"/>
      <c r="GD22" s="97"/>
      <c r="GE22" s="97"/>
      <c r="GF22" s="97"/>
      <c r="GG22" s="97"/>
      <c r="GH22" s="97"/>
      <c r="GI22" s="97"/>
      <c r="GJ22" s="97"/>
      <c r="GK22" s="97"/>
      <c r="GL22" s="97"/>
      <c r="GM22" s="97"/>
      <c r="GN22" s="97"/>
      <c r="GO22" s="97"/>
      <c r="GP22" s="97"/>
      <c r="GQ22" s="97"/>
      <c r="GR22" s="97"/>
      <c r="GS22" s="97"/>
      <c r="GT22" s="97"/>
      <c r="GU22" s="97"/>
      <c r="GV22" s="97"/>
      <c r="GW22" s="97"/>
      <c r="GX22" s="97"/>
      <c r="GY22" s="97"/>
      <c r="GZ22" s="97"/>
      <c r="HA22" s="97"/>
      <c r="HB22" s="97"/>
      <c r="HC22" s="97"/>
      <c r="HD22" s="97"/>
      <c r="HE22" s="97"/>
      <c r="HF22" s="97"/>
      <c r="HG22" s="97"/>
      <c r="HH22" s="97"/>
      <c r="HI22" s="97"/>
      <c r="HJ22" s="97"/>
      <c r="HK22" s="97"/>
      <c r="HL22" s="97"/>
      <c r="HM22" s="97"/>
      <c r="HN22" s="97"/>
      <c r="HO22" s="97"/>
      <c r="HP22" s="97"/>
      <c r="HQ22" s="97"/>
      <c r="HR22" s="97"/>
      <c r="HS22" s="97"/>
      <c r="HT22" s="97"/>
      <c r="HU22" s="97"/>
      <c r="HV22" s="97"/>
      <c r="HW22" s="97"/>
      <c r="HX22" s="97"/>
      <c r="HY22" s="97"/>
      <c r="HZ22" s="97"/>
      <c r="IA22" s="97"/>
      <c r="IB22" s="97"/>
      <c r="IC22" s="97"/>
      <c r="ID22" s="97"/>
      <c r="IE22" s="97"/>
      <c r="IF22" s="97"/>
      <c r="IG22" s="97"/>
      <c r="IH22" s="97"/>
      <c r="II22" s="97"/>
      <c r="IJ22" s="97"/>
      <c r="IK22" s="97"/>
      <c r="IL22" s="97"/>
      <c r="IM22" s="97"/>
      <c r="IN22" s="97"/>
      <c r="IO22" s="97"/>
      <c r="IP22" s="97"/>
      <c r="IQ22" s="97"/>
      <c r="IR22" s="97"/>
      <c r="IS22" s="97"/>
      <c r="IT22" s="97"/>
      <c r="IU22" s="97"/>
      <c r="IV22" s="97"/>
      <c r="IW22" s="97"/>
      <c r="IX22" s="97"/>
      <c r="IY22" s="97"/>
      <c r="IZ22" s="97"/>
      <c r="JA22" s="97"/>
      <c r="JB22" s="97"/>
      <c r="JC22" s="97"/>
      <c r="JD22" s="97"/>
      <c r="JE22" s="97"/>
      <c r="JF22" s="97"/>
      <c r="JG22" s="97"/>
      <c r="JH22" s="97"/>
      <c r="JI22" s="97"/>
      <c r="JJ22" s="97"/>
      <c r="JK22" s="97"/>
      <c r="JL22" s="97"/>
      <c r="JM22" s="97"/>
      <c r="JN22" s="97"/>
      <c r="JO22" s="97"/>
      <c r="JP22" s="97"/>
      <c r="JQ22" s="97"/>
      <c r="JR22" s="97"/>
      <c r="JS22" s="97"/>
      <c r="JT22" s="97"/>
      <c r="JU22" s="97"/>
      <c r="JV22" s="97"/>
      <c r="JW22" s="97"/>
      <c r="JX22" s="97"/>
      <c r="JY22" s="97"/>
      <c r="JZ22" s="97"/>
      <c r="KA22" s="97"/>
      <c r="KB22" s="97"/>
      <c r="KC22" s="97"/>
      <c r="KD22" s="97"/>
      <c r="KE22" s="97"/>
      <c r="KF22" s="97"/>
      <c r="KG22" s="97"/>
      <c r="KH22" s="97"/>
      <c r="KI22" s="97"/>
      <c r="KJ22" s="97"/>
      <c r="KK22" s="97"/>
      <c r="KL22" s="97"/>
      <c r="KM22" s="97"/>
      <c r="KN22" s="97"/>
      <c r="KO22" s="97"/>
      <c r="KP22" s="97"/>
      <c r="KQ22" s="97"/>
      <c r="KR22" s="97"/>
      <c r="KS22" s="97"/>
      <c r="KT22" s="97"/>
      <c r="KU22" s="97"/>
      <c r="KV22" s="97"/>
      <c r="KW22" s="97"/>
      <c r="KX22" s="97"/>
      <c r="KY22" s="97"/>
      <c r="KZ22" s="97"/>
      <c r="LA22" s="97"/>
      <c r="LB22" s="97"/>
      <c r="LC22" s="97"/>
      <c r="LD22" s="97"/>
      <c r="LE22" s="97"/>
      <c r="LF22" s="97"/>
      <c r="LG22" s="97"/>
      <c r="LH22" s="97"/>
      <c r="LI22" s="97"/>
      <c r="LJ22" s="97"/>
      <c r="LK22" s="97"/>
      <c r="LL22" s="97"/>
      <c r="LM22" s="97"/>
      <c r="LN22" s="97"/>
      <c r="LO22" s="97"/>
      <c r="LP22" s="97"/>
      <c r="LQ22" s="97"/>
      <c r="LR22" s="97"/>
      <c r="LS22" s="97"/>
      <c r="LT22" s="97"/>
      <c r="LU22" s="97"/>
      <c r="LV22" s="97"/>
      <c r="LW22" s="97"/>
      <c r="LX22" s="97"/>
      <c r="LY22" s="97"/>
      <c r="LZ22" s="97"/>
      <c r="MA22" s="97"/>
      <c r="MB22" s="97"/>
      <c r="MC22" s="97"/>
      <c r="MD22" s="97"/>
      <c r="ME22" s="97"/>
      <c r="MF22" s="97"/>
      <c r="MG22" s="97"/>
      <c r="MH22" s="97"/>
      <c r="MI22" s="97"/>
      <c r="MJ22" s="97"/>
      <c r="MK22" s="97"/>
      <c r="ML22" s="97"/>
      <c r="MM22" s="97"/>
      <c r="MN22" s="97"/>
      <c r="MO22" s="97"/>
      <c r="MP22" s="97"/>
      <c r="MQ22" s="97"/>
      <c r="MR22" s="97"/>
      <c r="MS22" s="97"/>
      <c r="MT22" s="97"/>
      <c r="MU22" s="97"/>
      <c r="MV22" s="97"/>
      <c r="MW22" s="97"/>
      <c r="MX22" s="97"/>
      <c r="MY22" s="97"/>
      <c r="MZ22" s="97"/>
      <c r="NA22" s="97"/>
      <c r="NB22" s="97"/>
      <c r="NC22" s="97"/>
      <c r="ND22" s="97"/>
      <c r="NE22" s="97"/>
      <c r="NF22" s="97"/>
      <c r="NG22" s="97"/>
      <c r="NH22" s="97"/>
      <c r="NI22" s="97"/>
      <c r="NJ22" s="97"/>
      <c r="NK22" s="97"/>
      <c r="NL22" s="97"/>
      <c r="NM22" s="97"/>
      <c r="NN22" s="97"/>
      <c r="NO22" s="97"/>
      <c r="NP22" s="97"/>
      <c r="NQ22" s="97"/>
      <c r="NR22" s="97"/>
      <c r="NS22" s="97"/>
      <c r="NT22" s="97"/>
      <c r="NU22" s="97"/>
      <c r="NV22" s="97"/>
      <c r="NW22" s="97"/>
      <c r="NX22" s="97"/>
      <c r="NY22" s="97"/>
      <c r="NZ22" s="97"/>
      <c r="OA22" s="97"/>
      <c r="OB22" s="97"/>
      <c r="OC22" s="97"/>
      <c r="OD22" s="97"/>
      <c r="OE22" s="97"/>
      <c r="OF22" s="97"/>
      <c r="OG22" s="97"/>
      <c r="OH22" s="97"/>
      <c r="OI22" s="97"/>
      <c r="OJ22" s="97"/>
      <c r="OK22" s="97"/>
      <c r="OL22" s="97"/>
      <c r="OM22" s="97"/>
      <c r="ON22" s="97"/>
      <c r="OO22" s="97"/>
      <c r="OP22" s="97"/>
      <c r="OQ22" s="97"/>
      <c r="OR22" s="97"/>
      <c r="OS22" s="97"/>
      <c r="OT22" s="97"/>
      <c r="OU22" s="97"/>
      <c r="OV22" s="97"/>
      <c r="OW22" s="97"/>
      <c r="OX22" s="97"/>
      <c r="OY22" s="97"/>
      <c r="OZ22" s="97"/>
      <c r="PA22" s="97"/>
      <c r="PB22" s="97"/>
      <c r="PC22" s="97"/>
      <c r="PD22" s="97"/>
      <c r="PE22" s="97"/>
      <c r="PF22" s="97"/>
      <c r="PG22" s="97"/>
      <c r="PH22" s="97"/>
      <c r="PI22" s="97"/>
      <c r="PJ22" s="97"/>
      <c r="PK22" s="97"/>
      <c r="PL22" s="97"/>
      <c r="PM22" s="97"/>
      <c r="PN22" s="97"/>
      <c r="PO22" s="97"/>
      <c r="PP22" s="97"/>
      <c r="PQ22" s="97"/>
      <c r="PR22" s="97"/>
      <c r="PS22" s="97"/>
      <c r="PT22" s="97"/>
      <c r="PU22" s="97"/>
      <c r="PV22" s="97"/>
      <c r="PW22" s="97"/>
      <c r="PX22" s="97"/>
      <c r="PY22" s="97"/>
      <c r="PZ22" s="97"/>
      <c r="QA22" s="97"/>
      <c r="QB22" s="97"/>
      <c r="QC22" s="97"/>
      <c r="QD22" s="97"/>
      <c r="QE22" s="97"/>
      <c r="QF22" s="97"/>
      <c r="QG22" s="97"/>
      <c r="QH22" s="97"/>
      <c r="QI22" s="97"/>
      <c r="QJ22" s="97"/>
      <c r="QK22" s="97"/>
      <c r="QL22" s="97"/>
      <c r="QM22" s="97"/>
      <c r="QN22" s="97"/>
      <c r="QO22" s="97"/>
      <c r="QP22" s="97"/>
      <c r="QQ22" s="97"/>
      <c r="QR22" s="97"/>
      <c r="QS22" s="97"/>
      <c r="QT22" s="97"/>
      <c r="QU22" s="97"/>
      <c r="QV22" s="97"/>
      <c r="QW22" s="97"/>
      <c r="QX22" s="97"/>
      <c r="QY22" s="97"/>
      <c r="QZ22" s="97"/>
      <c r="RA22" s="97"/>
      <c r="RB22" s="97"/>
      <c r="RC22" s="97"/>
      <c r="RD22" s="97"/>
      <c r="RE22" s="97"/>
      <c r="RF22" s="97"/>
      <c r="RG22" s="97"/>
      <c r="RH22" s="97"/>
      <c r="RI22" s="97"/>
      <c r="RJ22" s="97"/>
      <c r="RK22" s="97"/>
      <c r="RL22" s="97"/>
      <c r="RM22" s="97"/>
      <c r="RN22" s="97"/>
      <c r="RO22" s="97"/>
      <c r="RP22" s="97"/>
      <c r="RQ22" s="97"/>
      <c r="RR22" s="97"/>
      <c r="RS22" s="97"/>
      <c r="RT22" s="97"/>
      <c r="RU22" s="97"/>
      <c r="RV22" s="97"/>
      <c r="RW22" s="97"/>
      <c r="RX22" s="97"/>
      <c r="RY22" s="97"/>
      <c r="RZ22" s="97"/>
      <c r="SA22" s="97"/>
      <c r="SB22" s="97"/>
      <c r="SC22" s="97"/>
      <c r="SD22" s="97"/>
      <c r="SE22" s="97"/>
      <c r="SF22" s="97"/>
      <c r="SG22" s="97"/>
      <c r="SH22" s="97"/>
      <c r="SI22" s="97"/>
      <c r="SJ22" s="97"/>
      <c r="SK22" s="97"/>
      <c r="SL22" s="97"/>
      <c r="SM22" s="97"/>
      <c r="SN22" s="97"/>
      <c r="SO22" s="97"/>
      <c r="SP22" s="97"/>
      <c r="SQ22" s="97"/>
      <c r="SR22" s="97"/>
      <c r="SS22" s="97"/>
      <c r="ST22" s="97"/>
      <c r="SU22" s="97"/>
      <c r="SV22" s="97"/>
      <c r="SW22" s="97"/>
      <c r="SX22" s="97"/>
      <c r="SY22" s="97"/>
      <c r="SZ22" s="97"/>
      <c r="TA22" s="97"/>
      <c r="TB22" s="97"/>
    </row>
    <row r="23" spans="1:522" ht="18" customHeight="1" x14ac:dyDescent="0.2">
      <c r="B23" s="35"/>
      <c r="D23" t="s">
        <v>390</v>
      </c>
      <c r="E23" s="1">
        <v>12840</v>
      </c>
      <c r="F23" s="1">
        <v>2019</v>
      </c>
      <c r="I23" s="1">
        <f t="shared" si="0"/>
        <v>45</v>
      </c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97"/>
      <c r="BC23" s="97"/>
      <c r="BD23" s="97"/>
      <c r="BE23" s="97"/>
      <c r="BF23" s="97"/>
      <c r="BG23" s="97"/>
      <c r="BH23" s="97"/>
      <c r="BI23" s="97"/>
      <c r="BJ23" s="97"/>
      <c r="BK23" s="97"/>
      <c r="BL23" s="97"/>
      <c r="BM23" s="97"/>
      <c r="BN23" s="97"/>
      <c r="BO23" s="97"/>
      <c r="BP23" s="97"/>
      <c r="BQ23" s="97"/>
      <c r="BR23" s="97"/>
      <c r="BS23" s="97"/>
      <c r="BT23" s="97"/>
      <c r="BU23" s="97"/>
      <c r="BV23" s="97"/>
      <c r="BW23" s="97"/>
      <c r="BX23" s="97"/>
      <c r="BY23" s="97"/>
      <c r="BZ23" s="97"/>
      <c r="CA23" s="97"/>
      <c r="CB23" s="97"/>
      <c r="CC23" s="97"/>
      <c r="CD23" s="97">
        <f>4+6</f>
        <v>10</v>
      </c>
      <c r="CE23" s="97"/>
      <c r="CF23" s="97"/>
      <c r="CG23" s="97"/>
      <c r="CH23" s="97"/>
      <c r="CI23" s="97"/>
      <c r="CJ23" s="97"/>
      <c r="CK23" s="97"/>
      <c r="CL23" s="97"/>
      <c r="CM23" s="97"/>
      <c r="CN23" s="97">
        <f>5+8</f>
        <v>13</v>
      </c>
      <c r="CO23" s="97"/>
      <c r="CP23" s="97"/>
      <c r="CQ23" s="97"/>
      <c r="CR23" s="97"/>
      <c r="CS23" s="97"/>
      <c r="CT23" s="97"/>
      <c r="CU23" s="97"/>
      <c r="CV23" s="97"/>
      <c r="CW23" s="97"/>
      <c r="CX23" s="97"/>
      <c r="CY23" s="97"/>
      <c r="CZ23" s="97"/>
      <c r="DA23" s="97"/>
      <c r="DB23" s="97"/>
      <c r="DC23" s="97"/>
      <c r="DD23" s="97"/>
      <c r="DE23" s="97"/>
      <c r="DF23" s="97"/>
      <c r="DG23" s="97"/>
      <c r="DH23" s="97"/>
      <c r="DI23" s="97"/>
      <c r="DJ23" s="97"/>
      <c r="DK23" s="97"/>
      <c r="DL23" s="97"/>
      <c r="DM23" s="97"/>
      <c r="DN23" s="97"/>
      <c r="DO23" s="97"/>
      <c r="DP23" s="97"/>
      <c r="DQ23" s="97"/>
      <c r="DR23" s="97"/>
      <c r="DS23" s="97"/>
      <c r="DT23" s="97"/>
      <c r="DU23" s="97"/>
      <c r="DV23" s="97"/>
      <c r="DW23" s="97"/>
      <c r="DX23" s="97"/>
      <c r="DY23" s="97"/>
      <c r="DZ23" s="97"/>
      <c r="EA23" s="97"/>
      <c r="EB23" s="97"/>
      <c r="EC23" s="97"/>
      <c r="ED23" s="97"/>
      <c r="EE23" s="97"/>
      <c r="EF23" s="97"/>
      <c r="EG23" s="97"/>
      <c r="EH23" s="97"/>
      <c r="EI23" s="97"/>
      <c r="EJ23" s="97"/>
      <c r="EK23" s="97"/>
      <c r="EL23" s="97"/>
      <c r="EM23" s="97"/>
      <c r="EN23" s="97"/>
      <c r="EO23" s="97"/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  <c r="FF23" s="97"/>
      <c r="FG23" s="97"/>
      <c r="FH23" s="97"/>
      <c r="FI23" s="97"/>
      <c r="FJ23" s="97"/>
      <c r="FK23" s="97"/>
      <c r="FL23" s="97"/>
      <c r="FM23" s="97"/>
      <c r="FN23" s="97"/>
      <c r="FO23" s="97"/>
      <c r="FP23" s="97"/>
      <c r="FQ23" s="97"/>
      <c r="FR23" s="97"/>
      <c r="FS23" s="97"/>
      <c r="FT23" s="97"/>
      <c r="FU23" s="97"/>
      <c r="FV23" s="97"/>
      <c r="FW23" s="97"/>
      <c r="FX23" s="97"/>
      <c r="FY23" s="97"/>
      <c r="FZ23" s="97"/>
      <c r="GA23" s="147"/>
      <c r="GB23" s="147"/>
      <c r="GC23" s="97"/>
      <c r="GD23" s="97"/>
      <c r="GE23" s="97"/>
      <c r="GF23" s="97"/>
      <c r="GG23" s="97"/>
      <c r="GH23" s="97"/>
      <c r="GI23" s="97"/>
      <c r="GJ23" s="97"/>
      <c r="GK23" s="97"/>
      <c r="GL23" s="97"/>
      <c r="GM23" s="97"/>
      <c r="GN23" s="97"/>
      <c r="GO23" s="97"/>
      <c r="GP23" s="97"/>
      <c r="GQ23" s="97"/>
      <c r="GR23" s="97"/>
      <c r="GS23" s="97"/>
      <c r="GT23" s="97"/>
      <c r="GU23" s="97"/>
      <c r="GV23" s="97"/>
      <c r="GW23" s="97"/>
      <c r="GX23" s="97"/>
      <c r="GY23" s="97"/>
      <c r="GZ23" s="97"/>
      <c r="HA23" s="97"/>
      <c r="HB23" s="97"/>
      <c r="HC23" s="97"/>
      <c r="HD23" s="97"/>
      <c r="HE23" s="97"/>
      <c r="HF23" s="97"/>
      <c r="HG23" s="97"/>
      <c r="HH23" s="97"/>
      <c r="HI23" s="97"/>
      <c r="HJ23" s="97"/>
      <c r="HK23" s="97"/>
      <c r="HL23" s="97">
        <f>6+7</f>
        <v>13</v>
      </c>
      <c r="HM23" s="97"/>
      <c r="HN23" s="97"/>
      <c r="HO23" s="97"/>
      <c r="HP23" s="97"/>
      <c r="HQ23" s="97"/>
      <c r="HR23" s="97"/>
      <c r="HS23" s="97"/>
      <c r="HT23" s="97"/>
      <c r="HU23" s="97">
        <f>3+6</f>
        <v>9</v>
      </c>
      <c r="HV23" s="97"/>
      <c r="HW23" s="97"/>
      <c r="HX23" s="97"/>
      <c r="HY23" s="97"/>
      <c r="HZ23" s="97"/>
      <c r="IA23" s="97"/>
      <c r="IB23" s="97"/>
      <c r="IC23" s="97"/>
      <c r="ID23" s="97"/>
      <c r="IE23" s="97"/>
      <c r="IF23" s="97"/>
      <c r="IG23" s="97"/>
      <c r="IH23" s="97"/>
      <c r="II23" s="97"/>
      <c r="IJ23" s="97"/>
      <c r="IK23" s="97"/>
      <c r="IL23" s="97"/>
      <c r="IM23" s="97"/>
      <c r="IN23" s="97"/>
      <c r="IO23" s="97"/>
      <c r="IP23" s="97"/>
      <c r="IQ23" s="97"/>
      <c r="IR23" s="97"/>
      <c r="IS23" s="97"/>
      <c r="IT23" s="97"/>
      <c r="IU23" s="97"/>
      <c r="IV23" s="97"/>
      <c r="IW23" s="97"/>
      <c r="IX23" s="97"/>
      <c r="IY23" s="97"/>
      <c r="IZ23" s="97"/>
      <c r="JA23" s="97"/>
      <c r="JB23" s="97"/>
      <c r="JC23" s="97"/>
      <c r="JD23" s="97"/>
      <c r="JE23" s="97"/>
      <c r="JF23" s="97"/>
      <c r="JG23" s="97"/>
      <c r="JH23" s="97"/>
      <c r="JI23" s="97"/>
      <c r="JJ23" s="97"/>
      <c r="JK23" s="97"/>
      <c r="JL23" s="97"/>
      <c r="JM23" s="97"/>
      <c r="JN23" s="97"/>
      <c r="JO23" s="97"/>
      <c r="JP23" s="97"/>
      <c r="JQ23" s="97"/>
      <c r="JR23" s="97"/>
      <c r="JS23" s="97"/>
      <c r="JT23" s="97"/>
      <c r="JU23" s="97"/>
      <c r="JV23" s="97"/>
      <c r="JW23" s="97"/>
      <c r="JX23" s="97"/>
      <c r="JY23" s="97"/>
      <c r="JZ23" s="97"/>
      <c r="KA23" s="97"/>
      <c r="KB23" s="97"/>
      <c r="KC23" s="97"/>
      <c r="KD23" s="97"/>
      <c r="KE23" s="97"/>
      <c r="KF23" s="97"/>
      <c r="KG23" s="97"/>
      <c r="KH23" s="97"/>
      <c r="KI23" s="97"/>
      <c r="KJ23" s="97"/>
      <c r="KK23" s="97"/>
      <c r="KL23" s="97"/>
      <c r="KM23" s="97"/>
      <c r="KN23" s="97"/>
      <c r="KO23" s="97"/>
      <c r="KP23" s="97"/>
      <c r="KQ23" s="97"/>
      <c r="KR23" s="97"/>
      <c r="KS23" s="97"/>
      <c r="KT23" s="97"/>
      <c r="KU23" s="97"/>
      <c r="KV23" s="97"/>
      <c r="KW23" s="97"/>
      <c r="KX23" s="97"/>
      <c r="KY23" s="97"/>
      <c r="KZ23" s="97"/>
      <c r="LA23" s="97"/>
      <c r="LB23" s="97"/>
      <c r="LC23" s="97"/>
      <c r="LD23" s="97"/>
      <c r="LE23" s="97"/>
      <c r="LF23" s="97"/>
      <c r="LG23" s="97"/>
      <c r="LH23" s="97"/>
      <c r="LI23" s="97"/>
      <c r="LJ23" s="97"/>
      <c r="LK23" s="97"/>
      <c r="LL23" s="97"/>
      <c r="LM23" s="97"/>
      <c r="LN23" s="97"/>
      <c r="LO23" s="97"/>
      <c r="LP23" s="97"/>
      <c r="LQ23" s="97"/>
      <c r="LR23" s="97"/>
      <c r="LS23" s="97"/>
      <c r="LT23" s="97"/>
      <c r="LU23" s="97"/>
      <c r="LV23" s="97"/>
      <c r="LW23" s="97"/>
      <c r="LX23" s="97"/>
      <c r="LY23" s="97"/>
      <c r="LZ23" s="97"/>
      <c r="MA23" s="97"/>
      <c r="MB23" s="97"/>
      <c r="MC23" s="97"/>
      <c r="MD23" s="97"/>
      <c r="ME23" s="97"/>
      <c r="MF23" s="97"/>
      <c r="MG23" s="97"/>
      <c r="MH23" s="97"/>
      <c r="MI23" s="97"/>
      <c r="MJ23" s="97"/>
      <c r="MK23" s="97"/>
      <c r="ML23" s="97"/>
      <c r="MM23" s="97"/>
      <c r="MN23" s="97"/>
      <c r="MO23" s="97"/>
      <c r="MP23" s="97"/>
      <c r="MQ23" s="97"/>
      <c r="MR23" s="97"/>
      <c r="MS23" s="97"/>
      <c r="MT23" s="97"/>
      <c r="MU23" s="97"/>
      <c r="MV23" s="97"/>
      <c r="MW23" s="97"/>
      <c r="MX23" s="97"/>
      <c r="MY23" s="97"/>
      <c r="MZ23" s="97"/>
      <c r="NA23" s="97"/>
      <c r="NB23" s="97"/>
      <c r="NC23" s="97"/>
      <c r="ND23" s="97"/>
      <c r="NE23" s="97"/>
      <c r="NF23" s="97"/>
      <c r="NG23" s="97"/>
      <c r="NH23" s="97"/>
      <c r="NI23" s="97"/>
      <c r="NJ23" s="97"/>
      <c r="NK23" s="97"/>
      <c r="NL23" s="97"/>
      <c r="NM23" s="97"/>
      <c r="NN23" s="97"/>
      <c r="NO23" s="97"/>
      <c r="NP23" s="97"/>
      <c r="NQ23" s="97"/>
      <c r="NR23" s="97"/>
      <c r="NS23" s="97"/>
      <c r="NT23" s="97"/>
      <c r="NU23" s="97"/>
      <c r="NV23" s="97"/>
      <c r="NW23" s="97"/>
      <c r="NX23" s="97"/>
      <c r="NY23" s="97"/>
      <c r="NZ23" s="97"/>
      <c r="OA23" s="97"/>
      <c r="OB23" s="97"/>
      <c r="OC23" s="97"/>
      <c r="OD23" s="97"/>
      <c r="OE23" s="97"/>
      <c r="OF23" s="97"/>
      <c r="OG23" s="97"/>
      <c r="OH23" s="97"/>
      <c r="OI23" s="97"/>
      <c r="OJ23" s="97"/>
      <c r="OK23" s="97"/>
      <c r="OL23" s="97"/>
      <c r="OM23" s="97"/>
      <c r="ON23" s="97"/>
      <c r="OO23" s="97"/>
      <c r="OP23" s="97"/>
      <c r="OQ23" s="97"/>
      <c r="OR23" s="97"/>
      <c r="OS23" s="97"/>
      <c r="OT23" s="97"/>
      <c r="OU23" s="97"/>
      <c r="OV23" s="97"/>
      <c r="OW23" s="97"/>
      <c r="OX23" s="97"/>
      <c r="OY23" s="97"/>
      <c r="OZ23" s="97"/>
      <c r="PA23" s="97"/>
      <c r="PB23" s="97"/>
      <c r="PC23" s="97"/>
      <c r="PD23" s="97"/>
      <c r="PE23" s="97"/>
      <c r="PF23" s="97"/>
      <c r="PG23" s="97"/>
      <c r="PH23" s="97"/>
      <c r="PI23" s="97"/>
      <c r="PJ23" s="97"/>
      <c r="PK23" s="97"/>
      <c r="PL23" s="97"/>
      <c r="PM23" s="97"/>
      <c r="PN23" s="97"/>
      <c r="PO23" s="97"/>
      <c r="PP23" s="97"/>
      <c r="PQ23" s="97"/>
      <c r="PR23" s="97"/>
      <c r="PS23" s="97"/>
      <c r="PT23" s="97"/>
      <c r="PU23" s="97"/>
      <c r="PV23" s="97"/>
      <c r="PW23" s="97"/>
      <c r="PX23" s="97"/>
      <c r="PY23" s="97"/>
      <c r="PZ23" s="97"/>
      <c r="QA23" s="97"/>
      <c r="QB23" s="97"/>
      <c r="QC23" s="97"/>
      <c r="QD23" s="97"/>
      <c r="QE23" s="97"/>
      <c r="QF23" s="97"/>
      <c r="QG23" s="97"/>
      <c r="QH23" s="97"/>
      <c r="QI23" s="97"/>
      <c r="QJ23" s="97"/>
      <c r="QK23" s="97"/>
      <c r="QL23" s="97"/>
      <c r="QM23" s="97"/>
      <c r="QN23" s="97"/>
      <c r="QO23" s="97"/>
      <c r="QP23" s="97"/>
      <c r="QQ23" s="97"/>
      <c r="QR23" s="97"/>
      <c r="QS23" s="97"/>
      <c r="QT23" s="97"/>
      <c r="QU23" s="97"/>
      <c r="QV23" s="97"/>
      <c r="QW23" s="97"/>
      <c r="QX23" s="97"/>
      <c r="QY23" s="97"/>
      <c r="QZ23" s="97"/>
      <c r="RA23" s="97"/>
      <c r="RB23" s="97"/>
      <c r="RC23" s="97"/>
      <c r="RD23" s="97"/>
      <c r="RE23" s="97"/>
      <c r="RF23" s="97"/>
      <c r="RG23" s="97"/>
      <c r="RH23" s="97"/>
      <c r="RI23" s="97"/>
      <c r="RJ23" s="97"/>
      <c r="RK23" s="97"/>
      <c r="RL23" s="97"/>
      <c r="RM23" s="97"/>
      <c r="RN23" s="97"/>
      <c r="RO23" s="97"/>
      <c r="RP23" s="97"/>
      <c r="RQ23" s="97"/>
      <c r="RR23" s="97"/>
      <c r="RS23" s="97"/>
      <c r="RT23" s="97"/>
      <c r="RU23" s="97"/>
      <c r="RV23" s="97"/>
      <c r="RW23" s="97"/>
      <c r="RX23" s="97"/>
      <c r="RY23" s="97"/>
      <c r="RZ23" s="97"/>
      <c r="SA23" s="97"/>
      <c r="SB23" s="97"/>
      <c r="SC23" s="97"/>
      <c r="SD23" s="97"/>
      <c r="SE23" s="97"/>
      <c r="SF23" s="97"/>
      <c r="SG23" s="97"/>
      <c r="SH23" s="97"/>
      <c r="SI23" s="97"/>
      <c r="SJ23" s="97"/>
      <c r="SK23" s="97"/>
      <c r="SL23" s="97"/>
      <c r="SM23" s="97"/>
      <c r="SN23" s="97"/>
      <c r="SO23" s="97"/>
      <c r="SP23" s="97"/>
      <c r="SQ23" s="97"/>
      <c r="SR23" s="97"/>
      <c r="SS23" s="97"/>
      <c r="ST23" s="97"/>
      <c r="SU23" s="97"/>
      <c r="SV23" s="97"/>
      <c r="SW23" s="97"/>
      <c r="SX23" s="97"/>
      <c r="SY23" s="97"/>
      <c r="SZ23" s="97"/>
      <c r="TA23" s="97"/>
      <c r="TB23" s="97"/>
    </row>
    <row r="24" spans="1:522" ht="18" customHeight="1" x14ac:dyDescent="0.2">
      <c r="B24" s="35"/>
      <c r="D24" s="4" t="s">
        <v>121</v>
      </c>
      <c r="E24" s="1">
        <v>11679</v>
      </c>
      <c r="F24" s="1">
        <v>2018</v>
      </c>
      <c r="I24" s="1">
        <f t="shared" si="0"/>
        <v>0</v>
      </c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  <c r="AU24" s="97"/>
      <c r="AV24" s="97"/>
      <c r="AW24" s="97"/>
      <c r="AX24" s="97"/>
      <c r="AY24" s="97"/>
      <c r="AZ24" s="97"/>
      <c r="BA24" s="97"/>
      <c r="BB24" s="97"/>
      <c r="BC24" s="97"/>
      <c r="BD24" s="97"/>
      <c r="BE24" s="97"/>
      <c r="BF24" s="97"/>
      <c r="BG24" s="97"/>
      <c r="BH24" s="97"/>
      <c r="BI24" s="97"/>
      <c r="BJ24" s="97"/>
      <c r="BK24" s="97"/>
      <c r="BL24" s="97"/>
      <c r="BM24" s="97"/>
      <c r="BN24" s="97"/>
      <c r="BO24" s="97"/>
      <c r="BP24" s="97"/>
      <c r="BQ24" s="97"/>
      <c r="BR24" s="97"/>
      <c r="BS24" s="97"/>
      <c r="BT24" s="97"/>
      <c r="BU24" s="97"/>
      <c r="BV24" s="97"/>
      <c r="BW24" s="97"/>
      <c r="BX24" s="97"/>
      <c r="BY24" s="97"/>
      <c r="BZ24" s="97"/>
      <c r="CA24" s="97"/>
      <c r="CB24" s="97"/>
      <c r="CC24" s="97"/>
      <c r="CD24" s="97"/>
      <c r="CE24" s="97"/>
      <c r="CF24" s="97"/>
      <c r="CG24" s="97"/>
      <c r="CH24" s="97"/>
      <c r="CI24" s="97"/>
      <c r="CJ24" s="97"/>
      <c r="CK24" s="97"/>
      <c r="CL24" s="97"/>
      <c r="CM24" s="97"/>
      <c r="CN24" s="97"/>
      <c r="CO24" s="97"/>
      <c r="CP24" s="97"/>
      <c r="CQ24" s="97"/>
      <c r="CR24" s="97"/>
      <c r="CS24" s="97"/>
      <c r="CT24" s="97"/>
      <c r="CU24" s="97"/>
      <c r="CV24" s="97"/>
      <c r="CW24" s="97"/>
      <c r="CX24" s="97"/>
      <c r="CY24" s="97"/>
      <c r="CZ24" s="97"/>
      <c r="DA24" s="97"/>
      <c r="DB24" s="97"/>
      <c r="DC24" s="97"/>
      <c r="DD24" s="97"/>
      <c r="DE24" s="97"/>
      <c r="DF24" s="97"/>
      <c r="DG24" s="97"/>
      <c r="DH24" s="97"/>
      <c r="DI24" s="98"/>
      <c r="DJ24" s="98"/>
      <c r="DK24" s="98"/>
      <c r="DL24" s="98"/>
      <c r="DM24" s="98"/>
      <c r="DN24" s="98"/>
      <c r="DO24" s="98"/>
      <c r="DP24" s="98"/>
      <c r="DQ24" s="98"/>
      <c r="DR24" s="98"/>
      <c r="DS24" s="98"/>
      <c r="DT24" s="98"/>
      <c r="DU24" s="98"/>
      <c r="DV24" s="98"/>
      <c r="DW24" s="98"/>
      <c r="DX24" s="98"/>
      <c r="DY24" s="98"/>
      <c r="DZ24" s="98"/>
      <c r="EA24" s="97"/>
      <c r="EB24" s="97"/>
      <c r="EC24" s="97"/>
      <c r="ED24" s="97"/>
      <c r="EE24" s="97"/>
      <c r="EF24" s="97"/>
      <c r="EG24" s="97"/>
      <c r="EH24" s="97"/>
      <c r="EI24" s="97"/>
      <c r="EJ24" s="97"/>
      <c r="EK24" s="97"/>
      <c r="EL24" s="97"/>
      <c r="EM24" s="97"/>
      <c r="EN24" s="97"/>
      <c r="EO24" s="97"/>
      <c r="EP24" s="97"/>
      <c r="EQ24" s="98"/>
      <c r="ER24" s="98"/>
      <c r="ES24" s="98"/>
      <c r="ET24" s="98"/>
      <c r="EU24" s="98"/>
      <c r="EV24" s="98"/>
      <c r="EW24" s="98"/>
      <c r="EX24" s="98"/>
      <c r="EY24" s="98"/>
      <c r="EZ24" s="98"/>
      <c r="FA24" s="98"/>
      <c r="FB24" s="98"/>
      <c r="FC24" s="98"/>
      <c r="FD24" s="98"/>
      <c r="FE24" s="98"/>
      <c r="FF24" s="98"/>
      <c r="FG24" s="97"/>
      <c r="FH24" s="97"/>
      <c r="FI24" s="97"/>
      <c r="FJ24" s="97"/>
      <c r="FK24" s="97"/>
      <c r="FL24" s="97"/>
      <c r="FM24" s="97"/>
      <c r="FN24" s="97"/>
      <c r="FO24" s="97"/>
      <c r="FP24" s="97"/>
      <c r="FQ24" s="97"/>
      <c r="FR24" s="97"/>
      <c r="FS24" s="97"/>
      <c r="FT24" s="97"/>
      <c r="FU24" s="97"/>
      <c r="FV24" s="97"/>
      <c r="FW24" s="97"/>
      <c r="FX24" s="97"/>
      <c r="FY24" s="97"/>
      <c r="FZ24" s="97"/>
      <c r="GA24" s="97"/>
      <c r="GB24" s="97"/>
      <c r="GC24" s="97"/>
      <c r="GD24" s="97"/>
      <c r="GE24" s="97"/>
      <c r="GF24" s="97"/>
      <c r="GG24" s="97"/>
      <c r="GH24" s="97"/>
      <c r="GI24" s="97"/>
      <c r="GJ24" s="97"/>
      <c r="GK24" s="97"/>
      <c r="GL24" s="97"/>
      <c r="GM24" s="97"/>
      <c r="GN24" s="97"/>
      <c r="GO24" s="97"/>
      <c r="GP24" s="97"/>
      <c r="GQ24" s="97"/>
      <c r="GR24" s="97"/>
      <c r="GS24" s="97"/>
      <c r="GT24" s="97"/>
      <c r="GU24" s="97"/>
      <c r="GV24" s="97"/>
      <c r="GW24" s="97"/>
      <c r="GX24" s="97"/>
      <c r="GY24" s="97"/>
      <c r="GZ24" s="97"/>
      <c r="HA24" s="97"/>
      <c r="HB24" s="97"/>
      <c r="HC24" s="97"/>
      <c r="HD24" s="97"/>
      <c r="HE24" s="97"/>
      <c r="HF24" s="97"/>
      <c r="HG24" s="97"/>
      <c r="HH24" s="97"/>
      <c r="HI24" s="97"/>
      <c r="HJ24" s="97"/>
      <c r="HK24" s="97"/>
      <c r="HL24" s="97"/>
      <c r="HM24" s="97"/>
      <c r="HN24" s="97"/>
      <c r="HO24" s="97"/>
      <c r="HP24" s="97"/>
      <c r="HQ24" s="97"/>
      <c r="HR24" s="97"/>
      <c r="HS24" s="97"/>
      <c r="HT24" s="97"/>
      <c r="HU24" s="97"/>
      <c r="HV24" s="97"/>
      <c r="HW24" s="97"/>
      <c r="HX24" s="97"/>
      <c r="HY24" s="97"/>
      <c r="HZ24" s="97"/>
      <c r="IA24" s="97"/>
      <c r="IB24" s="97"/>
      <c r="IC24" s="97"/>
      <c r="ID24" s="97"/>
      <c r="IE24" s="97"/>
      <c r="IF24" s="97"/>
      <c r="IG24" s="97"/>
      <c r="IH24" s="97"/>
      <c r="II24" s="97"/>
      <c r="IJ24" s="97"/>
      <c r="IK24" s="97"/>
      <c r="IL24" s="97"/>
      <c r="IM24" s="97"/>
      <c r="IN24" s="97"/>
      <c r="IO24" s="97"/>
      <c r="IP24" s="97"/>
      <c r="IQ24" s="97"/>
      <c r="IR24" s="97"/>
      <c r="IS24" s="97"/>
      <c r="IT24" s="97"/>
      <c r="IU24" s="97"/>
      <c r="IV24" s="97"/>
      <c r="IW24" s="97"/>
      <c r="IX24" s="97"/>
      <c r="IY24" s="97"/>
      <c r="IZ24" s="97"/>
      <c r="JA24" s="97"/>
      <c r="JB24" s="97"/>
      <c r="JC24" s="97"/>
      <c r="JD24" s="97"/>
      <c r="JE24" s="97"/>
      <c r="JF24" s="97"/>
      <c r="JG24" s="97"/>
      <c r="JH24" s="97"/>
      <c r="JI24" s="97"/>
      <c r="JJ24" s="97"/>
      <c r="JK24" s="97"/>
      <c r="JL24" s="97"/>
      <c r="JM24" s="97"/>
      <c r="JN24" s="97"/>
      <c r="JO24" s="97"/>
      <c r="JP24" s="97"/>
      <c r="JQ24" s="97"/>
      <c r="JR24" s="97"/>
      <c r="JS24" s="97"/>
      <c r="JT24" s="97"/>
      <c r="JU24" s="97"/>
      <c r="JV24" s="97"/>
      <c r="JW24" s="97"/>
      <c r="JX24" s="97"/>
      <c r="JY24" s="97"/>
      <c r="JZ24" s="97"/>
      <c r="KA24" s="97"/>
      <c r="KB24" s="97"/>
      <c r="KC24" s="97"/>
      <c r="KD24" s="97"/>
      <c r="KE24" s="97"/>
      <c r="KF24" s="97"/>
      <c r="KG24" s="97"/>
      <c r="KH24" s="97"/>
      <c r="KI24" s="97"/>
      <c r="KJ24" s="97"/>
      <c r="KK24" s="97"/>
      <c r="KL24" s="97"/>
      <c r="KM24" s="97"/>
      <c r="KN24" s="97"/>
      <c r="KO24" s="97"/>
      <c r="KP24" s="97"/>
      <c r="KQ24" s="97"/>
      <c r="KR24" s="97"/>
      <c r="KS24" s="97"/>
      <c r="KT24" s="97"/>
      <c r="KU24" s="97"/>
      <c r="KV24" s="97"/>
      <c r="KW24" s="97"/>
      <c r="KX24" s="97"/>
      <c r="KY24" s="97"/>
      <c r="KZ24" s="97"/>
      <c r="LA24" s="97"/>
      <c r="LB24" s="97"/>
      <c r="LC24" s="97"/>
      <c r="LD24" s="97"/>
      <c r="LE24" s="97"/>
      <c r="LF24" s="97"/>
      <c r="LG24" s="97"/>
      <c r="LH24" s="97"/>
      <c r="LI24" s="97"/>
      <c r="LJ24" s="97"/>
      <c r="LK24" s="97"/>
      <c r="LL24" s="97"/>
      <c r="LM24" s="97"/>
      <c r="LN24" s="97"/>
      <c r="LO24" s="97"/>
      <c r="LP24" s="97"/>
      <c r="LQ24" s="97"/>
      <c r="LR24" s="97"/>
      <c r="LS24" s="97"/>
      <c r="LT24" s="97"/>
      <c r="LU24" s="97"/>
      <c r="LV24" s="97"/>
      <c r="LW24" s="97"/>
      <c r="LX24" s="97"/>
      <c r="LY24" s="97"/>
      <c r="LZ24" s="97"/>
      <c r="MA24" s="97"/>
      <c r="MB24" s="97"/>
      <c r="MC24" s="97"/>
      <c r="MD24" s="97"/>
      <c r="ME24" s="97"/>
      <c r="MF24" s="97"/>
      <c r="MG24" s="97"/>
      <c r="MH24" s="97"/>
      <c r="MI24" s="97"/>
      <c r="MJ24" s="97"/>
      <c r="MK24" s="97"/>
      <c r="ML24" s="97"/>
      <c r="MM24" s="97"/>
      <c r="MN24" s="97"/>
      <c r="MO24" s="97"/>
      <c r="MP24" s="97"/>
      <c r="MQ24" s="97"/>
      <c r="MR24" s="97"/>
      <c r="MS24" s="97"/>
      <c r="MT24" s="97"/>
      <c r="MU24" s="97"/>
      <c r="MV24" s="97"/>
      <c r="MW24" s="97"/>
      <c r="MX24" s="97"/>
      <c r="MY24" s="97"/>
      <c r="MZ24" s="97"/>
      <c r="NA24" s="97"/>
      <c r="NB24" s="97"/>
      <c r="NC24" s="97"/>
      <c r="ND24" s="97"/>
      <c r="NE24" s="97"/>
      <c r="NF24" s="97"/>
      <c r="NG24" s="97"/>
      <c r="NH24" s="97"/>
      <c r="NI24" s="97"/>
      <c r="NJ24" s="97"/>
      <c r="NK24" s="97"/>
      <c r="NL24" s="97"/>
      <c r="NM24" s="97"/>
      <c r="NN24" s="97"/>
      <c r="NO24" s="97"/>
      <c r="NP24" s="97"/>
      <c r="NQ24" s="97"/>
      <c r="NR24" s="97"/>
      <c r="NS24" s="97"/>
      <c r="NT24" s="97"/>
      <c r="NU24" s="97"/>
      <c r="NV24" s="97"/>
      <c r="NW24" s="97"/>
      <c r="NX24" s="97"/>
      <c r="NY24" s="97"/>
      <c r="NZ24" s="97"/>
      <c r="OA24" s="97"/>
      <c r="OB24" s="97"/>
      <c r="OC24" s="97"/>
      <c r="OD24" s="97"/>
      <c r="OE24" s="97"/>
      <c r="OF24" s="97"/>
      <c r="OG24" s="97"/>
      <c r="OH24" s="97"/>
      <c r="OI24" s="97"/>
      <c r="OJ24" s="97"/>
      <c r="OK24" s="97"/>
      <c r="OL24" s="97"/>
      <c r="OM24" s="97"/>
      <c r="ON24" s="97"/>
      <c r="OO24" s="97"/>
      <c r="OP24" s="97"/>
      <c r="OQ24" s="97"/>
      <c r="OR24" s="97"/>
      <c r="OS24" s="97"/>
      <c r="OT24" s="97"/>
      <c r="OU24" s="97"/>
      <c r="OV24" s="97"/>
      <c r="OW24" s="97"/>
      <c r="OX24" s="97"/>
      <c r="OY24" s="97"/>
      <c r="OZ24" s="97"/>
      <c r="PA24" s="97"/>
      <c r="PB24" s="97"/>
      <c r="PC24" s="97"/>
      <c r="PD24" s="97"/>
      <c r="PE24" s="97"/>
      <c r="PF24" s="97"/>
      <c r="PG24" s="97"/>
      <c r="PH24" s="97"/>
      <c r="PI24" s="97"/>
      <c r="PJ24" s="97"/>
      <c r="PK24" s="97"/>
      <c r="PL24" s="97"/>
      <c r="PM24" s="97"/>
      <c r="PN24" s="97"/>
      <c r="PO24" s="97"/>
      <c r="PP24" s="97"/>
      <c r="PQ24" s="97"/>
      <c r="PR24" s="97"/>
      <c r="PS24" s="97"/>
      <c r="PT24" s="97"/>
      <c r="PU24" s="97"/>
      <c r="PV24" s="97"/>
      <c r="PW24" s="97"/>
      <c r="PX24" s="97"/>
      <c r="PY24" s="97"/>
      <c r="PZ24" s="97"/>
      <c r="QA24" s="97"/>
      <c r="QB24" s="97"/>
      <c r="QC24" s="97"/>
      <c r="QD24" s="97"/>
      <c r="QE24" s="97"/>
      <c r="QF24" s="97"/>
      <c r="QG24" s="97"/>
      <c r="QH24" s="97"/>
      <c r="QI24" s="97"/>
      <c r="QJ24" s="97"/>
      <c r="QK24" s="97"/>
      <c r="QL24" s="97"/>
      <c r="QM24" s="97"/>
      <c r="QN24" s="97"/>
      <c r="QO24" s="97"/>
      <c r="QP24" s="97"/>
      <c r="QQ24" s="97"/>
      <c r="QR24" s="97"/>
      <c r="QS24" s="97"/>
      <c r="QT24" s="97"/>
      <c r="QU24" s="97"/>
      <c r="QV24" s="97"/>
      <c r="QW24" s="97"/>
      <c r="QX24" s="97"/>
      <c r="QY24" s="97"/>
      <c r="QZ24" s="97"/>
      <c r="RA24" s="97"/>
      <c r="RB24" s="97"/>
      <c r="RC24" s="97"/>
      <c r="RD24" s="97"/>
      <c r="RE24" s="97"/>
      <c r="RF24" s="97"/>
      <c r="RG24" s="97"/>
      <c r="RH24" s="97"/>
      <c r="RI24" s="97"/>
      <c r="RJ24" s="97"/>
      <c r="RK24" s="97"/>
      <c r="RL24" s="97"/>
      <c r="RM24" s="97"/>
      <c r="RN24" s="97"/>
      <c r="RO24" s="97"/>
      <c r="RP24" s="97"/>
      <c r="RQ24" s="97"/>
      <c r="RR24" s="97"/>
      <c r="RS24" s="97"/>
      <c r="RT24" s="97"/>
      <c r="RU24" s="97"/>
      <c r="RV24" s="97"/>
      <c r="RW24" s="97"/>
      <c r="RX24" s="97"/>
      <c r="RY24" s="97"/>
      <c r="RZ24" s="97"/>
      <c r="SA24" s="97"/>
      <c r="SB24" s="97"/>
      <c r="SC24" s="97"/>
      <c r="SD24" s="97"/>
      <c r="SE24" s="97"/>
      <c r="SF24" s="97"/>
      <c r="SG24" s="97"/>
      <c r="SH24" s="97"/>
      <c r="SI24" s="97"/>
      <c r="SJ24" s="97"/>
      <c r="SK24" s="97"/>
      <c r="SL24" s="97"/>
      <c r="SM24" s="97"/>
      <c r="SN24" s="97"/>
      <c r="SO24" s="97"/>
      <c r="SP24" s="97"/>
      <c r="SQ24" s="97"/>
      <c r="SR24" s="97"/>
      <c r="SS24" s="97"/>
      <c r="ST24" s="97"/>
      <c r="SU24" s="97"/>
      <c r="SV24" s="97"/>
      <c r="SW24" s="97"/>
      <c r="SX24" s="97"/>
      <c r="SY24" s="97"/>
      <c r="SZ24" s="97"/>
      <c r="TA24" s="97"/>
      <c r="TB24" s="97"/>
    </row>
    <row r="25" spans="1:522" ht="18" customHeight="1" x14ac:dyDescent="0.2">
      <c r="B25" s="35"/>
      <c r="D25" s="4" t="s">
        <v>715</v>
      </c>
      <c r="E25" s="1">
        <v>13278</v>
      </c>
      <c r="I25" s="1">
        <f t="shared" si="0"/>
        <v>23</v>
      </c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97"/>
      <c r="W25" s="97"/>
      <c r="X25" s="97"/>
      <c r="Y25" s="97"/>
      <c r="Z25" s="97"/>
      <c r="AA25" s="97"/>
      <c r="AB25" s="97"/>
      <c r="AC25" s="97"/>
      <c r="AD25" s="97"/>
      <c r="AE25" s="97"/>
      <c r="AF25" s="97"/>
      <c r="AG25" s="97"/>
      <c r="AH25" s="97"/>
      <c r="AI25" s="97"/>
      <c r="AJ25" s="97"/>
      <c r="AK25" s="97"/>
      <c r="AL25" s="97"/>
      <c r="AM25" s="97"/>
      <c r="AN25" s="97"/>
      <c r="AO25" s="97"/>
      <c r="AP25" s="97"/>
      <c r="AQ25" s="97"/>
      <c r="AR25" s="97"/>
      <c r="AS25" s="97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D25" s="97"/>
      <c r="BE25" s="97"/>
      <c r="BF25" s="97"/>
      <c r="BG25" s="97"/>
      <c r="BH25" s="97"/>
      <c r="BI25" s="97"/>
      <c r="BJ25" s="97"/>
      <c r="BK25" s="97"/>
      <c r="BL25" s="97"/>
      <c r="BM25" s="97"/>
      <c r="BN25" s="97"/>
      <c r="BO25" s="97"/>
      <c r="BP25" s="97"/>
      <c r="BQ25" s="97"/>
      <c r="BR25" s="97"/>
      <c r="BS25" s="97"/>
      <c r="BT25" s="97"/>
      <c r="BU25" s="97"/>
      <c r="BV25" s="97"/>
      <c r="BW25" s="97"/>
      <c r="BX25" s="97"/>
      <c r="BY25" s="97"/>
      <c r="BZ25" s="97"/>
      <c r="CA25" s="97"/>
      <c r="CB25" s="97"/>
      <c r="CC25" s="97"/>
      <c r="CD25" s="97"/>
      <c r="CE25" s="97"/>
      <c r="CF25" s="97"/>
      <c r="CG25" s="97"/>
      <c r="CH25" s="97"/>
      <c r="CI25" s="97"/>
      <c r="CJ25" s="97"/>
      <c r="CK25" s="97"/>
      <c r="CL25" s="97"/>
      <c r="CM25" s="97"/>
      <c r="CN25" s="97"/>
      <c r="CO25" s="97"/>
      <c r="CP25" s="97"/>
      <c r="CQ25" s="97"/>
      <c r="CR25" s="97"/>
      <c r="CS25" s="97"/>
      <c r="CT25" s="97"/>
      <c r="CU25" s="97"/>
      <c r="CV25" s="97"/>
      <c r="CW25" s="97"/>
      <c r="CX25" s="97"/>
      <c r="CY25" s="97"/>
      <c r="CZ25" s="97"/>
      <c r="DA25" s="97"/>
      <c r="DB25" s="97"/>
      <c r="DC25" s="97"/>
      <c r="DD25" s="97"/>
      <c r="DE25" s="97"/>
      <c r="DF25" s="97"/>
      <c r="DG25" s="97"/>
      <c r="DH25" s="97"/>
      <c r="DI25" s="97"/>
      <c r="DJ25" s="97"/>
      <c r="DK25" s="97"/>
      <c r="DL25" s="97"/>
      <c r="DM25" s="97"/>
      <c r="DN25" s="97"/>
      <c r="DO25" s="97"/>
      <c r="DP25" s="97"/>
      <c r="DQ25" s="97"/>
      <c r="DR25" s="97"/>
      <c r="DS25" s="97"/>
      <c r="DT25" s="97"/>
      <c r="DU25" s="97"/>
      <c r="DV25" s="97"/>
      <c r="DW25" s="97"/>
      <c r="DX25" s="97"/>
      <c r="DY25" s="97"/>
      <c r="DZ25" s="97"/>
      <c r="EA25" s="97"/>
      <c r="EB25" s="97"/>
      <c r="EC25" s="97"/>
      <c r="ED25" s="97"/>
      <c r="EE25" s="97"/>
      <c r="EF25" s="97"/>
      <c r="EG25" s="97"/>
      <c r="EH25" s="97"/>
      <c r="EI25" s="97"/>
      <c r="EJ25" s="97"/>
      <c r="EK25" s="97"/>
      <c r="EL25" s="97"/>
      <c r="EM25" s="97"/>
      <c r="EN25" s="97"/>
      <c r="EO25" s="97"/>
      <c r="EP25" s="97"/>
      <c r="EQ25" s="97"/>
      <c r="ER25" s="97"/>
      <c r="ES25" s="97"/>
      <c r="ET25" s="97"/>
      <c r="EU25" s="97"/>
      <c r="EV25" s="97"/>
      <c r="EW25" s="97"/>
      <c r="EX25" s="97"/>
      <c r="EY25" s="97"/>
      <c r="EZ25" s="97"/>
      <c r="FA25" s="97"/>
      <c r="FB25" s="97"/>
      <c r="FC25" s="97"/>
      <c r="FD25" s="97"/>
      <c r="FE25" s="97"/>
      <c r="FF25" s="97"/>
      <c r="FG25" s="97"/>
      <c r="FH25" s="97"/>
      <c r="FI25" s="97"/>
      <c r="FJ25" s="97"/>
      <c r="FK25" s="97"/>
      <c r="FL25" s="97"/>
      <c r="FM25" s="97"/>
      <c r="FN25" s="97"/>
      <c r="FO25" s="97"/>
      <c r="FP25" s="97"/>
      <c r="FQ25" s="97"/>
      <c r="FR25" s="97"/>
      <c r="FS25" s="97"/>
      <c r="FT25" s="97"/>
      <c r="FU25" s="97"/>
      <c r="FV25" s="97"/>
      <c r="FW25" s="97"/>
      <c r="FX25" s="97"/>
      <c r="FY25" s="97"/>
      <c r="FZ25" s="97"/>
      <c r="GA25" s="97"/>
      <c r="GB25" s="147"/>
      <c r="GC25" s="97"/>
      <c r="GD25" s="97"/>
      <c r="GE25" s="97"/>
      <c r="GF25" s="97"/>
      <c r="GG25" s="97"/>
      <c r="GH25" s="97"/>
      <c r="GI25" s="97"/>
      <c r="GJ25" s="97"/>
      <c r="GK25" s="97"/>
      <c r="GL25" s="97"/>
      <c r="GM25" s="97"/>
      <c r="GN25" s="97"/>
      <c r="GO25" s="97"/>
      <c r="GP25" s="97"/>
      <c r="GQ25" s="97"/>
      <c r="GR25" s="97"/>
      <c r="GS25" s="97"/>
      <c r="GT25" s="97"/>
      <c r="GU25" s="97"/>
      <c r="GV25" s="97"/>
      <c r="GW25" s="97"/>
      <c r="GX25" s="97"/>
      <c r="GY25" s="97"/>
      <c r="GZ25" s="97"/>
      <c r="HA25" s="97"/>
      <c r="HB25" s="97"/>
      <c r="HC25" s="97"/>
      <c r="HD25" s="97"/>
      <c r="HE25" s="97"/>
      <c r="HF25" s="97"/>
      <c r="HG25" s="97"/>
      <c r="HH25" s="97"/>
      <c r="HI25" s="97"/>
      <c r="HJ25" s="97">
        <f>3+6</f>
        <v>9</v>
      </c>
      <c r="HK25" s="97">
        <f>1+4</f>
        <v>5</v>
      </c>
      <c r="HL25" s="97"/>
      <c r="HM25" s="97"/>
      <c r="HN25" s="97"/>
      <c r="HO25" s="97"/>
      <c r="HP25" s="97"/>
      <c r="HQ25" s="97"/>
      <c r="HR25" s="97"/>
      <c r="HS25" s="97"/>
      <c r="HT25" s="97">
        <f>3+6</f>
        <v>9</v>
      </c>
      <c r="HU25" s="97"/>
      <c r="HV25" s="97"/>
      <c r="HW25" s="97"/>
      <c r="HX25" s="97"/>
      <c r="HY25" s="97"/>
      <c r="HZ25" s="97"/>
      <c r="IA25" s="97"/>
      <c r="IB25" s="97"/>
      <c r="IC25" s="97"/>
      <c r="ID25" s="97"/>
      <c r="IE25" s="97"/>
      <c r="IF25" s="97"/>
      <c r="IG25" s="97"/>
      <c r="IH25" s="97"/>
      <c r="II25" s="97"/>
      <c r="IJ25" s="97"/>
      <c r="IK25" s="97"/>
      <c r="IL25" s="97"/>
      <c r="IM25" s="97"/>
      <c r="IN25" s="97"/>
      <c r="IO25" s="97"/>
      <c r="IP25" s="97"/>
      <c r="IQ25" s="97"/>
      <c r="IR25" s="97"/>
      <c r="IS25" s="97"/>
      <c r="IT25" s="97"/>
      <c r="IU25" s="97"/>
      <c r="IV25" s="97"/>
      <c r="IW25" s="97"/>
      <c r="IX25" s="97"/>
      <c r="IY25" s="97"/>
      <c r="IZ25" s="97"/>
      <c r="JA25" s="97"/>
      <c r="JB25" s="97"/>
      <c r="JC25" s="97"/>
      <c r="JD25" s="97"/>
      <c r="JE25" s="97"/>
      <c r="JF25" s="97"/>
      <c r="JG25" s="97"/>
      <c r="JH25" s="97"/>
      <c r="JI25" s="97"/>
      <c r="JJ25" s="97"/>
      <c r="JK25" s="97"/>
      <c r="JL25" s="97"/>
      <c r="JM25" s="97"/>
      <c r="JN25" s="97"/>
      <c r="JO25" s="97"/>
      <c r="JP25" s="97"/>
      <c r="JQ25" s="97"/>
      <c r="JR25" s="97"/>
      <c r="JS25" s="97"/>
      <c r="JT25" s="97"/>
      <c r="JU25" s="97"/>
      <c r="JV25" s="97"/>
      <c r="JW25" s="97"/>
      <c r="JX25" s="97"/>
      <c r="JY25" s="97"/>
      <c r="JZ25" s="97"/>
      <c r="KA25" s="97"/>
      <c r="KB25" s="97"/>
      <c r="KC25" s="97"/>
      <c r="KD25" s="97"/>
      <c r="KE25" s="97"/>
      <c r="KF25" s="97"/>
      <c r="KG25" s="97"/>
      <c r="KH25" s="97"/>
      <c r="KI25" s="97"/>
      <c r="KJ25" s="97"/>
      <c r="KK25" s="97"/>
      <c r="KL25" s="97"/>
      <c r="KM25" s="97"/>
      <c r="KN25" s="97"/>
      <c r="KO25" s="97"/>
      <c r="KP25" s="97"/>
      <c r="KQ25" s="97"/>
      <c r="KR25" s="97"/>
      <c r="KS25" s="97"/>
      <c r="KT25" s="97"/>
      <c r="KU25" s="97"/>
      <c r="KV25" s="97"/>
      <c r="KW25" s="97"/>
      <c r="KX25" s="97"/>
      <c r="KY25" s="97"/>
      <c r="KZ25" s="97"/>
      <c r="LA25" s="97"/>
      <c r="LB25" s="97"/>
      <c r="LC25" s="97"/>
      <c r="LD25" s="97"/>
      <c r="LE25" s="97"/>
      <c r="LF25" s="97"/>
      <c r="LG25" s="97"/>
      <c r="LH25" s="97"/>
      <c r="LI25" s="97"/>
      <c r="LJ25" s="97"/>
      <c r="LK25" s="97"/>
      <c r="LL25" s="97"/>
      <c r="LM25" s="97"/>
      <c r="LN25" s="97"/>
      <c r="LO25" s="97"/>
      <c r="LP25" s="97"/>
      <c r="LQ25" s="97"/>
      <c r="LR25" s="97"/>
      <c r="LS25" s="97"/>
      <c r="LT25" s="97"/>
      <c r="LU25" s="97"/>
      <c r="LV25" s="97"/>
      <c r="LW25" s="97"/>
      <c r="LX25" s="97"/>
      <c r="LY25" s="97"/>
      <c r="LZ25" s="97"/>
      <c r="MA25" s="97"/>
      <c r="MB25" s="97"/>
      <c r="MC25" s="97"/>
      <c r="MD25" s="97"/>
      <c r="ME25" s="97"/>
      <c r="MF25" s="97"/>
      <c r="MG25" s="97"/>
      <c r="MH25" s="97"/>
      <c r="MI25" s="97"/>
      <c r="MJ25" s="97"/>
      <c r="MK25" s="97"/>
      <c r="ML25" s="97"/>
      <c r="MM25" s="97"/>
      <c r="MN25" s="97"/>
      <c r="MO25" s="97"/>
      <c r="MP25" s="97"/>
      <c r="MQ25" s="97"/>
      <c r="MR25" s="97"/>
      <c r="MS25" s="97"/>
      <c r="MT25" s="97"/>
      <c r="MU25" s="97"/>
      <c r="MV25" s="97"/>
      <c r="MW25" s="97"/>
      <c r="MX25" s="97"/>
      <c r="MY25" s="97"/>
      <c r="MZ25" s="97"/>
      <c r="NA25" s="97"/>
      <c r="NB25" s="97"/>
      <c r="NC25" s="97"/>
      <c r="ND25" s="97"/>
      <c r="NE25" s="97"/>
      <c r="NF25" s="97"/>
      <c r="NG25" s="97"/>
      <c r="NH25" s="97"/>
      <c r="NI25" s="97"/>
      <c r="NJ25" s="97"/>
      <c r="NK25" s="97"/>
      <c r="NL25" s="97"/>
      <c r="NM25" s="97"/>
      <c r="NN25" s="97"/>
      <c r="NO25" s="97"/>
      <c r="NP25" s="97"/>
      <c r="NQ25" s="97"/>
      <c r="NR25" s="97"/>
      <c r="NS25" s="97"/>
      <c r="NT25" s="97"/>
      <c r="NU25" s="97"/>
      <c r="NV25" s="97"/>
      <c r="NW25" s="97"/>
      <c r="NX25" s="97"/>
      <c r="NY25" s="97"/>
      <c r="NZ25" s="97"/>
      <c r="OA25" s="97"/>
      <c r="OB25" s="97"/>
      <c r="OC25" s="97"/>
      <c r="OD25" s="97"/>
      <c r="OE25" s="97"/>
      <c r="OF25" s="97"/>
      <c r="OG25" s="97"/>
      <c r="OH25" s="97"/>
      <c r="OI25" s="97"/>
      <c r="OJ25" s="97"/>
      <c r="OK25" s="97"/>
      <c r="OL25" s="97"/>
      <c r="OM25" s="97"/>
      <c r="ON25" s="97"/>
      <c r="OO25" s="97"/>
      <c r="OP25" s="97"/>
      <c r="OQ25" s="97"/>
      <c r="OR25" s="97"/>
      <c r="OS25" s="97"/>
      <c r="OT25" s="97"/>
      <c r="OU25" s="97"/>
      <c r="OV25" s="97"/>
      <c r="OW25" s="97"/>
      <c r="OX25" s="97"/>
      <c r="OY25" s="97"/>
      <c r="OZ25" s="97"/>
      <c r="PA25" s="97"/>
      <c r="PB25" s="97"/>
      <c r="PC25" s="97"/>
      <c r="PD25" s="97"/>
      <c r="PE25" s="97"/>
      <c r="PF25" s="97"/>
      <c r="PG25" s="97"/>
      <c r="PH25" s="97"/>
      <c r="PI25" s="97"/>
      <c r="PJ25" s="97"/>
      <c r="PK25" s="97"/>
      <c r="PL25" s="97"/>
      <c r="PM25" s="97"/>
      <c r="PN25" s="97"/>
      <c r="PO25" s="97"/>
      <c r="PP25" s="97"/>
      <c r="PQ25" s="97"/>
      <c r="PR25" s="97"/>
      <c r="PS25" s="97"/>
      <c r="PT25" s="97"/>
      <c r="PU25" s="97"/>
      <c r="PV25" s="97"/>
      <c r="PW25" s="97"/>
      <c r="PX25" s="97"/>
      <c r="PY25" s="97"/>
      <c r="PZ25" s="97"/>
      <c r="QA25" s="97"/>
      <c r="QB25" s="97"/>
      <c r="QC25" s="97"/>
      <c r="QD25" s="97"/>
      <c r="QE25" s="97"/>
      <c r="QF25" s="97"/>
      <c r="QG25" s="97"/>
      <c r="QH25" s="97"/>
      <c r="QI25" s="97"/>
      <c r="QJ25" s="97"/>
      <c r="QK25" s="97"/>
      <c r="QL25" s="97"/>
      <c r="QM25" s="97"/>
      <c r="QN25" s="97"/>
      <c r="QO25" s="97"/>
      <c r="QP25" s="97"/>
      <c r="QQ25" s="97"/>
      <c r="QR25" s="97"/>
      <c r="QS25" s="97"/>
      <c r="QT25" s="97"/>
      <c r="QU25" s="97"/>
      <c r="QV25" s="97"/>
      <c r="QW25" s="97"/>
      <c r="QX25" s="97"/>
      <c r="QY25" s="97"/>
      <c r="QZ25" s="97"/>
      <c r="RA25" s="97"/>
      <c r="RB25" s="97"/>
      <c r="RC25" s="97"/>
      <c r="RD25" s="97"/>
      <c r="RE25" s="97"/>
      <c r="RF25" s="97"/>
      <c r="RG25" s="97"/>
      <c r="RH25" s="97"/>
      <c r="RI25" s="97"/>
      <c r="RJ25" s="97"/>
      <c r="RK25" s="97"/>
      <c r="RL25" s="97"/>
      <c r="RM25" s="97"/>
      <c r="RN25" s="97"/>
      <c r="RO25" s="97"/>
      <c r="RP25" s="97"/>
      <c r="RQ25" s="97"/>
      <c r="RR25" s="97"/>
      <c r="RS25" s="97"/>
      <c r="RT25" s="97"/>
      <c r="RU25" s="97"/>
      <c r="RV25" s="97"/>
      <c r="RW25" s="97"/>
      <c r="RX25" s="97"/>
      <c r="RY25" s="97"/>
      <c r="RZ25" s="97"/>
      <c r="SA25" s="97"/>
      <c r="SB25" s="97"/>
      <c r="SC25" s="97"/>
      <c r="SD25" s="97"/>
      <c r="SE25" s="97"/>
      <c r="SF25" s="97"/>
      <c r="SG25" s="97"/>
      <c r="SH25" s="97"/>
      <c r="SI25" s="97"/>
      <c r="SJ25" s="97"/>
      <c r="SK25" s="97"/>
      <c r="SL25" s="97"/>
      <c r="SM25" s="97"/>
      <c r="SN25" s="97"/>
      <c r="SO25" s="97"/>
      <c r="SP25" s="97"/>
      <c r="SQ25" s="97"/>
      <c r="SR25" s="97"/>
      <c r="SS25" s="97"/>
      <c r="ST25" s="97"/>
      <c r="SU25" s="97"/>
      <c r="SV25" s="97"/>
      <c r="SW25" s="97"/>
      <c r="SX25" s="97"/>
      <c r="SY25" s="97"/>
      <c r="SZ25" s="97"/>
      <c r="TA25" s="97"/>
      <c r="TB25" s="97"/>
    </row>
    <row r="26" spans="1:522" ht="18" customHeight="1" x14ac:dyDescent="0.2">
      <c r="B26" s="35"/>
      <c r="D26" s="4" t="s">
        <v>499</v>
      </c>
      <c r="E26" s="1">
        <v>10973</v>
      </c>
      <c r="I26" s="1">
        <f t="shared" si="0"/>
        <v>0</v>
      </c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97"/>
      <c r="AA26" s="97"/>
      <c r="AB26" s="97"/>
      <c r="AC26" s="97"/>
      <c r="AD26" s="97"/>
      <c r="AE26" s="97"/>
      <c r="AF26" s="97"/>
      <c r="AG26" s="97"/>
      <c r="AH26" s="97"/>
      <c r="AI26" s="97"/>
      <c r="AJ26" s="97"/>
      <c r="AK26" s="97"/>
      <c r="AL26" s="97"/>
      <c r="AM26" s="97"/>
      <c r="AN26" s="97"/>
      <c r="AO26" s="97"/>
      <c r="AP26" s="97"/>
      <c r="AQ26" s="97"/>
      <c r="AR26" s="97"/>
      <c r="AS26" s="97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D26" s="97"/>
      <c r="BE26" s="97"/>
      <c r="BF26" s="97"/>
      <c r="BG26" s="97"/>
      <c r="BH26" s="97"/>
      <c r="BI26" s="97"/>
      <c r="BJ26" s="97"/>
      <c r="BK26" s="97"/>
      <c r="BL26" s="97"/>
      <c r="BM26" s="97"/>
      <c r="BN26" s="97"/>
      <c r="BO26" s="97"/>
      <c r="BP26" s="97"/>
      <c r="BQ26" s="97"/>
      <c r="BR26" s="97"/>
      <c r="BS26" s="97"/>
      <c r="BT26" s="97"/>
      <c r="BU26" s="97"/>
      <c r="BV26" s="97"/>
      <c r="BW26" s="97"/>
      <c r="BX26" s="97"/>
      <c r="BY26" s="97"/>
      <c r="BZ26" s="97"/>
      <c r="CA26" s="97"/>
      <c r="CB26" s="97"/>
      <c r="CC26" s="97"/>
      <c r="CD26" s="97"/>
      <c r="CE26" s="97"/>
      <c r="CF26" s="97"/>
      <c r="CG26" s="97"/>
      <c r="CH26" s="97"/>
      <c r="CI26" s="97"/>
      <c r="CJ26" s="97"/>
      <c r="CK26" s="97"/>
      <c r="CL26" s="97"/>
      <c r="CM26" s="97"/>
      <c r="CN26" s="97"/>
      <c r="CO26" s="97"/>
      <c r="CP26" s="97"/>
      <c r="CQ26" s="97"/>
      <c r="CR26" s="97"/>
      <c r="CS26" s="97"/>
      <c r="CT26" s="97"/>
      <c r="CU26" s="97"/>
      <c r="CV26" s="97"/>
      <c r="CW26" s="97"/>
      <c r="CX26" s="97"/>
      <c r="CY26" s="97"/>
      <c r="CZ26" s="97"/>
      <c r="DA26" s="97"/>
      <c r="DB26" s="97"/>
      <c r="DC26" s="97"/>
      <c r="DD26" s="97"/>
      <c r="DE26" s="97"/>
      <c r="DF26" s="97"/>
      <c r="DG26" s="97"/>
      <c r="DH26" s="97"/>
      <c r="DI26" s="97"/>
      <c r="DJ26" s="97"/>
      <c r="DK26" s="97"/>
      <c r="DL26" s="97"/>
      <c r="DM26" s="97"/>
      <c r="DN26" s="97"/>
      <c r="DO26" s="97"/>
      <c r="DP26" s="97"/>
      <c r="DQ26" s="97"/>
      <c r="DR26" s="97"/>
      <c r="DS26" s="97"/>
      <c r="DT26" s="97"/>
      <c r="DU26" s="97"/>
      <c r="DV26" s="97"/>
      <c r="DW26" s="97"/>
      <c r="DX26" s="97"/>
      <c r="DY26" s="97"/>
      <c r="DZ26" s="97"/>
      <c r="EA26" s="97"/>
      <c r="EB26" s="97"/>
      <c r="EC26" s="97"/>
      <c r="ED26" s="97"/>
      <c r="EE26" s="97"/>
      <c r="EF26" s="97"/>
      <c r="EG26" s="97"/>
      <c r="EH26" s="97"/>
      <c r="EI26" s="97"/>
      <c r="EJ26" s="97"/>
      <c r="EK26" s="97"/>
      <c r="EL26" s="97"/>
      <c r="EM26" s="97"/>
      <c r="EN26" s="97"/>
      <c r="EO26" s="97"/>
      <c r="EP26" s="97"/>
      <c r="EQ26" s="97"/>
      <c r="ER26" s="97"/>
      <c r="ES26" s="97"/>
      <c r="ET26" s="97"/>
      <c r="EU26" s="97"/>
      <c r="EV26" s="97"/>
      <c r="EW26" s="97"/>
      <c r="EX26" s="97"/>
      <c r="EY26" s="97"/>
      <c r="EZ26" s="97"/>
      <c r="FA26" s="97"/>
      <c r="FB26" s="97"/>
      <c r="FC26" s="97"/>
      <c r="FD26" s="97"/>
      <c r="FE26" s="97"/>
      <c r="FF26" s="97"/>
      <c r="FG26" s="97"/>
      <c r="FH26" s="97"/>
      <c r="FI26" s="97"/>
      <c r="FJ26" s="97"/>
      <c r="FK26" s="97"/>
      <c r="FL26" s="97"/>
      <c r="FM26" s="97"/>
      <c r="FN26" s="97"/>
      <c r="FO26" s="97"/>
      <c r="FP26" s="97"/>
      <c r="FQ26" s="97"/>
      <c r="FR26" s="97"/>
      <c r="FS26" s="97"/>
      <c r="FT26" s="97"/>
      <c r="FU26" s="97"/>
      <c r="FV26" s="97"/>
      <c r="FW26" s="97"/>
      <c r="FX26" s="97"/>
      <c r="FY26" s="97"/>
      <c r="FZ26" s="97"/>
      <c r="GA26" s="97"/>
      <c r="GB26" s="147"/>
      <c r="GC26" s="97"/>
      <c r="GD26" s="97"/>
      <c r="GE26" s="97"/>
      <c r="GF26" s="97"/>
      <c r="GG26" s="97"/>
      <c r="GH26" s="97"/>
      <c r="GI26" s="97"/>
      <c r="GJ26" s="97"/>
      <c r="GK26" s="97"/>
      <c r="GL26" s="97"/>
      <c r="GM26" s="97"/>
      <c r="GN26" s="97"/>
      <c r="GO26" s="97"/>
      <c r="GP26" s="97"/>
      <c r="GQ26" s="97"/>
      <c r="GR26" s="97"/>
      <c r="GS26" s="97"/>
      <c r="GT26" s="97"/>
      <c r="GU26" s="97"/>
      <c r="GV26" s="97"/>
      <c r="GW26" s="97"/>
      <c r="GX26" s="97"/>
      <c r="GY26" s="97"/>
      <c r="GZ26" s="97"/>
      <c r="HA26" s="97"/>
      <c r="HB26" s="97"/>
      <c r="HC26" s="97"/>
      <c r="HD26" s="97"/>
      <c r="HE26" s="97"/>
      <c r="HF26" s="97"/>
      <c r="HG26" s="97"/>
      <c r="HH26" s="97"/>
      <c r="HI26" s="97"/>
      <c r="HJ26" s="97"/>
      <c r="HK26" s="97"/>
      <c r="HL26" s="97"/>
      <c r="HM26" s="97"/>
      <c r="HN26" s="97"/>
      <c r="HO26" s="97"/>
      <c r="HP26" s="97"/>
      <c r="HQ26" s="97"/>
      <c r="HR26" s="97"/>
      <c r="HS26" s="97"/>
      <c r="HT26" s="97"/>
      <c r="HU26" s="97"/>
      <c r="HV26" s="97"/>
      <c r="HW26" s="97"/>
      <c r="HX26" s="97"/>
      <c r="HY26" s="97"/>
      <c r="HZ26" s="97"/>
      <c r="IA26" s="97"/>
      <c r="IB26" s="97"/>
      <c r="IC26" s="97"/>
      <c r="ID26" s="97"/>
      <c r="IE26" s="97"/>
      <c r="IF26" s="97"/>
      <c r="IG26" s="97"/>
      <c r="IH26" s="97"/>
      <c r="II26" s="97"/>
      <c r="IJ26" s="97"/>
      <c r="IK26" s="97"/>
      <c r="IL26" s="97"/>
      <c r="IM26" s="97"/>
      <c r="IN26" s="97"/>
      <c r="IO26" s="97"/>
      <c r="IP26" s="97"/>
      <c r="IQ26" s="97"/>
      <c r="IR26" s="97"/>
      <c r="IS26" s="97"/>
      <c r="IT26" s="97"/>
      <c r="IU26" s="97"/>
      <c r="IV26" s="97"/>
      <c r="IW26" s="97"/>
      <c r="IX26" s="97"/>
      <c r="IY26" s="97"/>
      <c r="IZ26" s="97"/>
      <c r="JA26" s="97"/>
      <c r="JB26" s="97"/>
      <c r="JC26" s="97"/>
      <c r="JD26" s="97"/>
      <c r="JE26" s="97"/>
      <c r="JF26" s="97"/>
      <c r="JG26" s="97"/>
      <c r="JH26" s="97"/>
      <c r="JI26" s="97"/>
      <c r="JJ26" s="97"/>
      <c r="JK26" s="97"/>
      <c r="JL26" s="97"/>
      <c r="JM26" s="97"/>
      <c r="JN26" s="97"/>
      <c r="JO26" s="97"/>
      <c r="JP26" s="97"/>
      <c r="JQ26" s="97"/>
      <c r="JR26" s="97"/>
      <c r="JS26" s="97"/>
      <c r="JT26" s="97"/>
      <c r="JU26" s="97"/>
      <c r="JV26" s="97"/>
      <c r="JW26" s="97"/>
      <c r="JX26" s="97"/>
      <c r="JY26" s="97"/>
      <c r="JZ26" s="97"/>
      <c r="KA26" s="97"/>
      <c r="KB26" s="97"/>
      <c r="KC26" s="97"/>
      <c r="KD26" s="97"/>
      <c r="KE26" s="97"/>
      <c r="KF26" s="97"/>
      <c r="KG26" s="97"/>
      <c r="KH26" s="97"/>
      <c r="KI26" s="97"/>
      <c r="KJ26" s="97"/>
      <c r="KK26" s="97"/>
      <c r="KL26" s="97"/>
      <c r="KM26" s="97"/>
      <c r="KN26" s="97"/>
      <c r="KO26" s="97"/>
      <c r="KP26" s="97"/>
      <c r="KQ26" s="97"/>
      <c r="KR26" s="97"/>
      <c r="KS26" s="97"/>
      <c r="KT26" s="97"/>
      <c r="KU26" s="97"/>
      <c r="KV26" s="97"/>
      <c r="KW26" s="97"/>
      <c r="KX26" s="97"/>
      <c r="KY26" s="97"/>
      <c r="KZ26" s="97"/>
      <c r="LA26" s="97"/>
      <c r="LB26" s="97"/>
      <c r="LC26" s="97"/>
      <c r="LD26" s="97"/>
      <c r="LE26" s="97"/>
      <c r="LF26" s="97"/>
      <c r="LG26" s="97"/>
      <c r="LH26" s="97"/>
      <c r="LI26" s="97"/>
      <c r="LJ26" s="97"/>
      <c r="LK26" s="97"/>
      <c r="LL26" s="97"/>
      <c r="LM26" s="97"/>
      <c r="LN26" s="97"/>
      <c r="LO26" s="97"/>
      <c r="LP26" s="97"/>
      <c r="LQ26" s="97"/>
      <c r="LR26" s="97"/>
      <c r="LS26" s="97"/>
      <c r="LT26" s="97"/>
      <c r="LU26" s="97"/>
      <c r="LV26" s="97"/>
      <c r="LW26" s="97"/>
      <c r="LX26" s="97"/>
      <c r="LY26" s="97"/>
      <c r="LZ26" s="97"/>
      <c r="MA26" s="97"/>
      <c r="MB26" s="97"/>
      <c r="MC26" s="97"/>
      <c r="MD26" s="97"/>
      <c r="ME26" s="97"/>
      <c r="MF26" s="97"/>
      <c r="MG26" s="97"/>
      <c r="MH26" s="97"/>
      <c r="MI26" s="97"/>
      <c r="MJ26" s="97"/>
      <c r="MK26" s="97"/>
      <c r="ML26" s="97"/>
      <c r="MM26" s="97"/>
      <c r="MN26" s="97"/>
      <c r="MO26" s="97"/>
      <c r="MP26" s="97"/>
      <c r="MQ26" s="97"/>
      <c r="MR26" s="97"/>
      <c r="MS26" s="97"/>
      <c r="MT26" s="97"/>
      <c r="MU26" s="97"/>
      <c r="MV26" s="97"/>
      <c r="MW26" s="97"/>
      <c r="MX26" s="97"/>
      <c r="MY26" s="97"/>
      <c r="MZ26" s="97"/>
      <c r="NA26" s="97"/>
      <c r="NB26" s="97"/>
      <c r="NC26" s="97"/>
      <c r="ND26" s="97"/>
      <c r="NE26" s="97"/>
      <c r="NF26" s="97"/>
      <c r="NG26" s="97"/>
      <c r="NH26" s="97"/>
      <c r="NI26" s="97"/>
      <c r="NJ26" s="97"/>
      <c r="NK26" s="97"/>
      <c r="NL26" s="97"/>
      <c r="NM26" s="97"/>
      <c r="NN26" s="97"/>
      <c r="NO26" s="97"/>
      <c r="NP26" s="97"/>
      <c r="NQ26" s="97"/>
      <c r="NR26" s="97"/>
      <c r="NS26" s="97"/>
      <c r="NT26" s="97"/>
      <c r="NU26" s="97"/>
      <c r="NV26" s="97"/>
      <c r="NW26" s="97"/>
      <c r="NX26" s="97"/>
      <c r="NY26" s="97"/>
      <c r="NZ26" s="97"/>
      <c r="OA26" s="97"/>
      <c r="OB26" s="97"/>
      <c r="OC26" s="97"/>
      <c r="OD26" s="97"/>
      <c r="OE26" s="97"/>
      <c r="OF26" s="97"/>
      <c r="OG26" s="97"/>
      <c r="OH26" s="97"/>
      <c r="OI26" s="97"/>
      <c r="OJ26" s="97"/>
      <c r="OK26" s="97"/>
      <c r="OL26" s="97"/>
      <c r="OM26" s="97"/>
      <c r="ON26" s="97"/>
      <c r="OO26" s="97"/>
      <c r="OP26" s="97"/>
      <c r="OQ26" s="97"/>
      <c r="OR26" s="97"/>
      <c r="OS26" s="97"/>
      <c r="OT26" s="97"/>
      <c r="OU26" s="97"/>
      <c r="OV26" s="97"/>
      <c r="OW26" s="97"/>
      <c r="OX26" s="97"/>
      <c r="OY26" s="97"/>
      <c r="OZ26" s="97"/>
      <c r="PA26" s="97"/>
      <c r="PB26" s="97"/>
      <c r="PC26" s="97"/>
      <c r="PD26" s="97"/>
      <c r="PE26" s="97"/>
      <c r="PF26" s="97"/>
      <c r="PG26" s="97"/>
      <c r="PH26" s="97"/>
      <c r="PI26" s="97"/>
      <c r="PJ26" s="97"/>
      <c r="PK26" s="97"/>
      <c r="PL26" s="97"/>
      <c r="PM26" s="97"/>
      <c r="PN26" s="97"/>
      <c r="PO26" s="97"/>
      <c r="PP26" s="97"/>
      <c r="PQ26" s="97"/>
      <c r="PR26" s="97"/>
      <c r="PS26" s="97"/>
      <c r="PT26" s="97"/>
      <c r="PU26" s="97"/>
      <c r="PV26" s="97"/>
      <c r="PW26" s="97"/>
      <c r="PX26" s="97"/>
      <c r="PY26" s="97"/>
      <c r="PZ26" s="97"/>
      <c r="QA26" s="97"/>
      <c r="QB26" s="97"/>
      <c r="QC26" s="97"/>
      <c r="QD26" s="97"/>
      <c r="QE26" s="97"/>
      <c r="QF26" s="97"/>
      <c r="QG26" s="97"/>
      <c r="QH26" s="97"/>
      <c r="QI26" s="97"/>
      <c r="QJ26" s="97"/>
      <c r="QK26" s="97"/>
      <c r="QL26" s="97"/>
      <c r="QM26" s="97"/>
      <c r="QN26" s="97"/>
      <c r="QO26" s="97"/>
      <c r="QP26" s="97"/>
      <c r="QQ26" s="97"/>
      <c r="QR26" s="97"/>
      <c r="QS26" s="97"/>
      <c r="QT26" s="97"/>
      <c r="QU26" s="97"/>
      <c r="QV26" s="97"/>
      <c r="QW26" s="97"/>
      <c r="QX26" s="97"/>
      <c r="QY26" s="97"/>
      <c r="QZ26" s="97"/>
      <c r="RA26" s="97"/>
      <c r="RB26" s="97"/>
      <c r="RC26" s="97"/>
      <c r="RD26" s="97"/>
      <c r="RE26" s="97"/>
      <c r="RF26" s="97"/>
      <c r="RG26" s="97"/>
      <c r="RH26" s="97"/>
      <c r="RI26" s="97"/>
      <c r="RJ26" s="97"/>
      <c r="RK26" s="97"/>
      <c r="RL26" s="97"/>
      <c r="RM26" s="97"/>
      <c r="RN26" s="97"/>
      <c r="RO26" s="97"/>
      <c r="RP26" s="97"/>
      <c r="RQ26" s="97"/>
      <c r="RR26" s="97"/>
      <c r="RS26" s="97"/>
      <c r="RT26" s="97"/>
      <c r="RU26" s="97"/>
      <c r="RV26" s="97"/>
      <c r="RW26" s="97"/>
      <c r="RX26" s="97"/>
      <c r="RY26" s="97"/>
      <c r="RZ26" s="97"/>
      <c r="SA26" s="97"/>
      <c r="SB26" s="97"/>
      <c r="SC26" s="97"/>
      <c r="SD26" s="97"/>
      <c r="SE26" s="97"/>
      <c r="SF26" s="97"/>
      <c r="SG26" s="97"/>
      <c r="SH26" s="97"/>
      <c r="SI26" s="97"/>
      <c r="SJ26" s="97"/>
      <c r="SK26" s="97"/>
      <c r="SL26" s="97"/>
      <c r="SM26" s="97"/>
      <c r="SN26" s="97"/>
      <c r="SO26" s="97"/>
      <c r="SP26" s="97"/>
      <c r="SQ26" s="97"/>
      <c r="SR26" s="97"/>
      <c r="SS26" s="97"/>
      <c r="ST26" s="97"/>
      <c r="SU26" s="97"/>
      <c r="SV26" s="97"/>
      <c r="SW26" s="97"/>
      <c r="SX26" s="97"/>
      <c r="SY26" s="97"/>
      <c r="SZ26" s="97"/>
      <c r="TA26" s="97"/>
      <c r="TB26" s="97"/>
    </row>
    <row r="27" spans="1:522" s="10" customFormat="1" ht="18" customHeight="1" x14ac:dyDescent="0.2">
      <c r="A27" s="12"/>
      <c r="B27" s="26" t="s">
        <v>23</v>
      </c>
      <c r="C27" s="1">
        <v>2366</v>
      </c>
      <c r="D27" t="s">
        <v>24</v>
      </c>
      <c r="E27" s="1">
        <v>10267</v>
      </c>
      <c r="F27" s="1">
        <v>2014</v>
      </c>
      <c r="G27" t="s">
        <v>13</v>
      </c>
      <c r="H27"/>
      <c r="I27" s="1">
        <f t="shared" ref="I27:I33" si="2">SUM(K27:TB27)</f>
        <v>99</v>
      </c>
      <c r="J27" s="12">
        <f>SUM(I27:I30)</f>
        <v>133</v>
      </c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  <c r="AF27" s="98"/>
      <c r="AG27" s="98"/>
      <c r="AH27" s="98"/>
      <c r="AI27" s="98"/>
      <c r="AJ27" s="98"/>
      <c r="AK27" s="98"/>
      <c r="AL27" s="98"/>
      <c r="AM27" s="98"/>
      <c r="AN27" s="98"/>
      <c r="AO27" s="98"/>
      <c r="AP27" s="98"/>
      <c r="AQ27" s="98"/>
      <c r="AR27" s="98"/>
      <c r="AS27" s="98"/>
      <c r="AT27" s="98"/>
      <c r="AU27" s="98"/>
      <c r="AV27" s="98"/>
      <c r="AW27" s="98"/>
      <c r="AX27" s="98"/>
      <c r="AY27" s="98"/>
      <c r="AZ27" s="98"/>
      <c r="BA27" s="98"/>
      <c r="BB27" s="98"/>
      <c r="BC27" s="98"/>
      <c r="BD27" s="98"/>
      <c r="BE27" s="98"/>
      <c r="BF27" s="98"/>
      <c r="BG27" s="98"/>
      <c r="BH27" s="98"/>
      <c r="BI27" s="98"/>
      <c r="BJ27" s="98"/>
      <c r="BK27" s="98"/>
      <c r="BL27" s="98"/>
      <c r="BM27" s="98"/>
      <c r="BN27" s="98"/>
      <c r="BO27" s="98"/>
      <c r="BP27" s="98"/>
      <c r="BQ27" s="98"/>
      <c r="BR27" s="98"/>
      <c r="BS27" s="98"/>
      <c r="BT27" s="98"/>
      <c r="BU27" s="98"/>
      <c r="BV27" s="98"/>
      <c r="BW27" s="98"/>
      <c r="BX27" s="98"/>
      <c r="BY27" s="98"/>
      <c r="BZ27" s="98"/>
      <c r="CA27" s="98"/>
      <c r="CB27" s="98"/>
      <c r="CC27" s="98"/>
      <c r="CD27" s="98"/>
      <c r="CE27" s="98"/>
      <c r="CF27" s="98"/>
      <c r="CG27" s="98"/>
      <c r="CH27" s="98"/>
      <c r="CI27" s="98"/>
      <c r="CJ27" s="98"/>
      <c r="CK27" s="98"/>
      <c r="CL27" s="98"/>
      <c r="CM27" s="98"/>
      <c r="CN27" s="98"/>
      <c r="CO27" s="98"/>
      <c r="CP27" s="98"/>
      <c r="CQ27" s="98"/>
      <c r="CR27" s="98"/>
      <c r="CS27" s="98"/>
      <c r="CT27" s="98"/>
      <c r="CU27" s="98"/>
      <c r="CV27" s="98"/>
      <c r="CW27" s="98"/>
      <c r="CX27" s="98"/>
      <c r="CY27" s="98"/>
      <c r="CZ27" s="98">
        <f>7+5</f>
        <v>12</v>
      </c>
      <c r="DA27" s="98">
        <f>4+5</f>
        <v>9</v>
      </c>
      <c r="DB27" s="98"/>
      <c r="DC27" s="98"/>
      <c r="DD27" s="98"/>
      <c r="DE27" s="98"/>
      <c r="DF27" s="98"/>
      <c r="DG27" s="102">
        <f>6+8</f>
        <v>14</v>
      </c>
      <c r="DH27" s="98"/>
      <c r="DI27" s="98"/>
      <c r="DJ27" s="98"/>
      <c r="DK27" s="98"/>
      <c r="DL27" s="98"/>
      <c r="DM27" s="98"/>
      <c r="DN27" s="105"/>
      <c r="DO27" s="98"/>
      <c r="DP27" s="98"/>
      <c r="DQ27" s="98"/>
      <c r="DR27" s="98"/>
      <c r="DS27" s="98"/>
      <c r="DT27" s="98"/>
      <c r="DU27" s="98"/>
      <c r="DV27" s="98"/>
      <c r="DW27" s="98"/>
      <c r="DX27" s="98"/>
      <c r="DY27" s="98"/>
      <c r="DZ27" s="98"/>
      <c r="EA27" s="97"/>
      <c r="EB27" s="97"/>
      <c r="EC27" s="97"/>
      <c r="ED27" s="97"/>
      <c r="EE27" s="97"/>
      <c r="EF27" s="97"/>
      <c r="EG27" s="97"/>
      <c r="EH27" s="97"/>
      <c r="EI27" s="97"/>
      <c r="EJ27" s="97"/>
      <c r="EK27" s="97"/>
      <c r="EL27" s="97"/>
      <c r="EM27" s="97"/>
      <c r="EN27" s="97"/>
      <c r="EO27" s="97"/>
      <c r="EP27" s="97"/>
      <c r="EQ27" s="98"/>
      <c r="ER27" s="98"/>
      <c r="ES27" s="98"/>
      <c r="ET27" s="98"/>
      <c r="EU27" s="98"/>
      <c r="EV27" s="98"/>
      <c r="EW27" s="98"/>
      <c r="EX27" s="98"/>
      <c r="EY27" s="98"/>
      <c r="EZ27" s="98"/>
      <c r="FA27" s="98"/>
      <c r="FB27" s="98"/>
      <c r="FC27" s="98"/>
      <c r="FD27" s="98"/>
      <c r="FE27" s="98"/>
      <c r="FF27" s="98"/>
      <c r="FG27" s="98"/>
      <c r="FH27" s="98"/>
      <c r="FI27" s="98"/>
      <c r="FJ27" s="98"/>
      <c r="FK27" s="98"/>
      <c r="FL27" s="139"/>
      <c r="FM27" s="98"/>
      <c r="FN27" s="98"/>
      <c r="FO27" s="139"/>
      <c r="FP27" s="98"/>
      <c r="FQ27" s="97"/>
      <c r="FR27" s="98"/>
      <c r="FS27" s="98"/>
      <c r="FT27" s="98"/>
      <c r="FU27" s="98"/>
      <c r="FV27" s="98"/>
      <c r="FW27" s="98"/>
      <c r="FX27" s="98"/>
      <c r="FY27" s="98"/>
      <c r="FZ27" s="98"/>
      <c r="GA27" s="97"/>
      <c r="GB27" s="98"/>
      <c r="GC27" s="98"/>
      <c r="GD27" s="139"/>
      <c r="GE27" s="98"/>
      <c r="GF27" s="98"/>
      <c r="GG27" s="98"/>
      <c r="GH27" s="98"/>
      <c r="GI27" s="98"/>
      <c r="GJ27" s="98"/>
      <c r="GK27" s="98"/>
      <c r="GL27" s="98"/>
      <c r="GM27" s="98"/>
      <c r="GN27" s="98"/>
      <c r="GO27" s="98"/>
      <c r="GP27" s="98"/>
      <c r="GQ27" s="98"/>
      <c r="GR27" s="98"/>
      <c r="GS27" s="98"/>
      <c r="GT27" s="98"/>
      <c r="GU27" s="98"/>
      <c r="GV27" s="98"/>
      <c r="GW27" s="98"/>
      <c r="GX27" s="98"/>
      <c r="GY27" s="98">
        <f>5+8</f>
        <v>13</v>
      </c>
      <c r="GZ27" s="98"/>
      <c r="HA27" s="98"/>
      <c r="HB27" s="98"/>
      <c r="HC27" s="98"/>
      <c r="HD27" s="98"/>
      <c r="HE27" s="98"/>
      <c r="HF27" s="98"/>
      <c r="HG27" s="98">
        <f>7+10</f>
        <v>17</v>
      </c>
      <c r="HH27" s="98"/>
      <c r="HI27" s="98"/>
      <c r="HJ27" s="98"/>
      <c r="HK27" s="98"/>
      <c r="HL27" s="97"/>
      <c r="HM27" s="97"/>
      <c r="HN27" s="97"/>
      <c r="HO27" s="97"/>
      <c r="HP27" s="97"/>
      <c r="HQ27" s="97">
        <f>9+8</f>
        <v>17</v>
      </c>
      <c r="HR27" s="97"/>
      <c r="HS27" s="97"/>
      <c r="HT27" s="97"/>
      <c r="HU27" s="97"/>
      <c r="HV27" s="97"/>
      <c r="HW27" s="97"/>
      <c r="HX27" s="97"/>
      <c r="HY27" s="97"/>
      <c r="HZ27" s="97">
        <f>9+8</f>
        <v>17</v>
      </c>
      <c r="IA27" s="97"/>
      <c r="IB27" s="97"/>
      <c r="IC27" s="97"/>
      <c r="ID27" s="97"/>
      <c r="IE27" s="97"/>
      <c r="IF27" s="97"/>
      <c r="IG27" s="97"/>
      <c r="IH27" s="97"/>
      <c r="II27" s="97"/>
      <c r="IJ27" s="97"/>
      <c r="IK27" s="97"/>
      <c r="IL27" s="97"/>
      <c r="IM27" s="97"/>
      <c r="IN27" s="97"/>
      <c r="IO27" s="97"/>
      <c r="IP27" s="97"/>
      <c r="IQ27" s="97"/>
      <c r="IR27" s="97"/>
      <c r="IS27" s="97"/>
      <c r="IT27" s="97"/>
      <c r="IU27" s="97"/>
      <c r="IV27" s="97"/>
      <c r="IW27" s="97"/>
      <c r="IX27" s="97"/>
      <c r="IY27" s="97"/>
      <c r="IZ27" s="97"/>
      <c r="JA27" s="97"/>
      <c r="JB27" s="97"/>
      <c r="JC27" s="97"/>
      <c r="JD27" s="97"/>
      <c r="JE27" s="97"/>
      <c r="JF27" s="97"/>
      <c r="JG27" s="97"/>
      <c r="JH27" s="97"/>
      <c r="JI27" s="97"/>
      <c r="JJ27" s="97"/>
      <c r="JK27" s="97"/>
      <c r="JL27" s="97"/>
      <c r="JM27" s="97"/>
      <c r="JN27" s="97"/>
      <c r="JO27" s="97"/>
      <c r="JP27" s="97"/>
      <c r="JQ27" s="97"/>
      <c r="JR27" s="97"/>
      <c r="JS27" s="97"/>
      <c r="JT27" s="97"/>
      <c r="JU27" s="97"/>
      <c r="JV27" s="97"/>
      <c r="JW27" s="97"/>
      <c r="JX27" s="97"/>
      <c r="JY27" s="97"/>
      <c r="JZ27" s="97"/>
      <c r="KA27" s="97"/>
      <c r="KB27" s="97"/>
      <c r="KC27" s="97"/>
      <c r="KD27" s="97"/>
      <c r="KE27" s="97"/>
      <c r="KF27" s="97"/>
      <c r="KG27" s="97"/>
      <c r="KH27" s="97"/>
      <c r="KI27" s="97"/>
      <c r="KJ27" s="97"/>
      <c r="KK27" s="97"/>
      <c r="KL27" s="97"/>
      <c r="KM27" s="97"/>
      <c r="KN27" s="97"/>
      <c r="KO27" s="97"/>
      <c r="KP27" s="97"/>
      <c r="KQ27" s="97"/>
      <c r="KR27" s="97"/>
      <c r="KS27" s="97"/>
      <c r="KT27" s="97"/>
      <c r="KU27" s="97"/>
      <c r="KV27" s="97"/>
      <c r="KW27" s="97"/>
      <c r="KX27" s="97"/>
      <c r="KY27" s="97"/>
      <c r="KZ27" s="97"/>
      <c r="LA27" s="97"/>
      <c r="LB27" s="97"/>
      <c r="LC27" s="97"/>
      <c r="LD27" s="97"/>
      <c r="LE27" s="97"/>
      <c r="LF27" s="97"/>
      <c r="LG27" s="97"/>
      <c r="LH27" s="97"/>
      <c r="LI27" s="97"/>
      <c r="LJ27" s="97"/>
      <c r="LK27" s="97"/>
      <c r="LL27" s="97"/>
      <c r="LM27" s="97"/>
      <c r="LN27" s="97"/>
      <c r="LO27" s="97"/>
      <c r="LP27" s="97"/>
      <c r="LQ27" s="97"/>
      <c r="LR27" s="97"/>
      <c r="LS27" s="97"/>
      <c r="LT27" s="97"/>
      <c r="LU27" s="97"/>
      <c r="LV27" s="97"/>
      <c r="LW27" s="97"/>
      <c r="LX27" s="97"/>
      <c r="LY27" s="97"/>
      <c r="LZ27" s="97"/>
      <c r="MA27" s="97"/>
      <c r="MB27" s="97"/>
      <c r="MC27" s="97"/>
      <c r="MD27" s="97"/>
      <c r="ME27" s="97"/>
      <c r="MF27" s="97"/>
      <c r="MG27" s="97"/>
      <c r="MH27" s="97"/>
      <c r="MI27" s="97"/>
      <c r="MJ27" s="97"/>
      <c r="MK27" s="97"/>
      <c r="ML27" s="97"/>
      <c r="MM27" s="97"/>
      <c r="MN27" s="97"/>
      <c r="MO27" s="97"/>
      <c r="MP27" s="97"/>
      <c r="MQ27" s="97"/>
      <c r="MR27" s="97"/>
      <c r="MS27" s="97"/>
      <c r="MT27" s="97"/>
      <c r="MU27" s="97"/>
      <c r="MV27" s="97"/>
      <c r="MW27" s="97"/>
      <c r="MX27" s="97"/>
      <c r="MY27" s="97"/>
      <c r="MZ27" s="97"/>
      <c r="NA27" s="97"/>
      <c r="NB27" s="97"/>
      <c r="NC27" s="97"/>
      <c r="ND27" s="97"/>
      <c r="NE27" s="97"/>
      <c r="NF27" s="97"/>
      <c r="NG27" s="97"/>
      <c r="NH27" s="97"/>
      <c r="NI27" s="97"/>
      <c r="NJ27" s="97"/>
      <c r="NK27" s="97"/>
      <c r="NL27" s="97"/>
      <c r="NM27" s="97"/>
      <c r="NN27" s="97"/>
      <c r="NO27" s="97"/>
      <c r="NP27" s="97"/>
      <c r="NQ27" s="97"/>
      <c r="NR27" s="97"/>
      <c r="NS27" s="97"/>
      <c r="NT27" s="97"/>
      <c r="NU27" s="97"/>
      <c r="NV27" s="97"/>
      <c r="NW27" s="97"/>
      <c r="NX27" s="97"/>
      <c r="NY27" s="97"/>
      <c r="NZ27" s="97"/>
      <c r="OA27" s="97"/>
      <c r="OB27" s="97"/>
      <c r="OC27" s="97"/>
      <c r="OD27" s="97"/>
      <c r="OE27" s="97"/>
      <c r="OF27" s="97"/>
      <c r="OG27" s="97"/>
      <c r="OH27" s="97"/>
      <c r="OI27" s="97"/>
      <c r="OJ27" s="97"/>
      <c r="OK27" s="97"/>
      <c r="OL27" s="97"/>
      <c r="OM27" s="97"/>
      <c r="ON27" s="97"/>
      <c r="OO27" s="97"/>
      <c r="OP27" s="97"/>
      <c r="OQ27" s="97"/>
      <c r="OR27" s="97"/>
      <c r="OS27" s="97"/>
      <c r="OT27" s="97"/>
      <c r="OU27" s="97"/>
      <c r="OV27" s="97"/>
      <c r="OW27" s="97"/>
      <c r="OX27" s="97"/>
      <c r="OY27" s="97"/>
      <c r="OZ27" s="97"/>
      <c r="PA27" s="97"/>
      <c r="PB27" s="97"/>
      <c r="PC27" s="97"/>
      <c r="PD27" s="97"/>
      <c r="PE27" s="97"/>
      <c r="PF27" s="97"/>
      <c r="PG27" s="97"/>
      <c r="PH27" s="97"/>
      <c r="PI27" s="97"/>
      <c r="PJ27" s="97"/>
      <c r="PK27" s="97"/>
      <c r="PL27" s="97"/>
      <c r="PM27" s="97"/>
      <c r="PN27" s="97"/>
      <c r="PO27" s="97"/>
      <c r="PP27" s="97"/>
      <c r="PQ27" s="97"/>
      <c r="PR27" s="97"/>
      <c r="PS27" s="97"/>
      <c r="PT27" s="97"/>
      <c r="PU27" s="97"/>
      <c r="PV27" s="97"/>
      <c r="PW27" s="97"/>
      <c r="PX27" s="97"/>
      <c r="PY27" s="97"/>
      <c r="PZ27" s="97"/>
      <c r="QA27" s="97"/>
      <c r="QB27" s="97"/>
      <c r="QC27" s="97"/>
      <c r="QD27" s="97"/>
      <c r="QE27" s="97"/>
      <c r="QF27" s="97"/>
      <c r="QG27" s="97"/>
      <c r="QH27" s="97"/>
      <c r="QI27" s="97"/>
      <c r="QJ27" s="97"/>
      <c r="QK27" s="97"/>
      <c r="QL27" s="97"/>
      <c r="QM27" s="97"/>
      <c r="QN27" s="97"/>
      <c r="QO27" s="97"/>
      <c r="QP27" s="97"/>
      <c r="QQ27" s="97"/>
      <c r="QR27" s="97"/>
      <c r="QS27" s="97"/>
      <c r="QT27" s="97"/>
      <c r="QU27" s="97"/>
      <c r="QV27" s="97"/>
      <c r="QW27" s="97"/>
      <c r="QX27" s="97"/>
      <c r="QY27" s="97"/>
      <c r="QZ27" s="97"/>
      <c r="RA27" s="97"/>
      <c r="RB27" s="97"/>
      <c r="RC27" s="97"/>
      <c r="RD27" s="97"/>
      <c r="RE27" s="97"/>
      <c r="RF27" s="97"/>
      <c r="RG27" s="97"/>
      <c r="RH27" s="97"/>
      <c r="RI27" s="97"/>
      <c r="RJ27" s="97"/>
      <c r="RK27" s="97"/>
      <c r="RL27" s="97"/>
      <c r="RM27" s="97"/>
      <c r="RN27" s="97"/>
      <c r="RO27" s="97"/>
      <c r="RP27" s="97"/>
      <c r="RQ27" s="97"/>
      <c r="RR27" s="97"/>
      <c r="RS27" s="97"/>
      <c r="RT27" s="97"/>
      <c r="RU27" s="97"/>
      <c r="RV27" s="97"/>
      <c r="RW27" s="97"/>
      <c r="RX27" s="97"/>
      <c r="RY27" s="97"/>
      <c r="RZ27" s="97"/>
      <c r="SA27" s="97"/>
      <c r="SB27" s="97"/>
      <c r="SC27" s="97"/>
      <c r="SD27" s="97"/>
      <c r="SE27" s="97"/>
      <c r="SF27" s="97"/>
      <c r="SG27" s="97"/>
      <c r="SH27" s="97"/>
      <c r="SI27" s="97"/>
      <c r="SJ27" s="97"/>
      <c r="SK27" s="97"/>
      <c r="SL27" s="97"/>
      <c r="SM27" s="97"/>
      <c r="SN27" s="97"/>
      <c r="SO27" s="97"/>
      <c r="SP27" s="97"/>
      <c r="SQ27" s="97"/>
      <c r="SR27" s="97"/>
      <c r="SS27" s="97"/>
      <c r="ST27" s="97"/>
      <c r="SU27" s="97"/>
      <c r="SV27" s="97"/>
      <c r="SW27" s="97"/>
      <c r="SX27" s="97"/>
      <c r="SY27" s="97"/>
      <c r="SZ27" s="97"/>
      <c r="TA27" s="97"/>
      <c r="TB27" s="97"/>
    </row>
    <row r="28" spans="1:522" s="10" customFormat="1" ht="18" customHeight="1" x14ac:dyDescent="0.2">
      <c r="A28" s="12"/>
      <c r="B28" s="26"/>
      <c r="C28" s="1"/>
      <c r="D28" t="s">
        <v>25</v>
      </c>
      <c r="E28" s="1">
        <v>11297</v>
      </c>
      <c r="F28" s="1">
        <v>2017</v>
      </c>
      <c r="G28"/>
      <c r="H28"/>
      <c r="I28" s="1">
        <f t="shared" si="2"/>
        <v>0</v>
      </c>
      <c r="J28" s="12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  <c r="AE28" s="98"/>
      <c r="AF28" s="98"/>
      <c r="AG28" s="98"/>
      <c r="AH28" s="98"/>
      <c r="AI28" s="98"/>
      <c r="AJ28" s="98"/>
      <c r="AK28" s="98"/>
      <c r="AL28" s="98"/>
      <c r="AM28" s="98"/>
      <c r="AN28" s="98"/>
      <c r="AO28" s="98"/>
      <c r="AP28" s="98"/>
      <c r="AQ28" s="98"/>
      <c r="AR28" s="98"/>
      <c r="AS28" s="98"/>
      <c r="AT28" s="98"/>
      <c r="AU28" s="98"/>
      <c r="AV28" s="98"/>
      <c r="AW28" s="98"/>
      <c r="AX28" s="98"/>
      <c r="AY28" s="98"/>
      <c r="AZ28" s="98"/>
      <c r="BA28" s="98"/>
      <c r="BB28" s="98"/>
      <c r="BC28" s="98"/>
      <c r="BD28" s="98"/>
      <c r="BE28" s="98"/>
      <c r="BF28" s="98"/>
      <c r="BG28" s="98"/>
      <c r="BH28" s="98"/>
      <c r="BI28" s="98"/>
      <c r="BJ28" s="98"/>
      <c r="BK28" s="98"/>
      <c r="BL28" s="98"/>
      <c r="BM28" s="98"/>
      <c r="BN28" s="98"/>
      <c r="BO28" s="98"/>
      <c r="BP28" s="98"/>
      <c r="BQ28" s="98"/>
      <c r="BR28" s="98"/>
      <c r="BS28" s="98"/>
      <c r="BT28" s="98"/>
      <c r="BU28" s="98"/>
      <c r="BV28" s="98"/>
      <c r="BW28" s="98"/>
      <c r="BX28" s="98"/>
      <c r="BY28" s="98"/>
      <c r="BZ28" s="98"/>
      <c r="CA28" s="98"/>
      <c r="CB28" s="98"/>
      <c r="CC28" s="98"/>
      <c r="CD28" s="98"/>
      <c r="CE28" s="98"/>
      <c r="CF28" s="98"/>
      <c r="CG28" s="98"/>
      <c r="CH28" s="98"/>
      <c r="CI28" s="98"/>
      <c r="CJ28" s="98"/>
      <c r="CK28" s="98"/>
      <c r="CL28" s="98"/>
      <c r="CM28" s="98"/>
      <c r="CN28" s="98"/>
      <c r="CO28" s="98"/>
      <c r="CP28" s="98"/>
      <c r="CQ28" s="98"/>
      <c r="CR28" s="98"/>
      <c r="CS28" s="98"/>
      <c r="CT28" s="98"/>
      <c r="CU28" s="98"/>
      <c r="CV28" s="98"/>
      <c r="CW28" s="98"/>
      <c r="CX28" s="98"/>
      <c r="CY28" s="98"/>
      <c r="CZ28" s="98"/>
      <c r="DA28" s="98"/>
      <c r="DB28" s="98"/>
      <c r="DC28" s="98"/>
      <c r="DD28" s="98"/>
      <c r="DE28" s="98"/>
      <c r="DF28" s="98"/>
      <c r="DG28" s="98"/>
      <c r="DH28" s="98"/>
      <c r="DI28" s="98"/>
      <c r="DJ28" s="98"/>
      <c r="DK28" s="98"/>
      <c r="DL28" s="98"/>
      <c r="DM28" s="98"/>
      <c r="DN28" s="98"/>
      <c r="DO28" s="98"/>
      <c r="DP28" s="98"/>
      <c r="DQ28" s="98"/>
      <c r="DR28" s="98"/>
      <c r="DS28" s="98"/>
      <c r="DT28" s="98"/>
      <c r="DU28" s="98"/>
      <c r="DV28" s="98"/>
      <c r="DW28" s="98"/>
      <c r="DX28" s="98"/>
      <c r="DY28" s="98"/>
      <c r="DZ28" s="98"/>
      <c r="EA28" s="97"/>
      <c r="EB28" s="97"/>
      <c r="EC28" s="97"/>
      <c r="ED28" s="97"/>
      <c r="EE28" s="97"/>
      <c r="EF28" s="97"/>
      <c r="EG28" s="97"/>
      <c r="EH28" s="97"/>
      <c r="EI28" s="97"/>
      <c r="EJ28" s="97"/>
      <c r="EK28" s="97"/>
      <c r="EL28" s="97"/>
      <c r="EM28" s="97"/>
      <c r="EN28" s="97"/>
      <c r="EO28" s="97"/>
      <c r="EP28" s="97"/>
      <c r="EQ28" s="98"/>
      <c r="ER28" s="98"/>
      <c r="ES28" s="98"/>
      <c r="ET28" s="98"/>
      <c r="EU28" s="98"/>
      <c r="EV28" s="98"/>
      <c r="EW28" s="98"/>
      <c r="EX28" s="98"/>
      <c r="EY28" s="98"/>
      <c r="EZ28" s="98"/>
      <c r="FA28" s="98"/>
      <c r="FB28" s="98"/>
      <c r="FC28" s="98"/>
      <c r="FD28" s="98"/>
      <c r="FE28" s="98"/>
      <c r="FF28" s="98"/>
      <c r="FG28" s="98"/>
      <c r="FH28" s="98"/>
      <c r="FI28" s="98"/>
      <c r="FJ28" s="98"/>
      <c r="FK28" s="98"/>
      <c r="FL28" s="139"/>
      <c r="FM28" s="98"/>
      <c r="FN28" s="98"/>
      <c r="FO28" s="139"/>
      <c r="FP28" s="98"/>
      <c r="FQ28" s="97"/>
      <c r="FR28" s="98"/>
      <c r="FS28" s="98"/>
      <c r="FT28" s="98"/>
      <c r="FU28" s="98"/>
      <c r="FV28" s="98"/>
      <c r="FW28" s="98"/>
      <c r="FX28" s="98"/>
      <c r="FY28" s="98"/>
      <c r="FZ28" s="98"/>
      <c r="GA28" s="97"/>
      <c r="GB28" s="98"/>
      <c r="GC28" s="98"/>
      <c r="GD28" s="139"/>
      <c r="GE28" s="98"/>
      <c r="GF28" s="98"/>
      <c r="GG28" s="98"/>
      <c r="GH28" s="98"/>
      <c r="GI28" s="98"/>
      <c r="GJ28" s="98"/>
      <c r="GK28" s="98"/>
      <c r="GL28" s="98"/>
      <c r="GM28" s="98"/>
      <c r="GN28" s="98"/>
      <c r="GO28" s="98"/>
      <c r="GP28" s="98"/>
      <c r="GQ28" s="98"/>
      <c r="GR28" s="98"/>
      <c r="GS28" s="98"/>
      <c r="GT28" s="98"/>
      <c r="GU28" s="98"/>
      <c r="GV28" s="98"/>
      <c r="GW28" s="98"/>
      <c r="GX28" s="98"/>
      <c r="GY28" s="98"/>
      <c r="GZ28" s="98"/>
      <c r="HA28" s="98"/>
      <c r="HB28" s="98"/>
      <c r="HC28" s="98"/>
      <c r="HD28" s="98"/>
      <c r="HE28" s="98"/>
      <c r="HF28" s="98"/>
      <c r="HG28" s="98"/>
      <c r="HH28" s="98"/>
      <c r="HI28" s="98"/>
      <c r="HJ28" s="98"/>
      <c r="HK28" s="98"/>
      <c r="HL28" s="97"/>
      <c r="HM28" s="97"/>
      <c r="HN28" s="97"/>
      <c r="HO28" s="97"/>
      <c r="HP28" s="97"/>
      <c r="HQ28" s="97"/>
      <c r="HR28" s="97"/>
      <c r="HS28" s="97"/>
      <c r="HT28" s="97"/>
      <c r="HU28" s="97"/>
      <c r="HV28" s="97"/>
      <c r="HW28" s="97"/>
      <c r="HX28" s="97"/>
      <c r="HY28" s="97"/>
      <c r="HZ28" s="97"/>
      <c r="IA28" s="97"/>
      <c r="IB28" s="97"/>
      <c r="IC28" s="97"/>
      <c r="ID28" s="97"/>
      <c r="IE28" s="97"/>
      <c r="IF28" s="97"/>
      <c r="IG28" s="97"/>
      <c r="IH28" s="97"/>
      <c r="II28" s="97"/>
      <c r="IJ28" s="97"/>
      <c r="IK28" s="97"/>
      <c r="IL28" s="97"/>
      <c r="IM28" s="97"/>
      <c r="IN28" s="97"/>
      <c r="IO28" s="97"/>
      <c r="IP28" s="97"/>
      <c r="IQ28" s="97"/>
      <c r="IR28" s="97"/>
      <c r="IS28" s="97"/>
      <c r="IT28" s="97"/>
      <c r="IU28" s="97"/>
      <c r="IV28" s="97"/>
      <c r="IW28" s="97"/>
      <c r="IX28" s="97"/>
      <c r="IY28" s="97"/>
      <c r="IZ28" s="97"/>
      <c r="JA28" s="97"/>
      <c r="JB28" s="97"/>
      <c r="JC28" s="97"/>
      <c r="JD28" s="97"/>
      <c r="JE28" s="97"/>
      <c r="JF28" s="97"/>
      <c r="JG28" s="97"/>
      <c r="JH28" s="97"/>
      <c r="JI28" s="97"/>
      <c r="JJ28" s="97"/>
      <c r="JK28" s="97"/>
      <c r="JL28" s="97"/>
      <c r="JM28" s="97"/>
      <c r="JN28" s="97"/>
      <c r="JO28" s="97"/>
      <c r="JP28" s="97"/>
      <c r="JQ28" s="97"/>
      <c r="JR28" s="97"/>
      <c r="JS28" s="97"/>
      <c r="JT28" s="97"/>
      <c r="JU28" s="97"/>
      <c r="JV28" s="97"/>
      <c r="JW28" s="97"/>
      <c r="JX28" s="97"/>
      <c r="JY28" s="97"/>
      <c r="JZ28" s="97"/>
      <c r="KA28" s="97"/>
      <c r="KB28" s="97"/>
      <c r="KC28" s="97"/>
      <c r="KD28" s="97"/>
      <c r="KE28" s="97"/>
      <c r="KF28" s="97"/>
      <c r="KG28" s="97"/>
      <c r="KH28" s="97"/>
      <c r="KI28" s="97"/>
      <c r="KJ28" s="97"/>
      <c r="KK28" s="97"/>
      <c r="KL28" s="97"/>
      <c r="KM28" s="97"/>
      <c r="KN28" s="97"/>
      <c r="KO28" s="97"/>
      <c r="KP28" s="97"/>
      <c r="KQ28" s="97"/>
      <c r="KR28" s="97"/>
      <c r="KS28" s="97"/>
      <c r="KT28" s="97"/>
      <c r="KU28" s="97"/>
      <c r="KV28" s="97"/>
      <c r="KW28" s="97"/>
      <c r="KX28" s="97"/>
      <c r="KY28" s="97"/>
      <c r="KZ28" s="97"/>
      <c r="LA28" s="97"/>
      <c r="LB28" s="97"/>
      <c r="LC28" s="97"/>
      <c r="LD28" s="97"/>
      <c r="LE28" s="97"/>
      <c r="LF28" s="97"/>
      <c r="LG28" s="97"/>
      <c r="LH28" s="97"/>
      <c r="LI28" s="97"/>
      <c r="LJ28" s="97"/>
      <c r="LK28" s="97"/>
      <c r="LL28" s="97"/>
      <c r="LM28" s="97"/>
      <c r="LN28" s="97"/>
      <c r="LO28" s="97"/>
      <c r="LP28" s="97"/>
      <c r="LQ28" s="97"/>
      <c r="LR28" s="97"/>
      <c r="LS28" s="97"/>
      <c r="LT28" s="97"/>
      <c r="LU28" s="97"/>
      <c r="LV28" s="97"/>
      <c r="LW28" s="97"/>
      <c r="LX28" s="97"/>
      <c r="LY28" s="97"/>
      <c r="LZ28" s="97"/>
      <c r="MA28" s="97"/>
      <c r="MB28" s="97"/>
      <c r="MC28" s="97"/>
      <c r="MD28" s="97"/>
      <c r="ME28" s="97"/>
      <c r="MF28" s="97"/>
      <c r="MG28" s="97"/>
      <c r="MH28" s="97"/>
      <c r="MI28" s="97"/>
      <c r="MJ28" s="97"/>
      <c r="MK28" s="97"/>
      <c r="ML28" s="97"/>
      <c r="MM28" s="97"/>
      <c r="MN28" s="97"/>
      <c r="MO28" s="97"/>
      <c r="MP28" s="97"/>
      <c r="MQ28" s="97"/>
      <c r="MR28" s="97"/>
      <c r="MS28" s="97"/>
      <c r="MT28" s="97"/>
      <c r="MU28" s="97"/>
      <c r="MV28" s="97"/>
      <c r="MW28" s="97"/>
      <c r="MX28" s="97"/>
      <c r="MY28" s="97"/>
      <c r="MZ28" s="97"/>
      <c r="NA28" s="97"/>
      <c r="NB28" s="97"/>
      <c r="NC28" s="97"/>
      <c r="ND28" s="97"/>
      <c r="NE28" s="97"/>
      <c r="NF28" s="97"/>
      <c r="NG28" s="97"/>
      <c r="NH28" s="97"/>
      <c r="NI28" s="97"/>
      <c r="NJ28" s="97"/>
      <c r="NK28" s="97"/>
      <c r="NL28" s="97"/>
      <c r="NM28" s="97"/>
      <c r="NN28" s="97"/>
      <c r="NO28" s="97"/>
      <c r="NP28" s="97"/>
      <c r="NQ28" s="97"/>
      <c r="NR28" s="97"/>
      <c r="NS28" s="97"/>
      <c r="NT28" s="97"/>
      <c r="NU28" s="97"/>
      <c r="NV28" s="97"/>
      <c r="NW28" s="97"/>
      <c r="NX28" s="97"/>
      <c r="NY28" s="97"/>
      <c r="NZ28" s="97"/>
      <c r="OA28" s="97"/>
      <c r="OB28" s="97"/>
      <c r="OC28" s="97"/>
      <c r="OD28" s="97"/>
      <c r="OE28" s="97"/>
      <c r="OF28" s="97"/>
      <c r="OG28" s="97"/>
      <c r="OH28" s="97"/>
      <c r="OI28" s="97"/>
      <c r="OJ28" s="97"/>
      <c r="OK28" s="97"/>
      <c r="OL28" s="97"/>
      <c r="OM28" s="97"/>
      <c r="ON28" s="97"/>
      <c r="OO28" s="97"/>
      <c r="OP28" s="97"/>
      <c r="OQ28" s="97"/>
      <c r="OR28" s="97"/>
      <c r="OS28" s="97"/>
      <c r="OT28" s="97"/>
      <c r="OU28" s="97"/>
      <c r="OV28" s="97"/>
      <c r="OW28" s="97"/>
      <c r="OX28" s="97"/>
      <c r="OY28" s="97"/>
      <c r="OZ28" s="97"/>
      <c r="PA28" s="97"/>
      <c r="PB28" s="97"/>
      <c r="PC28" s="97"/>
      <c r="PD28" s="97"/>
      <c r="PE28" s="97"/>
      <c r="PF28" s="97"/>
      <c r="PG28" s="97"/>
      <c r="PH28" s="97"/>
      <c r="PI28" s="97"/>
      <c r="PJ28" s="97"/>
      <c r="PK28" s="97"/>
      <c r="PL28" s="97"/>
      <c r="PM28" s="97"/>
      <c r="PN28" s="97"/>
      <c r="PO28" s="97"/>
      <c r="PP28" s="97"/>
      <c r="PQ28" s="97"/>
      <c r="PR28" s="97"/>
      <c r="PS28" s="97"/>
      <c r="PT28" s="97"/>
      <c r="PU28" s="97"/>
      <c r="PV28" s="97"/>
      <c r="PW28" s="97"/>
      <c r="PX28" s="97"/>
      <c r="PY28" s="97"/>
      <c r="PZ28" s="97"/>
      <c r="QA28" s="97"/>
      <c r="QB28" s="97"/>
      <c r="QC28" s="97"/>
      <c r="QD28" s="97"/>
      <c r="QE28" s="97"/>
      <c r="QF28" s="97"/>
      <c r="QG28" s="97"/>
      <c r="QH28" s="97"/>
      <c r="QI28" s="97"/>
      <c r="QJ28" s="97"/>
      <c r="QK28" s="97"/>
      <c r="QL28" s="97"/>
      <c r="QM28" s="97"/>
      <c r="QN28" s="97"/>
      <c r="QO28" s="97"/>
      <c r="QP28" s="97"/>
      <c r="QQ28" s="97"/>
      <c r="QR28" s="97"/>
      <c r="QS28" s="97"/>
      <c r="QT28" s="97"/>
      <c r="QU28" s="97"/>
      <c r="QV28" s="97"/>
      <c r="QW28" s="97"/>
      <c r="QX28" s="97"/>
      <c r="QY28" s="97"/>
      <c r="QZ28" s="97"/>
      <c r="RA28" s="97"/>
      <c r="RB28" s="97"/>
      <c r="RC28" s="97"/>
      <c r="RD28" s="97"/>
      <c r="RE28" s="97"/>
      <c r="RF28" s="97"/>
      <c r="RG28" s="97"/>
      <c r="RH28" s="97"/>
      <c r="RI28" s="97"/>
      <c r="RJ28" s="97"/>
      <c r="RK28" s="97"/>
      <c r="RL28" s="97"/>
      <c r="RM28" s="97"/>
      <c r="RN28" s="97"/>
      <c r="RO28" s="97"/>
      <c r="RP28" s="97"/>
      <c r="RQ28" s="97"/>
      <c r="RR28" s="97"/>
      <c r="RS28" s="97"/>
      <c r="RT28" s="97"/>
      <c r="RU28" s="97"/>
      <c r="RV28" s="97"/>
      <c r="RW28" s="97"/>
      <c r="RX28" s="97"/>
      <c r="RY28" s="97"/>
      <c r="RZ28" s="97"/>
      <c r="SA28" s="97"/>
      <c r="SB28" s="97"/>
      <c r="SC28" s="97"/>
      <c r="SD28" s="97"/>
      <c r="SE28" s="97"/>
      <c r="SF28" s="97"/>
      <c r="SG28" s="97"/>
      <c r="SH28" s="97"/>
      <c r="SI28" s="97"/>
      <c r="SJ28" s="97"/>
      <c r="SK28" s="97"/>
      <c r="SL28" s="97"/>
      <c r="SM28" s="97"/>
      <c r="SN28" s="97"/>
      <c r="SO28" s="97"/>
      <c r="SP28" s="97"/>
      <c r="SQ28" s="97"/>
      <c r="SR28" s="97"/>
      <c r="SS28" s="97"/>
      <c r="ST28" s="97"/>
      <c r="SU28" s="97"/>
      <c r="SV28" s="97"/>
      <c r="SW28" s="97"/>
      <c r="SX28" s="97"/>
      <c r="SY28" s="97"/>
      <c r="SZ28" s="97"/>
      <c r="TA28" s="97"/>
      <c r="TB28" s="97"/>
    </row>
    <row r="29" spans="1:522" s="10" customFormat="1" ht="18" customHeight="1" x14ac:dyDescent="0.2">
      <c r="A29" s="12"/>
      <c r="B29" s="35"/>
      <c r="C29" s="1"/>
      <c r="D29" t="s">
        <v>467</v>
      </c>
      <c r="E29" s="1">
        <v>12714</v>
      </c>
      <c r="F29" s="1">
        <v>2020</v>
      </c>
      <c r="G29"/>
      <c r="H29"/>
      <c r="I29" s="1">
        <f t="shared" si="2"/>
        <v>15</v>
      </c>
      <c r="J29" s="12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  <c r="BA29" s="97"/>
      <c r="BB29" s="97"/>
      <c r="BC29" s="97"/>
      <c r="BD29" s="97"/>
      <c r="BE29" s="97"/>
      <c r="BF29" s="97"/>
      <c r="BG29" s="97"/>
      <c r="BH29" s="97"/>
      <c r="BI29" s="97"/>
      <c r="BJ29" s="97"/>
      <c r="BK29" s="97"/>
      <c r="BL29" s="97"/>
      <c r="BM29" s="97"/>
      <c r="BN29" s="97"/>
      <c r="BO29" s="97"/>
      <c r="BP29" s="97"/>
      <c r="BQ29" s="97"/>
      <c r="BR29" s="97"/>
      <c r="BS29" s="97"/>
      <c r="BT29" s="97"/>
      <c r="BU29" s="97"/>
      <c r="BV29" s="97"/>
      <c r="BW29" s="97"/>
      <c r="BX29" s="97"/>
      <c r="BY29" s="97"/>
      <c r="BZ29" s="97"/>
      <c r="CA29" s="97"/>
      <c r="CB29" s="97"/>
      <c r="CC29" s="97"/>
      <c r="CD29" s="97"/>
      <c r="CE29" s="97"/>
      <c r="CF29" s="97"/>
      <c r="CG29" s="97"/>
      <c r="CH29" s="97"/>
      <c r="CI29" s="97"/>
      <c r="CJ29" s="97"/>
      <c r="CK29" s="97"/>
      <c r="CL29" s="97"/>
      <c r="CM29" s="97"/>
      <c r="CN29" s="97"/>
      <c r="CO29" s="97"/>
      <c r="CP29" s="97"/>
      <c r="CQ29" s="97"/>
      <c r="CR29" s="97"/>
      <c r="CS29" s="97"/>
      <c r="CT29" s="97"/>
      <c r="CU29" s="97"/>
      <c r="CV29" s="97"/>
      <c r="CW29" s="97"/>
      <c r="CX29" s="97"/>
      <c r="CY29" s="97"/>
      <c r="CZ29" s="97"/>
      <c r="DA29" s="97"/>
      <c r="DB29" s="97"/>
      <c r="DC29" s="97"/>
      <c r="DD29" s="97"/>
      <c r="DE29" s="97"/>
      <c r="DF29" s="97"/>
      <c r="DG29" s="97"/>
      <c r="DH29" s="97"/>
      <c r="DI29" s="97"/>
      <c r="DJ29" s="97"/>
      <c r="DK29" s="97"/>
      <c r="DL29" s="97"/>
      <c r="DM29" s="97"/>
      <c r="DN29" s="97"/>
      <c r="DO29" s="97"/>
      <c r="DP29" s="97"/>
      <c r="DQ29" s="97"/>
      <c r="DR29" s="97"/>
      <c r="DS29" s="97"/>
      <c r="DT29" s="97"/>
      <c r="DU29" s="97"/>
      <c r="DV29" s="97"/>
      <c r="DW29" s="97"/>
      <c r="DX29" s="97"/>
      <c r="DY29" s="97"/>
      <c r="DZ29" s="97"/>
      <c r="EA29" s="97"/>
      <c r="EB29" s="97"/>
      <c r="EC29" s="97"/>
      <c r="ED29" s="97"/>
      <c r="EE29" s="97"/>
      <c r="EF29" s="97"/>
      <c r="EG29" s="97"/>
      <c r="EH29" s="97"/>
      <c r="EI29" s="97"/>
      <c r="EJ29" s="97"/>
      <c r="EK29" s="97"/>
      <c r="EL29" s="97"/>
      <c r="EM29" s="97"/>
      <c r="EN29" s="97"/>
      <c r="EO29" s="97"/>
      <c r="EP29" s="97"/>
      <c r="EQ29" s="97"/>
      <c r="ER29" s="97"/>
      <c r="ES29" s="97"/>
      <c r="ET29" s="97"/>
      <c r="EU29" s="97"/>
      <c r="EV29" s="97"/>
      <c r="EW29" s="97"/>
      <c r="EX29" s="97"/>
      <c r="EY29" s="97"/>
      <c r="EZ29" s="97"/>
      <c r="FA29" s="97"/>
      <c r="FB29" s="97"/>
      <c r="FC29" s="97"/>
      <c r="FD29" s="97"/>
      <c r="FE29" s="97"/>
      <c r="FF29" s="97"/>
      <c r="FG29" s="97"/>
      <c r="FH29" s="97"/>
      <c r="FI29" s="97"/>
      <c r="FJ29" s="97"/>
      <c r="FK29" s="97"/>
      <c r="FL29" s="146"/>
      <c r="FM29" s="97"/>
      <c r="FN29" s="97"/>
      <c r="FO29" s="146"/>
      <c r="FP29" s="97"/>
      <c r="FQ29" s="97"/>
      <c r="FR29" s="97"/>
      <c r="FS29" s="97"/>
      <c r="FT29" s="97"/>
      <c r="FU29" s="97"/>
      <c r="FV29" s="97"/>
      <c r="FW29" s="97"/>
      <c r="FX29" s="97"/>
      <c r="FY29" s="97"/>
      <c r="FZ29" s="97"/>
      <c r="GA29" s="97"/>
      <c r="GB29" s="147"/>
      <c r="GC29" s="97"/>
      <c r="GD29" s="146"/>
      <c r="GE29" s="97"/>
      <c r="GF29" s="97"/>
      <c r="GG29" s="97"/>
      <c r="GH29" s="97"/>
      <c r="GI29" s="97"/>
      <c r="GJ29" s="97"/>
      <c r="GK29" s="97"/>
      <c r="GL29" s="97"/>
      <c r="GM29" s="97"/>
      <c r="GN29" s="97"/>
      <c r="GO29" s="97"/>
      <c r="GP29" s="97"/>
      <c r="GQ29" s="97"/>
      <c r="GR29" s="97"/>
      <c r="GS29" s="97"/>
      <c r="GT29" s="97"/>
      <c r="GU29" s="97"/>
      <c r="GV29" s="97"/>
      <c r="GW29" s="97"/>
      <c r="GX29" s="97"/>
      <c r="GY29" s="97"/>
      <c r="GZ29" s="97"/>
      <c r="HA29" s="97"/>
      <c r="HB29" s="97"/>
      <c r="HC29" s="97"/>
      <c r="HD29" s="97"/>
      <c r="HE29" s="97"/>
      <c r="HF29" s="97"/>
      <c r="HG29" s="97"/>
      <c r="HH29" s="97"/>
      <c r="HI29" s="97"/>
      <c r="HJ29" s="97">
        <v>1</v>
      </c>
      <c r="HK29" s="97">
        <v>3</v>
      </c>
      <c r="HL29" s="97"/>
      <c r="HM29" s="97"/>
      <c r="HN29" s="97"/>
      <c r="HO29" s="97"/>
      <c r="HP29" s="97"/>
      <c r="HQ29" s="97"/>
      <c r="HR29" s="97"/>
      <c r="HS29" s="97"/>
      <c r="HT29" s="97">
        <f>1+4</f>
        <v>5</v>
      </c>
      <c r="HU29" s="97">
        <f>1+5</f>
        <v>6</v>
      </c>
      <c r="HV29" s="97"/>
      <c r="HW29" s="97"/>
      <c r="HX29" s="97"/>
      <c r="HY29" s="97"/>
      <c r="HZ29" s="97"/>
      <c r="IA29" s="97"/>
      <c r="IB29" s="97"/>
      <c r="IC29" s="97"/>
      <c r="ID29" s="97"/>
      <c r="IE29" s="97"/>
      <c r="IF29" s="97"/>
      <c r="IG29" s="97"/>
      <c r="IH29" s="97"/>
      <c r="II29" s="97"/>
      <c r="IJ29" s="97"/>
      <c r="IK29" s="97"/>
      <c r="IL29" s="97"/>
      <c r="IM29" s="97"/>
      <c r="IN29" s="97"/>
      <c r="IO29" s="97"/>
      <c r="IP29" s="97"/>
      <c r="IQ29" s="97"/>
      <c r="IR29" s="97"/>
      <c r="IS29" s="97"/>
      <c r="IT29" s="97"/>
      <c r="IU29" s="97"/>
      <c r="IV29" s="97"/>
      <c r="IW29" s="97"/>
      <c r="IX29" s="97"/>
      <c r="IY29" s="97"/>
      <c r="IZ29" s="97"/>
      <c r="JA29" s="97"/>
      <c r="JB29" s="97"/>
      <c r="JC29" s="97"/>
      <c r="JD29" s="97"/>
      <c r="JE29" s="97"/>
      <c r="JF29" s="97"/>
      <c r="JG29" s="97"/>
      <c r="JH29" s="97"/>
      <c r="JI29" s="97"/>
      <c r="JJ29" s="97"/>
      <c r="JK29" s="97"/>
      <c r="JL29" s="97"/>
      <c r="JM29" s="97"/>
      <c r="JN29" s="97"/>
      <c r="JO29" s="97"/>
      <c r="JP29" s="97"/>
      <c r="JQ29" s="97"/>
      <c r="JR29" s="97"/>
      <c r="JS29" s="97"/>
      <c r="JT29" s="97"/>
      <c r="JU29" s="97"/>
      <c r="JV29" s="97"/>
      <c r="JW29" s="97"/>
      <c r="JX29" s="97"/>
      <c r="JY29" s="97"/>
      <c r="JZ29" s="97"/>
      <c r="KA29" s="97"/>
      <c r="KB29" s="97"/>
      <c r="KC29" s="97"/>
      <c r="KD29" s="97"/>
      <c r="KE29" s="97"/>
      <c r="KF29" s="97"/>
      <c r="KG29" s="97"/>
      <c r="KH29" s="97"/>
      <c r="KI29" s="97"/>
      <c r="KJ29" s="97"/>
      <c r="KK29" s="97"/>
      <c r="KL29" s="97"/>
      <c r="KM29" s="97"/>
      <c r="KN29" s="97"/>
      <c r="KO29" s="97"/>
      <c r="KP29" s="97"/>
      <c r="KQ29" s="97"/>
      <c r="KR29" s="97"/>
      <c r="KS29" s="97"/>
      <c r="KT29" s="97"/>
      <c r="KU29" s="97"/>
      <c r="KV29" s="97"/>
      <c r="KW29" s="97"/>
      <c r="KX29" s="97"/>
      <c r="KY29" s="97"/>
      <c r="KZ29" s="97"/>
      <c r="LA29" s="97"/>
      <c r="LB29" s="97"/>
      <c r="LC29" s="97"/>
      <c r="LD29" s="97"/>
      <c r="LE29" s="97"/>
      <c r="LF29" s="97"/>
      <c r="LG29" s="97"/>
      <c r="LH29" s="97"/>
      <c r="LI29" s="97"/>
      <c r="LJ29" s="97"/>
      <c r="LK29" s="97"/>
      <c r="LL29" s="97"/>
      <c r="LM29" s="97"/>
      <c r="LN29" s="97"/>
      <c r="LO29" s="97"/>
      <c r="LP29" s="97"/>
      <c r="LQ29" s="97"/>
      <c r="LR29" s="97"/>
      <c r="LS29" s="97"/>
      <c r="LT29" s="97"/>
      <c r="LU29" s="97"/>
      <c r="LV29" s="97"/>
      <c r="LW29" s="97"/>
      <c r="LX29" s="97"/>
      <c r="LY29" s="97"/>
      <c r="LZ29" s="97"/>
      <c r="MA29" s="97"/>
      <c r="MB29" s="97"/>
      <c r="MC29" s="97"/>
      <c r="MD29" s="97"/>
      <c r="ME29" s="97"/>
      <c r="MF29" s="97"/>
      <c r="MG29" s="97"/>
      <c r="MH29" s="97"/>
      <c r="MI29" s="97"/>
      <c r="MJ29" s="97"/>
      <c r="MK29" s="97"/>
      <c r="ML29" s="97"/>
      <c r="MM29" s="97"/>
      <c r="MN29" s="97"/>
      <c r="MO29" s="97"/>
      <c r="MP29" s="97"/>
      <c r="MQ29" s="97"/>
      <c r="MR29" s="97"/>
      <c r="MS29" s="97"/>
      <c r="MT29" s="97"/>
      <c r="MU29" s="97"/>
      <c r="MV29" s="97"/>
      <c r="MW29" s="97"/>
      <c r="MX29" s="97"/>
      <c r="MY29" s="97"/>
      <c r="MZ29" s="97"/>
      <c r="NA29" s="97"/>
      <c r="NB29" s="97"/>
      <c r="NC29" s="97"/>
      <c r="ND29" s="97"/>
      <c r="NE29" s="97"/>
      <c r="NF29" s="97"/>
      <c r="NG29" s="97"/>
      <c r="NH29" s="97"/>
      <c r="NI29" s="97"/>
      <c r="NJ29" s="97"/>
      <c r="NK29" s="97"/>
      <c r="NL29" s="97"/>
      <c r="NM29" s="97"/>
      <c r="NN29" s="97"/>
      <c r="NO29" s="97"/>
      <c r="NP29" s="97"/>
      <c r="NQ29" s="97"/>
      <c r="NR29" s="97"/>
      <c r="NS29" s="97"/>
      <c r="NT29" s="97"/>
      <c r="NU29" s="97"/>
      <c r="NV29" s="97"/>
      <c r="NW29" s="97"/>
      <c r="NX29" s="97"/>
      <c r="NY29" s="97"/>
      <c r="NZ29" s="97"/>
      <c r="OA29" s="97"/>
      <c r="OB29" s="97"/>
      <c r="OC29" s="97"/>
      <c r="OD29" s="97"/>
      <c r="OE29" s="97"/>
      <c r="OF29" s="97"/>
      <c r="OG29" s="97"/>
      <c r="OH29" s="97"/>
      <c r="OI29" s="97"/>
      <c r="OJ29" s="97"/>
      <c r="OK29" s="97"/>
      <c r="OL29" s="97"/>
      <c r="OM29" s="97"/>
      <c r="ON29" s="97"/>
      <c r="OO29" s="97"/>
      <c r="OP29" s="97"/>
      <c r="OQ29" s="97"/>
      <c r="OR29" s="97"/>
      <c r="OS29" s="97"/>
      <c r="OT29" s="97"/>
      <c r="OU29" s="97"/>
      <c r="OV29" s="97"/>
      <c r="OW29" s="97"/>
      <c r="OX29" s="97"/>
      <c r="OY29" s="97"/>
      <c r="OZ29" s="97"/>
      <c r="PA29" s="97"/>
      <c r="PB29" s="97"/>
      <c r="PC29" s="97"/>
      <c r="PD29" s="97"/>
      <c r="PE29" s="97"/>
      <c r="PF29" s="97"/>
      <c r="PG29" s="97"/>
      <c r="PH29" s="97"/>
      <c r="PI29" s="97"/>
      <c r="PJ29" s="97"/>
      <c r="PK29" s="97"/>
      <c r="PL29" s="97"/>
      <c r="PM29" s="97"/>
      <c r="PN29" s="97"/>
      <c r="PO29" s="97"/>
      <c r="PP29" s="97"/>
      <c r="PQ29" s="97"/>
      <c r="PR29" s="97"/>
      <c r="PS29" s="97"/>
      <c r="PT29" s="97"/>
      <c r="PU29" s="97"/>
      <c r="PV29" s="97"/>
      <c r="PW29" s="97"/>
      <c r="PX29" s="97"/>
      <c r="PY29" s="97"/>
      <c r="PZ29" s="97"/>
      <c r="QA29" s="97"/>
      <c r="QB29" s="97"/>
      <c r="QC29" s="97"/>
      <c r="QD29" s="97"/>
      <c r="QE29" s="97"/>
      <c r="QF29" s="97"/>
      <c r="QG29" s="97"/>
      <c r="QH29" s="97"/>
      <c r="QI29" s="97"/>
      <c r="QJ29" s="97"/>
      <c r="QK29" s="97"/>
      <c r="QL29" s="97"/>
      <c r="QM29" s="97"/>
      <c r="QN29" s="97"/>
      <c r="QO29" s="97"/>
      <c r="QP29" s="97"/>
      <c r="QQ29" s="97"/>
      <c r="QR29" s="97"/>
      <c r="QS29" s="97"/>
      <c r="QT29" s="97"/>
      <c r="QU29" s="97"/>
      <c r="QV29" s="97"/>
      <c r="QW29" s="97"/>
      <c r="QX29" s="97"/>
      <c r="QY29" s="97"/>
      <c r="QZ29" s="97"/>
      <c r="RA29" s="97"/>
      <c r="RB29" s="97"/>
      <c r="RC29" s="97"/>
      <c r="RD29" s="97"/>
      <c r="RE29" s="97"/>
      <c r="RF29" s="97"/>
      <c r="RG29" s="97"/>
      <c r="RH29" s="97"/>
      <c r="RI29" s="97"/>
      <c r="RJ29" s="97"/>
      <c r="RK29" s="97"/>
      <c r="RL29" s="97"/>
      <c r="RM29" s="97"/>
      <c r="RN29" s="97"/>
      <c r="RO29" s="97"/>
      <c r="RP29" s="97"/>
      <c r="RQ29" s="97"/>
      <c r="RR29" s="97"/>
      <c r="RS29" s="97"/>
      <c r="RT29" s="97"/>
      <c r="RU29" s="97"/>
      <c r="RV29" s="97"/>
      <c r="RW29" s="97"/>
      <c r="RX29" s="97"/>
      <c r="RY29" s="97"/>
      <c r="RZ29" s="97"/>
      <c r="SA29" s="97"/>
      <c r="SB29" s="97"/>
      <c r="SC29" s="97"/>
      <c r="SD29" s="97"/>
      <c r="SE29" s="97"/>
      <c r="SF29" s="97"/>
      <c r="SG29" s="97"/>
      <c r="SH29" s="97"/>
      <c r="SI29" s="97"/>
      <c r="SJ29" s="97"/>
      <c r="SK29" s="97"/>
      <c r="SL29" s="97"/>
      <c r="SM29" s="97"/>
      <c r="SN29" s="97"/>
      <c r="SO29" s="97"/>
      <c r="SP29" s="97"/>
      <c r="SQ29" s="97"/>
      <c r="SR29" s="97"/>
      <c r="SS29" s="97"/>
      <c r="ST29" s="97"/>
      <c r="SU29" s="97"/>
      <c r="SV29" s="97"/>
      <c r="SW29" s="97"/>
      <c r="SX29" s="97"/>
      <c r="SY29" s="97"/>
      <c r="SZ29" s="97"/>
      <c r="TA29" s="97"/>
      <c r="TB29" s="97"/>
    </row>
    <row r="30" spans="1:522" s="10" customFormat="1" ht="18" customHeight="1" x14ac:dyDescent="0.2">
      <c r="A30" s="12"/>
      <c r="B30" s="35"/>
      <c r="C30" s="1"/>
      <c r="D30" t="s">
        <v>26</v>
      </c>
      <c r="E30" s="1">
        <v>11292</v>
      </c>
      <c r="F30" s="1">
        <v>2014</v>
      </c>
      <c r="G30"/>
      <c r="H30"/>
      <c r="I30" s="1">
        <f t="shared" si="2"/>
        <v>19</v>
      </c>
      <c r="J30" s="12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  <c r="AE30" s="98"/>
      <c r="AF30" s="98"/>
      <c r="AG30" s="98"/>
      <c r="AH30" s="98"/>
      <c r="AI30" s="98"/>
      <c r="AJ30" s="98"/>
      <c r="AK30" s="98"/>
      <c r="AL30" s="98"/>
      <c r="AM30" s="98"/>
      <c r="AN30" s="98"/>
      <c r="AO30" s="98"/>
      <c r="AP30" s="98"/>
      <c r="AQ30" s="98"/>
      <c r="AR30" s="98"/>
      <c r="AS30" s="98"/>
      <c r="AT30" s="98"/>
      <c r="AU30" s="98"/>
      <c r="AV30" s="98"/>
      <c r="AW30" s="98"/>
      <c r="AX30" s="98"/>
      <c r="AY30" s="98"/>
      <c r="AZ30" s="98"/>
      <c r="BA30" s="98"/>
      <c r="BB30" s="98"/>
      <c r="BC30" s="98"/>
      <c r="BD30" s="105"/>
      <c r="BE30" s="105"/>
      <c r="BF30" s="98"/>
      <c r="BG30" s="98"/>
      <c r="BH30" s="98"/>
      <c r="BI30" s="98"/>
      <c r="BJ30" s="98"/>
      <c r="BK30" s="98"/>
      <c r="BL30" s="98"/>
      <c r="BM30" s="98"/>
      <c r="BN30" s="98"/>
      <c r="BO30" s="98"/>
      <c r="BP30" s="98"/>
      <c r="BQ30" s="98"/>
      <c r="BR30" s="98"/>
      <c r="BS30" s="98"/>
      <c r="BT30" s="98"/>
      <c r="BU30" s="98"/>
      <c r="BV30" s="98"/>
      <c r="BW30" s="98"/>
      <c r="BX30" s="98"/>
      <c r="BY30" s="98"/>
      <c r="BZ30" s="98"/>
      <c r="CA30" s="98"/>
      <c r="CB30" s="98"/>
      <c r="CC30" s="98"/>
      <c r="CD30" s="98"/>
      <c r="CE30" s="98"/>
      <c r="CF30" s="98"/>
      <c r="CG30" s="98"/>
      <c r="CH30" s="98"/>
      <c r="CI30" s="98"/>
      <c r="CJ30" s="98"/>
      <c r="CK30" s="98"/>
      <c r="CL30" s="98"/>
      <c r="CM30" s="98"/>
      <c r="CN30" s="98"/>
      <c r="CO30" s="98"/>
      <c r="CP30" s="98"/>
      <c r="CQ30" s="98"/>
      <c r="CR30" s="98"/>
      <c r="CS30" s="98"/>
      <c r="CT30" s="98"/>
      <c r="CU30" s="98"/>
      <c r="CV30" s="98"/>
      <c r="CW30" s="98"/>
      <c r="CX30" s="98">
        <v>1</v>
      </c>
      <c r="CY30" s="98" t="s">
        <v>519</v>
      </c>
      <c r="CZ30" s="98"/>
      <c r="DA30" s="98"/>
      <c r="DB30" s="98"/>
      <c r="DC30" s="98"/>
      <c r="DD30" s="98" t="s">
        <v>519</v>
      </c>
      <c r="DE30" s="97">
        <f>2+1</f>
        <v>3</v>
      </c>
      <c r="DF30" s="98"/>
      <c r="DG30" s="98"/>
      <c r="DH30" s="98"/>
      <c r="DI30" s="98"/>
      <c r="DJ30" s="98"/>
      <c r="DK30" s="98"/>
      <c r="DL30" s="98"/>
      <c r="DM30" s="98"/>
      <c r="DN30" s="98"/>
      <c r="DO30" s="98"/>
      <c r="DP30" s="98"/>
      <c r="DQ30" s="98"/>
      <c r="DR30" s="98"/>
      <c r="DS30" s="98"/>
      <c r="DT30" s="98"/>
      <c r="DU30" s="98"/>
      <c r="DV30" s="98"/>
      <c r="DW30" s="98"/>
      <c r="DX30" s="98"/>
      <c r="DY30" s="98"/>
      <c r="DZ30" s="98"/>
      <c r="EA30" s="97"/>
      <c r="EB30" s="97"/>
      <c r="EC30" s="97"/>
      <c r="ED30" s="97"/>
      <c r="EE30" s="97"/>
      <c r="EF30" s="97"/>
      <c r="EG30" s="97"/>
      <c r="EH30" s="97"/>
      <c r="EI30" s="97"/>
      <c r="EJ30" s="97"/>
      <c r="EK30" s="97"/>
      <c r="EL30" s="97"/>
      <c r="EM30" s="97"/>
      <c r="EN30" s="97"/>
      <c r="EO30" s="97"/>
      <c r="EP30" s="97"/>
      <c r="EQ30" s="98"/>
      <c r="ER30" s="98"/>
      <c r="ES30" s="98"/>
      <c r="ET30" s="98"/>
      <c r="EU30" s="98"/>
      <c r="EV30" s="98"/>
      <c r="EW30" s="98"/>
      <c r="EX30" s="98"/>
      <c r="EY30" s="98"/>
      <c r="EZ30" s="98"/>
      <c r="FA30" s="98"/>
      <c r="FB30" s="98"/>
      <c r="FC30" s="98"/>
      <c r="FD30" s="98"/>
      <c r="FE30" s="98"/>
      <c r="FF30" s="98"/>
      <c r="FG30" s="98"/>
      <c r="FH30" s="98"/>
      <c r="FI30" s="98"/>
      <c r="FJ30" s="98"/>
      <c r="FK30" s="98"/>
      <c r="FL30" s="139"/>
      <c r="FM30" s="98"/>
      <c r="FN30" s="98"/>
      <c r="FO30" s="139"/>
      <c r="FP30" s="98"/>
      <c r="FQ30" s="97"/>
      <c r="FR30" s="98"/>
      <c r="FS30" s="98"/>
      <c r="FT30" s="98"/>
      <c r="FU30" s="98"/>
      <c r="FV30" s="98"/>
      <c r="FW30" s="98"/>
      <c r="FX30" s="98"/>
      <c r="FY30" s="98"/>
      <c r="FZ30" s="98"/>
      <c r="GA30" s="97"/>
      <c r="GB30" s="98"/>
      <c r="GC30" s="98"/>
      <c r="GD30" s="139"/>
      <c r="GE30" s="98"/>
      <c r="GF30" s="98"/>
      <c r="GG30" s="98"/>
      <c r="GH30" s="98"/>
      <c r="GI30" s="98"/>
      <c r="GJ30" s="98"/>
      <c r="GK30" s="98"/>
      <c r="GL30" s="98"/>
      <c r="GM30" s="98"/>
      <c r="GN30" s="98"/>
      <c r="GO30" s="98"/>
      <c r="GP30" s="98"/>
      <c r="GQ30" s="98"/>
      <c r="GR30" s="98"/>
      <c r="GS30" s="98"/>
      <c r="GT30" s="98"/>
      <c r="GU30" s="98"/>
      <c r="GV30" s="98"/>
      <c r="GW30" s="98"/>
      <c r="GX30" s="98" t="s">
        <v>519</v>
      </c>
      <c r="GY30" s="98"/>
      <c r="GZ30" s="98"/>
      <c r="HA30" s="98"/>
      <c r="HB30" s="98"/>
      <c r="HC30" s="98"/>
      <c r="HD30" s="102">
        <v>2</v>
      </c>
      <c r="HE30" s="98">
        <f>8+5</f>
        <v>13</v>
      </c>
      <c r="HF30" s="98"/>
      <c r="HG30" s="98"/>
      <c r="HH30" s="98"/>
      <c r="HI30" s="98"/>
      <c r="HJ30" s="98"/>
      <c r="HK30" s="98"/>
      <c r="HL30" s="97"/>
      <c r="HM30" s="97"/>
      <c r="HN30" s="97"/>
      <c r="HO30" s="97"/>
      <c r="HP30" s="97"/>
      <c r="HQ30" s="97"/>
      <c r="HR30" s="97"/>
      <c r="HS30" s="97"/>
      <c r="HT30" s="97"/>
      <c r="HU30" s="97"/>
      <c r="HV30" s="97"/>
      <c r="HW30" s="97"/>
      <c r="HX30" s="97"/>
      <c r="HY30" s="97"/>
      <c r="HZ30" s="97"/>
      <c r="IA30" s="97"/>
      <c r="IB30" s="97"/>
      <c r="IC30" s="97"/>
      <c r="ID30" s="97"/>
      <c r="IE30" s="97"/>
      <c r="IF30" s="97"/>
      <c r="IG30" s="97"/>
      <c r="IH30" s="97"/>
      <c r="II30" s="97"/>
      <c r="IJ30" s="97"/>
      <c r="IK30" s="97"/>
      <c r="IL30" s="97"/>
      <c r="IM30" s="97"/>
      <c r="IN30" s="97"/>
      <c r="IO30" s="97"/>
      <c r="IP30" s="97"/>
      <c r="IQ30" s="97"/>
      <c r="IR30" s="97"/>
      <c r="IS30" s="97"/>
      <c r="IT30" s="97"/>
      <c r="IU30" s="97"/>
      <c r="IV30" s="97"/>
      <c r="IW30" s="97"/>
      <c r="IX30" s="97"/>
      <c r="IY30" s="97"/>
      <c r="IZ30" s="97"/>
      <c r="JA30" s="97"/>
      <c r="JB30" s="97"/>
      <c r="JC30" s="97"/>
      <c r="JD30" s="97"/>
      <c r="JE30" s="97"/>
      <c r="JF30" s="97"/>
      <c r="JG30" s="97"/>
      <c r="JH30" s="97"/>
      <c r="JI30" s="97"/>
      <c r="JJ30" s="97"/>
      <c r="JK30" s="97"/>
      <c r="JL30" s="97"/>
      <c r="JM30" s="97"/>
      <c r="JN30" s="97"/>
      <c r="JO30" s="97"/>
      <c r="JP30" s="97"/>
      <c r="JQ30" s="97"/>
      <c r="JR30" s="97"/>
      <c r="JS30" s="97"/>
      <c r="JT30" s="97"/>
      <c r="JU30" s="97"/>
      <c r="JV30" s="97"/>
      <c r="JW30" s="97"/>
      <c r="JX30" s="97"/>
      <c r="JY30" s="97"/>
      <c r="JZ30" s="97"/>
      <c r="KA30" s="97"/>
      <c r="KB30" s="97"/>
      <c r="KC30" s="97"/>
      <c r="KD30" s="97"/>
      <c r="KE30" s="97"/>
      <c r="KF30" s="97"/>
      <c r="KG30" s="97"/>
      <c r="KH30" s="97"/>
      <c r="KI30" s="97"/>
      <c r="KJ30" s="97"/>
      <c r="KK30" s="97"/>
      <c r="KL30" s="97"/>
      <c r="KM30" s="97"/>
      <c r="KN30" s="97"/>
      <c r="KO30" s="97"/>
      <c r="KP30" s="97"/>
      <c r="KQ30" s="97"/>
      <c r="KR30" s="97"/>
      <c r="KS30" s="97"/>
      <c r="KT30" s="97"/>
      <c r="KU30" s="97"/>
      <c r="KV30" s="97"/>
      <c r="KW30" s="97"/>
      <c r="KX30" s="97"/>
      <c r="KY30" s="97"/>
      <c r="KZ30" s="97"/>
      <c r="LA30" s="97"/>
      <c r="LB30" s="97"/>
      <c r="LC30" s="97"/>
      <c r="LD30" s="97"/>
      <c r="LE30" s="97"/>
      <c r="LF30" s="97"/>
      <c r="LG30" s="97"/>
      <c r="LH30" s="97"/>
      <c r="LI30" s="97"/>
      <c r="LJ30" s="97"/>
      <c r="LK30" s="97"/>
      <c r="LL30" s="97"/>
      <c r="LM30" s="97"/>
      <c r="LN30" s="97"/>
      <c r="LO30" s="97"/>
      <c r="LP30" s="97"/>
      <c r="LQ30" s="97"/>
      <c r="LR30" s="97"/>
      <c r="LS30" s="97"/>
      <c r="LT30" s="97"/>
      <c r="LU30" s="97"/>
      <c r="LV30" s="97"/>
      <c r="LW30" s="97"/>
      <c r="LX30" s="97"/>
      <c r="LY30" s="97"/>
      <c r="LZ30" s="97"/>
      <c r="MA30" s="97"/>
      <c r="MB30" s="97"/>
      <c r="MC30" s="97"/>
      <c r="MD30" s="97"/>
      <c r="ME30" s="97"/>
      <c r="MF30" s="97"/>
      <c r="MG30" s="97"/>
      <c r="MH30" s="97"/>
      <c r="MI30" s="97"/>
      <c r="MJ30" s="97"/>
      <c r="MK30" s="97"/>
      <c r="ML30" s="97"/>
      <c r="MM30" s="97"/>
      <c r="MN30" s="97"/>
      <c r="MO30" s="97"/>
      <c r="MP30" s="97"/>
      <c r="MQ30" s="97"/>
      <c r="MR30" s="97"/>
      <c r="MS30" s="97"/>
      <c r="MT30" s="97"/>
      <c r="MU30" s="97"/>
      <c r="MV30" s="97"/>
      <c r="MW30" s="97"/>
      <c r="MX30" s="97"/>
      <c r="MY30" s="97"/>
      <c r="MZ30" s="97"/>
      <c r="NA30" s="97"/>
      <c r="NB30" s="97"/>
      <c r="NC30" s="97"/>
      <c r="ND30" s="97"/>
      <c r="NE30" s="97"/>
      <c r="NF30" s="97"/>
      <c r="NG30" s="97"/>
      <c r="NH30" s="97"/>
      <c r="NI30" s="97"/>
      <c r="NJ30" s="97"/>
      <c r="NK30" s="97"/>
      <c r="NL30" s="97"/>
      <c r="NM30" s="97"/>
      <c r="NN30" s="97"/>
      <c r="NO30" s="97"/>
      <c r="NP30" s="97"/>
      <c r="NQ30" s="97"/>
      <c r="NR30" s="97"/>
      <c r="NS30" s="97"/>
      <c r="NT30" s="97"/>
      <c r="NU30" s="97"/>
      <c r="NV30" s="97"/>
      <c r="NW30" s="97"/>
      <c r="NX30" s="97"/>
      <c r="NY30" s="97"/>
      <c r="NZ30" s="97"/>
      <c r="OA30" s="97"/>
      <c r="OB30" s="97"/>
      <c r="OC30" s="97"/>
      <c r="OD30" s="97"/>
      <c r="OE30" s="97"/>
      <c r="OF30" s="97"/>
      <c r="OG30" s="97"/>
      <c r="OH30" s="97"/>
      <c r="OI30" s="97"/>
      <c r="OJ30" s="97"/>
      <c r="OK30" s="97"/>
      <c r="OL30" s="97"/>
      <c r="OM30" s="97"/>
      <c r="ON30" s="97"/>
      <c r="OO30" s="97"/>
      <c r="OP30" s="97"/>
      <c r="OQ30" s="97"/>
      <c r="OR30" s="97"/>
      <c r="OS30" s="97"/>
      <c r="OT30" s="97"/>
      <c r="OU30" s="97"/>
      <c r="OV30" s="97"/>
      <c r="OW30" s="97"/>
      <c r="OX30" s="97"/>
      <c r="OY30" s="97"/>
      <c r="OZ30" s="97"/>
      <c r="PA30" s="97"/>
      <c r="PB30" s="97"/>
      <c r="PC30" s="97"/>
      <c r="PD30" s="97"/>
      <c r="PE30" s="97"/>
      <c r="PF30" s="97"/>
      <c r="PG30" s="97"/>
      <c r="PH30" s="97"/>
      <c r="PI30" s="97"/>
      <c r="PJ30" s="97"/>
      <c r="PK30" s="97"/>
      <c r="PL30" s="97"/>
      <c r="PM30" s="97"/>
      <c r="PN30" s="97"/>
      <c r="PO30" s="97"/>
      <c r="PP30" s="97"/>
      <c r="PQ30" s="97"/>
      <c r="PR30" s="97"/>
      <c r="PS30" s="97"/>
      <c r="PT30" s="97"/>
      <c r="PU30" s="97"/>
      <c r="PV30" s="97"/>
      <c r="PW30" s="97"/>
      <c r="PX30" s="97"/>
      <c r="PY30" s="97"/>
      <c r="PZ30" s="97"/>
      <c r="QA30" s="97"/>
      <c r="QB30" s="97"/>
      <c r="QC30" s="97"/>
      <c r="QD30" s="97"/>
      <c r="QE30" s="97"/>
      <c r="QF30" s="97"/>
      <c r="QG30" s="97"/>
      <c r="QH30" s="97"/>
      <c r="QI30" s="97"/>
      <c r="QJ30" s="97"/>
      <c r="QK30" s="97"/>
      <c r="QL30" s="97"/>
      <c r="QM30" s="97"/>
      <c r="QN30" s="97"/>
      <c r="QO30" s="97"/>
      <c r="QP30" s="97"/>
      <c r="QQ30" s="97"/>
      <c r="QR30" s="97"/>
      <c r="QS30" s="97"/>
      <c r="QT30" s="97"/>
      <c r="QU30" s="97"/>
      <c r="QV30" s="97"/>
      <c r="QW30" s="97"/>
      <c r="QX30" s="97"/>
      <c r="QY30" s="97"/>
      <c r="QZ30" s="97"/>
      <c r="RA30" s="97"/>
      <c r="RB30" s="97"/>
      <c r="RC30" s="97"/>
      <c r="RD30" s="97"/>
      <c r="RE30" s="97"/>
      <c r="RF30" s="97"/>
      <c r="RG30" s="97"/>
      <c r="RH30" s="97"/>
      <c r="RI30" s="97"/>
      <c r="RJ30" s="97"/>
      <c r="RK30" s="97"/>
      <c r="RL30" s="97"/>
      <c r="RM30" s="97"/>
      <c r="RN30" s="97"/>
      <c r="RO30" s="97"/>
      <c r="RP30" s="97"/>
      <c r="RQ30" s="97"/>
      <c r="RR30" s="97"/>
      <c r="RS30" s="97"/>
      <c r="RT30" s="97"/>
      <c r="RU30" s="97"/>
      <c r="RV30" s="97"/>
      <c r="RW30" s="97"/>
      <c r="RX30" s="97"/>
      <c r="RY30" s="97"/>
      <c r="RZ30" s="97"/>
      <c r="SA30" s="97"/>
      <c r="SB30" s="97"/>
      <c r="SC30" s="97"/>
      <c r="SD30" s="97"/>
      <c r="SE30" s="97"/>
      <c r="SF30" s="97"/>
      <c r="SG30" s="97"/>
      <c r="SH30" s="97"/>
      <c r="SI30" s="97"/>
      <c r="SJ30" s="97"/>
      <c r="SK30" s="97"/>
      <c r="SL30" s="97"/>
      <c r="SM30" s="97"/>
      <c r="SN30" s="97"/>
      <c r="SO30" s="97"/>
      <c r="SP30" s="97"/>
      <c r="SQ30" s="97"/>
      <c r="SR30" s="97"/>
      <c r="SS30" s="97"/>
      <c r="ST30" s="97"/>
      <c r="SU30" s="97"/>
      <c r="SV30" s="97"/>
      <c r="SW30" s="97"/>
      <c r="SX30" s="97"/>
      <c r="SY30" s="97"/>
      <c r="SZ30" s="97"/>
      <c r="TA30" s="97"/>
      <c r="TB30" s="97"/>
    </row>
    <row r="31" spans="1:522" s="10" customFormat="1" ht="18" customHeight="1" x14ac:dyDescent="0.2">
      <c r="A31" s="12">
        <v>6</v>
      </c>
      <c r="B31" s="26" t="s">
        <v>30</v>
      </c>
      <c r="C31" s="1">
        <v>135</v>
      </c>
      <c r="D31" s="4" t="s">
        <v>139</v>
      </c>
      <c r="E31" s="1">
        <v>11826</v>
      </c>
      <c r="F31" s="1">
        <v>2018</v>
      </c>
      <c r="G31" t="s">
        <v>13</v>
      </c>
      <c r="H31"/>
      <c r="I31" s="1">
        <f t="shared" si="2"/>
        <v>53</v>
      </c>
      <c r="J31" s="12">
        <v>98</v>
      </c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7"/>
      <c r="AR31" s="97"/>
      <c r="AS31" s="97"/>
      <c r="AT31" s="97"/>
      <c r="AU31" s="97"/>
      <c r="AV31" s="97"/>
      <c r="AW31" s="97"/>
      <c r="AX31" s="97"/>
      <c r="AY31" s="97"/>
      <c r="AZ31" s="97"/>
      <c r="BA31" s="97"/>
      <c r="BB31" s="97"/>
      <c r="BC31" s="97"/>
      <c r="BD31" s="97"/>
      <c r="BE31" s="97"/>
      <c r="BF31" s="97"/>
      <c r="BG31" s="97"/>
      <c r="BH31" s="97"/>
      <c r="BI31" s="97"/>
      <c r="BJ31" s="97"/>
      <c r="BK31" s="97"/>
      <c r="BL31" s="97"/>
      <c r="BM31" s="97"/>
      <c r="BN31" s="97"/>
      <c r="BO31" s="97"/>
      <c r="BP31" s="97"/>
      <c r="BQ31" s="97"/>
      <c r="BR31" s="97"/>
      <c r="BS31" s="97"/>
      <c r="BT31" s="97"/>
      <c r="BU31" s="97"/>
      <c r="BV31" s="97"/>
      <c r="BW31" s="97"/>
      <c r="BX31" s="97"/>
      <c r="BY31" s="97"/>
      <c r="BZ31" s="97"/>
      <c r="CA31" s="97"/>
      <c r="CB31" s="97"/>
      <c r="CC31" s="97"/>
      <c r="CD31" s="97"/>
      <c r="CE31" s="97"/>
      <c r="CF31" s="97"/>
      <c r="CG31" s="97"/>
      <c r="CH31" s="97"/>
      <c r="CI31" s="97"/>
      <c r="CJ31" s="97"/>
      <c r="CK31" s="97"/>
      <c r="CL31" s="97"/>
      <c r="CM31" s="97"/>
      <c r="CN31" s="97"/>
      <c r="CO31" s="97"/>
      <c r="CP31" s="97"/>
      <c r="CQ31" s="97"/>
      <c r="CR31" s="97"/>
      <c r="CS31" s="97"/>
      <c r="CT31" s="97"/>
      <c r="CU31" s="97"/>
      <c r="CV31" s="97"/>
      <c r="CW31" s="97"/>
      <c r="CX31" s="97"/>
      <c r="CY31" s="97"/>
      <c r="CZ31" s="97"/>
      <c r="DA31" s="97"/>
      <c r="DB31" s="97"/>
      <c r="DC31" s="97">
        <f>2+1</f>
        <v>3</v>
      </c>
      <c r="DD31" s="97"/>
      <c r="DE31" s="97"/>
      <c r="DF31" s="97"/>
      <c r="DG31" s="97"/>
      <c r="DH31" s="97"/>
      <c r="DI31" s="98">
        <v>1</v>
      </c>
      <c r="DJ31" s="98"/>
      <c r="DK31" s="98"/>
      <c r="DL31" s="98"/>
      <c r="DM31" s="98"/>
      <c r="DN31" s="98"/>
      <c r="DO31" s="98"/>
      <c r="DP31" s="98"/>
      <c r="DQ31" s="98"/>
      <c r="DR31" s="98"/>
      <c r="DS31" s="98"/>
      <c r="DT31" s="98"/>
      <c r="DU31" s="98"/>
      <c r="DV31" s="98"/>
      <c r="DW31" s="98"/>
      <c r="DX31" s="98"/>
      <c r="DY31" s="98"/>
      <c r="DZ31" s="98"/>
      <c r="EA31" s="97"/>
      <c r="EB31" s="97"/>
      <c r="EC31" s="97"/>
      <c r="ED31" s="97"/>
      <c r="EE31" s="97"/>
      <c r="EF31" s="97"/>
      <c r="EG31" s="97"/>
      <c r="EH31" s="97"/>
      <c r="EI31" s="97"/>
      <c r="EJ31" s="97"/>
      <c r="EK31" s="97"/>
      <c r="EL31" s="97"/>
      <c r="EM31" s="97"/>
      <c r="EN31" s="97"/>
      <c r="EO31" s="97"/>
      <c r="EP31" s="97"/>
      <c r="EQ31" s="98"/>
      <c r="ER31" s="98"/>
      <c r="ES31" s="98"/>
      <c r="ET31" s="98"/>
      <c r="EU31" s="98"/>
      <c r="EV31" s="98"/>
      <c r="EW31" s="98"/>
      <c r="EX31" s="98"/>
      <c r="EY31" s="98"/>
      <c r="EZ31" s="98"/>
      <c r="FA31" s="98"/>
      <c r="FB31" s="98"/>
      <c r="FC31" s="98"/>
      <c r="FD31" s="98"/>
      <c r="FE31" s="98"/>
      <c r="FF31" s="98"/>
      <c r="FG31" s="97"/>
      <c r="FH31" s="97"/>
      <c r="FI31" s="97"/>
      <c r="FJ31" s="97"/>
      <c r="FK31" s="97"/>
      <c r="FL31" s="97"/>
      <c r="FM31" s="97"/>
      <c r="FN31" s="97"/>
      <c r="FO31" s="97"/>
      <c r="FP31" s="97"/>
      <c r="FQ31" s="97"/>
      <c r="FR31" s="97"/>
      <c r="FS31" s="97"/>
      <c r="FT31" s="97"/>
      <c r="FU31" s="97"/>
      <c r="FV31" s="97"/>
      <c r="FW31" s="97"/>
      <c r="FX31" s="97"/>
      <c r="FY31" s="97"/>
      <c r="FZ31" s="97"/>
      <c r="GA31" s="97"/>
      <c r="GB31" s="97"/>
      <c r="GC31" s="97"/>
      <c r="GD31" s="97"/>
      <c r="GE31" s="97"/>
      <c r="GF31" s="97"/>
      <c r="GG31" s="97"/>
      <c r="GH31" s="97"/>
      <c r="GI31" s="97"/>
      <c r="GJ31" s="97"/>
      <c r="GK31" s="97"/>
      <c r="GL31" s="97"/>
      <c r="GM31" s="97"/>
      <c r="GN31" s="97"/>
      <c r="GO31" s="97"/>
      <c r="GP31" s="97"/>
      <c r="GQ31" s="97"/>
      <c r="GR31" s="97"/>
      <c r="GS31" s="97"/>
      <c r="GT31" s="97"/>
      <c r="GU31" s="97">
        <f>4+4</f>
        <v>8</v>
      </c>
      <c r="GV31" s="97"/>
      <c r="GW31" s="97">
        <f>3+1</f>
        <v>4</v>
      </c>
      <c r="GX31" s="97"/>
      <c r="GY31" s="97"/>
      <c r="GZ31" s="97"/>
      <c r="HA31" s="97">
        <f>5+8</f>
        <v>13</v>
      </c>
      <c r="HB31" s="97"/>
      <c r="HC31" s="97">
        <f>3+3</f>
        <v>6</v>
      </c>
      <c r="HD31" s="97"/>
      <c r="HE31" s="97"/>
      <c r="HF31" s="97"/>
      <c r="HG31" s="97"/>
      <c r="HH31" s="97"/>
      <c r="HI31" s="97"/>
      <c r="HJ31" s="97"/>
      <c r="HK31" s="97"/>
      <c r="HL31" s="97">
        <f>4+6</f>
        <v>10</v>
      </c>
      <c r="HM31" s="97"/>
      <c r="HN31" s="97">
        <f>1+1</f>
        <v>2</v>
      </c>
      <c r="HO31" s="97"/>
      <c r="HP31" s="97"/>
      <c r="HQ31" s="97"/>
      <c r="HR31" s="97"/>
      <c r="HS31" s="97"/>
      <c r="HT31" s="97"/>
      <c r="HU31" s="97"/>
      <c r="HV31" s="97">
        <f>6</f>
        <v>6</v>
      </c>
      <c r="HW31" s="97"/>
      <c r="HX31" s="97"/>
      <c r="HY31" s="97"/>
      <c r="HZ31" s="97"/>
      <c r="IA31" s="97"/>
      <c r="IB31" s="97"/>
      <c r="IC31" s="97"/>
      <c r="ID31" s="97"/>
      <c r="IE31" s="97"/>
      <c r="IF31" s="97"/>
      <c r="IG31" s="97"/>
      <c r="IH31" s="97"/>
      <c r="II31" s="97"/>
      <c r="IJ31" s="97"/>
      <c r="IK31" s="97"/>
      <c r="IL31" s="97"/>
      <c r="IM31" s="97"/>
      <c r="IN31" s="97"/>
      <c r="IO31" s="97"/>
      <c r="IP31" s="97"/>
      <c r="IQ31" s="97"/>
      <c r="IR31" s="97"/>
      <c r="IS31" s="97"/>
      <c r="IT31" s="97"/>
      <c r="IU31" s="97"/>
      <c r="IV31" s="97"/>
      <c r="IW31" s="97"/>
      <c r="IX31" s="97"/>
      <c r="IY31" s="97"/>
      <c r="IZ31" s="97"/>
      <c r="JA31" s="97"/>
      <c r="JB31" s="97"/>
      <c r="JC31" s="97"/>
      <c r="JD31" s="97"/>
      <c r="JE31" s="97"/>
      <c r="JF31" s="97"/>
      <c r="JG31" s="97"/>
      <c r="JH31" s="97"/>
      <c r="JI31" s="97"/>
      <c r="JJ31" s="97"/>
      <c r="JK31" s="97"/>
      <c r="JL31" s="97"/>
      <c r="JM31" s="97"/>
      <c r="JN31" s="97"/>
      <c r="JO31" s="97"/>
      <c r="JP31" s="97"/>
      <c r="JQ31" s="97"/>
      <c r="JR31" s="97"/>
      <c r="JS31" s="97"/>
      <c r="JT31" s="97"/>
      <c r="JU31" s="97"/>
      <c r="JV31" s="97"/>
      <c r="JW31" s="97"/>
      <c r="JX31" s="97"/>
      <c r="JY31" s="97"/>
      <c r="JZ31" s="97"/>
      <c r="KA31" s="97"/>
      <c r="KB31" s="97"/>
      <c r="KC31" s="97"/>
      <c r="KD31" s="97"/>
      <c r="KE31" s="97"/>
      <c r="KF31" s="97"/>
      <c r="KG31" s="97"/>
      <c r="KH31" s="97"/>
      <c r="KI31" s="97"/>
      <c r="KJ31" s="97"/>
      <c r="KK31" s="97"/>
      <c r="KL31" s="97"/>
      <c r="KM31" s="97"/>
      <c r="KN31" s="97"/>
      <c r="KO31" s="97"/>
      <c r="KP31" s="97"/>
      <c r="KQ31" s="97"/>
      <c r="KR31" s="97"/>
      <c r="KS31" s="97"/>
      <c r="KT31" s="97"/>
      <c r="KU31" s="97"/>
      <c r="KV31" s="97"/>
      <c r="KW31" s="97"/>
      <c r="KX31" s="97"/>
      <c r="KY31" s="97"/>
      <c r="KZ31" s="97"/>
      <c r="LA31" s="97"/>
      <c r="LB31" s="97"/>
      <c r="LC31" s="97"/>
      <c r="LD31" s="97"/>
      <c r="LE31" s="97"/>
      <c r="LF31" s="97"/>
      <c r="LG31" s="97"/>
      <c r="LH31" s="97"/>
      <c r="LI31" s="97"/>
      <c r="LJ31" s="97"/>
      <c r="LK31" s="97"/>
      <c r="LL31" s="97"/>
      <c r="LM31" s="97"/>
      <c r="LN31" s="97"/>
      <c r="LO31" s="97"/>
      <c r="LP31" s="97"/>
      <c r="LQ31" s="97"/>
      <c r="LR31" s="97"/>
      <c r="LS31" s="97"/>
      <c r="LT31" s="97"/>
      <c r="LU31" s="97"/>
      <c r="LV31" s="97"/>
      <c r="LW31" s="97"/>
      <c r="LX31" s="97"/>
      <c r="LY31" s="97"/>
      <c r="LZ31" s="97"/>
      <c r="MA31" s="97"/>
      <c r="MB31" s="97"/>
      <c r="MC31" s="97"/>
      <c r="MD31" s="97"/>
      <c r="ME31" s="97"/>
      <c r="MF31" s="97"/>
      <c r="MG31" s="97"/>
      <c r="MH31" s="97"/>
      <c r="MI31" s="97"/>
      <c r="MJ31" s="97"/>
      <c r="MK31" s="97"/>
      <c r="ML31" s="97"/>
      <c r="MM31" s="97"/>
      <c r="MN31" s="97"/>
      <c r="MO31" s="97"/>
      <c r="MP31" s="97"/>
      <c r="MQ31" s="97"/>
      <c r="MR31" s="97"/>
      <c r="MS31" s="97"/>
      <c r="MT31" s="97"/>
      <c r="MU31" s="97"/>
      <c r="MV31" s="97"/>
      <c r="MW31" s="97"/>
      <c r="MX31" s="97"/>
      <c r="MY31" s="97"/>
      <c r="MZ31" s="97"/>
      <c r="NA31" s="97"/>
      <c r="NB31" s="97"/>
      <c r="NC31" s="97"/>
      <c r="ND31" s="97"/>
      <c r="NE31" s="97"/>
      <c r="NF31" s="97"/>
      <c r="NG31" s="97"/>
      <c r="NH31" s="97"/>
      <c r="NI31" s="97"/>
      <c r="NJ31" s="97"/>
      <c r="NK31" s="97"/>
      <c r="NL31" s="97"/>
      <c r="NM31" s="97"/>
      <c r="NN31" s="97"/>
      <c r="NO31" s="97"/>
      <c r="NP31" s="97"/>
      <c r="NQ31" s="97"/>
      <c r="NR31" s="97"/>
      <c r="NS31" s="97"/>
      <c r="NT31" s="97"/>
      <c r="NU31" s="97"/>
      <c r="NV31" s="97"/>
      <c r="NW31" s="97"/>
      <c r="NX31" s="97"/>
      <c r="NY31" s="97"/>
      <c r="NZ31" s="97"/>
      <c r="OA31" s="97"/>
      <c r="OB31" s="97"/>
      <c r="OC31" s="97"/>
      <c r="OD31" s="97"/>
      <c r="OE31" s="102"/>
      <c r="OF31" s="97"/>
      <c r="OG31" s="97"/>
      <c r="OH31" s="97"/>
      <c r="OI31" s="97"/>
      <c r="OJ31" s="97"/>
      <c r="OK31" s="97"/>
      <c r="OL31" s="97"/>
      <c r="OM31" s="97"/>
      <c r="ON31" s="97"/>
      <c r="OO31" s="97"/>
      <c r="OP31" s="97"/>
      <c r="OQ31" s="97"/>
      <c r="OR31" s="97"/>
      <c r="OS31" s="97"/>
      <c r="OT31" s="97"/>
      <c r="OU31" s="97"/>
      <c r="OV31" s="97"/>
      <c r="OW31" s="97"/>
      <c r="OX31" s="97"/>
      <c r="OY31" s="97"/>
      <c r="OZ31" s="97"/>
      <c r="PA31" s="97"/>
      <c r="PB31" s="97"/>
      <c r="PC31" s="97"/>
      <c r="PD31" s="97"/>
      <c r="PE31" s="97"/>
      <c r="PF31" s="97"/>
      <c r="PG31" s="97"/>
      <c r="PH31" s="97"/>
      <c r="PI31" s="97"/>
      <c r="PJ31" s="97"/>
      <c r="PK31" s="97"/>
      <c r="PL31" s="97"/>
      <c r="PM31" s="97"/>
      <c r="PN31" s="97"/>
      <c r="PO31" s="97"/>
      <c r="PP31" s="97"/>
      <c r="PQ31" s="97"/>
      <c r="PR31" s="97"/>
      <c r="PS31" s="97"/>
      <c r="PT31" s="97"/>
      <c r="PU31" s="97"/>
      <c r="PV31" s="97"/>
      <c r="PW31" s="97"/>
      <c r="PX31" s="97"/>
      <c r="PY31" s="97"/>
      <c r="PZ31" s="97"/>
      <c r="QA31" s="97"/>
      <c r="QB31" s="97"/>
      <c r="QC31" s="97"/>
      <c r="QD31" s="97"/>
      <c r="QE31" s="97"/>
      <c r="QF31" s="97"/>
      <c r="QG31" s="97"/>
      <c r="QH31" s="97"/>
      <c r="QI31" s="97"/>
      <c r="QJ31" s="97"/>
      <c r="QK31" s="97"/>
      <c r="QL31" s="97"/>
      <c r="QM31" s="97"/>
      <c r="QN31" s="97"/>
      <c r="QO31" s="97"/>
      <c r="QP31" s="97"/>
      <c r="QQ31" s="97"/>
      <c r="QR31" s="97"/>
      <c r="QS31" s="97"/>
      <c r="QT31" s="97"/>
      <c r="QU31" s="97"/>
      <c r="QV31" s="97"/>
      <c r="QW31" s="97"/>
      <c r="QX31" s="97"/>
      <c r="QY31" s="97"/>
      <c r="QZ31" s="97"/>
      <c r="RA31" s="97"/>
      <c r="RB31" s="97"/>
      <c r="RC31" s="97"/>
      <c r="RD31" s="97"/>
      <c r="RE31" s="97"/>
      <c r="RF31" s="97"/>
      <c r="RG31" s="97"/>
      <c r="RH31" s="97"/>
      <c r="RI31" s="97"/>
      <c r="RJ31" s="97"/>
      <c r="RK31" s="97"/>
      <c r="RL31" s="97"/>
      <c r="RM31" s="97"/>
      <c r="RN31" s="97"/>
      <c r="RO31" s="97"/>
      <c r="RP31" s="97"/>
      <c r="RQ31" s="97"/>
      <c r="RR31" s="97"/>
      <c r="RS31" s="97"/>
      <c r="RT31" s="97"/>
      <c r="RU31" s="97"/>
      <c r="RV31" s="97"/>
      <c r="RW31" s="97"/>
      <c r="RX31" s="97"/>
      <c r="RY31" s="97"/>
      <c r="RZ31" s="97"/>
      <c r="SA31" s="97"/>
      <c r="SB31" s="97"/>
      <c r="SC31" s="97"/>
      <c r="SD31" s="97"/>
      <c r="SE31" s="97"/>
      <c r="SF31" s="97"/>
      <c r="SG31" s="97"/>
      <c r="SH31" s="97"/>
      <c r="SI31" s="97"/>
      <c r="SJ31" s="97"/>
      <c r="SK31" s="97"/>
      <c r="SL31" s="97"/>
      <c r="SM31" s="97"/>
      <c r="SN31" s="97"/>
      <c r="SO31" s="97"/>
      <c r="SP31" s="97"/>
      <c r="SQ31" s="97"/>
      <c r="SR31" s="97"/>
      <c r="SS31" s="97"/>
      <c r="ST31" s="97"/>
      <c r="SU31" s="97"/>
      <c r="SV31" s="97"/>
      <c r="SW31" s="97"/>
      <c r="SX31" s="97"/>
      <c r="SY31" s="97"/>
      <c r="SZ31" s="97"/>
      <c r="TA31" s="97"/>
      <c r="TB31" s="97"/>
    </row>
    <row r="32" spans="1:522" s="10" customFormat="1" ht="18" customHeight="1" x14ac:dyDescent="0.2">
      <c r="A32" s="12"/>
      <c r="B32" s="35"/>
      <c r="C32" s="1"/>
      <c r="D32" s="4" t="s">
        <v>631</v>
      </c>
      <c r="E32" s="1"/>
      <c r="F32" s="1"/>
      <c r="G32"/>
      <c r="H32"/>
      <c r="I32" s="1">
        <f t="shared" si="2"/>
        <v>46</v>
      </c>
      <c r="J32" s="12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97"/>
      <c r="AY32" s="97"/>
      <c r="AZ32" s="97"/>
      <c r="BA32" s="97"/>
      <c r="BB32" s="97"/>
      <c r="BC32" s="97"/>
      <c r="BD32" s="97"/>
      <c r="BE32" s="97"/>
      <c r="BF32" s="97"/>
      <c r="BG32" s="97"/>
      <c r="BH32" s="97"/>
      <c r="BI32" s="97"/>
      <c r="BJ32" s="97"/>
      <c r="BK32" s="97"/>
      <c r="BL32" s="97"/>
      <c r="BM32" s="97"/>
      <c r="BN32" s="97"/>
      <c r="BO32" s="97"/>
      <c r="BP32" s="97"/>
      <c r="BQ32" s="97"/>
      <c r="BR32" s="97"/>
      <c r="BS32" s="97"/>
      <c r="BT32" s="97"/>
      <c r="BU32" s="97"/>
      <c r="BV32" s="97"/>
      <c r="BW32" s="97"/>
      <c r="BX32" s="97"/>
      <c r="BY32" s="97"/>
      <c r="BZ32" s="97"/>
      <c r="CA32" s="97"/>
      <c r="CB32" s="97"/>
      <c r="CC32" s="97"/>
      <c r="CD32" s="97"/>
      <c r="CE32" s="97"/>
      <c r="CF32" s="97"/>
      <c r="CG32" s="97"/>
      <c r="CH32" s="97"/>
      <c r="CI32" s="97"/>
      <c r="CJ32" s="97"/>
      <c r="CK32" s="97"/>
      <c r="CL32" s="97"/>
      <c r="CM32" s="97"/>
      <c r="CN32" s="97"/>
      <c r="CO32" s="97"/>
      <c r="CP32" s="97"/>
      <c r="CQ32" s="97"/>
      <c r="CR32" s="97"/>
      <c r="CS32" s="97"/>
      <c r="CT32" s="97"/>
      <c r="CU32" s="97"/>
      <c r="CV32" s="97"/>
      <c r="CW32" s="97"/>
      <c r="CX32" s="97"/>
      <c r="CY32" s="97"/>
      <c r="CZ32" s="97"/>
      <c r="DA32" s="97"/>
      <c r="DB32" s="97" t="s">
        <v>519</v>
      </c>
      <c r="DC32" s="97"/>
      <c r="DD32" s="97"/>
      <c r="DE32" s="97"/>
      <c r="DF32" s="97"/>
      <c r="DG32" s="97"/>
      <c r="DH32" s="97" t="s">
        <v>519</v>
      </c>
      <c r="DI32" s="97"/>
      <c r="DJ32" s="97"/>
      <c r="DK32" s="97"/>
      <c r="DL32" s="97"/>
      <c r="DM32" s="97"/>
      <c r="DN32" s="97"/>
      <c r="DO32" s="97"/>
      <c r="DP32" s="97"/>
      <c r="DQ32" s="97"/>
      <c r="DR32" s="97"/>
      <c r="DS32" s="97"/>
      <c r="DT32" s="97"/>
      <c r="DU32" s="97"/>
      <c r="DV32" s="97"/>
      <c r="DW32" s="97"/>
      <c r="DX32" s="97"/>
      <c r="DY32" s="97"/>
      <c r="DZ32" s="97"/>
      <c r="EA32" s="97"/>
      <c r="EB32" s="97"/>
      <c r="EC32" s="97"/>
      <c r="ED32" s="97"/>
      <c r="EE32" s="97"/>
      <c r="EF32" s="97"/>
      <c r="EG32" s="97"/>
      <c r="EH32" s="97"/>
      <c r="EI32" s="97"/>
      <c r="EJ32" s="97"/>
      <c r="EK32" s="97"/>
      <c r="EL32" s="97"/>
      <c r="EM32" s="97"/>
      <c r="EN32" s="97"/>
      <c r="EO32" s="97"/>
      <c r="EP32" s="97"/>
      <c r="EQ32" s="97"/>
      <c r="ER32" s="97"/>
      <c r="ES32" s="97"/>
      <c r="ET32" s="97"/>
      <c r="EU32" s="97"/>
      <c r="EV32" s="97"/>
      <c r="EW32" s="97"/>
      <c r="EX32" s="97"/>
      <c r="EY32" s="97"/>
      <c r="EZ32" s="97"/>
      <c r="FA32" s="97"/>
      <c r="FB32" s="97"/>
      <c r="FC32" s="97"/>
      <c r="FD32" s="97"/>
      <c r="FE32" s="97"/>
      <c r="FF32" s="97"/>
      <c r="FG32" s="97"/>
      <c r="FH32" s="97"/>
      <c r="FI32" s="97"/>
      <c r="FJ32" s="97"/>
      <c r="FK32" s="97"/>
      <c r="FL32" s="97"/>
      <c r="FM32" s="97"/>
      <c r="FN32" s="97"/>
      <c r="FO32" s="97"/>
      <c r="FP32" s="97"/>
      <c r="FQ32" s="97"/>
      <c r="FR32" s="97"/>
      <c r="FS32" s="97"/>
      <c r="FT32" s="97"/>
      <c r="FU32" s="97"/>
      <c r="FV32" s="97"/>
      <c r="FW32" s="97"/>
      <c r="FX32" s="97"/>
      <c r="FY32" s="97"/>
      <c r="FZ32" s="97"/>
      <c r="GA32" s="97"/>
      <c r="GB32" s="147"/>
      <c r="GC32" s="97"/>
      <c r="GD32" s="97"/>
      <c r="GE32" s="97"/>
      <c r="GF32" s="97"/>
      <c r="GG32" s="97"/>
      <c r="GH32" s="97"/>
      <c r="GI32" s="97"/>
      <c r="GJ32" s="97"/>
      <c r="GK32" s="97"/>
      <c r="GL32" s="97"/>
      <c r="GM32" s="97"/>
      <c r="GN32" s="97"/>
      <c r="GO32" s="97"/>
      <c r="GP32" s="97"/>
      <c r="GQ32" s="97"/>
      <c r="GR32" s="97"/>
      <c r="GS32" s="97"/>
      <c r="GT32" s="97"/>
      <c r="GU32" s="97"/>
      <c r="GV32" s="97">
        <f>3+3</f>
        <v>6</v>
      </c>
      <c r="GW32" s="97"/>
      <c r="GX32" s="97"/>
      <c r="GY32" s="97"/>
      <c r="GZ32" s="97">
        <f>3+6</f>
        <v>9</v>
      </c>
      <c r="HA32" s="97"/>
      <c r="HB32" s="97">
        <f>3+1</f>
        <v>4</v>
      </c>
      <c r="HC32" s="97"/>
      <c r="HD32" s="97"/>
      <c r="HE32" s="97"/>
      <c r="HF32" s="97"/>
      <c r="HG32" s="97"/>
      <c r="HH32" s="97">
        <f>3+7</f>
        <v>10</v>
      </c>
      <c r="HI32" s="97"/>
      <c r="HJ32" s="97">
        <f>2+4</f>
        <v>6</v>
      </c>
      <c r="HK32" s="97"/>
      <c r="HL32" s="97"/>
      <c r="HM32" s="97">
        <f>2+2</f>
        <v>4</v>
      </c>
      <c r="HN32" s="97"/>
      <c r="HO32" s="97"/>
      <c r="HP32" s="97"/>
      <c r="HQ32" s="97"/>
      <c r="HR32" s="97"/>
      <c r="HS32" s="97"/>
      <c r="HT32" s="97">
        <f>2+5</f>
        <v>7</v>
      </c>
      <c r="HU32" s="97"/>
      <c r="HV32" s="97"/>
      <c r="HW32" s="97"/>
      <c r="HX32" s="97"/>
      <c r="HY32" s="97"/>
      <c r="HZ32" s="97"/>
      <c r="IA32" s="97"/>
      <c r="IB32" s="97"/>
      <c r="IC32" s="97"/>
      <c r="ID32" s="97"/>
      <c r="IE32" s="97"/>
      <c r="IF32" s="97"/>
      <c r="IG32" s="97"/>
      <c r="IH32" s="97"/>
      <c r="II32" s="97"/>
      <c r="IJ32" s="97"/>
      <c r="IK32" s="97"/>
      <c r="IL32" s="97"/>
      <c r="IM32" s="97"/>
      <c r="IN32" s="97"/>
      <c r="IO32" s="97"/>
      <c r="IP32" s="97"/>
      <c r="IQ32" s="97"/>
      <c r="IR32" s="97"/>
      <c r="IS32" s="97"/>
      <c r="IT32" s="97"/>
      <c r="IU32" s="97"/>
      <c r="IV32" s="97"/>
      <c r="IW32" s="97"/>
      <c r="IX32" s="97"/>
      <c r="IY32" s="97"/>
      <c r="IZ32" s="97"/>
      <c r="JA32" s="97"/>
      <c r="JB32" s="97"/>
      <c r="JC32" s="97"/>
      <c r="JD32" s="97"/>
      <c r="JE32" s="97"/>
      <c r="JF32" s="97"/>
      <c r="JG32" s="97"/>
      <c r="JH32" s="97"/>
      <c r="JI32" s="97"/>
      <c r="JJ32" s="97"/>
      <c r="JK32" s="97"/>
      <c r="JL32" s="97"/>
      <c r="JM32" s="97"/>
      <c r="JN32" s="97"/>
      <c r="JO32" s="97"/>
      <c r="JP32" s="97"/>
      <c r="JQ32" s="97"/>
      <c r="JR32" s="97"/>
      <c r="JS32" s="97"/>
      <c r="JT32" s="97"/>
      <c r="JU32" s="97"/>
      <c r="JV32" s="97"/>
      <c r="JW32" s="97"/>
      <c r="JX32" s="97"/>
      <c r="JY32" s="97"/>
      <c r="JZ32" s="97"/>
      <c r="KA32" s="97"/>
      <c r="KB32" s="97"/>
      <c r="KC32" s="97"/>
      <c r="KD32" s="97"/>
      <c r="KE32" s="97"/>
      <c r="KF32" s="97"/>
      <c r="KG32" s="97"/>
      <c r="KH32" s="97"/>
      <c r="KI32" s="97"/>
      <c r="KJ32" s="97"/>
      <c r="KK32" s="97"/>
      <c r="KL32" s="97"/>
      <c r="KM32" s="97"/>
      <c r="KN32" s="97"/>
      <c r="KO32" s="97"/>
      <c r="KP32" s="97"/>
      <c r="KQ32" s="97"/>
      <c r="KR32" s="97"/>
      <c r="KS32" s="97"/>
      <c r="KT32" s="97"/>
      <c r="KU32" s="97"/>
      <c r="KV32" s="97"/>
      <c r="KW32" s="97"/>
      <c r="KX32" s="97"/>
      <c r="KY32" s="97"/>
      <c r="KZ32" s="97"/>
      <c r="LA32" s="97"/>
      <c r="LB32" s="97"/>
      <c r="LC32" s="97"/>
      <c r="LD32" s="97"/>
      <c r="LE32" s="97"/>
      <c r="LF32" s="97"/>
      <c r="LG32" s="97"/>
      <c r="LH32" s="97"/>
      <c r="LI32" s="97"/>
      <c r="LJ32" s="97"/>
      <c r="LK32" s="97"/>
      <c r="LL32" s="97"/>
      <c r="LM32" s="97"/>
      <c r="LN32" s="97"/>
      <c r="LO32" s="97"/>
      <c r="LP32" s="97"/>
      <c r="LQ32" s="97"/>
      <c r="LR32" s="97"/>
      <c r="LS32" s="97"/>
      <c r="LT32" s="97"/>
      <c r="LU32" s="97"/>
      <c r="LV32" s="97"/>
      <c r="LW32" s="97"/>
      <c r="LX32" s="97"/>
      <c r="LY32" s="97"/>
      <c r="LZ32" s="97"/>
      <c r="MA32" s="97"/>
      <c r="MB32" s="97"/>
      <c r="MC32" s="97"/>
      <c r="MD32" s="97"/>
      <c r="ME32" s="97"/>
      <c r="MF32" s="97"/>
      <c r="MG32" s="97"/>
      <c r="MH32" s="97"/>
      <c r="MI32" s="97"/>
      <c r="MJ32" s="97"/>
      <c r="MK32" s="97"/>
      <c r="ML32" s="97"/>
      <c r="MM32" s="97"/>
      <c r="MN32" s="97"/>
      <c r="MO32" s="97"/>
      <c r="MP32" s="97"/>
      <c r="MQ32" s="97"/>
      <c r="MR32" s="97"/>
      <c r="MS32" s="97"/>
      <c r="MT32" s="97"/>
      <c r="MU32" s="97"/>
      <c r="MV32" s="97"/>
      <c r="MW32" s="97"/>
      <c r="MX32" s="97"/>
      <c r="MY32" s="97"/>
      <c r="MZ32" s="97"/>
      <c r="NA32" s="97"/>
      <c r="NB32" s="97"/>
      <c r="NC32" s="97"/>
      <c r="ND32" s="97"/>
      <c r="NE32" s="97"/>
      <c r="NF32" s="97"/>
      <c r="NG32" s="97"/>
      <c r="NH32" s="97"/>
      <c r="NI32" s="97"/>
      <c r="NJ32" s="97"/>
      <c r="NK32" s="97"/>
      <c r="NL32" s="97"/>
      <c r="NM32" s="97"/>
      <c r="NN32" s="97"/>
      <c r="NO32" s="97"/>
      <c r="NP32" s="97"/>
      <c r="NQ32" s="97"/>
      <c r="NR32" s="97"/>
      <c r="NS32" s="97"/>
      <c r="NT32" s="97"/>
      <c r="NU32" s="97"/>
      <c r="NV32" s="97"/>
      <c r="NW32" s="97"/>
      <c r="NX32" s="97"/>
      <c r="NY32" s="97"/>
      <c r="NZ32" s="97"/>
      <c r="OA32" s="97"/>
      <c r="OB32" s="97"/>
      <c r="OC32" s="97"/>
      <c r="OD32" s="97"/>
      <c r="OE32" s="102"/>
      <c r="OF32" s="97"/>
      <c r="OG32" s="97"/>
      <c r="OH32" s="97"/>
      <c r="OI32" s="97"/>
      <c r="OJ32" s="97"/>
      <c r="OK32" s="97"/>
      <c r="OL32" s="97"/>
      <c r="OM32" s="97"/>
      <c r="ON32" s="97"/>
      <c r="OO32" s="97"/>
      <c r="OP32" s="97"/>
      <c r="OQ32" s="97"/>
      <c r="OR32" s="97"/>
      <c r="OS32" s="97"/>
      <c r="OT32" s="97"/>
      <c r="OU32" s="97"/>
      <c r="OV32" s="97"/>
      <c r="OW32" s="97"/>
      <c r="OX32" s="97"/>
      <c r="OY32" s="97"/>
      <c r="OZ32" s="97"/>
      <c r="PA32" s="97"/>
      <c r="PB32" s="97"/>
      <c r="PC32" s="97"/>
      <c r="PD32" s="97"/>
      <c r="PE32" s="97"/>
      <c r="PF32" s="97"/>
      <c r="PG32" s="97"/>
      <c r="PH32" s="97"/>
      <c r="PI32" s="97"/>
      <c r="PJ32" s="97"/>
      <c r="PK32" s="97"/>
      <c r="PL32" s="97"/>
      <c r="PM32" s="97"/>
      <c r="PN32" s="97"/>
      <c r="PO32" s="97"/>
      <c r="PP32" s="97"/>
      <c r="PQ32" s="97"/>
      <c r="PR32" s="97"/>
      <c r="PS32" s="97"/>
      <c r="PT32" s="97"/>
      <c r="PU32" s="97"/>
      <c r="PV32" s="97"/>
      <c r="PW32" s="97"/>
      <c r="PX32" s="97"/>
      <c r="PY32" s="97"/>
      <c r="PZ32" s="97"/>
      <c r="QA32" s="97"/>
      <c r="QB32" s="97"/>
      <c r="QC32" s="97"/>
      <c r="QD32" s="97"/>
      <c r="QE32" s="97"/>
      <c r="QF32" s="97"/>
      <c r="QG32" s="97"/>
      <c r="QH32" s="97"/>
      <c r="QI32" s="97"/>
      <c r="QJ32" s="97"/>
      <c r="QK32" s="97"/>
      <c r="QL32" s="97"/>
      <c r="QM32" s="97"/>
      <c r="QN32" s="97"/>
      <c r="QO32" s="97"/>
      <c r="QP32" s="97"/>
      <c r="QQ32" s="97"/>
      <c r="QR32" s="97"/>
      <c r="QS32" s="97"/>
      <c r="QT32" s="97"/>
      <c r="QU32" s="97"/>
      <c r="QV32" s="97"/>
      <c r="QW32" s="97"/>
      <c r="QX32" s="97"/>
      <c r="QY32" s="97"/>
      <c r="QZ32" s="97"/>
      <c r="RA32" s="97"/>
      <c r="RB32" s="97"/>
      <c r="RC32" s="97"/>
      <c r="RD32" s="97"/>
      <c r="RE32" s="97"/>
      <c r="RF32" s="97"/>
      <c r="RG32" s="97"/>
      <c r="RH32" s="97"/>
      <c r="RI32" s="97"/>
      <c r="RJ32" s="97"/>
      <c r="RK32" s="97"/>
      <c r="RL32" s="97"/>
      <c r="RM32" s="97"/>
      <c r="RN32" s="97"/>
      <c r="RO32" s="97"/>
      <c r="RP32" s="97"/>
      <c r="RQ32" s="97"/>
      <c r="RR32" s="97"/>
      <c r="RS32" s="97"/>
      <c r="RT32" s="97"/>
      <c r="RU32" s="97"/>
      <c r="RV32" s="97"/>
      <c r="RW32" s="97"/>
      <c r="RX32" s="97"/>
      <c r="RY32" s="97"/>
      <c r="RZ32" s="97"/>
      <c r="SA32" s="97"/>
      <c r="SB32" s="97"/>
      <c r="SC32" s="97"/>
      <c r="SD32" s="97"/>
      <c r="SE32" s="97"/>
      <c r="SF32" s="97"/>
      <c r="SG32" s="97"/>
      <c r="SH32" s="97"/>
      <c r="SI32" s="97"/>
      <c r="SJ32" s="97"/>
      <c r="SK32" s="97"/>
      <c r="SL32" s="97"/>
      <c r="SM32" s="97"/>
      <c r="SN32" s="97"/>
      <c r="SO32" s="97"/>
      <c r="SP32" s="97"/>
      <c r="SQ32" s="97"/>
      <c r="SR32" s="97"/>
      <c r="SS32" s="97"/>
      <c r="ST32" s="97"/>
      <c r="SU32" s="97"/>
      <c r="SV32" s="97"/>
      <c r="SW32" s="97"/>
      <c r="SX32" s="97"/>
      <c r="SY32" s="97"/>
      <c r="SZ32" s="97"/>
      <c r="TA32" s="97"/>
      <c r="TB32" s="97"/>
    </row>
    <row r="33" spans="1:522" s="10" customFormat="1" ht="18" customHeight="1" x14ac:dyDescent="0.2">
      <c r="A33" s="12"/>
      <c r="B33" s="26"/>
      <c r="C33" s="1"/>
      <c r="D33" t="s">
        <v>31</v>
      </c>
      <c r="E33" s="1">
        <v>9454</v>
      </c>
      <c r="F33" s="1">
        <v>2009</v>
      </c>
      <c r="G33"/>
      <c r="H33"/>
      <c r="I33" s="1">
        <f t="shared" si="2"/>
        <v>0</v>
      </c>
      <c r="J33" s="12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  <c r="AA33" s="97"/>
      <c r="AB33" s="97"/>
      <c r="AC33" s="97"/>
      <c r="AD33" s="97"/>
      <c r="AE33" s="97"/>
      <c r="AF33" s="97"/>
      <c r="AG33" s="97"/>
      <c r="AH33" s="97"/>
      <c r="AI33" s="97"/>
      <c r="AJ33" s="97"/>
      <c r="AK33" s="97"/>
      <c r="AL33" s="97"/>
      <c r="AM33" s="97"/>
      <c r="AN33" s="97"/>
      <c r="AO33" s="97"/>
      <c r="AP33" s="97"/>
      <c r="AQ33" s="97"/>
      <c r="AR33" s="97"/>
      <c r="AS33" s="97"/>
      <c r="AT33" s="97"/>
      <c r="AU33" s="97"/>
      <c r="AV33" s="97"/>
      <c r="AW33" s="97"/>
      <c r="AX33" s="97"/>
      <c r="AY33" s="97"/>
      <c r="AZ33" s="97"/>
      <c r="BA33" s="97"/>
      <c r="BB33" s="97"/>
      <c r="BC33" s="97"/>
      <c r="BD33" s="102"/>
      <c r="BE33" s="102"/>
      <c r="BF33" s="97"/>
      <c r="BG33" s="97"/>
      <c r="BH33" s="97"/>
      <c r="BI33" s="97"/>
      <c r="BJ33" s="97"/>
      <c r="BK33" s="97"/>
      <c r="BL33" s="97"/>
      <c r="BM33" s="97"/>
      <c r="BN33" s="97"/>
      <c r="BO33" s="97"/>
      <c r="BP33" s="97"/>
      <c r="BQ33" s="97"/>
      <c r="BR33" s="97"/>
      <c r="BS33" s="97"/>
      <c r="BT33" s="97"/>
      <c r="BU33" s="97"/>
      <c r="BV33" s="97"/>
      <c r="BW33" s="97"/>
      <c r="BX33" s="97"/>
      <c r="BY33" s="97"/>
      <c r="BZ33" s="97"/>
      <c r="CA33" s="97"/>
      <c r="CB33" s="97"/>
      <c r="CC33" s="97"/>
      <c r="CD33" s="97"/>
      <c r="CE33" s="97"/>
      <c r="CF33" s="97"/>
      <c r="CG33" s="97"/>
      <c r="CH33" s="97"/>
      <c r="CI33" s="97"/>
      <c r="CJ33" s="97"/>
      <c r="CK33" s="97"/>
      <c r="CL33" s="97"/>
      <c r="CM33" s="97"/>
      <c r="CN33" s="97"/>
      <c r="CO33" s="97"/>
      <c r="CP33" s="97"/>
      <c r="CQ33" s="97"/>
      <c r="CR33" s="97"/>
      <c r="CS33" s="97"/>
      <c r="CT33" s="97"/>
      <c r="CU33" s="97"/>
      <c r="CV33" s="97"/>
      <c r="CW33" s="97"/>
      <c r="CX33" s="97"/>
      <c r="CY33" s="97"/>
      <c r="CZ33" s="97"/>
      <c r="DA33" s="97"/>
      <c r="DB33" s="97"/>
      <c r="DC33" s="97"/>
      <c r="DD33" s="97"/>
      <c r="DE33" s="97"/>
      <c r="DF33" s="97"/>
      <c r="DG33" s="97"/>
      <c r="DH33" s="97"/>
      <c r="DI33" s="98"/>
      <c r="DJ33" s="98"/>
      <c r="DK33" s="98"/>
      <c r="DL33" s="98"/>
      <c r="DM33" s="98"/>
      <c r="DN33" s="98"/>
      <c r="DO33" s="98"/>
      <c r="DP33" s="98"/>
      <c r="DQ33" s="98"/>
      <c r="DR33" s="98"/>
      <c r="DS33" s="98"/>
      <c r="DT33" s="98"/>
      <c r="DU33" s="98"/>
      <c r="DV33" s="98"/>
      <c r="DW33" s="98"/>
      <c r="DX33" s="98"/>
      <c r="DY33" s="98"/>
      <c r="DZ33" s="98"/>
      <c r="EA33" s="97"/>
      <c r="EB33" s="97"/>
      <c r="EC33" s="97"/>
      <c r="ED33" s="97"/>
      <c r="EE33" s="97"/>
      <c r="EF33" s="97"/>
      <c r="EG33" s="97"/>
      <c r="EH33" s="97"/>
      <c r="EI33" s="97"/>
      <c r="EJ33" s="97"/>
      <c r="EK33" s="97"/>
      <c r="EL33" s="97"/>
      <c r="EM33" s="97"/>
      <c r="EN33" s="97"/>
      <c r="EO33" s="97"/>
      <c r="EP33" s="97"/>
      <c r="EQ33" s="98"/>
      <c r="ER33" s="98"/>
      <c r="ES33" s="98"/>
      <c r="ET33" s="98"/>
      <c r="EU33" s="98"/>
      <c r="EV33" s="98"/>
      <c r="EW33" s="98"/>
      <c r="EX33" s="98"/>
      <c r="EY33" s="98"/>
      <c r="EZ33" s="98"/>
      <c r="FA33" s="98"/>
      <c r="FB33" s="98"/>
      <c r="FC33" s="98"/>
      <c r="FD33" s="98"/>
      <c r="FE33" s="98"/>
      <c r="FF33" s="98"/>
      <c r="FG33" s="98"/>
      <c r="FH33" s="98"/>
      <c r="FI33" s="98"/>
      <c r="FJ33" s="98"/>
      <c r="FK33" s="98"/>
      <c r="FL33" s="139"/>
      <c r="FM33" s="98"/>
      <c r="FN33" s="98"/>
      <c r="FO33" s="139"/>
      <c r="FP33" s="98"/>
      <c r="FQ33" s="97"/>
      <c r="FR33" s="98"/>
      <c r="FS33" s="98"/>
      <c r="FT33" s="98"/>
      <c r="FU33" s="98"/>
      <c r="FV33" s="98"/>
      <c r="FW33" s="98"/>
      <c r="FX33" s="98"/>
      <c r="FY33" s="98"/>
      <c r="FZ33" s="98"/>
      <c r="GA33" s="97"/>
      <c r="GB33" s="98"/>
      <c r="GC33" s="98"/>
      <c r="GD33" s="139"/>
      <c r="GE33" s="98"/>
      <c r="GF33" s="98"/>
      <c r="GG33" s="98"/>
      <c r="GH33" s="98"/>
      <c r="GI33" s="98"/>
      <c r="GJ33" s="98"/>
      <c r="GK33" s="98"/>
      <c r="GL33" s="98"/>
      <c r="GM33" s="98"/>
      <c r="GN33" s="98"/>
      <c r="GO33" s="98"/>
      <c r="GP33" s="105"/>
      <c r="GQ33" s="98"/>
      <c r="GR33" s="98"/>
      <c r="GS33" s="98"/>
      <c r="GT33" s="98"/>
      <c r="GU33" s="98"/>
      <c r="GV33" s="98"/>
      <c r="GW33" s="98"/>
      <c r="GX33" s="98"/>
      <c r="GY33" s="98"/>
      <c r="GZ33" s="98"/>
      <c r="HA33" s="98"/>
      <c r="HB33" s="98"/>
      <c r="HC33" s="98"/>
      <c r="HD33" s="102"/>
      <c r="HE33" s="98"/>
      <c r="HF33" s="98"/>
      <c r="HG33" s="98"/>
      <c r="HH33" s="98"/>
      <c r="HI33" s="98"/>
      <c r="HJ33" s="98"/>
      <c r="HK33" s="98"/>
      <c r="HL33" s="97"/>
      <c r="HM33" s="97"/>
      <c r="HN33" s="97"/>
      <c r="HO33" s="97"/>
      <c r="HP33" s="97"/>
      <c r="HQ33" s="97"/>
      <c r="HR33" s="97"/>
      <c r="HS33" s="97"/>
      <c r="HT33" s="97"/>
      <c r="HU33" s="97"/>
      <c r="HV33" s="97"/>
      <c r="HW33" s="97"/>
      <c r="HX33" s="97"/>
      <c r="HY33" s="97"/>
      <c r="HZ33" s="97"/>
      <c r="IA33" s="97"/>
      <c r="IB33" s="97"/>
      <c r="IC33" s="97"/>
      <c r="ID33" s="97"/>
      <c r="IE33" s="97"/>
      <c r="IF33" s="97"/>
      <c r="IG33" s="97"/>
      <c r="IH33" s="97"/>
      <c r="II33" s="97"/>
      <c r="IJ33" s="97"/>
      <c r="IK33" s="97"/>
      <c r="IL33" s="97"/>
      <c r="IM33" s="97"/>
      <c r="IN33" s="97"/>
      <c r="IO33" s="97"/>
      <c r="IP33" s="97"/>
      <c r="IQ33" s="97"/>
      <c r="IR33" s="97"/>
      <c r="IS33" s="97"/>
      <c r="IT33" s="97"/>
      <c r="IU33" s="97"/>
      <c r="IV33" s="97"/>
      <c r="IW33" s="97"/>
      <c r="IX33" s="97"/>
      <c r="IY33" s="97"/>
      <c r="IZ33" s="97"/>
      <c r="JA33" s="97"/>
      <c r="JB33" s="97"/>
      <c r="JC33" s="97"/>
      <c r="JD33" s="97"/>
      <c r="JE33" s="97"/>
      <c r="JF33" s="97"/>
      <c r="JG33" s="97"/>
      <c r="JH33" s="97"/>
      <c r="JI33" s="97"/>
      <c r="JJ33" s="97"/>
      <c r="JK33" s="97"/>
      <c r="JL33" s="97"/>
      <c r="JM33" s="97"/>
      <c r="JN33" s="97"/>
      <c r="JO33" s="97"/>
      <c r="JP33" s="97"/>
      <c r="JQ33" s="97"/>
      <c r="JR33" s="97"/>
      <c r="JS33" s="97"/>
      <c r="JT33" s="97"/>
      <c r="JU33" s="97"/>
      <c r="JV33" s="97"/>
      <c r="JW33" s="97"/>
      <c r="JX33" s="97"/>
      <c r="JY33" s="97"/>
      <c r="JZ33" s="97"/>
      <c r="KA33" s="97"/>
      <c r="KB33" s="97"/>
      <c r="KC33" s="97"/>
      <c r="KD33" s="97"/>
      <c r="KE33" s="97"/>
      <c r="KF33" s="97"/>
      <c r="KG33" s="97"/>
      <c r="KH33" s="97"/>
      <c r="KI33" s="97"/>
      <c r="KJ33" s="97"/>
      <c r="KK33" s="97"/>
      <c r="KL33" s="97"/>
      <c r="KM33" s="97"/>
      <c r="KN33" s="97"/>
      <c r="KO33" s="97"/>
      <c r="KP33" s="97"/>
      <c r="KQ33" s="97"/>
      <c r="KR33" s="97"/>
      <c r="KS33" s="97"/>
      <c r="KT33" s="102"/>
      <c r="KU33" s="97"/>
      <c r="KV33" s="97"/>
      <c r="KW33" s="97"/>
      <c r="KX33" s="97"/>
      <c r="KY33" s="97"/>
      <c r="KZ33" s="97"/>
      <c r="LA33" s="97"/>
      <c r="LB33" s="97"/>
      <c r="LC33" s="97"/>
      <c r="LD33" s="97"/>
      <c r="LE33" s="97"/>
      <c r="LF33" s="97"/>
      <c r="LG33" s="97"/>
      <c r="LH33" s="97"/>
      <c r="LI33" s="97"/>
      <c r="LJ33" s="97"/>
      <c r="LK33" s="97"/>
      <c r="LL33" s="97"/>
      <c r="LM33" s="97"/>
      <c r="LN33" s="97"/>
      <c r="LO33" s="97"/>
      <c r="LP33" s="97"/>
      <c r="LQ33" s="97"/>
      <c r="LR33" s="97"/>
      <c r="LS33" s="97"/>
      <c r="LT33" s="97"/>
      <c r="LU33" s="97"/>
      <c r="LV33" s="97"/>
      <c r="LW33" s="97"/>
      <c r="LX33" s="97"/>
      <c r="LY33" s="97"/>
      <c r="LZ33" s="97"/>
      <c r="MA33" s="97"/>
      <c r="MB33" s="97"/>
      <c r="MC33" s="97"/>
      <c r="MD33" s="97"/>
      <c r="ME33" s="97"/>
      <c r="MF33" s="97"/>
      <c r="MG33" s="97"/>
      <c r="MH33" s="97"/>
      <c r="MI33" s="97"/>
      <c r="MJ33" s="97"/>
      <c r="MK33" s="97"/>
      <c r="ML33" s="97"/>
      <c r="MM33" s="97"/>
      <c r="MN33" s="97"/>
      <c r="MO33" s="97"/>
      <c r="MP33" s="97"/>
      <c r="MQ33" s="97"/>
      <c r="MR33" s="97"/>
      <c r="MS33" s="97"/>
      <c r="MT33" s="97"/>
      <c r="MU33" s="97"/>
      <c r="MV33" s="97"/>
      <c r="MW33" s="97"/>
      <c r="MX33" s="97"/>
      <c r="MY33" s="97"/>
      <c r="MZ33" s="97"/>
      <c r="NA33" s="97"/>
      <c r="NB33" s="97"/>
      <c r="NC33" s="97"/>
      <c r="ND33" s="97"/>
      <c r="NE33" s="97"/>
      <c r="NF33" s="97"/>
      <c r="NG33" s="97"/>
      <c r="NH33" s="97"/>
      <c r="NI33" s="97"/>
      <c r="NJ33" s="97"/>
      <c r="NK33" s="97"/>
      <c r="NL33" s="97"/>
      <c r="NM33" s="97"/>
      <c r="NN33" s="97"/>
      <c r="NO33" s="97"/>
      <c r="NP33" s="97"/>
      <c r="NQ33" s="97"/>
      <c r="NR33" s="97"/>
      <c r="NS33" s="97"/>
      <c r="NT33" s="97"/>
      <c r="NU33" s="97"/>
      <c r="NV33" s="97"/>
      <c r="NW33" s="97"/>
      <c r="NX33" s="97"/>
      <c r="NY33" s="97"/>
      <c r="NZ33" s="97"/>
      <c r="OA33" s="97"/>
      <c r="OB33" s="97"/>
      <c r="OC33" s="97"/>
      <c r="OD33" s="97"/>
      <c r="OE33" s="97"/>
      <c r="OF33" s="97"/>
      <c r="OG33" s="97"/>
      <c r="OH33" s="97"/>
      <c r="OI33" s="97"/>
      <c r="OJ33" s="97"/>
      <c r="OK33" s="97"/>
      <c r="OL33" s="97"/>
      <c r="OM33" s="97"/>
      <c r="ON33" s="97"/>
      <c r="OO33" s="97"/>
      <c r="OP33" s="97"/>
      <c r="OQ33" s="97"/>
      <c r="OR33" s="97"/>
      <c r="OS33" s="97"/>
      <c r="OT33" s="97"/>
      <c r="OU33" s="97"/>
      <c r="OV33" s="97"/>
      <c r="OW33" s="97"/>
      <c r="OX33" s="97"/>
      <c r="OY33" s="97"/>
      <c r="OZ33" s="97"/>
      <c r="PA33" s="97"/>
      <c r="PB33" s="97"/>
      <c r="PC33" s="97"/>
      <c r="PD33" s="97"/>
      <c r="PE33" s="97"/>
      <c r="PF33" s="97"/>
      <c r="PG33" s="97"/>
      <c r="PH33" s="97"/>
      <c r="PI33" s="97"/>
      <c r="PJ33" s="97"/>
      <c r="PK33" s="97"/>
      <c r="PL33" s="97"/>
      <c r="PM33" s="97"/>
      <c r="PN33" s="97"/>
      <c r="PO33" s="97"/>
      <c r="PP33" s="97"/>
      <c r="PQ33" s="97"/>
      <c r="PR33" s="97"/>
      <c r="PS33" s="97"/>
      <c r="PT33" s="97"/>
      <c r="PU33" s="97"/>
      <c r="PV33" s="97"/>
      <c r="PW33" s="97"/>
      <c r="PX33" s="97"/>
      <c r="PY33" s="97"/>
      <c r="PZ33" s="97"/>
      <c r="QA33" s="97"/>
      <c r="QB33" s="97"/>
      <c r="QC33" s="97"/>
      <c r="QD33" s="97"/>
      <c r="QE33" s="97"/>
      <c r="QF33" s="97"/>
      <c r="QG33" s="97"/>
      <c r="QH33" s="97"/>
      <c r="QI33" s="97"/>
      <c r="QJ33" s="97"/>
      <c r="QK33" s="97"/>
      <c r="QL33" s="97"/>
      <c r="QM33" s="97"/>
      <c r="QN33" s="97"/>
      <c r="QO33" s="97"/>
      <c r="QP33" s="97"/>
      <c r="QQ33" s="97"/>
      <c r="QR33" s="97"/>
      <c r="QS33" s="97"/>
      <c r="QT33" s="97"/>
      <c r="QU33" s="97"/>
      <c r="QV33" s="97"/>
      <c r="QW33" s="97"/>
      <c r="QX33" s="97"/>
      <c r="QY33" s="97"/>
      <c r="QZ33" s="97"/>
      <c r="RA33" s="97"/>
      <c r="RB33" s="97"/>
      <c r="RC33" s="97"/>
      <c r="RD33" s="97"/>
      <c r="RE33" s="97"/>
      <c r="RF33" s="97"/>
      <c r="RG33" s="97"/>
      <c r="RH33" s="97"/>
      <c r="RI33" s="97"/>
      <c r="RJ33" s="97"/>
      <c r="RK33" s="97"/>
      <c r="RL33" s="97"/>
      <c r="RM33" s="97"/>
      <c r="RN33" s="97"/>
      <c r="RO33" s="97"/>
      <c r="RP33" s="97"/>
      <c r="RQ33" s="97"/>
      <c r="RR33" s="97"/>
      <c r="RS33" s="97"/>
      <c r="RT33" s="97"/>
      <c r="RU33" s="97"/>
      <c r="RV33" s="97"/>
      <c r="RW33" s="97"/>
      <c r="RX33" s="97"/>
      <c r="RY33" s="97"/>
      <c r="RZ33" s="97"/>
      <c r="SA33" s="97"/>
      <c r="SB33" s="97"/>
      <c r="SC33" s="97"/>
      <c r="SD33" s="97"/>
      <c r="SE33" s="97"/>
      <c r="SF33" s="97"/>
      <c r="SG33" s="97"/>
      <c r="SH33" s="97"/>
      <c r="SI33" s="97"/>
      <c r="SJ33" s="97"/>
      <c r="SK33" s="97"/>
      <c r="SL33" s="97"/>
      <c r="SM33" s="97"/>
      <c r="SN33" s="97"/>
      <c r="SO33" s="97"/>
      <c r="SP33" s="97"/>
      <c r="SQ33" s="97"/>
      <c r="SR33" s="97"/>
      <c r="SS33" s="97"/>
      <c r="ST33" s="97"/>
      <c r="SU33" s="97"/>
      <c r="SV33" s="97"/>
      <c r="SW33" s="97"/>
      <c r="SX33" s="97"/>
      <c r="SY33" s="97"/>
      <c r="SZ33" s="97"/>
      <c r="TA33" s="97"/>
      <c r="TB33" s="97"/>
    </row>
    <row r="34" spans="1:522" s="10" customFormat="1" ht="18" customHeight="1" x14ac:dyDescent="0.2">
      <c r="A34" s="12">
        <v>7</v>
      </c>
      <c r="B34" s="26" t="s">
        <v>251</v>
      </c>
      <c r="C34" s="1">
        <v>2372</v>
      </c>
      <c r="D34" s="4" t="s">
        <v>252</v>
      </c>
      <c r="E34" s="1">
        <v>9449</v>
      </c>
      <c r="F34" s="1">
        <v>2011</v>
      </c>
      <c r="G34" s="4" t="s">
        <v>13</v>
      </c>
      <c r="H34"/>
      <c r="I34" s="1">
        <f>SUM(K34:TB34)</f>
        <v>87</v>
      </c>
      <c r="J34" s="12">
        <f>Tabuľka11[[#This Row],[Stĺpec8]]</f>
        <v>87</v>
      </c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  <c r="AA34" s="97"/>
      <c r="AB34" s="97"/>
      <c r="AC34" s="97"/>
      <c r="AD34" s="97"/>
      <c r="AE34" s="97"/>
      <c r="AF34" s="97"/>
      <c r="AG34" s="97"/>
      <c r="AH34" s="97"/>
      <c r="AI34" s="97"/>
      <c r="AJ34" s="97"/>
      <c r="AK34" s="97"/>
      <c r="AL34" s="97"/>
      <c r="AM34" s="97"/>
      <c r="AN34" s="97"/>
      <c r="AO34" s="97"/>
      <c r="AP34" s="97"/>
      <c r="AQ34" s="97"/>
      <c r="AR34" s="97"/>
      <c r="AS34" s="97"/>
      <c r="AT34" s="97"/>
      <c r="AU34" s="97"/>
      <c r="AV34" s="97"/>
      <c r="AW34" s="97"/>
      <c r="AX34" s="97"/>
      <c r="AY34" s="97"/>
      <c r="AZ34" s="97"/>
      <c r="BA34" s="97"/>
      <c r="BB34" s="97"/>
      <c r="BC34" s="97"/>
      <c r="BD34" s="97"/>
      <c r="BE34" s="97"/>
      <c r="BF34" s="97"/>
      <c r="BG34" s="97"/>
      <c r="BH34" s="97"/>
      <c r="BI34" s="97"/>
      <c r="BJ34" s="97"/>
      <c r="BK34" s="97"/>
      <c r="BL34" s="97"/>
      <c r="BM34" s="97"/>
      <c r="BN34" s="97"/>
      <c r="BO34" s="97"/>
      <c r="BP34" s="97"/>
      <c r="BQ34" s="97"/>
      <c r="BR34" s="97"/>
      <c r="BS34" s="97"/>
      <c r="BT34" s="97"/>
      <c r="BU34" s="97"/>
      <c r="BV34" s="97"/>
      <c r="BW34" s="97"/>
      <c r="BX34" s="97"/>
      <c r="BY34" s="97"/>
      <c r="BZ34" s="97"/>
      <c r="CA34" s="97"/>
      <c r="CB34" s="97"/>
      <c r="CC34" s="97"/>
      <c r="CD34" s="97"/>
      <c r="CE34" s="97"/>
      <c r="CF34" s="97"/>
      <c r="CG34" s="97"/>
      <c r="CH34" s="97"/>
      <c r="CI34" s="97"/>
      <c r="CJ34" s="97"/>
      <c r="CK34" s="97"/>
      <c r="CL34" s="97"/>
      <c r="CM34" s="97"/>
      <c r="CN34" s="97"/>
      <c r="CO34" s="97"/>
      <c r="CP34" s="97"/>
      <c r="CQ34" s="97"/>
      <c r="CR34" s="97"/>
      <c r="CS34" s="97"/>
      <c r="CT34" s="97"/>
      <c r="CU34" s="97"/>
      <c r="CV34" s="97"/>
      <c r="CW34" s="97"/>
      <c r="CX34" s="97"/>
      <c r="CY34" s="97"/>
      <c r="CZ34" s="97">
        <v>4</v>
      </c>
      <c r="DA34" s="97">
        <v>3</v>
      </c>
      <c r="DB34" s="97"/>
      <c r="DC34" s="97"/>
      <c r="DD34" s="97"/>
      <c r="DE34" s="97"/>
      <c r="DF34" s="97">
        <v>5</v>
      </c>
      <c r="DG34" s="97">
        <f>4+4</f>
        <v>8</v>
      </c>
      <c r="DH34" s="97"/>
      <c r="DI34" s="97"/>
      <c r="DJ34" s="97"/>
      <c r="DK34" s="97"/>
      <c r="DL34" s="97"/>
      <c r="DM34" s="97"/>
      <c r="DN34" s="97"/>
      <c r="DO34" s="97"/>
      <c r="DP34" s="97"/>
      <c r="DQ34" s="97"/>
      <c r="DR34" s="97"/>
      <c r="DS34" s="97"/>
      <c r="DT34" s="97"/>
      <c r="DU34" s="97"/>
      <c r="DV34" s="97"/>
      <c r="DW34" s="97"/>
      <c r="DX34" s="97"/>
      <c r="DY34" s="97"/>
      <c r="DZ34" s="97"/>
      <c r="EA34" s="97"/>
      <c r="EB34" s="97"/>
      <c r="EC34" s="97"/>
      <c r="ED34" s="97"/>
      <c r="EE34" s="97"/>
      <c r="EF34" s="97"/>
      <c r="EG34" s="97"/>
      <c r="EH34" s="97"/>
      <c r="EI34" s="97"/>
      <c r="EJ34" s="97"/>
      <c r="EK34" s="97"/>
      <c r="EL34" s="97"/>
      <c r="EM34" s="97"/>
      <c r="EN34" s="97"/>
      <c r="EO34" s="97"/>
      <c r="EP34" s="97"/>
      <c r="EQ34" s="97"/>
      <c r="ER34" s="97"/>
      <c r="ES34" s="97"/>
      <c r="ET34" s="97"/>
      <c r="EU34" s="97"/>
      <c r="EV34" s="97"/>
      <c r="EW34" s="97"/>
      <c r="EX34" s="97"/>
      <c r="EY34" s="97"/>
      <c r="EZ34" s="97"/>
      <c r="FA34" s="97"/>
      <c r="FB34" s="97"/>
      <c r="FC34" s="97"/>
      <c r="FD34" s="97"/>
      <c r="FE34" s="97"/>
      <c r="FF34" s="97"/>
      <c r="FG34" s="97"/>
      <c r="FH34" s="97"/>
      <c r="FI34" s="97"/>
      <c r="FJ34" s="97"/>
      <c r="FK34" s="97"/>
      <c r="FL34" s="97"/>
      <c r="FM34" s="97"/>
      <c r="FN34" s="97"/>
      <c r="FO34" s="97"/>
      <c r="FP34" s="97"/>
      <c r="FQ34" s="97"/>
      <c r="FR34" s="97"/>
      <c r="FS34" s="97"/>
      <c r="FT34" s="97"/>
      <c r="FU34" s="97"/>
      <c r="FV34" s="97"/>
      <c r="FW34" s="97"/>
      <c r="FX34" s="97"/>
      <c r="FY34" s="97"/>
      <c r="FZ34" s="97"/>
      <c r="GA34" s="147"/>
      <c r="GB34" s="97"/>
      <c r="GC34" s="97"/>
      <c r="GD34" s="97"/>
      <c r="GE34" s="97"/>
      <c r="GF34" s="97"/>
      <c r="GG34" s="97"/>
      <c r="GH34" s="97"/>
      <c r="GI34" s="97"/>
      <c r="GJ34" s="97"/>
      <c r="GK34" s="97"/>
      <c r="GL34" s="97"/>
      <c r="GM34" s="97"/>
      <c r="GN34" s="97"/>
      <c r="GO34" s="97"/>
      <c r="GP34" s="97"/>
      <c r="GQ34" s="97"/>
      <c r="GR34" s="97"/>
      <c r="GS34" s="97"/>
      <c r="GT34" s="97"/>
      <c r="GU34" s="97"/>
      <c r="GV34" s="97"/>
      <c r="GW34" s="97"/>
      <c r="GX34" s="97"/>
      <c r="GY34" s="97">
        <v>4</v>
      </c>
      <c r="GZ34" s="97"/>
      <c r="HA34" s="97"/>
      <c r="HB34" s="97"/>
      <c r="HC34" s="97"/>
      <c r="HD34" s="97"/>
      <c r="HE34" s="97"/>
      <c r="HF34" s="97">
        <f>8+6</f>
        <v>14</v>
      </c>
      <c r="HG34" s="97">
        <v>5</v>
      </c>
      <c r="HH34" s="97"/>
      <c r="HI34" s="97"/>
      <c r="HJ34" s="97"/>
      <c r="HK34" s="97"/>
      <c r="HL34" s="97"/>
      <c r="HM34" s="97"/>
      <c r="HN34" s="97"/>
      <c r="HO34" s="97"/>
      <c r="HP34" s="97">
        <f>9+7</f>
        <v>16</v>
      </c>
      <c r="HQ34" s="97">
        <f>8+6</f>
        <v>14</v>
      </c>
      <c r="HR34" s="97"/>
      <c r="HS34" s="97"/>
      <c r="HT34" s="97"/>
      <c r="HU34" s="97"/>
      <c r="HV34" s="97"/>
      <c r="HW34" s="97"/>
      <c r="HX34" s="97"/>
      <c r="HY34" s="97"/>
      <c r="HZ34" s="97">
        <f>8+6</f>
        <v>14</v>
      </c>
      <c r="IA34" s="97"/>
      <c r="IB34" s="97"/>
      <c r="IC34" s="97"/>
      <c r="ID34" s="97"/>
      <c r="IE34" s="97"/>
      <c r="IF34" s="97"/>
      <c r="IG34" s="97"/>
      <c r="IH34" s="97"/>
      <c r="II34" s="97"/>
      <c r="IJ34" s="97"/>
      <c r="IK34" s="97"/>
      <c r="IL34" s="97"/>
      <c r="IM34" s="97"/>
      <c r="IN34" s="97"/>
      <c r="IO34" s="97"/>
      <c r="IP34" s="97"/>
      <c r="IQ34" s="97"/>
      <c r="IR34" s="97"/>
      <c r="IS34" s="97"/>
      <c r="IT34" s="97"/>
      <c r="IU34" s="97"/>
      <c r="IV34" s="97"/>
      <c r="IW34" s="97"/>
      <c r="IX34" s="97"/>
      <c r="IY34" s="97"/>
      <c r="IZ34" s="97"/>
      <c r="JA34" s="97"/>
      <c r="JB34" s="97"/>
      <c r="JC34" s="97"/>
      <c r="JD34" s="97"/>
      <c r="JE34" s="97"/>
      <c r="JF34" s="97"/>
      <c r="JG34" s="97"/>
      <c r="JH34" s="97"/>
      <c r="JI34" s="97"/>
      <c r="JJ34" s="97"/>
      <c r="JK34" s="97"/>
      <c r="JL34" s="97"/>
      <c r="JM34" s="97"/>
      <c r="JN34" s="97"/>
      <c r="JO34" s="97"/>
      <c r="JP34" s="97"/>
      <c r="JQ34" s="97"/>
      <c r="JR34" s="97"/>
      <c r="JS34" s="97"/>
      <c r="JT34" s="97"/>
      <c r="JU34" s="97"/>
      <c r="JV34" s="97"/>
      <c r="JW34" s="97"/>
      <c r="JX34" s="97"/>
      <c r="JY34" s="97"/>
      <c r="JZ34" s="97"/>
      <c r="KA34" s="97"/>
      <c r="KB34" s="97"/>
      <c r="KC34" s="97"/>
      <c r="KD34" s="97"/>
      <c r="KE34" s="97"/>
      <c r="KF34" s="97"/>
      <c r="KG34" s="97"/>
      <c r="KH34" s="97"/>
      <c r="KI34" s="97"/>
      <c r="KJ34" s="97"/>
      <c r="KK34" s="97"/>
      <c r="KL34" s="97"/>
      <c r="KM34" s="97"/>
      <c r="KN34" s="97"/>
      <c r="KO34" s="97"/>
      <c r="KP34" s="97"/>
      <c r="KQ34" s="97"/>
      <c r="KR34" s="97"/>
      <c r="KS34" s="97"/>
      <c r="KT34" s="102"/>
      <c r="KU34" s="97"/>
      <c r="KV34" s="97"/>
      <c r="KW34" s="97"/>
      <c r="KX34" s="97"/>
      <c r="KY34" s="97"/>
      <c r="KZ34" s="97"/>
      <c r="LA34" s="97"/>
      <c r="LB34" s="97"/>
      <c r="LC34" s="97"/>
      <c r="LD34" s="97"/>
      <c r="LE34" s="97"/>
      <c r="LF34" s="97"/>
      <c r="LG34" s="97"/>
      <c r="LH34" s="97"/>
      <c r="LI34" s="97"/>
      <c r="LJ34" s="97"/>
      <c r="LK34" s="97"/>
      <c r="LL34" s="97"/>
      <c r="LM34" s="97"/>
      <c r="LN34" s="97"/>
      <c r="LO34" s="97"/>
      <c r="LP34" s="97"/>
      <c r="LQ34" s="97"/>
      <c r="LR34" s="97"/>
      <c r="LS34" s="97"/>
      <c r="LT34" s="97"/>
      <c r="LU34" s="97"/>
      <c r="LV34" s="97"/>
      <c r="LW34" s="97"/>
      <c r="LX34" s="97"/>
      <c r="LY34" s="97"/>
      <c r="LZ34" s="97"/>
      <c r="MA34" s="97"/>
      <c r="MB34" s="97"/>
      <c r="MC34" s="97"/>
      <c r="MD34" s="97"/>
      <c r="ME34" s="97"/>
      <c r="MF34" s="97"/>
      <c r="MG34" s="97"/>
      <c r="MH34" s="97"/>
      <c r="MI34" s="97"/>
      <c r="MJ34" s="97"/>
      <c r="MK34" s="97"/>
      <c r="ML34" s="97"/>
      <c r="MM34" s="97"/>
      <c r="MN34" s="97"/>
      <c r="MO34" s="97"/>
      <c r="MP34" s="97"/>
      <c r="MQ34" s="97"/>
      <c r="MR34" s="97"/>
      <c r="MS34" s="97"/>
      <c r="MT34" s="97"/>
      <c r="MU34" s="97"/>
      <c r="MV34" s="97"/>
      <c r="MW34" s="97"/>
      <c r="MX34" s="97"/>
      <c r="MY34" s="97"/>
      <c r="MZ34" s="97"/>
      <c r="NA34" s="97"/>
      <c r="NB34" s="97"/>
      <c r="NC34" s="97"/>
      <c r="ND34" s="97"/>
      <c r="NE34" s="97"/>
      <c r="NF34" s="97"/>
      <c r="NG34" s="97"/>
      <c r="NH34" s="97"/>
      <c r="NI34" s="97"/>
      <c r="NJ34" s="97"/>
      <c r="NK34" s="97"/>
      <c r="NL34" s="97"/>
      <c r="NM34" s="97"/>
      <c r="NN34" s="97"/>
      <c r="NO34" s="97"/>
      <c r="NP34" s="97"/>
      <c r="NQ34" s="97"/>
      <c r="NR34" s="97"/>
      <c r="NS34" s="97"/>
      <c r="NT34" s="97"/>
      <c r="NU34" s="97"/>
      <c r="NV34" s="97"/>
      <c r="NW34" s="97"/>
      <c r="NX34" s="97"/>
      <c r="NY34" s="97"/>
      <c r="NZ34" s="97"/>
      <c r="OA34" s="97"/>
      <c r="OB34" s="97"/>
      <c r="OC34" s="97"/>
      <c r="OD34" s="97"/>
      <c r="OE34" s="97"/>
      <c r="OF34" s="97"/>
      <c r="OG34" s="97"/>
      <c r="OH34" s="97"/>
      <c r="OI34" s="97"/>
      <c r="OJ34" s="97"/>
      <c r="OK34" s="97"/>
      <c r="OL34" s="97"/>
      <c r="OM34" s="97"/>
      <c r="ON34" s="97"/>
      <c r="OO34" s="97"/>
      <c r="OP34" s="97"/>
      <c r="OQ34" s="97"/>
      <c r="OR34" s="97"/>
      <c r="OS34" s="97"/>
      <c r="OT34" s="97"/>
      <c r="OU34" s="97"/>
      <c r="OV34" s="97"/>
      <c r="OW34" s="97"/>
      <c r="OX34" s="97"/>
      <c r="OY34" s="97"/>
      <c r="OZ34" s="97"/>
      <c r="PA34" s="97"/>
      <c r="PB34" s="97"/>
      <c r="PC34" s="97"/>
      <c r="PD34" s="97"/>
      <c r="PE34" s="97"/>
      <c r="PF34" s="97"/>
      <c r="PG34" s="97"/>
      <c r="PH34" s="97"/>
      <c r="PI34" s="97"/>
      <c r="PJ34" s="97"/>
      <c r="PK34" s="97"/>
      <c r="PL34" s="97"/>
      <c r="PM34" s="97"/>
      <c r="PN34" s="97"/>
      <c r="PO34" s="97"/>
      <c r="PP34" s="97"/>
      <c r="PQ34" s="97"/>
      <c r="PR34" s="97"/>
      <c r="PS34" s="97"/>
      <c r="PT34" s="97"/>
      <c r="PU34" s="97"/>
      <c r="PV34" s="97"/>
      <c r="PW34" s="97"/>
      <c r="PX34" s="97"/>
      <c r="PY34" s="97"/>
      <c r="PZ34" s="97"/>
      <c r="QA34" s="97"/>
      <c r="QB34" s="97"/>
      <c r="QC34" s="97"/>
      <c r="QD34" s="97"/>
      <c r="QE34" s="97"/>
      <c r="QF34" s="97"/>
      <c r="QG34" s="97"/>
      <c r="QH34" s="97"/>
      <c r="QI34" s="97"/>
      <c r="QJ34" s="97"/>
      <c r="QK34" s="97"/>
      <c r="QL34" s="97"/>
      <c r="QM34" s="97"/>
      <c r="QN34" s="97"/>
      <c r="QO34" s="97"/>
      <c r="QP34" s="97"/>
      <c r="QQ34" s="97"/>
      <c r="QR34" s="97"/>
      <c r="QS34" s="97"/>
      <c r="QT34" s="97"/>
      <c r="QU34" s="97"/>
      <c r="QV34" s="97"/>
      <c r="QW34" s="97"/>
      <c r="QX34" s="97"/>
      <c r="QY34" s="97"/>
      <c r="QZ34" s="97"/>
      <c r="RA34" s="97"/>
      <c r="RB34" s="97"/>
      <c r="RC34" s="97"/>
      <c r="RD34" s="97"/>
      <c r="RE34" s="97"/>
      <c r="RF34" s="97"/>
      <c r="RG34" s="97"/>
      <c r="RH34" s="97"/>
      <c r="RI34" s="97"/>
      <c r="RJ34" s="97"/>
      <c r="RK34" s="97"/>
      <c r="RL34" s="97"/>
      <c r="RM34" s="97"/>
      <c r="RN34" s="97"/>
      <c r="RO34" s="97"/>
      <c r="RP34" s="97"/>
      <c r="RQ34" s="97"/>
      <c r="RR34" s="97"/>
      <c r="RS34" s="97"/>
      <c r="RT34" s="97"/>
      <c r="RU34" s="97"/>
      <c r="RV34" s="97"/>
      <c r="RW34" s="97"/>
      <c r="RX34" s="97"/>
      <c r="RY34" s="97"/>
      <c r="RZ34" s="97"/>
      <c r="SA34" s="97"/>
      <c r="SB34" s="97"/>
      <c r="SC34" s="97"/>
      <c r="SD34" s="97"/>
      <c r="SE34" s="97"/>
      <c r="SF34" s="97"/>
      <c r="SG34" s="97"/>
      <c r="SH34" s="97"/>
      <c r="SI34" s="97"/>
      <c r="SJ34" s="97"/>
      <c r="SK34" s="97"/>
      <c r="SL34" s="97"/>
      <c r="SM34" s="97"/>
      <c r="SN34" s="97"/>
      <c r="SO34" s="97"/>
      <c r="SP34" s="97"/>
      <c r="SQ34" s="97"/>
      <c r="SR34" s="97"/>
      <c r="SS34" s="97"/>
      <c r="ST34" s="97"/>
      <c r="SU34" s="97"/>
      <c r="SV34" s="97"/>
      <c r="SW34" s="97"/>
      <c r="SX34" s="97"/>
      <c r="SY34" s="97"/>
      <c r="SZ34" s="97"/>
      <c r="TA34" s="97"/>
      <c r="TB34" s="97"/>
    </row>
    <row r="35" spans="1:522" s="10" customFormat="1" ht="18" customHeight="1" x14ac:dyDescent="0.2">
      <c r="A35" s="12"/>
      <c r="B35" s="35"/>
      <c r="C35" s="1"/>
      <c r="D35" s="4" t="s">
        <v>253</v>
      </c>
      <c r="E35" s="1">
        <v>11293</v>
      </c>
      <c r="F35" s="1">
        <v>2016</v>
      </c>
      <c r="G35"/>
      <c r="H35"/>
      <c r="I35" s="1">
        <f>SUM(K35:TB35)</f>
        <v>0</v>
      </c>
      <c r="J35" s="12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97"/>
      <c r="AM35" s="97"/>
      <c r="AN35" s="97"/>
      <c r="AO35" s="97"/>
      <c r="AP35" s="97"/>
      <c r="AQ35" s="97"/>
      <c r="AR35" s="97"/>
      <c r="AS35" s="97"/>
      <c r="AT35" s="97"/>
      <c r="AU35" s="97"/>
      <c r="AV35" s="97"/>
      <c r="AW35" s="97"/>
      <c r="AX35" s="97"/>
      <c r="AY35" s="97"/>
      <c r="AZ35" s="97"/>
      <c r="BA35" s="97"/>
      <c r="BB35" s="97"/>
      <c r="BC35" s="97"/>
      <c r="BD35" s="97"/>
      <c r="BE35" s="97"/>
      <c r="BF35" s="97"/>
      <c r="BG35" s="97"/>
      <c r="BH35" s="97"/>
      <c r="BI35" s="97"/>
      <c r="BJ35" s="97"/>
      <c r="BK35" s="97"/>
      <c r="BL35" s="97"/>
      <c r="BM35" s="97"/>
      <c r="BN35" s="97"/>
      <c r="BO35" s="97"/>
      <c r="BP35" s="97"/>
      <c r="BQ35" s="97"/>
      <c r="BR35" s="97"/>
      <c r="BS35" s="97"/>
      <c r="BT35" s="97"/>
      <c r="BU35" s="97"/>
      <c r="BV35" s="97"/>
      <c r="BW35" s="97"/>
      <c r="BX35" s="97"/>
      <c r="BY35" s="97"/>
      <c r="BZ35" s="97"/>
      <c r="CA35" s="97"/>
      <c r="CB35" s="97"/>
      <c r="CC35" s="97"/>
      <c r="CD35" s="97"/>
      <c r="CE35" s="97"/>
      <c r="CF35" s="97"/>
      <c r="CG35" s="97"/>
      <c r="CH35" s="97"/>
      <c r="CI35" s="97"/>
      <c r="CJ35" s="97"/>
      <c r="CK35" s="97"/>
      <c r="CL35" s="97"/>
      <c r="CM35" s="97"/>
      <c r="CN35" s="97"/>
      <c r="CO35" s="97"/>
      <c r="CP35" s="97"/>
      <c r="CQ35" s="97"/>
      <c r="CR35" s="97"/>
      <c r="CS35" s="97"/>
      <c r="CT35" s="97"/>
      <c r="CU35" s="97"/>
      <c r="CV35" s="97"/>
      <c r="CW35" s="97"/>
      <c r="CX35" s="97"/>
      <c r="CY35" s="97"/>
      <c r="CZ35" s="97"/>
      <c r="DA35" s="97"/>
      <c r="DB35" s="97"/>
      <c r="DC35" s="97"/>
      <c r="DD35" s="97"/>
      <c r="DE35" s="97"/>
      <c r="DF35" s="97"/>
      <c r="DG35" s="97"/>
      <c r="DH35" s="97"/>
      <c r="DI35" s="97"/>
      <c r="DJ35" s="97"/>
      <c r="DK35" s="97"/>
      <c r="DL35" s="97"/>
      <c r="DM35" s="97"/>
      <c r="DN35" s="97"/>
      <c r="DO35" s="97"/>
      <c r="DP35" s="97"/>
      <c r="DQ35" s="97"/>
      <c r="DR35" s="97"/>
      <c r="DS35" s="97"/>
      <c r="DT35" s="97"/>
      <c r="DU35" s="97"/>
      <c r="DV35" s="97"/>
      <c r="DW35" s="97"/>
      <c r="DX35" s="97"/>
      <c r="DY35" s="97"/>
      <c r="DZ35" s="97"/>
      <c r="EA35" s="97"/>
      <c r="EB35" s="97"/>
      <c r="EC35" s="97"/>
      <c r="ED35" s="97"/>
      <c r="EE35" s="97"/>
      <c r="EF35" s="97"/>
      <c r="EG35" s="97"/>
      <c r="EH35" s="97"/>
      <c r="EI35" s="97"/>
      <c r="EJ35" s="97"/>
      <c r="EK35" s="97"/>
      <c r="EL35" s="97"/>
      <c r="EM35" s="97"/>
      <c r="EN35" s="97"/>
      <c r="EO35" s="97"/>
      <c r="EP35" s="97"/>
      <c r="EQ35" s="97"/>
      <c r="ER35" s="97"/>
      <c r="ES35" s="97"/>
      <c r="ET35" s="97"/>
      <c r="EU35" s="97"/>
      <c r="EV35" s="97"/>
      <c r="EW35" s="97"/>
      <c r="EX35" s="97"/>
      <c r="EY35" s="97"/>
      <c r="EZ35" s="97"/>
      <c r="FA35" s="97"/>
      <c r="FB35" s="97"/>
      <c r="FC35" s="97"/>
      <c r="FD35" s="97"/>
      <c r="FE35" s="97"/>
      <c r="FF35" s="97"/>
      <c r="FG35" s="97"/>
      <c r="FH35" s="97"/>
      <c r="FI35" s="97"/>
      <c r="FJ35" s="97"/>
      <c r="FK35" s="97"/>
      <c r="FL35" s="97"/>
      <c r="FM35" s="97"/>
      <c r="FN35" s="97"/>
      <c r="FO35" s="97"/>
      <c r="FP35" s="97"/>
      <c r="FQ35" s="97"/>
      <c r="FR35" s="97"/>
      <c r="FS35" s="97"/>
      <c r="FT35" s="97"/>
      <c r="FU35" s="97"/>
      <c r="FV35" s="97"/>
      <c r="FW35" s="97"/>
      <c r="FX35" s="97"/>
      <c r="FY35" s="97"/>
      <c r="FZ35" s="97"/>
      <c r="GA35" s="147"/>
      <c r="GB35" s="97"/>
      <c r="GC35" s="97"/>
      <c r="GD35" s="97"/>
      <c r="GE35" s="97"/>
      <c r="GF35" s="97"/>
      <c r="GG35" s="97"/>
      <c r="GH35" s="97"/>
      <c r="GI35" s="97"/>
      <c r="GJ35" s="97"/>
      <c r="GK35" s="97"/>
      <c r="GL35" s="97"/>
      <c r="GM35" s="97"/>
      <c r="GN35" s="97"/>
      <c r="GO35" s="97"/>
      <c r="GP35" s="97"/>
      <c r="GQ35" s="97"/>
      <c r="GR35" s="97"/>
      <c r="GS35" s="97"/>
      <c r="GT35" s="97"/>
      <c r="GU35" s="97"/>
      <c r="GV35" s="97"/>
      <c r="GW35" s="97"/>
      <c r="GX35" s="97"/>
      <c r="GY35" s="97"/>
      <c r="GZ35" s="97"/>
      <c r="HA35" s="97"/>
      <c r="HB35" s="97"/>
      <c r="HC35" s="97"/>
      <c r="HD35" s="97"/>
      <c r="HE35" s="97"/>
      <c r="HF35" s="97"/>
      <c r="HG35" s="97"/>
      <c r="HH35" s="97"/>
      <c r="HI35" s="97"/>
      <c r="HJ35" s="97"/>
      <c r="HK35" s="97"/>
      <c r="HL35" s="97"/>
      <c r="HM35" s="97"/>
      <c r="HN35" s="97"/>
      <c r="HO35" s="97"/>
      <c r="HP35" s="97"/>
      <c r="HQ35" s="97"/>
      <c r="HR35" s="97"/>
      <c r="HS35" s="97"/>
      <c r="HT35" s="97"/>
      <c r="HU35" s="97"/>
      <c r="HV35" s="97"/>
      <c r="HW35" s="97"/>
      <c r="HX35" s="97"/>
      <c r="HY35" s="97"/>
      <c r="HZ35" s="97"/>
      <c r="IA35" s="97"/>
      <c r="IB35" s="97"/>
      <c r="IC35" s="97"/>
      <c r="ID35" s="97"/>
      <c r="IE35" s="97"/>
      <c r="IF35" s="97"/>
      <c r="IG35" s="97"/>
      <c r="IH35" s="97"/>
      <c r="II35" s="97"/>
      <c r="IJ35" s="97"/>
      <c r="IK35" s="97"/>
      <c r="IL35" s="97"/>
      <c r="IM35" s="97"/>
      <c r="IN35" s="97"/>
      <c r="IO35" s="97"/>
      <c r="IP35" s="97"/>
      <c r="IQ35" s="97"/>
      <c r="IR35" s="97"/>
      <c r="IS35" s="97"/>
      <c r="IT35" s="97"/>
      <c r="IU35" s="97"/>
      <c r="IV35" s="97"/>
      <c r="IW35" s="97"/>
      <c r="IX35" s="97"/>
      <c r="IY35" s="97"/>
      <c r="IZ35" s="97"/>
      <c r="JA35" s="97"/>
      <c r="JB35" s="97"/>
      <c r="JC35" s="97"/>
      <c r="JD35" s="97"/>
      <c r="JE35" s="97"/>
      <c r="JF35" s="97"/>
      <c r="JG35" s="97"/>
      <c r="JH35" s="97"/>
      <c r="JI35" s="97"/>
      <c r="JJ35" s="97"/>
      <c r="JK35" s="97"/>
      <c r="JL35" s="97"/>
      <c r="JM35" s="97"/>
      <c r="JN35" s="97"/>
      <c r="JO35" s="97"/>
      <c r="JP35" s="97"/>
      <c r="JQ35" s="97"/>
      <c r="JR35" s="97"/>
      <c r="JS35" s="97"/>
      <c r="JT35" s="97"/>
      <c r="JU35" s="97"/>
      <c r="JV35" s="97"/>
      <c r="JW35" s="97"/>
      <c r="JX35" s="97"/>
      <c r="JY35" s="97"/>
      <c r="JZ35" s="97"/>
      <c r="KA35" s="97"/>
      <c r="KB35" s="97"/>
      <c r="KC35" s="97"/>
      <c r="KD35" s="97"/>
      <c r="KE35" s="97"/>
      <c r="KF35" s="97"/>
      <c r="KG35" s="97"/>
      <c r="KH35" s="97"/>
      <c r="KI35" s="97"/>
      <c r="KJ35" s="97"/>
      <c r="KK35" s="97"/>
      <c r="KL35" s="97"/>
      <c r="KM35" s="97"/>
      <c r="KN35" s="97"/>
      <c r="KO35" s="97"/>
      <c r="KP35" s="97"/>
      <c r="KQ35" s="97"/>
      <c r="KR35" s="97"/>
      <c r="KS35" s="97"/>
      <c r="KT35" s="102"/>
      <c r="KU35" s="97"/>
      <c r="KV35" s="97"/>
      <c r="KW35" s="97"/>
      <c r="KX35" s="97"/>
      <c r="KY35" s="97"/>
      <c r="KZ35" s="97"/>
      <c r="LA35" s="97"/>
      <c r="LB35" s="97"/>
      <c r="LC35" s="102"/>
      <c r="LD35" s="97"/>
      <c r="LE35" s="97"/>
      <c r="LF35" s="97"/>
      <c r="LG35" s="97"/>
      <c r="LH35" s="97"/>
      <c r="LI35" s="97"/>
      <c r="LJ35" s="97"/>
      <c r="LK35" s="97"/>
      <c r="LL35" s="97"/>
      <c r="LM35" s="97"/>
      <c r="LN35" s="97"/>
      <c r="LO35" s="97"/>
      <c r="LP35" s="97"/>
      <c r="LQ35" s="97"/>
      <c r="LR35" s="97"/>
      <c r="LS35" s="97"/>
      <c r="LT35" s="97"/>
      <c r="LU35" s="97"/>
      <c r="LV35" s="97"/>
      <c r="LW35" s="97"/>
      <c r="LX35" s="97"/>
      <c r="LY35" s="97"/>
      <c r="LZ35" s="97"/>
      <c r="MA35" s="97"/>
      <c r="MB35" s="97"/>
      <c r="MC35" s="97"/>
      <c r="MD35" s="97"/>
      <c r="ME35" s="97"/>
      <c r="MF35" s="97"/>
      <c r="MG35" s="97"/>
      <c r="MH35" s="97"/>
      <c r="MI35" s="97"/>
      <c r="MJ35" s="97"/>
      <c r="MK35" s="97"/>
      <c r="ML35" s="97"/>
      <c r="MM35" s="97"/>
      <c r="MN35" s="97"/>
      <c r="MO35" s="97"/>
      <c r="MP35" s="97"/>
      <c r="MQ35" s="97"/>
      <c r="MR35" s="97"/>
      <c r="MS35" s="97"/>
      <c r="MT35" s="97"/>
      <c r="MU35" s="97"/>
      <c r="MV35" s="97"/>
      <c r="MW35" s="97"/>
      <c r="MX35" s="97"/>
      <c r="MY35" s="97"/>
      <c r="MZ35" s="97"/>
      <c r="NA35" s="97"/>
      <c r="NB35" s="97"/>
      <c r="NC35" s="97"/>
      <c r="ND35" s="97"/>
      <c r="NE35" s="97"/>
      <c r="NF35" s="97"/>
      <c r="NG35" s="97"/>
      <c r="NH35" s="97"/>
      <c r="NI35" s="97"/>
      <c r="NJ35" s="97"/>
      <c r="NK35" s="97"/>
      <c r="NL35" s="97"/>
      <c r="NM35" s="97"/>
      <c r="NN35" s="97"/>
      <c r="NO35" s="97"/>
      <c r="NP35" s="97"/>
      <c r="NQ35" s="97"/>
      <c r="NR35" s="97"/>
      <c r="NS35" s="97"/>
      <c r="NT35" s="97"/>
      <c r="NU35" s="97"/>
      <c r="NV35" s="97"/>
      <c r="NW35" s="97"/>
      <c r="NX35" s="97"/>
      <c r="NY35" s="97"/>
      <c r="NZ35" s="97"/>
      <c r="OA35" s="97"/>
      <c r="OB35" s="97"/>
      <c r="OC35" s="97"/>
      <c r="OD35" s="97"/>
      <c r="OE35" s="97"/>
      <c r="OF35" s="97"/>
      <c r="OG35" s="97"/>
      <c r="OH35" s="97"/>
      <c r="OI35" s="97"/>
      <c r="OJ35" s="97"/>
      <c r="OK35" s="97"/>
      <c r="OL35" s="97"/>
      <c r="OM35" s="97"/>
      <c r="ON35" s="97"/>
      <c r="OO35" s="97"/>
      <c r="OP35" s="97"/>
      <c r="OQ35" s="97"/>
      <c r="OR35" s="97"/>
      <c r="OS35" s="97"/>
      <c r="OT35" s="97"/>
      <c r="OU35" s="97"/>
      <c r="OV35" s="97"/>
      <c r="OW35" s="97"/>
      <c r="OX35" s="97"/>
      <c r="OY35" s="97"/>
      <c r="OZ35" s="97"/>
      <c r="PA35" s="97"/>
      <c r="PB35" s="97"/>
      <c r="PC35" s="97"/>
      <c r="PD35" s="97"/>
      <c r="PE35" s="97"/>
      <c r="PF35" s="97"/>
      <c r="PG35" s="97"/>
      <c r="PH35" s="97"/>
      <c r="PI35" s="97"/>
      <c r="PJ35" s="97"/>
      <c r="PK35" s="97"/>
      <c r="PL35" s="97"/>
      <c r="PM35" s="97"/>
      <c r="PN35" s="97"/>
      <c r="PO35" s="97"/>
      <c r="PP35" s="97"/>
      <c r="PQ35" s="97"/>
      <c r="PR35" s="97"/>
      <c r="PS35" s="97"/>
      <c r="PT35" s="97"/>
      <c r="PU35" s="97"/>
      <c r="PV35" s="97"/>
      <c r="PW35" s="97"/>
      <c r="PX35" s="97"/>
      <c r="PY35" s="97"/>
      <c r="PZ35" s="97"/>
      <c r="QA35" s="97"/>
      <c r="QB35" s="97"/>
      <c r="QC35" s="97"/>
      <c r="QD35" s="97"/>
      <c r="QE35" s="97"/>
      <c r="QF35" s="97"/>
      <c r="QG35" s="97"/>
      <c r="QH35" s="97"/>
      <c r="QI35" s="97"/>
      <c r="QJ35" s="97"/>
      <c r="QK35" s="97"/>
      <c r="QL35" s="97"/>
      <c r="QM35" s="97"/>
      <c r="QN35" s="97"/>
      <c r="QO35" s="97"/>
      <c r="QP35" s="97"/>
      <c r="QQ35" s="97"/>
      <c r="QR35" s="97"/>
      <c r="QS35" s="97"/>
      <c r="QT35" s="97"/>
      <c r="QU35" s="97"/>
      <c r="QV35" s="97"/>
      <c r="QW35" s="97"/>
      <c r="QX35" s="97"/>
      <c r="QY35" s="97"/>
      <c r="QZ35" s="97"/>
      <c r="RA35" s="97"/>
      <c r="RB35" s="97"/>
      <c r="RC35" s="97"/>
      <c r="RD35" s="97"/>
      <c r="RE35" s="97"/>
      <c r="RF35" s="97"/>
      <c r="RG35" s="97"/>
      <c r="RH35" s="97"/>
      <c r="RI35" s="97"/>
      <c r="RJ35" s="97"/>
      <c r="RK35" s="97"/>
      <c r="RL35" s="97"/>
      <c r="RM35" s="97"/>
      <c r="RN35" s="97"/>
      <c r="RO35" s="97"/>
      <c r="RP35" s="97"/>
      <c r="RQ35" s="97"/>
      <c r="RR35" s="97"/>
      <c r="RS35" s="97"/>
      <c r="RT35" s="97"/>
      <c r="RU35" s="97"/>
      <c r="RV35" s="97"/>
      <c r="RW35" s="97"/>
      <c r="RX35" s="97"/>
      <c r="RY35" s="97"/>
      <c r="RZ35" s="97"/>
      <c r="SA35" s="97"/>
      <c r="SB35" s="97"/>
      <c r="SC35" s="97"/>
      <c r="SD35" s="97"/>
      <c r="SE35" s="97"/>
      <c r="SF35" s="97"/>
      <c r="SG35" s="97"/>
      <c r="SH35" s="97"/>
      <c r="SI35" s="97"/>
      <c r="SJ35" s="97"/>
      <c r="SK35" s="97"/>
      <c r="SL35" s="97"/>
      <c r="SM35" s="97"/>
      <c r="SN35" s="97"/>
      <c r="SO35" s="97"/>
      <c r="SP35" s="97"/>
      <c r="SQ35" s="97"/>
      <c r="SR35" s="97"/>
      <c r="SS35" s="97"/>
      <c r="ST35" s="97"/>
      <c r="SU35" s="97"/>
      <c r="SV35" s="97"/>
      <c r="SW35" s="97"/>
      <c r="SX35" s="97"/>
      <c r="SY35" s="97"/>
      <c r="SZ35" s="97"/>
      <c r="TA35" s="97"/>
      <c r="TB35" s="97"/>
    </row>
    <row r="36" spans="1:522" s="10" customFormat="1" ht="18" customHeight="1" x14ac:dyDescent="0.2">
      <c r="A36" s="12">
        <v>8</v>
      </c>
      <c r="B36" s="26" t="s">
        <v>131</v>
      </c>
      <c r="C36" s="1">
        <v>3021</v>
      </c>
      <c r="D36" s="4" t="s">
        <v>179</v>
      </c>
      <c r="E36" s="1">
        <v>12223</v>
      </c>
      <c r="F36" s="1">
        <v>2019</v>
      </c>
      <c r="G36" s="4" t="s">
        <v>64</v>
      </c>
      <c r="H36"/>
      <c r="I36" s="1">
        <f>SUM(K36:TB36)</f>
        <v>73</v>
      </c>
      <c r="J36" s="12">
        <f>I36</f>
        <v>73</v>
      </c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  <c r="AA36" s="102"/>
      <c r="AB36" s="102"/>
      <c r="AC36" s="102"/>
      <c r="AD36" s="102"/>
      <c r="AE36" s="102"/>
      <c r="AF36" s="102"/>
      <c r="AG36" s="102"/>
      <c r="AH36" s="102"/>
      <c r="AI36" s="102"/>
      <c r="AJ36" s="102"/>
      <c r="AK36" s="102"/>
      <c r="AL36" s="102"/>
      <c r="AM36" s="102"/>
      <c r="AN36" s="102"/>
      <c r="AO36" s="102"/>
      <c r="AP36" s="102"/>
      <c r="AQ36" s="102"/>
      <c r="AR36" s="102"/>
      <c r="AS36" s="102"/>
      <c r="AT36" s="102"/>
      <c r="AU36" s="102"/>
      <c r="AV36" s="102"/>
      <c r="AW36" s="102"/>
      <c r="AX36" s="102"/>
      <c r="AY36" s="102"/>
      <c r="AZ36" s="102"/>
      <c r="BA36" s="102"/>
      <c r="BB36" s="102"/>
      <c r="BC36" s="102"/>
      <c r="BD36" s="102"/>
      <c r="BE36" s="102"/>
      <c r="BF36" s="102"/>
      <c r="BG36" s="102"/>
      <c r="BH36" s="102"/>
      <c r="BI36" s="102"/>
      <c r="BJ36" s="102"/>
      <c r="BK36" s="102"/>
      <c r="BL36" s="102"/>
      <c r="BM36" s="102"/>
      <c r="BN36" s="102"/>
      <c r="BO36" s="102"/>
      <c r="BP36" s="102"/>
      <c r="BQ36" s="102"/>
      <c r="BR36" s="102"/>
      <c r="BS36" s="102"/>
      <c r="BT36" s="102"/>
      <c r="BU36" s="102"/>
      <c r="BV36" s="102"/>
      <c r="BW36" s="102"/>
      <c r="BX36" s="102"/>
      <c r="BY36" s="102"/>
      <c r="BZ36" s="102"/>
      <c r="CA36" s="102"/>
      <c r="CB36" s="102"/>
      <c r="CC36" s="102"/>
      <c r="CD36" s="102"/>
      <c r="CE36" s="102"/>
      <c r="CF36" s="102"/>
      <c r="CG36" s="102"/>
      <c r="CH36" s="102"/>
      <c r="CI36" s="102"/>
      <c r="CJ36" s="102"/>
      <c r="CK36" s="102"/>
      <c r="CL36" s="102"/>
      <c r="CM36" s="102"/>
      <c r="CN36" s="102"/>
      <c r="CO36" s="102"/>
      <c r="CP36" s="102"/>
      <c r="CQ36" s="102"/>
      <c r="CR36" s="102"/>
      <c r="CS36" s="102"/>
      <c r="CT36" s="102"/>
      <c r="CU36" s="102"/>
      <c r="CV36" s="102"/>
      <c r="CW36" s="102"/>
      <c r="CX36" s="102"/>
      <c r="CY36" s="102"/>
      <c r="CZ36" s="102"/>
      <c r="DA36" s="102"/>
      <c r="DB36" s="102"/>
      <c r="DC36" s="102"/>
      <c r="DD36" s="102"/>
      <c r="DE36" s="102"/>
      <c r="DF36" s="102"/>
      <c r="DG36" s="102"/>
      <c r="DH36" s="102"/>
      <c r="DI36" s="102"/>
      <c r="DJ36" s="102"/>
      <c r="DK36" s="102"/>
      <c r="DL36" s="102"/>
      <c r="DM36" s="102"/>
      <c r="DN36" s="102"/>
      <c r="DO36" s="102"/>
      <c r="DP36" s="102"/>
      <c r="DQ36" s="102"/>
      <c r="DR36" s="102"/>
      <c r="DS36" s="102"/>
      <c r="DT36" s="102"/>
      <c r="DU36" s="102"/>
      <c r="DV36" s="102"/>
      <c r="DW36" s="102"/>
      <c r="DX36" s="102"/>
      <c r="DY36" s="102"/>
      <c r="DZ36" s="102"/>
      <c r="EA36" s="102"/>
      <c r="EB36" s="102"/>
      <c r="EC36" s="102"/>
      <c r="ED36" s="102"/>
      <c r="EE36" s="102"/>
      <c r="EF36" s="102"/>
      <c r="EG36" s="102"/>
      <c r="EH36" s="102"/>
      <c r="EI36" s="102"/>
      <c r="EJ36" s="102"/>
      <c r="EK36" s="102"/>
      <c r="EL36" s="102"/>
      <c r="EM36" s="102"/>
      <c r="EN36" s="102"/>
      <c r="EO36" s="102"/>
      <c r="EP36" s="102"/>
      <c r="EQ36" s="102"/>
      <c r="ER36" s="102"/>
      <c r="ES36" s="102"/>
      <c r="ET36" s="102"/>
      <c r="EU36" s="102"/>
      <c r="EV36" s="102"/>
      <c r="EW36" s="102"/>
      <c r="EX36" s="102"/>
      <c r="EY36" s="102"/>
      <c r="EZ36" s="102"/>
      <c r="FA36" s="102"/>
      <c r="FB36" s="102"/>
      <c r="FC36" s="102"/>
      <c r="FD36" s="102"/>
      <c r="FE36" s="102"/>
      <c r="FF36" s="102"/>
      <c r="FG36" s="102"/>
      <c r="FH36" s="102"/>
      <c r="FI36" s="102"/>
      <c r="FJ36" s="102"/>
      <c r="FK36" s="102"/>
      <c r="FL36" s="102"/>
      <c r="FM36" s="102"/>
      <c r="FN36" s="102"/>
      <c r="FO36" s="102"/>
      <c r="FP36" s="102"/>
      <c r="FQ36" s="102"/>
      <c r="FR36" s="102"/>
      <c r="FS36" s="102"/>
      <c r="FT36" s="102"/>
      <c r="FU36" s="102"/>
      <c r="FV36" s="102"/>
      <c r="FW36" s="102"/>
      <c r="FX36" s="102"/>
      <c r="FY36" s="102"/>
      <c r="FZ36" s="102">
        <f>2+9</f>
        <v>11</v>
      </c>
      <c r="GA36" s="150">
        <v>10</v>
      </c>
      <c r="GB36" s="102"/>
      <c r="GC36" s="102"/>
      <c r="GD36" s="102"/>
      <c r="GE36" s="102"/>
      <c r="GF36" s="102"/>
      <c r="GG36" s="102"/>
      <c r="GH36" s="102"/>
      <c r="GI36" s="102"/>
      <c r="GJ36" s="102"/>
      <c r="GK36" s="102"/>
      <c r="GL36" s="102"/>
      <c r="GM36" s="102"/>
      <c r="GN36" s="102"/>
      <c r="GO36" s="102">
        <v>10</v>
      </c>
      <c r="GP36" s="102"/>
      <c r="GQ36" s="102"/>
      <c r="GR36" s="102"/>
      <c r="GS36" s="102"/>
      <c r="GT36" s="102">
        <v>9</v>
      </c>
      <c r="GU36" s="102"/>
      <c r="GV36" s="102"/>
      <c r="GW36" s="102"/>
      <c r="GX36" s="102"/>
      <c r="GY36" s="102"/>
      <c r="GZ36" s="102"/>
      <c r="HA36" s="102"/>
      <c r="HB36" s="102"/>
      <c r="HC36" s="102"/>
      <c r="HD36" s="102"/>
      <c r="HE36" s="102"/>
      <c r="HF36" s="102"/>
      <c r="HG36" s="102"/>
      <c r="HH36" s="102"/>
      <c r="HI36" s="102"/>
      <c r="HJ36" s="102"/>
      <c r="HK36" s="102">
        <f>4+6</f>
        <v>10</v>
      </c>
      <c r="HL36" s="102">
        <f>5+6</f>
        <v>11</v>
      </c>
      <c r="HM36" s="102"/>
      <c r="HN36" s="102"/>
      <c r="HO36" s="102"/>
      <c r="HP36" s="102"/>
      <c r="HQ36" s="102"/>
      <c r="HR36" s="102"/>
      <c r="HS36" s="102"/>
      <c r="HT36" s="102"/>
      <c r="HU36" s="102">
        <f>2+5</f>
        <v>7</v>
      </c>
      <c r="HV36" s="102">
        <v>5</v>
      </c>
      <c r="HW36" s="102"/>
      <c r="HX36" s="102"/>
      <c r="HY36" s="102"/>
      <c r="HZ36" s="102"/>
      <c r="IA36" s="102"/>
      <c r="IB36" s="102"/>
      <c r="IC36" s="102"/>
      <c r="ID36" s="102"/>
      <c r="IE36" s="102"/>
      <c r="IF36" s="102"/>
      <c r="IG36" s="102"/>
      <c r="IH36" s="102"/>
      <c r="II36" s="102"/>
      <c r="IJ36" s="102"/>
      <c r="IK36" s="102"/>
      <c r="IL36" s="102"/>
      <c r="IM36" s="102"/>
      <c r="IN36" s="102"/>
      <c r="IO36" s="102"/>
      <c r="IP36" s="102"/>
      <c r="IQ36" s="102"/>
      <c r="IR36" s="102"/>
      <c r="IS36" s="102"/>
      <c r="IT36" s="102"/>
      <c r="IU36" s="102"/>
      <c r="IV36" s="102"/>
      <c r="IW36" s="102"/>
      <c r="IX36" s="102"/>
      <c r="IY36" s="102"/>
      <c r="IZ36" s="102"/>
      <c r="JA36" s="102"/>
      <c r="JB36" s="102"/>
      <c r="JC36" s="102"/>
      <c r="JD36" s="102"/>
      <c r="JE36" s="102"/>
      <c r="JF36" s="102"/>
      <c r="JG36" s="102"/>
      <c r="JH36" s="102"/>
      <c r="JI36" s="102"/>
      <c r="JJ36" s="102"/>
      <c r="JK36" s="102"/>
      <c r="JL36" s="102"/>
      <c r="JM36" s="102"/>
      <c r="JN36" s="102"/>
      <c r="JO36" s="102"/>
      <c r="JP36" s="102"/>
      <c r="JQ36" s="102"/>
      <c r="JR36" s="102"/>
      <c r="JS36" s="88"/>
      <c r="JT36" s="88"/>
      <c r="JU36" s="88"/>
      <c r="JV36" s="88"/>
      <c r="JW36" s="88"/>
      <c r="JX36" s="102"/>
      <c r="JY36" s="102"/>
      <c r="JZ36" s="102"/>
      <c r="KA36" s="102"/>
      <c r="KB36" s="102"/>
      <c r="KC36" s="102"/>
      <c r="KD36" s="102"/>
      <c r="KE36" s="102"/>
      <c r="KF36" s="102"/>
      <c r="KG36" s="102"/>
      <c r="KH36" s="102"/>
      <c r="KI36" s="102"/>
      <c r="KJ36" s="102"/>
      <c r="KK36" s="102"/>
      <c r="KL36" s="102"/>
      <c r="KM36" s="102"/>
      <c r="KN36" s="102"/>
      <c r="KO36" s="102"/>
      <c r="KP36" s="102"/>
      <c r="KQ36" s="102"/>
      <c r="KR36" s="102"/>
      <c r="KS36" s="102"/>
      <c r="KT36" s="102"/>
      <c r="KU36" s="102"/>
      <c r="KV36" s="102"/>
      <c r="KW36" s="102"/>
      <c r="KX36" s="102"/>
      <c r="KY36" s="102"/>
      <c r="KZ36" s="102"/>
      <c r="LA36" s="102"/>
      <c r="LB36" s="102"/>
      <c r="LC36" s="102"/>
      <c r="LD36" s="102"/>
      <c r="LE36" s="102"/>
      <c r="LF36" s="102"/>
      <c r="LG36" s="102"/>
      <c r="LH36" s="102"/>
      <c r="LI36" s="102"/>
      <c r="LJ36" s="102"/>
      <c r="LK36" s="102"/>
      <c r="LL36" s="102"/>
      <c r="LM36" s="102"/>
      <c r="LN36" s="102"/>
      <c r="LO36" s="102"/>
      <c r="LP36" s="102"/>
      <c r="LQ36" s="102"/>
      <c r="LR36" s="102"/>
      <c r="LS36" s="102"/>
      <c r="LT36" s="102"/>
      <c r="LU36" s="102"/>
      <c r="LV36" s="102"/>
      <c r="LW36" s="102"/>
      <c r="LX36" s="102"/>
      <c r="LY36" s="102"/>
      <c r="LZ36" s="102"/>
      <c r="MA36" s="102"/>
      <c r="MB36" s="102"/>
      <c r="MC36" s="102"/>
      <c r="MD36" s="102"/>
      <c r="ME36" s="102"/>
      <c r="MF36" s="102"/>
      <c r="MG36" s="102"/>
      <c r="MH36" s="102"/>
      <c r="MI36" s="102"/>
      <c r="MJ36" s="102"/>
      <c r="MK36" s="102"/>
      <c r="ML36" s="102"/>
      <c r="MM36" s="102"/>
      <c r="MN36" s="102"/>
      <c r="MO36" s="102"/>
      <c r="MP36" s="102"/>
      <c r="MQ36" s="102"/>
      <c r="MR36" s="102"/>
      <c r="MS36" s="102"/>
      <c r="MT36" s="102"/>
      <c r="MU36" s="102"/>
      <c r="MV36" s="102"/>
      <c r="MW36" s="102"/>
      <c r="MX36" s="102"/>
      <c r="MY36" s="102"/>
      <c r="MZ36" s="102"/>
      <c r="NA36" s="102"/>
      <c r="NB36" s="102"/>
      <c r="NC36" s="102"/>
      <c r="ND36" s="102"/>
      <c r="NE36" s="102"/>
      <c r="NF36" s="102"/>
      <c r="NG36" s="102"/>
      <c r="NH36" s="102"/>
      <c r="NI36" s="102"/>
      <c r="NJ36" s="102"/>
      <c r="NK36" s="102"/>
      <c r="NL36" s="102"/>
      <c r="NM36" s="102"/>
      <c r="NN36" s="102"/>
      <c r="NO36" s="102"/>
      <c r="NP36" s="102"/>
      <c r="NQ36" s="102"/>
      <c r="NR36" s="102"/>
      <c r="NS36" s="102"/>
      <c r="NT36" s="102"/>
      <c r="NU36" s="102"/>
      <c r="NV36" s="102"/>
      <c r="NW36" s="102"/>
      <c r="NX36" s="102"/>
      <c r="NY36" s="102"/>
      <c r="NZ36" s="102"/>
      <c r="OA36" s="102"/>
      <c r="OB36" s="102"/>
      <c r="OC36" s="102"/>
      <c r="OD36" s="102"/>
      <c r="OE36" s="102"/>
      <c r="OF36" s="102"/>
      <c r="OG36" s="102"/>
      <c r="OH36" s="102"/>
      <c r="OI36" s="102"/>
      <c r="OJ36" s="102"/>
      <c r="OK36" s="102"/>
      <c r="OL36" s="102"/>
      <c r="OM36" s="102"/>
      <c r="ON36" s="102"/>
      <c r="OO36" s="102"/>
      <c r="OP36" s="102"/>
      <c r="OQ36" s="102"/>
      <c r="OR36" s="102"/>
      <c r="OS36" s="102"/>
      <c r="OT36" s="102"/>
      <c r="OU36" s="102"/>
      <c r="OV36" s="102"/>
      <c r="OW36" s="102"/>
      <c r="OX36" s="102"/>
      <c r="OY36" s="102"/>
      <c r="OZ36" s="102"/>
      <c r="PA36" s="102"/>
      <c r="PB36" s="102"/>
      <c r="PC36" s="102"/>
      <c r="PD36" s="102"/>
      <c r="PE36" s="102"/>
      <c r="PF36" s="102"/>
      <c r="PG36" s="102"/>
      <c r="PH36" s="102"/>
      <c r="PI36" s="102"/>
      <c r="PJ36" s="102"/>
      <c r="PK36" s="102"/>
      <c r="PL36" s="102"/>
      <c r="PM36" s="102"/>
      <c r="PN36" s="102"/>
      <c r="PO36" s="102"/>
      <c r="PP36" s="102"/>
      <c r="PQ36" s="102"/>
      <c r="PR36" s="102"/>
      <c r="PS36" s="102"/>
      <c r="PT36" s="102"/>
      <c r="PU36" s="102"/>
      <c r="PV36" s="102"/>
      <c r="PW36" s="102"/>
      <c r="PX36" s="102"/>
      <c r="PY36" s="102"/>
      <c r="PZ36" s="102"/>
      <c r="QA36" s="102"/>
      <c r="QB36" s="102"/>
      <c r="QC36" s="102"/>
      <c r="QD36" s="102"/>
      <c r="QE36" s="102"/>
      <c r="QF36" s="102"/>
      <c r="QG36" s="102"/>
      <c r="QH36" s="102"/>
      <c r="QI36" s="102"/>
      <c r="QJ36" s="102"/>
      <c r="QK36" s="102"/>
      <c r="QL36" s="102"/>
      <c r="QM36" s="102"/>
      <c r="QN36" s="102"/>
      <c r="QO36" s="102"/>
      <c r="QP36" s="102"/>
      <c r="QQ36" s="102"/>
      <c r="QR36" s="102"/>
      <c r="QS36" s="102"/>
      <c r="QT36" s="102"/>
      <c r="QU36" s="102"/>
      <c r="QV36" s="102"/>
      <c r="QW36" s="102"/>
      <c r="QX36" s="102"/>
      <c r="QY36" s="102"/>
      <c r="QZ36" s="102"/>
      <c r="RA36" s="102"/>
      <c r="RB36" s="102"/>
      <c r="RC36" s="102"/>
      <c r="RD36" s="102"/>
      <c r="RE36" s="102"/>
      <c r="RF36" s="102"/>
      <c r="RG36" s="102"/>
      <c r="RH36" s="102"/>
      <c r="RI36" s="102"/>
      <c r="RJ36" s="102"/>
      <c r="RK36" s="102"/>
      <c r="RL36" s="102"/>
      <c r="RM36" s="102"/>
      <c r="RN36" s="102"/>
      <c r="RO36" s="102"/>
      <c r="RP36" s="102"/>
      <c r="RQ36" s="102"/>
      <c r="RR36" s="102"/>
      <c r="RS36" s="102"/>
      <c r="RT36" s="102"/>
      <c r="RU36" s="102"/>
      <c r="RV36" s="102"/>
      <c r="RW36" s="102"/>
      <c r="RX36" s="102"/>
      <c r="RY36" s="102"/>
      <c r="RZ36" s="102"/>
      <c r="SA36" s="102"/>
      <c r="SB36" s="102"/>
      <c r="SC36" s="102"/>
      <c r="SD36" s="102"/>
      <c r="SE36" s="102"/>
      <c r="SF36" s="102"/>
      <c r="SG36" s="102"/>
      <c r="SH36" s="102"/>
      <c r="SI36" s="102"/>
      <c r="SJ36" s="102"/>
      <c r="SK36" s="102"/>
      <c r="SL36" s="102"/>
      <c r="SM36" s="102"/>
      <c r="SN36" s="102"/>
      <c r="SO36" s="102"/>
      <c r="SP36" s="102"/>
      <c r="SQ36" s="102"/>
      <c r="SR36" s="102"/>
      <c r="SS36" s="102"/>
      <c r="ST36" s="102"/>
      <c r="SU36" s="102"/>
      <c r="SV36" s="102"/>
      <c r="SW36" s="102"/>
      <c r="SX36" s="102"/>
      <c r="SY36" s="102"/>
      <c r="SZ36" s="102"/>
      <c r="TA36" s="102"/>
      <c r="TB36" s="102"/>
    </row>
    <row r="37" spans="1:522" ht="18" customHeight="1" x14ac:dyDescent="0.2">
      <c r="A37" s="12">
        <v>9</v>
      </c>
      <c r="B37" s="26" t="s">
        <v>11</v>
      </c>
      <c r="C37" s="1">
        <v>2965</v>
      </c>
      <c r="D37" t="s">
        <v>12</v>
      </c>
      <c r="E37" s="1">
        <v>9070</v>
      </c>
      <c r="F37" s="1">
        <v>2011</v>
      </c>
      <c r="G37" t="s">
        <v>13</v>
      </c>
      <c r="I37" s="1">
        <f>SUM(K37:TB37)</f>
        <v>71</v>
      </c>
      <c r="J37" s="12">
        <f>Tabuľka11[[#This Row],[Stĺpec8]]</f>
        <v>71</v>
      </c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  <c r="AA37" s="102"/>
      <c r="AB37" s="102"/>
      <c r="AC37" s="102"/>
      <c r="AD37" s="102"/>
      <c r="AE37" s="102"/>
      <c r="AF37" s="102"/>
      <c r="AG37" s="102"/>
      <c r="AH37" s="102"/>
      <c r="AI37" s="102"/>
      <c r="AJ37" s="102"/>
      <c r="AK37" s="102"/>
      <c r="AL37" s="102"/>
      <c r="AM37" s="102"/>
      <c r="AN37" s="102"/>
      <c r="AO37" s="102"/>
      <c r="AP37" s="102"/>
      <c r="AQ37" s="102"/>
      <c r="AR37" s="102"/>
      <c r="AS37" s="102"/>
      <c r="AT37" s="102"/>
      <c r="AU37" s="102"/>
      <c r="AV37" s="102"/>
      <c r="AW37" s="102"/>
      <c r="AX37" s="102"/>
      <c r="AY37" s="102"/>
      <c r="AZ37" s="102"/>
      <c r="BA37" s="102"/>
      <c r="BB37" s="102"/>
      <c r="BC37" s="102"/>
      <c r="BD37" s="102"/>
      <c r="BE37" s="102"/>
      <c r="BF37" s="102"/>
      <c r="BG37" s="102"/>
      <c r="BH37" s="102"/>
      <c r="BI37" s="102"/>
      <c r="BJ37" s="102"/>
      <c r="BK37" s="102"/>
      <c r="BL37" s="102"/>
      <c r="BM37" s="102"/>
      <c r="BN37" s="102"/>
      <c r="BO37" s="102"/>
      <c r="BP37" s="102"/>
      <c r="BQ37" s="102"/>
      <c r="BR37" s="102"/>
      <c r="BS37" s="102"/>
      <c r="BT37" s="102"/>
      <c r="BU37" s="102"/>
      <c r="BV37" s="102"/>
      <c r="BW37" s="102"/>
      <c r="BX37" s="102"/>
      <c r="BY37" s="102"/>
      <c r="BZ37" s="102"/>
      <c r="CA37" s="102"/>
      <c r="CB37" s="102"/>
      <c r="CC37" s="102"/>
      <c r="CD37" s="102"/>
      <c r="CE37" s="102"/>
      <c r="CF37" s="102"/>
      <c r="CG37" s="102"/>
      <c r="CH37" s="102"/>
      <c r="CI37" s="102"/>
      <c r="CJ37" s="102"/>
      <c r="CK37" s="102"/>
      <c r="CL37" s="102"/>
      <c r="CM37" s="102"/>
      <c r="CN37" s="102"/>
      <c r="CO37" s="102"/>
      <c r="CP37" s="102"/>
      <c r="CQ37" s="102"/>
      <c r="CR37" s="102"/>
      <c r="CS37" s="102"/>
      <c r="CT37" s="102"/>
      <c r="CU37" s="102"/>
      <c r="CV37" s="102"/>
      <c r="CW37" s="102"/>
      <c r="CX37" s="102"/>
      <c r="CY37" s="102"/>
      <c r="CZ37" s="102" t="s">
        <v>519</v>
      </c>
      <c r="DA37" s="102"/>
      <c r="DB37" s="102"/>
      <c r="DC37" s="102"/>
      <c r="DD37" s="102"/>
      <c r="DE37" s="102"/>
      <c r="DF37" s="102" t="s">
        <v>519</v>
      </c>
      <c r="DG37" s="102"/>
      <c r="DH37" s="102"/>
      <c r="DI37" s="105"/>
      <c r="DJ37" s="105"/>
      <c r="DK37" s="105"/>
      <c r="DL37" s="105"/>
      <c r="DM37" s="105"/>
      <c r="DN37" s="105"/>
      <c r="DO37" s="105"/>
      <c r="DP37" s="105"/>
      <c r="DQ37" s="105"/>
      <c r="DR37" s="105"/>
      <c r="DS37" s="105"/>
      <c r="DT37" s="105"/>
      <c r="DU37" s="105"/>
      <c r="DV37" s="105"/>
      <c r="DW37" s="105"/>
      <c r="DX37" s="105"/>
      <c r="DY37" s="105"/>
      <c r="DZ37" s="105"/>
      <c r="EA37" s="102"/>
      <c r="EB37" s="102"/>
      <c r="EC37" s="102"/>
      <c r="ED37" s="102"/>
      <c r="EE37" s="102"/>
      <c r="EF37" s="102"/>
      <c r="EG37" s="102"/>
      <c r="EH37" s="102"/>
      <c r="EI37" s="102"/>
      <c r="EJ37" s="102"/>
      <c r="EK37" s="102"/>
      <c r="EL37" s="102"/>
      <c r="EM37" s="102"/>
      <c r="EN37" s="102"/>
      <c r="EO37" s="102"/>
      <c r="EP37" s="102"/>
      <c r="EQ37" s="105"/>
      <c r="ER37" s="105"/>
      <c r="ES37" s="105"/>
      <c r="ET37" s="105"/>
      <c r="EU37" s="105"/>
      <c r="EV37" s="105"/>
      <c r="EW37" s="105"/>
      <c r="EX37" s="105"/>
      <c r="EY37" s="105"/>
      <c r="EZ37" s="105"/>
      <c r="FA37" s="105"/>
      <c r="FB37" s="105"/>
      <c r="FC37" s="105"/>
      <c r="FD37" s="105"/>
      <c r="FE37" s="105"/>
      <c r="FF37" s="105"/>
      <c r="FG37" s="105"/>
      <c r="FH37" s="105"/>
      <c r="FI37" s="105"/>
      <c r="FJ37" s="105"/>
      <c r="FK37" s="105"/>
      <c r="FL37" s="99"/>
      <c r="FM37" s="105"/>
      <c r="FN37" s="105"/>
      <c r="FO37" s="99"/>
      <c r="FP37" s="105"/>
      <c r="FQ37" s="102"/>
      <c r="FR37" s="105"/>
      <c r="FS37" s="105"/>
      <c r="FT37" s="99"/>
      <c r="FU37" s="99"/>
      <c r="FV37" s="105"/>
      <c r="FW37" s="105"/>
      <c r="FX37" s="105"/>
      <c r="FY37" s="105"/>
      <c r="FZ37" s="105"/>
      <c r="GA37" s="102"/>
      <c r="GB37" s="99"/>
      <c r="GC37" s="99"/>
      <c r="GD37" s="99"/>
      <c r="GE37" s="105"/>
      <c r="GF37" s="105"/>
      <c r="GG37" s="105"/>
      <c r="GH37" s="105"/>
      <c r="GI37" s="105"/>
      <c r="GJ37" s="105"/>
      <c r="GK37" s="105"/>
      <c r="GL37" s="105"/>
      <c r="GM37" s="105"/>
      <c r="GN37" s="105"/>
      <c r="GO37" s="105"/>
      <c r="GP37" s="105"/>
      <c r="GQ37" s="105"/>
      <c r="GR37" s="105"/>
      <c r="GS37" s="105"/>
      <c r="GT37" s="105"/>
      <c r="GU37" s="105"/>
      <c r="GV37" s="105"/>
      <c r="GW37" s="105"/>
      <c r="GX37" s="105"/>
      <c r="GY37" s="105">
        <v>4</v>
      </c>
      <c r="GZ37" s="105"/>
      <c r="HA37" s="105"/>
      <c r="HB37" s="105"/>
      <c r="HC37" s="105"/>
      <c r="HD37" s="105"/>
      <c r="HE37" s="105"/>
      <c r="HF37" s="105">
        <f>9+8</f>
        <v>17</v>
      </c>
      <c r="HG37" s="105">
        <f>3+9</f>
        <v>12</v>
      </c>
      <c r="HH37" s="105"/>
      <c r="HI37" s="105"/>
      <c r="HJ37" s="105"/>
      <c r="HK37" s="105"/>
      <c r="HL37" s="102"/>
      <c r="HM37" s="102"/>
      <c r="HN37" s="102"/>
      <c r="HO37" s="102"/>
      <c r="HP37" s="102">
        <f>8+6</f>
        <v>14</v>
      </c>
      <c r="HQ37" s="102">
        <f>7+6</f>
        <v>13</v>
      </c>
      <c r="HR37" s="102"/>
      <c r="HS37" s="102"/>
      <c r="HT37" s="102"/>
      <c r="HU37" s="102"/>
      <c r="HV37" s="102"/>
      <c r="HW37" s="102"/>
      <c r="HX37" s="102"/>
      <c r="HY37" s="102"/>
      <c r="HZ37" s="102">
        <f>6+5</f>
        <v>11</v>
      </c>
      <c r="IA37" s="102"/>
      <c r="IB37" s="102"/>
      <c r="IC37" s="102"/>
      <c r="ID37" s="102"/>
      <c r="IE37" s="102"/>
      <c r="IF37" s="102"/>
      <c r="IG37" s="102"/>
      <c r="IH37" s="102"/>
      <c r="II37" s="102"/>
      <c r="IJ37" s="102"/>
      <c r="IK37" s="102"/>
      <c r="IL37" s="102"/>
      <c r="IM37" s="102"/>
      <c r="IN37" s="102"/>
      <c r="IO37" s="102"/>
      <c r="IP37" s="102"/>
      <c r="IQ37" s="102"/>
      <c r="IR37" s="102"/>
      <c r="IS37" s="102"/>
      <c r="IT37" s="102"/>
      <c r="IU37" s="102"/>
      <c r="IV37" s="102"/>
      <c r="IW37" s="102"/>
      <c r="IX37" s="102"/>
      <c r="IY37" s="102"/>
      <c r="IZ37" s="102"/>
      <c r="JA37" s="102"/>
      <c r="JB37" s="102"/>
      <c r="JC37" s="102"/>
      <c r="JD37" s="102"/>
      <c r="JE37" s="102"/>
      <c r="JF37" s="102"/>
      <c r="JG37" s="102"/>
      <c r="JH37" s="102"/>
      <c r="JI37" s="102"/>
      <c r="JJ37" s="102"/>
      <c r="JK37" s="102"/>
      <c r="JL37" s="102"/>
      <c r="JM37" s="102"/>
      <c r="JN37" s="102"/>
      <c r="JO37" s="102"/>
      <c r="JP37" s="102"/>
      <c r="JQ37" s="102"/>
      <c r="JR37" s="102"/>
      <c r="JS37" s="102"/>
      <c r="JT37" s="102"/>
      <c r="JU37" s="102"/>
      <c r="JV37" s="102"/>
      <c r="JW37" s="102"/>
      <c r="JX37" s="102"/>
      <c r="JY37" s="102"/>
      <c r="JZ37" s="102"/>
      <c r="KA37" s="102"/>
      <c r="KB37" s="102"/>
      <c r="KC37" s="102"/>
      <c r="KD37" s="102"/>
      <c r="KE37" s="102"/>
      <c r="KF37" s="102"/>
      <c r="KG37" s="102"/>
      <c r="KH37" s="102"/>
      <c r="KI37" s="102"/>
      <c r="KJ37" s="102"/>
      <c r="KK37" s="102"/>
      <c r="KL37" s="102"/>
      <c r="KM37" s="102"/>
      <c r="KN37" s="102"/>
      <c r="KO37" s="102"/>
      <c r="KP37" s="102"/>
      <c r="KQ37" s="102"/>
      <c r="KR37" s="102"/>
      <c r="KS37" s="102"/>
      <c r="KT37" s="102"/>
      <c r="KU37" s="102"/>
      <c r="KV37" s="102"/>
      <c r="KW37" s="102"/>
      <c r="KX37" s="102"/>
      <c r="KY37" s="102"/>
      <c r="KZ37" s="102"/>
      <c r="LA37" s="102"/>
      <c r="LB37" s="102"/>
      <c r="LC37" s="102"/>
      <c r="LD37" s="102"/>
      <c r="LE37" s="102"/>
      <c r="LF37" s="102"/>
      <c r="LG37" s="102"/>
      <c r="LH37" s="102"/>
      <c r="LI37" s="102"/>
      <c r="LJ37" s="102"/>
      <c r="LK37" s="102"/>
      <c r="LL37" s="102"/>
      <c r="LM37" s="102"/>
      <c r="LN37" s="102"/>
      <c r="LO37" s="102"/>
      <c r="LP37" s="102"/>
      <c r="LQ37" s="102"/>
      <c r="LR37" s="102"/>
      <c r="LS37" s="102"/>
      <c r="LT37" s="102"/>
      <c r="LU37" s="102"/>
      <c r="LV37" s="102"/>
      <c r="LW37" s="102"/>
      <c r="LX37" s="102"/>
      <c r="LY37" s="102"/>
      <c r="LZ37" s="102"/>
      <c r="MA37" s="102"/>
      <c r="MB37" s="102"/>
      <c r="MC37" s="102"/>
      <c r="MD37" s="102"/>
      <c r="ME37" s="102"/>
      <c r="MF37" s="102"/>
      <c r="MG37" s="102"/>
      <c r="MH37" s="102"/>
      <c r="MI37" s="102"/>
      <c r="MJ37" s="102"/>
      <c r="MK37" s="102"/>
      <c r="ML37" s="102"/>
      <c r="MM37" s="102"/>
      <c r="MN37" s="102"/>
      <c r="MO37" s="102"/>
      <c r="MP37" s="102"/>
      <c r="MQ37" s="102"/>
      <c r="MR37" s="102"/>
      <c r="MS37" s="102"/>
      <c r="MT37" s="102"/>
      <c r="MU37" s="102"/>
      <c r="MV37" s="102"/>
      <c r="MW37" s="102"/>
      <c r="MX37" s="102"/>
      <c r="MY37" s="102"/>
      <c r="MZ37" s="102"/>
      <c r="NA37" s="102"/>
      <c r="NB37" s="102"/>
      <c r="NC37" s="102"/>
      <c r="ND37" s="102"/>
      <c r="NE37" s="102"/>
      <c r="NF37" s="102"/>
      <c r="NG37" s="102"/>
      <c r="NH37" s="102"/>
      <c r="NI37" s="102"/>
      <c r="NJ37" s="102"/>
      <c r="NK37" s="102"/>
      <c r="NL37" s="102"/>
      <c r="NM37" s="102"/>
      <c r="NN37" s="102"/>
      <c r="NO37" s="102"/>
      <c r="NP37" s="102"/>
      <c r="NQ37" s="102"/>
      <c r="NR37" s="102"/>
      <c r="NS37" s="102"/>
      <c r="NT37" s="102"/>
      <c r="NU37" s="102"/>
      <c r="NV37" s="102"/>
      <c r="NW37" s="102"/>
      <c r="NX37" s="102"/>
      <c r="NY37" s="102"/>
      <c r="NZ37" s="102"/>
      <c r="OA37" s="102"/>
      <c r="OB37" s="102"/>
      <c r="OC37" s="102"/>
      <c r="OD37" s="102"/>
      <c r="OE37" s="102"/>
      <c r="OF37" s="102"/>
      <c r="OG37" s="102"/>
      <c r="OH37" s="102"/>
      <c r="OI37" s="102"/>
      <c r="OJ37" s="102"/>
      <c r="OK37" s="102"/>
      <c r="OL37" s="102"/>
      <c r="OM37" s="102"/>
      <c r="ON37" s="102"/>
      <c r="OO37" s="102"/>
      <c r="OP37" s="102"/>
      <c r="OQ37" s="102"/>
      <c r="OR37" s="102"/>
      <c r="OS37" s="102"/>
      <c r="OT37" s="102"/>
      <c r="OU37" s="102"/>
      <c r="OV37" s="102"/>
      <c r="OW37" s="102"/>
      <c r="OX37" s="102"/>
      <c r="OY37" s="102"/>
      <c r="OZ37" s="102"/>
      <c r="PA37" s="102"/>
      <c r="PB37" s="102"/>
      <c r="PC37" s="102"/>
      <c r="PD37" s="102"/>
      <c r="PE37" s="102"/>
      <c r="PF37" s="102"/>
      <c r="PG37" s="102"/>
      <c r="PH37" s="102"/>
      <c r="PI37" s="102"/>
      <c r="PJ37" s="102"/>
      <c r="PK37" s="102"/>
      <c r="PL37" s="102"/>
      <c r="PM37" s="102"/>
      <c r="PN37" s="102"/>
      <c r="PO37" s="102"/>
      <c r="PP37" s="102"/>
      <c r="PQ37" s="102"/>
      <c r="PR37" s="102"/>
      <c r="PS37" s="102"/>
      <c r="PT37" s="102"/>
      <c r="PU37" s="102"/>
      <c r="PV37" s="102"/>
      <c r="PW37" s="102"/>
      <c r="PX37" s="102"/>
      <c r="PY37" s="102"/>
      <c r="PZ37" s="102"/>
      <c r="QA37" s="102"/>
      <c r="QB37" s="102"/>
      <c r="QC37" s="102"/>
      <c r="QD37" s="102"/>
      <c r="QE37" s="102"/>
      <c r="QF37" s="102"/>
      <c r="QG37" s="102"/>
      <c r="QH37" s="102"/>
      <c r="QI37" s="102"/>
      <c r="QJ37" s="102"/>
      <c r="QK37" s="102"/>
      <c r="QL37" s="102"/>
      <c r="QM37" s="102"/>
      <c r="QN37" s="102"/>
      <c r="QO37" s="102"/>
      <c r="QP37" s="102"/>
      <c r="QQ37" s="102"/>
      <c r="QR37" s="102"/>
      <c r="QS37" s="102"/>
      <c r="QT37" s="102"/>
      <c r="QU37" s="102"/>
      <c r="QV37" s="102"/>
      <c r="QW37" s="102"/>
      <c r="QX37" s="102"/>
      <c r="QY37" s="102"/>
      <c r="QZ37" s="102"/>
      <c r="RA37" s="102"/>
      <c r="RB37" s="102"/>
      <c r="RC37" s="102"/>
      <c r="RD37" s="102"/>
      <c r="RE37" s="102"/>
      <c r="RF37" s="102"/>
      <c r="RG37" s="102"/>
      <c r="RH37" s="102"/>
      <c r="RI37" s="102"/>
      <c r="RJ37" s="102"/>
      <c r="RK37" s="102"/>
      <c r="RL37" s="102"/>
      <c r="RM37" s="102"/>
      <c r="RN37" s="102"/>
      <c r="RO37" s="102"/>
      <c r="RP37" s="102"/>
      <c r="RQ37" s="102"/>
      <c r="RR37" s="102"/>
      <c r="RS37" s="102"/>
      <c r="RT37" s="102"/>
      <c r="RU37" s="102"/>
      <c r="RV37" s="102"/>
      <c r="RW37" s="102"/>
      <c r="RX37" s="102"/>
      <c r="RY37" s="102"/>
      <c r="RZ37" s="102"/>
      <c r="SA37" s="102"/>
      <c r="SB37" s="102"/>
      <c r="SC37" s="102"/>
      <c r="SD37" s="102"/>
      <c r="SE37" s="102"/>
      <c r="SF37" s="102"/>
      <c r="SG37" s="102"/>
      <c r="SH37" s="102"/>
      <c r="SI37" s="102"/>
      <c r="SJ37" s="102"/>
      <c r="SK37" s="102"/>
      <c r="SL37" s="102"/>
      <c r="SM37" s="102"/>
      <c r="SN37" s="102"/>
      <c r="SO37" s="102"/>
      <c r="SP37" s="102"/>
      <c r="SQ37" s="102"/>
      <c r="SR37" s="102"/>
      <c r="SS37" s="102"/>
      <c r="ST37" s="102"/>
      <c r="SU37" s="102"/>
      <c r="SV37" s="102"/>
      <c r="SW37" s="102"/>
      <c r="SX37" s="102"/>
      <c r="SY37" s="102"/>
      <c r="SZ37" s="102"/>
      <c r="TA37" s="102"/>
      <c r="TB37" s="102"/>
    </row>
    <row r="38" spans="1:522" ht="18" customHeight="1" x14ac:dyDescent="0.2">
      <c r="D38" t="s">
        <v>14</v>
      </c>
      <c r="E38" s="1">
        <v>10269</v>
      </c>
      <c r="F38" s="1">
        <v>2014</v>
      </c>
      <c r="I38" s="1">
        <f>SUM(K38:TB38)</f>
        <v>0</v>
      </c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  <c r="AA38" s="102"/>
      <c r="AB38" s="102"/>
      <c r="AC38" s="102"/>
      <c r="AD38" s="102"/>
      <c r="AE38" s="102"/>
      <c r="AF38" s="102"/>
      <c r="AG38" s="102"/>
      <c r="AH38" s="102"/>
      <c r="AI38" s="102"/>
      <c r="AJ38" s="102"/>
      <c r="AK38" s="102"/>
      <c r="AL38" s="102"/>
      <c r="AM38" s="102"/>
      <c r="AN38" s="102"/>
      <c r="AO38" s="102"/>
      <c r="AP38" s="102"/>
      <c r="AQ38" s="102"/>
      <c r="AR38" s="102"/>
      <c r="AS38" s="102"/>
      <c r="AT38" s="102"/>
      <c r="AU38" s="102"/>
      <c r="AV38" s="102"/>
      <c r="AW38" s="102"/>
      <c r="AX38" s="102"/>
      <c r="AY38" s="102"/>
      <c r="AZ38" s="102"/>
      <c r="BA38" s="102"/>
      <c r="BB38" s="102"/>
      <c r="BC38" s="102"/>
      <c r="BD38" s="102"/>
      <c r="BE38" s="102"/>
      <c r="BF38" s="102"/>
      <c r="BG38" s="102"/>
      <c r="BH38" s="102"/>
      <c r="BI38" s="102"/>
      <c r="BJ38" s="102"/>
      <c r="BK38" s="102"/>
      <c r="BL38" s="102"/>
      <c r="BM38" s="102"/>
      <c r="BN38" s="102"/>
      <c r="BO38" s="102"/>
      <c r="BP38" s="102"/>
      <c r="BQ38" s="102"/>
      <c r="BR38" s="102"/>
      <c r="BS38" s="102"/>
      <c r="BT38" s="102"/>
      <c r="BU38" s="102"/>
      <c r="BV38" s="102"/>
      <c r="BW38" s="102"/>
      <c r="BX38" s="102"/>
      <c r="BY38" s="102"/>
      <c r="BZ38" s="102"/>
      <c r="CA38" s="102"/>
      <c r="CB38" s="102"/>
      <c r="CC38" s="102"/>
      <c r="CD38" s="102"/>
      <c r="CE38" s="102"/>
      <c r="CF38" s="102"/>
      <c r="CG38" s="102"/>
      <c r="CH38" s="102"/>
      <c r="CI38" s="102"/>
      <c r="CJ38" s="102"/>
      <c r="CK38" s="102"/>
      <c r="CL38" s="102"/>
      <c r="CM38" s="102"/>
      <c r="CN38" s="102"/>
      <c r="CO38" s="102"/>
      <c r="CP38" s="102"/>
      <c r="CQ38" s="102"/>
      <c r="CR38" s="102"/>
      <c r="CS38" s="102"/>
      <c r="CT38" s="102"/>
      <c r="CU38" s="102"/>
      <c r="CV38" s="102"/>
      <c r="CW38" s="102"/>
      <c r="CX38" s="102"/>
      <c r="CY38" s="102"/>
      <c r="CZ38" s="102"/>
      <c r="DA38" s="102"/>
      <c r="DB38" s="102"/>
      <c r="DC38" s="102"/>
      <c r="DD38" s="102"/>
      <c r="DE38" s="102"/>
      <c r="DF38" s="102"/>
      <c r="DG38" s="102"/>
      <c r="DH38" s="102"/>
      <c r="DI38" s="105"/>
      <c r="DJ38" s="105"/>
      <c r="DK38" s="105"/>
      <c r="DL38" s="105"/>
      <c r="DM38" s="105"/>
      <c r="DN38" s="105"/>
      <c r="DO38" s="105"/>
      <c r="DP38" s="105"/>
      <c r="DQ38" s="105"/>
      <c r="DR38" s="105"/>
      <c r="DS38" s="105"/>
      <c r="DT38" s="105"/>
      <c r="DU38" s="105"/>
      <c r="DV38" s="105"/>
      <c r="DW38" s="105"/>
      <c r="DX38" s="105"/>
      <c r="DY38" s="105"/>
      <c r="DZ38" s="105"/>
      <c r="EA38" s="102"/>
      <c r="EB38" s="102"/>
      <c r="EC38" s="102"/>
      <c r="ED38" s="102"/>
      <c r="EE38" s="102"/>
      <c r="EF38" s="102"/>
      <c r="EG38" s="102"/>
      <c r="EH38" s="102"/>
      <c r="EI38" s="102"/>
      <c r="EJ38" s="102"/>
      <c r="EK38" s="102"/>
      <c r="EL38" s="102"/>
      <c r="EM38" s="102"/>
      <c r="EN38" s="102"/>
      <c r="EO38" s="102"/>
      <c r="EP38" s="102"/>
      <c r="EQ38" s="105"/>
      <c r="ER38" s="105"/>
      <c r="ES38" s="105"/>
      <c r="ET38" s="105"/>
      <c r="EU38" s="105"/>
      <c r="EV38" s="105"/>
      <c r="EW38" s="105"/>
      <c r="EX38" s="105"/>
      <c r="EY38" s="105"/>
      <c r="EZ38" s="105"/>
      <c r="FA38" s="105"/>
      <c r="FB38" s="105"/>
      <c r="FC38" s="105"/>
      <c r="FD38" s="105"/>
      <c r="FE38" s="105"/>
      <c r="FF38" s="105"/>
      <c r="FG38" s="105"/>
      <c r="FH38" s="105"/>
      <c r="FI38" s="105"/>
      <c r="FJ38" s="105"/>
      <c r="FK38" s="105"/>
      <c r="FL38" s="99"/>
      <c r="FM38" s="105"/>
      <c r="FN38" s="105"/>
      <c r="FO38" s="99"/>
      <c r="FP38" s="105"/>
      <c r="FQ38" s="102"/>
      <c r="FR38" s="105"/>
      <c r="FS38" s="105"/>
      <c r="FT38" s="99"/>
      <c r="FU38" s="99"/>
      <c r="FV38" s="105"/>
      <c r="FW38" s="105"/>
      <c r="FX38" s="105"/>
      <c r="FY38" s="105"/>
      <c r="FZ38" s="99"/>
      <c r="GA38" s="102"/>
      <c r="GB38" s="105"/>
      <c r="GC38" s="99"/>
      <c r="GD38" s="99"/>
      <c r="GE38" s="105"/>
      <c r="GF38" s="105"/>
      <c r="GG38" s="105"/>
      <c r="GH38" s="105"/>
      <c r="GI38" s="105"/>
      <c r="GJ38" s="105"/>
      <c r="GK38" s="105"/>
      <c r="GL38" s="105"/>
      <c r="GM38" s="105"/>
      <c r="GN38" s="105"/>
      <c r="GO38" s="105"/>
      <c r="GP38" s="105"/>
      <c r="GQ38" s="105"/>
      <c r="GR38" s="105"/>
      <c r="GS38" s="105"/>
      <c r="GT38" s="105"/>
      <c r="GU38" s="105"/>
      <c r="GV38" s="105"/>
      <c r="GW38" s="105"/>
      <c r="GX38" s="105"/>
      <c r="GY38" s="105"/>
      <c r="GZ38" s="105"/>
      <c r="HA38" s="105"/>
      <c r="HB38" s="105"/>
      <c r="HC38" s="105"/>
      <c r="HD38" s="105"/>
      <c r="HE38" s="102"/>
      <c r="HF38" s="105"/>
      <c r="HG38" s="105"/>
      <c r="HH38" s="105"/>
      <c r="HI38" s="105"/>
      <c r="HJ38" s="105"/>
      <c r="HK38" s="105"/>
      <c r="HL38" s="102"/>
      <c r="HM38" s="102"/>
      <c r="HN38" s="102"/>
      <c r="HO38" s="102"/>
      <c r="HP38" s="102"/>
      <c r="HQ38" s="102"/>
      <c r="HR38" s="102"/>
      <c r="HS38" s="102"/>
      <c r="HT38" s="102"/>
      <c r="HU38" s="102"/>
      <c r="HV38" s="102"/>
      <c r="HW38" s="102"/>
      <c r="HX38" s="102"/>
      <c r="HY38" s="102"/>
      <c r="HZ38" s="102"/>
      <c r="IA38" s="102"/>
      <c r="IB38" s="102"/>
      <c r="IC38" s="102"/>
      <c r="ID38" s="102"/>
      <c r="IE38" s="102"/>
      <c r="IF38" s="102"/>
      <c r="IG38" s="102"/>
      <c r="IH38" s="102"/>
      <c r="II38" s="102"/>
      <c r="IJ38" s="102"/>
      <c r="IK38" s="102"/>
      <c r="IL38" s="102"/>
      <c r="IM38" s="102"/>
      <c r="IN38" s="102"/>
      <c r="IO38" s="102"/>
      <c r="IP38" s="102"/>
      <c r="IQ38" s="102"/>
      <c r="IR38" s="102"/>
      <c r="IS38" s="102"/>
      <c r="IT38" s="102"/>
      <c r="IU38" s="102"/>
      <c r="IV38" s="102"/>
      <c r="IW38" s="102"/>
      <c r="IX38" s="102"/>
      <c r="IY38" s="102"/>
      <c r="IZ38" s="102"/>
      <c r="JA38" s="102"/>
      <c r="JB38" s="102"/>
      <c r="JC38" s="102"/>
      <c r="JD38" s="102"/>
      <c r="JE38" s="102"/>
      <c r="JF38" s="102"/>
      <c r="JG38" s="102"/>
      <c r="JH38" s="102"/>
      <c r="JI38" s="102"/>
      <c r="JJ38" s="102"/>
      <c r="JK38" s="102"/>
      <c r="JL38" s="102"/>
      <c r="JM38" s="102"/>
      <c r="JN38" s="102"/>
      <c r="JO38" s="102"/>
      <c r="JP38" s="102"/>
      <c r="JQ38" s="102"/>
      <c r="JR38" s="102"/>
      <c r="JS38" s="102"/>
      <c r="JT38" s="102"/>
      <c r="JU38" s="102"/>
      <c r="JV38" s="102"/>
      <c r="JW38" s="102"/>
      <c r="JX38" s="102"/>
      <c r="JY38" s="102"/>
      <c r="JZ38" s="102"/>
      <c r="KA38" s="102"/>
      <c r="KB38" s="102"/>
      <c r="KC38" s="102"/>
      <c r="KD38" s="102"/>
      <c r="KE38" s="102"/>
      <c r="KF38" s="102"/>
      <c r="KG38" s="102"/>
      <c r="KH38" s="102"/>
      <c r="KI38" s="102"/>
      <c r="KJ38" s="102"/>
      <c r="KK38" s="102"/>
      <c r="KL38" s="102"/>
      <c r="KM38" s="102"/>
      <c r="KN38" s="102"/>
      <c r="KO38" s="102"/>
      <c r="KP38" s="102"/>
      <c r="KQ38" s="102"/>
      <c r="KR38" s="102"/>
      <c r="KS38" s="102"/>
      <c r="KT38" s="102"/>
      <c r="KU38" s="102"/>
      <c r="KV38" s="102"/>
      <c r="KW38" s="102"/>
      <c r="KX38" s="102"/>
      <c r="KY38" s="102"/>
      <c r="KZ38" s="102"/>
      <c r="LA38" s="102"/>
      <c r="LB38" s="102"/>
      <c r="LC38" s="102"/>
      <c r="LD38" s="102"/>
      <c r="LE38" s="102"/>
      <c r="LF38" s="102"/>
      <c r="LG38" s="102"/>
      <c r="LH38" s="102"/>
      <c r="LI38" s="102"/>
      <c r="LJ38" s="102"/>
      <c r="LK38" s="102"/>
      <c r="LL38" s="102"/>
      <c r="LM38" s="102"/>
      <c r="LN38" s="102"/>
      <c r="LO38" s="102"/>
      <c r="LP38" s="102"/>
      <c r="LQ38" s="102"/>
      <c r="LR38" s="102"/>
      <c r="LS38" s="102"/>
      <c r="LT38" s="102"/>
      <c r="LU38" s="102"/>
      <c r="LV38" s="102"/>
      <c r="LW38" s="102"/>
      <c r="LX38" s="102"/>
      <c r="LY38" s="102"/>
      <c r="LZ38" s="102"/>
      <c r="MA38" s="102"/>
      <c r="MB38" s="102"/>
      <c r="MC38" s="102"/>
      <c r="MD38" s="102"/>
      <c r="ME38" s="102"/>
      <c r="MF38" s="102"/>
      <c r="MG38" s="102"/>
      <c r="MH38" s="102"/>
      <c r="MI38" s="102"/>
      <c r="MJ38" s="102"/>
      <c r="MK38" s="102"/>
      <c r="ML38" s="102"/>
      <c r="MM38" s="102"/>
      <c r="MN38" s="102"/>
      <c r="MO38" s="102"/>
      <c r="MP38" s="102"/>
      <c r="MQ38" s="102"/>
      <c r="MR38" s="102"/>
      <c r="MS38" s="102"/>
      <c r="MT38" s="102"/>
      <c r="MU38" s="102"/>
      <c r="MV38" s="102"/>
      <c r="MW38" s="102"/>
      <c r="MX38" s="102"/>
      <c r="MY38" s="102"/>
      <c r="MZ38" s="102"/>
      <c r="NA38" s="102"/>
      <c r="NB38" s="102"/>
      <c r="NC38" s="102"/>
      <c r="ND38" s="102"/>
      <c r="NE38" s="102"/>
      <c r="NF38" s="102"/>
      <c r="NG38" s="102"/>
      <c r="NH38" s="102"/>
      <c r="NI38" s="102"/>
      <c r="NJ38" s="102"/>
      <c r="NK38" s="102"/>
      <c r="NL38" s="102"/>
      <c r="NM38" s="102"/>
      <c r="NN38" s="102"/>
      <c r="NO38" s="102"/>
      <c r="NP38" s="102"/>
      <c r="NQ38" s="102"/>
      <c r="NR38" s="102"/>
      <c r="NS38" s="102"/>
      <c r="NT38" s="102"/>
      <c r="NU38" s="102"/>
      <c r="NV38" s="102"/>
      <c r="NW38" s="102"/>
      <c r="NX38" s="102"/>
      <c r="NY38" s="102"/>
      <c r="NZ38" s="102"/>
      <c r="OA38" s="102"/>
      <c r="OB38" s="102"/>
      <c r="OC38" s="102"/>
      <c r="OD38" s="102"/>
      <c r="OE38" s="102"/>
      <c r="OF38" s="102"/>
      <c r="OG38" s="102"/>
      <c r="OH38" s="102"/>
      <c r="OI38" s="102"/>
      <c r="OJ38" s="102"/>
      <c r="OK38" s="102"/>
      <c r="OL38" s="102"/>
      <c r="OM38" s="102"/>
      <c r="ON38" s="102"/>
      <c r="OO38" s="102"/>
      <c r="OP38" s="102"/>
      <c r="OQ38" s="102"/>
      <c r="OR38" s="102"/>
      <c r="OS38" s="102"/>
      <c r="OT38" s="102"/>
      <c r="OU38" s="102"/>
      <c r="OV38" s="102"/>
      <c r="OW38" s="102"/>
      <c r="OX38" s="102"/>
      <c r="OY38" s="102"/>
      <c r="OZ38" s="102"/>
      <c r="PA38" s="102"/>
      <c r="PB38" s="102"/>
      <c r="PC38" s="102"/>
      <c r="PD38" s="102"/>
      <c r="PE38" s="102"/>
      <c r="PF38" s="102"/>
      <c r="PG38" s="102"/>
      <c r="PH38" s="102"/>
      <c r="PI38" s="102"/>
      <c r="PJ38" s="102"/>
      <c r="PK38" s="102"/>
      <c r="PL38" s="102"/>
      <c r="PM38" s="102"/>
      <c r="PN38" s="102"/>
      <c r="PO38" s="102"/>
      <c r="PP38" s="102"/>
      <c r="PQ38" s="102"/>
      <c r="PR38" s="102"/>
      <c r="PS38" s="102"/>
      <c r="PT38" s="102"/>
      <c r="PU38" s="102"/>
      <c r="PV38" s="102"/>
      <c r="PW38" s="102"/>
      <c r="PX38" s="102"/>
      <c r="PY38" s="102"/>
      <c r="PZ38" s="102"/>
      <c r="QA38" s="102"/>
      <c r="QB38" s="102"/>
      <c r="QC38" s="102"/>
      <c r="QD38" s="102"/>
      <c r="QE38" s="102"/>
      <c r="QF38" s="102"/>
      <c r="QG38" s="102"/>
      <c r="QH38" s="102"/>
      <c r="QI38" s="102"/>
      <c r="QJ38" s="102"/>
      <c r="QK38" s="102"/>
      <c r="QL38" s="102"/>
      <c r="QM38" s="102"/>
      <c r="QN38" s="102"/>
      <c r="QO38" s="102"/>
      <c r="QP38" s="102"/>
      <c r="QQ38" s="102"/>
      <c r="QR38" s="102"/>
      <c r="QS38" s="102"/>
      <c r="QT38" s="102"/>
      <c r="QU38" s="102"/>
      <c r="QV38" s="102"/>
      <c r="QW38" s="102"/>
      <c r="QX38" s="102"/>
      <c r="QY38" s="102"/>
      <c r="QZ38" s="102"/>
      <c r="RA38" s="102"/>
      <c r="RB38" s="102"/>
      <c r="RC38" s="102"/>
      <c r="RD38" s="102"/>
      <c r="RE38" s="102"/>
      <c r="RF38" s="102"/>
      <c r="RG38" s="102"/>
      <c r="RH38" s="102"/>
      <c r="RI38" s="102"/>
      <c r="RJ38" s="102"/>
      <c r="RK38" s="102"/>
      <c r="RL38" s="102"/>
      <c r="RM38" s="102"/>
      <c r="RN38" s="102"/>
      <c r="RO38" s="102"/>
      <c r="RP38" s="102"/>
      <c r="RQ38" s="102"/>
      <c r="RR38" s="102"/>
      <c r="RS38" s="102"/>
      <c r="RT38" s="102"/>
      <c r="RU38" s="102"/>
      <c r="RV38" s="102"/>
      <c r="RW38" s="102"/>
      <c r="RX38" s="102"/>
      <c r="RY38" s="102"/>
      <c r="RZ38" s="102"/>
      <c r="SA38" s="102"/>
      <c r="SB38" s="102"/>
      <c r="SC38" s="102"/>
      <c r="SD38" s="102"/>
      <c r="SE38" s="102"/>
      <c r="SF38" s="102"/>
      <c r="SG38" s="102"/>
      <c r="SH38" s="102"/>
      <c r="SI38" s="102"/>
      <c r="SJ38" s="102"/>
      <c r="SK38" s="102"/>
      <c r="SL38" s="102"/>
      <c r="SM38" s="102"/>
      <c r="SN38" s="102"/>
      <c r="SO38" s="102"/>
      <c r="SP38" s="102"/>
      <c r="SQ38" s="102"/>
      <c r="SR38" s="102"/>
      <c r="SS38" s="102"/>
      <c r="ST38" s="102"/>
      <c r="SU38" s="102"/>
      <c r="SV38" s="102"/>
      <c r="SW38" s="102"/>
      <c r="SX38" s="102"/>
      <c r="SY38" s="102"/>
      <c r="SZ38" s="102"/>
      <c r="TA38" s="102"/>
      <c r="TB38" s="102"/>
    </row>
    <row r="39" spans="1:522" ht="18" customHeight="1" x14ac:dyDescent="0.2">
      <c r="B39" s="35"/>
      <c r="D39" t="s">
        <v>389</v>
      </c>
      <c r="E39" s="1">
        <v>12992</v>
      </c>
      <c r="F39" s="1">
        <v>2019</v>
      </c>
      <c r="I39" s="1">
        <f>SUM(K39:TB39)</f>
        <v>0</v>
      </c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  <c r="AA39" s="102"/>
      <c r="AB39" s="102"/>
      <c r="AC39" s="102"/>
      <c r="AD39" s="102"/>
      <c r="AE39" s="102"/>
      <c r="AF39" s="102"/>
      <c r="AG39" s="102"/>
      <c r="AH39" s="102"/>
      <c r="AI39" s="102"/>
      <c r="AJ39" s="102"/>
      <c r="AK39" s="102"/>
      <c r="AL39" s="102"/>
      <c r="AM39" s="102"/>
      <c r="AN39" s="102"/>
      <c r="AO39" s="102"/>
      <c r="AP39" s="102"/>
      <c r="AQ39" s="102"/>
      <c r="AR39" s="102"/>
      <c r="AS39" s="102"/>
      <c r="AT39" s="102"/>
      <c r="AU39" s="102"/>
      <c r="AV39" s="102"/>
      <c r="AW39" s="102"/>
      <c r="AX39" s="102"/>
      <c r="AY39" s="102"/>
      <c r="AZ39" s="102"/>
      <c r="BA39" s="102"/>
      <c r="BB39" s="102"/>
      <c r="BC39" s="102"/>
      <c r="BD39" s="102"/>
      <c r="BE39" s="102"/>
      <c r="BF39" s="102"/>
      <c r="BG39" s="102"/>
      <c r="BH39" s="102"/>
      <c r="BI39" s="102"/>
      <c r="BJ39" s="102"/>
      <c r="BK39" s="102"/>
      <c r="BL39" s="102"/>
      <c r="BM39" s="102"/>
      <c r="BN39" s="102"/>
      <c r="BO39" s="102"/>
      <c r="BP39" s="102"/>
      <c r="BQ39" s="102"/>
      <c r="BR39" s="102"/>
      <c r="BS39" s="102"/>
      <c r="BT39" s="102"/>
      <c r="BU39" s="102"/>
      <c r="BV39" s="102"/>
      <c r="BW39" s="102"/>
      <c r="BX39" s="102"/>
      <c r="BY39" s="102"/>
      <c r="BZ39" s="102"/>
      <c r="CA39" s="102"/>
      <c r="CB39" s="102"/>
      <c r="CC39" s="102"/>
      <c r="CD39" s="102"/>
      <c r="CE39" s="102"/>
      <c r="CF39" s="102"/>
      <c r="CG39" s="102"/>
      <c r="CH39" s="102"/>
      <c r="CI39" s="102"/>
      <c r="CJ39" s="102"/>
      <c r="CK39" s="102"/>
      <c r="CL39" s="102"/>
      <c r="CM39" s="102"/>
      <c r="CN39" s="102"/>
      <c r="CO39" s="102"/>
      <c r="CP39" s="102"/>
      <c r="CQ39" s="102"/>
      <c r="CR39" s="102"/>
      <c r="CS39" s="102"/>
      <c r="CT39" s="102"/>
      <c r="CU39" s="102"/>
      <c r="CV39" s="102"/>
      <c r="CW39" s="102"/>
      <c r="CX39" s="102"/>
      <c r="CY39" s="102"/>
      <c r="CZ39" s="102"/>
      <c r="DA39" s="102"/>
      <c r="DB39" s="102"/>
      <c r="DC39" s="102"/>
      <c r="DD39" s="102"/>
      <c r="DE39" s="102"/>
      <c r="DF39" s="102"/>
      <c r="DG39" s="102"/>
      <c r="DH39" s="102"/>
      <c r="DI39" s="102"/>
      <c r="DJ39" s="102"/>
      <c r="DK39" s="102"/>
      <c r="DL39" s="102"/>
      <c r="DM39" s="102"/>
      <c r="DN39" s="102"/>
      <c r="DO39" s="102"/>
      <c r="DP39" s="102"/>
      <c r="DQ39" s="102"/>
      <c r="DR39" s="102"/>
      <c r="DS39" s="102"/>
      <c r="DT39" s="102"/>
      <c r="DU39" s="102"/>
      <c r="DV39" s="102"/>
      <c r="DW39" s="102"/>
      <c r="DX39" s="102"/>
      <c r="DY39" s="102"/>
      <c r="DZ39" s="102"/>
      <c r="EA39" s="102"/>
      <c r="EB39" s="102"/>
      <c r="EC39" s="102"/>
      <c r="ED39" s="102"/>
      <c r="EE39" s="102"/>
      <c r="EF39" s="102"/>
      <c r="EG39" s="102"/>
      <c r="EH39" s="102"/>
      <c r="EI39" s="102"/>
      <c r="EJ39" s="102"/>
      <c r="EK39" s="102"/>
      <c r="EL39" s="102"/>
      <c r="EM39" s="102"/>
      <c r="EN39" s="102"/>
      <c r="EO39" s="102"/>
      <c r="EP39" s="102"/>
      <c r="EQ39" s="102"/>
      <c r="ER39" s="102"/>
      <c r="ES39" s="102"/>
      <c r="ET39" s="102"/>
      <c r="EU39" s="102"/>
      <c r="EV39" s="102"/>
      <c r="EW39" s="102"/>
      <c r="EX39" s="102"/>
      <c r="EY39" s="102"/>
      <c r="EZ39" s="102"/>
      <c r="FA39" s="102"/>
      <c r="FB39" s="102"/>
      <c r="FC39" s="102"/>
      <c r="FD39" s="102"/>
      <c r="FE39" s="102"/>
      <c r="FF39" s="102"/>
      <c r="FG39" s="102"/>
      <c r="FH39" s="102"/>
      <c r="FI39" s="102"/>
      <c r="FJ39" s="102"/>
      <c r="FK39" s="102"/>
      <c r="FL39" s="100"/>
      <c r="FM39" s="102"/>
      <c r="FN39" s="102"/>
      <c r="FO39" s="100"/>
      <c r="FP39" s="102"/>
      <c r="FQ39" s="102"/>
      <c r="FR39" s="102"/>
      <c r="FS39" s="102"/>
      <c r="FT39" s="100"/>
      <c r="FU39" s="100"/>
      <c r="FV39" s="102"/>
      <c r="FW39" s="102"/>
      <c r="FX39" s="102"/>
      <c r="FY39" s="102"/>
      <c r="FZ39" s="100"/>
      <c r="GA39" s="102"/>
      <c r="GB39" s="150"/>
      <c r="GC39" s="100"/>
      <c r="GD39" s="100"/>
      <c r="GE39" s="102"/>
      <c r="GF39" s="102"/>
      <c r="GG39" s="102"/>
      <c r="GH39" s="102"/>
      <c r="GI39" s="102"/>
      <c r="GJ39" s="102"/>
      <c r="GK39" s="102"/>
      <c r="GL39" s="102"/>
      <c r="GM39" s="102"/>
      <c r="GN39" s="102"/>
      <c r="GO39" s="102"/>
      <c r="GP39" s="102"/>
      <c r="GQ39" s="102"/>
      <c r="GR39" s="102"/>
      <c r="GS39" s="102"/>
      <c r="GT39" s="102"/>
      <c r="GU39" s="102"/>
      <c r="GV39" s="102"/>
      <c r="GW39" s="102"/>
      <c r="GX39" s="102"/>
      <c r="GY39" s="102"/>
      <c r="GZ39" s="102"/>
      <c r="HA39" s="102"/>
      <c r="HB39" s="102"/>
      <c r="HC39" s="102"/>
      <c r="HD39" s="102"/>
      <c r="HE39" s="102"/>
      <c r="HF39" s="102"/>
      <c r="HG39" s="102"/>
      <c r="HH39" s="102"/>
      <c r="HI39" s="102"/>
      <c r="HJ39" s="102"/>
      <c r="HK39" s="102"/>
      <c r="HL39" s="102"/>
      <c r="HM39" s="102"/>
      <c r="HN39" s="102"/>
      <c r="HO39" s="102"/>
      <c r="HP39" s="102"/>
      <c r="HQ39" s="102"/>
      <c r="HR39" s="102"/>
      <c r="HS39" s="102"/>
      <c r="HT39" s="102"/>
      <c r="HU39" s="102"/>
      <c r="HV39" s="102"/>
      <c r="HW39" s="102"/>
      <c r="HX39" s="102"/>
      <c r="HY39" s="102"/>
      <c r="HZ39" s="102"/>
      <c r="IA39" s="102"/>
      <c r="IB39" s="102"/>
      <c r="IC39" s="102"/>
      <c r="ID39" s="102"/>
      <c r="IE39" s="102"/>
      <c r="IF39" s="102"/>
      <c r="IG39" s="102"/>
      <c r="IH39" s="102"/>
      <c r="II39" s="102"/>
      <c r="IJ39" s="102"/>
      <c r="IK39" s="102"/>
      <c r="IL39" s="102"/>
      <c r="IM39" s="102"/>
      <c r="IN39" s="102"/>
      <c r="IO39" s="102"/>
      <c r="IP39" s="102"/>
      <c r="IQ39" s="102"/>
      <c r="IR39" s="102"/>
      <c r="IS39" s="102"/>
      <c r="IT39" s="102"/>
      <c r="IU39" s="102"/>
      <c r="IV39" s="102"/>
      <c r="IW39" s="102"/>
      <c r="IX39" s="102"/>
      <c r="IY39" s="102"/>
      <c r="IZ39" s="102"/>
      <c r="JA39" s="102"/>
      <c r="JB39" s="102"/>
      <c r="JC39" s="102"/>
      <c r="JD39" s="102"/>
      <c r="JE39" s="102"/>
      <c r="JF39" s="102"/>
      <c r="JG39" s="102"/>
      <c r="JH39" s="102"/>
      <c r="JI39" s="102"/>
      <c r="JJ39" s="102"/>
      <c r="JK39" s="102"/>
      <c r="JL39" s="102"/>
      <c r="JM39" s="102"/>
      <c r="JN39" s="102"/>
      <c r="JO39" s="102"/>
      <c r="JP39" s="102"/>
      <c r="JQ39" s="102"/>
      <c r="JR39" s="102"/>
      <c r="JS39" s="102"/>
      <c r="JT39" s="102"/>
      <c r="JU39" s="102"/>
      <c r="JV39" s="102"/>
      <c r="JW39" s="102"/>
      <c r="JX39" s="102"/>
      <c r="JY39" s="102"/>
      <c r="JZ39" s="102"/>
      <c r="KA39" s="102"/>
      <c r="KB39" s="102"/>
      <c r="KC39" s="102"/>
      <c r="KD39" s="102"/>
      <c r="KE39" s="102"/>
      <c r="KF39" s="102"/>
      <c r="KG39" s="102"/>
      <c r="KH39" s="102"/>
      <c r="KI39" s="102"/>
      <c r="KJ39" s="102"/>
      <c r="KK39" s="102"/>
      <c r="KL39" s="102"/>
      <c r="KM39" s="102"/>
      <c r="KN39" s="102"/>
      <c r="KO39" s="102"/>
      <c r="KP39" s="102"/>
      <c r="KQ39" s="102"/>
      <c r="KR39" s="102"/>
      <c r="KS39" s="102"/>
      <c r="KT39" s="102"/>
      <c r="KU39" s="102"/>
      <c r="KV39" s="102"/>
      <c r="KW39" s="102"/>
      <c r="KX39" s="102"/>
      <c r="KY39" s="102"/>
      <c r="KZ39" s="102"/>
      <c r="LA39" s="102"/>
      <c r="LB39" s="102"/>
      <c r="LC39" s="102"/>
      <c r="LD39" s="102"/>
      <c r="LE39" s="102"/>
      <c r="LF39" s="102"/>
      <c r="LG39" s="102"/>
      <c r="LH39" s="102"/>
      <c r="LI39" s="102"/>
      <c r="LJ39" s="102"/>
      <c r="LK39" s="102"/>
      <c r="LL39" s="102"/>
      <c r="LM39" s="102"/>
      <c r="LN39" s="102"/>
      <c r="LO39" s="102"/>
      <c r="LP39" s="102"/>
      <c r="LQ39" s="102"/>
      <c r="LR39" s="102"/>
      <c r="LS39" s="102"/>
      <c r="LT39" s="102"/>
      <c r="LU39" s="102"/>
      <c r="LV39" s="102"/>
      <c r="LW39" s="102"/>
      <c r="LX39" s="102"/>
      <c r="LY39" s="102"/>
      <c r="LZ39" s="102"/>
      <c r="MA39" s="102"/>
      <c r="MB39" s="102"/>
      <c r="MC39" s="102"/>
      <c r="MD39" s="102"/>
      <c r="ME39" s="102"/>
      <c r="MF39" s="102"/>
      <c r="MG39" s="102"/>
      <c r="MH39" s="102"/>
      <c r="MI39" s="102"/>
      <c r="MJ39" s="102"/>
      <c r="MK39" s="102"/>
      <c r="ML39" s="102"/>
      <c r="MM39" s="102"/>
      <c r="MN39" s="102"/>
      <c r="MO39" s="102"/>
      <c r="MP39" s="102"/>
      <c r="MQ39" s="102"/>
      <c r="MR39" s="102"/>
      <c r="MS39" s="102"/>
      <c r="MT39" s="102"/>
      <c r="MU39" s="102"/>
      <c r="MV39" s="102"/>
      <c r="MW39" s="102"/>
      <c r="MX39" s="102"/>
      <c r="MY39" s="102"/>
      <c r="MZ39" s="102"/>
      <c r="NA39" s="102"/>
      <c r="NB39" s="102"/>
      <c r="NC39" s="102"/>
      <c r="ND39" s="102"/>
      <c r="NE39" s="102"/>
      <c r="NF39" s="102"/>
      <c r="NG39" s="102"/>
      <c r="NH39" s="102"/>
      <c r="NI39" s="102"/>
      <c r="NJ39" s="102"/>
      <c r="NK39" s="102"/>
      <c r="NL39" s="102"/>
      <c r="NM39" s="102"/>
      <c r="NN39" s="102"/>
      <c r="NO39" s="102"/>
      <c r="NP39" s="102"/>
      <c r="NQ39" s="102"/>
      <c r="NR39" s="102"/>
      <c r="NS39" s="102"/>
      <c r="NT39" s="102"/>
      <c r="NU39" s="102"/>
      <c r="NV39" s="102"/>
      <c r="NW39" s="102"/>
      <c r="NX39" s="102"/>
      <c r="NY39" s="102"/>
      <c r="NZ39" s="102"/>
      <c r="OA39" s="102"/>
      <c r="OB39" s="102"/>
      <c r="OC39" s="102"/>
      <c r="OD39" s="102"/>
      <c r="OE39" s="102"/>
      <c r="OF39" s="102"/>
      <c r="OG39" s="102"/>
      <c r="OH39" s="102"/>
      <c r="OI39" s="102"/>
      <c r="OJ39" s="102"/>
      <c r="OK39" s="102"/>
      <c r="OL39" s="102"/>
      <c r="OM39" s="102"/>
      <c r="ON39" s="102"/>
      <c r="OO39" s="102"/>
      <c r="OP39" s="102"/>
      <c r="OQ39" s="102"/>
      <c r="OR39" s="102"/>
      <c r="OS39" s="102"/>
      <c r="OT39" s="102"/>
      <c r="OU39" s="102"/>
      <c r="OV39" s="102"/>
      <c r="OW39" s="102"/>
      <c r="OX39" s="102"/>
      <c r="OY39" s="102"/>
      <c r="OZ39" s="102"/>
      <c r="PA39" s="102"/>
      <c r="PB39" s="102"/>
      <c r="PC39" s="102"/>
      <c r="PD39" s="102"/>
      <c r="PE39" s="102"/>
      <c r="PF39" s="102"/>
      <c r="PG39" s="102"/>
      <c r="PH39" s="102"/>
      <c r="PI39" s="102"/>
      <c r="PJ39" s="102"/>
      <c r="PK39" s="102"/>
      <c r="PL39" s="102"/>
      <c r="PM39" s="102"/>
      <c r="PN39" s="102"/>
      <c r="PO39" s="102"/>
      <c r="PP39" s="102"/>
      <c r="PQ39" s="102"/>
      <c r="PR39" s="102"/>
      <c r="PS39" s="102"/>
      <c r="PT39" s="102"/>
      <c r="PU39" s="102"/>
      <c r="PV39" s="102"/>
      <c r="PW39" s="102"/>
      <c r="PX39" s="102"/>
      <c r="PY39" s="102"/>
      <c r="PZ39" s="102"/>
      <c r="QA39" s="102"/>
      <c r="QB39" s="102"/>
      <c r="QC39" s="102"/>
      <c r="QD39" s="102"/>
      <c r="QE39" s="102"/>
      <c r="QF39" s="102"/>
      <c r="QG39" s="102"/>
      <c r="QH39" s="102"/>
      <c r="QI39" s="102"/>
      <c r="QJ39" s="102"/>
      <c r="QK39" s="102"/>
      <c r="QL39" s="102"/>
      <c r="QM39" s="102"/>
      <c r="QN39" s="102"/>
      <c r="QO39" s="102"/>
      <c r="QP39" s="102"/>
      <c r="QQ39" s="102"/>
      <c r="QR39" s="102"/>
      <c r="QS39" s="102"/>
      <c r="QT39" s="102"/>
      <c r="QU39" s="102"/>
      <c r="QV39" s="102"/>
      <c r="QW39" s="102"/>
      <c r="QX39" s="102"/>
      <c r="QY39" s="102"/>
      <c r="QZ39" s="102"/>
      <c r="RA39" s="102"/>
      <c r="RB39" s="102"/>
      <c r="RC39" s="102"/>
      <c r="RD39" s="102"/>
      <c r="RE39" s="102"/>
      <c r="RF39" s="102"/>
      <c r="RG39" s="102"/>
      <c r="RH39" s="102"/>
      <c r="RI39" s="102"/>
      <c r="RJ39" s="102"/>
      <c r="RK39" s="102"/>
      <c r="RL39" s="102"/>
      <c r="RM39" s="102"/>
      <c r="RN39" s="102"/>
      <c r="RO39" s="102"/>
      <c r="RP39" s="102"/>
      <c r="RQ39" s="102"/>
      <c r="RR39" s="102"/>
      <c r="RS39" s="102"/>
      <c r="RT39" s="102"/>
      <c r="RU39" s="102"/>
      <c r="RV39" s="102"/>
      <c r="RW39" s="102"/>
      <c r="RX39" s="102"/>
      <c r="RY39" s="102"/>
      <c r="RZ39" s="102"/>
      <c r="SA39" s="102"/>
      <c r="SB39" s="102"/>
      <c r="SC39" s="102"/>
      <c r="SD39" s="102"/>
      <c r="SE39" s="102"/>
      <c r="SF39" s="102"/>
      <c r="SG39" s="102"/>
      <c r="SH39" s="102"/>
      <c r="SI39" s="102"/>
      <c r="SJ39" s="102"/>
      <c r="SK39" s="102"/>
      <c r="SL39" s="102"/>
      <c r="SM39" s="102"/>
      <c r="SN39" s="102"/>
      <c r="SO39" s="102"/>
      <c r="SP39" s="102"/>
      <c r="SQ39" s="102"/>
      <c r="SR39" s="102"/>
      <c r="SS39" s="102"/>
      <c r="ST39" s="102"/>
      <c r="SU39" s="102"/>
      <c r="SV39" s="102"/>
      <c r="SW39" s="102"/>
      <c r="SX39" s="102"/>
      <c r="SY39" s="102"/>
      <c r="SZ39" s="102"/>
      <c r="TA39" s="102"/>
      <c r="TB39" s="102"/>
    </row>
    <row r="40" spans="1:522" s="10" customFormat="1" ht="18" customHeight="1" x14ac:dyDescent="0.2">
      <c r="A40" s="12">
        <v>10</v>
      </c>
      <c r="B40" s="26" t="s">
        <v>34</v>
      </c>
      <c r="C40" s="1">
        <v>2093</v>
      </c>
      <c r="D40" s="4" t="s">
        <v>122</v>
      </c>
      <c r="E40" s="1">
        <v>11791</v>
      </c>
      <c r="F40" s="1">
        <v>2018</v>
      </c>
      <c r="G40" t="s">
        <v>35</v>
      </c>
      <c r="H40"/>
      <c r="I40" s="1">
        <f t="shared" si="0"/>
        <v>40</v>
      </c>
      <c r="J40" s="12">
        <f>Tabuľka11[[#This Row],[Stĺpec8]]+I41</f>
        <v>58</v>
      </c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  <c r="AA40" s="97"/>
      <c r="AB40" s="97"/>
      <c r="AC40" s="97"/>
      <c r="AD40" s="97"/>
      <c r="AE40" s="97"/>
      <c r="AF40" s="97"/>
      <c r="AG40" s="97"/>
      <c r="AH40" s="97"/>
      <c r="AI40" s="97"/>
      <c r="AJ40" s="97"/>
      <c r="AK40" s="97"/>
      <c r="AL40" s="97"/>
      <c r="AM40" s="97"/>
      <c r="AN40" s="97"/>
      <c r="AO40" s="97"/>
      <c r="AP40" s="97"/>
      <c r="AQ40" s="97"/>
      <c r="AR40" s="97"/>
      <c r="AS40" s="97"/>
      <c r="AT40" s="97"/>
      <c r="AU40" s="97"/>
      <c r="AV40" s="97"/>
      <c r="AW40" s="97"/>
      <c r="AX40" s="97"/>
      <c r="AY40" s="97"/>
      <c r="AZ40" s="97"/>
      <c r="BA40" s="97"/>
      <c r="BB40" s="97"/>
      <c r="BC40" s="97"/>
      <c r="BD40" s="97"/>
      <c r="BE40" s="97"/>
      <c r="BF40" s="97"/>
      <c r="BG40" s="97"/>
      <c r="BH40" s="97"/>
      <c r="BI40" s="97"/>
      <c r="BJ40" s="97"/>
      <c r="BK40" s="97"/>
      <c r="BL40" s="97"/>
      <c r="BM40" s="97"/>
      <c r="BN40" s="97"/>
      <c r="BO40" s="97"/>
      <c r="BP40" s="97"/>
      <c r="BQ40" s="97"/>
      <c r="BR40" s="97"/>
      <c r="BS40" s="97"/>
      <c r="BT40" s="97"/>
      <c r="BU40" s="97"/>
      <c r="BV40" s="97"/>
      <c r="BW40" s="97"/>
      <c r="BX40" s="97"/>
      <c r="BY40" s="97"/>
      <c r="BZ40" s="97"/>
      <c r="CA40" s="97"/>
      <c r="CB40" s="97"/>
      <c r="CC40" s="97"/>
      <c r="CD40" s="97">
        <f>6+8</f>
        <v>14</v>
      </c>
      <c r="CE40" s="97"/>
      <c r="CF40" s="97"/>
      <c r="CG40" s="97">
        <f>6+5</f>
        <v>11</v>
      </c>
      <c r="CH40" s="97"/>
      <c r="CI40" s="97"/>
      <c r="CJ40" s="97"/>
      <c r="CK40" s="97"/>
      <c r="CL40" s="97"/>
      <c r="CM40" s="102"/>
      <c r="CN40" s="97">
        <f>6+9</f>
        <v>15</v>
      </c>
      <c r="CO40" s="97"/>
      <c r="CP40" s="97"/>
      <c r="CQ40" s="97"/>
      <c r="CR40" s="97"/>
      <c r="CS40" s="97"/>
      <c r="CT40" s="97"/>
      <c r="CU40" s="97"/>
      <c r="CV40" s="97"/>
      <c r="CW40" s="97"/>
      <c r="CX40" s="97"/>
      <c r="CY40" s="97"/>
      <c r="CZ40" s="97"/>
      <c r="DA40" s="97"/>
      <c r="DB40" s="97"/>
      <c r="DC40" s="97"/>
      <c r="DD40" s="97"/>
      <c r="DE40" s="97"/>
      <c r="DF40" s="97"/>
      <c r="DG40" s="97"/>
      <c r="DH40" s="97"/>
      <c r="DI40" s="98"/>
      <c r="DJ40" s="98"/>
      <c r="DK40" s="98"/>
      <c r="DL40" s="98"/>
      <c r="DM40" s="98"/>
      <c r="DN40" s="98"/>
      <c r="DO40" s="98"/>
      <c r="DP40" s="98"/>
      <c r="DQ40" s="98"/>
      <c r="DR40" s="98"/>
      <c r="DS40" s="98"/>
      <c r="DT40" s="98"/>
      <c r="DU40" s="98"/>
      <c r="DV40" s="98"/>
      <c r="DW40" s="98"/>
      <c r="DX40" s="98"/>
      <c r="DY40" s="98"/>
      <c r="DZ40" s="98"/>
      <c r="EA40" s="97"/>
      <c r="EB40" s="97"/>
      <c r="EC40" s="97"/>
      <c r="ED40" s="97"/>
      <c r="EE40" s="97"/>
      <c r="EF40" s="97"/>
      <c r="EG40" s="97"/>
      <c r="EH40" s="97"/>
      <c r="EI40" s="97"/>
      <c r="EJ40" s="97"/>
      <c r="EK40" s="97"/>
      <c r="EL40" s="97"/>
      <c r="EM40" s="97"/>
      <c r="EN40" s="97"/>
      <c r="EO40" s="97"/>
      <c r="EP40" s="97"/>
      <c r="EQ40" s="105"/>
      <c r="ER40" s="98"/>
      <c r="ES40" s="98"/>
      <c r="ET40" s="98"/>
      <c r="EU40" s="98"/>
      <c r="EV40" s="98"/>
      <c r="EW40" s="98"/>
      <c r="EX40" s="98"/>
      <c r="EY40" s="98"/>
      <c r="EZ40" s="98"/>
      <c r="FA40" s="98"/>
      <c r="FB40" s="98"/>
      <c r="FC40" s="98"/>
      <c r="FD40" s="98"/>
      <c r="FE40" s="98"/>
      <c r="FF40" s="98"/>
      <c r="FG40" s="98"/>
      <c r="FH40" s="149"/>
      <c r="FI40" s="149"/>
      <c r="FJ40" s="98"/>
      <c r="FK40" s="98"/>
      <c r="FL40" s="99"/>
      <c r="FM40" s="98"/>
      <c r="FN40" s="98"/>
      <c r="FO40" s="99"/>
      <c r="FP40" s="98"/>
      <c r="FQ40" s="97"/>
      <c r="FR40" s="98"/>
      <c r="FS40" s="98"/>
      <c r="FT40" s="98"/>
      <c r="FU40" s="98"/>
      <c r="FV40" s="98"/>
      <c r="FW40" s="98"/>
      <c r="FX40" s="98"/>
      <c r="FY40" s="98"/>
      <c r="FZ40" s="98"/>
      <c r="GA40" s="97"/>
      <c r="GB40" s="98"/>
      <c r="GC40" s="98"/>
      <c r="GD40" s="99"/>
      <c r="GE40" s="98"/>
      <c r="GF40" s="98"/>
      <c r="GG40" s="98"/>
      <c r="GH40" s="98"/>
      <c r="GI40" s="98"/>
      <c r="GJ40" s="98"/>
      <c r="GK40" s="98"/>
      <c r="GL40" s="98"/>
      <c r="GM40" s="98"/>
      <c r="GN40" s="98"/>
      <c r="GO40" s="98"/>
      <c r="GP40" s="98"/>
      <c r="GQ40" s="98"/>
      <c r="GR40" s="98"/>
      <c r="GS40" s="98"/>
      <c r="GT40" s="98"/>
      <c r="GU40" s="98"/>
      <c r="GV40" s="98"/>
      <c r="GW40" s="98"/>
      <c r="GX40" s="98"/>
      <c r="GY40" s="98"/>
      <c r="GZ40" s="98"/>
      <c r="HA40" s="98"/>
      <c r="HB40" s="98"/>
      <c r="HC40" s="98"/>
      <c r="HD40" s="98"/>
      <c r="HE40" s="98"/>
      <c r="HF40" s="98"/>
      <c r="HG40" s="98"/>
      <c r="HH40" s="98"/>
      <c r="HI40" s="98"/>
      <c r="HJ40" s="98"/>
      <c r="HK40" s="98"/>
      <c r="HL40" s="97"/>
      <c r="HM40" s="97"/>
      <c r="HN40" s="97"/>
      <c r="HO40" s="97"/>
      <c r="HP40" s="97"/>
      <c r="HQ40" s="97"/>
      <c r="HR40" s="97"/>
      <c r="HS40" s="97"/>
      <c r="HT40" s="97"/>
      <c r="HU40" s="97"/>
      <c r="HV40" s="97"/>
      <c r="HW40" s="97"/>
      <c r="HX40" s="97"/>
      <c r="HY40" s="97"/>
      <c r="HZ40" s="97"/>
      <c r="IA40" s="97"/>
      <c r="IB40" s="97"/>
      <c r="IC40" s="97"/>
      <c r="ID40" s="97"/>
      <c r="IE40" s="97"/>
      <c r="IF40" s="97"/>
      <c r="IG40" s="97"/>
      <c r="IH40" s="97"/>
      <c r="II40" s="97"/>
      <c r="IJ40" s="97"/>
      <c r="IK40" s="97"/>
      <c r="IL40" s="97"/>
      <c r="IM40" s="97"/>
      <c r="IN40" s="97"/>
      <c r="IO40" s="97"/>
      <c r="IP40" s="97"/>
      <c r="IQ40" s="97"/>
      <c r="IR40" s="97"/>
      <c r="IS40" s="97"/>
      <c r="IT40" s="97"/>
      <c r="IU40" s="97"/>
      <c r="IV40" s="97"/>
      <c r="IW40" s="97"/>
      <c r="IX40" s="97"/>
      <c r="IY40" s="97"/>
      <c r="IZ40" s="97"/>
      <c r="JA40" s="97"/>
      <c r="JB40" s="97"/>
      <c r="JC40" s="97"/>
      <c r="JD40" s="97"/>
      <c r="JE40" s="97"/>
      <c r="JF40" s="97"/>
      <c r="JG40" s="97"/>
      <c r="JH40" s="97"/>
      <c r="JI40" s="97"/>
      <c r="JJ40" s="97"/>
      <c r="JK40" s="97"/>
      <c r="JL40" s="97"/>
      <c r="JM40" s="97"/>
      <c r="JN40" s="97"/>
      <c r="JO40" s="97"/>
      <c r="JP40" s="97"/>
      <c r="JQ40" s="97"/>
      <c r="JR40" s="97"/>
      <c r="JS40" s="97"/>
      <c r="JT40" s="97"/>
      <c r="JU40" s="97"/>
      <c r="JV40" s="97"/>
      <c r="JW40" s="97"/>
      <c r="JX40" s="97"/>
      <c r="JY40" s="97"/>
      <c r="JZ40" s="97"/>
      <c r="KA40" s="97"/>
      <c r="KB40" s="97"/>
      <c r="KC40" s="97"/>
      <c r="KD40" s="97"/>
      <c r="KE40" s="97"/>
      <c r="KF40" s="97"/>
      <c r="KG40" s="97"/>
      <c r="KH40" s="97"/>
      <c r="KI40" s="97"/>
      <c r="KJ40" s="97"/>
      <c r="KK40" s="97"/>
      <c r="KL40" s="97"/>
      <c r="KM40" s="97"/>
      <c r="KN40" s="97"/>
      <c r="KO40" s="97"/>
      <c r="KP40" s="97"/>
      <c r="KQ40" s="97"/>
      <c r="KR40" s="97"/>
      <c r="KS40" s="97"/>
      <c r="KT40" s="97"/>
      <c r="KU40" s="97"/>
      <c r="KV40" s="97"/>
      <c r="KW40" s="97"/>
      <c r="KX40" s="97"/>
      <c r="KY40" s="97"/>
      <c r="KZ40" s="97"/>
      <c r="LA40" s="97"/>
      <c r="LB40" s="97"/>
      <c r="LC40" s="97"/>
      <c r="LD40" s="97"/>
      <c r="LE40" s="97"/>
      <c r="LF40" s="97"/>
      <c r="LG40" s="97"/>
      <c r="LH40" s="97"/>
      <c r="LI40" s="97"/>
      <c r="LJ40" s="97"/>
      <c r="LK40" s="97"/>
      <c r="LL40" s="97"/>
      <c r="LM40" s="97"/>
      <c r="LN40" s="97"/>
      <c r="LO40" s="97"/>
      <c r="LP40" s="97"/>
      <c r="LQ40" s="97"/>
      <c r="LR40" s="97"/>
      <c r="LS40" s="97"/>
      <c r="LT40" s="97"/>
      <c r="LU40" s="97"/>
      <c r="LV40" s="97"/>
      <c r="LW40" s="97"/>
      <c r="LX40" s="97"/>
      <c r="LY40" s="97"/>
      <c r="LZ40" s="97"/>
      <c r="MA40" s="97"/>
      <c r="MB40" s="97"/>
      <c r="MC40" s="97"/>
      <c r="MD40" s="97"/>
      <c r="ME40" s="97"/>
      <c r="MF40" s="97"/>
      <c r="MG40" s="97"/>
      <c r="MH40" s="97"/>
      <c r="MI40" s="97"/>
      <c r="MJ40" s="97"/>
      <c r="MK40" s="97"/>
      <c r="ML40" s="97"/>
      <c r="MM40" s="97"/>
      <c r="MN40" s="97"/>
      <c r="MO40" s="97"/>
      <c r="MP40" s="97"/>
      <c r="MQ40" s="97"/>
      <c r="MR40" s="97"/>
      <c r="MS40" s="97"/>
      <c r="MT40" s="97"/>
      <c r="MU40" s="97"/>
      <c r="MV40" s="97"/>
      <c r="MW40" s="97"/>
      <c r="MX40" s="97"/>
      <c r="MY40" s="97"/>
      <c r="MZ40" s="97"/>
      <c r="NA40" s="97"/>
      <c r="NB40" s="97"/>
      <c r="NC40" s="97"/>
      <c r="ND40" s="97"/>
      <c r="NE40" s="97"/>
      <c r="NF40" s="97"/>
      <c r="NG40" s="97"/>
      <c r="NH40" s="97"/>
      <c r="NI40" s="97"/>
      <c r="NJ40" s="97"/>
      <c r="NK40" s="97"/>
      <c r="NL40" s="97"/>
      <c r="NM40" s="97"/>
      <c r="NN40" s="97"/>
      <c r="NO40" s="97"/>
      <c r="NP40" s="97"/>
      <c r="NQ40" s="97"/>
      <c r="NR40" s="97"/>
      <c r="NS40" s="97"/>
      <c r="NT40" s="97"/>
      <c r="NU40" s="97"/>
      <c r="NV40" s="97"/>
      <c r="NW40" s="97"/>
      <c r="NX40" s="97"/>
      <c r="NY40" s="97"/>
      <c r="NZ40" s="97"/>
      <c r="OA40" s="97"/>
      <c r="OB40" s="97"/>
      <c r="OC40" s="97"/>
      <c r="OD40" s="97"/>
      <c r="OE40" s="97"/>
      <c r="OF40" s="97"/>
      <c r="OG40" s="97"/>
      <c r="OH40" s="97"/>
      <c r="OI40" s="97"/>
      <c r="OJ40" s="97"/>
      <c r="OK40" s="97"/>
      <c r="OL40" s="97"/>
      <c r="OM40" s="97"/>
      <c r="ON40" s="97"/>
      <c r="OO40" s="97"/>
      <c r="OP40" s="97"/>
      <c r="OQ40" s="97"/>
      <c r="OR40" s="97"/>
      <c r="OS40" s="97"/>
      <c r="OT40" s="97"/>
      <c r="OU40" s="97"/>
      <c r="OV40" s="97"/>
      <c r="OW40" s="97"/>
      <c r="OX40" s="97"/>
      <c r="OY40" s="97"/>
      <c r="OZ40" s="97"/>
      <c r="PA40" s="97"/>
      <c r="PB40" s="97"/>
      <c r="PC40" s="97"/>
      <c r="PD40" s="97"/>
      <c r="PE40" s="97"/>
      <c r="PF40" s="97"/>
      <c r="PG40" s="97"/>
      <c r="PH40" s="97"/>
      <c r="PI40" s="97"/>
      <c r="PJ40" s="97"/>
      <c r="PK40" s="97"/>
      <c r="PL40" s="97"/>
      <c r="PM40" s="97"/>
      <c r="PN40" s="97"/>
      <c r="PO40" s="97"/>
      <c r="PP40" s="97"/>
      <c r="PQ40" s="97"/>
      <c r="PR40" s="97"/>
      <c r="PS40" s="97"/>
      <c r="PT40" s="97"/>
      <c r="PU40" s="97"/>
      <c r="PV40" s="97"/>
      <c r="PW40" s="97"/>
      <c r="PX40" s="97"/>
      <c r="PY40" s="97"/>
      <c r="PZ40" s="97"/>
      <c r="QA40" s="97"/>
      <c r="QB40" s="97"/>
      <c r="QC40" s="97"/>
      <c r="QD40" s="97"/>
      <c r="QE40" s="97"/>
      <c r="QF40" s="97"/>
      <c r="QG40" s="97"/>
      <c r="QH40" s="97"/>
      <c r="QI40" s="97"/>
      <c r="QJ40" s="97"/>
      <c r="QK40" s="97"/>
      <c r="QL40" s="97"/>
      <c r="QM40" s="97"/>
      <c r="QN40" s="97"/>
      <c r="QO40" s="97"/>
      <c r="QP40" s="97"/>
      <c r="QQ40" s="97"/>
      <c r="QR40" s="97"/>
      <c r="QS40" s="97"/>
      <c r="QT40" s="97"/>
      <c r="QU40" s="97"/>
      <c r="QV40" s="97"/>
      <c r="QW40" s="97"/>
      <c r="QX40" s="97"/>
      <c r="QY40" s="97"/>
      <c r="QZ40" s="97"/>
      <c r="RA40" s="97"/>
      <c r="RB40" s="97"/>
      <c r="RC40" s="97"/>
      <c r="RD40" s="97"/>
      <c r="RE40" s="97"/>
      <c r="RF40" s="97"/>
      <c r="RG40" s="97"/>
      <c r="RH40" s="97"/>
      <c r="RI40" s="97"/>
      <c r="RJ40" s="97"/>
      <c r="RK40" s="97"/>
      <c r="RL40" s="97"/>
      <c r="RM40" s="97"/>
      <c r="RN40" s="97"/>
      <c r="RO40" s="97"/>
      <c r="RP40" s="97"/>
      <c r="RQ40" s="97"/>
      <c r="RR40" s="97"/>
      <c r="RS40" s="97"/>
      <c r="RT40" s="97"/>
      <c r="RU40" s="97"/>
      <c r="RV40" s="97"/>
      <c r="RW40" s="97"/>
      <c r="RX40" s="97"/>
      <c r="RY40" s="97"/>
      <c r="RZ40" s="97"/>
      <c r="SA40" s="97"/>
      <c r="SB40" s="97"/>
      <c r="SC40" s="97"/>
      <c r="SD40" s="97"/>
      <c r="SE40" s="97"/>
      <c r="SF40" s="97"/>
      <c r="SG40" s="97"/>
      <c r="SH40" s="97"/>
      <c r="SI40" s="97"/>
      <c r="SJ40" s="97"/>
      <c r="SK40" s="97"/>
      <c r="SL40" s="97"/>
      <c r="SM40" s="97"/>
      <c r="SN40" s="97"/>
      <c r="SO40" s="97"/>
      <c r="SP40" s="97"/>
      <c r="SQ40" s="97"/>
      <c r="SR40" s="97"/>
      <c r="SS40" s="97"/>
      <c r="ST40" s="97"/>
      <c r="SU40" s="97"/>
      <c r="SV40" s="97"/>
      <c r="SW40" s="97"/>
      <c r="SX40" s="97"/>
      <c r="SY40" s="97"/>
      <c r="SZ40" s="97"/>
      <c r="TA40" s="97"/>
      <c r="TB40" s="97"/>
    </row>
    <row r="41" spans="1:522" s="10" customFormat="1" ht="18" customHeight="1" x14ac:dyDescent="0.2">
      <c r="A41" s="12"/>
      <c r="B41" s="35"/>
      <c r="C41" s="1"/>
      <c r="D41" s="4" t="s">
        <v>180</v>
      </c>
      <c r="E41" s="1">
        <v>12156</v>
      </c>
      <c r="F41" s="1">
        <v>2019</v>
      </c>
      <c r="G41"/>
      <c r="H41"/>
      <c r="I41" s="1">
        <f t="shared" si="0"/>
        <v>18</v>
      </c>
      <c r="J41" s="12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97"/>
      <c r="AY41" s="97"/>
      <c r="AZ41" s="97"/>
      <c r="BA41" s="97"/>
      <c r="BB41" s="97"/>
      <c r="BC41" s="97"/>
      <c r="BD41" s="97"/>
      <c r="BE41" s="97"/>
      <c r="BF41" s="97"/>
      <c r="BG41" s="97"/>
      <c r="BH41" s="97"/>
      <c r="BI41" s="97"/>
      <c r="BJ41" s="97"/>
      <c r="BK41" s="97"/>
      <c r="BL41" s="97"/>
      <c r="BM41" s="97"/>
      <c r="BN41" s="97"/>
      <c r="BO41" s="97"/>
      <c r="BP41" s="97"/>
      <c r="BQ41" s="97"/>
      <c r="BR41" s="97"/>
      <c r="BS41" s="97"/>
      <c r="BT41" s="97"/>
      <c r="BU41" s="97"/>
      <c r="BV41" s="97"/>
      <c r="BW41" s="97"/>
      <c r="BX41" s="97"/>
      <c r="BY41" s="97"/>
      <c r="BZ41" s="97"/>
      <c r="CA41" s="97"/>
      <c r="CB41" s="97"/>
      <c r="CC41" s="97">
        <f>3+6</f>
        <v>9</v>
      </c>
      <c r="CD41" s="97"/>
      <c r="CE41" s="97"/>
      <c r="CF41" s="97"/>
      <c r="CG41" s="97"/>
      <c r="CH41" s="97"/>
      <c r="CI41" s="97"/>
      <c r="CJ41" s="97"/>
      <c r="CK41" s="97"/>
      <c r="CL41" s="97"/>
      <c r="CM41" s="102">
        <f>3+6</f>
        <v>9</v>
      </c>
      <c r="CN41" s="97"/>
      <c r="CO41" s="97"/>
      <c r="CP41" s="97"/>
      <c r="CQ41" s="97"/>
      <c r="CR41" s="97"/>
      <c r="CS41" s="97"/>
      <c r="CT41" s="97"/>
      <c r="CU41" s="97"/>
      <c r="CV41" s="97"/>
      <c r="CW41" s="97"/>
      <c r="CX41" s="97"/>
      <c r="CY41" s="97"/>
      <c r="CZ41" s="97"/>
      <c r="DA41" s="97"/>
      <c r="DB41" s="97"/>
      <c r="DC41" s="97"/>
      <c r="DD41" s="97"/>
      <c r="DE41" s="97"/>
      <c r="DF41" s="97"/>
      <c r="DG41" s="97"/>
      <c r="DH41" s="97"/>
      <c r="DI41" s="97"/>
      <c r="DJ41" s="97"/>
      <c r="DK41" s="97"/>
      <c r="DL41" s="97"/>
      <c r="DM41" s="97"/>
      <c r="DN41" s="97"/>
      <c r="DO41" s="97"/>
      <c r="DP41" s="97"/>
      <c r="DQ41" s="97"/>
      <c r="DR41" s="97"/>
      <c r="DS41" s="97"/>
      <c r="DT41" s="97"/>
      <c r="DU41" s="97"/>
      <c r="DV41" s="97"/>
      <c r="DW41" s="97"/>
      <c r="DX41" s="97"/>
      <c r="DY41" s="97"/>
      <c r="DZ41" s="97"/>
      <c r="EA41" s="97"/>
      <c r="EB41" s="97"/>
      <c r="EC41" s="97"/>
      <c r="ED41" s="97"/>
      <c r="EE41" s="97"/>
      <c r="EF41" s="97"/>
      <c r="EG41" s="97"/>
      <c r="EH41" s="97"/>
      <c r="EI41" s="97"/>
      <c r="EJ41" s="97"/>
      <c r="EK41" s="97"/>
      <c r="EL41" s="97"/>
      <c r="EM41" s="97"/>
      <c r="EN41" s="97"/>
      <c r="EO41" s="97"/>
      <c r="EP41" s="97"/>
      <c r="EQ41" s="102"/>
      <c r="ER41" s="97"/>
      <c r="ES41" s="97"/>
      <c r="ET41" s="97"/>
      <c r="EU41" s="97"/>
      <c r="EV41" s="97"/>
      <c r="EW41" s="97"/>
      <c r="EX41" s="97"/>
      <c r="EY41" s="97"/>
      <c r="EZ41" s="97"/>
      <c r="FA41" s="97"/>
      <c r="FB41" s="97"/>
      <c r="FC41" s="97"/>
      <c r="FD41" s="97"/>
      <c r="FE41" s="97"/>
      <c r="FF41" s="97"/>
      <c r="FG41" s="97"/>
      <c r="FH41" s="151"/>
      <c r="FI41" s="151"/>
      <c r="FJ41" s="97"/>
      <c r="FK41" s="97"/>
      <c r="FL41" s="100"/>
      <c r="FM41" s="97"/>
      <c r="FN41" s="97"/>
      <c r="FO41" s="100"/>
      <c r="FP41" s="97"/>
      <c r="FQ41" s="97"/>
      <c r="FR41" s="97"/>
      <c r="FS41" s="97"/>
      <c r="FT41" s="97"/>
      <c r="FU41" s="97"/>
      <c r="FV41" s="97"/>
      <c r="FW41" s="97"/>
      <c r="FX41" s="97"/>
      <c r="FY41" s="97"/>
      <c r="FZ41" s="97"/>
      <c r="GA41" s="147"/>
      <c r="GB41" s="97"/>
      <c r="GC41" s="97"/>
      <c r="GD41" s="100"/>
      <c r="GE41" s="97"/>
      <c r="GF41" s="97"/>
      <c r="GG41" s="97"/>
      <c r="GH41" s="97"/>
      <c r="GI41" s="97"/>
      <c r="GJ41" s="97"/>
      <c r="GK41" s="97"/>
      <c r="GL41" s="97"/>
      <c r="GM41" s="97"/>
      <c r="GN41" s="97"/>
      <c r="GO41" s="97"/>
      <c r="GP41" s="97"/>
      <c r="GQ41" s="97"/>
      <c r="GR41" s="97"/>
      <c r="GS41" s="97"/>
      <c r="GT41" s="97"/>
      <c r="GU41" s="97"/>
      <c r="GV41" s="97"/>
      <c r="GW41" s="97"/>
      <c r="GX41" s="97"/>
      <c r="GY41" s="97"/>
      <c r="GZ41" s="97"/>
      <c r="HA41" s="97"/>
      <c r="HB41" s="97"/>
      <c r="HC41" s="97"/>
      <c r="HD41" s="97"/>
      <c r="HE41" s="97"/>
      <c r="HF41" s="97"/>
      <c r="HG41" s="97"/>
      <c r="HH41" s="97"/>
      <c r="HI41" s="97"/>
      <c r="HJ41" s="97"/>
      <c r="HK41" s="97"/>
      <c r="HL41" s="97"/>
      <c r="HM41" s="97"/>
      <c r="HN41" s="97"/>
      <c r="HO41" s="97"/>
      <c r="HP41" s="97"/>
      <c r="HQ41" s="97"/>
      <c r="HR41" s="97"/>
      <c r="HS41" s="97"/>
      <c r="HT41" s="97"/>
      <c r="HU41" s="97"/>
      <c r="HV41" s="97"/>
      <c r="HW41" s="97"/>
      <c r="HX41" s="97"/>
      <c r="HY41" s="97"/>
      <c r="HZ41" s="97"/>
      <c r="IA41" s="97"/>
      <c r="IB41" s="97"/>
      <c r="IC41" s="97"/>
      <c r="ID41" s="97"/>
      <c r="IE41" s="97"/>
      <c r="IF41" s="97"/>
      <c r="IG41" s="97"/>
      <c r="IH41" s="97"/>
      <c r="II41" s="97"/>
      <c r="IJ41" s="97"/>
      <c r="IK41" s="97"/>
      <c r="IL41" s="97"/>
      <c r="IM41" s="97"/>
      <c r="IN41" s="97"/>
      <c r="IO41" s="97"/>
      <c r="IP41" s="97"/>
      <c r="IQ41" s="97"/>
      <c r="IR41" s="97"/>
      <c r="IS41" s="97"/>
      <c r="IT41" s="97"/>
      <c r="IU41" s="97"/>
      <c r="IV41" s="97"/>
      <c r="IW41" s="97"/>
      <c r="IX41" s="97"/>
      <c r="IY41" s="97"/>
      <c r="IZ41" s="97"/>
      <c r="JA41" s="97"/>
      <c r="JB41" s="97"/>
      <c r="JC41" s="97"/>
      <c r="JD41" s="97"/>
      <c r="JE41" s="97"/>
      <c r="JF41" s="97"/>
      <c r="JG41" s="97"/>
      <c r="JH41" s="97"/>
      <c r="JI41" s="97"/>
      <c r="JJ41" s="97"/>
      <c r="JK41" s="97"/>
      <c r="JL41" s="97"/>
      <c r="JM41" s="97"/>
      <c r="JN41" s="97"/>
      <c r="JO41" s="97"/>
      <c r="JP41" s="97"/>
      <c r="JQ41" s="97"/>
      <c r="JR41" s="97"/>
      <c r="JS41" s="97"/>
      <c r="JT41" s="97"/>
      <c r="JU41" s="97"/>
      <c r="JV41" s="97"/>
      <c r="JW41" s="97"/>
      <c r="JX41" s="97"/>
      <c r="JY41" s="97"/>
      <c r="JZ41" s="97"/>
      <c r="KA41" s="97"/>
      <c r="KB41" s="97"/>
      <c r="KC41" s="97"/>
      <c r="KD41" s="97"/>
      <c r="KE41" s="97"/>
      <c r="KF41" s="97"/>
      <c r="KG41" s="97"/>
      <c r="KH41" s="97"/>
      <c r="KI41" s="97"/>
      <c r="KJ41" s="97"/>
      <c r="KK41" s="97"/>
      <c r="KL41" s="97"/>
      <c r="KM41" s="97"/>
      <c r="KN41" s="97"/>
      <c r="KO41" s="97"/>
      <c r="KP41" s="97"/>
      <c r="KQ41" s="97"/>
      <c r="KR41" s="97"/>
      <c r="KS41" s="97"/>
      <c r="KT41" s="97"/>
      <c r="KU41" s="97"/>
      <c r="KV41" s="97"/>
      <c r="KW41" s="106"/>
      <c r="KX41" s="97"/>
      <c r="KY41" s="97"/>
      <c r="KZ41" s="97"/>
      <c r="LA41" s="97"/>
      <c r="LB41" s="97"/>
      <c r="LC41" s="97"/>
      <c r="LD41" s="97"/>
      <c r="LE41" s="97"/>
      <c r="LF41" s="97"/>
      <c r="LG41" s="97"/>
      <c r="LH41" s="97"/>
      <c r="LI41" s="97"/>
      <c r="LJ41" s="97"/>
      <c r="LK41" s="97"/>
      <c r="LL41" s="97"/>
      <c r="LM41" s="97"/>
      <c r="LN41" s="97"/>
      <c r="LO41" s="97"/>
      <c r="LP41" s="97"/>
      <c r="LQ41" s="97"/>
      <c r="LR41" s="97"/>
      <c r="LS41" s="97"/>
      <c r="LT41" s="97"/>
      <c r="LU41" s="97"/>
      <c r="LV41" s="97"/>
      <c r="LW41" s="97"/>
      <c r="LX41" s="97"/>
      <c r="LY41" s="97"/>
      <c r="LZ41" s="97"/>
      <c r="MA41" s="97"/>
      <c r="MB41" s="97"/>
      <c r="MC41" s="97"/>
      <c r="MD41" s="97"/>
      <c r="ME41" s="97"/>
      <c r="MF41" s="97"/>
      <c r="MG41" s="97"/>
      <c r="MH41" s="97"/>
      <c r="MI41" s="97"/>
      <c r="MJ41" s="97"/>
      <c r="MK41" s="97"/>
      <c r="ML41" s="97"/>
      <c r="MM41" s="97"/>
      <c r="MN41" s="97"/>
      <c r="MO41" s="97"/>
      <c r="MP41" s="97"/>
      <c r="MQ41" s="97"/>
      <c r="MR41" s="97"/>
      <c r="MS41" s="97"/>
      <c r="MT41" s="97"/>
      <c r="MU41" s="97"/>
      <c r="MV41" s="97"/>
      <c r="MW41" s="97"/>
      <c r="MX41" s="97"/>
      <c r="MY41" s="97"/>
      <c r="MZ41" s="97"/>
      <c r="NA41" s="97"/>
      <c r="NB41" s="97"/>
      <c r="NC41" s="97"/>
      <c r="ND41" s="97"/>
      <c r="NE41" s="97"/>
      <c r="NF41" s="97"/>
      <c r="NG41" s="97"/>
      <c r="NH41" s="97"/>
      <c r="NI41" s="97"/>
      <c r="NJ41" s="97"/>
      <c r="NK41" s="97"/>
      <c r="NL41" s="97"/>
      <c r="NM41" s="97"/>
      <c r="NN41" s="97"/>
      <c r="NO41" s="97"/>
      <c r="NP41" s="97"/>
      <c r="NQ41" s="97"/>
      <c r="NR41" s="97"/>
      <c r="NS41" s="97"/>
      <c r="NT41" s="97"/>
      <c r="NU41" s="97"/>
      <c r="NV41" s="97"/>
      <c r="NW41" s="97"/>
      <c r="NX41" s="97"/>
      <c r="NY41" s="97"/>
      <c r="NZ41" s="97"/>
      <c r="OA41" s="97"/>
      <c r="OB41" s="97"/>
      <c r="OC41" s="97"/>
      <c r="OD41" s="97"/>
      <c r="OE41" s="97"/>
      <c r="OF41" s="97"/>
      <c r="OG41" s="97"/>
      <c r="OH41" s="97"/>
      <c r="OI41" s="97"/>
      <c r="OJ41" s="97"/>
      <c r="OK41" s="97"/>
      <c r="OL41" s="97"/>
      <c r="OM41" s="97"/>
      <c r="ON41" s="97"/>
      <c r="OO41" s="97"/>
      <c r="OP41" s="97"/>
      <c r="OQ41" s="97"/>
      <c r="OR41" s="97"/>
      <c r="OS41" s="97"/>
      <c r="OT41" s="97"/>
      <c r="OU41" s="97"/>
      <c r="OV41" s="97"/>
      <c r="OW41" s="97"/>
      <c r="OX41" s="97"/>
      <c r="OY41" s="97"/>
      <c r="OZ41" s="97"/>
      <c r="PA41" s="97"/>
      <c r="PB41" s="97"/>
      <c r="PC41" s="97"/>
      <c r="PD41" s="97"/>
      <c r="PE41" s="97"/>
      <c r="PF41" s="97"/>
      <c r="PG41" s="97"/>
      <c r="PH41" s="97"/>
      <c r="PI41" s="97"/>
      <c r="PJ41" s="97"/>
      <c r="PK41" s="97"/>
      <c r="PL41" s="97"/>
      <c r="PM41" s="97"/>
      <c r="PN41" s="97"/>
      <c r="PO41" s="97"/>
      <c r="PP41" s="97"/>
      <c r="PQ41" s="97"/>
      <c r="PR41" s="97"/>
      <c r="PS41" s="97"/>
      <c r="PT41" s="97"/>
      <c r="PU41" s="97"/>
      <c r="PV41" s="97"/>
      <c r="PW41" s="97"/>
      <c r="PX41" s="97"/>
      <c r="PY41" s="97"/>
      <c r="PZ41" s="97"/>
      <c r="QA41" s="97"/>
      <c r="QB41" s="97"/>
      <c r="QC41" s="97"/>
      <c r="QD41" s="97"/>
      <c r="QE41" s="97"/>
      <c r="QF41" s="97"/>
      <c r="QG41" s="97"/>
      <c r="QH41" s="97"/>
      <c r="QI41" s="97"/>
      <c r="QJ41" s="97"/>
      <c r="QK41" s="97"/>
      <c r="QL41" s="97"/>
      <c r="QM41" s="97"/>
      <c r="QN41" s="97"/>
      <c r="QO41" s="97"/>
      <c r="QP41" s="97"/>
      <c r="QQ41" s="97"/>
      <c r="QR41" s="97"/>
      <c r="QS41" s="97"/>
      <c r="QT41" s="97"/>
      <c r="QU41" s="97"/>
      <c r="QV41" s="97"/>
      <c r="QW41" s="97"/>
      <c r="QX41" s="97"/>
      <c r="QY41" s="97"/>
      <c r="QZ41" s="97"/>
      <c r="RA41" s="97"/>
      <c r="RB41" s="97"/>
      <c r="RC41" s="97"/>
      <c r="RD41" s="97"/>
      <c r="RE41" s="97"/>
      <c r="RF41" s="97"/>
      <c r="RG41" s="97"/>
      <c r="RH41" s="97"/>
      <c r="RI41" s="97"/>
      <c r="RJ41" s="97"/>
      <c r="RK41" s="97"/>
      <c r="RL41" s="97"/>
      <c r="RM41" s="97"/>
      <c r="RN41" s="97"/>
      <c r="RO41" s="97"/>
      <c r="RP41" s="97"/>
      <c r="RQ41" s="97"/>
      <c r="RR41" s="97"/>
      <c r="RS41" s="97"/>
      <c r="RT41" s="97"/>
      <c r="RU41" s="97"/>
      <c r="RV41" s="97"/>
      <c r="RW41" s="97"/>
      <c r="RX41" s="97"/>
      <c r="RY41" s="97"/>
      <c r="RZ41" s="97"/>
      <c r="SA41" s="97"/>
      <c r="SB41" s="97"/>
      <c r="SC41" s="97"/>
      <c r="SD41" s="97"/>
      <c r="SE41" s="97"/>
      <c r="SF41" s="97"/>
      <c r="SG41" s="97"/>
      <c r="SH41" s="97"/>
      <c r="SI41" s="97"/>
      <c r="SJ41" s="97"/>
      <c r="SK41" s="97"/>
      <c r="SL41" s="97"/>
      <c r="SM41" s="97"/>
      <c r="SN41" s="97"/>
      <c r="SO41" s="97"/>
      <c r="SP41" s="97"/>
      <c r="SQ41" s="97"/>
      <c r="SR41" s="97"/>
      <c r="SS41" s="97"/>
      <c r="ST41" s="97"/>
      <c r="SU41" s="97"/>
      <c r="SV41" s="97"/>
      <c r="SW41" s="97"/>
      <c r="SX41" s="97"/>
      <c r="SY41" s="97"/>
      <c r="SZ41" s="97"/>
      <c r="TA41" s="97"/>
      <c r="TB41" s="97"/>
    </row>
    <row r="42" spans="1:522" s="10" customFormat="1" ht="18" customHeight="1" x14ac:dyDescent="0.2">
      <c r="A42" s="12">
        <v>11</v>
      </c>
      <c r="B42" s="11" t="s">
        <v>57</v>
      </c>
      <c r="C42" s="1">
        <v>5701</v>
      </c>
      <c r="D42" t="s">
        <v>58</v>
      </c>
      <c r="E42" s="1">
        <v>10640</v>
      </c>
      <c r="F42" s="1">
        <v>2007</v>
      </c>
      <c r="G42" s="4" t="s">
        <v>185</v>
      </c>
      <c r="H42"/>
      <c r="I42" s="1">
        <f t="shared" si="0"/>
        <v>36</v>
      </c>
      <c r="J42" s="12">
        <f>Tabuľka11[[#This Row],[Stĺpec8]]+I43+I44+I45</f>
        <v>48</v>
      </c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S42" s="97"/>
      <c r="AT42" s="97"/>
      <c r="AU42" s="97"/>
      <c r="AV42" s="97"/>
      <c r="AW42" s="97"/>
      <c r="AX42" s="97"/>
      <c r="AY42" s="97"/>
      <c r="AZ42" s="97"/>
      <c r="BA42" s="97"/>
      <c r="BB42" s="97"/>
      <c r="BC42" s="97"/>
      <c r="BD42" s="97"/>
      <c r="BE42" s="97"/>
      <c r="BF42" s="97"/>
      <c r="BG42" s="97"/>
      <c r="BH42" s="97"/>
      <c r="BI42" s="97"/>
      <c r="BJ42" s="97"/>
      <c r="BK42" s="97"/>
      <c r="BL42" s="97"/>
      <c r="BM42" s="97"/>
      <c r="BN42" s="97"/>
      <c r="BO42" s="97"/>
      <c r="BP42" s="97"/>
      <c r="BQ42" s="97"/>
      <c r="BR42" s="97"/>
      <c r="BS42" s="97"/>
      <c r="BT42" s="97"/>
      <c r="BU42" s="97"/>
      <c r="BV42" s="97"/>
      <c r="BW42" s="97"/>
      <c r="BX42" s="97"/>
      <c r="BY42" s="97"/>
      <c r="BZ42" s="97"/>
      <c r="CA42" s="97"/>
      <c r="CB42" s="97"/>
      <c r="CC42" s="102"/>
      <c r="CD42" s="102"/>
      <c r="CE42" s="97"/>
      <c r="CF42" s="97"/>
      <c r="CG42" s="97"/>
      <c r="CH42" s="97"/>
      <c r="CI42" s="97">
        <f>9+9</f>
        <v>18</v>
      </c>
      <c r="CJ42" s="97"/>
      <c r="CK42" s="97"/>
      <c r="CL42" s="97"/>
      <c r="CM42" s="97"/>
      <c r="CN42" s="97"/>
      <c r="CO42" s="97"/>
      <c r="CP42" s="97"/>
      <c r="CQ42" s="97"/>
      <c r="CR42" s="97">
        <f>9+9</f>
        <v>18</v>
      </c>
      <c r="CS42" s="97"/>
      <c r="CT42" s="97"/>
      <c r="CU42" s="97"/>
      <c r="CV42" s="97"/>
      <c r="CW42" s="102"/>
      <c r="CX42" s="97"/>
      <c r="CY42" s="97"/>
      <c r="CZ42" s="102"/>
      <c r="DA42" s="97"/>
      <c r="DB42" s="97"/>
      <c r="DC42" s="97"/>
      <c r="DD42" s="97"/>
      <c r="DE42" s="97"/>
      <c r="DF42" s="97"/>
      <c r="DG42" s="97"/>
      <c r="DH42" s="97"/>
      <c r="DI42" s="97"/>
      <c r="DJ42" s="97"/>
      <c r="DK42" s="97"/>
      <c r="DL42" s="97"/>
      <c r="DM42" s="97"/>
      <c r="DN42" s="97"/>
      <c r="DO42" s="97"/>
      <c r="DP42" s="97"/>
      <c r="DQ42" s="97"/>
      <c r="DR42" s="97"/>
      <c r="DS42" s="97"/>
      <c r="DT42" s="97"/>
      <c r="DU42" s="97"/>
      <c r="DV42" s="97"/>
      <c r="DW42" s="97"/>
      <c r="DX42" s="97"/>
      <c r="DY42" s="97"/>
      <c r="DZ42" s="97"/>
      <c r="EA42" s="97"/>
      <c r="EB42" s="97"/>
      <c r="EC42" s="97"/>
      <c r="ED42" s="97"/>
      <c r="EE42" s="97"/>
      <c r="EF42" s="97"/>
      <c r="EG42" s="97"/>
      <c r="EH42" s="97"/>
      <c r="EI42" s="97"/>
      <c r="EJ42" s="97"/>
      <c r="EK42" s="97"/>
      <c r="EL42" s="97"/>
      <c r="EM42" s="97"/>
      <c r="EN42" s="97"/>
      <c r="EO42" s="97"/>
      <c r="EP42" s="97"/>
      <c r="EQ42" s="102"/>
      <c r="ER42" s="97"/>
      <c r="ES42" s="97"/>
      <c r="ET42" s="97"/>
      <c r="EU42" s="97"/>
      <c r="EV42" s="97"/>
      <c r="EW42" s="97"/>
      <c r="EX42" s="97"/>
      <c r="EY42" s="97"/>
      <c r="EZ42" s="97"/>
      <c r="FA42" s="97"/>
      <c r="FB42" s="97"/>
      <c r="FC42" s="97"/>
      <c r="FD42" s="97"/>
      <c r="FE42" s="97"/>
      <c r="FF42" s="97"/>
      <c r="FG42" s="97"/>
      <c r="FH42" s="97"/>
      <c r="FI42" s="97"/>
      <c r="FJ42" s="97"/>
      <c r="FK42" s="97"/>
      <c r="FL42" s="146"/>
      <c r="FM42" s="97"/>
      <c r="FN42" s="97"/>
      <c r="FO42" s="146"/>
      <c r="FP42" s="141"/>
      <c r="FQ42" s="141"/>
      <c r="FR42" s="97"/>
      <c r="FS42" s="97"/>
      <c r="FT42" s="97"/>
      <c r="FU42" s="97"/>
      <c r="FV42" s="97"/>
      <c r="FW42" s="141"/>
      <c r="FX42" s="141"/>
      <c r="FY42" s="97"/>
      <c r="FZ42" s="97"/>
      <c r="GA42" s="147"/>
      <c r="GB42" s="147"/>
      <c r="GC42" s="97"/>
      <c r="GD42" s="146"/>
      <c r="GE42" s="97"/>
      <c r="GF42" s="97"/>
      <c r="GG42" s="97"/>
      <c r="GH42" s="97"/>
      <c r="GI42" s="97"/>
      <c r="GJ42" s="97"/>
      <c r="GK42" s="97"/>
      <c r="GL42" s="97"/>
      <c r="GM42" s="97"/>
      <c r="GN42" s="97"/>
      <c r="GO42" s="97"/>
      <c r="GP42" s="97"/>
      <c r="GQ42" s="97"/>
      <c r="GR42" s="97"/>
      <c r="GS42" s="97"/>
      <c r="GT42" s="97"/>
      <c r="GU42" s="97"/>
      <c r="GV42" s="97"/>
      <c r="GW42" s="97"/>
      <c r="GX42" s="97"/>
      <c r="GY42" s="97"/>
      <c r="GZ42" s="97"/>
      <c r="HA42" s="97"/>
      <c r="HB42" s="97"/>
      <c r="HC42" s="97"/>
      <c r="HD42" s="97"/>
      <c r="HE42" s="97"/>
      <c r="HF42" s="97"/>
      <c r="HG42" s="97"/>
      <c r="HH42" s="97"/>
      <c r="HI42" s="97"/>
      <c r="HJ42" s="97"/>
      <c r="HK42" s="97"/>
      <c r="HL42" s="97"/>
      <c r="HM42" s="97"/>
      <c r="HN42" s="97"/>
      <c r="HO42" s="97"/>
      <c r="HP42" s="97"/>
      <c r="HQ42" s="97"/>
      <c r="HR42" s="97"/>
      <c r="HS42" s="97"/>
      <c r="HT42" s="97"/>
      <c r="HU42" s="102"/>
      <c r="HV42" s="97"/>
      <c r="HW42" s="97"/>
      <c r="HX42" s="97"/>
      <c r="HY42" s="97"/>
      <c r="HZ42" s="97"/>
      <c r="IA42" s="97"/>
      <c r="IB42" s="97"/>
      <c r="IC42" s="97"/>
      <c r="ID42" s="97"/>
      <c r="IE42" s="97"/>
      <c r="IF42" s="97"/>
      <c r="IG42" s="97"/>
      <c r="IH42" s="97"/>
      <c r="II42" s="97"/>
      <c r="IJ42" s="88"/>
      <c r="IK42" s="88"/>
      <c r="IL42" s="88"/>
      <c r="IM42" s="88"/>
      <c r="IN42" s="88"/>
      <c r="IO42" s="88"/>
      <c r="IP42" s="88"/>
      <c r="IQ42" s="88"/>
      <c r="IR42" s="88"/>
      <c r="IS42" s="88"/>
      <c r="IT42" s="88"/>
      <c r="IU42" s="88"/>
      <c r="IV42" s="88"/>
      <c r="IW42" s="88"/>
      <c r="IX42" s="88"/>
      <c r="IY42" s="97"/>
      <c r="IZ42" s="97"/>
      <c r="JA42" s="97"/>
      <c r="JB42" s="97"/>
      <c r="JC42" s="97"/>
      <c r="JD42" s="97"/>
      <c r="JE42" s="97"/>
      <c r="JF42" s="97"/>
      <c r="JG42" s="97"/>
      <c r="JH42" s="97"/>
      <c r="JI42" s="97"/>
      <c r="JJ42" s="97"/>
      <c r="JK42" s="97"/>
      <c r="JL42" s="97"/>
      <c r="JM42" s="97"/>
      <c r="JN42" s="97"/>
      <c r="JO42" s="97"/>
      <c r="JP42" s="97"/>
      <c r="JQ42" s="97"/>
      <c r="JR42" s="97"/>
      <c r="JS42" s="88"/>
      <c r="JT42" s="88"/>
      <c r="JU42" s="88"/>
      <c r="JV42" s="88"/>
      <c r="JW42" s="88"/>
      <c r="JX42" s="97"/>
      <c r="JY42" s="97"/>
      <c r="JZ42" s="97"/>
      <c r="KA42" s="97"/>
      <c r="KB42" s="97"/>
      <c r="KC42" s="97"/>
      <c r="KD42" s="97"/>
      <c r="KE42" s="97"/>
      <c r="KF42" s="97"/>
      <c r="KG42" s="97"/>
      <c r="KH42" s="97"/>
      <c r="KI42" s="97"/>
      <c r="KJ42" s="97"/>
      <c r="KK42" s="97"/>
      <c r="KL42" s="97"/>
      <c r="KM42" s="97"/>
      <c r="KN42" s="102"/>
      <c r="KO42" s="97"/>
      <c r="KP42" s="97"/>
      <c r="KQ42" s="97"/>
      <c r="KR42" s="97"/>
      <c r="KS42" s="97"/>
      <c r="KT42" s="97"/>
      <c r="KU42" s="97"/>
      <c r="KV42" s="97"/>
      <c r="KW42" s="97"/>
      <c r="KX42" s="97"/>
      <c r="KY42" s="97"/>
      <c r="KZ42" s="97"/>
      <c r="LA42" s="97"/>
      <c r="LB42" s="97"/>
      <c r="LC42" s="97"/>
      <c r="LD42" s="97"/>
      <c r="LE42" s="97"/>
      <c r="LF42" s="97"/>
      <c r="LG42" s="97"/>
      <c r="LH42" s="97"/>
      <c r="LI42" s="97"/>
      <c r="LJ42" s="97"/>
      <c r="LK42" s="97"/>
      <c r="LL42" s="97"/>
      <c r="LM42" s="97"/>
      <c r="LN42" s="97"/>
      <c r="LO42" s="97"/>
      <c r="LP42" s="97"/>
      <c r="LQ42" s="97"/>
      <c r="LR42" s="97"/>
      <c r="LS42" s="97"/>
      <c r="LT42" s="97"/>
      <c r="LU42" s="97"/>
      <c r="LV42" s="97"/>
      <c r="LW42" s="97"/>
      <c r="LX42" s="97"/>
      <c r="LY42" s="97"/>
      <c r="LZ42" s="97"/>
      <c r="MA42" s="97"/>
      <c r="MB42" s="97"/>
      <c r="MC42" s="97"/>
      <c r="MD42" s="97"/>
      <c r="ME42" s="97"/>
      <c r="MF42" s="97"/>
      <c r="MG42" s="97"/>
      <c r="MH42" s="97"/>
      <c r="MI42" s="97"/>
      <c r="MJ42" s="97"/>
      <c r="MK42" s="97"/>
      <c r="ML42" s="97"/>
      <c r="MM42" s="97"/>
      <c r="MN42" s="97"/>
      <c r="MO42" s="97"/>
      <c r="MP42" s="97"/>
      <c r="MQ42" s="97"/>
      <c r="MR42" s="97"/>
      <c r="MS42" s="97"/>
      <c r="MT42" s="97"/>
      <c r="MU42" s="97"/>
      <c r="MV42" s="97"/>
      <c r="MW42" s="97"/>
      <c r="MX42" s="97"/>
      <c r="MY42" s="97"/>
      <c r="MZ42" s="97"/>
      <c r="NA42" s="97"/>
      <c r="NB42" s="97"/>
      <c r="NC42" s="97"/>
      <c r="ND42" s="97"/>
      <c r="NE42" s="97"/>
      <c r="NF42" s="97"/>
      <c r="NG42" s="97"/>
      <c r="NH42" s="97"/>
      <c r="NI42" s="97"/>
      <c r="NJ42" s="97"/>
      <c r="NK42" s="97"/>
      <c r="NL42" s="97"/>
      <c r="NM42" s="97"/>
      <c r="NN42" s="97"/>
      <c r="NO42" s="97"/>
      <c r="NP42" s="97"/>
      <c r="NQ42" s="97"/>
      <c r="NR42" s="97"/>
      <c r="NS42" s="97"/>
      <c r="NT42" s="97"/>
      <c r="NU42" s="97"/>
      <c r="NV42" s="97"/>
      <c r="NW42" s="97"/>
      <c r="NX42" s="97"/>
      <c r="NY42" s="97"/>
      <c r="NZ42" s="97"/>
      <c r="OA42" s="97"/>
      <c r="OB42" s="97"/>
      <c r="OC42" s="97"/>
      <c r="OD42" s="97"/>
      <c r="OE42" s="97"/>
      <c r="OF42" s="97"/>
      <c r="OG42" s="97"/>
      <c r="OH42" s="97"/>
      <c r="OI42" s="97"/>
      <c r="OJ42" s="97"/>
      <c r="OK42" s="97"/>
      <c r="OL42" s="97"/>
      <c r="OM42" s="97"/>
      <c r="ON42" s="97"/>
      <c r="OO42" s="97"/>
      <c r="OP42" s="97"/>
      <c r="OQ42" s="97"/>
      <c r="OR42" s="97"/>
      <c r="OS42" s="97"/>
      <c r="OT42" s="97"/>
      <c r="OU42" s="97"/>
      <c r="OV42" s="97"/>
      <c r="OW42" s="97"/>
      <c r="OX42" s="97"/>
      <c r="OY42" s="97"/>
      <c r="OZ42" s="97"/>
      <c r="PA42" s="97"/>
      <c r="PB42" s="97"/>
      <c r="PC42" s="97"/>
      <c r="PD42" s="97"/>
      <c r="PE42" s="97"/>
      <c r="PF42" s="97"/>
      <c r="PG42" s="97"/>
      <c r="PH42" s="97"/>
      <c r="PI42" s="97"/>
      <c r="PJ42" s="97"/>
      <c r="PK42" s="97"/>
      <c r="PL42" s="97"/>
      <c r="PM42" s="97"/>
      <c r="PN42" s="97"/>
      <c r="PO42" s="97"/>
      <c r="PP42" s="97"/>
      <c r="PQ42" s="97"/>
      <c r="PR42" s="97"/>
      <c r="PS42" s="97"/>
      <c r="PT42" s="97"/>
      <c r="PU42" s="97"/>
      <c r="PV42" s="97"/>
      <c r="PW42" s="97"/>
      <c r="PX42" s="97"/>
      <c r="PY42" s="97"/>
      <c r="PZ42" s="97"/>
      <c r="QA42" s="97"/>
      <c r="QB42" s="97"/>
      <c r="QC42" s="97"/>
      <c r="QD42" s="97"/>
      <c r="QE42" s="97"/>
      <c r="QF42" s="97"/>
      <c r="QG42" s="97"/>
      <c r="QH42" s="97"/>
      <c r="QI42" s="97"/>
      <c r="QJ42" s="97"/>
      <c r="QK42" s="97"/>
      <c r="QL42" s="97"/>
      <c r="QM42" s="97"/>
      <c r="QN42" s="97"/>
      <c r="QO42" s="97"/>
      <c r="QP42" s="97"/>
      <c r="QQ42" s="97"/>
      <c r="QR42" s="97"/>
      <c r="QS42" s="97"/>
      <c r="QT42" s="97"/>
      <c r="QU42" s="97"/>
      <c r="QV42" s="97"/>
      <c r="QW42" s="97"/>
      <c r="QX42" s="97"/>
      <c r="QY42" s="97"/>
      <c r="QZ42" s="97"/>
      <c r="RA42" s="97"/>
      <c r="RB42" s="97"/>
      <c r="RC42" s="97"/>
      <c r="RD42" s="97"/>
      <c r="RE42" s="97"/>
      <c r="RF42" s="97"/>
      <c r="RG42" s="97"/>
      <c r="RH42" s="97"/>
      <c r="RI42" s="97"/>
      <c r="RJ42" s="97"/>
      <c r="RK42" s="97"/>
      <c r="RL42" s="97"/>
      <c r="RM42" s="97"/>
      <c r="RN42" s="97"/>
      <c r="RO42" s="97"/>
      <c r="RP42" s="97"/>
      <c r="RQ42" s="97"/>
      <c r="RR42" s="97"/>
      <c r="RS42" s="97"/>
      <c r="RT42" s="97"/>
      <c r="RU42" s="97"/>
      <c r="RV42" s="97"/>
      <c r="RW42" s="97"/>
      <c r="RX42" s="97"/>
      <c r="RY42" s="97"/>
      <c r="RZ42" s="97"/>
      <c r="SA42" s="97"/>
      <c r="SB42" s="97"/>
      <c r="SC42" s="97"/>
      <c r="SD42" s="97"/>
      <c r="SE42" s="97"/>
      <c r="SF42" s="97"/>
      <c r="SG42" s="97"/>
      <c r="SH42" s="97"/>
      <c r="SI42" s="97"/>
      <c r="SJ42" s="97"/>
      <c r="SK42" s="97"/>
      <c r="SL42" s="97"/>
      <c r="SM42" s="97"/>
      <c r="SN42" s="97"/>
      <c r="SO42" s="97"/>
      <c r="SP42" s="97"/>
      <c r="SQ42" s="97"/>
      <c r="SR42" s="97"/>
      <c r="SS42" s="97"/>
      <c r="ST42" s="97"/>
      <c r="SU42" s="97"/>
      <c r="SV42" s="97"/>
      <c r="SW42" s="97"/>
      <c r="SX42" s="97"/>
      <c r="SY42" s="97"/>
      <c r="SZ42" s="97"/>
      <c r="TA42" s="97"/>
      <c r="TB42" s="97"/>
    </row>
    <row r="43" spans="1:522" s="10" customFormat="1" ht="18" customHeight="1" x14ac:dyDescent="0.2">
      <c r="A43" s="12"/>
      <c r="B43" s="35"/>
      <c r="C43" s="19"/>
      <c r="D43" s="124" t="s">
        <v>307</v>
      </c>
      <c r="E43" s="1">
        <v>12161</v>
      </c>
      <c r="F43" s="1">
        <v>2021</v>
      </c>
      <c r="G43" s="4"/>
      <c r="H43"/>
      <c r="I43" s="1">
        <f t="shared" si="0"/>
        <v>12</v>
      </c>
      <c r="J43" s="12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97"/>
      <c r="AE43" s="97"/>
      <c r="AF43" s="97"/>
      <c r="AG43" s="97"/>
      <c r="AH43" s="97"/>
      <c r="AI43" s="97"/>
      <c r="AJ43" s="97"/>
      <c r="AK43" s="97"/>
      <c r="AL43" s="97"/>
      <c r="AM43" s="97"/>
      <c r="AN43" s="97"/>
      <c r="AO43" s="97"/>
      <c r="AP43" s="97"/>
      <c r="AQ43" s="97"/>
      <c r="AR43" s="97"/>
      <c r="AS43" s="97"/>
      <c r="AT43" s="97"/>
      <c r="AU43" s="97"/>
      <c r="AV43" s="97"/>
      <c r="AW43" s="97"/>
      <c r="AX43" s="97"/>
      <c r="AY43" s="97"/>
      <c r="AZ43" s="97"/>
      <c r="BA43" s="97"/>
      <c r="BB43" s="97"/>
      <c r="BC43" s="97"/>
      <c r="BD43" s="97"/>
      <c r="BE43" s="97"/>
      <c r="BF43" s="97"/>
      <c r="BG43" s="97"/>
      <c r="BH43" s="97"/>
      <c r="BI43" s="97"/>
      <c r="BJ43" s="97"/>
      <c r="BK43" s="97"/>
      <c r="BL43" s="97"/>
      <c r="BM43" s="97"/>
      <c r="BN43" s="97"/>
      <c r="BO43" s="97"/>
      <c r="BP43" s="97"/>
      <c r="BQ43" s="97"/>
      <c r="BR43" s="97"/>
      <c r="BS43" s="97"/>
      <c r="BT43" s="97"/>
      <c r="BU43" s="97"/>
      <c r="BV43" s="97"/>
      <c r="BW43" s="97"/>
      <c r="BX43" s="97"/>
      <c r="BY43" s="97"/>
      <c r="BZ43" s="97"/>
      <c r="CA43" s="97"/>
      <c r="CB43" s="97"/>
      <c r="CC43" s="102">
        <v>3</v>
      </c>
      <c r="CD43" s="102"/>
      <c r="CE43" s="97"/>
      <c r="CF43" s="102" t="s">
        <v>519</v>
      </c>
      <c r="CG43" s="97"/>
      <c r="CH43" s="97"/>
      <c r="CI43" s="97"/>
      <c r="CJ43" s="97"/>
      <c r="CK43" s="97"/>
      <c r="CL43" s="97"/>
      <c r="CM43" s="97">
        <v>4</v>
      </c>
      <c r="CN43" s="97"/>
      <c r="CO43" s="97"/>
      <c r="CP43" s="97">
        <f>4+1</f>
        <v>5</v>
      </c>
      <c r="CQ43" s="97"/>
      <c r="CR43" s="97"/>
      <c r="CS43" s="97"/>
      <c r="CT43" s="97"/>
      <c r="CU43" s="97"/>
      <c r="CV43" s="97"/>
      <c r="CW43" s="102"/>
      <c r="CX43" s="97"/>
      <c r="CY43" s="97"/>
      <c r="CZ43" s="102"/>
      <c r="DA43" s="97"/>
      <c r="DB43" s="97"/>
      <c r="DC43" s="97"/>
      <c r="DD43" s="97"/>
      <c r="DE43" s="97"/>
      <c r="DF43" s="97"/>
      <c r="DG43" s="97"/>
      <c r="DH43" s="97"/>
      <c r="DI43" s="97"/>
      <c r="DJ43" s="97"/>
      <c r="DK43" s="97"/>
      <c r="DL43" s="97"/>
      <c r="DM43" s="97"/>
      <c r="DN43" s="97"/>
      <c r="DO43" s="97"/>
      <c r="DP43" s="97"/>
      <c r="DQ43" s="97"/>
      <c r="DR43" s="97"/>
      <c r="DS43" s="97"/>
      <c r="DT43" s="97"/>
      <c r="DU43" s="97"/>
      <c r="DV43" s="97"/>
      <c r="DW43" s="97"/>
      <c r="DX43" s="97"/>
      <c r="DY43" s="97"/>
      <c r="DZ43" s="97"/>
      <c r="EA43" s="97"/>
      <c r="EB43" s="97"/>
      <c r="EC43" s="97"/>
      <c r="ED43" s="97"/>
      <c r="EE43" s="97"/>
      <c r="EF43" s="97"/>
      <c r="EG43" s="97"/>
      <c r="EH43" s="97"/>
      <c r="EI43" s="97"/>
      <c r="EJ43" s="97"/>
      <c r="EK43" s="97"/>
      <c r="EL43" s="97"/>
      <c r="EM43" s="97"/>
      <c r="EN43" s="97"/>
      <c r="EO43" s="97"/>
      <c r="EP43" s="97"/>
      <c r="EQ43" s="102"/>
      <c r="ER43" s="97"/>
      <c r="ES43" s="97"/>
      <c r="ET43" s="97"/>
      <c r="EU43" s="97"/>
      <c r="EV43" s="97"/>
      <c r="EW43" s="97"/>
      <c r="EX43" s="97"/>
      <c r="EY43" s="97"/>
      <c r="EZ43" s="97"/>
      <c r="FA43" s="97"/>
      <c r="FB43" s="97"/>
      <c r="FC43" s="97"/>
      <c r="FD43" s="97"/>
      <c r="FE43" s="97"/>
      <c r="FF43" s="97"/>
      <c r="FG43" s="97"/>
      <c r="FH43" s="97"/>
      <c r="FI43" s="97"/>
      <c r="FJ43" s="97"/>
      <c r="FK43" s="97"/>
      <c r="FL43" s="146"/>
      <c r="FM43" s="97"/>
      <c r="FN43" s="97"/>
      <c r="FO43" s="146"/>
      <c r="FP43" s="141"/>
      <c r="FQ43" s="141"/>
      <c r="FR43" s="97"/>
      <c r="FS43" s="97"/>
      <c r="FT43" s="97"/>
      <c r="FU43" s="97"/>
      <c r="FV43" s="97"/>
      <c r="FW43" s="141"/>
      <c r="FX43" s="141"/>
      <c r="FY43" s="97"/>
      <c r="FZ43" s="97"/>
      <c r="GA43" s="147"/>
      <c r="GB43" s="147"/>
      <c r="GC43" s="97"/>
      <c r="GD43" s="146"/>
      <c r="GE43" s="97"/>
      <c r="GF43" s="97"/>
      <c r="GG43" s="97"/>
      <c r="GH43" s="97"/>
      <c r="GI43" s="97"/>
      <c r="GJ43" s="97"/>
      <c r="GK43" s="97"/>
      <c r="GL43" s="97"/>
      <c r="GM43" s="97"/>
      <c r="GN43" s="97"/>
      <c r="GO43" s="97"/>
      <c r="GP43" s="97"/>
      <c r="GQ43" s="97"/>
      <c r="GR43" s="97"/>
      <c r="GS43" s="97"/>
      <c r="GT43" s="97"/>
      <c r="GU43" s="97"/>
      <c r="GV43" s="97"/>
      <c r="GW43" s="97"/>
      <c r="GX43" s="97"/>
      <c r="GY43" s="97"/>
      <c r="GZ43" s="97"/>
      <c r="HA43" s="97"/>
      <c r="HB43" s="97"/>
      <c r="HC43" s="97"/>
      <c r="HD43" s="97"/>
      <c r="HE43" s="97"/>
      <c r="HF43" s="97"/>
      <c r="HG43" s="97"/>
      <c r="HH43" s="97"/>
      <c r="HI43" s="97"/>
      <c r="HJ43" s="97"/>
      <c r="HK43" s="97"/>
      <c r="HL43" s="97"/>
      <c r="HM43" s="97"/>
      <c r="HN43" s="97"/>
      <c r="HO43" s="97"/>
      <c r="HP43" s="97"/>
      <c r="HQ43" s="97"/>
      <c r="HR43" s="97"/>
      <c r="HS43" s="97"/>
      <c r="HT43" s="97"/>
      <c r="HU43" s="102"/>
      <c r="HV43" s="97"/>
      <c r="HW43" s="97"/>
      <c r="HX43" s="97"/>
      <c r="HY43" s="97"/>
      <c r="HZ43" s="97"/>
      <c r="IA43" s="97"/>
      <c r="IB43" s="97"/>
      <c r="IC43" s="97"/>
      <c r="ID43" s="97"/>
      <c r="IE43" s="97"/>
      <c r="IF43" s="97"/>
      <c r="IG43" s="97"/>
      <c r="IH43" s="97"/>
      <c r="II43" s="97"/>
      <c r="IJ43" s="88"/>
      <c r="IK43" s="88"/>
      <c r="IL43" s="88"/>
      <c r="IM43" s="88"/>
      <c r="IN43" s="88"/>
      <c r="IO43" s="88"/>
      <c r="IP43" s="88"/>
      <c r="IQ43" s="88"/>
      <c r="IR43" s="88"/>
      <c r="IS43" s="88"/>
      <c r="IT43" s="88"/>
      <c r="IU43" s="88"/>
      <c r="IV43" s="88"/>
      <c r="IW43" s="88"/>
      <c r="IX43" s="88"/>
      <c r="IY43" s="97"/>
      <c r="IZ43" s="97"/>
      <c r="JA43" s="97"/>
      <c r="JB43" s="97"/>
      <c r="JC43" s="97"/>
      <c r="JD43" s="97"/>
      <c r="JE43" s="97"/>
      <c r="JF43" s="97"/>
      <c r="JG43" s="97"/>
      <c r="JH43" s="97"/>
      <c r="JI43" s="97"/>
      <c r="JJ43" s="97"/>
      <c r="JK43" s="97"/>
      <c r="JL43" s="97"/>
      <c r="JM43" s="97"/>
      <c r="JN43" s="97"/>
      <c r="JO43" s="97"/>
      <c r="JP43" s="97"/>
      <c r="JQ43" s="97"/>
      <c r="JR43" s="97"/>
      <c r="JS43" s="88"/>
      <c r="JT43" s="88"/>
      <c r="JU43" s="88"/>
      <c r="JV43" s="88"/>
      <c r="JW43" s="88"/>
      <c r="JX43" s="97"/>
      <c r="JY43" s="97"/>
      <c r="JZ43" s="97"/>
      <c r="KA43" s="97"/>
      <c r="KB43" s="97"/>
      <c r="KC43" s="97"/>
      <c r="KD43" s="97"/>
      <c r="KE43" s="97"/>
      <c r="KF43" s="97"/>
      <c r="KG43" s="97"/>
      <c r="KH43" s="97"/>
      <c r="KI43" s="97"/>
      <c r="KJ43" s="97"/>
      <c r="KK43" s="97"/>
      <c r="KL43" s="97"/>
      <c r="KM43" s="97"/>
      <c r="KN43" s="102"/>
      <c r="KO43" s="97"/>
      <c r="KP43" s="97"/>
      <c r="KQ43" s="97"/>
      <c r="KR43" s="97"/>
      <c r="KS43" s="97"/>
      <c r="KT43" s="97"/>
      <c r="KU43" s="97"/>
      <c r="KV43" s="97"/>
      <c r="KW43" s="97"/>
      <c r="KX43" s="97"/>
      <c r="KY43" s="97"/>
      <c r="KZ43" s="97"/>
      <c r="LA43" s="97"/>
      <c r="LB43" s="97"/>
      <c r="LC43" s="97"/>
      <c r="LD43" s="97"/>
      <c r="LE43" s="97"/>
      <c r="LF43" s="97"/>
      <c r="LG43" s="97"/>
      <c r="LH43" s="97"/>
      <c r="LI43" s="97"/>
      <c r="LJ43" s="97"/>
      <c r="LK43" s="97"/>
      <c r="LL43" s="97"/>
      <c r="LM43" s="97"/>
      <c r="LN43" s="97"/>
      <c r="LO43" s="97"/>
      <c r="LP43" s="97"/>
      <c r="LQ43" s="97"/>
      <c r="LR43" s="97"/>
      <c r="LS43" s="97"/>
      <c r="LT43" s="97"/>
      <c r="LU43" s="97"/>
      <c r="LV43" s="97"/>
      <c r="LW43" s="97"/>
      <c r="LX43" s="97"/>
      <c r="LY43" s="97"/>
      <c r="LZ43" s="97"/>
      <c r="MA43" s="97"/>
      <c r="MB43" s="97"/>
      <c r="MC43" s="97"/>
      <c r="MD43" s="97"/>
      <c r="ME43" s="97"/>
      <c r="MF43" s="97"/>
      <c r="MG43" s="97"/>
      <c r="MH43" s="97"/>
      <c r="MI43" s="97"/>
      <c r="MJ43" s="97"/>
      <c r="MK43" s="97"/>
      <c r="ML43" s="97"/>
      <c r="MM43" s="97"/>
      <c r="MN43" s="97"/>
      <c r="MO43" s="97"/>
      <c r="MP43" s="97"/>
      <c r="MQ43" s="97"/>
      <c r="MR43" s="97"/>
      <c r="MS43" s="97"/>
      <c r="MT43" s="97"/>
      <c r="MU43" s="97"/>
      <c r="MV43" s="97"/>
      <c r="MW43" s="97"/>
      <c r="MX43" s="97"/>
      <c r="MY43" s="97"/>
      <c r="MZ43" s="97"/>
      <c r="NA43" s="97"/>
      <c r="NB43" s="97"/>
      <c r="NC43" s="97"/>
      <c r="ND43" s="97"/>
      <c r="NE43" s="97"/>
      <c r="NF43" s="97"/>
      <c r="NG43" s="97"/>
      <c r="NH43" s="97"/>
      <c r="NI43" s="97"/>
      <c r="NJ43" s="97"/>
      <c r="NK43" s="97"/>
      <c r="NL43" s="97"/>
      <c r="NM43" s="97"/>
      <c r="NN43" s="97"/>
      <c r="NO43" s="97"/>
      <c r="NP43" s="97"/>
      <c r="NQ43" s="97"/>
      <c r="NR43" s="97"/>
      <c r="NS43" s="97"/>
      <c r="NT43" s="97"/>
      <c r="NU43" s="97"/>
      <c r="NV43" s="97"/>
      <c r="NW43" s="97"/>
      <c r="NX43" s="97"/>
      <c r="NY43" s="97"/>
      <c r="NZ43" s="97"/>
      <c r="OA43" s="97"/>
      <c r="OB43" s="97"/>
      <c r="OC43" s="97"/>
      <c r="OD43" s="97"/>
      <c r="OE43" s="97"/>
      <c r="OF43" s="97"/>
      <c r="OG43" s="97"/>
      <c r="OH43" s="97"/>
      <c r="OI43" s="97"/>
      <c r="OJ43" s="97"/>
      <c r="OK43" s="97"/>
      <c r="OL43" s="97"/>
      <c r="OM43" s="97"/>
      <c r="ON43" s="97"/>
      <c r="OO43" s="97"/>
      <c r="OP43" s="97"/>
      <c r="OQ43" s="97"/>
      <c r="OR43" s="97"/>
      <c r="OS43" s="97"/>
      <c r="OT43" s="97"/>
      <c r="OU43" s="97"/>
      <c r="OV43" s="97"/>
      <c r="OW43" s="97"/>
      <c r="OX43" s="97"/>
      <c r="OY43" s="97"/>
      <c r="OZ43" s="97"/>
      <c r="PA43" s="97"/>
      <c r="PB43" s="97"/>
      <c r="PC43" s="97"/>
      <c r="PD43" s="97"/>
      <c r="PE43" s="97"/>
      <c r="PF43" s="97"/>
      <c r="PG43" s="97"/>
      <c r="PH43" s="97"/>
      <c r="PI43" s="97"/>
      <c r="PJ43" s="97"/>
      <c r="PK43" s="97"/>
      <c r="PL43" s="97"/>
      <c r="PM43" s="97"/>
      <c r="PN43" s="97"/>
      <c r="PO43" s="97"/>
      <c r="PP43" s="97"/>
      <c r="PQ43" s="97"/>
      <c r="PR43" s="97"/>
      <c r="PS43" s="97"/>
      <c r="PT43" s="97"/>
      <c r="PU43" s="97"/>
      <c r="PV43" s="97"/>
      <c r="PW43" s="97"/>
      <c r="PX43" s="97"/>
      <c r="PY43" s="97"/>
      <c r="PZ43" s="97"/>
      <c r="QA43" s="97"/>
      <c r="QB43" s="97"/>
      <c r="QC43" s="97"/>
      <c r="QD43" s="97"/>
      <c r="QE43" s="97"/>
      <c r="QF43" s="97"/>
      <c r="QG43" s="97"/>
      <c r="QH43" s="97"/>
      <c r="QI43" s="97"/>
      <c r="QJ43" s="97"/>
      <c r="QK43" s="97"/>
      <c r="QL43" s="97"/>
      <c r="QM43" s="97"/>
      <c r="QN43" s="97"/>
      <c r="QO43" s="97"/>
      <c r="QP43" s="97"/>
      <c r="QQ43" s="97"/>
      <c r="QR43" s="97"/>
      <c r="QS43" s="97"/>
      <c r="QT43" s="97"/>
      <c r="QU43" s="97"/>
      <c r="QV43" s="97"/>
      <c r="QW43" s="97"/>
      <c r="QX43" s="97"/>
      <c r="QY43" s="97"/>
      <c r="QZ43" s="97"/>
      <c r="RA43" s="97"/>
      <c r="RB43" s="97"/>
      <c r="RC43" s="97"/>
      <c r="RD43" s="97"/>
      <c r="RE43" s="97"/>
      <c r="RF43" s="97"/>
      <c r="RG43" s="97"/>
      <c r="RH43" s="97"/>
      <c r="RI43" s="97"/>
      <c r="RJ43" s="97"/>
      <c r="RK43" s="97"/>
      <c r="RL43" s="97"/>
      <c r="RM43" s="97"/>
      <c r="RN43" s="97"/>
      <c r="RO43" s="97"/>
      <c r="RP43" s="97"/>
      <c r="RQ43" s="97"/>
      <c r="RR43" s="97"/>
      <c r="RS43" s="97"/>
      <c r="RT43" s="97"/>
      <c r="RU43" s="97"/>
      <c r="RV43" s="97"/>
      <c r="RW43" s="97"/>
      <c r="RX43" s="97"/>
      <c r="RY43" s="97"/>
      <c r="RZ43" s="97"/>
      <c r="SA43" s="97"/>
      <c r="SB43" s="97"/>
      <c r="SC43" s="97"/>
      <c r="SD43" s="97"/>
      <c r="SE43" s="97"/>
      <c r="SF43" s="97"/>
      <c r="SG43" s="97"/>
      <c r="SH43" s="97"/>
      <c r="SI43" s="97"/>
      <c r="SJ43" s="97"/>
      <c r="SK43" s="97"/>
      <c r="SL43" s="97"/>
      <c r="SM43" s="97"/>
      <c r="SN43" s="97"/>
      <c r="SO43" s="97"/>
      <c r="SP43" s="97"/>
      <c r="SQ43" s="97"/>
      <c r="SR43" s="97"/>
      <c r="SS43" s="97"/>
      <c r="ST43" s="97"/>
      <c r="SU43" s="97"/>
      <c r="SV43" s="97"/>
      <c r="SW43" s="97"/>
      <c r="SX43" s="97"/>
      <c r="SY43" s="97"/>
      <c r="SZ43" s="97"/>
      <c r="TA43" s="97"/>
      <c r="TB43" s="97"/>
    </row>
    <row r="44" spans="1:522" s="10" customFormat="1" ht="18" customHeight="1" x14ac:dyDescent="0.2">
      <c r="A44" s="12"/>
      <c r="B44" s="35"/>
      <c r="C44" s="19"/>
      <c r="D44" s="124" t="s">
        <v>493</v>
      </c>
      <c r="E44" s="1"/>
      <c r="F44" s="1">
        <v>2006</v>
      </c>
      <c r="G44" s="4"/>
      <c r="H44"/>
      <c r="I44" s="1">
        <f t="shared" si="0"/>
        <v>0</v>
      </c>
      <c r="J44" s="12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97"/>
      <c r="AE44" s="97"/>
      <c r="AF44" s="97"/>
      <c r="AG44" s="97"/>
      <c r="AH44" s="97"/>
      <c r="AI44" s="97"/>
      <c r="AJ44" s="97"/>
      <c r="AK44" s="97"/>
      <c r="AL44" s="97"/>
      <c r="AM44" s="97"/>
      <c r="AN44" s="97"/>
      <c r="AO44" s="97"/>
      <c r="AP44" s="97"/>
      <c r="AQ44" s="97"/>
      <c r="AR44" s="97"/>
      <c r="AS44" s="97"/>
      <c r="AT44" s="97"/>
      <c r="AU44" s="97"/>
      <c r="AV44" s="97"/>
      <c r="AW44" s="97"/>
      <c r="AX44" s="97"/>
      <c r="AY44" s="97"/>
      <c r="AZ44" s="97"/>
      <c r="BA44" s="97"/>
      <c r="BB44" s="97"/>
      <c r="BC44" s="97"/>
      <c r="BD44" s="97"/>
      <c r="BE44" s="97"/>
      <c r="BF44" s="97"/>
      <c r="BG44" s="97"/>
      <c r="BH44" s="97"/>
      <c r="BI44" s="97"/>
      <c r="BJ44" s="97"/>
      <c r="BK44" s="97"/>
      <c r="BL44" s="97"/>
      <c r="BM44" s="97"/>
      <c r="BN44" s="97"/>
      <c r="BO44" s="97"/>
      <c r="BP44" s="97"/>
      <c r="BQ44" s="97"/>
      <c r="BR44" s="97"/>
      <c r="BS44" s="97"/>
      <c r="BT44" s="97"/>
      <c r="BU44" s="97"/>
      <c r="BV44" s="97"/>
      <c r="BW44" s="97"/>
      <c r="BX44" s="97"/>
      <c r="BY44" s="97"/>
      <c r="BZ44" s="97"/>
      <c r="CA44" s="97"/>
      <c r="CB44" s="97"/>
      <c r="CC44" s="102"/>
      <c r="CD44" s="102"/>
      <c r="CE44" s="97"/>
      <c r="CF44" s="97"/>
      <c r="CG44" s="97"/>
      <c r="CH44" s="97"/>
      <c r="CI44" s="97"/>
      <c r="CJ44" s="97"/>
      <c r="CK44" s="97"/>
      <c r="CL44" s="97"/>
      <c r="CM44" s="97"/>
      <c r="CN44" s="97"/>
      <c r="CO44" s="97"/>
      <c r="CP44" s="97"/>
      <c r="CQ44" s="97"/>
      <c r="CR44" s="97"/>
      <c r="CS44" s="97"/>
      <c r="CT44" s="97"/>
      <c r="CU44" s="97"/>
      <c r="CV44" s="97"/>
      <c r="CW44" s="102"/>
      <c r="CX44" s="97"/>
      <c r="CY44" s="97"/>
      <c r="CZ44" s="102"/>
      <c r="DA44" s="97"/>
      <c r="DB44" s="97"/>
      <c r="DC44" s="97"/>
      <c r="DD44" s="97"/>
      <c r="DE44" s="97"/>
      <c r="DF44" s="97"/>
      <c r="DG44" s="97"/>
      <c r="DH44" s="97"/>
      <c r="DI44" s="97"/>
      <c r="DJ44" s="97"/>
      <c r="DK44" s="97"/>
      <c r="DL44" s="97"/>
      <c r="DM44" s="97"/>
      <c r="DN44" s="97"/>
      <c r="DO44" s="97"/>
      <c r="DP44" s="97"/>
      <c r="DQ44" s="97"/>
      <c r="DR44" s="97"/>
      <c r="DS44" s="97"/>
      <c r="DT44" s="97"/>
      <c r="DU44" s="97"/>
      <c r="DV44" s="97"/>
      <c r="DW44" s="97"/>
      <c r="DX44" s="97"/>
      <c r="DY44" s="97"/>
      <c r="DZ44" s="97"/>
      <c r="EA44" s="97"/>
      <c r="EB44" s="97"/>
      <c r="EC44" s="97"/>
      <c r="ED44" s="97"/>
      <c r="EE44" s="97"/>
      <c r="EF44" s="97"/>
      <c r="EG44" s="97"/>
      <c r="EH44" s="97"/>
      <c r="EI44" s="97"/>
      <c r="EJ44" s="97"/>
      <c r="EK44" s="97"/>
      <c r="EL44" s="97"/>
      <c r="EM44" s="97"/>
      <c r="EN44" s="97"/>
      <c r="EO44" s="97"/>
      <c r="EP44" s="97"/>
      <c r="EQ44" s="102"/>
      <c r="ER44" s="97"/>
      <c r="ES44" s="97"/>
      <c r="ET44" s="97"/>
      <c r="EU44" s="97"/>
      <c r="EV44" s="97"/>
      <c r="EW44" s="97"/>
      <c r="EX44" s="97"/>
      <c r="EY44" s="97"/>
      <c r="EZ44" s="97"/>
      <c r="FA44" s="97"/>
      <c r="FB44" s="97"/>
      <c r="FC44" s="97"/>
      <c r="FD44" s="97"/>
      <c r="FE44" s="97"/>
      <c r="FF44" s="97"/>
      <c r="FG44" s="97"/>
      <c r="FH44" s="97"/>
      <c r="FI44" s="97"/>
      <c r="FJ44" s="97"/>
      <c r="FK44" s="97"/>
      <c r="FL44" s="146"/>
      <c r="FM44" s="97"/>
      <c r="FN44" s="97"/>
      <c r="FO44" s="146"/>
      <c r="FP44" s="141"/>
      <c r="FQ44" s="141"/>
      <c r="FR44" s="97"/>
      <c r="FS44" s="97"/>
      <c r="FT44" s="97"/>
      <c r="FU44" s="97"/>
      <c r="FV44" s="97"/>
      <c r="FW44" s="141"/>
      <c r="FX44" s="141"/>
      <c r="FY44" s="97"/>
      <c r="FZ44" s="97"/>
      <c r="GA44" s="147"/>
      <c r="GB44" s="147"/>
      <c r="GC44" s="97"/>
      <c r="GD44" s="146"/>
      <c r="GE44" s="97"/>
      <c r="GF44" s="97"/>
      <c r="GG44" s="97"/>
      <c r="GH44" s="97"/>
      <c r="GI44" s="97"/>
      <c r="GJ44" s="97"/>
      <c r="GK44" s="97"/>
      <c r="GL44" s="97"/>
      <c r="GM44" s="97"/>
      <c r="GN44" s="97"/>
      <c r="GO44" s="97"/>
      <c r="GP44" s="97"/>
      <c r="GQ44" s="97"/>
      <c r="GR44" s="97"/>
      <c r="GS44" s="97"/>
      <c r="GT44" s="97"/>
      <c r="GU44" s="97"/>
      <c r="GV44" s="97"/>
      <c r="GW44" s="97"/>
      <c r="GX44" s="97"/>
      <c r="GY44" s="97"/>
      <c r="GZ44" s="97"/>
      <c r="HA44" s="97"/>
      <c r="HB44" s="97"/>
      <c r="HC44" s="97"/>
      <c r="HD44" s="97"/>
      <c r="HE44" s="97"/>
      <c r="HF44" s="97"/>
      <c r="HG44" s="97"/>
      <c r="HH44" s="97"/>
      <c r="HI44" s="97"/>
      <c r="HJ44" s="97"/>
      <c r="HK44" s="97"/>
      <c r="HL44" s="97"/>
      <c r="HM44" s="97"/>
      <c r="HN44" s="97"/>
      <c r="HO44" s="97"/>
      <c r="HP44" s="97"/>
      <c r="HQ44" s="97"/>
      <c r="HR44" s="97"/>
      <c r="HS44" s="97"/>
      <c r="HT44" s="97"/>
      <c r="HU44" s="102"/>
      <c r="HV44" s="97"/>
      <c r="HW44" s="97"/>
      <c r="HX44" s="97"/>
      <c r="HY44" s="97"/>
      <c r="HZ44" s="97"/>
      <c r="IA44" s="97"/>
      <c r="IB44" s="97"/>
      <c r="IC44" s="97"/>
      <c r="ID44" s="97"/>
      <c r="IE44" s="97"/>
      <c r="IF44" s="97"/>
      <c r="IG44" s="97"/>
      <c r="IH44" s="97"/>
      <c r="II44" s="97"/>
      <c r="IJ44" s="88"/>
      <c r="IK44" s="88"/>
      <c r="IL44" s="88"/>
      <c r="IM44" s="88"/>
      <c r="IN44" s="88"/>
      <c r="IO44" s="88"/>
      <c r="IP44" s="88"/>
      <c r="IQ44" s="88"/>
      <c r="IR44" s="88"/>
      <c r="IS44" s="88"/>
      <c r="IT44" s="88"/>
      <c r="IU44" s="88"/>
      <c r="IV44" s="88"/>
      <c r="IW44" s="88"/>
      <c r="IX44" s="88"/>
      <c r="IY44" s="97"/>
      <c r="IZ44" s="97"/>
      <c r="JA44" s="97"/>
      <c r="JB44" s="97"/>
      <c r="JC44" s="97"/>
      <c r="JD44" s="97"/>
      <c r="JE44" s="97"/>
      <c r="JF44" s="97"/>
      <c r="JG44" s="97"/>
      <c r="JH44" s="97"/>
      <c r="JI44" s="97"/>
      <c r="JJ44" s="97"/>
      <c r="JK44" s="97"/>
      <c r="JL44" s="97"/>
      <c r="JM44" s="97"/>
      <c r="JN44" s="97"/>
      <c r="JO44" s="97"/>
      <c r="JP44" s="97"/>
      <c r="JQ44" s="97"/>
      <c r="JR44" s="97"/>
      <c r="JS44" s="88"/>
      <c r="JT44" s="88"/>
      <c r="JU44" s="88"/>
      <c r="JV44" s="88"/>
      <c r="JW44" s="88"/>
      <c r="JX44" s="97"/>
      <c r="JY44" s="97"/>
      <c r="JZ44" s="97"/>
      <c r="KA44" s="97"/>
      <c r="KB44" s="97"/>
      <c r="KC44" s="97"/>
      <c r="KD44" s="97"/>
      <c r="KE44" s="97"/>
      <c r="KF44" s="97"/>
      <c r="KG44" s="97"/>
      <c r="KH44" s="97"/>
      <c r="KI44" s="97"/>
      <c r="KJ44" s="97"/>
      <c r="KK44" s="97"/>
      <c r="KL44" s="97"/>
      <c r="KM44" s="97"/>
      <c r="KN44" s="102"/>
      <c r="KO44" s="97"/>
      <c r="KP44" s="97"/>
      <c r="KQ44" s="97"/>
      <c r="KR44" s="97"/>
      <c r="KS44" s="97"/>
      <c r="KT44" s="97"/>
      <c r="KU44" s="97"/>
      <c r="KV44" s="97"/>
      <c r="KW44" s="97"/>
      <c r="KX44" s="97"/>
      <c r="KY44" s="97"/>
      <c r="KZ44" s="97"/>
      <c r="LA44" s="97"/>
      <c r="LB44" s="97"/>
      <c r="LC44" s="97"/>
      <c r="LD44" s="97"/>
      <c r="LE44" s="97"/>
      <c r="LF44" s="97"/>
      <c r="LG44" s="97"/>
      <c r="LH44" s="97"/>
      <c r="LI44" s="97"/>
      <c r="LJ44" s="97"/>
      <c r="LK44" s="97"/>
      <c r="LL44" s="97"/>
      <c r="LM44" s="97"/>
      <c r="LN44" s="97"/>
      <c r="LO44" s="97"/>
      <c r="LP44" s="97"/>
      <c r="LQ44" s="97"/>
      <c r="LR44" s="97"/>
      <c r="LS44" s="97"/>
      <c r="LT44" s="97"/>
      <c r="LU44" s="97"/>
      <c r="LV44" s="97"/>
      <c r="LW44" s="97"/>
      <c r="LX44" s="97"/>
      <c r="LY44" s="97"/>
      <c r="LZ44" s="97"/>
      <c r="MA44" s="97"/>
      <c r="MB44" s="97"/>
      <c r="MC44" s="97"/>
      <c r="MD44" s="97"/>
      <c r="ME44" s="97"/>
      <c r="MF44" s="97"/>
      <c r="MG44" s="97"/>
      <c r="MH44" s="97"/>
      <c r="MI44" s="97"/>
      <c r="MJ44" s="97"/>
      <c r="MK44" s="97"/>
      <c r="ML44" s="97"/>
      <c r="MM44" s="97"/>
      <c r="MN44" s="97"/>
      <c r="MO44" s="97"/>
      <c r="MP44" s="97"/>
      <c r="MQ44" s="97"/>
      <c r="MR44" s="97"/>
      <c r="MS44" s="97"/>
      <c r="MT44" s="97"/>
      <c r="MU44" s="97"/>
      <c r="MV44" s="97"/>
      <c r="MW44" s="97"/>
      <c r="MX44" s="97"/>
      <c r="MY44" s="97"/>
      <c r="MZ44" s="97"/>
      <c r="NA44" s="97"/>
      <c r="NB44" s="97"/>
      <c r="NC44" s="97"/>
      <c r="ND44" s="97"/>
      <c r="NE44" s="97"/>
      <c r="NF44" s="97"/>
      <c r="NG44" s="97"/>
      <c r="NH44" s="97"/>
      <c r="NI44" s="97"/>
      <c r="NJ44" s="97"/>
      <c r="NK44" s="97"/>
      <c r="NL44" s="97"/>
      <c r="NM44" s="97"/>
      <c r="NN44" s="97"/>
      <c r="NO44" s="97"/>
      <c r="NP44" s="97"/>
      <c r="NQ44" s="97"/>
      <c r="NR44" s="97"/>
      <c r="NS44" s="97"/>
      <c r="NT44" s="97"/>
      <c r="NU44" s="97"/>
      <c r="NV44" s="97"/>
      <c r="NW44" s="97"/>
      <c r="NX44" s="97"/>
      <c r="NY44" s="97"/>
      <c r="NZ44" s="97"/>
      <c r="OA44" s="97"/>
      <c r="OB44" s="97"/>
      <c r="OC44" s="97"/>
      <c r="OD44" s="97"/>
      <c r="OE44" s="97"/>
      <c r="OF44" s="97"/>
      <c r="OG44" s="97"/>
      <c r="OH44" s="97"/>
      <c r="OI44" s="97"/>
      <c r="OJ44" s="97"/>
      <c r="OK44" s="97"/>
      <c r="OL44" s="97"/>
      <c r="OM44" s="97"/>
      <c r="ON44" s="97"/>
      <c r="OO44" s="97"/>
      <c r="OP44" s="97"/>
      <c r="OQ44" s="97"/>
      <c r="OR44" s="97"/>
      <c r="OS44" s="97"/>
      <c r="OT44" s="97"/>
      <c r="OU44" s="97"/>
      <c r="OV44" s="97"/>
      <c r="OW44" s="97"/>
      <c r="OX44" s="97"/>
      <c r="OY44" s="97"/>
      <c r="OZ44" s="97"/>
      <c r="PA44" s="97"/>
      <c r="PB44" s="97"/>
      <c r="PC44" s="97"/>
      <c r="PD44" s="97"/>
      <c r="PE44" s="97"/>
      <c r="PF44" s="97"/>
      <c r="PG44" s="97"/>
      <c r="PH44" s="97"/>
      <c r="PI44" s="97"/>
      <c r="PJ44" s="97"/>
      <c r="PK44" s="97"/>
      <c r="PL44" s="97"/>
      <c r="PM44" s="97"/>
      <c r="PN44" s="97"/>
      <c r="PO44" s="97"/>
      <c r="PP44" s="97"/>
      <c r="PQ44" s="97"/>
      <c r="PR44" s="97"/>
      <c r="PS44" s="97"/>
      <c r="PT44" s="97"/>
      <c r="PU44" s="97"/>
      <c r="PV44" s="97"/>
      <c r="PW44" s="97"/>
      <c r="PX44" s="97"/>
      <c r="PY44" s="97"/>
      <c r="PZ44" s="97"/>
      <c r="QA44" s="97"/>
      <c r="QB44" s="97"/>
      <c r="QC44" s="97"/>
      <c r="QD44" s="97"/>
      <c r="QE44" s="97"/>
      <c r="QF44" s="97"/>
      <c r="QG44" s="97"/>
      <c r="QH44" s="97"/>
      <c r="QI44" s="97"/>
      <c r="QJ44" s="97"/>
      <c r="QK44" s="97"/>
      <c r="QL44" s="97"/>
      <c r="QM44" s="97"/>
      <c r="QN44" s="97"/>
      <c r="QO44" s="97"/>
      <c r="QP44" s="97"/>
      <c r="QQ44" s="97"/>
      <c r="QR44" s="97"/>
      <c r="QS44" s="97"/>
      <c r="QT44" s="97"/>
      <c r="QU44" s="97"/>
      <c r="QV44" s="97"/>
      <c r="QW44" s="97"/>
      <c r="QX44" s="97"/>
      <c r="QY44" s="97"/>
      <c r="QZ44" s="97"/>
      <c r="RA44" s="97"/>
      <c r="RB44" s="97"/>
      <c r="RC44" s="97"/>
      <c r="RD44" s="97"/>
      <c r="RE44" s="97"/>
      <c r="RF44" s="97"/>
      <c r="RG44" s="97"/>
      <c r="RH44" s="97"/>
      <c r="RI44" s="97"/>
      <c r="RJ44" s="97"/>
      <c r="RK44" s="97"/>
      <c r="RL44" s="97"/>
      <c r="RM44" s="97"/>
      <c r="RN44" s="97"/>
      <c r="RO44" s="97"/>
      <c r="RP44" s="97"/>
      <c r="RQ44" s="97"/>
      <c r="RR44" s="97"/>
      <c r="RS44" s="97"/>
      <c r="RT44" s="97"/>
      <c r="RU44" s="97"/>
      <c r="RV44" s="97"/>
      <c r="RW44" s="97"/>
      <c r="RX44" s="97"/>
      <c r="RY44" s="97"/>
      <c r="RZ44" s="97"/>
      <c r="SA44" s="97"/>
      <c r="SB44" s="97"/>
      <c r="SC44" s="97"/>
      <c r="SD44" s="97"/>
      <c r="SE44" s="97"/>
      <c r="SF44" s="97"/>
      <c r="SG44" s="97"/>
      <c r="SH44" s="97"/>
      <c r="SI44" s="97"/>
      <c r="SJ44" s="97"/>
      <c r="SK44" s="97"/>
      <c r="SL44" s="97"/>
      <c r="SM44" s="97"/>
      <c r="SN44" s="97"/>
      <c r="SO44" s="97"/>
      <c r="SP44" s="97"/>
      <c r="SQ44" s="97"/>
      <c r="SR44" s="97"/>
      <c r="SS44" s="97"/>
      <c r="ST44" s="97"/>
      <c r="SU44" s="97"/>
      <c r="SV44" s="97"/>
      <c r="SW44" s="97"/>
      <c r="SX44" s="97"/>
      <c r="SY44" s="97"/>
      <c r="SZ44" s="97"/>
      <c r="TA44" s="97"/>
      <c r="TB44" s="97"/>
    </row>
    <row r="45" spans="1:522" s="10" customFormat="1" ht="18" customHeight="1" x14ac:dyDescent="0.2">
      <c r="A45" s="12"/>
      <c r="B45" s="35"/>
      <c r="C45" s="19"/>
      <c r="D45" s="124" t="s">
        <v>305</v>
      </c>
      <c r="E45" s="1">
        <v>11717</v>
      </c>
      <c r="F45" s="19"/>
      <c r="G45" s="4"/>
      <c r="H45"/>
      <c r="I45" s="1">
        <f t="shared" si="0"/>
        <v>0</v>
      </c>
      <c r="J45" s="12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97"/>
      <c r="AE45" s="97"/>
      <c r="AF45" s="97"/>
      <c r="AG45" s="97"/>
      <c r="AH45" s="97"/>
      <c r="AI45" s="97"/>
      <c r="AJ45" s="97"/>
      <c r="AK45" s="97"/>
      <c r="AL45" s="97"/>
      <c r="AM45" s="97"/>
      <c r="AN45" s="97"/>
      <c r="AO45" s="97"/>
      <c r="AP45" s="97"/>
      <c r="AQ45" s="97"/>
      <c r="AR45" s="97"/>
      <c r="AS45" s="97"/>
      <c r="AT45" s="97"/>
      <c r="AU45" s="97"/>
      <c r="AV45" s="97"/>
      <c r="AW45" s="97"/>
      <c r="AX45" s="97"/>
      <c r="AY45" s="97"/>
      <c r="AZ45" s="97"/>
      <c r="BA45" s="97"/>
      <c r="BB45" s="97"/>
      <c r="BC45" s="97"/>
      <c r="BD45" s="97"/>
      <c r="BE45" s="97"/>
      <c r="BF45" s="97"/>
      <c r="BG45" s="97"/>
      <c r="BH45" s="97"/>
      <c r="BI45" s="97"/>
      <c r="BJ45" s="97"/>
      <c r="BK45" s="97"/>
      <c r="BL45" s="97"/>
      <c r="BM45" s="97"/>
      <c r="BN45" s="97"/>
      <c r="BO45" s="97"/>
      <c r="BP45" s="97"/>
      <c r="BQ45" s="97"/>
      <c r="BR45" s="97"/>
      <c r="BS45" s="97"/>
      <c r="BT45" s="97"/>
      <c r="BU45" s="97"/>
      <c r="BV45" s="97"/>
      <c r="BW45" s="97"/>
      <c r="BX45" s="97"/>
      <c r="BY45" s="97"/>
      <c r="BZ45" s="97"/>
      <c r="CA45" s="97"/>
      <c r="CB45" s="97"/>
      <c r="CC45" s="102"/>
      <c r="CD45" s="102"/>
      <c r="CE45" s="97"/>
      <c r="CF45" s="97"/>
      <c r="CG45" s="97"/>
      <c r="CH45" s="97"/>
      <c r="CI45" s="97"/>
      <c r="CJ45" s="97"/>
      <c r="CK45" s="97"/>
      <c r="CL45" s="97"/>
      <c r="CM45" s="97"/>
      <c r="CN45" s="97"/>
      <c r="CO45" s="97"/>
      <c r="CP45" s="97"/>
      <c r="CQ45" s="97"/>
      <c r="CR45" s="97"/>
      <c r="CS45" s="97"/>
      <c r="CT45" s="97"/>
      <c r="CU45" s="97"/>
      <c r="CV45" s="97"/>
      <c r="CW45" s="102"/>
      <c r="CX45" s="97"/>
      <c r="CY45" s="97"/>
      <c r="CZ45" s="102"/>
      <c r="DA45" s="97"/>
      <c r="DB45" s="97"/>
      <c r="DC45" s="97"/>
      <c r="DD45" s="97"/>
      <c r="DE45" s="97"/>
      <c r="DF45" s="97"/>
      <c r="DG45" s="97"/>
      <c r="DH45" s="97"/>
      <c r="DI45" s="97"/>
      <c r="DJ45" s="97"/>
      <c r="DK45" s="97"/>
      <c r="DL45" s="97"/>
      <c r="DM45" s="97"/>
      <c r="DN45" s="97"/>
      <c r="DO45" s="97"/>
      <c r="DP45" s="97"/>
      <c r="DQ45" s="97"/>
      <c r="DR45" s="97"/>
      <c r="DS45" s="97"/>
      <c r="DT45" s="97"/>
      <c r="DU45" s="97"/>
      <c r="DV45" s="97"/>
      <c r="DW45" s="97"/>
      <c r="DX45" s="97"/>
      <c r="DY45" s="97"/>
      <c r="DZ45" s="97"/>
      <c r="EA45" s="97"/>
      <c r="EB45" s="97"/>
      <c r="EC45" s="97"/>
      <c r="ED45" s="97"/>
      <c r="EE45" s="97"/>
      <c r="EF45" s="97"/>
      <c r="EG45" s="97"/>
      <c r="EH45" s="97"/>
      <c r="EI45" s="97"/>
      <c r="EJ45" s="97"/>
      <c r="EK45" s="97"/>
      <c r="EL45" s="97"/>
      <c r="EM45" s="97"/>
      <c r="EN45" s="97"/>
      <c r="EO45" s="97"/>
      <c r="EP45" s="97"/>
      <c r="EQ45" s="102"/>
      <c r="ER45" s="97"/>
      <c r="ES45" s="97"/>
      <c r="ET45" s="97"/>
      <c r="EU45" s="97"/>
      <c r="EV45" s="97"/>
      <c r="EW45" s="97"/>
      <c r="EX45" s="97"/>
      <c r="EY45" s="97"/>
      <c r="EZ45" s="97"/>
      <c r="FA45" s="97"/>
      <c r="FB45" s="97"/>
      <c r="FC45" s="97"/>
      <c r="FD45" s="97"/>
      <c r="FE45" s="97"/>
      <c r="FF45" s="97"/>
      <c r="FG45" s="97"/>
      <c r="FH45" s="97"/>
      <c r="FI45" s="97"/>
      <c r="FJ45" s="97"/>
      <c r="FK45" s="97"/>
      <c r="FL45" s="146"/>
      <c r="FM45" s="97"/>
      <c r="FN45" s="97"/>
      <c r="FO45" s="146"/>
      <c r="FP45" s="141"/>
      <c r="FQ45" s="141"/>
      <c r="FR45" s="97"/>
      <c r="FS45" s="97"/>
      <c r="FT45" s="97"/>
      <c r="FU45" s="97"/>
      <c r="FV45" s="97"/>
      <c r="FW45" s="141"/>
      <c r="FX45" s="141"/>
      <c r="FY45" s="97"/>
      <c r="FZ45" s="97"/>
      <c r="GA45" s="147"/>
      <c r="GB45" s="147"/>
      <c r="GC45" s="97"/>
      <c r="GD45" s="146"/>
      <c r="GE45" s="97"/>
      <c r="GF45" s="97"/>
      <c r="GG45" s="97"/>
      <c r="GH45" s="97"/>
      <c r="GI45" s="97"/>
      <c r="GJ45" s="97"/>
      <c r="GK45" s="97"/>
      <c r="GL45" s="97"/>
      <c r="GM45" s="97"/>
      <c r="GN45" s="97"/>
      <c r="GO45" s="97"/>
      <c r="GP45" s="97"/>
      <c r="GQ45" s="97"/>
      <c r="GR45" s="97"/>
      <c r="GS45" s="97"/>
      <c r="GT45" s="97"/>
      <c r="GU45" s="97"/>
      <c r="GV45" s="97"/>
      <c r="GW45" s="97"/>
      <c r="GX45" s="97"/>
      <c r="GY45" s="97"/>
      <c r="GZ45" s="97"/>
      <c r="HA45" s="97"/>
      <c r="HB45" s="97"/>
      <c r="HC45" s="97"/>
      <c r="HD45" s="97"/>
      <c r="HE45" s="97"/>
      <c r="HF45" s="97"/>
      <c r="HG45" s="97"/>
      <c r="HH45" s="97"/>
      <c r="HI45" s="97"/>
      <c r="HJ45" s="97"/>
      <c r="HK45" s="97"/>
      <c r="HL45" s="97"/>
      <c r="HM45" s="97"/>
      <c r="HN45" s="97"/>
      <c r="HO45" s="97"/>
      <c r="HP45" s="97"/>
      <c r="HQ45" s="97"/>
      <c r="HR45" s="97"/>
      <c r="HS45" s="97"/>
      <c r="HT45" s="97"/>
      <c r="HU45" s="102"/>
      <c r="HV45" s="97"/>
      <c r="HW45" s="97"/>
      <c r="HX45" s="97"/>
      <c r="HY45" s="97"/>
      <c r="HZ45" s="97"/>
      <c r="IA45" s="97"/>
      <c r="IB45" s="97"/>
      <c r="IC45" s="97"/>
      <c r="ID45" s="97"/>
      <c r="IE45" s="97"/>
      <c r="IF45" s="97"/>
      <c r="IG45" s="97"/>
      <c r="IH45" s="97"/>
      <c r="II45" s="97"/>
      <c r="IJ45" s="88"/>
      <c r="IK45" s="88"/>
      <c r="IL45" s="88"/>
      <c r="IM45" s="88"/>
      <c r="IN45" s="88"/>
      <c r="IO45" s="88"/>
      <c r="IP45" s="88"/>
      <c r="IQ45" s="88"/>
      <c r="IR45" s="88"/>
      <c r="IS45" s="88"/>
      <c r="IT45" s="88"/>
      <c r="IU45" s="88"/>
      <c r="IV45" s="88"/>
      <c r="IW45" s="88"/>
      <c r="IX45" s="88"/>
      <c r="IY45" s="97"/>
      <c r="IZ45" s="97"/>
      <c r="JA45" s="97"/>
      <c r="JB45" s="97"/>
      <c r="JC45" s="97"/>
      <c r="JD45" s="97"/>
      <c r="JE45" s="97"/>
      <c r="JF45" s="97"/>
      <c r="JG45" s="97"/>
      <c r="JH45" s="97"/>
      <c r="JI45" s="97"/>
      <c r="JJ45" s="97"/>
      <c r="JK45" s="97"/>
      <c r="JL45" s="97"/>
      <c r="JM45" s="97"/>
      <c r="JN45" s="97"/>
      <c r="JO45" s="97"/>
      <c r="JP45" s="97"/>
      <c r="JQ45" s="97"/>
      <c r="JR45" s="97"/>
      <c r="JS45" s="88"/>
      <c r="JT45" s="88"/>
      <c r="JU45" s="88"/>
      <c r="JV45" s="88"/>
      <c r="JW45" s="88"/>
      <c r="JX45" s="97"/>
      <c r="JY45" s="97"/>
      <c r="JZ45" s="97"/>
      <c r="KA45" s="97"/>
      <c r="KB45" s="97"/>
      <c r="KC45" s="97"/>
      <c r="KD45" s="97"/>
      <c r="KE45" s="97"/>
      <c r="KF45" s="97"/>
      <c r="KG45" s="97"/>
      <c r="KH45" s="97"/>
      <c r="KI45" s="97"/>
      <c r="KJ45" s="97"/>
      <c r="KK45" s="97"/>
      <c r="KL45" s="97"/>
      <c r="KM45" s="97"/>
      <c r="KN45" s="102"/>
      <c r="KO45" s="97"/>
      <c r="KP45" s="97"/>
      <c r="KQ45" s="97"/>
      <c r="KR45" s="97"/>
      <c r="KS45" s="97"/>
      <c r="KT45" s="97"/>
      <c r="KU45" s="97"/>
      <c r="KV45" s="97"/>
      <c r="KW45" s="97"/>
      <c r="KX45" s="97"/>
      <c r="KY45" s="97"/>
      <c r="KZ45" s="97"/>
      <c r="LA45" s="97"/>
      <c r="LB45" s="97"/>
      <c r="LC45" s="97"/>
      <c r="LD45" s="97"/>
      <c r="LE45" s="97"/>
      <c r="LF45" s="97"/>
      <c r="LG45" s="97"/>
      <c r="LH45" s="97"/>
      <c r="LI45" s="97"/>
      <c r="LJ45" s="97"/>
      <c r="LK45" s="97"/>
      <c r="LL45" s="97"/>
      <c r="LM45" s="97"/>
      <c r="LN45" s="97"/>
      <c r="LO45" s="97"/>
      <c r="LP45" s="97"/>
      <c r="LQ45" s="97"/>
      <c r="LR45" s="97"/>
      <c r="LS45" s="97"/>
      <c r="LT45" s="97"/>
      <c r="LU45" s="97"/>
      <c r="LV45" s="97"/>
      <c r="LW45" s="97"/>
      <c r="LX45" s="97"/>
      <c r="LY45" s="97"/>
      <c r="LZ45" s="97"/>
      <c r="MA45" s="97"/>
      <c r="MB45" s="97"/>
      <c r="MC45" s="97"/>
      <c r="MD45" s="97"/>
      <c r="ME45" s="97"/>
      <c r="MF45" s="97"/>
      <c r="MG45" s="97"/>
      <c r="MH45" s="97"/>
      <c r="MI45" s="97"/>
      <c r="MJ45" s="97"/>
      <c r="MK45" s="97"/>
      <c r="ML45" s="97"/>
      <c r="MM45" s="97"/>
      <c r="MN45" s="97"/>
      <c r="MO45" s="97"/>
      <c r="MP45" s="97"/>
      <c r="MQ45" s="97"/>
      <c r="MR45" s="97"/>
      <c r="MS45" s="97"/>
      <c r="MT45" s="97"/>
      <c r="MU45" s="97"/>
      <c r="MV45" s="97"/>
      <c r="MW45" s="97"/>
      <c r="MX45" s="97"/>
      <c r="MY45" s="97"/>
      <c r="MZ45" s="97"/>
      <c r="NA45" s="97"/>
      <c r="NB45" s="97"/>
      <c r="NC45" s="97"/>
      <c r="ND45" s="97"/>
      <c r="NE45" s="97"/>
      <c r="NF45" s="97"/>
      <c r="NG45" s="97"/>
      <c r="NH45" s="97"/>
      <c r="NI45" s="97"/>
      <c r="NJ45" s="97"/>
      <c r="NK45" s="97"/>
      <c r="NL45" s="97"/>
      <c r="NM45" s="97"/>
      <c r="NN45" s="97"/>
      <c r="NO45" s="97"/>
      <c r="NP45" s="97"/>
      <c r="NQ45" s="97"/>
      <c r="NR45" s="97"/>
      <c r="NS45" s="97"/>
      <c r="NT45" s="97"/>
      <c r="NU45" s="97"/>
      <c r="NV45" s="97"/>
      <c r="NW45" s="97"/>
      <c r="NX45" s="97"/>
      <c r="NY45" s="97"/>
      <c r="NZ45" s="97"/>
      <c r="OA45" s="97"/>
      <c r="OB45" s="97"/>
      <c r="OC45" s="97"/>
      <c r="OD45" s="97"/>
      <c r="OE45" s="97"/>
      <c r="OF45" s="97"/>
      <c r="OG45" s="97"/>
      <c r="OH45" s="97"/>
      <c r="OI45" s="97"/>
      <c r="OJ45" s="97"/>
      <c r="OK45" s="97"/>
      <c r="OL45" s="97"/>
      <c r="OM45" s="97"/>
      <c r="ON45" s="97"/>
      <c r="OO45" s="97"/>
      <c r="OP45" s="97"/>
      <c r="OQ45" s="97"/>
      <c r="OR45" s="97"/>
      <c r="OS45" s="97"/>
      <c r="OT45" s="97"/>
      <c r="OU45" s="97"/>
      <c r="OV45" s="97"/>
      <c r="OW45" s="97"/>
      <c r="OX45" s="97"/>
      <c r="OY45" s="97"/>
      <c r="OZ45" s="97"/>
      <c r="PA45" s="97"/>
      <c r="PB45" s="97"/>
      <c r="PC45" s="97"/>
      <c r="PD45" s="97"/>
      <c r="PE45" s="97"/>
      <c r="PF45" s="97"/>
      <c r="PG45" s="97"/>
      <c r="PH45" s="97"/>
      <c r="PI45" s="97"/>
      <c r="PJ45" s="97"/>
      <c r="PK45" s="97"/>
      <c r="PL45" s="97"/>
      <c r="PM45" s="97"/>
      <c r="PN45" s="97"/>
      <c r="PO45" s="97"/>
      <c r="PP45" s="97"/>
      <c r="PQ45" s="97"/>
      <c r="PR45" s="97"/>
      <c r="PS45" s="97"/>
      <c r="PT45" s="97"/>
      <c r="PU45" s="97"/>
      <c r="PV45" s="97"/>
      <c r="PW45" s="97"/>
      <c r="PX45" s="97"/>
      <c r="PY45" s="97"/>
      <c r="PZ45" s="97"/>
      <c r="QA45" s="97"/>
      <c r="QB45" s="97"/>
      <c r="QC45" s="97"/>
      <c r="QD45" s="97"/>
      <c r="QE45" s="97"/>
      <c r="QF45" s="97"/>
      <c r="QG45" s="97"/>
      <c r="QH45" s="97"/>
      <c r="QI45" s="97"/>
      <c r="QJ45" s="97"/>
      <c r="QK45" s="97"/>
      <c r="QL45" s="97"/>
      <c r="QM45" s="97"/>
      <c r="QN45" s="97"/>
      <c r="QO45" s="97"/>
      <c r="QP45" s="97"/>
      <c r="QQ45" s="97"/>
      <c r="QR45" s="97"/>
      <c r="QS45" s="97"/>
      <c r="QT45" s="97"/>
      <c r="QU45" s="97"/>
      <c r="QV45" s="97"/>
      <c r="QW45" s="97"/>
      <c r="QX45" s="97"/>
      <c r="QY45" s="97"/>
      <c r="QZ45" s="97"/>
      <c r="RA45" s="97"/>
      <c r="RB45" s="97"/>
      <c r="RC45" s="97"/>
      <c r="RD45" s="97"/>
      <c r="RE45" s="97"/>
      <c r="RF45" s="97"/>
      <c r="RG45" s="97"/>
      <c r="RH45" s="97"/>
      <c r="RI45" s="97"/>
      <c r="RJ45" s="97"/>
      <c r="RK45" s="97"/>
      <c r="RL45" s="97"/>
      <c r="RM45" s="97"/>
      <c r="RN45" s="97"/>
      <c r="RO45" s="97"/>
      <c r="RP45" s="97"/>
      <c r="RQ45" s="97"/>
      <c r="RR45" s="97"/>
      <c r="RS45" s="97"/>
      <c r="RT45" s="97"/>
      <c r="RU45" s="97"/>
      <c r="RV45" s="97"/>
      <c r="RW45" s="97"/>
      <c r="RX45" s="97"/>
      <c r="RY45" s="97"/>
      <c r="RZ45" s="97"/>
      <c r="SA45" s="97"/>
      <c r="SB45" s="97"/>
      <c r="SC45" s="97"/>
      <c r="SD45" s="97"/>
      <c r="SE45" s="97"/>
      <c r="SF45" s="97"/>
      <c r="SG45" s="97"/>
      <c r="SH45" s="97"/>
      <c r="SI45" s="97"/>
      <c r="SJ45" s="97"/>
      <c r="SK45" s="97"/>
      <c r="SL45" s="97"/>
      <c r="SM45" s="97"/>
      <c r="SN45" s="97"/>
      <c r="SO45" s="97"/>
      <c r="SP45" s="97"/>
      <c r="SQ45" s="97"/>
      <c r="SR45" s="97"/>
      <c r="SS45" s="97"/>
      <c r="ST45" s="97"/>
      <c r="SU45" s="97"/>
      <c r="SV45" s="97"/>
      <c r="SW45" s="97"/>
      <c r="SX45" s="97"/>
      <c r="SY45" s="97"/>
      <c r="SZ45" s="97"/>
      <c r="TA45" s="97"/>
      <c r="TB45" s="97"/>
    </row>
    <row r="46" spans="1:522" s="10" customFormat="1" ht="18" customHeight="1" x14ac:dyDescent="0.2">
      <c r="A46" s="12">
        <v>12</v>
      </c>
      <c r="B46" s="26" t="s">
        <v>188</v>
      </c>
      <c r="C46" s="1">
        <v>5106</v>
      </c>
      <c r="D46" s="48" t="s">
        <v>648</v>
      </c>
      <c r="E46" s="1">
        <v>13274</v>
      </c>
      <c r="F46" s="1">
        <v>2021</v>
      </c>
      <c r="G46" s="4" t="s">
        <v>190</v>
      </c>
      <c r="H46"/>
      <c r="I46" s="1">
        <f t="shared" ref="I46:I48" si="3">SUM(K46:TB46)</f>
        <v>42</v>
      </c>
      <c r="J46" s="12">
        <f>Tabuľka11[[#This Row],[Stĺpec8]]</f>
        <v>42</v>
      </c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  <c r="AA46" s="97"/>
      <c r="AB46" s="97"/>
      <c r="AC46" s="97"/>
      <c r="AD46" s="97"/>
      <c r="AE46" s="97"/>
      <c r="AF46" s="97"/>
      <c r="AG46" s="97"/>
      <c r="AH46" s="97"/>
      <c r="AI46" s="102"/>
      <c r="AJ46" s="102"/>
      <c r="AK46" s="97"/>
      <c r="AL46" s="97"/>
      <c r="AM46" s="97"/>
      <c r="AN46" s="97"/>
      <c r="AO46" s="102"/>
      <c r="AP46" s="102"/>
      <c r="AQ46" s="97"/>
      <c r="AR46" s="102"/>
      <c r="AS46" s="97"/>
      <c r="AT46" s="97"/>
      <c r="AU46" s="97"/>
      <c r="AV46" s="97"/>
      <c r="AW46" s="97"/>
      <c r="AX46" s="97"/>
      <c r="AY46" s="97"/>
      <c r="AZ46" s="97"/>
      <c r="BA46" s="97"/>
      <c r="BB46" s="97"/>
      <c r="BC46" s="97"/>
      <c r="BD46" s="97"/>
      <c r="BE46" s="97"/>
      <c r="BF46" s="97"/>
      <c r="BG46" s="97"/>
      <c r="BH46" s="97"/>
      <c r="BI46" s="97"/>
      <c r="BJ46" s="97"/>
      <c r="BK46" s="97"/>
      <c r="BL46" s="97"/>
      <c r="BM46" s="102"/>
      <c r="BN46" s="97"/>
      <c r="BO46" s="97"/>
      <c r="BP46" s="97"/>
      <c r="BQ46" s="97"/>
      <c r="BR46" s="97"/>
      <c r="BS46" s="97"/>
      <c r="BT46" s="97"/>
      <c r="BU46" s="97"/>
      <c r="BV46" s="97"/>
      <c r="BW46" s="97"/>
      <c r="BX46" s="97"/>
      <c r="BY46" s="97"/>
      <c r="BZ46" s="97"/>
      <c r="CA46" s="97"/>
      <c r="CB46" s="97"/>
      <c r="CC46" s="97"/>
      <c r="CD46" s="97"/>
      <c r="CE46" s="97"/>
      <c r="CF46" s="97"/>
      <c r="CG46" s="97"/>
      <c r="CH46" s="97"/>
      <c r="CI46" s="97"/>
      <c r="CJ46" s="97"/>
      <c r="CK46" s="97"/>
      <c r="CL46" s="97"/>
      <c r="CM46" s="102"/>
      <c r="CN46" s="97"/>
      <c r="CO46" s="97"/>
      <c r="CP46" s="97"/>
      <c r="CQ46" s="97"/>
      <c r="CR46" s="97"/>
      <c r="CS46" s="97"/>
      <c r="CT46" s="97"/>
      <c r="CU46" s="97"/>
      <c r="CV46" s="102"/>
      <c r="CW46" s="97"/>
      <c r="CX46" s="97"/>
      <c r="CY46" s="97"/>
      <c r="CZ46" s="97"/>
      <c r="DA46" s="97"/>
      <c r="DB46" s="97"/>
      <c r="DC46" s="97"/>
      <c r="DD46" s="97"/>
      <c r="DE46" s="97"/>
      <c r="DF46" s="97"/>
      <c r="DG46" s="97"/>
      <c r="DH46" s="97"/>
      <c r="DI46" s="97"/>
      <c r="DJ46" s="97"/>
      <c r="DK46" s="97"/>
      <c r="DL46" s="97"/>
      <c r="DM46" s="97"/>
      <c r="DN46" s="97"/>
      <c r="DO46" s="97"/>
      <c r="DP46" s="97"/>
      <c r="DQ46" s="97"/>
      <c r="DR46" s="97"/>
      <c r="DS46" s="97"/>
      <c r="DT46" s="97"/>
      <c r="DU46" s="97"/>
      <c r="DV46" s="97"/>
      <c r="DW46" s="97"/>
      <c r="DX46" s="97"/>
      <c r="DY46" s="97"/>
      <c r="DZ46" s="97"/>
      <c r="EA46" s="97"/>
      <c r="EB46" s="97"/>
      <c r="EC46" s="97">
        <v>4</v>
      </c>
      <c r="ED46" s="97"/>
      <c r="EE46" s="97"/>
      <c r="EF46" s="97"/>
      <c r="EG46" s="97"/>
      <c r="EH46" s="97"/>
      <c r="EI46" s="97"/>
      <c r="EJ46" s="97">
        <f>1+3</f>
        <v>4</v>
      </c>
      <c r="EK46" s="97"/>
      <c r="EL46" s="97"/>
      <c r="EM46" s="97"/>
      <c r="EN46" s="97"/>
      <c r="EO46" s="97"/>
      <c r="EP46" s="97"/>
      <c r="EQ46" s="97"/>
      <c r="ER46" s="97"/>
      <c r="ES46" s="97"/>
      <c r="ET46" s="97"/>
      <c r="EU46" s="97"/>
      <c r="EV46" s="97"/>
      <c r="EW46" s="97"/>
      <c r="EX46" s="97"/>
      <c r="EY46" s="97"/>
      <c r="EZ46" s="97"/>
      <c r="FA46" s="97"/>
      <c r="FB46" s="97"/>
      <c r="FC46" s="97"/>
      <c r="FD46" s="97"/>
      <c r="FE46" s="97"/>
      <c r="FF46" s="97"/>
      <c r="FG46" s="97"/>
      <c r="FH46" s="97"/>
      <c r="FI46" s="97"/>
      <c r="FJ46" s="97"/>
      <c r="FK46" s="97"/>
      <c r="FL46" s="97"/>
      <c r="FM46" s="97"/>
      <c r="FN46" s="97"/>
      <c r="FO46" s="97"/>
      <c r="FP46" s="97"/>
      <c r="FQ46" s="97"/>
      <c r="FR46" s="97"/>
      <c r="FS46" s="97"/>
      <c r="FT46" s="97"/>
      <c r="FU46" s="97"/>
      <c r="FV46" s="97"/>
      <c r="FW46" s="97"/>
      <c r="FX46" s="97"/>
      <c r="FY46" s="97">
        <f>3+8</f>
        <v>11</v>
      </c>
      <c r="FZ46" s="97">
        <f>1+5</f>
        <v>6</v>
      </c>
      <c r="GA46" s="147"/>
      <c r="GB46" s="97"/>
      <c r="GC46" s="97"/>
      <c r="GD46" s="97"/>
      <c r="GE46" s="97"/>
      <c r="GF46" s="97"/>
      <c r="GG46" s="97"/>
      <c r="GH46" s="97"/>
      <c r="GI46" s="97"/>
      <c r="GJ46" s="97"/>
      <c r="GK46" s="97"/>
      <c r="GL46" s="97"/>
      <c r="GM46" s="97">
        <f>3+7</f>
        <v>10</v>
      </c>
      <c r="GN46" s="97">
        <f>2+5</f>
        <v>7</v>
      </c>
      <c r="GO46" s="97"/>
      <c r="GP46" s="97"/>
      <c r="GQ46" s="97"/>
      <c r="GR46" s="97"/>
      <c r="GS46" s="97"/>
      <c r="GT46" s="97"/>
      <c r="GU46" s="97"/>
      <c r="GV46" s="97"/>
      <c r="GW46" s="97"/>
      <c r="GX46" s="97"/>
      <c r="GY46" s="97"/>
      <c r="GZ46" s="97"/>
      <c r="HA46" s="97"/>
      <c r="HB46" s="97"/>
      <c r="HC46" s="97"/>
      <c r="HD46" s="97"/>
      <c r="HE46" s="97"/>
      <c r="HF46" s="97"/>
      <c r="HG46" s="97"/>
      <c r="HH46" s="97"/>
      <c r="HI46" s="97"/>
      <c r="HJ46" s="97"/>
      <c r="HK46" s="97"/>
      <c r="HL46" s="97"/>
      <c r="HM46" s="97"/>
      <c r="HN46" s="97"/>
      <c r="HO46" s="97"/>
      <c r="HP46" s="97"/>
      <c r="HQ46" s="97"/>
      <c r="HR46" s="97"/>
      <c r="HS46" s="97"/>
      <c r="HT46" s="97"/>
      <c r="HU46" s="97"/>
      <c r="HV46" s="97"/>
      <c r="HW46" s="97"/>
      <c r="HX46" s="97"/>
      <c r="HY46" s="97"/>
      <c r="HZ46" s="97"/>
      <c r="IA46" s="97"/>
      <c r="IB46" s="97"/>
      <c r="IC46" s="97"/>
      <c r="ID46" s="97"/>
      <c r="IE46" s="97"/>
      <c r="IF46" s="97"/>
      <c r="IG46" s="97"/>
      <c r="IH46" s="97"/>
      <c r="II46" s="97"/>
      <c r="IJ46" s="97"/>
      <c r="IK46" s="97"/>
      <c r="IL46" s="97"/>
      <c r="IM46" s="97"/>
      <c r="IN46" s="97"/>
      <c r="IO46" s="97"/>
      <c r="IP46" s="97"/>
      <c r="IQ46" s="97"/>
      <c r="IR46" s="97"/>
      <c r="IS46" s="97"/>
      <c r="IT46" s="97"/>
      <c r="IU46" s="97"/>
      <c r="IV46" s="97"/>
      <c r="IW46" s="97"/>
      <c r="IX46" s="97"/>
      <c r="IY46" s="97"/>
      <c r="IZ46" s="97"/>
      <c r="JA46" s="97"/>
      <c r="JB46" s="97"/>
      <c r="JC46" s="97"/>
      <c r="JD46" s="97"/>
      <c r="JE46" s="97"/>
      <c r="JF46" s="97"/>
      <c r="JG46" s="97"/>
      <c r="JH46" s="97"/>
      <c r="JI46" s="97"/>
      <c r="JJ46" s="97"/>
      <c r="JK46" s="97"/>
      <c r="JL46" s="97"/>
      <c r="JM46" s="97"/>
      <c r="JN46" s="97"/>
      <c r="JO46" s="97"/>
      <c r="JP46" s="97"/>
      <c r="JQ46" s="97"/>
      <c r="JR46" s="97"/>
      <c r="JS46" s="88"/>
      <c r="JT46" s="88"/>
      <c r="JU46" s="88"/>
      <c r="JV46" s="88"/>
      <c r="JW46" s="88"/>
      <c r="JX46" s="97"/>
      <c r="JY46" s="97"/>
      <c r="JZ46" s="97"/>
      <c r="KA46" s="97"/>
      <c r="KB46" s="97"/>
      <c r="KC46" s="97"/>
      <c r="KD46" s="97"/>
      <c r="KE46" s="97"/>
      <c r="KF46" s="97"/>
      <c r="KG46" s="97"/>
      <c r="KH46" s="97"/>
      <c r="KI46" s="97"/>
      <c r="KJ46" s="97"/>
      <c r="KK46" s="97"/>
      <c r="KL46" s="97"/>
      <c r="KM46" s="97"/>
      <c r="KN46" s="97"/>
      <c r="KO46" s="97"/>
      <c r="KP46" s="97"/>
      <c r="KQ46" s="97"/>
      <c r="KR46" s="97"/>
      <c r="KS46" s="97"/>
      <c r="KT46" s="97"/>
      <c r="KU46" s="97"/>
      <c r="KV46" s="97"/>
      <c r="KW46" s="97"/>
      <c r="KX46" s="97"/>
      <c r="KY46" s="97"/>
      <c r="KZ46" s="97"/>
      <c r="LA46" s="97"/>
      <c r="LB46" s="97"/>
      <c r="LC46" s="97"/>
      <c r="LD46" s="97"/>
      <c r="LE46" s="97"/>
      <c r="LF46" s="97"/>
      <c r="LG46" s="97"/>
      <c r="LH46" s="97"/>
      <c r="LI46" s="97"/>
      <c r="LJ46" s="97"/>
      <c r="LK46" s="97"/>
      <c r="LL46" s="97"/>
      <c r="LM46" s="97"/>
      <c r="LN46" s="97"/>
      <c r="LO46" s="97"/>
      <c r="LP46" s="97"/>
      <c r="LQ46" s="97"/>
      <c r="LR46" s="97"/>
      <c r="LS46" s="97"/>
      <c r="LT46" s="97"/>
      <c r="LU46" s="97"/>
      <c r="LV46" s="97"/>
      <c r="LW46" s="97"/>
      <c r="LX46" s="97"/>
      <c r="LY46" s="97"/>
      <c r="LZ46" s="97"/>
      <c r="MA46" s="97"/>
      <c r="MB46" s="97"/>
      <c r="MC46" s="97"/>
      <c r="MD46" s="97"/>
      <c r="ME46" s="97"/>
      <c r="MF46" s="97"/>
      <c r="MG46" s="97"/>
      <c r="MH46" s="97"/>
      <c r="MI46" s="97"/>
      <c r="MJ46" s="97"/>
      <c r="MK46" s="97"/>
      <c r="ML46" s="97"/>
      <c r="MM46" s="97"/>
      <c r="MN46" s="97"/>
      <c r="MO46" s="97"/>
      <c r="MP46" s="97"/>
      <c r="MQ46" s="97"/>
      <c r="MR46" s="97"/>
      <c r="MS46" s="97"/>
      <c r="MT46" s="97"/>
      <c r="MU46" s="97"/>
      <c r="MV46" s="97"/>
      <c r="MW46" s="97"/>
      <c r="MX46" s="97"/>
      <c r="MY46" s="97"/>
      <c r="MZ46" s="97"/>
      <c r="NA46" s="97"/>
      <c r="NB46" s="97"/>
      <c r="NC46" s="97"/>
      <c r="ND46" s="97"/>
      <c r="NE46" s="97"/>
      <c r="NF46" s="97"/>
      <c r="NG46" s="97"/>
      <c r="NH46" s="97"/>
      <c r="NI46" s="97"/>
      <c r="NJ46" s="97"/>
      <c r="NK46" s="97"/>
      <c r="NL46" s="97"/>
      <c r="NM46" s="97"/>
      <c r="NN46" s="97"/>
      <c r="NO46" s="97"/>
      <c r="NP46" s="97"/>
      <c r="NQ46" s="97"/>
      <c r="NR46" s="97"/>
      <c r="NS46" s="97"/>
      <c r="NT46" s="97"/>
      <c r="NU46" s="97"/>
      <c r="NV46" s="97"/>
      <c r="NW46" s="97"/>
      <c r="NX46" s="97"/>
      <c r="NY46" s="97"/>
      <c r="NZ46" s="97"/>
      <c r="OA46" s="97"/>
      <c r="OB46" s="97"/>
      <c r="OC46" s="97"/>
      <c r="OD46" s="97"/>
      <c r="OE46" s="97"/>
      <c r="OF46" s="97"/>
      <c r="OG46" s="97"/>
      <c r="OH46" s="97"/>
      <c r="OI46" s="97"/>
      <c r="OJ46" s="97"/>
      <c r="OK46" s="97"/>
      <c r="OL46" s="97"/>
      <c r="OM46" s="97"/>
      <c r="ON46" s="97"/>
      <c r="OO46" s="97"/>
      <c r="OP46" s="97"/>
      <c r="OQ46" s="97"/>
      <c r="OR46" s="97"/>
      <c r="OS46" s="97"/>
      <c r="OT46" s="97"/>
      <c r="OU46" s="97"/>
      <c r="OV46" s="97"/>
      <c r="OW46" s="97"/>
      <c r="OX46" s="97"/>
      <c r="OY46" s="97"/>
      <c r="OZ46" s="97"/>
      <c r="PA46" s="97"/>
      <c r="PB46" s="97"/>
      <c r="PC46" s="97"/>
      <c r="PD46" s="97"/>
      <c r="PE46" s="97"/>
      <c r="PF46" s="97"/>
      <c r="PG46" s="97"/>
      <c r="PH46" s="97"/>
      <c r="PI46" s="97"/>
      <c r="PJ46" s="97"/>
      <c r="PK46" s="97"/>
      <c r="PL46" s="97"/>
      <c r="PM46" s="97"/>
      <c r="PN46" s="97"/>
      <c r="PO46" s="97"/>
      <c r="PP46" s="97"/>
      <c r="PQ46" s="97"/>
      <c r="PR46" s="97"/>
      <c r="PS46" s="97"/>
      <c r="PT46" s="97"/>
      <c r="PU46" s="97"/>
      <c r="PV46" s="97"/>
      <c r="PW46" s="97"/>
      <c r="PX46" s="97"/>
      <c r="PY46" s="97"/>
      <c r="PZ46" s="97"/>
      <c r="QA46" s="97"/>
      <c r="QB46" s="97"/>
      <c r="QC46" s="97"/>
      <c r="QD46" s="97"/>
      <c r="QE46" s="97"/>
      <c r="QF46" s="97"/>
      <c r="QG46" s="97"/>
      <c r="QH46" s="97"/>
      <c r="QI46" s="97"/>
      <c r="QJ46" s="97"/>
      <c r="QK46" s="97"/>
      <c r="QL46" s="97"/>
      <c r="QM46" s="97"/>
      <c r="QN46" s="97"/>
      <c r="QO46" s="97"/>
      <c r="QP46" s="97"/>
      <c r="QQ46" s="97"/>
      <c r="QR46" s="97"/>
      <c r="QS46" s="97"/>
      <c r="QT46" s="97"/>
      <c r="QU46" s="97"/>
      <c r="QV46" s="97"/>
      <c r="QW46" s="97"/>
      <c r="QX46" s="97"/>
      <c r="QY46" s="97"/>
      <c r="QZ46" s="97"/>
      <c r="RA46" s="97"/>
      <c r="RB46" s="97"/>
      <c r="RC46" s="97"/>
      <c r="RD46" s="97"/>
      <c r="RE46" s="97"/>
      <c r="RF46" s="97"/>
      <c r="RG46" s="97"/>
      <c r="RH46" s="97"/>
      <c r="RI46" s="97"/>
      <c r="RJ46" s="97"/>
      <c r="RK46" s="97"/>
      <c r="RL46" s="97"/>
      <c r="RM46" s="97"/>
      <c r="RN46" s="97"/>
      <c r="RO46" s="97"/>
      <c r="RP46" s="97"/>
      <c r="RQ46" s="97"/>
      <c r="RR46" s="97"/>
      <c r="RS46" s="97"/>
      <c r="RT46" s="97"/>
      <c r="RU46" s="97"/>
      <c r="RV46" s="97"/>
      <c r="RW46" s="97"/>
      <c r="RX46" s="97"/>
      <c r="RY46" s="97"/>
      <c r="RZ46" s="97"/>
      <c r="SA46" s="97"/>
      <c r="SB46" s="97"/>
      <c r="SC46" s="97"/>
      <c r="SD46" s="97"/>
      <c r="SE46" s="97"/>
      <c r="SF46" s="97"/>
      <c r="SG46" s="97"/>
      <c r="SH46" s="97"/>
      <c r="SI46" s="97"/>
      <c r="SJ46" s="97"/>
      <c r="SK46" s="97"/>
      <c r="SL46" s="97"/>
      <c r="SM46" s="97"/>
      <c r="SN46" s="97"/>
      <c r="SO46" s="97"/>
      <c r="SP46" s="97"/>
      <c r="SQ46" s="97"/>
      <c r="SR46" s="97"/>
      <c r="SS46" s="97"/>
      <c r="ST46" s="97"/>
      <c r="SU46" s="97"/>
      <c r="SV46" s="97"/>
      <c r="SW46" s="97"/>
      <c r="SX46" s="97"/>
      <c r="SY46" s="97"/>
      <c r="SZ46" s="97"/>
      <c r="TA46" s="97"/>
      <c r="TB46" s="97"/>
    </row>
    <row r="47" spans="1:522" s="10" customFormat="1" ht="18" customHeight="1" x14ac:dyDescent="0.2">
      <c r="A47" s="12">
        <v>13</v>
      </c>
      <c r="B47" s="26" t="s">
        <v>181</v>
      </c>
      <c r="C47" s="1">
        <v>4589</v>
      </c>
      <c r="D47" s="4" t="s">
        <v>285</v>
      </c>
      <c r="E47" s="1">
        <v>12684</v>
      </c>
      <c r="F47" s="1">
        <v>2020</v>
      </c>
      <c r="G47" s="4" t="s">
        <v>19</v>
      </c>
      <c r="H47"/>
      <c r="I47" s="1">
        <f t="shared" si="3"/>
        <v>0</v>
      </c>
      <c r="J47" s="12">
        <f>Tabuľka11[[#This Row],[Stĺpec8]]+I48</f>
        <v>26</v>
      </c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102"/>
      <c r="AJ47" s="102"/>
      <c r="AK47" s="97"/>
      <c r="AL47" s="97"/>
      <c r="AM47" s="97"/>
      <c r="AN47" s="97"/>
      <c r="AO47" s="102"/>
      <c r="AP47" s="102"/>
      <c r="AQ47" s="97"/>
      <c r="AR47" s="102"/>
      <c r="AS47" s="97"/>
      <c r="AT47" s="97"/>
      <c r="AU47" s="97"/>
      <c r="AV47" s="97"/>
      <c r="AW47" s="97"/>
      <c r="AX47" s="97"/>
      <c r="AY47" s="97"/>
      <c r="AZ47" s="97"/>
      <c r="BA47" s="97"/>
      <c r="BB47" s="97"/>
      <c r="BC47" s="97"/>
      <c r="BD47" s="97"/>
      <c r="BE47" s="97"/>
      <c r="BF47" s="97"/>
      <c r="BG47" s="97"/>
      <c r="BH47" s="97"/>
      <c r="BI47" s="97"/>
      <c r="BJ47" s="97"/>
      <c r="BK47" s="97"/>
      <c r="BL47" s="97"/>
      <c r="BM47" s="102"/>
      <c r="BN47" s="97"/>
      <c r="BO47" s="97"/>
      <c r="BP47" s="97"/>
      <c r="BQ47" s="97"/>
      <c r="BR47" s="97"/>
      <c r="BS47" s="97"/>
      <c r="BT47" s="97"/>
      <c r="BU47" s="97"/>
      <c r="BV47" s="97"/>
      <c r="BW47" s="97"/>
      <c r="BX47" s="97"/>
      <c r="BY47" s="97"/>
      <c r="BZ47" s="97"/>
      <c r="CA47" s="97"/>
      <c r="CB47" s="97"/>
      <c r="CC47" s="97"/>
      <c r="CD47" s="97"/>
      <c r="CE47" s="97"/>
      <c r="CF47" s="97"/>
      <c r="CG47" s="97"/>
      <c r="CH47" s="97"/>
      <c r="CI47" s="97"/>
      <c r="CJ47" s="97"/>
      <c r="CK47" s="97"/>
      <c r="CL47" s="97"/>
      <c r="CM47" s="102"/>
      <c r="CN47" s="97"/>
      <c r="CO47" s="97"/>
      <c r="CP47" s="97"/>
      <c r="CQ47" s="97"/>
      <c r="CR47" s="97"/>
      <c r="CS47" s="97"/>
      <c r="CT47" s="97"/>
      <c r="CU47" s="97"/>
      <c r="CV47" s="97"/>
      <c r="CW47" s="97"/>
      <c r="CX47" s="97"/>
      <c r="CY47" s="97"/>
      <c r="CZ47" s="97"/>
      <c r="DA47" s="97"/>
      <c r="DB47" s="97"/>
      <c r="DC47" s="97"/>
      <c r="DD47" s="97"/>
      <c r="DE47" s="97"/>
      <c r="DF47" s="97"/>
      <c r="DG47" s="97"/>
      <c r="DH47" s="97"/>
      <c r="DI47" s="97"/>
      <c r="DJ47" s="97"/>
      <c r="DK47" s="97"/>
      <c r="DL47" s="97"/>
      <c r="DM47" s="97"/>
      <c r="DN47" s="97"/>
      <c r="DO47" s="97"/>
      <c r="DP47" s="97"/>
      <c r="DQ47" s="97"/>
      <c r="DR47" s="97"/>
      <c r="DS47" s="97"/>
      <c r="DT47" s="97"/>
      <c r="DU47" s="97"/>
      <c r="DV47" s="97"/>
      <c r="DW47" s="97"/>
      <c r="DX47" s="97"/>
      <c r="DY47" s="97"/>
      <c r="DZ47" s="97"/>
      <c r="EA47" s="97"/>
      <c r="EB47" s="97"/>
      <c r="EC47" s="97"/>
      <c r="ED47" s="97"/>
      <c r="EE47" s="97"/>
      <c r="EF47" s="97"/>
      <c r="EG47" s="97"/>
      <c r="EH47" s="97"/>
      <c r="EI47" s="97"/>
      <c r="EJ47" s="97"/>
      <c r="EK47" s="97"/>
      <c r="EL47" s="97"/>
      <c r="EM47" s="97"/>
      <c r="EN47" s="97"/>
      <c r="EO47" s="97"/>
      <c r="EP47" s="97"/>
      <c r="EQ47" s="97"/>
      <c r="ER47" s="97"/>
      <c r="ES47" s="97"/>
      <c r="ET47" s="97"/>
      <c r="EU47" s="97"/>
      <c r="EV47" s="97"/>
      <c r="EW47" s="97"/>
      <c r="EX47" s="97"/>
      <c r="EY47" s="97"/>
      <c r="EZ47" s="97"/>
      <c r="FA47" s="97"/>
      <c r="FB47" s="97"/>
      <c r="FC47" s="97"/>
      <c r="FD47" s="97"/>
      <c r="FE47" s="97"/>
      <c r="FF47" s="97"/>
      <c r="FG47" s="97"/>
      <c r="FH47" s="97"/>
      <c r="FI47" s="97"/>
      <c r="FJ47" s="97"/>
      <c r="FK47" s="97"/>
      <c r="FL47" s="97"/>
      <c r="FM47" s="97"/>
      <c r="FN47" s="97"/>
      <c r="FO47" s="97"/>
      <c r="FP47" s="97"/>
      <c r="FQ47" s="97"/>
      <c r="FR47" s="97"/>
      <c r="FS47" s="97"/>
      <c r="FT47" s="97"/>
      <c r="FU47" s="97"/>
      <c r="FV47" s="97"/>
      <c r="FW47" s="97"/>
      <c r="FX47" s="97"/>
      <c r="FY47" s="97"/>
      <c r="FZ47" s="97"/>
      <c r="GA47" s="147"/>
      <c r="GB47" s="147"/>
      <c r="GC47" s="97"/>
      <c r="GD47" s="97"/>
      <c r="GE47" s="97"/>
      <c r="GF47" s="97"/>
      <c r="GG47" s="97"/>
      <c r="GH47" s="97"/>
      <c r="GI47" s="97"/>
      <c r="GJ47" s="97"/>
      <c r="GK47" s="97"/>
      <c r="GL47" s="97"/>
      <c r="GM47" s="97"/>
      <c r="GN47" s="97"/>
      <c r="GO47" s="97"/>
      <c r="GP47" s="97"/>
      <c r="GQ47" s="97"/>
      <c r="GR47" s="97"/>
      <c r="GS47" s="97"/>
      <c r="GT47" s="97"/>
      <c r="GU47" s="97"/>
      <c r="GV47" s="97"/>
      <c r="GW47" s="97"/>
      <c r="GX47" s="97"/>
      <c r="GY47" s="97"/>
      <c r="GZ47" s="97"/>
      <c r="HA47" s="97"/>
      <c r="HB47" s="97"/>
      <c r="HC47" s="97"/>
      <c r="HD47" s="97"/>
      <c r="HE47" s="97"/>
      <c r="HF47" s="97"/>
      <c r="HG47" s="97"/>
      <c r="HH47" s="97"/>
      <c r="HI47" s="97"/>
      <c r="HJ47" s="97"/>
      <c r="HK47" s="97"/>
      <c r="HL47" s="97"/>
      <c r="HM47" s="97"/>
      <c r="HN47" s="97"/>
      <c r="HO47" s="97"/>
      <c r="HP47" s="97"/>
      <c r="HQ47" s="97"/>
      <c r="HR47" s="97"/>
      <c r="HS47" s="97"/>
      <c r="HT47" s="97"/>
      <c r="HU47" s="97"/>
      <c r="HV47" s="97"/>
      <c r="HW47" s="97"/>
      <c r="HX47" s="97"/>
      <c r="HY47" s="97"/>
      <c r="HZ47" s="97"/>
      <c r="IA47" s="97"/>
      <c r="IB47" s="97"/>
      <c r="IC47" s="97"/>
      <c r="ID47" s="97"/>
      <c r="IE47" s="97"/>
      <c r="IF47" s="97"/>
      <c r="IG47" s="97"/>
      <c r="IH47" s="97"/>
      <c r="II47" s="97"/>
      <c r="IJ47" s="97"/>
      <c r="IK47" s="97"/>
      <c r="IL47" s="97"/>
      <c r="IM47" s="97"/>
      <c r="IN47" s="97"/>
      <c r="IO47" s="97"/>
      <c r="IP47" s="97"/>
      <c r="IQ47" s="97"/>
      <c r="IR47" s="97"/>
      <c r="IS47" s="97"/>
      <c r="IT47" s="97"/>
      <c r="IU47" s="97"/>
      <c r="IV47" s="97"/>
      <c r="IW47" s="97"/>
      <c r="IX47" s="97"/>
      <c r="IY47" s="97"/>
      <c r="IZ47" s="97"/>
      <c r="JA47" s="97"/>
      <c r="JB47" s="97"/>
      <c r="JC47" s="97"/>
      <c r="JD47" s="97"/>
      <c r="JE47" s="97"/>
      <c r="JF47" s="97"/>
      <c r="JG47" s="97"/>
      <c r="JH47" s="97"/>
      <c r="JI47" s="97"/>
      <c r="JJ47" s="97"/>
      <c r="JK47" s="97"/>
      <c r="JL47" s="97"/>
      <c r="JM47" s="97"/>
      <c r="JN47" s="97"/>
      <c r="JO47" s="97"/>
      <c r="JP47" s="97"/>
      <c r="JQ47" s="97"/>
      <c r="JR47" s="97"/>
      <c r="JS47" s="88"/>
      <c r="JT47" s="88"/>
      <c r="JU47" s="88"/>
      <c r="JV47" s="88"/>
      <c r="JW47" s="88"/>
      <c r="JX47" s="97"/>
      <c r="JY47" s="97"/>
      <c r="JZ47" s="97"/>
      <c r="KA47" s="97"/>
      <c r="KB47" s="97"/>
      <c r="KC47" s="97"/>
      <c r="KD47" s="97"/>
      <c r="KE47" s="97"/>
      <c r="KF47" s="97"/>
      <c r="KG47" s="97"/>
      <c r="KH47" s="97"/>
      <c r="KI47" s="97"/>
      <c r="KJ47" s="97"/>
      <c r="KK47" s="97"/>
      <c r="KL47" s="97"/>
      <c r="KM47" s="97"/>
      <c r="KN47" s="97"/>
      <c r="KO47" s="97"/>
      <c r="KP47" s="97"/>
      <c r="KQ47" s="97"/>
      <c r="KR47" s="97"/>
      <c r="KS47" s="97"/>
      <c r="KT47" s="97"/>
      <c r="KU47" s="97"/>
      <c r="KV47" s="97"/>
      <c r="KW47" s="97"/>
      <c r="KX47" s="97"/>
      <c r="KY47" s="97"/>
      <c r="KZ47" s="97"/>
      <c r="LA47" s="97"/>
      <c r="LB47" s="97"/>
      <c r="LC47" s="97"/>
      <c r="LD47" s="97"/>
      <c r="LE47" s="97"/>
      <c r="LF47" s="97"/>
      <c r="LG47" s="97"/>
      <c r="LH47" s="97"/>
      <c r="LI47" s="97"/>
      <c r="LJ47" s="97"/>
      <c r="LK47" s="97"/>
      <c r="LL47" s="97"/>
      <c r="LM47" s="97"/>
      <c r="LN47" s="97"/>
      <c r="LO47" s="97"/>
      <c r="LP47" s="97"/>
      <c r="LQ47" s="97"/>
      <c r="LR47" s="97"/>
      <c r="LS47" s="97"/>
      <c r="LT47" s="97"/>
      <c r="LU47" s="97"/>
      <c r="LV47" s="97"/>
      <c r="LW47" s="97"/>
      <c r="LX47" s="97"/>
      <c r="LY47" s="97"/>
      <c r="LZ47" s="97"/>
      <c r="MA47" s="97"/>
      <c r="MB47" s="97"/>
      <c r="MC47" s="97"/>
      <c r="MD47" s="97"/>
      <c r="ME47" s="97"/>
      <c r="MF47" s="97"/>
      <c r="MG47" s="97"/>
      <c r="MH47" s="97"/>
      <c r="MI47" s="97"/>
      <c r="MJ47" s="97"/>
      <c r="MK47" s="97"/>
      <c r="ML47" s="97"/>
      <c r="MM47" s="97"/>
      <c r="MN47" s="97"/>
      <c r="MO47" s="97"/>
      <c r="MP47" s="97"/>
      <c r="MQ47" s="97"/>
      <c r="MR47" s="97"/>
      <c r="MS47" s="97"/>
      <c r="MT47" s="97"/>
      <c r="MU47" s="97"/>
      <c r="MV47" s="97"/>
      <c r="MW47" s="97"/>
      <c r="MX47" s="97"/>
      <c r="MY47" s="97"/>
      <c r="MZ47" s="97"/>
      <c r="NA47" s="97"/>
      <c r="NB47" s="97"/>
      <c r="NC47" s="97"/>
      <c r="ND47" s="97"/>
      <c r="NE47" s="97"/>
      <c r="NF47" s="97"/>
      <c r="NG47" s="97"/>
      <c r="NH47" s="97"/>
      <c r="NI47" s="97"/>
      <c r="NJ47" s="97"/>
      <c r="NK47" s="97"/>
      <c r="NL47" s="97"/>
      <c r="NM47" s="97"/>
      <c r="NN47" s="97"/>
      <c r="NO47" s="97"/>
      <c r="NP47" s="97"/>
      <c r="NQ47" s="97"/>
      <c r="NR47" s="97"/>
      <c r="NS47" s="97"/>
      <c r="NT47" s="97"/>
      <c r="NU47" s="97"/>
      <c r="NV47" s="97"/>
      <c r="NW47" s="97"/>
      <c r="NX47" s="97"/>
      <c r="NY47" s="97"/>
      <c r="NZ47" s="97"/>
      <c r="OA47" s="97"/>
      <c r="OB47" s="97"/>
      <c r="OC47" s="97"/>
      <c r="OD47" s="97"/>
      <c r="OE47" s="97"/>
      <c r="OF47" s="97"/>
      <c r="OG47" s="97"/>
      <c r="OH47" s="97"/>
      <c r="OI47" s="97"/>
      <c r="OJ47" s="97"/>
      <c r="OK47" s="97"/>
      <c r="OL47" s="97"/>
      <c r="OM47" s="97"/>
      <c r="ON47" s="97"/>
      <c r="OO47" s="97"/>
      <c r="OP47" s="97"/>
      <c r="OQ47" s="97"/>
      <c r="OR47" s="97"/>
      <c r="OS47" s="97"/>
      <c r="OT47" s="97"/>
      <c r="OU47" s="97"/>
      <c r="OV47" s="97"/>
      <c r="OW47" s="97"/>
      <c r="OX47" s="97"/>
      <c r="OY47" s="97"/>
      <c r="OZ47" s="97"/>
      <c r="PA47" s="97"/>
      <c r="PB47" s="97"/>
      <c r="PC47" s="97"/>
      <c r="PD47" s="97"/>
      <c r="PE47" s="97"/>
      <c r="PF47" s="97"/>
      <c r="PG47" s="97"/>
      <c r="PH47" s="97"/>
      <c r="PI47" s="97"/>
      <c r="PJ47" s="97"/>
      <c r="PK47" s="97"/>
      <c r="PL47" s="97"/>
      <c r="PM47" s="97"/>
      <c r="PN47" s="97"/>
      <c r="PO47" s="97"/>
      <c r="PP47" s="97"/>
      <c r="PQ47" s="97"/>
      <c r="PR47" s="97"/>
      <c r="PS47" s="97"/>
      <c r="PT47" s="97"/>
      <c r="PU47" s="97"/>
      <c r="PV47" s="97"/>
      <c r="PW47" s="97"/>
      <c r="PX47" s="97"/>
      <c r="PY47" s="97"/>
      <c r="PZ47" s="97"/>
      <c r="QA47" s="97"/>
      <c r="QB47" s="97"/>
      <c r="QC47" s="97"/>
      <c r="QD47" s="97"/>
      <c r="QE47" s="97"/>
      <c r="QF47" s="97"/>
      <c r="QG47" s="97"/>
      <c r="QH47" s="97"/>
      <c r="QI47" s="97"/>
      <c r="QJ47" s="97"/>
      <c r="QK47" s="97"/>
      <c r="QL47" s="97"/>
      <c r="QM47" s="97"/>
      <c r="QN47" s="97"/>
      <c r="QO47" s="97"/>
      <c r="QP47" s="97"/>
      <c r="QQ47" s="97"/>
      <c r="QR47" s="97"/>
      <c r="QS47" s="97"/>
      <c r="QT47" s="97"/>
      <c r="QU47" s="97"/>
      <c r="QV47" s="97"/>
      <c r="QW47" s="97"/>
      <c r="QX47" s="97"/>
      <c r="QY47" s="97"/>
      <c r="QZ47" s="97"/>
      <c r="RA47" s="97"/>
      <c r="RB47" s="97"/>
      <c r="RC47" s="97"/>
      <c r="RD47" s="97"/>
      <c r="RE47" s="97"/>
      <c r="RF47" s="97"/>
      <c r="RG47" s="97"/>
      <c r="RH47" s="97"/>
      <c r="RI47" s="97"/>
      <c r="RJ47" s="97"/>
      <c r="RK47" s="97"/>
      <c r="RL47" s="97"/>
      <c r="RM47" s="97"/>
      <c r="RN47" s="97"/>
      <c r="RO47" s="97"/>
      <c r="RP47" s="97"/>
      <c r="RQ47" s="97"/>
      <c r="RR47" s="97"/>
      <c r="RS47" s="97"/>
      <c r="RT47" s="97"/>
      <c r="RU47" s="97"/>
      <c r="RV47" s="97"/>
      <c r="RW47" s="97"/>
      <c r="RX47" s="97"/>
      <c r="RY47" s="97"/>
      <c r="RZ47" s="97"/>
      <c r="SA47" s="97"/>
      <c r="SB47" s="97"/>
      <c r="SC47" s="97"/>
      <c r="SD47" s="97"/>
      <c r="SE47" s="97"/>
      <c r="SF47" s="97"/>
      <c r="SG47" s="97"/>
      <c r="SH47" s="97"/>
      <c r="SI47" s="97"/>
      <c r="SJ47" s="97"/>
      <c r="SK47" s="97"/>
      <c r="SL47" s="97"/>
      <c r="SM47" s="97"/>
      <c r="SN47" s="97"/>
      <c r="SO47" s="97"/>
      <c r="SP47" s="97"/>
      <c r="SQ47" s="97"/>
      <c r="SR47" s="97"/>
      <c r="SS47" s="97"/>
      <c r="ST47" s="97"/>
      <c r="SU47" s="97"/>
      <c r="SV47" s="97"/>
      <c r="SW47" s="97"/>
      <c r="SX47" s="97"/>
      <c r="SY47" s="97"/>
      <c r="SZ47" s="97"/>
      <c r="TA47" s="97"/>
      <c r="TB47" s="97"/>
    </row>
    <row r="48" spans="1:522" s="10" customFormat="1" ht="18" customHeight="1" x14ac:dyDescent="0.2">
      <c r="A48" s="12"/>
      <c r="B48" s="35"/>
      <c r="C48" s="1"/>
      <c r="D48" s="4" t="s">
        <v>544</v>
      </c>
      <c r="E48" s="1">
        <v>13180</v>
      </c>
      <c r="F48" s="1">
        <v>2021</v>
      </c>
      <c r="G48" s="4" t="s">
        <v>19</v>
      </c>
      <c r="H48"/>
      <c r="I48" s="1">
        <f t="shared" si="3"/>
        <v>26</v>
      </c>
      <c r="J48" s="12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  <c r="AA48" s="97"/>
      <c r="AB48" s="97"/>
      <c r="AC48" s="97"/>
      <c r="AD48" s="97"/>
      <c r="AE48" s="97"/>
      <c r="AF48" s="97"/>
      <c r="AG48" s="97"/>
      <c r="AH48" s="97"/>
      <c r="AI48" s="102"/>
      <c r="AJ48" s="102"/>
      <c r="AK48" s="97"/>
      <c r="AL48" s="97"/>
      <c r="AM48" s="97"/>
      <c r="AN48" s="97"/>
      <c r="AO48" s="102"/>
      <c r="AP48" s="102"/>
      <c r="AQ48" s="97"/>
      <c r="AR48" s="102"/>
      <c r="AS48" s="97"/>
      <c r="AT48" s="97"/>
      <c r="AU48" s="97"/>
      <c r="AV48" s="97">
        <v>4</v>
      </c>
      <c r="AW48" s="97"/>
      <c r="AX48" s="97">
        <f>1</f>
        <v>1</v>
      </c>
      <c r="AY48" s="97"/>
      <c r="AZ48" s="97"/>
      <c r="BA48" s="97">
        <f>3</f>
        <v>3</v>
      </c>
      <c r="BB48" s="97"/>
      <c r="BC48" s="97"/>
      <c r="BD48" s="97"/>
      <c r="BE48" s="97"/>
      <c r="BF48" s="97"/>
      <c r="BG48" s="97"/>
      <c r="BH48" s="97"/>
      <c r="BI48" s="97"/>
      <c r="BJ48" s="97"/>
      <c r="BK48" s="97"/>
      <c r="BL48" s="97"/>
      <c r="BM48" s="102"/>
      <c r="BN48" s="97"/>
      <c r="BO48" s="97"/>
      <c r="BP48" s="97"/>
      <c r="BQ48" s="97"/>
      <c r="BR48" s="97"/>
      <c r="BS48" s="97"/>
      <c r="BT48" s="97"/>
      <c r="BU48" s="97"/>
      <c r="BV48" s="97"/>
      <c r="BW48" s="97"/>
      <c r="BX48" s="97"/>
      <c r="BY48" s="97"/>
      <c r="BZ48" s="97"/>
      <c r="CA48" s="97"/>
      <c r="CB48" s="97"/>
      <c r="CC48" s="97"/>
      <c r="CD48" s="97"/>
      <c r="CE48" s="97"/>
      <c r="CF48" s="97"/>
      <c r="CG48" s="97"/>
      <c r="CH48" s="97"/>
      <c r="CI48" s="97"/>
      <c r="CJ48" s="97"/>
      <c r="CK48" s="97"/>
      <c r="CL48" s="97"/>
      <c r="CM48" s="102"/>
      <c r="CN48" s="97"/>
      <c r="CO48" s="97"/>
      <c r="CP48" s="97"/>
      <c r="CQ48" s="97"/>
      <c r="CR48" s="97"/>
      <c r="CS48" s="97"/>
      <c r="CT48" s="97"/>
      <c r="CU48" s="97"/>
      <c r="CV48" s="97"/>
      <c r="CW48" s="97"/>
      <c r="CX48" s="97"/>
      <c r="CY48" s="97"/>
      <c r="CZ48" s="97"/>
      <c r="DA48" s="97"/>
      <c r="DB48" s="97"/>
      <c r="DC48" s="97"/>
      <c r="DD48" s="97"/>
      <c r="DE48" s="97"/>
      <c r="DF48" s="97"/>
      <c r="DG48" s="97"/>
      <c r="DH48" s="97"/>
      <c r="DI48" s="97"/>
      <c r="DJ48" s="97"/>
      <c r="DK48" s="97"/>
      <c r="DL48" s="97"/>
      <c r="DM48" s="97"/>
      <c r="DN48" s="97"/>
      <c r="DO48" s="97"/>
      <c r="DP48" s="97"/>
      <c r="DQ48" s="97"/>
      <c r="DR48" s="97"/>
      <c r="DS48" s="97"/>
      <c r="DT48" s="97"/>
      <c r="DU48" s="97"/>
      <c r="DV48" s="97"/>
      <c r="DW48" s="97"/>
      <c r="DX48" s="97"/>
      <c r="DY48" s="97"/>
      <c r="DZ48" s="97"/>
      <c r="EA48" s="97"/>
      <c r="EB48" s="97"/>
      <c r="EC48" s="97"/>
      <c r="ED48" s="97"/>
      <c r="EE48" s="97"/>
      <c r="EF48" s="97"/>
      <c r="EG48" s="97"/>
      <c r="EH48" s="97"/>
      <c r="EI48" s="97"/>
      <c r="EJ48" s="97">
        <f>2+4</f>
        <v>6</v>
      </c>
      <c r="EK48" s="97"/>
      <c r="EL48" s="97"/>
      <c r="EM48" s="97"/>
      <c r="EN48" s="97"/>
      <c r="EO48" s="97"/>
      <c r="EP48" s="97"/>
      <c r="EQ48" s="97"/>
      <c r="ER48" s="97"/>
      <c r="ES48" s="97"/>
      <c r="ET48" s="97"/>
      <c r="EU48" s="97"/>
      <c r="EV48" s="97"/>
      <c r="EW48" s="97"/>
      <c r="EX48" s="97"/>
      <c r="EY48" s="97"/>
      <c r="EZ48" s="97"/>
      <c r="FA48" s="97"/>
      <c r="FB48" s="97"/>
      <c r="FC48" s="97"/>
      <c r="FD48" s="97"/>
      <c r="FE48" s="97"/>
      <c r="FF48" s="97"/>
      <c r="FG48" s="97"/>
      <c r="FH48" s="97"/>
      <c r="FI48" s="97"/>
      <c r="FJ48" s="97"/>
      <c r="FK48" s="97"/>
      <c r="FL48" s="97"/>
      <c r="FM48" s="97"/>
      <c r="FN48" s="97"/>
      <c r="FO48" s="97"/>
      <c r="FP48" s="97"/>
      <c r="FQ48" s="97"/>
      <c r="FR48" s="97"/>
      <c r="FS48" s="97"/>
      <c r="FT48" s="97"/>
      <c r="FU48" s="97"/>
      <c r="FV48" s="97"/>
      <c r="FW48" s="97"/>
      <c r="FX48" s="97"/>
      <c r="FY48" s="97">
        <f>2+5</f>
        <v>7</v>
      </c>
      <c r="FZ48" s="97"/>
      <c r="GA48" s="147"/>
      <c r="GB48" s="147"/>
      <c r="GC48" s="97"/>
      <c r="GD48" s="97"/>
      <c r="GE48" s="97"/>
      <c r="GF48" s="97"/>
      <c r="GG48" s="97"/>
      <c r="GH48" s="97"/>
      <c r="GI48" s="97"/>
      <c r="GJ48" s="97"/>
      <c r="GK48" s="97"/>
      <c r="GL48" s="97"/>
      <c r="GM48" s="97">
        <f>1+4</f>
        <v>5</v>
      </c>
      <c r="GN48" s="97"/>
      <c r="GO48" s="97"/>
      <c r="GP48" s="97"/>
      <c r="GQ48" s="97"/>
      <c r="GR48" s="97"/>
      <c r="GS48" s="97"/>
      <c r="GT48" s="97"/>
      <c r="GU48" s="97"/>
      <c r="GV48" s="97"/>
      <c r="GW48" s="97"/>
      <c r="GX48" s="97"/>
      <c r="GY48" s="97"/>
      <c r="GZ48" s="97"/>
      <c r="HA48" s="97"/>
      <c r="HB48" s="97"/>
      <c r="HC48" s="97"/>
      <c r="HD48" s="97"/>
      <c r="HE48" s="97"/>
      <c r="HF48" s="97"/>
      <c r="HG48" s="97"/>
      <c r="HH48" s="97"/>
      <c r="HI48" s="97"/>
      <c r="HJ48" s="97"/>
      <c r="HK48" s="97"/>
      <c r="HL48" s="97"/>
      <c r="HM48" s="97"/>
      <c r="HN48" s="97"/>
      <c r="HO48" s="97"/>
      <c r="HP48" s="97"/>
      <c r="HQ48" s="97"/>
      <c r="HR48" s="97"/>
      <c r="HS48" s="97"/>
      <c r="HT48" s="97"/>
      <c r="HU48" s="97"/>
      <c r="HV48" s="97"/>
      <c r="HW48" s="97"/>
      <c r="HX48" s="97"/>
      <c r="HY48" s="97"/>
      <c r="HZ48" s="97"/>
      <c r="IA48" s="97"/>
      <c r="IB48" s="97"/>
      <c r="IC48" s="97"/>
      <c r="ID48" s="97"/>
      <c r="IE48" s="97"/>
      <c r="IF48" s="97"/>
      <c r="IG48" s="97"/>
      <c r="IH48" s="97"/>
      <c r="II48" s="97"/>
      <c r="IJ48" s="97"/>
      <c r="IK48" s="97"/>
      <c r="IL48" s="97"/>
      <c r="IM48" s="97"/>
      <c r="IN48" s="97"/>
      <c r="IO48" s="97"/>
      <c r="IP48" s="97"/>
      <c r="IQ48" s="97"/>
      <c r="IR48" s="97"/>
      <c r="IS48" s="97"/>
      <c r="IT48" s="97"/>
      <c r="IU48" s="97"/>
      <c r="IV48" s="97"/>
      <c r="IW48" s="97"/>
      <c r="IX48" s="97"/>
      <c r="IY48" s="97"/>
      <c r="IZ48" s="97"/>
      <c r="JA48" s="97"/>
      <c r="JB48" s="97"/>
      <c r="JC48" s="97"/>
      <c r="JD48" s="97"/>
      <c r="JE48" s="97"/>
      <c r="JF48" s="97"/>
      <c r="JG48" s="97"/>
      <c r="JH48" s="97"/>
      <c r="JI48" s="97"/>
      <c r="JJ48" s="97"/>
      <c r="JK48" s="97"/>
      <c r="JL48" s="97"/>
      <c r="JM48" s="97"/>
      <c r="JN48" s="97"/>
      <c r="JO48" s="97"/>
      <c r="JP48" s="97"/>
      <c r="JQ48" s="97"/>
      <c r="JR48" s="97"/>
      <c r="JS48" s="88"/>
      <c r="JT48" s="88"/>
      <c r="JU48" s="88"/>
      <c r="JV48" s="88"/>
      <c r="JW48" s="88"/>
      <c r="JX48" s="97"/>
      <c r="JY48" s="97"/>
      <c r="JZ48" s="97"/>
      <c r="KA48" s="97"/>
      <c r="KB48" s="97"/>
      <c r="KC48" s="97"/>
      <c r="KD48" s="97"/>
      <c r="KE48" s="97"/>
      <c r="KF48" s="97"/>
      <c r="KG48" s="97"/>
      <c r="KH48" s="97"/>
      <c r="KI48" s="97"/>
      <c r="KJ48" s="97"/>
      <c r="KK48" s="97"/>
      <c r="KL48" s="97"/>
      <c r="KM48" s="97"/>
      <c r="KN48" s="97"/>
      <c r="KO48" s="97"/>
      <c r="KP48" s="97"/>
      <c r="KQ48" s="97"/>
      <c r="KR48" s="97"/>
      <c r="KS48" s="97"/>
      <c r="KT48" s="97"/>
      <c r="KU48" s="97"/>
      <c r="KV48" s="97"/>
      <c r="KW48" s="97"/>
      <c r="KX48" s="97"/>
      <c r="KY48" s="97"/>
      <c r="KZ48" s="97"/>
      <c r="LA48" s="97"/>
      <c r="LB48" s="97"/>
      <c r="LC48" s="97"/>
      <c r="LD48" s="97"/>
      <c r="LE48" s="97"/>
      <c r="LF48" s="97"/>
      <c r="LG48" s="97"/>
      <c r="LH48" s="97"/>
      <c r="LI48" s="97"/>
      <c r="LJ48" s="97"/>
      <c r="LK48" s="97"/>
      <c r="LL48" s="97"/>
      <c r="LM48" s="97"/>
      <c r="LN48" s="97"/>
      <c r="LO48" s="97"/>
      <c r="LP48" s="97"/>
      <c r="LQ48" s="97"/>
      <c r="LR48" s="97"/>
      <c r="LS48" s="97"/>
      <c r="LT48" s="97"/>
      <c r="LU48" s="97"/>
      <c r="LV48" s="97"/>
      <c r="LW48" s="97"/>
      <c r="LX48" s="97"/>
      <c r="LY48" s="97"/>
      <c r="LZ48" s="97"/>
      <c r="MA48" s="97"/>
      <c r="MB48" s="97"/>
      <c r="MC48" s="97"/>
      <c r="MD48" s="97"/>
      <c r="ME48" s="97"/>
      <c r="MF48" s="97"/>
      <c r="MG48" s="97"/>
      <c r="MH48" s="97"/>
      <c r="MI48" s="97"/>
      <c r="MJ48" s="97"/>
      <c r="MK48" s="97"/>
      <c r="ML48" s="97"/>
      <c r="MM48" s="97"/>
      <c r="MN48" s="97"/>
      <c r="MO48" s="97"/>
      <c r="MP48" s="97"/>
      <c r="MQ48" s="97"/>
      <c r="MR48" s="97"/>
      <c r="MS48" s="97"/>
      <c r="MT48" s="97"/>
      <c r="MU48" s="97"/>
      <c r="MV48" s="97"/>
      <c r="MW48" s="97"/>
      <c r="MX48" s="97"/>
      <c r="MY48" s="97"/>
      <c r="MZ48" s="97"/>
      <c r="NA48" s="97"/>
      <c r="NB48" s="97"/>
      <c r="NC48" s="97"/>
      <c r="ND48" s="97"/>
      <c r="NE48" s="97"/>
      <c r="NF48" s="97"/>
      <c r="NG48" s="97"/>
      <c r="NH48" s="97"/>
      <c r="NI48" s="97"/>
      <c r="NJ48" s="97"/>
      <c r="NK48" s="97"/>
      <c r="NL48" s="97"/>
      <c r="NM48" s="97"/>
      <c r="NN48" s="97"/>
      <c r="NO48" s="97"/>
      <c r="NP48" s="97"/>
      <c r="NQ48" s="97"/>
      <c r="NR48" s="97"/>
      <c r="NS48" s="97"/>
      <c r="NT48" s="97"/>
      <c r="NU48" s="97"/>
      <c r="NV48" s="97"/>
      <c r="NW48" s="97"/>
      <c r="NX48" s="97"/>
      <c r="NY48" s="97"/>
      <c r="NZ48" s="97"/>
      <c r="OA48" s="97"/>
      <c r="OB48" s="97"/>
      <c r="OC48" s="97"/>
      <c r="OD48" s="97"/>
      <c r="OE48" s="97"/>
      <c r="OF48" s="97"/>
      <c r="OG48" s="97"/>
      <c r="OH48" s="97"/>
      <c r="OI48" s="97"/>
      <c r="OJ48" s="97"/>
      <c r="OK48" s="97"/>
      <c r="OL48" s="97"/>
      <c r="OM48" s="97"/>
      <c r="ON48" s="97"/>
      <c r="OO48" s="97"/>
      <c r="OP48" s="97"/>
      <c r="OQ48" s="97"/>
      <c r="OR48" s="97"/>
      <c r="OS48" s="97"/>
      <c r="OT48" s="97"/>
      <c r="OU48" s="97"/>
      <c r="OV48" s="97"/>
      <c r="OW48" s="97"/>
      <c r="OX48" s="97"/>
      <c r="OY48" s="97"/>
      <c r="OZ48" s="97"/>
      <c r="PA48" s="97"/>
      <c r="PB48" s="97"/>
      <c r="PC48" s="97"/>
      <c r="PD48" s="97"/>
      <c r="PE48" s="97"/>
      <c r="PF48" s="97"/>
      <c r="PG48" s="97"/>
      <c r="PH48" s="97"/>
      <c r="PI48" s="97"/>
      <c r="PJ48" s="97"/>
      <c r="PK48" s="97"/>
      <c r="PL48" s="97"/>
      <c r="PM48" s="97"/>
      <c r="PN48" s="97"/>
      <c r="PO48" s="97"/>
      <c r="PP48" s="97"/>
      <c r="PQ48" s="97"/>
      <c r="PR48" s="97"/>
      <c r="PS48" s="97"/>
      <c r="PT48" s="97"/>
      <c r="PU48" s="97"/>
      <c r="PV48" s="97"/>
      <c r="PW48" s="97"/>
      <c r="PX48" s="97"/>
      <c r="PY48" s="97"/>
      <c r="PZ48" s="97"/>
      <c r="QA48" s="97"/>
      <c r="QB48" s="97"/>
      <c r="QC48" s="97"/>
      <c r="QD48" s="97"/>
      <c r="QE48" s="97"/>
      <c r="QF48" s="97"/>
      <c r="QG48" s="97"/>
      <c r="QH48" s="97"/>
      <c r="QI48" s="97"/>
      <c r="QJ48" s="97"/>
      <c r="QK48" s="97"/>
      <c r="QL48" s="97"/>
      <c r="QM48" s="97"/>
      <c r="QN48" s="97"/>
      <c r="QO48" s="97"/>
      <c r="QP48" s="97"/>
      <c r="QQ48" s="97"/>
      <c r="QR48" s="97"/>
      <c r="QS48" s="97"/>
      <c r="QT48" s="97"/>
      <c r="QU48" s="97"/>
      <c r="QV48" s="97"/>
      <c r="QW48" s="97"/>
      <c r="QX48" s="97"/>
      <c r="QY48" s="97"/>
      <c r="QZ48" s="97"/>
      <c r="RA48" s="97"/>
      <c r="RB48" s="97"/>
      <c r="RC48" s="97"/>
      <c r="RD48" s="97"/>
      <c r="RE48" s="97"/>
      <c r="RF48" s="97"/>
      <c r="RG48" s="97"/>
      <c r="RH48" s="97"/>
      <c r="RI48" s="97"/>
      <c r="RJ48" s="97"/>
      <c r="RK48" s="97"/>
      <c r="RL48" s="97"/>
      <c r="RM48" s="97"/>
      <c r="RN48" s="97"/>
      <c r="RO48" s="97"/>
      <c r="RP48" s="97"/>
      <c r="RQ48" s="97"/>
      <c r="RR48" s="97"/>
      <c r="RS48" s="97"/>
      <c r="RT48" s="97"/>
      <c r="RU48" s="97"/>
      <c r="RV48" s="97"/>
      <c r="RW48" s="97"/>
      <c r="RX48" s="97"/>
      <c r="RY48" s="97"/>
      <c r="RZ48" s="97"/>
      <c r="SA48" s="97"/>
      <c r="SB48" s="97"/>
      <c r="SC48" s="97"/>
      <c r="SD48" s="97"/>
      <c r="SE48" s="97"/>
      <c r="SF48" s="97"/>
      <c r="SG48" s="97"/>
      <c r="SH48" s="97"/>
      <c r="SI48" s="97"/>
      <c r="SJ48" s="97"/>
      <c r="SK48" s="97"/>
      <c r="SL48" s="97"/>
      <c r="SM48" s="97"/>
      <c r="SN48" s="97"/>
      <c r="SO48" s="97"/>
      <c r="SP48" s="97"/>
      <c r="SQ48" s="97"/>
      <c r="SR48" s="97"/>
      <c r="SS48" s="97"/>
      <c r="ST48" s="97"/>
      <c r="SU48" s="97"/>
      <c r="SV48" s="97"/>
      <c r="SW48" s="97"/>
      <c r="SX48" s="97"/>
      <c r="SY48" s="97"/>
      <c r="SZ48" s="97"/>
      <c r="TA48" s="97"/>
      <c r="TB48" s="97"/>
    </row>
    <row r="49" spans="1:522" s="10" customFormat="1" ht="18" customHeight="1" x14ac:dyDescent="0.2">
      <c r="A49" s="12">
        <v>14</v>
      </c>
      <c r="B49" s="26" t="s">
        <v>20</v>
      </c>
      <c r="C49" s="1">
        <v>7279</v>
      </c>
      <c r="D49" t="s">
        <v>208</v>
      </c>
      <c r="E49" s="1">
        <v>12432</v>
      </c>
      <c r="F49" s="1">
        <v>2011</v>
      </c>
      <c r="G49" t="s">
        <v>361</v>
      </c>
      <c r="H49"/>
      <c r="I49" s="1">
        <f t="shared" si="0"/>
        <v>0</v>
      </c>
      <c r="J49" s="12">
        <f>Tabuľka11[[#This Row],[Stĺpec8]]+I50+I51</f>
        <v>25</v>
      </c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97"/>
      <c r="AA49" s="97"/>
      <c r="AB49" s="97"/>
      <c r="AC49" s="97"/>
      <c r="AD49" s="97"/>
      <c r="AE49" s="97"/>
      <c r="AF49" s="97"/>
      <c r="AG49" s="97"/>
      <c r="AH49" s="97"/>
      <c r="AI49" s="97"/>
      <c r="AJ49" s="97"/>
      <c r="AK49" s="97"/>
      <c r="AL49" s="97"/>
      <c r="AM49" s="97"/>
      <c r="AN49" s="97"/>
      <c r="AO49" s="97"/>
      <c r="AP49" s="97"/>
      <c r="AQ49" s="97"/>
      <c r="AR49" s="97"/>
      <c r="AS49" s="97"/>
      <c r="AT49" s="97"/>
      <c r="AU49" s="97"/>
      <c r="AV49" s="97"/>
      <c r="AW49" s="97"/>
      <c r="AX49" s="97"/>
      <c r="AY49" s="97"/>
      <c r="AZ49" s="97"/>
      <c r="BA49" s="97"/>
      <c r="BB49" s="97"/>
      <c r="BC49" s="97"/>
      <c r="BD49" s="97"/>
      <c r="BE49" s="97"/>
      <c r="BF49" s="97"/>
      <c r="BG49" s="97"/>
      <c r="BH49" s="97"/>
      <c r="BI49" s="97"/>
      <c r="BJ49" s="97"/>
      <c r="BK49" s="97"/>
      <c r="BL49" s="97"/>
      <c r="BM49" s="97"/>
      <c r="BN49" s="97"/>
      <c r="BO49" s="97"/>
      <c r="BP49" s="97"/>
      <c r="BQ49" s="97"/>
      <c r="BR49" s="97"/>
      <c r="BS49" s="97"/>
      <c r="BT49" s="97"/>
      <c r="BU49" s="97"/>
      <c r="BV49" s="97"/>
      <c r="BW49" s="97"/>
      <c r="BX49" s="97"/>
      <c r="BY49" s="97"/>
      <c r="BZ49" s="97"/>
      <c r="CA49" s="97"/>
      <c r="CB49" s="97"/>
      <c r="CC49" s="97"/>
      <c r="CD49" s="97"/>
      <c r="CE49" s="97"/>
      <c r="CF49" s="97"/>
      <c r="CG49" s="97"/>
      <c r="CH49" s="97"/>
      <c r="CI49" s="97"/>
      <c r="CJ49" s="97"/>
      <c r="CK49" s="97"/>
      <c r="CL49" s="97"/>
      <c r="CM49" s="97"/>
      <c r="CN49" s="97"/>
      <c r="CO49" s="97"/>
      <c r="CP49" s="97"/>
      <c r="CQ49" s="97"/>
      <c r="CR49" s="97"/>
      <c r="CS49" s="97"/>
      <c r="CT49" s="97"/>
      <c r="CU49" s="97"/>
      <c r="CV49" s="97"/>
      <c r="CW49" s="97"/>
      <c r="CX49" s="97"/>
      <c r="CY49" s="97"/>
      <c r="CZ49" s="97"/>
      <c r="DA49" s="97"/>
      <c r="DB49" s="97"/>
      <c r="DC49" s="97"/>
      <c r="DD49" s="97"/>
      <c r="DE49" s="97"/>
      <c r="DF49" s="97"/>
      <c r="DG49" s="97"/>
      <c r="DH49" s="97"/>
      <c r="DI49" s="97"/>
      <c r="DJ49" s="97"/>
      <c r="DK49" s="97"/>
      <c r="DL49" s="97"/>
      <c r="DM49" s="97"/>
      <c r="DN49" s="97"/>
      <c r="DO49" s="97"/>
      <c r="DP49" s="97"/>
      <c r="DQ49" s="97"/>
      <c r="DR49" s="97"/>
      <c r="DS49" s="97"/>
      <c r="DT49" s="97"/>
      <c r="DU49" s="97"/>
      <c r="DV49" s="97"/>
      <c r="DW49" s="97"/>
      <c r="DX49" s="97"/>
      <c r="DY49" s="97"/>
      <c r="DZ49" s="97"/>
      <c r="EA49" s="97"/>
      <c r="EB49" s="97"/>
      <c r="EC49" s="97"/>
      <c r="ED49" s="97"/>
      <c r="EE49" s="97"/>
      <c r="EF49" s="97"/>
      <c r="EG49" s="97"/>
      <c r="EH49" s="97"/>
      <c r="EI49" s="97"/>
      <c r="EJ49" s="97"/>
      <c r="EK49" s="97"/>
      <c r="EL49" s="97"/>
      <c r="EM49" s="97"/>
      <c r="EN49" s="97"/>
      <c r="EO49" s="97"/>
      <c r="EP49" s="97"/>
      <c r="EQ49" s="97"/>
      <c r="ER49" s="97"/>
      <c r="ES49" s="97"/>
      <c r="ET49" s="97"/>
      <c r="EU49" s="97"/>
      <c r="EV49" s="97"/>
      <c r="EW49" s="97"/>
      <c r="EX49" s="97"/>
      <c r="EY49" s="97"/>
      <c r="EZ49" s="97"/>
      <c r="FA49" s="97"/>
      <c r="FB49" s="97"/>
      <c r="FC49" s="97"/>
      <c r="FD49" s="97"/>
      <c r="FE49" s="97"/>
      <c r="FF49" s="97"/>
      <c r="FG49" s="97"/>
      <c r="FH49" s="97"/>
      <c r="FI49" s="97"/>
      <c r="FJ49" s="97"/>
      <c r="FK49" s="97"/>
      <c r="FL49" s="97"/>
      <c r="FM49" s="97"/>
      <c r="FN49" s="97"/>
      <c r="FO49" s="97"/>
      <c r="FP49" s="97"/>
      <c r="FQ49" s="97"/>
      <c r="FR49" s="97"/>
      <c r="FS49" s="97"/>
      <c r="FT49" s="97"/>
      <c r="FU49" s="97"/>
      <c r="FV49" s="97"/>
      <c r="FW49" s="97"/>
      <c r="FX49" s="97"/>
      <c r="FY49" s="97"/>
      <c r="FZ49" s="97"/>
      <c r="GA49" s="147"/>
      <c r="GB49" s="147"/>
      <c r="GC49" s="97"/>
      <c r="GD49" s="97"/>
      <c r="GE49" s="97"/>
      <c r="GF49" s="97"/>
      <c r="GG49" s="97"/>
      <c r="GH49" s="97"/>
      <c r="GI49" s="97"/>
      <c r="GJ49" s="97"/>
      <c r="GK49" s="97"/>
      <c r="GL49" s="97"/>
      <c r="GM49" s="97"/>
      <c r="GN49" s="97"/>
      <c r="GO49" s="97"/>
      <c r="GP49" s="97"/>
      <c r="GQ49" s="97"/>
      <c r="GR49" s="97"/>
      <c r="GS49" s="97"/>
      <c r="GT49" s="97"/>
      <c r="GU49" s="97"/>
      <c r="GV49" s="97"/>
      <c r="GW49" s="97"/>
      <c r="GX49" s="97"/>
      <c r="GY49" s="97"/>
      <c r="GZ49" s="97"/>
      <c r="HA49" s="97"/>
      <c r="HB49" s="97"/>
      <c r="HC49" s="97"/>
      <c r="HD49" s="97"/>
      <c r="HE49" s="97"/>
      <c r="HF49" s="97"/>
      <c r="HG49" s="97"/>
      <c r="HH49" s="97"/>
      <c r="HI49" s="97"/>
      <c r="HJ49" s="97"/>
      <c r="HK49" s="97"/>
      <c r="HL49" s="97"/>
      <c r="HM49" s="97"/>
      <c r="HN49" s="97"/>
      <c r="HO49" s="97"/>
      <c r="HP49" s="97"/>
      <c r="HQ49" s="97"/>
      <c r="HR49" s="97"/>
      <c r="HS49" s="97"/>
      <c r="HT49" s="97"/>
      <c r="HU49" s="97"/>
      <c r="HV49" s="97"/>
      <c r="HW49" s="97"/>
      <c r="HX49" s="97"/>
      <c r="HY49" s="97"/>
      <c r="HZ49" s="97"/>
      <c r="IA49" s="97"/>
      <c r="IB49" s="97"/>
      <c r="IC49" s="97"/>
      <c r="ID49" s="97"/>
      <c r="IE49" s="97"/>
      <c r="IF49" s="97"/>
      <c r="IG49" s="97"/>
      <c r="IH49" s="97"/>
      <c r="II49" s="97"/>
      <c r="IJ49" s="97"/>
      <c r="IK49" s="97"/>
      <c r="IL49" s="97"/>
      <c r="IM49" s="97"/>
      <c r="IN49" s="97"/>
      <c r="IO49" s="97"/>
      <c r="IP49" s="97"/>
      <c r="IQ49" s="97"/>
      <c r="IR49" s="97"/>
      <c r="IS49" s="97"/>
      <c r="IT49" s="97"/>
      <c r="IU49" s="97"/>
      <c r="IV49" s="97"/>
      <c r="IW49" s="97"/>
      <c r="IX49" s="97"/>
      <c r="IY49" s="97"/>
      <c r="IZ49" s="97"/>
      <c r="JA49" s="97"/>
      <c r="JB49" s="97"/>
      <c r="JC49" s="97"/>
      <c r="JD49" s="97"/>
      <c r="JE49" s="97"/>
      <c r="JF49" s="97"/>
      <c r="JG49" s="97"/>
      <c r="JH49" s="97"/>
      <c r="JI49" s="97"/>
      <c r="JJ49" s="97"/>
      <c r="JK49" s="97"/>
      <c r="JL49" s="97"/>
      <c r="JM49" s="97"/>
      <c r="JN49" s="97"/>
      <c r="JO49" s="97"/>
      <c r="JP49" s="97"/>
      <c r="JQ49" s="97"/>
      <c r="JR49" s="97"/>
      <c r="JS49" s="97"/>
      <c r="JT49" s="97"/>
      <c r="JU49" s="97"/>
      <c r="JV49" s="97"/>
      <c r="JW49" s="97"/>
      <c r="JX49" s="97"/>
      <c r="JY49" s="97"/>
      <c r="JZ49" s="97"/>
      <c r="KA49" s="97"/>
      <c r="KB49" s="97"/>
      <c r="KC49" s="97"/>
      <c r="KD49" s="97"/>
      <c r="KE49" s="97"/>
      <c r="KF49" s="97"/>
      <c r="KG49" s="97"/>
      <c r="KH49" s="97"/>
      <c r="KI49" s="97"/>
      <c r="KJ49" s="97"/>
      <c r="KK49" s="97"/>
      <c r="KL49" s="97"/>
      <c r="KM49" s="97"/>
      <c r="KN49" s="97"/>
      <c r="KO49" s="97"/>
      <c r="KP49" s="97"/>
      <c r="KQ49" s="97"/>
      <c r="KR49" s="97"/>
      <c r="KS49" s="97"/>
      <c r="KT49" s="97"/>
      <c r="KU49" s="97"/>
      <c r="KV49" s="97"/>
      <c r="KW49" s="97"/>
      <c r="KX49" s="97"/>
      <c r="KY49" s="97"/>
      <c r="KZ49" s="97"/>
      <c r="LA49" s="97"/>
      <c r="LB49" s="97"/>
      <c r="LC49" s="97"/>
      <c r="LD49" s="97"/>
      <c r="LE49" s="97"/>
      <c r="LF49" s="97"/>
      <c r="LG49" s="97"/>
      <c r="LH49" s="97"/>
      <c r="LI49" s="97"/>
      <c r="LJ49" s="97"/>
      <c r="LK49" s="102"/>
      <c r="LL49" s="97"/>
      <c r="LM49" s="97"/>
      <c r="LN49" s="97"/>
      <c r="LO49" s="97"/>
      <c r="LP49" s="97"/>
      <c r="LQ49" s="97"/>
      <c r="LR49" s="97"/>
      <c r="LS49" s="97"/>
      <c r="LT49" s="97"/>
      <c r="LU49" s="97"/>
      <c r="LV49" s="97"/>
      <c r="LW49" s="97"/>
      <c r="LX49" s="97"/>
      <c r="LY49" s="97"/>
      <c r="LZ49" s="97"/>
      <c r="MA49" s="97"/>
      <c r="MB49" s="97"/>
      <c r="MC49" s="97"/>
      <c r="MD49" s="97"/>
      <c r="ME49" s="97"/>
      <c r="MF49" s="97"/>
      <c r="MG49" s="97"/>
      <c r="MH49" s="97"/>
      <c r="MI49" s="97"/>
      <c r="MJ49" s="97"/>
      <c r="MK49" s="97"/>
      <c r="ML49" s="97"/>
      <c r="MM49" s="97"/>
      <c r="MN49" s="97"/>
      <c r="MO49" s="97"/>
      <c r="MP49" s="97"/>
      <c r="MQ49" s="97"/>
      <c r="MR49" s="97"/>
      <c r="MS49" s="97"/>
      <c r="MT49" s="97"/>
      <c r="MU49" s="97"/>
      <c r="MV49" s="97"/>
      <c r="MW49" s="97"/>
      <c r="MX49" s="97"/>
      <c r="MY49" s="97"/>
      <c r="MZ49" s="97"/>
      <c r="NA49" s="97"/>
      <c r="NB49" s="102"/>
      <c r="NC49" s="102"/>
      <c r="ND49" s="97"/>
      <c r="NE49" s="97"/>
      <c r="NF49" s="97"/>
      <c r="NG49" s="97"/>
      <c r="NH49" s="97"/>
      <c r="NI49" s="97"/>
      <c r="NJ49" s="102"/>
      <c r="NK49" s="97"/>
      <c r="NL49" s="97"/>
      <c r="NM49" s="97"/>
      <c r="NN49" s="97"/>
      <c r="NO49" s="97"/>
      <c r="NP49" s="97"/>
      <c r="NQ49" s="97"/>
      <c r="NR49" s="97"/>
      <c r="NS49" s="97"/>
      <c r="NT49" s="97"/>
      <c r="NU49" s="97"/>
      <c r="NV49" s="97"/>
      <c r="NW49" s="97"/>
      <c r="NX49" s="97"/>
      <c r="NY49" s="97"/>
      <c r="NZ49" s="97"/>
      <c r="OA49" s="97"/>
      <c r="OB49" s="97"/>
      <c r="OC49" s="97"/>
      <c r="OD49" s="97"/>
      <c r="OE49" s="97"/>
      <c r="OF49" s="97"/>
      <c r="OG49" s="97"/>
      <c r="OH49" s="97"/>
      <c r="OI49" s="97"/>
      <c r="OJ49" s="97"/>
      <c r="OK49" s="97"/>
      <c r="OL49" s="97"/>
      <c r="OM49" s="97"/>
      <c r="ON49" s="97"/>
      <c r="OO49" s="97"/>
      <c r="OP49" s="97"/>
      <c r="OQ49" s="97"/>
      <c r="OR49" s="97"/>
      <c r="OS49" s="97"/>
      <c r="OT49" s="97"/>
      <c r="OU49" s="97"/>
      <c r="OV49" s="97"/>
      <c r="OW49" s="97"/>
      <c r="OX49" s="97"/>
      <c r="OY49" s="97"/>
      <c r="OZ49" s="97"/>
      <c r="PA49" s="97"/>
      <c r="PB49" s="97"/>
      <c r="PC49" s="97"/>
      <c r="PD49" s="97"/>
      <c r="PE49" s="97"/>
      <c r="PF49" s="97"/>
      <c r="PG49" s="97"/>
      <c r="PH49" s="97"/>
      <c r="PI49" s="97"/>
      <c r="PJ49" s="97"/>
      <c r="PK49" s="97"/>
      <c r="PL49" s="97"/>
      <c r="PM49" s="97"/>
      <c r="PN49" s="97"/>
      <c r="PO49" s="97"/>
      <c r="PP49" s="97"/>
      <c r="PQ49" s="97"/>
      <c r="PR49" s="97"/>
      <c r="PS49" s="97"/>
      <c r="PT49" s="97"/>
      <c r="PU49" s="97"/>
      <c r="PV49" s="97"/>
      <c r="PW49" s="97"/>
      <c r="PX49" s="97"/>
      <c r="PY49" s="97"/>
      <c r="PZ49" s="97"/>
      <c r="QA49" s="97"/>
      <c r="QB49" s="97"/>
      <c r="QC49" s="97"/>
      <c r="QD49" s="97"/>
      <c r="QE49" s="97"/>
      <c r="QF49" s="97"/>
      <c r="QG49" s="97"/>
      <c r="QH49" s="97"/>
      <c r="QI49" s="97"/>
      <c r="QJ49" s="97"/>
      <c r="QK49" s="97"/>
      <c r="QL49" s="97"/>
      <c r="QM49" s="97"/>
      <c r="QN49" s="97"/>
      <c r="QO49" s="97"/>
      <c r="QP49" s="97"/>
      <c r="QQ49" s="97"/>
      <c r="QR49" s="97"/>
      <c r="QS49" s="97"/>
      <c r="QT49" s="97"/>
      <c r="QU49" s="97"/>
      <c r="QV49" s="97"/>
      <c r="QW49" s="97"/>
      <c r="QX49" s="97"/>
      <c r="QY49" s="97"/>
      <c r="QZ49" s="97"/>
      <c r="RA49" s="97"/>
      <c r="RB49" s="97"/>
      <c r="RC49" s="97"/>
      <c r="RD49" s="97"/>
      <c r="RE49" s="97"/>
      <c r="RF49" s="97"/>
      <c r="RG49" s="97"/>
      <c r="RH49" s="97"/>
      <c r="RI49" s="97"/>
      <c r="RJ49" s="97"/>
      <c r="RK49" s="97"/>
      <c r="RL49" s="97"/>
      <c r="RM49" s="97"/>
      <c r="RN49" s="97"/>
      <c r="RO49" s="97"/>
      <c r="RP49" s="97"/>
      <c r="RQ49" s="97"/>
      <c r="RR49" s="97"/>
      <c r="RS49" s="97"/>
      <c r="RT49" s="97"/>
      <c r="RU49" s="97"/>
      <c r="RV49" s="97"/>
      <c r="RW49" s="97"/>
      <c r="RX49" s="97"/>
      <c r="RY49" s="97"/>
      <c r="RZ49" s="97"/>
      <c r="SA49" s="97"/>
      <c r="SB49" s="97"/>
      <c r="SC49" s="97"/>
      <c r="SD49" s="97"/>
      <c r="SE49" s="97"/>
      <c r="SF49" s="97"/>
      <c r="SG49" s="97"/>
      <c r="SH49" s="97"/>
      <c r="SI49" s="97"/>
      <c r="SJ49" s="97"/>
      <c r="SK49" s="97"/>
      <c r="SL49" s="97"/>
      <c r="SM49" s="97"/>
      <c r="SN49" s="97"/>
      <c r="SO49" s="97"/>
      <c r="SP49" s="97"/>
      <c r="SQ49" s="97"/>
      <c r="SR49" s="97"/>
      <c r="SS49" s="97"/>
      <c r="ST49" s="97"/>
      <c r="SU49" s="97"/>
      <c r="SV49" s="97"/>
      <c r="SW49" s="97"/>
      <c r="SX49" s="97"/>
      <c r="SY49" s="97"/>
      <c r="SZ49" s="97"/>
      <c r="TA49" s="97"/>
      <c r="TB49" s="97"/>
    </row>
    <row r="50" spans="1:522" s="10" customFormat="1" ht="18" customHeight="1" x14ac:dyDescent="0.2">
      <c r="A50" s="12"/>
      <c r="B50" s="35"/>
      <c r="C50" s="1"/>
      <c r="D50" t="s">
        <v>572</v>
      </c>
      <c r="E50" s="1">
        <v>7279</v>
      </c>
      <c r="F50" s="1">
        <v>2021</v>
      </c>
      <c r="G50"/>
      <c r="H50"/>
      <c r="I50" s="1">
        <f t="shared" si="0"/>
        <v>20</v>
      </c>
      <c r="J50" s="12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  <c r="AA50" s="97"/>
      <c r="AB50" s="97"/>
      <c r="AC50" s="97"/>
      <c r="AD50" s="97"/>
      <c r="AE50" s="97"/>
      <c r="AF50" s="97"/>
      <c r="AG50" s="97"/>
      <c r="AH50" s="97"/>
      <c r="AI50" s="97"/>
      <c r="AJ50" s="97"/>
      <c r="AK50" s="97"/>
      <c r="AL50" s="97"/>
      <c r="AM50" s="97"/>
      <c r="AN50" s="97"/>
      <c r="AO50" s="97"/>
      <c r="AP50" s="97"/>
      <c r="AQ50" s="97"/>
      <c r="AR50" s="97"/>
      <c r="AS50" s="97"/>
      <c r="AT50" s="97"/>
      <c r="AU50" s="97"/>
      <c r="AV50" s="97"/>
      <c r="AW50" s="97"/>
      <c r="AX50" s="97"/>
      <c r="AY50" s="97"/>
      <c r="AZ50" s="97"/>
      <c r="BA50" s="97"/>
      <c r="BB50" s="97"/>
      <c r="BC50" s="97"/>
      <c r="BD50" s="97"/>
      <c r="BE50" s="97"/>
      <c r="BF50" s="97"/>
      <c r="BG50" s="97"/>
      <c r="BH50" s="97"/>
      <c r="BI50" s="97"/>
      <c r="BJ50" s="97"/>
      <c r="BK50" s="97"/>
      <c r="BL50" s="97"/>
      <c r="BM50" s="97"/>
      <c r="BN50" s="97"/>
      <c r="BO50" s="97"/>
      <c r="BP50" s="97"/>
      <c r="BQ50" s="97"/>
      <c r="BR50" s="97"/>
      <c r="BS50" s="97"/>
      <c r="BT50" s="97"/>
      <c r="BU50" s="97"/>
      <c r="BV50" s="97"/>
      <c r="BW50" s="97"/>
      <c r="BX50" s="97"/>
      <c r="BY50" s="97"/>
      <c r="BZ50" s="97"/>
      <c r="CA50" s="97"/>
      <c r="CB50" s="97">
        <f>3+7</f>
        <v>10</v>
      </c>
      <c r="CC50" s="97"/>
      <c r="CD50" s="97"/>
      <c r="CE50" s="97"/>
      <c r="CF50" s="97"/>
      <c r="CG50" s="97"/>
      <c r="CH50" s="97"/>
      <c r="CI50" s="97"/>
      <c r="CJ50" s="97"/>
      <c r="CK50" s="97">
        <f>3+7</f>
        <v>10</v>
      </c>
      <c r="CL50" s="97"/>
      <c r="CM50" s="97"/>
      <c r="CN50" s="97"/>
      <c r="CO50" s="97"/>
      <c r="CP50" s="97"/>
      <c r="CQ50" s="97"/>
      <c r="CR50" s="97"/>
      <c r="CS50" s="97"/>
      <c r="CT50" s="97"/>
      <c r="CU50" s="97"/>
      <c r="CV50" s="97"/>
      <c r="CW50" s="97"/>
      <c r="CX50" s="97"/>
      <c r="CY50" s="97"/>
      <c r="CZ50" s="97"/>
      <c r="DA50" s="97"/>
      <c r="DB50" s="97"/>
      <c r="DC50" s="97"/>
      <c r="DD50" s="97"/>
      <c r="DE50" s="97"/>
      <c r="DF50" s="97"/>
      <c r="DG50" s="97"/>
      <c r="DH50" s="97"/>
      <c r="DI50" s="97"/>
      <c r="DJ50" s="97"/>
      <c r="DK50" s="97"/>
      <c r="DL50" s="97"/>
      <c r="DM50" s="97"/>
      <c r="DN50" s="97"/>
      <c r="DO50" s="97"/>
      <c r="DP50" s="97"/>
      <c r="DQ50" s="97"/>
      <c r="DR50" s="97"/>
      <c r="DS50" s="97"/>
      <c r="DT50" s="97"/>
      <c r="DU50" s="97"/>
      <c r="DV50" s="97"/>
      <c r="DW50" s="97"/>
      <c r="DX50" s="97"/>
      <c r="DY50" s="97"/>
      <c r="DZ50" s="97"/>
      <c r="EA50" s="97"/>
      <c r="EB50" s="97"/>
      <c r="EC50" s="97"/>
      <c r="ED50" s="97"/>
      <c r="EE50" s="97"/>
      <c r="EF50" s="97"/>
      <c r="EG50" s="97"/>
      <c r="EH50" s="97"/>
      <c r="EI50" s="97"/>
      <c r="EJ50" s="97"/>
      <c r="EK50" s="97"/>
      <c r="EL50" s="97"/>
      <c r="EM50" s="97"/>
      <c r="EN50" s="97"/>
      <c r="EO50" s="97"/>
      <c r="EP50" s="97"/>
      <c r="EQ50" s="97"/>
      <c r="ER50" s="97"/>
      <c r="ES50" s="97"/>
      <c r="ET50" s="97"/>
      <c r="EU50" s="97"/>
      <c r="EV50" s="97"/>
      <c r="EW50" s="97"/>
      <c r="EX50" s="97"/>
      <c r="EY50" s="97"/>
      <c r="EZ50" s="97"/>
      <c r="FA50" s="97"/>
      <c r="FB50" s="97"/>
      <c r="FC50" s="97"/>
      <c r="FD50" s="97"/>
      <c r="FE50" s="97"/>
      <c r="FF50" s="97"/>
      <c r="FG50" s="97"/>
      <c r="FH50" s="97"/>
      <c r="FI50" s="97"/>
      <c r="FJ50" s="97"/>
      <c r="FK50" s="97"/>
      <c r="FL50" s="97"/>
      <c r="FM50" s="97"/>
      <c r="FN50" s="97"/>
      <c r="FO50" s="97"/>
      <c r="FP50" s="97"/>
      <c r="FQ50" s="97"/>
      <c r="FR50" s="97"/>
      <c r="FS50" s="97"/>
      <c r="FT50" s="97"/>
      <c r="FU50" s="97"/>
      <c r="FV50" s="97"/>
      <c r="FW50" s="97"/>
      <c r="FX50" s="97"/>
      <c r="FY50" s="97"/>
      <c r="FZ50" s="97"/>
      <c r="GA50" s="147"/>
      <c r="GB50" s="147"/>
      <c r="GC50" s="97"/>
      <c r="GD50" s="97"/>
      <c r="GE50" s="97"/>
      <c r="GF50" s="97"/>
      <c r="GG50" s="97"/>
      <c r="GH50" s="97"/>
      <c r="GI50" s="97"/>
      <c r="GJ50" s="97"/>
      <c r="GK50" s="97"/>
      <c r="GL50" s="97"/>
      <c r="GM50" s="97"/>
      <c r="GN50" s="97"/>
      <c r="GO50" s="97"/>
      <c r="GP50" s="97"/>
      <c r="GQ50" s="97"/>
      <c r="GR50" s="97"/>
      <c r="GS50" s="97"/>
      <c r="GT50" s="97"/>
      <c r="GU50" s="97"/>
      <c r="GV50" s="97"/>
      <c r="GW50" s="97"/>
      <c r="GX50" s="97"/>
      <c r="GY50" s="97"/>
      <c r="GZ50" s="97"/>
      <c r="HA50" s="97"/>
      <c r="HB50" s="97"/>
      <c r="HC50" s="97"/>
      <c r="HD50" s="97"/>
      <c r="HE50" s="97"/>
      <c r="HF50" s="97"/>
      <c r="HG50" s="97"/>
      <c r="HH50" s="97"/>
      <c r="HI50" s="97"/>
      <c r="HJ50" s="97"/>
      <c r="HK50" s="97"/>
      <c r="HL50" s="97"/>
      <c r="HM50" s="97"/>
      <c r="HN50" s="97"/>
      <c r="HO50" s="97"/>
      <c r="HP50" s="97"/>
      <c r="HQ50" s="97"/>
      <c r="HR50" s="97"/>
      <c r="HS50" s="97"/>
      <c r="HT50" s="97"/>
      <c r="HU50" s="97"/>
      <c r="HV50" s="97"/>
      <c r="HW50" s="97"/>
      <c r="HX50" s="97"/>
      <c r="HY50" s="97"/>
      <c r="HZ50" s="97"/>
      <c r="IA50" s="97"/>
      <c r="IB50" s="97"/>
      <c r="IC50" s="97"/>
      <c r="ID50" s="97"/>
      <c r="IE50" s="97"/>
      <c r="IF50" s="97"/>
      <c r="IG50" s="97"/>
      <c r="IH50" s="97"/>
      <c r="II50" s="97"/>
      <c r="IJ50" s="97"/>
      <c r="IK50" s="97"/>
      <c r="IL50" s="97"/>
      <c r="IM50" s="97"/>
      <c r="IN50" s="97"/>
      <c r="IO50" s="97"/>
      <c r="IP50" s="97"/>
      <c r="IQ50" s="97"/>
      <c r="IR50" s="97"/>
      <c r="IS50" s="97"/>
      <c r="IT50" s="97"/>
      <c r="IU50" s="97"/>
      <c r="IV50" s="97"/>
      <c r="IW50" s="97"/>
      <c r="IX50" s="97"/>
      <c r="IY50" s="97"/>
      <c r="IZ50" s="97"/>
      <c r="JA50" s="97"/>
      <c r="JB50" s="97"/>
      <c r="JC50" s="97"/>
      <c r="JD50" s="97"/>
      <c r="JE50" s="97"/>
      <c r="JF50" s="97"/>
      <c r="JG50" s="97"/>
      <c r="JH50" s="97"/>
      <c r="JI50" s="97"/>
      <c r="JJ50" s="97"/>
      <c r="JK50" s="97"/>
      <c r="JL50" s="97"/>
      <c r="JM50" s="97"/>
      <c r="JN50" s="97"/>
      <c r="JO50" s="97"/>
      <c r="JP50" s="97"/>
      <c r="JQ50" s="97"/>
      <c r="JR50" s="97"/>
      <c r="JS50" s="97"/>
      <c r="JT50" s="97"/>
      <c r="JU50" s="97"/>
      <c r="JV50" s="97"/>
      <c r="JW50" s="97"/>
      <c r="JX50" s="97"/>
      <c r="JY50" s="97"/>
      <c r="JZ50" s="97"/>
      <c r="KA50" s="97"/>
      <c r="KB50" s="97"/>
      <c r="KC50" s="97"/>
      <c r="KD50" s="97"/>
      <c r="KE50" s="97"/>
      <c r="KF50" s="97"/>
      <c r="KG50" s="97"/>
      <c r="KH50" s="97"/>
      <c r="KI50" s="97"/>
      <c r="KJ50" s="97"/>
      <c r="KK50" s="97"/>
      <c r="KL50" s="97"/>
      <c r="KM50" s="97"/>
      <c r="KN50" s="97"/>
      <c r="KO50" s="97"/>
      <c r="KP50" s="97"/>
      <c r="KQ50" s="97"/>
      <c r="KR50" s="97"/>
      <c r="KS50" s="97"/>
      <c r="KT50" s="97"/>
      <c r="KU50" s="97"/>
      <c r="KV50" s="97"/>
      <c r="KW50" s="97"/>
      <c r="KX50" s="97"/>
      <c r="KY50" s="97"/>
      <c r="KZ50" s="97"/>
      <c r="LA50" s="97"/>
      <c r="LB50" s="97"/>
      <c r="LC50" s="97"/>
      <c r="LD50" s="97"/>
      <c r="LE50" s="97"/>
      <c r="LF50" s="97"/>
      <c r="LG50" s="97"/>
      <c r="LH50" s="97"/>
      <c r="LI50" s="97"/>
      <c r="LJ50" s="97"/>
      <c r="LK50" s="102"/>
      <c r="LL50" s="97"/>
      <c r="LM50" s="97"/>
      <c r="LN50" s="97"/>
      <c r="LO50" s="97"/>
      <c r="LP50" s="97"/>
      <c r="LQ50" s="97"/>
      <c r="LR50" s="97"/>
      <c r="LS50" s="97"/>
      <c r="LT50" s="97"/>
      <c r="LU50" s="97"/>
      <c r="LV50" s="97"/>
      <c r="LW50" s="97"/>
      <c r="LX50" s="97"/>
      <c r="LY50" s="97"/>
      <c r="LZ50" s="97"/>
      <c r="MA50" s="97"/>
      <c r="MB50" s="97"/>
      <c r="MC50" s="97"/>
      <c r="MD50" s="97"/>
      <c r="ME50" s="97"/>
      <c r="MF50" s="97"/>
      <c r="MG50" s="97"/>
      <c r="MH50" s="97"/>
      <c r="MI50" s="97"/>
      <c r="MJ50" s="97"/>
      <c r="MK50" s="97"/>
      <c r="ML50" s="97"/>
      <c r="MM50" s="97"/>
      <c r="MN50" s="97"/>
      <c r="MO50" s="97"/>
      <c r="MP50" s="97"/>
      <c r="MQ50" s="97"/>
      <c r="MR50" s="97"/>
      <c r="MS50" s="97"/>
      <c r="MT50" s="97"/>
      <c r="MU50" s="97"/>
      <c r="MV50" s="97"/>
      <c r="MW50" s="97"/>
      <c r="MX50" s="97"/>
      <c r="MY50" s="97"/>
      <c r="MZ50" s="97"/>
      <c r="NA50" s="97"/>
      <c r="NB50" s="102"/>
      <c r="NC50" s="102"/>
      <c r="ND50" s="97"/>
      <c r="NE50" s="97"/>
      <c r="NF50" s="97"/>
      <c r="NG50" s="97"/>
      <c r="NH50" s="97"/>
      <c r="NI50" s="97"/>
      <c r="NJ50" s="102"/>
      <c r="NK50" s="97"/>
      <c r="NL50" s="97"/>
      <c r="NM50" s="97"/>
      <c r="NN50" s="97"/>
      <c r="NO50" s="97"/>
      <c r="NP50" s="97"/>
      <c r="NQ50" s="97"/>
      <c r="NR50" s="97"/>
      <c r="NS50" s="97"/>
      <c r="NT50" s="97"/>
      <c r="NU50" s="97"/>
      <c r="NV50" s="97"/>
      <c r="NW50" s="97"/>
      <c r="NX50" s="97"/>
      <c r="NY50" s="97"/>
      <c r="NZ50" s="97"/>
      <c r="OA50" s="97"/>
      <c r="OB50" s="97"/>
      <c r="OC50" s="97"/>
      <c r="OD50" s="97"/>
      <c r="OE50" s="97"/>
      <c r="OF50" s="97"/>
      <c r="OG50" s="97"/>
      <c r="OH50" s="97"/>
      <c r="OI50" s="97"/>
      <c r="OJ50" s="97"/>
      <c r="OK50" s="97"/>
      <c r="OL50" s="97"/>
      <c r="OM50" s="97"/>
      <c r="ON50" s="97"/>
      <c r="OO50" s="97"/>
      <c r="OP50" s="97"/>
      <c r="OQ50" s="97"/>
      <c r="OR50" s="97"/>
      <c r="OS50" s="97"/>
      <c r="OT50" s="97"/>
      <c r="OU50" s="97"/>
      <c r="OV50" s="97"/>
      <c r="OW50" s="97"/>
      <c r="OX50" s="97"/>
      <c r="OY50" s="97"/>
      <c r="OZ50" s="97"/>
      <c r="PA50" s="97"/>
      <c r="PB50" s="97"/>
      <c r="PC50" s="97"/>
      <c r="PD50" s="97"/>
      <c r="PE50" s="97"/>
      <c r="PF50" s="97"/>
      <c r="PG50" s="97"/>
      <c r="PH50" s="97"/>
      <c r="PI50" s="97"/>
      <c r="PJ50" s="97"/>
      <c r="PK50" s="97"/>
      <c r="PL50" s="97"/>
      <c r="PM50" s="97"/>
      <c r="PN50" s="97"/>
      <c r="PO50" s="97"/>
      <c r="PP50" s="97"/>
      <c r="PQ50" s="97"/>
      <c r="PR50" s="97"/>
      <c r="PS50" s="97"/>
      <c r="PT50" s="97"/>
      <c r="PU50" s="97"/>
      <c r="PV50" s="97"/>
      <c r="PW50" s="97"/>
      <c r="PX50" s="97"/>
      <c r="PY50" s="97"/>
      <c r="PZ50" s="97"/>
      <c r="QA50" s="97"/>
      <c r="QB50" s="97"/>
      <c r="QC50" s="97"/>
      <c r="QD50" s="97"/>
      <c r="QE50" s="97"/>
      <c r="QF50" s="97"/>
      <c r="QG50" s="97"/>
      <c r="QH50" s="97"/>
      <c r="QI50" s="97"/>
      <c r="QJ50" s="97"/>
      <c r="QK50" s="97"/>
      <c r="QL50" s="97"/>
      <c r="QM50" s="97"/>
      <c r="QN50" s="97"/>
      <c r="QO50" s="97"/>
      <c r="QP50" s="97"/>
      <c r="QQ50" s="97"/>
      <c r="QR50" s="97"/>
      <c r="QS50" s="97"/>
      <c r="QT50" s="97"/>
      <c r="QU50" s="97"/>
      <c r="QV50" s="97"/>
      <c r="QW50" s="97"/>
      <c r="QX50" s="97"/>
      <c r="QY50" s="97"/>
      <c r="QZ50" s="97"/>
      <c r="RA50" s="97"/>
      <c r="RB50" s="97"/>
      <c r="RC50" s="97"/>
      <c r="RD50" s="97"/>
      <c r="RE50" s="97"/>
      <c r="RF50" s="97"/>
      <c r="RG50" s="97"/>
      <c r="RH50" s="97"/>
      <c r="RI50" s="97"/>
      <c r="RJ50" s="97"/>
      <c r="RK50" s="97"/>
      <c r="RL50" s="97"/>
      <c r="RM50" s="97"/>
      <c r="RN50" s="97"/>
      <c r="RO50" s="97"/>
      <c r="RP50" s="97"/>
      <c r="RQ50" s="97"/>
      <c r="RR50" s="97"/>
      <c r="RS50" s="97"/>
      <c r="RT50" s="97"/>
      <c r="RU50" s="97"/>
      <c r="RV50" s="97"/>
      <c r="RW50" s="97"/>
      <c r="RX50" s="97"/>
      <c r="RY50" s="97"/>
      <c r="RZ50" s="97"/>
      <c r="SA50" s="97"/>
      <c r="SB50" s="97"/>
      <c r="SC50" s="97"/>
      <c r="SD50" s="97"/>
      <c r="SE50" s="97"/>
      <c r="SF50" s="97"/>
      <c r="SG50" s="97"/>
      <c r="SH50" s="97"/>
      <c r="SI50" s="97"/>
      <c r="SJ50" s="97"/>
      <c r="SK50" s="97"/>
      <c r="SL50" s="97"/>
      <c r="SM50" s="97"/>
      <c r="SN50" s="97"/>
      <c r="SO50" s="97"/>
      <c r="SP50" s="97"/>
      <c r="SQ50" s="97"/>
      <c r="SR50" s="97"/>
      <c r="SS50" s="97"/>
      <c r="ST50" s="97"/>
      <c r="SU50" s="97"/>
      <c r="SV50" s="97"/>
      <c r="SW50" s="97"/>
      <c r="SX50" s="97"/>
      <c r="SY50" s="97"/>
      <c r="SZ50" s="97"/>
      <c r="TA50" s="97"/>
      <c r="TB50" s="97"/>
    </row>
    <row r="51" spans="1:522" s="10" customFormat="1" ht="18" customHeight="1" x14ac:dyDescent="0.2">
      <c r="A51" s="12"/>
      <c r="B51" s="35"/>
      <c r="C51" s="1"/>
      <c r="D51" t="s">
        <v>622</v>
      </c>
      <c r="E51" s="1">
        <v>13235</v>
      </c>
      <c r="F51" s="1"/>
      <c r="G51"/>
      <c r="H51"/>
      <c r="I51" s="1">
        <f t="shared" si="0"/>
        <v>5</v>
      </c>
      <c r="J51" s="12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97"/>
      <c r="AA51" s="97"/>
      <c r="AB51" s="97"/>
      <c r="AC51" s="97"/>
      <c r="AD51" s="97"/>
      <c r="AE51" s="97"/>
      <c r="AF51" s="97"/>
      <c r="AG51" s="97"/>
      <c r="AH51" s="97"/>
      <c r="AI51" s="97"/>
      <c r="AJ51" s="97"/>
      <c r="AK51" s="97"/>
      <c r="AL51" s="97"/>
      <c r="AM51" s="97"/>
      <c r="AN51" s="97"/>
      <c r="AO51" s="97"/>
      <c r="AP51" s="97"/>
      <c r="AQ51" s="97"/>
      <c r="AR51" s="97"/>
      <c r="AS51" s="97"/>
      <c r="AT51" s="97"/>
      <c r="AU51" s="97"/>
      <c r="AV51" s="97"/>
      <c r="AW51" s="97"/>
      <c r="AX51" s="97"/>
      <c r="AY51" s="97"/>
      <c r="AZ51" s="97"/>
      <c r="BA51" s="97"/>
      <c r="BB51" s="97"/>
      <c r="BC51" s="97"/>
      <c r="BD51" s="97"/>
      <c r="BE51" s="97"/>
      <c r="BF51" s="97"/>
      <c r="BG51" s="97"/>
      <c r="BH51" s="97"/>
      <c r="BI51" s="97"/>
      <c r="BJ51" s="97"/>
      <c r="BK51" s="97"/>
      <c r="BL51" s="97"/>
      <c r="BM51" s="97"/>
      <c r="BN51" s="97"/>
      <c r="BO51" s="97"/>
      <c r="BP51" s="97"/>
      <c r="BQ51" s="97"/>
      <c r="BR51" s="97"/>
      <c r="BS51" s="97"/>
      <c r="BT51" s="97"/>
      <c r="BU51" s="97"/>
      <c r="BV51" s="97"/>
      <c r="BW51" s="97"/>
      <c r="BX51" s="97"/>
      <c r="BY51" s="97"/>
      <c r="BZ51" s="97"/>
      <c r="CA51" s="97"/>
      <c r="CB51" s="97"/>
      <c r="CC51" s="97"/>
      <c r="CD51" s="97"/>
      <c r="CE51" s="97"/>
      <c r="CF51" s="97"/>
      <c r="CG51" s="97"/>
      <c r="CH51" s="97"/>
      <c r="CI51" s="97"/>
      <c r="CJ51" s="97"/>
      <c r="CK51" s="97"/>
      <c r="CL51" s="97"/>
      <c r="CM51" s="97"/>
      <c r="CN51" s="97"/>
      <c r="CO51" s="97"/>
      <c r="CP51" s="97"/>
      <c r="CQ51" s="97"/>
      <c r="CR51" s="97"/>
      <c r="CS51" s="97"/>
      <c r="CT51" s="97"/>
      <c r="CU51" s="97"/>
      <c r="CV51" s="97">
        <f>2+3</f>
        <v>5</v>
      </c>
      <c r="CW51" s="97" t="s">
        <v>519</v>
      </c>
      <c r="CX51" s="97"/>
      <c r="CY51" s="97"/>
      <c r="CZ51" s="97"/>
      <c r="DA51" s="97"/>
      <c r="DB51" s="97"/>
      <c r="DC51" s="97"/>
      <c r="DD51" s="97"/>
      <c r="DE51" s="97"/>
      <c r="DF51" s="97"/>
      <c r="DG51" s="97"/>
      <c r="DH51" s="97"/>
      <c r="DI51" s="97"/>
      <c r="DJ51" s="97"/>
      <c r="DK51" s="97"/>
      <c r="DL51" s="97"/>
      <c r="DM51" s="97"/>
      <c r="DN51" s="97"/>
      <c r="DO51" s="97"/>
      <c r="DP51" s="97"/>
      <c r="DQ51" s="97"/>
      <c r="DR51" s="97"/>
      <c r="DS51" s="97"/>
      <c r="DT51" s="97"/>
      <c r="DU51" s="97"/>
      <c r="DV51" s="97"/>
      <c r="DW51" s="97"/>
      <c r="DX51" s="97"/>
      <c r="DY51" s="97"/>
      <c r="DZ51" s="97"/>
      <c r="EA51" s="97"/>
      <c r="EB51" s="97"/>
      <c r="EC51" s="97"/>
      <c r="ED51" s="97"/>
      <c r="EE51" s="97"/>
      <c r="EF51" s="97"/>
      <c r="EG51" s="97"/>
      <c r="EH51" s="97"/>
      <c r="EI51" s="97"/>
      <c r="EJ51" s="97"/>
      <c r="EK51" s="97"/>
      <c r="EL51" s="97"/>
      <c r="EM51" s="97"/>
      <c r="EN51" s="97"/>
      <c r="EO51" s="97"/>
      <c r="EP51" s="97"/>
      <c r="EQ51" s="97"/>
      <c r="ER51" s="97"/>
      <c r="ES51" s="97"/>
      <c r="ET51" s="97"/>
      <c r="EU51" s="97"/>
      <c r="EV51" s="97"/>
      <c r="EW51" s="97"/>
      <c r="EX51" s="97"/>
      <c r="EY51" s="97"/>
      <c r="EZ51" s="97"/>
      <c r="FA51" s="97"/>
      <c r="FB51" s="97"/>
      <c r="FC51" s="97"/>
      <c r="FD51" s="97"/>
      <c r="FE51" s="97"/>
      <c r="FF51" s="97"/>
      <c r="FG51" s="97"/>
      <c r="FH51" s="97"/>
      <c r="FI51" s="97"/>
      <c r="FJ51" s="97"/>
      <c r="FK51" s="97"/>
      <c r="FL51" s="97"/>
      <c r="FM51" s="97"/>
      <c r="FN51" s="97"/>
      <c r="FO51" s="97"/>
      <c r="FP51" s="97"/>
      <c r="FQ51" s="97"/>
      <c r="FR51" s="97"/>
      <c r="FS51" s="97"/>
      <c r="FT51" s="97"/>
      <c r="FU51" s="97"/>
      <c r="FV51" s="97"/>
      <c r="FW51" s="97"/>
      <c r="FX51" s="97"/>
      <c r="FY51" s="97"/>
      <c r="FZ51" s="97"/>
      <c r="GA51" s="147"/>
      <c r="GB51" s="147"/>
      <c r="GC51" s="97"/>
      <c r="GD51" s="97"/>
      <c r="GE51" s="97"/>
      <c r="GF51" s="97"/>
      <c r="GG51" s="97"/>
      <c r="GH51" s="97"/>
      <c r="GI51" s="97"/>
      <c r="GJ51" s="97"/>
      <c r="GK51" s="97"/>
      <c r="GL51" s="97"/>
      <c r="GM51" s="97"/>
      <c r="GN51" s="97"/>
      <c r="GO51" s="97"/>
      <c r="GP51" s="97"/>
      <c r="GQ51" s="97"/>
      <c r="GR51" s="97"/>
      <c r="GS51" s="97"/>
      <c r="GT51" s="97"/>
      <c r="GU51" s="97"/>
      <c r="GV51" s="97"/>
      <c r="GW51" s="97"/>
      <c r="GX51" s="97"/>
      <c r="GY51" s="97"/>
      <c r="GZ51" s="97"/>
      <c r="HA51" s="97"/>
      <c r="HB51" s="97"/>
      <c r="HC51" s="97"/>
      <c r="HD51" s="97"/>
      <c r="HE51" s="97"/>
      <c r="HF51" s="97"/>
      <c r="HG51" s="97"/>
      <c r="HH51" s="97"/>
      <c r="HI51" s="97"/>
      <c r="HJ51" s="97"/>
      <c r="HK51" s="97"/>
      <c r="HL51" s="97"/>
      <c r="HM51" s="97"/>
      <c r="HN51" s="97"/>
      <c r="HO51" s="97"/>
      <c r="HP51" s="97"/>
      <c r="HQ51" s="97"/>
      <c r="HR51" s="97"/>
      <c r="HS51" s="97"/>
      <c r="HT51" s="97"/>
      <c r="HU51" s="97"/>
      <c r="HV51" s="97"/>
      <c r="HW51" s="97"/>
      <c r="HX51" s="97"/>
      <c r="HY51" s="97"/>
      <c r="HZ51" s="97"/>
      <c r="IA51" s="97"/>
      <c r="IB51" s="97"/>
      <c r="IC51" s="97"/>
      <c r="ID51" s="97"/>
      <c r="IE51" s="97"/>
      <c r="IF51" s="97"/>
      <c r="IG51" s="97"/>
      <c r="IH51" s="97"/>
      <c r="II51" s="97"/>
      <c r="IJ51" s="97"/>
      <c r="IK51" s="97"/>
      <c r="IL51" s="97"/>
      <c r="IM51" s="97"/>
      <c r="IN51" s="97"/>
      <c r="IO51" s="97"/>
      <c r="IP51" s="97"/>
      <c r="IQ51" s="97"/>
      <c r="IR51" s="97"/>
      <c r="IS51" s="97"/>
      <c r="IT51" s="97"/>
      <c r="IU51" s="97"/>
      <c r="IV51" s="97"/>
      <c r="IW51" s="97"/>
      <c r="IX51" s="97"/>
      <c r="IY51" s="97"/>
      <c r="IZ51" s="97"/>
      <c r="JA51" s="97"/>
      <c r="JB51" s="97"/>
      <c r="JC51" s="97"/>
      <c r="JD51" s="97"/>
      <c r="JE51" s="97"/>
      <c r="JF51" s="97"/>
      <c r="JG51" s="97"/>
      <c r="JH51" s="97"/>
      <c r="JI51" s="97"/>
      <c r="JJ51" s="97"/>
      <c r="JK51" s="97"/>
      <c r="JL51" s="97"/>
      <c r="JM51" s="97"/>
      <c r="JN51" s="97"/>
      <c r="JO51" s="97"/>
      <c r="JP51" s="97"/>
      <c r="JQ51" s="97"/>
      <c r="JR51" s="97"/>
      <c r="JS51" s="97"/>
      <c r="JT51" s="97"/>
      <c r="JU51" s="97"/>
      <c r="JV51" s="97"/>
      <c r="JW51" s="97"/>
      <c r="JX51" s="97"/>
      <c r="JY51" s="97"/>
      <c r="JZ51" s="97"/>
      <c r="KA51" s="97"/>
      <c r="KB51" s="97"/>
      <c r="KC51" s="97"/>
      <c r="KD51" s="97"/>
      <c r="KE51" s="97"/>
      <c r="KF51" s="97"/>
      <c r="KG51" s="97"/>
      <c r="KH51" s="97"/>
      <c r="KI51" s="97"/>
      <c r="KJ51" s="97"/>
      <c r="KK51" s="97"/>
      <c r="KL51" s="97"/>
      <c r="KM51" s="97"/>
      <c r="KN51" s="97"/>
      <c r="KO51" s="97"/>
      <c r="KP51" s="97"/>
      <c r="KQ51" s="97"/>
      <c r="KR51" s="97"/>
      <c r="KS51" s="97"/>
      <c r="KT51" s="97"/>
      <c r="KU51" s="97"/>
      <c r="KV51" s="97"/>
      <c r="KW51" s="97"/>
      <c r="KX51" s="97"/>
      <c r="KY51" s="97"/>
      <c r="KZ51" s="97"/>
      <c r="LA51" s="97"/>
      <c r="LB51" s="97"/>
      <c r="LC51" s="97"/>
      <c r="LD51" s="97"/>
      <c r="LE51" s="97"/>
      <c r="LF51" s="97"/>
      <c r="LG51" s="97"/>
      <c r="LH51" s="97"/>
      <c r="LI51" s="97"/>
      <c r="LJ51" s="97"/>
      <c r="LK51" s="102"/>
      <c r="LL51" s="97"/>
      <c r="LM51" s="97"/>
      <c r="LN51" s="97"/>
      <c r="LO51" s="97"/>
      <c r="LP51" s="97"/>
      <c r="LQ51" s="97"/>
      <c r="LR51" s="97"/>
      <c r="LS51" s="97"/>
      <c r="LT51" s="97"/>
      <c r="LU51" s="97"/>
      <c r="LV51" s="97"/>
      <c r="LW51" s="97"/>
      <c r="LX51" s="97"/>
      <c r="LY51" s="97"/>
      <c r="LZ51" s="97"/>
      <c r="MA51" s="97"/>
      <c r="MB51" s="97"/>
      <c r="MC51" s="97"/>
      <c r="MD51" s="97"/>
      <c r="ME51" s="97"/>
      <c r="MF51" s="97"/>
      <c r="MG51" s="97"/>
      <c r="MH51" s="97"/>
      <c r="MI51" s="97"/>
      <c r="MJ51" s="97"/>
      <c r="MK51" s="97"/>
      <c r="ML51" s="97"/>
      <c r="MM51" s="97"/>
      <c r="MN51" s="97"/>
      <c r="MO51" s="97"/>
      <c r="MP51" s="97"/>
      <c r="MQ51" s="97"/>
      <c r="MR51" s="97"/>
      <c r="MS51" s="97"/>
      <c r="MT51" s="97"/>
      <c r="MU51" s="97"/>
      <c r="MV51" s="97"/>
      <c r="MW51" s="97"/>
      <c r="MX51" s="97"/>
      <c r="MY51" s="97"/>
      <c r="MZ51" s="97"/>
      <c r="NA51" s="97"/>
      <c r="NB51" s="102"/>
      <c r="NC51" s="102"/>
      <c r="ND51" s="97"/>
      <c r="NE51" s="97"/>
      <c r="NF51" s="97"/>
      <c r="NG51" s="97"/>
      <c r="NH51" s="97"/>
      <c r="NI51" s="97"/>
      <c r="NJ51" s="102"/>
      <c r="NK51" s="97"/>
      <c r="NL51" s="97"/>
      <c r="NM51" s="97"/>
      <c r="NN51" s="97"/>
      <c r="NO51" s="97"/>
      <c r="NP51" s="97"/>
      <c r="NQ51" s="97"/>
      <c r="NR51" s="97"/>
      <c r="NS51" s="97"/>
      <c r="NT51" s="97"/>
      <c r="NU51" s="97"/>
      <c r="NV51" s="97"/>
      <c r="NW51" s="97"/>
      <c r="NX51" s="97"/>
      <c r="NY51" s="97"/>
      <c r="NZ51" s="97"/>
      <c r="OA51" s="97"/>
      <c r="OB51" s="97"/>
      <c r="OC51" s="97"/>
      <c r="OD51" s="97"/>
      <c r="OE51" s="97"/>
      <c r="OF51" s="97"/>
      <c r="OG51" s="97"/>
      <c r="OH51" s="97"/>
      <c r="OI51" s="97"/>
      <c r="OJ51" s="97"/>
      <c r="OK51" s="97"/>
      <c r="OL51" s="97"/>
      <c r="OM51" s="97"/>
      <c r="ON51" s="97"/>
      <c r="OO51" s="97"/>
      <c r="OP51" s="97"/>
      <c r="OQ51" s="97"/>
      <c r="OR51" s="97"/>
      <c r="OS51" s="97"/>
      <c r="OT51" s="97"/>
      <c r="OU51" s="97"/>
      <c r="OV51" s="97"/>
      <c r="OW51" s="97"/>
      <c r="OX51" s="97"/>
      <c r="OY51" s="97"/>
      <c r="OZ51" s="97"/>
      <c r="PA51" s="97"/>
      <c r="PB51" s="97"/>
      <c r="PC51" s="97"/>
      <c r="PD51" s="97"/>
      <c r="PE51" s="97"/>
      <c r="PF51" s="97"/>
      <c r="PG51" s="97"/>
      <c r="PH51" s="97"/>
      <c r="PI51" s="97"/>
      <c r="PJ51" s="97"/>
      <c r="PK51" s="97"/>
      <c r="PL51" s="97"/>
      <c r="PM51" s="97"/>
      <c r="PN51" s="97"/>
      <c r="PO51" s="97"/>
      <c r="PP51" s="97"/>
      <c r="PQ51" s="97"/>
      <c r="PR51" s="97"/>
      <c r="PS51" s="97"/>
      <c r="PT51" s="97"/>
      <c r="PU51" s="97"/>
      <c r="PV51" s="97"/>
      <c r="PW51" s="97"/>
      <c r="PX51" s="97"/>
      <c r="PY51" s="97"/>
      <c r="PZ51" s="97"/>
      <c r="QA51" s="97"/>
      <c r="QB51" s="97"/>
      <c r="QC51" s="97"/>
      <c r="QD51" s="97"/>
      <c r="QE51" s="97"/>
      <c r="QF51" s="97"/>
      <c r="QG51" s="97"/>
      <c r="QH51" s="97"/>
      <c r="QI51" s="97"/>
      <c r="QJ51" s="97"/>
      <c r="QK51" s="97"/>
      <c r="QL51" s="97"/>
      <c r="QM51" s="97"/>
      <c r="QN51" s="97"/>
      <c r="QO51" s="97"/>
      <c r="QP51" s="97"/>
      <c r="QQ51" s="97"/>
      <c r="QR51" s="97"/>
      <c r="QS51" s="97"/>
      <c r="QT51" s="97"/>
      <c r="QU51" s="97"/>
      <c r="QV51" s="97"/>
      <c r="QW51" s="97"/>
      <c r="QX51" s="97"/>
      <c r="QY51" s="97"/>
      <c r="QZ51" s="97"/>
      <c r="RA51" s="97"/>
      <c r="RB51" s="97"/>
      <c r="RC51" s="97"/>
      <c r="RD51" s="97"/>
      <c r="RE51" s="97"/>
      <c r="RF51" s="97"/>
      <c r="RG51" s="97"/>
      <c r="RH51" s="97"/>
      <c r="RI51" s="97"/>
      <c r="RJ51" s="97"/>
      <c r="RK51" s="97"/>
      <c r="RL51" s="97"/>
      <c r="RM51" s="97"/>
      <c r="RN51" s="97"/>
      <c r="RO51" s="97"/>
      <c r="RP51" s="97"/>
      <c r="RQ51" s="97"/>
      <c r="RR51" s="97"/>
      <c r="RS51" s="97"/>
      <c r="RT51" s="97"/>
      <c r="RU51" s="97"/>
      <c r="RV51" s="97"/>
      <c r="RW51" s="97"/>
      <c r="RX51" s="97"/>
      <c r="RY51" s="97"/>
      <c r="RZ51" s="97"/>
      <c r="SA51" s="97"/>
      <c r="SB51" s="97"/>
      <c r="SC51" s="97"/>
      <c r="SD51" s="97"/>
      <c r="SE51" s="97"/>
      <c r="SF51" s="97"/>
      <c r="SG51" s="97"/>
      <c r="SH51" s="97"/>
      <c r="SI51" s="97"/>
      <c r="SJ51" s="97"/>
      <c r="SK51" s="97"/>
      <c r="SL51" s="97"/>
      <c r="SM51" s="97"/>
      <c r="SN51" s="97"/>
      <c r="SO51" s="97"/>
      <c r="SP51" s="97"/>
      <c r="SQ51" s="97"/>
      <c r="SR51" s="97"/>
      <c r="SS51" s="97"/>
      <c r="ST51" s="97"/>
      <c r="SU51" s="97"/>
      <c r="SV51" s="97"/>
      <c r="SW51" s="97"/>
      <c r="SX51" s="97"/>
      <c r="SY51" s="97"/>
      <c r="SZ51" s="97"/>
      <c r="TA51" s="97"/>
      <c r="TB51" s="97"/>
    </row>
    <row r="52" spans="1:522" s="10" customFormat="1" ht="18" customHeight="1" x14ac:dyDescent="0.2">
      <c r="A52" s="12">
        <v>15</v>
      </c>
      <c r="B52" s="26" t="s">
        <v>36</v>
      </c>
      <c r="C52" s="1">
        <v>7998</v>
      </c>
      <c r="D52" s="4" t="s">
        <v>284</v>
      </c>
      <c r="E52" s="1">
        <v>12296</v>
      </c>
      <c r="F52" s="1">
        <v>2019</v>
      </c>
      <c r="G52" s="4"/>
      <c r="H52"/>
      <c r="I52" s="1">
        <f t="shared" si="0"/>
        <v>22</v>
      </c>
      <c r="J52" s="12">
        <f>I52</f>
        <v>22</v>
      </c>
      <c r="K52" s="97"/>
      <c r="L52" s="97"/>
      <c r="M52" s="97"/>
      <c r="N52" s="97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97"/>
      <c r="AA52" s="97"/>
      <c r="AB52" s="97"/>
      <c r="AC52" s="97"/>
      <c r="AD52" s="97"/>
      <c r="AE52" s="97"/>
      <c r="AF52" s="97"/>
      <c r="AG52" s="97"/>
      <c r="AH52" s="97"/>
      <c r="AI52" s="97"/>
      <c r="AJ52" s="97"/>
      <c r="AK52" s="97"/>
      <c r="AL52" s="97"/>
      <c r="AM52" s="97"/>
      <c r="AN52" s="97"/>
      <c r="AO52" s="97"/>
      <c r="AP52" s="97"/>
      <c r="AQ52" s="97"/>
      <c r="AR52" s="97"/>
      <c r="AS52" s="97"/>
      <c r="AT52" s="97"/>
      <c r="AU52" s="97"/>
      <c r="AV52" s="97"/>
      <c r="AW52" s="97"/>
      <c r="AX52" s="97"/>
      <c r="AY52" s="97"/>
      <c r="AZ52" s="97"/>
      <c r="BA52" s="97"/>
      <c r="BB52" s="97"/>
      <c r="BC52" s="97"/>
      <c r="BD52" s="97"/>
      <c r="BE52" s="97"/>
      <c r="BF52" s="97"/>
      <c r="BG52" s="97"/>
      <c r="BH52" s="97"/>
      <c r="BI52" s="97"/>
      <c r="BJ52" s="97"/>
      <c r="BK52" s="97"/>
      <c r="BL52" s="97"/>
      <c r="BM52" s="97"/>
      <c r="BN52" s="97"/>
      <c r="BO52" s="97"/>
      <c r="BP52" s="97"/>
      <c r="BQ52" s="97"/>
      <c r="BR52" s="97"/>
      <c r="BS52" s="97"/>
      <c r="BT52" s="97"/>
      <c r="BU52" s="97"/>
      <c r="BV52" s="97"/>
      <c r="BW52" s="97"/>
      <c r="BX52" s="97"/>
      <c r="BY52" s="97"/>
      <c r="BZ52" s="97"/>
      <c r="CA52" s="97"/>
      <c r="CB52" s="97">
        <f>2+4</f>
        <v>6</v>
      </c>
      <c r="CC52" s="97">
        <f>1+4</f>
        <v>5</v>
      </c>
      <c r="CD52" s="97"/>
      <c r="CE52" s="97"/>
      <c r="CF52" s="97"/>
      <c r="CG52" s="97"/>
      <c r="CH52" s="97"/>
      <c r="CI52" s="97"/>
      <c r="CJ52" s="97"/>
      <c r="CK52" s="97">
        <f>3</f>
        <v>3</v>
      </c>
      <c r="CL52" s="102"/>
      <c r="CM52" s="97">
        <f>2+6</f>
        <v>8</v>
      </c>
      <c r="CN52" s="97"/>
      <c r="CO52" s="97"/>
      <c r="CP52" s="97"/>
      <c r="CQ52" s="97"/>
      <c r="CR52" s="97"/>
      <c r="CS52" s="97"/>
      <c r="CT52" s="97"/>
      <c r="CU52" s="97"/>
      <c r="CV52" s="97"/>
      <c r="CW52" s="97"/>
      <c r="CX52" s="97"/>
      <c r="CY52" s="97"/>
      <c r="CZ52" s="97"/>
      <c r="DA52" s="97"/>
      <c r="DB52" s="97"/>
      <c r="DC52" s="97"/>
      <c r="DD52" s="97"/>
      <c r="DE52" s="97"/>
      <c r="DF52" s="97"/>
      <c r="DG52" s="97"/>
      <c r="DH52" s="97"/>
      <c r="DI52" s="97"/>
      <c r="DJ52" s="97"/>
      <c r="DK52" s="97"/>
      <c r="DL52" s="97"/>
      <c r="DM52" s="97"/>
      <c r="DN52" s="97"/>
      <c r="DO52" s="97"/>
      <c r="DP52" s="97"/>
      <c r="DQ52" s="97"/>
      <c r="DR52" s="97"/>
      <c r="DS52" s="97"/>
      <c r="DT52" s="97"/>
      <c r="DU52" s="97"/>
      <c r="DV52" s="97"/>
      <c r="DW52" s="97"/>
      <c r="DX52" s="97"/>
      <c r="DY52" s="97"/>
      <c r="DZ52" s="97"/>
      <c r="EA52" s="97"/>
      <c r="EB52" s="97"/>
      <c r="EC52" s="97"/>
      <c r="ED52" s="97"/>
      <c r="EE52" s="97"/>
      <c r="EF52" s="97"/>
      <c r="EG52" s="97"/>
      <c r="EH52" s="97"/>
      <c r="EI52" s="97"/>
      <c r="EJ52" s="97"/>
      <c r="EK52" s="97"/>
      <c r="EL52" s="97"/>
      <c r="EM52" s="97"/>
      <c r="EN52" s="97"/>
      <c r="EO52" s="97"/>
      <c r="EP52" s="97"/>
      <c r="EQ52" s="97"/>
      <c r="ER52" s="97"/>
      <c r="ES52" s="97"/>
      <c r="ET52" s="97"/>
      <c r="EU52" s="97"/>
      <c r="EV52" s="97"/>
      <c r="EW52" s="97"/>
      <c r="EX52" s="97"/>
      <c r="EY52" s="97"/>
      <c r="EZ52" s="97"/>
      <c r="FA52" s="97"/>
      <c r="FB52" s="97"/>
      <c r="FC52" s="97"/>
      <c r="FD52" s="97"/>
      <c r="FE52" s="97"/>
      <c r="FF52" s="97"/>
      <c r="FG52" s="97"/>
      <c r="FH52" s="97"/>
      <c r="FI52" s="97"/>
      <c r="FJ52" s="97"/>
      <c r="FK52" s="97"/>
      <c r="FL52" s="97"/>
      <c r="FM52" s="97"/>
      <c r="FN52" s="97"/>
      <c r="FO52" s="97"/>
      <c r="FP52" s="97"/>
      <c r="FQ52" s="97"/>
      <c r="FR52" s="97"/>
      <c r="FS52" s="97"/>
      <c r="FT52" s="97"/>
      <c r="FU52" s="97"/>
      <c r="FV52" s="97"/>
      <c r="FW52" s="97"/>
      <c r="FX52" s="97"/>
      <c r="FY52" s="97"/>
      <c r="FZ52" s="97"/>
      <c r="GA52" s="147"/>
      <c r="GB52" s="147"/>
      <c r="GC52" s="97"/>
      <c r="GD52" s="97"/>
      <c r="GE52" s="97"/>
      <c r="GF52" s="97"/>
      <c r="GG52" s="97"/>
      <c r="GH52" s="97"/>
      <c r="GI52" s="97"/>
      <c r="GJ52" s="97"/>
      <c r="GK52" s="97"/>
      <c r="GL52" s="97"/>
      <c r="GM52" s="97"/>
      <c r="GN52" s="97"/>
      <c r="GO52" s="97"/>
      <c r="GP52" s="97"/>
      <c r="GQ52" s="97"/>
      <c r="GR52" s="97"/>
      <c r="GS52" s="97"/>
      <c r="GT52" s="97"/>
      <c r="GU52" s="97"/>
      <c r="GV52" s="97"/>
      <c r="GW52" s="97"/>
      <c r="GX52" s="97"/>
      <c r="GY52" s="97"/>
      <c r="GZ52" s="97"/>
      <c r="HA52" s="97"/>
      <c r="HB52" s="97"/>
      <c r="HC52" s="97"/>
      <c r="HD52" s="97"/>
      <c r="HE52" s="97"/>
      <c r="HF52" s="97"/>
      <c r="HG52" s="97"/>
      <c r="HH52" s="97"/>
      <c r="HI52" s="97"/>
      <c r="HJ52" s="97"/>
      <c r="HK52" s="97"/>
      <c r="HL52" s="97"/>
      <c r="HM52" s="97"/>
      <c r="HN52" s="97"/>
      <c r="HO52" s="97"/>
      <c r="HP52" s="97"/>
      <c r="HQ52" s="97"/>
      <c r="HR52" s="97"/>
      <c r="HS52" s="97"/>
      <c r="HT52" s="97"/>
      <c r="HU52" s="97"/>
      <c r="HV52" s="97"/>
      <c r="HW52" s="97"/>
      <c r="HX52" s="97"/>
      <c r="HY52" s="97"/>
      <c r="HZ52" s="97"/>
      <c r="IA52" s="97"/>
      <c r="IB52" s="97"/>
      <c r="IC52" s="97"/>
      <c r="ID52" s="97"/>
      <c r="IE52" s="97"/>
      <c r="IF52" s="97"/>
      <c r="IG52" s="97"/>
      <c r="IH52" s="97"/>
      <c r="II52" s="97"/>
      <c r="IJ52" s="97"/>
      <c r="IK52" s="97"/>
      <c r="IL52" s="97"/>
      <c r="IM52" s="97"/>
      <c r="IN52" s="97"/>
      <c r="IO52" s="97"/>
      <c r="IP52" s="97"/>
      <c r="IQ52" s="97"/>
      <c r="IR52" s="97"/>
      <c r="IS52" s="97"/>
      <c r="IT52" s="97"/>
      <c r="IU52" s="97"/>
      <c r="IV52" s="97"/>
      <c r="IW52" s="97"/>
      <c r="IX52" s="97"/>
      <c r="IY52" s="97"/>
      <c r="IZ52" s="97"/>
      <c r="JA52" s="97"/>
      <c r="JB52" s="97"/>
      <c r="JC52" s="97"/>
      <c r="JD52" s="97"/>
      <c r="JE52" s="97"/>
      <c r="JF52" s="97"/>
      <c r="JG52" s="97"/>
      <c r="JH52" s="97"/>
      <c r="JI52" s="97"/>
      <c r="JJ52" s="97"/>
      <c r="JK52" s="97"/>
      <c r="JL52" s="97"/>
      <c r="JM52" s="97"/>
      <c r="JN52" s="97"/>
      <c r="JO52" s="97"/>
      <c r="JP52" s="97"/>
      <c r="JQ52" s="97"/>
      <c r="JR52" s="97"/>
      <c r="JS52" s="97"/>
      <c r="JT52" s="97"/>
      <c r="JU52" s="97"/>
      <c r="JV52" s="97"/>
      <c r="JW52" s="97"/>
      <c r="JX52" s="97"/>
      <c r="JY52" s="97"/>
      <c r="JZ52" s="97"/>
      <c r="KA52" s="97"/>
      <c r="KB52" s="97"/>
      <c r="KC52" s="97"/>
      <c r="KD52" s="97"/>
      <c r="KE52" s="97"/>
      <c r="KF52" s="97"/>
      <c r="KG52" s="97"/>
      <c r="KH52" s="97"/>
      <c r="KI52" s="97"/>
      <c r="KJ52" s="97"/>
      <c r="KK52" s="97"/>
      <c r="KL52" s="97"/>
      <c r="KM52" s="97"/>
      <c r="KN52" s="97"/>
      <c r="KO52" s="97"/>
      <c r="KP52" s="97"/>
      <c r="KQ52" s="97"/>
      <c r="KR52" s="97"/>
      <c r="KS52" s="97"/>
      <c r="KT52" s="97"/>
      <c r="KU52" s="97"/>
      <c r="KV52" s="97"/>
      <c r="KW52" s="97"/>
      <c r="KX52" s="97"/>
      <c r="KY52" s="97"/>
      <c r="KZ52" s="97"/>
      <c r="LA52" s="97"/>
      <c r="LB52" s="97"/>
      <c r="LC52" s="97"/>
      <c r="LD52" s="97"/>
      <c r="LE52" s="97"/>
      <c r="LF52" s="97"/>
      <c r="LG52" s="97"/>
      <c r="LH52" s="97"/>
      <c r="LI52" s="97"/>
      <c r="LJ52" s="97"/>
      <c r="LK52" s="97"/>
      <c r="LL52" s="97"/>
      <c r="LM52" s="97"/>
      <c r="LN52" s="97"/>
      <c r="LO52" s="97"/>
      <c r="LP52" s="97"/>
      <c r="LQ52" s="97"/>
      <c r="LR52" s="97"/>
      <c r="LS52" s="97"/>
      <c r="LT52" s="97"/>
      <c r="LU52" s="97"/>
      <c r="LV52" s="97"/>
      <c r="LW52" s="97"/>
      <c r="LX52" s="97"/>
      <c r="LY52" s="97"/>
      <c r="LZ52" s="97"/>
      <c r="MA52" s="97"/>
      <c r="MB52" s="97"/>
      <c r="MC52" s="97"/>
      <c r="MD52" s="97"/>
      <c r="ME52" s="97"/>
      <c r="MF52" s="97"/>
      <c r="MG52" s="97"/>
      <c r="MH52" s="97"/>
      <c r="MI52" s="97"/>
      <c r="MJ52" s="97"/>
      <c r="MK52" s="97"/>
      <c r="ML52" s="97"/>
      <c r="MM52" s="97"/>
      <c r="MN52" s="97"/>
      <c r="MO52" s="97"/>
      <c r="MP52" s="97"/>
      <c r="MQ52" s="97"/>
      <c r="MR52" s="97"/>
      <c r="MS52" s="97"/>
      <c r="MT52" s="97"/>
      <c r="MU52" s="97"/>
      <c r="MV52" s="97"/>
      <c r="MW52" s="97"/>
      <c r="MX52" s="97"/>
      <c r="MY52" s="97"/>
      <c r="MZ52" s="97"/>
      <c r="NA52" s="97"/>
      <c r="NB52" s="97"/>
      <c r="NC52" s="97"/>
      <c r="ND52" s="97"/>
      <c r="NE52" s="97"/>
      <c r="NF52" s="97"/>
      <c r="NG52" s="97"/>
      <c r="NH52" s="97"/>
      <c r="NI52" s="97"/>
      <c r="NJ52" s="97"/>
      <c r="NK52" s="97"/>
      <c r="NL52" s="97"/>
      <c r="NM52" s="97"/>
      <c r="NN52" s="97"/>
      <c r="NO52" s="97"/>
      <c r="NP52" s="97"/>
      <c r="NQ52" s="97"/>
      <c r="NR52" s="97"/>
      <c r="NS52" s="97"/>
      <c r="NT52" s="97"/>
      <c r="NU52" s="97"/>
      <c r="NV52" s="97"/>
      <c r="NW52" s="97"/>
      <c r="NX52" s="97"/>
      <c r="NY52" s="97"/>
      <c r="NZ52" s="97"/>
      <c r="OA52" s="97"/>
      <c r="OB52" s="97"/>
      <c r="OC52" s="97"/>
      <c r="OD52" s="97"/>
      <c r="OE52" s="97"/>
      <c r="OF52" s="97"/>
      <c r="OG52" s="97"/>
      <c r="OH52" s="97"/>
      <c r="OI52" s="97"/>
      <c r="OJ52" s="97"/>
      <c r="OK52" s="97"/>
      <c r="OL52" s="97"/>
      <c r="OM52" s="97"/>
      <c r="ON52" s="97"/>
      <c r="OO52" s="97"/>
      <c r="OP52" s="97"/>
      <c r="OQ52" s="97"/>
      <c r="OR52" s="97"/>
      <c r="OS52" s="97"/>
      <c r="OT52" s="97"/>
      <c r="OU52" s="97"/>
      <c r="OV52" s="97"/>
      <c r="OW52" s="97"/>
      <c r="OX52" s="97"/>
      <c r="OY52" s="97"/>
      <c r="OZ52" s="97"/>
      <c r="PA52" s="97"/>
      <c r="PB52" s="97"/>
      <c r="PC52" s="97"/>
      <c r="PD52" s="97"/>
      <c r="PE52" s="97"/>
      <c r="PF52" s="97"/>
      <c r="PG52" s="97"/>
      <c r="PH52" s="97"/>
      <c r="PI52" s="97"/>
      <c r="PJ52" s="97"/>
      <c r="PK52" s="97"/>
      <c r="PL52" s="97"/>
      <c r="PM52" s="97"/>
      <c r="PN52" s="97"/>
      <c r="PO52" s="97"/>
      <c r="PP52" s="97"/>
      <c r="PQ52" s="97"/>
      <c r="PR52" s="97"/>
      <c r="PS52" s="97"/>
      <c r="PT52" s="97"/>
      <c r="PU52" s="97"/>
      <c r="PV52" s="97"/>
      <c r="PW52" s="97"/>
      <c r="PX52" s="97"/>
      <c r="PY52" s="97"/>
      <c r="PZ52" s="97"/>
      <c r="QA52" s="97"/>
      <c r="QB52" s="97"/>
      <c r="QC52" s="97"/>
      <c r="QD52" s="97"/>
      <c r="QE52" s="97"/>
      <c r="QF52" s="97"/>
      <c r="QG52" s="97"/>
      <c r="QH52" s="97"/>
      <c r="QI52" s="97"/>
      <c r="QJ52" s="97"/>
      <c r="QK52" s="97"/>
      <c r="QL52" s="97"/>
      <c r="QM52" s="97"/>
      <c r="QN52" s="97"/>
      <c r="QO52" s="97"/>
      <c r="QP52" s="97"/>
      <c r="QQ52" s="97"/>
      <c r="QR52" s="97"/>
      <c r="QS52" s="97"/>
      <c r="QT52" s="97"/>
      <c r="QU52" s="97"/>
      <c r="QV52" s="97"/>
      <c r="QW52" s="97"/>
      <c r="QX52" s="97"/>
      <c r="QY52" s="97"/>
      <c r="QZ52" s="97"/>
      <c r="RA52" s="97"/>
      <c r="RB52" s="97"/>
      <c r="RC52" s="97"/>
      <c r="RD52" s="97"/>
      <c r="RE52" s="97"/>
      <c r="RF52" s="97"/>
      <c r="RG52" s="97"/>
      <c r="RH52" s="97"/>
      <c r="RI52" s="97"/>
      <c r="RJ52" s="97"/>
      <c r="RK52" s="97"/>
      <c r="RL52" s="97"/>
      <c r="RM52" s="97"/>
      <c r="RN52" s="97"/>
      <c r="RO52" s="97"/>
      <c r="RP52" s="97"/>
      <c r="RQ52" s="97"/>
      <c r="RR52" s="97"/>
      <c r="RS52" s="97"/>
      <c r="RT52" s="97"/>
      <c r="RU52" s="97"/>
      <c r="RV52" s="97"/>
      <c r="RW52" s="97"/>
      <c r="RX52" s="97"/>
      <c r="RY52" s="97"/>
      <c r="RZ52" s="97"/>
      <c r="SA52" s="97"/>
      <c r="SB52" s="97"/>
      <c r="SC52" s="97"/>
      <c r="SD52" s="97"/>
      <c r="SE52" s="97"/>
      <c r="SF52" s="97"/>
      <c r="SG52" s="97"/>
      <c r="SH52" s="97"/>
      <c r="SI52" s="97"/>
      <c r="SJ52" s="97"/>
      <c r="SK52" s="97"/>
      <c r="SL52" s="97"/>
      <c r="SM52" s="97"/>
      <c r="SN52" s="97"/>
      <c r="SO52" s="97"/>
      <c r="SP52" s="97"/>
      <c r="SQ52" s="97"/>
      <c r="SR52" s="97"/>
      <c r="SS52" s="97"/>
      <c r="ST52" s="97"/>
      <c r="SU52" s="97"/>
      <c r="SV52" s="97"/>
      <c r="SW52" s="97"/>
      <c r="SX52" s="97"/>
      <c r="SY52" s="97"/>
      <c r="SZ52" s="97"/>
      <c r="TA52" s="97"/>
      <c r="TB52" s="97"/>
    </row>
    <row r="53" spans="1:522" s="10" customFormat="1" ht="18" customHeight="1" x14ac:dyDescent="0.2">
      <c r="A53" s="12"/>
      <c r="B53" s="26" t="s">
        <v>574</v>
      </c>
      <c r="C53" s="1">
        <v>2208</v>
      </c>
      <c r="D53" s="4" t="s">
        <v>575</v>
      </c>
      <c r="E53" s="1">
        <v>12252</v>
      </c>
      <c r="F53" s="1"/>
      <c r="G53" t="s">
        <v>576</v>
      </c>
      <c r="H53"/>
      <c r="I53" s="1">
        <f>SUM(K53:TB53)</f>
        <v>22</v>
      </c>
      <c r="J53" s="12">
        <f>Tabuľka11[[#This Row],[Stĺpec8]]</f>
        <v>22</v>
      </c>
      <c r="K53" s="97"/>
      <c r="L53" s="97"/>
      <c r="M53" s="97"/>
      <c r="N53" s="97"/>
      <c r="O53" s="97"/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  <c r="AA53" s="97"/>
      <c r="AB53" s="97"/>
      <c r="AC53" s="97"/>
      <c r="AD53" s="97"/>
      <c r="AE53" s="97"/>
      <c r="AF53" s="97"/>
      <c r="AG53" s="97"/>
      <c r="AH53" s="97"/>
      <c r="AI53" s="97"/>
      <c r="AJ53" s="97"/>
      <c r="AK53" s="97"/>
      <c r="AL53" s="97"/>
      <c r="AM53" s="97"/>
      <c r="AN53" s="97"/>
      <c r="AO53" s="97"/>
      <c r="AP53" s="97"/>
      <c r="AQ53" s="97"/>
      <c r="AR53" s="97"/>
      <c r="AS53" s="97"/>
      <c r="AT53" s="97"/>
      <c r="AU53" s="97"/>
      <c r="AV53" s="97"/>
      <c r="AW53" s="97"/>
      <c r="AX53" s="97"/>
      <c r="AY53" s="97"/>
      <c r="AZ53" s="97"/>
      <c r="BA53" s="97"/>
      <c r="BB53" s="97"/>
      <c r="BC53" s="97"/>
      <c r="BD53" s="97"/>
      <c r="BE53" s="97"/>
      <c r="BF53" s="97"/>
      <c r="BG53" s="97"/>
      <c r="BH53" s="97"/>
      <c r="BI53" s="97"/>
      <c r="BJ53" s="97"/>
      <c r="BK53" s="97"/>
      <c r="BL53" s="97"/>
      <c r="BM53" s="97"/>
      <c r="BN53" s="97"/>
      <c r="BO53" s="97"/>
      <c r="BP53" s="97"/>
      <c r="BQ53" s="97"/>
      <c r="BR53" s="97"/>
      <c r="BS53" s="97"/>
      <c r="BT53" s="97"/>
      <c r="BU53" s="97"/>
      <c r="BV53" s="97"/>
      <c r="BW53" s="97"/>
      <c r="BX53" s="97"/>
      <c r="BY53" s="97"/>
      <c r="BZ53" s="97"/>
      <c r="CA53" s="97"/>
      <c r="CB53" s="97"/>
      <c r="CC53" s="97">
        <v>3</v>
      </c>
      <c r="CD53" s="97"/>
      <c r="CE53" s="97">
        <v>1</v>
      </c>
      <c r="CF53" s="97"/>
      <c r="CG53" s="97"/>
      <c r="CH53" s="97"/>
      <c r="CI53" s="97"/>
      <c r="CJ53" s="97"/>
      <c r="CK53" s="97">
        <v>1</v>
      </c>
      <c r="CL53" s="97"/>
      <c r="CM53" s="102" t="s">
        <v>519</v>
      </c>
      <c r="CN53" s="97"/>
      <c r="CO53" s="97"/>
      <c r="CP53" s="97"/>
      <c r="CQ53" s="97"/>
      <c r="CR53" s="97"/>
      <c r="CS53" s="97"/>
      <c r="CT53" s="97"/>
      <c r="CU53" s="97"/>
      <c r="CV53" s="97"/>
      <c r="CW53" s="97"/>
      <c r="CX53" s="97"/>
      <c r="CY53" s="97"/>
      <c r="CZ53" s="97"/>
      <c r="DA53" s="97"/>
      <c r="DB53" s="97"/>
      <c r="DC53" s="97"/>
      <c r="DD53" s="97"/>
      <c r="DE53" s="97"/>
      <c r="DF53" s="97"/>
      <c r="DG53" s="97"/>
      <c r="DH53" s="97"/>
      <c r="DI53" s="97"/>
      <c r="DJ53" s="97"/>
      <c r="DK53" s="97"/>
      <c r="DL53" s="97"/>
      <c r="DM53" s="97"/>
      <c r="DN53" s="97"/>
      <c r="DO53" s="97"/>
      <c r="DP53" s="97"/>
      <c r="DQ53" s="97"/>
      <c r="DR53" s="97"/>
      <c r="DS53" s="97"/>
      <c r="DT53" s="97"/>
      <c r="DU53" s="97"/>
      <c r="DV53" s="97"/>
      <c r="DW53" s="97"/>
      <c r="DX53" s="97"/>
      <c r="DY53" s="97"/>
      <c r="DZ53" s="97"/>
      <c r="EA53" s="97"/>
      <c r="EB53" s="97"/>
      <c r="EC53" s="97"/>
      <c r="ED53" s="97"/>
      <c r="EE53" s="97"/>
      <c r="EF53" s="97"/>
      <c r="EG53" s="97"/>
      <c r="EH53" s="97"/>
      <c r="EI53" s="97"/>
      <c r="EJ53" s="97"/>
      <c r="EK53" s="97"/>
      <c r="EL53" s="97"/>
      <c r="EM53" s="97"/>
      <c r="EN53" s="97"/>
      <c r="EO53" s="97"/>
      <c r="EP53" s="97"/>
      <c r="EQ53" s="97"/>
      <c r="ER53" s="97"/>
      <c r="ES53" s="97"/>
      <c r="ET53" s="97"/>
      <c r="EU53" s="97"/>
      <c r="EV53" s="97"/>
      <c r="EW53" s="97"/>
      <c r="EX53" s="97"/>
      <c r="EY53" s="97"/>
      <c r="EZ53" s="97"/>
      <c r="FA53" s="97"/>
      <c r="FB53" s="97"/>
      <c r="FC53" s="97"/>
      <c r="FD53" s="97"/>
      <c r="FE53" s="97"/>
      <c r="FF53" s="97"/>
      <c r="FG53" s="97"/>
      <c r="FH53" s="97"/>
      <c r="FI53" s="97"/>
      <c r="FJ53" s="97"/>
      <c r="FK53" s="97"/>
      <c r="FL53" s="97"/>
      <c r="FM53" s="97"/>
      <c r="FN53" s="97"/>
      <c r="FO53" s="97"/>
      <c r="FP53" s="97"/>
      <c r="FQ53" s="97"/>
      <c r="FR53" s="97"/>
      <c r="FS53" s="97"/>
      <c r="FT53" s="97"/>
      <c r="FU53" s="97"/>
      <c r="FV53" s="97"/>
      <c r="FW53" s="97"/>
      <c r="FX53" s="97"/>
      <c r="FY53" s="97"/>
      <c r="FZ53" s="97"/>
      <c r="GA53" s="97"/>
      <c r="GB53" s="147"/>
      <c r="GC53" s="97"/>
      <c r="GD53" s="97"/>
      <c r="GE53" s="97"/>
      <c r="GF53" s="97"/>
      <c r="GG53" s="97"/>
      <c r="GH53" s="97"/>
      <c r="GI53" s="97"/>
      <c r="GJ53" s="97"/>
      <c r="GK53" s="97"/>
      <c r="GL53" s="97"/>
      <c r="GM53" s="97"/>
      <c r="GN53" s="97">
        <f>1+4</f>
        <v>5</v>
      </c>
      <c r="GO53" s="97"/>
      <c r="GP53" s="97"/>
      <c r="GQ53" s="97"/>
      <c r="GR53" s="97"/>
      <c r="GS53" s="97"/>
      <c r="GT53" s="97"/>
      <c r="GU53" s="97"/>
      <c r="GV53" s="97"/>
      <c r="GW53" s="97"/>
      <c r="GX53" s="97"/>
      <c r="GY53" s="97"/>
      <c r="GZ53" s="97"/>
      <c r="HA53" s="97"/>
      <c r="HB53" s="97"/>
      <c r="HC53" s="97"/>
      <c r="HD53" s="97"/>
      <c r="HE53" s="97"/>
      <c r="HF53" s="97"/>
      <c r="HG53" s="97"/>
      <c r="HH53" s="97"/>
      <c r="HI53" s="97"/>
      <c r="HJ53" s="97"/>
      <c r="HK53" s="97">
        <f>3+5</f>
        <v>8</v>
      </c>
      <c r="HL53" s="97"/>
      <c r="HM53" s="97"/>
      <c r="HN53" s="97">
        <v>1</v>
      </c>
      <c r="HO53" s="97"/>
      <c r="HP53" s="97"/>
      <c r="HQ53" s="97"/>
      <c r="HR53" s="97"/>
      <c r="HS53" s="97"/>
      <c r="HT53" s="97"/>
      <c r="HU53" s="97">
        <v>2</v>
      </c>
      <c r="HV53" s="97"/>
      <c r="HW53" s="97"/>
      <c r="HX53" s="97">
        <v>1</v>
      </c>
      <c r="HY53" s="97"/>
      <c r="HZ53" s="97"/>
      <c r="IA53" s="97"/>
      <c r="IB53" s="97"/>
      <c r="IC53" s="97"/>
      <c r="ID53" s="97"/>
      <c r="IE53" s="97"/>
      <c r="IF53" s="97"/>
      <c r="IG53" s="97"/>
      <c r="IH53" s="97"/>
      <c r="II53" s="97"/>
      <c r="IJ53" s="97"/>
      <c r="IK53" s="97"/>
      <c r="IL53" s="97"/>
      <c r="IM53" s="97"/>
      <c r="IN53" s="97"/>
      <c r="IO53" s="97"/>
      <c r="IP53" s="97"/>
      <c r="IQ53" s="97"/>
      <c r="IR53" s="97"/>
      <c r="IS53" s="97"/>
      <c r="IT53" s="97"/>
      <c r="IU53" s="97"/>
      <c r="IV53" s="97"/>
      <c r="IW53" s="97"/>
      <c r="IX53" s="97"/>
      <c r="IY53" s="97"/>
      <c r="IZ53" s="97"/>
      <c r="JA53" s="97"/>
      <c r="JB53" s="97"/>
      <c r="JC53" s="97"/>
      <c r="JD53" s="97"/>
      <c r="JE53" s="97"/>
      <c r="JF53" s="97"/>
      <c r="JG53" s="97"/>
      <c r="JH53" s="97"/>
      <c r="JI53" s="97"/>
      <c r="JJ53" s="97"/>
      <c r="JK53" s="97"/>
      <c r="JL53" s="97"/>
      <c r="JM53" s="97"/>
      <c r="JN53" s="97"/>
      <c r="JO53" s="97"/>
      <c r="JP53" s="97"/>
      <c r="JQ53" s="97"/>
      <c r="JR53" s="97"/>
      <c r="JS53" s="97"/>
      <c r="JT53" s="97"/>
      <c r="JU53" s="97"/>
      <c r="JV53" s="97"/>
      <c r="JW53" s="97"/>
      <c r="JX53" s="97"/>
      <c r="JY53" s="97"/>
      <c r="JZ53" s="97"/>
      <c r="KA53" s="97"/>
      <c r="KB53" s="97"/>
      <c r="KC53" s="97"/>
      <c r="KD53" s="97"/>
      <c r="KE53" s="97"/>
      <c r="KF53" s="97"/>
      <c r="KG53" s="97"/>
      <c r="KH53" s="97"/>
      <c r="KI53" s="97"/>
      <c r="KJ53" s="97"/>
      <c r="KK53" s="97"/>
      <c r="KL53" s="97"/>
      <c r="KM53" s="97"/>
      <c r="KN53" s="97"/>
      <c r="KO53" s="97"/>
      <c r="KP53" s="97"/>
      <c r="KQ53" s="97"/>
      <c r="KR53" s="97"/>
      <c r="KS53" s="97"/>
      <c r="KT53" s="102"/>
      <c r="KU53" s="97"/>
      <c r="KV53" s="97"/>
      <c r="KW53" s="97"/>
      <c r="KX53" s="97"/>
      <c r="KY53" s="97"/>
      <c r="KZ53" s="97"/>
      <c r="LA53" s="97"/>
      <c r="LB53" s="102"/>
      <c r="LC53" s="97"/>
      <c r="LD53" s="97"/>
      <c r="LE53" s="97"/>
      <c r="LF53" s="97"/>
      <c r="LG53" s="97"/>
      <c r="LH53" s="97"/>
      <c r="LI53" s="97"/>
      <c r="LJ53" s="97"/>
      <c r="LK53" s="97"/>
      <c r="LL53" s="102"/>
      <c r="LM53" s="97"/>
      <c r="LN53" s="97"/>
      <c r="LO53" s="97"/>
      <c r="LP53" s="97"/>
      <c r="LQ53" s="97"/>
      <c r="LR53" s="97"/>
      <c r="LS53" s="97"/>
      <c r="LT53" s="97"/>
      <c r="LU53" s="97"/>
      <c r="LV53" s="97"/>
      <c r="LW53" s="97"/>
      <c r="LX53" s="97"/>
      <c r="LY53" s="97"/>
      <c r="LZ53" s="97"/>
      <c r="MA53" s="97"/>
      <c r="MB53" s="97"/>
      <c r="MC53" s="97"/>
      <c r="MD53" s="97"/>
      <c r="ME53" s="97"/>
      <c r="MF53" s="97"/>
      <c r="MG53" s="97"/>
      <c r="MH53" s="97"/>
      <c r="MI53" s="97"/>
      <c r="MJ53" s="97"/>
      <c r="MK53" s="97"/>
      <c r="ML53" s="97"/>
      <c r="MM53" s="97"/>
      <c r="MN53" s="97"/>
      <c r="MO53" s="97"/>
      <c r="MP53" s="97"/>
      <c r="MQ53" s="97"/>
      <c r="MR53" s="97"/>
      <c r="MS53" s="97"/>
      <c r="MT53" s="97"/>
      <c r="MU53" s="97"/>
      <c r="MV53" s="97"/>
      <c r="MW53" s="97"/>
      <c r="MX53" s="97"/>
      <c r="MY53" s="97"/>
      <c r="MZ53" s="97"/>
      <c r="NA53" s="97"/>
      <c r="NB53" s="97"/>
      <c r="NC53" s="97"/>
      <c r="ND53" s="97"/>
      <c r="NE53" s="97"/>
      <c r="NF53" s="97"/>
      <c r="NG53" s="97"/>
      <c r="NH53" s="97"/>
      <c r="NI53" s="97"/>
      <c r="NJ53" s="97"/>
      <c r="NK53" s="97"/>
      <c r="NL53" s="97"/>
      <c r="NM53" s="97"/>
      <c r="NN53" s="97"/>
      <c r="NO53" s="97"/>
      <c r="NP53" s="97"/>
      <c r="NQ53" s="97"/>
      <c r="NR53" s="97"/>
      <c r="NS53" s="97"/>
      <c r="NT53" s="97"/>
      <c r="NU53" s="97"/>
      <c r="NV53" s="97"/>
      <c r="NW53" s="97"/>
      <c r="NX53" s="97"/>
      <c r="NY53" s="97"/>
      <c r="NZ53" s="97"/>
      <c r="OA53" s="97"/>
      <c r="OB53" s="97"/>
      <c r="OC53" s="97"/>
      <c r="OD53" s="97"/>
      <c r="OE53" s="97"/>
      <c r="OF53" s="97"/>
      <c r="OG53" s="97"/>
      <c r="OH53" s="97"/>
      <c r="OI53" s="97"/>
      <c r="OJ53" s="97"/>
      <c r="OK53" s="97"/>
      <c r="OL53" s="97"/>
      <c r="OM53" s="97"/>
      <c r="ON53" s="97"/>
      <c r="OO53" s="97"/>
      <c r="OP53" s="97"/>
      <c r="OQ53" s="97"/>
      <c r="OR53" s="97"/>
      <c r="OS53" s="97"/>
      <c r="OT53" s="97"/>
      <c r="OU53" s="97"/>
      <c r="OV53" s="97"/>
      <c r="OW53" s="97"/>
      <c r="OX53" s="97"/>
      <c r="OY53" s="97"/>
      <c r="OZ53" s="97"/>
      <c r="PA53" s="97"/>
      <c r="PB53" s="97"/>
      <c r="PC53" s="97"/>
      <c r="PD53" s="97"/>
      <c r="PE53" s="97"/>
      <c r="PF53" s="97"/>
      <c r="PG53" s="97"/>
      <c r="PH53" s="97"/>
      <c r="PI53" s="97"/>
      <c r="PJ53" s="97"/>
      <c r="PK53" s="97"/>
      <c r="PL53" s="97"/>
      <c r="PM53" s="97"/>
      <c r="PN53" s="97"/>
      <c r="PO53" s="97"/>
      <c r="PP53" s="97"/>
      <c r="PQ53" s="97"/>
      <c r="PR53" s="97"/>
      <c r="PS53" s="97"/>
      <c r="PT53" s="97"/>
      <c r="PU53" s="97"/>
      <c r="PV53" s="97"/>
      <c r="PW53" s="97"/>
      <c r="PX53" s="97"/>
      <c r="PY53" s="97"/>
      <c r="PZ53" s="97"/>
      <c r="QA53" s="97"/>
      <c r="QB53" s="97"/>
      <c r="QC53" s="97"/>
      <c r="QD53" s="97"/>
      <c r="QE53" s="97"/>
      <c r="QF53" s="97"/>
      <c r="QG53" s="97"/>
      <c r="QH53" s="97"/>
      <c r="QI53" s="97"/>
      <c r="QJ53" s="97"/>
      <c r="QK53" s="97"/>
      <c r="QL53" s="97"/>
      <c r="QM53" s="97"/>
      <c r="QN53" s="97"/>
      <c r="QO53" s="97"/>
      <c r="QP53" s="97"/>
      <c r="QQ53" s="97"/>
      <c r="QR53" s="97"/>
      <c r="QS53" s="97"/>
      <c r="QT53" s="97"/>
      <c r="QU53" s="97"/>
      <c r="QV53" s="97"/>
      <c r="QW53" s="97"/>
      <c r="QX53" s="97"/>
      <c r="QY53" s="97"/>
      <c r="QZ53" s="97"/>
      <c r="RA53" s="97"/>
      <c r="RB53" s="97"/>
      <c r="RC53" s="97"/>
      <c r="RD53" s="97"/>
      <c r="RE53" s="97"/>
      <c r="RF53" s="97"/>
      <c r="RG53" s="97"/>
      <c r="RH53" s="97"/>
      <c r="RI53" s="97"/>
      <c r="RJ53" s="97"/>
      <c r="RK53" s="97"/>
      <c r="RL53" s="97"/>
      <c r="RM53" s="97"/>
      <c r="RN53" s="97"/>
      <c r="RO53" s="97"/>
      <c r="RP53" s="97"/>
      <c r="RQ53" s="97"/>
      <c r="RR53" s="97"/>
      <c r="RS53" s="97"/>
      <c r="RT53" s="97"/>
      <c r="RU53" s="97"/>
      <c r="RV53" s="97"/>
      <c r="RW53" s="97"/>
      <c r="RX53" s="97"/>
      <c r="RY53" s="97"/>
      <c r="RZ53" s="97"/>
      <c r="SA53" s="97"/>
      <c r="SB53" s="97"/>
      <c r="SC53" s="97"/>
      <c r="SD53" s="97"/>
      <c r="SE53" s="97"/>
      <c r="SF53" s="97"/>
      <c r="SG53" s="97"/>
      <c r="SH53" s="97"/>
      <c r="SI53" s="97"/>
      <c r="SJ53" s="97"/>
      <c r="SK53" s="97"/>
      <c r="SL53" s="97"/>
      <c r="SM53" s="97"/>
      <c r="SN53" s="97"/>
      <c r="SO53" s="97"/>
      <c r="SP53" s="97"/>
      <c r="SQ53" s="97"/>
      <c r="SR53" s="97"/>
      <c r="SS53" s="97"/>
      <c r="ST53" s="97"/>
      <c r="SU53" s="97"/>
      <c r="SV53" s="97"/>
      <c r="SW53" s="97"/>
      <c r="SX53" s="97"/>
      <c r="SY53" s="97"/>
      <c r="SZ53" s="97"/>
      <c r="TA53" s="97"/>
      <c r="TB53" s="97"/>
    </row>
    <row r="54" spans="1:522" s="10" customFormat="1" ht="18" customHeight="1" x14ac:dyDescent="0.2">
      <c r="A54" s="12">
        <v>17</v>
      </c>
      <c r="B54" s="11" t="s">
        <v>107</v>
      </c>
      <c r="C54" s="1">
        <v>7749</v>
      </c>
      <c r="D54" s="4" t="s">
        <v>178</v>
      </c>
      <c r="E54" s="1">
        <v>11486</v>
      </c>
      <c r="F54" s="1"/>
      <c r="G54" s="4" t="s">
        <v>108</v>
      </c>
      <c r="H54"/>
      <c r="I54" s="1">
        <f t="shared" si="0"/>
        <v>3</v>
      </c>
      <c r="J54" s="12">
        <f>Tabuľka11[[#This Row],[Stĺpec8]]+I55+I56</f>
        <v>21</v>
      </c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  <c r="AA54" s="97"/>
      <c r="AB54" s="97"/>
      <c r="AC54" s="97"/>
      <c r="AD54" s="97"/>
      <c r="AE54" s="97"/>
      <c r="AF54" s="97"/>
      <c r="AG54" s="97"/>
      <c r="AH54" s="97"/>
      <c r="AI54" s="97"/>
      <c r="AJ54" s="97"/>
      <c r="AK54" s="97"/>
      <c r="AL54" s="97"/>
      <c r="AM54" s="97"/>
      <c r="AN54" s="97"/>
      <c r="AO54" s="97"/>
      <c r="AP54" s="97"/>
      <c r="AQ54" s="97"/>
      <c r="AR54" s="97"/>
      <c r="AS54" s="97"/>
      <c r="AT54" s="97"/>
      <c r="AU54" s="97"/>
      <c r="AV54" s="97"/>
      <c r="AW54" s="97"/>
      <c r="AX54" s="97"/>
      <c r="AY54" s="97"/>
      <c r="AZ54" s="97"/>
      <c r="BA54" s="97"/>
      <c r="BB54" s="97"/>
      <c r="BC54" s="97"/>
      <c r="BD54" s="97"/>
      <c r="BE54" s="97"/>
      <c r="BF54" s="97"/>
      <c r="BG54" s="97"/>
      <c r="BH54" s="97"/>
      <c r="BI54" s="97"/>
      <c r="BJ54" s="97"/>
      <c r="BK54" s="97"/>
      <c r="BL54" s="97"/>
      <c r="BM54" s="97"/>
      <c r="BN54" s="97"/>
      <c r="BO54" s="97"/>
      <c r="BP54" s="97"/>
      <c r="BQ54" s="97"/>
      <c r="BR54" s="97"/>
      <c r="BS54" s="97"/>
      <c r="BT54" s="97"/>
      <c r="BU54" s="97"/>
      <c r="BV54" s="97"/>
      <c r="BW54" s="97"/>
      <c r="BX54" s="97"/>
      <c r="BY54" s="97"/>
      <c r="BZ54" s="97"/>
      <c r="CA54" s="97"/>
      <c r="CB54" s="97"/>
      <c r="CC54" s="102"/>
      <c r="CD54" s="102"/>
      <c r="CE54" s="97"/>
      <c r="CF54" s="97"/>
      <c r="CG54" s="97"/>
      <c r="CH54" s="97"/>
      <c r="CI54" s="97"/>
      <c r="CJ54" s="97"/>
      <c r="CK54" s="97"/>
      <c r="CL54" s="97"/>
      <c r="CM54" s="97"/>
      <c r="CN54" s="97"/>
      <c r="CO54" s="97"/>
      <c r="CP54" s="97"/>
      <c r="CQ54" s="97"/>
      <c r="CR54" s="97"/>
      <c r="CS54" s="97"/>
      <c r="CT54" s="97"/>
      <c r="CU54" s="97">
        <v>3</v>
      </c>
      <c r="CV54" s="97"/>
      <c r="CW54" s="102"/>
      <c r="CX54" s="97"/>
      <c r="CY54" s="97"/>
      <c r="CZ54" s="102"/>
      <c r="DA54" s="97"/>
      <c r="DB54" s="97"/>
      <c r="DC54" s="97"/>
      <c r="DD54" s="97"/>
      <c r="DE54" s="97"/>
      <c r="DF54" s="97"/>
      <c r="DG54" s="97"/>
      <c r="DH54" s="97"/>
      <c r="DI54" s="97"/>
      <c r="DJ54" s="97"/>
      <c r="DK54" s="97"/>
      <c r="DL54" s="97"/>
      <c r="DM54" s="97"/>
      <c r="DN54" s="97"/>
      <c r="DO54" s="97"/>
      <c r="DP54" s="97"/>
      <c r="DQ54" s="97"/>
      <c r="DR54" s="97"/>
      <c r="DS54" s="97"/>
      <c r="DT54" s="97"/>
      <c r="DU54" s="97"/>
      <c r="DV54" s="97"/>
      <c r="DW54" s="97"/>
      <c r="DX54" s="97"/>
      <c r="DY54" s="97"/>
      <c r="DZ54" s="97"/>
      <c r="EA54" s="97"/>
      <c r="EB54" s="97"/>
      <c r="EC54" s="97"/>
      <c r="ED54" s="97"/>
      <c r="EE54" s="97"/>
      <c r="EF54" s="97"/>
      <c r="EG54" s="97"/>
      <c r="EH54" s="97"/>
      <c r="EI54" s="97"/>
      <c r="EJ54" s="97"/>
      <c r="EK54" s="97"/>
      <c r="EL54" s="97"/>
      <c r="EM54" s="97"/>
      <c r="EN54" s="97"/>
      <c r="EO54" s="97"/>
      <c r="EP54" s="97"/>
      <c r="EQ54" s="102"/>
      <c r="ER54" s="97"/>
      <c r="ES54" s="97"/>
      <c r="ET54" s="97"/>
      <c r="EU54" s="97"/>
      <c r="EV54" s="97"/>
      <c r="EW54" s="97"/>
      <c r="EX54" s="97"/>
      <c r="EY54" s="97"/>
      <c r="EZ54" s="97"/>
      <c r="FA54" s="97"/>
      <c r="FB54" s="97"/>
      <c r="FC54" s="97"/>
      <c r="FD54" s="97"/>
      <c r="FE54" s="97"/>
      <c r="FF54" s="97"/>
      <c r="FG54" s="97"/>
      <c r="FH54" s="97"/>
      <c r="FI54" s="97"/>
      <c r="FJ54" s="97"/>
      <c r="FK54" s="97"/>
      <c r="FL54" s="146"/>
      <c r="FM54" s="97"/>
      <c r="FN54" s="97"/>
      <c r="FO54" s="146"/>
      <c r="FP54" s="141"/>
      <c r="FQ54" s="141"/>
      <c r="FR54" s="97"/>
      <c r="FS54" s="97"/>
      <c r="FT54" s="97"/>
      <c r="FU54" s="97"/>
      <c r="FV54" s="97"/>
      <c r="FW54" s="141"/>
      <c r="FX54" s="141"/>
      <c r="FY54" s="97"/>
      <c r="FZ54" s="97"/>
      <c r="GA54" s="147"/>
      <c r="GB54" s="147"/>
      <c r="GC54" s="97"/>
      <c r="GD54" s="146"/>
      <c r="GE54" s="97"/>
      <c r="GF54" s="97"/>
      <c r="GG54" s="97"/>
      <c r="GH54" s="97"/>
      <c r="GI54" s="97"/>
      <c r="GJ54" s="97"/>
      <c r="GK54" s="97"/>
      <c r="GL54" s="97"/>
      <c r="GM54" s="97"/>
      <c r="GN54" s="97"/>
      <c r="GO54" s="97"/>
      <c r="GP54" s="97"/>
      <c r="GQ54" s="97"/>
      <c r="GR54" s="97"/>
      <c r="GS54" s="97"/>
      <c r="GT54" s="97"/>
      <c r="GU54" s="97"/>
      <c r="GV54" s="97"/>
      <c r="GW54" s="97"/>
      <c r="GX54" s="97"/>
      <c r="GY54" s="97"/>
      <c r="GZ54" s="97"/>
      <c r="HA54" s="97"/>
      <c r="HB54" s="97"/>
      <c r="HC54" s="97"/>
      <c r="HD54" s="97"/>
      <c r="HE54" s="97"/>
      <c r="HF54" s="97"/>
      <c r="HG54" s="97"/>
      <c r="HH54" s="97"/>
      <c r="HI54" s="97"/>
      <c r="HJ54" s="97"/>
      <c r="HK54" s="97"/>
      <c r="HL54" s="97"/>
      <c r="HM54" s="97"/>
      <c r="HN54" s="97"/>
      <c r="HO54" s="97"/>
      <c r="HP54" s="97"/>
      <c r="HQ54" s="97"/>
      <c r="HR54" s="97"/>
      <c r="HS54" s="97"/>
      <c r="HT54" s="97"/>
      <c r="HU54" s="102"/>
      <c r="HV54" s="97"/>
      <c r="HW54" s="97"/>
      <c r="HX54" s="97"/>
      <c r="HY54" s="97"/>
      <c r="HZ54" s="97"/>
      <c r="IA54" s="97"/>
      <c r="IB54" s="97"/>
      <c r="IC54" s="97"/>
      <c r="ID54" s="97"/>
      <c r="IE54" s="97"/>
      <c r="IF54" s="97"/>
      <c r="IG54" s="97"/>
      <c r="IH54" s="97"/>
      <c r="II54" s="97"/>
      <c r="IJ54" s="88"/>
      <c r="IK54" s="88"/>
      <c r="IL54" s="88"/>
      <c r="IM54" s="88"/>
      <c r="IN54" s="88"/>
      <c r="IO54" s="88"/>
      <c r="IP54" s="88"/>
      <c r="IQ54" s="88"/>
      <c r="IR54" s="88"/>
      <c r="IS54" s="88"/>
      <c r="IT54" s="88"/>
      <c r="IU54" s="88"/>
      <c r="IV54" s="88"/>
      <c r="IW54" s="88"/>
      <c r="IX54" s="88"/>
      <c r="IY54" s="97"/>
      <c r="IZ54" s="97"/>
      <c r="JA54" s="97"/>
      <c r="JB54" s="97"/>
      <c r="JC54" s="97"/>
      <c r="JD54" s="97"/>
      <c r="JE54" s="97"/>
      <c r="JF54" s="97"/>
      <c r="JG54" s="97"/>
      <c r="JH54" s="97"/>
      <c r="JI54" s="97"/>
      <c r="JJ54" s="97"/>
      <c r="JK54" s="97"/>
      <c r="JL54" s="97"/>
      <c r="JM54" s="97"/>
      <c r="JN54" s="97"/>
      <c r="JO54" s="97"/>
      <c r="JP54" s="97"/>
      <c r="JQ54" s="97"/>
      <c r="JR54" s="97"/>
      <c r="JS54" s="88"/>
      <c r="JT54" s="88"/>
      <c r="JU54" s="88"/>
      <c r="JV54" s="88"/>
      <c r="JW54" s="88"/>
      <c r="JX54" s="97"/>
      <c r="JY54" s="97"/>
      <c r="JZ54" s="97"/>
      <c r="KA54" s="97"/>
      <c r="KB54" s="97"/>
      <c r="KC54" s="97"/>
      <c r="KD54" s="97"/>
      <c r="KE54" s="97"/>
      <c r="KF54" s="97"/>
      <c r="KG54" s="97"/>
      <c r="KH54" s="97"/>
      <c r="KI54" s="97"/>
      <c r="KJ54" s="97"/>
      <c r="KK54" s="97"/>
      <c r="KL54" s="97"/>
      <c r="KM54" s="97"/>
      <c r="KN54" s="102"/>
      <c r="KO54" s="97"/>
      <c r="KP54" s="97"/>
      <c r="KQ54" s="97"/>
      <c r="KR54" s="97"/>
      <c r="KS54" s="97"/>
      <c r="KT54" s="97"/>
      <c r="KU54" s="97"/>
      <c r="KV54" s="97"/>
      <c r="KW54" s="97"/>
      <c r="KX54" s="97"/>
      <c r="KY54" s="97"/>
      <c r="KZ54" s="97"/>
      <c r="LA54" s="97"/>
      <c r="LB54" s="97"/>
      <c r="LC54" s="97"/>
      <c r="LD54" s="97"/>
      <c r="LE54" s="97"/>
      <c r="LF54" s="97"/>
      <c r="LG54" s="97"/>
      <c r="LH54" s="97"/>
      <c r="LI54" s="97"/>
      <c r="LJ54" s="97"/>
      <c r="LK54" s="97"/>
      <c r="LL54" s="97"/>
      <c r="LM54" s="97"/>
      <c r="LN54" s="97"/>
      <c r="LO54" s="97"/>
      <c r="LP54" s="97"/>
      <c r="LQ54" s="97"/>
      <c r="LR54" s="97"/>
      <c r="LS54" s="97"/>
      <c r="LT54" s="97"/>
      <c r="LU54" s="97"/>
      <c r="LV54" s="97"/>
      <c r="LW54" s="97"/>
      <c r="LX54" s="97"/>
      <c r="LY54" s="97"/>
      <c r="LZ54" s="97"/>
      <c r="MA54" s="97"/>
      <c r="MB54" s="97"/>
      <c r="MC54" s="97"/>
      <c r="MD54" s="97"/>
      <c r="ME54" s="97"/>
      <c r="MF54" s="97"/>
      <c r="MG54" s="97"/>
      <c r="MH54" s="97"/>
      <c r="MI54" s="97"/>
      <c r="MJ54" s="97"/>
      <c r="MK54" s="97"/>
      <c r="ML54" s="97"/>
      <c r="MM54" s="97"/>
      <c r="MN54" s="97"/>
      <c r="MO54" s="97"/>
      <c r="MP54" s="97"/>
      <c r="MQ54" s="97"/>
      <c r="MR54" s="97"/>
      <c r="MS54" s="97"/>
      <c r="MT54" s="97"/>
      <c r="MU54" s="97"/>
      <c r="MV54" s="97"/>
      <c r="MW54" s="97"/>
      <c r="MX54" s="97"/>
      <c r="MY54" s="97"/>
      <c r="MZ54" s="97"/>
      <c r="NA54" s="97"/>
      <c r="NB54" s="97"/>
      <c r="NC54" s="97"/>
      <c r="ND54" s="97"/>
      <c r="NE54" s="97"/>
      <c r="NF54" s="97"/>
      <c r="NG54" s="97"/>
      <c r="NH54" s="97"/>
      <c r="NI54" s="97"/>
      <c r="NJ54" s="97"/>
      <c r="NK54" s="97"/>
      <c r="NL54" s="97"/>
      <c r="NM54" s="97"/>
      <c r="NN54" s="97"/>
      <c r="NO54" s="97"/>
      <c r="NP54" s="97"/>
      <c r="NQ54" s="97"/>
      <c r="NR54" s="97"/>
      <c r="NS54" s="97"/>
      <c r="NT54" s="97"/>
      <c r="NU54" s="97"/>
      <c r="NV54" s="97"/>
      <c r="NW54" s="97"/>
      <c r="NX54" s="97"/>
      <c r="NY54" s="97"/>
      <c r="NZ54" s="97"/>
      <c r="OA54" s="97"/>
      <c r="OB54" s="97"/>
      <c r="OC54" s="97"/>
      <c r="OD54" s="97"/>
      <c r="OE54" s="97"/>
      <c r="OF54" s="97"/>
      <c r="OG54" s="97"/>
      <c r="OH54" s="97"/>
      <c r="OI54" s="97"/>
      <c r="OJ54" s="97"/>
      <c r="OK54" s="97"/>
      <c r="OL54" s="97"/>
      <c r="OM54" s="97"/>
      <c r="ON54" s="97"/>
      <c r="OO54" s="97"/>
      <c r="OP54" s="97"/>
      <c r="OQ54" s="97"/>
      <c r="OR54" s="97"/>
      <c r="OS54" s="97"/>
      <c r="OT54" s="97"/>
      <c r="OU54" s="97"/>
      <c r="OV54" s="97"/>
      <c r="OW54" s="97"/>
      <c r="OX54" s="97"/>
      <c r="OY54" s="97"/>
      <c r="OZ54" s="97"/>
      <c r="PA54" s="97"/>
      <c r="PB54" s="97"/>
      <c r="PC54" s="97"/>
      <c r="PD54" s="97"/>
      <c r="PE54" s="97"/>
      <c r="PF54" s="97"/>
      <c r="PG54" s="97"/>
      <c r="PH54" s="97"/>
      <c r="PI54" s="97"/>
      <c r="PJ54" s="97"/>
      <c r="PK54" s="97"/>
      <c r="PL54" s="97"/>
      <c r="PM54" s="97"/>
      <c r="PN54" s="97"/>
      <c r="PO54" s="97"/>
      <c r="PP54" s="97"/>
      <c r="PQ54" s="97"/>
      <c r="PR54" s="97"/>
      <c r="PS54" s="97"/>
      <c r="PT54" s="97"/>
      <c r="PU54" s="97"/>
      <c r="PV54" s="97"/>
      <c r="PW54" s="97"/>
      <c r="PX54" s="97"/>
      <c r="PY54" s="97"/>
      <c r="PZ54" s="97"/>
      <c r="QA54" s="97"/>
      <c r="QB54" s="97"/>
      <c r="QC54" s="97"/>
      <c r="QD54" s="97"/>
      <c r="QE54" s="97"/>
      <c r="QF54" s="97"/>
      <c r="QG54" s="97"/>
      <c r="QH54" s="97"/>
      <c r="QI54" s="97"/>
      <c r="QJ54" s="97"/>
      <c r="QK54" s="97"/>
      <c r="QL54" s="97"/>
      <c r="QM54" s="97"/>
      <c r="QN54" s="97"/>
      <c r="QO54" s="97"/>
      <c r="QP54" s="97"/>
      <c r="QQ54" s="97"/>
      <c r="QR54" s="97"/>
      <c r="QS54" s="97"/>
      <c r="QT54" s="97"/>
      <c r="QU54" s="97"/>
      <c r="QV54" s="97"/>
      <c r="QW54" s="97"/>
      <c r="QX54" s="97"/>
      <c r="QY54" s="97"/>
      <c r="QZ54" s="97"/>
      <c r="RA54" s="97"/>
      <c r="RB54" s="97"/>
      <c r="RC54" s="97"/>
      <c r="RD54" s="97"/>
      <c r="RE54" s="97"/>
      <c r="RF54" s="97"/>
      <c r="RG54" s="97"/>
      <c r="RH54" s="97"/>
      <c r="RI54" s="97"/>
      <c r="RJ54" s="97"/>
      <c r="RK54" s="97"/>
      <c r="RL54" s="97"/>
      <c r="RM54" s="97"/>
      <c r="RN54" s="97"/>
      <c r="RO54" s="97"/>
      <c r="RP54" s="97"/>
      <c r="RQ54" s="97"/>
      <c r="RR54" s="97"/>
      <c r="RS54" s="97"/>
      <c r="RT54" s="97"/>
      <c r="RU54" s="97"/>
      <c r="RV54" s="97"/>
      <c r="RW54" s="97"/>
      <c r="RX54" s="97"/>
      <c r="RY54" s="97"/>
      <c r="RZ54" s="97"/>
      <c r="SA54" s="97"/>
      <c r="SB54" s="97"/>
      <c r="SC54" s="97"/>
      <c r="SD54" s="97"/>
      <c r="SE54" s="97"/>
      <c r="SF54" s="97"/>
      <c r="SG54" s="97"/>
      <c r="SH54" s="97"/>
      <c r="SI54" s="97"/>
      <c r="SJ54" s="97"/>
      <c r="SK54" s="97"/>
      <c r="SL54" s="97"/>
      <c r="SM54" s="97"/>
      <c r="SN54" s="97"/>
      <c r="SO54" s="97"/>
      <c r="SP54" s="97"/>
      <c r="SQ54" s="97"/>
      <c r="SR54" s="97"/>
      <c r="SS54" s="97"/>
      <c r="ST54" s="97"/>
      <c r="SU54" s="97"/>
      <c r="SV54" s="97"/>
      <c r="SW54" s="97"/>
      <c r="SX54" s="97"/>
      <c r="SY54" s="97"/>
      <c r="SZ54" s="97"/>
      <c r="TA54" s="97"/>
      <c r="TB54" s="97"/>
    </row>
    <row r="55" spans="1:522" s="10" customFormat="1" ht="18" customHeight="1" x14ac:dyDescent="0.2">
      <c r="A55" s="12"/>
      <c r="B55" s="35"/>
      <c r="C55" s="1"/>
      <c r="D55" s="4" t="s">
        <v>557</v>
      </c>
      <c r="E55" s="1">
        <v>13316</v>
      </c>
      <c r="F55" s="1"/>
      <c r="G55" s="4"/>
      <c r="H55"/>
      <c r="I55" s="1">
        <f t="shared" si="0"/>
        <v>6</v>
      </c>
      <c r="J55" s="12"/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/>
      <c r="AT55" s="97"/>
      <c r="AU55" s="97"/>
      <c r="AV55" s="97"/>
      <c r="AW55" s="97"/>
      <c r="AX55" s="97"/>
      <c r="AY55" s="97"/>
      <c r="AZ55" s="97"/>
      <c r="BA55" s="97"/>
      <c r="BB55" s="97"/>
      <c r="BC55" s="97"/>
      <c r="BD55" s="97"/>
      <c r="BE55" s="97"/>
      <c r="BF55" s="97"/>
      <c r="BG55" s="97"/>
      <c r="BH55" s="97"/>
      <c r="BI55" s="97"/>
      <c r="BJ55" s="97"/>
      <c r="BK55" s="97"/>
      <c r="BL55" s="97">
        <v>3</v>
      </c>
      <c r="BM55" s="97"/>
      <c r="BN55" s="97"/>
      <c r="BO55" s="97"/>
      <c r="BP55" s="97"/>
      <c r="BQ55" s="97"/>
      <c r="BR55" s="97"/>
      <c r="BS55" s="97"/>
      <c r="BT55" s="102" t="s">
        <v>519</v>
      </c>
      <c r="BU55" s="97"/>
      <c r="BV55" s="97"/>
      <c r="BW55" s="97"/>
      <c r="BX55" s="97"/>
      <c r="BY55" s="97"/>
      <c r="BZ55" s="97"/>
      <c r="CA55" s="97"/>
      <c r="CB55" s="97"/>
      <c r="CC55" s="102"/>
      <c r="CD55" s="102"/>
      <c r="CE55" s="97"/>
      <c r="CF55" s="97"/>
      <c r="CG55" s="97"/>
      <c r="CH55" s="97"/>
      <c r="CI55" s="97"/>
      <c r="CJ55" s="97"/>
      <c r="CK55" s="97"/>
      <c r="CL55" s="97"/>
      <c r="CM55" s="97"/>
      <c r="CN55" s="97"/>
      <c r="CO55" s="97">
        <v>3</v>
      </c>
      <c r="CP55" s="102" t="s">
        <v>519</v>
      </c>
      <c r="CQ55" s="97"/>
      <c r="CR55" s="97"/>
      <c r="CS55" s="97"/>
      <c r="CT55" s="97"/>
      <c r="CU55" s="97"/>
      <c r="CV55" s="97"/>
      <c r="CW55" s="102"/>
      <c r="CX55" s="97"/>
      <c r="CY55" s="97"/>
      <c r="CZ55" s="102"/>
      <c r="DA55" s="97"/>
      <c r="DB55" s="97"/>
      <c r="DC55" s="97"/>
      <c r="DD55" s="97"/>
      <c r="DE55" s="97"/>
      <c r="DF55" s="97"/>
      <c r="DG55" s="97"/>
      <c r="DH55" s="97"/>
      <c r="DI55" s="97"/>
      <c r="DJ55" s="97"/>
      <c r="DK55" s="97"/>
      <c r="DL55" s="97"/>
      <c r="DM55" s="97"/>
      <c r="DN55" s="97"/>
      <c r="DO55" s="97"/>
      <c r="DP55" s="97"/>
      <c r="DQ55" s="97"/>
      <c r="DR55" s="97"/>
      <c r="DS55" s="97"/>
      <c r="DT55" s="97"/>
      <c r="DU55" s="97"/>
      <c r="DV55" s="97"/>
      <c r="DW55" s="97"/>
      <c r="DX55" s="97"/>
      <c r="DY55" s="97"/>
      <c r="DZ55" s="97"/>
      <c r="EA55" s="97"/>
      <c r="EB55" s="97"/>
      <c r="EC55" s="97"/>
      <c r="ED55" s="97"/>
      <c r="EE55" s="97"/>
      <c r="EF55" s="97"/>
      <c r="EG55" s="97"/>
      <c r="EH55" s="97"/>
      <c r="EI55" s="97"/>
      <c r="EJ55" s="97"/>
      <c r="EK55" s="97"/>
      <c r="EL55" s="97"/>
      <c r="EM55" s="97"/>
      <c r="EN55" s="97"/>
      <c r="EO55" s="97"/>
      <c r="EP55" s="97"/>
      <c r="EQ55" s="102"/>
      <c r="ER55" s="97"/>
      <c r="ES55" s="97"/>
      <c r="ET55" s="97"/>
      <c r="EU55" s="97"/>
      <c r="EV55" s="97"/>
      <c r="EW55" s="97"/>
      <c r="EX55" s="97"/>
      <c r="EY55" s="97"/>
      <c r="EZ55" s="97"/>
      <c r="FA55" s="97"/>
      <c r="FB55" s="97"/>
      <c r="FC55" s="97"/>
      <c r="FD55" s="97"/>
      <c r="FE55" s="97"/>
      <c r="FF55" s="97"/>
      <c r="FG55" s="97"/>
      <c r="FH55" s="97"/>
      <c r="FI55" s="97"/>
      <c r="FJ55" s="97"/>
      <c r="FK55" s="97"/>
      <c r="FL55" s="146"/>
      <c r="FM55" s="97"/>
      <c r="FN55" s="97"/>
      <c r="FO55" s="146"/>
      <c r="FP55" s="141"/>
      <c r="FQ55" s="141"/>
      <c r="FR55" s="97"/>
      <c r="FS55" s="97"/>
      <c r="FT55" s="97"/>
      <c r="FU55" s="97"/>
      <c r="FV55" s="97"/>
      <c r="FW55" s="141"/>
      <c r="FX55" s="141"/>
      <c r="FY55" s="97"/>
      <c r="FZ55" s="97"/>
      <c r="GA55" s="147"/>
      <c r="GB55" s="147"/>
      <c r="GC55" s="97"/>
      <c r="GD55" s="146"/>
      <c r="GE55" s="97"/>
      <c r="GF55" s="97"/>
      <c r="GG55" s="97"/>
      <c r="GH55" s="97"/>
      <c r="GI55" s="97"/>
      <c r="GJ55" s="97"/>
      <c r="GK55" s="97"/>
      <c r="GL55" s="97"/>
      <c r="GM55" s="97"/>
      <c r="GN55" s="97"/>
      <c r="GO55" s="97"/>
      <c r="GP55" s="97"/>
      <c r="GQ55" s="97"/>
      <c r="GR55" s="97"/>
      <c r="GS55" s="97"/>
      <c r="GT55" s="97"/>
      <c r="GU55" s="97"/>
      <c r="GV55" s="97"/>
      <c r="GW55" s="97"/>
      <c r="GX55" s="97"/>
      <c r="GY55" s="97"/>
      <c r="GZ55" s="97"/>
      <c r="HA55" s="97"/>
      <c r="HB55" s="97"/>
      <c r="HC55" s="97"/>
      <c r="HD55" s="97"/>
      <c r="HE55" s="97"/>
      <c r="HF55" s="97"/>
      <c r="HG55" s="97"/>
      <c r="HH55" s="97"/>
      <c r="HI55" s="97"/>
      <c r="HJ55" s="97"/>
      <c r="HK55" s="97"/>
      <c r="HL55" s="97"/>
      <c r="HM55" s="97"/>
      <c r="HN55" s="97"/>
      <c r="HO55" s="97"/>
      <c r="HP55" s="97"/>
      <c r="HQ55" s="97"/>
      <c r="HR55" s="97"/>
      <c r="HS55" s="97"/>
      <c r="HT55" s="97"/>
      <c r="HU55" s="102"/>
      <c r="HV55" s="97"/>
      <c r="HW55" s="97"/>
      <c r="HX55" s="97"/>
      <c r="HY55" s="97"/>
      <c r="HZ55" s="97"/>
      <c r="IA55" s="97"/>
      <c r="IB55" s="97"/>
      <c r="IC55" s="97"/>
      <c r="ID55" s="97"/>
      <c r="IE55" s="97"/>
      <c r="IF55" s="97"/>
      <c r="IG55" s="97"/>
      <c r="IH55" s="97"/>
      <c r="II55" s="97"/>
      <c r="IJ55" s="88"/>
      <c r="IK55" s="88"/>
      <c r="IL55" s="88"/>
      <c r="IM55" s="88"/>
      <c r="IN55" s="88"/>
      <c r="IO55" s="88"/>
      <c r="IP55" s="88"/>
      <c r="IQ55" s="88"/>
      <c r="IR55" s="88"/>
      <c r="IS55" s="88"/>
      <c r="IT55" s="88"/>
      <c r="IU55" s="88"/>
      <c r="IV55" s="88"/>
      <c r="IW55" s="88"/>
      <c r="IX55" s="88"/>
      <c r="IY55" s="97"/>
      <c r="IZ55" s="97"/>
      <c r="JA55" s="97"/>
      <c r="JB55" s="97"/>
      <c r="JC55" s="97"/>
      <c r="JD55" s="97"/>
      <c r="JE55" s="97"/>
      <c r="JF55" s="97"/>
      <c r="JG55" s="97"/>
      <c r="JH55" s="97"/>
      <c r="JI55" s="97"/>
      <c r="JJ55" s="97"/>
      <c r="JK55" s="97"/>
      <c r="JL55" s="97"/>
      <c r="JM55" s="97"/>
      <c r="JN55" s="97"/>
      <c r="JO55" s="97"/>
      <c r="JP55" s="97"/>
      <c r="JQ55" s="97"/>
      <c r="JR55" s="97"/>
      <c r="JS55" s="88"/>
      <c r="JT55" s="88"/>
      <c r="JU55" s="88"/>
      <c r="JV55" s="88"/>
      <c r="JW55" s="88"/>
      <c r="JX55" s="97"/>
      <c r="JY55" s="97"/>
      <c r="JZ55" s="97"/>
      <c r="KA55" s="97"/>
      <c r="KB55" s="97"/>
      <c r="KC55" s="97"/>
      <c r="KD55" s="97"/>
      <c r="KE55" s="97"/>
      <c r="KF55" s="97"/>
      <c r="KG55" s="97"/>
      <c r="KH55" s="97"/>
      <c r="KI55" s="97"/>
      <c r="KJ55" s="97"/>
      <c r="KK55" s="97"/>
      <c r="KL55" s="97"/>
      <c r="KM55" s="97"/>
      <c r="KN55" s="102"/>
      <c r="KO55" s="97"/>
      <c r="KP55" s="97"/>
      <c r="KQ55" s="97"/>
      <c r="KR55" s="97"/>
      <c r="KS55" s="97"/>
      <c r="KT55" s="97"/>
      <c r="KU55" s="97"/>
      <c r="KV55" s="97"/>
      <c r="KW55" s="97"/>
      <c r="KX55" s="97"/>
      <c r="KY55" s="97"/>
      <c r="KZ55" s="97"/>
      <c r="LA55" s="97"/>
      <c r="LB55" s="97"/>
      <c r="LC55" s="97"/>
      <c r="LD55" s="97"/>
      <c r="LE55" s="97"/>
      <c r="LF55" s="97"/>
      <c r="LG55" s="97"/>
      <c r="LH55" s="97"/>
      <c r="LI55" s="97"/>
      <c r="LJ55" s="97"/>
      <c r="LK55" s="97"/>
      <c r="LL55" s="97"/>
      <c r="LM55" s="97"/>
      <c r="LN55" s="97"/>
      <c r="LO55" s="97"/>
      <c r="LP55" s="97"/>
      <c r="LQ55" s="97"/>
      <c r="LR55" s="97"/>
      <c r="LS55" s="97"/>
      <c r="LT55" s="97"/>
      <c r="LU55" s="97"/>
      <c r="LV55" s="97"/>
      <c r="LW55" s="97"/>
      <c r="LX55" s="97"/>
      <c r="LY55" s="97"/>
      <c r="LZ55" s="97"/>
      <c r="MA55" s="97"/>
      <c r="MB55" s="97"/>
      <c r="MC55" s="97"/>
      <c r="MD55" s="97"/>
      <c r="ME55" s="97"/>
      <c r="MF55" s="97"/>
      <c r="MG55" s="97"/>
      <c r="MH55" s="97"/>
      <c r="MI55" s="97"/>
      <c r="MJ55" s="97"/>
      <c r="MK55" s="97"/>
      <c r="ML55" s="97"/>
      <c r="MM55" s="97"/>
      <c r="MN55" s="97"/>
      <c r="MO55" s="97"/>
      <c r="MP55" s="97"/>
      <c r="MQ55" s="97"/>
      <c r="MR55" s="97"/>
      <c r="MS55" s="97"/>
      <c r="MT55" s="97"/>
      <c r="MU55" s="97"/>
      <c r="MV55" s="97"/>
      <c r="MW55" s="97"/>
      <c r="MX55" s="97"/>
      <c r="MY55" s="97"/>
      <c r="MZ55" s="97"/>
      <c r="NA55" s="97"/>
      <c r="NB55" s="97"/>
      <c r="NC55" s="97"/>
      <c r="ND55" s="97"/>
      <c r="NE55" s="97"/>
      <c r="NF55" s="97"/>
      <c r="NG55" s="97"/>
      <c r="NH55" s="97"/>
      <c r="NI55" s="97"/>
      <c r="NJ55" s="97"/>
      <c r="NK55" s="97"/>
      <c r="NL55" s="97"/>
      <c r="NM55" s="97"/>
      <c r="NN55" s="97"/>
      <c r="NO55" s="97"/>
      <c r="NP55" s="97"/>
      <c r="NQ55" s="97"/>
      <c r="NR55" s="97"/>
      <c r="NS55" s="97"/>
      <c r="NT55" s="97"/>
      <c r="NU55" s="97"/>
      <c r="NV55" s="97"/>
      <c r="NW55" s="97"/>
      <c r="NX55" s="97"/>
      <c r="NY55" s="97"/>
      <c r="NZ55" s="97"/>
      <c r="OA55" s="97"/>
      <c r="OB55" s="97"/>
      <c r="OC55" s="97"/>
      <c r="OD55" s="97"/>
      <c r="OE55" s="97"/>
      <c r="OF55" s="97"/>
      <c r="OG55" s="97"/>
      <c r="OH55" s="97"/>
      <c r="OI55" s="97"/>
      <c r="OJ55" s="97"/>
      <c r="OK55" s="97"/>
      <c r="OL55" s="97"/>
      <c r="OM55" s="97"/>
      <c r="ON55" s="97"/>
      <c r="OO55" s="97"/>
      <c r="OP55" s="97"/>
      <c r="OQ55" s="97"/>
      <c r="OR55" s="97"/>
      <c r="OS55" s="97"/>
      <c r="OT55" s="97"/>
      <c r="OU55" s="97"/>
      <c r="OV55" s="97"/>
      <c r="OW55" s="97"/>
      <c r="OX55" s="97"/>
      <c r="OY55" s="97"/>
      <c r="OZ55" s="97"/>
      <c r="PA55" s="97"/>
      <c r="PB55" s="97"/>
      <c r="PC55" s="97"/>
      <c r="PD55" s="97"/>
      <c r="PE55" s="97"/>
      <c r="PF55" s="97"/>
      <c r="PG55" s="97"/>
      <c r="PH55" s="97"/>
      <c r="PI55" s="97"/>
      <c r="PJ55" s="97"/>
      <c r="PK55" s="97"/>
      <c r="PL55" s="97"/>
      <c r="PM55" s="97"/>
      <c r="PN55" s="97"/>
      <c r="PO55" s="97"/>
      <c r="PP55" s="97"/>
      <c r="PQ55" s="97"/>
      <c r="PR55" s="97"/>
      <c r="PS55" s="97"/>
      <c r="PT55" s="97"/>
      <c r="PU55" s="97"/>
      <c r="PV55" s="97"/>
      <c r="PW55" s="97"/>
      <c r="PX55" s="97"/>
      <c r="PY55" s="97"/>
      <c r="PZ55" s="97"/>
      <c r="QA55" s="97"/>
      <c r="QB55" s="97"/>
      <c r="QC55" s="97"/>
      <c r="QD55" s="97"/>
      <c r="QE55" s="97"/>
      <c r="QF55" s="97"/>
      <c r="QG55" s="97"/>
      <c r="QH55" s="97"/>
      <c r="QI55" s="97"/>
      <c r="QJ55" s="97"/>
      <c r="QK55" s="97"/>
      <c r="QL55" s="97"/>
      <c r="QM55" s="97"/>
      <c r="QN55" s="97"/>
      <c r="QO55" s="97"/>
      <c r="QP55" s="97"/>
      <c r="QQ55" s="97"/>
      <c r="QR55" s="97"/>
      <c r="QS55" s="97"/>
      <c r="QT55" s="97"/>
      <c r="QU55" s="97"/>
      <c r="QV55" s="97"/>
      <c r="QW55" s="97"/>
      <c r="QX55" s="97"/>
      <c r="QY55" s="97"/>
      <c r="QZ55" s="97"/>
      <c r="RA55" s="97"/>
      <c r="RB55" s="97"/>
      <c r="RC55" s="97"/>
      <c r="RD55" s="97"/>
      <c r="RE55" s="97"/>
      <c r="RF55" s="97"/>
      <c r="RG55" s="97"/>
      <c r="RH55" s="97"/>
      <c r="RI55" s="97"/>
      <c r="RJ55" s="97"/>
      <c r="RK55" s="97"/>
      <c r="RL55" s="97"/>
      <c r="RM55" s="97"/>
      <c r="RN55" s="97"/>
      <c r="RO55" s="97"/>
      <c r="RP55" s="97"/>
      <c r="RQ55" s="97"/>
      <c r="RR55" s="97"/>
      <c r="RS55" s="97"/>
      <c r="RT55" s="97"/>
      <c r="RU55" s="97"/>
      <c r="RV55" s="97"/>
      <c r="RW55" s="97"/>
      <c r="RX55" s="97"/>
      <c r="RY55" s="97"/>
      <c r="RZ55" s="97"/>
      <c r="SA55" s="97"/>
      <c r="SB55" s="97"/>
      <c r="SC55" s="97"/>
      <c r="SD55" s="97"/>
      <c r="SE55" s="97"/>
      <c r="SF55" s="97"/>
      <c r="SG55" s="97"/>
      <c r="SH55" s="97"/>
      <c r="SI55" s="97"/>
      <c r="SJ55" s="97"/>
      <c r="SK55" s="97"/>
      <c r="SL55" s="97"/>
      <c r="SM55" s="97"/>
      <c r="SN55" s="97"/>
      <c r="SO55" s="97"/>
      <c r="SP55" s="97"/>
      <c r="SQ55" s="97"/>
      <c r="SR55" s="97"/>
      <c r="SS55" s="97"/>
      <c r="ST55" s="97"/>
      <c r="SU55" s="97"/>
      <c r="SV55" s="97"/>
      <c r="SW55" s="97"/>
      <c r="SX55" s="97"/>
      <c r="SY55" s="97"/>
      <c r="SZ55" s="97"/>
      <c r="TA55" s="97"/>
      <c r="TB55" s="97"/>
    </row>
    <row r="56" spans="1:522" s="10" customFormat="1" ht="18" customHeight="1" x14ac:dyDescent="0.2">
      <c r="A56" s="12"/>
      <c r="B56" s="35"/>
      <c r="C56" s="1"/>
      <c r="D56" s="4" t="s">
        <v>559</v>
      </c>
      <c r="E56" s="1">
        <v>13079</v>
      </c>
      <c r="F56" s="1"/>
      <c r="G56" s="4"/>
      <c r="H56"/>
      <c r="I56" s="1">
        <f t="shared" si="0"/>
        <v>12</v>
      </c>
      <c r="J56" s="12"/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S56" s="97"/>
      <c r="AT56" s="97"/>
      <c r="AU56" s="97"/>
      <c r="AV56" s="97"/>
      <c r="AW56" s="97"/>
      <c r="AX56" s="97"/>
      <c r="AY56" s="97"/>
      <c r="AZ56" s="97"/>
      <c r="BA56" s="97"/>
      <c r="BB56" s="97"/>
      <c r="BC56" s="97"/>
      <c r="BD56" s="97"/>
      <c r="BE56" s="97"/>
      <c r="BF56" s="97"/>
      <c r="BG56" s="97"/>
      <c r="BH56" s="97"/>
      <c r="BI56" s="97"/>
      <c r="BJ56" s="97"/>
      <c r="BK56" s="97"/>
      <c r="BL56" s="97"/>
      <c r="BM56" s="97"/>
      <c r="BN56" s="97"/>
      <c r="BO56" s="97">
        <v>3</v>
      </c>
      <c r="BP56" s="102" t="s">
        <v>519</v>
      </c>
      <c r="BQ56" s="97"/>
      <c r="BR56" s="97">
        <f>3+3</f>
        <v>6</v>
      </c>
      <c r="BS56" s="97">
        <v>3</v>
      </c>
      <c r="BT56" s="97"/>
      <c r="BU56" s="97"/>
      <c r="BV56" s="97"/>
      <c r="BW56" s="97"/>
      <c r="BX56" s="97"/>
      <c r="BY56" s="97"/>
      <c r="BZ56" s="97"/>
      <c r="CA56" s="97"/>
      <c r="CB56" s="97"/>
      <c r="CC56" s="102"/>
      <c r="CD56" s="102"/>
      <c r="CE56" s="97"/>
      <c r="CF56" s="97"/>
      <c r="CG56" s="97"/>
      <c r="CH56" s="97"/>
      <c r="CI56" s="97"/>
      <c r="CJ56" s="97"/>
      <c r="CK56" s="102" t="s">
        <v>519</v>
      </c>
      <c r="CL56" s="97"/>
      <c r="CM56" s="102" t="s">
        <v>519</v>
      </c>
      <c r="CN56" s="97"/>
      <c r="CO56" s="97"/>
      <c r="CP56" s="97"/>
      <c r="CQ56" s="97"/>
      <c r="CR56" s="97"/>
      <c r="CS56" s="97"/>
      <c r="CT56" s="97"/>
      <c r="CU56" s="97"/>
      <c r="CV56" s="97"/>
      <c r="CW56" s="102"/>
      <c r="CX56" s="97"/>
      <c r="CY56" s="97"/>
      <c r="CZ56" s="102"/>
      <c r="DA56" s="97"/>
      <c r="DB56" s="97"/>
      <c r="DC56" s="97"/>
      <c r="DD56" s="97"/>
      <c r="DE56" s="97"/>
      <c r="DF56" s="97"/>
      <c r="DG56" s="97"/>
      <c r="DH56" s="97"/>
      <c r="DI56" s="97"/>
      <c r="DJ56" s="97"/>
      <c r="DK56" s="97"/>
      <c r="DL56" s="97"/>
      <c r="DM56" s="97"/>
      <c r="DN56" s="97"/>
      <c r="DO56" s="97"/>
      <c r="DP56" s="97"/>
      <c r="DQ56" s="97"/>
      <c r="DR56" s="97"/>
      <c r="DS56" s="97"/>
      <c r="DT56" s="97"/>
      <c r="DU56" s="97"/>
      <c r="DV56" s="97"/>
      <c r="DW56" s="97"/>
      <c r="DX56" s="97"/>
      <c r="DY56" s="97"/>
      <c r="DZ56" s="97"/>
      <c r="EA56" s="97"/>
      <c r="EB56" s="97"/>
      <c r="EC56" s="97"/>
      <c r="ED56" s="97"/>
      <c r="EE56" s="97"/>
      <c r="EF56" s="97"/>
      <c r="EG56" s="97"/>
      <c r="EH56" s="97"/>
      <c r="EI56" s="97"/>
      <c r="EJ56" s="97"/>
      <c r="EK56" s="97"/>
      <c r="EL56" s="97"/>
      <c r="EM56" s="97"/>
      <c r="EN56" s="97"/>
      <c r="EO56" s="97"/>
      <c r="EP56" s="97"/>
      <c r="EQ56" s="102"/>
      <c r="ER56" s="97"/>
      <c r="ES56" s="97"/>
      <c r="ET56" s="97"/>
      <c r="EU56" s="97"/>
      <c r="EV56" s="97"/>
      <c r="EW56" s="97"/>
      <c r="EX56" s="97"/>
      <c r="EY56" s="97"/>
      <c r="EZ56" s="97"/>
      <c r="FA56" s="97"/>
      <c r="FB56" s="97"/>
      <c r="FC56" s="97"/>
      <c r="FD56" s="97"/>
      <c r="FE56" s="97"/>
      <c r="FF56" s="97"/>
      <c r="FG56" s="97"/>
      <c r="FH56" s="97"/>
      <c r="FI56" s="97"/>
      <c r="FJ56" s="97"/>
      <c r="FK56" s="97"/>
      <c r="FL56" s="146"/>
      <c r="FM56" s="97"/>
      <c r="FN56" s="97"/>
      <c r="FO56" s="146"/>
      <c r="FP56" s="141"/>
      <c r="FQ56" s="141"/>
      <c r="FR56" s="97"/>
      <c r="FS56" s="97"/>
      <c r="FT56" s="97"/>
      <c r="FU56" s="97"/>
      <c r="FV56" s="97"/>
      <c r="FW56" s="141"/>
      <c r="FX56" s="141"/>
      <c r="FY56" s="97"/>
      <c r="FZ56" s="97"/>
      <c r="GA56" s="147"/>
      <c r="GB56" s="147"/>
      <c r="GC56" s="97"/>
      <c r="GD56" s="146"/>
      <c r="GE56" s="97"/>
      <c r="GF56" s="97"/>
      <c r="GG56" s="97"/>
      <c r="GH56" s="97"/>
      <c r="GI56" s="97"/>
      <c r="GJ56" s="97"/>
      <c r="GK56" s="97"/>
      <c r="GL56" s="97"/>
      <c r="GM56" s="97"/>
      <c r="GN56" s="97"/>
      <c r="GO56" s="97"/>
      <c r="GP56" s="97"/>
      <c r="GQ56" s="97"/>
      <c r="GR56" s="97"/>
      <c r="GS56" s="97"/>
      <c r="GT56" s="97"/>
      <c r="GU56" s="97"/>
      <c r="GV56" s="97"/>
      <c r="GW56" s="97"/>
      <c r="GX56" s="97"/>
      <c r="GY56" s="97"/>
      <c r="GZ56" s="97"/>
      <c r="HA56" s="97"/>
      <c r="HB56" s="97"/>
      <c r="HC56" s="97"/>
      <c r="HD56" s="97"/>
      <c r="HE56" s="97"/>
      <c r="HF56" s="97"/>
      <c r="HG56" s="97"/>
      <c r="HH56" s="97"/>
      <c r="HI56" s="97"/>
      <c r="HJ56" s="97"/>
      <c r="HK56" s="97"/>
      <c r="HL56" s="97"/>
      <c r="HM56" s="97"/>
      <c r="HN56" s="97"/>
      <c r="HO56" s="97"/>
      <c r="HP56" s="97"/>
      <c r="HQ56" s="97"/>
      <c r="HR56" s="97"/>
      <c r="HS56" s="97"/>
      <c r="HT56" s="97"/>
      <c r="HU56" s="102"/>
      <c r="HV56" s="97"/>
      <c r="HW56" s="97"/>
      <c r="HX56" s="97"/>
      <c r="HY56" s="97"/>
      <c r="HZ56" s="97"/>
      <c r="IA56" s="97"/>
      <c r="IB56" s="97"/>
      <c r="IC56" s="97"/>
      <c r="ID56" s="97"/>
      <c r="IE56" s="97"/>
      <c r="IF56" s="97"/>
      <c r="IG56" s="97"/>
      <c r="IH56" s="97"/>
      <c r="II56" s="97"/>
      <c r="IJ56" s="88"/>
      <c r="IK56" s="88"/>
      <c r="IL56" s="88"/>
      <c r="IM56" s="88"/>
      <c r="IN56" s="88"/>
      <c r="IO56" s="88"/>
      <c r="IP56" s="88"/>
      <c r="IQ56" s="88"/>
      <c r="IR56" s="88"/>
      <c r="IS56" s="88"/>
      <c r="IT56" s="88"/>
      <c r="IU56" s="88"/>
      <c r="IV56" s="88"/>
      <c r="IW56" s="88"/>
      <c r="IX56" s="88"/>
      <c r="IY56" s="97"/>
      <c r="IZ56" s="97"/>
      <c r="JA56" s="97"/>
      <c r="JB56" s="97"/>
      <c r="JC56" s="97"/>
      <c r="JD56" s="97"/>
      <c r="JE56" s="97"/>
      <c r="JF56" s="97"/>
      <c r="JG56" s="97"/>
      <c r="JH56" s="97"/>
      <c r="JI56" s="97"/>
      <c r="JJ56" s="97"/>
      <c r="JK56" s="97"/>
      <c r="JL56" s="97"/>
      <c r="JM56" s="97"/>
      <c r="JN56" s="97"/>
      <c r="JO56" s="97"/>
      <c r="JP56" s="97"/>
      <c r="JQ56" s="97"/>
      <c r="JR56" s="97"/>
      <c r="JS56" s="88"/>
      <c r="JT56" s="88"/>
      <c r="JU56" s="88"/>
      <c r="JV56" s="88"/>
      <c r="JW56" s="88"/>
      <c r="JX56" s="97"/>
      <c r="JY56" s="97"/>
      <c r="JZ56" s="97"/>
      <c r="KA56" s="97"/>
      <c r="KB56" s="97"/>
      <c r="KC56" s="97"/>
      <c r="KD56" s="97"/>
      <c r="KE56" s="97"/>
      <c r="KF56" s="97"/>
      <c r="KG56" s="97"/>
      <c r="KH56" s="97"/>
      <c r="KI56" s="97"/>
      <c r="KJ56" s="97"/>
      <c r="KK56" s="97"/>
      <c r="KL56" s="97"/>
      <c r="KM56" s="97"/>
      <c r="KN56" s="102"/>
      <c r="KO56" s="97"/>
      <c r="KP56" s="97"/>
      <c r="KQ56" s="97"/>
      <c r="KR56" s="97"/>
      <c r="KS56" s="97"/>
      <c r="KT56" s="97"/>
      <c r="KU56" s="97"/>
      <c r="KV56" s="97"/>
      <c r="KW56" s="97"/>
      <c r="KX56" s="97"/>
      <c r="KY56" s="97"/>
      <c r="KZ56" s="97"/>
      <c r="LA56" s="97"/>
      <c r="LB56" s="97"/>
      <c r="LC56" s="97"/>
      <c r="LD56" s="97"/>
      <c r="LE56" s="97"/>
      <c r="LF56" s="97"/>
      <c r="LG56" s="97"/>
      <c r="LH56" s="97"/>
      <c r="LI56" s="97"/>
      <c r="LJ56" s="97"/>
      <c r="LK56" s="97"/>
      <c r="LL56" s="97"/>
      <c r="LM56" s="97"/>
      <c r="LN56" s="97"/>
      <c r="LO56" s="97"/>
      <c r="LP56" s="97"/>
      <c r="LQ56" s="97"/>
      <c r="LR56" s="97"/>
      <c r="LS56" s="97"/>
      <c r="LT56" s="97"/>
      <c r="LU56" s="97"/>
      <c r="LV56" s="97"/>
      <c r="LW56" s="97"/>
      <c r="LX56" s="97"/>
      <c r="LY56" s="97"/>
      <c r="LZ56" s="97"/>
      <c r="MA56" s="97"/>
      <c r="MB56" s="97"/>
      <c r="MC56" s="97"/>
      <c r="MD56" s="97"/>
      <c r="ME56" s="97"/>
      <c r="MF56" s="97"/>
      <c r="MG56" s="97"/>
      <c r="MH56" s="97"/>
      <c r="MI56" s="97"/>
      <c r="MJ56" s="97"/>
      <c r="MK56" s="97"/>
      <c r="ML56" s="97"/>
      <c r="MM56" s="97"/>
      <c r="MN56" s="97"/>
      <c r="MO56" s="97"/>
      <c r="MP56" s="97"/>
      <c r="MQ56" s="97"/>
      <c r="MR56" s="97"/>
      <c r="MS56" s="97"/>
      <c r="MT56" s="97"/>
      <c r="MU56" s="97"/>
      <c r="MV56" s="97"/>
      <c r="MW56" s="97"/>
      <c r="MX56" s="97"/>
      <c r="MY56" s="97"/>
      <c r="MZ56" s="97"/>
      <c r="NA56" s="97"/>
      <c r="NB56" s="97"/>
      <c r="NC56" s="97"/>
      <c r="ND56" s="97"/>
      <c r="NE56" s="97"/>
      <c r="NF56" s="97"/>
      <c r="NG56" s="97"/>
      <c r="NH56" s="97"/>
      <c r="NI56" s="97"/>
      <c r="NJ56" s="97"/>
      <c r="NK56" s="97"/>
      <c r="NL56" s="97"/>
      <c r="NM56" s="97"/>
      <c r="NN56" s="97"/>
      <c r="NO56" s="97"/>
      <c r="NP56" s="97"/>
      <c r="NQ56" s="97"/>
      <c r="NR56" s="97"/>
      <c r="NS56" s="97"/>
      <c r="NT56" s="97"/>
      <c r="NU56" s="97"/>
      <c r="NV56" s="97"/>
      <c r="NW56" s="97"/>
      <c r="NX56" s="97"/>
      <c r="NY56" s="97"/>
      <c r="NZ56" s="97"/>
      <c r="OA56" s="97"/>
      <c r="OB56" s="97"/>
      <c r="OC56" s="97"/>
      <c r="OD56" s="97"/>
      <c r="OE56" s="97"/>
      <c r="OF56" s="97"/>
      <c r="OG56" s="97"/>
      <c r="OH56" s="97"/>
      <c r="OI56" s="97"/>
      <c r="OJ56" s="97"/>
      <c r="OK56" s="97"/>
      <c r="OL56" s="97"/>
      <c r="OM56" s="97"/>
      <c r="ON56" s="97"/>
      <c r="OO56" s="97"/>
      <c r="OP56" s="97"/>
      <c r="OQ56" s="97"/>
      <c r="OR56" s="97"/>
      <c r="OS56" s="97"/>
      <c r="OT56" s="97"/>
      <c r="OU56" s="97"/>
      <c r="OV56" s="97"/>
      <c r="OW56" s="97"/>
      <c r="OX56" s="97"/>
      <c r="OY56" s="97"/>
      <c r="OZ56" s="97"/>
      <c r="PA56" s="97"/>
      <c r="PB56" s="97"/>
      <c r="PC56" s="97"/>
      <c r="PD56" s="97"/>
      <c r="PE56" s="97"/>
      <c r="PF56" s="97"/>
      <c r="PG56" s="97"/>
      <c r="PH56" s="97"/>
      <c r="PI56" s="97"/>
      <c r="PJ56" s="97"/>
      <c r="PK56" s="97"/>
      <c r="PL56" s="97"/>
      <c r="PM56" s="97"/>
      <c r="PN56" s="97"/>
      <c r="PO56" s="97"/>
      <c r="PP56" s="97"/>
      <c r="PQ56" s="97"/>
      <c r="PR56" s="97"/>
      <c r="PS56" s="97"/>
      <c r="PT56" s="97"/>
      <c r="PU56" s="97"/>
      <c r="PV56" s="97"/>
      <c r="PW56" s="97"/>
      <c r="PX56" s="97"/>
      <c r="PY56" s="97"/>
      <c r="PZ56" s="97"/>
      <c r="QA56" s="97"/>
      <c r="QB56" s="97"/>
      <c r="QC56" s="97"/>
      <c r="QD56" s="97"/>
      <c r="QE56" s="97"/>
      <c r="QF56" s="97"/>
      <c r="QG56" s="97"/>
      <c r="QH56" s="97"/>
      <c r="QI56" s="97"/>
      <c r="QJ56" s="97"/>
      <c r="QK56" s="97"/>
      <c r="QL56" s="97"/>
      <c r="QM56" s="97"/>
      <c r="QN56" s="97"/>
      <c r="QO56" s="97"/>
      <c r="QP56" s="97"/>
      <c r="QQ56" s="97"/>
      <c r="QR56" s="97"/>
      <c r="QS56" s="97"/>
      <c r="QT56" s="97"/>
      <c r="QU56" s="97"/>
      <c r="QV56" s="97"/>
      <c r="QW56" s="97"/>
      <c r="QX56" s="97"/>
      <c r="QY56" s="97"/>
      <c r="QZ56" s="97"/>
      <c r="RA56" s="97"/>
      <c r="RB56" s="97"/>
      <c r="RC56" s="97"/>
      <c r="RD56" s="97"/>
      <c r="RE56" s="97"/>
      <c r="RF56" s="97"/>
      <c r="RG56" s="97"/>
      <c r="RH56" s="97"/>
      <c r="RI56" s="97"/>
      <c r="RJ56" s="97"/>
      <c r="RK56" s="97"/>
      <c r="RL56" s="97"/>
      <c r="RM56" s="97"/>
      <c r="RN56" s="97"/>
      <c r="RO56" s="97"/>
      <c r="RP56" s="97"/>
      <c r="RQ56" s="97"/>
      <c r="RR56" s="97"/>
      <c r="RS56" s="97"/>
      <c r="RT56" s="97"/>
      <c r="RU56" s="97"/>
      <c r="RV56" s="97"/>
      <c r="RW56" s="97"/>
      <c r="RX56" s="97"/>
      <c r="RY56" s="97"/>
      <c r="RZ56" s="97"/>
      <c r="SA56" s="97"/>
      <c r="SB56" s="97"/>
      <c r="SC56" s="97"/>
      <c r="SD56" s="97"/>
      <c r="SE56" s="97"/>
      <c r="SF56" s="97"/>
      <c r="SG56" s="97"/>
      <c r="SH56" s="97"/>
      <c r="SI56" s="97"/>
      <c r="SJ56" s="97"/>
      <c r="SK56" s="97"/>
      <c r="SL56" s="97"/>
      <c r="SM56" s="97"/>
      <c r="SN56" s="97"/>
      <c r="SO56" s="97"/>
      <c r="SP56" s="97"/>
      <c r="SQ56" s="97"/>
      <c r="SR56" s="97"/>
      <c r="SS56" s="97"/>
      <c r="ST56" s="97"/>
      <c r="SU56" s="97"/>
      <c r="SV56" s="97"/>
      <c r="SW56" s="97"/>
      <c r="SX56" s="97"/>
      <c r="SY56" s="97"/>
      <c r="SZ56" s="97"/>
      <c r="TA56" s="97"/>
      <c r="TB56" s="97"/>
    </row>
    <row r="57" spans="1:522" s="10" customFormat="1" ht="18" customHeight="1" x14ac:dyDescent="0.2">
      <c r="A57" s="12"/>
      <c r="B57" s="35"/>
      <c r="C57" s="1"/>
      <c r="D57" s="4" t="s">
        <v>705</v>
      </c>
      <c r="E57" s="1">
        <v>12871</v>
      </c>
      <c r="F57" s="1"/>
      <c r="G57" s="4"/>
      <c r="H57"/>
      <c r="I57" s="1">
        <f t="shared" si="0"/>
        <v>23</v>
      </c>
      <c r="J57" s="12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I57" s="97"/>
      <c r="AJ57" s="97"/>
      <c r="AK57" s="97"/>
      <c r="AL57" s="97"/>
      <c r="AM57" s="97"/>
      <c r="AN57" s="97"/>
      <c r="AO57" s="97"/>
      <c r="AP57" s="97"/>
      <c r="AQ57" s="97"/>
      <c r="AR57" s="97"/>
      <c r="AS57" s="97"/>
      <c r="AT57" s="97"/>
      <c r="AU57" s="97"/>
      <c r="AV57" s="97"/>
      <c r="AW57" s="97"/>
      <c r="AX57" s="97"/>
      <c r="AY57" s="97"/>
      <c r="AZ57" s="97"/>
      <c r="BA57" s="97"/>
      <c r="BB57" s="97"/>
      <c r="BC57" s="97"/>
      <c r="BD57" s="97"/>
      <c r="BE57" s="97"/>
      <c r="BF57" s="97"/>
      <c r="BG57" s="97"/>
      <c r="BH57" s="97"/>
      <c r="BI57" s="97"/>
      <c r="BJ57" s="97"/>
      <c r="BK57" s="97"/>
      <c r="BL57" s="97"/>
      <c r="BM57" s="97"/>
      <c r="BN57" s="97"/>
      <c r="BO57" s="97"/>
      <c r="BP57" s="102"/>
      <c r="BQ57" s="97"/>
      <c r="BR57" s="97"/>
      <c r="BS57" s="97"/>
      <c r="BT57" s="97"/>
      <c r="BU57" s="97"/>
      <c r="BV57" s="97"/>
      <c r="BW57" s="97"/>
      <c r="BX57" s="97"/>
      <c r="BY57" s="97"/>
      <c r="BZ57" s="97"/>
      <c r="CA57" s="97"/>
      <c r="CB57" s="97"/>
      <c r="CC57" s="102"/>
      <c r="CD57" s="102"/>
      <c r="CE57" s="97"/>
      <c r="CF57" s="97"/>
      <c r="CG57" s="97"/>
      <c r="CH57" s="97"/>
      <c r="CI57" s="97"/>
      <c r="CJ57" s="97"/>
      <c r="CK57" s="102"/>
      <c r="CL57" s="97"/>
      <c r="CM57" s="102"/>
      <c r="CN57" s="97"/>
      <c r="CO57" s="97"/>
      <c r="CP57" s="97"/>
      <c r="CQ57" s="97"/>
      <c r="CR57" s="97"/>
      <c r="CS57" s="97"/>
      <c r="CT57" s="97"/>
      <c r="CU57" s="97"/>
      <c r="CV57" s="97"/>
      <c r="CW57" s="102"/>
      <c r="CX57" s="97"/>
      <c r="CY57" s="97"/>
      <c r="CZ57" s="102"/>
      <c r="DA57" s="97"/>
      <c r="DB57" s="97"/>
      <c r="DC57" s="97"/>
      <c r="DD57" s="97"/>
      <c r="DE57" s="97"/>
      <c r="DF57" s="97"/>
      <c r="DG57" s="97"/>
      <c r="DH57" s="97"/>
      <c r="DI57" s="97"/>
      <c r="DJ57" s="97"/>
      <c r="DK57" s="97"/>
      <c r="DL57" s="97"/>
      <c r="DM57" s="97"/>
      <c r="DN57" s="97"/>
      <c r="DO57" s="97"/>
      <c r="DP57" s="97"/>
      <c r="DQ57" s="97"/>
      <c r="DR57" s="97"/>
      <c r="DS57" s="97"/>
      <c r="DT57" s="97"/>
      <c r="DU57" s="97"/>
      <c r="DV57" s="97"/>
      <c r="DW57" s="97"/>
      <c r="DX57" s="97"/>
      <c r="DY57" s="97"/>
      <c r="DZ57" s="97"/>
      <c r="EA57" s="97"/>
      <c r="EB57" s="97"/>
      <c r="EC57" s="97"/>
      <c r="ED57" s="97"/>
      <c r="EE57" s="97"/>
      <c r="EF57" s="97"/>
      <c r="EG57" s="97"/>
      <c r="EH57" s="97"/>
      <c r="EI57" s="97"/>
      <c r="EJ57" s="97"/>
      <c r="EK57" s="97"/>
      <c r="EL57" s="97"/>
      <c r="EM57" s="97"/>
      <c r="EN57" s="97"/>
      <c r="EO57" s="97"/>
      <c r="EP57" s="97"/>
      <c r="EQ57" s="102"/>
      <c r="ER57" s="97"/>
      <c r="ES57" s="97"/>
      <c r="ET57" s="97"/>
      <c r="EU57" s="97"/>
      <c r="EV57" s="97"/>
      <c r="EW57" s="97"/>
      <c r="EX57" s="97"/>
      <c r="EY57" s="97"/>
      <c r="EZ57" s="97"/>
      <c r="FA57" s="97"/>
      <c r="FB57" s="97"/>
      <c r="FC57" s="97"/>
      <c r="FD57" s="97"/>
      <c r="FE57" s="97"/>
      <c r="FF57" s="97"/>
      <c r="FG57" s="97"/>
      <c r="FH57" s="97"/>
      <c r="FI57" s="97"/>
      <c r="FJ57" s="97"/>
      <c r="FK57" s="97"/>
      <c r="FL57" s="146"/>
      <c r="FM57" s="97"/>
      <c r="FN57" s="97"/>
      <c r="FO57" s="146"/>
      <c r="FP57" s="141"/>
      <c r="FQ57" s="141"/>
      <c r="FR57" s="97"/>
      <c r="FS57" s="97"/>
      <c r="FT57" s="97"/>
      <c r="FU57" s="97"/>
      <c r="FV57" s="97"/>
      <c r="FW57" s="141"/>
      <c r="FX57" s="141"/>
      <c r="FY57" s="97"/>
      <c r="FZ57" s="97"/>
      <c r="GA57" s="147"/>
      <c r="GB57" s="147"/>
      <c r="GC57" s="97"/>
      <c r="GD57" s="146"/>
      <c r="GE57" s="97"/>
      <c r="GF57" s="97"/>
      <c r="GG57" s="97"/>
      <c r="GH57" s="97"/>
      <c r="GI57" s="97"/>
      <c r="GJ57" s="97"/>
      <c r="GK57" s="97"/>
      <c r="GL57" s="97"/>
      <c r="GM57" s="97">
        <f>2+7</f>
        <v>9</v>
      </c>
      <c r="GN57" s="97"/>
      <c r="GO57" s="97"/>
      <c r="GP57" s="97"/>
      <c r="GQ57" s="97"/>
      <c r="GR57" s="97"/>
      <c r="GS57" s="97"/>
      <c r="GT57" s="97"/>
      <c r="GU57" s="97"/>
      <c r="GV57" s="97"/>
      <c r="GW57" s="97"/>
      <c r="GX57" s="97"/>
      <c r="GY57" s="97"/>
      <c r="GZ57" s="97"/>
      <c r="HA57" s="97"/>
      <c r="HB57" s="97"/>
      <c r="HC57" s="97"/>
      <c r="HD57" s="97"/>
      <c r="HE57" s="97"/>
      <c r="HF57" s="97"/>
      <c r="HG57" s="97"/>
      <c r="HH57" s="97"/>
      <c r="HI57" s="97"/>
      <c r="HJ57" s="97"/>
      <c r="HK57" s="97"/>
      <c r="HL57" s="97"/>
      <c r="HM57" s="97"/>
      <c r="HN57" s="97"/>
      <c r="HO57" s="97"/>
      <c r="HP57" s="97"/>
      <c r="HQ57" s="97"/>
      <c r="HR57" s="97"/>
      <c r="HS57" s="97"/>
      <c r="HT57" s="97">
        <v>3</v>
      </c>
      <c r="HU57" s="102">
        <f>4+7</f>
        <v>11</v>
      </c>
      <c r="HV57" s="97"/>
      <c r="HW57" s="97"/>
      <c r="HX57" s="97"/>
      <c r="HY57" s="97"/>
      <c r="HZ57" s="97"/>
      <c r="IA57" s="97"/>
      <c r="IB57" s="97"/>
      <c r="IC57" s="97"/>
      <c r="ID57" s="97"/>
      <c r="IE57" s="97"/>
      <c r="IF57" s="97"/>
      <c r="IG57" s="97"/>
      <c r="IH57" s="97"/>
      <c r="II57" s="97"/>
      <c r="IJ57" s="88"/>
      <c r="IK57" s="88"/>
      <c r="IL57" s="88"/>
      <c r="IM57" s="88"/>
      <c r="IN57" s="88"/>
      <c r="IO57" s="88"/>
      <c r="IP57" s="88"/>
      <c r="IQ57" s="88"/>
      <c r="IR57" s="88"/>
      <c r="IS57" s="88"/>
      <c r="IT57" s="88"/>
      <c r="IU57" s="88"/>
      <c r="IV57" s="88"/>
      <c r="IW57" s="88"/>
      <c r="IX57" s="88"/>
      <c r="IY57" s="97"/>
      <c r="IZ57" s="97"/>
      <c r="JA57" s="97"/>
      <c r="JB57" s="97"/>
      <c r="JC57" s="97"/>
      <c r="JD57" s="97"/>
      <c r="JE57" s="97"/>
      <c r="JF57" s="97"/>
      <c r="JG57" s="97"/>
      <c r="JH57" s="97"/>
      <c r="JI57" s="97"/>
      <c r="JJ57" s="97"/>
      <c r="JK57" s="97"/>
      <c r="JL57" s="97"/>
      <c r="JM57" s="97"/>
      <c r="JN57" s="97"/>
      <c r="JO57" s="97"/>
      <c r="JP57" s="97"/>
      <c r="JQ57" s="97"/>
      <c r="JR57" s="97"/>
      <c r="JS57" s="88"/>
      <c r="JT57" s="88"/>
      <c r="JU57" s="88"/>
      <c r="JV57" s="88"/>
      <c r="JW57" s="88"/>
      <c r="JX57" s="97"/>
      <c r="JY57" s="97"/>
      <c r="JZ57" s="97"/>
      <c r="KA57" s="97"/>
      <c r="KB57" s="97"/>
      <c r="KC57" s="97"/>
      <c r="KD57" s="97"/>
      <c r="KE57" s="97"/>
      <c r="KF57" s="97"/>
      <c r="KG57" s="97"/>
      <c r="KH57" s="97"/>
      <c r="KI57" s="97"/>
      <c r="KJ57" s="97"/>
      <c r="KK57" s="97"/>
      <c r="KL57" s="97"/>
      <c r="KM57" s="97"/>
      <c r="KN57" s="102"/>
      <c r="KO57" s="97"/>
      <c r="KP57" s="97"/>
      <c r="KQ57" s="97"/>
      <c r="KR57" s="97"/>
      <c r="KS57" s="97"/>
      <c r="KT57" s="97"/>
      <c r="KU57" s="97"/>
      <c r="KV57" s="97"/>
      <c r="KW57" s="97"/>
      <c r="KX57" s="97"/>
      <c r="KY57" s="97"/>
      <c r="KZ57" s="97"/>
      <c r="LA57" s="97"/>
      <c r="LB57" s="97"/>
      <c r="LC57" s="97"/>
      <c r="LD57" s="97"/>
      <c r="LE57" s="97"/>
      <c r="LF57" s="97"/>
      <c r="LG57" s="97"/>
      <c r="LH57" s="97"/>
      <c r="LI57" s="97"/>
      <c r="LJ57" s="97"/>
      <c r="LK57" s="97"/>
      <c r="LL57" s="97"/>
      <c r="LM57" s="97"/>
      <c r="LN57" s="97"/>
      <c r="LO57" s="97"/>
      <c r="LP57" s="97"/>
      <c r="LQ57" s="97"/>
      <c r="LR57" s="97"/>
      <c r="LS57" s="97"/>
      <c r="LT57" s="97"/>
      <c r="LU57" s="97"/>
      <c r="LV57" s="97"/>
      <c r="LW57" s="97"/>
      <c r="LX57" s="97"/>
      <c r="LY57" s="97"/>
      <c r="LZ57" s="97"/>
      <c r="MA57" s="97"/>
      <c r="MB57" s="97"/>
      <c r="MC57" s="97"/>
      <c r="MD57" s="97"/>
      <c r="ME57" s="97"/>
      <c r="MF57" s="97"/>
      <c r="MG57" s="97"/>
      <c r="MH57" s="97"/>
      <c r="MI57" s="97"/>
      <c r="MJ57" s="97"/>
      <c r="MK57" s="97"/>
      <c r="ML57" s="97"/>
      <c r="MM57" s="97"/>
      <c r="MN57" s="97"/>
      <c r="MO57" s="97"/>
      <c r="MP57" s="97"/>
      <c r="MQ57" s="97"/>
      <c r="MR57" s="97"/>
      <c r="MS57" s="97"/>
      <c r="MT57" s="97"/>
      <c r="MU57" s="97"/>
      <c r="MV57" s="97"/>
      <c r="MW57" s="97"/>
      <c r="MX57" s="97"/>
      <c r="MY57" s="97"/>
      <c r="MZ57" s="97"/>
      <c r="NA57" s="97"/>
      <c r="NB57" s="97"/>
      <c r="NC57" s="97"/>
      <c r="ND57" s="97"/>
      <c r="NE57" s="97"/>
      <c r="NF57" s="97"/>
      <c r="NG57" s="97"/>
      <c r="NH57" s="97"/>
      <c r="NI57" s="97"/>
      <c r="NJ57" s="97"/>
      <c r="NK57" s="97"/>
      <c r="NL57" s="97"/>
      <c r="NM57" s="97"/>
      <c r="NN57" s="97"/>
      <c r="NO57" s="97"/>
      <c r="NP57" s="97"/>
      <c r="NQ57" s="97"/>
      <c r="NR57" s="97"/>
      <c r="NS57" s="97"/>
      <c r="NT57" s="97"/>
      <c r="NU57" s="97"/>
      <c r="NV57" s="97"/>
      <c r="NW57" s="97"/>
      <c r="NX57" s="97"/>
      <c r="NY57" s="97"/>
      <c r="NZ57" s="97"/>
      <c r="OA57" s="97"/>
      <c r="OB57" s="97"/>
      <c r="OC57" s="97"/>
      <c r="OD57" s="97"/>
      <c r="OE57" s="97"/>
      <c r="OF57" s="97"/>
      <c r="OG57" s="97"/>
      <c r="OH57" s="97"/>
      <c r="OI57" s="97"/>
      <c r="OJ57" s="97"/>
      <c r="OK57" s="97"/>
      <c r="OL57" s="97"/>
      <c r="OM57" s="97"/>
      <c r="ON57" s="97"/>
      <c r="OO57" s="97"/>
      <c r="OP57" s="97"/>
      <c r="OQ57" s="97"/>
      <c r="OR57" s="97"/>
      <c r="OS57" s="97"/>
      <c r="OT57" s="97"/>
      <c r="OU57" s="97"/>
      <c r="OV57" s="97"/>
      <c r="OW57" s="97"/>
      <c r="OX57" s="97"/>
      <c r="OY57" s="97"/>
      <c r="OZ57" s="97"/>
      <c r="PA57" s="97"/>
      <c r="PB57" s="97"/>
      <c r="PC57" s="97"/>
      <c r="PD57" s="97"/>
      <c r="PE57" s="97"/>
      <c r="PF57" s="97"/>
      <c r="PG57" s="97"/>
      <c r="PH57" s="97"/>
      <c r="PI57" s="97"/>
      <c r="PJ57" s="97"/>
      <c r="PK57" s="97"/>
      <c r="PL57" s="97"/>
      <c r="PM57" s="97"/>
      <c r="PN57" s="97"/>
      <c r="PO57" s="97"/>
      <c r="PP57" s="97"/>
      <c r="PQ57" s="97"/>
      <c r="PR57" s="97"/>
      <c r="PS57" s="97"/>
      <c r="PT57" s="97"/>
      <c r="PU57" s="97"/>
      <c r="PV57" s="97"/>
      <c r="PW57" s="97"/>
      <c r="PX57" s="97"/>
      <c r="PY57" s="97"/>
      <c r="PZ57" s="97"/>
      <c r="QA57" s="97"/>
      <c r="QB57" s="97"/>
      <c r="QC57" s="97"/>
      <c r="QD57" s="97"/>
      <c r="QE57" s="97"/>
      <c r="QF57" s="97"/>
      <c r="QG57" s="97"/>
      <c r="QH57" s="97"/>
      <c r="QI57" s="97"/>
      <c r="QJ57" s="97"/>
      <c r="QK57" s="97"/>
      <c r="QL57" s="97"/>
      <c r="QM57" s="97"/>
      <c r="QN57" s="97"/>
      <c r="QO57" s="97"/>
      <c r="QP57" s="97"/>
      <c r="QQ57" s="97"/>
      <c r="QR57" s="97"/>
      <c r="QS57" s="97"/>
      <c r="QT57" s="97"/>
      <c r="QU57" s="97"/>
      <c r="QV57" s="97"/>
      <c r="QW57" s="97"/>
      <c r="QX57" s="97"/>
      <c r="QY57" s="97"/>
      <c r="QZ57" s="97"/>
      <c r="RA57" s="97"/>
      <c r="RB57" s="97"/>
      <c r="RC57" s="97"/>
      <c r="RD57" s="97"/>
      <c r="RE57" s="97"/>
      <c r="RF57" s="97"/>
      <c r="RG57" s="97"/>
      <c r="RH57" s="97"/>
      <c r="RI57" s="97"/>
      <c r="RJ57" s="97"/>
      <c r="RK57" s="97"/>
      <c r="RL57" s="97"/>
      <c r="RM57" s="97"/>
      <c r="RN57" s="97"/>
      <c r="RO57" s="97"/>
      <c r="RP57" s="97"/>
      <c r="RQ57" s="97"/>
      <c r="RR57" s="97"/>
      <c r="RS57" s="97"/>
      <c r="RT57" s="97"/>
      <c r="RU57" s="97"/>
      <c r="RV57" s="97"/>
      <c r="RW57" s="97"/>
      <c r="RX57" s="97"/>
      <c r="RY57" s="97"/>
      <c r="RZ57" s="97"/>
      <c r="SA57" s="97"/>
      <c r="SB57" s="97"/>
      <c r="SC57" s="97"/>
      <c r="SD57" s="97"/>
      <c r="SE57" s="97"/>
      <c r="SF57" s="97"/>
      <c r="SG57" s="97"/>
      <c r="SH57" s="97"/>
      <c r="SI57" s="97"/>
      <c r="SJ57" s="97"/>
      <c r="SK57" s="97"/>
      <c r="SL57" s="97"/>
      <c r="SM57" s="97"/>
      <c r="SN57" s="97"/>
      <c r="SO57" s="97"/>
      <c r="SP57" s="97"/>
      <c r="SQ57" s="97"/>
      <c r="SR57" s="97"/>
      <c r="SS57" s="97"/>
      <c r="ST57" s="97"/>
      <c r="SU57" s="97"/>
      <c r="SV57" s="97"/>
      <c r="SW57" s="97"/>
      <c r="SX57" s="97"/>
      <c r="SY57" s="97"/>
      <c r="SZ57" s="97"/>
      <c r="TA57" s="97"/>
      <c r="TB57" s="97"/>
    </row>
    <row r="58" spans="1:522" s="10" customFormat="1" ht="18" customHeight="1" x14ac:dyDescent="0.2">
      <c r="A58" s="12">
        <v>18</v>
      </c>
      <c r="B58" s="26" t="s">
        <v>37</v>
      </c>
      <c r="C58" s="1">
        <v>4112</v>
      </c>
      <c r="D58" t="s">
        <v>38</v>
      </c>
      <c r="E58" s="1">
        <v>9461</v>
      </c>
      <c r="F58" s="1">
        <v>2012</v>
      </c>
      <c r="G58" t="s">
        <v>35</v>
      </c>
      <c r="H58"/>
      <c r="I58" s="1">
        <f>SUM(K58:TB58)</f>
        <v>18</v>
      </c>
      <c r="J58" s="12">
        <f>Tabuľka11[[#This Row],[Stĺpec8]]</f>
        <v>18</v>
      </c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97"/>
      <c r="AY58" s="97"/>
      <c r="AZ58" s="97"/>
      <c r="BA58" s="97"/>
      <c r="BB58" s="97"/>
      <c r="BC58" s="97"/>
      <c r="BD58" s="97"/>
      <c r="BE58" s="97"/>
      <c r="BF58" s="97"/>
      <c r="BG58" s="97"/>
      <c r="BH58" s="97"/>
      <c r="BI58" s="97"/>
      <c r="BJ58" s="97"/>
      <c r="BK58" s="97"/>
      <c r="BL58" s="97"/>
      <c r="BM58" s="97"/>
      <c r="BN58" s="97"/>
      <c r="BO58" s="97"/>
      <c r="BP58" s="97"/>
      <c r="BQ58" s="97"/>
      <c r="BR58" s="97"/>
      <c r="BS58" s="97"/>
      <c r="BT58" s="97"/>
      <c r="BU58" s="97"/>
      <c r="BV58" s="97"/>
      <c r="BW58" s="97"/>
      <c r="BX58" s="97"/>
      <c r="BY58" s="97"/>
      <c r="BZ58" s="97"/>
      <c r="CA58" s="97"/>
      <c r="CB58" s="97"/>
      <c r="CC58" s="97"/>
      <c r="CD58" s="97"/>
      <c r="CE58" s="97"/>
      <c r="CF58" s="97"/>
      <c r="CG58" s="97"/>
      <c r="CH58" s="97"/>
      <c r="CI58" s="97"/>
      <c r="CJ58" s="97"/>
      <c r="CK58" s="97"/>
      <c r="CL58" s="97"/>
      <c r="CM58" s="97"/>
      <c r="CN58" s="102"/>
      <c r="CO58" s="97"/>
      <c r="CP58" s="97"/>
      <c r="CQ58" s="97"/>
      <c r="CR58" s="97"/>
      <c r="CS58" s="97"/>
      <c r="CT58" s="97"/>
      <c r="CU58" s="97"/>
      <c r="CV58" s="97"/>
      <c r="CW58" s="97"/>
      <c r="CX58" s="97"/>
      <c r="CY58" s="97"/>
      <c r="CZ58" s="97"/>
      <c r="DA58" s="97"/>
      <c r="DB58" s="97"/>
      <c r="DC58" s="97"/>
      <c r="DD58" s="97"/>
      <c r="DE58" s="97"/>
      <c r="DF58" s="97"/>
      <c r="DG58" s="97"/>
      <c r="DH58" s="97"/>
      <c r="DI58" s="97"/>
      <c r="DJ58" s="97"/>
      <c r="DK58" s="97"/>
      <c r="DL58" s="97"/>
      <c r="DM58" s="97"/>
      <c r="DN58" s="97"/>
      <c r="DO58" s="97"/>
      <c r="DP58" s="97"/>
      <c r="DQ58" s="97"/>
      <c r="DR58" s="97"/>
      <c r="DS58" s="97"/>
      <c r="DT58" s="97"/>
      <c r="DU58" s="97"/>
      <c r="DV58" s="97"/>
      <c r="DW58" s="97"/>
      <c r="DX58" s="97"/>
      <c r="DY58" s="97"/>
      <c r="DZ58" s="97"/>
      <c r="EA58" s="97"/>
      <c r="EB58" s="97"/>
      <c r="EC58" s="97"/>
      <c r="ED58" s="97"/>
      <c r="EE58" s="97"/>
      <c r="EF58" s="97"/>
      <c r="EG58" s="97"/>
      <c r="EH58" s="97"/>
      <c r="EI58" s="97"/>
      <c r="EJ58" s="97"/>
      <c r="EK58" s="97"/>
      <c r="EL58" s="97"/>
      <c r="EM58" s="97"/>
      <c r="EN58" s="97"/>
      <c r="EO58" s="97"/>
      <c r="EP58" s="97"/>
      <c r="EQ58" s="97"/>
      <c r="ER58" s="97"/>
      <c r="ES58" s="97"/>
      <c r="ET58" s="97"/>
      <c r="EU58" s="97"/>
      <c r="EV58" s="97"/>
      <c r="EW58" s="97"/>
      <c r="EX58" s="97"/>
      <c r="EY58" s="97"/>
      <c r="EZ58" s="97"/>
      <c r="FA58" s="97"/>
      <c r="FB58" s="97"/>
      <c r="FC58" s="97"/>
      <c r="FD58" s="97"/>
      <c r="FE58" s="97"/>
      <c r="FF58" s="97"/>
      <c r="FG58" s="98"/>
      <c r="FH58" s="98"/>
      <c r="FI58" s="149"/>
      <c r="FJ58" s="149"/>
      <c r="FK58" s="98"/>
      <c r="FL58" s="99"/>
      <c r="FM58" s="98"/>
      <c r="FN58" s="98"/>
      <c r="FO58" s="99"/>
      <c r="FP58" s="98"/>
      <c r="FQ58" s="97"/>
      <c r="FR58" s="98"/>
      <c r="FS58" s="98"/>
      <c r="FT58" s="98"/>
      <c r="FU58" s="98"/>
      <c r="FV58" s="98"/>
      <c r="FW58" s="98"/>
      <c r="FX58" s="98"/>
      <c r="FY58" s="98"/>
      <c r="FZ58" s="98"/>
      <c r="GA58" s="97"/>
      <c r="GB58" s="98"/>
      <c r="GC58" s="98"/>
      <c r="GD58" s="99"/>
      <c r="GE58" s="98">
        <f>5+2</f>
        <v>7</v>
      </c>
      <c r="GF58" s="98">
        <v>1</v>
      </c>
      <c r="GG58" s="98"/>
      <c r="GH58" s="98"/>
      <c r="GI58" s="98"/>
      <c r="GJ58" s="98"/>
      <c r="GK58" s="98"/>
      <c r="GL58" s="98"/>
      <c r="GM58" s="98"/>
      <c r="GN58" s="98"/>
      <c r="GO58" s="98"/>
      <c r="GP58" s="98"/>
      <c r="GQ58" s="98"/>
      <c r="GR58" s="98"/>
      <c r="GS58" s="98"/>
      <c r="GT58" s="98"/>
      <c r="GU58" s="98"/>
      <c r="GV58" s="98"/>
      <c r="GW58" s="98"/>
      <c r="GX58" s="98"/>
      <c r="GY58" s="98"/>
      <c r="GZ58" s="98"/>
      <c r="HA58" s="98"/>
      <c r="HB58" s="98"/>
      <c r="HC58" s="98"/>
      <c r="HD58" s="98"/>
      <c r="HE58" s="98"/>
      <c r="HF58" s="98"/>
      <c r="HG58" s="98"/>
      <c r="HH58" s="98"/>
      <c r="HI58" s="98"/>
      <c r="HJ58" s="98"/>
      <c r="HK58" s="98"/>
      <c r="HL58" s="97"/>
      <c r="HM58" s="97"/>
      <c r="HN58" s="97"/>
      <c r="HO58" s="97">
        <v>4</v>
      </c>
      <c r="HP58" s="97">
        <v>6</v>
      </c>
      <c r="HQ58" s="97"/>
      <c r="HR58" s="97"/>
      <c r="HS58" s="97"/>
      <c r="HT58" s="97"/>
      <c r="HU58" s="97"/>
      <c r="HV58" s="97"/>
      <c r="HW58" s="97"/>
      <c r="HX58" s="97"/>
      <c r="HY58" s="97"/>
      <c r="HZ58" s="97"/>
      <c r="IA58" s="97"/>
      <c r="IB58" s="97"/>
      <c r="IC58" s="97"/>
      <c r="ID58" s="97"/>
      <c r="IE58" s="97"/>
      <c r="IF58" s="97"/>
      <c r="IG58" s="97"/>
      <c r="IH58" s="97"/>
      <c r="II58" s="97"/>
      <c r="IJ58" s="97"/>
      <c r="IK58" s="97"/>
      <c r="IL58" s="97"/>
      <c r="IM58" s="97"/>
      <c r="IN58" s="97"/>
      <c r="IO58" s="97"/>
      <c r="IP58" s="97"/>
      <c r="IQ58" s="97"/>
      <c r="IR58" s="97"/>
      <c r="IS58" s="97"/>
      <c r="IT58" s="97"/>
      <c r="IU58" s="97"/>
      <c r="IV58" s="97"/>
      <c r="IW58" s="97"/>
      <c r="IX58" s="97"/>
      <c r="IY58" s="97"/>
      <c r="IZ58" s="97"/>
      <c r="JA58" s="97"/>
      <c r="JB58" s="97"/>
      <c r="JC58" s="97"/>
      <c r="JD58" s="97"/>
      <c r="JE58" s="97"/>
      <c r="JF58" s="97"/>
      <c r="JG58" s="97"/>
      <c r="JH58" s="97"/>
      <c r="JI58" s="97"/>
      <c r="JJ58" s="97"/>
      <c r="JK58" s="97"/>
      <c r="JL58" s="97"/>
      <c r="JM58" s="97"/>
      <c r="JN58" s="97"/>
      <c r="JO58" s="97"/>
      <c r="JP58" s="102"/>
      <c r="JQ58" s="97"/>
      <c r="JR58" s="97"/>
      <c r="JS58" s="97"/>
      <c r="JT58" s="97"/>
      <c r="JU58" s="97"/>
      <c r="JV58" s="97"/>
      <c r="JW58" s="97"/>
      <c r="JX58" s="97"/>
      <c r="JY58" s="97"/>
      <c r="JZ58" s="97"/>
      <c r="KA58" s="97"/>
      <c r="KB58" s="97"/>
      <c r="KC58" s="97"/>
      <c r="KD58" s="97"/>
      <c r="KE58" s="97"/>
      <c r="KF58" s="97"/>
      <c r="KG58" s="97"/>
      <c r="KH58" s="97"/>
      <c r="KI58" s="97"/>
      <c r="KJ58" s="97"/>
      <c r="KK58" s="97"/>
      <c r="KL58" s="97"/>
      <c r="KM58" s="97"/>
      <c r="KN58" s="97"/>
      <c r="KO58" s="97"/>
      <c r="KP58" s="97"/>
      <c r="KQ58" s="97"/>
      <c r="KR58" s="97"/>
      <c r="KS58" s="97"/>
      <c r="KT58" s="97"/>
      <c r="KU58" s="97"/>
      <c r="KV58" s="97"/>
      <c r="KW58" s="97"/>
      <c r="KX58" s="97"/>
      <c r="KY58" s="97"/>
      <c r="KZ58" s="97"/>
      <c r="LA58" s="97"/>
      <c r="LB58" s="97"/>
      <c r="LC58" s="97"/>
      <c r="LD58" s="97"/>
      <c r="LE58" s="97"/>
      <c r="LF58" s="97"/>
      <c r="LG58" s="97"/>
      <c r="LH58" s="97"/>
      <c r="LI58" s="97"/>
      <c r="LJ58" s="97"/>
      <c r="LK58" s="97"/>
      <c r="LL58" s="97"/>
      <c r="LM58" s="97"/>
      <c r="LN58" s="97"/>
      <c r="LO58" s="97"/>
      <c r="LP58" s="97"/>
      <c r="LQ58" s="97"/>
      <c r="LR58" s="97"/>
      <c r="LS58" s="97"/>
      <c r="LT58" s="97"/>
      <c r="LU58" s="97"/>
      <c r="LV58" s="97"/>
      <c r="LW58" s="97"/>
      <c r="LX58" s="97"/>
      <c r="LY58" s="97"/>
      <c r="LZ58" s="97"/>
      <c r="MA58" s="97"/>
      <c r="MB58" s="97"/>
      <c r="MC58" s="97"/>
      <c r="MD58" s="97"/>
      <c r="ME58" s="97"/>
      <c r="MF58" s="97"/>
      <c r="MG58" s="97"/>
      <c r="MH58" s="97"/>
      <c r="MI58" s="97"/>
      <c r="MJ58" s="97"/>
      <c r="MK58" s="97"/>
      <c r="ML58" s="97"/>
      <c r="MM58" s="97"/>
      <c r="MN58" s="97"/>
      <c r="MO58" s="97"/>
      <c r="MP58" s="97"/>
      <c r="MQ58" s="97"/>
      <c r="MR58" s="97"/>
      <c r="MS58" s="97"/>
      <c r="MT58" s="97"/>
      <c r="MU58" s="97"/>
      <c r="MV58" s="97"/>
      <c r="MW58" s="97"/>
      <c r="MX58" s="97"/>
      <c r="MY58" s="97"/>
      <c r="MZ58" s="97"/>
      <c r="NA58" s="97"/>
      <c r="NB58" s="97"/>
      <c r="NC58" s="97"/>
      <c r="ND58" s="97"/>
      <c r="NE58" s="97"/>
      <c r="NF58" s="97"/>
      <c r="NG58" s="97"/>
      <c r="NH58" s="97"/>
      <c r="NI58" s="97"/>
      <c r="NJ58" s="97"/>
      <c r="NK58" s="97"/>
      <c r="NL58" s="97"/>
      <c r="NM58" s="97"/>
      <c r="NN58" s="97"/>
      <c r="NO58" s="97"/>
      <c r="NP58" s="97"/>
      <c r="NQ58" s="97"/>
      <c r="NR58" s="97"/>
      <c r="NS58" s="97"/>
      <c r="NT58" s="97"/>
      <c r="NU58" s="97"/>
      <c r="NV58" s="97"/>
      <c r="NW58" s="97"/>
      <c r="NX58" s="97"/>
      <c r="NY58" s="97"/>
      <c r="NZ58" s="97"/>
      <c r="OA58" s="97"/>
      <c r="OB58" s="97"/>
      <c r="OC58" s="97"/>
      <c r="OD58" s="97"/>
      <c r="OE58" s="97"/>
      <c r="OF58" s="97"/>
      <c r="OG58" s="97"/>
      <c r="OH58" s="97"/>
      <c r="OI58" s="97"/>
      <c r="OJ58" s="97"/>
      <c r="OK58" s="97"/>
      <c r="OL58" s="97"/>
      <c r="OM58" s="97"/>
      <c r="ON58" s="97"/>
      <c r="OO58" s="97"/>
      <c r="OP58" s="97"/>
      <c r="OQ58" s="97"/>
      <c r="OR58" s="97"/>
      <c r="OS58" s="97"/>
      <c r="OT58" s="97"/>
      <c r="OU58" s="97"/>
      <c r="OV58" s="97"/>
      <c r="OW58" s="97"/>
      <c r="OX58" s="97"/>
      <c r="OY58" s="97"/>
      <c r="OZ58" s="97"/>
      <c r="PA58" s="97"/>
      <c r="PB58" s="97"/>
      <c r="PC58" s="97"/>
      <c r="PD58" s="97"/>
      <c r="PE58" s="97"/>
      <c r="PF58" s="97"/>
      <c r="PG58" s="97"/>
      <c r="PH58" s="97"/>
      <c r="PI58" s="97"/>
      <c r="PJ58" s="97"/>
      <c r="PK58" s="97"/>
      <c r="PL58" s="97"/>
      <c r="PM58" s="97"/>
      <c r="PN58" s="97"/>
      <c r="PO58" s="97"/>
      <c r="PP58" s="97"/>
      <c r="PQ58" s="97"/>
      <c r="PR58" s="97"/>
      <c r="PS58" s="97"/>
      <c r="PT58" s="97"/>
      <c r="PU58" s="97"/>
      <c r="PV58" s="97"/>
      <c r="PW58" s="97"/>
      <c r="PX58" s="97"/>
      <c r="PY58" s="97"/>
      <c r="PZ58" s="97"/>
      <c r="QA58" s="97"/>
      <c r="QB58" s="97"/>
      <c r="QC58" s="97"/>
      <c r="QD58" s="97"/>
      <c r="QE58" s="97"/>
      <c r="QF58" s="97"/>
      <c r="QG58" s="97"/>
      <c r="QH58" s="97"/>
      <c r="QI58" s="97"/>
      <c r="QJ58" s="97"/>
      <c r="QK58" s="97"/>
      <c r="QL58" s="97"/>
      <c r="QM58" s="97"/>
      <c r="QN58" s="97"/>
      <c r="QO58" s="97"/>
      <c r="QP58" s="97"/>
      <c r="QQ58" s="97"/>
      <c r="QR58" s="97"/>
      <c r="QS58" s="97"/>
      <c r="QT58" s="97"/>
      <c r="QU58" s="97"/>
      <c r="QV58" s="97"/>
      <c r="QW58" s="97"/>
      <c r="QX58" s="97"/>
      <c r="QY58" s="97"/>
      <c r="QZ58" s="97"/>
      <c r="RA58" s="97"/>
      <c r="RB58" s="97"/>
      <c r="RC58" s="97"/>
      <c r="RD58" s="97"/>
      <c r="RE58" s="97"/>
      <c r="RF58" s="97"/>
      <c r="RG58" s="97"/>
      <c r="RH58" s="97"/>
      <c r="RI58" s="97"/>
      <c r="RJ58" s="97"/>
      <c r="RK58" s="97"/>
      <c r="RL58" s="97"/>
      <c r="RM58" s="97"/>
      <c r="RN58" s="97"/>
      <c r="RO58" s="97"/>
      <c r="RP58" s="97"/>
      <c r="RQ58" s="97"/>
      <c r="RR58" s="97"/>
      <c r="RS58" s="97"/>
      <c r="RT58" s="97"/>
      <c r="RU58" s="97"/>
      <c r="RV58" s="97"/>
      <c r="RW58" s="97"/>
      <c r="RX58" s="97"/>
      <c r="RY58" s="97"/>
      <c r="RZ58" s="97"/>
      <c r="SA58" s="97"/>
      <c r="SB58" s="97"/>
      <c r="SC58" s="97"/>
      <c r="SD58" s="97"/>
      <c r="SE58" s="97"/>
      <c r="SF58" s="97"/>
      <c r="SG58" s="97"/>
      <c r="SH58" s="97"/>
      <c r="SI58" s="97"/>
      <c r="SJ58" s="97"/>
      <c r="SK58" s="97"/>
      <c r="SL58" s="97"/>
      <c r="SM58" s="97"/>
      <c r="SN58" s="97"/>
      <c r="SO58" s="97"/>
      <c r="SP58" s="97"/>
      <c r="SQ58" s="97"/>
      <c r="SR58" s="97"/>
      <c r="SS58" s="97"/>
      <c r="ST58" s="97"/>
      <c r="SU58" s="97"/>
      <c r="SV58" s="97"/>
      <c r="SW58" s="97"/>
      <c r="SX58" s="97"/>
      <c r="SY58" s="97"/>
      <c r="SZ58" s="97"/>
      <c r="TA58" s="97"/>
      <c r="TB58" s="97"/>
    </row>
    <row r="59" spans="1:522" s="10" customFormat="1" ht="18" customHeight="1" x14ac:dyDescent="0.2">
      <c r="A59" s="12">
        <v>19</v>
      </c>
      <c r="B59" s="26" t="s">
        <v>453</v>
      </c>
      <c r="C59" s="1">
        <v>9226</v>
      </c>
      <c r="D59" t="s">
        <v>454</v>
      </c>
      <c r="E59" s="1">
        <v>9994</v>
      </c>
      <c r="F59" s="1"/>
      <c r="G59" t="s">
        <v>269</v>
      </c>
      <c r="H59"/>
      <c r="I59" s="1">
        <f>SUM(K59:TB59)</f>
        <v>12</v>
      </c>
      <c r="J59" s="12">
        <f>I59</f>
        <v>12</v>
      </c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97"/>
      <c r="AF59" s="97"/>
      <c r="AG59" s="97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  <c r="AS59" s="97"/>
      <c r="AT59" s="97"/>
      <c r="AU59" s="97"/>
      <c r="AV59" s="97"/>
      <c r="AW59" s="97"/>
      <c r="AX59" s="97"/>
      <c r="AY59" s="97"/>
      <c r="AZ59" s="97"/>
      <c r="BA59" s="97"/>
      <c r="BB59" s="97"/>
      <c r="BC59" s="97"/>
      <c r="BD59" s="97"/>
      <c r="BE59" s="97"/>
      <c r="BF59" s="97"/>
      <c r="BG59" s="97"/>
      <c r="BH59" s="97"/>
      <c r="BI59" s="97"/>
      <c r="BJ59" s="97"/>
      <c r="BK59" s="97"/>
      <c r="BL59" s="97"/>
      <c r="BM59" s="97"/>
      <c r="BN59" s="97"/>
      <c r="BO59" s="97"/>
      <c r="BP59" s="97"/>
      <c r="BQ59" s="97"/>
      <c r="BR59" s="97"/>
      <c r="BS59" s="97"/>
      <c r="BT59" s="97"/>
      <c r="BU59" s="97"/>
      <c r="BV59" s="97"/>
      <c r="BW59" s="97"/>
      <c r="BX59" s="97"/>
      <c r="BY59" s="97"/>
      <c r="BZ59" s="97"/>
      <c r="CA59" s="97"/>
      <c r="CB59" s="97"/>
      <c r="CC59" s="97"/>
      <c r="CD59" s="97"/>
      <c r="CE59" s="97"/>
      <c r="CF59" s="97"/>
      <c r="CG59" s="97"/>
      <c r="CH59" s="97"/>
      <c r="CI59" s="97"/>
      <c r="CJ59" s="97"/>
      <c r="CK59" s="97"/>
      <c r="CL59" s="97"/>
      <c r="CM59" s="97"/>
      <c r="CN59" s="97"/>
      <c r="CO59" s="97"/>
      <c r="CP59" s="97"/>
      <c r="CQ59" s="97"/>
      <c r="CR59" s="97"/>
      <c r="CS59" s="97"/>
      <c r="CT59" s="97"/>
      <c r="CU59" s="97"/>
      <c r="CV59" s="97"/>
      <c r="CW59" s="97"/>
      <c r="CX59" s="97"/>
      <c r="CY59" s="97"/>
      <c r="CZ59" s="97"/>
      <c r="DA59" s="97"/>
      <c r="DB59" s="97"/>
      <c r="DC59" s="97"/>
      <c r="DD59" s="97"/>
      <c r="DE59" s="97"/>
      <c r="DF59" s="97"/>
      <c r="DG59" s="97"/>
      <c r="DH59" s="97"/>
      <c r="DI59" s="97"/>
      <c r="DJ59" s="97"/>
      <c r="DK59" s="97"/>
      <c r="DL59" s="97"/>
      <c r="DM59" s="97"/>
      <c r="DN59" s="97"/>
      <c r="DO59" s="97"/>
      <c r="DP59" s="97"/>
      <c r="DQ59" s="97"/>
      <c r="DR59" s="97"/>
      <c r="DS59" s="97"/>
      <c r="DT59" s="97"/>
      <c r="DU59" s="97"/>
      <c r="DV59" s="97"/>
      <c r="DW59" s="97"/>
      <c r="DX59" s="97"/>
      <c r="DY59" s="97"/>
      <c r="DZ59" s="97"/>
      <c r="EA59" s="97"/>
      <c r="EB59" s="97"/>
      <c r="EC59" s="97"/>
      <c r="ED59" s="97"/>
      <c r="EE59" s="97"/>
      <c r="EF59" s="97"/>
      <c r="EG59" s="97"/>
      <c r="EH59" s="97"/>
      <c r="EI59" s="97"/>
      <c r="EJ59" s="97"/>
      <c r="EK59" s="97"/>
      <c r="EL59" s="97"/>
      <c r="EM59" s="97"/>
      <c r="EN59" s="97"/>
      <c r="EO59" s="97"/>
      <c r="EP59" s="97"/>
      <c r="EQ59" s="97"/>
      <c r="ER59" s="97"/>
      <c r="ES59" s="97"/>
      <c r="ET59" s="97"/>
      <c r="EU59" s="97"/>
      <c r="EV59" s="97"/>
      <c r="EW59" s="97"/>
      <c r="EX59" s="97"/>
      <c r="EY59" s="97"/>
      <c r="EZ59" s="97"/>
      <c r="FA59" s="97"/>
      <c r="FB59" s="97"/>
      <c r="FC59" s="97">
        <f>2+1</f>
        <v>3</v>
      </c>
      <c r="FD59" s="97">
        <f>5+4</f>
        <v>9</v>
      </c>
      <c r="FE59" s="97"/>
      <c r="FF59" s="97"/>
      <c r="FG59" s="97"/>
      <c r="FH59" s="97"/>
      <c r="FI59" s="97"/>
      <c r="FJ59" s="97"/>
      <c r="FK59" s="97"/>
      <c r="FL59" s="97"/>
      <c r="FM59" s="97"/>
      <c r="FN59" s="97"/>
      <c r="FO59" s="97"/>
      <c r="FP59" s="97"/>
      <c r="FQ59" s="97"/>
      <c r="FR59" s="97"/>
      <c r="FS59" s="97"/>
      <c r="FT59" s="97"/>
      <c r="FU59" s="97"/>
      <c r="FV59" s="97"/>
      <c r="FW59" s="97"/>
      <c r="FX59" s="97"/>
      <c r="FY59" s="97"/>
      <c r="FZ59" s="97"/>
      <c r="GA59" s="147"/>
      <c r="GB59" s="147"/>
      <c r="GC59" s="97"/>
      <c r="GD59" s="97"/>
      <c r="GE59" s="97"/>
      <c r="GF59" s="97"/>
      <c r="GG59" s="97"/>
      <c r="GH59" s="97"/>
      <c r="GI59" s="97"/>
      <c r="GJ59" s="97"/>
      <c r="GK59" s="97"/>
      <c r="GL59" s="97"/>
      <c r="GM59" s="97"/>
      <c r="GN59" s="97"/>
      <c r="GO59" s="97"/>
      <c r="GP59" s="97"/>
      <c r="GQ59" s="97"/>
      <c r="GR59" s="97"/>
      <c r="GS59" s="97"/>
      <c r="GT59" s="97"/>
      <c r="GU59" s="97"/>
      <c r="GV59" s="97"/>
      <c r="GW59" s="97"/>
      <c r="GX59" s="97"/>
      <c r="GY59" s="97"/>
      <c r="GZ59" s="97"/>
      <c r="HA59" s="97"/>
      <c r="HB59" s="97"/>
      <c r="HC59" s="97"/>
      <c r="HD59" s="97"/>
      <c r="HE59" s="97"/>
      <c r="HF59" s="97"/>
      <c r="HG59" s="97"/>
      <c r="HH59" s="97"/>
      <c r="HI59" s="97"/>
      <c r="HJ59" s="97"/>
      <c r="HK59" s="97"/>
      <c r="HL59" s="97"/>
      <c r="HM59" s="97"/>
      <c r="HN59" s="97"/>
      <c r="HO59" s="97"/>
      <c r="HP59" s="97"/>
      <c r="HQ59" s="97"/>
      <c r="HR59" s="97"/>
      <c r="HS59" s="97"/>
      <c r="HT59" s="97"/>
      <c r="HU59" s="97"/>
      <c r="HV59" s="97"/>
      <c r="HW59" s="97"/>
      <c r="HX59" s="97"/>
      <c r="HY59" s="97"/>
      <c r="HZ59" s="97"/>
      <c r="IA59" s="97"/>
      <c r="IB59" s="97"/>
      <c r="IC59" s="97"/>
      <c r="ID59" s="97"/>
      <c r="IE59" s="97"/>
      <c r="IF59" s="97"/>
      <c r="IG59" s="97"/>
      <c r="IH59" s="97"/>
      <c r="II59" s="97"/>
      <c r="IJ59" s="97"/>
      <c r="IK59" s="97"/>
      <c r="IL59" s="97"/>
      <c r="IM59" s="97"/>
      <c r="IN59" s="97"/>
      <c r="IO59" s="97"/>
      <c r="IP59" s="97"/>
      <c r="IQ59" s="97"/>
      <c r="IR59" s="97"/>
      <c r="IS59" s="97"/>
      <c r="IT59" s="97"/>
      <c r="IU59" s="97"/>
      <c r="IV59" s="97"/>
      <c r="IW59" s="97"/>
      <c r="IX59" s="97"/>
      <c r="IY59" s="97"/>
      <c r="IZ59" s="97"/>
      <c r="JA59" s="97"/>
      <c r="JB59" s="97"/>
      <c r="JC59" s="97"/>
      <c r="JD59" s="97"/>
      <c r="JE59" s="97"/>
      <c r="JF59" s="97"/>
      <c r="JG59" s="97"/>
      <c r="JH59" s="97"/>
      <c r="JI59" s="97"/>
      <c r="JJ59" s="97"/>
      <c r="JK59" s="97"/>
      <c r="JL59" s="97"/>
      <c r="JM59" s="97"/>
      <c r="JN59" s="97"/>
      <c r="JO59" s="97"/>
      <c r="JP59" s="97"/>
      <c r="JQ59" s="97"/>
      <c r="JR59" s="97"/>
      <c r="JS59" s="97"/>
      <c r="JT59" s="97"/>
      <c r="JU59" s="97"/>
      <c r="JV59" s="97"/>
      <c r="JW59" s="97"/>
      <c r="JX59" s="97"/>
      <c r="JY59" s="97"/>
      <c r="JZ59" s="97"/>
      <c r="KA59" s="97"/>
      <c r="KB59" s="97"/>
      <c r="KC59" s="97"/>
      <c r="KD59" s="97"/>
      <c r="KE59" s="97"/>
      <c r="KF59" s="97"/>
      <c r="KG59" s="97"/>
      <c r="KH59" s="97"/>
      <c r="KI59" s="97"/>
      <c r="KJ59" s="97"/>
      <c r="KK59" s="97"/>
      <c r="KL59" s="97"/>
      <c r="KM59" s="97"/>
      <c r="KN59" s="97"/>
      <c r="KO59" s="97"/>
      <c r="KP59" s="97"/>
      <c r="KQ59" s="97"/>
      <c r="KR59" s="97"/>
      <c r="KS59" s="97"/>
      <c r="KT59" s="97"/>
      <c r="KU59" s="97"/>
      <c r="KV59" s="97"/>
      <c r="KW59" s="97"/>
      <c r="KX59" s="97"/>
      <c r="KY59" s="97"/>
      <c r="KZ59" s="97"/>
      <c r="LA59" s="97"/>
      <c r="LB59" s="97"/>
      <c r="LC59" s="97"/>
      <c r="LD59" s="97"/>
      <c r="LE59" s="97"/>
      <c r="LF59" s="97"/>
      <c r="LG59" s="97"/>
      <c r="LH59" s="97"/>
      <c r="LI59" s="97"/>
      <c r="LJ59" s="97"/>
      <c r="LK59" s="97"/>
      <c r="LL59" s="97"/>
      <c r="LM59" s="97"/>
      <c r="LN59" s="97"/>
      <c r="LO59" s="97"/>
      <c r="LP59" s="97"/>
      <c r="LQ59" s="97"/>
      <c r="LR59" s="97"/>
      <c r="LS59" s="97"/>
      <c r="LT59" s="97"/>
      <c r="LU59" s="97"/>
      <c r="LV59" s="97"/>
      <c r="LW59" s="97"/>
      <c r="LX59" s="97"/>
      <c r="LY59" s="97"/>
      <c r="LZ59" s="97"/>
      <c r="MA59" s="97"/>
      <c r="MB59" s="97"/>
      <c r="MC59" s="97"/>
      <c r="MD59" s="97"/>
      <c r="ME59" s="97"/>
      <c r="MF59" s="97"/>
      <c r="MG59" s="97"/>
      <c r="MH59" s="97"/>
      <c r="MI59" s="97"/>
      <c r="MJ59" s="97"/>
      <c r="MK59" s="97"/>
      <c r="ML59" s="97"/>
      <c r="MM59" s="97"/>
      <c r="MN59" s="97"/>
      <c r="MO59" s="97"/>
      <c r="MP59" s="97"/>
      <c r="MQ59" s="97"/>
      <c r="MR59" s="97"/>
      <c r="MS59" s="97"/>
      <c r="MT59" s="97"/>
      <c r="MU59" s="97"/>
      <c r="MV59" s="97"/>
      <c r="MW59" s="97"/>
      <c r="MX59" s="97"/>
      <c r="MY59" s="97"/>
      <c r="MZ59" s="97"/>
      <c r="NA59" s="97"/>
      <c r="NB59" s="102"/>
      <c r="NC59" s="102"/>
      <c r="ND59" s="97"/>
      <c r="NE59" s="97"/>
      <c r="NF59" s="97"/>
      <c r="NG59" s="97"/>
      <c r="NH59" s="97"/>
      <c r="NI59" s="97"/>
      <c r="NJ59" s="97"/>
      <c r="NK59" s="97"/>
      <c r="NL59" s="97"/>
      <c r="NM59" s="97"/>
      <c r="NN59" s="97"/>
      <c r="NO59" s="97"/>
      <c r="NP59" s="97"/>
      <c r="NQ59" s="97"/>
      <c r="NR59" s="97"/>
      <c r="NS59" s="97"/>
      <c r="NT59" s="97"/>
      <c r="NU59" s="97"/>
      <c r="NV59" s="97"/>
      <c r="NW59" s="97"/>
      <c r="NX59" s="97"/>
      <c r="NY59" s="97"/>
      <c r="NZ59" s="97"/>
      <c r="OA59" s="97"/>
      <c r="OB59" s="97"/>
      <c r="OC59" s="97"/>
      <c r="OD59" s="97"/>
      <c r="OE59" s="97"/>
      <c r="OF59" s="97"/>
      <c r="OG59" s="97"/>
      <c r="OH59" s="97"/>
      <c r="OI59" s="97"/>
      <c r="OJ59" s="97"/>
      <c r="OK59" s="97"/>
      <c r="OL59" s="97"/>
      <c r="OM59" s="97"/>
      <c r="ON59" s="97"/>
      <c r="OO59" s="97"/>
      <c r="OP59" s="97"/>
      <c r="OQ59" s="97"/>
      <c r="OR59" s="97"/>
      <c r="OS59" s="97"/>
      <c r="OT59" s="97"/>
      <c r="OU59" s="97"/>
      <c r="OV59" s="97"/>
      <c r="OW59" s="97"/>
      <c r="OX59" s="97"/>
      <c r="OY59" s="97"/>
      <c r="OZ59" s="97"/>
      <c r="PA59" s="97"/>
      <c r="PB59" s="97"/>
      <c r="PC59" s="97"/>
      <c r="PD59" s="97"/>
      <c r="PE59" s="97"/>
      <c r="PF59" s="97"/>
      <c r="PG59" s="97"/>
      <c r="PH59" s="97"/>
      <c r="PI59" s="97"/>
      <c r="PJ59" s="97"/>
      <c r="PK59" s="97"/>
      <c r="PL59" s="97"/>
      <c r="PM59" s="97"/>
      <c r="PN59" s="97"/>
      <c r="PO59" s="97"/>
      <c r="PP59" s="97"/>
      <c r="PQ59" s="97"/>
      <c r="PR59" s="97"/>
      <c r="PS59" s="97"/>
      <c r="PT59" s="97"/>
      <c r="PU59" s="97"/>
      <c r="PV59" s="97"/>
      <c r="PW59" s="97"/>
      <c r="PX59" s="97"/>
      <c r="PY59" s="97"/>
      <c r="PZ59" s="97"/>
      <c r="QA59" s="97"/>
      <c r="QB59" s="97"/>
      <c r="QC59" s="97"/>
      <c r="QD59" s="97"/>
      <c r="QE59" s="97"/>
      <c r="QF59" s="97"/>
      <c r="QG59" s="97"/>
      <c r="QH59" s="97"/>
      <c r="QI59" s="97"/>
      <c r="QJ59" s="97"/>
      <c r="QK59" s="97"/>
      <c r="QL59" s="97"/>
      <c r="QM59" s="97"/>
      <c r="QN59" s="97"/>
      <c r="QO59" s="97"/>
      <c r="QP59" s="97"/>
      <c r="QQ59" s="97"/>
      <c r="QR59" s="97"/>
      <c r="QS59" s="97"/>
      <c r="QT59" s="97"/>
      <c r="QU59" s="97"/>
      <c r="QV59" s="97"/>
      <c r="QW59" s="97"/>
      <c r="QX59" s="97"/>
      <c r="QY59" s="97"/>
      <c r="QZ59" s="97"/>
      <c r="RA59" s="97"/>
      <c r="RB59" s="97"/>
      <c r="RC59" s="97"/>
      <c r="RD59" s="97"/>
      <c r="RE59" s="97"/>
      <c r="RF59" s="97"/>
      <c r="RG59" s="97"/>
      <c r="RH59" s="97"/>
      <c r="RI59" s="97"/>
      <c r="RJ59" s="97"/>
      <c r="RK59" s="97"/>
      <c r="RL59" s="97"/>
      <c r="RM59" s="97"/>
      <c r="RN59" s="97"/>
      <c r="RO59" s="97"/>
      <c r="RP59" s="97"/>
      <c r="RQ59" s="97"/>
      <c r="RR59" s="97"/>
      <c r="RS59" s="97"/>
      <c r="RT59" s="97"/>
      <c r="RU59" s="97"/>
      <c r="RV59" s="97"/>
      <c r="RW59" s="97"/>
      <c r="RX59" s="97"/>
      <c r="RY59" s="97"/>
      <c r="RZ59" s="97"/>
      <c r="SA59" s="97"/>
      <c r="SB59" s="97"/>
      <c r="SC59" s="97"/>
      <c r="SD59" s="97"/>
      <c r="SE59" s="97"/>
      <c r="SF59" s="97"/>
      <c r="SG59" s="97"/>
      <c r="SH59" s="97"/>
      <c r="SI59" s="97"/>
      <c r="SJ59" s="97"/>
      <c r="SK59" s="97"/>
      <c r="SL59" s="97"/>
      <c r="SM59" s="97"/>
      <c r="SN59" s="97"/>
      <c r="SO59" s="97"/>
      <c r="SP59" s="97"/>
      <c r="SQ59" s="97"/>
      <c r="SR59" s="97"/>
      <c r="SS59" s="97"/>
      <c r="ST59" s="97"/>
      <c r="SU59" s="97"/>
      <c r="SV59" s="97"/>
      <c r="SW59" s="97"/>
      <c r="SX59" s="97"/>
      <c r="SY59" s="97"/>
      <c r="SZ59" s="97"/>
      <c r="TA59" s="97"/>
      <c r="TB59" s="97"/>
    </row>
    <row r="60" spans="1:522" s="10" customFormat="1" ht="18" customHeight="1" x14ac:dyDescent="0.2">
      <c r="A60" s="12"/>
      <c r="B60" s="26" t="s">
        <v>239</v>
      </c>
      <c r="C60" s="1">
        <v>3559</v>
      </c>
      <c r="D60" s="4" t="s">
        <v>240</v>
      </c>
      <c r="E60" s="1">
        <v>12216</v>
      </c>
      <c r="F60" s="1">
        <v>2019</v>
      </c>
      <c r="G60" s="4" t="s">
        <v>414</v>
      </c>
      <c r="H60"/>
      <c r="I60" s="1">
        <f>SUM(K60:TB60)</f>
        <v>12</v>
      </c>
      <c r="J60" s="12">
        <f>Tabuľka11[[#This Row],[Stĺpec8]]</f>
        <v>12</v>
      </c>
      <c r="K60" s="97"/>
      <c r="L60" s="97"/>
      <c r="M60" s="97"/>
      <c r="N60" s="97"/>
      <c r="O60" s="97"/>
      <c r="P60" s="97"/>
      <c r="Q60" s="97"/>
      <c r="R60" s="97"/>
      <c r="S60" s="97"/>
      <c r="T60" s="97"/>
      <c r="U60" s="97"/>
      <c r="V60" s="97"/>
      <c r="W60" s="97"/>
      <c r="X60" s="97"/>
      <c r="Y60" s="97"/>
      <c r="Z60" s="97"/>
      <c r="AA60" s="97"/>
      <c r="AB60" s="97"/>
      <c r="AC60" s="97"/>
      <c r="AD60" s="97"/>
      <c r="AE60" s="97"/>
      <c r="AF60" s="97"/>
      <c r="AG60" s="97"/>
      <c r="AH60" s="97"/>
      <c r="AI60" s="97"/>
      <c r="AJ60" s="97"/>
      <c r="AK60" s="97"/>
      <c r="AL60" s="97"/>
      <c r="AM60" s="97"/>
      <c r="AN60" s="97"/>
      <c r="AO60" s="97"/>
      <c r="AP60" s="97"/>
      <c r="AQ60" s="97"/>
      <c r="AR60" s="97"/>
      <c r="AS60" s="97"/>
      <c r="AT60" s="97"/>
      <c r="AU60" s="97"/>
      <c r="AV60" s="97"/>
      <c r="AW60" s="97"/>
      <c r="AX60" s="97"/>
      <c r="AY60" s="97"/>
      <c r="AZ60" s="97"/>
      <c r="BA60" s="97"/>
      <c r="BB60" s="97"/>
      <c r="BC60" s="97"/>
      <c r="BD60" s="97"/>
      <c r="BE60" s="97"/>
      <c r="BF60" s="97"/>
      <c r="BG60" s="97"/>
      <c r="BH60" s="97"/>
      <c r="BI60" s="97"/>
      <c r="BJ60" s="97"/>
      <c r="BK60" s="97"/>
      <c r="BL60" s="97"/>
      <c r="BM60" s="97"/>
      <c r="BN60" s="97"/>
      <c r="BO60" s="97"/>
      <c r="BP60" s="97"/>
      <c r="BQ60" s="97"/>
      <c r="BR60" s="97"/>
      <c r="BS60" s="97"/>
      <c r="BT60" s="97"/>
      <c r="BU60" s="97"/>
      <c r="BV60" s="97"/>
      <c r="BW60" s="97"/>
      <c r="BX60" s="97"/>
      <c r="BY60" s="97"/>
      <c r="BZ60" s="97"/>
      <c r="CA60" s="97"/>
      <c r="CB60" s="97"/>
      <c r="CC60" s="97" t="s">
        <v>519</v>
      </c>
      <c r="CD60" s="97"/>
      <c r="CE60" s="97">
        <f>2+1</f>
        <v>3</v>
      </c>
      <c r="CF60" s="97"/>
      <c r="CG60" s="97"/>
      <c r="CH60" s="97"/>
      <c r="CI60" s="97"/>
      <c r="CJ60" s="97"/>
      <c r="CK60" s="97"/>
      <c r="CL60" s="97"/>
      <c r="CM60" s="97"/>
      <c r="CN60" s="102"/>
      <c r="CO60" s="102"/>
      <c r="CP60" s="97"/>
      <c r="CQ60" s="97"/>
      <c r="CR60" s="97"/>
      <c r="CS60" s="97"/>
      <c r="CT60" s="97"/>
      <c r="CU60" s="97"/>
      <c r="CV60" s="97"/>
      <c r="CW60" s="97"/>
      <c r="CX60" s="97"/>
      <c r="CY60" s="97"/>
      <c r="CZ60" s="97"/>
      <c r="DA60" s="97"/>
      <c r="DB60" s="97"/>
      <c r="DC60" s="97"/>
      <c r="DD60" s="97"/>
      <c r="DE60" s="97"/>
      <c r="DF60" s="97"/>
      <c r="DG60" s="97"/>
      <c r="DH60" s="97"/>
      <c r="DI60" s="97"/>
      <c r="DJ60" s="97"/>
      <c r="DK60" s="97"/>
      <c r="DL60" s="97"/>
      <c r="DM60" s="97"/>
      <c r="DN60" s="97"/>
      <c r="DO60" s="97"/>
      <c r="DP60" s="97"/>
      <c r="DQ60" s="97"/>
      <c r="DR60" s="97"/>
      <c r="DS60" s="97"/>
      <c r="DT60" s="97"/>
      <c r="DU60" s="97"/>
      <c r="DV60" s="97"/>
      <c r="DW60" s="97"/>
      <c r="DX60" s="97"/>
      <c r="DY60" s="97"/>
      <c r="DZ60" s="97"/>
      <c r="EA60" s="97"/>
      <c r="EB60" s="97"/>
      <c r="EC60" s="97"/>
      <c r="ED60" s="97"/>
      <c r="EE60" s="97"/>
      <c r="EF60" s="97"/>
      <c r="EG60" s="97"/>
      <c r="EH60" s="97"/>
      <c r="EI60" s="97"/>
      <c r="EJ60" s="97"/>
      <c r="EK60" s="97"/>
      <c r="EL60" s="97"/>
      <c r="EM60" s="97"/>
      <c r="EN60" s="97"/>
      <c r="EO60" s="97"/>
      <c r="EP60" s="97"/>
      <c r="EQ60" s="97"/>
      <c r="ER60" s="97"/>
      <c r="ES60" s="97"/>
      <c r="ET60" s="97"/>
      <c r="EU60" s="97"/>
      <c r="EV60" s="97"/>
      <c r="EW60" s="97"/>
      <c r="EX60" s="97"/>
      <c r="EY60" s="97"/>
      <c r="EZ60" s="97"/>
      <c r="FA60" s="97"/>
      <c r="FB60" s="97"/>
      <c r="FC60" s="97"/>
      <c r="FD60" s="97"/>
      <c r="FE60" s="97"/>
      <c r="FF60" s="97"/>
      <c r="FG60" s="151"/>
      <c r="FH60" s="151"/>
      <c r="FI60" s="97"/>
      <c r="FJ60" s="97"/>
      <c r="FK60" s="97"/>
      <c r="FL60" s="100"/>
      <c r="FM60" s="97"/>
      <c r="FN60" s="97"/>
      <c r="FO60" s="100"/>
      <c r="FP60" s="97"/>
      <c r="FQ60" s="97"/>
      <c r="FR60" s="97"/>
      <c r="FS60" s="97"/>
      <c r="FT60" s="97"/>
      <c r="FU60" s="97"/>
      <c r="FV60" s="97"/>
      <c r="FW60" s="97"/>
      <c r="FX60" s="97"/>
      <c r="FY60" s="97"/>
      <c r="FZ60" s="97"/>
      <c r="GA60" s="147"/>
      <c r="GB60" s="97"/>
      <c r="GC60" s="97"/>
      <c r="GD60" s="100"/>
      <c r="GE60" s="97"/>
      <c r="GF60" s="97"/>
      <c r="GG60" s="97"/>
      <c r="GH60" s="97"/>
      <c r="GI60" s="97"/>
      <c r="GJ60" s="97"/>
      <c r="GK60" s="97"/>
      <c r="GL60" s="97"/>
      <c r="GM60" s="97"/>
      <c r="GN60" s="97"/>
      <c r="GO60" s="97"/>
      <c r="GP60" s="97"/>
      <c r="GQ60" s="97"/>
      <c r="GR60" s="97"/>
      <c r="GS60" s="97"/>
      <c r="GT60" s="97"/>
      <c r="GU60" s="97"/>
      <c r="GV60" s="97"/>
      <c r="GW60" s="97"/>
      <c r="GX60" s="97"/>
      <c r="GY60" s="97"/>
      <c r="GZ60" s="97"/>
      <c r="HA60" s="97"/>
      <c r="HB60" s="97"/>
      <c r="HC60" s="97"/>
      <c r="HD60" s="97"/>
      <c r="HE60" s="97"/>
      <c r="HF60" s="97"/>
      <c r="HG60" s="97"/>
      <c r="HH60" s="97"/>
      <c r="HI60" s="97"/>
      <c r="HJ60" s="97"/>
      <c r="HK60" s="97">
        <v>3</v>
      </c>
      <c r="HL60" s="97"/>
      <c r="HM60" s="97" t="s">
        <v>519</v>
      </c>
      <c r="HN60" s="97"/>
      <c r="HO60" s="97"/>
      <c r="HP60" s="97"/>
      <c r="HQ60" s="97"/>
      <c r="HR60" s="97"/>
      <c r="HS60" s="97"/>
      <c r="HT60" s="97">
        <v>2</v>
      </c>
      <c r="HU60" s="97">
        <v>4</v>
      </c>
      <c r="HV60" s="97"/>
      <c r="HW60" s="97"/>
      <c r="HX60" s="97"/>
      <c r="HY60" s="97"/>
      <c r="HZ60" s="97"/>
      <c r="IA60" s="97"/>
      <c r="IB60" s="97"/>
      <c r="IC60" s="97"/>
      <c r="ID60" s="97"/>
      <c r="IE60" s="97"/>
      <c r="IF60" s="97"/>
      <c r="IG60" s="97"/>
      <c r="IH60" s="97"/>
      <c r="II60" s="97"/>
      <c r="IJ60" s="97"/>
      <c r="IK60" s="97"/>
      <c r="IL60" s="97"/>
      <c r="IM60" s="97"/>
      <c r="IN60" s="97"/>
      <c r="IO60" s="97"/>
      <c r="IP60" s="97"/>
      <c r="IQ60" s="97"/>
      <c r="IR60" s="97"/>
      <c r="IS60" s="97"/>
      <c r="IT60" s="97"/>
      <c r="IU60" s="97"/>
      <c r="IV60" s="97"/>
      <c r="IW60" s="97"/>
      <c r="IX60" s="97"/>
      <c r="IY60" s="97"/>
      <c r="IZ60" s="97"/>
      <c r="JA60" s="97"/>
      <c r="JB60" s="97"/>
      <c r="JC60" s="97"/>
      <c r="JD60" s="97"/>
      <c r="JE60" s="97"/>
      <c r="JF60" s="97"/>
      <c r="JG60" s="97"/>
      <c r="JH60" s="97"/>
      <c r="JI60" s="97"/>
      <c r="JJ60" s="97"/>
      <c r="JK60" s="97"/>
      <c r="JL60" s="97"/>
      <c r="JM60" s="97"/>
      <c r="JN60" s="97"/>
      <c r="JO60" s="97"/>
      <c r="JP60" s="102"/>
      <c r="JQ60" s="97"/>
      <c r="JR60" s="97"/>
      <c r="JS60" s="97"/>
      <c r="JT60" s="97"/>
      <c r="JU60" s="97"/>
      <c r="JV60" s="97"/>
      <c r="JW60" s="97"/>
      <c r="JX60" s="97"/>
      <c r="JY60" s="97"/>
      <c r="JZ60" s="97"/>
      <c r="KA60" s="97"/>
      <c r="KB60" s="97"/>
      <c r="KC60" s="97"/>
      <c r="KD60" s="97"/>
      <c r="KE60" s="97"/>
      <c r="KF60" s="97"/>
      <c r="KG60" s="97"/>
      <c r="KH60" s="97"/>
      <c r="KI60" s="97"/>
      <c r="KJ60" s="97"/>
      <c r="KK60" s="97"/>
      <c r="KL60" s="97"/>
      <c r="KM60" s="97"/>
      <c r="KN60" s="97"/>
      <c r="KO60" s="97"/>
      <c r="KP60" s="97"/>
      <c r="KQ60" s="97"/>
      <c r="KR60" s="97"/>
      <c r="KS60" s="97"/>
      <c r="KT60" s="97"/>
      <c r="KU60" s="97"/>
      <c r="KV60" s="97"/>
      <c r="KW60" s="102"/>
      <c r="KX60" s="97"/>
      <c r="KY60" s="97"/>
      <c r="KZ60" s="97"/>
      <c r="LA60" s="102"/>
      <c r="LB60" s="97"/>
      <c r="LC60" s="97"/>
      <c r="LD60" s="102"/>
      <c r="LE60" s="97"/>
      <c r="LF60" s="97"/>
      <c r="LG60" s="97"/>
      <c r="LH60" s="97"/>
      <c r="LI60" s="97"/>
      <c r="LJ60" s="102"/>
      <c r="LK60" s="97"/>
      <c r="LL60" s="97"/>
      <c r="LM60" s="97"/>
      <c r="LN60" s="97"/>
      <c r="LO60" s="97"/>
      <c r="LP60" s="97"/>
      <c r="LQ60" s="97"/>
      <c r="LR60" s="97"/>
      <c r="LS60" s="97"/>
      <c r="LT60" s="97"/>
      <c r="LU60" s="97"/>
      <c r="LV60" s="97"/>
      <c r="LW60" s="97"/>
      <c r="LX60" s="97"/>
      <c r="LY60" s="97"/>
      <c r="LZ60" s="97"/>
      <c r="MA60" s="97"/>
      <c r="MB60" s="97"/>
      <c r="MC60" s="97"/>
      <c r="MD60" s="97"/>
      <c r="ME60" s="97"/>
      <c r="MF60" s="97"/>
      <c r="MG60" s="97"/>
      <c r="MH60" s="97"/>
      <c r="MI60" s="97"/>
      <c r="MJ60" s="97"/>
      <c r="MK60" s="97"/>
      <c r="ML60" s="97"/>
      <c r="MM60" s="97"/>
      <c r="MN60" s="97"/>
      <c r="MO60" s="97"/>
      <c r="MP60" s="97"/>
      <c r="MQ60" s="97"/>
      <c r="MR60" s="97"/>
      <c r="MS60" s="97"/>
      <c r="MT60" s="97"/>
      <c r="MU60" s="97"/>
      <c r="MV60" s="97"/>
      <c r="MW60" s="97"/>
      <c r="MX60" s="97"/>
      <c r="MY60" s="97"/>
      <c r="MZ60" s="97"/>
      <c r="NA60" s="97"/>
      <c r="NB60" s="102"/>
      <c r="NC60" s="97"/>
      <c r="ND60" s="97"/>
      <c r="NE60" s="97"/>
      <c r="NF60" s="97"/>
      <c r="NG60" s="102"/>
      <c r="NH60" s="97"/>
      <c r="NI60" s="97"/>
      <c r="NJ60" s="102"/>
      <c r="NK60" s="97"/>
      <c r="NL60" s="97"/>
      <c r="NM60" s="97"/>
      <c r="NN60" s="97"/>
      <c r="NO60" s="97"/>
      <c r="NP60" s="97"/>
      <c r="NQ60" s="97"/>
      <c r="NR60" s="97"/>
      <c r="NS60" s="97"/>
      <c r="NT60" s="97"/>
      <c r="NU60" s="97"/>
      <c r="NV60" s="97"/>
      <c r="NW60" s="97"/>
      <c r="NX60" s="97"/>
      <c r="NY60" s="97"/>
      <c r="NZ60" s="97"/>
      <c r="OA60" s="97"/>
      <c r="OB60" s="97"/>
      <c r="OC60" s="97"/>
      <c r="OD60" s="97"/>
      <c r="OE60" s="97"/>
      <c r="OF60" s="97"/>
      <c r="OG60" s="97"/>
      <c r="OH60" s="97"/>
      <c r="OI60" s="97"/>
      <c r="OJ60" s="97"/>
      <c r="OK60" s="97"/>
      <c r="OL60" s="97"/>
      <c r="OM60" s="97"/>
      <c r="ON60" s="97"/>
      <c r="OO60" s="97"/>
      <c r="OP60" s="97"/>
      <c r="OQ60" s="97"/>
      <c r="OR60" s="97"/>
      <c r="OS60" s="97"/>
      <c r="OT60" s="97"/>
      <c r="OU60" s="97"/>
      <c r="OV60" s="97"/>
      <c r="OW60" s="97"/>
      <c r="OX60" s="97"/>
      <c r="OY60" s="97"/>
      <c r="OZ60" s="97"/>
      <c r="PA60" s="97"/>
      <c r="PB60" s="97"/>
      <c r="PC60" s="97"/>
      <c r="PD60" s="97"/>
      <c r="PE60" s="97"/>
      <c r="PF60" s="97"/>
      <c r="PG60" s="97"/>
      <c r="PH60" s="97"/>
      <c r="PI60" s="97"/>
      <c r="PJ60" s="97"/>
      <c r="PK60" s="97"/>
      <c r="PL60" s="97"/>
      <c r="PM60" s="97"/>
      <c r="PN60" s="97"/>
      <c r="PO60" s="97"/>
      <c r="PP60" s="97"/>
      <c r="PQ60" s="97"/>
      <c r="PR60" s="97"/>
      <c r="PS60" s="97"/>
      <c r="PT60" s="97"/>
      <c r="PU60" s="97"/>
      <c r="PV60" s="97"/>
      <c r="PW60" s="97"/>
      <c r="PX60" s="97"/>
      <c r="PY60" s="97"/>
      <c r="PZ60" s="97"/>
      <c r="QA60" s="97"/>
      <c r="QB60" s="97"/>
      <c r="QC60" s="97"/>
      <c r="QD60" s="97"/>
      <c r="QE60" s="97"/>
      <c r="QF60" s="97"/>
      <c r="QG60" s="97"/>
      <c r="QH60" s="97"/>
      <c r="QI60" s="97"/>
      <c r="QJ60" s="97"/>
      <c r="QK60" s="97"/>
      <c r="QL60" s="97"/>
      <c r="QM60" s="97"/>
      <c r="QN60" s="97"/>
      <c r="QO60" s="97"/>
      <c r="QP60" s="97"/>
      <c r="QQ60" s="97"/>
      <c r="QR60" s="97"/>
      <c r="QS60" s="97"/>
      <c r="QT60" s="97"/>
      <c r="QU60" s="97"/>
      <c r="QV60" s="97"/>
      <c r="QW60" s="97"/>
      <c r="QX60" s="97"/>
      <c r="QY60" s="97"/>
      <c r="QZ60" s="97"/>
      <c r="RA60" s="97"/>
      <c r="RB60" s="97"/>
      <c r="RC60" s="97"/>
      <c r="RD60" s="97"/>
      <c r="RE60" s="97"/>
      <c r="RF60" s="97"/>
      <c r="RG60" s="97"/>
      <c r="RH60" s="97"/>
      <c r="RI60" s="97"/>
      <c r="RJ60" s="97"/>
      <c r="RK60" s="97"/>
      <c r="RL60" s="97"/>
      <c r="RM60" s="97"/>
      <c r="RN60" s="97"/>
      <c r="RO60" s="97"/>
      <c r="RP60" s="97"/>
      <c r="RQ60" s="97"/>
      <c r="RR60" s="97"/>
      <c r="RS60" s="97"/>
      <c r="RT60" s="97"/>
      <c r="RU60" s="97"/>
      <c r="RV60" s="97"/>
      <c r="RW60" s="97"/>
      <c r="RX60" s="97"/>
      <c r="RY60" s="97"/>
      <c r="RZ60" s="97"/>
      <c r="SA60" s="97"/>
      <c r="SB60" s="97"/>
      <c r="SC60" s="97"/>
      <c r="SD60" s="97"/>
      <c r="SE60" s="97"/>
      <c r="SF60" s="97"/>
      <c r="SG60" s="97"/>
      <c r="SH60" s="97"/>
      <c r="SI60" s="97"/>
      <c r="SJ60" s="97"/>
      <c r="SK60" s="97"/>
      <c r="SL60" s="97"/>
      <c r="SM60" s="97"/>
      <c r="SN60" s="97"/>
      <c r="SO60" s="97"/>
      <c r="SP60" s="97"/>
      <c r="SQ60" s="97"/>
      <c r="SR60" s="97"/>
      <c r="SS60" s="97"/>
      <c r="ST60" s="97"/>
      <c r="SU60" s="97"/>
      <c r="SV60" s="97"/>
      <c r="SW60" s="97"/>
      <c r="SX60" s="97"/>
      <c r="SY60" s="97"/>
      <c r="SZ60" s="97"/>
      <c r="TA60" s="97"/>
      <c r="TB60" s="97"/>
    </row>
    <row r="61" spans="1:522" s="10" customFormat="1" ht="18" customHeight="1" x14ac:dyDescent="0.2">
      <c r="A61" s="12"/>
      <c r="B61" s="26" t="s">
        <v>50</v>
      </c>
      <c r="C61" s="1">
        <v>2362</v>
      </c>
      <c r="D61" s="48" t="s">
        <v>699</v>
      </c>
      <c r="E61" s="1">
        <v>12985</v>
      </c>
      <c r="F61" s="1"/>
      <c r="G61" t="s">
        <v>51</v>
      </c>
      <c r="H61"/>
      <c r="I61" s="1">
        <f>SUM(K61:TB61)</f>
        <v>12</v>
      </c>
      <c r="J61" s="12">
        <f>Tabuľka11[[#This Row],[Stĺpec8]]</f>
        <v>12</v>
      </c>
      <c r="K61" s="97"/>
      <c r="L61" s="97"/>
      <c r="M61" s="97"/>
      <c r="N61" s="97"/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97"/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97"/>
      <c r="AM61" s="97"/>
      <c r="AN61" s="97"/>
      <c r="AO61" s="97"/>
      <c r="AP61" s="97"/>
      <c r="AQ61" s="97"/>
      <c r="AR61" s="97"/>
      <c r="AS61" s="97"/>
      <c r="AT61" s="97"/>
      <c r="AU61" s="97"/>
      <c r="AV61" s="97"/>
      <c r="AW61" s="97"/>
      <c r="AX61" s="97"/>
      <c r="AY61" s="97"/>
      <c r="AZ61" s="97"/>
      <c r="BA61" s="97"/>
      <c r="BB61" s="97"/>
      <c r="BC61" s="97"/>
      <c r="BD61" s="97"/>
      <c r="BE61" s="97"/>
      <c r="BF61" s="97"/>
      <c r="BG61" s="97"/>
      <c r="BH61" s="97"/>
      <c r="BI61" s="97"/>
      <c r="BJ61" s="97"/>
      <c r="BK61" s="97"/>
      <c r="BL61" s="97"/>
      <c r="BM61" s="97"/>
      <c r="BN61" s="97"/>
      <c r="BO61" s="97"/>
      <c r="BP61" s="97"/>
      <c r="BQ61" s="97"/>
      <c r="BR61" s="97"/>
      <c r="BS61" s="97"/>
      <c r="BT61" s="97"/>
      <c r="BU61" s="97"/>
      <c r="BV61" s="97"/>
      <c r="BW61" s="97"/>
      <c r="BX61" s="97"/>
      <c r="BY61" s="97"/>
      <c r="BZ61" s="97"/>
      <c r="CA61" s="97"/>
      <c r="CB61" s="97"/>
      <c r="CC61" s="97"/>
      <c r="CD61" s="97"/>
      <c r="CE61" s="97"/>
      <c r="CF61" s="97"/>
      <c r="CG61" s="97"/>
      <c r="CH61" s="97"/>
      <c r="CI61" s="97"/>
      <c r="CJ61" s="97"/>
      <c r="CK61" s="97"/>
      <c r="CL61" s="97"/>
      <c r="CM61" s="97"/>
      <c r="CN61" s="97"/>
      <c r="CO61" s="97"/>
      <c r="CP61" s="97"/>
      <c r="CQ61" s="97"/>
      <c r="CR61" s="97"/>
      <c r="CS61" s="97"/>
      <c r="CT61" s="97"/>
      <c r="CU61" s="97"/>
      <c r="CV61" s="97"/>
      <c r="CW61" s="97"/>
      <c r="CX61" s="97"/>
      <c r="CY61" s="97"/>
      <c r="CZ61" s="97"/>
      <c r="DA61" s="97"/>
      <c r="DB61" s="97"/>
      <c r="DC61" s="97"/>
      <c r="DD61" s="97"/>
      <c r="DE61" s="97"/>
      <c r="DF61" s="97"/>
      <c r="DG61" s="97"/>
      <c r="DH61" s="97"/>
      <c r="DI61" s="97"/>
      <c r="DJ61" s="97"/>
      <c r="DK61" s="97"/>
      <c r="DL61" s="97"/>
      <c r="DM61" s="97"/>
      <c r="DN61" s="97"/>
      <c r="DO61" s="97"/>
      <c r="DP61" s="97"/>
      <c r="DQ61" s="97"/>
      <c r="DR61" s="97"/>
      <c r="DS61" s="97"/>
      <c r="DT61" s="97"/>
      <c r="DU61" s="97"/>
      <c r="DV61" s="97"/>
      <c r="DW61" s="97"/>
      <c r="DX61" s="97"/>
      <c r="DY61" s="97"/>
      <c r="DZ61" s="97"/>
      <c r="EA61" s="97"/>
      <c r="EB61" s="97"/>
      <c r="EC61" s="97"/>
      <c r="ED61" s="97"/>
      <c r="EE61" s="97"/>
      <c r="EF61" s="97"/>
      <c r="EG61" s="97"/>
      <c r="EH61" s="97"/>
      <c r="EI61" s="97"/>
      <c r="EJ61" s="97"/>
      <c r="EK61" s="97"/>
      <c r="EL61" s="97"/>
      <c r="EM61" s="97"/>
      <c r="EN61" s="97"/>
      <c r="EO61" s="97"/>
      <c r="EP61" s="97"/>
      <c r="EQ61" s="97"/>
      <c r="ER61" s="97"/>
      <c r="ES61" s="97"/>
      <c r="ET61" s="97"/>
      <c r="EU61" s="97"/>
      <c r="EV61" s="97"/>
      <c r="EW61" s="97"/>
      <c r="EX61" s="97"/>
      <c r="EY61" s="97"/>
      <c r="EZ61" s="97"/>
      <c r="FA61" s="97"/>
      <c r="FB61" s="97"/>
      <c r="FC61" s="97"/>
      <c r="FD61" s="97"/>
      <c r="FE61" s="97"/>
      <c r="FF61" s="97"/>
      <c r="FG61" s="97"/>
      <c r="FH61" s="97"/>
      <c r="FI61" s="97"/>
      <c r="FJ61" s="97"/>
      <c r="FK61" s="97"/>
      <c r="FL61" s="97"/>
      <c r="FM61" s="97"/>
      <c r="FN61" s="97"/>
      <c r="FO61" s="97"/>
      <c r="FP61" s="97"/>
      <c r="FQ61" s="97"/>
      <c r="FR61" s="97"/>
      <c r="FS61" s="97"/>
      <c r="FT61" s="97"/>
      <c r="FU61" s="97"/>
      <c r="FV61" s="97"/>
      <c r="FW61" s="97"/>
      <c r="FX61" s="97"/>
      <c r="FY61" s="97"/>
      <c r="FZ61" s="97"/>
      <c r="GA61" s="97"/>
      <c r="GB61" s="147"/>
      <c r="GC61" s="97"/>
      <c r="GD61" s="97">
        <f>4+1</f>
        <v>5</v>
      </c>
      <c r="GE61" s="97"/>
      <c r="GF61" s="97"/>
      <c r="GG61" s="97"/>
      <c r="GH61" s="97"/>
      <c r="GI61" s="97"/>
      <c r="GJ61" s="97"/>
      <c r="GK61" s="97"/>
      <c r="GL61" s="97"/>
      <c r="GM61" s="97"/>
      <c r="GN61" s="97"/>
      <c r="GO61" s="97"/>
      <c r="GP61" s="97"/>
      <c r="GQ61" s="97"/>
      <c r="GR61" s="97"/>
      <c r="GS61" s="97"/>
      <c r="GT61" s="97"/>
      <c r="GU61" s="97"/>
      <c r="GV61" s="97"/>
      <c r="GW61" s="97"/>
      <c r="GX61" s="97"/>
      <c r="GY61" s="97"/>
      <c r="GZ61" s="97"/>
      <c r="HA61" s="97"/>
      <c r="HB61" s="97"/>
      <c r="HC61" s="97"/>
      <c r="HD61" s="97"/>
      <c r="HE61" s="97"/>
      <c r="HF61" s="97"/>
      <c r="HG61" s="97"/>
      <c r="HH61" s="97"/>
      <c r="HI61" s="97"/>
      <c r="HJ61" s="97"/>
      <c r="HK61" s="97"/>
      <c r="HL61" s="97"/>
      <c r="HM61" s="97"/>
      <c r="HN61" s="97">
        <f>4+3</f>
        <v>7</v>
      </c>
      <c r="HO61" s="97"/>
      <c r="HP61" s="97"/>
      <c r="HQ61" s="97"/>
      <c r="HR61" s="97"/>
      <c r="HS61" s="97"/>
      <c r="HT61" s="97"/>
      <c r="HU61" s="97"/>
      <c r="HV61" s="97"/>
      <c r="HW61" s="97"/>
      <c r="HX61" s="97"/>
      <c r="HY61" s="97"/>
      <c r="HZ61" s="97"/>
      <c r="IA61" s="97"/>
      <c r="IB61" s="97"/>
      <c r="IC61" s="97"/>
      <c r="ID61" s="97"/>
      <c r="IE61" s="97"/>
      <c r="IF61" s="97"/>
      <c r="IG61" s="97"/>
      <c r="IH61" s="97"/>
      <c r="II61" s="97"/>
      <c r="IJ61" s="97"/>
      <c r="IK61" s="97"/>
      <c r="IL61" s="97"/>
      <c r="IM61" s="97"/>
      <c r="IN61" s="97"/>
      <c r="IO61" s="97"/>
      <c r="IP61" s="97"/>
      <c r="IQ61" s="97"/>
      <c r="IR61" s="97"/>
      <c r="IS61" s="97"/>
      <c r="IT61" s="97"/>
      <c r="IU61" s="97"/>
      <c r="IV61" s="97"/>
      <c r="IW61" s="97"/>
      <c r="IX61" s="97"/>
      <c r="IY61" s="97"/>
      <c r="IZ61" s="97"/>
      <c r="JA61" s="97"/>
      <c r="JB61" s="97"/>
      <c r="JC61" s="97"/>
      <c r="JD61" s="97"/>
      <c r="JE61" s="97"/>
      <c r="JF61" s="97"/>
      <c r="JG61" s="97"/>
      <c r="JH61" s="97"/>
      <c r="JI61" s="97"/>
      <c r="JJ61" s="97"/>
      <c r="JK61" s="97"/>
      <c r="JL61" s="97"/>
      <c r="JM61" s="97"/>
      <c r="JN61" s="97"/>
      <c r="JO61" s="97"/>
      <c r="JP61" s="97"/>
      <c r="JQ61" s="97"/>
      <c r="JR61" s="97"/>
      <c r="JS61" s="97"/>
      <c r="JT61" s="97"/>
      <c r="JU61" s="97"/>
      <c r="JV61" s="97"/>
      <c r="JW61" s="97"/>
      <c r="JX61" s="97"/>
      <c r="JY61" s="97"/>
      <c r="JZ61" s="97"/>
      <c r="KA61" s="97"/>
      <c r="KB61" s="88"/>
      <c r="KC61" s="88"/>
      <c r="KD61" s="88"/>
      <c r="KE61" s="88"/>
      <c r="KF61" s="88"/>
      <c r="KG61" s="88"/>
      <c r="KH61" s="88"/>
      <c r="KI61" s="97"/>
      <c r="KJ61" s="97"/>
      <c r="KK61" s="97"/>
      <c r="KL61" s="97"/>
      <c r="KM61" s="97"/>
      <c r="KN61" s="97"/>
      <c r="KO61" s="97"/>
      <c r="KP61" s="97"/>
      <c r="KQ61" s="97"/>
      <c r="KR61" s="97"/>
      <c r="KS61" s="97"/>
      <c r="KT61" s="97"/>
      <c r="KU61" s="97"/>
      <c r="KV61" s="97"/>
      <c r="KW61" s="97"/>
      <c r="KX61" s="97"/>
      <c r="KY61" s="97"/>
      <c r="KZ61" s="97"/>
      <c r="LA61" s="97"/>
      <c r="LB61" s="97"/>
      <c r="LC61" s="97"/>
      <c r="LD61" s="97"/>
      <c r="LE61" s="97"/>
      <c r="LF61" s="97"/>
      <c r="LG61" s="97"/>
      <c r="LH61" s="97"/>
      <c r="LI61" s="97"/>
      <c r="LJ61" s="97"/>
      <c r="LK61" s="97"/>
      <c r="LL61" s="97"/>
      <c r="LM61" s="97"/>
      <c r="LN61" s="97"/>
      <c r="LO61" s="97"/>
      <c r="LP61" s="97"/>
      <c r="LQ61" s="97"/>
      <c r="LR61" s="97"/>
      <c r="LS61" s="97"/>
      <c r="LT61" s="97"/>
      <c r="LU61" s="97"/>
      <c r="LV61" s="97"/>
      <c r="LW61" s="97"/>
      <c r="LX61" s="97"/>
      <c r="LY61" s="97"/>
      <c r="LZ61" s="97"/>
      <c r="MA61" s="97"/>
      <c r="MB61" s="97"/>
      <c r="MC61" s="97"/>
      <c r="MD61" s="97"/>
      <c r="ME61" s="97"/>
      <c r="MF61" s="97"/>
      <c r="MG61" s="97"/>
      <c r="MH61" s="97"/>
      <c r="MI61" s="97"/>
      <c r="MJ61" s="97"/>
      <c r="MK61" s="97"/>
      <c r="ML61" s="97"/>
      <c r="MM61" s="97"/>
      <c r="MN61" s="97"/>
      <c r="MO61" s="97"/>
      <c r="MP61" s="97"/>
      <c r="MQ61" s="97"/>
      <c r="MR61" s="97"/>
      <c r="MS61" s="97"/>
      <c r="MT61" s="97"/>
      <c r="MU61" s="97"/>
      <c r="MV61" s="97"/>
      <c r="MW61" s="97"/>
      <c r="MX61" s="97"/>
      <c r="MY61" s="97"/>
      <c r="MZ61" s="97"/>
      <c r="NA61" s="97"/>
      <c r="NB61" s="97"/>
      <c r="NC61" s="97"/>
      <c r="ND61" s="97"/>
      <c r="NE61" s="97"/>
      <c r="NF61" s="97"/>
      <c r="NG61" s="97"/>
      <c r="NH61" s="97"/>
      <c r="NI61" s="97"/>
      <c r="NJ61" s="97"/>
      <c r="NK61" s="97"/>
      <c r="NL61" s="97"/>
      <c r="NM61" s="97"/>
      <c r="NN61" s="97"/>
      <c r="NO61" s="97"/>
      <c r="NP61" s="97"/>
      <c r="NQ61" s="97"/>
      <c r="NR61" s="97"/>
      <c r="NS61" s="97"/>
      <c r="NT61" s="97"/>
      <c r="NU61" s="97"/>
      <c r="NV61" s="97"/>
      <c r="NW61" s="97"/>
      <c r="NX61" s="97"/>
      <c r="NY61" s="97"/>
      <c r="NZ61" s="97"/>
      <c r="OA61" s="97"/>
      <c r="OB61" s="97"/>
      <c r="OC61" s="97"/>
      <c r="OD61" s="97"/>
      <c r="OE61" s="97"/>
      <c r="OF61" s="97"/>
      <c r="OG61" s="97"/>
      <c r="OH61" s="97"/>
      <c r="OI61" s="97"/>
      <c r="OJ61" s="97"/>
      <c r="OK61" s="97"/>
      <c r="OL61" s="97"/>
      <c r="OM61" s="97"/>
      <c r="ON61" s="97"/>
      <c r="OO61" s="97"/>
      <c r="OP61" s="97"/>
      <c r="OQ61" s="97"/>
      <c r="OR61" s="97"/>
      <c r="OS61" s="97"/>
      <c r="OT61" s="97"/>
      <c r="OU61" s="97"/>
      <c r="OV61" s="97"/>
      <c r="OW61" s="97"/>
      <c r="OX61" s="97"/>
      <c r="OY61" s="97"/>
      <c r="OZ61" s="97"/>
      <c r="PA61" s="97"/>
      <c r="PB61" s="97"/>
      <c r="PC61" s="97"/>
      <c r="PD61" s="97"/>
      <c r="PE61" s="97"/>
      <c r="PF61" s="97"/>
      <c r="PG61" s="97"/>
      <c r="PH61" s="97"/>
      <c r="PI61" s="97"/>
      <c r="PJ61" s="97"/>
      <c r="PK61" s="97"/>
      <c r="PL61" s="97"/>
      <c r="PM61" s="97"/>
      <c r="PN61" s="97"/>
      <c r="PO61" s="97"/>
      <c r="PP61" s="97"/>
      <c r="PQ61" s="97"/>
      <c r="PR61" s="97"/>
      <c r="PS61" s="97"/>
      <c r="PT61" s="97"/>
      <c r="PU61" s="97"/>
      <c r="PV61" s="97"/>
      <c r="PW61" s="97"/>
      <c r="PX61" s="97"/>
      <c r="PY61" s="97"/>
      <c r="PZ61" s="97"/>
      <c r="QA61" s="97"/>
      <c r="QB61" s="97"/>
      <c r="QC61" s="97"/>
      <c r="QD61" s="97"/>
      <c r="QE61" s="97"/>
      <c r="QF61" s="97"/>
      <c r="QG61" s="97"/>
      <c r="QH61" s="97"/>
      <c r="QI61" s="97"/>
      <c r="QJ61" s="97"/>
      <c r="QK61" s="97"/>
      <c r="QL61" s="97"/>
      <c r="QM61" s="97"/>
      <c r="QN61" s="97"/>
      <c r="QO61" s="97"/>
      <c r="QP61" s="97"/>
      <c r="QQ61" s="97"/>
      <c r="QR61" s="97"/>
      <c r="QS61" s="97"/>
      <c r="QT61" s="97"/>
      <c r="QU61" s="97"/>
      <c r="QV61" s="97"/>
      <c r="QW61" s="97"/>
      <c r="QX61" s="97"/>
      <c r="QY61" s="97"/>
      <c r="QZ61" s="97"/>
      <c r="RA61" s="97"/>
      <c r="RB61" s="97"/>
      <c r="RC61" s="97"/>
      <c r="RD61" s="97"/>
      <c r="RE61" s="97"/>
      <c r="RF61" s="97"/>
      <c r="RG61" s="97"/>
      <c r="RH61" s="97"/>
      <c r="RI61" s="97"/>
      <c r="RJ61" s="97"/>
      <c r="RK61" s="97"/>
      <c r="RL61" s="97"/>
      <c r="RM61" s="97"/>
      <c r="RN61" s="97"/>
      <c r="RO61" s="97"/>
      <c r="RP61" s="97"/>
      <c r="RQ61" s="97"/>
      <c r="RR61" s="97"/>
      <c r="RS61" s="97"/>
      <c r="RT61" s="97"/>
      <c r="RU61" s="97"/>
      <c r="RV61" s="97"/>
      <c r="RW61" s="97"/>
      <c r="RX61" s="97"/>
      <c r="RY61" s="97"/>
      <c r="RZ61" s="97"/>
      <c r="SA61" s="97"/>
      <c r="SB61" s="97"/>
      <c r="SC61" s="97"/>
      <c r="SD61" s="97"/>
      <c r="SE61" s="97"/>
      <c r="SF61" s="97"/>
      <c r="SG61" s="97"/>
      <c r="SH61" s="97"/>
      <c r="SI61" s="97"/>
      <c r="SJ61" s="97"/>
      <c r="SK61" s="97"/>
      <c r="SL61" s="97"/>
      <c r="SM61" s="97"/>
      <c r="SN61" s="97"/>
      <c r="SO61" s="97"/>
      <c r="SP61" s="97"/>
      <c r="SQ61" s="97"/>
      <c r="SR61" s="97"/>
      <c r="SS61" s="97"/>
      <c r="ST61" s="97"/>
      <c r="SU61" s="97"/>
      <c r="SV61" s="97"/>
      <c r="SW61" s="97"/>
      <c r="SX61" s="97"/>
      <c r="SY61" s="97"/>
      <c r="SZ61" s="97"/>
      <c r="TA61" s="97"/>
      <c r="TB61" s="97"/>
    </row>
    <row r="62" spans="1:522" s="10" customFormat="1" ht="18" customHeight="1" x14ac:dyDescent="0.2">
      <c r="A62" s="12">
        <v>22</v>
      </c>
      <c r="B62" s="26" t="s">
        <v>596</v>
      </c>
      <c r="C62" s="1">
        <v>7127</v>
      </c>
      <c r="D62" t="s">
        <v>597</v>
      </c>
      <c r="E62" s="1">
        <v>13318</v>
      </c>
      <c r="F62" s="1"/>
      <c r="G62" t="s">
        <v>49</v>
      </c>
      <c r="H62"/>
      <c r="I62" s="1">
        <f>SUM(K62:TB62)</f>
        <v>11</v>
      </c>
      <c r="J62" s="12">
        <f>I62</f>
        <v>11</v>
      </c>
      <c r="K62" s="97"/>
      <c r="L62" s="97"/>
      <c r="M62" s="97"/>
      <c r="N62" s="97"/>
      <c r="O62" s="97"/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97"/>
      <c r="AA62" s="97"/>
      <c r="AB62" s="97"/>
      <c r="AC62" s="97"/>
      <c r="AD62" s="97"/>
      <c r="AE62" s="97"/>
      <c r="AF62" s="97"/>
      <c r="AG62" s="97"/>
      <c r="AH62" s="97"/>
      <c r="AI62" s="97"/>
      <c r="AJ62" s="97"/>
      <c r="AK62" s="97"/>
      <c r="AL62" s="97"/>
      <c r="AM62" s="97"/>
      <c r="AN62" s="97"/>
      <c r="AO62" s="97"/>
      <c r="AP62" s="97"/>
      <c r="AQ62" s="97"/>
      <c r="AR62" s="97"/>
      <c r="AS62" s="97"/>
      <c r="AT62" s="97"/>
      <c r="AU62" s="97"/>
      <c r="AV62" s="97"/>
      <c r="AW62" s="97"/>
      <c r="AX62" s="97"/>
      <c r="AY62" s="97"/>
      <c r="AZ62" s="97"/>
      <c r="BA62" s="97"/>
      <c r="BB62" s="97"/>
      <c r="BC62" s="97"/>
      <c r="BD62" s="97"/>
      <c r="BE62" s="97"/>
      <c r="BF62" s="97"/>
      <c r="BG62" s="97"/>
      <c r="BH62" s="97"/>
      <c r="BI62" s="97"/>
      <c r="BJ62" s="97"/>
      <c r="BK62" s="97"/>
      <c r="BL62" s="97"/>
      <c r="BM62" s="97"/>
      <c r="BN62" s="97"/>
      <c r="BO62" s="97"/>
      <c r="BP62" s="97"/>
      <c r="BQ62" s="97"/>
      <c r="BR62" s="97"/>
      <c r="BS62" s="97"/>
      <c r="BT62" s="97"/>
      <c r="BU62" s="97"/>
      <c r="BV62" s="97"/>
      <c r="BW62" s="97"/>
      <c r="BX62" s="97"/>
      <c r="BY62" s="97"/>
      <c r="BZ62" s="97"/>
      <c r="CA62" s="97"/>
      <c r="CB62" s="97"/>
      <c r="CC62" s="97"/>
      <c r="CD62" s="97"/>
      <c r="CE62" s="97"/>
      <c r="CF62" s="97"/>
      <c r="CG62" s="97"/>
      <c r="CH62" s="97"/>
      <c r="CI62" s="97"/>
      <c r="CJ62" s="97"/>
      <c r="CK62" s="97"/>
      <c r="CL62" s="102"/>
      <c r="CM62" s="97"/>
      <c r="CN62" s="97"/>
      <c r="CO62" s="97"/>
      <c r="CP62" s="97"/>
      <c r="CQ62" s="97"/>
      <c r="CR62" s="97"/>
      <c r="CS62" s="97"/>
      <c r="CT62" s="97">
        <v>2</v>
      </c>
      <c r="CU62" s="97"/>
      <c r="CV62" s="97">
        <v>1</v>
      </c>
      <c r="CW62" s="97"/>
      <c r="CX62" s="97"/>
      <c r="CY62" s="97"/>
      <c r="CZ62" s="97"/>
      <c r="DA62" s="97"/>
      <c r="DB62" s="97"/>
      <c r="DC62" s="97"/>
      <c r="DD62" s="97"/>
      <c r="DE62" s="97"/>
      <c r="DF62" s="97"/>
      <c r="DG62" s="97"/>
      <c r="DH62" s="97"/>
      <c r="DI62" s="97"/>
      <c r="DJ62" s="97"/>
      <c r="DK62" s="97"/>
      <c r="DL62" s="97"/>
      <c r="DM62" s="97"/>
      <c r="DN62" s="97"/>
      <c r="DO62" s="97"/>
      <c r="DP62" s="97"/>
      <c r="DQ62" s="97"/>
      <c r="DR62" s="97"/>
      <c r="DS62" s="97"/>
      <c r="DT62" s="97"/>
      <c r="DU62" s="97"/>
      <c r="DV62" s="97"/>
      <c r="DW62" s="97"/>
      <c r="DX62" s="97"/>
      <c r="DY62" s="97"/>
      <c r="DZ62" s="97"/>
      <c r="EA62" s="97"/>
      <c r="EB62" s="97"/>
      <c r="EC62" s="97"/>
      <c r="ED62" s="97"/>
      <c r="EE62" s="97"/>
      <c r="EF62" s="97"/>
      <c r="EG62" s="97"/>
      <c r="EH62" s="97"/>
      <c r="EI62" s="97"/>
      <c r="EJ62" s="97"/>
      <c r="EK62" s="97"/>
      <c r="EL62" s="97"/>
      <c r="EM62" s="97"/>
      <c r="EN62" s="97"/>
      <c r="EO62" s="97"/>
      <c r="EP62" s="97"/>
      <c r="EQ62" s="97"/>
      <c r="ER62" s="97"/>
      <c r="ES62" s="97"/>
      <c r="ET62" s="97"/>
      <c r="EU62" s="97"/>
      <c r="EV62" s="97"/>
      <c r="EW62" s="97"/>
      <c r="EX62" s="97"/>
      <c r="EY62" s="97"/>
      <c r="EZ62" s="97">
        <f>1+5</f>
        <v>6</v>
      </c>
      <c r="FA62" s="97">
        <v>2</v>
      </c>
      <c r="FB62" s="97"/>
      <c r="FC62" s="97"/>
      <c r="FD62" s="97"/>
      <c r="FE62" s="97"/>
      <c r="FF62" s="97"/>
      <c r="FG62" s="97"/>
      <c r="FH62" s="97"/>
      <c r="FI62" s="97"/>
      <c r="FJ62" s="97"/>
      <c r="FK62" s="97"/>
      <c r="FL62" s="97"/>
      <c r="FM62" s="97"/>
      <c r="FN62" s="97"/>
      <c r="FO62" s="97"/>
      <c r="FP62" s="97"/>
      <c r="FQ62" s="97"/>
      <c r="FR62" s="97"/>
      <c r="FS62" s="97"/>
      <c r="FT62" s="97"/>
      <c r="FU62" s="97"/>
      <c r="FV62" s="97"/>
      <c r="FW62" s="97"/>
      <c r="FX62" s="97"/>
      <c r="FY62" s="97"/>
      <c r="FZ62" s="97"/>
      <c r="GA62" s="147"/>
      <c r="GB62" s="147"/>
      <c r="GC62" s="97"/>
      <c r="GD62" s="97"/>
      <c r="GE62" s="97"/>
      <c r="GF62" s="97"/>
      <c r="GG62" s="97"/>
      <c r="GH62" s="97"/>
      <c r="GI62" s="97"/>
      <c r="GJ62" s="97"/>
      <c r="GK62" s="97"/>
      <c r="GL62" s="97"/>
      <c r="GM62" s="97"/>
      <c r="GN62" s="97"/>
      <c r="GO62" s="97"/>
      <c r="GP62" s="97"/>
      <c r="GQ62" s="97"/>
      <c r="GR62" s="97"/>
      <c r="GS62" s="97"/>
      <c r="GT62" s="97"/>
      <c r="GU62" s="97"/>
      <c r="GV62" s="97"/>
      <c r="GW62" s="97"/>
      <c r="GX62" s="97"/>
      <c r="GY62" s="97"/>
      <c r="GZ62" s="97"/>
      <c r="HA62" s="97"/>
      <c r="HB62" s="97"/>
      <c r="HC62" s="97"/>
      <c r="HD62" s="97"/>
      <c r="HE62" s="97"/>
      <c r="HF62" s="97"/>
      <c r="HG62" s="97"/>
      <c r="HH62" s="97"/>
      <c r="HI62" s="97"/>
      <c r="HJ62" s="97"/>
      <c r="HK62" s="97"/>
      <c r="HL62" s="97"/>
      <c r="HM62" s="97"/>
      <c r="HN62" s="97"/>
      <c r="HO62" s="97"/>
      <c r="HP62" s="97"/>
      <c r="HQ62" s="97"/>
      <c r="HR62" s="97"/>
      <c r="HS62" s="97"/>
      <c r="HT62" s="97"/>
      <c r="HU62" s="97"/>
      <c r="HV62" s="97"/>
      <c r="HW62" s="97"/>
      <c r="HX62" s="97"/>
      <c r="HY62" s="97"/>
      <c r="HZ62" s="97"/>
      <c r="IA62" s="97"/>
      <c r="IB62" s="97"/>
      <c r="IC62" s="97"/>
      <c r="ID62" s="97"/>
      <c r="IE62" s="97"/>
      <c r="IF62" s="97"/>
      <c r="IG62" s="97"/>
      <c r="IH62" s="97"/>
      <c r="II62" s="97"/>
      <c r="IJ62" s="97"/>
      <c r="IK62" s="97"/>
      <c r="IL62" s="97"/>
      <c r="IM62" s="97"/>
      <c r="IN62" s="97"/>
      <c r="IO62" s="97"/>
      <c r="IP62" s="97"/>
      <c r="IQ62" s="97"/>
      <c r="IR62" s="97"/>
      <c r="IS62" s="97"/>
      <c r="IT62" s="97"/>
      <c r="IU62" s="97"/>
      <c r="IV62" s="97"/>
      <c r="IW62" s="97"/>
      <c r="IX62" s="97"/>
      <c r="IY62" s="97"/>
      <c r="IZ62" s="97"/>
      <c r="JA62" s="97"/>
      <c r="JB62" s="97"/>
      <c r="JC62" s="97"/>
      <c r="JD62" s="97"/>
      <c r="JE62" s="97"/>
      <c r="JF62" s="97"/>
      <c r="JG62" s="97"/>
      <c r="JH62" s="97"/>
      <c r="JI62" s="97"/>
      <c r="JJ62" s="97"/>
      <c r="JK62" s="97"/>
      <c r="JL62" s="97"/>
      <c r="JM62" s="97"/>
      <c r="JN62" s="97"/>
      <c r="JO62" s="97"/>
      <c r="JP62" s="97"/>
      <c r="JQ62" s="97"/>
      <c r="JR62" s="97"/>
      <c r="JS62" s="97"/>
      <c r="JT62" s="97"/>
      <c r="JU62" s="97"/>
      <c r="JV62" s="97"/>
      <c r="JW62" s="97"/>
      <c r="JX62" s="97"/>
      <c r="JY62" s="97"/>
      <c r="JZ62" s="97"/>
      <c r="KA62" s="97"/>
      <c r="KB62" s="97"/>
      <c r="KC62" s="97"/>
      <c r="KD62" s="97"/>
      <c r="KE62" s="97"/>
      <c r="KF62" s="97"/>
      <c r="KG62" s="97"/>
      <c r="KH62" s="97"/>
      <c r="KI62" s="97"/>
      <c r="KJ62" s="97"/>
      <c r="KK62" s="97"/>
      <c r="KL62" s="97"/>
      <c r="KM62" s="97"/>
      <c r="KN62" s="97"/>
      <c r="KO62" s="97"/>
      <c r="KP62" s="97"/>
      <c r="KQ62" s="97"/>
      <c r="KR62" s="97"/>
      <c r="KS62" s="97"/>
      <c r="KT62" s="97"/>
      <c r="KU62" s="97"/>
      <c r="KV62" s="97"/>
      <c r="KW62" s="97"/>
      <c r="KX62" s="97"/>
      <c r="KY62" s="97"/>
      <c r="KZ62" s="97"/>
      <c r="LA62" s="97"/>
      <c r="LB62" s="97"/>
      <c r="LC62" s="97"/>
      <c r="LD62" s="97"/>
      <c r="LE62" s="97"/>
      <c r="LF62" s="97"/>
      <c r="LG62" s="97"/>
      <c r="LH62" s="97"/>
      <c r="LI62" s="97"/>
      <c r="LJ62" s="97"/>
      <c r="LK62" s="97"/>
      <c r="LL62" s="97"/>
      <c r="LM62" s="97"/>
      <c r="LN62" s="97"/>
      <c r="LO62" s="97"/>
      <c r="LP62" s="97"/>
      <c r="LQ62" s="97"/>
      <c r="LR62" s="97"/>
      <c r="LS62" s="97"/>
      <c r="LT62" s="97"/>
      <c r="LU62" s="97"/>
      <c r="LV62" s="97"/>
      <c r="LW62" s="97"/>
      <c r="LX62" s="97"/>
      <c r="LY62" s="97"/>
      <c r="LZ62" s="97"/>
      <c r="MA62" s="97"/>
      <c r="MB62" s="97"/>
      <c r="MC62" s="97"/>
      <c r="MD62" s="97"/>
      <c r="ME62" s="97"/>
      <c r="MF62" s="97"/>
      <c r="MG62" s="97"/>
      <c r="MH62" s="97"/>
      <c r="MI62" s="97"/>
      <c r="MJ62" s="97"/>
      <c r="MK62" s="97"/>
      <c r="ML62" s="97"/>
      <c r="MM62" s="97"/>
      <c r="MN62" s="97"/>
      <c r="MO62" s="97"/>
      <c r="MP62" s="97"/>
      <c r="MQ62" s="97"/>
      <c r="MR62" s="97"/>
      <c r="MS62" s="97"/>
      <c r="MT62" s="97"/>
      <c r="MU62" s="97"/>
      <c r="MV62" s="97"/>
      <c r="MW62" s="97"/>
      <c r="MX62" s="97"/>
      <c r="MY62" s="97"/>
      <c r="MZ62" s="97"/>
      <c r="NA62" s="97"/>
      <c r="NB62" s="97"/>
      <c r="NC62" s="97"/>
      <c r="ND62" s="97"/>
      <c r="NE62" s="97"/>
      <c r="NF62" s="97"/>
      <c r="NG62" s="97"/>
      <c r="NH62" s="97"/>
      <c r="NI62" s="97"/>
      <c r="NJ62" s="97"/>
      <c r="NK62" s="97"/>
      <c r="NL62" s="97"/>
      <c r="NM62" s="97"/>
      <c r="NN62" s="97"/>
      <c r="NO62" s="97"/>
      <c r="NP62" s="97"/>
      <c r="NQ62" s="97"/>
      <c r="NR62" s="97"/>
      <c r="NS62" s="97"/>
      <c r="NT62" s="97"/>
      <c r="NU62" s="97"/>
      <c r="NV62" s="97"/>
      <c r="NW62" s="97"/>
      <c r="NX62" s="97"/>
      <c r="NY62" s="97"/>
      <c r="NZ62" s="97"/>
      <c r="OA62" s="97"/>
      <c r="OB62" s="97"/>
      <c r="OC62" s="97"/>
      <c r="OD62" s="97"/>
      <c r="OE62" s="97"/>
      <c r="OF62" s="97"/>
      <c r="OG62" s="97"/>
      <c r="OH62" s="97"/>
      <c r="OI62" s="97"/>
      <c r="OJ62" s="97"/>
      <c r="OK62" s="97"/>
      <c r="OL62" s="97"/>
      <c r="OM62" s="97"/>
      <c r="ON62" s="97"/>
      <c r="OO62" s="97"/>
      <c r="OP62" s="97"/>
      <c r="OQ62" s="97"/>
      <c r="OR62" s="97"/>
      <c r="OS62" s="97"/>
      <c r="OT62" s="97"/>
      <c r="OU62" s="97"/>
      <c r="OV62" s="97"/>
      <c r="OW62" s="97"/>
      <c r="OX62" s="97"/>
      <c r="OY62" s="97"/>
      <c r="OZ62" s="97"/>
      <c r="PA62" s="97"/>
      <c r="PB62" s="97"/>
      <c r="PC62" s="97"/>
      <c r="PD62" s="97"/>
      <c r="PE62" s="97"/>
      <c r="PF62" s="97"/>
      <c r="PG62" s="97"/>
      <c r="PH62" s="97"/>
      <c r="PI62" s="97"/>
      <c r="PJ62" s="97"/>
      <c r="PK62" s="97"/>
      <c r="PL62" s="97"/>
      <c r="PM62" s="97"/>
      <c r="PN62" s="97"/>
      <c r="PO62" s="97"/>
      <c r="PP62" s="97"/>
      <c r="PQ62" s="97"/>
      <c r="PR62" s="97"/>
      <c r="PS62" s="97"/>
      <c r="PT62" s="97"/>
      <c r="PU62" s="97"/>
      <c r="PV62" s="97"/>
      <c r="PW62" s="97"/>
      <c r="PX62" s="97"/>
      <c r="PY62" s="97"/>
      <c r="PZ62" s="97"/>
      <c r="QA62" s="97"/>
      <c r="QB62" s="97"/>
      <c r="QC62" s="97"/>
      <c r="QD62" s="97"/>
      <c r="QE62" s="97"/>
      <c r="QF62" s="97"/>
      <c r="QG62" s="97"/>
      <c r="QH62" s="97"/>
      <c r="QI62" s="97"/>
      <c r="QJ62" s="97"/>
      <c r="QK62" s="97"/>
      <c r="QL62" s="97"/>
      <c r="QM62" s="97"/>
      <c r="QN62" s="97"/>
      <c r="QO62" s="97"/>
      <c r="QP62" s="97"/>
      <c r="QQ62" s="97"/>
      <c r="QR62" s="97"/>
      <c r="QS62" s="97"/>
      <c r="QT62" s="97"/>
      <c r="QU62" s="97"/>
      <c r="QV62" s="97"/>
      <c r="QW62" s="97"/>
      <c r="QX62" s="97"/>
      <c r="QY62" s="97"/>
      <c r="QZ62" s="97"/>
      <c r="RA62" s="97"/>
      <c r="RB62" s="97"/>
      <c r="RC62" s="97"/>
      <c r="RD62" s="97"/>
      <c r="RE62" s="97"/>
      <c r="RF62" s="97"/>
      <c r="RG62" s="97"/>
      <c r="RH62" s="97"/>
      <c r="RI62" s="97"/>
      <c r="RJ62" s="97"/>
      <c r="RK62" s="97"/>
      <c r="RL62" s="97"/>
      <c r="RM62" s="97"/>
      <c r="RN62" s="97"/>
      <c r="RO62" s="97"/>
      <c r="RP62" s="97"/>
      <c r="RQ62" s="97"/>
      <c r="RR62" s="97"/>
      <c r="RS62" s="97"/>
      <c r="RT62" s="97"/>
      <c r="RU62" s="97"/>
      <c r="RV62" s="97"/>
      <c r="RW62" s="97"/>
      <c r="RX62" s="97"/>
      <c r="RY62" s="97"/>
      <c r="RZ62" s="97"/>
      <c r="SA62" s="97"/>
      <c r="SB62" s="97"/>
      <c r="SC62" s="97"/>
      <c r="SD62" s="97"/>
      <c r="SE62" s="97"/>
      <c r="SF62" s="97"/>
      <c r="SG62" s="97"/>
      <c r="SH62" s="97"/>
      <c r="SI62" s="97"/>
      <c r="SJ62" s="97"/>
      <c r="SK62" s="97"/>
      <c r="SL62" s="97"/>
      <c r="SM62" s="97"/>
      <c r="SN62" s="97"/>
      <c r="SO62" s="97"/>
      <c r="SP62" s="97"/>
      <c r="SQ62" s="97"/>
      <c r="SR62" s="97"/>
      <c r="SS62" s="97"/>
      <c r="ST62" s="97"/>
      <c r="SU62" s="97"/>
      <c r="SV62" s="97"/>
      <c r="SW62" s="97"/>
      <c r="SX62" s="97"/>
      <c r="SY62" s="97"/>
      <c r="SZ62" s="97"/>
      <c r="TA62" s="97"/>
      <c r="TB62" s="97"/>
    </row>
    <row r="63" spans="1:522" s="10" customFormat="1" ht="18" customHeight="1" x14ac:dyDescent="0.2">
      <c r="A63" s="12">
        <v>23</v>
      </c>
      <c r="B63" s="26" t="s">
        <v>43</v>
      </c>
      <c r="C63" s="1">
        <v>2964</v>
      </c>
      <c r="D63" s="4" t="s">
        <v>148</v>
      </c>
      <c r="E63" s="1">
        <v>11786</v>
      </c>
      <c r="F63" s="1">
        <v>2014</v>
      </c>
      <c r="G63" t="s">
        <v>269</v>
      </c>
      <c r="H63"/>
      <c r="I63" s="1">
        <f>SUM(K63:TB63)</f>
        <v>9</v>
      </c>
      <c r="J63" s="12">
        <f>I63</f>
        <v>9</v>
      </c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X63" s="97"/>
      <c r="AY63" s="97"/>
      <c r="AZ63" s="97"/>
      <c r="BA63" s="97"/>
      <c r="BB63" s="97"/>
      <c r="BC63" s="97"/>
      <c r="BD63" s="97"/>
      <c r="BE63" s="97"/>
      <c r="BF63" s="97"/>
      <c r="BG63" s="97"/>
      <c r="BH63" s="97"/>
      <c r="BI63" s="97"/>
      <c r="BJ63" s="97"/>
      <c r="BK63" s="97"/>
      <c r="BL63" s="97"/>
      <c r="BM63" s="97"/>
      <c r="BN63" s="97"/>
      <c r="BO63" s="97"/>
      <c r="BP63" s="97"/>
      <c r="BQ63" s="97"/>
      <c r="BR63" s="97"/>
      <c r="BS63" s="97"/>
      <c r="BT63" s="97"/>
      <c r="BU63" s="97"/>
      <c r="BV63" s="97"/>
      <c r="BW63" s="97"/>
      <c r="BX63" s="97"/>
      <c r="BY63" s="97"/>
      <c r="BZ63" s="97"/>
      <c r="CA63" s="97"/>
      <c r="CB63" s="97"/>
      <c r="CC63" s="97"/>
      <c r="CD63" s="97"/>
      <c r="CE63" s="97"/>
      <c r="CF63" s="97"/>
      <c r="CG63" s="97"/>
      <c r="CH63" s="97"/>
      <c r="CI63" s="97"/>
      <c r="CJ63" s="97"/>
      <c r="CK63" s="97"/>
      <c r="CL63" s="97"/>
      <c r="CM63" s="97"/>
      <c r="CN63" s="97"/>
      <c r="CO63" s="97"/>
      <c r="CP63" s="97"/>
      <c r="CQ63" s="97"/>
      <c r="CR63" s="97"/>
      <c r="CS63" s="97"/>
      <c r="CT63" s="97"/>
      <c r="CU63" s="97"/>
      <c r="CV63" s="97"/>
      <c r="CW63" s="97"/>
      <c r="CX63" s="97"/>
      <c r="CY63" s="97"/>
      <c r="CZ63" s="97"/>
      <c r="DA63" s="97"/>
      <c r="DB63" s="97"/>
      <c r="DC63" s="97"/>
      <c r="DD63" s="97"/>
      <c r="DE63" s="97"/>
      <c r="DF63" s="97"/>
      <c r="DG63" s="97"/>
      <c r="DH63" s="97"/>
      <c r="DI63" s="98"/>
      <c r="DJ63" s="98"/>
      <c r="DK63" s="98"/>
      <c r="DL63" s="98"/>
      <c r="DM63" s="98"/>
      <c r="DN63" s="98"/>
      <c r="DO63" s="98"/>
      <c r="DP63" s="98"/>
      <c r="DQ63" s="98"/>
      <c r="DR63" s="98"/>
      <c r="DS63" s="98"/>
      <c r="DT63" s="98"/>
      <c r="DU63" s="98"/>
      <c r="DV63" s="98"/>
      <c r="DW63" s="97"/>
      <c r="DX63" s="97"/>
      <c r="DY63" s="97"/>
      <c r="DZ63" s="97"/>
      <c r="EA63" s="97"/>
      <c r="EB63" s="97"/>
      <c r="EC63" s="97"/>
      <c r="ED63" s="97"/>
      <c r="EE63" s="97"/>
      <c r="EF63" s="97"/>
      <c r="EG63" s="97"/>
      <c r="EH63" s="97"/>
      <c r="EI63" s="97"/>
      <c r="EJ63" s="97"/>
      <c r="EK63" s="97"/>
      <c r="EL63" s="97"/>
      <c r="EM63" s="97"/>
      <c r="EN63" s="97"/>
      <c r="EO63" s="97"/>
      <c r="EP63" s="97"/>
      <c r="EQ63" s="97"/>
      <c r="ER63" s="97"/>
      <c r="ES63" s="97"/>
      <c r="ET63" s="97"/>
      <c r="EU63" s="97"/>
      <c r="EV63" s="97"/>
      <c r="EW63" s="97"/>
      <c r="EX63" s="97"/>
      <c r="EY63" s="97"/>
      <c r="EZ63" s="97"/>
      <c r="FA63" s="97"/>
      <c r="FB63" s="97"/>
      <c r="FC63" s="97">
        <f>5+4</f>
        <v>9</v>
      </c>
      <c r="FD63" s="97"/>
      <c r="FE63" s="97"/>
      <c r="FF63" s="97"/>
      <c r="FG63" s="87"/>
      <c r="FH63" s="87"/>
      <c r="FI63" s="87"/>
      <c r="FJ63" s="87"/>
      <c r="FK63" s="87"/>
      <c r="FL63" s="99"/>
      <c r="FM63" s="87"/>
      <c r="FN63" s="87"/>
      <c r="FO63" s="99"/>
      <c r="FP63" s="87"/>
      <c r="FQ63" s="88"/>
      <c r="FR63" s="87"/>
      <c r="FS63" s="87"/>
      <c r="FT63" s="87"/>
      <c r="FU63" s="87"/>
      <c r="FV63" s="87"/>
      <c r="FW63" s="87"/>
      <c r="FX63" s="87"/>
      <c r="FY63" s="87"/>
      <c r="FZ63" s="87"/>
      <c r="GA63" s="88"/>
      <c r="GB63" s="87"/>
      <c r="GC63" s="87"/>
      <c r="GD63" s="99"/>
      <c r="GE63" s="87"/>
      <c r="GF63" s="87"/>
      <c r="GG63" s="87"/>
      <c r="GH63" s="87"/>
      <c r="GI63" s="87"/>
      <c r="GJ63" s="87"/>
      <c r="GK63" s="87"/>
      <c r="GL63" s="87"/>
      <c r="GM63" s="87"/>
      <c r="GN63" s="87"/>
      <c r="GO63" s="87"/>
      <c r="GP63" s="87"/>
      <c r="GQ63" s="87"/>
      <c r="GR63" s="87"/>
      <c r="GS63" s="87"/>
      <c r="GT63" s="87"/>
      <c r="GU63" s="87"/>
      <c r="GV63" s="87"/>
      <c r="GW63" s="87"/>
      <c r="GX63" s="87"/>
      <c r="GY63" s="87"/>
      <c r="GZ63" s="87"/>
      <c r="HA63" s="87"/>
      <c r="HB63" s="87"/>
      <c r="HC63" s="87"/>
      <c r="HD63" s="87"/>
      <c r="HE63" s="87"/>
      <c r="HF63" s="87"/>
      <c r="HG63" s="87"/>
      <c r="HH63" s="87"/>
      <c r="HI63" s="87"/>
      <c r="HJ63" s="87"/>
      <c r="HK63" s="87"/>
      <c r="HL63" s="97"/>
      <c r="HM63" s="97"/>
      <c r="HN63" s="97"/>
      <c r="HO63" s="97"/>
      <c r="HP63" s="97"/>
      <c r="HQ63" s="97"/>
      <c r="HR63" s="97"/>
      <c r="HS63" s="97"/>
      <c r="HT63" s="97"/>
      <c r="HU63" s="97"/>
      <c r="HV63" s="97"/>
      <c r="HW63" s="97"/>
      <c r="HX63" s="97"/>
      <c r="HY63" s="97"/>
      <c r="HZ63" s="97"/>
      <c r="IA63" s="97"/>
      <c r="IB63" s="97"/>
      <c r="IC63" s="97"/>
      <c r="ID63" s="97"/>
      <c r="IE63" s="97"/>
      <c r="IF63" s="97"/>
      <c r="IG63" s="97"/>
      <c r="IH63" s="97"/>
      <c r="II63" s="97"/>
      <c r="IJ63" s="97"/>
      <c r="IK63" s="97"/>
      <c r="IL63" s="97"/>
      <c r="IM63" s="97"/>
      <c r="IN63" s="97"/>
      <c r="IO63" s="97"/>
      <c r="IP63" s="97"/>
      <c r="IQ63" s="97"/>
      <c r="IR63" s="97"/>
      <c r="IS63" s="97"/>
      <c r="IT63" s="97"/>
      <c r="IU63" s="97"/>
      <c r="IV63" s="97"/>
      <c r="IW63" s="97"/>
      <c r="IX63" s="97"/>
      <c r="IY63" s="97"/>
      <c r="IZ63" s="97"/>
      <c r="JA63" s="97"/>
      <c r="JB63" s="97"/>
      <c r="JC63" s="97"/>
      <c r="JD63" s="97"/>
      <c r="JE63" s="97"/>
      <c r="JF63" s="97"/>
      <c r="JG63" s="97"/>
      <c r="JH63" s="97"/>
      <c r="JI63" s="97"/>
      <c r="JJ63" s="97"/>
      <c r="JK63" s="97"/>
      <c r="JL63" s="97"/>
      <c r="JM63" s="97"/>
      <c r="JN63" s="97"/>
      <c r="JO63" s="97"/>
      <c r="JP63" s="97"/>
      <c r="JQ63" s="97"/>
      <c r="JR63" s="97"/>
      <c r="JS63" s="97"/>
      <c r="JT63" s="97"/>
      <c r="JU63" s="97"/>
      <c r="JV63" s="97"/>
      <c r="JW63" s="97"/>
      <c r="JX63" s="97"/>
      <c r="JY63" s="97"/>
      <c r="JZ63" s="97"/>
      <c r="KA63" s="97"/>
      <c r="KB63" s="97"/>
      <c r="KC63" s="97"/>
      <c r="KD63" s="97"/>
      <c r="KE63" s="97"/>
      <c r="KF63" s="97"/>
      <c r="KG63" s="97"/>
      <c r="KH63" s="97"/>
      <c r="KI63" s="97"/>
      <c r="KJ63" s="97"/>
      <c r="KK63" s="97"/>
      <c r="KL63" s="97"/>
      <c r="KM63" s="97"/>
      <c r="KN63" s="97"/>
      <c r="KO63" s="97"/>
      <c r="KP63" s="97"/>
      <c r="KQ63" s="97"/>
      <c r="KR63" s="97"/>
      <c r="KS63" s="97"/>
      <c r="KT63" s="97"/>
      <c r="KU63" s="97"/>
      <c r="KV63" s="97"/>
      <c r="KW63" s="97"/>
      <c r="KX63" s="97"/>
      <c r="KY63" s="97"/>
      <c r="KZ63" s="97"/>
      <c r="LA63" s="97"/>
      <c r="LB63" s="97"/>
      <c r="LC63" s="97"/>
      <c r="LD63" s="97"/>
      <c r="LE63" s="97"/>
      <c r="LF63" s="97"/>
      <c r="LG63" s="97"/>
      <c r="LH63" s="97"/>
      <c r="LI63" s="97"/>
      <c r="LJ63" s="97"/>
      <c r="LK63" s="97"/>
      <c r="LL63" s="97"/>
      <c r="LM63" s="97"/>
      <c r="LN63" s="97"/>
      <c r="LO63" s="97"/>
      <c r="LP63" s="97"/>
      <c r="LQ63" s="97"/>
      <c r="LR63" s="97"/>
      <c r="LS63" s="97"/>
      <c r="LT63" s="97"/>
      <c r="LU63" s="97"/>
      <c r="LV63" s="97"/>
      <c r="LW63" s="97"/>
      <c r="LX63" s="97"/>
      <c r="LY63" s="97"/>
      <c r="LZ63" s="97"/>
      <c r="MA63" s="97"/>
      <c r="MB63" s="97"/>
      <c r="MC63" s="97"/>
      <c r="MD63" s="97"/>
      <c r="ME63" s="97"/>
      <c r="MF63" s="97"/>
      <c r="MG63" s="97"/>
      <c r="MH63" s="97"/>
      <c r="MI63" s="97"/>
      <c r="MJ63" s="97"/>
      <c r="MK63" s="97"/>
      <c r="ML63" s="97"/>
      <c r="MM63" s="97"/>
      <c r="MN63" s="97"/>
      <c r="MO63" s="97"/>
      <c r="MP63" s="97"/>
      <c r="MQ63" s="97"/>
      <c r="MR63" s="97"/>
      <c r="MS63" s="97"/>
      <c r="MT63" s="97"/>
      <c r="MU63" s="97"/>
      <c r="MV63" s="97"/>
      <c r="MW63" s="97"/>
      <c r="MX63" s="97"/>
      <c r="MY63" s="97"/>
      <c r="MZ63" s="97"/>
      <c r="NA63" s="97"/>
      <c r="NB63" s="97"/>
      <c r="NC63" s="97"/>
      <c r="ND63" s="97"/>
      <c r="NE63" s="97"/>
      <c r="NF63" s="97"/>
      <c r="NG63" s="97"/>
      <c r="NH63" s="97"/>
      <c r="NI63" s="97"/>
      <c r="NJ63" s="97"/>
      <c r="NK63" s="97"/>
      <c r="NL63" s="97"/>
      <c r="NM63" s="97"/>
      <c r="NN63" s="97"/>
      <c r="NO63" s="97"/>
      <c r="NP63" s="97"/>
      <c r="NQ63" s="97"/>
      <c r="NR63" s="97"/>
      <c r="NS63" s="97"/>
      <c r="NT63" s="97"/>
      <c r="NU63" s="97"/>
      <c r="NV63" s="97"/>
      <c r="NW63" s="97"/>
      <c r="NX63" s="97"/>
      <c r="NY63" s="97"/>
      <c r="NZ63" s="97"/>
      <c r="OA63" s="97"/>
      <c r="OB63" s="97"/>
      <c r="OC63" s="97"/>
      <c r="OD63" s="97"/>
      <c r="OE63" s="97"/>
      <c r="OF63" s="97"/>
      <c r="OG63" s="97"/>
      <c r="OH63" s="97"/>
      <c r="OI63" s="97"/>
      <c r="OJ63" s="97"/>
      <c r="OK63" s="97"/>
      <c r="OL63" s="97"/>
      <c r="OM63" s="97"/>
      <c r="ON63" s="97"/>
      <c r="OO63" s="97"/>
      <c r="OP63" s="97"/>
      <c r="OQ63" s="97"/>
      <c r="OR63" s="97"/>
      <c r="OS63" s="97"/>
      <c r="OT63" s="97"/>
      <c r="OU63" s="97"/>
      <c r="OV63" s="97"/>
      <c r="OW63" s="97"/>
      <c r="OX63" s="97"/>
      <c r="OY63" s="97"/>
      <c r="OZ63" s="97"/>
      <c r="PA63" s="97"/>
      <c r="PB63" s="97"/>
      <c r="PC63" s="97"/>
      <c r="PD63" s="97"/>
      <c r="PE63" s="97"/>
      <c r="PF63" s="97"/>
      <c r="PG63" s="97"/>
      <c r="PH63" s="97"/>
      <c r="PI63" s="97"/>
      <c r="PJ63" s="97"/>
      <c r="PK63" s="97"/>
      <c r="PL63" s="97"/>
      <c r="PM63" s="97"/>
      <c r="PN63" s="97"/>
      <c r="PO63" s="97"/>
      <c r="PP63" s="97"/>
      <c r="PQ63" s="97"/>
      <c r="PR63" s="97"/>
      <c r="PS63" s="97"/>
      <c r="PT63" s="97"/>
      <c r="PU63" s="97"/>
      <c r="PV63" s="97"/>
      <c r="PW63" s="97"/>
      <c r="PX63" s="97"/>
      <c r="PY63" s="97"/>
      <c r="PZ63" s="97"/>
      <c r="QA63" s="97"/>
      <c r="QB63" s="97"/>
      <c r="QC63" s="97"/>
      <c r="QD63" s="97"/>
      <c r="QE63" s="97"/>
      <c r="QF63" s="97"/>
      <c r="QG63" s="97"/>
      <c r="QH63" s="97"/>
      <c r="QI63" s="97"/>
      <c r="QJ63" s="97"/>
      <c r="QK63" s="97"/>
      <c r="QL63" s="97"/>
      <c r="QM63" s="97"/>
      <c r="QN63" s="97"/>
      <c r="QO63" s="97"/>
      <c r="QP63" s="97"/>
      <c r="QQ63" s="97"/>
      <c r="QR63" s="97"/>
      <c r="QS63" s="97"/>
      <c r="QT63" s="97"/>
      <c r="QU63" s="97"/>
      <c r="QV63" s="97"/>
      <c r="QW63" s="97"/>
      <c r="QX63" s="97"/>
      <c r="QY63" s="97"/>
      <c r="QZ63" s="97"/>
      <c r="RA63" s="97"/>
      <c r="RB63" s="97"/>
      <c r="RC63" s="97"/>
      <c r="RD63" s="97"/>
      <c r="RE63" s="97"/>
      <c r="RF63" s="97"/>
      <c r="RG63" s="97"/>
      <c r="RH63" s="97"/>
      <c r="RI63" s="97"/>
      <c r="RJ63" s="97"/>
      <c r="RK63" s="97"/>
      <c r="RL63" s="97"/>
      <c r="RM63" s="97"/>
      <c r="RN63" s="97"/>
      <c r="RO63" s="97"/>
      <c r="RP63" s="97"/>
      <c r="RQ63" s="97"/>
      <c r="RR63" s="97"/>
      <c r="RS63" s="97"/>
      <c r="RT63" s="97"/>
      <c r="RU63" s="97"/>
      <c r="RV63" s="97"/>
      <c r="RW63" s="97"/>
      <c r="RX63" s="97"/>
      <c r="RY63" s="97"/>
      <c r="RZ63" s="97"/>
      <c r="SA63" s="97"/>
      <c r="SB63" s="97"/>
      <c r="SC63" s="97"/>
      <c r="SD63" s="97"/>
      <c r="SE63" s="97"/>
      <c r="SF63" s="97"/>
      <c r="SG63" s="97"/>
      <c r="SH63" s="97"/>
      <c r="SI63" s="97"/>
      <c r="SJ63" s="97"/>
      <c r="SK63" s="97"/>
      <c r="SL63" s="97"/>
      <c r="SM63" s="97"/>
      <c r="SN63" s="97"/>
      <c r="SO63" s="97"/>
      <c r="SP63" s="97"/>
      <c r="SQ63" s="97"/>
      <c r="SR63" s="97"/>
      <c r="SS63" s="97"/>
      <c r="ST63" s="97"/>
      <c r="SU63" s="97"/>
      <c r="SV63" s="97"/>
      <c r="SW63" s="97"/>
      <c r="SX63" s="97"/>
      <c r="SY63" s="97"/>
      <c r="SZ63" s="97"/>
      <c r="TA63" s="97"/>
      <c r="TB63" s="97"/>
    </row>
    <row r="64" spans="1:522" s="10" customFormat="1" ht="18" customHeight="1" x14ac:dyDescent="0.2">
      <c r="A64" s="12">
        <v>34</v>
      </c>
      <c r="B64" s="26" t="s">
        <v>123</v>
      </c>
      <c r="C64" s="1">
        <v>265</v>
      </c>
      <c r="D64" s="4" t="s">
        <v>124</v>
      </c>
      <c r="E64" s="1">
        <v>9403</v>
      </c>
      <c r="F64" s="1">
        <v>2011</v>
      </c>
      <c r="G64" s="4" t="s">
        <v>21</v>
      </c>
      <c r="H64"/>
      <c r="I64" s="1">
        <f t="shared" si="0"/>
        <v>6</v>
      </c>
      <c r="J64" s="12">
        <f>Tabuľka11[[#This Row],[Stĺpec8]]</f>
        <v>6</v>
      </c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  <c r="AA64" s="97"/>
      <c r="AB64" s="97"/>
      <c r="AC64" s="97"/>
      <c r="AD64" s="97"/>
      <c r="AE64" s="97"/>
      <c r="AF64" s="97"/>
      <c r="AG64" s="97"/>
      <c r="AH64" s="97"/>
      <c r="AI64" s="97"/>
      <c r="AJ64" s="97"/>
      <c r="AK64" s="97"/>
      <c r="AL64" s="97"/>
      <c r="AM64" s="97"/>
      <c r="AN64" s="97"/>
      <c r="AO64" s="97"/>
      <c r="AP64" s="97"/>
      <c r="AQ64" s="97"/>
      <c r="AR64" s="97"/>
      <c r="AS64" s="97"/>
      <c r="AT64" s="97"/>
      <c r="AU64" s="97"/>
      <c r="AV64" s="97"/>
      <c r="AW64" s="97"/>
      <c r="AX64" s="97"/>
      <c r="AY64" s="97"/>
      <c r="AZ64" s="97"/>
      <c r="BA64" s="97"/>
      <c r="BB64" s="97"/>
      <c r="BC64" s="97"/>
      <c r="BD64" s="97"/>
      <c r="BE64" s="97"/>
      <c r="BF64" s="97"/>
      <c r="BG64" s="97"/>
      <c r="BH64" s="97"/>
      <c r="BI64" s="97"/>
      <c r="BJ64" s="97"/>
      <c r="BK64" s="97"/>
      <c r="BL64" s="97"/>
      <c r="BM64" s="97"/>
      <c r="BN64" s="97"/>
      <c r="BO64" s="97"/>
      <c r="BP64" s="97"/>
      <c r="BQ64" s="97"/>
      <c r="BR64" s="97"/>
      <c r="BS64" s="97"/>
      <c r="BT64" s="97"/>
      <c r="BU64" s="97"/>
      <c r="BV64" s="97"/>
      <c r="BW64" s="97"/>
      <c r="BX64" s="97"/>
      <c r="BY64" s="97"/>
      <c r="BZ64" s="97"/>
      <c r="CA64" s="97"/>
      <c r="CB64" s="97"/>
      <c r="CC64" s="97"/>
      <c r="CD64" s="97"/>
      <c r="CE64" s="97"/>
      <c r="CF64" s="97"/>
      <c r="CG64" s="97"/>
      <c r="CH64" s="97"/>
      <c r="CI64" s="97"/>
      <c r="CJ64" s="97"/>
      <c r="CK64" s="97"/>
      <c r="CL64" s="97"/>
      <c r="CM64" s="97"/>
      <c r="CN64" s="97"/>
      <c r="CO64" s="97"/>
      <c r="CP64" s="97"/>
      <c r="CQ64" s="97"/>
      <c r="CR64" s="97"/>
      <c r="CS64" s="97"/>
      <c r="CT64" s="97"/>
      <c r="CU64" s="97"/>
      <c r="CV64" s="97"/>
      <c r="CW64" s="97"/>
      <c r="CX64" s="97"/>
      <c r="CY64" s="97"/>
      <c r="CZ64" s="97"/>
      <c r="DA64" s="97"/>
      <c r="DB64" s="97"/>
      <c r="DC64" s="97"/>
      <c r="DD64" s="97"/>
      <c r="DE64" s="97"/>
      <c r="DF64" s="97"/>
      <c r="DG64" s="102"/>
      <c r="DH64" s="97"/>
      <c r="DI64" s="97"/>
      <c r="DJ64" s="97"/>
      <c r="DK64" s="97"/>
      <c r="DL64" s="97">
        <f>4+2</f>
        <v>6</v>
      </c>
      <c r="DM64" s="97"/>
      <c r="DN64" s="97"/>
      <c r="DO64" s="97"/>
      <c r="DP64" s="97"/>
      <c r="DQ64" s="97"/>
      <c r="DR64" s="97"/>
      <c r="DS64" s="97"/>
      <c r="DT64" s="97"/>
      <c r="DU64" s="97"/>
      <c r="DV64" s="97"/>
      <c r="DW64" s="97"/>
      <c r="DX64" s="97"/>
      <c r="DY64" s="97"/>
      <c r="DZ64" s="97"/>
      <c r="EA64" s="97"/>
      <c r="EB64" s="97"/>
      <c r="EC64" s="97"/>
      <c r="ED64" s="97"/>
      <c r="EE64" s="97"/>
      <c r="EF64" s="97"/>
      <c r="EG64" s="97"/>
      <c r="EH64" s="97"/>
      <c r="EI64" s="97"/>
      <c r="EJ64" s="97"/>
      <c r="EK64" s="97"/>
      <c r="EL64" s="97"/>
      <c r="EM64" s="97"/>
      <c r="EN64" s="97"/>
      <c r="EO64" s="97"/>
      <c r="EP64" s="97"/>
      <c r="EQ64" s="97"/>
      <c r="ER64" s="97"/>
      <c r="ES64" s="97"/>
      <c r="ET64" s="97"/>
      <c r="EU64" s="97"/>
      <c r="EV64" s="97"/>
      <c r="EW64" s="97"/>
      <c r="EX64" s="97"/>
      <c r="EY64" s="97"/>
      <c r="EZ64" s="97"/>
      <c r="FA64" s="97"/>
      <c r="FB64" s="97"/>
      <c r="FC64" s="97"/>
      <c r="FD64" s="97"/>
      <c r="FE64" s="97"/>
      <c r="FF64" s="97"/>
      <c r="FG64" s="97"/>
      <c r="FH64" s="97"/>
      <c r="FI64" s="97"/>
      <c r="FJ64" s="97"/>
      <c r="FK64" s="97"/>
      <c r="FL64" s="97"/>
      <c r="FM64" s="97"/>
      <c r="FN64" s="97"/>
      <c r="FO64" s="97"/>
      <c r="FP64" s="97"/>
      <c r="FQ64" s="97"/>
      <c r="FR64" s="97"/>
      <c r="FS64" s="97"/>
      <c r="FT64" s="97"/>
      <c r="FU64" s="97"/>
      <c r="FV64" s="97"/>
      <c r="FW64" s="97"/>
      <c r="FX64" s="97"/>
      <c r="FY64" s="97"/>
      <c r="FZ64" s="97"/>
      <c r="GA64" s="147"/>
      <c r="GB64" s="97"/>
      <c r="GC64" s="97"/>
      <c r="GD64" s="97"/>
      <c r="GE64" s="97"/>
      <c r="GF64" s="97"/>
      <c r="GG64" s="97"/>
      <c r="GH64" s="97"/>
      <c r="GI64" s="97"/>
      <c r="GJ64" s="97"/>
      <c r="GK64" s="97"/>
      <c r="GL64" s="97"/>
      <c r="GM64" s="97"/>
      <c r="GN64" s="97"/>
      <c r="GO64" s="97"/>
      <c r="GP64" s="97"/>
      <c r="GQ64" s="97"/>
      <c r="GR64" s="97"/>
      <c r="GS64" s="97"/>
      <c r="GT64" s="97"/>
      <c r="GU64" s="97"/>
      <c r="GV64" s="97"/>
      <c r="GW64" s="97"/>
      <c r="GX64" s="97"/>
      <c r="GY64" s="97"/>
      <c r="GZ64" s="97"/>
      <c r="HA64" s="97"/>
      <c r="HB64" s="97"/>
      <c r="HC64" s="97"/>
      <c r="HD64" s="97"/>
      <c r="HE64" s="97"/>
      <c r="HF64" s="97"/>
      <c r="HG64" s="97"/>
      <c r="HH64" s="97"/>
      <c r="HI64" s="97"/>
      <c r="HJ64" s="97"/>
      <c r="HK64" s="97"/>
      <c r="HL64" s="97"/>
      <c r="HM64" s="97"/>
      <c r="HN64" s="97"/>
      <c r="HO64" s="97"/>
      <c r="HP64" s="97"/>
      <c r="HQ64" s="97"/>
      <c r="HR64" s="97"/>
      <c r="HS64" s="97"/>
      <c r="HT64" s="97"/>
      <c r="HU64" s="97"/>
      <c r="HV64" s="97"/>
      <c r="HW64" s="97"/>
      <c r="HX64" s="97"/>
      <c r="HY64" s="97"/>
      <c r="HZ64" s="97"/>
      <c r="IA64" s="97"/>
      <c r="IB64" s="97"/>
      <c r="IC64" s="97"/>
      <c r="ID64" s="97"/>
      <c r="IE64" s="97"/>
      <c r="IF64" s="97"/>
      <c r="IG64" s="97"/>
      <c r="IH64" s="97"/>
      <c r="II64" s="97"/>
      <c r="IJ64" s="97"/>
      <c r="IK64" s="97"/>
      <c r="IL64" s="97"/>
      <c r="IM64" s="97"/>
      <c r="IN64" s="97"/>
      <c r="IO64" s="97"/>
      <c r="IP64" s="97"/>
      <c r="IQ64" s="97"/>
      <c r="IR64" s="97"/>
      <c r="IS64" s="97"/>
      <c r="IT64" s="97"/>
      <c r="IU64" s="97"/>
      <c r="IV64" s="97"/>
      <c r="IW64" s="97"/>
      <c r="IX64" s="97"/>
      <c r="IY64" s="97"/>
      <c r="IZ64" s="97"/>
      <c r="JA64" s="97"/>
      <c r="JB64" s="97"/>
      <c r="JC64" s="97"/>
      <c r="JD64" s="97"/>
      <c r="JE64" s="97"/>
      <c r="JF64" s="97"/>
      <c r="JG64" s="97"/>
      <c r="JH64" s="97"/>
      <c r="JI64" s="97"/>
      <c r="JJ64" s="97"/>
      <c r="JK64" s="97"/>
      <c r="JL64" s="97"/>
      <c r="JM64" s="97"/>
      <c r="JN64" s="97"/>
      <c r="JO64" s="97"/>
      <c r="JP64" s="97"/>
      <c r="JQ64" s="97"/>
      <c r="JR64" s="97"/>
      <c r="JS64" s="97"/>
      <c r="JT64" s="97"/>
      <c r="JU64" s="97"/>
      <c r="JV64" s="97"/>
      <c r="JW64" s="97"/>
      <c r="JX64" s="97"/>
      <c r="JY64" s="97"/>
      <c r="JZ64" s="97"/>
      <c r="KA64" s="97"/>
      <c r="KB64" s="97"/>
      <c r="KC64" s="97"/>
      <c r="KD64" s="97"/>
      <c r="KE64" s="97"/>
      <c r="KF64" s="97"/>
      <c r="KG64" s="97"/>
      <c r="KH64" s="97"/>
      <c r="KI64" s="97"/>
      <c r="KJ64" s="97"/>
      <c r="KK64" s="97"/>
      <c r="KL64" s="97"/>
      <c r="KM64" s="97"/>
      <c r="KN64" s="97"/>
      <c r="KO64" s="97"/>
      <c r="KP64" s="97"/>
      <c r="KQ64" s="97"/>
      <c r="KR64" s="97"/>
      <c r="KS64" s="97"/>
      <c r="KT64" s="97"/>
      <c r="KU64" s="97"/>
      <c r="KV64" s="97"/>
      <c r="KW64" s="97"/>
      <c r="KX64" s="97"/>
      <c r="KY64" s="97"/>
      <c r="KZ64" s="97"/>
      <c r="LA64" s="97"/>
      <c r="LB64" s="97"/>
      <c r="LC64" s="97"/>
      <c r="LD64" s="97"/>
      <c r="LE64" s="97"/>
      <c r="LF64" s="97"/>
      <c r="LG64" s="97"/>
      <c r="LH64" s="97"/>
      <c r="LI64" s="97"/>
      <c r="LJ64" s="97"/>
      <c r="LK64" s="97"/>
      <c r="LL64" s="97"/>
      <c r="LM64" s="97"/>
      <c r="LN64" s="97"/>
      <c r="LO64" s="97"/>
      <c r="LP64" s="97"/>
      <c r="LQ64" s="97"/>
      <c r="LR64" s="97"/>
      <c r="LS64" s="97"/>
      <c r="LT64" s="97"/>
      <c r="LU64" s="97"/>
      <c r="LV64" s="97"/>
      <c r="LW64" s="97"/>
      <c r="LX64" s="97"/>
      <c r="LY64" s="97"/>
      <c r="LZ64" s="97"/>
      <c r="MA64" s="97"/>
      <c r="MB64" s="97"/>
      <c r="MC64" s="97"/>
      <c r="MD64" s="97"/>
      <c r="ME64" s="97"/>
      <c r="MF64" s="97"/>
      <c r="MG64" s="97"/>
      <c r="MH64" s="97"/>
      <c r="MI64" s="97"/>
      <c r="MJ64" s="97"/>
      <c r="MK64" s="97"/>
      <c r="ML64" s="97"/>
      <c r="MM64" s="97"/>
      <c r="MN64" s="97"/>
      <c r="MO64" s="97"/>
      <c r="MP64" s="97"/>
      <c r="MQ64" s="97"/>
      <c r="MR64" s="97"/>
      <c r="MS64" s="97"/>
      <c r="MT64" s="97"/>
      <c r="MU64" s="97"/>
      <c r="MV64" s="97"/>
      <c r="MW64" s="97"/>
      <c r="MX64" s="97"/>
      <c r="MY64" s="97"/>
      <c r="MZ64" s="97"/>
      <c r="NA64" s="97"/>
      <c r="NB64" s="97"/>
      <c r="NC64" s="97"/>
      <c r="ND64" s="97"/>
      <c r="NE64" s="97"/>
      <c r="NF64" s="97"/>
      <c r="NG64" s="97"/>
      <c r="NH64" s="97"/>
      <c r="NI64" s="97"/>
      <c r="NJ64" s="97"/>
      <c r="NK64" s="97"/>
      <c r="NL64" s="97"/>
      <c r="NM64" s="97"/>
      <c r="NN64" s="97"/>
      <c r="NO64" s="97"/>
      <c r="NP64" s="97"/>
      <c r="NQ64" s="97"/>
      <c r="NR64" s="97"/>
      <c r="NS64" s="97"/>
      <c r="NT64" s="97"/>
      <c r="NU64" s="97"/>
      <c r="NV64" s="97"/>
      <c r="NW64" s="97"/>
      <c r="NX64" s="97"/>
      <c r="NY64" s="97"/>
      <c r="NZ64" s="97"/>
      <c r="OA64" s="97"/>
      <c r="OB64" s="97"/>
      <c r="OC64" s="97"/>
      <c r="OD64" s="97"/>
      <c r="OE64" s="97"/>
      <c r="OF64" s="97"/>
      <c r="OG64" s="97"/>
      <c r="OH64" s="97"/>
      <c r="OI64" s="97"/>
      <c r="OJ64" s="97"/>
      <c r="OK64" s="97"/>
      <c r="OL64" s="97"/>
      <c r="OM64" s="97"/>
      <c r="ON64" s="97"/>
      <c r="OO64" s="97"/>
      <c r="OP64" s="97"/>
      <c r="OQ64" s="97"/>
      <c r="OR64" s="97"/>
      <c r="OS64" s="97"/>
      <c r="OT64" s="97"/>
      <c r="OU64" s="97"/>
      <c r="OV64" s="97"/>
      <c r="OW64" s="97"/>
      <c r="OX64" s="97"/>
      <c r="OY64" s="97"/>
      <c r="OZ64" s="97"/>
      <c r="PA64" s="97"/>
      <c r="PB64" s="97"/>
      <c r="PC64" s="97"/>
      <c r="PD64" s="97"/>
      <c r="PE64" s="97"/>
      <c r="PF64" s="97"/>
      <c r="PG64" s="97"/>
      <c r="PH64" s="97"/>
      <c r="PI64" s="97"/>
      <c r="PJ64" s="97"/>
      <c r="PK64" s="97"/>
      <c r="PL64" s="97"/>
      <c r="PM64" s="97"/>
      <c r="PN64" s="97"/>
      <c r="PO64" s="97"/>
      <c r="PP64" s="97"/>
      <c r="PQ64" s="97"/>
      <c r="PR64" s="97"/>
      <c r="PS64" s="97"/>
      <c r="PT64" s="97"/>
      <c r="PU64" s="97"/>
      <c r="PV64" s="97"/>
      <c r="PW64" s="97"/>
      <c r="PX64" s="97"/>
      <c r="PY64" s="97"/>
      <c r="PZ64" s="97"/>
      <c r="QA64" s="97"/>
      <c r="QB64" s="97"/>
      <c r="QC64" s="97"/>
      <c r="QD64" s="97"/>
      <c r="QE64" s="97"/>
      <c r="QF64" s="97"/>
      <c r="QG64" s="97"/>
      <c r="QH64" s="97"/>
      <c r="QI64" s="97"/>
      <c r="QJ64" s="97"/>
      <c r="QK64" s="97"/>
      <c r="QL64" s="97"/>
      <c r="QM64" s="97"/>
      <c r="QN64" s="97"/>
      <c r="QO64" s="97"/>
      <c r="QP64" s="97"/>
      <c r="QQ64" s="97"/>
      <c r="QR64" s="97"/>
      <c r="QS64" s="97"/>
      <c r="QT64" s="97"/>
      <c r="QU64" s="97"/>
      <c r="QV64" s="97"/>
      <c r="QW64" s="97"/>
      <c r="QX64" s="97"/>
      <c r="QY64" s="97"/>
      <c r="QZ64" s="97"/>
      <c r="RA64" s="97"/>
      <c r="RB64" s="97"/>
      <c r="RC64" s="97"/>
      <c r="RD64" s="97"/>
      <c r="RE64" s="97"/>
      <c r="RF64" s="97"/>
      <c r="RG64" s="97"/>
      <c r="RH64" s="97"/>
      <c r="RI64" s="97"/>
      <c r="RJ64" s="97"/>
      <c r="RK64" s="97"/>
      <c r="RL64" s="97"/>
      <c r="RM64" s="97"/>
      <c r="RN64" s="97"/>
      <c r="RO64" s="97"/>
      <c r="RP64" s="97"/>
      <c r="RQ64" s="97"/>
      <c r="RR64" s="97"/>
      <c r="RS64" s="97"/>
      <c r="RT64" s="97"/>
      <c r="RU64" s="97"/>
      <c r="RV64" s="97"/>
      <c r="RW64" s="97"/>
      <c r="RX64" s="97"/>
      <c r="RY64" s="97"/>
      <c r="RZ64" s="97"/>
      <c r="SA64" s="97"/>
      <c r="SB64" s="97"/>
      <c r="SC64" s="97"/>
      <c r="SD64" s="97"/>
      <c r="SE64" s="97"/>
      <c r="SF64" s="97"/>
      <c r="SG64" s="97"/>
      <c r="SH64" s="97"/>
      <c r="SI64" s="97"/>
      <c r="SJ64" s="97"/>
      <c r="SK64" s="97"/>
      <c r="SL64" s="97"/>
      <c r="SM64" s="97"/>
      <c r="SN64" s="97"/>
      <c r="SO64" s="97"/>
      <c r="SP64" s="97"/>
      <c r="SQ64" s="97"/>
      <c r="SR64" s="97"/>
      <c r="SS64" s="97"/>
      <c r="ST64" s="97"/>
      <c r="SU64" s="97"/>
      <c r="SV64" s="97"/>
      <c r="SW64" s="97"/>
      <c r="SX64" s="97"/>
      <c r="SY64" s="97"/>
      <c r="SZ64" s="97"/>
      <c r="TA64" s="97"/>
      <c r="TB64" s="97"/>
    </row>
    <row r="65" spans="1:522" s="10" customFormat="1" ht="18" customHeight="1" x14ac:dyDescent="0.2">
      <c r="A65" s="12">
        <v>25</v>
      </c>
      <c r="B65" s="26" t="s">
        <v>258</v>
      </c>
      <c r="C65" s="1">
        <v>1329</v>
      </c>
      <c r="D65" s="4" t="s">
        <v>78</v>
      </c>
      <c r="E65" s="1">
        <v>10998</v>
      </c>
      <c r="F65" s="1">
        <v>2013</v>
      </c>
      <c r="G65" s="4" t="s">
        <v>46</v>
      </c>
      <c r="H65"/>
      <c r="I65" s="1">
        <f>SUM(K65:TB65)</f>
        <v>5</v>
      </c>
      <c r="J65" s="12">
        <f>Tabuľka11[[#This Row],[Stĺpec8]]</f>
        <v>5</v>
      </c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97"/>
      <c r="AA65" s="97"/>
      <c r="AB65" s="97"/>
      <c r="AC65" s="97"/>
      <c r="AD65" s="97"/>
      <c r="AE65" s="97"/>
      <c r="AF65" s="97"/>
      <c r="AG65" s="97"/>
      <c r="AH65" s="97"/>
      <c r="AI65" s="97"/>
      <c r="AJ65" s="97"/>
      <c r="AK65" s="97"/>
      <c r="AL65" s="97"/>
      <c r="AM65" s="97"/>
      <c r="AN65" s="97"/>
      <c r="AO65" s="97"/>
      <c r="AP65" s="97"/>
      <c r="AQ65" s="97"/>
      <c r="AR65" s="97"/>
      <c r="AS65" s="97"/>
      <c r="AT65" s="97"/>
      <c r="AU65" s="97"/>
      <c r="AV65" s="97"/>
      <c r="AW65" s="102" t="s">
        <v>519</v>
      </c>
      <c r="AX65" s="97"/>
      <c r="AY65" s="102" t="s">
        <v>519</v>
      </c>
      <c r="AZ65" s="102" t="s">
        <v>519</v>
      </c>
      <c r="BA65" s="97"/>
      <c r="BB65" s="97"/>
      <c r="BC65" s="97"/>
      <c r="BD65" s="97"/>
      <c r="BE65" s="97"/>
      <c r="BF65" s="97"/>
      <c r="BG65" s="97"/>
      <c r="BH65" s="97"/>
      <c r="BI65" s="97"/>
      <c r="BJ65" s="97"/>
      <c r="BK65" s="97"/>
      <c r="BL65" s="97"/>
      <c r="BM65" s="97"/>
      <c r="BN65" s="97"/>
      <c r="BO65" s="97"/>
      <c r="BP65" s="97"/>
      <c r="BQ65" s="97"/>
      <c r="BR65" s="97"/>
      <c r="BS65" s="97"/>
      <c r="BT65" s="97"/>
      <c r="BU65" s="97"/>
      <c r="BV65" s="97"/>
      <c r="BW65" s="97"/>
      <c r="BX65" s="97"/>
      <c r="BY65" s="97"/>
      <c r="BZ65" s="97"/>
      <c r="CA65" s="97"/>
      <c r="CB65" s="97"/>
      <c r="CC65" s="97"/>
      <c r="CD65" s="97"/>
      <c r="CE65" s="97"/>
      <c r="CF65" s="97"/>
      <c r="CG65" s="97"/>
      <c r="CH65" s="97"/>
      <c r="CI65" s="97"/>
      <c r="CJ65" s="97"/>
      <c r="CK65" s="97"/>
      <c r="CL65" s="97"/>
      <c r="CM65" s="97"/>
      <c r="CN65" s="97"/>
      <c r="CO65" s="97"/>
      <c r="CP65" s="97"/>
      <c r="CQ65" s="97"/>
      <c r="CR65" s="97"/>
      <c r="CS65" s="97"/>
      <c r="CT65" s="97"/>
      <c r="CU65" s="97"/>
      <c r="CV65" s="97"/>
      <c r="CW65" s="97"/>
      <c r="CX65" s="97"/>
      <c r="CY65" s="97"/>
      <c r="CZ65" s="97"/>
      <c r="DA65" s="97"/>
      <c r="DB65" s="97"/>
      <c r="DC65" s="97"/>
      <c r="DD65" s="97"/>
      <c r="DE65" s="97"/>
      <c r="DF65" s="97"/>
      <c r="DG65" s="102"/>
      <c r="DH65" s="97"/>
      <c r="DI65" s="97"/>
      <c r="DJ65" s="97"/>
      <c r="DK65" s="97"/>
      <c r="DL65" s="97"/>
      <c r="DM65" s="97"/>
      <c r="DN65" s="97"/>
      <c r="DO65" s="97"/>
      <c r="DP65" s="97"/>
      <c r="DQ65" s="97"/>
      <c r="DR65" s="97"/>
      <c r="DS65" s="97"/>
      <c r="DT65" s="97"/>
      <c r="DU65" s="97"/>
      <c r="DV65" s="97"/>
      <c r="DW65" s="97"/>
      <c r="DX65" s="97"/>
      <c r="DY65" s="97"/>
      <c r="DZ65" s="97"/>
      <c r="EA65" s="97"/>
      <c r="EB65" s="97"/>
      <c r="EC65" s="97"/>
      <c r="ED65" s="97"/>
      <c r="EE65" s="97"/>
      <c r="EF65" s="97"/>
      <c r="EG65" s="97"/>
      <c r="EH65" s="97"/>
      <c r="EI65" s="97"/>
      <c r="EJ65" s="97"/>
      <c r="EK65" s="97"/>
      <c r="EL65" s="97"/>
      <c r="EM65" s="97"/>
      <c r="EN65" s="97"/>
      <c r="EO65" s="97"/>
      <c r="EP65" s="97"/>
      <c r="EQ65" s="97"/>
      <c r="ER65" s="97"/>
      <c r="ES65" s="97"/>
      <c r="ET65" s="97"/>
      <c r="EU65" s="97"/>
      <c r="EV65" s="97"/>
      <c r="EW65" s="97"/>
      <c r="EX65" s="97"/>
      <c r="EY65" s="97"/>
      <c r="EZ65" s="97"/>
      <c r="FA65" s="97"/>
      <c r="FB65" s="97"/>
      <c r="FC65" s="97" t="s">
        <v>519</v>
      </c>
      <c r="FD65" s="97" t="s">
        <v>519</v>
      </c>
      <c r="FE65" s="97"/>
      <c r="FF65" s="97"/>
      <c r="FG65" s="97"/>
      <c r="FH65" s="97"/>
      <c r="FI65" s="97"/>
      <c r="FJ65" s="97"/>
      <c r="FK65" s="97"/>
      <c r="FL65" s="97"/>
      <c r="FM65" s="97"/>
      <c r="FN65" s="97"/>
      <c r="FO65" s="97"/>
      <c r="FP65" s="97"/>
      <c r="FQ65" s="97"/>
      <c r="FR65" s="97"/>
      <c r="FS65" s="97"/>
      <c r="FT65" s="97"/>
      <c r="FU65" s="97"/>
      <c r="FV65" s="97"/>
      <c r="FW65" s="97"/>
      <c r="FX65" s="97"/>
      <c r="FY65" s="97"/>
      <c r="FZ65" s="97"/>
      <c r="GA65" s="147"/>
      <c r="GB65" s="147"/>
      <c r="GC65" s="97"/>
      <c r="GD65" s="97"/>
      <c r="GE65" s="97"/>
      <c r="GF65" s="97" t="s">
        <v>519</v>
      </c>
      <c r="GG65" s="97"/>
      <c r="GH65" s="97"/>
      <c r="GI65" s="97">
        <v>4</v>
      </c>
      <c r="GJ65" s="97"/>
      <c r="GK65" s="97"/>
      <c r="GL65" s="97"/>
      <c r="GM65" s="97"/>
      <c r="GN65" s="97"/>
      <c r="GO65" s="97"/>
      <c r="GP65" s="97"/>
      <c r="GQ65" s="97"/>
      <c r="GR65" s="97"/>
      <c r="GS65" s="97">
        <v>1</v>
      </c>
      <c r="GT65" s="97"/>
      <c r="GU65" s="97"/>
      <c r="GV65" s="97"/>
      <c r="GW65" s="97"/>
      <c r="GX65" s="97"/>
      <c r="GY65" s="97"/>
      <c r="GZ65" s="97"/>
      <c r="HA65" s="97"/>
      <c r="HB65" s="97"/>
      <c r="HC65" s="97"/>
      <c r="HD65" s="97"/>
      <c r="HE65" s="97"/>
      <c r="HF65" s="97"/>
      <c r="HG65" s="97"/>
      <c r="HH65" s="97"/>
      <c r="HI65" s="97"/>
      <c r="HJ65" s="97"/>
      <c r="HK65" s="97"/>
      <c r="HL65" s="97"/>
      <c r="HM65" s="97"/>
      <c r="HN65" s="97"/>
      <c r="HO65" s="97"/>
      <c r="HP65" s="97"/>
      <c r="HQ65" s="97"/>
      <c r="HR65" s="97"/>
      <c r="HS65" s="97"/>
      <c r="HT65" s="97"/>
      <c r="HU65" s="97"/>
      <c r="HV65" s="97"/>
      <c r="HW65" s="97"/>
      <c r="HX65" s="97"/>
      <c r="HY65" s="97"/>
      <c r="HZ65" s="97"/>
      <c r="IA65" s="97"/>
      <c r="IB65" s="97"/>
      <c r="IC65" s="97"/>
      <c r="ID65" s="97"/>
      <c r="IE65" s="97"/>
      <c r="IF65" s="97"/>
      <c r="IG65" s="97"/>
      <c r="IH65" s="97"/>
      <c r="II65" s="97"/>
      <c r="IJ65" s="97"/>
      <c r="IK65" s="97"/>
      <c r="IL65" s="97"/>
      <c r="IM65" s="97"/>
      <c r="IN65" s="97"/>
      <c r="IO65" s="97"/>
      <c r="IP65" s="97"/>
      <c r="IQ65" s="97"/>
      <c r="IR65" s="97"/>
      <c r="IS65" s="97"/>
      <c r="IT65" s="97"/>
      <c r="IU65" s="97"/>
      <c r="IV65" s="97"/>
      <c r="IW65" s="97"/>
      <c r="IX65" s="97"/>
      <c r="IY65" s="97"/>
      <c r="IZ65" s="97"/>
      <c r="JA65" s="97"/>
      <c r="JB65" s="97"/>
      <c r="JC65" s="97"/>
      <c r="JD65" s="97"/>
      <c r="JE65" s="97"/>
      <c r="JF65" s="97"/>
      <c r="JG65" s="97"/>
      <c r="JH65" s="97"/>
      <c r="JI65" s="97"/>
      <c r="JJ65" s="97"/>
      <c r="JK65" s="97"/>
      <c r="JL65" s="97"/>
      <c r="JM65" s="97"/>
      <c r="JN65" s="97"/>
      <c r="JO65" s="97"/>
      <c r="JP65" s="97"/>
      <c r="JQ65" s="97"/>
      <c r="JR65" s="97"/>
      <c r="JS65" s="97"/>
      <c r="JT65" s="97"/>
      <c r="JU65" s="97"/>
      <c r="JV65" s="97"/>
      <c r="JW65" s="97"/>
      <c r="JX65" s="97"/>
      <c r="JY65" s="97"/>
      <c r="JZ65" s="97"/>
      <c r="KA65" s="97"/>
      <c r="KB65" s="97"/>
      <c r="KC65" s="97"/>
      <c r="KD65" s="97"/>
      <c r="KE65" s="97"/>
      <c r="KF65" s="97"/>
      <c r="KG65" s="97"/>
      <c r="KH65" s="97"/>
      <c r="KI65" s="97"/>
      <c r="KJ65" s="97"/>
      <c r="KK65" s="97"/>
      <c r="KL65" s="97"/>
      <c r="KM65" s="97"/>
      <c r="KN65" s="97"/>
      <c r="KO65" s="97"/>
      <c r="KP65" s="97"/>
      <c r="KQ65" s="97"/>
      <c r="KR65" s="97"/>
      <c r="KS65" s="97"/>
      <c r="KT65" s="97"/>
      <c r="KU65" s="97"/>
      <c r="KV65" s="97"/>
      <c r="KW65" s="97"/>
      <c r="KX65" s="97"/>
      <c r="KY65" s="97"/>
      <c r="KZ65" s="97"/>
      <c r="LA65" s="97"/>
      <c r="LB65" s="97"/>
      <c r="LC65" s="97"/>
      <c r="LD65" s="97"/>
      <c r="LE65" s="97"/>
      <c r="LF65" s="97"/>
      <c r="LG65" s="97"/>
      <c r="LH65" s="97"/>
      <c r="LI65" s="97"/>
      <c r="LJ65" s="97"/>
      <c r="LK65" s="97"/>
      <c r="LL65" s="97"/>
      <c r="LM65" s="97"/>
      <c r="LN65" s="97"/>
      <c r="LO65" s="97"/>
      <c r="LP65" s="97"/>
      <c r="LQ65" s="97"/>
      <c r="LR65" s="97"/>
      <c r="LS65" s="97"/>
      <c r="LT65" s="97"/>
      <c r="LU65" s="97"/>
      <c r="LV65" s="97"/>
      <c r="LW65" s="97"/>
      <c r="LX65" s="97"/>
      <c r="LY65" s="97"/>
      <c r="LZ65" s="97"/>
      <c r="MA65" s="97"/>
      <c r="MB65" s="97"/>
      <c r="MC65" s="97"/>
      <c r="MD65" s="97"/>
      <c r="ME65" s="97"/>
      <c r="MF65" s="97"/>
      <c r="MG65" s="97"/>
      <c r="MH65" s="97"/>
      <c r="MI65" s="97"/>
      <c r="MJ65" s="97"/>
      <c r="MK65" s="97"/>
      <c r="ML65" s="97"/>
      <c r="MM65" s="97"/>
      <c r="MN65" s="97"/>
      <c r="MO65" s="97"/>
      <c r="MP65" s="97"/>
      <c r="MQ65" s="97"/>
      <c r="MR65" s="97"/>
      <c r="MS65" s="97"/>
      <c r="MT65" s="97"/>
      <c r="MU65" s="97"/>
      <c r="MV65" s="97"/>
      <c r="MW65" s="97"/>
      <c r="MX65" s="97"/>
      <c r="MY65" s="97"/>
      <c r="MZ65" s="97"/>
      <c r="NA65" s="97"/>
      <c r="NB65" s="97"/>
      <c r="NC65" s="97"/>
      <c r="ND65" s="97"/>
      <c r="NE65" s="97"/>
      <c r="NF65" s="97"/>
      <c r="NG65" s="97"/>
      <c r="NH65" s="97"/>
      <c r="NI65" s="97"/>
      <c r="NJ65" s="97"/>
      <c r="NK65" s="97"/>
      <c r="NL65" s="97"/>
      <c r="NM65" s="97"/>
      <c r="NN65" s="97"/>
      <c r="NO65" s="97"/>
      <c r="NP65" s="97"/>
      <c r="NQ65" s="97"/>
      <c r="NR65" s="97"/>
      <c r="NS65" s="97"/>
      <c r="NT65" s="97"/>
      <c r="NU65" s="97"/>
      <c r="NV65" s="97"/>
      <c r="NW65" s="97"/>
      <c r="NX65" s="97"/>
      <c r="NY65" s="97"/>
      <c r="NZ65" s="97"/>
      <c r="OA65" s="97"/>
      <c r="OB65" s="97"/>
      <c r="OC65" s="97"/>
      <c r="OD65" s="97"/>
      <c r="OE65" s="97"/>
      <c r="OF65" s="97"/>
      <c r="OG65" s="97"/>
      <c r="OH65" s="97"/>
      <c r="OI65" s="97"/>
      <c r="OJ65" s="97"/>
      <c r="OK65" s="97"/>
      <c r="OL65" s="97"/>
      <c r="OM65" s="97"/>
      <c r="ON65" s="97"/>
      <c r="OO65" s="97"/>
      <c r="OP65" s="97"/>
      <c r="OQ65" s="97"/>
      <c r="OR65" s="97"/>
      <c r="OS65" s="97"/>
      <c r="OT65" s="97"/>
      <c r="OU65" s="97"/>
      <c r="OV65" s="97"/>
      <c r="OW65" s="97"/>
      <c r="OX65" s="97"/>
      <c r="OY65" s="97"/>
      <c r="OZ65" s="97"/>
      <c r="PA65" s="97"/>
      <c r="PB65" s="97"/>
      <c r="PC65" s="97"/>
      <c r="PD65" s="97"/>
      <c r="PE65" s="97"/>
      <c r="PF65" s="97"/>
      <c r="PG65" s="97"/>
      <c r="PH65" s="97"/>
      <c r="PI65" s="97"/>
      <c r="PJ65" s="97"/>
      <c r="PK65" s="97"/>
      <c r="PL65" s="97"/>
      <c r="PM65" s="97"/>
      <c r="PN65" s="97"/>
      <c r="PO65" s="97"/>
      <c r="PP65" s="97"/>
      <c r="PQ65" s="97"/>
      <c r="PR65" s="97"/>
      <c r="PS65" s="97"/>
      <c r="PT65" s="97"/>
      <c r="PU65" s="97"/>
      <c r="PV65" s="97"/>
      <c r="PW65" s="97"/>
      <c r="PX65" s="97"/>
      <c r="PY65" s="97"/>
      <c r="PZ65" s="97"/>
      <c r="QA65" s="97"/>
      <c r="QB65" s="97"/>
      <c r="QC65" s="97"/>
      <c r="QD65" s="97"/>
      <c r="QE65" s="97"/>
      <c r="QF65" s="97"/>
      <c r="QG65" s="97"/>
      <c r="QH65" s="97"/>
      <c r="QI65" s="97"/>
      <c r="QJ65" s="97"/>
      <c r="QK65" s="97"/>
      <c r="QL65" s="97"/>
      <c r="QM65" s="97"/>
      <c r="QN65" s="97"/>
      <c r="QO65" s="97"/>
      <c r="QP65" s="97"/>
      <c r="QQ65" s="97"/>
      <c r="QR65" s="97"/>
      <c r="QS65" s="97"/>
      <c r="QT65" s="97"/>
      <c r="QU65" s="97"/>
      <c r="QV65" s="97"/>
      <c r="QW65" s="97"/>
      <c r="QX65" s="97"/>
      <c r="QY65" s="97"/>
      <c r="QZ65" s="97"/>
      <c r="RA65" s="97"/>
      <c r="RB65" s="97"/>
      <c r="RC65" s="97"/>
      <c r="RD65" s="97"/>
      <c r="RE65" s="97"/>
      <c r="RF65" s="97"/>
      <c r="RG65" s="97"/>
      <c r="RH65" s="97"/>
      <c r="RI65" s="97"/>
      <c r="RJ65" s="97"/>
      <c r="RK65" s="97"/>
      <c r="RL65" s="97"/>
      <c r="RM65" s="97"/>
      <c r="RN65" s="97"/>
      <c r="RO65" s="97"/>
      <c r="RP65" s="97"/>
      <c r="RQ65" s="97"/>
      <c r="RR65" s="97"/>
      <c r="RS65" s="97"/>
      <c r="RT65" s="97"/>
      <c r="RU65" s="97"/>
      <c r="RV65" s="97"/>
      <c r="RW65" s="97"/>
      <c r="RX65" s="97"/>
      <c r="RY65" s="97"/>
      <c r="RZ65" s="97"/>
      <c r="SA65" s="97"/>
      <c r="SB65" s="97"/>
      <c r="SC65" s="97"/>
      <c r="SD65" s="97"/>
      <c r="SE65" s="97"/>
      <c r="SF65" s="97"/>
      <c r="SG65" s="97"/>
      <c r="SH65" s="97"/>
      <c r="SI65" s="97"/>
      <c r="SJ65" s="97"/>
      <c r="SK65" s="97"/>
      <c r="SL65" s="97"/>
      <c r="SM65" s="97"/>
      <c r="SN65" s="97"/>
      <c r="SO65" s="97"/>
      <c r="SP65" s="97"/>
      <c r="SQ65" s="97"/>
      <c r="SR65" s="97"/>
      <c r="SS65" s="97"/>
      <c r="ST65" s="97"/>
      <c r="SU65" s="97"/>
      <c r="SV65" s="97"/>
      <c r="SW65" s="97"/>
      <c r="SX65" s="97"/>
      <c r="SY65" s="97"/>
      <c r="SZ65" s="97"/>
      <c r="TA65" s="97"/>
      <c r="TB65" s="97"/>
    </row>
    <row r="66" spans="1:522" s="10" customFormat="1" ht="18" customHeight="1" x14ac:dyDescent="0.2">
      <c r="A66" s="12">
        <v>26</v>
      </c>
      <c r="B66" s="26" t="s">
        <v>598</v>
      </c>
      <c r="C66" s="1">
        <v>6605</v>
      </c>
      <c r="D66" t="s">
        <v>599</v>
      </c>
      <c r="E66" s="1">
        <v>10079</v>
      </c>
      <c r="F66" s="1"/>
      <c r="G66" t="s">
        <v>600</v>
      </c>
      <c r="H66"/>
      <c r="I66" s="1">
        <f>SUM(K66:TB66)</f>
        <v>4</v>
      </c>
      <c r="J66" s="12">
        <f>I66</f>
        <v>4</v>
      </c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97"/>
      <c r="AM66" s="97"/>
      <c r="AN66" s="97"/>
      <c r="AO66" s="97"/>
      <c r="AP66" s="97"/>
      <c r="AQ66" s="97"/>
      <c r="AR66" s="97"/>
      <c r="AS66" s="97"/>
      <c r="AT66" s="97"/>
      <c r="AU66" s="97"/>
      <c r="AV66" s="97"/>
      <c r="AW66" s="97"/>
      <c r="AX66" s="97"/>
      <c r="AY66" s="97"/>
      <c r="AZ66" s="97"/>
      <c r="BA66" s="97"/>
      <c r="BB66" s="97"/>
      <c r="BC66" s="97"/>
      <c r="BD66" s="97"/>
      <c r="BE66" s="97"/>
      <c r="BF66" s="97"/>
      <c r="BG66" s="97"/>
      <c r="BH66" s="97"/>
      <c r="BI66" s="97"/>
      <c r="BJ66" s="97"/>
      <c r="BK66" s="97"/>
      <c r="BL66" s="97"/>
      <c r="BM66" s="97"/>
      <c r="BN66" s="97"/>
      <c r="BO66" s="97"/>
      <c r="BP66" s="97"/>
      <c r="BQ66" s="97"/>
      <c r="BR66" s="97"/>
      <c r="BS66" s="97"/>
      <c r="BT66" s="97"/>
      <c r="BU66" s="97"/>
      <c r="BV66" s="97"/>
      <c r="BW66" s="97"/>
      <c r="BX66" s="97"/>
      <c r="BY66" s="97"/>
      <c r="BZ66" s="97"/>
      <c r="CA66" s="97"/>
      <c r="CB66" s="97"/>
      <c r="CC66" s="97"/>
      <c r="CD66" s="97"/>
      <c r="CE66" s="97"/>
      <c r="CF66" s="97"/>
      <c r="CG66" s="97"/>
      <c r="CH66" s="97"/>
      <c r="CI66" s="97"/>
      <c r="CJ66" s="97"/>
      <c r="CK66" s="97"/>
      <c r="CL66" s="102"/>
      <c r="CM66" s="97"/>
      <c r="CN66" s="97"/>
      <c r="CO66" s="97"/>
      <c r="CP66" s="97"/>
      <c r="CQ66" s="97"/>
      <c r="CR66" s="97"/>
      <c r="CS66" s="97"/>
      <c r="CT66" s="97">
        <v>1</v>
      </c>
      <c r="CU66" s="97"/>
      <c r="CV66" s="97"/>
      <c r="CW66" s="97"/>
      <c r="CX66" s="97"/>
      <c r="CY66" s="97"/>
      <c r="CZ66" s="97"/>
      <c r="DA66" s="97"/>
      <c r="DB66" s="97"/>
      <c r="DC66" s="97"/>
      <c r="DD66" s="97"/>
      <c r="DE66" s="97"/>
      <c r="DF66" s="97"/>
      <c r="DG66" s="97"/>
      <c r="DH66" s="97"/>
      <c r="DI66" s="97"/>
      <c r="DJ66" s="97"/>
      <c r="DK66" s="97"/>
      <c r="DL66" s="97"/>
      <c r="DM66" s="97"/>
      <c r="DN66" s="97"/>
      <c r="DO66" s="97"/>
      <c r="DP66" s="97"/>
      <c r="DQ66" s="97"/>
      <c r="DR66" s="97"/>
      <c r="DS66" s="97"/>
      <c r="DT66" s="97"/>
      <c r="DU66" s="97"/>
      <c r="DV66" s="97"/>
      <c r="DW66" s="97"/>
      <c r="DX66" s="97"/>
      <c r="DY66" s="97"/>
      <c r="DZ66" s="97"/>
      <c r="EA66" s="97"/>
      <c r="EB66" s="97"/>
      <c r="EC66" s="97"/>
      <c r="ED66" s="97"/>
      <c r="EE66" s="97"/>
      <c r="EF66" s="97"/>
      <c r="EG66" s="97"/>
      <c r="EH66" s="97"/>
      <c r="EI66" s="97"/>
      <c r="EJ66" s="97"/>
      <c r="EK66" s="97"/>
      <c r="EL66" s="97"/>
      <c r="EM66" s="97"/>
      <c r="EN66" s="97"/>
      <c r="EO66" s="97"/>
      <c r="EP66" s="97"/>
      <c r="EQ66" s="97"/>
      <c r="ER66" s="97"/>
      <c r="ES66" s="97"/>
      <c r="ET66" s="97"/>
      <c r="EU66" s="97"/>
      <c r="EV66" s="97"/>
      <c r="EW66" s="97"/>
      <c r="EX66" s="97"/>
      <c r="EY66" s="97"/>
      <c r="EZ66" s="97"/>
      <c r="FA66" s="97"/>
      <c r="FB66" s="97"/>
      <c r="FC66" s="97"/>
      <c r="FD66" s="97"/>
      <c r="FE66" s="97"/>
      <c r="FF66" s="97"/>
      <c r="FG66" s="97"/>
      <c r="FH66" s="97"/>
      <c r="FI66" s="97"/>
      <c r="FJ66" s="97"/>
      <c r="FK66" s="97"/>
      <c r="FL66" s="97"/>
      <c r="FM66" s="97"/>
      <c r="FN66" s="97"/>
      <c r="FO66" s="97"/>
      <c r="FP66" s="97"/>
      <c r="FQ66" s="97"/>
      <c r="FR66" s="97"/>
      <c r="FS66" s="97"/>
      <c r="FT66" s="97"/>
      <c r="FU66" s="97">
        <v>3</v>
      </c>
      <c r="FV66" s="97"/>
      <c r="FW66" s="97"/>
      <c r="FX66" s="97"/>
      <c r="FY66" s="97"/>
      <c r="FZ66" s="97"/>
      <c r="GA66" s="147"/>
      <c r="GB66" s="147"/>
      <c r="GC66" s="97"/>
      <c r="GD66" s="97"/>
      <c r="GE66" s="97"/>
      <c r="GF66" s="97"/>
      <c r="GG66" s="97"/>
      <c r="GH66" s="97"/>
      <c r="GI66" s="97"/>
      <c r="GJ66" s="97"/>
      <c r="GK66" s="97"/>
      <c r="GL66" s="97"/>
      <c r="GM66" s="97"/>
      <c r="GN66" s="97"/>
      <c r="GO66" s="97"/>
      <c r="GP66" s="97"/>
      <c r="GQ66" s="97"/>
      <c r="GR66" s="97"/>
      <c r="GS66" s="97"/>
      <c r="GT66" s="97"/>
      <c r="GU66" s="97"/>
      <c r="GV66" s="97"/>
      <c r="GW66" s="97"/>
      <c r="GX66" s="97"/>
      <c r="GY66" s="97"/>
      <c r="GZ66" s="97"/>
      <c r="HA66" s="97"/>
      <c r="HB66" s="97"/>
      <c r="HC66" s="97"/>
      <c r="HD66" s="97"/>
      <c r="HE66" s="97"/>
      <c r="HF66" s="97"/>
      <c r="HG66" s="97"/>
      <c r="HH66" s="97"/>
      <c r="HI66" s="97"/>
      <c r="HJ66" s="97"/>
      <c r="HK66" s="97"/>
      <c r="HL66" s="97"/>
      <c r="HM66" s="97"/>
      <c r="HN66" s="97"/>
      <c r="HO66" s="97"/>
      <c r="HP66" s="97"/>
      <c r="HQ66" s="97"/>
      <c r="HR66" s="97"/>
      <c r="HS66" s="97"/>
      <c r="HT66" s="97"/>
      <c r="HU66" s="97"/>
      <c r="HV66" s="97"/>
      <c r="HW66" s="97"/>
      <c r="HX66" s="97"/>
      <c r="HY66" s="97"/>
      <c r="HZ66" s="97"/>
      <c r="IA66" s="97"/>
      <c r="IB66" s="97"/>
      <c r="IC66" s="97"/>
      <c r="ID66" s="97"/>
      <c r="IE66" s="97"/>
      <c r="IF66" s="97"/>
      <c r="IG66" s="97"/>
      <c r="IH66" s="97"/>
      <c r="II66" s="97"/>
      <c r="IJ66" s="97"/>
      <c r="IK66" s="97"/>
      <c r="IL66" s="97"/>
      <c r="IM66" s="97"/>
      <c r="IN66" s="97"/>
      <c r="IO66" s="97"/>
      <c r="IP66" s="97"/>
      <c r="IQ66" s="97"/>
      <c r="IR66" s="97"/>
      <c r="IS66" s="97"/>
      <c r="IT66" s="97"/>
      <c r="IU66" s="97"/>
      <c r="IV66" s="97"/>
      <c r="IW66" s="97"/>
      <c r="IX66" s="97"/>
      <c r="IY66" s="97"/>
      <c r="IZ66" s="97"/>
      <c r="JA66" s="97"/>
      <c r="JB66" s="97"/>
      <c r="JC66" s="97"/>
      <c r="JD66" s="97"/>
      <c r="JE66" s="97"/>
      <c r="JF66" s="97"/>
      <c r="JG66" s="97"/>
      <c r="JH66" s="97"/>
      <c r="JI66" s="97"/>
      <c r="JJ66" s="97"/>
      <c r="JK66" s="97"/>
      <c r="JL66" s="97"/>
      <c r="JM66" s="97"/>
      <c r="JN66" s="97"/>
      <c r="JO66" s="97"/>
      <c r="JP66" s="97"/>
      <c r="JQ66" s="97"/>
      <c r="JR66" s="97"/>
      <c r="JS66" s="97"/>
      <c r="JT66" s="97"/>
      <c r="JU66" s="97"/>
      <c r="JV66" s="97"/>
      <c r="JW66" s="97"/>
      <c r="JX66" s="97"/>
      <c r="JY66" s="97"/>
      <c r="JZ66" s="97"/>
      <c r="KA66" s="97"/>
      <c r="KB66" s="97"/>
      <c r="KC66" s="97"/>
      <c r="KD66" s="97"/>
      <c r="KE66" s="97"/>
      <c r="KF66" s="97"/>
      <c r="KG66" s="97"/>
      <c r="KH66" s="97"/>
      <c r="KI66" s="97"/>
      <c r="KJ66" s="97"/>
      <c r="KK66" s="97"/>
      <c r="KL66" s="97"/>
      <c r="KM66" s="97"/>
      <c r="KN66" s="97"/>
      <c r="KO66" s="97"/>
      <c r="KP66" s="97"/>
      <c r="KQ66" s="97"/>
      <c r="KR66" s="97"/>
      <c r="KS66" s="97"/>
      <c r="KT66" s="97"/>
      <c r="KU66" s="97"/>
      <c r="KV66" s="97"/>
      <c r="KW66" s="97"/>
      <c r="KX66" s="97"/>
      <c r="KY66" s="97"/>
      <c r="KZ66" s="97"/>
      <c r="LA66" s="97"/>
      <c r="LB66" s="97"/>
      <c r="LC66" s="97"/>
      <c r="LD66" s="97"/>
      <c r="LE66" s="97"/>
      <c r="LF66" s="97"/>
      <c r="LG66" s="97"/>
      <c r="LH66" s="97"/>
      <c r="LI66" s="97"/>
      <c r="LJ66" s="97"/>
      <c r="LK66" s="97"/>
      <c r="LL66" s="97"/>
      <c r="LM66" s="97"/>
      <c r="LN66" s="97"/>
      <c r="LO66" s="97"/>
      <c r="LP66" s="97"/>
      <c r="LQ66" s="97"/>
      <c r="LR66" s="97"/>
      <c r="LS66" s="97"/>
      <c r="LT66" s="97"/>
      <c r="LU66" s="97"/>
      <c r="LV66" s="97"/>
      <c r="LW66" s="97"/>
      <c r="LX66" s="97"/>
      <c r="LY66" s="97"/>
      <c r="LZ66" s="97"/>
      <c r="MA66" s="97"/>
      <c r="MB66" s="97"/>
      <c r="MC66" s="97"/>
      <c r="MD66" s="97"/>
      <c r="ME66" s="97"/>
      <c r="MF66" s="97"/>
      <c r="MG66" s="97"/>
      <c r="MH66" s="97"/>
      <c r="MI66" s="97"/>
      <c r="MJ66" s="97"/>
      <c r="MK66" s="97"/>
      <c r="ML66" s="97"/>
      <c r="MM66" s="97"/>
      <c r="MN66" s="97"/>
      <c r="MO66" s="97"/>
      <c r="MP66" s="97"/>
      <c r="MQ66" s="97"/>
      <c r="MR66" s="97"/>
      <c r="MS66" s="97"/>
      <c r="MT66" s="97"/>
      <c r="MU66" s="97"/>
      <c r="MV66" s="97"/>
      <c r="MW66" s="97"/>
      <c r="MX66" s="97"/>
      <c r="MY66" s="97"/>
      <c r="MZ66" s="97"/>
      <c r="NA66" s="97"/>
      <c r="NB66" s="97"/>
      <c r="NC66" s="97"/>
      <c r="ND66" s="97"/>
      <c r="NE66" s="97"/>
      <c r="NF66" s="97"/>
      <c r="NG66" s="97"/>
      <c r="NH66" s="97"/>
      <c r="NI66" s="97"/>
      <c r="NJ66" s="97"/>
      <c r="NK66" s="97"/>
      <c r="NL66" s="97"/>
      <c r="NM66" s="97"/>
      <c r="NN66" s="97"/>
      <c r="NO66" s="97"/>
      <c r="NP66" s="97"/>
      <c r="NQ66" s="97"/>
      <c r="NR66" s="97"/>
      <c r="NS66" s="97"/>
      <c r="NT66" s="97"/>
      <c r="NU66" s="97"/>
      <c r="NV66" s="97"/>
      <c r="NW66" s="97"/>
      <c r="NX66" s="97"/>
      <c r="NY66" s="97"/>
      <c r="NZ66" s="97"/>
      <c r="OA66" s="97"/>
      <c r="OB66" s="97"/>
      <c r="OC66" s="97"/>
      <c r="OD66" s="97"/>
      <c r="OE66" s="97"/>
      <c r="OF66" s="97"/>
      <c r="OG66" s="97"/>
      <c r="OH66" s="97"/>
      <c r="OI66" s="97"/>
      <c r="OJ66" s="97"/>
      <c r="OK66" s="97"/>
      <c r="OL66" s="97"/>
      <c r="OM66" s="97"/>
      <c r="ON66" s="97"/>
      <c r="OO66" s="97"/>
      <c r="OP66" s="97"/>
      <c r="OQ66" s="97"/>
      <c r="OR66" s="97"/>
      <c r="OS66" s="97"/>
      <c r="OT66" s="97"/>
      <c r="OU66" s="97"/>
      <c r="OV66" s="97"/>
      <c r="OW66" s="97"/>
      <c r="OX66" s="97"/>
      <c r="OY66" s="97"/>
      <c r="OZ66" s="97"/>
      <c r="PA66" s="97"/>
      <c r="PB66" s="97"/>
      <c r="PC66" s="97"/>
      <c r="PD66" s="97"/>
      <c r="PE66" s="97"/>
      <c r="PF66" s="97"/>
      <c r="PG66" s="97"/>
      <c r="PH66" s="97"/>
      <c r="PI66" s="97"/>
      <c r="PJ66" s="97"/>
      <c r="PK66" s="97"/>
      <c r="PL66" s="97"/>
      <c r="PM66" s="97"/>
      <c r="PN66" s="97"/>
      <c r="PO66" s="97"/>
      <c r="PP66" s="97"/>
      <c r="PQ66" s="97"/>
      <c r="PR66" s="97"/>
      <c r="PS66" s="97"/>
      <c r="PT66" s="97"/>
      <c r="PU66" s="97"/>
      <c r="PV66" s="97"/>
      <c r="PW66" s="97"/>
      <c r="PX66" s="97"/>
      <c r="PY66" s="97"/>
      <c r="PZ66" s="97"/>
      <c r="QA66" s="97"/>
      <c r="QB66" s="97"/>
      <c r="QC66" s="97"/>
      <c r="QD66" s="97"/>
      <c r="QE66" s="97"/>
      <c r="QF66" s="97"/>
      <c r="QG66" s="97"/>
      <c r="QH66" s="97"/>
      <c r="QI66" s="97"/>
      <c r="QJ66" s="97"/>
      <c r="QK66" s="97"/>
      <c r="QL66" s="97"/>
      <c r="QM66" s="97"/>
      <c r="QN66" s="97"/>
      <c r="QO66" s="97"/>
      <c r="QP66" s="97"/>
      <c r="QQ66" s="97"/>
      <c r="QR66" s="97"/>
      <c r="QS66" s="97"/>
      <c r="QT66" s="97"/>
      <c r="QU66" s="97"/>
      <c r="QV66" s="97"/>
      <c r="QW66" s="97"/>
      <c r="QX66" s="97"/>
      <c r="QY66" s="97"/>
      <c r="QZ66" s="97"/>
      <c r="RA66" s="97"/>
      <c r="RB66" s="97"/>
      <c r="RC66" s="97"/>
      <c r="RD66" s="97"/>
      <c r="RE66" s="97"/>
      <c r="RF66" s="97"/>
      <c r="RG66" s="97"/>
      <c r="RH66" s="97"/>
      <c r="RI66" s="97"/>
      <c r="RJ66" s="97"/>
      <c r="RK66" s="97"/>
      <c r="RL66" s="97"/>
      <c r="RM66" s="97"/>
      <c r="RN66" s="97"/>
      <c r="RO66" s="97"/>
      <c r="RP66" s="97"/>
      <c r="RQ66" s="97"/>
      <c r="RR66" s="97"/>
      <c r="RS66" s="97"/>
      <c r="RT66" s="97"/>
      <c r="RU66" s="97"/>
      <c r="RV66" s="97"/>
      <c r="RW66" s="97"/>
      <c r="RX66" s="97"/>
      <c r="RY66" s="97"/>
      <c r="RZ66" s="97"/>
      <c r="SA66" s="97"/>
      <c r="SB66" s="97"/>
      <c r="SC66" s="97"/>
      <c r="SD66" s="97"/>
      <c r="SE66" s="97"/>
      <c r="SF66" s="97"/>
      <c r="SG66" s="97"/>
      <c r="SH66" s="97"/>
      <c r="SI66" s="97"/>
      <c r="SJ66" s="97"/>
      <c r="SK66" s="97"/>
      <c r="SL66" s="97"/>
      <c r="SM66" s="97"/>
      <c r="SN66" s="97"/>
      <c r="SO66" s="97"/>
      <c r="SP66" s="97"/>
      <c r="SQ66" s="97"/>
      <c r="SR66" s="97"/>
      <c r="SS66" s="97"/>
      <c r="ST66" s="97"/>
      <c r="SU66" s="97"/>
      <c r="SV66" s="97"/>
      <c r="SW66" s="97"/>
      <c r="SX66" s="97"/>
      <c r="SY66" s="97"/>
      <c r="SZ66" s="97"/>
      <c r="TA66" s="97"/>
      <c r="TB66" s="97"/>
    </row>
    <row r="67" spans="1:522" s="10" customFormat="1" ht="18" customHeight="1" x14ac:dyDescent="0.2">
      <c r="A67" s="12">
        <v>27</v>
      </c>
      <c r="B67" s="26" t="s">
        <v>671</v>
      </c>
      <c r="C67" s="1">
        <v>4911</v>
      </c>
      <c r="D67" t="s">
        <v>672</v>
      </c>
      <c r="E67" s="1">
        <v>11112</v>
      </c>
      <c r="F67" s="1"/>
      <c r="G67" t="s">
        <v>196</v>
      </c>
      <c r="H67"/>
      <c r="I67" s="1">
        <f>SUM(K67:TB67)</f>
        <v>2</v>
      </c>
      <c r="J67" s="12">
        <f>I67</f>
        <v>2</v>
      </c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  <c r="AA67" s="97"/>
      <c r="AB67" s="97"/>
      <c r="AC67" s="97"/>
      <c r="AD67" s="97"/>
      <c r="AE67" s="97"/>
      <c r="AF67" s="97"/>
      <c r="AG67" s="97"/>
      <c r="AH67" s="97"/>
      <c r="AI67" s="97"/>
      <c r="AJ67" s="97"/>
      <c r="AK67" s="97"/>
      <c r="AL67" s="97"/>
      <c r="AM67" s="97"/>
      <c r="AN67" s="97"/>
      <c r="AO67" s="97"/>
      <c r="AP67" s="97"/>
      <c r="AQ67" s="97"/>
      <c r="AR67" s="97"/>
      <c r="AS67" s="97"/>
      <c r="AT67" s="97"/>
      <c r="AU67" s="97"/>
      <c r="AV67" s="97"/>
      <c r="AW67" s="97"/>
      <c r="AX67" s="97"/>
      <c r="AY67" s="97"/>
      <c r="AZ67" s="97"/>
      <c r="BA67" s="97"/>
      <c r="BB67" s="97"/>
      <c r="BC67" s="97"/>
      <c r="BD67" s="97"/>
      <c r="BE67" s="97"/>
      <c r="BF67" s="97"/>
      <c r="BG67" s="97"/>
      <c r="BH67" s="97"/>
      <c r="BI67" s="97"/>
      <c r="BJ67" s="97"/>
      <c r="BK67" s="97"/>
      <c r="BL67" s="97"/>
      <c r="BM67" s="97"/>
      <c r="BN67" s="97"/>
      <c r="BO67" s="97"/>
      <c r="BP67" s="97"/>
      <c r="BQ67" s="97"/>
      <c r="BR67" s="97"/>
      <c r="BS67" s="97"/>
      <c r="BT67" s="97"/>
      <c r="BU67" s="97"/>
      <c r="BV67" s="97"/>
      <c r="BW67" s="97"/>
      <c r="BX67" s="97"/>
      <c r="BY67" s="97"/>
      <c r="BZ67" s="97"/>
      <c r="CA67" s="97"/>
      <c r="CB67" s="97"/>
      <c r="CC67" s="97"/>
      <c r="CD67" s="97"/>
      <c r="CE67" s="97"/>
      <c r="CF67" s="97"/>
      <c r="CG67" s="97"/>
      <c r="CH67" s="97"/>
      <c r="CI67" s="97"/>
      <c r="CJ67" s="97"/>
      <c r="CK67" s="97"/>
      <c r="CL67" s="102"/>
      <c r="CM67" s="97"/>
      <c r="CN67" s="97"/>
      <c r="CO67" s="97"/>
      <c r="CP67" s="97"/>
      <c r="CQ67" s="97"/>
      <c r="CR67" s="97"/>
      <c r="CS67" s="97"/>
      <c r="CT67" s="97"/>
      <c r="CU67" s="97"/>
      <c r="CV67" s="97"/>
      <c r="CW67" s="97"/>
      <c r="CX67" s="97"/>
      <c r="CY67" s="97"/>
      <c r="CZ67" s="97"/>
      <c r="DA67" s="97"/>
      <c r="DB67" s="97"/>
      <c r="DC67" s="97"/>
      <c r="DD67" s="97"/>
      <c r="DE67" s="97"/>
      <c r="DF67" s="97"/>
      <c r="DG67" s="97"/>
      <c r="DH67" s="97"/>
      <c r="DI67" s="97"/>
      <c r="DJ67" s="97"/>
      <c r="DK67" s="97"/>
      <c r="DL67" s="97"/>
      <c r="DM67" s="97"/>
      <c r="DN67" s="97"/>
      <c r="DO67" s="97"/>
      <c r="DP67" s="97"/>
      <c r="DQ67" s="97"/>
      <c r="DR67" s="97"/>
      <c r="DS67" s="97"/>
      <c r="DT67" s="97"/>
      <c r="DU67" s="97"/>
      <c r="DV67" s="97"/>
      <c r="DW67" s="97"/>
      <c r="DX67" s="97"/>
      <c r="DY67" s="97"/>
      <c r="DZ67" s="97"/>
      <c r="EA67" s="97"/>
      <c r="EB67" s="97"/>
      <c r="EC67" s="97"/>
      <c r="ED67" s="97"/>
      <c r="EE67" s="97"/>
      <c r="EF67" s="97"/>
      <c r="EG67" s="97"/>
      <c r="EH67" s="97"/>
      <c r="EI67" s="97"/>
      <c r="EJ67" s="97"/>
      <c r="EK67" s="97"/>
      <c r="EL67" s="97"/>
      <c r="EM67" s="97"/>
      <c r="EN67" s="97"/>
      <c r="EO67" s="97"/>
      <c r="EP67" s="97"/>
      <c r="EQ67" s="97"/>
      <c r="ER67" s="97"/>
      <c r="ES67" s="97"/>
      <c r="ET67" s="97"/>
      <c r="EU67" s="97"/>
      <c r="EV67" s="97"/>
      <c r="EW67" s="97"/>
      <c r="EX67" s="97"/>
      <c r="EY67" s="97"/>
      <c r="EZ67" s="97"/>
      <c r="FA67" s="97" t="s">
        <v>519</v>
      </c>
      <c r="FB67" s="97">
        <v>2</v>
      </c>
      <c r="FC67" s="97"/>
      <c r="FD67" s="97"/>
      <c r="FE67" s="97"/>
      <c r="FF67" s="97"/>
      <c r="FG67" s="97"/>
      <c r="FH67" s="97"/>
      <c r="FI67" s="97"/>
      <c r="FJ67" s="97"/>
      <c r="FK67" s="97"/>
      <c r="FL67" s="97"/>
      <c r="FM67" s="97"/>
      <c r="FN67" s="97"/>
      <c r="FO67" s="97"/>
      <c r="FP67" s="97"/>
      <c r="FQ67" s="97"/>
      <c r="FR67" s="97"/>
      <c r="FS67" s="97"/>
      <c r="FT67" s="97"/>
      <c r="FU67" s="97"/>
      <c r="FV67" s="97"/>
      <c r="FW67" s="97"/>
      <c r="FX67" s="97"/>
      <c r="FY67" s="97"/>
      <c r="FZ67" s="97"/>
      <c r="GA67" s="147"/>
      <c r="GB67" s="147"/>
      <c r="GC67" s="97"/>
      <c r="GD67" s="97"/>
      <c r="GE67" s="97"/>
      <c r="GF67" s="97"/>
      <c r="GG67" s="97"/>
      <c r="GH67" s="97"/>
      <c r="GI67" s="97"/>
      <c r="GJ67" s="97"/>
      <c r="GK67" s="97"/>
      <c r="GL67" s="97"/>
      <c r="GM67" s="97"/>
      <c r="GN67" s="97"/>
      <c r="GO67" s="97"/>
      <c r="GP67" s="97"/>
      <c r="GQ67" s="97"/>
      <c r="GR67" s="97"/>
      <c r="GS67" s="97"/>
      <c r="GT67" s="97"/>
      <c r="GU67" s="97"/>
      <c r="GV67" s="97"/>
      <c r="GW67" s="97"/>
      <c r="GX67" s="97"/>
      <c r="GY67" s="97"/>
      <c r="GZ67" s="97"/>
      <c r="HA67" s="97"/>
      <c r="HB67" s="97"/>
      <c r="HC67" s="97"/>
      <c r="HD67" s="97"/>
      <c r="HE67" s="97"/>
      <c r="HF67" s="97"/>
      <c r="HG67" s="97"/>
      <c r="HH67" s="97"/>
      <c r="HI67" s="97"/>
      <c r="HJ67" s="97"/>
      <c r="HK67" s="97"/>
      <c r="HL67" s="97"/>
      <c r="HM67" s="97"/>
      <c r="HN67" s="97"/>
      <c r="HO67" s="97"/>
      <c r="HP67" s="97"/>
      <c r="HQ67" s="97"/>
      <c r="HR67" s="97"/>
      <c r="HS67" s="97"/>
      <c r="HT67" s="97"/>
      <c r="HU67" s="97"/>
      <c r="HV67" s="97"/>
      <c r="HW67" s="97"/>
      <c r="HX67" s="97"/>
      <c r="HY67" s="97"/>
      <c r="HZ67" s="97"/>
      <c r="IA67" s="97"/>
      <c r="IB67" s="97"/>
      <c r="IC67" s="97"/>
      <c r="ID67" s="97"/>
      <c r="IE67" s="97"/>
      <c r="IF67" s="97"/>
      <c r="IG67" s="97"/>
      <c r="IH67" s="97"/>
      <c r="II67" s="97"/>
      <c r="IJ67" s="97"/>
      <c r="IK67" s="97"/>
      <c r="IL67" s="97"/>
      <c r="IM67" s="97"/>
      <c r="IN67" s="97"/>
      <c r="IO67" s="97"/>
      <c r="IP67" s="97"/>
      <c r="IQ67" s="97"/>
      <c r="IR67" s="97"/>
      <c r="IS67" s="97"/>
      <c r="IT67" s="97"/>
      <c r="IU67" s="97"/>
      <c r="IV67" s="97"/>
      <c r="IW67" s="97"/>
      <c r="IX67" s="97"/>
      <c r="IY67" s="97"/>
      <c r="IZ67" s="97"/>
      <c r="JA67" s="97"/>
      <c r="JB67" s="97"/>
      <c r="JC67" s="97"/>
      <c r="JD67" s="97"/>
      <c r="JE67" s="97"/>
      <c r="JF67" s="97"/>
      <c r="JG67" s="97"/>
      <c r="JH67" s="97"/>
      <c r="JI67" s="97"/>
      <c r="JJ67" s="97"/>
      <c r="JK67" s="97"/>
      <c r="JL67" s="97"/>
      <c r="JM67" s="97"/>
      <c r="JN67" s="97"/>
      <c r="JO67" s="97"/>
      <c r="JP67" s="97"/>
      <c r="JQ67" s="97"/>
      <c r="JR67" s="97"/>
      <c r="JS67" s="97"/>
      <c r="JT67" s="97"/>
      <c r="JU67" s="97"/>
      <c r="JV67" s="97"/>
      <c r="JW67" s="97"/>
      <c r="JX67" s="97"/>
      <c r="JY67" s="97"/>
      <c r="JZ67" s="97"/>
      <c r="KA67" s="97"/>
      <c r="KB67" s="97"/>
      <c r="KC67" s="97"/>
      <c r="KD67" s="97"/>
      <c r="KE67" s="97"/>
      <c r="KF67" s="97"/>
      <c r="KG67" s="97"/>
      <c r="KH67" s="97"/>
      <c r="KI67" s="97"/>
      <c r="KJ67" s="97"/>
      <c r="KK67" s="97"/>
      <c r="KL67" s="97"/>
      <c r="KM67" s="97"/>
      <c r="KN67" s="97"/>
      <c r="KO67" s="97"/>
      <c r="KP67" s="97"/>
      <c r="KQ67" s="97"/>
      <c r="KR67" s="97"/>
      <c r="KS67" s="97"/>
      <c r="KT67" s="97"/>
      <c r="KU67" s="97"/>
      <c r="KV67" s="97"/>
      <c r="KW67" s="97"/>
      <c r="KX67" s="97"/>
      <c r="KY67" s="97"/>
      <c r="KZ67" s="97"/>
      <c r="LA67" s="97"/>
      <c r="LB67" s="97"/>
      <c r="LC67" s="97"/>
      <c r="LD67" s="97"/>
      <c r="LE67" s="97"/>
      <c r="LF67" s="97"/>
      <c r="LG67" s="97"/>
      <c r="LH67" s="97"/>
      <c r="LI67" s="97"/>
      <c r="LJ67" s="97"/>
      <c r="LK67" s="97"/>
      <c r="LL67" s="97"/>
      <c r="LM67" s="97"/>
      <c r="LN67" s="97"/>
      <c r="LO67" s="97"/>
      <c r="LP67" s="97"/>
      <c r="LQ67" s="97"/>
      <c r="LR67" s="97"/>
      <c r="LS67" s="97"/>
      <c r="LT67" s="97"/>
      <c r="LU67" s="97"/>
      <c r="LV67" s="97"/>
      <c r="LW67" s="97"/>
      <c r="LX67" s="97"/>
      <c r="LY67" s="97"/>
      <c r="LZ67" s="97"/>
      <c r="MA67" s="97"/>
      <c r="MB67" s="97"/>
      <c r="MC67" s="97"/>
      <c r="MD67" s="97"/>
      <c r="ME67" s="97"/>
      <c r="MF67" s="97"/>
      <c r="MG67" s="97"/>
      <c r="MH67" s="97"/>
      <c r="MI67" s="97"/>
      <c r="MJ67" s="97"/>
      <c r="MK67" s="97"/>
      <c r="ML67" s="97"/>
      <c r="MM67" s="97"/>
      <c r="MN67" s="97"/>
      <c r="MO67" s="97"/>
      <c r="MP67" s="97"/>
      <c r="MQ67" s="97"/>
      <c r="MR67" s="97"/>
      <c r="MS67" s="97"/>
      <c r="MT67" s="97"/>
      <c r="MU67" s="97"/>
      <c r="MV67" s="97"/>
      <c r="MW67" s="97"/>
      <c r="MX67" s="97"/>
      <c r="MY67" s="97"/>
      <c r="MZ67" s="97"/>
      <c r="NA67" s="97"/>
      <c r="NB67" s="97"/>
      <c r="NC67" s="97"/>
      <c r="ND67" s="97"/>
      <c r="NE67" s="97"/>
      <c r="NF67" s="97"/>
      <c r="NG67" s="97"/>
      <c r="NH67" s="97"/>
      <c r="NI67" s="97"/>
      <c r="NJ67" s="97"/>
      <c r="NK67" s="97"/>
      <c r="NL67" s="97"/>
      <c r="NM67" s="97"/>
      <c r="NN67" s="97"/>
      <c r="NO67" s="97"/>
      <c r="NP67" s="97"/>
      <c r="NQ67" s="97"/>
      <c r="NR67" s="97"/>
      <c r="NS67" s="97"/>
      <c r="NT67" s="97"/>
      <c r="NU67" s="97"/>
      <c r="NV67" s="97"/>
      <c r="NW67" s="97"/>
      <c r="NX67" s="97"/>
      <c r="NY67" s="97"/>
      <c r="NZ67" s="97"/>
      <c r="OA67" s="97"/>
      <c r="OB67" s="97"/>
      <c r="OC67" s="97"/>
      <c r="OD67" s="97"/>
      <c r="OE67" s="97"/>
      <c r="OF67" s="97"/>
      <c r="OG67" s="97"/>
      <c r="OH67" s="97"/>
      <c r="OI67" s="97"/>
      <c r="OJ67" s="97"/>
      <c r="OK67" s="97"/>
      <c r="OL67" s="97"/>
      <c r="OM67" s="97"/>
      <c r="ON67" s="97"/>
      <c r="OO67" s="97"/>
      <c r="OP67" s="97"/>
      <c r="OQ67" s="97"/>
      <c r="OR67" s="97"/>
      <c r="OS67" s="97"/>
      <c r="OT67" s="97"/>
      <c r="OU67" s="97"/>
      <c r="OV67" s="97"/>
      <c r="OW67" s="97"/>
      <c r="OX67" s="97"/>
      <c r="OY67" s="97"/>
      <c r="OZ67" s="97"/>
      <c r="PA67" s="97"/>
      <c r="PB67" s="97"/>
      <c r="PC67" s="97"/>
      <c r="PD67" s="97"/>
      <c r="PE67" s="97"/>
      <c r="PF67" s="97"/>
      <c r="PG67" s="97"/>
      <c r="PH67" s="97"/>
      <c r="PI67" s="97"/>
      <c r="PJ67" s="97"/>
      <c r="PK67" s="97"/>
      <c r="PL67" s="97"/>
      <c r="PM67" s="97"/>
      <c r="PN67" s="97"/>
      <c r="PO67" s="97"/>
      <c r="PP67" s="97"/>
      <c r="PQ67" s="97"/>
      <c r="PR67" s="97"/>
      <c r="PS67" s="97"/>
      <c r="PT67" s="97"/>
      <c r="PU67" s="97"/>
      <c r="PV67" s="97"/>
      <c r="PW67" s="97"/>
      <c r="PX67" s="97"/>
      <c r="PY67" s="97"/>
      <c r="PZ67" s="97"/>
      <c r="QA67" s="97"/>
      <c r="QB67" s="97"/>
      <c r="QC67" s="97"/>
      <c r="QD67" s="97"/>
      <c r="QE67" s="97"/>
      <c r="QF67" s="97"/>
      <c r="QG67" s="97"/>
      <c r="QH67" s="97"/>
      <c r="QI67" s="97"/>
      <c r="QJ67" s="97"/>
      <c r="QK67" s="97"/>
      <c r="QL67" s="97"/>
      <c r="QM67" s="97"/>
      <c r="QN67" s="97"/>
      <c r="QO67" s="97"/>
      <c r="QP67" s="97"/>
      <c r="QQ67" s="97"/>
      <c r="QR67" s="97"/>
      <c r="QS67" s="97"/>
      <c r="QT67" s="97"/>
      <c r="QU67" s="97"/>
      <c r="QV67" s="97"/>
      <c r="QW67" s="97"/>
      <c r="QX67" s="97"/>
      <c r="QY67" s="97"/>
      <c r="QZ67" s="97"/>
      <c r="RA67" s="97"/>
      <c r="RB67" s="97"/>
      <c r="RC67" s="97"/>
      <c r="RD67" s="97"/>
      <c r="RE67" s="97"/>
      <c r="RF67" s="97"/>
      <c r="RG67" s="97"/>
      <c r="RH67" s="97"/>
      <c r="RI67" s="97"/>
      <c r="RJ67" s="97"/>
      <c r="RK67" s="97"/>
      <c r="RL67" s="97"/>
      <c r="RM67" s="97"/>
      <c r="RN67" s="97"/>
      <c r="RO67" s="97"/>
      <c r="RP67" s="97"/>
      <c r="RQ67" s="97"/>
      <c r="RR67" s="97"/>
      <c r="RS67" s="97"/>
      <c r="RT67" s="97"/>
      <c r="RU67" s="97"/>
      <c r="RV67" s="97"/>
      <c r="RW67" s="97"/>
      <c r="RX67" s="97"/>
      <c r="RY67" s="97"/>
      <c r="RZ67" s="97"/>
      <c r="SA67" s="97"/>
      <c r="SB67" s="97"/>
      <c r="SC67" s="97"/>
      <c r="SD67" s="97"/>
      <c r="SE67" s="97"/>
      <c r="SF67" s="97"/>
      <c r="SG67" s="97"/>
      <c r="SH67" s="97"/>
      <c r="SI67" s="97"/>
      <c r="SJ67" s="97"/>
      <c r="SK67" s="97"/>
      <c r="SL67" s="97"/>
      <c r="SM67" s="97"/>
      <c r="SN67" s="97"/>
      <c r="SO67" s="97"/>
      <c r="SP67" s="97"/>
      <c r="SQ67" s="97"/>
      <c r="SR67" s="97"/>
      <c r="SS67" s="97"/>
      <c r="ST67" s="97"/>
      <c r="SU67" s="97"/>
      <c r="SV67" s="97"/>
      <c r="SW67" s="97"/>
      <c r="SX67" s="97"/>
      <c r="SY67" s="97"/>
      <c r="SZ67" s="97"/>
      <c r="TA67" s="97"/>
      <c r="TB67" s="97"/>
    </row>
    <row r="68" spans="1:522" s="10" customFormat="1" ht="18" customHeight="1" x14ac:dyDescent="0.2">
      <c r="A68" s="12"/>
      <c r="B68" s="26" t="s">
        <v>562</v>
      </c>
      <c r="C68" s="9" t="s">
        <v>563</v>
      </c>
      <c r="D68" s="4" t="s">
        <v>564</v>
      </c>
      <c r="E68" s="1">
        <v>13181</v>
      </c>
      <c r="F68" s="1">
        <v>2021</v>
      </c>
      <c r="G68" s="4" t="s">
        <v>19</v>
      </c>
      <c r="H68"/>
      <c r="I68" s="1">
        <f t="shared" si="0"/>
        <v>2</v>
      </c>
      <c r="J68" s="12">
        <f>Tabuľka11[[#This Row],[Stĺpec8]]</f>
        <v>2</v>
      </c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  <c r="AA68" s="97"/>
      <c r="AB68" s="97"/>
      <c r="AC68" s="97"/>
      <c r="AD68" s="97"/>
      <c r="AE68" s="97"/>
      <c r="AF68" s="97"/>
      <c r="AG68" s="97"/>
      <c r="AH68" s="97"/>
      <c r="AI68" s="102"/>
      <c r="AJ68" s="102"/>
      <c r="AK68" s="97"/>
      <c r="AL68" s="97"/>
      <c r="AM68" s="97"/>
      <c r="AN68" s="97"/>
      <c r="AO68" s="102"/>
      <c r="AP68" s="102"/>
      <c r="AQ68" s="97"/>
      <c r="AR68" s="102"/>
      <c r="AS68" s="97"/>
      <c r="AT68" s="97"/>
      <c r="AU68" s="97"/>
      <c r="AV68" s="97"/>
      <c r="AW68" s="97"/>
      <c r="AX68" s="97"/>
      <c r="AY68" s="97"/>
      <c r="AZ68" s="97"/>
      <c r="BA68" s="97"/>
      <c r="BB68" s="97"/>
      <c r="BC68" s="97"/>
      <c r="BD68" s="97"/>
      <c r="BE68" s="97"/>
      <c r="BF68" s="97"/>
      <c r="BG68" s="97"/>
      <c r="BH68" s="97"/>
      <c r="BI68" s="97"/>
      <c r="BJ68" s="97"/>
      <c r="BK68" s="97"/>
      <c r="BL68" s="97"/>
      <c r="BM68" s="102"/>
      <c r="BN68" s="97"/>
      <c r="BO68" s="102" t="s">
        <v>519</v>
      </c>
      <c r="BP68" s="97"/>
      <c r="BQ68" s="97"/>
      <c r="BR68" s="97">
        <f>1+1</f>
        <v>2</v>
      </c>
      <c r="BS68" s="97"/>
      <c r="BT68" s="97"/>
      <c r="BU68" s="97"/>
      <c r="BV68" s="97"/>
      <c r="BW68" s="97"/>
      <c r="BX68" s="97"/>
      <c r="BY68" s="97"/>
      <c r="BZ68" s="97"/>
      <c r="CA68" s="97"/>
      <c r="CB68" s="97"/>
      <c r="CC68" s="97"/>
      <c r="CD68" s="97"/>
      <c r="CE68" s="97"/>
      <c r="CF68" s="97"/>
      <c r="CG68" s="97"/>
      <c r="CH68" s="97"/>
      <c r="CI68" s="97"/>
      <c r="CJ68" s="97"/>
      <c r="CK68" s="97"/>
      <c r="CL68" s="97"/>
      <c r="CM68" s="102"/>
      <c r="CN68" s="97"/>
      <c r="CO68" s="97"/>
      <c r="CP68" s="97"/>
      <c r="CQ68" s="97"/>
      <c r="CR68" s="97"/>
      <c r="CS68" s="97"/>
      <c r="CT68" s="97"/>
      <c r="CU68" s="97"/>
      <c r="CV68" s="97"/>
      <c r="CW68" s="97"/>
      <c r="CX68" s="97"/>
      <c r="CY68" s="97"/>
      <c r="CZ68" s="97"/>
      <c r="DA68" s="97"/>
      <c r="DB68" s="97"/>
      <c r="DC68" s="97"/>
      <c r="DD68" s="97"/>
      <c r="DE68" s="97"/>
      <c r="DF68" s="97"/>
      <c r="DG68" s="97"/>
      <c r="DH68" s="97"/>
      <c r="DI68" s="97"/>
      <c r="DJ68" s="97"/>
      <c r="DK68" s="97"/>
      <c r="DL68" s="97"/>
      <c r="DM68" s="97"/>
      <c r="DN68" s="97"/>
      <c r="DO68" s="97"/>
      <c r="DP68" s="97"/>
      <c r="DQ68" s="97"/>
      <c r="DR68" s="97"/>
      <c r="DS68" s="97"/>
      <c r="DT68" s="97"/>
      <c r="DU68" s="97"/>
      <c r="DV68" s="97"/>
      <c r="DW68" s="97"/>
      <c r="DX68" s="97"/>
      <c r="DY68" s="97"/>
      <c r="DZ68" s="97"/>
      <c r="EA68" s="97"/>
      <c r="EB68" s="97"/>
      <c r="EC68" s="97"/>
      <c r="ED68" s="97"/>
      <c r="EE68" s="97"/>
      <c r="EF68" s="97"/>
      <c r="EG68" s="97"/>
      <c r="EH68" s="97"/>
      <c r="EI68" s="97"/>
      <c r="EJ68" s="97"/>
      <c r="EK68" s="97"/>
      <c r="EL68" s="97"/>
      <c r="EM68" s="97"/>
      <c r="EN68" s="97"/>
      <c r="EO68" s="97"/>
      <c r="EP68" s="97"/>
      <c r="EQ68" s="97"/>
      <c r="ER68" s="97"/>
      <c r="ES68" s="97"/>
      <c r="ET68" s="97"/>
      <c r="EU68" s="97"/>
      <c r="EV68" s="97"/>
      <c r="EW68" s="97"/>
      <c r="EX68" s="97"/>
      <c r="EY68" s="97"/>
      <c r="EZ68" s="97"/>
      <c r="FA68" s="97"/>
      <c r="FB68" s="97"/>
      <c r="FC68" s="97"/>
      <c r="FD68" s="97"/>
      <c r="FE68" s="97"/>
      <c r="FF68" s="97"/>
      <c r="FG68" s="97"/>
      <c r="FH68" s="97"/>
      <c r="FI68" s="97"/>
      <c r="FJ68" s="97"/>
      <c r="FK68" s="97"/>
      <c r="FL68" s="97"/>
      <c r="FM68" s="97"/>
      <c r="FN68" s="97"/>
      <c r="FO68" s="97"/>
      <c r="FP68" s="97"/>
      <c r="FQ68" s="97"/>
      <c r="FR68" s="97"/>
      <c r="FS68" s="97"/>
      <c r="FT68" s="97"/>
      <c r="FU68" s="97"/>
      <c r="FV68" s="97"/>
      <c r="FW68" s="97"/>
      <c r="FX68" s="97"/>
      <c r="FY68" s="97"/>
      <c r="FZ68" s="97"/>
      <c r="GA68" s="147"/>
      <c r="GB68" s="147"/>
      <c r="GC68" s="97"/>
      <c r="GD68" s="97"/>
      <c r="GE68" s="97"/>
      <c r="GF68" s="97"/>
      <c r="GG68" s="97"/>
      <c r="GH68" s="97"/>
      <c r="GI68" s="97"/>
      <c r="GJ68" s="97"/>
      <c r="GK68" s="97"/>
      <c r="GL68" s="97"/>
      <c r="GM68" s="97"/>
      <c r="GN68" s="97"/>
      <c r="GO68" s="97"/>
      <c r="GP68" s="97"/>
      <c r="GQ68" s="97"/>
      <c r="GR68" s="97"/>
      <c r="GS68" s="97"/>
      <c r="GT68" s="97"/>
      <c r="GU68" s="97"/>
      <c r="GV68" s="97"/>
      <c r="GW68" s="97"/>
      <c r="GX68" s="97"/>
      <c r="GY68" s="97"/>
      <c r="GZ68" s="97"/>
      <c r="HA68" s="97"/>
      <c r="HB68" s="97"/>
      <c r="HC68" s="97"/>
      <c r="HD68" s="97"/>
      <c r="HE68" s="97"/>
      <c r="HF68" s="97"/>
      <c r="HG68" s="97"/>
      <c r="HH68" s="97"/>
      <c r="HI68" s="97"/>
      <c r="HJ68" s="97"/>
      <c r="HK68" s="97"/>
      <c r="HL68" s="97"/>
      <c r="HM68" s="97"/>
      <c r="HN68" s="97"/>
      <c r="HO68" s="97"/>
      <c r="HP68" s="97"/>
      <c r="HQ68" s="97"/>
      <c r="HR68" s="97"/>
      <c r="HS68" s="97"/>
      <c r="HT68" s="97"/>
      <c r="HU68" s="97"/>
      <c r="HV68" s="97"/>
      <c r="HW68" s="97"/>
      <c r="HX68" s="97"/>
      <c r="HY68" s="97"/>
      <c r="HZ68" s="97"/>
      <c r="IA68" s="97"/>
      <c r="IB68" s="97"/>
      <c r="IC68" s="97"/>
      <c r="ID68" s="97"/>
      <c r="IE68" s="97"/>
      <c r="IF68" s="97"/>
      <c r="IG68" s="97"/>
      <c r="IH68" s="97"/>
      <c r="II68" s="97"/>
      <c r="IJ68" s="97"/>
      <c r="IK68" s="97"/>
      <c r="IL68" s="97"/>
      <c r="IM68" s="97"/>
      <c r="IN68" s="97"/>
      <c r="IO68" s="97"/>
      <c r="IP68" s="97"/>
      <c r="IQ68" s="97"/>
      <c r="IR68" s="97"/>
      <c r="IS68" s="97"/>
      <c r="IT68" s="97"/>
      <c r="IU68" s="97"/>
      <c r="IV68" s="97"/>
      <c r="IW68" s="97"/>
      <c r="IX68" s="97"/>
      <c r="IY68" s="97"/>
      <c r="IZ68" s="97"/>
      <c r="JA68" s="97"/>
      <c r="JB68" s="97"/>
      <c r="JC68" s="97"/>
      <c r="JD68" s="97"/>
      <c r="JE68" s="97"/>
      <c r="JF68" s="97"/>
      <c r="JG68" s="97"/>
      <c r="JH68" s="97"/>
      <c r="JI68" s="97"/>
      <c r="JJ68" s="97"/>
      <c r="JK68" s="97"/>
      <c r="JL68" s="97"/>
      <c r="JM68" s="97"/>
      <c r="JN68" s="97"/>
      <c r="JO68" s="97"/>
      <c r="JP68" s="97"/>
      <c r="JQ68" s="97"/>
      <c r="JR68" s="97"/>
      <c r="JS68" s="88"/>
      <c r="JT68" s="88"/>
      <c r="JU68" s="88"/>
      <c r="JV68" s="88"/>
      <c r="JW68" s="88"/>
      <c r="JX68" s="97"/>
      <c r="JY68" s="97"/>
      <c r="JZ68" s="97"/>
      <c r="KA68" s="97"/>
      <c r="KB68" s="97"/>
      <c r="KC68" s="97"/>
      <c r="KD68" s="97"/>
      <c r="KE68" s="97"/>
      <c r="KF68" s="97"/>
      <c r="KG68" s="97"/>
      <c r="KH68" s="97"/>
      <c r="KI68" s="97"/>
      <c r="KJ68" s="97"/>
      <c r="KK68" s="97"/>
      <c r="KL68" s="97"/>
      <c r="KM68" s="97"/>
      <c r="KN68" s="97"/>
      <c r="KO68" s="97"/>
      <c r="KP68" s="97"/>
      <c r="KQ68" s="97"/>
      <c r="KR68" s="97"/>
      <c r="KS68" s="97"/>
      <c r="KT68" s="97"/>
      <c r="KU68" s="97"/>
      <c r="KV68" s="97"/>
      <c r="KW68" s="97"/>
      <c r="KX68" s="97"/>
      <c r="KY68" s="97"/>
      <c r="KZ68" s="97"/>
      <c r="LA68" s="97"/>
      <c r="LB68" s="97"/>
      <c r="LC68" s="97"/>
      <c r="LD68" s="97"/>
      <c r="LE68" s="97"/>
      <c r="LF68" s="97"/>
      <c r="LG68" s="97"/>
      <c r="LH68" s="97"/>
      <c r="LI68" s="97"/>
      <c r="LJ68" s="97"/>
      <c r="LK68" s="97"/>
      <c r="LL68" s="97"/>
      <c r="LM68" s="97"/>
      <c r="LN68" s="97"/>
      <c r="LO68" s="97"/>
      <c r="LP68" s="97"/>
      <c r="LQ68" s="97"/>
      <c r="LR68" s="97"/>
      <c r="LS68" s="97"/>
      <c r="LT68" s="97"/>
      <c r="LU68" s="97"/>
      <c r="LV68" s="97"/>
      <c r="LW68" s="97"/>
      <c r="LX68" s="97"/>
      <c r="LY68" s="97"/>
      <c r="LZ68" s="97"/>
      <c r="MA68" s="97"/>
      <c r="MB68" s="97"/>
      <c r="MC68" s="97"/>
      <c r="MD68" s="97"/>
      <c r="ME68" s="97"/>
      <c r="MF68" s="97"/>
      <c r="MG68" s="97"/>
      <c r="MH68" s="97"/>
      <c r="MI68" s="97"/>
      <c r="MJ68" s="97"/>
      <c r="MK68" s="97"/>
      <c r="ML68" s="97"/>
      <c r="MM68" s="97"/>
      <c r="MN68" s="97"/>
      <c r="MO68" s="97"/>
      <c r="MP68" s="97"/>
      <c r="MQ68" s="97"/>
      <c r="MR68" s="97"/>
      <c r="MS68" s="97"/>
      <c r="MT68" s="97"/>
      <c r="MU68" s="97"/>
      <c r="MV68" s="97"/>
      <c r="MW68" s="97"/>
      <c r="MX68" s="97"/>
      <c r="MY68" s="97"/>
      <c r="MZ68" s="97"/>
      <c r="NA68" s="97"/>
      <c r="NB68" s="97"/>
      <c r="NC68" s="97"/>
      <c r="ND68" s="97"/>
      <c r="NE68" s="97"/>
      <c r="NF68" s="97"/>
      <c r="NG68" s="97"/>
      <c r="NH68" s="97"/>
      <c r="NI68" s="97"/>
      <c r="NJ68" s="97"/>
      <c r="NK68" s="97"/>
      <c r="NL68" s="97"/>
      <c r="NM68" s="97"/>
      <c r="NN68" s="97"/>
      <c r="NO68" s="97"/>
      <c r="NP68" s="97"/>
      <c r="NQ68" s="97"/>
      <c r="NR68" s="97"/>
      <c r="NS68" s="97"/>
      <c r="NT68" s="97"/>
      <c r="NU68" s="97"/>
      <c r="NV68" s="97"/>
      <c r="NW68" s="97"/>
      <c r="NX68" s="97"/>
      <c r="NY68" s="97"/>
      <c r="NZ68" s="97"/>
      <c r="OA68" s="97"/>
      <c r="OB68" s="97"/>
      <c r="OC68" s="97"/>
      <c r="OD68" s="97"/>
      <c r="OE68" s="97"/>
      <c r="OF68" s="97"/>
      <c r="OG68" s="97"/>
      <c r="OH68" s="97"/>
      <c r="OI68" s="97"/>
      <c r="OJ68" s="97"/>
      <c r="OK68" s="97"/>
      <c r="OL68" s="97"/>
      <c r="OM68" s="97"/>
      <c r="ON68" s="97"/>
      <c r="OO68" s="97"/>
      <c r="OP68" s="97"/>
      <c r="OQ68" s="97"/>
      <c r="OR68" s="97"/>
      <c r="OS68" s="97"/>
      <c r="OT68" s="97"/>
      <c r="OU68" s="97"/>
      <c r="OV68" s="97"/>
      <c r="OW68" s="97"/>
      <c r="OX68" s="97"/>
      <c r="OY68" s="97"/>
      <c r="OZ68" s="97"/>
      <c r="PA68" s="97"/>
      <c r="PB68" s="97"/>
      <c r="PC68" s="97"/>
      <c r="PD68" s="97"/>
      <c r="PE68" s="97"/>
      <c r="PF68" s="97"/>
      <c r="PG68" s="97"/>
      <c r="PH68" s="97"/>
      <c r="PI68" s="97"/>
      <c r="PJ68" s="97"/>
      <c r="PK68" s="97"/>
      <c r="PL68" s="97"/>
      <c r="PM68" s="97"/>
      <c r="PN68" s="97"/>
      <c r="PO68" s="97"/>
      <c r="PP68" s="97"/>
      <c r="PQ68" s="97"/>
      <c r="PR68" s="97"/>
      <c r="PS68" s="97"/>
      <c r="PT68" s="97"/>
      <c r="PU68" s="97"/>
      <c r="PV68" s="97"/>
      <c r="PW68" s="97"/>
      <c r="PX68" s="97"/>
      <c r="PY68" s="97"/>
      <c r="PZ68" s="97"/>
      <c r="QA68" s="97"/>
      <c r="QB68" s="97"/>
      <c r="QC68" s="97"/>
      <c r="QD68" s="97"/>
      <c r="QE68" s="97"/>
      <c r="QF68" s="97"/>
      <c r="QG68" s="97"/>
      <c r="QH68" s="97"/>
      <c r="QI68" s="97"/>
      <c r="QJ68" s="97"/>
      <c r="QK68" s="97"/>
      <c r="QL68" s="97"/>
      <c r="QM68" s="97"/>
      <c r="QN68" s="97"/>
      <c r="QO68" s="97"/>
      <c r="QP68" s="97"/>
      <c r="QQ68" s="97"/>
      <c r="QR68" s="97"/>
      <c r="QS68" s="97"/>
      <c r="QT68" s="97"/>
      <c r="QU68" s="97"/>
      <c r="QV68" s="97"/>
      <c r="QW68" s="97"/>
      <c r="QX68" s="97"/>
      <c r="QY68" s="97"/>
      <c r="QZ68" s="97"/>
      <c r="RA68" s="97"/>
      <c r="RB68" s="97"/>
      <c r="RC68" s="97"/>
      <c r="RD68" s="97"/>
      <c r="RE68" s="97"/>
      <c r="RF68" s="97"/>
      <c r="RG68" s="97"/>
      <c r="RH68" s="97"/>
      <c r="RI68" s="97"/>
      <c r="RJ68" s="97"/>
      <c r="RK68" s="97"/>
      <c r="RL68" s="97"/>
      <c r="RM68" s="97"/>
      <c r="RN68" s="97"/>
      <c r="RO68" s="97"/>
      <c r="RP68" s="97"/>
      <c r="RQ68" s="97"/>
      <c r="RR68" s="97"/>
      <c r="RS68" s="97"/>
      <c r="RT68" s="97"/>
      <c r="RU68" s="97"/>
      <c r="RV68" s="97"/>
      <c r="RW68" s="97"/>
      <c r="RX68" s="97"/>
      <c r="RY68" s="97"/>
      <c r="RZ68" s="97"/>
      <c r="SA68" s="97"/>
      <c r="SB68" s="97"/>
      <c r="SC68" s="97"/>
      <c r="SD68" s="97"/>
      <c r="SE68" s="97"/>
      <c r="SF68" s="97"/>
      <c r="SG68" s="97"/>
      <c r="SH68" s="97"/>
      <c r="SI68" s="97"/>
      <c r="SJ68" s="97"/>
      <c r="SK68" s="97"/>
      <c r="SL68" s="97"/>
      <c r="SM68" s="97"/>
      <c r="SN68" s="97"/>
      <c r="SO68" s="97"/>
      <c r="SP68" s="97"/>
      <c r="SQ68" s="97"/>
      <c r="SR68" s="97"/>
      <c r="SS68" s="97"/>
      <c r="ST68" s="97"/>
      <c r="SU68" s="97"/>
      <c r="SV68" s="97"/>
      <c r="SW68" s="97"/>
      <c r="SX68" s="97"/>
      <c r="SY68" s="97"/>
      <c r="SZ68" s="97"/>
      <c r="TA68" s="97"/>
      <c r="TB68" s="97"/>
    </row>
    <row r="69" spans="1:522" s="10" customFormat="1" ht="18" customHeight="1" x14ac:dyDescent="0.2">
      <c r="A69" s="12"/>
      <c r="B69" s="26" t="s">
        <v>398</v>
      </c>
      <c r="C69" s="1">
        <v>2165</v>
      </c>
      <c r="D69" t="s">
        <v>399</v>
      </c>
      <c r="E69" s="1">
        <v>12971</v>
      </c>
      <c r="F69" s="1">
        <v>2018</v>
      </c>
      <c r="G69" t="s">
        <v>361</v>
      </c>
      <c r="H69"/>
      <c r="I69" s="1">
        <f t="shared" si="0"/>
        <v>2</v>
      </c>
      <c r="J69" s="12">
        <f>I69</f>
        <v>2</v>
      </c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/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/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/>
      <c r="BG69" s="97"/>
      <c r="BH69" s="97"/>
      <c r="BI69" s="97"/>
      <c r="BJ69" s="97"/>
      <c r="BK69" s="97"/>
      <c r="BL69" s="97"/>
      <c r="BM69" s="97"/>
      <c r="BN69" s="97"/>
      <c r="BO69" s="97"/>
      <c r="BP69" s="97"/>
      <c r="BQ69" s="97"/>
      <c r="BR69" s="97"/>
      <c r="BS69" s="97"/>
      <c r="BT69" s="97"/>
      <c r="BU69" s="97"/>
      <c r="BV69" s="97"/>
      <c r="BW69" s="97"/>
      <c r="BX69" s="97"/>
      <c r="BY69" s="97"/>
      <c r="BZ69" s="97"/>
      <c r="CA69" s="97"/>
      <c r="CB69" s="97"/>
      <c r="CC69" s="97"/>
      <c r="CD69" s="97"/>
      <c r="CE69" s="97" t="s">
        <v>519</v>
      </c>
      <c r="CF69" s="97"/>
      <c r="CG69" s="97"/>
      <c r="CH69" s="97"/>
      <c r="CI69" s="97"/>
      <c r="CJ69" s="97"/>
      <c r="CK69" s="97"/>
      <c r="CL69" s="102">
        <v>2</v>
      </c>
      <c r="CM69" s="97"/>
      <c r="CN69" s="97"/>
      <c r="CO69" s="97"/>
      <c r="CP69" s="97"/>
      <c r="CQ69" s="97"/>
      <c r="CR69" s="97"/>
      <c r="CS69" s="97"/>
      <c r="CT69" s="97"/>
      <c r="CU69" s="97"/>
      <c r="CV69" s="97"/>
      <c r="CW69" s="97"/>
      <c r="CX69" s="97"/>
      <c r="CY69" s="97"/>
      <c r="CZ69" s="97"/>
      <c r="DA69" s="97"/>
      <c r="DB69" s="97"/>
      <c r="DC69" s="97"/>
      <c r="DD69" s="97"/>
      <c r="DE69" s="97"/>
      <c r="DF69" s="97"/>
      <c r="DG69" s="97"/>
      <c r="DH69" s="97"/>
      <c r="DI69" s="97"/>
      <c r="DJ69" s="97"/>
      <c r="DK69" s="97"/>
      <c r="DL69" s="97"/>
      <c r="DM69" s="97"/>
      <c r="DN69" s="97"/>
      <c r="DO69" s="97"/>
      <c r="DP69" s="97"/>
      <c r="DQ69" s="97"/>
      <c r="DR69" s="97"/>
      <c r="DS69" s="97"/>
      <c r="DT69" s="97"/>
      <c r="DU69" s="97"/>
      <c r="DV69" s="97"/>
      <c r="DW69" s="97"/>
      <c r="DX69" s="97"/>
      <c r="DY69" s="97"/>
      <c r="DZ69" s="97"/>
      <c r="EA69" s="97"/>
      <c r="EB69" s="97"/>
      <c r="EC69" s="97"/>
      <c r="ED69" s="97"/>
      <c r="EE69" s="97"/>
      <c r="EF69" s="97"/>
      <c r="EG69" s="97"/>
      <c r="EH69" s="97"/>
      <c r="EI69" s="97"/>
      <c r="EJ69" s="97"/>
      <c r="EK69" s="97"/>
      <c r="EL69" s="97"/>
      <c r="EM69" s="97"/>
      <c r="EN69" s="97"/>
      <c r="EO69" s="97"/>
      <c r="EP69" s="97"/>
      <c r="EQ69" s="97"/>
      <c r="ER69" s="97"/>
      <c r="ES69" s="97"/>
      <c r="ET69" s="97"/>
      <c r="EU69" s="97"/>
      <c r="EV69" s="97"/>
      <c r="EW69" s="97"/>
      <c r="EX69" s="97"/>
      <c r="EY69" s="97"/>
      <c r="EZ69" s="97"/>
      <c r="FA69" s="97"/>
      <c r="FB69" s="97"/>
      <c r="FC69" s="97"/>
      <c r="FD69" s="97"/>
      <c r="FE69" s="97"/>
      <c r="FF69" s="97"/>
      <c r="FG69" s="97"/>
      <c r="FH69" s="97"/>
      <c r="FI69" s="97"/>
      <c r="FJ69" s="97"/>
      <c r="FK69" s="97"/>
      <c r="FL69" s="97"/>
      <c r="FM69" s="97"/>
      <c r="FN69" s="97"/>
      <c r="FO69" s="97"/>
      <c r="FP69" s="97"/>
      <c r="FQ69" s="97"/>
      <c r="FR69" s="97"/>
      <c r="FS69" s="97"/>
      <c r="FT69" s="97"/>
      <c r="FU69" s="97"/>
      <c r="FV69" s="97"/>
      <c r="FW69" s="97"/>
      <c r="FX69" s="97"/>
      <c r="FY69" s="97"/>
      <c r="FZ69" s="97"/>
      <c r="GA69" s="147"/>
      <c r="GB69" s="147"/>
      <c r="GC69" s="97"/>
      <c r="GD69" s="97"/>
      <c r="GE69" s="97"/>
      <c r="GF69" s="97"/>
      <c r="GG69" s="97"/>
      <c r="GH69" s="97"/>
      <c r="GI69" s="97"/>
      <c r="GJ69" s="97"/>
      <c r="GK69" s="97"/>
      <c r="GL69" s="97"/>
      <c r="GM69" s="97"/>
      <c r="GN69" s="97"/>
      <c r="GO69" s="97"/>
      <c r="GP69" s="97"/>
      <c r="GQ69" s="97"/>
      <c r="GR69" s="97"/>
      <c r="GS69" s="97"/>
      <c r="GT69" s="97"/>
      <c r="GU69" s="97"/>
      <c r="GV69" s="97"/>
      <c r="GW69" s="97"/>
      <c r="GX69" s="97"/>
      <c r="GY69" s="97"/>
      <c r="GZ69" s="97"/>
      <c r="HA69" s="97"/>
      <c r="HB69" s="97"/>
      <c r="HC69" s="97"/>
      <c r="HD69" s="97"/>
      <c r="HE69" s="97"/>
      <c r="HF69" s="97"/>
      <c r="HG69" s="97"/>
      <c r="HH69" s="97"/>
      <c r="HI69" s="97"/>
      <c r="HJ69" s="97"/>
      <c r="HK69" s="97"/>
      <c r="HL69" s="97"/>
      <c r="HM69" s="97"/>
      <c r="HN69" s="97"/>
      <c r="HO69" s="97"/>
      <c r="HP69" s="97"/>
      <c r="HQ69" s="97"/>
      <c r="HR69" s="97"/>
      <c r="HS69" s="97"/>
      <c r="HT69" s="97"/>
      <c r="HU69" s="97"/>
      <c r="HV69" s="97"/>
      <c r="HW69" s="97"/>
      <c r="HX69" s="97"/>
      <c r="HY69" s="97"/>
      <c r="HZ69" s="97"/>
      <c r="IA69" s="97"/>
      <c r="IB69" s="97"/>
      <c r="IC69" s="97"/>
      <c r="ID69" s="97"/>
      <c r="IE69" s="97"/>
      <c r="IF69" s="97"/>
      <c r="IG69" s="97"/>
      <c r="IH69" s="97"/>
      <c r="II69" s="97"/>
      <c r="IJ69" s="97"/>
      <c r="IK69" s="97"/>
      <c r="IL69" s="97"/>
      <c r="IM69" s="97"/>
      <c r="IN69" s="97"/>
      <c r="IO69" s="97"/>
      <c r="IP69" s="97"/>
      <c r="IQ69" s="97"/>
      <c r="IR69" s="97"/>
      <c r="IS69" s="97"/>
      <c r="IT69" s="97"/>
      <c r="IU69" s="97"/>
      <c r="IV69" s="97"/>
      <c r="IW69" s="97"/>
      <c r="IX69" s="97"/>
      <c r="IY69" s="97"/>
      <c r="IZ69" s="97"/>
      <c r="JA69" s="97"/>
      <c r="JB69" s="97"/>
      <c r="JC69" s="97"/>
      <c r="JD69" s="97"/>
      <c r="JE69" s="97"/>
      <c r="JF69" s="97"/>
      <c r="JG69" s="97"/>
      <c r="JH69" s="97"/>
      <c r="JI69" s="97"/>
      <c r="JJ69" s="97"/>
      <c r="JK69" s="97"/>
      <c r="JL69" s="97"/>
      <c r="JM69" s="97"/>
      <c r="JN69" s="97"/>
      <c r="JO69" s="97"/>
      <c r="JP69" s="97"/>
      <c r="JQ69" s="97"/>
      <c r="JR69" s="97"/>
      <c r="JS69" s="97"/>
      <c r="JT69" s="97"/>
      <c r="JU69" s="97"/>
      <c r="JV69" s="97"/>
      <c r="JW69" s="97"/>
      <c r="JX69" s="97"/>
      <c r="JY69" s="97"/>
      <c r="JZ69" s="97"/>
      <c r="KA69" s="97"/>
      <c r="KB69" s="97"/>
      <c r="KC69" s="97"/>
      <c r="KD69" s="97"/>
      <c r="KE69" s="97"/>
      <c r="KF69" s="97"/>
      <c r="KG69" s="97"/>
      <c r="KH69" s="97"/>
      <c r="KI69" s="97"/>
      <c r="KJ69" s="97"/>
      <c r="KK69" s="97"/>
      <c r="KL69" s="97"/>
      <c r="KM69" s="97"/>
      <c r="KN69" s="97"/>
      <c r="KO69" s="97"/>
      <c r="KP69" s="97"/>
      <c r="KQ69" s="97"/>
      <c r="KR69" s="97"/>
      <c r="KS69" s="97"/>
      <c r="KT69" s="97"/>
      <c r="KU69" s="97"/>
      <c r="KV69" s="97"/>
      <c r="KW69" s="97"/>
      <c r="KX69" s="97"/>
      <c r="KY69" s="97"/>
      <c r="KZ69" s="97"/>
      <c r="LA69" s="97"/>
      <c r="LB69" s="97"/>
      <c r="LC69" s="97"/>
      <c r="LD69" s="97"/>
      <c r="LE69" s="97"/>
      <c r="LF69" s="97"/>
      <c r="LG69" s="97"/>
      <c r="LH69" s="97"/>
      <c r="LI69" s="97"/>
      <c r="LJ69" s="97"/>
      <c r="LK69" s="97"/>
      <c r="LL69" s="97"/>
      <c r="LM69" s="97"/>
      <c r="LN69" s="97"/>
      <c r="LO69" s="97"/>
      <c r="LP69" s="97"/>
      <c r="LQ69" s="97"/>
      <c r="LR69" s="97"/>
      <c r="LS69" s="97"/>
      <c r="LT69" s="97"/>
      <c r="LU69" s="97"/>
      <c r="LV69" s="97"/>
      <c r="LW69" s="97"/>
      <c r="LX69" s="97"/>
      <c r="LY69" s="97"/>
      <c r="LZ69" s="97"/>
      <c r="MA69" s="97"/>
      <c r="MB69" s="97"/>
      <c r="MC69" s="97"/>
      <c r="MD69" s="97"/>
      <c r="ME69" s="97"/>
      <c r="MF69" s="97"/>
      <c r="MG69" s="97"/>
      <c r="MH69" s="97"/>
      <c r="MI69" s="97"/>
      <c r="MJ69" s="97"/>
      <c r="MK69" s="97"/>
      <c r="ML69" s="97"/>
      <c r="MM69" s="97"/>
      <c r="MN69" s="97"/>
      <c r="MO69" s="97"/>
      <c r="MP69" s="97"/>
      <c r="MQ69" s="97"/>
      <c r="MR69" s="97"/>
      <c r="MS69" s="97"/>
      <c r="MT69" s="97"/>
      <c r="MU69" s="97"/>
      <c r="MV69" s="97"/>
      <c r="MW69" s="97"/>
      <c r="MX69" s="97"/>
      <c r="MY69" s="97"/>
      <c r="MZ69" s="97"/>
      <c r="NA69" s="97"/>
      <c r="NB69" s="97"/>
      <c r="NC69" s="97"/>
      <c r="ND69" s="97"/>
      <c r="NE69" s="97"/>
      <c r="NF69" s="97"/>
      <c r="NG69" s="97"/>
      <c r="NH69" s="97"/>
      <c r="NI69" s="97"/>
      <c r="NJ69" s="97"/>
      <c r="NK69" s="97"/>
      <c r="NL69" s="97"/>
      <c r="NM69" s="97"/>
      <c r="NN69" s="97"/>
      <c r="NO69" s="97"/>
      <c r="NP69" s="97"/>
      <c r="NQ69" s="97"/>
      <c r="NR69" s="97"/>
      <c r="NS69" s="97"/>
      <c r="NT69" s="97"/>
      <c r="NU69" s="97"/>
      <c r="NV69" s="97"/>
      <c r="NW69" s="97"/>
      <c r="NX69" s="97"/>
      <c r="NY69" s="97"/>
      <c r="NZ69" s="97"/>
      <c r="OA69" s="97"/>
      <c r="OB69" s="97"/>
      <c r="OC69" s="97"/>
      <c r="OD69" s="97"/>
      <c r="OE69" s="97"/>
      <c r="OF69" s="97"/>
      <c r="OG69" s="97"/>
      <c r="OH69" s="97"/>
      <c r="OI69" s="97"/>
      <c r="OJ69" s="97"/>
      <c r="OK69" s="97"/>
      <c r="OL69" s="97"/>
      <c r="OM69" s="97"/>
      <c r="ON69" s="97"/>
      <c r="OO69" s="97"/>
      <c r="OP69" s="97"/>
      <c r="OQ69" s="97"/>
      <c r="OR69" s="97"/>
      <c r="OS69" s="97"/>
      <c r="OT69" s="97"/>
      <c r="OU69" s="97"/>
      <c r="OV69" s="97"/>
      <c r="OW69" s="97"/>
      <c r="OX69" s="97"/>
      <c r="OY69" s="97"/>
      <c r="OZ69" s="97"/>
      <c r="PA69" s="97"/>
      <c r="PB69" s="97"/>
      <c r="PC69" s="97"/>
      <c r="PD69" s="97"/>
      <c r="PE69" s="97"/>
      <c r="PF69" s="97"/>
      <c r="PG69" s="97"/>
      <c r="PH69" s="97"/>
      <c r="PI69" s="97"/>
      <c r="PJ69" s="97"/>
      <c r="PK69" s="97"/>
      <c r="PL69" s="97"/>
      <c r="PM69" s="97"/>
      <c r="PN69" s="97"/>
      <c r="PO69" s="97"/>
      <c r="PP69" s="97"/>
      <c r="PQ69" s="97"/>
      <c r="PR69" s="97"/>
      <c r="PS69" s="97"/>
      <c r="PT69" s="97"/>
      <c r="PU69" s="97"/>
      <c r="PV69" s="97"/>
      <c r="PW69" s="97"/>
      <c r="PX69" s="97"/>
      <c r="PY69" s="97"/>
      <c r="PZ69" s="97"/>
      <c r="QA69" s="97"/>
      <c r="QB69" s="97"/>
      <c r="QC69" s="97"/>
      <c r="QD69" s="97"/>
      <c r="QE69" s="97"/>
      <c r="QF69" s="97"/>
      <c r="QG69" s="97"/>
      <c r="QH69" s="97"/>
      <c r="QI69" s="97"/>
      <c r="QJ69" s="97"/>
      <c r="QK69" s="97"/>
      <c r="QL69" s="97"/>
      <c r="QM69" s="97"/>
      <c r="QN69" s="97"/>
      <c r="QO69" s="97"/>
      <c r="QP69" s="97"/>
      <c r="QQ69" s="97"/>
      <c r="QR69" s="97"/>
      <c r="QS69" s="97"/>
      <c r="QT69" s="97"/>
      <c r="QU69" s="97"/>
      <c r="QV69" s="97"/>
      <c r="QW69" s="97"/>
      <c r="QX69" s="97"/>
      <c r="QY69" s="97"/>
      <c r="QZ69" s="97"/>
      <c r="RA69" s="97"/>
      <c r="RB69" s="97"/>
      <c r="RC69" s="97"/>
      <c r="RD69" s="97"/>
      <c r="RE69" s="97"/>
      <c r="RF69" s="97"/>
      <c r="RG69" s="97"/>
      <c r="RH69" s="97"/>
      <c r="RI69" s="97"/>
      <c r="RJ69" s="97"/>
      <c r="RK69" s="97"/>
      <c r="RL69" s="97"/>
      <c r="RM69" s="97"/>
      <c r="RN69" s="97"/>
      <c r="RO69" s="97"/>
      <c r="RP69" s="97"/>
      <c r="RQ69" s="97"/>
      <c r="RR69" s="97"/>
      <c r="RS69" s="97"/>
      <c r="RT69" s="97"/>
      <c r="RU69" s="97"/>
      <c r="RV69" s="97"/>
      <c r="RW69" s="97"/>
      <c r="RX69" s="97"/>
      <c r="RY69" s="97"/>
      <c r="RZ69" s="97"/>
      <c r="SA69" s="97"/>
      <c r="SB69" s="97"/>
      <c r="SC69" s="97"/>
      <c r="SD69" s="97"/>
      <c r="SE69" s="97"/>
      <c r="SF69" s="97"/>
      <c r="SG69" s="97"/>
      <c r="SH69" s="97"/>
      <c r="SI69" s="97"/>
      <c r="SJ69" s="97"/>
      <c r="SK69" s="97"/>
      <c r="SL69" s="97"/>
      <c r="SM69" s="97"/>
      <c r="SN69" s="97"/>
      <c r="SO69" s="97"/>
      <c r="SP69" s="97"/>
      <c r="SQ69" s="97"/>
      <c r="SR69" s="97"/>
      <c r="SS69" s="97"/>
      <c r="ST69" s="97"/>
      <c r="SU69" s="97"/>
      <c r="SV69" s="97"/>
      <c r="SW69" s="97"/>
      <c r="SX69" s="97"/>
      <c r="SY69" s="97"/>
      <c r="SZ69" s="97"/>
      <c r="TA69" s="97"/>
      <c r="TB69" s="97"/>
    </row>
    <row r="70" spans="1:522" s="10" customFormat="1" ht="18" customHeight="1" x14ac:dyDescent="0.2">
      <c r="A70" s="12"/>
      <c r="B70" s="26" t="s">
        <v>53</v>
      </c>
      <c r="C70" s="1">
        <v>3057</v>
      </c>
      <c r="D70" t="s">
        <v>137</v>
      </c>
      <c r="E70" s="1">
        <v>11709</v>
      </c>
      <c r="F70" s="1">
        <v>2018</v>
      </c>
      <c r="G70" t="s">
        <v>54</v>
      </c>
      <c r="H70"/>
      <c r="I70" s="1">
        <f>SUM(K70:TB70)</f>
        <v>2</v>
      </c>
      <c r="J70" s="12">
        <f>I70</f>
        <v>2</v>
      </c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  <c r="AA70" s="97"/>
      <c r="AB70" s="97"/>
      <c r="AC70" s="97"/>
      <c r="AD70" s="97"/>
      <c r="AE70" s="97"/>
      <c r="AF70" s="97"/>
      <c r="AG70" s="97"/>
      <c r="AH70" s="97"/>
      <c r="AI70" s="97"/>
      <c r="AJ70" s="97"/>
      <c r="AK70" s="97"/>
      <c r="AL70" s="97"/>
      <c r="AM70" s="97"/>
      <c r="AN70" s="97"/>
      <c r="AO70" s="97"/>
      <c r="AP70" s="97"/>
      <c r="AQ70" s="97"/>
      <c r="AR70" s="97"/>
      <c r="AS70" s="97"/>
      <c r="AT70" s="97"/>
      <c r="AU70" s="97"/>
      <c r="AV70" s="97"/>
      <c r="AW70" s="97"/>
      <c r="AX70" s="97"/>
      <c r="AY70" s="97"/>
      <c r="AZ70" s="97"/>
      <c r="BA70" s="97"/>
      <c r="BB70" s="97"/>
      <c r="BC70" s="97"/>
      <c r="BD70" s="97"/>
      <c r="BE70" s="97"/>
      <c r="BF70" s="97"/>
      <c r="BG70" s="97"/>
      <c r="BH70" s="97"/>
      <c r="BI70" s="97"/>
      <c r="BJ70" s="97"/>
      <c r="BK70" s="97"/>
      <c r="BL70" s="97"/>
      <c r="BM70" s="97"/>
      <c r="BN70" s="97"/>
      <c r="BO70" s="97"/>
      <c r="BP70" s="97"/>
      <c r="BQ70" s="97"/>
      <c r="BR70" s="97"/>
      <c r="BS70" s="97"/>
      <c r="BT70" s="97"/>
      <c r="BU70" s="97"/>
      <c r="BV70" s="97"/>
      <c r="BW70" s="97"/>
      <c r="BX70" s="97"/>
      <c r="BY70" s="97"/>
      <c r="BZ70" s="97"/>
      <c r="CA70" s="97"/>
      <c r="CB70" s="97"/>
      <c r="CC70" s="97"/>
      <c r="CD70" s="97"/>
      <c r="CE70" s="97"/>
      <c r="CF70" s="97"/>
      <c r="CG70" s="97"/>
      <c r="CH70" s="97"/>
      <c r="CI70" s="97"/>
      <c r="CJ70" s="97"/>
      <c r="CK70" s="97"/>
      <c r="CL70" s="97"/>
      <c r="CM70" s="97"/>
      <c r="CN70" s="97"/>
      <c r="CO70" s="97"/>
      <c r="CP70" s="97"/>
      <c r="CQ70" s="97"/>
      <c r="CR70" s="97"/>
      <c r="CS70" s="97"/>
      <c r="CT70" s="97"/>
      <c r="CU70" s="97"/>
      <c r="CV70" s="97"/>
      <c r="CW70" s="97" t="s">
        <v>519</v>
      </c>
      <c r="CX70" s="97"/>
      <c r="CY70" s="97"/>
      <c r="CZ70" s="97"/>
      <c r="DA70" s="97"/>
      <c r="DB70" s="97"/>
      <c r="DC70" s="97"/>
      <c r="DD70" s="97"/>
      <c r="DE70" s="97"/>
      <c r="DF70" s="97"/>
      <c r="DG70" s="97"/>
      <c r="DH70" s="97"/>
      <c r="DI70" s="97"/>
      <c r="DJ70" s="97"/>
      <c r="DK70" s="97"/>
      <c r="DL70" s="97"/>
      <c r="DM70" s="97"/>
      <c r="DN70" s="97"/>
      <c r="DO70" s="97"/>
      <c r="DP70" s="97"/>
      <c r="DQ70" s="97"/>
      <c r="DR70" s="97"/>
      <c r="DS70" s="97"/>
      <c r="DT70" s="97"/>
      <c r="DU70" s="97"/>
      <c r="DV70" s="97"/>
      <c r="DW70" s="97"/>
      <c r="DX70" s="97"/>
      <c r="DY70" s="97"/>
      <c r="DZ70" s="97"/>
      <c r="EA70" s="97"/>
      <c r="EB70" s="97"/>
      <c r="EC70" s="97"/>
      <c r="ED70" s="97"/>
      <c r="EE70" s="97"/>
      <c r="EF70" s="97"/>
      <c r="EG70" s="97"/>
      <c r="EH70" s="97"/>
      <c r="EI70" s="97"/>
      <c r="EJ70" s="97"/>
      <c r="EK70" s="97"/>
      <c r="EL70" s="97"/>
      <c r="EM70" s="97"/>
      <c r="EN70" s="97"/>
      <c r="EO70" s="97"/>
      <c r="EP70" s="97"/>
      <c r="EQ70" s="97"/>
      <c r="ER70" s="97"/>
      <c r="ES70" s="97"/>
      <c r="ET70" s="97"/>
      <c r="EU70" s="97"/>
      <c r="EV70" s="97"/>
      <c r="EW70" s="97"/>
      <c r="EX70" s="97"/>
      <c r="EY70" s="97"/>
      <c r="EZ70" s="97"/>
      <c r="FA70" s="97"/>
      <c r="FB70" s="97"/>
      <c r="FC70" s="97"/>
      <c r="FD70" s="97"/>
      <c r="FE70" s="97"/>
      <c r="FF70" s="97"/>
      <c r="FG70" s="97"/>
      <c r="FH70" s="97"/>
      <c r="FI70" s="97"/>
      <c r="FJ70" s="97"/>
      <c r="FK70" s="97"/>
      <c r="FL70" s="97"/>
      <c r="FM70" s="97"/>
      <c r="FN70" s="97"/>
      <c r="FO70" s="97"/>
      <c r="FP70" s="97"/>
      <c r="FQ70" s="97"/>
      <c r="FR70" s="97"/>
      <c r="FS70" s="97"/>
      <c r="FT70" s="97"/>
      <c r="FU70" s="97"/>
      <c r="FV70" s="97"/>
      <c r="FW70" s="97"/>
      <c r="FX70" s="97"/>
      <c r="FY70" s="97"/>
      <c r="FZ70" s="97"/>
      <c r="GA70" s="97"/>
      <c r="GB70" s="97"/>
      <c r="GC70" s="97"/>
      <c r="GD70" s="97"/>
      <c r="GE70" s="97"/>
      <c r="GF70" s="97"/>
      <c r="GG70" s="97"/>
      <c r="GH70" s="97"/>
      <c r="GI70" s="97"/>
      <c r="GJ70" s="97"/>
      <c r="GK70" s="97"/>
      <c r="GL70" s="97"/>
      <c r="GM70" s="97"/>
      <c r="GN70" s="97"/>
      <c r="GO70" s="97"/>
      <c r="GP70" s="97"/>
      <c r="GQ70" s="97"/>
      <c r="GR70" s="97"/>
      <c r="GS70" s="97"/>
      <c r="GT70" s="97"/>
      <c r="GU70" s="97"/>
      <c r="GV70" s="97"/>
      <c r="GW70" s="97"/>
      <c r="GX70" s="97"/>
      <c r="GY70" s="97"/>
      <c r="GZ70" s="97"/>
      <c r="HA70" s="97"/>
      <c r="HB70" s="97"/>
      <c r="HC70" s="97"/>
      <c r="HD70" s="97"/>
      <c r="HE70" s="97"/>
      <c r="HF70" s="97"/>
      <c r="HG70" s="97"/>
      <c r="HH70" s="97"/>
      <c r="HI70" s="97"/>
      <c r="HJ70" s="97"/>
      <c r="HK70" s="97"/>
      <c r="HL70" s="97"/>
      <c r="HM70" s="97"/>
      <c r="HN70" s="97"/>
      <c r="HO70" s="97"/>
      <c r="HP70" s="97"/>
      <c r="HQ70" s="97"/>
      <c r="HR70" s="97"/>
      <c r="HS70" s="97"/>
      <c r="HT70" s="97"/>
      <c r="HU70" s="97"/>
      <c r="HV70" s="97"/>
      <c r="HW70" s="97"/>
      <c r="HX70" s="97"/>
      <c r="HY70" s="97"/>
      <c r="HZ70" s="97"/>
      <c r="IA70" s="97"/>
      <c r="IB70" s="97"/>
      <c r="IC70" s="97"/>
      <c r="ID70" s="97"/>
      <c r="IE70" s="97"/>
      <c r="IF70" s="97"/>
      <c r="IG70" s="97">
        <v>2</v>
      </c>
      <c r="IH70" s="97"/>
      <c r="II70" s="97"/>
      <c r="IJ70" s="97"/>
      <c r="IK70" s="97"/>
      <c r="IL70" s="97"/>
      <c r="IM70" s="97"/>
      <c r="IN70" s="97"/>
      <c r="IO70" s="97"/>
      <c r="IP70" s="97"/>
      <c r="IQ70" s="97"/>
      <c r="IR70" s="97"/>
      <c r="IS70" s="97"/>
      <c r="IT70" s="97"/>
      <c r="IU70" s="97"/>
      <c r="IV70" s="97"/>
      <c r="IW70" s="97"/>
      <c r="IX70" s="97"/>
      <c r="IY70" s="97"/>
      <c r="IZ70" s="97"/>
      <c r="JA70" s="97"/>
      <c r="JB70" s="97"/>
      <c r="JC70" s="97"/>
      <c r="JD70" s="97"/>
      <c r="JE70" s="97"/>
      <c r="JF70" s="97"/>
      <c r="JG70" s="97"/>
      <c r="JH70" s="97"/>
      <c r="JI70" s="97"/>
      <c r="JJ70" s="97"/>
      <c r="JK70" s="97"/>
      <c r="JL70" s="97"/>
      <c r="JM70" s="97"/>
      <c r="JN70" s="97"/>
      <c r="JO70" s="97"/>
      <c r="JP70" s="97"/>
      <c r="JQ70" s="97"/>
      <c r="JR70" s="97"/>
      <c r="JS70" s="97"/>
      <c r="JT70" s="97"/>
      <c r="JU70" s="97"/>
      <c r="JV70" s="97"/>
      <c r="JW70" s="97"/>
      <c r="JX70" s="97"/>
      <c r="JY70" s="97"/>
      <c r="JZ70" s="97"/>
      <c r="KA70" s="97"/>
      <c r="KB70" s="97"/>
      <c r="KC70" s="97"/>
      <c r="KD70" s="97"/>
      <c r="KE70" s="97"/>
      <c r="KF70" s="97"/>
      <c r="KG70" s="97"/>
      <c r="KH70" s="97"/>
      <c r="KI70" s="97"/>
      <c r="KJ70" s="97"/>
      <c r="KK70" s="97"/>
      <c r="KL70" s="97"/>
      <c r="KM70" s="97"/>
      <c r="KN70" s="97"/>
      <c r="KO70" s="97"/>
      <c r="KP70" s="97"/>
      <c r="KQ70" s="97"/>
      <c r="KR70" s="97"/>
      <c r="KS70" s="97"/>
      <c r="KT70" s="97"/>
      <c r="KU70" s="97"/>
      <c r="KV70" s="102"/>
      <c r="KW70" s="97"/>
      <c r="KX70" s="97"/>
      <c r="KY70" s="97"/>
      <c r="KZ70" s="97"/>
      <c r="LA70" s="97"/>
      <c r="LB70" s="97"/>
      <c r="LC70" s="97"/>
      <c r="LD70" s="97"/>
      <c r="LE70" s="97"/>
      <c r="LF70" s="97"/>
      <c r="LG70" s="97"/>
      <c r="LH70" s="97"/>
      <c r="LI70" s="97"/>
      <c r="LJ70" s="97"/>
      <c r="LK70" s="97"/>
      <c r="LL70" s="97"/>
      <c r="LM70" s="97"/>
      <c r="LN70" s="97"/>
      <c r="LO70" s="97"/>
      <c r="LP70" s="97"/>
      <c r="LQ70" s="97"/>
      <c r="LR70" s="97"/>
      <c r="LS70" s="97"/>
      <c r="LT70" s="97"/>
      <c r="LU70" s="97"/>
      <c r="LV70" s="97"/>
      <c r="LW70" s="97"/>
      <c r="LX70" s="97"/>
      <c r="LY70" s="97"/>
      <c r="LZ70" s="97"/>
      <c r="MA70" s="97"/>
      <c r="MB70" s="97"/>
      <c r="MC70" s="97"/>
      <c r="MD70" s="97"/>
      <c r="ME70" s="97"/>
      <c r="MF70" s="97"/>
      <c r="MG70" s="97"/>
      <c r="MH70" s="97"/>
      <c r="MI70" s="97"/>
      <c r="MJ70" s="97"/>
      <c r="MK70" s="97"/>
      <c r="ML70" s="97"/>
      <c r="MM70" s="97"/>
      <c r="MN70" s="97"/>
      <c r="MO70" s="97"/>
      <c r="MP70" s="97"/>
      <c r="MQ70" s="97"/>
      <c r="MR70" s="97"/>
      <c r="MS70" s="97"/>
      <c r="MT70" s="97"/>
      <c r="MU70" s="97"/>
      <c r="MV70" s="97"/>
      <c r="MW70" s="97"/>
      <c r="MX70" s="97"/>
      <c r="MY70" s="97"/>
      <c r="MZ70" s="97"/>
      <c r="NA70" s="97"/>
      <c r="NB70" s="97"/>
      <c r="NC70" s="97"/>
      <c r="ND70" s="97"/>
      <c r="NE70" s="97"/>
      <c r="NF70" s="97"/>
      <c r="NG70" s="97"/>
      <c r="NH70" s="97"/>
      <c r="NI70" s="97"/>
      <c r="NJ70" s="97"/>
      <c r="NK70" s="97"/>
      <c r="NL70" s="97"/>
      <c r="NM70" s="97"/>
      <c r="NN70" s="97"/>
      <c r="NO70" s="97"/>
      <c r="NP70" s="97"/>
      <c r="NQ70" s="97"/>
      <c r="NR70" s="97"/>
      <c r="NS70" s="97"/>
      <c r="NT70" s="97"/>
      <c r="NU70" s="97"/>
      <c r="NV70" s="97"/>
      <c r="NW70" s="97"/>
      <c r="NX70" s="97"/>
      <c r="NY70" s="97"/>
      <c r="NZ70" s="97"/>
      <c r="OA70" s="97"/>
      <c r="OB70" s="97"/>
      <c r="OC70" s="97"/>
      <c r="OD70" s="97"/>
      <c r="OE70" s="97"/>
      <c r="OF70" s="97"/>
      <c r="OG70" s="97"/>
      <c r="OH70" s="97"/>
      <c r="OI70" s="97"/>
      <c r="OJ70" s="97"/>
      <c r="OK70" s="97"/>
      <c r="OL70" s="97"/>
      <c r="OM70" s="97"/>
      <c r="ON70" s="97"/>
      <c r="OO70" s="97"/>
      <c r="OP70" s="97"/>
      <c r="OQ70" s="97"/>
      <c r="OR70" s="97"/>
      <c r="OS70" s="97"/>
      <c r="OT70" s="97"/>
      <c r="OU70" s="97"/>
      <c r="OV70" s="97"/>
      <c r="OW70" s="97"/>
      <c r="OX70" s="97"/>
      <c r="OY70" s="97"/>
      <c r="OZ70" s="97"/>
      <c r="PA70" s="97"/>
      <c r="PB70" s="97"/>
      <c r="PC70" s="97"/>
      <c r="PD70" s="97"/>
      <c r="PE70" s="97"/>
      <c r="PF70" s="97"/>
      <c r="PG70" s="97"/>
      <c r="PH70" s="97"/>
      <c r="PI70" s="97"/>
      <c r="PJ70" s="97"/>
      <c r="PK70" s="97"/>
      <c r="PL70" s="97"/>
      <c r="PM70" s="97"/>
      <c r="PN70" s="97"/>
      <c r="PO70" s="97"/>
      <c r="PP70" s="97"/>
      <c r="PQ70" s="97"/>
      <c r="PR70" s="97"/>
      <c r="PS70" s="97"/>
      <c r="PT70" s="97"/>
      <c r="PU70" s="97"/>
      <c r="PV70" s="97"/>
      <c r="PW70" s="97"/>
      <c r="PX70" s="97"/>
      <c r="PY70" s="97"/>
      <c r="PZ70" s="97"/>
      <c r="QA70" s="97"/>
      <c r="QB70" s="97"/>
      <c r="QC70" s="97"/>
      <c r="QD70" s="97"/>
      <c r="QE70" s="97"/>
      <c r="QF70" s="97"/>
      <c r="QG70" s="97"/>
      <c r="QH70" s="97"/>
      <c r="QI70" s="97"/>
      <c r="QJ70" s="97"/>
      <c r="QK70" s="97"/>
      <c r="QL70" s="97"/>
      <c r="QM70" s="97"/>
      <c r="QN70" s="97"/>
      <c r="QO70" s="97"/>
      <c r="QP70" s="97"/>
      <c r="QQ70" s="97"/>
      <c r="QR70" s="97"/>
      <c r="QS70" s="97"/>
      <c r="QT70" s="97"/>
      <c r="QU70" s="97"/>
      <c r="QV70" s="97"/>
      <c r="QW70" s="97"/>
      <c r="QX70" s="97"/>
      <c r="QY70" s="97"/>
      <c r="QZ70" s="97"/>
      <c r="RA70" s="97"/>
      <c r="RB70" s="97"/>
      <c r="RC70" s="97"/>
      <c r="RD70" s="97"/>
      <c r="RE70" s="97"/>
      <c r="RF70" s="97"/>
      <c r="RG70" s="97"/>
      <c r="RH70" s="97"/>
      <c r="RI70" s="97"/>
      <c r="RJ70" s="97"/>
      <c r="RK70" s="97"/>
      <c r="RL70" s="97"/>
      <c r="RM70" s="97"/>
      <c r="RN70" s="97"/>
      <c r="RO70" s="97"/>
      <c r="RP70" s="97"/>
      <c r="RQ70" s="97"/>
      <c r="RR70" s="97"/>
      <c r="RS70" s="97"/>
      <c r="RT70" s="97"/>
      <c r="RU70" s="97"/>
      <c r="RV70" s="97"/>
      <c r="RW70" s="97"/>
      <c r="RX70" s="97"/>
      <c r="RY70" s="97"/>
      <c r="RZ70" s="97"/>
      <c r="SA70" s="97"/>
      <c r="SB70" s="97"/>
      <c r="SC70" s="97"/>
      <c r="SD70" s="97"/>
      <c r="SE70" s="97"/>
      <c r="SF70" s="97"/>
      <c r="SG70" s="97"/>
      <c r="SH70" s="97"/>
      <c r="SI70" s="97"/>
      <c r="SJ70" s="97"/>
      <c r="SK70" s="97"/>
      <c r="SL70" s="97"/>
      <c r="SM70" s="97"/>
      <c r="SN70" s="97"/>
      <c r="SO70" s="97"/>
      <c r="SP70" s="97"/>
      <c r="SQ70" s="97"/>
      <c r="SR70" s="97"/>
      <c r="SS70" s="97"/>
      <c r="ST70" s="97"/>
      <c r="SU70" s="97"/>
      <c r="SV70" s="97"/>
      <c r="SW70" s="97"/>
      <c r="SX70" s="97"/>
      <c r="SY70" s="97"/>
      <c r="SZ70" s="97"/>
      <c r="TA70" s="97"/>
      <c r="TB70" s="97"/>
    </row>
    <row r="71" spans="1:522" s="101" customFormat="1" ht="18" customHeight="1" x14ac:dyDescent="0.2">
      <c r="A71" s="106">
        <v>31</v>
      </c>
      <c r="B71" s="138" t="s">
        <v>371</v>
      </c>
      <c r="C71" s="97">
        <v>441</v>
      </c>
      <c r="D71" s="105" t="s">
        <v>372</v>
      </c>
      <c r="E71" s="97">
        <v>12171</v>
      </c>
      <c r="F71" s="97"/>
      <c r="G71" s="98" t="s">
        <v>49</v>
      </c>
      <c r="H71" s="98"/>
      <c r="I71" s="1">
        <f t="shared" si="0"/>
        <v>1</v>
      </c>
      <c r="J71" s="12">
        <f>I71</f>
        <v>1</v>
      </c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102"/>
      <c r="AJ71" s="97"/>
      <c r="AK71" s="102"/>
      <c r="AL71" s="97"/>
      <c r="AM71" s="97"/>
      <c r="AN71" s="97"/>
      <c r="AO71" s="97"/>
      <c r="AP71" s="97"/>
      <c r="AQ71" s="97"/>
      <c r="AR71" s="97"/>
      <c r="AS71" s="97"/>
      <c r="AT71" s="97"/>
      <c r="AU71" s="97"/>
      <c r="AV71" s="97"/>
      <c r="AW71" s="97"/>
      <c r="AX71" s="97"/>
      <c r="AY71" s="97"/>
      <c r="AZ71" s="97"/>
      <c r="BA71" s="97"/>
      <c r="BB71" s="97"/>
      <c r="BC71" s="97"/>
      <c r="BD71" s="97"/>
      <c r="BE71" s="97"/>
      <c r="BF71" s="97"/>
      <c r="BG71" s="97"/>
      <c r="BH71" s="97"/>
      <c r="BI71" s="97"/>
      <c r="BJ71" s="97"/>
      <c r="BK71" s="97"/>
      <c r="BL71" s="97"/>
      <c r="BM71" s="97"/>
      <c r="BN71" s="97"/>
      <c r="BO71" s="97"/>
      <c r="BP71" s="97"/>
      <c r="BQ71" s="97"/>
      <c r="BR71" s="97"/>
      <c r="BS71" s="97"/>
      <c r="BT71" s="97"/>
      <c r="BU71" s="97"/>
      <c r="BV71" s="97"/>
      <c r="BW71" s="97"/>
      <c r="BX71" s="97"/>
      <c r="BY71" s="97"/>
      <c r="BZ71" s="97"/>
      <c r="CA71" s="97"/>
      <c r="CB71" s="97"/>
      <c r="CC71" s="97"/>
      <c r="CD71" s="97"/>
      <c r="CE71" s="97"/>
      <c r="CF71" s="97"/>
      <c r="CG71" s="97"/>
      <c r="CH71" s="97"/>
      <c r="CI71" s="97"/>
      <c r="CJ71" s="97"/>
      <c r="CK71" s="97"/>
      <c r="CL71" s="97"/>
      <c r="CM71" s="97"/>
      <c r="CN71" s="97"/>
      <c r="CO71" s="97"/>
      <c r="CP71" s="97"/>
      <c r="CQ71" s="97"/>
      <c r="CR71" s="97"/>
      <c r="CS71" s="97"/>
      <c r="CT71" s="97"/>
      <c r="CU71" s="97">
        <v>1</v>
      </c>
      <c r="CV71" s="97" t="s">
        <v>519</v>
      </c>
      <c r="CW71" s="97"/>
      <c r="CX71" s="97"/>
      <c r="CY71" s="97"/>
      <c r="CZ71" s="97"/>
      <c r="DA71" s="97"/>
      <c r="DB71" s="97"/>
      <c r="DC71" s="97"/>
      <c r="DD71" s="97"/>
      <c r="DE71" s="97"/>
      <c r="DF71" s="97"/>
      <c r="DG71" s="97"/>
      <c r="DH71" s="97"/>
      <c r="DI71" s="97"/>
      <c r="DJ71" s="97"/>
      <c r="DK71" s="97"/>
      <c r="DL71" s="97"/>
      <c r="DM71" s="97"/>
      <c r="DN71" s="97"/>
      <c r="DO71" s="97"/>
      <c r="DP71" s="97"/>
      <c r="DQ71" s="97"/>
      <c r="DR71" s="97"/>
      <c r="DS71" s="97"/>
      <c r="DT71" s="97"/>
      <c r="DU71" s="97"/>
      <c r="DV71" s="97"/>
      <c r="DW71" s="97"/>
      <c r="DX71" s="97"/>
      <c r="DY71" s="97"/>
      <c r="DZ71" s="97"/>
      <c r="EA71" s="97"/>
      <c r="EB71" s="97"/>
      <c r="EC71" s="97"/>
      <c r="ED71" s="97"/>
      <c r="EE71" s="97"/>
      <c r="EF71" s="97"/>
      <c r="EG71" s="97"/>
      <c r="EH71" s="97"/>
      <c r="EI71" s="97"/>
      <c r="EJ71" s="97"/>
      <c r="EK71" s="97"/>
      <c r="EL71" s="97"/>
      <c r="EM71" s="97"/>
      <c r="EN71" s="97"/>
      <c r="EO71" s="97"/>
      <c r="EP71" s="97"/>
      <c r="EQ71" s="97"/>
      <c r="ER71" s="97"/>
      <c r="ES71" s="97"/>
      <c r="ET71" s="97"/>
      <c r="EU71" s="97"/>
      <c r="EV71" s="97"/>
      <c r="EW71" s="97"/>
      <c r="EX71" s="97"/>
      <c r="EY71" s="97"/>
      <c r="EZ71" s="97"/>
      <c r="FA71" s="97"/>
      <c r="FB71" s="97"/>
      <c r="FC71" s="97"/>
      <c r="FD71" s="97"/>
      <c r="FE71" s="97"/>
      <c r="FF71" s="97"/>
      <c r="FG71" s="97"/>
      <c r="FH71" s="97"/>
      <c r="FI71" s="97"/>
      <c r="FJ71" s="97"/>
      <c r="FK71" s="97"/>
      <c r="FL71" s="146"/>
      <c r="FM71" s="97"/>
      <c r="FN71" s="97"/>
      <c r="FO71" s="146"/>
      <c r="FP71" s="141"/>
      <c r="FQ71" s="141"/>
      <c r="FR71" s="97"/>
      <c r="FS71" s="97"/>
      <c r="FT71" s="97"/>
      <c r="FU71" s="97"/>
      <c r="FV71" s="97"/>
      <c r="FW71" s="141"/>
      <c r="FX71" s="141"/>
      <c r="FY71" s="97"/>
      <c r="FZ71" s="97"/>
      <c r="GA71" s="97"/>
      <c r="GB71" s="147"/>
      <c r="GC71" s="97"/>
      <c r="GD71" s="146"/>
      <c r="GE71" s="97"/>
      <c r="GF71" s="97"/>
      <c r="GG71" s="97"/>
      <c r="GH71" s="97"/>
      <c r="GI71" s="97"/>
      <c r="GJ71" s="97"/>
      <c r="GK71" s="97"/>
      <c r="GL71" s="97"/>
      <c r="GM71" s="97"/>
      <c r="GN71" s="97"/>
      <c r="GO71" s="97"/>
      <c r="GP71" s="97"/>
      <c r="GQ71" s="97"/>
      <c r="GR71" s="97"/>
      <c r="GS71" s="97"/>
      <c r="GT71" s="97"/>
      <c r="GU71" s="97"/>
      <c r="GV71" s="97"/>
      <c r="GW71" s="97"/>
      <c r="GX71" s="97"/>
      <c r="GY71" s="97"/>
      <c r="GZ71" s="97"/>
      <c r="HA71" s="97"/>
      <c r="HB71" s="97"/>
      <c r="HC71" s="97"/>
      <c r="HD71" s="97"/>
      <c r="HE71" s="97"/>
      <c r="HF71" s="97"/>
      <c r="HG71" s="97"/>
      <c r="HH71" s="97"/>
      <c r="HI71" s="97"/>
      <c r="HJ71" s="97"/>
      <c r="HK71" s="97"/>
      <c r="HL71" s="97"/>
      <c r="HM71" s="97"/>
      <c r="HN71" s="97"/>
      <c r="HO71" s="97"/>
      <c r="HP71" s="97"/>
      <c r="HQ71" s="97"/>
      <c r="HR71" s="97"/>
      <c r="HS71" s="97"/>
      <c r="HT71" s="97"/>
      <c r="HU71" s="97"/>
      <c r="HV71" s="97"/>
      <c r="HW71" s="97"/>
      <c r="HX71" s="97"/>
      <c r="HY71" s="97"/>
      <c r="HZ71" s="97"/>
      <c r="IA71" s="97"/>
      <c r="IB71" s="97"/>
      <c r="IC71" s="97"/>
      <c r="ID71" s="97"/>
      <c r="IE71" s="97"/>
      <c r="IF71" s="97"/>
      <c r="IG71" s="97"/>
      <c r="IH71" s="97"/>
      <c r="II71" s="97"/>
      <c r="IJ71" s="97"/>
      <c r="IK71" s="97"/>
      <c r="IL71" s="97"/>
      <c r="IM71" s="97"/>
      <c r="IN71" s="97"/>
      <c r="IO71" s="97"/>
      <c r="IP71" s="97"/>
      <c r="IQ71" s="97"/>
      <c r="IR71" s="97"/>
      <c r="IS71" s="97"/>
      <c r="IT71" s="97"/>
      <c r="IU71" s="97"/>
      <c r="IV71" s="97"/>
      <c r="IW71" s="97"/>
      <c r="IX71" s="97"/>
      <c r="IY71" s="97"/>
      <c r="IZ71" s="97"/>
      <c r="JA71" s="97"/>
      <c r="JB71" s="97"/>
      <c r="JC71" s="97"/>
      <c r="JD71" s="97"/>
      <c r="JE71" s="97"/>
      <c r="JF71" s="97"/>
      <c r="JG71" s="97"/>
      <c r="JH71" s="97"/>
      <c r="JI71" s="97"/>
      <c r="JJ71" s="97"/>
      <c r="JK71" s="97"/>
      <c r="JL71" s="97"/>
      <c r="JM71" s="97"/>
      <c r="JN71" s="97"/>
      <c r="JO71" s="97"/>
      <c r="JP71" s="97"/>
      <c r="JQ71" s="97"/>
      <c r="JR71" s="97"/>
      <c r="JS71" s="97"/>
      <c r="JT71" s="97"/>
      <c r="JU71" s="97"/>
      <c r="JV71" s="97"/>
      <c r="JW71" s="97"/>
      <c r="JX71" s="97"/>
      <c r="JY71" s="97"/>
      <c r="JZ71" s="97"/>
      <c r="KA71" s="97"/>
      <c r="KB71" s="97"/>
      <c r="KC71" s="97"/>
      <c r="KD71" s="97"/>
      <c r="KE71" s="97"/>
      <c r="KF71" s="97"/>
      <c r="KG71" s="97"/>
      <c r="KH71" s="97"/>
      <c r="KI71" s="97"/>
      <c r="KJ71" s="97"/>
      <c r="KK71" s="97"/>
      <c r="KL71" s="97"/>
      <c r="KM71" s="97"/>
      <c r="KN71" s="102"/>
      <c r="KO71" s="97"/>
      <c r="KP71" s="97"/>
      <c r="KQ71" s="97"/>
      <c r="KR71" s="97"/>
      <c r="KS71" s="97"/>
      <c r="KT71" s="97"/>
      <c r="KU71" s="102"/>
      <c r="KV71" s="97"/>
      <c r="KW71" s="102"/>
      <c r="KX71" s="97"/>
      <c r="KY71" s="97"/>
      <c r="KZ71" s="97"/>
      <c r="LA71" s="97"/>
      <c r="LB71" s="97"/>
      <c r="LC71" s="97"/>
      <c r="LD71" s="97"/>
      <c r="LE71" s="97"/>
      <c r="LF71" s="97"/>
      <c r="LG71" s="97"/>
      <c r="LH71" s="97"/>
      <c r="LI71" s="97"/>
      <c r="LJ71" s="97"/>
      <c r="LK71" s="97"/>
      <c r="LL71" s="97"/>
      <c r="LM71" s="97"/>
      <c r="LN71" s="97"/>
      <c r="LO71" s="97"/>
      <c r="LP71" s="97"/>
      <c r="LQ71" s="97"/>
      <c r="LR71" s="97"/>
      <c r="LS71" s="97"/>
      <c r="LT71" s="97"/>
      <c r="LU71" s="97"/>
      <c r="LV71" s="97"/>
      <c r="LW71" s="97"/>
      <c r="LX71" s="97"/>
      <c r="LY71" s="97"/>
      <c r="LZ71" s="97"/>
      <c r="MA71" s="97"/>
      <c r="MB71" s="97"/>
      <c r="MC71" s="97"/>
      <c r="MD71" s="97"/>
      <c r="ME71" s="97"/>
      <c r="MF71" s="97"/>
      <c r="MG71" s="97"/>
      <c r="MH71" s="97"/>
      <c r="MI71" s="97"/>
      <c r="MJ71" s="97"/>
      <c r="MK71" s="97"/>
      <c r="ML71" s="97"/>
      <c r="MM71" s="97"/>
      <c r="MN71" s="97"/>
      <c r="MO71" s="97"/>
      <c r="MP71" s="97"/>
      <c r="MQ71" s="97"/>
      <c r="MR71" s="97"/>
      <c r="MS71" s="97"/>
      <c r="MT71" s="97"/>
      <c r="MU71" s="97"/>
      <c r="MV71" s="97"/>
      <c r="MW71" s="97"/>
      <c r="MX71" s="97"/>
      <c r="MY71" s="97"/>
      <c r="MZ71" s="97"/>
      <c r="NA71" s="97"/>
      <c r="NB71" s="97"/>
      <c r="NC71" s="97"/>
      <c r="ND71" s="97"/>
      <c r="NE71" s="97"/>
      <c r="NF71" s="97"/>
      <c r="NG71" s="97"/>
      <c r="NH71" s="97"/>
      <c r="NI71" s="97"/>
      <c r="NJ71" s="97"/>
      <c r="NK71" s="97"/>
      <c r="NL71" s="97"/>
      <c r="NM71" s="97"/>
      <c r="NN71" s="97"/>
      <c r="NO71" s="97"/>
      <c r="NP71" s="97"/>
      <c r="NQ71" s="97"/>
      <c r="NR71" s="97"/>
      <c r="NS71" s="97"/>
      <c r="NT71" s="97"/>
      <c r="NU71" s="97"/>
      <c r="NV71" s="97"/>
      <c r="NW71" s="97"/>
      <c r="NX71" s="97"/>
      <c r="NY71" s="97"/>
      <c r="NZ71" s="97"/>
      <c r="OA71" s="97"/>
      <c r="OB71" s="97"/>
      <c r="OC71" s="97"/>
      <c r="OD71" s="97"/>
      <c r="OE71" s="97"/>
      <c r="OF71" s="97"/>
      <c r="OG71" s="97"/>
      <c r="OH71" s="97"/>
      <c r="OI71" s="97"/>
      <c r="OJ71" s="97"/>
      <c r="OK71" s="97"/>
      <c r="OL71" s="97"/>
      <c r="OM71" s="97"/>
      <c r="ON71" s="97"/>
      <c r="OO71" s="97"/>
      <c r="OP71" s="97"/>
      <c r="OQ71" s="97"/>
      <c r="OR71" s="97"/>
      <c r="OS71" s="97"/>
      <c r="OT71" s="97"/>
      <c r="OU71" s="97"/>
      <c r="OV71" s="97"/>
      <c r="OW71" s="97"/>
      <c r="OX71" s="97"/>
      <c r="OY71" s="97"/>
      <c r="OZ71" s="97"/>
      <c r="PA71" s="97"/>
      <c r="PB71" s="97"/>
      <c r="PC71" s="97"/>
      <c r="PD71" s="97"/>
      <c r="PE71" s="97"/>
      <c r="PF71" s="97"/>
      <c r="PG71" s="97"/>
      <c r="PH71" s="97"/>
      <c r="PI71" s="97"/>
      <c r="PJ71" s="97"/>
      <c r="PK71" s="97"/>
      <c r="PL71" s="97"/>
      <c r="PM71" s="97"/>
      <c r="PN71" s="97"/>
      <c r="PO71" s="97"/>
      <c r="PP71" s="97"/>
      <c r="PQ71" s="97"/>
      <c r="PR71" s="97"/>
      <c r="PS71" s="97"/>
      <c r="PT71" s="97"/>
      <c r="PU71" s="97"/>
      <c r="PV71" s="97"/>
      <c r="PW71" s="97"/>
      <c r="PX71" s="97"/>
      <c r="PY71" s="97"/>
      <c r="PZ71" s="97"/>
      <c r="QA71" s="97"/>
      <c r="QB71" s="97"/>
      <c r="QC71" s="97"/>
      <c r="QD71" s="97"/>
      <c r="QE71" s="97"/>
      <c r="QF71" s="97"/>
      <c r="QG71" s="97"/>
      <c r="QH71" s="97"/>
      <c r="QI71" s="97"/>
      <c r="QJ71" s="97"/>
      <c r="QK71" s="97"/>
      <c r="QL71" s="97"/>
      <c r="QM71" s="97"/>
      <c r="QN71" s="97"/>
      <c r="QO71" s="97"/>
      <c r="QP71" s="97"/>
      <c r="QQ71" s="97"/>
      <c r="QR71" s="97"/>
      <c r="QS71" s="97"/>
      <c r="QT71" s="97"/>
      <c r="QU71" s="97"/>
      <c r="QV71" s="97"/>
      <c r="QW71" s="97"/>
      <c r="QX71" s="97"/>
      <c r="QY71" s="97"/>
      <c r="QZ71" s="97"/>
      <c r="RA71" s="97"/>
      <c r="RB71" s="97"/>
      <c r="RC71" s="97"/>
      <c r="RD71" s="97"/>
      <c r="RE71" s="97"/>
      <c r="RF71" s="97"/>
      <c r="RG71" s="97"/>
      <c r="RH71" s="97"/>
      <c r="RI71" s="97"/>
      <c r="RJ71" s="97"/>
      <c r="RK71" s="97"/>
      <c r="RL71" s="97"/>
      <c r="RM71" s="97"/>
      <c r="RN71" s="97"/>
      <c r="RO71" s="97"/>
      <c r="RP71" s="97"/>
      <c r="RQ71" s="97"/>
      <c r="RR71" s="97"/>
      <c r="RS71" s="97"/>
      <c r="RT71" s="97"/>
      <c r="RU71" s="97"/>
      <c r="RV71" s="97"/>
      <c r="RW71" s="97"/>
      <c r="RX71" s="97"/>
      <c r="RY71" s="97"/>
      <c r="RZ71" s="97"/>
      <c r="SA71" s="97"/>
      <c r="SB71" s="97"/>
      <c r="SC71" s="97"/>
      <c r="SD71" s="97"/>
      <c r="SE71" s="97"/>
      <c r="SF71" s="97"/>
      <c r="SG71" s="97"/>
      <c r="SH71" s="97"/>
      <c r="SI71" s="97"/>
      <c r="SJ71" s="97"/>
      <c r="SK71" s="97"/>
      <c r="SL71" s="97"/>
      <c r="SM71" s="97"/>
      <c r="SN71" s="97"/>
      <c r="SO71" s="97"/>
      <c r="SP71" s="97"/>
      <c r="SQ71" s="97"/>
      <c r="SR71" s="97"/>
      <c r="SS71" s="97"/>
      <c r="ST71" s="97"/>
      <c r="SU71" s="97"/>
      <c r="SV71" s="97"/>
      <c r="SW71" s="97"/>
      <c r="SX71" s="97"/>
      <c r="SY71" s="97"/>
      <c r="SZ71" s="97"/>
      <c r="TA71" s="97"/>
      <c r="TB71" s="97"/>
    </row>
    <row r="72" spans="1:522" s="10" customFormat="1" ht="18" customHeight="1" x14ac:dyDescent="0.2">
      <c r="A72" s="12"/>
      <c r="B72" s="26" t="s">
        <v>623</v>
      </c>
      <c r="C72" s="1">
        <v>9701</v>
      </c>
      <c r="D72" t="s">
        <v>470</v>
      </c>
      <c r="E72" s="1">
        <v>11468</v>
      </c>
      <c r="F72" s="1"/>
      <c r="G72" t="s">
        <v>604</v>
      </c>
      <c r="H72"/>
      <c r="I72" s="1">
        <f t="shared" si="0"/>
        <v>1</v>
      </c>
      <c r="J72" s="12">
        <f>Tabuľka11[[#This Row],[Stĺpec8]]</f>
        <v>1</v>
      </c>
      <c r="K72" s="97"/>
      <c r="L72" s="97"/>
      <c r="M72" s="97"/>
      <c r="N72" s="97"/>
      <c r="O72" s="97"/>
      <c r="P72" s="97"/>
      <c r="Q72" s="102"/>
      <c r="R72" s="97"/>
      <c r="S72" s="97"/>
      <c r="T72" s="97"/>
      <c r="U72" s="97"/>
      <c r="V72" s="97"/>
      <c r="W72" s="97"/>
      <c r="X72" s="97"/>
      <c r="Y72" s="97"/>
      <c r="Z72" s="97"/>
      <c r="AA72" s="102"/>
      <c r="AB72" s="97"/>
      <c r="AC72" s="97"/>
      <c r="AD72" s="97"/>
      <c r="AE72" s="97"/>
      <c r="AF72" s="97"/>
      <c r="AG72" s="97"/>
      <c r="AH72" s="97"/>
      <c r="AI72" s="97"/>
      <c r="AJ72" s="97"/>
      <c r="AK72" s="97"/>
      <c r="AL72" s="97"/>
      <c r="AM72" s="97"/>
      <c r="AN72" s="97"/>
      <c r="AO72" s="97"/>
      <c r="AP72" s="97"/>
      <c r="AQ72" s="97"/>
      <c r="AR72" s="97"/>
      <c r="AS72" s="97"/>
      <c r="AT72" s="97"/>
      <c r="AU72" s="97"/>
      <c r="AV72" s="97"/>
      <c r="AW72" s="97"/>
      <c r="AX72" s="97"/>
      <c r="AY72" s="97"/>
      <c r="AZ72" s="97"/>
      <c r="BA72" s="97"/>
      <c r="BB72" s="97"/>
      <c r="BC72" s="97"/>
      <c r="BD72" s="97"/>
      <c r="BE72" s="97"/>
      <c r="BF72" s="97"/>
      <c r="BG72" s="97"/>
      <c r="BH72" s="97"/>
      <c r="BI72" s="97"/>
      <c r="BJ72" s="97"/>
      <c r="BK72" s="97"/>
      <c r="BL72" s="97"/>
      <c r="BM72" s="97"/>
      <c r="BN72" s="97"/>
      <c r="BO72" s="97"/>
      <c r="BP72" s="97"/>
      <c r="BQ72" s="97"/>
      <c r="BR72" s="97"/>
      <c r="BS72" s="97"/>
      <c r="BT72" s="97"/>
      <c r="BU72" s="97"/>
      <c r="BV72" s="97"/>
      <c r="BW72" s="97"/>
      <c r="BX72" s="97"/>
      <c r="BY72" s="97"/>
      <c r="BZ72" s="97"/>
      <c r="CA72" s="97"/>
      <c r="CB72" s="97"/>
      <c r="CC72" s="97"/>
      <c r="CD72" s="97"/>
      <c r="CE72" s="97"/>
      <c r="CF72" s="97"/>
      <c r="CG72" s="97"/>
      <c r="CH72" s="97"/>
      <c r="CI72" s="97"/>
      <c r="CJ72" s="97"/>
      <c r="CK72" s="97"/>
      <c r="CL72" s="97"/>
      <c r="CM72" s="97"/>
      <c r="CN72" s="102"/>
      <c r="CO72" s="102"/>
      <c r="CP72" s="97"/>
      <c r="CQ72" s="97"/>
      <c r="CR72" s="97"/>
      <c r="CS72" s="97"/>
      <c r="CT72" s="97"/>
      <c r="CU72" s="97"/>
      <c r="CV72" s="97">
        <v>1</v>
      </c>
      <c r="CW72" s="97" t="s">
        <v>519</v>
      </c>
      <c r="CX72" s="97"/>
      <c r="CY72" s="97"/>
      <c r="CZ72" s="97"/>
      <c r="DA72" s="97"/>
      <c r="DB72" s="97"/>
      <c r="DC72" s="97"/>
      <c r="DD72" s="97"/>
      <c r="DE72" s="97"/>
      <c r="DF72" s="97"/>
      <c r="DG72" s="97"/>
      <c r="DH72" s="97"/>
      <c r="DI72" s="97"/>
      <c r="DJ72" s="97"/>
      <c r="DK72" s="97"/>
      <c r="DL72" s="97"/>
      <c r="DM72" s="97"/>
      <c r="DN72" s="97"/>
      <c r="DO72" s="97"/>
      <c r="DP72" s="97"/>
      <c r="DQ72" s="97"/>
      <c r="DR72" s="97"/>
      <c r="DS72" s="97"/>
      <c r="DT72" s="97"/>
      <c r="DU72" s="97"/>
      <c r="DV72" s="97"/>
      <c r="DW72" s="97"/>
      <c r="DX72" s="97"/>
      <c r="DY72" s="97" t="s">
        <v>519</v>
      </c>
      <c r="DZ72" s="97"/>
      <c r="EA72" s="97" t="s">
        <v>519</v>
      </c>
      <c r="EB72" s="97"/>
      <c r="EC72" s="97"/>
      <c r="ED72" s="97"/>
      <c r="EE72" s="97"/>
      <c r="EF72" s="97"/>
      <c r="EG72" s="97" t="s">
        <v>519</v>
      </c>
      <c r="EH72" s="97"/>
      <c r="EI72" s="97"/>
      <c r="EJ72" s="97"/>
      <c r="EK72" s="97"/>
      <c r="EL72" s="97"/>
      <c r="EM72" s="97"/>
      <c r="EN72" s="97"/>
      <c r="EO72" s="97"/>
      <c r="EP72" s="97"/>
      <c r="EQ72" s="97"/>
      <c r="ER72" s="97"/>
      <c r="ES72" s="97"/>
      <c r="ET72" s="97"/>
      <c r="EU72" s="97"/>
      <c r="EV72" s="97"/>
      <c r="EW72" s="97"/>
      <c r="EX72" s="97"/>
      <c r="EY72" s="97"/>
      <c r="EZ72" s="97"/>
      <c r="FA72" s="97"/>
      <c r="FB72" s="97"/>
      <c r="FC72" s="97"/>
      <c r="FD72" s="97"/>
      <c r="FE72" s="97"/>
      <c r="FF72" s="97"/>
      <c r="FG72" s="151"/>
      <c r="FH72" s="151"/>
      <c r="FI72" s="97"/>
      <c r="FJ72" s="97"/>
      <c r="FK72" s="97"/>
      <c r="FL72" s="100"/>
      <c r="FM72" s="97"/>
      <c r="FN72" s="97"/>
      <c r="FO72" s="100"/>
      <c r="FP72" s="97"/>
      <c r="FQ72" s="97"/>
      <c r="FR72" s="97"/>
      <c r="FS72" s="97"/>
      <c r="FT72" s="97"/>
      <c r="FU72" s="97"/>
      <c r="FV72" s="97"/>
      <c r="FW72" s="97"/>
      <c r="FX72" s="97"/>
      <c r="FY72" s="97"/>
      <c r="FZ72" s="97"/>
      <c r="GA72" s="147"/>
      <c r="GB72" s="147"/>
      <c r="GC72" s="97"/>
      <c r="GD72" s="100"/>
      <c r="GE72" s="97"/>
      <c r="GF72" s="97"/>
      <c r="GG72" s="97"/>
      <c r="GH72" s="97"/>
      <c r="GI72" s="97"/>
      <c r="GJ72" s="97"/>
      <c r="GK72" s="97"/>
      <c r="GL72" s="97"/>
      <c r="GM72" s="97"/>
      <c r="GN72" s="97"/>
      <c r="GO72" s="97"/>
      <c r="GP72" s="97"/>
      <c r="GQ72" s="97"/>
      <c r="GR72" s="97"/>
      <c r="GS72" s="97"/>
      <c r="GT72" s="97"/>
      <c r="GU72" s="97"/>
      <c r="GV72" s="97"/>
      <c r="GW72" s="97"/>
      <c r="GX72" s="97"/>
      <c r="GY72" s="97"/>
      <c r="GZ72" s="97"/>
      <c r="HA72" s="97"/>
      <c r="HB72" s="97"/>
      <c r="HC72" s="97"/>
      <c r="HD72" s="97"/>
      <c r="HE72" s="97"/>
      <c r="HF72" s="97"/>
      <c r="HG72" s="97"/>
      <c r="HH72" s="97"/>
      <c r="HI72" s="97"/>
      <c r="HJ72" s="102"/>
      <c r="HK72" s="97"/>
      <c r="HL72" s="97"/>
      <c r="HM72" s="97"/>
      <c r="HN72" s="97"/>
      <c r="HO72" s="97"/>
      <c r="HP72" s="97"/>
      <c r="HQ72" s="97"/>
      <c r="HR72" s="97"/>
      <c r="HS72" s="97"/>
      <c r="HT72" s="97"/>
      <c r="HU72" s="97"/>
      <c r="HV72" s="97"/>
      <c r="HW72" s="97"/>
      <c r="HX72" s="97"/>
      <c r="HY72" s="97"/>
      <c r="HZ72" s="97"/>
      <c r="IA72" s="97"/>
      <c r="IB72" s="97"/>
      <c r="IC72" s="97"/>
      <c r="ID72" s="97"/>
      <c r="IE72" s="97"/>
      <c r="IF72" s="97"/>
      <c r="IG72" s="97"/>
      <c r="IH72" s="97"/>
      <c r="II72" s="97"/>
      <c r="IJ72" s="97"/>
      <c r="IK72" s="97"/>
      <c r="IL72" s="97"/>
      <c r="IM72" s="97"/>
      <c r="IN72" s="97"/>
      <c r="IO72" s="97"/>
      <c r="IP72" s="97"/>
      <c r="IQ72" s="97"/>
      <c r="IR72" s="97"/>
      <c r="IS72" s="97"/>
      <c r="IT72" s="97"/>
      <c r="IU72" s="97"/>
      <c r="IV72" s="97"/>
      <c r="IW72" s="97"/>
      <c r="IX72" s="97"/>
      <c r="IY72" s="97"/>
      <c r="IZ72" s="97"/>
      <c r="JA72" s="97"/>
      <c r="JB72" s="97"/>
      <c r="JC72" s="97"/>
      <c r="JD72" s="97"/>
      <c r="JE72" s="97"/>
      <c r="JF72" s="97"/>
      <c r="JG72" s="97"/>
      <c r="JH72" s="97"/>
      <c r="JI72" s="97"/>
      <c r="JJ72" s="97"/>
      <c r="JK72" s="97"/>
      <c r="JL72" s="102"/>
      <c r="JM72" s="97"/>
      <c r="JN72" s="97"/>
      <c r="JO72" s="97"/>
      <c r="JP72" s="102"/>
      <c r="JQ72" s="97"/>
      <c r="JR72" s="97"/>
      <c r="JS72" s="97"/>
      <c r="JT72" s="97"/>
      <c r="JU72" s="97"/>
      <c r="JV72" s="97"/>
      <c r="JW72" s="97"/>
      <c r="JX72" s="97"/>
      <c r="JY72" s="97"/>
      <c r="JZ72" s="97"/>
      <c r="KA72" s="97"/>
      <c r="KB72" s="97"/>
      <c r="KC72" s="97"/>
      <c r="KD72" s="97"/>
      <c r="KE72" s="97"/>
      <c r="KF72" s="97"/>
      <c r="KG72" s="97"/>
      <c r="KH72" s="97"/>
      <c r="KI72" s="97"/>
      <c r="KJ72" s="97"/>
      <c r="KK72" s="97"/>
      <c r="KL72" s="97"/>
      <c r="KM72" s="97"/>
      <c r="KN72" s="97"/>
      <c r="KO72" s="97"/>
      <c r="KP72" s="97"/>
      <c r="KQ72" s="97"/>
      <c r="KR72" s="97"/>
      <c r="KS72" s="97"/>
      <c r="KT72" s="97"/>
      <c r="KU72" s="97"/>
      <c r="KV72" s="97"/>
      <c r="KW72" s="97"/>
      <c r="KX72" s="97"/>
      <c r="KY72" s="97"/>
      <c r="KZ72" s="97"/>
      <c r="LA72" s="97"/>
      <c r="LB72" s="97"/>
      <c r="LC72" s="97"/>
      <c r="LD72" s="102"/>
      <c r="LE72" s="97"/>
      <c r="LF72" s="97"/>
      <c r="LG72" s="97"/>
      <c r="LH72" s="97"/>
      <c r="LI72" s="97"/>
      <c r="LJ72" s="97"/>
      <c r="LK72" s="97"/>
      <c r="LL72" s="97"/>
      <c r="LM72" s="97"/>
      <c r="LN72" s="97"/>
      <c r="LO72" s="97"/>
      <c r="LP72" s="97"/>
      <c r="LQ72" s="97"/>
      <c r="LR72" s="97"/>
      <c r="LS72" s="97"/>
      <c r="LT72" s="97"/>
      <c r="LU72" s="97"/>
      <c r="LV72" s="97"/>
      <c r="LW72" s="97"/>
      <c r="LX72" s="97"/>
      <c r="LY72" s="97"/>
      <c r="LZ72" s="97"/>
      <c r="MA72" s="97"/>
      <c r="MB72" s="97"/>
      <c r="MC72" s="97"/>
      <c r="MD72" s="97"/>
      <c r="ME72" s="97"/>
      <c r="MF72" s="97"/>
      <c r="MG72" s="97"/>
      <c r="MH72" s="97"/>
      <c r="MI72" s="97"/>
      <c r="MJ72" s="97"/>
      <c r="MK72" s="97"/>
      <c r="ML72" s="97"/>
      <c r="MM72" s="97"/>
      <c r="MN72" s="97"/>
      <c r="MO72" s="97"/>
      <c r="MP72" s="97"/>
      <c r="MQ72" s="97"/>
      <c r="MR72" s="97"/>
      <c r="MS72" s="97"/>
      <c r="MT72" s="97"/>
      <c r="MU72" s="97"/>
      <c r="MV72" s="97"/>
      <c r="MW72" s="97"/>
      <c r="MX72" s="102"/>
      <c r="MY72" s="97"/>
      <c r="MZ72" s="97"/>
      <c r="NA72" s="97"/>
      <c r="NB72" s="97"/>
      <c r="NC72" s="97"/>
      <c r="ND72" s="97"/>
      <c r="NE72" s="97"/>
      <c r="NF72" s="97"/>
      <c r="NG72" s="102"/>
      <c r="NH72" s="97"/>
      <c r="NI72" s="97"/>
      <c r="NJ72" s="97"/>
      <c r="NK72" s="97"/>
      <c r="NL72" s="97"/>
      <c r="NM72" s="97"/>
      <c r="NN72" s="97"/>
      <c r="NO72" s="97"/>
      <c r="NP72" s="97"/>
      <c r="NQ72" s="97"/>
      <c r="NR72" s="97"/>
      <c r="NS72" s="97"/>
      <c r="NT72" s="97"/>
      <c r="NU72" s="97"/>
      <c r="NV72" s="97"/>
      <c r="NW72" s="97"/>
      <c r="NX72" s="97"/>
      <c r="NY72" s="97"/>
      <c r="NZ72" s="97"/>
      <c r="OA72" s="97"/>
      <c r="OB72" s="97"/>
      <c r="OC72" s="97"/>
      <c r="OD72" s="97"/>
      <c r="OE72" s="97"/>
      <c r="OF72" s="97"/>
      <c r="OG72" s="97"/>
      <c r="OH72" s="97"/>
      <c r="OI72" s="97"/>
      <c r="OJ72" s="97"/>
      <c r="OK72" s="97"/>
      <c r="OL72" s="97"/>
      <c r="OM72" s="97"/>
      <c r="ON72" s="97"/>
      <c r="OO72" s="97"/>
      <c r="OP72" s="97"/>
      <c r="OQ72" s="97"/>
      <c r="OR72" s="97"/>
      <c r="OS72" s="97"/>
      <c r="OT72" s="97"/>
      <c r="OU72" s="97"/>
      <c r="OV72" s="97"/>
      <c r="OW72" s="97"/>
      <c r="OX72" s="97"/>
      <c r="OY72" s="97"/>
      <c r="OZ72" s="97"/>
      <c r="PA72" s="97"/>
      <c r="PB72" s="97"/>
      <c r="PC72" s="97"/>
      <c r="PD72" s="97"/>
      <c r="PE72" s="97"/>
      <c r="PF72" s="97"/>
      <c r="PG72" s="97"/>
      <c r="PH72" s="97"/>
      <c r="PI72" s="97"/>
      <c r="PJ72" s="97"/>
      <c r="PK72" s="97"/>
      <c r="PL72" s="97"/>
      <c r="PM72" s="97"/>
      <c r="PN72" s="97"/>
      <c r="PO72" s="97"/>
      <c r="PP72" s="97"/>
      <c r="PQ72" s="97"/>
      <c r="PR72" s="97"/>
      <c r="PS72" s="97"/>
      <c r="PT72" s="97"/>
      <c r="PU72" s="97"/>
      <c r="PV72" s="97"/>
      <c r="PW72" s="97"/>
      <c r="PX72" s="97"/>
      <c r="PY72" s="97"/>
      <c r="PZ72" s="97"/>
      <c r="QA72" s="97"/>
      <c r="QB72" s="97"/>
      <c r="QC72" s="97"/>
      <c r="QD72" s="97"/>
      <c r="QE72" s="97"/>
      <c r="QF72" s="97"/>
      <c r="QG72" s="97"/>
      <c r="QH72" s="97"/>
      <c r="QI72" s="97"/>
      <c r="QJ72" s="97"/>
      <c r="QK72" s="97"/>
      <c r="QL72" s="97"/>
      <c r="QM72" s="97"/>
      <c r="QN72" s="97"/>
      <c r="QO72" s="97"/>
      <c r="QP72" s="97"/>
      <c r="QQ72" s="97"/>
      <c r="QR72" s="97"/>
      <c r="QS72" s="97"/>
      <c r="QT72" s="97"/>
      <c r="QU72" s="97"/>
      <c r="QV72" s="97"/>
      <c r="QW72" s="97"/>
      <c r="QX72" s="97"/>
      <c r="QY72" s="97"/>
      <c r="QZ72" s="97"/>
      <c r="RA72" s="97"/>
      <c r="RB72" s="97"/>
      <c r="RC72" s="97"/>
      <c r="RD72" s="97"/>
      <c r="RE72" s="97"/>
      <c r="RF72" s="97"/>
      <c r="RG72" s="97"/>
      <c r="RH72" s="97"/>
      <c r="RI72" s="97"/>
      <c r="RJ72" s="97"/>
      <c r="RK72" s="97"/>
      <c r="RL72" s="97"/>
      <c r="RM72" s="97"/>
      <c r="RN72" s="97"/>
      <c r="RO72" s="97"/>
      <c r="RP72" s="97"/>
      <c r="RQ72" s="97"/>
      <c r="RR72" s="97"/>
      <c r="RS72" s="97"/>
      <c r="RT72" s="97"/>
      <c r="RU72" s="97"/>
      <c r="RV72" s="97"/>
      <c r="RW72" s="97"/>
      <c r="RX72" s="97"/>
      <c r="RY72" s="97"/>
      <c r="RZ72" s="97"/>
      <c r="SA72" s="97"/>
      <c r="SB72" s="97"/>
      <c r="SC72" s="97"/>
      <c r="SD72" s="97"/>
      <c r="SE72" s="97"/>
      <c r="SF72" s="97"/>
      <c r="SG72" s="97"/>
      <c r="SH72" s="97"/>
      <c r="SI72" s="97"/>
      <c r="SJ72" s="97"/>
      <c r="SK72" s="97"/>
      <c r="SL72" s="97"/>
      <c r="SM72" s="97"/>
      <c r="SN72" s="97"/>
      <c r="SO72" s="97"/>
      <c r="SP72" s="97"/>
      <c r="SQ72" s="97"/>
      <c r="SR72" s="97"/>
      <c r="SS72" s="97"/>
      <c r="ST72" s="97"/>
      <c r="SU72" s="97"/>
      <c r="SV72" s="97"/>
      <c r="SW72" s="97"/>
      <c r="SX72" s="97"/>
      <c r="SY72" s="97"/>
      <c r="SZ72" s="97"/>
      <c r="TA72" s="97"/>
      <c r="TB72" s="97"/>
    </row>
    <row r="73" spans="1:522" s="10" customFormat="1" ht="18" customHeight="1" x14ac:dyDescent="0.2">
      <c r="A73" s="12"/>
      <c r="B73" s="26" t="s">
        <v>706</v>
      </c>
      <c r="C73" s="1">
        <v>7342</v>
      </c>
      <c r="D73" t="s">
        <v>697</v>
      </c>
      <c r="E73" s="1">
        <v>12961</v>
      </c>
      <c r="F73" s="1"/>
      <c r="G73" t="s">
        <v>19</v>
      </c>
      <c r="H73"/>
      <c r="I73" s="1">
        <f t="shared" si="0"/>
        <v>1</v>
      </c>
      <c r="J73" s="12">
        <f>Tabuľka11[[#This Row],[Stĺpec8]]</f>
        <v>1</v>
      </c>
      <c r="K73" s="97"/>
      <c r="L73" s="97"/>
      <c r="M73" s="97"/>
      <c r="N73" s="97"/>
      <c r="O73" s="97"/>
      <c r="P73" s="97"/>
      <c r="Q73" s="102"/>
      <c r="R73" s="97"/>
      <c r="S73" s="97"/>
      <c r="T73" s="97"/>
      <c r="U73" s="97"/>
      <c r="V73" s="97"/>
      <c r="W73" s="97"/>
      <c r="X73" s="97"/>
      <c r="Y73" s="97"/>
      <c r="Z73" s="97"/>
      <c r="AA73" s="102"/>
      <c r="AB73" s="97"/>
      <c r="AC73" s="97"/>
      <c r="AD73" s="97"/>
      <c r="AE73" s="97"/>
      <c r="AF73" s="97"/>
      <c r="AG73" s="97"/>
      <c r="AH73" s="97"/>
      <c r="AI73" s="97"/>
      <c r="AJ73" s="97"/>
      <c r="AK73" s="97"/>
      <c r="AL73" s="97"/>
      <c r="AM73" s="97"/>
      <c r="AN73" s="97"/>
      <c r="AO73" s="97"/>
      <c r="AP73" s="97"/>
      <c r="AQ73" s="97"/>
      <c r="AR73" s="97"/>
      <c r="AS73" s="97"/>
      <c r="AT73" s="97"/>
      <c r="AU73" s="97"/>
      <c r="AV73" s="97"/>
      <c r="AW73" s="97"/>
      <c r="AX73" s="97"/>
      <c r="AY73" s="97"/>
      <c r="AZ73" s="97"/>
      <c r="BA73" s="97"/>
      <c r="BB73" s="97"/>
      <c r="BC73" s="97"/>
      <c r="BD73" s="97"/>
      <c r="BE73" s="97"/>
      <c r="BF73" s="97"/>
      <c r="BG73" s="97"/>
      <c r="BH73" s="97"/>
      <c r="BI73" s="97"/>
      <c r="BJ73" s="97"/>
      <c r="BK73" s="97"/>
      <c r="BL73" s="97"/>
      <c r="BM73" s="97"/>
      <c r="BN73" s="97"/>
      <c r="BO73" s="97"/>
      <c r="BP73" s="97"/>
      <c r="BQ73" s="97"/>
      <c r="BR73" s="97"/>
      <c r="BS73" s="97"/>
      <c r="BT73" s="97"/>
      <c r="BU73" s="97"/>
      <c r="BV73" s="97"/>
      <c r="BW73" s="97"/>
      <c r="BX73" s="97"/>
      <c r="BY73" s="97"/>
      <c r="BZ73" s="97"/>
      <c r="CA73" s="97"/>
      <c r="CB73" s="97"/>
      <c r="CC73" s="97"/>
      <c r="CD73" s="97"/>
      <c r="CE73" s="97"/>
      <c r="CF73" s="97"/>
      <c r="CG73" s="97"/>
      <c r="CH73" s="97"/>
      <c r="CI73" s="97"/>
      <c r="CJ73" s="97"/>
      <c r="CK73" s="97"/>
      <c r="CL73" s="97"/>
      <c r="CM73" s="97"/>
      <c r="CN73" s="102"/>
      <c r="CO73" s="102"/>
      <c r="CP73" s="97"/>
      <c r="CQ73" s="97"/>
      <c r="CR73" s="97"/>
      <c r="CS73" s="97"/>
      <c r="CT73" s="97"/>
      <c r="CU73" s="97"/>
      <c r="CV73" s="97"/>
      <c r="CW73" s="97"/>
      <c r="CX73" s="97"/>
      <c r="CY73" s="97"/>
      <c r="CZ73" s="97"/>
      <c r="DA73" s="97"/>
      <c r="DB73" s="97"/>
      <c r="DC73" s="97"/>
      <c r="DD73" s="97"/>
      <c r="DE73" s="97"/>
      <c r="DF73" s="97"/>
      <c r="DG73" s="97"/>
      <c r="DH73" s="97"/>
      <c r="DI73" s="97"/>
      <c r="DJ73" s="97"/>
      <c r="DK73" s="97"/>
      <c r="DL73" s="97"/>
      <c r="DM73" s="97"/>
      <c r="DN73" s="97"/>
      <c r="DO73" s="97"/>
      <c r="DP73" s="97"/>
      <c r="DQ73" s="97"/>
      <c r="DR73" s="97"/>
      <c r="DS73" s="97"/>
      <c r="DT73" s="97"/>
      <c r="DU73" s="97"/>
      <c r="DV73" s="97"/>
      <c r="DW73" s="97"/>
      <c r="DX73" s="97"/>
      <c r="DY73" s="97"/>
      <c r="DZ73" s="97"/>
      <c r="EA73" s="97"/>
      <c r="EB73" s="97"/>
      <c r="EC73" s="97"/>
      <c r="ED73" s="97"/>
      <c r="EE73" s="97"/>
      <c r="EF73" s="97"/>
      <c r="EG73" s="97"/>
      <c r="EH73" s="97"/>
      <c r="EI73" s="97"/>
      <c r="EJ73" s="97"/>
      <c r="EK73" s="97"/>
      <c r="EL73" s="97"/>
      <c r="EM73" s="97"/>
      <c r="EN73" s="97"/>
      <c r="EO73" s="97"/>
      <c r="EP73" s="97"/>
      <c r="EQ73" s="97"/>
      <c r="ER73" s="97"/>
      <c r="ES73" s="97"/>
      <c r="ET73" s="97"/>
      <c r="EU73" s="97"/>
      <c r="EV73" s="97"/>
      <c r="EW73" s="97"/>
      <c r="EX73" s="97"/>
      <c r="EY73" s="97"/>
      <c r="EZ73" s="97"/>
      <c r="FA73" s="97"/>
      <c r="FB73" s="97"/>
      <c r="FC73" s="97"/>
      <c r="FD73" s="97"/>
      <c r="FE73" s="97"/>
      <c r="FF73" s="97"/>
      <c r="FG73" s="151"/>
      <c r="FH73" s="151"/>
      <c r="FI73" s="97"/>
      <c r="FJ73" s="97"/>
      <c r="FK73" s="97"/>
      <c r="FL73" s="100"/>
      <c r="FM73" s="97"/>
      <c r="FN73" s="97"/>
      <c r="FO73" s="100"/>
      <c r="FP73" s="97"/>
      <c r="FQ73" s="97"/>
      <c r="FR73" s="97"/>
      <c r="FS73" s="97"/>
      <c r="FT73" s="97"/>
      <c r="FU73" s="97"/>
      <c r="FV73" s="97"/>
      <c r="FW73" s="97"/>
      <c r="FX73" s="97"/>
      <c r="FY73" s="97"/>
      <c r="FZ73" s="97"/>
      <c r="GA73" s="147"/>
      <c r="GB73" s="147"/>
      <c r="GC73" s="97"/>
      <c r="GD73" s="100"/>
      <c r="GE73" s="97"/>
      <c r="GF73" s="97"/>
      <c r="GG73" s="97"/>
      <c r="GH73" s="97"/>
      <c r="GI73" s="97"/>
      <c r="GJ73" s="97"/>
      <c r="GK73" s="97"/>
      <c r="GL73" s="97"/>
      <c r="GM73" s="97">
        <v>1</v>
      </c>
      <c r="GN73" s="97"/>
      <c r="GO73" s="97"/>
      <c r="GP73" s="97"/>
      <c r="GQ73" s="97"/>
      <c r="GR73" s="97"/>
      <c r="GS73" s="97"/>
      <c r="GT73" s="97"/>
      <c r="GU73" s="97"/>
      <c r="GV73" s="97"/>
      <c r="GW73" s="97"/>
      <c r="GX73" s="97"/>
      <c r="GY73" s="97"/>
      <c r="GZ73" s="97"/>
      <c r="HA73" s="97"/>
      <c r="HB73" s="97"/>
      <c r="HC73" s="97"/>
      <c r="HD73" s="97"/>
      <c r="HE73" s="97"/>
      <c r="HF73" s="97"/>
      <c r="HG73" s="97"/>
      <c r="HH73" s="97"/>
      <c r="HI73" s="97"/>
      <c r="HJ73" s="102"/>
      <c r="HK73" s="97"/>
      <c r="HL73" s="97"/>
      <c r="HM73" s="97"/>
      <c r="HN73" s="97"/>
      <c r="HO73" s="97"/>
      <c r="HP73" s="97"/>
      <c r="HQ73" s="97"/>
      <c r="HR73" s="97"/>
      <c r="HS73" s="97"/>
      <c r="HT73" s="97"/>
      <c r="HU73" s="97"/>
      <c r="HV73" s="97"/>
      <c r="HW73" s="97"/>
      <c r="HX73" s="97"/>
      <c r="HY73" s="97"/>
      <c r="HZ73" s="97"/>
      <c r="IA73" s="97"/>
      <c r="IB73" s="97"/>
      <c r="IC73" s="97"/>
      <c r="ID73" s="97"/>
      <c r="IE73" s="97"/>
      <c r="IF73" s="97"/>
      <c r="IG73" s="97"/>
      <c r="IH73" s="97"/>
      <c r="II73" s="97"/>
      <c r="IJ73" s="97"/>
      <c r="IK73" s="97"/>
      <c r="IL73" s="97"/>
      <c r="IM73" s="97"/>
      <c r="IN73" s="97"/>
      <c r="IO73" s="97"/>
      <c r="IP73" s="97"/>
      <c r="IQ73" s="97"/>
      <c r="IR73" s="97"/>
      <c r="IS73" s="97"/>
      <c r="IT73" s="97"/>
      <c r="IU73" s="97"/>
      <c r="IV73" s="97"/>
      <c r="IW73" s="97"/>
      <c r="IX73" s="97"/>
      <c r="IY73" s="97"/>
      <c r="IZ73" s="97"/>
      <c r="JA73" s="97"/>
      <c r="JB73" s="97"/>
      <c r="JC73" s="97"/>
      <c r="JD73" s="97"/>
      <c r="JE73" s="97"/>
      <c r="JF73" s="97"/>
      <c r="JG73" s="97"/>
      <c r="JH73" s="97"/>
      <c r="JI73" s="97"/>
      <c r="JJ73" s="97"/>
      <c r="JK73" s="97"/>
      <c r="JL73" s="102"/>
      <c r="JM73" s="97"/>
      <c r="JN73" s="97"/>
      <c r="JO73" s="97"/>
      <c r="JP73" s="102"/>
      <c r="JQ73" s="97"/>
      <c r="JR73" s="97"/>
      <c r="JS73" s="97"/>
      <c r="JT73" s="97"/>
      <c r="JU73" s="97"/>
      <c r="JV73" s="97"/>
      <c r="JW73" s="97"/>
      <c r="JX73" s="97"/>
      <c r="JY73" s="97"/>
      <c r="JZ73" s="97"/>
      <c r="KA73" s="97"/>
      <c r="KB73" s="97"/>
      <c r="KC73" s="97"/>
      <c r="KD73" s="97"/>
      <c r="KE73" s="97"/>
      <c r="KF73" s="97"/>
      <c r="KG73" s="97"/>
      <c r="KH73" s="97"/>
      <c r="KI73" s="97"/>
      <c r="KJ73" s="97"/>
      <c r="KK73" s="97"/>
      <c r="KL73" s="97"/>
      <c r="KM73" s="97"/>
      <c r="KN73" s="97"/>
      <c r="KO73" s="97"/>
      <c r="KP73" s="97"/>
      <c r="KQ73" s="97"/>
      <c r="KR73" s="97"/>
      <c r="KS73" s="97"/>
      <c r="KT73" s="97"/>
      <c r="KU73" s="97"/>
      <c r="KV73" s="97"/>
      <c r="KW73" s="97"/>
      <c r="KX73" s="97"/>
      <c r="KY73" s="97"/>
      <c r="KZ73" s="97"/>
      <c r="LA73" s="97"/>
      <c r="LB73" s="97"/>
      <c r="LC73" s="97"/>
      <c r="LD73" s="102"/>
      <c r="LE73" s="97"/>
      <c r="LF73" s="97"/>
      <c r="LG73" s="97"/>
      <c r="LH73" s="97"/>
      <c r="LI73" s="97"/>
      <c r="LJ73" s="97"/>
      <c r="LK73" s="97"/>
      <c r="LL73" s="97"/>
      <c r="LM73" s="97"/>
      <c r="LN73" s="97"/>
      <c r="LO73" s="97"/>
      <c r="LP73" s="97"/>
      <c r="LQ73" s="97"/>
      <c r="LR73" s="97"/>
      <c r="LS73" s="97"/>
      <c r="LT73" s="97"/>
      <c r="LU73" s="97"/>
      <c r="LV73" s="97"/>
      <c r="LW73" s="97"/>
      <c r="LX73" s="97"/>
      <c r="LY73" s="97"/>
      <c r="LZ73" s="97"/>
      <c r="MA73" s="97"/>
      <c r="MB73" s="97"/>
      <c r="MC73" s="97"/>
      <c r="MD73" s="97"/>
      <c r="ME73" s="97"/>
      <c r="MF73" s="97"/>
      <c r="MG73" s="97"/>
      <c r="MH73" s="97"/>
      <c r="MI73" s="97"/>
      <c r="MJ73" s="97"/>
      <c r="MK73" s="97"/>
      <c r="ML73" s="97"/>
      <c r="MM73" s="97"/>
      <c r="MN73" s="97"/>
      <c r="MO73" s="97"/>
      <c r="MP73" s="97"/>
      <c r="MQ73" s="97"/>
      <c r="MR73" s="97"/>
      <c r="MS73" s="97"/>
      <c r="MT73" s="97"/>
      <c r="MU73" s="97"/>
      <c r="MV73" s="97"/>
      <c r="MW73" s="97"/>
      <c r="MX73" s="102"/>
      <c r="MY73" s="97"/>
      <c r="MZ73" s="97"/>
      <c r="NA73" s="97"/>
      <c r="NB73" s="97"/>
      <c r="NC73" s="97"/>
      <c r="ND73" s="97"/>
      <c r="NE73" s="97"/>
      <c r="NF73" s="97"/>
      <c r="NG73" s="102"/>
      <c r="NH73" s="97"/>
      <c r="NI73" s="97"/>
      <c r="NJ73" s="97"/>
      <c r="NK73" s="97"/>
      <c r="NL73" s="97"/>
      <c r="NM73" s="97"/>
      <c r="NN73" s="97"/>
      <c r="NO73" s="97"/>
      <c r="NP73" s="97"/>
      <c r="NQ73" s="97"/>
      <c r="NR73" s="97"/>
      <c r="NS73" s="97"/>
      <c r="NT73" s="97"/>
      <c r="NU73" s="97"/>
      <c r="NV73" s="97"/>
      <c r="NW73" s="97"/>
      <c r="NX73" s="97"/>
      <c r="NY73" s="97"/>
      <c r="NZ73" s="97"/>
      <c r="OA73" s="97"/>
      <c r="OB73" s="97"/>
      <c r="OC73" s="97"/>
      <c r="OD73" s="97"/>
      <c r="OE73" s="97"/>
      <c r="OF73" s="97"/>
      <c r="OG73" s="97"/>
      <c r="OH73" s="97"/>
      <c r="OI73" s="97"/>
      <c r="OJ73" s="97"/>
      <c r="OK73" s="97"/>
      <c r="OL73" s="97"/>
      <c r="OM73" s="97"/>
      <c r="ON73" s="97"/>
      <c r="OO73" s="97"/>
      <c r="OP73" s="97"/>
      <c r="OQ73" s="97"/>
      <c r="OR73" s="97"/>
      <c r="OS73" s="97"/>
      <c r="OT73" s="97"/>
      <c r="OU73" s="97"/>
      <c r="OV73" s="97"/>
      <c r="OW73" s="97"/>
      <c r="OX73" s="97"/>
      <c r="OY73" s="97"/>
      <c r="OZ73" s="97"/>
      <c r="PA73" s="97"/>
      <c r="PB73" s="97"/>
      <c r="PC73" s="97"/>
      <c r="PD73" s="97"/>
      <c r="PE73" s="97"/>
      <c r="PF73" s="97"/>
      <c r="PG73" s="97"/>
      <c r="PH73" s="97"/>
      <c r="PI73" s="97"/>
      <c r="PJ73" s="97"/>
      <c r="PK73" s="97"/>
      <c r="PL73" s="97"/>
      <c r="PM73" s="97"/>
      <c r="PN73" s="97"/>
      <c r="PO73" s="97"/>
      <c r="PP73" s="97"/>
      <c r="PQ73" s="97"/>
      <c r="PR73" s="97"/>
      <c r="PS73" s="97"/>
      <c r="PT73" s="97"/>
      <c r="PU73" s="97"/>
      <c r="PV73" s="97"/>
      <c r="PW73" s="97"/>
      <c r="PX73" s="97"/>
      <c r="PY73" s="97"/>
      <c r="PZ73" s="97"/>
      <c r="QA73" s="97"/>
      <c r="QB73" s="97"/>
      <c r="QC73" s="97"/>
      <c r="QD73" s="97"/>
      <c r="QE73" s="97"/>
      <c r="QF73" s="97"/>
      <c r="QG73" s="97"/>
      <c r="QH73" s="97"/>
      <c r="QI73" s="97"/>
      <c r="QJ73" s="97"/>
      <c r="QK73" s="97"/>
      <c r="QL73" s="97"/>
      <c r="QM73" s="97"/>
      <c r="QN73" s="97"/>
      <c r="QO73" s="97"/>
      <c r="QP73" s="97"/>
      <c r="QQ73" s="97"/>
      <c r="QR73" s="97"/>
      <c r="QS73" s="97"/>
      <c r="QT73" s="97"/>
      <c r="QU73" s="97"/>
      <c r="QV73" s="97"/>
      <c r="QW73" s="97"/>
      <c r="QX73" s="97"/>
      <c r="QY73" s="97"/>
      <c r="QZ73" s="97"/>
      <c r="RA73" s="97"/>
      <c r="RB73" s="97"/>
      <c r="RC73" s="97"/>
      <c r="RD73" s="97"/>
      <c r="RE73" s="97"/>
      <c r="RF73" s="97"/>
      <c r="RG73" s="97"/>
      <c r="RH73" s="97"/>
      <c r="RI73" s="97"/>
      <c r="RJ73" s="97"/>
      <c r="RK73" s="97"/>
      <c r="RL73" s="97"/>
      <c r="RM73" s="97"/>
      <c r="RN73" s="97"/>
      <c r="RO73" s="97"/>
      <c r="RP73" s="97"/>
      <c r="RQ73" s="97"/>
      <c r="RR73" s="97"/>
      <c r="RS73" s="97"/>
      <c r="RT73" s="97"/>
      <c r="RU73" s="97"/>
      <c r="RV73" s="97"/>
      <c r="RW73" s="97"/>
      <c r="RX73" s="97"/>
      <c r="RY73" s="97"/>
      <c r="RZ73" s="97"/>
      <c r="SA73" s="97"/>
      <c r="SB73" s="97"/>
      <c r="SC73" s="97"/>
      <c r="SD73" s="97"/>
      <c r="SE73" s="97"/>
      <c r="SF73" s="97"/>
      <c r="SG73" s="97"/>
      <c r="SH73" s="97"/>
      <c r="SI73" s="97"/>
      <c r="SJ73" s="97"/>
      <c r="SK73" s="97"/>
      <c r="SL73" s="97"/>
      <c r="SM73" s="97"/>
      <c r="SN73" s="97"/>
      <c r="SO73" s="97"/>
      <c r="SP73" s="97"/>
      <c r="SQ73" s="97"/>
      <c r="SR73" s="97"/>
      <c r="SS73" s="97"/>
      <c r="ST73" s="97"/>
      <c r="SU73" s="97"/>
      <c r="SV73" s="97"/>
      <c r="SW73" s="97"/>
      <c r="SX73" s="97"/>
      <c r="SY73" s="97"/>
      <c r="SZ73" s="97"/>
      <c r="TA73" s="97"/>
      <c r="TB73" s="97"/>
    </row>
    <row r="74" spans="1:522" s="10" customFormat="1" ht="18" customHeight="1" x14ac:dyDescent="0.2">
      <c r="A74" s="12">
        <v>34</v>
      </c>
      <c r="B74" s="26" t="s">
        <v>716</v>
      </c>
      <c r="C74" s="1">
        <v>2856</v>
      </c>
      <c r="D74" t="s">
        <v>717</v>
      </c>
      <c r="E74" s="1">
        <v>12493</v>
      </c>
      <c r="F74" s="1"/>
      <c r="G74" t="s">
        <v>196</v>
      </c>
      <c r="H74"/>
      <c r="I74" s="1">
        <f t="shared" ref="I74" si="4">SUM(K74:TB74)</f>
        <v>0</v>
      </c>
      <c r="J74" s="12">
        <f>Tabuľka11[[#This Row],[Stĺpec8]]</f>
        <v>0</v>
      </c>
      <c r="K74" s="97"/>
      <c r="L74" s="97"/>
      <c r="M74" s="97"/>
      <c r="N74" s="97"/>
      <c r="O74" s="97"/>
      <c r="P74" s="97"/>
      <c r="Q74" s="102"/>
      <c r="R74" s="97"/>
      <c r="S74" s="97"/>
      <c r="T74" s="97"/>
      <c r="U74" s="97"/>
      <c r="V74" s="97"/>
      <c r="W74" s="97"/>
      <c r="X74" s="97"/>
      <c r="Y74" s="97"/>
      <c r="Z74" s="97"/>
      <c r="AA74" s="102"/>
      <c r="AB74" s="97"/>
      <c r="AC74" s="97"/>
      <c r="AD74" s="97"/>
      <c r="AE74" s="97"/>
      <c r="AF74" s="97"/>
      <c r="AG74" s="97"/>
      <c r="AH74" s="97"/>
      <c r="AI74" s="97"/>
      <c r="AJ74" s="97"/>
      <c r="AK74" s="97"/>
      <c r="AL74" s="97"/>
      <c r="AM74" s="97"/>
      <c r="AN74" s="97"/>
      <c r="AO74" s="97"/>
      <c r="AP74" s="97"/>
      <c r="AQ74" s="97"/>
      <c r="AR74" s="97"/>
      <c r="AS74" s="97"/>
      <c r="AT74" s="97"/>
      <c r="AU74" s="97"/>
      <c r="AV74" s="97"/>
      <c r="AW74" s="97"/>
      <c r="AX74" s="97"/>
      <c r="AY74" s="97"/>
      <c r="AZ74" s="97"/>
      <c r="BA74" s="97"/>
      <c r="BB74" s="97"/>
      <c r="BC74" s="97"/>
      <c r="BD74" s="97"/>
      <c r="BE74" s="97"/>
      <c r="BF74" s="97"/>
      <c r="BG74" s="97"/>
      <c r="BH74" s="97"/>
      <c r="BI74" s="97"/>
      <c r="BJ74" s="97"/>
      <c r="BK74" s="97"/>
      <c r="BL74" s="97"/>
      <c r="BM74" s="97"/>
      <c r="BN74" s="97"/>
      <c r="BO74" s="97"/>
      <c r="BP74" s="97"/>
      <c r="BQ74" s="97"/>
      <c r="BR74" s="97"/>
      <c r="BS74" s="97"/>
      <c r="BT74" s="97"/>
      <c r="BU74" s="97"/>
      <c r="BV74" s="97"/>
      <c r="BW74" s="97"/>
      <c r="BX74" s="97"/>
      <c r="BY74" s="97"/>
      <c r="BZ74" s="97"/>
      <c r="CA74" s="97"/>
      <c r="CB74" s="97"/>
      <c r="CC74" s="97"/>
      <c r="CD74" s="97"/>
      <c r="CE74" s="97"/>
      <c r="CF74" s="97"/>
      <c r="CG74" s="97"/>
      <c r="CH74" s="97"/>
      <c r="CI74" s="97"/>
      <c r="CJ74" s="97"/>
      <c r="CK74" s="97"/>
      <c r="CL74" s="97"/>
      <c r="CM74" s="97"/>
      <c r="CN74" s="102"/>
      <c r="CO74" s="102"/>
      <c r="CP74" s="97"/>
      <c r="CQ74" s="97"/>
      <c r="CR74" s="97"/>
      <c r="CS74" s="97"/>
      <c r="CT74" s="97"/>
      <c r="CU74" s="97"/>
      <c r="CV74" s="97"/>
      <c r="CW74" s="97"/>
      <c r="CX74" s="97"/>
      <c r="CY74" s="97"/>
      <c r="CZ74" s="97"/>
      <c r="DA74" s="97"/>
      <c r="DB74" s="97"/>
      <c r="DC74" s="97"/>
      <c r="DD74" s="97"/>
      <c r="DE74" s="97"/>
      <c r="DF74" s="97"/>
      <c r="DG74" s="97"/>
      <c r="DH74" s="97"/>
      <c r="DI74" s="97"/>
      <c r="DJ74" s="97"/>
      <c r="DK74" s="97"/>
      <c r="DL74" s="97"/>
      <c r="DM74" s="97"/>
      <c r="DN74" s="97"/>
      <c r="DO74" s="97"/>
      <c r="DP74" s="97"/>
      <c r="DQ74" s="97"/>
      <c r="DR74" s="97"/>
      <c r="DS74" s="97"/>
      <c r="DT74" s="97"/>
      <c r="DU74" s="97"/>
      <c r="DV74" s="97"/>
      <c r="DW74" s="97"/>
      <c r="DX74" s="97"/>
      <c r="DY74" s="97"/>
      <c r="DZ74" s="97"/>
      <c r="EA74" s="97"/>
      <c r="EB74" s="97"/>
      <c r="EC74" s="97"/>
      <c r="ED74" s="97"/>
      <c r="EE74" s="97"/>
      <c r="EF74" s="97"/>
      <c r="EG74" s="97"/>
      <c r="EH74" s="97"/>
      <c r="EI74" s="97"/>
      <c r="EJ74" s="97"/>
      <c r="EK74" s="97"/>
      <c r="EL74" s="97"/>
      <c r="EM74" s="97"/>
      <c r="EN74" s="97"/>
      <c r="EO74" s="97"/>
      <c r="EP74" s="97"/>
      <c r="EQ74" s="97"/>
      <c r="ER74" s="97"/>
      <c r="ES74" s="97"/>
      <c r="ET74" s="97"/>
      <c r="EU74" s="97"/>
      <c r="EV74" s="97"/>
      <c r="EW74" s="97"/>
      <c r="EX74" s="97"/>
      <c r="EY74" s="97"/>
      <c r="EZ74" s="97"/>
      <c r="FA74" s="97"/>
      <c r="FB74" s="97"/>
      <c r="FC74" s="97"/>
      <c r="FD74" s="97"/>
      <c r="FE74" s="97"/>
      <c r="FF74" s="97"/>
      <c r="FG74" s="151"/>
      <c r="FH74" s="151"/>
      <c r="FI74" s="97"/>
      <c r="FJ74" s="97"/>
      <c r="FK74" s="97"/>
      <c r="FL74" s="100"/>
      <c r="FM74" s="97"/>
      <c r="FN74" s="97"/>
      <c r="FO74" s="100"/>
      <c r="FP74" s="97"/>
      <c r="FQ74" s="97"/>
      <c r="FR74" s="97"/>
      <c r="FS74" s="97"/>
      <c r="FT74" s="97"/>
      <c r="FU74" s="97"/>
      <c r="FV74" s="97"/>
      <c r="FW74" s="97"/>
      <c r="FX74" s="97"/>
      <c r="FY74" s="97"/>
      <c r="FZ74" s="97"/>
      <c r="GA74" s="147"/>
      <c r="GB74" s="147"/>
      <c r="GC74" s="97"/>
      <c r="GD74" s="100"/>
      <c r="GE74" s="97"/>
      <c r="GF74" s="97"/>
      <c r="GG74" s="97"/>
      <c r="GH74" s="97"/>
      <c r="GI74" s="97"/>
      <c r="GJ74" s="97"/>
      <c r="GK74" s="97"/>
      <c r="GL74" s="97"/>
      <c r="GM74" s="97"/>
      <c r="GN74" s="97"/>
      <c r="GO74" s="97"/>
      <c r="GP74" s="97"/>
      <c r="GQ74" s="97"/>
      <c r="GR74" s="97"/>
      <c r="GS74" s="97"/>
      <c r="GT74" s="97"/>
      <c r="GU74" s="97"/>
      <c r="GV74" s="97"/>
      <c r="GW74" s="97"/>
      <c r="GX74" s="97"/>
      <c r="GY74" s="97"/>
      <c r="GZ74" s="97"/>
      <c r="HA74" s="97"/>
      <c r="HB74" s="97"/>
      <c r="HC74" s="97"/>
      <c r="HD74" s="97"/>
      <c r="HE74" s="97"/>
      <c r="HF74" s="97"/>
      <c r="HG74" s="97"/>
      <c r="HH74" s="97"/>
      <c r="HI74" s="97"/>
      <c r="HJ74" s="102" t="s">
        <v>519</v>
      </c>
      <c r="HK74" s="97"/>
      <c r="HL74" s="97"/>
      <c r="HM74" s="97" t="s">
        <v>519</v>
      </c>
      <c r="HN74" s="97"/>
      <c r="HO74" s="97"/>
      <c r="HP74" s="97"/>
      <c r="HQ74" s="97"/>
      <c r="HR74" s="97"/>
      <c r="HS74" s="97"/>
      <c r="HT74" s="97"/>
      <c r="HU74" s="97"/>
      <c r="HV74" s="97"/>
      <c r="HW74" s="97"/>
      <c r="HX74" s="97"/>
      <c r="HY74" s="97"/>
      <c r="HZ74" s="97"/>
      <c r="IA74" s="97"/>
      <c r="IB74" s="97"/>
      <c r="IC74" s="97"/>
      <c r="ID74" s="97"/>
      <c r="IE74" s="97"/>
      <c r="IF74" s="97"/>
      <c r="IG74" s="97"/>
      <c r="IH74" s="97"/>
      <c r="II74" s="97"/>
      <c r="IJ74" s="97"/>
      <c r="IK74" s="97"/>
      <c r="IL74" s="97"/>
      <c r="IM74" s="97"/>
      <c r="IN74" s="97"/>
      <c r="IO74" s="97"/>
      <c r="IP74" s="97"/>
      <c r="IQ74" s="97"/>
      <c r="IR74" s="97"/>
      <c r="IS74" s="97"/>
      <c r="IT74" s="97"/>
      <c r="IU74" s="97"/>
      <c r="IV74" s="97"/>
      <c r="IW74" s="97"/>
      <c r="IX74" s="97"/>
      <c r="IY74" s="97"/>
      <c r="IZ74" s="97"/>
      <c r="JA74" s="97"/>
      <c r="JB74" s="97"/>
      <c r="JC74" s="97"/>
      <c r="JD74" s="97"/>
      <c r="JE74" s="97"/>
      <c r="JF74" s="97"/>
      <c r="JG74" s="97"/>
      <c r="JH74" s="97"/>
      <c r="JI74" s="97"/>
      <c r="JJ74" s="97"/>
      <c r="JK74" s="97"/>
      <c r="JL74" s="102"/>
      <c r="JM74" s="97"/>
      <c r="JN74" s="97"/>
      <c r="JO74" s="97"/>
      <c r="JP74" s="102"/>
      <c r="JQ74" s="97"/>
      <c r="JR74" s="97"/>
      <c r="JS74" s="97"/>
      <c r="JT74" s="97"/>
      <c r="JU74" s="97"/>
      <c r="JV74" s="97"/>
      <c r="JW74" s="97"/>
      <c r="JX74" s="97"/>
      <c r="JY74" s="97"/>
      <c r="JZ74" s="97"/>
      <c r="KA74" s="97"/>
      <c r="KB74" s="97"/>
      <c r="KC74" s="97"/>
      <c r="KD74" s="97"/>
      <c r="KE74" s="97"/>
      <c r="KF74" s="97"/>
      <c r="KG74" s="97"/>
      <c r="KH74" s="97"/>
      <c r="KI74" s="97"/>
      <c r="KJ74" s="97"/>
      <c r="KK74" s="97"/>
      <c r="KL74" s="97"/>
      <c r="KM74" s="97"/>
      <c r="KN74" s="97"/>
      <c r="KO74" s="97"/>
      <c r="KP74" s="97"/>
      <c r="KQ74" s="97"/>
      <c r="KR74" s="97"/>
      <c r="KS74" s="97"/>
      <c r="KT74" s="97"/>
      <c r="KU74" s="97"/>
      <c r="KV74" s="97"/>
      <c r="KW74" s="97"/>
      <c r="KX74" s="97"/>
      <c r="KY74" s="97"/>
      <c r="KZ74" s="97"/>
      <c r="LA74" s="97"/>
      <c r="LB74" s="97"/>
      <c r="LC74" s="97"/>
      <c r="LD74" s="102"/>
      <c r="LE74" s="97"/>
      <c r="LF74" s="97"/>
      <c r="LG74" s="97"/>
      <c r="LH74" s="97"/>
      <c r="LI74" s="97"/>
      <c r="LJ74" s="97"/>
      <c r="LK74" s="97"/>
      <c r="LL74" s="97"/>
      <c r="LM74" s="97"/>
      <c r="LN74" s="97"/>
      <c r="LO74" s="97"/>
      <c r="LP74" s="97"/>
      <c r="LQ74" s="97"/>
      <c r="LR74" s="97"/>
      <c r="LS74" s="97"/>
      <c r="LT74" s="97"/>
      <c r="LU74" s="97"/>
      <c r="LV74" s="97"/>
      <c r="LW74" s="97"/>
      <c r="LX74" s="97"/>
      <c r="LY74" s="97"/>
      <c r="LZ74" s="97"/>
      <c r="MA74" s="97"/>
      <c r="MB74" s="97"/>
      <c r="MC74" s="97"/>
      <c r="MD74" s="97"/>
      <c r="ME74" s="97"/>
      <c r="MF74" s="97"/>
      <c r="MG74" s="97"/>
      <c r="MH74" s="97"/>
      <c r="MI74" s="97"/>
      <c r="MJ74" s="97"/>
      <c r="MK74" s="97"/>
      <c r="ML74" s="97"/>
      <c r="MM74" s="97"/>
      <c r="MN74" s="97"/>
      <c r="MO74" s="97"/>
      <c r="MP74" s="97"/>
      <c r="MQ74" s="97"/>
      <c r="MR74" s="97"/>
      <c r="MS74" s="97"/>
      <c r="MT74" s="97"/>
      <c r="MU74" s="97"/>
      <c r="MV74" s="97"/>
      <c r="MW74" s="97"/>
      <c r="MX74" s="102"/>
      <c r="MY74" s="97"/>
      <c r="MZ74" s="97"/>
      <c r="NA74" s="97"/>
      <c r="NB74" s="97"/>
      <c r="NC74" s="97"/>
      <c r="ND74" s="97"/>
      <c r="NE74" s="97"/>
      <c r="NF74" s="97"/>
      <c r="NG74" s="102"/>
      <c r="NH74" s="97"/>
      <c r="NI74" s="97"/>
      <c r="NJ74" s="97"/>
      <c r="NK74" s="97"/>
      <c r="NL74" s="97"/>
      <c r="NM74" s="97"/>
      <c r="NN74" s="97"/>
      <c r="NO74" s="97"/>
      <c r="NP74" s="97"/>
      <c r="NQ74" s="97"/>
      <c r="NR74" s="97"/>
      <c r="NS74" s="97"/>
      <c r="NT74" s="97"/>
      <c r="NU74" s="97"/>
      <c r="NV74" s="97"/>
      <c r="NW74" s="97"/>
      <c r="NX74" s="97"/>
      <c r="NY74" s="97"/>
      <c r="NZ74" s="97"/>
      <c r="OA74" s="97"/>
      <c r="OB74" s="97"/>
      <c r="OC74" s="97"/>
      <c r="OD74" s="97"/>
      <c r="OE74" s="97"/>
      <c r="OF74" s="97"/>
      <c r="OG74" s="97"/>
      <c r="OH74" s="97"/>
      <c r="OI74" s="97"/>
      <c r="OJ74" s="97"/>
      <c r="OK74" s="97"/>
      <c r="OL74" s="97"/>
      <c r="OM74" s="97"/>
      <c r="ON74" s="97"/>
      <c r="OO74" s="97"/>
      <c r="OP74" s="97"/>
      <c r="OQ74" s="97"/>
      <c r="OR74" s="97"/>
      <c r="OS74" s="97"/>
      <c r="OT74" s="97"/>
      <c r="OU74" s="97"/>
      <c r="OV74" s="97"/>
      <c r="OW74" s="97"/>
      <c r="OX74" s="97"/>
      <c r="OY74" s="97"/>
      <c r="OZ74" s="97"/>
      <c r="PA74" s="97"/>
      <c r="PB74" s="97"/>
      <c r="PC74" s="97"/>
      <c r="PD74" s="97"/>
      <c r="PE74" s="97"/>
      <c r="PF74" s="97"/>
      <c r="PG74" s="97"/>
      <c r="PH74" s="97"/>
      <c r="PI74" s="97"/>
      <c r="PJ74" s="97"/>
      <c r="PK74" s="97"/>
      <c r="PL74" s="97"/>
      <c r="PM74" s="97"/>
      <c r="PN74" s="97"/>
      <c r="PO74" s="97"/>
      <c r="PP74" s="97"/>
      <c r="PQ74" s="97"/>
      <c r="PR74" s="97"/>
      <c r="PS74" s="97"/>
      <c r="PT74" s="97"/>
      <c r="PU74" s="97"/>
      <c r="PV74" s="97"/>
      <c r="PW74" s="97"/>
      <c r="PX74" s="97"/>
      <c r="PY74" s="97"/>
      <c r="PZ74" s="97"/>
      <c r="QA74" s="97"/>
      <c r="QB74" s="97"/>
      <c r="QC74" s="97"/>
      <c r="QD74" s="97"/>
      <c r="QE74" s="97"/>
      <c r="QF74" s="97"/>
      <c r="QG74" s="97"/>
      <c r="QH74" s="97"/>
      <c r="QI74" s="97"/>
      <c r="QJ74" s="97"/>
      <c r="QK74" s="97"/>
      <c r="QL74" s="97"/>
      <c r="QM74" s="97"/>
      <c r="QN74" s="97"/>
      <c r="QO74" s="97"/>
      <c r="QP74" s="97"/>
      <c r="QQ74" s="97"/>
      <c r="QR74" s="97"/>
      <c r="QS74" s="97"/>
      <c r="QT74" s="97"/>
      <c r="QU74" s="97"/>
      <c r="QV74" s="97"/>
      <c r="QW74" s="97"/>
      <c r="QX74" s="97"/>
      <c r="QY74" s="97"/>
      <c r="QZ74" s="97"/>
      <c r="RA74" s="97"/>
      <c r="RB74" s="97"/>
      <c r="RC74" s="97"/>
      <c r="RD74" s="97"/>
      <c r="RE74" s="97"/>
      <c r="RF74" s="97"/>
      <c r="RG74" s="97"/>
      <c r="RH74" s="97"/>
      <c r="RI74" s="97"/>
      <c r="RJ74" s="97"/>
      <c r="RK74" s="97"/>
      <c r="RL74" s="97"/>
      <c r="RM74" s="97"/>
      <c r="RN74" s="97"/>
      <c r="RO74" s="97"/>
      <c r="RP74" s="97"/>
      <c r="RQ74" s="97"/>
      <c r="RR74" s="97"/>
      <c r="RS74" s="97"/>
      <c r="RT74" s="97"/>
      <c r="RU74" s="97"/>
      <c r="RV74" s="97"/>
      <c r="RW74" s="97"/>
      <c r="RX74" s="97"/>
      <c r="RY74" s="97"/>
      <c r="RZ74" s="97"/>
      <c r="SA74" s="97"/>
      <c r="SB74" s="97"/>
      <c r="SC74" s="97"/>
      <c r="SD74" s="97"/>
      <c r="SE74" s="97"/>
      <c r="SF74" s="97"/>
      <c r="SG74" s="97"/>
      <c r="SH74" s="97"/>
      <c r="SI74" s="97"/>
      <c r="SJ74" s="97"/>
      <c r="SK74" s="97"/>
      <c r="SL74" s="97"/>
      <c r="SM74" s="97"/>
      <c r="SN74" s="97"/>
      <c r="SO74" s="97"/>
      <c r="SP74" s="97"/>
      <c r="SQ74" s="97"/>
      <c r="SR74" s="97"/>
      <c r="SS74" s="97"/>
      <c r="ST74" s="97"/>
      <c r="SU74" s="97"/>
      <c r="SV74" s="97"/>
      <c r="SW74" s="97"/>
      <c r="SX74" s="97"/>
      <c r="SY74" s="97"/>
      <c r="SZ74" s="97"/>
      <c r="TA74" s="97"/>
      <c r="TB74" s="97"/>
    </row>
    <row r="75" spans="1:522" s="10" customFormat="1" ht="18" customHeight="1" x14ac:dyDescent="0.2">
      <c r="A75" s="12"/>
      <c r="B75" s="26" t="s">
        <v>132</v>
      </c>
      <c r="C75" s="1">
        <v>7028</v>
      </c>
      <c r="D75" s="4" t="s">
        <v>133</v>
      </c>
      <c r="E75" s="1">
        <v>11749</v>
      </c>
      <c r="F75" s="1">
        <v>2009</v>
      </c>
      <c r="G75" s="4" t="s">
        <v>21</v>
      </c>
      <c r="H75"/>
      <c r="I75" s="1">
        <f t="shared" si="0"/>
        <v>0</v>
      </c>
      <c r="J75" s="12">
        <f t="shared" ref="J75:J81" si="5">I75</f>
        <v>0</v>
      </c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  <c r="AA75" s="97"/>
      <c r="AB75" s="97"/>
      <c r="AC75" s="97"/>
      <c r="AD75" s="97"/>
      <c r="AE75" s="97"/>
      <c r="AF75" s="97"/>
      <c r="AG75" s="97"/>
      <c r="AH75" s="97"/>
      <c r="AI75" s="102"/>
      <c r="AJ75" s="102"/>
      <c r="AK75" s="97"/>
      <c r="AL75" s="97"/>
      <c r="AM75" s="97"/>
      <c r="AN75" s="97"/>
      <c r="AO75" s="102"/>
      <c r="AP75" s="102"/>
      <c r="AQ75" s="97"/>
      <c r="AR75" s="102"/>
      <c r="AS75" s="97"/>
      <c r="AT75" s="97"/>
      <c r="AU75" s="102"/>
      <c r="AV75" s="97"/>
      <c r="AW75" s="97"/>
      <c r="AX75" s="97"/>
      <c r="AY75" s="97"/>
      <c r="AZ75" s="97"/>
      <c r="BA75" s="97"/>
      <c r="BB75" s="97"/>
      <c r="BC75" s="102"/>
      <c r="BD75" s="97"/>
      <c r="BE75" s="97"/>
      <c r="BF75" s="97"/>
      <c r="BG75" s="97"/>
      <c r="BH75" s="97"/>
      <c r="BI75" s="102"/>
      <c r="BJ75" s="97"/>
      <c r="BK75" s="97"/>
      <c r="BL75" s="97"/>
      <c r="BM75" s="97"/>
      <c r="BN75" s="97"/>
      <c r="BO75" s="97"/>
      <c r="BP75" s="97"/>
      <c r="BQ75" s="97"/>
      <c r="BR75" s="97"/>
      <c r="BS75" s="97"/>
      <c r="BT75" s="97"/>
      <c r="BU75" s="97"/>
      <c r="BV75" s="97"/>
      <c r="BW75" s="97"/>
      <c r="BX75" s="97"/>
      <c r="BY75" s="97"/>
      <c r="BZ75" s="97"/>
      <c r="CA75" s="97"/>
      <c r="CB75" s="97"/>
      <c r="CC75" s="97"/>
      <c r="CD75" s="97"/>
      <c r="CE75" s="97"/>
      <c r="CF75" s="97"/>
      <c r="CG75" s="97"/>
      <c r="CH75" s="97"/>
      <c r="CI75" s="97"/>
      <c r="CJ75" s="97"/>
      <c r="CK75" s="97"/>
      <c r="CL75" s="97"/>
      <c r="CM75" s="97"/>
      <c r="CN75" s="97"/>
      <c r="CO75" s="97"/>
      <c r="CP75" s="97"/>
      <c r="CQ75" s="97"/>
      <c r="CR75" s="97"/>
      <c r="CS75" s="97"/>
      <c r="CT75" s="97"/>
      <c r="CU75" s="97" t="s">
        <v>519</v>
      </c>
      <c r="CV75" s="97"/>
      <c r="CW75" s="97" t="s">
        <v>519</v>
      </c>
      <c r="CX75" s="97"/>
      <c r="CY75" s="97"/>
      <c r="CZ75" s="97"/>
      <c r="DA75" s="97"/>
      <c r="DB75" s="97"/>
      <c r="DC75" s="97"/>
      <c r="DD75" s="102"/>
      <c r="DE75" s="102"/>
      <c r="DF75" s="97"/>
      <c r="DG75" s="97"/>
      <c r="DH75" s="97"/>
      <c r="DI75" s="97"/>
      <c r="DJ75" s="97"/>
      <c r="DK75" s="97"/>
      <c r="DL75" s="97"/>
      <c r="DM75" s="97"/>
      <c r="DN75" s="97"/>
      <c r="DO75" s="97"/>
      <c r="DP75" s="97"/>
      <c r="DQ75" s="97"/>
      <c r="DR75" s="97"/>
      <c r="DS75" s="97"/>
      <c r="DT75" s="97"/>
      <c r="DU75" s="97"/>
      <c r="DV75" s="97"/>
      <c r="DW75" s="97"/>
      <c r="DX75" s="97"/>
      <c r="DY75" s="97"/>
      <c r="DZ75" s="97"/>
      <c r="EA75" s="97"/>
      <c r="EB75" s="97"/>
      <c r="EC75" s="97"/>
      <c r="ED75" s="97"/>
      <c r="EE75" s="97"/>
      <c r="EF75" s="97"/>
      <c r="EG75" s="97"/>
      <c r="EH75" s="97"/>
      <c r="EI75" s="97"/>
      <c r="EJ75" s="97"/>
      <c r="EK75" s="97"/>
      <c r="EL75" s="97"/>
      <c r="EM75" s="97"/>
      <c r="EN75" s="97"/>
      <c r="EO75" s="97"/>
      <c r="EP75" s="97"/>
      <c r="EQ75" s="102"/>
      <c r="ER75" s="102"/>
      <c r="ES75" s="97"/>
      <c r="ET75" s="97"/>
      <c r="EU75" s="97"/>
      <c r="EV75" s="97"/>
      <c r="EW75" s="97"/>
      <c r="EX75" s="97"/>
      <c r="EY75" s="97"/>
      <c r="EZ75" s="97"/>
      <c r="FA75" s="97"/>
      <c r="FB75" s="97"/>
      <c r="FC75" s="97"/>
      <c r="FD75" s="97"/>
      <c r="FE75" s="97"/>
      <c r="FF75" s="97"/>
      <c r="FG75" s="97"/>
      <c r="FH75" s="97"/>
      <c r="FI75" s="97"/>
      <c r="FJ75" s="97"/>
      <c r="FK75" s="97"/>
      <c r="FL75" s="97"/>
      <c r="FM75" s="97"/>
      <c r="FN75" s="97"/>
      <c r="FO75" s="97"/>
      <c r="FP75" s="97"/>
      <c r="FQ75" s="97"/>
      <c r="FR75" s="97"/>
      <c r="FS75" s="97"/>
      <c r="FT75" s="97"/>
      <c r="FU75" s="97"/>
      <c r="FV75" s="97"/>
      <c r="FW75" s="97"/>
      <c r="FX75" s="97"/>
      <c r="FY75" s="97"/>
      <c r="FZ75" s="97"/>
      <c r="GA75" s="147"/>
      <c r="GB75" s="97"/>
      <c r="GC75" s="97"/>
      <c r="GD75" s="97"/>
      <c r="GE75" s="97"/>
      <c r="GF75" s="97"/>
      <c r="GG75" s="97"/>
      <c r="GH75" s="97"/>
      <c r="GI75" s="97"/>
      <c r="GJ75" s="97"/>
      <c r="GK75" s="97"/>
      <c r="GL75" s="97"/>
      <c r="GM75" s="97"/>
      <c r="GN75" s="97"/>
      <c r="GO75" s="97"/>
      <c r="GP75" s="97"/>
      <c r="GQ75" s="97"/>
      <c r="GR75" s="97"/>
      <c r="GS75" s="97"/>
      <c r="GT75" s="97"/>
      <c r="GU75" s="97"/>
      <c r="GV75" s="97"/>
      <c r="GW75" s="97"/>
      <c r="GX75" s="97"/>
      <c r="GY75" s="97"/>
      <c r="GZ75" s="97"/>
      <c r="HA75" s="97"/>
      <c r="HB75" s="97"/>
      <c r="HC75" s="97"/>
      <c r="HD75" s="97"/>
      <c r="HE75" s="97"/>
      <c r="HF75" s="97"/>
      <c r="HG75" s="97"/>
      <c r="HH75" s="97"/>
      <c r="HI75" s="97"/>
      <c r="HJ75" s="97"/>
      <c r="HK75" s="97"/>
      <c r="HL75" s="102"/>
      <c r="HM75" s="97"/>
      <c r="HN75" s="97"/>
      <c r="HO75" s="97"/>
      <c r="HP75" s="97"/>
      <c r="HQ75" s="97"/>
      <c r="HR75" s="97"/>
      <c r="HS75" s="97"/>
      <c r="HT75" s="97"/>
      <c r="HU75" s="97"/>
      <c r="HV75" s="97"/>
      <c r="HW75" s="97"/>
      <c r="HX75" s="97"/>
      <c r="HY75" s="97"/>
      <c r="HZ75" s="97"/>
      <c r="IA75" s="97"/>
      <c r="IB75" s="97"/>
      <c r="IC75" s="97"/>
      <c r="ID75" s="97"/>
      <c r="IE75" s="97"/>
      <c r="IF75" s="97"/>
      <c r="IG75" s="97"/>
      <c r="IH75" s="97"/>
      <c r="II75" s="97"/>
      <c r="IJ75" s="97"/>
      <c r="IK75" s="97"/>
      <c r="IL75" s="97"/>
      <c r="IM75" s="97"/>
      <c r="IN75" s="97"/>
      <c r="IO75" s="97"/>
      <c r="IP75" s="97"/>
      <c r="IQ75" s="97"/>
      <c r="IR75" s="97"/>
      <c r="IS75" s="97"/>
      <c r="IT75" s="97"/>
      <c r="IU75" s="97"/>
      <c r="IV75" s="97"/>
      <c r="IW75" s="97"/>
      <c r="IX75" s="97"/>
      <c r="IY75" s="97"/>
      <c r="IZ75" s="97"/>
      <c r="JA75" s="97"/>
      <c r="JB75" s="97"/>
      <c r="JC75" s="97"/>
      <c r="JD75" s="97"/>
      <c r="JE75" s="97"/>
      <c r="JF75" s="97"/>
      <c r="JG75" s="97"/>
      <c r="JH75" s="97"/>
      <c r="JI75" s="97"/>
      <c r="JJ75" s="97"/>
      <c r="JK75" s="97"/>
      <c r="JL75" s="97"/>
      <c r="JM75" s="97"/>
      <c r="JN75" s="97"/>
      <c r="JO75" s="97"/>
      <c r="JP75" s="97"/>
      <c r="JQ75" s="97"/>
      <c r="JR75" s="97"/>
      <c r="JS75" s="88"/>
      <c r="JT75" s="88"/>
      <c r="JU75" s="88"/>
      <c r="JV75" s="88"/>
      <c r="JW75" s="88"/>
      <c r="JX75" s="97"/>
      <c r="JY75" s="97"/>
      <c r="JZ75" s="97"/>
      <c r="KA75" s="97"/>
      <c r="KB75" s="97"/>
      <c r="KC75" s="97"/>
      <c r="KD75" s="97"/>
      <c r="KE75" s="97"/>
      <c r="KF75" s="97"/>
      <c r="KG75" s="97"/>
      <c r="KH75" s="97"/>
      <c r="KI75" s="97"/>
      <c r="KJ75" s="97"/>
      <c r="KK75" s="97"/>
      <c r="KL75" s="97"/>
      <c r="KM75" s="97"/>
      <c r="KN75" s="102"/>
      <c r="KO75" s="97"/>
      <c r="KP75" s="97"/>
      <c r="KQ75" s="97"/>
      <c r="KR75" s="97"/>
      <c r="KS75" s="97"/>
      <c r="KT75" s="97"/>
      <c r="KU75" s="97"/>
      <c r="KV75" s="97"/>
      <c r="KW75" s="97"/>
      <c r="KX75" s="97"/>
      <c r="KY75" s="97"/>
      <c r="KZ75" s="97"/>
      <c r="LA75" s="97"/>
      <c r="LB75" s="97"/>
      <c r="LC75" s="97"/>
      <c r="LD75" s="97"/>
      <c r="LE75" s="97"/>
      <c r="LF75" s="97"/>
      <c r="LG75" s="97"/>
      <c r="LH75" s="97"/>
      <c r="LI75" s="97"/>
      <c r="LJ75" s="97"/>
      <c r="LK75" s="97"/>
      <c r="LL75" s="97"/>
      <c r="LM75" s="97"/>
      <c r="LN75" s="97"/>
      <c r="LO75" s="97"/>
      <c r="LP75" s="97"/>
      <c r="LQ75" s="97"/>
      <c r="LR75" s="97"/>
      <c r="LS75" s="97"/>
      <c r="LT75" s="97"/>
      <c r="LU75" s="97"/>
      <c r="LV75" s="97"/>
      <c r="LW75" s="97"/>
      <c r="LX75" s="97"/>
      <c r="LY75" s="97"/>
      <c r="LZ75" s="97"/>
      <c r="MA75" s="97"/>
      <c r="MB75" s="97"/>
      <c r="MC75" s="97"/>
      <c r="MD75" s="97"/>
      <c r="ME75" s="97"/>
      <c r="MF75" s="97"/>
      <c r="MG75" s="97"/>
      <c r="MH75" s="97"/>
      <c r="MI75" s="97"/>
      <c r="MJ75" s="97"/>
      <c r="MK75" s="97"/>
      <c r="ML75" s="97"/>
      <c r="MM75" s="97"/>
      <c r="MN75" s="97"/>
      <c r="MO75" s="97"/>
      <c r="MP75" s="97"/>
      <c r="MQ75" s="97"/>
      <c r="MR75" s="97"/>
      <c r="MS75" s="97"/>
      <c r="MT75" s="97"/>
      <c r="MU75" s="97"/>
      <c r="MV75" s="97"/>
      <c r="MW75" s="97"/>
      <c r="MX75" s="97"/>
      <c r="MY75" s="97"/>
      <c r="MZ75" s="97"/>
      <c r="NA75" s="97"/>
      <c r="NB75" s="97"/>
      <c r="NC75" s="97"/>
      <c r="ND75" s="97"/>
      <c r="NE75" s="97"/>
      <c r="NF75" s="97"/>
      <c r="NG75" s="97"/>
      <c r="NH75" s="97"/>
      <c r="NI75" s="97"/>
      <c r="NJ75" s="97"/>
      <c r="NK75" s="97"/>
      <c r="NL75" s="97"/>
      <c r="NM75" s="97"/>
      <c r="NN75" s="97"/>
      <c r="NO75" s="97"/>
      <c r="NP75" s="97"/>
      <c r="NQ75" s="97"/>
      <c r="NR75" s="97"/>
      <c r="NS75" s="97"/>
      <c r="NT75" s="97"/>
      <c r="NU75" s="97"/>
      <c r="NV75" s="97"/>
      <c r="NW75" s="97"/>
      <c r="NX75" s="97"/>
      <c r="NY75" s="97"/>
      <c r="NZ75" s="97"/>
      <c r="OA75" s="97"/>
      <c r="OB75" s="97"/>
      <c r="OC75" s="97"/>
      <c r="OD75" s="97"/>
      <c r="OE75" s="97"/>
      <c r="OF75" s="97"/>
      <c r="OG75" s="97"/>
      <c r="OH75" s="97"/>
      <c r="OI75" s="97"/>
      <c r="OJ75" s="97"/>
      <c r="OK75" s="97"/>
      <c r="OL75" s="97"/>
      <c r="OM75" s="97"/>
      <c r="ON75" s="97"/>
      <c r="OO75" s="97"/>
      <c r="OP75" s="97"/>
      <c r="OQ75" s="97"/>
      <c r="OR75" s="97"/>
      <c r="OS75" s="97"/>
      <c r="OT75" s="97"/>
      <c r="OU75" s="97"/>
      <c r="OV75" s="97"/>
      <c r="OW75" s="97"/>
      <c r="OX75" s="97"/>
      <c r="OY75" s="97"/>
      <c r="OZ75" s="97"/>
      <c r="PA75" s="97"/>
      <c r="PB75" s="97"/>
      <c r="PC75" s="97"/>
      <c r="PD75" s="97"/>
      <c r="PE75" s="97"/>
      <c r="PF75" s="97"/>
      <c r="PG75" s="97"/>
      <c r="PH75" s="97"/>
      <c r="PI75" s="97"/>
      <c r="PJ75" s="97"/>
      <c r="PK75" s="97"/>
      <c r="PL75" s="97"/>
      <c r="PM75" s="97"/>
      <c r="PN75" s="97"/>
      <c r="PO75" s="97"/>
      <c r="PP75" s="97"/>
      <c r="PQ75" s="97"/>
      <c r="PR75" s="97"/>
      <c r="PS75" s="97"/>
      <c r="PT75" s="97"/>
      <c r="PU75" s="97"/>
      <c r="PV75" s="97"/>
      <c r="PW75" s="97"/>
      <c r="PX75" s="97"/>
      <c r="PY75" s="97"/>
      <c r="PZ75" s="97"/>
      <c r="QA75" s="97"/>
      <c r="QB75" s="97"/>
      <c r="QC75" s="97"/>
      <c r="QD75" s="97"/>
      <c r="QE75" s="97"/>
      <c r="QF75" s="97"/>
      <c r="QG75" s="97"/>
      <c r="QH75" s="97"/>
      <c r="QI75" s="97"/>
      <c r="QJ75" s="97"/>
      <c r="QK75" s="97"/>
      <c r="QL75" s="97"/>
      <c r="QM75" s="97"/>
      <c r="QN75" s="97"/>
      <c r="QO75" s="97"/>
      <c r="QP75" s="97"/>
      <c r="QQ75" s="97"/>
      <c r="QR75" s="97"/>
      <c r="QS75" s="97"/>
      <c r="QT75" s="97"/>
      <c r="QU75" s="97"/>
      <c r="QV75" s="97"/>
      <c r="QW75" s="97"/>
      <c r="QX75" s="97"/>
      <c r="QY75" s="97"/>
      <c r="QZ75" s="97"/>
      <c r="RA75" s="97"/>
      <c r="RB75" s="97"/>
      <c r="RC75" s="97"/>
      <c r="RD75" s="97"/>
      <c r="RE75" s="97"/>
      <c r="RF75" s="97"/>
      <c r="RG75" s="97"/>
      <c r="RH75" s="97"/>
      <c r="RI75" s="97"/>
      <c r="RJ75" s="97"/>
      <c r="RK75" s="97"/>
      <c r="RL75" s="97"/>
      <c r="RM75" s="97"/>
      <c r="RN75" s="97"/>
      <c r="RO75" s="97"/>
      <c r="RP75" s="97"/>
      <c r="RQ75" s="97"/>
      <c r="RR75" s="97"/>
      <c r="RS75" s="97"/>
      <c r="RT75" s="97"/>
      <c r="RU75" s="97"/>
      <c r="RV75" s="97"/>
      <c r="RW75" s="97"/>
      <c r="RX75" s="97"/>
      <c r="RY75" s="97"/>
      <c r="RZ75" s="97"/>
      <c r="SA75" s="97"/>
      <c r="SB75" s="97"/>
      <c r="SC75" s="97"/>
      <c r="SD75" s="97"/>
      <c r="SE75" s="97"/>
      <c r="SF75" s="97"/>
      <c r="SG75" s="97"/>
      <c r="SH75" s="97"/>
      <c r="SI75" s="97"/>
      <c r="SJ75" s="97"/>
      <c r="SK75" s="97"/>
      <c r="SL75" s="97"/>
      <c r="SM75" s="97"/>
      <c r="SN75" s="97"/>
      <c r="SO75" s="97"/>
      <c r="SP75" s="97"/>
      <c r="SQ75" s="97"/>
      <c r="SR75" s="97"/>
      <c r="SS75" s="97"/>
      <c r="ST75" s="97"/>
      <c r="SU75" s="97"/>
      <c r="SV75" s="97"/>
      <c r="SW75" s="97"/>
      <c r="SX75" s="97"/>
      <c r="SY75" s="97"/>
      <c r="SZ75" s="97"/>
      <c r="TA75" s="97"/>
      <c r="TB75" s="97"/>
    </row>
    <row r="76" spans="1:522" s="101" customFormat="1" ht="18" customHeight="1" x14ac:dyDescent="0.2">
      <c r="A76" s="106"/>
      <c r="B76" s="138" t="s">
        <v>469</v>
      </c>
      <c r="C76" s="97">
        <v>5985</v>
      </c>
      <c r="D76" s="105" t="s">
        <v>603</v>
      </c>
      <c r="E76" s="97">
        <v>13351</v>
      </c>
      <c r="F76" s="97"/>
      <c r="G76" s="98" t="s">
        <v>604</v>
      </c>
      <c r="H76" s="98"/>
      <c r="I76" s="1">
        <f t="shared" si="0"/>
        <v>0</v>
      </c>
      <c r="J76" s="12">
        <f t="shared" si="5"/>
        <v>0</v>
      </c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  <c r="AA76" s="97"/>
      <c r="AB76" s="97"/>
      <c r="AC76" s="97"/>
      <c r="AD76" s="97"/>
      <c r="AE76" s="97"/>
      <c r="AF76" s="97"/>
      <c r="AG76" s="97"/>
      <c r="AH76" s="97"/>
      <c r="AI76" s="102"/>
      <c r="AJ76" s="97"/>
      <c r="AK76" s="102"/>
      <c r="AL76" s="97"/>
      <c r="AM76" s="97"/>
      <c r="AN76" s="97"/>
      <c r="AO76" s="97"/>
      <c r="AP76" s="97"/>
      <c r="AQ76" s="97"/>
      <c r="AR76" s="97"/>
      <c r="AS76" s="97"/>
      <c r="AT76" s="97"/>
      <c r="AU76" s="97"/>
      <c r="AV76" s="97"/>
      <c r="AW76" s="97"/>
      <c r="AX76" s="97"/>
      <c r="AY76" s="97"/>
      <c r="AZ76" s="97"/>
      <c r="BA76" s="97"/>
      <c r="BB76" s="97"/>
      <c r="BC76" s="97"/>
      <c r="BD76" s="97"/>
      <c r="BE76" s="97"/>
      <c r="BF76" s="97"/>
      <c r="BG76" s="97"/>
      <c r="BH76" s="97"/>
      <c r="BI76" s="97"/>
      <c r="BJ76" s="97"/>
      <c r="BK76" s="97"/>
      <c r="BL76" s="97"/>
      <c r="BM76" s="97"/>
      <c r="BN76" s="97"/>
      <c r="BO76" s="97"/>
      <c r="BP76" s="97"/>
      <c r="BQ76" s="97"/>
      <c r="BR76" s="97"/>
      <c r="BS76" s="97"/>
      <c r="BT76" s="97"/>
      <c r="BU76" s="97"/>
      <c r="BV76" s="97"/>
      <c r="BW76" s="97"/>
      <c r="BX76" s="97"/>
      <c r="BY76" s="97"/>
      <c r="BZ76" s="97"/>
      <c r="CA76" s="97"/>
      <c r="CB76" s="97"/>
      <c r="CC76" s="97"/>
      <c r="CD76" s="97"/>
      <c r="CE76" s="97"/>
      <c r="CF76" s="97"/>
      <c r="CG76" s="97"/>
      <c r="CH76" s="97"/>
      <c r="CI76" s="97"/>
      <c r="CJ76" s="97"/>
      <c r="CK76" s="97"/>
      <c r="CL76" s="97"/>
      <c r="CM76" s="97"/>
      <c r="CN76" s="97"/>
      <c r="CO76" s="97"/>
      <c r="CP76" s="97"/>
      <c r="CQ76" s="97"/>
      <c r="CR76" s="97"/>
      <c r="CS76" s="97"/>
      <c r="CT76" s="97" t="s">
        <v>519</v>
      </c>
      <c r="CU76" s="97"/>
      <c r="CV76" s="97" t="s">
        <v>519</v>
      </c>
      <c r="CW76" s="97"/>
      <c r="CX76" s="97"/>
      <c r="CY76" s="97"/>
      <c r="CZ76" s="97"/>
      <c r="DA76" s="97"/>
      <c r="DB76" s="97"/>
      <c r="DC76" s="97"/>
      <c r="DD76" s="97"/>
      <c r="DE76" s="97"/>
      <c r="DF76" s="97"/>
      <c r="DG76" s="97"/>
      <c r="DH76" s="97"/>
      <c r="DI76" s="97"/>
      <c r="DJ76" s="97"/>
      <c r="DK76" s="97"/>
      <c r="DL76" s="97"/>
      <c r="DM76" s="97"/>
      <c r="DN76" s="97"/>
      <c r="DO76" s="97"/>
      <c r="DP76" s="97"/>
      <c r="DQ76" s="97"/>
      <c r="DR76" s="97"/>
      <c r="DS76" s="97"/>
      <c r="DT76" s="97"/>
      <c r="DU76" s="97"/>
      <c r="DV76" s="97"/>
      <c r="DW76" s="97"/>
      <c r="DX76" s="97"/>
      <c r="DY76" s="97" t="s">
        <v>519</v>
      </c>
      <c r="DZ76" s="97"/>
      <c r="EA76" s="97" t="s">
        <v>519</v>
      </c>
      <c r="EB76" s="97"/>
      <c r="EC76" s="97"/>
      <c r="ED76" s="97"/>
      <c r="EE76" s="97"/>
      <c r="EF76" s="97"/>
      <c r="EG76" s="97" t="s">
        <v>519</v>
      </c>
      <c r="EH76" s="97"/>
      <c r="EI76" s="97"/>
      <c r="EJ76" s="97"/>
      <c r="EK76" s="97"/>
      <c r="EL76" s="97"/>
      <c r="EM76" s="97"/>
      <c r="EN76" s="97"/>
      <c r="EO76" s="97"/>
      <c r="EP76" s="97"/>
      <c r="EQ76" s="97"/>
      <c r="ER76" s="97"/>
      <c r="ES76" s="97"/>
      <c r="ET76" s="97"/>
      <c r="EU76" s="97"/>
      <c r="EV76" s="97"/>
      <c r="EW76" s="97"/>
      <c r="EX76" s="97"/>
      <c r="EY76" s="97"/>
      <c r="EZ76" s="97"/>
      <c r="FA76" s="97"/>
      <c r="FB76" s="97"/>
      <c r="FC76" s="97"/>
      <c r="FD76" s="97"/>
      <c r="FE76" s="97"/>
      <c r="FF76" s="97"/>
      <c r="FG76" s="97"/>
      <c r="FH76" s="97"/>
      <c r="FI76" s="97"/>
      <c r="FJ76" s="97"/>
      <c r="FK76" s="97"/>
      <c r="FL76" s="146"/>
      <c r="FM76" s="97"/>
      <c r="FN76" s="97"/>
      <c r="FO76" s="146"/>
      <c r="FP76" s="141"/>
      <c r="FQ76" s="141"/>
      <c r="FR76" s="97"/>
      <c r="FS76" s="97"/>
      <c r="FT76" s="97"/>
      <c r="FU76" s="97"/>
      <c r="FV76" s="97"/>
      <c r="FW76" s="141"/>
      <c r="FX76" s="141"/>
      <c r="FY76" s="97"/>
      <c r="FZ76" s="97"/>
      <c r="GA76" s="97"/>
      <c r="GB76" s="147"/>
      <c r="GC76" s="97"/>
      <c r="GD76" s="146"/>
      <c r="GE76" s="97"/>
      <c r="GF76" s="97"/>
      <c r="GG76" s="97"/>
      <c r="GH76" s="97"/>
      <c r="GI76" s="97"/>
      <c r="GJ76" s="97"/>
      <c r="GK76" s="97"/>
      <c r="GL76" s="97"/>
      <c r="GM76" s="97"/>
      <c r="GN76" s="97"/>
      <c r="GO76" s="97"/>
      <c r="GP76" s="97"/>
      <c r="GQ76" s="97"/>
      <c r="GR76" s="97"/>
      <c r="GS76" s="97"/>
      <c r="GT76" s="97"/>
      <c r="GU76" s="97"/>
      <c r="GV76" s="97"/>
      <c r="GW76" s="97"/>
      <c r="GX76" s="97"/>
      <c r="GY76" s="97"/>
      <c r="GZ76" s="97"/>
      <c r="HA76" s="97"/>
      <c r="HB76" s="97"/>
      <c r="HC76" s="97"/>
      <c r="HD76" s="97"/>
      <c r="HE76" s="97"/>
      <c r="HF76" s="97"/>
      <c r="HG76" s="97"/>
      <c r="HH76" s="97"/>
      <c r="HI76" s="97"/>
      <c r="HJ76" s="97"/>
      <c r="HK76" s="97"/>
      <c r="HL76" s="97"/>
      <c r="HM76" s="97"/>
      <c r="HN76" s="97"/>
      <c r="HO76" s="97"/>
      <c r="HP76" s="97"/>
      <c r="HQ76" s="97"/>
      <c r="HR76" s="97"/>
      <c r="HS76" s="97"/>
      <c r="HT76" s="97"/>
      <c r="HU76" s="97"/>
      <c r="HV76" s="97"/>
      <c r="HW76" s="97"/>
      <c r="HX76" s="97"/>
      <c r="HY76" s="97"/>
      <c r="HZ76" s="97"/>
      <c r="IA76" s="97"/>
      <c r="IB76" s="97"/>
      <c r="IC76" s="97"/>
      <c r="ID76" s="97"/>
      <c r="IE76" s="97"/>
      <c r="IF76" s="97"/>
      <c r="IG76" s="97"/>
      <c r="IH76" s="97"/>
      <c r="II76" s="97"/>
      <c r="IJ76" s="97"/>
      <c r="IK76" s="97"/>
      <c r="IL76" s="97"/>
      <c r="IM76" s="97"/>
      <c r="IN76" s="97"/>
      <c r="IO76" s="97"/>
      <c r="IP76" s="97"/>
      <c r="IQ76" s="97"/>
      <c r="IR76" s="97"/>
      <c r="IS76" s="97"/>
      <c r="IT76" s="97"/>
      <c r="IU76" s="97"/>
      <c r="IV76" s="97"/>
      <c r="IW76" s="97"/>
      <c r="IX76" s="97"/>
      <c r="IY76" s="97"/>
      <c r="IZ76" s="97"/>
      <c r="JA76" s="97"/>
      <c r="JB76" s="97"/>
      <c r="JC76" s="97"/>
      <c r="JD76" s="97"/>
      <c r="JE76" s="97"/>
      <c r="JF76" s="97"/>
      <c r="JG76" s="97"/>
      <c r="JH76" s="97"/>
      <c r="JI76" s="97"/>
      <c r="JJ76" s="97"/>
      <c r="JK76" s="97"/>
      <c r="JL76" s="97"/>
      <c r="JM76" s="97"/>
      <c r="JN76" s="97"/>
      <c r="JO76" s="97"/>
      <c r="JP76" s="97"/>
      <c r="JQ76" s="97"/>
      <c r="JR76" s="97"/>
      <c r="JS76" s="97"/>
      <c r="JT76" s="97"/>
      <c r="JU76" s="97"/>
      <c r="JV76" s="97"/>
      <c r="JW76" s="97"/>
      <c r="JX76" s="97"/>
      <c r="JY76" s="97"/>
      <c r="JZ76" s="97"/>
      <c r="KA76" s="97"/>
      <c r="KB76" s="97"/>
      <c r="KC76" s="97"/>
      <c r="KD76" s="97"/>
      <c r="KE76" s="97"/>
      <c r="KF76" s="97"/>
      <c r="KG76" s="97"/>
      <c r="KH76" s="97"/>
      <c r="KI76" s="97"/>
      <c r="KJ76" s="97"/>
      <c r="KK76" s="97"/>
      <c r="KL76" s="97"/>
      <c r="KM76" s="97"/>
      <c r="KN76" s="102"/>
      <c r="KO76" s="97"/>
      <c r="KP76" s="97"/>
      <c r="KQ76" s="97"/>
      <c r="KR76" s="97"/>
      <c r="KS76" s="97"/>
      <c r="KT76" s="97"/>
      <c r="KU76" s="102"/>
      <c r="KV76" s="97"/>
      <c r="KW76" s="102"/>
      <c r="KX76" s="97"/>
      <c r="KY76" s="97"/>
      <c r="KZ76" s="97"/>
      <c r="LA76" s="97"/>
      <c r="LB76" s="97"/>
      <c r="LC76" s="97"/>
      <c r="LD76" s="97"/>
      <c r="LE76" s="97"/>
      <c r="LF76" s="97"/>
      <c r="LG76" s="97"/>
      <c r="LH76" s="97"/>
      <c r="LI76" s="97"/>
      <c r="LJ76" s="97"/>
      <c r="LK76" s="97"/>
      <c r="LL76" s="97"/>
      <c r="LM76" s="97"/>
      <c r="LN76" s="97"/>
      <c r="LO76" s="97"/>
      <c r="LP76" s="97"/>
      <c r="LQ76" s="97"/>
      <c r="LR76" s="97"/>
      <c r="LS76" s="97"/>
      <c r="LT76" s="97"/>
      <c r="LU76" s="97"/>
      <c r="LV76" s="97"/>
      <c r="LW76" s="97"/>
      <c r="LX76" s="97"/>
      <c r="LY76" s="97"/>
      <c r="LZ76" s="97"/>
      <c r="MA76" s="97"/>
      <c r="MB76" s="97"/>
      <c r="MC76" s="97"/>
      <c r="MD76" s="97"/>
      <c r="ME76" s="97"/>
      <c r="MF76" s="97"/>
      <c r="MG76" s="97"/>
      <c r="MH76" s="97"/>
      <c r="MI76" s="97"/>
      <c r="MJ76" s="97"/>
      <c r="MK76" s="97"/>
      <c r="ML76" s="97"/>
      <c r="MM76" s="97"/>
      <c r="MN76" s="97"/>
      <c r="MO76" s="97"/>
      <c r="MP76" s="97"/>
      <c r="MQ76" s="97"/>
      <c r="MR76" s="97"/>
      <c r="MS76" s="97"/>
      <c r="MT76" s="97"/>
      <c r="MU76" s="97"/>
      <c r="MV76" s="97"/>
      <c r="MW76" s="97"/>
      <c r="MX76" s="97"/>
      <c r="MY76" s="97"/>
      <c r="MZ76" s="97"/>
      <c r="NA76" s="97"/>
      <c r="NB76" s="97"/>
      <c r="NC76" s="97"/>
      <c r="ND76" s="97"/>
      <c r="NE76" s="97"/>
      <c r="NF76" s="97"/>
      <c r="NG76" s="97"/>
      <c r="NH76" s="97"/>
      <c r="NI76" s="97"/>
      <c r="NJ76" s="97"/>
      <c r="NK76" s="97"/>
      <c r="NL76" s="97"/>
      <c r="NM76" s="97"/>
      <c r="NN76" s="97"/>
      <c r="NO76" s="97"/>
      <c r="NP76" s="97"/>
      <c r="NQ76" s="97"/>
      <c r="NR76" s="97"/>
      <c r="NS76" s="97"/>
      <c r="NT76" s="97"/>
      <c r="NU76" s="97"/>
      <c r="NV76" s="97"/>
      <c r="NW76" s="97"/>
      <c r="NX76" s="102"/>
      <c r="NY76" s="97"/>
      <c r="NZ76" s="97"/>
      <c r="OA76" s="97"/>
      <c r="OB76" s="97"/>
      <c r="OC76" s="97"/>
      <c r="OD76" s="97"/>
      <c r="OE76" s="97"/>
      <c r="OF76" s="97"/>
      <c r="OG76" s="97"/>
      <c r="OH76" s="97"/>
      <c r="OI76" s="97"/>
      <c r="OJ76" s="97"/>
      <c r="OK76" s="97"/>
      <c r="OL76" s="97"/>
      <c r="OM76" s="97"/>
      <c r="ON76" s="97"/>
      <c r="OO76" s="97"/>
      <c r="OP76" s="97"/>
      <c r="OQ76" s="97"/>
      <c r="OR76" s="97"/>
      <c r="OS76" s="97"/>
      <c r="OT76" s="97"/>
      <c r="OU76" s="97"/>
      <c r="OV76" s="97"/>
      <c r="OW76" s="97"/>
      <c r="OX76" s="97"/>
      <c r="OY76" s="97"/>
      <c r="OZ76" s="97"/>
      <c r="PA76" s="97"/>
      <c r="PB76" s="97"/>
      <c r="PC76" s="97"/>
      <c r="PD76" s="97"/>
      <c r="PE76" s="97"/>
      <c r="PF76" s="97"/>
      <c r="PG76" s="97"/>
      <c r="PH76" s="97"/>
      <c r="PI76" s="97"/>
      <c r="PJ76" s="97"/>
      <c r="PK76" s="97"/>
      <c r="PL76" s="97"/>
      <c r="PM76" s="97"/>
      <c r="PN76" s="97"/>
      <c r="PO76" s="97"/>
      <c r="PP76" s="97"/>
      <c r="PQ76" s="97"/>
      <c r="PR76" s="97"/>
      <c r="PS76" s="97"/>
      <c r="PT76" s="97"/>
      <c r="PU76" s="97"/>
      <c r="PV76" s="97"/>
      <c r="PW76" s="97"/>
      <c r="PX76" s="97"/>
      <c r="PY76" s="97"/>
      <c r="PZ76" s="97"/>
      <c r="QA76" s="97"/>
      <c r="QB76" s="97"/>
      <c r="QC76" s="97"/>
      <c r="QD76" s="97"/>
      <c r="QE76" s="97"/>
      <c r="QF76" s="97"/>
      <c r="QG76" s="97"/>
      <c r="QH76" s="97"/>
      <c r="QI76" s="97"/>
      <c r="QJ76" s="97"/>
      <c r="QK76" s="97"/>
      <c r="QL76" s="97"/>
      <c r="QM76" s="97"/>
      <c r="QN76" s="97"/>
      <c r="QO76" s="97"/>
      <c r="QP76" s="97"/>
      <c r="QQ76" s="97"/>
      <c r="QR76" s="97"/>
      <c r="QS76" s="97"/>
      <c r="QT76" s="97"/>
      <c r="QU76" s="97"/>
      <c r="QV76" s="97"/>
      <c r="QW76" s="97"/>
      <c r="QX76" s="97"/>
      <c r="QY76" s="97"/>
      <c r="QZ76" s="97"/>
      <c r="RA76" s="97"/>
      <c r="RB76" s="97"/>
      <c r="RC76" s="97"/>
      <c r="RD76" s="97"/>
      <c r="RE76" s="97"/>
      <c r="RF76" s="97"/>
      <c r="RG76" s="97"/>
      <c r="RH76" s="97"/>
      <c r="RI76" s="97"/>
      <c r="RJ76" s="97"/>
      <c r="RK76" s="97"/>
      <c r="RL76" s="97"/>
      <c r="RM76" s="97"/>
      <c r="RN76" s="97"/>
      <c r="RO76" s="97"/>
      <c r="RP76" s="97"/>
      <c r="RQ76" s="97"/>
      <c r="RR76" s="97"/>
      <c r="RS76" s="97"/>
      <c r="RT76" s="97"/>
      <c r="RU76" s="97"/>
      <c r="RV76" s="97"/>
      <c r="RW76" s="97"/>
      <c r="RX76" s="97"/>
      <c r="RY76" s="97"/>
      <c r="RZ76" s="97"/>
      <c r="SA76" s="97"/>
      <c r="SB76" s="97"/>
      <c r="SC76" s="97"/>
      <c r="SD76" s="97"/>
      <c r="SE76" s="97"/>
      <c r="SF76" s="97"/>
      <c r="SG76" s="97"/>
      <c r="SH76" s="97"/>
      <c r="SI76" s="97"/>
      <c r="SJ76" s="97"/>
      <c r="SK76" s="97"/>
      <c r="SL76" s="97"/>
      <c r="SM76" s="97"/>
      <c r="SN76" s="97"/>
      <c r="SO76" s="97"/>
      <c r="SP76" s="97"/>
      <c r="SQ76" s="97"/>
      <c r="SR76" s="97"/>
      <c r="SS76" s="97"/>
      <c r="ST76" s="97"/>
      <c r="SU76" s="97"/>
      <c r="SV76" s="97"/>
      <c r="SW76" s="97"/>
      <c r="SX76" s="97"/>
      <c r="SY76" s="97"/>
      <c r="SZ76" s="97"/>
      <c r="TA76" s="97"/>
      <c r="TB76" s="97"/>
    </row>
    <row r="77" spans="1:522" ht="18.75" customHeight="1" x14ac:dyDescent="0.2">
      <c r="B77" s="26" t="s">
        <v>259</v>
      </c>
      <c r="C77" s="1">
        <v>9378</v>
      </c>
      <c r="D77" t="s">
        <v>473</v>
      </c>
      <c r="E77" s="1">
        <v>10515</v>
      </c>
      <c r="F77" s="1">
        <v>2013</v>
      </c>
      <c r="G77" t="s">
        <v>471</v>
      </c>
      <c r="I77" s="1">
        <f t="shared" si="0"/>
        <v>0</v>
      </c>
      <c r="J77" s="12">
        <f t="shared" si="5"/>
        <v>0</v>
      </c>
      <c r="K77" s="97"/>
      <c r="L77" s="97"/>
      <c r="M77" s="97"/>
      <c r="N77" s="97"/>
      <c r="O77" s="97"/>
      <c r="P77" s="97"/>
      <c r="Q77" s="102"/>
      <c r="R77" s="102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  <c r="AM77" s="97"/>
      <c r="AN77" s="97"/>
      <c r="AO77" s="97"/>
      <c r="AP77" s="97"/>
      <c r="AQ77" s="97"/>
      <c r="AR77" s="97"/>
      <c r="AS77" s="97"/>
      <c r="AT77" s="97"/>
      <c r="AU77" s="97"/>
      <c r="AV77" s="97"/>
      <c r="AW77" s="97"/>
      <c r="AX77" s="97"/>
      <c r="AY77" s="97"/>
      <c r="AZ77" s="97"/>
      <c r="BA77" s="97"/>
      <c r="BB77" s="97"/>
      <c r="BC77" s="97"/>
      <c r="BD77" s="97"/>
      <c r="BE77" s="97"/>
      <c r="BF77" s="97"/>
      <c r="BG77" s="97"/>
      <c r="BH77" s="97"/>
      <c r="BI77" s="97"/>
      <c r="BJ77" s="97"/>
      <c r="BK77" s="97"/>
      <c r="BL77" s="97"/>
      <c r="BM77" s="97"/>
      <c r="BN77" s="97"/>
      <c r="BO77" s="97"/>
      <c r="BP77" s="97"/>
      <c r="BQ77" s="97"/>
      <c r="BR77" s="97"/>
      <c r="BS77" s="97"/>
      <c r="BT77" s="97"/>
      <c r="BU77" s="97"/>
      <c r="BV77" s="97"/>
      <c r="BW77" s="97"/>
      <c r="BX77" s="97"/>
      <c r="BY77" s="97"/>
      <c r="BZ77" s="97"/>
      <c r="CA77" s="97"/>
      <c r="CB77" s="97"/>
      <c r="CC77" s="97"/>
      <c r="CD77" s="97"/>
      <c r="CE77" s="97"/>
      <c r="CF77" s="97"/>
      <c r="CG77" s="97"/>
      <c r="CH77" s="97"/>
      <c r="CI77" s="97"/>
      <c r="CJ77" s="97"/>
      <c r="CK77" s="97"/>
      <c r="CL77" s="97"/>
      <c r="CM77" s="97"/>
      <c r="CN77" s="97"/>
      <c r="CO77" s="97"/>
      <c r="CP77" s="97"/>
      <c r="CQ77" s="97"/>
      <c r="CR77" s="97"/>
      <c r="CS77" s="97"/>
      <c r="CT77" s="97"/>
      <c r="CU77" s="97" t="s">
        <v>519</v>
      </c>
      <c r="CV77" s="97"/>
      <c r="CW77" s="97" t="s">
        <v>519</v>
      </c>
      <c r="CX77" s="97"/>
      <c r="CY77" s="97"/>
      <c r="CZ77" s="97"/>
      <c r="DA77" s="97"/>
      <c r="DB77" s="97"/>
      <c r="DC77" s="97"/>
      <c r="DD77" s="97"/>
      <c r="DE77" s="97"/>
      <c r="DF77" s="97"/>
      <c r="DG77" s="97"/>
      <c r="DH77" s="97"/>
      <c r="DI77" s="97"/>
      <c r="DJ77" s="97"/>
      <c r="DK77" s="97"/>
      <c r="DL77" s="97"/>
      <c r="DM77" s="97"/>
      <c r="DN77" s="97"/>
      <c r="DO77" s="97"/>
      <c r="DP77" s="97"/>
      <c r="DQ77" s="97"/>
      <c r="DR77" s="97"/>
      <c r="DS77" s="97"/>
      <c r="DT77" s="97"/>
      <c r="DU77" s="97"/>
      <c r="DV77" s="97"/>
      <c r="DW77" s="97"/>
      <c r="DX77" s="97"/>
      <c r="DY77" s="97" t="s">
        <v>519</v>
      </c>
      <c r="DZ77" s="97"/>
      <c r="EA77" s="97" t="s">
        <v>519</v>
      </c>
      <c r="EB77" s="97"/>
      <c r="EC77" s="97"/>
      <c r="ED77" s="97"/>
      <c r="EE77" s="97"/>
      <c r="EF77" s="97"/>
      <c r="EG77" s="97" t="s">
        <v>519</v>
      </c>
      <c r="EH77" s="97"/>
      <c r="EI77" s="97"/>
      <c r="EJ77" s="97"/>
      <c r="EK77" s="97"/>
      <c r="EL77" s="97"/>
      <c r="EM77" s="97"/>
      <c r="EN77" s="97"/>
      <c r="EO77" s="97"/>
      <c r="EP77" s="97"/>
      <c r="EQ77" s="97"/>
      <c r="ER77" s="97"/>
      <c r="ES77" s="97"/>
      <c r="ET77" s="97"/>
      <c r="EU77" s="97"/>
      <c r="EV77" s="97"/>
      <c r="EW77" s="97"/>
      <c r="EX77" s="97"/>
      <c r="EY77" s="97"/>
      <c r="EZ77" s="97"/>
      <c r="FA77" s="97"/>
      <c r="FB77" s="97"/>
      <c r="FC77" s="97"/>
      <c r="FD77" s="97"/>
      <c r="FE77" s="97"/>
      <c r="FF77" s="97"/>
      <c r="FG77" s="97"/>
      <c r="FH77" s="97"/>
      <c r="FI77" s="97"/>
      <c r="FJ77" s="97"/>
      <c r="FK77" s="97"/>
      <c r="FL77" s="97"/>
      <c r="FM77" s="97"/>
      <c r="FN77" s="97"/>
      <c r="FO77" s="97"/>
      <c r="FP77" s="97"/>
      <c r="FQ77" s="97"/>
      <c r="FR77" s="97"/>
      <c r="FS77" s="97"/>
      <c r="FT77" s="97"/>
      <c r="FU77" s="97"/>
      <c r="FV77" s="97"/>
      <c r="FW77" s="97"/>
      <c r="FX77" s="97"/>
      <c r="FY77" s="97"/>
      <c r="FZ77" s="97"/>
      <c r="GA77" s="147"/>
      <c r="GB77" s="147"/>
      <c r="GC77" s="97"/>
      <c r="GD77" s="97"/>
      <c r="GE77" s="97"/>
      <c r="GF77" s="97"/>
      <c r="GG77" s="97"/>
      <c r="GH77" s="97"/>
      <c r="GI77" s="97"/>
      <c r="GJ77" s="97"/>
      <c r="GK77" s="97"/>
      <c r="GL77" s="97"/>
      <c r="GM77" s="97"/>
      <c r="GN77" s="97"/>
      <c r="GO77" s="97"/>
      <c r="GP77" s="97"/>
      <c r="GQ77" s="97"/>
      <c r="GR77" s="97"/>
      <c r="GS77" s="97"/>
      <c r="GT77" s="97"/>
      <c r="GU77" s="97"/>
      <c r="GV77" s="97"/>
      <c r="GW77" s="97"/>
      <c r="GX77" s="97"/>
      <c r="GY77" s="97"/>
      <c r="GZ77" s="97"/>
      <c r="HA77" s="97"/>
      <c r="HB77" s="97"/>
      <c r="HC77" s="97"/>
      <c r="HD77" s="97"/>
      <c r="HE77" s="97"/>
      <c r="HF77" s="97"/>
      <c r="HG77" s="97"/>
      <c r="HH77" s="97"/>
      <c r="HI77" s="97"/>
      <c r="HJ77" s="97"/>
      <c r="HK77" s="97"/>
      <c r="HL77" s="97"/>
      <c r="HM77" s="97"/>
      <c r="HN77" s="97"/>
      <c r="HO77" s="97"/>
      <c r="HP77" s="97"/>
      <c r="HQ77" s="97"/>
      <c r="HR77" s="97"/>
      <c r="HS77" s="97"/>
      <c r="HT77" s="97"/>
      <c r="HU77" s="97"/>
      <c r="HV77" s="97"/>
      <c r="HW77" s="97"/>
      <c r="HX77" s="97"/>
      <c r="HY77" s="97"/>
      <c r="HZ77" s="97"/>
      <c r="IA77" s="97"/>
      <c r="IB77" s="97"/>
      <c r="IC77" s="97"/>
      <c r="ID77" s="97"/>
      <c r="IE77" s="97"/>
      <c r="IF77" s="97"/>
      <c r="IG77" s="97"/>
      <c r="IH77" s="97"/>
      <c r="II77" s="97"/>
      <c r="IJ77" s="97"/>
      <c r="IK77" s="97"/>
      <c r="IL77" s="97"/>
      <c r="IM77" s="97"/>
      <c r="IN77" s="97"/>
      <c r="IO77" s="97"/>
      <c r="IP77" s="97"/>
      <c r="IQ77" s="97"/>
      <c r="IR77" s="97"/>
      <c r="IS77" s="97"/>
      <c r="IT77" s="97"/>
      <c r="IU77" s="97"/>
      <c r="IV77" s="97"/>
      <c r="IW77" s="97"/>
      <c r="IX77" s="97"/>
      <c r="IY77" s="97"/>
      <c r="IZ77" s="97"/>
      <c r="JA77" s="97"/>
      <c r="JB77" s="97"/>
      <c r="JC77" s="97"/>
      <c r="JD77" s="97"/>
      <c r="JE77" s="97"/>
      <c r="JF77" s="97"/>
      <c r="JG77" s="97"/>
      <c r="JH77" s="97"/>
      <c r="JI77" s="97"/>
      <c r="JJ77" s="97"/>
      <c r="JK77" s="97"/>
      <c r="JL77" s="97"/>
      <c r="JM77" s="97"/>
      <c r="JN77" s="97"/>
      <c r="JO77" s="97"/>
      <c r="JP77" s="97"/>
      <c r="JQ77" s="97"/>
      <c r="JR77" s="97"/>
      <c r="JS77" s="97"/>
      <c r="JT77" s="97"/>
      <c r="JU77" s="97"/>
      <c r="JV77" s="97"/>
      <c r="JW77" s="97"/>
      <c r="JX77" s="97"/>
      <c r="JY77" s="97"/>
      <c r="JZ77" s="97"/>
      <c r="KA77" s="97"/>
      <c r="KB77" s="97"/>
      <c r="KC77" s="97"/>
      <c r="KD77" s="97"/>
      <c r="KE77" s="97"/>
      <c r="KF77" s="97"/>
      <c r="KG77" s="97"/>
      <c r="KH77" s="97"/>
      <c r="KI77" s="97"/>
      <c r="KJ77" s="97"/>
      <c r="KK77" s="97"/>
      <c r="KL77" s="97"/>
      <c r="KM77" s="97"/>
      <c r="KN77" s="97"/>
      <c r="KO77" s="97"/>
      <c r="KP77" s="97"/>
      <c r="KQ77" s="97"/>
      <c r="KR77" s="97"/>
      <c r="KS77" s="97"/>
      <c r="KT77" s="97"/>
      <c r="KU77" s="88"/>
      <c r="KV77" s="88"/>
      <c r="KW77" s="88"/>
      <c r="KX77" s="97"/>
      <c r="KY77" s="97"/>
      <c r="KZ77" s="97"/>
      <c r="LA77" s="97"/>
      <c r="LB77" s="97"/>
      <c r="LC77" s="97"/>
      <c r="LD77" s="97"/>
      <c r="LE77" s="97"/>
      <c r="LF77" s="97"/>
      <c r="LG77" s="97"/>
      <c r="LH77" s="97"/>
      <c r="LI77" s="97"/>
      <c r="LJ77" s="97"/>
      <c r="LK77" s="97"/>
      <c r="LL77" s="97"/>
      <c r="LM77" s="97"/>
      <c r="LN77" s="97"/>
      <c r="LO77" s="97"/>
      <c r="LP77" s="97"/>
      <c r="LQ77" s="97"/>
      <c r="LR77" s="97"/>
      <c r="LS77" s="97"/>
      <c r="LT77" s="97"/>
      <c r="LU77" s="97"/>
      <c r="LV77" s="97"/>
      <c r="LW77" s="97"/>
      <c r="LX77" s="97"/>
      <c r="LY77" s="97"/>
      <c r="LZ77" s="97"/>
      <c r="MA77" s="97"/>
      <c r="MB77" s="97"/>
      <c r="MC77" s="97"/>
      <c r="MD77" s="97"/>
      <c r="ME77" s="97"/>
      <c r="MF77" s="97"/>
      <c r="MG77" s="97"/>
      <c r="MH77" s="97"/>
      <c r="MI77" s="97"/>
      <c r="MJ77" s="97"/>
      <c r="MK77" s="97"/>
      <c r="ML77" s="97"/>
      <c r="MM77" s="97"/>
      <c r="MN77" s="97"/>
      <c r="MO77" s="97"/>
      <c r="MP77" s="97"/>
      <c r="MQ77" s="97"/>
      <c r="MR77" s="97"/>
      <c r="MS77" s="97"/>
      <c r="MT77" s="97"/>
      <c r="MU77" s="97"/>
      <c r="MV77" s="97"/>
      <c r="MW77" s="97"/>
      <c r="MX77" s="97"/>
      <c r="MY77" s="97"/>
      <c r="MZ77" s="97"/>
      <c r="NA77" s="97"/>
      <c r="NB77" s="97"/>
      <c r="NC77" s="97"/>
      <c r="ND77" s="97"/>
      <c r="NE77" s="97"/>
      <c r="NF77" s="97"/>
      <c r="NG77" s="97"/>
      <c r="NH77" s="97"/>
      <c r="NI77" s="97"/>
      <c r="NJ77" s="97"/>
      <c r="NK77" s="102"/>
      <c r="NL77" s="97"/>
      <c r="NM77" s="97"/>
      <c r="NN77" s="97"/>
      <c r="NO77" s="97"/>
      <c r="NP77" s="97"/>
      <c r="NQ77" s="97"/>
      <c r="NR77" s="97"/>
      <c r="NS77" s="97"/>
      <c r="NT77" s="97"/>
      <c r="NU77" s="97"/>
      <c r="NV77" s="97"/>
      <c r="NW77" s="97"/>
      <c r="NX77" s="102"/>
      <c r="NY77" s="97"/>
      <c r="NZ77" s="97"/>
      <c r="OA77" s="97"/>
      <c r="OB77" s="97"/>
      <c r="OC77" s="97"/>
      <c r="OD77" s="97"/>
      <c r="OE77" s="97"/>
      <c r="OF77" s="97"/>
      <c r="OG77" s="97"/>
      <c r="OH77" s="97"/>
      <c r="OI77" s="97"/>
      <c r="OJ77" s="97"/>
      <c r="OK77" s="97"/>
      <c r="OL77" s="97"/>
      <c r="OM77" s="97"/>
      <c r="ON77" s="97"/>
      <c r="OO77" s="97"/>
      <c r="OP77" s="97"/>
      <c r="OQ77" s="97"/>
      <c r="OR77" s="97"/>
      <c r="OS77" s="97"/>
      <c r="OT77" s="97"/>
      <c r="OU77" s="97"/>
      <c r="OV77" s="97"/>
      <c r="OW77" s="97"/>
      <c r="OX77" s="97"/>
      <c r="OY77" s="97"/>
      <c r="OZ77" s="97"/>
      <c r="PA77" s="97"/>
      <c r="PB77" s="97"/>
      <c r="PC77" s="97"/>
      <c r="PD77" s="97"/>
      <c r="PE77" s="97"/>
      <c r="PF77" s="97"/>
      <c r="PG77" s="97"/>
      <c r="PH77" s="97"/>
      <c r="PI77" s="97"/>
      <c r="PJ77" s="97"/>
      <c r="PK77" s="97"/>
      <c r="PL77" s="97"/>
      <c r="PM77" s="97"/>
      <c r="PN77" s="97"/>
      <c r="PO77" s="97"/>
      <c r="PP77" s="97"/>
      <c r="PQ77" s="97"/>
      <c r="PR77" s="97"/>
      <c r="PS77" s="97"/>
      <c r="PT77" s="97"/>
      <c r="PU77" s="97"/>
      <c r="PV77" s="97"/>
      <c r="PW77" s="97"/>
      <c r="PX77" s="97"/>
      <c r="PY77" s="97"/>
      <c r="PZ77" s="97"/>
      <c r="QA77" s="97"/>
      <c r="QB77" s="97"/>
      <c r="QC77" s="97"/>
      <c r="QD77" s="97"/>
      <c r="QE77" s="97"/>
      <c r="QF77" s="97"/>
      <c r="QG77" s="97"/>
      <c r="QH77" s="97"/>
      <c r="QI77" s="97"/>
      <c r="QJ77" s="97"/>
      <c r="QK77" s="97"/>
      <c r="QL77" s="97"/>
      <c r="QM77" s="97"/>
      <c r="QN77" s="97"/>
      <c r="QO77" s="97"/>
      <c r="QP77" s="97"/>
      <c r="QQ77" s="97"/>
      <c r="QR77" s="97"/>
      <c r="QS77" s="97"/>
      <c r="QT77" s="97"/>
      <c r="QU77" s="97"/>
      <c r="QV77" s="97"/>
      <c r="QW77" s="97"/>
      <c r="QX77" s="97"/>
      <c r="QY77" s="97"/>
      <c r="QZ77" s="97"/>
      <c r="RA77" s="97"/>
      <c r="RB77" s="97"/>
      <c r="RC77" s="97"/>
      <c r="RD77" s="97"/>
      <c r="RE77" s="97"/>
      <c r="RF77" s="97"/>
      <c r="RG77" s="97"/>
      <c r="RH77" s="97"/>
      <c r="RI77" s="97"/>
      <c r="RJ77" s="97"/>
      <c r="RK77" s="97"/>
      <c r="RL77" s="97"/>
      <c r="RM77" s="97"/>
      <c r="RN77" s="97"/>
      <c r="RO77" s="97"/>
      <c r="RP77" s="97"/>
      <c r="RQ77" s="97"/>
      <c r="RR77" s="97"/>
      <c r="RS77" s="97"/>
      <c r="RT77" s="97"/>
      <c r="RU77" s="97"/>
      <c r="RV77" s="97"/>
      <c r="RW77" s="97"/>
      <c r="RX77" s="97"/>
      <c r="RY77" s="97"/>
      <c r="RZ77" s="97"/>
      <c r="SA77" s="97"/>
      <c r="SB77" s="97"/>
      <c r="SC77" s="97"/>
      <c r="SD77" s="97"/>
      <c r="SE77" s="97"/>
      <c r="SF77" s="97"/>
      <c r="SG77" s="97"/>
      <c r="SH77" s="97"/>
      <c r="SI77" s="97"/>
      <c r="SJ77" s="97"/>
      <c r="SK77" s="97"/>
      <c r="SL77" s="97"/>
      <c r="SM77" s="97"/>
      <c r="SN77" s="97"/>
      <c r="SO77" s="97"/>
      <c r="SP77" s="97"/>
      <c r="SQ77" s="97"/>
      <c r="SR77" s="97"/>
      <c r="SS77" s="97"/>
      <c r="ST77" s="97"/>
      <c r="SU77" s="97"/>
      <c r="SV77" s="97"/>
      <c r="SW77" s="97"/>
      <c r="SX77" s="97"/>
      <c r="SY77" s="97"/>
      <c r="SZ77" s="97"/>
      <c r="TA77" s="97"/>
      <c r="TB77" s="97"/>
    </row>
    <row r="78" spans="1:522" s="101" customFormat="1" ht="18" customHeight="1" x14ac:dyDescent="0.2">
      <c r="A78" s="106"/>
      <c r="B78" s="138" t="s">
        <v>378</v>
      </c>
      <c r="C78" s="97">
        <v>5734</v>
      </c>
      <c r="D78" s="105" t="s">
        <v>379</v>
      </c>
      <c r="E78" s="97">
        <v>10332</v>
      </c>
      <c r="F78" s="97"/>
      <c r="G78" s="98" t="s">
        <v>150</v>
      </c>
      <c r="H78" s="98"/>
      <c r="I78" s="1">
        <f t="shared" si="0"/>
        <v>0</v>
      </c>
      <c r="J78" s="12">
        <f t="shared" si="5"/>
        <v>0</v>
      </c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102"/>
      <c r="AJ78" s="97"/>
      <c r="AK78" s="102"/>
      <c r="AL78" s="97"/>
      <c r="AM78" s="97"/>
      <c r="AN78" s="97"/>
      <c r="AO78" s="97"/>
      <c r="AP78" s="97"/>
      <c r="AQ78" s="97"/>
      <c r="AR78" s="97"/>
      <c r="AS78" s="97"/>
      <c r="AT78" s="97"/>
      <c r="AU78" s="97"/>
      <c r="AV78" s="97"/>
      <c r="AW78" s="97"/>
      <c r="AX78" s="97"/>
      <c r="AY78" s="97"/>
      <c r="AZ78" s="97"/>
      <c r="BA78" s="97"/>
      <c r="BB78" s="97"/>
      <c r="BC78" s="97"/>
      <c r="BD78" s="97"/>
      <c r="BE78" s="97"/>
      <c r="BF78" s="97"/>
      <c r="BG78" s="97"/>
      <c r="BH78" s="97"/>
      <c r="BI78" s="97"/>
      <c r="BJ78" s="97"/>
      <c r="BK78" s="97"/>
      <c r="BL78" s="97"/>
      <c r="BM78" s="97"/>
      <c r="BN78" s="97"/>
      <c r="BO78" s="97"/>
      <c r="BP78" s="97"/>
      <c r="BQ78" s="97"/>
      <c r="BR78" s="97"/>
      <c r="BS78" s="97"/>
      <c r="BT78" s="97"/>
      <c r="BU78" s="97"/>
      <c r="BV78" s="97"/>
      <c r="BW78" s="97"/>
      <c r="BX78" s="97"/>
      <c r="BY78" s="97"/>
      <c r="BZ78" s="97"/>
      <c r="CA78" s="97"/>
      <c r="CB78" s="97"/>
      <c r="CC78" s="97"/>
      <c r="CD78" s="97"/>
      <c r="CE78" s="97"/>
      <c r="CF78" s="97"/>
      <c r="CG78" s="97"/>
      <c r="CH78" s="97"/>
      <c r="CI78" s="97"/>
      <c r="CJ78" s="97"/>
      <c r="CK78" s="97"/>
      <c r="CL78" s="97"/>
      <c r="CM78" s="97"/>
      <c r="CN78" s="97"/>
      <c r="CO78" s="97"/>
      <c r="CP78" s="97"/>
      <c r="CQ78" s="97"/>
      <c r="CR78" s="97"/>
      <c r="CS78" s="97"/>
      <c r="CT78" s="97"/>
      <c r="CU78" s="97"/>
      <c r="CV78" s="97"/>
      <c r="CW78" s="97" t="s">
        <v>519</v>
      </c>
      <c r="CX78" s="97"/>
      <c r="CY78" s="97"/>
      <c r="CZ78" s="97"/>
      <c r="DA78" s="97"/>
      <c r="DB78" s="97"/>
      <c r="DC78" s="97"/>
      <c r="DD78" s="97"/>
      <c r="DE78" s="97"/>
      <c r="DF78" s="97"/>
      <c r="DG78" s="97"/>
      <c r="DH78" s="97"/>
      <c r="DI78" s="97"/>
      <c r="DJ78" s="97"/>
      <c r="DK78" s="97"/>
      <c r="DL78" s="97"/>
      <c r="DM78" s="97"/>
      <c r="DN78" s="97"/>
      <c r="DO78" s="97"/>
      <c r="DP78" s="97"/>
      <c r="DQ78" s="97"/>
      <c r="DR78" s="97"/>
      <c r="DS78" s="97"/>
      <c r="DT78" s="97"/>
      <c r="DU78" s="97"/>
      <c r="DV78" s="97"/>
      <c r="DW78" s="97"/>
      <c r="DX78" s="97"/>
      <c r="DY78" s="97"/>
      <c r="DZ78" s="97"/>
      <c r="EA78" s="97"/>
      <c r="EB78" s="97"/>
      <c r="EC78" s="97"/>
      <c r="ED78" s="97"/>
      <c r="EE78" s="97"/>
      <c r="EF78" s="97"/>
      <c r="EG78" s="97"/>
      <c r="EH78" s="97"/>
      <c r="EI78" s="97"/>
      <c r="EJ78" s="97"/>
      <c r="EK78" s="97"/>
      <c r="EL78" s="97"/>
      <c r="EM78" s="97"/>
      <c r="EN78" s="97"/>
      <c r="EO78" s="97"/>
      <c r="EP78" s="97"/>
      <c r="EQ78" s="97"/>
      <c r="ER78" s="97"/>
      <c r="ES78" s="97"/>
      <c r="ET78" s="97"/>
      <c r="EU78" s="97"/>
      <c r="EV78" s="97"/>
      <c r="EW78" s="97"/>
      <c r="EX78" s="97"/>
      <c r="EY78" s="97"/>
      <c r="EZ78" s="97"/>
      <c r="FA78" s="97"/>
      <c r="FB78" s="97"/>
      <c r="FC78" s="97"/>
      <c r="FD78" s="97"/>
      <c r="FE78" s="97"/>
      <c r="FF78" s="97"/>
      <c r="FG78" s="97"/>
      <c r="FH78" s="97"/>
      <c r="FI78" s="97"/>
      <c r="FJ78" s="97"/>
      <c r="FK78" s="97"/>
      <c r="FL78" s="146"/>
      <c r="FM78" s="97"/>
      <c r="FN78" s="97"/>
      <c r="FO78" s="146"/>
      <c r="FP78" s="141"/>
      <c r="FQ78" s="141"/>
      <c r="FR78" s="97"/>
      <c r="FS78" s="97"/>
      <c r="FT78" s="97"/>
      <c r="FU78" s="97"/>
      <c r="FV78" s="97"/>
      <c r="FW78" s="141"/>
      <c r="FX78" s="141"/>
      <c r="FY78" s="97"/>
      <c r="FZ78" s="97"/>
      <c r="GA78" s="97"/>
      <c r="GB78" s="147"/>
      <c r="GC78" s="97"/>
      <c r="GD78" s="146"/>
      <c r="GE78" s="97"/>
      <c r="GF78" s="97"/>
      <c r="GG78" s="97"/>
      <c r="GH78" s="97"/>
      <c r="GI78" s="97"/>
      <c r="GJ78" s="97"/>
      <c r="GK78" s="97"/>
      <c r="GL78" s="97"/>
      <c r="GM78" s="97"/>
      <c r="GN78" s="97"/>
      <c r="GO78" s="97"/>
      <c r="GP78" s="97"/>
      <c r="GQ78" s="97"/>
      <c r="GR78" s="97"/>
      <c r="GS78" s="97"/>
      <c r="GT78" s="97"/>
      <c r="GU78" s="97"/>
      <c r="GV78" s="97"/>
      <c r="GW78" s="97"/>
      <c r="GX78" s="97"/>
      <c r="GY78" s="97"/>
      <c r="GZ78" s="97"/>
      <c r="HA78" s="97"/>
      <c r="HB78" s="97"/>
      <c r="HC78" s="97"/>
      <c r="HD78" s="97"/>
      <c r="HE78" s="97"/>
      <c r="HF78" s="97"/>
      <c r="HG78" s="97"/>
      <c r="HH78" s="97"/>
      <c r="HI78" s="97"/>
      <c r="HJ78" s="97"/>
      <c r="HK78" s="97"/>
      <c r="HL78" s="97"/>
      <c r="HM78" s="97"/>
      <c r="HN78" s="97"/>
      <c r="HO78" s="97"/>
      <c r="HP78" s="97"/>
      <c r="HQ78" s="97"/>
      <c r="HR78" s="97"/>
      <c r="HS78" s="97"/>
      <c r="HT78" s="97"/>
      <c r="HU78" s="97"/>
      <c r="HV78" s="97"/>
      <c r="HW78" s="97"/>
      <c r="HX78" s="97"/>
      <c r="HY78" s="97"/>
      <c r="HZ78" s="97"/>
      <c r="IA78" s="97"/>
      <c r="IB78" s="97"/>
      <c r="IC78" s="97"/>
      <c r="ID78" s="97"/>
      <c r="IE78" s="97"/>
      <c r="IF78" s="97"/>
      <c r="IG78" s="97"/>
      <c r="IH78" s="97"/>
      <c r="II78" s="97"/>
      <c r="IJ78" s="97"/>
      <c r="IK78" s="97"/>
      <c r="IL78" s="97"/>
      <c r="IM78" s="97"/>
      <c r="IN78" s="97"/>
      <c r="IO78" s="97"/>
      <c r="IP78" s="97"/>
      <c r="IQ78" s="97"/>
      <c r="IR78" s="97"/>
      <c r="IS78" s="97"/>
      <c r="IT78" s="97"/>
      <c r="IU78" s="97"/>
      <c r="IV78" s="97"/>
      <c r="IW78" s="97"/>
      <c r="IX78" s="97"/>
      <c r="IY78" s="97"/>
      <c r="IZ78" s="97"/>
      <c r="JA78" s="97"/>
      <c r="JB78" s="97"/>
      <c r="JC78" s="97"/>
      <c r="JD78" s="97"/>
      <c r="JE78" s="97"/>
      <c r="JF78" s="97"/>
      <c r="JG78" s="97"/>
      <c r="JH78" s="97"/>
      <c r="JI78" s="97"/>
      <c r="JJ78" s="97"/>
      <c r="JK78" s="97"/>
      <c r="JL78" s="97"/>
      <c r="JM78" s="97"/>
      <c r="JN78" s="97"/>
      <c r="JO78" s="97"/>
      <c r="JP78" s="97"/>
      <c r="JQ78" s="97"/>
      <c r="JR78" s="97"/>
      <c r="JS78" s="97"/>
      <c r="JT78" s="97"/>
      <c r="JU78" s="97"/>
      <c r="JV78" s="97"/>
      <c r="JW78" s="97"/>
      <c r="JX78" s="97"/>
      <c r="JY78" s="97"/>
      <c r="JZ78" s="97"/>
      <c r="KA78" s="97"/>
      <c r="KB78" s="97"/>
      <c r="KC78" s="97"/>
      <c r="KD78" s="97"/>
      <c r="KE78" s="97"/>
      <c r="KF78" s="97"/>
      <c r="KG78" s="97"/>
      <c r="KH78" s="97"/>
      <c r="KI78" s="97"/>
      <c r="KJ78" s="97"/>
      <c r="KK78" s="97"/>
      <c r="KL78" s="97"/>
      <c r="KM78" s="97"/>
      <c r="KN78" s="102"/>
      <c r="KO78" s="97"/>
      <c r="KP78" s="97"/>
      <c r="KQ78" s="97"/>
      <c r="KR78" s="97"/>
      <c r="KS78" s="97"/>
      <c r="KT78" s="97"/>
      <c r="KU78" s="102"/>
      <c r="KV78" s="97"/>
      <c r="KW78" s="102"/>
      <c r="KX78" s="97"/>
      <c r="KY78" s="97"/>
      <c r="KZ78" s="97"/>
      <c r="LA78" s="97"/>
      <c r="LB78" s="97"/>
      <c r="LC78" s="97"/>
      <c r="LD78" s="97"/>
      <c r="LE78" s="97"/>
      <c r="LF78" s="97"/>
      <c r="LG78" s="97"/>
      <c r="LH78" s="97"/>
      <c r="LI78" s="97"/>
      <c r="LJ78" s="97"/>
      <c r="LK78" s="97"/>
      <c r="LL78" s="97"/>
      <c r="LM78" s="97"/>
      <c r="LN78" s="97"/>
      <c r="LO78" s="97"/>
      <c r="LP78" s="97"/>
      <c r="LQ78" s="97"/>
      <c r="LR78" s="97"/>
      <c r="LS78" s="97"/>
      <c r="LT78" s="97"/>
      <c r="LU78" s="97"/>
      <c r="LV78" s="97"/>
      <c r="LW78" s="97"/>
      <c r="LX78" s="97"/>
      <c r="LY78" s="97"/>
      <c r="LZ78" s="97"/>
      <c r="MA78" s="97"/>
      <c r="MB78" s="97"/>
      <c r="MC78" s="97"/>
      <c r="MD78" s="97"/>
      <c r="ME78" s="97"/>
      <c r="MF78" s="97"/>
      <c r="MG78" s="97"/>
      <c r="MH78" s="97"/>
      <c r="MI78" s="97"/>
      <c r="MJ78" s="97"/>
      <c r="MK78" s="97"/>
      <c r="ML78" s="97"/>
      <c r="MM78" s="97"/>
      <c r="MN78" s="97"/>
      <c r="MO78" s="97"/>
      <c r="MP78" s="97"/>
      <c r="MQ78" s="97"/>
      <c r="MR78" s="97"/>
      <c r="MS78" s="97"/>
      <c r="MT78" s="97"/>
      <c r="MU78" s="97"/>
      <c r="MV78" s="97"/>
      <c r="MW78" s="97"/>
      <c r="MX78" s="97"/>
      <c r="MY78" s="97"/>
      <c r="MZ78" s="97"/>
      <c r="NA78" s="97"/>
      <c r="NB78" s="97"/>
      <c r="NC78" s="97"/>
      <c r="ND78" s="97"/>
      <c r="NE78" s="97"/>
      <c r="NF78" s="97"/>
      <c r="NG78" s="97"/>
      <c r="NH78" s="97"/>
      <c r="NI78" s="97"/>
      <c r="NJ78" s="97"/>
      <c r="NK78" s="97"/>
      <c r="NL78" s="97"/>
      <c r="NM78" s="97"/>
      <c r="NN78" s="97"/>
      <c r="NO78" s="97"/>
      <c r="NP78" s="97"/>
      <c r="NQ78" s="97"/>
      <c r="NR78" s="97"/>
      <c r="NS78" s="97"/>
      <c r="NT78" s="97"/>
      <c r="NU78" s="97"/>
      <c r="NV78" s="97"/>
      <c r="NW78" s="97"/>
      <c r="NX78" s="97"/>
      <c r="NY78" s="97"/>
      <c r="NZ78" s="97"/>
      <c r="OA78" s="97"/>
      <c r="OB78" s="97"/>
      <c r="OC78" s="97"/>
      <c r="OD78" s="97"/>
      <c r="OE78" s="97"/>
      <c r="OF78" s="97"/>
      <c r="OG78" s="97"/>
      <c r="OH78" s="97"/>
      <c r="OI78" s="97"/>
      <c r="OJ78" s="97"/>
      <c r="OK78" s="97"/>
      <c r="OL78" s="97"/>
      <c r="OM78" s="97"/>
      <c r="ON78" s="97"/>
      <c r="OO78" s="97"/>
      <c r="OP78" s="97"/>
      <c r="OQ78" s="97"/>
      <c r="OR78" s="97"/>
      <c r="OS78" s="97"/>
      <c r="OT78" s="97"/>
      <c r="OU78" s="97"/>
      <c r="OV78" s="97"/>
      <c r="OW78" s="97"/>
      <c r="OX78" s="97"/>
      <c r="OY78" s="97"/>
      <c r="OZ78" s="97"/>
      <c r="PA78" s="97"/>
      <c r="PB78" s="97"/>
      <c r="PC78" s="97"/>
      <c r="PD78" s="97"/>
      <c r="PE78" s="97"/>
      <c r="PF78" s="97"/>
      <c r="PG78" s="97"/>
      <c r="PH78" s="97"/>
      <c r="PI78" s="97"/>
      <c r="PJ78" s="97"/>
      <c r="PK78" s="97"/>
      <c r="PL78" s="97"/>
      <c r="PM78" s="97"/>
      <c r="PN78" s="97"/>
      <c r="PO78" s="97"/>
      <c r="PP78" s="97"/>
      <c r="PQ78" s="97"/>
      <c r="PR78" s="97"/>
      <c r="PS78" s="97"/>
      <c r="PT78" s="97"/>
      <c r="PU78" s="97"/>
      <c r="PV78" s="97"/>
      <c r="PW78" s="97"/>
      <c r="PX78" s="97"/>
      <c r="PY78" s="97"/>
      <c r="PZ78" s="97"/>
      <c r="QA78" s="97"/>
      <c r="QB78" s="97"/>
      <c r="QC78" s="97"/>
      <c r="QD78" s="97"/>
      <c r="QE78" s="97"/>
      <c r="QF78" s="97"/>
      <c r="QG78" s="97"/>
      <c r="QH78" s="97"/>
      <c r="QI78" s="97"/>
      <c r="QJ78" s="97"/>
      <c r="QK78" s="97"/>
      <c r="QL78" s="97"/>
      <c r="QM78" s="97"/>
      <c r="QN78" s="97"/>
      <c r="QO78" s="97"/>
      <c r="QP78" s="97"/>
      <c r="QQ78" s="97"/>
      <c r="QR78" s="97"/>
      <c r="QS78" s="97"/>
      <c r="QT78" s="97"/>
      <c r="QU78" s="97"/>
      <c r="QV78" s="97"/>
      <c r="QW78" s="97"/>
      <c r="QX78" s="97"/>
      <c r="QY78" s="97"/>
      <c r="QZ78" s="97"/>
      <c r="RA78" s="97"/>
      <c r="RB78" s="97"/>
      <c r="RC78" s="97"/>
      <c r="RD78" s="97"/>
      <c r="RE78" s="97"/>
      <c r="RF78" s="97"/>
      <c r="RG78" s="97"/>
      <c r="RH78" s="97"/>
      <c r="RI78" s="97"/>
      <c r="RJ78" s="97"/>
      <c r="RK78" s="97"/>
      <c r="RL78" s="97"/>
      <c r="RM78" s="97"/>
      <c r="RN78" s="97"/>
      <c r="RO78" s="97"/>
      <c r="RP78" s="97"/>
      <c r="RQ78" s="97"/>
      <c r="RR78" s="97"/>
      <c r="RS78" s="97"/>
      <c r="RT78" s="97"/>
      <c r="RU78" s="97"/>
      <c r="RV78" s="97"/>
      <c r="RW78" s="97"/>
      <c r="RX78" s="97"/>
      <c r="RY78" s="97"/>
      <c r="RZ78" s="97"/>
      <c r="SA78" s="97"/>
      <c r="SB78" s="97"/>
      <c r="SC78" s="97"/>
      <c r="SD78" s="97"/>
      <c r="SE78" s="97"/>
      <c r="SF78" s="97"/>
      <c r="SG78" s="97"/>
      <c r="SH78" s="97"/>
      <c r="SI78" s="97"/>
      <c r="SJ78" s="97"/>
      <c r="SK78" s="97"/>
      <c r="SL78" s="97"/>
      <c r="SM78" s="97"/>
      <c r="SN78" s="97"/>
      <c r="SO78" s="97"/>
      <c r="SP78" s="97"/>
      <c r="SQ78" s="97"/>
      <c r="SR78" s="97"/>
      <c r="SS78" s="97"/>
      <c r="ST78" s="97"/>
      <c r="SU78" s="97"/>
      <c r="SV78" s="97"/>
      <c r="SW78" s="97"/>
      <c r="SX78" s="97"/>
      <c r="SY78" s="97"/>
      <c r="SZ78" s="97"/>
      <c r="TA78" s="97"/>
      <c r="TB78" s="97"/>
    </row>
    <row r="79" spans="1:522" s="10" customFormat="1" ht="18" customHeight="1" x14ac:dyDescent="0.2">
      <c r="A79" s="12"/>
      <c r="B79" s="26" t="s">
        <v>215</v>
      </c>
      <c r="C79" s="1">
        <v>5778</v>
      </c>
      <c r="D79" t="s">
        <v>216</v>
      </c>
      <c r="E79" s="1">
        <v>12438</v>
      </c>
      <c r="F79" s="1">
        <v>2018</v>
      </c>
      <c r="G79" t="s">
        <v>52</v>
      </c>
      <c r="H79"/>
      <c r="I79" s="1">
        <f t="shared" si="0"/>
        <v>0</v>
      </c>
      <c r="J79" s="12">
        <f t="shared" si="5"/>
        <v>0</v>
      </c>
      <c r="K79" s="97"/>
      <c r="L79" s="97"/>
      <c r="M79" s="97"/>
      <c r="N79" s="97"/>
      <c r="O79" s="97"/>
      <c r="P79" s="97"/>
      <c r="Q79" s="102"/>
      <c r="R79" s="97"/>
      <c r="S79" s="97"/>
      <c r="T79" s="97"/>
      <c r="U79" s="97"/>
      <c r="V79" s="97"/>
      <c r="W79" s="97"/>
      <c r="X79" s="97"/>
      <c r="Y79" s="97"/>
      <c r="Z79" s="97"/>
      <c r="AA79" s="102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  <c r="AM79" s="97"/>
      <c r="AN79" s="97"/>
      <c r="AO79" s="97"/>
      <c r="AP79" s="97"/>
      <c r="AQ79" s="97"/>
      <c r="AR79" s="97"/>
      <c r="AS79" s="97"/>
      <c r="AT79" s="97"/>
      <c r="AU79" s="97"/>
      <c r="AV79" s="97"/>
      <c r="AW79" s="97"/>
      <c r="AX79" s="97"/>
      <c r="AY79" s="97"/>
      <c r="AZ79" s="97"/>
      <c r="BA79" s="97"/>
      <c r="BB79" s="97"/>
      <c r="BC79" s="97"/>
      <c r="BD79" s="97"/>
      <c r="BE79" s="97"/>
      <c r="BF79" s="97"/>
      <c r="BG79" s="97"/>
      <c r="BH79" s="97"/>
      <c r="BI79" s="97"/>
      <c r="BJ79" s="97"/>
      <c r="BK79" s="97"/>
      <c r="BL79" s="97"/>
      <c r="BM79" s="97"/>
      <c r="BN79" s="97"/>
      <c r="BO79" s="97"/>
      <c r="BP79" s="97"/>
      <c r="BQ79" s="97"/>
      <c r="BR79" s="97"/>
      <c r="BS79" s="97"/>
      <c r="BT79" s="97"/>
      <c r="BU79" s="97"/>
      <c r="BV79" s="97"/>
      <c r="BW79" s="97"/>
      <c r="BX79" s="97"/>
      <c r="BY79" s="97"/>
      <c r="BZ79" s="97"/>
      <c r="CA79" s="97"/>
      <c r="CB79" s="97"/>
      <c r="CC79" s="97"/>
      <c r="CD79" s="97"/>
      <c r="CE79" s="97"/>
      <c r="CF79" s="97"/>
      <c r="CG79" s="97"/>
      <c r="CH79" s="97"/>
      <c r="CI79" s="97"/>
      <c r="CJ79" s="97"/>
      <c r="CK79" s="97"/>
      <c r="CL79" s="97"/>
      <c r="CM79" s="97"/>
      <c r="CN79" s="102"/>
      <c r="CO79" s="102"/>
      <c r="CP79" s="97"/>
      <c r="CQ79" s="97"/>
      <c r="CR79" s="97"/>
      <c r="CS79" s="97"/>
      <c r="CT79" s="97"/>
      <c r="CU79" s="97" t="s">
        <v>519</v>
      </c>
      <c r="CV79" s="97" t="s">
        <v>519</v>
      </c>
      <c r="CW79" s="97"/>
      <c r="CX79" s="97"/>
      <c r="CY79" s="97"/>
      <c r="CZ79" s="97"/>
      <c r="DA79" s="97"/>
      <c r="DB79" s="97"/>
      <c r="DC79" s="97"/>
      <c r="DD79" s="97"/>
      <c r="DE79" s="97"/>
      <c r="DF79" s="97"/>
      <c r="DG79" s="97"/>
      <c r="DH79" s="97"/>
      <c r="DI79" s="97"/>
      <c r="DJ79" s="97"/>
      <c r="DK79" s="97"/>
      <c r="DL79" s="97"/>
      <c r="DM79" s="97"/>
      <c r="DN79" s="97"/>
      <c r="DO79" s="97"/>
      <c r="DP79" s="97"/>
      <c r="DQ79" s="97"/>
      <c r="DR79" s="97"/>
      <c r="DS79" s="97"/>
      <c r="DT79" s="97"/>
      <c r="DU79" s="97"/>
      <c r="DV79" s="97"/>
      <c r="DW79" s="97"/>
      <c r="DX79" s="97"/>
      <c r="DY79" s="97"/>
      <c r="DZ79" s="97"/>
      <c r="EA79" s="97"/>
      <c r="EB79" s="97"/>
      <c r="EC79" s="97"/>
      <c r="ED79" s="97"/>
      <c r="EE79" s="97"/>
      <c r="EF79" s="97"/>
      <c r="EG79" s="97"/>
      <c r="EH79" s="97"/>
      <c r="EI79" s="97"/>
      <c r="EJ79" s="97"/>
      <c r="EK79" s="97"/>
      <c r="EL79" s="97"/>
      <c r="EM79" s="97"/>
      <c r="EN79" s="97"/>
      <c r="EO79" s="97"/>
      <c r="EP79" s="97"/>
      <c r="EQ79" s="97"/>
      <c r="ER79" s="97"/>
      <c r="ES79" s="97"/>
      <c r="ET79" s="97"/>
      <c r="EU79" s="97"/>
      <c r="EV79" s="97"/>
      <c r="EW79" s="97"/>
      <c r="EX79" s="97"/>
      <c r="EY79" s="97"/>
      <c r="EZ79" s="97"/>
      <c r="FA79" s="97"/>
      <c r="FB79" s="97"/>
      <c r="FC79" s="97"/>
      <c r="FD79" s="97"/>
      <c r="FE79" s="97"/>
      <c r="FF79" s="97"/>
      <c r="FG79" s="151"/>
      <c r="FH79" s="151"/>
      <c r="FI79" s="97"/>
      <c r="FJ79" s="97"/>
      <c r="FK79" s="97"/>
      <c r="FL79" s="100"/>
      <c r="FM79" s="97"/>
      <c r="FN79" s="97"/>
      <c r="FO79" s="100"/>
      <c r="FP79" s="97"/>
      <c r="FQ79" s="97"/>
      <c r="FR79" s="97"/>
      <c r="FS79" s="97"/>
      <c r="FT79" s="97"/>
      <c r="FU79" s="97"/>
      <c r="FV79" s="97"/>
      <c r="FW79" s="97"/>
      <c r="FX79" s="97"/>
      <c r="FY79" s="97"/>
      <c r="FZ79" s="97"/>
      <c r="GA79" s="147"/>
      <c r="GB79" s="97"/>
      <c r="GC79" s="97"/>
      <c r="GD79" s="100"/>
      <c r="GE79" s="97"/>
      <c r="GF79" s="97"/>
      <c r="GG79" s="97"/>
      <c r="GH79" s="97"/>
      <c r="GI79" s="97"/>
      <c r="GJ79" s="97"/>
      <c r="GK79" s="97"/>
      <c r="GL79" s="97"/>
      <c r="GM79" s="97"/>
      <c r="GN79" s="97"/>
      <c r="GO79" s="97"/>
      <c r="GP79" s="97"/>
      <c r="GQ79" s="97"/>
      <c r="GR79" s="97"/>
      <c r="GS79" s="97"/>
      <c r="GT79" s="97"/>
      <c r="GU79" s="97"/>
      <c r="GV79" s="97"/>
      <c r="GW79" s="97"/>
      <c r="GX79" s="97"/>
      <c r="GY79" s="97"/>
      <c r="GZ79" s="97"/>
      <c r="HA79" s="97"/>
      <c r="HB79" s="97"/>
      <c r="HC79" s="97"/>
      <c r="HD79" s="97"/>
      <c r="HE79" s="97"/>
      <c r="HF79" s="97"/>
      <c r="HG79" s="97"/>
      <c r="HH79" s="97"/>
      <c r="HI79" s="97"/>
      <c r="HJ79" s="102"/>
      <c r="HK79" s="97"/>
      <c r="HL79" s="97"/>
      <c r="HM79" s="97"/>
      <c r="HN79" s="97"/>
      <c r="HO79" s="97"/>
      <c r="HP79" s="97"/>
      <c r="HQ79" s="97"/>
      <c r="HR79" s="97"/>
      <c r="HS79" s="97"/>
      <c r="HT79" s="97"/>
      <c r="HU79" s="97"/>
      <c r="HV79" s="97"/>
      <c r="HW79" s="97"/>
      <c r="HX79" s="97"/>
      <c r="HY79" s="97"/>
      <c r="HZ79" s="97"/>
      <c r="IA79" s="97"/>
      <c r="IB79" s="97"/>
      <c r="IC79" s="97"/>
      <c r="ID79" s="97"/>
      <c r="IE79" s="97"/>
      <c r="IF79" s="97"/>
      <c r="IG79" s="97"/>
      <c r="IH79" s="97"/>
      <c r="II79" s="97"/>
      <c r="IJ79" s="97"/>
      <c r="IK79" s="97"/>
      <c r="IL79" s="97"/>
      <c r="IM79" s="97"/>
      <c r="IN79" s="97"/>
      <c r="IO79" s="97"/>
      <c r="IP79" s="97"/>
      <c r="IQ79" s="97"/>
      <c r="IR79" s="97"/>
      <c r="IS79" s="97"/>
      <c r="IT79" s="97"/>
      <c r="IU79" s="97"/>
      <c r="IV79" s="97"/>
      <c r="IW79" s="97"/>
      <c r="IX79" s="97"/>
      <c r="IY79" s="97"/>
      <c r="IZ79" s="97"/>
      <c r="JA79" s="97"/>
      <c r="JB79" s="97"/>
      <c r="JC79" s="97"/>
      <c r="JD79" s="97"/>
      <c r="JE79" s="97"/>
      <c r="JF79" s="97"/>
      <c r="JG79" s="97"/>
      <c r="JH79" s="97"/>
      <c r="JI79" s="97"/>
      <c r="JJ79" s="97"/>
      <c r="JK79" s="97"/>
      <c r="JL79" s="102"/>
      <c r="JM79" s="97"/>
      <c r="JN79" s="97"/>
      <c r="JO79" s="97"/>
      <c r="JP79" s="102"/>
      <c r="JQ79" s="97"/>
      <c r="JR79" s="97"/>
      <c r="JS79" s="97"/>
      <c r="JT79" s="97"/>
      <c r="JU79" s="97"/>
      <c r="JV79" s="97"/>
      <c r="JW79" s="97"/>
      <c r="JX79" s="97"/>
      <c r="JY79" s="97"/>
      <c r="JZ79" s="97"/>
      <c r="KA79" s="97"/>
      <c r="KB79" s="97"/>
      <c r="KC79" s="97"/>
      <c r="KD79" s="97"/>
      <c r="KE79" s="97"/>
      <c r="KF79" s="97"/>
      <c r="KG79" s="97"/>
      <c r="KH79" s="97"/>
      <c r="KI79" s="97"/>
      <c r="KJ79" s="97"/>
      <c r="KK79" s="97"/>
      <c r="KL79" s="97"/>
      <c r="KM79" s="97"/>
      <c r="KN79" s="97"/>
      <c r="KO79" s="97"/>
      <c r="KP79" s="97"/>
      <c r="KQ79" s="97"/>
      <c r="KR79" s="97"/>
      <c r="KS79" s="97"/>
      <c r="KT79" s="97"/>
      <c r="KU79" s="97"/>
      <c r="KV79" s="97"/>
      <c r="KW79" s="97"/>
      <c r="KX79" s="97"/>
      <c r="KY79" s="97"/>
      <c r="KZ79" s="97"/>
      <c r="LA79" s="97"/>
      <c r="LB79" s="97"/>
      <c r="LC79" s="97"/>
      <c r="LD79" s="102"/>
      <c r="LE79" s="97"/>
      <c r="LF79" s="97"/>
      <c r="LG79" s="97"/>
      <c r="LH79" s="97"/>
      <c r="LI79" s="97"/>
      <c r="LJ79" s="97"/>
      <c r="LK79" s="97"/>
      <c r="LL79" s="97"/>
      <c r="LM79" s="97"/>
      <c r="LN79" s="97"/>
      <c r="LO79" s="97"/>
      <c r="LP79" s="97"/>
      <c r="LQ79" s="97"/>
      <c r="LR79" s="97"/>
      <c r="LS79" s="97"/>
      <c r="LT79" s="97"/>
      <c r="LU79" s="97"/>
      <c r="LV79" s="97"/>
      <c r="LW79" s="97"/>
      <c r="LX79" s="97"/>
      <c r="LY79" s="97"/>
      <c r="LZ79" s="97"/>
      <c r="MA79" s="97"/>
      <c r="MB79" s="97"/>
      <c r="MC79" s="97"/>
      <c r="MD79" s="97"/>
      <c r="ME79" s="97"/>
      <c r="MF79" s="97"/>
      <c r="MG79" s="97"/>
      <c r="MH79" s="97"/>
      <c r="MI79" s="97"/>
      <c r="MJ79" s="97"/>
      <c r="MK79" s="97"/>
      <c r="ML79" s="97"/>
      <c r="MM79" s="97"/>
      <c r="MN79" s="97"/>
      <c r="MO79" s="97"/>
      <c r="MP79" s="97"/>
      <c r="MQ79" s="97"/>
      <c r="MR79" s="97"/>
      <c r="MS79" s="97"/>
      <c r="MT79" s="97"/>
      <c r="MU79" s="97"/>
      <c r="MV79" s="97"/>
      <c r="MW79" s="97"/>
      <c r="MX79" s="102"/>
      <c r="MY79" s="97"/>
      <c r="MZ79" s="97"/>
      <c r="NA79" s="97"/>
      <c r="NB79" s="97"/>
      <c r="NC79" s="97"/>
      <c r="ND79" s="97"/>
      <c r="NE79" s="97"/>
      <c r="NF79" s="97"/>
      <c r="NG79" s="102"/>
      <c r="NH79" s="97"/>
      <c r="NI79" s="97"/>
      <c r="NJ79" s="97"/>
      <c r="NK79" s="97"/>
      <c r="NL79" s="97"/>
      <c r="NM79" s="97"/>
      <c r="NN79" s="97"/>
      <c r="NO79" s="97"/>
      <c r="NP79" s="97"/>
      <c r="NQ79" s="97"/>
      <c r="NR79" s="97"/>
      <c r="NS79" s="97"/>
      <c r="NT79" s="97"/>
      <c r="NU79" s="97"/>
      <c r="NV79" s="97"/>
      <c r="NW79" s="97"/>
      <c r="NX79" s="97"/>
      <c r="NY79" s="97"/>
      <c r="NZ79" s="97"/>
      <c r="OA79" s="97"/>
      <c r="OB79" s="97"/>
      <c r="OC79" s="97"/>
      <c r="OD79" s="97"/>
      <c r="OE79" s="97"/>
      <c r="OF79" s="97"/>
      <c r="OG79" s="97"/>
      <c r="OH79" s="97"/>
      <c r="OI79" s="97"/>
      <c r="OJ79" s="97"/>
      <c r="OK79" s="97"/>
      <c r="OL79" s="97"/>
      <c r="OM79" s="97"/>
      <c r="ON79" s="97"/>
      <c r="OO79" s="97"/>
      <c r="OP79" s="97"/>
      <c r="OQ79" s="97"/>
      <c r="OR79" s="97"/>
      <c r="OS79" s="97"/>
      <c r="OT79" s="97"/>
      <c r="OU79" s="97"/>
      <c r="OV79" s="97"/>
      <c r="OW79" s="97"/>
      <c r="OX79" s="97"/>
      <c r="OY79" s="97"/>
      <c r="OZ79" s="97"/>
      <c r="PA79" s="97"/>
      <c r="PB79" s="97"/>
      <c r="PC79" s="97"/>
      <c r="PD79" s="97"/>
      <c r="PE79" s="97"/>
      <c r="PF79" s="97"/>
      <c r="PG79" s="97"/>
      <c r="PH79" s="97"/>
      <c r="PI79" s="97"/>
      <c r="PJ79" s="97"/>
      <c r="PK79" s="97"/>
      <c r="PL79" s="97"/>
      <c r="PM79" s="97"/>
      <c r="PN79" s="97"/>
      <c r="PO79" s="97"/>
      <c r="PP79" s="97"/>
      <c r="PQ79" s="97"/>
      <c r="PR79" s="97"/>
      <c r="PS79" s="97"/>
      <c r="PT79" s="97"/>
      <c r="PU79" s="97"/>
      <c r="PV79" s="97"/>
      <c r="PW79" s="97"/>
      <c r="PX79" s="97"/>
      <c r="PY79" s="97"/>
      <c r="PZ79" s="97"/>
      <c r="QA79" s="97"/>
      <c r="QB79" s="97"/>
      <c r="QC79" s="97"/>
      <c r="QD79" s="97"/>
      <c r="QE79" s="97"/>
      <c r="QF79" s="97"/>
      <c r="QG79" s="97"/>
      <c r="QH79" s="97"/>
      <c r="QI79" s="97"/>
      <c r="QJ79" s="97"/>
      <c r="QK79" s="97"/>
      <c r="QL79" s="97"/>
      <c r="QM79" s="97"/>
      <c r="QN79" s="97"/>
      <c r="QO79" s="97"/>
      <c r="QP79" s="97"/>
      <c r="QQ79" s="97"/>
      <c r="QR79" s="97"/>
      <c r="QS79" s="97"/>
      <c r="QT79" s="97"/>
      <c r="QU79" s="97"/>
      <c r="QV79" s="97"/>
      <c r="QW79" s="97"/>
      <c r="QX79" s="97"/>
      <c r="QY79" s="97"/>
      <c r="QZ79" s="97"/>
      <c r="RA79" s="97"/>
      <c r="RB79" s="97"/>
      <c r="RC79" s="97"/>
      <c r="RD79" s="97"/>
      <c r="RE79" s="97"/>
      <c r="RF79" s="97"/>
      <c r="RG79" s="97"/>
      <c r="RH79" s="97"/>
      <c r="RI79" s="97"/>
      <c r="RJ79" s="97"/>
      <c r="RK79" s="97"/>
      <c r="RL79" s="97"/>
      <c r="RM79" s="97"/>
      <c r="RN79" s="97"/>
      <c r="RO79" s="97"/>
      <c r="RP79" s="97"/>
      <c r="RQ79" s="97"/>
      <c r="RR79" s="97"/>
      <c r="RS79" s="97"/>
      <c r="RT79" s="97"/>
      <c r="RU79" s="97"/>
      <c r="RV79" s="97"/>
      <c r="RW79" s="97"/>
      <c r="RX79" s="97"/>
      <c r="RY79" s="97"/>
      <c r="RZ79" s="97"/>
      <c r="SA79" s="97"/>
      <c r="SB79" s="97"/>
      <c r="SC79" s="97"/>
      <c r="SD79" s="97"/>
      <c r="SE79" s="97"/>
      <c r="SF79" s="97"/>
      <c r="SG79" s="97"/>
      <c r="SH79" s="97"/>
      <c r="SI79" s="97"/>
      <c r="SJ79" s="97"/>
      <c r="SK79" s="97"/>
      <c r="SL79" s="97"/>
      <c r="SM79" s="97"/>
      <c r="SN79" s="97"/>
      <c r="SO79" s="97"/>
      <c r="SP79" s="97"/>
      <c r="SQ79" s="97"/>
      <c r="SR79" s="97"/>
      <c r="SS79" s="97"/>
      <c r="ST79" s="97"/>
      <c r="SU79" s="97"/>
      <c r="SV79" s="97"/>
      <c r="SW79" s="97"/>
      <c r="SX79" s="97"/>
      <c r="SY79" s="97"/>
      <c r="SZ79" s="97"/>
      <c r="TA79" s="97"/>
      <c r="TB79" s="97"/>
    </row>
    <row r="80" spans="1:522" s="10" customFormat="1" ht="18" customHeight="1" x14ac:dyDescent="0.2">
      <c r="A80" s="12"/>
      <c r="B80" s="26" t="s">
        <v>673</v>
      </c>
      <c r="C80" s="1">
        <v>10343</v>
      </c>
      <c r="D80" t="s">
        <v>664</v>
      </c>
      <c r="E80" s="1">
        <v>10576</v>
      </c>
      <c r="F80" s="1"/>
      <c r="G80" t="s">
        <v>665</v>
      </c>
      <c r="H80"/>
      <c r="I80" s="1">
        <f t="shared" ref="I80:I132" si="6">SUM(K80:TB80)</f>
        <v>0</v>
      </c>
      <c r="J80" s="12">
        <f t="shared" si="5"/>
        <v>0</v>
      </c>
      <c r="K80" s="97"/>
      <c r="L80" s="97"/>
      <c r="M80" s="97"/>
      <c r="N80" s="97"/>
      <c r="O80" s="97"/>
      <c r="P80" s="97"/>
      <c r="Q80" s="102"/>
      <c r="R80" s="97"/>
      <c r="S80" s="97"/>
      <c r="T80" s="97"/>
      <c r="U80" s="97"/>
      <c r="V80" s="97"/>
      <c r="W80" s="97"/>
      <c r="X80" s="97"/>
      <c r="Y80" s="97"/>
      <c r="Z80" s="97"/>
      <c r="AA80" s="102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  <c r="AM80" s="97"/>
      <c r="AN80" s="97"/>
      <c r="AO80" s="97"/>
      <c r="AP80" s="97"/>
      <c r="AQ80" s="97"/>
      <c r="AR80" s="97"/>
      <c r="AS80" s="97"/>
      <c r="AT80" s="97"/>
      <c r="AU80" s="97"/>
      <c r="AV80" s="97"/>
      <c r="AW80" s="97"/>
      <c r="AX80" s="97"/>
      <c r="AY80" s="97"/>
      <c r="AZ80" s="97"/>
      <c r="BA80" s="97"/>
      <c r="BB80" s="97"/>
      <c r="BC80" s="97"/>
      <c r="BD80" s="97"/>
      <c r="BE80" s="97"/>
      <c r="BF80" s="97"/>
      <c r="BG80" s="97"/>
      <c r="BH80" s="97"/>
      <c r="BI80" s="97"/>
      <c r="BJ80" s="97"/>
      <c r="BK80" s="97"/>
      <c r="BL80" s="97"/>
      <c r="BM80" s="97"/>
      <c r="BN80" s="97"/>
      <c r="BO80" s="97"/>
      <c r="BP80" s="97"/>
      <c r="BQ80" s="97"/>
      <c r="BR80" s="97"/>
      <c r="BS80" s="97"/>
      <c r="BT80" s="97"/>
      <c r="BU80" s="97"/>
      <c r="BV80" s="97"/>
      <c r="BW80" s="97"/>
      <c r="BX80" s="97"/>
      <c r="BY80" s="97"/>
      <c r="BZ80" s="97"/>
      <c r="CA80" s="97"/>
      <c r="CB80" s="97"/>
      <c r="CC80" s="97"/>
      <c r="CD80" s="97"/>
      <c r="CE80" s="97"/>
      <c r="CF80" s="97"/>
      <c r="CG80" s="97"/>
      <c r="CH80" s="97"/>
      <c r="CI80" s="97"/>
      <c r="CJ80" s="97"/>
      <c r="CK80" s="97"/>
      <c r="CL80" s="97"/>
      <c r="CM80" s="97"/>
      <c r="CN80" s="102"/>
      <c r="CO80" s="102"/>
      <c r="CP80" s="97"/>
      <c r="CQ80" s="97"/>
      <c r="CR80" s="97"/>
      <c r="CS80" s="97"/>
      <c r="CT80" s="97"/>
      <c r="CU80" s="97"/>
      <c r="CV80" s="97"/>
      <c r="CW80" s="97"/>
      <c r="CX80" s="97"/>
      <c r="CY80" s="97"/>
      <c r="CZ80" s="97"/>
      <c r="DA80" s="97"/>
      <c r="DB80" s="97"/>
      <c r="DC80" s="97"/>
      <c r="DD80" s="97"/>
      <c r="DE80" s="97"/>
      <c r="DF80" s="97"/>
      <c r="DG80" s="97"/>
      <c r="DH80" s="97"/>
      <c r="DI80" s="97"/>
      <c r="DJ80" s="97"/>
      <c r="DK80" s="97"/>
      <c r="DL80" s="97"/>
      <c r="DM80" s="97"/>
      <c r="DN80" s="97"/>
      <c r="DO80" s="97"/>
      <c r="DP80" s="97"/>
      <c r="DQ80" s="97"/>
      <c r="DR80" s="97"/>
      <c r="DS80" s="97"/>
      <c r="DT80" s="97"/>
      <c r="DU80" s="97"/>
      <c r="DV80" s="97"/>
      <c r="DW80" s="97"/>
      <c r="DX80" s="97"/>
      <c r="DY80" s="97"/>
      <c r="DZ80" s="97"/>
      <c r="EA80" s="97"/>
      <c r="EB80" s="97"/>
      <c r="EC80" s="97"/>
      <c r="ED80" s="97"/>
      <c r="EE80" s="97"/>
      <c r="EF80" s="97"/>
      <c r="EG80" s="97"/>
      <c r="EH80" s="97"/>
      <c r="EI80" s="97"/>
      <c r="EJ80" s="97"/>
      <c r="EK80" s="97"/>
      <c r="EL80" s="97"/>
      <c r="EM80" s="97"/>
      <c r="EN80" s="97"/>
      <c r="EO80" s="97"/>
      <c r="EP80" s="97"/>
      <c r="EQ80" s="97"/>
      <c r="ER80" s="97"/>
      <c r="ES80" s="97"/>
      <c r="ET80" s="97"/>
      <c r="EU80" s="97"/>
      <c r="EV80" s="97"/>
      <c r="EW80" s="97"/>
      <c r="EX80" s="97"/>
      <c r="EY80" s="97"/>
      <c r="EZ80" s="97"/>
      <c r="FA80" s="97" t="s">
        <v>519</v>
      </c>
      <c r="FB80" s="97"/>
      <c r="FC80" s="97"/>
      <c r="FD80" s="97"/>
      <c r="FE80" s="97"/>
      <c r="FF80" s="97"/>
      <c r="FG80" s="151"/>
      <c r="FH80" s="151"/>
      <c r="FI80" s="97"/>
      <c r="FJ80" s="97"/>
      <c r="FK80" s="97"/>
      <c r="FL80" s="100"/>
      <c r="FM80" s="97"/>
      <c r="FN80" s="97"/>
      <c r="FO80" s="100"/>
      <c r="FP80" s="97"/>
      <c r="FQ80" s="97"/>
      <c r="FR80" s="97"/>
      <c r="FS80" s="97"/>
      <c r="FT80" s="97"/>
      <c r="FU80" s="97"/>
      <c r="FV80" s="97"/>
      <c r="FW80" s="97"/>
      <c r="FX80" s="97"/>
      <c r="FY80" s="97"/>
      <c r="FZ80" s="97"/>
      <c r="GA80" s="147"/>
      <c r="GB80" s="147"/>
      <c r="GC80" s="97"/>
      <c r="GD80" s="100"/>
      <c r="GE80" s="97"/>
      <c r="GF80" s="97"/>
      <c r="GG80" s="97"/>
      <c r="GH80" s="97"/>
      <c r="GI80" s="97"/>
      <c r="GJ80" s="97"/>
      <c r="GK80" s="97"/>
      <c r="GL80" s="97"/>
      <c r="GM80" s="97"/>
      <c r="GN80" s="97"/>
      <c r="GO80" s="97"/>
      <c r="GP80" s="97"/>
      <c r="GQ80" s="97"/>
      <c r="GR80" s="97"/>
      <c r="GS80" s="97"/>
      <c r="GT80" s="97"/>
      <c r="GU80" s="97"/>
      <c r="GV80" s="97"/>
      <c r="GW80" s="97"/>
      <c r="GX80" s="97"/>
      <c r="GY80" s="97"/>
      <c r="GZ80" s="97"/>
      <c r="HA80" s="97"/>
      <c r="HB80" s="97"/>
      <c r="HC80" s="97"/>
      <c r="HD80" s="97"/>
      <c r="HE80" s="97"/>
      <c r="HF80" s="97"/>
      <c r="HG80" s="97"/>
      <c r="HH80" s="97"/>
      <c r="HI80" s="97"/>
      <c r="HJ80" s="102"/>
      <c r="HK80" s="97"/>
      <c r="HL80" s="97"/>
      <c r="HM80" s="97"/>
      <c r="HN80" s="97"/>
      <c r="HO80" s="97"/>
      <c r="HP80" s="97"/>
      <c r="HQ80" s="97"/>
      <c r="HR80" s="97"/>
      <c r="HS80" s="97"/>
      <c r="HT80" s="97"/>
      <c r="HU80" s="97"/>
      <c r="HV80" s="97"/>
      <c r="HW80" s="97"/>
      <c r="HX80" s="97"/>
      <c r="HY80" s="97"/>
      <c r="HZ80" s="97"/>
      <c r="IA80" s="97"/>
      <c r="IB80" s="97"/>
      <c r="IC80" s="97"/>
      <c r="ID80" s="97"/>
      <c r="IE80" s="97"/>
      <c r="IF80" s="97"/>
      <c r="IG80" s="97"/>
      <c r="IH80" s="97"/>
      <c r="II80" s="97"/>
      <c r="IJ80" s="97"/>
      <c r="IK80" s="97"/>
      <c r="IL80" s="97"/>
      <c r="IM80" s="97"/>
      <c r="IN80" s="97"/>
      <c r="IO80" s="97"/>
      <c r="IP80" s="97"/>
      <c r="IQ80" s="97"/>
      <c r="IR80" s="97"/>
      <c r="IS80" s="97"/>
      <c r="IT80" s="97"/>
      <c r="IU80" s="97"/>
      <c r="IV80" s="97"/>
      <c r="IW80" s="97"/>
      <c r="IX80" s="97"/>
      <c r="IY80" s="97"/>
      <c r="IZ80" s="97"/>
      <c r="JA80" s="97"/>
      <c r="JB80" s="97"/>
      <c r="JC80" s="97"/>
      <c r="JD80" s="97"/>
      <c r="JE80" s="97"/>
      <c r="JF80" s="97"/>
      <c r="JG80" s="97"/>
      <c r="JH80" s="97"/>
      <c r="JI80" s="97"/>
      <c r="JJ80" s="97"/>
      <c r="JK80" s="97"/>
      <c r="JL80" s="102"/>
      <c r="JM80" s="97"/>
      <c r="JN80" s="97"/>
      <c r="JO80" s="97"/>
      <c r="JP80" s="102"/>
      <c r="JQ80" s="97"/>
      <c r="JR80" s="97"/>
      <c r="JS80" s="97"/>
      <c r="JT80" s="97"/>
      <c r="JU80" s="97"/>
      <c r="JV80" s="97"/>
      <c r="JW80" s="97"/>
      <c r="JX80" s="97"/>
      <c r="JY80" s="97"/>
      <c r="JZ80" s="97"/>
      <c r="KA80" s="97"/>
      <c r="KB80" s="97"/>
      <c r="KC80" s="97"/>
      <c r="KD80" s="97"/>
      <c r="KE80" s="97"/>
      <c r="KF80" s="97"/>
      <c r="KG80" s="97"/>
      <c r="KH80" s="97"/>
      <c r="KI80" s="97"/>
      <c r="KJ80" s="97"/>
      <c r="KK80" s="97"/>
      <c r="KL80" s="97"/>
      <c r="KM80" s="97"/>
      <c r="KN80" s="97"/>
      <c r="KO80" s="97"/>
      <c r="KP80" s="97"/>
      <c r="KQ80" s="97"/>
      <c r="KR80" s="97"/>
      <c r="KS80" s="97"/>
      <c r="KT80" s="97"/>
      <c r="KU80" s="97"/>
      <c r="KV80" s="97"/>
      <c r="KW80" s="97"/>
      <c r="KX80" s="97"/>
      <c r="KY80" s="97"/>
      <c r="KZ80" s="97"/>
      <c r="LA80" s="97"/>
      <c r="LB80" s="97"/>
      <c r="LC80" s="97"/>
      <c r="LD80" s="102"/>
      <c r="LE80" s="97"/>
      <c r="LF80" s="97"/>
      <c r="LG80" s="97"/>
      <c r="LH80" s="97"/>
      <c r="LI80" s="97"/>
      <c r="LJ80" s="97"/>
      <c r="LK80" s="97"/>
      <c r="LL80" s="97"/>
      <c r="LM80" s="97"/>
      <c r="LN80" s="97"/>
      <c r="LO80" s="97"/>
      <c r="LP80" s="97"/>
      <c r="LQ80" s="97"/>
      <c r="LR80" s="97"/>
      <c r="LS80" s="97"/>
      <c r="LT80" s="97"/>
      <c r="LU80" s="97"/>
      <c r="LV80" s="97"/>
      <c r="LW80" s="97"/>
      <c r="LX80" s="97"/>
      <c r="LY80" s="97"/>
      <c r="LZ80" s="97"/>
      <c r="MA80" s="97"/>
      <c r="MB80" s="97"/>
      <c r="MC80" s="97"/>
      <c r="MD80" s="97"/>
      <c r="ME80" s="97"/>
      <c r="MF80" s="97"/>
      <c r="MG80" s="97"/>
      <c r="MH80" s="97"/>
      <c r="MI80" s="97"/>
      <c r="MJ80" s="97"/>
      <c r="MK80" s="97"/>
      <c r="ML80" s="97"/>
      <c r="MM80" s="97"/>
      <c r="MN80" s="97"/>
      <c r="MO80" s="97"/>
      <c r="MP80" s="97"/>
      <c r="MQ80" s="97"/>
      <c r="MR80" s="97"/>
      <c r="MS80" s="97"/>
      <c r="MT80" s="97"/>
      <c r="MU80" s="97"/>
      <c r="MV80" s="97"/>
      <c r="MW80" s="97"/>
      <c r="MX80" s="102"/>
      <c r="MY80" s="97"/>
      <c r="MZ80" s="97"/>
      <c r="NA80" s="97"/>
      <c r="NB80" s="97"/>
      <c r="NC80" s="97"/>
      <c r="ND80" s="97"/>
      <c r="NE80" s="97"/>
      <c r="NF80" s="97"/>
      <c r="NG80" s="102"/>
      <c r="NH80" s="97"/>
      <c r="NI80" s="97"/>
      <c r="NJ80" s="97"/>
      <c r="NK80" s="97"/>
      <c r="NL80" s="97"/>
      <c r="NM80" s="97"/>
      <c r="NN80" s="97"/>
      <c r="NO80" s="97"/>
      <c r="NP80" s="97"/>
      <c r="NQ80" s="97"/>
      <c r="NR80" s="97"/>
      <c r="NS80" s="97"/>
      <c r="NT80" s="97"/>
      <c r="NU80" s="97"/>
      <c r="NV80" s="97"/>
      <c r="NW80" s="97"/>
      <c r="NX80" s="97"/>
      <c r="NY80" s="97"/>
      <c r="NZ80" s="97"/>
      <c r="OA80" s="97"/>
      <c r="OB80" s="97"/>
      <c r="OC80" s="97"/>
      <c r="OD80" s="97"/>
      <c r="OE80" s="97"/>
      <c r="OF80" s="97"/>
      <c r="OG80" s="97"/>
      <c r="OH80" s="97"/>
      <c r="OI80" s="97"/>
      <c r="OJ80" s="97"/>
      <c r="OK80" s="97"/>
      <c r="OL80" s="97"/>
      <c r="OM80" s="97"/>
      <c r="ON80" s="97"/>
      <c r="OO80" s="97"/>
      <c r="OP80" s="97"/>
      <c r="OQ80" s="97"/>
      <c r="OR80" s="97"/>
      <c r="OS80" s="97"/>
      <c r="OT80" s="97"/>
      <c r="OU80" s="97"/>
      <c r="OV80" s="97"/>
      <c r="OW80" s="97"/>
      <c r="OX80" s="97"/>
      <c r="OY80" s="97"/>
      <c r="OZ80" s="97"/>
      <c r="PA80" s="97"/>
      <c r="PB80" s="97"/>
      <c r="PC80" s="97"/>
      <c r="PD80" s="97"/>
      <c r="PE80" s="97"/>
      <c r="PF80" s="97"/>
      <c r="PG80" s="97"/>
      <c r="PH80" s="97"/>
      <c r="PI80" s="97"/>
      <c r="PJ80" s="97"/>
      <c r="PK80" s="97"/>
      <c r="PL80" s="97"/>
      <c r="PM80" s="97"/>
      <c r="PN80" s="97"/>
      <c r="PO80" s="97"/>
      <c r="PP80" s="97"/>
      <c r="PQ80" s="97"/>
      <c r="PR80" s="97"/>
      <c r="PS80" s="97"/>
      <c r="PT80" s="97"/>
      <c r="PU80" s="97"/>
      <c r="PV80" s="97"/>
      <c r="PW80" s="97"/>
      <c r="PX80" s="97"/>
      <c r="PY80" s="97"/>
      <c r="PZ80" s="97"/>
      <c r="QA80" s="97"/>
      <c r="QB80" s="97"/>
      <c r="QC80" s="97"/>
      <c r="QD80" s="97"/>
      <c r="QE80" s="97"/>
      <c r="QF80" s="97"/>
      <c r="QG80" s="97"/>
      <c r="QH80" s="97"/>
      <c r="QI80" s="97"/>
      <c r="QJ80" s="97"/>
      <c r="QK80" s="97"/>
      <c r="QL80" s="97"/>
      <c r="QM80" s="97"/>
      <c r="QN80" s="97"/>
      <c r="QO80" s="97"/>
      <c r="QP80" s="97"/>
      <c r="QQ80" s="97"/>
      <c r="QR80" s="97"/>
      <c r="QS80" s="97"/>
      <c r="QT80" s="97"/>
      <c r="QU80" s="97"/>
      <c r="QV80" s="97"/>
      <c r="QW80" s="97"/>
      <c r="QX80" s="97"/>
      <c r="QY80" s="97"/>
      <c r="QZ80" s="97"/>
      <c r="RA80" s="97"/>
      <c r="RB80" s="97"/>
      <c r="RC80" s="97"/>
      <c r="RD80" s="97"/>
      <c r="RE80" s="97"/>
      <c r="RF80" s="97"/>
      <c r="RG80" s="97"/>
      <c r="RH80" s="97"/>
      <c r="RI80" s="97"/>
      <c r="RJ80" s="97"/>
      <c r="RK80" s="97"/>
      <c r="RL80" s="97"/>
      <c r="RM80" s="97"/>
      <c r="RN80" s="97"/>
      <c r="RO80" s="97"/>
      <c r="RP80" s="97"/>
      <c r="RQ80" s="97"/>
      <c r="RR80" s="97"/>
      <c r="RS80" s="97"/>
      <c r="RT80" s="97"/>
      <c r="RU80" s="97"/>
      <c r="RV80" s="97"/>
      <c r="RW80" s="97"/>
      <c r="RX80" s="97"/>
      <c r="RY80" s="97"/>
      <c r="RZ80" s="97"/>
      <c r="SA80" s="97"/>
      <c r="SB80" s="97"/>
      <c r="SC80" s="97"/>
      <c r="SD80" s="97"/>
      <c r="SE80" s="97"/>
      <c r="SF80" s="97"/>
      <c r="SG80" s="97"/>
      <c r="SH80" s="97"/>
      <c r="SI80" s="97"/>
      <c r="SJ80" s="97"/>
      <c r="SK80" s="97"/>
      <c r="SL80" s="97"/>
      <c r="SM80" s="97"/>
      <c r="SN80" s="97"/>
      <c r="SO80" s="97"/>
      <c r="SP80" s="97"/>
      <c r="SQ80" s="97"/>
      <c r="SR80" s="97"/>
      <c r="SS80" s="97"/>
      <c r="ST80" s="97"/>
      <c r="SU80" s="97"/>
      <c r="SV80" s="97"/>
      <c r="SW80" s="97"/>
      <c r="SX80" s="97"/>
      <c r="SY80" s="97"/>
      <c r="SZ80" s="97"/>
      <c r="TA80" s="97"/>
      <c r="TB80" s="97"/>
    </row>
    <row r="81" spans="1:522" s="10" customFormat="1" ht="18" customHeight="1" x14ac:dyDescent="0.2">
      <c r="A81" s="12"/>
      <c r="B81" s="26" t="s">
        <v>626</v>
      </c>
      <c r="C81" s="1">
        <v>110</v>
      </c>
      <c r="D81" t="s">
        <v>627</v>
      </c>
      <c r="E81" s="1">
        <v>11741</v>
      </c>
      <c r="F81" s="1"/>
      <c r="G81" t="s">
        <v>150</v>
      </c>
      <c r="H81"/>
      <c r="I81" s="1">
        <f t="shared" si="6"/>
        <v>0</v>
      </c>
      <c r="J81" s="12">
        <f t="shared" si="5"/>
        <v>0</v>
      </c>
      <c r="K81" s="97"/>
      <c r="L81" s="97"/>
      <c r="M81" s="97"/>
      <c r="N81" s="97"/>
      <c r="O81" s="97"/>
      <c r="P81" s="97"/>
      <c r="Q81" s="102"/>
      <c r="R81" s="97"/>
      <c r="S81" s="97"/>
      <c r="T81" s="97"/>
      <c r="U81" s="97"/>
      <c r="V81" s="97"/>
      <c r="W81" s="97"/>
      <c r="X81" s="97"/>
      <c r="Y81" s="97"/>
      <c r="Z81" s="97"/>
      <c r="AA81" s="102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  <c r="AM81" s="97"/>
      <c r="AN81" s="97"/>
      <c r="AO81" s="97"/>
      <c r="AP81" s="97"/>
      <c r="AQ81" s="97"/>
      <c r="AR81" s="97"/>
      <c r="AS81" s="97"/>
      <c r="AT81" s="97"/>
      <c r="AU81" s="97"/>
      <c r="AV81" s="97"/>
      <c r="AW81" s="97"/>
      <c r="AX81" s="97"/>
      <c r="AY81" s="97"/>
      <c r="AZ81" s="97"/>
      <c r="BA81" s="97"/>
      <c r="BB81" s="97"/>
      <c r="BC81" s="97"/>
      <c r="BD81" s="97"/>
      <c r="BE81" s="97"/>
      <c r="BF81" s="97"/>
      <c r="BG81" s="97"/>
      <c r="BH81" s="97"/>
      <c r="BI81" s="97"/>
      <c r="BJ81" s="97"/>
      <c r="BK81" s="97"/>
      <c r="BL81" s="97"/>
      <c r="BM81" s="97"/>
      <c r="BN81" s="97"/>
      <c r="BO81" s="97"/>
      <c r="BP81" s="97"/>
      <c r="BQ81" s="97"/>
      <c r="BR81" s="97"/>
      <c r="BS81" s="97"/>
      <c r="BT81" s="97"/>
      <c r="BU81" s="97"/>
      <c r="BV81" s="97"/>
      <c r="BW81" s="97"/>
      <c r="BX81" s="97"/>
      <c r="BY81" s="97"/>
      <c r="BZ81" s="97"/>
      <c r="CA81" s="97"/>
      <c r="CB81" s="97"/>
      <c r="CC81" s="97"/>
      <c r="CD81" s="97"/>
      <c r="CE81" s="97"/>
      <c r="CF81" s="97"/>
      <c r="CG81" s="97"/>
      <c r="CH81" s="97"/>
      <c r="CI81" s="97"/>
      <c r="CJ81" s="97"/>
      <c r="CK81" s="97"/>
      <c r="CL81" s="97"/>
      <c r="CM81" s="97"/>
      <c r="CN81" s="102"/>
      <c r="CO81" s="102"/>
      <c r="CP81" s="97"/>
      <c r="CQ81" s="97"/>
      <c r="CR81" s="97"/>
      <c r="CS81" s="97"/>
      <c r="CT81" s="97"/>
      <c r="CU81" s="97"/>
      <c r="CV81" s="97"/>
      <c r="CW81" s="97" t="s">
        <v>519</v>
      </c>
      <c r="CX81" s="97"/>
      <c r="CY81" s="97"/>
      <c r="CZ81" s="97"/>
      <c r="DA81" s="97"/>
      <c r="DB81" s="97"/>
      <c r="DC81" s="97"/>
      <c r="DD81" s="97"/>
      <c r="DE81" s="97"/>
      <c r="DF81" s="97"/>
      <c r="DG81" s="97"/>
      <c r="DH81" s="97"/>
      <c r="DI81" s="97"/>
      <c r="DJ81" s="97"/>
      <c r="DK81" s="97"/>
      <c r="DL81" s="97"/>
      <c r="DM81" s="97"/>
      <c r="DN81" s="97"/>
      <c r="DO81" s="97"/>
      <c r="DP81" s="97"/>
      <c r="DQ81" s="97"/>
      <c r="DR81" s="97"/>
      <c r="DS81" s="97"/>
      <c r="DT81" s="97"/>
      <c r="DU81" s="97"/>
      <c r="DV81" s="97"/>
      <c r="DW81" s="97"/>
      <c r="DX81" s="97"/>
      <c r="DY81" s="97"/>
      <c r="DZ81" s="97"/>
      <c r="EA81" s="97"/>
      <c r="EB81" s="97"/>
      <c r="EC81" s="97"/>
      <c r="ED81" s="97"/>
      <c r="EE81" s="97"/>
      <c r="EF81" s="97"/>
      <c r="EG81" s="97"/>
      <c r="EH81" s="97"/>
      <c r="EI81" s="97"/>
      <c r="EJ81" s="97"/>
      <c r="EK81" s="97"/>
      <c r="EL81" s="97"/>
      <c r="EM81" s="97"/>
      <c r="EN81" s="97"/>
      <c r="EO81" s="97"/>
      <c r="EP81" s="97"/>
      <c r="EQ81" s="97"/>
      <c r="ER81" s="97"/>
      <c r="ES81" s="97"/>
      <c r="ET81" s="97"/>
      <c r="EU81" s="97"/>
      <c r="EV81" s="97"/>
      <c r="EW81" s="97"/>
      <c r="EX81" s="97"/>
      <c r="EY81" s="97"/>
      <c r="EZ81" s="97"/>
      <c r="FA81" s="97"/>
      <c r="FB81" s="97"/>
      <c r="FC81" s="97"/>
      <c r="FD81" s="97"/>
      <c r="FE81" s="97"/>
      <c r="FF81" s="97"/>
      <c r="FG81" s="151"/>
      <c r="FH81" s="151"/>
      <c r="FI81" s="97"/>
      <c r="FJ81" s="97"/>
      <c r="FK81" s="97"/>
      <c r="FL81" s="100"/>
      <c r="FM81" s="97"/>
      <c r="FN81" s="97"/>
      <c r="FO81" s="100"/>
      <c r="FP81" s="97"/>
      <c r="FQ81" s="97"/>
      <c r="FR81" s="97"/>
      <c r="FS81" s="97"/>
      <c r="FT81" s="97"/>
      <c r="FU81" s="97"/>
      <c r="FV81" s="97"/>
      <c r="FW81" s="97"/>
      <c r="FX81" s="97"/>
      <c r="FY81" s="97"/>
      <c r="FZ81" s="97"/>
      <c r="GA81" s="147"/>
      <c r="GB81" s="147"/>
      <c r="GC81" s="97"/>
      <c r="GD81" s="100"/>
      <c r="GE81" s="97"/>
      <c r="GF81" s="97"/>
      <c r="GG81" s="97"/>
      <c r="GH81" s="97"/>
      <c r="GI81" s="97"/>
      <c r="GJ81" s="97"/>
      <c r="GK81" s="97"/>
      <c r="GL81" s="97"/>
      <c r="GM81" s="97"/>
      <c r="GN81" s="97"/>
      <c r="GO81" s="97"/>
      <c r="GP81" s="97"/>
      <c r="GQ81" s="97"/>
      <c r="GR81" s="97"/>
      <c r="GS81" s="97"/>
      <c r="GT81" s="97"/>
      <c r="GU81" s="97"/>
      <c r="GV81" s="97"/>
      <c r="GW81" s="97"/>
      <c r="GX81" s="97"/>
      <c r="GY81" s="97"/>
      <c r="GZ81" s="97"/>
      <c r="HA81" s="97"/>
      <c r="HB81" s="97"/>
      <c r="HC81" s="97"/>
      <c r="HD81" s="97"/>
      <c r="HE81" s="97"/>
      <c r="HF81" s="97"/>
      <c r="HG81" s="97"/>
      <c r="HH81" s="97"/>
      <c r="HI81" s="97"/>
      <c r="HJ81" s="102"/>
      <c r="HK81" s="97"/>
      <c r="HL81" s="97"/>
      <c r="HM81" s="97"/>
      <c r="HN81" s="97"/>
      <c r="HO81" s="97"/>
      <c r="HP81" s="97"/>
      <c r="HQ81" s="97"/>
      <c r="HR81" s="97"/>
      <c r="HS81" s="97"/>
      <c r="HT81" s="97"/>
      <c r="HU81" s="97"/>
      <c r="HV81" s="97"/>
      <c r="HW81" s="97"/>
      <c r="HX81" s="97"/>
      <c r="HY81" s="97"/>
      <c r="HZ81" s="97"/>
      <c r="IA81" s="97"/>
      <c r="IB81" s="97"/>
      <c r="IC81" s="97"/>
      <c r="ID81" s="97"/>
      <c r="IE81" s="97"/>
      <c r="IF81" s="97"/>
      <c r="IG81" s="97"/>
      <c r="IH81" s="97"/>
      <c r="II81" s="97"/>
      <c r="IJ81" s="97"/>
      <c r="IK81" s="97"/>
      <c r="IL81" s="97"/>
      <c r="IM81" s="97"/>
      <c r="IN81" s="97"/>
      <c r="IO81" s="97"/>
      <c r="IP81" s="97"/>
      <c r="IQ81" s="97"/>
      <c r="IR81" s="97"/>
      <c r="IS81" s="97"/>
      <c r="IT81" s="97"/>
      <c r="IU81" s="97"/>
      <c r="IV81" s="97"/>
      <c r="IW81" s="97"/>
      <c r="IX81" s="97"/>
      <c r="IY81" s="97"/>
      <c r="IZ81" s="97"/>
      <c r="JA81" s="97"/>
      <c r="JB81" s="97"/>
      <c r="JC81" s="97"/>
      <c r="JD81" s="97"/>
      <c r="JE81" s="97"/>
      <c r="JF81" s="97"/>
      <c r="JG81" s="97"/>
      <c r="JH81" s="97"/>
      <c r="JI81" s="97"/>
      <c r="JJ81" s="97"/>
      <c r="JK81" s="97"/>
      <c r="JL81" s="102"/>
      <c r="JM81" s="97"/>
      <c r="JN81" s="97"/>
      <c r="JO81" s="97"/>
      <c r="JP81" s="102"/>
      <c r="JQ81" s="97"/>
      <c r="JR81" s="97"/>
      <c r="JS81" s="97"/>
      <c r="JT81" s="97"/>
      <c r="JU81" s="97"/>
      <c r="JV81" s="97"/>
      <c r="JW81" s="97"/>
      <c r="JX81" s="97"/>
      <c r="JY81" s="97"/>
      <c r="JZ81" s="97"/>
      <c r="KA81" s="97"/>
      <c r="KB81" s="97"/>
      <c r="KC81" s="97"/>
      <c r="KD81" s="97"/>
      <c r="KE81" s="97"/>
      <c r="KF81" s="97"/>
      <c r="KG81" s="97"/>
      <c r="KH81" s="97"/>
      <c r="KI81" s="97"/>
      <c r="KJ81" s="97"/>
      <c r="KK81" s="97"/>
      <c r="KL81" s="97"/>
      <c r="KM81" s="97"/>
      <c r="KN81" s="97"/>
      <c r="KO81" s="97"/>
      <c r="KP81" s="97"/>
      <c r="KQ81" s="97"/>
      <c r="KR81" s="97"/>
      <c r="KS81" s="97"/>
      <c r="KT81" s="97"/>
      <c r="KU81" s="97"/>
      <c r="KV81" s="97"/>
      <c r="KW81" s="97"/>
      <c r="KX81" s="97"/>
      <c r="KY81" s="97"/>
      <c r="KZ81" s="97"/>
      <c r="LA81" s="97"/>
      <c r="LB81" s="97"/>
      <c r="LC81" s="97"/>
      <c r="LD81" s="102"/>
      <c r="LE81" s="97"/>
      <c r="LF81" s="97"/>
      <c r="LG81" s="97"/>
      <c r="LH81" s="97"/>
      <c r="LI81" s="97"/>
      <c r="LJ81" s="97"/>
      <c r="LK81" s="97"/>
      <c r="LL81" s="97"/>
      <c r="LM81" s="97"/>
      <c r="LN81" s="97"/>
      <c r="LO81" s="97"/>
      <c r="LP81" s="97"/>
      <c r="LQ81" s="97"/>
      <c r="LR81" s="97"/>
      <c r="LS81" s="97"/>
      <c r="LT81" s="97"/>
      <c r="LU81" s="97"/>
      <c r="LV81" s="97"/>
      <c r="LW81" s="97"/>
      <c r="LX81" s="97"/>
      <c r="LY81" s="97"/>
      <c r="LZ81" s="97"/>
      <c r="MA81" s="97"/>
      <c r="MB81" s="97"/>
      <c r="MC81" s="97"/>
      <c r="MD81" s="97"/>
      <c r="ME81" s="97"/>
      <c r="MF81" s="97"/>
      <c r="MG81" s="97"/>
      <c r="MH81" s="97"/>
      <c r="MI81" s="97"/>
      <c r="MJ81" s="97"/>
      <c r="MK81" s="97"/>
      <c r="ML81" s="97"/>
      <c r="MM81" s="97"/>
      <c r="MN81" s="97"/>
      <c r="MO81" s="97"/>
      <c r="MP81" s="97"/>
      <c r="MQ81" s="97"/>
      <c r="MR81" s="97"/>
      <c r="MS81" s="97"/>
      <c r="MT81" s="97"/>
      <c r="MU81" s="97"/>
      <c r="MV81" s="97"/>
      <c r="MW81" s="97"/>
      <c r="MX81" s="102"/>
      <c r="MY81" s="97"/>
      <c r="MZ81" s="97"/>
      <c r="NA81" s="97"/>
      <c r="NB81" s="97"/>
      <c r="NC81" s="97"/>
      <c r="ND81" s="97"/>
      <c r="NE81" s="97"/>
      <c r="NF81" s="97"/>
      <c r="NG81" s="102"/>
      <c r="NH81" s="97"/>
      <c r="NI81" s="97"/>
      <c r="NJ81" s="97"/>
      <c r="NK81" s="97"/>
      <c r="NL81" s="97"/>
      <c r="NM81" s="97"/>
      <c r="NN81" s="97"/>
      <c r="NO81" s="97"/>
      <c r="NP81" s="97"/>
      <c r="NQ81" s="97"/>
      <c r="NR81" s="97"/>
      <c r="NS81" s="97"/>
      <c r="NT81" s="97"/>
      <c r="NU81" s="97"/>
      <c r="NV81" s="97"/>
      <c r="NW81" s="97"/>
      <c r="NX81" s="97"/>
      <c r="NY81" s="97"/>
      <c r="NZ81" s="97"/>
      <c r="OA81" s="97"/>
      <c r="OB81" s="97"/>
      <c r="OC81" s="97"/>
      <c r="OD81" s="97"/>
      <c r="OE81" s="97"/>
      <c r="OF81" s="97"/>
      <c r="OG81" s="97"/>
      <c r="OH81" s="97"/>
      <c r="OI81" s="97"/>
      <c r="OJ81" s="97"/>
      <c r="OK81" s="97"/>
      <c r="OL81" s="97"/>
      <c r="OM81" s="97"/>
      <c r="ON81" s="97"/>
      <c r="OO81" s="97"/>
      <c r="OP81" s="97"/>
      <c r="OQ81" s="97"/>
      <c r="OR81" s="97"/>
      <c r="OS81" s="97"/>
      <c r="OT81" s="97"/>
      <c r="OU81" s="97"/>
      <c r="OV81" s="97"/>
      <c r="OW81" s="97"/>
      <c r="OX81" s="97"/>
      <c r="OY81" s="97"/>
      <c r="OZ81" s="97"/>
      <c r="PA81" s="97"/>
      <c r="PB81" s="97"/>
      <c r="PC81" s="97"/>
      <c r="PD81" s="97"/>
      <c r="PE81" s="97"/>
      <c r="PF81" s="97"/>
      <c r="PG81" s="97"/>
      <c r="PH81" s="97"/>
      <c r="PI81" s="97"/>
      <c r="PJ81" s="97"/>
      <c r="PK81" s="97"/>
      <c r="PL81" s="97"/>
      <c r="PM81" s="97"/>
      <c r="PN81" s="97"/>
      <c r="PO81" s="97"/>
      <c r="PP81" s="97"/>
      <c r="PQ81" s="97"/>
      <c r="PR81" s="97"/>
      <c r="PS81" s="97"/>
      <c r="PT81" s="97"/>
      <c r="PU81" s="97"/>
      <c r="PV81" s="97"/>
      <c r="PW81" s="97"/>
      <c r="PX81" s="97"/>
      <c r="PY81" s="97"/>
      <c r="PZ81" s="97"/>
      <c r="QA81" s="97"/>
      <c r="QB81" s="97"/>
      <c r="QC81" s="97"/>
      <c r="QD81" s="97"/>
      <c r="QE81" s="97"/>
      <c r="QF81" s="97"/>
      <c r="QG81" s="97"/>
      <c r="QH81" s="97"/>
      <c r="QI81" s="97"/>
      <c r="QJ81" s="97"/>
      <c r="QK81" s="97"/>
      <c r="QL81" s="97"/>
      <c r="QM81" s="97"/>
      <c r="QN81" s="97"/>
      <c r="QO81" s="97"/>
      <c r="QP81" s="97"/>
      <c r="QQ81" s="97"/>
      <c r="QR81" s="97"/>
      <c r="QS81" s="97"/>
      <c r="QT81" s="97"/>
      <c r="QU81" s="97"/>
      <c r="QV81" s="97"/>
      <c r="QW81" s="97"/>
      <c r="QX81" s="97"/>
      <c r="QY81" s="97"/>
      <c r="QZ81" s="97"/>
      <c r="RA81" s="97"/>
      <c r="RB81" s="97"/>
      <c r="RC81" s="97"/>
      <c r="RD81" s="97"/>
      <c r="RE81" s="97"/>
      <c r="RF81" s="97"/>
      <c r="RG81" s="97"/>
      <c r="RH81" s="97"/>
      <c r="RI81" s="97"/>
      <c r="RJ81" s="97"/>
      <c r="RK81" s="97"/>
      <c r="RL81" s="97"/>
      <c r="RM81" s="97"/>
      <c r="RN81" s="97"/>
      <c r="RO81" s="97"/>
      <c r="RP81" s="97"/>
      <c r="RQ81" s="97"/>
      <c r="RR81" s="97"/>
      <c r="RS81" s="97"/>
      <c r="RT81" s="97"/>
      <c r="RU81" s="97"/>
      <c r="RV81" s="97"/>
      <c r="RW81" s="97"/>
      <c r="RX81" s="97"/>
      <c r="RY81" s="97"/>
      <c r="RZ81" s="97"/>
      <c r="SA81" s="97"/>
      <c r="SB81" s="97"/>
      <c r="SC81" s="97"/>
      <c r="SD81" s="97"/>
      <c r="SE81" s="97"/>
      <c r="SF81" s="97"/>
      <c r="SG81" s="97"/>
      <c r="SH81" s="97"/>
      <c r="SI81" s="97"/>
      <c r="SJ81" s="97"/>
      <c r="SK81" s="97"/>
      <c r="SL81" s="97"/>
      <c r="SM81" s="97"/>
      <c r="SN81" s="97"/>
      <c r="SO81" s="97"/>
      <c r="SP81" s="97"/>
      <c r="SQ81" s="97"/>
      <c r="SR81" s="97"/>
      <c r="SS81" s="97"/>
      <c r="ST81" s="97"/>
      <c r="SU81" s="97"/>
      <c r="SV81" s="97"/>
      <c r="SW81" s="97"/>
      <c r="SX81" s="97"/>
      <c r="SY81" s="97"/>
      <c r="SZ81" s="97"/>
      <c r="TA81" s="97"/>
      <c r="TB81" s="97"/>
    </row>
    <row r="82" spans="1:522" s="10" customFormat="1" ht="18" customHeight="1" x14ac:dyDescent="0.2">
      <c r="A82" s="12"/>
      <c r="B82" s="26" t="s">
        <v>624</v>
      </c>
      <c r="C82" s="1">
        <v>4462</v>
      </c>
      <c r="D82" t="s">
        <v>625</v>
      </c>
      <c r="E82" s="1">
        <v>11600</v>
      </c>
      <c r="F82" s="1"/>
      <c r="G82" t="s">
        <v>604</v>
      </c>
      <c r="H82"/>
      <c r="I82" s="1">
        <f t="shared" si="6"/>
        <v>0</v>
      </c>
      <c r="J82" s="12">
        <f>Tabuľka11[[#This Row],[Stĺpec8]]</f>
        <v>0</v>
      </c>
      <c r="K82" s="97"/>
      <c r="L82" s="97"/>
      <c r="M82" s="97"/>
      <c r="N82" s="97"/>
      <c r="O82" s="97"/>
      <c r="P82" s="97"/>
      <c r="Q82" s="102"/>
      <c r="R82" s="97"/>
      <c r="S82" s="97"/>
      <c r="T82" s="97"/>
      <c r="U82" s="97"/>
      <c r="V82" s="97"/>
      <c r="W82" s="97"/>
      <c r="X82" s="97"/>
      <c r="Y82" s="97"/>
      <c r="Z82" s="97"/>
      <c r="AA82" s="102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  <c r="AM82" s="97"/>
      <c r="AN82" s="97"/>
      <c r="AO82" s="97"/>
      <c r="AP82" s="97"/>
      <c r="AQ82" s="97"/>
      <c r="AR82" s="97"/>
      <c r="AS82" s="97"/>
      <c r="AT82" s="97"/>
      <c r="AU82" s="97"/>
      <c r="AV82" s="97"/>
      <c r="AW82" s="97"/>
      <c r="AX82" s="97"/>
      <c r="AY82" s="97"/>
      <c r="AZ82" s="97"/>
      <c r="BA82" s="97"/>
      <c r="BB82" s="97"/>
      <c r="BC82" s="97"/>
      <c r="BD82" s="97"/>
      <c r="BE82" s="97"/>
      <c r="BF82" s="97"/>
      <c r="BG82" s="97"/>
      <c r="BH82" s="97"/>
      <c r="BI82" s="97"/>
      <c r="BJ82" s="97"/>
      <c r="BK82" s="97"/>
      <c r="BL82" s="97"/>
      <c r="BM82" s="97"/>
      <c r="BN82" s="97"/>
      <c r="BO82" s="97"/>
      <c r="BP82" s="97"/>
      <c r="BQ82" s="97"/>
      <c r="BR82" s="97"/>
      <c r="BS82" s="97"/>
      <c r="BT82" s="97"/>
      <c r="BU82" s="97"/>
      <c r="BV82" s="97"/>
      <c r="BW82" s="97"/>
      <c r="BX82" s="97"/>
      <c r="BY82" s="97"/>
      <c r="BZ82" s="97"/>
      <c r="CA82" s="97"/>
      <c r="CB82" s="97"/>
      <c r="CC82" s="97"/>
      <c r="CD82" s="97"/>
      <c r="CE82" s="97"/>
      <c r="CF82" s="97"/>
      <c r="CG82" s="97"/>
      <c r="CH82" s="97"/>
      <c r="CI82" s="97"/>
      <c r="CJ82" s="97"/>
      <c r="CK82" s="97"/>
      <c r="CL82" s="97"/>
      <c r="CM82" s="97"/>
      <c r="CN82" s="102"/>
      <c r="CO82" s="102"/>
      <c r="CP82" s="97"/>
      <c r="CQ82" s="97"/>
      <c r="CR82" s="97"/>
      <c r="CS82" s="97"/>
      <c r="CT82" s="97"/>
      <c r="CU82" s="97"/>
      <c r="CV82" s="97" t="s">
        <v>519</v>
      </c>
      <c r="CW82" s="97"/>
      <c r="CX82" s="97"/>
      <c r="CY82" s="97"/>
      <c r="CZ82" s="97"/>
      <c r="DA82" s="97"/>
      <c r="DB82" s="97"/>
      <c r="DC82" s="97"/>
      <c r="DD82" s="97"/>
      <c r="DE82" s="97"/>
      <c r="DF82" s="97"/>
      <c r="DG82" s="97"/>
      <c r="DH82" s="97"/>
      <c r="DI82" s="97"/>
      <c r="DJ82" s="97"/>
      <c r="DK82" s="97"/>
      <c r="DL82" s="97"/>
      <c r="DM82" s="97"/>
      <c r="DN82" s="97"/>
      <c r="DO82" s="97"/>
      <c r="DP82" s="97"/>
      <c r="DQ82" s="97"/>
      <c r="DR82" s="97"/>
      <c r="DS82" s="97"/>
      <c r="DT82" s="97"/>
      <c r="DU82" s="97"/>
      <c r="DV82" s="97"/>
      <c r="DW82" s="97"/>
      <c r="DX82" s="97"/>
      <c r="DY82" s="97"/>
      <c r="DZ82" s="97"/>
      <c r="EA82" s="97"/>
      <c r="EB82" s="97"/>
      <c r="EC82" s="97"/>
      <c r="ED82" s="97"/>
      <c r="EE82" s="97"/>
      <c r="EF82" s="97"/>
      <c r="EG82" s="97"/>
      <c r="EH82" s="97"/>
      <c r="EI82" s="97"/>
      <c r="EJ82" s="97"/>
      <c r="EK82" s="97"/>
      <c r="EL82" s="97"/>
      <c r="EM82" s="97"/>
      <c r="EN82" s="97"/>
      <c r="EO82" s="97"/>
      <c r="EP82" s="97"/>
      <c r="EQ82" s="97"/>
      <c r="ER82" s="97"/>
      <c r="ES82" s="97"/>
      <c r="ET82" s="97"/>
      <c r="EU82" s="97"/>
      <c r="EV82" s="97"/>
      <c r="EW82" s="97"/>
      <c r="EX82" s="97"/>
      <c r="EY82" s="97"/>
      <c r="EZ82" s="97"/>
      <c r="FA82" s="97"/>
      <c r="FB82" s="97"/>
      <c r="FC82" s="97"/>
      <c r="FD82" s="97"/>
      <c r="FE82" s="97"/>
      <c r="FF82" s="97"/>
      <c r="FG82" s="151"/>
      <c r="FH82" s="151"/>
      <c r="FI82" s="97"/>
      <c r="FJ82" s="97"/>
      <c r="FK82" s="97"/>
      <c r="FL82" s="100"/>
      <c r="FM82" s="97"/>
      <c r="FN82" s="97"/>
      <c r="FO82" s="100"/>
      <c r="FP82" s="97"/>
      <c r="FQ82" s="97"/>
      <c r="FR82" s="97"/>
      <c r="FS82" s="97"/>
      <c r="FT82" s="97"/>
      <c r="FU82" s="97"/>
      <c r="FV82" s="97"/>
      <c r="FW82" s="97"/>
      <c r="FX82" s="97"/>
      <c r="FY82" s="97"/>
      <c r="FZ82" s="97"/>
      <c r="GA82" s="147"/>
      <c r="GB82" s="147"/>
      <c r="GC82" s="97"/>
      <c r="GD82" s="100"/>
      <c r="GE82" s="97"/>
      <c r="GF82" s="97"/>
      <c r="GG82" s="97"/>
      <c r="GH82" s="97"/>
      <c r="GI82" s="97"/>
      <c r="GJ82" s="97"/>
      <c r="GK82" s="97"/>
      <c r="GL82" s="97"/>
      <c r="GM82" s="97"/>
      <c r="GN82" s="97"/>
      <c r="GO82" s="97"/>
      <c r="GP82" s="97"/>
      <c r="GQ82" s="97"/>
      <c r="GR82" s="97"/>
      <c r="GS82" s="97"/>
      <c r="GT82" s="97"/>
      <c r="GU82" s="97"/>
      <c r="GV82" s="97"/>
      <c r="GW82" s="97"/>
      <c r="GX82" s="97"/>
      <c r="GY82" s="97"/>
      <c r="GZ82" s="97"/>
      <c r="HA82" s="97"/>
      <c r="HB82" s="97"/>
      <c r="HC82" s="97"/>
      <c r="HD82" s="97"/>
      <c r="HE82" s="97"/>
      <c r="HF82" s="97"/>
      <c r="HG82" s="97"/>
      <c r="HH82" s="97"/>
      <c r="HI82" s="97"/>
      <c r="HJ82" s="102"/>
      <c r="HK82" s="97"/>
      <c r="HL82" s="97"/>
      <c r="HM82" s="97"/>
      <c r="HN82" s="97"/>
      <c r="HO82" s="97"/>
      <c r="HP82" s="97"/>
      <c r="HQ82" s="97"/>
      <c r="HR82" s="97"/>
      <c r="HS82" s="97"/>
      <c r="HT82" s="97"/>
      <c r="HU82" s="97"/>
      <c r="HV82" s="97"/>
      <c r="HW82" s="97"/>
      <c r="HX82" s="97"/>
      <c r="HY82" s="97"/>
      <c r="HZ82" s="97"/>
      <c r="IA82" s="97"/>
      <c r="IB82" s="97"/>
      <c r="IC82" s="97"/>
      <c r="ID82" s="97"/>
      <c r="IE82" s="97"/>
      <c r="IF82" s="97"/>
      <c r="IG82" s="97"/>
      <c r="IH82" s="97"/>
      <c r="II82" s="97"/>
      <c r="IJ82" s="97"/>
      <c r="IK82" s="97"/>
      <c r="IL82" s="97"/>
      <c r="IM82" s="97"/>
      <c r="IN82" s="97"/>
      <c r="IO82" s="97"/>
      <c r="IP82" s="97"/>
      <c r="IQ82" s="97"/>
      <c r="IR82" s="97"/>
      <c r="IS82" s="97"/>
      <c r="IT82" s="97"/>
      <c r="IU82" s="97"/>
      <c r="IV82" s="97"/>
      <c r="IW82" s="97"/>
      <c r="IX82" s="97"/>
      <c r="IY82" s="97"/>
      <c r="IZ82" s="97"/>
      <c r="JA82" s="97"/>
      <c r="JB82" s="97"/>
      <c r="JC82" s="97"/>
      <c r="JD82" s="97"/>
      <c r="JE82" s="97"/>
      <c r="JF82" s="97"/>
      <c r="JG82" s="97"/>
      <c r="JH82" s="97"/>
      <c r="JI82" s="97"/>
      <c r="JJ82" s="97"/>
      <c r="JK82" s="97"/>
      <c r="JL82" s="102"/>
      <c r="JM82" s="97"/>
      <c r="JN82" s="97"/>
      <c r="JO82" s="97"/>
      <c r="JP82" s="102"/>
      <c r="JQ82" s="97"/>
      <c r="JR82" s="97"/>
      <c r="JS82" s="97"/>
      <c r="JT82" s="97"/>
      <c r="JU82" s="97"/>
      <c r="JV82" s="97"/>
      <c r="JW82" s="97"/>
      <c r="JX82" s="97"/>
      <c r="JY82" s="97"/>
      <c r="JZ82" s="97"/>
      <c r="KA82" s="97"/>
      <c r="KB82" s="97"/>
      <c r="KC82" s="97"/>
      <c r="KD82" s="97"/>
      <c r="KE82" s="97"/>
      <c r="KF82" s="97"/>
      <c r="KG82" s="97"/>
      <c r="KH82" s="97"/>
      <c r="KI82" s="97"/>
      <c r="KJ82" s="97"/>
      <c r="KK82" s="97"/>
      <c r="KL82" s="97"/>
      <c r="KM82" s="97"/>
      <c r="KN82" s="97"/>
      <c r="KO82" s="97"/>
      <c r="KP82" s="97"/>
      <c r="KQ82" s="97"/>
      <c r="KR82" s="97"/>
      <c r="KS82" s="97"/>
      <c r="KT82" s="97"/>
      <c r="KU82" s="97"/>
      <c r="KV82" s="97"/>
      <c r="KW82" s="97"/>
      <c r="KX82" s="97"/>
      <c r="KY82" s="97"/>
      <c r="KZ82" s="97"/>
      <c r="LA82" s="97"/>
      <c r="LB82" s="97"/>
      <c r="LC82" s="97"/>
      <c r="LD82" s="102"/>
      <c r="LE82" s="97"/>
      <c r="LF82" s="97"/>
      <c r="LG82" s="97"/>
      <c r="LH82" s="97"/>
      <c r="LI82" s="97"/>
      <c r="LJ82" s="97"/>
      <c r="LK82" s="97"/>
      <c r="LL82" s="97"/>
      <c r="LM82" s="97"/>
      <c r="LN82" s="97"/>
      <c r="LO82" s="97"/>
      <c r="LP82" s="97"/>
      <c r="LQ82" s="97"/>
      <c r="LR82" s="97"/>
      <c r="LS82" s="97"/>
      <c r="LT82" s="97"/>
      <c r="LU82" s="97"/>
      <c r="LV82" s="97"/>
      <c r="LW82" s="97"/>
      <c r="LX82" s="97"/>
      <c r="LY82" s="97"/>
      <c r="LZ82" s="97"/>
      <c r="MA82" s="97"/>
      <c r="MB82" s="97"/>
      <c r="MC82" s="97"/>
      <c r="MD82" s="97"/>
      <c r="ME82" s="97"/>
      <c r="MF82" s="97"/>
      <c r="MG82" s="97"/>
      <c r="MH82" s="97"/>
      <c r="MI82" s="97"/>
      <c r="MJ82" s="97"/>
      <c r="MK82" s="97"/>
      <c r="ML82" s="97"/>
      <c r="MM82" s="97"/>
      <c r="MN82" s="97"/>
      <c r="MO82" s="97"/>
      <c r="MP82" s="97"/>
      <c r="MQ82" s="97"/>
      <c r="MR82" s="97"/>
      <c r="MS82" s="97"/>
      <c r="MT82" s="97"/>
      <c r="MU82" s="97"/>
      <c r="MV82" s="97"/>
      <c r="MW82" s="97"/>
      <c r="MX82" s="102"/>
      <c r="MY82" s="97"/>
      <c r="MZ82" s="97"/>
      <c r="NA82" s="97"/>
      <c r="NB82" s="97"/>
      <c r="NC82" s="97"/>
      <c r="ND82" s="97"/>
      <c r="NE82" s="97"/>
      <c r="NF82" s="97"/>
      <c r="NG82" s="102"/>
      <c r="NH82" s="97"/>
      <c r="NI82" s="97"/>
      <c r="NJ82" s="97"/>
      <c r="NK82" s="97"/>
      <c r="NL82" s="97"/>
      <c r="NM82" s="97"/>
      <c r="NN82" s="97"/>
      <c r="NO82" s="97"/>
      <c r="NP82" s="97"/>
      <c r="NQ82" s="97"/>
      <c r="NR82" s="97"/>
      <c r="NS82" s="97"/>
      <c r="NT82" s="97"/>
      <c r="NU82" s="97"/>
      <c r="NV82" s="97"/>
      <c r="NW82" s="97"/>
      <c r="NX82" s="97"/>
      <c r="NY82" s="97"/>
      <c r="NZ82" s="97"/>
      <c r="OA82" s="97"/>
      <c r="OB82" s="97"/>
      <c r="OC82" s="97"/>
      <c r="OD82" s="97"/>
      <c r="OE82" s="97"/>
      <c r="OF82" s="97"/>
      <c r="OG82" s="97"/>
      <c r="OH82" s="97"/>
      <c r="OI82" s="97"/>
      <c r="OJ82" s="97"/>
      <c r="OK82" s="97"/>
      <c r="OL82" s="97"/>
      <c r="OM82" s="97"/>
      <c r="ON82" s="97"/>
      <c r="OO82" s="97"/>
      <c r="OP82" s="97"/>
      <c r="OQ82" s="97"/>
      <c r="OR82" s="97"/>
      <c r="OS82" s="97"/>
      <c r="OT82" s="97"/>
      <c r="OU82" s="97"/>
      <c r="OV82" s="97"/>
      <c r="OW82" s="97"/>
      <c r="OX82" s="97"/>
      <c r="OY82" s="97"/>
      <c r="OZ82" s="97"/>
      <c r="PA82" s="97"/>
      <c r="PB82" s="97"/>
      <c r="PC82" s="97"/>
      <c r="PD82" s="97"/>
      <c r="PE82" s="97"/>
      <c r="PF82" s="97"/>
      <c r="PG82" s="97"/>
      <c r="PH82" s="97"/>
      <c r="PI82" s="97"/>
      <c r="PJ82" s="97"/>
      <c r="PK82" s="97"/>
      <c r="PL82" s="97"/>
      <c r="PM82" s="97"/>
      <c r="PN82" s="97"/>
      <c r="PO82" s="97"/>
      <c r="PP82" s="97"/>
      <c r="PQ82" s="97"/>
      <c r="PR82" s="97"/>
      <c r="PS82" s="97"/>
      <c r="PT82" s="97"/>
      <c r="PU82" s="97"/>
      <c r="PV82" s="97"/>
      <c r="PW82" s="97"/>
      <c r="PX82" s="97"/>
      <c r="PY82" s="97"/>
      <c r="PZ82" s="97"/>
      <c r="QA82" s="97"/>
      <c r="QB82" s="97"/>
      <c r="QC82" s="97"/>
      <c r="QD82" s="97"/>
      <c r="QE82" s="97"/>
      <c r="QF82" s="97"/>
      <c r="QG82" s="97"/>
      <c r="QH82" s="97"/>
      <c r="QI82" s="97"/>
      <c r="QJ82" s="97"/>
      <c r="QK82" s="97"/>
      <c r="QL82" s="97"/>
      <c r="QM82" s="97"/>
      <c r="QN82" s="97"/>
      <c r="QO82" s="97"/>
      <c r="QP82" s="97"/>
      <c r="QQ82" s="97"/>
      <c r="QR82" s="97"/>
      <c r="QS82" s="97"/>
      <c r="QT82" s="97"/>
      <c r="QU82" s="97"/>
      <c r="QV82" s="97"/>
      <c r="QW82" s="97"/>
      <c r="QX82" s="97"/>
      <c r="QY82" s="97"/>
      <c r="QZ82" s="97"/>
      <c r="RA82" s="97"/>
      <c r="RB82" s="97"/>
      <c r="RC82" s="97"/>
      <c r="RD82" s="97"/>
      <c r="RE82" s="97"/>
      <c r="RF82" s="97"/>
      <c r="RG82" s="97"/>
      <c r="RH82" s="97"/>
      <c r="RI82" s="97"/>
      <c r="RJ82" s="97"/>
      <c r="RK82" s="97"/>
      <c r="RL82" s="97"/>
      <c r="RM82" s="97"/>
      <c r="RN82" s="97"/>
      <c r="RO82" s="97"/>
      <c r="RP82" s="97"/>
      <c r="RQ82" s="97"/>
      <c r="RR82" s="97"/>
      <c r="RS82" s="97"/>
      <c r="RT82" s="97"/>
      <c r="RU82" s="97"/>
      <c r="RV82" s="97"/>
      <c r="RW82" s="97"/>
      <c r="RX82" s="97"/>
      <c r="RY82" s="97"/>
      <c r="RZ82" s="97"/>
      <c r="SA82" s="97"/>
      <c r="SB82" s="97"/>
      <c r="SC82" s="97"/>
      <c r="SD82" s="97"/>
      <c r="SE82" s="97"/>
      <c r="SF82" s="97"/>
      <c r="SG82" s="97"/>
      <c r="SH82" s="97"/>
      <c r="SI82" s="97"/>
      <c r="SJ82" s="97"/>
      <c r="SK82" s="97"/>
      <c r="SL82" s="97"/>
      <c r="SM82" s="97"/>
      <c r="SN82" s="97"/>
      <c r="SO82" s="97"/>
      <c r="SP82" s="97"/>
      <c r="SQ82" s="97"/>
      <c r="SR82" s="97"/>
      <c r="SS82" s="97"/>
      <c r="ST82" s="97"/>
      <c r="SU82" s="97"/>
      <c r="SV82" s="97"/>
      <c r="SW82" s="97"/>
      <c r="SX82" s="97"/>
      <c r="SY82" s="97"/>
      <c r="SZ82" s="97"/>
      <c r="TA82" s="97"/>
      <c r="TB82" s="97"/>
    </row>
    <row r="83" spans="1:522" s="10" customFormat="1" ht="18" customHeight="1" x14ac:dyDescent="0.2">
      <c r="A83" s="12"/>
      <c r="B83" s="26" t="s">
        <v>309</v>
      </c>
      <c r="C83" s="1">
        <v>4050</v>
      </c>
      <c r="D83" s="4" t="s">
        <v>628</v>
      </c>
      <c r="E83" s="1">
        <v>10136</v>
      </c>
      <c r="F83" s="1">
        <v>2020</v>
      </c>
      <c r="G83" s="4" t="s">
        <v>468</v>
      </c>
      <c r="H83"/>
      <c r="I83" s="1">
        <f t="shared" si="6"/>
        <v>0</v>
      </c>
      <c r="J83" s="12">
        <f>Tabuľka11[[#This Row],[Stĺpec8]]</f>
        <v>0</v>
      </c>
      <c r="K83" s="97"/>
      <c r="L83" s="97"/>
      <c r="M83" s="102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102"/>
      <c r="AJ83" s="102"/>
      <c r="AK83" s="97"/>
      <c r="AL83" s="97"/>
      <c r="AM83" s="97"/>
      <c r="AN83" s="97"/>
      <c r="AO83" s="102"/>
      <c r="AP83" s="102"/>
      <c r="AQ83" s="97"/>
      <c r="AR83" s="102"/>
      <c r="AS83" s="97"/>
      <c r="AT83" s="97"/>
      <c r="AU83" s="97"/>
      <c r="AV83" s="97"/>
      <c r="AW83" s="97"/>
      <c r="AX83" s="97"/>
      <c r="AY83" s="97"/>
      <c r="AZ83" s="97"/>
      <c r="BA83" s="97"/>
      <c r="BB83" s="97"/>
      <c r="BC83" s="97"/>
      <c r="BD83" s="97"/>
      <c r="BE83" s="97"/>
      <c r="BF83" s="97"/>
      <c r="BG83" s="97"/>
      <c r="BH83" s="97"/>
      <c r="BI83" s="97"/>
      <c r="BJ83" s="97"/>
      <c r="BK83" s="97"/>
      <c r="BL83" s="97"/>
      <c r="BM83" s="102"/>
      <c r="BN83" s="97"/>
      <c r="BO83" s="97"/>
      <c r="BP83" s="97"/>
      <c r="BQ83" s="97"/>
      <c r="BR83" s="97"/>
      <c r="BS83" s="97"/>
      <c r="BT83" s="97"/>
      <c r="BU83" s="97"/>
      <c r="BV83" s="97"/>
      <c r="BW83" s="97"/>
      <c r="BX83" s="97"/>
      <c r="BY83" s="97"/>
      <c r="BZ83" s="97"/>
      <c r="CA83" s="97"/>
      <c r="CB83" s="97"/>
      <c r="CC83" s="97"/>
      <c r="CD83" s="97"/>
      <c r="CE83" s="97"/>
      <c r="CF83" s="97"/>
      <c r="CG83" s="97"/>
      <c r="CH83" s="97"/>
      <c r="CI83" s="97"/>
      <c r="CJ83" s="97"/>
      <c r="CK83" s="97"/>
      <c r="CL83" s="97"/>
      <c r="CM83" s="102"/>
      <c r="CN83" s="97"/>
      <c r="CO83" s="97"/>
      <c r="CP83" s="97"/>
      <c r="CQ83" s="97"/>
      <c r="CR83" s="97"/>
      <c r="CS83" s="97"/>
      <c r="CT83" s="97"/>
      <c r="CU83" s="97"/>
      <c r="CV83" s="102"/>
      <c r="CW83" s="97" t="s">
        <v>519</v>
      </c>
      <c r="CX83" s="97"/>
      <c r="CY83" s="97"/>
      <c r="CZ83" s="97"/>
      <c r="DA83" s="97"/>
      <c r="DB83" s="97"/>
      <c r="DC83" s="97"/>
      <c r="DD83" s="97"/>
      <c r="DE83" s="97"/>
      <c r="DF83" s="97"/>
      <c r="DG83" s="97"/>
      <c r="DH83" s="97"/>
      <c r="DI83" s="97"/>
      <c r="DJ83" s="97"/>
      <c r="DK83" s="97"/>
      <c r="DL83" s="97"/>
      <c r="DM83" s="97"/>
      <c r="DN83" s="97"/>
      <c r="DO83" s="97"/>
      <c r="DP83" s="97"/>
      <c r="DQ83" s="97"/>
      <c r="DR83" s="97"/>
      <c r="DS83" s="97"/>
      <c r="DT83" s="97"/>
      <c r="DU83" s="97"/>
      <c r="DV83" s="97"/>
      <c r="DW83" s="97"/>
      <c r="DX83" s="97"/>
      <c r="DY83" s="97"/>
      <c r="DZ83" s="97"/>
      <c r="EA83" s="97"/>
      <c r="EB83" s="97"/>
      <c r="EC83" s="97"/>
      <c r="ED83" s="97"/>
      <c r="EE83" s="97"/>
      <c r="EF83" s="97"/>
      <c r="EG83" s="97"/>
      <c r="EH83" s="97"/>
      <c r="EI83" s="97"/>
      <c r="EJ83" s="97"/>
      <c r="EK83" s="97"/>
      <c r="EL83" s="97"/>
      <c r="EM83" s="97"/>
      <c r="EN83" s="97"/>
      <c r="EO83" s="97"/>
      <c r="EP83" s="97"/>
      <c r="EQ83" s="97"/>
      <c r="ER83" s="97"/>
      <c r="ES83" s="97"/>
      <c r="ET83" s="97"/>
      <c r="EU83" s="97"/>
      <c r="EV83" s="97"/>
      <c r="EW83" s="97"/>
      <c r="EX83" s="97"/>
      <c r="EY83" s="97"/>
      <c r="EZ83" s="97"/>
      <c r="FA83" s="97"/>
      <c r="FB83" s="97"/>
      <c r="FC83" s="97"/>
      <c r="FD83" s="97"/>
      <c r="FE83" s="97"/>
      <c r="FF83" s="97"/>
      <c r="FG83" s="97"/>
      <c r="FH83" s="97"/>
      <c r="FI83" s="97"/>
      <c r="FJ83" s="97"/>
      <c r="FK83" s="97"/>
      <c r="FL83" s="97"/>
      <c r="FM83" s="97"/>
      <c r="FN83" s="97"/>
      <c r="FO83" s="97"/>
      <c r="FP83" s="97"/>
      <c r="FQ83" s="97"/>
      <c r="FR83" s="97"/>
      <c r="FS83" s="97"/>
      <c r="FT83" s="97"/>
      <c r="FU83" s="97"/>
      <c r="FV83" s="97"/>
      <c r="FW83" s="97"/>
      <c r="FX83" s="97"/>
      <c r="FY83" s="97"/>
      <c r="FZ83" s="97"/>
      <c r="GA83" s="147"/>
      <c r="GB83" s="147"/>
      <c r="GC83" s="97"/>
      <c r="GD83" s="97"/>
      <c r="GE83" s="97"/>
      <c r="GF83" s="97"/>
      <c r="GG83" s="97"/>
      <c r="GH83" s="97"/>
      <c r="GI83" s="97"/>
      <c r="GJ83" s="97"/>
      <c r="GK83" s="97"/>
      <c r="GL83" s="97"/>
      <c r="GM83" s="97"/>
      <c r="GN83" s="97"/>
      <c r="GO83" s="97"/>
      <c r="GP83" s="97"/>
      <c r="GQ83" s="97"/>
      <c r="GR83" s="97"/>
      <c r="GS83" s="97"/>
      <c r="GT83" s="97"/>
      <c r="GU83" s="97"/>
      <c r="GV83" s="97"/>
      <c r="GW83" s="97"/>
      <c r="GX83" s="97"/>
      <c r="GY83" s="97"/>
      <c r="GZ83" s="97"/>
      <c r="HA83" s="97"/>
      <c r="HB83" s="97"/>
      <c r="HC83" s="97"/>
      <c r="HD83" s="97"/>
      <c r="HE83" s="97"/>
      <c r="HF83" s="97"/>
      <c r="HG83" s="97"/>
      <c r="HH83" s="97"/>
      <c r="HI83" s="97"/>
      <c r="HJ83" s="97"/>
      <c r="HK83" s="97"/>
      <c r="HL83" s="97"/>
      <c r="HM83" s="97"/>
      <c r="HN83" s="97"/>
      <c r="HO83" s="97"/>
      <c r="HP83" s="97"/>
      <c r="HQ83" s="97"/>
      <c r="HR83" s="97"/>
      <c r="HS83" s="97"/>
      <c r="HT83" s="97"/>
      <c r="HU83" s="97"/>
      <c r="HV83" s="97"/>
      <c r="HW83" s="97"/>
      <c r="HX83" s="97"/>
      <c r="HY83" s="97"/>
      <c r="HZ83" s="97"/>
      <c r="IA83" s="97"/>
      <c r="IB83" s="97"/>
      <c r="IC83" s="97"/>
      <c r="ID83" s="97"/>
      <c r="IE83" s="97"/>
      <c r="IF83" s="97"/>
      <c r="IG83" s="97"/>
      <c r="IH83" s="97"/>
      <c r="II83" s="97"/>
      <c r="IJ83" s="97"/>
      <c r="IK83" s="97"/>
      <c r="IL83" s="97"/>
      <c r="IM83" s="97"/>
      <c r="IN83" s="97"/>
      <c r="IO83" s="97"/>
      <c r="IP83" s="97"/>
      <c r="IQ83" s="97"/>
      <c r="IR83" s="97"/>
      <c r="IS83" s="97"/>
      <c r="IT83" s="97"/>
      <c r="IU83" s="97"/>
      <c r="IV83" s="97"/>
      <c r="IW83" s="97"/>
      <c r="IX83" s="97"/>
      <c r="IY83" s="97"/>
      <c r="IZ83" s="97"/>
      <c r="JA83" s="97"/>
      <c r="JB83" s="97"/>
      <c r="JC83" s="97"/>
      <c r="JD83" s="97"/>
      <c r="JE83" s="97"/>
      <c r="JF83" s="97"/>
      <c r="JG83" s="97"/>
      <c r="JH83" s="97"/>
      <c r="JI83" s="97"/>
      <c r="JJ83" s="97"/>
      <c r="JK83" s="97"/>
      <c r="JL83" s="97"/>
      <c r="JM83" s="97"/>
      <c r="JN83" s="97"/>
      <c r="JO83" s="97"/>
      <c r="JP83" s="97"/>
      <c r="JQ83" s="97"/>
      <c r="JR83" s="97"/>
      <c r="JS83" s="88"/>
      <c r="JT83" s="88"/>
      <c r="JU83" s="88"/>
      <c r="JV83" s="88"/>
      <c r="JW83" s="88"/>
      <c r="JX83" s="97"/>
      <c r="JY83" s="97"/>
      <c r="JZ83" s="97"/>
      <c r="KA83" s="97"/>
      <c r="KB83" s="97"/>
      <c r="KC83" s="97"/>
      <c r="KD83" s="97"/>
      <c r="KE83" s="97"/>
      <c r="KF83" s="97"/>
      <c r="KG83" s="97"/>
      <c r="KH83" s="97"/>
      <c r="KI83" s="97"/>
      <c r="KJ83" s="97"/>
      <c r="KK83" s="97"/>
      <c r="KL83" s="97"/>
      <c r="KM83" s="97"/>
      <c r="KN83" s="97"/>
      <c r="KO83" s="97"/>
      <c r="KP83" s="97"/>
      <c r="KQ83" s="97"/>
      <c r="KR83" s="97"/>
      <c r="KS83" s="97"/>
      <c r="KT83" s="97"/>
      <c r="KU83" s="97"/>
      <c r="KV83" s="97"/>
      <c r="KW83" s="97"/>
      <c r="KX83" s="97"/>
      <c r="KY83" s="97"/>
      <c r="KZ83" s="97"/>
      <c r="LA83" s="97"/>
      <c r="LB83" s="97"/>
      <c r="LC83" s="97"/>
      <c r="LD83" s="97"/>
      <c r="LE83" s="97"/>
      <c r="LF83" s="97"/>
      <c r="LG83" s="97"/>
      <c r="LH83" s="97"/>
      <c r="LI83" s="97"/>
      <c r="LJ83" s="97"/>
      <c r="LK83" s="97"/>
      <c r="LL83" s="97"/>
      <c r="LM83" s="97"/>
      <c r="LN83" s="97"/>
      <c r="LO83" s="97"/>
      <c r="LP83" s="97"/>
      <c r="LQ83" s="97"/>
      <c r="LR83" s="97"/>
      <c r="LS83" s="97"/>
      <c r="LT83" s="97"/>
      <c r="LU83" s="97"/>
      <c r="LV83" s="97"/>
      <c r="LW83" s="97"/>
      <c r="LX83" s="97"/>
      <c r="LY83" s="97"/>
      <c r="LZ83" s="97"/>
      <c r="MA83" s="97"/>
      <c r="MB83" s="97"/>
      <c r="MC83" s="97"/>
      <c r="MD83" s="97"/>
      <c r="ME83" s="97"/>
      <c r="MF83" s="97"/>
      <c r="MG83" s="97"/>
      <c r="MH83" s="97"/>
      <c r="MI83" s="97"/>
      <c r="MJ83" s="97"/>
      <c r="MK83" s="97"/>
      <c r="ML83" s="97"/>
      <c r="MM83" s="97"/>
      <c r="MN83" s="97"/>
      <c r="MO83" s="97"/>
      <c r="MP83" s="97"/>
      <c r="MQ83" s="97"/>
      <c r="MR83" s="97"/>
      <c r="MS83" s="97"/>
      <c r="MT83" s="97"/>
      <c r="MU83" s="97"/>
      <c r="MV83" s="97"/>
      <c r="MW83" s="97"/>
      <c r="MX83" s="102"/>
      <c r="MY83" s="97"/>
      <c r="MZ83" s="97"/>
      <c r="NA83" s="97"/>
      <c r="NB83" s="97"/>
      <c r="NC83" s="97"/>
      <c r="ND83" s="97"/>
      <c r="NE83" s="1"/>
      <c r="NF83" s="102"/>
      <c r="NG83" s="97"/>
      <c r="NH83" s="97"/>
      <c r="NI83" s="97"/>
      <c r="NJ83" s="97"/>
      <c r="NK83" s="97"/>
      <c r="NL83" s="97"/>
      <c r="NM83" s="97"/>
      <c r="NN83" s="97"/>
      <c r="NO83" s="97"/>
      <c r="NP83" s="97"/>
      <c r="NQ83" s="97"/>
      <c r="NR83" s="97"/>
      <c r="NS83" s="97"/>
      <c r="NT83" s="97"/>
      <c r="NU83" s="97"/>
      <c r="NV83" s="97"/>
      <c r="NW83" s="97"/>
      <c r="NX83" s="97"/>
      <c r="NY83" s="97"/>
      <c r="NZ83" s="97"/>
      <c r="OA83" s="97"/>
      <c r="OB83" s="97"/>
      <c r="OC83" s="97"/>
      <c r="OD83" s="97"/>
      <c r="OE83" s="97"/>
      <c r="OF83" s="97"/>
      <c r="OG83" s="97"/>
      <c r="OH83" s="97"/>
      <c r="OI83" s="97"/>
      <c r="OJ83" s="97"/>
      <c r="OK83" s="97"/>
      <c r="OL83" s="97"/>
      <c r="OM83" s="97"/>
      <c r="ON83" s="97"/>
      <c r="OO83" s="97"/>
      <c r="OP83" s="97"/>
      <c r="OQ83" s="97"/>
      <c r="OR83" s="97"/>
      <c r="OS83" s="97"/>
      <c r="OT83" s="97"/>
      <c r="OU83" s="97"/>
      <c r="OV83" s="97"/>
      <c r="OW83" s="97"/>
      <c r="OX83" s="97"/>
      <c r="OY83" s="97"/>
      <c r="OZ83" s="97"/>
      <c r="PA83" s="97"/>
      <c r="PB83" s="97"/>
      <c r="PC83" s="97"/>
      <c r="PD83" s="97"/>
      <c r="PE83" s="97"/>
      <c r="PF83" s="97"/>
      <c r="PG83" s="97"/>
      <c r="PH83" s="97"/>
      <c r="PI83" s="97"/>
      <c r="PJ83" s="97"/>
      <c r="PK83" s="97"/>
      <c r="PL83" s="97"/>
      <c r="PM83" s="97"/>
      <c r="PN83" s="97"/>
      <c r="PO83" s="97"/>
      <c r="PP83" s="97"/>
      <c r="PQ83" s="97"/>
      <c r="PR83" s="97"/>
      <c r="PS83" s="97"/>
      <c r="PT83" s="97"/>
      <c r="PU83" s="97"/>
      <c r="PV83" s="97"/>
      <c r="PW83" s="97"/>
      <c r="PX83" s="97"/>
      <c r="PY83" s="97"/>
      <c r="PZ83" s="97"/>
      <c r="QA83" s="97"/>
      <c r="QB83" s="97"/>
      <c r="QC83" s="97"/>
      <c r="QD83" s="97"/>
      <c r="QE83" s="97"/>
      <c r="QF83" s="97"/>
      <c r="QG83" s="97"/>
      <c r="QH83" s="97"/>
      <c r="QI83" s="97"/>
      <c r="QJ83" s="97"/>
      <c r="QK83" s="97"/>
      <c r="QL83" s="97"/>
      <c r="QM83" s="97"/>
      <c r="QN83" s="97"/>
      <c r="QO83" s="97"/>
      <c r="QP83" s="97"/>
      <c r="QQ83" s="97"/>
      <c r="QR83" s="97"/>
      <c r="QS83" s="97"/>
      <c r="QT83" s="97"/>
      <c r="QU83" s="97"/>
      <c r="QV83" s="97"/>
      <c r="QW83" s="97"/>
      <c r="QX83" s="97"/>
      <c r="QY83" s="97"/>
      <c r="QZ83" s="97"/>
      <c r="RA83" s="97"/>
      <c r="RB83" s="97"/>
      <c r="RC83" s="97"/>
      <c r="RD83" s="97"/>
      <c r="RE83" s="97"/>
      <c r="RF83" s="97"/>
      <c r="RG83" s="97"/>
      <c r="RH83" s="97"/>
      <c r="RI83" s="97"/>
      <c r="RJ83" s="97"/>
      <c r="RK83" s="97"/>
      <c r="RL83" s="97"/>
      <c r="RM83" s="97"/>
      <c r="RN83" s="97"/>
      <c r="RO83" s="97"/>
      <c r="RP83" s="97"/>
      <c r="RQ83" s="97"/>
      <c r="RR83" s="97"/>
      <c r="RS83" s="97"/>
      <c r="RT83" s="97"/>
      <c r="RU83" s="97"/>
      <c r="RV83" s="97"/>
      <c r="RW83" s="97"/>
      <c r="RX83" s="97"/>
      <c r="RY83" s="97"/>
      <c r="RZ83" s="97"/>
      <c r="SA83" s="97"/>
      <c r="SB83" s="97"/>
      <c r="SC83" s="97"/>
      <c r="SD83" s="97"/>
      <c r="SE83" s="97"/>
      <c r="SF83" s="97"/>
      <c r="SG83" s="97"/>
      <c r="SH83" s="97"/>
      <c r="SI83" s="97"/>
      <c r="SJ83" s="97"/>
      <c r="SK83" s="97"/>
      <c r="SL83" s="97"/>
      <c r="SM83" s="97"/>
      <c r="SN83" s="97"/>
      <c r="SO83" s="97"/>
      <c r="SP83" s="97"/>
      <c r="SQ83" s="97"/>
      <c r="SR83" s="97"/>
      <c r="SS83" s="97"/>
      <c r="ST83" s="97"/>
      <c r="SU83" s="97"/>
      <c r="SV83" s="97"/>
      <c r="SW83" s="97"/>
      <c r="SX83" s="97"/>
      <c r="SY83" s="97"/>
      <c r="SZ83" s="97"/>
      <c r="TA83" s="97"/>
      <c r="TB83" s="97"/>
    </row>
    <row r="84" spans="1:522" s="10" customFormat="1" ht="18" customHeight="1" x14ac:dyDescent="0.2">
      <c r="A84" s="12"/>
      <c r="B84" s="26" t="s">
        <v>601</v>
      </c>
      <c r="C84" s="1">
        <v>10720</v>
      </c>
      <c r="D84" s="4" t="s">
        <v>602</v>
      </c>
      <c r="E84" s="1">
        <v>11441</v>
      </c>
      <c r="F84" s="1"/>
      <c r="G84" s="4" t="s">
        <v>318</v>
      </c>
      <c r="H84"/>
      <c r="I84" s="1">
        <f t="shared" si="6"/>
        <v>0</v>
      </c>
      <c r="J84" s="12">
        <f>Tabuľka11[[#This Row],[Stĺpec8]]</f>
        <v>0</v>
      </c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  <c r="AM84" s="97"/>
      <c r="AN84" s="97"/>
      <c r="AO84" s="97"/>
      <c r="AP84" s="97"/>
      <c r="AQ84" s="97"/>
      <c r="AR84" s="97"/>
      <c r="AS84" s="97"/>
      <c r="AT84" s="97"/>
      <c r="AU84" s="97"/>
      <c r="AV84" s="97"/>
      <c r="AW84" s="102"/>
      <c r="AX84" s="97"/>
      <c r="AY84" s="102"/>
      <c r="AZ84" s="102"/>
      <c r="BA84" s="97"/>
      <c r="BB84" s="97"/>
      <c r="BC84" s="97"/>
      <c r="BD84" s="97"/>
      <c r="BE84" s="97"/>
      <c r="BF84" s="97"/>
      <c r="BG84" s="97"/>
      <c r="BH84" s="97"/>
      <c r="BI84" s="97"/>
      <c r="BJ84" s="97"/>
      <c r="BK84" s="97"/>
      <c r="BL84" s="97"/>
      <c r="BM84" s="97"/>
      <c r="BN84" s="97"/>
      <c r="BO84" s="97"/>
      <c r="BP84" s="97"/>
      <c r="BQ84" s="97"/>
      <c r="BR84" s="97"/>
      <c r="BS84" s="97"/>
      <c r="BT84" s="97"/>
      <c r="BU84" s="97"/>
      <c r="BV84" s="97"/>
      <c r="BW84" s="97"/>
      <c r="BX84" s="97"/>
      <c r="BY84" s="97"/>
      <c r="BZ84" s="97"/>
      <c r="CA84" s="97"/>
      <c r="CB84" s="97"/>
      <c r="CC84" s="97"/>
      <c r="CD84" s="97"/>
      <c r="CE84" s="97"/>
      <c r="CF84" s="97"/>
      <c r="CG84" s="97"/>
      <c r="CH84" s="97"/>
      <c r="CI84" s="97"/>
      <c r="CJ84" s="97"/>
      <c r="CK84" s="97"/>
      <c r="CL84" s="97"/>
      <c r="CM84" s="97"/>
      <c r="CN84" s="97"/>
      <c r="CO84" s="97"/>
      <c r="CP84" s="97"/>
      <c r="CQ84" s="97"/>
      <c r="CR84" s="97"/>
      <c r="CS84" s="97"/>
      <c r="CT84" s="97" t="s">
        <v>519</v>
      </c>
      <c r="CU84" s="97"/>
      <c r="CV84" s="97" t="s">
        <v>519</v>
      </c>
      <c r="CW84" s="97"/>
      <c r="CX84" s="97"/>
      <c r="CY84" s="97"/>
      <c r="CZ84" s="97"/>
      <c r="DA84" s="97"/>
      <c r="DB84" s="97"/>
      <c r="DC84" s="97"/>
      <c r="DD84" s="97"/>
      <c r="DE84" s="97"/>
      <c r="DF84" s="97"/>
      <c r="DG84" s="102"/>
      <c r="DH84" s="97"/>
      <c r="DI84" s="97"/>
      <c r="DJ84" s="97"/>
      <c r="DK84" s="97"/>
      <c r="DL84" s="97"/>
      <c r="DM84" s="97"/>
      <c r="DN84" s="97"/>
      <c r="DO84" s="97"/>
      <c r="DP84" s="97"/>
      <c r="DQ84" s="97"/>
      <c r="DR84" s="97"/>
      <c r="DS84" s="97"/>
      <c r="DT84" s="97"/>
      <c r="DU84" s="97"/>
      <c r="DV84" s="97"/>
      <c r="DW84" s="97"/>
      <c r="DX84" s="97"/>
      <c r="DY84" s="97"/>
      <c r="DZ84" s="97"/>
      <c r="EA84" s="97"/>
      <c r="EB84" s="97"/>
      <c r="EC84" s="97"/>
      <c r="ED84" s="97"/>
      <c r="EE84" s="97"/>
      <c r="EF84" s="97"/>
      <c r="EG84" s="97"/>
      <c r="EH84" s="97"/>
      <c r="EI84" s="97"/>
      <c r="EJ84" s="97"/>
      <c r="EK84" s="97"/>
      <c r="EL84" s="97"/>
      <c r="EM84" s="97"/>
      <c r="EN84" s="97"/>
      <c r="EO84" s="97"/>
      <c r="EP84" s="97"/>
      <c r="EQ84" s="97"/>
      <c r="ER84" s="97"/>
      <c r="ES84" s="97"/>
      <c r="ET84" s="97"/>
      <c r="EU84" s="97"/>
      <c r="EV84" s="97"/>
      <c r="EW84" s="97"/>
      <c r="EX84" s="97"/>
      <c r="EY84" s="97"/>
      <c r="EZ84" s="97"/>
      <c r="FA84" s="97" t="s">
        <v>519</v>
      </c>
      <c r="FB84" s="97"/>
      <c r="FC84" s="97"/>
      <c r="FD84" s="97"/>
      <c r="FE84" s="97"/>
      <c r="FF84" s="97"/>
      <c r="FG84" s="97"/>
      <c r="FH84" s="97"/>
      <c r="FI84" s="97"/>
      <c r="FJ84" s="97"/>
      <c r="FK84" s="97"/>
      <c r="FL84" s="97"/>
      <c r="FM84" s="97"/>
      <c r="FN84" s="97"/>
      <c r="FO84" s="97"/>
      <c r="FP84" s="97"/>
      <c r="FQ84" s="97"/>
      <c r="FR84" s="97"/>
      <c r="FS84" s="97"/>
      <c r="FT84" s="97"/>
      <c r="FU84" s="97"/>
      <c r="FV84" s="97"/>
      <c r="FW84" s="97"/>
      <c r="FX84" s="97"/>
      <c r="FY84" s="97"/>
      <c r="FZ84" s="97"/>
      <c r="GA84" s="147"/>
      <c r="GB84" s="147"/>
      <c r="GC84" s="97"/>
      <c r="GD84" s="97"/>
      <c r="GE84" s="97"/>
      <c r="GF84" s="97"/>
      <c r="GG84" s="97"/>
      <c r="GH84" s="97"/>
      <c r="GI84" s="97"/>
      <c r="GJ84" s="97"/>
      <c r="GK84" s="97"/>
      <c r="GL84" s="97"/>
      <c r="GM84" s="97"/>
      <c r="GN84" s="97"/>
      <c r="GO84" s="97"/>
      <c r="GP84" s="97"/>
      <c r="GQ84" s="97"/>
      <c r="GR84" s="97"/>
      <c r="GS84" s="97"/>
      <c r="GT84" s="97"/>
      <c r="GU84" s="97"/>
      <c r="GV84" s="97"/>
      <c r="GW84" s="97"/>
      <c r="GX84" s="97"/>
      <c r="GY84" s="97"/>
      <c r="GZ84" s="97"/>
      <c r="HA84" s="97"/>
      <c r="HB84" s="97"/>
      <c r="HC84" s="97"/>
      <c r="HD84" s="97"/>
      <c r="HE84" s="97"/>
      <c r="HF84" s="97"/>
      <c r="HG84" s="97"/>
      <c r="HH84" s="97"/>
      <c r="HI84" s="97"/>
      <c r="HJ84" s="97"/>
      <c r="HK84" s="97"/>
      <c r="HL84" s="97"/>
      <c r="HM84" s="97"/>
      <c r="HN84" s="97"/>
      <c r="HO84" s="97"/>
      <c r="HP84" s="97"/>
      <c r="HQ84" s="97"/>
      <c r="HR84" s="97"/>
      <c r="HS84" s="97"/>
      <c r="HT84" s="97"/>
      <c r="HU84" s="97"/>
      <c r="HV84" s="97"/>
      <c r="HW84" s="97"/>
      <c r="HX84" s="97"/>
      <c r="HY84" s="97"/>
      <c r="HZ84" s="97"/>
      <c r="IA84" s="97"/>
      <c r="IB84" s="97"/>
      <c r="IC84" s="97"/>
      <c r="ID84" s="97"/>
      <c r="IE84" s="97"/>
      <c r="IF84" s="97"/>
      <c r="IG84" s="97"/>
      <c r="IH84" s="97"/>
      <c r="II84" s="97"/>
      <c r="IJ84" s="97"/>
      <c r="IK84" s="97"/>
      <c r="IL84" s="97"/>
      <c r="IM84" s="97"/>
      <c r="IN84" s="97"/>
      <c r="IO84" s="97"/>
      <c r="IP84" s="97"/>
      <c r="IQ84" s="97"/>
      <c r="IR84" s="97"/>
      <c r="IS84" s="97"/>
      <c r="IT84" s="97"/>
      <c r="IU84" s="97"/>
      <c r="IV84" s="97"/>
      <c r="IW84" s="97"/>
      <c r="IX84" s="97"/>
      <c r="IY84" s="97"/>
      <c r="IZ84" s="97"/>
      <c r="JA84" s="97"/>
      <c r="JB84" s="97"/>
      <c r="JC84" s="97"/>
      <c r="JD84" s="97"/>
      <c r="JE84" s="97"/>
      <c r="JF84" s="97"/>
      <c r="JG84" s="97"/>
      <c r="JH84" s="97"/>
      <c r="JI84" s="97"/>
      <c r="JJ84" s="97"/>
      <c r="JK84" s="97"/>
      <c r="JL84" s="97"/>
      <c r="JM84" s="97"/>
      <c r="JN84" s="97"/>
      <c r="JO84" s="97"/>
      <c r="JP84" s="97"/>
      <c r="JQ84" s="97"/>
      <c r="JR84" s="97"/>
      <c r="JS84" s="97"/>
      <c r="JT84" s="97"/>
      <c r="JU84" s="97"/>
      <c r="JV84" s="97"/>
      <c r="JW84" s="97"/>
      <c r="JX84" s="97"/>
      <c r="JY84" s="97"/>
      <c r="JZ84" s="97"/>
      <c r="KA84" s="97"/>
      <c r="KB84" s="97"/>
      <c r="KC84" s="97"/>
      <c r="KD84" s="97"/>
      <c r="KE84" s="97"/>
      <c r="KF84" s="97"/>
      <c r="KG84" s="97"/>
      <c r="KH84" s="97"/>
      <c r="KI84" s="97"/>
      <c r="KJ84" s="97"/>
      <c r="KK84" s="97"/>
      <c r="KL84" s="97"/>
      <c r="KM84" s="97"/>
      <c r="KN84" s="97"/>
      <c r="KO84" s="97"/>
      <c r="KP84" s="97"/>
      <c r="KQ84" s="97"/>
      <c r="KR84" s="97"/>
      <c r="KS84" s="97"/>
      <c r="KT84" s="97"/>
      <c r="KU84" s="97"/>
      <c r="KV84" s="97"/>
      <c r="KW84" s="97"/>
      <c r="KX84" s="97"/>
      <c r="KY84" s="97"/>
      <c r="KZ84" s="97"/>
      <c r="LA84" s="97"/>
      <c r="LB84" s="97"/>
      <c r="LC84" s="97"/>
      <c r="LD84" s="97"/>
      <c r="LE84" s="97"/>
      <c r="LF84" s="97"/>
      <c r="LG84" s="97"/>
      <c r="LH84" s="97"/>
      <c r="LI84" s="97"/>
      <c r="LJ84" s="97"/>
      <c r="LK84" s="97"/>
      <c r="LL84" s="97"/>
      <c r="LM84" s="97"/>
      <c r="LN84" s="97"/>
      <c r="LO84" s="97"/>
      <c r="LP84" s="97"/>
      <c r="LQ84" s="97"/>
      <c r="LR84" s="97"/>
      <c r="LS84" s="97"/>
      <c r="LT84" s="97"/>
      <c r="LU84" s="97"/>
      <c r="LV84" s="97"/>
      <c r="LW84" s="97"/>
      <c r="LX84" s="97"/>
      <c r="LY84" s="97"/>
      <c r="LZ84" s="97"/>
      <c r="MA84" s="97"/>
      <c r="MB84" s="97"/>
      <c r="MC84" s="97"/>
      <c r="MD84" s="97"/>
      <c r="ME84" s="97"/>
      <c r="MF84" s="97"/>
      <c r="MG84" s="97"/>
      <c r="MH84" s="97"/>
      <c r="MI84" s="97"/>
      <c r="MJ84" s="97"/>
      <c r="MK84" s="97"/>
      <c r="ML84" s="97"/>
      <c r="MM84" s="97"/>
      <c r="MN84" s="97"/>
      <c r="MO84" s="97"/>
      <c r="MP84" s="97"/>
      <c r="MQ84" s="97"/>
      <c r="MR84" s="97"/>
      <c r="MS84" s="97"/>
      <c r="MT84" s="97"/>
      <c r="MU84" s="97"/>
      <c r="MV84" s="97"/>
      <c r="MW84" s="97"/>
      <c r="MX84" s="97"/>
      <c r="MY84" s="97"/>
      <c r="MZ84" s="97"/>
      <c r="NA84" s="97"/>
      <c r="NB84" s="97"/>
      <c r="NC84" s="97"/>
      <c r="ND84" s="97"/>
      <c r="NE84" s="97"/>
      <c r="NF84" s="97"/>
      <c r="NG84" s="97"/>
      <c r="NH84" s="97"/>
      <c r="NI84" s="97"/>
      <c r="NJ84" s="97"/>
      <c r="NK84" s="97"/>
      <c r="NL84" s="97"/>
      <c r="NM84" s="97"/>
      <c r="NN84" s="97"/>
      <c r="NO84" s="97"/>
      <c r="NP84" s="97"/>
      <c r="NQ84" s="97"/>
      <c r="NR84" s="97"/>
      <c r="NS84" s="97"/>
      <c r="NT84" s="97"/>
      <c r="NU84" s="97"/>
      <c r="NV84" s="97"/>
      <c r="NW84" s="97"/>
      <c r="NX84" s="97"/>
      <c r="NY84" s="97"/>
      <c r="NZ84" s="97"/>
      <c r="OA84" s="97"/>
      <c r="OB84" s="97"/>
      <c r="OC84" s="97"/>
      <c r="OD84" s="97"/>
      <c r="OE84" s="97"/>
      <c r="OF84" s="97"/>
      <c r="OG84" s="97"/>
      <c r="OH84" s="97"/>
      <c r="OI84" s="97"/>
      <c r="OJ84" s="97"/>
      <c r="OK84" s="97"/>
      <c r="OL84" s="97"/>
      <c r="OM84" s="97"/>
      <c r="ON84" s="97"/>
      <c r="OO84" s="97"/>
      <c r="OP84" s="97"/>
      <c r="OQ84" s="97"/>
      <c r="OR84" s="97"/>
      <c r="OS84" s="97"/>
      <c r="OT84" s="97"/>
      <c r="OU84" s="97"/>
      <c r="OV84" s="97"/>
      <c r="OW84" s="97"/>
      <c r="OX84" s="97"/>
      <c r="OY84" s="97"/>
      <c r="OZ84" s="97"/>
      <c r="PA84" s="97"/>
      <c r="PB84" s="97"/>
      <c r="PC84" s="97"/>
      <c r="PD84" s="97"/>
      <c r="PE84" s="97"/>
      <c r="PF84" s="97"/>
      <c r="PG84" s="97"/>
      <c r="PH84" s="97"/>
      <c r="PI84" s="97"/>
      <c r="PJ84" s="97"/>
      <c r="PK84" s="97"/>
      <c r="PL84" s="97"/>
      <c r="PM84" s="97"/>
      <c r="PN84" s="97"/>
      <c r="PO84" s="97"/>
      <c r="PP84" s="97"/>
      <c r="PQ84" s="97"/>
      <c r="PR84" s="97"/>
      <c r="PS84" s="97"/>
      <c r="PT84" s="97"/>
      <c r="PU84" s="97"/>
      <c r="PV84" s="97"/>
      <c r="PW84" s="97"/>
      <c r="PX84" s="97"/>
      <c r="PY84" s="97"/>
      <c r="PZ84" s="97"/>
      <c r="QA84" s="97"/>
      <c r="QB84" s="97"/>
      <c r="QC84" s="97"/>
      <c r="QD84" s="97"/>
      <c r="QE84" s="97"/>
      <c r="QF84" s="97"/>
      <c r="QG84" s="97"/>
      <c r="QH84" s="97"/>
      <c r="QI84" s="97"/>
      <c r="QJ84" s="97"/>
      <c r="QK84" s="97"/>
      <c r="QL84" s="97"/>
      <c r="QM84" s="97"/>
      <c r="QN84" s="97"/>
      <c r="QO84" s="97"/>
      <c r="QP84" s="97"/>
      <c r="QQ84" s="97"/>
      <c r="QR84" s="97"/>
      <c r="QS84" s="97"/>
      <c r="QT84" s="97"/>
      <c r="QU84" s="97"/>
      <c r="QV84" s="97"/>
      <c r="QW84" s="97"/>
      <c r="QX84" s="97"/>
      <c r="QY84" s="97"/>
      <c r="QZ84" s="97"/>
      <c r="RA84" s="97"/>
      <c r="RB84" s="97"/>
      <c r="RC84" s="97"/>
      <c r="RD84" s="97"/>
      <c r="RE84" s="97"/>
      <c r="RF84" s="97"/>
      <c r="RG84" s="97"/>
      <c r="RH84" s="97"/>
      <c r="RI84" s="97"/>
      <c r="RJ84" s="97"/>
      <c r="RK84" s="97"/>
      <c r="RL84" s="97"/>
      <c r="RM84" s="97"/>
      <c r="RN84" s="97"/>
      <c r="RO84" s="97"/>
      <c r="RP84" s="97"/>
      <c r="RQ84" s="97"/>
      <c r="RR84" s="97"/>
      <c r="RS84" s="97"/>
      <c r="RT84" s="97"/>
      <c r="RU84" s="97"/>
      <c r="RV84" s="97"/>
      <c r="RW84" s="97"/>
      <c r="RX84" s="97"/>
      <c r="RY84" s="97"/>
      <c r="RZ84" s="97"/>
      <c r="SA84" s="97"/>
      <c r="SB84" s="97"/>
      <c r="SC84" s="97"/>
      <c r="SD84" s="97"/>
      <c r="SE84" s="97"/>
      <c r="SF84" s="97"/>
      <c r="SG84" s="97"/>
      <c r="SH84" s="97"/>
      <c r="SI84" s="97"/>
      <c r="SJ84" s="97"/>
      <c r="SK84" s="97"/>
      <c r="SL84" s="97"/>
      <c r="SM84" s="97"/>
      <c r="SN84" s="97"/>
      <c r="SO84" s="97"/>
      <c r="SP84" s="97"/>
      <c r="SQ84" s="97"/>
      <c r="SR84" s="97"/>
      <c r="SS84" s="97"/>
      <c r="ST84" s="97"/>
      <c r="SU84" s="97"/>
      <c r="SV84" s="97"/>
      <c r="SW84" s="97"/>
      <c r="SX84" s="97"/>
      <c r="SY84" s="97"/>
      <c r="SZ84" s="97"/>
      <c r="TA84" s="97"/>
      <c r="TB84" s="97"/>
    </row>
    <row r="85" spans="1:522" s="10" customFormat="1" ht="18" customHeight="1" x14ac:dyDescent="0.2">
      <c r="A85" s="12">
        <v>44</v>
      </c>
      <c r="B85" s="26" t="s">
        <v>55</v>
      </c>
      <c r="C85" s="1"/>
      <c r="D85" s="4"/>
      <c r="E85" s="1"/>
      <c r="F85" s="1"/>
      <c r="G85" s="4"/>
      <c r="H85"/>
      <c r="I85" s="1">
        <f t="shared" si="6"/>
        <v>0</v>
      </c>
      <c r="J85" s="12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  <c r="AM85" s="97"/>
      <c r="AN85" s="97"/>
      <c r="AO85" s="97"/>
      <c r="AP85" s="97"/>
      <c r="AQ85" s="97"/>
      <c r="AR85" s="97"/>
      <c r="AS85" s="97"/>
      <c r="AT85" s="97"/>
      <c r="AU85" s="97"/>
      <c r="AV85" s="97"/>
      <c r="AW85" s="102"/>
      <c r="AX85" s="97"/>
      <c r="AY85" s="102"/>
      <c r="AZ85" s="102"/>
      <c r="BA85" s="97"/>
      <c r="BB85" s="97"/>
      <c r="BC85" s="97"/>
      <c r="BD85" s="97"/>
      <c r="BE85" s="97"/>
      <c r="BF85" s="97"/>
      <c r="BG85" s="97"/>
      <c r="BH85" s="97"/>
      <c r="BI85" s="97"/>
      <c r="BJ85" s="97"/>
      <c r="BK85" s="97"/>
      <c r="BL85" s="97"/>
      <c r="BM85" s="97"/>
      <c r="BN85" s="97"/>
      <c r="BO85" s="97"/>
      <c r="BP85" s="97"/>
      <c r="BQ85" s="97"/>
      <c r="BR85" s="97"/>
      <c r="BS85" s="97"/>
      <c r="BT85" s="97"/>
      <c r="BU85" s="97"/>
      <c r="BV85" s="97"/>
      <c r="BW85" s="97"/>
      <c r="BX85" s="97"/>
      <c r="BY85" s="97"/>
      <c r="BZ85" s="97"/>
      <c r="CA85" s="97"/>
      <c r="CB85" s="97"/>
      <c r="CC85" s="97"/>
      <c r="CD85" s="97"/>
      <c r="CE85" s="97"/>
      <c r="CF85" s="97"/>
      <c r="CG85" s="97"/>
      <c r="CH85" s="97"/>
      <c r="CI85" s="97"/>
      <c r="CJ85" s="97"/>
      <c r="CK85" s="97"/>
      <c r="CL85" s="97"/>
      <c r="CM85" s="97"/>
      <c r="CN85" s="97"/>
      <c r="CO85" s="97"/>
      <c r="CP85" s="97"/>
      <c r="CQ85" s="97"/>
      <c r="CR85" s="97"/>
      <c r="CS85" s="97"/>
      <c r="CT85" s="97"/>
      <c r="CU85" s="97"/>
      <c r="CV85" s="97"/>
      <c r="CW85" s="97"/>
      <c r="CX85" s="97"/>
      <c r="CY85" s="97"/>
      <c r="CZ85" s="97"/>
      <c r="DA85" s="97"/>
      <c r="DB85" s="97"/>
      <c r="DC85" s="97"/>
      <c r="DD85" s="97"/>
      <c r="DE85" s="97"/>
      <c r="DF85" s="97"/>
      <c r="DG85" s="102"/>
      <c r="DH85" s="97"/>
      <c r="DI85" s="97"/>
      <c r="DJ85" s="97"/>
      <c r="DK85" s="97"/>
      <c r="DL85" s="97"/>
      <c r="DM85" s="97"/>
      <c r="DN85" s="97"/>
      <c r="DO85" s="97"/>
      <c r="DP85" s="97"/>
      <c r="DQ85" s="97"/>
      <c r="DR85" s="97"/>
      <c r="DS85" s="97"/>
      <c r="DT85" s="97"/>
      <c r="DU85" s="97"/>
      <c r="DV85" s="97"/>
      <c r="DW85" s="97"/>
      <c r="DX85" s="97"/>
      <c r="DY85" s="97"/>
      <c r="DZ85" s="97"/>
      <c r="EA85" s="97"/>
      <c r="EB85" s="97"/>
      <c r="EC85" s="97"/>
      <c r="ED85" s="97"/>
      <c r="EE85" s="97"/>
      <c r="EF85" s="97"/>
      <c r="EG85" s="97"/>
      <c r="EH85" s="97"/>
      <c r="EI85" s="97"/>
      <c r="EJ85" s="97"/>
      <c r="EK85" s="97"/>
      <c r="EL85" s="97"/>
      <c r="EM85" s="97"/>
      <c r="EN85" s="97"/>
      <c r="EO85" s="97"/>
      <c r="EP85" s="97"/>
      <c r="EQ85" s="97"/>
      <c r="ER85" s="97"/>
      <c r="ES85" s="97"/>
      <c r="ET85" s="97"/>
      <c r="EU85" s="97"/>
      <c r="EV85" s="97"/>
      <c r="EW85" s="97"/>
      <c r="EX85" s="97"/>
      <c r="EY85" s="97"/>
      <c r="EZ85" s="97"/>
      <c r="FA85" s="97"/>
      <c r="FB85" s="97"/>
      <c r="FC85" s="97"/>
      <c r="FD85" s="97"/>
      <c r="FE85" s="97"/>
      <c r="FF85" s="97"/>
      <c r="FG85" s="97"/>
      <c r="FH85" s="97"/>
      <c r="FI85" s="97"/>
      <c r="FJ85" s="97"/>
      <c r="FK85" s="97"/>
      <c r="FL85" s="97"/>
      <c r="FM85" s="97"/>
      <c r="FN85" s="97"/>
      <c r="FO85" s="97"/>
      <c r="FP85" s="97"/>
      <c r="FQ85" s="97"/>
      <c r="FR85" s="97"/>
      <c r="FS85" s="97"/>
      <c r="FT85" s="97"/>
      <c r="FU85" s="97"/>
      <c r="FV85" s="97"/>
      <c r="FW85" s="97"/>
      <c r="FX85" s="97"/>
      <c r="FY85" s="97"/>
      <c r="FZ85" s="97"/>
      <c r="GA85" s="147"/>
      <c r="GB85" s="147"/>
      <c r="GC85" s="97"/>
      <c r="GD85" s="97"/>
      <c r="GE85" s="97"/>
      <c r="GF85" s="97"/>
      <c r="GG85" s="97"/>
      <c r="GH85" s="97"/>
      <c r="GI85" s="97"/>
      <c r="GJ85" s="97"/>
      <c r="GK85" s="97"/>
      <c r="GL85" s="97"/>
      <c r="GM85" s="97"/>
      <c r="GN85" s="97"/>
      <c r="GO85" s="97"/>
      <c r="GP85" s="97"/>
      <c r="GQ85" s="97"/>
      <c r="GR85" s="97"/>
      <c r="GS85" s="97"/>
      <c r="GT85" s="97"/>
      <c r="GU85" s="97"/>
      <c r="GV85" s="97"/>
      <c r="GW85" s="97"/>
      <c r="GX85" s="97"/>
      <c r="GY85" s="97"/>
      <c r="GZ85" s="97"/>
      <c r="HA85" s="97"/>
      <c r="HB85" s="97"/>
      <c r="HC85" s="97"/>
      <c r="HD85" s="97"/>
      <c r="HE85" s="97"/>
      <c r="HF85" s="97"/>
      <c r="HG85" s="97"/>
      <c r="HH85" s="97"/>
      <c r="HI85" s="97"/>
      <c r="HJ85" s="97"/>
      <c r="HK85" s="97"/>
      <c r="HL85" s="97"/>
      <c r="HM85" s="97"/>
      <c r="HN85" s="97"/>
      <c r="HO85" s="97"/>
      <c r="HP85" s="97"/>
      <c r="HQ85" s="97"/>
      <c r="HR85" s="97"/>
      <c r="HS85" s="97"/>
      <c r="HT85" s="97"/>
      <c r="HU85" s="97"/>
      <c r="HV85" s="97"/>
      <c r="HW85" s="97"/>
      <c r="HX85" s="97"/>
      <c r="HY85" s="97"/>
      <c r="HZ85" s="97"/>
      <c r="IA85" s="97"/>
      <c r="IB85" s="97"/>
      <c r="IC85" s="97"/>
      <c r="ID85" s="97"/>
      <c r="IE85" s="97"/>
      <c r="IF85" s="97"/>
      <c r="IG85" s="97"/>
      <c r="IH85" s="97"/>
      <c r="II85" s="97"/>
      <c r="IJ85" s="97"/>
      <c r="IK85" s="97"/>
      <c r="IL85" s="97"/>
      <c r="IM85" s="97"/>
      <c r="IN85" s="97"/>
      <c r="IO85" s="97"/>
      <c r="IP85" s="97"/>
      <c r="IQ85" s="97"/>
      <c r="IR85" s="97"/>
      <c r="IS85" s="97"/>
      <c r="IT85" s="97"/>
      <c r="IU85" s="97"/>
      <c r="IV85" s="97"/>
      <c r="IW85" s="97"/>
      <c r="IX85" s="97"/>
      <c r="IY85" s="97"/>
      <c r="IZ85" s="97"/>
      <c r="JA85" s="97"/>
      <c r="JB85" s="97"/>
      <c r="JC85" s="97"/>
      <c r="JD85" s="97"/>
      <c r="JE85" s="97"/>
      <c r="JF85" s="97"/>
      <c r="JG85" s="97"/>
      <c r="JH85" s="97"/>
      <c r="JI85" s="97"/>
      <c r="JJ85" s="97"/>
      <c r="JK85" s="97"/>
      <c r="JL85" s="97"/>
      <c r="JM85" s="97"/>
      <c r="JN85" s="97"/>
      <c r="JO85" s="97"/>
      <c r="JP85" s="97"/>
      <c r="JQ85" s="97"/>
      <c r="JR85" s="97"/>
      <c r="JS85" s="97"/>
      <c r="JT85" s="97"/>
      <c r="JU85" s="97"/>
      <c r="JV85" s="97"/>
      <c r="JW85" s="97"/>
      <c r="JX85" s="97"/>
      <c r="JY85" s="97"/>
      <c r="JZ85" s="97"/>
      <c r="KA85" s="97"/>
      <c r="KB85" s="97"/>
      <c r="KC85" s="97"/>
      <c r="KD85" s="97"/>
      <c r="KE85" s="97"/>
      <c r="KF85" s="97"/>
      <c r="KG85" s="97"/>
      <c r="KH85" s="97"/>
      <c r="KI85" s="97"/>
      <c r="KJ85" s="97"/>
      <c r="KK85" s="97"/>
      <c r="KL85" s="97"/>
      <c r="KM85" s="97"/>
      <c r="KN85" s="97"/>
      <c r="KO85" s="97"/>
      <c r="KP85" s="97"/>
      <c r="KQ85" s="97"/>
      <c r="KR85" s="97"/>
      <c r="KS85" s="97"/>
      <c r="KT85" s="97"/>
      <c r="KU85" s="97"/>
      <c r="KV85" s="97"/>
      <c r="KW85" s="97"/>
      <c r="KX85" s="97"/>
      <c r="KY85" s="97"/>
      <c r="KZ85" s="97"/>
      <c r="LA85" s="97"/>
      <c r="LB85" s="97"/>
      <c r="LC85" s="97"/>
      <c r="LD85" s="97"/>
      <c r="LE85" s="97"/>
      <c r="LF85" s="97"/>
      <c r="LG85" s="97"/>
      <c r="LH85" s="97"/>
      <c r="LI85" s="97"/>
      <c r="LJ85" s="97"/>
      <c r="LK85" s="97"/>
      <c r="LL85" s="97"/>
      <c r="LM85" s="97"/>
      <c r="LN85" s="97"/>
      <c r="LO85" s="97"/>
      <c r="LP85" s="97"/>
      <c r="LQ85" s="97"/>
      <c r="LR85" s="97"/>
      <c r="LS85" s="97"/>
      <c r="LT85" s="97"/>
      <c r="LU85" s="97"/>
      <c r="LV85" s="97"/>
      <c r="LW85" s="97"/>
      <c r="LX85" s="97"/>
      <c r="LY85" s="97"/>
      <c r="LZ85" s="97"/>
      <c r="MA85" s="97"/>
      <c r="MB85" s="97"/>
      <c r="MC85" s="97"/>
      <c r="MD85" s="97"/>
      <c r="ME85" s="97"/>
      <c r="MF85" s="97"/>
      <c r="MG85" s="97"/>
      <c r="MH85" s="97"/>
      <c r="MI85" s="97"/>
      <c r="MJ85" s="97"/>
      <c r="MK85" s="97"/>
      <c r="ML85" s="97"/>
      <c r="MM85" s="97"/>
      <c r="MN85" s="97"/>
      <c r="MO85" s="97"/>
      <c r="MP85" s="97"/>
      <c r="MQ85" s="97"/>
      <c r="MR85" s="97"/>
      <c r="MS85" s="97"/>
      <c r="MT85" s="97"/>
      <c r="MU85" s="97"/>
      <c r="MV85" s="97"/>
      <c r="MW85" s="97"/>
      <c r="MX85" s="97"/>
      <c r="MY85" s="97"/>
      <c r="MZ85" s="97"/>
      <c r="NA85" s="97"/>
      <c r="NB85" s="97"/>
      <c r="NC85" s="97"/>
      <c r="ND85" s="97"/>
      <c r="NE85" s="97"/>
      <c r="NF85" s="97"/>
      <c r="NG85" s="97"/>
      <c r="NH85" s="97"/>
      <c r="NI85" s="97"/>
      <c r="NJ85" s="97"/>
      <c r="NK85" s="97"/>
      <c r="NL85" s="97"/>
      <c r="NM85" s="97"/>
      <c r="NN85" s="97"/>
      <c r="NO85" s="97"/>
      <c r="NP85" s="97"/>
      <c r="NQ85" s="97"/>
      <c r="NR85" s="97"/>
      <c r="NS85" s="97"/>
      <c r="NT85" s="97"/>
      <c r="NU85" s="97"/>
      <c r="NV85" s="97"/>
      <c r="NW85" s="97"/>
      <c r="NX85" s="97"/>
      <c r="NY85" s="97"/>
      <c r="NZ85" s="97"/>
      <c r="OA85" s="97"/>
      <c r="OB85" s="97"/>
      <c r="OC85" s="97"/>
      <c r="OD85" s="97"/>
      <c r="OE85" s="97"/>
      <c r="OF85" s="97"/>
      <c r="OG85" s="97"/>
      <c r="OH85" s="97"/>
      <c r="OI85" s="97"/>
      <c r="OJ85" s="97"/>
      <c r="OK85" s="97"/>
      <c r="OL85" s="97"/>
      <c r="OM85" s="97"/>
      <c r="ON85" s="97"/>
      <c r="OO85" s="97"/>
      <c r="OP85" s="97"/>
      <c r="OQ85" s="97"/>
      <c r="OR85" s="97"/>
      <c r="OS85" s="97"/>
      <c r="OT85" s="97"/>
      <c r="OU85" s="97"/>
      <c r="OV85" s="97"/>
      <c r="OW85" s="97"/>
      <c r="OX85" s="97"/>
      <c r="OY85" s="97"/>
      <c r="OZ85" s="97"/>
      <c r="PA85" s="97"/>
      <c r="PB85" s="97"/>
      <c r="PC85" s="97"/>
      <c r="PD85" s="97"/>
      <c r="PE85" s="97"/>
      <c r="PF85" s="97"/>
      <c r="PG85" s="97"/>
      <c r="PH85" s="97"/>
      <c r="PI85" s="97"/>
      <c r="PJ85" s="97"/>
      <c r="PK85" s="97"/>
      <c r="PL85" s="97"/>
      <c r="PM85" s="97"/>
      <c r="PN85" s="97"/>
      <c r="PO85" s="97"/>
      <c r="PP85" s="97"/>
      <c r="PQ85" s="97"/>
      <c r="PR85" s="97"/>
      <c r="PS85" s="97"/>
      <c r="PT85" s="97"/>
      <c r="PU85" s="97"/>
      <c r="PV85" s="97"/>
      <c r="PW85" s="97"/>
      <c r="PX85" s="97"/>
      <c r="PY85" s="97"/>
      <c r="PZ85" s="97"/>
      <c r="QA85" s="97"/>
      <c r="QB85" s="97"/>
      <c r="QC85" s="97"/>
      <c r="QD85" s="97"/>
      <c r="QE85" s="97"/>
      <c r="QF85" s="97"/>
      <c r="QG85" s="97"/>
      <c r="QH85" s="97"/>
      <c r="QI85" s="97"/>
      <c r="QJ85" s="97"/>
      <c r="QK85" s="97"/>
      <c r="QL85" s="97"/>
      <c r="QM85" s="97"/>
      <c r="QN85" s="97"/>
      <c r="QO85" s="97"/>
      <c r="QP85" s="97"/>
      <c r="QQ85" s="97"/>
      <c r="QR85" s="97"/>
      <c r="QS85" s="97"/>
      <c r="QT85" s="97"/>
      <c r="QU85" s="97"/>
      <c r="QV85" s="97"/>
      <c r="QW85" s="97"/>
      <c r="QX85" s="97"/>
      <c r="QY85" s="97"/>
      <c r="QZ85" s="97"/>
      <c r="RA85" s="97"/>
      <c r="RB85" s="97"/>
      <c r="RC85" s="97"/>
      <c r="RD85" s="97"/>
      <c r="RE85" s="97"/>
      <c r="RF85" s="97"/>
      <c r="RG85" s="97"/>
      <c r="RH85" s="97"/>
      <c r="RI85" s="97"/>
      <c r="RJ85" s="97"/>
      <c r="RK85" s="97"/>
      <c r="RL85" s="97"/>
      <c r="RM85" s="97"/>
      <c r="RN85" s="97"/>
      <c r="RO85" s="97"/>
      <c r="RP85" s="97"/>
      <c r="RQ85" s="97"/>
      <c r="RR85" s="97"/>
      <c r="RS85" s="97"/>
      <c r="RT85" s="97"/>
      <c r="RU85" s="97"/>
      <c r="RV85" s="97"/>
      <c r="RW85" s="97"/>
      <c r="RX85" s="97"/>
      <c r="RY85" s="97"/>
      <c r="RZ85" s="97"/>
      <c r="SA85" s="97"/>
      <c r="SB85" s="97"/>
      <c r="SC85" s="97"/>
      <c r="SD85" s="97"/>
      <c r="SE85" s="97"/>
      <c r="SF85" s="97"/>
      <c r="SG85" s="97"/>
      <c r="SH85" s="97"/>
      <c r="SI85" s="97"/>
      <c r="SJ85" s="97"/>
      <c r="SK85" s="97"/>
      <c r="SL85" s="97"/>
      <c r="SM85" s="97"/>
      <c r="SN85" s="97"/>
      <c r="SO85" s="97"/>
      <c r="SP85" s="97"/>
      <c r="SQ85" s="97"/>
      <c r="SR85" s="97"/>
      <c r="SS85" s="97"/>
      <c r="ST85" s="97"/>
      <c r="SU85" s="97"/>
      <c r="SV85" s="97"/>
      <c r="SW85" s="97"/>
      <c r="SX85" s="97"/>
      <c r="SY85" s="97"/>
      <c r="SZ85" s="97"/>
      <c r="TA85" s="97"/>
      <c r="TB85" s="97"/>
    </row>
    <row r="86" spans="1:522" s="10" customFormat="1" ht="18" customHeight="1" x14ac:dyDescent="0.2">
      <c r="A86" s="12"/>
      <c r="B86" s="35"/>
      <c r="C86" s="1"/>
      <c r="D86" s="4"/>
      <c r="E86" s="1"/>
      <c r="F86" s="1"/>
      <c r="G86" s="4"/>
      <c r="H86"/>
      <c r="I86" s="1">
        <f t="shared" si="6"/>
        <v>0</v>
      </c>
      <c r="J86" s="12"/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  <c r="AA86" s="97"/>
      <c r="AB86" s="97"/>
      <c r="AC86" s="97"/>
      <c r="AD86" s="97"/>
      <c r="AE86" s="97"/>
      <c r="AF86" s="97"/>
      <c r="AG86" s="97"/>
      <c r="AH86" s="97"/>
      <c r="AI86" s="97"/>
      <c r="AJ86" s="97"/>
      <c r="AK86" s="97"/>
      <c r="AL86" s="97"/>
      <c r="AM86" s="97"/>
      <c r="AN86" s="97"/>
      <c r="AO86" s="97"/>
      <c r="AP86" s="97"/>
      <c r="AQ86" s="97"/>
      <c r="AR86" s="97"/>
      <c r="AS86" s="97"/>
      <c r="AT86" s="97"/>
      <c r="AU86" s="97"/>
      <c r="AV86" s="97"/>
      <c r="AW86" s="102"/>
      <c r="AX86" s="97"/>
      <c r="AY86" s="102"/>
      <c r="AZ86" s="102"/>
      <c r="BA86" s="97"/>
      <c r="BB86" s="97"/>
      <c r="BC86" s="97"/>
      <c r="BD86" s="97"/>
      <c r="BE86" s="97"/>
      <c r="BF86" s="97"/>
      <c r="BG86" s="97"/>
      <c r="BH86" s="97"/>
      <c r="BI86" s="97"/>
      <c r="BJ86" s="97"/>
      <c r="BK86" s="97"/>
      <c r="BL86" s="97"/>
      <c r="BM86" s="97"/>
      <c r="BN86" s="97"/>
      <c r="BO86" s="97"/>
      <c r="BP86" s="97"/>
      <c r="BQ86" s="97"/>
      <c r="BR86" s="97"/>
      <c r="BS86" s="97"/>
      <c r="BT86" s="97"/>
      <c r="BU86" s="97"/>
      <c r="BV86" s="97"/>
      <c r="BW86" s="97"/>
      <c r="BX86" s="97"/>
      <c r="BY86" s="97"/>
      <c r="BZ86" s="97"/>
      <c r="CA86" s="97"/>
      <c r="CB86" s="97"/>
      <c r="CC86" s="97"/>
      <c r="CD86" s="97"/>
      <c r="CE86" s="97"/>
      <c r="CF86" s="97"/>
      <c r="CG86" s="97"/>
      <c r="CH86" s="97"/>
      <c r="CI86" s="97"/>
      <c r="CJ86" s="97"/>
      <c r="CK86" s="97"/>
      <c r="CL86" s="97"/>
      <c r="CM86" s="97"/>
      <c r="CN86" s="97"/>
      <c r="CO86" s="97"/>
      <c r="CP86" s="97"/>
      <c r="CQ86" s="97"/>
      <c r="CR86" s="97"/>
      <c r="CS86" s="97"/>
      <c r="CT86" s="97"/>
      <c r="CU86" s="97"/>
      <c r="CV86" s="97"/>
      <c r="CW86" s="97"/>
      <c r="CX86" s="97"/>
      <c r="CY86" s="97"/>
      <c r="CZ86" s="97"/>
      <c r="DA86" s="97"/>
      <c r="DB86" s="97"/>
      <c r="DC86" s="97"/>
      <c r="DD86" s="97"/>
      <c r="DE86" s="97"/>
      <c r="DF86" s="97"/>
      <c r="DG86" s="102"/>
      <c r="DH86" s="97"/>
      <c r="DI86" s="97"/>
      <c r="DJ86" s="97"/>
      <c r="DK86" s="97"/>
      <c r="DL86" s="97"/>
      <c r="DM86" s="97"/>
      <c r="DN86" s="97"/>
      <c r="DO86" s="97"/>
      <c r="DP86" s="97"/>
      <c r="DQ86" s="97"/>
      <c r="DR86" s="97"/>
      <c r="DS86" s="97"/>
      <c r="DT86" s="97"/>
      <c r="DU86" s="97"/>
      <c r="DV86" s="97"/>
      <c r="DW86" s="97"/>
      <c r="DX86" s="97"/>
      <c r="DY86" s="97"/>
      <c r="DZ86" s="97"/>
      <c r="EA86" s="97"/>
      <c r="EB86" s="97"/>
      <c r="EC86" s="97"/>
      <c r="ED86" s="97"/>
      <c r="EE86" s="97"/>
      <c r="EF86" s="97"/>
      <c r="EG86" s="97"/>
      <c r="EH86" s="97"/>
      <c r="EI86" s="97"/>
      <c r="EJ86" s="97"/>
      <c r="EK86" s="97"/>
      <c r="EL86" s="97"/>
      <c r="EM86" s="97"/>
      <c r="EN86" s="97"/>
      <c r="EO86" s="97"/>
      <c r="EP86" s="97"/>
      <c r="EQ86" s="97"/>
      <c r="ER86" s="97"/>
      <c r="ES86" s="97"/>
      <c r="ET86" s="97"/>
      <c r="EU86" s="97"/>
      <c r="EV86" s="97"/>
      <c r="EW86" s="97"/>
      <c r="EX86" s="97"/>
      <c r="EY86" s="97"/>
      <c r="EZ86" s="97"/>
      <c r="FA86" s="97"/>
      <c r="FB86" s="97"/>
      <c r="FC86" s="97"/>
      <c r="FD86" s="97"/>
      <c r="FE86" s="97"/>
      <c r="FF86" s="97"/>
      <c r="FG86" s="97"/>
      <c r="FH86" s="97"/>
      <c r="FI86" s="97"/>
      <c r="FJ86" s="97"/>
      <c r="FK86" s="97"/>
      <c r="FL86" s="97"/>
      <c r="FM86" s="97"/>
      <c r="FN86" s="97"/>
      <c r="FO86" s="97"/>
      <c r="FP86" s="97"/>
      <c r="FQ86" s="97"/>
      <c r="FR86" s="97"/>
      <c r="FS86" s="97"/>
      <c r="FT86" s="97"/>
      <c r="FU86" s="97"/>
      <c r="FV86" s="97"/>
      <c r="FW86" s="97"/>
      <c r="FX86" s="97"/>
      <c r="FY86" s="97"/>
      <c r="FZ86" s="97"/>
      <c r="GA86" s="147"/>
      <c r="GB86" s="147"/>
      <c r="GC86" s="97"/>
      <c r="GD86" s="97"/>
      <c r="GE86" s="97"/>
      <c r="GF86" s="97"/>
      <c r="GG86" s="97"/>
      <c r="GH86" s="97"/>
      <c r="GI86" s="97"/>
      <c r="GJ86" s="97"/>
      <c r="GK86" s="97"/>
      <c r="GL86" s="97"/>
      <c r="GM86" s="97"/>
      <c r="GN86" s="97"/>
      <c r="GO86" s="97"/>
      <c r="GP86" s="97"/>
      <c r="GQ86" s="97"/>
      <c r="GR86" s="97"/>
      <c r="GS86" s="97"/>
      <c r="GT86" s="97"/>
      <c r="GU86" s="97"/>
      <c r="GV86" s="97"/>
      <c r="GW86" s="97"/>
      <c r="GX86" s="97"/>
      <c r="GY86" s="97"/>
      <c r="GZ86" s="97"/>
      <c r="HA86" s="97"/>
      <c r="HB86" s="97"/>
      <c r="HC86" s="97"/>
      <c r="HD86" s="97"/>
      <c r="HE86" s="97"/>
      <c r="HF86" s="97"/>
      <c r="HG86" s="97"/>
      <c r="HH86" s="97"/>
      <c r="HI86" s="97"/>
      <c r="HJ86" s="97"/>
      <c r="HK86" s="97"/>
      <c r="HL86" s="97"/>
      <c r="HM86" s="97"/>
      <c r="HN86" s="97"/>
      <c r="HO86" s="97"/>
      <c r="HP86" s="97"/>
      <c r="HQ86" s="97"/>
      <c r="HR86" s="97"/>
      <c r="HS86" s="97"/>
      <c r="HT86" s="97"/>
      <c r="HU86" s="97"/>
      <c r="HV86" s="97"/>
      <c r="HW86" s="97"/>
      <c r="HX86" s="97"/>
      <c r="HY86" s="97"/>
      <c r="HZ86" s="97"/>
      <c r="IA86" s="97"/>
      <c r="IB86" s="97"/>
      <c r="IC86" s="97"/>
      <c r="ID86" s="97"/>
      <c r="IE86" s="97"/>
      <c r="IF86" s="97"/>
      <c r="IG86" s="97"/>
      <c r="IH86" s="97"/>
      <c r="II86" s="97"/>
      <c r="IJ86" s="97"/>
      <c r="IK86" s="97"/>
      <c r="IL86" s="97"/>
      <c r="IM86" s="97"/>
      <c r="IN86" s="97"/>
      <c r="IO86" s="97"/>
      <c r="IP86" s="97"/>
      <c r="IQ86" s="97"/>
      <c r="IR86" s="97"/>
      <c r="IS86" s="97"/>
      <c r="IT86" s="97"/>
      <c r="IU86" s="97"/>
      <c r="IV86" s="97"/>
      <c r="IW86" s="97"/>
      <c r="IX86" s="97"/>
      <c r="IY86" s="97"/>
      <c r="IZ86" s="97"/>
      <c r="JA86" s="97"/>
      <c r="JB86" s="97"/>
      <c r="JC86" s="97"/>
      <c r="JD86" s="97"/>
      <c r="JE86" s="97"/>
      <c r="JF86" s="97"/>
      <c r="JG86" s="97"/>
      <c r="JH86" s="97"/>
      <c r="JI86" s="97"/>
      <c r="JJ86" s="97"/>
      <c r="JK86" s="97"/>
      <c r="JL86" s="97"/>
      <c r="JM86" s="97"/>
      <c r="JN86" s="97"/>
      <c r="JO86" s="97"/>
      <c r="JP86" s="97"/>
      <c r="JQ86" s="97"/>
      <c r="JR86" s="97"/>
      <c r="JS86" s="97"/>
      <c r="JT86" s="97"/>
      <c r="JU86" s="97"/>
      <c r="JV86" s="97"/>
      <c r="JW86" s="97"/>
      <c r="JX86" s="97"/>
      <c r="JY86" s="97"/>
      <c r="JZ86" s="97"/>
      <c r="KA86" s="97"/>
      <c r="KB86" s="97"/>
      <c r="KC86" s="97"/>
      <c r="KD86" s="97"/>
      <c r="KE86" s="97"/>
      <c r="KF86" s="97"/>
      <c r="KG86" s="97"/>
      <c r="KH86" s="97"/>
      <c r="KI86" s="97"/>
      <c r="KJ86" s="97"/>
      <c r="KK86" s="97"/>
      <c r="KL86" s="97"/>
      <c r="KM86" s="97"/>
      <c r="KN86" s="97"/>
      <c r="KO86" s="97"/>
      <c r="KP86" s="97"/>
      <c r="KQ86" s="97"/>
      <c r="KR86" s="97"/>
      <c r="KS86" s="97"/>
      <c r="KT86" s="97"/>
      <c r="KU86" s="97"/>
      <c r="KV86" s="97"/>
      <c r="KW86" s="97"/>
      <c r="KX86" s="97"/>
      <c r="KY86" s="97"/>
      <c r="KZ86" s="97"/>
      <c r="LA86" s="97"/>
      <c r="LB86" s="97"/>
      <c r="LC86" s="97"/>
      <c r="LD86" s="97"/>
      <c r="LE86" s="97"/>
      <c r="LF86" s="97"/>
      <c r="LG86" s="97"/>
      <c r="LH86" s="97"/>
      <c r="LI86" s="97"/>
      <c r="LJ86" s="97"/>
      <c r="LK86" s="97"/>
      <c r="LL86" s="97"/>
      <c r="LM86" s="97"/>
      <c r="LN86" s="97"/>
      <c r="LO86" s="97"/>
      <c r="LP86" s="97"/>
      <c r="LQ86" s="97"/>
      <c r="LR86" s="97"/>
      <c r="LS86" s="97"/>
      <c r="LT86" s="97"/>
      <c r="LU86" s="97"/>
      <c r="LV86" s="97"/>
      <c r="LW86" s="97"/>
      <c r="LX86" s="97"/>
      <c r="LY86" s="97"/>
      <c r="LZ86" s="97"/>
      <c r="MA86" s="97"/>
      <c r="MB86" s="97"/>
      <c r="MC86" s="97"/>
      <c r="MD86" s="97"/>
      <c r="ME86" s="97"/>
      <c r="MF86" s="97"/>
      <c r="MG86" s="97"/>
      <c r="MH86" s="97"/>
      <c r="MI86" s="97"/>
      <c r="MJ86" s="97"/>
      <c r="MK86" s="97"/>
      <c r="ML86" s="97"/>
      <c r="MM86" s="97"/>
      <c r="MN86" s="97"/>
      <c r="MO86" s="97"/>
      <c r="MP86" s="97"/>
      <c r="MQ86" s="97"/>
      <c r="MR86" s="97"/>
      <c r="MS86" s="97"/>
      <c r="MT86" s="97"/>
      <c r="MU86" s="97"/>
      <c r="MV86" s="97"/>
      <c r="MW86" s="97"/>
      <c r="MX86" s="97"/>
      <c r="MY86" s="97"/>
      <c r="MZ86" s="97"/>
      <c r="NA86" s="97"/>
      <c r="NB86" s="97"/>
      <c r="NC86" s="97"/>
      <c r="ND86" s="97"/>
      <c r="NE86" s="97"/>
      <c r="NF86" s="97"/>
      <c r="NG86" s="97"/>
      <c r="NH86" s="97"/>
      <c r="NI86" s="97"/>
      <c r="NJ86" s="97"/>
      <c r="NK86" s="97"/>
      <c r="NL86" s="97"/>
      <c r="NM86" s="97"/>
      <c r="NN86" s="97"/>
      <c r="NO86" s="97"/>
      <c r="NP86" s="97"/>
      <c r="NQ86" s="97"/>
      <c r="NR86" s="97"/>
      <c r="NS86" s="97"/>
      <c r="NT86" s="97"/>
      <c r="NU86" s="97"/>
      <c r="NV86" s="97"/>
      <c r="NW86" s="97"/>
      <c r="NX86" s="97"/>
      <c r="NY86" s="97"/>
      <c r="NZ86" s="97"/>
      <c r="OA86" s="97"/>
      <c r="OB86" s="97"/>
      <c r="OC86" s="97"/>
      <c r="OD86" s="97"/>
      <c r="OE86" s="97"/>
      <c r="OF86" s="97"/>
      <c r="OG86" s="97"/>
      <c r="OH86" s="97"/>
      <c r="OI86" s="97"/>
      <c r="OJ86" s="97"/>
      <c r="OK86" s="97"/>
      <c r="OL86" s="97"/>
      <c r="OM86" s="97"/>
      <c r="ON86" s="97"/>
      <c r="OO86" s="97"/>
      <c r="OP86" s="97"/>
      <c r="OQ86" s="97"/>
      <c r="OR86" s="97"/>
      <c r="OS86" s="97"/>
      <c r="OT86" s="97"/>
      <c r="OU86" s="97"/>
      <c r="OV86" s="97"/>
      <c r="OW86" s="97"/>
      <c r="OX86" s="97"/>
      <c r="OY86" s="97"/>
      <c r="OZ86" s="97"/>
      <c r="PA86" s="97"/>
      <c r="PB86" s="97"/>
      <c r="PC86" s="97"/>
      <c r="PD86" s="97"/>
      <c r="PE86" s="97"/>
      <c r="PF86" s="97"/>
      <c r="PG86" s="97"/>
      <c r="PH86" s="97"/>
      <c r="PI86" s="97"/>
      <c r="PJ86" s="97"/>
      <c r="PK86" s="97"/>
      <c r="PL86" s="97"/>
      <c r="PM86" s="97"/>
      <c r="PN86" s="97"/>
      <c r="PO86" s="97"/>
      <c r="PP86" s="97"/>
      <c r="PQ86" s="97"/>
      <c r="PR86" s="97"/>
      <c r="PS86" s="97"/>
      <c r="PT86" s="97"/>
      <c r="PU86" s="97"/>
      <c r="PV86" s="97"/>
      <c r="PW86" s="97"/>
      <c r="PX86" s="97"/>
      <c r="PY86" s="97"/>
      <c r="PZ86" s="97"/>
      <c r="QA86" s="97"/>
      <c r="QB86" s="97"/>
      <c r="QC86" s="97"/>
      <c r="QD86" s="97"/>
      <c r="QE86" s="97"/>
      <c r="QF86" s="97"/>
      <c r="QG86" s="97"/>
      <c r="QH86" s="97"/>
      <c r="QI86" s="97"/>
      <c r="QJ86" s="97"/>
      <c r="QK86" s="97"/>
      <c r="QL86" s="97"/>
      <c r="QM86" s="97"/>
      <c r="QN86" s="97"/>
      <c r="QO86" s="97"/>
      <c r="QP86" s="97"/>
      <c r="QQ86" s="97"/>
      <c r="QR86" s="97"/>
      <c r="QS86" s="97"/>
      <c r="QT86" s="97"/>
      <c r="QU86" s="97"/>
      <c r="QV86" s="97"/>
      <c r="QW86" s="97"/>
      <c r="QX86" s="97"/>
      <c r="QY86" s="97"/>
      <c r="QZ86" s="97"/>
      <c r="RA86" s="97"/>
      <c r="RB86" s="97"/>
      <c r="RC86" s="97"/>
      <c r="RD86" s="97"/>
      <c r="RE86" s="97"/>
      <c r="RF86" s="97"/>
      <c r="RG86" s="97"/>
      <c r="RH86" s="97"/>
      <c r="RI86" s="97"/>
      <c r="RJ86" s="97"/>
      <c r="RK86" s="97"/>
      <c r="RL86" s="97"/>
      <c r="RM86" s="97"/>
      <c r="RN86" s="97"/>
      <c r="RO86" s="97"/>
      <c r="RP86" s="97"/>
      <c r="RQ86" s="97"/>
      <c r="RR86" s="97"/>
      <c r="RS86" s="97"/>
      <c r="RT86" s="97"/>
      <c r="RU86" s="97"/>
      <c r="RV86" s="97"/>
      <c r="RW86" s="97"/>
      <c r="RX86" s="97"/>
      <c r="RY86" s="97"/>
      <c r="RZ86" s="97"/>
      <c r="SA86" s="97"/>
      <c r="SB86" s="97"/>
      <c r="SC86" s="97"/>
      <c r="SD86" s="97"/>
      <c r="SE86" s="97"/>
      <c r="SF86" s="97"/>
      <c r="SG86" s="97"/>
      <c r="SH86" s="97"/>
      <c r="SI86" s="97"/>
      <c r="SJ86" s="97"/>
      <c r="SK86" s="97"/>
      <c r="SL86" s="97"/>
      <c r="SM86" s="97"/>
      <c r="SN86" s="97"/>
      <c r="SO86" s="97"/>
      <c r="SP86" s="97"/>
      <c r="SQ86" s="97"/>
      <c r="SR86" s="97"/>
      <c r="SS86" s="97"/>
      <c r="ST86" s="97"/>
      <c r="SU86" s="97"/>
      <c r="SV86" s="97"/>
      <c r="SW86" s="97"/>
      <c r="SX86" s="97"/>
      <c r="SY86" s="97"/>
      <c r="SZ86" s="97"/>
      <c r="TA86" s="97"/>
      <c r="TB86" s="97"/>
    </row>
    <row r="87" spans="1:522" s="10" customFormat="1" ht="18" customHeight="1" x14ac:dyDescent="0.2">
      <c r="A87" s="12"/>
      <c r="B87" s="35"/>
      <c r="C87" s="1"/>
      <c r="D87" s="4"/>
      <c r="E87" s="1"/>
      <c r="F87" s="1"/>
      <c r="G87" s="4"/>
      <c r="H87"/>
      <c r="I87" s="1"/>
      <c r="J87" s="12"/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  <c r="AM87" s="97"/>
      <c r="AN87" s="97"/>
      <c r="AO87" s="97"/>
      <c r="AP87" s="97"/>
      <c r="AQ87" s="97"/>
      <c r="AR87" s="97"/>
      <c r="AS87" s="97"/>
      <c r="AT87" s="97"/>
      <c r="AU87" s="97"/>
      <c r="AV87" s="97"/>
      <c r="AW87" s="102"/>
      <c r="AX87" s="97"/>
      <c r="AY87" s="102"/>
      <c r="AZ87" s="102"/>
      <c r="BA87" s="97"/>
      <c r="BB87" s="97"/>
      <c r="BC87" s="97"/>
      <c r="BD87" s="97"/>
      <c r="BE87" s="97"/>
      <c r="BF87" s="97"/>
      <c r="BG87" s="97"/>
      <c r="BH87" s="97"/>
      <c r="BI87" s="97"/>
      <c r="BJ87" s="97"/>
      <c r="BK87" s="97"/>
      <c r="BL87" s="97"/>
      <c r="BM87" s="97"/>
      <c r="BN87" s="97"/>
      <c r="BO87" s="97"/>
      <c r="BP87" s="97"/>
      <c r="BQ87" s="97"/>
      <c r="BR87" s="97"/>
      <c r="BS87" s="97"/>
      <c r="BT87" s="97"/>
      <c r="BU87" s="97"/>
      <c r="BV87" s="97"/>
      <c r="BW87" s="97"/>
      <c r="BX87" s="97"/>
      <c r="BY87" s="97"/>
      <c r="BZ87" s="97"/>
      <c r="CA87" s="97"/>
      <c r="CB87" s="97"/>
      <c r="CC87" s="97"/>
      <c r="CD87" s="97"/>
      <c r="CE87" s="97"/>
      <c r="CF87" s="97"/>
      <c r="CG87" s="97"/>
      <c r="CH87" s="97"/>
      <c r="CI87" s="97"/>
      <c r="CJ87" s="97"/>
      <c r="CK87" s="97"/>
      <c r="CL87" s="97"/>
      <c r="CM87" s="97"/>
      <c r="CN87" s="97"/>
      <c r="CO87" s="97"/>
      <c r="CP87" s="97"/>
      <c r="CQ87" s="97"/>
      <c r="CR87" s="97"/>
      <c r="CS87" s="97"/>
      <c r="CT87" s="97"/>
      <c r="CU87" s="97"/>
      <c r="CV87" s="97"/>
      <c r="CW87" s="97"/>
      <c r="CX87" s="97"/>
      <c r="CY87" s="97"/>
      <c r="CZ87" s="97"/>
      <c r="DA87" s="97"/>
      <c r="DB87" s="97"/>
      <c r="DC87" s="97"/>
      <c r="DD87" s="97"/>
      <c r="DE87" s="97"/>
      <c r="DF87" s="97"/>
      <c r="DG87" s="102"/>
      <c r="DH87" s="97"/>
      <c r="DI87" s="97"/>
      <c r="DJ87" s="97"/>
      <c r="DK87" s="97"/>
      <c r="DL87" s="97"/>
      <c r="DM87" s="97"/>
      <c r="DN87" s="97"/>
      <c r="DO87" s="97"/>
      <c r="DP87" s="97"/>
      <c r="DQ87" s="97"/>
      <c r="DR87" s="97"/>
      <c r="DS87" s="97"/>
      <c r="DT87" s="97"/>
      <c r="DU87" s="97"/>
      <c r="DV87" s="97"/>
      <c r="DW87" s="97"/>
      <c r="DX87" s="97"/>
      <c r="DY87" s="97"/>
      <c r="DZ87" s="97"/>
      <c r="EA87" s="97"/>
      <c r="EB87" s="97"/>
      <c r="EC87" s="97"/>
      <c r="ED87" s="97"/>
      <c r="EE87" s="97"/>
      <c r="EF87" s="97"/>
      <c r="EG87" s="97"/>
      <c r="EH87" s="97"/>
      <c r="EI87" s="97"/>
      <c r="EJ87" s="97"/>
      <c r="EK87" s="97"/>
      <c r="EL87" s="97"/>
      <c r="EM87" s="97"/>
      <c r="EN87" s="97"/>
      <c r="EO87" s="97"/>
      <c r="EP87" s="97"/>
      <c r="EQ87" s="97"/>
      <c r="ER87" s="97"/>
      <c r="ES87" s="97"/>
      <c r="ET87" s="97"/>
      <c r="EU87" s="97"/>
      <c r="EV87" s="97"/>
      <c r="EW87" s="97"/>
      <c r="EX87" s="97"/>
      <c r="EY87" s="97"/>
      <c r="EZ87" s="97"/>
      <c r="FA87" s="97"/>
      <c r="FB87" s="97"/>
      <c r="FC87" s="97"/>
      <c r="FD87" s="97"/>
      <c r="FE87" s="97"/>
      <c r="FF87" s="97"/>
      <c r="FG87" s="97"/>
      <c r="FH87" s="97"/>
      <c r="FI87" s="97"/>
      <c r="FJ87" s="97"/>
      <c r="FK87" s="97"/>
      <c r="FL87" s="97"/>
      <c r="FM87" s="97"/>
      <c r="FN87" s="97"/>
      <c r="FO87" s="97"/>
      <c r="FP87" s="97"/>
      <c r="FQ87" s="97"/>
      <c r="FR87" s="97"/>
      <c r="FS87" s="97"/>
      <c r="FT87" s="97"/>
      <c r="FU87" s="97"/>
      <c r="FV87" s="97"/>
      <c r="FW87" s="97"/>
      <c r="FX87" s="97"/>
      <c r="FY87" s="97"/>
      <c r="FZ87" s="97"/>
      <c r="GA87" s="147"/>
      <c r="GB87" s="147"/>
      <c r="GC87" s="97"/>
      <c r="GD87" s="97"/>
      <c r="GE87" s="97"/>
      <c r="GF87" s="97"/>
      <c r="GG87" s="97"/>
      <c r="GH87" s="97"/>
      <c r="GI87" s="97"/>
      <c r="GJ87" s="97"/>
      <c r="GK87" s="97"/>
      <c r="GL87" s="97"/>
      <c r="GM87" s="97"/>
      <c r="GN87" s="97"/>
      <c r="GO87" s="97"/>
      <c r="GP87" s="97"/>
      <c r="GQ87" s="97"/>
      <c r="GR87" s="97"/>
      <c r="GS87" s="97"/>
      <c r="GT87" s="97"/>
      <c r="GU87" s="97"/>
      <c r="GV87" s="97"/>
      <c r="GW87" s="97"/>
      <c r="GX87" s="97"/>
      <c r="GY87" s="97"/>
      <c r="GZ87" s="97"/>
      <c r="HA87" s="97"/>
      <c r="HB87" s="97"/>
      <c r="HC87" s="97"/>
      <c r="HD87" s="97"/>
      <c r="HE87" s="97"/>
      <c r="HF87" s="97"/>
      <c r="HG87" s="97"/>
      <c r="HH87" s="97"/>
      <c r="HI87" s="97"/>
      <c r="HJ87" s="97"/>
      <c r="HK87" s="97"/>
      <c r="HL87" s="97"/>
      <c r="HM87" s="97"/>
      <c r="HN87" s="97"/>
      <c r="HO87" s="97"/>
      <c r="HP87" s="97"/>
      <c r="HQ87" s="97"/>
      <c r="HR87" s="97"/>
      <c r="HS87" s="97"/>
      <c r="HT87" s="97"/>
      <c r="HU87" s="97"/>
      <c r="HV87" s="97"/>
      <c r="HW87" s="97"/>
      <c r="HX87" s="97"/>
      <c r="HY87" s="97"/>
      <c r="HZ87" s="97"/>
      <c r="IA87" s="97"/>
      <c r="IB87" s="97"/>
      <c r="IC87" s="97"/>
      <c r="ID87" s="97"/>
      <c r="IE87" s="97"/>
      <c r="IF87" s="97"/>
      <c r="IG87" s="97"/>
      <c r="IH87" s="97"/>
      <c r="II87" s="97"/>
      <c r="IJ87" s="97"/>
      <c r="IK87" s="97"/>
      <c r="IL87" s="97"/>
      <c r="IM87" s="97"/>
      <c r="IN87" s="97"/>
      <c r="IO87" s="97"/>
      <c r="IP87" s="97"/>
      <c r="IQ87" s="97"/>
      <c r="IR87" s="97"/>
      <c r="IS87" s="97"/>
      <c r="IT87" s="97"/>
      <c r="IU87" s="97"/>
      <c r="IV87" s="97"/>
      <c r="IW87" s="97"/>
      <c r="IX87" s="97"/>
      <c r="IY87" s="97"/>
      <c r="IZ87" s="97"/>
      <c r="JA87" s="97"/>
      <c r="JB87" s="97"/>
      <c r="JC87" s="97"/>
      <c r="JD87" s="97"/>
      <c r="JE87" s="97"/>
      <c r="JF87" s="97"/>
      <c r="JG87" s="97"/>
      <c r="JH87" s="97"/>
      <c r="JI87" s="97"/>
      <c r="JJ87" s="97"/>
      <c r="JK87" s="97"/>
      <c r="JL87" s="97"/>
      <c r="JM87" s="97"/>
      <c r="JN87" s="97"/>
      <c r="JO87" s="97"/>
      <c r="JP87" s="97"/>
      <c r="JQ87" s="97"/>
      <c r="JR87" s="97"/>
      <c r="JS87" s="97"/>
      <c r="JT87" s="97"/>
      <c r="JU87" s="97"/>
      <c r="JV87" s="97"/>
      <c r="JW87" s="97"/>
      <c r="JX87" s="97"/>
      <c r="JY87" s="97"/>
      <c r="JZ87" s="97"/>
      <c r="KA87" s="97"/>
      <c r="KB87" s="97"/>
      <c r="KC87" s="97"/>
      <c r="KD87" s="97"/>
      <c r="KE87" s="97"/>
      <c r="KF87" s="97"/>
      <c r="KG87" s="97"/>
      <c r="KH87" s="97"/>
      <c r="KI87" s="97"/>
      <c r="KJ87" s="97"/>
      <c r="KK87" s="97"/>
      <c r="KL87" s="97"/>
      <c r="KM87" s="97"/>
      <c r="KN87" s="97"/>
      <c r="KO87" s="97"/>
      <c r="KP87" s="97"/>
      <c r="KQ87" s="97"/>
      <c r="KR87" s="97"/>
      <c r="KS87" s="97"/>
      <c r="KT87" s="97"/>
      <c r="KU87" s="97"/>
      <c r="KV87" s="97"/>
      <c r="KW87" s="97"/>
      <c r="KX87" s="97"/>
      <c r="KY87" s="97"/>
      <c r="KZ87" s="97"/>
      <c r="LA87" s="97"/>
      <c r="LB87" s="97"/>
      <c r="LC87" s="97"/>
      <c r="LD87" s="97"/>
      <c r="LE87" s="97"/>
      <c r="LF87" s="97"/>
      <c r="LG87" s="97"/>
      <c r="LH87" s="97"/>
      <c r="LI87" s="97"/>
      <c r="LJ87" s="97"/>
      <c r="LK87" s="97"/>
      <c r="LL87" s="97"/>
      <c r="LM87" s="97"/>
      <c r="LN87" s="97"/>
      <c r="LO87" s="97"/>
      <c r="LP87" s="97"/>
      <c r="LQ87" s="97"/>
      <c r="LR87" s="97"/>
      <c r="LS87" s="97"/>
      <c r="LT87" s="97"/>
      <c r="LU87" s="97"/>
      <c r="LV87" s="97"/>
      <c r="LW87" s="97"/>
      <c r="LX87" s="97"/>
      <c r="LY87" s="97"/>
      <c r="LZ87" s="97"/>
      <c r="MA87" s="97"/>
      <c r="MB87" s="97"/>
      <c r="MC87" s="97"/>
      <c r="MD87" s="97"/>
      <c r="ME87" s="97"/>
      <c r="MF87" s="97"/>
      <c r="MG87" s="97"/>
      <c r="MH87" s="97"/>
      <c r="MI87" s="97"/>
      <c r="MJ87" s="97"/>
      <c r="MK87" s="97"/>
      <c r="ML87" s="97"/>
      <c r="MM87" s="97"/>
      <c r="MN87" s="97"/>
      <c r="MO87" s="97"/>
      <c r="MP87" s="97"/>
      <c r="MQ87" s="97"/>
      <c r="MR87" s="97"/>
      <c r="MS87" s="97"/>
      <c r="MT87" s="97"/>
      <c r="MU87" s="97"/>
      <c r="MV87" s="97"/>
      <c r="MW87" s="97"/>
      <c r="MX87" s="97"/>
      <c r="MY87" s="97"/>
      <c r="MZ87" s="97"/>
      <c r="NA87" s="97"/>
      <c r="NB87" s="97"/>
      <c r="NC87" s="97"/>
      <c r="ND87" s="97"/>
      <c r="NE87" s="97"/>
      <c r="NF87" s="97"/>
      <c r="NG87" s="97"/>
      <c r="NH87" s="97"/>
      <c r="NI87" s="97"/>
      <c r="NJ87" s="97"/>
      <c r="NK87" s="97"/>
      <c r="NL87" s="97"/>
      <c r="NM87" s="97"/>
      <c r="NN87" s="97"/>
      <c r="NO87" s="97"/>
      <c r="NP87" s="97"/>
      <c r="NQ87" s="97"/>
      <c r="NR87" s="97"/>
      <c r="NS87" s="97"/>
      <c r="NT87" s="97"/>
      <c r="NU87" s="97"/>
      <c r="NV87" s="97"/>
      <c r="NW87" s="97"/>
      <c r="NX87" s="97"/>
      <c r="NY87" s="97"/>
      <c r="NZ87" s="97"/>
      <c r="OA87" s="97"/>
      <c r="OB87" s="97"/>
      <c r="OC87" s="97"/>
      <c r="OD87" s="97"/>
      <c r="OE87" s="97"/>
      <c r="OF87" s="97"/>
      <c r="OG87" s="97"/>
      <c r="OH87" s="97"/>
      <c r="OI87" s="97"/>
      <c r="OJ87" s="97"/>
      <c r="OK87" s="97"/>
      <c r="OL87" s="97"/>
      <c r="OM87" s="97"/>
      <c r="ON87" s="97"/>
      <c r="OO87" s="97"/>
      <c r="OP87" s="97"/>
      <c r="OQ87" s="97"/>
      <c r="OR87" s="97"/>
      <c r="OS87" s="97"/>
      <c r="OT87" s="97"/>
      <c r="OU87" s="97"/>
      <c r="OV87" s="97"/>
      <c r="OW87" s="97"/>
      <c r="OX87" s="97"/>
      <c r="OY87" s="97"/>
      <c r="OZ87" s="97"/>
      <c r="PA87" s="97"/>
      <c r="PB87" s="97"/>
      <c r="PC87" s="97"/>
      <c r="PD87" s="97"/>
      <c r="PE87" s="97"/>
      <c r="PF87" s="97"/>
      <c r="PG87" s="97"/>
      <c r="PH87" s="97"/>
      <c r="PI87" s="97"/>
      <c r="PJ87" s="97"/>
      <c r="PK87" s="97"/>
      <c r="PL87" s="97"/>
      <c r="PM87" s="97"/>
      <c r="PN87" s="97"/>
      <c r="PO87" s="97"/>
      <c r="PP87" s="97"/>
      <c r="PQ87" s="97"/>
      <c r="PR87" s="97"/>
      <c r="PS87" s="97"/>
      <c r="PT87" s="97"/>
      <c r="PU87" s="97"/>
      <c r="PV87" s="97"/>
      <c r="PW87" s="97"/>
      <c r="PX87" s="97"/>
      <c r="PY87" s="97"/>
      <c r="PZ87" s="97"/>
      <c r="QA87" s="97"/>
      <c r="QB87" s="97"/>
      <c r="QC87" s="97"/>
      <c r="QD87" s="97"/>
      <c r="QE87" s="97"/>
      <c r="QF87" s="97"/>
      <c r="QG87" s="97"/>
      <c r="QH87" s="97"/>
      <c r="QI87" s="97"/>
      <c r="QJ87" s="97"/>
      <c r="QK87" s="97"/>
      <c r="QL87" s="97"/>
      <c r="QM87" s="97"/>
      <c r="QN87" s="97"/>
      <c r="QO87" s="97"/>
      <c r="QP87" s="97"/>
      <c r="QQ87" s="97"/>
      <c r="QR87" s="97"/>
      <c r="QS87" s="97"/>
      <c r="QT87" s="97"/>
      <c r="QU87" s="97"/>
      <c r="QV87" s="97"/>
      <c r="QW87" s="97"/>
      <c r="QX87" s="97"/>
      <c r="QY87" s="97"/>
      <c r="QZ87" s="97"/>
      <c r="RA87" s="97"/>
      <c r="RB87" s="97"/>
      <c r="RC87" s="97"/>
      <c r="RD87" s="97"/>
      <c r="RE87" s="97"/>
      <c r="RF87" s="97"/>
      <c r="RG87" s="97"/>
      <c r="RH87" s="97"/>
      <c r="RI87" s="97"/>
      <c r="RJ87" s="97"/>
      <c r="RK87" s="97"/>
      <c r="RL87" s="97"/>
      <c r="RM87" s="97"/>
      <c r="RN87" s="97"/>
      <c r="RO87" s="97"/>
      <c r="RP87" s="97"/>
      <c r="RQ87" s="97"/>
      <c r="RR87" s="97"/>
      <c r="RS87" s="97"/>
      <c r="RT87" s="97"/>
      <c r="RU87" s="97"/>
      <c r="RV87" s="97"/>
      <c r="RW87" s="97"/>
      <c r="RX87" s="97"/>
      <c r="RY87" s="97"/>
      <c r="RZ87" s="97"/>
      <c r="SA87" s="97"/>
      <c r="SB87" s="97"/>
      <c r="SC87" s="97"/>
      <c r="SD87" s="97"/>
      <c r="SE87" s="97"/>
      <c r="SF87" s="97"/>
      <c r="SG87" s="97"/>
      <c r="SH87" s="97"/>
      <c r="SI87" s="97"/>
      <c r="SJ87" s="97"/>
      <c r="SK87" s="97"/>
      <c r="SL87" s="97"/>
      <c r="SM87" s="97"/>
      <c r="SN87" s="97"/>
      <c r="SO87" s="97"/>
      <c r="SP87" s="97"/>
      <c r="SQ87" s="97"/>
      <c r="SR87" s="97"/>
      <c r="SS87" s="97"/>
      <c r="ST87" s="97"/>
      <c r="SU87" s="97"/>
      <c r="SV87" s="97"/>
      <c r="SW87" s="97"/>
      <c r="SX87" s="97"/>
      <c r="SY87" s="97"/>
      <c r="SZ87" s="97"/>
      <c r="TA87" s="97"/>
      <c r="TB87" s="97"/>
    </row>
    <row r="88" spans="1:522" s="10" customFormat="1" ht="18" customHeight="1" x14ac:dyDescent="0.2">
      <c r="A88" s="12"/>
      <c r="B88" s="35"/>
      <c r="C88" s="1"/>
      <c r="D88" s="4"/>
      <c r="E88" s="1"/>
      <c r="F88" s="1"/>
      <c r="G88" s="4"/>
      <c r="H88"/>
      <c r="I88" s="1"/>
      <c r="J88" s="12"/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  <c r="AA88" s="97"/>
      <c r="AB88" s="97"/>
      <c r="AC88" s="97"/>
      <c r="AD88" s="97"/>
      <c r="AE88" s="97"/>
      <c r="AF88" s="97"/>
      <c r="AG88" s="97"/>
      <c r="AH88" s="97"/>
      <c r="AI88" s="97"/>
      <c r="AJ88" s="97"/>
      <c r="AK88" s="97"/>
      <c r="AL88" s="97"/>
      <c r="AM88" s="97"/>
      <c r="AN88" s="97"/>
      <c r="AO88" s="97"/>
      <c r="AP88" s="97"/>
      <c r="AQ88" s="97"/>
      <c r="AR88" s="97"/>
      <c r="AS88" s="97"/>
      <c r="AT88" s="97"/>
      <c r="AU88" s="97"/>
      <c r="AV88" s="97"/>
      <c r="AW88" s="102"/>
      <c r="AX88" s="97"/>
      <c r="AY88" s="102"/>
      <c r="AZ88" s="102"/>
      <c r="BA88" s="97"/>
      <c r="BB88" s="97"/>
      <c r="BC88" s="97"/>
      <c r="BD88" s="97"/>
      <c r="BE88" s="97"/>
      <c r="BF88" s="97"/>
      <c r="BG88" s="97"/>
      <c r="BH88" s="97"/>
      <c r="BI88" s="97"/>
      <c r="BJ88" s="97"/>
      <c r="BK88" s="97"/>
      <c r="BL88" s="97"/>
      <c r="BM88" s="97"/>
      <c r="BN88" s="97"/>
      <c r="BO88" s="97"/>
      <c r="BP88" s="97"/>
      <c r="BQ88" s="97"/>
      <c r="BR88" s="97"/>
      <c r="BS88" s="97"/>
      <c r="BT88" s="97"/>
      <c r="BU88" s="97"/>
      <c r="BV88" s="97"/>
      <c r="BW88" s="97"/>
      <c r="BX88" s="97"/>
      <c r="BY88" s="97"/>
      <c r="BZ88" s="97"/>
      <c r="CA88" s="97"/>
      <c r="CB88" s="97"/>
      <c r="CC88" s="97"/>
      <c r="CD88" s="97"/>
      <c r="CE88" s="97"/>
      <c r="CF88" s="97"/>
      <c r="CG88" s="97"/>
      <c r="CH88" s="97"/>
      <c r="CI88" s="97"/>
      <c r="CJ88" s="97"/>
      <c r="CK88" s="97"/>
      <c r="CL88" s="97"/>
      <c r="CM88" s="97"/>
      <c r="CN88" s="97"/>
      <c r="CO88" s="97"/>
      <c r="CP88" s="97"/>
      <c r="CQ88" s="97"/>
      <c r="CR88" s="97"/>
      <c r="CS88" s="97"/>
      <c r="CT88" s="97"/>
      <c r="CU88" s="97"/>
      <c r="CV88" s="97"/>
      <c r="CW88" s="97"/>
      <c r="CX88" s="97"/>
      <c r="CY88" s="97"/>
      <c r="CZ88" s="97"/>
      <c r="DA88" s="97"/>
      <c r="DB88" s="97"/>
      <c r="DC88" s="97"/>
      <c r="DD88" s="97"/>
      <c r="DE88" s="97"/>
      <c r="DF88" s="97"/>
      <c r="DG88" s="102"/>
      <c r="DH88" s="97"/>
      <c r="DI88" s="97"/>
      <c r="DJ88" s="97"/>
      <c r="DK88" s="97"/>
      <c r="DL88" s="97"/>
      <c r="DM88" s="97"/>
      <c r="DN88" s="97"/>
      <c r="DO88" s="97"/>
      <c r="DP88" s="97"/>
      <c r="DQ88" s="97"/>
      <c r="DR88" s="97"/>
      <c r="DS88" s="97"/>
      <c r="DT88" s="97"/>
      <c r="DU88" s="97"/>
      <c r="DV88" s="97"/>
      <c r="DW88" s="97"/>
      <c r="DX88" s="97"/>
      <c r="DY88" s="97"/>
      <c r="DZ88" s="97"/>
      <c r="EA88" s="97"/>
      <c r="EB88" s="97"/>
      <c r="EC88" s="97"/>
      <c r="ED88" s="97"/>
      <c r="EE88" s="97"/>
      <c r="EF88" s="97"/>
      <c r="EG88" s="97"/>
      <c r="EH88" s="97"/>
      <c r="EI88" s="97"/>
      <c r="EJ88" s="97"/>
      <c r="EK88" s="97"/>
      <c r="EL88" s="97"/>
      <c r="EM88" s="97"/>
      <c r="EN88" s="97"/>
      <c r="EO88" s="97"/>
      <c r="EP88" s="97"/>
      <c r="EQ88" s="97"/>
      <c r="ER88" s="97"/>
      <c r="ES88" s="97"/>
      <c r="ET88" s="97"/>
      <c r="EU88" s="97"/>
      <c r="EV88" s="97"/>
      <c r="EW88" s="97"/>
      <c r="EX88" s="97"/>
      <c r="EY88" s="97"/>
      <c r="EZ88" s="97"/>
      <c r="FA88" s="97"/>
      <c r="FB88" s="97"/>
      <c r="FC88" s="97"/>
      <c r="FD88" s="97"/>
      <c r="FE88" s="97"/>
      <c r="FF88" s="97"/>
      <c r="FG88" s="97"/>
      <c r="FH88" s="97"/>
      <c r="FI88" s="97"/>
      <c r="FJ88" s="97"/>
      <c r="FK88" s="97"/>
      <c r="FL88" s="97"/>
      <c r="FM88" s="97"/>
      <c r="FN88" s="97"/>
      <c r="FO88" s="97"/>
      <c r="FP88" s="97"/>
      <c r="FQ88" s="97"/>
      <c r="FR88" s="97"/>
      <c r="FS88" s="97"/>
      <c r="FT88" s="97"/>
      <c r="FU88" s="97"/>
      <c r="FV88" s="97"/>
      <c r="FW88" s="97"/>
      <c r="FX88" s="97"/>
      <c r="FY88" s="97"/>
      <c r="FZ88" s="97"/>
      <c r="GA88" s="147"/>
      <c r="GB88" s="147"/>
      <c r="GC88" s="97"/>
      <c r="GD88" s="97"/>
      <c r="GE88" s="97"/>
      <c r="GF88" s="97"/>
      <c r="GG88" s="97"/>
      <c r="GH88" s="97"/>
      <c r="GI88" s="97"/>
      <c r="GJ88" s="97"/>
      <c r="GK88" s="97"/>
      <c r="GL88" s="97"/>
      <c r="GM88" s="97"/>
      <c r="GN88" s="97"/>
      <c r="GO88" s="97"/>
      <c r="GP88" s="97"/>
      <c r="GQ88" s="97"/>
      <c r="GR88" s="97"/>
      <c r="GS88" s="97"/>
      <c r="GT88" s="97"/>
      <c r="GU88" s="97"/>
      <c r="GV88" s="97"/>
      <c r="GW88" s="97"/>
      <c r="GX88" s="97"/>
      <c r="GY88" s="97"/>
      <c r="GZ88" s="97"/>
      <c r="HA88" s="97"/>
      <c r="HB88" s="97"/>
      <c r="HC88" s="97"/>
      <c r="HD88" s="97"/>
      <c r="HE88" s="97"/>
      <c r="HF88" s="97"/>
      <c r="HG88" s="97"/>
      <c r="HH88" s="97"/>
      <c r="HI88" s="97"/>
      <c r="HJ88" s="97"/>
      <c r="HK88" s="97"/>
      <c r="HL88" s="97"/>
      <c r="HM88" s="97"/>
      <c r="HN88" s="97"/>
      <c r="HO88" s="97"/>
      <c r="HP88" s="97"/>
      <c r="HQ88" s="97"/>
      <c r="HR88" s="97"/>
      <c r="HS88" s="97"/>
      <c r="HT88" s="97"/>
      <c r="HU88" s="97"/>
      <c r="HV88" s="97"/>
      <c r="HW88" s="97"/>
      <c r="HX88" s="97"/>
      <c r="HY88" s="97"/>
      <c r="HZ88" s="97"/>
      <c r="IA88" s="97"/>
      <c r="IB88" s="97"/>
      <c r="IC88" s="97"/>
      <c r="ID88" s="97"/>
      <c r="IE88" s="97"/>
      <c r="IF88" s="97"/>
      <c r="IG88" s="97"/>
      <c r="IH88" s="97"/>
      <c r="II88" s="97"/>
      <c r="IJ88" s="97"/>
      <c r="IK88" s="97"/>
      <c r="IL88" s="97"/>
      <c r="IM88" s="97"/>
      <c r="IN88" s="97"/>
      <c r="IO88" s="97"/>
      <c r="IP88" s="97"/>
      <c r="IQ88" s="97"/>
      <c r="IR88" s="97"/>
      <c r="IS88" s="97"/>
      <c r="IT88" s="97"/>
      <c r="IU88" s="97"/>
      <c r="IV88" s="97"/>
      <c r="IW88" s="97"/>
      <c r="IX88" s="97"/>
      <c r="IY88" s="97"/>
      <c r="IZ88" s="97"/>
      <c r="JA88" s="97"/>
      <c r="JB88" s="97"/>
      <c r="JC88" s="97"/>
      <c r="JD88" s="97"/>
      <c r="JE88" s="97"/>
      <c r="JF88" s="97"/>
      <c r="JG88" s="97"/>
      <c r="JH88" s="97"/>
      <c r="JI88" s="97"/>
      <c r="JJ88" s="97"/>
      <c r="JK88" s="97"/>
      <c r="JL88" s="97"/>
      <c r="JM88" s="97"/>
      <c r="JN88" s="97"/>
      <c r="JO88" s="97"/>
      <c r="JP88" s="97"/>
      <c r="JQ88" s="97"/>
      <c r="JR88" s="97"/>
      <c r="JS88" s="97"/>
      <c r="JT88" s="97"/>
      <c r="JU88" s="97"/>
      <c r="JV88" s="97"/>
      <c r="JW88" s="97"/>
      <c r="JX88" s="97"/>
      <c r="JY88" s="97"/>
      <c r="JZ88" s="97"/>
      <c r="KA88" s="97"/>
      <c r="KB88" s="97"/>
      <c r="KC88" s="97"/>
      <c r="KD88" s="97"/>
      <c r="KE88" s="97"/>
      <c r="KF88" s="97"/>
      <c r="KG88" s="97"/>
      <c r="KH88" s="97"/>
      <c r="KI88" s="97"/>
      <c r="KJ88" s="97"/>
      <c r="KK88" s="97"/>
      <c r="KL88" s="97"/>
      <c r="KM88" s="97"/>
      <c r="KN88" s="97"/>
      <c r="KO88" s="97"/>
      <c r="KP88" s="97"/>
      <c r="KQ88" s="97"/>
      <c r="KR88" s="97"/>
      <c r="KS88" s="97"/>
      <c r="KT88" s="97"/>
      <c r="KU88" s="97"/>
      <c r="KV88" s="97"/>
      <c r="KW88" s="97"/>
      <c r="KX88" s="97"/>
      <c r="KY88" s="97"/>
      <c r="KZ88" s="97"/>
      <c r="LA88" s="97"/>
      <c r="LB88" s="97"/>
      <c r="LC88" s="97"/>
      <c r="LD88" s="97"/>
      <c r="LE88" s="97"/>
      <c r="LF88" s="97"/>
      <c r="LG88" s="97"/>
      <c r="LH88" s="97"/>
      <c r="LI88" s="97"/>
      <c r="LJ88" s="97"/>
      <c r="LK88" s="97"/>
      <c r="LL88" s="97"/>
      <c r="LM88" s="97"/>
      <c r="LN88" s="97"/>
      <c r="LO88" s="97"/>
      <c r="LP88" s="97"/>
      <c r="LQ88" s="97"/>
      <c r="LR88" s="97"/>
      <c r="LS88" s="97"/>
      <c r="LT88" s="97"/>
      <c r="LU88" s="97"/>
      <c r="LV88" s="97"/>
      <c r="LW88" s="97"/>
      <c r="LX88" s="97"/>
      <c r="LY88" s="97"/>
      <c r="LZ88" s="97"/>
      <c r="MA88" s="97"/>
      <c r="MB88" s="97"/>
      <c r="MC88" s="97"/>
      <c r="MD88" s="97"/>
      <c r="ME88" s="97"/>
      <c r="MF88" s="97"/>
      <c r="MG88" s="97"/>
      <c r="MH88" s="97"/>
      <c r="MI88" s="97"/>
      <c r="MJ88" s="97"/>
      <c r="MK88" s="97"/>
      <c r="ML88" s="97"/>
      <c r="MM88" s="97"/>
      <c r="MN88" s="97"/>
      <c r="MO88" s="97"/>
      <c r="MP88" s="97"/>
      <c r="MQ88" s="97"/>
      <c r="MR88" s="97"/>
      <c r="MS88" s="97"/>
      <c r="MT88" s="97"/>
      <c r="MU88" s="97"/>
      <c r="MV88" s="97"/>
      <c r="MW88" s="97"/>
      <c r="MX88" s="97"/>
      <c r="MY88" s="97"/>
      <c r="MZ88" s="97"/>
      <c r="NA88" s="97"/>
      <c r="NB88" s="97"/>
      <c r="NC88" s="97"/>
      <c r="ND88" s="97"/>
      <c r="NE88" s="97"/>
      <c r="NF88" s="97"/>
      <c r="NG88" s="97"/>
      <c r="NH88" s="97"/>
      <c r="NI88" s="97"/>
      <c r="NJ88" s="97"/>
      <c r="NK88" s="97"/>
      <c r="NL88" s="97"/>
      <c r="NM88" s="97"/>
      <c r="NN88" s="97"/>
      <c r="NO88" s="97"/>
      <c r="NP88" s="97"/>
      <c r="NQ88" s="97"/>
      <c r="NR88" s="97"/>
      <c r="NS88" s="97"/>
      <c r="NT88" s="97"/>
      <c r="NU88" s="97"/>
      <c r="NV88" s="97"/>
      <c r="NW88" s="97"/>
      <c r="NX88" s="97"/>
      <c r="NY88" s="97"/>
      <c r="NZ88" s="97"/>
      <c r="OA88" s="97"/>
      <c r="OB88" s="97"/>
      <c r="OC88" s="97"/>
      <c r="OD88" s="97"/>
      <c r="OE88" s="97"/>
      <c r="OF88" s="97"/>
      <c r="OG88" s="97"/>
      <c r="OH88" s="97"/>
      <c r="OI88" s="97"/>
      <c r="OJ88" s="97"/>
      <c r="OK88" s="97"/>
      <c r="OL88" s="97"/>
      <c r="OM88" s="97"/>
      <c r="ON88" s="97"/>
      <c r="OO88" s="97"/>
      <c r="OP88" s="97"/>
      <c r="OQ88" s="97"/>
      <c r="OR88" s="97"/>
      <c r="OS88" s="97"/>
      <c r="OT88" s="97"/>
      <c r="OU88" s="97"/>
      <c r="OV88" s="97"/>
      <c r="OW88" s="97"/>
      <c r="OX88" s="97"/>
      <c r="OY88" s="97"/>
      <c r="OZ88" s="97"/>
      <c r="PA88" s="97"/>
      <c r="PB88" s="97"/>
      <c r="PC88" s="97"/>
      <c r="PD88" s="97"/>
      <c r="PE88" s="97"/>
      <c r="PF88" s="97"/>
      <c r="PG88" s="97"/>
      <c r="PH88" s="97"/>
      <c r="PI88" s="97"/>
      <c r="PJ88" s="97"/>
      <c r="PK88" s="97"/>
      <c r="PL88" s="97"/>
      <c r="PM88" s="97"/>
      <c r="PN88" s="97"/>
      <c r="PO88" s="97"/>
      <c r="PP88" s="97"/>
      <c r="PQ88" s="97"/>
      <c r="PR88" s="97"/>
      <c r="PS88" s="97"/>
      <c r="PT88" s="97"/>
      <c r="PU88" s="97"/>
      <c r="PV88" s="97"/>
      <c r="PW88" s="97"/>
      <c r="PX88" s="97"/>
      <c r="PY88" s="97"/>
      <c r="PZ88" s="97"/>
      <c r="QA88" s="97"/>
      <c r="QB88" s="97"/>
      <c r="QC88" s="97"/>
      <c r="QD88" s="97"/>
      <c r="QE88" s="97"/>
      <c r="QF88" s="97"/>
      <c r="QG88" s="97"/>
      <c r="QH88" s="97"/>
      <c r="QI88" s="97"/>
      <c r="QJ88" s="97"/>
      <c r="QK88" s="97"/>
      <c r="QL88" s="97"/>
      <c r="QM88" s="97"/>
      <c r="QN88" s="97"/>
      <c r="QO88" s="97"/>
      <c r="QP88" s="97"/>
      <c r="QQ88" s="97"/>
      <c r="QR88" s="97"/>
      <c r="QS88" s="97"/>
      <c r="QT88" s="97"/>
      <c r="QU88" s="97"/>
      <c r="QV88" s="97"/>
      <c r="QW88" s="97"/>
      <c r="QX88" s="97"/>
      <c r="QY88" s="97"/>
      <c r="QZ88" s="97"/>
      <c r="RA88" s="97"/>
      <c r="RB88" s="97"/>
      <c r="RC88" s="97"/>
      <c r="RD88" s="97"/>
      <c r="RE88" s="97"/>
      <c r="RF88" s="97"/>
      <c r="RG88" s="97"/>
      <c r="RH88" s="97"/>
      <c r="RI88" s="97"/>
      <c r="RJ88" s="97"/>
      <c r="RK88" s="97"/>
      <c r="RL88" s="97"/>
      <c r="RM88" s="97"/>
      <c r="RN88" s="97"/>
      <c r="RO88" s="97"/>
      <c r="RP88" s="97"/>
      <c r="RQ88" s="97"/>
      <c r="RR88" s="97"/>
      <c r="RS88" s="97"/>
      <c r="RT88" s="97"/>
      <c r="RU88" s="97"/>
      <c r="RV88" s="97"/>
      <c r="RW88" s="97"/>
      <c r="RX88" s="97"/>
      <c r="RY88" s="97"/>
      <c r="RZ88" s="97"/>
      <c r="SA88" s="97"/>
      <c r="SB88" s="97"/>
      <c r="SC88" s="97"/>
      <c r="SD88" s="97"/>
      <c r="SE88" s="97"/>
      <c r="SF88" s="97"/>
      <c r="SG88" s="97"/>
      <c r="SH88" s="97"/>
      <c r="SI88" s="97"/>
      <c r="SJ88" s="97"/>
      <c r="SK88" s="97"/>
      <c r="SL88" s="97"/>
      <c r="SM88" s="97"/>
      <c r="SN88" s="97"/>
      <c r="SO88" s="97"/>
      <c r="SP88" s="97"/>
      <c r="SQ88" s="97"/>
      <c r="SR88" s="97"/>
      <c r="SS88" s="97"/>
      <c r="ST88" s="97"/>
      <c r="SU88" s="97"/>
      <c r="SV88" s="97"/>
      <c r="SW88" s="97"/>
      <c r="SX88" s="97"/>
      <c r="SY88" s="97"/>
      <c r="SZ88" s="97"/>
      <c r="TA88" s="97"/>
      <c r="TB88" s="97"/>
    </row>
    <row r="89" spans="1:522" s="10" customFormat="1" ht="18" customHeight="1" x14ac:dyDescent="0.2">
      <c r="A89" s="12"/>
      <c r="B89" s="35"/>
      <c r="C89" s="1"/>
      <c r="D89" s="4"/>
      <c r="E89" s="1"/>
      <c r="F89" s="1"/>
      <c r="G89" s="4"/>
      <c r="H89"/>
      <c r="I89" s="1">
        <f t="shared" si="6"/>
        <v>0</v>
      </c>
      <c r="J89" s="12"/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  <c r="AL89" s="97"/>
      <c r="AM89" s="97"/>
      <c r="AN89" s="97"/>
      <c r="AO89" s="97"/>
      <c r="AP89" s="97"/>
      <c r="AQ89" s="97"/>
      <c r="AR89" s="97"/>
      <c r="AS89" s="97"/>
      <c r="AT89" s="97"/>
      <c r="AU89" s="97"/>
      <c r="AV89" s="97"/>
      <c r="AW89" s="102"/>
      <c r="AX89" s="97"/>
      <c r="AY89" s="102"/>
      <c r="AZ89" s="102"/>
      <c r="BA89" s="97"/>
      <c r="BB89" s="97"/>
      <c r="BC89" s="97"/>
      <c r="BD89" s="97"/>
      <c r="BE89" s="97"/>
      <c r="BF89" s="97"/>
      <c r="BG89" s="97"/>
      <c r="BH89" s="97"/>
      <c r="BI89" s="97"/>
      <c r="BJ89" s="97"/>
      <c r="BK89" s="97"/>
      <c r="BL89" s="97"/>
      <c r="BM89" s="97"/>
      <c r="BN89" s="97"/>
      <c r="BO89" s="97"/>
      <c r="BP89" s="97"/>
      <c r="BQ89" s="97"/>
      <c r="BR89" s="97"/>
      <c r="BS89" s="97"/>
      <c r="BT89" s="97"/>
      <c r="BU89" s="97"/>
      <c r="BV89" s="97"/>
      <c r="BW89" s="97"/>
      <c r="BX89" s="97"/>
      <c r="BY89" s="97"/>
      <c r="BZ89" s="97"/>
      <c r="CA89" s="97"/>
      <c r="CB89" s="97"/>
      <c r="CC89" s="97"/>
      <c r="CD89" s="97"/>
      <c r="CE89" s="97"/>
      <c r="CF89" s="97"/>
      <c r="CG89" s="97"/>
      <c r="CH89" s="97"/>
      <c r="CI89" s="97"/>
      <c r="CJ89" s="97"/>
      <c r="CK89" s="97"/>
      <c r="CL89" s="97"/>
      <c r="CM89" s="97"/>
      <c r="CN89" s="97"/>
      <c r="CO89" s="97"/>
      <c r="CP89" s="97"/>
      <c r="CQ89" s="97"/>
      <c r="CR89" s="97"/>
      <c r="CS89" s="97"/>
      <c r="CT89" s="97"/>
      <c r="CU89" s="97"/>
      <c r="CV89" s="97"/>
      <c r="CW89" s="97"/>
      <c r="CX89" s="97"/>
      <c r="CY89" s="97"/>
      <c r="CZ89" s="97"/>
      <c r="DA89" s="97"/>
      <c r="DB89" s="97"/>
      <c r="DC89" s="97"/>
      <c r="DD89" s="97"/>
      <c r="DE89" s="97"/>
      <c r="DF89" s="97"/>
      <c r="DG89" s="102"/>
      <c r="DH89" s="97"/>
      <c r="DI89" s="97"/>
      <c r="DJ89" s="97"/>
      <c r="DK89" s="97"/>
      <c r="DL89" s="97"/>
      <c r="DM89" s="97"/>
      <c r="DN89" s="97"/>
      <c r="DO89" s="97"/>
      <c r="DP89" s="97"/>
      <c r="DQ89" s="97"/>
      <c r="DR89" s="97"/>
      <c r="DS89" s="97"/>
      <c r="DT89" s="97"/>
      <c r="DU89" s="97"/>
      <c r="DV89" s="97"/>
      <c r="DW89" s="97"/>
      <c r="DX89" s="97"/>
      <c r="DY89" s="97"/>
      <c r="DZ89" s="97"/>
      <c r="EA89" s="97"/>
      <c r="EB89" s="97"/>
      <c r="EC89" s="97"/>
      <c r="ED89" s="97"/>
      <c r="EE89" s="97"/>
      <c r="EF89" s="97"/>
      <c r="EG89" s="97"/>
      <c r="EH89" s="97"/>
      <c r="EI89" s="97"/>
      <c r="EJ89" s="97"/>
      <c r="EK89" s="97"/>
      <c r="EL89" s="97"/>
      <c r="EM89" s="97"/>
      <c r="EN89" s="97"/>
      <c r="EO89" s="97"/>
      <c r="EP89" s="97"/>
      <c r="EQ89" s="97"/>
      <c r="ER89" s="97"/>
      <c r="ES89" s="97"/>
      <c r="ET89" s="97"/>
      <c r="EU89" s="97"/>
      <c r="EV89" s="97"/>
      <c r="EW89" s="97"/>
      <c r="EX89" s="97"/>
      <c r="EY89" s="97"/>
      <c r="EZ89" s="97"/>
      <c r="FA89" s="97"/>
      <c r="FB89" s="97"/>
      <c r="FC89" s="97"/>
      <c r="FD89" s="97"/>
      <c r="FE89" s="97"/>
      <c r="FF89" s="97"/>
      <c r="FG89" s="97"/>
      <c r="FH89" s="97"/>
      <c r="FI89" s="97"/>
      <c r="FJ89" s="97"/>
      <c r="FK89" s="97"/>
      <c r="FL89" s="97"/>
      <c r="FM89" s="97"/>
      <c r="FN89" s="97"/>
      <c r="FO89" s="97"/>
      <c r="FP89" s="97"/>
      <c r="FQ89" s="97"/>
      <c r="FR89" s="97"/>
      <c r="FS89" s="97"/>
      <c r="FT89" s="97"/>
      <c r="FU89" s="97"/>
      <c r="FV89" s="97"/>
      <c r="FW89" s="97"/>
      <c r="FX89" s="97"/>
      <c r="FY89" s="97"/>
      <c r="FZ89" s="97"/>
      <c r="GA89" s="147"/>
      <c r="GB89" s="147"/>
      <c r="GC89" s="97"/>
      <c r="GD89" s="97"/>
      <c r="GE89" s="97"/>
      <c r="GF89" s="97"/>
      <c r="GG89" s="97"/>
      <c r="GH89" s="97"/>
      <c r="GI89" s="97"/>
      <c r="GJ89" s="97"/>
      <c r="GK89" s="97"/>
      <c r="GL89" s="97"/>
      <c r="GM89" s="97"/>
      <c r="GN89" s="97"/>
      <c r="GO89" s="97"/>
      <c r="GP89" s="97"/>
      <c r="GQ89" s="97"/>
      <c r="GR89" s="97"/>
      <c r="GS89" s="97"/>
      <c r="GT89" s="97"/>
      <c r="GU89" s="97"/>
      <c r="GV89" s="97"/>
      <c r="GW89" s="97"/>
      <c r="GX89" s="97"/>
      <c r="GY89" s="97"/>
      <c r="GZ89" s="97"/>
      <c r="HA89" s="97"/>
      <c r="HB89" s="97"/>
      <c r="HC89" s="97"/>
      <c r="HD89" s="97"/>
      <c r="HE89" s="97"/>
      <c r="HF89" s="97"/>
      <c r="HG89" s="97"/>
      <c r="HH89" s="97"/>
      <c r="HI89" s="97"/>
      <c r="HJ89" s="97"/>
      <c r="HK89" s="97"/>
      <c r="HL89" s="97"/>
      <c r="HM89" s="97"/>
      <c r="HN89" s="97"/>
      <c r="HO89" s="97"/>
      <c r="HP89" s="97"/>
      <c r="HQ89" s="97"/>
      <c r="HR89" s="97"/>
      <c r="HS89" s="97"/>
      <c r="HT89" s="97"/>
      <c r="HU89" s="97"/>
      <c r="HV89" s="97"/>
      <c r="HW89" s="97"/>
      <c r="HX89" s="97"/>
      <c r="HY89" s="97"/>
      <c r="HZ89" s="97"/>
      <c r="IA89" s="97"/>
      <c r="IB89" s="97"/>
      <c r="IC89" s="97"/>
      <c r="ID89" s="97"/>
      <c r="IE89" s="97"/>
      <c r="IF89" s="97"/>
      <c r="IG89" s="97"/>
      <c r="IH89" s="97"/>
      <c r="II89" s="97"/>
      <c r="IJ89" s="97"/>
      <c r="IK89" s="97"/>
      <c r="IL89" s="97"/>
      <c r="IM89" s="97"/>
      <c r="IN89" s="97"/>
      <c r="IO89" s="97"/>
      <c r="IP89" s="97"/>
      <c r="IQ89" s="97"/>
      <c r="IR89" s="97"/>
      <c r="IS89" s="97"/>
      <c r="IT89" s="97"/>
      <c r="IU89" s="97"/>
      <c r="IV89" s="97"/>
      <c r="IW89" s="97"/>
      <c r="IX89" s="97"/>
      <c r="IY89" s="97"/>
      <c r="IZ89" s="97"/>
      <c r="JA89" s="97"/>
      <c r="JB89" s="97"/>
      <c r="JC89" s="97"/>
      <c r="JD89" s="97"/>
      <c r="JE89" s="97"/>
      <c r="JF89" s="97"/>
      <c r="JG89" s="97"/>
      <c r="JH89" s="97"/>
      <c r="JI89" s="97"/>
      <c r="JJ89" s="97"/>
      <c r="JK89" s="97"/>
      <c r="JL89" s="97"/>
      <c r="JM89" s="97"/>
      <c r="JN89" s="97"/>
      <c r="JO89" s="97"/>
      <c r="JP89" s="97"/>
      <c r="JQ89" s="97"/>
      <c r="JR89" s="97"/>
      <c r="JS89" s="97"/>
      <c r="JT89" s="97"/>
      <c r="JU89" s="97"/>
      <c r="JV89" s="97"/>
      <c r="JW89" s="97"/>
      <c r="JX89" s="97"/>
      <c r="JY89" s="97"/>
      <c r="JZ89" s="97"/>
      <c r="KA89" s="97"/>
      <c r="KB89" s="97"/>
      <c r="KC89" s="97"/>
      <c r="KD89" s="97"/>
      <c r="KE89" s="97"/>
      <c r="KF89" s="97"/>
      <c r="KG89" s="97"/>
      <c r="KH89" s="97"/>
      <c r="KI89" s="97"/>
      <c r="KJ89" s="97"/>
      <c r="KK89" s="97"/>
      <c r="KL89" s="97"/>
      <c r="KM89" s="97"/>
      <c r="KN89" s="97"/>
      <c r="KO89" s="97"/>
      <c r="KP89" s="97"/>
      <c r="KQ89" s="97"/>
      <c r="KR89" s="97"/>
      <c r="KS89" s="97"/>
      <c r="KT89" s="97"/>
      <c r="KU89" s="97"/>
      <c r="KV89" s="97"/>
      <c r="KW89" s="97"/>
      <c r="KX89" s="97"/>
      <c r="KY89" s="97"/>
      <c r="KZ89" s="97"/>
      <c r="LA89" s="97"/>
      <c r="LB89" s="97"/>
      <c r="LC89" s="97"/>
      <c r="LD89" s="97"/>
      <c r="LE89" s="97"/>
      <c r="LF89" s="97"/>
      <c r="LG89" s="97"/>
      <c r="LH89" s="97"/>
      <c r="LI89" s="97"/>
      <c r="LJ89" s="97"/>
      <c r="LK89" s="97"/>
      <c r="LL89" s="97"/>
      <c r="LM89" s="97"/>
      <c r="LN89" s="97"/>
      <c r="LO89" s="97"/>
      <c r="LP89" s="97"/>
      <c r="LQ89" s="97"/>
      <c r="LR89" s="97"/>
      <c r="LS89" s="97"/>
      <c r="LT89" s="97"/>
      <c r="LU89" s="97"/>
      <c r="LV89" s="97"/>
      <c r="LW89" s="97"/>
      <c r="LX89" s="97"/>
      <c r="LY89" s="97"/>
      <c r="LZ89" s="97"/>
      <c r="MA89" s="97"/>
      <c r="MB89" s="97"/>
      <c r="MC89" s="97"/>
      <c r="MD89" s="97"/>
      <c r="ME89" s="97"/>
      <c r="MF89" s="97"/>
      <c r="MG89" s="97"/>
      <c r="MH89" s="97"/>
      <c r="MI89" s="97"/>
      <c r="MJ89" s="97"/>
      <c r="MK89" s="97"/>
      <c r="ML89" s="97"/>
      <c r="MM89" s="97"/>
      <c r="MN89" s="97"/>
      <c r="MO89" s="97"/>
      <c r="MP89" s="97"/>
      <c r="MQ89" s="97"/>
      <c r="MR89" s="97"/>
      <c r="MS89" s="97"/>
      <c r="MT89" s="97"/>
      <c r="MU89" s="97"/>
      <c r="MV89" s="97"/>
      <c r="MW89" s="97"/>
      <c r="MX89" s="97"/>
      <c r="MY89" s="97"/>
      <c r="MZ89" s="97"/>
      <c r="NA89" s="97"/>
      <c r="NB89" s="97"/>
      <c r="NC89" s="97"/>
      <c r="ND89" s="97"/>
      <c r="NE89" s="97"/>
      <c r="NF89" s="97"/>
      <c r="NG89" s="97"/>
      <c r="NH89" s="97"/>
      <c r="NI89" s="97"/>
      <c r="NJ89" s="97"/>
      <c r="NK89" s="97"/>
      <c r="NL89" s="97"/>
      <c r="NM89" s="97"/>
      <c r="NN89" s="97"/>
      <c r="NO89" s="97"/>
      <c r="NP89" s="97"/>
      <c r="NQ89" s="97"/>
      <c r="NR89" s="97"/>
      <c r="NS89" s="97"/>
      <c r="NT89" s="97"/>
      <c r="NU89" s="97"/>
      <c r="NV89" s="97"/>
      <c r="NW89" s="97"/>
      <c r="NX89" s="97"/>
      <c r="NY89" s="97"/>
      <c r="NZ89" s="97"/>
      <c r="OA89" s="97"/>
      <c r="OB89" s="97"/>
      <c r="OC89" s="97"/>
      <c r="OD89" s="97"/>
      <c r="OE89" s="97"/>
      <c r="OF89" s="97"/>
      <c r="OG89" s="97"/>
      <c r="OH89" s="97"/>
      <c r="OI89" s="97"/>
      <c r="OJ89" s="97"/>
      <c r="OK89" s="97"/>
      <c r="OL89" s="97"/>
      <c r="OM89" s="97"/>
      <c r="ON89" s="97"/>
      <c r="OO89" s="97"/>
      <c r="OP89" s="97"/>
      <c r="OQ89" s="97"/>
      <c r="OR89" s="97"/>
      <c r="OS89" s="97"/>
      <c r="OT89" s="97"/>
      <c r="OU89" s="97"/>
      <c r="OV89" s="97"/>
      <c r="OW89" s="97"/>
      <c r="OX89" s="97"/>
      <c r="OY89" s="97"/>
      <c r="OZ89" s="97"/>
      <c r="PA89" s="97"/>
      <c r="PB89" s="97"/>
      <c r="PC89" s="97"/>
      <c r="PD89" s="97"/>
      <c r="PE89" s="97"/>
      <c r="PF89" s="97"/>
      <c r="PG89" s="97"/>
      <c r="PH89" s="97"/>
      <c r="PI89" s="97"/>
      <c r="PJ89" s="97"/>
      <c r="PK89" s="97"/>
      <c r="PL89" s="97"/>
      <c r="PM89" s="97"/>
      <c r="PN89" s="97"/>
      <c r="PO89" s="97"/>
      <c r="PP89" s="97"/>
      <c r="PQ89" s="97"/>
      <c r="PR89" s="97"/>
      <c r="PS89" s="97"/>
      <c r="PT89" s="97"/>
      <c r="PU89" s="97"/>
      <c r="PV89" s="97"/>
      <c r="PW89" s="97"/>
      <c r="PX89" s="97"/>
      <c r="PY89" s="97"/>
      <c r="PZ89" s="97"/>
      <c r="QA89" s="97"/>
      <c r="QB89" s="97"/>
      <c r="QC89" s="97"/>
      <c r="QD89" s="97"/>
      <c r="QE89" s="97"/>
      <c r="QF89" s="97"/>
      <c r="QG89" s="97"/>
      <c r="QH89" s="97"/>
      <c r="QI89" s="97"/>
      <c r="QJ89" s="97"/>
      <c r="QK89" s="97"/>
      <c r="QL89" s="97"/>
      <c r="QM89" s="97"/>
      <c r="QN89" s="97"/>
      <c r="QO89" s="97"/>
      <c r="QP89" s="97"/>
      <c r="QQ89" s="97"/>
      <c r="QR89" s="97"/>
      <c r="QS89" s="97"/>
      <c r="QT89" s="97"/>
      <c r="QU89" s="97"/>
      <c r="QV89" s="97"/>
      <c r="QW89" s="97"/>
      <c r="QX89" s="97"/>
      <c r="QY89" s="97"/>
      <c r="QZ89" s="97"/>
      <c r="RA89" s="97"/>
      <c r="RB89" s="97"/>
      <c r="RC89" s="97"/>
      <c r="RD89" s="97"/>
      <c r="RE89" s="97"/>
      <c r="RF89" s="97"/>
      <c r="RG89" s="97"/>
      <c r="RH89" s="97"/>
      <c r="RI89" s="97"/>
      <c r="RJ89" s="97"/>
      <c r="RK89" s="97"/>
      <c r="RL89" s="97"/>
      <c r="RM89" s="97"/>
      <c r="RN89" s="97"/>
      <c r="RO89" s="97"/>
      <c r="RP89" s="97"/>
      <c r="RQ89" s="97"/>
      <c r="RR89" s="97"/>
      <c r="RS89" s="97"/>
      <c r="RT89" s="97"/>
      <c r="RU89" s="97"/>
      <c r="RV89" s="97"/>
      <c r="RW89" s="97"/>
      <c r="RX89" s="97"/>
      <c r="RY89" s="97"/>
      <c r="RZ89" s="97"/>
      <c r="SA89" s="97"/>
      <c r="SB89" s="97"/>
      <c r="SC89" s="97"/>
      <c r="SD89" s="97"/>
      <c r="SE89" s="97"/>
      <c r="SF89" s="97"/>
      <c r="SG89" s="97"/>
      <c r="SH89" s="97"/>
      <c r="SI89" s="97"/>
      <c r="SJ89" s="97"/>
      <c r="SK89" s="97"/>
      <c r="SL89" s="97"/>
      <c r="SM89" s="97"/>
      <c r="SN89" s="97"/>
      <c r="SO89" s="97"/>
      <c r="SP89" s="97"/>
      <c r="SQ89" s="97"/>
      <c r="SR89" s="97"/>
      <c r="SS89" s="97"/>
      <c r="ST89" s="97"/>
      <c r="SU89" s="97"/>
      <c r="SV89" s="97"/>
      <c r="SW89" s="97"/>
      <c r="SX89" s="97"/>
      <c r="SY89" s="97"/>
      <c r="SZ89" s="97"/>
      <c r="TA89" s="97"/>
      <c r="TB89" s="97"/>
    </row>
    <row r="90" spans="1:522" s="10" customFormat="1" ht="18" customHeight="1" x14ac:dyDescent="0.2">
      <c r="A90" s="12"/>
      <c r="B90" s="35"/>
      <c r="C90" s="1"/>
      <c r="D90" s="4"/>
      <c r="E90" s="1"/>
      <c r="F90" s="1"/>
      <c r="G90" s="4"/>
      <c r="H90"/>
      <c r="I90" s="1">
        <f t="shared" si="6"/>
        <v>0</v>
      </c>
      <c r="J90" s="12"/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  <c r="AK90" s="97"/>
      <c r="AL90" s="97"/>
      <c r="AM90" s="97"/>
      <c r="AN90" s="97"/>
      <c r="AO90" s="97"/>
      <c r="AP90" s="97"/>
      <c r="AQ90" s="97"/>
      <c r="AR90" s="97"/>
      <c r="AS90" s="97"/>
      <c r="AT90" s="97"/>
      <c r="AU90" s="97"/>
      <c r="AV90" s="97"/>
      <c r="AW90" s="102"/>
      <c r="AX90" s="97"/>
      <c r="AY90" s="102"/>
      <c r="AZ90" s="102"/>
      <c r="BA90" s="97"/>
      <c r="BB90" s="97"/>
      <c r="BC90" s="97"/>
      <c r="BD90" s="97"/>
      <c r="BE90" s="97"/>
      <c r="BF90" s="97"/>
      <c r="BG90" s="97"/>
      <c r="BH90" s="97"/>
      <c r="BI90" s="97"/>
      <c r="BJ90" s="97"/>
      <c r="BK90" s="97"/>
      <c r="BL90" s="97"/>
      <c r="BM90" s="97"/>
      <c r="BN90" s="97"/>
      <c r="BO90" s="97"/>
      <c r="BP90" s="97"/>
      <c r="BQ90" s="97"/>
      <c r="BR90" s="97"/>
      <c r="BS90" s="97"/>
      <c r="BT90" s="97"/>
      <c r="BU90" s="97"/>
      <c r="BV90" s="97"/>
      <c r="BW90" s="97"/>
      <c r="BX90" s="97"/>
      <c r="BY90" s="97"/>
      <c r="BZ90" s="97"/>
      <c r="CA90" s="97"/>
      <c r="CB90" s="97"/>
      <c r="CC90" s="97"/>
      <c r="CD90" s="97"/>
      <c r="CE90" s="97"/>
      <c r="CF90" s="97"/>
      <c r="CG90" s="97"/>
      <c r="CH90" s="97"/>
      <c r="CI90" s="97"/>
      <c r="CJ90" s="97"/>
      <c r="CK90" s="97"/>
      <c r="CL90" s="97"/>
      <c r="CM90" s="97"/>
      <c r="CN90" s="97"/>
      <c r="CO90" s="97"/>
      <c r="CP90" s="97"/>
      <c r="CQ90" s="97"/>
      <c r="CR90" s="97"/>
      <c r="CS90" s="97"/>
      <c r="CT90" s="97"/>
      <c r="CU90" s="97"/>
      <c r="CV90" s="97"/>
      <c r="CW90" s="97"/>
      <c r="CX90" s="97"/>
      <c r="CY90" s="97"/>
      <c r="CZ90" s="97"/>
      <c r="DA90" s="97"/>
      <c r="DB90" s="97"/>
      <c r="DC90" s="97"/>
      <c r="DD90" s="97"/>
      <c r="DE90" s="97"/>
      <c r="DF90" s="97"/>
      <c r="DG90" s="102"/>
      <c r="DH90" s="97"/>
      <c r="DI90" s="97"/>
      <c r="DJ90" s="97"/>
      <c r="DK90" s="97"/>
      <c r="DL90" s="97"/>
      <c r="DM90" s="97"/>
      <c r="DN90" s="97"/>
      <c r="DO90" s="97"/>
      <c r="DP90" s="97"/>
      <c r="DQ90" s="97"/>
      <c r="DR90" s="97"/>
      <c r="DS90" s="97"/>
      <c r="DT90" s="97"/>
      <c r="DU90" s="97"/>
      <c r="DV90" s="97"/>
      <c r="DW90" s="97"/>
      <c r="DX90" s="97"/>
      <c r="DY90" s="97"/>
      <c r="DZ90" s="97"/>
      <c r="EA90" s="97"/>
      <c r="EB90" s="97"/>
      <c r="EC90" s="97"/>
      <c r="ED90" s="97"/>
      <c r="EE90" s="97"/>
      <c r="EF90" s="97"/>
      <c r="EG90" s="97"/>
      <c r="EH90" s="97"/>
      <c r="EI90" s="97"/>
      <c r="EJ90" s="97"/>
      <c r="EK90" s="97"/>
      <c r="EL90" s="97"/>
      <c r="EM90" s="97"/>
      <c r="EN90" s="97"/>
      <c r="EO90" s="97"/>
      <c r="EP90" s="97"/>
      <c r="EQ90" s="97"/>
      <c r="ER90" s="97"/>
      <c r="ES90" s="97"/>
      <c r="ET90" s="97"/>
      <c r="EU90" s="97"/>
      <c r="EV90" s="97"/>
      <c r="EW90" s="97"/>
      <c r="EX90" s="97"/>
      <c r="EY90" s="97"/>
      <c r="EZ90" s="97"/>
      <c r="FA90" s="97"/>
      <c r="FB90" s="97"/>
      <c r="FC90" s="97"/>
      <c r="FD90" s="97"/>
      <c r="FE90" s="97"/>
      <c r="FF90" s="97"/>
      <c r="FG90" s="97"/>
      <c r="FH90" s="97"/>
      <c r="FI90" s="97"/>
      <c r="FJ90" s="97"/>
      <c r="FK90" s="97"/>
      <c r="FL90" s="97"/>
      <c r="FM90" s="97"/>
      <c r="FN90" s="97"/>
      <c r="FO90" s="97"/>
      <c r="FP90" s="97"/>
      <c r="FQ90" s="97"/>
      <c r="FR90" s="97"/>
      <c r="FS90" s="97"/>
      <c r="FT90" s="97"/>
      <c r="FU90" s="97"/>
      <c r="FV90" s="97"/>
      <c r="FW90" s="97"/>
      <c r="FX90" s="97"/>
      <c r="FY90" s="97"/>
      <c r="FZ90" s="97"/>
      <c r="GA90" s="147"/>
      <c r="GB90" s="147"/>
      <c r="GC90" s="97"/>
      <c r="GD90" s="97"/>
      <c r="GE90" s="97"/>
      <c r="GF90" s="97"/>
      <c r="GG90" s="97"/>
      <c r="GH90" s="97"/>
      <c r="GI90" s="97"/>
      <c r="GJ90" s="97"/>
      <c r="GK90" s="97"/>
      <c r="GL90" s="97"/>
      <c r="GM90" s="97"/>
      <c r="GN90" s="97"/>
      <c r="GO90" s="97"/>
      <c r="GP90" s="97"/>
      <c r="GQ90" s="97"/>
      <c r="GR90" s="97"/>
      <c r="GS90" s="97"/>
      <c r="GT90" s="97"/>
      <c r="GU90" s="97"/>
      <c r="GV90" s="97"/>
      <c r="GW90" s="97"/>
      <c r="GX90" s="97"/>
      <c r="GY90" s="97"/>
      <c r="GZ90" s="97"/>
      <c r="HA90" s="97"/>
      <c r="HB90" s="97"/>
      <c r="HC90" s="97"/>
      <c r="HD90" s="97"/>
      <c r="HE90" s="97"/>
      <c r="HF90" s="97"/>
      <c r="HG90" s="97"/>
      <c r="HH90" s="97"/>
      <c r="HI90" s="97"/>
      <c r="HJ90" s="97"/>
      <c r="HK90" s="97"/>
      <c r="HL90" s="97"/>
      <c r="HM90" s="97"/>
      <c r="HN90" s="97"/>
      <c r="HO90" s="97"/>
      <c r="HP90" s="97"/>
      <c r="HQ90" s="97"/>
      <c r="HR90" s="97"/>
      <c r="HS90" s="97"/>
      <c r="HT90" s="97"/>
      <c r="HU90" s="97"/>
      <c r="HV90" s="97"/>
      <c r="HW90" s="97"/>
      <c r="HX90" s="97"/>
      <c r="HY90" s="97"/>
      <c r="HZ90" s="97"/>
      <c r="IA90" s="97"/>
      <c r="IB90" s="97"/>
      <c r="IC90" s="97"/>
      <c r="ID90" s="97"/>
      <c r="IE90" s="97"/>
      <c r="IF90" s="97"/>
      <c r="IG90" s="97"/>
      <c r="IH90" s="97"/>
      <c r="II90" s="97"/>
      <c r="IJ90" s="97"/>
      <c r="IK90" s="97"/>
      <c r="IL90" s="97"/>
      <c r="IM90" s="97"/>
      <c r="IN90" s="97"/>
      <c r="IO90" s="97"/>
      <c r="IP90" s="97"/>
      <c r="IQ90" s="97"/>
      <c r="IR90" s="97"/>
      <c r="IS90" s="97"/>
      <c r="IT90" s="97"/>
      <c r="IU90" s="97"/>
      <c r="IV90" s="97"/>
      <c r="IW90" s="97"/>
      <c r="IX90" s="97"/>
      <c r="IY90" s="97"/>
      <c r="IZ90" s="97"/>
      <c r="JA90" s="97"/>
      <c r="JB90" s="97"/>
      <c r="JC90" s="97"/>
      <c r="JD90" s="97"/>
      <c r="JE90" s="97"/>
      <c r="JF90" s="97"/>
      <c r="JG90" s="97"/>
      <c r="JH90" s="97"/>
      <c r="JI90" s="97"/>
      <c r="JJ90" s="97"/>
      <c r="JK90" s="97"/>
      <c r="JL90" s="97"/>
      <c r="JM90" s="97"/>
      <c r="JN90" s="97"/>
      <c r="JO90" s="97"/>
      <c r="JP90" s="97"/>
      <c r="JQ90" s="97"/>
      <c r="JR90" s="97"/>
      <c r="JS90" s="97"/>
      <c r="JT90" s="97"/>
      <c r="JU90" s="97"/>
      <c r="JV90" s="97"/>
      <c r="JW90" s="97"/>
      <c r="JX90" s="97"/>
      <c r="JY90" s="97"/>
      <c r="JZ90" s="97"/>
      <c r="KA90" s="97"/>
      <c r="KB90" s="97"/>
      <c r="KC90" s="97"/>
      <c r="KD90" s="97"/>
      <c r="KE90" s="97"/>
      <c r="KF90" s="97"/>
      <c r="KG90" s="97"/>
      <c r="KH90" s="97"/>
      <c r="KI90" s="97"/>
      <c r="KJ90" s="97"/>
      <c r="KK90" s="97"/>
      <c r="KL90" s="97"/>
      <c r="KM90" s="97"/>
      <c r="KN90" s="97"/>
      <c r="KO90" s="97"/>
      <c r="KP90" s="97"/>
      <c r="KQ90" s="97"/>
      <c r="KR90" s="97"/>
      <c r="KS90" s="97"/>
      <c r="KT90" s="97"/>
      <c r="KU90" s="97"/>
      <c r="KV90" s="97"/>
      <c r="KW90" s="97"/>
      <c r="KX90" s="97"/>
      <c r="KY90" s="97"/>
      <c r="KZ90" s="97"/>
      <c r="LA90" s="97"/>
      <c r="LB90" s="97"/>
      <c r="LC90" s="97"/>
      <c r="LD90" s="97"/>
      <c r="LE90" s="97"/>
      <c r="LF90" s="97"/>
      <c r="LG90" s="97"/>
      <c r="LH90" s="97"/>
      <c r="LI90" s="97"/>
      <c r="LJ90" s="97"/>
      <c r="LK90" s="97"/>
      <c r="LL90" s="97"/>
      <c r="LM90" s="97"/>
      <c r="LN90" s="97"/>
      <c r="LO90" s="97"/>
      <c r="LP90" s="97"/>
      <c r="LQ90" s="97"/>
      <c r="LR90" s="97"/>
      <c r="LS90" s="97"/>
      <c r="LT90" s="97"/>
      <c r="LU90" s="97"/>
      <c r="LV90" s="97"/>
      <c r="LW90" s="97"/>
      <c r="LX90" s="97"/>
      <c r="LY90" s="97"/>
      <c r="LZ90" s="97"/>
      <c r="MA90" s="97"/>
      <c r="MB90" s="97"/>
      <c r="MC90" s="97"/>
      <c r="MD90" s="97"/>
      <c r="ME90" s="97"/>
      <c r="MF90" s="97"/>
      <c r="MG90" s="97"/>
      <c r="MH90" s="97"/>
      <c r="MI90" s="97"/>
      <c r="MJ90" s="97"/>
      <c r="MK90" s="97"/>
      <c r="ML90" s="97"/>
      <c r="MM90" s="97"/>
      <c r="MN90" s="97"/>
      <c r="MO90" s="97"/>
      <c r="MP90" s="97"/>
      <c r="MQ90" s="97"/>
      <c r="MR90" s="97"/>
      <c r="MS90" s="97"/>
      <c r="MT90" s="97"/>
      <c r="MU90" s="97"/>
      <c r="MV90" s="97"/>
      <c r="MW90" s="97"/>
      <c r="MX90" s="97"/>
      <c r="MY90" s="97"/>
      <c r="MZ90" s="97"/>
      <c r="NA90" s="97"/>
      <c r="NB90" s="97"/>
      <c r="NC90" s="97"/>
      <c r="ND90" s="97"/>
      <c r="NE90" s="97"/>
      <c r="NF90" s="97"/>
      <c r="NG90" s="97"/>
      <c r="NH90" s="97"/>
      <c r="NI90" s="97"/>
      <c r="NJ90" s="97"/>
      <c r="NK90" s="97"/>
      <c r="NL90" s="97"/>
      <c r="NM90" s="97"/>
      <c r="NN90" s="97"/>
      <c r="NO90" s="97"/>
      <c r="NP90" s="97"/>
      <c r="NQ90" s="97"/>
      <c r="NR90" s="97"/>
      <c r="NS90" s="97"/>
      <c r="NT90" s="97"/>
      <c r="NU90" s="97"/>
      <c r="NV90" s="97"/>
      <c r="NW90" s="97"/>
      <c r="NX90" s="97"/>
      <c r="NY90" s="97"/>
      <c r="NZ90" s="97"/>
      <c r="OA90" s="97"/>
      <c r="OB90" s="97"/>
      <c r="OC90" s="97"/>
      <c r="OD90" s="97"/>
      <c r="OE90" s="97"/>
      <c r="OF90" s="97"/>
      <c r="OG90" s="97"/>
      <c r="OH90" s="97"/>
      <c r="OI90" s="97"/>
      <c r="OJ90" s="97"/>
      <c r="OK90" s="97"/>
      <c r="OL90" s="97"/>
      <c r="OM90" s="97"/>
      <c r="ON90" s="97"/>
      <c r="OO90" s="97"/>
      <c r="OP90" s="97"/>
      <c r="OQ90" s="97"/>
      <c r="OR90" s="97"/>
      <c r="OS90" s="97"/>
      <c r="OT90" s="97"/>
      <c r="OU90" s="97"/>
      <c r="OV90" s="97"/>
      <c r="OW90" s="97"/>
      <c r="OX90" s="97"/>
      <c r="OY90" s="97"/>
      <c r="OZ90" s="97"/>
      <c r="PA90" s="97"/>
      <c r="PB90" s="97"/>
      <c r="PC90" s="97"/>
      <c r="PD90" s="97"/>
      <c r="PE90" s="97"/>
      <c r="PF90" s="97"/>
      <c r="PG90" s="97"/>
      <c r="PH90" s="97"/>
      <c r="PI90" s="97"/>
      <c r="PJ90" s="97"/>
      <c r="PK90" s="97"/>
      <c r="PL90" s="97"/>
      <c r="PM90" s="97"/>
      <c r="PN90" s="97"/>
      <c r="PO90" s="97"/>
      <c r="PP90" s="97"/>
      <c r="PQ90" s="97"/>
      <c r="PR90" s="97"/>
      <c r="PS90" s="97"/>
      <c r="PT90" s="97"/>
      <c r="PU90" s="97"/>
      <c r="PV90" s="97"/>
      <c r="PW90" s="97"/>
      <c r="PX90" s="97"/>
      <c r="PY90" s="97"/>
      <c r="PZ90" s="97"/>
      <c r="QA90" s="97"/>
      <c r="QB90" s="97"/>
      <c r="QC90" s="97"/>
      <c r="QD90" s="97"/>
      <c r="QE90" s="97"/>
      <c r="QF90" s="97"/>
      <c r="QG90" s="97"/>
      <c r="QH90" s="97"/>
      <c r="QI90" s="97"/>
      <c r="QJ90" s="97"/>
      <c r="QK90" s="97"/>
      <c r="QL90" s="97"/>
      <c r="QM90" s="97"/>
      <c r="QN90" s="97"/>
      <c r="QO90" s="97"/>
      <c r="QP90" s="97"/>
      <c r="QQ90" s="97"/>
      <c r="QR90" s="97"/>
      <c r="QS90" s="97"/>
      <c r="QT90" s="97"/>
      <c r="QU90" s="97"/>
      <c r="QV90" s="97"/>
      <c r="QW90" s="97"/>
      <c r="QX90" s="97"/>
      <c r="QY90" s="97"/>
      <c r="QZ90" s="97"/>
      <c r="RA90" s="97"/>
      <c r="RB90" s="97"/>
      <c r="RC90" s="97"/>
      <c r="RD90" s="97"/>
      <c r="RE90" s="97"/>
      <c r="RF90" s="97"/>
      <c r="RG90" s="97"/>
      <c r="RH90" s="97"/>
      <c r="RI90" s="97"/>
      <c r="RJ90" s="97"/>
      <c r="RK90" s="97"/>
      <c r="RL90" s="97"/>
      <c r="RM90" s="97"/>
      <c r="RN90" s="97"/>
      <c r="RO90" s="97"/>
      <c r="RP90" s="97"/>
      <c r="RQ90" s="97"/>
      <c r="RR90" s="97"/>
      <c r="RS90" s="97"/>
      <c r="RT90" s="97"/>
      <c r="RU90" s="97"/>
      <c r="RV90" s="97"/>
      <c r="RW90" s="97"/>
      <c r="RX90" s="97"/>
      <c r="RY90" s="97"/>
      <c r="RZ90" s="97"/>
      <c r="SA90" s="97"/>
      <c r="SB90" s="97"/>
      <c r="SC90" s="97"/>
      <c r="SD90" s="97"/>
      <c r="SE90" s="97"/>
      <c r="SF90" s="97"/>
      <c r="SG90" s="97"/>
      <c r="SH90" s="97"/>
      <c r="SI90" s="97"/>
      <c r="SJ90" s="97"/>
      <c r="SK90" s="97"/>
      <c r="SL90" s="97"/>
      <c r="SM90" s="97"/>
      <c r="SN90" s="97"/>
      <c r="SO90" s="97"/>
      <c r="SP90" s="97"/>
      <c r="SQ90" s="97"/>
      <c r="SR90" s="97"/>
      <c r="SS90" s="97"/>
      <c r="ST90" s="97"/>
      <c r="SU90" s="97"/>
      <c r="SV90" s="97"/>
      <c r="SW90" s="97"/>
      <c r="SX90" s="97"/>
      <c r="SY90" s="97"/>
      <c r="SZ90" s="97"/>
      <c r="TA90" s="97"/>
      <c r="TB90" s="97"/>
    </row>
    <row r="91" spans="1:522" s="10" customFormat="1" ht="18" customHeight="1" x14ac:dyDescent="0.2">
      <c r="A91" s="12"/>
      <c r="B91" s="35"/>
      <c r="C91" s="1"/>
      <c r="D91" s="4"/>
      <c r="E91" s="1"/>
      <c r="F91" s="1"/>
      <c r="G91" s="4"/>
      <c r="H91"/>
      <c r="I91" s="1">
        <f t="shared" si="6"/>
        <v>0</v>
      </c>
      <c r="J91" s="12"/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97"/>
      <c r="AE91" s="97"/>
      <c r="AF91" s="97"/>
      <c r="AG91" s="97"/>
      <c r="AH91" s="97"/>
      <c r="AI91" s="97"/>
      <c r="AJ91" s="97"/>
      <c r="AK91" s="97"/>
      <c r="AL91" s="97"/>
      <c r="AM91" s="97"/>
      <c r="AN91" s="97"/>
      <c r="AO91" s="97"/>
      <c r="AP91" s="97"/>
      <c r="AQ91" s="97"/>
      <c r="AR91" s="97"/>
      <c r="AS91" s="97"/>
      <c r="AT91" s="97"/>
      <c r="AU91" s="97"/>
      <c r="AV91" s="97"/>
      <c r="AW91" s="102"/>
      <c r="AX91" s="97"/>
      <c r="AY91" s="102"/>
      <c r="AZ91" s="102"/>
      <c r="BA91" s="97"/>
      <c r="BB91" s="97"/>
      <c r="BC91" s="97"/>
      <c r="BD91" s="97"/>
      <c r="BE91" s="97"/>
      <c r="BF91" s="97"/>
      <c r="BG91" s="97"/>
      <c r="BH91" s="97"/>
      <c r="BI91" s="97"/>
      <c r="BJ91" s="97"/>
      <c r="BK91" s="97"/>
      <c r="BL91" s="97"/>
      <c r="BM91" s="97"/>
      <c r="BN91" s="97"/>
      <c r="BO91" s="97"/>
      <c r="BP91" s="97"/>
      <c r="BQ91" s="97"/>
      <c r="BR91" s="97"/>
      <c r="BS91" s="97"/>
      <c r="BT91" s="97"/>
      <c r="BU91" s="97"/>
      <c r="BV91" s="97"/>
      <c r="BW91" s="97"/>
      <c r="BX91" s="97"/>
      <c r="BY91" s="97"/>
      <c r="BZ91" s="97"/>
      <c r="CA91" s="97"/>
      <c r="CB91" s="97"/>
      <c r="CC91" s="97"/>
      <c r="CD91" s="97"/>
      <c r="CE91" s="97"/>
      <c r="CF91" s="97"/>
      <c r="CG91" s="97"/>
      <c r="CH91" s="97"/>
      <c r="CI91" s="97"/>
      <c r="CJ91" s="97"/>
      <c r="CK91" s="97"/>
      <c r="CL91" s="97"/>
      <c r="CM91" s="97"/>
      <c r="CN91" s="97"/>
      <c r="CO91" s="97"/>
      <c r="CP91" s="97"/>
      <c r="CQ91" s="97"/>
      <c r="CR91" s="97"/>
      <c r="CS91" s="97"/>
      <c r="CT91" s="97"/>
      <c r="CU91" s="97"/>
      <c r="CV91" s="97"/>
      <c r="CW91" s="97"/>
      <c r="CX91" s="97"/>
      <c r="CY91" s="97"/>
      <c r="CZ91" s="97"/>
      <c r="DA91" s="97"/>
      <c r="DB91" s="97"/>
      <c r="DC91" s="97"/>
      <c r="DD91" s="97"/>
      <c r="DE91" s="97"/>
      <c r="DF91" s="97"/>
      <c r="DG91" s="102"/>
      <c r="DH91" s="97"/>
      <c r="DI91" s="97"/>
      <c r="DJ91" s="97"/>
      <c r="DK91" s="97"/>
      <c r="DL91" s="97"/>
      <c r="DM91" s="97"/>
      <c r="DN91" s="97"/>
      <c r="DO91" s="97"/>
      <c r="DP91" s="97"/>
      <c r="DQ91" s="97"/>
      <c r="DR91" s="97"/>
      <c r="DS91" s="97"/>
      <c r="DT91" s="97"/>
      <c r="DU91" s="97"/>
      <c r="DV91" s="97"/>
      <c r="DW91" s="97"/>
      <c r="DX91" s="97"/>
      <c r="DY91" s="97"/>
      <c r="DZ91" s="97"/>
      <c r="EA91" s="97"/>
      <c r="EB91" s="97"/>
      <c r="EC91" s="97"/>
      <c r="ED91" s="97"/>
      <c r="EE91" s="97"/>
      <c r="EF91" s="97"/>
      <c r="EG91" s="97"/>
      <c r="EH91" s="97"/>
      <c r="EI91" s="97"/>
      <c r="EJ91" s="97"/>
      <c r="EK91" s="97"/>
      <c r="EL91" s="97"/>
      <c r="EM91" s="97"/>
      <c r="EN91" s="97"/>
      <c r="EO91" s="97"/>
      <c r="EP91" s="97"/>
      <c r="EQ91" s="97"/>
      <c r="ER91" s="97"/>
      <c r="ES91" s="97"/>
      <c r="ET91" s="97"/>
      <c r="EU91" s="97"/>
      <c r="EV91" s="97"/>
      <c r="EW91" s="97"/>
      <c r="EX91" s="97"/>
      <c r="EY91" s="97"/>
      <c r="EZ91" s="97"/>
      <c r="FA91" s="97"/>
      <c r="FB91" s="97"/>
      <c r="FC91" s="97"/>
      <c r="FD91" s="97"/>
      <c r="FE91" s="97"/>
      <c r="FF91" s="97"/>
      <c r="FG91" s="97"/>
      <c r="FH91" s="97"/>
      <c r="FI91" s="97"/>
      <c r="FJ91" s="97"/>
      <c r="FK91" s="97"/>
      <c r="FL91" s="97"/>
      <c r="FM91" s="97"/>
      <c r="FN91" s="97"/>
      <c r="FO91" s="97"/>
      <c r="FP91" s="97"/>
      <c r="FQ91" s="97"/>
      <c r="FR91" s="97"/>
      <c r="FS91" s="97"/>
      <c r="FT91" s="97"/>
      <c r="FU91" s="97"/>
      <c r="FV91" s="97"/>
      <c r="FW91" s="97"/>
      <c r="FX91" s="97"/>
      <c r="FY91" s="97"/>
      <c r="FZ91" s="97"/>
      <c r="GA91" s="147"/>
      <c r="GB91" s="147"/>
      <c r="GC91" s="97"/>
      <c r="GD91" s="97"/>
      <c r="GE91" s="97"/>
      <c r="GF91" s="97"/>
      <c r="GG91" s="97"/>
      <c r="GH91" s="97"/>
      <c r="GI91" s="97"/>
      <c r="GJ91" s="97"/>
      <c r="GK91" s="97"/>
      <c r="GL91" s="97"/>
      <c r="GM91" s="97"/>
      <c r="GN91" s="97"/>
      <c r="GO91" s="97"/>
      <c r="GP91" s="97"/>
      <c r="GQ91" s="97"/>
      <c r="GR91" s="97"/>
      <c r="GS91" s="97"/>
      <c r="GT91" s="97"/>
      <c r="GU91" s="97"/>
      <c r="GV91" s="97"/>
      <c r="GW91" s="97"/>
      <c r="GX91" s="97"/>
      <c r="GY91" s="97"/>
      <c r="GZ91" s="97"/>
      <c r="HA91" s="97"/>
      <c r="HB91" s="97"/>
      <c r="HC91" s="97"/>
      <c r="HD91" s="97"/>
      <c r="HE91" s="97"/>
      <c r="HF91" s="97"/>
      <c r="HG91" s="97"/>
      <c r="HH91" s="97"/>
      <c r="HI91" s="97"/>
      <c r="HJ91" s="97"/>
      <c r="HK91" s="97"/>
      <c r="HL91" s="97"/>
      <c r="HM91" s="97"/>
      <c r="HN91" s="97"/>
      <c r="HO91" s="97"/>
      <c r="HP91" s="97"/>
      <c r="HQ91" s="97"/>
      <c r="HR91" s="97"/>
      <c r="HS91" s="97"/>
      <c r="HT91" s="97"/>
      <c r="HU91" s="97"/>
      <c r="HV91" s="97"/>
      <c r="HW91" s="97"/>
      <c r="HX91" s="97"/>
      <c r="HY91" s="97"/>
      <c r="HZ91" s="97"/>
      <c r="IA91" s="97"/>
      <c r="IB91" s="97"/>
      <c r="IC91" s="97"/>
      <c r="ID91" s="97"/>
      <c r="IE91" s="97"/>
      <c r="IF91" s="97"/>
      <c r="IG91" s="97"/>
      <c r="IH91" s="97"/>
      <c r="II91" s="97"/>
      <c r="IJ91" s="97"/>
      <c r="IK91" s="97"/>
      <c r="IL91" s="97"/>
      <c r="IM91" s="97"/>
      <c r="IN91" s="97"/>
      <c r="IO91" s="97"/>
      <c r="IP91" s="97"/>
      <c r="IQ91" s="97"/>
      <c r="IR91" s="97"/>
      <c r="IS91" s="97"/>
      <c r="IT91" s="97"/>
      <c r="IU91" s="97"/>
      <c r="IV91" s="97"/>
      <c r="IW91" s="97"/>
      <c r="IX91" s="97"/>
      <c r="IY91" s="97"/>
      <c r="IZ91" s="97"/>
      <c r="JA91" s="97"/>
      <c r="JB91" s="97"/>
      <c r="JC91" s="97"/>
      <c r="JD91" s="97"/>
      <c r="JE91" s="97"/>
      <c r="JF91" s="97"/>
      <c r="JG91" s="97"/>
      <c r="JH91" s="97"/>
      <c r="JI91" s="97"/>
      <c r="JJ91" s="97"/>
      <c r="JK91" s="97"/>
      <c r="JL91" s="97"/>
      <c r="JM91" s="97"/>
      <c r="JN91" s="97"/>
      <c r="JO91" s="97"/>
      <c r="JP91" s="97"/>
      <c r="JQ91" s="97"/>
      <c r="JR91" s="97"/>
      <c r="JS91" s="97"/>
      <c r="JT91" s="97"/>
      <c r="JU91" s="97"/>
      <c r="JV91" s="97"/>
      <c r="JW91" s="97"/>
      <c r="JX91" s="97"/>
      <c r="JY91" s="97"/>
      <c r="JZ91" s="97"/>
      <c r="KA91" s="97"/>
      <c r="KB91" s="97"/>
      <c r="KC91" s="97"/>
      <c r="KD91" s="97"/>
      <c r="KE91" s="97"/>
      <c r="KF91" s="97"/>
      <c r="KG91" s="97"/>
      <c r="KH91" s="97"/>
      <c r="KI91" s="97"/>
      <c r="KJ91" s="97"/>
      <c r="KK91" s="97"/>
      <c r="KL91" s="97"/>
      <c r="KM91" s="97"/>
      <c r="KN91" s="97"/>
      <c r="KO91" s="97"/>
      <c r="KP91" s="97"/>
      <c r="KQ91" s="97"/>
      <c r="KR91" s="97"/>
      <c r="KS91" s="97"/>
      <c r="KT91" s="97"/>
      <c r="KU91" s="97"/>
      <c r="KV91" s="97"/>
      <c r="KW91" s="97"/>
      <c r="KX91" s="97"/>
      <c r="KY91" s="97"/>
      <c r="KZ91" s="97"/>
      <c r="LA91" s="97"/>
      <c r="LB91" s="97"/>
      <c r="LC91" s="97"/>
      <c r="LD91" s="97"/>
      <c r="LE91" s="97"/>
      <c r="LF91" s="97"/>
      <c r="LG91" s="97"/>
      <c r="LH91" s="97"/>
      <c r="LI91" s="97"/>
      <c r="LJ91" s="97"/>
      <c r="LK91" s="97"/>
      <c r="LL91" s="97"/>
      <c r="LM91" s="97"/>
      <c r="LN91" s="97"/>
      <c r="LO91" s="97"/>
      <c r="LP91" s="97"/>
      <c r="LQ91" s="97"/>
      <c r="LR91" s="97"/>
      <c r="LS91" s="97"/>
      <c r="LT91" s="97"/>
      <c r="LU91" s="97"/>
      <c r="LV91" s="97"/>
      <c r="LW91" s="97"/>
      <c r="LX91" s="97"/>
      <c r="LY91" s="97"/>
      <c r="LZ91" s="97"/>
      <c r="MA91" s="97"/>
      <c r="MB91" s="97"/>
      <c r="MC91" s="97"/>
      <c r="MD91" s="97"/>
      <c r="ME91" s="97"/>
      <c r="MF91" s="97"/>
      <c r="MG91" s="97"/>
      <c r="MH91" s="97"/>
      <c r="MI91" s="97"/>
      <c r="MJ91" s="97"/>
      <c r="MK91" s="97"/>
      <c r="ML91" s="97"/>
      <c r="MM91" s="97"/>
      <c r="MN91" s="97"/>
      <c r="MO91" s="97"/>
      <c r="MP91" s="97"/>
      <c r="MQ91" s="97"/>
      <c r="MR91" s="97"/>
      <c r="MS91" s="97"/>
      <c r="MT91" s="97"/>
      <c r="MU91" s="97"/>
      <c r="MV91" s="97"/>
      <c r="MW91" s="97"/>
      <c r="MX91" s="97"/>
      <c r="MY91" s="97"/>
      <c r="MZ91" s="97"/>
      <c r="NA91" s="97"/>
      <c r="NB91" s="97"/>
      <c r="NC91" s="97"/>
      <c r="ND91" s="97"/>
      <c r="NE91" s="97"/>
      <c r="NF91" s="97"/>
      <c r="NG91" s="97"/>
      <c r="NH91" s="97"/>
      <c r="NI91" s="97"/>
      <c r="NJ91" s="97"/>
      <c r="NK91" s="97"/>
      <c r="NL91" s="97"/>
      <c r="NM91" s="97"/>
      <c r="NN91" s="97"/>
      <c r="NO91" s="97"/>
      <c r="NP91" s="97"/>
      <c r="NQ91" s="97"/>
      <c r="NR91" s="97"/>
      <c r="NS91" s="97"/>
      <c r="NT91" s="97"/>
      <c r="NU91" s="97"/>
      <c r="NV91" s="97"/>
      <c r="NW91" s="97"/>
      <c r="NX91" s="97"/>
      <c r="NY91" s="97"/>
      <c r="NZ91" s="97"/>
      <c r="OA91" s="97"/>
      <c r="OB91" s="97"/>
      <c r="OC91" s="97"/>
      <c r="OD91" s="97"/>
      <c r="OE91" s="97"/>
      <c r="OF91" s="97"/>
      <c r="OG91" s="97"/>
      <c r="OH91" s="97"/>
      <c r="OI91" s="97"/>
      <c r="OJ91" s="97"/>
      <c r="OK91" s="97"/>
      <c r="OL91" s="97"/>
      <c r="OM91" s="97"/>
      <c r="ON91" s="97"/>
      <c r="OO91" s="97"/>
      <c r="OP91" s="97"/>
      <c r="OQ91" s="97"/>
      <c r="OR91" s="97"/>
      <c r="OS91" s="97"/>
      <c r="OT91" s="97"/>
      <c r="OU91" s="97"/>
      <c r="OV91" s="97"/>
      <c r="OW91" s="97"/>
      <c r="OX91" s="97"/>
      <c r="OY91" s="97"/>
      <c r="OZ91" s="97"/>
      <c r="PA91" s="97"/>
      <c r="PB91" s="97"/>
      <c r="PC91" s="97"/>
      <c r="PD91" s="97"/>
      <c r="PE91" s="97"/>
      <c r="PF91" s="97"/>
      <c r="PG91" s="97"/>
      <c r="PH91" s="97"/>
      <c r="PI91" s="97"/>
      <c r="PJ91" s="97"/>
      <c r="PK91" s="97"/>
      <c r="PL91" s="97"/>
      <c r="PM91" s="97"/>
      <c r="PN91" s="97"/>
      <c r="PO91" s="97"/>
      <c r="PP91" s="97"/>
      <c r="PQ91" s="97"/>
      <c r="PR91" s="97"/>
      <c r="PS91" s="97"/>
      <c r="PT91" s="97"/>
      <c r="PU91" s="97"/>
      <c r="PV91" s="97"/>
      <c r="PW91" s="97"/>
      <c r="PX91" s="97"/>
      <c r="PY91" s="97"/>
      <c r="PZ91" s="97"/>
      <c r="QA91" s="97"/>
      <c r="QB91" s="97"/>
      <c r="QC91" s="97"/>
      <c r="QD91" s="97"/>
      <c r="QE91" s="97"/>
      <c r="QF91" s="97"/>
      <c r="QG91" s="97"/>
      <c r="QH91" s="97"/>
      <c r="QI91" s="97"/>
      <c r="QJ91" s="97"/>
      <c r="QK91" s="97"/>
      <c r="QL91" s="97"/>
      <c r="QM91" s="97"/>
      <c r="QN91" s="97"/>
      <c r="QO91" s="97"/>
      <c r="QP91" s="97"/>
      <c r="QQ91" s="97"/>
      <c r="QR91" s="97"/>
      <c r="QS91" s="97"/>
      <c r="QT91" s="97"/>
      <c r="QU91" s="97"/>
      <c r="QV91" s="97"/>
      <c r="QW91" s="97"/>
      <c r="QX91" s="97"/>
      <c r="QY91" s="97"/>
      <c r="QZ91" s="97"/>
      <c r="RA91" s="97"/>
      <c r="RB91" s="97"/>
      <c r="RC91" s="97"/>
      <c r="RD91" s="97"/>
      <c r="RE91" s="97"/>
      <c r="RF91" s="97"/>
      <c r="RG91" s="97"/>
      <c r="RH91" s="97"/>
      <c r="RI91" s="97"/>
      <c r="RJ91" s="97"/>
      <c r="RK91" s="97"/>
      <c r="RL91" s="97"/>
      <c r="RM91" s="97"/>
      <c r="RN91" s="97"/>
      <c r="RO91" s="97"/>
      <c r="RP91" s="97"/>
      <c r="RQ91" s="97"/>
      <c r="RR91" s="97"/>
      <c r="RS91" s="97"/>
      <c r="RT91" s="97"/>
      <c r="RU91" s="97"/>
      <c r="RV91" s="97"/>
      <c r="RW91" s="97"/>
      <c r="RX91" s="97"/>
      <c r="RY91" s="97"/>
      <c r="RZ91" s="97"/>
      <c r="SA91" s="97"/>
      <c r="SB91" s="97"/>
      <c r="SC91" s="97"/>
      <c r="SD91" s="97"/>
      <c r="SE91" s="97"/>
      <c r="SF91" s="97"/>
      <c r="SG91" s="97"/>
      <c r="SH91" s="97"/>
      <c r="SI91" s="97"/>
      <c r="SJ91" s="97"/>
      <c r="SK91" s="97"/>
      <c r="SL91" s="97"/>
      <c r="SM91" s="97"/>
      <c r="SN91" s="97"/>
      <c r="SO91" s="97"/>
      <c r="SP91" s="97"/>
      <c r="SQ91" s="97"/>
      <c r="SR91" s="97"/>
      <c r="SS91" s="97"/>
      <c r="ST91" s="97"/>
      <c r="SU91" s="97"/>
      <c r="SV91" s="97"/>
      <c r="SW91" s="97"/>
      <c r="SX91" s="97"/>
      <c r="SY91" s="97"/>
      <c r="SZ91" s="97"/>
      <c r="TA91" s="97"/>
      <c r="TB91" s="97"/>
    </row>
    <row r="92" spans="1:522" ht="18" customHeight="1" x14ac:dyDescent="0.2">
      <c r="B92" s="26" t="s">
        <v>15</v>
      </c>
      <c r="C92" s="1">
        <v>338</v>
      </c>
      <c r="D92" t="s">
        <v>16</v>
      </c>
      <c r="E92" s="1">
        <v>9453</v>
      </c>
      <c r="F92" s="1">
        <v>2012</v>
      </c>
      <c r="G92" t="s">
        <v>13</v>
      </c>
      <c r="I92" s="1">
        <f t="shared" si="6"/>
        <v>0</v>
      </c>
      <c r="J92" s="12">
        <f>Tabuľka11[[#This Row],[Stĺpec67]]+Tabuľka11[[#This Row],[Stĺpec73]]+Tabuľka11[[#This Row],[Stĺpec91]]+Tabuľka11[[#This Row],[Stĺpec92]]+Tabuľka11[[#This Row],[Stĺpec100]]+Tabuľka11[[#This Row],[Stĺpec101]]+Tabuľka11[[#This Row],[Stĺpec160]]+Tabuľka11[[#This Row],[Stĺpec165]]+Tabuľka11[[#This Row],[Stĺpec166]]+Tabuľka11[[#This Row],[Stĺpec201]]+Tabuľka11[[#This Row],[Stĺpec200]]+Tabuľka11[[#This Row],[Stĺpec218]]+Tabuľka11[[#This Row],[Stĺpec217]]+JB93+NF93</f>
        <v>0</v>
      </c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  <c r="AA92" s="102"/>
      <c r="AB92" s="102"/>
      <c r="AC92" s="102"/>
      <c r="AD92" s="102"/>
      <c r="AE92" s="102"/>
      <c r="AF92" s="102"/>
      <c r="AG92" s="102"/>
      <c r="AH92" s="102"/>
      <c r="AI92" s="102"/>
      <c r="AJ92" s="102"/>
      <c r="AK92" s="102"/>
      <c r="AL92" s="102"/>
      <c r="AM92" s="102"/>
      <c r="AN92" s="102"/>
      <c r="AO92" s="102"/>
      <c r="AP92" s="102"/>
      <c r="AQ92" s="102"/>
      <c r="AR92" s="102"/>
      <c r="AS92" s="102"/>
      <c r="AT92" s="102"/>
      <c r="AU92" s="102"/>
      <c r="AV92" s="102"/>
      <c r="AW92" s="102"/>
      <c r="AX92" s="102"/>
      <c r="AY92" s="102"/>
      <c r="AZ92" s="102"/>
      <c r="BA92" s="102"/>
      <c r="BB92" s="102"/>
      <c r="BC92" s="102"/>
      <c r="BD92" s="102"/>
      <c r="BE92" s="102"/>
      <c r="BF92" s="102"/>
      <c r="BG92" s="102"/>
      <c r="BH92" s="102"/>
      <c r="BI92" s="102"/>
      <c r="BJ92" s="102"/>
      <c r="BK92" s="102"/>
      <c r="BL92" s="102"/>
      <c r="BM92" s="102"/>
      <c r="BN92" s="102"/>
      <c r="BO92" s="102"/>
      <c r="BP92" s="102"/>
      <c r="BQ92" s="102"/>
      <c r="BR92" s="102"/>
      <c r="BS92" s="102"/>
      <c r="BT92" s="102"/>
      <c r="BU92" s="102"/>
      <c r="BV92" s="102"/>
      <c r="BW92" s="102"/>
      <c r="BX92" s="102"/>
      <c r="BY92" s="102"/>
      <c r="BZ92" s="102"/>
      <c r="CA92" s="102"/>
      <c r="CB92" s="102"/>
      <c r="CC92" s="102"/>
      <c r="CD92" s="102"/>
      <c r="CE92" s="102"/>
      <c r="CF92" s="102"/>
      <c r="CG92" s="102"/>
      <c r="CH92" s="102"/>
      <c r="CI92" s="102"/>
      <c r="CJ92" s="102"/>
      <c r="CK92" s="102"/>
      <c r="CL92" s="102"/>
      <c r="CM92" s="102"/>
      <c r="CN92" s="102"/>
      <c r="CO92" s="102"/>
      <c r="CP92" s="102"/>
      <c r="CQ92" s="102"/>
      <c r="CR92" s="102"/>
      <c r="CS92" s="102"/>
      <c r="CT92" s="102"/>
      <c r="CU92" s="102"/>
      <c r="CV92" s="102"/>
      <c r="CW92" s="102"/>
      <c r="CX92" s="102"/>
      <c r="CY92" s="102"/>
      <c r="CZ92" s="102"/>
      <c r="DA92" s="102"/>
      <c r="DB92" s="102"/>
      <c r="DC92" s="102"/>
      <c r="DD92" s="102"/>
      <c r="DE92" s="102"/>
      <c r="DF92" s="102"/>
      <c r="DG92" s="102"/>
      <c r="DH92" s="102"/>
      <c r="DI92" s="105"/>
      <c r="DJ92" s="105"/>
      <c r="DK92" s="105"/>
      <c r="DL92" s="105"/>
      <c r="DM92" s="105"/>
      <c r="DN92" s="105"/>
      <c r="DO92" s="105"/>
      <c r="DP92" s="105"/>
      <c r="DQ92" s="105"/>
      <c r="DR92" s="105"/>
      <c r="DS92" s="105"/>
      <c r="DT92" s="105"/>
      <c r="DU92" s="105"/>
      <c r="DV92" s="105"/>
      <c r="DW92" s="105"/>
      <c r="DX92" s="105"/>
      <c r="DY92" s="105"/>
      <c r="DZ92" s="105"/>
      <c r="EA92" s="102"/>
      <c r="EB92" s="102"/>
      <c r="EC92" s="102"/>
      <c r="ED92" s="102"/>
      <c r="EE92" s="102"/>
      <c r="EF92" s="102"/>
      <c r="EG92" s="102"/>
      <c r="EH92" s="102"/>
      <c r="EI92" s="102"/>
      <c r="EJ92" s="102"/>
      <c r="EK92" s="102"/>
      <c r="EL92" s="102"/>
      <c r="EM92" s="102"/>
      <c r="EN92" s="102"/>
      <c r="EO92" s="102"/>
      <c r="EP92" s="102"/>
      <c r="EQ92" s="105"/>
      <c r="ER92" s="105"/>
      <c r="ES92" s="105"/>
      <c r="ET92" s="105"/>
      <c r="EU92" s="105"/>
      <c r="EV92" s="105"/>
      <c r="EW92" s="105"/>
      <c r="EX92" s="105"/>
      <c r="EY92" s="105"/>
      <c r="EZ92" s="105"/>
      <c r="FA92" s="105"/>
      <c r="FB92" s="105"/>
      <c r="FC92" s="105"/>
      <c r="FD92" s="105"/>
      <c r="FE92" s="105"/>
      <c r="FF92" s="105"/>
      <c r="FG92" s="105"/>
      <c r="FH92" s="105"/>
      <c r="FI92" s="105"/>
      <c r="FJ92" s="105"/>
      <c r="FK92" s="105"/>
      <c r="FL92" s="99"/>
      <c r="FM92" s="105"/>
      <c r="FN92" s="105"/>
      <c r="FO92" s="99"/>
      <c r="FP92" s="105"/>
      <c r="FQ92" s="102"/>
      <c r="FR92" s="105"/>
      <c r="FS92" s="105"/>
      <c r="FT92" s="99"/>
      <c r="FU92" s="99"/>
      <c r="FV92" s="105"/>
      <c r="FW92" s="105"/>
      <c r="FX92" s="105"/>
      <c r="FY92" s="105"/>
      <c r="FZ92" s="105"/>
      <c r="GA92" s="102"/>
      <c r="GB92" s="99"/>
      <c r="GC92" s="99"/>
      <c r="GD92" s="99"/>
      <c r="GE92" s="105"/>
      <c r="GF92" s="105"/>
      <c r="GG92" s="105"/>
      <c r="GH92" s="105"/>
      <c r="GI92" s="105"/>
      <c r="GJ92" s="105"/>
      <c r="GK92" s="105"/>
      <c r="GL92" s="105"/>
      <c r="GM92" s="105"/>
      <c r="GN92" s="105"/>
      <c r="GO92" s="105"/>
      <c r="GP92" s="105"/>
      <c r="GQ92" s="105"/>
      <c r="GR92" s="105"/>
      <c r="GS92" s="105"/>
      <c r="GT92" s="105"/>
      <c r="GU92" s="105"/>
      <c r="GV92" s="105"/>
      <c r="GW92" s="105"/>
      <c r="GX92" s="105"/>
      <c r="GY92" s="105"/>
      <c r="GZ92" s="105"/>
      <c r="HA92" s="105"/>
      <c r="HB92" s="105"/>
      <c r="HC92" s="105"/>
      <c r="HD92" s="105"/>
      <c r="HE92" s="105"/>
      <c r="HF92" s="105"/>
      <c r="HG92" s="105"/>
      <c r="HH92" s="105"/>
      <c r="HI92" s="105"/>
      <c r="HJ92" s="105"/>
      <c r="HK92" s="105"/>
      <c r="HL92" s="102"/>
      <c r="HM92" s="102"/>
      <c r="HN92" s="102"/>
      <c r="HO92" s="102"/>
      <c r="HP92" s="102"/>
      <c r="HQ92" s="102"/>
      <c r="HR92" s="102"/>
      <c r="HS92" s="102"/>
      <c r="HT92" s="102"/>
      <c r="HU92" s="102"/>
      <c r="HV92" s="102"/>
      <c r="HW92" s="102"/>
      <c r="HX92" s="102"/>
      <c r="HY92" s="102"/>
      <c r="HZ92" s="102"/>
      <c r="IA92" s="102"/>
      <c r="IB92" s="102"/>
      <c r="IC92" s="102"/>
      <c r="ID92" s="102"/>
      <c r="IE92" s="102"/>
      <c r="IF92" s="102"/>
      <c r="IG92" s="102"/>
      <c r="IH92" s="102"/>
      <c r="II92" s="102"/>
      <c r="IJ92" s="102"/>
      <c r="IK92" s="102"/>
      <c r="IL92" s="102"/>
      <c r="IM92" s="102"/>
      <c r="IN92" s="102"/>
      <c r="IO92" s="102"/>
      <c r="IP92" s="102"/>
      <c r="IQ92" s="102"/>
      <c r="IR92" s="102"/>
      <c r="IS92" s="102"/>
      <c r="IT92" s="102"/>
      <c r="IU92" s="102"/>
      <c r="IV92" s="102"/>
      <c r="IW92" s="102"/>
      <c r="IX92" s="102"/>
      <c r="IY92" s="102"/>
      <c r="IZ92" s="102"/>
      <c r="JA92" s="102"/>
      <c r="JB92" s="102"/>
      <c r="JC92" s="102"/>
      <c r="JD92" s="102"/>
      <c r="JE92" s="102"/>
      <c r="JF92" s="102"/>
      <c r="JG92" s="102"/>
      <c r="JH92" s="102"/>
      <c r="JI92" s="102"/>
      <c r="JJ92" s="102"/>
      <c r="JK92" s="102"/>
      <c r="JL92" s="102"/>
      <c r="JM92" s="102"/>
      <c r="JN92" s="102"/>
      <c r="JO92" s="102"/>
      <c r="JP92" s="102"/>
      <c r="JQ92" s="102"/>
      <c r="JR92" s="102"/>
      <c r="JS92" s="102"/>
      <c r="JT92" s="102"/>
      <c r="JU92" s="102"/>
      <c r="JV92" s="102"/>
      <c r="JW92" s="102"/>
      <c r="JX92" s="102"/>
      <c r="JY92" s="102"/>
      <c r="JZ92" s="102"/>
      <c r="KA92" s="102"/>
      <c r="KB92" s="102"/>
      <c r="KC92" s="102"/>
      <c r="KD92" s="102"/>
      <c r="KE92" s="102"/>
      <c r="KF92" s="102"/>
      <c r="KG92" s="102"/>
      <c r="KH92" s="102"/>
      <c r="KI92" s="102"/>
      <c r="KJ92" s="102"/>
      <c r="KK92" s="102"/>
      <c r="KL92" s="102"/>
      <c r="KM92" s="102"/>
      <c r="KN92" s="102"/>
      <c r="KO92" s="102"/>
      <c r="KP92" s="102"/>
      <c r="KQ92" s="102"/>
      <c r="KR92" s="102"/>
      <c r="KS92" s="102"/>
      <c r="KT92" s="102"/>
      <c r="KU92" s="102"/>
      <c r="KV92" s="102"/>
      <c r="KW92" s="102"/>
      <c r="KX92" s="102"/>
      <c r="KY92" s="102"/>
      <c r="KZ92" s="102"/>
      <c r="LA92" s="102"/>
      <c r="LB92" s="102"/>
      <c r="LC92" s="102"/>
      <c r="LD92" s="102"/>
      <c r="LE92" s="102"/>
      <c r="LF92" s="102"/>
      <c r="LG92" s="102"/>
      <c r="LH92" s="102"/>
      <c r="LI92" s="102"/>
      <c r="LJ92" s="102"/>
      <c r="LK92" s="102"/>
      <c r="LL92" s="102"/>
      <c r="LM92" s="102"/>
      <c r="LN92" s="102"/>
      <c r="LO92" s="102"/>
      <c r="LP92" s="102"/>
      <c r="LQ92" s="102"/>
      <c r="LR92" s="102"/>
      <c r="LS92" s="102"/>
      <c r="LT92" s="102"/>
      <c r="LU92" s="102"/>
      <c r="LV92" s="102"/>
      <c r="LW92" s="102"/>
      <c r="LX92" s="102"/>
      <c r="LY92" s="102"/>
      <c r="LZ92" s="102"/>
      <c r="MA92" s="102"/>
      <c r="MB92" s="102"/>
      <c r="MC92" s="102"/>
      <c r="MD92" s="102"/>
      <c r="ME92" s="102"/>
      <c r="MF92" s="102"/>
      <c r="MG92" s="102"/>
      <c r="MH92" s="102"/>
      <c r="MI92" s="102"/>
      <c r="MJ92" s="102"/>
      <c r="MK92" s="102"/>
      <c r="ML92" s="102"/>
      <c r="MM92" s="102"/>
      <c r="MN92" s="102"/>
      <c r="MO92" s="102"/>
      <c r="MP92" s="102"/>
      <c r="MQ92" s="102"/>
      <c r="MR92" s="102"/>
      <c r="MS92" s="102"/>
      <c r="MT92" s="102"/>
      <c r="MU92" s="102"/>
      <c r="MV92" s="102"/>
      <c r="MW92" s="102"/>
      <c r="MX92" s="102"/>
      <c r="MY92" s="102"/>
      <c r="MZ92" s="102"/>
      <c r="NA92" s="102"/>
      <c r="NB92" s="102"/>
      <c r="NC92" s="102"/>
      <c r="ND92" s="102"/>
      <c r="NE92" s="102"/>
      <c r="NF92" s="102"/>
      <c r="NG92" s="102"/>
      <c r="NH92" s="102"/>
      <c r="NI92" s="102"/>
      <c r="NJ92" s="102"/>
      <c r="NK92" s="102"/>
      <c r="NL92" s="102"/>
      <c r="NM92" s="102"/>
      <c r="NN92" s="102"/>
      <c r="NO92" s="102"/>
      <c r="NP92" s="102"/>
      <c r="NQ92" s="102"/>
      <c r="NR92" s="102"/>
      <c r="NS92" s="102"/>
      <c r="NT92" s="102"/>
      <c r="NU92" s="102"/>
      <c r="NV92" s="102"/>
      <c r="NW92" s="102"/>
      <c r="NX92" s="102"/>
      <c r="NY92" s="102"/>
      <c r="NZ92" s="102"/>
      <c r="OA92" s="102"/>
      <c r="OB92" s="102"/>
      <c r="OC92" s="102"/>
      <c r="OD92" s="102"/>
      <c r="OE92" s="102"/>
      <c r="OF92" s="102"/>
      <c r="OG92" s="102"/>
      <c r="OH92" s="102"/>
      <c r="OI92" s="102"/>
      <c r="OJ92" s="102"/>
      <c r="OK92" s="102"/>
      <c r="OL92" s="102"/>
      <c r="OM92" s="102"/>
      <c r="ON92" s="102"/>
      <c r="OO92" s="102"/>
      <c r="OP92" s="102"/>
      <c r="OQ92" s="102"/>
      <c r="OR92" s="102"/>
      <c r="OS92" s="102"/>
      <c r="OT92" s="102"/>
      <c r="OU92" s="102"/>
      <c r="OV92" s="102"/>
      <c r="OW92" s="102"/>
      <c r="OX92" s="102"/>
      <c r="OY92" s="102"/>
      <c r="OZ92" s="102"/>
      <c r="PA92" s="102"/>
      <c r="PB92" s="102"/>
      <c r="PC92" s="102"/>
      <c r="PD92" s="102"/>
      <c r="PE92" s="102"/>
      <c r="PF92" s="102"/>
      <c r="PG92" s="102"/>
      <c r="PH92" s="102"/>
      <c r="PI92" s="102"/>
      <c r="PJ92" s="102"/>
      <c r="PK92" s="102"/>
      <c r="PL92" s="102"/>
      <c r="PM92" s="102"/>
      <c r="PN92" s="102"/>
      <c r="PO92" s="102"/>
      <c r="PP92" s="102"/>
      <c r="PQ92" s="102"/>
      <c r="PR92" s="102"/>
      <c r="PS92" s="102"/>
      <c r="PT92" s="102"/>
      <c r="PU92" s="102"/>
      <c r="PV92" s="102"/>
      <c r="PW92" s="102"/>
      <c r="PX92" s="102"/>
      <c r="PY92" s="102"/>
      <c r="PZ92" s="102"/>
      <c r="QA92" s="102"/>
      <c r="QB92" s="102"/>
      <c r="QC92" s="102"/>
      <c r="QD92" s="102"/>
      <c r="QE92" s="102"/>
      <c r="QF92" s="102"/>
      <c r="QG92" s="102"/>
      <c r="QH92" s="102"/>
      <c r="QI92" s="102"/>
      <c r="QJ92" s="102"/>
      <c r="QK92" s="102"/>
      <c r="QL92" s="102"/>
      <c r="QM92" s="102"/>
      <c r="QN92" s="102"/>
      <c r="QO92" s="102"/>
      <c r="QP92" s="102"/>
      <c r="QQ92" s="102"/>
      <c r="QR92" s="102"/>
      <c r="QS92" s="102"/>
      <c r="QT92" s="102"/>
      <c r="QU92" s="102"/>
      <c r="QV92" s="102"/>
      <c r="QW92" s="102"/>
      <c r="QX92" s="102"/>
      <c r="QY92" s="102"/>
      <c r="QZ92" s="102"/>
      <c r="RA92" s="102"/>
      <c r="RB92" s="102"/>
      <c r="RC92" s="102"/>
      <c r="RD92" s="102"/>
      <c r="RE92" s="102"/>
      <c r="RF92" s="102"/>
      <c r="RG92" s="102"/>
      <c r="RH92" s="102"/>
      <c r="RI92" s="102"/>
      <c r="RJ92" s="102"/>
      <c r="RK92" s="102"/>
      <c r="RL92" s="102"/>
      <c r="RM92" s="102"/>
      <c r="RN92" s="102"/>
      <c r="RO92" s="102"/>
      <c r="RP92" s="102"/>
      <c r="RQ92" s="102"/>
      <c r="RR92" s="102"/>
      <c r="RS92" s="102"/>
      <c r="RT92" s="102"/>
      <c r="RU92" s="102"/>
      <c r="RV92" s="102"/>
      <c r="RW92" s="102"/>
      <c r="RX92" s="102"/>
      <c r="RY92" s="102"/>
      <c r="RZ92" s="102"/>
      <c r="SA92" s="102"/>
      <c r="SB92" s="102"/>
      <c r="SC92" s="102"/>
      <c r="SD92" s="102"/>
      <c r="SE92" s="102"/>
      <c r="SF92" s="102"/>
      <c r="SG92" s="102"/>
      <c r="SH92" s="102"/>
      <c r="SI92" s="102"/>
      <c r="SJ92" s="102"/>
      <c r="SK92" s="102"/>
      <c r="SL92" s="102"/>
      <c r="SM92" s="102"/>
      <c r="SN92" s="102"/>
      <c r="SO92" s="102"/>
      <c r="SP92" s="102"/>
      <c r="SQ92" s="102"/>
      <c r="SR92" s="102"/>
      <c r="SS92" s="102"/>
      <c r="ST92" s="102"/>
      <c r="SU92" s="102"/>
      <c r="SV92" s="102"/>
      <c r="SW92" s="102"/>
      <c r="SX92" s="102"/>
      <c r="SY92" s="102"/>
      <c r="SZ92" s="102"/>
      <c r="TA92" s="102"/>
      <c r="TB92" s="102"/>
    </row>
    <row r="93" spans="1:522" ht="18" customHeight="1" x14ac:dyDescent="0.2">
      <c r="B93" s="35"/>
      <c r="D93" t="s">
        <v>387</v>
      </c>
      <c r="E93" s="1">
        <v>12713</v>
      </c>
      <c r="F93" s="1">
        <v>2020</v>
      </c>
      <c r="I93" s="1">
        <f t="shared" si="6"/>
        <v>0</v>
      </c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  <c r="AA93" s="102"/>
      <c r="AB93" s="102"/>
      <c r="AC93" s="102"/>
      <c r="AD93" s="102"/>
      <c r="AE93" s="102"/>
      <c r="AF93" s="102"/>
      <c r="AG93" s="102"/>
      <c r="AH93" s="102"/>
      <c r="AI93" s="102"/>
      <c r="AJ93" s="102"/>
      <c r="AK93" s="102"/>
      <c r="AL93" s="102"/>
      <c r="AM93" s="102"/>
      <c r="AN93" s="102"/>
      <c r="AO93" s="102"/>
      <c r="AP93" s="102"/>
      <c r="AQ93" s="102"/>
      <c r="AR93" s="102"/>
      <c r="AS93" s="102"/>
      <c r="AT93" s="102"/>
      <c r="AU93" s="102"/>
      <c r="AV93" s="102"/>
      <c r="AW93" s="102"/>
      <c r="AX93" s="102"/>
      <c r="AY93" s="102"/>
      <c r="AZ93" s="102"/>
      <c r="BA93" s="102"/>
      <c r="BB93" s="102"/>
      <c r="BC93" s="102"/>
      <c r="BD93" s="102"/>
      <c r="BE93" s="102"/>
      <c r="BF93" s="102"/>
      <c r="BG93" s="102"/>
      <c r="BH93" s="102"/>
      <c r="BI93" s="102"/>
      <c r="BJ93" s="102"/>
      <c r="BK93" s="102"/>
      <c r="BL93" s="102"/>
      <c r="BM93" s="102"/>
      <c r="BN93" s="102"/>
      <c r="BO93" s="102"/>
      <c r="BP93" s="102"/>
      <c r="BQ93" s="102"/>
      <c r="BR93" s="102"/>
      <c r="BS93" s="102"/>
      <c r="BT93" s="102"/>
      <c r="BU93" s="102"/>
      <c r="BV93" s="102"/>
      <c r="BW93" s="102"/>
      <c r="BX93" s="102"/>
      <c r="BY93" s="102"/>
      <c r="BZ93" s="102"/>
      <c r="CA93" s="102"/>
      <c r="CB93" s="102"/>
      <c r="CC93" s="102"/>
      <c r="CD93" s="102"/>
      <c r="CE93" s="102"/>
      <c r="CF93" s="102"/>
      <c r="CG93" s="102"/>
      <c r="CH93" s="102"/>
      <c r="CI93" s="102"/>
      <c r="CJ93" s="102"/>
      <c r="CK93" s="102"/>
      <c r="CL93" s="102"/>
      <c r="CM93" s="102"/>
      <c r="CN93" s="102"/>
      <c r="CO93" s="102"/>
      <c r="CP93" s="102"/>
      <c r="CQ93" s="102"/>
      <c r="CR93" s="102"/>
      <c r="CS93" s="102"/>
      <c r="CT93" s="102"/>
      <c r="CU93" s="102"/>
      <c r="CV93" s="102"/>
      <c r="CW93" s="102"/>
      <c r="CX93" s="102"/>
      <c r="CY93" s="102"/>
      <c r="CZ93" s="102"/>
      <c r="DA93" s="102"/>
      <c r="DB93" s="102"/>
      <c r="DC93" s="102"/>
      <c r="DD93" s="102"/>
      <c r="DE93" s="102"/>
      <c r="DF93" s="102"/>
      <c r="DG93" s="102"/>
      <c r="DH93" s="102"/>
      <c r="DI93" s="102"/>
      <c r="DJ93" s="102"/>
      <c r="DK93" s="102"/>
      <c r="DL93" s="102"/>
      <c r="DM93" s="102"/>
      <c r="DN93" s="102"/>
      <c r="DO93" s="102"/>
      <c r="DP93" s="102"/>
      <c r="DQ93" s="102"/>
      <c r="DR93" s="102"/>
      <c r="DS93" s="102"/>
      <c r="DT93" s="102"/>
      <c r="DU93" s="102"/>
      <c r="DV93" s="102"/>
      <c r="DW93" s="102"/>
      <c r="DX93" s="102"/>
      <c r="DY93" s="102"/>
      <c r="DZ93" s="102"/>
      <c r="EA93" s="102"/>
      <c r="EB93" s="102"/>
      <c r="EC93" s="102"/>
      <c r="ED93" s="102"/>
      <c r="EE93" s="102"/>
      <c r="EF93" s="102"/>
      <c r="EG93" s="102"/>
      <c r="EH93" s="102"/>
      <c r="EI93" s="102"/>
      <c r="EJ93" s="102"/>
      <c r="EK93" s="102"/>
      <c r="EL93" s="102"/>
      <c r="EM93" s="102"/>
      <c r="EN93" s="102"/>
      <c r="EO93" s="102"/>
      <c r="EP93" s="102"/>
      <c r="EQ93" s="102"/>
      <c r="ER93" s="102"/>
      <c r="ES93" s="102"/>
      <c r="ET93" s="102"/>
      <c r="EU93" s="102"/>
      <c r="EV93" s="102"/>
      <c r="EW93" s="102"/>
      <c r="EX93" s="102"/>
      <c r="EY93" s="102"/>
      <c r="EZ93" s="102"/>
      <c r="FA93" s="102"/>
      <c r="FB93" s="102"/>
      <c r="FC93" s="102"/>
      <c r="FD93" s="102"/>
      <c r="FE93" s="102"/>
      <c r="FF93" s="102"/>
      <c r="FG93" s="102"/>
      <c r="FH93" s="102"/>
      <c r="FI93" s="102"/>
      <c r="FJ93" s="102"/>
      <c r="FK93" s="102"/>
      <c r="FL93" s="100"/>
      <c r="FM93" s="102"/>
      <c r="FN93" s="102"/>
      <c r="FO93" s="100"/>
      <c r="FP93" s="102"/>
      <c r="FQ93" s="102"/>
      <c r="FR93" s="102"/>
      <c r="FS93" s="102"/>
      <c r="FT93" s="100"/>
      <c r="FU93" s="100"/>
      <c r="FV93" s="102"/>
      <c r="FW93" s="102"/>
      <c r="FX93" s="102"/>
      <c r="FY93" s="102"/>
      <c r="FZ93" s="102"/>
      <c r="GA93" s="102"/>
      <c r="GB93" s="171"/>
      <c r="GC93" s="100"/>
      <c r="GD93" s="100"/>
      <c r="GE93" s="102"/>
      <c r="GF93" s="102"/>
      <c r="GG93" s="102"/>
      <c r="GH93" s="102"/>
      <c r="GI93" s="102"/>
      <c r="GJ93" s="102"/>
      <c r="GK93" s="102"/>
      <c r="GL93" s="102"/>
      <c r="GM93" s="102"/>
      <c r="GN93" s="102"/>
      <c r="GO93" s="102"/>
      <c r="GP93" s="102"/>
      <c r="GQ93" s="102"/>
      <c r="GR93" s="102"/>
      <c r="GS93" s="102"/>
      <c r="GT93" s="102"/>
      <c r="GU93" s="102"/>
      <c r="GV93" s="102"/>
      <c r="GW93" s="102"/>
      <c r="GX93" s="102"/>
      <c r="GY93" s="102"/>
      <c r="GZ93" s="102"/>
      <c r="HA93" s="102"/>
      <c r="HB93" s="102"/>
      <c r="HC93" s="102"/>
      <c r="HD93" s="102"/>
      <c r="HE93" s="102"/>
      <c r="HF93" s="102"/>
      <c r="HG93" s="102"/>
      <c r="HH93" s="102"/>
      <c r="HI93" s="102"/>
      <c r="HJ93" s="102"/>
      <c r="HK93" s="102"/>
      <c r="HL93" s="102"/>
      <c r="HM93" s="102"/>
      <c r="HN93" s="102"/>
      <c r="HO93" s="102"/>
      <c r="HP93" s="102"/>
      <c r="HQ93" s="102"/>
      <c r="HR93" s="102"/>
      <c r="HS93" s="102"/>
      <c r="HT93" s="102"/>
      <c r="HU93" s="102"/>
      <c r="HV93" s="102"/>
      <c r="HW93" s="102"/>
      <c r="HX93" s="102"/>
      <c r="HY93" s="102"/>
      <c r="HZ93" s="102"/>
      <c r="IA93" s="102"/>
      <c r="IB93" s="102"/>
      <c r="IC93" s="102"/>
      <c r="ID93" s="102"/>
      <c r="IE93" s="102"/>
      <c r="IF93" s="102"/>
      <c r="IG93" s="102"/>
      <c r="IH93" s="102"/>
      <c r="II93" s="102"/>
      <c r="IJ93" s="102"/>
      <c r="IK93" s="102"/>
      <c r="IL93" s="102"/>
      <c r="IM93" s="102"/>
      <c r="IN93" s="102"/>
      <c r="IO93" s="102"/>
      <c r="IP93" s="102"/>
      <c r="IQ93" s="102"/>
      <c r="IR93" s="102"/>
      <c r="IS93" s="102"/>
      <c r="IT93" s="102"/>
      <c r="IU93" s="102"/>
      <c r="IV93" s="102"/>
      <c r="IW93" s="102"/>
      <c r="IX93" s="102"/>
      <c r="IY93" s="102"/>
      <c r="IZ93" s="102"/>
      <c r="JA93" s="102"/>
      <c r="JB93" s="102"/>
      <c r="JC93" s="102"/>
      <c r="JD93" s="102"/>
      <c r="JE93" s="102"/>
      <c r="JF93" s="102"/>
      <c r="JG93" s="102"/>
      <c r="JH93" s="102"/>
      <c r="JI93" s="102"/>
      <c r="JJ93" s="102"/>
      <c r="JK93" s="102"/>
      <c r="JL93" s="102"/>
      <c r="JM93" s="102"/>
      <c r="JN93" s="102"/>
      <c r="JO93" s="102"/>
      <c r="JP93" s="102"/>
      <c r="JQ93" s="102"/>
      <c r="JR93" s="102"/>
      <c r="JS93" s="102"/>
      <c r="JT93" s="102"/>
      <c r="JU93" s="102"/>
      <c r="JV93" s="102"/>
      <c r="JW93" s="102"/>
      <c r="JX93" s="102"/>
      <c r="JY93" s="102"/>
      <c r="JZ93" s="102"/>
      <c r="KA93" s="102"/>
      <c r="KB93" s="102"/>
      <c r="KC93" s="102"/>
      <c r="KD93" s="102"/>
      <c r="KE93" s="102"/>
      <c r="KF93" s="102"/>
      <c r="KG93" s="102"/>
      <c r="KH93" s="102"/>
      <c r="KI93" s="102"/>
      <c r="KJ93" s="102"/>
      <c r="KK93" s="102"/>
      <c r="KL93" s="102"/>
      <c r="KM93" s="102"/>
      <c r="KN93" s="102"/>
      <c r="KO93" s="102"/>
      <c r="KP93" s="102"/>
      <c r="KQ93" s="102"/>
      <c r="KR93" s="102"/>
      <c r="KS93" s="102"/>
      <c r="KT93" s="102"/>
      <c r="KU93" s="102"/>
      <c r="KV93" s="102"/>
      <c r="KW93" s="102"/>
      <c r="KX93" s="102"/>
      <c r="KY93" s="102"/>
      <c r="KZ93" s="102"/>
      <c r="LA93" s="102"/>
      <c r="LB93" s="102"/>
      <c r="LC93" s="102"/>
      <c r="LD93" s="102"/>
      <c r="LE93" s="102"/>
      <c r="LF93" s="102"/>
      <c r="LG93" s="102"/>
      <c r="LH93" s="102"/>
      <c r="LI93" s="102"/>
      <c r="LJ93" s="102"/>
      <c r="LK93" s="102"/>
      <c r="LL93" s="102"/>
      <c r="LM93" s="102"/>
      <c r="LN93" s="102"/>
      <c r="LO93" s="102"/>
      <c r="LP93" s="102"/>
      <c r="LQ93" s="102"/>
      <c r="LR93" s="102"/>
      <c r="LS93" s="102"/>
      <c r="LT93" s="102"/>
      <c r="LU93" s="102"/>
      <c r="LV93" s="102"/>
      <c r="LW93" s="102"/>
      <c r="LX93" s="102"/>
      <c r="LY93" s="102"/>
      <c r="LZ93" s="102"/>
      <c r="MA93" s="102"/>
      <c r="MB93" s="102"/>
      <c r="MC93" s="102"/>
      <c r="MD93" s="102"/>
      <c r="ME93" s="102"/>
      <c r="MF93" s="102"/>
      <c r="MG93" s="102"/>
      <c r="MH93" s="102"/>
      <c r="MI93" s="102"/>
      <c r="MJ93" s="102"/>
      <c r="MK93" s="102"/>
      <c r="ML93" s="102"/>
      <c r="MM93" s="102"/>
      <c r="MN93" s="102"/>
      <c r="MO93" s="102"/>
      <c r="MP93" s="102"/>
      <c r="MQ93" s="102"/>
      <c r="MR93" s="102"/>
      <c r="MS93" s="102"/>
      <c r="MT93" s="102"/>
      <c r="MU93" s="102"/>
      <c r="MV93" s="102"/>
      <c r="MW93" s="102"/>
      <c r="MX93" s="102"/>
      <c r="MY93" s="102"/>
      <c r="MZ93" s="102"/>
      <c r="NA93" s="102"/>
      <c r="NB93" s="102"/>
      <c r="NC93" s="102"/>
      <c r="ND93" s="102"/>
      <c r="NE93" s="1"/>
      <c r="NF93" s="102"/>
      <c r="NG93" s="102"/>
      <c r="NH93" s="102"/>
      <c r="NI93" s="102"/>
      <c r="NJ93" s="102"/>
      <c r="NK93" s="102"/>
      <c r="NL93" s="102"/>
      <c r="NM93" s="102"/>
      <c r="NN93" s="102"/>
      <c r="NO93" s="102"/>
      <c r="NP93" s="102"/>
      <c r="NQ93" s="102"/>
      <c r="NR93" s="102"/>
      <c r="NS93" s="102"/>
      <c r="NT93" s="102"/>
      <c r="NU93" s="102"/>
      <c r="NV93" s="102"/>
      <c r="NW93" s="102"/>
      <c r="NX93" s="102"/>
      <c r="NY93" s="102"/>
      <c r="NZ93" s="102"/>
      <c r="OA93" s="102"/>
      <c r="OB93" s="102"/>
      <c r="OC93" s="102"/>
      <c r="OD93" s="102"/>
      <c r="OE93" s="102"/>
      <c r="OF93" s="102"/>
      <c r="OG93" s="102"/>
      <c r="OH93" s="102"/>
      <c r="OI93" s="102"/>
      <c r="OJ93" s="102"/>
      <c r="OK93" s="102"/>
      <c r="OL93" s="102"/>
      <c r="OM93" s="102"/>
      <c r="ON93" s="102"/>
      <c r="OO93" s="102"/>
      <c r="OP93" s="102"/>
      <c r="OQ93" s="102"/>
      <c r="OR93" s="102"/>
      <c r="OS93" s="102"/>
      <c r="OT93" s="102"/>
      <c r="OU93" s="102"/>
      <c r="OV93" s="102"/>
      <c r="OW93" s="102"/>
      <c r="OX93" s="102"/>
      <c r="OY93" s="102"/>
      <c r="OZ93" s="102"/>
      <c r="PA93" s="102"/>
      <c r="PB93" s="102"/>
      <c r="PC93" s="102"/>
      <c r="PD93" s="102"/>
      <c r="PE93" s="102"/>
      <c r="PF93" s="102"/>
      <c r="PG93" s="102"/>
      <c r="PH93" s="102"/>
      <c r="PI93" s="102"/>
      <c r="PJ93" s="102"/>
      <c r="PK93" s="102"/>
      <c r="PL93" s="102"/>
      <c r="PM93" s="102"/>
      <c r="PN93" s="102"/>
      <c r="PO93" s="102"/>
      <c r="PP93" s="102"/>
      <c r="PQ93" s="102"/>
      <c r="PR93" s="102"/>
      <c r="PS93" s="102"/>
      <c r="PT93" s="102"/>
      <c r="PU93" s="102"/>
      <c r="PV93" s="102"/>
      <c r="PW93" s="102"/>
      <c r="PX93" s="102"/>
      <c r="PY93" s="102"/>
      <c r="PZ93" s="102"/>
      <c r="QA93" s="102"/>
      <c r="QB93" s="102"/>
      <c r="QC93" s="102"/>
      <c r="QD93" s="102"/>
      <c r="QE93" s="102"/>
      <c r="QF93" s="102"/>
      <c r="QG93" s="102"/>
      <c r="QH93" s="102"/>
      <c r="QI93" s="102"/>
      <c r="QJ93" s="102"/>
      <c r="QK93" s="102"/>
      <c r="QL93" s="102"/>
      <c r="QM93" s="102"/>
      <c r="QN93" s="102"/>
      <c r="QO93" s="102"/>
      <c r="QP93" s="102"/>
      <c r="QQ93" s="102"/>
      <c r="QR93" s="102"/>
      <c r="QS93" s="102"/>
      <c r="QT93" s="102"/>
      <c r="QU93" s="102"/>
      <c r="QV93" s="102"/>
      <c r="QW93" s="102"/>
      <c r="QX93" s="102"/>
      <c r="QY93" s="102"/>
      <c r="QZ93" s="102"/>
      <c r="RA93" s="102"/>
      <c r="RB93" s="102"/>
      <c r="RC93" s="102"/>
      <c r="RD93" s="102"/>
      <c r="RE93" s="102"/>
      <c r="RF93" s="102"/>
      <c r="RG93" s="102"/>
      <c r="RH93" s="102"/>
      <c r="RI93" s="102"/>
      <c r="RJ93" s="102"/>
      <c r="RK93" s="102"/>
      <c r="RL93" s="102"/>
      <c r="RM93" s="102"/>
      <c r="RN93" s="102"/>
      <c r="RO93" s="102"/>
      <c r="RP93" s="102"/>
      <c r="RQ93" s="102"/>
      <c r="RR93" s="102"/>
      <c r="RS93" s="102"/>
      <c r="RT93" s="102"/>
      <c r="RU93" s="102"/>
      <c r="RV93" s="102"/>
      <c r="RW93" s="102"/>
      <c r="RX93" s="102"/>
      <c r="RY93" s="102"/>
      <c r="RZ93" s="102"/>
      <c r="SA93" s="102"/>
      <c r="SB93" s="102"/>
      <c r="SC93" s="102"/>
      <c r="SD93" s="102"/>
      <c r="SE93" s="102"/>
      <c r="SF93" s="102"/>
      <c r="SG93" s="102"/>
      <c r="SH93" s="102"/>
      <c r="SI93" s="102"/>
      <c r="SJ93" s="102"/>
      <c r="SK93" s="102"/>
      <c r="SL93" s="102"/>
      <c r="SM93" s="102"/>
      <c r="SN93" s="102"/>
      <c r="SO93" s="102"/>
      <c r="SP93" s="102"/>
      <c r="SQ93" s="102"/>
      <c r="SR93" s="102"/>
      <c r="SS93" s="102"/>
      <c r="ST93" s="102"/>
      <c r="SU93" s="102"/>
      <c r="SV93" s="102"/>
      <c r="SW93" s="102"/>
      <c r="SX93" s="102"/>
      <c r="SY93" s="102"/>
      <c r="SZ93" s="102"/>
      <c r="TA93" s="102"/>
      <c r="TB93" s="102"/>
    </row>
    <row r="94" spans="1:522" s="10" customFormat="1" ht="18" customHeight="1" x14ac:dyDescent="0.2">
      <c r="A94" s="12"/>
      <c r="B94" s="26" t="s">
        <v>39</v>
      </c>
      <c r="C94" s="1"/>
      <c r="D94" s="4" t="s">
        <v>193</v>
      </c>
      <c r="E94" s="1"/>
      <c r="F94" s="1"/>
      <c r="G94"/>
      <c r="H94"/>
      <c r="I94" s="1">
        <f t="shared" si="6"/>
        <v>0</v>
      </c>
      <c r="J94" s="12">
        <f>Tabuľka11[[#This Row],[Stĺpec8]]+I95+I96</f>
        <v>0</v>
      </c>
      <c r="K94" s="97"/>
      <c r="L94" s="97"/>
      <c r="M94" s="97"/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  <c r="AA94" s="97"/>
      <c r="AB94" s="97"/>
      <c r="AC94" s="97"/>
      <c r="AD94" s="97"/>
      <c r="AE94" s="97"/>
      <c r="AF94" s="97"/>
      <c r="AG94" s="97"/>
      <c r="AH94" s="97"/>
      <c r="AI94" s="97"/>
      <c r="AJ94" s="97"/>
      <c r="AK94" s="97"/>
      <c r="AL94" s="97"/>
      <c r="AM94" s="97"/>
      <c r="AN94" s="97"/>
      <c r="AO94" s="97"/>
      <c r="AP94" s="97"/>
      <c r="AQ94" s="97"/>
      <c r="AR94" s="97"/>
      <c r="AS94" s="97"/>
      <c r="AT94" s="97"/>
      <c r="AU94" s="97"/>
      <c r="AV94" s="97"/>
      <c r="AW94" s="97"/>
      <c r="AX94" s="97"/>
      <c r="AY94" s="97"/>
      <c r="AZ94" s="97"/>
      <c r="BA94" s="97"/>
      <c r="BB94" s="97"/>
      <c r="BC94" s="97"/>
      <c r="BD94" s="97"/>
      <c r="BE94" s="97"/>
      <c r="BF94" s="97"/>
      <c r="BG94" s="97"/>
      <c r="BH94" s="97"/>
      <c r="BI94" s="97"/>
      <c r="BJ94" s="97"/>
      <c r="BK94" s="97"/>
      <c r="BL94" s="97"/>
      <c r="BM94" s="97"/>
      <c r="BN94" s="97"/>
      <c r="BO94" s="97"/>
      <c r="BP94" s="97"/>
      <c r="BQ94" s="97"/>
      <c r="BR94" s="97"/>
      <c r="BS94" s="97"/>
      <c r="BT94" s="97"/>
      <c r="BU94" s="97"/>
      <c r="BV94" s="97"/>
      <c r="BW94" s="97"/>
      <c r="BX94" s="97"/>
      <c r="BY94" s="97"/>
      <c r="BZ94" s="97"/>
      <c r="CA94" s="97"/>
      <c r="CB94" s="97"/>
      <c r="CC94" s="97"/>
      <c r="CD94" s="97"/>
      <c r="CE94" s="97"/>
      <c r="CF94" s="97"/>
      <c r="CG94" s="97"/>
      <c r="CH94" s="97"/>
      <c r="CI94" s="97"/>
      <c r="CJ94" s="97"/>
      <c r="CK94" s="97"/>
      <c r="CL94" s="97"/>
      <c r="CM94" s="97"/>
      <c r="CN94" s="97"/>
      <c r="CO94" s="97"/>
      <c r="CP94" s="97"/>
      <c r="CQ94" s="97"/>
      <c r="CR94" s="97"/>
      <c r="CS94" s="97"/>
      <c r="CT94" s="97"/>
      <c r="CU94" s="97"/>
      <c r="CV94" s="97"/>
      <c r="CW94" s="97"/>
      <c r="CX94" s="97"/>
      <c r="CY94" s="97"/>
      <c r="CZ94" s="97"/>
      <c r="DA94" s="97"/>
      <c r="DB94" s="97"/>
      <c r="DC94" s="97"/>
      <c r="DD94" s="97"/>
      <c r="DE94" s="97"/>
      <c r="DF94" s="97"/>
      <c r="DG94" s="97"/>
      <c r="DH94" s="97"/>
      <c r="DI94" s="97"/>
      <c r="DJ94" s="97"/>
      <c r="DK94" s="97"/>
      <c r="DL94" s="97"/>
      <c r="DM94" s="97"/>
      <c r="DN94" s="97"/>
      <c r="DO94" s="97"/>
      <c r="DP94" s="97"/>
      <c r="DQ94" s="97"/>
      <c r="DR94" s="97"/>
      <c r="DS94" s="97"/>
      <c r="DT94" s="97"/>
      <c r="DU94" s="97"/>
      <c r="DV94" s="97"/>
      <c r="DW94" s="97"/>
      <c r="DX94" s="97"/>
      <c r="DY94" s="97"/>
      <c r="DZ94" s="97"/>
      <c r="EA94" s="97"/>
      <c r="EB94" s="97"/>
      <c r="EC94" s="97"/>
      <c r="ED94" s="97"/>
      <c r="EE94" s="97"/>
      <c r="EF94" s="97"/>
      <c r="EG94" s="97"/>
      <c r="EH94" s="97"/>
      <c r="EI94" s="97"/>
      <c r="EJ94" s="97"/>
      <c r="EK94" s="97"/>
      <c r="EL94" s="97"/>
      <c r="EM94" s="97"/>
      <c r="EN94" s="97"/>
      <c r="EO94" s="97"/>
      <c r="EP94" s="97"/>
      <c r="EQ94" s="97"/>
      <c r="ER94" s="97"/>
      <c r="ES94" s="97"/>
      <c r="ET94" s="97"/>
      <c r="EU94" s="97"/>
      <c r="EV94" s="97"/>
      <c r="EW94" s="97"/>
      <c r="EX94" s="97"/>
      <c r="EY94" s="97"/>
      <c r="EZ94" s="97"/>
      <c r="FA94" s="97"/>
      <c r="FB94" s="97"/>
      <c r="FC94" s="97"/>
      <c r="FD94" s="97"/>
      <c r="FE94" s="97"/>
      <c r="FF94" s="97"/>
      <c r="FG94" s="97"/>
      <c r="FH94" s="97"/>
      <c r="FI94" s="97"/>
      <c r="FJ94" s="97"/>
      <c r="FK94" s="97"/>
      <c r="FL94" s="97"/>
      <c r="FM94" s="97"/>
      <c r="FN94" s="97"/>
      <c r="FO94" s="97"/>
      <c r="FP94" s="97"/>
      <c r="FQ94" s="97"/>
      <c r="FR94" s="97"/>
      <c r="FS94" s="97"/>
      <c r="FT94" s="97"/>
      <c r="FU94" s="97"/>
      <c r="FV94" s="97"/>
      <c r="FW94" s="97"/>
      <c r="FX94" s="97"/>
      <c r="FY94" s="97"/>
      <c r="FZ94" s="97"/>
      <c r="GA94" s="147"/>
      <c r="GB94" s="97"/>
      <c r="GC94" s="97"/>
      <c r="GD94" s="97"/>
      <c r="GE94" s="97"/>
      <c r="GF94" s="97"/>
      <c r="GG94" s="97"/>
      <c r="GH94" s="97"/>
      <c r="GI94" s="97"/>
      <c r="GJ94" s="97"/>
      <c r="GK94" s="97"/>
      <c r="GL94" s="97"/>
      <c r="GM94" s="97"/>
      <c r="GN94" s="97"/>
      <c r="GO94" s="97"/>
      <c r="GP94" s="97"/>
      <c r="GQ94" s="97"/>
      <c r="GR94" s="97"/>
      <c r="GS94" s="97"/>
      <c r="GT94" s="97"/>
      <c r="GU94" s="97"/>
      <c r="GV94" s="97"/>
      <c r="GW94" s="97"/>
      <c r="GX94" s="97"/>
      <c r="GY94" s="97"/>
      <c r="GZ94" s="97"/>
      <c r="HA94" s="97"/>
      <c r="HB94" s="97"/>
      <c r="HC94" s="97"/>
      <c r="HD94" s="97"/>
      <c r="HE94" s="97"/>
      <c r="HF94" s="97"/>
      <c r="HG94" s="97"/>
      <c r="HH94" s="97"/>
      <c r="HI94" s="97"/>
      <c r="HJ94" s="97"/>
      <c r="HK94" s="97"/>
      <c r="HL94" s="97"/>
      <c r="HM94" s="97"/>
      <c r="HN94" s="97"/>
      <c r="HO94" s="97"/>
      <c r="HP94" s="97"/>
      <c r="HQ94" s="97"/>
      <c r="HR94" s="97"/>
      <c r="HS94" s="97"/>
      <c r="HT94" s="97"/>
      <c r="HU94" s="97"/>
      <c r="HV94" s="97"/>
      <c r="HW94" s="97"/>
      <c r="HX94" s="97"/>
      <c r="HY94" s="97"/>
      <c r="HZ94" s="97"/>
      <c r="IA94" s="97"/>
      <c r="IB94" s="97"/>
      <c r="IC94" s="97"/>
      <c r="ID94" s="97"/>
      <c r="IE94" s="97"/>
      <c r="IF94" s="97"/>
      <c r="IG94" s="97"/>
      <c r="IH94" s="97"/>
      <c r="II94" s="97"/>
      <c r="IJ94" s="97"/>
      <c r="IK94" s="97"/>
      <c r="IL94" s="97"/>
      <c r="IM94" s="97"/>
      <c r="IN94" s="97"/>
      <c r="IO94" s="97"/>
      <c r="IP94" s="97"/>
      <c r="IQ94" s="97"/>
      <c r="IR94" s="97"/>
      <c r="IS94" s="97"/>
      <c r="IT94" s="97"/>
      <c r="IU94" s="97"/>
      <c r="IV94" s="97"/>
      <c r="IW94" s="97"/>
      <c r="IX94" s="97"/>
      <c r="IY94" s="97"/>
      <c r="IZ94" s="97"/>
      <c r="JA94" s="97"/>
      <c r="JB94" s="97"/>
      <c r="JC94" s="97"/>
      <c r="JD94" s="97"/>
      <c r="JE94" s="97"/>
      <c r="JF94" s="97"/>
      <c r="JG94" s="97"/>
      <c r="JH94" s="97"/>
      <c r="JI94" s="97"/>
      <c r="JJ94" s="97"/>
      <c r="JK94" s="97"/>
      <c r="JL94" s="97"/>
      <c r="JM94" s="97"/>
      <c r="JN94" s="97"/>
      <c r="JO94" s="97"/>
      <c r="JP94" s="97"/>
      <c r="JQ94" s="97"/>
      <c r="JR94" s="97"/>
      <c r="JS94" s="97"/>
      <c r="JT94" s="97"/>
      <c r="JU94" s="97"/>
      <c r="JV94" s="97"/>
      <c r="JW94" s="97"/>
      <c r="JX94" s="97"/>
      <c r="JY94" s="97"/>
      <c r="JZ94" s="97"/>
      <c r="KA94" s="97"/>
      <c r="KB94" s="97"/>
      <c r="KC94" s="97"/>
      <c r="KD94" s="97"/>
      <c r="KE94" s="97"/>
      <c r="KF94" s="97"/>
      <c r="KG94" s="97"/>
      <c r="KH94" s="97"/>
      <c r="KI94" s="97"/>
      <c r="KJ94" s="97"/>
      <c r="KK94" s="97"/>
      <c r="KL94" s="97"/>
      <c r="KM94" s="97"/>
      <c r="KN94" s="97"/>
      <c r="KO94" s="97"/>
      <c r="KP94" s="97"/>
      <c r="KQ94" s="97"/>
      <c r="KR94" s="97"/>
      <c r="KS94" s="97"/>
      <c r="KT94" s="97"/>
      <c r="KU94" s="97"/>
      <c r="KV94" s="97"/>
      <c r="KW94" s="97"/>
      <c r="KX94" s="97"/>
      <c r="KY94" s="97"/>
      <c r="KZ94" s="97"/>
      <c r="LA94" s="97"/>
      <c r="LB94" s="97"/>
      <c r="LC94" s="97"/>
      <c r="LD94" s="97"/>
      <c r="LE94" s="97"/>
      <c r="LF94" s="97"/>
      <c r="LG94" s="97"/>
      <c r="LH94" s="97"/>
      <c r="LI94" s="97"/>
      <c r="LJ94" s="97"/>
      <c r="LK94" s="97"/>
      <c r="LL94" s="97"/>
      <c r="LM94" s="97"/>
      <c r="LN94" s="97"/>
      <c r="LO94" s="97"/>
      <c r="LP94" s="97"/>
      <c r="LQ94" s="97"/>
      <c r="LR94" s="97"/>
      <c r="LS94" s="97"/>
      <c r="LT94" s="97"/>
      <c r="LU94" s="97"/>
      <c r="LV94" s="97"/>
      <c r="LW94" s="97"/>
      <c r="LX94" s="97"/>
      <c r="LY94" s="97"/>
      <c r="LZ94" s="97"/>
      <c r="MA94" s="97"/>
      <c r="MB94" s="97"/>
      <c r="MC94" s="97"/>
      <c r="MD94" s="97"/>
      <c r="ME94" s="97"/>
      <c r="MF94" s="97"/>
      <c r="MG94" s="97"/>
      <c r="MH94" s="97"/>
      <c r="MI94" s="97"/>
      <c r="MJ94" s="97"/>
      <c r="MK94" s="97"/>
      <c r="ML94" s="97"/>
      <c r="MM94" s="97"/>
      <c r="MN94" s="97"/>
      <c r="MO94" s="97"/>
      <c r="MP94" s="97"/>
      <c r="MQ94" s="97"/>
      <c r="MR94" s="97"/>
      <c r="MS94" s="97"/>
      <c r="MT94" s="97"/>
      <c r="MU94" s="97"/>
      <c r="MV94" s="97"/>
      <c r="MW94" s="97"/>
      <c r="MX94" s="97"/>
      <c r="MY94" s="97"/>
      <c r="MZ94" s="97"/>
      <c r="NA94" s="97"/>
      <c r="NB94" s="97"/>
      <c r="NC94" s="97"/>
      <c r="ND94" s="97"/>
      <c r="NE94" s="97"/>
      <c r="NF94" s="97"/>
      <c r="NG94" s="97"/>
      <c r="NH94" s="97"/>
      <c r="NI94" s="97"/>
      <c r="NJ94" s="97"/>
      <c r="NK94" s="97"/>
      <c r="NL94" s="97"/>
      <c r="NM94" s="97"/>
      <c r="NN94" s="97"/>
      <c r="NO94" s="97"/>
      <c r="NP94" s="97"/>
      <c r="NQ94" s="97"/>
      <c r="NR94" s="97"/>
      <c r="NS94" s="97"/>
      <c r="NT94" s="97"/>
      <c r="NU94" s="97"/>
      <c r="NV94" s="97"/>
      <c r="NW94" s="97"/>
      <c r="NX94" s="97"/>
      <c r="NY94" s="97"/>
      <c r="NZ94" s="97"/>
      <c r="OA94" s="97"/>
      <c r="OB94" s="97"/>
      <c r="OC94" s="97"/>
      <c r="OD94" s="97"/>
      <c r="OE94" s="97"/>
      <c r="OF94" s="97"/>
      <c r="OG94" s="97"/>
      <c r="OH94" s="97"/>
      <c r="OI94" s="97"/>
      <c r="OJ94" s="97"/>
      <c r="OK94" s="97"/>
      <c r="OL94" s="97"/>
      <c r="OM94" s="97"/>
      <c r="ON94" s="97"/>
      <c r="OO94" s="97"/>
      <c r="OP94" s="97"/>
      <c r="OQ94" s="97"/>
      <c r="OR94" s="97"/>
      <c r="OS94" s="97"/>
      <c r="OT94" s="97"/>
      <c r="OU94" s="97"/>
      <c r="OV94" s="97"/>
      <c r="OW94" s="97"/>
      <c r="OX94" s="97"/>
      <c r="OY94" s="97"/>
      <c r="OZ94" s="97"/>
      <c r="PA94" s="97"/>
      <c r="PB94" s="97"/>
      <c r="PC94" s="97"/>
      <c r="PD94" s="97"/>
      <c r="PE94" s="97"/>
      <c r="PF94" s="97"/>
      <c r="PG94" s="97"/>
      <c r="PH94" s="97"/>
      <c r="PI94" s="97"/>
      <c r="PJ94" s="97"/>
      <c r="PK94" s="97"/>
      <c r="PL94" s="97"/>
      <c r="PM94" s="97"/>
      <c r="PN94" s="97"/>
      <c r="PO94" s="97"/>
      <c r="PP94" s="97"/>
      <c r="PQ94" s="97"/>
      <c r="PR94" s="97"/>
      <c r="PS94" s="97"/>
      <c r="PT94" s="97"/>
      <c r="PU94" s="97"/>
      <c r="PV94" s="97"/>
      <c r="PW94" s="97"/>
      <c r="PX94" s="97"/>
      <c r="PY94" s="97"/>
      <c r="PZ94" s="97"/>
      <c r="QA94" s="97"/>
      <c r="QB94" s="97"/>
      <c r="QC94" s="97"/>
      <c r="QD94" s="97"/>
      <c r="QE94" s="97"/>
      <c r="QF94" s="97"/>
      <c r="QG94" s="97"/>
      <c r="QH94" s="97"/>
      <c r="QI94" s="97"/>
      <c r="QJ94" s="97"/>
      <c r="QK94" s="97"/>
      <c r="QL94" s="97"/>
      <c r="QM94" s="97"/>
      <c r="QN94" s="97"/>
      <c r="QO94" s="97"/>
      <c r="QP94" s="97"/>
      <c r="QQ94" s="97"/>
      <c r="QR94" s="97"/>
      <c r="QS94" s="97"/>
      <c r="QT94" s="97"/>
      <c r="QU94" s="97"/>
      <c r="QV94" s="97"/>
      <c r="QW94" s="97"/>
      <c r="QX94" s="97"/>
      <c r="QY94" s="97"/>
      <c r="QZ94" s="97"/>
      <c r="RA94" s="97"/>
      <c r="RB94" s="97"/>
      <c r="RC94" s="97"/>
      <c r="RD94" s="97"/>
      <c r="RE94" s="97"/>
      <c r="RF94" s="97"/>
      <c r="RG94" s="97"/>
      <c r="RH94" s="97"/>
      <c r="RI94" s="97"/>
      <c r="RJ94" s="97"/>
      <c r="RK94" s="97"/>
      <c r="RL94" s="97"/>
      <c r="RM94" s="97"/>
      <c r="RN94" s="97"/>
      <c r="RO94" s="97"/>
      <c r="RP94" s="97"/>
      <c r="RQ94" s="97"/>
      <c r="RR94" s="97"/>
      <c r="RS94" s="97"/>
      <c r="RT94" s="97"/>
      <c r="RU94" s="97"/>
      <c r="RV94" s="97"/>
      <c r="RW94" s="97"/>
      <c r="RX94" s="97"/>
      <c r="RY94" s="97"/>
      <c r="RZ94" s="97"/>
      <c r="SA94" s="97"/>
      <c r="SB94" s="97"/>
      <c r="SC94" s="97"/>
      <c r="SD94" s="97"/>
      <c r="SE94" s="97"/>
      <c r="SF94" s="97"/>
      <c r="SG94" s="97"/>
      <c r="SH94" s="97"/>
      <c r="SI94" s="97"/>
      <c r="SJ94" s="97"/>
      <c r="SK94" s="97"/>
      <c r="SL94" s="97"/>
      <c r="SM94" s="97"/>
      <c r="SN94" s="97"/>
      <c r="SO94" s="97"/>
      <c r="SP94" s="97"/>
      <c r="SQ94" s="97"/>
      <c r="SR94" s="97"/>
      <c r="SS94" s="97"/>
      <c r="ST94" s="97"/>
      <c r="SU94" s="97"/>
      <c r="SV94" s="97"/>
      <c r="SW94" s="97"/>
      <c r="SX94" s="97"/>
      <c r="SY94" s="97"/>
      <c r="SZ94" s="97"/>
      <c r="TA94" s="97"/>
      <c r="TB94" s="97"/>
    </row>
    <row r="95" spans="1:522" s="10" customFormat="1" ht="18" customHeight="1" x14ac:dyDescent="0.2">
      <c r="A95" s="12"/>
      <c r="B95" s="35"/>
      <c r="C95" s="1"/>
      <c r="D95" s="4" t="s">
        <v>299</v>
      </c>
      <c r="E95" s="1"/>
      <c r="F95" s="1"/>
      <c r="G95"/>
      <c r="H95"/>
      <c r="I95" s="1">
        <f t="shared" si="6"/>
        <v>0</v>
      </c>
      <c r="J95" s="12"/>
      <c r="K95" s="97"/>
      <c r="L95" s="97"/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  <c r="AA95" s="97"/>
      <c r="AB95" s="97"/>
      <c r="AC95" s="97"/>
      <c r="AD95" s="97"/>
      <c r="AE95" s="97"/>
      <c r="AF95" s="97"/>
      <c r="AG95" s="97"/>
      <c r="AH95" s="97"/>
      <c r="AI95" s="97"/>
      <c r="AJ95" s="97"/>
      <c r="AK95" s="97"/>
      <c r="AL95" s="97"/>
      <c r="AM95" s="97"/>
      <c r="AN95" s="97"/>
      <c r="AO95" s="97"/>
      <c r="AP95" s="97"/>
      <c r="AQ95" s="97"/>
      <c r="AR95" s="97"/>
      <c r="AS95" s="97"/>
      <c r="AT95" s="97"/>
      <c r="AU95" s="97"/>
      <c r="AV95" s="97"/>
      <c r="AW95" s="97"/>
      <c r="AX95" s="97"/>
      <c r="AY95" s="97"/>
      <c r="AZ95" s="97"/>
      <c r="BA95" s="97"/>
      <c r="BB95" s="97"/>
      <c r="BC95" s="97"/>
      <c r="BD95" s="97"/>
      <c r="BE95" s="97"/>
      <c r="BF95" s="97"/>
      <c r="BG95" s="97"/>
      <c r="BH95" s="97"/>
      <c r="BI95" s="97"/>
      <c r="BJ95" s="97"/>
      <c r="BK95" s="97"/>
      <c r="BL95" s="97"/>
      <c r="BM95" s="97"/>
      <c r="BN95" s="97"/>
      <c r="BO95" s="97"/>
      <c r="BP95" s="97"/>
      <c r="BQ95" s="97"/>
      <c r="BR95" s="97"/>
      <c r="BS95" s="97"/>
      <c r="BT95" s="97"/>
      <c r="BU95" s="97"/>
      <c r="BV95" s="97"/>
      <c r="BW95" s="97"/>
      <c r="BX95" s="97"/>
      <c r="BY95" s="97"/>
      <c r="BZ95" s="97"/>
      <c r="CA95" s="97"/>
      <c r="CB95" s="97"/>
      <c r="CC95" s="97"/>
      <c r="CD95" s="97"/>
      <c r="CE95" s="97"/>
      <c r="CF95" s="97"/>
      <c r="CG95" s="97"/>
      <c r="CH95" s="97"/>
      <c r="CI95" s="97"/>
      <c r="CJ95" s="97"/>
      <c r="CK95" s="97"/>
      <c r="CL95" s="97"/>
      <c r="CM95" s="97"/>
      <c r="CN95" s="97"/>
      <c r="CO95" s="97"/>
      <c r="CP95" s="97"/>
      <c r="CQ95" s="97"/>
      <c r="CR95" s="97"/>
      <c r="CS95" s="97"/>
      <c r="CT95" s="97"/>
      <c r="CU95" s="97"/>
      <c r="CV95" s="97"/>
      <c r="CW95" s="97"/>
      <c r="CX95" s="97"/>
      <c r="CY95" s="97"/>
      <c r="CZ95" s="97"/>
      <c r="DA95" s="97"/>
      <c r="DB95" s="97"/>
      <c r="DC95" s="97"/>
      <c r="DD95" s="97"/>
      <c r="DE95" s="97"/>
      <c r="DF95" s="97"/>
      <c r="DG95" s="97"/>
      <c r="DH95" s="97"/>
      <c r="DI95" s="97"/>
      <c r="DJ95" s="97"/>
      <c r="DK95" s="97"/>
      <c r="DL95" s="97"/>
      <c r="DM95" s="97"/>
      <c r="DN95" s="97"/>
      <c r="DO95" s="97"/>
      <c r="DP95" s="97"/>
      <c r="DQ95" s="97"/>
      <c r="DR95" s="97"/>
      <c r="DS95" s="97"/>
      <c r="DT95" s="97"/>
      <c r="DU95" s="97"/>
      <c r="DV95" s="97"/>
      <c r="DW95" s="97"/>
      <c r="DX95" s="97"/>
      <c r="DY95" s="97"/>
      <c r="DZ95" s="97"/>
      <c r="EA95" s="97"/>
      <c r="EB95" s="97"/>
      <c r="EC95" s="97"/>
      <c r="ED95" s="97"/>
      <c r="EE95" s="97"/>
      <c r="EF95" s="97"/>
      <c r="EG95" s="97"/>
      <c r="EH95" s="97"/>
      <c r="EI95" s="97"/>
      <c r="EJ95" s="97"/>
      <c r="EK95" s="97"/>
      <c r="EL95" s="97"/>
      <c r="EM95" s="97"/>
      <c r="EN95" s="97"/>
      <c r="EO95" s="97"/>
      <c r="EP95" s="97"/>
      <c r="EQ95" s="97"/>
      <c r="ER95" s="97"/>
      <c r="ES95" s="97"/>
      <c r="ET95" s="97"/>
      <c r="EU95" s="97"/>
      <c r="EV95" s="97"/>
      <c r="EW95" s="97"/>
      <c r="EX95" s="97"/>
      <c r="EY95" s="97"/>
      <c r="EZ95" s="97"/>
      <c r="FA95" s="97"/>
      <c r="FB95" s="97"/>
      <c r="FC95" s="97"/>
      <c r="FD95" s="97"/>
      <c r="FE95" s="97"/>
      <c r="FF95" s="97"/>
      <c r="FG95" s="97"/>
      <c r="FH95" s="97"/>
      <c r="FI95" s="97"/>
      <c r="FJ95" s="97"/>
      <c r="FK95" s="97"/>
      <c r="FL95" s="97"/>
      <c r="FM95" s="97"/>
      <c r="FN95" s="97"/>
      <c r="FO95" s="97"/>
      <c r="FP95" s="97"/>
      <c r="FQ95" s="97"/>
      <c r="FR95" s="97"/>
      <c r="FS95" s="97"/>
      <c r="FT95" s="97"/>
      <c r="FU95" s="97"/>
      <c r="FV95" s="97"/>
      <c r="FW95" s="97"/>
      <c r="FX95" s="97"/>
      <c r="FY95" s="97"/>
      <c r="FZ95" s="97"/>
      <c r="GA95" s="147"/>
      <c r="GB95" s="147"/>
      <c r="GC95" s="97"/>
      <c r="GD95" s="97"/>
      <c r="GE95" s="97"/>
      <c r="GF95" s="97"/>
      <c r="GG95" s="97"/>
      <c r="GH95" s="97"/>
      <c r="GI95" s="97"/>
      <c r="GJ95" s="97"/>
      <c r="GK95" s="97"/>
      <c r="GL95" s="97"/>
      <c r="GM95" s="97"/>
      <c r="GN95" s="97"/>
      <c r="GO95" s="97"/>
      <c r="GP95" s="97"/>
      <c r="GQ95" s="97"/>
      <c r="GR95" s="97"/>
      <c r="GS95" s="97"/>
      <c r="GT95" s="97"/>
      <c r="GU95" s="97"/>
      <c r="GV95" s="97"/>
      <c r="GW95" s="97"/>
      <c r="GX95" s="97"/>
      <c r="GY95" s="97"/>
      <c r="GZ95" s="97"/>
      <c r="HA95" s="97"/>
      <c r="HB95" s="97"/>
      <c r="HC95" s="97"/>
      <c r="HD95" s="97"/>
      <c r="HE95" s="97"/>
      <c r="HF95" s="97"/>
      <c r="HG95" s="97"/>
      <c r="HH95" s="97"/>
      <c r="HI95" s="97"/>
      <c r="HJ95" s="97"/>
      <c r="HK95" s="97"/>
      <c r="HL95" s="97"/>
      <c r="HM95" s="97"/>
      <c r="HN95" s="97"/>
      <c r="HO95" s="97"/>
      <c r="HP95" s="97"/>
      <c r="HQ95" s="97"/>
      <c r="HR95" s="97"/>
      <c r="HS95" s="97"/>
      <c r="HT95" s="97"/>
      <c r="HU95" s="97"/>
      <c r="HV95" s="97"/>
      <c r="HW95" s="97"/>
      <c r="HX95" s="97"/>
      <c r="HY95" s="97"/>
      <c r="HZ95" s="97"/>
      <c r="IA95" s="97"/>
      <c r="IB95" s="97"/>
      <c r="IC95" s="97"/>
      <c r="ID95" s="97"/>
      <c r="IE95" s="97"/>
      <c r="IF95" s="97"/>
      <c r="IG95" s="97"/>
      <c r="IH95" s="97"/>
      <c r="II95" s="97"/>
      <c r="IJ95" s="97"/>
      <c r="IK95" s="97"/>
      <c r="IL95" s="97"/>
      <c r="IM95" s="97"/>
      <c r="IN95" s="97"/>
      <c r="IO95" s="97"/>
      <c r="IP95" s="97"/>
      <c r="IQ95" s="97"/>
      <c r="IR95" s="97"/>
      <c r="IS95" s="97"/>
      <c r="IT95" s="97"/>
      <c r="IU95" s="97"/>
      <c r="IV95" s="97"/>
      <c r="IW95" s="97"/>
      <c r="IX95" s="97"/>
      <c r="IY95" s="97"/>
      <c r="IZ95" s="97"/>
      <c r="JA95" s="97"/>
      <c r="JB95" s="97"/>
      <c r="JC95" s="97"/>
      <c r="JD95" s="97"/>
      <c r="JE95" s="97"/>
      <c r="JF95" s="97"/>
      <c r="JG95" s="97"/>
      <c r="JH95" s="97"/>
      <c r="JI95" s="97"/>
      <c r="JJ95" s="97"/>
      <c r="JK95" s="97"/>
      <c r="JL95" s="97"/>
      <c r="JM95" s="97"/>
      <c r="JN95" s="97"/>
      <c r="JO95" s="97"/>
      <c r="JP95" s="97"/>
      <c r="JQ95" s="97"/>
      <c r="JR95" s="97"/>
      <c r="JS95" s="97"/>
      <c r="JT95" s="97"/>
      <c r="JU95" s="97"/>
      <c r="JV95" s="97"/>
      <c r="JW95" s="97"/>
      <c r="JX95" s="97"/>
      <c r="JY95" s="97"/>
      <c r="JZ95" s="97"/>
      <c r="KA95" s="97"/>
      <c r="KB95" s="97"/>
      <c r="KC95" s="97"/>
      <c r="KD95" s="97"/>
      <c r="KE95" s="97"/>
      <c r="KF95" s="97"/>
      <c r="KG95" s="97"/>
      <c r="KH95" s="97"/>
      <c r="KI95" s="97"/>
      <c r="KJ95" s="97"/>
      <c r="KK95" s="97"/>
      <c r="KL95" s="97"/>
      <c r="KM95" s="97"/>
      <c r="KN95" s="97"/>
      <c r="KO95" s="97"/>
      <c r="KP95" s="97"/>
      <c r="KQ95" s="97"/>
      <c r="KR95" s="97"/>
      <c r="KS95" s="97"/>
      <c r="KT95" s="97"/>
      <c r="KU95" s="97"/>
      <c r="KV95" s="97"/>
      <c r="KW95" s="97"/>
      <c r="KX95" s="97"/>
      <c r="KY95" s="97"/>
      <c r="KZ95" s="97"/>
      <c r="LA95" s="97"/>
      <c r="LB95" s="97"/>
      <c r="LC95" s="97"/>
      <c r="LD95" s="97"/>
      <c r="LE95" s="97"/>
      <c r="LF95" s="97"/>
      <c r="LG95" s="97"/>
      <c r="LH95" s="97"/>
      <c r="LI95" s="97"/>
      <c r="LJ95" s="97"/>
      <c r="LK95" s="97"/>
      <c r="LL95" s="97"/>
      <c r="LM95" s="97"/>
      <c r="LN95" s="97"/>
      <c r="LO95" s="97"/>
      <c r="LP95" s="97"/>
      <c r="LQ95" s="97"/>
      <c r="LR95" s="97"/>
      <c r="LS95" s="97"/>
      <c r="LT95" s="97"/>
      <c r="LU95" s="97"/>
      <c r="LV95" s="97"/>
      <c r="LW95" s="97"/>
      <c r="LX95" s="97"/>
      <c r="LY95" s="97"/>
      <c r="LZ95" s="97"/>
      <c r="MA95" s="97"/>
      <c r="MB95" s="97"/>
      <c r="MC95" s="97"/>
      <c r="MD95" s="97"/>
      <c r="ME95" s="97"/>
      <c r="MF95" s="97"/>
      <c r="MG95" s="97"/>
      <c r="MH95" s="97"/>
      <c r="MI95" s="97"/>
      <c r="MJ95" s="97"/>
      <c r="MK95" s="97"/>
      <c r="ML95" s="97"/>
      <c r="MM95" s="97"/>
      <c r="MN95" s="97"/>
      <c r="MO95" s="97"/>
      <c r="MP95" s="97"/>
      <c r="MQ95" s="97"/>
      <c r="MR95" s="97"/>
      <c r="MS95" s="97"/>
      <c r="MT95" s="97"/>
      <c r="MU95" s="97"/>
      <c r="MV95" s="97"/>
      <c r="MW95" s="97"/>
      <c r="MX95" s="97"/>
      <c r="MY95" s="97"/>
      <c r="MZ95" s="97"/>
      <c r="NA95" s="97"/>
      <c r="NB95" s="97"/>
      <c r="NC95" s="97"/>
      <c r="ND95" s="97"/>
      <c r="NE95" s="97"/>
      <c r="NF95" s="97"/>
      <c r="NG95" s="97"/>
      <c r="NH95" s="97"/>
      <c r="NI95" s="97"/>
      <c r="NJ95" s="97"/>
      <c r="NK95" s="97"/>
      <c r="NL95" s="97"/>
      <c r="NM95" s="97"/>
      <c r="NN95" s="97"/>
      <c r="NO95" s="97"/>
      <c r="NP95" s="97"/>
      <c r="NQ95" s="97"/>
      <c r="NR95" s="97"/>
      <c r="NS95" s="97"/>
      <c r="NT95" s="97"/>
      <c r="NU95" s="97"/>
      <c r="NV95" s="97"/>
      <c r="NW95" s="97"/>
      <c r="NX95" s="97"/>
      <c r="NY95" s="97"/>
      <c r="NZ95" s="97"/>
      <c r="OA95" s="97"/>
      <c r="OB95" s="97"/>
      <c r="OC95" s="97"/>
      <c r="OD95" s="97"/>
      <c r="OE95" s="97"/>
      <c r="OF95" s="97"/>
      <c r="OG95" s="97"/>
      <c r="OH95" s="97"/>
      <c r="OI95" s="97"/>
      <c r="OJ95" s="97"/>
      <c r="OK95" s="97"/>
      <c r="OL95" s="97"/>
      <c r="OM95" s="97"/>
      <c r="ON95" s="97"/>
      <c r="OO95" s="97"/>
      <c r="OP95" s="97"/>
      <c r="OQ95" s="97"/>
      <c r="OR95" s="97"/>
      <c r="OS95" s="97"/>
      <c r="OT95" s="97"/>
      <c r="OU95" s="97"/>
      <c r="OV95" s="97"/>
      <c r="OW95" s="97"/>
      <c r="OX95" s="97"/>
      <c r="OY95" s="97"/>
      <c r="OZ95" s="97"/>
      <c r="PA95" s="97"/>
      <c r="PB95" s="97"/>
      <c r="PC95" s="97"/>
      <c r="PD95" s="97"/>
      <c r="PE95" s="97"/>
      <c r="PF95" s="97"/>
      <c r="PG95" s="97"/>
      <c r="PH95" s="97"/>
      <c r="PI95" s="97"/>
      <c r="PJ95" s="97"/>
      <c r="PK95" s="97"/>
      <c r="PL95" s="97"/>
      <c r="PM95" s="97"/>
      <c r="PN95" s="97"/>
      <c r="PO95" s="97"/>
      <c r="PP95" s="97"/>
      <c r="PQ95" s="97"/>
      <c r="PR95" s="97"/>
      <c r="PS95" s="97"/>
      <c r="PT95" s="97"/>
      <c r="PU95" s="97"/>
      <c r="PV95" s="97"/>
      <c r="PW95" s="97"/>
      <c r="PX95" s="97"/>
      <c r="PY95" s="97"/>
      <c r="PZ95" s="97"/>
      <c r="QA95" s="97"/>
      <c r="QB95" s="97"/>
      <c r="QC95" s="97"/>
      <c r="QD95" s="97"/>
      <c r="QE95" s="97"/>
      <c r="QF95" s="97"/>
      <c r="QG95" s="97"/>
      <c r="QH95" s="97"/>
      <c r="QI95" s="97"/>
      <c r="QJ95" s="97"/>
      <c r="QK95" s="97"/>
      <c r="QL95" s="97"/>
      <c r="QM95" s="97"/>
      <c r="QN95" s="97"/>
      <c r="QO95" s="97"/>
      <c r="QP95" s="97"/>
      <c r="QQ95" s="97"/>
      <c r="QR95" s="97"/>
      <c r="QS95" s="97"/>
      <c r="QT95" s="97"/>
      <c r="QU95" s="97"/>
      <c r="QV95" s="97"/>
      <c r="QW95" s="97"/>
      <c r="QX95" s="97"/>
      <c r="QY95" s="97"/>
      <c r="QZ95" s="97"/>
      <c r="RA95" s="97"/>
      <c r="RB95" s="97"/>
      <c r="RC95" s="97"/>
      <c r="RD95" s="97"/>
      <c r="RE95" s="97"/>
      <c r="RF95" s="97"/>
      <c r="RG95" s="97"/>
      <c r="RH95" s="97"/>
      <c r="RI95" s="97"/>
      <c r="RJ95" s="97"/>
      <c r="RK95" s="97"/>
      <c r="RL95" s="97"/>
      <c r="RM95" s="97"/>
      <c r="RN95" s="97"/>
      <c r="RO95" s="97"/>
      <c r="RP95" s="97"/>
      <c r="RQ95" s="97"/>
      <c r="RR95" s="97"/>
      <c r="RS95" s="97"/>
      <c r="RT95" s="97"/>
      <c r="RU95" s="97"/>
      <c r="RV95" s="97"/>
      <c r="RW95" s="97"/>
      <c r="RX95" s="97"/>
      <c r="RY95" s="97"/>
      <c r="RZ95" s="97"/>
      <c r="SA95" s="97"/>
      <c r="SB95" s="97"/>
      <c r="SC95" s="97"/>
      <c r="SD95" s="97"/>
      <c r="SE95" s="97"/>
      <c r="SF95" s="97"/>
      <c r="SG95" s="97"/>
      <c r="SH95" s="97"/>
      <c r="SI95" s="97"/>
      <c r="SJ95" s="97"/>
      <c r="SK95" s="97"/>
      <c r="SL95" s="97"/>
      <c r="SM95" s="97"/>
      <c r="SN95" s="97"/>
      <c r="SO95" s="97"/>
      <c r="SP95" s="97"/>
      <c r="SQ95" s="97"/>
      <c r="SR95" s="97"/>
      <c r="SS95" s="97"/>
      <c r="ST95" s="97"/>
      <c r="SU95" s="97"/>
      <c r="SV95" s="97"/>
      <c r="SW95" s="97"/>
      <c r="SX95" s="97"/>
      <c r="SY95" s="97"/>
      <c r="SZ95" s="97"/>
      <c r="TA95" s="97"/>
      <c r="TB95" s="97"/>
    </row>
    <row r="96" spans="1:522" s="10" customFormat="1" ht="18" customHeight="1" x14ac:dyDescent="0.2">
      <c r="A96" s="12"/>
      <c r="B96" s="35"/>
      <c r="C96" s="1"/>
      <c r="D96" s="4" t="s">
        <v>311</v>
      </c>
      <c r="E96" s="1"/>
      <c r="F96" s="1">
        <v>2018</v>
      </c>
      <c r="G96"/>
      <c r="H96"/>
      <c r="I96" s="1">
        <f t="shared" si="6"/>
        <v>0</v>
      </c>
      <c r="J96" s="12"/>
      <c r="K96" s="97"/>
      <c r="L96" s="97"/>
      <c r="M96" s="97"/>
      <c r="N96" s="97"/>
      <c r="O96" s="97"/>
      <c r="P96" s="97"/>
      <c r="Q96" s="97"/>
      <c r="R96" s="97"/>
      <c r="S96" s="97"/>
      <c r="T96" s="97"/>
      <c r="U96" s="97"/>
      <c r="V96" s="97"/>
      <c r="W96" s="97"/>
      <c r="X96" s="97"/>
      <c r="Y96" s="97"/>
      <c r="Z96" s="97"/>
      <c r="AA96" s="97"/>
      <c r="AB96" s="97"/>
      <c r="AC96" s="97"/>
      <c r="AD96" s="97"/>
      <c r="AE96" s="97"/>
      <c r="AF96" s="97"/>
      <c r="AG96" s="97"/>
      <c r="AH96" s="97"/>
      <c r="AI96" s="97"/>
      <c r="AJ96" s="97"/>
      <c r="AK96" s="97"/>
      <c r="AL96" s="97"/>
      <c r="AM96" s="97"/>
      <c r="AN96" s="97"/>
      <c r="AO96" s="97"/>
      <c r="AP96" s="97"/>
      <c r="AQ96" s="97"/>
      <c r="AR96" s="97"/>
      <c r="AS96" s="97"/>
      <c r="AT96" s="97"/>
      <c r="AU96" s="97"/>
      <c r="AV96" s="97"/>
      <c r="AW96" s="97"/>
      <c r="AX96" s="97"/>
      <c r="AY96" s="97"/>
      <c r="AZ96" s="97"/>
      <c r="BA96" s="97"/>
      <c r="BB96" s="97"/>
      <c r="BC96" s="97"/>
      <c r="BD96" s="97"/>
      <c r="BE96" s="97"/>
      <c r="BF96" s="97"/>
      <c r="BG96" s="97"/>
      <c r="BH96" s="97"/>
      <c r="BI96" s="97"/>
      <c r="BJ96" s="97"/>
      <c r="BK96" s="97"/>
      <c r="BL96" s="97"/>
      <c r="BM96" s="97"/>
      <c r="BN96" s="97"/>
      <c r="BO96" s="97"/>
      <c r="BP96" s="97"/>
      <c r="BQ96" s="97"/>
      <c r="BR96" s="97"/>
      <c r="BS96" s="97"/>
      <c r="BT96" s="97"/>
      <c r="BU96" s="97"/>
      <c r="BV96" s="97"/>
      <c r="BW96" s="97"/>
      <c r="BX96" s="97"/>
      <c r="BY96" s="97"/>
      <c r="BZ96" s="97"/>
      <c r="CA96" s="97"/>
      <c r="CB96" s="97"/>
      <c r="CC96" s="97"/>
      <c r="CD96" s="97"/>
      <c r="CE96" s="97"/>
      <c r="CF96" s="97"/>
      <c r="CG96" s="97"/>
      <c r="CH96" s="97"/>
      <c r="CI96" s="97"/>
      <c r="CJ96" s="97"/>
      <c r="CK96" s="97"/>
      <c r="CL96" s="97"/>
      <c r="CM96" s="97"/>
      <c r="CN96" s="97"/>
      <c r="CO96" s="97"/>
      <c r="CP96" s="97"/>
      <c r="CQ96" s="97"/>
      <c r="CR96" s="97"/>
      <c r="CS96" s="97"/>
      <c r="CT96" s="97"/>
      <c r="CU96" s="97"/>
      <c r="CV96" s="97"/>
      <c r="CW96" s="97"/>
      <c r="CX96" s="97"/>
      <c r="CY96" s="97"/>
      <c r="CZ96" s="97"/>
      <c r="DA96" s="97"/>
      <c r="DB96" s="97"/>
      <c r="DC96" s="97"/>
      <c r="DD96" s="97"/>
      <c r="DE96" s="97"/>
      <c r="DF96" s="97"/>
      <c r="DG96" s="97"/>
      <c r="DH96" s="97"/>
      <c r="DI96" s="97"/>
      <c r="DJ96" s="97"/>
      <c r="DK96" s="97"/>
      <c r="DL96" s="97"/>
      <c r="DM96" s="97"/>
      <c r="DN96" s="97"/>
      <c r="DO96" s="97"/>
      <c r="DP96" s="97"/>
      <c r="DQ96" s="97"/>
      <c r="DR96" s="97"/>
      <c r="DS96" s="97"/>
      <c r="DT96" s="97"/>
      <c r="DU96" s="97"/>
      <c r="DV96" s="97"/>
      <c r="DW96" s="97"/>
      <c r="DX96" s="97"/>
      <c r="DY96" s="97"/>
      <c r="DZ96" s="97"/>
      <c r="EA96" s="97"/>
      <c r="EB96" s="97"/>
      <c r="EC96" s="97"/>
      <c r="ED96" s="97"/>
      <c r="EE96" s="97"/>
      <c r="EF96" s="97"/>
      <c r="EG96" s="97"/>
      <c r="EH96" s="97"/>
      <c r="EI96" s="97"/>
      <c r="EJ96" s="97"/>
      <c r="EK96" s="97"/>
      <c r="EL96" s="97"/>
      <c r="EM96" s="97"/>
      <c r="EN96" s="97"/>
      <c r="EO96" s="97"/>
      <c r="EP96" s="97"/>
      <c r="EQ96" s="97"/>
      <c r="ER96" s="97"/>
      <c r="ES96" s="97"/>
      <c r="ET96" s="97"/>
      <c r="EU96" s="97"/>
      <c r="EV96" s="97"/>
      <c r="EW96" s="97"/>
      <c r="EX96" s="97"/>
      <c r="EY96" s="97"/>
      <c r="EZ96" s="97"/>
      <c r="FA96" s="97"/>
      <c r="FB96" s="97"/>
      <c r="FC96" s="97"/>
      <c r="FD96" s="97"/>
      <c r="FE96" s="97"/>
      <c r="FF96" s="97"/>
      <c r="FG96" s="97"/>
      <c r="FH96" s="97"/>
      <c r="FI96" s="97"/>
      <c r="FJ96" s="97"/>
      <c r="FK96" s="97"/>
      <c r="FL96" s="97"/>
      <c r="FM96" s="97"/>
      <c r="FN96" s="97"/>
      <c r="FO96" s="97"/>
      <c r="FP96" s="97"/>
      <c r="FQ96" s="97"/>
      <c r="FR96" s="97"/>
      <c r="FS96" s="97"/>
      <c r="FT96" s="97"/>
      <c r="FU96" s="97"/>
      <c r="FV96" s="97"/>
      <c r="FW96" s="97"/>
      <c r="FX96" s="97"/>
      <c r="FY96" s="97"/>
      <c r="FZ96" s="97"/>
      <c r="GA96" s="147"/>
      <c r="GB96" s="147"/>
      <c r="GC96" s="97"/>
      <c r="GD96" s="97"/>
      <c r="GE96" s="97"/>
      <c r="GF96" s="97"/>
      <c r="GG96" s="97"/>
      <c r="GH96" s="97"/>
      <c r="GI96" s="97"/>
      <c r="GJ96" s="97"/>
      <c r="GK96" s="97"/>
      <c r="GL96" s="97"/>
      <c r="GM96" s="97"/>
      <c r="GN96" s="97"/>
      <c r="GO96" s="97"/>
      <c r="GP96" s="97"/>
      <c r="GQ96" s="97"/>
      <c r="GR96" s="97"/>
      <c r="GS96" s="97"/>
      <c r="GT96" s="97"/>
      <c r="GU96" s="97"/>
      <c r="GV96" s="97"/>
      <c r="GW96" s="97"/>
      <c r="GX96" s="97"/>
      <c r="GY96" s="97"/>
      <c r="GZ96" s="97"/>
      <c r="HA96" s="97"/>
      <c r="HB96" s="97"/>
      <c r="HC96" s="97"/>
      <c r="HD96" s="97"/>
      <c r="HE96" s="97"/>
      <c r="HF96" s="97"/>
      <c r="HG96" s="97"/>
      <c r="HH96" s="97"/>
      <c r="HI96" s="97"/>
      <c r="HJ96" s="97"/>
      <c r="HK96" s="97"/>
      <c r="HL96" s="97"/>
      <c r="HM96" s="97"/>
      <c r="HN96" s="97"/>
      <c r="HO96" s="97"/>
      <c r="HP96" s="97"/>
      <c r="HQ96" s="97"/>
      <c r="HR96" s="97"/>
      <c r="HS96" s="97"/>
      <c r="HT96" s="97"/>
      <c r="HU96" s="97"/>
      <c r="HV96" s="97"/>
      <c r="HW96" s="97"/>
      <c r="HX96" s="97"/>
      <c r="HY96" s="97"/>
      <c r="HZ96" s="97"/>
      <c r="IA96" s="97"/>
      <c r="IB96" s="97"/>
      <c r="IC96" s="97"/>
      <c r="ID96" s="97"/>
      <c r="IE96" s="97"/>
      <c r="IF96" s="97"/>
      <c r="IG96" s="97"/>
      <c r="IH96" s="97"/>
      <c r="II96" s="97"/>
      <c r="IJ96" s="97"/>
      <c r="IK96" s="97"/>
      <c r="IL96" s="97"/>
      <c r="IM96" s="97"/>
      <c r="IN96" s="97"/>
      <c r="IO96" s="97"/>
      <c r="IP96" s="97"/>
      <c r="IQ96" s="97"/>
      <c r="IR96" s="97"/>
      <c r="IS96" s="97"/>
      <c r="IT96" s="97"/>
      <c r="IU96" s="97"/>
      <c r="IV96" s="97"/>
      <c r="IW96" s="97"/>
      <c r="IX96" s="97"/>
      <c r="IY96" s="97"/>
      <c r="IZ96" s="97"/>
      <c r="JA96" s="97"/>
      <c r="JB96" s="97"/>
      <c r="JC96" s="97"/>
      <c r="JD96" s="97"/>
      <c r="JE96" s="97"/>
      <c r="JF96" s="97"/>
      <c r="JG96" s="97"/>
      <c r="JH96" s="97"/>
      <c r="JI96" s="97"/>
      <c r="JJ96" s="97"/>
      <c r="JK96" s="97"/>
      <c r="JL96" s="97"/>
      <c r="JM96" s="97"/>
      <c r="JN96" s="97"/>
      <c r="JO96" s="97"/>
      <c r="JP96" s="97"/>
      <c r="JQ96" s="97"/>
      <c r="JR96" s="97"/>
      <c r="JS96" s="97"/>
      <c r="JT96" s="97"/>
      <c r="JU96" s="97"/>
      <c r="JV96" s="97"/>
      <c r="JW96" s="97"/>
      <c r="JX96" s="97"/>
      <c r="JY96" s="97"/>
      <c r="JZ96" s="97"/>
      <c r="KA96" s="97"/>
      <c r="KB96" s="97"/>
      <c r="KC96" s="97"/>
      <c r="KD96" s="97"/>
      <c r="KE96" s="97"/>
      <c r="KF96" s="97"/>
      <c r="KG96" s="97"/>
      <c r="KH96" s="97"/>
      <c r="KI96" s="97"/>
      <c r="KJ96" s="97"/>
      <c r="KK96" s="97"/>
      <c r="KL96" s="97"/>
      <c r="KM96" s="97"/>
      <c r="KN96" s="97"/>
      <c r="KO96" s="97"/>
      <c r="KP96" s="97"/>
      <c r="KQ96" s="97"/>
      <c r="KR96" s="97"/>
      <c r="KS96" s="97"/>
      <c r="KT96" s="97"/>
      <c r="KU96" s="97"/>
      <c r="KV96" s="97"/>
      <c r="KW96" s="97"/>
      <c r="KX96" s="97"/>
      <c r="KY96" s="97"/>
      <c r="KZ96" s="97"/>
      <c r="LA96" s="97"/>
      <c r="LB96" s="97"/>
      <c r="LC96" s="97"/>
      <c r="LD96" s="97"/>
      <c r="LE96" s="97"/>
      <c r="LF96" s="97"/>
      <c r="LG96" s="97"/>
      <c r="LH96" s="97"/>
      <c r="LI96" s="97"/>
      <c r="LJ96" s="97"/>
      <c r="LK96" s="97"/>
      <c r="LL96" s="97"/>
      <c r="LM96" s="97"/>
      <c r="LN96" s="97"/>
      <c r="LO96" s="97"/>
      <c r="LP96" s="97"/>
      <c r="LQ96" s="97"/>
      <c r="LR96" s="97"/>
      <c r="LS96" s="97"/>
      <c r="LT96" s="97"/>
      <c r="LU96" s="97"/>
      <c r="LV96" s="97"/>
      <c r="LW96" s="97"/>
      <c r="LX96" s="97"/>
      <c r="LY96" s="97"/>
      <c r="LZ96" s="97"/>
      <c r="MA96" s="97"/>
      <c r="MB96" s="97"/>
      <c r="MC96" s="97"/>
      <c r="MD96" s="97"/>
      <c r="ME96" s="97"/>
      <c r="MF96" s="97"/>
      <c r="MG96" s="97"/>
      <c r="MH96" s="97"/>
      <c r="MI96" s="97"/>
      <c r="MJ96" s="97"/>
      <c r="MK96" s="97"/>
      <c r="ML96" s="97"/>
      <c r="MM96" s="97"/>
      <c r="MN96" s="97"/>
      <c r="MO96" s="97"/>
      <c r="MP96" s="97"/>
      <c r="MQ96" s="97"/>
      <c r="MR96" s="97"/>
      <c r="MS96" s="97"/>
      <c r="MT96" s="97"/>
      <c r="MU96" s="97"/>
      <c r="MV96" s="97"/>
      <c r="MW96" s="97"/>
      <c r="MX96" s="97"/>
      <c r="MY96" s="97"/>
      <c r="MZ96" s="97"/>
      <c r="NA96" s="97"/>
      <c r="NB96" s="97"/>
      <c r="NC96" s="97"/>
      <c r="ND96" s="97"/>
      <c r="NE96" s="97"/>
      <c r="NF96" s="97"/>
      <c r="NG96" s="97"/>
      <c r="NH96" s="97"/>
      <c r="NI96" s="97"/>
      <c r="NJ96" s="97"/>
      <c r="NK96" s="97"/>
      <c r="NL96" s="97"/>
      <c r="NM96" s="97"/>
      <c r="NN96" s="97"/>
      <c r="NO96" s="97"/>
      <c r="NP96" s="97"/>
      <c r="NQ96" s="97"/>
      <c r="NR96" s="97"/>
      <c r="NS96" s="97"/>
      <c r="NT96" s="97"/>
      <c r="NU96" s="97"/>
      <c r="NV96" s="97"/>
      <c r="NW96" s="97"/>
      <c r="NX96" s="97"/>
      <c r="NY96" s="97"/>
      <c r="NZ96" s="97"/>
      <c r="OA96" s="97"/>
      <c r="OB96" s="97"/>
      <c r="OC96" s="97"/>
      <c r="OD96" s="97"/>
      <c r="OE96" s="97"/>
      <c r="OF96" s="97"/>
      <c r="OG96" s="97"/>
      <c r="OH96" s="97"/>
      <c r="OI96" s="97"/>
      <c r="OJ96" s="97"/>
      <c r="OK96" s="97"/>
      <c r="OL96" s="97"/>
      <c r="OM96" s="97"/>
      <c r="ON96" s="97"/>
      <c r="OO96" s="97"/>
      <c r="OP96" s="97"/>
      <c r="OQ96" s="97"/>
      <c r="OR96" s="97"/>
      <c r="OS96" s="97"/>
      <c r="OT96" s="97"/>
      <c r="OU96" s="97"/>
      <c r="OV96" s="97"/>
      <c r="OW96" s="97"/>
      <c r="OX96" s="97"/>
      <c r="OY96" s="97"/>
      <c r="OZ96" s="97"/>
      <c r="PA96" s="97"/>
      <c r="PB96" s="97"/>
      <c r="PC96" s="97"/>
      <c r="PD96" s="97"/>
      <c r="PE96" s="97"/>
      <c r="PF96" s="97"/>
      <c r="PG96" s="97"/>
      <c r="PH96" s="97"/>
      <c r="PI96" s="97"/>
      <c r="PJ96" s="97"/>
      <c r="PK96" s="97"/>
      <c r="PL96" s="97"/>
      <c r="PM96" s="97"/>
      <c r="PN96" s="97"/>
      <c r="PO96" s="97"/>
      <c r="PP96" s="97"/>
      <c r="PQ96" s="97"/>
      <c r="PR96" s="97"/>
      <c r="PS96" s="97"/>
      <c r="PT96" s="97"/>
      <c r="PU96" s="97"/>
      <c r="PV96" s="97"/>
      <c r="PW96" s="97"/>
      <c r="PX96" s="97"/>
      <c r="PY96" s="97"/>
      <c r="PZ96" s="97"/>
      <c r="QA96" s="97"/>
      <c r="QB96" s="97"/>
      <c r="QC96" s="97"/>
      <c r="QD96" s="97"/>
      <c r="QE96" s="97"/>
      <c r="QF96" s="97"/>
      <c r="QG96" s="97"/>
      <c r="QH96" s="97"/>
      <c r="QI96" s="97"/>
      <c r="QJ96" s="97"/>
      <c r="QK96" s="97"/>
      <c r="QL96" s="97"/>
      <c r="QM96" s="97"/>
      <c r="QN96" s="97"/>
      <c r="QO96" s="97"/>
      <c r="QP96" s="97"/>
      <c r="QQ96" s="97"/>
      <c r="QR96" s="97"/>
      <c r="QS96" s="97"/>
      <c r="QT96" s="97"/>
      <c r="QU96" s="97"/>
      <c r="QV96" s="97"/>
      <c r="QW96" s="97"/>
      <c r="QX96" s="97"/>
      <c r="QY96" s="97"/>
      <c r="QZ96" s="97"/>
      <c r="RA96" s="97"/>
      <c r="RB96" s="97"/>
      <c r="RC96" s="97"/>
      <c r="RD96" s="97"/>
      <c r="RE96" s="97"/>
      <c r="RF96" s="97"/>
      <c r="RG96" s="97"/>
      <c r="RH96" s="97"/>
      <c r="RI96" s="97"/>
      <c r="RJ96" s="97"/>
      <c r="RK96" s="97"/>
      <c r="RL96" s="97"/>
      <c r="RM96" s="97"/>
      <c r="RN96" s="97"/>
      <c r="RO96" s="97"/>
      <c r="RP96" s="97"/>
      <c r="RQ96" s="97"/>
      <c r="RR96" s="97"/>
      <c r="RS96" s="97"/>
      <c r="RT96" s="97"/>
      <c r="RU96" s="97"/>
      <c r="RV96" s="97"/>
      <c r="RW96" s="97"/>
      <c r="RX96" s="97"/>
      <c r="RY96" s="97"/>
      <c r="RZ96" s="97"/>
      <c r="SA96" s="97"/>
      <c r="SB96" s="97"/>
      <c r="SC96" s="97"/>
      <c r="SD96" s="97"/>
      <c r="SE96" s="97"/>
      <c r="SF96" s="97"/>
      <c r="SG96" s="97"/>
      <c r="SH96" s="97"/>
      <c r="SI96" s="97"/>
      <c r="SJ96" s="97"/>
      <c r="SK96" s="97"/>
      <c r="SL96" s="97"/>
      <c r="SM96" s="97"/>
      <c r="SN96" s="97"/>
      <c r="SO96" s="97"/>
      <c r="SP96" s="97"/>
      <c r="SQ96" s="97"/>
      <c r="SR96" s="97"/>
      <c r="SS96" s="97"/>
      <c r="ST96" s="97"/>
      <c r="SU96" s="97"/>
      <c r="SV96" s="97"/>
      <c r="SW96" s="97"/>
      <c r="SX96" s="97"/>
      <c r="SY96" s="97"/>
      <c r="SZ96" s="97"/>
      <c r="TA96" s="97"/>
      <c r="TB96" s="97"/>
    </row>
    <row r="97" spans="1:522" s="10" customFormat="1" ht="18" customHeight="1" x14ac:dyDescent="0.2">
      <c r="A97" s="12"/>
      <c r="B97" s="26" t="s">
        <v>300</v>
      </c>
      <c r="C97" s="19"/>
      <c r="D97" s="124" t="s">
        <v>301</v>
      </c>
      <c r="E97" s="19"/>
      <c r="F97" s="19"/>
      <c r="G97" s="4" t="s">
        <v>19</v>
      </c>
      <c r="H97"/>
      <c r="I97" s="1">
        <f t="shared" si="6"/>
        <v>0</v>
      </c>
      <c r="J97" s="12">
        <f>SUM(I97:I98)</f>
        <v>0</v>
      </c>
      <c r="K97" s="97"/>
      <c r="L97" s="97"/>
      <c r="M97" s="97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  <c r="AA97" s="97"/>
      <c r="AB97" s="97"/>
      <c r="AC97" s="97"/>
      <c r="AD97" s="97"/>
      <c r="AE97" s="97"/>
      <c r="AF97" s="97"/>
      <c r="AG97" s="97"/>
      <c r="AH97" s="97"/>
      <c r="AI97" s="97"/>
      <c r="AJ97" s="97"/>
      <c r="AK97" s="97"/>
      <c r="AL97" s="97"/>
      <c r="AM97" s="97"/>
      <c r="AN97" s="97"/>
      <c r="AO97" s="97"/>
      <c r="AP97" s="97"/>
      <c r="AQ97" s="97"/>
      <c r="AR97" s="97"/>
      <c r="AS97" s="97"/>
      <c r="AT97" s="97"/>
      <c r="AU97" s="97"/>
      <c r="AV97" s="97"/>
      <c r="AW97" s="97"/>
      <c r="AX97" s="97"/>
      <c r="AY97" s="97"/>
      <c r="AZ97" s="97"/>
      <c r="BA97" s="97"/>
      <c r="BB97" s="97"/>
      <c r="BC97" s="97"/>
      <c r="BD97" s="97"/>
      <c r="BE97" s="97"/>
      <c r="BF97" s="97"/>
      <c r="BG97" s="97"/>
      <c r="BH97" s="97"/>
      <c r="BI97" s="97"/>
      <c r="BJ97" s="97"/>
      <c r="BK97" s="97"/>
      <c r="BL97" s="97"/>
      <c r="BM97" s="97"/>
      <c r="BN97" s="97"/>
      <c r="BO97" s="97"/>
      <c r="BP97" s="97"/>
      <c r="BQ97" s="97"/>
      <c r="BR97" s="97"/>
      <c r="BS97" s="97"/>
      <c r="BT97" s="97"/>
      <c r="BU97" s="97"/>
      <c r="BV97" s="97"/>
      <c r="BW97" s="97"/>
      <c r="BX97" s="97"/>
      <c r="BY97" s="97"/>
      <c r="BZ97" s="97"/>
      <c r="CA97" s="97"/>
      <c r="CB97" s="97"/>
      <c r="CC97" s="102"/>
      <c r="CD97" s="102"/>
      <c r="CE97" s="97"/>
      <c r="CF97" s="97"/>
      <c r="CG97" s="97"/>
      <c r="CH97" s="97"/>
      <c r="CI97" s="97"/>
      <c r="CJ97" s="97"/>
      <c r="CK97" s="97"/>
      <c r="CL97" s="97"/>
      <c r="CM97" s="97"/>
      <c r="CN97" s="97"/>
      <c r="CO97" s="97"/>
      <c r="CP97" s="97"/>
      <c r="CQ97" s="97"/>
      <c r="CR97" s="97"/>
      <c r="CS97" s="97"/>
      <c r="CT97" s="97"/>
      <c r="CU97" s="97"/>
      <c r="CV97" s="97"/>
      <c r="CW97" s="102"/>
      <c r="CX97" s="97"/>
      <c r="CY97" s="97"/>
      <c r="CZ97" s="102"/>
      <c r="DA97" s="97"/>
      <c r="DB97" s="97"/>
      <c r="DC97" s="97"/>
      <c r="DD97" s="97"/>
      <c r="DE97" s="97"/>
      <c r="DF97" s="97"/>
      <c r="DG97" s="97"/>
      <c r="DH97" s="97"/>
      <c r="DI97" s="97"/>
      <c r="DJ97" s="97"/>
      <c r="DK97" s="97"/>
      <c r="DL97" s="97"/>
      <c r="DM97" s="97"/>
      <c r="DN97" s="97"/>
      <c r="DO97" s="97"/>
      <c r="DP97" s="97"/>
      <c r="DQ97" s="97"/>
      <c r="DR97" s="97"/>
      <c r="DS97" s="97"/>
      <c r="DT97" s="97"/>
      <c r="DU97" s="97"/>
      <c r="DV97" s="97"/>
      <c r="DW97" s="97"/>
      <c r="DX97" s="97"/>
      <c r="DY97" s="97"/>
      <c r="DZ97" s="97"/>
      <c r="EA97" s="97"/>
      <c r="EB97" s="97"/>
      <c r="EC97" s="97"/>
      <c r="ED97" s="97"/>
      <c r="EE97" s="97"/>
      <c r="EF97" s="97"/>
      <c r="EG97" s="97"/>
      <c r="EH97" s="97"/>
      <c r="EI97" s="97"/>
      <c r="EJ97" s="97"/>
      <c r="EK97" s="97"/>
      <c r="EL97" s="97"/>
      <c r="EM97" s="97"/>
      <c r="EN97" s="97"/>
      <c r="EO97" s="97"/>
      <c r="EP97" s="97"/>
      <c r="EQ97" s="102"/>
      <c r="ER97" s="97"/>
      <c r="ES97" s="97"/>
      <c r="ET97" s="97"/>
      <c r="EU97" s="97"/>
      <c r="EV97" s="97"/>
      <c r="EW97" s="97"/>
      <c r="EX97" s="97"/>
      <c r="EY97" s="97"/>
      <c r="EZ97" s="97"/>
      <c r="FA97" s="97"/>
      <c r="FB97" s="97"/>
      <c r="FC97" s="97"/>
      <c r="FD97" s="97"/>
      <c r="FE97" s="97"/>
      <c r="FF97" s="97"/>
      <c r="FG97" s="97"/>
      <c r="FH97" s="97"/>
      <c r="FI97" s="97"/>
      <c r="FJ97" s="97"/>
      <c r="FK97" s="97"/>
      <c r="FL97" s="146"/>
      <c r="FM97" s="97"/>
      <c r="FN97" s="97"/>
      <c r="FO97" s="146"/>
      <c r="FP97" s="141"/>
      <c r="FQ97" s="141"/>
      <c r="FR97" s="97"/>
      <c r="FS97" s="97"/>
      <c r="FT97" s="97"/>
      <c r="FU97" s="97"/>
      <c r="FV97" s="97"/>
      <c r="FW97" s="141"/>
      <c r="FX97" s="141"/>
      <c r="FY97" s="97"/>
      <c r="FZ97" s="97"/>
      <c r="GA97" s="147"/>
      <c r="GB97" s="147"/>
      <c r="GC97" s="97"/>
      <c r="GD97" s="146"/>
      <c r="GE97" s="97"/>
      <c r="GF97" s="97"/>
      <c r="GG97" s="97"/>
      <c r="GH97" s="97"/>
      <c r="GI97" s="97"/>
      <c r="GJ97" s="97"/>
      <c r="GK97" s="97"/>
      <c r="GL97" s="97"/>
      <c r="GM97" s="97"/>
      <c r="GN97" s="97"/>
      <c r="GO97" s="97"/>
      <c r="GP97" s="97"/>
      <c r="GQ97" s="97"/>
      <c r="GR97" s="97"/>
      <c r="GS97" s="97"/>
      <c r="GT97" s="97"/>
      <c r="GU97" s="97"/>
      <c r="GV97" s="97"/>
      <c r="GW97" s="97"/>
      <c r="GX97" s="97"/>
      <c r="GY97" s="97"/>
      <c r="GZ97" s="97"/>
      <c r="HA97" s="97"/>
      <c r="HB97" s="97"/>
      <c r="HC97" s="97"/>
      <c r="HD97" s="97"/>
      <c r="HE97" s="97"/>
      <c r="HF97" s="97"/>
      <c r="HG97" s="97"/>
      <c r="HH97" s="97"/>
      <c r="HI97" s="97"/>
      <c r="HJ97" s="97"/>
      <c r="HK97" s="97"/>
      <c r="HL97" s="97"/>
      <c r="HM97" s="97"/>
      <c r="HN97" s="97"/>
      <c r="HO97" s="97"/>
      <c r="HP97" s="97"/>
      <c r="HQ97" s="97"/>
      <c r="HR97" s="97"/>
      <c r="HS97" s="97"/>
      <c r="HT97" s="97"/>
      <c r="HU97" s="102"/>
      <c r="HV97" s="97"/>
      <c r="HW97" s="97"/>
      <c r="HX97" s="97"/>
      <c r="HY97" s="97"/>
      <c r="HZ97" s="97"/>
      <c r="IA97" s="97"/>
      <c r="IB97" s="97"/>
      <c r="IC97" s="97"/>
      <c r="ID97" s="97"/>
      <c r="IE97" s="97"/>
      <c r="IF97" s="97"/>
      <c r="IG97" s="97"/>
      <c r="IH97" s="97"/>
      <c r="II97" s="97"/>
      <c r="IJ97" s="88"/>
      <c r="IK97" s="88"/>
      <c r="IL97" s="88"/>
      <c r="IM97" s="88"/>
      <c r="IN97" s="88"/>
      <c r="IO97" s="88"/>
      <c r="IP97" s="88"/>
      <c r="IQ97" s="88"/>
      <c r="IR97" s="88"/>
      <c r="IS97" s="88"/>
      <c r="IT97" s="88"/>
      <c r="IU97" s="88"/>
      <c r="IV97" s="88"/>
      <c r="IW97" s="88"/>
      <c r="IX97" s="88"/>
      <c r="IY97" s="97"/>
      <c r="IZ97" s="97"/>
      <c r="JA97" s="97"/>
      <c r="JB97" s="97"/>
      <c r="JC97" s="97"/>
      <c r="JD97" s="97"/>
      <c r="JE97" s="97"/>
      <c r="JF97" s="97"/>
      <c r="JG97" s="97"/>
      <c r="JH97" s="97"/>
      <c r="JI97" s="97"/>
      <c r="JJ97" s="97"/>
      <c r="JK97" s="97"/>
      <c r="JL97" s="97"/>
      <c r="JM97" s="97"/>
      <c r="JN97" s="97"/>
      <c r="JO97" s="97"/>
      <c r="JP97" s="97"/>
      <c r="JQ97" s="97"/>
      <c r="JR97" s="97"/>
      <c r="JS97" s="88"/>
      <c r="JT97" s="88"/>
      <c r="JU97" s="88"/>
      <c r="JV97" s="88"/>
      <c r="JW97" s="88"/>
      <c r="JX97" s="97"/>
      <c r="JY97" s="97"/>
      <c r="JZ97" s="97"/>
      <c r="KA97" s="97"/>
      <c r="KB97" s="97"/>
      <c r="KC97" s="97"/>
      <c r="KD97" s="97"/>
      <c r="KE97" s="97"/>
      <c r="KF97" s="97"/>
      <c r="KG97" s="97"/>
      <c r="KH97" s="97"/>
      <c r="KI97" s="97"/>
      <c r="KJ97" s="97"/>
      <c r="KK97" s="97"/>
      <c r="KL97" s="97"/>
      <c r="KM97" s="97"/>
      <c r="KN97" s="102"/>
      <c r="KO97" s="97"/>
      <c r="KP97" s="97"/>
      <c r="KQ97" s="97"/>
      <c r="KR97" s="97"/>
      <c r="KS97" s="97"/>
      <c r="KT97" s="97"/>
      <c r="KU97" s="97"/>
      <c r="KV97" s="97"/>
      <c r="KW97" s="97"/>
      <c r="KX97" s="97"/>
      <c r="KY97" s="97"/>
      <c r="KZ97" s="97"/>
      <c r="LA97" s="97"/>
      <c r="LB97" s="97"/>
      <c r="LC97" s="97"/>
      <c r="LD97" s="97"/>
      <c r="LE97" s="97"/>
      <c r="LF97" s="97"/>
      <c r="LG97" s="97"/>
      <c r="LH97" s="97"/>
      <c r="LI97" s="97"/>
      <c r="LJ97" s="97"/>
      <c r="LK97" s="97"/>
      <c r="LL97" s="97"/>
      <c r="LM97" s="97"/>
      <c r="LN97" s="97"/>
      <c r="LO97" s="97"/>
      <c r="LP97" s="97"/>
      <c r="LQ97" s="97"/>
      <c r="LR97" s="97"/>
      <c r="LS97" s="97"/>
      <c r="LT97" s="97"/>
      <c r="LU97" s="97"/>
      <c r="LV97" s="97"/>
      <c r="LW97" s="97"/>
      <c r="LX97" s="97"/>
      <c r="LY97" s="97"/>
      <c r="LZ97" s="97"/>
      <c r="MA97" s="97"/>
      <c r="MB97" s="97"/>
      <c r="MC97" s="97"/>
      <c r="MD97" s="97"/>
      <c r="ME97" s="97"/>
      <c r="MF97" s="97"/>
      <c r="MG97" s="97"/>
      <c r="MH97" s="97"/>
      <c r="MI97" s="97"/>
      <c r="MJ97" s="97"/>
      <c r="MK97" s="97"/>
      <c r="ML97" s="97"/>
      <c r="MM97" s="97"/>
      <c r="MN97" s="97"/>
      <c r="MO97" s="97"/>
      <c r="MP97" s="97"/>
      <c r="MQ97" s="97"/>
      <c r="MR97" s="97"/>
      <c r="MS97" s="97"/>
      <c r="MT97" s="97"/>
      <c r="MU97" s="97"/>
      <c r="MV97" s="97"/>
      <c r="MW97" s="97"/>
      <c r="MX97" s="97"/>
      <c r="MY97" s="97"/>
      <c r="MZ97" s="97"/>
      <c r="NA97" s="97"/>
      <c r="NB97" s="97"/>
      <c r="NC97" s="97"/>
      <c r="ND97" s="97"/>
      <c r="NE97" s="97"/>
      <c r="NF97" s="97"/>
      <c r="NG97" s="97"/>
      <c r="NH97" s="97"/>
      <c r="NI97" s="97"/>
      <c r="NJ97" s="97"/>
      <c r="NK97" s="97"/>
      <c r="NL97" s="97"/>
      <c r="NM97" s="97"/>
      <c r="NN97" s="97"/>
      <c r="NO97" s="97"/>
      <c r="NP97" s="97"/>
      <c r="NQ97" s="97"/>
      <c r="NR97" s="97"/>
      <c r="NS97" s="97"/>
      <c r="NT97" s="97"/>
      <c r="NU97" s="97"/>
      <c r="NV97" s="97"/>
      <c r="NW97" s="97"/>
      <c r="NX97" s="97"/>
      <c r="NY97" s="97"/>
      <c r="NZ97" s="97"/>
      <c r="OA97" s="97"/>
      <c r="OB97" s="97"/>
      <c r="OC97" s="97"/>
      <c r="OD97" s="97"/>
      <c r="OE97" s="97"/>
      <c r="OF97" s="97"/>
      <c r="OG97" s="97"/>
      <c r="OH97" s="97"/>
      <c r="OI97" s="97"/>
      <c r="OJ97" s="97"/>
      <c r="OK97" s="97"/>
      <c r="OL97" s="97"/>
      <c r="OM97" s="97"/>
      <c r="ON97" s="97"/>
      <c r="OO97" s="97"/>
      <c r="OP97" s="97"/>
      <c r="OQ97" s="97"/>
      <c r="OR97" s="97"/>
      <c r="OS97" s="97"/>
      <c r="OT97" s="97"/>
      <c r="OU97" s="97"/>
      <c r="OV97" s="97"/>
      <c r="OW97" s="97"/>
      <c r="OX97" s="97"/>
      <c r="OY97" s="97"/>
      <c r="OZ97" s="97"/>
      <c r="PA97" s="97"/>
      <c r="PB97" s="97"/>
      <c r="PC97" s="97"/>
      <c r="PD97" s="97"/>
      <c r="PE97" s="97"/>
      <c r="PF97" s="97"/>
      <c r="PG97" s="97"/>
      <c r="PH97" s="97"/>
      <c r="PI97" s="97"/>
      <c r="PJ97" s="97"/>
      <c r="PK97" s="97"/>
      <c r="PL97" s="97"/>
      <c r="PM97" s="97"/>
      <c r="PN97" s="97"/>
      <c r="PO97" s="97"/>
      <c r="PP97" s="97"/>
      <c r="PQ97" s="97"/>
      <c r="PR97" s="97"/>
      <c r="PS97" s="97"/>
      <c r="PT97" s="97"/>
      <c r="PU97" s="97"/>
      <c r="PV97" s="97"/>
      <c r="PW97" s="97"/>
      <c r="PX97" s="97"/>
      <c r="PY97" s="97"/>
      <c r="PZ97" s="97"/>
      <c r="QA97" s="97"/>
      <c r="QB97" s="97"/>
      <c r="QC97" s="97"/>
      <c r="QD97" s="97"/>
      <c r="QE97" s="97"/>
      <c r="QF97" s="97"/>
      <c r="QG97" s="97"/>
      <c r="QH97" s="97"/>
      <c r="QI97" s="97"/>
      <c r="QJ97" s="97"/>
      <c r="QK97" s="97"/>
      <c r="QL97" s="97"/>
      <c r="QM97" s="97"/>
      <c r="QN97" s="97"/>
      <c r="QO97" s="97"/>
      <c r="QP97" s="97"/>
      <c r="QQ97" s="97"/>
      <c r="QR97" s="97"/>
      <c r="QS97" s="97"/>
      <c r="QT97" s="97"/>
      <c r="QU97" s="97"/>
      <c r="QV97" s="97"/>
      <c r="QW97" s="97"/>
      <c r="QX97" s="97"/>
      <c r="QY97" s="97"/>
      <c r="QZ97" s="97"/>
      <c r="RA97" s="97"/>
      <c r="RB97" s="97"/>
      <c r="RC97" s="97"/>
      <c r="RD97" s="97"/>
      <c r="RE97" s="97"/>
      <c r="RF97" s="97"/>
      <c r="RG97" s="97"/>
      <c r="RH97" s="97"/>
      <c r="RI97" s="97"/>
      <c r="RJ97" s="97"/>
      <c r="RK97" s="97"/>
      <c r="RL97" s="97"/>
      <c r="RM97" s="97"/>
      <c r="RN97" s="97"/>
      <c r="RO97" s="97"/>
      <c r="RP97" s="97"/>
      <c r="RQ97" s="97"/>
      <c r="RR97" s="97"/>
      <c r="RS97" s="97"/>
      <c r="RT97" s="97"/>
      <c r="RU97" s="97"/>
      <c r="RV97" s="97"/>
      <c r="RW97" s="97"/>
      <c r="RX97" s="97"/>
      <c r="RY97" s="97"/>
      <c r="RZ97" s="97"/>
      <c r="SA97" s="97"/>
      <c r="SB97" s="97"/>
      <c r="SC97" s="97"/>
      <c r="SD97" s="97"/>
      <c r="SE97" s="97"/>
      <c r="SF97" s="97"/>
      <c r="SG97" s="97"/>
      <c r="SH97" s="97"/>
      <c r="SI97" s="97"/>
      <c r="SJ97" s="97"/>
      <c r="SK97" s="97"/>
      <c r="SL97" s="97"/>
      <c r="SM97" s="97"/>
      <c r="SN97" s="97"/>
      <c r="SO97" s="97"/>
      <c r="SP97" s="97"/>
      <c r="SQ97" s="97"/>
      <c r="SR97" s="97"/>
      <c r="SS97" s="97"/>
      <c r="ST97" s="97"/>
      <c r="SU97" s="97"/>
      <c r="SV97" s="97"/>
      <c r="SW97" s="97"/>
      <c r="SX97" s="97"/>
      <c r="SY97" s="97"/>
      <c r="SZ97" s="97"/>
      <c r="TA97" s="97"/>
      <c r="TB97" s="97"/>
    </row>
    <row r="98" spans="1:522" s="10" customFormat="1" ht="18" customHeight="1" x14ac:dyDescent="0.2">
      <c r="A98" s="12"/>
      <c r="B98" s="35"/>
      <c r="C98" s="19"/>
      <c r="D98" s="124" t="s">
        <v>302</v>
      </c>
      <c r="E98" s="19"/>
      <c r="F98" s="19"/>
      <c r="G98" s="4"/>
      <c r="H98"/>
      <c r="I98" s="1">
        <f t="shared" si="6"/>
        <v>0</v>
      </c>
      <c r="J98" s="12"/>
      <c r="K98" s="97"/>
      <c r="L98" s="97"/>
      <c r="M98" s="97"/>
      <c r="N98" s="97"/>
      <c r="O98" s="97"/>
      <c r="P98" s="97"/>
      <c r="Q98" s="97"/>
      <c r="R98" s="97"/>
      <c r="S98" s="97"/>
      <c r="T98" s="97"/>
      <c r="U98" s="97"/>
      <c r="V98" s="97"/>
      <c r="W98" s="97"/>
      <c r="X98" s="97"/>
      <c r="Y98" s="97"/>
      <c r="Z98" s="97"/>
      <c r="AA98" s="97"/>
      <c r="AB98" s="97"/>
      <c r="AC98" s="97"/>
      <c r="AD98" s="97"/>
      <c r="AE98" s="97"/>
      <c r="AF98" s="97"/>
      <c r="AG98" s="97"/>
      <c r="AH98" s="97"/>
      <c r="AI98" s="97"/>
      <c r="AJ98" s="97"/>
      <c r="AK98" s="97"/>
      <c r="AL98" s="97"/>
      <c r="AM98" s="97"/>
      <c r="AN98" s="97"/>
      <c r="AO98" s="97"/>
      <c r="AP98" s="97"/>
      <c r="AQ98" s="97"/>
      <c r="AR98" s="97"/>
      <c r="AS98" s="97"/>
      <c r="AT98" s="97"/>
      <c r="AU98" s="97"/>
      <c r="AV98" s="97"/>
      <c r="AW98" s="97"/>
      <c r="AX98" s="97"/>
      <c r="AY98" s="97"/>
      <c r="AZ98" s="97"/>
      <c r="BA98" s="97"/>
      <c r="BB98" s="97"/>
      <c r="BC98" s="97"/>
      <c r="BD98" s="97"/>
      <c r="BE98" s="97"/>
      <c r="BF98" s="97"/>
      <c r="BG98" s="97"/>
      <c r="BH98" s="97"/>
      <c r="BI98" s="97"/>
      <c r="BJ98" s="97"/>
      <c r="BK98" s="97"/>
      <c r="BL98" s="97"/>
      <c r="BM98" s="97"/>
      <c r="BN98" s="97"/>
      <c r="BO98" s="97"/>
      <c r="BP98" s="97"/>
      <c r="BQ98" s="97"/>
      <c r="BR98" s="97"/>
      <c r="BS98" s="97"/>
      <c r="BT98" s="97"/>
      <c r="BU98" s="97"/>
      <c r="BV98" s="97"/>
      <c r="BW98" s="97"/>
      <c r="BX98" s="97"/>
      <c r="BY98" s="97"/>
      <c r="BZ98" s="97"/>
      <c r="CA98" s="97"/>
      <c r="CB98" s="97"/>
      <c r="CC98" s="102"/>
      <c r="CD98" s="102"/>
      <c r="CE98" s="97"/>
      <c r="CF98" s="97"/>
      <c r="CG98" s="97"/>
      <c r="CH98" s="97"/>
      <c r="CI98" s="97"/>
      <c r="CJ98" s="97"/>
      <c r="CK98" s="97"/>
      <c r="CL98" s="97"/>
      <c r="CM98" s="97"/>
      <c r="CN98" s="97"/>
      <c r="CO98" s="97"/>
      <c r="CP98" s="97"/>
      <c r="CQ98" s="97"/>
      <c r="CR98" s="97"/>
      <c r="CS98" s="97"/>
      <c r="CT98" s="97"/>
      <c r="CU98" s="97"/>
      <c r="CV98" s="97"/>
      <c r="CW98" s="102"/>
      <c r="CX98" s="97"/>
      <c r="CY98" s="97"/>
      <c r="CZ98" s="102"/>
      <c r="DA98" s="97"/>
      <c r="DB98" s="97"/>
      <c r="DC98" s="97"/>
      <c r="DD98" s="97"/>
      <c r="DE98" s="97"/>
      <c r="DF98" s="97"/>
      <c r="DG98" s="97"/>
      <c r="DH98" s="97"/>
      <c r="DI98" s="97"/>
      <c r="DJ98" s="97"/>
      <c r="DK98" s="97"/>
      <c r="DL98" s="97"/>
      <c r="DM98" s="97"/>
      <c r="DN98" s="97"/>
      <c r="DO98" s="97"/>
      <c r="DP98" s="97"/>
      <c r="DQ98" s="97"/>
      <c r="DR98" s="97"/>
      <c r="DS98" s="97"/>
      <c r="DT98" s="97"/>
      <c r="DU98" s="97"/>
      <c r="DV98" s="97"/>
      <c r="DW98" s="97"/>
      <c r="DX98" s="97"/>
      <c r="DY98" s="97"/>
      <c r="DZ98" s="97"/>
      <c r="EA98" s="97"/>
      <c r="EB98" s="97"/>
      <c r="EC98" s="97"/>
      <c r="ED98" s="97"/>
      <c r="EE98" s="97"/>
      <c r="EF98" s="97"/>
      <c r="EG98" s="97"/>
      <c r="EH98" s="97"/>
      <c r="EI98" s="97"/>
      <c r="EJ98" s="97"/>
      <c r="EK98" s="97"/>
      <c r="EL98" s="97"/>
      <c r="EM98" s="97"/>
      <c r="EN98" s="97"/>
      <c r="EO98" s="97"/>
      <c r="EP98" s="97"/>
      <c r="EQ98" s="102"/>
      <c r="ER98" s="97"/>
      <c r="ES98" s="97"/>
      <c r="ET98" s="97"/>
      <c r="EU98" s="97"/>
      <c r="EV98" s="97"/>
      <c r="EW98" s="97"/>
      <c r="EX98" s="97"/>
      <c r="EY98" s="97"/>
      <c r="EZ98" s="97"/>
      <c r="FA98" s="97"/>
      <c r="FB98" s="97"/>
      <c r="FC98" s="97"/>
      <c r="FD98" s="97"/>
      <c r="FE98" s="97"/>
      <c r="FF98" s="97"/>
      <c r="FG98" s="97"/>
      <c r="FH98" s="97"/>
      <c r="FI98" s="97"/>
      <c r="FJ98" s="97"/>
      <c r="FK98" s="97"/>
      <c r="FL98" s="146"/>
      <c r="FM98" s="97"/>
      <c r="FN98" s="97"/>
      <c r="FO98" s="146"/>
      <c r="FP98" s="141"/>
      <c r="FQ98" s="141"/>
      <c r="FR98" s="97"/>
      <c r="FS98" s="97"/>
      <c r="FT98" s="97"/>
      <c r="FU98" s="97"/>
      <c r="FV98" s="97"/>
      <c r="FW98" s="141"/>
      <c r="FX98" s="141"/>
      <c r="FY98" s="97"/>
      <c r="FZ98" s="97"/>
      <c r="GA98" s="147"/>
      <c r="GB98" s="147"/>
      <c r="GC98" s="97"/>
      <c r="GD98" s="146"/>
      <c r="GE98" s="97"/>
      <c r="GF98" s="97"/>
      <c r="GG98" s="97"/>
      <c r="GH98" s="97"/>
      <c r="GI98" s="97"/>
      <c r="GJ98" s="97"/>
      <c r="GK98" s="97"/>
      <c r="GL98" s="97"/>
      <c r="GM98" s="97"/>
      <c r="GN98" s="97"/>
      <c r="GO98" s="97"/>
      <c r="GP98" s="97"/>
      <c r="GQ98" s="97"/>
      <c r="GR98" s="97"/>
      <c r="GS98" s="97"/>
      <c r="GT98" s="97"/>
      <c r="GU98" s="97"/>
      <c r="GV98" s="97"/>
      <c r="GW98" s="97"/>
      <c r="GX98" s="97"/>
      <c r="GY98" s="97"/>
      <c r="GZ98" s="97"/>
      <c r="HA98" s="97"/>
      <c r="HB98" s="97"/>
      <c r="HC98" s="97"/>
      <c r="HD98" s="97"/>
      <c r="HE98" s="97"/>
      <c r="HF98" s="97"/>
      <c r="HG98" s="97"/>
      <c r="HH98" s="97"/>
      <c r="HI98" s="97"/>
      <c r="HJ98" s="97"/>
      <c r="HK98" s="97"/>
      <c r="HL98" s="97"/>
      <c r="HM98" s="97"/>
      <c r="HN98" s="97"/>
      <c r="HO98" s="97"/>
      <c r="HP98" s="97"/>
      <c r="HQ98" s="97"/>
      <c r="HR98" s="97"/>
      <c r="HS98" s="97"/>
      <c r="HT98" s="97"/>
      <c r="HU98" s="102"/>
      <c r="HV98" s="97"/>
      <c r="HW98" s="97"/>
      <c r="HX98" s="97"/>
      <c r="HY98" s="97"/>
      <c r="HZ98" s="97"/>
      <c r="IA98" s="97"/>
      <c r="IB98" s="97"/>
      <c r="IC98" s="97"/>
      <c r="ID98" s="97"/>
      <c r="IE98" s="97"/>
      <c r="IF98" s="97"/>
      <c r="IG98" s="97"/>
      <c r="IH98" s="97"/>
      <c r="II98" s="97"/>
      <c r="IJ98" s="88"/>
      <c r="IK98" s="88"/>
      <c r="IL98" s="88"/>
      <c r="IM98" s="88"/>
      <c r="IN98" s="88"/>
      <c r="IO98" s="88"/>
      <c r="IP98" s="88"/>
      <c r="IQ98" s="88"/>
      <c r="IR98" s="88"/>
      <c r="IS98" s="88"/>
      <c r="IT98" s="88"/>
      <c r="IU98" s="88"/>
      <c r="IV98" s="88"/>
      <c r="IW98" s="88"/>
      <c r="IX98" s="88"/>
      <c r="IY98" s="97"/>
      <c r="IZ98" s="97"/>
      <c r="JA98" s="97"/>
      <c r="JB98" s="97"/>
      <c r="JC98" s="97"/>
      <c r="JD98" s="97"/>
      <c r="JE98" s="97"/>
      <c r="JF98" s="97"/>
      <c r="JG98" s="97"/>
      <c r="JH98" s="97"/>
      <c r="JI98" s="97"/>
      <c r="JJ98" s="97"/>
      <c r="JK98" s="97"/>
      <c r="JL98" s="97"/>
      <c r="JM98" s="97"/>
      <c r="JN98" s="97"/>
      <c r="JO98" s="97"/>
      <c r="JP98" s="97"/>
      <c r="JQ98" s="97"/>
      <c r="JR98" s="97"/>
      <c r="JS98" s="88"/>
      <c r="JT98" s="88"/>
      <c r="JU98" s="88"/>
      <c r="JV98" s="88"/>
      <c r="JW98" s="88"/>
      <c r="JX98" s="97"/>
      <c r="JY98" s="97"/>
      <c r="JZ98" s="97"/>
      <c r="KA98" s="97"/>
      <c r="KB98" s="97"/>
      <c r="KC98" s="97"/>
      <c r="KD98" s="97"/>
      <c r="KE98" s="97"/>
      <c r="KF98" s="97"/>
      <c r="KG98" s="97"/>
      <c r="KH98" s="97"/>
      <c r="KI98" s="97"/>
      <c r="KJ98" s="97"/>
      <c r="KK98" s="97"/>
      <c r="KL98" s="97"/>
      <c r="KM98" s="97"/>
      <c r="KN98" s="102"/>
      <c r="KO98" s="97"/>
      <c r="KP98" s="97"/>
      <c r="KQ98" s="97"/>
      <c r="KR98" s="97"/>
      <c r="KS98" s="97"/>
      <c r="KT98" s="97"/>
      <c r="KU98" s="97"/>
      <c r="KV98" s="97"/>
      <c r="KW98" s="97"/>
      <c r="KX98" s="97"/>
      <c r="KY98" s="97"/>
      <c r="KZ98" s="97"/>
      <c r="LA98" s="97"/>
      <c r="LB98" s="97"/>
      <c r="LC98" s="97"/>
      <c r="LD98" s="97"/>
      <c r="LE98" s="97"/>
      <c r="LF98" s="97"/>
      <c r="LG98" s="97"/>
      <c r="LH98" s="97"/>
      <c r="LI98" s="97"/>
      <c r="LJ98" s="97"/>
      <c r="LK98" s="97"/>
      <c r="LL98" s="97"/>
      <c r="LM98" s="97"/>
      <c r="LN98" s="97"/>
      <c r="LO98" s="97"/>
      <c r="LP98" s="97"/>
      <c r="LQ98" s="97"/>
      <c r="LR98" s="97"/>
      <c r="LS98" s="97"/>
      <c r="LT98" s="97"/>
      <c r="LU98" s="97"/>
      <c r="LV98" s="97"/>
      <c r="LW98" s="97"/>
      <c r="LX98" s="97"/>
      <c r="LY98" s="97"/>
      <c r="LZ98" s="97"/>
      <c r="MA98" s="97"/>
      <c r="MB98" s="97"/>
      <c r="MC98" s="97"/>
      <c r="MD98" s="97"/>
      <c r="ME98" s="97"/>
      <c r="MF98" s="97"/>
      <c r="MG98" s="97"/>
      <c r="MH98" s="97"/>
      <c r="MI98" s="97"/>
      <c r="MJ98" s="97"/>
      <c r="MK98" s="97"/>
      <c r="ML98" s="97"/>
      <c r="MM98" s="97"/>
      <c r="MN98" s="97"/>
      <c r="MO98" s="97"/>
      <c r="MP98" s="97"/>
      <c r="MQ98" s="97"/>
      <c r="MR98" s="97"/>
      <c r="MS98" s="97"/>
      <c r="MT98" s="97"/>
      <c r="MU98" s="97"/>
      <c r="MV98" s="97"/>
      <c r="MW98" s="97"/>
      <c r="MX98" s="97"/>
      <c r="MY98" s="97"/>
      <c r="MZ98" s="97"/>
      <c r="NA98" s="97"/>
      <c r="NB98" s="97"/>
      <c r="NC98" s="97"/>
      <c r="ND98" s="97"/>
      <c r="NE98" s="97"/>
      <c r="NF98" s="97"/>
      <c r="NG98" s="97"/>
      <c r="NH98" s="97"/>
      <c r="NI98" s="97"/>
      <c r="NJ98" s="97"/>
      <c r="NK98" s="97"/>
      <c r="NL98" s="97"/>
      <c r="NM98" s="97"/>
      <c r="NN98" s="97"/>
      <c r="NO98" s="97"/>
      <c r="NP98" s="97"/>
      <c r="NQ98" s="97"/>
      <c r="NR98" s="97"/>
      <c r="NS98" s="97"/>
      <c r="NT98" s="97"/>
      <c r="NU98" s="97"/>
      <c r="NV98" s="97"/>
      <c r="NW98" s="97"/>
      <c r="NX98" s="97"/>
      <c r="NY98" s="97"/>
      <c r="NZ98" s="97"/>
      <c r="OA98" s="97"/>
      <c r="OB98" s="97"/>
      <c r="OC98" s="97"/>
      <c r="OD98" s="97"/>
      <c r="OE98" s="97"/>
      <c r="OF98" s="97"/>
      <c r="OG98" s="97"/>
      <c r="OH98" s="97"/>
      <c r="OI98" s="97"/>
      <c r="OJ98" s="97"/>
      <c r="OK98" s="97"/>
      <c r="OL98" s="97"/>
      <c r="OM98" s="97"/>
      <c r="ON98" s="97"/>
      <c r="OO98" s="97"/>
      <c r="OP98" s="97"/>
      <c r="OQ98" s="97"/>
      <c r="OR98" s="97"/>
      <c r="OS98" s="97"/>
      <c r="OT98" s="97"/>
      <c r="OU98" s="97"/>
      <c r="OV98" s="97"/>
      <c r="OW98" s="97"/>
      <c r="OX98" s="97"/>
      <c r="OY98" s="97"/>
      <c r="OZ98" s="97"/>
      <c r="PA98" s="97"/>
      <c r="PB98" s="97"/>
      <c r="PC98" s="97"/>
      <c r="PD98" s="97"/>
      <c r="PE98" s="97"/>
      <c r="PF98" s="97"/>
      <c r="PG98" s="97"/>
      <c r="PH98" s="97"/>
      <c r="PI98" s="97"/>
      <c r="PJ98" s="97"/>
      <c r="PK98" s="97"/>
      <c r="PL98" s="97"/>
      <c r="PM98" s="97"/>
      <c r="PN98" s="97"/>
      <c r="PO98" s="97"/>
      <c r="PP98" s="97"/>
      <c r="PQ98" s="97"/>
      <c r="PR98" s="97"/>
      <c r="PS98" s="97"/>
      <c r="PT98" s="97"/>
      <c r="PU98" s="97"/>
      <c r="PV98" s="97"/>
      <c r="PW98" s="97"/>
      <c r="PX98" s="97"/>
      <c r="PY98" s="97"/>
      <c r="PZ98" s="97"/>
      <c r="QA98" s="97"/>
      <c r="QB98" s="97"/>
      <c r="QC98" s="97"/>
      <c r="QD98" s="97"/>
      <c r="QE98" s="97"/>
      <c r="QF98" s="97"/>
      <c r="QG98" s="97"/>
      <c r="QH98" s="97"/>
      <c r="QI98" s="97"/>
      <c r="QJ98" s="97"/>
      <c r="QK98" s="97"/>
      <c r="QL98" s="97"/>
      <c r="QM98" s="97"/>
      <c r="QN98" s="97"/>
      <c r="QO98" s="97"/>
      <c r="QP98" s="97"/>
      <c r="QQ98" s="97"/>
      <c r="QR98" s="97"/>
      <c r="QS98" s="97"/>
      <c r="QT98" s="97"/>
      <c r="QU98" s="97"/>
      <c r="QV98" s="97"/>
      <c r="QW98" s="97"/>
      <c r="QX98" s="97"/>
      <c r="QY98" s="97"/>
      <c r="QZ98" s="97"/>
      <c r="RA98" s="97"/>
      <c r="RB98" s="97"/>
      <c r="RC98" s="97"/>
      <c r="RD98" s="97"/>
      <c r="RE98" s="97"/>
      <c r="RF98" s="97"/>
      <c r="RG98" s="97"/>
      <c r="RH98" s="97"/>
      <c r="RI98" s="97"/>
      <c r="RJ98" s="97"/>
      <c r="RK98" s="97"/>
      <c r="RL98" s="97"/>
      <c r="RM98" s="97"/>
      <c r="RN98" s="97"/>
      <c r="RO98" s="97"/>
      <c r="RP98" s="97"/>
      <c r="RQ98" s="97"/>
      <c r="RR98" s="97"/>
      <c r="RS98" s="97"/>
      <c r="RT98" s="97"/>
      <c r="RU98" s="97"/>
      <c r="RV98" s="97"/>
      <c r="RW98" s="97"/>
      <c r="RX98" s="97"/>
      <c r="RY98" s="97"/>
      <c r="RZ98" s="97"/>
      <c r="SA98" s="97"/>
      <c r="SB98" s="97"/>
      <c r="SC98" s="97"/>
      <c r="SD98" s="97"/>
      <c r="SE98" s="97"/>
      <c r="SF98" s="97"/>
      <c r="SG98" s="97"/>
      <c r="SH98" s="97"/>
      <c r="SI98" s="97"/>
      <c r="SJ98" s="97"/>
      <c r="SK98" s="97"/>
      <c r="SL98" s="97"/>
      <c r="SM98" s="97"/>
      <c r="SN98" s="97"/>
      <c r="SO98" s="97"/>
      <c r="SP98" s="97"/>
      <c r="SQ98" s="97"/>
      <c r="SR98" s="97"/>
      <c r="SS98" s="97"/>
      <c r="ST98" s="97"/>
      <c r="SU98" s="97"/>
      <c r="SV98" s="97"/>
      <c r="SW98" s="97"/>
      <c r="SX98" s="97"/>
      <c r="SY98" s="97"/>
      <c r="SZ98" s="97"/>
      <c r="TA98" s="97"/>
      <c r="TB98" s="97"/>
    </row>
    <row r="99" spans="1:522" s="10" customFormat="1" ht="18" customHeight="1" x14ac:dyDescent="0.2">
      <c r="A99" s="12"/>
      <c r="B99" s="26" t="s">
        <v>9</v>
      </c>
      <c r="C99" s="1">
        <v>6972</v>
      </c>
      <c r="D99" t="s">
        <v>403</v>
      </c>
      <c r="E99" s="1"/>
      <c r="F99" s="1">
        <v>2018</v>
      </c>
      <c r="G99"/>
      <c r="H99"/>
      <c r="I99" s="1">
        <f t="shared" si="6"/>
        <v>0</v>
      </c>
      <c r="J99" s="12">
        <f>Tabuľka11[[#This Row],[Stĺpec8]]+I100</f>
        <v>0</v>
      </c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  <c r="AA99" s="102"/>
      <c r="AB99" s="102"/>
      <c r="AC99" s="102"/>
      <c r="AD99" s="102"/>
      <c r="AE99" s="102"/>
      <c r="AF99" s="102"/>
      <c r="AG99" s="102"/>
      <c r="AH99" s="102"/>
      <c r="AI99" s="102"/>
      <c r="AJ99" s="102"/>
      <c r="AK99" s="102"/>
      <c r="AL99" s="102"/>
      <c r="AM99" s="102"/>
      <c r="AN99" s="102"/>
      <c r="AO99" s="102"/>
      <c r="AP99" s="102"/>
      <c r="AQ99" s="102"/>
      <c r="AR99" s="102"/>
      <c r="AS99" s="102"/>
      <c r="AT99" s="102"/>
      <c r="AU99" s="102"/>
      <c r="AV99" s="102"/>
      <c r="AW99" s="102"/>
      <c r="AX99" s="102"/>
      <c r="AY99" s="102"/>
      <c r="AZ99" s="102"/>
      <c r="BA99" s="102"/>
      <c r="BB99" s="102"/>
      <c r="BC99" s="102"/>
      <c r="BD99" s="102"/>
      <c r="BE99" s="102"/>
      <c r="BF99" s="102"/>
      <c r="BG99" s="102"/>
      <c r="BH99" s="102"/>
      <c r="BI99" s="102"/>
      <c r="BJ99" s="102"/>
      <c r="BK99" s="102"/>
      <c r="BL99" s="102"/>
      <c r="BM99" s="102"/>
      <c r="BN99" s="102"/>
      <c r="BO99" s="102"/>
      <c r="BP99" s="102"/>
      <c r="BQ99" s="102"/>
      <c r="BR99" s="102"/>
      <c r="BS99" s="102"/>
      <c r="BT99" s="102"/>
      <c r="BU99" s="102"/>
      <c r="BV99" s="102"/>
      <c r="BW99" s="102"/>
      <c r="BX99" s="102"/>
      <c r="BY99" s="102"/>
      <c r="BZ99" s="102"/>
      <c r="CA99" s="102"/>
      <c r="CB99" s="102"/>
      <c r="CC99" s="102"/>
      <c r="CD99" s="102"/>
      <c r="CE99" s="102"/>
      <c r="CF99" s="102"/>
      <c r="CG99" s="102"/>
      <c r="CH99" s="102"/>
      <c r="CI99" s="102"/>
      <c r="CJ99" s="102"/>
      <c r="CK99" s="102"/>
      <c r="CL99" s="102"/>
      <c r="CM99" s="102"/>
      <c r="CN99" s="102"/>
      <c r="CO99" s="102"/>
      <c r="CP99" s="102"/>
      <c r="CQ99" s="102"/>
      <c r="CR99" s="102"/>
      <c r="CS99" s="102"/>
      <c r="CT99" s="102"/>
      <c r="CU99" s="102"/>
      <c r="CV99" s="102"/>
      <c r="CW99" s="102"/>
      <c r="CX99" s="102"/>
      <c r="CY99" s="102"/>
      <c r="CZ99" s="102"/>
      <c r="DA99" s="102"/>
      <c r="DB99" s="102"/>
      <c r="DC99" s="102"/>
      <c r="DD99" s="102"/>
      <c r="DE99" s="102"/>
      <c r="DF99" s="102"/>
      <c r="DG99" s="102"/>
      <c r="DH99" s="102"/>
      <c r="DI99" s="102"/>
      <c r="DJ99" s="102"/>
      <c r="DK99" s="102"/>
      <c r="DL99" s="102"/>
      <c r="DM99" s="102"/>
      <c r="DN99" s="102"/>
      <c r="DO99" s="102"/>
      <c r="DP99" s="102"/>
      <c r="DQ99" s="102"/>
      <c r="DR99" s="102"/>
      <c r="DS99" s="102"/>
      <c r="DT99" s="102"/>
      <c r="DU99" s="102"/>
      <c r="DV99" s="102"/>
      <c r="DW99" s="102"/>
      <c r="DX99" s="102"/>
      <c r="DY99" s="102"/>
      <c r="DZ99" s="102"/>
      <c r="EA99" s="102"/>
      <c r="EB99" s="102"/>
      <c r="EC99" s="102"/>
      <c r="ED99" s="102"/>
      <c r="EE99" s="102"/>
      <c r="EF99" s="102"/>
      <c r="EG99" s="102"/>
      <c r="EH99" s="102"/>
      <c r="EI99" s="102"/>
      <c r="EJ99" s="102"/>
      <c r="EK99" s="102"/>
      <c r="EL99" s="102"/>
      <c r="EM99" s="102"/>
      <c r="EN99" s="102"/>
      <c r="EO99" s="102"/>
      <c r="EP99" s="102"/>
      <c r="EQ99" s="102"/>
      <c r="ER99" s="102"/>
      <c r="ES99" s="102"/>
      <c r="ET99" s="102"/>
      <c r="EU99" s="102"/>
      <c r="EV99" s="102"/>
      <c r="EW99" s="102"/>
      <c r="EX99" s="102"/>
      <c r="EY99" s="102"/>
      <c r="EZ99" s="102"/>
      <c r="FA99" s="102"/>
      <c r="FB99" s="102"/>
      <c r="FC99" s="102"/>
      <c r="FD99" s="102"/>
      <c r="FE99" s="102"/>
      <c r="FF99" s="102"/>
      <c r="FG99" s="102"/>
      <c r="FH99" s="102"/>
      <c r="FI99" s="102"/>
      <c r="FJ99" s="102"/>
      <c r="FK99" s="102"/>
      <c r="FL99" s="102"/>
      <c r="FM99" s="102"/>
      <c r="FN99" s="102"/>
      <c r="FO99" s="102"/>
      <c r="FP99" s="102"/>
      <c r="FQ99" s="102"/>
      <c r="FR99" s="102"/>
      <c r="FS99" s="102"/>
      <c r="FT99" s="102"/>
      <c r="FU99" s="102"/>
      <c r="FV99" s="102"/>
      <c r="FW99" s="102"/>
      <c r="FX99" s="102"/>
      <c r="FY99" s="102"/>
      <c r="FZ99" s="102"/>
      <c r="GA99" s="150"/>
      <c r="GB99" s="102"/>
      <c r="GC99" s="102"/>
      <c r="GD99" s="102"/>
      <c r="GE99" s="102"/>
      <c r="GF99" s="102"/>
      <c r="GG99" s="102"/>
      <c r="GH99" s="102"/>
      <c r="GI99" s="102"/>
      <c r="GJ99" s="102"/>
      <c r="GK99" s="102"/>
      <c r="GL99" s="102"/>
      <c r="GM99" s="102"/>
      <c r="GN99" s="102"/>
      <c r="GO99" s="102"/>
      <c r="GP99" s="102"/>
      <c r="GQ99" s="102"/>
      <c r="GR99" s="102"/>
      <c r="GS99" s="102"/>
      <c r="GT99" s="102"/>
      <c r="GU99" s="102"/>
      <c r="GV99" s="102"/>
      <c r="GW99" s="102"/>
      <c r="GX99" s="102"/>
      <c r="GY99" s="102"/>
      <c r="GZ99" s="102"/>
      <c r="HA99" s="102"/>
      <c r="HB99" s="102"/>
      <c r="HC99" s="102"/>
      <c r="HD99" s="102"/>
      <c r="HE99" s="102"/>
      <c r="HF99" s="102"/>
      <c r="HG99" s="102"/>
      <c r="HH99" s="102"/>
      <c r="HI99" s="102"/>
      <c r="HJ99" s="102"/>
      <c r="HK99" s="102"/>
      <c r="HL99" s="102"/>
      <c r="HM99" s="102"/>
      <c r="HN99" s="102"/>
      <c r="HO99" s="102"/>
      <c r="HP99" s="102"/>
      <c r="HQ99" s="102"/>
      <c r="HR99" s="102"/>
      <c r="HS99" s="102"/>
      <c r="HT99" s="102"/>
      <c r="HU99" s="102"/>
      <c r="HV99" s="102"/>
      <c r="HW99" s="102"/>
      <c r="HX99" s="102"/>
      <c r="HY99" s="102"/>
      <c r="HZ99" s="102"/>
      <c r="IA99" s="102"/>
      <c r="IB99" s="102"/>
      <c r="IC99" s="102"/>
      <c r="ID99" s="102"/>
      <c r="IE99" s="102"/>
      <c r="IF99" s="102"/>
      <c r="IG99" s="102"/>
      <c r="IH99" s="102"/>
      <c r="II99" s="102"/>
      <c r="IJ99" s="102"/>
      <c r="IK99" s="102"/>
      <c r="IL99" s="102"/>
      <c r="IM99" s="102"/>
      <c r="IN99" s="102"/>
      <c r="IO99" s="102"/>
      <c r="IP99" s="102"/>
      <c r="IQ99" s="102"/>
      <c r="IR99" s="102"/>
      <c r="IS99" s="102"/>
      <c r="IT99" s="102"/>
      <c r="IU99" s="102"/>
      <c r="IV99" s="102"/>
      <c r="IW99" s="102"/>
      <c r="IX99" s="102"/>
      <c r="IY99" s="102"/>
      <c r="IZ99" s="102"/>
      <c r="JA99" s="102"/>
      <c r="JB99" s="102"/>
      <c r="JC99" s="102"/>
      <c r="JD99" s="102"/>
      <c r="JE99" s="102"/>
      <c r="JF99" s="102"/>
      <c r="JG99" s="102"/>
      <c r="JH99" s="102"/>
      <c r="JI99" s="102"/>
      <c r="JJ99" s="102"/>
      <c r="JK99" s="102"/>
      <c r="JL99" s="102"/>
      <c r="JM99" s="102"/>
      <c r="JN99" s="102"/>
      <c r="JO99" s="102"/>
      <c r="JP99" s="102"/>
      <c r="JQ99" s="102"/>
      <c r="JR99" s="102"/>
      <c r="JS99" s="102"/>
      <c r="JT99" s="102"/>
      <c r="JU99" s="102"/>
      <c r="JV99" s="102"/>
      <c r="JW99" s="102"/>
      <c r="JX99" s="102"/>
      <c r="JY99" s="102"/>
      <c r="JZ99" s="102"/>
      <c r="KA99" s="102"/>
      <c r="KB99" s="102"/>
      <c r="KC99" s="102"/>
      <c r="KD99" s="102"/>
      <c r="KE99" s="102"/>
      <c r="KF99" s="102"/>
      <c r="KG99" s="102"/>
      <c r="KH99" s="102"/>
      <c r="KI99" s="102"/>
      <c r="KJ99" s="102"/>
      <c r="KK99" s="102"/>
      <c r="KL99" s="102"/>
      <c r="KM99" s="102"/>
      <c r="KN99" s="102"/>
      <c r="KO99" s="102"/>
      <c r="KP99" s="102"/>
      <c r="KQ99" s="102"/>
      <c r="KR99" s="102"/>
      <c r="KS99" s="102"/>
      <c r="KT99" s="102"/>
      <c r="KU99" s="102"/>
      <c r="KV99" s="102"/>
      <c r="KW99" s="102"/>
      <c r="KX99" s="102"/>
      <c r="KY99" s="102"/>
      <c r="KZ99" s="102"/>
      <c r="LA99" s="102"/>
      <c r="LB99" s="102"/>
      <c r="LC99" s="102"/>
      <c r="LD99" s="102"/>
      <c r="LE99" s="102"/>
      <c r="LF99" s="102"/>
      <c r="LG99" s="102"/>
      <c r="LH99" s="102"/>
      <c r="LI99" s="102"/>
      <c r="LJ99" s="102"/>
      <c r="LK99" s="102"/>
      <c r="LL99" s="102"/>
      <c r="LM99" s="102"/>
      <c r="LN99" s="102"/>
      <c r="LO99" s="102"/>
      <c r="LP99" s="102"/>
      <c r="LQ99" s="102"/>
      <c r="LR99" s="102"/>
      <c r="LS99" s="102"/>
      <c r="LT99" s="102"/>
      <c r="LU99" s="102"/>
      <c r="LV99" s="102"/>
      <c r="LW99" s="102"/>
      <c r="LX99" s="102"/>
      <c r="LY99" s="102"/>
      <c r="LZ99" s="102"/>
      <c r="MA99" s="102"/>
      <c r="MB99" s="102"/>
      <c r="MC99" s="102"/>
      <c r="MD99" s="102"/>
      <c r="ME99" s="102"/>
      <c r="MF99" s="102"/>
      <c r="MG99" s="102"/>
      <c r="MH99" s="102"/>
      <c r="MI99" s="102"/>
      <c r="MJ99" s="102"/>
      <c r="MK99" s="102"/>
      <c r="ML99" s="102"/>
      <c r="MM99" s="102"/>
      <c r="MN99" s="102"/>
      <c r="MO99" s="102"/>
      <c r="MP99" s="102"/>
      <c r="MQ99" s="102"/>
      <c r="MR99" s="102"/>
      <c r="MS99" s="102"/>
      <c r="MT99" s="102"/>
      <c r="MU99" s="102"/>
      <c r="MV99" s="102"/>
      <c r="MW99" s="102"/>
      <c r="MX99" s="102"/>
      <c r="MY99" s="102"/>
      <c r="MZ99" s="102"/>
      <c r="NA99" s="102"/>
      <c r="NB99" s="102"/>
      <c r="NC99" s="102"/>
      <c r="ND99" s="102"/>
      <c r="NE99" s="102"/>
      <c r="NF99" s="102"/>
      <c r="NG99" s="102"/>
      <c r="NH99" s="102"/>
      <c r="NI99" s="102"/>
      <c r="NJ99" s="102"/>
      <c r="NK99" s="102"/>
      <c r="NL99" s="102"/>
      <c r="NM99" s="102"/>
      <c r="NN99" s="102"/>
      <c r="NO99" s="102"/>
      <c r="NP99" s="102"/>
      <c r="NQ99" s="102"/>
      <c r="NR99" s="102"/>
      <c r="NS99" s="102"/>
      <c r="NT99" s="102"/>
      <c r="NU99" s="102"/>
      <c r="NV99" s="102"/>
      <c r="NW99" s="102"/>
      <c r="NX99" s="102"/>
      <c r="NY99" s="102"/>
      <c r="NZ99" s="102"/>
      <c r="OA99" s="102"/>
      <c r="OB99" s="102"/>
      <c r="OC99" s="102"/>
      <c r="OD99" s="102"/>
      <c r="OE99" s="102"/>
      <c r="OF99" s="102"/>
      <c r="OG99" s="102"/>
      <c r="OH99" s="102"/>
      <c r="OI99" s="102"/>
      <c r="OJ99" s="102"/>
      <c r="OK99" s="102"/>
      <c r="OL99" s="102"/>
      <c r="OM99" s="102"/>
      <c r="ON99" s="102"/>
      <c r="OO99" s="102"/>
      <c r="OP99" s="102"/>
      <c r="OQ99" s="102"/>
      <c r="OR99" s="102"/>
      <c r="OS99" s="102"/>
      <c r="OT99" s="102"/>
      <c r="OU99" s="102"/>
      <c r="OV99" s="102"/>
      <c r="OW99" s="102"/>
      <c r="OX99" s="102"/>
      <c r="OY99" s="102"/>
      <c r="OZ99" s="102"/>
      <c r="PA99" s="102"/>
      <c r="PB99" s="102"/>
      <c r="PC99" s="102"/>
      <c r="PD99" s="102"/>
      <c r="PE99" s="102"/>
      <c r="PF99" s="102"/>
      <c r="PG99" s="102"/>
      <c r="PH99" s="102"/>
      <c r="PI99" s="102"/>
      <c r="PJ99" s="102"/>
      <c r="PK99" s="102"/>
      <c r="PL99" s="102"/>
      <c r="PM99" s="102"/>
      <c r="PN99" s="102"/>
      <c r="PO99" s="102"/>
      <c r="PP99" s="102"/>
      <c r="PQ99" s="102"/>
      <c r="PR99" s="102"/>
      <c r="PS99" s="102"/>
      <c r="PT99" s="102"/>
      <c r="PU99" s="102"/>
      <c r="PV99" s="102"/>
      <c r="PW99" s="102"/>
      <c r="PX99" s="102"/>
      <c r="PY99" s="102"/>
      <c r="PZ99" s="102"/>
      <c r="QA99" s="102"/>
      <c r="QB99" s="102"/>
      <c r="QC99" s="102"/>
      <c r="QD99" s="102"/>
      <c r="QE99" s="102"/>
      <c r="QF99" s="102"/>
      <c r="QG99" s="102"/>
      <c r="QH99" s="102"/>
      <c r="QI99" s="102"/>
      <c r="QJ99" s="102"/>
      <c r="QK99" s="102"/>
      <c r="QL99" s="102"/>
      <c r="QM99" s="102"/>
      <c r="QN99" s="102"/>
      <c r="QO99" s="102"/>
      <c r="QP99" s="102"/>
      <c r="QQ99" s="102"/>
      <c r="QR99" s="102"/>
      <c r="QS99" s="102"/>
      <c r="QT99" s="102"/>
      <c r="QU99" s="102"/>
      <c r="QV99" s="102"/>
      <c r="QW99" s="102"/>
      <c r="QX99" s="102"/>
      <c r="QY99" s="102"/>
      <c r="QZ99" s="102"/>
      <c r="RA99" s="102"/>
      <c r="RB99" s="102"/>
      <c r="RC99" s="102"/>
      <c r="RD99" s="102"/>
      <c r="RE99" s="102"/>
      <c r="RF99" s="102"/>
      <c r="RG99" s="102"/>
      <c r="RH99" s="102"/>
      <c r="RI99" s="102"/>
      <c r="RJ99" s="102"/>
      <c r="RK99" s="102"/>
      <c r="RL99" s="102"/>
      <c r="RM99" s="102"/>
      <c r="RN99" s="102"/>
      <c r="RO99" s="102"/>
      <c r="RP99" s="102"/>
      <c r="RQ99" s="102"/>
      <c r="RR99" s="102"/>
      <c r="RS99" s="102"/>
      <c r="RT99" s="102"/>
      <c r="RU99" s="102"/>
      <c r="RV99" s="102"/>
      <c r="RW99" s="102"/>
      <c r="RX99" s="102"/>
      <c r="RY99" s="102"/>
      <c r="RZ99" s="102"/>
      <c r="SA99" s="102"/>
      <c r="SB99" s="102"/>
      <c r="SC99" s="102"/>
      <c r="SD99" s="102"/>
      <c r="SE99" s="102"/>
      <c r="SF99" s="102"/>
      <c r="SG99" s="102"/>
      <c r="SH99" s="102"/>
      <c r="SI99" s="102"/>
      <c r="SJ99" s="102"/>
      <c r="SK99" s="102"/>
      <c r="SL99" s="102"/>
      <c r="SM99" s="102"/>
      <c r="SN99" s="102"/>
      <c r="SO99" s="102"/>
      <c r="SP99" s="102"/>
      <c r="SQ99" s="102"/>
      <c r="SR99" s="102"/>
      <c r="SS99" s="102"/>
      <c r="ST99" s="102"/>
      <c r="SU99" s="102"/>
      <c r="SV99" s="102"/>
      <c r="SW99" s="102"/>
      <c r="SX99" s="102"/>
      <c r="SY99" s="102"/>
      <c r="SZ99" s="102"/>
      <c r="TA99" s="102"/>
      <c r="TB99" s="102"/>
    </row>
    <row r="100" spans="1:522" s="10" customFormat="1" ht="18" customHeight="1" x14ac:dyDescent="0.2">
      <c r="A100" s="12"/>
      <c r="B100" s="26"/>
      <c r="C100" s="1"/>
      <c r="D100" s="4" t="s">
        <v>191</v>
      </c>
      <c r="E100" s="1">
        <v>11081</v>
      </c>
      <c r="F100" s="1"/>
      <c r="G100"/>
      <c r="H100"/>
      <c r="I100" s="1">
        <f t="shared" si="6"/>
        <v>0</v>
      </c>
      <c r="J100" s="1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  <c r="AA100" s="102"/>
      <c r="AB100" s="102"/>
      <c r="AC100" s="102"/>
      <c r="AD100" s="102"/>
      <c r="AE100" s="102"/>
      <c r="AF100" s="102"/>
      <c r="AG100" s="102"/>
      <c r="AH100" s="102"/>
      <c r="AI100" s="102"/>
      <c r="AJ100" s="102"/>
      <c r="AK100" s="102"/>
      <c r="AL100" s="102"/>
      <c r="AM100" s="102"/>
      <c r="AN100" s="102"/>
      <c r="AO100" s="102"/>
      <c r="AP100" s="102"/>
      <c r="AQ100" s="102"/>
      <c r="AR100" s="102"/>
      <c r="AS100" s="102"/>
      <c r="AT100" s="102"/>
      <c r="AU100" s="102"/>
      <c r="AV100" s="102"/>
      <c r="AW100" s="102"/>
      <c r="AX100" s="102"/>
      <c r="AY100" s="102"/>
      <c r="AZ100" s="102"/>
      <c r="BA100" s="102"/>
      <c r="BB100" s="102"/>
      <c r="BC100" s="102"/>
      <c r="BD100" s="102"/>
      <c r="BE100" s="102"/>
      <c r="BF100" s="102"/>
      <c r="BG100" s="102"/>
      <c r="BH100" s="102"/>
      <c r="BI100" s="102"/>
      <c r="BJ100" s="102"/>
      <c r="BK100" s="102"/>
      <c r="BL100" s="102"/>
      <c r="BM100" s="102"/>
      <c r="BN100" s="102"/>
      <c r="BO100" s="102"/>
      <c r="BP100" s="102"/>
      <c r="BQ100" s="102"/>
      <c r="BR100" s="102"/>
      <c r="BS100" s="102"/>
      <c r="BT100" s="102"/>
      <c r="BU100" s="102"/>
      <c r="BV100" s="102"/>
      <c r="BW100" s="102"/>
      <c r="BX100" s="102"/>
      <c r="BY100" s="102"/>
      <c r="BZ100" s="102"/>
      <c r="CA100" s="102"/>
      <c r="CB100" s="102"/>
      <c r="CC100" s="102"/>
      <c r="CD100" s="102"/>
      <c r="CE100" s="102"/>
      <c r="CF100" s="102"/>
      <c r="CG100" s="102"/>
      <c r="CH100" s="102"/>
      <c r="CI100" s="102"/>
      <c r="CJ100" s="102"/>
      <c r="CK100" s="102"/>
      <c r="CL100" s="102"/>
      <c r="CM100" s="102"/>
      <c r="CN100" s="102"/>
      <c r="CO100" s="102"/>
      <c r="CP100" s="102"/>
      <c r="CQ100" s="102"/>
      <c r="CR100" s="102"/>
      <c r="CS100" s="102"/>
      <c r="CT100" s="102"/>
      <c r="CU100" s="102"/>
      <c r="CV100" s="102"/>
      <c r="CW100" s="102"/>
      <c r="CX100" s="102"/>
      <c r="CY100" s="102"/>
      <c r="CZ100" s="102"/>
      <c r="DA100" s="102"/>
      <c r="DB100" s="102"/>
      <c r="DC100" s="102"/>
      <c r="DD100" s="102"/>
      <c r="DE100" s="102"/>
      <c r="DF100" s="102"/>
      <c r="DG100" s="102"/>
      <c r="DH100" s="102"/>
      <c r="DI100" s="102"/>
      <c r="DJ100" s="102"/>
      <c r="DK100" s="102"/>
      <c r="DL100" s="102"/>
      <c r="DM100" s="102"/>
      <c r="DN100" s="102"/>
      <c r="DO100" s="102"/>
      <c r="DP100" s="102"/>
      <c r="DQ100" s="102"/>
      <c r="DR100" s="102"/>
      <c r="DS100" s="102"/>
      <c r="DT100" s="102"/>
      <c r="DU100" s="102"/>
      <c r="DV100" s="102"/>
      <c r="DW100" s="102"/>
      <c r="DX100" s="102"/>
      <c r="DY100" s="102"/>
      <c r="DZ100" s="102"/>
      <c r="EA100" s="102"/>
      <c r="EB100" s="102"/>
      <c r="EC100" s="102"/>
      <c r="ED100" s="102"/>
      <c r="EE100" s="102"/>
      <c r="EF100" s="102"/>
      <c r="EG100" s="102"/>
      <c r="EH100" s="102"/>
      <c r="EI100" s="102"/>
      <c r="EJ100" s="102"/>
      <c r="EK100" s="102"/>
      <c r="EL100" s="102"/>
      <c r="EM100" s="102"/>
      <c r="EN100" s="102"/>
      <c r="EO100" s="102"/>
      <c r="EP100" s="102"/>
      <c r="EQ100" s="102"/>
      <c r="ER100" s="102"/>
      <c r="ES100" s="102"/>
      <c r="ET100" s="102"/>
      <c r="EU100" s="102"/>
      <c r="EV100" s="102"/>
      <c r="EW100" s="102"/>
      <c r="EX100" s="102"/>
      <c r="EY100" s="102"/>
      <c r="EZ100" s="102"/>
      <c r="FA100" s="102"/>
      <c r="FB100" s="102"/>
      <c r="FC100" s="102"/>
      <c r="FD100" s="102"/>
      <c r="FE100" s="102"/>
      <c r="FF100" s="102"/>
      <c r="FG100" s="102"/>
      <c r="FH100" s="102"/>
      <c r="FI100" s="102"/>
      <c r="FJ100" s="102"/>
      <c r="FK100" s="102"/>
      <c r="FL100" s="102"/>
      <c r="FM100" s="102"/>
      <c r="FN100" s="102"/>
      <c r="FO100" s="102"/>
      <c r="FP100" s="102"/>
      <c r="FQ100" s="102"/>
      <c r="FR100" s="102"/>
      <c r="FS100" s="102"/>
      <c r="FT100" s="102"/>
      <c r="FU100" s="102"/>
      <c r="FV100" s="102"/>
      <c r="FW100" s="102"/>
      <c r="FX100" s="102"/>
      <c r="FY100" s="102"/>
      <c r="FZ100" s="102"/>
      <c r="GA100" s="102"/>
      <c r="GB100" s="102"/>
      <c r="GC100" s="102"/>
      <c r="GD100" s="102"/>
      <c r="GE100" s="102"/>
      <c r="GF100" s="102"/>
      <c r="GG100" s="102"/>
      <c r="GH100" s="102"/>
      <c r="GI100" s="102"/>
      <c r="GJ100" s="102"/>
      <c r="GK100" s="102"/>
      <c r="GL100" s="102"/>
      <c r="GM100" s="102"/>
      <c r="GN100" s="102"/>
      <c r="GO100" s="102"/>
      <c r="GP100" s="102"/>
      <c r="GQ100" s="102"/>
      <c r="GR100" s="102"/>
      <c r="GS100" s="102"/>
      <c r="GT100" s="102"/>
      <c r="GU100" s="102"/>
      <c r="GV100" s="102"/>
      <c r="GW100" s="102"/>
      <c r="GX100" s="102"/>
      <c r="GY100" s="102"/>
      <c r="GZ100" s="102"/>
      <c r="HA100" s="102"/>
      <c r="HB100" s="102"/>
      <c r="HC100" s="102"/>
      <c r="HD100" s="102"/>
      <c r="HE100" s="102"/>
      <c r="HF100" s="102"/>
      <c r="HG100" s="102"/>
      <c r="HH100" s="102"/>
      <c r="HI100" s="102"/>
      <c r="HJ100" s="102"/>
      <c r="HK100" s="102"/>
      <c r="HL100" s="102"/>
      <c r="HM100" s="102"/>
      <c r="HN100" s="102"/>
      <c r="HO100" s="102"/>
      <c r="HP100" s="102"/>
      <c r="HQ100" s="102"/>
      <c r="HR100" s="102"/>
      <c r="HS100" s="102"/>
      <c r="HT100" s="102"/>
      <c r="HU100" s="102"/>
      <c r="HV100" s="102"/>
      <c r="HW100" s="102"/>
      <c r="HX100" s="102"/>
      <c r="HY100" s="102"/>
      <c r="HZ100" s="102"/>
      <c r="IA100" s="102"/>
      <c r="IB100" s="102"/>
      <c r="IC100" s="102"/>
      <c r="ID100" s="102"/>
      <c r="IE100" s="102"/>
      <c r="IF100" s="102"/>
      <c r="IG100" s="102"/>
      <c r="IH100" s="102"/>
      <c r="II100" s="102"/>
      <c r="IJ100" s="102"/>
      <c r="IK100" s="102"/>
      <c r="IL100" s="102"/>
      <c r="IM100" s="102"/>
      <c r="IN100" s="102"/>
      <c r="IO100" s="102"/>
      <c r="IP100" s="102"/>
      <c r="IQ100" s="102"/>
      <c r="IR100" s="102"/>
      <c r="IS100" s="102"/>
      <c r="IT100" s="102"/>
      <c r="IU100" s="102"/>
      <c r="IV100" s="102"/>
      <c r="IW100" s="102"/>
      <c r="IX100" s="102"/>
      <c r="IY100" s="102"/>
      <c r="IZ100" s="102"/>
      <c r="JA100" s="102"/>
      <c r="JB100" s="102"/>
      <c r="JC100" s="102"/>
      <c r="JD100" s="102"/>
      <c r="JE100" s="102"/>
      <c r="JF100" s="102"/>
      <c r="JG100" s="102"/>
      <c r="JH100" s="102"/>
      <c r="JI100" s="102"/>
      <c r="JJ100" s="102"/>
      <c r="JK100" s="102"/>
      <c r="JL100" s="102"/>
      <c r="JM100" s="102"/>
      <c r="JN100" s="102"/>
      <c r="JO100" s="102"/>
      <c r="JP100" s="102"/>
      <c r="JQ100" s="102"/>
      <c r="JR100" s="102"/>
      <c r="JS100" s="102"/>
      <c r="JT100" s="102"/>
      <c r="JU100" s="102"/>
      <c r="JV100" s="102"/>
      <c r="JW100" s="102"/>
      <c r="JX100" s="102"/>
      <c r="JY100" s="102"/>
      <c r="JZ100" s="102"/>
      <c r="KA100" s="102"/>
      <c r="KB100" s="102"/>
      <c r="KC100" s="102"/>
      <c r="KD100" s="102"/>
      <c r="KE100" s="102"/>
      <c r="KF100" s="102"/>
      <c r="KG100" s="102"/>
      <c r="KH100" s="102"/>
      <c r="KI100" s="102"/>
      <c r="KJ100" s="102"/>
      <c r="KK100" s="102"/>
      <c r="KL100" s="102"/>
      <c r="KM100" s="102"/>
      <c r="KN100" s="102"/>
      <c r="KO100" s="102"/>
      <c r="KP100" s="102"/>
      <c r="KQ100" s="102"/>
      <c r="KR100" s="102"/>
      <c r="KS100" s="102"/>
      <c r="KT100" s="102"/>
      <c r="KU100" s="102"/>
      <c r="KV100" s="102"/>
      <c r="KW100" s="102"/>
      <c r="KX100" s="102"/>
      <c r="KY100" s="102"/>
      <c r="KZ100" s="102"/>
      <c r="LA100" s="102"/>
      <c r="LB100" s="102"/>
      <c r="LC100" s="102"/>
      <c r="LD100" s="102"/>
      <c r="LE100" s="102"/>
      <c r="LF100" s="102"/>
      <c r="LG100" s="102"/>
      <c r="LH100" s="102"/>
      <c r="LI100" s="102"/>
      <c r="LJ100" s="102"/>
      <c r="LK100" s="102"/>
      <c r="LL100" s="102"/>
      <c r="LM100" s="102"/>
      <c r="LN100" s="102"/>
      <c r="LO100" s="102"/>
      <c r="LP100" s="102"/>
      <c r="LQ100" s="102"/>
      <c r="LR100" s="102"/>
      <c r="LS100" s="102"/>
      <c r="LT100" s="102"/>
      <c r="LU100" s="102"/>
      <c r="LV100" s="102"/>
      <c r="LW100" s="102"/>
      <c r="LX100" s="102"/>
      <c r="LY100" s="102"/>
      <c r="LZ100" s="102"/>
      <c r="MA100" s="102"/>
      <c r="MB100" s="102"/>
      <c r="MC100" s="102"/>
      <c r="MD100" s="102"/>
      <c r="ME100" s="102"/>
      <c r="MF100" s="102"/>
      <c r="MG100" s="102"/>
      <c r="MH100" s="102"/>
      <c r="MI100" s="102"/>
      <c r="MJ100" s="102"/>
      <c r="MK100" s="102"/>
      <c r="ML100" s="102"/>
      <c r="MM100" s="102"/>
      <c r="MN100" s="102"/>
      <c r="MO100" s="102"/>
      <c r="MP100" s="102"/>
      <c r="MQ100" s="102"/>
      <c r="MR100" s="102"/>
      <c r="MS100" s="102"/>
      <c r="MT100" s="102"/>
      <c r="MU100" s="102"/>
      <c r="MV100" s="102"/>
      <c r="MW100" s="102"/>
      <c r="MX100" s="102"/>
      <c r="MY100" s="102"/>
      <c r="MZ100" s="102"/>
      <c r="NA100" s="102"/>
      <c r="NB100" s="102"/>
      <c r="NC100" s="102"/>
      <c r="ND100" s="102"/>
      <c r="NE100" s="102"/>
      <c r="NF100" s="102"/>
      <c r="NG100" s="102"/>
      <c r="NH100" s="102"/>
      <c r="NI100" s="102"/>
      <c r="NJ100" s="102"/>
      <c r="NK100" s="102"/>
      <c r="NL100" s="102"/>
      <c r="NM100" s="102"/>
      <c r="NN100" s="102"/>
      <c r="NO100" s="102"/>
      <c r="NP100" s="102"/>
      <c r="NQ100" s="102"/>
      <c r="NR100" s="102"/>
      <c r="NS100" s="102"/>
      <c r="NT100" s="102"/>
      <c r="NU100" s="102"/>
      <c r="NV100" s="102"/>
      <c r="NW100" s="102"/>
      <c r="NX100" s="102"/>
      <c r="NY100" s="102"/>
      <c r="NZ100" s="102"/>
      <c r="OA100" s="102"/>
      <c r="OB100" s="102"/>
      <c r="OC100" s="102"/>
      <c r="OD100" s="102"/>
      <c r="OE100" s="102"/>
      <c r="OF100" s="102"/>
      <c r="OG100" s="102"/>
      <c r="OH100" s="102"/>
      <c r="OI100" s="102"/>
      <c r="OJ100" s="102"/>
      <c r="OK100" s="102"/>
      <c r="OL100" s="102"/>
      <c r="OM100" s="102"/>
      <c r="ON100" s="102"/>
      <c r="OO100" s="102"/>
      <c r="OP100" s="102"/>
      <c r="OQ100" s="102"/>
      <c r="OR100" s="102"/>
      <c r="OS100" s="102"/>
      <c r="OT100" s="102"/>
      <c r="OU100" s="102"/>
      <c r="OV100" s="102"/>
      <c r="OW100" s="102"/>
      <c r="OX100" s="102"/>
      <c r="OY100" s="102"/>
      <c r="OZ100" s="102"/>
      <c r="PA100" s="102"/>
      <c r="PB100" s="102"/>
      <c r="PC100" s="102"/>
      <c r="PD100" s="102"/>
      <c r="PE100" s="102"/>
      <c r="PF100" s="102"/>
      <c r="PG100" s="102"/>
      <c r="PH100" s="102"/>
      <c r="PI100" s="102"/>
      <c r="PJ100" s="102"/>
      <c r="PK100" s="102"/>
      <c r="PL100" s="102"/>
      <c r="PM100" s="102"/>
      <c r="PN100" s="102"/>
      <c r="PO100" s="102"/>
      <c r="PP100" s="102"/>
      <c r="PQ100" s="102"/>
      <c r="PR100" s="102"/>
      <c r="PS100" s="102"/>
      <c r="PT100" s="102"/>
      <c r="PU100" s="102"/>
      <c r="PV100" s="102"/>
      <c r="PW100" s="102"/>
      <c r="PX100" s="102"/>
      <c r="PY100" s="102"/>
      <c r="PZ100" s="102"/>
      <c r="QA100" s="102"/>
      <c r="QB100" s="102"/>
      <c r="QC100" s="102"/>
      <c r="QD100" s="102"/>
      <c r="QE100" s="102"/>
      <c r="QF100" s="102"/>
      <c r="QG100" s="102"/>
      <c r="QH100" s="102"/>
      <c r="QI100" s="102"/>
      <c r="QJ100" s="102"/>
      <c r="QK100" s="102"/>
      <c r="QL100" s="102"/>
      <c r="QM100" s="102"/>
      <c r="QN100" s="102"/>
      <c r="QO100" s="102"/>
      <c r="QP100" s="102"/>
      <c r="QQ100" s="102"/>
      <c r="QR100" s="102"/>
      <c r="QS100" s="102"/>
      <c r="QT100" s="102"/>
      <c r="QU100" s="102"/>
      <c r="QV100" s="102"/>
      <c r="QW100" s="102"/>
      <c r="QX100" s="102"/>
      <c r="QY100" s="102"/>
      <c r="QZ100" s="102"/>
      <c r="RA100" s="102"/>
      <c r="RB100" s="102"/>
      <c r="RC100" s="102"/>
      <c r="RD100" s="102"/>
      <c r="RE100" s="102"/>
      <c r="RF100" s="102"/>
      <c r="RG100" s="102"/>
      <c r="RH100" s="102"/>
      <c r="RI100" s="102"/>
      <c r="RJ100" s="102"/>
      <c r="RK100" s="102"/>
      <c r="RL100" s="102"/>
      <c r="RM100" s="102"/>
      <c r="RN100" s="102"/>
      <c r="RO100" s="102"/>
      <c r="RP100" s="102"/>
      <c r="RQ100" s="102"/>
      <c r="RR100" s="102"/>
      <c r="RS100" s="102"/>
      <c r="RT100" s="102"/>
      <c r="RU100" s="102"/>
      <c r="RV100" s="102"/>
      <c r="RW100" s="102"/>
      <c r="RX100" s="102"/>
      <c r="RY100" s="102"/>
      <c r="RZ100" s="102"/>
      <c r="SA100" s="102"/>
      <c r="SB100" s="102"/>
      <c r="SC100" s="102"/>
      <c r="SD100" s="102"/>
      <c r="SE100" s="102"/>
      <c r="SF100" s="102"/>
      <c r="SG100" s="102"/>
      <c r="SH100" s="102"/>
      <c r="SI100" s="102"/>
      <c r="SJ100" s="102"/>
      <c r="SK100" s="102"/>
      <c r="SL100" s="102"/>
      <c r="SM100" s="102"/>
      <c r="SN100" s="102"/>
      <c r="SO100" s="102"/>
      <c r="SP100" s="102"/>
      <c r="SQ100" s="102"/>
      <c r="SR100" s="102"/>
      <c r="SS100" s="102"/>
      <c r="ST100" s="102"/>
      <c r="SU100" s="102"/>
      <c r="SV100" s="102"/>
      <c r="SW100" s="102"/>
      <c r="SX100" s="102"/>
      <c r="SY100" s="102"/>
      <c r="SZ100" s="102"/>
      <c r="TA100" s="102"/>
      <c r="TB100" s="102"/>
    </row>
    <row r="101" spans="1:522" s="10" customFormat="1" ht="18" customHeight="1" x14ac:dyDescent="0.2">
      <c r="A101" s="12"/>
      <c r="B101" s="26" t="s">
        <v>342</v>
      </c>
      <c r="C101" s="1">
        <v>7105</v>
      </c>
      <c r="D101" s="4" t="s">
        <v>343</v>
      </c>
      <c r="E101" s="1">
        <v>10538</v>
      </c>
      <c r="F101" s="1"/>
      <c r="G101" s="4" t="s">
        <v>164</v>
      </c>
      <c r="H101"/>
      <c r="I101" s="1">
        <f t="shared" si="6"/>
        <v>0</v>
      </c>
      <c r="J101" s="12">
        <f>I101</f>
        <v>0</v>
      </c>
      <c r="K101" s="97"/>
      <c r="L101" s="97"/>
      <c r="M101" s="102"/>
      <c r="N101" s="97"/>
      <c r="O101" s="97"/>
      <c r="P101" s="97"/>
      <c r="Q101" s="97"/>
      <c r="R101" s="97"/>
      <c r="S101" s="97"/>
      <c r="T101" s="97"/>
      <c r="U101" s="97"/>
      <c r="V101" s="97"/>
      <c r="W101" s="97"/>
      <c r="X101" s="97"/>
      <c r="Y101" s="97"/>
      <c r="Z101" s="97"/>
      <c r="AA101" s="97"/>
      <c r="AB101" s="97"/>
      <c r="AC101" s="97"/>
      <c r="AD101" s="97"/>
      <c r="AE101" s="97"/>
      <c r="AF101" s="97"/>
      <c r="AG101" s="97"/>
      <c r="AH101" s="97"/>
      <c r="AI101" s="102"/>
      <c r="AJ101" s="102"/>
      <c r="AK101" s="97"/>
      <c r="AL101" s="97"/>
      <c r="AM101" s="97"/>
      <c r="AN101" s="97"/>
      <c r="AO101" s="102"/>
      <c r="AP101" s="102"/>
      <c r="AQ101" s="97"/>
      <c r="AR101" s="102"/>
      <c r="AS101" s="97"/>
      <c r="AT101" s="97"/>
      <c r="AU101" s="97"/>
      <c r="AV101" s="97"/>
      <c r="AW101" s="97"/>
      <c r="AX101" s="97"/>
      <c r="AY101" s="97"/>
      <c r="AZ101" s="97"/>
      <c r="BA101" s="97"/>
      <c r="BB101" s="97"/>
      <c r="BC101" s="97"/>
      <c r="BD101" s="97"/>
      <c r="BE101" s="97"/>
      <c r="BF101" s="97"/>
      <c r="BG101" s="97"/>
      <c r="BH101" s="97"/>
      <c r="BI101" s="97"/>
      <c r="BJ101" s="97"/>
      <c r="BK101" s="97"/>
      <c r="BL101" s="97"/>
      <c r="BM101" s="102"/>
      <c r="BN101" s="97"/>
      <c r="BO101" s="97"/>
      <c r="BP101" s="97"/>
      <c r="BQ101" s="97"/>
      <c r="BR101" s="97"/>
      <c r="BS101" s="97"/>
      <c r="BT101" s="97"/>
      <c r="BU101" s="97"/>
      <c r="BV101" s="97"/>
      <c r="BW101" s="97"/>
      <c r="BX101" s="97"/>
      <c r="BY101" s="97"/>
      <c r="BZ101" s="97"/>
      <c r="CA101" s="97"/>
      <c r="CB101" s="97"/>
      <c r="CC101" s="97"/>
      <c r="CD101" s="97"/>
      <c r="CE101" s="97"/>
      <c r="CF101" s="97"/>
      <c r="CG101" s="97"/>
      <c r="CH101" s="97"/>
      <c r="CI101" s="97"/>
      <c r="CJ101" s="97"/>
      <c r="CK101" s="97"/>
      <c r="CL101" s="97"/>
      <c r="CM101" s="102"/>
      <c r="CN101" s="97"/>
      <c r="CO101" s="97"/>
      <c r="CP101" s="97"/>
      <c r="CQ101" s="97"/>
      <c r="CR101" s="97"/>
      <c r="CS101" s="97"/>
      <c r="CT101" s="97"/>
      <c r="CU101" s="97"/>
      <c r="CV101" s="102"/>
      <c r="CW101" s="97"/>
      <c r="CX101" s="97"/>
      <c r="CY101" s="97"/>
      <c r="CZ101" s="97"/>
      <c r="DA101" s="97"/>
      <c r="DB101" s="97"/>
      <c r="DC101" s="97"/>
      <c r="DD101" s="97"/>
      <c r="DE101" s="97"/>
      <c r="DF101" s="97"/>
      <c r="DG101" s="97"/>
      <c r="DH101" s="97"/>
      <c r="DI101" s="97"/>
      <c r="DJ101" s="97"/>
      <c r="DK101" s="97"/>
      <c r="DL101" s="97"/>
      <c r="DM101" s="97"/>
      <c r="DN101" s="97"/>
      <c r="DO101" s="97"/>
      <c r="DP101" s="97"/>
      <c r="DQ101" s="97"/>
      <c r="DR101" s="97"/>
      <c r="DS101" s="97"/>
      <c r="DT101" s="97"/>
      <c r="DU101" s="97"/>
      <c r="DV101" s="97"/>
      <c r="DW101" s="97"/>
      <c r="DX101" s="97"/>
      <c r="DY101" s="97"/>
      <c r="DZ101" s="97"/>
      <c r="EA101" s="97"/>
      <c r="EB101" s="97"/>
      <c r="EC101" s="97"/>
      <c r="ED101" s="97"/>
      <c r="EE101" s="97"/>
      <c r="EF101" s="97"/>
      <c r="EG101" s="97"/>
      <c r="EH101" s="97"/>
      <c r="EI101" s="97"/>
      <c r="EJ101" s="97"/>
      <c r="EK101" s="97"/>
      <c r="EL101" s="97"/>
      <c r="EM101" s="97"/>
      <c r="EN101" s="97"/>
      <c r="EO101" s="97"/>
      <c r="EP101" s="97"/>
      <c r="EQ101" s="97"/>
      <c r="ER101" s="97"/>
      <c r="ES101" s="97"/>
      <c r="ET101" s="97"/>
      <c r="EU101" s="97"/>
      <c r="EV101" s="97"/>
      <c r="EW101" s="97"/>
      <c r="EX101" s="97"/>
      <c r="EY101" s="97"/>
      <c r="EZ101" s="97"/>
      <c r="FA101" s="97"/>
      <c r="FB101" s="97"/>
      <c r="FC101" s="97"/>
      <c r="FD101" s="97"/>
      <c r="FE101" s="97"/>
      <c r="FF101" s="97"/>
      <c r="FG101" s="97"/>
      <c r="FH101" s="97"/>
      <c r="FI101" s="97"/>
      <c r="FJ101" s="97"/>
      <c r="FK101" s="97"/>
      <c r="FL101" s="97"/>
      <c r="FM101" s="97"/>
      <c r="FN101" s="97"/>
      <c r="FO101" s="97"/>
      <c r="FP101" s="97"/>
      <c r="FQ101" s="97"/>
      <c r="FR101" s="97"/>
      <c r="FS101" s="97"/>
      <c r="FT101" s="97"/>
      <c r="FU101" s="97"/>
      <c r="FV101" s="97"/>
      <c r="FW101" s="97"/>
      <c r="FX101" s="97"/>
      <c r="FY101" s="97"/>
      <c r="FZ101" s="97"/>
      <c r="GA101" s="147"/>
      <c r="GB101" s="147"/>
      <c r="GC101" s="97"/>
      <c r="GD101" s="97"/>
      <c r="GE101" s="97"/>
      <c r="GF101" s="97"/>
      <c r="GG101" s="97"/>
      <c r="GH101" s="97"/>
      <c r="GI101" s="97"/>
      <c r="GJ101" s="97"/>
      <c r="GK101" s="97"/>
      <c r="GL101" s="97"/>
      <c r="GM101" s="97"/>
      <c r="GN101" s="97"/>
      <c r="GO101" s="97"/>
      <c r="GP101" s="97"/>
      <c r="GQ101" s="97"/>
      <c r="GR101" s="97"/>
      <c r="GS101" s="97"/>
      <c r="GT101" s="97"/>
      <c r="GU101" s="97"/>
      <c r="GV101" s="97"/>
      <c r="GW101" s="97"/>
      <c r="GX101" s="97"/>
      <c r="GY101" s="97"/>
      <c r="GZ101" s="97"/>
      <c r="HA101" s="97"/>
      <c r="HB101" s="97"/>
      <c r="HC101" s="97"/>
      <c r="HD101" s="97"/>
      <c r="HE101" s="97"/>
      <c r="HF101" s="97"/>
      <c r="HG101" s="97"/>
      <c r="HH101" s="97"/>
      <c r="HI101" s="97"/>
      <c r="HJ101" s="97"/>
      <c r="HK101" s="97"/>
      <c r="HL101" s="97"/>
      <c r="HM101" s="97"/>
      <c r="HN101" s="97"/>
      <c r="HO101" s="97"/>
      <c r="HP101" s="97"/>
      <c r="HQ101" s="97"/>
      <c r="HR101" s="97"/>
      <c r="HS101" s="97"/>
      <c r="HT101" s="97"/>
      <c r="HU101" s="97"/>
      <c r="HV101" s="97"/>
      <c r="HW101" s="97"/>
      <c r="HX101" s="97"/>
      <c r="HY101" s="97"/>
      <c r="HZ101" s="97"/>
      <c r="IA101" s="97"/>
      <c r="IB101" s="97"/>
      <c r="IC101" s="97"/>
      <c r="ID101" s="97"/>
      <c r="IE101" s="97"/>
      <c r="IF101" s="97"/>
      <c r="IG101" s="97"/>
      <c r="IH101" s="97"/>
      <c r="II101" s="97"/>
      <c r="IJ101" s="97"/>
      <c r="IK101" s="97"/>
      <c r="IL101" s="97"/>
      <c r="IM101" s="97"/>
      <c r="IN101" s="97"/>
      <c r="IO101" s="97"/>
      <c r="IP101" s="97"/>
      <c r="IQ101" s="97"/>
      <c r="IR101" s="97"/>
      <c r="IS101" s="97"/>
      <c r="IT101" s="97"/>
      <c r="IU101" s="97"/>
      <c r="IV101" s="97"/>
      <c r="IW101" s="97"/>
      <c r="IX101" s="97"/>
      <c r="IY101" s="97"/>
      <c r="IZ101" s="97"/>
      <c r="JA101" s="97"/>
      <c r="JB101" s="97"/>
      <c r="JC101" s="97"/>
      <c r="JD101" s="97"/>
      <c r="JE101" s="97"/>
      <c r="JF101" s="97"/>
      <c r="JG101" s="97"/>
      <c r="JH101" s="97"/>
      <c r="JI101" s="97"/>
      <c r="JJ101" s="97"/>
      <c r="JK101" s="97"/>
      <c r="JL101" s="97"/>
      <c r="JM101" s="97"/>
      <c r="JN101" s="97"/>
      <c r="JO101" s="97"/>
      <c r="JP101" s="97"/>
      <c r="JQ101" s="97"/>
      <c r="JR101" s="97"/>
      <c r="JS101" s="88"/>
      <c r="JT101" s="88"/>
      <c r="JU101" s="88"/>
      <c r="JV101" s="88"/>
      <c r="JW101" s="88"/>
      <c r="JX101" s="97"/>
      <c r="JY101" s="97"/>
      <c r="JZ101" s="97"/>
      <c r="KA101" s="97"/>
      <c r="KB101" s="97"/>
      <c r="KC101" s="97"/>
      <c r="KD101" s="97"/>
      <c r="KE101" s="97"/>
      <c r="KF101" s="97"/>
      <c r="KG101" s="97"/>
      <c r="KH101" s="97"/>
      <c r="KI101" s="97"/>
      <c r="KJ101" s="97"/>
      <c r="KK101" s="97"/>
      <c r="KL101" s="97"/>
      <c r="KM101" s="97"/>
      <c r="KN101" s="97"/>
      <c r="KO101" s="97"/>
      <c r="KP101" s="97"/>
      <c r="KQ101" s="97"/>
      <c r="KR101" s="97"/>
      <c r="KS101" s="97"/>
      <c r="KT101" s="97"/>
      <c r="KU101" s="97"/>
      <c r="KV101" s="97"/>
      <c r="KW101" s="97"/>
      <c r="KX101" s="97"/>
      <c r="KY101" s="97"/>
      <c r="KZ101" s="97"/>
      <c r="LA101" s="97"/>
      <c r="LB101" s="97"/>
      <c r="LC101" s="97"/>
      <c r="LD101" s="97"/>
      <c r="LE101" s="97"/>
      <c r="LF101" s="97"/>
      <c r="LG101" s="97"/>
      <c r="LH101" s="97"/>
      <c r="LI101" s="97"/>
      <c r="LJ101" s="97"/>
      <c r="LK101" s="97"/>
      <c r="LL101" s="97"/>
      <c r="LM101" s="97"/>
      <c r="LN101" s="97"/>
      <c r="LO101" s="97"/>
      <c r="LP101" s="97"/>
      <c r="LQ101" s="97"/>
      <c r="LR101" s="97"/>
      <c r="LS101" s="97"/>
      <c r="LT101" s="97"/>
      <c r="LU101" s="97"/>
      <c r="LV101" s="97"/>
      <c r="LW101" s="97"/>
      <c r="LX101" s="97"/>
      <c r="LY101" s="97"/>
      <c r="LZ101" s="97"/>
      <c r="MA101" s="97"/>
      <c r="MB101" s="97"/>
      <c r="MC101" s="97"/>
      <c r="MD101" s="97"/>
      <c r="ME101" s="97"/>
      <c r="MF101" s="97"/>
      <c r="MG101" s="97"/>
      <c r="MH101" s="97"/>
      <c r="MI101" s="97"/>
      <c r="MJ101" s="97"/>
      <c r="MK101" s="97"/>
      <c r="ML101" s="97"/>
      <c r="MM101" s="97"/>
      <c r="MN101" s="97"/>
      <c r="MO101" s="97"/>
      <c r="MP101" s="97"/>
      <c r="MQ101" s="97"/>
      <c r="MR101" s="97"/>
      <c r="MS101" s="97"/>
      <c r="MT101" s="97"/>
      <c r="MU101" s="97"/>
      <c r="MV101" s="97"/>
      <c r="MW101" s="97"/>
      <c r="MX101" s="97"/>
      <c r="MY101" s="97"/>
      <c r="MZ101" s="97"/>
      <c r="NA101" s="97"/>
      <c r="NB101" s="97"/>
      <c r="NC101" s="97"/>
      <c r="ND101" s="97"/>
      <c r="NE101" s="97"/>
      <c r="NF101" s="97"/>
      <c r="NG101" s="97"/>
      <c r="NH101" s="97"/>
      <c r="NI101" s="97"/>
      <c r="NJ101" s="97"/>
      <c r="NK101" s="97"/>
      <c r="NL101" s="97"/>
      <c r="NM101" s="97"/>
      <c r="NN101" s="97"/>
      <c r="NO101" s="97"/>
      <c r="NP101" s="97"/>
      <c r="NQ101" s="97"/>
      <c r="NR101" s="97"/>
      <c r="NS101" s="97"/>
      <c r="NT101" s="97"/>
      <c r="NU101" s="97"/>
      <c r="NV101" s="97"/>
      <c r="NW101" s="97"/>
      <c r="NX101" s="97"/>
      <c r="NY101" s="97"/>
      <c r="NZ101" s="97"/>
      <c r="OA101" s="97"/>
      <c r="OB101" s="97"/>
      <c r="OC101" s="97"/>
      <c r="OD101" s="97"/>
      <c r="OE101" s="97"/>
      <c r="OF101" s="97"/>
      <c r="OG101" s="97"/>
      <c r="OH101" s="97"/>
      <c r="OI101" s="97"/>
      <c r="OJ101" s="97"/>
      <c r="OK101" s="97"/>
      <c r="OL101" s="97"/>
      <c r="OM101" s="97"/>
      <c r="ON101" s="97"/>
      <c r="OO101" s="97"/>
      <c r="OP101" s="97"/>
      <c r="OQ101" s="97"/>
      <c r="OR101" s="97"/>
      <c r="OS101" s="97"/>
      <c r="OT101" s="97"/>
      <c r="OU101" s="97"/>
      <c r="OV101" s="97"/>
      <c r="OW101" s="97"/>
      <c r="OX101" s="97"/>
      <c r="OY101" s="97"/>
      <c r="OZ101" s="97"/>
      <c r="PA101" s="97"/>
      <c r="PB101" s="97"/>
      <c r="PC101" s="97"/>
      <c r="PD101" s="97"/>
      <c r="PE101" s="97"/>
      <c r="PF101" s="97"/>
      <c r="PG101" s="97"/>
      <c r="PH101" s="97"/>
      <c r="PI101" s="97"/>
      <c r="PJ101" s="97"/>
      <c r="PK101" s="97"/>
      <c r="PL101" s="97"/>
      <c r="PM101" s="97"/>
      <c r="PN101" s="97"/>
      <c r="PO101" s="97"/>
      <c r="PP101" s="97"/>
      <c r="PQ101" s="97"/>
      <c r="PR101" s="97"/>
      <c r="PS101" s="97"/>
      <c r="PT101" s="97"/>
      <c r="PU101" s="97"/>
      <c r="PV101" s="97"/>
      <c r="PW101" s="97"/>
      <c r="PX101" s="97"/>
      <c r="PY101" s="97"/>
      <c r="PZ101" s="97"/>
      <c r="QA101" s="97"/>
      <c r="QB101" s="97"/>
      <c r="QC101" s="97"/>
      <c r="QD101" s="97"/>
      <c r="QE101" s="97"/>
      <c r="QF101" s="97"/>
      <c r="QG101" s="97"/>
      <c r="QH101" s="97"/>
      <c r="QI101" s="97"/>
      <c r="QJ101" s="97"/>
      <c r="QK101" s="97"/>
      <c r="QL101" s="97"/>
      <c r="QM101" s="97"/>
      <c r="QN101" s="97"/>
      <c r="QO101" s="97"/>
      <c r="QP101" s="97"/>
      <c r="QQ101" s="97"/>
      <c r="QR101" s="97"/>
      <c r="QS101" s="97"/>
      <c r="QT101" s="97"/>
      <c r="QU101" s="97"/>
      <c r="QV101" s="97"/>
      <c r="QW101" s="97"/>
      <c r="QX101" s="97"/>
      <c r="QY101" s="97"/>
      <c r="QZ101" s="97"/>
      <c r="RA101" s="97"/>
      <c r="RB101" s="97"/>
      <c r="RC101" s="97"/>
      <c r="RD101" s="97"/>
      <c r="RE101" s="97"/>
      <c r="RF101" s="97"/>
      <c r="RG101" s="97"/>
      <c r="RH101" s="97"/>
      <c r="RI101" s="97"/>
      <c r="RJ101" s="97"/>
      <c r="RK101" s="97"/>
      <c r="RL101" s="97"/>
      <c r="RM101" s="97"/>
      <c r="RN101" s="97"/>
      <c r="RO101" s="97"/>
      <c r="RP101" s="97"/>
      <c r="RQ101" s="97"/>
      <c r="RR101" s="97"/>
      <c r="RS101" s="97"/>
      <c r="RT101" s="97"/>
      <c r="RU101" s="97"/>
      <c r="RV101" s="97"/>
      <c r="RW101" s="97"/>
      <c r="RX101" s="97"/>
      <c r="RY101" s="97"/>
      <c r="RZ101" s="97"/>
      <c r="SA101" s="97"/>
      <c r="SB101" s="97"/>
      <c r="SC101" s="97"/>
      <c r="SD101" s="97"/>
      <c r="SE101" s="97"/>
      <c r="SF101" s="97"/>
      <c r="SG101" s="97"/>
      <c r="SH101" s="97"/>
      <c r="SI101" s="97"/>
      <c r="SJ101" s="97"/>
      <c r="SK101" s="97"/>
      <c r="SL101" s="97"/>
      <c r="SM101" s="97"/>
      <c r="SN101" s="97"/>
      <c r="SO101" s="97"/>
      <c r="SP101" s="97"/>
      <c r="SQ101" s="97"/>
      <c r="SR101" s="97"/>
      <c r="SS101" s="97"/>
      <c r="ST101" s="97"/>
      <c r="SU101" s="97"/>
      <c r="SV101" s="97"/>
      <c r="SW101" s="97"/>
      <c r="SX101" s="97"/>
      <c r="SY101" s="97"/>
      <c r="SZ101" s="97"/>
      <c r="TA101" s="97"/>
      <c r="TB101" s="97"/>
    </row>
    <row r="102" spans="1:522" s="10" customFormat="1" ht="18" customHeight="1" x14ac:dyDescent="0.2">
      <c r="A102" s="12"/>
      <c r="B102" s="123" t="s">
        <v>154</v>
      </c>
      <c r="C102" s="19">
        <v>8041</v>
      </c>
      <c r="D102" s="63" t="s">
        <v>155</v>
      </c>
      <c r="E102" s="19">
        <v>11796</v>
      </c>
      <c r="F102" s="19">
        <v>2018</v>
      </c>
      <c r="G102" s="4" t="s">
        <v>91</v>
      </c>
      <c r="H102"/>
      <c r="I102" s="1">
        <f t="shared" si="6"/>
        <v>0</v>
      </c>
      <c r="J102" s="12">
        <f>Tabuľka11[[#This Row],[Stĺpec8]]</f>
        <v>0</v>
      </c>
      <c r="K102" s="97"/>
      <c r="L102" s="97"/>
      <c r="M102" s="97"/>
      <c r="N102" s="97"/>
      <c r="O102" s="97"/>
      <c r="P102" s="97"/>
      <c r="Q102" s="97"/>
      <c r="R102" s="97"/>
      <c r="S102" s="97"/>
      <c r="T102" s="97"/>
      <c r="U102" s="97"/>
      <c r="V102" s="97"/>
      <c r="W102" s="97"/>
      <c r="X102" s="97"/>
      <c r="Y102" s="97"/>
      <c r="Z102" s="97"/>
      <c r="AA102" s="97"/>
      <c r="AB102" s="97"/>
      <c r="AC102" s="97"/>
      <c r="AD102" s="97"/>
      <c r="AE102" s="97"/>
      <c r="AF102" s="97"/>
      <c r="AG102" s="97"/>
      <c r="AH102" s="97"/>
      <c r="AI102" s="97"/>
      <c r="AJ102" s="97"/>
      <c r="AK102" s="97"/>
      <c r="AL102" s="97"/>
      <c r="AM102" s="97"/>
      <c r="AN102" s="97"/>
      <c r="AO102" s="97"/>
      <c r="AP102" s="97"/>
      <c r="AQ102" s="97"/>
      <c r="AR102" s="97"/>
      <c r="AS102" s="97"/>
      <c r="AT102" s="97"/>
      <c r="AU102" s="97"/>
      <c r="AV102" s="97"/>
      <c r="AW102" s="97"/>
      <c r="AX102" s="97"/>
      <c r="AY102" s="97"/>
      <c r="AZ102" s="97"/>
      <c r="BA102" s="97"/>
      <c r="BB102" s="97"/>
      <c r="BC102" s="97"/>
      <c r="BD102" s="97"/>
      <c r="BE102" s="97"/>
      <c r="BF102" s="97"/>
      <c r="BG102" s="97"/>
      <c r="BH102" s="97"/>
      <c r="BI102" s="97"/>
      <c r="BJ102" s="97"/>
      <c r="BK102" s="97"/>
      <c r="BL102" s="97"/>
      <c r="BM102" s="97"/>
      <c r="BN102" s="97"/>
      <c r="BO102" s="97"/>
      <c r="BP102" s="97"/>
      <c r="BQ102" s="97"/>
      <c r="BR102" s="97"/>
      <c r="BS102" s="97"/>
      <c r="BT102" s="97"/>
      <c r="BU102" s="97"/>
      <c r="BV102" s="97"/>
      <c r="BW102" s="97"/>
      <c r="BX102" s="97"/>
      <c r="BY102" s="97"/>
      <c r="BZ102" s="97"/>
      <c r="CA102" s="97"/>
      <c r="CB102" s="97"/>
      <c r="CC102" s="102"/>
      <c r="CD102" s="102"/>
      <c r="CE102" s="97"/>
      <c r="CF102" s="97"/>
      <c r="CG102" s="97"/>
      <c r="CH102" s="97"/>
      <c r="CI102" s="97"/>
      <c r="CJ102" s="97"/>
      <c r="CK102" s="97"/>
      <c r="CL102" s="97"/>
      <c r="CM102" s="97"/>
      <c r="CN102" s="97"/>
      <c r="CO102" s="97"/>
      <c r="CP102" s="97"/>
      <c r="CQ102" s="97"/>
      <c r="CR102" s="97"/>
      <c r="CS102" s="97"/>
      <c r="CT102" s="97"/>
      <c r="CU102" s="97"/>
      <c r="CV102" s="97"/>
      <c r="CW102" s="102"/>
      <c r="CX102" s="97"/>
      <c r="CY102" s="97"/>
      <c r="CZ102" s="102"/>
      <c r="DA102" s="97"/>
      <c r="DB102" s="97"/>
      <c r="DC102" s="97"/>
      <c r="DD102" s="97"/>
      <c r="DE102" s="97"/>
      <c r="DF102" s="97"/>
      <c r="DG102" s="97"/>
      <c r="DH102" s="97"/>
      <c r="DI102" s="97"/>
      <c r="DJ102" s="97"/>
      <c r="DK102" s="97"/>
      <c r="DL102" s="97"/>
      <c r="DM102" s="97"/>
      <c r="DN102" s="97"/>
      <c r="DO102" s="97"/>
      <c r="DP102" s="97"/>
      <c r="DQ102" s="97"/>
      <c r="DR102" s="97"/>
      <c r="DS102" s="97"/>
      <c r="DT102" s="97"/>
      <c r="DU102" s="97"/>
      <c r="DV102" s="97"/>
      <c r="DW102" s="97"/>
      <c r="DX102" s="97"/>
      <c r="DY102" s="97"/>
      <c r="DZ102" s="97"/>
      <c r="EA102" s="97"/>
      <c r="EB102" s="97"/>
      <c r="EC102" s="97"/>
      <c r="ED102" s="97"/>
      <c r="EE102" s="97"/>
      <c r="EF102" s="97"/>
      <c r="EG102" s="97"/>
      <c r="EH102" s="97"/>
      <c r="EI102" s="97"/>
      <c r="EJ102" s="97"/>
      <c r="EK102" s="97"/>
      <c r="EL102" s="97"/>
      <c r="EM102" s="97"/>
      <c r="EN102" s="97"/>
      <c r="EO102" s="97"/>
      <c r="EP102" s="97"/>
      <c r="EQ102" s="102"/>
      <c r="ER102" s="97"/>
      <c r="ES102" s="97"/>
      <c r="ET102" s="97"/>
      <c r="EU102" s="97"/>
      <c r="EV102" s="97"/>
      <c r="EW102" s="97"/>
      <c r="EX102" s="97"/>
      <c r="EY102" s="97"/>
      <c r="EZ102" s="97"/>
      <c r="FA102" s="97"/>
      <c r="FB102" s="97"/>
      <c r="FC102" s="97"/>
      <c r="FD102" s="97"/>
      <c r="FE102" s="97"/>
      <c r="FF102" s="97"/>
      <c r="FG102" s="97"/>
      <c r="FH102" s="97"/>
      <c r="FI102" s="97"/>
      <c r="FJ102" s="97"/>
      <c r="FK102" s="97"/>
      <c r="FL102" s="146"/>
      <c r="FM102" s="97"/>
      <c r="FN102" s="97"/>
      <c r="FO102" s="146"/>
      <c r="FP102" s="141"/>
      <c r="FQ102" s="141"/>
      <c r="FR102" s="97"/>
      <c r="FS102" s="97"/>
      <c r="FT102" s="97"/>
      <c r="FU102" s="97"/>
      <c r="FV102" s="97"/>
      <c r="FW102" s="141"/>
      <c r="FX102" s="141"/>
      <c r="FY102" s="97"/>
      <c r="FZ102" s="97"/>
      <c r="GA102" s="147"/>
      <c r="GB102" s="97"/>
      <c r="GC102" s="97"/>
      <c r="GD102" s="146"/>
      <c r="GE102" s="97"/>
      <c r="GF102" s="97"/>
      <c r="GG102" s="97"/>
      <c r="GH102" s="97"/>
      <c r="GI102" s="97"/>
      <c r="GJ102" s="97"/>
      <c r="GK102" s="97"/>
      <c r="GL102" s="97"/>
      <c r="GM102" s="97"/>
      <c r="GN102" s="97"/>
      <c r="GO102" s="97"/>
      <c r="GP102" s="97"/>
      <c r="GQ102" s="97"/>
      <c r="GR102" s="97"/>
      <c r="GS102" s="97"/>
      <c r="GT102" s="97"/>
      <c r="GU102" s="97"/>
      <c r="GV102" s="97"/>
      <c r="GW102" s="97"/>
      <c r="GX102" s="97"/>
      <c r="GY102" s="97"/>
      <c r="GZ102" s="97"/>
      <c r="HA102" s="97"/>
      <c r="HB102" s="97"/>
      <c r="HC102" s="97"/>
      <c r="HD102" s="97"/>
      <c r="HE102" s="97"/>
      <c r="HF102" s="97"/>
      <c r="HG102" s="97"/>
      <c r="HH102" s="97"/>
      <c r="HI102" s="97"/>
      <c r="HJ102" s="97"/>
      <c r="HK102" s="97"/>
      <c r="HL102" s="97"/>
      <c r="HM102" s="97"/>
      <c r="HN102" s="97"/>
      <c r="HO102" s="97"/>
      <c r="HP102" s="97"/>
      <c r="HQ102" s="97"/>
      <c r="HR102" s="97"/>
      <c r="HS102" s="97"/>
      <c r="HT102" s="97"/>
      <c r="HU102" s="102"/>
      <c r="HV102" s="97"/>
      <c r="HW102" s="97"/>
      <c r="HX102" s="97"/>
      <c r="HY102" s="97"/>
      <c r="HZ102" s="97"/>
      <c r="IA102" s="97"/>
      <c r="IB102" s="97"/>
      <c r="IC102" s="97"/>
      <c r="ID102" s="97"/>
      <c r="IE102" s="97"/>
      <c r="IF102" s="97"/>
      <c r="IG102" s="97"/>
      <c r="IH102" s="97"/>
      <c r="II102" s="97"/>
      <c r="IJ102" s="88"/>
      <c r="IK102" s="88"/>
      <c r="IL102" s="88"/>
      <c r="IM102" s="88"/>
      <c r="IN102" s="88"/>
      <c r="IO102" s="88"/>
      <c r="IP102" s="88"/>
      <c r="IQ102" s="88"/>
      <c r="IR102" s="88"/>
      <c r="IS102" s="88"/>
      <c r="IT102" s="88"/>
      <c r="IU102" s="88"/>
      <c r="IV102" s="88"/>
      <c r="IW102" s="88"/>
      <c r="IX102" s="88"/>
      <c r="IY102" s="97"/>
      <c r="IZ102" s="97"/>
      <c r="JA102" s="97"/>
      <c r="JB102" s="97"/>
      <c r="JC102" s="97"/>
      <c r="JD102" s="97"/>
      <c r="JE102" s="97"/>
      <c r="JF102" s="97"/>
      <c r="JG102" s="97"/>
      <c r="JH102" s="97"/>
      <c r="JI102" s="97"/>
      <c r="JJ102" s="97"/>
      <c r="JK102" s="97"/>
      <c r="JL102" s="97"/>
      <c r="JM102" s="97"/>
      <c r="JN102" s="97"/>
      <c r="JO102" s="97"/>
      <c r="JP102" s="97"/>
      <c r="JQ102" s="97"/>
      <c r="JR102" s="97"/>
      <c r="JS102" s="88"/>
      <c r="JT102" s="88"/>
      <c r="JU102" s="88"/>
      <c r="JV102" s="88"/>
      <c r="JW102" s="88"/>
      <c r="JX102" s="97"/>
      <c r="JY102" s="97"/>
      <c r="JZ102" s="97"/>
      <c r="KA102" s="97"/>
      <c r="KB102" s="97"/>
      <c r="KC102" s="97"/>
      <c r="KD102" s="97"/>
      <c r="KE102" s="97"/>
      <c r="KF102" s="97"/>
      <c r="KG102" s="97"/>
      <c r="KH102" s="97"/>
      <c r="KI102" s="97"/>
      <c r="KJ102" s="97"/>
      <c r="KK102" s="97"/>
      <c r="KL102" s="97"/>
      <c r="KM102" s="97"/>
      <c r="KN102" s="102"/>
      <c r="KO102" s="97"/>
      <c r="KP102" s="97"/>
      <c r="KQ102" s="97"/>
      <c r="KR102" s="97"/>
      <c r="KS102" s="97"/>
      <c r="KT102" s="97"/>
      <c r="KU102" s="97"/>
      <c r="KV102" s="97"/>
      <c r="KW102" s="97"/>
      <c r="KX102" s="97"/>
      <c r="KY102" s="97"/>
      <c r="KZ102" s="97"/>
      <c r="LA102" s="97"/>
      <c r="LB102" s="97"/>
      <c r="LC102" s="97"/>
      <c r="LD102" s="97"/>
      <c r="LE102" s="97"/>
      <c r="LF102" s="97"/>
      <c r="LG102" s="97"/>
      <c r="LH102" s="97"/>
      <c r="LI102" s="97"/>
      <c r="LJ102" s="97"/>
      <c r="LK102" s="97"/>
      <c r="LL102" s="97"/>
      <c r="LM102" s="97"/>
      <c r="LN102" s="97"/>
      <c r="LO102" s="97"/>
      <c r="LP102" s="97"/>
      <c r="LQ102" s="97"/>
      <c r="LR102" s="97"/>
      <c r="LS102" s="97"/>
      <c r="LT102" s="97"/>
      <c r="LU102" s="97"/>
      <c r="LV102" s="97"/>
      <c r="LW102" s="97"/>
      <c r="LX102" s="97"/>
      <c r="LY102" s="97"/>
      <c r="LZ102" s="97"/>
      <c r="MA102" s="97"/>
      <c r="MB102" s="97"/>
      <c r="MC102" s="97"/>
      <c r="MD102" s="97"/>
      <c r="ME102" s="97"/>
      <c r="MF102" s="97"/>
      <c r="MG102" s="97"/>
      <c r="MH102" s="97"/>
      <c r="MI102" s="97"/>
      <c r="MJ102" s="97"/>
      <c r="MK102" s="97"/>
      <c r="ML102" s="97"/>
      <c r="MM102" s="97"/>
      <c r="MN102" s="97"/>
      <c r="MO102" s="97"/>
      <c r="MP102" s="97"/>
      <c r="MQ102" s="97"/>
      <c r="MR102" s="97"/>
      <c r="MS102" s="97"/>
      <c r="MT102" s="97"/>
      <c r="MU102" s="97"/>
      <c r="MV102" s="97"/>
      <c r="MW102" s="97"/>
      <c r="MX102" s="97"/>
      <c r="MY102" s="97"/>
      <c r="MZ102" s="97"/>
      <c r="NA102" s="97"/>
      <c r="NB102" s="97"/>
      <c r="NC102" s="97"/>
      <c r="ND102" s="97"/>
      <c r="NE102" s="97"/>
      <c r="NF102" s="97"/>
      <c r="NG102" s="97"/>
      <c r="NH102" s="97"/>
      <c r="NI102" s="97"/>
      <c r="NJ102" s="97"/>
      <c r="NK102" s="97"/>
      <c r="NL102" s="97"/>
      <c r="NM102" s="97"/>
      <c r="NN102" s="97"/>
      <c r="NO102" s="97"/>
      <c r="NP102" s="97"/>
      <c r="NQ102" s="97"/>
      <c r="NR102" s="97"/>
      <c r="NS102" s="97"/>
      <c r="NT102" s="97"/>
      <c r="NU102" s="97"/>
      <c r="NV102" s="97"/>
      <c r="NW102" s="97"/>
      <c r="NX102" s="97"/>
      <c r="NY102" s="97"/>
      <c r="NZ102" s="97"/>
      <c r="OA102" s="97"/>
      <c r="OB102" s="97"/>
      <c r="OC102" s="97"/>
      <c r="OD102" s="97"/>
      <c r="OE102" s="97"/>
      <c r="OF102" s="97"/>
      <c r="OG102" s="97"/>
      <c r="OH102" s="97"/>
      <c r="OI102" s="97"/>
      <c r="OJ102" s="97"/>
      <c r="OK102" s="97"/>
      <c r="OL102" s="97"/>
      <c r="OM102" s="97"/>
      <c r="ON102" s="97"/>
      <c r="OO102" s="97"/>
      <c r="OP102" s="97"/>
      <c r="OQ102" s="97"/>
      <c r="OR102" s="97"/>
      <c r="OS102" s="97"/>
      <c r="OT102" s="97"/>
      <c r="OU102" s="97"/>
      <c r="OV102" s="97"/>
      <c r="OW102" s="97"/>
      <c r="OX102" s="97"/>
      <c r="OY102" s="97"/>
      <c r="OZ102" s="97"/>
      <c r="PA102" s="97"/>
      <c r="PB102" s="97"/>
      <c r="PC102" s="97"/>
      <c r="PD102" s="97"/>
      <c r="PE102" s="97"/>
      <c r="PF102" s="97"/>
      <c r="PG102" s="97"/>
      <c r="PH102" s="97"/>
      <c r="PI102" s="97"/>
      <c r="PJ102" s="97"/>
      <c r="PK102" s="97"/>
      <c r="PL102" s="97"/>
      <c r="PM102" s="97"/>
      <c r="PN102" s="97"/>
      <c r="PO102" s="97"/>
      <c r="PP102" s="97"/>
      <c r="PQ102" s="97"/>
      <c r="PR102" s="97"/>
      <c r="PS102" s="97"/>
      <c r="PT102" s="97"/>
      <c r="PU102" s="97"/>
      <c r="PV102" s="97"/>
      <c r="PW102" s="97"/>
      <c r="PX102" s="97"/>
      <c r="PY102" s="97"/>
      <c r="PZ102" s="97"/>
      <c r="QA102" s="97"/>
      <c r="QB102" s="97"/>
      <c r="QC102" s="97"/>
      <c r="QD102" s="97"/>
      <c r="QE102" s="97"/>
      <c r="QF102" s="97"/>
      <c r="QG102" s="97"/>
      <c r="QH102" s="97"/>
      <c r="QI102" s="97"/>
      <c r="QJ102" s="97"/>
      <c r="QK102" s="97"/>
      <c r="QL102" s="97"/>
      <c r="QM102" s="97"/>
      <c r="QN102" s="97"/>
      <c r="QO102" s="97"/>
      <c r="QP102" s="97"/>
      <c r="QQ102" s="97"/>
      <c r="QR102" s="97"/>
      <c r="QS102" s="97"/>
      <c r="QT102" s="97"/>
      <c r="QU102" s="97"/>
      <c r="QV102" s="97"/>
      <c r="QW102" s="97"/>
      <c r="QX102" s="97"/>
      <c r="QY102" s="97"/>
      <c r="QZ102" s="97"/>
      <c r="RA102" s="97"/>
      <c r="RB102" s="97"/>
      <c r="RC102" s="97"/>
      <c r="RD102" s="97"/>
      <c r="RE102" s="97"/>
      <c r="RF102" s="97"/>
      <c r="RG102" s="97"/>
      <c r="RH102" s="97"/>
      <c r="RI102" s="97"/>
      <c r="RJ102" s="97"/>
      <c r="RK102" s="97"/>
      <c r="RL102" s="97"/>
      <c r="RM102" s="97"/>
      <c r="RN102" s="97"/>
      <c r="RO102" s="97"/>
      <c r="RP102" s="97"/>
      <c r="RQ102" s="97"/>
      <c r="RR102" s="97"/>
      <c r="RS102" s="97"/>
      <c r="RT102" s="97"/>
      <c r="RU102" s="97"/>
      <c r="RV102" s="97"/>
      <c r="RW102" s="97"/>
      <c r="RX102" s="97"/>
      <c r="RY102" s="97"/>
      <c r="RZ102" s="97"/>
      <c r="SA102" s="97"/>
      <c r="SB102" s="97"/>
      <c r="SC102" s="97"/>
      <c r="SD102" s="97"/>
      <c r="SE102" s="97"/>
      <c r="SF102" s="97"/>
      <c r="SG102" s="97"/>
      <c r="SH102" s="97"/>
      <c r="SI102" s="97"/>
      <c r="SJ102" s="97"/>
      <c r="SK102" s="97"/>
      <c r="SL102" s="97"/>
      <c r="SM102" s="97"/>
      <c r="SN102" s="97"/>
      <c r="SO102" s="97"/>
      <c r="SP102" s="97"/>
      <c r="SQ102" s="97"/>
      <c r="SR102" s="97"/>
      <c r="SS102" s="97"/>
      <c r="ST102" s="97"/>
      <c r="SU102" s="97"/>
      <c r="SV102" s="97"/>
      <c r="SW102" s="97"/>
      <c r="SX102" s="97"/>
      <c r="SY102" s="97"/>
      <c r="SZ102" s="97"/>
      <c r="TA102" s="97"/>
      <c r="TB102" s="97"/>
    </row>
    <row r="103" spans="1:522" s="10" customFormat="1" ht="18" customHeight="1" x14ac:dyDescent="0.2">
      <c r="A103" s="12"/>
      <c r="B103" s="26" t="s">
        <v>369</v>
      </c>
      <c r="C103" s="1">
        <v>7779</v>
      </c>
      <c r="D103" s="4" t="s">
        <v>370</v>
      </c>
      <c r="E103" s="1">
        <v>11639</v>
      </c>
      <c r="F103" s="1"/>
      <c r="G103" s="4" t="s">
        <v>44</v>
      </c>
      <c r="H103"/>
      <c r="I103" s="1">
        <f t="shared" si="6"/>
        <v>0</v>
      </c>
      <c r="J103" s="12">
        <f>I103</f>
        <v>0</v>
      </c>
      <c r="K103" s="97"/>
      <c r="L103" s="97"/>
      <c r="M103" s="102"/>
      <c r="N103" s="97"/>
      <c r="O103" s="97"/>
      <c r="P103" s="97"/>
      <c r="Q103" s="97"/>
      <c r="R103" s="97"/>
      <c r="S103" s="97"/>
      <c r="T103" s="97"/>
      <c r="U103" s="97"/>
      <c r="V103" s="97"/>
      <c r="W103" s="97"/>
      <c r="X103" s="97"/>
      <c r="Y103" s="97"/>
      <c r="Z103" s="97"/>
      <c r="AA103" s="97"/>
      <c r="AB103" s="97"/>
      <c r="AC103" s="97"/>
      <c r="AD103" s="97"/>
      <c r="AE103" s="97"/>
      <c r="AF103" s="97"/>
      <c r="AG103" s="97"/>
      <c r="AH103" s="97"/>
      <c r="AI103" s="102"/>
      <c r="AJ103" s="102"/>
      <c r="AK103" s="97"/>
      <c r="AL103" s="97"/>
      <c r="AM103" s="97"/>
      <c r="AN103" s="97"/>
      <c r="AO103" s="102"/>
      <c r="AP103" s="102"/>
      <c r="AQ103" s="97"/>
      <c r="AR103" s="102"/>
      <c r="AS103" s="97"/>
      <c r="AT103" s="97"/>
      <c r="AU103" s="97"/>
      <c r="AV103" s="97"/>
      <c r="AW103" s="97"/>
      <c r="AX103" s="97"/>
      <c r="AY103" s="97"/>
      <c r="AZ103" s="97"/>
      <c r="BA103" s="97"/>
      <c r="BB103" s="97"/>
      <c r="BC103" s="97"/>
      <c r="BD103" s="97"/>
      <c r="BE103" s="97"/>
      <c r="BF103" s="97"/>
      <c r="BG103" s="97"/>
      <c r="BH103" s="97"/>
      <c r="BI103" s="97"/>
      <c r="BJ103" s="97"/>
      <c r="BK103" s="97"/>
      <c r="BL103" s="97"/>
      <c r="BM103" s="102"/>
      <c r="BN103" s="97"/>
      <c r="BO103" s="97"/>
      <c r="BP103" s="97"/>
      <c r="BQ103" s="97"/>
      <c r="BR103" s="97"/>
      <c r="BS103" s="97"/>
      <c r="BT103" s="97"/>
      <c r="BU103" s="97"/>
      <c r="BV103" s="97"/>
      <c r="BW103" s="97"/>
      <c r="BX103" s="97"/>
      <c r="BY103" s="97"/>
      <c r="BZ103" s="97"/>
      <c r="CA103" s="97"/>
      <c r="CB103" s="97"/>
      <c r="CC103" s="97"/>
      <c r="CD103" s="97"/>
      <c r="CE103" s="97"/>
      <c r="CF103" s="97"/>
      <c r="CG103" s="97"/>
      <c r="CH103" s="97"/>
      <c r="CI103" s="97"/>
      <c r="CJ103" s="97"/>
      <c r="CK103" s="97"/>
      <c r="CL103" s="97"/>
      <c r="CM103" s="102"/>
      <c r="CN103" s="97"/>
      <c r="CO103" s="97"/>
      <c r="CP103" s="97"/>
      <c r="CQ103" s="97"/>
      <c r="CR103" s="97"/>
      <c r="CS103" s="97"/>
      <c r="CT103" s="97"/>
      <c r="CU103" s="97"/>
      <c r="CV103" s="102"/>
      <c r="CW103" s="97"/>
      <c r="CX103" s="97"/>
      <c r="CY103" s="97"/>
      <c r="CZ103" s="97"/>
      <c r="DA103" s="97"/>
      <c r="DB103" s="97"/>
      <c r="DC103" s="97"/>
      <c r="DD103" s="97"/>
      <c r="DE103" s="97"/>
      <c r="DF103" s="97"/>
      <c r="DG103" s="97"/>
      <c r="DH103" s="97"/>
      <c r="DI103" s="97"/>
      <c r="DJ103" s="97"/>
      <c r="DK103" s="97"/>
      <c r="DL103" s="97"/>
      <c r="DM103" s="97"/>
      <c r="DN103" s="97"/>
      <c r="DO103" s="97"/>
      <c r="DP103" s="97"/>
      <c r="DQ103" s="97"/>
      <c r="DR103" s="97"/>
      <c r="DS103" s="97"/>
      <c r="DT103" s="97"/>
      <c r="DU103" s="97"/>
      <c r="DV103" s="97"/>
      <c r="DW103" s="97"/>
      <c r="DX103" s="97"/>
      <c r="DY103" s="97"/>
      <c r="DZ103" s="97"/>
      <c r="EA103" s="97"/>
      <c r="EB103" s="97"/>
      <c r="EC103" s="97"/>
      <c r="ED103" s="97"/>
      <c r="EE103" s="97"/>
      <c r="EF103" s="97"/>
      <c r="EG103" s="97"/>
      <c r="EH103" s="97"/>
      <c r="EI103" s="97"/>
      <c r="EJ103" s="97"/>
      <c r="EK103" s="97"/>
      <c r="EL103" s="97"/>
      <c r="EM103" s="97"/>
      <c r="EN103" s="97"/>
      <c r="EO103" s="97"/>
      <c r="EP103" s="97"/>
      <c r="EQ103" s="97"/>
      <c r="ER103" s="97"/>
      <c r="ES103" s="97"/>
      <c r="ET103" s="97"/>
      <c r="EU103" s="97"/>
      <c r="EV103" s="97"/>
      <c r="EW103" s="97"/>
      <c r="EX103" s="97"/>
      <c r="EY103" s="97"/>
      <c r="EZ103" s="97"/>
      <c r="FA103" s="97"/>
      <c r="FB103" s="97"/>
      <c r="FC103" s="97"/>
      <c r="FD103" s="97"/>
      <c r="FE103" s="97"/>
      <c r="FF103" s="97"/>
      <c r="FG103" s="97"/>
      <c r="FH103" s="97"/>
      <c r="FI103" s="97"/>
      <c r="FJ103" s="97"/>
      <c r="FK103" s="97"/>
      <c r="FL103" s="97"/>
      <c r="FM103" s="97"/>
      <c r="FN103" s="97"/>
      <c r="FO103" s="97"/>
      <c r="FP103" s="97"/>
      <c r="FQ103" s="97"/>
      <c r="FR103" s="97"/>
      <c r="FS103" s="97"/>
      <c r="FT103" s="97"/>
      <c r="FU103" s="97"/>
      <c r="FV103" s="97"/>
      <c r="FW103" s="97"/>
      <c r="FX103" s="97"/>
      <c r="FY103" s="97"/>
      <c r="FZ103" s="97"/>
      <c r="GA103" s="147"/>
      <c r="GB103" s="147"/>
      <c r="GC103" s="97"/>
      <c r="GD103" s="97"/>
      <c r="GE103" s="97"/>
      <c r="GF103" s="97"/>
      <c r="GG103" s="97"/>
      <c r="GH103" s="97"/>
      <c r="GI103" s="97"/>
      <c r="GJ103" s="97"/>
      <c r="GK103" s="97"/>
      <c r="GL103" s="97"/>
      <c r="GM103" s="97"/>
      <c r="GN103" s="97"/>
      <c r="GO103" s="97"/>
      <c r="GP103" s="97"/>
      <c r="GQ103" s="97"/>
      <c r="GR103" s="97"/>
      <c r="GS103" s="97"/>
      <c r="GT103" s="97"/>
      <c r="GU103" s="97"/>
      <c r="GV103" s="97"/>
      <c r="GW103" s="97"/>
      <c r="GX103" s="97"/>
      <c r="GY103" s="97"/>
      <c r="GZ103" s="97"/>
      <c r="HA103" s="97"/>
      <c r="HB103" s="97"/>
      <c r="HC103" s="97"/>
      <c r="HD103" s="97"/>
      <c r="HE103" s="97"/>
      <c r="HF103" s="97"/>
      <c r="HG103" s="97"/>
      <c r="HH103" s="97"/>
      <c r="HI103" s="97"/>
      <c r="HJ103" s="97"/>
      <c r="HK103" s="97"/>
      <c r="HL103" s="97"/>
      <c r="HM103" s="97"/>
      <c r="HN103" s="97"/>
      <c r="HO103" s="97"/>
      <c r="HP103" s="97"/>
      <c r="HQ103" s="97"/>
      <c r="HR103" s="97"/>
      <c r="HS103" s="97"/>
      <c r="HT103" s="97"/>
      <c r="HU103" s="97"/>
      <c r="HV103" s="97"/>
      <c r="HW103" s="97"/>
      <c r="HX103" s="97"/>
      <c r="HY103" s="97"/>
      <c r="HZ103" s="97"/>
      <c r="IA103" s="97"/>
      <c r="IB103" s="97"/>
      <c r="IC103" s="97"/>
      <c r="ID103" s="97"/>
      <c r="IE103" s="97"/>
      <c r="IF103" s="97"/>
      <c r="IG103" s="97"/>
      <c r="IH103" s="97"/>
      <c r="II103" s="97"/>
      <c r="IJ103" s="97"/>
      <c r="IK103" s="97"/>
      <c r="IL103" s="97"/>
      <c r="IM103" s="97"/>
      <c r="IN103" s="97"/>
      <c r="IO103" s="97"/>
      <c r="IP103" s="97"/>
      <c r="IQ103" s="97"/>
      <c r="IR103" s="97"/>
      <c r="IS103" s="97"/>
      <c r="IT103" s="97"/>
      <c r="IU103" s="97"/>
      <c r="IV103" s="97"/>
      <c r="IW103" s="97"/>
      <c r="IX103" s="97"/>
      <c r="IY103" s="97"/>
      <c r="IZ103" s="97"/>
      <c r="JA103" s="97"/>
      <c r="JB103" s="97"/>
      <c r="JC103" s="97"/>
      <c r="JD103" s="97"/>
      <c r="JE103" s="97"/>
      <c r="JF103" s="97"/>
      <c r="JG103" s="97"/>
      <c r="JH103" s="97"/>
      <c r="JI103" s="97"/>
      <c r="JJ103" s="97"/>
      <c r="JK103" s="97"/>
      <c r="JL103" s="97"/>
      <c r="JM103" s="97"/>
      <c r="JN103" s="97"/>
      <c r="JO103" s="97"/>
      <c r="JP103" s="97"/>
      <c r="JQ103" s="97"/>
      <c r="JR103" s="97"/>
      <c r="JS103" s="88"/>
      <c r="JT103" s="88"/>
      <c r="JU103" s="88"/>
      <c r="JV103" s="88"/>
      <c r="JW103" s="88"/>
      <c r="JX103" s="97"/>
      <c r="JY103" s="97"/>
      <c r="JZ103" s="97"/>
      <c r="KA103" s="97"/>
      <c r="KB103" s="97"/>
      <c r="KC103" s="97"/>
      <c r="KD103" s="97"/>
      <c r="KE103" s="97"/>
      <c r="KF103" s="97"/>
      <c r="KG103" s="97"/>
      <c r="KH103" s="97"/>
      <c r="KI103" s="97"/>
      <c r="KJ103" s="97"/>
      <c r="KK103" s="97"/>
      <c r="KL103" s="97"/>
      <c r="KM103" s="97"/>
      <c r="KN103" s="97"/>
      <c r="KO103" s="97"/>
      <c r="KP103" s="97"/>
      <c r="KQ103" s="97"/>
      <c r="KR103" s="97"/>
      <c r="KS103" s="97"/>
      <c r="KT103" s="97"/>
      <c r="KU103" s="97"/>
      <c r="KV103" s="97"/>
      <c r="KW103" s="97"/>
      <c r="KX103" s="97"/>
      <c r="KY103" s="97"/>
      <c r="KZ103" s="97"/>
      <c r="LA103" s="97"/>
      <c r="LB103" s="97"/>
      <c r="LC103" s="97"/>
      <c r="LD103" s="97"/>
      <c r="LE103" s="97"/>
      <c r="LF103" s="97"/>
      <c r="LG103" s="97"/>
      <c r="LH103" s="97"/>
      <c r="LI103" s="97"/>
      <c r="LJ103" s="97"/>
      <c r="LK103" s="97"/>
      <c r="LL103" s="97"/>
      <c r="LM103" s="97"/>
      <c r="LN103" s="97"/>
      <c r="LO103" s="97"/>
      <c r="LP103" s="97"/>
      <c r="LQ103" s="97"/>
      <c r="LR103" s="97"/>
      <c r="LS103" s="97"/>
      <c r="LT103" s="97"/>
      <c r="LU103" s="97"/>
      <c r="LV103" s="97"/>
      <c r="LW103" s="97"/>
      <c r="LX103" s="97"/>
      <c r="LY103" s="97"/>
      <c r="LZ103" s="97"/>
      <c r="MA103" s="97"/>
      <c r="MB103" s="97"/>
      <c r="MC103" s="97"/>
      <c r="MD103" s="97"/>
      <c r="ME103" s="97"/>
      <c r="MF103" s="97"/>
      <c r="MG103" s="97"/>
      <c r="MH103" s="97"/>
      <c r="MI103" s="97"/>
      <c r="MJ103" s="97"/>
      <c r="MK103" s="97"/>
      <c r="ML103" s="97"/>
      <c r="MM103" s="97"/>
      <c r="MN103" s="97"/>
      <c r="MO103" s="97"/>
      <c r="MP103" s="97"/>
      <c r="MQ103" s="97"/>
      <c r="MR103" s="97"/>
      <c r="MS103" s="97"/>
      <c r="MT103" s="97"/>
      <c r="MU103" s="97"/>
      <c r="MV103" s="97"/>
      <c r="MW103" s="97"/>
      <c r="MX103" s="97"/>
      <c r="MY103" s="97"/>
      <c r="MZ103" s="97"/>
      <c r="NA103" s="97"/>
      <c r="NB103" s="97"/>
      <c r="NC103" s="97"/>
      <c r="ND103" s="97"/>
      <c r="NE103" s="97"/>
      <c r="NF103" s="97"/>
      <c r="NG103" s="97"/>
      <c r="NH103" s="97"/>
      <c r="NI103" s="97"/>
      <c r="NJ103" s="97"/>
      <c r="NK103" s="97"/>
      <c r="NL103" s="97"/>
      <c r="NM103" s="97"/>
      <c r="NN103" s="97"/>
      <c r="NO103" s="97"/>
      <c r="NP103" s="97"/>
      <c r="NQ103" s="97"/>
      <c r="NR103" s="97"/>
      <c r="NS103" s="97"/>
      <c r="NT103" s="97"/>
      <c r="NU103" s="97"/>
      <c r="NV103" s="97"/>
      <c r="NW103" s="97"/>
      <c r="NX103" s="97"/>
      <c r="NY103" s="97"/>
      <c r="NZ103" s="97"/>
      <c r="OA103" s="97"/>
      <c r="OB103" s="97"/>
      <c r="OC103" s="97"/>
      <c r="OD103" s="97"/>
      <c r="OE103" s="97"/>
      <c r="OF103" s="97"/>
      <c r="OG103" s="97"/>
      <c r="OH103" s="97"/>
      <c r="OI103" s="97"/>
      <c r="OJ103" s="97"/>
      <c r="OK103" s="97"/>
      <c r="OL103" s="97"/>
      <c r="OM103" s="97"/>
      <c r="ON103" s="97"/>
      <c r="OO103" s="97"/>
      <c r="OP103" s="97"/>
      <c r="OQ103" s="97"/>
      <c r="OR103" s="97"/>
      <c r="OS103" s="97"/>
      <c r="OT103" s="97"/>
      <c r="OU103" s="97"/>
      <c r="OV103" s="97"/>
      <c r="OW103" s="97"/>
      <c r="OX103" s="97"/>
      <c r="OY103" s="97"/>
      <c r="OZ103" s="97"/>
      <c r="PA103" s="97"/>
      <c r="PB103" s="97"/>
      <c r="PC103" s="97"/>
      <c r="PD103" s="97"/>
      <c r="PE103" s="97"/>
      <c r="PF103" s="97"/>
      <c r="PG103" s="97"/>
      <c r="PH103" s="97"/>
      <c r="PI103" s="97"/>
      <c r="PJ103" s="97"/>
      <c r="PK103" s="97"/>
      <c r="PL103" s="97"/>
      <c r="PM103" s="97"/>
      <c r="PN103" s="97"/>
      <c r="PO103" s="97"/>
      <c r="PP103" s="97"/>
      <c r="PQ103" s="97"/>
      <c r="PR103" s="97"/>
      <c r="PS103" s="97"/>
      <c r="PT103" s="97"/>
      <c r="PU103" s="97"/>
      <c r="PV103" s="97"/>
      <c r="PW103" s="97"/>
      <c r="PX103" s="97"/>
      <c r="PY103" s="97"/>
      <c r="PZ103" s="97"/>
      <c r="QA103" s="97"/>
      <c r="QB103" s="97"/>
      <c r="QC103" s="97"/>
      <c r="QD103" s="97"/>
      <c r="QE103" s="97"/>
      <c r="QF103" s="97"/>
      <c r="QG103" s="97"/>
      <c r="QH103" s="97"/>
      <c r="QI103" s="97"/>
      <c r="QJ103" s="97"/>
      <c r="QK103" s="97"/>
      <c r="QL103" s="97"/>
      <c r="QM103" s="97"/>
      <c r="QN103" s="97"/>
      <c r="QO103" s="97"/>
      <c r="QP103" s="97"/>
      <c r="QQ103" s="97"/>
      <c r="QR103" s="97"/>
      <c r="QS103" s="97"/>
      <c r="QT103" s="97"/>
      <c r="QU103" s="97"/>
      <c r="QV103" s="97"/>
      <c r="QW103" s="97"/>
      <c r="QX103" s="97"/>
      <c r="QY103" s="97"/>
      <c r="QZ103" s="97"/>
      <c r="RA103" s="97"/>
      <c r="RB103" s="97"/>
      <c r="RC103" s="97"/>
      <c r="RD103" s="97"/>
      <c r="RE103" s="97"/>
      <c r="RF103" s="97"/>
      <c r="RG103" s="97"/>
      <c r="RH103" s="97"/>
      <c r="RI103" s="97"/>
      <c r="RJ103" s="97"/>
      <c r="RK103" s="97"/>
      <c r="RL103" s="97"/>
      <c r="RM103" s="97"/>
      <c r="RN103" s="97"/>
      <c r="RO103" s="97"/>
      <c r="RP103" s="97"/>
      <c r="RQ103" s="97"/>
      <c r="RR103" s="97"/>
      <c r="RS103" s="97"/>
      <c r="RT103" s="97"/>
      <c r="RU103" s="97"/>
      <c r="RV103" s="97"/>
      <c r="RW103" s="97"/>
      <c r="RX103" s="97"/>
      <c r="RY103" s="97"/>
      <c r="RZ103" s="97"/>
      <c r="SA103" s="97"/>
      <c r="SB103" s="97"/>
      <c r="SC103" s="97"/>
      <c r="SD103" s="97"/>
      <c r="SE103" s="97"/>
      <c r="SF103" s="97"/>
      <c r="SG103" s="97"/>
      <c r="SH103" s="97"/>
      <c r="SI103" s="97"/>
      <c r="SJ103" s="97"/>
      <c r="SK103" s="97"/>
      <c r="SL103" s="97"/>
      <c r="SM103" s="97"/>
      <c r="SN103" s="97"/>
      <c r="SO103" s="97"/>
      <c r="SP103" s="97"/>
      <c r="SQ103" s="97"/>
      <c r="SR103" s="97"/>
      <c r="SS103" s="97"/>
      <c r="ST103" s="97"/>
      <c r="SU103" s="97"/>
      <c r="SV103" s="97"/>
      <c r="SW103" s="97"/>
      <c r="SX103" s="97"/>
      <c r="SY103" s="97"/>
      <c r="SZ103" s="97"/>
      <c r="TA103" s="97"/>
      <c r="TB103" s="97"/>
    </row>
    <row r="104" spans="1:522" s="10" customFormat="1" ht="18" customHeight="1" x14ac:dyDescent="0.2">
      <c r="A104" s="12"/>
      <c r="B104" s="26" t="s">
        <v>293</v>
      </c>
      <c r="C104" s="19">
        <v>5267</v>
      </c>
      <c r="D104" s="124" t="s">
        <v>294</v>
      </c>
      <c r="E104" s="19">
        <v>10119</v>
      </c>
      <c r="F104" s="19"/>
      <c r="G104" s="4" t="s">
        <v>295</v>
      </c>
      <c r="H104"/>
      <c r="I104" s="1">
        <f t="shared" si="6"/>
        <v>0</v>
      </c>
      <c r="J104" s="12">
        <f>Tabuľka11[[#This Row],[Stĺpec8]]</f>
        <v>0</v>
      </c>
      <c r="K104" s="97"/>
      <c r="L104" s="97"/>
      <c r="M104" s="97"/>
      <c r="N104" s="97"/>
      <c r="O104" s="97"/>
      <c r="P104" s="97"/>
      <c r="Q104" s="97"/>
      <c r="R104" s="97"/>
      <c r="S104" s="97"/>
      <c r="T104" s="97"/>
      <c r="U104" s="97"/>
      <c r="V104" s="97"/>
      <c r="W104" s="97"/>
      <c r="X104" s="97"/>
      <c r="Y104" s="97"/>
      <c r="Z104" s="97"/>
      <c r="AA104" s="97"/>
      <c r="AB104" s="97"/>
      <c r="AC104" s="97"/>
      <c r="AD104" s="97"/>
      <c r="AE104" s="97"/>
      <c r="AF104" s="97"/>
      <c r="AG104" s="97"/>
      <c r="AH104" s="97"/>
      <c r="AI104" s="97"/>
      <c r="AJ104" s="97"/>
      <c r="AK104" s="97"/>
      <c r="AL104" s="97"/>
      <c r="AM104" s="97"/>
      <c r="AN104" s="97"/>
      <c r="AO104" s="97"/>
      <c r="AP104" s="97"/>
      <c r="AQ104" s="97"/>
      <c r="AR104" s="97"/>
      <c r="AS104" s="97"/>
      <c r="AT104" s="97"/>
      <c r="AU104" s="97"/>
      <c r="AV104" s="97"/>
      <c r="AW104" s="97"/>
      <c r="AX104" s="97"/>
      <c r="AY104" s="97"/>
      <c r="AZ104" s="97"/>
      <c r="BA104" s="97"/>
      <c r="BB104" s="97"/>
      <c r="BC104" s="97"/>
      <c r="BD104" s="97"/>
      <c r="BE104" s="97"/>
      <c r="BF104" s="97"/>
      <c r="BG104" s="97"/>
      <c r="BH104" s="97"/>
      <c r="BI104" s="97"/>
      <c r="BJ104" s="97"/>
      <c r="BK104" s="97"/>
      <c r="BL104" s="97"/>
      <c r="BM104" s="97"/>
      <c r="BN104" s="97"/>
      <c r="BO104" s="97"/>
      <c r="BP104" s="97"/>
      <c r="BQ104" s="97"/>
      <c r="BR104" s="97"/>
      <c r="BS104" s="97"/>
      <c r="BT104" s="97"/>
      <c r="BU104" s="97"/>
      <c r="BV104" s="97"/>
      <c r="BW104" s="97"/>
      <c r="BX104" s="97"/>
      <c r="BY104" s="97"/>
      <c r="BZ104" s="97"/>
      <c r="CA104" s="97"/>
      <c r="CB104" s="97"/>
      <c r="CC104" s="102"/>
      <c r="CD104" s="102"/>
      <c r="CE104" s="97"/>
      <c r="CF104" s="97"/>
      <c r="CG104" s="97"/>
      <c r="CH104" s="97"/>
      <c r="CI104" s="97"/>
      <c r="CJ104" s="97"/>
      <c r="CK104" s="97"/>
      <c r="CL104" s="97"/>
      <c r="CM104" s="97"/>
      <c r="CN104" s="97"/>
      <c r="CO104" s="97"/>
      <c r="CP104" s="97"/>
      <c r="CQ104" s="97"/>
      <c r="CR104" s="97"/>
      <c r="CS104" s="97"/>
      <c r="CT104" s="97"/>
      <c r="CU104" s="97"/>
      <c r="CV104" s="97"/>
      <c r="CW104" s="102"/>
      <c r="CX104" s="97"/>
      <c r="CY104" s="97"/>
      <c r="CZ104" s="102"/>
      <c r="DA104" s="97"/>
      <c r="DB104" s="97"/>
      <c r="DC104" s="97"/>
      <c r="DD104" s="97"/>
      <c r="DE104" s="97"/>
      <c r="DF104" s="97"/>
      <c r="DG104" s="97"/>
      <c r="DH104" s="97"/>
      <c r="DI104" s="97"/>
      <c r="DJ104" s="97"/>
      <c r="DK104" s="97"/>
      <c r="DL104" s="97"/>
      <c r="DM104" s="97"/>
      <c r="DN104" s="97"/>
      <c r="DO104" s="97"/>
      <c r="DP104" s="97"/>
      <c r="DQ104" s="97"/>
      <c r="DR104" s="97"/>
      <c r="DS104" s="97"/>
      <c r="DT104" s="97"/>
      <c r="DU104" s="97"/>
      <c r="DV104" s="97"/>
      <c r="DW104" s="97"/>
      <c r="DX104" s="97"/>
      <c r="DY104" s="97"/>
      <c r="DZ104" s="97"/>
      <c r="EA104" s="97"/>
      <c r="EB104" s="97"/>
      <c r="EC104" s="97"/>
      <c r="ED104" s="97"/>
      <c r="EE104" s="97"/>
      <c r="EF104" s="97"/>
      <c r="EG104" s="97"/>
      <c r="EH104" s="97"/>
      <c r="EI104" s="97"/>
      <c r="EJ104" s="97"/>
      <c r="EK104" s="97"/>
      <c r="EL104" s="97"/>
      <c r="EM104" s="97"/>
      <c r="EN104" s="97"/>
      <c r="EO104" s="97"/>
      <c r="EP104" s="97"/>
      <c r="EQ104" s="102"/>
      <c r="ER104" s="97"/>
      <c r="ES104" s="97"/>
      <c r="ET104" s="97"/>
      <c r="EU104" s="97"/>
      <c r="EV104" s="97"/>
      <c r="EW104" s="97"/>
      <c r="EX104" s="97"/>
      <c r="EY104" s="97"/>
      <c r="EZ104" s="97"/>
      <c r="FA104" s="97"/>
      <c r="FB104" s="97"/>
      <c r="FC104" s="97"/>
      <c r="FD104" s="97"/>
      <c r="FE104" s="97"/>
      <c r="FF104" s="97"/>
      <c r="FG104" s="97"/>
      <c r="FH104" s="97"/>
      <c r="FI104" s="97"/>
      <c r="FJ104" s="97"/>
      <c r="FK104" s="97"/>
      <c r="FL104" s="146"/>
      <c r="FM104" s="97"/>
      <c r="FN104" s="97"/>
      <c r="FO104" s="146"/>
      <c r="FP104" s="141"/>
      <c r="FQ104" s="141"/>
      <c r="FR104" s="97"/>
      <c r="FS104" s="97"/>
      <c r="FT104" s="97"/>
      <c r="FU104" s="97"/>
      <c r="FV104" s="97"/>
      <c r="FW104" s="141"/>
      <c r="FX104" s="141"/>
      <c r="FY104" s="97"/>
      <c r="FZ104" s="97"/>
      <c r="GA104" s="147"/>
      <c r="GB104" s="147"/>
      <c r="GC104" s="97"/>
      <c r="GD104" s="146"/>
      <c r="GE104" s="97"/>
      <c r="GF104" s="97"/>
      <c r="GG104" s="97"/>
      <c r="GH104" s="97"/>
      <c r="GI104" s="97"/>
      <c r="GJ104" s="97"/>
      <c r="GK104" s="97"/>
      <c r="GL104" s="97"/>
      <c r="GM104" s="97"/>
      <c r="GN104" s="97"/>
      <c r="GO104" s="97"/>
      <c r="GP104" s="97"/>
      <c r="GQ104" s="97"/>
      <c r="GR104" s="97"/>
      <c r="GS104" s="97"/>
      <c r="GT104" s="97"/>
      <c r="GU104" s="97"/>
      <c r="GV104" s="97"/>
      <c r="GW104" s="97"/>
      <c r="GX104" s="97"/>
      <c r="GY104" s="97"/>
      <c r="GZ104" s="97"/>
      <c r="HA104" s="97"/>
      <c r="HB104" s="97"/>
      <c r="HC104" s="97"/>
      <c r="HD104" s="97"/>
      <c r="HE104" s="97"/>
      <c r="HF104" s="97"/>
      <c r="HG104" s="97"/>
      <c r="HH104" s="97"/>
      <c r="HI104" s="97"/>
      <c r="HJ104" s="97"/>
      <c r="HK104" s="97"/>
      <c r="HL104" s="97"/>
      <c r="HM104" s="97"/>
      <c r="HN104" s="97"/>
      <c r="HO104" s="97"/>
      <c r="HP104" s="97"/>
      <c r="HQ104" s="97"/>
      <c r="HR104" s="97"/>
      <c r="HS104" s="97"/>
      <c r="HT104" s="97"/>
      <c r="HU104" s="102"/>
      <c r="HV104" s="97"/>
      <c r="HW104" s="97"/>
      <c r="HX104" s="97"/>
      <c r="HY104" s="97"/>
      <c r="HZ104" s="97"/>
      <c r="IA104" s="97"/>
      <c r="IB104" s="97"/>
      <c r="IC104" s="97"/>
      <c r="ID104" s="97"/>
      <c r="IE104" s="97"/>
      <c r="IF104" s="97"/>
      <c r="IG104" s="97"/>
      <c r="IH104" s="97"/>
      <c r="II104" s="97"/>
      <c r="IJ104" s="88"/>
      <c r="IK104" s="88"/>
      <c r="IL104" s="88"/>
      <c r="IM104" s="88"/>
      <c r="IN104" s="88"/>
      <c r="IO104" s="88"/>
      <c r="IP104" s="88"/>
      <c r="IQ104" s="88"/>
      <c r="IR104" s="88"/>
      <c r="IS104" s="88"/>
      <c r="IT104" s="88"/>
      <c r="IU104" s="88"/>
      <c r="IV104" s="88"/>
      <c r="IW104" s="88"/>
      <c r="IX104" s="88"/>
      <c r="IY104" s="97"/>
      <c r="IZ104" s="97"/>
      <c r="JA104" s="97"/>
      <c r="JB104" s="97"/>
      <c r="JC104" s="97"/>
      <c r="JD104" s="97"/>
      <c r="JE104" s="97"/>
      <c r="JF104" s="97"/>
      <c r="JG104" s="97"/>
      <c r="JH104" s="97"/>
      <c r="JI104" s="97"/>
      <c r="JJ104" s="97"/>
      <c r="JK104" s="97"/>
      <c r="JL104" s="97"/>
      <c r="JM104" s="97"/>
      <c r="JN104" s="97"/>
      <c r="JO104" s="97"/>
      <c r="JP104" s="97"/>
      <c r="JQ104" s="97"/>
      <c r="JR104" s="97"/>
      <c r="JS104" s="88"/>
      <c r="JT104" s="88"/>
      <c r="JU104" s="88"/>
      <c r="JV104" s="88"/>
      <c r="JW104" s="88"/>
      <c r="JX104" s="97"/>
      <c r="JY104" s="97"/>
      <c r="JZ104" s="97"/>
      <c r="KA104" s="97"/>
      <c r="KB104" s="97"/>
      <c r="KC104" s="97"/>
      <c r="KD104" s="97"/>
      <c r="KE104" s="97"/>
      <c r="KF104" s="97"/>
      <c r="KG104" s="97"/>
      <c r="KH104" s="97"/>
      <c r="KI104" s="97"/>
      <c r="KJ104" s="97"/>
      <c r="KK104" s="97"/>
      <c r="KL104" s="97"/>
      <c r="KM104" s="97"/>
      <c r="KN104" s="102"/>
      <c r="KO104" s="97"/>
      <c r="KP104" s="97"/>
      <c r="KQ104" s="97"/>
      <c r="KR104" s="97"/>
      <c r="KS104" s="97"/>
      <c r="KT104" s="97"/>
      <c r="KU104" s="97"/>
      <c r="KV104" s="97"/>
      <c r="KW104" s="97"/>
      <c r="KX104" s="97"/>
      <c r="KY104" s="97"/>
      <c r="KZ104" s="97"/>
      <c r="LA104" s="97"/>
      <c r="LB104" s="97"/>
      <c r="LC104" s="97"/>
      <c r="LD104" s="97"/>
      <c r="LE104" s="97"/>
      <c r="LF104" s="97"/>
      <c r="LG104" s="97"/>
      <c r="LH104" s="97"/>
      <c r="LI104" s="97"/>
      <c r="LJ104" s="97"/>
      <c r="LK104" s="97"/>
      <c r="LL104" s="97"/>
      <c r="LM104" s="97"/>
      <c r="LN104" s="97"/>
      <c r="LO104" s="97"/>
      <c r="LP104" s="97"/>
      <c r="LQ104" s="97"/>
      <c r="LR104" s="97"/>
      <c r="LS104" s="97"/>
      <c r="LT104" s="97"/>
      <c r="LU104" s="97"/>
      <c r="LV104" s="97"/>
      <c r="LW104" s="97"/>
      <c r="LX104" s="97"/>
      <c r="LY104" s="97"/>
      <c r="LZ104" s="97"/>
      <c r="MA104" s="97"/>
      <c r="MB104" s="97"/>
      <c r="MC104" s="97"/>
      <c r="MD104" s="97"/>
      <c r="ME104" s="97"/>
      <c r="MF104" s="97"/>
      <c r="MG104" s="97"/>
      <c r="MH104" s="97"/>
      <c r="MI104" s="97"/>
      <c r="MJ104" s="97"/>
      <c r="MK104" s="97"/>
      <c r="ML104" s="97"/>
      <c r="MM104" s="97"/>
      <c r="MN104" s="97"/>
      <c r="MO104" s="97"/>
      <c r="MP104" s="97"/>
      <c r="MQ104" s="97"/>
      <c r="MR104" s="97"/>
      <c r="MS104" s="97"/>
      <c r="MT104" s="97"/>
      <c r="MU104" s="97"/>
      <c r="MV104" s="97"/>
      <c r="MW104" s="97"/>
      <c r="MX104" s="97"/>
      <c r="MY104" s="97"/>
      <c r="MZ104" s="97"/>
      <c r="NA104" s="97"/>
      <c r="NB104" s="97"/>
      <c r="NC104" s="97"/>
      <c r="ND104" s="97"/>
      <c r="NE104" s="97"/>
      <c r="NF104" s="97"/>
      <c r="NG104" s="97"/>
      <c r="NH104" s="97"/>
      <c r="NI104" s="97"/>
      <c r="NJ104" s="97"/>
      <c r="NK104" s="97"/>
      <c r="NL104" s="97"/>
      <c r="NM104" s="97"/>
      <c r="NN104" s="97"/>
      <c r="NO104" s="97"/>
      <c r="NP104" s="97"/>
      <c r="NQ104" s="97"/>
      <c r="NR104" s="97"/>
      <c r="NS104" s="97"/>
      <c r="NT104" s="97"/>
      <c r="NU104" s="97"/>
      <c r="NV104" s="97"/>
      <c r="NW104" s="97"/>
      <c r="NX104" s="97"/>
      <c r="NY104" s="97"/>
      <c r="NZ104" s="97"/>
      <c r="OA104" s="97"/>
      <c r="OB104" s="97"/>
      <c r="OC104" s="97"/>
      <c r="OD104" s="97"/>
      <c r="OE104" s="97"/>
      <c r="OF104" s="97"/>
      <c r="OG104" s="97"/>
      <c r="OH104" s="97"/>
      <c r="OI104" s="97"/>
      <c r="OJ104" s="97"/>
      <c r="OK104" s="97"/>
      <c r="OL104" s="97"/>
      <c r="OM104" s="97"/>
      <c r="ON104" s="97"/>
      <c r="OO104" s="97"/>
      <c r="OP104" s="97"/>
      <c r="OQ104" s="97"/>
      <c r="OR104" s="97"/>
      <c r="OS104" s="97"/>
      <c r="OT104" s="97"/>
      <c r="OU104" s="97"/>
      <c r="OV104" s="97"/>
      <c r="OW104" s="97"/>
      <c r="OX104" s="97"/>
      <c r="OY104" s="97"/>
      <c r="OZ104" s="97"/>
      <c r="PA104" s="97"/>
      <c r="PB104" s="97"/>
      <c r="PC104" s="97"/>
      <c r="PD104" s="97"/>
      <c r="PE104" s="97"/>
      <c r="PF104" s="97"/>
      <c r="PG104" s="97"/>
      <c r="PH104" s="97"/>
      <c r="PI104" s="97"/>
      <c r="PJ104" s="97"/>
      <c r="PK104" s="97"/>
      <c r="PL104" s="97"/>
      <c r="PM104" s="97"/>
      <c r="PN104" s="97"/>
      <c r="PO104" s="97"/>
      <c r="PP104" s="97"/>
      <c r="PQ104" s="97"/>
      <c r="PR104" s="97"/>
      <c r="PS104" s="97"/>
      <c r="PT104" s="97"/>
      <c r="PU104" s="97"/>
      <c r="PV104" s="97"/>
      <c r="PW104" s="97"/>
      <c r="PX104" s="97"/>
      <c r="PY104" s="97"/>
      <c r="PZ104" s="97"/>
      <c r="QA104" s="97"/>
      <c r="QB104" s="97"/>
      <c r="QC104" s="97"/>
      <c r="QD104" s="97"/>
      <c r="QE104" s="97"/>
      <c r="QF104" s="97"/>
      <c r="QG104" s="97"/>
      <c r="QH104" s="97"/>
      <c r="QI104" s="97"/>
      <c r="QJ104" s="97"/>
      <c r="QK104" s="97"/>
      <c r="QL104" s="97"/>
      <c r="QM104" s="97"/>
      <c r="QN104" s="97"/>
      <c r="QO104" s="97"/>
      <c r="QP104" s="97"/>
      <c r="QQ104" s="97"/>
      <c r="QR104" s="97"/>
      <c r="QS104" s="97"/>
      <c r="QT104" s="97"/>
      <c r="QU104" s="97"/>
      <c r="QV104" s="97"/>
      <c r="QW104" s="97"/>
      <c r="QX104" s="97"/>
      <c r="QY104" s="97"/>
      <c r="QZ104" s="97"/>
      <c r="RA104" s="97"/>
      <c r="RB104" s="97"/>
      <c r="RC104" s="97"/>
      <c r="RD104" s="97"/>
      <c r="RE104" s="97"/>
      <c r="RF104" s="97"/>
      <c r="RG104" s="97"/>
      <c r="RH104" s="97"/>
      <c r="RI104" s="97"/>
      <c r="RJ104" s="97"/>
      <c r="RK104" s="97"/>
      <c r="RL104" s="97"/>
      <c r="RM104" s="97"/>
      <c r="RN104" s="97"/>
      <c r="RO104" s="97"/>
      <c r="RP104" s="97"/>
      <c r="RQ104" s="97"/>
      <c r="RR104" s="97"/>
      <c r="RS104" s="97"/>
      <c r="RT104" s="97"/>
      <c r="RU104" s="97"/>
      <c r="RV104" s="97"/>
      <c r="RW104" s="97"/>
      <c r="RX104" s="97"/>
      <c r="RY104" s="97"/>
      <c r="RZ104" s="97"/>
      <c r="SA104" s="97"/>
      <c r="SB104" s="97"/>
      <c r="SC104" s="97"/>
      <c r="SD104" s="97"/>
      <c r="SE104" s="97"/>
      <c r="SF104" s="97"/>
      <c r="SG104" s="97"/>
      <c r="SH104" s="97"/>
      <c r="SI104" s="97"/>
      <c r="SJ104" s="97"/>
      <c r="SK104" s="97"/>
      <c r="SL104" s="97"/>
      <c r="SM104" s="97"/>
      <c r="SN104" s="97"/>
      <c r="SO104" s="97"/>
      <c r="SP104" s="97"/>
      <c r="SQ104" s="97"/>
      <c r="SR104" s="97"/>
      <c r="SS104" s="97"/>
      <c r="ST104" s="97"/>
      <c r="SU104" s="97"/>
      <c r="SV104" s="97"/>
      <c r="SW104" s="97"/>
      <c r="SX104" s="97"/>
      <c r="SY104" s="97"/>
      <c r="SZ104" s="97"/>
      <c r="TA104" s="97"/>
      <c r="TB104" s="97"/>
    </row>
    <row r="105" spans="1:522" s="10" customFormat="1" ht="18" customHeight="1" x14ac:dyDescent="0.2">
      <c r="A105" s="12"/>
      <c r="B105" s="26" t="s">
        <v>443</v>
      </c>
      <c r="C105" s="1">
        <v>4325</v>
      </c>
      <c r="D105" t="s">
        <v>444</v>
      </c>
      <c r="E105" s="1">
        <v>11130</v>
      </c>
      <c r="F105" s="1"/>
      <c r="G105" t="s">
        <v>423</v>
      </c>
      <c r="H105"/>
      <c r="I105" s="1">
        <f t="shared" si="6"/>
        <v>0</v>
      </c>
      <c r="J105" s="12">
        <f>Tabuľka11[[#This Row],[Stĺpec8]]+I106</f>
        <v>0</v>
      </c>
      <c r="K105" s="97"/>
      <c r="L105" s="97"/>
      <c r="M105" s="97"/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  <c r="AA105" s="97"/>
      <c r="AB105" s="97"/>
      <c r="AC105" s="97"/>
      <c r="AD105" s="97"/>
      <c r="AE105" s="97"/>
      <c r="AF105" s="97"/>
      <c r="AG105" s="97"/>
      <c r="AH105" s="97"/>
      <c r="AI105" s="97"/>
      <c r="AJ105" s="97"/>
      <c r="AK105" s="97"/>
      <c r="AL105" s="97"/>
      <c r="AM105" s="97"/>
      <c r="AN105" s="97"/>
      <c r="AO105" s="97"/>
      <c r="AP105" s="97"/>
      <c r="AQ105" s="97"/>
      <c r="AR105" s="97"/>
      <c r="AS105" s="97"/>
      <c r="AT105" s="97"/>
      <c r="AU105" s="97"/>
      <c r="AV105" s="97"/>
      <c r="AW105" s="97"/>
      <c r="AX105" s="97"/>
      <c r="AY105" s="97"/>
      <c r="AZ105" s="97"/>
      <c r="BA105" s="97"/>
      <c r="BB105" s="97"/>
      <c r="BC105" s="97"/>
      <c r="BD105" s="97"/>
      <c r="BE105" s="97"/>
      <c r="BF105" s="97"/>
      <c r="BG105" s="97"/>
      <c r="BH105" s="97"/>
      <c r="BI105" s="97"/>
      <c r="BJ105" s="97"/>
      <c r="BK105" s="97"/>
      <c r="BL105" s="97"/>
      <c r="BM105" s="97"/>
      <c r="BN105" s="97"/>
      <c r="BO105" s="97"/>
      <c r="BP105" s="97"/>
      <c r="BQ105" s="97"/>
      <c r="BR105" s="97"/>
      <c r="BS105" s="97"/>
      <c r="BT105" s="97"/>
      <c r="BU105" s="97"/>
      <c r="BV105" s="97"/>
      <c r="BW105" s="97"/>
      <c r="BX105" s="97"/>
      <c r="BY105" s="97"/>
      <c r="BZ105" s="97"/>
      <c r="CA105" s="97"/>
      <c r="CB105" s="97"/>
      <c r="CC105" s="97"/>
      <c r="CD105" s="97"/>
      <c r="CE105" s="97"/>
      <c r="CF105" s="97"/>
      <c r="CG105" s="97"/>
      <c r="CH105" s="97"/>
      <c r="CI105" s="97"/>
      <c r="CJ105" s="97"/>
      <c r="CK105" s="97"/>
      <c r="CL105" s="97"/>
      <c r="CM105" s="97"/>
      <c r="CN105" s="97"/>
      <c r="CO105" s="97"/>
      <c r="CP105" s="97"/>
      <c r="CQ105" s="97"/>
      <c r="CR105" s="97"/>
      <c r="CS105" s="97"/>
      <c r="CT105" s="97"/>
      <c r="CU105" s="97"/>
      <c r="CV105" s="97"/>
      <c r="CW105" s="97"/>
      <c r="CX105" s="97"/>
      <c r="CY105" s="97"/>
      <c r="CZ105" s="97"/>
      <c r="DA105" s="97"/>
      <c r="DB105" s="97"/>
      <c r="DC105" s="97"/>
      <c r="DD105" s="97"/>
      <c r="DE105" s="97"/>
      <c r="DF105" s="97"/>
      <c r="DG105" s="97"/>
      <c r="DH105" s="97"/>
      <c r="DI105" s="97"/>
      <c r="DJ105" s="97"/>
      <c r="DK105" s="97"/>
      <c r="DL105" s="97"/>
      <c r="DM105" s="97"/>
      <c r="DN105" s="97"/>
      <c r="DO105" s="97"/>
      <c r="DP105" s="97"/>
      <c r="DQ105" s="97"/>
      <c r="DR105" s="97"/>
      <c r="DS105" s="97"/>
      <c r="DT105" s="97"/>
      <c r="DU105" s="97"/>
      <c r="DV105" s="97"/>
      <c r="DW105" s="97"/>
      <c r="DX105" s="97"/>
      <c r="DY105" s="97"/>
      <c r="DZ105" s="97"/>
      <c r="EA105" s="97"/>
      <c r="EB105" s="97"/>
      <c r="EC105" s="97"/>
      <c r="ED105" s="97"/>
      <c r="EE105" s="97"/>
      <c r="EF105" s="97"/>
      <c r="EG105" s="97"/>
      <c r="EH105" s="97"/>
      <c r="EI105" s="97"/>
      <c r="EJ105" s="97"/>
      <c r="EK105" s="97"/>
      <c r="EL105" s="97"/>
      <c r="EM105" s="97"/>
      <c r="EN105" s="97"/>
      <c r="EO105" s="97"/>
      <c r="EP105" s="97"/>
      <c r="EQ105" s="97"/>
      <c r="ER105" s="97"/>
      <c r="ES105" s="97"/>
      <c r="ET105" s="97"/>
      <c r="EU105" s="97"/>
      <c r="EV105" s="97"/>
      <c r="EW105" s="97"/>
      <c r="EX105" s="97"/>
      <c r="EY105" s="97"/>
      <c r="EZ105" s="97"/>
      <c r="FA105" s="97"/>
      <c r="FB105" s="97"/>
      <c r="FC105" s="97"/>
      <c r="FD105" s="97"/>
      <c r="FE105" s="97"/>
      <c r="FF105" s="97"/>
      <c r="FG105" s="97"/>
      <c r="FH105" s="97"/>
      <c r="FI105" s="97"/>
      <c r="FJ105" s="97"/>
      <c r="FK105" s="97"/>
      <c r="FL105" s="97"/>
      <c r="FM105" s="97"/>
      <c r="FN105" s="97"/>
      <c r="FO105" s="97"/>
      <c r="FP105" s="97"/>
      <c r="FQ105" s="97"/>
      <c r="FR105" s="97"/>
      <c r="FS105" s="97"/>
      <c r="FT105" s="97"/>
      <c r="FU105" s="97"/>
      <c r="FV105" s="97"/>
      <c r="FW105" s="97"/>
      <c r="FX105" s="97"/>
      <c r="FY105" s="97"/>
      <c r="FZ105" s="97"/>
      <c r="GA105" s="147"/>
      <c r="GB105" s="147"/>
      <c r="GC105" s="97"/>
      <c r="GD105" s="97"/>
      <c r="GE105" s="97"/>
      <c r="GF105" s="97"/>
      <c r="GG105" s="97"/>
      <c r="GH105" s="97"/>
      <c r="GI105" s="97"/>
      <c r="GJ105" s="97"/>
      <c r="GK105" s="97"/>
      <c r="GL105" s="97"/>
      <c r="GM105" s="97"/>
      <c r="GN105" s="97"/>
      <c r="GO105" s="97"/>
      <c r="GP105" s="97"/>
      <c r="GQ105" s="97"/>
      <c r="GR105" s="97"/>
      <c r="GS105" s="97"/>
      <c r="GT105" s="97"/>
      <c r="GU105" s="97"/>
      <c r="GV105" s="97"/>
      <c r="GW105" s="97"/>
      <c r="GX105" s="97"/>
      <c r="GY105" s="97"/>
      <c r="GZ105" s="97"/>
      <c r="HA105" s="97"/>
      <c r="HB105" s="97"/>
      <c r="HC105" s="97"/>
      <c r="HD105" s="97"/>
      <c r="HE105" s="97"/>
      <c r="HF105" s="97"/>
      <c r="HG105" s="97"/>
      <c r="HH105" s="97"/>
      <c r="HI105" s="97"/>
      <c r="HJ105" s="97"/>
      <c r="HK105" s="97"/>
      <c r="HL105" s="97"/>
      <c r="HM105" s="97"/>
      <c r="HN105" s="97"/>
      <c r="HO105" s="97"/>
      <c r="HP105" s="97"/>
      <c r="HQ105" s="97"/>
      <c r="HR105" s="97"/>
      <c r="HS105" s="97"/>
      <c r="HT105" s="97"/>
      <c r="HU105" s="97"/>
      <c r="HV105" s="97"/>
      <c r="HW105" s="97"/>
      <c r="HX105" s="97"/>
      <c r="HY105" s="97"/>
      <c r="HZ105" s="97"/>
      <c r="IA105" s="97"/>
      <c r="IB105" s="97"/>
      <c r="IC105" s="97"/>
      <c r="ID105" s="97"/>
      <c r="IE105" s="97"/>
      <c r="IF105" s="97"/>
      <c r="IG105" s="97"/>
      <c r="IH105" s="97"/>
      <c r="II105" s="97"/>
      <c r="IJ105" s="97"/>
      <c r="IK105" s="97"/>
      <c r="IL105" s="97"/>
      <c r="IM105" s="97"/>
      <c r="IN105" s="97"/>
      <c r="IO105" s="97"/>
      <c r="IP105" s="97"/>
      <c r="IQ105" s="97"/>
      <c r="IR105" s="97"/>
      <c r="IS105" s="97"/>
      <c r="IT105" s="97"/>
      <c r="IU105" s="97"/>
      <c r="IV105" s="97"/>
      <c r="IW105" s="97"/>
      <c r="IX105" s="97"/>
      <c r="IY105" s="97"/>
      <c r="IZ105" s="97"/>
      <c r="JA105" s="97"/>
      <c r="JB105" s="97"/>
      <c r="JC105" s="97"/>
      <c r="JD105" s="97"/>
      <c r="JE105" s="97"/>
      <c r="JF105" s="97"/>
      <c r="JG105" s="97"/>
      <c r="JH105" s="97"/>
      <c r="JI105" s="97"/>
      <c r="JJ105" s="97"/>
      <c r="JK105" s="97"/>
      <c r="JL105" s="97"/>
      <c r="JM105" s="97"/>
      <c r="JN105" s="97"/>
      <c r="JO105" s="97"/>
      <c r="JP105" s="97"/>
      <c r="JQ105" s="97"/>
      <c r="JR105" s="97"/>
      <c r="JS105" s="97"/>
      <c r="JT105" s="97"/>
      <c r="JU105" s="97"/>
      <c r="JV105" s="97"/>
      <c r="JW105" s="97"/>
      <c r="JX105" s="97"/>
      <c r="JY105" s="97"/>
      <c r="JZ105" s="97"/>
      <c r="KA105" s="97"/>
      <c r="KB105" s="97"/>
      <c r="KC105" s="97"/>
      <c r="KD105" s="97"/>
      <c r="KE105" s="97"/>
      <c r="KF105" s="97"/>
      <c r="KG105" s="97"/>
      <c r="KH105" s="97"/>
      <c r="KI105" s="97"/>
      <c r="KJ105" s="97"/>
      <c r="KK105" s="97"/>
      <c r="KL105" s="97"/>
      <c r="KM105" s="97"/>
      <c r="KN105" s="97"/>
      <c r="KO105" s="97"/>
      <c r="KP105" s="97"/>
      <c r="KQ105" s="97"/>
      <c r="KR105" s="97"/>
      <c r="KS105" s="97"/>
      <c r="KT105" s="97"/>
      <c r="KU105" s="97"/>
      <c r="KV105" s="97"/>
      <c r="KW105" s="97"/>
      <c r="KX105" s="97"/>
      <c r="KY105" s="97"/>
      <c r="KZ105" s="97"/>
      <c r="LA105" s="97"/>
      <c r="LB105" s="97"/>
      <c r="LC105" s="97"/>
      <c r="LD105" s="97"/>
      <c r="LE105" s="97"/>
      <c r="LF105" s="97"/>
      <c r="LG105" s="97"/>
      <c r="LH105" s="97"/>
      <c r="LI105" s="97"/>
      <c r="LJ105" s="97"/>
      <c r="LK105" s="97"/>
      <c r="LL105" s="97"/>
      <c r="LM105" s="97"/>
      <c r="LN105" s="97"/>
      <c r="LO105" s="97"/>
      <c r="LP105" s="97"/>
      <c r="LQ105" s="97"/>
      <c r="LR105" s="97"/>
      <c r="LS105" s="97"/>
      <c r="LT105" s="97"/>
      <c r="LU105" s="97"/>
      <c r="LV105" s="97"/>
      <c r="LW105" s="97"/>
      <c r="LX105" s="97"/>
      <c r="LY105" s="97"/>
      <c r="LZ105" s="97"/>
      <c r="MA105" s="97"/>
      <c r="MB105" s="97"/>
      <c r="MC105" s="97"/>
      <c r="MD105" s="97"/>
      <c r="ME105" s="97"/>
      <c r="MF105" s="97"/>
      <c r="MG105" s="97"/>
      <c r="MH105" s="97"/>
      <c r="MI105" s="97"/>
      <c r="MJ105" s="97"/>
      <c r="MK105" s="97"/>
      <c r="ML105" s="97"/>
      <c r="MM105" s="97"/>
      <c r="MN105" s="97"/>
      <c r="MO105" s="97"/>
      <c r="MP105" s="97"/>
      <c r="MQ105" s="97"/>
      <c r="MR105" s="97"/>
      <c r="MS105" s="97"/>
      <c r="MT105" s="97"/>
      <c r="MU105" s="97"/>
      <c r="MV105" s="97"/>
      <c r="MW105" s="97"/>
      <c r="MX105" s="97"/>
      <c r="MY105" s="97"/>
      <c r="MZ105" s="97"/>
      <c r="NA105" s="97"/>
      <c r="NB105" s="97"/>
      <c r="NC105" s="97"/>
      <c r="ND105" s="97"/>
      <c r="NE105" s="97"/>
      <c r="NF105" s="97"/>
      <c r="NG105" s="97"/>
      <c r="NH105" s="97"/>
      <c r="NI105" s="97"/>
      <c r="NJ105" s="97"/>
      <c r="NK105" s="97"/>
      <c r="NL105" s="97"/>
      <c r="NM105" s="97"/>
      <c r="NN105" s="97"/>
      <c r="NO105" s="97"/>
      <c r="NP105" s="97"/>
      <c r="NQ105" s="97"/>
      <c r="NR105" s="97"/>
      <c r="NS105" s="97"/>
      <c r="NT105" s="97"/>
      <c r="NU105" s="97"/>
      <c r="NV105" s="97"/>
      <c r="NW105" s="97"/>
      <c r="NX105" s="97"/>
      <c r="NY105" s="97"/>
      <c r="NZ105" s="97"/>
      <c r="OA105" s="97"/>
      <c r="OB105" s="97"/>
      <c r="OC105" s="97"/>
      <c r="OD105" s="97"/>
      <c r="OE105" s="97"/>
      <c r="OF105" s="97"/>
      <c r="OG105" s="97"/>
      <c r="OH105" s="97"/>
      <c r="OI105" s="97"/>
      <c r="OJ105" s="97"/>
      <c r="OK105" s="97"/>
      <c r="OL105" s="97"/>
      <c r="OM105" s="97"/>
      <c r="ON105" s="97"/>
      <c r="OO105" s="97"/>
      <c r="OP105" s="97"/>
      <c r="OQ105" s="97"/>
      <c r="OR105" s="97"/>
      <c r="OS105" s="97"/>
      <c r="OT105" s="97"/>
      <c r="OU105" s="97"/>
      <c r="OV105" s="97"/>
      <c r="OW105" s="97"/>
      <c r="OX105" s="97"/>
      <c r="OY105" s="97"/>
      <c r="OZ105" s="97"/>
      <c r="PA105" s="97"/>
      <c r="PB105" s="97"/>
      <c r="PC105" s="97"/>
      <c r="PD105" s="97"/>
      <c r="PE105" s="97"/>
      <c r="PF105" s="97"/>
      <c r="PG105" s="97"/>
      <c r="PH105" s="97"/>
      <c r="PI105" s="97"/>
      <c r="PJ105" s="97"/>
      <c r="PK105" s="97"/>
      <c r="PL105" s="97"/>
      <c r="PM105" s="97"/>
      <c r="PN105" s="97"/>
      <c r="PO105" s="97"/>
      <c r="PP105" s="97"/>
      <c r="PQ105" s="97"/>
      <c r="PR105" s="97"/>
      <c r="PS105" s="97"/>
      <c r="PT105" s="97"/>
      <c r="PU105" s="97"/>
      <c r="PV105" s="97"/>
      <c r="PW105" s="97"/>
      <c r="PX105" s="97"/>
      <c r="PY105" s="97"/>
      <c r="PZ105" s="97"/>
      <c r="QA105" s="97"/>
      <c r="QB105" s="97"/>
      <c r="QC105" s="97"/>
      <c r="QD105" s="97"/>
      <c r="QE105" s="97"/>
      <c r="QF105" s="97"/>
      <c r="QG105" s="97"/>
      <c r="QH105" s="97"/>
      <c r="QI105" s="97"/>
      <c r="QJ105" s="97"/>
      <c r="QK105" s="97"/>
      <c r="QL105" s="97"/>
      <c r="QM105" s="97"/>
      <c r="QN105" s="97"/>
      <c r="QO105" s="97"/>
      <c r="QP105" s="97"/>
      <c r="QQ105" s="97"/>
      <c r="QR105" s="97"/>
      <c r="QS105" s="97"/>
      <c r="QT105" s="97"/>
      <c r="QU105" s="97"/>
      <c r="QV105" s="97"/>
      <c r="QW105" s="97"/>
      <c r="QX105" s="97"/>
      <c r="QY105" s="97"/>
      <c r="QZ105" s="97"/>
      <c r="RA105" s="97"/>
      <c r="RB105" s="97"/>
      <c r="RC105" s="97"/>
      <c r="RD105" s="97"/>
      <c r="RE105" s="97"/>
      <c r="RF105" s="97"/>
      <c r="RG105" s="97"/>
      <c r="RH105" s="97"/>
      <c r="RI105" s="97"/>
      <c r="RJ105" s="97"/>
      <c r="RK105" s="97"/>
      <c r="RL105" s="97"/>
      <c r="RM105" s="97"/>
      <c r="RN105" s="97"/>
      <c r="RO105" s="97"/>
      <c r="RP105" s="97"/>
      <c r="RQ105" s="97"/>
      <c r="RR105" s="97"/>
      <c r="RS105" s="97"/>
      <c r="RT105" s="97"/>
      <c r="RU105" s="97"/>
      <c r="RV105" s="97"/>
      <c r="RW105" s="97"/>
      <c r="RX105" s="97"/>
      <c r="RY105" s="97"/>
      <c r="RZ105" s="97"/>
      <c r="SA105" s="97"/>
      <c r="SB105" s="97"/>
      <c r="SC105" s="97"/>
      <c r="SD105" s="97"/>
      <c r="SE105" s="97"/>
      <c r="SF105" s="97"/>
      <c r="SG105" s="97"/>
      <c r="SH105" s="97"/>
      <c r="SI105" s="97"/>
      <c r="SJ105" s="97"/>
      <c r="SK105" s="97"/>
      <c r="SL105" s="97"/>
      <c r="SM105" s="97"/>
      <c r="SN105" s="97"/>
      <c r="SO105" s="97"/>
      <c r="SP105" s="97"/>
      <c r="SQ105" s="97"/>
      <c r="SR105" s="97"/>
      <c r="SS105" s="97"/>
      <c r="ST105" s="97"/>
      <c r="SU105" s="97"/>
      <c r="SV105" s="97"/>
      <c r="SW105" s="97"/>
      <c r="SX105" s="97"/>
      <c r="SY105" s="97"/>
      <c r="SZ105" s="97"/>
      <c r="TA105" s="97"/>
      <c r="TB105" s="97"/>
    </row>
    <row r="106" spans="1:522" s="10" customFormat="1" ht="18" customHeight="1" x14ac:dyDescent="0.2">
      <c r="A106" s="12"/>
      <c r="B106" s="35"/>
      <c r="C106" s="1"/>
      <c r="D106" t="s">
        <v>445</v>
      </c>
      <c r="E106" s="1">
        <v>11865</v>
      </c>
      <c r="F106" s="1"/>
      <c r="G106"/>
      <c r="H106"/>
      <c r="I106" s="1">
        <f t="shared" si="6"/>
        <v>0</v>
      </c>
      <c r="J106" s="12"/>
      <c r="K106" s="97"/>
      <c r="L106" s="97"/>
      <c r="M106" s="97"/>
      <c r="N106" s="97"/>
      <c r="O106" s="97"/>
      <c r="P106" s="97"/>
      <c r="Q106" s="97"/>
      <c r="R106" s="97"/>
      <c r="S106" s="97"/>
      <c r="T106" s="97"/>
      <c r="U106" s="97"/>
      <c r="V106" s="97"/>
      <c r="W106" s="97"/>
      <c r="X106" s="97"/>
      <c r="Y106" s="97"/>
      <c r="Z106" s="97"/>
      <c r="AA106" s="97"/>
      <c r="AB106" s="97"/>
      <c r="AC106" s="97"/>
      <c r="AD106" s="97"/>
      <c r="AE106" s="97"/>
      <c r="AF106" s="97"/>
      <c r="AG106" s="97"/>
      <c r="AH106" s="97"/>
      <c r="AI106" s="97"/>
      <c r="AJ106" s="97"/>
      <c r="AK106" s="97"/>
      <c r="AL106" s="97"/>
      <c r="AM106" s="97"/>
      <c r="AN106" s="97"/>
      <c r="AO106" s="97"/>
      <c r="AP106" s="97"/>
      <c r="AQ106" s="97"/>
      <c r="AR106" s="97"/>
      <c r="AS106" s="97"/>
      <c r="AT106" s="97"/>
      <c r="AU106" s="97"/>
      <c r="AV106" s="97"/>
      <c r="AW106" s="97"/>
      <c r="AX106" s="97"/>
      <c r="AY106" s="97"/>
      <c r="AZ106" s="97"/>
      <c r="BA106" s="97"/>
      <c r="BB106" s="97"/>
      <c r="BC106" s="97"/>
      <c r="BD106" s="97"/>
      <c r="BE106" s="97"/>
      <c r="BF106" s="97"/>
      <c r="BG106" s="97"/>
      <c r="BH106" s="97"/>
      <c r="BI106" s="97"/>
      <c r="BJ106" s="97"/>
      <c r="BK106" s="97"/>
      <c r="BL106" s="97"/>
      <c r="BM106" s="97"/>
      <c r="BN106" s="97"/>
      <c r="BO106" s="97"/>
      <c r="BP106" s="97"/>
      <c r="BQ106" s="97"/>
      <c r="BR106" s="97"/>
      <c r="BS106" s="97"/>
      <c r="BT106" s="97"/>
      <c r="BU106" s="97"/>
      <c r="BV106" s="97"/>
      <c r="BW106" s="97"/>
      <c r="BX106" s="97"/>
      <c r="BY106" s="97"/>
      <c r="BZ106" s="97"/>
      <c r="CA106" s="97"/>
      <c r="CB106" s="97"/>
      <c r="CC106" s="97"/>
      <c r="CD106" s="97"/>
      <c r="CE106" s="97"/>
      <c r="CF106" s="97"/>
      <c r="CG106" s="97"/>
      <c r="CH106" s="97"/>
      <c r="CI106" s="97"/>
      <c r="CJ106" s="97"/>
      <c r="CK106" s="97"/>
      <c r="CL106" s="97"/>
      <c r="CM106" s="97"/>
      <c r="CN106" s="97"/>
      <c r="CO106" s="97"/>
      <c r="CP106" s="97"/>
      <c r="CQ106" s="97"/>
      <c r="CR106" s="97"/>
      <c r="CS106" s="97"/>
      <c r="CT106" s="97"/>
      <c r="CU106" s="97"/>
      <c r="CV106" s="97"/>
      <c r="CW106" s="97"/>
      <c r="CX106" s="97"/>
      <c r="CY106" s="97"/>
      <c r="CZ106" s="97"/>
      <c r="DA106" s="97"/>
      <c r="DB106" s="97"/>
      <c r="DC106" s="97"/>
      <c r="DD106" s="97"/>
      <c r="DE106" s="97"/>
      <c r="DF106" s="97"/>
      <c r="DG106" s="97"/>
      <c r="DH106" s="97"/>
      <c r="DI106" s="97"/>
      <c r="DJ106" s="97"/>
      <c r="DK106" s="97"/>
      <c r="DL106" s="97"/>
      <c r="DM106" s="97"/>
      <c r="DN106" s="97"/>
      <c r="DO106" s="97"/>
      <c r="DP106" s="97"/>
      <c r="DQ106" s="97"/>
      <c r="DR106" s="97"/>
      <c r="DS106" s="97"/>
      <c r="DT106" s="97"/>
      <c r="DU106" s="97"/>
      <c r="DV106" s="97"/>
      <c r="DW106" s="97"/>
      <c r="DX106" s="97"/>
      <c r="DY106" s="97"/>
      <c r="DZ106" s="97"/>
      <c r="EA106" s="97"/>
      <c r="EB106" s="97"/>
      <c r="EC106" s="97"/>
      <c r="ED106" s="97"/>
      <c r="EE106" s="97"/>
      <c r="EF106" s="97"/>
      <c r="EG106" s="97"/>
      <c r="EH106" s="97"/>
      <c r="EI106" s="97"/>
      <c r="EJ106" s="97"/>
      <c r="EK106" s="97"/>
      <c r="EL106" s="97"/>
      <c r="EM106" s="97"/>
      <c r="EN106" s="97"/>
      <c r="EO106" s="97"/>
      <c r="EP106" s="97"/>
      <c r="EQ106" s="97"/>
      <c r="ER106" s="97"/>
      <c r="ES106" s="97"/>
      <c r="ET106" s="97"/>
      <c r="EU106" s="97"/>
      <c r="EV106" s="97"/>
      <c r="EW106" s="97"/>
      <c r="EX106" s="97"/>
      <c r="EY106" s="97"/>
      <c r="EZ106" s="97"/>
      <c r="FA106" s="97"/>
      <c r="FB106" s="97"/>
      <c r="FC106" s="97"/>
      <c r="FD106" s="97"/>
      <c r="FE106" s="97"/>
      <c r="FF106" s="97"/>
      <c r="FG106" s="97"/>
      <c r="FH106" s="97"/>
      <c r="FI106" s="97"/>
      <c r="FJ106" s="97"/>
      <c r="FK106" s="97"/>
      <c r="FL106" s="97"/>
      <c r="FM106" s="97"/>
      <c r="FN106" s="97"/>
      <c r="FO106" s="97"/>
      <c r="FP106" s="97"/>
      <c r="FQ106" s="97"/>
      <c r="FR106" s="97"/>
      <c r="FS106" s="97"/>
      <c r="FT106" s="97"/>
      <c r="FU106" s="97"/>
      <c r="FV106" s="97"/>
      <c r="FW106" s="97"/>
      <c r="FX106" s="97"/>
      <c r="FY106" s="97"/>
      <c r="FZ106" s="97"/>
      <c r="GA106" s="147"/>
      <c r="GB106" s="147"/>
      <c r="GC106" s="97"/>
      <c r="GD106" s="97"/>
      <c r="GE106" s="97"/>
      <c r="GF106" s="97"/>
      <c r="GG106" s="97"/>
      <c r="GH106" s="97"/>
      <c r="GI106" s="97"/>
      <c r="GJ106" s="97"/>
      <c r="GK106" s="97"/>
      <c r="GL106" s="97"/>
      <c r="GM106" s="97"/>
      <c r="GN106" s="97"/>
      <c r="GO106" s="97"/>
      <c r="GP106" s="97"/>
      <c r="GQ106" s="97"/>
      <c r="GR106" s="97"/>
      <c r="GS106" s="97"/>
      <c r="GT106" s="97"/>
      <c r="GU106" s="97"/>
      <c r="GV106" s="97"/>
      <c r="GW106" s="97"/>
      <c r="GX106" s="97"/>
      <c r="GY106" s="97"/>
      <c r="GZ106" s="97"/>
      <c r="HA106" s="97"/>
      <c r="HB106" s="97"/>
      <c r="HC106" s="97"/>
      <c r="HD106" s="97"/>
      <c r="HE106" s="97"/>
      <c r="HF106" s="97"/>
      <c r="HG106" s="97"/>
      <c r="HH106" s="97"/>
      <c r="HI106" s="97"/>
      <c r="HJ106" s="97"/>
      <c r="HK106" s="97"/>
      <c r="HL106" s="97"/>
      <c r="HM106" s="97"/>
      <c r="HN106" s="97"/>
      <c r="HO106" s="97"/>
      <c r="HP106" s="97"/>
      <c r="HQ106" s="97"/>
      <c r="HR106" s="97"/>
      <c r="HS106" s="97"/>
      <c r="HT106" s="97"/>
      <c r="HU106" s="97"/>
      <c r="HV106" s="97"/>
      <c r="HW106" s="97"/>
      <c r="HX106" s="97"/>
      <c r="HY106" s="97"/>
      <c r="HZ106" s="97"/>
      <c r="IA106" s="97"/>
      <c r="IB106" s="97"/>
      <c r="IC106" s="97"/>
      <c r="ID106" s="97"/>
      <c r="IE106" s="97"/>
      <c r="IF106" s="97"/>
      <c r="IG106" s="97"/>
      <c r="IH106" s="97"/>
      <c r="II106" s="97"/>
      <c r="IJ106" s="97"/>
      <c r="IK106" s="97"/>
      <c r="IL106" s="97"/>
      <c r="IM106" s="97"/>
      <c r="IN106" s="97"/>
      <c r="IO106" s="97"/>
      <c r="IP106" s="97"/>
      <c r="IQ106" s="97"/>
      <c r="IR106" s="97"/>
      <c r="IS106" s="97"/>
      <c r="IT106" s="97"/>
      <c r="IU106" s="97"/>
      <c r="IV106" s="97"/>
      <c r="IW106" s="97"/>
      <c r="IX106" s="97"/>
      <c r="IY106" s="97"/>
      <c r="IZ106" s="97"/>
      <c r="JA106" s="97"/>
      <c r="JB106" s="97"/>
      <c r="JC106" s="97"/>
      <c r="JD106" s="97"/>
      <c r="JE106" s="97"/>
      <c r="JF106" s="97"/>
      <c r="JG106" s="97"/>
      <c r="JH106" s="97"/>
      <c r="JI106" s="97"/>
      <c r="JJ106" s="97"/>
      <c r="JK106" s="97"/>
      <c r="JL106" s="97"/>
      <c r="JM106" s="97"/>
      <c r="JN106" s="97"/>
      <c r="JO106" s="97"/>
      <c r="JP106" s="97"/>
      <c r="JQ106" s="97"/>
      <c r="JR106" s="97"/>
      <c r="JS106" s="97"/>
      <c r="JT106" s="97"/>
      <c r="JU106" s="97"/>
      <c r="JV106" s="97"/>
      <c r="JW106" s="97"/>
      <c r="JX106" s="97"/>
      <c r="JY106" s="97"/>
      <c r="JZ106" s="97"/>
      <c r="KA106" s="97"/>
      <c r="KB106" s="97"/>
      <c r="KC106" s="97"/>
      <c r="KD106" s="97"/>
      <c r="KE106" s="97"/>
      <c r="KF106" s="97"/>
      <c r="KG106" s="97"/>
      <c r="KH106" s="97"/>
      <c r="KI106" s="97"/>
      <c r="KJ106" s="97"/>
      <c r="KK106" s="97"/>
      <c r="KL106" s="97"/>
      <c r="KM106" s="97"/>
      <c r="KN106" s="97"/>
      <c r="KO106" s="97"/>
      <c r="KP106" s="97"/>
      <c r="KQ106" s="97"/>
      <c r="KR106" s="97"/>
      <c r="KS106" s="97"/>
      <c r="KT106" s="97"/>
      <c r="KU106" s="97"/>
      <c r="KV106" s="97"/>
      <c r="KW106" s="97"/>
      <c r="KX106" s="97"/>
      <c r="KY106" s="97"/>
      <c r="KZ106" s="97"/>
      <c r="LA106" s="97"/>
      <c r="LB106" s="97"/>
      <c r="LC106" s="97"/>
      <c r="LD106" s="97"/>
      <c r="LE106" s="97"/>
      <c r="LF106" s="97"/>
      <c r="LG106" s="97"/>
      <c r="LH106" s="97"/>
      <c r="LI106" s="97"/>
      <c r="LJ106" s="97"/>
      <c r="LK106" s="97"/>
      <c r="LL106" s="97"/>
      <c r="LM106" s="97"/>
      <c r="LN106" s="97"/>
      <c r="LO106" s="97"/>
      <c r="LP106" s="97"/>
      <c r="LQ106" s="97"/>
      <c r="LR106" s="97"/>
      <c r="LS106" s="97"/>
      <c r="LT106" s="97"/>
      <c r="LU106" s="97"/>
      <c r="LV106" s="97"/>
      <c r="LW106" s="97"/>
      <c r="LX106" s="97"/>
      <c r="LY106" s="97"/>
      <c r="LZ106" s="97"/>
      <c r="MA106" s="97"/>
      <c r="MB106" s="97"/>
      <c r="MC106" s="97"/>
      <c r="MD106" s="97"/>
      <c r="ME106" s="97"/>
      <c r="MF106" s="97"/>
      <c r="MG106" s="97"/>
      <c r="MH106" s="97"/>
      <c r="MI106" s="97"/>
      <c r="MJ106" s="97"/>
      <c r="MK106" s="97"/>
      <c r="ML106" s="97"/>
      <c r="MM106" s="97"/>
      <c r="MN106" s="97"/>
      <c r="MO106" s="97"/>
      <c r="MP106" s="97"/>
      <c r="MQ106" s="97"/>
      <c r="MR106" s="97"/>
      <c r="MS106" s="97"/>
      <c r="MT106" s="97"/>
      <c r="MU106" s="97"/>
      <c r="MV106" s="97"/>
      <c r="MW106" s="97"/>
      <c r="MX106" s="97"/>
      <c r="MY106" s="97"/>
      <c r="MZ106" s="97"/>
      <c r="NA106" s="97"/>
      <c r="NB106" s="97"/>
      <c r="NC106" s="97"/>
      <c r="ND106" s="97"/>
      <c r="NE106" s="97"/>
      <c r="NF106" s="97"/>
      <c r="NG106" s="97"/>
      <c r="NH106" s="97"/>
      <c r="NI106" s="97"/>
      <c r="NJ106" s="97"/>
      <c r="NK106" s="97"/>
      <c r="NL106" s="97"/>
      <c r="NM106" s="97"/>
      <c r="NN106" s="97"/>
      <c r="NO106" s="97"/>
      <c r="NP106" s="97"/>
      <c r="NQ106" s="97"/>
      <c r="NR106" s="97"/>
      <c r="NS106" s="97"/>
      <c r="NT106" s="97"/>
      <c r="NU106" s="97"/>
      <c r="NV106" s="97"/>
      <c r="NW106" s="97"/>
      <c r="NX106" s="97"/>
      <c r="NY106" s="97"/>
      <c r="NZ106" s="97"/>
      <c r="OA106" s="97"/>
      <c r="OB106" s="97"/>
      <c r="OC106" s="97"/>
      <c r="OD106" s="97"/>
      <c r="OE106" s="97"/>
      <c r="OF106" s="97"/>
      <c r="OG106" s="97"/>
      <c r="OH106" s="97"/>
      <c r="OI106" s="97"/>
      <c r="OJ106" s="97"/>
      <c r="OK106" s="97"/>
      <c r="OL106" s="97"/>
      <c r="OM106" s="97"/>
      <c r="ON106" s="97"/>
      <c r="OO106" s="97"/>
      <c r="OP106" s="97"/>
      <c r="OQ106" s="97"/>
      <c r="OR106" s="97"/>
      <c r="OS106" s="97"/>
      <c r="OT106" s="97"/>
      <c r="OU106" s="97"/>
      <c r="OV106" s="97"/>
      <c r="OW106" s="97"/>
      <c r="OX106" s="97"/>
      <c r="OY106" s="97"/>
      <c r="OZ106" s="97"/>
      <c r="PA106" s="97"/>
      <c r="PB106" s="97"/>
      <c r="PC106" s="97"/>
      <c r="PD106" s="97"/>
      <c r="PE106" s="97"/>
      <c r="PF106" s="97"/>
      <c r="PG106" s="97"/>
      <c r="PH106" s="97"/>
      <c r="PI106" s="97"/>
      <c r="PJ106" s="97"/>
      <c r="PK106" s="97"/>
      <c r="PL106" s="97"/>
      <c r="PM106" s="97"/>
      <c r="PN106" s="97"/>
      <c r="PO106" s="97"/>
      <c r="PP106" s="97"/>
      <c r="PQ106" s="97"/>
      <c r="PR106" s="97"/>
      <c r="PS106" s="97"/>
      <c r="PT106" s="97"/>
      <c r="PU106" s="97"/>
      <c r="PV106" s="97"/>
      <c r="PW106" s="97"/>
      <c r="PX106" s="97"/>
      <c r="PY106" s="97"/>
      <c r="PZ106" s="97"/>
      <c r="QA106" s="97"/>
      <c r="QB106" s="97"/>
      <c r="QC106" s="97"/>
      <c r="QD106" s="97"/>
      <c r="QE106" s="97"/>
      <c r="QF106" s="97"/>
      <c r="QG106" s="97"/>
      <c r="QH106" s="97"/>
      <c r="QI106" s="97"/>
      <c r="QJ106" s="97"/>
      <c r="QK106" s="97"/>
      <c r="QL106" s="97"/>
      <c r="QM106" s="97"/>
      <c r="QN106" s="97"/>
      <c r="QO106" s="97"/>
      <c r="QP106" s="97"/>
      <c r="QQ106" s="97"/>
      <c r="QR106" s="97"/>
      <c r="QS106" s="97"/>
      <c r="QT106" s="97"/>
      <c r="QU106" s="97"/>
      <c r="QV106" s="97"/>
      <c r="QW106" s="97"/>
      <c r="QX106" s="97"/>
      <c r="QY106" s="97"/>
      <c r="QZ106" s="97"/>
      <c r="RA106" s="97"/>
      <c r="RB106" s="97"/>
      <c r="RC106" s="97"/>
      <c r="RD106" s="97"/>
      <c r="RE106" s="97"/>
      <c r="RF106" s="97"/>
      <c r="RG106" s="97"/>
      <c r="RH106" s="97"/>
      <c r="RI106" s="97"/>
      <c r="RJ106" s="97"/>
      <c r="RK106" s="97"/>
      <c r="RL106" s="97"/>
      <c r="RM106" s="97"/>
      <c r="RN106" s="97"/>
      <c r="RO106" s="97"/>
      <c r="RP106" s="97"/>
      <c r="RQ106" s="97"/>
      <c r="RR106" s="97"/>
      <c r="RS106" s="97"/>
      <c r="RT106" s="97"/>
      <c r="RU106" s="97"/>
      <c r="RV106" s="97"/>
      <c r="RW106" s="97"/>
      <c r="RX106" s="97"/>
      <c r="RY106" s="97"/>
      <c r="RZ106" s="97"/>
      <c r="SA106" s="97"/>
      <c r="SB106" s="97"/>
      <c r="SC106" s="97"/>
      <c r="SD106" s="97"/>
      <c r="SE106" s="97"/>
      <c r="SF106" s="97"/>
      <c r="SG106" s="97"/>
      <c r="SH106" s="97"/>
      <c r="SI106" s="97"/>
      <c r="SJ106" s="97"/>
      <c r="SK106" s="97"/>
      <c r="SL106" s="97"/>
      <c r="SM106" s="97"/>
      <c r="SN106" s="97"/>
      <c r="SO106" s="97"/>
      <c r="SP106" s="97"/>
      <c r="SQ106" s="97"/>
      <c r="SR106" s="97"/>
      <c r="SS106" s="97"/>
      <c r="ST106" s="97"/>
      <c r="SU106" s="97"/>
      <c r="SV106" s="97"/>
      <c r="SW106" s="97"/>
      <c r="SX106" s="97"/>
      <c r="SY106" s="97"/>
      <c r="SZ106" s="97"/>
      <c r="TA106" s="97"/>
      <c r="TB106" s="97"/>
    </row>
    <row r="107" spans="1:522" s="10" customFormat="1" ht="18" customHeight="1" x14ac:dyDescent="0.2">
      <c r="A107" s="12"/>
      <c r="B107" s="26" t="s">
        <v>286</v>
      </c>
      <c r="C107" s="1">
        <v>6693</v>
      </c>
      <c r="D107" s="4" t="s">
        <v>287</v>
      </c>
      <c r="E107" s="1">
        <v>12770</v>
      </c>
      <c r="F107" s="1">
        <v>2020</v>
      </c>
      <c r="G107" s="4" t="s">
        <v>19</v>
      </c>
      <c r="H107"/>
      <c r="I107" s="1">
        <f t="shared" si="6"/>
        <v>0</v>
      </c>
      <c r="J107" s="12">
        <f>Tabuľka11[[#This Row],[Stĺpec8]]+I108+I109</f>
        <v>0</v>
      </c>
      <c r="K107" s="97"/>
      <c r="L107" s="97"/>
      <c r="M107" s="102"/>
      <c r="N107" s="97"/>
      <c r="O107" s="97"/>
      <c r="P107" s="97"/>
      <c r="Q107" s="97"/>
      <c r="R107" s="97"/>
      <c r="S107" s="97"/>
      <c r="T107" s="97"/>
      <c r="U107" s="97"/>
      <c r="V107" s="97"/>
      <c r="W107" s="97"/>
      <c r="X107" s="97"/>
      <c r="Y107" s="97"/>
      <c r="Z107" s="97"/>
      <c r="AA107" s="97"/>
      <c r="AB107" s="97"/>
      <c r="AC107" s="97"/>
      <c r="AD107" s="97"/>
      <c r="AE107" s="97"/>
      <c r="AF107" s="97"/>
      <c r="AG107" s="97"/>
      <c r="AH107" s="97"/>
      <c r="AI107" s="102"/>
      <c r="AJ107" s="102"/>
      <c r="AK107" s="97"/>
      <c r="AL107" s="97"/>
      <c r="AM107" s="97"/>
      <c r="AN107" s="97"/>
      <c r="AO107" s="102"/>
      <c r="AP107" s="102"/>
      <c r="AQ107" s="97"/>
      <c r="AR107" s="102"/>
      <c r="AS107" s="97"/>
      <c r="AT107" s="97"/>
      <c r="AU107" s="97"/>
      <c r="AV107" s="97"/>
      <c r="AW107" s="97"/>
      <c r="AX107" s="97"/>
      <c r="AY107" s="97"/>
      <c r="AZ107" s="97"/>
      <c r="BA107" s="97"/>
      <c r="BB107" s="97"/>
      <c r="BC107" s="97"/>
      <c r="BD107" s="97"/>
      <c r="BE107" s="97"/>
      <c r="BF107" s="97"/>
      <c r="BG107" s="97"/>
      <c r="BH107" s="97"/>
      <c r="BI107" s="97"/>
      <c r="BJ107" s="97"/>
      <c r="BK107" s="97"/>
      <c r="BL107" s="97"/>
      <c r="BM107" s="102"/>
      <c r="BN107" s="97"/>
      <c r="BO107" s="97"/>
      <c r="BP107" s="97"/>
      <c r="BQ107" s="97"/>
      <c r="BR107" s="97"/>
      <c r="BS107" s="97"/>
      <c r="BT107" s="97"/>
      <c r="BU107" s="97"/>
      <c r="BV107" s="97"/>
      <c r="BW107" s="97"/>
      <c r="BX107" s="97"/>
      <c r="BY107" s="97"/>
      <c r="BZ107" s="97"/>
      <c r="CA107" s="97"/>
      <c r="CB107" s="97"/>
      <c r="CC107" s="97"/>
      <c r="CD107" s="97"/>
      <c r="CE107" s="97"/>
      <c r="CF107" s="97"/>
      <c r="CG107" s="97"/>
      <c r="CH107" s="97"/>
      <c r="CI107" s="97"/>
      <c r="CJ107" s="97"/>
      <c r="CK107" s="97"/>
      <c r="CL107" s="97"/>
      <c r="CM107" s="102"/>
      <c r="CN107" s="97"/>
      <c r="CO107" s="97"/>
      <c r="CP107" s="97"/>
      <c r="CQ107" s="97"/>
      <c r="CR107" s="97"/>
      <c r="CS107" s="97"/>
      <c r="CT107" s="97"/>
      <c r="CU107" s="97"/>
      <c r="CV107" s="102"/>
      <c r="CW107" s="97"/>
      <c r="CX107" s="97"/>
      <c r="CY107" s="97"/>
      <c r="CZ107" s="97"/>
      <c r="DA107" s="97"/>
      <c r="DB107" s="97"/>
      <c r="DC107" s="97"/>
      <c r="DD107" s="97"/>
      <c r="DE107" s="97"/>
      <c r="DF107" s="97"/>
      <c r="DG107" s="97"/>
      <c r="DH107" s="97"/>
      <c r="DI107" s="97"/>
      <c r="DJ107" s="97"/>
      <c r="DK107" s="97"/>
      <c r="DL107" s="97"/>
      <c r="DM107" s="97"/>
      <c r="DN107" s="97"/>
      <c r="DO107" s="97"/>
      <c r="DP107" s="97"/>
      <c r="DQ107" s="97"/>
      <c r="DR107" s="97"/>
      <c r="DS107" s="97"/>
      <c r="DT107" s="97"/>
      <c r="DU107" s="97"/>
      <c r="DV107" s="97"/>
      <c r="DW107" s="97"/>
      <c r="DX107" s="97"/>
      <c r="DY107" s="97"/>
      <c r="DZ107" s="97"/>
      <c r="EA107" s="97"/>
      <c r="EB107" s="97"/>
      <c r="EC107" s="97"/>
      <c r="ED107" s="97"/>
      <c r="EE107" s="97"/>
      <c r="EF107" s="97"/>
      <c r="EG107" s="97"/>
      <c r="EH107" s="97"/>
      <c r="EI107" s="97"/>
      <c r="EJ107" s="97"/>
      <c r="EK107" s="97"/>
      <c r="EL107" s="97"/>
      <c r="EM107" s="97"/>
      <c r="EN107" s="97"/>
      <c r="EO107" s="97"/>
      <c r="EP107" s="97"/>
      <c r="EQ107" s="97"/>
      <c r="ER107" s="97"/>
      <c r="ES107" s="97"/>
      <c r="ET107" s="97"/>
      <c r="EU107" s="97"/>
      <c r="EV107" s="97"/>
      <c r="EW107" s="97"/>
      <c r="EX107" s="97"/>
      <c r="EY107" s="97"/>
      <c r="EZ107" s="97"/>
      <c r="FA107" s="97"/>
      <c r="FB107" s="97"/>
      <c r="FC107" s="97"/>
      <c r="FD107" s="97"/>
      <c r="FE107" s="97"/>
      <c r="FF107" s="97"/>
      <c r="FG107" s="97"/>
      <c r="FH107" s="97"/>
      <c r="FI107" s="97"/>
      <c r="FJ107" s="97"/>
      <c r="FK107" s="97"/>
      <c r="FL107" s="97"/>
      <c r="FM107" s="97"/>
      <c r="FN107" s="97"/>
      <c r="FO107" s="97"/>
      <c r="FP107" s="97"/>
      <c r="FQ107" s="97"/>
      <c r="FR107" s="97"/>
      <c r="FS107" s="97"/>
      <c r="FT107" s="97"/>
      <c r="FU107" s="97"/>
      <c r="FV107" s="97"/>
      <c r="FW107" s="97"/>
      <c r="FX107" s="97"/>
      <c r="FY107" s="97"/>
      <c r="FZ107" s="97"/>
      <c r="GA107" s="147"/>
      <c r="GB107" s="147"/>
      <c r="GC107" s="97"/>
      <c r="GD107" s="97"/>
      <c r="GE107" s="97"/>
      <c r="GF107" s="97"/>
      <c r="GG107" s="97"/>
      <c r="GH107" s="97"/>
      <c r="GI107" s="97"/>
      <c r="GJ107" s="97"/>
      <c r="GK107" s="97"/>
      <c r="GL107" s="97"/>
      <c r="GM107" s="97"/>
      <c r="GN107" s="97"/>
      <c r="GO107" s="97"/>
      <c r="GP107" s="97"/>
      <c r="GQ107" s="97"/>
      <c r="GR107" s="97"/>
      <c r="GS107" s="97"/>
      <c r="GT107" s="97"/>
      <c r="GU107" s="97"/>
      <c r="GV107" s="97"/>
      <c r="GW107" s="97"/>
      <c r="GX107" s="97"/>
      <c r="GY107" s="97"/>
      <c r="GZ107" s="97"/>
      <c r="HA107" s="97"/>
      <c r="HB107" s="97"/>
      <c r="HC107" s="97"/>
      <c r="HD107" s="97"/>
      <c r="HE107" s="97"/>
      <c r="HF107" s="97"/>
      <c r="HG107" s="97"/>
      <c r="HH107" s="97"/>
      <c r="HI107" s="97"/>
      <c r="HJ107" s="97"/>
      <c r="HK107" s="97"/>
      <c r="HL107" s="97"/>
      <c r="HM107" s="97"/>
      <c r="HN107" s="97"/>
      <c r="HO107" s="97"/>
      <c r="HP107" s="97"/>
      <c r="HQ107" s="97"/>
      <c r="HR107" s="97"/>
      <c r="HS107" s="97"/>
      <c r="HT107" s="97"/>
      <c r="HU107" s="97"/>
      <c r="HV107" s="97"/>
      <c r="HW107" s="97"/>
      <c r="HX107" s="97"/>
      <c r="HY107" s="97"/>
      <c r="HZ107" s="97"/>
      <c r="IA107" s="97"/>
      <c r="IB107" s="97"/>
      <c r="IC107" s="97"/>
      <c r="ID107" s="97"/>
      <c r="IE107" s="97"/>
      <c r="IF107" s="97"/>
      <c r="IG107" s="97"/>
      <c r="IH107" s="97"/>
      <c r="II107" s="97"/>
      <c r="IJ107" s="97"/>
      <c r="IK107" s="97"/>
      <c r="IL107" s="97"/>
      <c r="IM107" s="97"/>
      <c r="IN107" s="97"/>
      <c r="IO107" s="97"/>
      <c r="IP107" s="97"/>
      <c r="IQ107" s="97"/>
      <c r="IR107" s="97"/>
      <c r="IS107" s="97"/>
      <c r="IT107" s="97"/>
      <c r="IU107" s="97"/>
      <c r="IV107" s="97"/>
      <c r="IW107" s="97"/>
      <c r="IX107" s="97"/>
      <c r="IY107" s="97"/>
      <c r="IZ107" s="97"/>
      <c r="JA107" s="97"/>
      <c r="JB107" s="97"/>
      <c r="JC107" s="97"/>
      <c r="JD107" s="97"/>
      <c r="JE107" s="97"/>
      <c r="JF107" s="97"/>
      <c r="JG107" s="97"/>
      <c r="JH107" s="97"/>
      <c r="JI107" s="97"/>
      <c r="JJ107" s="97"/>
      <c r="JK107" s="97"/>
      <c r="JL107" s="97"/>
      <c r="JM107" s="97"/>
      <c r="JN107" s="97"/>
      <c r="JO107" s="97"/>
      <c r="JP107" s="97"/>
      <c r="JQ107" s="97"/>
      <c r="JR107" s="97"/>
      <c r="JS107" s="88"/>
      <c r="JT107" s="88"/>
      <c r="JU107" s="88"/>
      <c r="JV107" s="88"/>
      <c r="JW107" s="88"/>
      <c r="JX107" s="97"/>
      <c r="JY107" s="97"/>
      <c r="JZ107" s="97"/>
      <c r="KA107" s="97"/>
      <c r="KB107" s="97"/>
      <c r="KC107" s="97"/>
      <c r="KD107" s="97"/>
      <c r="KE107" s="97"/>
      <c r="KF107" s="97"/>
      <c r="KG107" s="97"/>
      <c r="KH107" s="97"/>
      <c r="KI107" s="97"/>
      <c r="KJ107" s="97"/>
      <c r="KK107" s="97"/>
      <c r="KL107" s="97"/>
      <c r="KM107" s="97"/>
      <c r="KN107" s="97"/>
      <c r="KO107" s="97"/>
      <c r="KP107" s="97"/>
      <c r="KQ107" s="97"/>
      <c r="KR107" s="97"/>
      <c r="KS107" s="97"/>
      <c r="KT107" s="97"/>
      <c r="KU107" s="97"/>
      <c r="KV107" s="97"/>
      <c r="KW107" s="97"/>
      <c r="KX107" s="97"/>
      <c r="KY107" s="97"/>
      <c r="KZ107" s="97"/>
      <c r="LA107" s="97"/>
      <c r="LB107" s="97"/>
      <c r="LC107" s="97"/>
      <c r="LD107" s="97"/>
      <c r="LE107" s="97"/>
      <c r="LF107" s="97"/>
      <c r="LG107" s="97"/>
      <c r="LH107" s="97"/>
      <c r="LI107" s="97"/>
      <c r="LJ107" s="97"/>
      <c r="LK107" s="97"/>
      <c r="LL107" s="97"/>
      <c r="LM107" s="97"/>
      <c r="LN107" s="97"/>
      <c r="LO107" s="97"/>
      <c r="LP107" s="97"/>
      <c r="LQ107" s="97"/>
      <c r="LR107" s="97"/>
      <c r="LS107" s="97"/>
      <c r="LT107" s="97"/>
      <c r="LU107" s="97"/>
      <c r="LV107" s="97"/>
      <c r="LW107" s="97"/>
      <c r="LX107" s="97"/>
      <c r="LY107" s="97"/>
      <c r="LZ107" s="97"/>
      <c r="MA107" s="97"/>
      <c r="MB107" s="97"/>
      <c r="MC107" s="97"/>
      <c r="MD107" s="97"/>
      <c r="ME107" s="97"/>
      <c r="MF107" s="97"/>
      <c r="MG107" s="97"/>
      <c r="MH107" s="97"/>
      <c r="MI107" s="97"/>
      <c r="MJ107" s="97"/>
      <c r="MK107" s="97"/>
      <c r="ML107" s="97"/>
      <c r="MM107" s="97"/>
      <c r="MN107" s="97"/>
      <c r="MO107" s="97"/>
      <c r="MP107" s="97"/>
      <c r="MQ107" s="97"/>
      <c r="MR107" s="97"/>
      <c r="MS107" s="97"/>
      <c r="MT107" s="97"/>
      <c r="MU107" s="97"/>
      <c r="MV107" s="97"/>
      <c r="MW107" s="97"/>
      <c r="MX107" s="97"/>
      <c r="MY107" s="97"/>
      <c r="MZ107" s="97"/>
      <c r="NA107" s="97"/>
      <c r="NB107" s="97"/>
      <c r="NC107" s="97"/>
      <c r="ND107" s="97"/>
      <c r="NE107" s="97"/>
      <c r="NF107" s="97"/>
      <c r="NG107" s="97"/>
      <c r="NH107" s="97"/>
      <c r="NI107" s="97"/>
      <c r="NJ107" s="97"/>
      <c r="NK107" s="97"/>
      <c r="NL107" s="97"/>
      <c r="NM107" s="97"/>
      <c r="NN107" s="97"/>
      <c r="NO107" s="97"/>
      <c r="NP107" s="97"/>
      <c r="NQ107" s="97"/>
      <c r="NR107" s="97"/>
      <c r="NS107" s="97"/>
      <c r="NT107" s="97"/>
      <c r="NU107" s="97"/>
      <c r="NV107" s="97"/>
      <c r="NW107" s="97"/>
      <c r="NX107" s="97"/>
      <c r="NY107" s="97"/>
      <c r="NZ107" s="97"/>
      <c r="OA107" s="97"/>
      <c r="OB107" s="97"/>
      <c r="OC107" s="97"/>
      <c r="OD107" s="97"/>
      <c r="OE107" s="97"/>
      <c r="OF107" s="97"/>
      <c r="OG107" s="97"/>
      <c r="OH107" s="97"/>
      <c r="OI107" s="97"/>
      <c r="OJ107" s="97"/>
      <c r="OK107" s="97"/>
      <c r="OL107" s="97"/>
      <c r="OM107" s="97"/>
      <c r="ON107" s="97"/>
      <c r="OO107" s="97"/>
      <c r="OP107" s="97"/>
      <c r="OQ107" s="97"/>
      <c r="OR107" s="97"/>
      <c r="OS107" s="97"/>
      <c r="OT107" s="97"/>
      <c r="OU107" s="97"/>
      <c r="OV107" s="97"/>
      <c r="OW107" s="97"/>
      <c r="OX107" s="97"/>
      <c r="OY107" s="97"/>
      <c r="OZ107" s="97"/>
      <c r="PA107" s="97"/>
      <c r="PB107" s="97"/>
      <c r="PC107" s="97"/>
      <c r="PD107" s="97"/>
      <c r="PE107" s="97"/>
      <c r="PF107" s="97"/>
      <c r="PG107" s="97"/>
      <c r="PH107" s="97"/>
      <c r="PI107" s="97"/>
      <c r="PJ107" s="97"/>
      <c r="PK107" s="97"/>
      <c r="PL107" s="97"/>
      <c r="PM107" s="97"/>
      <c r="PN107" s="97"/>
      <c r="PO107" s="97"/>
      <c r="PP107" s="97"/>
      <c r="PQ107" s="97"/>
      <c r="PR107" s="97"/>
      <c r="PS107" s="97"/>
      <c r="PT107" s="97"/>
      <c r="PU107" s="97"/>
      <c r="PV107" s="97"/>
      <c r="PW107" s="97"/>
      <c r="PX107" s="97"/>
      <c r="PY107" s="97"/>
      <c r="PZ107" s="97"/>
      <c r="QA107" s="97"/>
      <c r="QB107" s="97"/>
      <c r="QC107" s="97"/>
      <c r="QD107" s="97"/>
      <c r="QE107" s="97"/>
      <c r="QF107" s="97"/>
      <c r="QG107" s="97"/>
      <c r="QH107" s="97"/>
      <c r="QI107" s="97"/>
      <c r="QJ107" s="97"/>
      <c r="QK107" s="97"/>
      <c r="QL107" s="97"/>
      <c r="QM107" s="97"/>
      <c r="QN107" s="97"/>
      <c r="QO107" s="97"/>
      <c r="QP107" s="97"/>
      <c r="QQ107" s="97"/>
      <c r="QR107" s="97"/>
      <c r="QS107" s="97"/>
      <c r="QT107" s="97"/>
      <c r="QU107" s="97"/>
      <c r="QV107" s="97"/>
      <c r="QW107" s="97"/>
      <c r="QX107" s="97"/>
      <c r="QY107" s="97"/>
      <c r="QZ107" s="97"/>
      <c r="RA107" s="97"/>
      <c r="RB107" s="97"/>
      <c r="RC107" s="97"/>
      <c r="RD107" s="97"/>
      <c r="RE107" s="97"/>
      <c r="RF107" s="97"/>
      <c r="RG107" s="97"/>
      <c r="RH107" s="97"/>
      <c r="RI107" s="97"/>
      <c r="RJ107" s="97"/>
      <c r="RK107" s="97"/>
      <c r="RL107" s="97"/>
      <c r="RM107" s="97"/>
      <c r="RN107" s="97"/>
      <c r="RO107" s="97"/>
      <c r="RP107" s="97"/>
      <c r="RQ107" s="97"/>
      <c r="RR107" s="97"/>
      <c r="RS107" s="97"/>
      <c r="RT107" s="97"/>
      <c r="RU107" s="97"/>
      <c r="RV107" s="97"/>
      <c r="RW107" s="97"/>
      <c r="RX107" s="97"/>
      <c r="RY107" s="97"/>
      <c r="RZ107" s="97"/>
      <c r="SA107" s="97"/>
      <c r="SB107" s="97"/>
      <c r="SC107" s="97"/>
      <c r="SD107" s="97"/>
      <c r="SE107" s="97"/>
      <c r="SF107" s="97"/>
      <c r="SG107" s="97"/>
      <c r="SH107" s="97"/>
      <c r="SI107" s="97"/>
      <c r="SJ107" s="97"/>
      <c r="SK107" s="97"/>
      <c r="SL107" s="97"/>
      <c r="SM107" s="97"/>
      <c r="SN107" s="97"/>
      <c r="SO107" s="97"/>
      <c r="SP107" s="97"/>
      <c r="SQ107" s="97"/>
      <c r="SR107" s="97"/>
      <c r="SS107" s="97"/>
      <c r="ST107" s="97"/>
      <c r="SU107" s="97"/>
      <c r="SV107" s="97"/>
      <c r="SW107" s="97"/>
      <c r="SX107" s="97"/>
      <c r="SY107" s="97"/>
      <c r="SZ107" s="97"/>
      <c r="TA107" s="97"/>
      <c r="TB107" s="97"/>
    </row>
    <row r="108" spans="1:522" s="10" customFormat="1" ht="18" customHeight="1" x14ac:dyDescent="0.2">
      <c r="A108" s="12"/>
      <c r="B108" s="35"/>
      <c r="C108" s="1"/>
      <c r="D108" s="4" t="s">
        <v>465</v>
      </c>
      <c r="E108" s="1">
        <v>12750</v>
      </c>
      <c r="F108" s="1">
        <v>2020</v>
      </c>
      <c r="G108" s="4"/>
      <c r="H108"/>
      <c r="I108" s="1">
        <f t="shared" si="6"/>
        <v>0</v>
      </c>
      <c r="J108" s="12"/>
      <c r="K108" s="97"/>
      <c r="L108" s="97"/>
      <c r="M108" s="102"/>
      <c r="N108" s="97"/>
      <c r="O108" s="97"/>
      <c r="P108" s="97"/>
      <c r="Q108" s="97"/>
      <c r="R108" s="97"/>
      <c r="S108" s="97"/>
      <c r="T108" s="97"/>
      <c r="U108" s="97"/>
      <c r="V108" s="97"/>
      <c r="W108" s="97"/>
      <c r="X108" s="97"/>
      <c r="Y108" s="97"/>
      <c r="Z108" s="97"/>
      <c r="AA108" s="97"/>
      <c r="AB108" s="97"/>
      <c r="AC108" s="97"/>
      <c r="AD108" s="97"/>
      <c r="AE108" s="97"/>
      <c r="AF108" s="97"/>
      <c r="AG108" s="97"/>
      <c r="AH108" s="97"/>
      <c r="AI108" s="102"/>
      <c r="AJ108" s="102"/>
      <c r="AK108" s="97"/>
      <c r="AL108" s="97"/>
      <c r="AM108" s="97"/>
      <c r="AN108" s="97"/>
      <c r="AO108" s="102"/>
      <c r="AP108" s="102"/>
      <c r="AQ108" s="97"/>
      <c r="AR108" s="102"/>
      <c r="AS108" s="97"/>
      <c r="AT108" s="97"/>
      <c r="AU108" s="97"/>
      <c r="AV108" s="97"/>
      <c r="AW108" s="97"/>
      <c r="AX108" s="97"/>
      <c r="AY108" s="97"/>
      <c r="AZ108" s="97"/>
      <c r="BA108" s="97"/>
      <c r="BB108" s="97"/>
      <c r="BC108" s="97"/>
      <c r="BD108" s="97"/>
      <c r="BE108" s="97"/>
      <c r="BF108" s="97"/>
      <c r="BG108" s="97"/>
      <c r="BH108" s="97"/>
      <c r="BI108" s="97"/>
      <c r="BJ108" s="97"/>
      <c r="BK108" s="97"/>
      <c r="BL108" s="97"/>
      <c r="BM108" s="102"/>
      <c r="BN108" s="97"/>
      <c r="BO108" s="97"/>
      <c r="BP108" s="97"/>
      <c r="BQ108" s="97"/>
      <c r="BR108" s="97"/>
      <c r="BS108" s="97"/>
      <c r="BT108" s="97"/>
      <c r="BU108" s="97"/>
      <c r="BV108" s="97"/>
      <c r="BW108" s="97"/>
      <c r="BX108" s="97"/>
      <c r="BY108" s="97"/>
      <c r="BZ108" s="97"/>
      <c r="CA108" s="97"/>
      <c r="CB108" s="97"/>
      <c r="CC108" s="97"/>
      <c r="CD108" s="97"/>
      <c r="CE108" s="97"/>
      <c r="CF108" s="97"/>
      <c r="CG108" s="97"/>
      <c r="CH108" s="97"/>
      <c r="CI108" s="97"/>
      <c r="CJ108" s="97"/>
      <c r="CK108" s="97"/>
      <c r="CL108" s="97"/>
      <c r="CM108" s="102"/>
      <c r="CN108" s="97"/>
      <c r="CO108" s="97"/>
      <c r="CP108" s="97"/>
      <c r="CQ108" s="97"/>
      <c r="CR108" s="97"/>
      <c r="CS108" s="97"/>
      <c r="CT108" s="97"/>
      <c r="CU108" s="97"/>
      <c r="CV108" s="102"/>
      <c r="CW108" s="97"/>
      <c r="CX108" s="97"/>
      <c r="CY108" s="97"/>
      <c r="CZ108" s="97"/>
      <c r="DA108" s="97"/>
      <c r="DB108" s="97"/>
      <c r="DC108" s="97"/>
      <c r="DD108" s="97"/>
      <c r="DE108" s="97"/>
      <c r="DF108" s="97"/>
      <c r="DG108" s="97"/>
      <c r="DH108" s="97"/>
      <c r="DI108" s="97"/>
      <c r="DJ108" s="97"/>
      <c r="DK108" s="97"/>
      <c r="DL108" s="97"/>
      <c r="DM108" s="97"/>
      <c r="DN108" s="97"/>
      <c r="DO108" s="97"/>
      <c r="DP108" s="97"/>
      <c r="DQ108" s="97"/>
      <c r="DR108" s="97"/>
      <c r="DS108" s="97"/>
      <c r="DT108" s="97"/>
      <c r="DU108" s="97"/>
      <c r="DV108" s="97"/>
      <c r="DW108" s="97"/>
      <c r="DX108" s="97"/>
      <c r="DY108" s="97"/>
      <c r="DZ108" s="97"/>
      <c r="EA108" s="97"/>
      <c r="EB108" s="97"/>
      <c r="EC108" s="97"/>
      <c r="ED108" s="97"/>
      <c r="EE108" s="97"/>
      <c r="EF108" s="97"/>
      <c r="EG108" s="97"/>
      <c r="EH108" s="97"/>
      <c r="EI108" s="97"/>
      <c r="EJ108" s="97"/>
      <c r="EK108" s="97"/>
      <c r="EL108" s="97"/>
      <c r="EM108" s="97"/>
      <c r="EN108" s="97"/>
      <c r="EO108" s="97"/>
      <c r="EP108" s="97"/>
      <c r="EQ108" s="97"/>
      <c r="ER108" s="97"/>
      <c r="ES108" s="97"/>
      <c r="ET108" s="97"/>
      <c r="EU108" s="97"/>
      <c r="EV108" s="97"/>
      <c r="EW108" s="97"/>
      <c r="EX108" s="97"/>
      <c r="EY108" s="97"/>
      <c r="EZ108" s="97"/>
      <c r="FA108" s="97"/>
      <c r="FB108" s="97"/>
      <c r="FC108" s="97"/>
      <c r="FD108" s="97"/>
      <c r="FE108" s="97"/>
      <c r="FF108" s="97"/>
      <c r="FG108" s="97"/>
      <c r="FH108" s="97"/>
      <c r="FI108" s="97"/>
      <c r="FJ108" s="97"/>
      <c r="FK108" s="97"/>
      <c r="FL108" s="97"/>
      <c r="FM108" s="97"/>
      <c r="FN108" s="97"/>
      <c r="FO108" s="97"/>
      <c r="FP108" s="97"/>
      <c r="FQ108" s="97"/>
      <c r="FR108" s="97"/>
      <c r="FS108" s="97"/>
      <c r="FT108" s="97"/>
      <c r="FU108" s="97"/>
      <c r="FV108" s="97"/>
      <c r="FW108" s="97"/>
      <c r="FX108" s="97"/>
      <c r="FY108" s="97"/>
      <c r="FZ108" s="97"/>
      <c r="GA108" s="147"/>
      <c r="GB108" s="147"/>
      <c r="GC108" s="97"/>
      <c r="GD108" s="97"/>
      <c r="GE108" s="97"/>
      <c r="GF108" s="97"/>
      <c r="GG108" s="97"/>
      <c r="GH108" s="97"/>
      <c r="GI108" s="97"/>
      <c r="GJ108" s="97"/>
      <c r="GK108" s="97"/>
      <c r="GL108" s="97"/>
      <c r="GM108" s="97"/>
      <c r="GN108" s="97"/>
      <c r="GO108" s="97"/>
      <c r="GP108" s="97"/>
      <c r="GQ108" s="97"/>
      <c r="GR108" s="97"/>
      <c r="GS108" s="97"/>
      <c r="GT108" s="97"/>
      <c r="GU108" s="97"/>
      <c r="GV108" s="97"/>
      <c r="GW108" s="97"/>
      <c r="GX108" s="97"/>
      <c r="GY108" s="97"/>
      <c r="GZ108" s="97"/>
      <c r="HA108" s="97"/>
      <c r="HB108" s="97"/>
      <c r="HC108" s="97"/>
      <c r="HD108" s="97"/>
      <c r="HE108" s="97"/>
      <c r="HF108" s="97"/>
      <c r="HG108" s="97"/>
      <c r="HH108" s="97"/>
      <c r="HI108" s="97"/>
      <c r="HJ108" s="97"/>
      <c r="HK108" s="97"/>
      <c r="HL108" s="97"/>
      <c r="HM108" s="97"/>
      <c r="HN108" s="97"/>
      <c r="HO108" s="97"/>
      <c r="HP108" s="97"/>
      <c r="HQ108" s="97"/>
      <c r="HR108" s="97"/>
      <c r="HS108" s="97"/>
      <c r="HT108" s="97"/>
      <c r="HU108" s="97"/>
      <c r="HV108" s="97"/>
      <c r="HW108" s="97"/>
      <c r="HX108" s="97"/>
      <c r="HY108" s="97"/>
      <c r="HZ108" s="97"/>
      <c r="IA108" s="97"/>
      <c r="IB108" s="97"/>
      <c r="IC108" s="97"/>
      <c r="ID108" s="97"/>
      <c r="IE108" s="97"/>
      <c r="IF108" s="97"/>
      <c r="IG108" s="97"/>
      <c r="IH108" s="97"/>
      <c r="II108" s="97"/>
      <c r="IJ108" s="97"/>
      <c r="IK108" s="97"/>
      <c r="IL108" s="97"/>
      <c r="IM108" s="97"/>
      <c r="IN108" s="97"/>
      <c r="IO108" s="97"/>
      <c r="IP108" s="97"/>
      <c r="IQ108" s="97"/>
      <c r="IR108" s="97"/>
      <c r="IS108" s="97"/>
      <c r="IT108" s="97"/>
      <c r="IU108" s="97"/>
      <c r="IV108" s="97"/>
      <c r="IW108" s="97"/>
      <c r="IX108" s="97"/>
      <c r="IY108" s="97"/>
      <c r="IZ108" s="97"/>
      <c r="JA108" s="97"/>
      <c r="JB108" s="97"/>
      <c r="JC108" s="97"/>
      <c r="JD108" s="97"/>
      <c r="JE108" s="97"/>
      <c r="JF108" s="97"/>
      <c r="JG108" s="97"/>
      <c r="JH108" s="97"/>
      <c r="JI108" s="97"/>
      <c r="JJ108" s="97"/>
      <c r="JK108" s="97"/>
      <c r="JL108" s="97"/>
      <c r="JM108" s="97"/>
      <c r="JN108" s="97"/>
      <c r="JO108" s="97"/>
      <c r="JP108" s="97"/>
      <c r="JQ108" s="97"/>
      <c r="JR108" s="97"/>
      <c r="JS108" s="88"/>
      <c r="JT108" s="88"/>
      <c r="JU108" s="88"/>
      <c r="JV108" s="88"/>
      <c r="JW108" s="88"/>
      <c r="JX108" s="97"/>
      <c r="JY108" s="97"/>
      <c r="JZ108" s="97"/>
      <c r="KA108" s="97"/>
      <c r="KB108" s="97"/>
      <c r="KC108" s="97"/>
      <c r="KD108" s="97"/>
      <c r="KE108" s="97"/>
      <c r="KF108" s="97"/>
      <c r="KG108" s="97"/>
      <c r="KH108" s="97"/>
      <c r="KI108" s="97"/>
      <c r="KJ108" s="97"/>
      <c r="KK108" s="97"/>
      <c r="KL108" s="97"/>
      <c r="KM108" s="97"/>
      <c r="KN108" s="97"/>
      <c r="KO108" s="97"/>
      <c r="KP108" s="97"/>
      <c r="KQ108" s="97"/>
      <c r="KR108" s="97"/>
      <c r="KS108" s="97"/>
      <c r="KT108" s="97"/>
      <c r="KU108" s="97"/>
      <c r="KV108" s="97"/>
      <c r="KW108" s="97"/>
      <c r="KX108" s="97"/>
      <c r="KY108" s="97"/>
      <c r="KZ108" s="97"/>
      <c r="LA108" s="97"/>
      <c r="LB108" s="97"/>
      <c r="LC108" s="97"/>
      <c r="LD108" s="97"/>
      <c r="LE108" s="97"/>
      <c r="LF108" s="97"/>
      <c r="LG108" s="97"/>
      <c r="LH108" s="97"/>
      <c r="LI108" s="97"/>
      <c r="LJ108" s="97"/>
      <c r="LK108" s="97"/>
      <c r="LL108" s="97"/>
      <c r="LM108" s="97"/>
      <c r="LN108" s="97"/>
      <c r="LO108" s="97"/>
      <c r="LP108" s="97"/>
      <c r="LQ108" s="97"/>
      <c r="LR108" s="97"/>
      <c r="LS108" s="97"/>
      <c r="LT108" s="97"/>
      <c r="LU108" s="97"/>
      <c r="LV108" s="97"/>
      <c r="LW108" s="97"/>
      <c r="LX108" s="97"/>
      <c r="LY108" s="97"/>
      <c r="LZ108" s="97"/>
      <c r="MA108" s="97"/>
      <c r="MB108" s="97"/>
      <c r="MC108" s="97"/>
      <c r="MD108" s="97"/>
      <c r="ME108" s="97"/>
      <c r="MF108" s="97"/>
      <c r="MG108" s="97"/>
      <c r="MH108" s="97"/>
      <c r="MI108" s="97"/>
      <c r="MJ108" s="97"/>
      <c r="MK108" s="97"/>
      <c r="ML108" s="97"/>
      <c r="MM108" s="97"/>
      <c r="MN108" s="97"/>
      <c r="MO108" s="97"/>
      <c r="MP108" s="97"/>
      <c r="MQ108" s="97"/>
      <c r="MR108" s="97"/>
      <c r="MS108" s="97"/>
      <c r="MT108" s="97"/>
      <c r="MU108" s="97"/>
      <c r="MV108" s="97"/>
      <c r="MW108" s="97"/>
      <c r="MX108" s="97"/>
      <c r="MY108" s="97"/>
      <c r="MZ108" s="97"/>
      <c r="NA108" s="97"/>
      <c r="NB108" s="97"/>
      <c r="NC108" s="97"/>
      <c r="ND108" s="97"/>
      <c r="NE108" s="97"/>
      <c r="NF108" s="97"/>
      <c r="NG108" s="97"/>
      <c r="NH108" s="97"/>
      <c r="NI108" s="97"/>
      <c r="NJ108" s="97"/>
      <c r="NK108" s="97"/>
      <c r="NL108" s="97"/>
      <c r="NM108" s="97"/>
      <c r="NN108" s="97"/>
      <c r="NO108" s="97"/>
      <c r="NP108" s="97"/>
      <c r="NQ108" s="97"/>
      <c r="NR108" s="97"/>
      <c r="NS108" s="97"/>
      <c r="NT108" s="97"/>
      <c r="NU108" s="97"/>
      <c r="NV108" s="97"/>
      <c r="NW108" s="97"/>
      <c r="NX108" s="97"/>
      <c r="NY108" s="97"/>
      <c r="NZ108" s="97"/>
      <c r="OA108" s="97"/>
      <c r="OB108" s="97"/>
      <c r="OC108" s="97"/>
      <c r="OD108" s="97"/>
      <c r="OE108" s="97"/>
      <c r="OF108" s="97"/>
      <c r="OG108" s="97"/>
      <c r="OH108" s="97"/>
      <c r="OI108" s="97"/>
      <c r="OJ108" s="97"/>
      <c r="OK108" s="97"/>
      <c r="OL108" s="97"/>
      <c r="OM108" s="97"/>
      <c r="ON108" s="97"/>
      <c r="OO108" s="97"/>
      <c r="OP108" s="97"/>
      <c r="OQ108" s="97"/>
      <c r="OR108" s="97"/>
      <c r="OS108" s="97"/>
      <c r="OT108" s="97"/>
      <c r="OU108" s="97"/>
      <c r="OV108" s="97"/>
      <c r="OW108" s="97"/>
      <c r="OX108" s="97"/>
      <c r="OY108" s="97"/>
      <c r="OZ108" s="97"/>
      <c r="PA108" s="97"/>
      <c r="PB108" s="97"/>
      <c r="PC108" s="97"/>
      <c r="PD108" s="97"/>
      <c r="PE108" s="97"/>
      <c r="PF108" s="97"/>
      <c r="PG108" s="97"/>
      <c r="PH108" s="97"/>
      <c r="PI108" s="97"/>
      <c r="PJ108" s="97"/>
      <c r="PK108" s="97"/>
      <c r="PL108" s="97"/>
      <c r="PM108" s="97"/>
      <c r="PN108" s="97"/>
      <c r="PO108" s="97"/>
      <c r="PP108" s="97"/>
      <c r="PQ108" s="97"/>
      <c r="PR108" s="97"/>
      <c r="PS108" s="97"/>
      <c r="PT108" s="97"/>
      <c r="PU108" s="97"/>
      <c r="PV108" s="97"/>
      <c r="PW108" s="97"/>
      <c r="PX108" s="97"/>
      <c r="PY108" s="97"/>
      <c r="PZ108" s="97"/>
      <c r="QA108" s="97"/>
      <c r="QB108" s="97"/>
      <c r="QC108" s="97"/>
      <c r="QD108" s="97"/>
      <c r="QE108" s="97"/>
      <c r="QF108" s="97"/>
      <c r="QG108" s="97"/>
      <c r="QH108" s="97"/>
      <c r="QI108" s="97"/>
      <c r="QJ108" s="97"/>
      <c r="QK108" s="97"/>
      <c r="QL108" s="97"/>
      <c r="QM108" s="97"/>
      <c r="QN108" s="97"/>
      <c r="QO108" s="97"/>
      <c r="QP108" s="97"/>
      <c r="QQ108" s="97"/>
      <c r="QR108" s="97"/>
      <c r="QS108" s="97"/>
      <c r="QT108" s="97"/>
      <c r="QU108" s="97"/>
      <c r="QV108" s="97"/>
      <c r="QW108" s="97"/>
      <c r="QX108" s="97"/>
      <c r="QY108" s="97"/>
      <c r="QZ108" s="97"/>
      <c r="RA108" s="97"/>
      <c r="RB108" s="97"/>
      <c r="RC108" s="97"/>
      <c r="RD108" s="97"/>
      <c r="RE108" s="97"/>
      <c r="RF108" s="97"/>
      <c r="RG108" s="97"/>
      <c r="RH108" s="97"/>
      <c r="RI108" s="97"/>
      <c r="RJ108" s="97"/>
      <c r="RK108" s="97"/>
      <c r="RL108" s="97"/>
      <c r="RM108" s="97"/>
      <c r="RN108" s="97"/>
      <c r="RO108" s="97"/>
      <c r="RP108" s="97"/>
      <c r="RQ108" s="97"/>
      <c r="RR108" s="97"/>
      <c r="RS108" s="97"/>
      <c r="RT108" s="97"/>
      <c r="RU108" s="97"/>
      <c r="RV108" s="97"/>
      <c r="RW108" s="97"/>
      <c r="RX108" s="97"/>
      <c r="RY108" s="97"/>
      <c r="RZ108" s="97"/>
      <c r="SA108" s="97"/>
      <c r="SB108" s="97"/>
      <c r="SC108" s="97"/>
      <c r="SD108" s="97"/>
      <c r="SE108" s="97"/>
      <c r="SF108" s="97"/>
      <c r="SG108" s="97"/>
      <c r="SH108" s="97"/>
      <c r="SI108" s="97"/>
      <c r="SJ108" s="97"/>
      <c r="SK108" s="97"/>
      <c r="SL108" s="97"/>
      <c r="SM108" s="97"/>
      <c r="SN108" s="97"/>
      <c r="SO108" s="97"/>
      <c r="SP108" s="97"/>
      <c r="SQ108" s="97"/>
      <c r="SR108" s="97"/>
      <c r="SS108" s="97"/>
      <c r="ST108" s="97"/>
      <c r="SU108" s="97"/>
      <c r="SV108" s="97"/>
      <c r="SW108" s="97"/>
      <c r="SX108" s="97"/>
      <c r="SY108" s="97"/>
      <c r="SZ108" s="97"/>
      <c r="TA108" s="97"/>
      <c r="TB108" s="97"/>
    </row>
    <row r="109" spans="1:522" s="10" customFormat="1" ht="18" customHeight="1" x14ac:dyDescent="0.2">
      <c r="A109" s="12"/>
      <c r="B109" s="35"/>
      <c r="C109" s="1"/>
      <c r="D109" s="4" t="s">
        <v>182</v>
      </c>
      <c r="E109" s="1">
        <v>12144</v>
      </c>
      <c r="F109" s="1"/>
      <c r="G109" s="4"/>
      <c r="H109"/>
      <c r="I109" s="1">
        <f t="shared" si="6"/>
        <v>0</v>
      </c>
      <c r="J109" s="12"/>
      <c r="K109" s="97"/>
      <c r="L109" s="97"/>
      <c r="M109" s="102"/>
      <c r="N109" s="97"/>
      <c r="O109" s="97"/>
      <c r="P109" s="97"/>
      <c r="Q109" s="97"/>
      <c r="R109" s="97"/>
      <c r="S109" s="97"/>
      <c r="T109" s="97"/>
      <c r="U109" s="97"/>
      <c r="V109" s="97"/>
      <c r="W109" s="97"/>
      <c r="X109" s="97"/>
      <c r="Y109" s="97"/>
      <c r="Z109" s="97"/>
      <c r="AA109" s="97"/>
      <c r="AB109" s="97"/>
      <c r="AC109" s="97"/>
      <c r="AD109" s="97"/>
      <c r="AE109" s="97"/>
      <c r="AF109" s="97"/>
      <c r="AG109" s="97"/>
      <c r="AH109" s="97"/>
      <c r="AI109" s="102"/>
      <c r="AJ109" s="102"/>
      <c r="AK109" s="97"/>
      <c r="AL109" s="97"/>
      <c r="AM109" s="97"/>
      <c r="AN109" s="97"/>
      <c r="AO109" s="102"/>
      <c r="AP109" s="102"/>
      <c r="AQ109" s="97"/>
      <c r="AR109" s="102"/>
      <c r="AS109" s="97"/>
      <c r="AT109" s="97"/>
      <c r="AU109" s="97"/>
      <c r="AV109" s="97"/>
      <c r="AW109" s="97"/>
      <c r="AX109" s="97"/>
      <c r="AY109" s="97"/>
      <c r="AZ109" s="97"/>
      <c r="BA109" s="97"/>
      <c r="BB109" s="97"/>
      <c r="BC109" s="97"/>
      <c r="BD109" s="97"/>
      <c r="BE109" s="97"/>
      <c r="BF109" s="97"/>
      <c r="BG109" s="97"/>
      <c r="BH109" s="97"/>
      <c r="BI109" s="97"/>
      <c r="BJ109" s="97"/>
      <c r="BK109" s="97"/>
      <c r="BL109" s="97"/>
      <c r="BM109" s="102"/>
      <c r="BN109" s="97"/>
      <c r="BO109" s="97"/>
      <c r="BP109" s="97"/>
      <c r="BQ109" s="97"/>
      <c r="BR109" s="97"/>
      <c r="BS109" s="97"/>
      <c r="BT109" s="97"/>
      <c r="BU109" s="97"/>
      <c r="BV109" s="97"/>
      <c r="BW109" s="97"/>
      <c r="BX109" s="97"/>
      <c r="BY109" s="97"/>
      <c r="BZ109" s="97"/>
      <c r="CA109" s="97"/>
      <c r="CB109" s="97"/>
      <c r="CC109" s="97"/>
      <c r="CD109" s="97"/>
      <c r="CE109" s="97"/>
      <c r="CF109" s="97"/>
      <c r="CG109" s="97"/>
      <c r="CH109" s="97"/>
      <c r="CI109" s="97"/>
      <c r="CJ109" s="97"/>
      <c r="CK109" s="97"/>
      <c r="CL109" s="97"/>
      <c r="CM109" s="102"/>
      <c r="CN109" s="97"/>
      <c r="CO109" s="97"/>
      <c r="CP109" s="97"/>
      <c r="CQ109" s="97"/>
      <c r="CR109" s="97"/>
      <c r="CS109" s="97"/>
      <c r="CT109" s="97"/>
      <c r="CU109" s="97"/>
      <c r="CV109" s="102"/>
      <c r="CW109" s="97"/>
      <c r="CX109" s="97"/>
      <c r="CY109" s="97"/>
      <c r="CZ109" s="97"/>
      <c r="DA109" s="97"/>
      <c r="DB109" s="97"/>
      <c r="DC109" s="97"/>
      <c r="DD109" s="97"/>
      <c r="DE109" s="97"/>
      <c r="DF109" s="97"/>
      <c r="DG109" s="97"/>
      <c r="DH109" s="97"/>
      <c r="DI109" s="97"/>
      <c r="DJ109" s="97"/>
      <c r="DK109" s="97"/>
      <c r="DL109" s="97"/>
      <c r="DM109" s="97"/>
      <c r="DN109" s="97"/>
      <c r="DO109" s="97"/>
      <c r="DP109" s="97"/>
      <c r="DQ109" s="97"/>
      <c r="DR109" s="97"/>
      <c r="DS109" s="97"/>
      <c r="DT109" s="97"/>
      <c r="DU109" s="97"/>
      <c r="DV109" s="97"/>
      <c r="DW109" s="97"/>
      <c r="DX109" s="97"/>
      <c r="DY109" s="97"/>
      <c r="DZ109" s="97"/>
      <c r="EA109" s="97"/>
      <c r="EB109" s="97"/>
      <c r="EC109" s="97"/>
      <c r="ED109" s="97"/>
      <c r="EE109" s="97"/>
      <c r="EF109" s="97"/>
      <c r="EG109" s="97"/>
      <c r="EH109" s="97"/>
      <c r="EI109" s="97"/>
      <c r="EJ109" s="97"/>
      <c r="EK109" s="97"/>
      <c r="EL109" s="97"/>
      <c r="EM109" s="97"/>
      <c r="EN109" s="97"/>
      <c r="EO109" s="97"/>
      <c r="EP109" s="97"/>
      <c r="EQ109" s="97"/>
      <c r="ER109" s="97"/>
      <c r="ES109" s="97"/>
      <c r="ET109" s="97"/>
      <c r="EU109" s="97"/>
      <c r="EV109" s="97"/>
      <c r="EW109" s="97"/>
      <c r="EX109" s="97"/>
      <c r="EY109" s="97"/>
      <c r="EZ109" s="97"/>
      <c r="FA109" s="97"/>
      <c r="FB109" s="97"/>
      <c r="FC109" s="97"/>
      <c r="FD109" s="97"/>
      <c r="FE109" s="97"/>
      <c r="FF109" s="97"/>
      <c r="FG109" s="97"/>
      <c r="FH109" s="97"/>
      <c r="FI109" s="97"/>
      <c r="FJ109" s="97"/>
      <c r="FK109" s="97"/>
      <c r="FL109" s="97"/>
      <c r="FM109" s="97"/>
      <c r="FN109" s="97"/>
      <c r="FO109" s="97"/>
      <c r="FP109" s="97"/>
      <c r="FQ109" s="97"/>
      <c r="FR109" s="97"/>
      <c r="FS109" s="97"/>
      <c r="FT109" s="97"/>
      <c r="FU109" s="97"/>
      <c r="FV109" s="97"/>
      <c r="FW109" s="97"/>
      <c r="FX109" s="97"/>
      <c r="FY109" s="97"/>
      <c r="FZ109" s="97"/>
      <c r="GA109" s="147"/>
      <c r="GB109" s="147"/>
      <c r="GC109" s="97"/>
      <c r="GD109" s="97"/>
      <c r="GE109" s="97"/>
      <c r="GF109" s="97"/>
      <c r="GG109" s="97"/>
      <c r="GH109" s="97"/>
      <c r="GI109" s="97"/>
      <c r="GJ109" s="97"/>
      <c r="GK109" s="97"/>
      <c r="GL109" s="97"/>
      <c r="GM109" s="97"/>
      <c r="GN109" s="97"/>
      <c r="GO109" s="97"/>
      <c r="GP109" s="97"/>
      <c r="GQ109" s="97"/>
      <c r="GR109" s="97"/>
      <c r="GS109" s="97"/>
      <c r="GT109" s="97"/>
      <c r="GU109" s="97"/>
      <c r="GV109" s="97"/>
      <c r="GW109" s="97"/>
      <c r="GX109" s="97"/>
      <c r="GY109" s="97"/>
      <c r="GZ109" s="97"/>
      <c r="HA109" s="97"/>
      <c r="HB109" s="97"/>
      <c r="HC109" s="97"/>
      <c r="HD109" s="97"/>
      <c r="HE109" s="97"/>
      <c r="HF109" s="97"/>
      <c r="HG109" s="97"/>
      <c r="HH109" s="97"/>
      <c r="HI109" s="97"/>
      <c r="HJ109" s="97"/>
      <c r="HK109" s="97"/>
      <c r="HL109" s="97"/>
      <c r="HM109" s="97"/>
      <c r="HN109" s="97"/>
      <c r="HO109" s="97"/>
      <c r="HP109" s="97"/>
      <c r="HQ109" s="97"/>
      <c r="HR109" s="97"/>
      <c r="HS109" s="97"/>
      <c r="HT109" s="97"/>
      <c r="HU109" s="97"/>
      <c r="HV109" s="97"/>
      <c r="HW109" s="97"/>
      <c r="HX109" s="97"/>
      <c r="HY109" s="97"/>
      <c r="HZ109" s="97"/>
      <c r="IA109" s="97"/>
      <c r="IB109" s="97"/>
      <c r="IC109" s="97"/>
      <c r="ID109" s="97"/>
      <c r="IE109" s="97"/>
      <c r="IF109" s="97"/>
      <c r="IG109" s="97"/>
      <c r="IH109" s="97"/>
      <c r="II109" s="97"/>
      <c r="IJ109" s="97"/>
      <c r="IK109" s="97"/>
      <c r="IL109" s="97"/>
      <c r="IM109" s="97"/>
      <c r="IN109" s="97"/>
      <c r="IO109" s="97"/>
      <c r="IP109" s="97"/>
      <c r="IQ109" s="97"/>
      <c r="IR109" s="97"/>
      <c r="IS109" s="97"/>
      <c r="IT109" s="97"/>
      <c r="IU109" s="97"/>
      <c r="IV109" s="97"/>
      <c r="IW109" s="97"/>
      <c r="IX109" s="97"/>
      <c r="IY109" s="97"/>
      <c r="IZ109" s="97"/>
      <c r="JA109" s="97"/>
      <c r="JB109" s="97"/>
      <c r="JC109" s="97"/>
      <c r="JD109" s="97"/>
      <c r="JE109" s="97"/>
      <c r="JF109" s="97"/>
      <c r="JG109" s="97"/>
      <c r="JH109" s="97"/>
      <c r="JI109" s="97"/>
      <c r="JJ109" s="97"/>
      <c r="JK109" s="97"/>
      <c r="JL109" s="97"/>
      <c r="JM109" s="97"/>
      <c r="JN109" s="97"/>
      <c r="JO109" s="97"/>
      <c r="JP109" s="97"/>
      <c r="JQ109" s="97"/>
      <c r="JR109" s="97"/>
      <c r="JS109" s="88"/>
      <c r="JT109" s="88"/>
      <c r="JU109" s="88"/>
      <c r="JV109" s="88"/>
      <c r="JW109" s="88"/>
      <c r="JX109" s="97"/>
      <c r="JY109" s="97"/>
      <c r="JZ109" s="97"/>
      <c r="KA109" s="97"/>
      <c r="KB109" s="97"/>
      <c r="KC109" s="97"/>
      <c r="KD109" s="97"/>
      <c r="KE109" s="97"/>
      <c r="KF109" s="97"/>
      <c r="KG109" s="97"/>
      <c r="KH109" s="97"/>
      <c r="KI109" s="97"/>
      <c r="KJ109" s="97"/>
      <c r="KK109" s="97"/>
      <c r="KL109" s="97"/>
      <c r="KM109" s="97"/>
      <c r="KN109" s="97"/>
      <c r="KO109" s="97"/>
      <c r="KP109" s="97"/>
      <c r="KQ109" s="97"/>
      <c r="KR109" s="97"/>
      <c r="KS109" s="97"/>
      <c r="KT109" s="97"/>
      <c r="KU109" s="97"/>
      <c r="KV109" s="97"/>
      <c r="KW109" s="97"/>
      <c r="KX109" s="97"/>
      <c r="KY109" s="97"/>
      <c r="KZ109" s="97"/>
      <c r="LA109" s="97"/>
      <c r="LB109" s="97"/>
      <c r="LC109" s="97"/>
      <c r="LD109" s="97"/>
      <c r="LE109" s="97"/>
      <c r="LF109" s="97"/>
      <c r="LG109" s="97"/>
      <c r="LH109" s="97"/>
      <c r="LI109" s="97"/>
      <c r="LJ109" s="97"/>
      <c r="LK109" s="97"/>
      <c r="LL109" s="97"/>
      <c r="LM109" s="97"/>
      <c r="LN109" s="97"/>
      <c r="LO109" s="97"/>
      <c r="LP109" s="97"/>
      <c r="LQ109" s="97"/>
      <c r="LR109" s="97"/>
      <c r="LS109" s="97"/>
      <c r="LT109" s="97"/>
      <c r="LU109" s="97"/>
      <c r="LV109" s="97"/>
      <c r="LW109" s="97"/>
      <c r="LX109" s="97"/>
      <c r="LY109" s="97"/>
      <c r="LZ109" s="97"/>
      <c r="MA109" s="97"/>
      <c r="MB109" s="97"/>
      <c r="MC109" s="97"/>
      <c r="MD109" s="97"/>
      <c r="ME109" s="97"/>
      <c r="MF109" s="97"/>
      <c r="MG109" s="97"/>
      <c r="MH109" s="97"/>
      <c r="MI109" s="97"/>
      <c r="MJ109" s="97"/>
      <c r="MK109" s="97"/>
      <c r="ML109" s="97"/>
      <c r="MM109" s="97"/>
      <c r="MN109" s="97"/>
      <c r="MO109" s="97"/>
      <c r="MP109" s="97"/>
      <c r="MQ109" s="97"/>
      <c r="MR109" s="97"/>
      <c r="MS109" s="97"/>
      <c r="MT109" s="97"/>
      <c r="MU109" s="97"/>
      <c r="MV109" s="97"/>
      <c r="MW109" s="97"/>
      <c r="MX109" s="97"/>
      <c r="MY109" s="97"/>
      <c r="MZ109" s="97"/>
      <c r="NA109" s="97"/>
      <c r="NB109" s="97"/>
      <c r="NC109" s="97"/>
      <c r="ND109" s="97"/>
      <c r="NE109" s="97"/>
      <c r="NF109" s="97"/>
      <c r="NG109" s="97"/>
      <c r="NH109" s="97"/>
      <c r="NI109" s="97"/>
      <c r="NJ109" s="97"/>
      <c r="NK109" s="97"/>
      <c r="NL109" s="97"/>
      <c r="NM109" s="97"/>
      <c r="NN109" s="97"/>
      <c r="NO109" s="97"/>
      <c r="NP109" s="97"/>
      <c r="NQ109" s="97"/>
      <c r="NR109" s="97"/>
      <c r="NS109" s="97"/>
      <c r="NT109" s="97"/>
      <c r="NU109" s="97"/>
      <c r="NV109" s="97"/>
      <c r="NW109" s="97"/>
      <c r="NX109" s="97"/>
      <c r="NY109" s="97"/>
      <c r="NZ109" s="97"/>
      <c r="OA109" s="97"/>
      <c r="OB109" s="97"/>
      <c r="OC109" s="97"/>
      <c r="OD109" s="97"/>
      <c r="OE109" s="97"/>
      <c r="OF109" s="97"/>
      <c r="OG109" s="97"/>
      <c r="OH109" s="97"/>
      <c r="OI109" s="97"/>
      <c r="OJ109" s="97"/>
      <c r="OK109" s="97"/>
      <c r="OL109" s="97"/>
      <c r="OM109" s="97"/>
      <c r="ON109" s="97"/>
      <c r="OO109" s="97"/>
      <c r="OP109" s="97"/>
      <c r="OQ109" s="97"/>
      <c r="OR109" s="97"/>
      <c r="OS109" s="97"/>
      <c r="OT109" s="97"/>
      <c r="OU109" s="97"/>
      <c r="OV109" s="97"/>
      <c r="OW109" s="97"/>
      <c r="OX109" s="97"/>
      <c r="OY109" s="97"/>
      <c r="OZ109" s="97"/>
      <c r="PA109" s="97"/>
      <c r="PB109" s="97"/>
      <c r="PC109" s="97"/>
      <c r="PD109" s="97"/>
      <c r="PE109" s="97"/>
      <c r="PF109" s="97"/>
      <c r="PG109" s="97"/>
      <c r="PH109" s="97"/>
      <c r="PI109" s="97"/>
      <c r="PJ109" s="97"/>
      <c r="PK109" s="97"/>
      <c r="PL109" s="97"/>
      <c r="PM109" s="97"/>
      <c r="PN109" s="97"/>
      <c r="PO109" s="97"/>
      <c r="PP109" s="97"/>
      <c r="PQ109" s="97"/>
      <c r="PR109" s="97"/>
      <c r="PS109" s="97"/>
      <c r="PT109" s="97"/>
      <c r="PU109" s="97"/>
      <c r="PV109" s="97"/>
      <c r="PW109" s="97"/>
      <c r="PX109" s="97"/>
      <c r="PY109" s="97"/>
      <c r="PZ109" s="97"/>
      <c r="QA109" s="97"/>
      <c r="QB109" s="97"/>
      <c r="QC109" s="97"/>
      <c r="QD109" s="97"/>
      <c r="QE109" s="97"/>
      <c r="QF109" s="97"/>
      <c r="QG109" s="97"/>
      <c r="QH109" s="97"/>
      <c r="QI109" s="97"/>
      <c r="QJ109" s="97"/>
      <c r="QK109" s="97"/>
      <c r="QL109" s="97"/>
      <c r="QM109" s="97"/>
      <c r="QN109" s="97"/>
      <c r="QO109" s="97"/>
      <c r="QP109" s="97"/>
      <c r="QQ109" s="97"/>
      <c r="QR109" s="97"/>
      <c r="QS109" s="97"/>
      <c r="QT109" s="97"/>
      <c r="QU109" s="97"/>
      <c r="QV109" s="97"/>
      <c r="QW109" s="97"/>
      <c r="QX109" s="97"/>
      <c r="QY109" s="97"/>
      <c r="QZ109" s="97"/>
      <c r="RA109" s="97"/>
      <c r="RB109" s="97"/>
      <c r="RC109" s="97"/>
      <c r="RD109" s="97"/>
      <c r="RE109" s="97"/>
      <c r="RF109" s="97"/>
      <c r="RG109" s="97"/>
      <c r="RH109" s="97"/>
      <c r="RI109" s="97"/>
      <c r="RJ109" s="97"/>
      <c r="RK109" s="97"/>
      <c r="RL109" s="97"/>
      <c r="RM109" s="97"/>
      <c r="RN109" s="97"/>
      <c r="RO109" s="97"/>
      <c r="RP109" s="97"/>
      <c r="RQ109" s="97"/>
      <c r="RR109" s="97"/>
      <c r="RS109" s="97"/>
      <c r="RT109" s="97"/>
      <c r="RU109" s="97"/>
      <c r="RV109" s="97"/>
      <c r="RW109" s="97"/>
      <c r="RX109" s="97"/>
      <c r="RY109" s="97"/>
      <c r="RZ109" s="97"/>
      <c r="SA109" s="97"/>
      <c r="SB109" s="97"/>
      <c r="SC109" s="97"/>
      <c r="SD109" s="97"/>
      <c r="SE109" s="97"/>
      <c r="SF109" s="97"/>
      <c r="SG109" s="97"/>
      <c r="SH109" s="97"/>
      <c r="SI109" s="97"/>
      <c r="SJ109" s="97"/>
      <c r="SK109" s="97"/>
      <c r="SL109" s="97"/>
      <c r="SM109" s="97"/>
      <c r="SN109" s="97"/>
      <c r="SO109" s="97"/>
      <c r="SP109" s="97"/>
      <c r="SQ109" s="97"/>
      <c r="SR109" s="97"/>
      <c r="SS109" s="97"/>
      <c r="ST109" s="97"/>
      <c r="SU109" s="97"/>
      <c r="SV109" s="97"/>
      <c r="SW109" s="97"/>
      <c r="SX109" s="97"/>
      <c r="SY109" s="97"/>
      <c r="SZ109" s="97"/>
      <c r="TA109" s="97"/>
      <c r="TB109" s="97"/>
    </row>
    <row r="110" spans="1:522" s="10" customFormat="1" ht="18" customHeight="1" x14ac:dyDescent="0.2">
      <c r="A110" s="12"/>
      <c r="B110" s="26" t="s">
        <v>297</v>
      </c>
      <c r="C110" s="19">
        <v>1906</v>
      </c>
      <c r="D110" s="124" t="s">
        <v>273</v>
      </c>
      <c r="E110" s="19"/>
      <c r="F110" s="19"/>
      <c r="G110" s="4"/>
      <c r="H110"/>
      <c r="I110" s="1">
        <f t="shared" si="6"/>
        <v>0</v>
      </c>
      <c r="J110" s="12">
        <f>Tabuľka11[[#This Row],[Stĺpec8]]</f>
        <v>0</v>
      </c>
      <c r="K110" s="97"/>
      <c r="L110" s="97"/>
      <c r="M110" s="97"/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  <c r="AA110" s="97"/>
      <c r="AB110" s="97"/>
      <c r="AC110" s="97"/>
      <c r="AD110" s="97"/>
      <c r="AE110" s="97"/>
      <c r="AF110" s="97"/>
      <c r="AG110" s="97"/>
      <c r="AH110" s="97"/>
      <c r="AI110" s="97"/>
      <c r="AJ110" s="97"/>
      <c r="AK110" s="97"/>
      <c r="AL110" s="97"/>
      <c r="AM110" s="97"/>
      <c r="AN110" s="97"/>
      <c r="AO110" s="97"/>
      <c r="AP110" s="97"/>
      <c r="AQ110" s="97"/>
      <c r="AR110" s="97"/>
      <c r="AS110" s="97"/>
      <c r="AT110" s="97"/>
      <c r="AU110" s="97"/>
      <c r="AV110" s="97"/>
      <c r="AW110" s="97"/>
      <c r="AX110" s="97"/>
      <c r="AY110" s="97"/>
      <c r="AZ110" s="97"/>
      <c r="BA110" s="97"/>
      <c r="BB110" s="97"/>
      <c r="BC110" s="97"/>
      <c r="BD110" s="97"/>
      <c r="BE110" s="97"/>
      <c r="BF110" s="97"/>
      <c r="BG110" s="97"/>
      <c r="BH110" s="97"/>
      <c r="BI110" s="97"/>
      <c r="BJ110" s="97"/>
      <c r="BK110" s="97"/>
      <c r="BL110" s="97"/>
      <c r="BM110" s="97"/>
      <c r="BN110" s="97"/>
      <c r="BO110" s="97"/>
      <c r="BP110" s="97"/>
      <c r="BQ110" s="97"/>
      <c r="BR110" s="97"/>
      <c r="BS110" s="97"/>
      <c r="BT110" s="97"/>
      <c r="BU110" s="97"/>
      <c r="BV110" s="97"/>
      <c r="BW110" s="97"/>
      <c r="BX110" s="97"/>
      <c r="BY110" s="97"/>
      <c r="BZ110" s="97"/>
      <c r="CA110" s="97"/>
      <c r="CB110" s="97"/>
      <c r="CC110" s="102"/>
      <c r="CD110" s="102"/>
      <c r="CE110" s="97"/>
      <c r="CF110" s="97"/>
      <c r="CG110" s="97"/>
      <c r="CH110" s="97"/>
      <c r="CI110" s="97"/>
      <c r="CJ110" s="97"/>
      <c r="CK110" s="97"/>
      <c r="CL110" s="97"/>
      <c r="CM110" s="97"/>
      <c r="CN110" s="97"/>
      <c r="CO110" s="97"/>
      <c r="CP110" s="97"/>
      <c r="CQ110" s="97"/>
      <c r="CR110" s="97"/>
      <c r="CS110" s="97"/>
      <c r="CT110" s="97"/>
      <c r="CU110" s="97"/>
      <c r="CV110" s="97"/>
      <c r="CW110" s="102"/>
      <c r="CX110" s="97"/>
      <c r="CY110" s="97"/>
      <c r="CZ110" s="102"/>
      <c r="DA110" s="97"/>
      <c r="DB110" s="97"/>
      <c r="DC110" s="97"/>
      <c r="DD110" s="97"/>
      <c r="DE110" s="97"/>
      <c r="DF110" s="97"/>
      <c r="DG110" s="97"/>
      <c r="DH110" s="97"/>
      <c r="DI110" s="97"/>
      <c r="DJ110" s="97"/>
      <c r="DK110" s="97"/>
      <c r="DL110" s="97"/>
      <c r="DM110" s="97"/>
      <c r="DN110" s="97"/>
      <c r="DO110" s="97"/>
      <c r="DP110" s="97"/>
      <c r="DQ110" s="97"/>
      <c r="DR110" s="97"/>
      <c r="DS110" s="97"/>
      <c r="DT110" s="97"/>
      <c r="DU110" s="97"/>
      <c r="DV110" s="97"/>
      <c r="DW110" s="97"/>
      <c r="DX110" s="97"/>
      <c r="DY110" s="97"/>
      <c r="DZ110" s="97"/>
      <c r="EA110" s="97"/>
      <c r="EB110" s="97"/>
      <c r="EC110" s="97"/>
      <c r="ED110" s="97"/>
      <c r="EE110" s="97"/>
      <c r="EF110" s="97"/>
      <c r="EG110" s="97"/>
      <c r="EH110" s="97"/>
      <c r="EI110" s="97"/>
      <c r="EJ110" s="97"/>
      <c r="EK110" s="97"/>
      <c r="EL110" s="97"/>
      <c r="EM110" s="97"/>
      <c r="EN110" s="97"/>
      <c r="EO110" s="97"/>
      <c r="EP110" s="97"/>
      <c r="EQ110" s="102"/>
      <c r="ER110" s="97"/>
      <c r="ES110" s="97"/>
      <c r="ET110" s="97"/>
      <c r="EU110" s="97"/>
      <c r="EV110" s="97"/>
      <c r="EW110" s="97"/>
      <c r="EX110" s="97"/>
      <c r="EY110" s="97"/>
      <c r="EZ110" s="97"/>
      <c r="FA110" s="97"/>
      <c r="FB110" s="97"/>
      <c r="FC110" s="97"/>
      <c r="FD110" s="97"/>
      <c r="FE110" s="97"/>
      <c r="FF110" s="97"/>
      <c r="FG110" s="97"/>
      <c r="FH110" s="97"/>
      <c r="FI110" s="97"/>
      <c r="FJ110" s="97"/>
      <c r="FK110" s="97"/>
      <c r="FL110" s="146"/>
      <c r="FM110" s="97"/>
      <c r="FN110" s="97"/>
      <c r="FO110" s="146"/>
      <c r="FP110" s="141"/>
      <c r="FQ110" s="141"/>
      <c r="FR110" s="97"/>
      <c r="FS110" s="97"/>
      <c r="FT110" s="97"/>
      <c r="FU110" s="97"/>
      <c r="FV110" s="97"/>
      <c r="FW110" s="141"/>
      <c r="FX110" s="141"/>
      <c r="FY110" s="97"/>
      <c r="FZ110" s="97"/>
      <c r="GA110" s="147"/>
      <c r="GB110" s="147"/>
      <c r="GC110" s="97"/>
      <c r="GD110" s="146"/>
      <c r="GE110" s="97"/>
      <c r="GF110" s="97"/>
      <c r="GG110" s="97"/>
      <c r="GH110" s="97"/>
      <c r="GI110" s="97"/>
      <c r="GJ110" s="97"/>
      <c r="GK110" s="97"/>
      <c r="GL110" s="97"/>
      <c r="GM110" s="97"/>
      <c r="GN110" s="97"/>
      <c r="GO110" s="97"/>
      <c r="GP110" s="97"/>
      <c r="GQ110" s="97"/>
      <c r="GR110" s="97"/>
      <c r="GS110" s="97"/>
      <c r="GT110" s="97"/>
      <c r="GU110" s="97"/>
      <c r="GV110" s="97"/>
      <c r="GW110" s="97"/>
      <c r="GX110" s="97"/>
      <c r="GY110" s="97"/>
      <c r="GZ110" s="97"/>
      <c r="HA110" s="97"/>
      <c r="HB110" s="97"/>
      <c r="HC110" s="97"/>
      <c r="HD110" s="97"/>
      <c r="HE110" s="97"/>
      <c r="HF110" s="97"/>
      <c r="HG110" s="97"/>
      <c r="HH110" s="97"/>
      <c r="HI110" s="97"/>
      <c r="HJ110" s="97"/>
      <c r="HK110" s="97"/>
      <c r="HL110" s="97"/>
      <c r="HM110" s="97"/>
      <c r="HN110" s="97"/>
      <c r="HO110" s="97"/>
      <c r="HP110" s="97"/>
      <c r="HQ110" s="97"/>
      <c r="HR110" s="97"/>
      <c r="HS110" s="97"/>
      <c r="HT110" s="97"/>
      <c r="HU110" s="102"/>
      <c r="HV110" s="97"/>
      <c r="HW110" s="97"/>
      <c r="HX110" s="97"/>
      <c r="HY110" s="97"/>
      <c r="HZ110" s="97"/>
      <c r="IA110" s="97"/>
      <c r="IB110" s="97"/>
      <c r="IC110" s="97"/>
      <c r="ID110" s="97"/>
      <c r="IE110" s="97"/>
      <c r="IF110" s="97"/>
      <c r="IG110" s="97"/>
      <c r="IH110" s="97"/>
      <c r="II110" s="97"/>
      <c r="IJ110" s="88"/>
      <c r="IK110" s="88"/>
      <c r="IL110" s="88"/>
      <c r="IM110" s="88"/>
      <c r="IN110" s="88"/>
      <c r="IO110" s="88"/>
      <c r="IP110" s="88"/>
      <c r="IQ110" s="88"/>
      <c r="IR110" s="88"/>
      <c r="IS110" s="88"/>
      <c r="IT110" s="88"/>
      <c r="IU110" s="88"/>
      <c r="IV110" s="88"/>
      <c r="IW110" s="88"/>
      <c r="IX110" s="88"/>
      <c r="IY110" s="97"/>
      <c r="IZ110" s="97"/>
      <c r="JA110" s="97"/>
      <c r="JB110" s="97"/>
      <c r="JC110" s="97"/>
      <c r="JD110" s="97"/>
      <c r="JE110" s="97"/>
      <c r="JF110" s="97"/>
      <c r="JG110" s="97"/>
      <c r="JH110" s="97"/>
      <c r="JI110" s="97"/>
      <c r="JJ110" s="97"/>
      <c r="JK110" s="97"/>
      <c r="JL110" s="97"/>
      <c r="JM110" s="97"/>
      <c r="JN110" s="97"/>
      <c r="JO110" s="97"/>
      <c r="JP110" s="97"/>
      <c r="JQ110" s="97"/>
      <c r="JR110" s="97"/>
      <c r="JS110" s="88"/>
      <c r="JT110" s="88"/>
      <c r="JU110" s="88"/>
      <c r="JV110" s="88"/>
      <c r="JW110" s="88"/>
      <c r="JX110" s="97"/>
      <c r="JY110" s="97"/>
      <c r="JZ110" s="97"/>
      <c r="KA110" s="97"/>
      <c r="KB110" s="97"/>
      <c r="KC110" s="97"/>
      <c r="KD110" s="97"/>
      <c r="KE110" s="97"/>
      <c r="KF110" s="97"/>
      <c r="KG110" s="97"/>
      <c r="KH110" s="97"/>
      <c r="KI110" s="97"/>
      <c r="KJ110" s="97"/>
      <c r="KK110" s="97"/>
      <c r="KL110" s="97"/>
      <c r="KM110" s="97"/>
      <c r="KN110" s="102"/>
      <c r="KO110" s="97"/>
      <c r="KP110" s="97"/>
      <c r="KQ110" s="97"/>
      <c r="KR110" s="97"/>
      <c r="KS110" s="97"/>
      <c r="KT110" s="97"/>
      <c r="KU110" s="97"/>
      <c r="KV110" s="97"/>
      <c r="KW110" s="97"/>
      <c r="KX110" s="97"/>
      <c r="KY110" s="97"/>
      <c r="KZ110" s="97"/>
      <c r="LA110" s="97"/>
      <c r="LB110" s="97"/>
      <c r="LC110" s="97"/>
      <c r="LD110" s="97"/>
      <c r="LE110" s="97"/>
      <c r="LF110" s="97"/>
      <c r="LG110" s="97"/>
      <c r="LH110" s="97"/>
      <c r="LI110" s="97"/>
      <c r="LJ110" s="97"/>
      <c r="LK110" s="97"/>
      <c r="LL110" s="97"/>
      <c r="LM110" s="97"/>
      <c r="LN110" s="97"/>
      <c r="LO110" s="97"/>
      <c r="LP110" s="97"/>
      <c r="LQ110" s="97"/>
      <c r="LR110" s="97"/>
      <c r="LS110" s="97"/>
      <c r="LT110" s="97"/>
      <c r="LU110" s="97"/>
      <c r="LV110" s="97"/>
      <c r="LW110" s="97"/>
      <c r="LX110" s="97"/>
      <c r="LY110" s="97"/>
      <c r="LZ110" s="97"/>
      <c r="MA110" s="97"/>
      <c r="MB110" s="97"/>
      <c r="MC110" s="97"/>
      <c r="MD110" s="97"/>
      <c r="ME110" s="97"/>
      <c r="MF110" s="97"/>
      <c r="MG110" s="97"/>
      <c r="MH110" s="97"/>
      <c r="MI110" s="97"/>
      <c r="MJ110" s="97"/>
      <c r="MK110" s="97"/>
      <c r="ML110" s="97"/>
      <c r="MM110" s="97"/>
      <c r="MN110" s="97"/>
      <c r="MO110" s="97"/>
      <c r="MP110" s="97"/>
      <c r="MQ110" s="97"/>
      <c r="MR110" s="97"/>
      <c r="MS110" s="97"/>
      <c r="MT110" s="97"/>
      <c r="MU110" s="97"/>
      <c r="MV110" s="97"/>
      <c r="MW110" s="97"/>
      <c r="MX110" s="97"/>
      <c r="MY110" s="97"/>
      <c r="MZ110" s="97"/>
      <c r="NA110" s="97"/>
      <c r="NB110" s="97"/>
      <c r="NC110" s="97"/>
      <c r="ND110" s="97"/>
      <c r="NE110" s="97"/>
      <c r="NF110" s="97"/>
      <c r="NG110" s="97"/>
      <c r="NH110" s="97"/>
      <c r="NI110" s="97"/>
      <c r="NJ110" s="97"/>
      <c r="NK110" s="97"/>
      <c r="NL110" s="97"/>
      <c r="NM110" s="97"/>
      <c r="NN110" s="97"/>
      <c r="NO110" s="97"/>
      <c r="NP110" s="97"/>
      <c r="NQ110" s="97"/>
      <c r="NR110" s="97"/>
      <c r="NS110" s="97"/>
      <c r="NT110" s="97"/>
      <c r="NU110" s="97"/>
      <c r="NV110" s="97"/>
      <c r="NW110" s="97"/>
      <c r="NX110" s="97"/>
      <c r="NY110" s="97"/>
      <c r="NZ110" s="97"/>
      <c r="OA110" s="97"/>
      <c r="OB110" s="97"/>
      <c r="OC110" s="97"/>
      <c r="OD110" s="97"/>
      <c r="OE110" s="97"/>
      <c r="OF110" s="97"/>
      <c r="OG110" s="97"/>
      <c r="OH110" s="97"/>
      <c r="OI110" s="97"/>
      <c r="OJ110" s="97"/>
      <c r="OK110" s="97"/>
      <c r="OL110" s="97"/>
      <c r="OM110" s="97"/>
      <c r="ON110" s="97"/>
      <c r="OO110" s="97"/>
      <c r="OP110" s="97"/>
      <c r="OQ110" s="97"/>
      <c r="OR110" s="97"/>
      <c r="OS110" s="97"/>
      <c r="OT110" s="97"/>
      <c r="OU110" s="97"/>
      <c r="OV110" s="97"/>
      <c r="OW110" s="97"/>
      <c r="OX110" s="97"/>
      <c r="OY110" s="97"/>
      <c r="OZ110" s="97"/>
      <c r="PA110" s="97"/>
      <c r="PB110" s="97"/>
      <c r="PC110" s="97"/>
      <c r="PD110" s="97"/>
      <c r="PE110" s="97"/>
      <c r="PF110" s="97"/>
      <c r="PG110" s="97"/>
      <c r="PH110" s="97"/>
      <c r="PI110" s="97"/>
      <c r="PJ110" s="97"/>
      <c r="PK110" s="97"/>
      <c r="PL110" s="97"/>
      <c r="PM110" s="97"/>
      <c r="PN110" s="97"/>
      <c r="PO110" s="97"/>
      <c r="PP110" s="97"/>
      <c r="PQ110" s="97"/>
      <c r="PR110" s="97"/>
      <c r="PS110" s="97"/>
      <c r="PT110" s="97"/>
      <c r="PU110" s="97"/>
      <c r="PV110" s="97"/>
      <c r="PW110" s="97"/>
      <c r="PX110" s="97"/>
      <c r="PY110" s="97"/>
      <c r="PZ110" s="97"/>
      <c r="QA110" s="97"/>
      <c r="QB110" s="97"/>
      <c r="QC110" s="97"/>
      <c r="QD110" s="97"/>
      <c r="QE110" s="97"/>
      <c r="QF110" s="97"/>
      <c r="QG110" s="97"/>
      <c r="QH110" s="97"/>
      <c r="QI110" s="97"/>
      <c r="QJ110" s="97"/>
      <c r="QK110" s="97"/>
      <c r="QL110" s="97"/>
      <c r="QM110" s="97"/>
      <c r="QN110" s="97"/>
      <c r="QO110" s="97"/>
      <c r="QP110" s="97"/>
      <c r="QQ110" s="97"/>
      <c r="QR110" s="97"/>
      <c r="QS110" s="97"/>
      <c r="QT110" s="97"/>
      <c r="QU110" s="97"/>
      <c r="QV110" s="97"/>
      <c r="QW110" s="97"/>
      <c r="QX110" s="97"/>
      <c r="QY110" s="97"/>
      <c r="QZ110" s="97"/>
      <c r="RA110" s="97"/>
      <c r="RB110" s="97"/>
      <c r="RC110" s="97"/>
      <c r="RD110" s="97"/>
      <c r="RE110" s="97"/>
      <c r="RF110" s="97"/>
      <c r="RG110" s="97"/>
      <c r="RH110" s="97"/>
      <c r="RI110" s="97"/>
      <c r="RJ110" s="97"/>
      <c r="RK110" s="97"/>
      <c r="RL110" s="97"/>
      <c r="RM110" s="97"/>
      <c r="RN110" s="97"/>
      <c r="RO110" s="97"/>
      <c r="RP110" s="97"/>
      <c r="RQ110" s="97"/>
      <c r="RR110" s="97"/>
      <c r="RS110" s="97"/>
      <c r="RT110" s="97"/>
      <c r="RU110" s="97"/>
      <c r="RV110" s="97"/>
      <c r="RW110" s="97"/>
      <c r="RX110" s="97"/>
      <c r="RY110" s="97"/>
      <c r="RZ110" s="97"/>
      <c r="SA110" s="97"/>
      <c r="SB110" s="97"/>
      <c r="SC110" s="97"/>
      <c r="SD110" s="97"/>
      <c r="SE110" s="97"/>
      <c r="SF110" s="97"/>
      <c r="SG110" s="97"/>
      <c r="SH110" s="97"/>
      <c r="SI110" s="97"/>
      <c r="SJ110" s="97"/>
      <c r="SK110" s="97"/>
      <c r="SL110" s="97"/>
      <c r="SM110" s="97"/>
      <c r="SN110" s="97"/>
      <c r="SO110" s="97"/>
      <c r="SP110" s="97"/>
      <c r="SQ110" s="97"/>
      <c r="SR110" s="97"/>
      <c r="SS110" s="97"/>
      <c r="ST110" s="97"/>
      <c r="SU110" s="97"/>
      <c r="SV110" s="97"/>
      <c r="SW110" s="97"/>
      <c r="SX110" s="97"/>
      <c r="SY110" s="97"/>
      <c r="SZ110" s="97"/>
      <c r="TA110" s="97"/>
      <c r="TB110" s="97"/>
    </row>
    <row r="111" spans="1:522" s="10" customFormat="1" ht="18" customHeight="1" x14ac:dyDescent="0.2">
      <c r="A111" s="12"/>
      <c r="B111" s="26" t="s">
        <v>126</v>
      </c>
      <c r="C111" s="1">
        <v>4582</v>
      </c>
      <c r="D111" s="4" t="s">
        <v>127</v>
      </c>
      <c r="E111" s="1">
        <v>11793</v>
      </c>
      <c r="F111" s="1">
        <v>2015</v>
      </c>
      <c r="G111" s="4" t="s">
        <v>35</v>
      </c>
      <c r="H111"/>
      <c r="I111" s="1">
        <f t="shared" si="6"/>
        <v>0</v>
      </c>
      <c r="J111" s="12">
        <f>I111</f>
        <v>0</v>
      </c>
      <c r="K111" s="97"/>
      <c r="L111" s="97"/>
      <c r="M111" s="97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7"/>
      <c r="Y111" s="97"/>
      <c r="Z111" s="97"/>
      <c r="AA111" s="97"/>
      <c r="AB111" s="97"/>
      <c r="AC111" s="97"/>
      <c r="AD111" s="97"/>
      <c r="AE111" s="97"/>
      <c r="AF111" s="97"/>
      <c r="AG111" s="97"/>
      <c r="AH111" s="97"/>
      <c r="AI111" s="102"/>
      <c r="AJ111" s="102"/>
      <c r="AK111" s="97"/>
      <c r="AL111" s="97"/>
      <c r="AM111" s="97"/>
      <c r="AN111" s="97"/>
      <c r="AO111" s="102"/>
      <c r="AP111" s="102"/>
      <c r="AQ111" s="97"/>
      <c r="AR111" s="102"/>
      <c r="AS111" s="97"/>
      <c r="AT111" s="97"/>
      <c r="AU111" s="97"/>
      <c r="AV111" s="97"/>
      <c r="AW111" s="97"/>
      <c r="AX111" s="97"/>
      <c r="AY111" s="97"/>
      <c r="AZ111" s="97"/>
      <c r="BA111" s="97"/>
      <c r="BB111" s="97"/>
      <c r="BC111" s="97"/>
      <c r="BD111" s="97"/>
      <c r="BE111" s="97"/>
      <c r="BF111" s="97"/>
      <c r="BG111" s="97"/>
      <c r="BH111" s="97"/>
      <c r="BI111" s="97"/>
      <c r="BJ111" s="97"/>
      <c r="BK111" s="97"/>
      <c r="BL111" s="97"/>
      <c r="BM111" s="97"/>
      <c r="BN111" s="97"/>
      <c r="BO111" s="97"/>
      <c r="BP111" s="97"/>
      <c r="BQ111" s="97"/>
      <c r="BR111" s="97"/>
      <c r="BS111" s="97"/>
      <c r="BT111" s="97"/>
      <c r="BU111" s="97"/>
      <c r="BV111" s="97"/>
      <c r="BW111" s="97"/>
      <c r="BX111" s="97"/>
      <c r="BY111" s="97"/>
      <c r="BZ111" s="97"/>
      <c r="CA111" s="97"/>
      <c r="CB111" s="97"/>
      <c r="CC111" s="97"/>
      <c r="CD111" s="97"/>
      <c r="CE111" s="97"/>
      <c r="CF111" s="97"/>
      <c r="CG111" s="97"/>
      <c r="CH111" s="97"/>
      <c r="CI111" s="97"/>
      <c r="CJ111" s="97"/>
      <c r="CK111" s="97"/>
      <c r="CL111" s="97"/>
      <c r="CM111" s="97"/>
      <c r="CN111" s="97"/>
      <c r="CO111" s="97"/>
      <c r="CP111" s="97"/>
      <c r="CQ111" s="97"/>
      <c r="CR111" s="97"/>
      <c r="CS111" s="97"/>
      <c r="CT111" s="97"/>
      <c r="CU111" s="97"/>
      <c r="CV111" s="97"/>
      <c r="CW111" s="97"/>
      <c r="CX111" s="97"/>
      <c r="CY111" s="97"/>
      <c r="CZ111" s="97"/>
      <c r="DA111" s="97"/>
      <c r="DB111" s="97"/>
      <c r="DC111" s="97"/>
      <c r="DD111" s="97"/>
      <c r="DE111" s="97"/>
      <c r="DF111" s="97"/>
      <c r="DG111" s="97"/>
      <c r="DH111" s="97"/>
      <c r="DI111" s="97"/>
      <c r="DJ111" s="97"/>
      <c r="DK111" s="97"/>
      <c r="DL111" s="97"/>
      <c r="DM111" s="97"/>
      <c r="DN111" s="97"/>
      <c r="DO111" s="97"/>
      <c r="DP111" s="97"/>
      <c r="DQ111" s="97"/>
      <c r="DR111" s="97"/>
      <c r="DS111" s="97"/>
      <c r="DT111" s="97"/>
      <c r="DU111" s="97"/>
      <c r="DV111" s="97"/>
      <c r="DW111" s="97"/>
      <c r="DX111" s="97"/>
      <c r="DY111" s="97"/>
      <c r="DZ111" s="97"/>
      <c r="EA111" s="97"/>
      <c r="EB111" s="97"/>
      <c r="EC111" s="97"/>
      <c r="ED111" s="97"/>
      <c r="EE111" s="97"/>
      <c r="EF111" s="97"/>
      <c r="EG111" s="97"/>
      <c r="EH111" s="97"/>
      <c r="EI111" s="97"/>
      <c r="EJ111" s="97"/>
      <c r="EK111" s="97"/>
      <c r="EL111" s="97"/>
      <c r="EM111" s="97"/>
      <c r="EN111" s="97"/>
      <c r="EO111" s="97"/>
      <c r="EP111" s="97"/>
      <c r="EQ111" s="97"/>
      <c r="ER111" s="97"/>
      <c r="ES111" s="97"/>
      <c r="ET111" s="97"/>
      <c r="EU111" s="97"/>
      <c r="EV111" s="97"/>
      <c r="EW111" s="97"/>
      <c r="EX111" s="97"/>
      <c r="EY111" s="97"/>
      <c r="EZ111" s="97"/>
      <c r="FA111" s="97"/>
      <c r="FB111" s="97"/>
      <c r="FC111" s="97"/>
      <c r="FD111" s="97"/>
      <c r="FE111" s="97"/>
      <c r="FF111" s="97"/>
      <c r="FG111" s="97"/>
      <c r="FH111" s="97"/>
      <c r="FI111" s="97"/>
      <c r="FJ111" s="97"/>
      <c r="FK111" s="97"/>
      <c r="FL111" s="97"/>
      <c r="FM111" s="97"/>
      <c r="FN111" s="97"/>
      <c r="FO111" s="97"/>
      <c r="FP111" s="97"/>
      <c r="FQ111" s="97"/>
      <c r="FR111" s="97"/>
      <c r="FS111" s="97"/>
      <c r="FT111" s="97"/>
      <c r="FU111" s="97"/>
      <c r="FV111" s="97"/>
      <c r="FW111" s="97"/>
      <c r="FX111" s="97"/>
      <c r="FY111" s="97"/>
      <c r="FZ111" s="97"/>
      <c r="GA111" s="147"/>
      <c r="GB111" s="97"/>
      <c r="GC111" s="97"/>
      <c r="GD111" s="97"/>
      <c r="GE111" s="97"/>
      <c r="GF111" s="97"/>
      <c r="GG111" s="97"/>
      <c r="GH111" s="97"/>
      <c r="GI111" s="97"/>
      <c r="GJ111" s="97"/>
      <c r="GK111" s="97"/>
      <c r="GL111" s="97"/>
      <c r="GM111" s="97"/>
      <c r="GN111" s="97"/>
      <c r="GO111" s="97"/>
      <c r="GP111" s="97"/>
      <c r="GQ111" s="97"/>
      <c r="GR111" s="97"/>
      <c r="GS111" s="97"/>
      <c r="GT111" s="97"/>
      <c r="GU111" s="97"/>
      <c r="GV111" s="97"/>
      <c r="GW111" s="97"/>
      <c r="GX111" s="97"/>
      <c r="GY111" s="97"/>
      <c r="GZ111" s="97"/>
      <c r="HA111" s="97"/>
      <c r="HB111" s="97"/>
      <c r="HC111" s="97"/>
      <c r="HD111" s="97"/>
      <c r="HE111" s="97"/>
      <c r="HF111" s="97"/>
      <c r="HG111" s="97"/>
      <c r="HH111" s="97"/>
      <c r="HI111" s="97"/>
      <c r="HJ111" s="97"/>
      <c r="HK111" s="97"/>
      <c r="HL111" s="97"/>
      <c r="HM111" s="97"/>
      <c r="HN111" s="97"/>
      <c r="HO111" s="97"/>
      <c r="HP111" s="97"/>
      <c r="HQ111" s="97"/>
      <c r="HR111" s="97"/>
      <c r="HS111" s="97"/>
      <c r="HT111" s="97"/>
      <c r="HU111" s="97"/>
      <c r="HV111" s="97"/>
      <c r="HW111" s="97"/>
      <c r="HX111" s="97"/>
      <c r="HY111" s="97"/>
      <c r="HZ111" s="97"/>
      <c r="IA111" s="97"/>
      <c r="IB111" s="97"/>
      <c r="IC111" s="97"/>
      <c r="ID111" s="97"/>
      <c r="IE111" s="97"/>
      <c r="IF111" s="97"/>
      <c r="IG111" s="97"/>
      <c r="IH111" s="97"/>
      <c r="II111" s="97"/>
      <c r="IJ111" s="97"/>
      <c r="IK111" s="97"/>
      <c r="IL111" s="97"/>
      <c r="IM111" s="97"/>
      <c r="IN111" s="97"/>
      <c r="IO111" s="97"/>
      <c r="IP111" s="97"/>
      <c r="IQ111" s="97"/>
      <c r="IR111" s="97"/>
      <c r="IS111" s="97"/>
      <c r="IT111" s="97"/>
      <c r="IU111" s="97"/>
      <c r="IV111" s="97"/>
      <c r="IW111" s="97"/>
      <c r="IX111" s="97"/>
      <c r="IY111" s="97"/>
      <c r="IZ111" s="97"/>
      <c r="JA111" s="97"/>
      <c r="JB111" s="97"/>
      <c r="JC111" s="97"/>
      <c r="JD111" s="97"/>
      <c r="JE111" s="97"/>
      <c r="JF111" s="97"/>
      <c r="JG111" s="97"/>
      <c r="JH111" s="97"/>
      <c r="JI111" s="97"/>
      <c r="JJ111" s="97"/>
      <c r="JK111" s="97"/>
      <c r="JL111" s="97"/>
      <c r="JM111" s="97"/>
      <c r="JN111" s="97"/>
      <c r="JO111" s="97"/>
      <c r="JP111" s="97"/>
      <c r="JQ111" s="97"/>
      <c r="JR111" s="97"/>
      <c r="JS111" s="88"/>
      <c r="JT111" s="88"/>
      <c r="JU111" s="88"/>
      <c r="JV111" s="88"/>
      <c r="JW111" s="88"/>
      <c r="JX111" s="97"/>
      <c r="JY111" s="97"/>
      <c r="JZ111" s="97"/>
      <c r="KA111" s="97"/>
      <c r="KB111" s="97"/>
      <c r="KC111" s="97"/>
      <c r="KD111" s="97"/>
      <c r="KE111" s="97"/>
      <c r="KF111" s="97"/>
      <c r="KG111" s="97"/>
      <c r="KH111" s="97"/>
      <c r="KI111" s="97"/>
      <c r="KJ111" s="97"/>
      <c r="KK111" s="97"/>
      <c r="KL111" s="97"/>
      <c r="KM111" s="97"/>
      <c r="KN111" s="97"/>
      <c r="KO111" s="97"/>
      <c r="KP111" s="97"/>
      <c r="KQ111" s="97"/>
      <c r="KR111" s="97"/>
      <c r="KS111" s="97"/>
      <c r="KT111" s="102"/>
      <c r="KU111" s="97"/>
      <c r="KV111" s="97"/>
      <c r="KW111" s="97"/>
      <c r="KX111" s="97"/>
      <c r="KY111" s="97"/>
      <c r="KZ111" s="97"/>
      <c r="LA111" s="102"/>
      <c r="LB111" s="97"/>
      <c r="LC111" s="97"/>
      <c r="LD111" s="97"/>
      <c r="LE111" s="97"/>
      <c r="LF111" s="97"/>
      <c r="LG111" s="97"/>
      <c r="LH111" s="97"/>
      <c r="LI111" s="97"/>
      <c r="LJ111" s="97"/>
      <c r="LK111" s="97"/>
      <c r="LL111" s="97"/>
      <c r="LM111" s="97"/>
      <c r="LN111" s="97"/>
      <c r="LO111" s="97"/>
      <c r="LP111" s="97"/>
      <c r="LQ111" s="97"/>
      <c r="LR111" s="97"/>
      <c r="LS111" s="97"/>
      <c r="LT111" s="97"/>
      <c r="LU111" s="97"/>
      <c r="LV111" s="97"/>
      <c r="LW111" s="97"/>
      <c r="LX111" s="97"/>
      <c r="LY111" s="97"/>
      <c r="LZ111" s="97"/>
      <c r="MA111" s="97"/>
      <c r="MB111" s="97"/>
      <c r="MC111" s="97"/>
      <c r="MD111" s="97"/>
      <c r="ME111" s="97"/>
      <c r="MF111" s="97"/>
      <c r="MG111" s="97"/>
      <c r="MH111" s="97"/>
      <c r="MI111" s="97"/>
      <c r="MJ111" s="97"/>
      <c r="MK111" s="97"/>
      <c r="ML111" s="97"/>
      <c r="MM111" s="97"/>
      <c r="MN111" s="97"/>
      <c r="MO111" s="97"/>
      <c r="MP111" s="97"/>
      <c r="MQ111" s="97"/>
      <c r="MR111" s="97"/>
      <c r="MS111" s="97"/>
      <c r="MT111" s="97"/>
      <c r="MU111" s="97"/>
      <c r="MV111" s="97"/>
      <c r="MW111" s="97"/>
      <c r="MX111" s="97"/>
      <c r="MY111" s="97"/>
      <c r="MZ111" s="97"/>
      <c r="NA111" s="97"/>
      <c r="NB111" s="97"/>
      <c r="NC111" s="102"/>
      <c r="ND111" s="102"/>
      <c r="NE111" s="97"/>
      <c r="NF111" s="97"/>
      <c r="NG111" s="97"/>
      <c r="NH111" s="97"/>
      <c r="NI111" s="97"/>
      <c r="NJ111" s="97"/>
      <c r="NK111" s="97"/>
      <c r="NL111" s="97"/>
      <c r="NM111" s="97"/>
      <c r="NN111" s="97"/>
      <c r="NO111" s="97"/>
      <c r="NP111" s="97"/>
      <c r="NQ111" s="97"/>
      <c r="NR111" s="97"/>
      <c r="NS111" s="97"/>
      <c r="NT111" s="97"/>
      <c r="NU111" s="97"/>
      <c r="NV111" s="97"/>
      <c r="NW111" s="97"/>
      <c r="NX111" s="97"/>
      <c r="NY111" s="97"/>
      <c r="NZ111" s="97"/>
      <c r="OA111" s="97"/>
      <c r="OB111" s="97"/>
      <c r="OC111" s="97"/>
      <c r="OD111" s="97"/>
      <c r="OE111" s="97"/>
      <c r="OF111" s="97"/>
      <c r="OG111" s="97"/>
      <c r="OH111" s="97"/>
      <c r="OI111" s="97"/>
      <c r="OJ111" s="97"/>
      <c r="OK111" s="97"/>
      <c r="OL111" s="97"/>
      <c r="OM111" s="97"/>
      <c r="ON111" s="97"/>
      <c r="OO111" s="97"/>
      <c r="OP111" s="97"/>
      <c r="OQ111" s="97"/>
      <c r="OR111" s="97"/>
      <c r="OS111" s="97"/>
      <c r="OT111" s="97"/>
      <c r="OU111" s="97"/>
      <c r="OV111" s="97"/>
      <c r="OW111" s="97"/>
      <c r="OX111" s="97"/>
      <c r="OY111" s="97"/>
      <c r="OZ111" s="97"/>
      <c r="PA111" s="97"/>
      <c r="PB111" s="97"/>
      <c r="PC111" s="97"/>
      <c r="PD111" s="97"/>
      <c r="PE111" s="97"/>
      <c r="PF111" s="97"/>
      <c r="PG111" s="97"/>
      <c r="PH111" s="97"/>
      <c r="PI111" s="97"/>
      <c r="PJ111" s="97"/>
      <c r="PK111" s="97"/>
      <c r="PL111" s="97"/>
      <c r="PM111" s="97"/>
      <c r="PN111" s="97"/>
      <c r="PO111" s="97"/>
      <c r="PP111" s="97"/>
      <c r="PQ111" s="97"/>
      <c r="PR111" s="97"/>
      <c r="PS111" s="97"/>
      <c r="PT111" s="97"/>
      <c r="PU111" s="97"/>
      <c r="PV111" s="97"/>
      <c r="PW111" s="97"/>
      <c r="PX111" s="97"/>
      <c r="PY111" s="97"/>
      <c r="PZ111" s="97"/>
      <c r="QA111" s="97"/>
      <c r="QB111" s="97"/>
      <c r="QC111" s="97"/>
      <c r="QD111" s="97"/>
      <c r="QE111" s="97"/>
      <c r="QF111" s="97"/>
      <c r="QG111" s="97"/>
      <c r="QH111" s="97"/>
      <c r="QI111" s="97"/>
      <c r="QJ111" s="97"/>
      <c r="QK111" s="97"/>
      <c r="QL111" s="97"/>
      <c r="QM111" s="97"/>
      <c r="QN111" s="97"/>
      <c r="QO111" s="97"/>
      <c r="QP111" s="97"/>
      <c r="QQ111" s="97"/>
      <c r="QR111" s="97"/>
      <c r="QS111" s="97"/>
      <c r="QT111" s="97"/>
      <c r="QU111" s="97"/>
      <c r="QV111" s="97"/>
      <c r="QW111" s="97"/>
      <c r="QX111" s="97"/>
      <c r="QY111" s="97"/>
      <c r="QZ111" s="97"/>
      <c r="RA111" s="97"/>
      <c r="RB111" s="97"/>
      <c r="RC111" s="97"/>
      <c r="RD111" s="97"/>
      <c r="RE111" s="97"/>
      <c r="RF111" s="97"/>
      <c r="RG111" s="97"/>
      <c r="RH111" s="97"/>
      <c r="RI111" s="97"/>
      <c r="RJ111" s="97"/>
      <c r="RK111" s="97"/>
      <c r="RL111" s="97"/>
      <c r="RM111" s="97"/>
      <c r="RN111" s="97"/>
      <c r="RO111" s="97"/>
      <c r="RP111" s="97"/>
      <c r="RQ111" s="97"/>
      <c r="RR111" s="97"/>
      <c r="RS111" s="97"/>
      <c r="RT111" s="97"/>
      <c r="RU111" s="97"/>
      <c r="RV111" s="97"/>
      <c r="RW111" s="97"/>
      <c r="RX111" s="97"/>
      <c r="RY111" s="97"/>
      <c r="RZ111" s="97"/>
      <c r="SA111" s="97"/>
      <c r="SB111" s="97"/>
      <c r="SC111" s="97"/>
      <c r="SD111" s="97"/>
      <c r="SE111" s="97"/>
      <c r="SF111" s="97"/>
      <c r="SG111" s="97"/>
      <c r="SH111" s="97"/>
      <c r="SI111" s="97"/>
      <c r="SJ111" s="97"/>
      <c r="SK111" s="97"/>
      <c r="SL111" s="97"/>
      <c r="SM111" s="97"/>
      <c r="SN111" s="97"/>
      <c r="SO111" s="97"/>
      <c r="SP111" s="97"/>
      <c r="SQ111" s="97"/>
      <c r="SR111" s="97"/>
      <c r="SS111" s="97"/>
      <c r="ST111" s="97"/>
      <c r="SU111" s="97"/>
      <c r="SV111" s="97"/>
      <c r="SW111" s="97"/>
      <c r="SX111" s="97"/>
      <c r="SY111" s="97"/>
      <c r="SZ111" s="97"/>
      <c r="TA111" s="97"/>
      <c r="TB111" s="97"/>
    </row>
    <row r="112" spans="1:522" s="10" customFormat="1" ht="18" customHeight="1" x14ac:dyDescent="0.2">
      <c r="A112" s="12"/>
      <c r="B112" s="26" t="s">
        <v>392</v>
      </c>
      <c r="C112" s="1">
        <v>4264</v>
      </c>
      <c r="D112" t="s">
        <v>393</v>
      </c>
      <c r="E112" s="1">
        <v>12718</v>
      </c>
      <c r="F112" s="1">
        <v>2019</v>
      </c>
      <c r="G112" t="s">
        <v>13</v>
      </c>
      <c r="H112"/>
      <c r="I112" s="1">
        <f t="shared" si="6"/>
        <v>0</v>
      </c>
      <c r="J112" s="12">
        <f>I112</f>
        <v>0</v>
      </c>
      <c r="K112" s="97"/>
      <c r="L112" s="97"/>
      <c r="M112" s="97"/>
      <c r="N112" s="97"/>
      <c r="O112" s="97"/>
      <c r="P112" s="97"/>
      <c r="Q112" s="97"/>
      <c r="R112" s="97"/>
      <c r="S112" s="97"/>
      <c r="T112" s="97"/>
      <c r="U112" s="97"/>
      <c r="V112" s="97"/>
      <c r="W112" s="97"/>
      <c r="X112" s="97"/>
      <c r="Y112" s="97"/>
      <c r="Z112" s="97"/>
      <c r="AA112" s="97"/>
      <c r="AB112" s="97"/>
      <c r="AC112" s="97"/>
      <c r="AD112" s="97"/>
      <c r="AE112" s="97"/>
      <c r="AF112" s="97"/>
      <c r="AG112" s="97"/>
      <c r="AH112" s="97"/>
      <c r="AI112" s="97"/>
      <c r="AJ112" s="97"/>
      <c r="AK112" s="97"/>
      <c r="AL112" s="97"/>
      <c r="AM112" s="97"/>
      <c r="AN112" s="97"/>
      <c r="AO112" s="97"/>
      <c r="AP112" s="97"/>
      <c r="AQ112" s="97"/>
      <c r="AR112" s="97"/>
      <c r="AS112" s="97"/>
      <c r="AT112" s="97"/>
      <c r="AU112" s="97"/>
      <c r="AV112" s="97"/>
      <c r="AW112" s="97"/>
      <c r="AX112" s="97"/>
      <c r="AY112" s="97"/>
      <c r="AZ112" s="97"/>
      <c r="BA112" s="97"/>
      <c r="BB112" s="97"/>
      <c r="BC112" s="97"/>
      <c r="BD112" s="97"/>
      <c r="BE112" s="97"/>
      <c r="BF112" s="97"/>
      <c r="BG112" s="97"/>
      <c r="BH112" s="97"/>
      <c r="BI112" s="97"/>
      <c r="BJ112" s="97"/>
      <c r="BK112" s="97"/>
      <c r="BL112" s="97"/>
      <c r="BM112" s="97"/>
      <c r="BN112" s="97"/>
      <c r="BO112" s="97"/>
      <c r="BP112" s="97"/>
      <c r="BQ112" s="97"/>
      <c r="BR112" s="97"/>
      <c r="BS112" s="97"/>
      <c r="BT112" s="97"/>
      <c r="BU112" s="97"/>
      <c r="BV112" s="97"/>
      <c r="BW112" s="97"/>
      <c r="BX112" s="97"/>
      <c r="BY112" s="97"/>
      <c r="BZ112" s="97"/>
      <c r="CA112" s="97"/>
      <c r="CB112" s="97"/>
      <c r="CC112" s="97"/>
      <c r="CD112" s="97"/>
      <c r="CE112" s="97"/>
      <c r="CF112" s="97"/>
      <c r="CG112" s="97"/>
      <c r="CH112" s="97"/>
      <c r="CI112" s="97"/>
      <c r="CJ112" s="97"/>
      <c r="CK112" s="97"/>
      <c r="CL112" s="97"/>
      <c r="CM112" s="97"/>
      <c r="CN112" s="97"/>
      <c r="CO112" s="97"/>
      <c r="CP112" s="97"/>
      <c r="CQ112" s="97"/>
      <c r="CR112" s="97"/>
      <c r="CS112" s="97"/>
      <c r="CT112" s="97"/>
      <c r="CU112" s="97"/>
      <c r="CV112" s="97"/>
      <c r="CW112" s="97"/>
      <c r="CX112" s="97"/>
      <c r="CY112" s="97"/>
      <c r="CZ112" s="97"/>
      <c r="DA112" s="97"/>
      <c r="DB112" s="97"/>
      <c r="DC112" s="97"/>
      <c r="DD112" s="97"/>
      <c r="DE112" s="97"/>
      <c r="DF112" s="97"/>
      <c r="DG112" s="97"/>
      <c r="DH112" s="97"/>
      <c r="DI112" s="97"/>
      <c r="DJ112" s="97"/>
      <c r="DK112" s="97"/>
      <c r="DL112" s="97"/>
      <c r="DM112" s="97"/>
      <c r="DN112" s="97"/>
      <c r="DO112" s="97"/>
      <c r="DP112" s="97"/>
      <c r="DQ112" s="97"/>
      <c r="DR112" s="97"/>
      <c r="DS112" s="97"/>
      <c r="DT112" s="97"/>
      <c r="DU112" s="97"/>
      <c r="DV112" s="97"/>
      <c r="DW112" s="97"/>
      <c r="DX112" s="97"/>
      <c r="DY112" s="97"/>
      <c r="DZ112" s="97"/>
      <c r="EA112" s="97"/>
      <c r="EB112" s="97"/>
      <c r="EC112" s="97"/>
      <c r="ED112" s="97"/>
      <c r="EE112" s="97"/>
      <c r="EF112" s="97"/>
      <c r="EG112" s="97"/>
      <c r="EH112" s="97"/>
      <c r="EI112" s="97"/>
      <c r="EJ112" s="97"/>
      <c r="EK112" s="97"/>
      <c r="EL112" s="97"/>
      <c r="EM112" s="97"/>
      <c r="EN112" s="97"/>
      <c r="EO112" s="97"/>
      <c r="EP112" s="97"/>
      <c r="EQ112" s="97"/>
      <c r="ER112" s="97"/>
      <c r="ES112" s="97"/>
      <c r="ET112" s="97"/>
      <c r="EU112" s="97"/>
      <c r="EV112" s="97"/>
      <c r="EW112" s="97"/>
      <c r="EX112" s="97"/>
      <c r="EY112" s="97"/>
      <c r="EZ112" s="97"/>
      <c r="FA112" s="97"/>
      <c r="FB112" s="97"/>
      <c r="FC112" s="97"/>
      <c r="FD112" s="97"/>
      <c r="FE112" s="97"/>
      <c r="FF112" s="97"/>
      <c r="FG112" s="97"/>
      <c r="FH112" s="97"/>
      <c r="FI112" s="97"/>
      <c r="FJ112" s="97"/>
      <c r="FK112" s="97"/>
      <c r="FL112" s="97"/>
      <c r="FM112" s="97"/>
      <c r="FN112" s="97"/>
      <c r="FO112" s="97"/>
      <c r="FP112" s="97"/>
      <c r="FQ112" s="97"/>
      <c r="FR112" s="97"/>
      <c r="FS112" s="97"/>
      <c r="FT112" s="97"/>
      <c r="FU112" s="97"/>
      <c r="FV112" s="97"/>
      <c r="FW112" s="97"/>
      <c r="FX112" s="97"/>
      <c r="FY112" s="97"/>
      <c r="FZ112" s="97"/>
      <c r="GA112" s="147"/>
      <c r="GB112" s="147"/>
      <c r="GC112" s="97"/>
      <c r="GD112" s="97"/>
      <c r="GE112" s="97"/>
      <c r="GF112" s="97"/>
      <c r="GG112" s="97"/>
      <c r="GH112" s="97"/>
      <c r="GI112" s="97"/>
      <c r="GJ112" s="97"/>
      <c r="GK112" s="97"/>
      <c r="GL112" s="97"/>
      <c r="GM112" s="97"/>
      <c r="GN112" s="97"/>
      <c r="GO112" s="97"/>
      <c r="GP112" s="97"/>
      <c r="GQ112" s="97"/>
      <c r="GR112" s="97"/>
      <c r="GS112" s="97"/>
      <c r="GT112" s="97"/>
      <c r="GU112" s="97"/>
      <c r="GV112" s="97"/>
      <c r="GW112" s="97"/>
      <c r="GX112" s="97"/>
      <c r="GY112" s="97"/>
      <c r="GZ112" s="97"/>
      <c r="HA112" s="97"/>
      <c r="HB112" s="97"/>
      <c r="HC112" s="97"/>
      <c r="HD112" s="97"/>
      <c r="HE112" s="97"/>
      <c r="HF112" s="97"/>
      <c r="HG112" s="97"/>
      <c r="HH112" s="97"/>
      <c r="HI112" s="97"/>
      <c r="HJ112" s="97"/>
      <c r="HK112" s="97"/>
      <c r="HL112" s="97"/>
      <c r="HM112" s="97"/>
      <c r="HN112" s="97"/>
      <c r="HO112" s="97"/>
      <c r="HP112" s="97"/>
      <c r="HQ112" s="97"/>
      <c r="HR112" s="97"/>
      <c r="HS112" s="97"/>
      <c r="HT112" s="97"/>
      <c r="HU112" s="97"/>
      <c r="HV112" s="97"/>
      <c r="HW112" s="97"/>
      <c r="HX112" s="97"/>
      <c r="HY112" s="97"/>
      <c r="HZ112" s="97"/>
      <c r="IA112" s="97"/>
      <c r="IB112" s="97"/>
      <c r="IC112" s="97"/>
      <c r="ID112" s="97"/>
      <c r="IE112" s="97"/>
      <c r="IF112" s="97"/>
      <c r="IG112" s="97"/>
      <c r="IH112" s="97"/>
      <c r="II112" s="97"/>
      <c r="IJ112" s="97"/>
      <c r="IK112" s="97"/>
      <c r="IL112" s="97"/>
      <c r="IM112" s="97"/>
      <c r="IN112" s="97"/>
      <c r="IO112" s="97"/>
      <c r="IP112" s="97"/>
      <c r="IQ112" s="97"/>
      <c r="IR112" s="97"/>
      <c r="IS112" s="97"/>
      <c r="IT112" s="97"/>
      <c r="IU112" s="97"/>
      <c r="IV112" s="97"/>
      <c r="IW112" s="97"/>
      <c r="IX112" s="97"/>
      <c r="IY112" s="97"/>
      <c r="IZ112" s="97"/>
      <c r="JA112" s="97"/>
      <c r="JB112" s="97"/>
      <c r="JC112" s="97"/>
      <c r="JD112" s="97"/>
      <c r="JE112" s="97"/>
      <c r="JF112" s="97"/>
      <c r="JG112" s="97"/>
      <c r="JH112" s="97"/>
      <c r="JI112" s="97"/>
      <c r="JJ112" s="97"/>
      <c r="JK112" s="97"/>
      <c r="JL112" s="97"/>
      <c r="JM112" s="97"/>
      <c r="JN112" s="97"/>
      <c r="JO112" s="97"/>
      <c r="JP112" s="97"/>
      <c r="JQ112" s="97"/>
      <c r="JR112" s="97"/>
      <c r="JS112" s="97"/>
      <c r="JT112" s="97"/>
      <c r="JU112" s="97"/>
      <c r="JV112" s="97"/>
      <c r="JW112" s="97"/>
      <c r="JX112" s="97"/>
      <c r="JY112" s="97"/>
      <c r="JZ112" s="97"/>
      <c r="KA112" s="97"/>
      <c r="KB112" s="97"/>
      <c r="KC112" s="97"/>
      <c r="KD112" s="97"/>
      <c r="KE112" s="97"/>
      <c r="KF112" s="97"/>
      <c r="KG112" s="97"/>
      <c r="KH112" s="97"/>
      <c r="KI112" s="97"/>
      <c r="KJ112" s="97"/>
      <c r="KK112" s="97"/>
      <c r="KL112" s="97"/>
      <c r="KM112" s="97"/>
      <c r="KN112" s="97"/>
      <c r="KO112" s="97"/>
      <c r="KP112" s="97"/>
      <c r="KQ112" s="97"/>
      <c r="KR112" s="97"/>
      <c r="KS112" s="97"/>
      <c r="KT112" s="97"/>
      <c r="KU112" s="97"/>
      <c r="KV112" s="97"/>
      <c r="KW112" s="97"/>
      <c r="KX112" s="97"/>
      <c r="KY112" s="97"/>
      <c r="KZ112" s="97"/>
      <c r="LA112" s="97"/>
      <c r="LB112" s="97"/>
      <c r="LC112" s="97"/>
      <c r="LD112" s="97"/>
      <c r="LE112" s="97"/>
      <c r="LF112" s="97"/>
      <c r="LG112" s="97"/>
      <c r="LH112" s="97"/>
      <c r="LI112" s="97"/>
      <c r="LJ112" s="97"/>
      <c r="LK112" s="97"/>
      <c r="LL112" s="97"/>
      <c r="LM112" s="97"/>
      <c r="LN112" s="97"/>
      <c r="LO112" s="97"/>
      <c r="LP112" s="97"/>
      <c r="LQ112" s="97"/>
      <c r="LR112" s="97"/>
      <c r="LS112" s="97"/>
      <c r="LT112" s="97"/>
      <c r="LU112" s="97"/>
      <c r="LV112" s="97"/>
      <c r="LW112" s="97"/>
      <c r="LX112" s="97"/>
      <c r="LY112" s="97"/>
      <c r="LZ112" s="97"/>
      <c r="MA112" s="97"/>
      <c r="MB112" s="97"/>
      <c r="MC112" s="97"/>
      <c r="MD112" s="97"/>
      <c r="ME112" s="97"/>
      <c r="MF112" s="97"/>
      <c r="MG112" s="97"/>
      <c r="MH112" s="97"/>
      <c r="MI112" s="97"/>
      <c r="MJ112" s="97"/>
      <c r="MK112" s="97"/>
      <c r="ML112" s="97"/>
      <c r="MM112" s="97"/>
      <c r="MN112" s="97"/>
      <c r="MO112" s="97"/>
      <c r="MP112" s="97"/>
      <c r="MQ112" s="97"/>
      <c r="MR112" s="97"/>
      <c r="MS112" s="97"/>
      <c r="MT112" s="97"/>
      <c r="MU112" s="97"/>
      <c r="MV112" s="97"/>
      <c r="MW112" s="97"/>
      <c r="MX112" s="97"/>
      <c r="MY112" s="97"/>
      <c r="MZ112" s="97"/>
      <c r="NA112" s="97"/>
      <c r="NB112" s="102"/>
      <c r="NC112" s="97"/>
      <c r="ND112" s="97"/>
      <c r="NE112" s="97"/>
      <c r="NF112" s="102"/>
      <c r="NG112" s="97"/>
      <c r="NH112" s="97"/>
      <c r="NI112" s="97"/>
      <c r="NJ112" s="97"/>
      <c r="NK112" s="97"/>
      <c r="NL112" s="97"/>
      <c r="NM112" s="97"/>
      <c r="NN112" s="97"/>
      <c r="NO112" s="97"/>
      <c r="NP112" s="97"/>
      <c r="NQ112" s="97"/>
      <c r="NR112" s="97"/>
      <c r="NS112" s="97"/>
      <c r="NT112" s="97"/>
      <c r="NU112" s="97"/>
      <c r="NV112" s="97"/>
      <c r="NW112" s="97"/>
      <c r="NX112" s="97"/>
      <c r="NY112" s="97"/>
      <c r="NZ112" s="97"/>
      <c r="OA112" s="97"/>
      <c r="OB112" s="97"/>
      <c r="OC112" s="97"/>
      <c r="OD112" s="97"/>
      <c r="OE112" s="97"/>
      <c r="OF112" s="97"/>
      <c r="OG112" s="97"/>
      <c r="OH112" s="97"/>
      <c r="OI112" s="97"/>
      <c r="OJ112" s="97"/>
      <c r="OK112" s="97"/>
      <c r="OL112" s="97"/>
      <c r="OM112" s="97"/>
      <c r="ON112" s="97"/>
      <c r="OO112" s="97"/>
      <c r="OP112" s="97"/>
      <c r="OQ112" s="97"/>
      <c r="OR112" s="97"/>
      <c r="OS112" s="97"/>
      <c r="OT112" s="97"/>
      <c r="OU112" s="97"/>
      <c r="OV112" s="97"/>
      <c r="OW112" s="97"/>
      <c r="OX112" s="97"/>
      <c r="OY112" s="97"/>
      <c r="OZ112" s="97"/>
      <c r="PA112" s="97"/>
      <c r="PB112" s="97"/>
      <c r="PC112" s="97"/>
      <c r="PD112" s="97"/>
      <c r="PE112" s="97"/>
      <c r="PF112" s="97"/>
      <c r="PG112" s="97"/>
      <c r="PH112" s="97"/>
      <c r="PI112" s="97"/>
      <c r="PJ112" s="97"/>
      <c r="PK112" s="97"/>
      <c r="PL112" s="97"/>
      <c r="PM112" s="97"/>
      <c r="PN112" s="97"/>
      <c r="PO112" s="97"/>
      <c r="PP112" s="97"/>
      <c r="PQ112" s="97"/>
      <c r="PR112" s="97"/>
      <c r="PS112" s="97"/>
      <c r="PT112" s="97"/>
      <c r="PU112" s="97"/>
      <c r="PV112" s="97"/>
      <c r="PW112" s="97"/>
      <c r="PX112" s="97"/>
      <c r="PY112" s="97"/>
      <c r="PZ112" s="97"/>
      <c r="QA112" s="97"/>
      <c r="QB112" s="97"/>
      <c r="QC112" s="97"/>
      <c r="QD112" s="97"/>
      <c r="QE112" s="97"/>
      <c r="QF112" s="97"/>
      <c r="QG112" s="97"/>
      <c r="QH112" s="97"/>
      <c r="QI112" s="97"/>
      <c r="QJ112" s="97"/>
      <c r="QK112" s="97"/>
      <c r="QL112" s="97"/>
      <c r="QM112" s="97"/>
      <c r="QN112" s="97"/>
      <c r="QO112" s="97"/>
      <c r="QP112" s="97"/>
      <c r="QQ112" s="97"/>
      <c r="QR112" s="97"/>
      <c r="QS112" s="97"/>
      <c r="QT112" s="97"/>
      <c r="QU112" s="97"/>
      <c r="QV112" s="97"/>
      <c r="QW112" s="97"/>
      <c r="QX112" s="97"/>
      <c r="QY112" s="97"/>
      <c r="QZ112" s="97"/>
      <c r="RA112" s="97"/>
      <c r="RB112" s="97"/>
      <c r="RC112" s="97"/>
      <c r="RD112" s="97"/>
      <c r="RE112" s="97"/>
      <c r="RF112" s="97"/>
      <c r="RG112" s="97"/>
      <c r="RH112" s="97"/>
      <c r="RI112" s="97"/>
      <c r="RJ112" s="97"/>
      <c r="RK112" s="97"/>
      <c r="RL112" s="97"/>
      <c r="RM112" s="97"/>
      <c r="RN112" s="97"/>
      <c r="RO112" s="97"/>
      <c r="RP112" s="97"/>
      <c r="RQ112" s="97"/>
      <c r="RR112" s="97"/>
      <c r="RS112" s="97"/>
      <c r="RT112" s="97"/>
      <c r="RU112" s="97"/>
      <c r="RV112" s="97"/>
      <c r="RW112" s="97"/>
      <c r="RX112" s="97"/>
      <c r="RY112" s="97"/>
      <c r="RZ112" s="97"/>
      <c r="SA112" s="97"/>
      <c r="SB112" s="97"/>
      <c r="SC112" s="97"/>
      <c r="SD112" s="97"/>
      <c r="SE112" s="97"/>
      <c r="SF112" s="97"/>
      <c r="SG112" s="97"/>
      <c r="SH112" s="97"/>
      <c r="SI112" s="97"/>
      <c r="SJ112" s="97"/>
      <c r="SK112" s="97"/>
      <c r="SL112" s="97"/>
      <c r="SM112" s="97"/>
      <c r="SN112" s="97"/>
      <c r="SO112" s="97"/>
      <c r="SP112" s="97"/>
      <c r="SQ112" s="97"/>
      <c r="SR112" s="97"/>
      <c r="SS112" s="97"/>
      <c r="ST112" s="97"/>
      <c r="SU112" s="97"/>
      <c r="SV112" s="97"/>
      <c r="SW112" s="97"/>
      <c r="SX112" s="97"/>
      <c r="SY112" s="97"/>
      <c r="SZ112" s="97"/>
      <c r="TA112" s="97"/>
      <c r="TB112" s="97"/>
    </row>
    <row r="113" spans="1:522" s="10" customFormat="1" ht="18" customHeight="1" x14ac:dyDescent="0.2">
      <c r="A113" s="12"/>
      <c r="B113" s="26" t="s">
        <v>140</v>
      </c>
      <c r="C113" s="1">
        <v>6084</v>
      </c>
      <c r="D113" s="4" t="s">
        <v>143</v>
      </c>
      <c r="E113" s="1">
        <v>11797</v>
      </c>
      <c r="F113" s="1">
        <v>2018</v>
      </c>
      <c r="G113" s="4" t="s">
        <v>91</v>
      </c>
      <c r="H113"/>
      <c r="I113" s="1">
        <f t="shared" si="6"/>
        <v>0</v>
      </c>
      <c r="J113" s="12">
        <f>Tabuľka11[[#This Row],[Stĺpec8]]</f>
        <v>0</v>
      </c>
      <c r="K113" s="97"/>
      <c r="L113" s="97"/>
      <c r="M113" s="97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7"/>
      <c r="Y113" s="97"/>
      <c r="Z113" s="97"/>
      <c r="AA113" s="97"/>
      <c r="AB113" s="97"/>
      <c r="AC113" s="97"/>
      <c r="AD113" s="97"/>
      <c r="AE113" s="97"/>
      <c r="AF113" s="97"/>
      <c r="AG113" s="97"/>
      <c r="AH113" s="97"/>
      <c r="AI113" s="97"/>
      <c r="AJ113" s="97"/>
      <c r="AK113" s="97"/>
      <c r="AL113" s="97"/>
      <c r="AM113" s="97"/>
      <c r="AN113" s="97"/>
      <c r="AO113" s="97"/>
      <c r="AP113" s="97"/>
      <c r="AQ113" s="97"/>
      <c r="AR113" s="97"/>
      <c r="AS113" s="97"/>
      <c r="AT113" s="97"/>
      <c r="AU113" s="97"/>
      <c r="AV113" s="97"/>
      <c r="AW113" s="97"/>
      <c r="AX113" s="97"/>
      <c r="AY113" s="97"/>
      <c r="AZ113" s="97"/>
      <c r="BA113" s="97"/>
      <c r="BB113" s="97"/>
      <c r="BC113" s="97"/>
      <c r="BD113" s="97"/>
      <c r="BE113" s="97"/>
      <c r="BF113" s="97"/>
      <c r="BG113" s="97"/>
      <c r="BH113" s="97"/>
      <c r="BI113" s="97"/>
      <c r="BJ113" s="97"/>
      <c r="BK113" s="97"/>
      <c r="BL113" s="97"/>
      <c r="BM113" s="97"/>
      <c r="BN113" s="97"/>
      <c r="BO113" s="97"/>
      <c r="BP113" s="97"/>
      <c r="BQ113" s="97"/>
      <c r="BR113" s="97"/>
      <c r="BS113" s="97"/>
      <c r="BT113" s="97"/>
      <c r="BU113" s="97"/>
      <c r="BV113" s="97"/>
      <c r="BW113" s="97"/>
      <c r="BX113" s="97"/>
      <c r="BY113" s="97"/>
      <c r="BZ113" s="97"/>
      <c r="CA113" s="97"/>
      <c r="CB113" s="97"/>
      <c r="CC113" s="102"/>
      <c r="CD113" s="102"/>
      <c r="CE113" s="97"/>
      <c r="CF113" s="97"/>
      <c r="CG113" s="97"/>
      <c r="CH113" s="97"/>
      <c r="CI113" s="97"/>
      <c r="CJ113" s="97"/>
      <c r="CK113" s="97"/>
      <c r="CL113" s="97"/>
      <c r="CM113" s="97"/>
      <c r="CN113" s="97"/>
      <c r="CO113" s="97"/>
      <c r="CP113" s="97"/>
      <c r="CQ113" s="97"/>
      <c r="CR113" s="97"/>
      <c r="CS113" s="97"/>
      <c r="CT113" s="97"/>
      <c r="CU113" s="97"/>
      <c r="CV113" s="97"/>
      <c r="CW113" s="102"/>
      <c r="CX113" s="97"/>
      <c r="CY113" s="97"/>
      <c r="CZ113" s="102"/>
      <c r="DA113" s="102"/>
      <c r="DB113" s="97"/>
      <c r="DC113" s="97"/>
      <c r="DD113" s="97"/>
      <c r="DE113" s="97"/>
      <c r="DF113" s="97"/>
      <c r="DG113" s="97"/>
      <c r="DH113" s="97"/>
      <c r="DI113" s="102"/>
      <c r="DJ113" s="97"/>
      <c r="DK113" s="97"/>
      <c r="DL113" s="97"/>
      <c r="DM113" s="97"/>
      <c r="DN113" s="97"/>
      <c r="DO113" s="97"/>
      <c r="DP113" s="97"/>
      <c r="DQ113" s="97"/>
      <c r="DR113" s="97"/>
      <c r="DS113" s="97"/>
      <c r="DT113" s="97"/>
      <c r="DU113" s="97"/>
      <c r="DV113" s="97"/>
      <c r="DW113" s="97"/>
      <c r="DX113" s="97"/>
      <c r="DY113" s="97"/>
      <c r="DZ113" s="97"/>
      <c r="EA113" s="97"/>
      <c r="EB113" s="97"/>
      <c r="EC113" s="97"/>
      <c r="ED113" s="97"/>
      <c r="EE113" s="97"/>
      <c r="EF113" s="97"/>
      <c r="EG113" s="97"/>
      <c r="EH113" s="97"/>
      <c r="EI113" s="97"/>
      <c r="EJ113" s="97"/>
      <c r="EK113" s="97"/>
      <c r="EL113" s="97"/>
      <c r="EM113" s="97"/>
      <c r="EN113" s="97"/>
      <c r="EO113" s="97"/>
      <c r="EP113" s="97"/>
      <c r="EQ113" s="97"/>
      <c r="ER113" s="97"/>
      <c r="ES113" s="97"/>
      <c r="ET113" s="97"/>
      <c r="EU113" s="97"/>
      <c r="EV113" s="97"/>
      <c r="EW113" s="97"/>
      <c r="EX113" s="97"/>
      <c r="EY113" s="97"/>
      <c r="EZ113" s="97"/>
      <c r="FA113" s="97"/>
      <c r="FB113" s="97"/>
      <c r="FC113" s="97"/>
      <c r="FD113" s="97"/>
      <c r="FE113" s="97"/>
      <c r="FF113" s="97"/>
      <c r="FG113" s="97"/>
      <c r="FH113" s="97"/>
      <c r="FI113" s="97"/>
      <c r="FJ113" s="97"/>
      <c r="FK113" s="97"/>
      <c r="FL113" s="146"/>
      <c r="FM113" s="97"/>
      <c r="FN113" s="97"/>
      <c r="FO113" s="146"/>
      <c r="FP113" s="141"/>
      <c r="FQ113" s="141"/>
      <c r="FR113" s="97"/>
      <c r="FS113" s="97"/>
      <c r="FT113" s="97"/>
      <c r="FU113" s="97"/>
      <c r="FV113" s="97"/>
      <c r="FW113" s="141"/>
      <c r="FX113" s="141"/>
      <c r="FY113" s="97"/>
      <c r="FZ113" s="97"/>
      <c r="GA113" s="147"/>
      <c r="GB113" s="97"/>
      <c r="GC113" s="97"/>
      <c r="GD113" s="146"/>
      <c r="GE113" s="97"/>
      <c r="GF113" s="97"/>
      <c r="GG113" s="97"/>
      <c r="GH113" s="97"/>
      <c r="GI113" s="97"/>
      <c r="GJ113" s="97"/>
      <c r="GK113" s="97"/>
      <c r="GL113" s="97"/>
      <c r="GM113" s="97"/>
      <c r="GN113" s="97"/>
      <c r="GO113" s="97"/>
      <c r="GP113" s="97"/>
      <c r="GQ113" s="97"/>
      <c r="GR113" s="97"/>
      <c r="GS113" s="97"/>
      <c r="GT113" s="97"/>
      <c r="GU113" s="97"/>
      <c r="GV113" s="97"/>
      <c r="GW113" s="97"/>
      <c r="GX113" s="97"/>
      <c r="GY113" s="97"/>
      <c r="GZ113" s="97"/>
      <c r="HA113" s="97"/>
      <c r="HB113" s="97"/>
      <c r="HC113" s="97"/>
      <c r="HD113" s="97"/>
      <c r="HE113" s="97"/>
      <c r="HF113" s="97"/>
      <c r="HG113" s="97"/>
      <c r="HH113" s="97"/>
      <c r="HI113" s="97"/>
      <c r="HJ113" s="97"/>
      <c r="HK113" s="97"/>
      <c r="HL113" s="97"/>
      <c r="HM113" s="97"/>
      <c r="HN113" s="97"/>
      <c r="HO113" s="97"/>
      <c r="HP113" s="97"/>
      <c r="HQ113" s="97"/>
      <c r="HR113" s="97"/>
      <c r="HS113" s="97"/>
      <c r="HT113" s="97"/>
      <c r="HU113" s="97"/>
      <c r="HV113" s="97"/>
      <c r="HW113" s="97"/>
      <c r="HX113" s="97"/>
      <c r="HY113" s="97"/>
      <c r="HZ113" s="97"/>
      <c r="IA113" s="97"/>
      <c r="IB113" s="97"/>
      <c r="IC113" s="97"/>
      <c r="ID113" s="97"/>
      <c r="IE113" s="97"/>
      <c r="IF113" s="97"/>
      <c r="IG113" s="97"/>
      <c r="IH113" s="97"/>
      <c r="II113" s="97"/>
      <c r="IJ113" s="88"/>
      <c r="IK113" s="88"/>
      <c r="IL113" s="88"/>
      <c r="IM113" s="88"/>
      <c r="IN113" s="88"/>
      <c r="IO113" s="88"/>
      <c r="IP113" s="88"/>
      <c r="IQ113" s="88"/>
      <c r="IR113" s="88"/>
      <c r="IS113" s="88"/>
      <c r="IT113" s="88"/>
      <c r="IU113" s="88"/>
      <c r="IV113" s="88"/>
      <c r="IW113" s="88"/>
      <c r="IX113" s="88"/>
      <c r="IY113" s="97"/>
      <c r="IZ113" s="97"/>
      <c r="JA113" s="97"/>
      <c r="JB113" s="97"/>
      <c r="JC113" s="97"/>
      <c r="JD113" s="97"/>
      <c r="JE113" s="97"/>
      <c r="JF113" s="97"/>
      <c r="JG113" s="97"/>
      <c r="JH113" s="97"/>
      <c r="JI113" s="97"/>
      <c r="JJ113" s="97"/>
      <c r="JK113" s="97"/>
      <c r="JL113" s="97"/>
      <c r="JM113" s="97"/>
      <c r="JN113" s="97"/>
      <c r="JO113" s="97"/>
      <c r="JP113" s="97"/>
      <c r="JQ113" s="97"/>
      <c r="JR113" s="97"/>
      <c r="JS113" s="88"/>
      <c r="JT113" s="88"/>
      <c r="JU113" s="88"/>
      <c r="JV113" s="88"/>
      <c r="JW113" s="88"/>
      <c r="JX113" s="97"/>
      <c r="JY113" s="97"/>
      <c r="JZ113" s="97"/>
      <c r="KA113" s="97"/>
      <c r="KB113" s="97"/>
      <c r="KC113" s="97"/>
      <c r="KD113" s="97"/>
      <c r="KE113" s="97"/>
      <c r="KF113" s="97"/>
      <c r="KG113" s="97"/>
      <c r="KH113" s="97"/>
      <c r="KI113" s="97"/>
      <c r="KJ113" s="97"/>
      <c r="KK113" s="97"/>
      <c r="KL113" s="97"/>
      <c r="KM113" s="97"/>
      <c r="KN113" s="97"/>
      <c r="KO113" s="97"/>
      <c r="KP113" s="97"/>
      <c r="KQ113" s="97"/>
      <c r="KR113" s="97"/>
      <c r="KS113" s="97"/>
      <c r="KT113" s="97"/>
      <c r="KU113" s="97"/>
      <c r="KV113" s="97"/>
      <c r="KW113" s="97"/>
      <c r="KX113" s="97"/>
      <c r="KY113" s="97"/>
      <c r="KZ113" s="97"/>
      <c r="LA113" s="97"/>
      <c r="LB113" s="97"/>
      <c r="LC113" s="97"/>
      <c r="LD113" s="97"/>
      <c r="LE113" s="97"/>
      <c r="LF113" s="97"/>
      <c r="LG113" s="97"/>
      <c r="LH113" s="97"/>
      <c r="LI113" s="97"/>
      <c r="LJ113" s="97"/>
      <c r="LK113" s="97"/>
      <c r="LL113" s="97"/>
      <c r="LM113" s="97"/>
      <c r="LN113" s="97"/>
      <c r="LO113" s="97"/>
      <c r="LP113" s="97"/>
      <c r="LQ113" s="97"/>
      <c r="LR113" s="97"/>
      <c r="LS113" s="97"/>
      <c r="LT113" s="97"/>
      <c r="LU113" s="97"/>
      <c r="LV113" s="97"/>
      <c r="LW113" s="97"/>
      <c r="LX113" s="97"/>
      <c r="LY113" s="97"/>
      <c r="LZ113" s="97"/>
      <c r="MA113" s="97"/>
      <c r="MB113" s="97"/>
      <c r="MC113" s="97"/>
      <c r="MD113" s="97"/>
      <c r="ME113" s="97"/>
      <c r="MF113" s="97"/>
      <c r="MG113" s="97"/>
      <c r="MH113" s="97"/>
      <c r="MI113" s="97"/>
      <c r="MJ113" s="97"/>
      <c r="MK113" s="97"/>
      <c r="ML113" s="97"/>
      <c r="MM113" s="97"/>
      <c r="MN113" s="97"/>
      <c r="MO113" s="97"/>
      <c r="MP113" s="97"/>
      <c r="MQ113" s="97"/>
      <c r="MR113" s="97"/>
      <c r="MS113" s="97"/>
      <c r="MT113" s="97"/>
      <c r="MU113" s="97"/>
      <c r="MV113" s="97"/>
      <c r="MW113" s="97"/>
      <c r="MX113" s="97"/>
      <c r="MY113" s="97"/>
      <c r="MZ113" s="97"/>
      <c r="NA113" s="97"/>
      <c r="NB113" s="97"/>
      <c r="NC113" s="97"/>
      <c r="ND113" s="97"/>
      <c r="NE113" s="97"/>
      <c r="NF113" s="97"/>
      <c r="NG113" s="97"/>
      <c r="NH113" s="97"/>
      <c r="NI113" s="97"/>
      <c r="NJ113" s="97"/>
      <c r="NK113" s="97"/>
      <c r="NL113" s="97"/>
      <c r="NM113" s="97"/>
      <c r="NN113" s="97"/>
      <c r="NO113" s="97"/>
      <c r="NP113" s="97"/>
      <c r="NQ113" s="97"/>
      <c r="NR113" s="97"/>
      <c r="NS113" s="97"/>
      <c r="NT113" s="97"/>
      <c r="NU113" s="97"/>
      <c r="NV113" s="97"/>
      <c r="NW113" s="97"/>
      <c r="NX113" s="97"/>
      <c r="NY113" s="97"/>
      <c r="NZ113" s="97"/>
      <c r="OA113" s="97"/>
      <c r="OB113" s="97"/>
      <c r="OC113" s="97"/>
      <c r="OD113" s="97"/>
      <c r="OE113" s="97"/>
      <c r="OF113" s="97"/>
      <c r="OG113" s="97"/>
      <c r="OH113" s="97"/>
      <c r="OI113" s="97"/>
      <c r="OJ113" s="97"/>
      <c r="OK113" s="97"/>
      <c r="OL113" s="97"/>
      <c r="OM113" s="97"/>
      <c r="ON113" s="97"/>
      <c r="OO113" s="97"/>
      <c r="OP113" s="97"/>
      <c r="OQ113" s="97"/>
      <c r="OR113" s="97"/>
      <c r="OS113" s="97"/>
      <c r="OT113" s="97"/>
      <c r="OU113" s="97"/>
      <c r="OV113" s="97"/>
      <c r="OW113" s="97"/>
      <c r="OX113" s="97"/>
      <c r="OY113" s="97"/>
      <c r="OZ113" s="97"/>
      <c r="PA113" s="97"/>
      <c r="PB113" s="97"/>
      <c r="PC113" s="97"/>
      <c r="PD113" s="97"/>
      <c r="PE113" s="97"/>
      <c r="PF113" s="97"/>
      <c r="PG113" s="97"/>
      <c r="PH113" s="97"/>
      <c r="PI113" s="97"/>
      <c r="PJ113" s="97"/>
      <c r="PK113" s="97"/>
      <c r="PL113" s="97"/>
      <c r="PM113" s="97"/>
      <c r="PN113" s="97"/>
      <c r="PO113" s="97"/>
      <c r="PP113" s="97"/>
      <c r="PQ113" s="97"/>
      <c r="PR113" s="97"/>
      <c r="PS113" s="97"/>
      <c r="PT113" s="97"/>
      <c r="PU113" s="97"/>
      <c r="PV113" s="97"/>
      <c r="PW113" s="97"/>
      <c r="PX113" s="97"/>
      <c r="PY113" s="97"/>
      <c r="PZ113" s="97"/>
      <c r="QA113" s="97"/>
      <c r="QB113" s="97"/>
      <c r="QC113" s="97"/>
      <c r="QD113" s="97"/>
      <c r="QE113" s="97"/>
      <c r="QF113" s="97"/>
      <c r="QG113" s="97"/>
      <c r="QH113" s="97"/>
      <c r="QI113" s="97"/>
      <c r="QJ113" s="97"/>
      <c r="QK113" s="97"/>
      <c r="QL113" s="97"/>
      <c r="QM113" s="97"/>
      <c r="QN113" s="97"/>
      <c r="QO113" s="97"/>
      <c r="QP113" s="97"/>
      <c r="QQ113" s="97"/>
      <c r="QR113" s="97"/>
      <c r="QS113" s="97"/>
      <c r="QT113" s="97"/>
      <c r="QU113" s="97"/>
      <c r="QV113" s="97"/>
      <c r="QW113" s="97"/>
      <c r="QX113" s="97"/>
      <c r="QY113" s="97"/>
      <c r="QZ113" s="97"/>
      <c r="RA113" s="97"/>
      <c r="RB113" s="97"/>
      <c r="RC113" s="97"/>
      <c r="RD113" s="97"/>
      <c r="RE113" s="97"/>
      <c r="RF113" s="97"/>
      <c r="RG113" s="97"/>
      <c r="RH113" s="97"/>
      <c r="RI113" s="97"/>
      <c r="RJ113" s="97"/>
      <c r="RK113" s="97"/>
      <c r="RL113" s="97"/>
      <c r="RM113" s="97"/>
      <c r="RN113" s="97"/>
      <c r="RO113" s="97"/>
      <c r="RP113" s="97"/>
      <c r="RQ113" s="97"/>
      <c r="RR113" s="97"/>
      <c r="RS113" s="97"/>
      <c r="RT113" s="97"/>
      <c r="RU113" s="97"/>
      <c r="RV113" s="97"/>
      <c r="RW113" s="97"/>
      <c r="RX113" s="97"/>
      <c r="RY113" s="97"/>
      <c r="RZ113" s="97"/>
      <c r="SA113" s="97"/>
      <c r="SB113" s="97"/>
      <c r="SC113" s="97"/>
      <c r="SD113" s="97"/>
      <c r="SE113" s="97"/>
      <c r="SF113" s="97"/>
      <c r="SG113" s="97"/>
      <c r="SH113" s="97"/>
      <c r="SI113" s="97"/>
      <c r="SJ113" s="97"/>
      <c r="SK113" s="97"/>
      <c r="SL113" s="97"/>
      <c r="SM113" s="97"/>
      <c r="SN113" s="97"/>
      <c r="SO113" s="97"/>
      <c r="SP113" s="97"/>
      <c r="SQ113" s="97"/>
      <c r="SR113" s="97"/>
      <c r="SS113" s="97"/>
      <c r="ST113" s="97"/>
      <c r="SU113" s="97"/>
      <c r="SV113" s="97"/>
      <c r="SW113" s="97"/>
      <c r="SX113" s="97"/>
      <c r="SY113" s="97"/>
      <c r="SZ113" s="97"/>
      <c r="TA113" s="97"/>
      <c r="TB113" s="97"/>
    </row>
    <row r="114" spans="1:522" s="101" customFormat="1" ht="18" customHeight="1" x14ac:dyDescent="0.2">
      <c r="A114" s="106"/>
      <c r="B114" s="138" t="s">
        <v>384</v>
      </c>
      <c r="C114" s="97"/>
      <c r="D114" s="105" t="s">
        <v>385</v>
      </c>
      <c r="E114" s="97"/>
      <c r="F114" s="97"/>
      <c r="G114" s="98"/>
      <c r="H114" s="98"/>
      <c r="I114" s="1">
        <f t="shared" si="6"/>
        <v>0</v>
      </c>
      <c r="J114" s="12">
        <f>I114</f>
        <v>0</v>
      </c>
      <c r="K114" s="97"/>
      <c r="L114" s="97"/>
      <c r="M114" s="97"/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97"/>
      <c r="AA114" s="97"/>
      <c r="AB114" s="97"/>
      <c r="AC114" s="97"/>
      <c r="AD114" s="97"/>
      <c r="AE114" s="97"/>
      <c r="AF114" s="97"/>
      <c r="AG114" s="97"/>
      <c r="AH114" s="97"/>
      <c r="AI114" s="102"/>
      <c r="AJ114" s="97"/>
      <c r="AK114" s="102"/>
      <c r="AL114" s="97"/>
      <c r="AM114" s="97"/>
      <c r="AN114" s="97"/>
      <c r="AO114" s="97"/>
      <c r="AP114" s="97"/>
      <c r="AQ114" s="97"/>
      <c r="AR114" s="97"/>
      <c r="AS114" s="97"/>
      <c r="AT114" s="97"/>
      <c r="AU114" s="97"/>
      <c r="AV114" s="97"/>
      <c r="AW114" s="97"/>
      <c r="AX114" s="97"/>
      <c r="AY114" s="97"/>
      <c r="AZ114" s="97"/>
      <c r="BA114" s="97"/>
      <c r="BB114" s="97"/>
      <c r="BC114" s="97"/>
      <c r="BD114" s="97"/>
      <c r="BE114" s="97"/>
      <c r="BF114" s="97"/>
      <c r="BG114" s="97"/>
      <c r="BH114" s="97"/>
      <c r="BI114" s="97"/>
      <c r="BJ114" s="97"/>
      <c r="BK114" s="97"/>
      <c r="BL114" s="97"/>
      <c r="BM114" s="97"/>
      <c r="BN114" s="97"/>
      <c r="BO114" s="97"/>
      <c r="BP114" s="97"/>
      <c r="BQ114" s="97"/>
      <c r="BR114" s="97"/>
      <c r="BS114" s="97"/>
      <c r="BT114" s="97"/>
      <c r="BU114" s="97"/>
      <c r="BV114" s="97"/>
      <c r="BW114" s="97"/>
      <c r="BX114" s="97"/>
      <c r="BY114" s="97"/>
      <c r="BZ114" s="97"/>
      <c r="CA114" s="97"/>
      <c r="CB114" s="97"/>
      <c r="CC114" s="97"/>
      <c r="CD114" s="97"/>
      <c r="CE114" s="97"/>
      <c r="CF114" s="97"/>
      <c r="CG114" s="97"/>
      <c r="CH114" s="97"/>
      <c r="CI114" s="97"/>
      <c r="CJ114" s="97"/>
      <c r="CK114" s="97"/>
      <c r="CL114" s="97"/>
      <c r="CM114" s="97"/>
      <c r="CN114" s="97"/>
      <c r="CO114" s="97"/>
      <c r="CP114" s="97"/>
      <c r="CQ114" s="97"/>
      <c r="CR114" s="97"/>
      <c r="CS114" s="97"/>
      <c r="CT114" s="97"/>
      <c r="CU114" s="97"/>
      <c r="CV114" s="97"/>
      <c r="CW114" s="97"/>
      <c r="CX114" s="97"/>
      <c r="CY114" s="97"/>
      <c r="CZ114" s="97"/>
      <c r="DA114" s="97"/>
      <c r="DB114" s="97"/>
      <c r="DC114" s="97"/>
      <c r="DD114" s="97"/>
      <c r="DE114" s="97"/>
      <c r="DF114" s="97"/>
      <c r="DG114" s="97"/>
      <c r="DH114" s="97"/>
      <c r="DI114" s="97"/>
      <c r="DJ114" s="97"/>
      <c r="DK114" s="97"/>
      <c r="DL114" s="97"/>
      <c r="DM114" s="97"/>
      <c r="DN114" s="97"/>
      <c r="DO114" s="97"/>
      <c r="DP114" s="97"/>
      <c r="DQ114" s="97"/>
      <c r="DR114" s="97"/>
      <c r="DS114" s="97"/>
      <c r="DT114" s="97"/>
      <c r="DU114" s="97"/>
      <c r="DV114" s="97"/>
      <c r="DW114" s="97"/>
      <c r="DX114" s="97"/>
      <c r="DY114" s="97"/>
      <c r="DZ114" s="97"/>
      <c r="EA114" s="97"/>
      <c r="EB114" s="97"/>
      <c r="EC114" s="97"/>
      <c r="ED114" s="97"/>
      <c r="EE114" s="97"/>
      <c r="EF114" s="97"/>
      <c r="EG114" s="97"/>
      <c r="EH114" s="97"/>
      <c r="EI114" s="97"/>
      <c r="EJ114" s="97"/>
      <c r="EK114" s="97"/>
      <c r="EL114" s="97"/>
      <c r="EM114" s="97"/>
      <c r="EN114" s="97"/>
      <c r="EO114" s="97"/>
      <c r="EP114" s="97"/>
      <c r="EQ114" s="97"/>
      <c r="ER114" s="97"/>
      <c r="ES114" s="97"/>
      <c r="ET114" s="97"/>
      <c r="EU114" s="97"/>
      <c r="EV114" s="97"/>
      <c r="EW114" s="97"/>
      <c r="EX114" s="97"/>
      <c r="EY114" s="97"/>
      <c r="EZ114" s="97"/>
      <c r="FA114" s="97"/>
      <c r="FB114" s="97"/>
      <c r="FC114" s="97"/>
      <c r="FD114" s="97"/>
      <c r="FE114" s="97"/>
      <c r="FF114" s="97"/>
      <c r="FG114" s="97"/>
      <c r="FH114" s="97"/>
      <c r="FI114" s="97"/>
      <c r="FJ114" s="97"/>
      <c r="FK114" s="97"/>
      <c r="FL114" s="146"/>
      <c r="FM114" s="97"/>
      <c r="FN114" s="97"/>
      <c r="FO114" s="146"/>
      <c r="FP114" s="141"/>
      <c r="FQ114" s="141"/>
      <c r="FR114" s="97"/>
      <c r="FS114" s="97"/>
      <c r="FT114" s="97"/>
      <c r="FU114" s="97"/>
      <c r="FV114" s="97"/>
      <c r="FW114" s="141"/>
      <c r="FX114" s="141"/>
      <c r="FY114" s="97"/>
      <c r="FZ114" s="97"/>
      <c r="GA114" s="97"/>
      <c r="GB114" s="147"/>
      <c r="GC114" s="97"/>
      <c r="GD114" s="146"/>
      <c r="GE114" s="97"/>
      <c r="GF114" s="97"/>
      <c r="GG114" s="97"/>
      <c r="GH114" s="97"/>
      <c r="GI114" s="97"/>
      <c r="GJ114" s="97"/>
      <c r="GK114" s="97"/>
      <c r="GL114" s="97"/>
      <c r="GM114" s="97"/>
      <c r="GN114" s="97"/>
      <c r="GO114" s="97"/>
      <c r="GP114" s="97"/>
      <c r="GQ114" s="97"/>
      <c r="GR114" s="97"/>
      <c r="GS114" s="97"/>
      <c r="GT114" s="97"/>
      <c r="GU114" s="97"/>
      <c r="GV114" s="97"/>
      <c r="GW114" s="97"/>
      <c r="GX114" s="97"/>
      <c r="GY114" s="97"/>
      <c r="GZ114" s="97"/>
      <c r="HA114" s="97"/>
      <c r="HB114" s="97"/>
      <c r="HC114" s="97"/>
      <c r="HD114" s="97"/>
      <c r="HE114" s="97"/>
      <c r="HF114" s="97"/>
      <c r="HG114" s="97"/>
      <c r="HH114" s="97"/>
      <c r="HI114" s="97"/>
      <c r="HJ114" s="97"/>
      <c r="HK114" s="97"/>
      <c r="HL114" s="97"/>
      <c r="HM114" s="97"/>
      <c r="HN114" s="97"/>
      <c r="HO114" s="97"/>
      <c r="HP114" s="97"/>
      <c r="HQ114" s="97"/>
      <c r="HR114" s="97"/>
      <c r="HS114" s="97"/>
      <c r="HT114" s="97"/>
      <c r="HU114" s="97"/>
      <c r="HV114" s="97"/>
      <c r="HW114" s="97"/>
      <c r="HX114" s="97"/>
      <c r="HY114" s="97"/>
      <c r="HZ114" s="97"/>
      <c r="IA114" s="97"/>
      <c r="IB114" s="97"/>
      <c r="IC114" s="97"/>
      <c r="ID114" s="97"/>
      <c r="IE114" s="97"/>
      <c r="IF114" s="97"/>
      <c r="IG114" s="97"/>
      <c r="IH114" s="97"/>
      <c r="II114" s="97"/>
      <c r="IJ114" s="97"/>
      <c r="IK114" s="97"/>
      <c r="IL114" s="97"/>
      <c r="IM114" s="97"/>
      <c r="IN114" s="97"/>
      <c r="IO114" s="97"/>
      <c r="IP114" s="97"/>
      <c r="IQ114" s="97"/>
      <c r="IR114" s="97"/>
      <c r="IS114" s="97"/>
      <c r="IT114" s="97"/>
      <c r="IU114" s="97"/>
      <c r="IV114" s="97"/>
      <c r="IW114" s="97"/>
      <c r="IX114" s="97"/>
      <c r="IY114" s="97"/>
      <c r="IZ114" s="97"/>
      <c r="JA114" s="97"/>
      <c r="JB114" s="97"/>
      <c r="JC114" s="97"/>
      <c r="JD114" s="97"/>
      <c r="JE114" s="97"/>
      <c r="JF114" s="97"/>
      <c r="JG114" s="97"/>
      <c r="JH114" s="97"/>
      <c r="JI114" s="97"/>
      <c r="JJ114" s="97"/>
      <c r="JK114" s="97"/>
      <c r="JL114" s="97"/>
      <c r="JM114" s="97"/>
      <c r="JN114" s="97"/>
      <c r="JO114" s="97"/>
      <c r="JP114" s="97"/>
      <c r="JQ114" s="97"/>
      <c r="JR114" s="97"/>
      <c r="JS114" s="97"/>
      <c r="JT114" s="97"/>
      <c r="JU114" s="97"/>
      <c r="JV114" s="97"/>
      <c r="JW114" s="97"/>
      <c r="JX114" s="97"/>
      <c r="JY114" s="97"/>
      <c r="JZ114" s="97"/>
      <c r="KA114" s="97"/>
      <c r="KB114" s="97"/>
      <c r="KC114" s="97"/>
      <c r="KD114" s="97"/>
      <c r="KE114" s="97"/>
      <c r="KF114" s="97"/>
      <c r="KG114" s="97"/>
      <c r="KH114" s="97"/>
      <c r="KI114" s="97"/>
      <c r="KJ114" s="97"/>
      <c r="KK114" s="97"/>
      <c r="KL114" s="97"/>
      <c r="KM114" s="97"/>
      <c r="KN114" s="102"/>
      <c r="KO114" s="97"/>
      <c r="KP114" s="97"/>
      <c r="KQ114" s="97"/>
      <c r="KR114" s="97"/>
      <c r="KS114" s="97"/>
      <c r="KT114" s="97"/>
      <c r="KU114" s="102"/>
      <c r="KV114" s="97"/>
      <c r="KW114" s="102"/>
      <c r="KX114" s="97"/>
      <c r="KY114" s="97"/>
      <c r="KZ114" s="97"/>
      <c r="LA114" s="97"/>
      <c r="LB114" s="97"/>
      <c r="LC114" s="97"/>
      <c r="LD114" s="97"/>
      <c r="LE114" s="97"/>
      <c r="LF114" s="97"/>
      <c r="LG114" s="97"/>
      <c r="LH114" s="97"/>
      <c r="LI114" s="97"/>
      <c r="LJ114" s="97"/>
      <c r="LK114" s="97"/>
      <c r="LL114" s="97"/>
      <c r="LM114" s="97"/>
      <c r="LN114" s="97"/>
      <c r="LO114" s="97"/>
      <c r="LP114" s="97"/>
      <c r="LQ114" s="97"/>
      <c r="LR114" s="97"/>
      <c r="LS114" s="97"/>
      <c r="LT114" s="97"/>
      <c r="LU114" s="97"/>
      <c r="LV114" s="97"/>
      <c r="LW114" s="97"/>
      <c r="LX114" s="97"/>
      <c r="LY114" s="97"/>
      <c r="LZ114" s="97"/>
      <c r="MA114" s="97"/>
      <c r="MB114" s="97"/>
      <c r="MC114" s="97"/>
      <c r="MD114" s="97"/>
      <c r="ME114" s="97"/>
      <c r="MF114" s="97"/>
      <c r="MG114" s="97"/>
      <c r="MH114" s="97"/>
      <c r="MI114" s="97"/>
      <c r="MJ114" s="97"/>
      <c r="MK114" s="97"/>
      <c r="ML114" s="97"/>
      <c r="MM114" s="97"/>
      <c r="MN114" s="97"/>
      <c r="MO114" s="97"/>
      <c r="MP114" s="97"/>
      <c r="MQ114" s="97"/>
      <c r="MR114" s="97"/>
      <c r="MS114" s="97"/>
      <c r="MT114" s="97"/>
      <c r="MU114" s="97"/>
      <c r="MV114" s="97"/>
      <c r="MW114" s="97"/>
      <c r="MX114" s="97"/>
      <c r="MY114" s="97"/>
      <c r="MZ114" s="97"/>
      <c r="NA114" s="97"/>
      <c r="NB114" s="97"/>
      <c r="NC114" s="97"/>
      <c r="ND114" s="97"/>
      <c r="NE114" s="97"/>
      <c r="NF114" s="97"/>
      <c r="NG114" s="97"/>
      <c r="NH114" s="97"/>
      <c r="NI114" s="97"/>
      <c r="NJ114" s="97"/>
      <c r="NK114" s="97"/>
      <c r="NL114" s="97"/>
      <c r="NM114" s="97"/>
      <c r="NN114" s="97"/>
      <c r="NO114" s="97"/>
      <c r="NP114" s="97"/>
      <c r="NQ114" s="97"/>
      <c r="NR114" s="97"/>
      <c r="NS114" s="97"/>
      <c r="NT114" s="97"/>
      <c r="NU114" s="97"/>
      <c r="NV114" s="97"/>
      <c r="NW114" s="97"/>
      <c r="NX114" s="97"/>
      <c r="NY114" s="97"/>
      <c r="NZ114" s="97"/>
      <c r="OA114" s="97"/>
      <c r="OB114" s="97"/>
      <c r="OC114" s="97"/>
      <c r="OD114" s="97"/>
      <c r="OE114" s="97"/>
      <c r="OF114" s="97"/>
      <c r="OG114" s="97"/>
      <c r="OH114" s="97"/>
      <c r="OI114" s="97"/>
      <c r="OJ114" s="97"/>
      <c r="OK114" s="97"/>
      <c r="OL114" s="97"/>
      <c r="OM114" s="97"/>
      <c r="ON114" s="97"/>
      <c r="OO114" s="97"/>
      <c r="OP114" s="97"/>
      <c r="OQ114" s="97"/>
      <c r="OR114" s="97"/>
      <c r="OS114" s="97"/>
      <c r="OT114" s="97"/>
      <c r="OU114" s="97"/>
      <c r="OV114" s="97"/>
      <c r="OW114" s="97"/>
      <c r="OX114" s="97"/>
      <c r="OY114" s="97"/>
      <c r="OZ114" s="97"/>
      <c r="PA114" s="97"/>
      <c r="PB114" s="97"/>
      <c r="PC114" s="97"/>
      <c r="PD114" s="97"/>
      <c r="PE114" s="97"/>
      <c r="PF114" s="97"/>
      <c r="PG114" s="97"/>
      <c r="PH114" s="97"/>
      <c r="PI114" s="97"/>
      <c r="PJ114" s="97"/>
      <c r="PK114" s="97"/>
      <c r="PL114" s="97"/>
      <c r="PM114" s="97"/>
      <c r="PN114" s="97"/>
      <c r="PO114" s="97"/>
      <c r="PP114" s="97"/>
      <c r="PQ114" s="97"/>
      <c r="PR114" s="97"/>
      <c r="PS114" s="97"/>
      <c r="PT114" s="97"/>
      <c r="PU114" s="97"/>
      <c r="PV114" s="97"/>
      <c r="PW114" s="97"/>
      <c r="PX114" s="97"/>
      <c r="PY114" s="97"/>
      <c r="PZ114" s="97"/>
      <c r="QA114" s="97"/>
      <c r="QB114" s="97"/>
      <c r="QC114" s="97"/>
      <c r="QD114" s="97"/>
      <c r="QE114" s="97"/>
      <c r="QF114" s="97"/>
      <c r="QG114" s="97"/>
      <c r="QH114" s="97"/>
      <c r="QI114" s="97"/>
      <c r="QJ114" s="97"/>
      <c r="QK114" s="97"/>
      <c r="QL114" s="97"/>
      <c r="QM114" s="97"/>
      <c r="QN114" s="97"/>
      <c r="QO114" s="97"/>
      <c r="QP114" s="97"/>
      <c r="QQ114" s="97"/>
      <c r="QR114" s="97"/>
      <c r="QS114" s="97"/>
      <c r="QT114" s="97"/>
      <c r="QU114" s="97"/>
      <c r="QV114" s="97"/>
      <c r="QW114" s="97"/>
      <c r="QX114" s="97"/>
      <c r="QY114" s="97"/>
      <c r="QZ114" s="97"/>
      <c r="RA114" s="97"/>
      <c r="RB114" s="97"/>
      <c r="RC114" s="97"/>
      <c r="RD114" s="97"/>
      <c r="RE114" s="97"/>
      <c r="RF114" s="97"/>
      <c r="RG114" s="97"/>
      <c r="RH114" s="97"/>
      <c r="RI114" s="97"/>
      <c r="RJ114" s="97"/>
      <c r="RK114" s="97"/>
      <c r="RL114" s="97"/>
      <c r="RM114" s="97"/>
      <c r="RN114" s="97"/>
      <c r="RO114" s="97"/>
      <c r="RP114" s="97"/>
      <c r="RQ114" s="97"/>
      <c r="RR114" s="97"/>
      <c r="RS114" s="97"/>
      <c r="RT114" s="97"/>
      <c r="RU114" s="97"/>
      <c r="RV114" s="97"/>
      <c r="RW114" s="97"/>
      <c r="RX114" s="97"/>
      <c r="RY114" s="97"/>
      <c r="RZ114" s="97"/>
      <c r="SA114" s="97"/>
      <c r="SB114" s="97"/>
      <c r="SC114" s="97"/>
      <c r="SD114" s="97"/>
      <c r="SE114" s="97"/>
      <c r="SF114" s="97"/>
      <c r="SG114" s="97"/>
      <c r="SH114" s="97"/>
      <c r="SI114" s="97"/>
      <c r="SJ114" s="97"/>
      <c r="SK114" s="97"/>
      <c r="SL114" s="97"/>
      <c r="SM114" s="97"/>
      <c r="SN114" s="97"/>
      <c r="SO114" s="97"/>
      <c r="SP114" s="97"/>
      <c r="SQ114" s="97"/>
      <c r="SR114" s="97"/>
      <c r="SS114" s="97"/>
      <c r="ST114" s="97"/>
      <c r="SU114" s="97"/>
      <c r="SV114" s="97"/>
      <c r="SW114" s="97"/>
      <c r="SX114" s="97"/>
      <c r="SY114" s="97"/>
      <c r="SZ114" s="97"/>
      <c r="TA114" s="97"/>
      <c r="TB114" s="97"/>
    </row>
    <row r="115" spans="1:522" s="10" customFormat="1" ht="18" customHeight="1" x14ac:dyDescent="0.2">
      <c r="A115" s="12"/>
      <c r="B115" s="26" t="s">
        <v>391</v>
      </c>
      <c r="C115" s="1">
        <v>2852</v>
      </c>
      <c r="D115" t="s">
        <v>227</v>
      </c>
      <c r="E115" s="1">
        <v>12210</v>
      </c>
      <c r="F115" s="1">
        <v>2018</v>
      </c>
      <c r="G115" t="s">
        <v>52</v>
      </c>
      <c r="H115"/>
      <c r="I115" s="1">
        <f t="shared" si="6"/>
        <v>0</v>
      </c>
      <c r="J115" s="12">
        <f>Tabuľka11[[#This Row],[Stĺpec8]]</f>
        <v>0</v>
      </c>
      <c r="K115" s="97"/>
      <c r="L115" s="97"/>
      <c r="M115" s="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  <c r="AA115" s="97"/>
      <c r="AB115" s="97"/>
      <c r="AC115" s="97"/>
      <c r="AD115" s="97"/>
      <c r="AE115" s="97"/>
      <c r="AF115" s="97"/>
      <c r="AG115" s="97"/>
      <c r="AH115" s="97"/>
      <c r="AI115" s="97"/>
      <c r="AJ115" s="97"/>
      <c r="AK115" s="97"/>
      <c r="AL115" s="97"/>
      <c r="AM115" s="97"/>
      <c r="AN115" s="97"/>
      <c r="AO115" s="97"/>
      <c r="AP115" s="97"/>
      <c r="AQ115" s="97"/>
      <c r="AR115" s="97"/>
      <c r="AS115" s="97"/>
      <c r="AT115" s="97"/>
      <c r="AU115" s="97"/>
      <c r="AV115" s="97"/>
      <c r="AW115" s="97"/>
      <c r="AX115" s="97"/>
      <c r="AY115" s="97"/>
      <c r="AZ115" s="97"/>
      <c r="BA115" s="97"/>
      <c r="BB115" s="97"/>
      <c r="BC115" s="97"/>
      <c r="BD115" s="97"/>
      <c r="BE115" s="97"/>
      <c r="BF115" s="97"/>
      <c r="BG115" s="97"/>
      <c r="BH115" s="97"/>
      <c r="BI115" s="97"/>
      <c r="BJ115" s="97"/>
      <c r="BK115" s="97"/>
      <c r="BL115" s="97"/>
      <c r="BM115" s="97"/>
      <c r="BN115" s="97"/>
      <c r="BO115" s="97"/>
      <c r="BP115" s="97"/>
      <c r="BQ115" s="97"/>
      <c r="BR115" s="97"/>
      <c r="BS115" s="97"/>
      <c r="BT115" s="97"/>
      <c r="BU115" s="97"/>
      <c r="BV115" s="97"/>
      <c r="BW115" s="97"/>
      <c r="BX115" s="97"/>
      <c r="BY115" s="97"/>
      <c r="BZ115" s="97"/>
      <c r="CA115" s="97"/>
      <c r="CB115" s="97"/>
      <c r="CC115" s="97"/>
      <c r="CD115" s="97"/>
      <c r="CE115" s="97"/>
      <c r="CF115" s="97"/>
      <c r="CG115" s="97"/>
      <c r="CH115" s="97"/>
      <c r="CI115" s="97"/>
      <c r="CJ115" s="97"/>
      <c r="CK115" s="97"/>
      <c r="CL115" s="97"/>
      <c r="CM115" s="97"/>
      <c r="CN115" s="97"/>
      <c r="CO115" s="97"/>
      <c r="CP115" s="97"/>
      <c r="CQ115" s="97"/>
      <c r="CR115" s="97"/>
      <c r="CS115" s="97"/>
      <c r="CT115" s="97"/>
      <c r="CU115" s="97"/>
      <c r="CV115" s="97"/>
      <c r="CW115" s="97"/>
      <c r="CX115" s="97"/>
      <c r="CY115" s="97"/>
      <c r="CZ115" s="97"/>
      <c r="DA115" s="97"/>
      <c r="DB115" s="97"/>
      <c r="DC115" s="97"/>
      <c r="DD115" s="97"/>
      <c r="DE115" s="97"/>
      <c r="DF115" s="97"/>
      <c r="DG115" s="97"/>
      <c r="DH115" s="97"/>
      <c r="DI115" s="97"/>
      <c r="DJ115" s="97"/>
      <c r="DK115" s="97"/>
      <c r="DL115" s="97"/>
      <c r="DM115" s="97"/>
      <c r="DN115" s="97"/>
      <c r="DO115" s="97"/>
      <c r="DP115" s="97"/>
      <c r="DQ115" s="97"/>
      <c r="DR115" s="97"/>
      <c r="DS115" s="97"/>
      <c r="DT115" s="97"/>
      <c r="DU115" s="97"/>
      <c r="DV115" s="97"/>
      <c r="DW115" s="97"/>
      <c r="DX115" s="97"/>
      <c r="DY115" s="97"/>
      <c r="DZ115" s="97"/>
      <c r="EA115" s="97"/>
      <c r="EB115" s="97"/>
      <c r="EC115" s="97"/>
      <c r="ED115" s="97"/>
      <c r="EE115" s="97"/>
      <c r="EF115" s="97"/>
      <c r="EG115" s="97"/>
      <c r="EH115" s="97"/>
      <c r="EI115" s="97"/>
      <c r="EJ115" s="97"/>
      <c r="EK115" s="97"/>
      <c r="EL115" s="97"/>
      <c r="EM115" s="97"/>
      <c r="EN115" s="97"/>
      <c r="EO115" s="97"/>
      <c r="EP115" s="97"/>
      <c r="EQ115" s="97"/>
      <c r="ER115" s="97"/>
      <c r="ES115" s="97"/>
      <c r="ET115" s="97"/>
      <c r="EU115" s="97"/>
      <c r="EV115" s="97"/>
      <c r="EW115" s="97"/>
      <c r="EX115" s="97"/>
      <c r="EY115" s="97"/>
      <c r="EZ115" s="97"/>
      <c r="FA115" s="97"/>
      <c r="FB115" s="97"/>
      <c r="FC115" s="97"/>
      <c r="FD115" s="97"/>
      <c r="FE115" s="97"/>
      <c r="FF115" s="97"/>
      <c r="FG115" s="97"/>
      <c r="FH115" s="97"/>
      <c r="FI115" s="97"/>
      <c r="FJ115" s="97"/>
      <c r="FK115" s="97"/>
      <c r="FL115" s="97"/>
      <c r="FM115" s="97"/>
      <c r="FN115" s="97"/>
      <c r="FO115" s="97"/>
      <c r="FP115" s="97"/>
      <c r="FQ115" s="97"/>
      <c r="FR115" s="97"/>
      <c r="FS115" s="97"/>
      <c r="FT115" s="97"/>
      <c r="FU115" s="97"/>
      <c r="FV115" s="97"/>
      <c r="FW115" s="97"/>
      <c r="FX115" s="97"/>
      <c r="FY115" s="97"/>
      <c r="FZ115" s="97"/>
      <c r="GA115" s="147"/>
      <c r="GB115" s="147"/>
      <c r="GC115" s="97"/>
      <c r="GD115" s="97"/>
      <c r="GE115" s="97"/>
      <c r="GF115" s="97"/>
      <c r="GG115" s="97"/>
      <c r="GH115" s="97"/>
      <c r="GI115" s="97"/>
      <c r="GJ115" s="97"/>
      <c r="GK115" s="97"/>
      <c r="GL115" s="97"/>
      <c r="GM115" s="97"/>
      <c r="GN115" s="97"/>
      <c r="GO115" s="97"/>
      <c r="GP115" s="97"/>
      <c r="GQ115" s="97"/>
      <c r="GR115" s="97"/>
      <c r="GS115" s="97"/>
      <c r="GT115" s="97"/>
      <c r="GU115" s="97"/>
      <c r="GV115" s="97"/>
      <c r="GW115" s="97"/>
      <c r="GX115" s="97"/>
      <c r="GY115" s="97"/>
      <c r="GZ115" s="97"/>
      <c r="HA115" s="97"/>
      <c r="HB115" s="97"/>
      <c r="HC115" s="97"/>
      <c r="HD115" s="97"/>
      <c r="HE115" s="97"/>
      <c r="HF115" s="97"/>
      <c r="HG115" s="97"/>
      <c r="HH115" s="97"/>
      <c r="HI115" s="97"/>
      <c r="HJ115" s="97"/>
      <c r="HK115" s="97"/>
      <c r="HL115" s="97"/>
      <c r="HM115" s="97"/>
      <c r="HN115" s="97"/>
      <c r="HO115" s="97"/>
      <c r="HP115" s="97"/>
      <c r="HQ115" s="97"/>
      <c r="HR115" s="97"/>
      <c r="HS115" s="97"/>
      <c r="HT115" s="97"/>
      <c r="HU115" s="97"/>
      <c r="HV115" s="97"/>
      <c r="HW115" s="97"/>
      <c r="HX115" s="97"/>
      <c r="HY115" s="97"/>
      <c r="HZ115" s="97"/>
      <c r="IA115" s="97"/>
      <c r="IB115" s="97"/>
      <c r="IC115" s="97"/>
      <c r="ID115" s="97"/>
      <c r="IE115" s="97"/>
      <c r="IF115" s="97"/>
      <c r="IG115" s="97"/>
      <c r="IH115" s="97"/>
      <c r="II115" s="97"/>
      <c r="IJ115" s="97"/>
      <c r="IK115" s="97"/>
      <c r="IL115" s="97"/>
      <c r="IM115" s="97"/>
      <c r="IN115" s="97"/>
      <c r="IO115" s="97"/>
      <c r="IP115" s="97"/>
      <c r="IQ115" s="97"/>
      <c r="IR115" s="97"/>
      <c r="IS115" s="97"/>
      <c r="IT115" s="97"/>
      <c r="IU115" s="97"/>
      <c r="IV115" s="97"/>
      <c r="IW115" s="97"/>
      <c r="IX115" s="97"/>
      <c r="IY115" s="97"/>
      <c r="IZ115" s="97"/>
      <c r="JA115" s="97"/>
      <c r="JB115" s="97"/>
      <c r="JC115" s="97"/>
      <c r="JD115" s="97"/>
      <c r="JE115" s="97"/>
      <c r="JF115" s="97"/>
      <c r="JG115" s="97"/>
      <c r="JH115" s="97"/>
      <c r="JI115" s="97"/>
      <c r="JJ115" s="97"/>
      <c r="JK115" s="97"/>
      <c r="JL115" s="97"/>
      <c r="JM115" s="97"/>
      <c r="JN115" s="97"/>
      <c r="JO115" s="97"/>
      <c r="JP115" s="97"/>
      <c r="JQ115" s="97"/>
      <c r="JR115" s="97"/>
      <c r="JS115" s="97"/>
      <c r="JT115" s="97"/>
      <c r="JU115" s="97"/>
      <c r="JV115" s="97"/>
      <c r="JW115" s="97"/>
      <c r="JX115" s="97"/>
      <c r="JY115" s="97"/>
      <c r="JZ115" s="97"/>
      <c r="KA115" s="97"/>
      <c r="KB115" s="97"/>
      <c r="KC115" s="97"/>
      <c r="KD115" s="97"/>
      <c r="KE115" s="97"/>
      <c r="KF115" s="97"/>
      <c r="KG115" s="97"/>
      <c r="KH115" s="97"/>
      <c r="KI115" s="97"/>
      <c r="KJ115" s="97"/>
      <c r="KK115" s="97"/>
      <c r="KL115" s="97"/>
      <c r="KM115" s="97"/>
      <c r="KN115" s="97"/>
      <c r="KO115" s="97"/>
      <c r="KP115" s="97"/>
      <c r="KQ115" s="97"/>
      <c r="KR115" s="97"/>
      <c r="KS115" s="97"/>
      <c r="KT115" s="97"/>
      <c r="KU115" s="97"/>
      <c r="KV115" s="97"/>
      <c r="KW115" s="97"/>
      <c r="KX115" s="97"/>
      <c r="KY115" s="97"/>
      <c r="KZ115" s="97"/>
      <c r="LA115" s="97"/>
      <c r="LB115" s="97"/>
      <c r="LC115" s="97"/>
      <c r="LD115" s="97"/>
      <c r="LE115" s="97"/>
      <c r="LF115" s="97"/>
      <c r="LG115" s="97"/>
      <c r="LH115" s="97"/>
      <c r="LI115" s="97"/>
      <c r="LJ115" s="97"/>
      <c r="LK115" s="97"/>
      <c r="LL115" s="97"/>
      <c r="LM115" s="97"/>
      <c r="LN115" s="97"/>
      <c r="LO115" s="97"/>
      <c r="LP115" s="97"/>
      <c r="LQ115" s="97"/>
      <c r="LR115" s="97"/>
      <c r="LS115" s="97"/>
      <c r="LT115" s="97"/>
      <c r="LU115" s="97"/>
      <c r="LV115" s="97"/>
      <c r="LW115" s="97"/>
      <c r="LX115" s="97"/>
      <c r="LY115" s="97"/>
      <c r="LZ115" s="97"/>
      <c r="MA115" s="97"/>
      <c r="MB115" s="97"/>
      <c r="MC115" s="97"/>
      <c r="MD115" s="97"/>
      <c r="ME115" s="97"/>
      <c r="MF115" s="97"/>
      <c r="MG115" s="97"/>
      <c r="MH115" s="97"/>
      <c r="MI115" s="97"/>
      <c r="MJ115" s="97"/>
      <c r="MK115" s="97"/>
      <c r="ML115" s="97"/>
      <c r="MM115" s="97"/>
      <c r="MN115" s="97"/>
      <c r="MO115" s="97"/>
      <c r="MP115" s="97"/>
      <c r="MQ115" s="97"/>
      <c r="MR115" s="97"/>
      <c r="MS115" s="97"/>
      <c r="MT115" s="97"/>
      <c r="MU115" s="97"/>
      <c r="MV115" s="97"/>
      <c r="MW115" s="97"/>
      <c r="MX115" s="97"/>
      <c r="MY115" s="97"/>
      <c r="MZ115" s="97"/>
      <c r="NA115" s="97"/>
      <c r="NB115" s="97"/>
      <c r="NC115" s="97"/>
      <c r="ND115" s="97"/>
      <c r="NE115" s="97"/>
      <c r="NF115" s="97"/>
      <c r="NG115" s="97"/>
      <c r="NH115" s="97"/>
      <c r="NI115" s="97"/>
      <c r="NJ115" s="97"/>
      <c r="NK115" s="97"/>
      <c r="NL115" s="97"/>
      <c r="NM115" s="97"/>
      <c r="NN115" s="97"/>
      <c r="NO115" s="97"/>
      <c r="NP115" s="97"/>
      <c r="NQ115" s="97"/>
      <c r="NR115" s="97"/>
      <c r="NS115" s="97"/>
      <c r="NT115" s="97"/>
      <c r="NU115" s="97"/>
      <c r="NV115" s="97"/>
      <c r="NW115" s="97"/>
      <c r="NX115" s="97"/>
      <c r="NY115" s="97"/>
      <c r="NZ115" s="97"/>
      <c r="OA115" s="97"/>
      <c r="OB115" s="97"/>
      <c r="OC115" s="97"/>
      <c r="OD115" s="97"/>
      <c r="OE115" s="97"/>
      <c r="OF115" s="97"/>
      <c r="OG115" s="97"/>
      <c r="OH115" s="97"/>
      <c r="OI115" s="97"/>
      <c r="OJ115" s="97"/>
      <c r="OK115" s="97"/>
      <c r="OL115" s="97"/>
      <c r="OM115" s="97"/>
      <c r="ON115" s="97"/>
      <c r="OO115" s="97"/>
      <c r="OP115" s="97"/>
      <c r="OQ115" s="97"/>
      <c r="OR115" s="97"/>
      <c r="OS115" s="97"/>
      <c r="OT115" s="97"/>
      <c r="OU115" s="97"/>
      <c r="OV115" s="97"/>
      <c r="OW115" s="97"/>
      <c r="OX115" s="97"/>
      <c r="OY115" s="97"/>
      <c r="OZ115" s="97"/>
      <c r="PA115" s="97"/>
      <c r="PB115" s="97"/>
      <c r="PC115" s="97"/>
      <c r="PD115" s="97"/>
      <c r="PE115" s="97"/>
      <c r="PF115" s="97"/>
      <c r="PG115" s="97"/>
      <c r="PH115" s="97"/>
      <c r="PI115" s="97"/>
      <c r="PJ115" s="97"/>
      <c r="PK115" s="97"/>
      <c r="PL115" s="97"/>
      <c r="PM115" s="97"/>
      <c r="PN115" s="97"/>
      <c r="PO115" s="97"/>
      <c r="PP115" s="97"/>
      <c r="PQ115" s="97"/>
      <c r="PR115" s="97"/>
      <c r="PS115" s="97"/>
      <c r="PT115" s="97"/>
      <c r="PU115" s="97"/>
      <c r="PV115" s="97"/>
      <c r="PW115" s="97"/>
      <c r="PX115" s="97"/>
      <c r="PY115" s="97"/>
      <c r="PZ115" s="97"/>
      <c r="QA115" s="97"/>
      <c r="QB115" s="97"/>
      <c r="QC115" s="97"/>
      <c r="QD115" s="97"/>
      <c r="QE115" s="97"/>
      <c r="QF115" s="97"/>
      <c r="QG115" s="97"/>
      <c r="QH115" s="97"/>
      <c r="QI115" s="97"/>
      <c r="QJ115" s="97"/>
      <c r="QK115" s="97"/>
      <c r="QL115" s="97"/>
      <c r="QM115" s="97"/>
      <c r="QN115" s="97"/>
      <c r="QO115" s="97"/>
      <c r="QP115" s="97"/>
      <c r="QQ115" s="97"/>
      <c r="QR115" s="97"/>
      <c r="QS115" s="97"/>
      <c r="QT115" s="97"/>
      <c r="QU115" s="97"/>
      <c r="QV115" s="97"/>
      <c r="QW115" s="97"/>
      <c r="QX115" s="97"/>
      <c r="QY115" s="97"/>
      <c r="QZ115" s="97"/>
      <c r="RA115" s="97"/>
      <c r="RB115" s="97"/>
      <c r="RC115" s="97"/>
      <c r="RD115" s="97"/>
      <c r="RE115" s="97"/>
      <c r="RF115" s="97"/>
      <c r="RG115" s="97"/>
      <c r="RH115" s="97"/>
      <c r="RI115" s="97"/>
      <c r="RJ115" s="97"/>
      <c r="RK115" s="97"/>
      <c r="RL115" s="97"/>
      <c r="RM115" s="97"/>
      <c r="RN115" s="97"/>
      <c r="RO115" s="97"/>
      <c r="RP115" s="97"/>
      <c r="RQ115" s="97"/>
      <c r="RR115" s="97"/>
      <c r="RS115" s="97"/>
      <c r="RT115" s="97"/>
      <c r="RU115" s="97"/>
      <c r="RV115" s="97"/>
      <c r="RW115" s="97"/>
      <c r="RX115" s="97"/>
      <c r="RY115" s="97"/>
      <c r="RZ115" s="97"/>
      <c r="SA115" s="97"/>
      <c r="SB115" s="97"/>
      <c r="SC115" s="97"/>
      <c r="SD115" s="97"/>
      <c r="SE115" s="97"/>
      <c r="SF115" s="97"/>
      <c r="SG115" s="97"/>
      <c r="SH115" s="97"/>
      <c r="SI115" s="97"/>
      <c r="SJ115" s="97"/>
      <c r="SK115" s="97"/>
      <c r="SL115" s="97"/>
      <c r="SM115" s="97"/>
      <c r="SN115" s="97"/>
      <c r="SO115" s="97"/>
      <c r="SP115" s="97"/>
      <c r="SQ115" s="97"/>
      <c r="SR115" s="97"/>
      <c r="SS115" s="97"/>
      <c r="ST115" s="97"/>
      <c r="SU115" s="97"/>
      <c r="SV115" s="97"/>
      <c r="SW115" s="97"/>
      <c r="SX115" s="97"/>
      <c r="SY115" s="97"/>
      <c r="SZ115" s="97"/>
      <c r="TA115" s="97"/>
      <c r="TB115" s="97"/>
    </row>
    <row r="116" spans="1:522" s="10" customFormat="1" ht="18" customHeight="1" x14ac:dyDescent="0.2">
      <c r="A116" s="12"/>
      <c r="B116" s="26" t="s">
        <v>214</v>
      </c>
      <c r="C116" s="1">
        <v>9131</v>
      </c>
      <c r="D116" t="s">
        <v>120</v>
      </c>
      <c r="E116" s="1">
        <v>11863</v>
      </c>
      <c r="F116" s="1">
        <v>2011</v>
      </c>
      <c r="G116" t="s">
        <v>44</v>
      </c>
      <c r="H116"/>
      <c r="I116" s="1">
        <f t="shared" si="6"/>
        <v>0</v>
      </c>
      <c r="J116" s="12">
        <f>Tabuľka11[[#This Row],[Stĺpec8]]</f>
        <v>0</v>
      </c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102"/>
      <c r="X116" s="97"/>
      <c r="Y116" s="97"/>
      <c r="Z116" s="97"/>
      <c r="AA116" s="97"/>
      <c r="AB116" s="97"/>
      <c r="AC116" s="97"/>
      <c r="AD116" s="97"/>
      <c r="AE116" s="97"/>
      <c r="AF116" s="97"/>
      <c r="AG116" s="97"/>
      <c r="AH116" s="97"/>
      <c r="AI116" s="97"/>
      <c r="AJ116" s="97"/>
      <c r="AK116" s="97"/>
      <c r="AL116" s="97"/>
      <c r="AM116" s="97"/>
      <c r="AN116" s="97"/>
      <c r="AO116" s="97"/>
      <c r="AP116" s="97"/>
      <c r="AQ116" s="97"/>
      <c r="AR116" s="97"/>
      <c r="AS116" s="97"/>
      <c r="AT116" s="97"/>
      <c r="AU116" s="97"/>
      <c r="AV116" s="97"/>
      <c r="AW116" s="97"/>
      <c r="AX116" s="97"/>
      <c r="AY116" s="97"/>
      <c r="AZ116" s="97"/>
      <c r="BA116" s="97"/>
      <c r="BB116" s="97"/>
      <c r="BC116" s="97"/>
      <c r="BD116" s="97"/>
      <c r="BE116" s="97"/>
      <c r="BF116" s="97"/>
      <c r="BG116" s="97"/>
      <c r="BH116" s="97"/>
      <c r="BI116" s="97"/>
      <c r="BJ116" s="97"/>
      <c r="BK116" s="97"/>
      <c r="BL116" s="97"/>
      <c r="BM116" s="97"/>
      <c r="BN116" s="97"/>
      <c r="BO116" s="97"/>
      <c r="BP116" s="97"/>
      <c r="BQ116" s="97"/>
      <c r="BR116" s="97"/>
      <c r="BS116" s="97"/>
      <c r="BT116" s="97"/>
      <c r="BU116" s="97"/>
      <c r="BV116" s="97"/>
      <c r="BW116" s="97"/>
      <c r="BX116" s="97"/>
      <c r="BY116" s="97"/>
      <c r="BZ116" s="97"/>
      <c r="CA116" s="97"/>
      <c r="CB116" s="97"/>
      <c r="CC116" s="97"/>
      <c r="CD116" s="97"/>
      <c r="CE116" s="97"/>
      <c r="CF116" s="97"/>
      <c r="CG116" s="97"/>
      <c r="CH116" s="97"/>
      <c r="CI116" s="97"/>
      <c r="CJ116" s="97"/>
      <c r="CK116" s="97"/>
      <c r="CL116" s="97"/>
      <c r="CM116" s="97"/>
      <c r="CN116" s="102"/>
      <c r="CO116" s="102"/>
      <c r="CP116" s="97"/>
      <c r="CQ116" s="97"/>
      <c r="CR116" s="97"/>
      <c r="CS116" s="97"/>
      <c r="CT116" s="97"/>
      <c r="CU116" s="97"/>
      <c r="CV116" s="97"/>
      <c r="CW116" s="97"/>
      <c r="CX116" s="97"/>
      <c r="CY116" s="97"/>
      <c r="CZ116" s="97"/>
      <c r="DA116" s="97"/>
      <c r="DB116" s="97"/>
      <c r="DC116" s="97"/>
      <c r="DD116" s="97"/>
      <c r="DE116" s="97"/>
      <c r="DF116" s="97"/>
      <c r="DG116" s="97"/>
      <c r="DH116" s="97"/>
      <c r="DI116" s="97"/>
      <c r="DJ116" s="97"/>
      <c r="DK116" s="97"/>
      <c r="DL116" s="97"/>
      <c r="DM116" s="97"/>
      <c r="DN116" s="97"/>
      <c r="DO116" s="97"/>
      <c r="DP116" s="97"/>
      <c r="DQ116" s="97"/>
      <c r="DR116" s="97"/>
      <c r="DS116" s="97"/>
      <c r="DT116" s="97"/>
      <c r="DU116" s="97"/>
      <c r="DV116" s="97"/>
      <c r="DW116" s="97"/>
      <c r="DX116" s="97"/>
      <c r="DY116" s="97"/>
      <c r="DZ116" s="97"/>
      <c r="EA116" s="97"/>
      <c r="EB116" s="97"/>
      <c r="EC116" s="97"/>
      <c r="ED116" s="97"/>
      <c r="EE116" s="97"/>
      <c r="EF116" s="97"/>
      <c r="EG116" s="97"/>
      <c r="EH116" s="97"/>
      <c r="EI116" s="97"/>
      <c r="EJ116" s="97"/>
      <c r="EK116" s="97"/>
      <c r="EL116" s="97"/>
      <c r="EM116" s="97"/>
      <c r="EN116" s="97"/>
      <c r="EO116" s="97"/>
      <c r="EP116" s="97"/>
      <c r="EQ116" s="97"/>
      <c r="ER116" s="97"/>
      <c r="ES116" s="97"/>
      <c r="ET116" s="97"/>
      <c r="EU116" s="97"/>
      <c r="EV116" s="97"/>
      <c r="EW116" s="97"/>
      <c r="EX116" s="97"/>
      <c r="EY116" s="97"/>
      <c r="EZ116" s="97"/>
      <c r="FA116" s="97"/>
      <c r="FB116" s="97"/>
      <c r="FC116" s="97"/>
      <c r="FD116" s="97"/>
      <c r="FE116" s="97"/>
      <c r="FF116" s="97"/>
      <c r="FG116" s="151"/>
      <c r="FH116" s="151"/>
      <c r="FI116" s="97"/>
      <c r="FJ116" s="97"/>
      <c r="FK116" s="97"/>
      <c r="FL116" s="100"/>
      <c r="FM116" s="97"/>
      <c r="FN116" s="97"/>
      <c r="FO116" s="100"/>
      <c r="FP116" s="97"/>
      <c r="FQ116" s="97"/>
      <c r="FR116" s="97"/>
      <c r="FS116" s="97"/>
      <c r="FT116" s="97"/>
      <c r="FU116" s="97"/>
      <c r="FV116" s="97"/>
      <c r="FW116" s="97"/>
      <c r="FX116" s="97"/>
      <c r="FY116" s="97"/>
      <c r="FZ116" s="97"/>
      <c r="GA116" s="147"/>
      <c r="GB116" s="97"/>
      <c r="GC116" s="97"/>
      <c r="GD116" s="100"/>
      <c r="GE116" s="97"/>
      <c r="GF116" s="97"/>
      <c r="GG116" s="97"/>
      <c r="GH116" s="97"/>
      <c r="GI116" s="97"/>
      <c r="GJ116" s="97"/>
      <c r="GK116" s="97"/>
      <c r="GL116" s="97"/>
      <c r="GM116" s="97"/>
      <c r="GN116" s="97"/>
      <c r="GO116" s="97"/>
      <c r="GP116" s="97"/>
      <c r="GQ116" s="97"/>
      <c r="GR116" s="97"/>
      <c r="GS116" s="97"/>
      <c r="GT116" s="97"/>
      <c r="GU116" s="97"/>
      <c r="GV116" s="97"/>
      <c r="GW116" s="97"/>
      <c r="GX116" s="97"/>
      <c r="GY116" s="97"/>
      <c r="GZ116" s="97"/>
      <c r="HA116" s="97"/>
      <c r="HB116" s="97"/>
      <c r="HC116" s="97"/>
      <c r="HD116" s="97"/>
      <c r="HE116" s="97"/>
      <c r="HF116" s="97"/>
      <c r="HG116" s="97"/>
      <c r="HH116" s="97"/>
      <c r="HI116" s="97"/>
      <c r="HJ116" s="97"/>
      <c r="HK116" s="97"/>
      <c r="HL116" s="97"/>
      <c r="HM116" s="97"/>
      <c r="HN116" s="97"/>
      <c r="HO116" s="97"/>
      <c r="HP116" s="97"/>
      <c r="HQ116" s="97"/>
      <c r="HR116" s="97"/>
      <c r="HS116" s="97"/>
      <c r="HT116" s="97"/>
      <c r="HU116" s="97"/>
      <c r="HV116" s="97"/>
      <c r="HW116" s="97"/>
      <c r="HX116" s="97"/>
      <c r="HY116" s="97"/>
      <c r="HZ116" s="97"/>
      <c r="IA116" s="97"/>
      <c r="IB116" s="97"/>
      <c r="IC116" s="97"/>
      <c r="ID116" s="97"/>
      <c r="IE116" s="97"/>
      <c r="IF116" s="97"/>
      <c r="IG116" s="97"/>
      <c r="IH116" s="97"/>
      <c r="II116" s="97"/>
      <c r="IJ116" s="97"/>
      <c r="IK116" s="97"/>
      <c r="IL116" s="97"/>
      <c r="IM116" s="97"/>
      <c r="IN116" s="97"/>
      <c r="IO116" s="97"/>
      <c r="IP116" s="97"/>
      <c r="IQ116" s="97"/>
      <c r="IR116" s="97"/>
      <c r="IS116" s="97"/>
      <c r="IT116" s="97"/>
      <c r="IU116" s="97"/>
      <c r="IV116" s="97"/>
      <c r="IW116" s="97"/>
      <c r="IX116" s="97"/>
      <c r="IY116" s="97"/>
      <c r="IZ116" s="97"/>
      <c r="JA116" s="97"/>
      <c r="JB116" s="97"/>
      <c r="JC116" s="97"/>
      <c r="JD116" s="97"/>
      <c r="JE116" s="97"/>
      <c r="JF116" s="97"/>
      <c r="JG116" s="97"/>
      <c r="JH116" s="97"/>
      <c r="JI116" s="97"/>
      <c r="JJ116" s="97"/>
      <c r="JK116" s="97"/>
      <c r="JL116" s="97"/>
      <c r="JM116" s="97"/>
      <c r="JN116" s="97"/>
      <c r="JO116" s="97"/>
      <c r="JP116" s="102"/>
      <c r="JQ116" s="97"/>
      <c r="JR116" s="97"/>
      <c r="JS116" s="97"/>
      <c r="JT116" s="97"/>
      <c r="JU116" s="97"/>
      <c r="JV116" s="97"/>
      <c r="JW116" s="97"/>
      <c r="JX116" s="97"/>
      <c r="JY116" s="97"/>
      <c r="JZ116" s="97"/>
      <c r="KA116" s="97"/>
      <c r="KB116" s="97"/>
      <c r="KC116" s="97"/>
      <c r="KD116" s="97"/>
      <c r="KE116" s="97"/>
      <c r="KF116" s="97"/>
      <c r="KG116" s="97"/>
      <c r="KH116" s="97"/>
      <c r="KI116" s="97"/>
      <c r="KJ116" s="97"/>
      <c r="KK116" s="97"/>
      <c r="KL116" s="97"/>
      <c r="KM116" s="97"/>
      <c r="KN116" s="97"/>
      <c r="KO116" s="97"/>
      <c r="KP116" s="97"/>
      <c r="KQ116" s="97"/>
      <c r="KR116" s="97"/>
      <c r="KS116" s="97"/>
      <c r="KT116" s="97"/>
      <c r="KU116" s="97"/>
      <c r="KV116" s="97"/>
      <c r="KW116" s="97"/>
      <c r="KX116" s="97"/>
      <c r="KY116" s="97"/>
      <c r="KZ116" s="97"/>
      <c r="LA116" s="97"/>
      <c r="LB116" s="97"/>
      <c r="LC116" s="97"/>
      <c r="LD116" s="102"/>
      <c r="LE116" s="97"/>
      <c r="LF116" s="97"/>
      <c r="LG116" s="97"/>
      <c r="LH116" s="97"/>
      <c r="LI116" s="97"/>
      <c r="LJ116" s="97"/>
      <c r="LK116" s="97"/>
      <c r="LL116" s="97"/>
      <c r="LM116" s="97"/>
      <c r="LN116" s="97"/>
      <c r="LO116" s="97"/>
      <c r="LP116" s="97"/>
      <c r="LQ116" s="97"/>
      <c r="LR116" s="97"/>
      <c r="LS116" s="97"/>
      <c r="LT116" s="97"/>
      <c r="LU116" s="97"/>
      <c r="LV116" s="97"/>
      <c r="LW116" s="97"/>
      <c r="LX116" s="97"/>
      <c r="LY116" s="97"/>
      <c r="LZ116" s="97"/>
      <c r="MA116" s="97"/>
      <c r="MB116" s="97"/>
      <c r="MC116" s="97"/>
      <c r="MD116" s="97"/>
      <c r="ME116" s="97"/>
      <c r="MF116" s="97"/>
      <c r="MG116" s="97"/>
      <c r="MH116" s="97"/>
      <c r="MI116" s="97"/>
      <c r="MJ116" s="97"/>
      <c r="MK116" s="97"/>
      <c r="ML116" s="97"/>
      <c r="MM116" s="97"/>
      <c r="MN116" s="97"/>
      <c r="MO116" s="97"/>
      <c r="MP116" s="97"/>
      <c r="MQ116" s="97"/>
      <c r="MR116" s="97"/>
      <c r="MS116" s="97"/>
      <c r="MT116" s="97"/>
      <c r="MU116" s="97"/>
      <c r="MV116" s="97"/>
      <c r="MW116" s="97"/>
      <c r="MX116" s="97"/>
      <c r="MY116" s="97"/>
      <c r="MZ116" s="97"/>
      <c r="NA116" s="97"/>
      <c r="NB116" s="97"/>
      <c r="NC116" s="97"/>
      <c r="ND116" s="97"/>
      <c r="NE116" s="97"/>
      <c r="NF116" s="97"/>
      <c r="NG116" s="97"/>
      <c r="NH116" s="97"/>
      <c r="NI116" s="97"/>
      <c r="NJ116" s="97"/>
      <c r="NK116" s="97"/>
      <c r="NL116" s="97"/>
      <c r="NM116" s="97"/>
      <c r="NN116" s="97"/>
      <c r="NO116" s="97"/>
      <c r="NP116" s="97"/>
      <c r="NQ116" s="97"/>
      <c r="NR116" s="97"/>
      <c r="NS116" s="97"/>
      <c r="NT116" s="97"/>
      <c r="NU116" s="97"/>
      <c r="NV116" s="97"/>
      <c r="NW116" s="97"/>
      <c r="NX116" s="97"/>
      <c r="NY116" s="97"/>
      <c r="NZ116" s="97"/>
      <c r="OA116" s="97"/>
      <c r="OB116" s="97"/>
      <c r="OC116" s="97"/>
      <c r="OD116" s="97"/>
      <c r="OE116" s="97"/>
      <c r="OF116" s="97"/>
      <c r="OG116" s="97"/>
      <c r="OH116" s="97"/>
      <c r="OI116" s="97"/>
      <c r="OJ116" s="97"/>
      <c r="OK116" s="97"/>
      <c r="OL116" s="97"/>
      <c r="OM116" s="97"/>
      <c r="ON116" s="97"/>
      <c r="OO116" s="97"/>
      <c r="OP116" s="97"/>
      <c r="OQ116" s="97"/>
      <c r="OR116" s="97"/>
      <c r="OS116" s="97"/>
      <c r="OT116" s="97"/>
      <c r="OU116" s="97"/>
      <c r="OV116" s="97"/>
      <c r="OW116" s="97"/>
      <c r="OX116" s="97"/>
      <c r="OY116" s="97"/>
      <c r="OZ116" s="97"/>
      <c r="PA116" s="97"/>
      <c r="PB116" s="97"/>
      <c r="PC116" s="97"/>
      <c r="PD116" s="97"/>
      <c r="PE116" s="97"/>
      <c r="PF116" s="97"/>
      <c r="PG116" s="97"/>
      <c r="PH116" s="97"/>
      <c r="PI116" s="97"/>
      <c r="PJ116" s="97"/>
      <c r="PK116" s="97"/>
      <c r="PL116" s="97"/>
      <c r="PM116" s="97"/>
      <c r="PN116" s="97"/>
      <c r="PO116" s="97"/>
      <c r="PP116" s="97"/>
      <c r="PQ116" s="97"/>
      <c r="PR116" s="97"/>
      <c r="PS116" s="97"/>
      <c r="PT116" s="97"/>
      <c r="PU116" s="97"/>
      <c r="PV116" s="97"/>
      <c r="PW116" s="97"/>
      <c r="PX116" s="97"/>
      <c r="PY116" s="97"/>
      <c r="PZ116" s="97"/>
      <c r="QA116" s="97"/>
      <c r="QB116" s="97"/>
      <c r="QC116" s="97"/>
      <c r="QD116" s="97"/>
      <c r="QE116" s="97"/>
      <c r="QF116" s="97"/>
      <c r="QG116" s="97"/>
      <c r="QH116" s="97"/>
      <c r="QI116" s="97"/>
      <c r="QJ116" s="97"/>
      <c r="QK116" s="97"/>
      <c r="QL116" s="97"/>
      <c r="QM116" s="97"/>
      <c r="QN116" s="97"/>
      <c r="QO116" s="97"/>
      <c r="QP116" s="97"/>
      <c r="QQ116" s="97"/>
      <c r="QR116" s="97"/>
      <c r="QS116" s="97"/>
      <c r="QT116" s="97"/>
      <c r="QU116" s="97"/>
      <c r="QV116" s="97"/>
      <c r="QW116" s="97"/>
      <c r="QX116" s="97"/>
      <c r="QY116" s="97"/>
      <c r="QZ116" s="97"/>
      <c r="RA116" s="97"/>
      <c r="RB116" s="97"/>
      <c r="RC116" s="97"/>
      <c r="RD116" s="97"/>
      <c r="RE116" s="97"/>
      <c r="RF116" s="97"/>
      <c r="RG116" s="97"/>
      <c r="RH116" s="97"/>
      <c r="RI116" s="97"/>
      <c r="RJ116" s="97"/>
      <c r="RK116" s="97"/>
      <c r="RL116" s="97"/>
      <c r="RM116" s="97"/>
      <c r="RN116" s="97"/>
      <c r="RO116" s="97"/>
      <c r="RP116" s="97"/>
      <c r="RQ116" s="97"/>
      <c r="RR116" s="97"/>
      <c r="RS116" s="97"/>
      <c r="RT116" s="97"/>
      <c r="RU116" s="97"/>
      <c r="RV116" s="97"/>
      <c r="RW116" s="97"/>
      <c r="RX116" s="97"/>
      <c r="RY116" s="97"/>
      <c r="RZ116" s="97"/>
      <c r="SA116" s="97"/>
      <c r="SB116" s="97"/>
      <c r="SC116" s="97"/>
      <c r="SD116" s="97"/>
      <c r="SE116" s="97"/>
      <c r="SF116" s="97"/>
      <c r="SG116" s="97"/>
      <c r="SH116" s="97"/>
      <c r="SI116" s="97"/>
      <c r="SJ116" s="97"/>
      <c r="SK116" s="97"/>
      <c r="SL116" s="97"/>
      <c r="SM116" s="97"/>
      <c r="SN116" s="97"/>
      <c r="SO116" s="97"/>
      <c r="SP116" s="97"/>
      <c r="SQ116" s="97"/>
      <c r="SR116" s="97"/>
      <c r="SS116" s="97"/>
      <c r="ST116" s="97"/>
      <c r="SU116" s="97"/>
      <c r="SV116" s="97"/>
      <c r="SW116" s="97"/>
      <c r="SX116" s="97"/>
      <c r="SY116" s="97"/>
      <c r="SZ116" s="97"/>
      <c r="TA116" s="97"/>
      <c r="TB116" s="97"/>
    </row>
    <row r="117" spans="1:522" s="10" customFormat="1" ht="18" customHeight="1" x14ac:dyDescent="0.2">
      <c r="A117" s="12"/>
      <c r="B117" s="26" t="s">
        <v>199</v>
      </c>
      <c r="C117" s="1">
        <v>6865</v>
      </c>
      <c r="D117" t="s">
        <v>200</v>
      </c>
      <c r="E117" s="1">
        <v>12189</v>
      </c>
      <c r="F117" s="1"/>
      <c r="G117" t="s">
        <v>201</v>
      </c>
      <c r="H117"/>
      <c r="I117" s="1">
        <f t="shared" si="6"/>
        <v>0</v>
      </c>
      <c r="J117" s="12">
        <f>Tabuľka11[[#This Row],[Stĺpec8]]</f>
        <v>0</v>
      </c>
      <c r="K117" s="97"/>
      <c r="L117" s="97"/>
      <c r="M117" s="97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  <c r="AA117" s="97"/>
      <c r="AB117" s="97"/>
      <c r="AC117" s="97"/>
      <c r="AD117" s="97"/>
      <c r="AE117" s="97"/>
      <c r="AF117" s="97"/>
      <c r="AG117" s="97"/>
      <c r="AH117" s="97"/>
      <c r="AI117" s="97"/>
      <c r="AJ117" s="97"/>
      <c r="AK117" s="97"/>
      <c r="AL117" s="97"/>
      <c r="AM117" s="97"/>
      <c r="AN117" s="97"/>
      <c r="AO117" s="97"/>
      <c r="AP117" s="97"/>
      <c r="AQ117" s="97"/>
      <c r="AR117" s="97"/>
      <c r="AS117" s="97"/>
      <c r="AT117" s="97"/>
      <c r="AU117" s="97"/>
      <c r="AV117" s="97"/>
      <c r="AW117" s="97"/>
      <c r="AX117" s="97"/>
      <c r="AY117" s="97"/>
      <c r="AZ117" s="97"/>
      <c r="BA117" s="97"/>
      <c r="BB117" s="97"/>
      <c r="BC117" s="97"/>
      <c r="BD117" s="97"/>
      <c r="BE117" s="97"/>
      <c r="BF117" s="97"/>
      <c r="BG117" s="97"/>
      <c r="BH117" s="97"/>
      <c r="BI117" s="97"/>
      <c r="BJ117" s="97"/>
      <c r="BK117" s="97"/>
      <c r="BL117" s="97"/>
      <c r="BM117" s="97"/>
      <c r="BN117" s="97"/>
      <c r="BO117" s="97"/>
      <c r="BP117" s="97"/>
      <c r="BQ117" s="97"/>
      <c r="BR117" s="97"/>
      <c r="BS117" s="97"/>
      <c r="BT117" s="97"/>
      <c r="BU117" s="97"/>
      <c r="BV117" s="97"/>
      <c r="BW117" s="97"/>
      <c r="BX117" s="97"/>
      <c r="BY117" s="97"/>
      <c r="BZ117" s="97"/>
      <c r="CA117" s="97"/>
      <c r="CB117" s="97"/>
      <c r="CC117" s="97"/>
      <c r="CD117" s="97"/>
      <c r="CE117" s="97"/>
      <c r="CF117" s="97"/>
      <c r="CG117" s="97"/>
      <c r="CH117" s="97"/>
      <c r="CI117" s="97"/>
      <c r="CJ117" s="97"/>
      <c r="CK117" s="97"/>
      <c r="CL117" s="97"/>
      <c r="CM117" s="97"/>
      <c r="CN117" s="102"/>
      <c r="CO117" s="102"/>
      <c r="CP117" s="97"/>
      <c r="CQ117" s="97"/>
      <c r="CR117" s="97"/>
      <c r="CS117" s="97"/>
      <c r="CT117" s="97"/>
      <c r="CU117" s="97"/>
      <c r="CV117" s="97"/>
      <c r="CW117" s="97"/>
      <c r="CX117" s="97"/>
      <c r="CY117" s="97"/>
      <c r="CZ117" s="97"/>
      <c r="DA117" s="97"/>
      <c r="DB117" s="97"/>
      <c r="DC117" s="97"/>
      <c r="DD117" s="97"/>
      <c r="DE117" s="97"/>
      <c r="DF117" s="97"/>
      <c r="DG117" s="97"/>
      <c r="DH117" s="97"/>
      <c r="DI117" s="97"/>
      <c r="DJ117" s="97"/>
      <c r="DK117" s="97"/>
      <c r="DL117" s="97"/>
      <c r="DM117" s="97"/>
      <c r="DN117" s="97"/>
      <c r="DO117" s="97"/>
      <c r="DP117" s="97"/>
      <c r="DQ117" s="97"/>
      <c r="DR117" s="97"/>
      <c r="DS117" s="97"/>
      <c r="DT117" s="97"/>
      <c r="DU117" s="97"/>
      <c r="DV117" s="97"/>
      <c r="DW117" s="97"/>
      <c r="DX117" s="97"/>
      <c r="DY117" s="97"/>
      <c r="DZ117" s="97"/>
      <c r="EA117" s="97"/>
      <c r="EB117" s="97"/>
      <c r="EC117" s="97"/>
      <c r="ED117" s="97"/>
      <c r="EE117" s="97"/>
      <c r="EF117" s="97"/>
      <c r="EG117" s="97"/>
      <c r="EH117" s="97"/>
      <c r="EI117" s="97"/>
      <c r="EJ117" s="97"/>
      <c r="EK117" s="97"/>
      <c r="EL117" s="97"/>
      <c r="EM117" s="97"/>
      <c r="EN117" s="97"/>
      <c r="EO117" s="97"/>
      <c r="EP117" s="97"/>
      <c r="EQ117" s="97"/>
      <c r="ER117" s="97"/>
      <c r="ES117" s="97"/>
      <c r="ET117" s="97"/>
      <c r="EU117" s="97"/>
      <c r="EV117" s="97"/>
      <c r="EW117" s="97"/>
      <c r="EX117" s="97"/>
      <c r="EY117" s="97"/>
      <c r="EZ117" s="97"/>
      <c r="FA117" s="97"/>
      <c r="FB117" s="97"/>
      <c r="FC117" s="97"/>
      <c r="FD117" s="97"/>
      <c r="FE117" s="97"/>
      <c r="FF117" s="97"/>
      <c r="FG117" s="151"/>
      <c r="FH117" s="151"/>
      <c r="FI117" s="97"/>
      <c r="FJ117" s="97"/>
      <c r="FK117" s="97"/>
      <c r="FL117" s="100"/>
      <c r="FM117" s="97"/>
      <c r="FN117" s="97"/>
      <c r="FO117" s="100"/>
      <c r="FP117" s="97"/>
      <c r="FQ117" s="97"/>
      <c r="FR117" s="97"/>
      <c r="FS117" s="97"/>
      <c r="FT117" s="97"/>
      <c r="FU117" s="97"/>
      <c r="FV117" s="97"/>
      <c r="FW117" s="97"/>
      <c r="FX117" s="97"/>
      <c r="FY117" s="97"/>
      <c r="FZ117" s="97"/>
      <c r="GA117" s="147"/>
      <c r="GB117" s="97"/>
      <c r="GC117" s="97"/>
      <c r="GD117" s="100"/>
      <c r="GE117" s="97"/>
      <c r="GF117" s="97"/>
      <c r="GG117" s="97"/>
      <c r="GH117" s="97"/>
      <c r="GI117" s="97"/>
      <c r="GJ117" s="97"/>
      <c r="GK117" s="97"/>
      <c r="GL117" s="97"/>
      <c r="GM117" s="97"/>
      <c r="GN117" s="97"/>
      <c r="GO117" s="97"/>
      <c r="GP117" s="97"/>
      <c r="GQ117" s="97"/>
      <c r="GR117" s="97"/>
      <c r="GS117" s="97"/>
      <c r="GT117" s="97"/>
      <c r="GU117" s="97"/>
      <c r="GV117" s="97"/>
      <c r="GW117" s="97"/>
      <c r="GX117" s="97"/>
      <c r="GY117" s="97"/>
      <c r="GZ117" s="97"/>
      <c r="HA117" s="97"/>
      <c r="HB117" s="97"/>
      <c r="HC117" s="97"/>
      <c r="HD117" s="97"/>
      <c r="HE117" s="97"/>
      <c r="HF117" s="97"/>
      <c r="HG117" s="97"/>
      <c r="HH117" s="97"/>
      <c r="HI117" s="97"/>
      <c r="HJ117" s="97"/>
      <c r="HK117" s="97"/>
      <c r="HL117" s="97"/>
      <c r="HM117" s="97"/>
      <c r="HN117" s="97"/>
      <c r="HO117" s="97"/>
      <c r="HP117" s="97"/>
      <c r="HQ117" s="97"/>
      <c r="HR117" s="97"/>
      <c r="HS117" s="102"/>
      <c r="HT117" s="97"/>
      <c r="HU117" s="97"/>
      <c r="HV117" s="97"/>
      <c r="HW117" s="97"/>
      <c r="HX117" s="97"/>
      <c r="HY117" s="97"/>
      <c r="HZ117" s="97"/>
      <c r="IA117" s="97"/>
      <c r="IB117" s="97"/>
      <c r="IC117" s="97"/>
      <c r="ID117" s="97"/>
      <c r="IE117" s="97"/>
      <c r="IF117" s="97"/>
      <c r="IG117" s="97"/>
      <c r="IH117" s="97"/>
      <c r="II117" s="97"/>
      <c r="IJ117" s="97"/>
      <c r="IK117" s="97"/>
      <c r="IL117" s="97"/>
      <c r="IM117" s="97"/>
      <c r="IN117" s="97"/>
      <c r="IO117" s="97"/>
      <c r="IP117" s="97"/>
      <c r="IQ117" s="97"/>
      <c r="IR117" s="97"/>
      <c r="IS117" s="97"/>
      <c r="IT117" s="97"/>
      <c r="IU117" s="97"/>
      <c r="IV117" s="97"/>
      <c r="IW117" s="97"/>
      <c r="IX117" s="97"/>
      <c r="IY117" s="97"/>
      <c r="IZ117" s="97"/>
      <c r="JA117" s="97"/>
      <c r="JB117" s="97"/>
      <c r="JC117" s="97"/>
      <c r="JD117" s="97"/>
      <c r="JE117" s="97"/>
      <c r="JF117" s="97"/>
      <c r="JG117" s="97"/>
      <c r="JH117" s="97"/>
      <c r="JI117" s="97"/>
      <c r="JJ117" s="97"/>
      <c r="JK117" s="97"/>
      <c r="JL117" s="97"/>
      <c r="JM117" s="97"/>
      <c r="JN117" s="97"/>
      <c r="JO117" s="97"/>
      <c r="JP117" s="102"/>
      <c r="JQ117" s="97"/>
      <c r="JR117" s="97"/>
      <c r="JS117" s="97"/>
      <c r="JT117" s="97"/>
      <c r="JU117" s="97"/>
      <c r="JV117" s="97"/>
      <c r="JW117" s="97"/>
      <c r="JX117" s="97"/>
      <c r="JY117" s="97"/>
      <c r="JZ117" s="97"/>
      <c r="KA117" s="97"/>
      <c r="KB117" s="97"/>
      <c r="KC117" s="97"/>
      <c r="KD117" s="97"/>
      <c r="KE117" s="97"/>
      <c r="KF117" s="97"/>
      <c r="KG117" s="97"/>
      <c r="KH117" s="97"/>
      <c r="KI117" s="97"/>
      <c r="KJ117" s="97"/>
      <c r="KK117" s="97"/>
      <c r="KL117" s="97"/>
      <c r="KM117" s="97"/>
      <c r="KN117" s="97"/>
      <c r="KO117" s="97"/>
      <c r="KP117" s="97"/>
      <c r="KQ117" s="97"/>
      <c r="KR117" s="97"/>
      <c r="KS117" s="97"/>
      <c r="KT117" s="97"/>
      <c r="KU117" s="97"/>
      <c r="KV117" s="97"/>
      <c r="KW117" s="97"/>
      <c r="KX117" s="97"/>
      <c r="KY117" s="97"/>
      <c r="KZ117" s="97"/>
      <c r="LA117" s="97"/>
      <c r="LB117" s="97"/>
      <c r="LC117" s="97"/>
      <c r="LD117" s="102"/>
      <c r="LE117" s="97"/>
      <c r="LF117" s="97"/>
      <c r="LG117" s="97"/>
      <c r="LH117" s="97"/>
      <c r="LI117" s="97"/>
      <c r="LJ117" s="97"/>
      <c r="LK117" s="97"/>
      <c r="LL117" s="97"/>
      <c r="LM117" s="97"/>
      <c r="LN117" s="97"/>
      <c r="LO117" s="97"/>
      <c r="LP117" s="97"/>
      <c r="LQ117" s="97"/>
      <c r="LR117" s="97"/>
      <c r="LS117" s="97"/>
      <c r="LT117" s="97"/>
      <c r="LU117" s="97"/>
      <c r="LV117" s="97"/>
      <c r="LW117" s="97"/>
      <c r="LX117" s="97"/>
      <c r="LY117" s="97"/>
      <c r="LZ117" s="97"/>
      <c r="MA117" s="97"/>
      <c r="MB117" s="97"/>
      <c r="MC117" s="97"/>
      <c r="MD117" s="97"/>
      <c r="ME117" s="97"/>
      <c r="MF117" s="97"/>
      <c r="MG117" s="97"/>
      <c r="MH117" s="97"/>
      <c r="MI117" s="97"/>
      <c r="MJ117" s="97"/>
      <c r="MK117" s="97"/>
      <c r="ML117" s="97"/>
      <c r="MM117" s="97"/>
      <c r="MN117" s="97"/>
      <c r="MO117" s="97"/>
      <c r="MP117" s="97"/>
      <c r="MQ117" s="97"/>
      <c r="MR117" s="97"/>
      <c r="MS117" s="97"/>
      <c r="MT117" s="97"/>
      <c r="MU117" s="97"/>
      <c r="MV117" s="97"/>
      <c r="MW117" s="97"/>
      <c r="MX117" s="97"/>
      <c r="MY117" s="97"/>
      <c r="MZ117" s="97"/>
      <c r="NA117" s="97"/>
      <c r="NB117" s="97"/>
      <c r="NC117" s="97"/>
      <c r="ND117" s="97"/>
      <c r="NE117" s="97"/>
      <c r="NF117" s="97"/>
      <c r="NG117" s="97"/>
      <c r="NH117" s="97"/>
      <c r="NI117" s="97"/>
      <c r="NJ117" s="97"/>
      <c r="NK117" s="97"/>
      <c r="NL117" s="97"/>
      <c r="NM117" s="97"/>
      <c r="NN117" s="97"/>
      <c r="NO117" s="97"/>
      <c r="NP117" s="97"/>
      <c r="NQ117" s="97"/>
      <c r="NR117" s="97"/>
      <c r="NS117" s="97"/>
      <c r="NT117" s="97"/>
      <c r="NU117" s="97"/>
      <c r="NV117" s="97"/>
      <c r="NW117" s="97"/>
      <c r="NX117" s="97"/>
      <c r="NY117" s="97"/>
      <c r="NZ117" s="97"/>
      <c r="OA117" s="97"/>
      <c r="OB117" s="97"/>
      <c r="OC117" s="97"/>
      <c r="OD117" s="97"/>
      <c r="OE117" s="97"/>
      <c r="OF117" s="97"/>
      <c r="OG117" s="97"/>
      <c r="OH117" s="97"/>
      <c r="OI117" s="97"/>
      <c r="OJ117" s="97"/>
      <c r="OK117" s="97"/>
      <c r="OL117" s="97"/>
      <c r="OM117" s="97"/>
      <c r="ON117" s="97"/>
      <c r="OO117" s="97"/>
      <c r="OP117" s="97"/>
      <c r="OQ117" s="97"/>
      <c r="OR117" s="97"/>
      <c r="OS117" s="97"/>
      <c r="OT117" s="97"/>
      <c r="OU117" s="97"/>
      <c r="OV117" s="97"/>
      <c r="OW117" s="97"/>
      <c r="OX117" s="97"/>
      <c r="OY117" s="97"/>
      <c r="OZ117" s="97"/>
      <c r="PA117" s="97"/>
      <c r="PB117" s="97"/>
      <c r="PC117" s="97"/>
      <c r="PD117" s="97"/>
      <c r="PE117" s="97"/>
      <c r="PF117" s="97"/>
      <c r="PG117" s="97"/>
      <c r="PH117" s="97"/>
      <c r="PI117" s="97"/>
      <c r="PJ117" s="97"/>
      <c r="PK117" s="97"/>
      <c r="PL117" s="97"/>
      <c r="PM117" s="97"/>
      <c r="PN117" s="97"/>
      <c r="PO117" s="97"/>
      <c r="PP117" s="97"/>
      <c r="PQ117" s="97"/>
      <c r="PR117" s="97"/>
      <c r="PS117" s="97"/>
      <c r="PT117" s="97"/>
      <c r="PU117" s="97"/>
      <c r="PV117" s="97"/>
      <c r="PW117" s="97"/>
      <c r="PX117" s="97"/>
      <c r="PY117" s="97"/>
      <c r="PZ117" s="97"/>
      <c r="QA117" s="97"/>
      <c r="QB117" s="97"/>
      <c r="QC117" s="97"/>
      <c r="QD117" s="97"/>
      <c r="QE117" s="97"/>
      <c r="QF117" s="97"/>
      <c r="QG117" s="97"/>
      <c r="QH117" s="97"/>
      <c r="QI117" s="97"/>
      <c r="QJ117" s="97"/>
      <c r="QK117" s="97"/>
      <c r="QL117" s="97"/>
      <c r="QM117" s="97"/>
      <c r="QN117" s="97"/>
      <c r="QO117" s="97"/>
      <c r="QP117" s="97"/>
      <c r="QQ117" s="97"/>
      <c r="QR117" s="97"/>
      <c r="QS117" s="97"/>
      <c r="QT117" s="97"/>
      <c r="QU117" s="97"/>
      <c r="QV117" s="97"/>
      <c r="QW117" s="97"/>
      <c r="QX117" s="97"/>
      <c r="QY117" s="97"/>
      <c r="QZ117" s="97"/>
      <c r="RA117" s="97"/>
      <c r="RB117" s="97"/>
      <c r="RC117" s="97"/>
      <c r="RD117" s="97"/>
      <c r="RE117" s="97"/>
      <c r="RF117" s="97"/>
      <c r="RG117" s="97"/>
      <c r="RH117" s="97"/>
      <c r="RI117" s="97"/>
      <c r="RJ117" s="97"/>
      <c r="RK117" s="97"/>
      <c r="RL117" s="97"/>
      <c r="RM117" s="97"/>
      <c r="RN117" s="97"/>
      <c r="RO117" s="97"/>
      <c r="RP117" s="97"/>
      <c r="RQ117" s="97"/>
      <c r="RR117" s="97"/>
      <c r="RS117" s="97"/>
      <c r="RT117" s="97"/>
      <c r="RU117" s="97"/>
      <c r="RV117" s="97"/>
      <c r="RW117" s="97"/>
      <c r="RX117" s="97"/>
      <c r="RY117" s="97"/>
      <c r="RZ117" s="97"/>
      <c r="SA117" s="97"/>
      <c r="SB117" s="97"/>
      <c r="SC117" s="97"/>
      <c r="SD117" s="97"/>
      <c r="SE117" s="97"/>
      <c r="SF117" s="97"/>
      <c r="SG117" s="97"/>
      <c r="SH117" s="97"/>
      <c r="SI117" s="97"/>
      <c r="SJ117" s="97"/>
      <c r="SK117" s="97"/>
      <c r="SL117" s="97"/>
      <c r="SM117" s="97"/>
      <c r="SN117" s="97"/>
      <c r="SO117" s="97"/>
      <c r="SP117" s="97"/>
      <c r="SQ117" s="97"/>
      <c r="SR117" s="97"/>
      <c r="SS117" s="97"/>
      <c r="ST117" s="97"/>
      <c r="SU117" s="97"/>
      <c r="SV117" s="97"/>
      <c r="SW117" s="97"/>
      <c r="SX117" s="97"/>
      <c r="SY117" s="97"/>
      <c r="SZ117" s="97"/>
      <c r="TA117" s="97"/>
      <c r="TB117" s="97"/>
    </row>
    <row r="118" spans="1:522" s="10" customFormat="1" ht="18" customHeight="1" x14ac:dyDescent="0.2">
      <c r="A118" s="12"/>
      <c r="B118" s="26" t="s">
        <v>430</v>
      </c>
      <c r="C118" s="1">
        <v>5553</v>
      </c>
      <c r="D118" t="s">
        <v>431</v>
      </c>
      <c r="E118" s="1">
        <v>11423</v>
      </c>
      <c r="F118" s="1"/>
      <c r="G118" t="s">
        <v>432</v>
      </c>
      <c r="H118"/>
      <c r="I118" s="1">
        <f t="shared" si="6"/>
        <v>0</v>
      </c>
      <c r="J118" s="12">
        <f t="shared" ref="J118:J132" si="7">I118</f>
        <v>0</v>
      </c>
      <c r="K118" s="97"/>
      <c r="L118" s="97"/>
      <c r="M118" s="97"/>
      <c r="N118" s="97"/>
      <c r="O118" s="97"/>
      <c r="P118" s="97"/>
      <c r="Q118" s="97"/>
      <c r="R118" s="97"/>
      <c r="S118" s="97"/>
      <c r="T118" s="97"/>
      <c r="U118" s="97"/>
      <c r="V118" s="97"/>
      <c r="W118" s="97"/>
      <c r="X118" s="97"/>
      <c r="Y118" s="97"/>
      <c r="Z118" s="97"/>
      <c r="AA118" s="97"/>
      <c r="AB118" s="97"/>
      <c r="AC118" s="97"/>
      <c r="AD118" s="97"/>
      <c r="AE118" s="97"/>
      <c r="AF118" s="97"/>
      <c r="AG118" s="97"/>
      <c r="AH118" s="97"/>
      <c r="AI118" s="97"/>
      <c r="AJ118" s="97"/>
      <c r="AK118" s="97"/>
      <c r="AL118" s="97"/>
      <c r="AM118" s="97"/>
      <c r="AN118" s="97"/>
      <c r="AO118" s="97"/>
      <c r="AP118" s="97"/>
      <c r="AQ118" s="97"/>
      <c r="AR118" s="97"/>
      <c r="AS118" s="97"/>
      <c r="AT118" s="97"/>
      <c r="AU118" s="97"/>
      <c r="AV118" s="97"/>
      <c r="AW118" s="97"/>
      <c r="AX118" s="97"/>
      <c r="AY118" s="97"/>
      <c r="AZ118" s="97"/>
      <c r="BA118" s="97"/>
      <c r="BB118" s="97"/>
      <c r="BC118" s="97"/>
      <c r="BD118" s="97"/>
      <c r="BE118" s="97"/>
      <c r="BF118" s="97"/>
      <c r="BG118" s="97"/>
      <c r="BH118" s="97"/>
      <c r="BI118" s="97"/>
      <c r="BJ118" s="97"/>
      <c r="BK118" s="97"/>
      <c r="BL118" s="97"/>
      <c r="BM118" s="97"/>
      <c r="BN118" s="97"/>
      <c r="BO118" s="97"/>
      <c r="BP118" s="97"/>
      <c r="BQ118" s="97"/>
      <c r="BR118" s="97"/>
      <c r="BS118" s="97"/>
      <c r="BT118" s="97"/>
      <c r="BU118" s="97"/>
      <c r="BV118" s="97"/>
      <c r="BW118" s="97"/>
      <c r="BX118" s="97"/>
      <c r="BY118" s="97"/>
      <c r="BZ118" s="97"/>
      <c r="CA118" s="97"/>
      <c r="CB118" s="97"/>
      <c r="CC118" s="97"/>
      <c r="CD118" s="97"/>
      <c r="CE118" s="97"/>
      <c r="CF118" s="97"/>
      <c r="CG118" s="97"/>
      <c r="CH118" s="97"/>
      <c r="CI118" s="97"/>
      <c r="CJ118" s="97"/>
      <c r="CK118" s="97"/>
      <c r="CL118" s="97"/>
      <c r="CM118" s="97"/>
      <c r="CN118" s="97"/>
      <c r="CO118" s="97"/>
      <c r="CP118" s="97"/>
      <c r="CQ118" s="97"/>
      <c r="CR118" s="97"/>
      <c r="CS118" s="97"/>
      <c r="CT118" s="97"/>
      <c r="CU118" s="97"/>
      <c r="CV118" s="97"/>
      <c r="CW118" s="97"/>
      <c r="CX118" s="97"/>
      <c r="CY118" s="97"/>
      <c r="CZ118" s="97"/>
      <c r="DA118" s="97"/>
      <c r="DB118" s="97"/>
      <c r="DC118" s="97"/>
      <c r="DD118" s="97"/>
      <c r="DE118" s="97"/>
      <c r="DF118" s="97"/>
      <c r="DG118" s="97"/>
      <c r="DH118" s="97"/>
      <c r="DI118" s="97"/>
      <c r="DJ118" s="97"/>
      <c r="DK118" s="97"/>
      <c r="DL118" s="97"/>
      <c r="DM118" s="97"/>
      <c r="DN118" s="97"/>
      <c r="DO118" s="97"/>
      <c r="DP118" s="97"/>
      <c r="DQ118" s="97"/>
      <c r="DR118" s="97"/>
      <c r="DS118" s="97"/>
      <c r="DT118" s="97"/>
      <c r="DU118" s="97"/>
      <c r="DV118" s="97"/>
      <c r="DW118" s="97"/>
      <c r="DX118" s="97"/>
      <c r="DY118" s="97"/>
      <c r="DZ118" s="97"/>
      <c r="EA118" s="97"/>
      <c r="EB118" s="97"/>
      <c r="EC118" s="97"/>
      <c r="ED118" s="97"/>
      <c r="EE118" s="97"/>
      <c r="EF118" s="97"/>
      <c r="EG118" s="97"/>
      <c r="EH118" s="97"/>
      <c r="EI118" s="97"/>
      <c r="EJ118" s="97"/>
      <c r="EK118" s="97"/>
      <c r="EL118" s="97"/>
      <c r="EM118" s="97"/>
      <c r="EN118" s="97"/>
      <c r="EO118" s="97"/>
      <c r="EP118" s="97"/>
      <c r="EQ118" s="97"/>
      <c r="ER118" s="97"/>
      <c r="ES118" s="97"/>
      <c r="ET118" s="97"/>
      <c r="EU118" s="97"/>
      <c r="EV118" s="97"/>
      <c r="EW118" s="97"/>
      <c r="EX118" s="97"/>
      <c r="EY118" s="97"/>
      <c r="EZ118" s="97"/>
      <c r="FA118" s="97"/>
      <c r="FB118" s="97"/>
      <c r="FC118" s="97"/>
      <c r="FD118" s="97"/>
      <c r="FE118" s="97"/>
      <c r="FF118" s="97"/>
      <c r="FG118" s="97"/>
      <c r="FH118" s="97"/>
      <c r="FI118" s="97"/>
      <c r="FJ118" s="97"/>
      <c r="FK118" s="97"/>
      <c r="FL118" s="97"/>
      <c r="FM118" s="97"/>
      <c r="FN118" s="97"/>
      <c r="FO118" s="97"/>
      <c r="FP118" s="97"/>
      <c r="FQ118" s="97"/>
      <c r="FR118" s="97"/>
      <c r="FS118" s="97"/>
      <c r="FT118" s="97"/>
      <c r="FU118" s="97"/>
      <c r="FV118" s="97"/>
      <c r="FW118" s="97"/>
      <c r="FX118" s="97"/>
      <c r="FY118" s="97"/>
      <c r="FZ118" s="97"/>
      <c r="GA118" s="147"/>
      <c r="GB118" s="147"/>
      <c r="GC118" s="97"/>
      <c r="GD118" s="97"/>
      <c r="GE118" s="97"/>
      <c r="GF118" s="97"/>
      <c r="GG118" s="97"/>
      <c r="GH118" s="97"/>
      <c r="GI118" s="97"/>
      <c r="GJ118" s="97"/>
      <c r="GK118" s="97"/>
      <c r="GL118" s="97"/>
      <c r="GM118" s="97"/>
      <c r="GN118" s="97"/>
      <c r="GO118" s="97"/>
      <c r="GP118" s="97"/>
      <c r="GQ118" s="97"/>
      <c r="GR118" s="97"/>
      <c r="GS118" s="97"/>
      <c r="GT118" s="97"/>
      <c r="GU118" s="97"/>
      <c r="GV118" s="97"/>
      <c r="GW118" s="97"/>
      <c r="GX118" s="97"/>
      <c r="GY118" s="97"/>
      <c r="GZ118" s="97"/>
      <c r="HA118" s="97"/>
      <c r="HB118" s="97"/>
      <c r="HC118" s="97"/>
      <c r="HD118" s="97"/>
      <c r="HE118" s="97"/>
      <c r="HF118" s="97"/>
      <c r="HG118" s="97"/>
      <c r="HH118" s="97"/>
      <c r="HI118" s="97"/>
      <c r="HJ118" s="97"/>
      <c r="HK118" s="97"/>
      <c r="HL118" s="97"/>
      <c r="HM118" s="97"/>
      <c r="HN118" s="97"/>
      <c r="HO118" s="97"/>
      <c r="HP118" s="97"/>
      <c r="HQ118" s="97"/>
      <c r="HR118" s="97"/>
      <c r="HS118" s="97"/>
      <c r="HT118" s="97"/>
      <c r="HU118" s="97"/>
      <c r="HV118" s="97"/>
      <c r="HW118" s="97"/>
      <c r="HX118" s="97"/>
      <c r="HY118" s="97"/>
      <c r="HZ118" s="97"/>
      <c r="IA118" s="97"/>
      <c r="IB118" s="97"/>
      <c r="IC118" s="97"/>
      <c r="ID118" s="97"/>
      <c r="IE118" s="97"/>
      <c r="IF118" s="97"/>
      <c r="IG118" s="97"/>
      <c r="IH118" s="97"/>
      <c r="II118" s="97"/>
      <c r="IJ118" s="97"/>
      <c r="IK118" s="97"/>
      <c r="IL118" s="97"/>
      <c r="IM118" s="97"/>
      <c r="IN118" s="97"/>
      <c r="IO118" s="97"/>
      <c r="IP118" s="97"/>
      <c r="IQ118" s="97"/>
      <c r="IR118" s="97"/>
      <c r="IS118" s="97"/>
      <c r="IT118" s="97"/>
      <c r="IU118" s="97"/>
      <c r="IV118" s="97"/>
      <c r="IW118" s="97"/>
      <c r="IX118" s="97"/>
      <c r="IY118" s="97"/>
      <c r="IZ118" s="97"/>
      <c r="JA118" s="97"/>
      <c r="JB118" s="97"/>
      <c r="JC118" s="97"/>
      <c r="JD118" s="97"/>
      <c r="JE118" s="97"/>
      <c r="JF118" s="97"/>
      <c r="JG118" s="97"/>
      <c r="JH118" s="97"/>
      <c r="JI118" s="97"/>
      <c r="JJ118" s="97"/>
      <c r="JK118" s="97"/>
      <c r="JL118" s="97"/>
      <c r="JM118" s="97"/>
      <c r="JN118" s="97"/>
      <c r="JO118" s="97"/>
      <c r="JP118" s="97"/>
      <c r="JQ118" s="97"/>
      <c r="JR118" s="97"/>
      <c r="JS118" s="97"/>
      <c r="JT118" s="97"/>
      <c r="JU118" s="97"/>
      <c r="JV118" s="97"/>
      <c r="JW118" s="97"/>
      <c r="JX118" s="97"/>
      <c r="JY118" s="97"/>
      <c r="JZ118" s="97"/>
      <c r="KA118" s="97"/>
      <c r="KB118" s="97"/>
      <c r="KC118" s="97"/>
      <c r="KD118" s="97"/>
      <c r="KE118" s="97"/>
      <c r="KF118" s="97"/>
      <c r="KG118" s="97"/>
      <c r="KH118" s="97"/>
      <c r="KI118" s="97"/>
      <c r="KJ118" s="97"/>
      <c r="KK118" s="97"/>
      <c r="KL118" s="97"/>
      <c r="KM118" s="97"/>
      <c r="KN118" s="97"/>
      <c r="KO118" s="97"/>
      <c r="KP118" s="97"/>
      <c r="KQ118" s="97"/>
      <c r="KR118" s="97"/>
      <c r="KS118" s="97"/>
      <c r="KT118" s="97"/>
      <c r="KU118" s="97"/>
      <c r="KV118" s="97"/>
      <c r="KW118" s="97"/>
      <c r="KX118" s="97"/>
      <c r="KY118" s="97"/>
      <c r="KZ118" s="97"/>
      <c r="LA118" s="97"/>
      <c r="LB118" s="97"/>
      <c r="LC118" s="97"/>
      <c r="LD118" s="97"/>
      <c r="LE118" s="97"/>
      <c r="LF118" s="97"/>
      <c r="LG118" s="97"/>
      <c r="LH118" s="97"/>
      <c r="LI118" s="97"/>
      <c r="LJ118" s="97"/>
      <c r="LK118" s="97"/>
      <c r="LL118" s="97"/>
      <c r="LM118" s="97"/>
      <c r="LN118" s="97"/>
      <c r="LO118" s="97"/>
      <c r="LP118" s="97"/>
      <c r="LQ118" s="97"/>
      <c r="LR118" s="97"/>
      <c r="LS118" s="97"/>
      <c r="LT118" s="97"/>
      <c r="LU118" s="97"/>
      <c r="LV118" s="97"/>
      <c r="LW118" s="97"/>
      <c r="LX118" s="97"/>
      <c r="LY118" s="97"/>
      <c r="LZ118" s="97"/>
      <c r="MA118" s="97"/>
      <c r="MB118" s="97"/>
      <c r="MC118" s="97"/>
      <c r="MD118" s="97"/>
      <c r="ME118" s="97"/>
      <c r="MF118" s="97"/>
      <c r="MG118" s="97"/>
      <c r="MH118" s="97"/>
      <c r="MI118" s="97"/>
      <c r="MJ118" s="97"/>
      <c r="MK118" s="97"/>
      <c r="ML118" s="97"/>
      <c r="MM118" s="97"/>
      <c r="MN118" s="97"/>
      <c r="MO118" s="97"/>
      <c r="MP118" s="97"/>
      <c r="MQ118" s="97"/>
      <c r="MR118" s="97"/>
      <c r="MS118" s="97"/>
      <c r="MT118" s="97"/>
      <c r="MU118" s="97"/>
      <c r="MV118" s="97"/>
      <c r="MW118" s="97"/>
      <c r="MX118" s="97"/>
      <c r="MY118" s="97"/>
      <c r="MZ118" s="97"/>
      <c r="NA118" s="97"/>
      <c r="NB118" s="97"/>
      <c r="NC118" s="97"/>
      <c r="ND118" s="97"/>
      <c r="NE118" s="97"/>
      <c r="NF118" s="97"/>
      <c r="NG118" s="97"/>
      <c r="NH118" s="97"/>
      <c r="NI118" s="97"/>
      <c r="NJ118" s="97"/>
      <c r="NK118" s="97"/>
      <c r="NL118" s="97"/>
      <c r="NM118" s="97"/>
      <c r="NN118" s="97"/>
      <c r="NO118" s="97"/>
      <c r="NP118" s="97"/>
      <c r="NQ118" s="97"/>
      <c r="NR118" s="97"/>
      <c r="NS118" s="97"/>
      <c r="NT118" s="97"/>
      <c r="NU118" s="97"/>
      <c r="NV118" s="97"/>
      <c r="NW118" s="97"/>
      <c r="NX118" s="97"/>
      <c r="NY118" s="97"/>
      <c r="NZ118" s="97"/>
      <c r="OA118" s="97"/>
      <c r="OB118" s="97"/>
      <c r="OC118" s="97"/>
      <c r="OD118" s="97"/>
      <c r="OE118" s="97"/>
      <c r="OF118" s="97"/>
      <c r="OG118" s="97"/>
      <c r="OH118" s="97"/>
      <c r="OI118" s="97"/>
      <c r="OJ118" s="97"/>
      <c r="OK118" s="97"/>
      <c r="OL118" s="97"/>
      <c r="OM118" s="97"/>
      <c r="ON118" s="97"/>
      <c r="OO118" s="97"/>
      <c r="OP118" s="97"/>
      <c r="OQ118" s="97"/>
      <c r="OR118" s="97"/>
      <c r="OS118" s="97"/>
      <c r="OT118" s="97"/>
      <c r="OU118" s="97"/>
      <c r="OV118" s="97"/>
      <c r="OW118" s="97"/>
      <c r="OX118" s="97"/>
      <c r="OY118" s="97"/>
      <c r="OZ118" s="97"/>
      <c r="PA118" s="97"/>
      <c r="PB118" s="97"/>
      <c r="PC118" s="97"/>
      <c r="PD118" s="97"/>
      <c r="PE118" s="97"/>
      <c r="PF118" s="97"/>
      <c r="PG118" s="97"/>
      <c r="PH118" s="97"/>
      <c r="PI118" s="97"/>
      <c r="PJ118" s="97"/>
      <c r="PK118" s="97"/>
      <c r="PL118" s="97"/>
      <c r="PM118" s="97"/>
      <c r="PN118" s="97"/>
      <c r="PO118" s="97"/>
      <c r="PP118" s="97"/>
      <c r="PQ118" s="97"/>
      <c r="PR118" s="97"/>
      <c r="PS118" s="97"/>
      <c r="PT118" s="97"/>
      <c r="PU118" s="97"/>
      <c r="PV118" s="97"/>
      <c r="PW118" s="97"/>
      <c r="PX118" s="97"/>
      <c r="PY118" s="97"/>
      <c r="PZ118" s="97"/>
      <c r="QA118" s="97"/>
      <c r="QB118" s="97"/>
      <c r="QC118" s="97"/>
      <c r="QD118" s="97"/>
      <c r="QE118" s="97"/>
      <c r="QF118" s="97"/>
      <c r="QG118" s="97"/>
      <c r="QH118" s="97"/>
      <c r="QI118" s="97"/>
      <c r="QJ118" s="97"/>
      <c r="QK118" s="97"/>
      <c r="QL118" s="97"/>
      <c r="QM118" s="97"/>
      <c r="QN118" s="97"/>
      <c r="QO118" s="97"/>
      <c r="QP118" s="97"/>
      <c r="QQ118" s="97"/>
      <c r="QR118" s="97"/>
      <c r="QS118" s="97"/>
      <c r="QT118" s="97"/>
      <c r="QU118" s="97"/>
      <c r="QV118" s="97"/>
      <c r="QW118" s="97"/>
      <c r="QX118" s="97"/>
      <c r="QY118" s="97"/>
      <c r="QZ118" s="97"/>
      <c r="RA118" s="97"/>
      <c r="RB118" s="97"/>
      <c r="RC118" s="97"/>
      <c r="RD118" s="97"/>
      <c r="RE118" s="97"/>
      <c r="RF118" s="97"/>
      <c r="RG118" s="97"/>
      <c r="RH118" s="97"/>
      <c r="RI118" s="97"/>
      <c r="RJ118" s="97"/>
      <c r="RK118" s="97"/>
      <c r="RL118" s="97"/>
      <c r="RM118" s="97"/>
      <c r="RN118" s="97"/>
      <c r="RO118" s="97"/>
      <c r="RP118" s="97"/>
      <c r="RQ118" s="97"/>
      <c r="RR118" s="97"/>
      <c r="RS118" s="97"/>
      <c r="RT118" s="97"/>
      <c r="RU118" s="97"/>
      <c r="RV118" s="97"/>
      <c r="RW118" s="97"/>
      <c r="RX118" s="97"/>
      <c r="RY118" s="97"/>
      <c r="RZ118" s="97"/>
      <c r="SA118" s="97"/>
      <c r="SB118" s="97"/>
      <c r="SC118" s="97"/>
      <c r="SD118" s="97"/>
      <c r="SE118" s="97"/>
      <c r="SF118" s="97"/>
      <c r="SG118" s="97"/>
      <c r="SH118" s="97"/>
      <c r="SI118" s="97"/>
      <c r="SJ118" s="97"/>
      <c r="SK118" s="97"/>
      <c r="SL118" s="97"/>
      <c r="SM118" s="97"/>
      <c r="SN118" s="97"/>
      <c r="SO118" s="97"/>
      <c r="SP118" s="97"/>
      <c r="SQ118" s="97"/>
      <c r="SR118" s="97"/>
      <c r="SS118" s="97"/>
      <c r="ST118" s="97"/>
      <c r="SU118" s="97"/>
      <c r="SV118" s="97"/>
      <c r="SW118" s="97"/>
      <c r="SX118" s="97"/>
      <c r="SY118" s="97"/>
      <c r="SZ118" s="97"/>
      <c r="TA118" s="97"/>
      <c r="TB118" s="97"/>
    </row>
    <row r="119" spans="1:522" s="10" customFormat="1" ht="18" customHeight="1" x14ac:dyDescent="0.2">
      <c r="A119" s="12"/>
      <c r="B119" s="26" t="s">
        <v>279</v>
      </c>
      <c r="C119" s="1">
        <v>9809</v>
      </c>
      <c r="D119" s="4" t="s">
        <v>281</v>
      </c>
      <c r="E119" s="1">
        <v>12567</v>
      </c>
      <c r="F119" s="1">
        <v>2019</v>
      </c>
      <c r="G119" s="4" t="s">
        <v>19</v>
      </c>
      <c r="H119"/>
      <c r="I119" s="1">
        <f t="shared" si="6"/>
        <v>0</v>
      </c>
      <c r="J119" s="12">
        <f t="shared" si="7"/>
        <v>0</v>
      </c>
      <c r="K119" s="97"/>
      <c r="L119" s="97"/>
      <c r="M119" s="97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  <c r="AA119" s="97"/>
      <c r="AB119" s="97"/>
      <c r="AC119" s="97"/>
      <c r="AD119" s="97"/>
      <c r="AE119" s="97"/>
      <c r="AF119" s="97"/>
      <c r="AG119" s="97"/>
      <c r="AH119" s="97"/>
      <c r="AI119" s="97"/>
      <c r="AJ119" s="97"/>
      <c r="AK119" s="97"/>
      <c r="AL119" s="97"/>
      <c r="AM119" s="97"/>
      <c r="AN119" s="97"/>
      <c r="AO119" s="97"/>
      <c r="AP119" s="97"/>
      <c r="AQ119" s="97"/>
      <c r="AR119" s="97"/>
      <c r="AS119" s="97"/>
      <c r="AT119" s="97"/>
      <c r="AU119" s="97"/>
      <c r="AV119" s="97"/>
      <c r="AW119" s="97"/>
      <c r="AX119" s="97"/>
      <c r="AY119" s="97"/>
      <c r="AZ119" s="97"/>
      <c r="BA119" s="97"/>
      <c r="BB119" s="97"/>
      <c r="BC119" s="97"/>
      <c r="BD119" s="97"/>
      <c r="BE119" s="97"/>
      <c r="BF119" s="97"/>
      <c r="BG119" s="97"/>
      <c r="BH119" s="97"/>
      <c r="BI119" s="97"/>
      <c r="BJ119" s="97"/>
      <c r="BK119" s="97"/>
      <c r="BL119" s="97"/>
      <c r="BM119" s="97"/>
      <c r="BN119" s="97"/>
      <c r="BO119" s="97"/>
      <c r="BP119" s="97"/>
      <c r="BQ119" s="97"/>
      <c r="BR119" s="97"/>
      <c r="BS119" s="97"/>
      <c r="BT119" s="97"/>
      <c r="BU119" s="97"/>
      <c r="BV119" s="97"/>
      <c r="BW119" s="97"/>
      <c r="BX119" s="97"/>
      <c r="BY119" s="97"/>
      <c r="BZ119" s="97"/>
      <c r="CA119" s="97"/>
      <c r="CB119" s="97"/>
      <c r="CC119" s="97"/>
      <c r="CD119" s="97"/>
      <c r="CE119" s="97"/>
      <c r="CF119" s="97"/>
      <c r="CG119" s="97"/>
      <c r="CH119" s="97"/>
      <c r="CI119" s="97"/>
      <c r="CJ119" s="97"/>
      <c r="CK119" s="97"/>
      <c r="CL119" s="97"/>
      <c r="CM119" s="97"/>
      <c r="CN119" s="97"/>
      <c r="CO119" s="97"/>
      <c r="CP119" s="97"/>
      <c r="CQ119" s="97"/>
      <c r="CR119" s="97"/>
      <c r="CS119" s="97"/>
      <c r="CT119" s="97"/>
      <c r="CU119" s="97"/>
      <c r="CV119" s="97"/>
      <c r="CW119" s="97"/>
      <c r="CX119" s="97"/>
      <c r="CY119" s="97"/>
      <c r="CZ119" s="97"/>
      <c r="DA119" s="97"/>
      <c r="DB119" s="97"/>
      <c r="DC119" s="97"/>
      <c r="DD119" s="97"/>
      <c r="DE119" s="97"/>
      <c r="DF119" s="97"/>
      <c r="DG119" s="97"/>
      <c r="DH119" s="97"/>
      <c r="DI119" s="97"/>
      <c r="DJ119" s="97"/>
      <c r="DK119" s="97"/>
      <c r="DL119" s="97"/>
      <c r="DM119" s="97"/>
      <c r="DN119" s="97"/>
      <c r="DO119" s="97"/>
      <c r="DP119" s="97"/>
      <c r="DQ119" s="97"/>
      <c r="DR119" s="97"/>
      <c r="DS119" s="97"/>
      <c r="DT119" s="97"/>
      <c r="DU119" s="97"/>
      <c r="DV119" s="97"/>
      <c r="DW119" s="97"/>
      <c r="DX119" s="97"/>
      <c r="DY119" s="97"/>
      <c r="DZ119" s="97"/>
      <c r="EA119" s="97"/>
      <c r="EB119" s="97"/>
      <c r="EC119" s="97"/>
      <c r="ED119" s="97"/>
      <c r="EE119" s="97"/>
      <c r="EF119" s="97"/>
      <c r="EG119" s="97"/>
      <c r="EH119" s="97"/>
      <c r="EI119" s="97"/>
      <c r="EJ119" s="102"/>
      <c r="EK119" s="97"/>
      <c r="EL119" s="97"/>
      <c r="EM119" s="97"/>
      <c r="EN119" s="97"/>
      <c r="EO119" s="97"/>
      <c r="EP119" s="97"/>
      <c r="EQ119" s="97"/>
      <c r="ER119" s="97"/>
      <c r="ES119" s="97"/>
      <c r="ET119" s="97"/>
      <c r="EU119" s="97"/>
      <c r="EV119" s="97"/>
      <c r="EW119" s="97"/>
      <c r="EX119" s="97"/>
      <c r="EY119" s="97"/>
      <c r="EZ119" s="97"/>
      <c r="FA119" s="97"/>
      <c r="FB119" s="97"/>
      <c r="FC119" s="97"/>
      <c r="FD119" s="97"/>
      <c r="FE119" s="97"/>
      <c r="FF119" s="97"/>
      <c r="FG119" s="97"/>
      <c r="FH119" s="97"/>
      <c r="FI119" s="97"/>
      <c r="FJ119" s="97"/>
      <c r="FK119" s="97"/>
      <c r="FL119" s="97"/>
      <c r="FM119" s="97"/>
      <c r="FN119" s="97"/>
      <c r="FO119" s="97"/>
      <c r="FP119" s="97"/>
      <c r="FQ119" s="97"/>
      <c r="FR119" s="97"/>
      <c r="FS119" s="97"/>
      <c r="FT119" s="97"/>
      <c r="FU119" s="97"/>
      <c r="FV119" s="97"/>
      <c r="FW119" s="97"/>
      <c r="FX119" s="97"/>
      <c r="FY119" s="97"/>
      <c r="FZ119" s="97"/>
      <c r="GA119" s="147"/>
      <c r="GB119" s="147"/>
      <c r="GC119" s="97"/>
      <c r="GD119" s="97"/>
      <c r="GE119" s="97"/>
      <c r="GF119" s="97"/>
      <c r="GG119" s="97"/>
      <c r="GH119" s="97"/>
      <c r="GI119" s="97"/>
      <c r="GJ119" s="97"/>
      <c r="GK119" s="97"/>
      <c r="GL119" s="97"/>
      <c r="GM119" s="97"/>
      <c r="GN119" s="97"/>
      <c r="GO119" s="97"/>
      <c r="GP119" s="97"/>
      <c r="GQ119" s="97"/>
      <c r="GR119" s="97"/>
      <c r="GS119" s="97"/>
      <c r="GT119" s="97"/>
      <c r="GU119" s="97"/>
      <c r="GV119" s="97"/>
      <c r="GW119" s="97"/>
      <c r="GX119" s="97"/>
      <c r="GY119" s="97"/>
      <c r="GZ119" s="97"/>
      <c r="HA119" s="97"/>
      <c r="HB119" s="97"/>
      <c r="HC119" s="97"/>
      <c r="HD119" s="97"/>
      <c r="HE119" s="97"/>
      <c r="HF119" s="97"/>
      <c r="HG119" s="97"/>
      <c r="HH119" s="97"/>
      <c r="HI119" s="97"/>
      <c r="HJ119" s="97"/>
      <c r="HK119" s="97"/>
      <c r="HL119" s="97"/>
      <c r="HM119" s="97"/>
      <c r="HN119" s="97"/>
      <c r="HO119" s="97"/>
      <c r="HP119" s="97"/>
      <c r="HQ119" s="97"/>
      <c r="HR119" s="97"/>
      <c r="HS119" s="97"/>
      <c r="HT119" s="97"/>
      <c r="HU119" s="97"/>
      <c r="HV119" s="97"/>
      <c r="HW119" s="97"/>
      <c r="HX119" s="97"/>
      <c r="HY119" s="97"/>
      <c r="HZ119" s="97"/>
      <c r="IA119" s="97"/>
      <c r="IB119" s="97"/>
      <c r="IC119" s="97"/>
      <c r="ID119" s="97"/>
      <c r="IE119" s="97"/>
      <c r="IF119" s="97"/>
      <c r="IG119" s="97"/>
      <c r="IH119" s="97"/>
      <c r="II119" s="97"/>
      <c r="IJ119" s="97"/>
      <c r="IK119" s="97"/>
      <c r="IL119" s="97"/>
      <c r="IM119" s="97"/>
      <c r="IN119" s="97"/>
      <c r="IO119" s="97"/>
      <c r="IP119" s="97"/>
      <c r="IQ119" s="97"/>
      <c r="IR119" s="97"/>
      <c r="IS119" s="97"/>
      <c r="IT119" s="97"/>
      <c r="IU119" s="97"/>
      <c r="IV119" s="97"/>
      <c r="IW119" s="97"/>
      <c r="IX119" s="97"/>
      <c r="IY119" s="97"/>
      <c r="IZ119" s="97"/>
      <c r="JA119" s="97"/>
      <c r="JB119" s="97"/>
      <c r="JC119" s="97"/>
      <c r="JD119" s="97"/>
      <c r="JE119" s="97"/>
      <c r="JF119" s="97"/>
      <c r="JG119" s="97"/>
      <c r="JH119" s="97"/>
      <c r="JI119" s="97"/>
      <c r="JJ119" s="97"/>
      <c r="JK119" s="97"/>
      <c r="JL119" s="97"/>
      <c r="JM119" s="97"/>
      <c r="JN119" s="97"/>
      <c r="JO119" s="97"/>
      <c r="JP119" s="97"/>
      <c r="JQ119" s="97"/>
      <c r="JR119" s="97"/>
      <c r="JS119" s="97"/>
      <c r="JT119" s="97"/>
      <c r="JU119" s="97"/>
      <c r="JV119" s="97"/>
      <c r="JW119" s="97"/>
      <c r="JX119" s="97"/>
      <c r="JY119" s="97"/>
      <c r="JZ119" s="97"/>
      <c r="KA119" s="97"/>
      <c r="KB119" s="97"/>
      <c r="KC119" s="97"/>
      <c r="KD119" s="97"/>
      <c r="KE119" s="97"/>
      <c r="KF119" s="97"/>
      <c r="KG119" s="97"/>
      <c r="KH119" s="97"/>
      <c r="KI119" s="97"/>
      <c r="KJ119" s="97"/>
      <c r="KK119" s="97"/>
      <c r="KL119" s="97"/>
      <c r="KM119" s="97"/>
      <c r="KN119" s="97"/>
      <c r="KO119" s="97"/>
      <c r="KP119" s="97"/>
      <c r="KQ119" s="97"/>
      <c r="KR119" s="97"/>
      <c r="KS119" s="97"/>
      <c r="KT119" s="97"/>
      <c r="KU119" s="97"/>
      <c r="KV119" s="97"/>
      <c r="KW119" s="97"/>
      <c r="KX119" s="97"/>
      <c r="KY119" s="97"/>
      <c r="KZ119" s="97"/>
      <c r="LA119" s="97"/>
      <c r="LB119" s="97"/>
      <c r="LC119" s="97"/>
      <c r="LD119" s="97"/>
      <c r="LE119" s="97"/>
      <c r="LF119" s="102"/>
      <c r="LG119" s="97"/>
      <c r="LH119" s="97"/>
      <c r="LI119" s="97"/>
      <c r="LJ119" s="97"/>
      <c r="LK119" s="97"/>
      <c r="LL119" s="97"/>
      <c r="LM119" s="97"/>
      <c r="LN119" s="97"/>
      <c r="LO119" s="97"/>
      <c r="LP119" s="97"/>
      <c r="LQ119" s="97"/>
      <c r="LR119" s="97"/>
      <c r="LS119" s="97"/>
      <c r="LT119" s="97"/>
      <c r="LU119" s="97"/>
      <c r="LV119" s="97"/>
      <c r="LW119" s="97"/>
      <c r="LX119" s="97"/>
      <c r="LY119" s="97"/>
      <c r="LZ119" s="97"/>
      <c r="MA119" s="97"/>
      <c r="MB119" s="97"/>
      <c r="MC119" s="97"/>
      <c r="MD119" s="97"/>
      <c r="ME119" s="97"/>
      <c r="MF119" s="97"/>
      <c r="MG119" s="97"/>
      <c r="MH119" s="97"/>
      <c r="MI119" s="97"/>
      <c r="MJ119" s="97"/>
      <c r="MK119" s="97"/>
      <c r="ML119" s="97"/>
      <c r="MM119" s="97"/>
      <c r="MN119" s="97"/>
      <c r="MO119" s="97"/>
      <c r="MP119" s="97"/>
      <c r="MQ119" s="97"/>
      <c r="MR119" s="97"/>
      <c r="MS119" s="97"/>
      <c r="MT119" s="97"/>
      <c r="MU119" s="97"/>
      <c r="MV119" s="97"/>
      <c r="MW119" s="97"/>
      <c r="MX119" s="97"/>
      <c r="MY119" s="97"/>
      <c r="MZ119" s="97"/>
      <c r="NA119" s="97"/>
      <c r="NB119" s="97"/>
      <c r="NC119" s="97"/>
      <c r="ND119" s="97"/>
      <c r="NE119" s="97"/>
      <c r="NF119" s="97"/>
      <c r="NG119" s="97"/>
      <c r="NH119" s="97"/>
      <c r="NI119" s="97"/>
      <c r="NJ119" s="97"/>
      <c r="NK119" s="97"/>
      <c r="NL119" s="97"/>
      <c r="NM119" s="97"/>
      <c r="NN119" s="97"/>
      <c r="NO119" s="97"/>
      <c r="NP119" s="97"/>
      <c r="NQ119" s="97"/>
      <c r="NR119" s="97"/>
      <c r="NS119" s="97"/>
      <c r="NT119" s="97"/>
      <c r="NU119" s="97"/>
      <c r="NV119" s="97"/>
      <c r="NW119" s="97"/>
      <c r="NX119" s="97"/>
      <c r="NY119" s="97"/>
      <c r="NZ119" s="97"/>
      <c r="OA119" s="97"/>
      <c r="OB119" s="97"/>
      <c r="OC119" s="97"/>
      <c r="OD119" s="97"/>
      <c r="OE119" s="97"/>
      <c r="OF119" s="97"/>
      <c r="OG119" s="97"/>
      <c r="OH119" s="97"/>
      <c r="OI119" s="97"/>
      <c r="OJ119" s="97"/>
      <c r="OK119" s="97"/>
      <c r="OL119" s="97"/>
      <c r="OM119" s="97"/>
      <c r="ON119" s="97"/>
      <c r="OO119" s="97"/>
      <c r="OP119" s="97"/>
      <c r="OQ119" s="97"/>
      <c r="OR119" s="97"/>
      <c r="OS119" s="97"/>
      <c r="OT119" s="97"/>
      <c r="OU119" s="97"/>
      <c r="OV119" s="97"/>
      <c r="OW119" s="97"/>
      <c r="OX119" s="97"/>
      <c r="OY119" s="97"/>
      <c r="OZ119" s="97"/>
      <c r="PA119" s="97"/>
      <c r="PB119" s="97"/>
      <c r="PC119" s="97"/>
      <c r="PD119" s="97"/>
      <c r="PE119" s="97"/>
      <c r="PF119" s="97"/>
      <c r="PG119" s="97"/>
      <c r="PH119" s="97"/>
      <c r="PI119" s="97"/>
      <c r="PJ119" s="97"/>
      <c r="PK119" s="97"/>
      <c r="PL119" s="97"/>
      <c r="PM119" s="97"/>
      <c r="PN119" s="97"/>
      <c r="PO119" s="97"/>
      <c r="PP119" s="97"/>
      <c r="PQ119" s="97"/>
      <c r="PR119" s="97"/>
      <c r="PS119" s="97"/>
      <c r="PT119" s="97"/>
      <c r="PU119" s="97"/>
      <c r="PV119" s="97"/>
      <c r="PW119" s="97"/>
      <c r="PX119" s="97"/>
      <c r="PY119" s="97"/>
      <c r="PZ119" s="97"/>
      <c r="QA119" s="97"/>
      <c r="QB119" s="97"/>
      <c r="QC119" s="97"/>
      <c r="QD119" s="97"/>
      <c r="QE119" s="97"/>
      <c r="QF119" s="97"/>
      <c r="QG119" s="97"/>
      <c r="QH119" s="97"/>
      <c r="QI119" s="97"/>
      <c r="QJ119" s="97"/>
      <c r="QK119" s="97"/>
      <c r="QL119" s="97"/>
      <c r="QM119" s="97"/>
      <c r="QN119" s="102"/>
      <c r="QO119" s="97"/>
      <c r="QP119" s="97"/>
      <c r="QQ119" s="97"/>
      <c r="QR119" s="97"/>
      <c r="QS119" s="97"/>
      <c r="QT119" s="97"/>
      <c r="QU119" s="97"/>
      <c r="QV119" s="97"/>
      <c r="QW119" s="97"/>
      <c r="QX119" s="97"/>
      <c r="QY119" s="97"/>
      <c r="QZ119" s="97"/>
      <c r="RA119" s="97"/>
      <c r="RB119" s="97"/>
      <c r="RC119" s="97"/>
      <c r="RD119" s="97"/>
      <c r="RE119" s="97"/>
      <c r="RF119" s="97"/>
      <c r="RG119" s="97"/>
      <c r="RH119" s="97"/>
      <c r="RI119" s="97"/>
      <c r="RJ119" s="97"/>
      <c r="RK119" s="97"/>
      <c r="RL119" s="97"/>
      <c r="RM119" s="97"/>
      <c r="RN119" s="97"/>
      <c r="RO119" s="97"/>
      <c r="RP119" s="97"/>
      <c r="RQ119" s="97"/>
      <c r="RR119" s="97"/>
      <c r="RS119" s="97"/>
      <c r="RT119" s="97"/>
      <c r="RU119" s="97"/>
      <c r="RV119" s="97"/>
      <c r="RW119" s="97"/>
      <c r="RX119" s="97"/>
      <c r="RY119" s="97"/>
      <c r="RZ119" s="97"/>
      <c r="SA119" s="97"/>
      <c r="SB119" s="97"/>
      <c r="SC119" s="97"/>
      <c r="SD119" s="97"/>
      <c r="SE119" s="97"/>
      <c r="SF119" s="97"/>
      <c r="SG119" s="97"/>
      <c r="SH119" s="97"/>
      <c r="SI119" s="97"/>
      <c r="SJ119" s="97"/>
      <c r="SK119" s="97"/>
      <c r="SL119" s="97"/>
      <c r="SM119" s="97"/>
      <c r="SN119" s="97"/>
      <c r="SO119" s="97"/>
      <c r="SP119" s="97"/>
      <c r="SQ119" s="97"/>
      <c r="SR119" s="97"/>
      <c r="SS119" s="97"/>
      <c r="ST119" s="97"/>
      <c r="SU119" s="97"/>
      <c r="SV119" s="97"/>
      <c r="SW119" s="97"/>
      <c r="SX119" s="97"/>
      <c r="SY119" s="97"/>
      <c r="SZ119" s="97"/>
      <c r="TA119" s="97"/>
      <c r="TB119" s="97"/>
    </row>
    <row r="120" spans="1:522" s="10" customFormat="1" ht="18" customHeight="1" x14ac:dyDescent="0.2">
      <c r="A120" s="12"/>
      <c r="B120" s="26" t="s">
        <v>272</v>
      </c>
      <c r="C120" s="1">
        <v>9702</v>
      </c>
      <c r="D120" s="4" t="s">
        <v>273</v>
      </c>
      <c r="E120" s="1">
        <v>12063</v>
      </c>
      <c r="F120" s="1">
        <v>2015</v>
      </c>
      <c r="G120" t="s">
        <v>44</v>
      </c>
      <c r="H120"/>
      <c r="I120" s="1">
        <f t="shared" si="6"/>
        <v>0</v>
      </c>
      <c r="J120" s="12">
        <f t="shared" si="7"/>
        <v>0</v>
      </c>
      <c r="K120" s="97"/>
      <c r="L120" s="97"/>
      <c r="M120" s="97"/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97"/>
      <c r="Z120" s="97"/>
      <c r="AA120" s="97"/>
      <c r="AB120" s="97"/>
      <c r="AC120" s="97"/>
      <c r="AD120" s="97"/>
      <c r="AE120" s="97"/>
      <c r="AF120" s="97"/>
      <c r="AG120" s="97"/>
      <c r="AH120" s="97"/>
      <c r="AI120" s="97"/>
      <c r="AJ120" s="97"/>
      <c r="AK120" s="97"/>
      <c r="AL120" s="97"/>
      <c r="AM120" s="97"/>
      <c r="AN120" s="97"/>
      <c r="AO120" s="97"/>
      <c r="AP120" s="97"/>
      <c r="AQ120" s="97"/>
      <c r="AR120" s="97"/>
      <c r="AS120" s="97"/>
      <c r="AT120" s="97"/>
      <c r="AU120" s="97"/>
      <c r="AV120" s="97"/>
      <c r="AW120" s="97"/>
      <c r="AX120" s="97"/>
      <c r="AY120" s="97"/>
      <c r="AZ120" s="97"/>
      <c r="BA120" s="97"/>
      <c r="BB120" s="97"/>
      <c r="BC120" s="97"/>
      <c r="BD120" s="97"/>
      <c r="BE120" s="97"/>
      <c r="BF120" s="97"/>
      <c r="BG120" s="97"/>
      <c r="BH120" s="97"/>
      <c r="BI120" s="97"/>
      <c r="BJ120" s="97"/>
      <c r="BK120" s="97"/>
      <c r="BL120" s="97"/>
      <c r="BM120" s="97"/>
      <c r="BN120" s="97"/>
      <c r="BO120" s="97"/>
      <c r="BP120" s="97"/>
      <c r="BQ120" s="97"/>
      <c r="BR120" s="97"/>
      <c r="BS120" s="97"/>
      <c r="BT120" s="97"/>
      <c r="BU120" s="97"/>
      <c r="BV120" s="97"/>
      <c r="BW120" s="97"/>
      <c r="BX120" s="97"/>
      <c r="BY120" s="97"/>
      <c r="BZ120" s="97"/>
      <c r="CA120" s="97"/>
      <c r="CB120" s="97"/>
      <c r="CC120" s="97"/>
      <c r="CD120" s="97"/>
      <c r="CE120" s="97"/>
      <c r="CF120" s="97"/>
      <c r="CG120" s="97"/>
      <c r="CH120" s="97"/>
      <c r="CI120" s="97"/>
      <c r="CJ120" s="97"/>
      <c r="CK120" s="97"/>
      <c r="CL120" s="97"/>
      <c r="CM120" s="97"/>
      <c r="CN120" s="97"/>
      <c r="CO120" s="97"/>
      <c r="CP120" s="97"/>
      <c r="CQ120" s="97"/>
      <c r="CR120" s="97"/>
      <c r="CS120" s="97"/>
      <c r="CT120" s="97"/>
      <c r="CU120" s="97"/>
      <c r="CV120" s="97"/>
      <c r="CW120" s="97"/>
      <c r="CX120" s="97"/>
      <c r="CY120" s="97"/>
      <c r="CZ120" s="97"/>
      <c r="DA120" s="97"/>
      <c r="DB120" s="97"/>
      <c r="DC120" s="97"/>
      <c r="DD120" s="97"/>
      <c r="DE120" s="97"/>
      <c r="DF120" s="97"/>
      <c r="DG120" s="97"/>
      <c r="DH120" s="97"/>
      <c r="DI120" s="97"/>
      <c r="DJ120" s="97"/>
      <c r="DK120" s="97"/>
      <c r="DL120" s="97"/>
      <c r="DM120" s="97"/>
      <c r="DN120" s="97"/>
      <c r="DO120" s="97"/>
      <c r="DP120" s="97"/>
      <c r="DQ120" s="97"/>
      <c r="DR120" s="97"/>
      <c r="DS120" s="97"/>
      <c r="DT120" s="97"/>
      <c r="DU120" s="97"/>
      <c r="DV120" s="97"/>
      <c r="DW120" s="97"/>
      <c r="DX120" s="97"/>
      <c r="DY120" s="97"/>
      <c r="DZ120" s="97"/>
      <c r="EA120" s="97"/>
      <c r="EB120" s="97"/>
      <c r="EC120" s="97"/>
      <c r="ED120" s="97"/>
      <c r="EE120" s="97"/>
      <c r="EF120" s="97"/>
      <c r="EG120" s="97"/>
      <c r="EH120" s="97"/>
      <c r="EI120" s="97"/>
      <c r="EJ120" s="97"/>
      <c r="EK120" s="97"/>
      <c r="EL120" s="97"/>
      <c r="EM120" s="97"/>
      <c r="EN120" s="97"/>
      <c r="EO120" s="97"/>
      <c r="EP120" s="97"/>
      <c r="EQ120" s="97"/>
      <c r="ER120" s="97"/>
      <c r="ES120" s="97"/>
      <c r="ET120" s="97"/>
      <c r="EU120" s="97"/>
      <c r="EV120" s="97"/>
      <c r="EW120" s="97"/>
      <c r="EX120" s="97"/>
      <c r="EY120" s="97"/>
      <c r="EZ120" s="97"/>
      <c r="FA120" s="97"/>
      <c r="FB120" s="97"/>
      <c r="FC120" s="97"/>
      <c r="FD120" s="97"/>
      <c r="FE120" s="97"/>
      <c r="FF120" s="97"/>
      <c r="FG120" s="97"/>
      <c r="FH120" s="97"/>
      <c r="FI120" s="97"/>
      <c r="FJ120" s="97"/>
      <c r="FK120" s="97"/>
      <c r="FL120" s="97"/>
      <c r="FM120" s="97"/>
      <c r="FN120" s="97"/>
      <c r="FO120" s="97"/>
      <c r="FP120" s="97"/>
      <c r="FQ120" s="97"/>
      <c r="FR120" s="97"/>
      <c r="FS120" s="97"/>
      <c r="FT120" s="97"/>
      <c r="FU120" s="97"/>
      <c r="FV120" s="97"/>
      <c r="FW120" s="97"/>
      <c r="FX120" s="97"/>
      <c r="FY120" s="97"/>
      <c r="FZ120" s="97"/>
      <c r="GA120" s="147"/>
      <c r="GB120" s="147"/>
      <c r="GC120" s="97"/>
      <c r="GD120" s="97"/>
      <c r="GE120" s="97"/>
      <c r="GF120" s="97"/>
      <c r="GG120" s="97"/>
      <c r="GH120" s="97"/>
      <c r="GI120" s="97"/>
      <c r="GJ120" s="97"/>
      <c r="GK120" s="97"/>
      <c r="GL120" s="97"/>
      <c r="GM120" s="97"/>
      <c r="GN120" s="97"/>
      <c r="GO120" s="97"/>
      <c r="GP120" s="97"/>
      <c r="GQ120" s="97"/>
      <c r="GR120" s="97"/>
      <c r="GS120" s="97"/>
      <c r="GT120" s="97"/>
      <c r="GU120" s="97"/>
      <c r="GV120" s="97"/>
      <c r="GW120" s="97"/>
      <c r="GX120" s="97"/>
      <c r="GY120" s="97"/>
      <c r="GZ120" s="97"/>
      <c r="HA120" s="97"/>
      <c r="HB120" s="97"/>
      <c r="HC120" s="97"/>
      <c r="HD120" s="97"/>
      <c r="HE120" s="97"/>
      <c r="HF120" s="97"/>
      <c r="HG120" s="97"/>
      <c r="HH120" s="97"/>
      <c r="HI120" s="97"/>
      <c r="HJ120" s="97"/>
      <c r="HK120" s="97"/>
      <c r="HL120" s="97"/>
      <c r="HM120" s="97"/>
      <c r="HN120" s="97"/>
      <c r="HO120" s="97"/>
      <c r="HP120" s="97"/>
      <c r="HQ120" s="97"/>
      <c r="HR120" s="97"/>
      <c r="HS120" s="97"/>
      <c r="HT120" s="97"/>
      <c r="HU120" s="97"/>
      <c r="HV120" s="97"/>
      <c r="HW120" s="97"/>
      <c r="HX120" s="97"/>
      <c r="HY120" s="97"/>
      <c r="HZ120" s="97"/>
      <c r="IA120" s="97"/>
      <c r="IB120" s="97"/>
      <c r="IC120" s="97"/>
      <c r="ID120" s="97"/>
      <c r="IE120" s="97"/>
      <c r="IF120" s="97"/>
      <c r="IG120" s="97"/>
      <c r="IH120" s="97"/>
      <c r="II120" s="97"/>
      <c r="IJ120" s="97"/>
      <c r="IK120" s="97"/>
      <c r="IL120" s="97"/>
      <c r="IM120" s="97"/>
      <c r="IN120" s="97"/>
      <c r="IO120" s="97"/>
      <c r="IP120" s="97"/>
      <c r="IQ120" s="97"/>
      <c r="IR120" s="97"/>
      <c r="IS120" s="97"/>
      <c r="IT120" s="97"/>
      <c r="IU120" s="97"/>
      <c r="IV120" s="97"/>
      <c r="IW120" s="97"/>
      <c r="IX120" s="97"/>
      <c r="IY120" s="97"/>
      <c r="IZ120" s="97"/>
      <c r="JA120" s="97"/>
      <c r="JB120" s="97"/>
      <c r="JC120" s="97"/>
      <c r="JD120" s="97"/>
      <c r="JE120" s="97"/>
      <c r="JF120" s="97"/>
      <c r="JG120" s="97"/>
      <c r="JH120" s="97"/>
      <c r="JI120" s="97"/>
      <c r="JJ120" s="97"/>
      <c r="JK120" s="97"/>
      <c r="JL120" s="97"/>
      <c r="JM120" s="97"/>
      <c r="JN120" s="97"/>
      <c r="JO120" s="97"/>
      <c r="JP120" s="97"/>
      <c r="JQ120" s="97"/>
      <c r="JR120" s="97"/>
      <c r="JS120" s="97"/>
      <c r="JT120" s="97"/>
      <c r="JU120" s="97"/>
      <c r="JV120" s="97"/>
      <c r="JW120" s="97"/>
      <c r="JX120" s="97"/>
      <c r="JY120" s="97"/>
      <c r="JZ120" s="97"/>
      <c r="KA120" s="97"/>
      <c r="KB120" s="97"/>
      <c r="KC120" s="97"/>
      <c r="KD120" s="97"/>
      <c r="KE120" s="97"/>
      <c r="KF120" s="97"/>
      <c r="KG120" s="97"/>
      <c r="KH120" s="97"/>
      <c r="KI120" s="97"/>
      <c r="KJ120" s="97"/>
      <c r="KK120" s="97"/>
      <c r="KL120" s="97"/>
      <c r="KM120" s="97"/>
      <c r="KN120" s="97"/>
      <c r="KO120" s="97"/>
      <c r="KP120" s="97"/>
      <c r="KQ120" s="97"/>
      <c r="KR120" s="97"/>
      <c r="KS120" s="97"/>
      <c r="KT120" s="97"/>
      <c r="KU120" s="97"/>
      <c r="KV120" s="97"/>
      <c r="KW120" s="97"/>
      <c r="KX120" s="97"/>
      <c r="KY120" s="97"/>
      <c r="KZ120" s="97"/>
      <c r="LA120" s="97"/>
      <c r="LB120" s="97"/>
      <c r="LC120" s="97"/>
      <c r="LD120" s="97"/>
      <c r="LE120" s="97"/>
      <c r="LF120" s="102"/>
      <c r="LG120" s="97"/>
      <c r="LH120" s="97"/>
      <c r="LI120" s="97"/>
      <c r="LJ120" s="97"/>
      <c r="LK120" s="97"/>
      <c r="LL120" s="97"/>
      <c r="LM120" s="97"/>
      <c r="LN120" s="97"/>
      <c r="LO120" s="97"/>
      <c r="LP120" s="97"/>
      <c r="LQ120" s="97"/>
      <c r="LR120" s="97"/>
      <c r="LS120" s="97"/>
      <c r="LT120" s="97"/>
      <c r="LU120" s="97"/>
      <c r="LV120" s="97"/>
      <c r="LW120" s="97"/>
      <c r="LX120" s="97"/>
      <c r="LY120" s="97"/>
      <c r="LZ120" s="97"/>
      <c r="MA120" s="97"/>
      <c r="MB120" s="97"/>
      <c r="MC120" s="97"/>
      <c r="MD120" s="97"/>
      <c r="ME120" s="97"/>
      <c r="MF120" s="97"/>
      <c r="MG120" s="97"/>
      <c r="MH120" s="97"/>
      <c r="MI120" s="97"/>
      <c r="MJ120" s="97"/>
      <c r="MK120" s="97"/>
      <c r="ML120" s="97"/>
      <c r="MM120" s="97"/>
      <c r="MN120" s="97"/>
      <c r="MO120" s="97"/>
      <c r="MP120" s="97"/>
      <c r="MQ120" s="97"/>
      <c r="MR120" s="97"/>
      <c r="MS120" s="97"/>
      <c r="MT120" s="97"/>
      <c r="MU120" s="97"/>
      <c r="MV120" s="97"/>
      <c r="MW120" s="97"/>
      <c r="MX120" s="97"/>
      <c r="MY120" s="97"/>
      <c r="MZ120" s="97"/>
      <c r="NA120" s="97"/>
      <c r="NB120" s="97"/>
      <c r="NC120" s="97"/>
      <c r="ND120" s="97"/>
      <c r="NE120" s="97"/>
      <c r="NF120" s="97"/>
      <c r="NG120" s="97"/>
      <c r="NH120" s="97"/>
      <c r="NI120" s="97"/>
      <c r="NJ120" s="97"/>
      <c r="NK120" s="97"/>
      <c r="NL120" s="97"/>
      <c r="NM120" s="97"/>
      <c r="NN120" s="97"/>
      <c r="NO120" s="97"/>
      <c r="NP120" s="97"/>
      <c r="NQ120" s="97"/>
      <c r="NR120" s="97"/>
      <c r="NS120" s="97"/>
      <c r="NT120" s="97"/>
      <c r="NU120" s="97"/>
      <c r="NV120" s="97"/>
      <c r="NW120" s="97"/>
      <c r="NX120" s="97"/>
      <c r="NY120" s="97"/>
      <c r="NZ120" s="97"/>
      <c r="OA120" s="97"/>
      <c r="OB120" s="97"/>
      <c r="OC120" s="97"/>
      <c r="OD120" s="97"/>
      <c r="OE120" s="97"/>
      <c r="OF120" s="97"/>
      <c r="OG120" s="97"/>
      <c r="OH120" s="97"/>
      <c r="OI120" s="97"/>
      <c r="OJ120" s="97"/>
      <c r="OK120" s="97"/>
      <c r="OL120" s="97"/>
      <c r="OM120" s="97"/>
      <c r="ON120" s="97"/>
      <c r="OO120" s="97"/>
      <c r="OP120" s="97"/>
      <c r="OQ120" s="97"/>
      <c r="OR120" s="97"/>
      <c r="OS120" s="97"/>
      <c r="OT120" s="97"/>
      <c r="OU120" s="97"/>
      <c r="OV120" s="97"/>
      <c r="OW120" s="97"/>
      <c r="OX120" s="97"/>
      <c r="OY120" s="97"/>
      <c r="OZ120" s="97"/>
      <c r="PA120" s="97"/>
      <c r="PB120" s="97"/>
      <c r="PC120" s="97"/>
      <c r="PD120" s="97"/>
      <c r="PE120" s="97"/>
      <c r="PF120" s="97"/>
      <c r="PG120" s="97"/>
      <c r="PH120" s="97"/>
      <c r="PI120" s="97"/>
      <c r="PJ120" s="97"/>
      <c r="PK120" s="97"/>
      <c r="PL120" s="97"/>
      <c r="PM120" s="97"/>
      <c r="PN120" s="97"/>
      <c r="PO120" s="97"/>
      <c r="PP120" s="97"/>
      <c r="PQ120" s="97"/>
      <c r="PR120" s="97"/>
      <c r="PS120" s="97"/>
      <c r="PT120" s="97"/>
      <c r="PU120" s="97"/>
      <c r="PV120" s="97"/>
      <c r="PW120" s="97"/>
      <c r="PX120" s="97"/>
      <c r="PY120" s="97"/>
      <c r="PZ120" s="97"/>
      <c r="QA120" s="97"/>
      <c r="QB120" s="97"/>
      <c r="QC120" s="97"/>
      <c r="QD120" s="97"/>
      <c r="QE120" s="97"/>
      <c r="QF120" s="97"/>
      <c r="QG120" s="97"/>
      <c r="QH120" s="97"/>
      <c r="QI120" s="97"/>
      <c r="QJ120" s="97"/>
      <c r="QK120" s="97"/>
      <c r="QL120" s="97"/>
      <c r="QM120" s="97"/>
      <c r="QN120" s="97"/>
      <c r="QO120" s="97"/>
      <c r="QP120" s="97"/>
      <c r="QQ120" s="97"/>
      <c r="QR120" s="97"/>
      <c r="QS120" s="97"/>
      <c r="QT120" s="97"/>
      <c r="QU120" s="97"/>
      <c r="QV120" s="97"/>
      <c r="QW120" s="97"/>
      <c r="QX120" s="97"/>
      <c r="QY120" s="97"/>
      <c r="QZ120" s="97"/>
      <c r="RA120" s="97"/>
      <c r="RB120" s="97"/>
      <c r="RC120" s="97"/>
      <c r="RD120" s="97"/>
      <c r="RE120" s="97"/>
      <c r="RF120" s="97"/>
      <c r="RG120" s="97"/>
      <c r="RH120" s="97"/>
      <c r="RI120" s="97"/>
      <c r="RJ120" s="97"/>
      <c r="RK120" s="97"/>
      <c r="RL120" s="97"/>
      <c r="RM120" s="97"/>
      <c r="RN120" s="97"/>
      <c r="RO120" s="97"/>
      <c r="RP120" s="97"/>
      <c r="RQ120" s="97"/>
      <c r="RR120" s="97"/>
      <c r="RS120" s="97"/>
      <c r="RT120" s="97"/>
      <c r="RU120" s="97"/>
      <c r="RV120" s="97"/>
      <c r="RW120" s="97"/>
      <c r="RX120" s="97"/>
      <c r="RY120" s="97"/>
      <c r="RZ120" s="97"/>
      <c r="SA120" s="97"/>
      <c r="SB120" s="97"/>
      <c r="SC120" s="97"/>
      <c r="SD120" s="97"/>
      <c r="SE120" s="97"/>
      <c r="SF120" s="97"/>
      <c r="SG120" s="97"/>
      <c r="SH120" s="97"/>
      <c r="SI120" s="97"/>
      <c r="SJ120" s="97"/>
      <c r="SK120" s="97"/>
      <c r="SL120" s="97"/>
      <c r="SM120" s="97"/>
      <c r="SN120" s="97"/>
      <c r="SO120" s="97"/>
      <c r="SP120" s="97"/>
      <c r="SQ120" s="97"/>
      <c r="SR120" s="97"/>
      <c r="SS120" s="97"/>
      <c r="ST120" s="97"/>
      <c r="SU120" s="97"/>
      <c r="SV120" s="97"/>
      <c r="SW120" s="97"/>
      <c r="SX120" s="97"/>
      <c r="SY120" s="97"/>
      <c r="SZ120" s="97"/>
      <c r="TA120" s="97"/>
      <c r="TB120" s="97"/>
    </row>
    <row r="121" spans="1:522" ht="18" customHeight="1" x14ac:dyDescent="0.2">
      <c r="B121" s="26" t="s">
        <v>102</v>
      </c>
      <c r="C121" s="1">
        <v>1816</v>
      </c>
      <c r="D121" t="s">
        <v>103</v>
      </c>
      <c r="E121" s="1">
        <v>11650</v>
      </c>
      <c r="G121" t="s">
        <v>187</v>
      </c>
      <c r="I121" s="1">
        <f t="shared" si="6"/>
        <v>0</v>
      </c>
      <c r="J121" s="12">
        <f t="shared" si="7"/>
        <v>0</v>
      </c>
      <c r="K121" s="97"/>
      <c r="L121" s="97"/>
      <c r="M121" s="97"/>
      <c r="N121" s="97"/>
      <c r="O121" s="97"/>
      <c r="P121" s="97"/>
      <c r="Q121" s="102"/>
      <c r="R121" s="102"/>
      <c r="S121" s="97"/>
      <c r="T121" s="97"/>
      <c r="U121" s="97"/>
      <c r="V121" s="97"/>
      <c r="W121" s="97"/>
      <c r="X121" s="97"/>
      <c r="Y121" s="97"/>
      <c r="Z121" s="97"/>
      <c r="AA121" s="97"/>
      <c r="AB121" s="97"/>
      <c r="AC121" s="97"/>
      <c r="AD121" s="97"/>
      <c r="AE121" s="97"/>
      <c r="AF121" s="97"/>
      <c r="AG121" s="97"/>
      <c r="AH121" s="97"/>
      <c r="AI121" s="97"/>
      <c r="AJ121" s="97"/>
      <c r="AK121" s="97"/>
      <c r="AL121" s="97"/>
      <c r="AM121" s="97"/>
      <c r="AN121" s="97"/>
      <c r="AO121" s="97"/>
      <c r="AP121" s="97"/>
      <c r="AQ121" s="97"/>
      <c r="AR121" s="97"/>
      <c r="AS121" s="97"/>
      <c r="AT121" s="97"/>
      <c r="AU121" s="97"/>
      <c r="AV121" s="97"/>
      <c r="AW121" s="97"/>
      <c r="AX121" s="97"/>
      <c r="AY121" s="97"/>
      <c r="AZ121" s="97"/>
      <c r="BA121" s="97"/>
      <c r="BB121" s="97"/>
      <c r="BC121" s="97"/>
      <c r="BD121" s="97"/>
      <c r="BE121" s="97"/>
      <c r="BF121" s="97"/>
      <c r="BG121" s="97"/>
      <c r="BH121" s="97"/>
      <c r="BI121" s="97"/>
      <c r="BJ121" s="97"/>
      <c r="BK121" s="97"/>
      <c r="BL121" s="97"/>
      <c r="BM121" s="97"/>
      <c r="BN121" s="97"/>
      <c r="BO121" s="97"/>
      <c r="BP121" s="97"/>
      <c r="BQ121" s="97"/>
      <c r="BR121" s="97"/>
      <c r="BS121" s="97"/>
      <c r="BT121" s="97"/>
      <c r="BU121" s="97"/>
      <c r="BV121" s="97"/>
      <c r="BW121" s="97"/>
      <c r="BX121" s="97"/>
      <c r="BY121" s="97"/>
      <c r="BZ121" s="97"/>
      <c r="CA121" s="97"/>
      <c r="CB121" s="97"/>
      <c r="CC121" s="97"/>
      <c r="CD121" s="97"/>
      <c r="CE121" s="97"/>
      <c r="CF121" s="97"/>
      <c r="CG121" s="97"/>
      <c r="CH121" s="97"/>
      <c r="CI121" s="97"/>
      <c r="CJ121" s="97"/>
      <c r="CK121" s="97"/>
      <c r="CL121" s="97"/>
      <c r="CM121" s="97"/>
      <c r="CN121" s="97"/>
      <c r="CO121" s="97"/>
      <c r="CP121" s="97"/>
      <c r="CQ121" s="97"/>
      <c r="CR121" s="97"/>
      <c r="CS121" s="97"/>
      <c r="CT121" s="97"/>
      <c r="CU121" s="97"/>
      <c r="CV121" s="97"/>
      <c r="CW121" s="97"/>
      <c r="CX121" s="97"/>
      <c r="CY121" s="97"/>
      <c r="CZ121" s="97"/>
      <c r="DA121" s="97"/>
      <c r="DB121" s="97"/>
      <c r="DC121" s="97"/>
      <c r="DD121" s="97"/>
      <c r="DE121" s="97"/>
      <c r="DF121" s="97"/>
      <c r="DG121" s="97"/>
      <c r="DH121" s="97"/>
      <c r="DI121" s="97"/>
      <c r="DJ121" s="97"/>
      <c r="DK121" s="97"/>
      <c r="DL121" s="97"/>
      <c r="DM121" s="97"/>
      <c r="DN121" s="97"/>
      <c r="DO121" s="97"/>
      <c r="DP121" s="97"/>
      <c r="DQ121" s="97"/>
      <c r="DR121" s="97"/>
      <c r="DS121" s="97"/>
      <c r="DT121" s="97"/>
      <c r="DU121" s="97"/>
      <c r="DV121" s="97"/>
      <c r="DW121" s="97"/>
      <c r="DX121" s="97"/>
      <c r="DY121" s="97"/>
      <c r="DZ121" s="97"/>
      <c r="EA121" s="97"/>
      <c r="EB121" s="97"/>
      <c r="EC121" s="97"/>
      <c r="ED121" s="97"/>
      <c r="EE121" s="97"/>
      <c r="EF121" s="97"/>
      <c r="EG121" s="97"/>
      <c r="EH121" s="97"/>
      <c r="EI121" s="97"/>
      <c r="EJ121" s="97"/>
      <c r="EK121" s="97"/>
      <c r="EL121" s="97"/>
      <c r="EM121" s="97"/>
      <c r="EN121" s="97"/>
      <c r="EO121" s="97"/>
      <c r="EP121" s="97"/>
      <c r="EQ121" s="97"/>
      <c r="ER121" s="97"/>
      <c r="ES121" s="97"/>
      <c r="ET121" s="97"/>
      <c r="EU121" s="97"/>
      <c r="EV121" s="97"/>
      <c r="EW121" s="97"/>
      <c r="EX121" s="97"/>
      <c r="EY121" s="97"/>
      <c r="EZ121" s="97"/>
      <c r="FA121" s="97"/>
      <c r="FB121" s="97"/>
      <c r="FC121" s="97"/>
      <c r="FD121" s="97"/>
      <c r="FE121" s="97"/>
      <c r="FF121" s="97"/>
      <c r="FG121" s="97"/>
      <c r="FH121" s="97"/>
      <c r="FI121" s="97"/>
      <c r="FJ121" s="97"/>
      <c r="FK121" s="97"/>
      <c r="FL121" s="97"/>
      <c r="FM121" s="97"/>
      <c r="FN121" s="97"/>
      <c r="FO121" s="97"/>
      <c r="FP121" s="97"/>
      <c r="FQ121" s="97"/>
      <c r="FR121" s="97"/>
      <c r="FS121" s="97"/>
      <c r="FT121" s="97"/>
      <c r="FU121" s="97"/>
      <c r="FV121" s="97"/>
      <c r="FW121" s="97"/>
      <c r="FX121" s="97"/>
      <c r="FY121" s="97"/>
      <c r="FZ121" s="97"/>
      <c r="GA121" s="147"/>
      <c r="GB121" s="97"/>
      <c r="GC121" s="97"/>
      <c r="GD121" s="97"/>
      <c r="GE121" s="97"/>
      <c r="GF121" s="97"/>
      <c r="GG121" s="97"/>
      <c r="GH121" s="97"/>
      <c r="GI121" s="97"/>
      <c r="GJ121" s="97"/>
      <c r="GK121" s="97"/>
      <c r="GL121" s="97"/>
      <c r="GM121" s="97"/>
      <c r="GN121" s="97"/>
      <c r="GO121" s="97"/>
      <c r="GP121" s="97"/>
      <c r="GQ121" s="97"/>
      <c r="GR121" s="97"/>
      <c r="GS121" s="97"/>
      <c r="GT121" s="97"/>
      <c r="GU121" s="97"/>
      <c r="GV121" s="97"/>
      <c r="GW121" s="97"/>
      <c r="GX121" s="97"/>
      <c r="GY121" s="97"/>
      <c r="GZ121" s="97"/>
      <c r="HA121" s="97"/>
      <c r="HB121" s="97"/>
      <c r="HC121" s="97"/>
      <c r="HD121" s="97"/>
      <c r="HE121" s="97"/>
      <c r="HF121" s="97"/>
      <c r="HG121" s="97"/>
      <c r="HH121" s="97"/>
      <c r="HI121" s="97"/>
      <c r="HJ121" s="97"/>
      <c r="HK121" s="97"/>
      <c r="HL121" s="97"/>
      <c r="HM121" s="97"/>
      <c r="HN121" s="97"/>
      <c r="HO121" s="97"/>
      <c r="HP121" s="97"/>
      <c r="HQ121" s="97"/>
      <c r="HR121" s="97"/>
      <c r="HS121" s="97"/>
      <c r="HT121" s="97"/>
      <c r="HU121" s="97"/>
      <c r="HV121" s="97"/>
      <c r="HW121" s="97"/>
      <c r="HX121" s="97"/>
      <c r="HY121" s="97"/>
      <c r="HZ121" s="97"/>
      <c r="IA121" s="97"/>
      <c r="IB121" s="97"/>
      <c r="IC121" s="97"/>
      <c r="ID121" s="97"/>
      <c r="IE121" s="97"/>
      <c r="IF121" s="97"/>
      <c r="IG121" s="97"/>
      <c r="IH121" s="97"/>
      <c r="II121" s="97"/>
      <c r="IJ121" s="97"/>
      <c r="IK121" s="97"/>
      <c r="IL121" s="97"/>
      <c r="IM121" s="97"/>
      <c r="IN121" s="97"/>
      <c r="IO121" s="97"/>
      <c r="IP121" s="97"/>
      <c r="IQ121" s="97"/>
      <c r="IR121" s="97"/>
      <c r="IS121" s="97"/>
      <c r="IT121" s="97"/>
      <c r="IU121" s="97"/>
      <c r="IV121" s="97"/>
      <c r="IW121" s="97"/>
      <c r="IX121" s="97"/>
      <c r="IY121" s="97"/>
      <c r="IZ121" s="97"/>
      <c r="JA121" s="97"/>
      <c r="JB121" s="97"/>
      <c r="JC121" s="97"/>
      <c r="JD121" s="97"/>
      <c r="JE121" s="97"/>
      <c r="JF121" s="97"/>
      <c r="JG121" s="97"/>
      <c r="JH121" s="97"/>
      <c r="JI121" s="97"/>
      <c r="JJ121" s="97"/>
      <c r="JK121" s="97"/>
      <c r="JL121" s="97"/>
      <c r="JM121" s="97"/>
      <c r="JN121" s="97"/>
      <c r="JO121" s="97"/>
      <c r="JP121" s="97"/>
      <c r="JQ121" s="97"/>
      <c r="JR121" s="97"/>
      <c r="JS121" s="97"/>
      <c r="JT121" s="97"/>
      <c r="JU121" s="97"/>
      <c r="JV121" s="97"/>
      <c r="JW121" s="97"/>
      <c r="JX121" s="97"/>
      <c r="JY121" s="97"/>
      <c r="JZ121" s="97"/>
      <c r="KA121" s="97"/>
      <c r="KB121" s="97"/>
      <c r="KC121" s="97"/>
      <c r="KD121" s="97"/>
      <c r="KE121" s="97"/>
      <c r="KF121" s="97"/>
      <c r="KG121" s="97"/>
      <c r="KH121" s="97"/>
      <c r="KI121" s="97"/>
      <c r="KJ121" s="97"/>
      <c r="KK121" s="97"/>
      <c r="KL121" s="97"/>
      <c r="KM121" s="97"/>
      <c r="KN121" s="97"/>
      <c r="KO121" s="97"/>
      <c r="KP121" s="97"/>
      <c r="KQ121" s="97"/>
      <c r="KR121" s="97"/>
      <c r="KS121" s="97"/>
      <c r="KT121" s="97"/>
      <c r="KU121" s="87"/>
      <c r="KV121" s="87"/>
      <c r="KW121" s="87"/>
      <c r="KX121" s="97"/>
      <c r="KY121" s="97"/>
      <c r="KZ121" s="97"/>
      <c r="LA121" s="97"/>
      <c r="LB121" s="97"/>
      <c r="LC121" s="97"/>
      <c r="LD121" s="97"/>
      <c r="LE121" s="97"/>
      <c r="LF121" s="97"/>
      <c r="LG121" s="97"/>
      <c r="LH121" s="97"/>
      <c r="LI121" s="97"/>
      <c r="LJ121" s="97"/>
      <c r="LK121" s="97"/>
      <c r="LL121" s="97"/>
      <c r="LM121" s="97"/>
      <c r="LN121" s="97"/>
      <c r="LO121" s="97"/>
      <c r="LP121" s="97"/>
      <c r="LQ121" s="97"/>
      <c r="LR121" s="97"/>
      <c r="LS121" s="97"/>
      <c r="LT121" s="97"/>
      <c r="LU121" s="97"/>
      <c r="LV121" s="97"/>
      <c r="LW121" s="97"/>
      <c r="LX121" s="97"/>
      <c r="LY121" s="97"/>
      <c r="LZ121" s="97"/>
      <c r="MA121" s="97"/>
      <c r="MB121" s="97"/>
      <c r="MC121" s="97"/>
      <c r="MD121" s="97"/>
      <c r="ME121" s="97"/>
      <c r="MF121" s="97"/>
      <c r="MG121" s="97"/>
      <c r="MH121" s="97"/>
      <c r="MI121" s="97"/>
      <c r="MJ121" s="97"/>
      <c r="MK121" s="97"/>
      <c r="ML121" s="97"/>
      <c r="MM121" s="97"/>
      <c r="MN121" s="97"/>
      <c r="MO121" s="97"/>
      <c r="MP121" s="97"/>
      <c r="MQ121" s="97"/>
      <c r="MR121" s="97"/>
      <c r="MS121" s="97"/>
      <c r="MT121" s="97"/>
      <c r="MU121" s="97"/>
      <c r="MV121" s="97"/>
      <c r="MW121" s="97"/>
      <c r="MX121" s="97"/>
      <c r="MY121" s="97"/>
      <c r="MZ121" s="97"/>
      <c r="NA121" s="97"/>
      <c r="NB121" s="97"/>
      <c r="NC121" s="97"/>
      <c r="ND121" s="97"/>
      <c r="NE121" s="97"/>
      <c r="NF121" s="97"/>
      <c r="NG121" s="97"/>
      <c r="NH121" s="97"/>
      <c r="NI121" s="97"/>
      <c r="NJ121" s="97"/>
      <c r="NK121" s="102"/>
      <c r="NL121" s="97"/>
      <c r="NM121" s="97"/>
      <c r="NN121" s="97"/>
      <c r="NO121" s="97"/>
      <c r="NP121" s="97"/>
      <c r="NQ121" s="97"/>
      <c r="NR121" s="97"/>
      <c r="NS121" s="97"/>
      <c r="NT121" s="97"/>
      <c r="NU121" s="97"/>
      <c r="NV121" s="97"/>
      <c r="NW121" s="97"/>
      <c r="NX121" s="97"/>
      <c r="NY121" s="97"/>
      <c r="NZ121" s="97"/>
      <c r="OA121" s="97"/>
      <c r="OB121" s="97"/>
      <c r="OC121" s="97"/>
      <c r="OD121" s="97"/>
      <c r="OE121" s="97"/>
      <c r="OF121" s="97"/>
      <c r="OG121" s="97"/>
      <c r="OH121" s="97"/>
      <c r="OI121" s="97"/>
      <c r="OJ121" s="97"/>
      <c r="OK121" s="97"/>
      <c r="OL121" s="97"/>
      <c r="OM121" s="97"/>
      <c r="ON121" s="97"/>
      <c r="OO121" s="97"/>
      <c r="OP121" s="97"/>
      <c r="OQ121" s="97"/>
      <c r="OR121" s="97"/>
      <c r="OS121" s="97"/>
      <c r="OT121" s="97"/>
      <c r="OU121" s="97"/>
      <c r="OV121" s="97"/>
      <c r="OW121" s="97"/>
      <c r="OX121" s="97"/>
      <c r="OY121" s="97"/>
      <c r="OZ121" s="97"/>
      <c r="PA121" s="97"/>
      <c r="PB121" s="97"/>
      <c r="PC121" s="97"/>
      <c r="PD121" s="97"/>
      <c r="PE121" s="97"/>
      <c r="PF121" s="97"/>
      <c r="PG121" s="97"/>
      <c r="PH121" s="97"/>
      <c r="PI121" s="97"/>
      <c r="PJ121" s="97"/>
      <c r="PK121" s="97"/>
      <c r="PL121" s="97"/>
      <c r="PM121" s="97"/>
      <c r="PN121" s="97"/>
      <c r="PO121" s="97"/>
      <c r="PP121" s="97"/>
      <c r="PQ121" s="97"/>
      <c r="PR121" s="97"/>
      <c r="PS121" s="97"/>
      <c r="PT121" s="97"/>
      <c r="PU121" s="97"/>
      <c r="PV121" s="97"/>
      <c r="PW121" s="97"/>
      <c r="PX121" s="97"/>
      <c r="PY121" s="97"/>
      <c r="PZ121" s="97"/>
      <c r="QA121" s="97"/>
      <c r="QB121" s="97"/>
      <c r="QC121" s="97"/>
      <c r="QD121" s="97"/>
      <c r="QE121" s="97"/>
      <c r="QF121" s="97"/>
      <c r="QG121" s="97"/>
      <c r="QH121" s="97"/>
      <c r="QI121" s="97"/>
      <c r="QJ121" s="97"/>
      <c r="QK121" s="97"/>
      <c r="QL121" s="97"/>
      <c r="QM121" s="97"/>
      <c r="QN121" s="97"/>
      <c r="QO121" s="97"/>
      <c r="QP121" s="97"/>
      <c r="QQ121" s="97"/>
      <c r="QR121" s="97"/>
      <c r="QS121" s="97"/>
      <c r="QT121" s="97"/>
      <c r="QU121" s="97"/>
      <c r="QV121" s="97"/>
      <c r="QW121" s="97"/>
      <c r="QX121" s="97"/>
      <c r="QY121" s="97"/>
      <c r="QZ121" s="97"/>
      <c r="RA121" s="97"/>
      <c r="RB121" s="97"/>
      <c r="RC121" s="97"/>
      <c r="RD121" s="97"/>
      <c r="RE121" s="97"/>
      <c r="RF121" s="97"/>
      <c r="RG121" s="97"/>
      <c r="RH121" s="97"/>
      <c r="RI121" s="97"/>
      <c r="RJ121" s="97"/>
      <c r="RK121" s="97"/>
      <c r="RL121" s="97"/>
      <c r="RM121" s="97"/>
      <c r="RN121" s="97"/>
      <c r="RO121" s="97"/>
      <c r="RP121" s="97"/>
      <c r="RQ121" s="97"/>
      <c r="RR121" s="97"/>
      <c r="RS121" s="97"/>
      <c r="RT121" s="97"/>
      <c r="RU121" s="97"/>
      <c r="RV121" s="97"/>
      <c r="RW121" s="97"/>
      <c r="RX121" s="97"/>
      <c r="RY121" s="97"/>
      <c r="RZ121" s="97"/>
      <c r="SA121" s="97"/>
      <c r="SB121" s="97"/>
      <c r="SC121" s="97"/>
      <c r="SD121" s="97"/>
      <c r="SE121" s="97"/>
      <c r="SF121" s="97"/>
      <c r="SG121" s="97"/>
      <c r="SH121" s="97"/>
      <c r="SI121" s="97"/>
      <c r="SJ121" s="97"/>
      <c r="SK121" s="97"/>
      <c r="SL121" s="97"/>
      <c r="SM121" s="97"/>
      <c r="SN121" s="97"/>
      <c r="SO121" s="97"/>
      <c r="SP121" s="97"/>
      <c r="SQ121" s="97"/>
      <c r="SR121" s="97"/>
      <c r="SS121" s="97"/>
      <c r="ST121" s="97"/>
      <c r="SU121" s="97"/>
      <c r="SV121" s="97"/>
      <c r="SW121" s="97"/>
      <c r="SX121" s="97"/>
      <c r="SY121" s="97"/>
      <c r="SZ121" s="97"/>
      <c r="TA121" s="97"/>
      <c r="TB121" s="97"/>
    </row>
    <row r="122" spans="1:522" s="101" customFormat="1" ht="18" customHeight="1" x14ac:dyDescent="0.2">
      <c r="A122" s="106"/>
      <c r="B122" s="138" t="s">
        <v>47</v>
      </c>
      <c r="C122" s="97">
        <v>6801</v>
      </c>
      <c r="D122" s="105" t="s">
        <v>48</v>
      </c>
      <c r="E122" s="97">
        <v>10756</v>
      </c>
      <c r="F122" s="97">
        <v>2012</v>
      </c>
      <c r="G122" s="98" t="s">
        <v>237</v>
      </c>
      <c r="H122" s="98"/>
      <c r="I122" s="1">
        <f t="shared" si="6"/>
        <v>0</v>
      </c>
      <c r="J122" s="12">
        <f t="shared" si="7"/>
        <v>0</v>
      </c>
      <c r="K122" s="97"/>
      <c r="L122" s="97"/>
      <c r="M122" s="97"/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97"/>
      <c r="Y122" s="97"/>
      <c r="Z122" s="97"/>
      <c r="AA122" s="97"/>
      <c r="AB122" s="97"/>
      <c r="AC122" s="97"/>
      <c r="AD122" s="97"/>
      <c r="AE122" s="97"/>
      <c r="AF122" s="97"/>
      <c r="AG122" s="97"/>
      <c r="AH122" s="97"/>
      <c r="AI122" s="102"/>
      <c r="AJ122" s="97"/>
      <c r="AK122" s="102"/>
      <c r="AL122" s="97"/>
      <c r="AM122" s="97"/>
      <c r="AN122" s="97"/>
      <c r="AO122" s="97"/>
      <c r="AP122" s="97"/>
      <c r="AQ122" s="97"/>
      <c r="AR122" s="97"/>
      <c r="AS122" s="97"/>
      <c r="AT122" s="97"/>
      <c r="AU122" s="97"/>
      <c r="AV122" s="97"/>
      <c r="AW122" s="97"/>
      <c r="AX122" s="97"/>
      <c r="AY122" s="97"/>
      <c r="AZ122" s="97"/>
      <c r="BA122" s="97"/>
      <c r="BB122" s="97"/>
      <c r="BC122" s="97"/>
      <c r="BD122" s="97"/>
      <c r="BE122" s="97"/>
      <c r="BF122" s="97"/>
      <c r="BG122" s="97"/>
      <c r="BH122" s="97"/>
      <c r="BI122" s="97"/>
      <c r="BJ122" s="97"/>
      <c r="BK122" s="97"/>
      <c r="BL122" s="97"/>
      <c r="BM122" s="97"/>
      <c r="BN122" s="97"/>
      <c r="BO122" s="97"/>
      <c r="BP122" s="97"/>
      <c r="BQ122" s="97"/>
      <c r="BR122" s="97"/>
      <c r="BS122" s="97"/>
      <c r="BT122" s="97"/>
      <c r="BU122" s="97"/>
      <c r="BV122" s="97"/>
      <c r="BW122" s="97"/>
      <c r="BX122" s="97"/>
      <c r="BY122" s="97"/>
      <c r="BZ122" s="97"/>
      <c r="CA122" s="97"/>
      <c r="CB122" s="97"/>
      <c r="CC122" s="97"/>
      <c r="CD122" s="97"/>
      <c r="CE122" s="97"/>
      <c r="CF122" s="97"/>
      <c r="CG122" s="97"/>
      <c r="CH122" s="97"/>
      <c r="CI122" s="97"/>
      <c r="CJ122" s="97"/>
      <c r="CK122" s="97"/>
      <c r="CL122" s="97"/>
      <c r="CM122" s="97"/>
      <c r="CN122" s="97"/>
      <c r="CO122" s="97"/>
      <c r="CP122" s="97"/>
      <c r="CQ122" s="97"/>
      <c r="CR122" s="97"/>
      <c r="CS122" s="97"/>
      <c r="CT122" s="97"/>
      <c r="CU122" s="97"/>
      <c r="CV122" s="97"/>
      <c r="CW122" s="97"/>
      <c r="CX122" s="97"/>
      <c r="CY122" s="97"/>
      <c r="CZ122" s="97"/>
      <c r="DA122" s="97"/>
      <c r="DB122" s="97"/>
      <c r="DC122" s="97"/>
      <c r="DD122" s="97"/>
      <c r="DE122" s="97"/>
      <c r="DF122" s="97"/>
      <c r="DG122" s="97"/>
      <c r="DH122" s="97"/>
      <c r="DI122" s="97"/>
      <c r="DJ122" s="97"/>
      <c r="DK122" s="97"/>
      <c r="DL122" s="97"/>
      <c r="DM122" s="97"/>
      <c r="DN122" s="97"/>
      <c r="DO122" s="97"/>
      <c r="DP122" s="97"/>
      <c r="DQ122" s="97"/>
      <c r="DR122" s="97"/>
      <c r="DS122" s="97"/>
      <c r="DT122" s="97"/>
      <c r="DU122" s="97"/>
      <c r="DV122" s="97"/>
      <c r="DW122" s="97"/>
      <c r="DX122" s="97"/>
      <c r="DY122" s="97"/>
      <c r="DZ122" s="97"/>
      <c r="EA122" s="97"/>
      <c r="EB122" s="97"/>
      <c r="EC122" s="97"/>
      <c r="ED122" s="97"/>
      <c r="EE122" s="97"/>
      <c r="EF122" s="97"/>
      <c r="EG122" s="97"/>
      <c r="EH122" s="97"/>
      <c r="EI122" s="97"/>
      <c r="EJ122" s="97"/>
      <c r="EK122" s="97"/>
      <c r="EL122" s="97"/>
      <c r="EM122" s="97"/>
      <c r="EN122" s="97"/>
      <c r="EO122" s="97"/>
      <c r="EP122" s="97"/>
      <c r="EQ122" s="97"/>
      <c r="ER122" s="97"/>
      <c r="ES122" s="97"/>
      <c r="ET122" s="97"/>
      <c r="EU122" s="97"/>
      <c r="EV122" s="97"/>
      <c r="EW122" s="97"/>
      <c r="EX122" s="97"/>
      <c r="EY122" s="97"/>
      <c r="EZ122" s="97"/>
      <c r="FA122" s="97"/>
      <c r="FB122" s="97"/>
      <c r="FC122" s="97"/>
      <c r="FD122" s="97"/>
      <c r="FE122" s="97"/>
      <c r="FF122" s="97"/>
      <c r="FG122" s="98"/>
      <c r="FH122" s="98"/>
      <c r="FI122" s="98"/>
      <c r="FJ122" s="98"/>
      <c r="FK122" s="98"/>
      <c r="FL122" s="139"/>
      <c r="FM122" s="98"/>
      <c r="FN122" s="98"/>
      <c r="FO122" s="139"/>
      <c r="FP122" s="140"/>
      <c r="FQ122" s="141"/>
      <c r="FR122" s="98"/>
      <c r="FS122" s="98"/>
      <c r="FT122" s="98"/>
      <c r="FU122" s="98"/>
      <c r="FV122" s="98"/>
      <c r="FW122" s="140"/>
      <c r="FX122" s="140"/>
      <c r="FY122" s="98"/>
      <c r="FZ122" s="98"/>
      <c r="GA122" s="97"/>
      <c r="GB122" s="98"/>
      <c r="GC122" s="98"/>
      <c r="GD122" s="139"/>
      <c r="GE122" s="98"/>
      <c r="GF122" s="98"/>
      <c r="GG122" s="98"/>
      <c r="GH122" s="98"/>
      <c r="GI122" s="98"/>
      <c r="GJ122" s="98"/>
      <c r="GK122" s="98"/>
      <c r="GL122" s="98"/>
      <c r="GM122" s="98"/>
      <c r="GN122" s="98"/>
      <c r="GO122" s="98"/>
      <c r="GP122" s="98"/>
      <c r="GQ122" s="98"/>
      <c r="GR122" s="98"/>
      <c r="GS122" s="98"/>
      <c r="GT122" s="98"/>
      <c r="GU122" s="98"/>
      <c r="GV122" s="98"/>
      <c r="GW122" s="98"/>
      <c r="GX122" s="98"/>
      <c r="GY122" s="98"/>
      <c r="GZ122" s="98"/>
      <c r="HA122" s="98"/>
      <c r="HB122" s="98"/>
      <c r="HC122" s="98"/>
      <c r="HD122" s="98"/>
      <c r="HE122" s="98"/>
      <c r="HF122" s="98"/>
      <c r="HG122" s="98"/>
      <c r="HH122" s="98"/>
      <c r="HI122" s="98"/>
      <c r="HJ122" s="98"/>
      <c r="HK122" s="98"/>
      <c r="HL122" s="97"/>
      <c r="HM122" s="97"/>
      <c r="HN122" s="97"/>
      <c r="HO122" s="97"/>
      <c r="HP122" s="97"/>
      <c r="HQ122" s="97"/>
      <c r="HR122" s="97"/>
      <c r="HS122" s="97"/>
      <c r="HT122" s="97"/>
      <c r="HU122" s="97"/>
      <c r="HV122" s="97"/>
      <c r="HW122" s="97"/>
      <c r="HX122" s="97"/>
      <c r="HY122" s="97"/>
      <c r="HZ122" s="97"/>
      <c r="IA122" s="97"/>
      <c r="IB122" s="97"/>
      <c r="IC122" s="97"/>
      <c r="ID122" s="97"/>
      <c r="IE122" s="97"/>
      <c r="IF122" s="97"/>
      <c r="IG122" s="97"/>
      <c r="IH122" s="97"/>
      <c r="II122" s="97"/>
      <c r="IJ122" s="97"/>
      <c r="IK122" s="97"/>
      <c r="IL122" s="97"/>
      <c r="IM122" s="97"/>
      <c r="IN122" s="97"/>
      <c r="IO122" s="97"/>
      <c r="IP122" s="97"/>
      <c r="IQ122" s="97"/>
      <c r="IR122" s="97"/>
      <c r="IS122" s="97"/>
      <c r="IT122" s="97"/>
      <c r="IU122" s="97"/>
      <c r="IV122" s="97"/>
      <c r="IW122" s="97"/>
      <c r="IX122" s="97"/>
      <c r="IY122" s="97"/>
      <c r="IZ122" s="97"/>
      <c r="JA122" s="97"/>
      <c r="JB122" s="97"/>
      <c r="JC122" s="97"/>
      <c r="JD122" s="97"/>
      <c r="JE122" s="97"/>
      <c r="JF122" s="97"/>
      <c r="JG122" s="97"/>
      <c r="JH122" s="97"/>
      <c r="JI122" s="97"/>
      <c r="JJ122" s="97"/>
      <c r="JK122" s="97"/>
      <c r="JL122" s="97"/>
      <c r="JM122" s="97"/>
      <c r="JN122" s="97"/>
      <c r="JO122" s="97"/>
      <c r="JP122" s="97"/>
      <c r="JQ122" s="97"/>
      <c r="JR122" s="97"/>
      <c r="JS122" s="97"/>
      <c r="JT122" s="97"/>
      <c r="JU122" s="97"/>
      <c r="JV122" s="97"/>
      <c r="JW122" s="97"/>
      <c r="JX122" s="97"/>
      <c r="JY122" s="97"/>
      <c r="JZ122" s="97"/>
      <c r="KA122" s="97"/>
      <c r="KB122" s="97"/>
      <c r="KC122" s="97"/>
      <c r="KD122" s="97"/>
      <c r="KE122" s="97"/>
      <c r="KF122" s="97"/>
      <c r="KG122" s="97"/>
      <c r="KH122" s="97"/>
      <c r="KI122" s="97"/>
      <c r="KJ122" s="97"/>
      <c r="KK122" s="97"/>
      <c r="KL122" s="97"/>
      <c r="KM122" s="97"/>
      <c r="KN122" s="102"/>
      <c r="KO122" s="97"/>
      <c r="KP122" s="97"/>
      <c r="KQ122" s="97"/>
      <c r="KR122" s="97"/>
      <c r="KS122" s="97"/>
      <c r="KT122" s="97"/>
      <c r="KU122" s="102"/>
      <c r="KV122" s="97"/>
      <c r="KW122" s="102"/>
      <c r="KX122" s="97"/>
      <c r="KY122" s="97"/>
      <c r="KZ122" s="97"/>
      <c r="LA122" s="97"/>
      <c r="LB122" s="97"/>
      <c r="LC122" s="97"/>
      <c r="LD122" s="97"/>
      <c r="LE122" s="97"/>
      <c r="LF122" s="97"/>
      <c r="LG122" s="97"/>
      <c r="LH122" s="97"/>
      <c r="LI122" s="97"/>
      <c r="LJ122" s="97"/>
      <c r="LK122" s="97"/>
      <c r="LL122" s="97"/>
      <c r="LM122" s="97"/>
      <c r="LN122" s="97"/>
      <c r="LO122" s="97"/>
      <c r="LP122" s="97"/>
      <c r="LQ122" s="97"/>
      <c r="LR122" s="97"/>
      <c r="LS122" s="97"/>
      <c r="LT122" s="97"/>
      <c r="LU122" s="97"/>
      <c r="LV122" s="97"/>
      <c r="LW122" s="97"/>
      <c r="LX122" s="97"/>
      <c r="LY122" s="97"/>
      <c r="LZ122" s="97"/>
      <c r="MA122" s="97"/>
      <c r="MB122" s="97"/>
      <c r="MC122" s="97"/>
      <c r="MD122" s="97"/>
      <c r="ME122" s="97"/>
      <c r="MF122" s="97"/>
      <c r="MG122" s="97"/>
      <c r="MH122" s="97"/>
      <c r="MI122" s="97"/>
      <c r="MJ122" s="97"/>
      <c r="MK122" s="97"/>
      <c r="ML122" s="97"/>
      <c r="MM122" s="97"/>
      <c r="MN122" s="97"/>
      <c r="MO122" s="97"/>
      <c r="MP122" s="97"/>
      <c r="MQ122" s="97"/>
      <c r="MR122" s="97"/>
      <c r="MS122" s="97"/>
      <c r="MT122" s="97"/>
      <c r="MU122" s="97"/>
      <c r="MV122" s="97"/>
      <c r="MW122" s="97"/>
      <c r="MX122" s="97"/>
      <c r="MY122" s="97"/>
      <c r="MZ122" s="97"/>
      <c r="NA122" s="97"/>
      <c r="NB122" s="97"/>
      <c r="NC122" s="97"/>
      <c r="ND122" s="97"/>
      <c r="NE122" s="97"/>
      <c r="NF122" s="97"/>
      <c r="NG122" s="97"/>
      <c r="NH122" s="97"/>
      <c r="NI122" s="97"/>
      <c r="NJ122" s="97"/>
      <c r="NK122" s="97"/>
      <c r="NL122" s="97"/>
      <c r="NM122" s="97"/>
      <c r="NN122" s="97"/>
      <c r="NO122" s="97"/>
      <c r="NP122" s="97"/>
      <c r="NQ122" s="97"/>
      <c r="NR122" s="97"/>
      <c r="NS122" s="97"/>
      <c r="NT122" s="97"/>
      <c r="NU122" s="97"/>
      <c r="NV122" s="97"/>
      <c r="NW122" s="97"/>
      <c r="NX122" s="97"/>
      <c r="NY122" s="97"/>
      <c r="NZ122" s="97"/>
      <c r="OA122" s="97"/>
      <c r="OB122" s="97"/>
      <c r="OC122" s="97"/>
      <c r="OD122" s="97"/>
      <c r="OE122" s="97"/>
      <c r="OF122" s="97"/>
      <c r="OG122" s="97"/>
      <c r="OH122" s="97"/>
      <c r="OI122" s="97"/>
      <c r="OJ122" s="97"/>
      <c r="OK122" s="97"/>
      <c r="OL122" s="97"/>
      <c r="OM122" s="97"/>
      <c r="ON122" s="97"/>
      <c r="OO122" s="97"/>
      <c r="OP122" s="97"/>
      <c r="OQ122" s="97"/>
      <c r="OR122" s="97"/>
      <c r="OS122" s="97"/>
      <c r="OT122" s="97"/>
      <c r="OU122" s="97"/>
      <c r="OV122" s="97"/>
      <c r="OW122" s="97"/>
      <c r="OX122" s="97"/>
      <c r="OY122" s="97"/>
      <c r="OZ122" s="97"/>
      <c r="PA122" s="97"/>
      <c r="PB122" s="97"/>
      <c r="PC122" s="97"/>
      <c r="PD122" s="97"/>
      <c r="PE122" s="97"/>
      <c r="PF122" s="97"/>
      <c r="PG122" s="97"/>
      <c r="PH122" s="97"/>
      <c r="PI122" s="97"/>
      <c r="PJ122" s="97"/>
      <c r="PK122" s="97"/>
      <c r="PL122" s="97"/>
      <c r="PM122" s="97"/>
      <c r="PN122" s="97"/>
      <c r="PO122" s="97"/>
      <c r="PP122" s="97"/>
      <c r="PQ122" s="97"/>
      <c r="PR122" s="97"/>
      <c r="PS122" s="97"/>
      <c r="PT122" s="97"/>
      <c r="PU122" s="97"/>
      <c r="PV122" s="97"/>
      <c r="PW122" s="97"/>
      <c r="PX122" s="97"/>
      <c r="PY122" s="97"/>
      <c r="PZ122" s="97"/>
      <c r="QA122" s="97"/>
      <c r="QB122" s="97"/>
      <c r="QC122" s="97"/>
      <c r="QD122" s="97"/>
      <c r="QE122" s="97"/>
      <c r="QF122" s="97"/>
      <c r="QG122" s="97"/>
      <c r="QH122" s="97"/>
      <c r="QI122" s="97"/>
      <c r="QJ122" s="97"/>
      <c r="QK122" s="97"/>
      <c r="QL122" s="97"/>
      <c r="QM122" s="97"/>
      <c r="QN122" s="97"/>
      <c r="QO122" s="97"/>
      <c r="QP122" s="97"/>
      <c r="QQ122" s="97"/>
      <c r="QR122" s="97"/>
      <c r="QS122" s="97"/>
      <c r="QT122" s="97"/>
      <c r="QU122" s="97"/>
      <c r="QV122" s="97"/>
      <c r="QW122" s="97"/>
      <c r="QX122" s="97"/>
      <c r="QY122" s="97"/>
      <c r="QZ122" s="97"/>
      <c r="RA122" s="97"/>
      <c r="RB122" s="97"/>
      <c r="RC122" s="97"/>
      <c r="RD122" s="97"/>
      <c r="RE122" s="97"/>
      <c r="RF122" s="97"/>
      <c r="RG122" s="97"/>
      <c r="RH122" s="97"/>
      <c r="RI122" s="97"/>
      <c r="RJ122" s="97"/>
      <c r="RK122" s="97"/>
      <c r="RL122" s="97"/>
      <c r="RM122" s="97"/>
      <c r="RN122" s="97"/>
      <c r="RO122" s="97"/>
      <c r="RP122" s="97"/>
      <c r="RQ122" s="97"/>
      <c r="RR122" s="97"/>
      <c r="RS122" s="97"/>
      <c r="RT122" s="97"/>
      <c r="RU122" s="97"/>
      <c r="RV122" s="97"/>
      <c r="RW122" s="97"/>
      <c r="RX122" s="97"/>
      <c r="RY122" s="97"/>
      <c r="RZ122" s="97"/>
      <c r="SA122" s="97"/>
      <c r="SB122" s="97"/>
      <c r="SC122" s="97"/>
      <c r="SD122" s="97"/>
      <c r="SE122" s="97"/>
      <c r="SF122" s="97"/>
      <c r="SG122" s="97"/>
      <c r="SH122" s="97"/>
      <c r="SI122" s="97"/>
      <c r="SJ122" s="97"/>
      <c r="SK122" s="97"/>
      <c r="SL122" s="97"/>
      <c r="SM122" s="97"/>
      <c r="SN122" s="97"/>
      <c r="SO122" s="97"/>
      <c r="SP122" s="97"/>
      <c r="SQ122" s="97"/>
      <c r="SR122" s="97"/>
      <c r="SS122" s="97"/>
      <c r="ST122" s="97"/>
      <c r="SU122" s="97"/>
      <c r="SV122" s="97"/>
      <c r="SW122" s="97"/>
      <c r="SX122" s="97"/>
      <c r="SY122" s="97"/>
      <c r="SZ122" s="97"/>
      <c r="TA122" s="97"/>
      <c r="TB122" s="97"/>
    </row>
    <row r="123" spans="1:522" s="101" customFormat="1" ht="18" customHeight="1" x14ac:dyDescent="0.2">
      <c r="A123" s="106"/>
      <c r="B123" s="138" t="s">
        <v>373</v>
      </c>
      <c r="C123" s="97">
        <v>5538</v>
      </c>
      <c r="D123" s="105" t="s">
        <v>348</v>
      </c>
      <c r="E123" s="97">
        <v>12153</v>
      </c>
      <c r="F123" s="97"/>
      <c r="G123" s="98" t="s">
        <v>222</v>
      </c>
      <c r="H123" s="98"/>
      <c r="I123" s="1">
        <f t="shared" si="6"/>
        <v>0</v>
      </c>
      <c r="J123" s="12">
        <f t="shared" si="7"/>
        <v>0</v>
      </c>
      <c r="K123" s="97"/>
      <c r="L123" s="97"/>
      <c r="M123" s="97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  <c r="AA123" s="97"/>
      <c r="AB123" s="97"/>
      <c r="AC123" s="97"/>
      <c r="AD123" s="97"/>
      <c r="AE123" s="97"/>
      <c r="AF123" s="97"/>
      <c r="AG123" s="97"/>
      <c r="AH123" s="97"/>
      <c r="AI123" s="102"/>
      <c r="AJ123" s="97"/>
      <c r="AK123" s="102"/>
      <c r="AL123" s="97"/>
      <c r="AM123" s="97"/>
      <c r="AN123" s="97"/>
      <c r="AO123" s="97"/>
      <c r="AP123" s="97"/>
      <c r="AQ123" s="97"/>
      <c r="AR123" s="97"/>
      <c r="AS123" s="97"/>
      <c r="AT123" s="97"/>
      <c r="AU123" s="97"/>
      <c r="AV123" s="97"/>
      <c r="AW123" s="97"/>
      <c r="AX123" s="97"/>
      <c r="AY123" s="97"/>
      <c r="AZ123" s="97"/>
      <c r="BA123" s="97"/>
      <c r="BB123" s="97"/>
      <c r="BC123" s="97"/>
      <c r="BD123" s="97"/>
      <c r="BE123" s="97"/>
      <c r="BF123" s="97"/>
      <c r="BG123" s="97"/>
      <c r="BH123" s="97"/>
      <c r="BI123" s="97"/>
      <c r="BJ123" s="97"/>
      <c r="BK123" s="97"/>
      <c r="BL123" s="97"/>
      <c r="BM123" s="97"/>
      <c r="BN123" s="97"/>
      <c r="BO123" s="97"/>
      <c r="BP123" s="97"/>
      <c r="BQ123" s="97"/>
      <c r="BR123" s="97"/>
      <c r="BS123" s="97"/>
      <c r="BT123" s="97"/>
      <c r="BU123" s="97"/>
      <c r="BV123" s="97"/>
      <c r="BW123" s="97"/>
      <c r="BX123" s="97"/>
      <c r="BY123" s="97"/>
      <c r="BZ123" s="97"/>
      <c r="CA123" s="97"/>
      <c r="CB123" s="97"/>
      <c r="CC123" s="97"/>
      <c r="CD123" s="97"/>
      <c r="CE123" s="97"/>
      <c r="CF123" s="97"/>
      <c r="CG123" s="97"/>
      <c r="CH123" s="97"/>
      <c r="CI123" s="97"/>
      <c r="CJ123" s="97"/>
      <c r="CK123" s="97"/>
      <c r="CL123" s="97"/>
      <c r="CM123" s="97"/>
      <c r="CN123" s="97"/>
      <c r="CO123" s="97"/>
      <c r="CP123" s="97"/>
      <c r="CQ123" s="97"/>
      <c r="CR123" s="97"/>
      <c r="CS123" s="97"/>
      <c r="CT123" s="97"/>
      <c r="CU123" s="97"/>
      <c r="CV123" s="97"/>
      <c r="CW123" s="97"/>
      <c r="CX123" s="97"/>
      <c r="CY123" s="97"/>
      <c r="CZ123" s="97"/>
      <c r="DA123" s="97"/>
      <c r="DB123" s="97"/>
      <c r="DC123" s="97"/>
      <c r="DD123" s="97"/>
      <c r="DE123" s="97"/>
      <c r="DF123" s="97"/>
      <c r="DG123" s="97"/>
      <c r="DH123" s="97"/>
      <c r="DI123" s="97"/>
      <c r="DJ123" s="97"/>
      <c r="DK123" s="97"/>
      <c r="DL123" s="97"/>
      <c r="DM123" s="97"/>
      <c r="DN123" s="97"/>
      <c r="DO123" s="97"/>
      <c r="DP123" s="97"/>
      <c r="DQ123" s="97"/>
      <c r="DR123" s="97"/>
      <c r="DS123" s="97"/>
      <c r="DT123" s="97"/>
      <c r="DU123" s="97"/>
      <c r="DV123" s="97"/>
      <c r="DW123" s="97"/>
      <c r="DX123" s="97"/>
      <c r="DY123" s="97"/>
      <c r="DZ123" s="97"/>
      <c r="EA123" s="97"/>
      <c r="EB123" s="97"/>
      <c r="EC123" s="97"/>
      <c r="ED123" s="97"/>
      <c r="EE123" s="97"/>
      <c r="EF123" s="97"/>
      <c r="EG123" s="97"/>
      <c r="EH123" s="97"/>
      <c r="EI123" s="97"/>
      <c r="EJ123" s="97"/>
      <c r="EK123" s="97"/>
      <c r="EL123" s="97"/>
      <c r="EM123" s="97"/>
      <c r="EN123" s="97"/>
      <c r="EO123" s="97"/>
      <c r="EP123" s="97"/>
      <c r="EQ123" s="97"/>
      <c r="ER123" s="97"/>
      <c r="ES123" s="97"/>
      <c r="ET123" s="97"/>
      <c r="EU123" s="97"/>
      <c r="EV123" s="97"/>
      <c r="EW123" s="97"/>
      <c r="EX123" s="97"/>
      <c r="EY123" s="97"/>
      <c r="EZ123" s="97"/>
      <c r="FA123" s="97"/>
      <c r="FB123" s="97"/>
      <c r="FC123" s="97"/>
      <c r="FD123" s="97"/>
      <c r="FE123" s="97"/>
      <c r="FF123" s="97"/>
      <c r="FG123" s="97"/>
      <c r="FH123" s="97"/>
      <c r="FI123" s="97"/>
      <c r="FJ123" s="97"/>
      <c r="FK123" s="97"/>
      <c r="FL123" s="146"/>
      <c r="FM123" s="97"/>
      <c r="FN123" s="97"/>
      <c r="FO123" s="146"/>
      <c r="FP123" s="141"/>
      <c r="FQ123" s="141"/>
      <c r="FR123" s="97"/>
      <c r="FS123" s="97"/>
      <c r="FT123" s="97"/>
      <c r="FU123" s="97"/>
      <c r="FV123" s="97"/>
      <c r="FW123" s="141"/>
      <c r="FX123" s="141"/>
      <c r="FY123" s="97"/>
      <c r="FZ123" s="97"/>
      <c r="GA123" s="97"/>
      <c r="GB123" s="147"/>
      <c r="GC123" s="97"/>
      <c r="GD123" s="146"/>
      <c r="GE123" s="97"/>
      <c r="GF123" s="97"/>
      <c r="GG123" s="97"/>
      <c r="GH123" s="97"/>
      <c r="GI123" s="97"/>
      <c r="GJ123" s="97"/>
      <c r="GK123" s="97"/>
      <c r="GL123" s="97"/>
      <c r="GM123" s="97"/>
      <c r="GN123" s="97"/>
      <c r="GO123" s="97"/>
      <c r="GP123" s="97"/>
      <c r="GQ123" s="97"/>
      <c r="GR123" s="97"/>
      <c r="GS123" s="97"/>
      <c r="GT123" s="97"/>
      <c r="GU123" s="97"/>
      <c r="GV123" s="97"/>
      <c r="GW123" s="97"/>
      <c r="GX123" s="97"/>
      <c r="GY123" s="97"/>
      <c r="GZ123" s="97"/>
      <c r="HA123" s="97"/>
      <c r="HB123" s="97"/>
      <c r="HC123" s="97"/>
      <c r="HD123" s="97"/>
      <c r="HE123" s="97"/>
      <c r="HF123" s="97"/>
      <c r="HG123" s="97"/>
      <c r="HH123" s="97"/>
      <c r="HI123" s="97"/>
      <c r="HJ123" s="97"/>
      <c r="HK123" s="97"/>
      <c r="HL123" s="97"/>
      <c r="HM123" s="97"/>
      <c r="HN123" s="97"/>
      <c r="HO123" s="97"/>
      <c r="HP123" s="97"/>
      <c r="HQ123" s="97"/>
      <c r="HR123" s="97"/>
      <c r="HS123" s="97"/>
      <c r="HT123" s="97"/>
      <c r="HU123" s="97"/>
      <c r="HV123" s="97"/>
      <c r="HW123" s="97"/>
      <c r="HX123" s="97"/>
      <c r="HY123" s="97"/>
      <c r="HZ123" s="97"/>
      <c r="IA123" s="97"/>
      <c r="IB123" s="97"/>
      <c r="IC123" s="97"/>
      <c r="ID123" s="97"/>
      <c r="IE123" s="97"/>
      <c r="IF123" s="97"/>
      <c r="IG123" s="97"/>
      <c r="IH123" s="97"/>
      <c r="II123" s="97"/>
      <c r="IJ123" s="97"/>
      <c r="IK123" s="97"/>
      <c r="IL123" s="97"/>
      <c r="IM123" s="97"/>
      <c r="IN123" s="97"/>
      <c r="IO123" s="97"/>
      <c r="IP123" s="97"/>
      <c r="IQ123" s="97"/>
      <c r="IR123" s="97"/>
      <c r="IS123" s="97"/>
      <c r="IT123" s="97"/>
      <c r="IU123" s="97"/>
      <c r="IV123" s="97"/>
      <c r="IW123" s="97"/>
      <c r="IX123" s="97"/>
      <c r="IY123" s="97"/>
      <c r="IZ123" s="97"/>
      <c r="JA123" s="97"/>
      <c r="JB123" s="97"/>
      <c r="JC123" s="97"/>
      <c r="JD123" s="97"/>
      <c r="JE123" s="97"/>
      <c r="JF123" s="97"/>
      <c r="JG123" s="97"/>
      <c r="JH123" s="97"/>
      <c r="JI123" s="97"/>
      <c r="JJ123" s="97"/>
      <c r="JK123" s="97"/>
      <c r="JL123" s="97"/>
      <c r="JM123" s="97"/>
      <c r="JN123" s="97"/>
      <c r="JO123" s="97"/>
      <c r="JP123" s="97"/>
      <c r="JQ123" s="97"/>
      <c r="JR123" s="97"/>
      <c r="JS123" s="97"/>
      <c r="JT123" s="97"/>
      <c r="JU123" s="97"/>
      <c r="JV123" s="97"/>
      <c r="JW123" s="97"/>
      <c r="JX123" s="97"/>
      <c r="JY123" s="97"/>
      <c r="JZ123" s="97"/>
      <c r="KA123" s="97"/>
      <c r="KB123" s="97"/>
      <c r="KC123" s="97"/>
      <c r="KD123" s="97"/>
      <c r="KE123" s="97"/>
      <c r="KF123" s="97"/>
      <c r="KG123" s="97"/>
      <c r="KH123" s="97"/>
      <c r="KI123" s="97"/>
      <c r="KJ123" s="97"/>
      <c r="KK123" s="97"/>
      <c r="KL123" s="97"/>
      <c r="KM123" s="97"/>
      <c r="KN123" s="102"/>
      <c r="KO123" s="97"/>
      <c r="KP123" s="97"/>
      <c r="KQ123" s="97"/>
      <c r="KR123" s="97"/>
      <c r="KS123" s="97"/>
      <c r="KT123" s="97"/>
      <c r="KU123" s="102"/>
      <c r="KV123" s="97"/>
      <c r="KW123" s="102"/>
      <c r="KX123" s="97"/>
      <c r="KY123" s="97"/>
      <c r="KZ123" s="97"/>
      <c r="LA123" s="97"/>
      <c r="LB123" s="97"/>
      <c r="LC123" s="97"/>
      <c r="LD123" s="97"/>
      <c r="LE123" s="97"/>
      <c r="LF123" s="97"/>
      <c r="LG123" s="97"/>
      <c r="LH123" s="97"/>
      <c r="LI123" s="97"/>
      <c r="LJ123" s="97"/>
      <c r="LK123" s="97"/>
      <c r="LL123" s="97"/>
      <c r="LM123" s="97"/>
      <c r="LN123" s="97"/>
      <c r="LO123" s="97"/>
      <c r="LP123" s="97"/>
      <c r="LQ123" s="97"/>
      <c r="LR123" s="97"/>
      <c r="LS123" s="97"/>
      <c r="LT123" s="97"/>
      <c r="LU123" s="97"/>
      <c r="LV123" s="97"/>
      <c r="LW123" s="97"/>
      <c r="LX123" s="97"/>
      <c r="LY123" s="97"/>
      <c r="LZ123" s="97"/>
      <c r="MA123" s="97"/>
      <c r="MB123" s="97"/>
      <c r="MC123" s="97"/>
      <c r="MD123" s="97"/>
      <c r="ME123" s="97"/>
      <c r="MF123" s="97"/>
      <c r="MG123" s="97"/>
      <c r="MH123" s="97"/>
      <c r="MI123" s="97"/>
      <c r="MJ123" s="97"/>
      <c r="MK123" s="97"/>
      <c r="ML123" s="97"/>
      <c r="MM123" s="97"/>
      <c r="MN123" s="97"/>
      <c r="MO123" s="97"/>
      <c r="MP123" s="97"/>
      <c r="MQ123" s="97"/>
      <c r="MR123" s="97"/>
      <c r="MS123" s="97"/>
      <c r="MT123" s="97"/>
      <c r="MU123" s="97"/>
      <c r="MV123" s="97"/>
      <c r="MW123" s="97"/>
      <c r="MX123" s="97"/>
      <c r="MY123" s="97"/>
      <c r="MZ123" s="97"/>
      <c r="NA123" s="97"/>
      <c r="NB123" s="97"/>
      <c r="NC123" s="97"/>
      <c r="ND123" s="97"/>
      <c r="NE123" s="97"/>
      <c r="NF123" s="97"/>
      <c r="NG123" s="97"/>
      <c r="NH123" s="97"/>
      <c r="NI123" s="97"/>
      <c r="NJ123" s="97"/>
      <c r="NK123" s="97"/>
      <c r="NL123" s="97"/>
      <c r="NM123" s="97"/>
      <c r="NN123" s="97"/>
      <c r="NO123" s="97"/>
      <c r="NP123" s="97"/>
      <c r="NQ123" s="97"/>
      <c r="NR123" s="97"/>
      <c r="NS123" s="97"/>
      <c r="NT123" s="97"/>
      <c r="NU123" s="97"/>
      <c r="NV123" s="97"/>
      <c r="NW123" s="97"/>
      <c r="NX123" s="97"/>
      <c r="NY123" s="97"/>
      <c r="NZ123" s="97"/>
      <c r="OA123" s="97"/>
      <c r="OB123" s="97"/>
      <c r="OC123" s="97"/>
      <c r="OD123" s="97"/>
      <c r="OE123" s="97"/>
      <c r="OF123" s="97"/>
      <c r="OG123" s="97"/>
      <c r="OH123" s="97"/>
      <c r="OI123" s="97"/>
      <c r="OJ123" s="97"/>
      <c r="OK123" s="97"/>
      <c r="OL123" s="97"/>
      <c r="OM123" s="97"/>
      <c r="ON123" s="97"/>
      <c r="OO123" s="97"/>
      <c r="OP123" s="97"/>
      <c r="OQ123" s="97"/>
      <c r="OR123" s="97"/>
      <c r="OS123" s="97"/>
      <c r="OT123" s="97"/>
      <c r="OU123" s="97"/>
      <c r="OV123" s="97"/>
      <c r="OW123" s="97"/>
      <c r="OX123" s="97"/>
      <c r="OY123" s="97"/>
      <c r="OZ123" s="97"/>
      <c r="PA123" s="97"/>
      <c r="PB123" s="97"/>
      <c r="PC123" s="97"/>
      <c r="PD123" s="97"/>
      <c r="PE123" s="97"/>
      <c r="PF123" s="97"/>
      <c r="PG123" s="97"/>
      <c r="PH123" s="97"/>
      <c r="PI123" s="97"/>
      <c r="PJ123" s="97"/>
      <c r="PK123" s="97"/>
      <c r="PL123" s="97"/>
      <c r="PM123" s="97"/>
      <c r="PN123" s="97"/>
      <c r="PO123" s="97"/>
      <c r="PP123" s="97"/>
      <c r="PQ123" s="97"/>
      <c r="PR123" s="97"/>
      <c r="PS123" s="97"/>
      <c r="PT123" s="97"/>
      <c r="PU123" s="97"/>
      <c r="PV123" s="97"/>
      <c r="PW123" s="97"/>
      <c r="PX123" s="97"/>
      <c r="PY123" s="97"/>
      <c r="PZ123" s="97"/>
      <c r="QA123" s="97"/>
      <c r="QB123" s="97"/>
      <c r="QC123" s="97"/>
      <c r="QD123" s="97"/>
      <c r="QE123" s="97"/>
      <c r="QF123" s="97"/>
      <c r="QG123" s="97"/>
      <c r="QH123" s="97"/>
      <c r="QI123" s="97"/>
      <c r="QJ123" s="97"/>
      <c r="QK123" s="97"/>
      <c r="QL123" s="97"/>
      <c r="QM123" s="97"/>
      <c r="QN123" s="97"/>
      <c r="QO123" s="97"/>
      <c r="QP123" s="97"/>
      <c r="QQ123" s="97"/>
      <c r="QR123" s="97"/>
      <c r="QS123" s="97"/>
      <c r="QT123" s="97"/>
      <c r="QU123" s="97"/>
      <c r="QV123" s="97"/>
      <c r="QW123" s="97"/>
      <c r="QX123" s="97"/>
      <c r="QY123" s="97"/>
      <c r="QZ123" s="97"/>
      <c r="RA123" s="97"/>
      <c r="RB123" s="97"/>
      <c r="RC123" s="97"/>
      <c r="RD123" s="97"/>
      <c r="RE123" s="97"/>
      <c r="RF123" s="97"/>
      <c r="RG123" s="97"/>
      <c r="RH123" s="97"/>
      <c r="RI123" s="97"/>
      <c r="RJ123" s="97"/>
      <c r="RK123" s="97"/>
      <c r="RL123" s="97"/>
      <c r="RM123" s="97"/>
      <c r="RN123" s="97"/>
      <c r="RO123" s="97"/>
      <c r="RP123" s="97"/>
      <c r="RQ123" s="97"/>
      <c r="RR123" s="97"/>
      <c r="RS123" s="97"/>
      <c r="RT123" s="97"/>
      <c r="RU123" s="97"/>
      <c r="RV123" s="97"/>
      <c r="RW123" s="97"/>
      <c r="RX123" s="97"/>
      <c r="RY123" s="97"/>
      <c r="RZ123" s="97"/>
      <c r="SA123" s="97"/>
      <c r="SB123" s="97"/>
      <c r="SC123" s="97"/>
      <c r="SD123" s="97"/>
      <c r="SE123" s="97"/>
      <c r="SF123" s="97"/>
      <c r="SG123" s="97"/>
      <c r="SH123" s="97"/>
      <c r="SI123" s="97"/>
      <c r="SJ123" s="97"/>
      <c r="SK123" s="97"/>
      <c r="SL123" s="97"/>
      <c r="SM123" s="97"/>
      <c r="SN123" s="97"/>
      <c r="SO123" s="97"/>
      <c r="SP123" s="97"/>
      <c r="SQ123" s="97"/>
      <c r="SR123" s="97"/>
      <c r="SS123" s="97"/>
      <c r="ST123" s="97"/>
      <c r="SU123" s="97"/>
      <c r="SV123" s="97"/>
      <c r="SW123" s="97"/>
      <c r="SX123" s="97"/>
      <c r="SY123" s="97"/>
      <c r="SZ123" s="97"/>
      <c r="TA123" s="97"/>
      <c r="TB123" s="97"/>
    </row>
    <row r="124" spans="1:522" s="10" customFormat="1" ht="18" customHeight="1" x14ac:dyDescent="0.2">
      <c r="A124" s="12"/>
      <c r="B124" s="26" t="s">
        <v>487</v>
      </c>
      <c r="C124" s="1">
        <v>3402</v>
      </c>
      <c r="D124" t="s">
        <v>488</v>
      </c>
      <c r="E124" s="1">
        <v>13080</v>
      </c>
      <c r="F124" s="1">
        <v>2020</v>
      </c>
      <c r="G124" t="s">
        <v>266</v>
      </c>
      <c r="H124"/>
      <c r="I124" s="1">
        <f t="shared" si="6"/>
        <v>0</v>
      </c>
      <c r="J124" s="12">
        <f t="shared" si="7"/>
        <v>0</v>
      </c>
      <c r="K124" s="97"/>
      <c r="L124" s="97"/>
      <c r="M124" s="97"/>
      <c r="N124" s="97"/>
      <c r="O124" s="97"/>
      <c r="P124" s="97"/>
      <c r="Q124" s="97"/>
      <c r="R124" s="97"/>
      <c r="S124" s="97"/>
      <c r="T124" s="97"/>
      <c r="U124" s="97"/>
      <c r="V124" s="97"/>
      <c r="W124" s="97"/>
      <c r="X124" s="97"/>
      <c r="Y124" s="97"/>
      <c r="Z124" s="97"/>
      <c r="AA124" s="97"/>
      <c r="AB124" s="97"/>
      <c r="AC124" s="97"/>
      <c r="AD124" s="97"/>
      <c r="AE124" s="97"/>
      <c r="AF124" s="97"/>
      <c r="AG124" s="97"/>
      <c r="AH124" s="97"/>
      <c r="AI124" s="97"/>
      <c r="AJ124" s="97"/>
      <c r="AK124" s="97"/>
      <c r="AL124" s="97"/>
      <c r="AM124" s="97"/>
      <c r="AN124" s="97"/>
      <c r="AO124" s="97"/>
      <c r="AP124" s="97"/>
      <c r="AQ124" s="97"/>
      <c r="AR124" s="97"/>
      <c r="AS124" s="97"/>
      <c r="AT124" s="97"/>
      <c r="AU124" s="97"/>
      <c r="AV124" s="97"/>
      <c r="AW124" s="97"/>
      <c r="AX124" s="97"/>
      <c r="AY124" s="97"/>
      <c r="AZ124" s="97"/>
      <c r="BA124" s="97"/>
      <c r="BB124" s="97"/>
      <c r="BC124" s="97"/>
      <c r="BD124" s="97"/>
      <c r="BE124" s="97"/>
      <c r="BF124" s="97"/>
      <c r="BG124" s="97"/>
      <c r="BH124" s="97"/>
      <c r="BI124" s="97"/>
      <c r="BJ124" s="97"/>
      <c r="BK124" s="97"/>
      <c r="BL124" s="97"/>
      <c r="BM124" s="97"/>
      <c r="BN124" s="97"/>
      <c r="BO124" s="97"/>
      <c r="BP124" s="97"/>
      <c r="BQ124" s="97"/>
      <c r="BR124" s="97"/>
      <c r="BS124" s="97"/>
      <c r="BT124" s="97"/>
      <c r="BU124" s="97"/>
      <c r="BV124" s="97"/>
      <c r="BW124" s="97"/>
      <c r="BX124" s="97"/>
      <c r="BY124" s="97"/>
      <c r="BZ124" s="97"/>
      <c r="CA124" s="97"/>
      <c r="CB124" s="97"/>
      <c r="CC124" s="97"/>
      <c r="CD124" s="97"/>
      <c r="CE124" s="97"/>
      <c r="CF124" s="97"/>
      <c r="CG124" s="97"/>
      <c r="CH124" s="97"/>
      <c r="CI124" s="97"/>
      <c r="CJ124" s="97"/>
      <c r="CK124" s="97"/>
      <c r="CL124" s="97"/>
      <c r="CM124" s="97"/>
      <c r="CN124" s="97"/>
      <c r="CO124" s="97"/>
      <c r="CP124" s="97"/>
      <c r="CQ124" s="97"/>
      <c r="CR124" s="97"/>
      <c r="CS124" s="97"/>
      <c r="CT124" s="97"/>
      <c r="CU124" s="97"/>
      <c r="CV124" s="97"/>
      <c r="CW124" s="97"/>
      <c r="CX124" s="97"/>
      <c r="CY124" s="97"/>
      <c r="CZ124" s="97"/>
      <c r="DA124" s="97"/>
      <c r="DB124" s="97"/>
      <c r="DC124" s="97"/>
      <c r="DD124" s="97"/>
      <c r="DE124" s="97"/>
      <c r="DF124" s="97"/>
      <c r="DG124" s="97"/>
      <c r="DH124" s="97"/>
      <c r="DI124" s="97"/>
      <c r="DJ124" s="97"/>
      <c r="DK124" s="97"/>
      <c r="DL124" s="97"/>
      <c r="DM124" s="97"/>
      <c r="DN124" s="97"/>
      <c r="DO124" s="97"/>
      <c r="DP124" s="97"/>
      <c r="DQ124" s="97"/>
      <c r="DR124" s="97"/>
      <c r="DS124" s="97"/>
      <c r="DT124" s="97"/>
      <c r="DU124" s="97"/>
      <c r="DV124" s="97"/>
      <c r="DW124" s="97"/>
      <c r="DX124" s="97"/>
      <c r="DY124" s="97"/>
      <c r="DZ124" s="97"/>
      <c r="EA124" s="97"/>
      <c r="EB124" s="97"/>
      <c r="EC124" s="97"/>
      <c r="ED124" s="97"/>
      <c r="EE124" s="97"/>
      <c r="EF124" s="97"/>
      <c r="EG124" s="97"/>
      <c r="EH124" s="97"/>
      <c r="EI124" s="97"/>
      <c r="EJ124" s="97"/>
      <c r="EK124" s="97"/>
      <c r="EL124" s="97"/>
      <c r="EM124" s="97"/>
      <c r="EN124" s="97"/>
      <c r="EO124" s="97"/>
      <c r="EP124" s="97"/>
      <c r="EQ124" s="97"/>
      <c r="ER124" s="97"/>
      <c r="ES124" s="97"/>
      <c r="ET124" s="97"/>
      <c r="EU124" s="97"/>
      <c r="EV124" s="97"/>
      <c r="EW124" s="97"/>
      <c r="EX124" s="97"/>
      <c r="EY124" s="97"/>
      <c r="EZ124" s="97"/>
      <c r="FA124" s="97"/>
      <c r="FB124" s="97"/>
      <c r="FC124" s="97"/>
      <c r="FD124" s="97"/>
      <c r="FE124" s="97"/>
      <c r="FF124" s="97"/>
      <c r="FG124" s="97"/>
      <c r="FH124" s="97"/>
      <c r="FI124" s="97"/>
      <c r="FJ124" s="97"/>
      <c r="FK124" s="97"/>
      <c r="FL124" s="97"/>
      <c r="FM124" s="97"/>
      <c r="FN124" s="97"/>
      <c r="FO124" s="97"/>
      <c r="FP124" s="97"/>
      <c r="FQ124" s="97"/>
      <c r="FR124" s="97"/>
      <c r="FS124" s="97"/>
      <c r="FT124" s="97"/>
      <c r="FU124" s="97"/>
      <c r="FV124" s="97"/>
      <c r="FW124" s="97"/>
      <c r="FX124" s="97"/>
      <c r="FY124" s="97"/>
      <c r="FZ124" s="97"/>
      <c r="GA124" s="147"/>
      <c r="GB124" s="147"/>
      <c r="GC124" s="97"/>
      <c r="GD124" s="97"/>
      <c r="GE124" s="97"/>
      <c r="GF124" s="97"/>
      <c r="GG124" s="97"/>
      <c r="GH124" s="97"/>
      <c r="GI124" s="97"/>
      <c r="GJ124" s="97"/>
      <c r="GK124" s="97"/>
      <c r="GL124" s="97"/>
      <c r="GM124" s="97"/>
      <c r="GN124" s="97"/>
      <c r="GO124" s="97"/>
      <c r="GP124" s="97"/>
      <c r="GQ124" s="97"/>
      <c r="GR124" s="97"/>
      <c r="GS124" s="97"/>
      <c r="GT124" s="97"/>
      <c r="GU124" s="97"/>
      <c r="GV124" s="97"/>
      <c r="GW124" s="97"/>
      <c r="GX124" s="97"/>
      <c r="GY124" s="97"/>
      <c r="GZ124" s="97"/>
      <c r="HA124" s="97"/>
      <c r="HB124" s="97"/>
      <c r="HC124" s="97"/>
      <c r="HD124" s="97"/>
      <c r="HE124" s="97"/>
      <c r="HF124" s="97"/>
      <c r="HG124" s="97"/>
      <c r="HH124" s="97"/>
      <c r="HI124" s="97"/>
      <c r="HJ124" s="97"/>
      <c r="HK124" s="97"/>
      <c r="HL124" s="97"/>
      <c r="HM124" s="97"/>
      <c r="HN124" s="97"/>
      <c r="HO124" s="97"/>
      <c r="HP124" s="97"/>
      <c r="HQ124" s="97"/>
      <c r="HR124" s="97"/>
      <c r="HS124" s="97"/>
      <c r="HT124" s="97"/>
      <c r="HU124" s="97"/>
      <c r="HV124" s="97"/>
      <c r="HW124" s="97"/>
      <c r="HX124" s="97"/>
      <c r="HY124" s="97"/>
      <c r="HZ124" s="97"/>
      <c r="IA124" s="97"/>
      <c r="IB124" s="97"/>
      <c r="IC124" s="97"/>
      <c r="ID124" s="97"/>
      <c r="IE124" s="97"/>
      <c r="IF124" s="97"/>
      <c r="IG124" s="97"/>
      <c r="IH124" s="97"/>
      <c r="II124" s="97"/>
      <c r="IJ124" s="97"/>
      <c r="IK124" s="97"/>
      <c r="IL124" s="97"/>
      <c r="IM124" s="97"/>
      <c r="IN124" s="97"/>
      <c r="IO124" s="97"/>
      <c r="IP124" s="97"/>
      <c r="IQ124" s="97"/>
      <c r="IR124" s="97"/>
      <c r="IS124" s="97"/>
      <c r="IT124" s="97"/>
      <c r="IU124" s="97"/>
      <c r="IV124" s="97"/>
      <c r="IW124" s="97"/>
      <c r="IX124" s="97"/>
      <c r="IY124" s="97"/>
      <c r="IZ124" s="97"/>
      <c r="JA124" s="97"/>
      <c r="JB124" s="97"/>
      <c r="JC124" s="97"/>
      <c r="JD124" s="97"/>
      <c r="JE124" s="97"/>
      <c r="JF124" s="97"/>
      <c r="JG124" s="97"/>
      <c r="JH124" s="97"/>
      <c r="JI124" s="97"/>
      <c r="JJ124" s="97"/>
      <c r="JK124" s="97"/>
      <c r="JL124" s="97"/>
      <c r="JM124" s="97"/>
      <c r="JN124" s="97"/>
      <c r="JO124" s="97"/>
      <c r="JP124" s="97"/>
      <c r="JQ124" s="97"/>
      <c r="JR124" s="97"/>
      <c r="JS124" s="97"/>
      <c r="JT124" s="97"/>
      <c r="JU124" s="97"/>
      <c r="JV124" s="97"/>
      <c r="JW124" s="97"/>
      <c r="JX124" s="97"/>
      <c r="JY124" s="97"/>
      <c r="JZ124" s="97"/>
      <c r="KA124" s="97"/>
      <c r="KB124" s="97"/>
      <c r="KC124" s="97"/>
      <c r="KD124" s="97"/>
      <c r="KE124" s="97"/>
      <c r="KF124" s="97"/>
      <c r="KG124" s="97"/>
      <c r="KH124" s="97"/>
      <c r="KI124" s="97"/>
      <c r="KJ124" s="97"/>
      <c r="KK124" s="97"/>
      <c r="KL124" s="97"/>
      <c r="KM124" s="97"/>
      <c r="KN124" s="97"/>
      <c r="KO124" s="97"/>
      <c r="KP124" s="97"/>
      <c r="KQ124" s="97"/>
      <c r="KR124" s="97"/>
      <c r="KS124" s="97"/>
      <c r="KT124" s="97"/>
      <c r="KU124" s="97"/>
      <c r="KV124" s="97"/>
      <c r="KW124" s="97"/>
      <c r="KX124" s="97"/>
      <c r="KY124" s="97"/>
      <c r="KZ124" s="97"/>
      <c r="LA124" s="97"/>
      <c r="LB124" s="97"/>
      <c r="LC124" s="97"/>
      <c r="LD124" s="97"/>
      <c r="LE124" s="97"/>
      <c r="LF124" s="97"/>
      <c r="LG124" s="97"/>
      <c r="LH124" s="97"/>
      <c r="LI124" s="97"/>
      <c r="LJ124" s="97"/>
      <c r="LK124" s="97"/>
      <c r="LL124" s="97"/>
      <c r="LM124" s="97"/>
      <c r="LN124" s="97"/>
      <c r="LO124" s="97"/>
      <c r="LP124" s="97"/>
      <c r="LQ124" s="97"/>
      <c r="LR124" s="97"/>
      <c r="LS124" s="97"/>
      <c r="LT124" s="97"/>
      <c r="LU124" s="97"/>
      <c r="LV124" s="97"/>
      <c r="LW124" s="97"/>
      <c r="LX124" s="97"/>
      <c r="LY124" s="97"/>
      <c r="LZ124" s="97"/>
      <c r="MA124" s="97"/>
      <c r="MB124" s="97"/>
      <c r="MC124" s="97"/>
      <c r="MD124" s="97"/>
      <c r="ME124" s="97"/>
      <c r="MF124" s="97"/>
      <c r="MG124" s="97"/>
      <c r="MH124" s="97"/>
      <c r="MI124" s="97"/>
      <c r="MJ124" s="97"/>
      <c r="MK124" s="97"/>
      <c r="ML124" s="97"/>
      <c r="MM124" s="97"/>
      <c r="MN124" s="97"/>
      <c r="MO124" s="97"/>
      <c r="MP124" s="97"/>
      <c r="MQ124" s="97"/>
      <c r="MR124" s="97"/>
      <c r="MS124" s="97"/>
      <c r="MT124" s="97"/>
      <c r="MU124" s="97"/>
      <c r="MV124" s="97"/>
      <c r="MW124" s="97"/>
      <c r="MX124" s="97"/>
      <c r="MY124" s="97"/>
      <c r="MZ124" s="97"/>
      <c r="NA124" s="97"/>
      <c r="NB124" s="97"/>
      <c r="NC124" s="97"/>
      <c r="ND124" s="97"/>
      <c r="NE124" s="97"/>
      <c r="NF124" s="97"/>
      <c r="NG124" s="97"/>
      <c r="NH124" s="97"/>
      <c r="NI124" s="97"/>
      <c r="NJ124" s="97"/>
      <c r="NK124" s="97"/>
      <c r="NL124" s="97"/>
      <c r="NM124" s="97"/>
      <c r="NN124" s="97"/>
      <c r="NO124" s="97"/>
      <c r="NP124" s="97"/>
      <c r="NQ124" s="97"/>
      <c r="NR124" s="97"/>
      <c r="NS124" s="97"/>
      <c r="NT124" s="97"/>
      <c r="NU124" s="97"/>
      <c r="NV124" s="97"/>
      <c r="NW124" s="97"/>
      <c r="NX124" s="97"/>
      <c r="NY124" s="97"/>
      <c r="NZ124" s="97"/>
      <c r="OA124" s="97"/>
      <c r="OB124" s="97"/>
      <c r="OC124" s="97"/>
      <c r="OD124" s="97"/>
      <c r="OE124" s="97"/>
      <c r="OF124" s="97"/>
      <c r="OG124" s="97"/>
      <c r="OH124" s="97"/>
      <c r="OI124" s="97"/>
      <c r="OJ124" s="97"/>
      <c r="OK124" s="97"/>
      <c r="OL124" s="97"/>
      <c r="OM124" s="97"/>
      <c r="ON124" s="97"/>
      <c r="OO124" s="97"/>
      <c r="OP124" s="97"/>
      <c r="OQ124" s="97"/>
      <c r="OR124" s="97"/>
      <c r="OS124" s="97"/>
      <c r="OT124" s="97"/>
      <c r="OU124" s="97"/>
      <c r="OV124" s="97"/>
      <c r="OW124" s="97"/>
      <c r="OX124" s="97"/>
      <c r="OY124" s="97"/>
      <c r="OZ124" s="97"/>
      <c r="PA124" s="97"/>
      <c r="PB124" s="97"/>
      <c r="PC124" s="97"/>
      <c r="PD124" s="97"/>
      <c r="PE124" s="97"/>
      <c r="PF124" s="97"/>
      <c r="PG124" s="97"/>
      <c r="PH124" s="97"/>
      <c r="PI124" s="97"/>
      <c r="PJ124" s="97"/>
      <c r="PK124" s="97"/>
      <c r="PL124" s="97"/>
      <c r="PM124" s="97"/>
      <c r="PN124" s="97"/>
      <c r="PO124" s="97"/>
      <c r="PP124" s="97"/>
      <c r="PQ124" s="97"/>
      <c r="PR124" s="97"/>
      <c r="PS124" s="97"/>
      <c r="PT124" s="97"/>
      <c r="PU124" s="97"/>
      <c r="PV124" s="97"/>
      <c r="PW124" s="97"/>
      <c r="PX124" s="97"/>
      <c r="PY124" s="97"/>
      <c r="PZ124" s="97"/>
      <c r="QA124" s="97"/>
      <c r="QB124" s="97"/>
      <c r="QC124" s="97"/>
      <c r="QD124" s="97"/>
      <c r="QE124" s="97"/>
      <c r="QF124" s="97"/>
      <c r="QG124" s="97"/>
      <c r="QH124" s="97"/>
      <c r="QI124" s="97"/>
      <c r="QJ124" s="97"/>
      <c r="QK124" s="97"/>
      <c r="QL124" s="97"/>
      <c r="QM124" s="97"/>
      <c r="QN124" s="97"/>
      <c r="QO124" s="97"/>
      <c r="QP124" s="97"/>
      <c r="QQ124" s="97"/>
      <c r="QR124" s="97"/>
      <c r="QS124" s="97"/>
      <c r="QT124" s="97"/>
      <c r="QU124" s="97"/>
      <c r="QV124" s="97"/>
      <c r="QW124" s="97"/>
      <c r="QX124" s="97"/>
      <c r="QY124" s="97"/>
      <c r="QZ124" s="97"/>
      <c r="RA124" s="97"/>
      <c r="RB124" s="97"/>
      <c r="RC124" s="97"/>
      <c r="RD124" s="97"/>
      <c r="RE124" s="97"/>
      <c r="RF124" s="97"/>
      <c r="RG124" s="97"/>
      <c r="RH124" s="97"/>
      <c r="RI124" s="97"/>
      <c r="RJ124" s="97"/>
      <c r="RK124" s="97"/>
      <c r="RL124" s="97"/>
      <c r="RM124" s="97"/>
      <c r="RN124" s="97"/>
      <c r="RO124" s="97"/>
      <c r="RP124" s="97"/>
      <c r="RQ124" s="97"/>
      <c r="RR124" s="97"/>
      <c r="RS124" s="97"/>
      <c r="RT124" s="97"/>
      <c r="RU124" s="97"/>
      <c r="RV124" s="97"/>
      <c r="RW124" s="97"/>
      <c r="RX124" s="97"/>
      <c r="RY124" s="97"/>
      <c r="RZ124" s="97"/>
      <c r="SA124" s="97"/>
      <c r="SB124" s="97"/>
      <c r="SC124" s="97"/>
      <c r="SD124" s="97"/>
      <c r="SE124" s="97"/>
      <c r="SF124" s="97"/>
      <c r="SG124" s="97"/>
      <c r="SH124" s="97"/>
      <c r="SI124" s="97"/>
      <c r="SJ124" s="97"/>
      <c r="SK124" s="97"/>
      <c r="SL124" s="97"/>
      <c r="SM124" s="97"/>
      <c r="SN124" s="97"/>
      <c r="SO124" s="97"/>
      <c r="SP124" s="97"/>
      <c r="SQ124" s="97"/>
      <c r="SR124" s="97"/>
      <c r="SS124" s="97"/>
      <c r="ST124" s="97"/>
      <c r="SU124" s="97"/>
      <c r="SV124" s="97"/>
      <c r="SW124" s="97"/>
      <c r="SX124" s="97"/>
      <c r="SY124" s="97"/>
      <c r="SZ124" s="97"/>
      <c r="TA124" s="97"/>
      <c r="TB124" s="97"/>
    </row>
    <row r="125" spans="1:522" s="10" customFormat="1" ht="18" customHeight="1" x14ac:dyDescent="0.2">
      <c r="A125" s="12"/>
      <c r="B125" s="26" t="s">
        <v>460</v>
      </c>
      <c r="C125" s="1">
        <v>5450</v>
      </c>
      <c r="D125" t="s">
        <v>461</v>
      </c>
      <c r="E125" s="1">
        <v>12745</v>
      </c>
      <c r="F125" s="1"/>
      <c r="G125" t="s">
        <v>462</v>
      </c>
      <c r="H125"/>
      <c r="I125" s="1">
        <f t="shared" si="6"/>
        <v>0</v>
      </c>
      <c r="J125" s="12">
        <f t="shared" si="7"/>
        <v>0</v>
      </c>
      <c r="K125" s="97"/>
      <c r="L125" s="97"/>
      <c r="M125" s="97"/>
      <c r="N125" s="97"/>
      <c r="O125" s="97"/>
      <c r="P125" s="97"/>
      <c r="Q125" s="97"/>
      <c r="R125" s="97"/>
      <c r="S125" s="97"/>
      <c r="T125" s="97"/>
      <c r="U125" s="97"/>
      <c r="V125" s="97"/>
      <c r="W125" s="97"/>
      <c r="X125" s="97"/>
      <c r="Y125" s="97"/>
      <c r="Z125" s="97"/>
      <c r="AA125" s="97"/>
      <c r="AB125" s="97"/>
      <c r="AC125" s="97"/>
      <c r="AD125" s="97"/>
      <c r="AE125" s="97"/>
      <c r="AF125" s="97"/>
      <c r="AG125" s="97"/>
      <c r="AH125" s="97"/>
      <c r="AI125" s="97"/>
      <c r="AJ125" s="97"/>
      <c r="AK125" s="97"/>
      <c r="AL125" s="97"/>
      <c r="AM125" s="97"/>
      <c r="AN125" s="97"/>
      <c r="AO125" s="97"/>
      <c r="AP125" s="97"/>
      <c r="AQ125" s="97"/>
      <c r="AR125" s="97"/>
      <c r="AS125" s="97"/>
      <c r="AT125" s="97"/>
      <c r="AU125" s="97"/>
      <c r="AV125" s="97"/>
      <c r="AW125" s="97"/>
      <c r="AX125" s="97"/>
      <c r="AY125" s="97"/>
      <c r="AZ125" s="97"/>
      <c r="BA125" s="97"/>
      <c r="BB125" s="97"/>
      <c r="BC125" s="97"/>
      <c r="BD125" s="97"/>
      <c r="BE125" s="97"/>
      <c r="BF125" s="97"/>
      <c r="BG125" s="97"/>
      <c r="BH125" s="97"/>
      <c r="BI125" s="97"/>
      <c r="BJ125" s="97"/>
      <c r="BK125" s="97"/>
      <c r="BL125" s="97"/>
      <c r="BM125" s="97"/>
      <c r="BN125" s="97"/>
      <c r="BO125" s="97"/>
      <c r="BP125" s="97"/>
      <c r="BQ125" s="97"/>
      <c r="BR125" s="97"/>
      <c r="BS125" s="97"/>
      <c r="BT125" s="97"/>
      <c r="BU125" s="97"/>
      <c r="BV125" s="97"/>
      <c r="BW125" s="97"/>
      <c r="BX125" s="97"/>
      <c r="BY125" s="97"/>
      <c r="BZ125" s="97"/>
      <c r="CA125" s="97"/>
      <c r="CB125" s="97"/>
      <c r="CC125" s="97"/>
      <c r="CD125" s="97"/>
      <c r="CE125" s="97"/>
      <c r="CF125" s="97"/>
      <c r="CG125" s="97"/>
      <c r="CH125" s="97"/>
      <c r="CI125" s="97"/>
      <c r="CJ125" s="97"/>
      <c r="CK125" s="97"/>
      <c r="CL125" s="97"/>
      <c r="CM125" s="97"/>
      <c r="CN125" s="97"/>
      <c r="CO125" s="97"/>
      <c r="CP125" s="97"/>
      <c r="CQ125" s="97"/>
      <c r="CR125" s="97"/>
      <c r="CS125" s="97"/>
      <c r="CT125" s="97"/>
      <c r="CU125" s="97"/>
      <c r="CV125" s="97"/>
      <c r="CW125" s="97"/>
      <c r="CX125" s="97"/>
      <c r="CY125" s="97"/>
      <c r="CZ125" s="97"/>
      <c r="DA125" s="97"/>
      <c r="DB125" s="97"/>
      <c r="DC125" s="97"/>
      <c r="DD125" s="97"/>
      <c r="DE125" s="97"/>
      <c r="DF125" s="97"/>
      <c r="DG125" s="97"/>
      <c r="DH125" s="97"/>
      <c r="DI125" s="97"/>
      <c r="DJ125" s="97"/>
      <c r="DK125" s="97"/>
      <c r="DL125" s="97"/>
      <c r="DM125" s="97"/>
      <c r="DN125" s="97"/>
      <c r="DO125" s="97"/>
      <c r="DP125" s="97"/>
      <c r="DQ125" s="97"/>
      <c r="DR125" s="97"/>
      <c r="DS125" s="97"/>
      <c r="DT125" s="97"/>
      <c r="DU125" s="97"/>
      <c r="DV125" s="97"/>
      <c r="DW125" s="97"/>
      <c r="DX125" s="97"/>
      <c r="DY125" s="97"/>
      <c r="DZ125" s="97"/>
      <c r="EA125" s="97"/>
      <c r="EB125" s="97"/>
      <c r="EC125" s="97"/>
      <c r="ED125" s="97"/>
      <c r="EE125" s="97"/>
      <c r="EF125" s="97"/>
      <c r="EG125" s="97"/>
      <c r="EH125" s="97"/>
      <c r="EI125" s="97"/>
      <c r="EJ125" s="97"/>
      <c r="EK125" s="97"/>
      <c r="EL125" s="97"/>
      <c r="EM125" s="97"/>
      <c r="EN125" s="97"/>
      <c r="EO125" s="97"/>
      <c r="EP125" s="97"/>
      <c r="EQ125" s="97"/>
      <c r="ER125" s="97"/>
      <c r="ES125" s="97"/>
      <c r="ET125" s="97"/>
      <c r="EU125" s="97"/>
      <c r="EV125" s="97"/>
      <c r="EW125" s="97"/>
      <c r="EX125" s="97"/>
      <c r="EY125" s="97"/>
      <c r="EZ125" s="97"/>
      <c r="FA125" s="97"/>
      <c r="FB125" s="97"/>
      <c r="FC125" s="97"/>
      <c r="FD125" s="97"/>
      <c r="FE125" s="97"/>
      <c r="FF125" s="97"/>
      <c r="FG125" s="97"/>
      <c r="FH125" s="97"/>
      <c r="FI125" s="97"/>
      <c r="FJ125" s="97"/>
      <c r="FK125" s="97"/>
      <c r="FL125" s="97"/>
      <c r="FM125" s="97"/>
      <c r="FN125" s="97"/>
      <c r="FO125" s="97"/>
      <c r="FP125" s="97"/>
      <c r="FQ125" s="97"/>
      <c r="FR125" s="97"/>
      <c r="FS125" s="97"/>
      <c r="FT125" s="97"/>
      <c r="FU125" s="97"/>
      <c r="FV125" s="97"/>
      <c r="FW125" s="97"/>
      <c r="FX125" s="97"/>
      <c r="FY125" s="97"/>
      <c r="FZ125" s="97"/>
      <c r="GA125" s="147"/>
      <c r="GB125" s="147"/>
      <c r="GC125" s="97"/>
      <c r="GD125" s="97"/>
      <c r="GE125" s="97"/>
      <c r="GF125" s="97"/>
      <c r="GG125" s="97"/>
      <c r="GH125" s="97"/>
      <c r="GI125" s="97"/>
      <c r="GJ125" s="97"/>
      <c r="GK125" s="97"/>
      <c r="GL125" s="97"/>
      <c r="GM125" s="97"/>
      <c r="GN125" s="97"/>
      <c r="GO125" s="97"/>
      <c r="GP125" s="97"/>
      <c r="GQ125" s="97"/>
      <c r="GR125" s="97"/>
      <c r="GS125" s="97"/>
      <c r="GT125" s="97"/>
      <c r="GU125" s="97"/>
      <c r="GV125" s="97"/>
      <c r="GW125" s="97"/>
      <c r="GX125" s="97"/>
      <c r="GY125" s="97"/>
      <c r="GZ125" s="97"/>
      <c r="HA125" s="97"/>
      <c r="HB125" s="97"/>
      <c r="HC125" s="97"/>
      <c r="HD125" s="97"/>
      <c r="HE125" s="97"/>
      <c r="HF125" s="97"/>
      <c r="HG125" s="97"/>
      <c r="HH125" s="97"/>
      <c r="HI125" s="97"/>
      <c r="HJ125" s="97"/>
      <c r="HK125" s="97"/>
      <c r="HL125" s="97"/>
      <c r="HM125" s="97"/>
      <c r="HN125" s="97"/>
      <c r="HO125" s="97"/>
      <c r="HP125" s="97"/>
      <c r="HQ125" s="97"/>
      <c r="HR125" s="97"/>
      <c r="HS125" s="97"/>
      <c r="HT125" s="97"/>
      <c r="HU125" s="97"/>
      <c r="HV125" s="97"/>
      <c r="HW125" s="97"/>
      <c r="HX125" s="97"/>
      <c r="HY125" s="97"/>
      <c r="HZ125" s="97"/>
      <c r="IA125" s="97"/>
      <c r="IB125" s="97"/>
      <c r="IC125" s="97"/>
      <c r="ID125" s="97"/>
      <c r="IE125" s="97"/>
      <c r="IF125" s="97"/>
      <c r="IG125" s="97"/>
      <c r="IH125" s="97"/>
      <c r="II125" s="97"/>
      <c r="IJ125" s="97"/>
      <c r="IK125" s="97"/>
      <c r="IL125" s="97"/>
      <c r="IM125" s="97"/>
      <c r="IN125" s="97"/>
      <c r="IO125" s="97"/>
      <c r="IP125" s="97"/>
      <c r="IQ125" s="97"/>
      <c r="IR125" s="97"/>
      <c r="IS125" s="97"/>
      <c r="IT125" s="97"/>
      <c r="IU125" s="97"/>
      <c r="IV125" s="97"/>
      <c r="IW125" s="97"/>
      <c r="IX125" s="97"/>
      <c r="IY125" s="97"/>
      <c r="IZ125" s="97"/>
      <c r="JA125" s="97"/>
      <c r="JB125" s="97"/>
      <c r="JC125" s="97"/>
      <c r="JD125" s="97"/>
      <c r="JE125" s="97"/>
      <c r="JF125" s="97"/>
      <c r="JG125" s="97"/>
      <c r="JH125" s="97"/>
      <c r="JI125" s="97"/>
      <c r="JJ125" s="97"/>
      <c r="JK125" s="97"/>
      <c r="JL125" s="97"/>
      <c r="JM125" s="97"/>
      <c r="JN125" s="97"/>
      <c r="JO125" s="97"/>
      <c r="JP125" s="97"/>
      <c r="JQ125" s="97"/>
      <c r="JR125" s="97"/>
      <c r="JS125" s="97"/>
      <c r="JT125" s="97"/>
      <c r="JU125" s="97"/>
      <c r="JV125" s="97"/>
      <c r="JW125" s="97"/>
      <c r="JX125" s="97"/>
      <c r="JY125" s="97"/>
      <c r="JZ125" s="97"/>
      <c r="KA125" s="97"/>
      <c r="KB125" s="97"/>
      <c r="KC125" s="97"/>
      <c r="KD125" s="97"/>
      <c r="KE125" s="97"/>
      <c r="KF125" s="97"/>
      <c r="KG125" s="97"/>
      <c r="KH125" s="97"/>
      <c r="KI125" s="97"/>
      <c r="KJ125" s="97"/>
      <c r="KK125" s="97"/>
      <c r="KL125" s="97"/>
      <c r="KM125" s="97"/>
      <c r="KN125" s="97"/>
      <c r="KO125" s="97"/>
      <c r="KP125" s="97"/>
      <c r="KQ125" s="97"/>
      <c r="KR125" s="97"/>
      <c r="KS125" s="97"/>
      <c r="KT125" s="97"/>
      <c r="KU125" s="97"/>
      <c r="KV125" s="97"/>
      <c r="KW125" s="97"/>
      <c r="KX125" s="97"/>
      <c r="KY125" s="97"/>
      <c r="KZ125" s="97"/>
      <c r="LA125" s="97"/>
      <c r="LB125" s="97"/>
      <c r="LC125" s="97"/>
      <c r="LD125" s="97"/>
      <c r="LE125" s="97"/>
      <c r="LF125" s="97"/>
      <c r="LG125" s="97"/>
      <c r="LH125" s="97"/>
      <c r="LI125" s="97"/>
      <c r="LJ125" s="97"/>
      <c r="LK125" s="97"/>
      <c r="LL125" s="97"/>
      <c r="LM125" s="97"/>
      <c r="LN125" s="97"/>
      <c r="LO125" s="97"/>
      <c r="LP125" s="97"/>
      <c r="LQ125" s="97"/>
      <c r="LR125" s="97"/>
      <c r="LS125" s="97"/>
      <c r="LT125" s="97"/>
      <c r="LU125" s="97"/>
      <c r="LV125" s="97"/>
      <c r="LW125" s="97"/>
      <c r="LX125" s="97"/>
      <c r="LY125" s="97"/>
      <c r="LZ125" s="97"/>
      <c r="MA125" s="97"/>
      <c r="MB125" s="97"/>
      <c r="MC125" s="97"/>
      <c r="MD125" s="97"/>
      <c r="ME125" s="97"/>
      <c r="MF125" s="97"/>
      <c r="MG125" s="97"/>
      <c r="MH125" s="97"/>
      <c r="MI125" s="97"/>
      <c r="MJ125" s="97"/>
      <c r="MK125" s="97"/>
      <c r="ML125" s="97"/>
      <c r="MM125" s="97"/>
      <c r="MN125" s="97"/>
      <c r="MO125" s="97"/>
      <c r="MP125" s="97"/>
      <c r="MQ125" s="97"/>
      <c r="MR125" s="97"/>
      <c r="MS125" s="97"/>
      <c r="MT125" s="97"/>
      <c r="MU125" s="97"/>
      <c r="MV125" s="97"/>
      <c r="MW125" s="97"/>
      <c r="MX125" s="97"/>
      <c r="MY125" s="97"/>
      <c r="MZ125" s="97"/>
      <c r="NA125" s="97"/>
      <c r="NB125" s="97"/>
      <c r="NC125" s="97"/>
      <c r="ND125" s="97"/>
      <c r="NE125" s="97"/>
      <c r="NF125" s="97"/>
      <c r="NG125" s="97"/>
      <c r="NH125" s="97"/>
      <c r="NI125" s="97"/>
      <c r="NJ125" s="97"/>
      <c r="NK125" s="97"/>
      <c r="NL125" s="97"/>
      <c r="NM125" s="97"/>
      <c r="NN125" s="97"/>
      <c r="NO125" s="97"/>
      <c r="NP125" s="97"/>
      <c r="NQ125" s="97"/>
      <c r="NR125" s="97"/>
      <c r="NS125" s="97"/>
      <c r="NT125" s="97"/>
      <c r="NU125" s="97"/>
      <c r="NV125" s="97"/>
      <c r="NW125" s="97"/>
      <c r="NX125" s="97"/>
      <c r="NY125" s="97"/>
      <c r="NZ125" s="97"/>
      <c r="OA125" s="97"/>
      <c r="OB125" s="97"/>
      <c r="OC125" s="97"/>
      <c r="OD125" s="97"/>
      <c r="OE125" s="97"/>
      <c r="OF125" s="97"/>
      <c r="OG125" s="97"/>
      <c r="OH125" s="97"/>
      <c r="OI125" s="97"/>
      <c r="OJ125" s="97"/>
      <c r="OK125" s="97"/>
      <c r="OL125" s="97"/>
      <c r="OM125" s="97"/>
      <c r="ON125" s="97"/>
      <c r="OO125" s="97"/>
      <c r="OP125" s="97"/>
      <c r="OQ125" s="97"/>
      <c r="OR125" s="97"/>
      <c r="OS125" s="97"/>
      <c r="OT125" s="97"/>
      <c r="OU125" s="97"/>
      <c r="OV125" s="97"/>
      <c r="OW125" s="97"/>
      <c r="OX125" s="97"/>
      <c r="OY125" s="97"/>
      <c r="OZ125" s="97"/>
      <c r="PA125" s="97"/>
      <c r="PB125" s="97"/>
      <c r="PC125" s="97"/>
      <c r="PD125" s="97"/>
      <c r="PE125" s="97"/>
      <c r="PF125" s="97"/>
      <c r="PG125" s="97"/>
      <c r="PH125" s="97"/>
      <c r="PI125" s="97"/>
      <c r="PJ125" s="97"/>
      <c r="PK125" s="97"/>
      <c r="PL125" s="97"/>
      <c r="PM125" s="97"/>
      <c r="PN125" s="97"/>
      <c r="PO125" s="97"/>
      <c r="PP125" s="97"/>
      <c r="PQ125" s="97"/>
      <c r="PR125" s="97"/>
      <c r="PS125" s="97"/>
      <c r="PT125" s="97"/>
      <c r="PU125" s="97"/>
      <c r="PV125" s="97"/>
      <c r="PW125" s="97"/>
      <c r="PX125" s="97"/>
      <c r="PY125" s="97"/>
      <c r="PZ125" s="97"/>
      <c r="QA125" s="97"/>
      <c r="QB125" s="97"/>
      <c r="QC125" s="97"/>
      <c r="QD125" s="97"/>
      <c r="QE125" s="97"/>
      <c r="QF125" s="97"/>
      <c r="QG125" s="97"/>
      <c r="QH125" s="97"/>
      <c r="QI125" s="97"/>
      <c r="QJ125" s="97"/>
      <c r="QK125" s="97"/>
      <c r="QL125" s="97"/>
      <c r="QM125" s="97"/>
      <c r="QN125" s="97"/>
      <c r="QO125" s="97"/>
      <c r="QP125" s="97"/>
      <c r="QQ125" s="97"/>
      <c r="QR125" s="97"/>
      <c r="QS125" s="97"/>
      <c r="QT125" s="97"/>
      <c r="QU125" s="97"/>
      <c r="QV125" s="97"/>
      <c r="QW125" s="97"/>
      <c r="QX125" s="97"/>
      <c r="QY125" s="97"/>
      <c r="QZ125" s="97"/>
      <c r="RA125" s="97"/>
      <c r="RB125" s="97"/>
      <c r="RC125" s="97"/>
      <c r="RD125" s="97"/>
      <c r="RE125" s="97"/>
      <c r="RF125" s="97"/>
      <c r="RG125" s="97"/>
      <c r="RH125" s="97"/>
      <c r="RI125" s="97"/>
      <c r="RJ125" s="97"/>
      <c r="RK125" s="97"/>
      <c r="RL125" s="97"/>
      <c r="RM125" s="97"/>
      <c r="RN125" s="97"/>
      <c r="RO125" s="97"/>
      <c r="RP125" s="97"/>
      <c r="RQ125" s="97"/>
      <c r="RR125" s="97"/>
      <c r="RS125" s="97"/>
      <c r="RT125" s="97"/>
      <c r="RU125" s="97"/>
      <c r="RV125" s="97"/>
      <c r="RW125" s="97"/>
      <c r="RX125" s="97"/>
      <c r="RY125" s="97"/>
      <c r="RZ125" s="97"/>
      <c r="SA125" s="97"/>
      <c r="SB125" s="97"/>
      <c r="SC125" s="97"/>
      <c r="SD125" s="97"/>
      <c r="SE125" s="97"/>
      <c r="SF125" s="97"/>
      <c r="SG125" s="97"/>
      <c r="SH125" s="97"/>
      <c r="SI125" s="97"/>
      <c r="SJ125" s="97"/>
      <c r="SK125" s="97"/>
      <c r="SL125" s="97"/>
      <c r="SM125" s="97"/>
      <c r="SN125" s="97"/>
      <c r="SO125" s="97"/>
      <c r="SP125" s="97"/>
      <c r="SQ125" s="97"/>
      <c r="SR125" s="97"/>
      <c r="SS125" s="97"/>
      <c r="ST125" s="97"/>
      <c r="SU125" s="97"/>
      <c r="SV125" s="97"/>
      <c r="SW125" s="97"/>
      <c r="SX125" s="97"/>
      <c r="SY125" s="97"/>
      <c r="SZ125" s="97"/>
      <c r="TA125" s="97"/>
      <c r="TB125" s="97"/>
    </row>
    <row r="126" spans="1:522" s="10" customFormat="1" ht="18" customHeight="1" x14ac:dyDescent="0.2">
      <c r="A126" s="12"/>
      <c r="B126" s="26" t="s">
        <v>448</v>
      </c>
      <c r="C126" s="1">
        <v>8582</v>
      </c>
      <c r="D126" t="s">
        <v>449</v>
      </c>
      <c r="E126" s="1">
        <v>12637</v>
      </c>
      <c r="F126" s="1"/>
      <c r="G126" t="s">
        <v>450</v>
      </c>
      <c r="H126"/>
      <c r="I126" s="1">
        <f t="shared" si="6"/>
        <v>0</v>
      </c>
      <c r="J126" s="12">
        <f t="shared" si="7"/>
        <v>0</v>
      </c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  <c r="AA126" s="97"/>
      <c r="AB126" s="97"/>
      <c r="AC126" s="97"/>
      <c r="AD126" s="97"/>
      <c r="AE126" s="97"/>
      <c r="AF126" s="97"/>
      <c r="AG126" s="97"/>
      <c r="AH126" s="97"/>
      <c r="AI126" s="97"/>
      <c r="AJ126" s="97"/>
      <c r="AK126" s="97"/>
      <c r="AL126" s="97"/>
      <c r="AM126" s="97"/>
      <c r="AN126" s="97"/>
      <c r="AO126" s="97"/>
      <c r="AP126" s="97"/>
      <c r="AQ126" s="97"/>
      <c r="AR126" s="97"/>
      <c r="AS126" s="97"/>
      <c r="AT126" s="97"/>
      <c r="AU126" s="97"/>
      <c r="AV126" s="97"/>
      <c r="AW126" s="97"/>
      <c r="AX126" s="97"/>
      <c r="AY126" s="97"/>
      <c r="AZ126" s="97"/>
      <c r="BA126" s="97"/>
      <c r="BB126" s="97"/>
      <c r="BC126" s="97"/>
      <c r="BD126" s="97"/>
      <c r="BE126" s="97"/>
      <c r="BF126" s="97"/>
      <c r="BG126" s="97"/>
      <c r="BH126" s="97"/>
      <c r="BI126" s="97"/>
      <c r="BJ126" s="97"/>
      <c r="BK126" s="97"/>
      <c r="BL126" s="97"/>
      <c r="BM126" s="97"/>
      <c r="BN126" s="97"/>
      <c r="BO126" s="97"/>
      <c r="BP126" s="97"/>
      <c r="BQ126" s="97"/>
      <c r="BR126" s="97"/>
      <c r="BS126" s="97"/>
      <c r="BT126" s="97"/>
      <c r="BU126" s="97"/>
      <c r="BV126" s="97"/>
      <c r="BW126" s="97"/>
      <c r="BX126" s="97"/>
      <c r="BY126" s="97"/>
      <c r="BZ126" s="97"/>
      <c r="CA126" s="97"/>
      <c r="CB126" s="97"/>
      <c r="CC126" s="97"/>
      <c r="CD126" s="97"/>
      <c r="CE126" s="97"/>
      <c r="CF126" s="97"/>
      <c r="CG126" s="97"/>
      <c r="CH126" s="97"/>
      <c r="CI126" s="97"/>
      <c r="CJ126" s="97"/>
      <c r="CK126" s="97"/>
      <c r="CL126" s="97"/>
      <c r="CM126" s="97"/>
      <c r="CN126" s="97"/>
      <c r="CO126" s="97"/>
      <c r="CP126" s="97"/>
      <c r="CQ126" s="97"/>
      <c r="CR126" s="97"/>
      <c r="CS126" s="97"/>
      <c r="CT126" s="97"/>
      <c r="CU126" s="97"/>
      <c r="CV126" s="97"/>
      <c r="CW126" s="97"/>
      <c r="CX126" s="97"/>
      <c r="CY126" s="97"/>
      <c r="CZ126" s="97"/>
      <c r="DA126" s="97"/>
      <c r="DB126" s="97"/>
      <c r="DC126" s="97"/>
      <c r="DD126" s="97"/>
      <c r="DE126" s="97"/>
      <c r="DF126" s="97"/>
      <c r="DG126" s="97"/>
      <c r="DH126" s="97"/>
      <c r="DI126" s="97"/>
      <c r="DJ126" s="97"/>
      <c r="DK126" s="97"/>
      <c r="DL126" s="97"/>
      <c r="DM126" s="97"/>
      <c r="DN126" s="97"/>
      <c r="DO126" s="97"/>
      <c r="DP126" s="97"/>
      <c r="DQ126" s="97"/>
      <c r="DR126" s="97"/>
      <c r="DS126" s="97"/>
      <c r="DT126" s="97"/>
      <c r="DU126" s="97"/>
      <c r="DV126" s="97"/>
      <c r="DW126" s="97"/>
      <c r="DX126" s="97"/>
      <c r="DY126" s="97"/>
      <c r="DZ126" s="97"/>
      <c r="EA126" s="97"/>
      <c r="EB126" s="97"/>
      <c r="EC126" s="97"/>
      <c r="ED126" s="97"/>
      <c r="EE126" s="97"/>
      <c r="EF126" s="97"/>
      <c r="EG126" s="97"/>
      <c r="EH126" s="97"/>
      <c r="EI126" s="97"/>
      <c r="EJ126" s="97"/>
      <c r="EK126" s="97"/>
      <c r="EL126" s="97"/>
      <c r="EM126" s="97"/>
      <c r="EN126" s="97"/>
      <c r="EO126" s="97"/>
      <c r="EP126" s="97"/>
      <c r="EQ126" s="97"/>
      <c r="ER126" s="97"/>
      <c r="ES126" s="97"/>
      <c r="ET126" s="97"/>
      <c r="EU126" s="97"/>
      <c r="EV126" s="97"/>
      <c r="EW126" s="97"/>
      <c r="EX126" s="97"/>
      <c r="EY126" s="97"/>
      <c r="EZ126" s="97"/>
      <c r="FA126" s="97"/>
      <c r="FB126" s="97"/>
      <c r="FC126" s="97"/>
      <c r="FD126" s="97"/>
      <c r="FE126" s="97"/>
      <c r="FF126" s="97"/>
      <c r="FG126" s="97"/>
      <c r="FH126" s="97"/>
      <c r="FI126" s="97"/>
      <c r="FJ126" s="97"/>
      <c r="FK126" s="97"/>
      <c r="FL126" s="97"/>
      <c r="FM126" s="97"/>
      <c r="FN126" s="97"/>
      <c r="FO126" s="97"/>
      <c r="FP126" s="97"/>
      <c r="FQ126" s="97"/>
      <c r="FR126" s="97"/>
      <c r="FS126" s="97"/>
      <c r="FT126" s="97"/>
      <c r="FU126" s="97"/>
      <c r="FV126" s="97"/>
      <c r="FW126" s="97"/>
      <c r="FX126" s="97"/>
      <c r="FY126" s="97"/>
      <c r="FZ126" s="97"/>
      <c r="GA126" s="147"/>
      <c r="GB126" s="147"/>
      <c r="GC126" s="97"/>
      <c r="GD126" s="97"/>
      <c r="GE126" s="97"/>
      <c r="GF126" s="97"/>
      <c r="GG126" s="97"/>
      <c r="GH126" s="97"/>
      <c r="GI126" s="97"/>
      <c r="GJ126" s="97"/>
      <c r="GK126" s="97"/>
      <c r="GL126" s="97"/>
      <c r="GM126" s="97"/>
      <c r="GN126" s="97"/>
      <c r="GO126" s="97"/>
      <c r="GP126" s="97"/>
      <c r="GQ126" s="97"/>
      <c r="GR126" s="97"/>
      <c r="GS126" s="97"/>
      <c r="GT126" s="97"/>
      <c r="GU126" s="97"/>
      <c r="GV126" s="97"/>
      <c r="GW126" s="97"/>
      <c r="GX126" s="97"/>
      <c r="GY126" s="97"/>
      <c r="GZ126" s="97"/>
      <c r="HA126" s="97"/>
      <c r="HB126" s="97"/>
      <c r="HC126" s="97"/>
      <c r="HD126" s="97"/>
      <c r="HE126" s="97"/>
      <c r="HF126" s="97"/>
      <c r="HG126" s="97"/>
      <c r="HH126" s="97"/>
      <c r="HI126" s="97"/>
      <c r="HJ126" s="97"/>
      <c r="HK126" s="97"/>
      <c r="HL126" s="97"/>
      <c r="HM126" s="97"/>
      <c r="HN126" s="97"/>
      <c r="HO126" s="97"/>
      <c r="HP126" s="97"/>
      <c r="HQ126" s="97"/>
      <c r="HR126" s="97"/>
      <c r="HS126" s="97"/>
      <c r="HT126" s="97"/>
      <c r="HU126" s="97"/>
      <c r="HV126" s="97"/>
      <c r="HW126" s="97"/>
      <c r="HX126" s="97"/>
      <c r="HY126" s="97"/>
      <c r="HZ126" s="97"/>
      <c r="IA126" s="97"/>
      <c r="IB126" s="97"/>
      <c r="IC126" s="97"/>
      <c r="ID126" s="97"/>
      <c r="IE126" s="97"/>
      <c r="IF126" s="97"/>
      <c r="IG126" s="97"/>
      <c r="IH126" s="97"/>
      <c r="II126" s="97"/>
      <c r="IJ126" s="97"/>
      <c r="IK126" s="97"/>
      <c r="IL126" s="97"/>
      <c r="IM126" s="97"/>
      <c r="IN126" s="97"/>
      <c r="IO126" s="97"/>
      <c r="IP126" s="97"/>
      <c r="IQ126" s="97"/>
      <c r="IR126" s="97"/>
      <c r="IS126" s="97"/>
      <c r="IT126" s="97"/>
      <c r="IU126" s="97"/>
      <c r="IV126" s="97"/>
      <c r="IW126" s="97"/>
      <c r="IX126" s="97"/>
      <c r="IY126" s="97"/>
      <c r="IZ126" s="97"/>
      <c r="JA126" s="97"/>
      <c r="JB126" s="97"/>
      <c r="JC126" s="97"/>
      <c r="JD126" s="97"/>
      <c r="JE126" s="97"/>
      <c r="JF126" s="97"/>
      <c r="JG126" s="97"/>
      <c r="JH126" s="97"/>
      <c r="JI126" s="97"/>
      <c r="JJ126" s="97"/>
      <c r="JK126" s="97"/>
      <c r="JL126" s="97"/>
      <c r="JM126" s="97"/>
      <c r="JN126" s="97"/>
      <c r="JO126" s="97"/>
      <c r="JP126" s="97"/>
      <c r="JQ126" s="97"/>
      <c r="JR126" s="97"/>
      <c r="JS126" s="97"/>
      <c r="JT126" s="97"/>
      <c r="JU126" s="97"/>
      <c r="JV126" s="97"/>
      <c r="JW126" s="97"/>
      <c r="JX126" s="97"/>
      <c r="JY126" s="97"/>
      <c r="JZ126" s="97"/>
      <c r="KA126" s="97"/>
      <c r="KB126" s="97"/>
      <c r="KC126" s="97"/>
      <c r="KD126" s="97"/>
      <c r="KE126" s="97"/>
      <c r="KF126" s="97"/>
      <c r="KG126" s="97"/>
      <c r="KH126" s="97"/>
      <c r="KI126" s="97"/>
      <c r="KJ126" s="97"/>
      <c r="KK126" s="97"/>
      <c r="KL126" s="97"/>
      <c r="KM126" s="97"/>
      <c r="KN126" s="97"/>
      <c r="KO126" s="97"/>
      <c r="KP126" s="97"/>
      <c r="KQ126" s="97"/>
      <c r="KR126" s="97"/>
      <c r="KS126" s="97"/>
      <c r="KT126" s="97"/>
      <c r="KU126" s="97"/>
      <c r="KV126" s="97"/>
      <c r="KW126" s="97"/>
      <c r="KX126" s="97"/>
      <c r="KY126" s="97"/>
      <c r="KZ126" s="97"/>
      <c r="LA126" s="97"/>
      <c r="LB126" s="97"/>
      <c r="LC126" s="97"/>
      <c r="LD126" s="97"/>
      <c r="LE126" s="97"/>
      <c r="LF126" s="97"/>
      <c r="LG126" s="97"/>
      <c r="LH126" s="97"/>
      <c r="LI126" s="97"/>
      <c r="LJ126" s="97"/>
      <c r="LK126" s="97"/>
      <c r="LL126" s="97"/>
      <c r="LM126" s="97"/>
      <c r="LN126" s="97"/>
      <c r="LO126" s="97"/>
      <c r="LP126" s="97"/>
      <c r="LQ126" s="97"/>
      <c r="LR126" s="97"/>
      <c r="LS126" s="97"/>
      <c r="LT126" s="97"/>
      <c r="LU126" s="97"/>
      <c r="LV126" s="97"/>
      <c r="LW126" s="97"/>
      <c r="LX126" s="97"/>
      <c r="LY126" s="97"/>
      <c r="LZ126" s="97"/>
      <c r="MA126" s="97"/>
      <c r="MB126" s="97"/>
      <c r="MC126" s="97"/>
      <c r="MD126" s="97"/>
      <c r="ME126" s="97"/>
      <c r="MF126" s="97"/>
      <c r="MG126" s="97"/>
      <c r="MH126" s="97"/>
      <c r="MI126" s="97"/>
      <c r="MJ126" s="97"/>
      <c r="MK126" s="97"/>
      <c r="ML126" s="97"/>
      <c r="MM126" s="97"/>
      <c r="MN126" s="97"/>
      <c r="MO126" s="97"/>
      <c r="MP126" s="97"/>
      <c r="MQ126" s="97"/>
      <c r="MR126" s="97"/>
      <c r="MS126" s="97"/>
      <c r="MT126" s="97"/>
      <c r="MU126" s="97"/>
      <c r="MV126" s="97"/>
      <c r="MW126" s="97"/>
      <c r="MX126" s="97"/>
      <c r="MY126" s="97"/>
      <c r="MZ126" s="97"/>
      <c r="NA126" s="97"/>
      <c r="NB126" s="97"/>
      <c r="NC126" s="97"/>
      <c r="ND126" s="97"/>
      <c r="NE126" s="97"/>
      <c r="NF126" s="97"/>
      <c r="NG126" s="97"/>
      <c r="NH126" s="97"/>
      <c r="NI126" s="97"/>
      <c r="NJ126" s="97"/>
      <c r="NK126" s="97"/>
      <c r="NL126" s="97"/>
      <c r="NM126" s="97"/>
      <c r="NN126" s="97"/>
      <c r="NO126" s="97"/>
      <c r="NP126" s="97"/>
      <c r="NQ126" s="97"/>
      <c r="NR126" s="97"/>
      <c r="NS126" s="97"/>
      <c r="NT126" s="97"/>
      <c r="NU126" s="97"/>
      <c r="NV126" s="97"/>
      <c r="NW126" s="97"/>
      <c r="NX126" s="97"/>
      <c r="NY126" s="97"/>
      <c r="NZ126" s="97"/>
      <c r="OA126" s="97"/>
      <c r="OB126" s="97"/>
      <c r="OC126" s="97"/>
      <c r="OD126" s="97"/>
      <c r="OE126" s="97"/>
      <c r="OF126" s="97"/>
      <c r="OG126" s="97"/>
      <c r="OH126" s="97"/>
      <c r="OI126" s="97"/>
      <c r="OJ126" s="97"/>
      <c r="OK126" s="97"/>
      <c r="OL126" s="97"/>
      <c r="OM126" s="97"/>
      <c r="ON126" s="97"/>
      <c r="OO126" s="97"/>
      <c r="OP126" s="97"/>
      <c r="OQ126" s="97"/>
      <c r="OR126" s="97"/>
      <c r="OS126" s="97"/>
      <c r="OT126" s="97"/>
      <c r="OU126" s="97"/>
      <c r="OV126" s="97"/>
      <c r="OW126" s="97"/>
      <c r="OX126" s="97"/>
      <c r="OY126" s="97"/>
      <c r="OZ126" s="97"/>
      <c r="PA126" s="97"/>
      <c r="PB126" s="97"/>
      <c r="PC126" s="97"/>
      <c r="PD126" s="97"/>
      <c r="PE126" s="97"/>
      <c r="PF126" s="97"/>
      <c r="PG126" s="97"/>
      <c r="PH126" s="97"/>
      <c r="PI126" s="97"/>
      <c r="PJ126" s="97"/>
      <c r="PK126" s="97"/>
      <c r="PL126" s="97"/>
      <c r="PM126" s="97"/>
      <c r="PN126" s="97"/>
      <c r="PO126" s="97"/>
      <c r="PP126" s="97"/>
      <c r="PQ126" s="97"/>
      <c r="PR126" s="97"/>
      <c r="PS126" s="97"/>
      <c r="PT126" s="97"/>
      <c r="PU126" s="97"/>
      <c r="PV126" s="97"/>
      <c r="PW126" s="97"/>
      <c r="PX126" s="97"/>
      <c r="PY126" s="97"/>
      <c r="PZ126" s="97"/>
      <c r="QA126" s="97"/>
      <c r="QB126" s="97"/>
      <c r="QC126" s="97"/>
      <c r="QD126" s="97"/>
      <c r="QE126" s="97"/>
      <c r="QF126" s="97"/>
      <c r="QG126" s="97"/>
      <c r="QH126" s="97"/>
      <c r="QI126" s="97"/>
      <c r="QJ126" s="97"/>
      <c r="QK126" s="97"/>
      <c r="QL126" s="97"/>
      <c r="QM126" s="97"/>
      <c r="QN126" s="97"/>
      <c r="QO126" s="97"/>
      <c r="QP126" s="97"/>
      <c r="QQ126" s="97"/>
      <c r="QR126" s="97"/>
      <c r="QS126" s="97"/>
      <c r="QT126" s="97"/>
      <c r="QU126" s="97"/>
      <c r="QV126" s="97"/>
      <c r="QW126" s="97"/>
      <c r="QX126" s="97"/>
      <c r="QY126" s="97"/>
      <c r="QZ126" s="97"/>
      <c r="RA126" s="97"/>
      <c r="RB126" s="97"/>
      <c r="RC126" s="97"/>
      <c r="RD126" s="97"/>
      <c r="RE126" s="97"/>
      <c r="RF126" s="97"/>
      <c r="RG126" s="97"/>
      <c r="RH126" s="97"/>
      <c r="RI126" s="97"/>
      <c r="RJ126" s="97"/>
      <c r="RK126" s="97"/>
      <c r="RL126" s="97"/>
      <c r="RM126" s="97"/>
      <c r="RN126" s="97"/>
      <c r="RO126" s="97"/>
      <c r="RP126" s="97"/>
      <c r="RQ126" s="97"/>
      <c r="RR126" s="97"/>
      <c r="RS126" s="97"/>
      <c r="RT126" s="97"/>
      <c r="RU126" s="97"/>
      <c r="RV126" s="97"/>
      <c r="RW126" s="97"/>
      <c r="RX126" s="97"/>
      <c r="RY126" s="97"/>
      <c r="RZ126" s="97"/>
      <c r="SA126" s="97"/>
      <c r="SB126" s="97"/>
      <c r="SC126" s="97"/>
      <c r="SD126" s="97"/>
      <c r="SE126" s="97"/>
      <c r="SF126" s="97"/>
      <c r="SG126" s="97"/>
      <c r="SH126" s="97"/>
      <c r="SI126" s="97"/>
      <c r="SJ126" s="97"/>
      <c r="SK126" s="97"/>
      <c r="SL126" s="97"/>
      <c r="SM126" s="97"/>
      <c r="SN126" s="97"/>
      <c r="SO126" s="97"/>
      <c r="SP126" s="97"/>
      <c r="SQ126" s="97"/>
      <c r="SR126" s="97"/>
      <c r="SS126" s="97"/>
      <c r="ST126" s="97"/>
      <c r="SU126" s="97"/>
      <c r="SV126" s="97"/>
      <c r="SW126" s="97"/>
      <c r="SX126" s="97"/>
      <c r="SY126" s="97"/>
      <c r="SZ126" s="97"/>
      <c r="TA126" s="97"/>
      <c r="TB126" s="97"/>
    </row>
    <row r="127" spans="1:522" s="10" customFormat="1" ht="18" customHeight="1" x14ac:dyDescent="0.2">
      <c r="A127" s="12"/>
      <c r="B127" s="26" t="s">
        <v>326</v>
      </c>
      <c r="C127" s="1">
        <v>6615</v>
      </c>
      <c r="D127" s="4" t="s">
        <v>327</v>
      </c>
      <c r="E127" s="1">
        <v>12719</v>
      </c>
      <c r="F127" s="1"/>
      <c r="G127" s="4" t="s">
        <v>328</v>
      </c>
      <c r="H127"/>
      <c r="I127" s="1">
        <f t="shared" si="6"/>
        <v>0</v>
      </c>
      <c r="J127" s="12">
        <f t="shared" si="7"/>
        <v>0</v>
      </c>
      <c r="K127" s="97"/>
      <c r="L127" s="97"/>
      <c r="M127" s="102"/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  <c r="Z127" s="97"/>
      <c r="AA127" s="97"/>
      <c r="AB127" s="97"/>
      <c r="AC127" s="97"/>
      <c r="AD127" s="97"/>
      <c r="AE127" s="97"/>
      <c r="AF127" s="97"/>
      <c r="AG127" s="97"/>
      <c r="AH127" s="97"/>
      <c r="AI127" s="102"/>
      <c r="AJ127" s="102"/>
      <c r="AK127" s="97"/>
      <c r="AL127" s="97"/>
      <c r="AM127" s="97"/>
      <c r="AN127" s="97"/>
      <c r="AO127" s="102"/>
      <c r="AP127" s="102"/>
      <c r="AQ127" s="97"/>
      <c r="AR127" s="102"/>
      <c r="AS127" s="97"/>
      <c r="AT127" s="97"/>
      <c r="AU127" s="97"/>
      <c r="AV127" s="97"/>
      <c r="AW127" s="97"/>
      <c r="AX127" s="97"/>
      <c r="AY127" s="97"/>
      <c r="AZ127" s="97"/>
      <c r="BA127" s="97"/>
      <c r="BB127" s="97"/>
      <c r="BC127" s="97"/>
      <c r="BD127" s="97"/>
      <c r="BE127" s="97"/>
      <c r="BF127" s="97"/>
      <c r="BG127" s="97"/>
      <c r="BH127" s="97"/>
      <c r="BI127" s="97"/>
      <c r="BJ127" s="97"/>
      <c r="BK127" s="97"/>
      <c r="BL127" s="97"/>
      <c r="BM127" s="102"/>
      <c r="BN127" s="97"/>
      <c r="BO127" s="97"/>
      <c r="BP127" s="97"/>
      <c r="BQ127" s="97"/>
      <c r="BR127" s="97"/>
      <c r="BS127" s="97"/>
      <c r="BT127" s="97"/>
      <c r="BU127" s="97"/>
      <c r="BV127" s="97"/>
      <c r="BW127" s="97"/>
      <c r="BX127" s="97"/>
      <c r="BY127" s="97"/>
      <c r="BZ127" s="97"/>
      <c r="CA127" s="97"/>
      <c r="CB127" s="97"/>
      <c r="CC127" s="97"/>
      <c r="CD127" s="97"/>
      <c r="CE127" s="97"/>
      <c r="CF127" s="97"/>
      <c r="CG127" s="97"/>
      <c r="CH127" s="97"/>
      <c r="CI127" s="97"/>
      <c r="CJ127" s="97"/>
      <c r="CK127" s="97"/>
      <c r="CL127" s="97"/>
      <c r="CM127" s="102"/>
      <c r="CN127" s="97"/>
      <c r="CO127" s="97"/>
      <c r="CP127" s="97"/>
      <c r="CQ127" s="97"/>
      <c r="CR127" s="97"/>
      <c r="CS127" s="97"/>
      <c r="CT127" s="97"/>
      <c r="CU127" s="97"/>
      <c r="CV127" s="102"/>
      <c r="CW127" s="97"/>
      <c r="CX127" s="97"/>
      <c r="CY127" s="97"/>
      <c r="CZ127" s="97"/>
      <c r="DA127" s="97"/>
      <c r="DB127" s="97"/>
      <c r="DC127" s="97"/>
      <c r="DD127" s="97"/>
      <c r="DE127" s="97"/>
      <c r="DF127" s="97"/>
      <c r="DG127" s="97"/>
      <c r="DH127" s="97"/>
      <c r="DI127" s="97"/>
      <c r="DJ127" s="97"/>
      <c r="DK127" s="97"/>
      <c r="DL127" s="97"/>
      <c r="DM127" s="97"/>
      <c r="DN127" s="97"/>
      <c r="DO127" s="97"/>
      <c r="DP127" s="97"/>
      <c r="DQ127" s="97"/>
      <c r="DR127" s="97"/>
      <c r="DS127" s="97"/>
      <c r="DT127" s="97"/>
      <c r="DU127" s="97"/>
      <c r="DV127" s="97"/>
      <c r="DW127" s="97"/>
      <c r="DX127" s="97"/>
      <c r="DY127" s="97"/>
      <c r="DZ127" s="97"/>
      <c r="EA127" s="97"/>
      <c r="EB127" s="97"/>
      <c r="EC127" s="97"/>
      <c r="ED127" s="97"/>
      <c r="EE127" s="97"/>
      <c r="EF127" s="97"/>
      <c r="EG127" s="97"/>
      <c r="EH127" s="97"/>
      <c r="EI127" s="97"/>
      <c r="EJ127" s="97"/>
      <c r="EK127" s="97"/>
      <c r="EL127" s="97"/>
      <c r="EM127" s="97"/>
      <c r="EN127" s="97"/>
      <c r="EO127" s="97"/>
      <c r="EP127" s="97"/>
      <c r="EQ127" s="97"/>
      <c r="ER127" s="97"/>
      <c r="ES127" s="97"/>
      <c r="ET127" s="97"/>
      <c r="EU127" s="97"/>
      <c r="EV127" s="97"/>
      <c r="EW127" s="97"/>
      <c r="EX127" s="97"/>
      <c r="EY127" s="97"/>
      <c r="EZ127" s="97"/>
      <c r="FA127" s="97"/>
      <c r="FB127" s="97"/>
      <c r="FC127" s="97"/>
      <c r="FD127" s="97"/>
      <c r="FE127" s="97"/>
      <c r="FF127" s="97"/>
      <c r="FG127" s="97"/>
      <c r="FH127" s="97"/>
      <c r="FI127" s="97"/>
      <c r="FJ127" s="97"/>
      <c r="FK127" s="97"/>
      <c r="FL127" s="97"/>
      <c r="FM127" s="97"/>
      <c r="FN127" s="97"/>
      <c r="FO127" s="97"/>
      <c r="FP127" s="97"/>
      <c r="FQ127" s="97"/>
      <c r="FR127" s="97"/>
      <c r="FS127" s="97"/>
      <c r="FT127" s="97"/>
      <c r="FU127" s="97"/>
      <c r="FV127" s="97"/>
      <c r="FW127" s="97"/>
      <c r="FX127" s="97"/>
      <c r="FY127" s="97"/>
      <c r="FZ127" s="97"/>
      <c r="GA127" s="147"/>
      <c r="GB127" s="147"/>
      <c r="GC127" s="97"/>
      <c r="GD127" s="97"/>
      <c r="GE127" s="97"/>
      <c r="GF127" s="97"/>
      <c r="GG127" s="97"/>
      <c r="GH127" s="97"/>
      <c r="GI127" s="97"/>
      <c r="GJ127" s="97"/>
      <c r="GK127" s="97"/>
      <c r="GL127" s="97"/>
      <c r="GM127" s="97"/>
      <c r="GN127" s="97"/>
      <c r="GO127" s="97"/>
      <c r="GP127" s="97"/>
      <c r="GQ127" s="97"/>
      <c r="GR127" s="97"/>
      <c r="GS127" s="97"/>
      <c r="GT127" s="97"/>
      <c r="GU127" s="97"/>
      <c r="GV127" s="97"/>
      <c r="GW127" s="97"/>
      <c r="GX127" s="97"/>
      <c r="GY127" s="97"/>
      <c r="GZ127" s="97"/>
      <c r="HA127" s="97"/>
      <c r="HB127" s="97"/>
      <c r="HC127" s="97"/>
      <c r="HD127" s="97"/>
      <c r="HE127" s="97"/>
      <c r="HF127" s="97"/>
      <c r="HG127" s="97"/>
      <c r="HH127" s="97"/>
      <c r="HI127" s="97"/>
      <c r="HJ127" s="97"/>
      <c r="HK127" s="97"/>
      <c r="HL127" s="97"/>
      <c r="HM127" s="97"/>
      <c r="HN127" s="97"/>
      <c r="HO127" s="97"/>
      <c r="HP127" s="97"/>
      <c r="HQ127" s="97"/>
      <c r="HR127" s="97"/>
      <c r="HS127" s="97"/>
      <c r="HT127" s="97"/>
      <c r="HU127" s="97"/>
      <c r="HV127" s="97"/>
      <c r="HW127" s="97"/>
      <c r="HX127" s="97"/>
      <c r="HY127" s="97"/>
      <c r="HZ127" s="97"/>
      <c r="IA127" s="97"/>
      <c r="IB127" s="97"/>
      <c r="IC127" s="97"/>
      <c r="ID127" s="97"/>
      <c r="IE127" s="97"/>
      <c r="IF127" s="97"/>
      <c r="IG127" s="97"/>
      <c r="IH127" s="97"/>
      <c r="II127" s="97"/>
      <c r="IJ127" s="97"/>
      <c r="IK127" s="97"/>
      <c r="IL127" s="97"/>
      <c r="IM127" s="97"/>
      <c r="IN127" s="97"/>
      <c r="IO127" s="97"/>
      <c r="IP127" s="97"/>
      <c r="IQ127" s="97"/>
      <c r="IR127" s="97"/>
      <c r="IS127" s="97"/>
      <c r="IT127" s="97"/>
      <c r="IU127" s="97"/>
      <c r="IV127" s="97"/>
      <c r="IW127" s="97"/>
      <c r="IX127" s="97"/>
      <c r="IY127" s="97"/>
      <c r="IZ127" s="97"/>
      <c r="JA127" s="97"/>
      <c r="JB127" s="97"/>
      <c r="JC127" s="97"/>
      <c r="JD127" s="97"/>
      <c r="JE127" s="97"/>
      <c r="JF127" s="97"/>
      <c r="JG127" s="97"/>
      <c r="JH127" s="97"/>
      <c r="JI127" s="97"/>
      <c r="JJ127" s="97"/>
      <c r="JK127" s="97"/>
      <c r="JL127" s="97"/>
      <c r="JM127" s="97"/>
      <c r="JN127" s="97"/>
      <c r="JO127" s="97"/>
      <c r="JP127" s="97"/>
      <c r="JQ127" s="97"/>
      <c r="JR127" s="97"/>
      <c r="JS127" s="88"/>
      <c r="JT127" s="88"/>
      <c r="JU127" s="88"/>
      <c r="JV127" s="88"/>
      <c r="JW127" s="88"/>
      <c r="JX127" s="97"/>
      <c r="JY127" s="97"/>
      <c r="JZ127" s="97"/>
      <c r="KA127" s="97"/>
      <c r="KB127" s="97"/>
      <c r="KC127" s="97"/>
      <c r="KD127" s="97"/>
      <c r="KE127" s="97"/>
      <c r="KF127" s="97"/>
      <c r="KG127" s="97"/>
      <c r="KH127" s="97"/>
      <c r="KI127" s="97"/>
      <c r="KJ127" s="97"/>
      <c r="KK127" s="97"/>
      <c r="KL127" s="97"/>
      <c r="KM127" s="97"/>
      <c r="KN127" s="97"/>
      <c r="KO127" s="97"/>
      <c r="KP127" s="97"/>
      <c r="KQ127" s="97"/>
      <c r="KR127" s="97"/>
      <c r="KS127" s="97"/>
      <c r="KT127" s="97"/>
      <c r="KU127" s="97"/>
      <c r="KV127" s="97"/>
      <c r="KW127" s="97"/>
      <c r="KX127" s="97"/>
      <c r="KY127" s="97"/>
      <c r="KZ127" s="97"/>
      <c r="LA127" s="97"/>
      <c r="LB127" s="97"/>
      <c r="LC127" s="97"/>
      <c r="LD127" s="97"/>
      <c r="LE127" s="97"/>
      <c r="LF127" s="97"/>
      <c r="LG127" s="97"/>
      <c r="LH127" s="97"/>
      <c r="LI127" s="97"/>
      <c r="LJ127" s="97"/>
      <c r="LK127" s="97"/>
      <c r="LL127" s="97"/>
      <c r="LM127" s="97"/>
      <c r="LN127" s="97"/>
      <c r="LO127" s="97"/>
      <c r="LP127" s="97"/>
      <c r="LQ127" s="97"/>
      <c r="LR127" s="97"/>
      <c r="LS127" s="97"/>
      <c r="LT127" s="97"/>
      <c r="LU127" s="97"/>
      <c r="LV127" s="97"/>
      <c r="LW127" s="97"/>
      <c r="LX127" s="97"/>
      <c r="LY127" s="97"/>
      <c r="LZ127" s="97"/>
      <c r="MA127" s="97"/>
      <c r="MB127" s="97"/>
      <c r="MC127" s="97"/>
      <c r="MD127" s="97"/>
      <c r="ME127" s="97"/>
      <c r="MF127" s="97"/>
      <c r="MG127" s="97"/>
      <c r="MH127" s="97"/>
      <c r="MI127" s="97"/>
      <c r="MJ127" s="97"/>
      <c r="MK127" s="97"/>
      <c r="ML127" s="97"/>
      <c r="MM127" s="97"/>
      <c r="MN127" s="97"/>
      <c r="MO127" s="97"/>
      <c r="MP127" s="97"/>
      <c r="MQ127" s="97"/>
      <c r="MR127" s="97"/>
      <c r="MS127" s="97"/>
      <c r="MT127" s="97"/>
      <c r="MU127" s="97"/>
      <c r="MV127" s="97"/>
      <c r="MW127" s="97"/>
      <c r="MX127" s="97"/>
      <c r="MY127" s="97"/>
      <c r="MZ127" s="97"/>
      <c r="NA127" s="97"/>
      <c r="NB127" s="97"/>
      <c r="NC127" s="97"/>
      <c r="ND127" s="97"/>
      <c r="NE127" s="97"/>
      <c r="NF127" s="97"/>
      <c r="NG127" s="97"/>
      <c r="NH127" s="97"/>
      <c r="NI127" s="97"/>
      <c r="NJ127" s="97"/>
      <c r="NK127" s="97"/>
      <c r="NL127" s="97"/>
      <c r="NM127" s="97"/>
      <c r="NN127" s="97"/>
      <c r="NO127" s="97"/>
      <c r="NP127" s="97"/>
      <c r="NQ127" s="97"/>
      <c r="NR127" s="97"/>
      <c r="NS127" s="97"/>
      <c r="NT127" s="97"/>
      <c r="NU127" s="97"/>
      <c r="NV127" s="97"/>
      <c r="NW127" s="97"/>
      <c r="NX127" s="97"/>
      <c r="NY127" s="97"/>
      <c r="NZ127" s="97"/>
      <c r="OA127" s="97"/>
      <c r="OB127" s="97"/>
      <c r="OC127" s="97"/>
      <c r="OD127" s="97"/>
      <c r="OE127" s="97"/>
      <c r="OF127" s="97"/>
      <c r="OG127" s="97"/>
      <c r="OH127" s="97"/>
      <c r="OI127" s="97"/>
      <c r="OJ127" s="97"/>
      <c r="OK127" s="97"/>
      <c r="OL127" s="97"/>
      <c r="OM127" s="97"/>
      <c r="ON127" s="97"/>
      <c r="OO127" s="97"/>
      <c r="OP127" s="97"/>
      <c r="OQ127" s="97"/>
      <c r="OR127" s="97"/>
      <c r="OS127" s="97"/>
      <c r="OT127" s="97"/>
      <c r="OU127" s="97"/>
      <c r="OV127" s="97"/>
      <c r="OW127" s="97"/>
      <c r="OX127" s="97"/>
      <c r="OY127" s="97"/>
      <c r="OZ127" s="97"/>
      <c r="PA127" s="97"/>
      <c r="PB127" s="97"/>
      <c r="PC127" s="97"/>
      <c r="PD127" s="97"/>
      <c r="PE127" s="97"/>
      <c r="PF127" s="97"/>
      <c r="PG127" s="97"/>
      <c r="PH127" s="97"/>
      <c r="PI127" s="97"/>
      <c r="PJ127" s="97"/>
      <c r="PK127" s="97"/>
      <c r="PL127" s="97"/>
      <c r="PM127" s="97"/>
      <c r="PN127" s="97"/>
      <c r="PO127" s="97"/>
      <c r="PP127" s="97"/>
      <c r="PQ127" s="97"/>
      <c r="PR127" s="97"/>
      <c r="PS127" s="97"/>
      <c r="PT127" s="97"/>
      <c r="PU127" s="97"/>
      <c r="PV127" s="97"/>
      <c r="PW127" s="97"/>
      <c r="PX127" s="97"/>
      <c r="PY127" s="97"/>
      <c r="PZ127" s="97"/>
      <c r="QA127" s="97"/>
      <c r="QB127" s="97"/>
      <c r="QC127" s="97"/>
      <c r="QD127" s="97"/>
      <c r="QE127" s="97"/>
      <c r="QF127" s="97"/>
      <c r="QG127" s="97"/>
      <c r="QH127" s="97"/>
      <c r="QI127" s="97"/>
      <c r="QJ127" s="97"/>
      <c r="QK127" s="97"/>
      <c r="QL127" s="97"/>
      <c r="QM127" s="97"/>
      <c r="QN127" s="97"/>
      <c r="QO127" s="97"/>
      <c r="QP127" s="97"/>
      <c r="QQ127" s="97"/>
      <c r="QR127" s="97"/>
      <c r="QS127" s="97"/>
      <c r="QT127" s="97"/>
      <c r="QU127" s="97"/>
      <c r="QV127" s="97"/>
      <c r="QW127" s="97"/>
      <c r="QX127" s="97"/>
      <c r="QY127" s="97"/>
      <c r="QZ127" s="97"/>
      <c r="RA127" s="97"/>
      <c r="RB127" s="97"/>
      <c r="RC127" s="97"/>
      <c r="RD127" s="97"/>
      <c r="RE127" s="97"/>
      <c r="RF127" s="97"/>
      <c r="RG127" s="97"/>
      <c r="RH127" s="97"/>
      <c r="RI127" s="97"/>
      <c r="RJ127" s="97"/>
      <c r="RK127" s="97"/>
      <c r="RL127" s="97"/>
      <c r="RM127" s="97"/>
      <c r="RN127" s="97"/>
      <c r="RO127" s="97"/>
      <c r="RP127" s="97"/>
      <c r="RQ127" s="97"/>
      <c r="RR127" s="97"/>
      <c r="RS127" s="97"/>
      <c r="RT127" s="97"/>
      <c r="RU127" s="97"/>
      <c r="RV127" s="97"/>
      <c r="RW127" s="97"/>
      <c r="RX127" s="97"/>
      <c r="RY127" s="97"/>
      <c r="RZ127" s="97"/>
      <c r="SA127" s="97"/>
      <c r="SB127" s="97"/>
      <c r="SC127" s="97"/>
      <c r="SD127" s="97"/>
      <c r="SE127" s="97"/>
      <c r="SF127" s="97"/>
      <c r="SG127" s="97"/>
      <c r="SH127" s="97"/>
      <c r="SI127" s="97"/>
      <c r="SJ127" s="97"/>
      <c r="SK127" s="97"/>
      <c r="SL127" s="97"/>
      <c r="SM127" s="97"/>
      <c r="SN127" s="97"/>
      <c r="SO127" s="97"/>
      <c r="SP127" s="97"/>
      <c r="SQ127" s="97"/>
      <c r="SR127" s="97"/>
      <c r="SS127" s="97"/>
      <c r="ST127" s="97"/>
      <c r="SU127" s="97"/>
      <c r="SV127" s="97"/>
      <c r="SW127" s="97"/>
      <c r="SX127" s="97"/>
      <c r="SY127" s="97"/>
      <c r="SZ127" s="97"/>
      <c r="TA127" s="97"/>
      <c r="TB127" s="97"/>
    </row>
    <row r="128" spans="1:522" s="10" customFormat="1" ht="18" customHeight="1" x14ac:dyDescent="0.2">
      <c r="A128" s="12"/>
      <c r="B128" s="26" t="s">
        <v>404</v>
      </c>
      <c r="C128" s="1"/>
      <c r="D128" t="s">
        <v>405</v>
      </c>
      <c r="E128" s="1"/>
      <c r="F128" s="1"/>
      <c r="G128" t="s">
        <v>237</v>
      </c>
      <c r="H128"/>
      <c r="I128" s="1">
        <f t="shared" si="6"/>
        <v>0</v>
      </c>
      <c r="J128" s="12">
        <f t="shared" si="7"/>
        <v>0</v>
      </c>
      <c r="K128" s="97"/>
      <c r="L128" s="97"/>
      <c r="M128" s="97"/>
      <c r="N128" s="97"/>
      <c r="O128" s="97"/>
      <c r="P128" s="97"/>
      <c r="Q128" s="97"/>
      <c r="R128" s="97"/>
      <c r="S128" s="97"/>
      <c r="T128" s="97"/>
      <c r="U128" s="97"/>
      <c r="V128" s="97"/>
      <c r="W128" s="97"/>
      <c r="X128" s="97"/>
      <c r="Y128" s="97"/>
      <c r="Z128" s="97"/>
      <c r="AA128" s="97"/>
      <c r="AB128" s="97"/>
      <c r="AC128" s="97"/>
      <c r="AD128" s="97"/>
      <c r="AE128" s="97"/>
      <c r="AF128" s="97"/>
      <c r="AG128" s="97"/>
      <c r="AH128" s="97"/>
      <c r="AI128" s="97"/>
      <c r="AJ128" s="97"/>
      <c r="AK128" s="97"/>
      <c r="AL128" s="97"/>
      <c r="AM128" s="97"/>
      <c r="AN128" s="97"/>
      <c r="AO128" s="97"/>
      <c r="AP128" s="97"/>
      <c r="AQ128" s="97"/>
      <c r="AR128" s="97"/>
      <c r="AS128" s="97"/>
      <c r="AT128" s="97"/>
      <c r="AU128" s="97"/>
      <c r="AV128" s="97"/>
      <c r="AW128" s="97"/>
      <c r="AX128" s="97"/>
      <c r="AY128" s="97"/>
      <c r="AZ128" s="97"/>
      <c r="BA128" s="97"/>
      <c r="BB128" s="97"/>
      <c r="BC128" s="97"/>
      <c r="BD128" s="97"/>
      <c r="BE128" s="97"/>
      <c r="BF128" s="97"/>
      <c r="BG128" s="97"/>
      <c r="BH128" s="97"/>
      <c r="BI128" s="97"/>
      <c r="BJ128" s="97"/>
      <c r="BK128" s="97"/>
      <c r="BL128" s="97"/>
      <c r="BM128" s="97"/>
      <c r="BN128" s="97"/>
      <c r="BO128" s="97"/>
      <c r="BP128" s="97"/>
      <c r="BQ128" s="97"/>
      <c r="BR128" s="97"/>
      <c r="BS128" s="97"/>
      <c r="BT128" s="97"/>
      <c r="BU128" s="97"/>
      <c r="BV128" s="97"/>
      <c r="BW128" s="97"/>
      <c r="BX128" s="97"/>
      <c r="BY128" s="97"/>
      <c r="BZ128" s="97"/>
      <c r="CA128" s="97"/>
      <c r="CB128" s="97"/>
      <c r="CC128" s="97"/>
      <c r="CD128" s="97"/>
      <c r="CE128" s="97"/>
      <c r="CF128" s="97"/>
      <c r="CG128" s="97"/>
      <c r="CH128" s="97"/>
      <c r="CI128" s="97"/>
      <c r="CJ128" s="97"/>
      <c r="CK128" s="97"/>
      <c r="CL128" s="97"/>
      <c r="CM128" s="97"/>
      <c r="CN128" s="97"/>
      <c r="CO128" s="97"/>
      <c r="CP128" s="97"/>
      <c r="CQ128" s="97"/>
      <c r="CR128" s="97"/>
      <c r="CS128" s="97"/>
      <c r="CT128" s="97"/>
      <c r="CU128" s="97"/>
      <c r="CV128" s="97"/>
      <c r="CW128" s="97"/>
      <c r="CX128" s="97"/>
      <c r="CY128" s="97"/>
      <c r="CZ128" s="97"/>
      <c r="DA128" s="97"/>
      <c r="DB128" s="97"/>
      <c r="DC128" s="97"/>
      <c r="DD128" s="97"/>
      <c r="DE128" s="97"/>
      <c r="DF128" s="97"/>
      <c r="DG128" s="97"/>
      <c r="DH128" s="97"/>
      <c r="DI128" s="97"/>
      <c r="DJ128" s="97"/>
      <c r="DK128" s="97"/>
      <c r="DL128" s="97"/>
      <c r="DM128" s="97"/>
      <c r="DN128" s="97"/>
      <c r="DO128" s="97"/>
      <c r="DP128" s="97"/>
      <c r="DQ128" s="97"/>
      <c r="DR128" s="97"/>
      <c r="DS128" s="97"/>
      <c r="DT128" s="97"/>
      <c r="DU128" s="97"/>
      <c r="DV128" s="97"/>
      <c r="DW128" s="97"/>
      <c r="DX128" s="97"/>
      <c r="DY128" s="97"/>
      <c r="DZ128" s="97"/>
      <c r="EA128" s="97"/>
      <c r="EB128" s="97"/>
      <c r="EC128" s="97"/>
      <c r="ED128" s="97"/>
      <c r="EE128" s="97"/>
      <c r="EF128" s="97"/>
      <c r="EG128" s="97"/>
      <c r="EH128" s="97"/>
      <c r="EI128" s="97"/>
      <c r="EJ128" s="97"/>
      <c r="EK128" s="97"/>
      <c r="EL128" s="97"/>
      <c r="EM128" s="97"/>
      <c r="EN128" s="97"/>
      <c r="EO128" s="97"/>
      <c r="EP128" s="97"/>
      <c r="EQ128" s="97"/>
      <c r="ER128" s="97"/>
      <c r="ES128" s="97"/>
      <c r="ET128" s="97"/>
      <c r="EU128" s="97"/>
      <c r="EV128" s="97"/>
      <c r="EW128" s="97"/>
      <c r="EX128" s="97"/>
      <c r="EY128" s="97"/>
      <c r="EZ128" s="97"/>
      <c r="FA128" s="97"/>
      <c r="FB128" s="97"/>
      <c r="FC128" s="97"/>
      <c r="FD128" s="97"/>
      <c r="FE128" s="97"/>
      <c r="FF128" s="97"/>
      <c r="FG128" s="97"/>
      <c r="FH128" s="97"/>
      <c r="FI128" s="97"/>
      <c r="FJ128" s="97"/>
      <c r="FK128" s="97"/>
      <c r="FL128" s="97"/>
      <c r="FM128" s="97"/>
      <c r="FN128" s="97"/>
      <c r="FO128" s="97"/>
      <c r="FP128" s="97"/>
      <c r="FQ128" s="97"/>
      <c r="FR128" s="97"/>
      <c r="FS128" s="97"/>
      <c r="FT128" s="97"/>
      <c r="FU128" s="97"/>
      <c r="FV128" s="97"/>
      <c r="FW128" s="97"/>
      <c r="FX128" s="97"/>
      <c r="FY128" s="97"/>
      <c r="FZ128" s="97"/>
      <c r="GA128" s="147"/>
      <c r="GB128" s="147"/>
      <c r="GC128" s="97"/>
      <c r="GD128" s="97"/>
      <c r="GE128" s="97"/>
      <c r="GF128" s="97"/>
      <c r="GG128" s="97"/>
      <c r="GH128" s="97"/>
      <c r="GI128" s="97"/>
      <c r="GJ128" s="97"/>
      <c r="GK128" s="97"/>
      <c r="GL128" s="97"/>
      <c r="GM128" s="97"/>
      <c r="GN128" s="97"/>
      <c r="GO128" s="97"/>
      <c r="GP128" s="97"/>
      <c r="GQ128" s="97"/>
      <c r="GR128" s="97"/>
      <c r="GS128" s="97"/>
      <c r="GT128" s="97"/>
      <c r="GU128" s="97"/>
      <c r="GV128" s="97"/>
      <c r="GW128" s="97"/>
      <c r="GX128" s="97"/>
      <c r="GY128" s="97"/>
      <c r="GZ128" s="97"/>
      <c r="HA128" s="97"/>
      <c r="HB128" s="97"/>
      <c r="HC128" s="97"/>
      <c r="HD128" s="97"/>
      <c r="HE128" s="97"/>
      <c r="HF128" s="97"/>
      <c r="HG128" s="97"/>
      <c r="HH128" s="97"/>
      <c r="HI128" s="97"/>
      <c r="HJ128" s="97"/>
      <c r="HK128" s="97"/>
      <c r="HL128" s="97"/>
      <c r="HM128" s="97"/>
      <c r="HN128" s="97"/>
      <c r="HO128" s="97"/>
      <c r="HP128" s="97"/>
      <c r="HQ128" s="97"/>
      <c r="HR128" s="97"/>
      <c r="HS128" s="97"/>
      <c r="HT128" s="97"/>
      <c r="HU128" s="97"/>
      <c r="HV128" s="97"/>
      <c r="HW128" s="97"/>
      <c r="HX128" s="97"/>
      <c r="HY128" s="97"/>
      <c r="HZ128" s="97"/>
      <c r="IA128" s="97"/>
      <c r="IB128" s="97"/>
      <c r="IC128" s="97"/>
      <c r="ID128" s="97"/>
      <c r="IE128" s="97"/>
      <c r="IF128" s="97"/>
      <c r="IG128" s="97"/>
      <c r="IH128" s="97"/>
      <c r="II128" s="97"/>
      <c r="IJ128" s="97"/>
      <c r="IK128" s="97"/>
      <c r="IL128" s="97"/>
      <c r="IM128" s="97"/>
      <c r="IN128" s="97"/>
      <c r="IO128" s="97"/>
      <c r="IP128" s="97"/>
      <c r="IQ128" s="97"/>
      <c r="IR128" s="97"/>
      <c r="IS128" s="97"/>
      <c r="IT128" s="97"/>
      <c r="IU128" s="97"/>
      <c r="IV128" s="97"/>
      <c r="IW128" s="97"/>
      <c r="IX128" s="97"/>
      <c r="IY128" s="97"/>
      <c r="IZ128" s="97"/>
      <c r="JA128" s="97"/>
      <c r="JB128" s="97"/>
      <c r="JC128" s="97"/>
      <c r="JD128" s="97"/>
      <c r="JE128" s="97"/>
      <c r="JF128" s="97"/>
      <c r="JG128" s="97"/>
      <c r="JH128" s="97"/>
      <c r="JI128" s="97"/>
      <c r="JJ128" s="97"/>
      <c r="JK128" s="97"/>
      <c r="JL128" s="97"/>
      <c r="JM128" s="97"/>
      <c r="JN128" s="97"/>
      <c r="JO128" s="97"/>
      <c r="JP128" s="97"/>
      <c r="JQ128" s="97"/>
      <c r="JR128" s="97"/>
      <c r="JS128" s="97"/>
      <c r="JT128" s="97"/>
      <c r="JU128" s="97"/>
      <c r="JV128" s="97"/>
      <c r="JW128" s="97"/>
      <c r="JX128" s="97"/>
      <c r="JY128" s="97"/>
      <c r="JZ128" s="97"/>
      <c r="KA128" s="97"/>
      <c r="KB128" s="97"/>
      <c r="KC128" s="97"/>
      <c r="KD128" s="97"/>
      <c r="KE128" s="97"/>
      <c r="KF128" s="97"/>
      <c r="KG128" s="97"/>
      <c r="KH128" s="97"/>
      <c r="KI128" s="97"/>
      <c r="KJ128" s="97"/>
      <c r="KK128" s="97"/>
      <c r="KL128" s="97"/>
      <c r="KM128" s="97"/>
      <c r="KN128" s="97"/>
      <c r="KO128" s="97"/>
      <c r="KP128" s="97"/>
      <c r="KQ128" s="97"/>
      <c r="KR128" s="97"/>
      <c r="KS128" s="97"/>
      <c r="KT128" s="97"/>
      <c r="KU128" s="97"/>
      <c r="KV128" s="97"/>
      <c r="KW128" s="97"/>
      <c r="KX128" s="97"/>
      <c r="KY128" s="97"/>
      <c r="KZ128" s="97"/>
      <c r="LA128" s="97"/>
      <c r="LB128" s="97"/>
      <c r="LC128" s="97"/>
      <c r="LD128" s="97"/>
      <c r="LE128" s="97"/>
      <c r="LF128" s="97"/>
      <c r="LG128" s="97"/>
      <c r="LH128" s="97"/>
      <c r="LI128" s="97"/>
      <c r="LJ128" s="97"/>
      <c r="LK128" s="97"/>
      <c r="LL128" s="97"/>
      <c r="LM128" s="97"/>
      <c r="LN128" s="97"/>
      <c r="LO128" s="97"/>
      <c r="LP128" s="97"/>
      <c r="LQ128" s="97"/>
      <c r="LR128" s="97"/>
      <c r="LS128" s="97"/>
      <c r="LT128" s="97"/>
      <c r="LU128" s="97"/>
      <c r="LV128" s="97"/>
      <c r="LW128" s="97"/>
      <c r="LX128" s="97"/>
      <c r="LY128" s="97"/>
      <c r="LZ128" s="97"/>
      <c r="MA128" s="97"/>
      <c r="MB128" s="97"/>
      <c r="MC128" s="97"/>
      <c r="MD128" s="97"/>
      <c r="ME128" s="97"/>
      <c r="MF128" s="97"/>
      <c r="MG128" s="97"/>
      <c r="MH128" s="97"/>
      <c r="MI128" s="97"/>
      <c r="MJ128" s="97"/>
      <c r="MK128" s="97"/>
      <c r="ML128" s="97"/>
      <c r="MM128" s="97"/>
      <c r="MN128" s="97"/>
      <c r="MO128" s="97"/>
      <c r="MP128" s="97"/>
      <c r="MQ128" s="97"/>
      <c r="MR128" s="97"/>
      <c r="MS128" s="97"/>
      <c r="MT128" s="97"/>
      <c r="MU128" s="97"/>
      <c r="MV128" s="97"/>
      <c r="MW128" s="97"/>
      <c r="MX128" s="97"/>
      <c r="MY128" s="97"/>
      <c r="MZ128" s="97"/>
      <c r="NA128" s="97"/>
      <c r="NB128" s="97"/>
      <c r="NC128" s="97"/>
      <c r="ND128" s="97"/>
      <c r="NE128" s="97"/>
      <c r="NF128" s="97"/>
      <c r="NG128" s="97"/>
      <c r="NH128" s="97"/>
      <c r="NI128" s="97"/>
      <c r="NJ128" s="97"/>
      <c r="NK128" s="97"/>
      <c r="NL128" s="97"/>
      <c r="NM128" s="97"/>
      <c r="NN128" s="97"/>
      <c r="NO128" s="97"/>
      <c r="NP128" s="97"/>
      <c r="NQ128" s="97"/>
      <c r="NR128" s="97"/>
      <c r="NS128" s="97"/>
      <c r="NT128" s="97"/>
      <c r="NU128" s="97"/>
      <c r="NV128" s="97"/>
      <c r="NW128" s="97"/>
      <c r="NX128" s="97"/>
      <c r="NY128" s="97"/>
      <c r="NZ128" s="97"/>
      <c r="OA128" s="97"/>
      <c r="OB128" s="97"/>
      <c r="OC128" s="97"/>
      <c r="OD128" s="97"/>
      <c r="OE128" s="97"/>
      <c r="OF128" s="97"/>
      <c r="OG128" s="97"/>
      <c r="OH128" s="97"/>
      <c r="OI128" s="97"/>
      <c r="OJ128" s="97"/>
      <c r="OK128" s="97"/>
      <c r="OL128" s="97"/>
      <c r="OM128" s="97"/>
      <c r="ON128" s="97"/>
      <c r="OO128" s="97"/>
      <c r="OP128" s="97"/>
      <c r="OQ128" s="97"/>
      <c r="OR128" s="97"/>
      <c r="OS128" s="97"/>
      <c r="OT128" s="97"/>
      <c r="OU128" s="97"/>
      <c r="OV128" s="97"/>
      <c r="OW128" s="97"/>
      <c r="OX128" s="97"/>
      <c r="OY128" s="97"/>
      <c r="OZ128" s="97"/>
      <c r="PA128" s="97"/>
      <c r="PB128" s="97"/>
      <c r="PC128" s="97"/>
      <c r="PD128" s="97"/>
      <c r="PE128" s="97"/>
      <c r="PF128" s="97"/>
      <c r="PG128" s="97"/>
      <c r="PH128" s="97"/>
      <c r="PI128" s="97"/>
      <c r="PJ128" s="97"/>
      <c r="PK128" s="97"/>
      <c r="PL128" s="97"/>
      <c r="PM128" s="97"/>
      <c r="PN128" s="97"/>
      <c r="PO128" s="97"/>
      <c r="PP128" s="97"/>
      <c r="PQ128" s="97"/>
      <c r="PR128" s="97"/>
      <c r="PS128" s="97"/>
      <c r="PT128" s="97"/>
      <c r="PU128" s="97"/>
      <c r="PV128" s="97"/>
      <c r="PW128" s="97"/>
      <c r="PX128" s="97"/>
      <c r="PY128" s="97"/>
      <c r="PZ128" s="97"/>
      <c r="QA128" s="97"/>
      <c r="QB128" s="97"/>
      <c r="QC128" s="97"/>
      <c r="QD128" s="97"/>
      <c r="QE128" s="97"/>
      <c r="QF128" s="97"/>
      <c r="QG128" s="97"/>
      <c r="QH128" s="97"/>
      <c r="QI128" s="97"/>
      <c r="QJ128" s="97"/>
      <c r="QK128" s="97"/>
      <c r="QL128" s="97"/>
      <c r="QM128" s="97"/>
      <c r="QN128" s="97"/>
      <c r="QO128" s="97"/>
      <c r="QP128" s="97"/>
      <c r="QQ128" s="97"/>
      <c r="QR128" s="97"/>
      <c r="QS128" s="97"/>
      <c r="QT128" s="97"/>
      <c r="QU128" s="97"/>
      <c r="QV128" s="97"/>
      <c r="QW128" s="97"/>
      <c r="QX128" s="97"/>
      <c r="QY128" s="97"/>
      <c r="QZ128" s="97"/>
      <c r="RA128" s="97"/>
      <c r="RB128" s="97"/>
      <c r="RC128" s="97"/>
      <c r="RD128" s="97"/>
      <c r="RE128" s="97"/>
      <c r="RF128" s="97"/>
      <c r="RG128" s="97"/>
      <c r="RH128" s="97"/>
      <c r="RI128" s="97"/>
      <c r="RJ128" s="97"/>
      <c r="RK128" s="97"/>
      <c r="RL128" s="97"/>
      <c r="RM128" s="97"/>
      <c r="RN128" s="97"/>
      <c r="RO128" s="97"/>
      <c r="RP128" s="97"/>
      <c r="RQ128" s="97"/>
      <c r="RR128" s="97"/>
      <c r="RS128" s="97"/>
      <c r="RT128" s="97"/>
      <c r="RU128" s="97"/>
      <c r="RV128" s="97"/>
      <c r="RW128" s="97"/>
      <c r="RX128" s="97"/>
      <c r="RY128" s="97"/>
      <c r="RZ128" s="97"/>
      <c r="SA128" s="97"/>
      <c r="SB128" s="97"/>
      <c r="SC128" s="97"/>
      <c r="SD128" s="97"/>
      <c r="SE128" s="97"/>
      <c r="SF128" s="97"/>
      <c r="SG128" s="97"/>
      <c r="SH128" s="97"/>
      <c r="SI128" s="97"/>
      <c r="SJ128" s="97"/>
      <c r="SK128" s="97"/>
      <c r="SL128" s="97"/>
      <c r="SM128" s="97"/>
      <c r="SN128" s="97"/>
      <c r="SO128" s="97"/>
      <c r="SP128" s="97"/>
      <c r="SQ128" s="97"/>
      <c r="SR128" s="97"/>
      <c r="SS128" s="97"/>
      <c r="ST128" s="97"/>
      <c r="SU128" s="97"/>
      <c r="SV128" s="97"/>
      <c r="SW128" s="97"/>
      <c r="SX128" s="97"/>
      <c r="SY128" s="97"/>
      <c r="SZ128" s="97"/>
      <c r="TA128" s="97"/>
      <c r="TB128" s="97"/>
    </row>
    <row r="129" spans="1:522" s="10" customFormat="1" ht="18" customHeight="1" x14ac:dyDescent="0.2">
      <c r="A129" s="12"/>
      <c r="B129" s="26" t="s">
        <v>159</v>
      </c>
      <c r="C129" s="19">
        <v>8953</v>
      </c>
      <c r="D129" s="63" t="s">
        <v>160</v>
      </c>
      <c r="E129" s="19">
        <v>11795</v>
      </c>
      <c r="F129" s="19"/>
      <c r="G129" s="4" t="s">
        <v>91</v>
      </c>
      <c r="H129"/>
      <c r="I129" s="1">
        <f t="shared" si="6"/>
        <v>0</v>
      </c>
      <c r="J129" s="12">
        <f t="shared" si="7"/>
        <v>0</v>
      </c>
      <c r="K129" s="97"/>
      <c r="L129" s="97"/>
      <c r="M129" s="97"/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  <c r="Y129" s="97"/>
      <c r="Z129" s="97"/>
      <c r="AA129" s="97"/>
      <c r="AB129" s="97"/>
      <c r="AC129" s="97"/>
      <c r="AD129" s="97"/>
      <c r="AE129" s="97"/>
      <c r="AF129" s="97"/>
      <c r="AG129" s="97"/>
      <c r="AH129" s="97"/>
      <c r="AI129" s="97"/>
      <c r="AJ129" s="97"/>
      <c r="AK129" s="97"/>
      <c r="AL129" s="97"/>
      <c r="AM129" s="97"/>
      <c r="AN129" s="97"/>
      <c r="AO129" s="97"/>
      <c r="AP129" s="97"/>
      <c r="AQ129" s="97"/>
      <c r="AR129" s="97"/>
      <c r="AS129" s="97"/>
      <c r="AT129" s="97"/>
      <c r="AU129" s="97"/>
      <c r="AV129" s="97"/>
      <c r="AW129" s="97"/>
      <c r="AX129" s="97"/>
      <c r="AY129" s="97"/>
      <c r="AZ129" s="97"/>
      <c r="BA129" s="97"/>
      <c r="BB129" s="97"/>
      <c r="BC129" s="97"/>
      <c r="BD129" s="97"/>
      <c r="BE129" s="97"/>
      <c r="BF129" s="97"/>
      <c r="BG129" s="97"/>
      <c r="BH129" s="97"/>
      <c r="BI129" s="97"/>
      <c r="BJ129" s="97"/>
      <c r="BK129" s="97"/>
      <c r="BL129" s="97"/>
      <c r="BM129" s="97"/>
      <c r="BN129" s="97"/>
      <c r="BO129" s="97"/>
      <c r="BP129" s="97"/>
      <c r="BQ129" s="97"/>
      <c r="BR129" s="97"/>
      <c r="BS129" s="97"/>
      <c r="BT129" s="97"/>
      <c r="BU129" s="97"/>
      <c r="BV129" s="97"/>
      <c r="BW129" s="97"/>
      <c r="BX129" s="97"/>
      <c r="BY129" s="97"/>
      <c r="BZ129" s="97"/>
      <c r="CA129" s="97"/>
      <c r="CB129" s="97"/>
      <c r="CC129" s="102"/>
      <c r="CD129" s="102"/>
      <c r="CE129" s="97"/>
      <c r="CF129" s="97"/>
      <c r="CG129" s="97"/>
      <c r="CH129" s="97"/>
      <c r="CI129" s="97"/>
      <c r="CJ129" s="97"/>
      <c r="CK129" s="97"/>
      <c r="CL129" s="97"/>
      <c r="CM129" s="97"/>
      <c r="CN129" s="97"/>
      <c r="CO129" s="97"/>
      <c r="CP129" s="97"/>
      <c r="CQ129" s="97"/>
      <c r="CR129" s="97"/>
      <c r="CS129" s="97"/>
      <c r="CT129" s="97"/>
      <c r="CU129" s="97"/>
      <c r="CV129" s="97"/>
      <c r="CW129" s="102"/>
      <c r="CX129" s="97"/>
      <c r="CY129" s="97"/>
      <c r="CZ129" s="102"/>
      <c r="DA129" s="97"/>
      <c r="DB129" s="97"/>
      <c r="DC129" s="97"/>
      <c r="DD129" s="97"/>
      <c r="DE129" s="97"/>
      <c r="DF129" s="97"/>
      <c r="DG129" s="97"/>
      <c r="DH129" s="97"/>
      <c r="DI129" s="97"/>
      <c r="DJ129" s="97"/>
      <c r="DK129" s="97"/>
      <c r="DL129" s="97"/>
      <c r="DM129" s="97"/>
      <c r="DN129" s="97"/>
      <c r="DO129" s="97"/>
      <c r="DP129" s="97"/>
      <c r="DQ129" s="97"/>
      <c r="DR129" s="97"/>
      <c r="DS129" s="97"/>
      <c r="DT129" s="97"/>
      <c r="DU129" s="97"/>
      <c r="DV129" s="97"/>
      <c r="DW129" s="97"/>
      <c r="DX129" s="97"/>
      <c r="DY129" s="97"/>
      <c r="DZ129" s="97"/>
      <c r="EA129" s="97"/>
      <c r="EB129" s="97"/>
      <c r="EC129" s="97"/>
      <c r="ED129" s="97"/>
      <c r="EE129" s="97"/>
      <c r="EF129" s="97"/>
      <c r="EG129" s="97"/>
      <c r="EH129" s="97"/>
      <c r="EI129" s="97"/>
      <c r="EJ129" s="97"/>
      <c r="EK129" s="97"/>
      <c r="EL129" s="97"/>
      <c r="EM129" s="97"/>
      <c r="EN129" s="97"/>
      <c r="EO129" s="97"/>
      <c r="EP129" s="97"/>
      <c r="EQ129" s="102"/>
      <c r="ER129" s="97"/>
      <c r="ES129" s="97"/>
      <c r="ET129" s="97"/>
      <c r="EU129" s="97"/>
      <c r="EV129" s="97"/>
      <c r="EW129" s="97"/>
      <c r="EX129" s="97"/>
      <c r="EY129" s="97"/>
      <c r="EZ129" s="97"/>
      <c r="FA129" s="97"/>
      <c r="FB129" s="97"/>
      <c r="FC129" s="97"/>
      <c r="FD129" s="97"/>
      <c r="FE129" s="97"/>
      <c r="FF129" s="97"/>
      <c r="FG129" s="97"/>
      <c r="FH129" s="97"/>
      <c r="FI129" s="97"/>
      <c r="FJ129" s="97"/>
      <c r="FK129" s="97"/>
      <c r="FL129" s="146"/>
      <c r="FM129" s="97"/>
      <c r="FN129" s="97"/>
      <c r="FO129" s="146"/>
      <c r="FP129" s="141"/>
      <c r="FQ129" s="141"/>
      <c r="FR129" s="97"/>
      <c r="FS129" s="97"/>
      <c r="FT129" s="97"/>
      <c r="FU129" s="97"/>
      <c r="FV129" s="97"/>
      <c r="FW129" s="141"/>
      <c r="FX129" s="141"/>
      <c r="FY129" s="97"/>
      <c r="FZ129" s="97"/>
      <c r="GA129" s="147"/>
      <c r="GB129" s="97"/>
      <c r="GC129" s="97"/>
      <c r="GD129" s="146"/>
      <c r="GE129" s="97"/>
      <c r="GF129" s="97"/>
      <c r="GG129" s="97"/>
      <c r="GH129" s="97"/>
      <c r="GI129" s="97"/>
      <c r="GJ129" s="97"/>
      <c r="GK129" s="97"/>
      <c r="GL129" s="97"/>
      <c r="GM129" s="97"/>
      <c r="GN129" s="97"/>
      <c r="GO129" s="97"/>
      <c r="GP129" s="97"/>
      <c r="GQ129" s="97"/>
      <c r="GR129" s="97"/>
      <c r="GS129" s="97"/>
      <c r="GT129" s="97"/>
      <c r="GU129" s="97"/>
      <c r="GV129" s="97"/>
      <c r="GW129" s="97"/>
      <c r="GX129" s="97"/>
      <c r="GY129" s="97"/>
      <c r="GZ129" s="97"/>
      <c r="HA129" s="97"/>
      <c r="HB129" s="97"/>
      <c r="HC129" s="97"/>
      <c r="HD129" s="97"/>
      <c r="HE129" s="97"/>
      <c r="HF129" s="97"/>
      <c r="HG129" s="97"/>
      <c r="HH129" s="97"/>
      <c r="HI129" s="97"/>
      <c r="HJ129" s="97"/>
      <c r="HK129" s="97"/>
      <c r="HL129" s="97"/>
      <c r="HM129" s="97"/>
      <c r="HN129" s="97"/>
      <c r="HO129" s="97"/>
      <c r="HP129" s="97"/>
      <c r="HQ129" s="97"/>
      <c r="HR129" s="97"/>
      <c r="HS129" s="97"/>
      <c r="HT129" s="97"/>
      <c r="HU129" s="102"/>
      <c r="HV129" s="97"/>
      <c r="HW129" s="97"/>
      <c r="HX129" s="97"/>
      <c r="HY129" s="97"/>
      <c r="HZ129" s="97"/>
      <c r="IA129" s="97"/>
      <c r="IB129" s="97"/>
      <c r="IC129" s="97"/>
      <c r="ID129" s="97"/>
      <c r="IE129" s="97"/>
      <c r="IF129" s="97"/>
      <c r="IG129" s="97"/>
      <c r="IH129" s="97"/>
      <c r="II129" s="97"/>
      <c r="IJ129" s="88"/>
      <c r="IK129" s="88"/>
      <c r="IL129" s="88"/>
      <c r="IM129" s="88"/>
      <c r="IN129" s="88"/>
      <c r="IO129" s="88"/>
      <c r="IP129" s="88"/>
      <c r="IQ129" s="88"/>
      <c r="IR129" s="88"/>
      <c r="IS129" s="88"/>
      <c r="IT129" s="88"/>
      <c r="IU129" s="88"/>
      <c r="IV129" s="88"/>
      <c r="IW129" s="88"/>
      <c r="IX129" s="88"/>
      <c r="IY129" s="97"/>
      <c r="IZ129" s="97"/>
      <c r="JA129" s="97"/>
      <c r="JB129" s="97"/>
      <c r="JC129" s="97"/>
      <c r="JD129" s="97"/>
      <c r="JE129" s="97"/>
      <c r="JF129" s="97"/>
      <c r="JG129" s="97"/>
      <c r="JH129" s="97"/>
      <c r="JI129" s="97"/>
      <c r="JJ129" s="97"/>
      <c r="JK129" s="97"/>
      <c r="JL129" s="97"/>
      <c r="JM129" s="97"/>
      <c r="JN129" s="97"/>
      <c r="JO129" s="97"/>
      <c r="JP129" s="97"/>
      <c r="JQ129" s="97"/>
      <c r="JR129" s="97"/>
      <c r="JS129" s="88"/>
      <c r="JT129" s="88"/>
      <c r="JU129" s="88"/>
      <c r="JV129" s="88"/>
      <c r="JW129" s="88"/>
      <c r="JX129" s="97"/>
      <c r="JY129" s="97"/>
      <c r="JZ129" s="97"/>
      <c r="KA129" s="97"/>
      <c r="KB129" s="97"/>
      <c r="KC129" s="97"/>
      <c r="KD129" s="97"/>
      <c r="KE129" s="97"/>
      <c r="KF129" s="97"/>
      <c r="KG129" s="97"/>
      <c r="KH129" s="97"/>
      <c r="KI129" s="97"/>
      <c r="KJ129" s="97"/>
      <c r="KK129" s="97"/>
      <c r="KL129" s="97"/>
      <c r="KM129" s="97"/>
      <c r="KN129" s="102"/>
      <c r="KO129" s="97"/>
      <c r="KP129" s="97"/>
      <c r="KQ129" s="97"/>
      <c r="KR129" s="97"/>
      <c r="KS129" s="97"/>
      <c r="KT129" s="97"/>
      <c r="KU129" s="97"/>
      <c r="KV129" s="102"/>
      <c r="KW129" s="97"/>
      <c r="KX129" s="97"/>
      <c r="KY129" s="97"/>
      <c r="KZ129" s="97"/>
      <c r="LA129" s="97"/>
      <c r="LB129" s="97"/>
      <c r="LC129" s="97"/>
      <c r="LD129" s="97"/>
      <c r="LE129" s="97"/>
      <c r="LF129" s="97"/>
      <c r="LG129" s="97"/>
      <c r="LH129" s="97"/>
      <c r="LI129" s="97"/>
      <c r="LJ129" s="97"/>
      <c r="LK129" s="97"/>
      <c r="LL129" s="97"/>
      <c r="LM129" s="97"/>
      <c r="LN129" s="97"/>
      <c r="LO129" s="97"/>
      <c r="LP129" s="97"/>
      <c r="LQ129" s="97"/>
      <c r="LR129" s="97"/>
      <c r="LS129" s="97"/>
      <c r="LT129" s="97"/>
      <c r="LU129" s="97"/>
      <c r="LV129" s="97"/>
      <c r="LW129" s="97"/>
      <c r="LX129" s="97"/>
      <c r="LY129" s="97"/>
      <c r="LZ129" s="97"/>
      <c r="MA129" s="97"/>
      <c r="MB129" s="97"/>
      <c r="MC129" s="97"/>
      <c r="MD129" s="97"/>
      <c r="ME129" s="97"/>
      <c r="MF129" s="97"/>
      <c r="MG129" s="97"/>
      <c r="MH129" s="97"/>
      <c r="MI129" s="97"/>
      <c r="MJ129" s="97"/>
      <c r="MK129" s="97"/>
      <c r="ML129" s="97"/>
      <c r="MM129" s="97"/>
      <c r="MN129" s="97"/>
      <c r="MO129" s="97"/>
      <c r="MP129" s="97"/>
      <c r="MQ129" s="97"/>
      <c r="MR129" s="97"/>
      <c r="MS129" s="97"/>
      <c r="MT129" s="97"/>
      <c r="MU129" s="97"/>
      <c r="MV129" s="97"/>
      <c r="MW129" s="97"/>
      <c r="MX129" s="97"/>
      <c r="MY129" s="97"/>
      <c r="MZ129" s="97"/>
      <c r="NA129" s="97"/>
      <c r="NB129" s="97"/>
      <c r="NC129" s="97"/>
      <c r="ND129" s="97"/>
      <c r="NE129" s="97"/>
      <c r="NF129" s="97"/>
      <c r="NG129" s="97"/>
      <c r="NH129" s="97"/>
      <c r="NI129" s="97"/>
      <c r="NJ129" s="97"/>
      <c r="NK129" s="97"/>
      <c r="NL129" s="97"/>
      <c r="NM129" s="97"/>
      <c r="NN129" s="97"/>
      <c r="NO129" s="97"/>
      <c r="NP129" s="97"/>
      <c r="NQ129" s="97"/>
      <c r="NR129" s="97"/>
      <c r="NS129" s="97"/>
      <c r="NT129" s="97"/>
      <c r="NU129" s="97"/>
      <c r="NV129" s="97"/>
      <c r="NW129" s="97"/>
      <c r="NX129" s="97"/>
      <c r="NY129" s="97"/>
      <c r="NZ129" s="97"/>
      <c r="OA129" s="97"/>
      <c r="OB129" s="97"/>
      <c r="OC129" s="97"/>
      <c r="OD129" s="97"/>
      <c r="OE129" s="97"/>
      <c r="OF129" s="97"/>
      <c r="OG129" s="97"/>
      <c r="OH129" s="97"/>
      <c r="OI129" s="97"/>
      <c r="OJ129" s="97"/>
      <c r="OK129" s="97"/>
      <c r="OL129" s="97"/>
      <c r="OM129" s="97"/>
      <c r="ON129" s="97"/>
      <c r="OO129" s="97"/>
      <c r="OP129" s="97"/>
      <c r="OQ129" s="97"/>
      <c r="OR129" s="97"/>
      <c r="OS129" s="97"/>
      <c r="OT129" s="97"/>
      <c r="OU129" s="97"/>
      <c r="OV129" s="97"/>
      <c r="OW129" s="97"/>
      <c r="OX129" s="97"/>
      <c r="OY129" s="97"/>
      <c r="OZ129" s="97"/>
      <c r="PA129" s="97"/>
      <c r="PB129" s="97"/>
      <c r="PC129" s="97"/>
      <c r="PD129" s="97"/>
      <c r="PE129" s="97"/>
      <c r="PF129" s="97"/>
      <c r="PG129" s="97"/>
      <c r="PH129" s="97"/>
      <c r="PI129" s="97"/>
      <c r="PJ129" s="97"/>
      <c r="PK129" s="97"/>
      <c r="PL129" s="97"/>
      <c r="PM129" s="97"/>
      <c r="PN129" s="97"/>
      <c r="PO129" s="97"/>
      <c r="PP129" s="97"/>
      <c r="PQ129" s="97"/>
      <c r="PR129" s="97"/>
      <c r="PS129" s="97"/>
      <c r="PT129" s="97"/>
      <c r="PU129" s="97"/>
      <c r="PV129" s="97"/>
      <c r="PW129" s="97"/>
      <c r="PX129" s="97"/>
      <c r="PY129" s="97"/>
      <c r="PZ129" s="97"/>
      <c r="QA129" s="97"/>
      <c r="QB129" s="97"/>
      <c r="QC129" s="97"/>
      <c r="QD129" s="97"/>
      <c r="QE129" s="97"/>
      <c r="QF129" s="97"/>
      <c r="QG129" s="97"/>
      <c r="QH129" s="97"/>
      <c r="QI129" s="97"/>
      <c r="QJ129" s="97"/>
      <c r="QK129" s="97"/>
      <c r="QL129" s="97"/>
      <c r="QM129" s="97"/>
      <c r="QN129" s="97"/>
      <c r="QO129" s="97"/>
      <c r="QP129" s="97"/>
      <c r="QQ129" s="97"/>
      <c r="QR129" s="97"/>
      <c r="QS129" s="97"/>
      <c r="QT129" s="97"/>
      <c r="QU129" s="97"/>
      <c r="QV129" s="97"/>
      <c r="QW129" s="97"/>
      <c r="QX129" s="97"/>
      <c r="QY129" s="97"/>
      <c r="QZ129" s="97"/>
      <c r="RA129" s="97"/>
      <c r="RB129" s="97"/>
      <c r="RC129" s="97"/>
      <c r="RD129" s="97"/>
      <c r="RE129" s="97"/>
      <c r="RF129" s="97"/>
      <c r="RG129" s="97"/>
      <c r="RH129" s="97"/>
      <c r="RI129" s="97"/>
      <c r="RJ129" s="97"/>
      <c r="RK129" s="97"/>
      <c r="RL129" s="97"/>
      <c r="RM129" s="97"/>
      <c r="RN129" s="97"/>
      <c r="RO129" s="97"/>
      <c r="RP129" s="97"/>
      <c r="RQ129" s="97"/>
      <c r="RR129" s="97"/>
      <c r="RS129" s="97"/>
      <c r="RT129" s="97"/>
      <c r="RU129" s="97"/>
      <c r="RV129" s="97"/>
      <c r="RW129" s="97"/>
      <c r="RX129" s="97"/>
      <c r="RY129" s="97"/>
      <c r="RZ129" s="97"/>
      <c r="SA129" s="97"/>
      <c r="SB129" s="97"/>
      <c r="SC129" s="97"/>
      <c r="SD129" s="97"/>
      <c r="SE129" s="97"/>
      <c r="SF129" s="97"/>
      <c r="SG129" s="97"/>
      <c r="SH129" s="97"/>
      <c r="SI129" s="97"/>
      <c r="SJ129" s="97"/>
      <c r="SK129" s="97"/>
      <c r="SL129" s="97"/>
      <c r="SM129" s="97"/>
      <c r="SN129" s="97"/>
      <c r="SO129" s="97"/>
      <c r="SP129" s="97"/>
      <c r="SQ129" s="97"/>
      <c r="SR129" s="97"/>
      <c r="SS129" s="97"/>
      <c r="ST129" s="97"/>
      <c r="SU129" s="97"/>
      <c r="SV129" s="97"/>
      <c r="SW129" s="97"/>
      <c r="SX129" s="97"/>
      <c r="SY129" s="97"/>
      <c r="SZ129" s="97"/>
      <c r="TA129" s="97"/>
      <c r="TB129" s="97"/>
    </row>
    <row r="130" spans="1:522" s="10" customFormat="1" ht="18" customHeight="1" x14ac:dyDescent="0.2">
      <c r="A130" s="12"/>
      <c r="B130" s="26" t="s">
        <v>418</v>
      </c>
      <c r="C130" s="1"/>
      <c r="D130" t="s">
        <v>419</v>
      </c>
      <c r="E130" s="1"/>
      <c r="F130" s="1"/>
      <c r="G130" t="s">
        <v>420</v>
      </c>
      <c r="H130"/>
      <c r="I130" s="1">
        <f t="shared" si="6"/>
        <v>0</v>
      </c>
      <c r="J130" s="12">
        <f t="shared" si="7"/>
        <v>0</v>
      </c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  <c r="AA130" s="97"/>
      <c r="AB130" s="97"/>
      <c r="AC130" s="97"/>
      <c r="AD130" s="97"/>
      <c r="AE130" s="97"/>
      <c r="AF130" s="97"/>
      <c r="AG130" s="97"/>
      <c r="AH130" s="97"/>
      <c r="AI130" s="97"/>
      <c r="AJ130" s="97"/>
      <c r="AK130" s="97"/>
      <c r="AL130" s="97"/>
      <c r="AM130" s="97"/>
      <c r="AN130" s="97"/>
      <c r="AO130" s="97"/>
      <c r="AP130" s="97"/>
      <c r="AQ130" s="97"/>
      <c r="AR130" s="97"/>
      <c r="AS130" s="97"/>
      <c r="AT130" s="97"/>
      <c r="AU130" s="97"/>
      <c r="AV130" s="97"/>
      <c r="AW130" s="97"/>
      <c r="AX130" s="97"/>
      <c r="AY130" s="97"/>
      <c r="AZ130" s="97"/>
      <c r="BA130" s="97"/>
      <c r="BB130" s="97"/>
      <c r="BC130" s="97"/>
      <c r="BD130" s="97"/>
      <c r="BE130" s="97"/>
      <c r="BF130" s="97"/>
      <c r="BG130" s="97"/>
      <c r="BH130" s="97"/>
      <c r="BI130" s="97"/>
      <c r="BJ130" s="97"/>
      <c r="BK130" s="97"/>
      <c r="BL130" s="97"/>
      <c r="BM130" s="97"/>
      <c r="BN130" s="97"/>
      <c r="BO130" s="97"/>
      <c r="BP130" s="97"/>
      <c r="BQ130" s="97"/>
      <c r="BR130" s="97"/>
      <c r="BS130" s="97"/>
      <c r="BT130" s="97"/>
      <c r="BU130" s="97"/>
      <c r="BV130" s="97"/>
      <c r="BW130" s="97"/>
      <c r="BX130" s="97"/>
      <c r="BY130" s="97"/>
      <c r="BZ130" s="97"/>
      <c r="CA130" s="97"/>
      <c r="CB130" s="97"/>
      <c r="CC130" s="97"/>
      <c r="CD130" s="97"/>
      <c r="CE130" s="97"/>
      <c r="CF130" s="97"/>
      <c r="CG130" s="97"/>
      <c r="CH130" s="97"/>
      <c r="CI130" s="97"/>
      <c r="CJ130" s="97"/>
      <c r="CK130" s="97"/>
      <c r="CL130" s="97"/>
      <c r="CM130" s="97"/>
      <c r="CN130" s="97"/>
      <c r="CO130" s="97"/>
      <c r="CP130" s="97"/>
      <c r="CQ130" s="97"/>
      <c r="CR130" s="97"/>
      <c r="CS130" s="97"/>
      <c r="CT130" s="97"/>
      <c r="CU130" s="97"/>
      <c r="CV130" s="97"/>
      <c r="CW130" s="97"/>
      <c r="CX130" s="97"/>
      <c r="CY130" s="97"/>
      <c r="CZ130" s="97"/>
      <c r="DA130" s="97"/>
      <c r="DB130" s="97"/>
      <c r="DC130" s="97"/>
      <c r="DD130" s="97"/>
      <c r="DE130" s="97"/>
      <c r="DF130" s="97"/>
      <c r="DG130" s="97"/>
      <c r="DH130" s="97"/>
      <c r="DI130" s="97"/>
      <c r="DJ130" s="97"/>
      <c r="DK130" s="97"/>
      <c r="DL130" s="97"/>
      <c r="DM130" s="97"/>
      <c r="DN130" s="97"/>
      <c r="DO130" s="97"/>
      <c r="DP130" s="97"/>
      <c r="DQ130" s="97"/>
      <c r="DR130" s="97"/>
      <c r="DS130" s="97"/>
      <c r="DT130" s="97"/>
      <c r="DU130" s="97"/>
      <c r="DV130" s="97"/>
      <c r="DW130" s="97"/>
      <c r="DX130" s="97"/>
      <c r="DY130" s="97"/>
      <c r="DZ130" s="97"/>
      <c r="EA130" s="97"/>
      <c r="EB130" s="97"/>
      <c r="EC130" s="97"/>
      <c r="ED130" s="97"/>
      <c r="EE130" s="97"/>
      <c r="EF130" s="97"/>
      <c r="EG130" s="97"/>
      <c r="EH130" s="97"/>
      <c r="EI130" s="97"/>
      <c r="EJ130" s="97"/>
      <c r="EK130" s="97"/>
      <c r="EL130" s="97"/>
      <c r="EM130" s="97"/>
      <c r="EN130" s="97"/>
      <c r="EO130" s="97"/>
      <c r="EP130" s="97"/>
      <c r="EQ130" s="97"/>
      <c r="ER130" s="97"/>
      <c r="ES130" s="97"/>
      <c r="ET130" s="97"/>
      <c r="EU130" s="97"/>
      <c r="EV130" s="97"/>
      <c r="EW130" s="97"/>
      <c r="EX130" s="97"/>
      <c r="EY130" s="97"/>
      <c r="EZ130" s="97"/>
      <c r="FA130" s="97"/>
      <c r="FB130" s="97"/>
      <c r="FC130" s="97"/>
      <c r="FD130" s="97"/>
      <c r="FE130" s="97"/>
      <c r="FF130" s="97"/>
      <c r="FG130" s="97"/>
      <c r="FH130" s="97"/>
      <c r="FI130" s="97"/>
      <c r="FJ130" s="97"/>
      <c r="FK130" s="97"/>
      <c r="FL130" s="97"/>
      <c r="FM130" s="97"/>
      <c r="FN130" s="97"/>
      <c r="FO130" s="97"/>
      <c r="FP130" s="97"/>
      <c r="FQ130" s="97"/>
      <c r="FR130" s="97"/>
      <c r="FS130" s="97"/>
      <c r="FT130" s="97"/>
      <c r="FU130" s="97"/>
      <c r="FV130" s="97"/>
      <c r="FW130" s="97"/>
      <c r="FX130" s="97"/>
      <c r="FY130" s="97"/>
      <c r="FZ130" s="97"/>
      <c r="GA130" s="147"/>
      <c r="GB130" s="147"/>
      <c r="GC130" s="97"/>
      <c r="GD130" s="97"/>
      <c r="GE130" s="97"/>
      <c r="GF130" s="97"/>
      <c r="GG130" s="97"/>
      <c r="GH130" s="97"/>
      <c r="GI130" s="97"/>
      <c r="GJ130" s="97"/>
      <c r="GK130" s="97"/>
      <c r="GL130" s="97"/>
      <c r="GM130" s="97"/>
      <c r="GN130" s="97"/>
      <c r="GO130" s="97"/>
      <c r="GP130" s="97"/>
      <c r="GQ130" s="97"/>
      <c r="GR130" s="97"/>
      <c r="GS130" s="97"/>
      <c r="GT130" s="97"/>
      <c r="GU130" s="97"/>
      <c r="GV130" s="97"/>
      <c r="GW130" s="97"/>
      <c r="GX130" s="97"/>
      <c r="GY130" s="97"/>
      <c r="GZ130" s="97"/>
      <c r="HA130" s="97"/>
      <c r="HB130" s="97"/>
      <c r="HC130" s="97"/>
      <c r="HD130" s="97"/>
      <c r="HE130" s="97"/>
      <c r="HF130" s="97"/>
      <c r="HG130" s="97"/>
      <c r="HH130" s="97"/>
      <c r="HI130" s="97"/>
      <c r="HJ130" s="97"/>
      <c r="HK130" s="97"/>
      <c r="HL130" s="97"/>
      <c r="HM130" s="97"/>
      <c r="HN130" s="97"/>
      <c r="HO130" s="97"/>
      <c r="HP130" s="97"/>
      <c r="HQ130" s="97"/>
      <c r="HR130" s="97"/>
      <c r="HS130" s="97"/>
      <c r="HT130" s="97"/>
      <c r="HU130" s="97"/>
      <c r="HV130" s="97"/>
      <c r="HW130" s="97"/>
      <c r="HX130" s="97"/>
      <c r="HY130" s="97"/>
      <c r="HZ130" s="97"/>
      <c r="IA130" s="97"/>
      <c r="IB130" s="97"/>
      <c r="IC130" s="97"/>
      <c r="ID130" s="97"/>
      <c r="IE130" s="97"/>
      <c r="IF130" s="97"/>
      <c r="IG130" s="97"/>
      <c r="IH130" s="97"/>
      <c r="II130" s="97"/>
      <c r="IJ130" s="97"/>
      <c r="IK130" s="97"/>
      <c r="IL130" s="97"/>
      <c r="IM130" s="97"/>
      <c r="IN130" s="97"/>
      <c r="IO130" s="97"/>
      <c r="IP130" s="97"/>
      <c r="IQ130" s="97"/>
      <c r="IR130" s="97"/>
      <c r="IS130" s="97"/>
      <c r="IT130" s="97"/>
      <c r="IU130" s="97"/>
      <c r="IV130" s="97"/>
      <c r="IW130" s="97"/>
      <c r="IX130" s="97"/>
      <c r="IY130" s="97"/>
      <c r="IZ130" s="97"/>
      <c r="JA130" s="97"/>
      <c r="JB130" s="97"/>
      <c r="JC130" s="97"/>
      <c r="JD130" s="97"/>
      <c r="JE130" s="97"/>
      <c r="JF130" s="97"/>
      <c r="JG130" s="97"/>
      <c r="JH130" s="97"/>
      <c r="JI130" s="97"/>
      <c r="JJ130" s="97"/>
      <c r="JK130" s="97"/>
      <c r="JL130" s="97"/>
      <c r="JM130" s="97"/>
      <c r="JN130" s="97"/>
      <c r="JO130" s="97"/>
      <c r="JP130" s="97"/>
      <c r="JQ130" s="97"/>
      <c r="JR130" s="97"/>
      <c r="JS130" s="97"/>
      <c r="JT130" s="97"/>
      <c r="JU130" s="97"/>
      <c r="JV130" s="97"/>
      <c r="JW130" s="97"/>
      <c r="JX130" s="97"/>
      <c r="JY130" s="97"/>
      <c r="JZ130" s="97"/>
      <c r="KA130" s="97"/>
      <c r="KB130" s="97"/>
      <c r="KC130" s="97"/>
      <c r="KD130" s="97"/>
      <c r="KE130" s="97"/>
      <c r="KF130" s="97"/>
      <c r="KG130" s="97"/>
      <c r="KH130" s="97"/>
      <c r="KI130" s="97"/>
      <c r="KJ130" s="97"/>
      <c r="KK130" s="97"/>
      <c r="KL130" s="97"/>
      <c r="KM130" s="97"/>
      <c r="KN130" s="97"/>
      <c r="KO130" s="97"/>
      <c r="KP130" s="97"/>
      <c r="KQ130" s="97"/>
      <c r="KR130" s="97"/>
      <c r="KS130" s="97"/>
      <c r="KT130" s="97"/>
      <c r="KU130" s="97"/>
      <c r="KV130" s="97"/>
      <c r="KW130" s="97"/>
      <c r="KX130" s="97"/>
      <c r="KY130" s="97"/>
      <c r="KZ130" s="97"/>
      <c r="LA130" s="97"/>
      <c r="LB130" s="97"/>
      <c r="LC130" s="97"/>
      <c r="LD130" s="97"/>
      <c r="LE130" s="97"/>
      <c r="LF130" s="97"/>
      <c r="LG130" s="97"/>
      <c r="LH130" s="97"/>
      <c r="LI130" s="97"/>
      <c r="LJ130" s="97"/>
      <c r="LK130" s="97"/>
      <c r="LL130" s="97"/>
      <c r="LM130" s="97"/>
      <c r="LN130" s="97"/>
      <c r="LO130" s="97"/>
      <c r="LP130" s="97"/>
      <c r="LQ130" s="97"/>
      <c r="LR130" s="97"/>
      <c r="LS130" s="97"/>
      <c r="LT130" s="97"/>
      <c r="LU130" s="97"/>
      <c r="LV130" s="97"/>
      <c r="LW130" s="97"/>
      <c r="LX130" s="97"/>
      <c r="LY130" s="97"/>
      <c r="LZ130" s="97"/>
      <c r="MA130" s="97"/>
      <c r="MB130" s="97"/>
      <c r="MC130" s="97"/>
      <c r="MD130" s="97"/>
      <c r="ME130" s="97"/>
      <c r="MF130" s="97"/>
      <c r="MG130" s="97"/>
      <c r="MH130" s="97"/>
      <c r="MI130" s="97"/>
      <c r="MJ130" s="97"/>
      <c r="MK130" s="97"/>
      <c r="ML130" s="97"/>
      <c r="MM130" s="97"/>
      <c r="MN130" s="97"/>
      <c r="MO130" s="97"/>
      <c r="MP130" s="97"/>
      <c r="MQ130" s="97"/>
      <c r="MR130" s="97"/>
      <c r="MS130" s="97"/>
      <c r="MT130" s="97"/>
      <c r="MU130" s="97"/>
      <c r="MV130" s="97"/>
      <c r="MW130" s="97"/>
      <c r="MX130" s="97"/>
      <c r="MY130" s="97"/>
      <c r="MZ130" s="97"/>
      <c r="NA130" s="97"/>
      <c r="NB130" s="97"/>
      <c r="NC130" s="97"/>
      <c r="ND130" s="97"/>
      <c r="NE130" s="97"/>
      <c r="NF130" s="97"/>
      <c r="NG130" s="97"/>
      <c r="NH130" s="97"/>
      <c r="NI130" s="97"/>
      <c r="NJ130" s="97"/>
      <c r="NK130" s="97"/>
      <c r="NL130" s="97"/>
      <c r="NM130" s="97"/>
      <c r="NN130" s="97"/>
      <c r="NO130" s="97"/>
      <c r="NP130" s="97"/>
      <c r="NQ130" s="97"/>
      <c r="NR130" s="97"/>
      <c r="NS130" s="97"/>
      <c r="NT130" s="97"/>
      <c r="NU130" s="97"/>
      <c r="NV130" s="97"/>
      <c r="NW130" s="97"/>
      <c r="NX130" s="97"/>
      <c r="NY130" s="97"/>
      <c r="NZ130" s="97"/>
      <c r="OA130" s="97"/>
      <c r="OB130" s="97"/>
      <c r="OC130" s="97"/>
      <c r="OD130" s="97"/>
      <c r="OE130" s="97"/>
      <c r="OF130" s="97"/>
      <c r="OG130" s="97"/>
      <c r="OH130" s="97"/>
      <c r="OI130" s="97"/>
      <c r="OJ130" s="97"/>
      <c r="OK130" s="97"/>
      <c r="OL130" s="97"/>
      <c r="OM130" s="97"/>
      <c r="ON130" s="97"/>
      <c r="OO130" s="97"/>
      <c r="OP130" s="97"/>
      <c r="OQ130" s="97"/>
      <c r="OR130" s="97"/>
      <c r="OS130" s="97"/>
      <c r="OT130" s="97"/>
      <c r="OU130" s="97"/>
      <c r="OV130" s="97"/>
      <c r="OW130" s="97"/>
      <c r="OX130" s="97"/>
      <c r="OY130" s="97"/>
      <c r="OZ130" s="97"/>
      <c r="PA130" s="97"/>
      <c r="PB130" s="97"/>
      <c r="PC130" s="97"/>
      <c r="PD130" s="97"/>
      <c r="PE130" s="97"/>
      <c r="PF130" s="97"/>
      <c r="PG130" s="97"/>
      <c r="PH130" s="97"/>
      <c r="PI130" s="97"/>
      <c r="PJ130" s="97"/>
      <c r="PK130" s="97"/>
      <c r="PL130" s="97"/>
      <c r="PM130" s="97"/>
      <c r="PN130" s="97"/>
      <c r="PO130" s="97"/>
      <c r="PP130" s="97"/>
      <c r="PQ130" s="97"/>
      <c r="PR130" s="97"/>
      <c r="PS130" s="97"/>
      <c r="PT130" s="97"/>
      <c r="PU130" s="97"/>
      <c r="PV130" s="97"/>
      <c r="PW130" s="97"/>
      <c r="PX130" s="97"/>
      <c r="PY130" s="97"/>
      <c r="PZ130" s="97"/>
      <c r="QA130" s="97"/>
      <c r="QB130" s="97"/>
      <c r="QC130" s="97"/>
      <c r="QD130" s="97"/>
      <c r="QE130" s="97"/>
      <c r="QF130" s="97"/>
      <c r="QG130" s="97"/>
      <c r="QH130" s="97"/>
      <c r="QI130" s="97"/>
      <c r="QJ130" s="97"/>
      <c r="QK130" s="97"/>
      <c r="QL130" s="97"/>
      <c r="QM130" s="97"/>
      <c r="QN130" s="97"/>
      <c r="QO130" s="97"/>
      <c r="QP130" s="97"/>
      <c r="QQ130" s="97"/>
      <c r="QR130" s="97"/>
      <c r="QS130" s="97"/>
      <c r="QT130" s="97"/>
      <c r="QU130" s="97"/>
      <c r="QV130" s="97"/>
      <c r="QW130" s="97"/>
      <c r="QX130" s="97"/>
      <c r="QY130" s="97"/>
      <c r="QZ130" s="97"/>
      <c r="RA130" s="97"/>
      <c r="RB130" s="97"/>
      <c r="RC130" s="97"/>
      <c r="RD130" s="97"/>
      <c r="RE130" s="97"/>
      <c r="RF130" s="97"/>
      <c r="RG130" s="97"/>
      <c r="RH130" s="97"/>
      <c r="RI130" s="97"/>
      <c r="RJ130" s="97"/>
      <c r="RK130" s="97"/>
      <c r="RL130" s="97"/>
      <c r="RM130" s="97"/>
      <c r="RN130" s="97"/>
      <c r="RO130" s="97"/>
      <c r="RP130" s="97"/>
      <c r="RQ130" s="97"/>
      <c r="RR130" s="97"/>
      <c r="RS130" s="97"/>
      <c r="RT130" s="97"/>
      <c r="RU130" s="97"/>
      <c r="RV130" s="97"/>
      <c r="RW130" s="97"/>
      <c r="RX130" s="97"/>
      <c r="RY130" s="97"/>
      <c r="RZ130" s="97"/>
      <c r="SA130" s="97"/>
      <c r="SB130" s="97"/>
      <c r="SC130" s="97"/>
      <c r="SD130" s="97"/>
      <c r="SE130" s="97"/>
      <c r="SF130" s="97"/>
      <c r="SG130" s="97"/>
      <c r="SH130" s="97"/>
      <c r="SI130" s="97"/>
      <c r="SJ130" s="97"/>
      <c r="SK130" s="97"/>
      <c r="SL130" s="97"/>
      <c r="SM130" s="97"/>
      <c r="SN130" s="97"/>
      <c r="SO130" s="97"/>
      <c r="SP130" s="97"/>
      <c r="SQ130" s="97"/>
      <c r="SR130" s="97"/>
      <c r="SS130" s="97"/>
      <c r="ST130" s="97"/>
      <c r="SU130" s="97"/>
      <c r="SV130" s="97"/>
      <c r="SW130" s="97"/>
      <c r="SX130" s="97"/>
      <c r="SY130" s="97"/>
      <c r="SZ130" s="97"/>
      <c r="TA130" s="97"/>
      <c r="TB130" s="97"/>
    </row>
    <row r="131" spans="1:522" s="10" customFormat="1" ht="18" customHeight="1" x14ac:dyDescent="0.2">
      <c r="A131" s="12"/>
      <c r="B131" s="26" t="s">
        <v>451</v>
      </c>
      <c r="C131" s="1">
        <v>6579</v>
      </c>
      <c r="D131" t="s">
        <v>452</v>
      </c>
      <c r="E131" s="1">
        <v>12638</v>
      </c>
      <c r="F131" s="1"/>
      <c r="G131" t="s">
        <v>450</v>
      </c>
      <c r="H131"/>
      <c r="I131" s="1">
        <f t="shared" si="6"/>
        <v>0</v>
      </c>
      <c r="J131" s="12">
        <f t="shared" si="7"/>
        <v>0</v>
      </c>
      <c r="K131" s="97"/>
      <c r="L131" s="97"/>
      <c r="M131" s="97"/>
      <c r="N131" s="97"/>
      <c r="O131" s="97"/>
      <c r="P131" s="97"/>
      <c r="Q131" s="97"/>
      <c r="R131" s="97"/>
      <c r="S131" s="97"/>
      <c r="T131" s="97"/>
      <c r="U131" s="97"/>
      <c r="V131" s="97"/>
      <c r="W131" s="97"/>
      <c r="X131" s="97"/>
      <c r="Y131" s="97"/>
      <c r="Z131" s="97"/>
      <c r="AA131" s="97"/>
      <c r="AB131" s="97"/>
      <c r="AC131" s="97"/>
      <c r="AD131" s="97"/>
      <c r="AE131" s="97"/>
      <c r="AF131" s="97"/>
      <c r="AG131" s="97"/>
      <c r="AH131" s="97"/>
      <c r="AI131" s="97"/>
      <c r="AJ131" s="97"/>
      <c r="AK131" s="97"/>
      <c r="AL131" s="97"/>
      <c r="AM131" s="97"/>
      <c r="AN131" s="97"/>
      <c r="AO131" s="97"/>
      <c r="AP131" s="97"/>
      <c r="AQ131" s="97"/>
      <c r="AR131" s="97"/>
      <c r="AS131" s="97"/>
      <c r="AT131" s="97"/>
      <c r="AU131" s="97"/>
      <c r="AV131" s="97"/>
      <c r="AW131" s="97"/>
      <c r="AX131" s="97"/>
      <c r="AY131" s="97"/>
      <c r="AZ131" s="97"/>
      <c r="BA131" s="97"/>
      <c r="BB131" s="97"/>
      <c r="BC131" s="97"/>
      <c r="BD131" s="97"/>
      <c r="BE131" s="97"/>
      <c r="BF131" s="97"/>
      <c r="BG131" s="97"/>
      <c r="BH131" s="97"/>
      <c r="BI131" s="97"/>
      <c r="BJ131" s="97"/>
      <c r="BK131" s="97"/>
      <c r="BL131" s="97"/>
      <c r="BM131" s="97"/>
      <c r="BN131" s="97"/>
      <c r="BO131" s="97"/>
      <c r="BP131" s="97"/>
      <c r="BQ131" s="97"/>
      <c r="BR131" s="97"/>
      <c r="BS131" s="97"/>
      <c r="BT131" s="97"/>
      <c r="BU131" s="97"/>
      <c r="BV131" s="97"/>
      <c r="BW131" s="97"/>
      <c r="BX131" s="97"/>
      <c r="BY131" s="97"/>
      <c r="BZ131" s="97"/>
      <c r="CA131" s="97"/>
      <c r="CB131" s="97"/>
      <c r="CC131" s="97"/>
      <c r="CD131" s="97"/>
      <c r="CE131" s="97"/>
      <c r="CF131" s="97"/>
      <c r="CG131" s="97"/>
      <c r="CH131" s="97"/>
      <c r="CI131" s="97"/>
      <c r="CJ131" s="97"/>
      <c r="CK131" s="97"/>
      <c r="CL131" s="97"/>
      <c r="CM131" s="97"/>
      <c r="CN131" s="97"/>
      <c r="CO131" s="97"/>
      <c r="CP131" s="97"/>
      <c r="CQ131" s="97"/>
      <c r="CR131" s="97"/>
      <c r="CS131" s="97"/>
      <c r="CT131" s="97"/>
      <c r="CU131" s="97"/>
      <c r="CV131" s="97"/>
      <c r="CW131" s="97"/>
      <c r="CX131" s="97"/>
      <c r="CY131" s="97"/>
      <c r="CZ131" s="97"/>
      <c r="DA131" s="97"/>
      <c r="DB131" s="97"/>
      <c r="DC131" s="97"/>
      <c r="DD131" s="97"/>
      <c r="DE131" s="97"/>
      <c r="DF131" s="97"/>
      <c r="DG131" s="97"/>
      <c r="DH131" s="97"/>
      <c r="DI131" s="97"/>
      <c r="DJ131" s="97"/>
      <c r="DK131" s="97"/>
      <c r="DL131" s="97"/>
      <c r="DM131" s="97"/>
      <c r="DN131" s="97"/>
      <c r="DO131" s="97"/>
      <c r="DP131" s="97"/>
      <c r="DQ131" s="97"/>
      <c r="DR131" s="97"/>
      <c r="DS131" s="97"/>
      <c r="DT131" s="97"/>
      <c r="DU131" s="97"/>
      <c r="DV131" s="97"/>
      <c r="DW131" s="97"/>
      <c r="DX131" s="97"/>
      <c r="DY131" s="97"/>
      <c r="DZ131" s="97"/>
      <c r="EA131" s="97"/>
      <c r="EB131" s="97"/>
      <c r="EC131" s="97"/>
      <c r="ED131" s="97"/>
      <c r="EE131" s="97"/>
      <c r="EF131" s="97"/>
      <c r="EG131" s="97"/>
      <c r="EH131" s="97"/>
      <c r="EI131" s="97"/>
      <c r="EJ131" s="97"/>
      <c r="EK131" s="97"/>
      <c r="EL131" s="97"/>
      <c r="EM131" s="97"/>
      <c r="EN131" s="97"/>
      <c r="EO131" s="97"/>
      <c r="EP131" s="97"/>
      <c r="EQ131" s="97"/>
      <c r="ER131" s="97"/>
      <c r="ES131" s="97"/>
      <c r="ET131" s="97"/>
      <c r="EU131" s="97"/>
      <c r="EV131" s="97"/>
      <c r="EW131" s="97"/>
      <c r="EX131" s="97"/>
      <c r="EY131" s="97"/>
      <c r="EZ131" s="97"/>
      <c r="FA131" s="97"/>
      <c r="FB131" s="97"/>
      <c r="FC131" s="97"/>
      <c r="FD131" s="97"/>
      <c r="FE131" s="97"/>
      <c r="FF131" s="97"/>
      <c r="FG131" s="97"/>
      <c r="FH131" s="97"/>
      <c r="FI131" s="97"/>
      <c r="FJ131" s="97"/>
      <c r="FK131" s="97"/>
      <c r="FL131" s="97"/>
      <c r="FM131" s="97"/>
      <c r="FN131" s="97"/>
      <c r="FO131" s="97"/>
      <c r="FP131" s="97"/>
      <c r="FQ131" s="97"/>
      <c r="FR131" s="97"/>
      <c r="FS131" s="97"/>
      <c r="FT131" s="97"/>
      <c r="FU131" s="97"/>
      <c r="FV131" s="97"/>
      <c r="FW131" s="97"/>
      <c r="FX131" s="97"/>
      <c r="FY131" s="97"/>
      <c r="FZ131" s="97"/>
      <c r="GA131" s="147"/>
      <c r="GB131" s="147"/>
      <c r="GC131" s="97"/>
      <c r="GD131" s="97"/>
      <c r="GE131" s="97"/>
      <c r="GF131" s="97"/>
      <c r="GG131" s="97"/>
      <c r="GH131" s="97"/>
      <c r="GI131" s="97"/>
      <c r="GJ131" s="97"/>
      <c r="GK131" s="97"/>
      <c r="GL131" s="97"/>
      <c r="GM131" s="97"/>
      <c r="GN131" s="97"/>
      <c r="GO131" s="97"/>
      <c r="GP131" s="97"/>
      <c r="GQ131" s="97"/>
      <c r="GR131" s="97"/>
      <c r="GS131" s="97"/>
      <c r="GT131" s="97"/>
      <c r="GU131" s="97"/>
      <c r="GV131" s="97"/>
      <c r="GW131" s="97"/>
      <c r="GX131" s="97"/>
      <c r="GY131" s="97"/>
      <c r="GZ131" s="97"/>
      <c r="HA131" s="97"/>
      <c r="HB131" s="97"/>
      <c r="HC131" s="97"/>
      <c r="HD131" s="97"/>
      <c r="HE131" s="97"/>
      <c r="HF131" s="97"/>
      <c r="HG131" s="97"/>
      <c r="HH131" s="97"/>
      <c r="HI131" s="97"/>
      <c r="HJ131" s="97"/>
      <c r="HK131" s="97"/>
      <c r="HL131" s="97"/>
      <c r="HM131" s="97"/>
      <c r="HN131" s="97"/>
      <c r="HO131" s="97"/>
      <c r="HP131" s="97"/>
      <c r="HQ131" s="97"/>
      <c r="HR131" s="97"/>
      <c r="HS131" s="97"/>
      <c r="HT131" s="97"/>
      <c r="HU131" s="97"/>
      <c r="HV131" s="97"/>
      <c r="HW131" s="97"/>
      <c r="HX131" s="97"/>
      <c r="HY131" s="97"/>
      <c r="HZ131" s="97"/>
      <c r="IA131" s="97"/>
      <c r="IB131" s="97"/>
      <c r="IC131" s="97"/>
      <c r="ID131" s="97"/>
      <c r="IE131" s="97"/>
      <c r="IF131" s="97"/>
      <c r="IG131" s="97"/>
      <c r="IH131" s="97"/>
      <c r="II131" s="97"/>
      <c r="IJ131" s="97"/>
      <c r="IK131" s="97"/>
      <c r="IL131" s="97"/>
      <c r="IM131" s="97"/>
      <c r="IN131" s="97"/>
      <c r="IO131" s="97"/>
      <c r="IP131" s="97"/>
      <c r="IQ131" s="97"/>
      <c r="IR131" s="97"/>
      <c r="IS131" s="97"/>
      <c r="IT131" s="97"/>
      <c r="IU131" s="97"/>
      <c r="IV131" s="97"/>
      <c r="IW131" s="97"/>
      <c r="IX131" s="97"/>
      <c r="IY131" s="97"/>
      <c r="IZ131" s="97"/>
      <c r="JA131" s="97"/>
      <c r="JB131" s="97"/>
      <c r="JC131" s="97"/>
      <c r="JD131" s="97"/>
      <c r="JE131" s="97"/>
      <c r="JF131" s="97"/>
      <c r="JG131" s="97"/>
      <c r="JH131" s="97"/>
      <c r="JI131" s="97"/>
      <c r="JJ131" s="97"/>
      <c r="JK131" s="97"/>
      <c r="JL131" s="97"/>
      <c r="JM131" s="97"/>
      <c r="JN131" s="97"/>
      <c r="JO131" s="97"/>
      <c r="JP131" s="97"/>
      <c r="JQ131" s="97"/>
      <c r="JR131" s="97"/>
      <c r="JS131" s="97"/>
      <c r="JT131" s="97"/>
      <c r="JU131" s="97"/>
      <c r="JV131" s="97"/>
      <c r="JW131" s="97"/>
      <c r="JX131" s="97"/>
      <c r="JY131" s="97"/>
      <c r="JZ131" s="97"/>
      <c r="KA131" s="97"/>
      <c r="KB131" s="97"/>
      <c r="KC131" s="97"/>
      <c r="KD131" s="97"/>
      <c r="KE131" s="97"/>
      <c r="KF131" s="97"/>
      <c r="KG131" s="97"/>
      <c r="KH131" s="97"/>
      <c r="KI131" s="97"/>
      <c r="KJ131" s="97"/>
      <c r="KK131" s="97"/>
      <c r="KL131" s="97"/>
      <c r="KM131" s="97"/>
      <c r="KN131" s="97"/>
      <c r="KO131" s="97"/>
      <c r="KP131" s="97"/>
      <c r="KQ131" s="97"/>
      <c r="KR131" s="97"/>
      <c r="KS131" s="97"/>
      <c r="KT131" s="97"/>
      <c r="KU131" s="97"/>
      <c r="KV131" s="97"/>
      <c r="KW131" s="97"/>
      <c r="KX131" s="97"/>
      <c r="KY131" s="97"/>
      <c r="KZ131" s="97"/>
      <c r="LA131" s="97"/>
      <c r="LB131" s="97"/>
      <c r="LC131" s="97"/>
      <c r="LD131" s="97"/>
      <c r="LE131" s="97"/>
      <c r="LF131" s="97"/>
      <c r="LG131" s="97"/>
      <c r="LH131" s="97"/>
      <c r="LI131" s="97"/>
      <c r="LJ131" s="97"/>
      <c r="LK131" s="97"/>
      <c r="LL131" s="97"/>
      <c r="LM131" s="97"/>
      <c r="LN131" s="97"/>
      <c r="LO131" s="97"/>
      <c r="LP131" s="97"/>
      <c r="LQ131" s="97"/>
      <c r="LR131" s="97"/>
      <c r="LS131" s="97"/>
      <c r="LT131" s="97"/>
      <c r="LU131" s="97"/>
      <c r="LV131" s="97"/>
      <c r="LW131" s="97"/>
      <c r="LX131" s="97"/>
      <c r="LY131" s="97"/>
      <c r="LZ131" s="97"/>
      <c r="MA131" s="97"/>
      <c r="MB131" s="97"/>
      <c r="MC131" s="97"/>
      <c r="MD131" s="97"/>
      <c r="ME131" s="97"/>
      <c r="MF131" s="97"/>
      <c r="MG131" s="97"/>
      <c r="MH131" s="97"/>
      <c r="MI131" s="97"/>
      <c r="MJ131" s="97"/>
      <c r="MK131" s="97"/>
      <c r="ML131" s="97"/>
      <c r="MM131" s="97"/>
      <c r="MN131" s="97"/>
      <c r="MO131" s="97"/>
      <c r="MP131" s="97"/>
      <c r="MQ131" s="97"/>
      <c r="MR131" s="97"/>
      <c r="MS131" s="97"/>
      <c r="MT131" s="97"/>
      <c r="MU131" s="97"/>
      <c r="MV131" s="97"/>
      <c r="MW131" s="97"/>
      <c r="MX131" s="97"/>
      <c r="MY131" s="97"/>
      <c r="MZ131" s="97"/>
      <c r="NA131" s="97"/>
      <c r="NB131" s="97"/>
      <c r="NC131" s="97"/>
      <c r="ND131" s="97"/>
      <c r="NE131" s="97"/>
      <c r="NF131" s="97"/>
      <c r="NG131" s="97"/>
      <c r="NH131" s="97"/>
      <c r="NI131" s="97"/>
      <c r="NJ131" s="97"/>
      <c r="NK131" s="97"/>
      <c r="NL131" s="97"/>
      <c r="NM131" s="97"/>
      <c r="NN131" s="97"/>
      <c r="NO131" s="97"/>
      <c r="NP131" s="97"/>
      <c r="NQ131" s="97"/>
      <c r="NR131" s="97"/>
      <c r="NS131" s="97"/>
      <c r="NT131" s="97"/>
      <c r="NU131" s="97"/>
      <c r="NV131" s="97"/>
      <c r="NW131" s="97"/>
      <c r="NX131" s="97"/>
      <c r="NY131" s="97"/>
      <c r="NZ131" s="97"/>
      <c r="OA131" s="97"/>
      <c r="OB131" s="97"/>
      <c r="OC131" s="97"/>
      <c r="OD131" s="97"/>
      <c r="OE131" s="97"/>
      <c r="OF131" s="97"/>
      <c r="OG131" s="97"/>
      <c r="OH131" s="97"/>
      <c r="OI131" s="97"/>
      <c r="OJ131" s="97"/>
      <c r="OK131" s="97"/>
      <c r="OL131" s="97"/>
      <c r="OM131" s="97"/>
      <c r="ON131" s="97"/>
      <c r="OO131" s="97"/>
      <c r="OP131" s="97"/>
      <c r="OQ131" s="97"/>
      <c r="OR131" s="97"/>
      <c r="OS131" s="97"/>
      <c r="OT131" s="97"/>
      <c r="OU131" s="97"/>
      <c r="OV131" s="97"/>
      <c r="OW131" s="97"/>
      <c r="OX131" s="97"/>
      <c r="OY131" s="97"/>
      <c r="OZ131" s="97"/>
      <c r="PA131" s="97"/>
      <c r="PB131" s="97"/>
      <c r="PC131" s="97"/>
      <c r="PD131" s="97"/>
      <c r="PE131" s="97"/>
      <c r="PF131" s="97"/>
      <c r="PG131" s="97"/>
      <c r="PH131" s="97"/>
      <c r="PI131" s="97"/>
      <c r="PJ131" s="97"/>
      <c r="PK131" s="97"/>
      <c r="PL131" s="97"/>
      <c r="PM131" s="97"/>
      <c r="PN131" s="97"/>
      <c r="PO131" s="97"/>
      <c r="PP131" s="97"/>
      <c r="PQ131" s="97"/>
      <c r="PR131" s="97"/>
      <c r="PS131" s="97"/>
      <c r="PT131" s="97"/>
      <c r="PU131" s="97"/>
      <c r="PV131" s="97"/>
      <c r="PW131" s="97"/>
      <c r="PX131" s="97"/>
      <c r="PY131" s="97"/>
      <c r="PZ131" s="97"/>
      <c r="QA131" s="97"/>
      <c r="QB131" s="97"/>
      <c r="QC131" s="97"/>
      <c r="QD131" s="97"/>
      <c r="QE131" s="97"/>
      <c r="QF131" s="97"/>
      <c r="QG131" s="97"/>
      <c r="QH131" s="97"/>
      <c r="QI131" s="97"/>
      <c r="QJ131" s="97"/>
      <c r="QK131" s="97"/>
      <c r="QL131" s="97"/>
      <c r="QM131" s="97"/>
      <c r="QN131" s="97"/>
      <c r="QO131" s="97"/>
      <c r="QP131" s="97"/>
      <c r="QQ131" s="97"/>
      <c r="QR131" s="97"/>
      <c r="QS131" s="97"/>
      <c r="QT131" s="97"/>
      <c r="QU131" s="97"/>
      <c r="QV131" s="97"/>
      <c r="QW131" s="97"/>
      <c r="QX131" s="97"/>
      <c r="QY131" s="97"/>
      <c r="QZ131" s="97"/>
      <c r="RA131" s="97"/>
      <c r="RB131" s="97"/>
      <c r="RC131" s="97"/>
      <c r="RD131" s="97"/>
      <c r="RE131" s="97"/>
      <c r="RF131" s="97"/>
      <c r="RG131" s="97"/>
      <c r="RH131" s="97"/>
      <c r="RI131" s="97"/>
      <c r="RJ131" s="97"/>
      <c r="RK131" s="97"/>
      <c r="RL131" s="97"/>
      <c r="RM131" s="97"/>
      <c r="RN131" s="97"/>
      <c r="RO131" s="97"/>
      <c r="RP131" s="97"/>
      <c r="RQ131" s="97"/>
      <c r="RR131" s="97"/>
      <c r="RS131" s="97"/>
      <c r="RT131" s="97"/>
      <c r="RU131" s="97"/>
      <c r="RV131" s="97"/>
      <c r="RW131" s="97"/>
      <c r="RX131" s="97"/>
      <c r="RY131" s="97"/>
      <c r="RZ131" s="97"/>
      <c r="SA131" s="97"/>
      <c r="SB131" s="97"/>
      <c r="SC131" s="97"/>
      <c r="SD131" s="97"/>
      <c r="SE131" s="97"/>
      <c r="SF131" s="97"/>
      <c r="SG131" s="97"/>
      <c r="SH131" s="97"/>
      <c r="SI131" s="97"/>
      <c r="SJ131" s="97"/>
      <c r="SK131" s="97"/>
      <c r="SL131" s="97"/>
      <c r="SM131" s="97"/>
      <c r="SN131" s="97"/>
      <c r="SO131" s="97"/>
      <c r="SP131" s="97"/>
      <c r="SQ131" s="97"/>
      <c r="SR131" s="97"/>
      <c r="SS131" s="97"/>
      <c r="ST131" s="97"/>
      <c r="SU131" s="97"/>
      <c r="SV131" s="97"/>
      <c r="SW131" s="97"/>
      <c r="SX131" s="97"/>
      <c r="SY131" s="97"/>
      <c r="SZ131" s="97"/>
      <c r="TA131" s="97"/>
      <c r="TB131" s="97"/>
    </row>
    <row r="132" spans="1:522" s="10" customFormat="1" ht="18" customHeight="1" x14ac:dyDescent="0.2">
      <c r="A132" s="116"/>
      <c r="B132" s="152" t="s">
        <v>421</v>
      </c>
      <c r="C132" s="64">
        <v>9695</v>
      </c>
      <c r="D132" s="118" t="s">
        <v>422</v>
      </c>
      <c r="E132" s="64">
        <v>9846</v>
      </c>
      <c r="F132" s="64"/>
      <c r="G132" s="118" t="s">
        <v>423</v>
      </c>
      <c r="H132" s="118"/>
      <c r="I132" s="1">
        <f t="shared" si="6"/>
        <v>0</v>
      </c>
      <c r="J132" s="116">
        <f t="shared" si="7"/>
        <v>0</v>
      </c>
      <c r="K132" s="97"/>
      <c r="L132" s="97"/>
      <c r="M132" s="97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  <c r="AA132" s="97"/>
      <c r="AB132" s="97"/>
      <c r="AC132" s="97"/>
      <c r="AD132" s="97"/>
      <c r="AE132" s="97"/>
      <c r="AF132" s="97"/>
      <c r="AG132" s="97"/>
      <c r="AH132" s="97"/>
      <c r="AI132" s="97"/>
      <c r="AJ132" s="97"/>
      <c r="AK132" s="97"/>
      <c r="AL132" s="97"/>
      <c r="AM132" s="97"/>
      <c r="AN132" s="97"/>
      <c r="AO132" s="97"/>
      <c r="AP132" s="97"/>
      <c r="AQ132" s="97"/>
      <c r="AR132" s="97"/>
      <c r="AS132" s="97"/>
      <c r="AT132" s="97"/>
      <c r="AU132" s="97"/>
      <c r="AV132" s="97"/>
      <c r="AW132" s="97"/>
      <c r="AX132" s="97"/>
      <c r="AY132" s="97"/>
      <c r="AZ132" s="97"/>
      <c r="BA132" s="97"/>
      <c r="BB132" s="97"/>
      <c r="BC132" s="97"/>
      <c r="BD132" s="97"/>
      <c r="BE132" s="97"/>
      <c r="BF132" s="97"/>
      <c r="BG132" s="97"/>
      <c r="BH132" s="97"/>
      <c r="BI132" s="97"/>
      <c r="BJ132" s="97"/>
      <c r="BK132" s="97"/>
      <c r="BL132" s="97"/>
      <c r="BM132" s="97"/>
      <c r="BN132" s="97"/>
      <c r="BO132" s="97"/>
      <c r="BP132" s="97"/>
      <c r="BQ132" s="97"/>
      <c r="BR132" s="97"/>
      <c r="BS132" s="97"/>
      <c r="BT132" s="97"/>
      <c r="BU132" s="97"/>
      <c r="BV132" s="97"/>
      <c r="BW132" s="97"/>
      <c r="BX132" s="97"/>
      <c r="BY132" s="97"/>
      <c r="BZ132" s="97"/>
      <c r="CA132" s="97"/>
      <c r="CB132" s="97"/>
      <c r="CC132" s="97"/>
      <c r="CD132" s="97"/>
      <c r="CE132" s="97"/>
      <c r="CF132" s="97"/>
      <c r="CG132" s="97"/>
      <c r="CH132" s="97"/>
      <c r="CI132" s="97"/>
      <c r="CJ132" s="97"/>
      <c r="CK132" s="97"/>
      <c r="CL132" s="97"/>
      <c r="CM132" s="97"/>
      <c r="CN132" s="97"/>
      <c r="CO132" s="97"/>
      <c r="CP132" s="97"/>
      <c r="CQ132" s="97"/>
      <c r="CR132" s="97"/>
      <c r="CS132" s="97"/>
      <c r="CT132" s="97"/>
      <c r="CU132" s="97"/>
      <c r="CV132" s="97"/>
      <c r="CW132" s="97"/>
      <c r="CX132" s="97"/>
      <c r="CY132" s="97"/>
      <c r="CZ132" s="97"/>
      <c r="DA132" s="97"/>
      <c r="DB132" s="97"/>
      <c r="DC132" s="97"/>
      <c r="DD132" s="97"/>
      <c r="DE132" s="97"/>
      <c r="DF132" s="97"/>
      <c r="DG132" s="97"/>
      <c r="DH132" s="97"/>
      <c r="DI132" s="97"/>
      <c r="DJ132" s="97"/>
      <c r="DK132" s="97"/>
      <c r="DL132" s="97"/>
      <c r="DM132" s="97"/>
      <c r="DN132" s="97"/>
      <c r="DO132" s="97"/>
      <c r="DP132" s="97"/>
      <c r="DQ132" s="97"/>
      <c r="DR132" s="97"/>
      <c r="DS132" s="97"/>
      <c r="DT132" s="97"/>
      <c r="DU132" s="97"/>
      <c r="DV132" s="97"/>
      <c r="DW132" s="97"/>
      <c r="DX132" s="97"/>
      <c r="DY132" s="97"/>
      <c r="DZ132" s="97"/>
      <c r="EA132" s="97"/>
      <c r="EB132" s="97"/>
      <c r="EC132" s="97"/>
      <c r="ED132" s="97"/>
      <c r="EE132" s="97"/>
      <c r="EF132" s="97"/>
      <c r="EG132" s="97"/>
      <c r="EH132" s="97"/>
      <c r="EI132" s="97"/>
      <c r="EJ132" s="97"/>
      <c r="EK132" s="97"/>
      <c r="EL132" s="97"/>
      <c r="EM132" s="97"/>
      <c r="EN132" s="97"/>
      <c r="EO132" s="97"/>
      <c r="EP132" s="97"/>
      <c r="EQ132" s="97"/>
      <c r="ER132" s="97"/>
      <c r="ES132" s="97"/>
      <c r="ET132" s="97"/>
      <c r="EU132" s="97"/>
      <c r="EV132" s="97"/>
      <c r="EW132" s="97"/>
      <c r="EX132" s="97"/>
      <c r="EY132" s="97"/>
      <c r="EZ132" s="97"/>
      <c r="FA132" s="97"/>
      <c r="FB132" s="97"/>
      <c r="FC132" s="97"/>
      <c r="FD132" s="97"/>
      <c r="FE132" s="97"/>
      <c r="FF132" s="97"/>
      <c r="FG132" s="97"/>
      <c r="FH132" s="97"/>
      <c r="FI132" s="97"/>
      <c r="FJ132" s="97"/>
      <c r="FK132" s="97"/>
      <c r="FL132" s="97"/>
      <c r="FM132" s="97"/>
      <c r="FN132" s="97"/>
      <c r="FO132" s="97"/>
      <c r="FP132" s="97"/>
      <c r="FQ132" s="97"/>
      <c r="FR132" s="97"/>
      <c r="FS132" s="97"/>
      <c r="FT132" s="97"/>
      <c r="FU132" s="97"/>
      <c r="FV132" s="97"/>
      <c r="FW132" s="97"/>
      <c r="FX132" s="97"/>
      <c r="FY132" s="97"/>
      <c r="FZ132" s="97"/>
      <c r="GA132" s="147"/>
      <c r="GB132" s="147"/>
      <c r="GC132" s="97"/>
      <c r="GD132" s="97"/>
      <c r="GE132" s="97"/>
      <c r="GF132" s="97"/>
      <c r="GG132" s="97"/>
      <c r="GH132" s="97"/>
      <c r="GI132" s="97"/>
      <c r="GJ132" s="97"/>
      <c r="GK132" s="97"/>
      <c r="GL132" s="97"/>
      <c r="GM132" s="97"/>
      <c r="GN132" s="97"/>
      <c r="GO132" s="97"/>
      <c r="GP132" s="97"/>
      <c r="GQ132" s="97"/>
      <c r="GR132" s="97"/>
      <c r="GS132" s="97"/>
      <c r="GT132" s="97"/>
      <c r="GU132" s="97"/>
      <c r="GV132" s="97"/>
      <c r="GW132" s="97"/>
      <c r="GX132" s="97"/>
      <c r="GY132" s="97"/>
      <c r="GZ132" s="97"/>
      <c r="HA132" s="97"/>
      <c r="HB132" s="97"/>
      <c r="HC132" s="97"/>
      <c r="HD132" s="97"/>
      <c r="HE132" s="97"/>
      <c r="HF132" s="97"/>
      <c r="HG132" s="97"/>
      <c r="HH132" s="97"/>
      <c r="HI132" s="97"/>
      <c r="HJ132" s="97"/>
      <c r="HK132" s="97"/>
      <c r="HL132" s="97"/>
      <c r="HM132" s="97"/>
      <c r="HN132" s="97"/>
      <c r="HO132" s="97"/>
      <c r="HP132" s="97"/>
      <c r="HQ132" s="97"/>
      <c r="HR132" s="97"/>
      <c r="HS132" s="97"/>
      <c r="HT132" s="97"/>
      <c r="HU132" s="97"/>
      <c r="HV132" s="97"/>
      <c r="HW132" s="97"/>
      <c r="HX132" s="97"/>
      <c r="HY132" s="97"/>
      <c r="HZ132" s="97"/>
      <c r="IA132" s="97"/>
      <c r="IB132" s="97"/>
      <c r="IC132" s="97"/>
      <c r="ID132" s="97"/>
      <c r="IE132" s="97"/>
      <c r="IF132" s="97"/>
      <c r="IG132" s="97"/>
      <c r="IH132" s="97"/>
      <c r="II132" s="97"/>
      <c r="IJ132" s="97"/>
      <c r="IK132" s="97"/>
      <c r="IL132" s="97"/>
      <c r="IM132" s="97"/>
      <c r="IN132" s="97"/>
      <c r="IO132" s="97"/>
      <c r="IP132" s="97"/>
      <c r="IQ132" s="97"/>
      <c r="IR132" s="97"/>
      <c r="IS132" s="97"/>
      <c r="IT132" s="97"/>
      <c r="IU132" s="97"/>
      <c r="IV132" s="97"/>
      <c r="IW132" s="97"/>
      <c r="IX132" s="97"/>
      <c r="IY132" s="97"/>
      <c r="IZ132" s="97"/>
      <c r="JA132" s="97"/>
      <c r="JB132" s="97"/>
      <c r="JC132" s="97"/>
      <c r="JD132" s="97"/>
      <c r="JE132" s="97"/>
      <c r="JF132" s="97"/>
      <c r="JG132" s="97"/>
      <c r="JH132" s="97"/>
      <c r="JI132" s="97"/>
      <c r="JJ132" s="97"/>
      <c r="JK132" s="97"/>
      <c r="JL132" s="97"/>
      <c r="JM132" s="97"/>
      <c r="JN132" s="97"/>
      <c r="JO132" s="97"/>
      <c r="JP132" s="97"/>
      <c r="JQ132" s="97"/>
      <c r="JR132" s="97"/>
      <c r="JS132" s="97"/>
      <c r="JT132" s="97"/>
      <c r="JU132" s="97"/>
      <c r="JV132" s="97"/>
      <c r="JW132" s="97"/>
      <c r="JX132" s="97"/>
      <c r="JY132" s="97"/>
      <c r="JZ132" s="97"/>
      <c r="KA132" s="97"/>
      <c r="KB132" s="97"/>
      <c r="KC132" s="97"/>
      <c r="KD132" s="97"/>
      <c r="KE132" s="97"/>
      <c r="KF132" s="97"/>
      <c r="KG132" s="97"/>
      <c r="KH132" s="97"/>
      <c r="KI132" s="97"/>
      <c r="KJ132" s="97"/>
      <c r="KK132" s="97"/>
      <c r="KL132" s="97"/>
      <c r="KM132" s="97"/>
      <c r="KN132" s="97"/>
      <c r="KO132" s="97"/>
      <c r="KP132" s="97"/>
      <c r="KQ132" s="97"/>
      <c r="KR132" s="97"/>
      <c r="KS132" s="97"/>
      <c r="KT132" s="97"/>
      <c r="KU132" s="97"/>
      <c r="KV132" s="97"/>
      <c r="KW132" s="97"/>
      <c r="KX132" s="97"/>
      <c r="KY132" s="97"/>
      <c r="KZ132" s="97"/>
      <c r="LA132" s="97"/>
      <c r="LB132" s="97"/>
      <c r="LC132" s="97"/>
      <c r="LD132" s="97"/>
      <c r="LE132" s="97"/>
      <c r="LF132" s="97"/>
      <c r="LG132" s="97"/>
      <c r="LH132" s="97"/>
      <c r="LI132" s="97"/>
      <c r="LJ132" s="97"/>
      <c r="LK132" s="97"/>
      <c r="LL132" s="97"/>
      <c r="LM132" s="97"/>
      <c r="LN132" s="97"/>
      <c r="LO132" s="97"/>
      <c r="LP132" s="97"/>
      <c r="LQ132" s="97"/>
      <c r="LR132" s="97"/>
      <c r="LS132" s="97"/>
      <c r="LT132" s="97"/>
      <c r="LU132" s="97"/>
      <c r="LV132" s="97"/>
      <c r="LW132" s="97"/>
      <c r="LX132" s="97"/>
      <c r="LY132" s="97"/>
      <c r="LZ132" s="97"/>
      <c r="MA132" s="97"/>
      <c r="MB132" s="97"/>
      <c r="MC132" s="97"/>
      <c r="MD132" s="97"/>
      <c r="ME132" s="97"/>
      <c r="MF132" s="97"/>
      <c r="MG132" s="97"/>
      <c r="MH132" s="97"/>
      <c r="MI132" s="97"/>
      <c r="MJ132" s="97"/>
      <c r="MK132" s="97"/>
      <c r="ML132" s="97"/>
      <c r="MM132" s="97"/>
      <c r="MN132" s="97"/>
      <c r="MO132" s="97"/>
      <c r="MP132" s="97"/>
      <c r="MQ132" s="97"/>
      <c r="MR132" s="97"/>
      <c r="MS132" s="97"/>
      <c r="MT132" s="97"/>
      <c r="MU132" s="97"/>
      <c r="MV132" s="97"/>
      <c r="MW132" s="97"/>
      <c r="MX132" s="97"/>
      <c r="MY132" s="97"/>
      <c r="MZ132" s="97"/>
      <c r="NA132" s="97"/>
      <c r="NB132" s="97"/>
      <c r="NC132" s="97"/>
      <c r="ND132" s="97"/>
      <c r="NE132" s="97"/>
      <c r="NF132" s="97"/>
      <c r="NG132" s="97"/>
      <c r="NH132" s="97"/>
      <c r="NI132" s="97"/>
      <c r="NJ132" s="97"/>
      <c r="NK132" s="97"/>
      <c r="NL132" s="97"/>
      <c r="NM132" s="97"/>
      <c r="NN132" s="97"/>
      <c r="NO132" s="97"/>
      <c r="NP132" s="97"/>
      <c r="NQ132" s="97"/>
      <c r="NR132" s="97"/>
      <c r="NS132" s="97"/>
      <c r="NT132" s="97"/>
      <c r="NU132" s="97"/>
      <c r="NV132" s="97"/>
      <c r="NW132" s="97"/>
      <c r="NX132" s="97"/>
      <c r="NY132" s="97"/>
      <c r="NZ132" s="97"/>
      <c r="OA132" s="97"/>
      <c r="OB132" s="97"/>
      <c r="OC132" s="97"/>
      <c r="OD132" s="97"/>
      <c r="OE132" s="97"/>
      <c r="OF132" s="97"/>
      <c r="OG132" s="97"/>
      <c r="OH132" s="97"/>
      <c r="OI132" s="97"/>
      <c r="OJ132" s="97"/>
      <c r="OK132" s="97"/>
      <c r="OL132" s="97"/>
      <c r="OM132" s="97"/>
      <c r="ON132" s="97"/>
      <c r="OO132" s="97"/>
      <c r="OP132" s="97"/>
      <c r="OQ132" s="97"/>
      <c r="OR132" s="97"/>
      <c r="OS132" s="97"/>
      <c r="OT132" s="97"/>
      <c r="OU132" s="97"/>
      <c r="OV132" s="97"/>
      <c r="OW132" s="97"/>
      <c r="OX132" s="97"/>
      <c r="OY132" s="97"/>
      <c r="OZ132" s="97"/>
      <c r="PA132" s="97"/>
      <c r="PB132" s="97"/>
      <c r="PC132" s="97"/>
      <c r="PD132" s="97"/>
      <c r="PE132" s="97"/>
      <c r="PF132" s="97"/>
      <c r="PG132" s="97"/>
      <c r="PH132" s="97"/>
      <c r="PI132" s="97"/>
      <c r="PJ132" s="97"/>
      <c r="PK132" s="97"/>
      <c r="PL132" s="97"/>
      <c r="PM132" s="97"/>
      <c r="PN132" s="97"/>
      <c r="PO132" s="97"/>
      <c r="PP132" s="97"/>
      <c r="PQ132" s="97"/>
      <c r="PR132" s="97"/>
      <c r="PS132" s="97"/>
      <c r="PT132" s="97"/>
      <c r="PU132" s="97"/>
      <c r="PV132" s="97"/>
      <c r="PW132" s="97"/>
      <c r="PX132" s="97"/>
      <c r="PY132" s="97"/>
      <c r="PZ132" s="97"/>
      <c r="QA132" s="97"/>
      <c r="QB132" s="97"/>
      <c r="QC132" s="97"/>
      <c r="QD132" s="97"/>
      <c r="QE132" s="97"/>
      <c r="QF132" s="97"/>
      <c r="QG132" s="97"/>
      <c r="QH132" s="97"/>
      <c r="QI132" s="97"/>
      <c r="QJ132" s="97"/>
      <c r="QK132" s="97"/>
      <c r="QL132" s="97"/>
      <c r="QM132" s="97"/>
      <c r="QN132" s="97"/>
      <c r="QO132" s="97"/>
      <c r="QP132" s="97"/>
      <c r="QQ132" s="97"/>
      <c r="QR132" s="97"/>
      <c r="QS132" s="97"/>
      <c r="QT132" s="97"/>
      <c r="QU132" s="97"/>
      <c r="QV132" s="97"/>
      <c r="QW132" s="97"/>
      <c r="QX132" s="97"/>
      <c r="QY132" s="97"/>
      <c r="QZ132" s="97"/>
      <c r="RA132" s="97"/>
      <c r="RB132" s="97"/>
      <c r="RC132" s="97"/>
      <c r="RD132" s="97"/>
      <c r="RE132" s="97"/>
      <c r="RF132" s="97"/>
      <c r="RG132" s="97"/>
      <c r="RH132" s="97"/>
      <c r="RI132" s="97"/>
      <c r="RJ132" s="97"/>
      <c r="RK132" s="97"/>
      <c r="RL132" s="97"/>
      <c r="RM132" s="97"/>
      <c r="RN132" s="97"/>
      <c r="RO132" s="97"/>
      <c r="RP132" s="97"/>
      <c r="RQ132" s="97"/>
      <c r="RR132" s="97"/>
      <c r="RS132" s="97"/>
      <c r="RT132" s="97"/>
      <c r="RU132" s="97"/>
      <c r="RV132" s="97"/>
      <c r="RW132" s="97"/>
      <c r="RX132" s="97"/>
      <c r="RY132" s="97"/>
      <c r="RZ132" s="97"/>
      <c r="SA132" s="97"/>
      <c r="SB132" s="97"/>
      <c r="SC132" s="97"/>
      <c r="SD132" s="97"/>
      <c r="SE132" s="97"/>
      <c r="SF132" s="97"/>
      <c r="SG132" s="97"/>
      <c r="SH132" s="97"/>
      <c r="SI132" s="97"/>
      <c r="SJ132" s="97"/>
      <c r="SK132" s="97"/>
      <c r="SL132" s="97"/>
      <c r="SM132" s="97"/>
      <c r="SN132" s="97"/>
      <c r="SO132" s="97"/>
      <c r="SP132" s="97"/>
      <c r="SQ132" s="97"/>
      <c r="SR132" s="97"/>
      <c r="SS132" s="97"/>
      <c r="ST132" s="97"/>
      <c r="SU132" s="97"/>
      <c r="SV132" s="97"/>
      <c r="SW132" s="97"/>
      <c r="SX132" s="97"/>
      <c r="SY132" s="97"/>
      <c r="SZ132" s="97"/>
      <c r="TA132" s="97"/>
      <c r="TB132" s="97"/>
    </row>
    <row r="133" spans="1:522" s="10" customFormat="1" ht="18" customHeight="1" x14ac:dyDescent="0.2">
      <c r="A133" s="12">
        <v>65</v>
      </c>
      <c r="B133" s="26" t="s">
        <v>55</v>
      </c>
      <c r="C133" s="1"/>
      <c r="D133" s="4"/>
      <c r="E133" s="1"/>
      <c r="F133" s="1"/>
      <c r="G133" s="4"/>
      <c r="H133"/>
      <c r="I133" s="1"/>
      <c r="J133" s="12"/>
      <c r="K133" s="97"/>
      <c r="L133" s="97"/>
      <c r="M133" s="102"/>
      <c r="N133" s="97"/>
      <c r="O133" s="97"/>
      <c r="P133" s="97"/>
      <c r="Q133" s="97"/>
      <c r="R133" s="97"/>
      <c r="S133" s="97"/>
      <c r="T133" s="97"/>
      <c r="U133" s="97"/>
      <c r="V133" s="97"/>
      <c r="W133" s="97"/>
      <c r="X133" s="97"/>
      <c r="Y133" s="97"/>
      <c r="Z133" s="97"/>
      <c r="AA133" s="97"/>
      <c r="AB133" s="97"/>
      <c r="AC133" s="97"/>
      <c r="AD133" s="97"/>
      <c r="AE133" s="97"/>
      <c r="AF133" s="97"/>
      <c r="AG133" s="97"/>
      <c r="AH133" s="97"/>
      <c r="AI133" s="102"/>
      <c r="AJ133" s="102"/>
      <c r="AK133" s="97"/>
      <c r="AL133" s="97"/>
      <c r="AM133" s="97"/>
      <c r="AN133" s="97"/>
      <c r="AO133" s="102"/>
      <c r="AP133" s="102"/>
      <c r="AQ133" s="97"/>
      <c r="AR133" s="102"/>
      <c r="AS133" s="97"/>
      <c r="AT133" s="97"/>
      <c r="AU133" s="97"/>
      <c r="AV133" s="97"/>
      <c r="AW133" s="97"/>
      <c r="AX133" s="97"/>
      <c r="AY133" s="97"/>
      <c r="AZ133" s="97"/>
      <c r="BA133" s="97"/>
      <c r="BB133" s="97"/>
      <c r="BC133" s="97"/>
      <c r="BD133" s="97"/>
      <c r="BE133" s="97"/>
      <c r="BF133" s="97"/>
      <c r="BG133" s="97"/>
      <c r="BH133" s="97"/>
      <c r="BI133" s="97"/>
      <c r="BJ133" s="97"/>
      <c r="BK133" s="97"/>
      <c r="BL133" s="97"/>
      <c r="BM133" s="102"/>
      <c r="BN133" s="97"/>
      <c r="BO133" s="97"/>
      <c r="BP133" s="97"/>
      <c r="BQ133" s="97"/>
      <c r="BR133" s="97"/>
      <c r="BS133" s="97"/>
      <c r="BT133" s="97"/>
      <c r="BU133" s="97"/>
      <c r="BV133" s="97"/>
      <c r="BW133" s="97"/>
      <c r="BX133" s="97"/>
      <c r="BY133" s="97"/>
      <c r="BZ133" s="97"/>
      <c r="CA133" s="97"/>
      <c r="CB133" s="97"/>
      <c r="CC133" s="97"/>
      <c r="CD133" s="97"/>
      <c r="CE133" s="97"/>
      <c r="CF133" s="97"/>
      <c r="CG133" s="97"/>
      <c r="CH133" s="97"/>
      <c r="CI133" s="97"/>
      <c r="CJ133" s="97"/>
      <c r="CK133" s="97"/>
      <c r="CL133" s="97"/>
      <c r="CM133" s="102"/>
      <c r="CN133" s="97"/>
      <c r="CO133" s="97"/>
      <c r="CP133" s="97"/>
      <c r="CQ133" s="97"/>
      <c r="CR133" s="97"/>
      <c r="CS133" s="97"/>
      <c r="CT133" s="97"/>
      <c r="CU133" s="97"/>
      <c r="CV133" s="102"/>
      <c r="CW133" s="97"/>
      <c r="CX133" s="97"/>
      <c r="CY133" s="97"/>
      <c r="CZ133" s="97"/>
      <c r="DA133" s="97"/>
      <c r="DB133" s="97"/>
      <c r="DC133" s="97"/>
      <c r="DD133" s="97"/>
      <c r="DE133" s="97"/>
      <c r="DF133" s="97"/>
      <c r="DG133" s="97"/>
      <c r="DH133" s="97"/>
      <c r="DI133" s="97"/>
      <c r="DJ133" s="97"/>
      <c r="DK133" s="97"/>
      <c r="DL133" s="97"/>
      <c r="DM133" s="97"/>
      <c r="DN133" s="97"/>
      <c r="DO133" s="97"/>
      <c r="DP133" s="97"/>
      <c r="DQ133" s="97"/>
      <c r="DR133" s="97"/>
      <c r="DS133" s="97"/>
      <c r="DT133" s="97"/>
      <c r="DU133" s="97"/>
      <c r="DV133" s="97"/>
      <c r="DW133" s="97"/>
      <c r="DX133" s="97"/>
      <c r="DY133" s="97"/>
      <c r="DZ133" s="97"/>
      <c r="EA133" s="97"/>
      <c r="EB133" s="97"/>
      <c r="EC133" s="97"/>
      <c r="ED133" s="97"/>
      <c r="EE133" s="97"/>
      <c r="EF133" s="97"/>
      <c r="EG133" s="97"/>
      <c r="EH133" s="97"/>
      <c r="EI133" s="97"/>
      <c r="EJ133" s="97"/>
      <c r="EK133" s="97"/>
      <c r="EL133" s="97"/>
      <c r="EM133" s="97"/>
      <c r="EN133" s="97"/>
      <c r="EO133" s="97"/>
      <c r="EP133" s="97"/>
      <c r="EQ133" s="97"/>
      <c r="ER133" s="97"/>
      <c r="ES133" s="97"/>
      <c r="ET133" s="97"/>
      <c r="EU133" s="97"/>
      <c r="EV133" s="97"/>
      <c r="EW133" s="97"/>
      <c r="EX133" s="97"/>
      <c r="EY133" s="97"/>
      <c r="EZ133" s="97"/>
      <c r="FA133" s="97"/>
      <c r="FB133" s="97"/>
      <c r="FC133" s="97"/>
      <c r="FD133" s="97"/>
      <c r="FE133" s="97"/>
      <c r="FF133" s="97"/>
      <c r="FG133" s="97"/>
      <c r="FH133" s="97"/>
      <c r="FI133" s="97"/>
      <c r="FJ133" s="97"/>
      <c r="FK133" s="97"/>
      <c r="FL133" s="97"/>
      <c r="FM133" s="97"/>
      <c r="FN133" s="97"/>
      <c r="FO133" s="97"/>
      <c r="FP133" s="97"/>
      <c r="FQ133" s="97"/>
      <c r="FR133" s="97"/>
      <c r="FS133" s="97"/>
      <c r="FT133" s="97"/>
      <c r="FU133" s="97"/>
      <c r="FV133" s="97"/>
      <c r="FW133" s="97"/>
      <c r="FX133" s="97"/>
      <c r="FY133" s="97"/>
      <c r="FZ133" s="97"/>
      <c r="GA133" s="147"/>
      <c r="GB133" s="147"/>
      <c r="GC133" s="97"/>
      <c r="GD133" s="97"/>
      <c r="GE133" s="97"/>
      <c r="GF133" s="97"/>
      <c r="GG133" s="97"/>
      <c r="GH133" s="97"/>
      <c r="GI133" s="97"/>
      <c r="GJ133" s="97"/>
      <c r="GK133" s="97"/>
      <c r="GL133" s="97"/>
      <c r="GM133" s="97"/>
      <c r="GN133" s="97"/>
      <c r="GO133" s="97"/>
      <c r="GP133" s="97"/>
      <c r="GQ133" s="97"/>
      <c r="GR133" s="97"/>
      <c r="GS133" s="97"/>
      <c r="GT133" s="97"/>
      <c r="GU133" s="97"/>
      <c r="GV133" s="97"/>
      <c r="GW133" s="97"/>
      <c r="GX133" s="97"/>
      <c r="GY133" s="97"/>
      <c r="GZ133" s="97"/>
      <c r="HA133" s="97"/>
      <c r="HB133" s="97"/>
      <c r="HC133" s="97"/>
      <c r="HD133" s="97"/>
      <c r="HE133" s="97"/>
      <c r="HF133" s="97"/>
      <c r="HG133" s="97"/>
      <c r="HH133" s="97"/>
      <c r="HI133" s="97"/>
      <c r="HJ133" s="97"/>
      <c r="HK133" s="97"/>
      <c r="HL133" s="97"/>
      <c r="HM133" s="97"/>
      <c r="HN133" s="97"/>
      <c r="HO133" s="97"/>
      <c r="HP133" s="97"/>
      <c r="HQ133" s="97"/>
      <c r="HR133" s="97"/>
      <c r="HS133" s="97"/>
      <c r="HT133" s="97"/>
      <c r="HU133" s="97"/>
      <c r="HV133" s="97"/>
      <c r="HW133" s="97"/>
      <c r="HX133" s="97"/>
      <c r="HY133" s="97"/>
      <c r="HZ133" s="97"/>
      <c r="IA133" s="97"/>
      <c r="IB133" s="97"/>
      <c r="IC133" s="97"/>
      <c r="ID133" s="97"/>
      <c r="IE133" s="97"/>
      <c r="IF133" s="97"/>
      <c r="IG133" s="97"/>
      <c r="IH133" s="97"/>
      <c r="II133" s="97"/>
      <c r="IJ133" s="97"/>
      <c r="IK133" s="97"/>
      <c r="IL133" s="97"/>
      <c r="IM133" s="97"/>
      <c r="IN133" s="97"/>
      <c r="IO133" s="97"/>
      <c r="IP133" s="97"/>
      <c r="IQ133" s="97"/>
      <c r="IR133" s="97"/>
      <c r="IS133" s="97"/>
      <c r="IT133" s="97"/>
      <c r="IU133" s="97"/>
      <c r="IV133" s="97"/>
      <c r="IW133" s="97"/>
      <c r="IX133" s="97"/>
      <c r="IY133" s="97"/>
      <c r="IZ133" s="97"/>
      <c r="JA133" s="97"/>
      <c r="JB133" s="97"/>
      <c r="JC133" s="97"/>
      <c r="JD133" s="97"/>
      <c r="JE133" s="97"/>
      <c r="JF133" s="97"/>
      <c r="JG133" s="97"/>
      <c r="JH133" s="97"/>
      <c r="JI133" s="97"/>
      <c r="JJ133" s="97"/>
      <c r="JK133" s="97"/>
      <c r="JL133" s="97"/>
      <c r="JM133" s="97"/>
      <c r="JN133" s="97"/>
      <c r="JO133" s="97"/>
      <c r="JP133" s="97"/>
      <c r="JQ133" s="97"/>
      <c r="JR133" s="97"/>
      <c r="JS133" s="88"/>
      <c r="JT133" s="88"/>
      <c r="JU133" s="88"/>
      <c r="JV133" s="88"/>
      <c r="JW133" s="88"/>
      <c r="JX133" s="97"/>
      <c r="JY133" s="97"/>
      <c r="JZ133" s="97"/>
      <c r="KA133" s="97"/>
      <c r="KB133" s="97"/>
      <c r="KC133" s="97"/>
      <c r="KD133" s="97"/>
      <c r="KE133" s="97"/>
      <c r="KF133" s="97"/>
      <c r="KG133" s="97"/>
      <c r="KH133" s="97"/>
      <c r="KI133" s="97"/>
      <c r="KJ133" s="97"/>
      <c r="KK133" s="97"/>
      <c r="KL133" s="97"/>
      <c r="KM133" s="97"/>
      <c r="KN133" s="97"/>
      <c r="KO133" s="97"/>
      <c r="KP133" s="97"/>
      <c r="KQ133" s="97"/>
      <c r="KR133" s="97"/>
      <c r="KS133" s="97"/>
      <c r="KT133" s="97"/>
      <c r="KU133" s="97"/>
      <c r="KV133" s="97"/>
      <c r="KW133" s="97"/>
      <c r="KX133" s="97"/>
      <c r="KY133" s="97"/>
      <c r="KZ133" s="97"/>
      <c r="LA133" s="97"/>
      <c r="LB133" s="97"/>
      <c r="LC133" s="97"/>
      <c r="LD133" s="97"/>
      <c r="LE133" s="97"/>
      <c r="LF133" s="97"/>
      <c r="LG133" s="97"/>
      <c r="LH133" s="97"/>
      <c r="LI133" s="97"/>
      <c r="LJ133" s="97"/>
      <c r="LK133" s="97"/>
      <c r="LL133" s="97"/>
      <c r="LM133" s="97"/>
      <c r="LN133" s="97"/>
      <c r="LO133" s="97"/>
      <c r="LP133" s="97"/>
      <c r="LQ133" s="97"/>
      <c r="LR133" s="97"/>
      <c r="LS133" s="97"/>
      <c r="LT133" s="97"/>
      <c r="LU133" s="97"/>
      <c r="LV133" s="97"/>
      <c r="LW133" s="97"/>
      <c r="LX133" s="97"/>
      <c r="LY133" s="97"/>
      <c r="LZ133" s="97"/>
      <c r="MA133" s="97"/>
      <c r="MB133" s="97"/>
      <c r="MC133" s="97"/>
      <c r="MD133" s="97"/>
      <c r="ME133" s="97"/>
      <c r="MF133" s="97"/>
      <c r="MG133" s="97"/>
      <c r="MH133" s="97"/>
      <c r="MI133" s="97"/>
      <c r="MJ133" s="97"/>
      <c r="MK133" s="97"/>
      <c r="ML133" s="97"/>
      <c r="MM133" s="97"/>
      <c r="MN133" s="97"/>
      <c r="MO133" s="97"/>
      <c r="MP133" s="97"/>
      <c r="MQ133" s="97"/>
      <c r="MR133" s="97"/>
      <c r="MS133" s="97"/>
      <c r="MT133" s="97"/>
      <c r="MU133" s="97"/>
      <c r="MV133" s="97"/>
      <c r="MW133" s="97"/>
      <c r="MX133" s="97"/>
      <c r="MY133" s="97"/>
      <c r="MZ133" s="97"/>
      <c r="NA133" s="97"/>
      <c r="NB133" s="97"/>
      <c r="NC133" s="97"/>
      <c r="ND133" s="97"/>
      <c r="NE133" s="97"/>
      <c r="NF133" s="97"/>
      <c r="NG133" s="97"/>
      <c r="NH133" s="97"/>
      <c r="NI133" s="97"/>
      <c r="NJ133" s="97"/>
      <c r="NK133" s="97"/>
      <c r="NL133" s="97"/>
      <c r="NM133" s="97"/>
      <c r="NN133" s="97"/>
      <c r="NO133" s="97"/>
      <c r="NP133" s="97"/>
      <c r="NQ133" s="97"/>
      <c r="NR133" s="97"/>
      <c r="NS133" s="97"/>
      <c r="NT133" s="97"/>
      <c r="NU133" s="97"/>
      <c r="NV133" s="97"/>
      <c r="NW133" s="97"/>
      <c r="NX133" s="97"/>
      <c r="NY133" s="97"/>
      <c r="NZ133" s="97"/>
      <c r="OA133" s="97"/>
      <c r="OB133" s="97"/>
      <c r="OC133" s="97"/>
      <c r="OD133" s="97"/>
      <c r="OE133" s="97"/>
      <c r="OF133" s="97"/>
      <c r="OG133" s="97"/>
      <c r="OH133" s="97"/>
      <c r="OI133" s="97"/>
      <c r="OJ133" s="97"/>
      <c r="OK133" s="97"/>
      <c r="OL133" s="97"/>
      <c r="OM133" s="97"/>
      <c r="ON133" s="97"/>
      <c r="OO133" s="97"/>
      <c r="OP133" s="97"/>
      <c r="OQ133" s="97"/>
      <c r="OR133" s="97"/>
      <c r="OS133" s="97"/>
      <c r="OT133" s="97"/>
      <c r="OU133" s="97"/>
      <c r="OV133" s="97"/>
      <c r="OW133" s="97"/>
      <c r="OX133" s="97"/>
      <c r="OY133" s="97"/>
      <c r="OZ133" s="97"/>
      <c r="PA133" s="97"/>
      <c r="PB133" s="97"/>
      <c r="PC133" s="97"/>
      <c r="PD133" s="97"/>
      <c r="PE133" s="97"/>
      <c r="PF133" s="97"/>
      <c r="PG133" s="97"/>
      <c r="PH133" s="97"/>
      <c r="PI133" s="97"/>
      <c r="PJ133" s="97"/>
      <c r="PK133" s="97"/>
      <c r="PL133" s="97"/>
      <c r="PM133" s="97"/>
      <c r="PN133" s="97"/>
      <c r="PO133" s="97"/>
      <c r="PP133" s="97"/>
      <c r="PQ133" s="97"/>
      <c r="PR133" s="97"/>
      <c r="PS133" s="97"/>
      <c r="PT133" s="97"/>
      <c r="PU133" s="97"/>
      <c r="PV133" s="97"/>
      <c r="PW133" s="97"/>
      <c r="PX133" s="97"/>
      <c r="PY133" s="97"/>
      <c r="PZ133" s="97"/>
      <c r="QA133" s="97"/>
      <c r="QB133" s="97"/>
      <c r="QC133" s="97"/>
      <c r="QD133" s="97"/>
      <c r="QE133" s="97"/>
      <c r="QF133" s="97"/>
      <c r="QG133" s="97"/>
      <c r="QH133" s="97"/>
      <c r="QI133" s="97"/>
      <c r="QJ133" s="97"/>
      <c r="QK133" s="97"/>
      <c r="QL133" s="97"/>
      <c r="QM133" s="97"/>
      <c r="QN133" s="97"/>
      <c r="QO133" s="97"/>
      <c r="QP133" s="97"/>
      <c r="QQ133" s="97"/>
      <c r="QR133" s="97"/>
      <c r="QS133" s="97"/>
      <c r="QT133" s="97"/>
      <c r="QU133" s="97"/>
      <c r="QV133" s="97"/>
      <c r="QW133" s="97"/>
      <c r="QX133" s="97"/>
      <c r="QY133" s="97"/>
      <c r="QZ133" s="97"/>
      <c r="RA133" s="97"/>
      <c r="RB133" s="97"/>
      <c r="RC133" s="97"/>
      <c r="RD133" s="97"/>
      <c r="RE133" s="97"/>
      <c r="RF133" s="97"/>
      <c r="RG133" s="97"/>
      <c r="RH133" s="97"/>
      <c r="RI133" s="97"/>
      <c r="RJ133" s="97"/>
      <c r="RK133" s="97"/>
      <c r="RL133" s="97"/>
      <c r="RM133" s="97"/>
      <c r="RN133" s="97"/>
      <c r="RO133" s="97"/>
      <c r="RP133" s="97"/>
      <c r="RQ133" s="97"/>
      <c r="RR133" s="97"/>
      <c r="RS133" s="97"/>
      <c r="RT133" s="97"/>
      <c r="RU133" s="97"/>
      <c r="RV133" s="97"/>
      <c r="RW133" s="97"/>
      <c r="RX133" s="97"/>
      <c r="RY133" s="97"/>
      <c r="RZ133" s="97"/>
      <c r="SA133" s="97"/>
      <c r="SB133" s="97"/>
      <c r="SC133" s="97"/>
      <c r="SD133" s="97"/>
      <c r="SE133" s="97"/>
      <c r="SF133" s="97"/>
      <c r="SG133" s="97"/>
      <c r="SH133" s="97"/>
      <c r="SI133" s="97"/>
      <c r="SJ133" s="97"/>
      <c r="SK133" s="97"/>
      <c r="SL133" s="97"/>
      <c r="SM133" s="97"/>
      <c r="SN133" s="97"/>
      <c r="SO133" s="97"/>
      <c r="SP133" s="97"/>
      <c r="SQ133" s="97"/>
      <c r="SR133" s="97"/>
      <c r="SS133" s="97"/>
      <c r="ST133" s="97"/>
      <c r="SU133" s="97"/>
      <c r="SV133" s="97"/>
      <c r="SW133" s="97"/>
      <c r="SX133" s="97"/>
      <c r="SY133" s="97"/>
      <c r="SZ133" s="97"/>
      <c r="TA133" s="97"/>
      <c r="TB133" s="97"/>
    </row>
    <row r="134" spans="1:522" s="10" customFormat="1" ht="18" customHeight="1" x14ac:dyDescent="0.2">
      <c r="A134" s="12"/>
      <c r="B134" s="35"/>
      <c r="C134" s="1"/>
      <c r="D134" s="4"/>
      <c r="E134" s="1"/>
      <c r="F134" s="1"/>
      <c r="G134" s="4"/>
      <c r="H134"/>
      <c r="I134" s="1"/>
      <c r="J134" s="12"/>
      <c r="K134" s="97"/>
      <c r="L134" s="97"/>
      <c r="M134" s="102"/>
      <c r="N134" s="97"/>
      <c r="O134" s="97"/>
      <c r="P134" s="97"/>
      <c r="Q134" s="97"/>
      <c r="R134" s="97"/>
      <c r="S134" s="97"/>
      <c r="T134" s="97"/>
      <c r="U134" s="97"/>
      <c r="V134" s="97"/>
      <c r="W134" s="97"/>
      <c r="X134" s="97"/>
      <c r="Y134" s="97"/>
      <c r="Z134" s="97"/>
      <c r="AA134" s="97"/>
      <c r="AB134" s="97"/>
      <c r="AC134" s="97"/>
      <c r="AD134" s="97"/>
      <c r="AE134" s="97"/>
      <c r="AF134" s="97"/>
      <c r="AG134" s="97"/>
      <c r="AH134" s="97"/>
      <c r="AI134" s="102"/>
      <c r="AJ134" s="102"/>
      <c r="AK134" s="97"/>
      <c r="AL134" s="97"/>
      <c r="AM134" s="97"/>
      <c r="AN134" s="97"/>
      <c r="AO134" s="102"/>
      <c r="AP134" s="102"/>
      <c r="AQ134" s="97"/>
      <c r="AR134" s="102"/>
      <c r="AS134" s="97"/>
      <c r="AT134" s="97"/>
      <c r="AU134" s="97"/>
      <c r="AV134" s="97"/>
      <c r="AW134" s="97"/>
      <c r="AX134" s="97"/>
      <c r="AY134" s="97"/>
      <c r="AZ134" s="97"/>
      <c r="BA134" s="97"/>
      <c r="BB134" s="97"/>
      <c r="BC134" s="97"/>
      <c r="BD134" s="97"/>
      <c r="BE134" s="97"/>
      <c r="BF134" s="97"/>
      <c r="BG134" s="97"/>
      <c r="BH134" s="97"/>
      <c r="BI134" s="97"/>
      <c r="BJ134" s="97"/>
      <c r="BK134" s="97"/>
      <c r="BL134" s="97"/>
      <c r="BM134" s="102"/>
      <c r="BN134" s="97"/>
      <c r="BO134" s="97"/>
      <c r="BP134" s="97"/>
      <c r="BQ134" s="97"/>
      <c r="BR134" s="97"/>
      <c r="BS134" s="97"/>
      <c r="BT134" s="97"/>
      <c r="BU134" s="97"/>
      <c r="BV134" s="97"/>
      <c r="BW134" s="97"/>
      <c r="BX134" s="97"/>
      <c r="BY134" s="97"/>
      <c r="BZ134" s="97"/>
      <c r="CA134" s="97"/>
      <c r="CB134" s="97"/>
      <c r="CC134" s="97"/>
      <c r="CD134" s="97"/>
      <c r="CE134" s="97"/>
      <c r="CF134" s="97"/>
      <c r="CG134" s="97"/>
      <c r="CH134" s="97"/>
      <c r="CI134" s="97"/>
      <c r="CJ134" s="97"/>
      <c r="CK134" s="97"/>
      <c r="CL134" s="97"/>
      <c r="CM134" s="102"/>
      <c r="CN134" s="97"/>
      <c r="CO134" s="97"/>
      <c r="CP134" s="97"/>
      <c r="CQ134" s="97"/>
      <c r="CR134" s="97"/>
      <c r="CS134" s="97"/>
      <c r="CT134" s="97"/>
      <c r="CU134" s="97"/>
      <c r="CV134" s="102"/>
      <c r="CW134" s="97"/>
      <c r="CX134" s="97"/>
      <c r="CY134" s="97"/>
      <c r="CZ134" s="97"/>
      <c r="DA134" s="97"/>
      <c r="DB134" s="97"/>
      <c r="DC134" s="97"/>
      <c r="DD134" s="97"/>
      <c r="DE134" s="97"/>
      <c r="DF134" s="97"/>
      <c r="DG134" s="97"/>
      <c r="DH134" s="97"/>
      <c r="DI134" s="97"/>
      <c r="DJ134" s="97"/>
      <c r="DK134" s="97"/>
      <c r="DL134" s="97"/>
      <c r="DM134" s="97"/>
      <c r="DN134" s="97"/>
      <c r="DO134" s="97"/>
      <c r="DP134" s="97"/>
      <c r="DQ134" s="97"/>
      <c r="DR134" s="97"/>
      <c r="DS134" s="97"/>
      <c r="DT134" s="97"/>
      <c r="DU134" s="97"/>
      <c r="DV134" s="97"/>
      <c r="DW134" s="97"/>
      <c r="DX134" s="97"/>
      <c r="DY134" s="97"/>
      <c r="DZ134" s="97"/>
      <c r="EA134" s="97"/>
      <c r="EB134" s="97"/>
      <c r="EC134" s="97"/>
      <c r="ED134" s="97"/>
      <c r="EE134" s="97"/>
      <c r="EF134" s="97"/>
      <c r="EG134" s="97"/>
      <c r="EH134" s="97"/>
      <c r="EI134" s="97"/>
      <c r="EJ134" s="97"/>
      <c r="EK134" s="97"/>
      <c r="EL134" s="97"/>
      <c r="EM134" s="97"/>
      <c r="EN134" s="97"/>
      <c r="EO134" s="97"/>
      <c r="EP134" s="97"/>
      <c r="EQ134" s="97"/>
      <c r="ER134" s="97"/>
      <c r="ES134" s="97"/>
      <c r="ET134" s="97"/>
      <c r="EU134" s="97"/>
      <c r="EV134" s="97"/>
      <c r="EW134" s="97"/>
      <c r="EX134" s="97"/>
      <c r="EY134" s="97"/>
      <c r="EZ134" s="97"/>
      <c r="FA134" s="97"/>
      <c r="FB134" s="97"/>
      <c r="FC134" s="97"/>
      <c r="FD134" s="97"/>
      <c r="FE134" s="97"/>
      <c r="FF134" s="97"/>
      <c r="FG134" s="97"/>
      <c r="FH134" s="97"/>
      <c r="FI134" s="97"/>
      <c r="FJ134" s="97"/>
      <c r="FK134" s="97"/>
      <c r="FL134" s="97"/>
      <c r="FM134" s="97"/>
      <c r="FN134" s="97"/>
      <c r="FO134" s="97"/>
      <c r="FP134" s="97"/>
      <c r="FQ134" s="97"/>
      <c r="FR134" s="97"/>
      <c r="FS134" s="97"/>
      <c r="FT134" s="97"/>
      <c r="FU134" s="97"/>
      <c r="FV134" s="97"/>
      <c r="FW134" s="97"/>
      <c r="FX134" s="97"/>
      <c r="FY134" s="97"/>
      <c r="FZ134" s="97"/>
      <c r="GA134" s="147"/>
      <c r="GB134" s="147"/>
      <c r="GC134" s="97"/>
      <c r="GD134" s="97"/>
      <c r="GE134" s="97"/>
      <c r="GF134" s="97"/>
      <c r="GG134" s="97"/>
      <c r="GH134" s="97"/>
      <c r="GI134" s="97"/>
      <c r="GJ134" s="97"/>
      <c r="GK134" s="97"/>
      <c r="GL134" s="97"/>
      <c r="GM134" s="97"/>
      <c r="GN134" s="97"/>
      <c r="GO134" s="97"/>
      <c r="GP134" s="97"/>
      <c r="GQ134" s="97"/>
      <c r="GR134" s="97"/>
      <c r="GS134" s="97"/>
      <c r="GT134" s="97"/>
      <c r="GU134" s="97"/>
      <c r="GV134" s="97"/>
      <c r="GW134" s="97"/>
      <c r="GX134" s="97"/>
      <c r="GY134" s="97"/>
      <c r="GZ134" s="97"/>
      <c r="HA134" s="97"/>
      <c r="HB134" s="97"/>
      <c r="HC134" s="97"/>
      <c r="HD134" s="97"/>
      <c r="HE134" s="97"/>
      <c r="HF134" s="97"/>
      <c r="HG134" s="97"/>
      <c r="HH134" s="97"/>
      <c r="HI134" s="97"/>
      <c r="HJ134" s="97"/>
      <c r="HK134" s="97"/>
      <c r="HL134" s="97"/>
      <c r="HM134" s="97"/>
      <c r="HN134" s="97"/>
      <c r="HO134" s="97"/>
      <c r="HP134" s="97"/>
      <c r="HQ134" s="97"/>
      <c r="HR134" s="97"/>
      <c r="HS134" s="97"/>
      <c r="HT134" s="97"/>
      <c r="HU134" s="97"/>
      <c r="HV134" s="97"/>
      <c r="HW134" s="97"/>
      <c r="HX134" s="97"/>
      <c r="HY134" s="97"/>
      <c r="HZ134" s="97"/>
      <c r="IA134" s="97"/>
      <c r="IB134" s="97"/>
      <c r="IC134" s="97"/>
      <c r="ID134" s="97"/>
      <c r="IE134" s="97"/>
      <c r="IF134" s="97"/>
      <c r="IG134" s="97"/>
      <c r="IH134" s="97"/>
      <c r="II134" s="97"/>
      <c r="IJ134" s="97"/>
      <c r="IK134" s="97"/>
      <c r="IL134" s="97"/>
      <c r="IM134" s="97"/>
      <c r="IN134" s="97"/>
      <c r="IO134" s="97"/>
      <c r="IP134" s="97"/>
      <c r="IQ134" s="97"/>
      <c r="IR134" s="97"/>
      <c r="IS134" s="97"/>
      <c r="IT134" s="97"/>
      <c r="IU134" s="97"/>
      <c r="IV134" s="97"/>
      <c r="IW134" s="97"/>
      <c r="IX134" s="97"/>
      <c r="IY134" s="97"/>
      <c r="IZ134" s="97"/>
      <c r="JA134" s="97"/>
      <c r="JB134" s="97"/>
      <c r="JC134" s="97"/>
      <c r="JD134" s="97"/>
      <c r="JE134" s="97"/>
      <c r="JF134" s="97"/>
      <c r="JG134" s="97"/>
      <c r="JH134" s="97"/>
      <c r="JI134" s="97"/>
      <c r="JJ134" s="97"/>
      <c r="JK134" s="97"/>
      <c r="JL134" s="97"/>
      <c r="JM134" s="97"/>
      <c r="JN134" s="97"/>
      <c r="JO134" s="97"/>
      <c r="JP134" s="97"/>
      <c r="JQ134" s="97"/>
      <c r="JR134" s="97"/>
      <c r="JS134" s="88"/>
      <c r="JT134" s="88"/>
      <c r="JU134" s="88"/>
      <c r="JV134" s="88"/>
      <c r="JW134" s="88"/>
      <c r="JX134" s="97"/>
      <c r="JY134" s="97"/>
      <c r="JZ134" s="97"/>
      <c r="KA134" s="97"/>
      <c r="KB134" s="97"/>
      <c r="KC134" s="97"/>
      <c r="KD134" s="97"/>
      <c r="KE134" s="97"/>
      <c r="KF134" s="97"/>
      <c r="KG134" s="97"/>
      <c r="KH134" s="97"/>
      <c r="KI134" s="97"/>
      <c r="KJ134" s="97"/>
      <c r="KK134" s="97"/>
      <c r="KL134" s="97"/>
      <c r="KM134" s="97"/>
      <c r="KN134" s="97"/>
      <c r="KO134" s="97"/>
      <c r="KP134" s="97"/>
      <c r="KQ134" s="97"/>
      <c r="KR134" s="97"/>
      <c r="KS134" s="97"/>
      <c r="KT134" s="97"/>
      <c r="KU134" s="97"/>
      <c r="KV134" s="97"/>
      <c r="KW134" s="97"/>
      <c r="KX134" s="97"/>
      <c r="KY134" s="97"/>
      <c r="KZ134" s="97"/>
      <c r="LA134" s="97"/>
      <c r="LB134" s="97"/>
      <c r="LC134" s="97"/>
      <c r="LD134" s="97"/>
      <c r="LE134" s="97"/>
      <c r="LF134" s="97"/>
      <c r="LG134" s="97"/>
      <c r="LH134" s="97"/>
      <c r="LI134" s="97"/>
      <c r="LJ134" s="97"/>
      <c r="LK134" s="97"/>
      <c r="LL134" s="97"/>
      <c r="LM134" s="97"/>
      <c r="LN134" s="97"/>
      <c r="LO134" s="97"/>
      <c r="LP134" s="97"/>
      <c r="LQ134" s="97"/>
      <c r="LR134" s="97"/>
      <c r="LS134" s="97"/>
      <c r="LT134" s="97"/>
      <c r="LU134" s="97"/>
      <c r="LV134" s="97"/>
      <c r="LW134" s="97"/>
      <c r="LX134" s="97"/>
      <c r="LY134" s="97"/>
      <c r="LZ134" s="97"/>
      <c r="MA134" s="97"/>
      <c r="MB134" s="97"/>
      <c r="MC134" s="97"/>
      <c r="MD134" s="97"/>
      <c r="ME134" s="97"/>
      <c r="MF134" s="97"/>
      <c r="MG134" s="97"/>
      <c r="MH134" s="97"/>
      <c r="MI134" s="97"/>
      <c r="MJ134" s="97"/>
      <c r="MK134" s="97"/>
      <c r="ML134" s="97"/>
      <c r="MM134" s="97"/>
      <c r="MN134" s="97"/>
      <c r="MO134" s="97"/>
      <c r="MP134" s="97"/>
      <c r="MQ134" s="97"/>
      <c r="MR134" s="97"/>
      <c r="MS134" s="97"/>
      <c r="MT134" s="97"/>
      <c r="MU134" s="97"/>
      <c r="MV134" s="97"/>
      <c r="MW134" s="97"/>
      <c r="MX134" s="97"/>
      <c r="MY134" s="97"/>
      <c r="MZ134" s="97"/>
      <c r="NA134" s="97"/>
      <c r="NB134" s="97"/>
      <c r="NC134" s="97"/>
      <c r="ND134" s="97"/>
      <c r="NE134" s="97"/>
      <c r="NF134" s="97"/>
      <c r="NG134" s="97"/>
      <c r="NH134" s="97"/>
      <c r="NI134" s="97"/>
      <c r="NJ134" s="97"/>
      <c r="NK134" s="97"/>
      <c r="NL134" s="97"/>
      <c r="NM134" s="97"/>
      <c r="NN134" s="97"/>
      <c r="NO134" s="97"/>
      <c r="NP134" s="97"/>
      <c r="NQ134" s="97"/>
      <c r="NR134" s="97"/>
      <c r="NS134" s="97"/>
      <c r="NT134" s="97"/>
      <c r="NU134" s="97"/>
      <c r="NV134" s="97"/>
      <c r="NW134" s="97"/>
      <c r="NX134" s="97"/>
      <c r="NY134" s="97"/>
      <c r="NZ134" s="97"/>
      <c r="OA134" s="97"/>
      <c r="OB134" s="97"/>
      <c r="OC134" s="97"/>
      <c r="OD134" s="97"/>
      <c r="OE134" s="97"/>
      <c r="OF134" s="97"/>
      <c r="OG134" s="97"/>
      <c r="OH134" s="97"/>
      <c r="OI134" s="97"/>
      <c r="OJ134" s="97"/>
      <c r="OK134" s="97"/>
      <c r="OL134" s="97"/>
      <c r="OM134" s="97"/>
      <c r="ON134" s="97"/>
      <c r="OO134" s="97"/>
      <c r="OP134" s="97"/>
      <c r="OQ134" s="97"/>
      <c r="OR134" s="97"/>
      <c r="OS134" s="97"/>
      <c r="OT134" s="97"/>
      <c r="OU134" s="97"/>
      <c r="OV134" s="97"/>
      <c r="OW134" s="97"/>
      <c r="OX134" s="97"/>
      <c r="OY134" s="97"/>
      <c r="OZ134" s="97"/>
      <c r="PA134" s="97"/>
      <c r="PB134" s="97"/>
      <c r="PC134" s="97"/>
      <c r="PD134" s="97"/>
      <c r="PE134" s="97"/>
      <c r="PF134" s="97"/>
      <c r="PG134" s="97"/>
      <c r="PH134" s="97"/>
      <c r="PI134" s="97"/>
      <c r="PJ134" s="97"/>
      <c r="PK134" s="97"/>
      <c r="PL134" s="97"/>
      <c r="PM134" s="97"/>
      <c r="PN134" s="97"/>
      <c r="PO134" s="97"/>
      <c r="PP134" s="97"/>
      <c r="PQ134" s="97"/>
      <c r="PR134" s="97"/>
      <c r="PS134" s="97"/>
      <c r="PT134" s="97"/>
      <c r="PU134" s="97"/>
      <c r="PV134" s="97"/>
      <c r="PW134" s="97"/>
      <c r="PX134" s="97"/>
      <c r="PY134" s="97"/>
      <c r="PZ134" s="97"/>
      <c r="QA134" s="97"/>
      <c r="QB134" s="97"/>
      <c r="QC134" s="97"/>
      <c r="QD134" s="97"/>
      <c r="QE134" s="97"/>
      <c r="QF134" s="97"/>
      <c r="QG134" s="97"/>
      <c r="QH134" s="97"/>
      <c r="QI134" s="97"/>
      <c r="QJ134" s="97"/>
      <c r="QK134" s="97"/>
      <c r="QL134" s="97"/>
      <c r="QM134" s="97"/>
      <c r="QN134" s="97"/>
      <c r="QO134" s="97"/>
      <c r="QP134" s="97"/>
      <c r="QQ134" s="97"/>
      <c r="QR134" s="97"/>
      <c r="QS134" s="97"/>
      <c r="QT134" s="97"/>
      <c r="QU134" s="97"/>
      <c r="QV134" s="97"/>
      <c r="QW134" s="97"/>
      <c r="QX134" s="97"/>
      <c r="QY134" s="97"/>
      <c r="QZ134" s="97"/>
      <c r="RA134" s="97"/>
      <c r="RB134" s="97"/>
      <c r="RC134" s="97"/>
      <c r="RD134" s="97"/>
      <c r="RE134" s="97"/>
      <c r="RF134" s="97"/>
      <c r="RG134" s="97"/>
      <c r="RH134" s="97"/>
      <c r="RI134" s="97"/>
      <c r="RJ134" s="97"/>
      <c r="RK134" s="97"/>
      <c r="RL134" s="97"/>
      <c r="RM134" s="97"/>
      <c r="RN134" s="97"/>
      <c r="RO134" s="97"/>
      <c r="RP134" s="97"/>
      <c r="RQ134" s="97"/>
      <c r="RR134" s="97"/>
      <c r="RS134" s="97"/>
      <c r="RT134" s="97"/>
      <c r="RU134" s="97"/>
      <c r="RV134" s="97"/>
      <c r="RW134" s="97"/>
      <c r="RX134" s="97"/>
      <c r="RY134" s="97"/>
      <c r="RZ134" s="97"/>
      <c r="SA134" s="97"/>
      <c r="SB134" s="97"/>
      <c r="SC134" s="97"/>
      <c r="SD134" s="97"/>
      <c r="SE134" s="97"/>
      <c r="SF134" s="97"/>
      <c r="SG134" s="97"/>
      <c r="SH134" s="97"/>
      <c r="SI134" s="97"/>
      <c r="SJ134" s="97"/>
      <c r="SK134" s="97"/>
      <c r="SL134" s="97"/>
      <c r="SM134" s="97"/>
      <c r="SN134" s="97"/>
      <c r="SO134" s="97"/>
      <c r="SP134" s="97"/>
      <c r="SQ134" s="97"/>
      <c r="SR134" s="97"/>
      <c r="SS134" s="97"/>
      <c r="ST134" s="97"/>
      <c r="SU134" s="97"/>
      <c r="SV134" s="97"/>
      <c r="SW134" s="97"/>
      <c r="SX134" s="97"/>
      <c r="SY134" s="97"/>
      <c r="SZ134" s="97"/>
      <c r="TA134" s="97"/>
      <c r="TB134" s="97"/>
    </row>
    <row r="135" spans="1:522" s="10" customFormat="1" ht="18" customHeight="1" x14ac:dyDescent="0.2">
      <c r="A135" s="12"/>
      <c r="B135" s="35"/>
      <c r="C135" s="1"/>
      <c r="D135" s="4"/>
      <c r="E135" s="1"/>
      <c r="F135" s="1"/>
      <c r="G135" s="4"/>
      <c r="H135"/>
      <c r="I135" s="1"/>
      <c r="J135" s="12"/>
      <c r="K135" s="97"/>
      <c r="L135" s="97"/>
      <c r="M135" s="102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  <c r="Z135" s="97"/>
      <c r="AA135" s="97"/>
      <c r="AB135" s="97"/>
      <c r="AC135" s="97"/>
      <c r="AD135" s="97"/>
      <c r="AE135" s="97"/>
      <c r="AF135" s="97"/>
      <c r="AG135" s="97"/>
      <c r="AH135" s="97"/>
      <c r="AI135" s="102"/>
      <c r="AJ135" s="102"/>
      <c r="AK135" s="97"/>
      <c r="AL135" s="97"/>
      <c r="AM135" s="97"/>
      <c r="AN135" s="97"/>
      <c r="AO135" s="102"/>
      <c r="AP135" s="102"/>
      <c r="AQ135" s="97"/>
      <c r="AR135" s="102"/>
      <c r="AS135" s="97"/>
      <c r="AT135" s="97"/>
      <c r="AU135" s="97"/>
      <c r="AV135" s="97"/>
      <c r="AW135" s="97"/>
      <c r="AX135" s="97"/>
      <c r="AY135" s="97"/>
      <c r="AZ135" s="97"/>
      <c r="BA135" s="97"/>
      <c r="BB135" s="97"/>
      <c r="BC135" s="97"/>
      <c r="BD135" s="97"/>
      <c r="BE135" s="97"/>
      <c r="BF135" s="97"/>
      <c r="BG135" s="97"/>
      <c r="BH135" s="97"/>
      <c r="BI135" s="97"/>
      <c r="BJ135" s="97"/>
      <c r="BK135" s="97"/>
      <c r="BL135" s="97"/>
      <c r="BM135" s="102"/>
      <c r="BN135" s="97"/>
      <c r="BO135" s="97"/>
      <c r="BP135" s="97"/>
      <c r="BQ135" s="97"/>
      <c r="BR135" s="97"/>
      <c r="BS135" s="97"/>
      <c r="BT135" s="97"/>
      <c r="BU135" s="97"/>
      <c r="BV135" s="97"/>
      <c r="BW135" s="97"/>
      <c r="BX135" s="97"/>
      <c r="BY135" s="97"/>
      <c r="BZ135" s="97"/>
      <c r="CA135" s="97"/>
      <c r="CB135" s="97"/>
      <c r="CC135" s="97"/>
      <c r="CD135" s="97"/>
      <c r="CE135" s="97"/>
      <c r="CF135" s="97"/>
      <c r="CG135" s="97"/>
      <c r="CH135" s="97"/>
      <c r="CI135" s="97"/>
      <c r="CJ135" s="97"/>
      <c r="CK135" s="97"/>
      <c r="CL135" s="97"/>
      <c r="CM135" s="102"/>
      <c r="CN135" s="97"/>
      <c r="CO135" s="97"/>
      <c r="CP135" s="97"/>
      <c r="CQ135" s="97"/>
      <c r="CR135" s="97"/>
      <c r="CS135" s="97"/>
      <c r="CT135" s="97"/>
      <c r="CU135" s="97"/>
      <c r="CV135" s="102"/>
      <c r="CW135" s="97"/>
      <c r="CX135" s="97"/>
      <c r="CY135" s="97"/>
      <c r="CZ135" s="97"/>
      <c r="DA135" s="97"/>
      <c r="DB135" s="97"/>
      <c r="DC135" s="97"/>
      <c r="DD135" s="97"/>
      <c r="DE135" s="97"/>
      <c r="DF135" s="97"/>
      <c r="DG135" s="97"/>
      <c r="DH135" s="97"/>
      <c r="DI135" s="97"/>
      <c r="DJ135" s="97"/>
      <c r="DK135" s="97"/>
      <c r="DL135" s="97"/>
      <c r="DM135" s="97"/>
      <c r="DN135" s="97"/>
      <c r="DO135" s="97"/>
      <c r="DP135" s="97"/>
      <c r="DQ135" s="97"/>
      <c r="DR135" s="97"/>
      <c r="DS135" s="97"/>
      <c r="DT135" s="97"/>
      <c r="DU135" s="97"/>
      <c r="DV135" s="97"/>
      <c r="DW135" s="97"/>
      <c r="DX135" s="97"/>
      <c r="DY135" s="97"/>
      <c r="DZ135" s="97"/>
      <c r="EA135" s="97"/>
      <c r="EB135" s="97"/>
      <c r="EC135" s="97"/>
      <c r="ED135" s="97"/>
      <c r="EE135" s="97"/>
      <c r="EF135" s="97"/>
      <c r="EG135" s="97"/>
      <c r="EH135" s="97"/>
      <c r="EI135" s="97"/>
      <c r="EJ135" s="97"/>
      <c r="EK135" s="97"/>
      <c r="EL135" s="97"/>
      <c r="EM135" s="97"/>
      <c r="EN135" s="97"/>
      <c r="EO135" s="97"/>
      <c r="EP135" s="97"/>
      <c r="EQ135" s="97"/>
      <c r="ER135" s="97"/>
      <c r="ES135" s="97"/>
      <c r="ET135" s="97"/>
      <c r="EU135" s="97"/>
      <c r="EV135" s="97"/>
      <c r="EW135" s="97"/>
      <c r="EX135" s="97"/>
      <c r="EY135" s="97"/>
      <c r="EZ135" s="97"/>
      <c r="FA135" s="97"/>
      <c r="FB135" s="97"/>
      <c r="FC135" s="97"/>
      <c r="FD135" s="97"/>
      <c r="FE135" s="97"/>
      <c r="FF135" s="97"/>
      <c r="FG135" s="97"/>
      <c r="FH135" s="97"/>
      <c r="FI135" s="97"/>
      <c r="FJ135" s="97"/>
      <c r="FK135" s="97"/>
      <c r="FL135" s="97"/>
      <c r="FM135" s="97"/>
      <c r="FN135" s="97"/>
      <c r="FO135" s="97"/>
      <c r="FP135" s="97"/>
      <c r="FQ135" s="97"/>
      <c r="FR135" s="97"/>
      <c r="FS135" s="97"/>
      <c r="FT135" s="97"/>
      <c r="FU135" s="97"/>
      <c r="FV135" s="97"/>
      <c r="FW135" s="97"/>
      <c r="FX135" s="97"/>
      <c r="FY135" s="97"/>
      <c r="FZ135" s="97"/>
      <c r="GA135" s="147"/>
      <c r="GB135" s="147"/>
      <c r="GC135" s="97"/>
      <c r="GD135" s="97"/>
      <c r="GE135" s="97"/>
      <c r="GF135" s="97"/>
      <c r="GG135" s="97"/>
      <c r="GH135" s="97"/>
      <c r="GI135" s="97"/>
      <c r="GJ135" s="97"/>
      <c r="GK135" s="97"/>
      <c r="GL135" s="97"/>
      <c r="GM135" s="97"/>
      <c r="GN135" s="97"/>
      <c r="GO135" s="97"/>
      <c r="GP135" s="97"/>
      <c r="GQ135" s="97"/>
      <c r="GR135" s="97"/>
      <c r="GS135" s="97"/>
      <c r="GT135" s="97"/>
      <c r="GU135" s="97"/>
      <c r="GV135" s="97"/>
      <c r="GW135" s="97"/>
      <c r="GX135" s="97"/>
      <c r="GY135" s="97"/>
      <c r="GZ135" s="97"/>
      <c r="HA135" s="97"/>
      <c r="HB135" s="97"/>
      <c r="HC135" s="97"/>
      <c r="HD135" s="97"/>
      <c r="HE135" s="97"/>
      <c r="HF135" s="97"/>
      <c r="HG135" s="97"/>
      <c r="HH135" s="97"/>
      <c r="HI135" s="97"/>
      <c r="HJ135" s="97"/>
      <c r="HK135" s="97"/>
      <c r="HL135" s="97"/>
      <c r="HM135" s="97"/>
      <c r="HN135" s="97"/>
      <c r="HO135" s="97"/>
      <c r="HP135" s="97"/>
      <c r="HQ135" s="97"/>
      <c r="HR135" s="97"/>
      <c r="HS135" s="97"/>
      <c r="HT135" s="97"/>
      <c r="HU135" s="97"/>
      <c r="HV135" s="97"/>
      <c r="HW135" s="97"/>
      <c r="HX135" s="97"/>
      <c r="HY135" s="97"/>
      <c r="HZ135" s="97"/>
      <c r="IA135" s="97"/>
      <c r="IB135" s="97"/>
      <c r="IC135" s="97"/>
      <c r="ID135" s="97"/>
      <c r="IE135" s="97"/>
      <c r="IF135" s="97"/>
      <c r="IG135" s="97"/>
      <c r="IH135" s="97"/>
      <c r="II135" s="97"/>
      <c r="IJ135" s="97"/>
      <c r="IK135" s="97"/>
      <c r="IL135" s="97"/>
      <c r="IM135" s="97"/>
      <c r="IN135" s="97"/>
      <c r="IO135" s="97"/>
      <c r="IP135" s="97"/>
      <c r="IQ135" s="97"/>
      <c r="IR135" s="97"/>
      <c r="IS135" s="97"/>
      <c r="IT135" s="97"/>
      <c r="IU135" s="97"/>
      <c r="IV135" s="97"/>
      <c r="IW135" s="97"/>
      <c r="IX135" s="97"/>
      <c r="IY135" s="97"/>
      <c r="IZ135" s="97"/>
      <c r="JA135" s="97"/>
      <c r="JB135" s="97"/>
      <c r="JC135" s="97"/>
      <c r="JD135" s="97"/>
      <c r="JE135" s="97"/>
      <c r="JF135" s="97"/>
      <c r="JG135" s="97"/>
      <c r="JH135" s="97"/>
      <c r="JI135" s="97"/>
      <c r="JJ135" s="97"/>
      <c r="JK135" s="97"/>
      <c r="JL135" s="97"/>
      <c r="JM135" s="97"/>
      <c r="JN135" s="97"/>
      <c r="JO135" s="97"/>
      <c r="JP135" s="97"/>
      <c r="JQ135" s="97"/>
      <c r="JR135" s="97"/>
      <c r="JS135" s="88"/>
      <c r="JT135" s="88"/>
      <c r="JU135" s="88"/>
      <c r="JV135" s="88"/>
      <c r="JW135" s="88"/>
      <c r="JX135" s="97"/>
      <c r="JY135" s="97"/>
      <c r="JZ135" s="97"/>
      <c r="KA135" s="97"/>
      <c r="KB135" s="97"/>
      <c r="KC135" s="97"/>
      <c r="KD135" s="97"/>
      <c r="KE135" s="97"/>
      <c r="KF135" s="97"/>
      <c r="KG135" s="97"/>
      <c r="KH135" s="97"/>
      <c r="KI135" s="97"/>
      <c r="KJ135" s="97"/>
      <c r="KK135" s="97"/>
      <c r="KL135" s="97"/>
      <c r="KM135" s="97"/>
      <c r="KN135" s="97"/>
      <c r="KO135" s="97"/>
      <c r="KP135" s="97"/>
      <c r="KQ135" s="97"/>
      <c r="KR135" s="97"/>
      <c r="KS135" s="97"/>
      <c r="KT135" s="97"/>
      <c r="KU135" s="97"/>
      <c r="KV135" s="97"/>
      <c r="KW135" s="97"/>
      <c r="KX135" s="97"/>
      <c r="KY135" s="97"/>
      <c r="KZ135" s="97"/>
      <c r="LA135" s="97"/>
      <c r="LB135" s="97"/>
      <c r="LC135" s="97"/>
      <c r="LD135" s="97"/>
      <c r="LE135" s="97"/>
      <c r="LF135" s="97"/>
      <c r="LG135" s="97"/>
      <c r="LH135" s="97"/>
      <c r="LI135" s="97"/>
      <c r="LJ135" s="97"/>
      <c r="LK135" s="97"/>
      <c r="LL135" s="97"/>
      <c r="LM135" s="97"/>
      <c r="LN135" s="97"/>
      <c r="LO135" s="97"/>
      <c r="LP135" s="97"/>
      <c r="LQ135" s="97"/>
      <c r="LR135" s="97"/>
      <c r="LS135" s="97"/>
      <c r="LT135" s="97"/>
      <c r="LU135" s="97"/>
      <c r="LV135" s="97"/>
      <c r="LW135" s="97"/>
      <c r="LX135" s="97"/>
      <c r="LY135" s="97"/>
      <c r="LZ135" s="97"/>
      <c r="MA135" s="97"/>
      <c r="MB135" s="97"/>
      <c r="MC135" s="97"/>
      <c r="MD135" s="97"/>
      <c r="ME135" s="97"/>
      <c r="MF135" s="97"/>
      <c r="MG135" s="97"/>
      <c r="MH135" s="97"/>
      <c r="MI135" s="97"/>
      <c r="MJ135" s="97"/>
      <c r="MK135" s="97"/>
      <c r="ML135" s="97"/>
      <c r="MM135" s="97"/>
      <c r="MN135" s="97"/>
      <c r="MO135" s="97"/>
      <c r="MP135" s="97"/>
      <c r="MQ135" s="97"/>
      <c r="MR135" s="97"/>
      <c r="MS135" s="97"/>
      <c r="MT135" s="97"/>
      <c r="MU135" s="97"/>
      <c r="MV135" s="97"/>
      <c r="MW135" s="97"/>
      <c r="MX135" s="97"/>
      <c r="MY135" s="97"/>
      <c r="MZ135" s="97"/>
      <c r="NA135" s="97"/>
      <c r="NB135" s="97"/>
      <c r="NC135" s="97"/>
      <c r="ND135" s="97"/>
      <c r="NE135" s="97"/>
      <c r="NF135" s="97"/>
      <c r="NG135" s="97"/>
      <c r="NH135" s="97"/>
      <c r="NI135" s="97"/>
      <c r="NJ135" s="97"/>
      <c r="NK135" s="97"/>
      <c r="NL135" s="97"/>
      <c r="NM135" s="97"/>
      <c r="NN135" s="97"/>
      <c r="NO135" s="97"/>
      <c r="NP135" s="97"/>
      <c r="NQ135" s="97"/>
      <c r="NR135" s="97"/>
      <c r="NS135" s="97"/>
      <c r="NT135" s="97"/>
      <c r="NU135" s="97"/>
      <c r="NV135" s="97"/>
      <c r="NW135" s="97"/>
      <c r="NX135" s="97"/>
      <c r="NY135" s="97"/>
      <c r="NZ135" s="97"/>
      <c r="OA135" s="97"/>
      <c r="OB135" s="97"/>
      <c r="OC135" s="97"/>
      <c r="OD135" s="97"/>
      <c r="OE135" s="97"/>
      <c r="OF135" s="97"/>
      <c r="OG135" s="97"/>
      <c r="OH135" s="97"/>
      <c r="OI135" s="97"/>
      <c r="OJ135" s="97"/>
      <c r="OK135" s="97"/>
      <c r="OL135" s="97"/>
      <c r="OM135" s="97"/>
      <c r="ON135" s="97"/>
      <c r="OO135" s="97"/>
      <c r="OP135" s="97"/>
      <c r="OQ135" s="97"/>
      <c r="OR135" s="97"/>
      <c r="OS135" s="97"/>
      <c r="OT135" s="97"/>
      <c r="OU135" s="97"/>
      <c r="OV135" s="97"/>
      <c r="OW135" s="97"/>
      <c r="OX135" s="97"/>
      <c r="OY135" s="97"/>
      <c r="OZ135" s="97"/>
      <c r="PA135" s="97"/>
      <c r="PB135" s="97"/>
      <c r="PC135" s="97"/>
      <c r="PD135" s="97"/>
      <c r="PE135" s="97"/>
      <c r="PF135" s="97"/>
      <c r="PG135" s="97"/>
      <c r="PH135" s="97"/>
      <c r="PI135" s="97"/>
      <c r="PJ135" s="97"/>
      <c r="PK135" s="97"/>
      <c r="PL135" s="97"/>
      <c r="PM135" s="97"/>
      <c r="PN135" s="97"/>
      <c r="PO135" s="97"/>
      <c r="PP135" s="97"/>
      <c r="PQ135" s="97"/>
      <c r="PR135" s="97"/>
      <c r="PS135" s="97"/>
      <c r="PT135" s="97"/>
      <c r="PU135" s="97"/>
      <c r="PV135" s="97"/>
      <c r="PW135" s="97"/>
      <c r="PX135" s="97"/>
      <c r="PY135" s="97"/>
      <c r="PZ135" s="97"/>
      <c r="QA135" s="97"/>
      <c r="QB135" s="97"/>
      <c r="QC135" s="97"/>
      <c r="QD135" s="97"/>
      <c r="QE135" s="97"/>
      <c r="QF135" s="97"/>
      <c r="QG135" s="97"/>
      <c r="QH135" s="97"/>
      <c r="QI135" s="97"/>
      <c r="QJ135" s="97"/>
      <c r="QK135" s="97"/>
      <c r="QL135" s="97"/>
      <c r="QM135" s="97"/>
      <c r="QN135" s="97"/>
      <c r="QO135" s="97"/>
      <c r="QP135" s="97"/>
      <c r="QQ135" s="97"/>
      <c r="QR135" s="97"/>
      <c r="QS135" s="97"/>
      <c r="QT135" s="97"/>
      <c r="QU135" s="97"/>
      <c r="QV135" s="97"/>
      <c r="QW135" s="97"/>
      <c r="QX135" s="97"/>
      <c r="QY135" s="97"/>
      <c r="QZ135" s="97"/>
      <c r="RA135" s="97"/>
      <c r="RB135" s="97"/>
      <c r="RC135" s="97"/>
      <c r="RD135" s="97"/>
      <c r="RE135" s="97"/>
      <c r="RF135" s="97"/>
      <c r="RG135" s="97"/>
      <c r="RH135" s="97"/>
      <c r="RI135" s="97"/>
      <c r="RJ135" s="97"/>
      <c r="RK135" s="97"/>
      <c r="RL135" s="97"/>
      <c r="RM135" s="97"/>
      <c r="RN135" s="97"/>
      <c r="RO135" s="97"/>
      <c r="RP135" s="97"/>
      <c r="RQ135" s="97"/>
      <c r="RR135" s="97"/>
      <c r="RS135" s="97"/>
      <c r="RT135" s="97"/>
      <c r="RU135" s="97"/>
      <c r="RV135" s="97"/>
      <c r="RW135" s="97"/>
      <c r="RX135" s="97"/>
      <c r="RY135" s="97"/>
      <c r="RZ135" s="97"/>
      <c r="SA135" s="97"/>
      <c r="SB135" s="97"/>
      <c r="SC135" s="97"/>
      <c r="SD135" s="97"/>
      <c r="SE135" s="97"/>
      <c r="SF135" s="97"/>
      <c r="SG135" s="97"/>
      <c r="SH135" s="97"/>
      <c r="SI135" s="97"/>
      <c r="SJ135" s="97"/>
      <c r="SK135" s="97"/>
      <c r="SL135" s="97"/>
      <c r="SM135" s="97"/>
      <c r="SN135" s="97"/>
      <c r="SO135" s="97"/>
      <c r="SP135" s="97"/>
      <c r="SQ135" s="97"/>
      <c r="SR135" s="97"/>
      <c r="SS135" s="97"/>
      <c r="ST135" s="97"/>
      <c r="SU135" s="97"/>
      <c r="SV135" s="97"/>
      <c r="SW135" s="97"/>
      <c r="SX135" s="97"/>
      <c r="SY135" s="97"/>
      <c r="SZ135" s="97"/>
      <c r="TA135" s="97"/>
      <c r="TB135" s="97"/>
    </row>
    <row r="136" spans="1:522" s="10" customFormat="1" ht="18" customHeight="1" x14ac:dyDescent="0.2">
      <c r="A136" s="12"/>
      <c r="B136" s="35"/>
      <c r="C136" s="1"/>
      <c r="D136" s="4"/>
      <c r="E136" s="1"/>
      <c r="F136" s="1"/>
      <c r="G136" s="4"/>
      <c r="H136"/>
      <c r="I136" s="1"/>
      <c r="J136" s="12"/>
      <c r="K136" s="97"/>
      <c r="L136" s="97"/>
      <c r="M136" s="102"/>
      <c r="N136" s="97"/>
      <c r="O136" s="97"/>
      <c r="P136" s="97"/>
      <c r="Q136" s="97"/>
      <c r="R136" s="97"/>
      <c r="S136" s="97"/>
      <c r="T136" s="97"/>
      <c r="U136" s="97"/>
      <c r="V136" s="97"/>
      <c r="W136" s="97"/>
      <c r="X136" s="97"/>
      <c r="Y136" s="97"/>
      <c r="Z136" s="97"/>
      <c r="AA136" s="97"/>
      <c r="AB136" s="97"/>
      <c r="AC136" s="97"/>
      <c r="AD136" s="97"/>
      <c r="AE136" s="97"/>
      <c r="AF136" s="97"/>
      <c r="AG136" s="97"/>
      <c r="AH136" s="97"/>
      <c r="AI136" s="102"/>
      <c r="AJ136" s="102"/>
      <c r="AK136" s="97"/>
      <c r="AL136" s="97"/>
      <c r="AM136" s="97"/>
      <c r="AN136" s="97"/>
      <c r="AO136" s="102"/>
      <c r="AP136" s="102"/>
      <c r="AQ136" s="97"/>
      <c r="AR136" s="102"/>
      <c r="AS136" s="97"/>
      <c r="AT136" s="97"/>
      <c r="AU136" s="97"/>
      <c r="AV136" s="97"/>
      <c r="AW136" s="97"/>
      <c r="AX136" s="97"/>
      <c r="AY136" s="97"/>
      <c r="AZ136" s="97"/>
      <c r="BA136" s="97"/>
      <c r="BB136" s="97"/>
      <c r="BC136" s="97"/>
      <c r="BD136" s="97"/>
      <c r="BE136" s="97"/>
      <c r="BF136" s="97"/>
      <c r="BG136" s="97"/>
      <c r="BH136" s="97"/>
      <c r="BI136" s="97"/>
      <c r="BJ136" s="97"/>
      <c r="BK136" s="97"/>
      <c r="BL136" s="97"/>
      <c r="BM136" s="102"/>
      <c r="BN136" s="97"/>
      <c r="BO136" s="97"/>
      <c r="BP136" s="97"/>
      <c r="BQ136" s="97"/>
      <c r="BR136" s="97"/>
      <c r="BS136" s="97"/>
      <c r="BT136" s="97"/>
      <c r="BU136" s="97"/>
      <c r="BV136" s="97"/>
      <c r="BW136" s="97"/>
      <c r="BX136" s="97"/>
      <c r="BY136" s="97"/>
      <c r="BZ136" s="97"/>
      <c r="CA136" s="97"/>
      <c r="CB136" s="97"/>
      <c r="CC136" s="97"/>
      <c r="CD136" s="97"/>
      <c r="CE136" s="97"/>
      <c r="CF136" s="97"/>
      <c r="CG136" s="97"/>
      <c r="CH136" s="97"/>
      <c r="CI136" s="97"/>
      <c r="CJ136" s="97"/>
      <c r="CK136" s="97"/>
      <c r="CL136" s="97"/>
      <c r="CM136" s="102"/>
      <c r="CN136" s="97"/>
      <c r="CO136" s="97"/>
      <c r="CP136" s="97"/>
      <c r="CQ136" s="97"/>
      <c r="CR136" s="97"/>
      <c r="CS136" s="97"/>
      <c r="CT136" s="97"/>
      <c r="CU136" s="97"/>
      <c r="CV136" s="102"/>
      <c r="CW136" s="97"/>
      <c r="CX136" s="97"/>
      <c r="CY136" s="97"/>
      <c r="CZ136" s="97"/>
      <c r="DA136" s="97"/>
      <c r="DB136" s="97"/>
      <c r="DC136" s="97"/>
      <c r="DD136" s="97"/>
      <c r="DE136" s="97"/>
      <c r="DF136" s="97"/>
      <c r="DG136" s="97"/>
      <c r="DH136" s="97"/>
      <c r="DI136" s="97"/>
      <c r="DJ136" s="97"/>
      <c r="DK136" s="97"/>
      <c r="DL136" s="97"/>
      <c r="DM136" s="97"/>
      <c r="DN136" s="97"/>
      <c r="DO136" s="97"/>
      <c r="DP136" s="97"/>
      <c r="DQ136" s="97"/>
      <c r="DR136" s="97"/>
      <c r="DS136" s="97"/>
      <c r="DT136" s="97"/>
      <c r="DU136" s="97"/>
      <c r="DV136" s="97"/>
      <c r="DW136" s="97"/>
      <c r="DX136" s="97"/>
      <c r="DY136" s="97"/>
      <c r="DZ136" s="97"/>
      <c r="EA136" s="97"/>
      <c r="EB136" s="97"/>
      <c r="EC136" s="97"/>
      <c r="ED136" s="97"/>
      <c r="EE136" s="97"/>
      <c r="EF136" s="97"/>
      <c r="EG136" s="97"/>
      <c r="EH136" s="97"/>
      <c r="EI136" s="97"/>
      <c r="EJ136" s="97"/>
      <c r="EK136" s="97"/>
      <c r="EL136" s="97"/>
      <c r="EM136" s="97"/>
      <c r="EN136" s="97"/>
      <c r="EO136" s="97"/>
      <c r="EP136" s="97"/>
      <c r="EQ136" s="97"/>
      <c r="ER136" s="97"/>
      <c r="ES136" s="97"/>
      <c r="ET136" s="97"/>
      <c r="EU136" s="97"/>
      <c r="EV136" s="97"/>
      <c r="EW136" s="97"/>
      <c r="EX136" s="97"/>
      <c r="EY136" s="97"/>
      <c r="EZ136" s="97"/>
      <c r="FA136" s="97"/>
      <c r="FB136" s="97"/>
      <c r="FC136" s="97"/>
      <c r="FD136" s="97"/>
      <c r="FE136" s="97"/>
      <c r="FF136" s="97"/>
      <c r="FG136" s="97"/>
      <c r="FH136" s="97"/>
      <c r="FI136" s="97"/>
      <c r="FJ136" s="97"/>
      <c r="FK136" s="97"/>
      <c r="FL136" s="97"/>
      <c r="FM136" s="97"/>
      <c r="FN136" s="97"/>
      <c r="FO136" s="97"/>
      <c r="FP136" s="97"/>
      <c r="FQ136" s="97"/>
      <c r="FR136" s="97"/>
      <c r="FS136" s="97"/>
      <c r="FT136" s="97"/>
      <c r="FU136" s="97"/>
      <c r="FV136" s="97"/>
      <c r="FW136" s="97"/>
      <c r="FX136" s="97"/>
      <c r="FY136" s="97"/>
      <c r="FZ136" s="97"/>
      <c r="GA136" s="147"/>
      <c r="GB136" s="147"/>
      <c r="GC136" s="97"/>
      <c r="GD136" s="97"/>
      <c r="GE136" s="97"/>
      <c r="GF136" s="97"/>
      <c r="GG136" s="97"/>
      <c r="GH136" s="97"/>
      <c r="GI136" s="97"/>
      <c r="GJ136" s="97"/>
      <c r="GK136" s="97"/>
      <c r="GL136" s="97"/>
      <c r="GM136" s="97"/>
      <c r="GN136" s="97"/>
      <c r="GO136" s="97"/>
      <c r="GP136" s="97"/>
      <c r="GQ136" s="97"/>
      <c r="GR136" s="97"/>
      <c r="GS136" s="97"/>
      <c r="GT136" s="97"/>
      <c r="GU136" s="97"/>
      <c r="GV136" s="97"/>
      <c r="GW136" s="97"/>
      <c r="GX136" s="97"/>
      <c r="GY136" s="97"/>
      <c r="GZ136" s="97"/>
      <c r="HA136" s="97"/>
      <c r="HB136" s="97"/>
      <c r="HC136" s="97"/>
      <c r="HD136" s="97"/>
      <c r="HE136" s="97"/>
      <c r="HF136" s="97"/>
      <c r="HG136" s="97"/>
      <c r="HH136" s="97"/>
      <c r="HI136" s="97"/>
      <c r="HJ136" s="97"/>
      <c r="HK136" s="97"/>
      <c r="HL136" s="97"/>
      <c r="HM136" s="97"/>
      <c r="HN136" s="97"/>
      <c r="HO136" s="97"/>
      <c r="HP136" s="97"/>
      <c r="HQ136" s="97"/>
      <c r="HR136" s="97"/>
      <c r="HS136" s="97"/>
      <c r="HT136" s="97"/>
      <c r="HU136" s="97"/>
      <c r="HV136" s="97"/>
      <c r="HW136" s="97"/>
      <c r="HX136" s="97"/>
      <c r="HY136" s="97"/>
      <c r="HZ136" s="97"/>
      <c r="IA136" s="97"/>
      <c r="IB136" s="97"/>
      <c r="IC136" s="97"/>
      <c r="ID136" s="97"/>
      <c r="IE136" s="97"/>
      <c r="IF136" s="97"/>
      <c r="IG136" s="97"/>
      <c r="IH136" s="97"/>
      <c r="II136" s="97"/>
      <c r="IJ136" s="97"/>
      <c r="IK136" s="97"/>
      <c r="IL136" s="97"/>
      <c r="IM136" s="97"/>
      <c r="IN136" s="97"/>
      <c r="IO136" s="97"/>
      <c r="IP136" s="97"/>
      <c r="IQ136" s="97"/>
      <c r="IR136" s="97"/>
      <c r="IS136" s="97"/>
      <c r="IT136" s="97"/>
      <c r="IU136" s="97"/>
      <c r="IV136" s="97"/>
      <c r="IW136" s="97"/>
      <c r="IX136" s="97"/>
      <c r="IY136" s="97"/>
      <c r="IZ136" s="97"/>
      <c r="JA136" s="97"/>
      <c r="JB136" s="97"/>
      <c r="JC136" s="97"/>
      <c r="JD136" s="97"/>
      <c r="JE136" s="97"/>
      <c r="JF136" s="97"/>
      <c r="JG136" s="97"/>
      <c r="JH136" s="97"/>
      <c r="JI136" s="97"/>
      <c r="JJ136" s="97"/>
      <c r="JK136" s="97"/>
      <c r="JL136" s="97"/>
      <c r="JM136" s="97"/>
      <c r="JN136" s="97"/>
      <c r="JO136" s="97"/>
      <c r="JP136" s="97"/>
      <c r="JQ136" s="97"/>
      <c r="JR136" s="97"/>
      <c r="JS136" s="88"/>
      <c r="JT136" s="88"/>
      <c r="JU136" s="88"/>
      <c r="JV136" s="88"/>
      <c r="JW136" s="88"/>
      <c r="JX136" s="97"/>
      <c r="JY136" s="97"/>
      <c r="JZ136" s="97"/>
      <c r="KA136" s="97"/>
      <c r="KB136" s="97"/>
      <c r="KC136" s="97"/>
      <c r="KD136" s="97"/>
      <c r="KE136" s="97"/>
      <c r="KF136" s="97"/>
      <c r="KG136" s="97"/>
      <c r="KH136" s="97"/>
      <c r="KI136" s="97"/>
      <c r="KJ136" s="97"/>
      <c r="KK136" s="97"/>
      <c r="KL136" s="97"/>
      <c r="KM136" s="97"/>
      <c r="KN136" s="97"/>
      <c r="KO136" s="97"/>
      <c r="KP136" s="97"/>
      <c r="KQ136" s="97"/>
      <c r="KR136" s="97"/>
      <c r="KS136" s="97"/>
      <c r="KT136" s="97"/>
      <c r="KU136" s="97"/>
      <c r="KV136" s="97"/>
      <c r="KW136" s="97"/>
      <c r="KX136" s="97"/>
      <c r="KY136" s="97"/>
      <c r="KZ136" s="97"/>
      <c r="LA136" s="97"/>
      <c r="LB136" s="97"/>
      <c r="LC136" s="97"/>
      <c r="LD136" s="97"/>
      <c r="LE136" s="97"/>
      <c r="LF136" s="97"/>
      <c r="LG136" s="97"/>
      <c r="LH136" s="97"/>
      <c r="LI136" s="97"/>
      <c r="LJ136" s="97"/>
      <c r="LK136" s="97"/>
      <c r="LL136" s="97"/>
      <c r="LM136" s="97"/>
      <c r="LN136" s="97"/>
      <c r="LO136" s="97"/>
      <c r="LP136" s="97"/>
      <c r="LQ136" s="97"/>
      <c r="LR136" s="97"/>
      <c r="LS136" s="97"/>
      <c r="LT136" s="97"/>
      <c r="LU136" s="97"/>
      <c r="LV136" s="97"/>
      <c r="LW136" s="97"/>
      <c r="LX136" s="97"/>
      <c r="LY136" s="97"/>
      <c r="LZ136" s="97"/>
      <c r="MA136" s="97"/>
      <c r="MB136" s="97"/>
      <c r="MC136" s="97"/>
      <c r="MD136" s="97"/>
      <c r="ME136" s="97"/>
      <c r="MF136" s="97"/>
      <c r="MG136" s="97"/>
      <c r="MH136" s="97"/>
      <c r="MI136" s="97"/>
      <c r="MJ136" s="97"/>
      <c r="MK136" s="97"/>
      <c r="ML136" s="97"/>
      <c r="MM136" s="97"/>
      <c r="MN136" s="97"/>
      <c r="MO136" s="97"/>
      <c r="MP136" s="97"/>
      <c r="MQ136" s="97"/>
      <c r="MR136" s="97"/>
      <c r="MS136" s="97"/>
      <c r="MT136" s="97"/>
      <c r="MU136" s="97"/>
      <c r="MV136" s="97"/>
      <c r="MW136" s="97"/>
      <c r="MX136" s="97"/>
      <c r="MY136" s="97"/>
      <c r="MZ136" s="97"/>
      <c r="NA136" s="97"/>
      <c r="NB136" s="97"/>
      <c r="NC136" s="97"/>
      <c r="ND136" s="97"/>
      <c r="NE136" s="97"/>
      <c r="NF136" s="97"/>
      <c r="NG136" s="97"/>
      <c r="NH136" s="97"/>
      <c r="NI136" s="97"/>
      <c r="NJ136" s="97"/>
      <c r="NK136" s="97"/>
      <c r="NL136" s="97"/>
      <c r="NM136" s="97"/>
      <c r="NN136" s="97"/>
      <c r="NO136" s="97"/>
      <c r="NP136" s="97"/>
      <c r="NQ136" s="97"/>
      <c r="NR136" s="97"/>
      <c r="NS136" s="97"/>
      <c r="NT136" s="97"/>
      <c r="NU136" s="97"/>
      <c r="NV136" s="97"/>
      <c r="NW136" s="97"/>
      <c r="NX136" s="97"/>
      <c r="NY136" s="97"/>
      <c r="NZ136" s="97"/>
      <c r="OA136" s="97"/>
      <c r="OB136" s="97"/>
      <c r="OC136" s="97"/>
      <c r="OD136" s="97"/>
      <c r="OE136" s="97"/>
      <c r="OF136" s="97"/>
      <c r="OG136" s="97"/>
      <c r="OH136" s="97"/>
      <c r="OI136" s="97"/>
      <c r="OJ136" s="97"/>
      <c r="OK136" s="97"/>
      <c r="OL136" s="97"/>
      <c r="OM136" s="97"/>
      <c r="ON136" s="97"/>
      <c r="OO136" s="97"/>
      <c r="OP136" s="97"/>
      <c r="OQ136" s="97"/>
      <c r="OR136" s="97"/>
      <c r="OS136" s="97"/>
      <c r="OT136" s="97"/>
      <c r="OU136" s="97"/>
      <c r="OV136" s="97"/>
      <c r="OW136" s="97"/>
      <c r="OX136" s="97"/>
      <c r="OY136" s="97"/>
      <c r="OZ136" s="97"/>
      <c r="PA136" s="97"/>
      <c r="PB136" s="97"/>
      <c r="PC136" s="97"/>
      <c r="PD136" s="97"/>
      <c r="PE136" s="97"/>
      <c r="PF136" s="97"/>
      <c r="PG136" s="97"/>
      <c r="PH136" s="97"/>
      <c r="PI136" s="97"/>
      <c r="PJ136" s="97"/>
      <c r="PK136" s="97"/>
      <c r="PL136" s="97"/>
      <c r="PM136" s="97"/>
      <c r="PN136" s="97"/>
      <c r="PO136" s="97"/>
      <c r="PP136" s="97"/>
      <c r="PQ136" s="97"/>
      <c r="PR136" s="97"/>
      <c r="PS136" s="97"/>
      <c r="PT136" s="97"/>
      <c r="PU136" s="97"/>
      <c r="PV136" s="97"/>
      <c r="PW136" s="97"/>
      <c r="PX136" s="97"/>
      <c r="PY136" s="97"/>
      <c r="PZ136" s="97"/>
      <c r="QA136" s="97"/>
      <c r="QB136" s="97"/>
      <c r="QC136" s="97"/>
      <c r="QD136" s="97"/>
      <c r="QE136" s="97"/>
      <c r="QF136" s="97"/>
      <c r="QG136" s="97"/>
      <c r="QH136" s="97"/>
      <c r="QI136" s="97"/>
      <c r="QJ136" s="97"/>
      <c r="QK136" s="97"/>
      <c r="QL136" s="97"/>
      <c r="QM136" s="97"/>
      <c r="QN136" s="97"/>
      <c r="QO136" s="97"/>
      <c r="QP136" s="97"/>
      <c r="QQ136" s="97"/>
      <c r="QR136" s="97"/>
      <c r="QS136" s="97"/>
      <c r="QT136" s="97"/>
      <c r="QU136" s="97"/>
      <c r="QV136" s="97"/>
      <c r="QW136" s="97"/>
      <c r="QX136" s="97"/>
      <c r="QY136" s="97"/>
      <c r="QZ136" s="97"/>
      <c r="RA136" s="97"/>
      <c r="RB136" s="97"/>
      <c r="RC136" s="97"/>
      <c r="RD136" s="97"/>
      <c r="RE136" s="97"/>
      <c r="RF136" s="97"/>
      <c r="RG136" s="97"/>
      <c r="RH136" s="97"/>
      <c r="RI136" s="97"/>
      <c r="RJ136" s="97"/>
      <c r="RK136" s="97"/>
      <c r="RL136" s="97"/>
      <c r="RM136" s="97"/>
      <c r="RN136" s="97"/>
      <c r="RO136" s="97"/>
      <c r="RP136" s="97"/>
      <c r="RQ136" s="97"/>
      <c r="RR136" s="97"/>
      <c r="RS136" s="97"/>
      <c r="RT136" s="97"/>
      <c r="RU136" s="97"/>
      <c r="RV136" s="97"/>
      <c r="RW136" s="97"/>
      <c r="RX136" s="97"/>
      <c r="RY136" s="97"/>
      <c r="RZ136" s="97"/>
      <c r="SA136" s="97"/>
      <c r="SB136" s="97"/>
      <c r="SC136" s="97"/>
      <c r="SD136" s="97"/>
      <c r="SE136" s="97"/>
      <c r="SF136" s="97"/>
      <c r="SG136" s="97"/>
      <c r="SH136" s="97"/>
      <c r="SI136" s="97"/>
      <c r="SJ136" s="97"/>
      <c r="SK136" s="97"/>
      <c r="SL136" s="97"/>
      <c r="SM136" s="97"/>
      <c r="SN136" s="97"/>
      <c r="SO136" s="97"/>
      <c r="SP136" s="97"/>
      <c r="SQ136" s="97"/>
      <c r="SR136" s="97"/>
      <c r="SS136" s="97"/>
      <c r="ST136" s="97"/>
      <c r="SU136" s="97"/>
      <c r="SV136" s="97"/>
      <c r="SW136" s="97"/>
      <c r="SX136" s="97"/>
      <c r="SY136" s="97"/>
      <c r="SZ136" s="97"/>
      <c r="TA136" s="97"/>
      <c r="TB136" s="97"/>
    </row>
    <row r="137" spans="1:522" ht="15.95" customHeight="1" x14ac:dyDescent="0.2"/>
    <row r="138" spans="1:522" ht="15.95" customHeight="1" x14ac:dyDescent="0.2"/>
  </sheetData>
  <sortState ref="A141:LC148">
    <sortCondition ref="B139:B146"/>
  </sortState>
  <mergeCells count="12">
    <mergeCell ref="A1:G1"/>
    <mergeCell ref="F6:F8"/>
    <mergeCell ref="G6:G8"/>
    <mergeCell ref="I6:I8"/>
    <mergeCell ref="J6:J8"/>
    <mergeCell ref="A2:G2"/>
    <mergeCell ref="A4:G4"/>
    <mergeCell ref="A6:A8"/>
    <mergeCell ref="B6:B8"/>
    <mergeCell ref="C6:C8"/>
    <mergeCell ref="D6:D8"/>
    <mergeCell ref="E6:E8"/>
  </mergeCells>
  <phoneticPr fontId="0" type="noConversion"/>
  <conditionalFormatting sqref="K92:TB92 K93:ND93 NF93:TB93">
    <cfRule type="top10" dxfId="57" priority="14" rank="15"/>
  </conditionalFormatting>
  <conditionalFormatting sqref="K31:FM32 K33:JG33 LC33:TB33 JI33:LA33 FO31:OE32 OG31:TB32">
    <cfRule type="top10" dxfId="56" priority="8" rank="15"/>
  </conditionalFormatting>
  <conditionalFormatting sqref="K35:CN35 K34:BM34 BO34:CN34 FX34:OC34 CQ34:FV34 CQ35:TB35 OE34:TB34">
    <cfRule type="top10" dxfId="55" priority="7" rank="15"/>
  </conditionalFormatting>
  <conditionalFormatting sqref="K27:TB27 K29:TB30 K28:IX28 OD28:TB28 IZ28:JC28 JE28:OB28">
    <cfRule type="top10" dxfId="54" priority="750" rank="15"/>
  </conditionalFormatting>
  <conditionalFormatting sqref="K36:L36 SR36:TB36 CC36:RC36 N36:AC36 AF36:AX36 AZ36:BF36 BH36:BW36 RE36:SP36 BY36:CA36">
    <cfRule type="top10" dxfId="53" priority="5" rank="15"/>
  </conditionalFormatting>
  <conditionalFormatting sqref="K42:TB42 K45:BA45 K43:EI44 MZ43:NF44 NH43:TB44 EK43:MX44 BC45:TB45">
    <cfRule type="top10" dxfId="52" priority="4" rank="15"/>
  </conditionalFormatting>
  <conditionalFormatting sqref="K41:TB41 K40:DC40 DE40:IE40 IG40:IM40 IO40:PL40 PN40:TB40">
    <cfRule type="top10" dxfId="51" priority="3" rank="15"/>
  </conditionalFormatting>
  <conditionalFormatting sqref="K9:BV9 BX9:TB9">
    <cfRule type="top10" dxfId="50" priority="2" rank="15"/>
  </conditionalFormatting>
  <conditionalFormatting sqref="K22:TB22 K24:TB26 K23:RP23 RR23:TB23">
    <cfRule type="top10" dxfId="49" priority="1" rank="15"/>
  </conditionalFormatting>
  <conditionalFormatting sqref="K99:TB100">
    <cfRule type="top10" dxfId="48" priority="907" rank="15"/>
  </conditionalFormatting>
  <conditionalFormatting sqref="K37:CW37 K39:TB39 CY37:GE37 K38:CO38 CQ38:CX38 CZ38:GE38 GH38:TB38 GH37:JH37 JJ37:TB37">
    <cfRule type="top10" dxfId="47" priority="908" rank="15"/>
  </conditionalFormatting>
  <conditionalFormatting sqref="K53:KT53 K11:DQ12 K13:KT13 LD13:TB13 LD53:TB53 LN11:ND12 NF11:TB12 KV13:LB13 KV53:LB53 DS11:LL12 K10:DH10 DJ10:DP10 LN10:NR10 NT10:PB10 PD10:TB10 DS10:GS10 GU10:LL10">
    <cfRule type="top10" dxfId="46" priority="976" rank="15"/>
  </conditionalFormatting>
  <conditionalFormatting sqref="K18:HC21 K14:TB15 K17:PL17 K16:CN16 CP16:TB16 HE18:TB21 PN17:TB17">
    <cfRule type="top10" dxfId="45" priority="1010" rank="15"/>
  </conditionalFormatting>
  <pageMargins left="0.75" right="0.75" top="1" bottom="1" header="0.4921259845" footer="0.4921259845"/>
  <pageSetup paperSize="9" orientation="portrait" r:id="rId1"/>
  <headerFooter alignWithMargins="0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/>
  </sheetPr>
  <dimension ref="A1:TB60"/>
  <sheetViews>
    <sheetView showGridLines="0" showZeros="0" zoomScaleNormal="100" workbookViewId="0">
      <pane xSplit="10" ySplit="8" topLeftCell="K9" activePane="bottomRight" state="frozen"/>
      <selection pane="topRight" activeCell="J1" sqref="J1"/>
      <selection pane="bottomLeft" activeCell="A10" sqref="A10"/>
      <selection pane="bottomRight" sqref="A1:G1"/>
    </sheetView>
  </sheetViews>
  <sheetFormatPr defaultRowHeight="12.75" x14ac:dyDescent="0.2"/>
  <cols>
    <col min="1" max="1" width="9.85546875" style="12" customWidth="1"/>
    <col min="2" max="2" width="26.5703125" style="26" customWidth="1"/>
    <col min="3" max="3" width="12" style="1" customWidth="1"/>
    <col min="4" max="4" width="21.5703125" customWidth="1"/>
    <col min="5" max="5" width="10.85546875" style="1" customWidth="1"/>
    <col min="6" max="6" width="9.85546875" style="1" customWidth="1"/>
    <col min="7" max="7" width="27.5703125" customWidth="1"/>
    <col min="8" max="8" width="0.28515625" customWidth="1"/>
    <col min="9" max="9" width="10.140625" style="1" customWidth="1"/>
    <col min="10" max="10" width="9.85546875" style="12" customWidth="1"/>
    <col min="11" max="47" width="4.7109375" customWidth="1"/>
    <col min="48" max="48" width="5.28515625" customWidth="1"/>
    <col min="49" max="49" width="6.28515625" customWidth="1"/>
    <col min="50" max="73" width="4.7109375" customWidth="1"/>
    <col min="74" max="74" width="4.85546875" customWidth="1"/>
    <col min="75" max="75" width="5.7109375" customWidth="1"/>
    <col min="76" max="76" width="5.140625" customWidth="1"/>
    <col min="77" max="78" width="4.7109375" customWidth="1"/>
    <col min="79" max="79" width="6.7109375" customWidth="1"/>
    <col min="80" max="86" width="4.7109375" customWidth="1"/>
    <col min="87" max="87" width="5" customWidth="1"/>
    <col min="88" max="88" width="4.42578125" customWidth="1"/>
    <col min="89" max="130" width="4.7109375" customWidth="1"/>
    <col min="131" max="131" width="5.140625" customWidth="1"/>
    <col min="132" max="132" width="5.42578125" customWidth="1"/>
    <col min="133" max="133" width="5.140625" customWidth="1"/>
    <col min="134" max="522" width="4.7109375" customWidth="1"/>
  </cols>
  <sheetData>
    <row r="1" spans="1:522" ht="29.25" customHeight="1" x14ac:dyDescent="0.4">
      <c r="A1" s="194" t="s">
        <v>165</v>
      </c>
      <c r="B1" s="195"/>
      <c r="C1" s="195"/>
      <c r="D1" s="195"/>
      <c r="E1" s="195"/>
      <c r="F1" s="195"/>
      <c r="G1" s="195"/>
    </row>
    <row r="2" spans="1:522" ht="24.95" customHeight="1" x14ac:dyDescent="0.4">
      <c r="A2" s="194" t="s">
        <v>509</v>
      </c>
      <c r="B2" s="194"/>
      <c r="C2" s="194"/>
      <c r="D2" s="194"/>
      <c r="E2" s="194"/>
      <c r="F2" s="194"/>
      <c r="G2" s="194"/>
      <c r="H2" s="72"/>
      <c r="K2" s="9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9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9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</row>
    <row r="3" spans="1:522" ht="15" customHeight="1" x14ac:dyDescent="0.4">
      <c r="A3" s="36"/>
      <c r="B3" s="37" t="s">
        <v>0</v>
      </c>
      <c r="C3" s="38"/>
      <c r="D3" s="38"/>
      <c r="E3" s="38"/>
      <c r="F3" s="38"/>
      <c r="G3" s="38"/>
      <c r="H3" s="72"/>
      <c r="I3" s="20"/>
      <c r="J3" s="21"/>
      <c r="K3" s="1"/>
      <c r="L3" s="1"/>
      <c r="M3" s="9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</row>
    <row r="4" spans="1:522" ht="24.95" customHeight="1" x14ac:dyDescent="0.35">
      <c r="A4" s="199" t="s">
        <v>56</v>
      </c>
      <c r="B4" s="199"/>
      <c r="C4" s="199"/>
      <c r="D4" s="199"/>
      <c r="E4" s="199"/>
      <c r="F4" s="199"/>
      <c r="G4" s="199"/>
      <c r="H4" s="73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</row>
    <row r="5" spans="1:522" ht="15" customHeight="1" x14ac:dyDescent="0.2">
      <c r="A5" s="39"/>
      <c r="B5" s="37"/>
      <c r="C5" s="38"/>
      <c r="D5" s="40"/>
      <c r="E5" s="38"/>
      <c r="F5" s="38"/>
      <c r="G5" s="40"/>
      <c r="H5" s="40"/>
    </row>
    <row r="6" spans="1:522" s="109" customFormat="1" ht="15" x14ac:dyDescent="0.25">
      <c r="A6" s="200" t="s">
        <v>1</v>
      </c>
      <c r="B6" s="203" t="s">
        <v>2</v>
      </c>
      <c r="C6" s="203" t="s">
        <v>3</v>
      </c>
      <c r="D6" s="203" t="s">
        <v>4</v>
      </c>
      <c r="E6" s="203" t="s">
        <v>3</v>
      </c>
      <c r="F6" s="203" t="s">
        <v>5</v>
      </c>
      <c r="G6" s="203" t="s">
        <v>6</v>
      </c>
      <c r="H6" s="74"/>
      <c r="I6" s="196" t="s">
        <v>7</v>
      </c>
      <c r="J6" s="196" t="s">
        <v>8</v>
      </c>
      <c r="K6" s="161" t="str">
        <f>Seniori!K6</f>
        <v>08.-09.02.</v>
      </c>
      <c r="L6" s="161"/>
      <c r="M6" s="161">
        <f>Seniori!M6</f>
        <v>0</v>
      </c>
      <c r="N6" s="161"/>
      <c r="O6" s="161"/>
      <c r="P6" s="161">
        <f>Seniori!P6</f>
        <v>0</v>
      </c>
      <c r="Q6" s="161">
        <f>Seniori!Q6</f>
        <v>0</v>
      </c>
      <c r="R6" s="161">
        <f>Seniori!R6</f>
        <v>0</v>
      </c>
      <c r="S6" s="161">
        <f>Seniori!S6</f>
        <v>0</v>
      </c>
      <c r="T6" s="161">
        <f>Seniori!T6</f>
        <v>0</v>
      </c>
      <c r="U6" s="161">
        <f>Seniori!U6</f>
        <v>0</v>
      </c>
      <c r="V6" s="161">
        <f>Seniori!V6</f>
        <v>0</v>
      </c>
      <c r="W6" s="161">
        <f>Seniori!W6</f>
        <v>0</v>
      </c>
      <c r="X6" s="161">
        <f>Seniori!X6</f>
        <v>0</v>
      </c>
      <c r="Y6" s="161">
        <f>Seniori!Y6</f>
        <v>0</v>
      </c>
      <c r="Z6" s="161" t="str">
        <f>Seniori!Z6</f>
        <v>23.02.</v>
      </c>
      <c r="AA6" s="161"/>
      <c r="AB6" s="161">
        <f>Seniori!AB6</f>
        <v>0</v>
      </c>
      <c r="AC6" s="161">
        <f>Seniori!AC6</f>
        <v>0</v>
      </c>
      <c r="AD6" s="161">
        <f>Seniori!AD6</f>
        <v>0</v>
      </c>
      <c r="AE6" s="161">
        <f>Seniori!AE6</f>
        <v>0</v>
      </c>
      <c r="AF6" s="161">
        <f>Seniori!AF6</f>
        <v>0</v>
      </c>
      <c r="AG6" s="161" t="str">
        <f>Seniori!AG6</f>
        <v>01.-02.03.</v>
      </c>
      <c r="AH6" s="161"/>
      <c r="AI6" s="161">
        <f>Seniori!AI6</f>
        <v>0</v>
      </c>
      <c r="AJ6" s="161">
        <f>Seniori!AJ6</f>
        <v>0</v>
      </c>
      <c r="AK6" s="161">
        <f>Seniori!AK6</f>
        <v>0</v>
      </c>
      <c r="AL6" s="161">
        <f>Seniori!AL6</f>
        <v>0</v>
      </c>
      <c r="AM6" s="161">
        <f>Seniori!AM6</f>
        <v>0</v>
      </c>
      <c r="AN6" s="161">
        <f>Seniori!AN6</f>
        <v>0</v>
      </c>
      <c r="AO6" s="161">
        <f>Seniori!AO6</f>
        <v>0</v>
      </c>
      <c r="AP6" s="161">
        <f>Seniori!AP6</f>
        <v>0</v>
      </c>
      <c r="AQ6" s="161"/>
      <c r="AR6" s="161"/>
      <c r="AS6" s="161">
        <f>Seniori!AS6</f>
        <v>0</v>
      </c>
      <c r="AT6" s="161">
        <f>Seniori!AT6</f>
        <v>0</v>
      </c>
      <c r="AU6" s="161"/>
      <c r="AV6" s="161" t="str">
        <f>Seniori!AV6</f>
        <v>07.-09.03.</v>
      </c>
      <c r="AW6" s="161"/>
      <c r="AX6" s="161">
        <f>Seniori!AX6</f>
        <v>0</v>
      </c>
      <c r="AY6" s="161">
        <f>Seniori!AY6</f>
        <v>0</v>
      </c>
      <c r="AZ6" s="161">
        <f>Seniori!AZ6</f>
        <v>0</v>
      </c>
      <c r="BA6" s="161">
        <f>Seniori!BA6</f>
        <v>0</v>
      </c>
      <c r="BB6" s="161" t="str">
        <f>Seniori!BB6</f>
        <v>07.-09.03.</v>
      </c>
      <c r="BC6" s="161"/>
      <c r="BD6" s="161">
        <f>Seniori!BD6</f>
        <v>0</v>
      </c>
      <c r="BE6" s="161">
        <f>Seniori!BE6</f>
        <v>0</v>
      </c>
      <c r="BF6" s="161">
        <f>Seniori!BF6</f>
        <v>0</v>
      </c>
      <c r="BG6" s="161">
        <f>Seniori!BG6</f>
        <v>0</v>
      </c>
      <c r="BH6" s="161" t="str">
        <f>Seniori!BH6</f>
        <v>18.-19.04.</v>
      </c>
      <c r="BI6" s="161"/>
      <c r="BJ6" s="161">
        <f>Seniori!BJ6</f>
        <v>0</v>
      </c>
      <c r="BK6" s="161">
        <f>Seniori!BK6</f>
        <v>0</v>
      </c>
      <c r="BL6" s="161"/>
      <c r="BM6" s="161"/>
      <c r="BN6" s="161">
        <f>Seniori!BN6</f>
        <v>0</v>
      </c>
      <c r="BO6" s="161">
        <f>Seniori!BO6</f>
        <v>0</v>
      </c>
      <c r="BP6" s="161">
        <f>Seniori!BP6</f>
        <v>0</v>
      </c>
      <c r="BQ6" s="161">
        <f>Seniori!BQ6</f>
        <v>0</v>
      </c>
      <c r="BR6" s="161">
        <f>Seniori!BR6</f>
        <v>0</v>
      </c>
      <c r="BS6" s="161">
        <f>Seniori!BS6</f>
        <v>0</v>
      </c>
      <c r="BT6" s="161">
        <f>Seniori!BT6</f>
        <v>0</v>
      </c>
      <c r="BU6" s="161">
        <f>Seniori!BU6</f>
        <v>0</v>
      </c>
      <c r="BV6" s="161">
        <f>Seniori!BV6</f>
        <v>0</v>
      </c>
      <c r="BW6" s="161">
        <f>Seniori!BW6</f>
        <v>0</v>
      </c>
      <c r="BX6" s="161" t="str">
        <f>Seniori!BX6</f>
        <v>02.-04.05.</v>
      </c>
      <c r="BY6" s="161"/>
      <c r="BZ6" s="161">
        <f>Seniori!BZ6</f>
        <v>0</v>
      </c>
      <c r="CA6" s="161" t="str">
        <f>Seniori!CA6</f>
        <v>03.-04.05.</v>
      </c>
      <c r="CB6" s="161">
        <f>Seniori!CB6</f>
        <v>0</v>
      </c>
      <c r="CC6" s="161">
        <f>Seniori!CC6</f>
        <v>0</v>
      </c>
      <c r="CD6" s="161">
        <f>Seniori!CD6</f>
        <v>0</v>
      </c>
      <c r="CE6" s="161">
        <f>Seniori!CE6</f>
        <v>0</v>
      </c>
      <c r="CF6" s="161">
        <f>Seniori!CF6</f>
        <v>0</v>
      </c>
      <c r="CG6" s="161">
        <f>Seniori!CG6</f>
        <v>0</v>
      </c>
      <c r="CH6" s="161">
        <f>Seniori!CH6</f>
        <v>0</v>
      </c>
      <c r="CI6" s="161">
        <f>Seniori!CI6</f>
        <v>0</v>
      </c>
      <c r="CJ6" s="161"/>
      <c r="CK6" s="161"/>
      <c r="CL6" s="161">
        <f>Seniori!CL6</f>
        <v>0</v>
      </c>
      <c r="CM6" s="161">
        <f>Seniori!CM6</f>
        <v>0</v>
      </c>
      <c r="CN6" s="161">
        <f>Seniori!CN6</f>
        <v>0</v>
      </c>
      <c r="CO6" s="161">
        <f>Seniori!CO6</f>
        <v>0</v>
      </c>
      <c r="CP6" s="161">
        <f>Seniori!CP6</f>
        <v>0</v>
      </c>
      <c r="CQ6" s="161">
        <f>Seniori!CQ6</f>
        <v>0</v>
      </c>
      <c r="CR6" s="161">
        <f>Seniori!CR6</f>
        <v>0</v>
      </c>
      <c r="CS6" s="161" t="str">
        <f>Seniori!CS6</f>
        <v>08.05.</v>
      </c>
      <c r="CT6" s="161"/>
      <c r="CU6" s="161">
        <f>Seniori!CU6</f>
        <v>0</v>
      </c>
      <c r="CV6" s="161">
        <f>Seniori!CV6</f>
        <v>0</v>
      </c>
      <c r="CW6" s="161">
        <f>Seniori!CW6</f>
        <v>0</v>
      </c>
      <c r="CX6" s="161" t="str">
        <f>Seniori!CX6</f>
        <v>10.-11.05.</v>
      </c>
      <c r="CY6" s="161"/>
      <c r="CZ6" s="161">
        <f>Seniori!CZ6</f>
        <v>0</v>
      </c>
      <c r="DA6" s="161"/>
      <c r="DB6" s="161">
        <f>Seniori!DB6</f>
        <v>0</v>
      </c>
      <c r="DC6" s="161">
        <f>Seniori!DC6</f>
        <v>0</v>
      </c>
      <c r="DD6" s="161"/>
      <c r="DE6" s="161"/>
      <c r="DF6" s="161">
        <f>Seniori!DF6</f>
        <v>0</v>
      </c>
      <c r="DG6" s="161">
        <f>Seniori!DG6</f>
        <v>0</v>
      </c>
      <c r="DH6" s="161">
        <f>Seniori!DH6</f>
        <v>0</v>
      </c>
      <c r="DI6" s="161">
        <f>Seniori!DI6</f>
        <v>0</v>
      </c>
      <c r="DJ6" s="161" t="str">
        <f>Seniori!DJ6</f>
        <v>18.05.</v>
      </c>
      <c r="DK6" s="161"/>
      <c r="DL6" s="161">
        <f>Seniori!DL6</f>
        <v>0</v>
      </c>
      <c r="DM6" s="161">
        <f>Seniori!DM6</f>
        <v>0</v>
      </c>
      <c r="DN6" s="161">
        <f>Seniori!DN6</f>
        <v>0</v>
      </c>
      <c r="DO6" s="161">
        <f>Seniori!DO6</f>
        <v>0</v>
      </c>
      <c r="DP6" s="161" t="str">
        <f>Seniori!DP6</f>
        <v>21.-25.05.</v>
      </c>
      <c r="DQ6" s="161"/>
      <c r="DR6" s="161">
        <f>Seniori!DR6</f>
        <v>0</v>
      </c>
      <c r="DS6" s="161" t="str">
        <f>Seniori!DS6</f>
        <v>31.05.-01.06.</v>
      </c>
      <c r="DT6" s="161"/>
      <c r="DU6" s="161"/>
      <c r="DV6" s="161">
        <f>Seniori!DV6</f>
        <v>0</v>
      </c>
      <c r="DW6" s="161">
        <f>Seniori!DW6</f>
        <v>0</v>
      </c>
      <c r="DX6" s="161" t="str">
        <f>Seniori!DX6</f>
        <v>07.-08.06.</v>
      </c>
      <c r="DY6" s="161"/>
      <c r="DZ6" s="161">
        <f>Seniori!DZ6</f>
        <v>0</v>
      </c>
      <c r="EA6" s="161">
        <f>Seniori!EA6</f>
        <v>0</v>
      </c>
      <c r="EB6" s="161"/>
      <c r="EC6" s="161"/>
      <c r="ED6" s="161">
        <f>Seniori!ED6</f>
        <v>0</v>
      </c>
      <c r="EE6" s="161"/>
      <c r="EF6" s="161">
        <f>Seniori!EF6</f>
        <v>0</v>
      </c>
      <c r="EG6" s="161">
        <f>Seniori!EG6</f>
        <v>0</v>
      </c>
      <c r="EH6" s="161"/>
      <c r="EI6" s="161">
        <f>Seniori!EI6</f>
        <v>0</v>
      </c>
      <c r="EJ6" s="161">
        <f>Seniori!EJ6</f>
        <v>0</v>
      </c>
      <c r="EK6" s="161">
        <f>Seniori!EK6</f>
        <v>0</v>
      </c>
      <c r="EL6" s="161">
        <f>Seniori!EL6</f>
        <v>0</v>
      </c>
      <c r="EM6" s="161" t="str">
        <f>Seniori!EM6</f>
        <v xml:space="preserve">15.-18.05. </v>
      </c>
      <c r="EN6" s="161"/>
      <c r="EO6" s="161" t="str">
        <f>Seniori!EO6</f>
        <v>07.06.</v>
      </c>
      <c r="EP6" s="161"/>
      <c r="EQ6" s="161">
        <f>Seniori!EQ6</f>
        <v>0</v>
      </c>
      <c r="ER6" s="161">
        <f>Seniori!ER6</f>
        <v>0</v>
      </c>
      <c r="ES6" s="161">
        <f>Seniori!ES6</f>
        <v>0</v>
      </c>
      <c r="ET6" s="161">
        <f>Seniori!ET6</f>
        <v>0</v>
      </c>
      <c r="EU6" s="161" t="str">
        <f>Seniori!EU6</f>
        <v>08.06.</v>
      </c>
      <c r="EV6" s="161"/>
      <c r="EW6" s="161">
        <f>Seniori!EW6</f>
        <v>0</v>
      </c>
      <c r="EX6" s="161">
        <f>Seniori!EX6</f>
        <v>0</v>
      </c>
      <c r="EY6" s="161" t="str">
        <f>Seniori!EY6</f>
        <v>14.06.</v>
      </c>
      <c r="EZ6" s="161"/>
      <c r="FA6" s="161">
        <f>Seniori!FA6</f>
        <v>0</v>
      </c>
      <c r="FB6" s="161">
        <f>Seniori!FB6</f>
        <v>0</v>
      </c>
      <c r="FC6" s="161">
        <f>Seniori!FC6</f>
        <v>0</v>
      </c>
      <c r="FD6" s="161">
        <f>Seniori!FD6</f>
        <v>0</v>
      </c>
      <c r="FE6" s="161" t="str">
        <f>Seniori!FE6</f>
        <v>20.-22. 06.</v>
      </c>
      <c r="FF6" s="161"/>
      <c r="FG6" s="161">
        <f>Seniori!FG6</f>
        <v>0</v>
      </c>
      <c r="FH6" s="161">
        <f>Seniori!FH6</f>
        <v>0</v>
      </c>
      <c r="FI6" s="161">
        <f>Seniori!FI6</f>
        <v>0</v>
      </c>
      <c r="FJ6" s="161">
        <f>Seniori!FJ6</f>
        <v>0</v>
      </c>
      <c r="FK6" s="161" t="str">
        <f>Seniori!FK6</f>
        <v>21.-22.06.</v>
      </c>
      <c r="FL6" s="161"/>
      <c r="FM6" s="161">
        <f>Seniori!FM6</f>
        <v>0</v>
      </c>
      <c r="FN6" s="161">
        <f>Seniori!FN6</f>
        <v>0</v>
      </c>
      <c r="FO6" s="161"/>
      <c r="FP6" s="161">
        <f>Seniori!FP6</f>
        <v>0</v>
      </c>
      <c r="FQ6" s="161">
        <f>Seniori!FQ6</f>
        <v>0</v>
      </c>
      <c r="FR6" s="161">
        <f>Seniori!FR6</f>
        <v>0</v>
      </c>
      <c r="FS6" s="161">
        <f>Seniori!FS6</f>
        <v>0</v>
      </c>
      <c r="FT6" s="161">
        <f>Seniori!FT6</f>
        <v>0</v>
      </c>
      <c r="FU6" s="161" t="str">
        <f>Seniori!FU6</f>
        <v>26.-28.06.</v>
      </c>
      <c r="FV6" s="161"/>
      <c r="FW6" s="161">
        <f>Seniori!FW6</f>
        <v>0</v>
      </c>
      <c r="FX6" s="161">
        <f>Seniori!FX6</f>
        <v>0</v>
      </c>
      <c r="FY6" s="161">
        <f>Seniori!FY6</f>
        <v>0</v>
      </c>
      <c r="FZ6" s="161"/>
      <c r="GA6" s="161">
        <f>Seniori!GA6</f>
        <v>0</v>
      </c>
      <c r="GB6" s="161">
        <f>Seniori!GB6</f>
        <v>0</v>
      </c>
      <c r="GC6" s="161">
        <f>Seniori!GC6</f>
        <v>0</v>
      </c>
      <c r="GD6" s="161"/>
      <c r="GE6" s="161"/>
      <c r="GF6" s="161">
        <f>Seniori!GF6</f>
        <v>0</v>
      </c>
      <c r="GG6" s="161">
        <f>Seniori!GG6</f>
        <v>0</v>
      </c>
      <c r="GH6" s="161">
        <f>Seniori!GH6</f>
        <v>0</v>
      </c>
      <c r="GI6" s="161">
        <f>Seniori!GI6</f>
        <v>0</v>
      </c>
      <c r="GJ6" s="161">
        <f>Seniori!GJ6</f>
        <v>0</v>
      </c>
      <c r="GK6" s="161">
        <f>Seniori!GK6</f>
        <v>0</v>
      </c>
      <c r="GL6" s="161">
        <f>Seniori!GL6</f>
        <v>0</v>
      </c>
      <c r="GM6" s="161">
        <f>Seniori!GM6</f>
        <v>0</v>
      </c>
      <c r="GN6" s="161">
        <f>Seniori!GN6</f>
        <v>0</v>
      </c>
      <c r="GO6" s="161">
        <f>Seniori!GO6</f>
        <v>0</v>
      </c>
      <c r="GP6" s="161">
        <f>Seniori!GP6</f>
        <v>0</v>
      </c>
      <c r="GQ6" s="161"/>
      <c r="GR6" s="161">
        <f>Seniori!GR6</f>
        <v>0</v>
      </c>
      <c r="GS6" s="161">
        <f>Seniori!GS6</f>
        <v>0</v>
      </c>
      <c r="GT6" s="161">
        <f>Seniori!GT6</f>
        <v>0</v>
      </c>
      <c r="GU6" s="161" t="str">
        <f>Seniori!GU6</f>
        <v>28.-29.06.</v>
      </c>
      <c r="GV6" s="161"/>
      <c r="GW6" s="161">
        <f>Seniori!GW6</f>
        <v>0</v>
      </c>
      <c r="GX6" s="161">
        <f>Seniori!GX6</f>
        <v>0</v>
      </c>
      <c r="GY6" s="161">
        <f>Seniori!GY6</f>
        <v>0</v>
      </c>
      <c r="GZ6" s="161">
        <f>Seniori!GZ6</f>
        <v>0</v>
      </c>
      <c r="HA6" s="161"/>
      <c r="HB6" s="161">
        <f>Seniori!HB6</f>
        <v>0</v>
      </c>
      <c r="HC6" s="161">
        <f>Seniori!HC6</f>
        <v>0</v>
      </c>
      <c r="HD6" s="161">
        <f>Seniori!HD6</f>
        <v>0</v>
      </c>
      <c r="HE6" s="161">
        <f>Seniori!HE6</f>
        <v>0</v>
      </c>
      <c r="HF6" s="161">
        <f>Seniori!HF6</f>
        <v>0</v>
      </c>
      <c r="HG6" s="161">
        <f>Seniori!HG6</f>
        <v>0</v>
      </c>
      <c r="HH6" s="161">
        <f>Seniori!HH6</f>
        <v>0</v>
      </c>
      <c r="HI6" s="161" t="str">
        <f>Seniori!HI6</f>
        <v>12.-13.07.</v>
      </c>
      <c r="HJ6" s="161"/>
      <c r="HK6" s="161">
        <f>Seniori!HK6</f>
        <v>0</v>
      </c>
      <c r="HL6" s="161">
        <f>Seniori!HL6</f>
        <v>0</v>
      </c>
      <c r="HM6" s="161">
        <f>Seniori!HM6</f>
        <v>0</v>
      </c>
      <c r="HN6" s="161">
        <f>Seniori!HN6</f>
        <v>0</v>
      </c>
      <c r="HO6" s="161">
        <f>Seniori!HO6</f>
        <v>0</v>
      </c>
      <c r="HP6" s="161">
        <f>Seniori!HP6</f>
        <v>0</v>
      </c>
      <c r="HQ6" s="161">
        <f>Seniori!HQ6</f>
        <v>0</v>
      </c>
      <c r="HR6" s="161">
        <f>Seniori!HR6</f>
        <v>0</v>
      </c>
      <c r="HS6" s="161">
        <f>Seniori!HS6</f>
        <v>0</v>
      </c>
      <c r="HT6" s="161">
        <f>Seniori!HT6</f>
        <v>0</v>
      </c>
      <c r="HU6" s="161">
        <f>Seniori!HU6</f>
        <v>0</v>
      </c>
      <c r="HV6" s="161"/>
      <c r="HW6" s="161">
        <f>Seniori!HW6</f>
        <v>0</v>
      </c>
      <c r="HX6" s="161">
        <f>Seniori!HX6</f>
        <v>0</v>
      </c>
      <c r="HY6" s="161">
        <f>Seniori!HY6</f>
        <v>0</v>
      </c>
      <c r="HZ6" s="161">
        <f>Seniori!HZ6</f>
        <v>0</v>
      </c>
      <c r="IA6" s="161" t="str">
        <f>Seniori!IA6</f>
        <v xml:space="preserve">17.-20.07. </v>
      </c>
      <c r="IB6" s="161"/>
      <c r="IC6" s="161">
        <f>Seniori!IC6</f>
        <v>0</v>
      </c>
      <c r="ID6" s="161">
        <f>Seniori!ID6</f>
        <v>0</v>
      </c>
      <c r="IE6" s="161"/>
      <c r="IF6" s="161">
        <f>Seniori!IF6</f>
        <v>0</v>
      </c>
      <c r="IG6" s="161" t="str">
        <f>Seniori!IG6</f>
        <v>18.-20.07.</v>
      </c>
      <c r="IH6" s="161"/>
      <c r="II6" s="161"/>
      <c r="IJ6" s="161" t="str">
        <f>Seniori!IJ6</f>
        <v>19.-20.07.</v>
      </c>
      <c r="IK6" s="161"/>
      <c r="IL6" s="161">
        <f>Seniori!IL6</f>
        <v>0</v>
      </c>
      <c r="IM6" s="161">
        <f>Seniori!IM6</f>
        <v>0</v>
      </c>
      <c r="IN6" s="161">
        <f>Seniori!IN6</f>
        <v>0</v>
      </c>
      <c r="IO6" s="161">
        <f>Seniori!IO6</f>
        <v>0</v>
      </c>
      <c r="IP6" s="161">
        <f>Seniori!IP6</f>
        <v>0</v>
      </c>
      <c r="IQ6" s="161">
        <f>Seniori!IQ6</f>
        <v>0</v>
      </c>
      <c r="IR6" s="161">
        <f>Seniori!IR6</f>
        <v>0</v>
      </c>
      <c r="IS6" s="161"/>
      <c r="IT6" s="161">
        <f>Seniori!IT6</f>
        <v>0</v>
      </c>
      <c r="IU6" s="161">
        <f>Seniori!IU6</f>
        <v>0</v>
      </c>
      <c r="IV6" s="161">
        <f>Seniori!IV6</f>
        <v>0</v>
      </c>
      <c r="IW6" s="161">
        <f>Seniori!IW6</f>
        <v>0</v>
      </c>
      <c r="IX6" s="161">
        <f>Seniori!IX6</f>
        <v>0</v>
      </c>
      <c r="IY6" s="161">
        <f>Seniori!IY6</f>
        <v>0</v>
      </c>
      <c r="IZ6" s="161">
        <f>Seniori!IZ6</f>
        <v>0</v>
      </c>
      <c r="JA6" s="161">
        <f>Seniori!JA6</f>
        <v>0</v>
      </c>
      <c r="JB6" s="161">
        <f>Seniori!JB6</f>
        <v>0</v>
      </c>
      <c r="JC6" s="161">
        <f>Seniori!JC6</f>
        <v>0</v>
      </c>
      <c r="JD6" s="161">
        <f>Seniori!JD6</f>
        <v>0</v>
      </c>
      <c r="JE6" s="161">
        <f>Seniori!JE6</f>
        <v>0</v>
      </c>
      <c r="JF6" s="161">
        <f>Seniori!JF6</f>
        <v>0</v>
      </c>
      <c r="JG6" s="161">
        <f>Seniori!JG6</f>
        <v>0</v>
      </c>
      <c r="JH6" s="161">
        <f>Seniori!JH6</f>
        <v>0</v>
      </c>
      <c r="JI6" s="161">
        <f>Seniori!JI6</f>
        <v>0</v>
      </c>
      <c r="JJ6" s="161">
        <f>Seniori!JJ6</f>
        <v>0</v>
      </c>
      <c r="JK6" s="161">
        <f>Seniori!JK6</f>
        <v>0</v>
      </c>
      <c r="JL6" s="161"/>
      <c r="JM6" s="161">
        <f>Seniori!JM6</f>
        <v>0</v>
      </c>
      <c r="JN6" s="161">
        <f>Seniori!JN6</f>
        <v>0</v>
      </c>
      <c r="JO6" s="161"/>
      <c r="JP6" s="161">
        <f>Seniori!JP6</f>
        <v>0</v>
      </c>
      <c r="JQ6" s="161">
        <f>Seniori!JQ6</f>
        <v>0</v>
      </c>
      <c r="JR6" s="161">
        <f>Seniori!JR6</f>
        <v>0</v>
      </c>
      <c r="JS6" s="161">
        <f>Seniori!JS6</f>
        <v>0</v>
      </c>
      <c r="JT6" s="161">
        <f>Seniori!JT6</f>
        <v>0</v>
      </c>
      <c r="JU6" s="161">
        <f>Seniori!JU6</f>
        <v>0</v>
      </c>
      <c r="JV6" s="161">
        <f>Seniori!JV6</f>
        <v>0</v>
      </c>
      <c r="JW6" s="161">
        <f>Seniori!JW6</f>
        <v>0</v>
      </c>
      <c r="JX6" s="161">
        <f>Seniori!JX6</f>
        <v>0</v>
      </c>
      <c r="JY6" s="161">
        <f>Seniori!JY6</f>
        <v>0</v>
      </c>
      <c r="JZ6" s="161">
        <f>Seniori!JZ6</f>
        <v>0</v>
      </c>
      <c r="KA6" s="161">
        <f>Seniori!KA6</f>
        <v>0</v>
      </c>
      <c r="KB6" s="161">
        <f>Seniori!KB6</f>
        <v>0</v>
      </c>
      <c r="KC6" s="161"/>
      <c r="KD6" s="161">
        <f>Seniori!KD6</f>
        <v>0</v>
      </c>
      <c r="KE6" s="161"/>
      <c r="KF6" s="161">
        <f>Seniori!KF6</f>
        <v>0</v>
      </c>
      <c r="KG6" s="161"/>
      <c r="KH6" s="161"/>
      <c r="KI6" s="161">
        <f>Seniori!KI6</f>
        <v>0</v>
      </c>
      <c r="KJ6" s="161">
        <f>Seniori!KJ6</f>
        <v>0</v>
      </c>
      <c r="KK6" s="161">
        <f>Seniori!KK6</f>
        <v>0</v>
      </c>
      <c r="KL6" s="161">
        <f>Seniori!KL6</f>
        <v>0</v>
      </c>
      <c r="KM6" s="161">
        <f>Seniori!KM6</f>
        <v>0</v>
      </c>
      <c r="KN6" s="161">
        <f>Seniori!KN6</f>
        <v>0</v>
      </c>
      <c r="KO6" s="161">
        <f>Seniori!KO6</f>
        <v>0</v>
      </c>
      <c r="KP6" s="161">
        <f>Seniori!KP6</f>
        <v>0</v>
      </c>
      <c r="KQ6" s="161">
        <f>Seniori!KQ6</f>
        <v>0</v>
      </c>
      <c r="KR6" s="161">
        <f>Seniori!KR6</f>
        <v>0</v>
      </c>
      <c r="KS6" s="161">
        <f>Seniori!KS6</f>
        <v>0</v>
      </c>
      <c r="KT6" s="161">
        <f>Seniori!KT6</f>
        <v>0</v>
      </c>
      <c r="KU6" s="161">
        <f>Seniori!KU6</f>
        <v>0</v>
      </c>
      <c r="KV6" s="161"/>
      <c r="KW6" s="161">
        <f>Seniori!KW6</f>
        <v>0</v>
      </c>
      <c r="KX6" s="161">
        <f>Seniori!KX6</f>
        <v>0</v>
      </c>
      <c r="KY6" s="161">
        <f>Seniori!KY6</f>
        <v>0</v>
      </c>
      <c r="KZ6" s="161">
        <f>Seniori!KZ6</f>
        <v>0</v>
      </c>
      <c r="LA6" s="161">
        <f>Seniori!LA6</f>
        <v>0</v>
      </c>
      <c r="LB6" s="161">
        <f>Seniori!LB6</f>
        <v>0</v>
      </c>
      <c r="LC6" s="161">
        <f>Seniori!LC6</f>
        <v>0</v>
      </c>
      <c r="LD6" s="161">
        <f>Seniori!LD6</f>
        <v>0</v>
      </c>
      <c r="LE6" s="161">
        <f>Seniori!LE6</f>
        <v>0</v>
      </c>
      <c r="LF6" s="161">
        <f>Seniori!LF6</f>
        <v>0</v>
      </c>
      <c r="LG6" s="161">
        <f>Seniori!LG6</f>
        <v>0</v>
      </c>
      <c r="LH6" s="161">
        <f>Seniori!LH6</f>
        <v>0</v>
      </c>
      <c r="LI6" s="161">
        <f>Seniori!LI6</f>
        <v>0</v>
      </c>
      <c r="LJ6" s="161">
        <f>Seniori!LJ6</f>
        <v>0</v>
      </c>
      <c r="LK6" s="161">
        <f>Seniori!LK6</f>
        <v>0</v>
      </c>
      <c r="LL6" s="161">
        <f>Seniori!LL6</f>
        <v>0</v>
      </c>
      <c r="LM6" s="161">
        <f>Seniori!LM6</f>
        <v>0</v>
      </c>
      <c r="LN6" s="161">
        <f>Seniori!LN6</f>
        <v>0</v>
      </c>
      <c r="LO6" s="161">
        <f>Seniori!LO6</f>
        <v>0</v>
      </c>
      <c r="LP6" s="161"/>
      <c r="LQ6" s="161">
        <f>Seniori!LQ6</f>
        <v>0</v>
      </c>
      <c r="LR6" s="161">
        <f>Seniori!LR6</f>
        <v>0</v>
      </c>
      <c r="LS6" s="161">
        <f>Seniori!LS6</f>
        <v>0</v>
      </c>
      <c r="LT6" s="161">
        <f>Seniori!LT6</f>
        <v>0</v>
      </c>
      <c r="LU6" s="161"/>
      <c r="LV6" s="161">
        <f>Seniori!LV6</f>
        <v>0</v>
      </c>
      <c r="LW6" s="161">
        <f>Seniori!LW6</f>
        <v>0</v>
      </c>
      <c r="LX6" s="161">
        <f>Seniori!LX6</f>
        <v>0</v>
      </c>
      <c r="LY6" s="161">
        <f>Seniori!LY6</f>
        <v>0</v>
      </c>
      <c r="LZ6" s="161"/>
      <c r="MA6" s="161">
        <f>Seniori!MA6</f>
        <v>0</v>
      </c>
      <c r="MB6" s="161">
        <f>Seniori!MB6</f>
        <v>0</v>
      </c>
      <c r="MC6" s="161">
        <f>Seniori!MC6</f>
        <v>0</v>
      </c>
      <c r="MD6" s="161">
        <f>Seniori!MD6</f>
        <v>0</v>
      </c>
      <c r="ME6" s="161">
        <f>Seniori!ME6</f>
        <v>0</v>
      </c>
      <c r="MF6" s="161"/>
      <c r="MG6" s="161">
        <f>Seniori!MG6</f>
        <v>0</v>
      </c>
      <c r="MH6" s="161">
        <f>Seniori!MH6</f>
        <v>0</v>
      </c>
      <c r="MI6" s="161">
        <f>Seniori!MI6</f>
        <v>0</v>
      </c>
      <c r="MJ6" s="161">
        <f>Seniori!MJ6</f>
        <v>0</v>
      </c>
      <c r="MK6" s="161">
        <f>Seniori!MK6</f>
        <v>0</v>
      </c>
      <c r="ML6" s="161">
        <f>Seniori!ML6</f>
        <v>0</v>
      </c>
      <c r="MM6" s="161">
        <f>Seniori!MM6</f>
        <v>0</v>
      </c>
      <c r="MN6" s="161">
        <f>Seniori!MN6</f>
        <v>0</v>
      </c>
      <c r="MO6" s="161">
        <f>Seniori!MO6</f>
        <v>0</v>
      </c>
      <c r="MP6" s="161">
        <f>Seniori!MP6</f>
        <v>0</v>
      </c>
      <c r="MQ6" s="161">
        <f>Seniori!MQ6</f>
        <v>0</v>
      </c>
      <c r="MR6" s="161">
        <f>Seniori!MR6</f>
        <v>0</v>
      </c>
      <c r="MS6" s="161">
        <f>Seniori!MS6</f>
        <v>0</v>
      </c>
      <c r="MT6" s="161">
        <f>Seniori!MT6</f>
        <v>0</v>
      </c>
      <c r="MU6" s="161">
        <f>Seniori!MU6</f>
        <v>0</v>
      </c>
      <c r="MV6" s="161">
        <f>Seniori!MV6</f>
        <v>0</v>
      </c>
      <c r="MW6" s="161">
        <f>Seniori!MW6</f>
        <v>0</v>
      </c>
      <c r="MX6" s="161">
        <f>Seniori!MX6</f>
        <v>0</v>
      </c>
      <c r="MY6" s="161"/>
      <c r="MZ6" s="161">
        <f>Seniori!MZ6</f>
        <v>0</v>
      </c>
      <c r="NA6" s="161">
        <f>Seniori!NA6</f>
        <v>0</v>
      </c>
      <c r="NB6" s="161">
        <f>Seniori!NB6</f>
        <v>0</v>
      </c>
      <c r="NC6" s="161">
        <f>Seniori!NC6</f>
        <v>0</v>
      </c>
      <c r="ND6" s="161">
        <f>Seniori!ND6</f>
        <v>0</v>
      </c>
      <c r="NE6" s="161">
        <f>Seniori!NE6</f>
        <v>0</v>
      </c>
      <c r="NF6" s="161">
        <f>Seniori!NF6</f>
        <v>0</v>
      </c>
      <c r="NG6" s="161">
        <f>Seniori!NG6</f>
        <v>0</v>
      </c>
      <c r="NH6" s="161">
        <f>Seniori!NH6</f>
        <v>0</v>
      </c>
      <c r="NI6" s="161">
        <f>Seniori!NI6</f>
        <v>0</v>
      </c>
      <c r="NJ6" s="161">
        <f>Seniori!NJ6</f>
        <v>0</v>
      </c>
      <c r="NK6" s="161">
        <f>Seniori!NK6</f>
        <v>0</v>
      </c>
      <c r="NL6" s="161">
        <f>Seniori!NL6</f>
        <v>0</v>
      </c>
      <c r="NM6" s="161">
        <f>Seniori!NM6</f>
        <v>0</v>
      </c>
      <c r="NN6" s="161">
        <f>Seniori!NN6</f>
        <v>0</v>
      </c>
      <c r="NO6" s="161">
        <f>Seniori!NO6</f>
        <v>0</v>
      </c>
      <c r="NP6" s="161"/>
      <c r="NQ6" s="161">
        <f>Seniori!NQ6</f>
        <v>0</v>
      </c>
      <c r="NR6" s="161">
        <f>Seniori!NR6</f>
        <v>0</v>
      </c>
      <c r="NS6" s="161">
        <f>Seniori!NS6</f>
        <v>0</v>
      </c>
      <c r="NT6" s="161">
        <f>Seniori!NT6</f>
        <v>0</v>
      </c>
      <c r="NU6" s="161">
        <f>Seniori!NU6</f>
        <v>0</v>
      </c>
      <c r="NV6" s="161">
        <f>Seniori!NV6</f>
        <v>0</v>
      </c>
      <c r="NW6" s="161">
        <f>Seniori!NW6</f>
        <v>0</v>
      </c>
      <c r="NX6" s="161">
        <f>Seniori!NX6</f>
        <v>0</v>
      </c>
      <c r="NY6" s="161">
        <f>Seniori!NY6</f>
        <v>0</v>
      </c>
      <c r="NZ6" s="161">
        <f>Seniori!NZ6</f>
        <v>0</v>
      </c>
      <c r="OA6" s="161">
        <f>Seniori!OA6</f>
        <v>0</v>
      </c>
      <c r="OB6" s="161"/>
      <c r="OC6" s="161">
        <f>Seniori!OC6</f>
        <v>0</v>
      </c>
      <c r="OD6" s="161">
        <f>Seniori!OD6</f>
        <v>0</v>
      </c>
      <c r="OE6" s="161">
        <f>Seniori!OE6</f>
        <v>0</v>
      </c>
      <c r="OF6" s="161">
        <f>Seniori!OF6</f>
        <v>0</v>
      </c>
      <c r="OG6" s="161">
        <f>Seniori!OG6</f>
        <v>0</v>
      </c>
      <c r="OH6" s="161">
        <f>Seniori!OH6</f>
        <v>0</v>
      </c>
      <c r="OI6" s="161">
        <f>Seniori!OI6</f>
        <v>0</v>
      </c>
      <c r="OJ6" s="161">
        <f>Seniori!OJ6</f>
        <v>0</v>
      </c>
      <c r="OK6" s="161">
        <f>Seniori!OK6</f>
        <v>0</v>
      </c>
      <c r="OL6" s="161">
        <f>Seniori!OL6</f>
        <v>0</v>
      </c>
      <c r="OM6" s="161"/>
      <c r="ON6" s="161">
        <f>Seniori!ON6</f>
        <v>0</v>
      </c>
      <c r="OO6" s="161"/>
      <c r="OP6" s="161">
        <f>Seniori!OP6</f>
        <v>0</v>
      </c>
      <c r="OQ6" s="161"/>
      <c r="OR6" s="161">
        <f>Seniori!OR6</f>
        <v>0</v>
      </c>
      <c r="OS6" s="161"/>
      <c r="OT6" s="161"/>
      <c r="OU6" s="161">
        <f>Seniori!OU6</f>
        <v>0</v>
      </c>
      <c r="OV6" s="161">
        <f>Seniori!OV6</f>
        <v>0</v>
      </c>
      <c r="OW6" s="161">
        <f>Seniori!OW6</f>
        <v>0</v>
      </c>
      <c r="OX6" s="161"/>
      <c r="OY6" s="161">
        <f>Seniori!OY6</f>
        <v>0</v>
      </c>
      <c r="OZ6" s="161">
        <f>Seniori!OZ6</f>
        <v>0</v>
      </c>
      <c r="PA6" s="161">
        <f>Seniori!PA6</f>
        <v>0</v>
      </c>
      <c r="PB6" s="161">
        <f>Seniori!PB6</f>
        <v>0</v>
      </c>
      <c r="PC6" s="161">
        <f>Seniori!PC6</f>
        <v>0</v>
      </c>
      <c r="PD6" s="161">
        <f>Seniori!PD6</f>
        <v>0</v>
      </c>
      <c r="PE6" s="161">
        <f>Seniori!PE6</f>
        <v>0</v>
      </c>
      <c r="PF6" s="161">
        <f>Seniori!PF6</f>
        <v>0</v>
      </c>
      <c r="PG6" s="161"/>
      <c r="PH6" s="161">
        <f>Seniori!PH6</f>
        <v>0</v>
      </c>
      <c r="PI6" s="161">
        <f>Seniori!PI6</f>
        <v>0</v>
      </c>
      <c r="PJ6" s="161">
        <f>Seniori!PJ6</f>
        <v>0</v>
      </c>
      <c r="PK6" s="161">
        <f>Seniori!PK6</f>
        <v>0</v>
      </c>
      <c r="PL6" s="161">
        <f>Seniori!PL6</f>
        <v>0</v>
      </c>
      <c r="PM6" s="161">
        <f>Seniori!PM6</f>
        <v>0</v>
      </c>
      <c r="PN6" s="161">
        <f>Seniori!PN6</f>
        <v>0</v>
      </c>
      <c r="PO6" s="161">
        <f>Seniori!PO6</f>
        <v>0</v>
      </c>
      <c r="PP6" s="161">
        <f>Seniori!PP6</f>
        <v>0</v>
      </c>
      <c r="PQ6" s="161">
        <f>Seniori!PQ6</f>
        <v>0</v>
      </c>
      <c r="PR6" s="161">
        <f>Seniori!PR6</f>
        <v>0</v>
      </c>
      <c r="PS6" s="161">
        <f>Seniori!PS6</f>
        <v>0</v>
      </c>
      <c r="PT6" s="161">
        <f>Seniori!PT6</f>
        <v>0</v>
      </c>
      <c r="PU6" s="161">
        <f>Seniori!PU6</f>
        <v>0</v>
      </c>
      <c r="PV6" s="161">
        <f>Seniori!PV6</f>
        <v>0</v>
      </c>
      <c r="PW6" s="161">
        <f>Seniori!PW6</f>
        <v>0</v>
      </c>
      <c r="PX6" s="161">
        <f>Seniori!PX6</f>
        <v>0</v>
      </c>
      <c r="PY6" s="161">
        <f>Seniori!PY6</f>
        <v>0</v>
      </c>
      <c r="PZ6" s="161">
        <f>Seniori!PZ6</f>
        <v>0</v>
      </c>
      <c r="QA6" s="161">
        <f>Seniori!QA6</f>
        <v>0</v>
      </c>
      <c r="QB6" s="161">
        <f>Seniori!QB6</f>
        <v>0</v>
      </c>
      <c r="QC6" s="161">
        <f>Seniori!QC6</f>
        <v>0</v>
      </c>
      <c r="QD6" s="161">
        <f>Seniori!QD6</f>
        <v>0</v>
      </c>
      <c r="QE6" s="161"/>
      <c r="QF6" s="161">
        <f>Seniori!QF6</f>
        <v>0</v>
      </c>
      <c r="QG6" s="161">
        <f>Seniori!QG6</f>
        <v>0</v>
      </c>
      <c r="QH6" s="161">
        <f>Seniori!QH6</f>
        <v>0</v>
      </c>
      <c r="QI6" s="161">
        <f>Seniori!QI6</f>
        <v>0</v>
      </c>
      <c r="QJ6" s="161">
        <f>Seniori!QJ6</f>
        <v>0</v>
      </c>
      <c r="QK6" s="161">
        <f>Seniori!QK6</f>
        <v>0</v>
      </c>
      <c r="QL6" s="161">
        <f>Seniori!QL6</f>
        <v>0</v>
      </c>
      <c r="QM6" s="161">
        <f>Seniori!QM6</f>
        <v>0</v>
      </c>
      <c r="QN6" s="161">
        <f>Seniori!QN6</f>
        <v>0</v>
      </c>
      <c r="QO6" s="161">
        <f>Seniori!QO6</f>
        <v>0</v>
      </c>
      <c r="QP6" s="161">
        <f>Seniori!QP6</f>
        <v>0</v>
      </c>
      <c r="QQ6" s="161">
        <f>Seniori!QQ6</f>
        <v>0</v>
      </c>
      <c r="QR6" s="161">
        <f>Seniori!QR6</f>
        <v>0</v>
      </c>
      <c r="QS6" s="161">
        <f>Seniori!QS6</f>
        <v>0</v>
      </c>
      <c r="QT6" s="161"/>
      <c r="QU6" s="161">
        <f>Seniori!QU6</f>
        <v>0</v>
      </c>
      <c r="QV6" s="161">
        <f>Seniori!QV6</f>
        <v>0</v>
      </c>
      <c r="QW6" s="161">
        <f>Seniori!QW6</f>
        <v>0</v>
      </c>
      <c r="QX6" s="161">
        <f>Seniori!QX6</f>
        <v>0</v>
      </c>
      <c r="QY6" s="161">
        <f>Seniori!QY6</f>
        <v>0</v>
      </c>
      <c r="QZ6" s="161">
        <f>Seniori!QZ6</f>
        <v>0</v>
      </c>
      <c r="RA6" s="161">
        <f>Seniori!RA6</f>
        <v>0</v>
      </c>
      <c r="RB6" s="161">
        <f>Seniori!RB6</f>
        <v>0</v>
      </c>
      <c r="RC6" s="161">
        <f>Seniori!RC6</f>
        <v>0</v>
      </c>
      <c r="RD6" s="161">
        <f>Seniori!RD6</f>
        <v>0</v>
      </c>
      <c r="RE6" s="161">
        <f>Seniori!RE6</f>
        <v>0</v>
      </c>
      <c r="RF6" s="161"/>
      <c r="RG6" s="161">
        <f>Seniori!RG6</f>
        <v>0</v>
      </c>
      <c r="RH6" s="161">
        <f>Seniori!RH6</f>
        <v>0</v>
      </c>
      <c r="RI6" s="161">
        <f>Seniori!RI6</f>
        <v>0</v>
      </c>
      <c r="RJ6" s="161">
        <f>Seniori!RJ6</f>
        <v>0</v>
      </c>
      <c r="RK6" s="161">
        <f>Seniori!RK6</f>
        <v>0</v>
      </c>
      <c r="RL6" s="161">
        <f>Seniori!RL6</f>
        <v>0</v>
      </c>
      <c r="RM6" s="161">
        <f>Seniori!RM6</f>
        <v>0</v>
      </c>
      <c r="RN6" s="161">
        <f>Seniori!RN6</f>
        <v>0</v>
      </c>
      <c r="RO6" s="161">
        <f>Seniori!RO6</f>
        <v>0</v>
      </c>
      <c r="RP6" s="161">
        <f>Seniori!RP6</f>
        <v>0</v>
      </c>
      <c r="RQ6" s="161">
        <f>Seniori!RQ6</f>
        <v>0</v>
      </c>
      <c r="RR6" s="161">
        <f>Seniori!RR6</f>
        <v>0</v>
      </c>
      <c r="RS6" s="161">
        <f>Seniori!RS6</f>
        <v>0</v>
      </c>
      <c r="RT6" s="161">
        <f>Seniori!RT6</f>
        <v>0</v>
      </c>
      <c r="RU6" s="161">
        <f>Seniori!RU6</f>
        <v>0</v>
      </c>
      <c r="RV6" s="161"/>
      <c r="RW6" s="161">
        <f>Seniori!RW6</f>
        <v>0</v>
      </c>
      <c r="RX6" s="161">
        <f>Seniori!RX6</f>
        <v>0</v>
      </c>
      <c r="RY6" s="161">
        <f>Seniori!RY6</f>
        <v>0</v>
      </c>
      <c r="RZ6" s="161">
        <f>Seniori!RZ6</f>
        <v>0</v>
      </c>
      <c r="SA6" s="161">
        <f>Seniori!SA6</f>
        <v>0</v>
      </c>
      <c r="SB6" s="161">
        <f>Seniori!SB6</f>
        <v>0</v>
      </c>
      <c r="SC6" s="161">
        <f>Seniori!SC6</f>
        <v>0</v>
      </c>
      <c r="SD6" s="161">
        <f>Seniori!SD6</f>
        <v>0</v>
      </c>
      <c r="SE6" s="161">
        <f>Seniori!SE6</f>
        <v>0</v>
      </c>
      <c r="SF6" s="161">
        <f>Seniori!SF6</f>
        <v>0</v>
      </c>
      <c r="SG6" s="161">
        <f>Seniori!SG6</f>
        <v>0</v>
      </c>
      <c r="SH6" s="161">
        <f>Seniori!SH6</f>
        <v>0</v>
      </c>
      <c r="SI6" s="161">
        <f>Seniori!SI6</f>
        <v>0</v>
      </c>
      <c r="SJ6" s="161">
        <f>Seniori!SJ6</f>
        <v>0</v>
      </c>
      <c r="SK6" s="161">
        <f>Seniori!SK6</f>
        <v>0</v>
      </c>
      <c r="SL6" s="161">
        <f>Seniori!SL6</f>
        <v>0</v>
      </c>
      <c r="SM6" s="161">
        <f>Seniori!SM6</f>
        <v>0</v>
      </c>
      <c r="SN6" s="161">
        <f>Seniori!SN6</f>
        <v>0</v>
      </c>
      <c r="SO6" s="161">
        <f>Seniori!SO6</f>
        <v>0</v>
      </c>
      <c r="SP6" s="161">
        <f>Seniori!SP6</f>
        <v>0</v>
      </c>
      <c r="SQ6" s="161">
        <f>Seniori!SQ6</f>
        <v>0</v>
      </c>
      <c r="SR6" s="161">
        <f>Seniori!SR6</f>
        <v>0</v>
      </c>
      <c r="SS6" s="161">
        <f>Seniori!SS6</f>
        <v>0</v>
      </c>
      <c r="ST6" s="161">
        <f>Seniori!ST6</f>
        <v>0</v>
      </c>
      <c r="SU6" s="161">
        <f>Seniori!SU6</f>
        <v>0</v>
      </c>
      <c r="SV6" s="161">
        <f>Seniori!SV6</f>
        <v>0</v>
      </c>
      <c r="SW6" s="161">
        <f>Seniori!SW6</f>
        <v>0</v>
      </c>
      <c r="SX6" s="161">
        <f>Seniori!SX6</f>
        <v>0</v>
      </c>
      <c r="SY6" s="161">
        <f>Seniori!SY6</f>
        <v>0</v>
      </c>
      <c r="SZ6" s="161">
        <f>Seniori!SZ6</f>
        <v>0</v>
      </c>
      <c r="TA6" s="161">
        <f>Seniori!TA6</f>
        <v>0</v>
      </c>
      <c r="TB6" s="161">
        <f>Seniori!TB6</f>
        <v>0</v>
      </c>
    </row>
    <row r="7" spans="1:522" ht="15" x14ac:dyDescent="0.25">
      <c r="A7" s="201"/>
      <c r="B7" s="204"/>
      <c r="C7" s="204"/>
      <c r="D7" s="204"/>
      <c r="E7" s="204"/>
      <c r="F7" s="204"/>
      <c r="G7" s="204"/>
      <c r="H7" s="75"/>
      <c r="I7" s="197"/>
      <c r="J7" s="197"/>
      <c r="K7" s="162" t="str">
        <f>Seniori!K7</f>
        <v>Motešice</v>
      </c>
      <c r="L7" s="162"/>
      <c r="M7" s="162">
        <f>Seniori!M7</f>
        <v>0</v>
      </c>
      <c r="N7" s="162"/>
      <c r="O7" s="162"/>
      <c r="P7" s="162">
        <f>Seniori!P7</f>
        <v>0</v>
      </c>
      <c r="Q7" s="162">
        <f>Seniori!Q7</f>
        <v>0</v>
      </c>
      <c r="R7" s="162">
        <f>Seniori!R7</f>
        <v>0</v>
      </c>
      <c r="S7" s="162">
        <f>Seniori!S7</f>
        <v>0</v>
      </c>
      <c r="T7" s="162">
        <f>Seniori!T7</f>
        <v>0</v>
      </c>
      <c r="U7" s="162">
        <f>Seniori!U7</f>
        <v>0</v>
      </c>
      <c r="V7" s="162">
        <f>Seniori!V7</f>
        <v>0</v>
      </c>
      <c r="W7" s="162">
        <f>Seniori!W7</f>
        <v>0</v>
      </c>
      <c r="X7" s="162">
        <f>Seniori!X7</f>
        <v>0</v>
      </c>
      <c r="Y7" s="162">
        <f>Seniori!Y7</f>
        <v>0</v>
      </c>
      <c r="Z7" s="162" t="str">
        <f>Seniori!Z7</f>
        <v>Motešice</v>
      </c>
      <c r="AA7" s="162"/>
      <c r="AB7" s="162">
        <f>Seniori!AB7</f>
        <v>0</v>
      </c>
      <c r="AC7" s="162">
        <f>Seniori!AC7</f>
        <v>0</v>
      </c>
      <c r="AD7" s="162">
        <f>Seniori!AD7</f>
        <v>0</v>
      </c>
      <c r="AE7" s="162">
        <f>Seniori!AE7</f>
        <v>0</v>
      </c>
      <c r="AF7" s="162">
        <f>Seniori!AF7</f>
        <v>0</v>
      </c>
      <c r="AG7" s="162" t="str">
        <f>Seniori!AG7</f>
        <v>Motešice</v>
      </c>
      <c r="AH7" s="162"/>
      <c r="AI7" s="162"/>
      <c r="AJ7" s="162">
        <f>Seniori!AJ7</f>
        <v>0</v>
      </c>
      <c r="AK7" s="162">
        <f>Seniori!AK7</f>
        <v>0</v>
      </c>
      <c r="AL7" s="162">
        <f>Seniori!AL7</f>
        <v>0</v>
      </c>
      <c r="AM7" s="162">
        <f>Seniori!AM7</f>
        <v>0</v>
      </c>
      <c r="AN7" s="162">
        <f>Seniori!AN7</f>
        <v>0</v>
      </c>
      <c r="AO7" s="162">
        <f>Seniori!AO7</f>
        <v>0</v>
      </c>
      <c r="AP7" s="162">
        <f>Seniori!AP7</f>
        <v>0</v>
      </c>
      <c r="AQ7" s="162"/>
      <c r="AR7" s="162"/>
      <c r="AS7" s="162">
        <f>Seniori!AS7</f>
        <v>0</v>
      </c>
      <c r="AT7" s="162">
        <f>Seniori!AT7</f>
        <v>0</v>
      </c>
      <c r="AU7" s="162"/>
      <c r="AV7" s="162" t="str">
        <f>Seniori!AV7</f>
        <v>Motešice</v>
      </c>
      <c r="AW7" s="162"/>
      <c r="AX7" s="162">
        <f>Seniori!AX7</f>
        <v>0</v>
      </c>
      <c r="AY7" s="162">
        <f>Seniori!AY7</f>
        <v>0</v>
      </c>
      <c r="AZ7" s="162">
        <f>Seniori!AZ7</f>
        <v>0</v>
      </c>
      <c r="BA7" s="162">
        <f>Seniori!BA7</f>
        <v>0</v>
      </c>
      <c r="BB7" s="162" t="str">
        <f>Seniori!BB7</f>
        <v>Motešice CDI</v>
      </c>
      <c r="BC7" s="162"/>
      <c r="BD7" s="162"/>
      <c r="BE7" s="162">
        <f>Seniori!BE7</f>
        <v>0</v>
      </c>
      <c r="BF7" s="162">
        <f>Seniori!BF7</f>
        <v>0</v>
      </c>
      <c r="BG7" s="162">
        <f>Seniori!BG7</f>
        <v>0</v>
      </c>
      <c r="BH7" s="162" t="str">
        <f>Seniori!BH7</f>
        <v>Motešice</v>
      </c>
      <c r="BI7" s="162"/>
      <c r="BJ7" s="162">
        <f>Seniori!BJ7</f>
        <v>0</v>
      </c>
      <c r="BK7" s="162">
        <f>Seniori!BK7</f>
        <v>0</v>
      </c>
      <c r="BL7" s="162"/>
      <c r="BM7" s="162"/>
      <c r="BN7" s="162">
        <f>Seniori!BN7</f>
        <v>0</v>
      </c>
      <c r="BO7" s="162">
        <f>Seniori!BO7</f>
        <v>0</v>
      </c>
      <c r="BP7" s="162">
        <f>Seniori!BP7</f>
        <v>0</v>
      </c>
      <c r="BQ7" s="162">
        <f>Seniori!BQ7</f>
        <v>0</v>
      </c>
      <c r="BR7" s="162">
        <f>Seniori!BR7</f>
        <v>0</v>
      </c>
      <c r="BS7" s="162">
        <f>Seniori!BS7</f>
        <v>0</v>
      </c>
      <c r="BT7" s="162">
        <f>Seniori!BT7</f>
        <v>0</v>
      </c>
      <c r="BU7" s="162">
        <f>Seniori!BU7</f>
        <v>0</v>
      </c>
      <c r="BV7" s="162">
        <f>Seniori!BV7</f>
        <v>0</v>
      </c>
      <c r="BW7" s="162">
        <f>Seniori!BW7</f>
        <v>0</v>
      </c>
      <c r="BX7" s="162" t="str">
        <f>Seniori!BX7</f>
        <v>St. Margarethen AUT CDI</v>
      </c>
      <c r="BY7" s="162"/>
      <c r="BZ7" s="162"/>
      <c r="CA7" s="162" t="str">
        <f>Seniori!CA7</f>
        <v>Vígľaš</v>
      </c>
      <c r="CB7" s="162">
        <f>Seniori!CB7</f>
        <v>0</v>
      </c>
      <c r="CC7" s="162">
        <f>Seniori!CC7</f>
        <v>0</v>
      </c>
      <c r="CD7" s="162">
        <f>Seniori!CD7</f>
        <v>0</v>
      </c>
      <c r="CE7" s="162">
        <f>Seniori!CE7</f>
        <v>0</v>
      </c>
      <c r="CF7" s="162">
        <f>Seniori!CF7</f>
        <v>0</v>
      </c>
      <c r="CG7" s="162">
        <f>Seniori!CG7</f>
        <v>0</v>
      </c>
      <c r="CH7" s="162">
        <f>Seniori!CH7</f>
        <v>0</v>
      </c>
      <c r="CI7" s="162">
        <f>Seniori!CI7</f>
        <v>0</v>
      </c>
      <c r="CJ7" s="162"/>
      <c r="CK7" s="162"/>
      <c r="CL7" s="162">
        <f>Seniori!CL7</f>
        <v>0</v>
      </c>
      <c r="CM7" s="162">
        <f>Seniori!CM7</f>
        <v>0</v>
      </c>
      <c r="CN7" s="162">
        <f>Seniori!CN7</f>
        <v>0</v>
      </c>
      <c r="CO7" s="162">
        <f>Seniori!CO7</f>
        <v>0</v>
      </c>
      <c r="CP7" s="162">
        <f>Seniori!CP7</f>
        <v>0</v>
      </c>
      <c r="CQ7" s="162">
        <f>Seniori!CQ7</f>
        <v>0</v>
      </c>
      <c r="CR7" s="162">
        <f>Seniori!CR7</f>
        <v>0</v>
      </c>
      <c r="CS7" s="162" t="str">
        <f>Seniori!CS7</f>
        <v>RS Team Bratislava</v>
      </c>
      <c r="CT7" s="162"/>
      <c r="CU7" s="162"/>
      <c r="CV7" s="162"/>
      <c r="CW7" s="162">
        <f>Seniori!CW7</f>
        <v>0</v>
      </c>
      <c r="CX7" s="162" t="str">
        <f>Seniori!CX7</f>
        <v>Olomouc CZE</v>
      </c>
      <c r="CY7" s="162"/>
      <c r="CZ7" s="162"/>
      <c r="DA7" s="162"/>
      <c r="DB7" s="162"/>
      <c r="DC7" s="162">
        <f>Seniori!DC7</f>
        <v>0</v>
      </c>
      <c r="DD7" s="162"/>
      <c r="DE7" s="162"/>
      <c r="DF7" s="162">
        <f>Seniori!DF7</f>
        <v>0</v>
      </c>
      <c r="DG7" s="162">
        <f>Seniori!DG7</f>
        <v>0</v>
      </c>
      <c r="DH7" s="162">
        <f>Seniori!DH7</f>
        <v>0</v>
      </c>
      <c r="DI7" s="162">
        <f>Seniori!DI7</f>
        <v>0</v>
      </c>
      <c r="DJ7" s="162" t="str">
        <f>Seniori!DJ7</f>
        <v>Panská Lícha CZE</v>
      </c>
      <c r="DK7" s="162"/>
      <c r="DL7" s="162"/>
      <c r="DM7" s="162"/>
      <c r="DN7" s="162">
        <f>Seniori!DN7</f>
        <v>0</v>
      </c>
      <c r="DO7" s="162">
        <f>Seniori!DO7</f>
        <v>0</v>
      </c>
      <c r="DP7" s="162" t="str">
        <f>Seniori!DP7</f>
        <v>Olomouc CZE CDI</v>
      </c>
      <c r="DQ7" s="162"/>
      <c r="DR7" s="162"/>
      <c r="DS7" s="162" t="str">
        <f>Seniori!DS7</f>
        <v>Těšánky CZE</v>
      </c>
      <c r="DT7" s="162"/>
      <c r="DU7" s="162"/>
      <c r="DV7" s="162">
        <f>Seniori!DV7</f>
        <v>0</v>
      </c>
      <c r="DW7" s="162">
        <f>Seniori!DW7</f>
        <v>0</v>
      </c>
      <c r="DX7" s="162" t="str">
        <f>Seniori!DX7</f>
        <v>Dunajský Klátov</v>
      </c>
      <c r="DY7" s="162"/>
      <c r="DZ7" s="162"/>
      <c r="EA7" s="162"/>
      <c r="EB7" s="162"/>
      <c r="EC7" s="162"/>
      <c r="ED7" s="170">
        <f>Seniori!ED7</f>
        <v>0</v>
      </c>
      <c r="EE7" s="162"/>
      <c r="EF7" s="162">
        <f>Seniori!EF7</f>
        <v>0</v>
      </c>
      <c r="EG7" s="162">
        <f>Seniori!EG7</f>
        <v>0</v>
      </c>
      <c r="EH7" s="162"/>
      <c r="EI7" s="162">
        <f>Seniori!EI7</f>
        <v>0</v>
      </c>
      <c r="EJ7" s="162">
        <f>Seniori!EJ7</f>
        <v>0</v>
      </c>
      <c r="EK7" s="162">
        <f>Seniori!EK7</f>
        <v>0</v>
      </c>
      <c r="EL7" s="162">
        <f>Seniori!EL7</f>
        <v>0</v>
      </c>
      <c r="EM7" s="162" t="str">
        <f>Seniori!EM7</f>
        <v>Máriakálnok HUN CDI</v>
      </c>
      <c r="EN7" s="162"/>
      <c r="EO7" s="162" t="str">
        <f>Seniori!EO7</f>
        <v>Výškov CZE</v>
      </c>
      <c r="EP7" s="162"/>
      <c r="EQ7" s="162"/>
      <c r="ER7" s="162">
        <f>Seniori!ER7</f>
        <v>0</v>
      </c>
      <c r="ES7" s="162">
        <f>Seniori!ES7</f>
        <v>0</v>
      </c>
      <c r="ET7" s="162">
        <f>Seniori!ET7</f>
        <v>0</v>
      </c>
      <c r="EU7" s="162" t="str">
        <f>Seniori!EU7</f>
        <v>Výškov CZE</v>
      </c>
      <c r="EV7" s="162"/>
      <c r="EW7" s="162"/>
      <c r="EX7" s="162">
        <f>Seniori!EX7</f>
        <v>0</v>
      </c>
      <c r="EY7" s="162" t="str">
        <f>Seniori!EY7</f>
        <v>Jasová</v>
      </c>
      <c r="EZ7" s="162"/>
      <c r="FA7" s="162">
        <f>Seniori!FA7</f>
        <v>0</v>
      </c>
      <c r="FB7" s="162">
        <f>Seniori!FB7</f>
        <v>0</v>
      </c>
      <c r="FC7" s="162">
        <f>Seniori!FC7</f>
        <v>0</v>
      </c>
      <c r="FD7" s="162">
        <f>Seniori!FD7</f>
        <v>0</v>
      </c>
      <c r="FE7" s="162" t="str">
        <f>Seniori!FE7</f>
        <v>Panská Lícha CZE CDI</v>
      </c>
      <c r="FF7" s="162"/>
      <c r="FG7" s="162"/>
      <c r="FH7" s="162"/>
      <c r="FI7" s="162">
        <f>Seniori!FI7</f>
        <v>0</v>
      </c>
      <c r="FJ7" s="162">
        <f>Seniori!FJ7</f>
        <v>0</v>
      </c>
      <c r="FK7" s="162" t="str">
        <f>Seniori!FK7</f>
        <v>Těšánky CZE</v>
      </c>
      <c r="FL7" s="162"/>
      <c r="FM7" s="162"/>
      <c r="FN7" s="162">
        <f>Seniori!FN7</f>
        <v>0</v>
      </c>
      <c r="FO7" s="162"/>
      <c r="FP7" s="162"/>
      <c r="FQ7" s="162"/>
      <c r="FR7" s="162">
        <f>Seniori!FR7</f>
        <v>0</v>
      </c>
      <c r="FS7" s="162">
        <f>Seniori!FS7</f>
        <v>0</v>
      </c>
      <c r="FT7" s="162">
        <f>Seniori!FT7</f>
        <v>0</v>
      </c>
      <c r="FU7" s="162" t="str">
        <f>Seniori!FU7</f>
        <v>Motešice</v>
      </c>
      <c r="FV7" s="162"/>
      <c r="FW7" s="162">
        <f>Seniori!FW7</f>
        <v>0</v>
      </c>
      <c r="FX7" s="162">
        <f>Seniori!FX7</f>
        <v>0</v>
      </c>
      <c r="FY7" s="162">
        <f>Seniori!FY7</f>
        <v>0</v>
      </c>
      <c r="FZ7" s="162"/>
      <c r="GA7" s="162"/>
      <c r="GB7" s="162"/>
      <c r="GC7" s="162">
        <f>Seniori!GC7</f>
        <v>0</v>
      </c>
      <c r="GD7" s="162"/>
      <c r="GE7" s="162"/>
      <c r="GF7" s="162"/>
      <c r="GG7" s="162">
        <f>Seniori!GG7</f>
        <v>0</v>
      </c>
      <c r="GH7" s="162">
        <f>Seniori!GH7</f>
        <v>0</v>
      </c>
      <c r="GI7" s="162">
        <f>Seniori!GI7</f>
        <v>0</v>
      </c>
      <c r="GJ7" s="162">
        <f>Seniori!GJ7</f>
        <v>0</v>
      </c>
      <c r="GK7" s="162">
        <f>Seniori!GK7</f>
        <v>0</v>
      </c>
      <c r="GL7" s="162">
        <f>Seniori!GL7</f>
        <v>0</v>
      </c>
      <c r="GM7" s="162">
        <f>Seniori!GM7</f>
        <v>0</v>
      </c>
      <c r="GN7" s="162">
        <f>Seniori!GN7</f>
        <v>0</v>
      </c>
      <c r="GO7" s="162">
        <f>Seniori!GO7</f>
        <v>0</v>
      </c>
      <c r="GP7" s="162">
        <f>Seniori!GP7</f>
        <v>0</v>
      </c>
      <c r="GQ7" s="162"/>
      <c r="GR7" s="162"/>
      <c r="GS7" s="162">
        <f>Seniori!GS7</f>
        <v>0</v>
      </c>
      <c r="GT7" s="162">
        <f>Seniori!GT7</f>
        <v>0</v>
      </c>
      <c r="GU7" s="162" t="str">
        <f>Seniori!GU7</f>
        <v>Szilvásvárad HUN</v>
      </c>
      <c r="GV7" s="162"/>
      <c r="GW7" s="162"/>
      <c r="GX7" s="162"/>
      <c r="GY7" s="162">
        <f>Seniori!GY7</f>
        <v>0</v>
      </c>
      <c r="GZ7" s="162">
        <f>Seniori!GZ7</f>
        <v>0</v>
      </c>
      <c r="HA7" s="162"/>
      <c r="HB7" s="162">
        <f>Seniori!HB7</f>
        <v>0</v>
      </c>
      <c r="HC7" s="162">
        <f>Seniori!HC7</f>
        <v>0</v>
      </c>
      <c r="HD7" s="162">
        <f>Seniori!HD7</f>
        <v>0</v>
      </c>
      <c r="HE7" s="162">
        <f>Seniori!HE7</f>
        <v>0</v>
      </c>
      <c r="HF7" s="162">
        <f>Seniori!HF7</f>
        <v>0</v>
      </c>
      <c r="HG7" s="162">
        <f>Seniori!HG7</f>
        <v>0</v>
      </c>
      <c r="HH7" s="162">
        <f>Seniori!HH7</f>
        <v>0</v>
      </c>
      <c r="HI7" s="162" t="str">
        <f>Seniori!HI7</f>
        <v>Vígľaš</v>
      </c>
      <c r="HJ7" s="162"/>
      <c r="HK7" s="162">
        <f>Seniori!HK7</f>
        <v>0</v>
      </c>
      <c r="HL7" s="162">
        <f>Seniori!HL7</f>
        <v>0</v>
      </c>
      <c r="HM7" s="162">
        <f>Seniori!HM7</f>
        <v>0</v>
      </c>
      <c r="HN7" s="162">
        <f>Seniori!HN7</f>
        <v>0</v>
      </c>
      <c r="HO7" s="162">
        <f>Seniori!HO7</f>
        <v>0</v>
      </c>
      <c r="HP7" s="162">
        <f>Seniori!HP7</f>
        <v>0</v>
      </c>
      <c r="HQ7" s="162">
        <f>Seniori!HQ7</f>
        <v>0</v>
      </c>
      <c r="HR7" s="162">
        <f>Seniori!HR7</f>
        <v>0</v>
      </c>
      <c r="HS7" s="162">
        <f>Seniori!HS7</f>
        <v>0</v>
      </c>
      <c r="HT7" s="162">
        <f>Seniori!HT7</f>
        <v>0</v>
      </c>
      <c r="HU7" s="162">
        <f>Seniori!HU7</f>
        <v>0</v>
      </c>
      <c r="HV7" s="162"/>
      <c r="HW7" s="162"/>
      <c r="HX7" s="162">
        <f>Seniori!HX7</f>
        <v>0</v>
      </c>
      <c r="HY7" s="162">
        <f>Seniori!HY7</f>
        <v>0</v>
      </c>
      <c r="HZ7" s="162">
        <f>Seniori!HZ7</f>
        <v>0</v>
      </c>
      <c r="IA7" s="162" t="str">
        <f>Seniori!IA7</f>
        <v>Dunajský Klátov CDI</v>
      </c>
      <c r="IB7" s="162"/>
      <c r="IC7" s="162"/>
      <c r="ID7" s="162"/>
      <c r="IE7" s="162"/>
      <c r="IF7" s="162">
        <f>Seniori!IF7</f>
        <v>0</v>
      </c>
      <c r="IG7" s="162" t="str">
        <f>Seniori!IG7</f>
        <v>Dunajský Klátov</v>
      </c>
      <c r="IH7" s="162"/>
      <c r="II7" s="162"/>
      <c r="IJ7" s="162" t="str">
        <f>Seniori!IJ7</f>
        <v>Olomouc CZE</v>
      </c>
      <c r="IK7" s="162"/>
      <c r="IL7" s="162"/>
      <c r="IM7" s="162">
        <f>Seniori!IM7</f>
        <v>0</v>
      </c>
      <c r="IN7" s="162">
        <f>Seniori!IN7</f>
        <v>0</v>
      </c>
      <c r="IO7" s="162">
        <f>Seniori!IO7</f>
        <v>0</v>
      </c>
      <c r="IP7" s="162">
        <f>Seniori!IP7</f>
        <v>0</v>
      </c>
      <c r="IQ7" s="162">
        <f>Seniori!IQ7</f>
        <v>0</v>
      </c>
      <c r="IR7" s="162">
        <f>Seniori!IR7</f>
        <v>0</v>
      </c>
      <c r="IS7" s="162"/>
      <c r="IT7" s="162"/>
      <c r="IU7" s="162">
        <f>Seniori!IU7</f>
        <v>0</v>
      </c>
      <c r="IV7" s="162">
        <f>Seniori!IV7</f>
        <v>0</v>
      </c>
      <c r="IW7" s="162">
        <f>Seniori!IW7</f>
        <v>0</v>
      </c>
      <c r="IX7" s="162">
        <f>Seniori!IX7</f>
        <v>0</v>
      </c>
      <c r="IY7" s="162">
        <f>Seniori!IY7</f>
        <v>0</v>
      </c>
      <c r="IZ7" s="162">
        <f>Seniori!IZ7</f>
        <v>0</v>
      </c>
      <c r="JA7" s="162">
        <f>Seniori!JA7</f>
        <v>0</v>
      </c>
      <c r="JB7" s="162">
        <f>Seniori!JB7</f>
        <v>0</v>
      </c>
      <c r="JC7" s="162">
        <f>Seniori!JC7</f>
        <v>0</v>
      </c>
      <c r="JD7" s="162">
        <f>Seniori!JD7</f>
        <v>0</v>
      </c>
      <c r="JE7" s="162">
        <f>Seniori!JE7</f>
        <v>0</v>
      </c>
      <c r="JF7" s="162">
        <f>Seniori!JF7</f>
        <v>0</v>
      </c>
      <c r="JG7" s="162">
        <f>Seniori!JG7</f>
        <v>0</v>
      </c>
      <c r="JH7" s="162">
        <f>Seniori!JH7</f>
        <v>0</v>
      </c>
      <c r="JI7" s="162">
        <f>Seniori!JI7</f>
        <v>0</v>
      </c>
      <c r="JJ7" s="162">
        <f>Seniori!JJ7</f>
        <v>0</v>
      </c>
      <c r="JK7" s="162">
        <f>Seniori!JK7</f>
        <v>0</v>
      </c>
      <c r="JL7" s="162"/>
      <c r="JM7" s="162">
        <f>Seniori!JM7</f>
        <v>0</v>
      </c>
      <c r="JN7" s="162">
        <f>Seniori!JN7</f>
        <v>0</v>
      </c>
      <c r="JO7" s="162"/>
      <c r="JP7" s="162">
        <f>Seniori!JP7</f>
        <v>0</v>
      </c>
      <c r="JQ7" s="162">
        <f>Seniori!JQ7</f>
        <v>0</v>
      </c>
      <c r="JR7" s="162">
        <f>Seniori!JR7</f>
        <v>0</v>
      </c>
      <c r="JS7" s="162">
        <f>Seniori!JS7</f>
        <v>0</v>
      </c>
      <c r="JT7" s="162">
        <f>Seniori!JT7</f>
        <v>0</v>
      </c>
      <c r="JU7" s="162">
        <f>Seniori!JU7</f>
        <v>0</v>
      </c>
      <c r="JV7" s="162">
        <f>Seniori!JV7</f>
        <v>0</v>
      </c>
      <c r="JW7" s="162">
        <f>Seniori!JW7</f>
        <v>0</v>
      </c>
      <c r="JX7" s="162">
        <f>Seniori!JX7</f>
        <v>0</v>
      </c>
      <c r="JY7" s="162">
        <f>Seniori!JY7</f>
        <v>0</v>
      </c>
      <c r="JZ7" s="162">
        <f>Seniori!JZ7</f>
        <v>0</v>
      </c>
      <c r="KA7" s="162">
        <f>Seniori!KA7</f>
        <v>0</v>
      </c>
      <c r="KB7" s="162">
        <f>Seniori!KB7</f>
        <v>0</v>
      </c>
      <c r="KC7" s="162"/>
      <c r="KD7" s="162">
        <f>Seniori!KD7</f>
        <v>0</v>
      </c>
      <c r="KE7" s="162"/>
      <c r="KF7" s="162">
        <f>Seniori!KF7</f>
        <v>0</v>
      </c>
      <c r="KG7" s="162"/>
      <c r="KH7" s="162"/>
      <c r="KI7" s="162"/>
      <c r="KJ7" s="162">
        <f>Seniori!KJ7</f>
        <v>0</v>
      </c>
      <c r="KK7" s="162">
        <f>Seniori!KK7</f>
        <v>0</v>
      </c>
      <c r="KL7" s="162">
        <f>Seniori!KL7</f>
        <v>0</v>
      </c>
      <c r="KM7" s="162">
        <f>Seniori!KM7</f>
        <v>0</v>
      </c>
      <c r="KN7" s="162">
        <f>Seniori!KN7</f>
        <v>0</v>
      </c>
      <c r="KO7" s="162">
        <f>Seniori!KO7</f>
        <v>0</v>
      </c>
      <c r="KP7" s="162">
        <f>Seniori!KP7</f>
        <v>0</v>
      </c>
      <c r="KQ7" s="162">
        <f>Seniori!KQ7</f>
        <v>0</v>
      </c>
      <c r="KR7" s="162">
        <f>Seniori!KR7</f>
        <v>0</v>
      </c>
      <c r="KS7" s="162">
        <f>Seniori!KS7</f>
        <v>0</v>
      </c>
      <c r="KT7" s="162">
        <f>Seniori!KT7</f>
        <v>0</v>
      </c>
      <c r="KU7" s="162">
        <f>Seniori!KU7</f>
        <v>0</v>
      </c>
      <c r="KV7" s="162"/>
      <c r="KW7" s="162"/>
      <c r="KX7" s="162">
        <f>Seniori!KX7</f>
        <v>0</v>
      </c>
      <c r="KY7" s="162">
        <f>Seniori!KY7</f>
        <v>0</v>
      </c>
      <c r="KZ7" s="162">
        <f>Seniori!KZ7</f>
        <v>0</v>
      </c>
      <c r="LA7" s="162">
        <f>Seniori!LA7</f>
        <v>0</v>
      </c>
      <c r="LB7" s="162">
        <f>Seniori!LB7</f>
        <v>0</v>
      </c>
      <c r="LC7" s="162">
        <f>Seniori!LC7</f>
        <v>0</v>
      </c>
      <c r="LD7" s="162">
        <f>Seniori!LD7</f>
        <v>0</v>
      </c>
      <c r="LE7" s="162">
        <f>Seniori!LE7</f>
        <v>0</v>
      </c>
      <c r="LF7" s="162">
        <f>Seniori!LF7</f>
        <v>0</v>
      </c>
      <c r="LG7" s="162">
        <f>Seniori!LG7</f>
        <v>0</v>
      </c>
      <c r="LH7" s="162">
        <f>Seniori!LH7</f>
        <v>0</v>
      </c>
      <c r="LI7" s="162">
        <f>Seniori!LI7</f>
        <v>0</v>
      </c>
      <c r="LJ7" s="162">
        <f>Seniori!LJ7</f>
        <v>0</v>
      </c>
      <c r="LK7" s="162">
        <f>Seniori!LK7</f>
        <v>0</v>
      </c>
      <c r="LL7" s="162">
        <f>Seniori!LL7</f>
        <v>0</v>
      </c>
      <c r="LM7" s="162">
        <f>Seniori!LM7</f>
        <v>0</v>
      </c>
      <c r="LN7" s="162">
        <f>Seniori!LN7</f>
        <v>0</v>
      </c>
      <c r="LO7" s="162">
        <f>Seniori!LO7</f>
        <v>0</v>
      </c>
      <c r="LP7" s="162"/>
      <c r="LQ7" s="162"/>
      <c r="LR7" s="162"/>
      <c r="LS7" s="162">
        <f>Seniori!LS7</f>
        <v>0</v>
      </c>
      <c r="LT7" s="162">
        <f>Seniori!LT7</f>
        <v>0</v>
      </c>
      <c r="LU7" s="162"/>
      <c r="LV7" s="162"/>
      <c r="LW7" s="162"/>
      <c r="LX7" s="162">
        <f>Seniori!LX7</f>
        <v>0</v>
      </c>
      <c r="LY7" s="162">
        <f>Seniori!LY7</f>
        <v>0</v>
      </c>
      <c r="LZ7" s="162"/>
      <c r="MA7" s="162">
        <f>Seniori!MA7</f>
        <v>0</v>
      </c>
      <c r="MB7" s="162">
        <f>Seniori!MB7</f>
        <v>0</v>
      </c>
      <c r="MC7" s="162">
        <f>Seniori!MC7</f>
        <v>0</v>
      </c>
      <c r="MD7" s="162">
        <f>Seniori!MD7</f>
        <v>0</v>
      </c>
      <c r="ME7" s="162">
        <f>Seniori!ME7</f>
        <v>0</v>
      </c>
      <c r="MF7" s="162"/>
      <c r="MG7" s="162">
        <f>Seniori!MG7</f>
        <v>0</v>
      </c>
      <c r="MH7" s="162">
        <f>Seniori!MH7</f>
        <v>0</v>
      </c>
      <c r="MI7" s="162">
        <f>Seniori!MI7</f>
        <v>0</v>
      </c>
      <c r="MJ7" s="162">
        <f>Seniori!MJ7</f>
        <v>0</v>
      </c>
      <c r="MK7" s="162">
        <f>Seniori!MK7</f>
        <v>0</v>
      </c>
      <c r="ML7" s="162">
        <f>Seniori!ML7</f>
        <v>0</v>
      </c>
      <c r="MM7" s="162">
        <f>Seniori!MM7</f>
        <v>0</v>
      </c>
      <c r="MN7" s="162">
        <f>Seniori!MN7</f>
        <v>0</v>
      </c>
      <c r="MO7" s="162">
        <f>Seniori!MO7</f>
        <v>0</v>
      </c>
      <c r="MP7" s="162">
        <f>Seniori!MP7</f>
        <v>0</v>
      </c>
      <c r="MQ7" s="162">
        <f>Seniori!MQ7</f>
        <v>0</v>
      </c>
      <c r="MR7" s="162">
        <f>Seniori!MR7</f>
        <v>0</v>
      </c>
      <c r="MS7" s="162">
        <f>Seniori!MS7</f>
        <v>0</v>
      </c>
      <c r="MT7" s="162">
        <f>Seniori!MT7</f>
        <v>0</v>
      </c>
      <c r="MU7" s="162">
        <f>Seniori!MU7</f>
        <v>0</v>
      </c>
      <c r="MV7" s="162">
        <f>Seniori!MV7</f>
        <v>0</v>
      </c>
      <c r="MW7" s="162">
        <f>Seniori!MW7</f>
        <v>0</v>
      </c>
      <c r="MX7" s="162">
        <f>Seniori!MX7</f>
        <v>0</v>
      </c>
      <c r="MY7" s="162"/>
      <c r="MZ7" s="162"/>
      <c r="NA7" s="162"/>
      <c r="NB7" s="162">
        <f>Seniori!NB7</f>
        <v>0</v>
      </c>
      <c r="NC7" s="162">
        <f>Seniori!NC7</f>
        <v>0</v>
      </c>
      <c r="ND7" s="162">
        <f>Seniori!ND7</f>
        <v>0</v>
      </c>
      <c r="NE7" s="162">
        <f>Seniori!NE7</f>
        <v>0</v>
      </c>
      <c r="NF7" s="162">
        <f>Seniori!NF7</f>
        <v>0</v>
      </c>
      <c r="NG7" s="162">
        <f>Seniori!NG7</f>
        <v>0</v>
      </c>
      <c r="NH7" s="162">
        <f>Seniori!NH7</f>
        <v>0</v>
      </c>
      <c r="NI7" s="162">
        <f>Seniori!NI7</f>
        <v>0</v>
      </c>
      <c r="NJ7" s="162">
        <f>Seniori!NJ7</f>
        <v>0</v>
      </c>
      <c r="NK7" s="162">
        <f>Seniori!NK7</f>
        <v>0</v>
      </c>
      <c r="NL7" s="162">
        <f>Seniori!NL7</f>
        <v>0</v>
      </c>
      <c r="NM7" s="162">
        <f>Seniori!NM7</f>
        <v>0</v>
      </c>
      <c r="NN7" s="162">
        <f>Seniori!NN7</f>
        <v>0</v>
      </c>
      <c r="NO7" s="162">
        <f>Seniori!NO7</f>
        <v>0</v>
      </c>
      <c r="NP7" s="162"/>
      <c r="NQ7" s="162"/>
      <c r="NR7" s="162">
        <f>Seniori!NR7</f>
        <v>0</v>
      </c>
      <c r="NS7" s="162">
        <f>Seniori!NS7</f>
        <v>0</v>
      </c>
      <c r="NT7" s="162">
        <f>Seniori!NT7</f>
        <v>0</v>
      </c>
      <c r="NU7" s="162">
        <f>Seniori!NU7</f>
        <v>0</v>
      </c>
      <c r="NV7" s="162">
        <f>Seniori!NV7</f>
        <v>0</v>
      </c>
      <c r="NW7" s="162">
        <f>Seniori!NW7</f>
        <v>0</v>
      </c>
      <c r="NX7" s="162">
        <f>Seniori!NX7</f>
        <v>0</v>
      </c>
      <c r="NY7" s="162">
        <f>Seniori!NY7</f>
        <v>0</v>
      </c>
      <c r="NZ7" s="162">
        <f>Seniori!NZ7</f>
        <v>0</v>
      </c>
      <c r="OA7" s="162">
        <f>Seniori!OA7</f>
        <v>0</v>
      </c>
      <c r="OB7" s="162"/>
      <c r="OC7" s="162"/>
      <c r="OD7" s="162">
        <f>Seniori!OD7</f>
        <v>0</v>
      </c>
      <c r="OE7" s="162">
        <f>Seniori!OE7</f>
        <v>0</v>
      </c>
      <c r="OF7" s="162">
        <f>Seniori!OF7</f>
        <v>0</v>
      </c>
      <c r="OG7" s="162">
        <f>Seniori!OG7</f>
        <v>0</v>
      </c>
      <c r="OH7" s="162">
        <f>Seniori!OH7</f>
        <v>0</v>
      </c>
      <c r="OI7" s="162">
        <f>Seniori!OI7</f>
        <v>0</v>
      </c>
      <c r="OJ7" s="162">
        <f>Seniori!OJ7</f>
        <v>0</v>
      </c>
      <c r="OK7" s="162">
        <f>Seniori!OK7</f>
        <v>0</v>
      </c>
      <c r="OL7" s="162">
        <f>Seniori!OL7</f>
        <v>0</v>
      </c>
      <c r="OM7" s="162"/>
      <c r="ON7" s="162">
        <f>Seniori!ON7</f>
        <v>0</v>
      </c>
      <c r="OO7" s="162"/>
      <c r="OP7" s="162">
        <f>Seniori!OP7</f>
        <v>0</v>
      </c>
      <c r="OQ7" s="162"/>
      <c r="OR7" s="162">
        <f>Seniori!OR7</f>
        <v>0</v>
      </c>
      <c r="OS7" s="162"/>
      <c r="OT7" s="162"/>
      <c r="OU7" s="162"/>
      <c r="OV7" s="162">
        <f>Seniori!OV7</f>
        <v>0</v>
      </c>
      <c r="OW7" s="162">
        <f>Seniori!OW7</f>
        <v>0</v>
      </c>
      <c r="OX7" s="162"/>
      <c r="OY7" s="162"/>
      <c r="OZ7" s="162"/>
      <c r="PA7" s="162">
        <f>Seniori!PA7</f>
        <v>0</v>
      </c>
      <c r="PB7" s="162">
        <f>Seniori!PB7</f>
        <v>0</v>
      </c>
      <c r="PC7" s="162">
        <f>Seniori!PC7</f>
        <v>0</v>
      </c>
      <c r="PD7" s="162">
        <f>Seniori!PD7</f>
        <v>0</v>
      </c>
      <c r="PE7" s="162">
        <f>Seniori!PE7</f>
        <v>0</v>
      </c>
      <c r="PF7" s="162">
        <f>Seniori!PF7</f>
        <v>0</v>
      </c>
      <c r="PG7" s="162"/>
      <c r="PH7" s="162">
        <f>Seniori!PH7</f>
        <v>0</v>
      </c>
      <c r="PI7" s="162">
        <f>Seniori!PI7</f>
        <v>0</v>
      </c>
      <c r="PJ7" s="162">
        <f>Seniori!PJ7</f>
        <v>0</v>
      </c>
      <c r="PK7" s="162">
        <f>Seniori!PK7</f>
        <v>0</v>
      </c>
      <c r="PL7" s="162">
        <f>Seniori!PL7</f>
        <v>0</v>
      </c>
      <c r="PM7" s="162">
        <f>Seniori!PM7</f>
        <v>0</v>
      </c>
      <c r="PN7" s="162">
        <f>Seniori!PN7</f>
        <v>0</v>
      </c>
      <c r="PO7" s="162">
        <f>Seniori!PO7</f>
        <v>0</v>
      </c>
      <c r="PP7" s="162">
        <f>Seniori!PP7</f>
        <v>0</v>
      </c>
      <c r="PQ7" s="162">
        <f>Seniori!PQ7</f>
        <v>0</v>
      </c>
      <c r="PR7" s="162">
        <f>Seniori!PR7</f>
        <v>0</v>
      </c>
      <c r="PS7" s="162">
        <f>Seniori!PS7</f>
        <v>0</v>
      </c>
      <c r="PT7" s="162">
        <f>Seniori!PT7</f>
        <v>0</v>
      </c>
      <c r="PU7" s="162">
        <f>Seniori!PU7</f>
        <v>0</v>
      </c>
      <c r="PV7" s="162">
        <f>Seniori!PV7</f>
        <v>0</v>
      </c>
      <c r="PW7" s="162">
        <f>Seniori!PW7</f>
        <v>0</v>
      </c>
      <c r="PX7" s="162">
        <f>Seniori!PX7</f>
        <v>0</v>
      </c>
      <c r="PY7" s="162">
        <f>Seniori!PY7</f>
        <v>0</v>
      </c>
      <c r="PZ7" s="162">
        <f>Seniori!PZ7</f>
        <v>0</v>
      </c>
      <c r="QA7" s="162">
        <f>Seniori!QA7</f>
        <v>0</v>
      </c>
      <c r="QB7" s="162">
        <f>Seniori!QB7</f>
        <v>0</v>
      </c>
      <c r="QC7" s="162">
        <f>Seniori!QC7</f>
        <v>0</v>
      </c>
      <c r="QD7" s="162">
        <f>Seniori!QD7</f>
        <v>0</v>
      </c>
      <c r="QE7" s="162"/>
      <c r="QF7" s="162"/>
      <c r="QG7" s="162">
        <f>Seniori!QG7</f>
        <v>0</v>
      </c>
      <c r="QH7" s="162">
        <f>Seniori!QH7</f>
        <v>0</v>
      </c>
      <c r="QI7" s="162">
        <f>Seniori!QI7</f>
        <v>0</v>
      </c>
      <c r="QJ7" s="162">
        <f>Seniori!QJ7</f>
        <v>0</v>
      </c>
      <c r="QK7" s="162">
        <f>Seniori!QK7</f>
        <v>0</v>
      </c>
      <c r="QL7" s="162">
        <f>Seniori!QL7</f>
        <v>0</v>
      </c>
      <c r="QM7" s="162">
        <f>Seniori!QM7</f>
        <v>0</v>
      </c>
      <c r="QN7" s="162">
        <f>Seniori!QN7</f>
        <v>0</v>
      </c>
      <c r="QO7" s="162">
        <f>Seniori!QO7</f>
        <v>0</v>
      </c>
      <c r="QP7" s="162">
        <f>Seniori!QP7</f>
        <v>0</v>
      </c>
      <c r="QQ7" s="162">
        <f>Seniori!QQ7</f>
        <v>0</v>
      </c>
      <c r="QR7" s="162">
        <f>Seniori!QR7</f>
        <v>0</v>
      </c>
      <c r="QS7" s="162">
        <f>Seniori!QS7</f>
        <v>0</v>
      </c>
      <c r="QT7" s="162"/>
      <c r="QU7" s="162">
        <f>Seniori!QU7</f>
        <v>0</v>
      </c>
      <c r="QV7" s="162">
        <f>Seniori!QV7</f>
        <v>0</v>
      </c>
      <c r="QW7" s="162">
        <f>Seniori!QW7</f>
        <v>0</v>
      </c>
      <c r="QX7" s="162">
        <f>Seniori!QX7</f>
        <v>0</v>
      </c>
      <c r="QY7" s="162">
        <f>Seniori!QY7</f>
        <v>0</v>
      </c>
      <c r="QZ7" s="162">
        <f>Seniori!QZ7</f>
        <v>0</v>
      </c>
      <c r="RA7" s="162">
        <f>Seniori!RA7</f>
        <v>0</v>
      </c>
      <c r="RB7" s="162">
        <f>Seniori!RB7</f>
        <v>0</v>
      </c>
      <c r="RC7" s="162">
        <f>Seniori!RC7</f>
        <v>0</v>
      </c>
      <c r="RD7" s="162">
        <f>Seniori!RD7</f>
        <v>0</v>
      </c>
      <c r="RE7" s="162">
        <f>Seniori!RE7</f>
        <v>0</v>
      </c>
      <c r="RF7" s="162"/>
      <c r="RG7" s="162">
        <f>Seniori!RG7</f>
        <v>0</v>
      </c>
      <c r="RH7" s="162">
        <f>Seniori!RH7</f>
        <v>0</v>
      </c>
      <c r="RI7" s="162">
        <f>Seniori!RI7</f>
        <v>0</v>
      </c>
      <c r="RJ7" s="162">
        <f>Seniori!RJ7</f>
        <v>0</v>
      </c>
      <c r="RK7" s="162">
        <f>Seniori!RK7</f>
        <v>0</v>
      </c>
      <c r="RL7" s="162">
        <f>Seniori!RL7</f>
        <v>0</v>
      </c>
      <c r="RM7" s="162">
        <f>Seniori!RM7</f>
        <v>0</v>
      </c>
      <c r="RN7" s="162">
        <f>Seniori!RN7</f>
        <v>0</v>
      </c>
      <c r="RO7" s="162">
        <f>Seniori!RO7</f>
        <v>0</v>
      </c>
      <c r="RP7" s="162">
        <f>Seniori!RP7</f>
        <v>0</v>
      </c>
      <c r="RQ7" s="162">
        <f>Seniori!RQ7</f>
        <v>0</v>
      </c>
      <c r="RR7" s="162">
        <f>Seniori!RR7</f>
        <v>0</v>
      </c>
      <c r="RS7" s="162">
        <f>Seniori!RS7</f>
        <v>0</v>
      </c>
      <c r="RT7" s="162">
        <f>Seniori!RT7</f>
        <v>0</v>
      </c>
      <c r="RU7" s="162">
        <f>Seniori!RU7</f>
        <v>0</v>
      </c>
      <c r="RV7" s="162"/>
      <c r="RW7" s="162"/>
      <c r="RX7" s="162"/>
      <c r="RY7" s="162">
        <f>Seniori!RY7</f>
        <v>0</v>
      </c>
      <c r="RZ7" s="162">
        <f>Seniori!RZ7</f>
        <v>0</v>
      </c>
      <c r="SA7" s="162">
        <f>Seniori!SA7</f>
        <v>0</v>
      </c>
      <c r="SB7" s="162">
        <f>Seniori!SB7</f>
        <v>0</v>
      </c>
      <c r="SC7" s="162">
        <f>Seniori!SC7</f>
        <v>0</v>
      </c>
      <c r="SD7" s="162">
        <f>Seniori!SD7</f>
        <v>0</v>
      </c>
      <c r="SE7" s="162">
        <f>Seniori!SE7</f>
        <v>0</v>
      </c>
      <c r="SF7" s="162">
        <f>Seniori!SF7</f>
        <v>0</v>
      </c>
      <c r="SG7" s="162">
        <f>Seniori!SG7</f>
        <v>0</v>
      </c>
      <c r="SH7" s="162">
        <f>Seniori!SH7</f>
        <v>0</v>
      </c>
      <c r="SI7" s="162">
        <f>Seniori!SI7</f>
        <v>0</v>
      </c>
      <c r="SJ7" s="162">
        <f>Seniori!SJ7</f>
        <v>0</v>
      </c>
      <c r="SK7" s="162">
        <f>Seniori!SK7</f>
        <v>0</v>
      </c>
      <c r="SL7" s="162">
        <f>Seniori!SL7</f>
        <v>0</v>
      </c>
      <c r="SM7" s="162">
        <f>Seniori!SM7</f>
        <v>0</v>
      </c>
      <c r="SN7" s="162">
        <f>Seniori!SN7</f>
        <v>0</v>
      </c>
      <c r="SO7" s="162">
        <f>Seniori!SO7</f>
        <v>0</v>
      </c>
      <c r="SP7" s="162">
        <f>Seniori!SP7</f>
        <v>0</v>
      </c>
      <c r="SQ7" s="162">
        <f>Seniori!SQ7</f>
        <v>0</v>
      </c>
      <c r="SR7" s="162">
        <f>Seniori!SR7</f>
        <v>0</v>
      </c>
      <c r="SS7" s="162">
        <f>Seniori!SS7</f>
        <v>0</v>
      </c>
      <c r="ST7" s="162">
        <f>Seniori!ST7</f>
        <v>0</v>
      </c>
      <c r="SU7" s="162">
        <f>Seniori!SU7</f>
        <v>0</v>
      </c>
      <c r="SV7" s="162">
        <f>Seniori!SV7</f>
        <v>0</v>
      </c>
      <c r="SW7" s="162">
        <f>Seniori!SW7</f>
        <v>0</v>
      </c>
      <c r="SX7" s="162">
        <f>Seniori!SX7</f>
        <v>0</v>
      </c>
      <c r="SY7" s="162">
        <f>Seniori!SY7</f>
        <v>0</v>
      </c>
      <c r="SZ7" s="162">
        <f>Seniori!SZ7</f>
        <v>0</v>
      </c>
      <c r="TA7" s="162">
        <f>Seniori!TA7</f>
        <v>0</v>
      </c>
      <c r="TB7" s="162">
        <f>Seniori!TB7</f>
        <v>0</v>
      </c>
    </row>
    <row r="8" spans="1:522" s="1" customFormat="1" ht="18" customHeight="1" x14ac:dyDescent="0.25">
      <c r="A8" s="202"/>
      <c r="B8" s="205"/>
      <c r="C8" s="205"/>
      <c r="D8" s="205"/>
      <c r="E8" s="205"/>
      <c r="F8" s="205"/>
      <c r="G8" s="205"/>
      <c r="H8" s="76"/>
      <c r="I8" s="198"/>
      <c r="J8" s="198"/>
      <c r="K8" s="163" t="str">
        <f>Seniori!K8</f>
        <v>P1</v>
      </c>
      <c r="L8" s="163" t="str">
        <f>Seniori!L8</f>
        <v>P3</v>
      </c>
      <c r="M8" s="163" t="str">
        <f>Seniori!M8</f>
        <v>4r</v>
      </c>
      <c r="N8" s="163" t="str">
        <f>Seniori!N8</f>
        <v>5rU</v>
      </c>
      <c r="O8" s="163" t="str">
        <f>Seniori!O8</f>
        <v>DUA</v>
      </c>
      <c r="P8" s="163" t="str">
        <f>Seniori!P8</f>
        <v>DD</v>
      </c>
      <c r="Q8" s="163" t="str">
        <f>Seniori!Q8</f>
        <v>YD</v>
      </c>
      <c r="R8" s="163" t="str">
        <f>Seniori!R8</f>
        <v>IMII</v>
      </c>
      <c r="S8" s="163" t="str">
        <f>Seniori!S8</f>
        <v>P1</v>
      </c>
      <c r="T8" s="163" t="str">
        <f>Seniori!T8</f>
        <v>P3</v>
      </c>
      <c r="U8" s="163" t="str">
        <f>Seniori!U8</f>
        <v>4r</v>
      </c>
      <c r="V8" s="163" t="str">
        <f>Seniori!V8</f>
        <v>DUA</v>
      </c>
      <c r="W8" s="163" t="str">
        <f>Seniori!W8</f>
        <v>DJ</v>
      </c>
      <c r="X8" s="163" t="str">
        <f>Seniori!X8</f>
        <v>SG</v>
      </c>
      <c r="Y8" s="163" t="str">
        <f>Seniori!Y8</f>
        <v>IMI</v>
      </c>
      <c r="Z8" s="163" t="str">
        <f>Seniori!Z8</f>
        <v>Z2</v>
      </c>
      <c r="AA8" s="163" t="str">
        <f>Seniori!AA8</f>
        <v>Z3</v>
      </c>
      <c r="AB8" s="163" t="str">
        <f>Seniori!AB8</f>
        <v>P1</v>
      </c>
      <c r="AC8" s="163" t="str">
        <f>Seniori!AC8</f>
        <v>P3</v>
      </c>
      <c r="AD8" s="163" t="str">
        <f>Seniori!AD8</f>
        <v>DUA</v>
      </c>
      <c r="AE8" s="163" t="str">
        <f>Seniori!AE8</f>
        <v>DD</v>
      </c>
      <c r="AF8" s="163" t="str">
        <f>Seniori!AF8</f>
        <v>PD</v>
      </c>
      <c r="AG8" s="163" t="str">
        <f>Seniori!AG8</f>
        <v>Z2</v>
      </c>
      <c r="AH8" s="163" t="str">
        <f>Seniori!AH8</f>
        <v>Z3</v>
      </c>
      <c r="AI8" s="163" t="str">
        <f>Seniori!AI8</f>
        <v>P3</v>
      </c>
      <c r="AJ8" s="163" t="str">
        <f>Seniori!AJ8</f>
        <v>4r</v>
      </c>
      <c r="AK8" s="163" t="str">
        <f>Seniori!AK8</f>
        <v>5rU</v>
      </c>
      <c r="AL8" s="163" t="str">
        <f>Seniori!AL8</f>
        <v>DUA</v>
      </c>
      <c r="AM8" s="163" t="str">
        <f>Seniori!AM8</f>
        <v>DD</v>
      </c>
      <c r="AN8" s="163" t="str">
        <f>Seniori!AN8</f>
        <v>SG</v>
      </c>
      <c r="AO8" s="163" t="str">
        <f>Seniori!AO8</f>
        <v>PD</v>
      </c>
      <c r="AP8" s="163" t="str">
        <f>Seniori!AP8</f>
        <v>IMII</v>
      </c>
      <c r="AQ8" s="163" t="str">
        <f>Seniori!AQ8</f>
        <v>Z3</v>
      </c>
      <c r="AR8" s="163" t="str">
        <f>Seniori!AR8</f>
        <v>P3</v>
      </c>
      <c r="AS8" s="163" t="str">
        <f>Seniori!AS8</f>
        <v>4r</v>
      </c>
      <c r="AT8" s="163" t="str">
        <f>Seniori!AT8</f>
        <v>DUA</v>
      </c>
      <c r="AU8" s="163" t="str">
        <f>Seniori!AU8</f>
        <v>DJ</v>
      </c>
      <c r="AV8" s="163" t="str">
        <f>Seniori!AV8</f>
        <v>4r</v>
      </c>
      <c r="AW8" s="163" t="str">
        <f>Seniori!AW8</f>
        <v>LP4</v>
      </c>
      <c r="AX8" s="163" t="str">
        <f>Seniori!AX8</f>
        <v>4r</v>
      </c>
      <c r="AY8" s="163" t="str">
        <f>Seniori!AY8</f>
        <v>LP5</v>
      </c>
      <c r="AZ8" s="163" t="str">
        <f>Seniori!AZ8</f>
        <v>LP4</v>
      </c>
      <c r="BA8" s="163" t="str">
        <f>Seniori!BA8</f>
        <v>4r</v>
      </c>
      <c r="BB8" s="163" t="str">
        <f>Seniori!BB8</f>
        <v>DUB</v>
      </c>
      <c r="BC8" s="163" t="str">
        <f>Seniori!BC8</f>
        <v>YD</v>
      </c>
      <c r="BD8" s="163" t="str">
        <f>Seniori!BD8</f>
        <v>YJ</v>
      </c>
      <c r="BE8" s="163" t="str">
        <f>Seniori!BE8</f>
        <v>DD</v>
      </c>
      <c r="BF8" s="163" t="str">
        <f>Seniori!BF8</f>
        <v>DJ</v>
      </c>
      <c r="BG8" s="163" t="str">
        <f>Seniori!BG8</f>
        <v>Yv</v>
      </c>
      <c r="BH8" s="163" t="str">
        <f>Seniori!BH8</f>
        <v>Z2</v>
      </c>
      <c r="BI8" s="163" t="str">
        <f>Seniori!BI8</f>
        <v>Z3</v>
      </c>
      <c r="BJ8" s="163" t="str">
        <f>Seniori!BJ8</f>
        <v>P1</v>
      </c>
      <c r="BK8" s="163" t="str">
        <f>Seniori!BK8</f>
        <v>P3</v>
      </c>
      <c r="BL8" s="163" t="str">
        <f>Seniori!BL8</f>
        <v>DD</v>
      </c>
      <c r="BM8" s="163" t="str">
        <f>Seniori!BM8</f>
        <v>DUA</v>
      </c>
      <c r="BN8" s="163" t="str">
        <f>Seniori!BN8</f>
        <v>PJ</v>
      </c>
      <c r="BO8" s="163" t="str">
        <f>Seniori!BO8</f>
        <v>4r</v>
      </c>
      <c r="BP8" s="163" t="str">
        <f>Seniori!BP8</f>
        <v>5rU</v>
      </c>
      <c r="BQ8" s="163" t="str">
        <f>Seniori!BQ8</f>
        <v>SG</v>
      </c>
      <c r="BR8" s="163" t="str">
        <f>Seniori!BR8</f>
        <v>4r</v>
      </c>
      <c r="BS8" s="163" t="str">
        <f>Seniori!BS8</f>
        <v>5rU</v>
      </c>
      <c r="BT8" s="163" t="str">
        <f>Seniori!BT8</f>
        <v>DUB</v>
      </c>
      <c r="BU8" s="163" t="str">
        <f>Seniori!BU8</f>
        <v>DJ</v>
      </c>
      <c r="BV8" s="163" t="str">
        <f>Seniori!BV8</f>
        <v>JJ</v>
      </c>
      <c r="BW8" s="163" t="str">
        <f>Seniori!BW8</f>
        <v>YJ</v>
      </c>
      <c r="BX8" s="163" t="str">
        <f>Seniori!BX8</f>
        <v>Yv</v>
      </c>
      <c r="BY8" s="163" t="str">
        <f>Seniori!BY8</f>
        <v>YJ</v>
      </c>
      <c r="BZ8" s="163" t="str">
        <f>Seniori!BZ8</f>
        <v>YD</v>
      </c>
      <c r="CA8" s="163" t="str">
        <f>Seniori!CA8</f>
        <v>P1</v>
      </c>
      <c r="CB8" s="163" t="str">
        <f>Seniori!CB8</f>
        <v>4r</v>
      </c>
      <c r="CC8" s="163" t="str">
        <f>Seniori!CC8</f>
        <v>5rU</v>
      </c>
      <c r="CD8" s="163" t="str">
        <f>Seniori!CD8</f>
        <v>6rU</v>
      </c>
      <c r="CE8" s="163" t="str">
        <f>Seniori!CE8</f>
        <v>DUA</v>
      </c>
      <c r="CF8" s="163" t="str">
        <f>Seniori!CF8</f>
        <v>DD</v>
      </c>
      <c r="CG8" s="163" t="str">
        <f>Seniori!CG8</f>
        <v>JU</v>
      </c>
      <c r="CH8" s="163" t="str">
        <f>Seniori!CH8</f>
        <v>YU</v>
      </c>
      <c r="CI8" s="163" t="str">
        <f>Seniori!CI8</f>
        <v>SG</v>
      </c>
      <c r="CJ8" s="163" t="str">
        <f>Seniori!CJ8</f>
        <v>P3</v>
      </c>
      <c r="CK8" s="163" t="str">
        <f>Seniori!CK8</f>
        <v>4r</v>
      </c>
      <c r="CL8" s="163" t="str">
        <f>Seniori!CL8</f>
        <v>Z3</v>
      </c>
      <c r="CM8" s="163" t="str">
        <f>Seniori!CM8</f>
        <v>5rU</v>
      </c>
      <c r="CN8" s="163" t="str">
        <f>Seniori!CN8</f>
        <v>6rU</v>
      </c>
      <c r="CO8" s="163" t="str">
        <f>Seniori!CO8</f>
        <v>DUB</v>
      </c>
      <c r="CP8" s="163" t="str">
        <f>Seniori!CP8</f>
        <v>L1</v>
      </c>
      <c r="CQ8" s="163" t="str">
        <f>Seniori!CQ8</f>
        <v>JD</v>
      </c>
      <c r="CR8" s="163" t="str">
        <f>Seniori!CR8</f>
        <v>YU</v>
      </c>
      <c r="CS8" s="163" t="str">
        <f>Seniori!CS8</f>
        <v>P1</v>
      </c>
      <c r="CT8" s="163" t="str">
        <f>Seniori!CT8</f>
        <v>Z3</v>
      </c>
      <c r="CU8" s="163" t="str">
        <f>Seniori!CU8</f>
        <v>L3</v>
      </c>
      <c r="CV8" s="163" t="str">
        <f>Seniori!CV8</f>
        <v>DUA</v>
      </c>
      <c r="CW8" s="163" t="str">
        <f>Seniori!CW8</f>
        <v>DD</v>
      </c>
      <c r="CX8" s="163" t="str">
        <f>Seniori!CX8</f>
        <v>JU</v>
      </c>
      <c r="CY8" s="163" t="str">
        <f>Seniori!CY8</f>
        <v>JD</v>
      </c>
      <c r="CZ8" s="163" t="str">
        <f>Seniori!CZ8</f>
        <v>YU</v>
      </c>
      <c r="DA8" s="163" t="str">
        <f>Seniori!DA8</f>
        <v>SG</v>
      </c>
      <c r="DB8" s="163" t="str">
        <f>Seniori!DB8</f>
        <v>DUA</v>
      </c>
      <c r="DC8" s="163" t="str">
        <f>Seniori!DC8</f>
        <v>DD</v>
      </c>
      <c r="DD8" s="163" t="str">
        <f>Seniori!DD8</f>
        <v>JD</v>
      </c>
      <c r="DE8" s="163" t="str">
        <f>Seniori!DE8</f>
        <v>JU</v>
      </c>
      <c r="DF8" s="163" t="str">
        <f>Seniori!DF8</f>
        <v>SG</v>
      </c>
      <c r="DG8" s="163" t="str">
        <f>Seniori!DG8</f>
        <v>IMI</v>
      </c>
      <c r="DH8" s="163" t="str">
        <f>Seniori!DH8</f>
        <v>DUA</v>
      </c>
      <c r="DI8" s="163" t="str">
        <f>Seniori!DI8</f>
        <v>DD</v>
      </c>
      <c r="DJ8" s="163" t="str">
        <f>Seniori!DJ8</f>
        <v>DD</v>
      </c>
      <c r="DK8" s="163" t="str">
        <f>Seniori!DK8</f>
        <v>DJ</v>
      </c>
      <c r="DL8" s="163" t="str">
        <f>Seniori!DL8</f>
        <v>JD</v>
      </c>
      <c r="DM8" s="163" t="str">
        <f>Seniori!DM8</f>
        <v>DUA</v>
      </c>
      <c r="DN8" s="163" t="str">
        <f>Seniori!DN8</f>
        <v>Z4</v>
      </c>
      <c r="DO8" s="163" t="str">
        <f>Seniori!DO8</f>
        <v>Z5</v>
      </c>
      <c r="DP8" s="163" t="str">
        <f>Seniori!DP8</f>
        <v>SG</v>
      </c>
      <c r="DQ8" s="163" t="str">
        <f>Seniori!DQ8</f>
        <v>IMI</v>
      </c>
      <c r="DR8" s="163" t="str">
        <f>Seniori!DR8</f>
        <v>IMIv</v>
      </c>
      <c r="DS8" s="163" t="str">
        <f>Seniori!DS8</f>
        <v>DUA</v>
      </c>
      <c r="DT8" s="163" t="str">
        <f>Seniori!DT8</f>
        <v>DD</v>
      </c>
      <c r="DU8" s="163" t="str">
        <f>Seniori!DU8</f>
        <v>DD</v>
      </c>
      <c r="DV8" s="163" t="str">
        <f>Seniori!DV8</f>
        <v>IMI</v>
      </c>
      <c r="DW8" s="163" t="str">
        <f>Seniori!DW8</f>
        <v>SG</v>
      </c>
      <c r="DX8" s="163" t="str">
        <f>Seniori!DX8</f>
        <v>P1</v>
      </c>
      <c r="DY8" s="163" t="str">
        <f>Seniori!DY8</f>
        <v>DUA</v>
      </c>
      <c r="DZ8" s="163" t="str">
        <f>Seniori!DZ8</f>
        <v>JD</v>
      </c>
      <c r="EA8" s="163" t="str">
        <f>Seniori!EA8</f>
        <v>DD</v>
      </c>
      <c r="EB8" s="163" t="str">
        <f>Seniori!EB8</f>
        <v>5rU</v>
      </c>
      <c r="EC8" s="163" t="str">
        <f>Seniori!EC8</f>
        <v>4r</v>
      </c>
      <c r="ED8" s="163" t="str">
        <f>Seniori!ED8</f>
        <v>LS5</v>
      </c>
      <c r="EE8" s="163" t="str">
        <f>Seniori!EE8</f>
        <v>YU</v>
      </c>
      <c r="EF8" s="163" t="str">
        <f>Seniori!EF8</f>
        <v>P1</v>
      </c>
      <c r="EG8" s="163" t="str">
        <f>Seniori!EG8</f>
        <v>DUA</v>
      </c>
      <c r="EH8" s="163" t="str">
        <f>Seniori!EH8</f>
        <v>DJ</v>
      </c>
      <c r="EI8" s="163" t="str">
        <f>Seniori!EI8</f>
        <v>5rF</v>
      </c>
      <c r="EJ8" s="163" t="str">
        <f>Seniori!EJ8</f>
        <v>4r</v>
      </c>
      <c r="EK8" s="163" t="str">
        <f>Seniori!EK8</f>
        <v>LS6</v>
      </c>
      <c r="EL8" s="163" t="str">
        <f>Seniori!EL8</f>
        <v>YD</v>
      </c>
      <c r="EM8" s="163" t="str">
        <f>Seniori!EM8</f>
        <v>YD</v>
      </c>
      <c r="EN8" s="163" t="str">
        <f>Seniori!EN8</f>
        <v>YJ</v>
      </c>
      <c r="EO8" s="163" t="str">
        <f>Seniori!EO8</f>
        <v>DUA</v>
      </c>
      <c r="EP8" s="163" t="str">
        <f>Seniori!EP8</f>
        <v>Z4</v>
      </c>
      <c r="EQ8" s="163" t="str">
        <f>Seniori!EQ8</f>
        <v>L0</v>
      </c>
      <c r="ER8" s="163" t="str">
        <f>Seniori!ER8</f>
        <v>JU</v>
      </c>
      <c r="ES8" s="163" t="str">
        <f>Seniori!ES8</f>
        <v>JD</v>
      </c>
      <c r="ET8" s="163" t="str">
        <f>Seniori!ET8</f>
        <v>SG</v>
      </c>
      <c r="EU8" s="163" t="str">
        <f>Seniori!EU8</f>
        <v>DUA</v>
      </c>
      <c r="EV8" s="163" t="str">
        <f>Seniori!EV8</f>
        <v>Z5</v>
      </c>
      <c r="EW8" s="163" t="str">
        <f>Seniori!EW8</f>
        <v>DD</v>
      </c>
      <c r="EX8" s="163" t="str">
        <f>Seniori!EX8</f>
        <v>JU</v>
      </c>
      <c r="EY8" s="163" t="str">
        <f>Seniori!EY8</f>
        <v>P2</v>
      </c>
      <c r="EZ8" s="163" t="str">
        <f>Seniori!EZ8</f>
        <v>MKZ2</v>
      </c>
      <c r="FA8" s="163" t="str">
        <f>Seniori!FA8</f>
        <v>Z4</v>
      </c>
      <c r="FB8" s="163" t="str">
        <f>Seniori!FB8</f>
        <v>L2</v>
      </c>
      <c r="FC8" s="163" t="str">
        <f>Seniori!FC8</f>
        <v>LS2</v>
      </c>
      <c r="FD8" s="163" t="str">
        <f>Seniori!FD8</f>
        <v>S3</v>
      </c>
      <c r="FE8" s="163" t="str">
        <f>Seniori!FE8</f>
        <v>SG</v>
      </c>
      <c r="FF8" s="163" t="str">
        <f>Seniori!FF8</f>
        <v>IMI</v>
      </c>
      <c r="FG8" s="163" t="str">
        <f>Seniori!FG8</f>
        <v>IMIv</v>
      </c>
      <c r="FH8" s="163" t="str">
        <f>Seniori!FH8</f>
        <v>YD</v>
      </c>
      <c r="FI8" s="163" t="str">
        <f>Seniori!FI8</f>
        <v>YJ</v>
      </c>
      <c r="FJ8" s="163" t="str">
        <f>Seniori!FJ8</f>
        <v>Yv</v>
      </c>
      <c r="FK8" s="163" t="str">
        <f>Seniori!FK8</f>
        <v>DUA</v>
      </c>
      <c r="FL8" s="163" t="str">
        <f>Seniori!FL8</f>
        <v>DUA</v>
      </c>
      <c r="FM8" s="163" t="str">
        <f>Seniori!FM8</f>
        <v>Z4</v>
      </c>
      <c r="FN8" s="163" t="str">
        <f>Seniori!FN8</f>
        <v>L0</v>
      </c>
      <c r="FO8" s="163" t="str">
        <f>Seniori!FO8</f>
        <v>DD</v>
      </c>
      <c r="FP8" s="163" t="str">
        <f>Seniori!FP8</f>
        <v>DUA</v>
      </c>
      <c r="FQ8" s="163" t="str">
        <f>Seniori!FQ8</f>
        <v>Z4</v>
      </c>
      <c r="FR8" s="163" t="str">
        <f>Seniori!FR8</f>
        <v>Z4</v>
      </c>
      <c r="FS8" s="163" t="str">
        <f>Seniori!FS8</f>
        <v>L0</v>
      </c>
      <c r="FT8" s="163" t="str">
        <f>Seniori!FT8</f>
        <v>DD</v>
      </c>
      <c r="FU8" s="163" t="str">
        <f>Seniori!FU8</f>
        <v>Z2</v>
      </c>
      <c r="FV8" s="163" t="str">
        <f>Seniori!FV8</f>
        <v>Z3</v>
      </c>
      <c r="FW8" s="163" t="str">
        <f>Seniori!FW8</f>
        <v>P1</v>
      </c>
      <c r="FX8" s="163" t="str">
        <f>Seniori!FX8</f>
        <v>P3</v>
      </c>
      <c r="FY8" s="163" t="str">
        <f>Seniori!FY8</f>
        <v>4r</v>
      </c>
      <c r="FZ8" s="163" t="str">
        <f>Seniori!FZ8</f>
        <v>5rU</v>
      </c>
      <c r="GA8" s="163" t="str">
        <f>Seniori!GA8</f>
        <v>6rU</v>
      </c>
      <c r="GB8" s="163" t="str">
        <f>Seniori!GB8</f>
        <v>DUA</v>
      </c>
      <c r="GC8" s="163" t="str">
        <f>Seniori!GC8</f>
        <v>DUB</v>
      </c>
      <c r="GD8" s="163" t="str">
        <f>Seniori!GD8</f>
        <v>DD</v>
      </c>
      <c r="GE8" s="163" t="str">
        <f>Seniori!GE8</f>
        <v>JU</v>
      </c>
      <c r="GF8" s="163" t="str">
        <f>Seniori!GF8</f>
        <v>JD</v>
      </c>
      <c r="GG8" s="163" t="str">
        <f>Seniori!GG8</f>
        <v>PJ</v>
      </c>
      <c r="GH8" s="163" t="str">
        <f>Seniori!GH8</f>
        <v>SG</v>
      </c>
      <c r="GI8" s="163" t="str">
        <f>Seniori!GI8</f>
        <v>YJ</v>
      </c>
      <c r="GJ8" s="163" t="str">
        <f>Seniori!GJ8</f>
        <v>GP</v>
      </c>
      <c r="GK8" s="163" t="str">
        <f>Seniori!GK8</f>
        <v>Z2</v>
      </c>
      <c r="GL8" s="163" t="str">
        <f>Seniori!GL8</f>
        <v>P3</v>
      </c>
      <c r="GM8" s="163" t="str">
        <f>Seniori!GM8</f>
        <v>4r</v>
      </c>
      <c r="GN8" s="163" t="str">
        <f>Seniori!GN8</f>
        <v>5rU</v>
      </c>
      <c r="GO8" s="163" t="str">
        <f>Seniori!GO8</f>
        <v>6rU</v>
      </c>
      <c r="GP8" s="163" t="str">
        <f>Seniori!GP8</f>
        <v>DUA</v>
      </c>
      <c r="GQ8" s="163" t="str">
        <f>Seniori!GQ8</f>
        <v>DUB</v>
      </c>
      <c r="GR8" s="163" t="str">
        <f>Seniori!GR8</f>
        <v>DD</v>
      </c>
      <c r="GS8" s="163" t="str">
        <f>Seniori!GS8</f>
        <v>JJ</v>
      </c>
      <c r="GT8" s="163" t="str">
        <f>Seniori!GT8</f>
        <v>5rF</v>
      </c>
      <c r="GU8" s="163" t="str">
        <f>Seniori!GU8</f>
        <v>LS5</v>
      </c>
      <c r="GV8" s="163" t="str">
        <f>Seniori!GV8</f>
        <v>DUA</v>
      </c>
      <c r="GW8" s="163" t="str">
        <f>Seniori!GW8</f>
        <v>DD</v>
      </c>
      <c r="GX8" s="163" t="str">
        <f>Seniori!GX8</f>
        <v>JD</v>
      </c>
      <c r="GY8" s="163" t="str">
        <f>Seniori!GY8</f>
        <v>YD</v>
      </c>
      <c r="GZ8" s="163" t="str">
        <f>Seniori!GZ8</f>
        <v>4r</v>
      </c>
      <c r="HA8" s="163" t="str">
        <f>Seniori!HA8</f>
        <v>LS6</v>
      </c>
      <c r="HB8" s="163" t="str">
        <f>Seniori!HB8</f>
        <v>DUA</v>
      </c>
      <c r="HC8" s="163" t="str">
        <f>Seniori!HC8</f>
        <v>DJ</v>
      </c>
      <c r="HD8" s="163" t="str">
        <f>Seniori!HD8</f>
        <v>JJ</v>
      </c>
      <c r="HE8" s="163" t="str">
        <f>Seniori!HE8</f>
        <v>YU</v>
      </c>
      <c r="HF8" s="163" t="str">
        <f>Seniori!HF8</f>
        <v>YJ</v>
      </c>
      <c r="HG8" s="163" t="str">
        <f>Seniori!HG8</f>
        <v>IMI</v>
      </c>
      <c r="HH8" s="163" t="str">
        <f>Seniori!HH8</f>
        <v>4r</v>
      </c>
      <c r="HI8" s="163" t="str">
        <f>Seniori!HI8</f>
        <v>P1</v>
      </c>
      <c r="HJ8" s="163" t="str">
        <f>Seniori!HJ8</f>
        <v>4r</v>
      </c>
      <c r="HK8" s="163" t="str">
        <f>Seniori!HK8</f>
        <v>5rU</v>
      </c>
      <c r="HL8" s="163" t="str">
        <f>Seniori!HL8</f>
        <v>6rU</v>
      </c>
      <c r="HM8" s="163" t="str">
        <f>Seniori!HM8</f>
        <v>DUA</v>
      </c>
      <c r="HN8" s="163" t="str">
        <f>Seniori!HN8</f>
        <v>DD</v>
      </c>
      <c r="HO8" s="163" t="str">
        <f>Seniori!HO8</f>
        <v>JU</v>
      </c>
      <c r="HP8" s="163" t="str">
        <f>Seniori!HP8</f>
        <v>YU</v>
      </c>
      <c r="HQ8" s="163" t="str">
        <f>Seniori!HQ8</f>
        <v>SG</v>
      </c>
      <c r="HR8" s="163" t="str">
        <f>Seniori!HR8</f>
        <v>P3</v>
      </c>
      <c r="HS8" s="163" t="str">
        <f>Seniori!HS8</f>
        <v>Z3</v>
      </c>
      <c r="HT8" s="163" t="str">
        <f>Seniori!HT8</f>
        <v>4r</v>
      </c>
      <c r="HU8" s="163" t="str">
        <f>Seniori!HU8</f>
        <v>5rU</v>
      </c>
      <c r="HV8" s="163" t="str">
        <f>Seniori!HV8</f>
        <v>6rU</v>
      </c>
      <c r="HW8" s="163" t="str">
        <f>Seniori!HW8</f>
        <v>DUB</v>
      </c>
      <c r="HX8" s="163" t="str">
        <f>Seniori!HX8</f>
        <v>L1</v>
      </c>
      <c r="HY8" s="163" t="str">
        <f>Seniori!HY8</f>
        <v>JD</v>
      </c>
      <c r="HZ8" s="163" t="str">
        <f>Seniori!HZ8</f>
        <v>YU</v>
      </c>
      <c r="IA8" s="163" t="str">
        <f>Seniori!IA8</f>
        <v>YD</v>
      </c>
      <c r="IB8" s="163" t="str">
        <f>Seniori!IB8</f>
        <v>YJ</v>
      </c>
      <c r="IC8" s="163" t="str">
        <f>Seniori!IC8</f>
        <v>Yv</v>
      </c>
      <c r="ID8" s="163" t="str">
        <f>Seniori!ID8</f>
        <v>SG</v>
      </c>
      <c r="IE8" s="163" t="str">
        <f>Seniori!IE8</f>
        <v>IMI</v>
      </c>
      <c r="IF8" s="163" t="str">
        <f>Seniori!IF8</f>
        <v>IMIv</v>
      </c>
      <c r="IG8" s="163" t="str">
        <f>Seniori!IG8</f>
        <v>6rU</v>
      </c>
      <c r="IH8" s="163" t="str">
        <f>Seniori!IH8</f>
        <v>YD</v>
      </c>
      <c r="II8" s="163" t="str">
        <f>Seniori!II8</f>
        <v>DUA</v>
      </c>
      <c r="IJ8" s="163" t="str">
        <f>Seniori!IJ8</f>
        <v>DD</v>
      </c>
      <c r="IK8" s="163" t="str">
        <f>Seniori!IK8</f>
        <v>DUA</v>
      </c>
      <c r="IL8" s="163" t="str">
        <f>Seniori!IL8</f>
        <v>JU</v>
      </c>
      <c r="IM8" s="163" t="str">
        <f>Seniori!IM8</f>
        <v>JD</v>
      </c>
      <c r="IN8" s="163">
        <f>Seniori!IN8</f>
        <v>0</v>
      </c>
      <c r="IO8" s="163">
        <f>Seniori!IO8</f>
        <v>0</v>
      </c>
      <c r="IP8" s="163">
        <f>Seniori!IP8</f>
        <v>0</v>
      </c>
      <c r="IQ8" s="163">
        <f>Seniori!IQ8</f>
        <v>0</v>
      </c>
      <c r="IR8" s="163">
        <f>Seniori!IR8</f>
        <v>0</v>
      </c>
      <c r="IS8" s="163">
        <f>Seniori!IS8</f>
        <v>0</v>
      </c>
      <c r="IT8" s="163">
        <f>Seniori!IT8</f>
        <v>0</v>
      </c>
      <c r="IU8" s="163">
        <f>Seniori!IU8</f>
        <v>0</v>
      </c>
      <c r="IV8" s="163">
        <f>Seniori!IV8</f>
        <v>0</v>
      </c>
      <c r="IW8" s="163">
        <f>Seniori!IW8</f>
        <v>0</v>
      </c>
      <c r="IX8" s="163">
        <f>Seniori!IX8</f>
        <v>0</v>
      </c>
      <c r="IY8" s="163">
        <f>Seniori!IY8</f>
        <v>0</v>
      </c>
      <c r="IZ8" s="163">
        <f>Seniori!IZ8</f>
        <v>0</v>
      </c>
      <c r="JA8" s="163">
        <f>Seniori!JA8</f>
        <v>0</v>
      </c>
      <c r="JB8" s="163">
        <f>Seniori!JB8</f>
        <v>0</v>
      </c>
      <c r="JC8" s="163">
        <f>Seniori!JC8</f>
        <v>0</v>
      </c>
      <c r="JD8" s="163">
        <f>Seniori!JD8</f>
        <v>0</v>
      </c>
      <c r="JE8" s="163">
        <f>Seniori!JE8</f>
        <v>0</v>
      </c>
      <c r="JF8" s="163">
        <f>Seniori!JF8</f>
        <v>0</v>
      </c>
      <c r="JG8" s="163">
        <f>Seniori!JG8</f>
        <v>0</v>
      </c>
      <c r="JH8" s="163">
        <f>Seniori!JH8</f>
        <v>0</v>
      </c>
      <c r="JI8" s="163">
        <f>Seniori!JI8</f>
        <v>0</v>
      </c>
      <c r="JJ8" s="163">
        <f>Seniori!JJ8</f>
        <v>0</v>
      </c>
      <c r="JK8" s="163">
        <f>Seniori!JK8</f>
        <v>0</v>
      </c>
      <c r="JL8" s="163">
        <f>Seniori!JL8</f>
        <v>0</v>
      </c>
      <c r="JM8" s="163">
        <f>Seniori!JM8</f>
        <v>0</v>
      </c>
      <c r="JN8" s="163">
        <f>Seniori!JN8</f>
        <v>0</v>
      </c>
      <c r="JO8" s="163">
        <f>Seniori!JO8</f>
        <v>0</v>
      </c>
      <c r="JP8" s="163">
        <f>Seniori!JP8</f>
        <v>0</v>
      </c>
      <c r="JQ8" s="163">
        <f>Seniori!JQ8</f>
        <v>0</v>
      </c>
      <c r="JR8" s="163">
        <f>Seniori!JR8</f>
        <v>0</v>
      </c>
      <c r="JS8" s="163">
        <f>Seniori!JS8</f>
        <v>0</v>
      </c>
      <c r="JT8" s="163">
        <f>Seniori!JT8</f>
        <v>0</v>
      </c>
      <c r="JU8" s="163">
        <f>Seniori!JU8</f>
        <v>0</v>
      </c>
      <c r="JV8" s="163">
        <f>Seniori!JV8</f>
        <v>0</v>
      </c>
      <c r="JW8" s="163">
        <f>Seniori!JW8</f>
        <v>0</v>
      </c>
      <c r="JX8" s="163">
        <f>Seniori!JX8</f>
        <v>0</v>
      </c>
      <c r="JY8" s="163">
        <f>Seniori!JY8</f>
        <v>0</v>
      </c>
      <c r="JZ8" s="163">
        <f>Seniori!JZ8</f>
        <v>0</v>
      </c>
      <c r="KA8" s="163">
        <f>Seniori!KA8</f>
        <v>0</v>
      </c>
      <c r="KB8" s="163">
        <f>Seniori!KB8</f>
        <v>0</v>
      </c>
      <c r="KC8" s="163">
        <f>Seniori!KC8</f>
        <v>0</v>
      </c>
      <c r="KD8" s="163">
        <f>Seniori!KD8</f>
        <v>0</v>
      </c>
      <c r="KE8" s="163">
        <f>Seniori!KE8</f>
        <v>0</v>
      </c>
      <c r="KF8" s="163">
        <f>Seniori!KF8</f>
        <v>0</v>
      </c>
      <c r="KG8" s="163">
        <f>Seniori!KG8</f>
        <v>0</v>
      </c>
      <c r="KH8" s="163">
        <f>Seniori!KH8</f>
        <v>0</v>
      </c>
      <c r="KI8" s="163">
        <f>Seniori!KI8</f>
        <v>0</v>
      </c>
      <c r="KJ8" s="163">
        <f>Seniori!KJ8</f>
        <v>0</v>
      </c>
      <c r="KK8" s="163">
        <f>Seniori!KK8</f>
        <v>0</v>
      </c>
      <c r="KL8" s="163">
        <f>Seniori!KL8</f>
        <v>0</v>
      </c>
      <c r="KM8" s="163">
        <f>Seniori!KM8</f>
        <v>0</v>
      </c>
      <c r="KN8" s="163">
        <f>Seniori!KN8</f>
        <v>0</v>
      </c>
      <c r="KO8" s="163">
        <f>Seniori!KO8</f>
        <v>0</v>
      </c>
      <c r="KP8" s="163">
        <f>Seniori!KP8</f>
        <v>0</v>
      </c>
      <c r="KQ8" s="163">
        <f>Seniori!KQ8</f>
        <v>0</v>
      </c>
      <c r="KR8" s="163">
        <f>Seniori!KR8</f>
        <v>0</v>
      </c>
      <c r="KS8" s="163">
        <f>Seniori!KS8</f>
        <v>0</v>
      </c>
      <c r="KT8" s="163">
        <f>Seniori!KT8</f>
        <v>0</v>
      </c>
      <c r="KU8" s="163">
        <f>Seniori!KU8</f>
        <v>0</v>
      </c>
      <c r="KV8" s="163">
        <f>Seniori!KV8</f>
        <v>0</v>
      </c>
      <c r="KW8" s="163">
        <f>Seniori!KW8</f>
        <v>0</v>
      </c>
      <c r="KX8" s="163">
        <f>Seniori!KX8</f>
        <v>0</v>
      </c>
      <c r="KY8" s="163">
        <f>Seniori!KY8</f>
        <v>0</v>
      </c>
      <c r="KZ8" s="163">
        <f>Seniori!KZ8</f>
        <v>0</v>
      </c>
      <c r="LA8" s="163">
        <f>Seniori!LA8</f>
        <v>0</v>
      </c>
      <c r="LB8" s="163">
        <f>Seniori!LB8</f>
        <v>0</v>
      </c>
      <c r="LC8" s="163">
        <f>Seniori!LC8</f>
        <v>0</v>
      </c>
      <c r="LD8" s="163">
        <f>Seniori!LD8</f>
        <v>0</v>
      </c>
      <c r="LE8" s="163">
        <f>Seniori!LE8</f>
        <v>0</v>
      </c>
      <c r="LF8" s="163">
        <f>Seniori!LF8</f>
        <v>0</v>
      </c>
      <c r="LG8" s="163">
        <f>Seniori!LG8</f>
        <v>0</v>
      </c>
      <c r="LH8" s="163">
        <f>Seniori!LH8</f>
        <v>0</v>
      </c>
      <c r="LI8" s="163">
        <f>Seniori!LI8</f>
        <v>0</v>
      </c>
      <c r="LJ8" s="163">
        <f>Seniori!LJ8</f>
        <v>0</v>
      </c>
      <c r="LK8" s="163">
        <f>Seniori!LK8</f>
        <v>0</v>
      </c>
      <c r="LL8" s="163">
        <f>Seniori!LL8</f>
        <v>0</v>
      </c>
      <c r="LM8" s="163">
        <f>Seniori!LM8</f>
        <v>0</v>
      </c>
      <c r="LN8" s="163">
        <f>Seniori!LN8</f>
        <v>0</v>
      </c>
      <c r="LO8" s="163">
        <f>Seniori!LO8</f>
        <v>0</v>
      </c>
      <c r="LP8" s="163">
        <f>Seniori!LP8</f>
        <v>0</v>
      </c>
      <c r="LQ8" s="163">
        <f>Seniori!LQ8</f>
        <v>0</v>
      </c>
      <c r="LR8" s="163">
        <f>Seniori!LR8</f>
        <v>0</v>
      </c>
      <c r="LS8" s="163">
        <f>Seniori!LS8</f>
        <v>0</v>
      </c>
      <c r="LT8" s="163">
        <f>Seniori!LT8</f>
        <v>0</v>
      </c>
      <c r="LU8" s="163">
        <f>Seniori!LU8</f>
        <v>0</v>
      </c>
      <c r="LV8" s="172">
        <f>Seniori!LV8</f>
        <v>0</v>
      </c>
      <c r="LW8" s="172">
        <f>Seniori!LW8</f>
        <v>0</v>
      </c>
      <c r="LX8" s="172">
        <f>Seniori!LX8</f>
        <v>0</v>
      </c>
      <c r="LY8" s="172">
        <f>Seniori!LY8</f>
        <v>0</v>
      </c>
      <c r="LZ8" s="172">
        <f>Seniori!LZ8</f>
        <v>0</v>
      </c>
      <c r="MA8" s="172">
        <f>Seniori!MA8</f>
        <v>0</v>
      </c>
      <c r="MB8" s="172">
        <f>Seniori!MB8</f>
        <v>0</v>
      </c>
      <c r="MC8" s="172">
        <f>Seniori!MC8</f>
        <v>0</v>
      </c>
      <c r="MD8" s="172">
        <f>Seniori!MD8</f>
        <v>0</v>
      </c>
      <c r="ME8" s="172">
        <f>Seniori!ME8</f>
        <v>0</v>
      </c>
      <c r="MF8" s="172">
        <f>Seniori!MF8</f>
        <v>0</v>
      </c>
      <c r="MG8" s="172">
        <f>Seniori!MG8</f>
        <v>0</v>
      </c>
      <c r="MH8" s="172">
        <f>Seniori!MH8</f>
        <v>0</v>
      </c>
      <c r="MI8" s="172">
        <f>Seniori!MI8</f>
        <v>0</v>
      </c>
      <c r="MJ8" s="172">
        <f>Seniori!MJ8</f>
        <v>0</v>
      </c>
      <c r="MK8" s="172">
        <f>Seniori!MK8</f>
        <v>0</v>
      </c>
      <c r="ML8" s="172">
        <f>Seniori!ML8</f>
        <v>0</v>
      </c>
      <c r="MM8" s="172">
        <f>Seniori!MM8</f>
        <v>0</v>
      </c>
      <c r="MN8" s="172">
        <f>Seniori!MN8</f>
        <v>0</v>
      </c>
      <c r="MO8" s="172">
        <f>Seniori!MO8</f>
        <v>0</v>
      </c>
      <c r="MP8" s="172">
        <f>Seniori!MP8</f>
        <v>0</v>
      </c>
      <c r="MQ8" s="172">
        <f>Seniori!MQ8</f>
        <v>0</v>
      </c>
      <c r="MR8" s="172">
        <f>Seniori!MR8</f>
        <v>0</v>
      </c>
      <c r="MS8" s="172">
        <f>Seniori!MS8</f>
        <v>0</v>
      </c>
      <c r="MT8" s="172">
        <f>Seniori!MT8</f>
        <v>0</v>
      </c>
      <c r="MU8" s="172">
        <f>Seniori!MU8</f>
        <v>0</v>
      </c>
      <c r="MV8" s="172">
        <f>Seniori!MV8</f>
        <v>0</v>
      </c>
      <c r="MW8" s="172">
        <f>Seniori!MW8</f>
        <v>0</v>
      </c>
      <c r="MX8" s="172">
        <f>Seniori!MX8</f>
        <v>0</v>
      </c>
      <c r="MY8" s="172">
        <f>Seniori!MY8</f>
        <v>0</v>
      </c>
      <c r="MZ8" s="172">
        <f>Seniori!MZ8</f>
        <v>0</v>
      </c>
      <c r="NA8" s="172">
        <f>Seniori!NA8</f>
        <v>0</v>
      </c>
      <c r="NB8" s="172">
        <f>Seniori!NB8</f>
        <v>0</v>
      </c>
      <c r="NC8" s="172">
        <f>Seniori!NC8</f>
        <v>0</v>
      </c>
      <c r="ND8" s="172">
        <f>Seniori!ND8</f>
        <v>0</v>
      </c>
      <c r="NE8" s="163">
        <f>Seniori!NE8</f>
        <v>0</v>
      </c>
      <c r="NF8" s="163">
        <f>Seniori!NF8</f>
        <v>0</v>
      </c>
      <c r="NG8" s="163">
        <f>Seniori!NG8</f>
        <v>0</v>
      </c>
      <c r="NH8" s="163">
        <f>Seniori!NH8</f>
        <v>0</v>
      </c>
      <c r="NI8" s="163">
        <f>Seniori!NI8</f>
        <v>0</v>
      </c>
      <c r="NJ8" s="163">
        <f>Seniori!NJ8</f>
        <v>0</v>
      </c>
      <c r="NK8" s="163">
        <f>Seniori!NK8</f>
        <v>0</v>
      </c>
      <c r="NL8" s="163">
        <f>Seniori!NL8</f>
        <v>0</v>
      </c>
      <c r="NM8" s="163">
        <f>Seniori!NM8</f>
        <v>0</v>
      </c>
      <c r="NN8" s="163">
        <f>Seniori!NN8</f>
        <v>0</v>
      </c>
      <c r="NO8" s="163">
        <f>Seniori!NO8</f>
        <v>0</v>
      </c>
      <c r="NP8" s="163">
        <f>Seniori!NP8</f>
        <v>0</v>
      </c>
      <c r="NQ8" s="163">
        <f>Seniori!NQ8</f>
        <v>0</v>
      </c>
      <c r="NR8" s="163">
        <f>Seniori!NR8</f>
        <v>0</v>
      </c>
      <c r="NS8" s="163">
        <f>Seniori!NS8</f>
        <v>0</v>
      </c>
      <c r="NT8" s="163">
        <f>Seniori!NT8</f>
        <v>0</v>
      </c>
      <c r="NU8" s="163">
        <f>Seniori!NU8</f>
        <v>0</v>
      </c>
      <c r="NV8" s="163">
        <f>Seniori!NV8</f>
        <v>0</v>
      </c>
      <c r="NW8" s="163">
        <f>Seniori!NW8</f>
        <v>0</v>
      </c>
      <c r="NX8" s="163">
        <f>Seniori!NX8</f>
        <v>0</v>
      </c>
      <c r="NY8" s="163">
        <f>Seniori!NY8</f>
        <v>0</v>
      </c>
      <c r="NZ8" s="163">
        <f>Seniori!NZ8</f>
        <v>0</v>
      </c>
      <c r="OA8" s="163">
        <f>Seniori!OA8</f>
        <v>0</v>
      </c>
      <c r="OB8" s="163">
        <f>Seniori!OB8</f>
        <v>0</v>
      </c>
      <c r="OC8" s="163">
        <f>Seniori!OC8</f>
        <v>0</v>
      </c>
      <c r="OD8" s="163">
        <f>Seniori!OD8</f>
        <v>0</v>
      </c>
      <c r="OE8" s="163">
        <f>Seniori!OE8</f>
        <v>0</v>
      </c>
      <c r="OF8" s="163">
        <f>Seniori!OF8</f>
        <v>0</v>
      </c>
      <c r="OG8" s="163">
        <f>Seniori!OG8</f>
        <v>0</v>
      </c>
      <c r="OH8" s="163">
        <f>Seniori!OH8</f>
        <v>0</v>
      </c>
      <c r="OI8" s="163">
        <f>Seniori!OI8</f>
        <v>0</v>
      </c>
      <c r="OJ8" s="163">
        <f>Seniori!OJ8</f>
        <v>0</v>
      </c>
      <c r="OK8" s="163">
        <f>Seniori!OK8</f>
        <v>0</v>
      </c>
      <c r="OL8" s="163">
        <f>Seniori!OL8</f>
        <v>0</v>
      </c>
      <c r="OM8" s="163">
        <f>Seniori!OM8</f>
        <v>0</v>
      </c>
      <c r="ON8" s="163">
        <f>Seniori!ON8</f>
        <v>0</v>
      </c>
      <c r="OO8" s="163">
        <f>Seniori!OO8</f>
        <v>0</v>
      </c>
      <c r="OP8" s="163">
        <f>Seniori!OP8</f>
        <v>0</v>
      </c>
      <c r="OQ8" s="163">
        <f>Seniori!OQ8</f>
        <v>0</v>
      </c>
      <c r="OR8" s="163">
        <f>Seniori!OR8</f>
        <v>0</v>
      </c>
      <c r="OS8" s="163">
        <f>Seniori!OS8</f>
        <v>0</v>
      </c>
      <c r="OT8" s="163">
        <f>Seniori!OT8</f>
        <v>0</v>
      </c>
      <c r="OU8" s="163">
        <f>Seniori!OU8</f>
        <v>0</v>
      </c>
      <c r="OV8" s="163">
        <f>Seniori!OV8</f>
        <v>0</v>
      </c>
      <c r="OW8" s="163">
        <f>Seniori!OW8</f>
        <v>0</v>
      </c>
      <c r="OX8" s="163">
        <f>Seniori!OX8</f>
        <v>0</v>
      </c>
      <c r="OY8" s="163">
        <f>Seniori!OY8</f>
        <v>0</v>
      </c>
      <c r="OZ8" s="163">
        <f>Seniori!OZ8</f>
        <v>0</v>
      </c>
      <c r="PA8" s="163">
        <f>Seniori!PA8</f>
        <v>0</v>
      </c>
      <c r="PB8" s="163">
        <f>Seniori!PB8</f>
        <v>0</v>
      </c>
      <c r="PC8" s="163">
        <f>Seniori!PC8</f>
        <v>0</v>
      </c>
      <c r="PD8" s="163">
        <f>Seniori!PD8</f>
        <v>0</v>
      </c>
      <c r="PE8" s="163">
        <f>Seniori!PE8</f>
        <v>0</v>
      </c>
      <c r="PF8" s="163">
        <f>Seniori!PF8</f>
        <v>0</v>
      </c>
      <c r="PG8" s="163">
        <f>Seniori!PG8</f>
        <v>0</v>
      </c>
      <c r="PH8" s="163">
        <f>Seniori!PH8</f>
        <v>0</v>
      </c>
      <c r="PI8" s="163">
        <f>Seniori!PI8</f>
        <v>0</v>
      </c>
      <c r="PJ8" s="163">
        <f>Seniori!PJ8</f>
        <v>0</v>
      </c>
      <c r="PK8" s="163">
        <f>Seniori!PK8</f>
        <v>0</v>
      </c>
      <c r="PL8" s="163">
        <f>Seniori!PL8</f>
        <v>0</v>
      </c>
      <c r="PM8" s="163">
        <f>Seniori!PM8</f>
        <v>0</v>
      </c>
      <c r="PN8" s="163">
        <f>Seniori!PN8</f>
        <v>0</v>
      </c>
      <c r="PO8" s="163">
        <f>Seniori!PO8</f>
        <v>0</v>
      </c>
      <c r="PP8" s="163">
        <f>Seniori!PP8</f>
        <v>0</v>
      </c>
      <c r="PQ8" s="163">
        <f>Seniori!PQ8</f>
        <v>0</v>
      </c>
      <c r="PR8" s="163">
        <f>Seniori!PR8</f>
        <v>0</v>
      </c>
      <c r="PS8" s="163">
        <f>Seniori!PS8</f>
        <v>0</v>
      </c>
      <c r="PT8" s="163">
        <f>Seniori!PT8</f>
        <v>0</v>
      </c>
      <c r="PU8" s="163">
        <f>Seniori!PU8</f>
        <v>0</v>
      </c>
      <c r="PV8" s="163">
        <f>Seniori!PV8</f>
        <v>0</v>
      </c>
      <c r="PW8" s="163">
        <f>Seniori!PW8</f>
        <v>0</v>
      </c>
      <c r="PX8" s="163">
        <f>Seniori!PX8</f>
        <v>0</v>
      </c>
      <c r="PY8" s="163">
        <f>Seniori!PY8</f>
        <v>0</v>
      </c>
      <c r="PZ8" s="163">
        <f>Seniori!PZ8</f>
        <v>0</v>
      </c>
      <c r="QA8" s="163">
        <f>Seniori!QA8</f>
        <v>0</v>
      </c>
      <c r="QB8" s="163">
        <f>Seniori!QB8</f>
        <v>0</v>
      </c>
      <c r="QC8" s="163">
        <f>Seniori!QC8</f>
        <v>0</v>
      </c>
      <c r="QD8" s="163">
        <f>Seniori!QD8</f>
        <v>0</v>
      </c>
      <c r="QE8" s="163">
        <f>Seniori!QE8</f>
        <v>0</v>
      </c>
      <c r="QF8" s="163">
        <f>Seniori!QF8</f>
        <v>0</v>
      </c>
      <c r="QG8" s="163">
        <f>Seniori!QG8</f>
        <v>0</v>
      </c>
      <c r="QH8" s="163">
        <f>Seniori!QH8</f>
        <v>0</v>
      </c>
      <c r="QI8" s="163">
        <f>Seniori!QI8</f>
        <v>0</v>
      </c>
      <c r="QJ8" s="163">
        <f>Seniori!QJ8</f>
        <v>0</v>
      </c>
      <c r="QK8" s="163">
        <f>Seniori!QK8</f>
        <v>0</v>
      </c>
      <c r="QL8" s="163">
        <f>Seniori!QL8</f>
        <v>0</v>
      </c>
      <c r="QM8" s="163">
        <f>Seniori!QM8</f>
        <v>0</v>
      </c>
      <c r="QN8" s="163">
        <f>Seniori!QN8</f>
        <v>0</v>
      </c>
      <c r="QO8" s="163">
        <f>Seniori!QO8</f>
        <v>0</v>
      </c>
      <c r="QP8" s="163">
        <f>Seniori!QP8</f>
        <v>0</v>
      </c>
      <c r="QQ8" s="163">
        <f>Seniori!QQ8</f>
        <v>0</v>
      </c>
      <c r="QR8" s="163">
        <f>Seniori!QR8</f>
        <v>0</v>
      </c>
      <c r="QS8" s="163">
        <f>Seniori!QS8</f>
        <v>0</v>
      </c>
      <c r="QT8" s="163">
        <f>Seniori!QT8</f>
        <v>0</v>
      </c>
      <c r="QU8" s="163">
        <f>Seniori!QU8</f>
        <v>0</v>
      </c>
      <c r="QV8" s="163">
        <f>Seniori!QV8</f>
        <v>0</v>
      </c>
      <c r="QW8" s="163">
        <f>Seniori!QW8</f>
        <v>0</v>
      </c>
      <c r="QX8" s="163">
        <f>Seniori!QX8</f>
        <v>0</v>
      </c>
      <c r="QY8" s="163">
        <f>Seniori!QY8</f>
        <v>0</v>
      </c>
      <c r="QZ8" s="163">
        <f>Seniori!QZ8</f>
        <v>0</v>
      </c>
      <c r="RA8" s="163">
        <f>Seniori!RA8</f>
        <v>0</v>
      </c>
      <c r="RB8" s="163">
        <f>Seniori!RB8</f>
        <v>0</v>
      </c>
      <c r="RC8" s="163">
        <f>Seniori!RC8</f>
        <v>0</v>
      </c>
      <c r="RD8" s="163">
        <f>Seniori!RD8</f>
        <v>0</v>
      </c>
      <c r="RE8" s="163">
        <f>Seniori!RE8</f>
        <v>0</v>
      </c>
      <c r="RF8" s="163">
        <f>Seniori!RF8</f>
        <v>0</v>
      </c>
      <c r="RG8" s="163">
        <f>Seniori!RG8</f>
        <v>0</v>
      </c>
      <c r="RH8" s="163">
        <f>Seniori!RH8</f>
        <v>0</v>
      </c>
      <c r="RI8" s="163">
        <f>Seniori!RI8</f>
        <v>0</v>
      </c>
      <c r="RJ8" s="163">
        <f>Seniori!RJ8</f>
        <v>0</v>
      </c>
      <c r="RK8" s="163">
        <f>Seniori!RK8</f>
        <v>0</v>
      </c>
      <c r="RL8" s="163">
        <f>Seniori!RL8</f>
        <v>0</v>
      </c>
      <c r="RM8" s="163">
        <f>Seniori!RM8</f>
        <v>0</v>
      </c>
      <c r="RN8" s="163">
        <f>Seniori!RN8</f>
        <v>0</v>
      </c>
      <c r="RO8" s="163">
        <f>Seniori!RO8</f>
        <v>0</v>
      </c>
      <c r="RP8" s="163">
        <f>Seniori!RP8</f>
        <v>0</v>
      </c>
      <c r="RQ8" s="163">
        <f>Seniori!RQ8</f>
        <v>0</v>
      </c>
      <c r="RR8" s="163">
        <f>Seniori!RR8</f>
        <v>0</v>
      </c>
      <c r="RS8" s="163">
        <f>Seniori!RS8</f>
        <v>0</v>
      </c>
      <c r="RT8" s="163">
        <f>Seniori!RT8</f>
        <v>0</v>
      </c>
      <c r="RU8" s="163">
        <f>Seniori!RU8</f>
        <v>0</v>
      </c>
      <c r="RV8" s="163">
        <f>Seniori!RV8</f>
        <v>0</v>
      </c>
      <c r="RW8" s="163">
        <f>Seniori!RW8</f>
        <v>0</v>
      </c>
      <c r="RX8" s="163">
        <f>Seniori!RX8</f>
        <v>0</v>
      </c>
      <c r="RY8" s="163">
        <f>Seniori!RY8</f>
        <v>0</v>
      </c>
      <c r="RZ8" s="163">
        <f>Seniori!RZ8</f>
        <v>0</v>
      </c>
      <c r="SA8" s="163">
        <f>Seniori!SA8</f>
        <v>0</v>
      </c>
      <c r="SB8" s="163">
        <f>Seniori!SB8</f>
        <v>0</v>
      </c>
      <c r="SC8" s="163">
        <f>Seniori!SC8</f>
        <v>0</v>
      </c>
      <c r="SD8" s="163">
        <f>Seniori!SD8</f>
        <v>0</v>
      </c>
      <c r="SE8" s="163">
        <f>Seniori!SE8</f>
        <v>0</v>
      </c>
      <c r="SF8" s="163">
        <f>Seniori!SF8</f>
        <v>0</v>
      </c>
      <c r="SG8" s="163">
        <f>Seniori!SG8</f>
        <v>0</v>
      </c>
      <c r="SH8" s="163">
        <f>Seniori!SH8</f>
        <v>0</v>
      </c>
      <c r="SI8" s="163">
        <f>Seniori!SI8</f>
        <v>0</v>
      </c>
      <c r="SJ8" s="163">
        <f>Seniori!SJ8</f>
        <v>0</v>
      </c>
      <c r="SK8" s="163">
        <f>Seniori!SK8</f>
        <v>0</v>
      </c>
      <c r="SL8" s="163">
        <f>Seniori!SL8</f>
        <v>0</v>
      </c>
      <c r="SM8" s="163">
        <f>Seniori!SM8</f>
        <v>0</v>
      </c>
      <c r="SN8" s="163">
        <f>Seniori!SN8</f>
        <v>0</v>
      </c>
      <c r="SO8" s="163">
        <f>Seniori!SO8</f>
        <v>0</v>
      </c>
      <c r="SP8" s="163">
        <f>Seniori!SP8</f>
        <v>0</v>
      </c>
      <c r="SQ8" s="163">
        <f>Seniori!SQ8</f>
        <v>0</v>
      </c>
      <c r="SR8" s="163">
        <f>Seniori!SR8</f>
        <v>0</v>
      </c>
      <c r="SS8" s="163">
        <f>Seniori!SS8</f>
        <v>0</v>
      </c>
      <c r="ST8" s="163">
        <f>Seniori!ST8</f>
        <v>0</v>
      </c>
      <c r="SU8" s="163">
        <f>Seniori!SU8</f>
        <v>0</v>
      </c>
      <c r="SV8" s="163">
        <f>Seniori!SV8</f>
        <v>0</v>
      </c>
      <c r="SW8" s="163">
        <f>Seniori!SW8</f>
        <v>0</v>
      </c>
      <c r="SX8" s="163">
        <f>Seniori!SX8</f>
        <v>0</v>
      </c>
      <c r="SY8" s="163">
        <f>Seniori!SY8</f>
        <v>0</v>
      </c>
      <c r="SZ8" s="163">
        <f>Seniori!SZ8</f>
        <v>0</v>
      </c>
      <c r="TA8" s="163">
        <f>Seniori!TA8</f>
        <v>0</v>
      </c>
      <c r="TB8" s="163">
        <f>Seniori!TB8</f>
        <v>0</v>
      </c>
    </row>
    <row r="9" spans="1:522" s="10" customFormat="1" ht="18" customHeight="1" x14ac:dyDescent="0.2">
      <c r="A9" s="12">
        <v>1</v>
      </c>
      <c r="B9" s="11" t="s">
        <v>65</v>
      </c>
      <c r="C9" s="1">
        <v>7365</v>
      </c>
      <c r="D9" t="s">
        <v>66</v>
      </c>
      <c r="E9" s="1">
        <v>10844</v>
      </c>
      <c r="F9" s="1">
        <v>2006</v>
      </c>
      <c r="G9" t="s">
        <v>67</v>
      </c>
      <c r="H9" s="4"/>
      <c r="I9" s="133">
        <f t="shared" ref="I9:I54" si="0">SUM(K9:TB9)</f>
        <v>82.5</v>
      </c>
      <c r="J9" s="134">
        <f>BC10+BD10+BG10+BX10+BY10+BZ10+EM10+FH10+FI10+FJ10+Tabuľka119[[#This Row],[Stĺpec260]]+IA10+Tabuľka119[[#This Row],[Stĺpec259]]+IB10+IC10</f>
        <v>372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>
        <f>(5+6)*1.5</f>
        <v>16.5</v>
      </c>
      <c r="BD9" s="1">
        <f>(5+6)*1.5</f>
        <v>16.5</v>
      </c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60"/>
      <c r="FH9" s="60"/>
      <c r="FI9" s="60"/>
      <c r="FJ9" s="60"/>
      <c r="FK9" s="58"/>
      <c r="FL9" s="58"/>
      <c r="FM9" s="60"/>
      <c r="FN9" s="60"/>
      <c r="FO9" s="58"/>
      <c r="FP9" s="60"/>
      <c r="FQ9" s="60"/>
      <c r="FR9" s="60"/>
      <c r="FS9" s="60"/>
      <c r="FT9" s="60"/>
      <c r="FU9" s="60"/>
      <c r="FV9" s="60"/>
      <c r="FW9" s="60"/>
      <c r="FX9" s="60"/>
      <c r="FY9" s="60"/>
      <c r="FZ9" s="60"/>
      <c r="GA9" s="60"/>
      <c r="GB9" s="60"/>
      <c r="GC9" s="60"/>
      <c r="GD9" s="58"/>
      <c r="GE9" s="60"/>
      <c r="GF9" s="60"/>
      <c r="GG9" s="60"/>
      <c r="GH9" s="60"/>
      <c r="GI9" s="60"/>
      <c r="GJ9" s="60"/>
      <c r="GK9" s="60"/>
      <c r="GL9" s="60"/>
      <c r="GM9" s="60"/>
      <c r="GN9" s="60"/>
      <c r="GO9" s="60"/>
      <c r="GP9" s="60"/>
      <c r="GQ9" s="60"/>
      <c r="GR9" s="60"/>
      <c r="GS9" s="60"/>
      <c r="GT9" s="60"/>
      <c r="GU9" s="60"/>
      <c r="GV9" s="60"/>
      <c r="GW9" s="60"/>
      <c r="GX9" s="60"/>
      <c r="GY9" s="60"/>
      <c r="GZ9" s="60"/>
      <c r="HA9" s="60"/>
      <c r="HB9" s="60"/>
      <c r="HC9" s="60"/>
      <c r="HD9" s="60"/>
      <c r="HE9" s="60"/>
      <c r="HF9" s="60"/>
      <c r="HG9" s="60"/>
      <c r="HH9" s="60"/>
      <c r="HI9" s="60"/>
      <c r="HJ9" s="60"/>
      <c r="HK9" s="60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>
        <f>(9+7)*1.5</f>
        <v>24</v>
      </c>
      <c r="IB9" s="1">
        <f>(8+9)*1.5</f>
        <v>25.5</v>
      </c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97"/>
      <c r="LW9" s="97"/>
      <c r="LX9" s="97"/>
      <c r="LY9" s="97"/>
      <c r="LZ9" s="97"/>
      <c r="MA9" s="97"/>
      <c r="MB9" s="97"/>
      <c r="MC9" s="97"/>
      <c r="MD9" s="97"/>
      <c r="ME9" s="97"/>
      <c r="MF9" s="97"/>
      <c r="MG9" s="97"/>
      <c r="MH9" s="97"/>
      <c r="MI9" s="97"/>
      <c r="MJ9" s="97"/>
      <c r="MK9" s="97"/>
      <c r="ML9" s="97"/>
      <c r="MM9" s="97"/>
      <c r="MN9" s="97"/>
      <c r="MO9" s="97"/>
      <c r="MP9" s="97"/>
      <c r="MQ9" s="97"/>
      <c r="MR9" s="97"/>
      <c r="MS9" s="97"/>
      <c r="MT9" s="97"/>
      <c r="MU9" s="97"/>
      <c r="MV9" s="97"/>
      <c r="MW9" s="97"/>
      <c r="MX9" s="97"/>
      <c r="MY9" s="97"/>
      <c r="MZ9" s="97"/>
      <c r="NA9" s="97"/>
      <c r="NB9" s="97"/>
      <c r="NC9" s="97"/>
      <c r="ND9" s="97"/>
      <c r="NE9" s="97"/>
      <c r="NF9" s="97"/>
      <c r="NG9" s="97"/>
      <c r="NH9" s="97"/>
      <c r="NI9" s="97"/>
      <c r="NJ9" s="97"/>
      <c r="NK9" s="97"/>
      <c r="NL9" s="97"/>
      <c r="NM9" s="97"/>
      <c r="NN9" s="97"/>
      <c r="NO9" s="97"/>
      <c r="NP9" s="97"/>
      <c r="NQ9" s="97"/>
      <c r="NR9" s="97"/>
      <c r="NS9" s="97"/>
      <c r="NT9" s="97"/>
      <c r="NU9" s="97"/>
      <c r="NV9" s="97"/>
      <c r="NW9" s="97"/>
      <c r="NX9" s="97"/>
      <c r="NY9" s="97"/>
      <c r="NZ9" s="97"/>
      <c r="OA9" s="97"/>
      <c r="OB9" s="97"/>
      <c r="OC9" s="97"/>
      <c r="OD9" s="97"/>
      <c r="OE9" s="97"/>
      <c r="OF9" s="97"/>
      <c r="OG9" s="97"/>
      <c r="OH9" s="97"/>
      <c r="OI9" s="97"/>
      <c r="OJ9" s="97"/>
      <c r="OK9" s="97"/>
      <c r="OL9" s="97"/>
      <c r="OM9" s="97"/>
      <c r="ON9" s="106"/>
      <c r="OO9" s="97"/>
      <c r="OP9" s="97"/>
      <c r="OQ9" s="97"/>
      <c r="OR9" s="97"/>
      <c r="OS9" s="97"/>
      <c r="OT9" s="97"/>
      <c r="OU9" s="97"/>
      <c r="OV9" s="97"/>
      <c r="OW9" s="97"/>
      <c r="OX9" s="97"/>
      <c r="OY9" s="97"/>
      <c r="OZ9" s="97"/>
      <c r="PA9" s="97"/>
      <c r="PB9" s="97"/>
      <c r="PC9" s="97"/>
      <c r="PD9" s="97"/>
      <c r="PE9" s="97"/>
      <c r="PF9" s="97"/>
      <c r="PG9" s="97"/>
      <c r="PH9" s="97"/>
      <c r="PI9" s="97"/>
      <c r="PJ9" s="97"/>
      <c r="PK9" s="97"/>
      <c r="PL9" s="97"/>
      <c r="PM9" s="97"/>
      <c r="PN9" s="97"/>
      <c r="PO9" s="97"/>
      <c r="PP9" s="97"/>
      <c r="PQ9" s="97"/>
      <c r="PR9" s="97"/>
      <c r="PS9" s="97"/>
      <c r="PT9" s="97"/>
      <c r="PU9" s="97"/>
      <c r="PV9" s="97"/>
      <c r="PW9" s="97"/>
      <c r="PX9" s="97"/>
      <c r="PY9" s="97"/>
      <c r="PZ9" s="97"/>
      <c r="QA9" s="97"/>
      <c r="QB9" s="97"/>
      <c r="QC9" s="97"/>
      <c r="QD9" s="97"/>
      <c r="QE9" s="97"/>
      <c r="QF9" s="97"/>
      <c r="QG9" s="97"/>
      <c r="QH9" s="97"/>
      <c r="QI9" s="97"/>
      <c r="QJ9" s="97"/>
      <c r="QK9" s="97"/>
      <c r="QL9" s="97"/>
      <c r="QM9" s="97"/>
      <c r="QN9" s="97"/>
      <c r="QO9" s="97"/>
      <c r="QP9" s="97"/>
      <c r="QQ9" s="97"/>
      <c r="QR9" s="97"/>
      <c r="QS9" s="97"/>
      <c r="QT9" s="97"/>
      <c r="QU9" s="97"/>
      <c r="QV9" s="97"/>
      <c r="QW9" s="97"/>
      <c r="QX9" s="97"/>
      <c r="QY9" s="97"/>
      <c r="QZ9" s="97"/>
      <c r="RA9" s="97"/>
      <c r="RB9" s="97"/>
      <c r="RC9" s="97"/>
      <c r="RD9" s="97"/>
      <c r="RE9" s="97"/>
      <c r="RF9" s="97"/>
      <c r="RG9" s="97"/>
      <c r="RH9" s="97"/>
      <c r="RI9" s="97"/>
      <c r="RJ9" s="97"/>
      <c r="RK9" s="1"/>
      <c r="RL9" s="97"/>
      <c r="RM9" s="97"/>
      <c r="RN9" s="97"/>
      <c r="RO9" s="97"/>
      <c r="RP9" s="97"/>
      <c r="RQ9" s="97"/>
      <c r="RR9" s="97"/>
      <c r="RS9" s="97"/>
      <c r="RT9" s="97"/>
      <c r="RU9" s="97"/>
      <c r="RV9" s="97"/>
      <c r="RW9" s="97"/>
      <c r="RX9" s="97"/>
      <c r="RY9" s="97"/>
      <c r="RZ9" s="97"/>
      <c r="SA9" s="97"/>
      <c r="SB9" s="97"/>
      <c r="SC9" s="97"/>
      <c r="SD9" s="97"/>
      <c r="SE9" s="97"/>
      <c r="SF9" s="97"/>
      <c r="SG9" s="97"/>
      <c r="SH9" s="97"/>
      <c r="SI9" s="97"/>
      <c r="SJ9" s="97"/>
      <c r="SK9" s="97"/>
      <c r="SL9" s="97"/>
      <c r="SM9" s="97"/>
      <c r="SN9" s="97"/>
      <c r="SO9" s="97"/>
      <c r="SP9" s="97"/>
      <c r="SQ9" s="97"/>
      <c r="SR9" s="97"/>
      <c r="SS9" s="97"/>
      <c r="ST9" s="97"/>
      <c r="SU9" s="97"/>
      <c r="SV9" s="97"/>
      <c r="SW9" s="97"/>
      <c r="SX9" s="97"/>
      <c r="SY9" s="97"/>
      <c r="SZ9" s="97"/>
      <c r="TA9" s="97"/>
      <c r="TB9" s="1"/>
    </row>
    <row r="10" spans="1:522" s="10" customFormat="1" ht="18" customHeight="1" x14ac:dyDescent="0.2">
      <c r="A10" s="12"/>
      <c r="B10" s="11"/>
      <c r="C10" s="1"/>
      <c r="D10" s="57" t="s">
        <v>134</v>
      </c>
      <c r="E10" s="1"/>
      <c r="F10" s="1"/>
      <c r="G10"/>
      <c r="H10" s="4"/>
      <c r="I10" s="133">
        <f t="shared" si="0"/>
        <v>339</v>
      </c>
      <c r="J10" s="12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>
        <f>(8+8)*1.5</f>
        <v>24</v>
      </c>
      <c r="BD10" s="1">
        <f>(9+10)*1.5</f>
        <v>28.5</v>
      </c>
      <c r="BE10" s="1"/>
      <c r="BF10" s="1"/>
      <c r="BG10" s="1">
        <f>(8+9)*1.5</f>
        <v>25.5</v>
      </c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>
        <f>(9+12)*1.5</f>
        <v>31.5</v>
      </c>
      <c r="BY10" s="1">
        <f>(9+10)*1.5</f>
        <v>28.5</v>
      </c>
      <c r="BZ10" s="1">
        <f>(4+8)*1.5</f>
        <v>18</v>
      </c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>
        <f>(6+7)*1.5</f>
        <v>19.5</v>
      </c>
      <c r="EN10" s="1">
        <f>(4+7)*1.5</f>
        <v>16.5</v>
      </c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60"/>
      <c r="FH10" s="60">
        <f>(7+5)*1.5</f>
        <v>18</v>
      </c>
      <c r="FI10" s="60">
        <f>(7+8)*1.5</f>
        <v>22.5</v>
      </c>
      <c r="FJ10" s="60">
        <f>(8+11)*1.5</f>
        <v>28.5</v>
      </c>
      <c r="FK10" s="58"/>
      <c r="FL10" s="58"/>
      <c r="FM10" s="60"/>
      <c r="FN10" s="60"/>
      <c r="FO10" s="58"/>
      <c r="FP10" s="60"/>
      <c r="FQ10" s="60"/>
      <c r="FR10" s="60"/>
      <c r="FS10" s="60"/>
      <c r="FT10" s="60"/>
      <c r="FU10" s="60"/>
      <c r="FV10" s="60"/>
      <c r="FW10" s="60"/>
      <c r="FX10" s="60"/>
      <c r="FY10" s="60"/>
      <c r="FZ10" s="60"/>
      <c r="GA10" s="60"/>
      <c r="GB10" s="60"/>
      <c r="GC10" s="60"/>
      <c r="GD10" s="58"/>
      <c r="GE10" s="60"/>
      <c r="GF10" s="60"/>
      <c r="GG10" s="60"/>
      <c r="GH10" s="60"/>
      <c r="GI10" s="60"/>
      <c r="GJ10" s="60"/>
      <c r="GK10" s="60"/>
      <c r="GL10" s="60"/>
      <c r="GM10" s="60"/>
      <c r="GN10" s="60"/>
      <c r="GO10" s="60"/>
      <c r="GP10" s="60"/>
      <c r="GQ10" s="60"/>
      <c r="GR10" s="60"/>
      <c r="GS10" s="60"/>
      <c r="GT10" s="60"/>
      <c r="GU10" s="60"/>
      <c r="GV10" s="60"/>
      <c r="GW10" s="60"/>
      <c r="GX10" s="60"/>
      <c r="GY10" s="60"/>
      <c r="GZ10" s="60"/>
      <c r="HA10" s="60"/>
      <c r="HB10" s="60"/>
      <c r="HC10" s="60"/>
      <c r="HD10" s="60"/>
      <c r="HE10" s="60"/>
      <c r="HF10" s="60"/>
      <c r="HG10" s="60"/>
      <c r="HH10" s="60"/>
      <c r="HI10" s="60"/>
      <c r="HJ10" s="60"/>
      <c r="HK10" s="60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>
        <f>(6+6)*1.5</f>
        <v>18</v>
      </c>
      <c r="IB10" s="1">
        <f>(9+10)*1.5</f>
        <v>28.5</v>
      </c>
      <c r="IC10" s="1">
        <f>(9+12)*1.5</f>
        <v>31.5</v>
      </c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97"/>
      <c r="LW10" s="97"/>
      <c r="LX10" s="97"/>
      <c r="LY10" s="97"/>
      <c r="LZ10" s="97"/>
      <c r="MA10" s="97"/>
      <c r="MB10" s="97"/>
      <c r="MC10" s="97"/>
      <c r="MD10" s="97"/>
      <c r="ME10" s="97"/>
      <c r="MF10" s="97"/>
      <c r="MG10" s="97"/>
      <c r="MH10" s="97"/>
      <c r="MI10" s="97"/>
      <c r="MJ10" s="97"/>
      <c r="MK10" s="97"/>
      <c r="ML10" s="97"/>
      <c r="MM10" s="97"/>
      <c r="MN10" s="97"/>
      <c r="MO10" s="97"/>
      <c r="MP10" s="97"/>
      <c r="MQ10" s="97"/>
      <c r="MR10" s="97"/>
      <c r="MS10" s="97"/>
      <c r="MT10" s="97"/>
      <c r="MU10" s="97"/>
      <c r="MV10" s="97"/>
      <c r="MW10" s="97"/>
      <c r="MX10" s="97"/>
      <c r="MY10" s="97"/>
      <c r="MZ10" s="97"/>
      <c r="NA10" s="97"/>
      <c r="NB10" s="97"/>
      <c r="NC10" s="97"/>
      <c r="ND10" s="97"/>
      <c r="NE10" s="97"/>
      <c r="NF10" s="97"/>
      <c r="NG10" s="97"/>
      <c r="NH10" s="97"/>
      <c r="NI10" s="97"/>
      <c r="NJ10" s="97"/>
      <c r="NK10" s="97"/>
      <c r="NL10" s="97"/>
      <c r="NM10" s="97"/>
      <c r="NN10" s="97"/>
      <c r="NO10" s="97"/>
      <c r="NP10" s="97"/>
      <c r="NQ10" s="97"/>
      <c r="NR10" s="97"/>
      <c r="NS10" s="97"/>
      <c r="NT10" s="97"/>
      <c r="NU10" s="97"/>
      <c r="NV10" s="97"/>
      <c r="NW10" s="97"/>
      <c r="NX10" s="97"/>
      <c r="NY10" s="97"/>
      <c r="NZ10" s="97"/>
      <c r="OA10" s="97"/>
      <c r="OB10" s="97"/>
      <c r="OC10" s="97"/>
      <c r="OD10" s="97"/>
      <c r="OE10" s="97"/>
      <c r="OF10" s="97"/>
      <c r="OG10" s="97"/>
      <c r="OH10" s="97"/>
      <c r="OI10" s="97"/>
      <c r="OJ10" s="97"/>
      <c r="OK10" s="97"/>
      <c r="OL10" s="97"/>
      <c r="OM10" s="97"/>
      <c r="ON10" s="97"/>
      <c r="OO10" s="97"/>
      <c r="OP10" s="97"/>
      <c r="OQ10" s="97"/>
      <c r="OR10" s="97"/>
      <c r="OS10" s="97"/>
      <c r="OT10" s="97"/>
      <c r="OU10" s="97"/>
      <c r="OV10" s="97"/>
      <c r="OW10" s="97"/>
      <c r="OX10" s="97"/>
      <c r="OY10" s="97"/>
      <c r="OZ10" s="97"/>
      <c r="PA10" s="97"/>
      <c r="PB10" s="97"/>
      <c r="PC10" s="97"/>
      <c r="PD10" s="97"/>
      <c r="PE10" s="97"/>
      <c r="PF10" s="97"/>
      <c r="PG10" s="97"/>
      <c r="PH10" s="97"/>
      <c r="PI10" s="97"/>
      <c r="PJ10" s="97"/>
      <c r="PK10" s="97"/>
      <c r="PL10" s="97"/>
      <c r="PM10" s="97"/>
      <c r="PN10" s="97"/>
      <c r="PO10" s="97"/>
      <c r="PP10" s="97"/>
      <c r="PQ10" s="97"/>
      <c r="PR10" s="97"/>
      <c r="PS10" s="97"/>
      <c r="PT10" s="97"/>
      <c r="PU10" s="97"/>
      <c r="PV10" s="97"/>
      <c r="PW10" s="97"/>
      <c r="PX10" s="97"/>
      <c r="PY10" s="97"/>
      <c r="PZ10" s="97"/>
      <c r="QA10" s="97"/>
      <c r="QB10" s="97"/>
      <c r="QC10" s="97"/>
      <c r="QD10" s="97"/>
      <c r="QE10" s="97"/>
      <c r="QF10" s="97"/>
      <c r="QG10" s="97"/>
      <c r="QH10" s="97"/>
      <c r="QI10" s="97"/>
      <c r="QJ10" s="97"/>
      <c r="QK10" s="97"/>
      <c r="QL10" s="97"/>
      <c r="QM10" s="97"/>
      <c r="QN10" s="97"/>
      <c r="QO10" s="97"/>
      <c r="QP10" s="97"/>
      <c r="QQ10" s="97"/>
      <c r="QR10" s="97"/>
      <c r="QS10" s="97"/>
      <c r="QT10" s="97"/>
      <c r="QU10" s="97"/>
      <c r="QV10" s="97"/>
      <c r="QW10" s="97"/>
      <c r="QX10" s="97"/>
      <c r="QY10" s="97"/>
      <c r="QZ10" s="97"/>
      <c r="RA10" s="97"/>
      <c r="RB10" s="97"/>
      <c r="RC10" s="97"/>
      <c r="RD10" s="97"/>
      <c r="RE10" s="97"/>
      <c r="RF10" s="97"/>
      <c r="RG10" s="97"/>
      <c r="RH10" s="97"/>
      <c r="RI10" s="97"/>
      <c r="RJ10" s="97"/>
      <c r="RK10" s="97"/>
      <c r="RL10" s="97"/>
      <c r="RM10" s="97"/>
      <c r="RN10" s="97"/>
      <c r="RO10" s="97"/>
      <c r="RP10" s="97"/>
      <c r="RQ10" s="97"/>
      <c r="RR10" s="97"/>
      <c r="RS10" s="97"/>
      <c r="RT10" s="97"/>
      <c r="RU10" s="97"/>
      <c r="RV10" s="97"/>
      <c r="RW10" s="97"/>
      <c r="RX10" s="97"/>
      <c r="RY10" s="97"/>
      <c r="RZ10" s="97"/>
      <c r="SA10" s="97"/>
      <c r="SB10" s="97"/>
      <c r="SC10" s="97"/>
      <c r="SD10" s="97"/>
      <c r="SE10" s="97"/>
      <c r="SF10" s="97"/>
      <c r="SG10" s="97"/>
      <c r="SH10" s="97"/>
      <c r="SI10" s="97"/>
      <c r="SJ10" s="97"/>
      <c r="SK10" s="97"/>
      <c r="SL10" s="97"/>
      <c r="SM10" s="97"/>
      <c r="SN10" s="97"/>
      <c r="SO10" s="97"/>
      <c r="SP10" s="97"/>
      <c r="SQ10" s="97"/>
      <c r="SR10" s="97"/>
      <c r="SS10" s="97"/>
      <c r="ST10" s="97"/>
      <c r="SU10" s="97"/>
      <c r="SV10" s="97"/>
      <c r="SW10" s="97"/>
      <c r="SX10" s="97"/>
      <c r="SY10" s="97"/>
      <c r="SZ10" s="97"/>
      <c r="TA10" s="97"/>
      <c r="TB10" s="1"/>
    </row>
    <row r="11" spans="1:522" s="10" customFormat="1" ht="18" customHeight="1" x14ac:dyDescent="0.2">
      <c r="A11" s="12">
        <v>2</v>
      </c>
      <c r="B11" s="11" t="s">
        <v>68</v>
      </c>
      <c r="C11" s="1">
        <v>6761</v>
      </c>
      <c r="D11" t="s">
        <v>41</v>
      </c>
      <c r="E11" s="1">
        <v>9679</v>
      </c>
      <c r="F11" s="1">
        <v>2003</v>
      </c>
      <c r="G11" t="s">
        <v>19</v>
      </c>
      <c r="H11"/>
      <c r="I11" s="133">
        <f t="shared" si="0"/>
        <v>0</v>
      </c>
      <c r="J11" s="12">
        <f>SUM(I11:I15)</f>
        <v>85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60"/>
      <c r="FH11" s="60"/>
      <c r="FI11" s="60"/>
      <c r="FJ11" s="60"/>
      <c r="FK11" s="58"/>
      <c r="FL11" s="58"/>
      <c r="FM11" s="60"/>
      <c r="FN11" s="60"/>
      <c r="FO11" s="58"/>
      <c r="FP11" s="60"/>
      <c r="FQ11" s="60"/>
      <c r="FR11" s="60"/>
      <c r="FS11" s="60"/>
      <c r="FT11" s="60"/>
      <c r="FU11" s="60"/>
      <c r="FV11" s="60"/>
      <c r="FW11" s="60"/>
      <c r="FX11" s="60"/>
      <c r="FY11" s="60"/>
      <c r="FZ11" s="60"/>
      <c r="GA11" s="60"/>
      <c r="GB11" s="60"/>
      <c r="GC11" s="60"/>
      <c r="GD11" s="58"/>
      <c r="GE11" s="60"/>
      <c r="GF11" s="60"/>
      <c r="GG11" s="60"/>
      <c r="GH11" s="60"/>
      <c r="GI11" s="60"/>
      <c r="GJ11" s="60"/>
      <c r="GK11" s="60"/>
      <c r="GL11" s="60"/>
      <c r="GM11" s="60"/>
      <c r="GN11" s="60"/>
      <c r="GO11" s="60"/>
      <c r="GP11" s="60"/>
      <c r="GQ11" s="60"/>
      <c r="GR11" s="60"/>
      <c r="GS11" s="60"/>
      <c r="GT11" s="60"/>
      <c r="GU11" s="60"/>
      <c r="GV11" s="60"/>
      <c r="GW11" s="60"/>
      <c r="GX11" s="60"/>
      <c r="GY11" s="60"/>
      <c r="GZ11" s="60"/>
      <c r="HA11" s="60"/>
      <c r="HB11" s="60"/>
      <c r="HC11" s="60"/>
      <c r="HD11" s="60"/>
      <c r="HE11" s="60"/>
      <c r="HF11" s="60"/>
      <c r="HG11" s="60"/>
      <c r="HH11" s="60"/>
      <c r="HI11" s="60"/>
      <c r="HJ11" s="60"/>
      <c r="HK11" s="60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64"/>
      <c r="LW11" s="64"/>
      <c r="LX11" s="64"/>
      <c r="LY11" s="64"/>
      <c r="LZ11" s="64"/>
      <c r="MA11" s="64"/>
      <c r="MB11" s="64"/>
      <c r="MC11" s="64"/>
      <c r="MD11" s="64"/>
      <c r="ME11" s="64"/>
      <c r="MF11" s="64"/>
      <c r="MG11" s="64"/>
      <c r="MH11" s="64"/>
      <c r="MI11" s="64"/>
      <c r="MJ11" s="64"/>
      <c r="MK11" s="64"/>
      <c r="ML11" s="64"/>
      <c r="MM11" s="64"/>
      <c r="MN11" s="64"/>
      <c r="MO11" s="64"/>
      <c r="MP11" s="64"/>
      <c r="MQ11" s="64"/>
      <c r="MR11" s="64"/>
      <c r="MS11" s="64"/>
      <c r="MT11" s="64"/>
      <c r="MU11" s="64"/>
      <c r="MV11" s="64"/>
      <c r="MW11" s="64"/>
      <c r="MX11" s="64"/>
      <c r="MY11" s="64"/>
      <c r="MZ11" s="64"/>
      <c r="NA11" s="64"/>
      <c r="NB11" s="64"/>
      <c r="NC11" s="64"/>
      <c r="ND11" s="64"/>
      <c r="NE11" s="97"/>
      <c r="NF11" s="97"/>
      <c r="NG11" s="97"/>
      <c r="NH11" s="97"/>
      <c r="NI11" s="97"/>
      <c r="NJ11" s="97"/>
      <c r="NK11" s="97"/>
      <c r="NL11" s="97"/>
      <c r="NM11" s="97"/>
      <c r="NN11" s="97"/>
      <c r="NO11" s="97"/>
      <c r="NP11" s="97"/>
      <c r="NQ11" s="97"/>
      <c r="NR11" s="97"/>
      <c r="NS11" s="97"/>
      <c r="NT11" s="97"/>
      <c r="NU11" s="97"/>
      <c r="NV11" s="97"/>
      <c r="NW11" s="97"/>
      <c r="NX11" s="97"/>
      <c r="NY11" s="97"/>
      <c r="NZ11" s="97"/>
      <c r="OA11" s="97"/>
      <c r="OB11" s="97"/>
      <c r="OC11" s="97"/>
      <c r="OD11" s="97"/>
      <c r="OE11" s="97"/>
      <c r="OF11" s="97"/>
      <c r="OG11" s="97"/>
      <c r="OH11" s="97"/>
      <c r="OI11" s="97"/>
      <c r="OJ11" s="97"/>
      <c r="OK11" s="97"/>
      <c r="OL11" s="97"/>
      <c r="OM11" s="97"/>
      <c r="ON11" s="97"/>
      <c r="OO11" s="97"/>
      <c r="OP11" s="97"/>
      <c r="OQ11" s="97"/>
      <c r="OR11" s="97"/>
      <c r="OS11" s="97"/>
      <c r="OT11" s="97"/>
      <c r="OU11" s="97"/>
      <c r="OV11" s="97"/>
      <c r="OW11" s="97"/>
      <c r="OX11" s="97"/>
      <c r="OY11" s="97"/>
      <c r="OZ11" s="97"/>
      <c r="PA11" s="97"/>
      <c r="PB11" s="97"/>
      <c r="PC11" s="97"/>
      <c r="PD11" s="97"/>
      <c r="PE11" s="97"/>
      <c r="PF11" s="97"/>
      <c r="PG11" s="97"/>
      <c r="PH11" s="97"/>
      <c r="PI11" s="97"/>
      <c r="PJ11" s="97"/>
      <c r="PK11" s="97"/>
      <c r="PL11" s="97"/>
      <c r="PM11" s="97"/>
      <c r="PN11" s="97"/>
      <c r="PO11" s="97"/>
      <c r="PP11" s="97"/>
      <c r="PQ11" s="97"/>
      <c r="PR11" s="97"/>
      <c r="PS11" s="97"/>
      <c r="PT11" s="97"/>
      <c r="PU11" s="97"/>
      <c r="PV11" s="97"/>
      <c r="PW11" s="97"/>
      <c r="PX11" s="97"/>
      <c r="PY11" s="97"/>
      <c r="PZ11" s="97"/>
      <c r="QA11" s="97"/>
      <c r="QB11" s="97"/>
      <c r="QC11" s="97"/>
      <c r="QD11" s="97"/>
      <c r="QE11" s="97"/>
      <c r="QF11" s="97"/>
      <c r="QG11" s="97"/>
      <c r="QH11" s="97"/>
      <c r="QI11" s="97"/>
      <c r="QJ11" s="97"/>
      <c r="QK11" s="97"/>
      <c r="QL11" s="97"/>
      <c r="QM11" s="97"/>
      <c r="QN11" s="97"/>
      <c r="QO11" s="97"/>
      <c r="QP11" s="97"/>
      <c r="QQ11" s="97"/>
      <c r="QR11" s="97"/>
      <c r="QS11" s="97"/>
      <c r="QT11" s="97"/>
      <c r="QU11" s="97"/>
      <c r="QV11" s="97"/>
      <c r="QW11" s="97"/>
      <c r="QX11" s="97"/>
      <c r="QY11" s="97"/>
      <c r="QZ11" s="97"/>
      <c r="RA11" s="97"/>
      <c r="RB11" s="97"/>
      <c r="RC11" s="97"/>
      <c r="RD11" s="97"/>
      <c r="RE11" s="97"/>
      <c r="RF11" s="97"/>
      <c r="RG11" s="97"/>
      <c r="RH11" s="97"/>
      <c r="RI11" s="97"/>
      <c r="RJ11" s="97"/>
      <c r="RK11" s="97"/>
      <c r="RL11" s="97"/>
      <c r="RM11" s="97"/>
      <c r="RN11" s="97"/>
      <c r="RO11" s="97"/>
      <c r="RP11" s="97"/>
      <c r="RQ11" s="97"/>
      <c r="RR11" s="97"/>
      <c r="RS11" s="97"/>
      <c r="RT11" s="97"/>
      <c r="RU11" s="97"/>
      <c r="RV11" s="97"/>
      <c r="RW11" s="97"/>
      <c r="RX11" s="97"/>
      <c r="RY11" s="97"/>
      <c r="RZ11" s="97"/>
      <c r="SA11" s="97"/>
      <c r="SB11" s="97"/>
      <c r="SC11" s="97"/>
      <c r="SD11" s="97"/>
      <c r="SE11" s="97"/>
      <c r="SF11" s="97"/>
      <c r="SG11" s="97"/>
      <c r="SH11" s="97"/>
      <c r="SI11" s="97"/>
      <c r="SJ11" s="97"/>
      <c r="SK11" s="97"/>
      <c r="SL11" s="97"/>
      <c r="SM11" s="97"/>
      <c r="SN11" s="97"/>
      <c r="SO11" s="97"/>
      <c r="SP11" s="97"/>
      <c r="SQ11" s="97"/>
      <c r="SR11" s="97"/>
      <c r="SS11" s="97"/>
      <c r="ST11" s="97"/>
      <c r="SU11" s="97"/>
      <c r="SV11" s="97"/>
      <c r="SW11" s="97"/>
      <c r="SX11" s="97"/>
      <c r="SY11" s="97"/>
      <c r="SZ11" s="97"/>
      <c r="TA11" s="97"/>
      <c r="TB11" s="1"/>
    </row>
    <row r="12" spans="1:522" s="10" customFormat="1" ht="18" customHeight="1" x14ac:dyDescent="0.2">
      <c r="A12" s="12"/>
      <c r="B12" s="11"/>
      <c r="C12" s="1"/>
      <c r="D12" s="48" t="s">
        <v>166</v>
      </c>
      <c r="E12" s="1">
        <v>12143</v>
      </c>
      <c r="F12" s="1">
        <v>2019</v>
      </c>
      <c r="G12"/>
      <c r="H12"/>
      <c r="I12" s="133">
        <f t="shared" si="0"/>
        <v>5</v>
      </c>
      <c r="J12" s="12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>
        <f>3+2</f>
        <v>5</v>
      </c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60"/>
      <c r="FH12" s="60"/>
      <c r="FI12" s="60"/>
      <c r="FJ12" s="60"/>
      <c r="FK12" s="58"/>
      <c r="FL12" s="58"/>
      <c r="FM12" s="60"/>
      <c r="FN12" s="60"/>
      <c r="FO12" s="58"/>
      <c r="FP12" s="60"/>
      <c r="FQ12" s="60"/>
      <c r="FR12" s="60"/>
      <c r="FS12" s="60"/>
      <c r="FT12" s="60"/>
      <c r="FU12" s="60"/>
      <c r="FV12" s="60"/>
      <c r="FW12" s="60"/>
      <c r="FX12" s="60"/>
      <c r="FY12" s="60"/>
      <c r="FZ12" s="60"/>
      <c r="GA12" s="60"/>
      <c r="GB12" s="60"/>
      <c r="GC12" s="60"/>
      <c r="GD12" s="58"/>
      <c r="GE12" s="60"/>
      <c r="GF12" s="60"/>
      <c r="GG12" s="60"/>
      <c r="GH12" s="60"/>
      <c r="GI12" s="60"/>
      <c r="GJ12" s="60"/>
      <c r="GK12" s="60"/>
      <c r="GL12" s="60"/>
      <c r="GM12" s="60"/>
      <c r="GN12" s="60"/>
      <c r="GO12" s="60"/>
      <c r="GP12" s="60"/>
      <c r="GQ12" s="60"/>
      <c r="GR12" s="60"/>
      <c r="GS12" s="60"/>
      <c r="GT12" s="60"/>
      <c r="GU12" s="60"/>
      <c r="GV12" s="60"/>
      <c r="GW12" s="60"/>
      <c r="GX12" s="60"/>
      <c r="GY12" s="60"/>
      <c r="GZ12" s="60"/>
      <c r="HA12" s="60"/>
      <c r="HB12" s="60"/>
      <c r="HC12" s="60"/>
      <c r="HD12" s="60"/>
      <c r="HE12" s="60"/>
      <c r="HF12" s="60"/>
      <c r="HG12" s="60"/>
      <c r="HH12" s="60"/>
      <c r="HI12" s="60"/>
      <c r="HJ12" s="60"/>
      <c r="HK12" s="60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64"/>
      <c r="LW12" s="64"/>
      <c r="LX12" s="64"/>
      <c r="LY12" s="64"/>
      <c r="LZ12" s="64"/>
      <c r="MA12" s="64"/>
      <c r="MB12" s="64"/>
      <c r="MC12" s="64"/>
      <c r="MD12" s="64"/>
      <c r="ME12" s="64"/>
      <c r="MF12" s="64"/>
      <c r="MG12" s="64"/>
      <c r="MH12" s="64"/>
      <c r="MI12" s="64"/>
      <c r="MJ12" s="64"/>
      <c r="MK12" s="64"/>
      <c r="ML12" s="64"/>
      <c r="MM12" s="64"/>
      <c r="MN12" s="64"/>
      <c r="MO12" s="64"/>
      <c r="MP12" s="64"/>
      <c r="MQ12" s="64"/>
      <c r="MR12" s="64"/>
      <c r="MS12" s="64"/>
      <c r="MT12" s="64"/>
      <c r="MU12" s="64"/>
      <c r="MV12" s="64"/>
      <c r="MW12" s="64"/>
      <c r="MX12" s="64"/>
      <c r="MY12" s="64"/>
      <c r="MZ12" s="64"/>
      <c r="NA12" s="64"/>
      <c r="NB12" s="64"/>
      <c r="NC12" s="64"/>
      <c r="ND12" s="64"/>
      <c r="NE12" s="97"/>
      <c r="NF12" s="97"/>
      <c r="NG12" s="97"/>
      <c r="NH12" s="97"/>
      <c r="NI12" s="97"/>
      <c r="NJ12" s="97"/>
      <c r="NK12" s="97"/>
      <c r="NL12" s="97"/>
      <c r="NM12" s="97"/>
      <c r="NN12" s="97"/>
      <c r="NO12" s="97"/>
      <c r="NP12" s="97"/>
      <c r="NQ12" s="97"/>
      <c r="NR12" s="97"/>
      <c r="NS12" s="97"/>
      <c r="NT12" s="97"/>
      <c r="NU12" s="97"/>
      <c r="NV12" s="97"/>
      <c r="NW12" s="97"/>
      <c r="NX12" s="97"/>
      <c r="NY12" s="97"/>
      <c r="NZ12" s="97"/>
      <c r="OA12" s="97"/>
      <c r="OB12" s="97"/>
      <c r="OC12" s="97"/>
      <c r="OD12" s="97"/>
      <c r="OE12" s="97"/>
      <c r="OF12" s="97"/>
      <c r="OG12" s="97"/>
      <c r="OH12" s="97"/>
      <c r="OI12" s="97"/>
      <c r="OJ12" s="97"/>
      <c r="OK12" s="97"/>
      <c r="OL12" s="97"/>
      <c r="OM12" s="97"/>
      <c r="ON12" s="97"/>
      <c r="OO12" s="97"/>
      <c r="OP12" s="97"/>
      <c r="OQ12" s="97"/>
      <c r="OR12" s="97"/>
      <c r="OS12" s="97"/>
      <c r="OT12" s="97"/>
      <c r="OU12" s="97"/>
      <c r="OV12" s="97"/>
      <c r="OW12" s="97"/>
      <c r="OX12" s="97"/>
      <c r="OY12" s="97"/>
      <c r="OZ12" s="97"/>
      <c r="PA12" s="97"/>
      <c r="PB12" s="97"/>
      <c r="PC12" s="97"/>
      <c r="PD12" s="97"/>
      <c r="PE12" s="97"/>
      <c r="PF12" s="97"/>
      <c r="PG12" s="97"/>
      <c r="PH12" s="97"/>
      <c r="PI12" s="97"/>
      <c r="PJ12" s="97"/>
      <c r="PK12" s="97"/>
      <c r="PL12" s="97"/>
      <c r="PM12" s="97"/>
      <c r="PN12" s="97"/>
      <c r="PO12" s="97"/>
      <c r="PP12" s="97"/>
      <c r="PQ12" s="97"/>
      <c r="PR12" s="97"/>
      <c r="PS12" s="97"/>
      <c r="PT12" s="97"/>
      <c r="PU12" s="97"/>
      <c r="PV12" s="97"/>
      <c r="PW12" s="97"/>
      <c r="PX12" s="97"/>
      <c r="PY12" s="97"/>
      <c r="PZ12" s="97"/>
      <c r="QA12" s="97"/>
      <c r="QB12" s="97"/>
      <c r="QC12" s="97"/>
      <c r="QD12" s="97"/>
      <c r="QE12" s="97"/>
      <c r="QF12" s="97"/>
      <c r="QG12" s="97"/>
      <c r="QH12" s="97"/>
      <c r="QI12" s="97"/>
      <c r="QJ12" s="97"/>
      <c r="QK12" s="97"/>
      <c r="QL12" s="97"/>
      <c r="QM12" s="97"/>
      <c r="QN12" s="97"/>
      <c r="QO12" s="97"/>
      <c r="QP12" s="97"/>
      <c r="QQ12" s="97"/>
      <c r="QR12" s="97"/>
      <c r="QS12" s="97"/>
      <c r="QT12" s="97"/>
      <c r="QU12" s="97"/>
      <c r="QV12" s="97"/>
      <c r="QW12" s="97"/>
      <c r="QX12" s="97"/>
      <c r="QY12" s="97"/>
      <c r="QZ12" s="97"/>
      <c r="RA12" s="97"/>
      <c r="RB12" s="97"/>
      <c r="RC12" s="97"/>
      <c r="RD12" s="97"/>
      <c r="RE12" s="97"/>
      <c r="RF12" s="97"/>
      <c r="RG12" s="97"/>
      <c r="RH12" s="97"/>
      <c r="RI12" s="97"/>
      <c r="RJ12" s="97"/>
      <c r="RK12" s="97"/>
      <c r="RL12" s="97"/>
      <c r="RM12" s="97"/>
      <c r="RN12" s="97"/>
      <c r="RO12" s="97"/>
      <c r="RP12" s="97"/>
      <c r="RQ12" s="97"/>
      <c r="RR12" s="97"/>
      <c r="RS12" s="97"/>
      <c r="RT12" s="97"/>
      <c r="RU12" s="97"/>
      <c r="RV12" s="97"/>
      <c r="RW12" s="97"/>
      <c r="RX12" s="97"/>
      <c r="RY12" s="97"/>
      <c r="RZ12" s="97"/>
      <c r="SA12" s="97"/>
      <c r="SB12" s="97"/>
      <c r="SC12" s="97"/>
      <c r="SD12" s="97"/>
      <c r="SE12" s="97"/>
      <c r="SF12" s="97"/>
      <c r="SG12" s="97"/>
      <c r="SH12" s="97"/>
      <c r="SI12" s="97"/>
      <c r="SJ12" s="97"/>
      <c r="SK12" s="97"/>
      <c r="SL12" s="97"/>
      <c r="SM12" s="97"/>
      <c r="SN12" s="97"/>
      <c r="SO12" s="97"/>
      <c r="SP12" s="97"/>
      <c r="SQ12" s="97"/>
      <c r="SR12" s="97"/>
      <c r="SS12" s="97"/>
      <c r="ST12" s="97"/>
      <c r="SU12" s="97"/>
      <c r="SV12" s="97"/>
      <c r="SW12" s="97"/>
      <c r="SX12" s="97"/>
      <c r="SY12" s="97"/>
      <c r="SZ12" s="97"/>
      <c r="TA12" s="97"/>
      <c r="TB12" s="1"/>
    </row>
    <row r="13" spans="1:522" s="10" customFormat="1" ht="18" customHeight="1" x14ac:dyDescent="0.2">
      <c r="A13" s="12"/>
      <c r="B13" s="11"/>
      <c r="C13" s="1"/>
      <c r="D13" s="48" t="s">
        <v>194</v>
      </c>
      <c r="E13" s="1">
        <v>10989</v>
      </c>
      <c r="F13" s="1"/>
      <c r="G13"/>
      <c r="H13"/>
      <c r="I13" s="133">
        <f t="shared" si="0"/>
        <v>0</v>
      </c>
      <c r="J13" s="12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60"/>
      <c r="FH13" s="60"/>
      <c r="FI13" s="60"/>
      <c r="FJ13" s="60"/>
      <c r="FK13" s="58"/>
      <c r="FL13" s="58"/>
      <c r="FM13" s="60"/>
      <c r="FN13" s="60"/>
      <c r="FO13" s="58"/>
      <c r="FP13" s="60"/>
      <c r="FQ13" s="60"/>
      <c r="FR13" s="60"/>
      <c r="FS13" s="60"/>
      <c r="FT13" s="60"/>
      <c r="FU13" s="60"/>
      <c r="FV13" s="60"/>
      <c r="FW13" s="60"/>
      <c r="FX13" s="60"/>
      <c r="FY13" s="60"/>
      <c r="FZ13" s="60"/>
      <c r="GA13" s="60"/>
      <c r="GB13" s="60"/>
      <c r="GC13" s="60"/>
      <c r="GD13" s="58"/>
      <c r="GE13" s="60"/>
      <c r="GF13" s="60"/>
      <c r="GG13" s="60"/>
      <c r="GH13" s="60"/>
      <c r="GI13" s="60"/>
      <c r="GJ13" s="60"/>
      <c r="GK13" s="60"/>
      <c r="GL13" s="60"/>
      <c r="GM13" s="60"/>
      <c r="GN13" s="60"/>
      <c r="GO13" s="60"/>
      <c r="GP13" s="60"/>
      <c r="GQ13" s="60"/>
      <c r="GR13" s="60"/>
      <c r="GS13" s="60"/>
      <c r="GT13" s="60"/>
      <c r="GU13" s="60"/>
      <c r="GV13" s="60"/>
      <c r="GW13" s="60"/>
      <c r="GX13" s="60"/>
      <c r="GY13" s="60"/>
      <c r="GZ13" s="60"/>
      <c r="HA13" s="60"/>
      <c r="HB13" s="60"/>
      <c r="HC13" s="60"/>
      <c r="HD13" s="60"/>
      <c r="HE13" s="60"/>
      <c r="HF13" s="60"/>
      <c r="HG13" s="60"/>
      <c r="HH13" s="60"/>
      <c r="HI13" s="60"/>
      <c r="HJ13" s="60"/>
      <c r="HK13" s="60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64"/>
      <c r="LW13" s="64"/>
      <c r="LX13" s="64"/>
      <c r="LY13" s="64"/>
      <c r="LZ13" s="64"/>
      <c r="MA13" s="64"/>
      <c r="MB13" s="64"/>
      <c r="MC13" s="64"/>
      <c r="MD13" s="64"/>
      <c r="ME13" s="64"/>
      <c r="MF13" s="64"/>
      <c r="MG13" s="64"/>
      <c r="MH13" s="64"/>
      <c r="MI13" s="64"/>
      <c r="MJ13" s="64"/>
      <c r="MK13" s="64"/>
      <c r="ML13" s="64"/>
      <c r="MM13" s="64"/>
      <c r="MN13" s="64"/>
      <c r="MO13" s="64"/>
      <c r="MP13" s="64"/>
      <c r="MQ13" s="64"/>
      <c r="MR13" s="64"/>
      <c r="MS13" s="64"/>
      <c r="MT13" s="64"/>
      <c r="MU13" s="64"/>
      <c r="MV13" s="64"/>
      <c r="MW13" s="64"/>
      <c r="MX13" s="64"/>
      <c r="MY13" s="64"/>
      <c r="MZ13" s="64"/>
      <c r="NA13" s="64"/>
      <c r="NB13" s="64"/>
      <c r="NC13" s="64"/>
      <c r="ND13" s="64"/>
      <c r="NE13" s="97"/>
      <c r="NF13" s="97"/>
      <c r="NG13" s="97"/>
      <c r="NH13" s="97"/>
      <c r="NI13" s="97"/>
      <c r="NJ13" s="97"/>
      <c r="NK13" s="97"/>
      <c r="NL13" s="97"/>
      <c r="NM13" s="97"/>
      <c r="NN13" s="97"/>
      <c r="NO13" s="97"/>
      <c r="NP13" s="97"/>
      <c r="NQ13" s="97"/>
      <c r="NR13" s="97"/>
      <c r="NS13" s="97"/>
      <c r="NT13" s="97"/>
      <c r="NU13" s="97"/>
      <c r="NV13" s="97"/>
      <c r="NW13" s="97"/>
      <c r="NX13" s="97"/>
      <c r="NY13" s="97"/>
      <c r="NZ13" s="97"/>
      <c r="OA13" s="97"/>
      <c r="OB13" s="97"/>
      <c r="OC13" s="97"/>
      <c r="OD13" s="97"/>
      <c r="OE13" s="97"/>
      <c r="OF13" s="97"/>
      <c r="OG13" s="97"/>
      <c r="OH13" s="97"/>
      <c r="OI13" s="97"/>
      <c r="OJ13" s="97"/>
      <c r="OK13" s="97"/>
      <c r="OL13" s="97"/>
      <c r="OM13" s="97"/>
      <c r="ON13" s="97"/>
      <c r="OO13" s="97"/>
      <c r="OP13" s="97"/>
      <c r="OQ13" s="97"/>
      <c r="OR13" s="97"/>
      <c r="OS13" s="97"/>
      <c r="OT13" s="97"/>
      <c r="OU13" s="97"/>
      <c r="OV13" s="97"/>
      <c r="OW13" s="97"/>
      <c r="OX13" s="97"/>
      <c r="OY13" s="97"/>
      <c r="OZ13" s="97"/>
      <c r="PA13" s="97"/>
      <c r="PB13" s="97"/>
      <c r="PC13" s="97"/>
      <c r="PD13" s="97"/>
      <c r="PE13" s="97"/>
      <c r="PF13" s="97"/>
      <c r="PG13" s="97"/>
      <c r="PH13" s="97"/>
      <c r="PI13" s="97"/>
      <c r="PJ13" s="97"/>
      <c r="PK13" s="97"/>
      <c r="PL13" s="97"/>
      <c r="PM13" s="97"/>
      <c r="PN13" s="97"/>
      <c r="PO13" s="97"/>
      <c r="PP13" s="97"/>
      <c r="PQ13" s="97"/>
      <c r="PR13" s="97"/>
      <c r="PS13" s="97"/>
      <c r="PT13" s="97"/>
      <c r="PU13" s="97"/>
      <c r="PV13" s="97"/>
      <c r="PW13" s="97"/>
      <c r="PX13" s="97"/>
      <c r="PY13" s="97"/>
      <c r="PZ13" s="97"/>
      <c r="QA13" s="97"/>
      <c r="QB13" s="97"/>
      <c r="QC13" s="97"/>
      <c r="QD13" s="97"/>
      <c r="QE13" s="97"/>
      <c r="QF13" s="97"/>
      <c r="QG13" s="97"/>
      <c r="QH13" s="97"/>
      <c r="QI13" s="97"/>
      <c r="QJ13" s="97"/>
      <c r="QK13" s="97"/>
      <c r="QL13" s="97"/>
      <c r="QM13" s="97"/>
      <c r="QN13" s="97"/>
      <c r="QO13" s="97"/>
      <c r="QP13" s="97"/>
      <c r="QQ13" s="97"/>
      <c r="QR13" s="97"/>
      <c r="QS13" s="97"/>
      <c r="QT13" s="97"/>
      <c r="QU13" s="97"/>
      <c r="QV13" s="97"/>
      <c r="QW13" s="97"/>
      <c r="QX13" s="97"/>
      <c r="QY13" s="97"/>
      <c r="QZ13" s="97"/>
      <c r="RA13" s="97"/>
      <c r="RB13" s="97"/>
      <c r="RC13" s="97"/>
      <c r="RD13" s="97"/>
      <c r="RE13" s="97"/>
      <c r="RF13" s="97"/>
      <c r="RG13" s="97"/>
      <c r="RH13" s="97"/>
      <c r="RI13" s="97"/>
      <c r="RJ13" s="97"/>
      <c r="RK13" s="97"/>
      <c r="RL13" s="97"/>
      <c r="RM13" s="97"/>
      <c r="RN13" s="97"/>
      <c r="RO13" s="97"/>
      <c r="RP13" s="97"/>
      <c r="RQ13" s="97"/>
      <c r="RR13" s="97"/>
      <c r="RS13" s="97"/>
      <c r="RT13" s="97"/>
      <c r="RU13" s="97"/>
      <c r="RV13" s="97"/>
      <c r="RW13" s="97"/>
      <c r="RX13" s="97"/>
      <c r="RY13" s="97"/>
      <c r="RZ13" s="97"/>
      <c r="SA13" s="97"/>
      <c r="SB13" s="97"/>
      <c r="SC13" s="97"/>
      <c r="SD13" s="97"/>
      <c r="SE13" s="97"/>
      <c r="SF13" s="97"/>
      <c r="SG13" s="97"/>
      <c r="SH13" s="97"/>
      <c r="SI13" s="97"/>
      <c r="SJ13" s="97"/>
      <c r="SK13" s="97"/>
      <c r="SL13" s="97"/>
      <c r="SM13" s="97"/>
      <c r="SN13" s="97"/>
      <c r="SO13" s="97"/>
      <c r="SP13" s="97"/>
      <c r="SQ13" s="97"/>
      <c r="SR13" s="97"/>
      <c r="SS13" s="97"/>
      <c r="ST13" s="97"/>
      <c r="SU13" s="97"/>
      <c r="SV13" s="97"/>
      <c r="SW13" s="97"/>
      <c r="SX13" s="97"/>
      <c r="SY13" s="97"/>
      <c r="SZ13" s="97"/>
      <c r="TA13" s="97"/>
      <c r="TB13" s="1"/>
    </row>
    <row r="14" spans="1:522" s="10" customFormat="1" ht="18" customHeight="1" x14ac:dyDescent="0.2">
      <c r="A14" s="12"/>
      <c r="B14" s="11" t="s">
        <v>0</v>
      </c>
      <c r="C14" s="1"/>
      <c r="D14" s="48" t="s">
        <v>288</v>
      </c>
      <c r="E14" s="1">
        <v>12751</v>
      </c>
      <c r="F14" s="1">
        <v>2020</v>
      </c>
      <c r="G14"/>
      <c r="H14"/>
      <c r="I14" s="133">
        <f t="shared" si="0"/>
        <v>0</v>
      </c>
      <c r="J14" s="33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60"/>
      <c r="FH14" s="60"/>
      <c r="FI14" s="60"/>
      <c r="FJ14" s="60"/>
      <c r="FK14" s="58"/>
      <c r="FL14" s="58"/>
      <c r="FM14" s="60"/>
      <c r="FN14" s="60"/>
      <c r="FO14" s="58"/>
      <c r="FP14" s="60"/>
      <c r="FQ14" s="60"/>
      <c r="FR14" s="60"/>
      <c r="FS14" s="60"/>
      <c r="FT14" s="60"/>
      <c r="FU14" s="60"/>
      <c r="FV14" s="60"/>
      <c r="FW14" s="60"/>
      <c r="FX14" s="60"/>
      <c r="FY14" s="60"/>
      <c r="FZ14" s="60"/>
      <c r="GA14" s="60"/>
      <c r="GB14" s="60"/>
      <c r="GC14" s="60"/>
      <c r="GD14" s="58"/>
      <c r="GE14" s="60"/>
      <c r="GF14" s="60"/>
      <c r="GG14" s="60"/>
      <c r="GH14" s="60"/>
      <c r="GI14" s="60"/>
      <c r="GJ14" s="60"/>
      <c r="GK14" s="60"/>
      <c r="GL14" s="60"/>
      <c r="GM14" s="60"/>
      <c r="GN14" s="60"/>
      <c r="GO14" s="60"/>
      <c r="GP14" s="60"/>
      <c r="GQ14" s="60"/>
      <c r="GR14" s="60"/>
      <c r="GS14" s="60"/>
      <c r="GT14" s="60"/>
      <c r="GU14" s="60"/>
      <c r="GV14" s="60"/>
      <c r="GW14" s="60"/>
      <c r="GX14" s="60"/>
      <c r="GY14" s="60"/>
      <c r="GZ14" s="60"/>
      <c r="HA14" s="60"/>
      <c r="HB14" s="60"/>
      <c r="HC14" s="60"/>
      <c r="HD14" s="60"/>
      <c r="HE14" s="60"/>
      <c r="HF14" s="60"/>
      <c r="HG14" s="60"/>
      <c r="HH14" s="60"/>
      <c r="HI14" s="60"/>
      <c r="HJ14" s="60"/>
      <c r="HK14" s="60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64"/>
      <c r="LW14" s="64"/>
      <c r="LX14" s="64"/>
      <c r="LY14" s="64"/>
      <c r="LZ14" s="64"/>
      <c r="MA14" s="64"/>
      <c r="MB14" s="64"/>
      <c r="MC14" s="64"/>
      <c r="MD14" s="64"/>
      <c r="ME14" s="64"/>
      <c r="MF14" s="64"/>
      <c r="MG14" s="64"/>
      <c r="MH14" s="64"/>
      <c r="MI14" s="64"/>
      <c r="MJ14" s="64"/>
      <c r="MK14" s="64"/>
      <c r="ML14" s="64"/>
      <c r="MM14" s="64"/>
      <c r="MN14" s="64"/>
      <c r="MO14" s="64"/>
      <c r="MP14" s="64"/>
      <c r="MQ14" s="64"/>
      <c r="MR14" s="64"/>
      <c r="MS14" s="64"/>
      <c r="MT14" s="64"/>
      <c r="MU14" s="64"/>
      <c r="MV14" s="64"/>
      <c r="MW14" s="64"/>
      <c r="MX14" s="64"/>
      <c r="MY14" s="64"/>
      <c r="MZ14" s="64"/>
      <c r="NA14" s="64"/>
      <c r="NB14" s="64"/>
      <c r="NC14" s="64"/>
      <c r="ND14" s="64"/>
      <c r="NE14" s="97"/>
      <c r="NF14" s="97"/>
      <c r="NG14" s="97"/>
      <c r="NH14" s="97"/>
      <c r="NI14" s="97"/>
      <c r="NJ14" s="97"/>
      <c r="NK14" s="97"/>
      <c r="NL14" s="97"/>
      <c r="NM14" s="97"/>
      <c r="NN14" s="97"/>
      <c r="NO14" s="97"/>
      <c r="NP14" s="97"/>
      <c r="NQ14" s="97"/>
      <c r="NR14" s="97"/>
      <c r="NS14" s="97"/>
      <c r="NT14" s="97"/>
      <c r="NU14" s="97"/>
      <c r="NV14" s="97"/>
      <c r="NW14" s="97"/>
      <c r="NX14" s="97"/>
      <c r="NY14" s="97"/>
      <c r="NZ14" s="97"/>
      <c r="OA14" s="97"/>
      <c r="OB14" s="97"/>
      <c r="OC14" s="97"/>
      <c r="OD14" s="97"/>
      <c r="OE14" s="97"/>
      <c r="OF14" s="97"/>
      <c r="OG14" s="97"/>
      <c r="OH14" s="97"/>
      <c r="OI14" s="97"/>
      <c r="OJ14" s="97"/>
      <c r="OK14" s="97"/>
      <c r="OL14" s="97"/>
      <c r="OM14" s="97"/>
      <c r="ON14" s="97"/>
      <c r="OO14" s="97"/>
      <c r="OP14" s="97"/>
      <c r="OQ14" s="97"/>
      <c r="OR14" s="97"/>
      <c r="OS14" s="97"/>
      <c r="OT14" s="97"/>
      <c r="OU14" s="97"/>
      <c r="OV14" s="97"/>
      <c r="OW14" s="97"/>
      <c r="OX14" s="97"/>
      <c r="OY14" s="97"/>
      <c r="OZ14" s="97"/>
      <c r="PA14" s="97"/>
      <c r="PB14" s="97"/>
      <c r="PC14" s="97"/>
      <c r="PD14" s="97"/>
      <c r="PE14" s="97"/>
      <c r="PF14" s="97"/>
      <c r="PG14" s="97"/>
      <c r="PH14" s="97"/>
      <c r="PI14" s="97"/>
      <c r="PJ14" s="97"/>
      <c r="PK14" s="97"/>
      <c r="PL14" s="97"/>
      <c r="PM14" s="97"/>
      <c r="PN14" s="97"/>
      <c r="PO14" s="97"/>
      <c r="PP14" s="97"/>
      <c r="PQ14" s="97"/>
      <c r="PR14" s="97"/>
      <c r="PS14" s="97"/>
      <c r="PT14" s="97"/>
      <c r="PU14" s="97"/>
      <c r="PV14" s="97"/>
      <c r="PW14" s="97"/>
      <c r="PX14" s="97"/>
      <c r="PY14" s="97"/>
      <c r="PZ14" s="97"/>
      <c r="QA14" s="97"/>
      <c r="QB14" s="97"/>
      <c r="QC14" s="97"/>
      <c r="QD14" s="97"/>
      <c r="QE14" s="97"/>
      <c r="QF14" s="97"/>
      <c r="QG14" s="97"/>
      <c r="QH14" s="97"/>
      <c r="QI14" s="97"/>
      <c r="QJ14" s="97"/>
      <c r="QK14" s="97"/>
      <c r="QL14" s="97"/>
      <c r="QM14" s="97"/>
      <c r="QN14" s="97"/>
      <c r="QO14" s="97"/>
      <c r="QP14" s="97"/>
      <c r="QQ14" s="97"/>
      <c r="QR14" s="97"/>
      <c r="QS14" s="97"/>
      <c r="QT14" s="97"/>
      <c r="QU14" s="97"/>
      <c r="QV14" s="97"/>
      <c r="QW14" s="97"/>
      <c r="QX14" s="97"/>
      <c r="QY14" s="97"/>
      <c r="QZ14" s="97"/>
      <c r="RA14" s="97"/>
      <c r="RB14" s="97"/>
      <c r="RC14" s="97"/>
      <c r="RD14" s="97"/>
      <c r="RE14" s="97"/>
      <c r="RF14" s="97"/>
      <c r="RG14" s="97"/>
      <c r="RH14" s="97"/>
      <c r="RI14" s="97"/>
      <c r="RJ14" s="97"/>
      <c r="RK14" s="97"/>
      <c r="RL14" s="97"/>
      <c r="RM14" s="97"/>
      <c r="RN14" s="97"/>
      <c r="RO14" s="97"/>
      <c r="RP14" s="97"/>
      <c r="RQ14" s="97"/>
      <c r="RR14" s="97"/>
      <c r="RS14" s="97"/>
      <c r="RT14" s="97"/>
      <c r="RU14" s="97"/>
      <c r="RV14" s="97"/>
      <c r="RW14" s="97"/>
      <c r="RX14" s="97"/>
      <c r="RY14" s="97"/>
      <c r="RZ14" s="97"/>
      <c r="SA14" s="97"/>
      <c r="SB14" s="97"/>
      <c r="SC14" s="97"/>
      <c r="SD14" s="97"/>
      <c r="SE14" s="97"/>
      <c r="SF14" s="97"/>
      <c r="SG14" s="97"/>
      <c r="SH14" s="97"/>
      <c r="SI14" s="97"/>
      <c r="SJ14" s="97"/>
      <c r="SK14" s="97"/>
      <c r="SL14" s="97"/>
      <c r="SM14" s="97"/>
      <c r="SN14" s="97"/>
      <c r="SO14" s="97"/>
      <c r="SP14" s="97"/>
      <c r="SQ14" s="97"/>
      <c r="SR14" s="97"/>
      <c r="SS14" s="97"/>
      <c r="ST14" s="97"/>
      <c r="SU14" s="97"/>
      <c r="SV14" s="97"/>
      <c r="SW14" s="97"/>
      <c r="SX14" s="97"/>
      <c r="SY14" s="97"/>
      <c r="SZ14" s="97"/>
      <c r="TA14" s="97"/>
      <c r="TB14" s="1"/>
    </row>
    <row r="15" spans="1:522" s="10" customFormat="1" ht="18" customHeight="1" x14ac:dyDescent="0.2">
      <c r="A15" s="12"/>
      <c r="B15" s="11"/>
      <c r="C15" s="1"/>
      <c r="D15" s="4" t="s">
        <v>296</v>
      </c>
      <c r="E15" s="1">
        <v>11998</v>
      </c>
      <c r="F15" s="1"/>
      <c r="G15"/>
      <c r="H15"/>
      <c r="I15" s="133">
        <f t="shared" si="0"/>
        <v>80</v>
      </c>
      <c r="J15" s="33"/>
      <c r="K15" s="1"/>
      <c r="L15" s="1"/>
      <c r="M15" s="1"/>
      <c r="N15" s="1"/>
      <c r="O15" s="1"/>
      <c r="P15" s="1"/>
      <c r="Q15" s="1">
        <f>9</f>
        <v>9</v>
      </c>
      <c r="R15" s="1"/>
      <c r="S15" s="1"/>
      <c r="T15" s="1"/>
      <c r="U15" s="1"/>
      <c r="V15" s="1"/>
      <c r="W15" s="1"/>
      <c r="X15" s="1">
        <v>11</v>
      </c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>
        <f>10</f>
        <v>10</v>
      </c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9" t="s">
        <v>519</v>
      </c>
      <c r="BD15" s="1">
        <f>(4+5)*1.5</f>
        <v>13.5</v>
      </c>
      <c r="BE15" s="1"/>
      <c r="BF15" s="1"/>
      <c r="BG15" s="1">
        <f>(6+9)*1.5</f>
        <v>22.5</v>
      </c>
      <c r="BH15" s="1"/>
      <c r="BI15" s="1"/>
      <c r="BJ15" s="1"/>
      <c r="BK15" s="1"/>
      <c r="BL15" s="1"/>
      <c r="BM15" s="1"/>
      <c r="BN15" s="1"/>
      <c r="BO15" s="1"/>
      <c r="BP15" s="1"/>
      <c r="BQ15" s="1">
        <v>8</v>
      </c>
      <c r="BR15" s="1"/>
      <c r="BS15" s="1"/>
      <c r="BT15" s="1"/>
      <c r="BU15" s="1"/>
      <c r="BV15" s="1"/>
      <c r="BW15" s="1">
        <v>6</v>
      </c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60"/>
      <c r="FH15" s="60"/>
      <c r="FI15" s="60"/>
      <c r="FJ15" s="60"/>
      <c r="FK15" s="58"/>
      <c r="FL15" s="58"/>
      <c r="FM15" s="60"/>
      <c r="FN15" s="60"/>
      <c r="FO15" s="58"/>
      <c r="FP15" s="60"/>
      <c r="FQ15" s="60"/>
      <c r="FR15" s="60"/>
      <c r="FS15" s="60"/>
      <c r="FT15" s="60"/>
      <c r="FU15" s="60"/>
      <c r="FV15" s="60"/>
      <c r="FW15" s="60"/>
      <c r="FX15" s="60"/>
      <c r="FY15" s="60"/>
      <c r="FZ15" s="60"/>
      <c r="GA15" s="60"/>
      <c r="GB15" s="60"/>
      <c r="GC15" s="60"/>
      <c r="GD15" s="58"/>
      <c r="GE15" s="60"/>
      <c r="GF15" s="60"/>
      <c r="GG15" s="60"/>
      <c r="GH15" s="60"/>
      <c r="GI15" s="60"/>
      <c r="GJ15" s="60"/>
      <c r="GK15" s="60"/>
      <c r="GL15" s="60"/>
      <c r="GM15" s="60"/>
      <c r="GN15" s="60"/>
      <c r="GO15" s="60"/>
      <c r="GP15" s="60"/>
      <c r="GQ15" s="60"/>
      <c r="GR15" s="60"/>
      <c r="GS15" s="60"/>
      <c r="GT15" s="60"/>
      <c r="GU15" s="60"/>
      <c r="GV15" s="60"/>
      <c r="GW15" s="60"/>
      <c r="GX15" s="60"/>
      <c r="GY15" s="60"/>
      <c r="GZ15" s="60"/>
      <c r="HA15" s="60"/>
      <c r="HB15" s="60"/>
      <c r="HC15" s="60"/>
      <c r="HD15" s="60"/>
      <c r="HE15" s="60"/>
      <c r="HF15" s="60"/>
      <c r="HG15" s="60"/>
      <c r="HH15" s="60"/>
      <c r="HI15" s="60"/>
      <c r="HJ15" s="60"/>
      <c r="HK15" s="60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64"/>
      <c r="LW15" s="64"/>
      <c r="LX15" s="64"/>
      <c r="LY15" s="64"/>
      <c r="LZ15" s="64"/>
      <c r="MA15" s="64"/>
      <c r="MB15" s="64"/>
      <c r="MC15" s="64"/>
      <c r="MD15" s="64"/>
      <c r="ME15" s="64"/>
      <c r="MF15" s="64"/>
      <c r="MG15" s="64"/>
      <c r="MH15" s="64"/>
      <c r="MI15" s="64"/>
      <c r="MJ15" s="64"/>
      <c r="MK15" s="64"/>
      <c r="ML15" s="64"/>
      <c r="MM15" s="64"/>
      <c r="MN15" s="64"/>
      <c r="MO15" s="64"/>
      <c r="MP15" s="64"/>
      <c r="MQ15" s="64"/>
      <c r="MR15" s="64"/>
      <c r="MS15" s="64"/>
      <c r="MT15" s="64"/>
      <c r="MU15" s="64"/>
      <c r="MV15" s="64"/>
      <c r="MW15" s="64"/>
      <c r="MX15" s="64"/>
      <c r="MY15" s="64"/>
      <c r="MZ15" s="64"/>
      <c r="NA15" s="64"/>
      <c r="NB15" s="64"/>
      <c r="NC15" s="64"/>
      <c r="ND15" s="64"/>
      <c r="NE15" s="97"/>
      <c r="NF15" s="97"/>
      <c r="NG15" s="97"/>
      <c r="NH15" s="97"/>
      <c r="NI15" s="97"/>
      <c r="NJ15" s="97"/>
      <c r="NK15" s="97"/>
      <c r="NL15" s="97"/>
      <c r="NM15" s="97"/>
      <c r="NN15" s="97"/>
      <c r="NO15" s="97"/>
      <c r="NP15" s="97"/>
      <c r="NQ15" s="97"/>
      <c r="NR15" s="97"/>
      <c r="NS15" s="97"/>
      <c r="NT15" s="97"/>
      <c r="NU15" s="97"/>
      <c r="NV15" s="97"/>
      <c r="NW15" s="97"/>
      <c r="NX15" s="97"/>
      <c r="NY15" s="97"/>
      <c r="NZ15" s="97"/>
      <c r="OA15" s="97"/>
      <c r="OB15" s="97"/>
      <c r="OC15" s="97"/>
      <c r="OD15" s="97"/>
      <c r="OE15" s="97"/>
      <c r="OF15" s="97"/>
      <c r="OG15" s="97"/>
      <c r="OH15" s="97"/>
      <c r="OI15" s="97"/>
      <c r="OJ15" s="97"/>
      <c r="OK15" s="97"/>
      <c r="OL15" s="97"/>
      <c r="OM15" s="97"/>
      <c r="ON15" s="97"/>
      <c r="OO15" s="97"/>
      <c r="OP15" s="97"/>
      <c r="OQ15" s="97"/>
      <c r="OR15" s="97"/>
      <c r="OS15" s="97"/>
      <c r="OT15" s="97"/>
      <c r="OU15" s="97"/>
      <c r="OV15" s="97"/>
      <c r="OW15" s="97"/>
      <c r="OX15" s="97"/>
      <c r="OY15" s="97"/>
      <c r="OZ15" s="97"/>
      <c r="PA15" s="97"/>
      <c r="PB15" s="97"/>
      <c r="PC15" s="97"/>
      <c r="PD15" s="97"/>
      <c r="PE15" s="97"/>
      <c r="PF15" s="97"/>
      <c r="PG15" s="97"/>
      <c r="PH15" s="97"/>
      <c r="PI15" s="97"/>
      <c r="PJ15" s="97"/>
      <c r="PK15" s="97"/>
      <c r="PL15" s="97"/>
      <c r="PM15" s="97"/>
      <c r="PN15" s="97"/>
      <c r="PO15" s="97"/>
      <c r="PP15" s="97"/>
      <c r="PQ15" s="97"/>
      <c r="PR15" s="97"/>
      <c r="PS15" s="97"/>
      <c r="PT15" s="97"/>
      <c r="PU15" s="97"/>
      <c r="PV15" s="97"/>
      <c r="PW15" s="97"/>
      <c r="PX15" s="97"/>
      <c r="PY15" s="97"/>
      <c r="PZ15" s="97"/>
      <c r="QA15" s="97"/>
      <c r="QB15" s="97"/>
      <c r="QC15" s="97"/>
      <c r="QD15" s="97"/>
      <c r="QE15" s="97"/>
      <c r="QF15" s="97"/>
      <c r="QG15" s="97"/>
      <c r="QH15" s="97"/>
      <c r="QI15" s="97"/>
      <c r="QJ15" s="97"/>
      <c r="QK15" s="97"/>
      <c r="QL15" s="97"/>
      <c r="QM15" s="97"/>
      <c r="QN15" s="97"/>
      <c r="QO15" s="97"/>
      <c r="QP15" s="97"/>
      <c r="QQ15" s="97"/>
      <c r="QR15" s="97"/>
      <c r="QS15" s="97"/>
      <c r="QT15" s="97"/>
      <c r="QU15" s="97"/>
      <c r="QV15" s="97"/>
      <c r="QW15" s="97"/>
      <c r="QX15" s="97"/>
      <c r="QY15" s="97"/>
      <c r="QZ15" s="97"/>
      <c r="RA15" s="97"/>
      <c r="RB15" s="97"/>
      <c r="RC15" s="97"/>
      <c r="RD15" s="97"/>
      <c r="RE15" s="97"/>
      <c r="RF15" s="97"/>
      <c r="RG15" s="97"/>
      <c r="RH15" s="97"/>
      <c r="RI15" s="97"/>
      <c r="RJ15" s="97"/>
      <c r="RK15" s="97"/>
      <c r="RL15" s="97"/>
      <c r="RM15" s="97"/>
      <c r="RN15" s="97"/>
      <c r="RO15" s="97"/>
      <c r="RP15" s="97"/>
      <c r="RQ15" s="97"/>
      <c r="RR15" s="97"/>
      <c r="RS15" s="97"/>
      <c r="RT15" s="97"/>
      <c r="RU15" s="97"/>
      <c r="RV15" s="97"/>
      <c r="RW15" s="97"/>
      <c r="RX15" s="97"/>
      <c r="RY15" s="97"/>
      <c r="RZ15" s="97"/>
      <c r="SA15" s="97"/>
      <c r="SB15" s="97"/>
      <c r="SC15" s="97"/>
      <c r="SD15" s="97"/>
      <c r="SE15" s="97"/>
      <c r="SF15" s="97"/>
      <c r="SG15" s="97"/>
      <c r="SH15" s="97"/>
      <c r="SI15" s="97"/>
      <c r="SJ15" s="97"/>
      <c r="SK15" s="97"/>
      <c r="SL15" s="97"/>
      <c r="SM15" s="97"/>
      <c r="SN15" s="97"/>
      <c r="SO15" s="97"/>
      <c r="SP15" s="97"/>
      <c r="SQ15" s="97"/>
      <c r="SR15" s="97"/>
      <c r="SS15" s="97"/>
      <c r="ST15" s="97"/>
      <c r="SU15" s="97"/>
      <c r="SV15" s="97"/>
      <c r="SW15" s="97"/>
      <c r="SX15" s="97"/>
      <c r="SY15" s="97"/>
      <c r="SZ15" s="97"/>
      <c r="TA15" s="97"/>
      <c r="TB15" s="1"/>
    </row>
    <row r="16" spans="1:522" s="10" customFormat="1" ht="18" customHeight="1" x14ac:dyDescent="0.2">
      <c r="A16" s="12">
        <v>3</v>
      </c>
      <c r="B16" s="26" t="s">
        <v>650</v>
      </c>
      <c r="C16" s="1">
        <v>9643</v>
      </c>
      <c r="D16" s="4" t="s">
        <v>479</v>
      </c>
      <c r="E16" s="1">
        <v>12995</v>
      </c>
      <c r="F16" s="1">
        <v>2015</v>
      </c>
      <c r="G16" t="s">
        <v>480</v>
      </c>
      <c r="H16" s="121"/>
      <c r="I16" s="133">
        <f t="shared" si="0"/>
        <v>19</v>
      </c>
      <c r="J16" s="12">
        <f>Tabuľka119[[#This Row],[Stĺpec8]]</f>
        <v>19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9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>
        <f>8+3</f>
        <v>11</v>
      </c>
      <c r="EF16" s="1"/>
      <c r="EG16" s="1"/>
      <c r="EH16" s="1"/>
      <c r="EI16" s="1"/>
      <c r="EJ16" s="1"/>
      <c r="EK16" s="1"/>
      <c r="EL16" s="1">
        <v>8</v>
      </c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60"/>
      <c r="FH16" s="60"/>
      <c r="FI16" s="60"/>
      <c r="FJ16" s="60"/>
      <c r="FK16" s="58"/>
      <c r="FL16" s="58"/>
      <c r="FM16" s="60"/>
      <c r="FN16" s="60"/>
      <c r="FO16" s="58"/>
      <c r="FP16" s="60"/>
      <c r="FQ16" s="60"/>
      <c r="FR16" s="60"/>
      <c r="FS16" s="60"/>
      <c r="FT16" s="60"/>
      <c r="FU16" s="60"/>
      <c r="FV16" s="60"/>
      <c r="FW16" s="60"/>
      <c r="FX16" s="60"/>
      <c r="FY16" s="60"/>
      <c r="FZ16" s="60"/>
      <c r="GA16" s="60"/>
      <c r="GB16" s="60"/>
      <c r="GC16" s="60"/>
      <c r="GD16" s="58"/>
      <c r="GE16" s="60"/>
      <c r="GF16" s="60"/>
      <c r="GG16" s="60"/>
      <c r="GH16" s="60" t="s">
        <v>519</v>
      </c>
      <c r="GI16" s="60"/>
      <c r="GJ16" s="60"/>
      <c r="GK16" s="60"/>
      <c r="GL16" s="60"/>
      <c r="GM16" s="60"/>
      <c r="GN16" s="60"/>
      <c r="GO16" s="60"/>
      <c r="GP16" s="60"/>
      <c r="GQ16" s="60"/>
      <c r="GR16" s="60"/>
      <c r="GS16" s="60"/>
      <c r="GT16" s="60"/>
      <c r="GU16" s="60"/>
      <c r="GV16" s="60"/>
      <c r="GW16" s="60"/>
      <c r="GX16" s="60"/>
      <c r="GY16" s="60"/>
      <c r="GZ16" s="60"/>
      <c r="HA16" s="60"/>
      <c r="HB16" s="60"/>
      <c r="HC16" s="60"/>
      <c r="HD16" s="60"/>
      <c r="HE16" s="60"/>
      <c r="HF16" s="60"/>
      <c r="HG16" s="60"/>
      <c r="HH16" s="60"/>
      <c r="HI16" s="60"/>
      <c r="HJ16" s="60"/>
      <c r="HK16" s="60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 t="s">
        <v>519</v>
      </c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64"/>
      <c r="LW16" s="64"/>
      <c r="LX16" s="64"/>
      <c r="LY16" s="64"/>
      <c r="LZ16" s="64"/>
      <c r="MA16" s="64"/>
      <c r="MB16" s="64"/>
      <c r="MC16" s="64"/>
      <c r="MD16" s="64"/>
      <c r="ME16" s="64"/>
      <c r="MF16" s="64"/>
      <c r="MG16" s="64"/>
      <c r="MH16" s="64"/>
      <c r="MI16" s="64"/>
      <c r="MJ16" s="64"/>
      <c r="MK16" s="64"/>
      <c r="ML16" s="64"/>
      <c r="MM16" s="64"/>
      <c r="MN16" s="64"/>
      <c r="MO16" s="64"/>
      <c r="MP16" s="64"/>
      <c r="MQ16" s="64"/>
      <c r="MR16" s="64"/>
      <c r="MS16" s="64"/>
      <c r="MT16" s="64"/>
      <c r="MU16" s="64"/>
      <c r="MV16" s="64"/>
      <c r="MW16" s="64"/>
      <c r="MX16" s="64"/>
      <c r="MY16" s="64"/>
      <c r="MZ16" s="64"/>
      <c r="NA16" s="64"/>
      <c r="NB16" s="64"/>
      <c r="NC16" s="64"/>
      <c r="ND16" s="64"/>
      <c r="NE16" s="97"/>
      <c r="NF16" s="97"/>
      <c r="NG16" s="97"/>
      <c r="NH16" s="97"/>
      <c r="NI16" s="97"/>
      <c r="NJ16" s="97"/>
      <c r="NK16" s="97"/>
      <c r="NL16" s="97"/>
      <c r="NM16" s="97"/>
      <c r="NN16" s="97"/>
      <c r="NO16" s="97"/>
      <c r="NP16" s="97"/>
      <c r="NQ16" s="97"/>
      <c r="NR16" s="97"/>
      <c r="NS16" s="97"/>
      <c r="NT16" s="97"/>
      <c r="NU16" s="97"/>
      <c r="NV16" s="97"/>
      <c r="NW16" s="97"/>
      <c r="NX16" s="97"/>
      <c r="NY16" s="97"/>
      <c r="NZ16" s="97"/>
      <c r="OA16" s="97"/>
      <c r="OB16" s="97"/>
      <c r="OC16" s="97"/>
      <c r="OD16" s="97"/>
      <c r="OE16" s="97"/>
      <c r="OF16" s="97"/>
      <c r="OG16" s="97"/>
      <c r="OH16" s="97"/>
      <c r="OI16" s="97"/>
      <c r="OJ16" s="97"/>
      <c r="OK16" s="97"/>
      <c r="OL16" s="97"/>
      <c r="OM16" s="97"/>
      <c r="ON16" s="97"/>
      <c r="OO16" s="97"/>
      <c r="OP16" s="97"/>
      <c r="OQ16" s="97"/>
      <c r="OR16" s="97"/>
      <c r="OS16" s="97"/>
      <c r="OT16" s="97"/>
      <c r="OU16" s="97"/>
      <c r="OV16" s="97"/>
      <c r="OW16" s="97"/>
      <c r="OX16" s="97"/>
      <c r="OY16" s="97"/>
      <c r="OZ16" s="97"/>
      <c r="PA16" s="97"/>
      <c r="PB16" s="97"/>
      <c r="PC16" s="97"/>
      <c r="PD16" s="97"/>
      <c r="PE16" s="97"/>
      <c r="PF16" s="97"/>
      <c r="PG16" s="97"/>
      <c r="PH16" s="97"/>
      <c r="PI16" s="97"/>
      <c r="PJ16" s="97"/>
      <c r="PK16" s="97"/>
      <c r="PL16" s="97"/>
      <c r="PM16" s="97"/>
      <c r="PN16" s="97"/>
      <c r="PO16" s="97"/>
      <c r="PP16" s="97"/>
      <c r="PQ16" s="97"/>
      <c r="PR16" s="97"/>
      <c r="PS16" s="97"/>
      <c r="PT16" s="97"/>
      <c r="PU16" s="97"/>
      <c r="PV16" s="97"/>
      <c r="PW16" s="97"/>
      <c r="PX16" s="97"/>
      <c r="PY16" s="97"/>
      <c r="PZ16" s="97"/>
      <c r="QA16" s="97"/>
      <c r="QB16" s="97"/>
      <c r="QC16" s="97"/>
      <c r="QD16" s="97"/>
      <c r="QE16" s="97"/>
      <c r="QF16" s="97"/>
      <c r="QG16" s="97"/>
      <c r="QH16" s="97"/>
      <c r="QI16" s="97"/>
      <c r="QJ16" s="97"/>
      <c r="QK16" s="97"/>
      <c r="QL16" s="97"/>
      <c r="QM16" s="97"/>
      <c r="QN16" s="97"/>
      <c r="QO16" s="97"/>
      <c r="QP16" s="97"/>
      <c r="QQ16" s="97"/>
      <c r="QR16" s="97"/>
      <c r="QS16" s="97"/>
      <c r="QT16" s="97"/>
      <c r="QU16" s="97"/>
      <c r="QV16" s="97"/>
      <c r="QW16" s="97"/>
      <c r="QX16" s="97"/>
      <c r="QY16" s="97"/>
      <c r="QZ16" s="97"/>
      <c r="RA16" s="97"/>
      <c r="RB16" s="97"/>
      <c r="RC16" s="97"/>
      <c r="RD16" s="97"/>
      <c r="RE16" s="97"/>
      <c r="RF16" s="97"/>
      <c r="RG16" s="97"/>
      <c r="RH16" s="97"/>
      <c r="RI16" s="97"/>
      <c r="RJ16" s="97"/>
      <c r="RK16" s="97"/>
      <c r="RL16" s="97"/>
      <c r="RM16" s="97"/>
      <c r="RN16" s="97"/>
      <c r="RO16" s="97"/>
      <c r="RP16" s="97"/>
      <c r="RQ16" s="97"/>
      <c r="RR16" s="97"/>
      <c r="RS16" s="97"/>
      <c r="RT16" s="97"/>
      <c r="RU16" s="97"/>
      <c r="RV16" s="97"/>
      <c r="RW16" s="97"/>
      <c r="RX16" s="97"/>
      <c r="RY16" s="97"/>
      <c r="RZ16" s="97"/>
      <c r="SA16" s="97"/>
      <c r="SB16" s="97"/>
      <c r="SC16" s="97"/>
      <c r="SD16" s="97"/>
      <c r="SE16" s="97"/>
      <c r="SF16" s="97"/>
      <c r="SG16" s="97"/>
      <c r="SH16" s="97"/>
      <c r="SI16" s="97"/>
      <c r="SJ16" s="97"/>
      <c r="SK16" s="97"/>
      <c r="SL16" s="97"/>
      <c r="SM16" s="97"/>
      <c r="SN16" s="97"/>
      <c r="SO16" s="97"/>
      <c r="SP16" s="97"/>
      <c r="SQ16" s="97"/>
      <c r="SR16" s="97"/>
      <c r="SS16" s="97"/>
      <c r="ST16" s="97"/>
      <c r="SU16" s="97"/>
      <c r="SV16" s="97"/>
      <c r="SW16" s="97"/>
      <c r="SX16" s="97"/>
      <c r="SY16" s="97"/>
      <c r="SZ16" s="97"/>
      <c r="TA16" s="97"/>
      <c r="TB16" s="1"/>
    </row>
    <row r="17" spans="1:522" s="10" customFormat="1" ht="18" customHeight="1" x14ac:dyDescent="0.2">
      <c r="A17" s="12">
        <v>4</v>
      </c>
      <c r="B17" s="26" t="s">
        <v>323</v>
      </c>
      <c r="C17" s="1"/>
      <c r="D17" s="4" t="s">
        <v>324</v>
      </c>
      <c r="E17" s="1"/>
      <c r="F17" s="1"/>
      <c r="G17" s="4"/>
      <c r="H17" s="121"/>
      <c r="I17" s="133">
        <f>SUM(K17:TB17)</f>
        <v>7</v>
      </c>
      <c r="J17" s="12">
        <f>Tabuľka119[[#This Row],[Stĺpec8]]</f>
        <v>7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 t="s">
        <v>519</v>
      </c>
      <c r="CU17" s="1"/>
      <c r="CV17" s="1" t="s">
        <v>519</v>
      </c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60"/>
      <c r="FH17" s="60"/>
      <c r="FI17" s="60"/>
      <c r="FJ17" s="60"/>
      <c r="FK17" s="58"/>
      <c r="FL17" s="58">
        <f>1+2</f>
        <v>3</v>
      </c>
      <c r="FM17" s="60" t="s">
        <v>519</v>
      </c>
      <c r="FN17" s="60"/>
      <c r="FO17" s="58"/>
      <c r="FP17" s="60" t="s">
        <v>519</v>
      </c>
      <c r="FQ17" s="60"/>
      <c r="FR17" s="60" t="s">
        <v>519</v>
      </c>
      <c r="FS17" s="60"/>
      <c r="FT17" s="60"/>
      <c r="FU17" s="60"/>
      <c r="FV17" s="60"/>
      <c r="FW17" s="60"/>
      <c r="FX17" s="60"/>
      <c r="FY17" s="60"/>
      <c r="FZ17" s="60"/>
      <c r="GA17" s="60"/>
      <c r="GB17" s="60"/>
      <c r="GC17" s="60"/>
      <c r="GD17" s="58"/>
      <c r="GE17" s="60"/>
      <c r="GF17" s="60"/>
      <c r="GG17" s="60"/>
      <c r="GH17" s="60"/>
      <c r="GI17" s="60"/>
      <c r="GJ17" s="60"/>
      <c r="GK17" s="60"/>
      <c r="GL17" s="60"/>
      <c r="GM17" s="60"/>
      <c r="GN17" s="60"/>
      <c r="GO17" s="60"/>
      <c r="GP17" s="60"/>
      <c r="GQ17" s="60"/>
      <c r="GR17" s="60"/>
      <c r="GS17" s="60"/>
      <c r="GT17" s="60"/>
      <c r="GU17" s="60"/>
      <c r="GV17" s="60"/>
      <c r="GW17" s="60"/>
      <c r="GX17" s="60"/>
      <c r="GY17" s="60"/>
      <c r="GZ17" s="60"/>
      <c r="HA17" s="60"/>
      <c r="HB17" s="60"/>
      <c r="HC17" s="60"/>
      <c r="HD17" s="60"/>
      <c r="HE17" s="60"/>
      <c r="HF17" s="60"/>
      <c r="HG17" s="60"/>
      <c r="HH17" s="60"/>
      <c r="HI17" s="60"/>
      <c r="HJ17" s="60"/>
      <c r="HK17" s="60"/>
      <c r="HL17" s="1"/>
      <c r="HM17" s="1" t="s">
        <v>519</v>
      </c>
      <c r="HN17" s="1"/>
      <c r="HO17" s="1"/>
      <c r="HP17" s="1"/>
      <c r="HQ17" s="1"/>
      <c r="HR17" s="1"/>
      <c r="HS17" s="1">
        <f>3+1</f>
        <v>4</v>
      </c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97"/>
      <c r="LW17" s="97"/>
      <c r="LX17" s="97"/>
      <c r="LY17" s="97"/>
      <c r="LZ17" s="97"/>
      <c r="MA17" s="97"/>
      <c r="MB17" s="97"/>
      <c r="MC17" s="97"/>
      <c r="MD17" s="97"/>
      <c r="ME17" s="97"/>
      <c r="MF17" s="97"/>
      <c r="MG17" s="97"/>
      <c r="MH17" s="97"/>
      <c r="MI17" s="97"/>
      <c r="MJ17" s="97"/>
      <c r="MK17" s="97"/>
      <c r="ML17" s="97"/>
      <c r="MM17" s="97"/>
      <c r="MN17" s="97"/>
      <c r="MO17" s="97"/>
      <c r="MP17" s="97"/>
      <c r="MQ17" s="97"/>
      <c r="MR17" s="97"/>
      <c r="MS17" s="97"/>
      <c r="MT17" s="97"/>
      <c r="MU17" s="97"/>
      <c r="MV17" s="97"/>
      <c r="MW17" s="97"/>
      <c r="MX17" s="97"/>
      <c r="MY17" s="97"/>
      <c r="MZ17" s="97"/>
      <c r="NA17" s="97"/>
      <c r="NB17" s="97"/>
      <c r="NC17" s="97"/>
      <c r="ND17" s="97"/>
      <c r="NE17" s="97"/>
      <c r="NF17" s="97"/>
      <c r="NG17" s="97"/>
      <c r="NH17" s="97"/>
      <c r="NI17" s="97"/>
      <c r="NJ17" s="97"/>
      <c r="NK17" s="97"/>
      <c r="NL17" s="97"/>
      <c r="NM17" s="97"/>
      <c r="NN17" s="97"/>
      <c r="NO17" s="97"/>
      <c r="NP17" s="97"/>
      <c r="NQ17" s="97"/>
      <c r="NR17" s="97"/>
      <c r="NS17" s="97"/>
      <c r="NT17" s="97"/>
      <c r="NU17" s="97"/>
      <c r="NV17" s="97"/>
      <c r="NW17" s="97"/>
      <c r="NX17" s="97"/>
      <c r="NY17" s="97"/>
      <c r="NZ17" s="97"/>
      <c r="OA17" s="97"/>
      <c r="OB17" s="97"/>
      <c r="OC17" s="97"/>
      <c r="OD17" s="97"/>
      <c r="OE17" s="97"/>
      <c r="OF17" s="97"/>
      <c r="OG17" s="97"/>
      <c r="OH17" s="97"/>
      <c r="OI17" s="97"/>
      <c r="OJ17" s="97"/>
      <c r="OK17" s="97"/>
      <c r="OL17" s="97"/>
      <c r="OM17" s="97"/>
      <c r="ON17" s="97"/>
      <c r="OO17" s="97"/>
      <c r="OP17" s="97"/>
      <c r="OQ17" s="97"/>
      <c r="OR17" s="97"/>
      <c r="OS17" s="97"/>
      <c r="OT17" s="97"/>
      <c r="OU17" s="97"/>
      <c r="OV17" s="97"/>
      <c r="OW17" s="97"/>
      <c r="OX17" s="97"/>
      <c r="OY17" s="97"/>
      <c r="OZ17" s="97"/>
      <c r="PA17" s="97"/>
      <c r="PB17" s="97"/>
      <c r="PC17" s="97"/>
      <c r="PD17" s="97"/>
      <c r="PE17" s="97"/>
      <c r="PF17" s="97"/>
      <c r="PG17" s="97"/>
      <c r="PH17" s="97"/>
      <c r="PI17" s="97"/>
      <c r="PJ17" s="97"/>
      <c r="PK17" s="97"/>
      <c r="PL17" s="97"/>
      <c r="PM17" s="97"/>
      <c r="PN17" s="97"/>
      <c r="PO17" s="97"/>
      <c r="PP17" s="97"/>
      <c r="PQ17" s="97"/>
      <c r="PR17" s="97"/>
      <c r="PS17" s="97"/>
      <c r="PT17" s="97"/>
      <c r="PU17" s="97"/>
      <c r="PV17" s="97"/>
      <c r="PW17" s="97"/>
      <c r="PX17" s="97"/>
      <c r="PY17" s="97"/>
      <c r="PZ17" s="97"/>
      <c r="QA17" s="97"/>
      <c r="QB17" s="97"/>
      <c r="QC17" s="97"/>
      <c r="QD17" s="97"/>
      <c r="QE17" s="97"/>
      <c r="QF17" s="97"/>
      <c r="QG17" s="97"/>
      <c r="QH17" s="97"/>
      <c r="QI17" s="97"/>
      <c r="QJ17" s="97"/>
      <c r="QK17" s="97"/>
      <c r="QL17" s="97"/>
      <c r="QM17" s="97"/>
      <c r="QN17" s="97"/>
      <c r="QO17" s="97"/>
      <c r="QP17" s="97"/>
      <c r="QQ17" s="97"/>
      <c r="QR17" s="97"/>
      <c r="QS17" s="97"/>
      <c r="QT17" s="97"/>
      <c r="QU17" s="97"/>
      <c r="QV17" s="97"/>
      <c r="QW17" s="97"/>
      <c r="QX17" s="97"/>
      <c r="QY17" s="97"/>
      <c r="QZ17" s="97"/>
      <c r="RA17" s="97"/>
      <c r="RB17" s="97"/>
      <c r="RC17" s="97"/>
      <c r="RD17" s="97"/>
      <c r="RE17" s="97"/>
      <c r="RF17" s="97"/>
      <c r="RG17" s="97"/>
      <c r="RH17" s="97"/>
      <c r="RI17" s="97"/>
      <c r="RJ17" s="97"/>
      <c r="RK17" s="97"/>
      <c r="RL17" s="97"/>
      <c r="RM17" s="97"/>
      <c r="RN17" s="97"/>
      <c r="RO17" s="97"/>
      <c r="RP17" s="97"/>
      <c r="RQ17" s="97"/>
      <c r="RR17" s="97"/>
      <c r="RS17" s="97"/>
      <c r="RT17" s="97"/>
      <c r="RU17" s="97"/>
      <c r="RV17" s="97"/>
      <c r="RW17" s="97"/>
      <c r="RX17" s="97"/>
      <c r="RY17" s="97"/>
      <c r="RZ17" s="97"/>
      <c r="SA17" s="97"/>
      <c r="SB17" s="97"/>
      <c r="SC17" s="97"/>
      <c r="SD17" s="97"/>
      <c r="SE17" s="97"/>
      <c r="SF17" s="97"/>
      <c r="SG17" s="97"/>
      <c r="SH17" s="97"/>
      <c r="SI17" s="97"/>
      <c r="SJ17" s="97"/>
      <c r="SK17" s="97"/>
      <c r="SL17" s="97"/>
      <c r="SM17" s="97"/>
      <c r="SN17" s="97"/>
      <c r="SO17" s="97"/>
      <c r="SP17" s="97"/>
      <c r="SQ17" s="97"/>
      <c r="SR17" s="97"/>
      <c r="SS17" s="97"/>
      <c r="ST17" s="97"/>
      <c r="SU17" s="97"/>
      <c r="SV17" s="97"/>
      <c r="SW17" s="97"/>
      <c r="SX17" s="97"/>
      <c r="SY17" s="97"/>
      <c r="SZ17" s="97"/>
      <c r="TA17" s="97"/>
      <c r="TB17" s="1"/>
    </row>
    <row r="18" spans="1:522" s="10" customFormat="1" ht="18" customHeight="1" x14ac:dyDescent="0.2">
      <c r="A18" s="12">
        <v>5</v>
      </c>
      <c r="B18" s="26" t="s">
        <v>246</v>
      </c>
      <c r="C18" s="1">
        <v>8540</v>
      </c>
      <c r="D18" s="4" t="s">
        <v>383</v>
      </c>
      <c r="E18" s="1">
        <v>12846</v>
      </c>
      <c r="F18" s="1">
        <v>2020</v>
      </c>
      <c r="G18" s="4" t="s">
        <v>59</v>
      </c>
      <c r="H18" s="121"/>
      <c r="I18" s="133">
        <f t="shared" ref="I18:I22" si="1">SUM(K18:TB18)</f>
        <v>6</v>
      </c>
      <c r="J18" s="12">
        <f>Tabuľka119[[#This Row],[Stĺpec8]]</f>
        <v>6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>
        <v>1</v>
      </c>
      <c r="CW18" s="1" t="s">
        <v>519</v>
      </c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 t="s">
        <v>519</v>
      </c>
      <c r="DZ18" s="1"/>
      <c r="EA18" s="1" t="s">
        <v>519</v>
      </c>
      <c r="EB18" s="1"/>
      <c r="EC18" s="1"/>
      <c r="ED18" s="1"/>
      <c r="EE18" s="1"/>
      <c r="EF18" s="1"/>
      <c r="EG18" s="1" t="s">
        <v>519</v>
      </c>
      <c r="EH18" s="1"/>
      <c r="EI18" s="1">
        <f>2+3</f>
        <v>5</v>
      </c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60"/>
      <c r="FH18" s="60"/>
      <c r="FI18" s="60"/>
      <c r="FJ18" s="60"/>
      <c r="FK18" s="58"/>
      <c r="FL18" s="58" t="s">
        <v>519</v>
      </c>
      <c r="FM18" s="60"/>
      <c r="FN18" s="60" t="s">
        <v>519</v>
      </c>
      <c r="FO18" s="58"/>
      <c r="FP18" s="60"/>
      <c r="FQ18" s="60"/>
      <c r="FR18" s="60" t="s">
        <v>519</v>
      </c>
      <c r="FS18" s="60"/>
      <c r="FT18" s="60" t="s">
        <v>519</v>
      </c>
      <c r="FU18" s="60"/>
      <c r="FV18" s="60"/>
      <c r="FW18" s="60"/>
      <c r="FX18" s="60"/>
      <c r="FY18" s="60"/>
      <c r="FZ18" s="60"/>
      <c r="GA18" s="60"/>
      <c r="GB18" s="60"/>
      <c r="GC18" s="60"/>
      <c r="GD18" s="58"/>
      <c r="GE18" s="60"/>
      <c r="GF18" s="60"/>
      <c r="GG18" s="60"/>
      <c r="GH18" s="60"/>
      <c r="GI18" s="60"/>
      <c r="GJ18" s="60"/>
      <c r="GK18" s="60"/>
      <c r="GL18" s="60"/>
      <c r="GM18" s="60"/>
      <c r="GN18" s="60"/>
      <c r="GO18" s="60"/>
      <c r="GP18" s="60"/>
      <c r="GQ18" s="60"/>
      <c r="GR18" s="60"/>
      <c r="GS18" s="60"/>
      <c r="GT18" s="60"/>
      <c r="GU18" s="60"/>
      <c r="GV18" s="60"/>
      <c r="GW18" s="60"/>
      <c r="GX18" s="60"/>
      <c r="GY18" s="60"/>
      <c r="GZ18" s="60"/>
      <c r="HA18" s="60"/>
      <c r="HB18" s="60"/>
      <c r="HC18" s="60"/>
      <c r="HD18" s="60"/>
      <c r="HE18" s="60"/>
      <c r="HF18" s="60"/>
      <c r="HG18" s="60"/>
      <c r="HH18" s="60"/>
      <c r="HI18" s="60"/>
      <c r="HJ18" s="60" t="s">
        <v>519</v>
      </c>
      <c r="HK18" s="60"/>
      <c r="HL18" s="1"/>
      <c r="HM18" s="1" t="s">
        <v>519</v>
      </c>
      <c r="HN18" s="1"/>
      <c r="HO18" s="1"/>
      <c r="HP18" s="1"/>
      <c r="HQ18" s="1"/>
      <c r="HR18" s="1"/>
      <c r="HS18" s="1"/>
      <c r="HT18" s="1" t="s">
        <v>519</v>
      </c>
      <c r="HU18" s="1" t="s">
        <v>519</v>
      </c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97"/>
      <c r="LW18" s="97"/>
      <c r="LX18" s="97"/>
      <c r="LY18" s="97"/>
      <c r="LZ18" s="97"/>
      <c r="MA18" s="97"/>
      <c r="MB18" s="97"/>
      <c r="MC18" s="97"/>
      <c r="MD18" s="97"/>
      <c r="ME18" s="97"/>
      <c r="MF18" s="97"/>
      <c r="MG18" s="97"/>
      <c r="MH18" s="97"/>
      <c r="MI18" s="97"/>
      <c r="MJ18" s="97"/>
      <c r="MK18" s="97"/>
      <c r="ML18" s="97"/>
      <c r="MM18" s="97"/>
      <c r="MN18" s="97"/>
      <c r="MO18" s="97"/>
      <c r="MP18" s="97"/>
      <c r="MQ18" s="97"/>
      <c r="MR18" s="97"/>
      <c r="MS18" s="97"/>
      <c r="MT18" s="97"/>
      <c r="MU18" s="97"/>
      <c r="MV18" s="97"/>
      <c r="MW18" s="97"/>
      <c r="MX18" s="102"/>
      <c r="MY18" s="97"/>
      <c r="MZ18" s="97"/>
      <c r="NA18" s="97"/>
      <c r="NB18" s="102"/>
      <c r="NC18" s="97"/>
      <c r="ND18" s="97"/>
      <c r="NE18" s="97"/>
      <c r="NF18" s="102"/>
      <c r="NG18" s="97"/>
      <c r="NH18" s="97"/>
      <c r="NI18" s="97"/>
      <c r="NJ18" s="102"/>
      <c r="NK18" s="97"/>
      <c r="NL18" s="97"/>
      <c r="NM18" s="97"/>
      <c r="NN18" s="97"/>
      <c r="NO18" s="97"/>
      <c r="NP18" s="97"/>
      <c r="NQ18" s="97"/>
      <c r="NR18" s="97"/>
      <c r="NS18" s="97"/>
      <c r="NT18" s="97"/>
      <c r="NU18" s="97"/>
      <c r="NV18" s="97"/>
      <c r="NW18" s="97"/>
      <c r="NX18" s="102"/>
      <c r="NY18" s="97"/>
      <c r="NZ18" s="97"/>
      <c r="OA18" s="97"/>
      <c r="OB18" s="97"/>
      <c r="OC18" s="97"/>
      <c r="OD18" s="97"/>
      <c r="OE18" s="97"/>
      <c r="OF18" s="97"/>
      <c r="OG18" s="97"/>
      <c r="OH18" s="97"/>
      <c r="OI18" s="97"/>
      <c r="OJ18" s="97"/>
      <c r="OK18" s="97"/>
      <c r="OL18" s="97"/>
      <c r="OM18" s="97"/>
      <c r="ON18" s="97"/>
      <c r="OO18" s="97"/>
      <c r="OP18" s="97"/>
      <c r="OQ18" s="97"/>
      <c r="OR18" s="97"/>
      <c r="OS18" s="97"/>
      <c r="OT18" s="97"/>
      <c r="OU18" s="97"/>
      <c r="OV18" s="97"/>
      <c r="OW18" s="97"/>
      <c r="OX18" s="97"/>
      <c r="OY18" s="97"/>
      <c r="OZ18" s="97"/>
      <c r="PA18" s="97"/>
      <c r="PB18" s="97"/>
      <c r="PC18" s="97"/>
      <c r="PD18" s="97"/>
      <c r="PE18" s="97"/>
      <c r="PF18" s="97"/>
      <c r="PG18" s="97"/>
      <c r="PH18" s="97"/>
      <c r="PI18" s="97"/>
      <c r="PJ18" s="97"/>
      <c r="PK18" s="97"/>
      <c r="PL18" s="97"/>
      <c r="PM18" s="97"/>
      <c r="PN18" s="97"/>
      <c r="PO18" s="97"/>
      <c r="PP18" s="97"/>
      <c r="PQ18" s="97"/>
      <c r="PR18" s="97"/>
      <c r="PS18" s="97"/>
      <c r="PT18" s="97"/>
      <c r="PU18" s="102"/>
      <c r="PV18" s="102"/>
      <c r="PW18" s="97"/>
      <c r="PX18" s="97"/>
      <c r="PY18" s="97"/>
      <c r="PZ18" s="97"/>
      <c r="QA18" s="97"/>
      <c r="QB18" s="97"/>
      <c r="QC18" s="97"/>
      <c r="QD18" s="97"/>
      <c r="QE18" s="97"/>
      <c r="QF18" s="97"/>
      <c r="QG18" s="97"/>
      <c r="QH18" s="97"/>
      <c r="QI18" s="97"/>
      <c r="QJ18" s="97"/>
      <c r="QK18" s="97"/>
      <c r="QL18" s="97"/>
      <c r="QM18" s="97"/>
      <c r="QN18" s="97"/>
      <c r="QO18" s="97"/>
      <c r="QP18" s="97"/>
      <c r="QQ18" s="97"/>
      <c r="QR18" s="97"/>
      <c r="QS18" s="97"/>
      <c r="QT18" s="97"/>
      <c r="QU18" s="97"/>
      <c r="QV18" s="97"/>
      <c r="QW18" s="97"/>
      <c r="QX18" s="97"/>
      <c r="QY18" s="97"/>
      <c r="QZ18" s="97"/>
      <c r="RA18" s="97"/>
      <c r="RB18" s="97"/>
      <c r="RC18" s="97"/>
      <c r="RD18" s="97"/>
      <c r="RE18" s="97"/>
      <c r="RF18" s="97"/>
      <c r="RG18" s="97"/>
      <c r="RH18" s="97"/>
      <c r="RI18" s="97"/>
      <c r="RJ18" s="97"/>
      <c r="RK18" s="97"/>
      <c r="RL18" s="97"/>
      <c r="RM18" s="97"/>
      <c r="RN18" s="97"/>
      <c r="RO18" s="97"/>
      <c r="RP18" s="97"/>
      <c r="RQ18" s="97"/>
      <c r="RR18" s="97"/>
      <c r="RS18" s="97"/>
      <c r="RT18" s="97"/>
      <c r="RU18" s="97"/>
      <c r="RV18" s="97"/>
      <c r="RW18" s="97"/>
      <c r="RX18" s="97"/>
      <c r="RY18" s="97"/>
      <c r="RZ18" s="97"/>
      <c r="SA18" s="97"/>
      <c r="SB18" s="97"/>
      <c r="SC18" s="97"/>
      <c r="SD18" s="97"/>
      <c r="SE18" s="97"/>
      <c r="SF18" s="97"/>
      <c r="SG18" s="97"/>
      <c r="SH18" s="97"/>
      <c r="SI18" s="97"/>
      <c r="SJ18" s="97"/>
      <c r="SK18" s="97"/>
      <c r="SL18" s="97"/>
      <c r="SM18" s="97"/>
      <c r="SN18" s="97"/>
      <c r="SO18" s="97"/>
      <c r="SP18" s="97"/>
      <c r="SQ18" s="97"/>
      <c r="SR18" s="97"/>
      <c r="SS18" s="97"/>
      <c r="ST18" s="97"/>
      <c r="SU18" s="97"/>
      <c r="SV18" s="97"/>
      <c r="SW18" s="97"/>
      <c r="SX18" s="97"/>
      <c r="SY18" s="97"/>
      <c r="SZ18" s="97"/>
      <c r="TA18" s="97"/>
      <c r="TB18" s="1"/>
    </row>
    <row r="19" spans="1:522" ht="18" customHeight="1" x14ac:dyDescent="0.2">
      <c r="B19" s="26" t="s">
        <v>402</v>
      </c>
      <c r="C19" s="1">
        <v>9946</v>
      </c>
      <c r="D19" s="4" t="s">
        <v>228</v>
      </c>
      <c r="E19" s="1">
        <v>10339</v>
      </c>
      <c r="G19" s="4" t="s">
        <v>52</v>
      </c>
      <c r="H19" s="121"/>
      <c r="I19" s="133">
        <f t="shared" si="1"/>
        <v>6</v>
      </c>
      <c r="J19" s="12">
        <f>Tabuľka119[[#This Row],[Stĺpec8]]</f>
        <v>6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9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9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60"/>
      <c r="FH19" s="58"/>
      <c r="FI19" s="58"/>
      <c r="FJ19" s="60"/>
      <c r="FK19" s="60"/>
      <c r="FL19" s="58"/>
      <c r="FM19" s="60"/>
      <c r="FN19" s="60"/>
      <c r="FO19" s="58"/>
      <c r="FP19" s="60"/>
      <c r="FQ19" s="60"/>
      <c r="FR19" s="60"/>
      <c r="FS19" s="60"/>
      <c r="FT19" s="60"/>
      <c r="FU19" s="60"/>
      <c r="FV19" s="60">
        <v>1</v>
      </c>
      <c r="FW19" s="60"/>
      <c r="FX19" s="60"/>
      <c r="FY19" s="60"/>
      <c r="FZ19" s="60"/>
      <c r="GA19" s="60"/>
      <c r="GB19" s="60"/>
      <c r="GC19" s="60"/>
      <c r="GD19" s="58">
        <v>2</v>
      </c>
      <c r="GE19" s="60"/>
      <c r="GF19" s="60"/>
      <c r="GG19" s="60"/>
      <c r="GH19" s="60"/>
      <c r="GI19" s="60"/>
      <c r="GJ19" s="60"/>
      <c r="GK19" s="60"/>
      <c r="GL19" s="60"/>
      <c r="GM19" s="60"/>
      <c r="GN19" s="60"/>
      <c r="GO19" s="60"/>
      <c r="GP19" s="60" t="s">
        <v>519</v>
      </c>
      <c r="GQ19" s="60"/>
      <c r="GR19" s="60">
        <v>3</v>
      </c>
      <c r="GS19" s="60"/>
      <c r="GT19" s="60"/>
      <c r="GU19" s="60"/>
      <c r="GV19" s="60"/>
      <c r="GW19" s="60"/>
      <c r="GX19" s="60"/>
      <c r="GY19" s="60"/>
      <c r="GZ19" s="60"/>
      <c r="HA19" s="60"/>
      <c r="HB19" s="60"/>
      <c r="HC19" s="60"/>
      <c r="HD19" s="60"/>
      <c r="HE19" s="60"/>
      <c r="HF19" s="60"/>
      <c r="HG19" s="60"/>
      <c r="HH19" s="60"/>
      <c r="HI19" s="60"/>
      <c r="HJ19" s="60"/>
      <c r="HK19" s="60"/>
      <c r="HL19" s="9"/>
      <c r="HM19" s="9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64"/>
      <c r="LW19" s="64"/>
      <c r="LX19" s="64"/>
      <c r="LY19" s="64"/>
      <c r="LZ19" s="64"/>
      <c r="MA19" s="64"/>
      <c r="MB19" s="64"/>
      <c r="MC19" s="64"/>
      <c r="MD19" s="64"/>
      <c r="ME19" s="64"/>
      <c r="MF19" s="64"/>
      <c r="MG19" s="64"/>
      <c r="MH19" s="64"/>
      <c r="MI19" s="64"/>
      <c r="MJ19" s="64"/>
      <c r="MK19" s="64"/>
      <c r="ML19" s="64"/>
      <c r="MM19" s="64"/>
      <c r="MN19" s="64"/>
      <c r="MO19" s="64"/>
      <c r="MP19" s="64"/>
      <c r="MQ19" s="64"/>
      <c r="MR19" s="64"/>
      <c r="MS19" s="64"/>
      <c r="MT19" s="64"/>
      <c r="MU19" s="64"/>
      <c r="MV19" s="64"/>
      <c r="MW19" s="64"/>
      <c r="MX19" s="64"/>
      <c r="MY19" s="64"/>
      <c r="MZ19" s="64"/>
      <c r="NA19" s="64"/>
      <c r="NB19" s="64"/>
      <c r="NC19" s="64"/>
      <c r="ND19" s="64"/>
      <c r="NE19" s="97"/>
      <c r="NF19" s="97"/>
      <c r="NG19" s="97"/>
      <c r="NH19" s="97"/>
      <c r="NI19" s="97"/>
      <c r="NJ19" s="97"/>
      <c r="NK19" s="97"/>
      <c r="NL19" s="97"/>
      <c r="NM19" s="97"/>
      <c r="NN19" s="97"/>
      <c r="NO19" s="97"/>
      <c r="NP19" s="97"/>
      <c r="NQ19" s="97"/>
      <c r="NR19" s="97"/>
      <c r="NS19" s="97"/>
      <c r="NT19" s="97"/>
      <c r="NU19" s="97"/>
      <c r="NV19" s="97"/>
      <c r="NW19" s="97"/>
      <c r="NX19" s="97"/>
      <c r="NY19" s="97"/>
      <c r="NZ19" s="97"/>
      <c r="OA19" s="97"/>
      <c r="OB19" s="97"/>
      <c r="OC19" s="97"/>
      <c r="OD19" s="97"/>
      <c r="OE19" s="97"/>
      <c r="OF19" s="97"/>
      <c r="OG19" s="97"/>
      <c r="OH19" s="97"/>
      <c r="OI19" s="97"/>
      <c r="OJ19" s="97"/>
      <c r="OK19" s="97"/>
      <c r="OL19" s="97"/>
      <c r="OM19" s="97"/>
      <c r="ON19" s="97"/>
      <c r="OO19" s="97"/>
      <c r="OP19" s="97"/>
      <c r="OQ19" s="97"/>
      <c r="OR19" s="97"/>
      <c r="OS19" s="97"/>
      <c r="OT19" s="97"/>
      <c r="OU19" s="97"/>
      <c r="OV19" s="97"/>
      <c r="OW19" s="97"/>
      <c r="OX19" s="97"/>
      <c r="OY19" s="97"/>
      <c r="OZ19" s="97"/>
      <c r="PA19" s="97"/>
      <c r="PB19" s="97"/>
      <c r="PC19" s="97"/>
      <c r="PD19" s="97"/>
      <c r="PE19" s="97"/>
      <c r="PF19" s="97"/>
      <c r="PG19" s="97"/>
      <c r="PH19" s="97"/>
      <c r="PI19" s="97"/>
      <c r="PJ19" s="97"/>
      <c r="PK19" s="97"/>
      <c r="PL19" s="97"/>
      <c r="PM19" s="97"/>
      <c r="PN19" s="97"/>
      <c r="PO19" s="97"/>
      <c r="PP19" s="97"/>
      <c r="PQ19" s="97"/>
      <c r="PR19" s="97"/>
      <c r="PS19" s="97"/>
      <c r="PT19" s="97"/>
      <c r="PU19" s="97"/>
      <c r="PV19" s="97"/>
      <c r="PW19" s="97"/>
      <c r="PX19" s="97"/>
      <c r="PY19" s="97"/>
      <c r="PZ19" s="97"/>
      <c r="QA19" s="97"/>
      <c r="QB19" s="97"/>
      <c r="QC19" s="97"/>
      <c r="QD19" s="97"/>
      <c r="QE19" s="97"/>
      <c r="QF19" s="97"/>
      <c r="QG19" s="97"/>
      <c r="QH19" s="97"/>
      <c r="QI19" s="97"/>
      <c r="QJ19" s="97"/>
      <c r="QK19" s="97"/>
      <c r="QL19" s="97"/>
      <c r="QM19" s="97"/>
      <c r="QN19" s="97"/>
      <c r="QO19" s="97"/>
      <c r="QP19" s="97"/>
      <c r="QQ19" s="97"/>
      <c r="QR19" s="97"/>
      <c r="QS19" s="97"/>
      <c r="QT19" s="97"/>
      <c r="QU19" s="97"/>
      <c r="QV19" s="97"/>
      <c r="QW19" s="97"/>
      <c r="QX19" s="97"/>
      <c r="QY19" s="97"/>
      <c r="QZ19" s="97"/>
      <c r="RA19" s="97"/>
      <c r="RB19" s="97"/>
      <c r="RC19" s="97"/>
      <c r="RD19" s="97"/>
      <c r="RE19" s="97"/>
      <c r="RF19" s="97"/>
      <c r="RG19" s="97"/>
      <c r="RH19" s="97"/>
      <c r="RI19" s="97"/>
      <c r="RJ19" s="97"/>
      <c r="RK19" s="97"/>
      <c r="RL19" s="97"/>
      <c r="RM19" s="97"/>
      <c r="RN19" s="97"/>
      <c r="RO19" s="97"/>
      <c r="RP19" s="97"/>
      <c r="RQ19" s="97"/>
      <c r="RR19" s="97"/>
      <c r="RS19" s="97"/>
      <c r="RT19" s="97"/>
      <c r="RU19" s="97"/>
      <c r="RV19" s="97"/>
      <c r="RW19" s="97"/>
      <c r="RX19" s="97"/>
      <c r="RY19" s="97"/>
      <c r="RZ19" s="97"/>
      <c r="SA19" s="97"/>
      <c r="SB19" s="97"/>
      <c r="SC19" s="97"/>
      <c r="SD19" s="97"/>
      <c r="SE19" s="97"/>
      <c r="SF19" s="97"/>
      <c r="SG19" s="97"/>
      <c r="SH19" s="97"/>
      <c r="SI19" s="97"/>
      <c r="SJ19" s="97"/>
      <c r="SK19" s="97"/>
      <c r="SL19" s="97"/>
      <c r="SM19" s="97"/>
      <c r="SN19" s="97"/>
      <c r="SO19" s="97"/>
      <c r="SP19" s="97"/>
      <c r="SQ19" s="97"/>
      <c r="SR19" s="97"/>
      <c r="SS19" s="97"/>
      <c r="ST19" s="97"/>
      <c r="SU19" s="97"/>
      <c r="SV19" s="97"/>
      <c r="SW19" s="97"/>
      <c r="SX19" s="97"/>
      <c r="SY19" s="97"/>
      <c r="SZ19" s="97"/>
      <c r="TA19" s="97"/>
      <c r="TB19" s="1"/>
    </row>
    <row r="20" spans="1:522" ht="18" customHeight="1" x14ac:dyDescent="0.2">
      <c r="A20" s="12">
        <v>7</v>
      </c>
      <c r="B20" s="26" t="s">
        <v>668</v>
      </c>
      <c r="C20" s="1">
        <v>8305</v>
      </c>
      <c r="D20" s="4" t="s">
        <v>669</v>
      </c>
      <c r="E20" s="1">
        <v>13314</v>
      </c>
      <c r="G20" s="4" t="s">
        <v>49</v>
      </c>
      <c r="H20" s="121"/>
      <c r="I20" s="133">
        <f t="shared" si="1"/>
        <v>3</v>
      </c>
      <c r="J20" s="12">
        <f>Tabuľka119[[#This Row],[Stĺpec8]]</f>
        <v>3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9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9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 t="s">
        <v>519</v>
      </c>
      <c r="FA20" s="1">
        <v>3</v>
      </c>
      <c r="FB20" s="1"/>
      <c r="FC20" s="1"/>
      <c r="FD20" s="1"/>
      <c r="FE20" s="1"/>
      <c r="FF20" s="1"/>
      <c r="FG20" s="60"/>
      <c r="FH20" s="58"/>
      <c r="FI20" s="58"/>
      <c r="FJ20" s="60"/>
      <c r="FK20" s="60"/>
      <c r="FL20" s="58"/>
      <c r="FM20" s="60"/>
      <c r="FN20" s="60"/>
      <c r="FO20" s="58"/>
      <c r="FP20" s="60"/>
      <c r="FQ20" s="60"/>
      <c r="FR20" s="60"/>
      <c r="FS20" s="60"/>
      <c r="FT20" s="60"/>
      <c r="FU20" s="60"/>
      <c r="FV20" s="60"/>
      <c r="FW20" s="60"/>
      <c r="FX20" s="60"/>
      <c r="FY20" s="60"/>
      <c r="FZ20" s="60"/>
      <c r="GA20" s="60"/>
      <c r="GB20" s="60"/>
      <c r="GC20" s="60"/>
      <c r="GD20" s="58"/>
      <c r="GE20" s="60"/>
      <c r="GF20" s="60"/>
      <c r="GG20" s="60"/>
      <c r="GH20" s="60"/>
      <c r="GI20" s="60"/>
      <c r="GJ20" s="60"/>
      <c r="GK20" s="60"/>
      <c r="GL20" s="60"/>
      <c r="GM20" s="60"/>
      <c r="GN20" s="60"/>
      <c r="GO20" s="60"/>
      <c r="GP20" s="60"/>
      <c r="GQ20" s="60"/>
      <c r="GR20" s="60"/>
      <c r="GS20" s="60"/>
      <c r="GT20" s="60"/>
      <c r="GU20" s="60"/>
      <c r="GV20" s="60"/>
      <c r="GW20" s="60"/>
      <c r="GX20" s="60"/>
      <c r="GY20" s="60"/>
      <c r="GZ20" s="60"/>
      <c r="HA20" s="60"/>
      <c r="HB20" s="60"/>
      <c r="HC20" s="60"/>
      <c r="HD20" s="60"/>
      <c r="HE20" s="60"/>
      <c r="HF20" s="60"/>
      <c r="HG20" s="60"/>
      <c r="HH20" s="60"/>
      <c r="HI20" s="60"/>
      <c r="HJ20" s="60"/>
      <c r="HK20" s="60"/>
      <c r="HL20" s="9"/>
      <c r="HM20" s="9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64"/>
      <c r="LW20" s="64"/>
      <c r="LX20" s="64"/>
      <c r="LY20" s="64"/>
      <c r="LZ20" s="64"/>
      <c r="MA20" s="64"/>
      <c r="MB20" s="64"/>
      <c r="MC20" s="64"/>
      <c r="MD20" s="64"/>
      <c r="ME20" s="64"/>
      <c r="MF20" s="64"/>
      <c r="MG20" s="64"/>
      <c r="MH20" s="64"/>
      <c r="MI20" s="64"/>
      <c r="MJ20" s="64"/>
      <c r="MK20" s="64"/>
      <c r="ML20" s="64"/>
      <c r="MM20" s="64"/>
      <c r="MN20" s="64"/>
      <c r="MO20" s="64"/>
      <c r="MP20" s="64"/>
      <c r="MQ20" s="64"/>
      <c r="MR20" s="64"/>
      <c r="MS20" s="64"/>
      <c r="MT20" s="64"/>
      <c r="MU20" s="64"/>
      <c r="MV20" s="64"/>
      <c r="MW20" s="64"/>
      <c r="MX20" s="64"/>
      <c r="MY20" s="64"/>
      <c r="MZ20" s="64"/>
      <c r="NA20" s="64"/>
      <c r="NB20" s="64"/>
      <c r="NC20" s="64"/>
      <c r="ND20" s="64"/>
      <c r="NE20" s="97"/>
      <c r="NF20" s="97"/>
      <c r="NG20" s="97"/>
      <c r="NH20" s="97"/>
      <c r="NI20" s="97"/>
      <c r="NJ20" s="97"/>
      <c r="NK20" s="97"/>
      <c r="NL20" s="97"/>
      <c r="NM20" s="97"/>
      <c r="NN20" s="97"/>
      <c r="NO20" s="97"/>
      <c r="NP20" s="97"/>
      <c r="NQ20" s="97"/>
      <c r="NR20" s="97"/>
      <c r="NS20" s="97"/>
      <c r="NT20" s="97"/>
      <c r="NU20" s="97"/>
      <c r="NV20" s="97"/>
      <c r="NW20" s="97"/>
      <c r="NX20" s="97"/>
      <c r="NY20" s="97"/>
      <c r="NZ20" s="97"/>
      <c r="OA20" s="97"/>
      <c r="OB20" s="97"/>
      <c r="OC20" s="97"/>
      <c r="OD20" s="97"/>
      <c r="OE20" s="97"/>
      <c r="OF20" s="97"/>
      <c r="OG20" s="97"/>
      <c r="OH20" s="97"/>
      <c r="OI20" s="97"/>
      <c r="OJ20" s="97"/>
      <c r="OK20" s="97"/>
      <c r="OL20" s="97"/>
      <c r="OM20" s="97"/>
      <c r="ON20" s="97"/>
      <c r="OO20" s="97"/>
      <c r="OP20" s="97"/>
      <c r="OQ20" s="97"/>
      <c r="OR20" s="97"/>
      <c r="OS20" s="97"/>
      <c r="OT20" s="97"/>
      <c r="OU20" s="97"/>
      <c r="OV20" s="97"/>
      <c r="OW20" s="97"/>
      <c r="OX20" s="97"/>
      <c r="OY20" s="97"/>
      <c r="OZ20" s="97"/>
      <c r="PA20" s="97"/>
      <c r="PB20" s="97"/>
      <c r="PC20" s="97"/>
      <c r="PD20" s="97"/>
      <c r="PE20" s="97"/>
      <c r="PF20" s="97"/>
      <c r="PG20" s="97"/>
      <c r="PH20" s="97"/>
      <c r="PI20" s="97"/>
      <c r="PJ20" s="97"/>
      <c r="PK20" s="97"/>
      <c r="PL20" s="97"/>
      <c r="PM20" s="97"/>
      <c r="PN20" s="97"/>
      <c r="PO20" s="97"/>
      <c r="PP20" s="97"/>
      <c r="PQ20" s="97"/>
      <c r="PR20" s="97"/>
      <c r="PS20" s="97"/>
      <c r="PT20" s="97"/>
      <c r="PU20" s="97"/>
      <c r="PV20" s="97"/>
      <c r="PW20" s="97"/>
      <c r="PX20" s="97"/>
      <c r="PY20" s="97"/>
      <c r="PZ20" s="97"/>
      <c r="QA20" s="97"/>
      <c r="QB20" s="97"/>
      <c r="QC20" s="97"/>
      <c r="QD20" s="97"/>
      <c r="QE20" s="97"/>
      <c r="QF20" s="97"/>
      <c r="QG20" s="97"/>
      <c r="QH20" s="97"/>
      <c r="QI20" s="97"/>
      <c r="QJ20" s="97"/>
      <c r="QK20" s="97"/>
      <c r="QL20" s="97"/>
      <c r="QM20" s="97"/>
      <c r="QN20" s="97"/>
      <c r="QO20" s="97"/>
      <c r="QP20" s="97"/>
      <c r="QQ20" s="97"/>
      <c r="QR20" s="97"/>
      <c r="QS20" s="97"/>
      <c r="QT20" s="97"/>
      <c r="QU20" s="97"/>
      <c r="QV20" s="97"/>
      <c r="QW20" s="97"/>
      <c r="QX20" s="97"/>
      <c r="QY20" s="97"/>
      <c r="QZ20" s="97"/>
      <c r="RA20" s="97"/>
      <c r="RB20" s="97"/>
      <c r="RC20" s="97"/>
      <c r="RD20" s="97"/>
      <c r="RE20" s="97"/>
      <c r="RF20" s="97"/>
      <c r="RG20" s="97"/>
      <c r="RH20" s="97"/>
      <c r="RI20" s="97"/>
      <c r="RJ20" s="97"/>
      <c r="RK20" s="97"/>
      <c r="RL20" s="97"/>
      <c r="RM20" s="97"/>
      <c r="RN20" s="97"/>
      <c r="RO20" s="97"/>
      <c r="RP20" s="97"/>
      <c r="RQ20" s="97"/>
      <c r="RR20" s="97"/>
      <c r="RS20" s="97"/>
      <c r="RT20" s="97"/>
      <c r="RU20" s="97"/>
      <c r="RV20" s="97"/>
      <c r="RW20" s="97"/>
      <c r="RX20" s="97"/>
      <c r="RY20" s="97"/>
      <c r="RZ20" s="97"/>
      <c r="SA20" s="97"/>
      <c r="SB20" s="97"/>
      <c r="SC20" s="97"/>
      <c r="SD20" s="97"/>
      <c r="SE20" s="97"/>
      <c r="SF20" s="97"/>
      <c r="SG20" s="97"/>
      <c r="SH20" s="97"/>
      <c r="SI20" s="97"/>
      <c r="SJ20" s="97"/>
      <c r="SK20" s="97"/>
      <c r="SL20" s="97"/>
      <c r="SM20" s="97"/>
      <c r="SN20" s="97"/>
      <c r="SO20" s="97"/>
      <c r="SP20" s="97"/>
      <c r="SQ20" s="97"/>
      <c r="SR20" s="97"/>
      <c r="SS20" s="97"/>
      <c r="ST20" s="97"/>
      <c r="SU20" s="97"/>
      <c r="SV20" s="97"/>
      <c r="SW20" s="97"/>
      <c r="SX20" s="97"/>
      <c r="SY20" s="97"/>
      <c r="SZ20" s="97"/>
      <c r="TA20" s="97"/>
      <c r="TB20" s="1"/>
    </row>
    <row r="21" spans="1:522" ht="18" customHeight="1" x14ac:dyDescent="0.2">
      <c r="B21" s="26" t="s">
        <v>455</v>
      </c>
      <c r="C21" s="1">
        <v>10274</v>
      </c>
      <c r="D21" s="4" t="s">
        <v>456</v>
      </c>
      <c r="E21" s="1">
        <v>8783</v>
      </c>
      <c r="G21" s="4" t="s">
        <v>59</v>
      </c>
      <c r="H21" s="121"/>
      <c r="I21" s="133">
        <f t="shared" si="1"/>
        <v>0</v>
      </c>
      <c r="J21" s="134">
        <f>Tabuľka119[[#This Row],[Stĺpec8]]+I22</f>
        <v>3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60"/>
      <c r="FH21" s="58"/>
      <c r="FI21" s="58"/>
      <c r="FJ21" s="60"/>
      <c r="FK21" s="60"/>
      <c r="FL21" s="58"/>
      <c r="FM21" s="60"/>
      <c r="FN21" s="60"/>
      <c r="FO21" s="58"/>
      <c r="FP21" s="60"/>
      <c r="FQ21" s="60"/>
      <c r="FR21" s="60"/>
      <c r="FS21" s="60"/>
      <c r="FT21" s="60"/>
      <c r="FU21" s="60"/>
      <c r="FV21" s="60"/>
      <c r="FW21" s="60"/>
      <c r="FX21" s="60"/>
      <c r="FY21" s="60"/>
      <c r="FZ21" s="60"/>
      <c r="GA21" s="60"/>
      <c r="GB21" s="60"/>
      <c r="GC21" s="60"/>
      <c r="GD21" s="58"/>
      <c r="GE21" s="60"/>
      <c r="GF21" s="60"/>
      <c r="GG21" s="60"/>
      <c r="GH21" s="60"/>
      <c r="GI21" s="60"/>
      <c r="GJ21" s="60"/>
      <c r="GK21" s="60"/>
      <c r="GL21" s="60"/>
      <c r="GM21" s="60"/>
      <c r="GN21" s="60"/>
      <c r="GO21" s="60"/>
      <c r="GP21" s="60"/>
      <c r="GQ21" s="60"/>
      <c r="GR21" s="60"/>
      <c r="GS21" s="60"/>
      <c r="GT21" s="60"/>
      <c r="GU21" s="60"/>
      <c r="GV21" s="60"/>
      <c r="GW21" s="60"/>
      <c r="GX21" s="60"/>
      <c r="GY21" s="60"/>
      <c r="GZ21" s="60"/>
      <c r="HA21" s="60"/>
      <c r="HB21" s="60"/>
      <c r="HC21" s="60"/>
      <c r="HD21" s="60"/>
      <c r="HE21" s="60"/>
      <c r="HF21" s="60"/>
      <c r="HG21" s="60"/>
      <c r="HH21" s="60"/>
      <c r="HI21" s="60"/>
      <c r="HJ21" s="60"/>
      <c r="HK21" s="60"/>
      <c r="HL21" s="9"/>
      <c r="HM21" s="9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97"/>
      <c r="LW21" s="97"/>
      <c r="LX21" s="97"/>
      <c r="LY21" s="97"/>
      <c r="LZ21" s="97"/>
      <c r="MA21" s="97"/>
      <c r="MB21" s="97"/>
      <c r="MC21" s="97"/>
      <c r="MD21" s="97"/>
      <c r="ME21" s="97"/>
      <c r="MF21" s="97"/>
      <c r="MG21" s="97"/>
      <c r="MH21" s="97"/>
      <c r="MI21" s="97"/>
      <c r="MJ21" s="97"/>
      <c r="MK21" s="97"/>
      <c r="ML21" s="97"/>
      <c r="MM21" s="97"/>
      <c r="MN21" s="97"/>
      <c r="MO21" s="97"/>
      <c r="MP21" s="97"/>
      <c r="MQ21" s="97"/>
      <c r="MR21" s="97"/>
      <c r="MS21" s="97"/>
      <c r="MT21" s="97"/>
      <c r="MU21" s="97"/>
      <c r="MV21" s="97"/>
      <c r="MW21" s="97"/>
      <c r="MX21" s="97"/>
      <c r="MY21" s="97"/>
      <c r="MZ21" s="97"/>
      <c r="NA21" s="97"/>
      <c r="NB21" s="97"/>
      <c r="NC21" s="97"/>
      <c r="ND21" s="97"/>
      <c r="NE21" s="97"/>
      <c r="NF21" s="97"/>
      <c r="NG21" s="97"/>
      <c r="NH21" s="97"/>
      <c r="NI21" s="97"/>
      <c r="NJ21" s="97"/>
      <c r="NK21" s="97"/>
      <c r="NL21" s="97"/>
      <c r="NM21" s="97"/>
      <c r="NN21" s="97"/>
      <c r="NO21" s="97"/>
      <c r="NP21" s="97"/>
      <c r="NQ21" s="97"/>
      <c r="NR21" s="97"/>
      <c r="NS21" s="97"/>
      <c r="NT21" s="97"/>
      <c r="NU21" s="97"/>
      <c r="NV21" s="97"/>
      <c r="NW21" s="97"/>
      <c r="NX21" s="97"/>
      <c r="NY21" s="97"/>
      <c r="NZ21" s="97"/>
      <c r="OA21" s="97"/>
      <c r="OB21" s="97"/>
      <c r="OC21" s="97"/>
      <c r="OD21" s="97"/>
      <c r="OE21" s="97"/>
      <c r="OF21" s="97"/>
      <c r="OG21" s="97"/>
      <c r="OH21" s="97"/>
      <c r="OI21" s="97"/>
      <c r="OJ21" s="97"/>
      <c r="OK21" s="97"/>
      <c r="OL21" s="97"/>
      <c r="OM21" s="97"/>
      <c r="ON21" s="97"/>
      <c r="OO21" s="97"/>
      <c r="OP21" s="97"/>
      <c r="OQ21" s="97"/>
      <c r="OR21" s="97"/>
      <c r="OS21" s="97"/>
      <c r="OT21" s="97"/>
      <c r="OU21" s="97"/>
      <c r="OV21" s="97"/>
      <c r="OW21" s="97"/>
      <c r="OX21" s="97"/>
      <c r="OY21" s="97"/>
      <c r="OZ21" s="97"/>
      <c r="PA21" s="97"/>
      <c r="PB21" s="97"/>
      <c r="PC21" s="97"/>
      <c r="PD21" s="97"/>
      <c r="PE21" s="97"/>
      <c r="PF21" s="97"/>
      <c r="PG21" s="97"/>
      <c r="PH21" s="97"/>
      <c r="PI21" s="97"/>
      <c r="PJ21" s="97"/>
      <c r="PK21" s="97"/>
      <c r="PL21" s="97"/>
      <c r="PM21" s="97"/>
      <c r="PN21" s="97"/>
      <c r="PO21" s="97"/>
      <c r="PP21" s="97"/>
      <c r="PQ21" s="97"/>
      <c r="PR21" s="97"/>
      <c r="PS21" s="97"/>
      <c r="PT21" s="97"/>
      <c r="PU21" s="97"/>
      <c r="PV21" s="97"/>
      <c r="PW21" s="97"/>
      <c r="PX21" s="97"/>
      <c r="PY21" s="97"/>
      <c r="PZ21" s="97"/>
      <c r="QA21" s="97"/>
      <c r="QB21" s="97"/>
      <c r="QC21" s="97"/>
      <c r="QD21" s="97"/>
      <c r="QE21" s="97"/>
      <c r="QF21" s="97"/>
      <c r="QG21" s="97"/>
      <c r="QH21" s="97"/>
      <c r="QI21" s="97"/>
      <c r="QJ21" s="97"/>
      <c r="QK21" s="97"/>
      <c r="QL21" s="97"/>
      <c r="QM21" s="97"/>
      <c r="QN21" s="97"/>
      <c r="QO21" s="97"/>
      <c r="QP21" s="97"/>
      <c r="QQ21" s="97"/>
      <c r="QR21" s="97"/>
      <c r="QS21" s="97"/>
      <c r="QT21" s="97"/>
      <c r="QU21" s="97"/>
      <c r="QV21" s="97"/>
      <c r="QW21" s="97"/>
      <c r="QX21" s="97"/>
      <c r="QY21" s="97"/>
      <c r="QZ21" s="97"/>
      <c r="RA21" s="97"/>
      <c r="RB21" s="97"/>
      <c r="RC21" s="97"/>
      <c r="RD21" s="97"/>
      <c r="RE21" s="97"/>
      <c r="RF21" s="97"/>
      <c r="RG21" s="97"/>
      <c r="RH21" s="97"/>
      <c r="RI21" s="97"/>
      <c r="RJ21" s="97"/>
      <c r="RK21" s="97"/>
      <c r="RL21" s="97"/>
      <c r="RM21" s="97"/>
      <c r="RN21" s="97"/>
      <c r="RO21" s="97"/>
      <c r="RP21" s="97"/>
      <c r="RQ21" s="97"/>
      <c r="RR21" s="97"/>
      <c r="RS21" s="97"/>
      <c r="RT21" s="97"/>
      <c r="RU21" s="97"/>
      <c r="RV21" s="97"/>
      <c r="RW21" s="97"/>
      <c r="RX21" s="97"/>
      <c r="RY21" s="97"/>
      <c r="RZ21" s="97"/>
      <c r="SA21" s="97"/>
      <c r="SB21" s="97"/>
      <c r="SC21" s="97"/>
      <c r="SD21" s="97"/>
      <c r="SE21" s="97"/>
      <c r="SF21" s="97"/>
      <c r="SG21" s="97"/>
      <c r="SH21" s="97"/>
      <c r="SI21" s="97"/>
      <c r="SJ21" s="97"/>
      <c r="SK21" s="97"/>
      <c r="SL21" s="97"/>
      <c r="SM21" s="97"/>
      <c r="SN21" s="97"/>
      <c r="SO21" s="97"/>
      <c r="SP21" s="97"/>
      <c r="SQ21" s="97"/>
      <c r="SR21" s="97"/>
      <c r="SS21" s="97"/>
      <c r="ST21" s="97"/>
      <c r="SU21" s="97"/>
      <c r="SV21" s="97"/>
      <c r="SW21" s="97"/>
      <c r="SX21" s="97"/>
      <c r="SY21" s="97"/>
      <c r="SZ21" s="97"/>
      <c r="TA21" s="97"/>
      <c r="TB21" s="1"/>
    </row>
    <row r="22" spans="1:522" ht="18" customHeight="1" x14ac:dyDescent="0.2">
      <c r="D22" s="4" t="s">
        <v>539</v>
      </c>
      <c r="E22" s="1">
        <v>8781</v>
      </c>
      <c r="G22" s="4"/>
      <c r="H22" s="4"/>
      <c r="I22" s="133">
        <f t="shared" si="1"/>
        <v>3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9" t="s">
        <v>519</v>
      </c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>
        <v>1</v>
      </c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60"/>
      <c r="FH22" s="58"/>
      <c r="FI22" s="58"/>
      <c r="FJ22" s="60"/>
      <c r="FK22" s="60"/>
      <c r="FL22" s="58"/>
      <c r="FM22" s="60"/>
      <c r="FN22" s="60"/>
      <c r="FO22" s="58"/>
      <c r="FP22" s="60"/>
      <c r="FQ22" s="60"/>
      <c r="FR22" s="60"/>
      <c r="FS22" s="60"/>
      <c r="FT22" s="60"/>
      <c r="FU22" s="60">
        <v>1</v>
      </c>
      <c r="FV22" s="60"/>
      <c r="FW22" s="60"/>
      <c r="FX22" s="60"/>
      <c r="FY22" s="60"/>
      <c r="FZ22" s="60"/>
      <c r="GA22" s="60"/>
      <c r="GB22" s="60" t="s">
        <v>519</v>
      </c>
      <c r="GC22" s="60"/>
      <c r="GD22" s="58"/>
      <c r="GE22" s="60"/>
      <c r="GF22" s="60"/>
      <c r="GG22" s="60"/>
      <c r="GH22" s="60"/>
      <c r="GI22" s="60"/>
      <c r="GJ22" s="60"/>
      <c r="GK22" s="60">
        <v>1</v>
      </c>
      <c r="GL22" s="60"/>
      <c r="GM22" s="60"/>
      <c r="GN22" s="60"/>
      <c r="GO22" s="60"/>
      <c r="GP22" s="60" t="s">
        <v>519</v>
      </c>
      <c r="GQ22" s="60"/>
      <c r="GR22" s="60"/>
      <c r="GS22" s="60"/>
      <c r="GT22" s="60"/>
      <c r="GU22" s="60"/>
      <c r="GV22" s="60"/>
      <c r="GW22" s="60"/>
      <c r="GX22" s="60"/>
      <c r="GY22" s="60"/>
      <c r="GZ22" s="60"/>
      <c r="HA22" s="60"/>
      <c r="HB22" s="60"/>
      <c r="HC22" s="60"/>
      <c r="HD22" s="60"/>
      <c r="HE22" s="60"/>
      <c r="HF22" s="60"/>
      <c r="HG22" s="60"/>
      <c r="HH22" s="60"/>
      <c r="HI22" s="60"/>
      <c r="HJ22" s="60"/>
      <c r="HK22" s="60"/>
      <c r="HL22" s="9"/>
      <c r="HM22" s="9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64"/>
      <c r="LW22" s="64"/>
      <c r="LX22" s="64"/>
      <c r="LY22" s="64"/>
      <c r="LZ22" s="64"/>
      <c r="MA22" s="64"/>
      <c r="MB22" s="64"/>
      <c r="MC22" s="64"/>
      <c r="MD22" s="64"/>
      <c r="ME22" s="64"/>
      <c r="MF22" s="64"/>
      <c r="MG22" s="64"/>
      <c r="MH22" s="64"/>
      <c r="MI22" s="64"/>
      <c r="MJ22" s="64"/>
      <c r="MK22" s="64"/>
      <c r="ML22" s="64"/>
      <c r="MM22" s="64"/>
      <c r="MN22" s="64"/>
      <c r="MO22" s="64"/>
      <c r="MP22" s="64"/>
      <c r="MQ22" s="64"/>
      <c r="MR22" s="64"/>
      <c r="MS22" s="64"/>
      <c r="MT22" s="64"/>
      <c r="MU22" s="64"/>
      <c r="MV22" s="64"/>
      <c r="MW22" s="64"/>
      <c r="MX22" s="64"/>
      <c r="MY22" s="64"/>
      <c r="MZ22" s="64"/>
      <c r="NA22" s="64"/>
      <c r="NB22" s="64"/>
      <c r="NC22" s="64"/>
      <c r="ND22" s="64"/>
      <c r="NE22" s="97"/>
      <c r="NF22" s="97"/>
      <c r="NG22" s="97"/>
      <c r="NH22" s="97"/>
      <c r="NI22" s="97"/>
      <c r="NJ22" s="97"/>
      <c r="NK22" s="97"/>
      <c r="NL22" s="97"/>
      <c r="NM22" s="97"/>
      <c r="NN22" s="97"/>
      <c r="NO22" s="97"/>
      <c r="NP22" s="97"/>
      <c r="NQ22" s="97"/>
      <c r="NR22" s="97"/>
      <c r="NS22" s="97"/>
      <c r="NT22" s="97"/>
      <c r="NU22" s="97"/>
      <c r="NV22" s="97"/>
      <c r="NW22" s="97"/>
      <c r="NX22" s="97"/>
      <c r="NY22" s="97"/>
      <c r="NZ22" s="97"/>
      <c r="OA22" s="97"/>
      <c r="OB22" s="97"/>
      <c r="OC22" s="97"/>
      <c r="OD22" s="97"/>
      <c r="OE22" s="97"/>
      <c r="OF22" s="97"/>
      <c r="OG22" s="97"/>
      <c r="OH22" s="97"/>
      <c r="OI22" s="97"/>
      <c r="OJ22" s="97"/>
      <c r="OK22" s="97"/>
      <c r="OL22" s="97"/>
      <c r="OM22" s="97"/>
      <c r="ON22" s="97"/>
      <c r="OO22" s="97"/>
      <c r="OP22" s="97"/>
      <c r="OQ22" s="97"/>
      <c r="OR22" s="97"/>
      <c r="OS22" s="97"/>
      <c r="OT22" s="97"/>
      <c r="OU22" s="97"/>
      <c r="OV22" s="97"/>
      <c r="OW22" s="97"/>
      <c r="OX22" s="97"/>
      <c r="OY22" s="97"/>
      <c r="OZ22" s="97"/>
      <c r="PA22" s="97"/>
      <c r="PB22" s="97"/>
      <c r="PC22" s="97"/>
      <c r="PD22" s="97"/>
      <c r="PE22" s="97"/>
      <c r="PF22" s="97"/>
      <c r="PG22" s="97"/>
      <c r="PH22" s="97"/>
      <c r="PI22" s="97"/>
      <c r="PJ22" s="97"/>
      <c r="PK22" s="97"/>
      <c r="PL22" s="97"/>
      <c r="PM22" s="97"/>
      <c r="PN22" s="97"/>
      <c r="PO22" s="97"/>
      <c r="PP22" s="97"/>
      <c r="PQ22" s="97"/>
      <c r="PR22" s="97"/>
      <c r="PS22" s="97"/>
      <c r="PT22" s="97"/>
      <c r="PU22" s="97"/>
      <c r="PV22" s="97"/>
      <c r="PW22" s="97"/>
      <c r="PX22" s="97"/>
      <c r="PY22" s="97"/>
      <c r="PZ22" s="97"/>
      <c r="QA22" s="97"/>
      <c r="QB22" s="97"/>
      <c r="QC22" s="97"/>
      <c r="QD22" s="97"/>
      <c r="QE22" s="97"/>
      <c r="QF22" s="97"/>
      <c r="QG22" s="97"/>
      <c r="QH22" s="97"/>
      <c r="QI22" s="97"/>
      <c r="QJ22" s="97"/>
      <c r="QK22" s="97"/>
      <c r="QL22" s="97"/>
      <c r="QM22" s="97"/>
      <c r="QN22" s="97"/>
      <c r="QO22" s="97"/>
      <c r="QP22" s="97"/>
      <c r="QQ22" s="97"/>
      <c r="QR22" s="97"/>
      <c r="QS22" s="97"/>
      <c r="QT22" s="97"/>
      <c r="QU22" s="97"/>
      <c r="QV22" s="97"/>
      <c r="QW22" s="97"/>
      <c r="QX22" s="97"/>
      <c r="QY22" s="97"/>
      <c r="QZ22" s="97"/>
      <c r="RA22" s="97"/>
      <c r="RB22" s="97"/>
      <c r="RC22" s="97"/>
      <c r="RD22" s="97"/>
      <c r="RE22" s="97"/>
      <c r="RF22" s="97"/>
      <c r="RG22" s="97"/>
      <c r="RH22" s="97"/>
      <c r="RI22" s="97"/>
      <c r="RJ22" s="97"/>
      <c r="RK22" s="97"/>
      <c r="RL22" s="97"/>
      <c r="RM22" s="97"/>
      <c r="RN22" s="97"/>
      <c r="RO22" s="97"/>
      <c r="RP22" s="97"/>
      <c r="RQ22" s="97"/>
      <c r="RR22" s="97"/>
      <c r="RS22" s="97"/>
      <c r="RT22" s="97"/>
      <c r="RU22" s="97"/>
      <c r="RV22" s="97"/>
      <c r="RW22" s="97"/>
      <c r="RX22" s="97"/>
      <c r="RY22" s="97"/>
      <c r="RZ22" s="97"/>
      <c r="SA22" s="97"/>
      <c r="SB22" s="97"/>
      <c r="SC22" s="97"/>
      <c r="SD22" s="97"/>
      <c r="SE22" s="97"/>
      <c r="SF22" s="97"/>
      <c r="SG22" s="97"/>
      <c r="SH22" s="97"/>
      <c r="SI22" s="97"/>
      <c r="SJ22" s="97"/>
      <c r="SK22" s="97"/>
      <c r="SL22" s="97"/>
      <c r="SM22" s="97"/>
      <c r="SN22" s="97"/>
      <c r="SO22" s="97"/>
      <c r="SP22" s="97"/>
      <c r="SQ22" s="97"/>
      <c r="SR22" s="97"/>
      <c r="SS22" s="97"/>
      <c r="ST22" s="97"/>
      <c r="SU22" s="97"/>
      <c r="SV22" s="97"/>
      <c r="SW22" s="97"/>
      <c r="SX22" s="97"/>
      <c r="SY22" s="97"/>
      <c r="SZ22" s="97"/>
      <c r="TA22" s="97"/>
      <c r="TB22" s="1"/>
    </row>
    <row r="23" spans="1:522" s="10" customFormat="1" ht="18" customHeight="1" x14ac:dyDescent="0.2">
      <c r="A23" s="12"/>
      <c r="B23" s="26" t="s">
        <v>546</v>
      </c>
      <c r="C23" s="1"/>
      <c r="D23" s="57" t="s">
        <v>547</v>
      </c>
      <c r="E23" s="1">
        <v>13100</v>
      </c>
      <c r="F23" s="1">
        <v>2021</v>
      </c>
      <c r="G23" s="4" t="s">
        <v>190</v>
      </c>
      <c r="H23" s="4"/>
      <c r="I23" s="133">
        <f t="shared" si="0"/>
        <v>3</v>
      </c>
      <c r="J23" s="12">
        <f>Tabuľka119[[#This Row],[Stĺpec8]]</f>
        <v>3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9" t="s">
        <v>519</v>
      </c>
      <c r="AY23" s="1"/>
      <c r="AZ23" s="1"/>
      <c r="BA23" s="1">
        <v>3</v>
      </c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60"/>
      <c r="FH23" s="60"/>
      <c r="FI23" s="60"/>
      <c r="FJ23" s="60"/>
      <c r="FK23" s="58"/>
      <c r="FL23" s="58"/>
      <c r="FM23" s="60"/>
      <c r="FN23" s="60"/>
      <c r="FO23" s="58"/>
      <c r="FP23" s="60"/>
      <c r="FQ23" s="60"/>
      <c r="FR23" s="60"/>
      <c r="FS23" s="60"/>
      <c r="FT23" s="60"/>
      <c r="FU23" s="60"/>
      <c r="FV23" s="60"/>
      <c r="FW23" s="60"/>
      <c r="FX23" s="60"/>
      <c r="FY23" s="60"/>
      <c r="FZ23" s="60"/>
      <c r="GA23" s="60"/>
      <c r="GB23" s="60"/>
      <c r="GC23" s="60"/>
      <c r="GD23" s="58"/>
      <c r="GE23" s="60"/>
      <c r="GF23" s="60"/>
      <c r="GG23" s="60"/>
      <c r="GH23" s="60"/>
      <c r="GI23" s="60"/>
      <c r="GJ23" s="60"/>
      <c r="GK23" s="60"/>
      <c r="GL23" s="60"/>
      <c r="GM23" s="60"/>
      <c r="GN23" s="60"/>
      <c r="GO23" s="60"/>
      <c r="GP23" s="60"/>
      <c r="GQ23" s="60"/>
      <c r="GR23" s="60"/>
      <c r="GS23" s="60"/>
      <c r="GT23" s="60"/>
      <c r="GU23" s="60"/>
      <c r="GV23" s="60"/>
      <c r="GW23" s="60"/>
      <c r="GX23" s="60"/>
      <c r="GY23" s="60"/>
      <c r="GZ23" s="60"/>
      <c r="HA23" s="60"/>
      <c r="HB23" s="60"/>
      <c r="HC23" s="60"/>
      <c r="HD23" s="60"/>
      <c r="HE23" s="60"/>
      <c r="HF23" s="60"/>
      <c r="HG23" s="60"/>
      <c r="HH23" s="60"/>
      <c r="HI23" s="60"/>
      <c r="HJ23" s="60"/>
      <c r="HK23" s="60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64"/>
      <c r="LW23" s="64"/>
      <c r="LX23" s="64"/>
      <c r="LY23" s="64"/>
      <c r="LZ23" s="64"/>
      <c r="MA23" s="64"/>
      <c r="MB23" s="64"/>
      <c r="MC23" s="64"/>
      <c r="MD23" s="64"/>
      <c r="ME23" s="64"/>
      <c r="MF23" s="64"/>
      <c r="MG23" s="64"/>
      <c r="MH23" s="64"/>
      <c r="MI23" s="64"/>
      <c r="MJ23" s="64"/>
      <c r="MK23" s="64"/>
      <c r="ML23" s="64"/>
      <c r="MM23" s="64"/>
      <c r="MN23" s="64"/>
      <c r="MO23" s="64"/>
      <c r="MP23" s="64"/>
      <c r="MQ23" s="64"/>
      <c r="MR23" s="64"/>
      <c r="MS23" s="64"/>
      <c r="MT23" s="64"/>
      <c r="MU23" s="64"/>
      <c r="MV23" s="64"/>
      <c r="MW23" s="64"/>
      <c r="MX23" s="64"/>
      <c r="MY23" s="64"/>
      <c r="MZ23" s="64"/>
      <c r="NA23" s="64"/>
      <c r="NB23" s="64"/>
      <c r="NC23" s="64"/>
      <c r="ND23" s="64"/>
      <c r="NE23" s="97"/>
      <c r="NF23" s="97"/>
      <c r="NG23" s="97"/>
      <c r="NH23" s="97"/>
      <c r="NI23" s="97"/>
      <c r="NJ23" s="97"/>
      <c r="NK23" s="97"/>
      <c r="NL23" s="97"/>
      <c r="NM23" s="97"/>
      <c r="NN23" s="97"/>
      <c r="NO23" s="97"/>
      <c r="NP23" s="97"/>
      <c r="NQ23" s="97"/>
      <c r="NR23" s="97"/>
      <c r="NS23" s="97"/>
      <c r="NT23" s="97"/>
      <c r="NU23" s="97"/>
      <c r="NV23" s="97"/>
      <c r="NW23" s="97"/>
      <c r="NX23" s="97"/>
      <c r="NY23" s="97"/>
      <c r="NZ23" s="97"/>
      <c r="OA23" s="97"/>
      <c r="OB23" s="97"/>
      <c r="OC23" s="97"/>
      <c r="OD23" s="97"/>
      <c r="OE23" s="97"/>
      <c r="OF23" s="97"/>
      <c r="OG23" s="97"/>
      <c r="OH23" s="97"/>
      <c r="OI23" s="97"/>
      <c r="OJ23" s="97"/>
      <c r="OK23" s="97"/>
      <c r="OL23" s="97"/>
      <c r="OM23" s="97"/>
      <c r="ON23" s="97"/>
      <c r="OO23" s="97"/>
      <c r="OP23" s="97"/>
      <c r="OQ23" s="97"/>
      <c r="OR23" s="97"/>
      <c r="OS23" s="97"/>
      <c r="OT23" s="97"/>
      <c r="OU23" s="97"/>
      <c r="OV23" s="97"/>
      <c r="OW23" s="97"/>
      <c r="OX23" s="97"/>
      <c r="OY23" s="97"/>
      <c r="OZ23" s="97"/>
      <c r="PA23" s="97"/>
      <c r="PB23" s="97"/>
      <c r="PC23" s="97"/>
      <c r="PD23" s="97"/>
      <c r="PE23" s="97"/>
      <c r="PF23" s="97"/>
      <c r="PG23" s="97"/>
      <c r="PH23" s="97"/>
      <c r="PI23" s="97"/>
      <c r="PJ23" s="97"/>
      <c r="PK23" s="97"/>
      <c r="PL23" s="97"/>
      <c r="PM23" s="97"/>
      <c r="PN23" s="97"/>
      <c r="PO23" s="97"/>
      <c r="PP23" s="97"/>
      <c r="PQ23" s="97"/>
      <c r="PR23" s="97"/>
      <c r="PS23" s="97"/>
      <c r="PT23" s="97"/>
      <c r="PU23" s="97"/>
      <c r="PV23" s="97"/>
      <c r="PW23" s="97"/>
      <c r="PX23" s="97"/>
      <c r="PY23" s="97"/>
      <c r="PZ23" s="97"/>
      <c r="QA23" s="97"/>
      <c r="QB23" s="97"/>
      <c r="QC23" s="97"/>
      <c r="QD23" s="97"/>
      <c r="QE23" s="97"/>
      <c r="QF23" s="97"/>
      <c r="QG23" s="97"/>
      <c r="QH23" s="97"/>
      <c r="QI23" s="97"/>
      <c r="QJ23" s="97"/>
      <c r="QK23" s="97"/>
      <c r="QL23" s="97"/>
      <c r="QM23" s="97"/>
      <c r="QN23" s="97"/>
      <c r="QO23" s="97"/>
      <c r="QP23" s="97"/>
      <c r="QQ23" s="97"/>
      <c r="QR23" s="97"/>
      <c r="QS23" s="97"/>
      <c r="QT23" s="97"/>
      <c r="QU23" s="97"/>
      <c r="QV23" s="97"/>
      <c r="QW23" s="97"/>
      <c r="QX23" s="97"/>
      <c r="QY23" s="97"/>
      <c r="QZ23" s="97"/>
      <c r="RA23" s="97"/>
      <c r="RB23" s="97"/>
      <c r="RC23" s="97"/>
      <c r="RD23" s="97"/>
      <c r="RE23" s="97"/>
      <c r="RF23" s="97"/>
      <c r="RG23" s="97"/>
      <c r="RH23" s="97"/>
      <c r="RI23" s="97"/>
      <c r="RJ23" s="97"/>
      <c r="RK23" s="97"/>
      <c r="RL23" s="97"/>
      <c r="RM23" s="97"/>
      <c r="RN23" s="97"/>
      <c r="RO23" s="97"/>
      <c r="RP23" s="97"/>
      <c r="RQ23" s="97"/>
      <c r="RR23" s="97"/>
      <c r="RS23" s="97"/>
      <c r="RT23" s="97"/>
      <c r="RU23" s="97"/>
      <c r="RV23" s="97"/>
      <c r="RW23" s="97"/>
      <c r="RX23" s="97"/>
      <c r="RY23" s="97"/>
      <c r="RZ23" s="97"/>
      <c r="SA23" s="97"/>
      <c r="SB23" s="97"/>
      <c r="SC23" s="97"/>
      <c r="SD23" s="97"/>
      <c r="SE23" s="97"/>
      <c r="SF23" s="97"/>
      <c r="SG23" s="97"/>
      <c r="SH23" s="97"/>
      <c r="SI23" s="97"/>
      <c r="SJ23" s="97"/>
      <c r="SK23" s="97"/>
      <c r="SL23" s="97"/>
      <c r="SM23" s="97"/>
      <c r="SN23" s="97"/>
      <c r="SO23" s="97"/>
      <c r="SP23" s="97"/>
      <c r="SQ23" s="97"/>
      <c r="SR23" s="97"/>
      <c r="SS23" s="97"/>
      <c r="ST23" s="97"/>
      <c r="SU23" s="97"/>
      <c r="SV23" s="97"/>
      <c r="SW23" s="97"/>
      <c r="SX23" s="97"/>
      <c r="SY23" s="97"/>
      <c r="SZ23" s="97"/>
      <c r="TA23" s="97"/>
      <c r="TB23" s="1"/>
    </row>
    <row r="24" spans="1:522" s="10" customFormat="1" ht="18" customHeight="1" x14ac:dyDescent="0.2">
      <c r="A24" s="12">
        <v>10</v>
      </c>
      <c r="B24" s="11" t="s">
        <v>71</v>
      </c>
      <c r="C24" s="1">
        <v>7530</v>
      </c>
      <c r="D24" s="4" t="s">
        <v>125</v>
      </c>
      <c r="E24" s="1">
        <v>11635</v>
      </c>
      <c r="F24" s="1">
        <v>2008</v>
      </c>
      <c r="G24" s="4" t="s">
        <v>72</v>
      </c>
      <c r="H24" s="121"/>
      <c r="I24" s="133">
        <f t="shared" si="0"/>
        <v>0</v>
      </c>
      <c r="J24" s="134">
        <f>Tabuľka119[[#This Row],[Stĺpec8]]+I25+I26</f>
        <v>2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60"/>
      <c r="FH24" s="60"/>
      <c r="FI24" s="60"/>
      <c r="FJ24" s="60"/>
      <c r="FK24" s="58"/>
      <c r="FL24" s="58"/>
      <c r="FM24" s="60"/>
      <c r="FN24" s="60"/>
      <c r="FO24" s="58"/>
      <c r="FP24" s="60"/>
      <c r="FQ24" s="60"/>
      <c r="FR24" s="60"/>
      <c r="FS24" s="60"/>
      <c r="FT24" s="60"/>
      <c r="FU24" s="60"/>
      <c r="FV24" s="60"/>
      <c r="FW24" s="60"/>
      <c r="FX24" s="60"/>
      <c r="FY24" s="60"/>
      <c r="FZ24" s="60"/>
      <c r="GA24" s="60"/>
      <c r="GB24" s="60"/>
      <c r="GC24" s="60"/>
      <c r="GD24" s="58"/>
      <c r="GE24" s="60"/>
      <c r="GF24" s="60"/>
      <c r="GG24" s="60"/>
      <c r="GH24" s="60"/>
      <c r="GI24" s="60"/>
      <c r="GJ24" s="60"/>
      <c r="GK24" s="60"/>
      <c r="GL24" s="60"/>
      <c r="GM24" s="60"/>
      <c r="GN24" s="60"/>
      <c r="GO24" s="60"/>
      <c r="GP24" s="60"/>
      <c r="GQ24" s="60"/>
      <c r="GR24" s="60"/>
      <c r="GS24" s="60"/>
      <c r="GT24" s="60"/>
      <c r="GU24" s="60"/>
      <c r="GV24" s="60"/>
      <c r="GW24" s="60"/>
      <c r="GX24" s="60"/>
      <c r="GY24" s="60"/>
      <c r="GZ24" s="60"/>
      <c r="HA24" s="60"/>
      <c r="HB24" s="60"/>
      <c r="HC24" s="60"/>
      <c r="HD24" s="60"/>
      <c r="HE24" s="60"/>
      <c r="HF24" s="60"/>
      <c r="HG24" s="60"/>
      <c r="HH24" s="60"/>
      <c r="HI24" s="60"/>
      <c r="HJ24" s="60"/>
      <c r="HK24" s="60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97"/>
      <c r="LW24" s="97"/>
      <c r="LX24" s="97"/>
      <c r="LY24" s="97"/>
      <c r="LZ24" s="97"/>
      <c r="MA24" s="97"/>
      <c r="MB24" s="97"/>
      <c r="MC24" s="97"/>
      <c r="MD24" s="97"/>
      <c r="ME24" s="97"/>
      <c r="MF24" s="97"/>
      <c r="MG24" s="97"/>
      <c r="MH24" s="97"/>
      <c r="MI24" s="97"/>
      <c r="MJ24" s="97"/>
      <c r="MK24" s="97"/>
      <c r="ML24" s="97"/>
      <c r="MM24" s="97"/>
      <c r="MN24" s="97"/>
      <c r="MO24" s="97"/>
      <c r="MP24" s="97"/>
      <c r="MQ24" s="97"/>
      <c r="MR24" s="97"/>
      <c r="MS24" s="97"/>
      <c r="MT24" s="97"/>
      <c r="MU24" s="97"/>
      <c r="MV24" s="97"/>
      <c r="MW24" s="97"/>
      <c r="MX24" s="97"/>
      <c r="MY24" s="97"/>
      <c r="MZ24" s="97"/>
      <c r="NA24" s="97"/>
      <c r="NB24" s="97"/>
      <c r="NC24" s="97"/>
      <c r="ND24" s="97"/>
      <c r="NE24" s="97"/>
      <c r="NF24" s="97"/>
      <c r="NG24" s="97"/>
      <c r="NH24" s="97"/>
      <c r="NI24" s="97"/>
      <c r="NJ24" s="97"/>
      <c r="NK24" s="97"/>
      <c r="NL24" s="97"/>
      <c r="NM24" s="97"/>
      <c r="NN24" s="97"/>
      <c r="NO24" s="97"/>
      <c r="NP24" s="97"/>
      <c r="NQ24" s="97"/>
      <c r="NR24" s="97"/>
      <c r="NS24" s="97"/>
      <c r="NT24" s="97"/>
      <c r="NU24" s="97"/>
      <c r="NV24" s="97"/>
      <c r="NW24" s="97"/>
      <c r="NX24" s="97"/>
      <c r="NY24" s="97"/>
      <c r="NZ24" s="97"/>
      <c r="OA24" s="97"/>
      <c r="OB24" s="97"/>
      <c r="OC24" s="97"/>
      <c r="OD24" s="97"/>
      <c r="OE24" s="97"/>
      <c r="OF24" s="97"/>
      <c r="OG24" s="97"/>
      <c r="OH24" s="97"/>
      <c r="OI24" s="97"/>
      <c r="OJ24" s="97"/>
      <c r="OK24" s="97"/>
      <c r="OL24" s="97"/>
      <c r="OM24" s="97"/>
      <c r="ON24" s="97"/>
      <c r="OO24" s="97"/>
      <c r="OP24" s="97"/>
      <c r="OQ24" s="97"/>
      <c r="OR24" s="97"/>
      <c r="OS24" s="97"/>
      <c r="OT24" s="97"/>
      <c r="OU24" s="97"/>
      <c r="OV24" s="97"/>
      <c r="OW24" s="97"/>
      <c r="OX24" s="97"/>
      <c r="OY24" s="97"/>
      <c r="OZ24" s="97"/>
      <c r="PA24" s="97"/>
      <c r="PB24" s="97"/>
      <c r="PC24" s="97"/>
      <c r="PD24" s="97"/>
      <c r="PE24" s="97"/>
      <c r="PF24" s="97"/>
      <c r="PG24" s="97"/>
      <c r="PH24" s="97"/>
      <c r="PI24" s="97"/>
      <c r="PJ24" s="97"/>
      <c r="PK24" s="97"/>
      <c r="PL24" s="97"/>
      <c r="PM24" s="97"/>
      <c r="PN24" s="97"/>
      <c r="PO24" s="97"/>
      <c r="PP24" s="97"/>
      <c r="PQ24" s="97"/>
      <c r="PR24" s="97"/>
      <c r="PS24" s="97"/>
      <c r="PT24" s="97"/>
      <c r="PU24" s="97"/>
      <c r="PV24" s="97"/>
      <c r="PW24" s="97"/>
      <c r="PX24" s="97"/>
      <c r="PY24" s="97"/>
      <c r="PZ24" s="97"/>
      <c r="QA24" s="97"/>
      <c r="QB24" s="97"/>
      <c r="QC24" s="97"/>
      <c r="QD24" s="97"/>
      <c r="QE24" s="97"/>
      <c r="QF24" s="97"/>
      <c r="QG24" s="97"/>
      <c r="QH24" s="97"/>
      <c r="QI24" s="97"/>
      <c r="QJ24" s="97"/>
      <c r="QK24" s="97"/>
      <c r="QL24" s="97"/>
      <c r="QM24" s="97"/>
      <c r="QN24" s="97"/>
      <c r="QO24" s="97"/>
      <c r="QP24" s="97"/>
      <c r="QQ24" s="97"/>
      <c r="QR24" s="97"/>
      <c r="QS24" s="97"/>
      <c r="QT24" s="97"/>
      <c r="QU24" s="97"/>
      <c r="QV24" s="97"/>
      <c r="QW24" s="97"/>
      <c r="QX24" s="97"/>
      <c r="QY24" s="97"/>
      <c r="QZ24" s="97"/>
      <c r="RA24" s="97"/>
      <c r="RB24" s="97"/>
      <c r="RC24" s="97"/>
      <c r="RD24" s="97"/>
      <c r="RE24" s="97"/>
      <c r="RF24" s="97"/>
      <c r="RG24" s="97"/>
      <c r="RH24" s="97"/>
      <c r="RI24" s="97"/>
      <c r="RJ24" s="97"/>
      <c r="RK24" s="97"/>
      <c r="RL24" s="97"/>
      <c r="RM24" s="97"/>
      <c r="RN24" s="97"/>
      <c r="RO24" s="97"/>
      <c r="RP24" s="97"/>
      <c r="RQ24" s="97"/>
      <c r="RR24" s="97"/>
      <c r="RS24" s="97"/>
      <c r="RT24" s="97"/>
      <c r="RU24" s="97"/>
      <c r="RV24" s="97"/>
      <c r="RW24" s="97"/>
      <c r="RX24" s="97"/>
      <c r="RY24" s="97"/>
      <c r="RZ24" s="97"/>
      <c r="SA24" s="97"/>
      <c r="SB24" s="97"/>
      <c r="SC24" s="97"/>
      <c r="SD24" s="97"/>
      <c r="SE24" s="97"/>
      <c r="SF24" s="97"/>
      <c r="SG24" s="97"/>
      <c r="SH24" s="97"/>
      <c r="SI24" s="97"/>
      <c r="SJ24" s="97"/>
      <c r="SK24" s="97"/>
      <c r="SL24" s="97"/>
      <c r="SM24" s="97"/>
      <c r="SN24" s="97"/>
      <c r="SO24" s="97"/>
      <c r="SP24" s="97"/>
      <c r="SQ24" s="97"/>
      <c r="SR24" s="97"/>
      <c r="SS24" s="97"/>
      <c r="ST24" s="97"/>
      <c r="SU24" s="97"/>
      <c r="SV24" s="97"/>
      <c r="SW24" s="97"/>
      <c r="SX24" s="97"/>
      <c r="SY24" s="97"/>
      <c r="SZ24" s="97"/>
      <c r="TA24" s="97"/>
      <c r="TB24" s="1"/>
    </row>
    <row r="25" spans="1:522" s="10" customFormat="1" ht="18" customHeight="1" x14ac:dyDescent="0.2">
      <c r="A25" s="12"/>
      <c r="B25" s="11"/>
      <c r="C25" s="1"/>
      <c r="D25" s="4" t="s">
        <v>147</v>
      </c>
      <c r="E25" s="1"/>
      <c r="F25" s="1"/>
      <c r="G25" s="4"/>
      <c r="H25" s="121"/>
      <c r="I25" s="133">
        <f t="shared" si="0"/>
        <v>2</v>
      </c>
      <c r="J25" s="12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>
        <v>2</v>
      </c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60"/>
      <c r="FH25" s="60"/>
      <c r="FI25" s="60"/>
      <c r="FJ25" s="60"/>
      <c r="FK25" s="58"/>
      <c r="FL25" s="58"/>
      <c r="FM25" s="60"/>
      <c r="FN25" s="60"/>
      <c r="FO25" s="58"/>
      <c r="FP25" s="60"/>
      <c r="FQ25" s="60"/>
      <c r="FR25" s="60"/>
      <c r="FS25" s="60"/>
      <c r="FT25" s="60"/>
      <c r="FU25" s="60"/>
      <c r="FV25" s="60"/>
      <c r="FW25" s="60"/>
      <c r="FX25" s="60"/>
      <c r="FY25" s="60"/>
      <c r="FZ25" s="60"/>
      <c r="GA25" s="60"/>
      <c r="GB25" s="60"/>
      <c r="GC25" s="60"/>
      <c r="GD25" s="58"/>
      <c r="GE25" s="60"/>
      <c r="GF25" s="60"/>
      <c r="GG25" s="60"/>
      <c r="GH25" s="60"/>
      <c r="GI25" s="60"/>
      <c r="GJ25" s="60"/>
      <c r="GK25" s="60"/>
      <c r="GL25" s="60"/>
      <c r="GM25" s="60"/>
      <c r="GN25" s="60"/>
      <c r="GO25" s="60"/>
      <c r="GP25" s="60"/>
      <c r="GQ25" s="60"/>
      <c r="GR25" s="60"/>
      <c r="GS25" s="60"/>
      <c r="GT25" s="60"/>
      <c r="GU25" s="60"/>
      <c r="GV25" s="60"/>
      <c r="GW25" s="60"/>
      <c r="GX25" s="60"/>
      <c r="GY25" s="60"/>
      <c r="GZ25" s="60"/>
      <c r="HA25" s="60"/>
      <c r="HB25" s="60"/>
      <c r="HC25" s="60"/>
      <c r="HD25" s="60"/>
      <c r="HE25" s="60"/>
      <c r="HF25" s="60"/>
      <c r="HG25" s="60"/>
      <c r="HH25" s="60"/>
      <c r="HI25" s="60"/>
      <c r="HJ25" s="60"/>
      <c r="HK25" s="60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97"/>
      <c r="LW25" s="97"/>
      <c r="LX25" s="97"/>
      <c r="LY25" s="97"/>
      <c r="LZ25" s="97"/>
      <c r="MA25" s="97"/>
      <c r="MB25" s="97"/>
      <c r="MC25" s="97"/>
      <c r="MD25" s="97"/>
      <c r="ME25" s="97"/>
      <c r="MF25" s="97"/>
      <c r="MG25" s="97"/>
      <c r="MH25" s="97"/>
      <c r="MI25" s="97"/>
      <c r="MJ25" s="97"/>
      <c r="MK25" s="97"/>
      <c r="ML25" s="97"/>
      <c r="MM25" s="97"/>
      <c r="MN25" s="97"/>
      <c r="MO25" s="97"/>
      <c r="MP25" s="97"/>
      <c r="MQ25" s="97"/>
      <c r="MR25" s="97"/>
      <c r="MS25" s="97"/>
      <c r="MT25" s="97"/>
      <c r="MU25" s="97"/>
      <c r="MV25" s="97"/>
      <c r="MW25" s="97"/>
      <c r="MX25" s="97"/>
      <c r="MY25" s="97"/>
      <c r="MZ25" s="97"/>
      <c r="NA25" s="97"/>
      <c r="NB25" s="97"/>
      <c r="NC25" s="97"/>
      <c r="ND25" s="97"/>
      <c r="NE25" s="97"/>
      <c r="NF25" s="97"/>
      <c r="NG25" s="97"/>
      <c r="NH25" s="97"/>
      <c r="NI25" s="97"/>
      <c r="NJ25" s="97"/>
      <c r="NK25" s="97"/>
      <c r="NL25" s="97"/>
      <c r="NM25" s="97"/>
      <c r="NN25" s="97"/>
      <c r="NO25" s="97"/>
      <c r="NP25" s="97"/>
      <c r="NQ25" s="97"/>
      <c r="NR25" s="97"/>
      <c r="NS25" s="97"/>
      <c r="NT25" s="97"/>
      <c r="NU25" s="97"/>
      <c r="NV25" s="97"/>
      <c r="NW25" s="97"/>
      <c r="NX25" s="97"/>
      <c r="NY25" s="97"/>
      <c r="NZ25" s="97"/>
      <c r="OA25" s="97"/>
      <c r="OB25" s="97"/>
      <c r="OC25" s="97"/>
      <c r="OD25" s="97"/>
      <c r="OE25" s="97"/>
      <c r="OF25" s="97"/>
      <c r="OG25" s="97"/>
      <c r="OH25" s="97"/>
      <c r="OI25" s="97"/>
      <c r="OJ25" s="97"/>
      <c r="OK25" s="97"/>
      <c r="OL25" s="97"/>
      <c r="OM25" s="97"/>
      <c r="ON25" s="97"/>
      <c r="OO25" s="97"/>
      <c r="OP25" s="97"/>
      <c r="OQ25" s="97"/>
      <c r="OR25" s="97"/>
      <c r="OS25" s="97"/>
      <c r="OT25" s="97"/>
      <c r="OU25" s="97"/>
      <c r="OV25" s="97"/>
      <c r="OW25" s="97"/>
      <c r="OX25" s="97"/>
      <c r="OY25" s="97"/>
      <c r="OZ25" s="97"/>
      <c r="PA25" s="97"/>
      <c r="PB25" s="97"/>
      <c r="PC25" s="97"/>
      <c r="PD25" s="97"/>
      <c r="PE25" s="97"/>
      <c r="PF25" s="97"/>
      <c r="PG25" s="97"/>
      <c r="PH25" s="97"/>
      <c r="PI25" s="97"/>
      <c r="PJ25" s="97"/>
      <c r="PK25" s="97"/>
      <c r="PL25" s="97"/>
      <c r="PM25" s="97"/>
      <c r="PN25" s="97"/>
      <c r="PO25" s="97"/>
      <c r="PP25" s="97"/>
      <c r="PQ25" s="97"/>
      <c r="PR25" s="97"/>
      <c r="PS25" s="97"/>
      <c r="PT25" s="97"/>
      <c r="PU25" s="97"/>
      <c r="PV25" s="97"/>
      <c r="PW25" s="97"/>
      <c r="PX25" s="97"/>
      <c r="PY25" s="97"/>
      <c r="PZ25" s="97"/>
      <c r="QA25" s="97"/>
      <c r="QB25" s="97"/>
      <c r="QC25" s="97"/>
      <c r="QD25" s="97"/>
      <c r="QE25" s="97"/>
      <c r="QF25" s="97"/>
      <c r="QG25" s="97"/>
      <c r="QH25" s="97"/>
      <c r="QI25" s="97"/>
      <c r="QJ25" s="97"/>
      <c r="QK25" s="97"/>
      <c r="QL25" s="97"/>
      <c r="QM25" s="97"/>
      <c r="QN25" s="97"/>
      <c r="QO25" s="97"/>
      <c r="QP25" s="97"/>
      <c r="QQ25" s="97"/>
      <c r="QR25" s="97"/>
      <c r="QS25" s="97"/>
      <c r="QT25" s="97"/>
      <c r="QU25" s="97"/>
      <c r="QV25" s="97"/>
      <c r="QW25" s="97"/>
      <c r="QX25" s="97"/>
      <c r="QY25" s="97"/>
      <c r="QZ25" s="97"/>
      <c r="RA25" s="97"/>
      <c r="RB25" s="97"/>
      <c r="RC25" s="97"/>
      <c r="RD25" s="97"/>
      <c r="RE25" s="97"/>
      <c r="RF25" s="97"/>
      <c r="RG25" s="97"/>
      <c r="RH25" s="97"/>
      <c r="RI25" s="97"/>
      <c r="RJ25" s="97"/>
      <c r="RK25" s="97"/>
      <c r="RL25" s="97"/>
      <c r="RM25" s="97"/>
      <c r="RN25" s="97"/>
      <c r="RO25" s="97"/>
      <c r="RP25" s="97"/>
      <c r="RQ25" s="97"/>
      <c r="RR25" s="97"/>
      <c r="RS25" s="97"/>
      <c r="RT25" s="97"/>
      <c r="RU25" s="97"/>
      <c r="RV25" s="97"/>
      <c r="RW25" s="97"/>
      <c r="RX25" s="97"/>
      <c r="RY25" s="97"/>
      <c r="RZ25" s="97"/>
      <c r="SA25" s="97"/>
      <c r="SB25" s="97"/>
      <c r="SC25" s="97"/>
      <c r="SD25" s="97"/>
      <c r="SE25" s="97"/>
      <c r="SF25" s="97"/>
      <c r="SG25" s="97"/>
      <c r="SH25" s="97"/>
      <c r="SI25" s="97"/>
      <c r="SJ25" s="97"/>
      <c r="SK25" s="97"/>
      <c r="SL25" s="97"/>
      <c r="SM25" s="97"/>
      <c r="SN25" s="97"/>
      <c r="SO25" s="97"/>
      <c r="SP25" s="97"/>
      <c r="SQ25" s="97"/>
      <c r="SR25" s="97"/>
      <c r="SS25" s="97"/>
      <c r="ST25" s="97"/>
      <c r="SU25" s="97"/>
      <c r="SV25" s="97"/>
      <c r="SW25" s="97"/>
      <c r="SX25" s="97"/>
      <c r="SY25" s="97"/>
      <c r="SZ25" s="97"/>
      <c r="TA25" s="97"/>
      <c r="TB25" s="1"/>
    </row>
    <row r="26" spans="1:522" s="10" customFormat="1" ht="18" customHeight="1" x14ac:dyDescent="0.2">
      <c r="A26" s="12"/>
      <c r="B26" s="35"/>
      <c r="C26" s="1"/>
      <c r="D26" s="4" t="s">
        <v>381</v>
      </c>
      <c r="E26" s="1">
        <v>12394</v>
      </c>
      <c r="F26" s="1"/>
      <c r="G26" s="4"/>
      <c r="H26" s="121"/>
      <c r="I26" s="133">
        <f t="shared" si="0"/>
        <v>0</v>
      </c>
      <c r="J26" s="12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60"/>
      <c r="FH26" s="60"/>
      <c r="FI26" s="60"/>
      <c r="FJ26" s="60"/>
      <c r="FK26" s="58"/>
      <c r="FL26" s="58"/>
      <c r="FM26" s="60"/>
      <c r="FN26" s="60"/>
      <c r="FO26" s="58"/>
      <c r="FP26" s="60"/>
      <c r="FQ26" s="60"/>
      <c r="FR26" s="60"/>
      <c r="FS26" s="60"/>
      <c r="FT26" s="60"/>
      <c r="FU26" s="60"/>
      <c r="FV26" s="60"/>
      <c r="FW26" s="60"/>
      <c r="FX26" s="60"/>
      <c r="FY26" s="60"/>
      <c r="FZ26" s="60"/>
      <c r="GA26" s="60"/>
      <c r="GB26" s="60"/>
      <c r="GC26" s="60"/>
      <c r="GD26" s="58"/>
      <c r="GE26" s="60"/>
      <c r="GF26" s="60"/>
      <c r="GG26" s="60"/>
      <c r="GH26" s="60"/>
      <c r="GI26" s="60"/>
      <c r="GJ26" s="60"/>
      <c r="GK26" s="60"/>
      <c r="GL26" s="60"/>
      <c r="GM26" s="60"/>
      <c r="GN26" s="60"/>
      <c r="GO26" s="60"/>
      <c r="GP26" s="60"/>
      <c r="GQ26" s="60"/>
      <c r="GR26" s="60"/>
      <c r="GS26" s="60"/>
      <c r="GT26" s="60"/>
      <c r="GU26" s="60"/>
      <c r="GV26" s="60"/>
      <c r="GW26" s="60"/>
      <c r="GX26" s="60"/>
      <c r="GY26" s="60"/>
      <c r="GZ26" s="60"/>
      <c r="HA26" s="60"/>
      <c r="HB26" s="60"/>
      <c r="HC26" s="60"/>
      <c r="HD26" s="60"/>
      <c r="HE26" s="60"/>
      <c r="HF26" s="60"/>
      <c r="HG26" s="60"/>
      <c r="HH26" s="60"/>
      <c r="HI26" s="60"/>
      <c r="HJ26" s="60"/>
      <c r="HK26" s="60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97"/>
      <c r="LW26" s="97"/>
      <c r="LX26" s="97"/>
      <c r="LY26" s="97"/>
      <c r="LZ26" s="97"/>
      <c r="MA26" s="97"/>
      <c r="MB26" s="97"/>
      <c r="MC26" s="97"/>
      <c r="MD26" s="97"/>
      <c r="ME26" s="97"/>
      <c r="MF26" s="97"/>
      <c r="MG26" s="97"/>
      <c r="MH26" s="97"/>
      <c r="MI26" s="97"/>
      <c r="MJ26" s="97"/>
      <c r="MK26" s="97"/>
      <c r="ML26" s="97"/>
      <c r="MM26" s="97"/>
      <c r="MN26" s="97"/>
      <c r="MO26" s="97"/>
      <c r="MP26" s="97"/>
      <c r="MQ26" s="97"/>
      <c r="MR26" s="97"/>
      <c r="MS26" s="97"/>
      <c r="MT26" s="97"/>
      <c r="MU26" s="97"/>
      <c r="MV26" s="97"/>
      <c r="MW26" s="97"/>
      <c r="MX26" s="97"/>
      <c r="MY26" s="97"/>
      <c r="MZ26" s="97"/>
      <c r="NA26" s="97"/>
      <c r="NB26" s="97"/>
      <c r="NC26" s="97"/>
      <c r="ND26" s="97"/>
      <c r="NE26" s="97"/>
      <c r="NF26" s="97"/>
      <c r="NG26" s="97"/>
      <c r="NH26" s="97"/>
      <c r="NI26" s="97"/>
      <c r="NJ26" s="97"/>
      <c r="NK26" s="97"/>
      <c r="NL26" s="97"/>
      <c r="NM26" s="97"/>
      <c r="NN26" s="97"/>
      <c r="NO26" s="97"/>
      <c r="NP26" s="97"/>
      <c r="NQ26" s="97"/>
      <c r="NR26" s="97"/>
      <c r="NS26" s="97"/>
      <c r="NT26" s="97"/>
      <c r="NU26" s="97"/>
      <c r="NV26" s="97"/>
      <c r="NW26" s="97"/>
      <c r="NX26" s="97"/>
      <c r="NY26" s="97"/>
      <c r="NZ26" s="97"/>
      <c r="OA26" s="97"/>
      <c r="OB26" s="97"/>
      <c r="OC26" s="97"/>
      <c r="OD26" s="97"/>
      <c r="OE26" s="97"/>
      <c r="OF26" s="97"/>
      <c r="OG26" s="97"/>
      <c r="OH26" s="97"/>
      <c r="OI26" s="97"/>
      <c r="OJ26" s="97"/>
      <c r="OK26" s="97"/>
      <c r="OL26" s="97"/>
      <c r="OM26" s="97"/>
      <c r="ON26" s="97"/>
      <c r="OO26" s="97"/>
      <c r="OP26" s="97"/>
      <c r="OQ26" s="97"/>
      <c r="OR26" s="97"/>
      <c r="OS26" s="97"/>
      <c r="OT26" s="97"/>
      <c r="OU26" s="97"/>
      <c r="OV26" s="97"/>
      <c r="OW26" s="97"/>
      <c r="OX26" s="97"/>
      <c r="OY26" s="97"/>
      <c r="OZ26" s="97"/>
      <c r="PA26" s="97"/>
      <c r="PB26" s="97"/>
      <c r="PC26" s="97"/>
      <c r="PD26" s="97"/>
      <c r="PE26" s="97"/>
      <c r="PF26" s="97"/>
      <c r="PG26" s="97"/>
      <c r="PH26" s="97"/>
      <c r="PI26" s="97"/>
      <c r="PJ26" s="97"/>
      <c r="PK26" s="97"/>
      <c r="PL26" s="97"/>
      <c r="PM26" s="97"/>
      <c r="PN26" s="97"/>
      <c r="PO26" s="97"/>
      <c r="PP26" s="97"/>
      <c r="PQ26" s="97"/>
      <c r="PR26" s="97"/>
      <c r="PS26" s="97"/>
      <c r="PT26" s="97"/>
      <c r="PU26" s="97"/>
      <c r="PV26" s="97"/>
      <c r="PW26" s="97"/>
      <c r="PX26" s="97"/>
      <c r="PY26" s="97"/>
      <c r="PZ26" s="97"/>
      <c r="QA26" s="97"/>
      <c r="QB26" s="97"/>
      <c r="QC26" s="97"/>
      <c r="QD26" s="97"/>
      <c r="QE26" s="97"/>
      <c r="QF26" s="97"/>
      <c r="QG26" s="97"/>
      <c r="QH26" s="97"/>
      <c r="QI26" s="97"/>
      <c r="QJ26" s="97"/>
      <c r="QK26" s="97"/>
      <c r="QL26" s="97"/>
      <c r="QM26" s="97"/>
      <c r="QN26" s="97"/>
      <c r="QO26" s="97"/>
      <c r="QP26" s="97"/>
      <c r="QQ26" s="97"/>
      <c r="QR26" s="97"/>
      <c r="QS26" s="97"/>
      <c r="QT26" s="97"/>
      <c r="QU26" s="97"/>
      <c r="QV26" s="97"/>
      <c r="QW26" s="97"/>
      <c r="QX26" s="97"/>
      <c r="QY26" s="97"/>
      <c r="QZ26" s="97"/>
      <c r="RA26" s="97"/>
      <c r="RB26" s="97"/>
      <c r="RC26" s="97"/>
      <c r="RD26" s="97"/>
      <c r="RE26" s="97"/>
      <c r="RF26" s="97"/>
      <c r="RG26" s="97"/>
      <c r="RH26" s="97"/>
      <c r="RI26" s="97"/>
      <c r="RJ26" s="97"/>
      <c r="RK26" s="97"/>
      <c r="RL26" s="97"/>
      <c r="RM26" s="97"/>
      <c r="RN26" s="97"/>
      <c r="RO26" s="97"/>
      <c r="RP26" s="97"/>
      <c r="RQ26" s="97"/>
      <c r="RR26" s="97"/>
      <c r="RS26" s="97"/>
      <c r="RT26" s="97"/>
      <c r="RU26" s="97"/>
      <c r="RV26" s="97"/>
      <c r="RW26" s="97"/>
      <c r="RX26" s="97"/>
      <c r="RY26" s="97"/>
      <c r="RZ26" s="97"/>
      <c r="SA26" s="97"/>
      <c r="SB26" s="97"/>
      <c r="SC26" s="97"/>
      <c r="SD26" s="97"/>
      <c r="SE26" s="97"/>
      <c r="SF26" s="97"/>
      <c r="SG26" s="97"/>
      <c r="SH26" s="97"/>
      <c r="SI26" s="97"/>
      <c r="SJ26" s="97"/>
      <c r="SK26" s="97"/>
      <c r="SL26" s="97"/>
      <c r="SM26" s="97"/>
      <c r="SN26" s="97"/>
      <c r="SO26" s="97"/>
      <c r="SP26" s="97"/>
      <c r="SQ26" s="97"/>
      <c r="SR26" s="97"/>
      <c r="SS26" s="97"/>
      <c r="ST26" s="97"/>
      <c r="SU26" s="97"/>
      <c r="SV26" s="97"/>
      <c r="SW26" s="97"/>
      <c r="SX26" s="97"/>
      <c r="SY26" s="97"/>
      <c r="SZ26" s="97"/>
      <c r="TA26" s="97"/>
      <c r="TB26" s="1"/>
    </row>
    <row r="27" spans="1:522" ht="18" customHeight="1" x14ac:dyDescent="0.2">
      <c r="A27" s="12">
        <v>11</v>
      </c>
      <c r="B27" s="11" t="s">
        <v>172</v>
      </c>
      <c r="C27" s="1">
        <v>8828</v>
      </c>
      <c r="D27" s="48" t="s">
        <v>652</v>
      </c>
      <c r="E27" s="1">
        <v>13104</v>
      </c>
      <c r="F27" s="1">
        <v>2021</v>
      </c>
      <c r="G27" s="4" t="s">
        <v>19</v>
      </c>
      <c r="H27" s="121"/>
      <c r="I27" s="133">
        <f t="shared" si="0"/>
        <v>1</v>
      </c>
      <c r="J27" s="134">
        <f>Tabuľka119[[#This Row],[Stĺpec8]]+I28</f>
        <v>1</v>
      </c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9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>
        <v>1</v>
      </c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60"/>
      <c r="FH27" s="58"/>
      <c r="FI27" s="58"/>
      <c r="FJ27" s="60"/>
      <c r="FK27" s="60"/>
      <c r="FL27" s="58"/>
      <c r="FM27" s="60"/>
      <c r="FN27" s="60"/>
      <c r="FO27" s="58"/>
      <c r="FP27" s="60"/>
      <c r="FQ27" s="60"/>
      <c r="FR27" s="60"/>
      <c r="FS27" s="60"/>
      <c r="FT27" s="60"/>
      <c r="FU27" s="60"/>
      <c r="FV27" s="60"/>
      <c r="FW27" s="60"/>
      <c r="FX27" s="60"/>
      <c r="FY27" s="60" t="s">
        <v>519</v>
      </c>
      <c r="FZ27" s="60"/>
      <c r="GA27" s="60"/>
      <c r="GB27" s="60"/>
      <c r="GC27" s="60"/>
      <c r="GD27" s="58"/>
      <c r="GE27" s="60"/>
      <c r="GF27" s="60"/>
      <c r="GG27" s="60"/>
      <c r="GH27" s="60"/>
      <c r="GI27" s="60"/>
      <c r="GJ27" s="60"/>
      <c r="GK27" s="60"/>
      <c r="GL27" s="60"/>
      <c r="GM27" s="60"/>
      <c r="GN27" s="60"/>
      <c r="GO27" s="60"/>
      <c r="GP27" s="60"/>
      <c r="GQ27" s="60"/>
      <c r="GR27" s="60"/>
      <c r="GS27" s="60"/>
      <c r="GT27" s="60"/>
      <c r="GU27" s="60"/>
      <c r="GV27" s="60"/>
      <c r="GW27" s="60"/>
      <c r="GX27" s="60"/>
      <c r="GY27" s="60"/>
      <c r="GZ27" s="60"/>
      <c r="HA27" s="60"/>
      <c r="HB27" s="60"/>
      <c r="HC27" s="60"/>
      <c r="HD27" s="60"/>
      <c r="HE27" s="60"/>
      <c r="HF27" s="60"/>
      <c r="HG27" s="60"/>
      <c r="HH27" s="60"/>
      <c r="HI27" s="60"/>
      <c r="HJ27" s="60"/>
      <c r="HK27" s="60"/>
      <c r="HL27" s="9"/>
      <c r="HM27" s="9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64"/>
      <c r="LW27" s="64"/>
      <c r="LX27" s="64"/>
      <c r="LY27" s="64"/>
      <c r="LZ27" s="64"/>
      <c r="MA27" s="64"/>
      <c r="MB27" s="64"/>
      <c r="MC27" s="64"/>
      <c r="MD27" s="64"/>
      <c r="ME27" s="64"/>
      <c r="MF27" s="64"/>
      <c r="MG27" s="64"/>
      <c r="MH27" s="64"/>
      <c r="MI27" s="64"/>
      <c r="MJ27" s="64"/>
      <c r="MK27" s="64"/>
      <c r="ML27" s="64"/>
      <c r="MM27" s="64"/>
      <c r="MN27" s="64"/>
      <c r="MO27" s="64"/>
      <c r="MP27" s="64"/>
      <c r="MQ27" s="64"/>
      <c r="MR27" s="64"/>
      <c r="MS27" s="64"/>
      <c r="MT27" s="64"/>
      <c r="MU27" s="64"/>
      <c r="MV27" s="64"/>
      <c r="MW27" s="64"/>
      <c r="MX27" s="64"/>
      <c r="MY27" s="64"/>
      <c r="MZ27" s="64"/>
      <c r="NA27" s="64"/>
      <c r="NB27" s="64"/>
      <c r="NC27" s="64"/>
      <c r="ND27" s="64"/>
      <c r="NE27" s="97"/>
      <c r="NF27" s="97"/>
      <c r="NG27" s="97"/>
      <c r="NH27" s="97"/>
      <c r="NI27" s="97"/>
      <c r="NJ27" s="97"/>
      <c r="NK27" s="97"/>
      <c r="NL27" s="97"/>
      <c r="NM27" s="97"/>
      <c r="NN27" s="97"/>
      <c r="NO27" s="97"/>
      <c r="NP27" s="97"/>
      <c r="NQ27" s="97"/>
      <c r="NR27" s="97"/>
      <c r="NS27" s="97"/>
      <c r="NT27" s="97"/>
      <c r="NU27" s="97"/>
      <c r="NV27" s="97"/>
      <c r="NW27" s="97"/>
      <c r="NX27" s="97"/>
      <c r="NY27" s="97"/>
      <c r="NZ27" s="97"/>
      <c r="OA27" s="97"/>
      <c r="OB27" s="97"/>
      <c r="OC27" s="97"/>
      <c r="OD27" s="97"/>
      <c r="OE27" s="97"/>
      <c r="OF27" s="97"/>
      <c r="OG27" s="97"/>
      <c r="OH27" s="97"/>
      <c r="OI27" s="97"/>
      <c r="OJ27" s="97"/>
      <c r="OK27" s="97"/>
      <c r="OL27" s="97"/>
      <c r="OM27" s="97"/>
      <c r="ON27" s="97"/>
      <c r="OO27" s="97"/>
      <c r="OP27" s="97"/>
      <c r="OQ27" s="97"/>
      <c r="OR27" s="97"/>
      <c r="OS27" s="97"/>
      <c r="OT27" s="97"/>
      <c r="OU27" s="97"/>
      <c r="OV27" s="97"/>
      <c r="OW27" s="97"/>
      <c r="OX27" s="97"/>
      <c r="OY27" s="97"/>
      <c r="OZ27" s="97"/>
      <c r="PA27" s="97"/>
      <c r="PB27" s="97"/>
      <c r="PC27" s="97"/>
      <c r="PD27" s="97"/>
      <c r="PE27" s="97"/>
      <c r="PF27" s="97"/>
      <c r="PG27" s="97"/>
      <c r="PH27" s="97"/>
      <c r="PI27" s="97"/>
      <c r="PJ27" s="97"/>
      <c r="PK27" s="97"/>
      <c r="PL27" s="97"/>
      <c r="PM27" s="97"/>
      <c r="PN27" s="97"/>
      <c r="PO27" s="97"/>
      <c r="PP27" s="97"/>
      <c r="PQ27" s="97"/>
      <c r="PR27" s="97"/>
      <c r="PS27" s="97"/>
      <c r="PT27" s="97"/>
      <c r="PU27" s="97"/>
      <c r="PV27" s="97"/>
      <c r="PW27" s="97"/>
      <c r="PX27" s="97"/>
      <c r="PY27" s="97"/>
      <c r="PZ27" s="97"/>
      <c r="QA27" s="97"/>
      <c r="QB27" s="97"/>
      <c r="QC27" s="97"/>
      <c r="QD27" s="97"/>
      <c r="QE27" s="97"/>
      <c r="QF27" s="97"/>
      <c r="QG27" s="97"/>
      <c r="QH27" s="97"/>
      <c r="QI27" s="97"/>
      <c r="QJ27" s="97"/>
      <c r="QK27" s="97"/>
      <c r="QL27" s="97"/>
      <c r="QM27" s="97"/>
      <c r="QN27" s="97"/>
      <c r="QO27" s="97"/>
      <c r="QP27" s="97"/>
      <c r="QQ27" s="97"/>
      <c r="QR27" s="97"/>
      <c r="QS27" s="97"/>
      <c r="QT27" s="97"/>
      <c r="QU27" s="97"/>
      <c r="QV27" s="97"/>
      <c r="QW27" s="97"/>
      <c r="QX27" s="97"/>
      <c r="QY27" s="97"/>
      <c r="QZ27" s="97"/>
      <c r="RA27" s="97"/>
      <c r="RB27" s="97"/>
      <c r="RC27" s="97"/>
      <c r="RD27" s="97"/>
      <c r="RE27" s="97"/>
      <c r="RF27" s="97"/>
      <c r="RG27" s="97"/>
      <c r="RH27" s="97"/>
      <c r="RI27" s="97"/>
      <c r="RJ27" s="97"/>
      <c r="RK27" s="97"/>
      <c r="RL27" s="97"/>
      <c r="RM27" s="97"/>
      <c r="RN27" s="97"/>
      <c r="RO27" s="97"/>
      <c r="RP27" s="97"/>
      <c r="RQ27" s="97"/>
      <c r="RR27" s="97"/>
      <c r="RS27" s="97"/>
      <c r="RT27" s="97"/>
      <c r="RU27" s="97"/>
      <c r="RV27" s="97"/>
      <c r="RW27" s="97"/>
      <c r="RX27" s="97"/>
      <c r="RY27" s="97"/>
      <c r="RZ27" s="97"/>
      <c r="SA27" s="97"/>
      <c r="SB27" s="97"/>
      <c r="SC27" s="97"/>
      <c r="SD27" s="97"/>
      <c r="SE27" s="97"/>
      <c r="SF27" s="97"/>
      <c r="SG27" s="97"/>
      <c r="SH27" s="97"/>
      <c r="SI27" s="97"/>
      <c r="SJ27" s="97"/>
      <c r="SK27" s="97"/>
      <c r="SL27" s="97"/>
      <c r="SM27" s="97"/>
      <c r="SN27" s="97"/>
      <c r="SO27" s="97"/>
      <c r="SP27" s="97"/>
      <c r="SQ27" s="97"/>
      <c r="SR27" s="97"/>
      <c r="SS27" s="97"/>
      <c r="ST27" s="97"/>
      <c r="SU27" s="97"/>
      <c r="SV27" s="97"/>
      <c r="SW27" s="97"/>
      <c r="SX27" s="97"/>
      <c r="SY27" s="97"/>
      <c r="SZ27" s="97"/>
      <c r="TA27" s="97"/>
      <c r="TB27" s="1"/>
    </row>
    <row r="28" spans="1:522" ht="18" customHeight="1" x14ac:dyDescent="0.2">
      <c r="B28" s="11"/>
      <c r="D28" s="4" t="s">
        <v>653</v>
      </c>
      <c r="E28" s="1">
        <v>13103</v>
      </c>
      <c r="F28" s="1">
        <v>2021</v>
      </c>
      <c r="G28" s="4"/>
      <c r="H28" s="121"/>
      <c r="I28" s="133">
        <f t="shared" si="0"/>
        <v>0</v>
      </c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9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9" t="s">
        <v>519</v>
      </c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60"/>
      <c r="FH28" s="58"/>
      <c r="FI28" s="58"/>
      <c r="FJ28" s="60"/>
      <c r="FK28" s="60"/>
      <c r="FL28" s="58"/>
      <c r="FM28" s="60"/>
      <c r="FN28" s="60"/>
      <c r="FO28" s="58"/>
      <c r="FP28" s="60"/>
      <c r="FQ28" s="60"/>
      <c r="FR28" s="60"/>
      <c r="FS28" s="60"/>
      <c r="FT28" s="60"/>
      <c r="FU28" s="60"/>
      <c r="FV28" s="60"/>
      <c r="FW28" s="60"/>
      <c r="FX28" s="60"/>
      <c r="FY28" s="60"/>
      <c r="FZ28" s="60"/>
      <c r="GA28" s="60"/>
      <c r="GB28" s="60"/>
      <c r="GC28" s="60"/>
      <c r="GD28" s="58"/>
      <c r="GE28" s="60"/>
      <c r="GF28" s="60"/>
      <c r="GG28" s="60"/>
      <c r="GH28" s="60"/>
      <c r="GI28" s="60"/>
      <c r="GJ28" s="60"/>
      <c r="GK28" s="60"/>
      <c r="GL28" s="60"/>
      <c r="GM28" s="60"/>
      <c r="GN28" s="60"/>
      <c r="GO28" s="60"/>
      <c r="GP28" s="60"/>
      <c r="GQ28" s="60"/>
      <c r="GR28" s="60"/>
      <c r="GS28" s="60"/>
      <c r="GT28" s="60"/>
      <c r="GU28" s="60"/>
      <c r="GV28" s="60"/>
      <c r="GW28" s="60"/>
      <c r="GX28" s="60"/>
      <c r="GY28" s="60"/>
      <c r="GZ28" s="60"/>
      <c r="HA28" s="60"/>
      <c r="HB28" s="60"/>
      <c r="HC28" s="60"/>
      <c r="HD28" s="60"/>
      <c r="HE28" s="60"/>
      <c r="HF28" s="60"/>
      <c r="HG28" s="60"/>
      <c r="HH28" s="60"/>
      <c r="HI28" s="60"/>
      <c r="HJ28" s="60"/>
      <c r="HK28" s="60"/>
      <c r="HL28" s="9"/>
      <c r="HM28" s="9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64"/>
      <c r="LW28" s="64"/>
      <c r="LX28" s="64"/>
      <c r="LY28" s="64"/>
      <c r="LZ28" s="64"/>
      <c r="MA28" s="64"/>
      <c r="MB28" s="64"/>
      <c r="MC28" s="64"/>
      <c r="MD28" s="64"/>
      <c r="ME28" s="64"/>
      <c r="MF28" s="64"/>
      <c r="MG28" s="64"/>
      <c r="MH28" s="64"/>
      <c r="MI28" s="64"/>
      <c r="MJ28" s="64"/>
      <c r="MK28" s="64"/>
      <c r="ML28" s="64"/>
      <c r="MM28" s="64"/>
      <c r="MN28" s="64"/>
      <c r="MO28" s="64"/>
      <c r="MP28" s="64"/>
      <c r="MQ28" s="64"/>
      <c r="MR28" s="64"/>
      <c r="MS28" s="64"/>
      <c r="MT28" s="64"/>
      <c r="MU28" s="64"/>
      <c r="MV28" s="64"/>
      <c r="MW28" s="64"/>
      <c r="MX28" s="64"/>
      <c r="MY28" s="64"/>
      <c r="MZ28" s="64"/>
      <c r="NA28" s="64"/>
      <c r="NB28" s="64"/>
      <c r="NC28" s="64"/>
      <c r="ND28" s="64"/>
      <c r="NE28" s="97"/>
      <c r="NF28" s="97"/>
      <c r="NG28" s="97"/>
      <c r="NH28" s="97"/>
      <c r="NI28" s="97"/>
      <c r="NJ28" s="97"/>
      <c r="NK28" s="97"/>
      <c r="NL28" s="97"/>
      <c r="NM28" s="97"/>
      <c r="NN28" s="97"/>
      <c r="NO28" s="97"/>
      <c r="NP28" s="97"/>
      <c r="NQ28" s="97"/>
      <c r="NR28" s="97"/>
      <c r="NS28" s="97"/>
      <c r="NT28" s="97"/>
      <c r="NU28" s="97"/>
      <c r="NV28" s="97"/>
      <c r="NW28" s="97"/>
      <c r="NX28" s="97"/>
      <c r="NY28" s="97"/>
      <c r="NZ28" s="97"/>
      <c r="OA28" s="97"/>
      <c r="OB28" s="97"/>
      <c r="OC28" s="97"/>
      <c r="OD28" s="97"/>
      <c r="OE28" s="97"/>
      <c r="OF28" s="97"/>
      <c r="OG28" s="97"/>
      <c r="OH28" s="97"/>
      <c r="OI28" s="97"/>
      <c r="OJ28" s="97"/>
      <c r="OK28" s="97"/>
      <c r="OL28" s="97"/>
      <c r="OM28" s="97"/>
      <c r="ON28" s="97"/>
      <c r="OO28" s="97"/>
      <c r="OP28" s="97"/>
      <c r="OQ28" s="97"/>
      <c r="OR28" s="97"/>
      <c r="OS28" s="97"/>
      <c r="OT28" s="97"/>
      <c r="OU28" s="97"/>
      <c r="OV28" s="97"/>
      <c r="OW28" s="97"/>
      <c r="OX28" s="97"/>
      <c r="OY28" s="97"/>
      <c r="OZ28" s="97"/>
      <c r="PA28" s="97"/>
      <c r="PB28" s="97"/>
      <c r="PC28" s="97"/>
      <c r="PD28" s="97"/>
      <c r="PE28" s="97"/>
      <c r="PF28" s="97"/>
      <c r="PG28" s="97"/>
      <c r="PH28" s="97"/>
      <c r="PI28" s="97"/>
      <c r="PJ28" s="97"/>
      <c r="PK28" s="97"/>
      <c r="PL28" s="97"/>
      <c r="PM28" s="97"/>
      <c r="PN28" s="97"/>
      <c r="PO28" s="97"/>
      <c r="PP28" s="97"/>
      <c r="PQ28" s="97"/>
      <c r="PR28" s="97"/>
      <c r="PS28" s="97"/>
      <c r="PT28" s="97"/>
      <c r="PU28" s="97"/>
      <c r="PV28" s="97"/>
      <c r="PW28" s="97"/>
      <c r="PX28" s="97"/>
      <c r="PY28" s="97"/>
      <c r="PZ28" s="97"/>
      <c r="QA28" s="97"/>
      <c r="QB28" s="97"/>
      <c r="QC28" s="97"/>
      <c r="QD28" s="97"/>
      <c r="QE28" s="97"/>
      <c r="QF28" s="97"/>
      <c r="QG28" s="97"/>
      <c r="QH28" s="97"/>
      <c r="QI28" s="97"/>
      <c r="QJ28" s="97"/>
      <c r="QK28" s="97"/>
      <c r="QL28" s="97"/>
      <c r="QM28" s="97"/>
      <c r="QN28" s="97"/>
      <c r="QO28" s="97"/>
      <c r="QP28" s="97"/>
      <c r="QQ28" s="97"/>
      <c r="QR28" s="97"/>
      <c r="QS28" s="97"/>
      <c r="QT28" s="97"/>
      <c r="QU28" s="97"/>
      <c r="QV28" s="97"/>
      <c r="QW28" s="97"/>
      <c r="QX28" s="97"/>
      <c r="QY28" s="97"/>
      <c r="QZ28" s="97"/>
      <c r="RA28" s="97"/>
      <c r="RB28" s="97"/>
      <c r="RC28" s="97"/>
      <c r="RD28" s="97"/>
      <c r="RE28" s="97"/>
      <c r="RF28" s="97"/>
      <c r="RG28" s="97"/>
      <c r="RH28" s="97"/>
      <c r="RI28" s="97"/>
      <c r="RJ28" s="97"/>
      <c r="RK28" s="97"/>
      <c r="RL28" s="97"/>
      <c r="RM28" s="97"/>
      <c r="RN28" s="97"/>
      <c r="RO28" s="97"/>
      <c r="RP28" s="97"/>
      <c r="RQ28" s="97"/>
      <c r="RR28" s="97"/>
      <c r="RS28" s="97"/>
      <c r="RT28" s="97"/>
      <c r="RU28" s="97"/>
      <c r="RV28" s="97"/>
      <c r="RW28" s="97"/>
      <c r="RX28" s="97"/>
      <c r="RY28" s="97"/>
      <c r="RZ28" s="97"/>
      <c r="SA28" s="97"/>
      <c r="SB28" s="97"/>
      <c r="SC28" s="97"/>
      <c r="SD28" s="97"/>
      <c r="SE28" s="97"/>
      <c r="SF28" s="97"/>
      <c r="SG28" s="97"/>
      <c r="SH28" s="97"/>
      <c r="SI28" s="97"/>
      <c r="SJ28" s="97"/>
      <c r="SK28" s="97"/>
      <c r="SL28" s="97"/>
      <c r="SM28" s="97"/>
      <c r="SN28" s="97"/>
      <c r="SO28" s="97"/>
      <c r="SP28" s="97"/>
      <c r="SQ28" s="97"/>
      <c r="SR28" s="97"/>
      <c r="SS28" s="97"/>
      <c r="ST28" s="97"/>
      <c r="SU28" s="97"/>
      <c r="SV28" s="97"/>
      <c r="SW28" s="97"/>
      <c r="SX28" s="97"/>
      <c r="SY28" s="97"/>
      <c r="SZ28" s="97"/>
      <c r="TA28" s="97"/>
      <c r="TB28" s="1"/>
    </row>
    <row r="29" spans="1:522" s="10" customFormat="1" ht="18" customHeight="1" x14ac:dyDescent="0.2">
      <c r="A29" s="33"/>
      <c r="B29" s="26" t="s">
        <v>400</v>
      </c>
      <c r="C29" s="1">
        <v>9514</v>
      </c>
      <c r="D29" s="4" t="s">
        <v>401</v>
      </c>
      <c r="E29" s="1">
        <v>12843</v>
      </c>
      <c r="F29" s="1">
        <v>2016</v>
      </c>
      <c r="G29" s="4" t="s">
        <v>59</v>
      </c>
      <c r="H29" s="121"/>
      <c r="I29" s="133">
        <f>SUM(K29:TB29)</f>
        <v>1</v>
      </c>
      <c r="J29" s="12">
        <f>Tabuľka119[[#This Row],[Stĺpec8]]</f>
        <v>1</v>
      </c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60"/>
      <c r="FH29" s="60"/>
      <c r="FI29" s="60"/>
      <c r="FJ29" s="60"/>
      <c r="FK29" s="58"/>
      <c r="FL29" s="58"/>
      <c r="FM29" s="60"/>
      <c r="FN29" s="60"/>
      <c r="FO29" s="58"/>
      <c r="FP29" s="60"/>
      <c r="FQ29" s="60"/>
      <c r="FR29" s="60"/>
      <c r="FS29" s="60"/>
      <c r="FT29" s="60"/>
      <c r="FU29" s="60"/>
      <c r="FV29" s="60"/>
      <c r="FW29" s="60"/>
      <c r="FX29" s="60"/>
      <c r="FY29" s="60"/>
      <c r="FZ29" s="60"/>
      <c r="GA29" s="60"/>
      <c r="GB29" s="60"/>
      <c r="GC29" s="60"/>
      <c r="GD29" s="58"/>
      <c r="GE29" s="60"/>
      <c r="GF29" s="60"/>
      <c r="GG29" s="60"/>
      <c r="GH29" s="60"/>
      <c r="GI29" s="60"/>
      <c r="GJ29" s="60"/>
      <c r="GK29" s="60"/>
      <c r="GL29" s="60"/>
      <c r="GM29" s="60"/>
      <c r="GN29" s="60"/>
      <c r="GO29" s="60"/>
      <c r="GP29" s="60"/>
      <c r="GQ29" s="60"/>
      <c r="GR29" s="60"/>
      <c r="GS29" s="60"/>
      <c r="GT29" s="60"/>
      <c r="GU29" s="60"/>
      <c r="GV29" s="60"/>
      <c r="GW29" s="60"/>
      <c r="GX29" s="60"/>
      <c r="GY29" s="60"/>
      <c r="GZ29" s="60"/>
      <c r="HA29" s="60"/>
      <c r="HB29" s="60"/>
      <c r="HC29" s="60"/>
      <c r="HD29" s="60"/>
      <c r="HE29" s="60"/>
      <c r="HF29" s="60"/>
      <c r="HG29" s="60"/>
      <c r="HH29" s="60"/>
      <c r="HI29" s="60"/>
      <c r="HJ29" s="60"/>
      <c r="HK29" s="60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>
        <v>1</v>
      </c>
      <c r="HX29" s="1" t="s">
        <v>519</v>
      </c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9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97"/>
      <c r="LW29" s="97"/>
      <c r="LX29" s="97"/>
      <c r="LY29" s="97"/>
      <c r="LZ29" s="97"/>
      <c r="MA29" s="97"/>
      <c r="MB29" s="97"/>
      <c r="MC29" s="97"/>
      <c r="MD29" s="97"/>
      <c r="ME29" s="97"/>
      <c r="MF29" s="97"/>
      <c r="MG29" s="97"/>
      <c r="MH29" s="97"/>
      <c r="MI29" s="97"/>
      <c r="MJ29" s="97"/>
      <c r="MK29" s="97"/>
      <c r="ML29" s="97"/>
      <c r="MM29" s="97"/>
      <c r="MN29" s="97"/>
      <c r="MO29" s="97"/>
      <c r="MP29" s="97"/>
      <c r="MQ29" s="97"/>
      <c r="MR29" s="97"/>
      <c r="MS29" s="97"/>
      <c r="MT29" s="97"/>
      <c r="MU29" s="97"/>
      <c r="MV29" s="97"/>
      <c r="MW29" s="97"/>
      <c r="MX29" s="97"/>
      <c r="MY29" s="97"/>
      <c r="MZ29" s="97"/>
      <c r="NA29" s="97"/>
      <c r="NB29" s="97"/>
      <c r="NC29" s="97"/>
      <c r="ND29" s="97"/>
      <c r="NE29" s="97"/>
      <c r="NF29" s="97"/>
      <c r="NG29" s="97"/>
      <c r="NH29" s="97"/>
      <c r="NI29" s="97"/>
      <c r="NJ29" s="97"/>
      <c r="NK29" s="97"/>
      <c r="NL29" s="97"/>
      <c r="NM29" s="97"/>
      <c r="NN29" s="97"/>
      <c r="NO29" s="97"/>
      <c r="NP29" s="97"/>
      <c r="NQ29" s="97"/>
      <c r="NR29" s="97"/>
      <c r="NS29" s="97"/>
      <c r="NT29" s="97"/>
      <c r="NU29" s="97"/>
      <c r="NV29" s="97"/>
      <c r="NW29" s="97"/>
      <c r="NX29" s="97"/>
      <c r="NY29" s="97"/>
      <c r="NZ29" s="97"/>
      <c r="OA29" s="97"/>
      <c r="OB29" s="97"/>
      <c r="OC29" s="97"/>
      <c r="OD29" s="97"/>
      <c r="OE29" s="97"/>
      <c r="OF29" s="97"/>
      <c r="OG29" s="97"/>
      <c r="OH29" s="97"/>
      <c r="OI29" s="97"/>
      <c r="OJ29" s="97"/>
      <c r="OK29" s="97"/>
      <c r="OL29" s="97"/>
      <c r="OM29" s="97"/>
      <c r="ON29" s="97"/>
      <c r="OO29" s="97"/>
      <c r="OP29" s="97"/>
      <c r="OQ29" s="97"/>
      <c r="OR29" s="97"/>
      <c r="OS29" s="97"/>
      <c r="OT29" s="97"/>
      <c r="OU29" s="97"/>
      <c r="OV29" s="97"/>
      <c r="OW29" s="97"/>
      <c r="OX29" s="97"/>
      <c r="OY29" s="97"/>
      <c r="OZ29" s="97"/>
      <c r="PA29" s="97"/>
      <c r="PB29" s="97"/>
      <c r="PC29" s="97"/>
      <c r="PD29" s="97"/>
      <c r="PE29" s="97"/>
      <c r="PF29" s="97"/>
      <c r="PG29" s="97"/>
      <c r="PH29" s="97"/>
      <c r="PI29" s="97"/>
      <c r="PJ29" s="97"/>
      <c r="PK29" s="97"/>
      <c r="PL29" s="97"/>
      <c r="PM29" s="97"/>
      <c r="PN29" s="97"/>
      <c r="PO29" s="97"/>
      <c r="PP29" s="97"/>
      <c r="PQ29" s="97"/>
      <c r="PR29" s="97"/>
      <c r="PS29" s="97"/>
      <c r="PT29" s="97"/>
      <c r="PU29" s="97"/>
      <c r="PV29" s="97"/>
      <c r="PW29" s="97"/>
      <c r="PX29" s="97"/>
      <c r="PY29" s="97"/>
      <c r="PZ29" s="97"/>
      <c r="QA29" s="97"/>
      <c r="QB29" s="97"/>
      <c r="QC29" s="97"/>
      <c r="QD29" s="97"/>
      <c r="QE29" s="97"/>
      <c r="QF29" s="97"/>
      <c r="QG29" s="97"/>
      <c r="QH29" s="97"/>
      <c r="QI29" s="97"/>
      <c r="QJ29" s="97"/>
      <c r="QK29" s="97"/>
      <c r="QL29" s="97"/>
      <c r="QM29" s="97"/>
      <c r="QN29" s="97"/>
      <c r="QO29" s="97"/>
      <c r="QP29" s="97"/>
      <c r="QQ29" s="97"/>
      <c r="QR29" s="97"/>
      <c r="QS29" s="97"/>
      <c r="QT29" s="97"/>
      <c r="QU29" s="97"/>
      <c r="QV29" s="97"/>
      <c r="QW29" s="97"/>
      <c r="QX29" s="97"/>
      <c r="QY29" s="97"/>
      <c r="QZ29" s="97"/>
      <c r="RA29" s="97"/>
      <c r="RB29" s="97"/>
      <c r="RC29" s="97"/>
      <c r="RD29" s="97"/>
      <c r="RE29" s="97"/>
      <c r="RF29" s="97"/>
      <c r="RG29" s="97"/>
      <c r="RH29" s="97"/>
      <c r="RI29" s="97"/>
      <c r="RJ29" s="97"/>
      <c r="RK29" s="97"/>
      <c r="RL29" s="97"/>
      <c r="RM29" s="97"/>
      <c r="RN29" s="97"/>
      <c r="RO29" s="97"/>
      <c r="RP29" s="97"/>
      <c r="RQ29" s="97"/>
      <c r="RR29" s="97"/>
      <c r="RS29" s="97"/>
      <c r="RT29" s="97"/>
      <c r="RU29" s="97"/>
      <c r="RV29" s="97"/>
      <c r="RW29" s="97"/>
      <c r="RX29" s="97"/>
      <c r="RY29" s="97"/>
      <c r="RZ29" s="97"/>
      <c r="SA29" s="97"/>
      <c r="SB29" s="97"/>
      <c r="SC29" s="97"/>
      <c r="SD29" s="97"/>
      <c r="SE29" s="97"/>
      <c r="SF29" s="97"/>
      <c r="SG29" s="97"/>
      <c r="SH29" s="97"/>
      <c r="SI29" s="97"/>
      <c r="SJ29" s="97"/>
      <c r="SK29" s="97"/>
      <c r="SL29" s="97"/>
      <c r="SM29" s="97"/>
      <c r="SN29" s="97"/>
      <c r="SO29" s="97"/>
      <c r="SP29" s="97"/>
      <c r="SQ29" s="97"/>
      <c r="SR29" s="97"/>
      <c r="SS29" s="97"/>
      <c r="ST29" s="97"/>
      <c r="SU29" s="97"/>
      <c r="SV29" s="97"/>
      <c r="SW29" s="97"/>
      <c r="SX29" s="97"/>
      <c r="SY29" s="97"/>
      <c r="SZ29" s="97"/>
      <c r="TA29" s="97"/>
      <c r="TB29" s="1"/>
    </row>
    <row r="30" spans="1:522" ht="18" customHeight="1" x14ac:dyDescent="0.2">
      <c r="A30" s="12">
        <v>13</v>
      </c>
      <c r="B30" s="26" t="s">
        <v>675</v>
      </c>
      <c r="C30" s="1">
        <v>9595</v>
      </c>
      <c r="D30" s="4" t="s">
        <v>676</v>
      </c>
      <c r="E30" s="1">
        <v>9419</v>
      </c>
      <c r="G30" s="4" t="s">
        <v>480</v>
      </c>
      <c r="H30" s="121"/>
      <c r="I30" s="133">
        <f t="shared" si="0"/>
        <v>0</v>
      </c>
      <c r="J30" s="12">
        <f>Tabuľka119[[#This Row],[Stĺpec8]]</f>
        <v>0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9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9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 t="s">
        <v>519</v>
      </c>
      <c r="FB30" s="1"/>
      <c r="FC30" s="1"/>
      <c r="FD30" s="1"/>
      <c r="FE30" s="1"/>
      <c r="FF30" s="1"/>
      <c r="FG30" s="60"/>
      <c r="FH30" s="58"/>
      <c r="FI30" s="58"/>
      <c r="FJ30" s="60"/>
      <c r="FK30" s="60"/>
      <c r="FL30" s="58"/>
      <c r="FM30" s="60"/>
      <c r="FN30" s="60"/>
      <c r="FO30" s="58"/>
      <c r="FP30" s="60"/>
      <c r="FQ30" s="60"/>
      <c r="FR30" s="60"/>
      <c r="FS30" s="60"/>
      <c r="FT30" s="60"/>
      <c r="FU30" s="60"/>
      <c r="FV30" s="60"/>
      <c r="FW30" s="60"/>
      <c r="FX30" s="60"/>
      <c r="FY30" s="60"/>
      <c r="FZ30" s="60"/>
      <c r="GA30" s="60"/>
      <c r="GB30" s="60"/>
      <c r="GC30" s="60"/>
      <c r="GD30" s="58"/>
      <c r="GE30" s="60"/>
      <c r="GF30" s="60"/>
      <c r="GG30" s="60"/>
      <c r="GH30" s="60"/>
      <c r="GI30" s="60"/>
      <c r="GJ30" s="60"/>
      <c r="GK30" s="60"/>
      <c r="GL30" s="60"/>
      <c r="GM30" s="60"/>
      <c r="GN30" s="60"/>
      <c r="GO30" s="60"/>
      <c r="GP30" s="60"/>
      <c r="GQ30" s="60"/>
      <c r="GR30" s="60"/>
      <c r="GS30" s="60"/>
      <c r="GT30" s="60"/>
      <c r="GU30" s="60"/>
      <c r="GV30" s="60"/>
      <c r="GW30" s="60"/>
      <c r="GX30" s="60"/>
      <c r="GY30" s="60"/>
      <c r="GZ30" s="60"/>
      <c r="HA30" s="60"/>
      <c r="HB30" s="60"/>
      <c r="HC30" s="60"/>
      <c r="HD30" s="60"/>
      <c r="HE30" s="60"/>
      <c r="HF30" s="60"/>
      <c r="HG30" s="60"/>
      <c r="HH30" s="60"/>
      <c r="HI30" s="60"/>
      <c r="HJ30" s="60"/>
      <c r="HK30" s="60"/>
      <c r="HL30" s="9"/>
      <c r="HM30" s="9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64"/>
      <c r="LW30" s="64"/>
      <c r="LX30" s="64"/>
      <c r="LY30" s="64"/>
      <c r="LZ30" s="64"/>
      <c r="MA30" s="64"/>
      <c r="MB30" s="64"/>
      <c r="MC30" s="64"/>
      <c r="MD30" s="64"/>
      <c r="ME30" s="64"/>
      <c r="MF30" s="64"/>
      <c r="MG30" s="64"/>
      <c r="MH30" s="64"/>
      <c r="MI30" s="64"/>
      <c r="MJ30" s="64"/>
      <c r="MK30" s="64"/>
      <c r="ML30" s="64"/>
      <c r="MM30" s="64"/>
      <c r="MN30" s="64"/>
      <c r="MO30" s="64"/>
      <c r="MP30" s="64"/>
      <c r="MQ30" s="64"/>
      <c r="MR30" s="64"/>
      <c r="MS30" s="64"/>
      <c r="MT30" s="64"/>
      <c r="MU30" s="64"/>
      <c r="MV30" s="64"/>
      <c r="MW30" s="64"/>
      <c r="MX30" s="64"/>
      <c r="MY30" s="64"/>
      <c r="MZ30" s="64"/>
      <c r="NA30" s="64"/>
      <c r="NB30" s="64"/>
      <c r="NC30" s="64"/>
      <c r="ND30" s="64"/>
      <c r="NE30" s="97"/>
      <c r="NF30" s="97"/>
      <c r="NG30" s="97"/>
      <c r="NH30" s="97"/>
      <c r="NI30" s="97"/>
      <c r="NJ30" s="97"/>
      <c r="NK30" s="97"/>
      <c r="NL30" s="97"/>
      <c r="NM30" s="97"/>
      <c r="NN30" s="97"/>
      <c r="NO30" s="97"/>
      <c r="NP30" s="97"/>
      <c r="NQ30" s="97"/>
      <c r="NR30" s="97"/>
      <c r="NS30" s="97"/>
      <c r="NT30" s="97"/>
      <c r="NU30" s="97"/>
      <c r="NV30" s="97"/>
      <c r="NW30" s="97"/>
      <c r="NX30" s="97"/>
      <c r="NY30" s="97"/>
      <c r="NZ30" s="97"/>
      <c r="OA30" s="97"/>
      <c r="OB30" s="97"/>
      <c r="OC30" s="97"/>
      <c r="OD30" s="97"/>
      <c r="OE30" s="97"/>
      <c r="OF30" s="97"/>
      <c r="OG30" s="97"/>
      <c r="OH30" s="97"/>
      <c r="OI30" s="97"/>
      <c r="OJ30" s="97"/>
      <c r="OK30" s="97"/>
      <c r="OL30" s="97"/>
      <c r="OM30" s="97"/>
      <c r="ON30" s="97"/>
      <c r="OO30" s="97"/>
      <c r="OP30" s="97"/>
      <c r="OQ30" s="97"/>
      <c r="OR30" s="97"/>
      <c r="OS30" s="97"/>
      <c r="OT30" s="97"/>
      <c r="OU30" s="97"/>
      <c r="OV30" s="97"/>
      <c r="OW30" s="97"/>
      <c r="OX30" s="97"/>
      <c r="OY30" s="97"/>
      <c r="OZ30" s="97"/>
      <c r="PA30" s="97"/>
      <c r="PB30" s="97"/>
      <c r="PC30" s="97"/>
      <c r="PD30" s="97"/>
      <c r="PE30" s="97"/>
      <c r="PF30" s="97"/>
      <c r="PG30" s="97"/>
      <c r="PH30" s="97"/>
      <c r="PI30" s="97"/>
      <c r="PJ30" s="97"/>
      <c r="PK30" s="97"/>
      <c r="PL30" s="97"/>
      <c r="PM30" s="97"/>
      <c r="PN30" s="97"/>
      <c r="PO30" s="97"/>
      <c r="PP30" s="97"/>
      <c r="PQ30" s="97"/>
      <c r="PR30" s="97"/>
      <c r="PS30" s="97"/>
      <c r="PT30" s="97"/>
      <c r="PU30" s="97"/>
      <c r="PV30" s="97"/>
      <c r="PW30" s="97"/>
      <c r="PX30" s="97"/>
      <c r="PY30" s="97"/>
      <c r="PZ30" s="97"/>
      <c r="QA30" s="97"/>
      <c r="QB30" s="97"/>
      <c r="QC30" s="97"/>
      <c r="QD30" s="97"/>
      <c r="QE30" s="97"/>
      <c r="QF30" s="97"/>
      <c r="QG30" s="97"/>
      <c r="QH30" s="97"/>
      <c r="QI30" s="97"/>
      <c r="QJ30" s="97"/>
      <c r="QK30" s="97"/>
      <c r="QL30" s="97"/>
      <c r="QM30" s="97"/>
      <c r="QN30" s="97"/>
      <c r="QO30" s="97"/>
      <c r="QP30" s="97"/>
      <c r="QQ30" s="97"/>
      <c r="QR30" s="97"/>
      <c r="QS30" s="97"/>
      <c r="QT30" s="97"/>
      <c r="QU30" s="97"/>
      <c r="QV30" s="97"/>
      <c r="QW30" s="97"/>
      <c r="QX30" s="97"/>
      <c r="QY30" s="97"/>
      <c r="QZ30" s="97"/>
      <c r="RA30" s="97"/>
      <c r="RB30" s="97"/>
      <c r="RC30" s="97"/>
      <c r="RD30" s="97"/>
      <c r="RE30" s="97"/>
      <c r="RF30" s="97"/>
      <c r="RG30" s="97"/>
      <c r="RH30" s="97"/>
      <c r="RI30" s="97"/>
      <c r="RJ30" s="97"/>
      <c r="RK30" s="97"/>
      <c r="RL30" s="97"/>
      <c r="RM30" s="97"/>
      <c r="RN30" s="97"/>
      <c r="RO30" s="97"/>
      <c r="RP30" s="97"/>
      <c r="RQ30" s="97"/>
      <c r="RR30" s="97"/>
      <c r="RS30" s="97"/>
      <c r="RT30" s="97"/>
      <c r="RU30" s="97"/>
      <c r="RV30" s="97"/>
      <c r="RW30" s="97"/>
      <c r="RX30" s="97"/>
      <c r="RY30" s="97"/>
      <c r="RZ30" s="97"/>
      <c r="SA30" s="97"/>
      <c r="SB30" s="97"/>
      <c r="SC30" s="97"/>
      <c r="SD30" s="97"/>
      <c r="SE30" s="97"/>
      <c r="SF30" s="97"/>
      <c r="SG30" s="97"/>
      <c r="SH30" s="97"/>
      <c r="SI30" s="97"/>
      <c r="SJ30" s="97"/>
      <c r="SK30" s="97"/>
      <c r="SL30" s="97"/>
      <c r="SM30" s="97"/>
      <c r="SN30" s="97"/>
      <c r="SO30" s="97"/>
      <c r="SP30" s="97"/>
      <c r="SQ30" s="97"/>
      <c r="SR30" s="97"/>
      <c r="SS30" s="97"/>
      <c r="ST30" s="97"/>
      <c r="SU30" s="97"/>
      <c r="SV30" s="97"/>
      <c r="SW30" s="97"/>
      <c r="SX30" s="97"/>
      <c r="SY30" s="97"/>
      <c r="SZ30" s="97"/>
      <c r="TA30" s="97"/>
      <c r="TB30" s="1"/>
    </row>
    <row r="31" spans="1:522" ht="18" customHeight="1" x14ac:dyDescent="0.2">
      <c r="A31" s="33"/>
      <c r="B31" s="26" t="s">
        <v>677</v>
      </c>
      <c r="C31" s="1">
        <v>9593</v>
      </c>
      <c r="D31" s="4" t="s">
        <v>678</v>
      </c>
      <c r="E31" s="1">
        <v>10669</v>
      </c>
      <c r="G31" s="4" t="s">
        <v>480</v>
      </c>
      <c r="H31" s="121"/>
      <c r="I31" s="133">
        <f t="shared" si="0"/>
        <v>0</v>
      </c>
      <c r="J31" s="12">
        <f>Tabuľka119[[#This Row],[Stĺpec8]]</f>
        <v>0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9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9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 t="s">
        <v>519</v>
      </c>
      <c r="FB31" s="1"/>
      <c r="FC31" s="1"/>
      <c r="FD31" s="1"/>
      <c r="FE31" s="1"/>
      <c r="FF31" s="1"/>
      <c r="FG31" s="60"/>
      <c r="FH31" s="58"/>
      <c r="FI31" s="58"/>
      <c r="FJ31" s="60"/>
      <c r="FK31" s="60"/>
      <c r="FL31" s="58"/>
      <c r="FM31" s="60"/>
      <c r="FN31" s="60"/>
      <c r="FO31" s="58"/>
      <c r="FP31" s="60"/>
      <c r="FQ31" s="60"/>
      <c r="FR31" s="60"/>
      <c r="FS31" s="60"/>
      <c r="FT31" s="60"/>
      <c r="FU31" s="60"/>
      <c r="FV31" s="60"/>
      <c r="FW31" s="60"/>
      <c r="FX31" s="60"/>
      <c r="FY31" s="60"/>
      <c r="FZ31" s="60"/>
      <c r="GA31" s="60"/>
      <c r="GB31" s="60"/>
      <c r="GC31" s="60"/>
      <c r="GD31" s="58"/>
      <c r="GE31" s="60"/>
      <c r="GF31" s="60"/>
      <c r="GG31" s="60"/>
      <c r="GH31" s="60"/>
      <c r="GI31" s="60"/>
      <c r="GJ31" s="60"/>
      <c r="GK31" s="60"/>
      <c r="GL31" s="60"/>
      <c r="GM31" s="60"/>
      <c r="GN31" s="60"/>
      <c r="GO31" s="60"/>
      <c r="GP31" s="60"/>
      <c r="GQ31" s="60"/>
      <c r="GR31" s="60"/>
      <c r="GS31" s="60"/>
      <c r="GT31" s="60"/>
      <c r="GU31" s="60"/>
      <c r="GV31" s="60"/>
      <c r="GW31" s="60"/>
      <c r="GX31" s="60"/>
      <c r="GY31" s="60"/>
      <c r="GZ31" s="60"/>
      <c r="HA31" s="60"/>
      <c r="HB31" s="60"/>
      <c r="HC31" s="60"/>
      <c r="HD31" s="60"/>
      <c r="HE31" s="60"/>
      <c r="HF31" s="60"/>
      <c r="HG31" s="60"/>
      <c r="HH31" s="60"/>
      <c r="HI31" s="60"/>
      <c r="HJ31" s="60"/>
      <c r="HK31" s="60"/>
      <c r="HL31" s="9"/>
      <c r="HM31" s="9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64"/>
      <c r="LW31" s="64"/>
      <c r="LX31" s="64"/>
      <c r="LY31" s="64"/>
      <c r="LZ31" s="64"/>
      <c r="MA31" s="64"/>
      <c r="MB31" s="64"/>
      <c r="MC31" s="64"/>
      <c r="MD31" s="64"/>
      <c r="ME31" s="64"/>
      <c r="MF31" s="64"/>
      <c r="MG31" s="64"/>
      <c r="MH31" s="64"/>
      <c r="MI31" s="64"/>
      <c r="MJ31" s="64"/>
      <c r="MK31" s="64"/>
      <c r="ML31" s="64"/>
      <c r="MM31" s="64"/>
      <c r="MN31" s="64"/>
      <c r="MO31" s="64"/>
      <c r="MP31" s="64"/>
      <c r="MQ31" s="64"/>
      <c r="MR31" s="64"/>
      <c r="MS31" s="64"/>
      <c r="MT31" s="64"/>
      <c r="MU31" s="64"/>
      <c r="MV31" s="64"/>
      <c r="MW31" s="64"/>
      <c r="MX31" s="64"/>
      <c r="MY31" s="64"/>
      <c r="MZ31" s="64"/>
      <c r="NA31" s="64"/>
      <c r="NB31" s="64"/>
      <c r="NC31" s="64"/>
      <c r="ND31" s="64"/>
      <c r="NE31" s="97"/>
      <c r="NF31" s="97"/>
      <c r="NG31" s="97"/>
      <c r="NH31" s="97"/>
      <c r="NI31" s="97"/>
      <c r="NJ31" s="97"/>
      <c r="NK31" s="97"/>
      <c r="NL31" s="97"/>
      <c r="NM31" s="97"/>
      <c r="NN31" s="97"/>
      <c r="NO31" s="97"/>
      <c r="NP31" s="97"/>
      <c r="NQ31" s="97"/>
      <c r="NR31" s="97"/>
      <c r="NS31" s="97"/>
      <c r="NT31" s="97"/>
      <c r="NU31" s="97"/>
      <c r="NV31" s="97"/>
      <c r="NW31" s="97"/>
      <c r="NX31" s="97"/>
      <c r="NY31" s="97"/>
      <c r="NZ31" s="97"/>
      <c r="OA31" s="97"/>
      <c r="OB31" s="97"/>
      <c r="OC31" s="97"/>
      <c r="OD31" s="97"/>
      <c r="OE31" s="97"/>
      <c r="OF31" s="97"/>
      <c r="OG31" s="97"/>
      <c r="OH31" s="97"/>
      <c r="OI31" s="97"/>
      <c r="OJ31" s="97"/>
      <c r="OK31" s="97"/>
      <c r="OL31" s="97"/>
      <c r="OM31" s="97"/>
      <c r="ON31" s="97"/>
      <c r="OO31" s="97"/>
      <c r="OP31" s="97"/>
      <c r="OQ31" s="97"/>
      <c r="OR31" s="97"/>
      <c r="OS31" s="97"/>
      <c r="OT31" s="97"/>
      <c r="OU31" s="97"/>
      <c r="OV31" s="97"/>
      <c r="OW31" s="97"/>
      <c r="OX31" s="97"/>
      <c r="OY31" s="97"/>
      <c r="OZ31" s="97"/>
      <c r="PA31" s="97"/>
      <c r="PB31" s="97"/>
      <c r="PC31" s="97"/>
      <c r="PD31" s="97"/>
      <c r="PE31" s="97"/>
      <c r="PF31" s="97"/>
      <c r="PG31" s="97"/>
      <c r="PH31" s="97"/>
      <c r="PI31" s="97"/>
      <c r="PJ31" s="97"/>
      <c r="PK31" s="97"/>
      <c r="PL31" s="97"/>
      <c r="PM31" s="97"/>
      <c r="PN31" s="97"/>
      <c r="PO31" s="97"/>
      <c r="PP31" s="97"/>
      <c r="PQ31" s="97"/>
      <c r="PR31" s="97"/>
      <c r="PS31" s="97"/>
      <c r="PT31" s="97"/>
      <c r="PU31" s="97"/>
      <c r="PV31" s="97"/>
      <c r="PW31" s="97"/>
      <c r="PX31" s="97"/>
      <c r="PY31" s="97"/>
      <c r="PZ31" s="97"/>
      <c r="QA31" s="97"/>
      <c r="QB31" s="97"/>
      <c r="QC31" s="97"/>
      <c r="QD31" s="97"/>
      <c r="QE31" s="97"/>
      <c r="QF31" s="97"/>
      <c r="QG31" s="97"/>
      <c r="QH31" s="97"/>
      <c r="QI31" s="97"/>
      <c r="QJ31" s="97"/>
      <c r="QK31" s="97"/>
      <c r="QL31" s="97"/>
      <c r="QM31" s="97"/>
      <c r="QN31" s="97"/>
      <c r="QO31" s="97"/>
      <c r="QP31" s="97"/>
      <c r="QQ31" s="97"/>
      <c r="QR31" s="97"/>
      <c r="QS31" s="97"/>
      <c r="QT31" s="97"/>
      <c r="QU31" s="97"/>
      <c r="QV31" s="97"/>
      <c r="QW31" s="97"/>
      <c r="QX31" s="97"/>
      <c r="QY31" s="97"/>
      <c r="QZ31" s="97"/>
      <c r="RA31" s="97"/>
      <c r="RB31" s="97"/>
      <c r="RC31" s="97"/>
      <c r="RD31" s="97"/>
      <c r="RE31" s="97"/>
      <c r="RF31" s="97"/>
      <c r="RG31" s="97"/>
      <c r="RH31" s="97"/>
      <c r="RI31" s="97"/>
      <c r="RJ31" s="97"/>
      <c r="RK31" s="97"/>
      <c r="RL31" s="97"/>
      <c r="RM31" s="97"/>
      <c r="RN31" s="97"/>
      <c r="RO31" s="97"/>
      <c r="RP31" s="97"/>
      <c r="RQ31" s="97"/>
      <c r="RR31" s="97"/>
      <c r="RS31" s="97"/>
      <c r="RT31" s="97"/>
      <c r="RU31" s="97"/>
      <c r="RV31" s="97"/>
      <c r="RW31" s="97"/>
      <c r="RX31" s="97"/>
      <c r="RY31" s="97"/>
      <c r="RZ31" s="97"/>
      <c r="SA31" s="97"/>
      <c r="SB31" s="97"/>
      <c r="SC31" s="97"/>
      <c r="SD31" s="97"/>
      <c r="SE31" s="97"/>
      <c r="SF31" s="97"/>
      <c r="SG31" s="97"/>
      <c r="SH31" s="97"/>
      <c r="SI31" s="97"/>
      <c r="SJ31" s="97"/>
      <c r="SK31" s="97"/>
      <c r="SL31" s="97"/>
      <c r="SM31" s="97"/>
      <c r="SN31" s="97"/>
      <c r="SO31" s="97"/>
      <c r="SP31" s="97"/>
      <c r="SQ31" s="97"/>
      <c r="SR31" s="97"/>
      <c r="SS31" s="97"/>
      <c r="ST31" s="97"/>
      <c r="SU31" s="97"/>
      <c r="SV31" s="97"/>
      <c r="SW31" s="97"/>
      <c r="SX31" s="97"/>
      <c r="SY31" s="97"/>
      <c r="SZ31" s="97"/>
      <c r="TA31" s="97"/>
      <c r="TB31" s="1"/>
    </row>
    <row r="32" spans="1:522" ht="18" customHeight="1" x14ac:dyDescent="0.2">
      <c r="B32" s="26" t="s">
        <v>74</v>
      </c>
      <c r="C32" s="1">
        <v>8182</v>
      </c>
      <c r="D32" s="4" t="s">
        <v>75</v>
      </c>
      <c r="E32" s="1">
        <v>9149</v>
      </c>
      <c r="G32" s="4" t="s">
        <v>76</v>
      </c>
      <c r="H32" s="4"/>
      <c r="I32" s="133">
        <f t="shared" si="0"/>
        <v>0</v>
      </c>
      <c r="J32" s="12">
        <f>Tabuľka119[[#This Row],[Stĺpec8]]</f>
        <v>0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 t="s">
        <v>519</v>
      </c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60"/>
      <c r="FH32" s="58"/>
      <c r="FI32" s="58"/>
      <c r="FJ32" s="60"/>
      <c r="FK32" s="60"/>
      <c r="FL32" s="58"/>
      <c r="FM32" s="60"/>
      <c r="FN32" s="60"/>
      <c r="FO32" s="58"/>
      <c r="FP32" s="60"/>
      <c r="FQ32" s="60"/>
      <c r="FR32" s="60"/>
      <c r="FS32" s="60"/>
      <c r="FT32" s="60"/>
      <c r="FU32" s="60"/>
      <c r="FV32" s="60"/>
      <c r="FW32" s="60"/>
      <c r="FX32" s="60"/>
      <c r="FY32" s="60"/>
      <c r="FZ32" s="60"/>
      <c r="GA32" s="60"/>
      <c r="GB32" s="60"/>
      <c r="GC32" s="60"/>
      <c r="GD32" s="58"/>
      <c r="GE32" s="60"/>
      <c r="GF32" s="60"/>
      <c r="GG32" s="60"/>
      <c r="GH32" s="60"/>
      <c r="GI32" s="60"/>
      <c r="GJ32" s="60"/>
      <c r="GK32" s="60"/>
      <c r="GL32" s="60"/>
      <c r="GM32" s="60"/>
      <c r="GN32" s="60"/>
      <c r="GO32" s="60"/>
      <c r="GP32" s="60"/>
      <c r="GQ32" s="60"/>
      <c r="GR32" s="60"/>
      <c r="GS32" s="60"/>
      <c r="GT32" s="60"/>
      <c r="GU32" s="60"/>
      <c r="GV32" s="60"/>
      <c r="GW32" s="60"/>
      <c r="GX32" s="60"/>
      <c r="GY32" s="60"/>
      <c r="GZ32" s="60"/>
      <c r="HA32" s="60"/>
      <c r="HB32" s="60"/>
      <c r="HC32" s="60"/>
      <c r="HD32" s="60"/>
      <c r="HE32" s="60"/>
      <c r="HF32" s="60"/>
      <c r="HG32" s="60"/>
      <c r="HH32" s="60"/>
      <c r="HI32" s="60"/>
      <c r="HJ32" s="60"/>
      <c r="HK32" s="60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9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97"/>
      <c r="LW32" s="97"/>
      <c r="LX32" s="97"/>
      <c r="LY32" s="97"/>
      <c r="LZ32" s="97"/>
      <c r="MA32" s="97"/>
      <c r="MB32" s="97"/>
      <c r="MC32" s="97"/>
      <c r="MD32" s="97"/>
      <c r="ME32" s="97"/>
      <c r="MF32" s="97"/>
      <c r="MG32" s="97"/>
      <c r="MH32" s="97"/>
      <c r="MI32" s="97"/>
      <c r="MJ32" s="97"/>
      <c r="MK32" s="97"/>
      <c r="ML32" s="97"/>
      <c r="MM32" s="97"/>
      <c r="MN32" s="97"/>
      <c r="MO32" s="97"/>
      <c r="MP32" s="97"/>
      <c r="MQ32" s="97"/>
      <c r="MR32" s="97"/>
      <c r="MS32" s="97"/>
      <c r="MT32" s="97"/>
      <c r="MU32" s="97"/>
      <c r="MV32" s="97"/>
      <c r="MW32" s="97"/>
      <c r="MX32" s="97"/>
      <c r="MY32" s="97"/>
      <c r="MZ32" s="97"/>
      <c r="NA32" s="97"/>
      <c r="NB32" s="97"/>
      <c r="NC32" s="97"/>
      <c r="ND32" s="97"/>
      <c r="NE32" s="97"/>
      <c r="NF32" s="97"/>
      <c r="NG32" s="97"/>
      <c r="NH32" s="97"/>
      <c r="NI32" s="97"/>
      <c r="NJ32" s="97"/>
      <c r="NK32" s="97"/>
      <c r="NL32" s="97"/>
      <c r="NM32" s="97"/>
      <c r="NN32" s="97"/>
      <c r="NO32" s="97"/>
      <c r="NP32" s="97"/>
      <c r="NQ32" s="97"/>
      <c r="NR32" s="97"/>
      <c r="NS32" s="97"/>
      <c r="NT32" s="97"/>
      <c r="NU32" s="97"/>
      <c r="NV32" s="97"/>
      <c r="NW32" s="97"/>
      <c r="NX32" s="97"/>
      <c r="NY32" s="97"/>
      <c r="NZ32" s="97"/>
      <c r="OA32" s="97"/>
      <c r="OB32" s="97"/>
      <c r="OC32" s="97"/>
      <c r="OD32" s="97"/>
      <c r="OE32" s="97"/>
      <c r="OF32" s="97"/>
      <c r="OG32" s="97"/>
      <c r="OH32" s="97"/>
      <c r="OI32" s="97"/>
      <c r="OJ32" s="97"/>
      <c r="OK32" s="97"/>
      <c r="OL32" s="97"/>
      <c r="OM32" s="97"/>
      <c r="ON32" s="97"/>
      <c r="OO32" s="97"/>
      <c r="OP32" s="97"/>
      <c r="OQ32" s="97"/>
      <c r="OR32" s="97"/>
      <c r="OS32" s="97"/>
      <c r="OT32" s="97"/>
      <c r="OU32" s="97"/>
      <c r="OV32" s="97"/>
      <c r="OW32" s="97"/>
      <c r="OX32" s="97"/>
      <c r="OY32" s="97"/>
      <c r="OZ32" s="97"/>
      <c r="PA32" s="97"/>
      <c r="PB32" s="97"/>
      <c r="PC32" s="97"/>
      <c r="PD32" s="97"/>
      <c r="PE32" s="97"/>
      <c r="PF32" s="97"/>
      <c r="PG32" s="97"/>
      <c r="PH32" s="97"/>
      <c r="PI32" s="97"/>
      <c r="PJ32" s="97"/>
      <c r="PK32" s="97"/>
      <c r="PL32" s="97"/>
      <c r="PM32" s="97"/>
      <c r="PN32" s="97"/>
      <c r="PO32" s="97"/>
      <c r="PP32" s="97"/>
      <c r="PQ32" s="97"/>
      <c r="PR32" s="97"/>
      <c r="PS32" s="97"/>
      <c r="PT32" s="97"/>
      <c r="PU32" s="97"/>
      <c r="PV32" s="97"/>
      <c r="PW32" s="97"/>
      <c r="PX32" s="97"/>
      <c r="PY32" s="97"/>
      <c r="PZ32" s="97"/>
      <c r="QA32" s="97"/>
      <c r="QB32" s="97"/>
      <c r="QC32" s="97"/>
      <c r="QD32" s="97"/>
      <c r="QE32" s="97"/>
      <c r="QF32" s="97"/>
      <c r="QG32" s="97"/>
      <c r="QH32" s="97"/>
      <c r="QI32" s="97"/>
      <c r="QJ32" s="97"/>
      <c r="QK32" s="97"/>
      <c r="QL32" s="97"/>
      <c r="QM32" s="97"/>
      <c r="QN32" s="97"/>
      <c r="QO32" s="97"/>
      <c r="QP32" s="97"/>
      <c r="QQ32" s="97"/>
      <c r="QR32" s="97"/>
      <c r="QS32" s="97"/>
      <c r="QT32" s="97"/>
      <c r="QU32" s="97"/>
      <c r="QV32" s="97"/>
      <c r="QW32" s="97"/>
      <c r="QX32" s="97"/>
      <c r="QY32" s="97"/>
      <c r="QZ32" s="97"/>
      <c r="RA32" s="97"/>
      <c r="RB32" s="97"/>
      <c r="RC32" s="97"/>
      <c r="RD32" s="97"/>
      <c r="RE32" s="97"/>
      <c r="RF32" s="97"/>
      <c r="RG32" s="97"/>
      <c r="RH32" s="97"/>
      <c r="RI32" s="97"/>
      <c r="RJ32" s="97"/>
      <c r="RK32" s="97"/>
      <c r="RL32" s="97"/>
      <c r="RM32" s="97"/>
      <c r="RN32" s="97"/>
      <c r="RO32" s="97"/>
      <c r="RP32" s="97"/>
      <c r="RQ32" s="97"/>
      <c r="RR32" s="97"/>
      <c r="RS32" s="97"/>
      <c r="RT32" s="97"/>
      <c r="RU32" s="97"/>
      <c r="RV32" s="97"/>
      <c r="RW32" s="97"/>
      <c r="RX32" s="97"/>
      <c r="RY32" s="97"/>
      <c r="RZ32" s="97"/>
      <c r="SA32" s="97"/>
      <c r="SB32" s="97"/>
      <c r="SC32" s="97"/>
      <c r="SD32" s="97"/>
      <c r="SE32" s="97"/>
      <c r="SF32" s="97"/>
      <c r="SG32" s="97"/>
      <c r="SH32" s="97"/>
      <c r="SI32" s="97"/>
      <c r="SJ32" s="97"/>
      <c r="SK32" s="97"/>
      <c r="SL32" s="97"/>
      <c r="SM32" s="97"/>
      <c r="SN32" s="97"/>
      <c r="SO32" s="97"/>
      <c r="SP32" s="97"/>
      <c r="SQ32" s="97"/>
      <c r="SR32" s="97"/>
      <c r="SS32" s="97"/>
      <c r="ST32" s="97"/>
      <c r="SU32" s="97"/>
      <c r="SV32" s="97"/>
      <c r="SW32" s="97"/>
      <c r="SX32" s="97"/>
      <c r="SY32" s="97"/>
      <c r="SZ32" s="97"/>
      <c r="TA32" s="97"/>
      <c r="TB32" s="1"/>
    </row>
    <row r="33" spans="1:522" ht="18" customHeight="1" x14ac:dyDescent="0.2">
      <c r="A33" s="33"/>
      <c r="B33" s="26" t="s">
        <v>644</v>
      </c>
      <c r="C33" s="1">
        <v>8956</v>
      </c>
      <c r="D33" s="4" t="s">
        <v>320</v>
      </c>
      <c r="E33" s="1">
        <v>7559</v>
      </c>
      <c r="F33" s="1">
        <v>2006</v>
      </c>
      <c r="G33" s="4" t="s">
        <v>476</v>
      </c>
      <c r="H33" s="121"/>
      <c r="I33" s="133">
        <f t="shared" si="0"/>
        <v>0</v>
      </c>
      <c r="J33" s="12">
        <f>Tabuľka119[[#This Row],[Stĺpec8]]</f>
        <v>0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 t="s">
        <v>519</v>
      </c>
      <c r="DZ33" s="1"/>
      <c r="EA33" s="1" t="s">
        <v>519</v>
      </c>
      <c r="EB33" s="1"/>
      <c r="EC33" s="1"/>
      <c r="ED33" s="1"/>
      <c r="EE33" s="1"/>
      <c r="EF33" s="1"/>
      <c r="EG33" s="1" t="s">
        <v>519</v>
      </c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60"/>
      <c r="FH33" s="58"/>
      <c r="FI33" s="58"/>
      <c r="FJ33" s="60"/>
      <c r="FK33" s="60"/>
      <c r="FL33" s="58"/>
      <c r="FM33" s="60"/>
      <c r="FN33" s="60"/>
      <c r="FO33" s="58"/>
      <c r="FP33" s="60"/>
      <c r="FQ33" s="60"/>
      <c r="FR33" s="60"/>
      <c r="FS33" s="60"/>
      <c r="FT33" s="60"/>
      <c r="FU33" s="60"/>
      <c r="FV33" s="60"/>
      <c r="FW33" s="60"/>
      <c r="FX33" s="60"/>
      <c r="FY33" s="60"/>
      <c r="FZ33" s="60"/>
      <c r="GA33" s="60"/>
      <c r="GB33" s="60"/>
      <c r="GC33" s="60"/>
      <c r="GD33" s="58"/>
      <c r="GE33" s="60"/>
      <c r="GF33" s="60"/>
      <c r="GG33" s="60"/>
      <c r="GH33" s="60"/>
      <c r="GI33" s="60"/>
      <c r="GJ33" s="60"/>
      <c r="GK33" s="60"/>
      <c r="GL33" s="60"/>
      <c r="GM33" s="60"/>
      <c r="GN33" s="60"/>
      <c r="GO33" s="60"/>
      <c r="GP33" s="60"/>
      <c r="GQ33" s="60"/>
      <c r="GR33" s="60"/>
      <c r="GS33" s="60"/>
      <c r="GT33" s="60"/>
      <c r="GU33" s="60"/>
      <c r="GV33" s="60"/>
      <c r="GW33" s="60"/>
      <c r="GX33" s="60"/>
      <c r="GY33" s="60"/>
      <c r="GZ33" s="60"/>
      <c r="HA33" s="60"/>
      <c r="HB33" s="60"/>
      <c r="HC33" s="60"/>
      <c r="HD33" s="60"/>
      <c r="HE33" s="60"/>
      <c r="HF33" s="60"/>
      <c r="HG33" s="60"/>
      <c r="HH33" s="60"/>
      <c r="HI33" s="60"/>
      <c r="HJ33" s="60"/>
      <c r="HK33" s="60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9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64"/>
      <c r="LW33" s="64"/>
      <c r="LX33" s="64"/>
      <c r="LY33" s="64"/>
      <c r="LZ33" s="64"/>
      <c r="MA33" s="64"/>
      <c r="MB33" s="64"/>
      <c r="MC33" s="64"/>
      <c r="MD33" s="64"/>
      <c r="ME33" s="64"/>
      <c r="MF33" s="64"/>
      <c r="MG33" s="64"/>
      <c r="MH33" s="64"/>
      <c r="MI33" s="64"/>
      <c r="MJ33" s="64"/>
      <c r="MK33" s="64"/>
      <c r="ML33" s="64"/>
      <c r="MM33" s="64"/>
      <c r="MN33" s="64"/>
      <c r="MO33" s="64"/>
      <c r="MP33" s="64"/>
      <c r="MQ33" s="64"/>
      <c r="MR33" s="64"/>
      <c r="MS33" s="64"/>
      <c r="MT33" s="64"/>
      <c r="MU33" s="64"/>
      <c r="MV33" s="64"/>
      <c r="MW33" s="64"/>
      <c r="MX33" s="64"/>
      <c r="MY33" s="64"/>
      <c r="MZ33" s="64"/>
      <c r="NA33" s="64"/>
      <c r="NB33" s="64"/>
      <c r="NC33" s="64"/>
      <c r="ND33" s="64"/>
      <c r="NE33" s="97"/>
      <c r="NF33" s="97"/>
      <c r="NG33" s="97"/>
      <c r="NH33" s="97"/>
      <c r="NI33" s="97"/>
      <c r="NJ33" s="97"/>
      <c r="NK33" s="97"/>
      <c r="NL33" s="97"/>
      <c r="NM33" s="97"/>
      <c r="NN33" s="97"/>
      <c r="NO33" s="97"/>
      <c r="NP33" s="97"/>
      <c r="NQ33" s="97"/>
      <c r="NR33" s="97"/>
      <c r="NS33" s="97"/>
      <c r="NT33" s="97"/>
      <c r="NU33" s="97"/>
      <c r="NV33" s="97"/>
      <c r="NW33" s="97"/>
      <c r="NX33" s="97"/>
      <c r="NY33" s="97"/>
      <c r="NZ33" s="97"/>
      <c r="OA33" s="97"/>
      <c r="OB33" s="97"/>
      <c r="OC33" s="97"/>
      <c r="OD33" s="97"/>
      <c r="OE33" s="97"/>
      <c r="OF33" s="97"/>
      <c r="OG33" s="97"/>
      <c r="OH33" s="97"/>
      <c r="OI33" s="97"/>
      <c r="OJ33" s="97"/>
      <c r="OK33" s="97"/>
      <c r="OL33" s="97"/>
      <c r="OM33" s="97"/>
      <c r="ON33" s="97"/>
      <c r="OO33" s="97"/>
      <c r="OP33" s="97"/>
      <c r="OQ33" s="97"/>
      <c r="OR33" s="97"/>
      <c r="OS33" s="97"/>
      <c r="OT33" s="97"/>
      <c r="OU33" s="97"/>
      <c r="OV33" s="97"/>
      <c r="OW33" s="97"/>
      <c r="OX33" s="97"/>
      <c r="OY33" s="97"/>
      <c r="OZ33" s="97"/>
      <c r="PA33" s="97"/>
      <c r="PB33" s="97"/>
      <c r="PC33" s="97"/>
      <c r="PD33" s="97"/>
      <c r="PE33" s="97"/>
      <c r="PF33" s="97"/>
      <c r="PG33" s="97"/>
      <c r="PH33" s="97"/>
      <c r="PI33" s="97"/>
      <c r="PJ33" s="97"/>
      <c r="PK33" s="97"/>
      <c r="PL33" s="97"/>
      <c r="PM33" s="97"/>
      <c r="PN33" s="97"/>
      <c r="PO33" s="97"/>
      <c r="PP33" s="97"/>
      <c r="PQ33" s="97"/>
      <c r="PR33" s="97"/>
      <c r="PS33" s="97"/>
      <c r="PT33" s="97"/>
      <c r="PU33" s="97"/>
      <c r="PV33" s="97"/>
      <c r="PW33" s="97"/>
      <c r="PX33" s="97"/>
      <c r="PY33" s="97"/>
      <c r="PZ33" s="97"/>
      <c r="QA33" s="97"/>
      <c r="QB33" s="97"/>
      <c r="QC33" s="97"/>
      <c r="QD33" s="97"/>
      <c r="QE33" s="97"/>
      <c r="QF33" s="97"/>
      <c r="QG33" s="97"/>
      <c r="QH33" s="97"/>
      <c r="QI33" s="97"/>
      <c r="QJ33" s="97"/>
      <c r="QK33" s="97"/>
      <c r="QL33" s="97"/>
      <c r="QM33" s="97"/>
      <c r="QN33" s="97"/>
      <c r="QO33" s="97"/>
      <c r="QP33" s="97"/>
      <c r="QQ33" s="97"/>
      <c r="QR33" s="97"/>
      <c r="QS33" s="97"/>
      <c r="QT33" s="97"/>
      <c r="QU33" s="97"/>
      <c r="QV33" s="97"/>
      <c r="QW33" s="97"/>
      <c r="QX33" s="97"/>
      <c r="QY33" s="97"/>
      <c r="QZ33" s="97"/>
      <c r="RA33" s="97"/>
      <c r="RB33" s="97"/>
      <c r="RC33" s="97"/>
      <c r="RD33" s="97"/>
      <c r="RE33" s="97"/>
      <c r="RF33" s="97"/>
      <c r="RG33" s="97"/>
      <c r="RH33" s="97"/>
      <c r="RI33" s="97"/>
      <c r="RJ33" s="97"/>
      <c r="RK33" s="97"/>
      <c r="RL33" s="97"/>
      <c r="RM33" s="97"/>
      <c r="RN33" s="97"/>
      <c r="RO33" s="97"/>
      <c r="RP33" s="97"/>
      <c r="RQ33" s="97"/>
      <c r="RR33" s="97"/>
      <c r="RS33" s="97"/>
      <c r="RT33" s="97"/>
      <c r="RU33" s="97"/>
      <c r="RV33" s="97"/>
      <c r="RW33" s="97"/>
      <c r="RX33" s="97"/>
      <c r="RY33" s="97"/>
      <c r="RZ33" s="97"/>
      <c r="SA33" s="97"/>
      <c r="SB33" s="97"/>
      <c r="SC33" s="97"/>
      <c r="SD33" s="97"/>
      <c r="SE33" s="97"/>
      <c r="SF33" s="97"/>
      <c r="SG33" s="97"/>
      <c r="SH33" s="97"/>
      <c r="SI33" s="97"/>
      <c r="SJ33" s="97"/>
      <c r="SK33" s="97"/>
      <c r="SL33" s="97"/>
      <c r="SM33" s="97"/>
      <c r="SN33" s="97"/>
      <c r="SO33" s="97"/>
      <c r="SP33" s="97"/>
      <c r="SQ33" s="97"/>
      <c r="SR33" s="97"/>
      <c r="SS33" s="97"/>
      <c r="ST33" s="97"/>
      <c r="SU33" s="97"/>
      <c r="SV33" s="97"/>
      <c r="SW33" s="97"/>
      <c r="SX33" s="97"/>
      <c r="SY33" s="97"/>
      <c r="SZ33" s="97"/>
      <c r="TA33" s="97"/>
      <c r="TB33" s="1"/>
    </row>
    <row r="34" spans="1:522" ht="18" customHeight="1" x14ac:dyDescent="0.2">
      <c r="A34" s="33"/>
      <c r="B34" s="26" t="s">
        <v>578</v>
      </c>
      <c r="C34" s="1">
        <v>8837</v>
      </c>
      <c r="D34" s="4" t="s">
        <v>497</v>
      </c>
      <c r="E34" s="1">
        <v>10277</v>
      </c>
      <c r="G34" s="4" t="s">
        <v>46</v>
      </c>
      <c r="H34" s="121"/>
      <c r="I34" s="133">
        <f t="shared" si="0"/>
        <v>0</v>
      </c>
      <c r="J34" s="12">
        <f>Tabuľka119[[#This Row],[Stĺpec8]]</f>
        <v>0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9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 t="s">
        <v>519</v>
      </c>
      <c r="CF34" s="9" t="s">
        <v>519</v>
      </c>
      <c r="CG34" s="1"/>
      <c r="CH34" s="1"/>
      <c r="CI34" s="1"/>
      <c r="CJ34" s="1"/>
      <c r="CK34" s="1"/>
      <c r="CL34" s="9" t="s">
        <v>519</v>
      </c>
      <c r="CM34" s="1"/>
      <c r="CN34" s="1"/>
      <c r="CO34" s="9" t="s">
        <v>519</v>
      </c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60"/>
      <c r="FH34" s="58"/>
      <c r="FI34" s="58"/>
      <c r="FJ34" s="60"/>
      <c r="FK34" s="60"/>
      <c r="FL34" s="58"/>
      <c r="FM34" s="60"/>
      <c r="FN34" s="60"/>
      <c r="FO34" s="58"/>
      <c r="FP34" s="60"/>
      <c r="FQ34" s="60"/>
      <c r="FR34" s="60"/>
      <c r="FS34" s="60"/>
      <c r="FT34" s="60"/>
      <c r="FU34" s="60"/>
      <c r="FV34" s="60"/>
      <c r="FW34" s="60"/>
      <c r="FX34" s="60"/>
      <c r="FY34" s="60"/>
      <c r="FZ34" s="60"/>
      <c r="GA34" s="60"/>
      <c r="GB34" s="60"/>
      <c r="GC34" s="60"/>
      <c r="GD34" s="58"/>
      <c r="GE34" s="60"/>
      <c r="GF34" s="60"/>
      <c r="GG34" s="60"/>
      <c r="GH34" s="60"/>
      <c r="GI34" s="60"/>
      <c r="GJ34" s="60"/>
      <c r="GK34" s="60"/>
      <c r="GL34" s="60"/>
      <c r="GM34" s="60"/>
      <c r="GN34" s="60"/>
      <c r="GO34" s="60"/>
      <c r="GP34" s="60"/>
      <c r="GQ34" s="60"/>
      <c r="GR34" s="60"/>
      <c r="GS34" s="60"/>
      <c r="GT34" s="60"/>
      <c r="GU34" s="60"/>
      <c r="GV34" s="60"/>
      <c r="GW34" s="60"/>
      <c r="GX34" s="60"/>
      <c r="GY34" s="60"/>
      <c r="GZ34" s="60"/>
      <c r="HA34" s="60"/>
      <c r="HB34" s="60"/>
      <c r="HC34" s="60"/>
      <c r="HD34" s="60"/>
      <c r="HE34" s="60"/>
      <c r="HF34" s="60"/>
      <c r="HG34" s="60"/>
      <c r="HH34" s="60"/>
      <c r="HI34" s="60"/>
      <c r="HJ34" s="60"/>
      <c r="HK34" s="60"/>
      <c r="HL34" s="9"/>
      <c r="HM34" s="9" t="s">
        <v>519</v>
      </c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64"/>
      <c r="LW34" s="64"/>
      <c r="LX34" s="64"/>
      <c r="LY34" s="64"/>
      <c r="LZ34" s="64"/>
      <c r="MA34" s="64"/>
      <c r="MB34" s="64"/>
      <c r="MC34" s="64"/>
      <c r="MD34" s="64"/>
      <c r="ME34" s="64"/>
      <c r="MF34" s="64"/>
      <c r="MG34" s="64"/>
      <c r="MH34" s="64"/>
      <c r="MI34" s="64"/>
      <c r="MJ34" s="64"/>
      <c r="MK34" s="64"/>
      <c r="ML34" s="64"/>
      <c r="MM34" s="64"/>
      <c r="MN34" s="64"/>
      <c r="MO34" s="64"/>
      <c r="MP34" s="64"/>
      <c r="MQ34" s="64"/>
      <c r="MR34" s="64"/>
      <c r="MS34" s="64"/>
      <c r="MT34" s="64"/>
      <c r="MU34" s="64"/>
      <c r="MV34" s="64"/>
      <c r="MW34" s="64"/>
      <c r="MX34" s="64"/>
      <c r="MY34" s="64"/>
      <c r="MZ34" s="64"/>
      <c r="NA34" s="64"/>
      <c r="NB34" s="64"/>
      <c r="NC34" s="64"/>
      <c r="ND34" s="64"/>
      <c r="NE34" s="97"/>
      <c r="NF34" s="97"/>
      <c r="NG34" s="97"/>
      <c r="NH34" s="97"/>
      <c r="NI34" s="97"/>
      <c r="NJ34" s="97"/>
      <c r="NK34" s="97"/>
      <c r="NL34" s="97"/>
      <c r="NM34" s="97"/>
      <c r="NN34" s="97"/>
      <c r="NO34" s="97"/>
      <c r="NP34" s="97"/>
      <c r="NQ34" s="97"/>
      <c r="NR34" s="97"/>
      <c r="NS34" s="97"/>
      <c r="NT34" s="97"/>
      <c r="NU34" s="97"/>
      <c r="NV34" s="97"/>
      <c r="NW34" s="97"/>
      <c r="NX34" s="97"/>
      <c r="NY34" s="97"/>
      <c r="NZ34" s="97"/>
      <c r="OA34" s="97"/>
      <c r="OB34" s="97"/>
      <c r="OC34" s="97"/>
      <c r="OD34" s="97"/>
      <c r="OE34" s="97"/>
      <c r="OF34" s="97"/>
      <c r="OG34" s="97"/>
      <c r="OH34" s="97"/>
      <c r="OI34" s="97"/>
      <c r="OJ34" s="97"/>
      <c r="OK34" s="97"/>
      <c r="OL34" s="97"/>
      <c r="OM34" s="97"/>
      <c r="ON34" s="97"/>
      <c r="OO34" s="97"/>
      <c r="OP34" s="97"/>
      <c r="OQ34" s="97"/>
      <c r="OR34" s="97"/>
      <c r="OS34" s="97"/>
      <c r="OT34" s="97"/>
      <c r="OU34" s="97"/>
      <c r="OV34" s="97"/>
      <c r="OW34" s="97"/>
      <c r="OX34" s="97"/>
      <c r="OY34" s="97"/>
      <c r="OZ34" s="97"/>
      <c r="PA34" s="97"/>
      <c r="PB34" s="97"/>
      <c r="PC34" s="97"/>
      <c r="PD34" s="97"/>
      <c r="PE34" s="97"/>
      <c r="PF34" s="97"/>
      <c r="PG34" s="97"/>
      <c r="PH34" s="97"/>
      <c r="PI34" s="97"/>
      <c r="PJ34" s="97"/>
      <c r="PK34" s="97"/>
      <c r="PL34" s="97"/>
      <c r="PM34" s="97"/>
      <c r="PN34" s="97"/>
      <c r="PO34" s="97"/>
      <c r="PP34" s="97"/>
      <c r="PQ34" s="97"/>
      <c r="PR34" s="97"/>
      <c r="PS34" s="97"/>
      <c r="PT34" s="97"/>
      <c r="PU34" s="97"/>
      <c r="PV34" s="97"/>
      <c r="PW34" s="97"/>
      <c r="PX34" s="97"/>
      <c r="PY34" s="97"/>
      <c r="PZ34" s="97"/>
      <c r="QA34" s="97"/>
      <c r="QB34" s="97"/>
      <c r="QC34" s="97"/>
      <c r="QD34" s="97"/>
      <c r="QE34" s="97"/>
      <c r="QF34" s="97"/>
      <c r="QG34" s="97"/>
      <c r="QH34" s="97"/>
      <c r="QI34" s="97"/>
      <c r="QJ34" s="97"/>
      <c r="QK34" s="97"/>
      <c r="QL34" s="97"/>
      <c r="QM34" s="97"/>
      <c r="QN34" s="97"/>
      <c r="QO34" s="97"/>
      <c r="QP34" s="97"/>
      <c r="QQ34" s="97"/>
      <c r="QR34" s="97"/>
      <c r="QS34" s="97"/>
      <c r="QT34" s="97"/>
      <c r="QU34" s="97"/>
      <c r="QV34" s="97"/>
      <c r="QW34" s="97"/>
      <c r="QX34" s="97"/>
      <c r="QY34" s="97"/>
      <c r="QZ34" s="97"/>
      <c r="RA34" s="97"/>
      <c r="RB34" s="97"/>
      <c r="RC34" s="97"/>
      <c r="RD34" s="97"/>
      <c r="RE34" s="97"/>
      <c r="RF34" s="97"/>
      <c r="RG34" s="97"/>
      <c r="RH34" s="97"/>
      <c r="RI34" s="97"/>
      <c r="RJ34" s="97"/>
      <c r="RK34" s="97"/>
      <c r="RL34" s="97"/>
      <c r="RM34" s="97"/>
      <c r="RN34" s="97"/>
      <c r="RO34" s="97"/>
      <c r="RP34" s="97"/>
      <c r="RQ34" s="97"/>
      <c r="RR34" s="97"/>
      <c r="RS34" s="97"/>
      <c r="RT34" s="97"/>
      <c r="RU34" s="97"/>
      <c r="RV34" s="97"/>
      <c r="RW34" s="97"/>
      <c r="RX34" s="97"/>
      <c r="RY34" s="97"/>
      <c r="RZ34" s="97"/>
      <c r="SA34" s="97"/>
      <c r="SB34" s="97"/>
      <c r="SC34" s="97"/>
      <c r="SD34" s="97"/>
      <c r="SE34" s="97"/>
      <c r="SF34" s="97"/>
      <c r="SG34" s="97"/>
      <c r="SH34" s="97"/>
      <c r="SI34" s="97"/>
      <c r="SJ34" s="97"/>
      <c r="SK34" s="97"/>
      <c r="SL34" s="97"/>
      <c r="SM34" s="97"/>
      <c r="SN34" s="97"/>
      <c r="SO34" s="97"/>
      <c r="SP34" s="97"/>
      <c r="SQ34" s="97"/>
      <c r="SR34" s="97"/>
      <c r="SS34" s="97"/>
      <c r="ST34" s="97"/>
      <c r="SU34" s="97"/>
      <c r="SV34" s="97"/>
      <c r="SW34" s="97"/>
      <c r="SX34" s="97"/>
      <c r="SY34" s="97"/>
      <c r="SZ34" s="97"/>
      <c r="TA34" s="97"/>
      <c r="TB34" s="1"/>
    </row>
    <row r="35" spans="1:522" s="10" customFormat="1" ht="18" customHeight="1" x14ac:dyDescent="0.2">
      <c r="A35" s="33"/>
      <c r="B35" s="26" t="s">
        <v>235</v>
      </c>
      <c r="C35" s="1">
        <v>8786</v>
      </c>
      <c r="D35" s="4" t="s">
        <v>236</v>
      </c>
      <c r="E35" s="1">
        <v>8874</v>
      </c>
      <c r="F35" s="1"/>
      <c r="G35" s="4" t="s">
        <v>52</v>
      </c>
      <c r="H35" s="121"/>
      <c r="I35" s="133">
        <f t="shared" si="0"/>
        <v>0</v>
      </c>
      <c r="J35" s="12">
        <f>Tabuľka119[[#This Row],[Stĺpec8]]</f>
        <v>0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 t="s">
        <v>519</v>
      </c>
      <c r="CU35" s="1" t="s">
        <v>519</v>
      </c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60"/>
      <c r="FH35" s="60"/>
      <c r="FI35" s="60"/>
      <c r="FJ35" s="60"/>
      <c r="FK35" s="58"/>
      <c r="FL35" s="58"/>
      <c r="FM35" s="60"/>
      <c r="FN35" s="60"/>
      <c r="FO35" s="58"/>
      <c r="FP35" s="60"/>
      <c r="FQ35" s="60"/>
      <c r="FR35" s="60"/>
      <c r="FS35" s="60"/>
      <c r="FT35" s="60"/>
      <c r="FU35" s="60"/>
      <c r="FV35" s="60"/>
      <c r="FW35" s="60"/>
      <c r="FX35" s="60"/>
      <c r="FY35" s="60"/>
      <c r="FZ35" s="60"/>
      <c r="GA35" s="60"/>
      <c r="GB35" s="60"/>
      <c r="GC35" s="60"/>
      <c r="GD35" s="58"/>
      <c r="GE35" s="60"/>
      <c r="GF35" s="60"/>
      <c r="GG35" s="60"/>
      <c r="GH35" s="60"/>
      <c r="GI35" s="60"/>
      <c r="GJ35" s="60"/>
      <c r="GK35" s="60"/>
      <c r="GL35" s="60"/>
      <c r="GM35" s="60"/>
      <c r="GN35" s="60"/>
      <c r="GO35" s="60"/>
      <c r="GP35" s="60"/>
      <c r="GQ35" s="60"/>
      <c r="GR35" s="60"/>
      <c r="GS35" s="60"/>
      <c r="GT35" s="60"/>
      <c r="GU35" s="60"/>
      <c r="GV35" s="60"/>
      <c r="GW35" s="60"/>
      <c r="GX35" s="60"/>
      <c r="GY35" s="60"/>
      <c r="GZ35" s="60"/>
      <c r="HA35" s="60"/>
      <c r="HB35" s="60"/>
      <c r="HC35" s="60"/>
      <c r="HD35" s="60"/>
      <c r="HE35" s="60"/>
      <c r="HF35" s="60"/>
      <c r="HG35" s="60"/>
      <c r="HH35" s="60"/>
      <c r="HI35" s="60"/>
      <c r="HJ35" s="60"/>
      <c r="HK35" s="60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97"/>
      <c r="LW35" s="97"/>
      <c r="LX35" s="97"/>
      <c r="LY35" s="97"/>
      <c r="LZ35" s="97"/>
      <c r="MA35" s="97"/>
      <c r="MB35" s="97"/>
      <c r="MC35" s="97"/>
      <c r="MD35" s="97"/>
      <c r="ME35" s="97"/>
      <c r="MF35" s="97"/>
      <c r="MG35" s="97"/>
      <c r="MH35" s="97"/>
      <c r="MI35" s="97"/>
      <c r="MJ35" s="97"/>
      <c r="MK35" s="97"/>
      <c r="ML35" s="97"/>
      <c r="MM35" s="97"/>
      <c r="MN35" s="97"/>
      <c r="MO35" s="97"/>
      <c r="MP35" s="97"/>
      <c r="MQ35" s="97"/>
      <c r="MR35" s="97"/>
      <c r="MS35" s="97"/>
      <c r="MT35" s="97"/>
      <c r="MU35" s="97"/>
      <c r="MV35" s="97"/>
      <c r="MW35" s="97"/>
      <c r="MX35" s="97"/>
      <c r="MY35" s="97"/>
      <c r="MZ35" s="97"/>
      <c r="NA35" s="97"/>
      <c r="NB35" s="97"/>
      <c r="NC35" s="97"/>
      <c r="ND35" s="97"/>
      <c r="NE35" s="97"/>
      <c r="NF35" s="97"/>
      <c r="NG35" s="97"/>
      <c r="NH35" s="97"/>
      <c r="NI35" s="97"/>
      <c r="NJ35" s="97"/>
      <c r="NK35" s="97"/>
      <c r="NL35" s="97"/>
      <c r="NM35" s="97"/>
      <c r="NN35" s="97"/>
      <c r="NO35" s="97"/>
      <c r="NP35" s="97"/>
      <c r="NQ35" s="97"/>
      <c r="NR35" s="97"/>
      <c r="NS35" s="97"/>
      <c r="NT35" s="97"/>
      <c r="NU35" s="97"/>
      <c r="NV35" s="97"/>
      <c r="NW35" s="97"/>
      <c r="NX35" s="97"/>
      <c r="NY35" s="97"/>
      <c r="NZ35" s="97"/>
      <c r="OA35" s="97"/>
      <c r="OB35" s="97"/>
      <c r="OC35" s="97"/>
      <c r="OD35" s="97"/>
      <c r="OE35" s="97"/>
      <c r="OF35" s="97"/>
      <c r="OG35" s="97"/>
      <c r="OH35" s="97"/>
      <c r="OI35" s="97"/>
      <c r="OJ35" s="97"/>
      <c r="OK35" s="97"/>
      <c r="OL35" s="97"/>
      <c r="OM35" s="97"/>
      <c r="ON35" s="97"/>
      <c r="OO35" s="97"/>
      <c r="OP35" s="97"/>
      <c r="OQ35" s="97"/>
      <c r="OR35" s="97"/>
      <c r="OS35" s="97"/>
      <c r="OT35" s="97"/>
      <c r="OU35" s="97"/>
      <c r="OV35" s="97"/>
      <c r="OW35" s="97"/>
      <c r="OX35" s="97"/>
      <c r="OY35" s="97"/>
      <c r="OZ35" s="97"/>
      <c r="PA35" s="97"/>
      <c r="PB35" s="97"/>
      <c r="PC35" s="97"/>
      <c r="PD35" s="97"/>
      <c r="PE35" s="97"/>
      <c r="PF35" s="97"/>
      <c r="PG35" s="97"/>
      <c r="PH35" s="97"/>
      <c r="PI35" s="97"/>
      <c r="PJ35" s="97"/>
      <c r="PK35" s="97"/>
      <c r="PL35" s="97"/>
      <c r="PM35" s="97"/>
      <c r="PN35" s="97"/>
      <c r="PO35" s="97"/>
      <c r="PP35" s="97"/>
      <c r="PQ35" s="97"/>
      <c r="PR35" s="97"/>
      <c r="PS35" s="97"/>
      <c r="PT35" s="97"/>
      <c r="PU35" s="97"/>
      <c r="PV35" s="97"/>
      <c r="PW35" s="97"/>
      <c r="PX35" s="97"/>
      <c r="PY35" s="97"/>
      <c r="PZ35" s="97"/>
      <c r="QA35" s="97"/>
      <c r="QB35" s="97"/>
      <c r="QC35" s="97"/>
      <c r="QD35" s="97"/>
      <c r="QE35" s="97"/>
      <c r="QF35" s="97"/>
      <c r="QG35" s="97"/>
      <c r="QH35" s="97"/>
      <c r="QI35" s="97"/>
      <c r="QJ35" s="97"/>
      <c r="QK35" s="97"/>
      <c r="QL35" s="97"/>
      <c r="QM35" s="97"/>
      <c r="QN35" s="97"/>
      <c r="QO35" s="97"/>
      <c r="QP35" s="97"/>
      <c r="QQ35" s="97"/>
      <c r="QR35" s="97"/>
      <c r="QS35" s="97"/>
      <c r="QT35" s="97"/>
      <c r="QU35" s="97"/>
      <c r="QV35" s="97"/>
      <c r="QW35" s="97"/>
      <c r="QX35" s="97"/>
      <c r="QY35" s="97"/>
      <c r="QZ35" s="97"/>
      <c r="RA35" s="97"/>
      <c r="RB35" s="97"/>
      <c r="RC35" s="97"/>
      <c r="RD35" s="97"/>
      <c r="RE35" s="97"/>
      <c r="RF35" s="97"/>
      <c r="RG35" s="97"/>
      <c r="RH35" s="97"/>
      <c r="RI35" s="97"/>
      <c r="RJ35" s="97"/>
      <c r="RK35" s="97"/>
      <c r="RL35" s="97"/>
      <c r="RM35" s="97"/>
      <c r="RN35" s="97"/>
      <c r="RO35" s="97"/>
      <c r="RP35" s="97"/>
      <c r="RQ35" s="97"/>
      <c r="RR35" s="97"/>
      <c r="RS35" s="97"/>
      <c r="RT35" s="97"/>
      <c r="RU35" s="97"/>
      <c r="RV35" s="97"/>
      <c r="RW35" s="97"/>
      <c r="RX35" s="97"/>
      <c r="RY35" s="97"/>
      <c r="RZ35" s="97"/>
      <c r="SA35" s="97"/>
      <c r="SB35" s="97"/>
      <c r="SC35" s="97"/>
      <c r="SD35" s="97"/>
      <c r="SE35" s="97"/>
      <c r="SF35" s="97"/>
      <c r="SG35" s="97"/>
      <c r="SH35" s="97"/>
      <c r="SI35" s="97"/>
      <c r="SJ35" s="97"/>
      <c r="SK35" s="97"/>
      <c r="SL35" s="97"/>
      <c r="SM35" s="97"/>
      <c r="SN35" s="97"/>
      <c r="SO35" s="97"/>
      <c r="SP35" s="97"/>
      <c r="SQ35" s="97"/>
      <c r="SR35" s="97"/>
      <c r="SS35" s="97"/>
      <c r="ST35" s="97"/>
      <c r="SU35" s="97"/>
      <c r="SV35" s="97"/>
      <c r="SW35" s="97"/>
      <c r="SX35" s="97"/>
      <c r="SY35" s="97"/>
      <c r="SZ35" s="97"/>
      <c r="TA35" s="97"/>
      <c r="TB35" s="1"/>
    </row>
    <row r="36" spans="1:522" s="10" customFormat="1" ht="18" customHeight="1" x14ac:dyDescent="0.2">
      <c r="A36" s="33"/>
      <c r="B36" s="26" t="s">
        <v>605</v>
      </c>
      <c r="C36" s="1">
        <v>9173</v>
      </c>
      <c r="D36" s="4" t="s">
        <v>606</v>
      </c>
      <c r="E36" s="1">
        <v>6054</v>
      </c>
      <c r="F36" s="1"/>
      <c r="G36" s="4" t="s">
        <v>607</v>
      </c>
      <c r="H36" s="121"/>
      <c r="I36" s="133">
        <f t="shared" si="0"/>
        <v>0</v>
      </c>
      <c r="J36" s="12">
        <f>Tabuľka119[[#This Row],[Stĺpec8]]</f>
        <v>0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 t="s">
        <v>519</v>
      </c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60"/>
      <c r="FH36" s="60"/>
      <c r="FI36" s="60"/>
      <c r="FJ36" s="60"/>
      <c r="FK36" s="58"/>
      <c r="FL36" s="58"/>
      <c r="FM36" s="60"/>
      <c r="FN36" s="60"/>
      <c r="FO36" s="58"/>
      <c r="FP36" s="60"/>
      <c r="FQ36" s="60"/>
      <c r="FR36" s="60"/>
      <c r="FS36" s="60"/>
      <c r="FT36" s="60"/>
      <c r="FU36" s="60"/>
      <c r="FV36" s="60"/>
      <c r="FW36" s="60"/>
      <c r="FX36" s="60"/>
      <c r="FY36" s="60"/>
      <c r="FZ36" s="60"/>
      <c r="GA36" s="60"/>
      <c r="GB36" s="60"/>
      <c r="GC36" s="60"/>
      <c r="GD36" s="58"/>
      <c r="GE36" s="60"/>
      <c r="GF36" s="60"/>
      <c r="GG36" s="60"/>
      <c r="GH36" s="60"/>
      <c r="GI36" s="60"/>
      <c r="GJ36" s="60"/>
      <c r="GK36" s="60"/>
      <c r="GL36" s="60"/>
      <c r="GM36" s="60"/>
      <c r="GN36" s="60"/>
      <c r="GO36" s="60"/>
      <c r="GP36" s="60"/>
      <c r="GQ36" s="60"/>
      <c r="GR36" s="60"/>
      <c r="GS36" s="60"/>
      <c r="GT36" s="60"/>
      <c r="GU36" s="60"/>
      <c r="GV36" s="60"/>
      <c r="GW36" s="60"/>
      <c r="GX36" s="60"/>
      <c r="GY36" s="60"/>
      <c r="GZ36" s="60"/>
      <c r="HA36" s="60"/>
      <c r="HB36" s="60"/>
      <c r="HC36" s="60"/>
      <c r="HD36" s="60"/>
      <c r="HE36" s="60"/>
      <c r="HF36" s="60"/>
      <c r="HG36" s="60"/>
      <c r="HH36" s="60"/>
      <c r="HI36" s="60"/>
      <c r="HJ36" s="60"/>
      <c r="HK36" s="60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64"/>
      <c r="LW36" s="64"/>
      <c r="LX36" s="64"/>
      <c r="LY36" s="64"/>
      <c r="LZ36" s="64"/>
      <c r="MA36" s="64"/>
      <c r="MB36" s="64"/>
      <c r="MC36" s="64"/>
      <c r="MD36" s="64"/>
      <c r="ME36" s="64"/>
      <c r="MF36" s="64"/>
      <c r="MG36" s="64"/>
      <c r="MH36" s="64"/>
      <c r="MI36" s="64"/>
      <c r="MJ36" s="64"/>
      <c r="MK36" s="64"/>
      <c r="ML36" s="64"/>
      <c r="MM36" s="64"/>
      <c r="MN36" s="64"/>
      <c r="MO36" s="64"/>
      <c r="MP36" s="64"/>
      <c r="MQ36" s="64"/>
      <c r="MR36" s="64"/>
      <c r="MS36" s="64"/>
      <c r="MT36" s="64"/>
      <c r="MU36" s="64"/>
      <c r="MV36" s="64"/>
      <c r="MW36" s="64"/>
      <c r="MX36" s="64"/>
      <c r="MY36" s="64"/>
      <c r="MZ36" s="64"/>
      <c r="NA36" s="64"/>
      <c r="NB36" s="64"/>
      <c r="NC36" s="64"/>
      <c r="ND36" s="64"/>
      <c r="NE36" s="97"/>
      <c r="NF36" s="97"/>
      <c r="NG36" s="97"/>
      <c r="NH36" s="97"/>
      <c r="NI36" s="97"/>
      <c r="NJ36" s="97"/>
      <c r="NK36" s="97"/>
      <c r="NL36" s="97"/>
      <c r="NM36" s="97"/>
      <c r="NN36" s="97"/>
      <c r="NO36" s="97"/>
      <c r="NP36" s="97"/>
      <c r="NQ36" s="97"/>
      <c r="NR36" s="97"/>
      <c r="NS36" s="97"/>
      <c r="NT36" s="97"/>
      <c r="NU36" s="97"/>
      <c r="NV36" s="97"/>
      <c r="NW36" s="97"/>
      <c r="NX36" s="97"/>
      <c r="NY36" s="97"/>
      <c r="NZ36" s="97"/>
      <c r="OA36" s="97"/>
      <c r="OB36" s="97"/>
      <c r="OC36" s="97"/>
      <c r="OD36" s="97"/>
      <c r="OE36" s="97"/>
      <c r="OF36" s="97"/>
      <c r="OG36" s="97"/>
      <c r="OH36" s="97"/>
      <c r="OI36" s="97"/>
      <c r="OJ36" s="97"/>
      <c r="OK36" s="97"/>
      <c r="OL36" s="97"/>
      <c r="OM36" s="97"/>
      <c r="ON36" s="97"/>
      <c r="OO36" s="97"/>
      <c r="OP36" s="97"/>
      <c r="OQ36" s="97"/>
      <c r="OR36" s="97"/>
      <c r="OS36" s="97"/>
      <c r="OT36" s="97"/>
      <c r="OU36" s="97"/>
      <c r="OV36" s="97"/>
      <c r="OW36" s="97"/>
      <c r="OX36" s="97"/>
      <c r="OY36" s="97"/>
      <c r="OZ36" s="97"/>
      <c r="PA36" s="97"/>
      <c r="PB36" s="97"/>
      <c r="PC36" s="97"/>
      <c r="PD36" s="97"/>
      <c r="PE36" s="97"/>
      <c r="PF36" s="97"/>
      <c r="PG36" s="97"/>
      <c r="PH36" s="97"/>
      <c r="PI36" s="97"/>
      <c r="PJ36" s="97"/>
      <c r="PK36" s="97"/>
      <c r="PL36" s="97"/>
      <c r="PM36" s="97"/>
      <c r="PN36" s="97"/>
      <c r="PO36" s="97"/>
      <c r="PP36" s="97"/>
      <c r="PQ36" s="97"/>
      <c r="PR36" s="97"/>
      <c r="PS36" s="97"/>
      <c r="PT36" s="97"/>
      <c r="PU36" s="97"/>
      <c r="PV36" s="97"/>
      <c r="PW36" s="97"/>
      <c r="PX36" s="97"/>
      <c r="PY36" s="97"/>
      <c r="PZ36" s="97"/>
      <c r="QA36" s="97"/>
      <c r="QB36" s="97"/>
      <c r="QC36" s="97"/>
      <c r="QD36" s="97"/>
      <c r="QE36" s="97"/>
      <c r="QF36" s="97"/>
      <c r="QG36" s="97"/>
      <c r="QH36" s="97"/>
      <c r="QI36" s="97"/>
      <c r="QJ36" s="97"/>
      <c r="QK36" s="97"/>
      <c r="QL36" s="97"/>
      <c r="QM36" s="97"/>
      <c r="QN36" s="97"/>
      <c r="QO36" s="97"/>
      <c r="QP36" s="97"/>
      <c r="QQ36" s="97"/>
      <c r="QR36" s="97"/>
      <c r="QS36" s="97"/>
      <c r="QT36" s="97"/>
      <c r="QU36" s="97"/>
      <c r="QV36" s="97"/>
      <c r="QW36" s="97"/>
      <c r="QX36" s="97"/>
      <c r="QY36" s="97"/>
      <c r="QZ36" s="97"/>
      <c r="RA36" s="97"/>
      <c r="RB36" s="97"/>
      <c r="RC36" s="97"/>
      <c r="RD36" s="97"/>
      <c r="RE36" s="97"/>
      <c r="RF36" s="97"/>
      <c r="RG36" s="97"/>
      <c r="RH36" s="97"/>
      <c r="RI36" s="97"/>
      <c r="RJ36" s="97"/>
      <c r="RK36" s="97"/>
      <c r="RL36" s="97"/>
      <c r="RM36" s="97"/>
      <c r="RN36" s="97"/>
      <c r="RO36" s="97"/>
      <c r="RP36" s="97"/>
      <c r="RQ36" s="97"/>
      <c r="RR36" s="97"/>
      <c r="RS36" s="97"/>
      <c r="RT36" s="97"/>
      <c r="RU36" s="97"/>
      <c r="RV36" s="97"/>
      <c r="RW36" s="97"/>
      <c r="RX36" s="97"/>
      <c r="RY36" s="97"/>
      <c r="RZ36" s="97"/>
      <c r="SA36" s="97"/>
      <c r="SB36" s="97"/>
      <c r="SC36" s="97"/>
      <c r="SD36" s="97"/>
      <c r="SE36" s="97"/>
      <c r="SF36" s="97"/>
      <c r="SG36" s="97"/>
      <c r="SH36" s="97"/>
      <c r="SI36" s="97"/>
      <c r="SJ36" s="97"/>
      <c r="SK36" s="97"/>
      <c r="SL36" s="97"/>
      <c r="SM36" s="97"/>
      <c r="SN36" s="97"/>
      <c r="SO36" s="97"/>
      <c r="SP36" s="97"/>
      <c r="SQ36" s="97"/>
      <c r="SR36" s="97"/>
      <c r="SS36" s="97"/>
      <c r="ST36" s="97"/>
      <c r="SU36" s="97"/>
      <c r="SV36" s="97"/>
      <c r="SW36" s="97"/>
      <c r="SX36" s="97"/>
      <c r="SY36" s="97"/>
      <c r="SZ36" s="97"/>
      <c r="TA36" s="97"/>
      <c r="TB36" s="1"/>
    </row>
    <row r="37" spans="1:522" ht="18" customHeight="1" x14ac:dyDescent="0.2">
      <c r="B37" s="26" t="s">
        <v>229</v>
      </c>
      <c r="C37" s="1">
        <v>7553</v>
      </c>
      <c r="D37" s="4" t="s">
        <v>230</v>
      </c>
      <c r="E37" s="1">
        <v>9288</v>
      </c>
      <c r="G37" s="4" t="s">
        <v>150</v>
      </c>
      <c r="H37" s="4"/>
      <c r="I37" s="133">
        <f t="shared" si="0"/>
        <v>0</v>
      </c>
      <c r="J37" s="12">
        <f>Tabuľka119[[#This Row],[Stĺpec8]]</f>
        <v>0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 t="s">
        <v>519</v>
      </c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60"/>
      <c r="FH37" s="58"/>
      <c r="FI37" s="58"/>
      <c r="FJ37" s="60"/>
      <c r="FK37" s="60"/>
      <c r="FL37" s="58"/>
      <c r="FM37" s="60"/>
      <c r="FN37" s="60"/>
      <c r="FO37" s="58"/>
      <c r="FP37" s="60"/>
      <c r="FQ37" s="60"/>
      <c r="FR37" s="60"/>
      <c r="FS37" s="60"/>
      <c r="FT37" s="60"/>
      <c r="FU37" s="60"/>
      <c r="FV37" s="60"/>
      <c r="FW37" s="60"/>
      <c r="FX37" s="60"/>
      <c r="FY37" s="60"/>
      <c r="FZ37" s="60"/>
      <c r="GA37" s="60"/>
      <c r="GB37" s="60"/>
      <c r="GC37" s="60"/>
      <c r="GD37" s="58"/>
      <c r="GE37" s="60"/>
      <c r="GF37" s="60"/>
      <c r="GG37" s="60"/>
      <c r="GH37" s="60"/>
      <c r="GI37" s="60"/>
      <c r="GJ37" s="60"/>
      <c r="GK37" s="60"/>
      <c r="GL37" s="60"/>
      <c r="GM37" s="60"/>
      <c r="GN37" s="60"/>
      <c r="GO37" s="60"/>
      <c r="GP37" s="60"/>
      <c r="GQ37" s="60"/>
      <c r="GR37" s="60"/>
      <c r="GS37" s="60"/>
      <c r="GT37" s="60"/>
      <c r="GU37" s="60"/>
      <c r="GV37" s="60"/>
      <c r="GW37" s="60"/>
      <c r="GX37" s="60"/>
      <c r="GY37" s="60"/>
      <c r="GZ37" s="60"/>
      <c r="HA37" s="60"/>
      <c r="HB37" s="60"/>
      <c r="HC37" s="60"/>
      <c r="HD37" s="60"/>
      <c r="HE37" s="60"/>
      <c r="HF37" s="60"/>
      <c r="HG37" s="60"/>
      <c r="HH37" s="60"/>
      <c r="HI37" s="60"/>
      <c r="HJ37" s="60"/>
      <c r="HK37" s="60"/>
      <c r="HL37" s="9"/>
      <c r="HM37" s="9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97"/>
      <c r="LW37" s="97"/>
      <c r="LX37" s="97"/>
      <c r="LY37" s="97"/>
      <c r="LZ37" s="97"/>
      <c r="MA37" s="97"/>
      <c r="MB37" s="97"/>
      <c r="MC37" s="97"/>
      <c r="MD37" s="97"/>
      <c r="ME37" s="97"/>
      <c r="MF37" s="97"/>
      <c r="MG37" s="97"/>
      <c r="MH37" s="97"/>
      <c r="MI37" s="97"/>
      <c r="MJ37" s="97"/>
      <c r="MK37" s="97"/>
      <c r="ML37" s="97"/>
      <c r="MM37" s="97"/>
      <c r="MN37" s="97"/>
      <c r="MO37" s="97"/>
      <c r="MP37" s="97"/>
      <c r="MQ37" s="97"/>
      <c r="MR37" s="97"/>
      <c r="MS37" s="97"/>
      <c r="MT37" s="97"/>
      <c r="MU37" s="97"/>
      <c r="MV37" s="97"/>
      <c r="MW37" s="97"/>
      <c r="MX37" s="97"/>
      <c r="MY37" s="97"/>
      <c r="MZ37" s="97"/>
      <c r="NA37" s="97"/>
      <c r="NB37" s="97"/>
      <c r="NC37" s="97"/>
      <c r="ND37" s="97"/>
      <c r="NE37" s="97"/>
      <c r="NF37" s="97"/>
      <c r="NG37" s="97"/>
      <c r="NH37" s="97"/>
      <c r="NI37" s="97"/>
      <c r="NJ37" s="97"/>
      <c r="NK37" s="97"/>
      <c r="NL37" s="97"/>
      <c r="NM37" s="97"/>
      <c r="NN37" s="97"/>
      <c r="NO37" s="97"/>
      <c r="NP37" s="97"/>
      <c r="NQ37" s="97"/>
      <c r="NR37" s="97"/>
      <c r="NS37" s="97"/>
      <c r="NT37" s="97"/>
      <c r="NU37" s="97"/>
      <c r="NV37" s="97"/>
      <c r="NW37" s="97"/>
      <c r="NX37" s="97"/>
      <c r="NY37" s="97"/>
      <c r="NZ37" s="97"/>
      <c r="OA37" s="97"/>
      <c r="OB37" s="97"/>
      <c r="OC37" s="97"/>
      <c r="OD37" s="97"/>
      <c r="OE37" s="97"/>
      <c r="OF37" s="97"/>
      <c r="OG37" s="97"/>
      <c r="OH37" s="97"/>
      <c r="OI37" s="97"/>
      <c r="OJ37" s="97"/>
      <c r="OK37" s="97"/>
      <c r="OL37" s="97"/>
      <c r="OM37" s="97"/>
      <c r="ON37" s="97"/>
      <c r="OO37" s="97"/>
      <c r="OP37" s="97"/>
      <c r="OQ37" s="97"/>
      <c r="OR37" s="97"/>
      <c r="OS37" s="97"/>
      <c r="OT37" s="97"/>
      <c r="OU37" s="97"/>
      <c r="OV37" s="97"/>
      <c r="OW37" s="97"/>
      <c r="OX37" s="97"/>
      <c r="OY37" s="97"/>
      <c r="OZ37" s="97"/>
      <c r="PA37" s="97"/>
      <c r="PB37" s="97"/>
      <c r="PC37" s="97"/>
      <c r="PD37" s="97"/>
      <c r="PE37" s="97"/>
      <c r="PF37" s="97"/>
      <c r="PG37" s="97"/>
      <c r="PH37" s="97"/>
      <c r="PI37" s="97"/>
      <c r="PJ37" s="97"/>
      <c r="PK37" s="97"/>
      <c r="PL37" s="97"/>
      <c r="PM37" s="97"/>
      <c r="PN37" s="97"/>
      <c r="PO37" s="97"/>
      <c r="PP37" s="97"/>
      <c r="PQ37" s="97"/>
      <c r="PR37" s="97"/>
      <c r="PS37" s="97"/>
      <c r="PT37" s="97"/>
      <c r="PU37" s="97"/>
      <c r="PV37" s="97"/>
      <c r="PW37" s="97"/>
      <c r="PX37" s="97"/>
      <c r="PY37" s="97"/>
      <c r="PZ37" s="97"/>
      <c r="QA37" s="97"/>
      <c r="QB37" s="97"/>
      <c r="QC37" s="97"/>
      <c r="QD37" s="97"/>
      <c r="QE37" s="97"/>
      <c r="QF37" s="97"/>
      <c r="QG37" s="97"/>
      <c r="QH37" s="97"/>
      <c r="QI37" s="97"/>
      <c r="QJ37" s="97"/>
      <c r="QK37" s="97"/>
      <c r="QL37" s="97"/>
      <c r="QM37" s="97"/>
      <c r="QN37" s="97"/>
      <c r="QO37" s="97"/>
      <c r="QP37" s="97"/>
      <c r="QQ37" s="97"/>
      <c r="QR37" s="97"/>
      <c r="QS37" s="97"/>
      <c r="QT37" s="97"/>
      <c r="QU37" s="97"/>
      <c r="QV37" s="97"/>
      <c r="QW37" s="97"/>
      <c r="QX37" s="97"/>
      <c r="QY37" s="97"/>
      <c r="QZ37" s="97"/>
      <c r="RA37" s="97"/>
      <c r="RB37" s="97"/>
      <c r="RC37" s="97"/>
      <c r="RD37" s="97"/>
      <c r="RE37" s="97"/>
      <c r="RF37" s="97"/>
      <c r="RG37" s="97"/>
      <c r="RH37" s="97"/>
      <c r="RI37" s="97"/>
      <c r="RJ37" s="97"/>
      <c r="RK37" s="97"/>
      <c r="RL37" s="97"/>
      <c r="RM37" s="97"/>
      <c r="RN37" s="97"/>
      <c r="RO37" s="97"/>
      <c r="RP37" s="97"/>
      <c r="RQ37" s="97"/>
      <c r="RR37" s="97"/>
      <c r="RS37" s="97"/>
      <c r="RT37" s="97"/>
      <c r="RU37" s="97"/>
      <c r="RV37" s="97"/>
      <c r="RW37" s="97"/>
      <c r="RX37" s="97"/>
      <c r="RY37" s="97"/>
      <c r="RZ37" s="97"/>
      <c r="SA37" s="97"/>
      <c r="SB37" s="97"/>
      <c r="SC37" s="97"/>
      <c r="SD37" s="97"/>
      <c r="SE37" s="97"/>
      <c r="SF37" s="97"/>
      <c r="SG37" s="97"/>
      <c r="SH37" s="97"/>
      <c r="SI37" s="97"/>
      <c r="SJ37" s="97"/>
      <c r="SK37" s="97"/>
      <c r="SL37" s="97"/>
      <c r="SM37" s="97"/>
      <c r="SN37" s="97"/>
      <c r="SO37" s="97"/>
      <c r="SP37" s="97"/>
      <c r="SQ37" s="97"/>
      <c r="SR37" s="97"/>
      <c r="SS37" s="97"/>
      <c r="ST37" s="97"/>
      <c r="SU37" s="97"/>
      <c r="SV37" s="97"/>
      <c r="SW37" s="97"/>
      <c r="SX37" s="97"/>
      <c r="SY37" s="97"/>
      <c r="SZ37" s="97"/>
      <c r="TA37" s="97"/>
      <c r="TB37" s="1"/>
    </row>
    <row r="38" spans="1:522" ht="18" customHeight="1" x14ac:dyDescent="0.2">
      <c r="B38" s="35"/>
      <c r="D38" s="4" t="s">
        <v>231</v>
      </c>
      <c r="E38" s="1">
        <v>8371</v>
      </c>
      <c r="G38" s="4"/>
      <c r="H38" s="4"/>
      <c r="I38" s="133">
        <f t="shared" si="0"/>
        <v>0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 t="s">
        <v>519</v>
      </c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 t="s">
        <v>519</v>
      </c>
      <c r="EH38" s="1" t="s">
        <v>519</v>
      </c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60"/>
      <c r="FH38" s="58"/>
      <c r="FI38" s="58"/>
      <c r="FJ38" s="60"/>
      <c r="FK38" s="60"/>
      <c r="FL38" s="58"/>
      <c r="FM38" s="60"/>
      <c r="FN38" s="60"/>
      <c r="FO38" s="58"/>
      <c r="FP38" s="60"/>
      <c r="FQ38" s="60"/>
      <c r="FR38" s="60"/>
      <c r="FS38" s="60"/>
      <c r="FT38" s="60"/>
      <c r="FU38" s="60"/>
      <c r="FV38" s="60"/>
      <c r="FW38" s="60"/>
      <c r="FX38" s="60"/>
      <c r="FY38" s="60"/>
      <c r="FZ38" s="60"/>
      <c r="GA38" s="60"/>
      <c r="GB38" s="60"/>
      <c r="GC38" s="60"/>
      <c r="GD38" s="58"/>
      <c r="GE38" s="60"/>
      <c r="GF38" s="60"/>
      <c r="GG38" s="60"/>
      <c r="GH38" s="60"/>
      <c r="GI38" s="60"/>
      <c r="GJ38" s="60"/>
      <c r="GK38" s="60"/>
      <c r="GL38" s="60"/>
      <c r="GM38" s="60"/>
      <c r="GN38" s="60"/>
      <c r="GO38" s="60"/>
      <c r="GP38" s="60"/>
      <c r="GQ38" s="60"/>
      <c r="GR38" s="60"/>
      <c r="GS38" s="60"/>
      <c r="GT38" s="60"/>
      <c r="GU38" s="60"/>
      <c r="GV38" s="60"/>
      <c r="GW38" s="60"/>
      <c r="GX38" s="60"/>
      <c r="GY38" s="60"/>
      <c r="GZ38" s="60"/>
      <c r="HA38" s="60"/>
      <c r="HB38" s="60"/>
      <c r="HC38" s="60"/>
      <c r="HD38" s="60"/>
      <c r="HE38" s="60"/>
      <c r="HF38" s="60"/>
      <c r="HG38" s="60"/>
      <c r="HH38" s="60"/>
      <c r="HI38" s="60"/>
      <c r="HJ38" s="60"/>
      <c r="HK38" s="60"/>
      <c r="HL38" s="9"/>
      <c r="HM38" s="9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97"/>
      <c r="LW38" s="97"/>
      <c r="LX38" s="97"/>
      <c r="LY38" s="97"/>
      <c r="LZ38" s="97"/>
      <c r="MA38" s="97"/>
      <c r="MB38" s="97"/>
      <c r="MC38" s="97"/>
      <c r="MD38" s="97"/>
      <c r="ME38" s="97"/>
      <c r="MF38" s="97"/>
      <c r="MG38" s="97"/>
      <c r="MH38" s="97"/>
      <c r="MI38" s="97"/>
      <c r="MJ38" s="97"/>
      <c r="MK38" s="97"/>
      <c r="ML38" s="97"/>
      <c r="MM38" s="97"/>
      <c r="MN38" s="97"/>
      <c r="MO38" s="97"/>
      <c r="MP38" s="97"/>
      <c r="MQ38" s="97"/>
      <c r="MR38" s="97"/>
      <c r="MS38" s="97"/>
      <c r="MT38" s="97"/>
      <c r="MU38" s="97"/>
      <c r="MV38" s="97"/>
      <c r="MW38" s="97"/>
      <c r="MX38" s="97"/>
      <c r="MY38" s="97"/>
      <c r="MZ38" s="97"/>
      <c r="NA38" s="97"/>
      <c r="NB38" s="97"/>
      <c r="NC38" s="97"/>
      <c r="ND38" s="97"/>
      <c r="NE38" s="97"/>
      <c r="NF38" s="97"/>
      <c r="NG38" s="97"/>
      <c r="NH38" s="97"/>
      <c r="NI38" s="97"/>
      <c r="NJ38" s="97"/>
      <c r="NK38" s="97"/>
      <c r="NL38" s="97"/>
      <c r="NM38" s="97"/>
      <c r="NN38" s="97"/>
      <c r="NO38" s="97"/>
      <c r="NP38" s="97"/>
      <c r="NQ38" s="97"/>
      <c r="NR38" s="97"/>
      <c r="NS38" s="97"/>
      <c r="NT38" s="97"/>
      <c r="NU38" s="97"/>
      <c r="NV38" s="97"/>
      <c r="NW38" s="97"/>
      <c r="NX38" s="97"/>
      <c r="NY38" s="97"/>
      <c r="NZ38" s="97"/>
      <c r="OA38" s="97"/>
      <c r="OB38" s="97"/>
      <c r="OC38" s="97"/>
      <c r="OD38" s="97"/>
      <c r="OE38" s="97"/>
      <c r="OF38" s="97"/>
      <c r="OG38" s="97"/>
      <c r="OH38" s="97"/>
      <c r="OI38" s="97"/>
      <c r="OJ38" s="97"/>
      <c r="OK38" s="97"/>
      <c r="OL38" s="97"/>
      <c r="OM38" s="97"/>
      <c r="ON38" s="97"/>
      <c r="OO38" s="97"/>
      <c r="OP38" s="97"/>
      <c r="OQ38" s="97"/>
      <c r="OR38" s="97"/>
      <c r="OS38" s="97"/>
      <c r="OT38" s="97"/>
      <c r="OU38" s="97"/>
      <c r="OV38" s="97"/>
      <c r="OW38" s="97"/>
      <c r="OX38" s="97"/>
      <c r="OY38" s="97"/>
      <c r="OZ38" s="97"/>
      <c r="PA38" s="97"/>
      <c r="PB38" s="97"/>
      <c r="PC38" s="97"/>
      <c r="PD38" s="97"/>
      <c r="PE38" s="97"/>
      <c r="PF38" s="97"/>
      <c r="PG38" s="97"/>
      <c r="PH38" s="97"/>
      <c r="PI38" s="97"/>
      <c r="PJ38" s="97"/>
      <c r="PK38" s="97"/>
      <c r="PL38" s="97"/>
      <c r="PM38" s="97"/>
      <c r="PN38" s="97"/>
      <c r="PO38" s="97"/>
      <c r="PP38" s="97"/>
      <c r="PQ38" s="97"/>
      <c r="PR38" s="97"/>
      <c r="PS38" s="97"/>
      <c r="PT38" s="97"/>
      <c r="PU38" s="97"/>
      <c r="PV38" s="97"/>
      <c r="PW38" s="97"/>
      <c r="PX38" s="97"/>
      <c r="PY38" s="97"/>
      <c r="PZ38" s="97"/>
      <c r="QA38" s="97"/>
      <c r="QB38" s="97"/>
      <c r="QC38" s="97"/>
      <c r="QD38" s="97"/>
      <c r="QE38" s="97"/>
      <c r="QF38" s="97"/>
      <c r="QG38" s="97"/>
      <c r="QH38" s="97"/>
      <c r="QI38" s="97"/>
      <c r="QJ38" s="97"/>
      <c r="QK38" s="97"/>
      <c r="QL38" s="97"/>
      <c r="QM38" s="97"/>
      <c r="QN38" s="97"/>
      <c r="QO38" s="97"/>
      <c r="QP38" s="97"/>
      <c r="QQ38" s="97"/>
      <c r="QR38" s="97"/>
      <c r="QS38" s="97"/>
      <c r="QT38" s="97"/>
      <c r="QU38" s="97"/>
      <c r="QV38" s="97"/>
      <c r="QW38" s="97"/>
      <c r="QX38" s="97"/>
      <c r="QY38" s="97"/>
      <c r="QZ38" s="97"/>
      <c r="RA38" s="97"/>
      <c r="RB38" s="97"/>
      <c r="RC38" s="97"/>
      <c r="RD38" s="97"/>
      <c r="RE38" s="97"/>
      <c r="RF38" s="97"/>
      <c r="RG38" s="97"/>
      <c r="RH38" s="97"/>
      <c r="RI38" s="97"/>
      <c r="RJ38" s="97"/>
      <c r="RK38" s="97"/>
      <c r="RL38" s="97"/>
      <c r="RM38" s="97"/>
      <c r="RN38" s="97"/>
      <c r="RO38" s="97"/>
      <c r="RP38" s="97"/>
      <c r="RQ38" s="97"/>
      <c r="RR38" s="97"/>
      <c r="RS38" s="97"/>
      <c r="RT38" s="97"/>
      <c r="RU38" s="97"/>
      <c r="RV38" s="97"/>
      <c r="RW38" s="97"/>
      <c r="RX38" s="97"/>
      <c r="RY38" s="97"/>
      <c r="RZ38" s="97"/>
      <c r="SA38" s="97"/>
      <c r="SB38" s="97"/>
      <c r="SC38" s="97"/>
      <c r="SD38" s="97"/>
      <c r="SE38" s="97"/>
      <c r="SF38" s="97"/>
      <c r="SG38" s="97"/>
      <c r="SH38" s="97"/>
      <c r="SI38" s="97"/>
      <c r="SJ38" s="97"/>
      <c r="SK38" s="97"/>
      <c r="SL38" s="97"/>
      <c r="SM38" s="97"/>
      <c r="SN38" s="97"/>
      <c r="SO38" s="97"/>
      <c r="SP38" s="97"/>
      <c r="SQ38" s="97"/>
      <c r="SR38" s="97"/>
      <c r="SS38" s="97"/>
      <c r="ST38" s="97"/>
      <c r="SU38" s="97"/>
      <c r="SV38" s="97"/>
      <c r="SW38" s="97"/>
      <c r="SX38" s="97"/>
      <c r="SY38" s="97"/>
      <c r="SZ38" s="97"/>
      <c r="TA38" s="97"/>
      <c r="TB38" s="1"/>
    </row>
    <row r="39" spans="1:522" s="10" customFormat="1" ht="18" customHeight="1" x14ac:dyDescent="0.2">
      <c r="A39" s="12">
        <v>20</v>
      </c>
      <c r="B39" s="26" t="s">
        <v>55</v>
      </c>
      <c r="C39" s="1"/>
      <c r="D39" s="57"/>
      <c r="E39" s="1"/>
      <c r="F39" s="1"/>
      <c r="G39"/>
      <c r="H39" s="4"/>
      <c r="I39" s="133">
        <f t="shared" si="0"/>
        <v>0</v>
      </c>
      <c r="J39" s="12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60"/>
      <c r="FH39" s="60"/>
      <c r="FI39" s="60"/>
      <c r="FJ39" s="60"/>
      <c r="FK39" s="58"/>
      <c r="FL39" s="58"/>
      <c r="FM39" s="60"/>
      <c r="FN39" s="60"/>
      <c r="FO39" s="58"/>
      <c r="FP39" s="60"/>
      <c r="FQ39" s="60"/>
      <c r="FR39" s="60"/>
      <c r="FS39" s="60"/>
      <c r="FT39" s="60"/>
      <c r="FU39" s="60"/>
      <c r="FV39" s="60"/>
      <c r="FW39" s="60"/>
      <c r="FX39" s="60"/>
      <c r="FY39" s="60"/>
      <c r="FZ39" s="60"/>
      <c r="GA39" s="60"/>
      <c r="GB39" s="60"/>
      <c r="GC39" s="60"/>
      <c r="GD39" s="58"/>
      <c r="GE39" s="60"/>
      <c r="GF39" s="60"/>
      <c r="GG39" s="60"/>
      <c r="GH39" s="60"/>
      <c r="GI39" s="60"/>
      <c r="GJ39" s="60"/>
      <c r="GK39" s="60"/>
      <c r="GL39" s="60"/>
      <c r="GM39" s="60"/>
      <c r="GN39" s="60"/>
      <c r="GO39" s="60"/>
      <c r="GP39" s="60"/>
      <c r="GQ39" s="60"/>
      <c r="GR39" s="60"/>
      <c r="GS39" s="60"/>
      <c r="GT39" s="60"/>
      <c r="GU39" s="60"/>
      <c r="GV39" s="60"/>
      <c r="GW39" s="60"/>
      <c r="GX39" s="60"/>
      <c r="GY39" s="60"/>
      <c r="GZ39" s="60"/>
      <c r="HA39" s="60"/>
      <c r="HB39" s="60"/>
      <c r="HC39" s="60"/>
      <c r="HD39" s="60"/>
      <c r="HE39" s="60"/>
      <c r="HF39" s="60"/>
      <c r="HG39" s="60"/>
      <c r="HH39" s="60"/>
      <c r="HI39" s="60"/>
      <c r="HJ39" s="60"/>
      <c r="HK39" s="60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64"/>
      <c r="LW39" s="64"/>
      <c r="LX39" s="64"/>
      <c r="LY39" s="64"/>
      <c r="LZ39" s="64"/>
      <c r="MA39" s="64"/>
      <c r="MB39" s="64"/>
      <c r="MC39" s="64"/>
      <c r="MD39" s="64"/>
      <c r="ME39" s="64"/>
      <c r="MF39" s="64"/>
      <c r="MG39" s="64"/>
      <c r="MH39" s="64"/>
      <c r="MI39" s="64"/>
      <c r="MJ39" s="64"/>
      <c r="MK39" s="64"/>
      <c r="ML39" s="64"/>
      <c r="MM39" s="64"/>
      <c r="MN39" s="64"/>
      <c r="MO39" s="64"/>
      <c r="MP39" s="64"/>
      <c r="MQ39" s="64"/>
      <c r="MR39" s="64"/>
      <c r="MS39" s="64"/>
      <c r="MT39" s="64"/>
      <c r="MU39" s="64"/>
      <c r="MV39" s="64"/>
      <c r="MW39" s="64"/>
      <c r="MX39" s="64"/>
      <c r="MY39" s="64"/>
      <c r="MZ39" s="64"/>
      <c r="NA39" s="64"/>
      <c r="NB39" s="64"/>
      <c r="NC39" s="64"/>
      <c r="ND39" s="64"/>
      <c r="NE39" s="97"/>
      <c r="NF39" s="97"/>
      <c r="NG39" s="97"/>
      <c r="NH39" s="97"/>
      <c r="NI39" s="97"/>
      <c r="NJ39" s="97"/>
      <c r="NK39" s="97"/>
      <c r="NL39" s="97"/>
      <c r="NM39" s="97"/>
      <c r="NN39" s="97"/>
      <c r="NO39" s="97"/>
      <c r="NP39" s="97"/>
      <c r="NQ39" s="97"/>
      <c r="NR39" s="97"/>
      <c r="NS39" s="97"/>
      <c r="NT39" s="97"/>
      <c r="NU39" s="97"/>
      <c r="NV39" s="97"/>
      <c r="NW39" s="97"/>
      <c r="NX39" s="97"/>
      <c r="NY39" s="97"/>
      <c r="NZ39" s="97"/>
      <c r="OA39" s="97"/>
      <c r="OB39" s="97"/>
      <c r="OC39" s="97"/>
      <c r="OD39" s="97"/>
      <c r="OE39" s="97"/>
      <c r="OF39" s="97"/>
      <c r="OG39" s="97"/>
      <c r="OH39" s="97"/>
      <c r="OI39" s="97"/>
      <c r="OJ39" s="97"/>
      <c r="OK39" s="97"/>
      <c r="OL39" s="97"/>
      <c r="OM39" s="97"/>
      <c r="ON39" s="97"/>
      <c r="OO39" s="97"/>
      <c r="OP39" s="97"/>
      <c r="OQ39" s="97"/>
      <c r="OR39" s="97"/>
      <c r="OS39" s="97"/>
      <c r="OT39" s="97"/>
      <c r="OU39" s="97"/>
      <c r="OV39" s="97"/>
      <c r="OW39" s="97"/>
      <c r="OX39" s="97"/>
      <c r="OY39" s="97"/>
      <c r="OZ39" s="97"/>
      <c r="PA39" s="97"/>
      <c r="PB39" s="97"/>
      <c r="PC39" s="97"/>
      <c r="PD39" s="97"/>
      <c r="PE39" s="97"/>
      <c r="PF39" s="97"/>
      <c r="PG39" s="97"/>
      <c r="PH39" s="97"/>
      <c r="PI39" s="97"/>
      <c r="PJ39" s="97"/>
      <c r="PK39" s="97"/>
      <c r="PL39" s="97"/>
      <c r="PM39" s="97"/>
      <c r="PN39" s="97"/>
      <c r="PO39" s="97"/>
      <c r="PP39" s="97"/>
      <c r="PQ39" s="97"/>
      <c r="PR39" s="97"/>
      <c r="PS39" s="97"/>
      <c r="PT39" s="97"/>
      <c r="PU39" s="97"/>
      <c r="PV39" s="97"/>
      <c r="PW39" s="97"/>
      <c r="PX39" s="97"/>
      <c r="PY39" s="97"/>
      <c r="PZ39" s="97"/>
      <c r="QA39" s="97"/>
      <c r="QB39" s="97"/>
      <c r="QC39" s="97"/>
      <c r="QD39" s="97"/>
      <c r="QE39" s="97"/>
      <c r="QF39" s="97"/>
      <c r="QG39" s="97"/>
      <c r="QH39" s="97"/>
      <c r="QI39" s="97"/>
      <c r="QJ39" s="97"/>
      <c r="QK39" s="97"/>
      <c r="QL39" s="97"/>
      <c r="QM39" s="97"/>
      <c r="QN39" s="97"/>
      <c r="QO39" s="97"/>
      <c r="QP39" s="97"/>
      <c r="QQ39" s="97"/>
      <c r="QR39" s="97"/>
      <c r="QS39" s="97"/>
      <c r="QT39" s="97"/>
      <c r="QU39" s="97"/>
      <c r="QV39" s="97"/>
      <c r="QW39" s="97"/>
      <c r="QX39" s="97"/>
      <c r="QY39" s="97"/>
      <c r="QZ39" s="97"/>
      <c r="RA39" s="97"/>
      <c r="RB39" s="97"/>
      <c r="RC39" s="97"/>
      <c r="RD39" s="97"/>
      <c r="RE39" s="97"/>
      <c r="RF39" s="97"/>
      <c r="RG39" s="97"/>
      <c r="RH39" s="97"/>
      <c r="RI39" s="97"/>
      <c r="RJ39" s="97"/>
      <c r="RK39" s="97"/>
      <c r="RL39" s="97"/>
      <c r="RM39" s="97"/>
      <c r="RN39" s="97"/>
      <c r="RO39" s="97"/>
      <c r="RP39" s="97"/>
      <c r="RQ39" s="97"/>
      <c r="RR39" s="97"/>
      <c r="RS39" s="97"/>
      <c r="RT39" s="97"/>
      <c r="RU39" s="97"/>
      <c r="RV39" s="97"/>
      <c r="RW39" s="97"/>
      <c r="RX39" s="97"/>
      <c r="RY39" s="97"/>
      <c r="RZ39" s="97"/>
      <c r="SA39" s="97"/>
      <c r="SB39" s="97"/>
      <c r="SC39" s="97"/>
      <c r="SD39" s="97"/>
      <c r="SE39" s="97"/>
      <c r="SF39" s="97"/>
      <c r="SG39" s="97"/>
      <c r="SH39" s="97"/>
      <c r="SI39" s="97"/>
      <c r="SJ39" s="97"/>
      <c r="SK39" s="97"/>
      <c r="SL39" s="97"/>
      <c r="SM39" s="97"/>
      <c r="SN39" s="97"/>
      <c r="SO39" s="97"/>
      <c r="SP39" s="97"/>
      <c r="SQ39" s="97"/>
      <c r="SR39" s="97"/>
      <c r="SS39" s="97"/>
      <c r="ST39" s="97"/>
      <c r="SU39" s="97"/>
      <c r="SV39" s="97"/>
      <c r="SW39" s="97"/>
      <c r="SX39" s="97"/>
      <c r="SY39" s="97"/>
      <c r="SZ39" s="97"/>
      <c r="TA39" s="97"/>
      <c r="TB39" s="1"/>
    </row>
    <row r="40" spans="1:522" s="10" customFormat="1" ht="18" customHeight="1" x14ac:dyDescent="0.2">
      <c r="A40" s="33"/>
      <c r="B40" s="35"/>
      <c r="C40" s="1"/>
      <c r="D40" s="57"/>
      <c r="E40" s="1"/>
      <c r="F40" s="1"/>
      <c r="G40"/>
      <c r="H40" s="4"/>
      <c r="I40" s="133">
        <f t="shared" si="0"/>
        <v>0</v>
      </c>
      <c r="J40" s="12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60"/>
      <c r="FH40" s="60"/>
      <c r="FI40" s="60"/>
      <c r="FJ40" s="60"/>
      <c r="FK40" s="58"/>
      <c r="FL40" s="58"/>
      <c r="FM40" s="60"/>
      <c r="FN40" s="60"/>
      <c r="FO40" s="58"/>
      <c r="FP40" s="60"/>
      <c r="FQ40" s="60"/>
      <c r="FR40" s="60"/>
      <c r="FS40" s="60"/>
      <c r="FT40" s="60"/>
      <c r="FU40" s="60"/>
      <c r="FV40" s="60"/>
      <c r="FW40" s="60"/>
      <c r="FX40" s="60"/>
      <c r="FY40" s="60"/>
      <c r="FZ40" s="60"/>
      <c r="GA40" s="60"/>
      <c r="GB40" s="60"/>
      <c r="GC40" s="60"/>
      <c r="GD40" s="58"/>
      <c r="GE40" s="60"/>
      <c r="GF40" s="60"/>
      <c r="GG40" s="60"/>
      <c r="GH40" s="60"/>
      <c r="GI40" s="60"/>
      <c r="GJ40" s="60"/>
      <c r="GK40" s="60"/>
      <c r="GL40" s="60"/>
      <c r="GM40" s="60"/>
      <c r="GN40" s="60"/>
      <c r="GO40" s="60"/>
      <c r="GP40" s="60"/>
      <c r="GQ40" s="60"/>
      <c r="GR40" s="60"/>
      <c r="GS40" s="60"/>
      <c r="GT40" s="60"/>
      <c r="GU40" s="60"/>
      <c r="GV40" s="60"/>
      <c r="GW40" s="60"/>
      <c r="GX40" s="60"/>
      <c r="GY40" s="60"/>
      <c r="GZ40" s="60"/>
      <c r="HA40" s="60"/>
      <c r="HB40" s="60"/>
      <c r="HC40" s="60"/>
      <c r="HD40" s="60"/>
      <c r="HE40" s="60"/>
      <c r="HF40" s="60"/>
      <c r="HG40" s="60"/>
      <c r="HH40" s="60"/>
      <c r="HI40" s="60"/>
      <c r="HJ40" s="60"/>
      <c r="HK40" s="60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64"/>
      <c r="LW40" s="64"/>
      <c r="LX40" s="64"/>
      <c r="LY40" s="64"/>
      <c r="LZ40" s="64"/>
      <c r="MA40" s="64"/>
      <c r="MB40" s="64"/>
      <c r="MC40" s="64"/>
      <c r="MD40" s="64"/>
      <c r="ME40" s="64"/>
      <c r="MF40" s="64"/>
      <c r="MG40" s="64"/>
      <c r="MH40" s="64"/>
      <c r="MI40" s="64"/>
      <c r="MJ40" s="64"/>
      <c r="MK40" s="64"/>
      <c r="ML40" s="64"/>
      <c r="MM40" s="64"/>
      <c r="MN40" s="64"/>
      <c r="MO40" s="64"/>
      <c r="MP40" s="64"/>
      <c r="MQ40" s="64"/>
      <c r="MR40" s="64"/>
      <c r="MS40" s="64"/>
      <c r="MT40" s="64"/>
      <c r="MU40" s="64"/>
      <c r="MV40" s="64"/>
      <c r="MW40" s="64"/>
      <c r="MX40" s="64"/>
      <c r="MY40" s="64"/>
      <c r="MZ40" s="64"/>
      <c r="NA40" s="64"/>
      <c r="NB40" s="64"/>
      <c r="NC40" s="64"/>
      <c r="ND40" s="64"/>
      <c r="NE40" s="97"/>
      <c r="NF40" s="97"/>
      <c r="NG40" s="97"/>
      <c r="NH40" s="97"/>
      <c r="NI40" s="97"/>
      <c r="NJ40" s="97"/>
      <c r="NK40" s="97"/>
      <c r="NL40" s="97"/>
      <c r="NM40" s="97"/>
      <c r="NN40" s="97"/>
      <c r="NO40" s="97"/>
      <c r="NP40" s="97"/>
      <c r="NQ40" s="97"/>
      <c r="NR40" s="97"/>
      <c r="NS40" s="97"/>
      <c r="NT40" s="97"/>
      <c r="NU40" s="97"/>
      <c r="NV40" s="97"/>
      <c r="NW40" s="97"/>
      <c r="NX40" s="97"/>
      <c r="NY40" s="97"/>
      <c r="NZ40" s="97"/>
      <c r="OA40" s="97"/>
      <c r="OB40" s="97"/>
      <c r="OC40" s="97"/>
      <c r="OD40" s="97"/>
      <c r="OE40" s="97"/>
      <c r="OF40" s="97"/>
      <c r="OG40" s="97"/>
      <c r="OH40" s="97"/>
      <c r="OI40" s="97"/>
      <c r="OJ40" s="97"/>
      <c r="OK40" s="97"/>
      <c r="OL40" s="97"/>
      <c r="OM40" s="97"/>
      <c r="ON40" s="97"/>
      <c r="OO40" s="97"/>
      <c r="OP40" s="97"/>
      <c r="OQ40" s="97"/>
      <c r="OR40" s="97"/>
      <c r="OS40" s="97"/>
      <c r="OT40" s="97"/>
      <c r="OU40" s="97"/>
      <c r="OV40" s="97"/>
      <c r="OW40" s="97"/>
      <c r="OX40" s="97"/>
      <c r="OY40" s="97"/>
      <c r="OZ40" s="97"/>
      <c r="PA40" s="97"/>
      <c r="PB40" s="97"/>
      <c r="PC40" s="97"/>
      <c r="PD40" s="97"/>
      <c r="PE40" s="97"/>
      <c r="PF40" s="97"/>
      <c r="PG40" s="97"/>
      <c r="PH40" s="97"/>
      <c r="PI40" s="97"/>
      <c r="PJ40" s="97"/>
      <c r="PK40" s="97"/>
      <c r="PL40" s="97"/>
      <c r="PM40" s="97"/>
      <c r="PN40" s="97"/>
      <c r="PO40" s="97"/>
      <c r="PP40" s="97"/>
      <c r="PQ40" s="97"/>
      <c r="PR40" s="97"/>
      <c r="PS40" s="97"/>
      <c r="PT40" s="97"/>
      <c r="PU40" s="97"/>
      <c r="PV40" s="97"/>
      <c r="PW40" s="97"/>
      <c r="PX40" s="97"/>
      <c r="PY40" s="97"/>
      <c r="PZ40" s="97"/>
      <c r="QA40" s="97"/>
      <c r="QB40" s="97"/>
      <c r="QC40" s="97"/>
      <c r="QD40" s="97"/>
      <c r="QE40" s="97"/>
      <c r="QF40" s="97"/>
      <c r="QG40" s="97"/>
      <c r="QH40" s="97"/>
      <c r="QI40" s="97"/>
      <c r="QJ40" s="97"/>
      <c r="QK40" s="97"/>
      <c r="QL40" s="97"/>
      <c r="QM40" s="97"/>
      <c r="QN40" s="97"/>
      <c r="QO40" s="97"/>
      <c r="QP40" s="97"/>
      <c r="QQ40" s="97"/>
      <c r="QR40" s="97"/>
      <c r="QS40" s="97"/>
      <c r="QT40" s="97"/>
      <c r="QU40" s="97"/>
      <c r="QV40" s="97"/>
      <c r="QW40" s="97"/>
      <c r="QX40" s="97"/>
      <c r="QY40" s="97"/>
      <c r="QZ40" s="97"/>
      <c r="RA40" s="97"/>
      <c r="RB40" s="97"/>
      <c r="RC40" s="97"/>
      <c r="RD40" s="97"/>
      <c r="RE40" s="97"/>
      <c r="RF40" s="97"/>
      <c r="RG40" s="97"/>
      <c r="RH40" s="97"/>
      <c r="RI40" s="97"/>
      <c r="RJ40" s="97"/>
      <c r="RK40" s="97"/>
      <c r="RL40" s="97"/>
      <c r="RM40" s="97"/>
      <c r="RN40" s="97"/>
      <c r="RO40" s="97"/>
      <c r="RP40" s="97"/>
      <c r="RQ40" s="97"/>
      <c r="RR40" s="97"/>
      <c r="RS40" s="97"/>
      <c r="RT40" s="97"/>
      <c r="RU40" s="97"/>
      <c r="RV40" s="97"/>
      <c r="RW40" s="97"/>
      <c r="RX40" s="97"/>
      <c r="RY40" s="97"/>
      <c r="RZ40" s="97"/>
      <c r="SA40" s="97"/>
      <c r="SB40" s="97"/>
      <c r="SC40" s="97"/>
      <c r="SD40" s="97"/>
      <c r="SE40" s="97"/>
      <c r="SF40" s="97"/>
      <c r="SG40" s="97"/>
      <c r="SH40" s="97"/>
      <c r="SI40" s="97"/>
      <c r="SJ40" s="97"/>
      <c r="SK40" s="97"/>
      <c r="SL40" s="97"/>
      <c r="SM40" s="97"/>
      <c r="SN40" s="97"/>
      <c r="SO40" s="97"/>
      <c r="SP40" s="97"/>
      <c r="SQ40" s="97"/>
      <c r="SR40" s="97"/>
      <c r="SS40" s="97"/>
      <c r="ST40" s="97"/>
      <c r="SU40" s="97"/>
      <c r="SV40" s="97"/>
      <c r="SW40" s="97"/>
      <c r="SX40" s="97"/>
      <c r="SY40" s="97"/>
      <c r="SZ40" s="97"/>
      <c r="TA40" s="97"/>
      <c r="TB40" s="1"/>
    </row>
    <row r="41" spans="1:522" s="10" customFormat="1" ht="18" customHeight="1" x14ac:dyDescent="0.2">
      <c r="A41" s="33"/>
      <c r="B41" s="35"/>
      <c r="C41" s="1"/>
      <c r="D41" s="57"/>
      <c r="E41" s="1"/>
      <c r="F41" s="1"/>
      <c r="G41"/>
      <c r="H41" s="4"/>
      <c r="I41" s="133">
        <f t="shared" si="0"/>
        <v>0</v>
      </c>
      <c r="J41" s="12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60"/>
      <c r="FH41" s="60"/>
      <c r="FI41" s="60"/>
      <c r="FJ41" s="60"/>
      <c r="FK41" s="58"/>
      <c r="FL41" s="58"/>
      <c r="FM41" s="60"/>
      <c r="FN41" s="60"/>
      <c r="FO41" s="58"/>
      <c r="FP41" s="60"/>
      <c r="FQ41" s="60"/>
      <c r="FR41" s="60"/>
      <c r="FS41" s="60"/>
      <c r="FT41" s="60"/>
      <c r="FU41" s="60"/>
      <c r="FV41" s="60"/>
      <c r="FW41" s="60"/>
      <c r="FX41" s="60"/>
      <c r="FY41" s="60"/>
      <c r="FZ41" s="60"/>
      <c r="GA41" s="60"/>
      <c r="GB41" s="60"/>
      <c r="GC41" s="60"/>
      <c r="GD41" s="58"/>
      <c r="GE41" s="60"/>
      <c r="GF41" s="60"/>
      <c r="GG41" s="60"/>
      <c r="GH41" s="60"/>
      <c r="GI41" s="60"/>
      <c r="GJ41" s="60"/>
      <c r="GK41" s="60"/>
      <c r="GL41" s="60"/>
      <c r="GM41" s="60"/>
      <c r="GN41" s="60"/>
      <c r="GO41" s="60"/>
      <c r="GP41" s="60"/>
      <c r="GQ41" s="60"/>
      <c r="GR41" s="60"/>
      <c r="GS41" s="60"/>
      <c r="GT41" s="60"/>
      <c r="GU41" s="60"/>
      <c r="GV41" s="60"/>
      <c r="GW41" s="60"/>
      <c r="GX41" s="60"/>
      <c r="GY41" s="60"/>
      <c r="GZ41" s="60"/>
      <c r="HA41" s="60"/>
      <c r="HB41" s="60"/>
      <c r="HC41" s="60"/>
      <c r="HD41" s="60"/>
      <c r="HE41" s="60"/>
      <c r="HF41" s="60"/>
      <c r="HG41" s="60"/>
      <c r="HH41" s="60"/>
      <c r="HI41" s="60"/>
      <c r="HJ41" s="60"/>
      <c r="HK41" s="60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64"/>
      <c r="LW41" s="64"/>
      <c r="LX41" s="64"/>
      <c r="LY41" s="64"/>
      <c r="LZ41" s="64"/>
      <c r="MA41" s="64"/>
      <c r="MB41" s="64"/>
      <c r="MC41" s="64"/>
      <c r="MD41" s="64"/>
      <c r="ME41" s="64"/>
      <c r="MF41" s="64"/>
      <c r="MG41" s="64"/>
      <c r="MH41" s="64"/>
      <c r="MI41" s="64"/>
      <c r="MJ41" s="64"/>
      <c r="MK41" s="64"/>
      <c r="ML41" s="64"/>
      <c r="MM41" s="64"/>
      <c r="MN41" s="64"/>
      <c r="MO41" s="64"/>
      <c r="MP41" s="64"/>
      <c r="MQ41" s="64"/>
      <c r="MR41" s="64"/>
      <c r="MS41" s="64"/>
      <c r="MT41" s="64"/>
      <c r="MU41" s="64"/>
      <c r="MV41" s="64"/>
      <c r="MW41" s="64"/>
      <c r="MX41" s="64"/>
      <c r="MY41" s="64"/>
      <c r="MZ41" s="64"/>
      <c r="NA41" s="64"/>
      <c r="NB41" s="64"/>
      <c r="NC41" s="64"/>
      <c r="ND41" s="64"/>
      <c r="NE41" s="97"/>
      <c r="NF41" s="97"/>
      <c r="NG41" s="97"/>
      <c r="NH41" s="97"/>
      <c r="NI41" s="97"/>
      <c r="NJ41" s="97"/>
      <c r="NK41" s="97"/>
      <c r="NL41" s="97"/>
      <c r="NM41" s="97"/>
      <c r="NN41" s="97"/>
      <c r="NO41" s="97"/>
      <c r="NP41" s="97"/>
      <c r="NQ41" s="97"/>
      <c r="NR41" s="97"/>
      <c r="NS41" s="97"/>
      <c r="NT41" s="97"/>
      <c r="NU41" s="97"/>
      <c r="NV41" s="97"/>
      <c r="NW41" s="97"/>
      <c r="NX41" s="97"/>
      <c r="NY41" s="97"/>
      <c r="NZ41" s="97"/>
      <c r="OA41" s="97"/>
      <c r="OB41" s="97"/>
      <c r="OC41" s="97"/>
      <c r="OD41" s="97"/>
      <c r="OE41" s="97"/>
      <c r="OF41" s="97"/>
      <c r="OG41" s="97"/>
      <c r="OH41" s="97"/>
      <c r="OI41" s="97"/>
      <c r="OJ41" s="97"/>
      <c r="OK41" s="97"/>
      <c r="OL41" s="97"/>
      <c r="OM41" s="97"/>
      <c r="ON41" s="97"/>
      <c r="OO41" s="97"/>
      <c r="OP41" s="97"/>
      <c r="OQ41" s="97"/>
      <c r="OR41" s="97"/>
      <c r="OS41" s="97"/>
      <c r="OT41" s="97"/>
      <c r="OU41" s="97"/>
      <c r="OV41" s="97"/>
      <c r="OW41" s="97"/>
      <c r="OX41" s="97"/>
      <c r="OY41" s="97"/>
      <c r="OZ41" s="97"/>
      <c r="PA41" s="97"/>
      <c r="PB41" s="97"/>
      <c r="PC41" s="97"/>
      <c r="PD41" s="97"/>
      <c r="PE41" s="97"/>
      <c r="PF41" s="97"/>
      <c r="PG41" s="97"/>
      <c r="PH41" s="97"/>
      <c r="PI41" s="97"/>
      <c r="PJ41" s="97"/>
      <c r="PK41" s="97"/>
      <c r="PL41" s="97"/>
      <c r="PM41" s="97"/>
      <c r="PN41" s="97"/>
      <c r="PO41" s="97"/>
      <c r="PP41" s="97"/>
      <c r="PQ41" s="97"/>
      <c r="PR41" s="97"/>
      <c r="PS41" s="97"/>
      <c r="PT41" s="97"/>
      <c r="PU41" s="97"/>
      <c r="PV41" s="97"/>
      <c r="PW41" s="97"/>
      <c r="PX41" s="97"/>
      <c r="PY41" s="97"/>
      <c r="PZ41" s="97"/>
      <c r="QA41" s="97"/>
      <c r="QB41" s="97"/>
      <c r="QC41" s="97"/>
      <c r="QD41" s="97"/>
      <c r="QE41" s="97"/>
      <c r="QF41" s="97"/>
      <c r="QG41" s="97"/>
      <c r="QH41" s="97"/>
      <c r="QI41" s="97"/>
      <c r="QJ41" s="97"/>
      <c r="QK41" s="97"/>
      <c r="QL41" s="97"/>
      <c r="QM41" s="97"/>
      <c r="QN41" s="97"/>
      <c r="QO41" s="97"/>
      <c r="QP41" s="97"/>
      <c r="QQ41" s="97"/>
      <c r="QR41" s="97"/>
      <c r="QS41" s="97"/>
      <c r="QT41" s="97"/>
      <c r="QU41" s="97"/>
      <c r="QV41" s="97"/>
      <c r="QW41" s="97"/>
      <c r="QX41" s="97"/>
      <c r="QY41" s="97"/>
      <c r="QZ41" s="97"/>
      <c r="RA41" s="97"/>
      <c r="RB41" s="97"/>
      <c r="RC41" s="97"/>
      <c r="RD41" s="97"/>
      <c r="RE41" s="97"/>
      <c r="RF41" s="97"/>
      <c r="RG41" s="97"/>
      <c r="RH41" s="97"/>
      <c r="RI41" s="97"/>
      <c r="RJ41" s="97"/>
      <c r="RK41" s="97"/>
      <c r="RL41" s="97"/>
      <c r="RM41" s="97"/>
      <c r="RN41" s="97"/>
      <c r="RO41" s="97"/>
      <c r="RP41" s="97"/>
      <c r="RQ41" s="97"/>
      <c r="RR41" s="97"/>
      <c r="RS41" s="97"/>
      <c r="RT41" s="97"/>
      <c r="RU41" s="97"/>
      <c r="RV41" s="97"/>
      <c r="RW41" s="97"/>
      <c r="RX41" s="97"/>
      <c r="RY41" s="97"/>
      <c r="RZ41" s="97"/>
      <c r="SA41" s="97"/>
      <c r="SB41" s="97"/>
      <c r="SC41" s="97"/>
      <c r="SD41" s="97"/>
      <c r="SE41" s="97"/>
      <c r="SF41" s="97"/>
      <c r="SG41" s="97"/>
      <c r="SH41" s="97"/>
      <c r="SI41" s="97"/>
      <c r="SJ41" s="97"/>
      <c r="SK41" s="97"/>
      <c r="SL41" s="97"/>
      <c r="SM41" s="97"/>
      <c r="SN41" s="97"/>
      <c r="SO41" s="97"/>
      <c r="SP41" s="97"/>
      <c r="SQ41" s="97"/>
      <c r="SR41" s="97"/>
      <c r="SS41" s="97"/>
      <c r="ST41" s="97"/>
      <c r="SU41" s="97"/>
      <c r="SV41" s="97"/>
      <c r="SW41" s="97"/>
      <c r="SX41" s="97"/>
      <c r="SY41" s="97"/>
      <c r="SZ41" s="97"/>
      <c r="TA41" s="97"/>
      <c r="TB41" s="1"/>
    </row>
    <row r="42" spans="1:522" s="10" customFormat="1" ht="18" customHeight="1" x14ac:dyDescent="0.2">
      <c r="A42" s="33"/>
      <c r="B42" s="35"/>
      <c r="C42" s="1"/>
      <c r="D42" s="57"/>
      <c r="E42" s="1"/>
      <c r="F42" s="1"/>
      <c r="G42"/>
      <c r="H42" s="4"/>
      <c r="I42" s="133">
        <f t="shared" si="0"/>
        <v>0</v>
      </c>
      <c r="J42" s="12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60"/>
      <c r="FH42" s="60"/>
      <c r="FI42" s="60"/>
      <c r="FJ42" s="60"/>
      <c r="FK42" s="58"/>
      <c r="FL42" s="58"/>
      <c r="FM42" s="60"/>
      <c r="FN42" s="60"/>
      <c r="FO42" s="58"/>
      <c r="FP42" s="60"/>
      <c r="FQ42" s="60"/>
      <c r="FR42" s="60"/>
      <c r="FS42" s="60"/>
      <c r="FT42" s="60"/>
      <c r="FU42" s="60"/>
      <c r="FV42" s="60"/>
      <c r="FW42" s="60"/>
      <c r="FX42" s="60"/>
      <c r="FY42" s="60"/>
      <c r="FZ42" s="60"/>
      <c r="GA42" s="60"/>
      <c r="GB42" s="60"/>
      <c r="GC42" s="60"/>
      <c r="GD42" s="58"/>
      <c r="GE42" s="60"/>
      <c r="GF42" s="60"/>
      <c r="GG42" s="60"/>
      <c r="GH42" s="60"/>
      <c r="GI42" s="60"/>
      <c r="GJ42" s="60"/>
      <c r="GK42" s="60"/>
      <c r="GL42" s="60"/>
      <c r="GM42" s="60"/>
      <c r="GN42" s="60"/>
      <c r="GO42" s="60"/>
      <c r="GP42" s="60"/>
      <c r="GQ42" s="60"/>
      <c r="GR42" s="60"/>
      <c r="GS42" s="60"/>
      <c r="GT42" s="60"/>
      <c r="GU42" s="60"/>
      <c r="GV42" s="60"/>
      <c r="GW42" s="60"/>
      <c r="GX42" s="60"/>
      <c r="GY42" s="60"/>
      <c r="GZ42" s="60"/>
      <c r="HA42" s="60"/>
      <c r="HB42" s="60"/>
      <c r="HC42" s="60"/>
      <c r="HD42" s="60"/>
      <c r="HE42" s="60"/>
      <c r="HF42" s="60"/>
      <c r="HG42" s="60"/>
      <c r="HH42" s="60"/>
      <c r="HI42" s="60"/>
      <c r="HJ42" s="60"/>
      <c r="HK42" s="60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64"/>
      <c r="LW42" s="64"/>
      <c r="LX42" s="64"/>
      <c r="LY42" s="64"/>
      <c r="LZ42" s="64"/>
      <c r="MA42" s="64"/>
      <c r="MB42" s="64"/>
      <c r="MC42" s="64"/>
      <c r="MD42" s="64"/>
      <c r="ME42" s="64"/>
      <c r="MF42" s="64"/>
      <c r="MG42" s="64"/>
      <c r="MH42" s="64"/>
      <c r="MI42" s="64"/>
      <c r="MJ42" s="64"/>
      <c r="MK42" s="64"/>
      <c r="ML42" s="64"/>
      <c r="MM42" s="64"/>
      <c r="MN42" s="64"/>
      <c r="MO42" s="64"/>
      <c r="MP42" s="64"/>
      <c r="MQ42" s="64"/>
      <c r="MR42" s="64"/>
      <c r="MS42" s="64"/>
      <c r="MT42" s="64"/>
      <c r="MU42" s="64"/>
      <c r="MV42" s="64"/>
      <c r="MW42" s="64"/>
      <c r="MX42" s="64"/>
      <c r="MY42" s="64"/>
      <c r="MZ42" s="64"/>
      <c r="NA42" s="64"/>
      <c r="NB42" s="64"/>
      <c r="NC42" s="64"/>
      <c r="ND42" s="64"/>
      <c r="NE42" s="97"/>
      <c r="NF42" s="97"/>
      <c r="NG42" s="97"/>
      <c r="NH42" s="97"/>
      <c r="NI42" s="97"/>
      <c r="NJ42" s="97"/>
      <c r="NK42" s="97"/>
      <c r="NL42" s="97"/>
      <c r="NM42" s="97"/>
      <c r="NN42" s="97"/>
      <c r="NO42" s="97"/>
      <c r="NP42" s="97"/>
      <c r="NQ42" s="97"/>
      <c r="NR42" s="97"/>
      <c r="NS42" s="97"/>
      <c r="NT42" s="97"/>
      <c r="NU42" s="97"/>
      <c r="NV42" s="97"/>
      <c r="NW42" s="97"/>
      <c r="NX42" s="97"/>
      <c r="NY42" s="97"/>
      <c r="NZ42" s="97"/>
      <c r="OA42" s="97"/>
      <c r="OB42" s="97"/>
      <c r="OC42" s="97"/>
      <c r="OD42" s="97"/>
      <c r="OE42" s="97"/>
      <c r="OF42" s="97"/>
      <c r="OG42" s="97"/>
      <c r="OH42" s="97"/>
      <c r="OI42" s="97"/>
      <c r="OJ42" s="97"/>
      <c r="OK42" s="97"/>
      <c r="OL42" s="97"/>
      <c r="OM42" s="97"/>
      <c r="ON42" s="97"/>
      <c r="OO42" s="97"/>
      <c r="OP42" s="97"/>
      <c r="OQ42" s="97"/>
      <c r="OR42" s="97"/>
      <c r="OS42" s="97"/>
      <c r="OT42" s="97"/>
      <c r="OU42" s="97"/>
      <c r="OV42" s="97"/>
      <c r="OW42" s="97"/>
      <c r="OX42" s="97"/>
      <c r="OY42" s="97"/>
      <c r="OZ42" s="97"/>
      <c r="PA42" s="97"/>
      <c r="PB42" s="97"/>
      <c r="PC42" s="97"/>
      <c r="PD42" s="97"/>
      <c r="PE42" s="97"/>
      <c r="PF42" s="97"/>
      <c r="PG42" s="97"/>
      <c r="PH42" s="97"/>
      <c r="PI42" s="97"/>
      <c r="PJ42" s="97"/>
      <c r="PK42" s="97"/>
      <c r="PL42" s="97"/>
      <c r="PM42" s="97"/>
      <c r="PN42" s="97"/>
      <c r="PO42" s="97"/>
      <c r="PP42" s="97"/>
      <c r="PQ42" s="97"/>
      <c r="PR42" s="97"/>
      <c r="PS42" s="97"/>
      <c r="PT42" s="97"/>
      <c r="PU42" s="97"/>
      <c r="PV42" s="97"/>
      <c r="PW42" s="97"/>
      <c r="PX42" s="97"/>
      <c r="PY42" s="97"/>
      <c r="PZ42" s="97"/>
      <c r="QA42" s="97"/>
      <c r="QB42" s="97"/>
      <c r="QC42" s="97"/>
      <c r="QD42" s="97"/>
      <c r="QE42" s="97"/>
      <c r="QF42" s="97"/>
      <c r="QG42" s="97"/>
      <c r="QH42" s="97"/>
      <c r="QI42" s="97"/>
      <c r="QJ42" s="97"/>
      <c r="QK42" s="97"/>
      <c r="QL42" s="97"/>
      <c r="QM42" s="97"/>
      <c r="QN42" s="97"/>
      <c r="QO42" s="97"/>
      <c r="QP42" s="97"/>
      <c r="QQ42" s="97"/>
      <c r="QR42" s="97"/>
      <c r="QS42" s="97"/>
      <c r="QT42" s="97"/>
      <c r="QU42" s="97"/>
      <c r="QV42" s="97"/>
      <c r="QW42" s="97"/>
      <c r="QX42" s="97"/>
      <c r="QY42" s="97"/>
      <c r="QZ42" s="97"/>
      <c r="RA42" s="97"/>
      <c r="RB42" s="97"/>
      <c r="RC42" s="97"/>
      <c r="RD42" s="97"/>
      <c r="RE42" s="97"/>
      <c r="RF42" s="97"/>
      <c r="RG42" s="97"/>
      <c r="RH42" s="97"/>
      <c r="RI42" s="97"/>
      <c r="RJ42" s="97"/>
      <c r="RK42" s="97"/>
      <c r="RL42" s="97"/>
      <c r="RM42" s="97"/>
      <c r="RN42" s="97"/>
      <c r="RO42" s="97"/>
      <c r="RP42" s="97"/>
      <c r="RQ42" s="97"/>
      <c r="RR42" s="97"/>
      <c r="RS42" s="97"/>
      <c r="RT42" s="97"/>
      <c r="RU42" s="97"/>
      <c r="RV42" s="97"/>
      <c r="RW42" s="97"/>
      <c r="RX42" s="97"/>
      <c r="RY42" s="97"/>
      <c r="RZ42" s="97"/>
      <c r="SA42" s="97"/>
      <c r="SB42" s="97"/>
      <c r="SC42" s="97"/>
      <c r="SD42" s="97"/>
      <c r="SE42" s="97"/>
      <c r="SF42" s="97"/>
      <c r="SG42" s="97"/>
      <c r="SH42" s="97"/>
      <c r="SI42" s="97"/>
      <c r="SJ42" s="97"/>
      <c r="SK42" s="97"/>
      <c r="SL42" s="97"/>
      <c r="SM42" s="97"/>
      <c r="SN42" s="97"/>
      <c r="SO42" s="97"/>
      <c r="SP42" s="97"/>
      <c r="SQ42" s="97"/>
      <c r="SR42" s="97"/>
      <c r="SS42" s="97"/>
      <c r="ST42" s="97"/>
      <c r="SU42" s="97"/>
      <c r="SV42" s="97"/>
      <c r="SW42" s="97"/>
      <c r="SX42" s="97"/>
      <c r="SY42" s="97"/>
      <c r="SZ42" s="97"/>
      <c r="TA42" s="97"/>
      <c r="TB42" s="1"/>
    </row>
    <row r="43" spans="1:522" s="10" customFormat="1" ht="18" customHeight="1" x14ac:dyDescent="0.2">
      <c r="A43" s="12"/>
      <c r="B43" s="11" t="s">
        <v>70</v>
      </c>
      <c r="C43" s="1">
        <v>7124</v>
      </c>
      <c r="D43" s="4" t="s">
        <v>114</v>
      </c>
      <c r="E43" s="1">
        <v>11747</v>
      </c>
      <c r="F43" s="1">
        <v>2017</v>
      </c>
      <c r="G43" t="s">
        <v>21</v>
      </c>
      <c r="H43" s="121"/>
      <c r="I43" s="133">
        <f t="shared" si="0"/>
        <v>0</v>
      </c>
      <c r="J43" s="12">
        <f>Tabuľka119[[#This Row],[Stĺpec8]]</f>
        <v>0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60"/>
      <c r="FH43" s="60"/>
      <c r="FI43" s="60"/>
      <c r="FJ43" s="60"/>
      <c r="FK43" s="58"/>
      <c r="FL43" s="58"/>
      <c r="FM43" s="60"/>
      <c r="FN43" s="60"/>
      <c r="FO43" s="58"/>
      <c r="FP43" s="60"/>
      <c r="FQ43" s="60"/>
      <c r="FR43" s="60"/>
      <c r="FS43" s="60"/>
      <c r="FT43" s="60"/>
      <c r="FU43" s="60"/>
      <c r="FV43" s="60"/>
      <c r="FW43" s="60"/>
      <c r="FX43" s="60"/>
      <c r="FY43" s="60"/>
      <c r="FZ43" s="60"/>
      <c r="GA43" s="60"/>
      <c r="GB43" s="60"/>
      <c r="GC43" s="60"/>
      <c r="GD43" s="58"/>
      <c r="GE43" s="60"/>
      <c r="GF43" s="60"/>
      <c r="GG43" s="60"/>
      <c r="GH43" s="60"/>
      <c r="GI43" s="60"/>
      <c r="GJ43" s="60"/>
      <c r="GK43" s="60"/>
      <c r="GL43" s="60"/>
      <c r="GM43" s="60"/>
      <c r="GN43" s="60"/>
      <c r="GO43" s="60"/>
      <c r="GP43" s="60"/>
      <c r="GQ43" s="60"/>
      <c r="GR43" s="60"/>
      <c r="GS43" s="60"/>
      <c r="GT43" s="60"/>
      <c r="GU43" s="60"/>
      <c r="GV43" s="60"/>
      <c r="GW43" s="60"/>
      <c r="GX43" s="60"/>
      <c r="GY43" s="60"/>
      <c r="GZ43" s="60"/>
      <c r="HA43" s="60"/>
      <c r="HB43" s="60"/>
      <c r="HC43" s="60"/>
      <c r="HD43" s="60"/>
      <c r="HE43" s="60"/>
      <c r="HF43" s="60"/>
      <c r="HG43" s="60"/>
      <c r="HH43" s="60"/>
      <c r="HI43" s="60"/>
      <c r="HJ43" s="60"/>
      <c r="HK43" s="60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97"/>
      <c r="LW43" s="97"/>
      <c r="LX43" s="97"/>
      <c r="LY43" s="97"/>
      <c r="LZ43" s="97"/>
      <c r="MA43" s="97"/>
      <c r="MB43" s="97"/>
      <c r="MC43" s="97"/>
      <c r="MD43" s="97"/>
      <c r="ME43" s="97"/>
      <c r="MF43" s="97"/>
      <c r="MG43" s="97"/>
      <c r="MH43" s="97"/>
      <c r="MI43" s="97"/>
      <c r="MJ43" s="97"/>
      <c r="MK43" s="97"/>
      <c r="ML43" s="97"/>
      <c r="MM43" s="97"/>
      <c r="MN43" s="97"/>
      <c r="MO43" s="97"/>
      <c r="MP43" s="97"/>
      <c r="MQ43" s="97"/>
      <c r="MR43" s="97"/>
      <c r="MS43" s="97"/>
      <c r="MT43" s="97"/>
      <c r="MU43" s="97"/>
      <c r="MV43" s="97"/>
      <c r="MW43" s="97"/>
      <c r="MX43" s="97"/>
      <c r="MY43" s="97"/>
      <c r="MZ43" s="97"/>
      <c r="NA43" s="97"/>
      <c r="NB43" s="97"/>
      <c r="NC43" s="97"/>
      <c r="ND43" s="97"/>
      <c r="NE43" s="97"/>
      <c r="NF43" s="97"/>
      <c r="NG43" s="97"/>
      <c r="NH43" s="97"/>
      <c r="NI43" s="97"/>
      <c r="NJ43" s="97"/>
      <c r="NK43" s="97"/>
      <c r="NL43" s="97"/>
      <c r="NM43" s="97"/>
      <c r="NN43" s="97"/>
      <c r="NO43" s="97"/>
      <c r="NP43" s="97"/>
      <c r="NQ43" s="97"/>
      <c r="NR43" s="97"/>
      <c r="NS43" s="97"/>
      <c r="NT43" s="97"/>
      <c r="NU43" s="97"/>
      <c r="NV43" s="97"/>
      <c r="NW43" s="97"/>
      <c r="NX43" s="97"/>
      <c r="NY43" s="97"/>
      <c r="NZ43" s="97"/>
      <c r="OA43" s="97"/>
      <c r="OB43" s="97"/>
      <c r="OC43" s="97"/>
      <c r="OD43" s="97"/>
      <c r="OE43" s="97"/>
      <c r="OF43" s="97"/>
      <c r="OG43" s="97"/>
      <c r="OH43" s="97"/>
      <c r="OI43" s="97"/>
      <c r="OJ43" s="97"/>
      <c r="OK43" s="97"/>
      <c r="OL43" s="97"/>
      <c r="OM43" s="97"/>
      <c r="ON43" s="97"/>
      <c r="OO43" s="97"/>
      <c r="OP43" s="97"/>
      <c r="OQ43" s="97"/>
      <c r="OR43" s="97"/>
      <c r="OS43" s="97"/>
      <c r="OT43" s="97"/>
      <c r="OU43" s="97"/>
      <c r="OV43" s="97"/>
      <c r="OW43" s="97"/>
      <c r="OX43" s="97"/>
      <c r="OY43" s="97"/>
      <c r="OZ43" s="97"/>
      <c r="PA43" s="97"/>
      <c r="PB43" s="97"/>
      <c r="PC43" s="97"/>
      <c r="PD43" s="97"/>
      <c r="PE43" s="97"/>
      <c r="PF43" s="97"/>
      <c r="PG43" s="97"/>
      <c r="PH43" s="97"/>
      <c r="PI43" s="97"/>
      <c r="PJ43" s="97"/>
      <c r="PK43" s="97"/>
      <c r="PL43" s="97"/>
      <c r="PM43" s="97"/>
      <c r="PN43" s="97"/>
      <c r="PO43" s="97"/>
      <c r="PP43" s="97"/>
      <c r="PQ43" s="97"/>
      <c r="PR43" s="97"/>
      <c r="PS43" s="97"/>
      <c r="PT43" s="97"/>
      <c r="PU43" s="97"/>
      <c r="PV43" s="97"/>
      <c r="PW43" s="97"/>
      <c r="PX43" s="97"/>
      <c r="PY43" s="97"/>
      <c r="PZ43" s="97"/>
      <c r="QA43" s="97"/>
      <c r="QB43" s="97"/>
      <c r="QC43" s="97"/>
      <c r="QD43" s="97"/>
      <c r="QE43" s="97"/>
      <c r="QF43" s="97"/>
      <c r="QG43" s="97"/>
      <c r="QH43" s="97"/>
      <c r="QI43" s="97"/>
      <c r="QJ43" s="97"/>
      <c r="QK43" s="97"/>
      <c r="QL43" s="97"/>
      <c r="QM43" s="97"/>
      <c r="QN43" s="97"/>
      <c r="QO43" s="97"/>
      <c r="QP43" s="97"/>
      <c r="QQ43" s="97"/>
      <c r="QR43" s="97"/>
      <c r="QS43" s="97"/>
      <c r="QT43" s="97"/>
      <c r="QU43" s="97"/>
      <c r="QV43" s="97"/>
      <c r="QW43" s="97"/>
      <c r="QX43" s="97"/>
      <c r="QY43" s="97"/>
      <c r="QZ43" s="97"/>
      <c r="RA43" s="97"/>
      <c r="RB43" s="97"/>
      <c r="RC43" s="97"/>
      <c r="RD43" s="97"/>
      <c r="RE43" s="97"/>
      <c r="RF43" s="97"/>
      <c r="RG43" s="97"/>
      <c r="RH43" s="97"/>
      <c r="RI43" s="97"/>
      <c r="RJ43" s="97"/>
      <c r="RK43" s="97"/>
      <c r="RL43" s="97"/>
      <c r="RM43" s="97"/>
      <c r="RN43" s="97"/>
      <c r="RO43" s="97"/>
      <c r="RP43" s="97"/>
      <c r="RQ43" s="97"/>
      <c r="RR43" s="97"/>
      <c r="RS43" s="97"/>
      <c r="RT43" s="97"/>
      <c r="RU43" s="97"/>
      <c r="RV43" s="97"/>
      <c r="RW43" s="97"/>
      <c r="RX43" s="97"/>
      <c r="RY43" s="97"/>
      <c r="RZ43" s="97"/>
      <c r="SA43" s="97"/>
      <c r="SB43" s="97"/>
      <c r="SC43" s="97"/>
      <c r="SD43" s="97"/>
      <c r="SE43" s="97"/>
      <c r="SF43" s="97"/>
      <c r="SG43" s="97"/>
      <c r="SH43" s="97"/>
      <c r="SI43" s="97"/>
      <c r="SJ43" s="97"/>
      <c r="SK43" s="97"/>
      <c r="SL43" s="97"/>
      <c r="SM43" s="97"/>
      <c r="SN43" s="97"/>
      <c r="SO43" s="97"/>
      <c r="SP43" s="97"/>
      <c r="SQ43" s="97"/>
      <c r="SR43" s="97"/>
      <c r="SS43" s="97"/>
      <c r="ST43" s="97"/>
      <c r="SU43" s="97"/>
      <c r="SV43" s="97"/>
      <c r="SW43" s="97"/>
      <c r="SX43" s="97"/>
      <c r="SY43" s="97"/>
      <c r="SZ43" s="97"/>
      <c r="TA43" s="97"/>
      <c r="TB43" s="1"/>
    </row>
    <row r="44" spans="1:522" s="10" customFormat="1" ht="18" customHeight="1" x14ac:dyDescent="0.2">
      <c r="A44" s="12"/>
      <c r="B44" s="11" t="s">
        <v>113</v>
      </c>
      <c r="C44" s="1"/>
      <c r="D44" s="4" t="s">
        <v>203</v>
      </c>
      <c r="E44" s="1">
        <v>12104</v>
      </c>
      <c r="F44" s="1">
        <v>2007</v>
      </c>
      <c r="G44" s="4" t="s">
        <v>19</v>
      </c>
      <c r="H44" s="121"/>
      <c r="I44" s="133">
        <f t="shared" si="0"/>
        <v>0</v>
      </c>
      <c r="J44" s="134">
        <f>Tabuľka119[[#This Row],[Stĺpec8]]+I45+I46</f>
        <v>0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60"/>
      <c r="FH44" s="60"/>
      <c r="FI44" s="60"/>
      <c r="FJ44" s="60"/>
      <c r="FK44" s="58"/>
      <c r="FL44" s="58"/>
      <c r="FM44" s="60"/>
      <c r="FN44" s="60"/>
      <c r="FO44" s="58"/>
      <c r="FP44" s="60"/>
      <c r="FQ44" s="60"/>
      <c r="FR44" s="60"/>
      <c r="FS44" s="60"/>
      <c r="FT44" s="60"/>
      <c r="FU44" s="60"/>
      <c r="FV44" s="60"/>
      <c r="FW44" s="60"/>
      <c r="FX44" s="60"/>
      <c r="FY44" s="60"/>
      <c r="FZ44" s="60"/>
      <c r="GA44" s="60"/>
      <c r="GB44" s="60"/>
      <c r="GC44" s="60"/>
      <c r="GD44" s="58"/>
      <c r="GE44" s="60"/>
      <c r="GF44" s="60"/>
      <c r="GG44" s="60"/>
      <c r="GH44" s="60"/>
      <c r="GI44" s="60"/>
      <c r="GJ44" s="60"/>
      <c r="GK44" s="60"/>
      <c r="GL44" s="60"/>
      <c r="GM44" s="60"/>
      <c r="GN44" s="60"/>
      <c r="GO44" s="60"/>
      <c r="GP44" s="60"/>
      <c r="GQ44" s="60"/>
      <c r="GR44" s="60"/>
      <c r="GS44" s="60"/>
      <c r="GT44" s="60"/>
      <c r="GU44" s="60"/>
      <c r="GV44" s="60"/>
      <c r="GW44" s="60"/>
      <c r="GX44" s="60"/>
      <c r="GY44" s="60"/>
      <c r="GZ44" s="60"/>
      <c r="HA44" s="60"/>
      <c r="HB44" s="60"/>
      <c r="HC44" s="60"/>
      <c r="HD44" s="60"/>
      <c r="HE44" s="60"/>
      <c r="HF44" s="60"/>
      <c r="HG44" s="60"/>
      <c r="HH44" s="60"/>
      <c r="HI44" s="60"/>
      <c r="HJ44" s="60"/>
      <c r="HK44" s="60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97"/>
      <c r="LW44" s="97"/>
      <c r="LX44" s="97"/>
      <c r="LY44" s="97"/>
      <c r="LZ44" s="97"/>
      <c r="MA44" s="97"/>
      <c r="MB44" s="97"/>
      <c r="MC44" s="97"/>
      <c r="MD44" s="97"/>
      <c r="ME44" s="97"/>
      <c r="MF44" s="97"/>
      <c r="MG44" s="97"/>
      <c r="MH44" s="97"/>
      <c r="MI44" s="97"/>
      <c r="MJ44" s="97"/>
      <c r="MK44" s="97"/>
      <c r="ML44" s="97"/>
      <c r="MM44" s="97"/>
      <c r="MN44" s="97"/>
      <c r="MO44" s="97"/>
      <c r="MP44" s="97"/>
      <c r="MQ44" s="97"/>
      <c r="MR44" s="97"/>
      <c r="MS44" s="97"/>
      <c r="MT44" s="97"/>
      <c r="MU44" s="97"/>
      <c r="MV44" s="97"/>
      <c r="MW44" s="97"/>
      <c r="MX44" s="97"/>
      <c r="MY44" s="97"/>
      <c r="MZ44" s="97"/>
      <c r="NA44" s="97"/>
      <c r="NB44" s="97"/>
      <c r="NC44" s="97"/>
      <c r="ND44" s="97"/>
      <c r="NE44" s="97"/>
      <c r="NF44" s="97"/>
      <c r="NG44" s="97"/>
      <c r="NH44" s="97"/>
      <c r="NI44" s="97"/>
      <c r="NJ44" s="97"/>
      <c r="NK44" s="97"/>
      <c r="NL44" s="97"/>
      <c r="NM44" s="97"/>
      <c r="NN44" s="97"/>
      <c r="NO44" s="97"/>
      <c r="NP44" s="97"/>
      <c r="NQ44" s="97"/>
      <c r="NR44" s="97"/>
      <c r="NS44" s="97"/>
      <c r="NT44" s="97"/>
      <c r="NU44" s="97"/>
      <c r="NV44" s="97"/>
      <c r="NW44" s="97"/>
      <c r="NX44" s="97"/>
      <c r="NY44" s="97"/>
      <c r="NZ44" s="97"/>
      <c r="OA44" s="97"/>
      <c r="OB44" s="97"/>
      <c r="OC44" s="97"/>
      <c r="OD44" s="97"/>
      <c r="OE44" s="97"/>
      <c r="OF44" s="97"/>
      <c r="OG44" s="97"/>
      <c r="OH44" s="97"/>
      <c r="OI44" s="97"/>
      <c r="OJ44" s="97"/>
      <c r="OK44" s="97"/>
      <c r="OL44" s="97"/>
      <c r="OM44" s="97"/>
      <c r="ON44" s="97"/>
      <c r="OO44" s="97"/>
      <c r="OP44" s="97"/>
      <c r="OQ44" s="97"/>
      <c r="OR44" s="97"/>
      <c r="OS44" s="97"/>
      <c r="OT44" s="97"/>
      <c r="OU44" s="97"/>
      <c r="OV44" s="97"/>
      <c r="OW44" s="97"/>
      <c r="OX44" s="97"/>
      <c r="OY44" s="97"/>
      <c r="OZ44" s="97"/>
      <c r="PA44" s="97"/>
      <c r="PB44" s="97"/>
      <c r="PC44" s="97"/>
      <c r="PD44" s="97"/>
      <c r="PE44" s="97"/>
      <c r="PF44" s="97"/>
      <c r="PG44" s="97"/>
      <c r="PH44" s="97"/>
      <c r="PI44" s="97"/>
      <c r="PJ44" s="97"/>
      <c r="PK44" s="97"/>
      <c r="PL44" s="97"/>
      <c r="PM44" s="97"/>
      <c r="PN44" s="97"/>
      <c r="PO44" s="97"/>
      <c r="PP44" s="97"/>
      <c r="PQ44" s="97"/>
      <c r="PR44" s="97"/>
      <c r="PS44" s="97"/>
      <c r="PT44" s="97"/>
      <c r="PU44" s="97"/>
      <c r="PV44" s="97"/>
      <c r="PW44" s="97"/>
      <c r="PX44" s="97"/>
      <c r="PY44" s="97"/>
      <c r="PZ44" s="97"/>
      <c r="QA44" s="97"/>
      <c r="QB44" s="97"/>
      <c r="QC44" s="97"/>
      <c r="QD44" s="97"/>
      <c r="QE44" s="97"/>
      <c r="QF44" s="97"/>
      <c r="QG44" s="97"/>
      <c r="QH44" s="97"/>
      <c r="QI44" s="97"/>
      <c r="QJ44" s="97"/>
      <c r="QK44" s="97"/>
      <c r="QL44" s="97"/>
      <c r="QM44" s="97"/>
      <c r="QN44" s="97"/>
      <c r="QO44" s="97"/>
      <c r="QP44" s="97"/>
      <c r="QQ44" s="97"/>
      <c r="QR44" s="97"/>
      <c r="QS44" s="97"/>
      <c r="QT44" s="97"/>
      <c r="QU44" s="97"/>
      <c r="QV44" s="97"/>
      <c r="QW44" s="97"/>
      <c r="QX44" s="97"/>
      <c r="QY44" s="97"/>
      <c r="QZ44" s="97"/>
      <c r="RA44" s="97"/>
      <c r="RB44" s="97"/>
      <c r="RC44" s="97"/>
      <c r="RD44" s="97"/>
      <c r="RE44" s="97"/>
      <c r="RF44" s="97"/>
      <c r="RG44" s="97"/>
      <c r="RH44" s="97"/>
      <c r="RI44" s="97"/>
      <c r="RJ44" s="97"/>
      <c r="RK44" s="97"/>
      <c r="RL44" s="97"/>
      <c r="RM44" s="97"/>
      <c r="RN44" s="97"/>
      <c r="RO44" s="97"/>
      <c r="RP44" s="97"/>
      <c r="RQ44" s="97"/>
      <c r="RR44" s="97"/>
      <c r="RS44" s="97"/>
      <c r="RT44" s="97"/>
      <c r="RU44" s="97"/>
      <c r="RV44" s="97"/>
      <c r="RW44" s="97"/>
      <c r="RX44" s="97"/>
      <c r="RY44" s="97"/>
      <c r="RZ44" s="97"/>
      <c r="SA44" s="97"/>
      <c r="SB44" s="97"/>
      <c r="SC44" s="97"/>
      <c r="SD44" s="97"/>
      <c r="SE44" s="97"/>
      <c r="SF44" s="97"/>
      <c r="SG44" s="97"/>
      <c r="SH44" s="97"/>
      <c r="SI44" s="97"/>
      <c r="SJ44" s="97"/>
      <c r="SK44" s="97"/>
      <c r="SL44" s="97"/>
      <c r="SM44" s="97"/>
      <c r="SN44" s="97"/>
      <c r="SO44" s="97"/>
      <c r="SP44" s="97"/>
      <c r="SQ44" s="97"/>
      <c r="SR44" s="97"/>
      <c r="SS44" s="97"/>
      <c r="ST44" s="97"/>
      <c r="SU44" s="97"/>
      <c r="SV44" s="97"/>
      <c r="SW44" s="97"/>
      <c r="SX44" s="97"/>
      <c r="SY44" s="97"/>
      <c r="SZ44" s="97"/>
      <c r="TA44" s="97"/>
      <c r="TB44" s="1"/>
    </row>
    <row r="45" spans="1:522" s="10" customFormat="1" ht="18" customHeight="1" x14ac:dyDescent="0.2">
      <c r="A45" s="33"/>
      <c r="B45" s="35"/>
      <c r="C45" s="1"/>
      <c r="D45" s="4" t="s">
        <v>380</v>
      </c>
      <c r="E45" s="1">
        <v>12824</v>
      </c>
      <c r="F45" s="1">
        <v>2019</v>
      </c>
      <c r="G45" s="4"/>
      <c r="H45" s="121"/>
      <c r="I45" s="133">
        <f t="shared" si="0"/>
        <v>0</v>
      </c>
      <c r="J45" s="12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60"/>
      <c r="FH45" s="60"/>
      <c r="FI45" s="60"/>
      <c r="FJ45" s="60"/>
      <c r="FK45" s="58"/>
      <c r="FL45" s="58"/>
      <c r="FM45" s="60"/>
      <c r="FN45" s="60"/>
      <c r="FO45" s="58"/>
      <c r="FP45" s="60"/>
      <c r="FQ45" s="60"/>
      <c r="FR45" s="60"/>
      <c r="FS45" s="60"/>
      <c r="FT45" s="60"/>
      <c r="FU45" s="60"/>
      <c r="FV45" s="60"/>
      <c r="FW45" s="60"/>
      <c r="FX45" s="60"/>
      <c r="FY45" s="60"/>
      <c r="FZ45" s="60"/>
      <c r="GA45" s="60"/>
      <c r="GB45" s="60"/>
      <c r="GC45" s="60"/>
      <c r="GD45" s="58"/>
      <c r="GE45" s="60"/>
      <c r="GF45" s="60"/>
      <c r="GG45" s="60"/>
      <c r="GH45" s="60"/>
      <c r="GI45" s="60"/>
      <c r="GJ45" s="60"/>
      <c r="GK45" s="60"/>
      <c r="GL45" s="60"/>
      <c r="GM45" s="60"/>
      <c r="GN45" s="60"/>
      <c r="GO45" s="60"/>
      <c r="GP45" s="60"/>
      <c r="GQ45" s="60"/>
      <c r="GR45" s="60"/>
      <c r="GS45" s="60"/>
      <c r="GT45" s="60"/>
      <c r="GU45" s="60"/>
      <c r="GV45" s="60"/>
      <c r="GW45" s="60"/>
      <c r="GX45" s="60"/>
      <c r="GY45" s="60"/>
      <c r="GZ45" s="60"/>
      <c r="HA45" s="60"/>
      <c r="HB45" s="60"/>
      <c r="HC45" s="60"/>
      <c r="HD45" s="60"/>
      <c r="HE45" s="60"/>
      <c r="HF45" s="60"/>
      <c r="HG45" s="60"/>
      <c r="HH45" s="60"/>
      <c r="HI45" s="60"/>
      <c r="HJ45" s="60"/>
      <c r="HK45" s="60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97"/>
      <c r="LW45" s="97"/>
      <c r="LX45" s="97"/>
      <c r="LY45" s="97"/>
      <c r="LZ45" s="97"/>
      <c r="MA45" s="97"/>
      <c r="MB45" s="97"/>
      <c r="MC45" s="97"/>
      <c r="MD45" s="97"/>
      <c r="ME45" s="97"/>
      <c r="MF45" s="97"/>
      <c r="MG45" s="97"/>
      <c r="MH45" s="97"/>
      <c r="MI45" s="97"/>
      <c r="MJ45" s="97"/>
      <c r="MK45" s="97"/>
      <c r="ML45" s="97"/>
      <c r="MM45" s="97"/>
      <c r="MN45" s="97"/>
      <c r="MO45" s="97"/>
      <c r="MP45" s="97"/>
      <c r="MQ45" s="97"/>
      <c r="MR45" s="97"/>
      <c r="MS45" s="97"/>
      <c r="MT45" s="97"/>
      <c r="MU45" s="97"/>
      <c r="MV45" s="97"/>
      <c r="MW45" s="97"/>
      <c r="MX45" s="97"/>
      <c r="MY45" s="97"/>
      <c r="MZ45" s="97"/>
      <c r="NA45" s="97"/>
      <c r="NB45" s="97"/>
      <c r="NC45" s="97"/>
      <c r="ND45" s="97"/>
      <c r="NE45" s="97"/>
      <c r="NF45" s="97"/>
      <c r="NG45" s="97"/>
      <c r="NH45" s="97"/>
      <c r="NI45" s="97"/>
      <c r="NJ45" s="97"/>
      <c r="NK45" s="97"/>
      <c r="NL45" s="97"/>
      <c r="NM45" s="97"/>
      <c r="NN45" s="97"/>
      <c r="NO45" s="97"/>
      <c r="NP45" s="97"/>
      <c r="NQ45" s="97"/>
      <c r="NR45" s="97"/>
      <c r="NS45" s="97"/>
      <c r="NT45" s="97"/>
      <c r="NU45" s="97"/>
      <c r="NV45" s="97"/>
      <c r="NW45" s="97"/>
      <c r="NX45" s="97"/>
      <c r="NY45" s="97"/>
      <c r="NZ45" s="97"/>
      <c r="OA45" s="97"/>
      <c r="OB45" s="97"/>
      <c r="OC45" s="97"/>
      <c r="OD45" s="97"/>
      <c r="OE45" s="97"/>
      <c r="OF45" s="97"/>
      <c r="OG45" s="97"/>
      <c r="OH45" s="97"/>
      <c r="OI45" s="97"/>
      <c r="OJ45" s="97"/>
      <c r="OK45" s="97"/>
      <c r="OL45" s="97"/>
      <c r="OM45" s="97"/>
      <c r="ON45" s="97"/>
      <c r="OO45" s="97"/>
      <c r="OP45" s="97"/>
      <c r="OQ45" s="97"/>
      <c r="OR45" s="97"/>
      <c r="OS45" s="97"/>
      <c r="OT45" s="97"/>
      <c r="OU45" s="97"/>
      <c r="OV45" s="97"/>
      <c r="OW45" s="97"/>
      <c r="OX45" s="97"/>
      <c r="OY45" s="97"/>
      <c r="OZ45" s="97"/>
      <c r="PA45" s="97"/>
      <c r="PB45" s="97"/>
      <c r="PC45" s="97"/>
      <c r="PD45" s="97"/>
      <c r="PE45" s="97"/>
      <c r="PF45" s="97"/>
      <c r="PG45" s="97"/>
      <c r="PH45" s="97"/>
      <c r="PI45" s="97"/>
      <c r="PJ45" s="97"/>
      <c r="PK45" s="97"/>
      <c r="PL45" s="97"/>
      <c r="PM45" s="97"/>
      <c r="PN45" s="97"/>
      <c r="PO45" s="97"/>
      <c r="PP45" s="97"/>
      <c r="PQ45" s="97"/>
      <c r="PR45" s="97"/>
      <c r="PS45" s="97"/>
      <c r="PT45" s="97"/>
      <c r="PU45" s="97"/>
      <c r="PV45" s="97"/>
      <c r="PW45" s="97"/>
      <c r="PX45" s="97"/>
      <c r="PY45" s="97"/>
      <c r="PZ45" s="97"/>
      <c r="QA45" s="97"/>
      <c r="QB45" s="97"/>
      <c r="QC45" s="97"/>
      <c r="QD45" s="97"/>
      <c r="QE45" s="97"/>
      <c r="QF45" s="97"/>
      <c r="QG45" s="97"/>
      <c r="QH45" s="97"/>
      <c r="QI45" s="97"/>
      <c r="QJ45" s="97"/>
      <c r="QK45" s="97"/>
      <c r="QL45" s="97"/>
      <c r="QM45" s="97"/>
      <c r="QN45" s="97"/>
      <c r="QO45" s="97"/>
      <c r="QP45" s="97"/>
      <c r="QQ45" s="97"/>
      <c r="QR45" s="97"/>
      <c r="QS45" s="97"/>
      <c r="QT45" s="97"/>
      <c r="QU45" s="97"/>
      <c r="QV45" s="97"/>
      <c r="QW45" s="97"/>
      <c r="QX45" s="97"/>
      <c r="QY45" s="97"/>
      <c r="QZ45" s="97"/>
      <c r="RA45" s="97"/>
      <c r="RB45" s="97"/>
      <c r="RC45" s="97"/>
      <c r="RD45" s="97"/>
      <c r="RE45" s="97"/>
      <c r="RF45" s="97"/>
      <c r="RG45" s="97"/>
      <c r="RH45" s="97"/>
      <c r="RI45" s="97"/>
      <c r="RJ45" s="97"/>
      <c r="RK45" s="97"/>
      <c r="RL45" s="97"/>
      <c r="RM45" s="97"/>
      <c r="RN45" s="97"/>
      <c r="RO45" s="97"/>
      <c r="RP45" s="97"/>
      <c r="RQ45" s="97"/>
      <c r="RR45" s="97"/>
      <c r="RS45" s="97"/>
      <c r="RT45" s="97"/>
      <c r="RU45" s="97"/>
      <c r="RV45" s="97"/>
      <c r="RW45" s="97"/>
      <c r="RX45" s="97"/>
      <c r="RY45" s="97"/>
      <c r="RZ45" s="97"/>
      <c r="SA45" s="97"/>
      <c r="SB45" s="97"/>
      <c r="SC45" s="97"/>
      <c r="SD45" s="97"/>
      <c r="SE45" s="97"/>
      <c r="SF45" s="97"/>
      <c r="SG45" s="97"/>
      <c r="SH45" s="97"/>
      <c r="SI45" s="97"/>
      <c r="SJ45" s="97"/>
      <c r="SK45" s="97"/>
      <c r="SL45" s="97"/>
      <c r="SM45" s="97"/>
      <c r="SN45" s="97"/>
      <c r="SO45" s="97"/>
      <c r="SP45" s="97"/>
      <c r="SQ45" s="97"/>
      <c r="SR45" s="97"/>
      <c r="SS45" s="97"/>
      <c r="ST45" s="97"/>
      <c r="SU45" s="97"/>
      <c r="SV45" s="97"/>
      <c r="SW45" s="97"/>
      <c r="SX45" s="97"/>
      <c r="SY45" s="97"/>
      <c r="SZ45" s="97"/>
      <c r="TA45" s="97"/>
      <c r="TB45" s="1"/>
    </row>
    <row r="46" spans="1:522" s="10" customFormat="1" ht="18" customHeight="1" x14ac:dyDescent="0.2">
      <c r="A46" s="33"/>
      <c r="B46" s="11"/>
      <c r="C46" s="1"/>
      <c r="D46" s="4" t="s">
        <v>156</v>
      </c>
      <c r="E46" s="1">
        <v>12104</v>
      </c>
      <c r="F46" s="1">
        <v>2007</v>
      </c>
      <c r="G46" s="4"/>
      <c r="H46" s="121"/>
      <c r="I46" s="133">
        <f t="shared" si="0"/>
        <v>0</v>
      </c>
      <c r="J46" s="12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60"/>
      <c r="FH46" s="60"/>
      <c r="FI46" s="60"/>
      <c r="FJ46" s="60"/>
      <c r="FK46" s="58"/>
      <c r="FL46" s="58"/>
      <c r="FM46" s="60"/>
      <c r="FN46" s="60"/>
      <c r="FO46" s="58"/>
      <c r="FP46" s="60"/>
      <c r="FQ46" s="60"/>
      <c r="FR46" s="60"/>
      <c r="FS46" s="60"/>
      <c r="FT46" s="60"/>
      <c r="FU46" s="60"/>
      <c r="FV46" s="60"/>
      <c r="FW46" s="60"/>
      <c r="FX46" s="60"/>
      <c r="FY46" s="60"/>
      <c r="FZ46" s="60"/>
      <c r="GA46" s="60"/>
      <c r="GB46" s="60"/>
      <c r="GC46" s="60"/>
      <c r="GD46" s="58"/>
      <c r="GE46" s="60"/>
      <c r="GF46" s="60"/>
      <c r="GG46" s="60"/>
      <c r="GH46" s="60"/>
      <c r="GI46" s="60"/>
      <c r="GJ46" s="60"/>
      <c r="GK46" s="60"/>
      <c r="GL46" s="60"/>
      <c r="GM46" s="60"/>
      <c r="GN46" s="60"/>
      <c r="GO46" s="60"/>
      <c r="GP46" s="60"/>
      <c r="GQ46" s="60"/>
      <c r="GR46" s="60"/>
      <c r="GS46" s="60"/>
      <c r="GT46" s="60"/>
      <c r="GU46" s="60"/>
      <c r="GV46" s="60"/>
      <c r="GW46" s="60"/>
      <c r="GX46" s="60"/>
      <c r="GY46" s="60"/>
      <c r="GZ46" s="60"/>
      <c r="HA46" s="60"/>
      <c r="HB46" s="60"/>
      <c r="HC46" s="60"/>
      <c r="HD46" s="60"/>
      <c r="HE46" s="60"/>
      <c r="HF46" s="60"/>
      <c r="HG46" s="60"/>
      <c r="HH46" s="60"/>
      <c r="HI46" s="60"/>
      <c r="HJ46" s="60"/>
      <c r="HK46" s="60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97"/>
      <c r="LW46" s="97"/>
      <c r="LX46" s="97"/>
      <c r="LY46" s="97"/>
      <c r="LZ46" s="97"/>
      <c r="MA46" s="97"/>
      <c r="MB46" s="97"/>
      <c r="MC46" s="97"/>
      <c r="MD46" s="97"/>
      <c r="ME46" s="97"/>
      <c r="MF46" s="97"/>
      <c r="MG46" s="97"/>
      <c r="MH46" s="97"/>
      <c r="MI46" s="97"/>
      <c r="MJ46" s="97"/>
      <c r="MK46" s="97"/>
      <c r="ML46" s="97"/>
      <c r="MM46" s="97"/>
      <c r="MN46" s="97"/>
      <c r="MO46" s="97"/>
      <c r="MP46" s="97"/>
      <c r="MQ46" s="97"/>
      <c r="MR46" s="97"/>
      <c r="MS46" s="97"/>
      <c r="MT46" s="97"/>
      <c r="MU46" s="97"/>
      <c r="MV46" s="97"/>
      <c r="MW46" s="97"/>
      <c r="MX46" s="97"/>
      <c r="MY46" s="97"/>
      <c r="MZ46" s="97"/>
      <c r="NA46" s="97"/>
      <c r="NB46" s="97"/>
      <c r="NC46" s="97"/>
      <c r="ND46" s="97"/>
      <c r="NE46" s="97"/>
      <c r="NF46" s="97"/>
      <c r="NG46" s="97"/>
      <c r="NH46" s="97"/>
      <c r="NI46" s="97"/>
      <c r="NJ46" s="97"/>
      <c r="NK46" s="97"/>
      <c r="NL46" s="97"/>
      <c r="NM46" s="97"/>
      <c r="NN46" s="97"/>
      <c r="NO46" s="97"/>
      <c r="NP46" s="97"/>
      <c r="NQ46" s="97"/>
      <c r="NR46" s="97"/>
      <c r="NS46" s="97"/>
      <c r="NT46" s="97"/>
      <c r="NU46" s="97"/>
      <c r="NV46" s="97"/>
      <c r="NW46" s="97"/>
      <c r="NX46" s="97"/>
      <c r="NY46" s="97"/>
      <c r="NZ46" s="97"/>
      <c r="OA46" s="97"/>
      <c r="OB46" s="97"/>
      <c r="OC46" s="97"/>
      <c r="OD46" s="97"/>
      <c r="OE46" s="97"/>
      <c r="OF46" s="97"/>
      <c r="OG46" s="97"/>
      <c r="OH46" s="97"/>
      <c r="OI46" s="97"/>
      <c r="OJ46" s="97"/>
      <c r="OK46" s="97"/>
      <c r="OL46" s="97"/>
      <c r="OM46" s="97"/>
      <c r="ON46" s="97"/>
      <c r="OO46" s="97"/>
      <c r="OP46" s="97"/>
      <c r="OQ46" s="97"/>
      <c r="OR46" s="97"/>
      <c r="OS46" s="97"/>
      <c r="OT46" s="97"/>
      <c r="OU46" s="97"/>
      <c r="OV46" s="97"/>
      <c r="OW46" s="97"/>
      <c r="OX46" s="97"/>
      <c r="OY46" s="97"/>
      <c r="OZ46" s="97"/>
      <c r="PA46" s="97"/>
      <c r="PB46" s="97"/>
      <c r="PC46" s="97"/>
      <c r="PD46" s="97"/>
      <c r="PE46" s="97"/>
      <c r="PF46" s="97"/>
      <c r="PG46" s="97"/>
      <c r="PH46" s="97"/>
      <c r="PI46" s="97"/>
      <c r="PJ46" s="97"/>
      <c r="PK46" s="97"/>
      <c r="PL46" s="97"/>
      <c r="PM46" s="97"/>
      <c r="PN46" s="97"/>
      <c r="PO46" s="97"/>
      <c r="PP46" s="97"/>
      <c r="PQ46" s="97"/>
      <c r="PR46" s="97"/>
      <c r="PS46" s="97"/>
      <c r="PT46" s="97"/>
      <c r="PU46" s="97"/>
      <c r="PV46" s="97"/>
      <c r="PW46" s="97"/>
      <c r="PX46" s="97"/>
      <c r="PY46" s="97"/>
      <c r="PZ46" s="97"/>
      <c r="QA46" s="97"/>
      <c r="QB46" s="97"/>
      <c r="QC46" s="97"/>
      <c r="QD46" s="97"/>
      <c r="QE46" s="97"/>
      <c r="QF46" s="97"/>
      <c r="QG46" s="97"/>
      <c r="QH46" s="97"/>
      <c r="QI46" s="97"/>
      <c r="QJ46" s="97"/>
      <c r="QK46" s="97"/>
      <c r="QL46" s="97"/>
      <c r="QM46" s="97"/>
      <c r="QN46" s="97"/>
      <c r="QO46" s="97"/>
      <c r="QP46" s="97"/>
      <c r="QQ46" s="97"/>
      <c r="QR46" s="97"/>
      <c r="QS46" s="97"/>
      <c r="QT46" s="97"/>
      <c r="QU46" s="97"/>
      <c r="QV46" s="97"/>
      <c r="QW46" s="97"/>
      <c r="QX46" s="97"/>
      <c r="QY46" s="97"/>
      <c r="QZ46" s="97"/>
      <c r="RA46" s="97"/>
      <c r="RB46" s="97"/>
      <c r="RC46" s="97"/>
      <c r="RD46" s="97"/>
      <c r="RE46" s="97"/>
      <c r="RF46" s="97"/>
      <c r="RG46" s="97"/>
      <c r="RH46" s="97"/>
      <c r="RI46" s="97"/>
      <c r="RJ46" s="97"/>
      <c r="RK46" s="97"/>
      <c r="RL46" s="97"/>
      <c r="RM46" s="97"/>
      <c r="RN46" s="97"/>
      <c r="RO46" s="97"/>
      <c r="RP46" s="97"/>
      <c r="RQ46" s="97"/>
      <c r="RR46" s="97"/>
      <c r="RS46" s="97"/>
      <c r="RT46" s="97"/>
      <c r="RU46" s="97"/>
      <c r="RV46" s="97"/>
      <c r="RW46" s="97"/>
      <c r="RX46" s="97"/>
      <c r="RY46" s="97"/>
      <c r="RZ46" s="97"/>
      <c r="SA46" s="97"/>
      <c r="SB46" s="97"/>
      <c r="SC46" s="97"/>
      <c r="SD46" s="97"/>
      <c r="SE46" s="97"/>
      <c r="SF46" s="97"/>
      <c r="SG46" s="97"/>
      <c r="SH46" s="97"/>
      <c r="SI46" s="97"/>
      <c r="SJ46" s="97"/>
      <c r="SK46" s="97"/>
      <c r="SL46" s="97"/>
      <c r="SM46" s="97"/>
      <c r="SN46" s="97"/>
      <c r="SO46" s="97"/>
      <c r="SP46" s="97"/>
      <c r="SQ46" s="97"/>
      <c r="SR46" s="97"/>
      <c r="SS46" s="97"/>
      <c r="ST46" s="97"/>
      <c r="SU46" s="97"/>
      <c r="SV46" s="97"/>
      <c r="SW46" s="97"/>
      <c r="SX46" s="97"/>
      <c r="SY46" s="97"/>
      <c r="SZ46" s="97"/>
      <c r="TA46" s="97"/>
      <c r="TB46" s="1"/>
    </row>
    <row r="47" spans="1:522" s="10" customFormat="1" ht="18" customHeight="1" x14ac:dyDescent="0.2">
      <c r="A47" s="12"/>
      <c r="B47" s="11" t="s">
        <v>77</v>
      </c>
      <c r="C47" s="1">
        <v>8891</v>
      </c>
      <c r="D47" s="4" t="s">
        <v>78</v>
      </c>
      <c r="E47" s="1">
        <v>10998</v>
      </c>
      <c r="F47" s="1">
        <v>2013</v>
      </c>
      <c r="G47" s="4" t="s">
        <v>312</v>
      </c>
      <c r="H47" s="4"/>
      <c r="I47" s="133">
        <f t="shared" si="0"/>
        <v>0</v>
      </c>
      <c r="J47" s="134">
        <f>Tabuľka119[[#This Row],[Stĺpec8]]+I48</f>
        <v>0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60"/>
      <c r="FH47" s="60"/>
      <c r="FI47" s="60"/>
      <c r="FJ47" s="60"/>
      <c r="FK47" s="58"/>
      <c r="FL47" s="58"/>
      <c r="FM47" s="60"/>
      <c r="FN47" s="60"/>
      <c r="FO47" s="58"/>
      <c r="FP47" s="60"/>
      <c r="FQ47" s="60"/>
      <c r="FR47" s="60"/>
      <c r="FS47" s="60"/>
      <c r="FT47" s="60"/>
      <c r="FU47" s="60"/>
      <c r="FV47" s="60"/>
      <c r="FW47" s="60"/>
      <c r="FX47" s="60"/>
      <c r="FY47" s="60"/>
      <c r="FZ47" s="60"/>
      <c r="GA47" s="60"/>
      <c r="GB47" s="60"/>
      <c r="GC47" s="60"/>
      <c r="GD47" s="58"/>
      <c r="GE47" s="60"/>
      <c r="GF47" s="60"/>
      <c r="GG47" s="60"/>
      <c r="GH47" s="60"/>
      <c r="GI47" s="60"/>
      <c r="GJ47" s="60"/>
      <c r="GK47" s="60"/>
      <c r="GL47" s="60"/>
      <c r="GM47" s="60"/>
      <c r="GN47" s="60"/>
      <c r="GO47" s="60"/>
      <c r="GP47" s="60"/>
      <c r="GQ47" s="60"/>
      <c r="GR47" s="60"/>
      <c r="GS47" s="60"/>
      <c r="GT47" s="60"/>
      <c r="GU47" s="60"/>
      <c r="GV47" s="60"/>
      <c r="GW47" s="60"/>
      <c r="GX47" s="60"/>
      <c r="GY47" s="60"/>
      <c r="GZ47" s="60"/>
      <c r="HA47" s="60"/>
      <c r="HB47" s="60"/>
      <c r="HC47" s="60"/>
      <c r="HD47" s="60"/>
      <c r="HE47" s="60"/>
      <c r="HF47" s="60"/>
      <c r="HG47" s="60"/>
      <c r="HH47" s="60"/>
      <c r="HI47" s="60"/>
      <c r="HJ47" s="60"/>
      <c r="HK47" s="60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97"/>
      <c r="LW47" s="97"/>
      <c r="LX47" s="97"/>
      <c r="LY47" s="97"/>
      <c r="LZ47" s="97"/>
      <c r="MA47" s="97"/>
      <c r="MB47" s="97"/>
      <c r="MC47" s="97"/>
      <c r="MD47" s="97"/>
      <c r="ME47" s="97"/>
      <c r="MF47" s="97"/>
      <c r="MG47" s="97"/>
      <c r="MH47" s="97"/>
      <c r="MI47" s="97"/>
      <c r="MJ47" s="97"/>
      <c r="MK47" s="97"/>
      <c r="ML47" s="97"/>
      <c r="MM47" s="97"/>
      <c r="MN47" s="97"/>
      <c r="MO47" s="97"/>
      <c r="MP47" s="97"/>
      <c r="MQ47" s="97"/>
      <c r="MR47" s="97"/>
      <c r="MS47" s="97"/>
      <c r="MT47" s="97"/>
      <c r="MU47" s="97"/>
      <c r="MV47" s="97"/>
      <c r="MW47" s="97"/>
      <c r="MX47" s="97"/>
      <c r="MY47" s="97"/>
      <c r="MZ47" s="97"/>
      <c r="NA47" s="97"/>
      <c r="NB47" s="97"/>
      <c r="NC47" s="97"/>
      <c r="ND47" s="97"/>
      <c r="NE47" s="97"/>
      <c r="NF47" s="97"/>
      <c r="NG47" s="97"/>
      <c r="NH47" s="97"/>
      <c r="NI47" s="97"/>
      <c r="NJ47" s="97"/>
      <c r="NK47" s="97"/>
      <c r="NL47" s="97"/>
      <c r="NM47" s="97"/>
      <c r="NN47" s="97"/>
      <c r="NO47" s="97"/>
      <c r="NP47" s="97"/>
      <c r="NQ47" s="97"/>
      <c r="NR47" s="97"/>
      <c r="NS47" s="97"/>
      <c r="NT47" s="97"/>
      <c r="NU47" s="97"/>
      <c r="NV47" s="97"/>
      <c r="NW47" s="97"/>
      <c r="NX47" s="97"/>
      <c r="NY47" s="97"/>
      <c r="NZ47" s="97"/>
      <c r="OA47" s="97"/>
      <c r="OB47" s="97"/>
      <c r="OC47" s="97"/>
      <c r="OD47" s="97"/>
      <c r="OE47" s="97"/>
      <c r="OF47" s="97"/>
      <c r="OG47" s="97"/>
      <c r="OH47" s="97"/>
      <c r="OI47" s="97"/>
      <c r="OJ47" s="97"/>
      <c r="OK47" s="97"/>
      <c r="OL47" s="97"/>
      <c r="OM47" s="97"/>
      <c r="ON47" s="97"/>
      <c r="OO47" s="97"/>
      <c r="OP47" s="97"/>
      <c r="OQ47" s="97"/>
      <c r="OR47" s="97"/>
      <c r="OS47" s="97"/>
      <c r="OT47" s="97"/>
      <c r="OU47" s="97"/>
      <c r="OV47" s="97"/>
      <c r="OW47" s="97"/>
      <c r="OX47" s="97"/>
      <c r="OY47" s="97"/>
      <c r="OZ47" s="97"/>
      <c r="PA47" s="97"/>
      <c r="PB47" s="97"/>
      <c r="PC47" s="97"/>
      <c r="PD47" s="97"/>
      <c r="PE47" s="97"/>
      <c r="PF47" s="97"/>
      <c r="PG47" s="97"/>
      <c r="PH47" s="97"/>
      <c r="PI47" s="97"/>
      <c r="PJ47" s="97"/>
      <c r="PK47" s="97"/>
      <c r="PL47" s="97"/>
      <c r="PM47" s="97"/>
      <c r="PN47" s="97"/>
      <c r="PO47" s="97"/>
      <c r="PP47" s="97"/>
      <c r="PQ47" s="97"/>
      <c r="PR47" s="97"/>
      <c r="PS47" s="97"/>
      <c r="PT47" s="97"/>
      <c r="PU47" s="97"/>
      <c r="PV47" s="97"/>
      <c r="PW47" s="97"/>
      <c r="PX47" s="97"/>
      <c r="PY47" s="97"/>
      <c r="PZ47" s="97"/>
      <c r="QA47" s="97"/>
      <c r="QB47" s="97"/>
      <c r="QC47" s="97"/>
      <c r="QD47" s="97"/>
      <c r="QE47" s="97"/>
      <c r="QF47" s="97"/>
      <c r="QG47" s="97"/>
      <c r="QH47" s="97"/>
      <c r="QI47" s="97"/>
      <c r="QJ47" s="97"/>
      <c r="QK47" s="97"/>
      <c r="QL47" s="97"/>
      <c r="QM47" s="97"/>
      <c r="QN47" s="97"/>
      <c r="QO47" s="97"/>
      <c r="QP47" s="97"/>
      <c r="QQ47" s="97"/>
      <c r="QR47" s="97"/>
      <c r="QS47" s="97"/>
      <c r="QT47" s="97"/>
      <c r="QU47" s="97"/>
      <c r="QV47" s="97"/>
      <c r="QW47" s="97"/>
      <c r="QX47" s="97"/>
      <c r="QY47" s="97"/>
      <c r="QZ47" s="97"/>
      <c r="RA47" s="97"/>
      <c r="RB47" s="97"/>
      <c r="RC47" s="97"/>
      <c r="RD47" s="97"/>
      <c r="RE47" s="97"/>
      <c r="RF47" s="97"/>
      <c r="RG47" s="97"/>
      <c r="RH47" s="97"/>
      <c r="RI47" s="97"/>
      <c r="RJ47" s="97"/>
      <c r="RK47" s="97"/>
      <c r="RL47" s="97"/>
      <c r="RM47" s="97"/>
      <c r="RN47" s="97"/>
      <c r="RO47" s="97"/>
      <c r="RP47" s="97"/>
      <c r="RQ47" s="97"/>
      <c r="RR47" s="97"/>
      <c r="RS47" s="97"/>
      <c r="RT47" s="97"/>
      <c r="RU47" s="97"/>
      <c r="RV47" s="97"/>
      <c r="RW47" s="97"/>
      <c r="RX47" s="97"/>
      <c r="RY47" s="97"/>
      <c r="RZ47" s="97"/>
      <c r="SA47" s="97"/>
      <c r="SB47" s="97"/>
      <c r="SC47" s="97"/>
      <c r="SD47" s="97"/>
      <c r="SE47" s="97"/>
      <c r="SF47" s="97"/>
      <c r="SG47" s="97"/>
      <c r="SH47" s="97"/>
      <c r="SI47" s="97"/>
      <c r="SJ47" s="97"/>
      <c r="SK47" s="97"/>
      <c r="SL47" s="97"/>
      <c r="SM47" s="97"/>
      <c r="SN47" s="97"/>
      <c r="SO47" s="97"/>
      <c r="SP47" s="97"/>
      <c r="SQ47" s="97"/>
      <c r="SR47" s="97"/>
      <c r="SS47" s="97"/>
      <c r="ST47" s="97"/>
      <c r="SU47" s="97"/>
      <c r="SV47" s="97"/>
      <c r="SW47" s="97"/>
      <c r="SX47" s="97"/>
      <c r="SY47" s="97"/>
      <c r="SZ47" s="97"/>
      <c r="TA47" s="97"/>
      <c r="TB47" s="1"/>
    </row>
    <row r="48" spans="1:522" s="10" customFormat="1" ht="18" customHeight="1" x14ac:dyDescent="0.2">
      <c r="A48" s="33"/>
      <c r="B48" s="35"/>
      <c r="C48" s="1"/>
      <c r="D48" s="4" t="s">
        <v>104</v>
      </c>
      <c r="E48" s="1">
        <v>10063</v>
      </c>
      <c r="F48" s="1">
        <v>2009</v>
      </c>
      <c r="G48" s="4"/>
      <c r="H48" s="121"/>
      <c r="I48" s="133">
        <f t="shared" si="0"/>
        <v>0</v>
      </c>
      <c r="J48" s="12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60"/>
      <c r="FH48" s="60"/>
      <c r="FI48" s="60"/>
      <c r="FJ48" s="60"/>
      <c r="FK48" s="58"/>
      <c r="FL48" s="58"/>
      <c r="FM48" s="60"/>
      <c r="FN48" s="60"/>
      <c r="FO48" s="58"/>
      <c r="FP48" s="60"/>
      <c r="FQ48" s="60"/>
      <c r="FR48" s="60"/>
      <c r="FS48" s="60"/>
      <c r="FT48" s="60"/>
      <c r="FU48" s="60"/>
      <c r="FV48" s="60"/>
      <c r="FW48" s="60"/>
      <c r="FX48" s="60"/>
      <c r="FY48" s="60"/>
      <c r="FZ48" s="60"/>
      <c r="GA48" s="60"/>
      <c r="GB48" s="60"/>
      <c r="GC48" s="60"/>
      <c r="GD48" s="58"/>
      <c r="GE48" s="60"/>
      <c r="GF48" s="60"/>
      <c r="GG48" s="60"/>
      <c r="GH48" s="60"/>
      <c r="GI48" s="60"/>
      <c r="GJ48" s="60"/>
      <c r="GK48" s="60"/>
      <c r="GL48" s="60"/>
      <c r="GM48" s="60"/>
      <c r="GN48" s="60"/>
      <c r="GO48" s="60"/>
      <c r="GP48" s="60"/>
      <c r="GQ48" s="60"/>
      <c r="GR48" s="60"/>
      <c r="GS48" s="60"/>
      <c r="GT48" s="60"/>
      <c r="GU48" s="60"/>
      <c r="GV48" s="60"/>
      <c r="GW48" s="60"/>
      <c r="GX48" s="60"/>
      <c r="GY48" s="60"/>
      <c r="GZ48" s="60"/>
      <c r="HA48" s="60"/>
      <c r="HB48" s="60"/>
      <c r="HC48" s="60"/>
      <c r="HD48" s="60"/>
      <c r="HE48" s="60"/>
      <c r="HF48" s="60"/>
      <c r="HG48" s="60"/>
      <c r="HH48" s="60"/>
      <c r="HI48" s="60"/>
      <c r="HJ48" s="60"/>
      <c r="HK48" s="60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97"/>
      <c r="LW48" s="97"/>
      <c r="LX48" s="97"/>
      <c r="LY48" s="97"/>
      <c r="LZ48" s="97"/>
      <c r="MA48" s="97"/>
      <c r="MB48" s="97"/>
      <c r="MC48" s="97"/>
      <c r="MD48" s="97"/>
      <c r="ME48" s="97"/>
      <c r="MF48" s="97"/>
      <c r="MG48" s="97"/>
      <c r="MH48" s="97"/>
      <c r="MI48" s="97"/>
      <c r="MJ48" s="97"/>
      <c r="MK48" s="97"/>
      <c r="ML48" s="97"/>
      <c r="MM48" s="97"/>
      <c r="MN48" s="97"/>
      <c r="MO48" s="97"/>
      <c r="MP48" s="97"/>
      <c r="MQ48" s="97"/>
      <c r="MR48" s="97"/>
      <c r="MS48" s="97"/>
      <c r="MT48" s="97"/>
      <c r="MU48" s="97"/>
      <c r="MV48" s="97"/>
      <c r="MW48" s="97"/>
      <c r="MX48" s="97"/>
      <c r="MY48" s="97"/>
      <c r="MZ48" s="97"/>
      <c r="NA48" s="97"/>
      <c r="NB48" s="97"/>
      <c r="NC48" s="97"/>
      <c r="ND48" s="97"/>
      <c r="NE48" s="97"/>
      <c r="NF48" s="97"/>
      <c r="NG48" s="97"/>
      <c r="NH48" s="97"/>
      <c r="NI48" s="97"/>
      <c r="NJ48" s="97"/>
      <c r="NK48" s="97"/>
      <c r="NL48" s="97"/>
      <c r="NM48" s="97"/>
      <c r="NN48" s="97"/>
      <c r="NO48" s="97"/>
      <c r="NP48" s="97"/>
      <c r="NQ48" s="97"/>
      <c r="NR48" s="97"/>
      <c r="NS48" s="97"/>
      <c r="NT48" s="97"/>
      <c r="NU48" s="97"/>
      <c r="NV48" s="97"/>
      <c r="NW48" s="97"/>
      <c r="NX48" s="97"/>
      <c r="NY48" s="97"/>
      <c r="NZ48" s="97"/>
      <c r="OA48" s="97"/>
      <c r="OB48" s="97"/>
      <c r="OC48" s="97"/>
      <c r="OD48" s="97"/>
      <c r="OE48" s="97"/>
      <c r="OF48" s="97"/>
      <c r="OG48" s="97"/>
      <c r="OH48" s="97"/>
      <c r="OI48" s="97"/>
      <c r="OJ48" s="97"/>
      <c r="OK48" s="97"/>
      <c r="OL48" s="97"/>
      <c r="OM48" s="97"/>
      <c r="ON48" s="97"/>
      <c r="OO48" s="97"/>
      <c r="OP48" s="97"/>
      <c r="OQ48" s="97"/>
      <c r="OR48" s="97"/>
      <c r="OS48" s="97"/>
      <c r="OT48" s="97"/>
      <c r="OU48" s="97"/>
      <c r="OV48" s="97"/>
      <c r="OW48" s="97"/>
      <c r="OX48" s="97"/>
      <c r="OY48" s="97"/>
      <c r="OZ48" s="97"/>
      <c r="PA48" s="97"/>
      <c r="PB48" s="97"/>
      <c r="PC48" s="97"/>
      <c r="PD48" s="97"/>
      <c r="PE48" s="97"/>
      <c r="PF48" s="97"/>
      <c r="PG48" s="97"/>
      <c r="PH48" s="97"/>
      <c r="PI48" s="97"/>
      <c r="PJ48" s="97"/>
      <c r="PK48" s="97"/>
      <c r="PL48" s="97"/>
      <c r="PM48" s="97"/>
      <c r="PN48" s="97"/>
      <c r="PO48" s="97"/>
      <c r="PP48" s="97"/>
      <c r="PQ48" s="97"/>
      <c r="PR48" s="97"/>
      <c r="PS48" s="97"/>
      <c r="PT48" s="97"/>
      <c r="PU48" s="97"/>
      <c r="PV48" s="97"/>
      <c r="PW48" s="97"/>
      <c r="PX48" s="97"/>
      <c r="PY48" s="97"/>
      <c r="PZ48" s="97"/>
      <c r="QA48" s="97"/>
      <c r="QB48" s="97"/>
      <c r="QC48" s="97"/>
      <c r="QD48" s="97"/>
      <c r="QE48" s="97"/>
      <c r="QF48" s="97"/>
      <c r="QG48" s="97"/>
      <c r="QH48" s="97"/>
      <c r="QI48" s="97"/>
      <c r="QJ48" s="97"/>
      <c r="QK48" s="97"/>
      <c r="QL48" s="97"/>
      <c r="QM48" s="97"/>
      <c r="QN48" s="97"/>
      <c r="QO48" s="97"/>
      <c r="QP48" s="97"/>
      <c r="QQ48" s="97"/>
      <c r="QR48" s="97"/>
      <c r="QS48" s="97"/>
      <c r="QT48" s="97"/>
      <c r="QU48" s="97"/>
      <c r="QV48" s="97"/>
      <c r="QW48" s="97"/>
      <c r="QX48" s="97"/>
      <c r="QY48" s="97"/>
      <c r="QZ48" s="97"/>
      <c r="RA48" s="97"/>
      <c r="RB48" s="97"/>
      <c r="RC48" s="97"/>
      <c r="RD48" s="97"/>
      <c r="RE48" s="97"/>
      <c r="RF48" s="97"/>
      <c r="RG48" s="97"/>
      <c r="RH48" s="97"/>
      <c r="RI48" s="97"/>
      <c r="RJ48" s="97"/>
      <c r="RK48" s="97"/>
      <c r="RL48" s="97"/>
      <c r="RM48" s="97"/>
      <c r="RN48" s="97"/>
      <c r="RO48" s="97"/>
      <c r="RP48" s="97"/>
      <c r="RQ48" s="97"/>
      <c r="RR48" s="97"/>
      <c r="RS48" s="97"/>
      <c r="RT48" s="97"/>
      <c r="RU48" s="97"/>
      <c r="RV48" s="97"/>
      <c r="RW48" s="97"/>
      <c r="RX48" s="97"/>
      <c r="RY48" s="97"/>
      <c r="RZ48" s="97"/>
      <c r="SA48" s="97"/>
      <c r="SB48" s="97"/>
      <c r="SC48" s="97"/>
      <c r="SD48" s="97"/>
      <c r="SE48" s="97"/>
      <c r="SF48" s="97"/>
      <c r="SG48" s="97"/>
      <c r="SH48" s="97"/>
      <c r="SI48" s="97"/>
      <c r="SJ48" s="97"/>
      <c r="SK48" s="97"/>
      <c r="SL48" s="97"/>
      <c r="SM48" s="97"/>
      <c r="SN48" s="97"/>
      <c r="SO48" s="97"/>
      <c r="SP48" s="97"/>
      <c r="SQ48" s="97"/>
      <c r="SR48" s="97"/>
      <c r="SS48" s="97"/>
      <c r="ST48" s="97"/>
      <c r="SU48" s="97"/>
      <c r="SV48" s="97"/>
      <c r="SW48" s="97"/>
      <c r="SX48" s="97"/>
      <c r="SY48" s="97"/>
      <c r="SZ48" s="97"/>
      <c r="TA48" s="97"/>
      <c r="TB48" s="1"/>
    </row>
    <row r="49" spans="1:522" s="10" customFormat="1" ht="18" customHeight="1" x14ac:dyDescent="0.2">
      <c r="A49" s="12"/>
      <c r="B49" s="11" t="s">
        <v>62</v>
      </c>
      <c r="C49" s="1">
        <v>5486</v>
      </c>
      <c r="D49" t="s">
        <v>63</v>
      </c>
      <c r="E49" s="1">
        <v>10324</v>
      </c>
      <c r="F49" s="1">
        <v>2014</v>
      </c>
      <c r="G49" s="4" t="s">
        <v>46</v>
      </c>
      <c r="H49"/>
      <c r="I49" s="133">
        <f t="shared" si="0"/>
        <v>0</v>
      </c>
      <c r="J49" s="12">
        <f>Tabuľka119[[#This Row],[Stĺpec8]]</f>
        <v>0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58"/>
      <c r="FH49" s="60"/>
      <c r="FI49" s="58"/>
      <c r="FJ49" s="60"/>
      <c r="FK49" s="60"/>
      <c r="FL49" s="58"/>
      <c r="FM49" s="60"/>
      <c r="FN49" s="60"/>
      <c r="FO49" s="58"/>
      <c r="FP49" s="60"/>
      <c r="FQ49" s="60"/>
      <c r="FR49" s="60"/>
      <c r="FS49" s="60"/>
      <c r="FT49" s="60"/>
      <c r="FU49" s="60"/>
      <c r="FV49" s="60"/>
      <c r="FW49" s="60"/>
      <c r="FX49" s="60"/>
      <c r="FY49" s="60"/>
      <c r="FZ49" s="60"/>
      <c r="GA49" s="60"/>
      <c r="GB49" s="60"/>
      <c r="GC49" s="60"/>
      <c r="GD49" s="58"/>
      <c r="GE49" s="60"/>
      <c r="GF49" s="60"/>
      <c r="GG49" s="60"/>
      <c r="GH49" s="60"/>
      <c r="GI49" s="60"/>
      <c r="GJ49" s="60"/>
      <c r="GK49" s="60"/>
      <c r="GL49" s="60"/>
      <c r="GM49" s="60"/>
      <c r="GN49" s="60"/>
      <c r="GO49" s="60"/>
      <c r="GP49" s="60"/>
      <c r="GQ49" s="60"/>
      <c r="GR49" s="60"/>
      <c r="GS49" s="60"/>
      <c r="GT49" s="60"/>
      <c r="GU49" s="60"/>
      <c r="GV49" s="60"/>
      <c r="GW49" s="60"/>
      <c r="GX49" s="60"/>
      <c r="GY49" s="60"/>
      <c r="GZ49" s="60"/>
      <c r="HA49" s="60"/>
      <c r="HB49" s="60"/>
      <c r="HC49" s="60"/>
      <c r="HD49" s="60"/>
      <c r="HE49" s="60"/>
      <c r="HF49" s="60"/>
      <c r="HG49" s="60"/>
      <c r="HH49" s="60"/>
      <c r="HI49" s="60"/>
      <c r="HJ49" s="60"/>
      <c r="HK49" s="60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60"/>
      <c r="KC49" s="60"/>
      <c r="KD49" s="60"/>
      <c r="KE49" s="60"/>
      <c r="KF49" s="60"/>
      <c r="KG49" s="60"/>
      <c r="KH49" s="60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97"/>
      <c r="LW49" s="97"/>
      <c r="LX49" s="97"/>
      <c r="LY49" s="97"/>
      <c r="LZ49" s="97"/>
      <c r="MA49" s="97"/>
      <c r="MB49" s="97"/>
      <c r="MC49" s="97"/>
      <c r="MD49" s="97"/>
      <c r="ME49" s="97"/>
      <c r="MF49" s="97"/>
      <c r="MG49" s="97"/>
      <c r="MH49" s="97"/>
      <c r="MI49" s="97"/>
      <c r="MJ49" s="97"/>
      <c r="MK49" s="97"/>
      <c r="ML49" s="97"/>
      <c r="MM49" s="97"/>
      <c r="MN49" s="97"/>
      <c r="MO49" s="97"/>
      <c r="MP49" s="97"/>
      <c r="MQ49" s="97"/>
      <c r="MR49" s="97"/>
      <c r="MS49" s="97"/>
      <c r="MT49" s="97"/>
      <c r="MU49" s="97"/>
      <c r="MV49" s="97"/>
      <c r="MW49" s="97"/>
      <c r="MX49" s="97"/>
      <c r="MY49" s="97"/>
      <c r="MZ49" s="97"/>
      <c r="NA49" s="97"/>
      <c r="NB49" s="97"/>
      <c r="NC49" s="97"/>
      <c r="ND49" s="97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</row>
    <row r="50" spans="1:522" s="10" customFormat="1" ht="18" customHeight="1" x14ac:dyDescent="0.2">
      <c r="A50" s="12"/>
      <c r="B50" s="11" t="s">
        <v>195</v>
      </c>
      <c r="C50" s="1">
        <v>8750</v>
      </c>
      <c r="D50" s="125" t="s">
        <v>171</v>
      </c>
      <c r="E50" s="1">
        <v>8029</v>
      </c>
      <c r="F50" s="1">
        <v>2004</v>
      </c>
      <c r="G50" s="125" t="s">
        <v>196</v>
      </c>
      <c r="H50" s="4"/>
      <c r="I50" s="133">
        <f t="shared" si="0"/>
        <v>0</v>
      </c>
      <c r="J50" s="134">
        <f>Tabuľka119[[#This Row],[Stĺpec8]]+I51+I52</f>
        <v>0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60"/>
      <c r="FH50" s="60"/>
      <c r="FI50" s="60"/>
      <c r="FJ50" s="60"/>
      <c r="FK50" s="58"/>
      <c r="FL50" s="58"/>
      <c r="FM50" s="60"/>
      <c r="FN50" s="60"/>
      <c r="FO50" s="58"/>
      <c r="FP50" s="60"/>
      <c r="FQ50" s="60"/>
      <c r="FR50" s="60"/>
      <c r="FS50" s="60"/>
      <c r="FT50" s="60"/>
      <c r="FU50" s="60"/>
      <c r="FV50" s="60"/>
      <c r="FW50" s="60"/>
      <c r="FX50" s="60"/>
      <c r="FY50" s="60"/>
      <c r="FZ50" s="60"/>
      <c r="GA50" s="60"/>
      <c r="GB50" s="60"/>
      <c r="GC50" s="60"/>
      <c r="GD50" s="58"/>
      <c r="GE50" s="60"/>
      <c r="GF50" s="60"/>
      <c r="GG50" s="60"/>
      <c r="GH50" s="60"/>
      <c r="GI50" s="60"/>
      <c r="GJ50" s="60"/>
      <c r="GK50" s="60"/>
      <c r="GL50" s="60"/>
      <c r="GM50" s="60"/>
      <c r="GN50" s="60"/>
      <c r="GO50" s="60"/>
      <c r="GP50" s="60"/>
      <c r="GQ50" s="60"/>
      <c r="GR50" s="60"/>
      <c r="GS50" s="60"/>
      <c r="GT50" s="60"/>
      <c r="GU50" s="60"/>
      <c r="GV50" s="60"/>
      <c r="GW50" s="60"/>
      <c r="GX50" s="60"/>
      <c r="GY50" s="60"/>
      <c r="GZ50" s="60"/>
      <c r="HA50" s="60"/>
      <c r="HB50" s="60"/>
      <c r="HC50" s="60"/>
      <c r="HD50" s="60"/>
      <c r="HE50" s="60"/>
      <c r="HF50" s="60"/>
      <c r="HG50" s="60"/>
      <c r="HH50" s="60"/>
      <c r="HI50" s="60"/>
      <c r="HJ50" s="60"/>
      <c r="HK50" s="60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97"/>
      <c r="LW50" s="97"/>
      <c r="LX50" s="97"/>
      <c r="LY50" s="97"/>
      <c r="LZ50" s="97"/>
      <c r="MA50" s="97"/>
      <c r="MB50" s="97"/>
      <c r="MC50" s="97"/>
      <c r="MD50" s="97"/>
      <c r="ME50" s="97"/>
      <c r="MF50" s="97"/>
      <c r="MG50" s="97"/>
      <c r="MH50" s="97"/>
      <c r="MI50" s="97"/>
      <c r="MJ50" s="97"/>
      <c r="MK50" s="97"/>
      <c r="ML50" s="97"/>
      <c r="MM50" s="97"/>
      <c r="MN50" s="97"/>
      <c r="MO50" s="97"/>
      <c r="MP50" s="97"/>
      <c r="MQ50" s="97"/>
      <c r="MR50" s="97"/>
      <c r="MS50" s="97"/>
      <c r="MT50" s="97"/>
      <c r="MU50" s="97"/>
      <c r="MV50" s="97"/>
      <c r="MW50" s="97"/>
      <c r="MX50" s="97"/>
      <c r="MY50" s="97"/>
      <c r="MZ50" s="97"/>
      <c r="NA50" s="97"/>
      <c r="NB50" s="97"/>
      <c r="NC50" s="97"/>
      <c r="ND50" s="97"/>
      <c r="NE50" s="97"/>
      <c r="NF50" s="97"/>
      <c r="NG50" s="97"/>
      <c r="NH50" s="97"/>
      <c r="NI50" s="97"/>
      <c r="NJ50" s="97"/>
      <c r="NK50" s="97"/>
      <c r="NL50" s="97"/>
      <c r="NM50" s="97"/>
      <c r="NN50" s="97"/>
      <c r="NO50" s="97"/>
      <c r="NP50" s="97"/>
      <c r="NQ50" s="97"/>
      <c r="NR50" s="97"/>
      <c r="NS50" s="97"/>
      <c r="NT50" s="97"/>
      <c r="NU50" s="97"/>
      <c r="NV50" s="97"/>
      <c r="NW50" s="97"/>
      <c r="NX50" s="97"/>
      <c r="NY50" s="97"/>
      <c r="NZ50" s="97"/>
      <c r="OA50" s="97"/>
      <c r="OB50" s="97"/>
      <c r="OC50" s="97"/>
      <c r="OD50" s="97"/>
      <c r="OE50" s="97"/>
      <c r="OF50" s="97"/>
      <c r="OG50" s="97"/>
      <c r="OH50" s="97"/>
      <c r="OI50" s="97"/>
      <c r="OJ50" s="97"/>
      <c r="OK50" s="97"/>
      <c r="OL50" s="97"/>
      <c r="OM50" s="97"/>
      <c r="ON50" s="97"/>
      <c r="OO50" s="97"/>
      <c r="OP50" s="97"/>
      <c r="OQ50" s="97"/>
      <c r="OR50" s="97"/>
      <c r="OS50" s="97"/>
      <c r="OT50" s="97"/>
      <c r="OU50" s="97"/>
      <c r="OV50" s="97"/>
      <c r="OW50" s="97"/>
      <c r="OX50" s="97"/>
      <c r="OY50" s="97"/>
      <c r="OZ50" s="97"/>
      <c r="PA50" s="97"/>
      <c r="PB50" s="97"/>
      <c r="PC50" s="97"/>
      <c r="PD50" s="97"/>
      <c r="PE50" s="97"/>
      <c r="PF50" s="97"/>
      <c r="PG50" s="97"/>
      <c r="PH50" s="97"/>
      <c r="PI50" s="97"/>
      <c r="PJ50" s="97"/>
      <c r="PK50" s="97"/>
      <c r="PL50" s="97"/>
      <c r="PM50" s="97"/>
      <c r="PN50" s="97"/>
      <c r="PO50" s="97"/>
      <c r="PP50" s="97"/>
      <c r="PQ50" s="97"/>
      <c r="PR50" s="97"/>
      <c r="PS50" s="97"/>
      <c r="PT50" s="97"/>
      <c r="PU50" s="97"/>
      <c r="PV50" s="97"/>
      <c r="PW50" s="97"/>
      <c r="PX50" s="97"/>
      <c r="PY50" s="97"/>
      <c r="PZ50" s="97"/>
      <c r="QA50" s="97"/>
      <c r="QB50" s="97"/>
      <c r="QC50" s="97"/>
      <c r="QD50" s="97"/>
      <c r="QE50" s="97"/>
      <c r="QF50" s="97"/>
      <c r="QG50" s="97"/>
      <c r="QH50" s="97"/>
      <c r="QI50" s="97"/>
      <c r="QJ50" s="97"/>
      <c r="QK50" s="97"/>
      <c r="QL50" s="97"/>
      <c r="QM50" s="97"/>
      <c r="QN50" s="97"/>
      <c r="QO50" s="97"/>
      <c r="QP50" s="97"/>
      <c r="QQ50" s="97"/>
      <c r="QR50" s="97"/>
      <c r="QS50" s="97"/>
      <c r="QT50" s="97"/>
      <c r="QU50" s="97"/>
      <c r="QV50" s="97"/>
      <c r="QW50" s="97"/>
      <c r="QX50" s="97"/>
      <c r="QY50" s="97"/>
      <c r="QZ50" s="97"/>
      <c r="RA50" s="97"/>
      <c r="RB50" s="97"/>
      <c r="RC50" s="97"/>
      <c r="RD50" s="97"/>
      <c r="RE50" s="97"/>
      <c r="RF50" s="97"/>
      <c r="RG50" s="97"/>
      <c r="RH50" s="97"/>
      <c r="RI50" s="97"/>
      <c r="RJ50" s="97"/>
      <c r="RK50" s="97"/>
      <c r="RL50" s="97"/>
      <c r="RM50" s="97"/>
      <c r="RN50" s="97"/>
      <c r="RO50" s="97"/>
      <c r="RP50" s="97"/>
      <c r="RQ50" s="97"/>
      <c r="RR50" s="97"/>
      <c r="RS50" s="97"/>
      <c r="RT50" s="97"/>
      <c r="RU50" s="97"/>
      <c r="RV50" s="97"/>
      <c r="RW50" s="97"/>
      <c r="RX50" s="97"/>
      <c r="RY50" s="97"/>
      <c r="RZ50" s="97"/>
      <c r="SA50" s="97"/>
      <c r="SB50" s="97"/>
      <c r="SC50" s="97"/>
      <c r="SD50" s="97"/>
      <c r="SE50" s="97"/>
      <c r="SF50" s="97"/>
      <c r="SG50" s="97"/>
      <c r="SH50" s="97"/>
      <c r="SI50" s="97"/>
      <c r="SJ50" s="97"/>
      <c r="SK50" s="97"/>
      <c r="SL50" s="97"/>
      <c r="SM50" s="97"/>
      <c r="SN50" s="97"/>
      <c r="SO50" s="97"/>
      <c r="SP50" s="97"/>
      <c r="SQ50" s="97"/>
      <c r="SR50" s="97"/>
      <c r="SS50" s="97"/>
      <c r="ST50" s="97"/>
      <c r="SU50" s="97"/>
      <c r="SV50" s="97"/>
      <c r="SW50" s="97"/>
      <c r="SX50" s="97"/>
      <c r="SY50" s="97"/>
      <c r="SZ50" s="97"/>
      <c r="TA50" s="97"/>
      <c r="TB50" s="1"/>
    </row>
    <row r="51" spans="1:522" s="10" customFormat="1" ht="18" customHeight="1" x14ac:dyDescent="0.2">
      <c r="A51" s="33"/>
      <c r="B51" s="35"/>
      <c r="C51" s="1"/>
      <c r="D51" s="125" t="s">
        <v>198</v>
      </c>
      <c r="E51" s="1">
        <v>8340</v>
      </c>
      <c r="F51" s="1"/>
      <c r="G51" s="125"/>
      <c r="H51" s="121"/>
      <c r="I51" s="133">
        <f t="shared" si="0"/>
        <v>0</v>
      </c>
      <c r="J51" s="12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60"/>
      <c r="FH51" s="60"/>
      <c r="FI51" s="60"/>
      <c r="FJ51" s="60"/>
      <c r="FK51" s="58"/>
      <c r="FL51" s="58"/>
      <c r="FM51" s="60"/>
      <c r="FN51" s="60"/>
      <c r="FO51" s="58"/>
      <c r="FP51" s="60"/>
      <c r="FQ51" s="60"/>
      <c r="FR51" s="60"/>
      <c r="FS51" s="60"/>
      <c r="FT51" s="60"/>
      <c r="FU51" s="60"/>
      <c r="FV51" s="60"/>
      <c r="FW51" s="60"/>
      <c r="FX51" s="60"/>
      <c r="FY51" s="60"/>
      <c r="FZ51" s="60"/>
      <c r="GA51" s="60"/>
      <c r="GB51" s="60"/>
      <c r="GC51" s="60"/>
      <c r="GD51" s="58"/>
      <c r="GE51" s="60"/>
      <c r="GF51" s="60"/>
      <c r="GG51" s="60"/>
      <c r="GH51" s="60"/>
      <c r="GI51" s="60"/>
      <c r="GJ51" s="60"/>
      <c r="GK51" s="60"/>
      <c r="GL51" s="60"/>
      <c r="GM51" s="60"/>
      <c r="GN51" s="60"/>
      <c r="GO51" s="60"/>
      <c r="GP51" s="60"/>
      <c r="GQ51" s="60"/>
      <c r="GR51" s="60"/>
      <c r="GS51" s="60"/>
      <c r="GT51" s="60"/>
      <c r="GU51" s="60"/>
      <c r="GV51" s="60"/>
      <c r="GW51" s="60"/>
      <c r="GX51" s="60"/>
      <c r="GY51" s="60"/>
      <c r="GZ51" s="60"/>
      <c r="HA51" s="60"/>
      <c r="HB51" s="60"/>
      <c r="HC51" s="60"/>
      <c r="HD51" s="60"/>
      <c r="HE51" s="60"/>
      <c r="HF51" s="60"/>
      <c r="HG51" s="60"/>
      <c r="HH51" s="60"/>
      <c r="HI51" s="60"/>
      <c r="HJ51" s="60"/>
      <c r="HK51" s="60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97"/>
      <c r="LW51" s="97"/>
      <c r="LX51" s="97"/>
      <c r="LY51" s="97"/>
      <c r="LZ51" s="97"/>
      <c r="MA51" s="97"/>
      <c r="MB51" s="97"/>
      <c r="MC51" s="97"/>
      <c r="MD51" s="97"/>
      <c r="ME51" s="97"/>
      <c r="MF51" s="97"/>
      <c r="MG51" s="97"/>
      <c r="MH51" s="97"/>
      <c r="MI51" s="97"/>
      <c r="MJ51" s="97"/>
      <c r="MK51" s="97"/>
      <c r="ML51" s="97"/>
      <c r="MM51" s="97"/>
      <c r="MN51" s="97"/>
      <c r="MO51" s="97"/>
      <c r="MP51" s="97"/>
      <c r="MQ51" s="97"/>
      <c r="MR51" s="97"/>
      <c r="MS51" s="97"/>
      <c r="MT51" s="97"/>
      <c r="MU51" s="97"/>
      <c r="MV51" s="97"/>
      <c r="MW51" s="97"/>
      <c r="MX51" s="97"/>
      <c r="MY51" s="97"/>
      <c r="MZ51" s="97"/>
      <c r="NA51" s="97"/>
      <c r="NB51" s="97"/>
      <c r="NC51" s="97"/>
      <c r="ND51" s="97"/>
      <c r="NE51" s="97"/>
      <c r="NF51" s="97"/>
      <c r="NG51" s="97"/>
      <c r="NH51" s="97"/>
      <c r="NI51" s="97"/>
      <c r="NJ51" s="97"/>
      <c r="NK51" s="97"/>
      <c r="NL51" s="97"/>
      <c r="NM51" s="97"/>
      <c r="NN51" s="97"/>
      <c r="NO51" s="97"/>
      <c r="NP51" s="97"/>
      <c r="NQ51" s="97"/>
      <c r="NR51" s="97"/>
      <c r="NS51" s="97"/>
      <c r="NT51" s="97"/>
      <c r="NU51" s="97"/>
      <c r="NV51" s="97"/>
      <c r="NW51" s="97"/>
      <c r="NX51" s="97"/>
      <c r="NY51" s="97"/>
      <c r="NZ51" s="97"/>
      <c r="OA51" s="97"/>
      <c r="OB51" s="97"/>
      <c r="OC51" s="97"/>
      <c r="OD51" s="97"/>
      <c r="OE51" s="97"/>
      <c r="OF51" s="97"/>
      <c r="OG51" s="97"/>
      <c r="OH51" s="97"/>
      <c r="OI51" s="97"/>
      <c r="OJ51" s="97"/>
      <c r="OK51" s="97"/>
      <c r="OL51" s="97"/>
      <c r="OM51" s="97"/>
      <c r="ON51" s="97"/>
      <c r="OO51" s="97"/>
      <c r="OP51" s="97"/>
      <c r="OQ51" s="97"/>
      <c r="OR51" s="97"/>
      <c r="OS51" s="97"/>
      <c r="OT51" s="97"/>
      <c r="OU51" s="97"/>
      <c r="OV51" s="97"/>
      <c r="OW51" s="97"/>
      <c r="OX51" s="97"/>
      <c r="OY51" s="97"/>
      <c r="OZ51" s="97"/>
      <c r="PA51" s="97"/>
      <c r="PB51" s="97"/>
      <c r="PC51" s="97"/>
      <c r="PD51" s="97"/>
      <c r="PE51" s="97"/>
      <c r="PF51" s="97"/>
      <c r="PG51" s="97"/>
      <c r="PH51" s="97"/>
      <c r="PI51" s="97"/>
      <c r="PJ51" s="97"/>
      <c r="PK51" s="97"/>
      <c r="PL51" s="97"/>
      <c r="PM51" s="97"/>
      <c r="PN51" s="97"/>
      <c r="PO51" s="97"/>
      <c r="PP51" s="97"/>
      <c r="PQ51" s="97"/>
      <c r="PR51" s="97"/>
      <c r="PS51" s="97"/>
      <c r="PT51" s="97"/>
      <c r="PU51" s="97"/>
      <c r="PV51" s="97"/>
      <c r="PW51" s="97"/>
      <c r="PX51" s="97"/>
      <c r="PY51" s="97"/>
      <c r="PZ51" s="97"/>
      <c r="QA51" s="97"/>
      <c r="QB51" s="97"/>
      <c r="QC51" s="97"/>
      <c r="QD51" s="97"/>
      <c r="QE51" s="97"/>
      <c r="QF51" s="97"/>
      <c r="QG51" s="97"/>
      <c r="QH51" s="97"/>
      <c r="QI51" s="97"/>
      <c r="QJ51" s="97"/>
      <c r="QK51" s="97"/>
      <c r="QL51" s="97"/>
      <c r="QM51" s="97"/>
      <c r="QN51" s="97"/>
      <c r="QO51" s="97"/>
      <c r="QP51" s="97"/>
      <c r="QQ51" s="97"/>
      <c r="QR51" s="97"/>
      <c r="QS51" s="97"/>
      <c r="QT51" s="97"/>
      <c r="QU51" s="97"/>
      <c r="QV51" s="97"/>
      <c r="QW51" s="97"/>
      <c r="QX51" s="97"/>
      <c r="QY51" s="97"/>
      <c r="QZ51" s="97"/>
      <c r="RA51" s="97"/>
      <c r="RB51" s="97"/>
      <c r="RC51" s="97"/>
      <c r="RD51" s="97"/>
      <c r="RE51" s="97"/>
      <c r="RF51" s="97"/>
      <c r="RG51" s="97"/>
      <c r="RH51" s="97"/>
      <c r="RI51" s="97"/>
      <c r="RJ51" s="97"/>
      <c r="RK51" s="97"/>
      <c r="RL51" s="97"/>
      <c r="RM51" s="97"/>
      <c r="RN51" s="97"/>
      <c r="RO51" s="97"/>
      <c r="RP51" s="97"/>
      <c r="RQ51" s="97"/>
      <c r="RR51" s="97"/>
      <c r="RS51" s="97"/>
      <c r="RT51" s="97"/>
      <c r="RU51" s="97"/>
      <c r="RV51" s="97"/>
      <c r="RW51" s="97"/>
      <c r="RX51" s="97"/>
      <c r="RY51" s="97"/>
      <c r="RZ51" s="97"/>
      <c r="SA51" s="97"/>
      <c r="SB51" s="97"/>
      <c r="SC51" s="97"/>
      <c r="SD51" s="97"/>
      <c r="SE51" s="97"/>
      <c r="SF51" s="97"/>
      <c r="SG51" s="97"/>
      <c r="SH51" s="97"/>
      <c r="SI51" s="97"/>
      <c r="SJ51" s="97"/>
      <c r="SK51" s="97"/>
      <c r="SL51" s="97"/>
      <c r="SM51" s="97"/>
      <c r="SN51" s="97"/>
      <c r="SO51" s="97"/>
      <c r="SP51" s="97"/>
      <c r="SQ51" s="97"/>
      <c r="SR51" s="97"/>
      <c r="SS51" s="97"/>
      <c r="ST51" s="97"/>
      <c r="SU51" s="97"/>
      <c r="SV51" s="97"/>
      <c r="SW51" s="97"/>
      <c r="SX51" s="97"/>
      <c r="SY51" s="97"/>
      <c r="SZ51" s="97"/>
      <c r="TA51" s="97"/>
      <c r="TB51" s="1"/>
    </row>
    <row r="52" spans="1:522" s="10" customFormat="1" ht="18" customHeight="1" x14ac:dyDescent="0.2">
      <c r="A52" s="33"/>
      <c r="B52" s="35"/>
      <c r="C52" s="1"/>
      <c r="D52" s="124" t="s">
        <v>332</v>
      </c>
      <c r="E52" s="1">
        <v>12921</v>
      </c>
      <c r="F52" s="1"/>
      <c r="G52" s="125"/>
      <c r="H52" s="4"/>
      <c r="I52" s="133">
        <f t="shared" si="0"/>
        <v>0</v>
      </c>
      <c r="J52" s="12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60"/>
      <c r="FH52" s="60"/>
      <c r="FI52" s="60"/>
      <c r="FJ52" s="60"/>
      <c r="FK52" s="58"/>
      <c r="FL52" s="58"/>
      <c r="FM52" s="60"/>
      <c r="FN52" s="60"/>
      <c r="FO52" s="58"/>
      <c r="FP52" s="60"/>
      <c r="FQ52" s="60"/>
      <c r="FR52" s="60"/>
      <c r="FS52" s="60"/>
      <c r="FT52" s="60"/>
      <c r="FU52" s="60"/>
      <c r="FV52" s="60"/>
      <c r="FW52" s="60"/>
      <c r="FX52" s="60"/>
      <c r="FY52" s="60"/>
      <c r="FZ52" s="60"/>
      <c r="GA52" s="60"/>
      <c r="GB52" s="60"/>
      <c r="GC52" s="60"/>
      <c r="GD52" s="58"/>
      <c r="GE52" s="60"/>
      <c r="GF52" s="60"/>
      <c r="GG52" s="60"/>
      <c r="GH52" s="60"/>
      <c r="GI52" s="60"/>
      <c r="GJ52" s="60"/>
      <c r="GK52" s="60"/>
      <c r="GL52" s="60"/>
      <c r="GM52" s="60"/>
      <c r="GN52" s="60"/>
      <c r="GO52" s="60"/>
      <c r="GP52" s="60"/>
      <c r="GQ52" s="60"/>
      <c r="GR52" s="60"/>
      <c r="GS52" s="60"/>
      <c r="GT52" s="60"/>
      <c r="GU52" s="60"/>
      <c r="GV52" s="60"/>
      <c r="GW52" s="60"/>
      <c r="GX52" s="60"/>
      <c r="GY52" s="60"/>
      <c r="GZ52" s="60"/>
      <c r="HA52" s="60"/>
      <c r="HB52" s="60"/>
      <c r="HC52" s="60"/>
      <c r="HD52" s="60"/>
      <c r="HE52" s="60"/>
      <c r="HF52" s="60"/>
      <c r="HG52" s="60"/>
      <c r="HH52" s="60"/>
      <c r="HI52" s="60"/>
      <c r="HJ52" s="60"/>
      <c r="HK52" s="60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97"/>
      <c r="LW52" s="97"/>
      <c r="LX52" s="97"/>
      <c r="LY52" s="97"/>
      <c r="LZ52" s="97"/>
      <c r="MA52" s="97"/>
      <c r="MB52" s="97"/>
      <c r="MC52" s="97"/>
      <c r="MD52" s="97"/>
      <c r="ME52" s="97"/>
      <c r="MF52" s="97"/>
      <c r="MG52" s="97"/>
      <c r="MH52" s="97"/>
      <c r="MI52" s="97"/>
      <c r="MJ52" s="97"/>
      <c r="MK52" s="97"/>
      <c r="ML52" s="97"/>
      <c r="MM52" s="97"/>
      <c r="MN52" s="97"/>
      <c r="MO52" s="97"/>
      <c r="MP52" s="97"/>
      <c r="MQ52" s="97"/>
      <c r="MR52" s="97"/>
      <c r="MS52" s="97"/>
      <c r="MT52" s="97"/>
      <c r="MU52" s="97"/>
      <c r="MV52" s="97"/>
      <c r="MW52" s="97"/>
      <c r="MX52" s="97"/>
      <c r="MY52" s="97"/>
      <c r="MZ52" s="97"/>
      <c r="NA52" s="97"/>
      <c r="NB52" s="97"/>
      <c r="NC52" s="97"/>
      <c r="ND52" s="97"/>
      <c r="NE52" s="97"/>
      <c r="NF52" s="97"/>
      <c r="NG52" s="97"/>
      <c r="NH52" s="97"/>
      <c r="NI52" s="97"/>
      <c r="NJ52" s="97"/>
      <c r="NK52" s="97"/>
      <c r="NL52" s="97"/>
      <c r="NM52" s="97"/>
      <c r="NN52" s="97"/>
      <c r="NO52" s="97"/>
      <c r="NP52" s="97"/>
      <c r="NQ52" s="97"/>
      <c r="NR52" s="97"/>
      <c r="NS52" s="97"/>
      <c r="NT52" s="97"/>
      <c r="NU52" s="97"/>
      <c r="NV52" s="97"/>
      <c r="NW52" s="97"/>
      <c r="NX52" s="97"/>
      <c r="NY52" s="97"/>
      <c r="NZ52" s="97"/>
      <c r="OA52" s="97"/>
      <c r="OB52" s="97"/>
      <c r="OC52" s="97"/>
      <c r="OD52" s="97"/>
      <c r="OE52" s="97"/>
      <c r="OF52" s="97"/>
      <c r="OG52" s="97"/>
      <c r="OH52" s="97"/>
      <c r="OI52" s="97"/>
      <c r="OJ52" s="97"/>
      <c r="OK52" s="97"/>
      <c r="OL52" s="97"/>
      <c r="OM52" s="97"/>
      <c r="ON52" s="97"/>
      <c r="OO52" s="97"/>
      <c r="OP52" s="97"/>
      <c r="OQ52" s="97"/>
      <c r="OR52" s="97"/>
      <c r="OS52" s="97"/>
      <c r="OT52" s="97"/>
      <c r="OU52" s="97"/>
      <c r="OV52" s="97"/>
      <c r="OW52" s="97"/>
      <c r="OX52" s="97"/>
      <c r="OY52" s="97"/>
      <c r="OZ52" s="97"/>
      <c r="PA52" s="97"/>
      <c r="PB52" s="97"/>
      <c r="PC52" s="97"/>
      <c r="PD52" s="97"/>
      <c r="PE52" s="97"/>
      <c r="PF52" s="97"/>
      <c r="PG52" s="97"/>
      <c r="PH52" s="97"/>
      <c r="PI52" s="97"/>
      <c r="PJ52" s="97"/>
      <c r="PK52" s="97"/>
      <c r="PL52" s="97"/>
      <c r="PM52" s="97"/>
      <c r="PN52" s="97"/>
      <c r="PO52" s="97"/>
      <c r="PP52" s="97"/>
      <c r="PQ52" s="97"/>
      <c r="PR52" s="97"/>
      <c r="PS52" s="97"/>
      <c r="PT52" s="97"/>
      <c r="PU52" s="97"/>
      <c r="PV52" s="97"/>
      <c r="PW52" s="97"/>
      <c r="PX52" s="97"/>
      <c r="PY52" s="97"/>
      <c r="PZ52" s="97"/>
      <c r="QA52" s="97"/>
      <c r="QB52" s="97"/>
      <c r="QC52" s="97"/>
      <c r="QD52" s="97"/>
      <c r="QE52" s="97"/>
      <c r="QF52" s="97"/>
      <c r="QG52" s="97"/>
      <c r="QH52" s="97"/>
      <c r="QI52" s="97"/>
      <c r="QJ52" s="97"/>
      <c r="QK52" s="97"/>
      <c r="QL52" s="97"/>
      <c r="QM52" s="97"/>
      <c r="QN52" s="97"/>
      <c r="QO52" s="97"/>
      <c r="QP52" s="97"/>
      <c r="QQ52" s="97"/>
      <c r="QR52" s="97"/>
      <c r="QS52" s="97"/>
      <c r="QT52" s="97"/>
      <c r="QU52" s="97"/>
      <c r="QV52" s="97"/>
      <c r="QW52" s="97"/>
      <c r="QX52" s="97"/>
      <c r="QY52" s="97"/>
      <c r="QZ52" s="97"/>
      <c r="RA52" s="97"/>
      <c r="RB52" s="97"/>
      <c r="RC52" s="97"/>
      <c r="RD52" s="97"/>
      <c r="RE52" s="97"/>
      <c r="RF52" s="97"/>
      <c r="RG52" s="97"/>
      <c r="RH52" s="97"/>
      <c r="RI52" s="97"/>
      <c r="RJ52" s="97"/>
      <c r="RK52" s="97"/>
      <c r="RL52" s="97"/>
      <c r="RM52" s="97"/>
      <c r="RN52" s="97"/>
      <c r="RO52" s="97"/>
      <c r="RP52" s="97"/>
      <c r="RQ52" s="97"/>
      <c r="RR52" s="97"/>
      <c r="RS52" s="97"/>
      <c r="RT52" s="97"/>
      <c r="RU52" s="97"/>
      <c r="RV52" s="97"/>
      <c r="RW52" s="97"/>
      <c r="RX52" s="97"/>
      <c r="RY52" s="97"/>
      <c r="RZ52" s="97"/>
      <c r="SA52" s="97"/>
      <c r="SB52" s="97"/>
      <c r="SC52" s="97"/>
      <c r="SD52" s="97"/>
      <c r="SE52" s="97"/>
      <c r="SF52" s="97"/>
      <c r="SG52" s="97"/>
      <c r="SH52" s="97"/>
      <c r="SI52" s="97"/>
      <c r="SJ52" s="97"/>
      <c r="SK52" s="97"/>
      <c r="SL52" s="97"/>
      <c r="SM52" s="97"/>
      <c r="SN52" s="97"/>
      <c r="SO52" s="97"/>
      <c r="SP52" s="97"/>
      <c r="SQ52" s="97"/>
      <c r="SR52" s="97"/>
      <c r="SS52" s="97"/>
      <c r="ST52" s="97"/>
      <c r="SU52" s="97"/>
      <c r="SV52" s="97"/>
      <c r="SW52" s="97"/>
      <c r="SX52" s="97"/>
      <c r="SY52" s="97"/>
      <c r="SZ52" s="97"/>
      <c r="TA52" s="97"/>
      <c r="TB52" s="1"/>
    </row>
    <row r="53" spans="1:522" ht="18" customHeight="1" x14ac:dyDescent="0.2">
      <c r="B53" s="26" t="s">
        <v>474</v>
      </c>
      <c r="C53" s="1">
        <v>6225</v>
      </c>
      <c r="D53" s="4" t="s">
        <v>475</v>
      </c>
      <c r="E53" s="1">
        <v>11653</v>
      </c>
      <c r="F53" s="1">
        <v>2016</v>
      </c>
      <c r="G53" s="4" t="s">
        <v>476</v>
      </c>
      <c r="H53" s="121"/>
      <c r="I53" s="133">
        <f t="shared" si="0"/>
        <v>0</v>
      </c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60"/>
      <c r="FH53" s="58"/>
      <c r="FI53" s="58"/>
      <c r="FJ53" s="60"/>
      <c r="FK53" s="60"/>
      <c r="FL53" s="58"/>
      <c r="FM53" s="60"/>
      <c r="FN53" s="60"/>
      <c r="FO53" s="58"/>
      <c r="FP53" s="60"/>
      <c r="FQ53" s="60"/>
      <c r="FR53" s="60"/>
      <c r="FS53" s="60"/>
      <c r="FT53" s="60"/>
      <c r="FU53" s="60"/>
      <c r="FV53" s="60"/>
      <c r="FW53" s="60"/>
      <c r="FX53" s="60"/>
      <c r="FY53" s="60"/>
      <c r="FZ53" s="60"/>
      <c r="GA53" s="60"/>
      <c r="GB53" s="60"/>
      <c r="GC53" s="60"/>
      <c r="GD53" s="58"/>
      <c r="GE53" s="60"/>
      <c r="GF53" s="60"/>
      <c r="GG53" s="60"/>
      <c r="GH53" s="60"/>
      <c r="GI53" s="60"/>
      <c r="GJ53" s="60"/>
      <c r="GK53" s="60"/>
      <c r="GL53" s="60"/>
      <c r="GM53" s="60"/>
      <c r="GN53" s="60"/>
      <c r="GO53" s="60"/>
      <c r="GP53" s="60"/>
      <c r="GQ53" s="60"/>
      <c r="GR53" s="60"/>
      <c r="GS53" s="60"/>
      <c r="GT53" s="60"/>
      <c r="GU53" s="60"/>
      <c r="GV53" s="60"/>
      <c r="GW53" s="60"/>
      <c r="GX53" s="60"/>
      <c r="GY53" s="60"/>
      <c r="GZ53" s="60"/>
      <c r="HA53" s="60"/>
      <c r="HB53" s="60"/>
      <c r="HC53" s="60"/>
      <c r="HD53" s="60"/>
      <c r="HE53" s="60"/>
      <c r="HF53" s="60"/>
      <c r="HG53" s="60"/>
      <c r="HH53" s="60"/>
      <c r="HI53" s="60"/>
      <c r="HJ53" s="60"/>
      <c r="HK53" s="60"/>
      <c r="HL53" s="9"/>
      <c r="HM53" s="9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97"/>
      <c r="LW53" s="97"/>
      <c r="LX53" s="97"/>
      <c r="LY53" s="97"/>
      <c r="LZ53" s="97"/>
      <c r="MA53" s="97"/>
      <c r="MB53" s="97"/>
      <c r="MC53" s="97"/>
      <c r="MD53" s="97"/>
      <c r="ME53" s="97"/>
      <c r="MF53" s="97"/>
      <c r="MG53" s="97"/>
      <c r="MH53" s="97"/>
      <c r="MI53" s="97"/>
      <c r="MJ53" s="97"/>
      <c r="MK53" s="97"/>
      <c r="ML53" s="97"/>
      <c r="MM53" s="97"/>
      <c r="MN53" s="97"/>
      <c r="MO53" s="97"/>
      <c r="MP53" s="97"/>
      <c r="MQ53" s="97"/>
      <c r="MR53" s="97"/>
      <c r="MS53" s="97"/>
      <c r="MT53" s="97"/>
      <c r="MU53" s="97"/>
      <c r="MV53" s="97"/>
      <c r="MW53" s="97"/>
      <c r="MX53" s="97"/>
      <c r="MY53" s="97"/>
      <c r="MZ53" s="97"/>
      <c r="NA53" s="97"/>
      <c r="NB53" s="97"/>
      <c r="NC53" s="97"/>
      <c r="ND53" s="97"/>
      <c r="NE53" s="97"/>
      <c r="NF53" s="97"/>
      <c r="NG53" s="97"/>
      <c r="NH53" s="97"/>
      <c r="NI53" s="97"/>
      <c r="NJ53" s="97"/>
      <c r="NK53" s="97"/>
      <c r="NL53" s="97"/>
      <c r="NM53" s="97"/>
      <c r="NN53" s="97"/>
      <c r="NO53" s="97"/>
      <c r="NP53" s="97"/>
      <c r="NQ53" s="97"/>
      <c r="NR53" s="102"/>
      <c r="NS53" s="97"/>
      <c r="NT53" s="97"/>
      <c r="NU53" s="97"/>
      <c r="NV53" s="97"/>
      <c r="NW53" s="97"/>
      <c r="NX53" s="97"/>
      <c r="NY53" s="97"/>
      <c r="NZ53" s="97"/>
      <c r="OA53" s="97"/>
      <c r="OB53" s="97"/>
      <c r="OC53" s="97"/>
      <c r="OD53" s="97"/>
      <c r="OE53" s="97"/>
      <c r="OF53" s="97"/>
      <c r="OG53" s="97"/>
      <c r="OH53" s="97"/>
      <c r="OI53" s="97"/>
      <c r="OJ53" s="97"/>
      <c r="OK53" s="97"/>
      <c r="OL53" s="97"/>
      <c r="OM53" s="97"/>
      <c r="ON53" s="97"/>
      <c r="OO53" s="97"/>
      <c r="OP53" s="97"/>
      <c r="OQ53" s="97"/>
      <c r="OR53" s="97"/>
      <c r="OS53" s="97"/>
      <c r="OT53" s="97"/>
      <c r="OU53" s="97"/>
      <c r="OV53" s="97"/>
      <c r="OW53" s="97"/>
      <c r="OX53" s="97"/>
      <c r="OY53" s="97"/>
      <c r="OZ53" s="97"/>
      <c r="PA53" s="97"/>
      <c r="PB53" s="97"/>
      <c r="PC53" s="97"/>
      <c r="PD53" s="97"/>
      <c r="PE53" s="97"/>
      <c r="PF53" s="97"/>
      <c r="PG53" s="97"/>
      <c r="PH53" s="97"/>
      <c r="PI53" s="97"/>
      <c r="PJ53" s="97"/>
      <c r="PK53" s="97"/>
      <c r="PL53" s="97"/>
      <c r="PM53" s="97"/>
      <c r="PN53" s="97"/>
      <c r="PO53" s="97"/>
      <c r="PP53" s="97"/>
      <c r="PQ53" s="97"/>
      <c r="PR53" s="97"/>
      <c r="PS53" s="97"/>
      <c r="PT53" s="97"/>
      <c r="PU53" s="97"/>
      <c r="PV53" s="97"/>
      <c r="PW53" s="97"/>
      <c r="PX53" s="97"/>
      <c r="PY53" s="97"/>
      <c r="PZ53" s="97"/>
      <c r="QA53" s="97"/>
      <c r="QB53" s="97"/>
      <c r="QC53" s="97"/>
      <c r="QD53" s="97"/>
      <c r="QE53" s="97"/>
      <c r="QF53" s="97"/>
      <c r="QG53" s="97"/>
      <c r="QH53" s="97"/>
      <c r="QI53" s="97"/>
      <c r="QJ53" s="97"/>
      <c r="QK53" s="97"/>
      <c r="QL53" s="97"/>
      <c r="QM53" s="97"/>
      <c r="QN53" s="97"/>
      <c r="QO53" s="97"/>
      <c r="QP53" s="97"/>
      <c r="QQ53" s="97"/>
      <c r="QR53" s="97"/>
      <c r="QS53" s="97"/>
      <c r="QT53" s="97"/>
      <c r="QU53" s="97"/>
      <c r="QV53" s="97"/>
      <c r="QW53" s="97"/>
      <c r="QX53" s="97"/>
      <c r="QY53" s="97"/>
      <c r="QZ53" s="97"/>
      <c r="RA53" s="97"/>
      <c r="RB53" s="97"/>
      <c r="RC53" s="97"/>
      <c r="RD53" s="97"/>
      <c r="RE53" s="97"/>
      <c r="RF53" s="97"/>
      <c r="RG53" s="97"/>
      <c r="RH53" s="97"/>
      <c r="RI53" s="97"/>
      <c r="RJ53" s="97"/>
      <c r="RK53" s="97"/>
      <c r="RL53" s="97"/>
      <c r="RM53" s="97"/>
      <c r="RN53" s="97"/>
      <c r="RO53" s="97"/>
      <c r="RP53" s="97"/>
      <c r="RQ53" s="97"/>
      <c r="RR53" s="97"/>
      <c r="RS53" s="97"/>
      <c r="RT53" s="97"/>
      <c r="RU53" s="97"/>
      <c r="RV53" s="97"/>
      <c r="RW53" s="97"/>
      <c r="RX53" s="97"/>
      <c r="RY53" s="97"/>
      <c r="RZ53" s="97"/>
      <c r="SA53" s="97"/>
      <c r="SB53" s="97"/>
      <c r="SC53" s="97"/>
      <c r="SD53" s="97"/>
      <c r="SE53" s="97"/>
      <c r="SF53" s="97"/>
      <c r="SG53" s="97"/>
      <c r="SH53" s="97"/>
      <c r="SI53" s="97"/>
      <c r="SJ53" s="97"/>
      <c r="SK53" s="97"/>
      <c r="SL53" s="97"/>
      <c r="SM53" s="97"/>
      <c r="SN53" s="97"/>
      <c r="SO53" s="97"/>
      <c r="SP53" s="97"/>
      <c r="SQ53" s="97"/>
      <c r="SR53" s="97"/>
      <c r="SS53" s="97"/>
      <c r="ST53" s="97"/>
      <c r="SU53" s="97"/>
      <c r="SV53" s="97"/>
      <c r="SW53" s="97"/>
      <c r="SX53" s="97"/>
      <c r="SY53" s="97"/>
      <c r="SZ53" s="97"/>
      <c r="TA53" s="97"/>
      <c r="TB53" s="1"/>
    </row>
    <row r="54" spans="1:522" ht="18" customHeight="1" x14ac:dyDescent="0.2">
      <c r="A54" s="116"/>
      <c r="B54" s="152" t="s">
        <v>118</v>
      </c>
      <c r="C54" s="64">
        <v>9237</v>
      </c>
      <c r="D54" s="117" t="s">
        <v>119</v>
      </c>
      <c r="E54" s="64">
        <v>11810</v>
      </c>
      <c r="F54" s="64">
        <v>2016</v>
      </c>
      <c r="G54" s="117" t="s">
        <v>76</v>
      </c>
      <c r="H54" s="158"/>
      <c r="I54" s="133">
        <f t="shared" si="0"/>
        <v>0</v>
      </c>
      <c r="J54" s="116"/>
      <c r="K54" s="64"/>
      <c r="L54" s="64"/>
      <c r="M54" s="64"/>
      <c r="N54" s="64"/>
      <c r="O54" s="64"/>
      <c r="P54" s="64"/>
      <c r="Q54" s="64"/>
      <c r="R54" s="64"/>
      <c r="S54" s="64"/>
      <c r="T54" s="64"/>
      <c r="U54" s="64"/>
      <c r="V54" s="64"/>
      <c r="W54" s="64"/>
      <c r="X54" s="64"/>
      <c r="Y54" s="64"/>
      <c r="Z54" s="64"/>
      <c r="AA54" s="64"/>
      <c r="AB54" s="64"/>
      <c r="AC54" s="64"/>
      <c r="AD54" s="64"/>
      <c r="AE54" s="64"/>
      <c r="AF54" s="64"/>
      <c r="AG54" s="64"/>
      <c r="AH54" s="64"/>
      <c r="AI54" s="64"/>
      <c r="AJ54" s="64"/>
      <c r="AK54" s="64"/>
      <c r="AL54" s="64"/>
      <c r="AM54" s="64"/>
      <c r="AN54" s="64"/>
      <c r="AO54" s="64"/>
      <c r="AP54" s="64"/>
      <c r="AQ54" s="64"/>
      <c r="AR54" s="64"/>
      <c r="AS54" s="64"/>
      <c r="AT54" s="64"/>
      <c r="AU54" s="64"/>
      <c r="AV54" s="64"/>
      <c r="AW54" s="64"/>
      <c r="AX54" s="64"/>
      <c r="AY54" s="64"/>
      <c r="AZ54" s="64"/>
      <c r="BA54" s="64"/>
      <c r="BB54" s="64"/>
      <c r="BC54" s="64"/>
      <c r="BD54" s="64"/>
      <c r="BE54" s="64"/>
      <c r="BF54" s="64"/>
      <c r="BG54" s="64"/>
      <c r="BH54" s="64"/>
      <c r="BI54" s="64"/>
      <c r="BJ54" s="64"/>
      <c r="BK54" s="64"/>
      <c r="BL54" s="64"/>
      <c r="BM54" s="64"/>
      <c r="BN54" s="64"/>
      <c r="BO54" s="64"/>
      <c r="BP54" s="64"/>
      <c r="BQ54" s="64"/>
      <c r="BR54" s="64"/>
      <c r="BS54" s="64"/>
      <c r="BT54" s="64"/>
      <c r="BU54" s="64"/>
      <c r="BV54" s="64"/>
      <c r="BW54" s="64"/>
      <c r="BX54" s="64"/>
      <c r="BY54" s="64"/>
      <c r="BZ54" s="64"/>
      <c r="CA54" s="64"/>
      <c r="CB54" s="64"/>
      <c r="CC54" s="64"/>
      <c r="CD54" s="64"/>
      <c r="CE54" s="64"/>
      <c r="CF54" s="64"/>
      <c r="CG54" s="64"/>
      <c r="CH54" s="64"/>
      <c r="CI54" s="64"/>
      <c r="CJ54" s="64"/>
      <c r="CK54" s="64"/>
      <c r="CL54" s="64"/>
      <c r="CM54" s="64"/>
      <c r="CN54" s="64"/>
      <c r="CO54" s="64"/>
      <c r="CP54" s="64"/>
      <c r="CQ54" s="64"/>
      <c r="CR54" s="64"/>
      <c r="CS54" s="64"/>
      <c r="CT54" s="64"/>
      <c r="CU54" s="64"/>
      <c r="CV54" s="64"/>
      <c r="CW54" s="64"/>
      <c r="CX54" s="64"/>
      <c r="CY54" s="64"/>
      <c r="CZ54" s="64"/>
      <c r="DA54" s="64"/>
      <c r="DB54" s="64"/>
      <c r="DC54" s="64"/>
      <c r="DD54" s="64"/>
      <c r="DE54" s="64"/>
      <c r="DF54" s="64"/>
      <c r="DG54" s="64"/>
      <c r="DH54" s="64"/>
      <c r="DI54" s="64"/>
      <c r="DJ54" s="64"/>
      <c r="DK54" s="64"/>
      <c r="DL54" s="64"/>
      <c r="DM54" s="64"/>
      <c r="DN54" s="64"/>
      <c r="DO54" s="64"/>
      <c r="DP54" s="64"/>
      <c r="DQ54" s="64"/>
      <c r="DR54" s="64"/>
      <c r="DS54" s="64"/>
      <c r="DT54" s="64"/>
      <c r="DU54" s="64"/>
      <c r="DV54" s="64"/>
      <c r="DW54" s="64"/>
      <c r="DX54" s="64"/>
      <c r="DY54" s="64"/>
      <c r="DZ54" s="64"/>
      <c r="EA54" s="64"/>
      <c r="EB54" s="64"/>
      <c r="EC54" s="64"/>
      <c r="ED54" s="64"/>
      <c r="EE54" s="64"/>
      <c r="EF54" s="64"/>
      <c r="EG54" s="64"/>
      <c r="EH54" s="64"/>
      <c r="EI54" s="64"/>
      <c r="EJ54" s="64"/>
      <c r="EK54" s="64"/>
      <c r="EL54" s="64"/>
      <c r="EM54" s="64"/>
      <c r="EN54" s="64"/>
      <c r="EO54" s="64"/>
      <c r="EP54" s="64"/>
      <c r="EQ54" s="64"/>
      <c r="ER54" s="64"/>
      <c r="ES54" s="64"/>
      <c r="ET54" s="64"/>
      <c r="EU54" s="64"/>
      <c r="EV54" s="64"/>
      <c r="EW54" s="64"/>
      <c r="EX54" s="64"/>
      <c r="EY54" s="64"/>
      <c r="EZ54" s="64"/>
      <c r="FA54" s="64"/>
      <c r="FB54" s="64"/>
      <c r="FC54" s="64"/>
      <c r="FD54" s="64"/>
      <c r="FE54" s="64"/>
      <c r="FF54" s="64"/>
      <c r="FG54" s="159"/>
      <c r="FH54" s="160"/>
      <c r="FI54" s="160"/>
      <c r="FJ54" s="159"/>
      <c r="FK54" s="159"/>
      <c r="FL54" s="160"/>
      <c r="FM54" s="159"/>
      <c r="FN54" s="159"/>
      <c r="FO54" s="160"/>
      <c r="FP54" s="159"/>
      <c r="FQ54" s="159"/>
      <c r="FR54" s="159"/>
      <c r="FS54" s="159"/>
      <c r="FT54" s="159"/>
      <c r="FU54" s="159"/>
      <c r="FV54" s="159"/>
      <c r="FW54" s="159"/>
      <c r="FX54" s="159"/>
      <c r="FY54" s="159"/>
      <c r="FZ54" s="159"/>
      <c r="GA54" s="159"/>
      <c r="GB54" s="159"/>
      <c r="GC54" s="159"/>
      <c r="GD54" s="160"/>
      <c r="GE54" s="159"/>
      <c r="GF54" s="159"/>
      <c r="GG54" s="159"/>
      <c r="GH54" s="159"/>
      <c r="GI54" s="159"/>
      <c r="GJ54" s="159"/>
      <c r="GK54" s="159"/>
      <c r="GL54" s="159"/>
      <c r="GM54" s="159"/>
      <c r="GN54" s="159"/>
      <c r="GO54" s="159"/>
      <c r="GP54" s="159"/>
      <c r="GQ54" s="159"/>
      <c r="GR54" s="159"/>
      <c r="GS54" s="159"/>
      <c r="GT54" s="159"/>
      <c r="GU54" s="159"/>
      <c r="GV54" s="159"/>
      <c r="GW54" s="159"/>
      <c r="GX54" s="159"/>
      <c r="GY54" s="159"/>
      <c r="GZ54" s="159"/>
      <c r="HA54" s="159"/>
      <c r="HB54" s="159"/>
      <c r="HC54" s="159"/>
      <c r="HD54" s="159"/>
      <c r="HE54" s="159"/>
      <c r="HF54" s="159"/>
      <c r="HG54" s="159"/>
      <c r="HH54" s="159"/>
      <c r="HI54" s="159"/>
      <c r="HJ54" s="159"/>
      <c r="HK54" s="159"/>
      <c r="HL54" s="64"/>
      <c r="HM54" s="64"/>
      <c r="HN54" s="64"/>
      <c r="HO54" s="64"/>
      <c r="HP54" s="64"/>
      <c r="HQ54" s="64"/>
      <c r="HR54" s="64"/>
      <c r="HS54" s="64"/>
      <c r="HT54" s="64"/>
      <c r="HU54" s="64"/>
      <c r="HV54" s="64"/>
      <c r="HW54" s="64"/>
      <c r="HX54" s="64"/>
      <c r="HY54" s="64"/>
      <c r="HZ54" s="64"/>
      <c r="IA54" s="64"/>
      <c r="IB54" s="64"/>
      <c r="IC54" s="64"/>
      <c r="ID54" s="64"/>
      <c r="IE54" s="64"/>
      <c r="IF54" s="64"/>
      <c r="IG54" s="64"/>
      <c r="IH54" s="64"/>
      <c r="II54" s="64"/>
      <c r="IJ54" s="64"/>
      <c r="IK54" s="64"/>
      <c r="IL54" s="64"/>
      <c r="IM54" s="64"/>
      <c r="IN54" s="64"/>
      <c r="IO54" s="64"/>
      <c r="IP54" s="64"/>
      <c r="IQ54" s="64"/>
      <c r="IR54" s="64"/>
      <c r="IS54" s="64"/>
      <c r="IT54" s="64"/>
      <c r="IU54" s="64"/>
      <c r="IV54" s="64"/>
      <c r="IW54" s="64"/>
      <c r="IX54" s="64"/>
      <c r="IY54" s="64"/>
      <c r="IZ54" s="64"/>
      <c r="JA54" s="64"/>
      <c r="JB54" s="64"/>
      <c r="JC54" s="64"/>
      <c r="JD54" s="64"/>
      <c r="JE54" s="64"/>
      <c r="JF54" s="64"/>
      <c r="JG54" s="64"/>
      <c r="JH54" s="64"/>
      <c r="JI54" s="64"/>
      <c r="JJ54" s="64"/>
      <c r="JK54" s="64"/>
      <c r="JL54" s="64"/>
      <c r="JM54" s="64"/>
      <c r="JN54" s="64"/>
      <c r="JO54" s="64"/>
      <c r="JP54" s="64"/>
      <c r="JQ54" s="64"/>
      <c r="JR54" s="64"/>
      <c r="JS54" s="64"/>
      <c r="JT54" s="64"/>
      <c r="JU54" s="64"/>
      <c r="JV54" s="64"/>
      <c r="JW54" s="64"/>
      <c r="JX54" s="64"/>
      <c r="JY54" s="64"/>
      <c r="JZ54" s="64"/>
      <c r="KA54" s="64"/>
      <c r="KB54" s="64"/>
      <c r="KC54" s="64"/>
      <c r="KD54" s="64"/>
      <c r="KE54" s="64"/>
      <c r="KF54" s="64"/>
      <c r="KG54" s="64"/>
      <c r="KH54" s="64"/>
      <c r="KI54" s="64"/>
      <c r="KJ54" s="64"/>
      <c r="KK54" s="64"/>
      <c r="KL54" s="64"/>
      <c r="KM54" s="64"/>
      <c r="KN54" s="64"/>
      <c r="KO54" s="64"/>
      <c r="KP54" s="64"/>
      <c r="KQ54" s="64"/>
      <c r="KR54" s="64"/>
      <c r="KS54" s="119"/>
      <c r="KT54" s="64"/>
      <c r="KU54" s="64"/>
      <c r="KV54" s="64"/>
      <c r="KW54" s="64"/>
      <c r="KX54" s="64"/>
      <c r="KY54" s="64"/>
      <c r="KZ54" s="64"/>
      <c r="LA54" s="64"/>
      <c r="LB54" s="64"/>
      <c r="LC54" s="64"/>
      <c r="LD54" s="64"/>
      <c r="LE54" s="64"/>
      <c r="LF54" s="64"/>
      <c r="LG54" s="64"/>
      <c r="LH54" s="64"/>
      <c r="LI54" s="64"/>
      <c r="LJ54" s="64"/>
      <c r="LK54" s="64"/>
      <c r="LL54" s="64"/>
      <c r="LM54" s="64"/>
      <c r="LN54" s="64"/>
      <c r="LO54" s="64"/>
      <c r="LP54" s="64"/>
      <c r="LQ54" s="64"/>
      <c r="LR54" s="64"/>
      <c r="LS54" s="64"/>
      <c r="LT54" s="64"/>
      <c r="LU54" s="64"/>
      <c r="LV54" s="97"/>
      <c r="LW54" s="97"/>
      <c r="LX54" s="97"/>
      <c r="LY54" s="97"/>
      <c r="LZ54" s="97"/>
      <c r="MA54" s="97"/>
      <c r="MB54" s="97"/>
      <c r="MC54" s="97"/>
      <c r="MD54" s="97"/>
      <c r="ME54" s="97"/>
      <c r="MF54" s="97"/>
      <c r="MG54" s="97"/>
      <c r="MH54" s="97"/>
      <c r="MI54" s="97"/>
      <c r="MJ54" s="97"/>
      <c r="MK54" s="97"/>
      <c r="ML54" s="97"/>
      <c r="MM54" s="97"/>
      <c r="MN54" s="97"/>
      <c r="MO54" s="97"/>
      <c r="MP54" s="97"/>
      <c r="MQ54" s="97"/>
      <c r="MR54" s="97"/>
      <c r="MS54" s="97"/>
      <c r="MT54" s="97"/>
      <c r="MU54" s="97"/>
      <c r="MV54" s="97"/>
      <c r="MW54" s="97"/>
      <c r="MX54" s="97"/>
      <c r="MY54" s="97"/>
      <c r="MZ54" s="97"/>
      <c r="NA54" s="97"/>
      <c r="NB54" s="97"/>
      <c r="NC54" s="97"/>
      <c r="ND54" s="97"/>
      <c r="NE54" s="64"/>
      <c r="NF54" s="64"/>
      <c r="NG54" s="64"/>
      <c r="NH54" s="64"/>
      <c r="NI54" s="64"/>
      <c r="NJ54" s="64"/>
      <c r="NK54" s="64"/>
      <c r="NL54" s="64"/>
      <c r="NM54" s="64"/>
      <c r="NN54" s="64"/>
      <c r="NO54" s="64"/>
      <c r="NP54" s="64"/>
      <c r="NQ54" s="64"/>
      <c r="NR54" s="64"/>
      <c r="NS54" s="64"/>
      <c r="NT54" s="64"/>
      <c r="NU54" s="64"/>
      <c r="NV54" s="64"/>
      <c r="NW54" s="64"/>
      <c r="NX54" s="64"/>
      <c r="NY54" s="64"/>
      <c r="NZ54" s="64"/>
      <c r="OA54" s="64"/>
      <c r="OB54" s="64"/>
      <c r="OC54" s="64"/>
      <c r="OD54" s="64"/>
      <c r="OE54" s="64"/>
      <c r="OF54" s="64"/>
      <c r="OG54" s="64"/>
      <c r="OH54" s="64"/>
      <c r="OI54" s="64"/>
      <c r="OJ54" s="64"/>
      <c r="OK54" s="64"/>
      <c r="OL54" s="64"/>
      <c r="OM54" s="64"/>
      <c r="ON54" s="64"/>
      <c r="OO54" s="64"/>
      <c r="OP54" s="64"/>
      <c r="OQ54" s="64"/>
      <c r="OR54" s="64"/>
      <c r="OS54" s="64"/>
      <c r="OT54" s="64"/>
      <c r="OU54" s="64"/>
      <c r="OV54" s="64"/>
      <c r="OW54" s="64"/>
      <c r="OX54" s="64"/>
      <c r="OY54" s="64"/>
      <c r="OZ54" s="64"/>
      <c r="PA54" s="64"/>
      <c r="PB54" s="64"/>
      <c r="PC54" s="64"/>
      <c r="PD54" s="64"/>
      <c r="PE54" s="64"/>
      <c r="PF54" s="64"/>
      <c r="PG54" s="64"/>
      <c r="PH54" s="64"/>
      <c r="PI54" s="64"/>
      <c r="PJ54" s="64"/>
      <c r="PK54" s="64"/>
      <c r="PL54" s="64"/>
      <c r="PM54" s="64"/>
      <c r="PN54" s="64"/>
      <c r="PO54" s="64"/>
      <c r="PP54" s="64"/>
      <c r="PQ54" s="64"/>
      <c r="PR54" s="64"/>
      <c r="PS54" s="64"/>
      <c r="PT54" s="64"/>
      <c r="PU54" s="64"/>
      <c r="PV54" s="64"/>
      <c r="PW54" s="64"/>
      <c r="PX54" s="64"/>
      <c r="PY54" s="64"/>
      <c r="PZ54" s="64"/>
      <c r="QA54" s="64"/>
      <c r="QB54" s="64"/>
      <c r="QC54" s="64"/>
      <c r="QD54" s="64"/>
      <c r="QE54" s="64"/>
      <c r="QF54" s="64"/>
      <c r="QG54" s="64"/>
      <c r="QH54" s="64"/>
      <c r="QI54" s="64"/>
      <c r="QJ54" s="64"/>
      <c r="QK54" s="64"/>
      <c r="QL54" s="64"/>
      <c r="QM54" s="64"/>
      <c r="QN54" s="64"/>
      <c r="QO54" s="64"/>
      <c r="QP54" s="64"/>
      <c r="QQ54" s="64"/>
      <c r="QR54" s="64"/>
      <c r="QS54" s="64"/>
      <c r="QT54" s="64"/>
      <c r="QU54" s="64"/>
      <c r="QV54" s="64"/>
      <c r="QW54" s="64"/>
      <c r="QX54" s="64"/>
      <c r="QY54" s="64"/>
      <c r="QZ54" s="64"/>
      <c r="RA54" s="64"/>
      <c r="RB54" s="64"/>
      <c r="RC54" s="64"/>
      <c r="RD54" s="64"/>
      <c r="RE54" s="64"/>
      <c r="RF54" s="64"/>
      <c r="RG54" s="64"/>
      <c r="RH54" s="64"/>
      <c r="RI54" s="64"/>
      <c r="RJ54" s="64"/>
      <c r="RK54" s="64"/>
      <c r="RL54" s="64"/>
      <c r="RM54" s="64"/>
      <c r="RN54" s="64"/>
      <c r="RO54" s="64"/>
      <c r="RP54" s="64"/>
      <c r="RQ54" s="64"/>
      <c r="RR54" s="64"/>
      <c r="RS54" s="64"/>
      <c r="RT54" s="64"/>
      <c r="RU54" s="64"/>
      <c r="RV54" s="64"/>
      <c r="RW54" s="64"/>
      <c r="RX54" s="64"/>
      <c r="RY54" s="64"/>
      <c r="RZ54" s="64"/>
      <c r="SA54" s="64"/>
      <c r="SB54" s="64"/>
      <c r="SC54" s="64"/>
      <c r="SD54" s="64"/>
      <c r="SE54" s="64"/>
      <c r="SF54" s="64"/>
      <c r="SG54" s="64"/>
      <c r="SH54" s="64"/>
      <c r="SI54" s="64"/>
      <c r="SJ54" s="64"/>
      <c r="SK54" s="64"/>
      <c r="SL54" s="64"/>
      <c r="SM54" s="64"/>
      <c r="SN54" s="64"/>
      <c r="SO54" s="64"/>
      <c r="SP54" s="64"/>
      <c r="SQ54" s="64"/>
      <c r="SR54" s="64"/>
      <c r="SS54" s="64"/>
      <c r="ST54" s="64"/>
      <c r="SU54" s="64"/>
      <c r="SV54" s="64"/>
      <c r="SW54" s="64"/>
      <c r="SX54" s="64"/>
      <c r="SY54" s="64"/>
      <c r="SZ54" s="64"/>
      <c r="TA54" s="64"/>
      <c r="TB54" s="64"/>
    </row>
    <row r="55" spans="1:522" s="10" customFormat="1" ht="18" customHeight="1" x14ac:dyDescent="0.2">
      <c r="A55" s="12">
        <v>16</v>
      </c>
      <c r="B55" s="26" t="s">
        <v>55</v>
      </c>
      <c r="C55" s="1"/>
      <c r="D55" s="4"/>
      <c r="E55" s="1"/>
      <c r="F55" s="1"/>
      <c r="G55" s="4"/>
      <c r="H55" s="121"/>
      <c r="I55" s="133">
        <f t="shared" ref="I55:I58" si="2">SUM(K55:TB55)</f>
        <v>0</v>
      </c>
      <c r="J55" s="12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60"/>
      <c r="FH55" s="60"/>
      <c r="FI55" s="60"/>
      <c r="FJ55" s="60"/>
      <c r="FK55" s="58"/>
      <c r="FL55" s="58"/>
      <c r="FM55" s="60"/>
      <c r="FN55" s="60"/>
      <c r="FO55" s="58"/>
      <c r="FP55" s="60"/>
      <c r="FQ55" s="60"/>
      <c r="FR55" s="60"/>
      <c r="FS55" s="60"/>
      <c r="FT55" s="60"/>
      <c r="FU55" s="60"/>
      <c r="FV55" s="60"/>
      <c r="FW55" s="60"/>
      <c r="FX55" s="60"/>
      <c r="FY55" s="60"/>
      <c r="FZ55" s="60"/>
      <c r="GA55" s="60"/>
      <c r="GB55" s="60"/>
      <c r="GC55" s="60"/>
      <c r="GD55" s="58"/>
      <c r="GE55" s="60"/>
      <c r="GF55" s="60"/>
      <c r="GG55" s="60"/>
      <c r="GH55" s="60"/>
      <c r="GI55" s="60"/>
      <c r="GJ55" s="60"/>
      <c r="GK55" s="60"/>
      <c r="GL55" s="60"/>
      <c r="GM55" s="60"/>
      <c r="GN55" s="60"/>
      <c r="GO55" s="60"/>
      <c r="GP55" s="60"/>
      <c r="GQ55" s="60"/>
      <c r="GR55" s="60"/>
      <c r="GS55" s="60"/>
      <c r="GT55" s="60"/>
      <c r="GU55" s="60"/>
      <c r="GV55" s="60"/>
      <c r="GW55" s="60"/>
      <c r="GX55" s="60"/>
      <c r="GY55" s="60"/>
      <c r="GZ55" s="60"/>
      <c r="HA55" s="60"/>
      <c r="HB55" s="60"/>
      <c r="HC55" s="60"/>
      <c r="HD55" s="60"/>
      <c r="HE55" s="60"/>
      <c r="HF55" s="60"/>
      <c r="HG55" s="60"/>
      <c r="HH55" s="60"/>
      <c r="HI55" s="60"/>
      <c r="HJ55" s="60"/>
      <c r="HK55" s="60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97"/>
      <c r="LW55" s="97"/>
      <c r="LX55" s="97"/>
      <c r="LY55" s="97"/>
      <c r="LZ55" s="97"/>
      <c r="MA55" s="97"/>
      <c r="MB55" s="97"/>
      <c r="MC55" s="97"/>
      <c r="MD55" s="97"/>
      <c r="ME55" s="97"/>
      <c r="MF55" s="97"/>
      <c r="MG55" s="97"/>
      <c r="MH55" s="97"/>
      <c r="MI55" s="97"/>
      <c r="MJ55" s="97"/>
      <c r="MK55" s="97"/>
      <c r="ML55" s="97"/>
      <c r="MM55" s="97"/>
      <c r="MN55" s="97"/>
      <c r="MO55" s="97"/>
      <c r="MP55" s="97"/>
      <c r="MQ55" s="97"/>
      <c r="MR55" s="97"/>
      <c r="MS55" s="97"/>
      <c r="MT55" s="97"/>
      <c r="MU55" s="97"/>
      <c r="MV55" s="97"/>
      <c r="MW55" s="97"/>
      <c r="MX55" s="97"/>
      <c r="MY55" s="97"/>
      <c r="MZ55" s="97"/>
      <c r="NA55" s="97"/>
      <c r="NB55" s="97"/>
      <c r="NC55" s="97"/>
      <c r="ND55" s="97"/>
      <c r="NE55" s="97"/>
      <c r="NF55" s="97"/>
      <c r="NG55" s="97"/>
      <c r="NH55" s="97"/>
      <c r="NI55" s="97"/>
      <c r="NJ55" s="97"/>
      <c r="NK55" s="97"/>
      <c r="NL55" s="97"/>
      <c r="NM55" s="97"/>
      <c r="NN55" s="97"/>
      <c r="NO55" s="97"/>
      <c r="NP55" s="97"/>
      <c r="NQ55" s="97"/>
      <c r="NR55" s="97"/>
      <c r="NS55" s="97"/>
      <c r="NT55" s="97"/>
      <c r="NU55" s="97"/>
      <c r="NV55" s="97"/>
      <c r="NW55" s="97"/>
      <c r="NX55" s="97"/>
      <c r="NY55" s="97"/>
      <c r="NZ55" s="97"/>
      <c r="OA55" s="97"/>
      <c r="OB55" s="97"/>
      <c r="OC55" s="97"/>
      <c r="OD55" s="97"/>
      <c r="OE55" s="97"/>
      <c r="OF55" s="97"/>
      <c r="OG55" s="97"/>
      <c r="OH55" s="97"/>
      <c r="OI55" s="97"/>
      <c r="OJ55" s="97"/>
      <c r="OK55" s="97"/>
      <c r="OL55" s="97"/>
      <c r="OM55" s="97"/>
      <c r="ON55" s="97"/>
      <c r="OO55" s="97"/>
      <c r="OP55" s="97"/>
      <c r="OQ55" s="97"/>
      <c r="OR55" s="97"/>
      <c r="OS55" s="97"/>
      <c r="OT55" s="97"/>
      <c r="OU55" s="97"/>
      <c r="OV55" s="97"/>
      <c r="OW55" s="97"/>
      <c r="OX55" s="97"/>
      <c r="OY55" s="97"/>
      <c r="OZ55" s="97"/>
      <c r="PA55" s="97"/>
      <c r="PB55" s="97"/>
      <c r="PC55" s="97"/>
      <c r="PD55" s="97"/>
      <c r="PE55" s="97"/>
      <c r="PF55" s="97"/>
      <c r="PG55" s="97"/>
      <c r="PH55" s="97"/>
      <c r="PI55" s="97"/>
      <c r="PJ55" s="97"/>
      <c r="PK55" s="97"/>
      <c r="PL55" s="97"/>
      <c r="PM55" s="97"/>
      <c r="PN55" s="97"/>
      <c r="PO55" s="97"/>
      <c r="PP55" s="97"/>
      <c r="PQ55" s="97"/>
      <c r="PR55" s="97"/>
      <c r="PS55" s="97"/>
      <c r="PT55" s="97"/>
      <c r="PU55" s="97"/>
      <c r="PV55" s="97"/>
      <c r="PW55" s="97"/>
      <c r="PX55" s="97"/>
      <c r="PY55" s="97"/>
      <c r="PZ55" s="97"/>
      <c r="QA55" s="97"/>
      <c r="QB55" s="97"/>
      <c r="QC55" s="97"/>
      <c r="QD55" s="97"/>
      <c r="QE55" s="97"/>
      <c r="QF55" s="97"/>
      <c r="QG55" s="97"/>
      <c r="QH55" s="97"/>
      <c r="QI55" s="97"/>
      <c r="QJ55" s="97"/>
      <c r="QK55" s="97"/>
      <c r="QL55" s="97"/>
      <c r="QM55" s="97"/>
      <c r="QN55" s="97"/>
      <c r="QO55" s="97"/>
      <c r="QP55" s="97"/>
      <c r="QQ55" s="97"/>
      <c r="QR55" s="97"/>
      <c r="QS55" s="97"/>
      <c r="QT55" s="97"/>
      <c r="QU55" s="97"/>
      <c r="QV55" s="97"/>
      <c r="QW55" s="97"/>
      <c r="QX55" s="97"/>
      <c r="QY55" s="97"/>
      <c r="QZ55" s="97"/>
      <c r="RA55" s="97"/>
      <c r="RB55" s="97"/>
      <c r="RC55" s="97"/>
      <c r="RD55" s="97"/>
      <c r="RE55" s="97"/>
      <c r="RF55" s="97"/>
      <c r="RG55" s="97"/>
      <c r="RH55" s="97"/>
      <c r="RI55" s="97"/>
      <c r="RJ55" s="97"/>
      <c r="RK55" s="97"/>
      <c r="RL55" s="97"/>
      <c r="RM55" s="97"/>
      <c r="RN55" s="97"/>
      <c r="RO55" s="97"/>
      <c r="RP55" s="97"/>
      <c r="RQ55" s="97"/>
      <c r="RR55" s="97"/>
      <c r="RS55" s="97"/>
      <c r="RT55" s="97"/>
      <c r="RU55" s="97"/>
      <c r="RV55" s="97"/>
      <c r="RW55" s="97"/>
      <c r="RX55" s="97"/>
      <c r="RY55" s="97"/>
      <c r="RZ55" s="97"/>
      <c r="SA55" s="97"/>
      <c r="SB55" s="97"/>
      <c r="SC55" s="97"/>
      <c r="SD55" s="97"/>
      <c r="SE55" s="97"/>
      <c r="SF55" s="97"/>
      <c r="SG55" s="97"/>
      <c r="SH55" s="97"/>
      <c r="SI55" s="97"/>
      <c r="SJ55" s="97"/>
      <c r="SK55" s="97"/>
      <c r="SL55" s="97"/>
      <c r="SM55" s="97"/>
      <c r="SN55" s="97"/>
      <c r="SO55" s="97"/>
      <c r="SP55" s="97"/>
      <c r="SQ55" s="97"/>
      <c r="SR55" s="97"/>
      <c r="SS55" s="97"/>
      <c r="ST55" s="97"/>
      <c r="SU55" s="97"/>
      <c r="SV55" s="97"/>
      <c r="SW55" s="97"/>
      <c r="SX55" s="97"/>
      <c r="SY55" s="97"/>
      <c r="SZ55" s="97"/>
      <c r="TA55" s="97"/>
      <c r="TB55" s="1"/>
    </row>
    <row r="56" spans="1:522" s="10" customFormat="1" ht="18" customHeight="1" x14ac:dyDescent="0.2">
      <c r="A56" s="33"/>
      <c r="B56" s="35"/>
      <c r="C56" s="1"/>
      <c r="D56" s="4"/>
      <c r="E56" s="1"/>
      <c r="F56" s="1"/>
      <c r="G56" s="4"/>
      <c r="H56" s="121"/>
      <c r="I56" s="133">
        <f t="shared" si="2"/>
        <v>0</v>
      </c>
      <c r="J56" s="12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60"/>
      <c r="FH56" s="60"/>
      <c r="FI56" s="60"/>
      <c r="FJ56" s="60"/>
      <c r="FK56" s="58"/>
      <c r="FL56" s="58"/>
      <c r="FM56" s="60"/>
      <c r="FN56" s="60"/>
      <c r="FO56" s="58"/>
      <c r="FP56" s="60"/>
      <c r="FQ56" s="60"/>
      <c r="FR56" s="60"/>
      <c r="FS56" s="60"/>
      <c r="FT56" s="60"/>
      <c r="FU56" s="60"/>
      <c r="FV56" s="60"/>
      <c r="FW56" s="60"/>
      <c r="FX56" s="60"/>
      <c r="FY56" s="60"/>
      <c r="FZ56" s="60"/>
      <c r="GA56" s="60"/>
      <c r="GB56" s="60"/>
      <c r="GC56" s="60"/>
      <c r="GD56" s="58"/>
      <c r="GE56" s="60"/>
      <c r="GF56" s="60"/>
      <c r="GG56" s="60"/>
      <c r="GH56" s="60"/>
      <c r="GI56" s="60"/>
      <c r="GJ56" s="60"/>
      <c r="GK56" s="60"/>
      <c r="GL56" s="60"/>
      <c r="GM56" s="60"/>
      <c r="GN56" s="60"/>
      <c r="GO56" s="60"/>
      <c r="GP56" s="60"/>
      <c r="GQ56" s="60"/>
      <c r="GR56" s="60"/>
      <c r="GS56" s="60"/>
      <c r="GT56" s="60"/>
      <c r="GU56" s="60"/>
      <c r="GV56" s="60"/>
      <c r="GW56" s="60"/>
      <c r="GX56" s="60"/>
      <c r="GY56" s="60"/>
      <c r="GZ56" s="60"/>
      <c r="HA56" s="60"/>
      <c r="HB56" s="60"/>
      <c r="HC56" s="60"/>
      <c r="HD56" s="60"/>
      <c r="HE56" s="60"/>
      <c r="HF56" s="60"/>
      <c r="HG56" s="60"/>
      <c r="HH56" s="60"/>
      <c r="HI56" s="60"/>
      <c r="HJ56" s="60"/>
      <c r="HK56" s="60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97"/>
      <c r="LW56" s="97"/>
      <c r="LX56" s="97"/>
      <c r="LY56" s="97"/>
      <c r="LZ56" s="97"/>
      <c r="MA56" s="97"/>
      <c r="MB56" s="97"/>
      <c r="MC56" s="97"/>
      <c r="MD56" s="97"/>
      <c r="ME56" s="97"/>
      <c r="MF56" s="97"/>
      <c r="MG56" s="97"/>
      <c r="MH56" s="97"/>
      <c r="MI56" s="97"/>
      <c r="MJ56" s="97"/>
      <c r="MK56" s="97"/>
      <c r="ML56" s="97"/>
      <c r="MM56" s="97"/>
      <c r="MN56" s="97"/>
      <c r="MO56" s="97"/>
      <c r="MP56" s="97"/>
      <c r="MQ56" s="97"/>
      <c r="MR56" s="97"/>
      <c r="MS56" s="97"/>
      <c r="MT56" s="97"/>
      <c r="MU56" s="97"/>
      <c r="MV56" s="97"/>
      <c r="MW56" s="97"/>
      <c r="MX56" s="97"/>
      <c r="MY56" s="97"/>
      <c r="MZ56" s="97"/>
      <c r="NA56" s="97"/>
      <c r="NB56" s="97"/>
      <c r="NC56" s="97"/>
      <c r="ND56" s="97"/>
      <c r="NE56" s="97"/>
      <c r="NF56" s="97"/>
      <c r="NG56" s="97"/>
      <c r="NH56" s="97"/>
      <c r="NI56" s="97"/>
      <c r="NJ56" s="97"/>
      <c r="NK56" s="97"/>
      <c r="NL56" s="97"/>
      <c r="NM56" s="97"/>
      <c r="NN56" s="97"/>
      <c r="NO56" s="97"/>
      <c r="NP56" s="97"/>
      <c r="NQ56" s="97"/>
      <c r="NR56" s="97"/>
      <c r="NS56" s="97"/>
      <c r="NT56" s="97"/>
      <c r="NU56" s="97"/>
      <c r="NV56" s="97"/>
      <c r="NW56" s="97"/>
      <c r="NX56" s="97"/>
      <c r="NY56" s="97"/>
      <c r="NZ56" s="97"/>
      <c r="OA56" s="97"/>
      <c r="OB56" s="97"/>
      <c r="OC56" s="97"/>
      <c r="OD56" s="97"/>
      <c r="OE56" s="97"/>
      <c r="OF56" s="97"/>
      <c r="OG56" s="97"/>
      <c r="OH56" s="97"/>
      <c r="OI56" s="97"/>
      <c r="OJ56" s="97"/>
      <c r="OK56" s="97"/>
      <c r="OL56" s="97"/>
      <c r="OM56" s="97"/>
      <c r="ON56" s="97"/>
      <c r="OO56" s="97"/>
      <c r="OP56" s="97"/>
      <c r="OQ56" s="97"/>
      <c r="OR56" s="97"/>
      <c r="OS56" s="97"/>
      <c r="OT56" s="97"/>
      <c r="OU56" s="97"/>
      <c r="OV56" s="97"/>
      <c r="OW56" s="97"/>
      <c r="OX56" s="97"/>
      <c r="OY56" s="97"/>
      <c r="OZ56" s="97"/>
      <c r="PA56" s="97"/>
      <c r="PB56" s="97"/>
      <c r="PC56" s="97"/>
      <c r="PD56" s="97"/>
      <c r="PE56" s="97"/>
      <c r="PF56" s="97"/>
      <c r="PG56" s="97"/>
      <c r="PH56" s="97"/>
      <c r="PI56" s="97"/>
      <c r="PJ56" s="97"/>
      <c r="PK56" s="97"/>
      <c r="PL56" s="97"/>
      <c r="PM56" s="97"/>
      <c r="PN56" s="97"/>
      <c r="PO56" s="97"/>
      <c r="PP56" s="97"/>
      <c r="PQ56" s="97"/>
      <c r="PR56" s="97"/>
      <c r="PS56" s="97"/>
      <c r="PT56" s="97"/>
      <c r="PU56" s="97"/>
      <c r="PV56" s="97"/>
      <c r="PW56" s="97"/>
      <c r="PX56" s="97"/>
      <c r="PY56" s="97"/>
      <c r="PZ56" s="97"/>
      <c r="QA56" s="97"/>
      <c r="QB56" s="97"/>
      <c r="QC56" s="97"/>
      <c r="QD56" s="97"/>
      <c r="QE56" s="97"/>
      <c r="QF56" s="97"/>
      <c r="QG56" s="97"/>
      <c r="QH56" s="97"/>
      <c r="QI56" s="97"/>
      <c r="QJ56" s="97"/>
      <c r="QK56" s="97"/>
      <c r="QL56" s="97"/>
      <c r="QM56" s="97"/>
      <c r="QN56" s="97"/>
      <c r="QO56" s="97"/>
      <c r="QP56" s="97"/>
      <c r="QQ56" s="97"/>
      <c r="QR56" s="97"/>
      <c r="QS56" s="97"/>
      <c r="QT56" s="97"/>
      <c r="QU56" s="97"/>
      <c r="QV56" s="97"/>
      <c r="QW56" s="97"/>
      <c r="QX56" s="97"/>
      <c r="QY56" s="97"/>
      <c r="QZ56" s="97"/>
      <c r="RA56" s="97"/>
      <c r="RB56" s="97"/>
      <c r="RC56" s="97"/>
      <c r="RD56" s="97"/>
      <c r="RE56" s="97"/>
      <c r="RF56" s="97"/>
      <c r="RG56" s="97"/>
      <c r="RH56" s="97"/>
      <c r="RI56" s="97"/>
      <c r="RJ56" s="97"/>
      <c r="RK56" s="97"/>
      <c r="RL56" s="97"/>
      <c r="RM56" s="97"/>
      <c r="RN56" s="97"/>
      <c r="RO56" s="97"/>
      <c r="RP56" s="97"/>
      <c r="RQ56" s="97"/>
      <c r="RR56" s="97"/>
      <c r="RS56" s="97"/>
      <c r="RT56" s="97"/>
      <c r="RU56" s="97"/>
      <c r="RV56" s="97"/>
      <c r="RW56" s="97"/>
      <c r="RX56" s="97"/>
      <c r="RY56" s="97"/>
      <c r="RZ56" s="97"/>
      <c r="SA56" s="97"/>
      <c r="SB56" s="97"/>
      <c r="SC56" s="97"/>
      <c r="SD56" s="97"/>
      <c r="SE56" s="97"/>
      <c r="SF56" s="97"/>
      <c r="SG56" s="97"/>
      <c r="SH56" s="97"/>
      <c r="SI56" s="97"/>
      <c r="SJ56" s="97"/>
      <c r="SK56" s="97"/>
      <c r="SL56" s="97"/>
      <c r="SM56" s="97"/>
      <c r="SN56" s="97"/>
      <c r="SO56" s="97"/>
      <c r="SP56" s="97"/>
      <c r="SQ56" s="97"/>
      <c r="SR56" s="97"/>
      <c r="SS56" s="97"/>
      <c r="ST56" s="97"/>
      <c r="SU56" s="97"/>
      <c r="SV56" s="97"/>
      <c r="SW56" s="97"/>
      <c r="SX56" s="97"/>
      <c r="SY56" s="97"/>
      <c r="SZ56" s="97"/>
      <c r="TA56" s="97"/>
      <c r="TB56" s="1"/>
    </row>
    <row r="57" spans="1:522" s="10" customFormat="1" ht="18" customHeight="1" x14ac:dyDescent="0.2">
      <c r="A57" s="33"/>
      <c r="B57" s="35"/>
      <c r="C57" s="1"/>
      <c r="D57" s="4"/>
      <c r="E57" s="1"/>
      <c r="F57" s="1"/>
      <c r="G57" s="4"/>
      <c r="H57" s="121"/>
      <c r="I57" s="133">
        <f t="shared" si="2"/>
        <v>0</v>
      </c>
      <c r="J57" s="12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60"/>
      <c r="FH57" s="60"/>
      <c r="FI57" s="60"/>
      <c r="FJ57" s="60"/>
      <c r="FK57" s="58"/>
      <c r="FL57" s="58"/>
      <c r="FM57" s="60"/>
      <c r="FN57" s="60"/>
      <c r="FO57" s="58"/>
      <c r="FP57" s="60"/>
      <c r="FQ57" s="60"/>
      <c r="FR57" s="60"/>
      <c r="FS57" s="60"/>
      <c r="FT57" s="60"/>
      <c r="FU57" s="60"/>
      <c r="FV57" s="60"/>
      <c r="FW57" s="60"/>
      <c r="FX57" s="60"/>
      <c r="FY57" s="60"/>
      <c r="FZ57" s="60"/>
      <c r="GA57" s="60"/>
      <c r="GB57" s="60"/>
      <c r="GC57" s="60"/>
      <c r="GD57" s="58"/>
      <c r="GE57" s="60"/>
      <c r="GF57" s="60"/>
      <c r="GG57" s="60"/>
      <c r="GH57" s="60"/>
      <c r="GI57" s="60"/>
      <c r="GJ57" s="60"/>
      <c r="GK57" s="60"/>
      <c r="GL57" s="60"/>
      <c r="GM57" s="60"/>
      <c r="GN57" s="60"/>
      <c r="GO57" s="60"/>
      <c r="GP57" s="60"/>
      <c r="GQ57" s="60"/>
      <c r="GR57" s="60"/>
      <c r="GS57" s="60"/>
      <c r="GT57" s="60"/>
      <c r="GU57" s="60"/>
      <c r="GV57" s="60"/>
      <c r="GW57" s="60"/>
      <c r="GX57" s="60"/>
      <c r="GY57" s="60"/>
      <c r="GZ57" s="60"/>
      <c r="HA57" s="60"/>
      <c r="HB57" s="60"/>
      <c r="HC57" s="60"/>
      <c r="HD57" s="60"/>
      <c r="HE57" s="60"/>
      <c r="HF57" s="60"/>
      <c r="HG57" s="60"/>
      <c r="HH57" s="60"/>
      <c r="HI57" s="60"/>
      <c r="HJ57" s="60"/>
      <c r="HK57" s="60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97"/>
      <c r="LW57" s="97"/>
      <c r="LX57" s="97"/>
      <c r="LY57" s="97"/>
      <c r="LZ57" s="97"/>
      <c r="MA57" s="97"/>
      <c r="MB57" s="97"/>
      <c r="MC57" s="97"/>
      <c r="MD57" s="97"/>
      <c r="ME57" s="97"/>
      <c r="MF57" s="97"/>
      <c r="MG57" s="97"/>
      <c r="MH57" s="97"/>
      <c r="MI57" s="97"/>
      <c r="MJ57" s="97"/>
      <c r="MK57" s="97"/>
      <c r="ML57" s="97"/>
      <c r="MM57" s="97"/>
      <c r="MN57" s="97"/>
      <c r="MO57" s="97"/>
      <c r="MP57" s="97"/>
      <c r="MQ57" s="97"/>
      <c r="MR57" s="97"/>
      <c r="MS57" s="97"/>
      <c r="MT57" s="97"/>
      <c r="MU57" s="97"/>
      <c r="MV57" s="97"/>
      <c r="MW57" s="97"/>
      <c r="MX57" s="97"/>
      <c r="MY57" s="97"/>
      <c r="MZ57" s="97"/>
      <c r="NA57" s="97"/>
      <c r="NB57" s="97"/>
      <c r="NC57" s="97"/>
      <c r="ND57" s="97"/>
      <c r="NE57" s="97"/>
      <c r="NF57" s="97"/>
      <c r="NG57" s="97"/>
      <c r="NH57" s="97"/>
      <c r="NI57" s="97"/>
      <c r="NJ57" s="97"/>
      <c r="NK57" s="97"/>
      <c r="NL57" s="97"/>
      <c r="NM57" s="97"/>
      <c r="NN57" s="97"/>
      <c r="NO57" s="97"/>
      <c r="NP57" s="97"/>
      <c r="NQ57" s="97"/>
      <c r="NR57" s="97"/>
      <c r="NS57" s="97"/>
      <c r="NT57" s="97"/>
      <c r="NU57" s="97"/>
      <c r="NV57" s="97"/>
      <c r="NW57" s="97"/>
      <c r="NX57" s="97"/>
      <c r="NY57" s="97"/>
      <c r="NZ57" s="97"/>
      <c r="OA57" s="97"/>
      <c r="OB57" s="97"/>
      <c r="OC57" s="97"/>
      <c r="OD57" s="97"/>
      <c r="OE57" s="97"/>
      <c r="OF57" s="97"/>
      <c r="OG57" s="97"/>
      <c r="OH57" s="97"/>
      <c r="OI57" s="97"/>
      <c r="OJ57" s="97"/>
      <c r="OK57" s="97"/>
      <c r="OL57" s="97"/>
      <c r="OM57" s="97"/>
      <c r="ON57" s="97"/>
      <c r="OO57" s="97"/>
      <c r="OP57" s="97"/>
      <c r="OQ57" s="97"/>
      <c r="OR57" s="97"/>
      <c r="OS57" s="97"/>
      <c r="OT57" s="97"/>
      <c r="OU57" s="97"/>
      <c r="OV57" s="97"/>
      <c r="OW57" s="97"/>
      <c r="OX57" s="97"/>
      <c r="OY57" s="97"/>
      <c r="OZ57" s="97"/>
      <c r="PA57" s="97"/>
      <c r="PB57" s="97"/>
      <c r="PC57" s="97"/>
      <c r="PD57" s="97"/>
      <c r="PE57" s="97"/>
      <c r="PF57" s="97"/>
      <c r="PG57" s="97"/>
      <c r="PH57" s="97"/>
      <c r="PI57" s="97"/>
      <c r="PJ57" s="97"/>
      <c r="PK57" s="97"/>
      <c r="PL57" s="97"/>
      <c r="PM57" s="97"/>
      <c r="PN57" s="97"/>
      <c r="PO57" s="97"/>
      <c r="PP57" s="97"/>
      <c r="PQ57" s="97"/>
      <c r="PR57" s="97"/>
      <c r="PS57" s="97"/>
      <c r="PT57" s="97"/>
      <c r="PU57" s="97"/>
      <c r="PV57" s="97"/>
      <c r="PW57" s="97"/>
      <c r="PX57" s="97"/>
      <c r="PY57" s="97"/>
      <c r="PZ57" s="97"/>
      <c r="QA57" s="97"/>
      <c r="QB57" s="97"/>
      <c r="QC57" s="97"/>
      <c r="QD57" s="97"/>
      <c r="QE57" s="97"/>
      <c r="QF57" s="97"/>
      <c r="QG57" s="97"/>
      <c r="QH57" s="97"/>
      <c r="QI57" s="97"/>
      <c r="QJ57" s="97"/>
      <c r="QK57" s="97"/>
      <c r="QL57" s="97"/>
      <c r="QM57" s="97"/>
      <c r="QN57" s="97"/>
      <c r="QO57" s="97"/>
      <c r="QP57" s="97"/>
      <c r="QQ57" s="97"/>
      <c r="QR57" s="97"/>
      <c r="QS57" s="97"/>
      <c r="QT57" s="97"/>
      <c r="QU57" s="97"/>
      <c r="QV57" s="97"/>
      <c r="QW57" s="97"/>
      <c r="QX57" s="97"/>
      <c r="QY57" s="97"/>
      <c r="QZ57" s="97"/>
      <c r="RA57" s="97"/>
      <c r="RB57" s="97"/>
      <c r="RC57" s="97"/>
      <c r="RD57" s="97"/>
      <c r="RE57" s="97"/>
      <c r="RF57" s="97"/>
      <c r="RG57" s="97"/>
      <c r="RH57" s="97"/>
      <c r="RI57" s="97"/>
      <c r="RJ57" s="97"/>
      <c r="RK57" s="97"/>
      <c r="RL57" s="97"/>
      <c r="RM57" s="97"/>
      <c r="RN57" s="97"/>
      <c r="RO57" s="97"/>
      <c r="RP57" s="97"/>
      <c r="RQ57" s="97"/>
      <c r="RR57" s="97"/>
      <c r="RS57" s="97"/>
      <c r="RT57" s="97"/>
      <c r="RU57" s="97"/>
      <c r="RV57" s="97"/>
      <c r="RW57" s="97"/>
      <c r="RX57" s="97"/>
      <c r="RY57" s="97"/>
      <c r="RZ57" s="97"/>
      <c r="SA57" s="97"/>
      <c r="SB57" s="97"/>
      <c r="SC57" s="97"/>
      <c r="SD57" s="97"/>
      <c r="SE57" s="97"/>
      <c r="SF57" s="97"/>
      <c r="SG57" s="97"/>
      <c r="SH57" s="97"/>
      <c r="SI57" s="97"/>
      <c r="SJ57" s="97"/>
      <c r="SK57" s="97"/>
      <c r="SL57" s="97"/>
      <c r="SM57" s="97"/>
      <c r="SN57" s="97"/>
      <c r="SO57" s="97"/>
      <c r="SP57" s="97"/>
      <c r="SQ57" s="97"/>
      <c r="SR57" s="97"/>
      <c r="SS57" s="97"/>
      <c r="ST57" s="97"/>
      <c r="SU57" s="97"/>
      <c r="SV57" s="97"/>
      <c r="SW57" s="97"/>
      <c r="SX57" s="97"/>
      <c r="SY57" s="97"/>
      <c r="SZ57" s="97"/>
      <c r="TA57" s="97"/>
      <c r="TB57" s="1"/>
    </row>
    <row r="58" spans="1:522" s="10" customFormat="1" ht="18" customHeight="1" x14ac:dyDescent="0.2">
      <c r="A58" s="33"/>
      <c r="B58" s="35"/>
      <c r="C58" s="1"/>
      <c r="D58" s="4"/>
      <c r="E58" s="1"/>
      <c r="F58" s="1"/>
      <c r="G58" s="4"/>
      <c r="H58" s="121"/>
      <c r="I58" s="133">
        <f t="shared" si="2"/>
        <v>0</v>
      </c>
      <c r="J58" s="12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60"/>
      <c r="FH58" s="60"/>
      <c r="FI58" s="60"/>
      <c r="FJ58" s="60"/>
      <c r="FK58" s="58"/>
      <c r="FL58" s="58"/>
      <c r="FM58" s="60"/>
      <c r="FN58" s="60"/>
      <c r="FO58" s="58"/>
      <c r="FP58" s="60"/>
      <c r="FQ58" s="60"/>
      <c r="FR58" s="60"/>
      <c r="FS58" s="60"/>
      <c r="FT58" s="60"/>
      <c r="FU58" s="60"/>
      <c r="FV58" s="60"/>
      <c r="FW58" s="60"/>
      <c r="FX58" s="60"/>
      <c r="FY58" s="60"/>
      <c r="FZ58" s="60"/>
      <c r="GA58" s="60"/>
      <c r="GB58" s="60"/>
      <c r="GC58" s="60"/>
      <c r="GD58" s="58"/>
      <c r="GE58" s="60"/>
      <c r="GF58" s="60"/>
      <c r="GG58" s="60"/>
      <c r="GH58" s="60"/>
      <c r="GI58" s="60"/>
      <c r="GJ58" s="60"/>
      <c r="GK58" s="60"/>
      <c r="GL58" s="60"/>
      <c r="GM58" s="60"/>
      <c r="GN58" s="60"/>
      <c r="GO58" s="60"/>
      <c r="GP58" s="60"/>
      <c r="GQ58" s="60"/>
      <c r="GR58" s="60"/>
      <c r="GS58" s="60"/>
      <c r="GT58" s="60"/>
      <c r="GU58" s="60"/>
      <c r="GV58" s="60"/>
      <c r="GW58" s="60"/>
      <c r="GX58" s="60"/>
      <c r="GY58" s="60"/>
      <c r="GZ58" s="60"/>
      <c r="HA58" s="60"/>
      <c r="HB58" s="60"/>
      <c r="HC58" s="60"/>
      <c r="HD58" s="60"/>
      <c r="HE58" s="60"/>
      <c r="HF58" s="60"/>
      <c r="HG58" s="60"/>
      <c r="HH58" s="60"/>
      <c r="HI58" s="60"/>
      <c r="HJ58" s="60"/>
      <c r="HK58" s="60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97"/>
      <c r="LW58" s="97"/>
      <c r="LX58" s="97"/>
      <c r="LY58" s="97"/>
      <c r="LZ58" s="97"/>
      <c r="MA58" s="97"/>
      <c r="MB58" s="97"/>
      <c r="MC58" s="97"/>
      <c r="MD58" s="97"/>
      <c r="ME58" s="97"/>
      <c r="MF58" s="97"/>
      <c r="MG58" s="97"/>
      <c r="MH58" s="97"/>
      <c r="MI58" s="97"/>
      <c r="MJ58" s="97"/>
      <c r="MK58" s="97"/>
      <c r="ML58" s="97"/>
      <c r="MM58" s="97"/>
      <c r="MN58" s="97"/>
      <c r="MO58" s="97"/>
      <c r="MP58" s="97"/>
      <c r="MQ58" s="97"/>
      <c r="MR58" s="97"/>
      <c r="MS58" s="97"/>
      <c r="MT58" s="97"/>
      <c r="MU58" s="97"/>
      <c r="MV58" s="97"/>
      <c r="MW58" s="97"/>
      <c r="MX58" s="97"/>
      <c r="MY58" s="97"/>
      <c r="MZ58" s="97"/>
      <c r="NA58" s="97"/>
      <c r="NB58" s="97"/>
      <c r="NC58" s="97"/>
      <c r="ND58" s="97"/>
      <c r="NE58" s="97"/>
      <c r="NF58" s="97"/>
      <c r="NG58" s="97"/>
      <c r="NH58" s="97"/>
      <c r="NI58" s="97"/>
      <c r="NJ58" s="97"/>
      <c r="NK58" s="97"/>
      <c r="NL58" s="97"/>
      <c r="NM58" s="97"/>
      <c r="NN58" s="97"/>
      <c r="NO58" s="97"/>
      <c r="NP58" s="97"/>
      <c r="NQ58" s="97"/>
      <c r="NR58" s="97"/>
      <c r="NS58" s="97"/>
      <c r="NT58" s="97"/>
      <c r="NU58" s="97"/>
      <c r="NV58" s="97"/>
      <c r="NW58" s="97"/>
      <c r="NX58" s="97"/>
      <c r="NY58" s="97"/>
      <c r="NZ58" s="97"/>
      <c r="OA58" s="97"/>
      <c r="OB58" s="97"/>
      <c r="OC58" s="97"/>
      <c r="OD58" s="97"/>
      <c r="OE58" s="97"/>
      <c r="OF58" s="97"/>
      <c r="OG58" s="97"/>
      <c r="OH58" s="97"/>
      <c r="OI58" s="97"/>
      <c r="OJ58" s="97"/>
      <c r="OK58" s="97"/>
      <c r="OL58" s="97"/>
      <c r="OM58" s="97"/>
      <c r="ON58" s="97"/>
      <c r="OO58" s="97"/>
      <c r="OP58" s="97"/>
      <c r="OQ58" s="97"/>
      <c r="OR58" s="97"/>
      <c r="OS58" s="97"/>
      <c r="OT58" s="97"/>
      <c r="OU58" s="97"/>
      <c r="OV58" s="97"/>
      <c r="OW58" s="97"/>
      <c r="OX58" s="97"/>
      <c r="OY58" s="97"/>
      <c r="OZ58" s="97"/>
      <c r="PA58" s="97"/>
      <c r="PB58" s="97"/>
      <c r="PC58" s="97"/>
      <c r="PD58" s="97"/>
      <c r="PE58" s="97"/>
      <c r="PF58" s="97"/>
      <c r="PG58" s="97"/>
      <c r="PH58" s="97"/>
      <c r="PI58" s="97"/>
      <c r="PJ58" s="97"/>
      <c r="PK58" s="97"/>
      <c r="PL58" s="97"/>
      <c r="PM58" s="97"/>
      <c r="PN58" s="97"/>
      <c r="PO58" s="97"/>
      <c r="PP58" s="97"/>
      <c r="PQ58" s="97"/>
      <c r="PR58" s="97"/>
      <c r="PS58" s="97"/>
      <c r="PT58" s="97"/>
      <c r="PU58" s="97"/>
      <c r="PV58" s="97"/>
      <c r="PW58" s="97"/>
      <c r="PX58" s="97"/>
      <c r="PY58" s="97"/>
      <c r="PZ58" s="97"/>
      <c r="QA58" s="97"/>
      <c r="QB58" s="97"/>
      <c r="QC58" s="97"/>
      <c r="QD58" s="97"/>
      <c r="QE58" s="97"/>
      <c r="QF58" s="97"/>
      <c r="QG58" s="97"/>
      <c r="QH58" s="97"/>
      <c r="QI58" s="97"/>
      <c r="QJ58" s="97"/>
      <c r="QK58" s="97"/>
      <c r="QL58" s="97"/>
      <c r="QM58" s="97"/>
      <c r="QN58" s="97"/>
      <c r="QO58" s="97"/>
      <c r="QP58" s="97"/>
      <c r="QQ58" s="97"/>
      <c r="QR58" s="97"/>
      <c r="QS58" s="97"/>
      <c r="QT58" s="97"/>
      <c r="QU58" s="97"/>
      <c r="QV58" s="97"/>
      <c r="QW58" s="97"/>
      <c r="QX58" s="97"/>
      <c r="QY58" s="97"/>
      <c r="QZ58" s="97"/>
      <c r="RA58" s="97"/>
      <c r="RB58" s="97"/>
      <c r="RC58" s="97"/>
      <c r="RD58" s="97"/>
      <c r="RE58" s="97"/>
      <c r="RF58" s="97"/>
      <c r="RG58" s="97"/>
      <c r="RH58" s="97"/>
      <c r="RI58" s="97"/>
      <c r="RJ58" s="97"/>
      <c r="RK58" s="97"/>
      <c r="RL58" s="97"/>
      <c r="RM58" s="97"/>
      <c r="RN58" s="97"/>
      <c r="RO58" s="97"/>
      <c r="RP58" s="97"/>
      <c r="RQ58" s="97"/>
      <c r="RR58" s="97"/>
      <c r="RS58" s="97"/>
      <c r="RT58" s="97"/>
      <c r="RU58" s="97"/>
      <c r="RV58" s="97"/>
      <c r="RW58" s="97"/>
      <c r="RX58" s="97"/>
      <c r="RY58" s="97"/>
      <c r="RZ58" s="97"/>
      <c r="SA58" s="97"/>
      <c r="SB58" s="97"/>
      <c r="SC58" s="97"/>
      <c r="SD58" s="97"/>
      <c r="SE58" s="97"/>
      <c r="SF58" s="97"/>
      <c r="SG58" s="97"/>
      <c r="SH58" s="97"/>
      <c r="SI58" s="97"/>
      <c r="SJ58" s="97"/>
      <c r="SK58" s="97"/>
      <c r="SL58" s="97"/>
      <c r="SM58" s="97"/>
      <c r="SN58" s="97"/>
      <c r="SO58" s="97"/>
      <c r="SP58" s="97"/>
      <c r="SQ58" s="97"/>
      <c r="SR58" s="97"/>
      <c r="SS58" s="97"/>
      <c r="ST58" s="97"/>
      <c r="SU58" s="97"/>
      <c r="SV58" s="97"/>
      <c r="SW58" s="97"/>
      <c r="SX58" s="97"/>
      <c r="SY58" s="97"/>
      <c r="SZ58" s="97"/>
      <c r="TA58" s="97"/>
      <c r="TB58" s="1"/>
    </row>
    <row r="59" spans="1:522" ht="15.95" customHeight="1" x14ac:dyDescent="0.2"/>
    <row r="60" spans="1:522" ht="15.95" customHeight="1" x14ac:dyDescent="0.2"/>
  </sheetData>
  <mergeCells count="12">
    <mergeCell ref="A1:G1"/>
    <mergeCell ref="I6:I8"/>
    <mergeCell ref="J6:J8"/>
    <mergeCell ref="A2:G2"/>
    <mergeCell ref="A4:G4"/>
    <mergeCell ref="A6:A8"/>
    <mergeCell ref="B6:B8"/>
    <mergeCell ref="C6:C8"/>
    <mergeCell ref="D6:D8"/>
    <mergeCell ref="E6:E8"/>
    <mergeCell ref="F6:F8"/>
    <mergeCell ref="G6:G8"/>
  </mergeCells>
  <conditionalFormatting sqref="K49:TB49">
    <cfRule type="top10" dxfId="44" priority="735" rank="15"/>
  </conditionalFormatting>
  <conditionalFormatting sqref="K25:TB26 K24:IY24 JA24:TB24">
    <cfRule type="top10" dxfId="43" priority="1" rank="15"/>
  </conditionalFormatting>
  <conditionalFormatting sqref="K55:TB58 K29:TB29 K35:TB36 K9:OM9 RL9:TB9 K50:TB52 K23:TB23 K10:TB18 K39:TB48 OO9:RJ9">
    <cfRule type="top10" dxfId="42" priority="1021" rank="15"/>
  </conditionalFormatting>
  <pageMargins left="0.75" right="0.75" top="1" bottom="1" header="0.4921259845" footer="0.4921259845"/>
  <pageSetup paperSize="9" orientation="portrait" r:id="rId1"/>
  <headerFooter alignWithMargins="0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4"/>
  </sheetPr>
  <dimension ref="A1:TB97"/>
  <sheetViews>
    <sheetView showGridLines="0" showZeros="0" workbookViewId="0">
      <pane xSplit="10" ySplit="8" topLeftCell="K9" activePane="bottomRight" state="frozen"/>
      <selection pane="topRight" activeCell="J1" sqref="J1"/>
      <selection pane="bottomLeft" activeCell="A10" sqref="A10"/>
      <selection pane="bottomRight" sqref="A1:G1"/>
    </sheetView>
  </sheetViews>
  <sheetFormatPr defaultRowHeight="12.75" x14ac:dyDescent="0.2"/>
  <cols>
    <col min="1" max="1" width="9.85546875" style="12" customWidth="1"/>
    <col min="2" max="2" width="26.7109375" style="11" customWidth="1"/>
    <col min="3" max="3" width="10.28515625" style="1" customWidth="1"/>
    <col min="4" max="4" width="24.5703125" customWidth="1"/>
    <col min="5" max="5" width="11.5703125" style="1" customWidth="1"/>
    <col min="6" max="6" width="9.85546875" style="1" customWidth="1"/>
    <col min="7" max="7" width="24.7109375" customWidth="1"/>
    <col min="8" max="8" width="0.28515625" customWidth="1"/>
    <col min="9" max="9" width="9.85546875" style="1" customWidth="1"/>
    <col min="10" max="10" width="9.85546875" style="12" customWidth="1"/>
    <col min="11" max="522" width="4.7109375" customWidth="1"/>
  </cols>
  <sheetData>
    <row r="1" spans="1:522" ht="30" customHeight="1" x14ac:dyDescent="0.4">
      <c r="A1" s="206" t="s">
        <v>165</v>
      </c>
      <c r="B1" s="207"/>
      <c r="C1" s="207"/>
      <c r="D1" s="207"/>
      <c r="E1" s="207"/>
      <c r="F1" s="207"/>
      <c r="G1" s="207"/>
    </row>
    <row r="2" spans="1:522" ht="24.95" customHeight="1" x14ac:dyDescent="0.4">
      <c r="A2" s="206" t="s">
        <v>509</v>
      </c>
      <c r="B2" s="207"/>
      <c r="C2" s="207"/>
      <c r="D2" s="207"/>
      <c r="E2" s="207"/>
      <c r="F2" s="207"/>
      <c r="G2" s="207"/>
      <c r="H2" s="80"/>
      <c r="K2" s="2"/>
      <c r="L2" s="2"/>
      <c r="M2" s="2"/>
      <c r="N2" s="2"/>
      <c r="O2" s="2" t="s">
        <v>0</v>
      </c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 t="s">
        <v>0</v>
      </c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65"/>
      <c r="KG2" s="65"/>
      <c r="KH2" s="65"/>
      <c r="KI2" s="65"/>
      <c r="KJ2" s="65"/>
      <c r="KK2" s="65"/>
      <c r="KL2" s="65"/>
      <c r="KM2" s="65"/>
      <c r="KN2" s="65"/>
      <c r="KO2" s="65"/>
      <c r="KP2" s="65"/>
      <c r="KQ2" s="65"/>
      <c r="KR2" s="65"/>
      <c r="KS2" s="65"/>
      <c r="KT2" s="65"/>
      <c r="KU2" s="65"/>
      <c r="KV2" s="65"/>
      <c r="KW2" s="65"/>
      <c r="KX2" s="65"/>
      <c r="KY2" s="65"/>
      <c r="KZ2" s="65"/>
      <c r="LA2" s="65"/>
      <c r="LB2" s="65"/>
      <c r="LC2" s="65"/>
      <c r="LD2" s="65"/>
      <c r="LE2" s="65"/>
      <c r="LF2" s="65"/>
      <c r="LG2" s="126"/>
      <c r="LH2" s="126"/>
      <c r="LI2" s="126"/>
      <c r="LJ2" s="126"/>
      <c r="LK2" s="126"/>
      <c r="LL2" s="129"/>
      <c r="LM2" s="129"/>
      <c r="LN2" s="129"/>
      <c r="LO2" s="129"/>
      <c r="LP2" s="129"/>
      <c r="LQ2" s="129"/>
      <c r="LR2" s="129"/>
      <c r="LS2" s="129"/>
      <c r="LT2" s="129"/>
      <c r="LU2" s="129"/>
      <c r="LV2" s="131"/>
      <c r="LW2" s="131"/>
      <c r="LX2" s="131"/>
      <c r="LY2" s="131"/>
      <c r="LZ2" s="131"/>
      <c r="MA2" s="131"/>
      <c r="MB2" s="131"/>
      <c r="MC2" s="131"/>
      <c r="MD2" s="131"/>
      <c r="ME2" s="136"/>
      <c r="MF2" s="136"/>
      <c r="MG2" s="136"/>
      <c r="MH2" s="136"/>
      <c r="MI2" s="136"/>
      <c r="MJ2" s="136"/>
      <c r="MK2" s="136"/>
      <c r="ML2" s="136"/>
      <c r="MM2" s="136"/>
      <c r="MN2" s="136"/>
      <c r="MO2" s="136"/>
      <c r="MP2" s="136"/>
      <c r="MQ2" s="136"/>
      <c r="MR2" s="136"/>
      <c r="MS2" s="136"/>
      <c r="MT2" s="136"/>
      <c r="MU2" s="136"/>
      <c r="MV2" s="136"/>
      <c r="MW2" s="136"/>
      <c r="MX2" s="136"/>
      <c r="MY2" s="136"/>
      <c r="MZ2" s="136"/>
      <c r="NA2" s="136"/>
      <c r="NB2" s="136"/>
      <c r="NC2" s="136"/>
      <c r="ND2" s="136"/>
      <c r="NE2" s="136"/>
      <c r="NF2" s="136"/>
      <c r="NG2" s="136"/>
      <c r="NH2" s="136"/>
      <c r="NI2" s="136"/>
      <c r="NJ2" s="136"/>
      <c r="NK2" s="136"/>
      <c r="NL2" s="136"/>
      <c r="NM2" s="136"/>
      <c r="NN2" s="136"/>
      <c r="NO2" s="136"/>
      <c r="NP2" s="136"/>
      <c r="NQ2" s="136"/>
      <c r="NR2" s="136"/>
      <c r="NS2" s="136"/>
      <c r="NT2" s="136"/>
      <c r="NU2" s="136"/>
      <c r="NV2" s="136"/>
      <c r="NW2" s="136"/>
      <c r="NX2" s="136"/>
      <c r="NY2" s="136"/>
      <c r="NZ2" s="142"/>
      <c r="OA2" s="142"/>
      <c r="OB2" s="142"/>
      <c r="OC2" s="142"/>
      <c r="OD2" s="142"/>
      <c r="OE2" s="142"/>
      <c r="OF2" s="142"/>
      <c r="OG2" s="142"/>
      <c r="OH2" s="142"/>
      <c r="OI2" s="142"/>
      <c r="OJ2" s="144"/>
      <c r="OK2" s="144"/>
      <c r="OL2" s="144"/>
      <c r="OM2" s="144"/>
      <c r="ON2" s="144"/>
      <c r="OO2" s="144"/>
      <c r="OP2" s="144"/>
      <c r="OQ2" s="144"/>
      <c r="OR2" s="144"/>
      <c r="OS2" s="144"/>
      <c r="OT2" s="144"/>
      <c r="OU2" s="144"/>
      <c r="OV2" s="144"/>
      <c r="OW2" s="144"/>
      <c r="OX2" s="144"/>
      <c r="OY2" s="144"/>
      <c r="OZ2" s="144"/>
      <c r="PA2" s="144"/>
      <c r="PB2" s="144"/>
      <c r="PC2" s="144"/>
      <c r="PD2" s="144"/>
      <c r="PE2" s="144"/>
      <c r="PF2" s="144"/>
      <c r="PG2" s="144"/>
      <c r="PH2" s="144"/>
      <c r="PI2" s="144"/>
      <c r="PJ2" s="144"/>
      <c r="PK2" s="144"/>
      <c r="PL2" s="144"/>
      <c r="PM2" s="144"/>
      <c r="PN2" s="144"/>
      <c r="PO2" s="144"/>
      <c r="PP2" s="144"/>
      <c r="PQ2" s="144"/>
      <c r="PR2" s="144"/>
      <c r="PS2" s="144"/>
      <c r="PT2" s="144"/>
      <c r="PU2" s="144"/>
      <c r="PV2" s="144"/>
      <c r="PW2" s="144"/>
      <c r="PX2" s="144"/>
      <c r="PY2" s="144"/>
      <c r="PZ2" s="144"/>
      <c r="QA2" s="144"/>
      <c r="QB2" s="144"/>
      <c r="QC2" s="144"/>
      <c r="QD2" s="144"/>
      <c r="QE2" s="144"/>
      <c r="QF2" s="144"/>
      <c r="QG2" s="144"/>
      <c r="QH2" s="144"/>
      <c r="QI2" s="144"/>
      <c r="QJ2" s="144"/>
      <c r="QK2" s="144"/>
      <c r="QL2" s="144"/>
      <c r="QM2" s="144"/>
      <c r="QN2" s="144"/>
      <c r="QO2" s="144"/>
      <c r="QP2" s="144"/>
      <c r="QQ2" s="144"/>
      <c r="QR2" s="144"/>
      <c r="QS2" s="144"/>
      <c r="QT2" s="144"/>
      <c r="QU2" s="144"/>
      <c r="QV2" s="144"/>
      <c r="QW2" s="144"/>
      <c r="QX2" s="144"/>
      <c r="QY2" s="144"/>
      <c r="QZ2" s="153"/>
      <c r="RA2" s="153"/>
      <c r="RB2" s="153"/>
      <c r="RC2" s="153"/>
      <c r="RD2" s="153"/>
      <c r="RE2" s="153"/>
      <c r="RF2" s="153"/>
      <c r="RG2" s="153"/>
      <c r="RH2" s="153"/>
      <c r="RI2" s="153"/>
      <c r="RJ2" s="153"/>
      <c r="RK2" s="156"/>
      <c r="RL2" s="156"/>
      <c r="RM2" s="156"/>
      <c r="RN2" s="156"/>
      <c r="RO2" s="156"/>
      <c r="RP2" s="156"/>
      <c r="RQ2" s="156"/>
      <c r="RR2" s="156"/>
      <c r="RS2" s="156"/>
      <c r="RT2" s="156"/>
      <c r="RU2" s="156"/>
      <c r="RV2" s="156"/>
      <c r="RW2" s="156"/>
      <c r="RX2" s="156"/>
      <c r="RY2" s="156"/>
      <c r="RZ2" s="156"/>
      <c r="SA2" s="156"/>
      <c r="SB2" s="156"/>
      <c r="SC2" s="156"/>
      <c r="SD2" s="156"/>
      <c r="SE2" s="156"/>
      <c r="SF2" s="156"/>
      <c r="SG2" s="156"/>
      <c r="SH2" s="156"/>
      <c r="SI2" s="156"/>
      <c r="SJ2" s="156"/>
      <c r="SK2" s="156"/>
      <c r="SL2" s="156"/>
      <c r="SM2" s="156"/>
      <c r="SN2" s="156"/>
      <c r="SO2" s="156"/>
      <c r="SP2" s="156"/>
      <c r="SQ2" s="156"/>
      <c r="SR2" s="156"/>
      <c r="SS2" s="156"/>
      <c r="ST2" s="156"/>
      <c r="SU2" s="156"/>
      <c r="SV2" s="156"/>
      <c r="SW2" s="156"/>
      <c r="SX2" s="156"/>
      <c r="SY2" s="156"/>
      <c r="SZ2" s="156"/>
      <c r="TA2" s="156"/>
      <c r="TB2" s="65"/>
    </row>
    <row r="3" spans="1:522" ht="15" customHeight="1" x14ac:dyDescent="0.4">
      <c r="A3" s="14"/>
      <c r="B3" s="12"/>
      <c r="D3" s="1"/>
      <c r="G3" s="1"/>
      <c r="H3" s="1"/>
      <c r="I3" s="1" t="s">
        <v>0</v>
      </c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9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</row>
    <row r="4" spans="1:522" ht="24.95" customHeight="1" x14ac:dyDescent="0.35">
      <c r="A4" s="214" t="s">
        <v>60</v>
      </c>
      <c r="B4" s="214"/>
      <c r="C4" s="214"/>
      <c r="D4" s="214"/>
      <c r="E4" s="214"/>
      <c r="F4" s="214"/>
      <c r="G4" s="214"/>
      <c r="H4" s="81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66"/>
      <c r="KG4" s="66"/>
      <c r="KH4" s="66"/>
      <c r="KI4" s="66"/>
      <c r="KJ4" s="66"/>
      <c r="KK4" s="66"/>
      <c r="KL4" s="66"/>
      <c r="KM4" s="66"/>
      <c r="KN4" s="66"/>
      <c r="KO4" s="66"/>
      <c r="KP4" s="66"/>
      <c r="KQ4" s="66"/>
      <c r="KR4" s="66"/>
      <c r="KS4" s="66"/>
      <c r="KT4" s="66"/>
      <c r="KU4" s="66"/>
      <c r="KV4" s="66"/>
      <c r="KW4" s="66"/>
      <c r="KX4" s="66"/>
      <c r="KY4" s="66"/>
      <c r="KZ4" s="66"/>
      <c r="LA4" s="66"/>
      <c r="LB4" s="66"/>
      <c r="LC4" s="66"/>
      <c r="LD4" s="66"/>
      <c r="LE4" s="66"/>
      <c r="LF4" s="66"/>
      <c r="LG4" s="127"/>
      <c r="LH4" s="127"/>
      <c r="LI4" s="127"/>
      <c r="LJ4" s="127"/>
      <c r="LK4" s="127"/>
      <c r="LL4" s="130"/>
      <c r="LM4" s="130"/>
      <c r="LN4" s="130"/>
      <c r="LO4" s="130"/>
      <c r="LP4" s="130"/>
      <c r="LQ4" s="130"/>
      <c r="LR4" s="130"/>
      <c r="LS4" s="130"/>
      <c r="LT4" s="130"/>
      <c r="LU4" s="130"/>
      <c r="LV4" s="132"/>
      <c r="LW4" s="132"/>
      <c r="LX4" s="132"/>
      <c r="LY4" s="132"/>
      <c r="LZ4" s="132"/>
      <c r="MA4" s="132"/>
      <c r="MB4" s="132"/>
      <c r="MC4" s="132"/>
      <c r="MD4" s="132"/>
      <c r="ME4" s="137"/>
      <c r="MF4" s="137"/>
      <c r="MG4" s="137"/>
      <c r="MH4" s="137"/>
      <c r="MI4" s="137"/>
      <c r="MJ4" s="137"/>
      <c r="MK4" s="137"/>
      <c r="ML4" s="137"/>
      <c r="MM4" s="137"/>
      <c r="MN4" s="137"/>
      <c r="MO4" s="137"/>
      <c r="MP4" s="137"/>
      <c r="MQ4" s="137"/>
      <c r="MR4" s="137"/>
      <c r="MS4" s="137"/>
      <c r="MT4" s="137"/>
      <c r="MU4" s="137"/>
      <c r="MV4" s="137"/>
      <c r="MW4" s="137"/>
      <c r="MX4" s="137"/>
      <c r="MY4" s="137"/>
      <c r="MZ4" s="137"/>
      <c r="NA4" s="137"/>
      <c r="NB4" s="137"/>
      <c r="NC4" s="137"/>
      <c r="ND4" s="137"/>
      <c r="NE4" s="137"/>
      <c r="NF4" s="137"/>
      <c r="NG4" s="137"/>
      <c r="NH4" s="137"/>
      <c r="NI4" s="137"/>
      <c r="NJ4" s="137"/>
      <c r="NK4" s="137"/>
      <c r="NL4" s="137"/>
      <c r="NM4" s="137"/>
      <c r="NN4" s="137"/>
      <c r="NO4" s="137"/>
      <c r="NP4" s="137"/>
      <c r="NQ4" s="137"/>
      <c r="NR4" s="137"/>
      <c r="NS4" s="137"/>
      <c r="NT4" s="137"/>
      <c r="NU4" s="137"/>
      <c r="NV4" s="137"/>
      <c r="NW4" s="137"/>
      <c r="NX4" s="137"/>
      <c r="NY4" s="137"/>
      <c r="NZ4" s="143"/>
      <c r="OA4" s="143"/>
      <c r="OB4" s="143"/>
      <c r="OC4" s="143"/>
      <c r="OD4" s="143"/>
      <c r="OE4" s="143"/>
      <c r="OF4" s="143"/>
      <c r="OG4" s="143"/>
      <c r="OH4" s="143"/>
      <c r="OI4" s="143"/>
      <c r="OJ4" s="145"/>
      <c r="OK4" s="145"/>
      <c r="OL4" s="145"/>
      <c r="OM4" s="145"/>
      <c r="ON4" s="145"/>
      <c r="OO4" s="145"/>
      <c r="OP4" s="145"/>
      <c r="OQ4" s="145"/>
      <c r="OR4" s="145"/>
      <c r="OS4" s="145"/>
      <c r="OT4" s="145"/>
      <c r="OU4" s="145"/>
      <c r="OV4" s="145"/>
      <c r="OW4" s="145"/>
      <c r="OX4" s="145"/>
      <c r="OY4" s="145"/>
      <c r="OZ4" s="145"/>
      <c r="PA4" s="145"/>
      <c r="PB4" s="145"/>
      <c r="PC4" s="145"/>
      <c r="PD4" s="145"/>
      <c r="PE4" s="145"/>
      <c r="PF4" s="145"/>
      <c r="PG4" s="145"/>
      <c r="PH4" s="145"/>
      <c r="PI4" s="145"/>
      <c r="PJ4" s="145"/>
      <c r="PK4" s="145"/>
      <c r="PL4" s="145"/>
      <c r="PM4" s="145"/>
      <c r="PN4" s="145"/>
      <c r="PO4" s="145"/>
      <c r="PP4" s="145"/>
      <c r="PQ4" s="145"/>
      <c r="PR4" s="145"/>
      <c r="PS4" s="145"/>
      <c r="PT4" s="145"/>
      <c r="PU4" s="145"/>
      <c r="PV4" s="145"/>
      <c r="PW4" s="145"/>
      <c r="PX4" s="145"/>
      <c r="PY4" s="145"/>
      <c r="PZ4" s="145"/>
      <c r="QA4" s="145"/>
      <c r="QB4" s="145"/>
      <c r="QC4" s="145"/>
      <c r="QD4" s="145"/>
      <c r="QE4" s="145"/>
      <c r="QF4" s="145"/>
      <c r="QG4" s="145"/>
      <c r="QH4" s="145"/>
      <c r="QI4" s="145"/>
      <c r="QJ4" s="145"/>
      <c r="QK4" s="145"/>
      <c r="QL4" s="145"/>
      <c r="QM4" s="145"/>
      <c r="QN4" s="145"/>
      <c r="QO4" s="145"/>
      <c r="QP4" s="145"/>
      <c r="QQ4" s="145"/>
      <c r="QR4" s="145"/>
      <c r="QS4" s="145"/>
      <c r="QT4" s="145"/>
      <c r="QU4" s="145"/>
      <c r="QV4" s="145"/>
      <c r="QW4" s="145"/>
      <c r="QX4" s="145"/>
      <c r="QY4" s="145"/>
      <c r="QZ4" s="154"/>
      <c r="RA4" s="154"/>
      <c r="RB4" s="154"/>
      <c r="RC4" s="154"/>
      <c r="RD4" s="154"/>
      <c r="RE4" s="154"/>
      <c r="RF4" s="154"/>
      <c r="RG4" s="154"/>
      <c r="RH4" s="154"/>
      <c r="RI4" s="154"/>
      <c r="RJ4" s="154"/>
      <c r="RK4" s="157"/>
      <c r="RL4" s="157"/>
      <c r="RM4" s="157"/>
      <c r="RN4" s="157"/>
      <c r="RO4" s="157"/>
      <c r="RP4" s="157"/>
      <c r="RQ4" s="157"/>
      <c r="RR4" s="157"/>
      <c r="RS4" s="157"/>
      <c r="RT4" s="157"/>
      <c r="RU4" s="157"/>
      <c r="RV4" s="157"/>
      <c r="RW4" s="157"/>
      <c r="RX4" s="157"/>
      <c r="RY4" s="157"/>
      <c r="RZ4" s="157"/>
      <c r="SA4" s="157"/>
      <c r="SB4" s="157"/>
      <c r="SC4" s="157"/>
      <c r="SD4" s="157"/>
      <c r="SE4" s="157"/>
      <c r="SF4" s="157"/>
      <c r="SG4" s="157"/>
      <c r="SH4" s="157"/>
      <c r="SI4" s="157"/>
      <c r="SJ4" s="157"/>
      <c r="SK4" s="157"/>
      <c r="SL4" s="157"/>
      <c r="SM4" s="157"/>
      <c r="SN4" s="157"/>
      <c r="SO4" s="157"/>
      <c r="SP4" s="157"/>
      <c r="SQ4" s="157"/>
      <c r="SR4" s="157"/>
      <c r="SS4" s="157"/>
      <c r="ST4" s="157"/>
      <c r="SU4" s="157"/>
      <c r="SV4" s="157"/>
      <c r="SW4" s="157"/>
      <c r="SX4" s="157"/>
      <c r="SY4" s="157"/>
      <c r="SZ4" s="157"/>
      <c r="TA4" s="157"/>
      <c r="TB4" s="66"/>
    </row>
    <row r="5" spans="1:522" ht="15" customHeight="1" x14ac:dyDescent="0.2"/>
    <row r="6" spans="1:522" ht="15" x14ac:dyDescent="0.25">
      <c r="A6" s="215" t="s">
        <v>1</v>
      </c>
      <c r="B6" s="208" t="s">
        <v>2</v>
      </c>
      <c r="C6" s="208" t="s">
        <v>3</v>
      </c>
      <c r="D6" s="208" t="s">
        <v>4</v>
      </c>
      <c r="E6" s="208" t="s">
        <v>3</v>
      </c>
      <c r="F6" s="208" t="s">
        <v>5</v>
      </c>
      <c r="G6" s="208" t="s">
        <v>6</v>
      </c>
      <c r="H6" s="77"/>
      <c r="I6" s="211" t="s">
        <v>7</v>
      </c>
      <c r="J6" s="211" t="s">
        <v>61</v>
      </c>
      <c r="K6" s="164" t="str">
        <f>Seniori!K6</f>
        <v>08.-09.02.</v>
      </c>
      <c r="L6" s="164"/>
      <c r="M6" s="164">
        <f>Seniori!M6</f>
        <v>0</v>
      </c>
      <c r="N6" s="164"/>
      <c r="O6" s="164">
        <f>Seniori!O6</f>
        <v>0</v>
      </c>
      <c r="P6" s="164">
        <f>Seniori!P6</f>
        <v>0</v>
      </c>
      <c r="Q6" s="164">
        <f>Seniori!Q6</f>
        <v>0</v>
      </c>
      <c r="R6" s="164">
        <f>Seniori!R6</f>
        <v>0</v>
      </c>
      <c r="S6" s="164">
        <f>Seniori!S6</f>
        <v>0</v>
      </c>
      <c r="T6" s="164">
        <f>Seniori!T6</f>
        <v>0</v>
      </c>
      <c r="U6" s="164">
        <f>Seniori!U6</f>
        <v>0</v>
      </c>
      <c r="V6" s="164">
        <f>Seniori!V6</f>
        <v>0</v>
      </c>
      <c r="W6" s="164">
        <f>Seniori!W6</f>
        <v>0</v>
      </c>
      <c r="X6" s="164">
        <f>Seniori!X6</f>
        <v>0</v>
      </c>
      <c r="Y6" s="164">
        <f>Seniori!Y6</f>
        <v>0</v>
      </c>
      <c r="Z6" s="164" t="str">
        <f>Seniori!Z6</f>
        <v>23.02.</v>
      </c>
      <c r="AA6" s="164"/>
      <c r="AB6" s="164">
        <f>Seniori!AB6</f>
        <v>0</v>
      </c>
      <c r="AC6" s="164">
        <f>Seniori!AC6</f>
        <v>0</v>
      </c>
      <c r="AD6" s="164">
        <f>Seniori!AD6</f>
        <v>0</v>
      </c>
      <c r="AE6" s="164">
        <f>Seniori!AE6</f>
        <v>0</v>
      </c>
      <c r="AF6" s="164">
        <f>Seniori!AF6</f>
        <v>0</v>
      </c>
      <c r="AG6" s="164" t="str">
        <f>Seniori!AG6</f>
        <v>01.-02.03.</v>
      </c>
      <c r="AH6" s="164"/>
      <c r="AI6" s="164">
        <f>Seniori!AI6</f>
        <v>0</v>
      </c>
      <c r="AJ6" s="164">
        <f>Seniori!AJ6</f>
        <v>0</v>
      </c>
      <c r="AK6" s="164">
        <f>Seniori!AK6</f>
        <v>0</v>
      </c>
      <c r="AL6" s="164">
        <f>Seniori!AL6</f>
        <v>0</v>
      </c>
      <c r="AM6" s="164">
        <f>Seniori!AM6</f>
        <v>0</v>
      </c>
      <c r="AN6" s="164">
        <f>Seniori!AN6</f>
        <v>0</v>
      </c>
      <c r="AO6" s="164">
        <f>Seniori!AO6</f>
        <v>0</v>
      </c>
      <c r="AP6" s="164">
        <f>Seniori!AP6</f>
        <v>0</v>
      </c>
      <c r="AQ6" s="164"/>
      <c r="AR6" s="164">
        <f>Seniori!AR6</f>
        <v>0</v>
      </c>
      <c r="AS6" s="164">
        <f>Seniori!AS6</f>
        <v>0</v>
      </c>
      <c r="AT6" s="164">
        <f>Seniori!AT6</f>
        <v>0</v>
      </c>
      <c r="AU6" s="164"/>
      <c r="AV6" s="164" t="str">
        <f>Seniori!AV6</f>
        <v>07.-09.03.</v>
      </c>
      <c r="AW6" s="164"/>
      <c r="AX6" s="164">
        <f>Seniori!AX6</f>
        <v>0</v>
      </c>
      <c r="AY6" s="164">
        <f>Seniori!AY6</f>
        <v>0</v>
      </c>
      <c r="AZ6" s="164">
        <f>Seniori!AZ6</f>
        <v>0</v>
      </c>
      <c r="BA6" s="164">
        <f>Seniori!BA6</f>
        <v>0</v>
      </c>
      <c r="BB6" s="164" t="str">
        <f>Seniori!BB6</f>
        <v>07.-09.03.</v>
      </c>
      <c r="BC6" s="164"/>
      <c r="BD6" s="164">
        <f>Seniori!BD6</f>
        <v>0</v>
      </c>
      <c r="BE6" s="164">
        <f>Seniori!BE6</f>
        <v>0</v>
      </c>
      <c r="BF6" s="164">
        <f>Seniori!BF6</f>
        <v>0</v>
      </c>
      <c r="BG6" s="164">
        <f>Seniori!BG6</f>
        <v>0</v>
      </c>
      <c r="BH6" s="164" t="str">
        <f>Seniori!BH6</f>
        <v>18.-19.04.</v>
      </c>
      <c r="BI6" s="164"/>
      <c r="BJ6" s="164">
        <f>Seniori!BJ6</f>
        <v>0</v>
      </c>
      <c r="BK6" s="164">
        <f>Seniori!BK6</f>
        <v>0</v>
      </c>
      <c r="BL6" s="164"/>
      <c r="BM6" s="164"/>
      <c r="BN6" s="164">
        <f>Seniori!BN6</f>
        <v>0</v>
      </c>
      <c r="BO6" s="164">
        <f>Seniori!BO6</f>
        <v>0</v>
      </c>
      <c r="BP6" s="164">
        <f>Seniori!BP6</f>
        <v>0</v>
      </c>
      <c r="BQ6" s="164">
        <f>Seniori!BQ6</f>
        <v>0</v>
      </c>
      <c r="BR6" s="164">
        <f>Seniori!BR6</f>
        <v>0</v>
      </c>
      <c r="BS6" s="164">
        <f>Seniori!BS6</f>
        <v>0</v>
      </c>
      <c r="BT6" s="164">
        <f>Seniori!BT6</f>
        <v>0</v>
      </c>
      <c r="BU6" s="164">
        <f>Seniori!BU6</f>
        <v>0</v>
      </c>
      <c r="BV6" s="164">
        <f>Seniori!BV6</f>
        <v>0</v>
      </c>
      <c r="BW6" s="164">
        <f>Seniori!BW6</f>
        <v>0</v>
      </c>
      <c r="BX6" s="164" t="str">
        <f>Seniori!BX6</f>
        <v>02.-04.05.</v>
      </c>
      <c r="BY6" s="164"/>
      <c r="BZ6" s="164">
        <f>Seniori!BZ6</f>
        <v>0</v>
      </c>
      <c r="CA6" s="164" t="str">
        <f>Seniori!CA6</f>
        <v>03.-04.05.</v>
      </c>
      <c r="CB6" s="164"/>
      <c r="CC6" s="164">
        <f>Seniori!CC6</f>
        <v>0</v>
      </c>
      <c r="CD6" s="164">
        <f>Seniori!CD6</f>
        <v>0</v>
      </c>
      <c r="CE6" s="164">
        <f>Seniori!CE6</f>
        <v>0</v>
      </c>
      <c r="CF6" s="164">
        <f>Seniori!CF6</f>
        <v>0</v>
      </c>
      <c r="CG6" s="164">
        <f>Seniori!CG6</f>
        <v>0</v>
      </c>
      <c r="CH6" s="164">
        <f>Seniori!CH6</f>
        <v>0</v>
      </c>
      <c r="CI6" s="164">
        <f>Seniori!CI6</f>
        <v>0</v>
      </c>
      <c r="CJ6" s="164"/>
      <c r="CK6" s="164">
        <f>Seniori!CK6</f>
        <v>0</v>
      </c>
      <c r="CL6" s="164">
        <f>Seniori!CL6</f>
        <v>0</v>
      </c>
      <c r="CM6" s="164">
        <f>Seniori!CM6</f>
        <v>0</v>
      </c>
      <c r="CN6" s="164">
        <f>Seniori!CN6</f>
        <v>0</v>
      </c>
      <c r="CO6" s="164">
        <f>Seniori!CO6</f>
        <v>0</v>
      </c>
      <c r="CP6" s="164">
        <f>Seniori!CP6</f>
        <v>0</v>
      </c>
      <c r="CQ6" s="164">
        <f>Seniori!CQ6</f>
        <v>0</v>
      </c>
      <c r="CR6" s="164">
        <f>Seniori!CR6</f>
        <v>0</v>
      </c>
      <c r="CS6" s="164" t="str">
        <f>Seniori!CS6</f>
        <v>08.05.</v>
      </c>
      <c r="CT6" s="164"/>
      <c r="CU6" s="164">
        <f>Seniori!CU6</f>
        <v>0</v>
      </c>
      <c r="CV6" s="164">
        <f>Seniori!CV6</f>
        <v>0</v>
      </c>
      <c r="CW6" s="164">
        <f>Seniori!CW6</f>
        <v>0</v>
      </c>
      <c r="CX6" s="164" t="str">
        <f>Seniori!CX6</f>
        <v>10.-11.05.</v>
      </c>
      <c r="CY6" s="164"/>
      <c r="CZ6" s="164">
        <f>Seniori!CZ6</f>
        <v>0</v>
      </c>
      <c r="DA6" s="164"/>
      <c r="DB6" s="164"/>
      <c r="DC6" s="164">
        <f>Seniori!DC6</f>
        <v>0</v>
      </c>
      <c r="DD6" s="164"/>
      <c r="DE6" s="164"/>
      <c r="DF6" s="164">
        <f>Seniori!DF6</f>
        <v>0</v>
      </c>
      <c r="DG6" s="164">
        <f>Seniori!DG6</f>
        <v>0</v>
      </c>
      <c r="DH6" s="164">
        <f>Seniori!DH6</f>
        <v>0</v>
      </c>
      <c r="DI6" s="164">
        <f>Seniori!DI6</f>
        <v>0</v>
      </c>
      <c r="DJ6" s="164" t="str">
        <f>Seniori!DJ6</f>
        <v>18.05.</v>
      </c>
      <c r="DK6" s="164"/>
      <c r="DL6" s="164">
        <f>Seniori!DL6</f>
        <v>0</v>
      </c>
      <c r="DM6" s="164">
        <f>Seniori!DM6</f>
        <v>0</v>
      </c>
      <c r="DN6" s="164">
        <f>Seniori!DN6</f>
        <v>0</v>
      </c>
      <c r="DO6" s="164">
        <f>Seniori!DO6</f>
        <v>0</v>
      </c>
      <c r="DP6" s="164" t="str">
        <f>Seniori!DP6</f>
        <v>21.-25.05.</v>
      </c>
      <c r="DQ6" s="164"/>
      <c r="DR6" s="164">
        <f>Seniori!DR6</f>
        <v>0</v>
      </c>
      <c r="DS6" s="164" t="str">
        <f>Seniori!DS6</f>
        <v>31.05.-01.06.</v>
      </c>
      <c r="DT6" s="164"/>
      <c r="DU6" s="164"/>
      <c r="DV6" s="164">
        <f>Seniori!DV6</f>
        <v>0</v>
      </c>
      <c r="DW6" s="164">
        <f>Seniori!DW6</f>
        <v>0</v>
      </c>
      <c r="DX6" s="164" t="str">
        <f>Seniori!DX6</f>
        <v>07.-08.06.</v>
      </c>
      <c r="DY6" s="164"/>
      <c r="DZ6" s="164">
        <f>Seniori!DZ6</f>
        <v>0</v>
      </c>
      <c r="EA6" s="164">
        <f>Seniori!EA6</f>
        <v>0</v>
      </c>
      <c r="EB6" s="164"/>
      <c r="EC6" s="164"/>
      <c r="ED6" s="164">
        <f>Seniori!ED6</f>
        <v>0</v>
      </c>
      <c r="EE6" s="164"/>
      <c r="EF6" s="164">
        <f>Seniori!EF6</f>
        <v>0</v>
      </c>
      <c r="EG6" s="164">
        <f>Seniori!EG6</f>
        <v>0</v>
      </c>
      <c r="EH6" s="164"/>
      <c r="EI6" s="164">
        <f>Seniori!EI6</f>
        <v>0</v>
      </c>
      <c r="EJ6" s="164">
        <f>Seniori!EJ6</f>
        <v>0</v>
      </c>
      <c r="EK6" s="164">
        <f>Seniori!EK6</f>
        <v>0</v>
      </c>
      <c r="EL6" s="164">
        <f>Seniori!EL6</f>
        <v>0</v>
      </c>
      <c r="EM6" s="164" t="str">
        <f>Seniori!EM6</f>
        <v xml:space="preserve">15.-18.05. </v>
      </c>
      <c r="EN6" s="164"/>
      <c r="EO6" s="164" t="str">
        <f>Seniori!EO6</f>
        <v>07.06.</v>
      </c>
      <c r="EP6" s="164"/>
      <c r="EQ6" s="164">
        <f>Seniori!EQ6</f>
        <v>0</v>
      </c>
      <c r="ER6" s="164">
        <f>Seniori!ER6</f>
        <v>0</v>
      </c>
      <c r="ES6" s="164">
        <f>Seniori!ES6</f>
        <v>0</v>
      </c>
      <c r="ET6" s="164">
        <f>Seniori!ET6</f>
        <v>0</v>
      </c>
      <c r="EU6" s="164" t="str">
        <f>Seniori!EU6</f>
        <v>08.06.</v>
      </c>
      <c r="EV6" s="164"/>
      <c r="EW6" s="164">
        <f>Seniori!EW6</f>
        <v>0</v>
      </c>
      <c r="EX6" s="164">
        <f>Seniori!EX6</f>
        <v>0</v>
      </c>
      <c r="EY6" s="164" t="str">
        <f>Seniori!EY6</f>
        <v>14.06.</v>
      </c>
      <c r="EZ6" s="164"/>
      <c r="FA6" s="164">
        <f>Seniori!FA6</f>
        <v>0</v>
      </c>
      <c r="FB6" s="164">
        <f>Seniori!FB6</f>
        <v>0</v>
      </c>
      <c r="FC6" s="164"/>
      <c r="FD6" s="164">
        <f>Seniori!FD6</f>
        <v>0</v>
      </c>
      <c r="FE6" s="164"/>
      <c r="FF6" s="164">
        <f>Seniori!FF6</f>
        <v>0</v>
      </c>
      <c r="FG6" s="164">
        <f>Seniori!FG6</f>
        <v>0</v>
      </c>
      <c r="FH6" s="164">
        <f>Seniori!FH6</f>
        <v>0</v>
      </c>
      <c r="FI6" s="164"/>
      <c r="FJ6" s="164">
        <f>Seniori!FJ6</f>
        <v>0</v>
      </c>
      <c r="FK6" s="164" t="str">
        <f>Seniori!FK6</f>
        <v>21.-22.06.</v>
      </c>
      <c r="FL6" s="164"/>
      <c r="FM6" s="164">
        <f>Seniori!FM6</f>
        <v>0</v>
      </c>
      <c r="FN6" s="164">
        <f>Seniori!FN6</f>
        <v>0</v>
      </c>
      <c r="FO6" s="164"/>
      <c r="FP6" s="164">
        <f>Seniori!FP6</f>
        <v>0</v>
      </c>
      <c r="FQ6" s="164">
        <f>Seniori!FQ6</f>
        <v>0</v>
      </c>
      <c r="FR6" s="164">
        <f>Seniori!FR6</f>
        <v>0</v>
      </c>
      <c r="FS6" s="164">
        <f>Seniori!FS6</f>
        <v>0</v>
      </c>
      <c r="FT6" s="164">
        <f>Seniori!FT6</f>
        <v>0</v>
      </c>
      <c r="FU6" s="164" t="str">
        <f>Seniori!FU6</f>
        <v>26.-28.06.</v>
      </c>
      <c r="FV6" s="164"/>
      <c r="FW6" s="164">
        <f>Seniori!FW6</f>
        <v>0</v>
      </c>
      <c r="FX6" s="164">
        <f>Seniori!FX6</f>
        <v>0</v>
      </c>
      <c r="FY6" s="164">
        <f>Seniori!FY6</f>
        <v>0</v>
      </c>
      <c r="FZ6" s="164"/>
      <c r="GA6" s="164">
        <f>Seniori!GA6</f>
        <v>0</v>
      </c>
      <c r="GB6" s="164">
        <f>Seniori!GB6</f>
        <v>0</v>
      </c>
      <c r="GC6" s="164">
        <f>Seniori!GC6</f>
        <v>0</v>
      </c>
      <c r="GD6" s="164"/>
      <c r="GE6" s="164">
        <f>Seniori!GE6</f>
        <v>0</v>
      </c>
      <c r="GF6" s="164">
        <f>Seniori!GF6</f>
        <v>0</v>
      </c>
      <c r="GG6" s="164">
        <f>Seniori!GG6</f>
        <v>0</v>
      </c>
      <c r="GH6" s="164">
        <f>Seniori!GH6</f>
        <v>0</v>
      </c>
      <c r="GI6" s="164">
        <f>Seniori!GI6</f>
        <v>0</v>
      </c>
      <c r="GJ6" s="164">
        <f>Seniori!GJ6</f>
        <v>0</v>
      </c>
      <c r="GK6" s="164">
        <f>Seniori!GK6</f>
        <v>0</v>
      </c>
      <c r="GL6" s="164">
        <f>Seniori!GL6</f>
        <v>0</v>
      </c>
      <c r="GM6" s="164">
        <f>Seniori!GM6</f>
        <v>0</v>
      </c>
      <c r="GN6" s="164">
        <f>Seniori!GN6</f>
        <v>0</v>
      </c>
      <c r="GO6" s="164">
        <f>Seniori!GO6</f>
        <v>0</v>
      </c>
      <c r="GP6" s="164">
        <f>Seniori!GP6</f>
        <v>0</v>
      </c>
      <c r="GQ6" s="164"/>
      <c r="GR6" s="164">
        <f>Seniori!GR6</f>
        <v>0</v>
      </c>
      <c r="GS6" s="164">
        <f>Seniori!GS6</f>
        <v>0</v>
      </c>
      <c r="GT6" s="164">
        <f>Seniori!GT6</f>
        <v>0</v>
      </c>
      <c r="GU6" s="164" t="str">
        <f>Seniori!GU6</f>
        <v>28.-29.06.</v>
      </c>
      <c r="GV6" s="164"/>
      <c r="GW6" s="164">
        <f>Seniori!GW6</f>
        <v>0</v>
      </c>
      <c r="GX6" s="164">
        <f>Seniori!GX6</f>
        <v>0</v>
      </c>
      <c r="GY6" s="164">
        <f>Seniori!GY6</f>
        <v>0</v>
      </c>
      <c r="GZ6" s="164">
        <f>Seniori!GZ6</f>
        <v>0</v>
      </c>
      <c r="HA6" s="164"/>
      <c r="HB6" s="164">
        <f>Seniori!HB6</f>
        <v>0</v>
      </c>
      <c r="HC6" s="164">
        <f>Seniori!HC6</f>
        <v>0</v>
      </c>
      <c r="HD6" s="164">
        <f>Seniori!HD6</f>
        <v>0</v>
      </c>
      <c r="HE6" s="164">
        <f>Seniori!HE6</f>
        <v>0</v>
      </c>
      <c r="HF6" s="164">
        <f>Seniori!HF6</f>
        <v>0</v>
      </c>
      <c r="HG6" s="164">
        <f>Seniori!HG6</f>
        <v>0</v>
      </c>
      <c r="HH6" s="164">
        <f>Seniori!HH6</f>
        <v>0</v>
      </c>
      <c r="HI6" s="164" t="str">
        <f>Seniori!HI6</f>
        <v>12.-13.07.</v>
      </c>
      <c r="HJ6" s="164"/>
      <c r="HK6" s="164">
        <f>Seniori!HK6</f>
        <v>0</v>
      </c>
      <c r="HL6" s="164">
        <f>Seniori!HL6</f>
        <v>0</v>
      </c>
      <c r="HM6" s="164">
        <f>Seniori!HM6</f>
        <v>0</v>
      </c>
      <c r="HN6" s="164">
        <f>Seniori!HN6</f>
        <v>0</v>
      </c>
      <c r="HO6" s="164">
        <f>Seniori!HO6</f>
        <v>0</v>
      </c>
      <c r="HP6" s="164">
        <f>Seniori!HP6</f>
        <v>0</v>
      </c>
      <c r="HQ6" s="164">
        <f>Seniori!HQ6</f>
        <v>0</v>
      </c>
      <c r="HR6" s="164">
        <f>Seniori!HR6</f>
        <v>0</v>
      </c>
      <c r="HS6" s="164">
        <f>Seniori!HS6</f>
        <v>0</v>
      </c>
      <c r="HT6" s="164">
        <f>Seniori!HT6</f>
        <v>0</v>
      </c>
      <c r="HU6" s="164">
        <f>Seniori!HU6</f>
        <v>0</v>
      </c>
      <c r="HV6" s="164"/>
      <c r="HW6" s="164">
        <f>Seniori!HW6</f>
        <v>0</v>
      </c>
      <c r="HX6" s="164">
        <f>Seniori!HX6</f>
        <v>0</v>
      </c>
      <c r="HY6" s="164">
        <f>Seniori!HY6</f>
        <v>0</v>
      </c>
      <c r="HZ6" s="164">
        <f>Seniori!HZ6</f>
        <v>0</v>
      </c>
      <c r="IA6" s="164" t="str">
        <f>Seniori!IA6</f>
        <v xml:space="preserve">17.-20.07. </v>
      </c>
      <c r="IB6" s="164"/>
      <c r="IC6" s="164">
        <f>Seniori!IC6</f>
        <v>0</v>
      </c>
      <c r="ID6" s="164">
        <f>Seniori!ID6</f>
        <v>0</v>
      </c>
      <c r="IE6" s="164"/>
      <c r="IF6" s="164">
        <f>Seniori!IF6</f>
        <v>0</v>
      </c>
      <c r="IG6" s="164" t="str">
        <f>Seniori!IG6</f>
        <v>18.-20.07.</v>
      </c>
      <c r="IH6" s="164"/>
      <c r="II6" s="164"/>
      <c r="IJ6" s="164" t="str">
        <f>Seniori!IJ6</f>
        <v>19.-20.07.</v>
      </c>
      <c r="IK6" s="164"/>
      <c r="IL6" s="164">
        <f>Seniori!IL6</f>
        <v>0</v>
      </c>
      <c r="IM6" s="164">
        <f>Seniori!IM6</f>
        <v>0</v>
      </c>
      <c r="IN6" s="164">
        <f>Seniori!IN6</f>
        <v>0</v>
      </c>
      <c r="IO6" s="164">
        <f>Seniori!IO6</f>
        <v>0</v>
      </c>
      <c r="IP6" s="164">
        <f>Seniori!IP6</f>
        <v>0</v>
      </c>
      <c r="IQ6" s="164">
        <f>Seniori!IQ6</f>
        <v>0</v>
      </c>
      <c r="IR6" s="164">
        <f>Seniori!IR6</f>
        <v>0</v>
      </c>
      <c r="IS6" s="164"/>
      <c r="IT6" s="164">
        <f>Seniori!IT6</f>
        <v>0</v>
      </c>
      <c r="IU6" s="164">
        <f>Seniori!IU6</f>
        <v>0</v>
      </c>
      <c r="IV6" s="164">
        <f>Seniori!IV6</f>
        <v>0</v>
      </c>
      <c r="IW6" s="164">
        <f>Seniori!IW6</f>
        <v>0</v>
      </c>
      <c r="IX6" s="164">
        <f>Seniori!IX6</f>
        <v>0</v>
      </c>
      <c r="IY6" s="164">
        <f>Seniori!IY6</f>
        <v>0</v>
      </c>
      <c r="IZ6" s="164">
        <f>Seniori!IZ6</f>
        <v>0</v>
      </c>
      <c r="JA6" s="164">
        <f>Seniori!JA6</f>
        <v>0</v>
      </c>
      <c r="JB6" s="164">
        <f>Seniori!JB6</f>
        <v>0</v>
      </c>
      <c r="JC6" s="164">
        <f>Seniori!JC6</f>
        <v>0</v>
      </c>
      <c r="JD6" s="164">
        <f>Seniori!JD6</f>
        <v>0</v>
      </c>
      <c r="JE6" s="164">
        <f>Seniori!JE6</f>
        <v>0</v>
      </c>
      <c r="JF6" s="164">
        <f>Seniori!JF6</f>
        <v>0</v>
      </c>
      <c r="JG6" s="164">
        <f>Seniori!JG6</f>
        <v>0</v>
      </c>
      <c r="JH6" s="164">
        <f>Seniori!JH6</f>
        <v>0</v>
      </c>
      <c r="JI6" s="164">
        <f>Seniori!JI6</f>
        <v>0</v>
      </c>
      <c r="JJ6" s="164">
        <f>Seniori!JJ6</f>
        <v>0</v>
      </c>
      <c r="JK6" s="164">
        <f>Seniori!JK6</f>
        <v>0</v>
      </c>
      <c r="JL6" s="164"/>
      <c r="JM6" s="164">
        <f>Seniori!JM6</f>
        <v>0</v>
      </c>
      <c r="JN6" s="164">
        <f>Seniori!JN6</f>
        <v>0</v>
      </c>
      <c r="JO6" s="164"/>
      <c r="JP6" s="164">
        <f>Seniori!JP6</f>
        <v>0</v>
      </c>
      <c r="JQ6" s="164">
        <f>Seniori!JQ6</f>
        <v>0</v>
      </c>
      <c r="JR6" s="164">
        <f>Seniori!JR6</f>
        <v>0</v>
      </c>
      <c r="JS6" s="164">
        <f>Seniori!JS6</f>
        <v>0</v>
      </c>
      <c r="JT6" s="164">
        <f>Seniori!JT6</f>
        <v>0</v>
      </c>
      <c r="JU6" s="164">
        <f>Seniori!JU6</f>
        <v>0</v>
      </c>
      <c r="JV6" s="164">
        <f>Seniori!JV6</f>
        <v>0</v>
      </c>
      <c r="JW6" s="164">
        <f>Seniori!JW6</f>
        <v>0</v>
      </c>
      <c r="JX6" s="164">
        <f>Seniori!JX6</f>
        <v>0</v>
      </c>
      <c r="JY6" s="164">
        <f>Seniori!JY6</f>
        <v>0</v>
      </c>
      <c r="JZ6" s="164">
        <f>Seniori!JZ6</f>
        <v>0</v>
      </c>
      <c r="KA6" s="164">
        <f>Seniori!KA6</f>
        <v>0</v>
      </c>
      <c r="KB6" s="164">
        <f>Seniori!KB6</f>
        <v>0</v>
      </c>
      <c r="KC6" s="164"/>
      <c r="KD6" s="164">
        <f>Seniori!KD6</f>
        <v>0</v>
      </c>
      <c r="KE6" s="164"/>
      <c r="KF6" s="164">
        <f>Seniori!KF6</f>
        <v>0</v>
      </c>
      <c r="KG6" s="164"/>
      <c r="KH6" s="164">
        <f>Seniori!KH6</f>
        <v>0</v>
      </c>
      <c r="KI6" s="164">
        <f>Seniori!KI6</f>
        <v>0</v>
      </c>
      <c r="KJ6" s="164">
        <f>Seniori!KJ6</f>
        <v>0</v>
      </c>
      <c r="KK6" s="164">
        <f>Seniori!KK6</f>
        <v>0</v>
      </c>
      <c r="KL6" s="164">
        <f>Seniori!KL6</f>
        <v>0</v>
      </c>
      <c r="KM6" s="164">
        <f>Seniori!KM6</f>
        <v>0</v>
      </c>
      <c r="KN6" s="164">
        <f>Seniori!KN6</f>
        <v>0</v>
      </c>
      <c r="KO6" s="164">
        <f>Seniori!KO6</f>
        <v>0</v>
      </c>
      <c r="KP6" s="164">
        <f>Seniori!KP6</f>
        <v>0</v>
      </c>
      <c r="KQ6" s="164">
        <f>Seniori!KQ6</f>
        <v>0</v>
      </c>
      <c r="KR6" s="164">
        <f>Seniori!KR6</f>
        <v>0</v>
      </c>
      <c r="KS6" s="164">
        <f>Seniori!KS6</f>
        <v>0</v>
      </c>
      <c r="KT6" s="164">
        <f>Seniori!KT6</f>
        <v>0</v>
      </c>
      <c r="KU6" s="164">
        <f>Seniori!KU6</f>
        <v>0</v>
      </c>
      <c r="KV6" s="164"/>
      <c r="KW6" s="164">
        <f>Seniori!KW6</f>
        <v>0</v>
      </c>
      <c r="KX6" s="164">
        <f>Seniori!KX6</f>
        <v>0</v>
      </c>
      <c r="KY6" s="164">
        <f>Seniori!KY6</f>
        <v>0</v>
      </c>
      <c r="KZ6" s="164">
        <f>Seniori!KZ6</f>
        <v>0</v>
      </c>
      <c r="LA6" s="164">
        <f>Seniori!LA6</f>
        <v>0</v>
      </c>
      <c r="LB6" s="164">
        <f>Seniori!LB6</f>
        <v>0</v>
      </c>
      <c r="LC6" s="164">
        <f>Seniori!LC6</f>
        <v>0</v>
      </c>
      <c r="LD6" s="164">
        <f>Seniori!LD6</f>
        <v>0</v>
      </c>
      <c r="LE6" s="164">
        <f>Seniori!LE6</f>
        <v>0</v>
      </c>
      <c r="LF6" s="164">
        <f>Seniori!LF6</f>
        <v>0</v>
      </c>
      <c r="LG6" s="164">
        <f>Seniori!LG6</f>
        <v>0</v>
      </c>
      <c r="LH6" s="164">
        <f>Seniori!LH6</f>
        <v>0</v>
      </c>
      <c r="LI6" s="164">
        <f>Seniori!LI6</f>
        <v>0</v>
      </c>
      <c r="LJ6" s="164">
        <f>Seniori!LJ6</f>
        <v>0</v>
      </c>
      <c r="LK6" s="164">
        <f>Seniori!LK6</f>
        <v>0</v>
      </c>
      <c r="LL6" s="164">
        <f>Seniori!LL6</f>
        <v>0</v>
      </c>
      <c r="LM6" s="164">
        <f>Seniori!LM6</f>
        <v>0</v>
      </c>
      <c r="LN6" s="164">
        <f>Seniori!LN6</f>
        <v>0</v>
      </c>
      <c r="LO6" s="164">
        <f>Seniori!LO6</f>
        <v>0</v>
      </c>
      <c r="LP6" s="164"/>
      <c r="LQ6" s="164">
        <f>Seniori!LQ6</f>
        <v>0</v>
      </c>
      <c r="LR6" s="164">
        <f>Seniori!LR6</f>
        <v>0</v>
      </c>
      <c r="LS6" s="164">
        <f>Seniori!LS6</f>
        <v>0</v>
      </c>
      <c r="LT6" s="164">
        <f>Seniori!LT6</f>
        <v>0</v>
      </c>
      <c r="LU6" s="164"/>
      <c r="LV6" s="164">
        <f>Seniori!LV6</f>
        <v>0</v>
      </c>
      <c r="LW6" s="164">
        <f>Seniori!LW6</f>
        <v>0</v>
      </c>
      <c r="LX6" s="164">
        <f>Seniori!LX6</f>
        <v>0</v>
      </c>
      <c r="LY6" s="164">
        <f>Seniori!LY6</f>
        <v>0</v>
      </c>
      <c r="LZ6" s="164"/>
      <c r="MA6" s="164">
        <f>Seniori!MA6</f>
        <v>0</v>
      </c>
      <c r="MB6" s="164">
        <f>Seniori!MB6</f>
        <v>0</v>
      </c>
      <c r="MC6" s="164">
        <f>Seniori!MC6</f>
        <v>0</v>
      </c>
      <c r="MD6" s="164">
        <f>Seniori!MD6</f>
        <v>0</v>
      </c>
      <c r="ME6" s="164">
        <f>Seniori!ME6</f>
        <v>0</v>
      </c>
      <c r="MF6" s="164"/>
      <c r="MG6" s="164">
        <f>Seniori!MG6</f>
        <v>0</v>
      </c>
      <c r="MH6" s="164">
        <f>Seniori!MH6</f>
        <v>0</v>
      </c>
      <c r="MI6" s="164">
        <f>Seniori!MI6</f>
        <v>0</v>
      </c>
      <c r="MJ6" s="164">
        <f>Seniori!MJ6</f>
        <v>0</v>
      </c>
      <c r="MK6" s="164">
        <f>Seniori!MK6</f>
        <v>0</v>
      </c>
      <c r="ML6" s="164">
        <f>Seniori!ML6</f>
        <v>0</v>
      </c>
      <c r="MM6" s="164">
        <f>Seniori!MM6</f>
        <v>0</v>
      </c>
      <c r="MN6" s="164">
        <f>Seniori!MN6</f>
        <v>0</v>
      </c>
      <c r="MO6" s="164">
        <f>Seniori!MO6</f>
        <v>0</v>
      </c>
      <c r="MP6" s="164">
        <f>Seniori!MP6</f>
        <v>0</v>
      </c>
      <c r="MQ6" s="164">
        <f>Seniori!MQ6</f>
        <v>0</v>
      </c>
      <c r="MR6" s="164">
        <f>Seniori!MR6</f>
        <v>0</v>
      </c>
      <c r="MS6" s="164">
        <f>Seniori!MS6</f>
        <v>0</v>
      </c>
      <c r="MT6" s="164">
        <f>Seniori!MT6</f>
        <v>0</v>
      </c>
      <c r="MU6" s="164">
        <f>Seniori!MU6</f>
        <v>0</v>
      </c>
      <c r="MV6" s="164">
        <f>Seniori!MV6</f>
        <v>0</v>
      </c>
      <c r="MW6" s="164">
        <f>Seniori!MW6</f>
        <v>0</v>
      </c>
      <c r="MX6" s="164">
        <f>Seniori!MX6</f>
        <v>0</v>
      </c>
      <c r="MY6" s="164"/>
      <c r="MZ6" s="164">
        <f>Seniori!MZ6</f>
        <v>0</v>
      </c>
      <c r="NA6" s="164">
        <f>Seniori!NA6</f>
        <v>0</v>
      </c>
      <c r="NB6" s="164">
        <f>Seniori!NB6</f>
        <v>0</v>
      </c>
      <c r="NC6" s="164">
        <f>Seniori!NC6</f>
        <v>0</v>
      </c>
      <c r="ND6" s="164">
        <f>Seniori!ND6</f>
        <v>0</v>
      </c>
      <c r="NE6" s="164">
        <f>Seniori!NE6</f>
        <v>0</v>
      </c>
      <c r="NF6" s="164">
        <f>Seniori!NF6</f>
        <v>0</v>
      </c>
      <c r="NG6" s="164">
        <f>Seniori!NG6</f>
        <v>0</v>
      </c>
      <c r="NH6" s="164">
        <f>Seniori!NH6</f>
        <v>0</v>
      </c>
      <c r="NI6" s="164">
        <f>Seniori!NI6</f>
        <v>0</v>
      </c>
      <c r="NJ6" s="164">
        <f>Seniori!NJ6</f>
        <v>0</v>
      </c>
      <c r="NK6" s="164">
        <f>Seniori!NK6</f>
        <v>0</v>
      </c>
      <c r="NL6" s="164">
        <f>Seniori!NL6</f>
        <v>0</v>
      </c>
      <c r="NM6" s="164">
        <f>Seniori!NM6</f>
        <v>0</v>
      </c>
      <c r="NN6" s="164">
        <f>Seniori!NN6</f>
        <v>0</v>
      </c>
      <c r="NO6" s="164">
        <f>Seniori!NO6</f>
        <v>0</v>
      </c>
      <c r="NP6" s="164"/>
      <c r="NQ6" s="164">
        <f>Seniori!NQ6</f>
        <v>0</v>
      </c>
      <c r="NR6" s="164">
        <f>Seniori!NR6</f>
        <v>0</v>
      </c>
      <c r="NS6" s="164">
        <f>Seniori!NS6</f>
        <v>0</v>
      </c>
      <c r="NT6" s="164">
        <f>Seniori!NT6</f>
        <v>0</v>
      </c>
      <c r="NU6" s="164">
        <f>Seniori!NU6</f>
        <v>0</v>
      </c>
      <c r="NV6" s="164">
        <f>Seniori!NV6</f>
        <v>0</v>
      </c>
      <c r="NW6" s="164">
        <f>Seniori!NW6</f>
        <v>0</v>
      </c>
      <c r="NX6" s="164">
        <f>Seniori!NX6</f>
        <v>0</v>
      </c>
      <c r="NY6" s="164">
        <f>Seniori!NY6</f>
        <v>0</v>
      </c>
      <c r="NZ6" s="164">
        <f>Seniori!NZ6</f>
        <v>0</v>
      </c>
      <c r="OA6" s="164">
        <f>Seniori!OA6</f>
        <v>0</v>
      </c>
      <c r="OB6" s="164"/>
      <c r="OC6" s="164">
        <f>Seniori!OC6</f>
        <v>0</v>
      </c>
      <c r="OD6" s="164">
        <f>Seniori!OD6</f>
        <v>0</v>
      </c>
      <c r="OE6" s="164">
        <f>Seniori!OE6</f>
        <v>0</v>
      </c>
      <c r="OF6" s="164">
        <f>Seniori!OF6</f>
        <v>0</v>
      </c>
      <c r="OG6" s="164">
        <f>Seniori!OG6</f>
        <v>0</v>
      </c>
      <c r="OH6" s="164">
        <f>Seniori!OH6</f>
        <v>0</v>
      </c>
      <c r="OI6" s="164">
        <f>Seniori!OI6</f>
        <v>0</v>
      </c>
      <c r="OJ6" s="164">
        <f>Seniori!OJ6</f>
        <v>0</v>
      </c>
      <c r="OK6" s="164">
        <f>Seniori!OK6</f>
        <v>0</v>
      </c>
      <c r="OL6" s="164">
        <f>Seniori!OL6</f>
        <v>0</v>
      </c>
      <c r="OM6" s="164"/>
      <c r="ON6" s="164">
        <f>Seniori!ON6</f>
        <v>0</v>
      </c>
      <c r="OO6" s="164"/>
      <c r="OP6" s="164">
        <f>Seniori!OP6</f>
        <v>0</v>
      </c>
      <c r="OQ6" s="164"/>
      <c r="OR6" s="164">
        <f>Seniori!OR6</f>
        <v>0</v>
      </c>
      <c r="OS6" s="164"/>
      <c r="OT6" s="164">
        <f>Seniori!OT6</f>
        <v>0</v>
      </c>
      <c r="OU6" s="164">
        <f>Seniori!OU6</f>
        <v>0</v>
      </c>
      <c r="OV6" s="164">
        <f>Seniori!OV6</f>
        <v>0</v>
      </c>
      <c r="OW6" s="164">
        <f>Seniori!OW6</f>
        <v>0</v>
      </c>
      <c r="OX6" s="164"/>
      <c r="OY6" s="164">
        <f>Seniori!OY6</f>
        <v>0</v>
      </c>
      <c r="OZ6" s="164">
        <f>Seniori!OZ6</f>
        <v>0</v>
      </c>
      <c r="PA6" s="164">
        <f>Seniori!PA6</f>
        <v>0</v>
      </c>
      <c r="PB6" s="164">
        <f>Seniori!PB6</f>
        <v>0</v>
      </c>
      <c r="PC6" s="164">
        <f>Seniori!PC6</f>
        <v>0</v>
      </c>
      <c r="PD6" s="164">
        <f>Seniori!PD6</f>
        <v>0</v>
      </c>
      <c r="PE6" s="164">
        <f>Seniori!PE6</f>
        <v>0</v>
      </c>
      <c r="PF6" s="164">
        <f>Seniori!PF6</f>
        <v>0</v>
      </c>
      <c r="PG6" s="164"/>
      <c r="PH6" s="164">
        <f>Seniori!PH6</f>
        <v>0</v>
      </c>
      <c r="PI6" s="164">
        <f>Seniori!PI6</f>
        <v>0</v>
      </c>
      <c r="PJ6" s="164">
        <f>Seniori!PJ6</f>
        <v>0</v>
      </c>
      <c r="PK6" s="164">
        <f>Seniori!PK6</f>
        <v>0</v>
      </c>
      <c r="PL6" s="164">
        <f>Seniori!PL6</f>
        <v>0</v>
      </c>
      <c r="PM6" s="164">
        <f>Seniori!PM6</f>
        <v>0</v>
      </c>
      <c r="PN6" s="164">
        <f>Seniori!PN6</f>
        <v>0</v>
      </c>
      <c r="PO6" s="164">
        <f>Seniori!PO6</f>
        <v>0</v>
      </c>
      <c r="PP6" s="164">
        <f>Seniori!PP6</f>
        <v>0</v>
      </c>
      <c r="PQ6" s="164">
        <f>Seniori!PQ6</f>
        <v>0</v>
      </c>
      <c r="PR6" s="164">
        <f>Seniori!PR6</f>
        <v>0</v>
      </c>
      <c r="PS6" s="164">
        <f>Seniori!PS6</f>
        <v>0</v>
      </c>
      <c r="PT6" s="164">
        <f>Seniori!PT6</f>
        <v>0</v>
      </c>
      <c r="PU6" s="164">
        <f>Seniori!PU6</f>
        <v>0</v>
      </c>
      <c r="PV6" s="164">
        <f>Seniori!PV6</f>
        <v>0</v>
      </c>
      <c r="PW6" s="164">
        <f>Seniori!PW6</f>
        <v>0</v>
      </c>
      <c r="PX6" s="164">
        <f>Seniori!PX6</f>
        <v>0</v>
      </c>
      <c r="PY6" s="164">
        <f>Seniori!PY6</f>
        <v>0</v>
      </c>
      <c r="PZ6" s="164">
        <f>Seniori!PZ6</f>
        <v>0</v>
      </c>
      <c r="QA6" s="164">
        <f>Seniori!QA6</f>
        <v>0</v>
      </c>
      <c r="QB6" s="164">
        <f>Seniori!QB6</f>
        <v>0</v>
      </c>
      <c r="QC6" s="164">
        <f>Seniori!QC6</f>
        <v>0</v>
      </c>
      <c r="QD6" s="164">
        <f>Seniori!QD6</f>
        <v>0</v>
      </c>
      <c r="QE6" s="164"/>
      <c r="QF6" s="164">
        <f>Seniori!QF6</f>
        <v>0</v>
      </c>
      <c r="QG6" s="164">
        <f>Seniori!QG6</f>
        <v>0</v>
      </c>
      <c r="QH6" s="164">
        <f>Seniori!QH6</f>
        <v>0</v>
      </c>
      <c r="QI6" s="164">
        <f>Seniori!QI6</f>
        <v>0</v>
      </c>
      <c r="QJ6" s="164">
        <f>Seniori!QJ6</f>
        <v>0</v>
      </c>
      <c r="QK6" s="164">
        <f>Seniori!QK6</f>
        <v>0</v>
      </c>
      <c r="QL6" s="164">
        <f>Seniori!QL6</f>
        <v>0</v>
      </c>
      <c r="QM6" s="164">
        <f>Seniori!QM6</f>
        <v>0</v>
      </c>
      <c r="QN6" s="164">
        <f>Seniori!QN6</f>
        <v>0</v>
      </c>
      <c r="QO6" s="164">
        <f>Seniori!QO6</f>
        <v>0</v>
      </c>
      <c r="QP6" s="164">
        <f>Seniori!QP6</f>
        <v>0</v>
      </c>
      <c r="QQ6" s="164">
        <f>Seniori!QQ6</f>
        <v>0</v>
      </c>
      <c r="QR6" s="164">
        <f>Seniori!QR6</f>
        <v>0</v>
      </c>
      <c r="QS6" s="164">
        <f>Seniori!QS6</f>
        <v>0</v>
      </c>
      <c r="QT6" s="164"/>
      <c r="QU6" s="164">
        <f>Seniori!QU6</f>
        <v>0</v>
      </c>
      <c r="QV6" s="164">
        <f>Seniori!QV6</f>
        <v>0</v>
      </c>
      <c r="QW6" s="164">
        <f>Seniori!QW6</f>
        <v>0</v>
      </c>
      <c r="QX6" s="164">
        <f>Seniori!QX6</f>
        <v>0</v>
      </c>
      <c r="QY6" s="164">
        <f>Seniori!QY6</f>
        <v>0</v>
      </c>
      <c r="QZ6" s="164">
        <f>Seniori!QZ6</f>
        <v>0</v>
      </c>
      <c r="RA6" s="164">
        <f>Seniori!RA6</f>
        <v>0</v>
      </c>
      <c r="RB6" s="164">
        <f>Seniori!RB6</f>
        <v>0</v>
      </c>
      <c r="RC6" s="164">
        <f>Seniori!RC6</f>
        <v>0</v>
      </c>
      <c r="RD6" s="164">
        <f>Seniori!RD6</f>
        <v>0</v>
      </c>
      <c r="RE6" s="164">
        <f>Seniori!RE6</f>
        <v>0</v>
      </c>
      <c r="RF6" s="164"/>
      <c r="RG6" s="164">
        <f>Seniori!RG6</f>
        <v>0</v>
      </c>
      <c r="RH6" s="164">
        <f>Seniori!RH6</f>
        <v>0</v>
      </c>
      <c r="RI6" s="164">
        <f>Seniori!RI6</f>
        <v>0</v>
      </c>
      <c r="RJ6" s="164">
        <f>Seniori!RJ6</f>
        <v>0</v>
      </c>
      <c r="RK6" s="164">
        <f>Seniori!RK6</f>
        <v>0</v>
      </c>
      <c r="RL6" s="164">
        <f>Seniori!RL6</f>
        <v>0</v>
      </c>
      <c r="RM6" s="164">
        <f>Seniori!RM6</f>
        <v>0</v>
      </c>
      <c r="RN6" s="164">
        <f>Seniori!RN6</f>
        <v>0</v>
      </c>
      <c r="RO6" s="164">
        <f>Seniori!RO6</f>
        <v>0</v>
      </c>
      <c r="RP6" s="164">
        <f>Seniori!RP6</f>
        <v>0</v>
      </c>
      <c r="RQ6" s="164">
        <f>Seniori!RQ6</f>
        <v>0</v>
      </c>
      <c r="RR6" s="164">
        <f>Seniori!RR6</f>
        <v>0</v>
      </c>
      <c r="RS6" s="164">
        <f>Seniori!RS6</f>
        <v>0</v>
      </c>
      <c r="RT6" s="164">
        <f>Seniori!RT6</f>
        <v>0</v>
      </c>
      <c r="RU6" s="164">
        <f>Seniori!RU6</f>
        <v>0</v>
      </c>
      <c r="RV6" s="164"/>
      <c r="RW6" s="164">
        <f>Seniori!RW6</f>
        <v>0</v>
      </c>
      <c r="RX6" s="164">
        <f>Seniori!RX6</f>
        <v>0</v>
      </c>
      <c r="RY6" s="164">
        <f>Seniori!RY6</f>
        <v>0</v>
      </c>
      <c r="RZ6" s="164">
        <f>Seniori!RZ6</f>
        <v>0</v>
      </c>
      <c r="SA6" s="164">
        <f>Seniori!SA6</f>
        <v>0</v>
      </c>
      <c r="SB6" s="164">
        <f>Seniori!SB6</f>
        <v>0</v>
      </c>
      <c r="SC6" s="164">
        <f>Seniori!SC6</f>
        <v>0</v>
      </c>
      <c r="SD6" s="164">
        <f>Seniori!SD6</f>
        <v>0</v>
      </c>
      <c r="SE6" s="164">
        <f>Seniori!SE6</f>
        <v>0</v>
      </c>
      <c r="SF6" s="164">
        <f>Seniori!SF6</f>
        <v>0</v>
      </c>
      <c r="SG6" s="164">
        <f>Seniori!SG6</f>
        <v>0</v>
      </c>
      <c r="SH6" s="164">
        <f>Seniori!SH6</f>
        <v>0</v>
      </c>
      <c r="SI6" s="164">
        <f>Seniori!SI6</f>
        <v>0</v>
      </c>
      <c r="SJ6" s="164">
        <f>Seniori!SJ6</f>
        <v>0</v>
      </c>
      <c r="SK6" s="164">
        <f>Seniori!SK6</f>
        <v>0</v>
      </c>
      <c r="SL6" s="164">
        <f>Seniori!SL6</f>
        <v>0</v>
      </c>
      <c r="SM6" s="164">
        <f>Seniori!SM6</f>
        <v>0</v>
      </c>
      <c r="SN6" s="164">
        <f>Seniori!SN6</f>
        <v>0</v>
      </c>
      <c r="SO6" s="164">
        <f>Seniori!SO6</f>
        <v>0</v>
      </c>
      <c r="SP6" s="164">
        <f>Seniori!SP6</f>
        <v>0</v>
      </c>
      <c r="SQ6" s="164">
        <f>Seniori!SQ6</f>
        <v>0</v>
      </c>
      <c r="SR6" s="164">
        <f>Seniori!SR6</f>
        <v>0</v>
      </c>
      <c r="SS6" s="164">
        <f>Seniori!SS6</f>
        <v>0</v>
      </c>
      <c r="ST6" s="164">
        <f>Seniori!ST6</f>
        <v>0</v>
      </c>
      <c r="SU6" s="164">
        <f>Seniori!SU6</f>
        <v>0</v>
      </c>
      <c r="SV6" s="164">
        <f>Seniori!SV6</f>
        <v>0</v>
      </c>
      <c r="SW6" s="164">
        <f>Seniori!SW6</f>
        <v>0</v>
      </c>
      <c r="SX6" s="164">
        <f>Seniori!SX6</f>
        <v>0</v>
      </c>
      <c r="SY6" s="164">
        <f>Seniori!SY6</f>
        <v>0</v>
      </c>
      <c r="SZ6" s="164">
        <f>Seniori!SZ6</f>
        <v>0</v>
      </c>
      <c r="TA6" s="164">
        <f>Seniori!TA6</f>
        <v>0</v>
      </c>
      <c r="TB6" s="164">
        <f>Seniori!TB6</f>
        <v>0</v>
      </c>
    </row>
    <row r="7" spans="1:522" ht="17.25" customHeight="1" x14ac:dyDescent="0.25">
      <c r="A7" s="216"/>
      <c r="B7" s="209"/>
      <c r="C7" s="209"/>
      <c r="D7" s="209"/>
      <c r="E7" s="209"/>
      <c r="F7" s="209"/>
      <c r="G7" s="209"/>
      <c r="H7" s="78"/>
      <c r="I7" s="212"/>
      <c r="J7" s="212"/>
      <c r="K7" s="165" t="str">
        <f>Seniori!K7</f>
        <v>Motešice</v>
      </c>
      <c r="L7" s="165"/>
      <c r="M7" s="165">
        <f>Seniori!M7</f>
        <v>0</v>
      </c>
      <c r="N7" s="165"/>
      <c r="O7" s="165">
        <f>Seniori!O7</f>
        <v>0</v>
      </c>
      <c r="P7" s="165">
        <f>Seniori!P7</f>
        <v>0</v>
      </c>
      <c r="Q7" s="165">
        <f>Seniori!Q7</f>
        <v>0</v>
      </c>
      <c r="R7" s="165">
        <f>Seniori!R7</f>
        <v>0</v>
      </c>
      <c r="S7" s="165">
        <f>Seniori!S7</f>
        <v>0</v>
      </c>
      <c r="T7" s="165">
        <f>Seniori!T7</f>
        <v>0</v>
      </c>
      <c r="U7" s="165">
        <f>Seniori!U7</f>
        <v>0</v>
      </c>
      <c r="V7" s="165">
        <f>Seniori!V7</f>
        <v>0</v>
      </c>
      <c r="W7" s="165">
        <f>Seniori!W7</f>
        <v>0</v>
      </c>
      <c r="X7" s="165">
        <f>Seniori!X7</f>
        <v>0</v>
      </c>
      <c r="Y7" s="165">
        <f>Seniori!Y7</f>
        <v>0</v>
      </c>
      <c r="Z7" s="165" t="str">
        <f>Seniori!Z7</f>
        <v>Motešice</v>
      </c>
      <c r="AA7" s="165"/>
      <c r="AB7" s="165">
        <f>Seniori!AB7</f>
        <v>0</v>
      </c>
      <c r="AC7" s="165">
        <f>Seniori!AC7</f>
        <v>0</v>
      </c>
      <c r="AD7" s="165">
        <f>Seniori!AD7</f>
        <v>0</v>
      </c>
      <c r="AE7" s="165">
        <f>Seniori!AE7</f>
        <v>0</v>
      </c>
      <c r="AF7" s="165">
        <f>Seniori!AF7</f>
        <v>0</v>
      </c>
      <c r="AG7" s="165" t="str">
        <f>Seniori!AG7</f>
        <v>Motešice</v>
      </c>
      <c r="AH7" s="165"/>
      <c r="AI7" s="165"/>
      <c r="AJ7" s="165">
        <f>Seniori!AJ7</f>
        <v>0</v>
      </c>
      <c r="AK7" s="165">
        <f>Seniori!AK7</f>
        <v>0</v>
      </c>
      <c r="AL7" s="165">
        <f>Seniori!AL7</f>
        <v>0</v>
      </c>
      <c r="AM7" s="165">
        <f>Seniori!AM7</f>
        <v>0</v>
      </c>
      <c r="AN7" s="165">
        <f>Seniori!AN7</f>
        <v>0</v>
      </c>
      <c r="AO7" s="165">
        <f>Seniori!AO7</f>
        <v>0</v>
      </c>
      <c r="AP7" s="165">
        <f>Seniori!AP7</f>
        <v>0</v>
      </c>
      <c r="AQ7" s="165"/>
      <c r="AR7" s="165">
        <f>Seniori!AR7</f>
        <v>0</v>
      </c>
      <c r="AS7" s="165">
        <f>Seniori!AS7</f>
        <v>0</v>
      </c>
      <c r="AT7" s="165">
        <f>Seniori!AT7</f>
        <v>0</v>
      </c>
      <c r="AU7" s="165"/>
      <c r="AV7" s="165" t="str">
        <f>Seniori!AV7</f>
        <v>Motešice</v>
      </c>
      <c r="AW7" s="165"/>
      <c r="AX7" s="165">
        <f>Seniori!AX7</f>
        <v>0</v>
      </c>
      <c r="AY7" s="165">
        <f>Seniori!AY7</f>
        <v>0</v>
      </c>
      <c r="AZ7" s="165">
        <f>Seniori!AZ7</f>
        <v>0</v>
      </c>
      <c r="BA7" s="165">
        <f>Seniori!BA7</f>
        <v>0</v>
      </c>
      <c r="BB7" s="165" t="str">
        <f>Seniori!BB7</f>
        <v>Motešice CDI</v>
      </c>
      <c r="BC7" s="165"/>
      <c r="BD7" s="165"/>
      <c r="BE7" s="165">
        <f>Seniori!BE7</f>
        <v>0</v>
      </c>
      <c r="BF7" s="165">
        <f>Seniori!BF7</f>
        <v>0</v>
      </c>
      <c r="BG7" s="165">
        <f>Seniori!BG7</f>
        <v>0</v>
      </c>
      <c r="BH7" s="165" t="str">
        <f>Seniori!BH7</f>
        <v>Motešice</v>
      </c>
      <c r="BI7" s="165"/>
      <c r="BJ7" s="165">
        <f>Seniori!BJ7</f>
        <v>0</v>
      </c>
      <c r="BK7" s="165">
        <f>Seniori!BK7</f>
        <v>0</v>
      </c>
      <c r="BL7" s="165"/>
      <c r="BM7" s="165"/>
      <c r="BN7" s="165">
        <f>Seniori!BN7</f>
        <v>0</v>
      </c>
      <c r="BO7" s="165">
        <f>Seniori!BO7</f>
        <v>0</v>
      </c>
      <c r="BP7" s="165">
        <f>Seniori!BP7</f>
        <v>0</v>
      </c>
      <c r="BQ7" s="165">
        <f>Seniori!BQ7</f>
        <v>0</v>
      </c>
      <c r="BR7" s="165">
        <f>Seniori!BR7</f>
        <v>0</v>
      </c>
      <c r="BS7" s="165">
        <f>Seniori!BS7</f>
        <v>0</v>
      </c>
      <c r="BT7" s="165">
        <f>Seniori!BT7</f>
        <v>0</v>
      </c>
      <c r="BU7" s="165">
        <f>Seniori!BU7</f>
        <v>0</v>
      </c>
      <c r="BV7" s="165">
        <f>Seniori!BV7</f>
        <v>0</v>
      </c>
      <c r="BW7" s="165">
        <f>Seniori!BW7</f>
        <v>0</v>
      </c>
      <c r="BX7" s="165" t="str">
        <f>Seniori!BX7</f>
        <v>St. Margarethen AUT CDI</v>
      </c>
      <c r="BY7" s="165"/>
      <c r="BZ7" s="165"/>
      <c r="CA7" s="165" t="str">
        <f>Seniori!CA7</f>
        <v>Vígľaš</v>
      </c>
      <c r="CB7" s="165"/>
      <c r="CC7" s="165">
        <f>Seniori!CC7</f>
        <v>0</v>
      </c>
      <c r="CD7" s="165">
        <f>Seniori!CD7</f>
        <v>0</v>
      </c>
      <c r="CE7" s="165">
        <f>Seniori!CE7</f>
        <v>0</v>
      </c>
      <c r="CF7" s="165">
        <f>Seniori!CF7</f>
        <v>0</v>
      </c>
      <c r="CG7" s="165">
        <f>Seniori!CG7</f>
        <v>0</v>
      </c>
      <c r="CH7" s="165">
        <f>Seniori!CH7</f>
        <v>0</v>
      </c>
      <c r="CI7" s="165">
        <f>Seniori!CI7</f>
        <v>0</v>
      </c>
      <c r="CJ7" s="165"/>
      <c r="CK7" s="165">
        <f>Seniori!CK7</f>
        <v>0</v>
      </c>
      <c r="CL7" s="165">
        <f>Seniori!CL7</f>
        <v>0</v>
      </c>
      <c r="CM7" s="165">
        <f>Seniori!CM7</f>
        <v>0</v>
      </c>
      <c r="CN7" s="165">
        <f>Seniori!CN7</f>
        <v>0</v>
      </c>
      <c r="CO7" s="165">
        <f>Seniori!CO7</f>
        <v>0</v>
      </c>
      <c r="CP7" s="165">
        <f>Seniori!CP7</f>
        <v>0</v>
      </c>
      <c r="CQ7" s="165">
        <f>Seniori!CQ7</f>
        <v>0</v>
      </c>
      <c r="CR7" s="165">
        <f>Seniori!CR7</f>
        <v>0</v>
      </c>
      <c r="CS7" s="165" t="str">
        <f>Seniori!CS7</f>
        <v>RS Team Bratislava</v>
      </c>
      <c r="CT7" s="165"/>
      <c r="CU7" s="165"/>
      <c r="CV7" s="165"/>
      <c r="CW7" s="165">
        <f>Seniori!CW7</f>
        <v>0</v>
      </c>
      <c r="CX7" s="165" t="str">
        <f>Seniori!CX7</f>
        <v>Olomouc CZE</v>
      </c>
      <c r="CY7" s="165"/>
      <c r="CZ7" s="165"/>
      <c r="DA7" s="165"/>
      <c r="DB7" s="165"/>
      <c r="DC7" s="165">
        <f>Seniori!DC7</f>
        <v>0</v>
      </c>
      <c r="DD7" s="165"/>
      <c r="DE7" s="165"/>
      <c r="DF7" s="165">
        <f>Seniori!DF7</f>
        <v>0</v>
      </c>
      <c r="DG7" s="165">
        <f>Seniori!DG7</f>
        <v>0</v>
      </c>
      <c r="DH7" s="165">
        <f>Seniori!DH7</f>
        <v>0</v>
      </c>
      <c r="DI7" s="165">
        <f>Seniori!DI7</f>
        <v>0</v>
      </c>
      <c r="DJ7" s="165" t="str">
        <f>Seniori!DJ7</f>
        <v>Panská Lícha CZE</v>
      </c>
      <c r="DK7" s="165"/>
      <c r="DL7" s="165"/>
      <c r="DM7" s="165"/>
      <c r="DN7" s="165">
        <f>Seniori!DN7</f>
        <v>0</v>
      </c>
      <c r="DO7" s="165">
        <f>Seniori!DO7</f>
        <v>0</v>
      </c>
      <c r="DP7" s="165" t="str">
        <f>Seniori!DP7</f>
        <v>Olomouc CZE CDI</v>
      </c>
      <c r="DQ7" s="165"/>
      <c r="DR7" s="165"/>
      <c r="DS7" s="165" t="str">
        <f>Seniori!DS7</f>
        <v>Těšánky CZE</v>
      </c>
      <c r="DT7" s="165"/>
      <c r="DU7" s="165"/>
      <c r="DV7" s="165">
        <f>Seniori!DV7</f>
        <v>0</v>
      </c>
      <c r="DW7" s="165">
        <f>Seniori!DW7</f>
        <v>0</v>
      </c>
      <c r="DX7" s="165" t="str">
        <f>Seniori!DX7</f>
        <v>Dunajský Klátov</v>
      </c>
      <c r="DY7" s="165"/>
      <c r="DZ7" s="165"/>
      <c r="EA7" s="165"/>
      <c r="EB7" s="165"/>
      <c r="EC7" s="165"/>
      <c r="ED7" s="165">
        <f>Seniori!ED7</f>
        <v>0</v>
      </c>
      <c r="EE7" s="165"/>
      <c r="EF7" s="165">
        <f>Seniori!EF7</f>
        <v>0</v>
      </c>
      <c r="EG7" s="165">
        <f>Seniori!EG7</f>
        <v>0</v>
      </c>
      <c r="EH7" s="165"/>
      <c r="EI7" s="165">
        <f>Seniori!EI7</f>
        <v>0</v>
      </c>
      <c r="EJ7" s="165">
        <f>Seniori!EJ7</f>
        <v>0</v>
      </c>
      <c r="EK7" s="165">
        <f>Seniori!EK7</f>
        <v>0</v>
      </c>
      <c r="EL7" s="165">
        <f>Seniori!EL7</f>
        <v>0</v>
      </c>
      <c r="EM7" s="165" t="str">
        <f>Seniori!EM7</f>
        <v>Máriakálnok HUN CDI</v>
      </c>
      <c r="EN7" s="165"/>
      <c r="EO7" s="165" t="str">
        <f>Seniori!EO7</f>
        <v>Výškov CZE</v>
      </c>
      <c r="EP7" s="165"/>
      <c r="EQ7" s="165">
        <f>Seniori!EQ7</f>
        <v>0</v>
      </c>
      <c r="ER7" s="165">
        <f>Seniori!ER7</f>
        <v>0</v>
      </c>
      <c r="ES7" s="165">
        <f>Seniori!ES7</f>
        <v>0</v>
      </c>
      <c r="ET7" s="165">
        <f>Seniori!ET7</f>
        <v>0</v>
      </c>
      <c r="EU7" s="165" t="str">
        <f>Seniori!EU7</f>
        <v>Výškov CZE</v>
      </c>
      <c r="EV7" s="165"/>
      <c r="EW7" s="165"/>
      <c r="EX7" s="165">
        <f>Seniori!EX7</f>
        <v>0</v>
      </c>
      <c r="EY7" s="165" t="str">
        <f>Seniori!EY7</f>
        <v>Jasová</v>
      </c>
      <c r="EZ7" s="165"/>
      <c r="FA7" s="165">
        <f>Seniori!FA7</f>
        <v>0</v>
      </c>
      <c r="FB7" s="165">
        <f>Seniori!FB7</f>
        <v>0</v>
      </c>
      <c r="FC7" s="165"/>
      <c r="FD7" s="165">
        <f>Seniori!FD7</f>
        <v>0</v>
      </c>
      <c r="FE7" s="165"/>
      <c r="FF7" s="165"/>
      <c r="FG7" s="165"/>
      <c r="FH7" s="165">
        <f>Seniori!FH7</f>
        <v>0</v>
      </c>
      <c r="FI7" s="165"/>
      <c r="FJ7" s="165"/>
      <c r="FK7" s="165" t="str">
        <f>Seniori!FK7</f>
        <v>Těšánky CZE</v>
      </c>
      <c r="FL7" s="165"/>
      <c r="FM7" s="165"/>
      <c r="FN7" s="165">
        <f>Seniori!FN7</f>
        <v>0</v>
      </c>
      <c r="FO7" s="165"/>
      <c r="FP7" s="165"/>
      <c r="FQ7" s="165"/>
      <c r="FR7" s="165">
        <f>Seniori!FR7</f>
        <v>0</v>
      </c>
      <c r="FS7" s="165">
        <f>Seniori!FS7</f>
        <v>0</v>
      </c>
      <c r="FT7" s="165">
        <f>Seniori!FT7</f>
        <v>0</v>
      </c>
      <c r="FU7" s="165" t="str">
        <f>Seniori!FU7</f>
        <v>Motešice</v>
      </c>
      <c r="FV7" s="165"/>
      <c r="FW7" s="165">
        <f>Seniori!FW7</f>
        <v>0</v>
      </c>
      <c r="FX7" s="165">
        <f>Seniori!FX7</f>
        <v>0</v>
      </c>
      <c r="FY7" s="165">
        <f>Seniori!FY7</f>
        <v>0</v>
      </c>
      <c r="FZ7" s="165"/>
      <c r="GA7" s="165"/>
      <c r="GB7" s="165"/>
      <c r="GC7" s="165">
        <f>Seniori!GC7</f>
        <v>0</v>
      </c>
      <c r="GD7" s="165"/>
      <c r="GE7" s="165"/>
      <c r="GF7" s="165"/>
      <c r="GG7" s="165">
        <f>Seniori!GG7</f>
        <v>0</v>
      </c>
      <c r="GH7" s="165">
        <f>Seniori!GH7</f>
        <v>0</v>
      </c>
      <c r="GI7" s="165">
        <f>Seniori!GI7</f>
        <v>0</v>
      </c>
      <c r="GJ7" s="165">
        <f>Seniori!GJ7</f>
        <v>0</v>
      </c>
      <c r="GK7" s="165">
        <f>Seniori!GK7</f>
        <v>0</v>
      </c>
      <c r="GL7" s="165">
        <f>Seniori!GL7</f>
        <v>0</v>
      </c>
      <c r="GM7" s="165">
        <f>Seniori!GM7</f>
        <v>0</v>
      </c>
      <c r="GN7" s="165">
        <f>Seniori!GN7</f>
        <v>0</v>
      </c>
      <c r="GO7" s="165">
        <f>Seniori!GO7</f>
        <v>0</v>
      </c>
      <c r="GP7" s="165">
        <f>Seniori!GP7</f>
        <v>0</v>
      </c>
      <c r="GQ7" s="165"/>
      <c r="GR7" s="165"/>
      <c r="GS7" s="165">
        <f>Seniori!GS7</f>
        <v>0</v>
      </c>
      <c r="GT7" s="165">
        <f>Seniori!GT7</f>
        <v>0</v>
      </c>
      <c r="GU7" s="165" t="str">
        <f>Seniori!GU7</f>
        <v>Szilvásvárad HUN</v>
      </c>
      <c r="GV7" s="165"/>
      <c r="GW7" s="165"/>
      <c r="GX7" s="165"/>
      <c r="GY7" s="165">
        <f>Seniori!GY7</f>
        <v>0</v>
      </c>
      <c r="GZ7" s="165">
        <f>Seniori!GZ7</f>
        <v>0</v>
      </c>
      <c r="HA7" s="165"/>
      <c r="HB7" s="165">
        <f>Seniori!HB7</f>
        <v>0</v>
      </c>
      <c r="HC7" s="165">
        <f>Seniori!HC7</f>
        <v>0</v>
      </c>
      <c r="HD7" s="165">
        <f>Seniori!HD7</f>
        <v>0</v>
      </c>
      <c r="HE7" s="165">
        <f>Seniori!HE7</f>
        <v>0</v>
      </c>
      <c r="HF7" s="165">
        <f>Seniori!HF7</f>
        <v>0</v>
      </c>
      <c r="HG7" s="165">
        <f>Seniori!HG7</f>
        <v>0</v>
      </c>
      <c r="HH7" s="165">
        <f>Seniori!HH7</f>
        <v>0</v>
      </c>
      <c r="HI7" s="165" t="str">
        <f>Seniori!HI7</f>
        <v>Vígľaš</v>
      </c>
      <c r="HJ7" s="165"/>
      <c r="HK7" s="165">
        <f>Seniori!HK7</f>
        <v>0</v>
      </c>
      <c r="HL7" s="165">
        <f>Seniori!HL7</f>
        <v>0</v>
      </c>
      <c r="HM7" s="165">
        <f>Seniori!HM7</f>
        <v>0</v>
      </c>
      <c r="HN7" s="165">
        <f>Seniori!HN7</f>
        <v>0</v>
      </c>
      <c r="HO7" s="165">
        <f>Seniori!HO7</f>
        <v>0</v>
      </c>
      <c r="HP7" s="165">
        <f>Seniori!HP7</f>
        <v>0</v>
      </c>
      <c r="HQ7" s="165">
        <f>Seniori!HQ7</f>
        <v>0</v>
      </c>
      <c r="HR7" s="165">
        <f>Seniori!HR7</f>
        <v>0</v>
      </c>
      <c r="HS7" s="165">
        <f>Seniori!HS7</f>
        <v>0</v>
      </c>
      <c r="HT7" s="165">
        <f>Seniori!HT7</f>
        <v>0</v>
      </c>
      <c r="HU7" s="165">
        <f>Seniori!HU7</f>
        <v>0</v>
      </c>
      <c r="HV7" s="165"/>
      <c r="HW7" s="165"/>
      <c r="HX7" s="165">
        <f>Seniori!HX7</f>
        <v>0</v>
      </c>
      <c r="HY7" s="165">
        <f>Seniori!HY7</f>
        <v>0</v>
      </c>
      <c r="HZ7" s="165">
        <f>Seniori!HZ7</f>
        <v>0</v>
      </c>
      <c r="IA7" s="165" t="str">
        <f>Seniori!IA7</f>
        <v>Dunajský Klátov CDI</v>
      </c>
      <c r="IB7" s="165"/>
      <c r="IC7" s="165"/>
      <c r="ID7" s="165"/>
      <c r="IE7" s="165"/>
      <c r="IF7" s="165">
        <f>Seniori!IF7</f>
        <v>0</v>
      </c>
      <c r="IG7" s="165" t="str">
        <f>Seniori!IG7</f>
        <v>Dunajský Klátov</v>
      </c>
      <c r="IH7" s="165"/>
      <c r="II7" s="165"/>
      <c r="IJ7" s="165" t="str">
        <f>Seniori!IJ7</f>
        <v>Olomouc CZE</v>
      </c>
      <c r="IK7" s="165"/>
      <c r="IL7" s="165"/>
      <c r="IM7" s="165">
        <f>Seniori!IM7</f>
        <v>0</v>
      </c>
      <c r="IN7" s="165">
        <f>Seniori!IN7</f>
        <v>0</v>
      </c>
      <c r="IO7" s="165">
        <f>Seniori!IO7</f>
        <v>0</v>
      </c>
      <c r="IP7" s="165">
        <f>Seniori!IP7</f>
        <v>0</v>
      </c>
      <c r="IQ7" s="165">
        <f>Seniori!IQ7</f>
        <v>0</v>
      </c>
      <c r="IR7" s="165">
        <f>Seniori!IR7</f>
        <v>0</v>
      </c>
      <c r="IS7" s="165"/>
      <c r="IT7" s="165"/>
      <c r="IU7" s="165">
        <f>Seniori!IU7</f>
        <v>0</v>
      </c>
      <c r="IV7" s="165">
        <f>Seniori!IV7</f>
        <v>0</v>
      </c>
      <c r="IW7" s="165">
        <f>Seniori!IW7</f>
        <v>0</v>
      </c>
      <c r="IX7" s="165">
        <f>Seniori!IX7</f>
        <v>0</v>
      </c>
      <c r="IY7" s="165">
        <f>Seniori!IY7</f>
        <v>0</v>
      </c>
      <c r="IZ7" s="165">
        <f>Seniori!IZ7</f>
        <v>0</v>
      </c>
      <c r="JA7" s="165">
        <f>Seniori!JA7</f>
        <v>0</v>
      </c>
      <c r="JB7" s="165">
        <f>Seniori!JB7</f>
        <v>0</v>
      </c>
      <c r="JC7" s="165">
        <f>Seniori!JC7</f>
        <v>0</v>
      </c>
      <c r="JD7" s="165">
        <f>Seniori!JD7</f>
        <v>0</v>
      </c>
      <c r="JE7" s="165">
        <f>Seniori!JE7</f>
        <v>0</v>
      </c>
      <c r="JF7" s="165">
        <f>Seniori!JF7</f>
        <v>0</v>
      </c>
      <c r="JG7" s="165">
        <f>Seniori!JG7</f>
        <v>0</v>
      </c>
      <c r="JH7" s="165">
        <f>Seniori!JH7</f>
        <v>0</v>
      </c>
      <c r="JI7" s="165">
        <f>Seniori!JI7</f>
        <v>0</v>
      </c>
      <c r="JJ7" s="165">
        <f>Seniori!JJ7</f>
        <v>0</v>
      </c>
      <c r="JK7" s="165">
        <f>Seniori!JK7</f>
        <v>0</v>
      </c>
      <c r="JL7" s="165"/>
      <c r="JM7" s="165">
        <f>Seniori!JM7</f>
        <v>0</v>
      </c>
      <c r="JN7" s="165">
        <f>Seniori!JN7</f>
        <v>0</v>
      </c>
      <c r="JO7" s="165"/>
      <c r="JP7" s="165">
        <f>Seniori!JP7</f>
        <v>0</v>
      </c>
      <c r="JQ7" s="165">
        <f>Seniori!JQ7</f>
        <v>0</v>
      </c>
      <c r="JR7" s="165">
        <f>Seniori!JR7</f>
        <v>0</v>
      </c>
      <c r="JS7" s="165">
        <f>Seniori!JS7</f>
        <v>0</v>
      </c>
      <c r="JT7" s="165">
        <f>Seniori!JT7</f>
        <v>0</v>
      </c>
      <c r="JU7" s="165">
        <f>Seniori!JU7</f>
        <v>0</v>
      </c>
      <c r="JV7" s="165">
        <f>Seniori!JV7</f>
        <v>0</v>
      </c>
      <c r="JW7" s="165">
        <f>Seniori!JW7</f>
        <v>0</v>
      </c>
      <c r="JX7" s="165">
        <f>Seniori!JX7</f>
        <v>0</v>
      </c>
      <c r="JY7" s="165">
        <f>Seniori!JY7</f>
        <v>0</v>
      </c>
      <c r="JZ7" s="165">
        <f>Seniori!JZ7</f>
        <v>0</v>
      </c>
      <c r="KA7" s="165">
        <f>Seniori!KA7</f>
        <v>0</v>
      </c>
      <c r="KB7" s="165">
        <f>Seniori!KB7</f>
        <v>0</v>
      </c>
      <c r="KC7" s="165"/>
      <c r="KD7" s="165">
        <f>Seniori!KD7</f>
        <v>0</v>
      </c>
      <c r="KE7" s="165"/>
      <c r="KF7" s="165">
        <f>Seniori!KF7</f>
        <v>0</v>
      </c>
      <c r="KG7" s="165"/>
      <c r="KH7" s="165"/>
      <c r="KI7" s="165"/>
      <c r="KJ7" s="165">
        <f>Seniori!KJ7</f>
        <v>0</v>
      </c>
      <c r="KK7" s="165">
        <f>Seniori!KK7</f>
        <v>0</v>
      </c>
      <c r="KL7" s="165">
        <f>Seniori!KL7</f>
        <v>0</v>
      </c>
      <c r="KM7" s="165">
        <f>Seniori!KM7</f>
        <v>0</v>
      </c>
      <c r="KN7" s="165">
        <f>Seniori!KN7</f>
        <v>0</v>
      </c>
      <c r="KO7" s="165">
        <f>Seniori!KO7</f>
        <v>0</v>
      </c>
      <c r="KP7" s="165">
        <f>Seniori!KP7</f>
        <v>0</v>
      </c>
      <c r="KQ7" s="165">
        <f>Seniori!KQ7</f>
        <v>0</v>
      </c>
      <c r="KR7" s="165">
        <f>Seniori!KR7</f>
        <v>0</v>
      </c>
      <c r="KS7" s="165">
        <f>Seniori!KS7</f>
        <v>0</v>
      </c>
      <c r="KT7" s="165">
        <f>Seniori!KT7</f>
        <v>0</v>
      </c>
      <c r="KU7" s="165">
        <f>Seniori!KU7</f>
        <v>0</v>
      </c>
      <c r="KV7" s="165"/>
      <c r="KW7" s="165"/>
      <c r="KX7" s="165"/>
      <c r="KY7" s="165">
        <f>Seniori!KY7</f>
        <v>0</v>
      </c>
      <c r="KZ7" s="165">
        <f>Seniori!KZ7</f>
        <v>0</v>
      </c>
      <c r="LA7" s="165">
        <f>Seniori!LA7</f>
        <v>0</v>
      </c>
      <c r="LB7" s="165">
        <f>Seniori!LB7</f>
        <v>0</v>
      </c>
      <c r="LC7" s="165">
        <f>Seniori!LC7</f>
        <v>0</v>
      </c>
      <c r="LD7" s="165">
        <f>Seniori!LD7</f>
        <v>0</v>
      </c>
      <c r="LE7" s="165">
        <f>Seniori!LE7</f>
        <v>0</v>
      </c>
      <c r="LF7" s="165">
        <f>Seniori!LF7</f>
        <v>0</v>
      </c>
      <c r="LG7" s="165">
        <f>Seniori!LG7</f>
        <v>0</v>
      </c>
      <c r="LH7" s="165">
        <f>Seniori!LH7</f>
        <v>0</v>
      </c>
      <c r="LI7" s="165">
        <f>Seniori!LI7</f>
        <v>0</v>
      </c>
      <c r="LJ7" s="165">
        <f>Seniori!LJ7</f>
        <v>0</v>
      </c>
      <c r="LK7" s="165">
        <f>Seniori!LK7</f>
        <v>0</v>
      </c>
      <c r="LL7" s="165">
        <f>Seniori!LL7</f>
        <v>0</v>
      </c>
      <c r="LM7" s="165">
        <f>Seniori!LM7</f>
        <v>0</v>
      </c>
      <c r="LN7" s="165">
        <f>Seniori!LN7</f>
        <v>0</v>
      </c>
      <c r="LO7" s="165">
        <f>Seniori!LO7</f>
        <v>0</v>
      </c>
      <c r="LP7" s="165"/>
      <c r="LQ7" s="165"/>
      <c r="LR7" s="165"/>
      <c r="LS7" s="165">
        <f>Seniori!LS7</f>
        <v>0</v>
      </c>
      <c r="LT7" s="165">
        <f>Seniori!LT7</f>
        <v>0</v>
      </c>
      <c r="LU7" s="165"/>
      <c r="LV7" s="165"/>
      <c r="LW7" s="165"/>
      <c r="LX7" s="165">
        <f>Seniori!LX7</f>
        <v>0</v>
      </c>
      <c r="LY7" s="165">
        <f>Seniori!LY7</f>
        <v>0</v>
      </c>
      <c r="LZ7" s="165"/>
      <c r="MA7" s="165">
        <f>Seniori!MA7</f>
        <v>0</v>
      </c>
      <c r="MB7" s="165">
        <f>Seniori!MB7</f>
        <v>0</v>
      </c>
      <c r="MC7" s="165">
        <f>Seniori!MC7</f>
        <v>0</v>
      </c>
      <c r="MD7" s="165">
        <f>Seniori!MD7</f>
        <v>0</v>
      </c>
      <c r="ME7" s="165">
        <f>Seniori!ME7</f>
        <v>0</v>
      </c>
      <c r="MF7" s="165"/>
      <c r="MG7" s="165">
        <f>Seniori!MG7</f>
        <v>0</v>
      </c>
      <c r="MH7" s="165">
        <f>Seniori!MH7</f>
        <v>0</v>
      </c>
      <c r="MI7" s="165">
        <f>Seniori!MI7</f>
        <v>0</v>
      </c>
      <c r="MJ7" s="165">
        <f>Seniori!MJ7</f>
        <v>0</v>
      </c>
      <c r="MK7" s="165">
        <f>Seniori!MK7</f>
        <v>0</v>
      </c>
      <c r="ML7" s="165">
        <f>Seniori!ML7</f>
        <v>0</v>
      </c>
      <c r="MM7" s="165">
        <f>Seniori!MM7</f>
        <v>0</v>
      </c>
      <c r="MN7" s="165">
        <f>Seniori!MN7</f>
        <v>0</v>
      </c>
      <c r="MO7" s="165">
        <f>Seniori!MO7</f>
        <v>0</v>
      </c>
      <c r="MP7" s="165">
        <f>Seniori!MP7</f>
        <v>0</v>
      </c>
      <c r="MQ7" s="165">
        <f>Seniori!MQ7</f>
        <v>0</v>
      </c>
      <c r="MR7" s="165">
        <f>Seniori!MR7</f>
        <v>0</v>
      </c>
      <c r="MS7" s="165">
        <f>Seniori!MS7</f>
        <v>0</v>
      </c>
      <c r="MT7" s="165">
        <f>Seniori!MT7</f>
        <v>0</v>
      </c>
      <c r="MU7" s="165">
        <f>Seniori!MU7</f>
        <v>0</v>
      </c>
      <c r="MV7" s="165">
        <f>Seniori!MV7</f>
        <v>0</v>
      </c>
      <c r="MW7" s="165">
        <f>Seniori!MW7</f>
        <v>0</v>
      </c>
      <c r="MX7" s="165">
        <f>Seniori!MX7</f>
        <v>0</v>
      </c>
      <c r="MY7" s="165"/>
      <c r="MZ7" s="165"/>
      <c r="NA7" s="165"/>
      <c r="NB7" s="165">
        <f>Seniori!NB7</f>
        <v>0</v>
      </c>
      <c r="NC7" s="165">
        <f>Seniori!NC7</f>
        <v>0</v>
      </c>
      <c r="ND7" s="165">
        <f>Seniori!ND7</f>
        <v>0</v>
      </c>
      <c r="NE7" s="165">
        <f>Seniori!NE7</f>
        <v>0</v>
      </c>
      <c r="NF7" s="165">
        <f>Seniori!NF7</f>
        <v>0</v>
      </c>
      <c r="NG7" s="165">
        <f>Seniori!NG7</f>
        <v>0</v>
      </c>
      <c r="NH7" s="165">
        <f>Seniori!NH7</f>
        <v>0</v>
      </c>
      <c r="NI7" s="165">
        <f>Seniori!NI7</f>
        <v>0</v>
      </c>
      <c r="NJ7" s="165">
        <f>Seniori!NJ7</f>
        <v>0</v>
      </c>
      <c r="NK7" s="165">
        <f>Seniori!NK7</f>
        <v>0</v>
      </c>
      <c r="NL7" s="165">
        <f>Seniori!NL7</f>
        <v>0</v>
      </c>
      <c r="NM7" s="165">
        <f>Seniori!NM7</f>
        <v>0</v>
      </c>
      <c r="NN7" s="165">
        <f>Seniori!NN7</f>
        <v>0</v>
      </c>
      <c r="NO7" s="165">
        <f>Seniori!NO7</f>
        <v>0</v>
      </c>
      <c r="NP7" s="165"/>
      <c r="NQ7" s="165"/>
      <c r="NR7" s="165">
        <f>Seniori!NR7</f>
        <v>0</v>
      </c>
      <c r="NS7" s="165">
        <f>Seniori!NS7</f>
        <v>0</v>
      </c>
      <c r="NT7" s="165">
        <f>Seniori!NT7</f>
        <v>0</v>
      </c>
      <c r="NU7" s="165">
        <f>Seniori!NU7</f>
        <v>0</v>
      </c>
      <c r="NV7" s="165">
        <f>Seniori!NV7</f>
        <v>0</v>
      </c>
      <c r="NW7" s="165">
        <f>Seniori!NW7</f>
        <v>0</v>
      </c>
      <c r="NX7" s="165">
        <f>Seniori!NX7</f>
        <v>0</v>
      </c>
      <c r="NY7" s="165">
        <f>Seniori!NY7</f>
        <v>0</v>
      </c>
      <c r="NZ7" s="165">
        <f>Seniori!NZ7</f>
        <v>0</v>
      </c>
      <c r="OA7" s="165">
        <f>Seniori!OA7</f>
        <v>0</v>
      </c>
      <c r="OB7" s="165"/>
      <c r="OC7" s="165"/>
      <c r="OD7" s="165">
        <f>Seniori!OD7</f>
        <v>0</v>
      </c>
      <c r="OE7" s="165">
        <f>Seniori!OE7</f>
        <v>0</v>
      </c>
      <c r="OF7" s="165">
        <f>Seniori!OF7</f>
        <v>0</v>
      </c>
      <c r="OG7" s="165">
        <f>Seniori!OG7</f>
        <v>0</v>
      </c>
      <c r="OH7" s="165">
        <f>Seniori!OH7</f>
        <v>0</v>
      </c>
      <c r="OI7" s="165">
        <f>Seniori!OI7</f>
        <v>0</v>
      </c>
      <c r="OJ7" s="165">
        <f>Seniori!OJ7</f>
        <v>0</v>
      </c>
      <c r="OK7" s="165">
        <f>Seniori!OK7</f>
        <v>0</v>
      </c>
      <c r="OL7" s="165">
        <f>Seniori!OL7</f>
        <v>0</v>
      </c>
      <c r="OM7" s="165"/>
      <c r="ON7" s="165">
        <f>Seniori!ON7</f>
        <v>0</v>
      </c>
      <c r="OO7" s="165"/>
      <c r="OP7" s="165">
        <f>Seniori!OP7</f>
        <v>0</v>
      </c>
      <c r="OQ7" s="165"/>
      <c r="OR7" s="165">
        <f>Seniori!OR7</f>
        <v>0</v>
      </c>
      <c r="OS7" s="165"/>
      <c r="OT7" s="165"/>
      <c r="OU7" s="165"/>
      <c r="OV7" s="165">
        <f>Seniori!OV7</f>
        <v>0</v>
      </c>
      <c r="OW7" s="165">
        <f>Seniori!OW7</f>
        <v>0</v>
      </c>
      <c r="OX7" s="165"/>
      <c r="OY7" s="165"/>
      <c r="OZ7" s="165"/>
      <c r="PA7" s="165">
        <f>Seniori!PA7</f>
        <v>0</v>
      </c>
      <c r="PB7" s="165">
        <f>Seniori!PB7</f>
        <v>0</v>
      </c>
      <c r="PC7" s="165">
        <f>Seniori!PC7</f>
        <v>0</v>
      </c>
      <c r="PD7" s="165">
        <f>Seniori!PD7</f>
        <v>0</v>
      </c>
      <c r="PE7" s="165">
        <f>Seniori!PE7</f>
        <v>0</v>
      </c>
      <c r="PF7" s="165">
        <f>Seniori!PF7</f>
        <v>0</v>
      </c>
      <c r="PG7" s="165"/>
      <c r="PH7" s="165">
        <f>Seniori!PH7</f>
        <v>0</v>
      </c>
      <c r="PI7" s="165">
        <f>Seniori!PI7</f>
        <v>0</v>
      </c>
      <c r="PJ7" s="165">
        <f>Seniori!PJ7</f>
        <v>0</v>
      </c>
      <c r="PK7" s="165">
        <f>Seniori!PK7</f>
        <v>0</v>
      </c>
      <c r="PL7" s="165">
        <f>Seniori!PL7</f>
        <v>0</v>
      </c>
      <c r="PM7" s="165">
        <f>Seniori!PM7</f>
        <v>0</v>
      </c>
      <c r="PN7" s="165">
        <f>Seniori!PN7</f>
        <v>0</v>
      </c>
      <c r="PO7" s="165">
        <f>Seniori!PO7</f>
        <v>0</v>
      </c>
      <c r="PP7" s="165">
        <f>Seniori!PP7</f>
        <v>0</v>
      </c>
      <c r="PQ7" s="165">
        <f>Seniori!PQ7</f>
        <v>0</v>
      </c>
      <c r="PR7" s="165">
        <f>Seniori!PR7</f>
        <v>0</v>
      </c>
      <c r="PS7" s="165">
        <f>Seniori!PS7</f>
        <v>0</v>
      </c>
      <c r="PT7" s="165">
        <f>Seniori!PT7</f>
        <v>0</v>
      </c>
      <c r="PU7" s="165">
        <f>Seniori!PU7</f>
        <v>0</v>
      </c>
      <c r="PV7" s="165">
        <f>Seniori!PV7</f>
        <v>0</v>
      </c>
      <c r="PW7" s="165">
        <f>Seniori!PW7</f>
        <v>0</v>
      </c>
      <c r="PX7" s="165">
        <f>Seniori!PX7</f>
        <v>0</v>
      </c>
      <c r="PY7" s="165">
        <f>Seniori!PY7</f>
        <v>0</v>
      </c>
      <c r="PZ7" s="165">
        <f>Seniori!PZ7</f>
        <v>0</v>
      </c>
      <c r="QA7" s="165">
        <f>Seniori!QA7</f>
        <v>0</v>
      </c>
      <c r="QB7" s="165">
        <f>Seniori!QB7</f>
        <v>0</v>
      </c>
      <c r="QC7" s="165">
        <f>Seniori!QC7</f>
        <v>0</v>
      </c>
      <c r="QD7" s="165">
        <f>Seniori!QD7</f>
        <v>0</v>
      </c>
      <c r="QE7" s="165"/>
      <c r="QF7" s="165"/>
      <c r="QG7" s="165">
        <f>Seniori!QG7</f>
        <v>0</v>
      </c>
      <c r="QH7" s="165">
        <f>Seniori!QH7</f>
        <v>0</v>
      </c>
      <c r="QI7" s="165">
        <f>Seniori!QI7</f>
        <v>0</v>
      </c>
      <c r="QJ7" s="165">
        <f>Seniori!QJ7</f>
        <v>0</v>
      </c>
      <c r="QK7" s="165">
        <f>Seniori!QK7</f>
        <v>0</v>
      </c>
      <c r="QL7" s="165">
        <f>Seniori!QL7</f>
        <v>0</v>
      </c>
      <c r="QM7" s="165">
        <f>Seniori!QM7</f>
        <v>0</v>
      </c>
      <c r="QN7" s="165">
        <f>Seniori!QN7</f>
        <v>0</v>
      </c>
      <c r="QO7" s="165">
        <f>Seniori!QO7</f>
        <v>0</v>
      </c>
      <c r="QP7" s="165">
        <f>Seniori!QP7</f>
        <v>0</v>
      </c>
      <c r="QQ7" s="165">
        <f>Seniori!QQ7</f>
        <v>0</v>
      </c>
      <c r="QR7" s="165">
        <f>Seniori!QR7</f>
        <v>0</v>
      </c>
      <c r="QS7" s="165">
        <f>Seniori!QS7</f>
        <v>0</v>
      </c>
      <c r="QT7" s="165"/>
      <c r="QU7" s="165">
        <f>Seniori!QU7</f>
        <v>0</v>
      </c>
      <c r="QV7" s="165">
        <f>Seniori!QV7</f>
        <v>0</v>
      </c>
      <c r="QW7" s="165">
        <f>Seniori!QW7</f>
        <v>0</v>
      </c>
      <c r="QX7" s="165">
        <f>Seniori!QX7</f>
        <v>0</v>
      </c>
      <c r="QY7" s="165">
        <f>Seniori!QY7</f>
        <v>0</v>
      </c>
      <c r="QZ7" s="165">
        <f>Seniori!QZ7</f>
        <v>0</v>
      </c>
      <c r="RA7" s="165">
        <f>Seniori!RA7</f>
        <v>0</v>
      </c>
      <c r="RB7" s="165">
        <f>Seniori!RB7</f>
        <v>0</v>
      </c>
      <c r="RC7" s="165">
        <f>Seniori!RC7</f>
        <v>0</v>
      </c>
      <c r="RD7" s="165">
        <f>Seniori!RD7</f>
        <v>0</v>
      </c>
      <c r="RE7" s="165">
        <f>Seniori!RE7</f>
        <v>0</v>
      </c>
      <c r="RF7" s="165"/>
      <c r="RG7" s="165">
        <f>Seniori!RG7</f>
        <v>0</v>
      </c>
      <c r="RH7" s="165">
        <f>Seniori!RH7</f>
        <v>0</v>
      </c>
      <c r="RI7" s="165">
        <f>Seniori!RI7</f>
        <v>0</v>
      </c>
      <c r="RJ7" s="165">
        <f>Seniori!RJ7</f>
        <v>0</v>
      </c>
      <c r="RK7" s="165">
        <f>Seniori!RK7</f>
        <v>0</v>
      </c>
      <c r="RL7" s="165">
        <f>Seniori!RL7</f>
        <v>0</v>
      </c>
      <c r="RM7" s="165">
        <f>Seniori!RM7</f>
        <v>0</v>
      </c>
      <c r="RN7" s="165">
        <f>Seniori!RN7</f>
        <v>0</v>
      </c>
      <c r="RO7" s="165">
        <f>Seniori!RO7</f>
        <v>0</v>
      </c>
      <c r="RP7" s="165">
        <f>Seniori!RP7</f>
        <v>0</v>
      </c>
      <c r="RQ7" s="165">
        <f>Seniori!RQ7</f>
        <v>0</v>
      </c>
      <c r="RR7" s="165">
        <f>Seniori!RR7</f>
        <v>0</v>
      </c>
      <c r="RS7" s="165">
        <f>Seniori!RS7</f>
        <v>0</v>
      </c>
      <c r="RT7" s="165">
        <f>Seniori!RT7</f>
        <v>0</v>
      </c>
      <c r="RU7" s="165">
        <f>Seniori!RU7</f>
        <v>0</v>
      </c>
      <c r="RV7" s="165"/>
      <c r="RW7" s="165"/>
      <c r="RX7" s="165"/>
      <c r="RY7" s="165">
        <f>Seniori!RY7</f>
        <v>0</v>
      </c>
      <c r="RZ7" s="165">
        <f>Seniori!RZ7</f>
        <v>0</v>
      </c>
      <c r="SA7" s="165">
        <f>Seniori!SA7</f>
        <v>0</v>
      </c>
      <c r="SB7" s="165">
        <f>Seniori!SB7</f>
        <v>0</v>
      </c>
      <c r="SC7" s="165">
        <f>Seniori!SC7</f>
        <v>0</v>
      </c>
      <c r="SD7" s="165">
        <f>Seniori!SD7</f>
        <v>0</v>
      </c>
      <c r="SE7" s="165">
        <f>Seniori!SE7</f>
        <v>0</v>
      </c>
      <c r="SF7" s="165">
        <f>Seniori!SF7</f>
        <v>0</v>
      </c>
      <c r="SG7" s="165">
        <f>Seniori!SG7</f>
        <v>0</v>
      </c>
      <c r="SH7" s="165">
        <f>Seniori!SH7</f>
        <v>0</v>
      </c>
      <c r="SI7" s="165">
        <f>Seniori!SI7</f>
        <v>0</v>
      </c>
      <c r="SJ7" s="165">
        <f>Seniori!SJ7</f>
        <v>0</v>
      </c>
      <c r="SK7" s="165">
        <f>Seniori!SK7</f>
        <v>0</v>
      </c>
      <c r="SL7" s="165">
        <f>Seniori!SL7</f>
        <v>0</v>
      </c>
      <c r="SM7" s="165">
        <f>Seniori!SM7</f>
        <v>0</v>
      </c>
      <c r="SN7" s="165">
        <f>Seniori!SN7</f>
        <v>0</v>
      </c>
      <c r="SO7" s="165">
        <f>Seniori!SO7</f>
        <v>0</v>
      </c>
      <c r="SP7" s="165">
        <f>Seniori!SP7</f>
        <v>0</v>
      </c>
      <c r="SQ7" s="165">
        <f>Seniori!SQ7</f>
        <v>0</v>
      </c>
      <c r="SR7" s="165">
        <f>Seniori!SR7</f>
        <v>0</v>
      </c>
      <c r="SS7" s="165">
        <f>Seniori!SS7</f>
        <v>0</v>
      </c>
      <c r="ST7" s="165">
        <f>Seniori!ST7</f>
        <v>0</v>
      </c>
      <c r="SU7" s="165">
        <f>Seniori!SU7</f>
        <v>0</v>
      </c>
      <c r="SV7" s="165">
        <f>Seniori!SV7</f>
        <v>0</v>
      </c>
      <c r="SW7" s="165">
        <f>Seniori!SW7</f>
        <v>0</v>
      </c>
      <c r="SX7" s="165">
        <f>Seniori!SX7</f>
        <v>0</v>
      </c>
      <c r="SY7" s="165">
        <f>Seniori!SY7</f>
        <v>0</v>
      </c>
      <c r="SZ7" s="165">
        <f>Seniori!SZ7</f>
        <v>0</v>
      </c>
      <c r="TA7" s="165">
        <f>Seniori!TA7</f>
        <v>0</v>
      </c>
      <c r="TB7" s="165">
        <f>Seniori!TB7</f>
        <v>0</v>
      </c>
    </row>
    <row r="8" spans="1:522" s="1" customFormat="1" ht="18" customHeight="1" x14ac:dyDescent="0.25">
      <c r="A8" s="217"/>
      <c r="B8" s="210"/>
      <c r="C8" s="210"/>
      <c r="D8" s="210"/>
      <c r="E8" s="210"/>
      <c r="F8" s="210"/>
      <c r="G8" s="210"/>
      <c r="H8" s="79"/>
      <c r="I8" s="213"/>
      <c r="J8" s="213"/>
      <c r="K8" s="166" t="str">
        <f>Seniori!K8</f>
        <v>P1</v>
      </c>
      <c r="L8" s="166" t="str">
        <f>Seniori!L8</f>
        <v>P3</v>
      </c>
      <c r="M8" s="166" t="str">
        <f>Seniori!M8</f>
        <v>4r</v>
      </c>
      <c r="N8" s="166" t="str">
        <f>Seniori!N8</f>
        <v>5rU</v>
      </c>
      <c r="O8" s="166" t="str">
        <f>Seniori!O8</f>
        <v>DUA</v>
      </c>
      <c r="P8" s="166" t="str">
        <f>Seniori!P8</f>
        <v>DD</v>
      </c>
      <c r="Q8" s="166" t="str">
        <f>Seniori!Q8</f>
        <v>YD</v>
      </c>
      <c r="R8" s="166" t="str">
        <f>Seniori!R8</f>
        <v>IMII</v>
      </c>
      <c r="S8" s="166" t="str">
        <f>Seniori!S8</f>
        <v>P1</v>
      </c>
      <c r="T8" s="166" t="str">
        <f>Seniori!T8</f>
        <v>P3</v>
      </c>
      <c r="U8" s="166" t="str">
        <f>Seniori!U8</f>
        <v>4r</v>
      </c>
      <c r="V8" s="166" t="str">
        <f>Seniori!V8</f>
        <v>DUA</v>
      </c>
      <c r="W8" s="166" t="str">
        <f>Seniori!W8</f>
        <v>DJ</v>
      </c>
      <c r="X8" s="166" t="str">
        <f>Seniori!X8</f>
        <v>SG</v>
      </c>
      <c r="Y8" s="166" t="str">
        <f>Seniori!Y8</f>
        <v>IMI</v>
      </c>
      <c r="Z8" s="166" t="str">
        <f>Seniori!Z8</f>
        <v>Z2</v>
      </c>
      <c r="AA8" s="166" t="str">
        <f>Seniori!AA8</f>
        <v>Z3</v>
      </c>
      <c r="AB8" s="166" t="str">
        <f>Seniori!AB8</f>
        <v>P1</v>
      </c>
      <c r="AC8" s="166" t="str">
        <f>Seniori!AC8</f>
        <v>P3</v>
      </c>
      <c r="AD8" s="166" t="str">
        <f>Seniori!AD8</f>
        <v>DUA</v>
      </c>
      <c r="AE8" s="166" t="str">
        <f>Seniori!AE8</f>
        <v>DD</v>
      </c>
      <c r="AF8" s="166" t="str">
        <f>Seniori!AF8</f>
        <v>PD</v>
      </c>
      <c r="AG8" s="166" t="str">
        <f>Seniori!AG8</f>
        <v>Z2</v>
      </c>
      <c r="AH8" s="166" t="str">
        <f>Seniori!AH8</f>
        <v>Z3</v>
      </c>
      <c r="AI8" s="166" t="str">
        <f>Seniori!AI8</f>
        <v>P3</v>
      </c>
      <c r="AJ8" s="166" t="str">
        <f>Seniori!AJ8</f>
        <v>4r</v>
      </c>
      <c r="AK8" s="166" t="str">
        <f>Seniori!AK8</f>
        <v>5rU</v>
      </c>
      <c r="AL8" s="166" t="str">
        <f>Seniori!AL8</f>
        <v>DUA</v>
      </c>
      <c r="AM8" s="166" t="str">
        <f>Seniori!AM8</f>
        <v>DD</v>
      </c>
      <c r="AN8" s="166" t="str">
        <f>Seniori!AN8</f>
        <v>SG</v>
      </c>
      <c r="AO8" s="166" t="str">
        <f>Seniori!AO8</f>
        <v>PD</v>
      </c>
      <c r="AP8" s="166" t="str">
        <f>Seniori!AP8</f>
        <v>IMII</v>
      </c>
      <c r="AQ8" s="166" t="str">
        <f>Seniori!AQ8</f>
        <v>Z3</v>
      </c>
      <c r="AR8" s="166" t="str">
        <f>Seniori!AR8</f>
        <v>P3</v>
      </c>
      <c r="AS8" s="166" t="str">
        <f>Seniori!AS8</f>
        <v>4r</v>
      </c>
      <c r="AT8" s="166" t="str">
        <f>Seniori!AT8</f>
        <v>DUA</v>
      </c>
      <c r="AU8" s="166" t="str">
        <f>Seniori!AU8</f>
        <v>DJ</v>
      </c>
      <c r="AV8" s="166" t="str">
        <f>Seniori!AV8</f>
        <v>4r</v>
      </c>
      <c r="AW8" s="166" t="str">
        <f>Seniori!AW8</f>
        <v>LP4</v>
      </c>
      <c r="AX8" s="166" t="str">
        <f>Seniori!AX8</f>
        <v>4r</v>
      </c>
      <c r="AY8" s="166" t="str">
        <f>Seniori!AY8</f>
        <v>LP5</v>
      </c>
      <c r="AZ8" s="166" t="str">
        <f>Seniori!AZ8</f>
        <v>LP4</v>
      </c>
      <c r="BA8" s="166" t="str">
        <f>Seniori!BA8</f>
        <v>4r</v>
      </c>
      <c r="BB8" s="166" t="str">
        <f>Seniori!BB8</f>
        <v>DUB</v>
      </c>
      <c r="BC8" s="166" t="str">
        <f>Seniori!BC8</f>
        <v>YD</v>
      </c>
      <c r="BD8" s="166" t="str">
        <f>Seniori!BD8</f>
        <v>YJ</v>
      </c>
      <c r="BE8" s="166" t="str">
        <f>Seniori!BE8</f>
        <v>DD</v>
      </c>
      <c r="BF8" s="166" t="str">
        <f>Seniori!BF8</f>
        <v>DJ</v>
      </c>
      <c r="BG8" s="166" t="str">
        <f>Seniori!BG8</f>
        <v>Yv</v>
      </c>
      <c r="BH8" s="166" t="str">
        <f>Seniori!BH8</f>
        <v>Z2</v>
      </c>
      <c r="BI8" s="166" t="str">
        <f>Seniori!BI8</f>
        <v>Z3</v>
      </c>
      <c r="BJ8" s="166" t="str">
        <f>Seniori!BJ8</f>
        <v>P1</v>
      </c>
      <c r="BK8" s="166" t="str">
        <f>Seniori!BK8</f>
        <v>P3</v>
      </c>
      <c r="BL8" s="166" t="str">
        <f>Seniori!BL8</f>
        <v>DD</v>
      </c>
      <c r="BM8" s="166" t="str">
        <f>Seniori!BM8</f>
        <v>DUA</v>
      </c>
      <c r="BN8" s="166" t="str">
        <f>Seniori!BN8</f>
        <v>PJ</v>
      </c>
      <c r="BO8" s="166" t="str">
        <f>Seniori!BO8</f>
        <v>4r</v>
      </c>
      <c r="BP8" s="166" t="str">
        <f>Seniori!BP8</f>
        <v>5rU</v>
      </c>
      <c r="BQ8" s="166" t="str">
        <f>Seniori!BQ8</f>
        <v>SG</v>
      </c>
      <c r="BR8" s="166" t="str">
        <f>Seniori!BR8</f>
        <v>4r</v>
      </c>
      <c r="BS8" s="166" t="str">
        <f>Seniori!BS8</f>
        <v>5rU</v>
      </c>
      <c r="BT8" s="166" t="str">
        <f>Seniori!BT8</f>
        <v>DUB</v>
      </c>
      <c r="BU8" s="166" t="str">
        <f>Seniori!BU8</f>
        <v>DJ</v>
      </c>
      <c r="BV8" s="166" t="str">
        <f>Seniori!BV8</f>
        <v>JJ</v>
      </c>
      <c r="BW8" s="166" t="str">
        <f>Seniori!BW8</f>
        <v>YJ</v>
      </c>
      <c r="BX8" s="166" t="str">
        <f>Seniori!BX8</f>
        <v>Yv</v>
      </c>
      <c r="BY8" s="166" t="str">
        <f>Seniori!BY8</f>
        <v>YJ</v>
      </c>
      <c r="BZ8" s="166" t="str">
        <f>Seniori!BZ8</f>
        <v>YD</v>
      </c>
      <c r="CA8" s="166" t="str">
        <f>Seniori!CA8</f>
        <v>P1</v>
      </c>
      <c r="CB8" s="166" t="str">
        <f>Seniori!CB8</f>
        <v>4r</v>
      </c>
      <c r="CC8" s="166" t="str">
        <f>Seniori!CC8</f>
        <v>5rU</v>
      </c>
      <c r="CD8" s="166" t="str">
        <f>Seniori!CD8</f>
        <v>6rU</v>
      </c>
      <c r="CE8" s="166" t="str">
        <f>Seniori!CE8</f>
        <v>DUA</v>
      </c>
      <c r="CF8" s="166" t="str">
        <f>Seniori!CF8</f>
        <v>DD</v>
      </c>
      <c r="CG8" s="166" t="str">
        <f>Seniori!CG8</f>
        <v>JU</v>
      </c>
      <c r="CH8" s="166" t="str">
        <f>Seniori!CH8</f>
        <v>YU</v>
      </c>
      <c r="CI8" s="166" t="str">
        <f>Seniori!CI8</f>
        <v>SG</v>
      </c>
      <c r="CJ8" s="166" t="str">
        <f>Seniori!CJ8</f>
        <v>P3</v>
      </c>
      <c r="CK8" s="166" t="str">
        <f>Seniori!CK8</f>
        <v>4r</v>
      </c>
      <c r="CL8" s="166" t="str">
        <f>Seniori!CL8</f>
        <v>Z3</v>
      </c>
      <c r="CM8" s="166" t="str">
        <f>Seniori!CM8</f>
        <v>5rU</v>
      </c>
      <c r="CN8" s="166" t="str">
        <f>Seniori!CN8</f>
        <v>6rU</v>
      </c>
      <c r="CO8" s="166" t="str">
        <f>Seniori!CO8</f>
        <v>DUB</v>
      </c>
      <c r="CP8" s="166" t="str">
        <f>Seniori!CP8</f>
        <v>L1</v>
      </c>
      <c r="CQ8" s="166" t="str">
        <f>Seniori!CQ8</f>
        <v>JD</v>
      </c>
      <c r="CR8" s="166" t="str">
        <f>Seniori!CR8</f>
        <v>YU</v>
      </c>
      <c r="CS8" s="166" t="str">
        <f>Seniori!CS8</f>
        <v>P1</v>
      </c>
      <c r="CT8" s="166" t="str">
        <f>Seniori!CT8</f>
        <v>Z3</v>
      </c>
      <c r="CU8" s="166" t="str">
        <f>Seniori!CU8</f>
        <v>L3</v>
      </c>
      <c r="CV8" s="166" t="str">
        <f>Seniori!CV8</f>
        <v>DUA</v>
      </c>
      <c r="CW8" s="166" t="str">
        <f>Seniori!CW8</f>
        <v>DD</v>
      </c>
      <c r="CX8" s="166" t="str">
        <f>Seniori!CX8</f>
        <v>JU</v>
      </c>
      <c r="CY8" s="166" t="str">
        <f>Seniori!CY8</f>
        <v>JD</v>
      </c>
      <c r="CZ8" s="166" t="str">
        <f>Seniori!CZ8</f>
        <v>YU</v>
      </c>
      <c r="DA8" s="166" t="str">
        <f>Seniori!DA8</f>
        <v>SG</v>
      </c>
      <c r="DB8" s="166" t="str">
        <f>Seniori!DB8</f>
        <v>DUA</v>
      </c>
      <c r="DC8" s="166" t="str">
        <f>Seniori!DC8</f>
        <v>DD</v>
      </c>
      <c r="DD8" s="166" t="str">
        <f>Seniori!DD8</f>
        <v>JD</v>
      </c>
      <c r="DE8" s="166" t="str">
        <f>Seniori!DE8</f>
        <v>JU</v>
      </c>
      <c r="DF8" s="166" t="str">
        <f>Seniori!DF8</f>
        <v>SG</v>
      </c>
      <c r="DG8" s="166" t="str">
        <f>Seniori!DG8</f>
        <v>IMI</v>
      </c>
      <c r="DH8" s="166" t="str">
        <f>Seniori!DH8</f>
        <v>DUA</v>
      </c>
      <c r="DI8" s="166" t="str">
        <f>Seniori!DI8</f>
        <v>DD</v>
      </c>
      <c r="DJ8" s="166" t="str">
        <f>Seniori!DJ8</f>
        <v>DD</v>
      </c>
      <c r="DK8" s="166" t="s">
        <v>529</v>
      </c>
      <c r="DL8" s="166" t="str">
        <f>Seniori!DL8</f>
        <v>JD</v>
      </c>
      <c r="DM8" s="166" t="str">
        <f>Seniori!DM8</f>
        <v>DUA</v>
      </c>
      <c r="DN8" s="166" t="str">
        <f>Seniori!DN8</f>
        <v>Z4</v>
      </c>
      <c r="DO8" s="166" t="str">
        <f>Seniori!DO8</f>
        <v>Z5</v>
      </c>
      <c r="DP8" s="166" t="str">
        <f>Seniori!DP8</f>
        <v>SG</v>
      </c>
      <c r="DQ8" s="166" t="str">
        <f>Seniori!DQ8</f>
        <v>IMI</v>
      </c>
      <c r="DR8" s="166" t="str">
        <f>Seniori!DR8</f>
        <v>IMIv</v>
      </c>
      <c r="DS8" s="166" t="str">
        <f>Seniori!DS8</f>
        <v>DUA</v>
      </c>
      <c r="DT8" s="166" t="str">
        <f>Seniori!DT8</f>
        <v>DD</v>
      </c>
      <c r="DU8" s="166" t="str">
        <f>Seniori!DU8</f>
        <v>DD</v>
      </c>
      <c r="DV8" s="166" t="str">
        <f>Seniori!DV8</f>
        <v>IMI</v>
      </c>
      <c r="DW8" s="166" t="str">
        <f>Seniori!DW8</f>
        <v>SG</v>
      </c>
      <c r="DX8" s="166" t="str">
        <f>Seniori!DX8</f>
        <v>P1</v>
      </c>
      <c r="DY8" s="166" t="str">
        <f>Seniori!DY8</f>
        <v>DUA</v>
      </c>
      <c r="DZ8" s="166" t="str">
        <f>Seniori!DZ8</f>
        <v>JD</v>
      </c>
      <c r="EA8" s="166" t="str">
        <f>Seniori!EA8</f>
        <v>DD</v>
      </c>
      <c r="EB8" s="166" t="str">
        <f>Seniori!EB8</f>
        <v>5rU</v>
      </c>
      <c r="EC8" s="166" t="str">
        <f>Seniori!EC8</f>
        <v>4r</v>
      </c>
      <c r="ED8" s="166" t="str">
        <f>Seniori!ED8</f>
        <v>LS5</v>
      </c>
      <c r="EE8" s="166" t="str">
        <f>Seniori!EE8</f>
        <v>YU</v>
      </c>
      <c r="EF8" s="166" t="str">
        <f>Seniori!EF8</f>
        <v>P1</v>
      </c>
      <c r="EG8" s="166" t="str">
        <f>Seniori!EG8</f>
        <v>DUA</v>
      </c>
      <c r="EH8" s="166" t="str">
        <f>Seniori!EH8</f>
        <v>DJ</v>
      </c>
      <c r="EI8" s="166" t="str">
        <f>Seniori!EI8</f>
        <v>5rF</v>
      </c>
      <c r="EJ8" s="166" t="str">
        <f>Seniori!EJ8</f>
        <v>4r</v>
      </c>
      <c r="EK8" s="166" t="str">
        <f>Seniori!EK8</f>
        <v>LS6</v>
      </c>
      <c r="EL8" s="166" t="str">
        <f>Seniori!EL8</f>
        <v>YD</v>
      </c>
      <c r="EM8" s="166" t="str">
        <f>Seniori!EM8</f>
        <v>YD</v>
      </c>
      <c r="EN8" s="166" t="str">
        <f>Seniori!EN8</f>
        <v>YJ</v>
      </c>
      <c r="EO8" s="166" t="str">
        <f>Seniori!EO8</f>
        <v>DUA</v>
      </c>
      <c r="EP8" s="166" t="str">
        <f>Seniori!EP8</f>
        <v>Z4</v>
      </c>
      <c r="EQ8" s="166" t="str">
        <f>Seniori!EQ8</f>
        <v>L0</v>
      </c>
      <c r="ER8" s="166" t="str">
        <f>Seniori!ER8</f>
        <v>JU</v>
      </c>
      <c r="ES8" s="166" t="str">
        <f>Seniori!ES8</f>
        <v>JD</v>
      </c>
      <c r="ET8" s="166" t="str">
        <f>Seniori!ET8</f>
        <v>SG</v>
      </c>
      <c r="EU8" s="166" t="str">
        <f>Seniori!EU8</f>
        <v>DUA</v>
      </c>
      <c r="EV8" s="166" t="str">
        <f>Seniori!EV8</f>
        <v>Z5</v>
      </c>
      <c r="EW8" s="166" t="str">
        <f>Seniori!EW8</f>
        <v>DD</v>
      </c>
      <c r="EX8" s="166" t="str">
        <f>Seniori!EX8</f>
        <v>JU</v>
      </c>
      <c r="EY8" s="166" t="str">
        <f>Seniori!EY8</f>
        <v>P2</v>
      </c>
      <c r="EZ8" s="166" t="str">
        <f>Seniori!EZ8</f>
        <v>MKZ2</v>
      </c>
      <c r="FA8" s="166" t="str">
        <f>Seniori!FA8</f>
        <v>Z4</v>
      </c>
      <c r="FB8" s="166" t="str">
        <f>Seniori!FB8</f>
        <v>L2</v>
      </c>
      <c r="FC8" s="166" t="str">
        <f>Seniori!FC8</f>
        <v>LS2</v>
      </c>
      <c r="FD8" s="166" t="str">
        <f>Seniori!FD8</f>
        <v>S3</v>
      </c>
      <c r="FE8" s="166" t="str">
        <f>Seniori!FE8</f>
        <v>SG</v>
      </c>
      <c r="FF8" s="166" t="str">
        <f>Seniori!FF8</f>
        <v>IMI</v>
      </c>
      <c r="FG8" s="166" t="str">
        <f>Seniori!FG8</f>
        <v>IMIv</v>
      </c>
      <c r="FH8" s="166" t="str">
        <f>Seniori!FH8</f>
        <v>YD</v>
      </c>
      <c r="FI8" s="166" t="str">
        <f>Seniori!FI8</f>
        <v>YJ</v>
      </c>
      <c r="FJ8" s="166" t="str">
        <f>Seniori!FJ8</f>
        <v>Yv</v>
      </c>
      <c r="FK8" s="166" t="str">
        <f>Seniori!FK8</f>
        <v>DUA</v>
      </c>
      <c r="FL8" s="166" t="str">
        <f>Seniori!FL8</f>
        <v>DUA</v>
      </c>
      <c r="FM8" s="166" t="str">
        <f>Seniori!FM8</f>
        <v>Z4</v>
      </c>
      <c r="FN8" s="166" t="str">
        <f>Seniori!FN8</f>
        <v>L0</v>
      </c>
      <c r="FO8" s="166" t="str">
        <f>Seniori!FO8</f>
        <v>DD</v>
      </c>
      <c r="FP8" s="166" t="str">
        <f>Seniori!FP8</f>
        <v>DUA</v>
      </c>
      <c r="FQ8" s="166" t="str">
        <f>Seniori!FQ8</f>
        <v>Z4</v>
      </c>
      <c r="FR8" s="166" t="str">
        <f>Seniori!FR8</f>
        <v>Z4</v>
      </c>
      <c r="FS8" s="166" t="str">
        <f>Seniori!FS8</f>
        <v>L0</v>
      </c>
      <c r="FT8" s="166" t="str">
        <f>Seniori!FT8</f>
        <v>DD</v>
      </c>
      <c r="FU8" s="166" t="str">
        <f>Seniori!FU8</f>
        <v>Z2</v>
      </c>
      <c r="FV8" s="166" t="str">
        <f>Seniori!FV8</f>
        <v>Z3</v>
      </c>
      <c r="FW8" s="166" t="str">
        <f>Seniori!FW8</f>
        <v>P1</v>
      </c>
      <c r="FX8" s="166" t="str">
        <f>Seniori!FX8</f>
        <v>P3</v>
      </c>
      <c r="FY8" s="166" t="str">
        <f>Seniori!FY8</f>
        <v>4r</v>
      </c>
      <c r="FZ8" s="166" t="str">
        <f>Seniori!FZ8</f>
        <v>5rU</v>
      </c>
      <c r="GA8" s="166" t="str">
        <f>Seniori!GA8</f>
        <v>6rU</v>
      </c>
      <c r="GB8" s="166" t="str">
        <f>Seniori!GB8</f>
        <v>DUA</v>
      </c>
      <c r="GC8" s="166" t="str">
        <f>Seniori!GC8</f>
        <v>DUB</v>
      </c>
      <c r="GD8" s="166" t="str">
        <f>Seniori!GD8</f>
        <v>DD</v>
      </c>
      <c r="GE8" s="166" t="str">
        <f>Seniori!GE8</f>
        <v>JU</v>
      </c>
      <c r="GF8" s="166" t="str">
        <f>Seniori!GF8</f>
        <v>JD</v>
      </c>
      <c r="GG8" s="166" t="str">
        <f>Seniori!GG8</f>
        <v>PJ</v>
      </c>
      <c r="GH8" s="166" t="str">
        <f>Seniori!GH8</f>
        <v>SG</v>
      </c>
      <c r="GI8" s="166" t="str">
        <f>Seniori!GI8</f>
        <v>YJ</v>
      </c>
      <c r="GJ8" s="166" t="str">
        <f>Seniori!GJ8</f>
        <v>GP</v>
      </c>
      <c r="GK8" s="166" t="str">
        <f>Seniori!GK8</f>
        <v>Z2</v>
      </c>
      <c r="GL8" s="166" t="str">
        <f>Seniori!GL8</f>
        <v>P3</v>
      </c>
      <c r="GM8" s="166" t="str">
        <f>Seniori!GM8</f>
        <v>4r</v>
      </c>
      <c r="GN8" s="166" t="str">
        <f>Seniori!GN8</f>
        <v>5rU</v>
      </c>
      <c r="GO8" s="166" t="str">
        <f>Seniori!GO8</f>
        <v>6rU</v>
      </c>
      <c r="GP8" s="166" t="str">
        <f>Seniori!GP8</f>
        <v>DUA</v>
      </c>
      <c r="GQ8" s="166" t="str">
        <f>Seniori!GQ8</f>
        <v>DUB</v>
      </c>
      <c r="GR8" s="166" t="str">
        <f>Seniori!GR8</f>
        <v>DD</v>
      </c>
      <c r="GS8" s="166" t="str">
        <f>Seniori!GS8</f>
        <v>JJ</v>
      </c>
      <c r="GT8" s="166" t="str">
        <f>Seniori!GT8</f>
        <v>5rF</v>
      </c>
      <c r="GU8" s="166" t="str">
        <f>Seniori!GU8</f>
        <v>LS5</v>
      </c>
      <c r="GV8" s="166" t="str">
        <f>Seniori!GV8</f>
        <v>DUA</v>
      </c>
      <c r="GW8" s="166" t="str">
        <f>Seniori!GW8</f>
        <v>DD</v>
      </c>
      <c r="GX8" s="166" t="str">
        <f>Seniori!GX8</f>
        <v>JD</v>
      </c>
      <c r="GY8" s="166" t="str">
        <f>Seniori!GY8</f>
        <v>YD</v>
      </c>
      <c r="GZ8" s="166" t="str">
        <f>Seniori!GZ8</f>
        <v>4r</v>
      </c>
      <c r="HA8" s="166" t="str">
        <f>Seniori!HA8</f>
        <v>LS6</v>
      </c>
      <c r="HB8" s="166" t="str">
        <f>Seniori!HB8</f>
        <v>DUA</v>
      </c>
      <c r="HC8" s="166" t="str">
        <f>Seniori!HC8</f>
        <v>DJ</v>
      </c>
      <c r="HD8" s="166" t="str">
        <f>Seniori!HD8</f>
        <v>JJ</v>
      </c>
      <c r="HE8" s="166" t="str">
        <f>Seniori!HE8</f>
        <v>YU</v>
      </c>
      <c r="HF8" s="166" t="str">
        <f>Seniori!HF8</f>
        <v>YJ</v>
      </c>
      <c r="HG8" s="166" t="str">
        <f>Seniori!HG8</f>
        <v>IMI</v>
      </c>
      <c r="HH8" s="166" t="str">
        <f>Seniori!HH8</f>
        <v>4r</v>
      </c>
      <c r="HI8" s="166" t="str">
        <f>Seniori!HI8</f>
        <v>P1</v>
      </c>
      <c r="HJ8" s="166" t="str">
        <f>Seniori!HJ8</f>
        <v>4r</v>
      </c>
      <c r="HK8" s="166" t="str">
        <f>Seniori!HK8</f>
        <v>5rU</v>
      </c>
      <c r="HL8" s="166" t="str">
        <f>Seniori!HL8</f>
        <v>6rU</v>
      </c>
      <c r="HM8" s="166" t="str">
        <f>Seniori!HM8</f>
        <v>DUA</v>
      </c>
      <c r="HN8" s="166" t="str">
        <f>Seniori!HN8</f>
        <v>DD</v>
      </c>
      <c r="HO8" s="166" t="str">
        <f>Seniori!HO8</f>
        <v>JU</v>
      </c>
      <c r="HP8" s="166" t="str">
        <f>Seniori!HP8</f>
        <v>YU</v>
      </c>
      <c r="HQ8" s="166" t="str">
        <f>Seniori!HQ8</f>
        <v>SG</v>
      </c>
      <c r="HR8" s="166" t="str">
        <f>Seniori!HR8</f>
        <v>P3</v>
      </c>
      <c r="HS8" s="166" t="str">
        <f>Seniori!HS8</f>
        <v>Z3</v>
      </c>
      <c r="HT8" s="166" t="str">
        <f>Seniori!HT8</f>
        <v>4r</v>
      </c>
      <c r="HU8" s="166" t="str">
        <f>Seniori!HU8</f>
        <v>5rU</v>
      </c>
      <c r="HV8" s="166" t="str">
        <f>Seniori!HV8</f>
        <v>6rU</v>
      </c>
      <c r="HW8" s="166" t="str">
        <f>Seniori!HW8</f>
        <v>DUB</v>
      </c>
      <c r="HX8" s="166" t="str">
        <f>Seniori!HX8</f>
        <v>L1</v>
      </c>
      <c r="HY8" s="166" t="str">
        <f>Seniori!HY8</f>
        <v>JD</v>
      </c>
      <c r="HZ8" s="166" t="str">
        <f>Seniori!HZ8</f>
        <v>YU</v>
      </c>
      <c r="IA8" s="166" t="str">
        <f>Seniori!IA8</f>
        <v>YD</v>
      </c>
      <c r="IB8" s="166" t="str">
        <f>Seniori!IB8</f>
        <v>YJ</v>
      </c>
      <c r="IC8" s="166" t="str">
        <f>Seniori!IC8</f>
        <v>Yv</v>
      </c>
      <c r="ID8" s="166" t="str">
        <f>Seniori!ID8</f>
        <v>SG</v>
      </c>
      <c r="IE8" s="166" t="str">
        <f>Seniori!IE8</f>
        <v>IMI</v>
      </c>
      <c r="IF8" s="166" t="str">
        <f>Seniori!IF8</f>
        <v>IMIv</v>
      </c>
      <c r="IG8" s="166" t="str">
        <f>Seniori!IG8</f>
        <v>6rU</v>
      </c>
      <c r="IH8" s="166" t="str">
        <f>Seniori!IH8</f>
        <v>YD</v>
      </c>
      <c r="II8" s="166" t="str">
        <f>Seniori!II8</f>
        <v>DUA</v>
      </c>
      <c r="IJ8" s="166" t="str">
        <f>Seniori!IJ8</f>
        <v>DD</v>
      </c>
      <c r="IK8" s="166" t="str">
        <f>Seniori!IK8</f>
        <v>DUA</v>
      </c>
      <c r="IL8" s="166" t="s">
        <v>581</v>
      </c>
      <c r="IM8" s="166" t="str">
        <f>Seniori!IM8</f>
        <v>JD</v>
      </c>
      <c r="IN8" s="166">
        <f>Seniori!IN8</f>
        <v>0</v>
      </c>
      <c r="IO8" s="166">
        <f>Seniori!IO8</f>
        <v>0</v>
      </c>
      <c r="IP8" s="166">
        <f>Seniori!IP8</f>
        <v>0</v>
      </c>
      <c r="IQ8" s="166">
        <f>Seniori!IQ8</f>
        <v>0</v>
      </c>
      <c r="IR8" s="166">
        <f>Seniori!IR8</f>
        <v>0</v>
      </c>
      <c r="IS8" s="166">
        <f>Seniori!IS8</f>
        <v>0</v>
      </c>
      <c r="IT8" s="166">
        <f>Seniori!IT8</f>
        <v>0</v>
      </c>
      <c r="IU8" s="166">
        <f>Seniori!IU8</f>
        <v>0</v>
      </c>
      <c r="IV8" s="166">
        <f>Seniori!IV8</f>
        <v>0</v>
      </c>
      <c r="IW8" s="166">
        <f>Seniori!IW8</f>
        <v>0</v>
      </c>
      <c r="IX8" s="166">
        <f>Seniori!IX8</f>
        <v>0</v>
      </c>
      <c r="IY8" s="166">
        <f>Seniori!IY8</f>
        <v>0</v>
      </c>
      <c r="IZ8" s="166">
        <f>Seniori!IZ8</f>
        <v>0</v>
      </c>
      <c r="JA8" s="166">
        <f>Seniori!JA8</f>
        <v>0</v>
      </c>
      <c r="JB8" s="166">
        <f>Seniori!JB8</f>
        <v>0</v>
      </c>
      <c r="JC8" s="166">
        <f>Seniori!JC8</f>
        <v>0</v>
      </c>
      <c r="JD8" s="166">
        <f>Seniori!JD8</f>
        <v>0</v>
      </c>
      <c r="JE8" s="166">
        <f>Seniori!JE8</f>
        <v>0</v>
      </c>
      <c r="JF8" s="166">
        <f>Seniori!JF8</f>
        <v>0</v>
      </c>
      <c r="JG8" s="166">
        <f>Seniori!JG8</f>
        <v>0</v>
      </c>
      <c r="JH8" s="166">
        <f>Seniori!JH8</f>
        <v>0</v>
      </c>
      <c r="JI8" s="166">
        <f>Seniori!JI8</f>
        <v>0</v>
      </c>
      <c r="JJ8" s="166">
        <f>Seniori!JJ8</f>
        <v>0</v>
      </c>
      <c r="JK8" s="166">
        <f>Seniori!JK8</f>
        <v>0</v>
      </c>
      <c r="JL8" s="166">
        <f>Seniori!JL8</f>
        <v>0</v>
      </c>
      <c r="JM8" s="166">
        <f>Seniori!JM8</f>
        <v>0</v>
      </c>
      <c r="JN8" s="166">
        <f>Seniori!JN8</f>
        <v>0</v>
      </c>
      <c r="JO8" s="166">
        <f>Seniori!JO8</f>
        <v>0</v>
      </c>
      <c r="JP8" s="166">
        <f>Seniori!JP8</f>
        <v>0</v>
      </c>
      <c r="JQ8" s="166">
        <f>Seniori!JQ8</f>
        <v>0</v>
      </c>
      <c r="JR8" s="166">
        <f>Seniori!JR8</f>
        <v>0</v>
      </c>
      <c r="JS8" s="166">
        <f>Seniori!JS8</f>
        <v>0</v>
      </c>
      <c r="JT8" s="166">
        <f>Seniori!JT8</f>
        <v>0</v>
      </c>
      <c r="JU8" s="166">
        <f>Seniori!JU8</f>
        <v>0</v>
      </c>
      <c r="JV8" s="166">
        <f>Seniori!JV8</f>
        <v>0</v>
      </c>
      <c r="JW8" s="166">
        <f>Seniori!JW8</f>
        <v>0</v>
      </c>
      <c r="JX8" s="166">
        <f>Seniori!JX8</f>
        <v>0</v>
      </c>
      <c r="JY8" s="166">
        <f>Seniori!JY8</f>
        <v>0</v>
      </c>
      <c r="JZ8" s="166">
        <f>Seniori!JZ8</f>
        <v>0</v>
      </c>
      <c r="KA8" s="166">
        <f>Seniori!KA8</f>
        <v>0</v>
      </c>
      <c r="KB8" s="166">
        <f>Seniori!KB8</f>
        <v>0</v>
      </c>
      <c r="KC8" s="166">
        <f>Seniori!KC8</f>
        <v>0</v>
      </c>
      <c r="KD8" s="166">
        <f>Seniori!KD8</f>
        <v>0</v>
      </c>
      <c r="KE8" s="166">
        <f>Seniori!KE8</f>
        <v>0</v>
      </c>
      <c r="KF8" s="166">
        <f>Seniori!KF8</f>
        <v>0</v>
      </c>
      <c r="KG8" s="166">
        <f>Seniori!KG8</f>
        <v>0</v>
      </c>
      <c r="KH8" s="166">
        <f>Seniori!KH8</f>
        <v>0</v>
      </c>
      <c r="KI8" s="166">
        <f>Seniori!KI8</f>
        <v>0</v>
      </c>
      <c r="KJ8" s="166">
        <f>Seniori!KJ8</f>
        <v>0</v>
      </c>
      <c r="KK8" s="166">
        <f>Seniori!KK8</f>
        <v>0</v>
      </c>
      <c r="KL8" s="166">
        <f>Seniori!KL8</f>
        <v>0</v>
      </c>
      <c r="KM8" s="166">
        <f>Seniori!KM8</f>
        <v>0</v>
      </c>
      <c r="KN8" s="166">
        <f>Seniori!KN8</f>
        <v>0</v>
      </c>
      <c r="KO8" s="166">
        <f>Seniori!KO8</f>
        <v>0</v>
      </c>
      <c r="KP8" s="166">
        <f>Seniori!KP8</f>
        <v>0</v>
      </c>
      <c r="KQ8" s="166">
        <f>Seniori!KQ8</f>
        <v>0</v>
      </c>
      <c r="KR8" s="166">
        <f>Seniori!KR8</f>
        <v>0</v>
      </c>
      <c r="KS8" s="166">
        <f>Seniori!KS8</f>
        <v>0</v>
      </c>
      <c r="KT8" s="166">
        <f>Seniori!KT8</f>
        <v>0</v>
      </c>
      <c r="KU8" s="166">
        <f>Seniori!KU8</f>
        <v>0</v>
      </c>
      <c r="KV8" s="166">
        <f>Seniori!KV8</f>
        <v>0</v>
      </c>
      <c r="KW8" s="166">
        <f>Seniori!KW8</f>
        <v>0</v>
      </c>
      <c r="KX8" s="166">
        <f>Seniori!KX8</f>
        <v>0</v>
      </c>
      <c r="KY8" s="166">
        <f>Seniori!KY8</f>
        <v>0</v>
      </c>
      <c r="KZ8" s="166">
        <f>Seniori!KZ8</f>
        <v>0</v>
      </c>
      <c r="LA8" s="166">
        <f>Seniori!LA8</f>
        <v>0</v>
      </c>
      <c r="LB8" s="166">
        <f>Seniori!LB8</f>
        <v>0</v>
      </c>
      <c r="LC8" s="166">
        <f>Seniori!LC8</f>
        <v>0</v>
      </c>
      <c r="LD8" s="166">
        <f>Seniori!LD8</f>
        <v>0</v>
      </c>
      <c r="LE8" s="166">
        <f>Seniori!LE8</f>
        <v>0</v>
      </c>
      <c r="LF8" s="166">
        <f>Seniori!LF8</f>
        <v>0</v>
      </c>
      <c r="LG8" s="166">
        <f>Seniori!LG8</f>
        <v>0</v>
      </c>
      <c r="LH8" s="166">
        <f>Seniori!LH8</f>
        <v>0</v>
      </c>
      <c r="LI8" s="166">
        <f>Seniori!LI8</f>
        <v>0</v>
      </c>
      <c r="LJ8" s="166">
        <f>Seniori!LJ8</f>
        <v>0</v>
      </c>
      <c r="LK8" s="166">
        <f>Seniori!LK8</f>
        <v>0</v>
      </c>
      <c r="LL8" s="166">
        <f>Seniori!LL8</f>
        <v>0</v>
      </c>
      <c r="LM8" s="166">
        <f>Seniori!LM8</f>
        <v>0</v>
      </c>
      <c r="LN8" s="166">
        <f>Seniori!LN8</f>
        <v>0</v>
      </c>
      <c r="LO8" s="166">
        <f>Seniori!LO8</f>
        <v>0</v>
      </c>
      <c r="LP8" s="166">
        <f>Seniori!LP8</f>
        <v>0</v>
      </c>
      <c r="LQ8" s="166">
        <f>Seniori!LQ8</f>
        <v>0</v>
      </c>
      <c r="LR8" s="166">
        <f>Seniori!LR8</f>
        <v>0</v>
      </c>
      <c r="LS8" s="166">
        <f>Seniori!LS8</f>
        <v>0</v>
      </c>
      <c r="LT8" s="166">
        <f>Seniori!LT8</f>
        <v>0</v>
      </c>
      <c r="LU8" s="166">
        <f>Seniori!LU8</f>
        <v>0</v>
      </c>
      <c r="LV8" s="166">
        <f>Seniori!LV8</f>
        <v>0</v>
      </c>
      <c r="LW8" s="166">
        <f>Seniori!LW8</f>
        <v>0</v>
      </c>
      <c r="LX8" s="166">
        <f>Seniori!LX8</f>
        <v>0</v>
      </c>
      <c r="LY8" s="166">
        <f>Seniori!LY8</f>
        <v>0</v>
      </c>
      <c r="LZ8" s="166">
        <f>Seniori!LZ8</f>
        <v>0</v>
      </c>
      <c r="MA8" s="166">
        <f>Seniori!MA8</f>
        <v>0</v>
      </c>
      <c r="MB8" s="166">
        <f>Seniori!MB8</f>
        <v>0</v>
      </c>
      <c r="MC8" s="166">
        <f>Seniori!MC8</f>
        <v>0</v>
      </c>
      <c r="MD8" s="166">
        <f>Seniori!MD8</f>
        <v>0</v>
      </c>
      <c r="ME8" s="166">
        <f>Seniori!ME8</f>
        <v>0</v>
      </c>
      <c r="MF8" s="166">
        <f>Seniori!MF8</f>
        <v>0</v>
      </c>
      <c r="MG8" s="166">
        <f>Seniori!MG8</f>
        <v>0</v>
      </c>
      <c r="MH8" s="166">
        <f>Seniori!MH8</f>
        <v>0</v>
      </c>
      <c r="MI8" s="166">
        <f>Seniori!MI8</f>
        <v>0</v>
      </c>
      <c r="MJ8" s="166">
        <f>Seniori!MJ8</f>
        <v>0</v>
      </c>
      <c r="MK8" s="166">
        <f>Seniori!MK8</f>
        <v>0</v>
      </c>
      <c r="ML8" s="166">
        <f>Seniori!ML8</f>
        <v>0</v>
      </c>
      <c r="MM8" s="166">
        <f>Seniori!MM8</f>
        <v>0</v>
      </c>
      <c r="MN8" s="166">
        <f>Seniori!MN8</f>
        <v>0</v>
      </c>
      <c r="MO8" s="166">
        <f>Seniori!MO8</f>
        <v>0</v>
      </c>
      <c r="MP8" s="166">
        <f>Seniori!MP8</f>
        <v>0</v>
      </c>
      <c r="MQ8" s="166">
        <f>Seniori!MQ8</f>
        <v>0</v>
      </c>
      <c r="MR8" s="166">
        <f>Seniori!MR8</f>
        <v>0</v>
      </c>
      <c r="MS8" s="166">
        <f>Seniori!MS8</f>
        <v>0</v>
      </c>
      <c r="MT8" s="166">
        <f>Seniori!MT8</f>
        <v>0</v>
      </c>
      <c r="MU8" s="166">
        <f>Seniori!MU8</f>
        <v>0</v>
      </c>
      <c r="MV8" s="166">
        <f>Seniori!MV8</f>
        <v>0</v>
      </c>
      <c r="MW8" s="166">
        <f>Seniori!MW8</f>
        <v>0</v>
      </c>
      <c r="MX8" s="166">
        <f>Seniori!MX8</f>
        <v>0</v>
      </c>
      <c r="MY8" s="166">
        <f>Seniori!MY8</f>
        <v>0</v>
      </c>
      <c r="MZ8" s="166">
        <f>Seniori!MZ8</f>
        <v>0</v>
      </c>
      <c r="NA8" s="166">
        <f>Seniori!NA8</f>
        <v>0</v>
      </c>
      <c r="NB8" s="166">
        <f>Seniori!NB8</f>
        <v>0</v>
      </c>
      <c r="NC8" s="166">
        <f>Seniori!NC8</f>
        <v>0</v>
      </c>
      <c r="ND8" s="166">
        <f>Seniori!ND8</f>
        <v>0</v>
      </c>
      <c r="NE8" s="166">
        <f>Seniori!NE8</f>
        <v>0</v>
      </c>
      <c r="NF8" s="166">
        <f>Seniori!NF8</f>
        <v>0</v>
      </c>
      <c r="NG8" s="166">
        <f>Seniori!NG8</f>
        <v>0</v>
      </c>
      <c r="NH8" s="166">
        <f>Seniori!NH8</f>
        <v>0</v>
      </c>
      <c r="NI8" s="166">
        <f>Seniori!NI8</f>
        <v>0</v>
      </c>
      <c r="NJ8" s="166">
        <f>Seniori!NJ8</f>
        <v>0</v>
      </c>
      <c r="NK8" s="166">
        <f>Seniori!NK8</f>
        <v>0</v>
      </c>
      <c r="NL8" s="166">
        <f>Seniori!NL8</f>
        <v>0</v>
      </c>
      <c r="NM8" s="166">
        <f>Seniori!NM8</f>
        <v>0</v>
      </c>
      <c r="NN8" s="166">
        <f>Seniori!NN8</f>
        <v>0</v>
      </c>
      <c r="NO8" s="166">
        <f>Seniori!NO8</f>
        <v>0</v>
      </c>
      <c r="NP8" s="166">
        <f>Seniori!NP8</f>
        <v>0</v>
      </c>
      <c r="NQ8" s="166">
        <f>Seniori!NQ8</f>
        <v>0</v>
      </c>
      <c r="NR8" s="166">
        <f>Seniori!NR8</f>
        <v>0</v>
      </c>
      <c r="NS8" s="166">
        <f>Seniori!NS8</f>
        <v>0</v>
      </c>
      <c r="NT8" s="166">
        <f>Seniori!NT8</f>
        <v>0</v>
      </c>
      <c r="NU8" s="166">
        <f>Seniori!NU8</f>
        <v>0</v>
      </c>
      <c r="NV8" s="166">
        <f>Seniori!NV8</f>
        <v>0</v>
      </c>
      <c r="NW8" s="166">
        <f>Seniori!NW8</f>
        <v>0</v>
      </c>
      <c r="NX8" s="166">
        <f>Seniori!NX8</f>
        <v>0</v>
      </c>
      <c r="NY8" s="166">
        <f>Seniori!NY8</f>
        <v>0</v>
      </c>
      <c r="NZ8" s="166">
        <f>Seniori!NZ8</f>
        <v>0</v>
      </c>
      <c r="OA8" s="166">
        <f>Seniori!OA8</f>
        <v>0</v>
      </c>
      <c r="OB8" s="166">
        <f>Seniori!OB8</f>
        <v>0</v>
      </c>
      <c r="OC8" s="166">
        <f>Seniori!OC8</f>
        <v>0</v>
      </c>
      <c r="OD8" s="166">
        <f>Seniori!OD8</f>
        <v>0</v>
      </c>
      <c r="OE8" s="166">
        <f>Seniori!OE8</f>
        <v>0</v>
      </c>
      <c r="OF8" s="166">
        <f>Seniori!OF8</f>
        <v>0</v>
      </c>
      <c r="OG8" s="166">
        <f>Seniori!OG8</f>
        <v>0</v>
      </c>
      <c r="OH8" s="166">
        <f>Seniori!OH8</f>
        <v>0</v>
      </c>
      <c r="OI8" s="166">
        <f>Seniori!OI8</f>
        <v>0</v>
      </c>
      <c r="OJ8" s="166">
        <f>Seniori!OJ8</f>
        <v>0</v>
      </c>
      <c r="OK8" s="166">
        <f>Seniori!OK8</f>
        <v>0</v>
      </c>
      <c r="OL8" s="166">
        <f>Seniori!OL8</f>
        <v>0</v>
      </c>
      <c r="OM8" s="166">
        <f>Seniori!OM8</f>
        <v>0</v>
      </c>
      <c r="ON8" s="166">
        <f>Seniori!ON8</f>
        <v>0</v>
      </c>
      <c r="OO8" s="166">
        <f>Seniori!OO8</f>
        <v>0</v>
      </c>
      <c r="OP8" s="166">
        <f>Seniori!OP8</f>
        <v>0</v>
      </c>
      <c r="OQ8" s="166">
        <f>Seniori!OQ8</f>
        <v>0</v>
      </c>
      <c r="OR8" s="166">
        <f>Seniori!OR8</f>
        <v>0</v>
      </c>
      <c r="OS8" s="166">
        <f>Seniori!OS8</f>
        <v>0</v>
      </c>
      <c r="OT8" s="166">
        <f>Seniori!OT8</f>
        <v>0</v>
      </c>
      <c r="OU8" s="166">
        <f>Seniori!OU8</f>
        <v>0</v>
      </c>
      <c r="OV8" s="166">
        <f>Seniori!OV8</f>
        <v>0</v>
      </c>
      <c r="OW8" s="166">
        <f>Seniori!OW8</f>
        <v>0</v>
      </c>
      <c r="OX8" s="166">
        <f>Seniori!OX8</f>
        <v>0</v>
      </c>
      <c r="OY8" s="166">
        <f>Seniori!OY8</f>
        <v>0</v>
      </c>
      <c r="OZ8" s="166">
        <f>Seniori!OZ8</f>
        <v>0</v>
      </c>
      <c r="PA8" s="166">
        <f>Seniori!PA8</f>
        <v>0</v>
      </c>
      <c r="PB8" s="166">
        <f>Seniori!PB8</f>
        <v>0</v>
      </c>
      <c r="PC8" s="166">
        <f>Seniori!PC8</f>
        <v>0</v>
      </c>
      <c r="PD8" s="166">
        <f>Seniori!PD8</f>
        <v>0</v>
      </c>
      <c r="PE8" s="166">
        <f>Seniori!PE8</f>
        <v>0</v>
      </c>
      <c r="PF8" s="166">
        <f>Seniori!PF8</f>
        <v>0</v>
      </c>
      <c r="PG8" s="166">
        <f>Seniori!PG8</f>
        <v>0</v>
      </c>
      <c r="PH8" s="166">
        <f>Seniori!PH8</f>
        <v>0</v>
      </c>
      <c r="PI8" s="166">
        <f>Seniori!PI8</f>
        <v>0</v>
      </c>
      <c r="PJ8" s="166">
        <f>Seniori!PJ8</f>
        <v>0</v>
      </c>
      <c r="PK8" s="166">
        <f>Seniori!PK8</f>
        <v>0</v>
      </c>
      <c r="PL8" s="166">
        <f>Seniori!PL8</f>
        <v>0</v>
      </c>
      <c r="PM8" s="166">
        <f>Seniori!PM8</f>
        <v>0</v>
      </c>
      <c r="PN8" s="166">
        <f>Seniori!PN8</f>
        <v>0</v>
      </c>
      <c r="PO8" s="166">
        <f>Seniori!PO8</f>
        <v>0</v>
      </c>
      <c r="PP8" s="166">
        <f>Seniori!PP8</f>
        <v>0</v>
      </c>
      <c r="PQ8" s="166">
        <f>Seniori!PQ8</f>
        <v>0</v>
      </c>
      <c r="PR8" s="166">
        <f>Seniori!PR8</f>
        <v>0</v>
      </c>
      <c r="PS8" s="166">
        <f>Seniori!PS8</f>
        <v>0</v>
      </c>
      <c r="PT8" s="166">
        <f>Seniori!PT8</f>
        <v>0</v>
      </c>
      <c r="PU8" s="166">
        <f>Seniori!PU8</f>
        <v>0</v>
      </c>
      <c r="PV8" s="166">
        <f>Seniori!PV8</f>
        <v>0</v>
      </c>
      <c r="PW8" s="166">
        <f>Seniori!PW8</f>
        <v>0</v>
      </c>
      <c r="PX8" s="166">
        <f>Seniori!PX8</f>
        <v>0</v>
      </c>
      <c r="PY8" s="166">
        <f>Seniori!PY8</f>
        <v>0</v>
      </c>
      <c r="PZ8" s="166">
        <f>Seniori!PZ8</f>
        <v>0</v>
      </c>
      <c r="QA8" s="166">
        <f>Seniori!QA8</f>
        <v>0</v>
      </c>
      <c r="QB8" s="166">
        <f>Seniori!QB8</f>
        <v>0</v>
      </c>
      <c r="QC8" s="166">
        <f>Seniori!QC8</f>
        <v>0</v>
      </c>
      <c r="QD8" s="166">
        <f>Seniori!QD8</f>
        <v>0</v>
      </c>
      <c r="QE8" s="166">
        <f>Seniori!QE8</f>
        <v>0</v>
      </c>
      <c r="QF8" s="166">
        <f>Seniori!QF8</f>
        <v>0</v>
      </c>
      <c r="QG8" s="166">
        <f>Seniori!QG8</f>
        <v>0</v>
      </c>
      <c r="QH8" s="166">
        <f>Seniori!QH8</f>
        <v>0</v>
      </c>
      <c r="QI8" s="166">
        <f>Seniori!QI8</f>
        <v>0</v>
      </c>
      <c r="QJ8" s="166">
        <f>Seniori!QJ8</f>
        <v>0</v>
      </c>
      <c r="QK8" s="166">
        <f>Seniori!QK8</f>
        <v>0</v>
      </c>
      <c r="QL8" s="166">
        <f>Seniori!QL8</f>
        <v>0</v>
      </c>
      <c r="QM8" s="166">
        <f>Seniori!QM8</f>
        <v>0</v>
      </c>
      <c r="QN8" s="166">
        <f>Seniori!QN8</f>
        <v>0</v>
      </c>
      <c r="QO8" s="166">
        <f>Seniori!QO8</f>
        <v>0</v>
      </c>
      <c r="QP8" s="166">
        <f>Seniori!QP8</f>
        <v>0</v>
      </c>
      <c r="QQ8" s="166">
        <f>Seniori!QQ8</f>
        <v>0</v>
      </c>
      <c r="QR8" s="166">
        <f>Seniori!QR8</f>
        <v>0</v>
      </c>
      <c r="QS8" s="166">
        <f>Seniori!QS8</f>
        <v>0</v>
      </c>
      <c r="QT8" s="166">
        <f>Seniori!QT8</f>
        <v>0</v>
      </c>
      <c r="QU8" s="166">
        <f>Seniori!QU8</f>
        <v>0</v>
      </c>
      <c r="QV8" s="166">
        <f>Seniori!QV8</f>
        <v>0</v>
      </c>
      <c r="QW8" s="166">
        <f>Seniori!QW8</f>
        <v>0</v>
      </c>
      <c r="QX8" s="166">
        <f>Seniori!QX8</f>
        <v>0</v>
      </c>
      <c r="QY8" s="166">
        <f>Seniori!QY8</f>
        <v>0</v>
      </c>
      <c r="QZ8" s="166">
        <f>Seniori!QZ8</f>
        <v>0</v>
      </c>
      <c r="RA8" s="166">
        <f>Seniori!RA8</f>
        <v>0</v>
      </c>
      <c r="RB8" s="166">
        <f>Seniori!RB8</f>
        <v>0</v>
      </c>
      <c r="RC8" s="166">
        <f>Seniori!RC8</f>
        <v>0</v>
      </c>
      <c r="RD8" s="166">
        <f>Seniori!RD8</f>
        <v>0</v>
      </c>
      <c r="RE8" s="166">
        <f>Seniori!RE8</f>
        <v>0</v>
      </c>
      <c r="RF8" s="166">
        <f>Seniori!RF8</f>
        <v>0</v>
      </c>
      <c r="RG8" s="166">
        <f>Seniori!RG8</f>
        <v>0</v>
      </c>
      <c r="RH8" s="166">
        <f>Seniori!RH8</f>
        <v>0</v>
      </c>
      <c r="RI8" s="166">
        <f>Seniori!RI8</f>
        <v>0</v>
      </c>
      <c r="RJ8" s="166">
        <f>Seniori!RJ8</f>
        <v>0</v>
      </c>
      <c r="RK8" s="166">
        <f>Seniori!RK8</f>
        <v>0</v>
      </c>
      <c r="RL8" s="166">
        <f>Seniori!RL8</f>
        <v>0</v>
      </c>
      <c r="RM8" s="166">
        <f>Seniori!RM8</f>
        <v>0</v>
      </c>
      <c r="RN8" s="166">
        <f>Seniori!RN8</f>
        <v>0</v>
      </c>
      <c r="RO8" s="166">
        <f>Seniori!RO8</f>
        <v>0</v>
      </c>
      <c r="RP8" s="166">
        <f>Seniori!RP8</f>
        <v>0</v>
      </c>
      <c r="RQ8" s="166">
        <f>Seniori!RQ8</f>
        <v>0</v>
      </c>
      <c r="RR8" s="166">
        <f>Seniori!RR8</f>
        <v>0</v>
      </c>
      <c r="RS8" s="166">
        <f>Seniori!RS8</f>
        <v>0</v>
      </c>
      <c r="RT8" s="166">
        <f>Seniori!RT8</f>
        <v>0</v>
      </c>
      <c r="RU8" s="166">
        <f>Seniori!RU8</f>
        <v>0</v>
      </c>
      <c r="RV8" s="166">
        <f>Seniori!RV8</f>
        <v>0</v>
      </c>
      <c r="RW8" s="166">
        <f>Seniori!RW8</f>
        <v>0</v>
      </c>
      <c r="RX8" s="166">
        <f>Seniori!RX8</f>
        <v>0</v>
      </c>
      <c r="RY8" s="166">
        <f>Seniori!RY8</f>
        <v>0</v>
      </c>
      <c r="RZ8" s="166">
        <f>Seniori!RZ8</f>
        <v>0</v>
      </c>
      <c r="SA8" s="166">
        <f>Seniori!SA8</f>
        <v>0</v>
      </c>
      <c r="SB8" s="166">
        <f>Seniori!SB8</f>
        <v>0</v>
      </c>
      <c r="SC8" s="166">
        <f>Seniori!SC8</f>
        <v>0</v>
      </c>
      <c r="SD8" s="166">
        <f>Seniori!SD8</f>
        <v>0</v>
      </c>
      <c r="SE8" s="166">
        <f>Seniori!SE8</f>
        <v>0</v>
      </c>
      <c r="SF8" s="166">
        <f>Seniori!SF8</f>
        <v>0</v>
      </c>
      <c r="SG8" s="166">
        <f>Seniori!SG8</f>
        <v>0</v>
      </c>
      <c r="SH8" s="166">
        <f>Seniori!SH8</f>
        <v>0</v>
      </c>
      <c r="SI8" s="166">
        <f>Seniori!SI8</f>
        <v>0</v>
      </c>
      <c r="SJ8" s="166">
        <f>Seniori!SJ8</f>
        <v>0</v>
      </c>
      <c r="SK8" s="166">
        <f>Seniori!SK8</f>
        <v>0</v>
      </c>
      <c r="SL8" s="166">
        <f>Seniori!SL8</f>
        <v>0</v>
      </c>
      <c r="SM8" s="166">
        <f>Seniori!SM8</f>
        <v>0</v>
      </c>
      <c r="SN8" s="166">
        <f>Seniori!SN8</f>
        <v>0</v>
      </c>
      <c r="SO8" s="166">
        <f>Seniori!SO8</f>
        <v>0</v>
      </c>
      <c r="SP8" s="166">
        <f>Seniori!SP8</f>
        <v>0</v>
      </c>
      <c r="SQ8" s="166">
        <f>Seniori!SQ8</f>
        <v>0</v>
      </c>
      <c r="SR8" s="166">
        <f>Seniori!SR8</f>
        <v>0</v>
      </c>
      <c r="SS8" s="166">
        <f>Seniori!SS8</f>
        <v>0</v>
      </c>
      <c r="ST8" s="166">
        <f>Seniori!ST8</f>
        <v>0</v>
      </c>
      <c r="SU8" s="166">
        <f>Seniori!SU8</f>
        <v>0</v>
      </c>
      <c r="SV8" s="166">
        <f>Seniori!SV8</f>
        <v>0</v>
      </c>
      <c r="SW8" s="166">
        <f>Seniori!SW8</f>
        <v>0</v>
      </c>
      <c r="SX8" s="166">
        <f>Seniori!SX8</f>
        <v>0</v>
      </c>
      <c r="SY8" s="166">
        <f>Seniori!SY8</f>
        <v>0</v>
      </c>
      <c r="SZ8" s="166">
        <f>Seniori!SZ8</f>
        <v>0</v>
      </c>
      <c r="TA8" s="166">
        <f>Seniori!TA8</f>
        <v>0</v>
      </c>
      <c r="TB8" s="166">
        <f>Seniori!TB8</f>
        <v>0</v>
      </c>
    </row>
    <row r="9" spans="1:522" ht="18" customHeight="1" x14ac:dyDescent="0.2">
      <c r="A9" s="12">
        <v>1</v>
      </c>
      <c r="B9" s="11" t="s">
        <v>80</v>
      </c>
      <c r="C9" s="1">
        <v>7853</v>
      </c>
      <c r="D9" s="4" t="s">
        <v>142</v>
      </c>
      <c r="E9" s="1">
        <v>11990</v>
      </c>
      <c r="F9" s="1">
        <v>2016</v>
      </c>
      <c r="G9" t="s">
        <v>21</v>
      </c>
      <c r="H9" s="4"/>
      <c r="I9" s="1">
        <f t="shared" ref="I9:I87" si="0">SUM(K9:TB9)</f>
        <v>104</v>
      </c>
      <c r="J9" s="12">
        <f>Tabuľka2[[#This Row],[Stĺpec79]]+Tabuľka2[[#This Row],[Stĺpec80]]+Tabuľka2[[#This Row],[Stĺpec84]]+Tabuľka2[[#This Row],[Stĺpec86]]+Tabuľka2[[#This Row],[Stĺpec89]]+Tabuľka2[[#This Row],[Stĺpec90]]+Tabuľka2[[#This Row],[Stĺpec145]]+Tabuľka2[[#This Row],[Stĺpec144]]+Tabuľka2[[#This Row],[Stĺpec139]]+Tabuľka2[[#This Row],[Stĺpec138]]+Tabuľka2[[#This Row],[Stĺpec104]]+Tabuľka2[[#This Row],[Stĺpec105]]+Tabuľka2[[#This Row],[Stĺpec169]]+Tabuľka2[[#This Row],[Stĺpec168]]+Tabuľka2[[#This Row],[Stĺpec263]]</f>
        <v>95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9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>
        <f>3+1</f>
        <v>4</v>
      </c>
      <c r="CG9" s="1">
        <f>2+1</f>
        <v>3</v>
      </c>
      <c r="CH9" s="1"/>
      <c r="CI9" s="1"/>
      <c r="CJ9" s="1"/>
      <c r="CK9" s="1"/>
      <c r="CL9" s="9"/>
      <c r="CM9" s="1"/>
      <c r="CN9" s="1"/>
      <c r="CO9" s="1"/>
      <c r="CP9" s="1">
        <f>3+1</f>
        <v>4</v>
      </c>
      <c r="CQ9" s="1">
        <f>4+1</f>
        <v>5</v>
      </c>
      <c r="CR9" s="1"/>
      <c r="CS9" s="1"/>
      <c r="CT9" s="1"/>
      <c r="CU9" s="1">
        <f>4+3</f>
        <v>7</v>
      </c>
      <c r="CV9" s="1"/>
      <c r="CW9" s="1">
        <f>4+2</f>
        <v>6</v>
      </c>
      <c r="CX9" s="1"/>
      <c r="CY9" s="1"/>
      <c r="CZ9" s="1"/>
      <c r="DA9" s="1"/>
      <c r="DB9" s="1"/>
      <c r="DC9" s="1"/>
      <c r="DD9" s="9"/>
      <c r="DE9" s="9"/>
      <c r="DF9" s="1"/>
      <c r="DG9" s="1"/>
      <c r="DH9" s="1"/>
      <c r="DI9" s="1"/>
      <c r="DJ9" s="1">
        <f>3+2</f>
        <v>5</v>
      </c>
      <c r="DK9" s="9">
        <f>3+1</f>
        <v>4</v>
      </c>
      <c r="DL9" s="9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>
        <f>3+3</f>
        <v>6</v>
      </c>
      <c r="ER9" s="1">
        <f>3+1</f>
        <v>4</v>
      </c>
      <c r="ES9" s="1"/>
      <c r="ET9" s="1"/>
      <c r="EU9" s="1"/>
      <c r="EV9" s="1"/>
      <c r="EW9" s="1">
        <f>4+5</f>
        <v>9</v>
      </c>
      <c r="EX9" s="1">
        <f>4+2</f>
        <v>6</v>
      </c>
      <c r="EY9" s="1"/>
      <c r="EZ9" s="9"/>
      <c r="FA9" s="9"/>
      <c r="FB9" s="1"/>
      <c r="FC9" s="1">
        <f>4+4</f>
        <v>8</v>
      </c>
      <c r="FD9" s="1">
        <f>6+5</f>
        <v>11</v>
      </c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>
        <f>3+2</f>
        <v>5</v>
      </c>
      <c r="HO9" s="1">
        <f>5+3</f>
        <v>8</v>
      </c>
      <c r="HP9" s="1"/>
      <c r="HQ9" s="1"/>
      <c r="HR9" s="1"/>
      <c r="HS9" s="1"/>
      <c r="HT9" s="1"/>
      <c r="HU9" s="1"/>
      <c r="HV9" s="1"/>
      <c r="HW9" s="1"/>
      <c r="HX9" s="1">
        <f>4+3</f>
        <v>7</v>
      </c>
      <c r="HY9" s="1">
        <v>2</v>
      </c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9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97"/>
      <c r="LQ9" s="97"/>
      <c r="LR9" s="97"/>
      <c r="LS9" s="97"/>
      <c r="LT9" s="97"/>
      <c r="LU9" s="97"/>
      <c r="LV9" s="97"/>
      <c r="LW9" s="97"/>
      <c r="LX9" s="97"/>
      <c r="LY9" s="97"/>
      <c r="LZ9" s="97"/>
      <c r="MA9" s="97"/>
      <c r="MB9" s="97"/>
      <c r="MC9" s="97"/>
      <c r="MD9" s="97"/>
      <c r="ME9" s="97"/>
      <c r="MF9" s="97"/>
      <c r="MG9" s="97"/>
      <c r="MH9" s="97"/>
      <c r="MI9" s="97"/>
      <c r="MJ9" s="97"/>
      <c r="MK9" s="97"/>
      <c r="ML9" s="97"/>
      <c r="MM9" s="97"/>
      <c r="MN9" s="97"/>
      <c r="MO9" s="97"/>
      <c r="MP9" s="97"/>
      <c r="MQ9" s="97"/>
      <c r="MR9" s="97"/>
      <c r="MS9" s="97"/>
      <c r="MT9" s="97"/>
      <c r="MU9" s="97"/>
      <c r="MV9" s="97"/>
      <c r="MW9" s="97"/>
      <c r="MX9" s="97"/>
      <c r="MY9" s="97"/>
      <c r="MZ9" s="97"/>
      <c r="NA9" s="97"/>
      <c r="NB9" s="97"/>
      <c r="NC9" s="97"/>
      <c r="ND9" s="97"/>
      <c r="NE9" s="97"/>
      <c r="NF9" s="97"/>
      <c r="NG9" s="97"/>
      <c r="NH9" s="97"/>
      <c r="NI9" s="97"/>
      <c r="NJ9" s="97"/>
      <c r="NK9" s="97"/>
      <c r="NL9" s="97"/>
      <c r="NM9" s="97"/>
      <c r="NN9" s="97"/>
      <c r="NO9" s="97"/>
      <c r="NP9" s="97"/>
      <c r="NQ9" s="97"/>
      <c r="NR9" s="97"/>
      <c r="NS9" s="97"/>
      <c r="NT9" s="97"/>
      <c r="NU9" s="97"/>
      <c r="NV9" s="97"/>
      <c r="NW9" s="97"/>
      <c r="NX9" s="97"/>
      <c r="NY9" s="97"/>
      <c r="NZ9" s="97"/>
      <c r="OA9" s="97"/>
      <c r="OB9" s="97"/>
      <c r="OC9" s="97"/>
      <c r="OD9" s="97"/>
      <c r="OE9" s="97"/>
      <c r="OF9" s="97"/>
      <c r="OG9" s="97"/>
      <c r="OH9" s="97"/>
      <c r="OI9" s="97"/>
      <c r="OJ9" s="97"/>
      <c r="OK9" s="97"/>
      <c r="OL9" s="97"/>
      <c r="OM9" s="97"/>
      <c r="ON9" s="97"/>
      <c r="OO9" s="97"/>
      <c r="OP9" s="97"/>
      <c r="OQ9" s="97"/>
      <c r="OR9" s="97"/>
      <c r="OS9" s="97"/>
      <c r="OT9" s="97"/>
      <c r="OU9" s="97"/>
      <c r="OV9" s="97"/>
      <c r="OW9" s="97"/>
      <c r="OX9" s="97"/>
      <c r="OY9" s="97"/>
      <c r="OZ9" s="97"/>
      <c r="PA9" s="97"/>
      <c r="PB9" s="97"/>
      <c r="PC9" s="97"/>
      <c r="PD9" s="97"/>
      <c r="PE9" s="97"/>
      <c r="PF9" s="97"/>
      <c r="PG9" s="97"/>
      <c r="PH9" s="97"/>
      <c r="PI9" s="97"/>
      <c r="PJ9" s="97"/>
      <c r="PK9" s="97"/>
      <c r="PL9" s="97"/>
      <c r="PM9" s="97"/>
      <c r="PN9" s="97"/>
      <c r="PO9" s="97"/>
      <c r="PP9" s="97"/>
      <c r="PQ9" s="97"/>
      <c r="PR9" s="97"/>
      <c r="PS9" s="97"/>
      <c r="PT9" s="97"/>
      <c r="PU9" s="97"/>
      <c r="PV9" s="97"/>
      <c r="PW9" s="97"/>
      <c r="PX9" s="97"/>
      <c r="PY9" s="97"/>
      <c r="PZ9" s="97"/>
      <c r="QA9" s="97"/>
      <c r="QB9" s="97"/>
      <c r="QC9" s="97"/>
      <c r="QD9" s="97"/>
      <c r="QE9" s="97"/>
      <c r="QF9" s="97"/>
      <c r="QG9" s="97"/>
      <c r="QH9" s="97"/>
      <c r="QI9" s="97"/>
      <c r="QJ9" s="97"/>
      <c r="QK9" s="97"/>
      <c r="QL9" s="97"/>
      <c r="QM9" s="97"/>
      <c r="QN9" s="97"/>
      <c r="QO9" s="97"/>
      <c r="QP9" s="97"/>
      <c r="QQ9" s="97"/>
      <c r="QR9" s="97"/>
      <c r="QS9" s="97"/>
      <c r="QT9" s="97"/>
      <c r="QU9" s="97"/>
      <c r="QV9" s="97"/>
      <c r="QW9" s="97"/>
      <c r="QX9" s="97"/>
      <c r="QY9" s="97"/>
      <c r="QZ9" s="97"/>
      <c r="RA9" s="97"/>
      <c r="RB9" s="97"/>
      <c r="RC9" s="97"/>
      <c r="RD9" s="97"/>
      <c r="RE9" s="97"/>
      <c r="RF9" s="97"/>
      <c r="RG9" s="97"/>
      <c r="RH9" s="97"/>
      <c r="RI9" s="97"/>
      <c r="RJ9" s="97"/>
      <c r="RK9" s="97"/>
      <c r="RL9" s="97"/>
      <c r="RM9" s="97"/>
      <c r="RN9" s="97"/>
      <c r="RO9" s="97"/>
      <c r="RP9" s="97"/>
      <c r="RQ9" s="97"/>
      <c r="RR9" s="97"/>
      <c r="RS9" s="97"/>
      <c r="RT9" s="97"/>
      <c r="RU9" s="97"/>
      <c r="RV9" s="97"/>
      <c r="RW9" s="97"/>
      <c r="RX9" s="97"/>
      <c r="RY9" s="97"/>
      <c r="RZ9" s="97"/>
      <c r="SA9" s="97"/>
      <c r="SB9" s="97"/>
      <c r="SC9" s="97"/>
      <c r="SD9" s="97"/>
      <c r="SE9" s="97"/>
      <c r="SF9" s="97"/>
      <c r="SG9" s="97"/>
      <c r="SH9" s="97"/>
      <c r="SI9" s="97"/>
      <c r="SJ9" s="97"/>
      <c r="SK9" s="97"/>
      <c r="SL9" s="97"/>
      <c r="SM9" s="97"/>
      <c r="SN9" s="97"/>
      <c r="SO9" s="97"/>
      <c r="SP9" s="97"/>
      <c r="SQ9" s="97"/>
      <c r="SR9" s="97"/>
      <c r="SS9" s="97"/>
      <c r="ST9" s="97"/>
      <c r="SU9" s="97"/>
      <c r="SV9" s="97"/>
      <c r="SW9" s="97"/>
      <c r="SX9" s="97"/>
      <c r="SY9" s="97"/>
      <c r="SZ9" s="97"/>
      <c r="TA9" s="97"/>
      <c r="TB9" s="1"/>
    </row>
    <row r="10" spans="1:522" ht="18" customHeight="1" x14ac:dyDescent="0.2">
      <c r="D10" s="4" t="s">
        <v>268</v>
      </c>
      <c r="E10" s="1">
        <v>12573</v>
      </c>
      <c r="F10" s="1">
        <v>2019</v>
      </c>
      <c r="H10" s="4"/>
      <c r="I10" s="1">
        <f t="shared" si="0"/>
        <v>0</v>
      </c>
      <c r="J10" s="33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9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9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9"/>
      <c r="DE10" s="9"/>
      <c r="DF10" s="1"/>
      <c r="DG10" s="1"/>
      <c r="DH10" s="1"/>
      <c r="DI10" s="1"/>
      <c r="DJ10" s="1"/>
      <c r="DK10" s="9"/>
      <c r="DL10" s="9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9"/>
      <c r="FA10" s="9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9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97"/>
      <c r="LQ10" s="97"/>
      <c r="LR10" s="97"/>
      <c r="LS10" s="97"/>
      <c r="LT10" s="97"/>
      <c r="LU10" s="97"/>
      <c r="LV10" s="97"/>
      <c r="LW10" s="97"/>
      <c r="LX10" s="97"/>
      <c r="LY10" s="97"/>
      <c r="LZ10" s="97"/>
      <c r="MA10" s="97"/>
      <c r="MB10" s="97"/>
      <c r="MC10" s="97"/>
      <c r="MD10" s="97"/>
      <c r="ME10" s="97"/>
      <c r="MF10" s="97"/>
      <c r="MG10" s="97"/>
      <c r="MH10" s="97"/>
      <c r="MI10" s="97"/>
      <c r="MJ10" s="97"/>
      <c r="MK10" s="97"/>
      <c r="ML10" s="97"/>
      <c r="MM10" s="97"/>
      <c r="MN10" s="97"/>
      <c r="MO10" s="97"/>
      <c r="MP10" s="97"/>
      <c r="MQ10" s="97"/>
      <c r="MR10" s="97"/>
      <c r="MS10" s="97"/>
      <c r="MT10" s="97"/>
      <c r="MU10" s="97"/>
      <c r="MV10" s="97"/>
      <c r="MW10" s="97"/>
      <c r="MX10" s="97"/>
      <c r="MY10" s="97"/>
      <c r="MZ10" s="97"/>
      <c r="NA10" s="102"/>
      <c r="NB10" s="97"/>
      <c r="NC10" s="97"/>
      <c r="ND10" s="97"/>
      <c r="NE10" s="97"/>
      <c r="NF10" s="97"/>
      <c r="NG10" s="97"/>
      <c r="NH10" s="97"/>
      <c r="NI10" s="102"/>
      <c r="NJ10" s="97"/>
      <c r="NK10" s="97"/>
      <c r="NL10" s="97"/>
      <c r="NM10" s="97"/>
      <c r="NN10" s="97"/>
      <c r="NO10" s="97"/>
      <c r="NP10" s="97"/>
      <c r="NQ10" s="97"/>
      <c r="NR10" s="97"/>
      <c r="NS10" s="97"/>
      <c r="NT10" s="97"/>
      <c r="NU10" s="97"/>
      <c r="NV10" s="97"/>
      <c r="NW10" s="97"/>
      <c r="NX10" s="97"/>
      <c r="NY10" s="97"/>
      <c r="NZ10" s="97"/>
      <c r="OA10" s="97"/>
      <c r="OB10" s="97"/>
      <c r="OC10" s="97"/>
      <c r="OD10" s="97"/>
      <c r="OE10" s="97"/>
      <c r="OF10" s="97"/>
      <c r="OG10" s="97"/>
      <c r="OH10" s="97"/>
      <c r="OI10" s="97"/>
      <c r="OJ10" s="97"/>
      <c r="OK10" s="97"/>
      <c r="OL10" s="97"/>
      <c r="OM10" s="97"/>
      <c r="ON10" s="97"/>
      <c r="OO10" s="97"/>
      <c r="OP10" s="97"/>
      <c r="OQ10" s="97"/>
      <c r="OR10" s="97"/>
      <c r="OS10" s="97"/>
      <c r="OT10" s="97"/>
      <c r="OU10" s="97"/>
      <c r="OV10" s="97"/>
      <c r="OW10" s="97"/>
      <c r="OX10" s="97"/>
      <c r="OY10" s="97"/>
      <c r="OZ10" s="97"/>
      <c r="PA10" s="97"/>
      <c r="PB10" s="97"/>
      <c r="PC10" s="97"/>
      <c r="PD10" s="97"/>
      <c r="PE10" s="97"/>
      <c r="PF10" s="97"/>
      <c r="PG10" s="97"/>
      <c r="PH10" s="97"/>
      <c r="PI10" s="97"/>
      <c r="PJ10" s="97"/>
      <c r="PK10" s="97"/>
      <c r="PL10" s="97"/>
      <c r="PM10" s="97"/>
      <c r="PN10" s="97"/>
      <c r="PO10" s="97"/>
      <c r="PP10" s="97"/>
      <c r="PQ10" s="97"/>
      <c r="PR10" s="97"/>
      <c r="PS10" s="97"/>
      <c r="PT10" s="97"/>
      <c r="PU10" s="97"/>
      <c r="PV10" s="97"/>
      <c r="PW10" s="97"/>
      <c r="PX10" s="97"/>
      <c r="PY10" s="97"/>
      <c r="PZ10" s="97"/>
      <c r="QA10" s="97"/>
      <c r="QB10" s="97"/>
      <c r="QC10" s="97"/>
      <c r="QD10" s="97"/>
      <c r="QE10" s="97"/>
      <c r="QF10" s="97"/>
      <c r="QG10" s="97"/>
      <c r="QH10" s="97"/>
      <c r="QI10" s="97"/>
      <c r="QJ10" s="97"/>
      <c r="QK10" s="97"/>
      <c r="QL10" s="97"/>
      <c r="QM10" s="97"/>
      <c r="QN10" s="97"/>
      <c r="QO10" s="97"/>
      <c r="QP10" s="97"/>
      <c r="QQ10" s="97"/>
      <c r="QR10" s="97"/>
      <c r="QS10" s="97"/>
      <c r="QT10" s="97"/>
      <c r="QU10" s="97"/>
      <c r="QV10" s="97"/>
      <c r="QW10" s="97"/>
      <c r="QX10" s="97"/>
      <c r="QY10" s="97"/>
      <c r="QZ10" s="97"/>
      <c r="RA10" s="97"/>
      <c r="RB10" s="97"/>
      <c r="RC10" s="97"/>
      <c r="RD10" s="97"/>
      <c r="RE10" s="97"/>
      <c r="RF10" s="97"/>
      <c r="RG10" s="97"/>
      <c r="RH10" s="97"/>
      <c r="RI10" s="97"/>
      <c r="RJ10" s="97"/>
      <c r="RK10" s="97"/>
      <c r="RL10" s="97"/>
      <c r="RM10" s="97"/>
      <c r="RN10" s="97"/>
      <c r="RO10" s="97"/>
      <c r="RP10" s="97"/>
      <c r="RQ10" s="97"/>
      <c r="RR10" s="97"/>
      <c r="RS10" s="97"/>
      <c r="RT10" s="97"/>
      <c r="RU10" s="97"/>
      <c r="RV10" s="97"/>
      <c r="RW10" s="97"/>
      <c r="RX10" s="97"/>
      <c r="RY10" s="97"/>
      <c r="RZ10" s="97"/>
      <c r="SA10" s="97"/>
      <c r="SB10" s="97"/>
      <c r="SC10" s="97"/>
      <c r="SD10" s="97"/>
      <c r="SE10" s="97"/>
      <c r="SF10" s="97"/>
      <c r="SG10" s="97"/>
      <c r="SH10" s="97"/>
      <c r="SI10" s="97"/>
      <c r="SJ10" s="97"/>
      <c r="SK10" s="97"/>
      <c r="SL10" s="97"/>
      <c r="SM10" s="97"/>
      <c r="SN10" s="97"/>
      <c r="SO10" s="97"/>
      <c r="SP10" s="97"/>
      <c r="SQ10" s="97"/>
      <c r="SR10" s="97"/>
      <c r="SS10" s="97"/>
      <c r="ST10" s="97"/>
      <c r="SU10" s="97"/>
      <c r="SV10" s="97"/>
      <c r="SW10" s="97"/>
      <c r="SX10" s="97"/>
      <c r="SY10" s="97"/>
      <c r="SZ10" s="97"/>
      <c r="TA10" s="97"/>
      <c r="TB10" s="1"/>
    </row>
    <row r="11" spans="1:522" ht="18" customHeight="1" x14ac:dyDescent="0.2">
      <c r="D11" s="4" t="s">
        <v>313</v>
      </c>
      <c r="E11" s="1">
        <v>12870</v>
      </c>
      <c r="F11" s="1">
        <v>2019</v>
      </c>
      <c r="H11" s="4"/>
      <c r="I11" s="1">
        <f t="shared" si="0"/>
        <v>0</v>
      </c>
      <c r="J11" s="33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9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9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9"/>
      <c r="DE11" s="9"/>
      <c r="DF11" s="1"/>
      <c r="DG11" s="1"/>
      <c r="DH11" s="1"/>
      <c r="DI11" s="1"/>
      <c r="DJ11" s="1"/>
      <c r="DK11" s="9"/>
      <c r="DL11" s="9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9"/>
      <c r="FA11" s="9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9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97"/>
      <c r="LQ11" s="97"/>
      <c r="LR11" s="97"/>
      <c r="LS11" s="97"/>
      <c r="LT11" s="97"/>
      <c r="LU11" s="97"/>
      <c r="LV11" s="97"/>
      <c r="LW11" s="97"/>
      <c r="LX11" s="97"/>
      <c r="LY11" s="97"/>
      <c r="LZ11" s="97"/>
      <c r="MA11" s="97"/>
      <c r="MB11" s="97"/>
      <c r="MC11" s="97"/>
      <c r="MD11" s="97"/>
      <c r="ME11" s="97"/>
      <c r="MF11" s="97"/>
      <c r="MG11" s="97"/>
      <c r="MH11" s="97"/>
      <c r="MI11" s="97"/>
      <c r="MJ11" s="97"/>
      <c r="MK11" s="97"/>
      <c r="ML11" s="97"/>
      <c r="MM11" s="97"/>
      <c r="MN11" s="97"/>
      <c r="MO11" s="97"/>
      <c r="MP11" s="97"/>
      <c r="MQ11" s="97"/>
      <c r="MR11" s="97"/>
      <c r="MS11" s="97"/>
      <c r="MT11" s="97"/>
      <c r="MU11" s="97"/>
      <c r="MV11" s="97"/>
      <c r="MW11" s="97"/>
      <c r="MX11" s="97"/>
      <c r="MY11" s="97"/>
      <c r="MZ11" s="97"/>
      <c r="NA11" s="97"/>
      <c r="NB11" s="97"/>
      <c r="NC11" s="97"/>
      <c r="ND11" s="97"/>
      <c r="NE11" s="97"/>
      <c r="NF11" s="97"/>
      <c r="NG11" s="97"/>
      <c r="NH11" s="97"/>
      <c r="NI11" s="97"/>
      <c r="NJ11" s="97"/>
      <c r="NK11" s="97"/>
      <c r="NL11" s="97"/>
      <c r="NM11" s="97"/>
      <c r="NN11" s="97"/>
      <c r="NO11" s="97"/>
      <c r="NP11" s="97"/>
      <c r="NQ11" s="97"/>
      <c r="NR11" s="97"/>
      <c r="NS11" s="97"/>
      <c r="NT11" s="97"/>
      <c r="NU11" s="97"/>
      <c r="NV11" s="97"/>
      <c r="NW11" s="97"/>
      <c r="NX11" s="97"/>
      <c r="NY11" s="97"/>
      <c r="NZ11" s="97"/>
      <c r="OA11" s="97"/>
      <c r="OB11" s="97"/>
      <c r="OC11" s="97"/>
      <c r="OD11" s="97"/>
      <c r="OE11" s="97"/>
      <c r="OF11" s="97"/>
      <c r="OG11" s="97"/>
      <c r="OH11" s="97"/>
      <c r="OI11" s="97"/>
      <c r="OJ11" s="97"/>
      <c r="OK11" s="97"/>
      <c r="OL11" s="97"/>
      <c r="OM11" s="97"/>
      <c r="ON11" s="97"/>
      <c r="OO11" s="97"/>
      <c r="OP11" s="97"/>
      <c r="OQ11" s="97"/>
      <c r="OR11" s="97"/>
      <c r="OS11" s="97"/>
      <c r="OT11" s="97"/>
      <c r="OU11" s="97"/>
      <c r="OV11" s="97"/>
      <c r="OW11" s="97"/>
      <c r="OX11" s="97"/>
      <c r="OY11" s="97"/>
      <c r="OZ11" s="97"/>
      <c r="PA11" s="97"/>
      <c r="PB11" s="97"/>
      <c r="PC11" s="97"/>
      <c r="PD11" s="97"/>
      <c r="PE11" s="97"/>
      <c r="PF11" s="97"/>
      <c r="PG11" s="97"/>
      <c r="PH11" s="97"/>
      <c r="PI11" s="97"/>
      <c r="PJ11" s="97"/>
      <c r="PK11" s="97"/>
      <c r="PL11" s="97"/>
      <c r="PM11" s="97"/>
      <c r="PN11" s="97"/>
      <c r="PO11" s="97"/>
      <c r="PP11" s="97"/>
      <c r="PQ11" s="97"/>
      <c r="PR11" s="97"/>
      <c r="PS11" s="97"/>
      <c r="PT11" s="97"/>
      <c r="PU11" s="97"/>
      <c r="PV11" s="97"/>
      <c r="PW11" s="97"/>
      <c r="PX11" s="97"/>
      <c r="PY11" s="97"/>
      <c r="PZ11" s="97"/>
      <c r="QA11" s="97"/>
      <c r="QB11" s="97"/>
      <c r="QC11" s="97"/>
      <c r="QD11" s="97"/>
      <c r="QE11" s="97"/>
      <c r="QF11" s="97"/>
      <c r="QG11" s="97"/>
      <c r="QH11" s="97"/>
      <c r="QI11" s="97"/>
      <c r="QJ11" s="97"/>
      <c r="QK11" s="97"/>
      <c r="QL11" s="97"/>
      <c r="QM11" s="97"/>
      <c r="QN11" s="97"/>
      <c r="QO11" s="97"/>
      <c r="QP11" s="97"/>
      <c r="QQ11" s="97"/>
      <c r="QR11" s="97"/>
      <c r="QS11" s="97"/>
      <c r="QT11" s="97"/>
      <c r="QU11" s="97"/>
      <c r="QV11" s="97"/>
      <c r="QW11" s="97"/>
      <c r="QX11" s="97"/>
      <c r="QY11" s="97"/>
      <c r="QZ11" s="97"/>
      <c r="RA11" s="97"/>
      <c r="RB11" s="97"/>
      <c r="RC11" s="97"/>
      <c r="RD11" s="97"/>
      <c r="RE11" s="97"/>
      <c r="RF11" s="97"/>
      <c r="RG11" s="97"/>
      <c r="RH11" s="97"/>
      <c r="RI11" s="97"/>
      <c r="RJ11" s="97"/>
      <c r="RK11" s="97"/>
      <c r="RL11" s="97"/>
      <c r="RM11" s="97"/>
      <c r="RN11" s="97"/>
      <c r="RO11" s="97"/>
      <c r="RP11" s="97"/>
      <c r="RQ11" s="97"/>
      <c r="RR11" s="97"/>
      <c r="RS11" s="97"/>
      <c r="RT11" s="97"/>
      <c r="RU11" s="97"/>
      <c r="RV11" s="97"/>
      <c r="RW11" s="97"/>
      <c r="RX11" s="97"/>
      <c r="RY11" s="97"/>
      <c r="RZ11" s="97"/>
      <c r="SA11" s="97"/>
      <c r="SB11" s="97"/>
      <c r="SC11" s="97"/>
      <c r="SD11" s="97"/>
      <c r="SE11" s="97"/>
      <c r="SF11" s="97"/>
      <c r="SG11" s="97"/>
      <c r="SH11" s="97"/>
      <c r="SI11" s="97"/>
      <c r="SJ11" s="97"/>
      <c r="SK11" s="97"/>
      <c r="SL11" s="97"/>
      <c r="SM11" s="97"/>
      <c r="SN11" s="97"/>
      <c r="SO11" s="97"/>
      <c r="SP11" s="97"/>
      <c r="SQ11" s="97"/>
      <c r="SR11" s="97"/>
      <c r="SS11" s="97"/>
      <c r="ST11" s="97"/>
      <c r="SU11" s="97"/>
      <c r="SV11" s="97"/>
      <c r="SW11" s="97"/>
      <c r="SX11" s="97"/>
      <c r="SY11" s="97"/>
      <c r="SZ11" s="97"/>
      <c r="TA11" s="97"/>
      <c r="TB11" s="1"/>
    </row>
    <row r="12" spans="1:522" ht="18" customHeight="1" x14ac:dyDescent="0.2">
      <c r="D12" s="4" t="s">
        <v>446</v>
      </c>
      <c r="E12" s="1">
        <v>13045</v>
      </c>
      <c r="H12" s="4"/>
      <c r="I12" s="1">
        <f t="shared" si="0"/>
        <v>0</v>
      </c>
      <c r="J12" s="33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9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9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9"/>
      <c r="DE12" s="9"/>
      <c r="DF12" s="1"/>
      <c r="DG12" s="1"/>
      <c r="DH12" s="1"/>
      <c r="DI12" s="1"/>
      <c r="DJ12" s="1"/>
      <c r="DK12" s="9"/>
      <c r="DL12" s="9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9"/>
      <c r="FA12" s="9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9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97"/>
      <c r="LQ12" s="97"/>
      <c r="LR12" s="97"/>
      <c r="LS12" s="97"/>
      <c r="LT12" s="97"/>
      <c r="LU12" s="97"/>
      <c r="LV12" s="97"/>
      <c r="LW12" s="97"/>
      <c r="LX12" s="97"/>
      <c r="LY12" s="97"/>
      <c r="LZ12" s="97"/>
      <c r="MA12" s="97"/>
      <c r="MB12" s="97"/>
      <c r="MC12" s="97"/>
      <c r="MD12" s="97"/>
      <c r="ME12" s="97"/>
      <c r="MF12" s="97"/>
      <c r="MG12" s="97"/>
      <c r="MH12" s="97"/>
      <c r="MI12" s="97"/>
      <c r="MJ12" s="97"/>
      <c r="MK12" s="97"/>
      <c r="ML12" s="97"/>
      <c r="MM12" s="97"/>
      <c r="MN12" s="97"/>
      <c r="MO12" s="97"/>
      <c r="MP12" s="97"/>
      <c r="MQ12" s="97"/>
      <c r="MR12" s="97"/>
      <c r="MS12" s="97"/>
      <c r="MT12" s="97"/>
      <c r="MU12" s="97"/>
      <c r="MV12" s="97"/>
      <c r="MW12" s="97"/>
      <c r="MX12" s="97"/>
      <c r="MY12" s="97"/>
      <c r="MZ12" s="97"/>
      <c r="NA12" s="97"/>
      <c r="NB12" s="97"/>
      <c r="NC12" s="97"/>
      <c r="ND12" s="97"/>
      <c r="NE12" s="97"/>
      <c r="NF12" s="97"/>
      <c r="NG12" s="97"/>
      <c r="NH12" s="97"/>
      <c r="NI12" s="97"/>
      <c r="NJ12" s="97"/>
      <c r="NK12" s="97"/>
      <c r="NL12" s="97"/>
      <c r="NM12" s="97"/>
      <c r="NN12" s="97"/>
      <c r="NO12" s="97"/>
      <c r="NP12" s="97"/>
      <c r="NQ12" s="97"/>
      <c r="NR12" s="97"/>
      <c r="NS12" s="97"/>
      <c r="NT12" s="97"/>
      <c r="NU12" s="97"/>
      <c r="NV12" s="97"/>
      <c r="NW12" s="97"/>
      <c r="NX12" s="97"/>
      <c r="NY12" s="97"/>
      <c r="NZ12" s="97"/>
      <c r="OA12" s="97"/>
      <c r="OB12" s="97"/>
      <c r="OC12" s="97"/>
      <c r="OD12" s="97"/>
      <c r="OE12" s="97"/>
      <c r="OF12" s="97"/>
      <c r="OG12" s="97"/>
      <c r="OH12" s="97"/>
      <c r="OI12" s="97"/>
      <c r="OJ12" s="97"/>
      <c r="OK12" s="97"/>
      <c r="OL12" s="97"/>
      <c r="OM12" s="97"/>
      <c r="ON12" s="97"/>
      <c r="OO12" s="97"/>
      <c r="OP12" s="97"/>
      <c r="OQ12" s="97"/>
      <c r="OR12" s="97"/>
      <c r="OS12" s="97"/>
      <c r="OT12" s="97"/>
      <c r="OU12" s="97"/>
      <c r="OV12" s="97"/>
      <c r="OW12" s="97"/>
      <c r="OX12" s="97"/>
      <c r="OY12" s="97"/>
      <c r="OZ12" s="97"/>
      <c r="PA12" s="97"/>
      <c r="PB12" s="97"/>
      <c r="PC12" s="97"/>
      <c r="PD12" s="97"/>
      <c r="PE12" s="97"/>
      <c r="PF12" s="97"/>
      <c r="PG12" s="97"/>
      <c r="PH12" s="97"/>
      <c r="PI12" s="97"/>
      <c r="PJ12" s="97"/>
      <c r="PK12" s="97"/>
      <c r="PL12" s="97"/>
      <c r="PM12" s="97"/>
      <c r="PN12" s="97"/>
      <c r="PO12" s="97"/>
      <c r="PP12" s="97"/>
      <c r="PQ12" s="97"/>
      <c r="PR12" s="97"/>
      <c r="PS12" s="97"/>
      <c r="PT12" s="97"/>
      <c r="PU12" s="97"/>
      <c r="PV12" s="97"/>
      <c r="PW12" s="97"/>
      <c r="PX12" s="97"/>
      <c r="PY12" s="97"/>
      <c r="PZ12" s="97"/>
      <c r="QA12" s="97"/>
      <c r="QB12" s="97"/>
      <c r="QC12" s="97"/>
      <c r="QD12" s="97"/>
      <c r="QE12" s="97"/>
      <c r="QF12" s="97"/>
      <c r="QG12" s="97"/>
      <c r="QH12" s="97"/>
      <c r="QI12" s="97"/>
      <c r="QJ12" s="97"/>
      <c r="QK12" s="97"/>
      <c r="QL12" s="97"/>
      <c r="QM12" s="97"/>
      <c r="QN12" s="97"/>
      <c r="QO12" s="97"/>
      <c r="QP12" s="97"/>
      <c r="QQ12" s="97"/>
      <c r="QR12" s="97"/>
      <c r="QS12" s="97"/>
      <c r="QT12" s="97"/>
      <c r="QU12" s="97"/>
      <c r="QV12" s="97"/>
      <c r="QW12" s="97"/>
      <c r="QX12" s="97"/>
      <c r="QY12" s="97"/>
      <c r="QZ12" s="97"/>
      <c r="RA12" s="97"/>
      <c r="RB12" s="97"/>
      <c r="RC12" s="97"/>
      <c r="RD12" s="97"/>
      <c r="RE12" s="97"/>
      <c r="RF12" s="97"/>
      <c r="RG12" s="97"/>
      <c r="RH12" s="97"/>
      <c r="RI12" s="97"/>
      <c r="RJ12" s="97"/>
      <c r="RK12" s="97"/>
      <c r="RL12" s="97"/>
      <c r="RM12" s="97"/>
      <c r="RN12" s="97"/>
      <c r="RO12" s="97"/>
      <c r="RP12" s="97"/>
      <c r="RQ12" s="97"/>
      <c r="RR12" s="97"/>
      <c r="RS12" s="97"/>
      <c r="RT12" s="97"/>
      <c r="RU12" s="97"/>
      <c r="RV12" s="97"/>
      <c r="RW12" s="97"/>
      <c r="RX12" s="97"/>
      <c r="RY12" s="97"/>
      <c r="RZ12" s="97"/>
      <c r="SA12" s="97"/>
      <c r="SB12" s="97"/>
      <c r="SC12" s="97"/>
      <c r="SD12" s="97"/>
      <c r="SE12" s="97"/>
      <c r="SF12" s="97"/>
      <c r="SG12" s="97"/>
      <c r="SH12" s="97"/>
      <c r="SI12" s="97"/>
      <c r="SJ12" s="97"/>
      <c r="SK12" s="97"/>
      <c r="SL12" s="97"/>
      <c r="SM12" s="97"/>
      <c r="SN12" s="97"/>
      <c r="SO12" s="97"/>
      <c r="SP12" s="97"/>
      <c r="SQ12" s="97"/>
      <c r="SR12" s="97"/>
      <c r="SS12" s="97"/>
      <c r="ST12" s="97"/>
      <c r="SU12" s="97"/>
      <c r="SV12" s="97"/>
      <c r="SW12" s="97"/>
      <c r="SX12" s="97"/>
      <c r="SY12" s="97"/>
      <c r="SZ12" s="97"/>
      <c r="TA12" s="97"/>
      <c r="TB12" s="1"/>
    </row>
    <row r="13" spans="1:522" s="10" customFormat="1" ht="18" customHeight="1" x14ac:dyDescent="0.2">
      <c r="A13" s="12">
        <v>2</v>
      </c>
      <c r="B13" s="11" t="s">
        <v>157</v>
      </c>
      <c r="C13" s="1">
        <v>9423</v>
      </c>
      <c r="D13" t="s">
        <v>325</v>
      </c>
      <c r="E13" s="1">
        <v>11921</v>
      </c>
      <c r="F13" s="1"/>
      <c r="G13" t="s">
        <v>59</v>
      </c>
      <c r="H13"/>
      <c r="I13" s="1">
        <f t="shared" ref="I13:I24" si="1">SUM(K13:TB13)</f>
        <v>33</v>
      </c>
      <c r="J13" s="12">
        <f>CU14+Tabuľka2[[#This Row],[Stĺpec86]]+CW14+Tabuľka2[[#This Row],[Stĺpec101]]+EA14+Tabuľka2[[#This Row],[Stĺpec154]]+Tabuľka2[[#This Row],[Stĺpec115]]+FN14+FO14+Tabuľka2[[#This Row],[Stĺpec120]]+FS14+Tabuľka2[[#This Row],[Stĺpec188]]+FT14+Tabuľka2[[#This Row],[Stĺpec264]]+HW14</f>
        <v>63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9"/>
      <c r="AH13" s="1"/>
      <c r="AI13" s="9"/>
      <c r="AJ13" s="9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9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>
        <v>1</v>
      </c>
      <c r="CW13" s="1">
        <f>2+1</f>
        <v>3</v>
      </c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9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>
        <f>3+1</f>
        <v>4</v>
      </c>
      <c r="DZ13" s="1"/>
      <c r="EA13" s="1" t="s">
        <v>519</v>
      </c>
      <c r="EB13" s="1"/>
      <c r="EC13" s="1"/>
      <c r="ED13" s="1"/>
      <c r="EE13" s="1"/>
      <c r="EF13" s="1"/>
      <c r="EG13" s="1" t="s">
        <v>519</v>
      </c>
      <c r="EH13" s="1">
        <v>2</v>
      </c>
      <c r="EI13" s="1"/>
      <c r="EJ13" s="1"/>
      <c r="EK13" s="1"/>
      <c r="EL13" s="1"/>
      <c r="EM13" s="9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>
        <f>2+1</f>
        <v>3</v>
      </c>
      <c r="FO13" s="1">
        <v>1</v>
      </c>
      <c r="FP13" s="1"/>
      <c r="FQ13" s="1"/>
      <c r="FR13" s="1"/>
      <c r="FS13" s="1">
        <f>3+4</f>
        <v>7</v>
      </c>
      <c r="FT13" s="1">
        <f>3+2</f>
        <v>5</v>
      </c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>
        <v>1</v>
      </c>
      <c r="HN13" s="1" t="s">
        <v>519</v>
      </c>
      <c r="HO13" s="1"/>
      <c r="HP13" s="1"/>
      <c r="HQ13" s="1"/>
      <c r="HR13" s="1"/>
      <c r="HS13" s="1"/>
      <c r="HT13" s="1"/>
      <c r="HU13" s="1"/>
      <c r="HV13" s="9"/>
      <c r="HW13" s="1">
        <f>3+1</f>
        <v>4</v>
      </c>
      <c r="HX13" s="1">
        <f>2</f>
        <v>2</v>
      </c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60"/>
      <c r="KD13" s="60"/>
      <c r="KE13" s="60"/>
      <c r="KF13" s="60"/>
      <c r="KG13" s="60"/>
      <c r="KH13" s="60"/>
      <c r="KI13" s="60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97"/>
      <c r="LV13" s="97"/>
      <c r="LW13" s="97"/>
      <c r="LX13" s="97"/>
      <c r="LY13" s="97"/>
      <c r="LZ13" s="97"/>
      <c r="MA13" s="97"/>
      <c r="MB13" s="97"/>
      <c r="MC13" s="97"/>
      <c r="MD13" s="97"/>
      <c r="ME13" s="97"/>
      <c r="MF13" s="97"/>
      <c r="MG13" s="97"/>
      <c r="MH13" s="97"/>
      <c r="MI13" s="97"/>
      <c r="MJ13" s="97"/>
      <c r="MK13" s="97"/>
      <c r="ML13" s="97"/>
      <c r="MM13" s="97"/>
      <c r="MN13" s="97"/>
      <c r="MO13" s="97"/>
      <c r="MP13" s="97"/>
      <c r="MQ13" s="97"/>
      <c r="MR13" s="97"/>
      <c r="MS13" s="97"/>
      <c r="MT13" s="97"/>
      <c r="MU13" s="97"/>
      <c r="MV13" s="97"/>
      <c r="MW13" s="97"/>
      <c r="MX13" s="97"/>
      <c r="MY13" s="97"/>
      <c r="MZ13" s="97"/>
      <c r="NA13" s="97"/>
      <c r="NB13" s="102"/>
      <c r="NC13" s="102"/>
      <c r="ND13" s="97"/>
      <c r="NE13" s="97"/>
      <c r="NF13" s="97"/>
      <c r="NG13" s="97"/>
      <c r="NH13" s="97"/>
      <c r="NI13" s="97"/>
      <c r="NJ13" s="102"/>
      <c r="NK13" s="97"/>
      <c r="NL13" s="97"/>
      <c r="NM13" s="97"/>
      <c r="NN13" s="97"/>
      <c r="NO13" s="97"/>
      <c r="NP13" s="97"/>
      <c r="NQ13" s="97"/>
      <c r="NR13" s="97"/>
      <c r="NS13" s="97"/>
      <c r="NT13" s="97"/>
      <c r="NU13" s="97"/>
      <c r="NV13" s="97"/>
      <c r="NW13" s="97"/>
      <c r="NX13" s="97"/>
      <c r="NY13" s="97"/>
      <c r="NZ13" s="97"/>
      <c r="OA13" s="97"/>
      <c r="OB13" s="97"/>
      <c r="OC13" s="97"/>
      <c r="OD13" s="97"/>
      <c r="OE13" s="97"/>
      <c r="OF13" s="97"/>
      <c r="OG13" s="97"/>
      <c r="OH13" s="97"/>
      <c r="OI13" s="97"/>
      <c r="OJ13" s="97"/>
      <c r="OK13" s="97"/>
      <c r="OL13" s="97"/>
      <c r="OM13" s="97"/>
      <c r="ON13" s="97"/>
      <c r="OO13" s="97"/>
      <c r="OP13" s="97"/>
      <c r="OQ13" s="97"/>
      <c r="OR13" s="97"/>
      <c r="OS13" s="97"/>
      <c r="OT13" s="97"/>
      <c r="OU13" s="97"/>
      <c r="OV13" s="97"/>
      <c r="OW13" s="97"/>
      <c r="OX13" s="97"/>
      <c r="OY13" s="97"/>
      <c r="OZ13" s="97"/>
      <c r="PA13" s="97"/>
      <c r="PB13" s="97"/>
      <c r="PC13" s="97"/>
      <c r="PD13" s="97"/>
      <c r="PE13" s="97"/>
      <c r="PF13" s="97"/>
      <c r="PG13" s="97"/>
      <c r="PH13" s="97"/>
      <c r="PI13" s="97"/>
      <c r="PJ13" s="97"/>
      <c r="PK13" s="97"/>
      <c r="PL13" s="97"/>
      <c r="PM13" s="97"/>
      <c r="PN13" s="97"/>
      <c r="PO13" s="97"/>
      <c r="PP13" s="97"/>
      <c r="PQ13" s="97"/>
      <c r="PR13" s="97"/>
      <c r="PS13" s="97"/>
      <c r="PT13" s="97"/>
      <c r="PU13" s="97"/>
      <c r="PV13" s="97"/>
      <c r="PW13" s="97"/>
      <c r="PX13" s="97"/>
      <c r="PY13" s="97"/>
      <c r="PZ13" s="97"/>
      <c r="QA13" s="97"/>
      <c r="QB13" s="97"/>
      <c r="QC13" s="97"/>
      <c r="QD13" s="97"/>
      <c r="QE13" s="97"/>
      <c r="QF13" s="97"/>
      <c r="QG13" s="97"/>
      <c r="QH13" s="97"/>
      <c r="QI13" s="97"/>
      <c r="QJ13" s="97"/>
      <c r="QK13" s="97"/>
      <c r="QL13" s="97"/>
      <c r="QM13" s="97"/>
      <c r="QN13" s="97"/>
      <c r="QO13" s="97"/>
      <c r="QP13" s="97"/>
      <c r="QQ13" s="97"/>
      <c r="QR13" s="97"/>
      <c r="QS13" s="97"/>
      <c r="QT13" s="97"/>
      <c r="QU13" s="97"/>
      <c r="QV13" s="97"/>
      <c r="QW13" s="97"/>
      <c r="QX13" s="97"/>
      <c r="QY13" s="97"/>
      <c r="QZ13" s="97"/>
      <c r="RA13" s="97"/>
      <c r="RB13" s="97"/>
      <c r="RC13" s="97"/>
      <c r="RD13" s="97"/>
      <c r="RE13" s="97"/>
      <c r="RF13" s="97"/>
      <c r="RG13" s="97"/>
      <c r="RH13" s="97"/>
      <c r="RI13" s="97"/>
      <c r="RJ13" s="97"/>
      <c r="RK13" s="97"/>
      <c r="RL13" s="97"/>
      <c r="RM13" s="97"/>
      <c r="RN13" s="97"/>
      <c r="RO13" s="97"/>
      <c r="RP13" s="97"/>
      <c r="RQ13" s="97"/>
      <c r="RR13" s="97"/>
      <c r="RS13" s="97"/>
      <c r="RT13" s="97"/>
      <c r="RU13" s="97"/>
      <c r="RV13" s="97"/>
      <c r="RW13" s="97"/>
      <c r="RX13" s="97"/>
      <c r="RY13" s="97"/>
      <c r="RZ13" s="97"/>
      <c r="SA13" s="97"/>
      <c r="SB13" s="97"/>
      <c r="SC13" s="97"/>
      <c r="SD13" s="97"/>
      <c r="SE13" s="97"/>
      <c r="SF13" s="97"/>
      <c r="SG13" s="97"/>
      <c r="SH13" s="97"/>
      <c r="SI13" s="97"/>
      <c r="SJ13" s="97"/>
      <c r="SK13" s="97"/>
      <c r="SL13" s="97"/>
      <c r="SM13" s="97"/>
      <c r="SN13" s="97"/>
      <c r="SO13" s="97"/>
      <c r="SP13" s="97"/>
      <c r="SQ13" s="97"/>
      <c r="SR13" s="97"/>
      <c r="SS13" s="97"/>
      <c r="ST13" s="97"/>
      <c r="SU13" s="97"/>
      <c r="SV13" s="97"/>
      <c r="SW13" s="97"/>
      <c r="SX13" s="97"/>
      <c r="SY13" s="97"/>
      <c r="SZ13" s="97"/>
      <c r="TA13" s="97"/>
      <c r="TB13" s="1"/>
    </row>
    <row r="14" spans="1:522" s="10" customFormat="1" ht="18" customHeight="1" x14ac:dyDescent="0.2">
      <c r="A14" s="12"/>
      <c r="B14" s="11"/>
      <c r="C14" s="1"/>
      <c r="D14" t="s">
        <v>158</v>
      </c>
      <c r="E14" s="1">
        <v>12111</v>
      </c>
      <c r="F14" s="1"/>
      <c r="G14"/>
      <c r="H14"/>
      <c r="I14" s="1">
        <f t="shared" si="1"/>
        <v>37</v>
      </c>
      <c r="J14" s="33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9"/>
      <c r="AH14" s="1"/>
      <c r="AI14" s="9"/>
      <c r="AJ14" s="9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9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>
        <v>2</v>
      </c>
      <c r="CV14" s="1"/>
      <c r="CW14" s="1">
        <f>3+2</f>
        <v>5</v>
      </c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9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>
        <f>2+2</f>
        <v>4</v>
      </c>
      <c r="EB14" s="1"/>
      <c r="EC14" s="1"/>
      <c r="ED14" s="1">
        <v>1</v>
      </c>
      <c r="EE14" s="1"/>
      <c r="EF14" s="1"/>
      <c r="EG14" s="1"/>
      <c r="EH14" s="1">
        <v>1</v>
      </c>
      <c r="EI14" s="1"/>
      <c r="EJ14" s="1"/>
      <c r="EK14" s="9" t="s">
        <v>519</v>
      </c>
      <c r="EL14" s="1"/>
      <c r="EM14" s="9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>
        <f>4+2</f>
        <v>6</v>
      </c>
      <c r="FO14" s="1">
        <f>2+1</f>
        <v>3</v>
      </c>
      <c r="FP14" s="1"/>
      <c r="FQ14" s="1"/>
      <c r="FR14" s="1"/>
      <c r="FS14" s="1">
        <f>4+4</f>
        <v>8</v>
      </c>
      <c r="FT14" s="1">
        <f>3+2</f>
        <v>5</v>
      </c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 t="s">
        <v>519</v>
      </c>
      <c r="HO14" s="1"/>
      <c r="HP14" s="1"/>
      <c r="HQ14" s="1"/>
      <c r="HR14" s="1"/>
      <c r="HS14" s="1"/>
      <c r="HT14" s="1"/>
      <c r="HU14" s="1"/>
      <c r="HV14" s="9"/>
      <c r="HW14" s="1">
        <v>2</v>
      </c>
      <c r="HX14" s="1" t="s">
        <v>519</v>
      </c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60"/>
      <c r="KD14" s="60"/>
      <c r="KE14" s="60"/>
      <c r="KF14" s="60"/>
      <c r="KG14" s="60"/>
      <c r="KH14" s="60"/>
      <c r="KI14" s="60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97"/>
      <c r="LV14" s="97"/>
      <c r="LW14" s="97"/>
      <c r="LX14" s="97"/>
      <c r="LY14" s="97"/>
      <c r="LZ14" s="97"/>
      <c r="MA14" s="97"/>
      <c r="MB14" s="97"/>
      <c r="MC14" s="97"/>
      <c r="MD14" s="97"/>
      <c r="ME14" s="97"/>
      <c r="MF14" s="97"/>
      <c r="MG14" s="97"/>
      <c r="MH14" s="97"/>
      <c r="MI14" s="97"/>
      <c r="MJ14" s="97"/>
      <c r="MK14" s="97"/>
      <c r="ML14" s="97"/>
      <c r="MM14" s="97"/>
      <c r="MN14" s="97"/>
      <c r="MO14" s="97"/>
      <c r="MP14" s="97"/>
      <c r="MQ14" s="97"/>
      <c r="MR14" s="97"/>
      <c r="MS14" s="97"/>
      <c r="MT14" s="97"/>
      <c r="MU14" s="97"/>
      <c r="MV14" s="97"/>
      <c r="MW14" s="97"/>
      <c r="MX14" s="97"/>
      <c r="MY14" s="97"/>
      <c r="MZ14" s="97"/>
      <c r="NA14" s="102"/>
      <c r="NB14" s="97"/>
      <c r="NC14" s="102"/>
      <c r="ND14" s="97"/>
      <c r="NE14" s="97"/>
      <c r="NF14" s="97"/>
      <c r="NG14" s="97"/>
      <c r="NH14" s="97"/>
      <c r="NI14" s="102"/>
      <c r="NJ14" s="97"/>
      <c r="NK14" s="102"/>
      <c r="NL14" s="97"/>
      <c r="NM14" s="97"/>
      <c r="NN14" s="97"/>
      <c r="NO14" s="97"/>
      <c r="NP14" s="97"/>
      <c r="NQ14" s="97"/>
      <c r="NR14" s="97"/>
      <c r="NS14" s="97"/>
      <c r="NT14" s="97"/>
      <c r="NU14" s="97"/>
      <c r="NV14" s="97"/>
      <c r="NW14" s="97"/>
      <c r="NX14" s="97"/>
      <c r="NY14" s="97"/>
      <c r="NZ14" s="97"/>
      <c r="OA14" s="97"/>
      <c r="OB14" s="97"/>
      <c r="OC14" s="97"/>
      <c r="OD14" s="97"/>
      <c r="OE14" s="97"/>
      <c r="OF14" s="97"/>
      <c r="OG14" s="97"/>
      <c r="OH14" s="97"/>
      <c r="OI14" s="97"/>
      <c r="OJ14" s="97"/>
      <c r="OK14" s="97"/>
      <c r="OL14" s="97"/>
      <c r="OM14" s="97"/>
      <c r="ON14" s="97"/>
      <c r="OO14" s="97"/>
      <c r="OP14" s="97"/>
      <c r="OQ14" s="97"/>
      <c r="OR14" s="97"/>
      <c r="OS14" s="97"/>
      <c r="OT14" s="97"/>
      <c r="OU14" s="97"/>
      <c r="OV14" s="97"/>
      <c r="OW14" s="97"/>
      <c r="OX14" s="97"/>
      <c r="OY14" s="97"/>
      <c r="OZ14" s="97"/>
      <c r="PA14" s="97"/>
      <c r="PB14" s="97"/>
      <c r="PC14" s="97"/>
      <c r="PD14" s="97"/>
      <c r="PE14" s="97"/>
      <c r="PF14" s="97"/>
      <c r="PG14" s="97"/>
      <c r="PH14" s="97"/>
      <c r="PI14" s="97"/>
      <c r="PJ14" s="97"/>
      <c r="PK14" s="97"/>
      <c r="PL14" s="97"/>
      <c r="PM14" s="97"/>
      <c r="PN14" s="97"/>
      <c r="PO14" s="97"/>
      <c r="PP14" s="97"/>
      <c r="PQ14" s="97"/>
      <c r="PR14" s="97"/>
      <c r="PS14" s="97"/>
      <c r="PT14" s="97"/>
      <c r="PU14" s="97"/>
      <c r="PV14" s="97"/>
      <c r="PW14" s="97"/>
      <c r="PX14" s="97"/>
      <c r="PY14" s="97"/>
      <c r="PZ14" s="97"/>
      <c r="QA14" s="97"/>
      <c r="QB14" s="97"/>
      <c r="QC14" s="97"/>
      <c r="QD14" s="97"/>
      <c r="QE14" s="97"/>
      <c r="QF14" s="97"/>
      <c r="QG14" s="97"/>
      <c r="QH14" s="97"/>
      <c r="QI14" s="97"/>
      <c r="QJ14" s="97"/>
      <c r="QK14" s="97"/>
      <c r="QL14" s="97"/>
      <c r="QM14" s="97"/>
      <c r="QN14" s="97"/>
      <c r="QO14" s="97"/>
      <c r="QP14" s="97"/>
      <c r="QQ14" s="97"/>
      <c r="QR14" s="97"/>
      <c r="QS14" s="97"/>
      <c r="QT14" s="97"/>
      <c r="QU14" s="97"/>
      <c r="QV14" s="97"/>
      <c r="QW14" s="97"/>
      <c r="QX14" s="97"/>
      <c r="QY14" s="97"/>
      <c r="QZ14" s="97"/>
      <c r="RA14" s="97"/>
      <c r="RB14" s="97"/>
      <c r="RC14" s="97"/>
      <c r="RD14" s="97"/>
      <c r="RE14" s="97"/>
      <c r="RF14" s="97"/>
      <c r="RG14" s="97"/>
      <c r="RH14" s="97"/>
      <c r="RI14" s="97"/>
      <c r="RJ14" s="97"/>
      <c r="RK14" s="97"/>
      <c r="RL14" s="97"/>
      <c r="RM14" s="97"/>
      <c r="RN14" s="97"/>
      <c r="RO14" s="97"/>
      <c r="RP14" s="97"/>
      <c r="RQ14" s="97"/>
      <c r="RR14" s="97"/>
      <c r="RS14" s="97"/>
      <c r="RT14" s="97"/>
      <c r="RU14" s="97"/>
      <c r="RV14" s="97"/>
      <c r="RW14" s="97"/>
      <c r="RX14" s="97"/>
      <c r="RY14" s="97"/>
      <c r="RZ14" s="97"/>
      <c r="SA14" s="97"/>
      <c r="SB14" s="97"/>
      <c r="SC14" s="97"/>
      <c r="SD14" s="97"/>
      <c r="SE14" s="97"/>
      <c r="SF14" s="97"/>
      <c r="SG14" s="97"/>
      <c r="SH14" s="97"/>
      <c r="SI14" s="97"/>
      <c r="SJ14" s="97"/>
      <c r="SK14" s="97"/>
      <c r="SL14" s="97"/>
      <c r="SM14" s="97"/>
      <c r="SN14" s="97"/>
      <c r="SO14" s="97"/>
      <c r="SP14" s="97"/>
      <c r="SQ14" s="97"/>
      <c r="SR14" s="97"/>
      <c r="SS14" s="97"/>
      <c r="ST14" s="97"/>
      <c r="SU14" s="97"/>
      <c r="SV14" s="97"/>
      <c r="SW14" s="97"/>
      <c r="SX14" s="97"/>
      <c r="SY14" s="97"/>
      <c r="SZ14" s="97"/>
      <c r="TA14" s="97"/>
      <c r="TB14" s="1"/>
    </row>
    <row r="15" spans="1:522" ht="18" customHeight="1" x14ac:dyDescent="0.2">
      <c r="A15" s="12">
        <v>3</v>
      </c>
      <c r="B15" s="11" t="s">
        <v>254</v>
      </c>
      <c r="C15" s="1">
        <v>9513</v>
      </c>
      <c r="D15" s="4" t="s">
        <v>255</v>
      </c>
      <c r="E15" s="1">
        <v>12488</v>
      </c>
      <c r="F15" s="1">
        <v>2017</v>
      </c>
      <c r="G15" s="4" t="s">
        <v>59</v>
      </c>
      <c r="H15" s="4"/>
      <c r="I15" s="1">
        <f>SUM(K15:TB15)</f>
        <v>0</v>
      </c>
      <c r="J15" s="12">
        <f>Tabuľka2[[#This Row],[Stĺpec8]]+I16</f>
        <v>48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9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9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9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9"/>
      <c r="DE15" s="9"/>
      <c r="DF15" s="1"/>
      <c r="DG15" s="1"/>
      <c r="DH15" s="1"/>
      <c r="DI15" s="1"/>
      <c r="DJ15" s="1"/>
      <c r="DK15" s="9"/>
      <c r="DL15" s="9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9"/>
      <c r="FA15" s="9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9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97"/>
      <c r="LQ15" s="97"/>
      <c r="LR15" s="97"/>
      <c r="LS15" s="97"/>
      <c r="LT15" s="97"/>
      <c r="LU15" s="97"/>
      <c r="LV15" s="64"/>
      <c r="LW15" s="64"/>
      <c r="LX15" s="64"/>
      <c r="LY15" s="64"/>
      <c r="LZ15" s="64"/>
      <c r="MA15" s="64"/>
      <c r="MB15" s="64"/>
      <c r="MC15" s="64"/>
      <c r="MD15" s="64"/>
      <c r="ME15" s="64"/>
      <c r="MF15" s="64"/>
      <c r="MG15" s="64"/>
      <c r="MH15" s="64"/>
      <c r="MI15" s="64"/>
      <c r="MJ15" s="64"/>
      <c r="MK15" s="64"/>
      <c r="ML15" s="64"/>
      <c r="MM15" s="64"/>
      <c r="MN15" s="64"/>
      <c r="MO15" s="64"/>
      <c r="MP15" s="64"/>
      <c r="MQ15" s="64"/>
      <c r="MR15" s="64"/>
      <c r="MS15" s="64"/>
      <c r="MT15" s="64"/>
      <c r="MU15" s="64"/>
      <c r="MV15" s="64"/>
      <c r="MW15" s="64"/>
      <c r="MX15" s="64"/>
      <c r="MY15" s="64"/>
      <c r="MZ15" s="64"/>
      <c r="NA15" s="64"/>
      <c r="NB15" s="64"/>
      <c r="NC15" s="64"/>
      <c r="ND15" s="64"/>
      <c r="NE15" s="97"/>
      <c r="NF15" s="97"/>
      <c r="NG15" s="97"/>
      <c r="NH15" s="97"/>
      <c r="NI15" s="97"/>
      <c r="NJ15" s="97"/>
      <c r="NK15" s="97"/>
      <c r="NL15" s="97"/>
      <c r="NM15" s="97"/>
      <c r="NN15" s="97"/>
      <c r="NO15" s="97"/>
      <c r="NP15" s="97"/>
      <c r="NQ15" s="97"/>
      <c r="NR15" s="97"/>
      <c r="NS15" s="97"/>
      <c r="NT15" s="97"/>
      <c r="NU15" s="97"/>
      <c r="NV15" s="97"/>
      <c r="NW15" s="97"/>
      <c r="NX15" s="97"/>
      <c r="NY15" s="97"/>
      <c r="NZ15" s="97"/>
      <c r="OA15" s="97"/>
      <c r="OB15" s="97"/>
      <c r="OC15" s="97"/>
      <c r="OD15" s="97"/>
      <c r="OE15" s="97"/>
      <c r="OF15" s="97"/>
      <c r="OG15" s="97"/>
      <c r="OH15" s="97"/>
      <c r="OI15" s="97"/>
      <c r="OJ15" s="97"/>
      <c r="OK15" s="97"/>
      <c r="OL15" s="97"/>
      <c r="OM15" s="97"/>
      <c r="ON15" s="97"/>
      <c r="OO15" s="97"/>
      <c r="OP15" s="97"/>
      <c r="OQ15" s="97"/>
      <c r="OR15" s="97"/>
      <c r="OS15" s="97"/>
      <c r="OT15" s="97"/>
      <c r="OU15" s="97"/>
      <c r="OV15" s="97"/>
      <c r="OW15" s="97"/>
      <c r="OX15" s="97"/>
      <c r="OY15" s="97"/>
      <c r="OZ15" s="97"/>
      <c r="PA15" s="97"/>
      <c r="PB15" s="97"/>
      <c r="PC15" s="97"/>
      <c r="PD15" s="97"/>
      <c r="PE15" s="97"/>
      <c r="PF15" s="97"/>
      <c r="PG15" s="97"/>
      <c r="PH15" s="97"/>
      <c r="PI15" s="97"/>
      <c r="PJ15" s="97"/>
      <c r="PK15" s="97"/>
      <c r="PL15" s="97"/>
      <c r="PM15" s="97"/>
      <c r="PN15" s="97"/>
      <c r="PO15" s="97"/>
      <c r="PP15" s="97"/>
      <c r="PQ15" s="97"/>
      <c r="PR15" s="97"/>
      <c r="PS15" s="97"/>
      <c r="PT15" s="97"/>
      <c r="PU15" s="97"/>
      <c r="PV15" s="97"/>
      <c r="PW15" s="97"/>
      <c r="PX15" s="97"/>
      <c r="PY15" s="97"/>
      <c r="PZ15" s="97"/>
      <c r="QA15" s="97"/>
      <c r="QB15" s="97"/>
      <c r="QC15" s="97"/>
      <c r="QD15" s="97"/>
      <c r="QE15" s="97"/>
      <c r="QF15" s="97"/>
      <c r="QG15" s="97"/>
      <c r="QH15" s="97"/>
      <c r="QI15" s="97"/>
      <c r="QJ15" s="97"/>
      <c r="QK15" s="97"/>
      <c r="QL15" s="97"/>
      <c r="QM15" s="97"/>
      <c r="QN15" s="97"/>
      <c r="QO15" s="97"/>
      <c r="QP15" s="97"/>
      <c r="QQ15" s="97"/>
      <c r="QR15" s="97"/>
      <c r="QS15" s="97"/>
      <c r="QT15" s="97"/>
      <c r="QU15" s="97"/>
      <c r="QV15" s="97"/>
      <c r="QW15" s="97"/>
      <c r="QX15" s="97"/>
      <c r="QY15" s="97"/>
      <c r="QZ15" s="97"/>
      <c r="RA15" s="97"/>
      <c r="RB15" s="97"/>
      <c r="RC15" s="97"/>
      <c r="RD15" s="97"/>
      <c r="RE15" s="97"/>
      <c r="RF15" s="97"/>
      <c r="RG15" s="97"/>
      <c r="RH15" s="97"/>
      <c r="RI15" s="97"/>
      <c r="RJ15" s="97"/>
      <c r="RK15" s="97"/>
      <c r="RL15" s="97"/>
      <c r="RM15" s="97"/>
      <c r="RN15" s="97"/>
      <c r="RO15" s="97"/>
      <c r="RP15" s="97"/>
      <c r="RQ15" s="97"/>
      <c r="RR15" s="97"/>
      <c r="RS15" s="97"/>
      <c r="RT15" s="97"/>
      <c r="RU15" s="97"/>
      <c r="RV15" s="97"/>
      <c r="RW15" s="97"/>
      <c r="RX15" s="97"/>
      <c r="RY15" s="97"/>
      <c r="RZ15" s="97"/>
      <c r="SA15" s="97"/>
      <c r="SB15" s="97"/>
      <c r="SC15" s="97"/>
      <c r="SD15" s="97"/>
      <c r="SE15" s="97"/>
      <c r="SF15" s="97"/>
      <c r="SG15" s="97"/>
      <c r="SH15" s="97"/>
      <c r="SI15" s="97"/>
      <c r="SJ15" s="97"/>
      <c r="SK15" s="97"/>
      <c r="SL15" s="97"/>
      <c r="SM15" s="97"/>
      <c r="SN15" s="97"/>
      <c r="SO15" s="97"/>
      <c r="SP15" s="97"/>
      <c r="SQ15" s="97"/>
      <c r="SR15" s="97"/>
      <c r="SS15" s="97"/>
      <c r="ST15" s="97"/>
      <c r="SU15" s="97"/>
      <c r="SV15" s="97"/>
      <c r="SW15" s="97"/>
      <c r="SX15" s="97"/>
      <c r="SY15" s="97"/>
      <c r="SZ15" s="97"/>
      <c r="TA15" s="97"/>
      <c r="TB15" s="1"/>
    </row>
    <row r="16" spans="1:522" ht="18" customHeight="1" x14ac:dyDescent="0.2">
      <c r="D16" s="4" t="s">
        <v>395</v>
      </c>
      <c r="E16" s="1">
        <v>12902</v>
      </c>
      <c r="F16" s="1">
        <v>2019</v>
      </c>
      <c r="G16" s="4"/>
      <c r="H16" s="4"/>
      <c r="I16" s="1">
        <f>SUM(K16:TB16)</f>
        <v>48</v>
      </c>
      <c r="J16" s="33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9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9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9"/>
      <c r="CM16" s="1"/>
      <c r="CN16" s="1"/>
      <c r="CO16" s="1"/>
      <c r="CP16" s="1"/>
      <c r="CQ16" s="1"/>
      <c r="CR16" s="1"/>
      <c r="CS16" s="1"/>
      <c r="CT16" s="1"/>
      <c r="CU16" s="1"/>
      <c r="CV16" s="1">
        <f>2+3</f>
        <v>5</v>
      </c>
      <c r="CW16" s="1" t="s">
        <v>519</v>
      </c>
      <c r="CX16" s="1"/>
      <c r="CY16" s="1"/>
      <c r="CZ16" s="1"/>
      <c r="DA16" s="1"/>
      <c r="DB16" s="1"/>
      <c r="DC16" s="1"/>
      <c r="DD16" s="9"/>
      <c r="DE16" s="9"/>
      <c r="DF16" s="1"/>
      <c r="DG16" s="1"/>
      <c r="DH16" s="1"/>
      <c r="DI16" s="1"/>
      <c r="DJ16" s="1"/>
      <c r="DK16" s="9"/>
      <c r="DL16" s="9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 t="s">
        <v>519</v>
      </c>
      <c r="DZ16" s="1"/>
      <c r="EA16" s="1"/>
      <c r="EB16" s="1">
        <f>2+3</f>
        <v>5</v>
      </c>
      <c r="EC16" s="1"/>
      <c r="ED16" s="1"/>
      <c r="EE16" s="1"/>
      <c r="EF16" s="1"/>
      <c r="EG16" s="1" t="s">
        <v>519</v>
      </c>
      <c r="EH16" s="1"/>
      <c r="EI16" s="1">
        <f>1+3</f>
        <v>4</v>
      </c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9"/>
      <c r="FA16" s="9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>
        <f>3+4</f>
        <v>7</v>
      </c>
      <c r="FM16" s="1"/>
      <c r="FN16" s="1">
        <f>3+1</f>
        <v>4</v>
      </c>
      <c r="FO16" s="1"/>
      <c r="FP16" s="1">
        <f>2+2</f>
        <v>4</v>
      </c>
      <c r="FQ16" s="1"/>
      <c r="FR16" s="1"/>
      <c r="FS16" s="1" t="s">
        <v>519</v>
      </c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>
        <f>2+5</f>
        <v>7</v>
      </c>
      <c r="HL16" s="1"/>
      <c r="HM16" s="1">
        <f>3+3</f>
        <v>6</v>
      </c>
      <c r="HN16" s="1"/>
      <c r="HO16" s="1"/>
      <c r="HP16" s="1"/>
      <c r="HQ16" s="1"/>
      <c r="HR16" s="1"/>
      <c r="HS16" s="1"/>
      <c r="HT16" s="1">
        <v>3</v>
      </c>
      <c r="HU16" s="1">
        <v>3</v>
      </c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9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97"/>
      <c r="LQ16" s="97"/>
      <c r="LR16" s="97"/>
      <c r="LS16" s="97"/>
      <c r="LT16" s="97"/>
      <c r="LU16" s="97"/>
      <c r="LV16" s="64"/>
      <c r="LW16" s="64"/>
      <c r="LX16" s="64"/>
      <c r="LY16" s="64"/>
      <c r="LZ16" s="64"/>
      <c r="MA16" s="64"/>
      <c r="MB16" s="64"/>
      <c r="MC16" s="64"/>
      <c r="MD16" s="64"/>
      <c r="ME16" s="64"/>
      <c r="MF16" s="64"/>
      <c r="MG16" s="64"/>
      <c r="MH16" s="64"/>
      <c r="MI16" s="64"/>
      <c r="MJ16" s="64"/>
      <c r="MK16" s="64"/>
      <c r="ML16" s="64"/>
      <c r="MM16" s="64"/>
      <c r="MN16" s="64"/>
      <c r="MO16" s="64"/>
      <c r="MP16" s="64"/>
      <c r="MQ16" s="64"/>
      <c r="MR16" s="64"/>
      <c r="MS16" s="64"/>
      <c r="MT16" s="64"/>
      <c r="MU16" s="64"/>
      <c r="MV16" s="64"/>
      <c r="MW16" s="64"/>
      <c r="MX16" s="64"/>
      <c r="MY16" s="64"/>
      <c r="MZ16" s="64"/>
      <c r="NA16" s="64"/>
      <c r="NB16" s="64"/>
      <c r="NC16" s="64"/>
      <c r="ND16" s="64"/>
      <c r="NE16" s="97"/>
      <c r="NF16" s="97"/>
      <c r="NG16" s="97"/>
      <c r="NH16" s="97"/>
      <c r="NI16" s="97"/>
      <c r="NJ16" s="97"/>
      <c r="NK16" s="97"/>
      <c r="NL16" s="97"/>
      <c r="NM16" s="97"/>
      <c r="NN16" s="97"/>
      <c r="NO16" s="97"/>
      <c r="NP16" s="97"/>
      <c r="NQ16" s="97"/>
      <c r="NR16" s="97"/>
      <c r="NS16" s="97"/>
      <c r="NT16" s="97"/>
      <c r="NU16" s="97"/>
      <c r="NV16" s="97"/>
      <c r="NW16" s="97"/>
      <c r="NX16" s="97"/>
      <c r="NY16" s="97"/>
      <c r="NZ16" s="97"/>
      <c r="OA16" s="97"/>
      <c r="OB16" s="97"/>
      <c r="OC16" s="97"/>
      <c r="OD16" s="97"/>
      <c r="OE16" s="97"/>
      <c r="OF16" s="97"/>
      <c r="OG16" s="97"/>
      <c r="OH16" s="97"/>
      <c r="OI16" s="97"/>
      <c r="OJ16" s="97"/>
      <c r="OK16" s="97"/>
      <c r="OL16" s="97"/>
      <c r="OM16" s="97"/>
      <c r="ON16" s="97"/>
      <c r="OO16" s="97"/>
      <c r="OP16" s="97"/>
      <c r="OQ16" s="97"/>
      <c r="OR16" s="97"/>
      <c r="OS16" s="97"/>
      <c r="OT16" s="97"/>
      <c r="OU16" s="97"/>
      <c r="OV16" s="97"/>
      <c r="OW16" s="97"/>
      <c r="OX16" s="97"/>
      <c r="OY16" s="97"/>
      <c r="OZ16" s="97"/>
      <c r="PA16" s="97"/>
      <c r="PB16" s="97"/>
      <c r="PC16" s="97"/>
      <c r="PD16" s="97"/>
      <c r="PE16" s="97"/>
      <c r="PF16" s="97"/>
      <c r="PG16" s="97"/>
      <c r="PH16" s="97"/>
      <c r="PI16" s="97"/>
      <c r="PJ16" s="97"/>
      <c r="PK16" s="97"/>
      <c r="PL16" s="97"/>
      <c r="PM16" s="97"/>
      <c r="PN16" s="97"/>
      <c r="PO16" s="97"/>
      <c r="PP16" s="97"/>
      <c r="PQ16" s="97"/>
      <c r="PR16" s="97"/>
      <c r="PS16" s="97"/>
      <c r="PT16" s="97"/>
      <c r="PU16" s="97"/>
      <c r="PV16" s="97"/>
      <c r="PW16" s="97"/>
      <c r="PX16" s="97"/>
      <c r="PY16" s="97"/>
      <c r="PZ16" s="97"/>
      <c r="QA16" s="97"/>
      <c r="QB16" s="97"/>
      <c r="QC16" s="97"/>
      <c r="QD16" s="97"/>
      <c r="QE16" s="97"/>
      <c r="QF16" s="97"/>
      <c r="QG16" s="97"/>
      <c r="QH16" s="97"/>
      <c r="QI16" s="97"/>
      <c r="QJ16" s="97"/>
      <c r="QK16" s="97"/>
      <c r="QL16" s="97"/>
      <c r="QM16" s="97"/>
      <c r="QN16" s="97"/>
      <c r="QO16" s="97"/>
      <c r="QP16" s="97"/>
      <c r="QQ16" s="97"/>
      <c r="QR16" s="97"/>
      <c r="QS16" s="97"/>
      <c r="QT16" s="97"/>
      <c r="QU16" s="97"/>
      <c r="QV16" s="97"/>
      <c r="QW16" s="97"/>
      <c r="QX16" s="97"/>
      <c r="QY16" s="97"/>
      <c r="QZ16" s="97"/>
      <c r="RA16" s="97"/>
      <c r="RB16" s="97"/>
      <c r="RC16" s="97"/>
      <c r="RD16" s="97"/>
      <c r="RE16" s="97"/>
      <c r="RF16" s="97"/>
      <c r="RG16" s="97"/>
      <c r="RH16" s="97"/>
      <c r="RI16" s="97"/>
      <c r="RJ16" s="97"/>
      <c r="RK16" s="97"/>
      <c r="RL16" s="97"/>
      <c r="RM16" s="97"/>
      <c r="RN16" s="97"/>
      <c r="RO16" s="97"/>
      <c r="RP16" s="97"/>
      <c r="RQ16" s="97"/>
      <c r="RR16" s="97"/>
      <c r="RS16" s="97"/>
      <c r="RT16" s="97"/>
      <c r="RU16" s="97"/>
      <c r="RV16" s="97"/>
      <c r="RW16" s="97"/>
      <c r="RX16" s="97"/>
      <c r="RY16" s="97"/>
      <c r="RZ16" s="97"/>
      <c r="SA16" s="97"/>
      <c r="SB16" s="97"/>
      <c r="SC16" s="97"/>
      <c r="SD16" s="97"/>
      <c r="SE16" s="97"/>
      <c r="SF16" s="97"/>
      <c r="SG16" s="97"/>
      <c r="SH16" s="97"/>
      <c r="SI16" s="97"/>
      <c r="SJ16" s="97"/>
      <c r="SK16" s="97"/>
      <c r="SL16" s="97"/>
      <c r="SM16" s="97"/>
      <c r="SN16" s="97"/>
      <c r="SO16" s="97"/>
      <c r="SP16" s="97"/>
      <c r="SQ16" s="97"/>
      <c r="SR16" s="97"/>
      <c r="SS16" s="97"/>
      <c r="ST16" s="97"/>
      <c r="SU16" s="97"/>
      <c r="SV16" s="97"/>
      <c r="SW16" s="97"/>
      <c r="SX16" s="97"/>
      <c r="SY16" s="97"/>
      <c r="SZ16" s="97"/>
      <c r="TA16" s="97"/>
      <c r="TB16" s="1"/>
    </row>
    <row r="17" spans="1:522" s="10" customFormat="1" ht="18" customHeight="1" x14ac:dyDescent="0.2">
      <c r="A17" s="12">
        <v>4</v>
      </c>
      <c r="B17" s="11" t="s">
        <v>406</v>
      </c>
      <c r="C17" s="1">
        <v>9241</v>
      </c>
      <c r="D17" s="125" t="s">
        <v>407</v>
      </c>
      <c r="E17" s="1">
        <v>12984</v>
      </c>
      <c r="F17" s="1">
        <v>2019</v>
      </c>
      <c r="G17" s="4" t="s">
        <v>408</v>
      </c>
      <c r="H17"/>
      <c r="I17" s="1">
        <f>SUM(K17:TB17)</f>
        <v>47</v>
      </c>
      <c r="J17" s="12">
        <f>Tabuľka2[[#This Row],[Stĺpec8]]</f>
        <v>47</v>
      </c>
      <c r="K17" s="1"/>
      <c r="L17" s="1"/>
      <c r="M17" s="1"/>
      <c r="N17" s="1"/>
      <c r="O17" s="1"/>
      <c r="P17" s="1">
        <f>2+2</f>
        <v>4</v>
      </c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9"/>
      <c r="AJ17" s="1"/>
      <c r="AK17" s="1"/>
      <c r="AL17" s="1"/>
      <c r="AM17" s="1"/>
      <c r="AN17" s="1"/>
      <c r="AO17" s="9"/>
      <c r="AP17" s="9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>
        <f>6+9</f>
        <v>15</v>
      </c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>
        <f>6+4</f>
        <v>10</v>
      </c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>
        <f>3+3</f>
        <v>6</v>
      </c>
      <c r="IM17" s="1">
        <f>6+6</f>
        <v>12</v>
      </c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9"/>
      <c r="JM17" s="1"/>
      <c r="JN17" s="1"/>
      <c r="JO17" s="1"/>
      <c r="JP17" s="1"/>
      <c r="JQ17" s="1"/>
      <c r="JR17" s="1"/>
      <c r="JS17" s="1"/>
      <c r="JT17" s="60"/>
      <c r="JU17" s="60"/>
      <c r="JV17" s="60"/>
      <c r="JW17" s="60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97"/>
      <c r="KL17" s="97"/>
      <c r="KM17" s="102"/>
      <c r="KN17" s="97"/>
      <c r="KO17" s="97"/>
      <c r="KP17" s="97"/>
      <c r="KQ17" s="97"/>
      <c r="KR17" s="97"/>
      <c r="KS17" s="97"/>
      <c r="KT17" s="102"/>
      <c r="KU17" s="102"/>
      <c r="KV17" s="97"/>
      <c r="KW17" s="97"/>
      <c r="KX17" s="97"/>
      <c r="KY17" s="97"/>
      <c r="KZ17" s="97"/>
      <c r="LA17" s="97"/>
      <c r="LB17" s="97"/>
      <c r="LC17" s="97"/>
      <c r="LD17" s="97"/>
      <c r="LE17" s="97"/>
      <c r="LF17" s="97"/>
      <c r="LG17" s="97"/>
      <c r="LH17" s="97"/>
      <c r="LI17" s="97"/>
      <c r="LJ17" s="97"/>
      <c r="LK17" s="97"/>
      <c r="LL17" s="97"/>
      <c r="LM17" s="97"/>
      <c r="LN17" s="97"/>
      <c r="LO17" s="97"/>
      <c r="LP17" s="97"/>
      <c r="LQ17" s="97"/>
      <c r="LR17" s="97"/>
      <c r="LS17" s="97"/>
      <c r="LT17" s="97"/>
      <c r="LU17" s="97"/>
      <c r="LV17" s="97"/>
      <c r="LW17" s="97"/>
      <c r="LX17" s="97"/>
      <c r="LY17" s="97"/>
      <c r="LZ17" s="97"/>
      <c r="MA17" s="97"/>
      <c r="MB17" s="97"/>
      <c r="MC17" s="97"/>
      <c r="MD17" s="97"/>
      <c r="ME17" s="97"/>
      <c r="MF17" s="97"/>
      <c r="MG17" s="97"/>
      <c r="MH17" s="97"/>
      <c r="MI17" s="97"/>
      <c r="MJ17" s="97"/>
      <c r="MK17" s="97"/>
      <c r="ML17" s="97"/>
      <c r="MM17" s="97"/>
      <c r="MN17" s="97"/>
      <c r="MO17" s="97"/>
      <c r="MP17" s="97"/>
      <c r="MQ17" s="97"/>
      <c r="MR17" s="97"/>
      <c r="MS17" s="97"/>
      <c r="MT17" s="97"/>
      <c r="MU17" s="97"/>
      <c r="MV17" s="97"/>
      <c r="MW17" s="97"/>
      <c r="MX17" s="97"/>
      <c r="MY17" s="97"/>
      <c r="MZ17" s="97"/>
      <c r="NA17" s="97"/>
      <c r="NB17" s="102"/>
      <c r="NC17" s="97"/>
      <c r="ND17" s="97"/>
      <c r="NE17" s="97"/>
      <c r="NF17" s="97"/>
      <c r="NG17" s="97"/>
      <c r="NH17" s="97"/>
      <c r="NI17" s="97"/>
      <c r="NJ17" s="97"/>
      <c r="NK17" s="97"/>
      <c r="NL17" s="97"/>
      <c r="NM17" s="97"/>
      <c r="NN17" s="97"/>
      <c r="NO17" s="97"/>
      <c r="NP17" s="97"/>
      <c r="NQ17" s="97"/>
      <c r="NR17" s="97"/>
      <c r="NS17" s="97"/>
      <c r="NT17" s="97"/>
      <c r="NU17" s="97"/>
      <c r="NV17" s="97"/>
      <c r="NW17" s="97"/>
      <c r="NX17" s="97"/>
      <c r="NY17" s="97"/>
      <c r="NZ17" s="97"/>
      <c r="OA17" s="97"/>
      <c r="OB17" s="97"/>
      <c r="OC17" s="97"/>
      <c r="OD17" s="97"/>
      <c r="OE17" s="97"/>
      <c r="OF17" s="97"/>
      <c r="OG17" s="97"/>
      <c r="OH17" s="97"/>
      <c r="OI17" s="97"/>
      <c r="OJ17" s="97"/>
      <c r="OK17" s="97"/>
      <c r="OL17" s="97"/>
      <c r="OM17" s="97"/>
      <c r="ON17" s="97"/>
      <c r="OO17" s="97"/>
      <c r="OP17" s="97"/>
      <c r="OQ17" s="97"/>
      <c r="OR17" s="97"/>
      <c r="OS17" s="97"/>
      <c r="OT17" s="97"/>
      <c r="OU17" s="97"/>
      <c r="OV17" s="97"/>
      <c r="OW17" s="97"/>
      <c r="OX17" s="97"/>
      <c r="OY17" s="97"/>
      <c r="OZ17" s="97"/>
      <c r="PA17" s="97"/>
      <c r="PB17" s="97"/>
      <c r="PC17" s="97"/>
      <c r="PD17" s="97"/>
      <c r="PE17" s="97"/>
      <c r="PF17" s="97"/>
      <c r="PG17" s="97"/>
      <c r="PH17" s="97"/>
      <c r="PI17" s="97"/>
      <c r="PJ17" s="97"/>
      <c r="PK17" s="97"/>
      <c r="PL17" s="97"/>
      <c r="PM17" s="97"/>
      <c r="PN17" s="97"/>
      <c r="PO17" s="97"/>
      <c r="PP17" s="97"/>
      <c r="PQ17" s="97"/>
      <c r="PR17" s="97"/>
      <c r="PS17" s="97"/>
      <c r="PT17" s="97"/>
      <c r="PU17" s="97"/>
      <c r="PV17" s="97"/>
      <c r="PW17" s="97"/>
      <c r="PX17" s="97"/>
      <c r="PY17" s="97"/>
      <c r="PZ17" s="97"/>
      <c r="QA17" s="97"/>
      <c r="QB17" s="97"/>
      <c r="QC17" s="97"/>
      <c r="QD17" s="97"/>
      <c r="QE17" s="97"/>
      <c r="QF17" s="97"/>
      <c r="QG17" s="97"/>
      <c r="QH17" s="97"/>
      <c r="QI17" s="97"/>
      <c r="QJ17" s="97"/>
      <c r="QK17" s="97"/>
      <c r="QL17" s="97"/>
      <c r="QM17" s="97"/>
      <c r="QN17" s="97"/>
      <c r="QO17" s="97"/>
      <c r="QP17" s="97"/>
      <c r="QQ17" s="97"/>
      <c r="QR17" s="97"/>
      <c r="QS17" s="97"/>
      <c r="QT17" s="97"/>
      <c r="QU17" s="97"/>
      <c r="QV17" s="97"/>
      <c r="QW17" s="97"/>
      <c r="QX17" s="97"/>
      <c r="QY17" s="97"/>
      <c r="QZ17" s="97"/>
      <c r="RA17" s="97"/>
      <c r="RB17" s="97"/>
      <c r="RC17" s="97"/>
      <c r="RD17" s="97"/>
      <c r="RE17" s="97"/>
      <c r="RF17" s="97"/>
      <c r="RG17" s="97"/>
      <c r="RH17" s="97"/>
      <c r="RI17" s="97"/>
      <c r="RJ17" s="97"/>
      <c r="RK17" s="97"/>
      <c r="RL17" s="97"/>
      <c r="RM17" s="97"/>
      <c r="RN17" s="97"/>
      <c r="RO17" s="97"/>
      <c r="RP17" s="97"/>
      <c r="RQ17" s="97"/>
      <c r="RR17" s="97"/>
      <c r="RS17" s="97"/>
      <c r="RT17" s="97"/>
      <c r="RU17" s="97"/>
      <c r="RV17" s="97"/>
      <c r="RW17" s="97"/>
      <c r="RX17" s="97"/>
      <c r="RY17" s="97"/>
      <c r="RZ17" s="97"/>
      <c r="SA17" s="97"/>
      <c r="SB17" s="97"/>
      <c r="SC17" s="97"/>
      <c r="SD17" s="97"/>
      <c r="SE17" s="97"/>
      <c r="SF17" s="97"/>
      <c r="SG17" s="97"/>
      <c r="SH17" s="97"/>
      <c r="SI17" s="97"/>
      <c r="SJ17" s="97"/>
      <c r="SK17" s="97"/>
      <c r="SL17" s="97"/>
      <c r="SM17" s="97"/>
      <c r="SN17" s="97"/>
      <c r="SO17" s="97"/>
      <c r="SP17" s="97"/>
      <c r="SQ17" s="97"/>
      <c r="SR17" s="97"/>
      <c r="SS17" s="97"/>
      <c r="ST17" s="97"/>
      <c r="SU17" s="97"/>
      <c r="SV17" s="97"/>
      <c r="SW17" s="97"/>
      <c r="SX17" s="97"/>
      <c r="SY17" s="97"/>
      <c r="SZ17" s="97"/>
      <c r="TA17" s="97"/>
      <c r="TB17" s="1"/>
    </row>
    <row r="18" spans="1:522" s="10" customFormat="1" ht="18" customHeight="1" x14ac:dyDescent="0.2">
      <c r="A18" s="12">
        <v>5</v>
      </c>
      <c r="B18" s="11" t="s">
        <v>82</v>
      </c>
      <c r="C18" s="1">
        <v>10993</v>
      </c>
      <c r="D18" t="s">
        <v>83</v>
      </c>
      <c r="E18" s="1">
        <v>10993</v>
      </c>
      <c r="F18" s="1">
        <v>2016</v>
      </c>
      <c r="G18" t="s">
        <v>209</v>
      </c>
      <c r="H18"/>
      <c r="I18" s="1">
        <f t="shared" si="1"/>
        <v>34</v>
      </c>
      <c r="J18" s="12">
        <f>Tabuľka2[[#This Row],[Stĺpec8]]</f>
        <v>34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9"/>
      <c r="AJ18" s="9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9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>
        <f>2+1</f>
        <v>3</v>
      </c>
      <c r="CG18" s="1">
        <f>3+2</f>
        <v>5</v>
      </c>
      <c r="CH18" s="1"/>
      <c r="CI18" s="1"/>
      <c r="CJ18" s="1"/>
      <c r="CK18" s="1"/>
      <c r="CL18" s="1"/>
      <c r="CM18" s="1"/>
      <c r="CN18" s="1"/>
      <c r="CO18" s="1"/>
      <c r="CP18" s="1">
        <f>2+1</f>
        <v>3</v>
      </c>
      <c r="CQ18" s="1">
        <f>3+1</f>
        <v>4</v>
      </c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9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>
        <f>5</f>
        <v>5</v>
      </c>
      <c r="EA18" s="1">
        <f>4+3</f>
        <v>7</v>
      </c>
      <c r="EB18" s="1"/>
      <c r="EC18" s="1"/>
      <c r="ED18" s="1"/>
      <c r="EE18" s="1"/>
      <c r="EF18" s="1"/>
      <c r="EG18" s="1"/>
      <c r="EH18" s="1">
        <f>3</f>
        <v>3</v>
      </c>
      <c r="EI18" s="1"/>
      <c r="EJ18" s="1"/>
      <c r="EK18" s="1">
        <v>4</v>
      </c>
      <c r="EL18" s="1"/>
      <c r="EM18" s="9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9"/>
      <c r="HM18" s="1"/>
      <c r="HN18" s="1"/>
      <c r="HO18" s="1"/>
      <c r="HP18" s="1"/>
      <c r="HQ18" s="1"/>
      <c r="HR18" s="1"/>
      <c r="HS18" s="1"/>
      <c r="HT18" s="1"/>
      <c r="HU18" s="1"/>
      <c r="HV18" s="9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60"/>
      <c r="KD18" s="60"/>
      <c r="KE18" s="60"/>
      <c r="KF18" s="60"/>
      <c r="KG18" s="60"/>
      <c r="KH18" s="60"/>
      <c r="KI18" s="60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97"/>
      <c r="LQ18" s="97"/>
      <c r="LR18" s="97"/>
      <c r="LS18" s="97"/>
      <c r="LT18" s="97"/>
      <c r="LU18" s="97"/>
      <c r="LV18" s="97"/>
      <c r="LW18" s="97"/>
      <c r="LX18" s="97"/>
      <c r="LY18" s="97"/>
      <c r="LZ18" s="97"/>
      <c r="MA18" s="97"/>
      <c r="MB18" s="97"/>
      <c r="MC18" s="97"/>
      <c r="MD18" s="97"/>
      <c r="ME18" s="97"/>
      <c r="MF18" s="97"/>
      <c r="MG18" s="97"/>
      <c r="MH18" s="97"/>
      <c r="MI18" s="97"/>
      <c r="MJ18" s="97"/>
      <c r="MK18" s="97"/>
      <c r="ML18" s="97"/>
      <c r="MM18" s="97"/>
      <c r="MN18" s="97"/>
      <c r="MO18" s="97"/>
      <c r="MP18" s="97"/>
      <c r="MQ18" s="97"/>
      <c r="MR18" s="97"/>
      <c r="MS18" s="97"/>
      <c r="MT18" s="97"/>
      <c r="MU18" s="97"/>
      <c r="MV18" s="97"/>
      <c r="MW18" s="97"/>
      <c r="MX18" s="97"/>
      <c r="MY18" s="97"/>
      <c r="MZ18" s="97"/>
      <c r="NA18" s="97"/>
      <c r="NB18" s="97"/>
      <c r="NC18" s="97"/>
      <c r="ND18" s="97"/>
      <c r="NE18" s="97"/>
      <c r="NF18" s="97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</row>
    <row r="19" spans="1:522" s="10" customFormat="1" ht="18" customHeight="1" x14ac:dyDescent="0.2">
      <c r="A19" s="12">
        <v>6</v>
      </c>
      <c r="B19" s="11" t="s">
        <v>257</v>
      </c>
      <c r="C19" s="1">
        <v>8575</v>
      </c>
      <c r="D19" t="s">
        <v>89</v>
      </c>
      <c r="E19" s="1">
        <v>11628</v>
      </c>
      <c r="F19" s="1">
        <v>2010</v>
      </c>
      <c r="G19" t="s">
        <v>29</v>
      </c>
      <c r="H19"/>
      <c r="I19" s="1">
        <f>SUM(K19:TB19)</f>
        <v>0</v>
      </c>
      <c r="J19" s="12">
        <f>Tabuľka2[[#This Row],[Stĺpec8]]+I20</f>
        <v>31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9"/>
      <c r="AJ19" s="9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9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9"/>
      <c r="DJ19" s="1"/>
      <c r="DK19" s="1"/>
      <c r="DL19" s="1"/>
      <c r="DM19" s="1"/>
      <c r="DN19" s="1"/>
      <c r="DO19" s="1"/>
      <c r="DP19" s="1"/>
      <c r="DQ19" s="1"/>
      <c r="DR19" s="1"/>
      <c r="DS19" s="1" t="s">
        <v>519</v>
      </c>
      <c r="DT19" s="1" t="s">
        <v>519</v>
      </c>
      <c r="DU19" s="1" t="s">
        <v>519</v>
      </c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9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9"/>
      <c r="HM19" s="1"/>
      <c r="HN19" s="1"/>
      <c r="HO19" s="1"/>
      <c r="HP19" s="1"/>
      <c r="HQ19" s="1"/>
      <c r="HR19" s="1"/>
      <c r="HS19" s="1"/>
      <c r="HT19" s="1"/>
      <c r="HU19" s="1"/>
      <c r="HV19" s="9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60"/>
      <c r="KD19" s="60"/>
      <c r="KE19" s="60"/>
      <c r="KF19" s="60"/>
      <c r="KG19" s="60"/>
      <c r="KH19" s="60"/>
      <c r="KI19" s="60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97"/>
      <c r="LQ19" s="97"/>
      <c r="LR19" s="97"/>
      <c r="LS19" s="97"/>
      <c r="LT19" s="97"/>
      <c r="LU19" s="97"/>
      <c r="LV19" s="64"/>
      <c r="LW19" s="64"/>
      <c r="LX19" s="64"/>
      <c r="LY19" s="64"/>
      <c r="LZ19" s="64"/>
      <c r="MA19" s="64"/>
      <c r="MB19" s="64"/>
      <c r="MC19" s="64"/>
      <c r="MD19" s="64"/>
      <c r="ME19" s="64"/>
      <c r="MF19" s="64"/>
      <c r="MG19" s="64"/>
      <c r="MH19" s="64"/>
      <c r="MI19" s="64"/>
      <c r="MJ19" s="64"/>
      <c r="MK19" s="64"/>
      <c r="ML19" s="64"/>
      <c r="MM19" s="64"/>
      <c r="MN19" s="64"/>
      <c r="MO19" s="64"/>
      <c r="MP19" s="64"/>
      <c r="MQ19" s="64"/>
      <c r="MR19" s="64"/>
      <c r="MS19" s="64"/>
      <c r="MT19" s="64"/>
      <c r="MU19" s="64"/>
      <c r="MV19" s="64"/>
      <c r="MW19" s="64"/>
      <c r="MX19" s="64"/>
      <c r="MY19" s="64"/>
      <c r="MZ19" s="64"/>
      <c r="NA19" s="64"/>
      <c r="NB19" s="64"/>
      <c r="NC19" s="64"/>
      <c r="ND19" s="64"/>
      <c r="NE19" s="97"/>
      <c r="NF19" s="97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</row>
    <row r="20" spans="1:522" s="10" customFormat="1" ht="18" customHeight="1" x14ac:dyDescent="0.2">
      <c r="A20" s="12"/>
      <c r="B20" s="11"/>
      <c r="C20" s="1"/>
      <c r="D20" t="s">
        <v>197</v>
      </c>
      <c r="E20" s="1">
        <v>12362</v>
      </c>
      <c r="F20" s="1">
        <v>2017</v>
      </c>
      <c r="G20"/>
      <c r="H20"/>
      <c r="I20" s="1">
        <f>SUM(K20:TB20)</f>
        <v>31</v>
      </c>
      <c r="J20" s="33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9"/>
      <c r="AJ20" s="9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9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>
        <f>1+1</f>
        <v>2</v>
      </c>
      <c r="CG20" s="1"/>
      <c r="CH20" s="1"/>
      <c r="CI20" s="1"/>
      <c r="CJ20" s="1"/>
      <c r="CK20" s="1"/>
      <c r="CL20" s="1"/>
      <c r="CM20" s="1"/>
      <c r="CN20" s="1"/>
      <c r="CO20" s="1"/>
      <c r="CP20" s="1">
        <f>1+1</f>
        <v>2</v>
      </c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9"/>
      <c r="DJ20" s="1" t="s">
        <v>519</v>
      </c>
      <c r="DK20" s="1">
        <f>4+4</f>
        <v>8</v>
      </c>
      <c r="DL20" s="1"/>
      <c r="DM20" s="1"/>
      <c r="DN20" s="1"/>
      <c r="DO20" s="1"/>
      <c r="DP20" s="1"/>
      <c r="DQ20" s="1"/>
      <c r="DR20" s="1"/>
      <c r="DS20" s="1">
        <f>1+2</f>
        <v>3</v>
      </c>
      <c r="DT20" s="1">
        <v>1</v>
      </c>
      <c r="DU20" s="1">
        <f>2+3</f>
        <v>5</v>
      </c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9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9"/>
      <c r="HM20" s="1"/>
      <c r="HN20" s="1">
        <f>2+2</f>
        <v>4</v>
      </c>
      <c r="HO20" s="1"/>
      <c r="HP20" s="1"/>
      <c r="HQ20" s="1"/>
      <c r="HR20" s="1"/>
      <c r="HS20" s="1"/>
      <c r="HT20" s="1"/>
      <c r="HU20" s="1"/>
      <c r="HV20" s="9"/>
      <c r="HW20" s="1"/>
      <c r="HX20" s="1">
        <f>3+1</f>
        <v>4</v>
      </c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>
        <f>1+1</f>
        <v>2</v>
      </c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60"/>
      <c r="KD20" s="60"/>
      <c r="KE20" s="60"/>
      <c r="KF20" s="60"/>
      <c r="KG20" s="60"/>
      <c r="KH20" s="60"/>
      <c r="KI20" s="60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97"/>
      <c r="LQ20" s="97"/>
      <c r="LR20" s="97"/>
      <c r="LS20" s="97"/>
      <c r="LT20" s="97"/>
      <c r="LU20" s="97"/>
      <c r="LV20" s="64"/>
      <c r="LW20" s="64"/>
      <c r="LX20" s="64"/>
      <c r="LY20" s="64"/>
      <c r="LZ20" s="64"/>
      <c r="MA20" s="64"/>
      <c r="MB20" s="64"/>
      <c r="MC20" s="64"/>
      <c r="MD20" s="64"/>
      <c r="ME20" s="64"/>
      <c r="MF20" s="64"/>
      <c r="MG20" s="64"/>
      <c r="MH20" s="64"/>
      <c r="MI20" s="64"/>
      <c r="MJ20" s="64"/>
      <c r="MK20" s="64"/>
      <c r="ML20" s="64"/>
      <c r="MM20" s="64"/>
      <c r="MN20" s="64"/>
      <c r="MO20" s="64"/>
      <c r="MP20" s="64"/>
      <c r="MQ20" s="64"/>
      <c r="MR20" s="64"/>
      <c r="MS20" s="64"/>
      <c r="MT20" s="64"/>
      <c r="MU20" s="64"/>
      <c r="MV20" s="64"/>
      <c r="MW20" s="64"/>
      <c r="MX20" s="64"/>
      <c r="MY20" s="64"/>
      <c r="MZ20" s="64"/>
      <c r="NA20" s="64"/>
      <c r="NB20" s="64"/>
      <c r="NC20" s="64"/>
      <c r="ND20" s="64"/>
      <c r="NE20" s="97"/>
      <c r="NF20" s="97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</row>
    <row r="21" spans="1:522" ht="18" customHeight="1" x14ac:dyDescent="0.2">
      <c r="A21" s="12">
        <v>7</v>
      </c>
      <c r="B21" s="11" t="s">
        <v>87</v>
      </c>
      <c r="C21" s="1">
        <v>8401</v>
      </c>
      <c r="D21" t="s">
        <v>88</v>
      </c>
      <c r="E21" s="1">
        <v>9925</v>
      </c>
      <c r="G21" s="4" t="s">
        <v>19</v>
      </c>
      <c r="H21" s="4"/>
      <c r="I21" s="1">
        <f t="shared" si="1"/>
        <v>0</v>
      </c>
      <c r="J21" s="12">
        <f>Tabuľka2[[#This Row],[Stĺpec8]]+I22+I23+I24</f>
        <v>25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9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9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9"/>
      <c r="DE21" s="9"/>
      <c r="DF21" s="1"/>
      <c r="DG21" s="1"/>
      <c r="DH21" s="1"/>
      <c r="DI21" s="1"/>
      <c r="DJ21" s="1"/>
      <c r="DK21" s="9"/>
      <c r="DL21" s="9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9"/>
      <c r="FA21" s="9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9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97"/>
      <c r="LQ21" s="97"/>
      <c r="LR21" s="97"/>
      <c r="LS21" s="97"/>
      <c r="LT21" s="97"/>
      <c r="LU21" s="97"/>
      <c r="LV21" s="97"/>
      <c r="LW21" s="97"/>
      <c r="LX21" s="97"/>
      <c r="LY21" s="97"/>
      <c r="LZ21" s="97"/>
      <c r="MA21" s="97"/>
      <c r="MB21" s="97"/>
      <c r="MC21" s="97"/>
      <c r="MD21" s="97"/>
      <c r="ME21" s="97"/>
      <c r="MF21" s="97"/>
      <c r="MG21" s="97"/>
      <c r="MH21" s="97"/>
      <c r="MI21" s="97"/>
      <c r="MJ21" s="97"/>
      <c r="MK21" s="97"/>
      <c r="ML21" s="97"/>
      <c r="MM21" s="97"/>
      <c r="MN21" s="97"/>
      <c r="MO21" s="97"/>
      <c r="MP21" s="97"/>
      <c r="MQ21" s="97"/>
      <c r="MR21" s="97"/>
      <c r="MS21" s="97"/>
      <c r="MT21" s="97"/>
      <c r="MU21" s="97"/>
      <c r="MV21" s="97"/>
      <c r="MW21" s="97"/>
      <c r="MX21" s="97"/>
      <c r="MY21" s="97"/>
      <c r="MZ21" s="97"/>
      <c r="NA21" s="97"/>
      <c r="NB21" s="97"/>
      <c r="NC21" s="97"/>
      <c r="ND21" s="97"/>
      <c r="NE21" s="97"/>
      <c r="NF21" s="97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</row>
    <row r="22" spans="1:522" ht="18" customHeight="1" x14ac:dyDescent="0.2">
      <c r="D22" s="4" t="s">
        <v>547</v>
      </c>
      <c r="E22" s="1">
        <v>13100</v>
      </c>
      <c r="F22" s="1">
        <v>2021</v>
      </c>
      <c r="H22" s="4"/>
      <c r="I22" s="1">
        <f t="shared" si="1"/>
        <v>21</v>
      </c>
      <c r="J22" s="33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9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>
        <v>3</v>
      </c>
      <c r="BP22" s="1"/>
      <c r="BQ22" s="1"/>
      <c r="BR22" s="1">
        <f>3+5</f>
        <v>8</v>
      </c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9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9"/>
      <c r="DE22" s="9"/>
      <c r="DF22" s="1"/>
      <c r="DG22" s="1"/>
      <c r="DH22" s="1"/>
      <c r="DI22" s="1"/>
      <c r="DJ22" s="1"/>
      <c r="DK22" s="9"/>
      <c r="DL22" s="9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9"/>
      <c r="FA22" s="9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>
        <f>1+1</f>
        <v>2</v>
      </c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>
        <f>2+6</f>
        <v>8</v>
      </c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9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97"/>
      <c r="LQ22" s="97"/>
      <c r="LR22" s="97"/>
      <c r="LS22" s="97"/>
      <c r="LT22" s="97"/>
      <c r="LU22" s="97"/>
      <c r="LV22" s="64"/>
      <c r="LW22" s="64"/>
      <c r="LX22" s="64"/>
      <c r="LY22" s="64"/>
      <c r="LZ22" s="64"/>
      <c r="MA22" s="64"/>
      <c r="MB22" s="64"/>
      <c r="MC22" s="64"/>
      <c r="MD22" s="64"/>
      <c r="ME22" s="64"/>
      <c r="MF22" s="64"/>
      <c r="MG22" s="64"/>
      <c r="MH22" s="64"/>
      <c r="MI22" s="64"/>
      <c r="MJ22" s="64"/>
      <c r="MK22" s="64"/>
      <c r="ML22" s="64"/>
      <c r="MM22" s="64"/>
      <c r="MN22" s="64"/>
      <c r="MO22" s="64"/>
      <c r="MP22" s="64"/>
      <c r="MQ22" s="64"/>
      <c r="MR22" s="64"/>
      <c r="MS22" s="64"/>
      <c r="MT22" s="64"/>
      <c r="MU22" s="64"/>
      <c r="MV22" s="64"/>
      <c r="MW22" s="64"/>
      <c r="MX22" s="64"/>
      <c r="MY22" s="64"/>
      <c r="MZ22" s="64"/>
      <c r="NA22" s="64"/>
      <c r="NB22" s="64"/>
      <c r="NC22" s="64"/>
      <c r="ND22" s="64"/>
      <c r="NE22" s="97"/>
      <c r="NF22" s="97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</row>
    <row r="23" spans="1:522" ht="18" customHeight="1" x14ac:dyDescent="0.2">
      <c r="D23" s="4" t="s">
        <v>69</v>
      </c>
      <c r="E23" s="1">
        <v>9560</v>
      </c>
      <c r="H23" s="4"/>
      <c r="I23" s="1">
        <f t="shared" si="1"/>
        <v>1</v>
      </c>
      <c r="J23" s="33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9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>
        <v>1</v>
      </c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9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9"/>
      <c r="DE23" s="9"/>
      <c r="DF23" s="1"/>
      <c r="DG23" s="1"/>
      <c r="DH23" s="1"/>
      <c r="DI23" s="1"/>
      <c r="DJ23" s="1"/>
      <c r="DK23" s="9"/>
      <c r="DL23" s="9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9"/>
      <c r="FA23" s="9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9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97"/>
      <c r="LQ23" s="97"/>
      <c r="LR23" s="97"/>
      <c r="LS23" s="97"/>
      <c r="LT23" s="97"/>
      <c r="LU23" s="97"/>
      <c r="LV23" s="64"/>
      <c r="LW23" s="64"/>
      <c r="LX23" s="64"/>
      <c r="LY23" s="64"/>
      <c r="LZ23" s="64"/>
      <c r="MA23" s="64"/>
      <c r="MB23" s="64"/>
      <c r="MC23" s="64"/>
      <c r="MD23" s="64"/>
      <c r="ME23" s="64"/>
      <c r="MF23" s="64"/>
      <c r="MG23" s="64"/>
      <c r="MH23" s="64"/>
      <c r="MI23" s="64"/>
      <c r="MJ23" s="64"/>
      <c r="MK23" s="64"/>
      <c r="ML23" s="64"/>
      <c r="MM23" s="64"/>
      <c r="MN23" s="64"/>
      <c r="MO23" s="64"/>
      <c r="MP23" s="64"/>
      <c r="MQ23" s="64"/>
      <c r="MR23" s="64"/>
      <c r="MS23" s="64"/>
      <c r="MT23" s="64"/>
      <c r="MU23" s="64"/>
      <c r="MV23" s="64"/>
      <c r="MW23" s="64"/>
      <c r="MX23" s="64"/>
      <c r="MY23" s="64"/>
      <c r="MZ23" s="64"/>
      <c r="NA23" s="64"/>
      <c r="NB23" s="64"/>
      <c r="NC23" s="64"/>
      <c r="ND23" s="64"/>
      <c r="NE23" s="97"/>
      <c r="NF23" s="97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</row>
    <row r="24" spans="1:522" ht="18" customHeight="1" x14ac:dyDescent="0.2">
      <c r="D24" s="4" t="s">
        <v>696</v>
      </c>
      <c r="E24" s="1">
        <v>13439</v>
      </c>
      <c r="H24" s="4"/>
      <c r="I24" s="1">
        <f t="shared" si="1"/>
        <v>3</v>
      </c>
      <c r="J24" s="33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9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9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9"/>
      <c r="DE24" s="9"/>
      <c r="DF24" s="1"/>
      <c r="DG24" s="1"/>
      <c r="DH24" s="1"/>
      <c r="DI24" s="1"/>
      <c r="DJ24" s="1"/>
      <c r="DK24" s="9"/>
      <c r="DL24" s="9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9"/>
      <c r="FA24" s="9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 t="s">
        <v>519</v>
      </c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>
        <v>3</v>
      </c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9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97"/>
      <c r="LQ24" s="97"/>
      <c r="LR24" s="97"/>
      <c r="LS24" s="97"/>
      <c r="LT24" s="97"/>
      <c r="LU24" s="97"/>
      <c r="LV24" s="64"/>
      <c r="LW24" s="64"/>
      <c r="LX24" s="64"/>
      <c r="LY24" s="64"/>
      <c r="LZ24" s="64"/>
      <c r="MA24" s="64"/>
      <c r="MB24" s="64"/>
      <c r="MC24" s="64"/>
      <c r="MD24" s="64"/>
      <c r="ME24" s="64"/>
      <c r="MF24" s="64"/>
      <c r="MG24" s="64"/>
      <c r="MH24" s="64"/>
      <c r="MI24" s="64"/>
      <c r="MJ24" s="64"/>
      <c r="MK24" s="64"/>
      <c r="ML24" s="64"/>
      <c r="MM24" s="64"/>
      <c r="MN24" s="64"/>
      <c r="MO24" s="64"/>
      <c r="MP24" s="64"/>
      <c r="MQ24" s="64"/>
      <c r="MR24" s="64"/>
      <c r="MS24" s="64"/>
      <c r="MT24" s="64"/>
      <c r="MU24" s="64"/>
      <c r="MV24" s="64"/>
      <c r="MW24" s="64"/>
      <c r="MX24" s="64"/>
      <c r="MY24" s="64"/>
      <c r="MZ24" s="64"/>
      <c r="NA24" s="64"/>
      <c r="NB24" s="64"/>
      <c r="NC24" s="64"/>
      <c r="ND24" s="64"/>
      <c r="NE24" s="97"/>
      <c r="NF24" s="97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</row>
    <row r="25" spans="1:522" s="10" customFormat="1" ht="18" customHeight="1" x14ac:dyDescent="0.2">
      <c r="A25" s="12">
        <v>8</v>
      </c>
      <c r="B25" s="11" t="s">
        <v>81</v>
      </c>
      <c r="C25" s="1">
        <v>7987</v>
      </c>
      <c r="D25" s="4" t="s">
        <v>109</v>
      </c>
      <c r="E25" s="1">
        <v>8021</v>
      </c>
      <c r="F25" s="1"/>
      <c r="G25" s="4" t="s">
        <v>29</v>
      </c>
      <c r="H25"/>
      <c r="I25" s="1">
        <f t="shared" si="0"/>
        <v>17</v>
      </c>
      <c r="J25" s="12">
        <f>Tabuľka2[[#This Row],[Stĺpec8]]</f>
        <v>17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9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>
        <f>6+5</f>
        <v>11</v>
      </c>
      <c r="CH25" s="1">
        <f>6</f>
        <v>6</v>
      </c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97"/>
      <c r="IC25" s="97"/>
      <c r="ID25" s="97"/>
      <c r="IE25" s="97"/>
      <c r="IF25" s="97"/>
      <c r="IG25" s="97"/>
      <c r="IH25" s="97"/>
      <c r="II25" s="97"/>
      <c r="IJ25" s="97"/>
      <c r="IK25" s="97"/>
      <c r="IL25" s="97"/>
      <c r="IM25" s="97"/>
      <c r="IN25" s="97"/>
      <c r="IO25" s="97"/>
      <c r="IP25" s="97"/>
      <c r="IQ25" s="97"/>
      <c r="IR25" s="97"/>
      <c r="IS25" s="97"/>
      <c r="IT25" s="97"/>
      <c r="IU25" s="97"/>
      <c r="IV25" s="97"/>
      <c r="IW25" s="97"/>
      <c r="IX25" s="97"/>
      <c r="IY25" s="97"/>
      <c r="IZ25" s="97"/>
      <c r="JA25" s="97"/>
      <c r="JB25" s="97"/>
      <c r="JC25" s="97"/>
      <c r="JD25" s="97"/>
      <c r="JE25" s="97"/>
      <c r="JF25" s="97"/>
      <c r="JG25" s="97"/>
      <c r="JH25" s="97"/>
      <c r="JI25" s="97"/>
      <c r="JJ25" s="97"/>
      <c r="JK25" s="97"/>
      <c r="JL25" s="97"/>
      <c r="JM25" s="97"/>
      <c r="JN25" s="97"/>
      <c r="JO25" s="97"/>
      <c r="JP25" s="97"/>
      <c r="JQ25" s="97"/>
      <c r="JR25" s="97"/>
      <c r="JS25" s="97"/>
      <c r="JT25" s="97"/>
      <c r="JU25" s="97"/>
      <c r="JV25" s="97"/>
      <c r="JW25" s="97"/>
      <c r="JX25" s="97"/>
      <c r="JY25" s="97"/>
      <c r="JZ25" s="97"/>
      <c r="KA25" s="97"/>
      <c r="KB25" s="97"/>
      <c r="KC25" s="88"/>
      <c r="KD25" s="88"/>
      <c r="KE25" s="88"/>
      <c r="KF25" s="88"/>
      <c r="KG25" s="88"/>
      <c r="KH25" s="88"/>
      <c r="KI25" s="88"/>
      <c r="KJ25" s="97"/>
      <c r="KK25" s="97"/>
      <c r="KL25" s="97"/>
      <c r="KM25" s="97"/>
      <c r="KN25" s="97"/>
      <c r="KO25" s="97"/>
      <c r="KP25" s="97"/>
      <c r="KQ25" s="97"/>
      <c r="KR25" s="97"/>
      <c r="KS25" s="97"/>
      <c r="KT25" s="97"/>
      <c r="KU25" s="97"/>
      <c r="KV25" s="97"/>
      <c r="KW25" s="97"/>
      <c r="KX25" s="97"/>
      <c r="KY25" s="97"/>
      <c r="KZ25" s="97"/>
      <c r="LA25" s="97"/>
      <c r="LB25" s="97"/>
      <c r="LC25" s="97"/>
      <c r="LD25" s="97"/>
      <c r="LE25" s="97"/>
      <c r="LF25" s="97"/>
      <c r="LG25" s="97"/>
      <c r="LH25" s="97"/>
      <c r="LI25" s="97"/>
      <c r="LJ25" s="97"/>
      <c r="LK25" s="97"/>
      <c r="LL25" s="97"/>
      <c r="LM25" s="97"/>
      <c r="LN25" s="97"/>
      <c r="LO25" s="97"/>
      <c r="LP25" s="97"/>
      <c r="LQ25" s="97"/>
      <c r="LR25" s="97"/>
      <c r="LS25" s="97"/>
      <c r="LT25" s="97"/>
      <c r="LU25" s="97"/>
      <c r="LV25" s="97"/>
      <c r="LW25" s="97"/>
      <c r="LX25" s="97"/>
      <c r="LY25" s="97"/>
      <c r="LZ25" s="97"/>
      <c r="MA25" s="97"/>
      <c r="MB25" s="97"/>
      <c r="MC25" s="97"/>
      <c r="MD25" s="97"/>
      <c r="ME25" s="97"/>
      <c r="MF25" s="97"/>
      <c r="MG25" s="97"/>
      <c r="MH25" s="97"/>
      <c r="MI25" s="97"/>
      <c r="MJ25" s="97"/>
      <c r="MK25" s="97"/>
      <c r="ML25" s="97"/>
      <c r="MM25" s="97"/>
      <c r="MN25" s="97"/>
      <c r="MO25" s="97"/>
      <c r="MP25" s="97"/>
      <c r="MQ25" s="97"/>
      <c r="MR25" s="97"/>
      <c r="MS25" s="97"/>
      <c r="MT25" s="97"/>
      <c r="MU25" s="97"/>
      <c r="MV25" s="97"/>
      <c r="MW25" s="97"/>
      <c r="MX25" s="97"/>
      <c r="MY25" s="97"/>
      <c r="MZ25" s="97"/>
      <c r="NA25" s="97"/>
      <c r="NB25" s="97"/>
      <c r="NC25" s="97"/>
      <c r="ND25" s="97"/>
      <c r="NE25" s="97"/>
      <c r="NF25" s="97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</row>
    <row r="26" spans="1:522" ht="18" customHeight="1" x14ac:dyDescent="0.2">
      <c r="A26" s="12">
        <v>9</v>
      </c>
      <c r="B26" s="11" t="s">
        <v>86</v>
      </c>
      <c r="C26" s="1">
        <v>8840</v>
      </c>
      <c r="D26" t="s">
        <v>322</v>
      </c>
      <c r="E26" s="1">
        <v>9951</v>
      </c>
      <c r="F26" s="1">
        <v>2005</v>
      </c>
      <c r="G26" t="s">
        <v>73</v>
      </c>
      <c r="H26" s="4"/>
      <c r="I26" s="1">
        <f>SUM(K26:TB26)</f>
        <v>13</v>
      </c>
      <c r="J26" s="12">
        <f>Tabuľka2[[#This Row],[Stĺpec8]]</f>
        <v>13</v>
      </c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9"/>
      <c r="AR26" s="1"/>
      <c r="AS26" s="1"/>
      <c r="AT26" s="1"/>
      <c r="AU26" s="1"/>
      <c r="AV26" s="1"/>
      <c r="AW26" s="1"/>
      <c r="AX26" s="1"/>
      <c r="AY26" s="9"/>
      <c r="AZ26" s="1"/>
      <c r="BA26" s="9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9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9"/>
      <c r="DE26" s="9"/>
      <c r="DF26" s="1"/>
      <c r="DG26" s="1"/>
      <c r="DH26" s="1"/>
      <c r="DI26" s="1"/>
      <c r="DJ26" s="1"/>
      <c r="DK26" s="9"/>
      <c r="DL26" s="9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>
        <v>6</v>
      </c>
      <c r="EF26" s="1"/>
      <c r="EG26" s="1"/>
      <c r="EH26" s="1"/>
      <c r="EI26" s="1"/>
      <c r="EJ26" s="1"/>
      <c r="EK26" s="1"/>
      <c r="EL26" s="1">
        <v>7</v>
      </c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9"/>
      <c r="FA26" s="9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9"/>
      <c r="LM26" s="1"/>
      <c r="LN26" s="1"/>
      <c r="LO26" s="1"/>
      <c r="LP26" s="1"/>
      <c r="LQ26" s="97"/>
      <c r="LR26" s="97"/>
      <c r="LS26" s="97"/>
      <c r="LT26" s="97"/>
      <c r="LU26" s="97"/>
      <c r="LV26" s="97"/>
      <c r="LW26" s="97"/>
      <c r="LX26" s="97"/>
      <c r="LY26" s="97"/>
      <c r="LZ26" s="97"/>
      <c r="MA26" s="97"/>
      <c r="MB26" s="97"/>
      <c r="MC26" s="97"/>
      <c r="MD26" s="97"/>
      <c r="ME26" s="97"/>
      <c r="MF26" s="97"/>
      <c r="MG26" s="97"/>
      <c r="MH26" s="97"/>
      <c r="MI26" s="97"/>
      <c r="MJ26" s="97"/>
      <c r="MK26" s="97"/>
      <c r="ML26" s="97"/>
      <c r="MM26" s="97"/>
      <c r="MN26" s="97"/>
      <c r="MO26" s="97"/>
      <c r="MP26" s="97"/>
      <c r="MQ26" s="97"/>
      <c r="MR26" s="97"/>
      <c r="MS26" s="97"/>
      <c r="MT26" s="97"/>
      <c r="MU26" s="97"/>
      <c r="MV26" s="97"/>
      <c r="MW26" s="97"/>
      <c r="MX26" s="97"/>
      <c r="MY26" s="97"/>
      <c r="MZ26" s="97"/>
      <c r="NA26" s="97"/>
      <c r="NB26" s="97"/>
      <c r="NC26" s="97"/>
      <c r="ND26" s="97"/>
      <c r="NE26" s="97"/>
      <c r="NF26" s="97"/>
      <c r="NG26" s="97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</row>
    <row r="27" spans="1:522" ht="18" customHeight="1" x14ac:dyDescent="0.2">
      <c r="A27" s="12">
        <v>10</v>
      </c>
      <c r="B27" s="11" t="s">
        <v>247</v>
      </c>
      <c r="C27" s="1">
        <v>9708</v>
      </c>
      <c r="D27" s="4" t="s">
        <v>622</v>
      </c>
      <c r="E27" s="1">
        <v>13235</v>
      </c>
      <c r="G27" t="s">
        <v>209</v>
      </c>
      <c r="H27" s="4"/>
      <c r="I27" s="1">
        <f>SUM(K27:TB27)</f>
        <v>11</v>
      </c>
      <c r="J27" s="12">
        <f>Tabuľka2[[#This Row],[Stĺpec8]]</f>
        <v>11</v>
      </c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9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9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9"/>
      <c r="DE27" s="9"/>
      <c r="DF27" s="1"/>
      <c r="DG27" s="1"/>
      <c r="DH27" s="1"/>
      <c r="DI27" s="1"/>
      <c r="DJ27" s="1"/>
      <c r="DK27" s="9"/>
      <c r="DL27" s="9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9">
        <f>3+8</f>
        <v>11</v>
      </c>
      <c r="FA27" s="9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9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97"/>
      <c r="LQ27" s="97"/>
      <c r="LR27" s="97"/>
      <c r="LS27" s="97"/>
      <c r="LT27" s="97"/>
      <c r="LU27" s="97"/>
      <c r="LV27" s="64"/>
      <c r="LW27" s="64"/>
      <c r="LX27" s="64"/>
      <c r="LY27" s="64"/>
      <c r="LZ27" s="64"/>
      <c r="MA27" s="64"/>
      <c r="MB27" s="64"/>
      <c r="MC27" s="64"/>
      <c r="MD27" s="64"/>
      <c r="ME27" s="64"/>
      <c r="MF27" s="64"/>
      <c r="MG27" s="64"/>
      <c r="MH27" s="64"/>
      <c r="MI27" s="64"/>
      <c r="MJ27" s="64"/>
      <c r="MK27" s="64"/>
      <c r="ML27" s="64"/>
      <c r="MM27" s="64"/>
      <c r="MN27" s="64"/>
      <c r="MO27" s="64"/>
      <c r="MP27" s="64"/>
      <c r="MQ27" s="64"/>
      <c r="MR27" s="64"/>
      <c r="MS27" s="64"/>
      <c r="MT27" s="64"/>
      <c r="MU27" s="64"/>
      <c r="MV27" s="64"/>
      <c r="MW27" s="64"/>
      <c r="MX27" s="64"/>
      <c r="MY27" s="64"/>
      <c r="MZ27" s="64"/>
      <c r="NA27" s="64"/>
      <c r="NB27" s="64"/>
      <c r="NC27" s="64"/>
      <c r="ND27" s="64"/>
      <c r="NE27" s="97"/>
      <c r="NF27" s="97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</row>
    <row r="28" spans="1:522" s="10" customFormat="1" ht="18" customHeight="1" x14ac:dyDescent="0.2">
      <c r="A28" s="12">
        <v>11</v>
      </c>
      <c r="B28" s="11" t="s">
        <v>335</v>
      </c>
      <c r="C28" s="1">
        <v>9763</v>
      </c>
      <c r="D28" s="124" t="s">
        <v>535</v>
      </c>
      <c r="E28" s="1">
        <v>13119</v>
      </c>
      <c r="F28" s="1"/>
      <c r="G28" s="124" t="s">
        <v>521</v>
      </c>
      <c r="H28"/>
      <c r="I28" s="1">
        <f>SUM(K28:TB28)</f>
        <v>8</v>
      </c>
      <c r="J28" s="12">
        <f>Tabuľka2[[#This Row],[Stĺpec8]]</f>
        <v>8</v>
      </c>
      <c r="K28" s="1"/>
      <c r="L28" s="1"/>
      <c r="M28" s="1"/>
      <c r="N28" s="1"/>
      <c r="O28" s="9"/>
      <c r="P28" s="1"/>
      <c r="Q28" s="9"/>
      <c r="R28" s="1"/>
      <c r="S28" s="1"/>
      <c r="T28" s="1"/>
      <c r="U28" s="1"/>
      <c r="V28" s="9"/>
      <c r="W28" s="1"/>
      <c r="X28" s="1"/>
      <c r="Y28" s="1"/>
      <c r="Z28" s="1"/>
      <c r="AA28" s="1"/>
      <c r="AB28" s="1">
        <v>2</v>
      </c>
      <c r="AC28" s="9" t="s">
        <v>519</v>
      </c>
      <c r="AD28" s="1"/>
      <c r="AE28" s="1"/>
      <c r="AF28" s="1"/>
      <c r="AG28" s="1"/>
      <c r="AH28" s="1"/>
      <c r="AI28" s="1"/>
      <c r="AJ28" s="1"/>
      <c r="AK28" s="9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>
        <v>2</v>
      </c>
      <c r="BK28" s="9" t="s">
        <v>519</v>
      </c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9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9"/>
      <c r="ES28" s="1"/>
      <c r="ET28" s="1"/>
      <c r="EU28" s="1"/>
      <c r="EV28" s="1"/>
      <c r="EW28" s="1"/>
      <c r="EX28" s="1"/>
      <c r="EY28" s="9" t="s">
        <v>519</v>
      </c>
      <c r="EZ28" s="1"/>
      <c r="FA28" s="1" t="s">
        <v>519</v>
      </c>
      <c r="FB28" s="1"/>
      <c r="FC28" s="1"/>
      <c r="FD28" s="1"/>
      <c r="FE28" s="1"/>
      <c r="FF28" s="1"/>
      <c r="FG28" s="1"/>
      <c r="FH28" s="60"/>
      <c r="FI28" s="60"/>
      <c r="FJ28" s="58"/>
      <c r="FK28" s="58"/>
      <c r="FL28" s="60"/>
      <c r="FM28" s="58"/>
      <c r="FN28" s="60"/>
      <c r="FO28" s="60"/>
      <c r="FP28" s="58"/>
      <c r="FQ28" s="60"/>
      <c r="FR28" s="60"/>
      <c r="FS28" s="60"/>
      <c r="FT28" s="60"/>
      <c r="FU28" s="60"/>
      <c r="FV28" s="60"/>
      <c r="FW28" s="60">
        <v>3</v>
      </c>
      <c r="FX28" s="60">
        <v>1</v>
      </c>
      <c r="FY28" s="60"/>
      <c r="FZ28" s="60"/>
      <c r="GA28" s="60"/>
      <c r="GB28" s="60"/>
      <c r="GC28" s="60"/>
      <c r="GD28" s="60"/>
      <c r="GE28" s="58"/>
      <c r="GF28" s="60"/>
      <c r="GG28" s="60"/>
      <c r="GH28" s="60"/>
      <c r="GI28" s="60"/>
      <c r="GJ28" s="60"/>
      <c r="GK28" s="60"/>
      <c r="GL28" s="60"/>
      <c r="GM28" s="60"/>
      <c r="GN28" s="60"/>
      <c r="GO28" s="60"/>
      <c r="GP28" s="60"/>
      <c r="GQ28" s="60"/>
      <c r="GR28" s="60"/>
      <c r="GS28" s="60"/>
      <c r="GT28" s="60"/>
      <c r="GU28" s="60"/>
      <c r="GV28" s="60"/>
      <c r="GW28" s="60"/>
      <c r="GX28" s="60"/>
      <c r="GY28" s="60"/>
      <c r="GZ28" s="60"/>
      <c r="HA28" s="60"/>
      <c r="HB28" s="60"/>
      <c r="HC28" s="60"/>
      <c r="HD28" s="60"/>
      <c r="HE28" s="60"/>
      <c r="HF28" s="60"/>
      <c r="HG28" s="60"/>
      <c r="HH28" s="60"/>
      <c r="HI28" s="60"/>
      <c r="HJ28" s="60"/>
      <c r="HK28" s="60"/>
      <c r="HL28" s="60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60"/>
      <c r="JA28" s="60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60"/>
      <c r="KD28" s="60"/>
      <c r="KE28" s="60"/>
      <c r="KF28" s="60"/>
      <c r="KG28" s="60"/>
      <c r="KH28" s="60"/>
      <c r="KI28" s="60"/>
      <c r="KJ28" s="1"/>
      <c r="KK28" s="97"/>
      <c r="KL28" s="97"/>
      <c r="KM28" s="97"/>
      <c r="KN28" s="97"/>
      <c r="KO28" s="97"/>
      <c r="KP28" s="97"/>
      <c r="KQ28" s="97"/>
      <c r="KR28" s="97"/>
      <c r="KS28" s="97"/>
      <c r="KT28" s="97"/>
      <c r="KU28" s="97"/>
      <c r="KV28" s="97"/>
      <c r="KW28" s="102"/>
      <c r="KX28" s="97"/>
      <c r="KY28" s="97"/>
      <c r="KZ28" s="97"/>
      <c r="LA28" s="97"/>
      <c r="LB28" s="97"/>
      <c r="LC28" s="97"/>
      <c r="LD28" s="97"/>
      <c r="LE28" s="97"/>
      <c r="LF28" s="97"/>
      <c r="LG28" s="97"/>
      <c r="LH28" s="97"/>
      <c r="LI28" s="97"/>
      <c r="LJ28" s="97"/>
      <c r="LK28" s="97"/>
      <c r="LL28" s="97"/>
      <c r="LM28" s="97"/>
      <c r="LN28" s="97"/>
      <c r="LO28" s="97"/>
      <c r="LP28" s="97"/>
      <c r="LQ28" s="97"/>
      <c r="LR28" s="97"/>
      <c r="LS28" s="97"/>
      <c r="LT28" s="97"/>
      <c r="LU28" s="97"/>
      <c r="LV28" s="64"/>
      <c r="LW28" s="64"/>
      <c r="LX28" s="64"/>
      <c r="LY28" s="64"/>
      <c r="LZ28" s="64"/>
      <c r="MA28" s="64"/>
      <c r="MB28" s="64"/>
      <c r="MC28" s="64"/>
      <c r="MD28" s="64"/>
      <c r="ME28" s="64"/>
      <c r="MF28" s="64"/>
      <c r="MG28" s="64"/>
      <c r="MH28" s="64"/>
      <c r="MI28" s="64"/>
      <c r="MJ28" s="64"/>
      <c r="MK28" s="64"/>
      <c r="ML28" s="64"/>
      <c r="MM28" s="64"/>
      <c r="MN28" s="64"/>
      <c r="MO28" s="64"/>
      <c r="MP28" s="64"/>
      <c r="MQ28" s="64"/>
      <c r="MR28" s="64"/>
      <c r="MS28" s="64"/>
      <c r="MT28" s="64"/>
      <c r="MU28" s="64"/>
      <c r="MV28" s="64"/>
      <c r="MW28" s="64"/>
      <c r="MX28" s="64"/>
      <c r="MY28" s="64"/>
      <c r="MZ28" s="64"/>
      <c r="NA28" s="64"/>
      <c r="NB28" s="64"/>
      <c r="NC28" s="64"/>
      <c r="ND28" s="64"/>
      <c r="NE28" s="97"/>
      <c r="NF28" s="97"/>
      <c r="NG28" s="97"/>
      <c r="NH28" s="97"/>
      <c r="NI28" s="97"/>
      <c r="NJ28" s="97"/>
      <c r="NK28" s="97"/>
      <c r="NL28" s="97"/>
      <c r="NM28" s="97"/>
      <c r="NN28" s="97"/>
      <c r="NO28" s="97"/>
      <c r="NP28" s="97"/>
      <c r="NQ28" s="97"/>
      <c r="NR28" s="97"/>
      <c r="NS28" s="97"/>
      <c r="NT28" s="97"/>
      <c r="NU28" s="97"/>
      <c r="NV28" s="97"/>
      <c r="NW28" s="97"/>
      <c r="NX28" s="97"/>
      <c r="NY28" s="97"/>
      <c r="NZ28" s="97"/>
      <c r="OA28" s="97"/>
      <c r="OB28" s="97"/>
      <c r="OC28" s="97"/>
      <c r="OD28" s="97"/>
      <c r="OE28" s="97"/>
      <c r="OF28" s="97"/>
      <c r="OG28" s="97"/>
      <c r="OH28" s="97"/>
      <c r="OI28" s="97"/>
      <c r="OJ28" s="97"/>
      <c r="OK28" s="97"/>
      <c r="OL28" s="97"/>
      <c r="OM28" s="97"/>
      <c r="ON28" s="97"/>
      <c r="OO28" s="97"/>
      <c r="OP28" s="97"/>
      <c r="OQ28" s="97"/>
      <c r="OR28" s="97"/>
      <c r="OS28" s="97"/>
      <c r="OT28" s="97"/>
      <c r="OU28" s="97"/>
      <c r="OV28" s="97"/>
      <c r="OW28" s="97"/>
      <c r="OX28" s="97"/>
      <c r="OY28" s="97"/>
      <c r="OZ28" s="97"/>
      <c r="PA28" s="97"/>
      <c r="PB28" s="97"/>
      <c r="PC28" s="97"/>
      <c r="PD28" s="97"/>
      <c r="PE28" s="97"/>
      <c r="PF28" s="97"/>
      <c r="PG28" s="97"/>
      <c r="PH28" s="97"/>
      <c r="PI28" s="97"/>
      <c r="PJ28" s="97"/>
      <c r="PK28" s="97"/>
      <c r="PL28" s="97"/>
      <c r="PM28" s="97"/>
      <c r="PN28" s="97"/>
      <c r="PO28" s="97"/>
      <c r="PP28" s="97"/>
      <c r="PQ28" s="97"/>
      <c r="PR28" s="97"/>
      <c r="PS28" s="97"/>
      <c r="PT28" s="97"/>
      <c r="PU28" s="97"/>
      <c r="PV28" s="97"/>
      <c r="PW28" s="97"/>
      <c r="PX28" s="97"/>
      <c r="PY28" s="97"/>
      <c r="PZ28" s="97"/>
      <c r="QA28" s="97"/>
      <c r="QB28" s="97"/>
      <c r="QC28" s="97"/>
      <c r="QD28" s="97"/>
      <c r="QE28" s="97"/>
      <c r="QF28" s="97"/>
      <c r="QG28" s="97"/>
      <c r="QH28" s="97"/>
      <c r="QI28" s="97"/>
      <c r="QJ28" s="97"/>
      <c r="QK28" s="97"/>
      <c r="QL28" s="97"/>
      <c r="QM28" s="97"/>
      <c r="QN28" s="97"/>
      <c r="QO28" s="97"/>
      <c r="QP28" s="97"/>
      <c r="QQ28" s="97"/>
      <c r="QR28" s="97"/>
      <c r="QS28" s="97"/>
      <c r="QT28" s="97"/>
      <c r="QU28" s="97"/>
      <c r="QV28" s="97"/>
      <c r="QW28" s="97"/>
      <c r="QX28" s="97"/>
      <c r="QY28" s="97"/>
      <c r="QZ28" s="97"/>
      <c r="RA28" s="97"/>
      <c r="RB28" s="97"/>
      <c r="RC28" s="97"/>
      <c r="RD28" s="97"/>
      <c r="RE28" s="97"/>
      <c r="RF28" s="97"/>
      <c r="RG28" s="97"/>
      <c r="RH28" s="97"/>
      <c r="RI28" s="97"/>
      <c r="RJ28" s="97"/>
      <c r="RK28" s="97"/>
      <c r="RL28" s="97"/>
      <c r="RM28" s="97"/>
      <c r="RN28" s="97"/>
      <c r="RO28" s="97"/>
      <c r="RP28" s="97"/>
      <c r="RQ28" s="97"/>
      <c r="RR28" s="97"/>
      <c r="RS28" s="97"/>
      <c r="RT28" s="97"/>
      <c r="RU28" s="97"/>
      <c r="RV28" s="97"/>
      <c r="RW28" s="97"/>
      <c r="RX28" s="97"/>
      <c r="RY28" s="97"/>
      <c r="RZ28" s="97"/>
      <c r="SA28" s="97"/>
      <c r="SB28" s="97"/>
      <c r="SC28" s="97"/>
      <c r="SD28" s="97"/>
      <c r="SE28" s="97"/>
      <c r="SF28" s="97"/>
      <c r="SG28" s="97"/>
      <c r="SH28" s="97"/>
      <c r="SI28" s="97"/>
      <c r="SJ28" s="97"/>
      <c r="SK28" s="97"/>
      <c r="SL28" s="97"/>
      <c r="SM28" s="97"/>
      <c r="SN28" s="97"/>
      <c r="SO28" s="97"/>
      <c r="SP28" s="97"/>
      <c r="SQ28" s="97"/>
      <c r="SR28" s="97"/>
      <c r="SS28" s="97"/>
      <c r="ST28" s="97"/>
      <c r="SU28" s="97"/>
      <c r="SV28" s="97"/>
      <c r="SW28" s="97"/>
      <c r="SX28" s="97"/>
      <c r="SY28" s="97"/>
      <c r="SZ28" s="97"/>
      <c r="TA28" s="97"/>
      <c r="TB28" s="1"/>
    </row>
    <row r="29" spans="1:522" s="10" customFormat="1" ht="18" customHeight="1" x14ac:dyDescent="0.2">
      <c r="A29" s="12">
        <v>12</v>
      </c>
      <c r="B29" s="11" t="s">
        <v>594</v>
      </c>
      <c r="C29" s="1">
        <v>10332</v>
      </c>
      <c r="D29" t="s">
        <v>446</v>
      </c>
      <c r="E29" s="1">
        <v>13045</v>
      </c>
      <c r="F29" s="1"/>
      <c r="G29" t="s">
        <v>318</v>
      </c>
      <c r="H29"/>
      <c r="I29" s="1">
        <f t="shared" si="0"/>
        <v>7</v>
      </c>
      <c r="J29" s="12">
        <f>Tabuľka2[[#This Row],[Stĺpec8]]</f>
        <v>7</v>
      </c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9"/>
      <c r="AJ29" s="9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9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>
        <v>3</v>
      </c>
      <c r="CT29" s="1" t="s">
        <v>519</v>
      </c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9"/>
      <c r="DJ29" s="1"/>
      <c r="DK29" s="1"/>
      <c r="DL29" s="1"/>
      <c r="DM29" s="1"/>
      <c r="DN29" s="1">
        <f>1+2</f>
        <v>3</v>
      </c>
      <c r="DO29" s="1">
        <v>1</v>
      </c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9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9"/>
      <c r="HM29" s="1"/>
      <c r="HN29" s="1"/>
      <c r="HO29" s="1"/>
      <c r="HP29" s="1"/>
      <c r="HQ29" s="1"/>
      <c r="HR29" s="1"/>
      <c r="HS29" s="1"/>
      <c r="HT29" s="1"/>
      <c r="HU29" s="1"/>
      <c r="HV29" s="9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60"/>
      <c r="KD29" s="60"/>
      <c r="KE29" s="60"/>
      <c r="KF29" s="60"/>
      <c r="KG29" s="60"/>
      <c r="KH29" s="60"/>
      <c r="KI29" s="60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97"/>
      <c r="LQ29" s="97"/>
      <c r="LR29" s="97"/>
      <c r="LS29" s="97"/>
      <c r="LT29" s="97"/>
      <c r="LU29" s="97"/>
      <c r="LV29" s="64"/>
      <c r="LW29" s="64"/>
      <c r="LX29" s="64"/>
      <c r="LY29" s="64"/>
      <c r="LZ29" s="64"/>
      <c r="MA29" s="64"/>
      <c r="MB29" s="64"/>
      <c r="MC29" s="64"/>
      <c r="MD29" s="64"/>
      <c r="ME29" s="64"/>
      <c r="MF29" s="64"/>
      <c r="MG29" s="64"/>
      <c r="MH29" s="64"/>
      <c r="MI29" s="64"/>
      <c r="MJ29" s="64"/>
      <c r="MK29" s="64"/>
      <c r="ML29" s="64"/>
      <c r="MM29" s="64"/>
      <c r="MN29" s="64"/>
      <c r="MO29" s="64"/>
      <c r="MP29" s="64"/>
      <c r="MQ29" s="64"/>
      <c r="MR29" s="64"/>
      <c r="MS29" s="64"/>
      <c r="MT29" s="64"/>
      <c r="MU29" s="64"/>
      <c r="MV29" s="64"/>
      <c r="MW29" s="64"/>
      <c r="MX29" s="64"/>
      <c r="MY29" s="64"/>
      <c r="MZ29" s="64"/>
      <c r="NA29" s="64"/>
      <c r="NB29" s="64"/>
      <c r="NC29" s="64"/>
      <c r="ND29" s="64"/>
      <c r="NE29" s="97"/>
      <c r="NF29" s="97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</row>
    <row r="30" spans="1:522" s="10" customFormat="1" ht="18" customHeight="1" x14ac:dyDescent="0.2">
      <c r="A30" s="12">
        <v>13</v>
      </c>
      <c r="B30" s="11" t="s">
        <v>612</v>
      </c>
      <c r="C30" s="1">
        <v>10330</v>
      </c>
      <c r="D30" s="125" t="s">
        <v>613</v>
      </c>
      <c r="E30" s="1">
        <v>8822</v>
      </c>
      <c r="F30" s="1"/>
      <c r="G30" s="4" t="s">
        <v>318</v>
      </c>
      <c r="H30"/>
      <c r="I30" s="1">
        <f>SUM(K30:TB30)</f>
        <v>6</v>
      </c>
      <c r="J30" s="12">
        <f>Tabuľka2[[#This Row],[Stĺpec8]]</f>
        <v>6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9"/>
      <c r="AJ30" s="1"/>
      <c r="AK30" s="1"/>
      <c r="AL30" s="1"/>
      <c r="AM30" s="1"/>
      <c r="AN30" s="1"/>
      <c r="AO30" s="9"/>
      <c r="AP30" s="9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 t="s">
        <v>519</v>
      </c>
      <c r="CU30" s="1"/>
      <c r="CV30" s="1" t="s">
        <v>519</v>
      </c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 t="s">
        <v>519</v>
      </c>
      <c r="FB30" s="1">
        <v>1</v>
      </c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 t="s">
        <v>519</v>
      </c>
      <c r="GC30" s="1"/>
      <c r="GD30" s="1">
        <v>3</v>
      </c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 t="s">
        <v>519</v>
      </c>
      <c r="GQ30" s="1"/>
      <c r="GR30" s="1">
        <v>2</v>
      </c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 t="s">
        <v>519</v>
      </c>
      <c r="HN30" s="1" t="s">
        <v>519</v>
      </c>
      <c r="HO30" s="1"/>
      <c r="HP30" s="1"/>
      <c r="HQ30" s="1"/>
      <c r="HR30" s="1"/>
      <c r="HS30" s="1"/>
      <c r="HT30" s="1"/>
      <c r="HU30" s="1"/>
      <c r="HV30" s="1"/>
      <c r="HW30" s="1" t="s">
        <v>519</v>
      </c>
      <c r="HX30" s="1" t="s">
        <v>519</v>
      </c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9"/>
      <c r="JM30" s="1"/>
      <c r="JN30" s="1"/>
      <c r="JO30" s="1"/>
      <c r="JP30" s="1"/>
      <c r="JQ30" s="1"/>
      <c r="JR30" s="1"/>
      <c r="JS30" s="1"/>
      <c r="JT30" s="60"/>
      <c r="JU30" s="60"/>
      <c r="JV30" s="60"/>
      <c r="JW30" s="60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97"/>
      <c r="KL30" s="97"/>
      <c r="KM30" s="102"/>
      <c r="KN30" s="97"/>
      <c r="KO30" s="97"/>
      <c r="KP30" s="97"/>
      <c r="KQ30" s="97"/>
      <c r="KR30" s="97"/>
      <c r="KS30" s="97"/>
      <c r="KT30" s="102"/>
      <c r="KU30" s="102"/>
      <c r="KV30" s="97"/>
      <c r="KW30" s="97"/>
      <c r="KX30" s="97"/>
      <c r="KY30" s="97"/>
      <c r="KZ30" s="97"/>
      <c r="LA30" s="97"/>
      <c r="LB30" s="97"/>
      <c r="LC30" s="97"/>
      <c r="LD30" s="97"/>
      <c r="LE30" s="97"/>
      <c r="LF30" s="97"/>
      <c r="LG30" s="97"/>
      <c r="LH30" s="97"/>
      <c r="LI30" s="97"/>
      <c r="LJ30" s="97"/>
      <c r="LK30" s="97"/>
      <c r="LL30" s="97"/>
      <c r="LM30" s="97"/>
      <c r="LN30" s="97"/>
      <c r="LO30" s="97"/>
      <c r="LP30" s="97"/>
      <c r="LQ30" s="97"/>
      <c r="LR30" s="97"/>
      <c r="LS30" s="97"/>
      <c r="LT30" s="97"/>
      <c r="LU30" s="97"/>
      <c r="LV30" s="64"/>
      <c r="LW30" s="64"/>
      <c r="LX30" s="64"/>
      <c r="LY30" s="64"/>
      <c r="LZ30" s="64"/>
      <c r="MA30" s="64"/>
      <c r="MB30" s="64"/>
      <c r="MC30" s="64"/>
      <c r="MD30" s="64"/>
      <c r="ME30" s="64"/>
      <c r="MF30" s="64"/>
      <c r="MG30" s="64"/>
      <c r="MH30" s="64"/>
      <c r="MI30" s="64"/>
      <c r="MJ30" s="64"/>
      <c r="MK30" s="64"/>
      <c r="ML30" s="64"/>
      <c r="MM30" s="64"/>
      <c r="MN30" s="64"/>
      <c r="MO30" s="64"/>
      <c r="MP30" s="64"/>
      <c r="MQ30" s="64"/>
      <c r="MR30" s="64"/>
      <c r="MS30" s="64"/>
      <c r="MT30" s="64"/>
      <c r="MU30" s="64"/>
      <c r="MV30" s="64"/>
      <c r="MW30" s="64"/>
      <c r="MX30" s="64"/>
      <c r="MY30" s="64"/>
      <c r="MZ30" s="64"/>
      <c r="NA30" s="64"/>
      <c r="NB30" s="64"/>
      <c r="NC30" s="64"/>
      <c r="ND30" s="64"/>
      <c r="NE30" s="97"/>
      <c r="NF30" s="97"/>
      <c r="NG30" s="97"/>
      <c r="NH30" s="97"/>
      <c r="NI30" s="97"/>
      <c r="NJ30" s="97"/>
      <c r="NK30" s="97"/>
      <c r="NL30" s="97"/>
      <c r="NM30" s="97"/>
      <c r="NN30" s="97"/>
      <c r="NO30" s="97"/>
      <c r="NP30" s="97"/>
      <c r="NQ30" s="97"/>
      <c r="NR30" s="97"/>
      <c r="NS30" s="97"/>
      <c r="NT30" s="97"/>
      <c r="NU30" s="97"/>
      <c r="NV30" s="97"/>
      <c r="NW30" s="97"/>
      <c r="NX30" s="97"/>
      <c r="NY30" s="97"/>
      <c r="NZ30" s="97"/>
      <c r="OA30" s="97"/>
      <c r="OB30" s="97"/>
      <c r="OC30" s="97"/>
      <c r="OD30" s="97"/>
      <c r="OE30" s="97"/>
      <c r="OF30" s="97"/>
      <c r="OG30" s="97"/>
      <c r="OH30" s="97"/>
      <c r="OI30" s="97"/>
      <c r="OJ30" s="97"/>
      <c r="OK30" s="97"/>
      <c r="OL30" s="97"/>
      <c r="OM30" s="97"/>
      <c r="ON30" s="97"/>
      <c r="OO30" s="97"/>
      <c r="OP30" s="97"/>
      <c r="OQ30" s="97"/>
      <c r="OR30" s="97"/>
      <c r="OS30" s="97"/>
      <c r="OT30" s="97"/>
      <c r="OU30" s="97"/>
      <c r="OV30" s="97"/>
      <c r="OW30" s="97"/>
      <c r="OX30" s="97"/>
      <c r="OY30" s="97"/>
      <c r="OZ30" s="97"/>
      <c r="PA30" s="97"/>
      <c r="PB30" s="97"/>
      <c r="PC30" s="97"/>
      <c r="PD30" s="97"/>
      <c r="PE30" s="97"/>
      <c r="PF30" s="97"/>
      <c r="PG30" s="97"/>
      <c r="PH30" s="97"/>
      <c r="PI30" s="97"/>
      <c r="PJ30" s="97"/>
      <c r="PK30" s="97"/>
      <c r="PL30" s="97"/>
      <c r="PM30" s="97"/>
      <c r="PN30" s="97"/>
      <c r="PO30" s="97"/>
      <c r="PP30" s="97"/>
      <c r="PQ30" s="97"/>
      <c r="PR30" s="97"/>
      <c r="PS30" s="97"/>
      <c r="PT30" s="97"/>
      <c r="PU30" s="97"/>
      <c r="PV30" s="97"/>
      <c r="PW30" s="97"/>
      <c r="PX30" s="97"/>
      <c r="PY30" s="97"/>
      <c r="PZ30" s="97"/>
      <c r="QA30" s="97"/>
      <c r="QB30" s="97"/>
      <c r="QC30" s="97"/>
      <c r="QD30" s="97"/>
      <c r="QE30" s="97"/>
      <c r="QF30" s="97"/>
      <c r="QG30" s="97"/>
      <c r="QH30" s="97"/>
      <c r="QI30" s="97"/>
      <c r="QJ30" s="97"/>
      <c r="QK30" s="97"/>
      <c r="QL30" s="97"/>
      <c r="QM30" s="97"/>
      <c r="QN30" s="97"/>
      <c r="QO30" s="97"/>
      <c r="QP30" s="97"/>
      <c r="QQ30" s="97"/>
      <c r="QR30" s="97"/>
      <c r="QS30" s="97"/>
      <c r="QT30" s="97"/>
      <c r="QU30" s="97"/>
      <c r="QV30" s="97"/>
      <c r="QW30" s="97"/>
      <c r="QX30" s="97"/>
      <c r="QY30" s="97"/>
      <c r="QZ30" s="97"/>
      <c r="RA30" s="97"/>
      <c r="RB30" s="97"/>
      <c r="RC30" s="97"/>
      <c r="RD30" s="97"/>
      <c r="RE30" s="97"/>
      <c r="RF30" s="97"/>
      <c r="RG30" s="97"/>
      <c r="RH30" s="97"/>
      <c r="RI30" s="97"/>
      <c r="RJ30" s="97"/>
      <c r="RK30" s="97"/>
      <c r="RL30" s="97"/>
      <c r="RM30" s="97"/>
      <c r="RN30" s="97"/>
      <c r="RO30" s="97"/>
      <c r="RP30" s="97"/>
      <c r="RQ30" s="97"/>
      <c r="RR30" s="97"/>
      <c r="RS30" s="97"/>
      <c r="RT30" s="97"/>
      <c r="RU30" s="97"/>
      <c r="RV30" s="97"/>
      <c r="RW30" s="97"/>
      <c r="RX30" s="97"/>
      <c r="RY30" s="97"/>
      <c r="RZ30" s="97"/>
      <c r="SA30" s="97"/>
      <c r="SB30" s="97"/>
      <c r="SC30" s="97"/>
      <c r="SD30" s="97"/>
      <c r="SE30" s="97"/>
      <c r="SF30" s="97"/>
      <c r="SG30" s="97"/>
      <c r="SH30" s="97"/>
      <c r="SI30" s="97"/>
      <c r="SJ30" s="97"/>
      <c r="SK30" s="97"/>
      <c r="SL30" s="97"/>
      <c r="SM30" s="97"/>
      <c r="SN30" s="97"/>
      <c r="SO30" s="97"/>
      <c r="SP30" s="97"/>
      <c r="SQ30" s="97"/>
      <c r="SR30" s="97"/>
      <c r="SS30" s="97"/>
      <c r="ST30" s="97"/>
      <c r="SU30" s="97"/>
      <c r="SV30" s="97"/>
      <c r="SW30" s="97"/>
      <c r="SX30" s="97"/>
      <c r="SY30" s="97"/>
      <c r="SZ30" s="97"/>
      <c r="TA30" s="97"/>
      <c r="TB30" s="1"/>
    </row>
    <row r="31" spans="1:522" s="10" customFormat="1" ht="18" customHeight="1" x14ac:dyDescent="0.2">
      <c r="A31" s="12">
        <v>14</v>
      </c>
      <c r="B31" s="11" t="s">
        <v>394</v>
      </c>
      <c r="C31" s="1">
        <v>9317</v>
      </c>
      <c r="D31" s="124" t="s">
        <v>112</v>
      </c>
      <c r="E31" s="1">
        <v>11682</v>
      </c>
      <c r="F31" s="1"/>
      <c r="G31" s="124" t="s">
        <v>19</v>
      </c>
      <c r="H31"/>
      <c r="I31" s="1">
        <f>SUM(K31:TB31)</f>
        <v>4</v>
      </c>
      <c r="J31" s="12">
        <f>Tabuľka2[[#This Row],[Stĺpec8]]</f>
        <v>4</v>
      </c>
      <c r="K31" s="1"/>
      <c r="L31" s="1"/>
      <c r="M31" s="1"/>
      <c r="N31" s="1">
        <f>1+3</f>
        <v>4</v>
      </c>
      <c r="O31" s="1"/>
      <c r="P31" s="1"/>
      <c r="Q31" s="9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9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9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9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9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60"/>
      <c r="FI31" s="60"/>
      <c r="FJ31" s="58"/>
      <c r="FK31" s="58"/>
      <c r="FL31" s="60"/>
      <c r="FM31" s="58"/>
      <c r="FN31" s="60"/>
      <c r="FO31" s="60"/>
      <c r="FP31" s="58"/>
      <c r="FQ31" s="60"/>
      <c r="FR31" s="60"/>
      <c r="FS31" s="60"/>
      <c r="FT31" s="60"/>
      <c r="FU31" s="60"/>
      <c r="FV31" s="60"/>
      <c r="FW31" s="60"/>
      <c r="FX31" s="60"/>
      <c r="FY31" s="60"/>
      <c r="FZ31" s="60"/>
      <c r="GA31" s="60"/>
      <c r="GB31" s="60"/>
      <c r="GC31" s="60"/>
      <c r="GD31" s="60"/>
      <c r="GE31" s="58"/>
      <c r="GF31" s="60"/>
      <c r="GG31" s="60"/>
      <c r="GH31" s="60"/>
      <c r="GI31" s="60"/>
      <c r="GJ31" s="60"/>
      <c r="GK31" s="60"/>
      <c r="GL31" s="60"/>
      <c r="GM31" s="60"/>
      <c r="GN31" s="60"/>
      <c r="GO31" s="60"/>
      <c r="GP31" s="60"/>
      <c r="GQ31" s="60"/>
      <c r="GR31" s="60"/>
      <c r="GS31" s="60"/>
      <c r="GT31" s="60"/>
      <c r="GU31" s="60"/>
      <c r="GV31" s="60"/>
      <c r="GW31" s="60"/>
      <c r="GX31" s="60"/>
      <c r="GY31" s="60"/>
      <c r="GZ31" s="60"/>
      <c r="HA31" s="60"/>
      <c r="HB31" s="60"/>
      <c r="HC31" s="60"/>
      <c r="HD31" s="60"/>
      <c r="HE31" s="60"/>
      <c r="HF31" s="60"/>
      <c r="HG31" s="60"/>
      <c r="HH31" s="60"/>
      <c r="HI31" s="60"/>
      <c r="HJ31" s="60"/>
      <c r="HK31" s="60"/>
      <c r="HL31" s="60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60"/>
      <c r="JA31" s="60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60"/>
      <c r="KD31" s="60"/>
      <c r="KE31" s="60"/>
      <c r="KF31" s="60"/>
      <c r="KG31" s="60"/>
      <c r="KH31" s="60"/>
      <c r="KI31" s="60"/>
      <c r="KJ31" s="1"/>
      <c r="KK31" s="97"/>
      <c r="KL31" s="97"/>
      <c r="KM31" s="97"/>
      <c r="KN31" s="97"/>
      <c r="KO31" s="97"/>
      <c r="KP31" s="97"/>
      <c r="KQ31" s="97"/>
      <c r="KR31" s="97"/>
      <c r="KS31" s="97"/>
      <c r="KT31" s="97"/>
      <c r="KU31" s="97"/>
      <c r="KV31" s="97"/>
      <c r="KW31" s="102"/>
      <c r="KX31" s="97"/>
      <c r="KY31" s="97"/>
      <c r="KZ31" s="97"/>
      <c r="LA31" s="97"/>
      <c r="LB31" s="97"/>
      <c r="LC31" s="97"/>
      <c r="LD31" s="97"/>
      <c r="LE31" s="97"/>
      <c r="LF31" s="97"/>
      <c r="LG31" s="97"/>
      <c r="LH31" s="97"/>
      <c r="LI31" s="97"/>
      <c r="LJ31" s="97"/>
      <c r="LK31" s="97"/>
      <c r="LL31" s="97"/>
      <c r="LM31" s="97"/>
      <c r="LN31" s="97"/>
      <c r="LO31" s="97"/>
      <c r="LP31" s="97"/>
      <c r="LQ31" s="97"/>
      <c r="LR31" s="97"/>
      <c r="LS31" s="97"/>
      <c r="LT31" s="97"/>
      <c r="LU31" s="97"/>
      <c r="LV31" s="97"/>
      <c r="LW31" s="97"/>
      <c r="LX31" s="97"/>
      <c r="LY31" s="97"/>
      <c r="LZ31" s="97"/>
      <c r="MA31" s="97"/>
      <c r="MB31" s="97"/>
      <c r="MC31" s="97"/>
      <c r="MD31" s="97"/>
      <c r="ME31" s="97"/>
      <c r="MF31" s="97"/>
      <c r="MG31" s="97"/>
      <c r="MH31" s="97"/>
      <c r="MI31" s="97"/>
      <c r="MJ31" s="97"/>
      <c r="MK31" s="97"/>
      <c r="ML31" s="97"/>
      <c r="MM31" s="97"/>
      <c r="MN31" s="97"/>
      <c r="MO31" s="97"/>
      <c r="MP31" s="97"/>
      <c r="MQ31" s="97"/>
      <c r="MR31" s="97"/>
      <c r="MS31" s="97"/>
      <c r="MT31" s="97"/>
      <c r="MU31" s="97"/>
      <c r="MV31" s="97"/>
      <c r="MW31" s="97"/>
      <c r="MX31" s="97"/>
      <c r="MY31" s="97"/>
      <c r="MZ31" s="97"/>
      <c r="NA31" s="97"/>
      <c r="NB31" s="97"/>
      <c r="NC31" s="97"/>
      <c r="ND31" s="97"/>
      <c r="NE31" s="97"/>
      <c r="NF31" s="97"/>
      <c r="NG31" s="97"/>
      <c r="NH31" s="97"/>
      <c r="NI31" s="97"/>
      <c r="NJ31" s="97"/>
      <c r="NK31" s="97"/>
      <c r="NL31" s="97"/>
      <c r="NM31" s="97"/>
      <c r="NN31" s="97"/>
      <c r="NO31" s="97"/>
      <c r="NP31" s="97"/>
      <c r="NQ31" s="97"/>
      <c r="NR31" s="97"/>
      <c r="NS31" s="97"/>
      <c r="NT31" s="97"/>
      <c r="NU31" s="97"/>
      <c r="NV31" s="97"/>
      <c r="NW31" s="97"/>
      <c r="NX31" s="97"/>
      <c r="NY31" s="97"/>
      <c r="NZ31" s="97"/>
      <c r="OA31" s="97"/>
      <c r="OB31" s="97"/>
      <c r="OC31" s="97"/>
      <c r="OD31" s="97"/>
      <c r="OE31" s="97"/>
      <c r="OF31" s="97"/>
      <c r="OG31" s="97"/>
      <c r="OH31" s="97"/>
      <c r="OI31" s="97"/>
      <c r="OJ31" s="97"/>
      <c r="OK31" s="97"/>
      <c r="OL31" s="97"/>
      <c r="OM31" s="97"/>
      <c r="ON31" s="97"/>
      <c r="OO31" s="97"/>
      <c r="OP31" s="97"/>
      <c r="OQ31" s="97"/>
      <c r="OR31" s="97"/>
      <c r="OS31" s="97"/>
      <c r="OT31" s="97"/>
      <c r="OU31" s="97"/>
      <c r="OV31" s="97"/>
      <c r="OW31" s="97"/>
      <c r="OX31" s="97"/>
      <c r="OY31" s="97"/>
      <c r="OZ31" s="97"/>
      <c r="PA31" s="97"/>
      <c r="PB31" s="97"/>
      <c r="PC31" s="97"/>
      <c r="PD31" s="97"/>
      <c r="PE31" s="97"/>
      <c r="PF31" s="97"/>
      <c r="PG31" s="97"/>
      <c r="PH31" s="97"/>
      <c r="PI31" s="97"/>
      <c r="PJ31" s="97"/>
      <c r="PK31" s="97"/>
      <c r="PL31" s="97"/>
      <c r="PM31" s="97"/>
      <c r="PN31" s="97"/>
      <c r="PO31" s="97"/>
      <c r="PP31" s="97"/>
      <c r="PQ31" s="97"/>
      <c r="PR31" s="97"/>
      <c r="PS31" s="97"/>
      <c r="PT31" s="97"/>
      <c r="PU31" s="97"/>
      <c r="PV31" s="97"/>
      <c r="PW31" s="97"/>
      <c r="PX31" s="97"/>
      <c r="PY31" s="97"/>
      <c r="PZ31" s="97"/>
      <c r="QA31" s="97"/>
      <c r="QB31" s="97"/>
      <c r="QC31" s="97"/>
      <c r="QD31" s="97"/>
      <c r="QE31" s="97"/>
      <c r="QF31" s="97"/>
      <c r="QG31" s="97"/>
      <c r="QH31" s="97"/>
      <c r="QI31" s="97"/>
      <c r="QJ31" s="97"/>
      <c r="QK31" s="97"/>
      <c r="QL31" s="97"/>
      <c r="QM31" s="97"/>
      <c r="QN31" s="97"/>
      <c r="QO31" s="97"/>
      <c r="QP31" s="97"/>
      <c r="QQ31" s="97"/>
      <c r="QR31" s="97"/>
      <c r="QS31" s="97"/>
      <c r="QT31" s="97"/>
      <c r="QU31" s="97"/>
      <c r="QV31" s="97"/>
      <c r="QW31" s="97"/>
      <c r="QX31" s="97"/>
      <c r="QY31" s="97"/>
      <c r="QZ31" s="97"/>
      <c r="RA31" s="97"/>
      <c r="RB31" s="97"/>
      <c r="RC31" s="97"/>
      <c r="RD31" s="97"/>
      <c r="RE31" s="97"/>
      <c r="RF31" s="97"/>
      <c r="RG31" s="97"/>
      <c r="RH31" s="97"/>
      <c r="RI31" s="97"/>
      <c r="RJ31" s="97"/>
      <c r="RK31" s="97"/>
      <c r="RL31" s="97"/>
      <c r="RM31" s="97"/>
      <c r="RN31" s="97"/>
      <c r="RO31" s="97"/>
      <c r="RP31" s="97"/>
      <c r="RQ31" s="97"/>
      <c r="RR31" s="97"/>
      <c r="RS31" s="97"/>
      <c r="RT31" s="97"/>
      <c r="RU31" s="97"/>
      <c r="RV31" s="97"/>
      <c r="RW31" s="97"/>
      <c r="RX31" s="97"/>
      <c r="RY31" s="97"/>
      <c r="RZ31" s="97"/>
      <c r="SA31" s="97"/>
      <c r="SB31" s="97"/>
      <c r="SC31" s="97"/>
      <c r="SD31" s="97"/>
      <c r="SE31" s="97"/>
      <c r="SF31" s="97"/>
      <c r="SG31" s="97"/>
      <c r="SH31" s="97"/>
      <c r="SI31" s="97"/>
      <c r="SJ31" s="97"/>
      <c r="SK31" s="97"/>
      <c r="SL31" s="97"/>
      <c r="SM31" s="97"/>
      <c r="SN31" s="97"/>
      <c r="SO31" s="97"/>
      <c r="SP31" s="97"/>
      <c r="SQ31" s="97"/>
      <c r="SR31" s="97"/>
      <c r="SS31" s="97"/>
      <c r="ST31" s="97"/>
      <c r="SU31" s="97"/>
      <c r="SV31" s="97"/>
      <c r="SW31" s="97"/>
      <c r="SX31" s="97"/>
      <c r="SY31" s="97"/>
      <c r="SZ31" s="97"/>
      <c r="TA31" s="97"/>
      <c r="TB31" s="1"/>
    </row>
    <row r="32" spans="1:522" s="10" customFormat="1" ht="18" customHeight="1" x14ac:dyDescent="0.2">
      <c r="A32" s="12"/>
      <c r="B32" s="11" t="s">
        <v>217</v>
      </c>
      <c r="C32" s="1">
        <v>9286</v>
      </c>
      <c r="D32" s="125" t="s">
        <v>218</v>
      </c>
      <c r="E32" s="1">
        <v>11613</v>
      </c>
      <c r="F32" s="1"/>
      <c r="G32" s="125" t="s">
        <v>150</v>
      </c>
      <c r="H32"/>
      <c r="I32" s="1">
        <f t="shared" si="0"/>
        <v>4</v>
      </c>
      <c r="J32" s="12">
        <f>Tabuľka2[[#This Row],[Stĺpec8]]</f>
        <v>4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9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9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>
        <v>3</v>
      </c>
      <c r="CU32" s="1"/>
      <c r="CV32" s="1">
        <v>1</v>
      </c>
      <c r="CW32" s="1"/>
      <c r="CX32" s="1"/>
      <c r="CY32" s="1"/>
      <c r="CZ32" s="1"/>
      <c r="DA32" s="1"/>
      <c r="DB32" s="1"/>
      <c r="DC32" s="1"/>
      <c r="DD32" s="1"/>
      <c r="DE32" s="9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9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60"/>
      <c r="FI32" s="60"/>
      <c r="FJ32" s="58"/>
      <c r="FK32" s="58"/>
      <c r="FL32" s="60"/>
      <c r="FM32" s="58"/>
      <c r="FN32" s="60"/>
      <c r="FO32" s="60"/>
      <c r="FP32" s="58"/>
      <c r="FQ32" s="60"/>
      <c r="FR32" s="60"/>
      <c r="FS32" s="60"/>
      <c r="FT32" s="60"/>
      <c r="FU32" s="60"/>
      <c r="FV32" s="60"/>
      <c r="FW32" s="60"/>
      <c r="FX32" s="60"/>
      <c r="FY32" s="60"/>
      <c r="FZ32" s="60"/>
      <c r="GA32" s="60"/>
      <c r="GB32" s="60"/>
      <c r="GC32" s="60"/>
      <c r="GD32" s="60"/>
      <c r="GE32" s="58"/>
      <c r="GF32" s="60"/>
      <c r="GG32" s="60"/>
      <c r="GH32" s="60"/>
      <c r="GI32" s="60"/>
      <c r="GJ32" s="60"/>
      <c r="GK32" s="60"/>
      <c r="GL32" s="60"/>
      <c r="GM32" s="60"/>
      <c r="GN32" s="60"/>
      <c r="GO32" s="60"/>
      <c r="GP32" s="60"/>
      <c r="GQ32" s="60"/>
      <c r="GR32" s="60"/>
      <c r="GS32" s="60"/>
      <c r="GT32" s="60"/>
      <c r="GU32" s="60"/>
      <c r="GV32" s="60"/>
      <c r="GW32" s="60"/>
      <c r="GX32" s="60"/>
      <c r="GY32" s="60"/>
      <c r="GZ32" s="60"/>
      <c r="HA32" s="60"/>
      <c r="HB32" s="60"/>
      <c r="HC32" s="60"/>
      <c r="HD32" s="60"/>
      <c r="HE32" s="60"/>
      <c r="HF32" s="60"/>
      <c r="HG32" s="60"/>
      <c r="HH32" s="60"/>
      <c r="HI32" s="60"/>
      <c r="HJ32" s="60"/>
      <c r="HK32" s="60"/>
      <c r="HL32" s="60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60"/>
      <c r="JA32" s="60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60"/>
      <c r="KD32" s="60"/>
      <c r="KE32" s="60"/>
      <c r="KF32" s="60"/>
      <c r="KG32" s="60"/>
      <c r="KH32" s="60"/>
      <c r="KI32" s="60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9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97"/>
      <c r="LV32" s="97"/>
      <c r="LW32" s="97"/>
      <c r="LX32" s="97"/>
      <c r="LY32" s="97"/>
      <c r="LZ32" s="97"/>
      <c r="MA32" s="97"/>
      <c r="MB32" s="97"/>
      <c r="MC32" s="97"/>
      <c r="MD32" s="97"/>
      <c r="ME32" s="97"/>
      <c r="MF32" s="97"/>
      <c r="MG32" s="97"/>
      <c r="MH32" s="97"/>
      <c r="MI32" s="97"/>
      <c r="MJ32" s="97"/>
      <c r="MK32" s="97"/>
      <c r="ML32" s="97"/>
      <c r="MM32" s="97"/>
      <c r="MN32" s="97"/>
      <c r="MO32" s="97"/>
      <c r="MP32" s="97"/>
      <c r="MQ32" s="97"/>
      <c r="MR32" s="97"/>
      <c r="MS32" s="97"/>
      <c r="MT32" s="97"/>
      <c r="MU32" s="97"/>
      <c r="MV32" s="97"/>
      <c r="MW32" s="97"/>
      <c r="MX32" s="97"/>
      <c r="MY32" s="97"/>
      <c r="MZ32" s="97"/>
      <c r="NA32" s="97"/>
      <c r="NB32" s="97"/>
      <c r="NC32" s="97"/>
      <c r="ND32" s="97"/>
      <c r="NE32" s="97"/>
      <c r="NF32" s="97"/>
      <c r="NG32" s="97"/>
      <c r="NH32" s="97"/>
      <c r="NI32" s="97"/>
      <c r="NJ32" s="97"/>
      <c r="NK32" s="97"/>
      <c r="NL32" s="97"/>
      <c r="NM32" s="97"/>
      <c r="NN32" s="97"/>
      <c r="NO32" s="97"/>
      <c r="NP32" s="97"/>
      <c r="NQ32" s="97"/>
      <c r="NR32" s="97"/>
      <c r="NS32" s="97"/>
      <c r="NT32" s="97"/>
      <c r="NU32" s="97"/>
      <c r="NV32" s="97"/>
      <c r="NW32" s="97"/>
      <c r="NX32" s="97"/>
      <c r="NY32" s="97"/>
      <c r="NZ32" s="97"/>
      <c r="OA32" s="97"/>
      <c r="OB32" s="97"/>
      <c r="OC32" s="97"/>
      <c r="OD32" s="97"/>
      <c r="OE32" s="97"/>
      <c r="OF32" s="97"/>
      <c r="OG32" s="97"/>
      <c r="OH32" s="97"/>
      <c r="OI32" s="97"/>
      <c r="OJ32" s="97"/>
      <c r="OK32" s="97"/>
      <c r="OL32" s="97"/>
      <c r="OM32" s="97"/>
      <c r="ON32" s="97"/>
      <c r="OO32" s="97"/>
      <c r="OP32" s="97"/>
      <c r="OQ32" s="97"/>
      <c r="OR32" s="97"/>
      <c r="OS32" s="97"/>
      <c r="OT32" s="97"/>
      <c r="OU32" s="97"/>
      <c r="OV32" s="97"/>
      <c r="OW32" s="97"/>
      <c r="OX32" s="97"/>
      <c r="OY32" s="97"/>
      <c r="OZ32" s="97"/>
      <c r="PA32" s="97"/>
      <c r="PB32" s="97"/>
      <c r="PC32" s="97"/>
      <c r="PD32" s="97"/>
      <c r="PE32" s="97"/>
      <c r="PF32" s="97"/>
      <c r="PG32" s="97"/>
      <c r="PH32" s="97"/>
      <c r="PI32" s="97"/>
      <c r="PJ32" s="97"/>
      <c r="PK32" s="97"/>
      <c r="PL32" s="97"/>
      <c r="PM32" s="97"/>
      <c r="PN32" s="97"/>
      <c r="PO32" s="97"/>
      <c r="PP32" s="97"/>
      <c r="PQ32" s="97"/>
      <c r="PR32" s="97"/>
      <c r="PS32" s="97"/>
      <c r="PT32" s="97"/>
      <c r="PU32" s="97"/>
      <c r="PV32" s="97"/>
      <c r="PW32" s="97"/>
      <c r="PX32" s="97"/>
      <c r="PY32" s="97"/>
      <c r="PZ32" s="97"/>
      <c r="QA32" s="97"/>
      <c r="QB32" s="97"/>
      <c r="QC32" s="97"/>
      <c r="QD32" s="97"/>
      <c r="QE32" s="97"/>
      <c r="QF32" s="97"/>
      <c r="QG32" s="97"/>
      <c r="QH32" s="97"/>
      <c r="QI32" s="97"/>
      <c r="QJ32" s="97"/>
      <c r="QK32" s="97"/>
      <c r="QL32" s="97"/>
      <c r="QM32" s="97"/>
      <c r="QN32" s="97"/>
      <c r="QO32" s="97"/>
      <c r="QP32" s="97"/>
      <c r="QQ32" s="97"/>
      <c r="QR32" s="97"/>
      <c r="QS32" s="97"/>
      <c r="QT32" s="97"/>
      <c r="QU32" s="97"/>
      <c r="QV32" s="97"/>
      <c r="QW32" s="97"/>
      <c r="QX32" s="97"/>
      <c r="QY32" s="97"/>
      <c r="QZ32" s="97"/>
      <c r="RA32" s="97"/>
      <c r="RB32" s="97"/>
      <c r="RC32" s="97"/>
      <c r="RD32" s="97"/>
      <c r="RE32" s="97"/>
      <c r="RF32" s="97"/>
      <c r="RG32" s="97"/>
      <c r="RH32" s="97"/>
      <c r="RI32" s="97"/>
      <c r="RJ32" s="97"/>
      <c r="RK32" s="97"/>
      <c r="RL32" s="97"/>
      <c r="RM32" s="97"/>
      <c r="RN32" s="97"/>
      <c r="RO32" s="97"/>
      <c r="RP32" s="97"/>
      <c r="RQ32" s="97"/>
      <c r="RR32" s="97"/>
      <c r="RS32" s="97"/>
      <c r="RT32" s="97"/>
      <c r="RU32" s="97"/>
      <c r="RV32" s="97"/>
      <c r="RW32" s="97"/>
      <c r="RX32" s="97"/>
      <c r="RY32" s="97"/>
      <c r="RZ32" s="97"/>
      <c r="SA32" s="97"/>
      <c r="SB32" s="97"/>
      <c r="SC32" s="97"/>
      <c r="SD32" s="97"/>
      <c r="SE32" s="97"/>
      <c r="SF32" s="97"/>
      <c r="SG32" s="97"/>
      <c r="SH32" s="97"/>
      <c r="SI32" s="97"/>
      <c r="SJ32" s="97"/>
      <c r="SK32" s="97"/>
      <c r="SL32" s="97"/>
      <c r="SM32" s="97"/>
      <c r="SN32" s="97"/>
      <c r="SO32" s="97"/>
      <c r="SP32" s="97"/>
      <c r="SQ32" s="97"/>
      <c r="SR32" s="97"/>
      <c r="SS32" s="97"/>
      <c r="ST32" s="97"/>
      <c r="SU32" s="97"/>
      <c r="SV32" s="97"/>
      <c r="SW32" s="97"/>
      <c r="SX32" s="97"/>
      <c r="SY32" s="97"/>
      <c r="SZ32" s="97"/>
      <c r="TA32" s="97"/>
      <c r="TB32" s="1"/>
    </row>
    <row r="33" spans="1:522" s="10" customFormat="1" ht="18" customHeight="1" x14ac:dyDescent="0.2">
      <c r="A33" s="12">
        <v>16</v>
      </c>
      <c r="B33" s="11" t="s">
        <v>701</v>
      </c>
      <c r="C33" s="1">
        <v>10151</v>
      </c>
      <c r="D33" s="125" t="s">
        <v>88</v>
      </c>
      <c r="E33" s="1">
        <v>9925</v>
      </c>
      <c r="F33" s="1"/>
      <c r="G33" s="125" t="s">
        <v>19</v>
      </c>
      <c r="H33"/>
      <c r="I33" s="1">
        <f t="shared" si="0"/>
        <v>3</v>
      </c>
      <c r="J33" s="12">
        <f>Tabuľka2[[#This Row],[Stĺpec8]]</f>
        <v>3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9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9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9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9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60"/>
      <c r="FI33" s="60"/>
      <c r="FJ33" s="58"/>
      <c r="FK33" s="58"/>
      <c r="FL33" s="60"/>
      <c r="FM33" s="58"/>
      <c r="FN33" s="60"/>
      <c r="FO33" s="60"/>
      <c r="FP33" s="58"/>
      <c r="FQ33" s="60"/>
      <c r="FR33" s="60"/>
      <c r="FS33" s="60"/>
      <c r="FT33" s="60"/>
      <c r="FU33" s="60"/>
      <c r="FV33" s="60"/>
      <c r="FW33" s="60"/>
      <c r="FX33" s="60"/>
      <c r="FY33" s="60"/>
      <c r="FZ33" s="60"/>
      <c r="GA33" s="60"/>
      <c r="GB33" s="60"/>
      <c r="GC33" s="60"/>
      <c r="GD33" s="60"/>
      <c r="GE33" s="58"/>
      <c r="GF33" s="60"/>
      <c r="GG33" s="60"/>
      <c r="GH33" s="60"/>
      <c r="GI33" s="60"/>
      <c r="GJ33" s="60"/>
      <c r="GK33" s="60">
        <v>3</v>
      </c>
      <c r="GL33" s="60"/>
      <c r="GM33" s="60"/>
      <c r="GN33" s="60"/>
      <c r="GO33" s="60"/>
      <c r="GP33" s="60" t="s">
        <v>519</v>
      </c>
      <c r="GQ33" s="60"/>
      <c r="GR33" s="60"/>
      <c r="GS33" s="60"/>
      <c r="GT33" s="60"/>
      <c r="GU33" s="60"/>
      <c r="GV33" s="60"/>
      <c r="GW33" s="60"/>
      <c r="GX33" s="60"/>
      <c r="GY33" s="60"/>
      <c r="GZ33" s="60"/>
      <c r="HA33" s="60"/>
      <c r="HB33" s="60"/>
      <c r="HC33" s="60"/>
      <c r="HD33" s="60"/>
      <c r="HE33" s="60"/>
      <c r="HF33" s="60"/>
      <c r="HG33" s="60"/>
      <c r="HH33" s="60"/>
      <c r="HI33" s="60"/>
      <c r="HJ33" s="60"/>
      <c r="HK33" s="60"/>
      <c r="HL33" s="60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60"/>
      <c r="JA33" s="60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60"/>
      <c r="KD33" s="60"/>
      <c r="KE33" s="60"/>
      <c r="KF33" s="60"/>
      <c r="KG33" s="60"/>
      <c r="KH33" s="60"/>
      <c r="KI33" s="60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9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97"/>
      <c r="LV33" s="64"/>
      <c r="LW33" s="64"/>
      <c r="LX33" s="64"/>
      <c r="LY33" s="64"/>
      <c r="LZ33" s="64"/>
      <c r="MA33" s="64"/>
      <c r="MB33" s="64"/>
      <c r="MC33" s="64"/>
      <c r="MD33" s="64"/>
      <c r="ME33" s="64"/>
      <c r="MF33" s="64"/>
      <c r="MG33" s="64"/>
      <c r="MH33" s="64"/>
      <c r="MI33" s="64"/>
      <c r="MJ33" s="64"/>
      <c r="MK33" s="64"/>
      <c r="ML33" s="64"/>
      <c r="MM33" s="64"/>
      <c r="MN33" s="64"/>
      <c r="MO33" s="64"/>
      <c r="MP33" s="64"/>
      <c r="MQ33" s="64"/>
      <c r="MR33" s="64"/>
      <c r="MS33" s="64"/>
      <c r="MT33" s="64"/>
      <c r="MU33" s="64"/>
      <c r="MV33" s="64"/>
      <c r="MW33" s="64"/>
      <c r="MX33" s="64"/>
      <c r="MY33" s="64"/>
      <c r="MZ33" s="64"/>
      <c r="NA33" s="64"/>
      <c r="NB33" s="64"/>
      <c r="NC33" s="64"/>
      <c r="ND33" s="64"/>
      <c r="NE33" s="97"/>
      <c r="NF33" s="97"/>
      <c r="NG33" s="97"/>
      <c r="NH33" s="97"/>
      <c r="NI33" s="97"/>
      <c r="NJ33" s="97"/>
      <c r="NK33" s="97"/>
      <c r="NL33" s="97"/>
      <c r="NM33" s="97"/>
      <c r="NN33" s="97"/>
      <c r="NO33" s="97"/>
      <c r="NP33" s="97"/>
      <c r="NQ33" s="97"/>
      <c r="NR33" s="97"/>
      <c r="NS33" s="97"/>
      <c r="NT33" s="97"/>
      <c r="NU33" s="97"/>
      <c r="NV33" s="97"/>
      <c r="NW33" s="97"/>
      <c r="NX33" s="97"/>
      <c r="NY33" s="97"/>
      <c r="NZ33" s="97"/>
      <c r="OA33" s="97"/>
      <c r="OB33" s="97"/>
      <c r="OC33" s="97"/>
      <c r="OD33" s="97"/>
      <c r="OE33" s="97"/>
      <c r="OF33" s="97"/>
      <c r="OG33" s="97"/>
      <c r="OH33" s="97"/>
      <c r="OI33" s="97"/>
      <c r="OJ33" s="97"/>
      <c r="OK33" s="97"/>
      <c r="OL33" s="97"/>
      <c r="OM33" s="97"/>
      <c r="ON33" s="97"/>
      <c r="OO33" s="97"/>
      <c r="OP33" s="97"/>
      <c r="OQ33" s="97"/>
      <c r="OR33" s="97"/>
      <c r="OS33" s="97"/>
      <c r="OT33" s="97"/>
      <c r="OU33" s="97"/>
      <c r="OV33" s="97"/>
      <c r="OW33" s="97"/>
      <c r="OX33" s="97"/>
      <c r="OY33" s="97"/>
      <c r="OZ33" s="97"/>
      <c r="PA33" s="97"/>
      <c r="PB33" s="97"/>
      <c r="PC33" s="97"/>
      <c r="PD33" s="97"/>
      <c r="PE33" s="97"/>
      <c r="PF33" s="97"/>
      <c r="PG33" s="97"/>
      <c r="PH33" s="97"/>
      <c r="PI33" s="97"/>
      <c r="PJ33" s="97"/>
      <c r="PK33" s="97"/>
      <c r="PL33" s="97"/>
      <c r="PM33" s="97"/>
      <c r="PN33" s="97"/>
      <c r="PO33" s="97"/>
      <c r="PP33" s="97"/>
      <c r="PQ33" s="97"/>
      <c r="PR33" s="97"/>
      <c r="PS33" s="97"/>
      <c r="PT33" s="97"/>
      <c r="PU33" s="97"/>
      <c r="PV33" s="97"/>
      <c r="PW33" s="97"/>
      <c r="PX33" s="97"/>
      <c r="PY33" s="97"/>
      <c r="PZ33" s="97"/>
      <c r="QA33" s="97"/>
      <c r="QB33" s="97"/>
      <c r="QC33" s="97"/>
      <c r="QD33" s="97"/>
      <c r="QE33" s="97"/>
      <c r="QF33" s="97"/>
      <c r="QG33" s="97"/>
      <c r="QH33" s="97"/>
      <c r="QI33" s="97"/>
      <c r="QJ33" s="97"/>
      <c r="QK33" s="97"/>
      <c r="QL33" s="97"/>
      <c r="QM33" s="97"/>
      <c r="QN33" s="97"/>
      <c r="QO33" s="97"/>
      <c r="QP33" s="97"/>
      <c r="QQ33" s="97"/>
      <c r="QR33" s="97"/>
      <c r="QS33" s="97"/>
      <c r="QT33" s="97"/>
      <c r="QU33" s="97"/>
      <c r="QV33" s="97"/>
      <c r="QW33" s="97"/>
      <c r="QX33" s="97"/>
      <c r="QY33" s="97"/>
      <c r="QZ33" s="97"/>
      <c r="RA33" s="97"/>
      <c r="RB33" s="97"/>
      <c r="RC33" s="97"/>
      <c r="RD33" s="97"/>
      <c r="RE33" s="97"/>
      <c r="RF33" s="97"/>
      <c r="RG33" s="97"/>
      <c r="RH33" s="97"/>
      <c r="RI33" s="97"/>
      <c r="RJ33" s="97"/>
      <c r="RK33" s="97"/>
      <c r="RL33" s="97"/>
      <c r="RM33" s="97"/>
      <c r="RN33" s="97"/>
      <c r="RO33" s="97"/>
      <c r="RP33" s="97"/>
      <c r="RQ33" s="97"/>
      <c r="RR33" s="97"/>
      <c r="RS33" s="97"/>
      <c r="RT33" s="97"/>
      <c r="RU33" s="97"/>
      <c r="RV33" s="97"/>
      <c r="RW33" s="97"/>
      <c r="RX33" s="97"/>
      <c r="RY33" s="97"/>
      <c r="RZ33" s="97"/>
      <c r="SA33" s="97"/>
      <c r="SB33" s="97"/>
      <c r="SC33" s="97"/>
      <c r="SD33" s="97"/>
      <c r="SE33" s="97"/>
      <c r="SF33" s="97"/>
      <c r="SG33" s="97"/>
      <c r="SH33" s="97"/>
      <c r="SI33" s="97"/>
      <c r="SJ33" s="97"/>
      <c r="SK33" s="97"/>
      <c r="SL33" s="97"/>
      <c r="SM33" s="97"/>
      <c r="SN33" s="97"/>
      <c r="SO33" s="97"/>
      <c r="SP33" s="97"/>
      <c r="SQ33" s="97"/>
      <c r="SR33" s="97"/>
      <c r="SS33" s="97"/>
      <c r="ST33" s="97"/>
      <c r="SU33" s="97"/>
      <c r="SV33" s="97"/>
      <c r="SW33" s="97"/>
      <c r="SX33" s="97"/>
      <c r="SY33" s="97"/>
      <c r="SZ33" s="97"/>
      <c r="TA33" s="97"/>
      <c r="TB33" s="1"/>
    </row>
    <row r="34" spans="1:522" s="10" customFormat="1" ht="18" customHeight="1" x14ac:dyDescent="0.2">
      <c r="A34" s="12"/>
      <c r="B34" s="11" t="s">
        <v>463</v>
      </c>
      <c r="C34" s="1">
        <v>8647</v>
      </c>
      <c r="D34" s="125" t="s">
        <v>670</v>
      </c>
      <c r="E34" s="1">
        <v>13398</v>
      </c>
      <c r="F34" s="1">
        <v>2021</v>
      </c>
      <c r="G34" s="125" t="s">
        <v>49</v>
      </c>
      <c r="H34"/>
      <c r="I34" s="1">
        <f t="shared" si="0"/>
        <v>3</v>
      </c>
      <c r="J34" s="12">
        <f>Tabuľka2[[#This Row],[Stĺpec8]]</f>
        <v>3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9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9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9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9"/>
      <c r="ES34" s="1"/>
      <c r="ET34" s="1"/>
      <c r="EU34" s="1"/>
      <c r="EV34" s="1"/>
      <c r="EW34" s="1"/>
      <c r="EX34" s="1"/>
      <c r="EY34" s="1"/>
      <c r="EZ34" s="1">
        <v>3</v>
      </c>
      <c r="FA34" s="1" t="s">
        <v>519</v>
      </c>
      <c r="FB34" s="1"/>
      <c r="FC34" s="1"/>
      <c r="FD34" s="1"/>
      <c r="FE34" s="1"/>
      <c r="FF34" s="1"/>
      <c r="FG34" s="1"/>
      <c r="FH34" s="60"/>
      <c r="FI34" s="60"/>
      <c r="FJ34" s="58"/>
      <c r="FK34" s="58"/>
      <c r="FL34" s="60"/>
      <c r="FM34" s="58"/>
      <c r="FN34" s="60"/>
      <c r="FO34" s="60"/>
      <c r="FP34" s="58"/>
      <c r="FQ34" s="60"/>
      <c r="FR34" s="60"/>
      <c r="FS34" s="60"/>
      <c r="FT34" s="60"/>
      <c r="FU34" s="60"/>
      <c r="FV34" s="60"/>
      <c r="FW34" s="60"/>
      <c r="FX34" s="60"/>
      <c r="FY34" s="60"/>
      <c r="FZ34" s="60"/>
      <c r="GA34" s="60"/>
      <c r="GB34" s="60"/>
      <c r="GC34" s="60"/>
      <c r="GD34" s="60"/>
      <c r="GE34" s="58"/>
      <c r="GF34" s="60"/>
      <c r="GG34" s="60"/>
      <c r="GH34" s="60"/>
      <c r="GI34" s="60"/>
      <c r="GJ34" s="60"/>
      <c r="GK34" s="60"/>
      <c r="GL34" s="60"/>
      <c r="GM34" s="60"/>
      <c r="GN34" s="60"/>
      <c r="GO34" s="60"/>
      <c r="GP34" s="60"/>
      <c r="GQ34" s="60"/>
      <c r="GR34" s="60"/>
      <c r="GS34" s="60"/>
      <c r="GT34" s="60"/>
      <c r="GU34" s="60"/>
      <c r="GV34" s="60"/>
      <c r="GW34" s="60"/>
      <c r="GX34" s="60"/>
      <c r="GY34" s="60"/>
      <c r="GZ34" s="60"/>
      <c r="HA34" s="60"/>
      <c r="HB34" s="60"/>
      <c r="HC34" s="60"/>
      <c r="HD34" s="60"/>
      <c r="HE34" s="60"/>
      <c r="HF34" s="60"/>
      <c r="HG34" s="60"/>
      <c r="HH34" s="60"/>
      <c r="HI34" s="60"/>
      <c r="HJ34" s="60"/>
      <c r="HK34" s="60"/>
      <c r="HL34" s="60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60"/>
      <c r="JA34" s="60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60"/>
      <c r="KD34" s="60"/>
      <c r="KE34" s="60"/>
      <c r="KF34" s="60"/>
      <c r="KG34" s="60"/>
      <c r="KH34" s="60"/>
      <c r="KI34" s="60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9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97"/>
      <c r="LV34" s="64"/>
      <c r="LW34" s="64"/>
      <c r="LX34" s="64"/>
      <c r="LY34" s="64"/>
      <c r="LZ34" s="64"/>
      <c r="MA34" s="64"/>
      <c r="MB34" s="64"/>
      <c r="MC34" s="64"/>
      <c r="MD34" s="64"/>
      <c r="ME34" s="64"/>
      <c r="MF34" s="64"/>
      <c r="MG34" s="64"/>
      <c r="MH34" s="64"/>
      <c r="MI34" s="64"/>
      <c r="MJ34" s="64"/>
      <c r="MK34" s="64"/>
      <c r="ML34" s="64"/>
      <c r="MM34" s="64"/>
      <c r="MN34" s="64"/>
      <c r="MO34" s="64"/>
      <c r="MP34" s="64"/>
      <c r="MQ34" s="64"/>
      <c r="MR34" s="64"/>
      <c r="MS34" s="64"/>
      <c r="MT34" s="64"/>
      <c r="MU34" s="64"/>
      <c r="MV34" s="64"/>
      <c r="MW34" s="64"/>
      <c r="MX34" s="64"/>
      <c r="MY34" s="64"/>
      <c r="MZ34" s="64"/>
      <c r="NA34" s="64"/>
      <c r="NB34" s="64"/>
      <c r="NC34" s="64"/>
      <c r="ND34" s="64"/>
      <c r="NE34" s="97"/>
      <c r="NF34" s="97"/>
      <c r="NG34" s="97"/>
      <c r="NH34" s="97"/>
      <c r="NI34" s="97"/>
      <c r="NJ34" s="97"/>
      <c r="NK34" s="97"/>
      <c r="NL34" s="97"/>
      <c r="NM34" s="97"/>
      <c r="NN34" s="97"/>
      <c r="NO34" s="97"/>
      <c r="NP34" s="97"/>
      <c r="NQ34" s="97"/>
      <c r="NR34" s="97"/>
      <c r="NS34" s="97"/>
      <c r="NT34" s="97"/>
      <c r="NU34" s="97"/>
      <c r="NV34" s="97"/>
      <c r="NW34" s="97"/>
      <c r="NX34" s="97"/>
      <c r="NY34" s="97"/>
      <c r="NZ34" s="97"/>
      <c r="OA34" s="97"/>
      <c r="OB34" s="97"/>
      <c r="OC34" s="97"/>
      <c r="OD34" s="97"/>
      <c r="OE34" s="97"/>
      <c r="OF34" s="97"/>
      <c r="OG34" s="97"/>
      <c r="OH34" s="97"/>
      <c r="OI34" s="97"/>
      <c r="OJ34" s="97"/>
      <c r="OK34" s="97"/>
      <c r="OL34" s="97"/>
      <c r="OM34" s="97"/>
      <c r="ON34" s="97"/>
      <c r="OO34" s="97"/>
      <c r="OP34" s="97"/>
      <c r="OQ34" s="97"/>
      <c r="OR34" s="97"/>
      <c r="OS34" s="97"/>
      <c r="OT34" s="97"/>
      <c r="OU34" s="97"/>
      <c r="OV34" s="97"/>
      <c r="OW34" s="97"/>
      <c r="OX34" s="97"/>
      <c r="OY34" s="97"/>
      <c r="OZ34" s="97"/>
      <c r="PA34" s="97"/>
      <c r="PB34" s="97"/>
      <c r="PC34" s="97"/>
      <c r="PD34" s="97"/>
      <c r="PE34" s="97"/>
      <c r="PF34" s="97"/>
      <c r="PG34" s="97"/>
      <c r="PH34" s="97"/>
      <c r="PI34" s="97"/>
      <c r="PJ34" s="97"/>
      <c r="PK34" s="97"/>
      <c r="PL34" s="97"/>
      <c r="PM34" s="97"/>
      <c r="PN34" s="97"/>
      <c r="PO34" s="97"/>
      <c r="PP34" s="97"/>
      <c r="PQ34" s="97"/>
      <c r="PR34" s="97"/>
      <c r="PS34" s="97"/>
      <c r="PT34" s="97"/>
      <c r="PU34" s="97"/>
      <c r="PV34" s="97"/>
      <c r="PW34" s="97"/>
      <c r="PX34" s="97"/>
      <c r="PY34" s="97"/>
      <c r="PZ34" s="97"/>
      <c r="QA34" s="97"/>
      <c r="QB34" s="97"/>
      <c r="QC34" s="97"/>
      <c r="QD34" s="97"/>
      <c r="QE34" s="97"/>
      <c r="QF34" s="97"/>
      <c r="QG34" s="97"/>
      <c r="QH34" s="97"/>
      <c r="QI34" s="97"/>
      <c r="QJ34" s="97"/>
      <c r="QK34" s="97"/>
      <c r="QL34" s="97"/>
      <c r="QM34" s="97"/>
      <c r="QN34" s="97"/>
      <c r="QO34" s="97"/>
      <c r="QP34" s="97"/>
      <c r="QQ34" s="97"/>
      <c r="QR34" s="97"/>
      <c r="QS34" s="97"/>
      <c r="QT34" s="97"/>
      <c r="QU34" s="97"/>
      <c r="QV34" s="97"/>
      <c r="QW34" s="97"/>
      <c r="QX34" s="97"/>
      <c r="QY34" s="97"/>
      <c r="QZ34" s="97"/>
      <c r="RA34" s="97"/>
      <c r="RB34" s="97"/>
      <c r="RC34" s="97"/>
      <c r="RD34" s="97"/>
      <c r="RE34" s="97"/>
      <c r="RF34" s="97"/>
      <c r="RG34" s="97"/>
      <c r="RH34" s="97"/>
      <c r="RI34" s="97"/>
      <c r="RJ34" s="97"/>
      <c r="RK34" s="97"/>
      <c r="RL34" s="97"/>
      <c r="RM34" s="97"/>
      <c r="RN34" s="97"/>
      <c r="RO34" s="97"/>
      <c r="RP34" s="97"/>
      <c r="RQ34" s="97"/>
      <c r="RR34" s="97"/>
      <c r="RS34" s="97"/>
      <c r="RT34" s="97"/>
      <c r="RU34" s="97"/>
      <c r="RV34" s="97"/>
      <c r="RW34" s="97"/>
      <c r="RX34" s="97"/>
      <c r="RY34" s="97"/>
      <c r="RZ34" s="97"/>
      <c r="SA34" s="97"/>
      <c r="SB34" s="97"/>
      <c r="SC34" s="97"/>
      <c r="SD34" s="97"/>
      <c r="SE34" s="97"/>
      <c r="SF34" s="97"/>
      <c r="SG34" s="97"/>
      <c r="SH34" s="97"/>
      <c r="SI34" s="97"/>
      <c r="SJ34" s="97"/>
      <c r="SK34" s="97"/>
      <c r="SL34" s="97"/>
      <c r="SM34" s="97"/>
      <c r="SN34" s="97"/>
      <c r="SO34" s="97"/>
      <c r="SP34" s="97"/>
      <c r="SQ34" s="97"/>
      <c r="SR34" s="97"/>
      <c r="SS34" s="97"/>
      <c r="ST34" s="97"/>
      <c r="SU34" s="97"/>
      <c r="SV34" s="97"/>
      <c r="SW34" s="97"/>
      <c r="SX34" s="97"/>
      <c r="SY34" s="97"/>
      <c r="SZ34" s="97"/>
      <c r="TA34" s="97"/>
      <c r="TB34" s="1"/>
    </row>
    <row r="35" spans="1:522" ht="18" customHeight="1" x14ac:dyDescent="0.2">
      <c r="B35" s="26" t="s">
        <v>698</v>
      </c>
      <c r="C35" s="1">
        <v>8620</v>
      </c>
      <c r="D35" s="124" t="s">
        <v>112</v>
      </c>
      <c r="E35" s="1">
        <v>11682</v>
      </c>
      <c r="G35" t="s">
        <v>19</v>
      </c>
      <c r="H35" s="4"/>
      <c r="I35" s="1">
        <f>SUM(K35:TB35)</f>
        <v>3</v>
      </c>
      <c r="J35" s="12">
        <f>Tabuľka2[[#This Row],[Stĺpec8]]</f>
        <v>3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9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9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9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9"/>
      <c r="DE35" s="9"/>
      <c r="DF35" s="1"/>
      <c r="DG35" s="1"/>
      <c r="DH35" s="1"/>
      <c r="DI35" s="1"/>
      <c r="DJ35" s="1"/>
      <c r="DK35" s="9"/>
      <c r="DL35" s="9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9"/>
      <c r="FA35" s="9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>
        <f>1+1</f>
        <v>2</v>
      </c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>
        <v>1</v>
      </c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9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97"/>
      <c r="LQ35" s="97"/>
      <c r="LR35" s="97"/>
      <c r="LS35" s="97"/>
      <c r="LT35" s="97"/>
      <c r="LU35" s="97"/>
      <c r="LV35" s="64"/>
      <c r="LW35" s="64"/>
      <c r="LX35" s="64"/>
      <c r="LY35" s="64"/>
      <c r="LZ35" s="64"/>
      <c r="MA35" s="64"/>
      <c r="MB35" s="64"/>
      <c r="MC35" s="64"/>
      <c r="MD35" s="64"/>
      <c r="ME35" s="64"/>
      <c r="MF35" s="64"/>
      <c r="MG35" s="64"/>
      <c r="MH35" s="64"/>
      <c r="MI35" s="64"/>
      <c r="MJ35" s="64"/>
      <c r="MK35" s="64"/>
      <c r="ML35" s="64"/>
      <c r="MM35" s="64"/>
      <c r="MN35" s="64"/>
      <c r="MO35" s="64"/>
      <c r="MP35" s="64"/>
      <c r="MQ35" s="64"/>
      <c r="MR35" s="64"/>
      <c r="MS35" s="64"/>
      <c r="MT35" s="64"/>
      <c r="MU35" s="64"/>
      <c r="MV35" s="64"/>
      <c r="MW35" s="64"/>
      <c r="MX35" s="64"/>
      <c r="MY35" s="64"/>
      <c r="MZ35" s="64"/>
      <c r="NA35" s="64"/>
      <c r="NB35" s="64"/>
      <c r="NC35" s="64"/>
      <c r="ND35" s="64"/>
      <c r="NE35" s="97"/>
      <c r="NF35" s="97"/>
      <c r="NG35" s="97"/>
      <c r="NH35" s="97"/>
      <c r="NI35" s="97"/>
      <c r="NJ35" s="97"/>
      <c r="NK35" s="97"/>
      <c r="NL35" s="97"/>
      <c r="NM35" s="97"/>
      <c r="NN35" s="97"/>
      <c r="NO35" s="97"/>
      <c r="NP35" s="97"/>
      <c r="NQ35" s="97"/>
      <c r="NR35" s="97"/>
      <c r="NS35" s="97"/>
      <c r="NT35" s="97"/>
      <c r="NU35" s="97"/>
      <c r="NV35" s="97"/>
      <c r="NW35" s="97"/>
      <c r="NX35" s="97"/>
      <c r="NY35" s="97"/>
      <c r="NZ35" s="97"/>
      <c r="OA35" s="97"/>
      <c r="OB35" s="97"/>
      <c r="OC35" s="97"/>
      <c r="OD35" s="97"/>
      <c r="OE35" s="97"/>
      <c r="OF35" s="97"/>
      <c r="OG35" s="97"/>
      <c r="OH35" s="97"/>
      <c r="OI35" s="97"/>
      <c r="OJ35" s="97"/>
      <c r="OK35" s="97"/>
      <c r="OL35" s="97"/>
      <c r="OM35" s="97"/>
      <c r="ON35" s="97"/>
      <c r="OO35" s="97"/>
      <c r="OP35" s="97"/>
      <c r="OQ35" s="97"/>
      <c r="OR35" s="97"/>
      <c r="OS35" s="97"/>
      <c r="OT35" s="97"/>
      <c r="OU35" s="97"/>
      <c r="OV35" s="97"/>
      <c r="OW35" s="97"/>
      <c r="OX35" s="97"/>
      <c r="OY35" s="97"/>
      <c r="OZ35" s="97"/>
      <c r="PA35" s="97"/>
      <c r="PB35" s="97"/>
      <c r="PC35" s="97"/>
      <c r="PD35" s="97"/>
      <c r="PE35" s="97"/>
      <c r="PF35" s="97"/>
      <c r="PG35" s="97"/>
      <c r="PH35" s="97"/>
      <c r="PI35" s="97"/>
      <c r="PJ35" s="97"/>
      <c r="PK35" s="97"/>
      <c r="PL35" s="97"/>
      <c r="PM35" s="97"/>
      <c r="PN35" s="97"/>
      <c r="PO35" s="97"/>
      <c r="PP35" s="97"/>
      <c r="PQ35" s="97"/>
      <c r="PR35" s="97"/>
      <c r="PS35" s="97"/>
      <c r="PT35" s="97"/>
      <c r="PU35" s="97"/>
      <c r="PV35" s="97"/>
      <c r="PW35" s="97"/>
      <c r="PX35" s="97"/>
      <c r="PY35" s="97"/>
      <c r="PZ35" s="97"/>
      <c r="QA35" s="97"/>
      <c r="QB35" s="97"/>
      <c r="QC35" s="97"/>
      <c r="QD35" s="97"/>
      <c r="QE35" s="97"/>
      <c r="QF35" s="97"/>
      <c r="QG35" s="97"/>
      <c r="QH35" s="97"/>
      <c r="QI35" s="97"/>
      <c r="QJ35" s="97"/>
      <c r="QK35" s="97"/>
      <c r="QL35" s="97"/>
      <c r="QM35" s="97"/>
      <c r="QN35" s="97"/>
      <c r="QO35" s="97"/>
      <c r="QP35" s="97"/>
      <c r="QQ35" s="97"/>
      <c r="QR35" s="97"/>
      <c r="QS35" s="97"/>
      <c r="QT35" s="97"/>
      <c r="QU35" s="97"/>
      <c r="QV35" s="97"/>
      <c r="QW35" s="97"/>
      <c r="QX35" s="97"/>
      <c r="QY35" s="97"/>
      <c r="QZ35" s="97"/>
      <c r="RA35" s="97"/>
      <c r="RB35" s="97"/>
      <c r="RC35" s="97"/>
      <c r="RD35" s="97"/>
      <c r="RE35" s="97"/>
      <c r="RF35" s="97"/>
      <c r="RG35" s="97"/>
      <c r="RH35" s="97"/>
      <c r="RI35" s="97"/>
      <c r="RJ35" s="97"/>
      <c r="RK35" s="97"/>
      <c r="RL35" s="97"/>
      <c r="RM35" s="97"/>
      <c r="RN35" s="97"/>
      <c r="RO35" s="97"/>
      <c r="RP35" s="97"/>
      <c r="RQ35" s="97"/>
      <c r="RR35" s="97"/>
      <c r="RS35" s="97"/>
      <c r="RT35" s="97"/>
      <c r="RU35" s="97"/>
      <c r="RV35" s="97"/>
      <c r="RW35" s="97"/>
      <c r="RX35" s="97"/>
      <c r="RY35" s="97"/>
      <c r="RZ35" s="97"/>
      <c r="SA35" s="97"/>
      <c r="SB35" s="97"/>
      <c r="SC35" s="97"/>
      <c r="SD35" s="97"/>
      <c r="SE35" s="97"/>
      <c r="SF35" s="97"/>
      <c r="SG35" s="97"/>
      <c r="SH35" s="97"/>
      <c r="SI35" s="97"/>
      <c r="SJ35" s="97"/>
      <c r="SK35" s="97"/>
      <c r="SL35" s="97"/>
      <c r="SM35" s="97"/>
      <c r="SN35" s="97"/>
      <c r="SO35" s="97"/>
      <c r="SP35" s="97"/>
      <c r="SQ35" s="97"/>
      <c r="SR35" s="97"/>
      <c r="SS35" s="97"/>
      <c r="ST35" s="97"/>
      <c r="SU35" s="97"/>
      <c r="SV35" s="97"/>
      <c r="SW35" s="97"/>
      <c r="SX35" s="97"/>
      <c r="SY35" s="97"/>
      <c r="SZ35" s="97"/>
      <c r="TA35" s="97"/>
      <c r="TB35" s="1"/>
    </row>
    <row r="36" spans="1:522" s="10" customFormat="1" ht="18" customHeight="1" x14ac:dyDescent="0.2">
      <c r="A36" s="12"/>
      <c r="B36" s="11" t="s">
        <v>316</v>
      </c>
      <c r="C36" s="1">
        <v>9297</v>
      </c>
      <c r="D36" s="125" t="s">
        <v>313</v>
      </c>
      <c r="E36" s="1">
        <v>12870</v>
      </c>
      <c r="F36" s="1"/>
      <c r="G36" s="125" t="s">
        <v>318</v>
      </c>
      <c r="H36"/>
      <c r="I36" s="1">
        <f t="shared" si="0"/>
        <v>3</v>
      </c>
      <c r="J36" s="12">
        <f>Tabuľka2[[#This Row],[Stĺpec8]]</f>
        <v>3</v>
      </c>
      <c r="K36" s="1"/>
      <c r="L36" s="1"/>
      <c r="M36" s="1"/>
      <c r="N36" s="1"/>
      <c r="O36" s="1"/>
      <c r="P36" s="1"/>
      <c r="Q36" s="9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9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9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 t="s">
        <v>519</v>
      </c>
      <c r="CV36" s="1"/>
      <c r="CW36" s="1" t="s">
        <v>519</v>
      </c>
      <c r="CX36" s="1"/>
      <c r="CY36" s="1"/>
      <c r="CZ36" s="1"/>
      <c r="DA36" s="1"/>
      <c r="DB36" s="1"/>
      <c r="DC36" s="1"/>
      <c r="DD36" s="1"/>
      <c r="DE36" s="9"/>
      <c r="DF36" s="1"/>
      <c r="DG36" s="1"/>
      <c r="DH36" s="1"/>
      <c r="DI36" s="1"/>
      <c r="DJ36" s="1" t="s">
        <v>519</v>
      </c>
      <c r="DK36" s="1"/>
      <c r="DL36" s="1"/>
      <c r="DM36" s="1">
        <f>1+2</f>
        <v>3</v>
      </c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9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60"/>
      <c r="FI36" s="60"/>
      <c r="FJ36" s="58"/>
      <c r="FK36" s="58"/>
      <c r="FL36" s="60"/>
      <c r="FM36" s="58"/>
      <c r="FN36" s="60"/>
      <c r="FO36" s="60"/>
      <c r="FP36" s="58"/>
      <c r="FQ36" s="60"/>
      <c r="FR36" s="60"/>
      <c r="FS36" s="60"/>
      <c r="FT36" s="60"/>
      <c r="FU36" s="60"/>
      <c r="FV36" s="60"/>
      <c r="FW36" s="60"/>
      <c r="FX36" s="60"/>
      <c r="FY36" s="60"/>
      <c r="FZ36" s="60"/>
      <c r="GA36" s="60"/>
      <c r="GB36" s="60"/>
      <c r="GC36" s="60"/>
      <c r="GD36" s="60"/>
      <c r="GE36" s="58"/>
      <c r="GF36" s="60"/>
      <c r="GG36" s="60"/>
      <c r="GH36" s="60"/>
      <c r="GI36" s="60"/>
      <c r="GJ36" s="60"/>
      <c r="GK36" s="60"/>
      <c r="GL36" s="60"/>
      <c r="GM36" s="60"/>
      <c r="GN36" s="60"/>
      <c r="GO36" s="60"/>
      <c r="GP36" s="60"/>
      <c r="GQ36" s="60"/>
      <c r="GR36" s="60"/>
      <c r="GS36" s="60"/>
      <c r="GT36" s="60"/>
      <c r="GU36" s="60"/>
      <c r="GV36" s="60"/>
      <c r="GW36" s="60"/>
      <c r="GX36" s="60"/>
      <c r="GY36" s="60"/>
      <c r="GZ36" s="60"/>
      <c r="HA36" s="60"/>
      <c r="HB36" s="60"/>
      <c r="HC36" s="60"/>
      <c r="HD36" s="60"/>
      <c r="HE36" s="60"/>
      <c r="HF36" s="60"/>
      <c r="HG36" s="60"/>
      <c r="HH36" s="60"/>
      <c r="HI36" s="60"/>
      <c r="HJ36" s="60"/>
      <c r="HK36" s="60"/>
      <c r="HL36" s="60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60"/>
      <c r="JA36" s="60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60"/>
      <c r="KD36" s="60"/>
      <c r="KE36" s="60"/>
      <c r="KF36" s="60"/>
      <c r="KG36" s="60"/>
      <c r="KH36" s="60"/>
      <c r="KI36" s="60"/>
      <c r="KJ36" s="1"/>
      <c r="KK36" s="97"/>
      <c r="KL36" s="97"/>
      <c r="KM36" s="97"/>
      <c r="KN36" s="97"/>
      <c r="KO36" s="97"/>
      <c r="KP36" s="97"/>
      <c r="KQ36" s="97"/>
      <c r="KR36" s="97"/>
      <c r="KS36" s="97"/>
      <c r="KT36" s="97"/>
      <c r="KU36" s="97"/>
      <c r="KV36" s="97"/>
      <c r="KW36" s="102"/>
      <c r="KX36" s="97"/>
      <c r="KY36" s="97"/>
      <c r="KZ36" s="97"/>
      <c r="LA36" s="97"/>
      <c r="LB36" s="97"/>
      <c r="LC36" s="97"/>
      <c r="LD36" s="97"/>
      <c r="LE36" s="97"/>
      <c r="LF36" s="97"/>
      <c r="LG36" s="97"/>
      <c r="LH36" s="97"/>
      <c r="LI36" s="97"/>
      <c r="LJ36" s="97"/>
      <c r="LK36" s="97"/>
      <c r="LL36" s="97"/>
      <c r="LM36" s="97"/>
      <c r="LN36" s="97"/>
      <c r="LO36" s="97"/>
      <c r="LP36" s="97"/>
      <c r="LQ36" s="97"/>
      <c r="LR36" s="97"/>
      <c r="LS36" s="97"/>
      <c r="LT36" s="97"/>
      <c r="LU36" s="97"/>
      <c r="LV36" s="97"/>
      <c r="LW36" s="97"/>
      <c r="LX36" s="97"/>
      <c r="LY36" s="97"/>
      <c r="LZ36" s="97"/>
      <c r="MA36" s="97"/>
      <c r="MB36" s="97"/>
      <c r="MC36" s="97"/>
      <c r="MD36" s="97"/>
      <c r="ME36" s="97"/>
      <c r="MF36" s="97"/>
      <c r="MG36" s="97"/>
      <c r="MH36" s="97"/>
      <c r="MI36" s="97"/>
      <c r="MJ36" s="97"/>
      <c r="MK36" s="97"/>
      <c r="ML36" s="97"/>
      <c r="MM36" s="97"/>
      <c r="MN36" s="97"/>
      <c r="MO36" s="97"/>
      <c r="MP36" s="97"/>
      <c r="MQ36" s="97"/>
      <c r="MR36" s="97"/>
      <c r="MS36" s="97"/>
      <c r="MT36" s="97"/>
      <c r="MU36" s="97"/>
      <c r="MV36" s="97"/>
      <c r="MW36" s="97"/>
      <c r="MX36" s="97"/>
      <c r="MY36" s="97"/>
      <c r="MZ36" s="97"/>
      <c r="NA36" s="97"/>
      <c r="NB36" s="97"/>
      <c r="NC36" s="97"/>
      <c r="ND36" s="97"/>
      <c r="NE36" s="97"/>
      <c r="NF36" s="97"/>
      <c r="NG36" s="97"/>
      <c r="NH36" s="97"/>
      <c r="NI36" s="97"/>
      <c r="NJ36" s="97"/>
      <c r="NK36" s="97"/>
      <c r="NL36" s="97"/>
      <c r="NM36" s="97"/>
      <c r="NN36" s="97"/>
      <c r="NO36" s="97"/>
      <c r="NP36" s="97"/>
      <c r="NQ36" s="97"/>
      <c r="NR36" s="97"/>
      <c r="NS36" s="97"/>
      <c r="NT36" s="97"/>
      <c r="NU36" s="97"/>
      <c r="NV36" s="97"/>
      <c r="NW36" s="97"/>
      <c r="NX36" s="97"/>
      <c r="NY36" s="97"/>
      <c r="NZ36" s="97"/>
      <c r="OA36" s="97"/>
      <c r="OB36" s="97"/>
      <c r="OC36" s="97"/>
      <c r="OD36" s="97"/>
      <c r="OE36" s="97"/>
      <c r="OF36" s="97"/>
      <c r="OG36" s="97"/>
      <c r="OH36" s="97"/>
      <c r="OI36" s="97"/>
      <c r="OJ36" s="97"/>
      <c r="OK36" s="97"/>
      <c r="OL36" s="97"/>
      <c r="OM36" s="97"/>
      <c r="ON36" s="97"/>
      <c r="OO36" s="97"/>
      <c r="OP36" s="97"/>
      <c r="OQ36" s="97"/>
      <c r="OR36" s="97"/>
      <c r="OS36" s="97"/>
      <c r="OT36" s="97"/>
      <c r="OU36" s="97"/>
      <c r="OV36" s="97"/>
      <c r="OW36" s="97"/>
      <c r="OX36" s="97"/>
      <c r="OY36" s="97"/>
      <c r="OZ36" s="97"/>
      <c r="PA36" s="97"/>
      <c r="PB36" s="97"/>
      <c r="PC36" s="97"/>
      <c r="PD36" s="97"/>
      <c r="PE36" s="97"/>
      <c r="PF36" s="97"/>
      <c r="PG36" s="97"/>
      <c r="PH36" s="97"/>
      <c r="PI36" s="97"/>
      <c r="PJ36" s="97"/>
      <c r="PK36" s="97"/>
      <c r="PL36" s="97"/>
      <c r="PM36" s="97"/>
      <c r="PN36" s="97"/>
      <c r="PO36" s="97"/>
      <c r="PP36" s="97"/>
      <c r="PQ36" s="97"/>
      <c r="PR36" s="97"/>
      <c r="PS36" s="97"/>
      <c r="PT36" s="97"/>
      <c r="PU36" s="97"/>
      <c r="PV36" s="97"/>
      <c r="PW36" s="97"/>
      <c r="PX36" s="97"/>
      <c r="PY36" s="97"/>
      <c r="PZ36" s="97"/>
      <c r="QA36" s="97"/>
      <c r="QB36" s="97"/>
      <c r="QC36" s="97"/>
      <c r="QD36" s="97"/>
      <c r="QE36" s="97"/>
      <c r="QF36" s="97"/>
      <c r="QG36" s="97"/>
      <c r="QH36" s="97"/>
      <c r="QI36" s="97"/>
      <c r="QJ36" s="97"/>
      <c r="QK36" s="97"/>
      <c r="QL36" s="97"/>
      <c r="QM36" s="97"/>
      <c r="QN36" s="97"/>
      <c r="QO36" s="97"/>
      <c r="QP36" s="97"/>
      <c r="QQ36" s="97"/>
      <c r="QR36" s="97"/>
      <c r="QS36" s="97"/>
      <c r="QT36" s="97"/>
      <c r="QU36" s="97"/>
      <c r="QV36" s="97"/>
      <c r="QW36" s="97"/>
      <c r="QX36" s="97"/>
      <c r="QY36" s="97"/>
      <c r="QZ36" s="97"/>
      <c r="RA36" s="97"/>
      <c r="RB36" s="97"/>
      <c r="RC36" s="97"/>
      <c r="RD36" s="97"/>
      <c r="RE36" s="97"/>
      <c r="RF36" s="97"/>
      <c r="RG36" s="97"/>
      <c r="RH36" s="97"/>
      <c r="RI36" s="97"/>
      <c r="RJ36" s="97"/>
      <c r="RK36" s="97"/>
      <c r="RL36" s="97"/>
      <c r="RM36" s="97"/>
      <c r="RN36" s="97"/>
      <c r="RO36" s="97"/>
      <c r="RP36" s="97"/>
      <c r="RQ36" s="97"/>
      <c r="RR36" s="97"/>
      <c r="RS36" s="97"/>
      <c r="RT36" s="97"/>
      <c r="RU36" s="97"/>
      <c r="RV36" s="97"/>
      <c r="RW36" s="97"/>
      <c r="RX36" s="97"/>
      <c r="RY36" s="97"/>
      <c r="RZ36" s="97"/>
      <c r="SA36" s="97"/>
      <c r="SB36" s="97"/>
      <c r="SC36" s="97"/>
      <c r="SD36" s="97"/>
      <c r="SE36" s="97"/>
      <c r="SF36" s="97"/>
      <c r="SG36" s="97"/>
      <c r="SH36" s="97"/>
      <c r="SI36" s="97"/>
      <c r="SJ36" s="97"/>
      <c r="SK36" s="97"/>
      <c r="SL36" s="97"/>
      <c r="SM36" s="97"/>
      <c r="SN36" s="97"/>
      <c r="SO36" s="97"/>
      <c r="SP36" s="97"/>
      <c r="SQ36" s="97"/>
      <c r="SR36" s="97"/>
      <c r="SS36" s="97"/>
      <c r="ST36" s="97"/>
      <c r="SU36" s="97"/>
      <c r="SV36" s="97"/>
      <c r="SW36" s="97"/>
      <c r="SX36" s="97"/>
      <c r="SY36" s="97"/>
      <c r="SZ36" s="97"/>
      <c r="TA36" s="97"/>
      <c r="TB36" s="1"/>
    </row>
    <row r="37" spans="1:522" s="10" customFormat="1" ht="18" customHeight="1" x14ac:dyDescent="0.2">
      <c r="A37" s="12"/>
      <c r="B37" s="11" t="s">
        <v>690</v>
      </c>
      <c r="C37" s="1">
        <v>10350</v>
      </c>
      <c r="D37" s="125" t="s">
        <v>691</v>
      </c>
      <c r="E37" s="1">
        <v>13411</v>
      </c>
      <c r="F37" s="1"/>
      <c r="G37" s="125" t="s">
        <v>693</v>
      </c>
      <c r="H37"/>
      <c r="I37" s="1">
        <f t="shared" si="0"/>
        <v>2</v>
      </c>
      <c r="J37" s="12">
        <f>Tabuľka2[[#This Row],[Stĺpec8]]+I38</f>
        <v>3</v>
      </c>
      <c r="K37" s="1"/>
      <c r="L37" s="1"/>
      <c r="M37" s="1"/>
      <c r="N37" s="1"/>
      <c r="O37" s="1"/>
      <c r="P37" s="1"/>
      <c r="Q37" s="9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9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9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9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9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60"/>
      <c r="FI37" s="60"/>
      <c r="FJ37" s="58"/>
      <c r="FK37" s="58"/>
      <c r="FL37" s="60"/>
      <c r="FM37" s="58"/>
      <c r="FN37" s="60"/>
      <c r="FO37" s="60"/>
      <c r="FP37" s="58"/>
      <c r="FQ37" s="60"/>
      <c r="FR37" s="60"/>
      <c r="FS37" s="60"/>
      <c r="FT37" s="60"/>
      <c r="FU37" s="60"/>
      <c r="FV37" s="60"/>
      <c r="FW37" s="60">
        <v>2</v>
      </c>
      <c r="FX37" s="60" t="s">
        <v>519</v>
      </c>
      <c r="FY37" s="60"/>
      <c r="FZ37" s="60"/>
      <c r="GA37" s="60"/>
      <c r="GB37" s="60"/>
      <c r="GC37" s="60"/>
      <c r="GD37" s="60"/>
      <c r="GE37" s="58"/>
      <c r="GF37" s="60"/>
      <c r="GG37" s="60"/>
      <c r="GH37" s="60"/>
      <c r="GI37" s="60"/>
      <c r="GJ37" s="60"/>
      <c r="GK37" s="60"/>
      <c r="GL37" s="60"/>
      <c r="GM37" s="60"/>
      <c r="GN37" s="60"/>
      <c r="GO37" s="60"/>
      <c r="GP37" s="60"/>
      <c r="GQ37" s="60"/>
      <c r="GR37" s="60"/>
      <c r="GS37" s="60"/>
      <c r="GT37" s="60"/>
      <c r="GU37" s="60"/>
      <c r="GV37" s="60"/>
      <c r="GW37" s="60"/>
      <c r="GX37" s="60"/>
      <c r="GY37" s="60"/>
      <c r="GZ37" s="60"/>
      <c r="HA37" s="60"/>
      <c r="HB37" s="60"/>
      <c r="HC37" s="60"/>
      <c r="HD37" s="60"/>
      <c r="HE37" s="60"/>
      <c r="HF37" s="60"/>
      <c r="HG37" s="60"/>
      <c r="HH37" s="60"/>
      <c r="HI37" s="60"/>
      <c r="HJ37" s="60"/>
      <c r="HK37" s="60"/>
      <c r="HL37" s="60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60"/>
      <c r="JA37" s="60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60"/>
      <c r="KD37" s="60"/>
      <c r="KE37" s="60"/>
      <c r="KF37" s="60"/>
      <c r="KG37" s="60"/>
      <c r="KH37" s="60"/>
      <c r="KI37" s="60"/>
      <c r="KJ37" s="1"/>
      <c r="KK37" s="97"/>
      <c r="KL37" s="97"/>
      <c r="KM37" s="97"/>
      <c r="KN37" s="97"/>
      <c r="KO37" s="97"/>
      <c r="KP37" s="97"/>
      <c r="KQ37" s="97"/>
      <c r="KR37" s="97"/>
      <c r="KS37" s="97"/>
      <c r="KT37" s="97"/>
      <c r="KU37" s="97"/>
      <c r="KV37" s="97"/>
      <c r="KW37" s="102"/>
      <c r="KX37" s="97"/>
      <c r="KY37" s="97"/>
      <c r="KZ37" s="97"/>
      <c r="LA37" s="97"/>
      <c r="LB37" s="97"/>
      <c r="LC37" s="97"/>
      <c r="LD37" s="97"/>
      <c r="LE37" s="97"/>
      <c r="LF37" s="97"/>
      <c r="LG37" s="97"/>
      <c r="LH37" s="97"/>
      <c r="LI37" s="97"/>
      <c r="LJ37" s="97"/>
      <c r="LK37" s="97"/>
      <c r="LL37" s="97"/>
      <c r="LM37" s="97"/>
      <c r="LN37" s="97"/>
      <c r="LO37" s="97"/>
      <c r="LP37" s="97"/>
      <c r="LQ37" s="97"/>
      <c r="LR37" s="97"/>
      <c r="LS37" s="97"/>
      <c r="LT37" s="97"/>
      <c r="LU37" s="97"/>
      <c r="LV37" s="64"/>
      <c r="LW37" s="64"/>
      <c r="LX37" s="64"/>
      <c r="LY37" s="64"/>
      <c r="LZ37" s="64"/>
      <c r="MA37" s="64"/>
      <c r="MB37" s="64"/>
      <c r="MC37" s="64"/>
      <c r="MD37" s="64"/>
      <c r="ME37" s="64"/>
      <c r="MF37" s="64"/>
      <c r="MG37" s="64"/>
      <c r="MH37" s="64"/>
      <c r="MI37" s="64"/>
      <c r="MJ37" s="64"/>
      <c r="MK37" s="64"/>
      <c r="ML37" s="64"/>
      <c r="MM37" s="64"/>
      <c r="MN37" s="64"/>
      <c r="MO37" s="64"/>
      <c r="MP37" s="64"/>
      <c r="MQ37" s="64"/>
      <c r="MR37" s="64"/>
      <c r="MS37" s="64"/>
      <c r="MT37" s="64"/>
      <c r="MU37" s="64"/>
      <c r="MV37" s="64"/>
      <c r="MW37" s="64"/>
      <c r="MX37" s="64"/>
      <c r="MY37" s="64"/>
      <c r="MZ37" s="64"/>
      <c r="NA37" s="64"/>
      <c r="NB37" s="64"/>
      <c r="NC37" s="64"/>
      <c r="ND37" s="64"/>
      <c r="NE37" s="97"/>
      <c r="NF37" s="97"/>
      <c r="NG37" s="97"/>
      <c r="NH37" s="97"/>
      <c r="NI37" s="97"/>
      <c r="NJ37" s="97"/>
      <c r="NK37" s="97"/>
      <c r="NL37" s="97"/>
      <c r="NM37" s="97"/>
      <c r="NN37" s="97"/>
      <c r="NO37" s="97"/>
      <c r="NP37" s="97"/>
      <c r="NQ37" s="97"/>
      <c r="NR37" s="97"/>
      <c r="NS37" s="97"/>
      <c r="NT37" s="97"/>
      <c r="NU37" s="97"/>
      <c r="NV37" s="97"/>
      <c r="NW37" s="97"/>
      <c r="NX37" s="97"/>
      <c r="NY37" s="97"/>
      <c r="NZ37" s="97"/>
      <c r="OA37" s="97"/>
      <c r="OB37" s="97"/>
      <c r="OC37" s="97"/>
      <c r="OD37" s="97"/>
      <c r="OE37" s="97"/>
      <c r="OF37" s="97"/>
      <c r="OG37" s="97"/>
      <c r="OH37" s="97"/>
      <c r="OI37" s="97"/>
      <c r="OJ37" s="97"/>
      <c r="OK37" s="97"/>
      <c r="OL37" s="97"/>
      <c r="OM37" s="97"/>
      <c r="ON37" s="97"/>
      <c r="OO37" s="97"/>
      <c r="OP37" s="97"/>
      <c r="OQ37" s="97"/>
      <c r="OR37" s="97"/>
      <c r="OS37" s="97"/>
      <c r="OT37" s="97"/>
      <c r="OU37" s="97"/>
      <c r="OV37" s="97"/>
      <c r="OW37" s="97"/>
      <c r="OX37" s="97"/>
      <c r="OY37" s="97"/>
      <c r="OZ37" s="97"/>
      <c r="PA37" s="97"/>
      <c r="PB37" s="97"/>
      <c r="PC37" s="97"/>
      <c r="PD37" s="97"/>
      <c r="PE37" s="97"/>
      <c r="PF37" s="97"/>
      <c r="PG37" s="97"/>
      <c r="PH37" s="97"/>
      <c r="PI37" s="97"/>
      <c r="PJ37" s="97"/>
      <c r="PK37" s="97"/>
      <c r="PL37" s="97"/>
      <c r="PM37" s="97"/>
      <c r="PN37" s="97"/>
      <c r="PO37" s="97"/>
      <c r="PP37" s="97"/>
      <c r="PQ37" s="97"/>
      <c r="PR37" s="97"/>
      <c r="PS37" s="97"/>
      <c r="PT37" s="97"/>
      <c r="PU37" s="97"/>
      <c r="PV37" s="97"/>
      <c r="PW37" s="97"/>
      <c r="PX37" s="97"/>
      <c r="PY37" s="97"/>
      <c r="PZ37" s="97"/>
      <c r="QA37" s="97"/>
      <c r="QB37" s="97"/>
      <c r="QC37" s="97"/>
      <c r="QD37" s="97"/>
      <c r="QE37" s="97"/>
      <c r="QF37" s="97"/>
      <c r="QG37" s="97"/>
      <c r="QH37" s="97"/>
      <c r="QI37" s="97"/>
      <c r="QJ37" s="97"/>
      <c r="QK37" s="97"/>
      <c r="QL37" s="97"/>
      <c r="QM37" s="97"/>
      <c r="QN37" s="97"/>
      <c r="QO37" s="97"/>
      <c r="QP37" s="97"/>
      <c r="QQ37" s="97"/>
      <c r="QR37" s="97"/>
      <c r="QS37" s="97"/>
      <c r="QT37" s="97"/>
      <c r="QU37" s="97"/>
      <c r="QV37" s="97"/>
      <c r="QW37" s="97"/>
      <c r="QX37" s="97"/>
      <c r="QY37" s="97"/>
      <c r="QZ37" s="97"/>
      <c r="RA37" s="97"/>
      <c r="RB37" s="97"/>
      <c r="RC37" s="97"/>
      <c r="RD37" s="97"/>
      <c r="RE37" s="97"/>
      <c r="RF37" s="97"/>
      <c r="RG37" s="97"/>
      <c r="RH37" s="97"/>
      <c r="RI37" s="97"/>
      <c r="RJ37" s="97"/>
      <c r="RK37" s="97"/>
      <c r="RL37" s="97"/>
      <c r="RM37" s="97"/>
      <c r="RN37" s="97"/>
      <c r="RO37" s="97"/>
      <c r="RP37" s="97"/>
      <c r="RQ37" s="97"/>
      <c r="RR37" s="97"/>
      <c r="RS37" s="97"/>
      <c r="RT37" s="97"/>
      <c r="RU37" s="97"/>
      <c r="RV37" s="97"/>
      <c r="RW37" s="97"/>
      <c r="RX37" s="97"/>
      <c r="RY37" s="97"/>
      <c r="RZ37" s="97"/>
      <c r="SA37" s="97"/>
      <c r="SB37" s="97"/>
      <c r="SC37" s="97"/>
      <c r="SD37" s="97"/>
      <c r="SE37" s="97"/>
      <c r="SF37" s="97"/>
      <c r="SG37" s="97"/>
      <c r="SH37" s="97"/>
      <c r="SI37" s="97"/>
      <c r="SJ37" s="97"/>
      <c r="SK37" s="97"/>
      <c r="SL37" s="97"/>
      <c r="SM37" s="97"/>
      <c r="SN37" s="97"/>
      <c r="SO37" s="97"/>
      <c r="SP37" s="97"/>
      <c r="SQ37" s="97"/>
      <c r="SR37" s="97"/>
      <c r="SS37" s="97"/>
      <c r="ST37" s="97"/>
      <c r="SU37" s="97"/>
      <c r="SV37" s="97"/>
      <c r="SW37" s="97"/>
      <c r="SX37" s="97"/>
      <c r="SY37" s="97"/>
      <c r="SZ37" s="97"/>
      <c r="TA37" s="97"/>
      <c r="TB37" s="1"/>
    </row>
    <row r="38" spans="1:522" s="10" customFormat="1" ht="18" customHeight="1" x14ac:dyDescent="0.2">
      <c r="A38" s="12"/>
      <c r="B38" s="11"/>
      <c r="C38" s="1"/>
      <c r="D38" s="125" t="s">
        <v>692</v>
      </c>
      <c r="E38" s="1">
        <v>13074</v>
      </c>
      <c r="F38" s="1"/>
      <c r="G38" s="125"/>
      <c r="H38"/>
      <c r="I38" s="1">
        <f t="shared" si="0"/>
        <v>1</v>
      </c>
      <c r="J38" s="33"/>
      <c r="K38" s="1"/>
      <c r="L38" s="1"/>
      <c r="M38" s="1"/>
      <c r="N38" s="1"/>
      <c r="O38" s="1"/>
      <c r="P38" s="1"/>
      <c r="Q38" s="9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9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9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9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9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60"/>
      <c r="FI38" s="60"/>
      <c r="FJ38" s="58"/>
      <c r="FK38" s="58"/>
      <c r="FL38" s="60"/>
      <c r="FM38" s="58"/>
      <c r="FN38" s="60"/>
      <c r="FO38" s="60"/>
      <c r="FP38" s="58"/>
      <c r="FQ38" s="60"/>
      <c r="FR38" s="60"/>
      <c r="FS38" s="60"/>
      <c r="FT38" s="60"/>
      <c r="FU38" s="60"/>
      <c r="FV38" s="60"/>
      <c r="FW38" s="60">
        <v>1</v>
      </c>
      <c r="FX38" s="60" t="s">
        <v>519</v>
      </c>
      <c r="FY38" s="60"/>
      <c r="FZ38" s="60"/>
      <c r="GA38" s="60"/>
      <c r="GB38" s="60"/>
      <c r="GC38" s="60"/>
      <c r="GD38" s="60"/>
      <c r="GE38" s="58"/>
      <c r="GF38" s="60"/>
      <c r="GG38" s="60"/>
      <c r="GH38" s="60"/>
      <c r="GI38" s="60"/>
      <c r="GJ38" s="60"/>
      <c r="GK38" s="60"/>
      <c r="GL38" s="60"/>
      <c r="GM38" s="60"/>
      <c r="GN38" s="60"/>
      <c r="GO38" s="60"/>
      <c r="GP38" s="60"/>
      <c r="GQ38" s="60"/>
      <c r="GR38" s="60"/>
      <c r="GS38" s="60"/>
      <c r="GT38" s="60"/>
      <c r="GU38" s="60"/>
      <c r="GV38" s="60"/>
      <c r="GW38" s="60"/>
      <c r="GX38" s="60"/>
      <c r="GY38" s="60"/>
      <c r="GZ38" s="60"/>
      <c r="HA38" s="60"/>
      <c r="HB38" s="60"/>
      <c r="HC38" s="60"/>
      <c r="HD38" s="60"/>
      <c r="HE38" s="60"/>
      <c r="HF38" s="60"/>
      <c r="HG38" s="60"/>
      <c r="HH38" s="60"/>
      <c r="HI38" s="60"/>
      <c r="HJ38" s="60"/>
      <c r="HK38" s="60"/>
      <c r="HL38" s="60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60"/>
      <c r="JA38" s="60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60"/>
      <c r="KD38" s="60"/>
      <c r="KE38" s="60"/>
      <c r="KF38" s="60"/>
      <c r="KG38" s="60"/>
      <c r="KH38" s="60"/>
      <c r="KI38" s="60"/>
      <c r="KJ38" s="1"/>
      <c r="KK38" s="97"/>
      <c r="KL38" s="97"/>
      <c r="KM38" s="97"/>
      <c r="KN38" s="97"/>
      <c r="KO38" s="97"/>
      <c r="KP38" s="97"/>
      <c r="KQ38" s="97"/>
      <c r="KR38" s="97"/>
      <c r="KS38" s="97"/>
      <c r="KT38" s="97"/>
      <c r="KU38" s="97"/>
      <c r="KV38" s="97"/>
      <c r="KW38" s="102"/>
      <c r="KX38" s="97"/>
      <c r="KY38" s="97"/>
      <c r="KZ38" s="97"/>
      <c r="LA38" s="97"/>
      <c r="LB38" s="97"/>
      <c r="LC38" s="97"/>
      <c r="LD38" s="97"/>
      <c r="LE38" s="97"/>
      <c r="LF38" s="97"/>
      <c r="LG38" s="97"/>
      <c r="LH38" s="97"/>
      <c r="LI38" s="97"/>
      <c r="LJ38" s="97"/>
      <c r="LK38" s="97"/>
      <c r="LL38" s="97"/>
      <c r="LM38" s="97"/>
      <c r="LN38" s="97"/>
      <c r="LO38" s="97"/>
      <c r="LP38" s="97"/>
      <c r="LQ38" s="97"/>
      <c r="LR38" s="97"/>
      <c r="LS38" s="97"/>
      <c r="LT38" s="97"/>
      <c r="LU38" s="97"/>
      <c r="LV38" s="64"/>
      <c r="LW38" s="64"/>
      <c r="LX38" s="64"/>
      <c r="LY38" s="64"/>
      <c r="LZ38" s="64"/>
      <c r="MA38" s="64"/>
      <c r="MB38" s="64"/>
      <c r="MC38" s="64"/>
      <c r="MD38" s="64"/>
      <c r="ME38" s="64"/>
      <c r="MF38" s="64"/>
      <c r="MG38" s="64"/>
      <c r="MH38" s="64"/>
      <c r="MI38" s="64"/>
      <c r="MJ38" s="64"/>
      <c r="MK38" s="64"/>
      <c r="ML38" s="64"/>
      <c r="MM38" s="64"/>
      <c r="MN38" s="64"/>
      <c r="MO38" s="64"/>
      <c r="MP38" s="64"/>
      <c r="MQ38" s="64"/>
      <c r="MR38" s="64"/>
      <c r="MS38" s="64"/>
      <c r="MT38" s="64"/>
      <c r="MU38" s="64"/>
      <c r="MV38" s="64"/>
      <c r="MW38" s="64"/>
      <c r="MX38" s="64"/>
      <c r="MY38" s="64"/>
      <c r="MZ38" s="64"/>
      <c r="NA38" s="64"/>
      <c r="NB38" s="64"/>
      <c r="NC38" s="64"/>
      <c r="ND38" s="64"/>
      <c r="NE38" s="97"/>
      <c r="NF38" s="97"/>
      <c r="NG38" s="97"/>
      <c r="NH38" s="97"/>
      <c r="NI38" s="97"/>
      <c r="NJ38" s="97"/>
      <c r="NK38" s="97"/>
      <c r="NL38" s="97"/>
      <c r="NM38" s="97"/>
      <c r="NN38" s="97"/>
      <c r="NO38" s="97"/>
      <c r="NP38" s="97"/>
      <c r="NQ38" s="97"/>
      <c r="NR38" s="97"/>
      <c r="NS38" s="97"/>
      <c r="NT38" s="97"/>
      <c r="NU38" s="97"/>
      <c r="NV38" s="97"/>
      <c r="NW38" s="97"/>
      <c r="NX38" s="97"/>
      <c r="NY38" s="97"/>
      <c r="NZ38" s="97"/>
      <c r="OA38" s="97"/>
      <c r="OB38" s="97"/>
      <c r="OC38" s="97"/>
      <c r="OD38" s="97"/>
      <c r="OE38" s="97"/>
      <c r="OF38" s="97"/>
      <c r="OG38" s="97"/>
      <c r="OH38" s="97"/>
      <c r="OI38" s="97"/>
      <c r="OJ38" s="97"/>
      <c r="OK38" s="97"/>
      <c r="OL38" s="97"/>
      <c r="OM38" s="97"/>
      <c r="ON38" s="97"/>
      <c r="OO38" s="97"/>
      <c r="OP38" s="97"/>
      <c r="OQ38" s="97"/>
      <c r="OR38" s="97"/>
      <c r="OS38" s="97"/>
      <c r="OT38" s="97"/>
      <c r="OU38" s="97"/>
      <c r="OV38" s="97"/>
      <c r="OW38" s="97"/>
      <c r="OX38" s="97"/>
      <c r="OY38" s="97"/>
      <c r="OZ38" s="97"/>
      <c r="PA38" s="97"/>
      <c r="PB38" s="97"/>
      <c r="PC38" s="97"/>
      <c r="PD38" s="97"/>
      <c r="PE38" s="97"/>
      <c r="PF38" s="97"/>
      <c r="PG38" s="97"/>
      <c r="PH38" s="97"/>
      <c r="PI38" s="97"/>
      <c r="PJ38" s="97"/>
      <c r="PK38" s="97"/>
      <c r="PL38" s="97"/>
      <c r="PM38" s="97"/>
      <c r="PN38" s="97"/>
      <c r="PO38" s="97"/>
      <c r="PP38" s="97"/>
      <c r="PQ38" s="97"/>
      <c r="PR38" s="97"/>
      <c r="PS38" s="97"/>
      <c r="PT38" s="97"/>
      <c r="PU38" s="97"/>
      <c r="PV38" s="97"/>
      <c r="PW38" s="97"/>
      <c r="PX38" s="97"/>
      <c r="PY38" s="97"/>
      <c r="PZ38" s="97"/>
      <c r="QA38" s="97"/>
      <c r="QB38" s="97"/>
      <c r="QC38" s="97"/>
      <c r="QD38" s="97"/>
      <c r="QE38" s="97"/>
      <c r="QF38" s="97"/>
      <c r="QG38" s="97"/>
      <c r="QH38" s="97"/>
      <c r="QI38" s="97"/>
      <c r="QJ38" s="97"/>
      <c r="QK38" s="97"/>
      <c r="QL38" s="97"/>
      <c r="QM38" s="97"/>
      <c r="QN38" s="97"/>
      <c r="QO38" s="97"/>
      <c r="QP38" s="97"/>
      <c r="QQ38" s="97"/>
      <c r="QR38" s="97"/>
      <c r="QS38" s="97"/>
      <c r="QT38" s="97"/>
      <c r="QU38" s="97"/>
      <c r="QV38" s="97"/>
      <c r="QW38" s="97"/>
      <c r="QX38" s="97"/>
      <c r="QY38" s="97"/>
      <c r="QZ38" s="97"/>
      <c r="RA38" s="97"/>
      <c r="RB38" s="97"/>
      <c r="RC38" s="97"/>
      <c r="RD38" s="97"/>
      <c r="RE38" s="97"/>
      <c r="RF38" s="97"/>
      <c r="RG38" s="97"/>
      <c r="RH38" s="97"/>
      <c r="RI38" s="97"/>
      <c r="RJ38" s="97"/>
      <c r="RK38" s="97"/>
      <c r="RL38" s="97"/>
      <c r="RM38" s="97"/>
      <c r="RN38" s="97"/>
      <c r="RO38" s="97"/>
      <c r="RP38" s="97"/>
      <c r="RQ38" s="97"/>
      <c r="RR38" s="97"/>
      <c r="RS38" s="97"/>
      <c r="RT38" s="97"/>
      <c r="RU38" s="97"/>
      <c r="RV38" s="97"/>
      <c r="RW38" s="97"/>
      <c r="RX38" s="97"/>
      <c r="RY38" s="97"/>
      <c r="RZ38" s="97"/>
      <c r="SA38" s="97"/>
      <c r="SB38" s="97"/>
      <c r="SC38" s="97"/>
      <c r="SD38" s="97"/>
      <c r="SE38" s="97"/>
      <c r="SF38" s="97"/>
      <c r="SG38" s="97"/>
      <c r="SH38" s="97"/>
      <c r="SI38" s="97"/>
      <c r="SJ38" s="97"/>
      <c r="SK38" s="97"/>
      <c r="SL38" s="97"/>
      <c r="SM38" s="97"/>
      <c r="SN38" s="97"/>
      <c r="SO38" s="97"/>
      <c r="SP38" s="97"/>
      <c r="SQ38" s="97"/>
      <c r="SR38" s="97"/>
      <c r="SS38" s="97"/>
      <c r="ST38" s="97"/>
      <c r="SU38" s="97"/>
      <c r="SV38" s="97"/>
      <c r="SW38" s="97"/>
      <c r="SX38" s="97"/>
      <c r="SY38" s="97"/>
      <c r="SZ38" s="97"/>
      <c r="TA38" s="97"/>
      <c r="TB38" s="1"/>
    </row>
    <row r="39" spans="1:522" ht="18" customHeight="1" x14ac:dyDescent="0.2">
      <c r="A39" s="12">
        <v>21</v>
      </c>
      <c r="B39" s="11" t="s">
        <v>303</v>
      </c>
      <c r="C39" s="1">
        <v>9838</v>
      </c>
      <c r="D39" s="4" t="s">
        <v>198</v>
      </c>
      <c r="E39" s="1">
        <v>8340</v>
      </c>
      <c r="G39" t="s">
        <v>196</v>
      </c>
      <c r="H39" s="4"/>
      <c r="I39" s="1">
        <f t="shared" si="0"/>
        <v>0</v>
      </c>
      <c r="J39" s="12">
        <f>Tabuľka2[[#This Row],[Stĺpec8]]+I40</f>
        <v>2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9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9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9"/>
      <c r="DE39" s="9"/>
      <c r="DF39" s="1"/>
      <c r="DG39" s="1"/>
      <c r="DH39" s="1"/>
      <c r="DI39" s="1"/>
      <c r="DJ39" s="1"/>
      <c r="DK39" s="9"/>
      <c r="DL39" s="9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9"/>
      <c r="FA39" s="9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9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97"/>
      <c r="LQ39" s="97"/>
      <c r="LR39" s="97"/>
      <c r="LS39" s="97"/>
      <c r="LT39" s="97"/>
      <c r="LU39" s="97"/>
      <c r="LV39" s="97"/>
      <c r="LW39" s="97"/>
      <c r="LX39" s="97"/>
      <c r="LY39" s="97"/>
      <c r="LZ39" s="97"/>
      <c r="MA39" s="97"/>
      <c r="MB39" s="97"/>
      <c r="MC39" s="97"/>
      <c r="MD39" s="97"/>
      <c r="ME39" s="97"/>
      <c r="MF39" s="97"/>
      <c r="MG39" s="97"/>
      <c r="MH39" s="97"/>
      <c r="MI39" s="97"/>
      <c r="MJ39" s="97"/>
      <c r="MK39" s="97"/>
      <c r="ML39" s="97"/>
      <c r="MM39" s="97"/>
      <c r="MN39" s="97"/>
      <c r="MO39" s="97"/>
      <c r="MP39" s="97"/>
      <c r="MQ39" s="97"/>
      <c r="MR39" s="97"/>
      <c r="MS39" s="97"/>
      <c r="MT39" s="97"/>
      <c r="MU39" s="97"/>
      <c r="MV39" s="97"/>
      <c r="MW39" s="97"/>
      <c r="MX39" s="97"/>
      <c r="MY39" s="97"/>
      <c r="MZ39" s="97"/>
      <c r="NA39" s="97"/>
      <c r="NB39" s="97"/>
      <c r="NC39" s="97"/>
      <c r="ND39" s="97"/>
      <c r="NE39" s="97"/>
      <c r="NF39" s="97"/>
      <c r="NG39" s="97"/>
      <c r="NH39" s="97"/>
      <c r="NI39" s="97"/>
      <c r="NJ39" s="97"/>
      <c r="NK39" s="97"/>
      <c r="NL39" s="97"/>
      <c r="NM39" s="97"/>
      <c r="NN39" s="97"/>
      <c r="NO39" s="97"/>
      <c r="NP39" s="97"/>
      <c r="NQ39" s="97"/>
      <c r="NR39" s="97"/>
      <c r="NS39" s="97"/>
      <c r="NT39" s="97"/>
      <c r="NU39" s="97"/>
      <c r="NV39" s="97"/>
      <c r="NW39" s="97"/>
      <c r="NX39" s="97"/>
      <c r="NY39" s="97"/>
      <c r="NZ39" s="97"/>
      <c r="OA39" s="97"/>
      <c r="OB39" s="97"/>
      <c r="OC39" s="97"/>
      <c r="OD39" s="97"/>
      <c r="OE39" s="97"/>
      <c r="OF39" s="97"/>
      <c r="OG39" s="97"/>
      <c r="OH39" s="97"/>
      <c r="OI39" s="97"/>
      <c r="OJ39" s="97"/>
      <c r="OK39" s="97"/>
      <c r="OL39" s="97"/>
      <c r="OM39" s="97"/>
      <c r="ON39" s="97"/>
      <c r="OO39" s="97"/>
      <c r="OP39" s="97"/>
      <c r="OQ39" s="97"/>
      <c r="OR39" s="97"/>
      <c r="OS39" s="97"/>
      <c r="OT39" s="97"/>
      <c r="OU39" s="97"/>
      <c r="OV39" s="97"/>
      <c r="OW39" s="97"/>
      <c r="OX39" s="97"/>
      <c r="OY39" s="97"/>
      <c r="OZ39" s="97"/>
      <c r="PA39" s="97"/>
      <c r="PB39" s="97"/>
      <c r="PC39" s="97"/>
      <c r="PD39" s="97"/>
      <c r="PE39" s="97"/>
      <c r="PF39" s="97"/>
      <c r="PG39" s="97"/>
      <c r="PH39" s="97"/>
      <c r="PI39" s="97"/>
      <c r="PJ39" s="97"/>
      <c r="PK39" s="97"/>
      <c r="PL39" s="97"/>
      <c r="PM39" s="97"/>
      <c r="PN39" s="97"/>
      <c r="PO39" s="97"/>
      <c r="PP39" s="97"/>
      <c r="PQ39" s="97"/>
      <c r="PR39" s="97"/>
      <c r="PS39" s="97"/>
      <c r="PT39" s="97"/>
      <c r="PU39" s="97"/>
      <c r="PV39" s="97"/>
      <c r="PW39" s="97"/>
      <c r="PX39" s="97"/>
      <c r="PY39" s="97"/>
      <c r="PZ39" s="97"/>
      <c r="QA39" s="97"/>
      <c r="QB39" s="97"/>
      <c r="QC39" s="97"/>
      <c r="QD39" s="97"/>
      <c r="QE39" s="97"/>
      <c r="QF39" s="97"/>
      <c r="QG39" s="97"/>
      <c r="QH39" s="97"/>
      <c r="QI39" s="97"/>
      <c r="QJ39" s="97"/>
      <c r="QK39" s="97"/>
      <c r="QL39" s="97"/>
      <c r="QM39" s="97"/>
      <c r="QN39" s="97"/>
      <c r="QO39" s="97"/>
      <c r="QP39" s="97"/>
      <c r="QQ39" s="97"/>
      <c r="QR39" s="97"/>
      <c r="QS39" s="97"/>
      <c r="QT39" s="97"/>
      <c r="QU39" s="97"/>
      <c r="QV39" s="97"/>
      <c r="QW39" s="97"/>
      <c r="QX39" s="97"/>
      <c r="QY39" s="97"/>
      <c r="QZ39" s="97"/>
      <c r="RA39" s="97"/>
      <c r="RB39" s="97"/>
      <c r="RC39" s="97"/>
      <c r="RD39" s="97"/>
      <c r="RE39" s="97"/>
      <c r="RF39" s="97"/>
      <c r="RG39" s="97"/>
      <c r="RH39" s="97"/>
      <c r="RI39" s="97"/>
      <c r="RJ39" s="97"/>
      <c r="RK39" s="97"/>
      <c r="RL39" s="97"/>
      <c r="RM39" s="97"/>
      <c r="RN39" s="97"/>
      <c r="RO39" s="97"/>
      <c r="RP39" s="97"/>
      <c r="RQ39" s="97"/>
      <c r="RR39" s="97"/>
      <c r="RS39" s="97"/>
      <c r="RT39" s="97"/>
      <c r="RU39" s="97"/>
      <c r="RV39" s="97"/>
      <c r="RW39" s="97"/>
      <c r="RX39" s="97"/>
      <c r="RY39" s="97"/>
      <c r="RZ39" s="97"/>
      <c r="SA39" s="97"/>
      <c r="SB39" s="97"/>
      <c r="SC39" s="97"/>
      <c r="SD39" s="97"/>
      <c r="SE39" s="97"/>
      <c r="SF39" s="97"/>
      <c r="SG39" s="97"/>
      <c r="SH39" s="97"/>
      <c r="SI39" s="97"/>
      <c r="SJ39" s="97"/>
      <c r="SK39" s="97"/>
      <c r="SL39" s="97"/>
      <c r="SM39" s="97"/>
      <c r="SN39" s="97"/>
      <c r="SO39" s="97"/>
      <c r="SP39" s="97"/>
      <c r="SQ39" s="97"/>
      <c r="SR39" s="97"/>
      <c r="SS39" s="97"/>
      <c r="ST39" s="97"/>
      <c r="SU39" s="97"/>
      <c r="SV39" s="97"/>
      <c r="SW39" s="97"/>
      <c r="SX39" s="97"/>
      <c r="SY39" s="97"/>
      <c r="SZ39" s="97"/>
      <c r="TA39" s="97"/>
      <c r="TB39" s="1"/>
    </row>
    <row r="40" spans="1:522" ht="18" customHeight="1" x14ac:dyDescent="0.2">
      <c r="D40" s="4" t="s">
        <v>270</v>
      </c>
      <c r="E40" s="1">
        <v>10670</v>
      </c>
      <c r="H40" s="4"/>
      <c r="I40" s="1">
        <f t="shared" si="0"/>
        <v>2</v>
      </c>
      <c r="J40" s="33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9" t="s">
        <v>519</v>
      </c>
      <c r="AA40" s="1">
        <v>2</v>
      </c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9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9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9"/>
      <c r="DE40" s="9"/>
      <c r="DF40" s="1"/>
      <c r="DG40" s="1"/>
      <c r="DH40" s="1"/>
      <c r="DI40" s="1"/>
      <c r="DJ40" s="1"/>
      <c r="DK40" s="9"/>
      <c r="DL40" s="9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9"/>
      <c r="FA40" s="9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9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97"/>
      <c r="LQ40" s="97"/>
      <c r="LR40" s="97"/>
      <c r="LS40" s="97"/>
      <c r="LT40" s="97"/>
      <c r="LU40" s="97"/>
      <c r="LV40" s="64"/>
      <c r="LW40" s="64"/>
      <c r="LX40" s="64"/>
      <c r="LY40" s="64"/>
      <c r="LZ40" s="64"/>
      <c r="MA40" s="64"/>
      <c r="MB40" s="64"/>
      <c r="MC40" s="64"/>
      <c r="MD40" s="64"/>
      <c r="ME40" s="64"/>
      <c r="MF40" s="64"/>
      <c r="MG40" s="64"/>
      <c r="MH40" s="64"/>
      <c r="MI40" s="64"/>
      <c r="MJ40" s="64"/>
      <c r="MK40" s="64"/>
      <c r="ML40" s="64"/>
      <c r="MM40" s="64"/>
      <c r="MN40" s="64"/>
      <c r="MO40" s="64"/>
      <c r="MP40" s="64"/>
      <c r="MQ40" s="64"/>
      <c r="MR40" s="64"/>
      <c r="MS40" s="64"/>
      <c r="MT40" s="64"/>
      <c r="MU40" s="64"/>
      <c r="MV40" s="64"/>
      <c r="MW40" s="64"/>
      <c r="MX40" s="64"/>
      <c r="MY40" s="64"/>
      <c r="MZ40" s="64"/>
      <c r="NA40" s="64"/>
      <c r="NB40" s="64"/>
      <c r="NC40" s="64"/>
      <c r="ND40" s="64"/>
      <c r="NE40" s="97"/>
      <c r="NF40" s="97"/>
      <c r="NG40" s="97"/>
      <c r="NH40" s="97"/>
      <c r="NI40" s="97"/>
      <c r="NJ40" s="97"/>
      <c r="NK40" s="97"/>
      <c r="NL40" s="97"/>
      <c r="NM40" s="97"/>
      <c r="NN40" s="97"/>
      <c r="NO40" s="97"/>
      <c r="NP40" s="97"/>
      <c r="NQ40" s="97"/>
      <c r="NR40" s="97"/>
      <c r="NS40" s="97"/>
      <c r="NT40" s="97"/>
      <c r="NU40" s="97"/>
      <c r="NV40" s="97"/>
      <c r="NW40" s="97"/>
      <c r="NX40" s="97"/>
      <c r="NY40" s="97"/>
      <c r="NZ40" s="97"/>
      <c r="OA40" s="97"/>
      <c r="OB40" s="97"/>
      <c r="OC40" s="97"/>
      <c r="OD40" s="97"/>
      <c r="OE40" s="97"/>
      <c r="OF40" s="97"/>
      <c r="OG40" s="97"/>
      <c r="OH40" s="97"/>
      <c r="OI40" s="97"/>
      <c r="OJ40" s="97"/>
      <c r="OK40" s="97"/>
      <c r="OL40" s="97"/>
      <c r="OM40" s="97"/>
      <c r="ON40" s="97"/>
      <c r="OO40" s="97"/>
      <c r="OP40" s="97"/>
      <c r="OQ40" s="97"/>
      <c r="OR40" s="97"/>
      <c r="OS40" s="97"/>
      <c r="OT40" s="97"/>
      <c r="OU40" s="97"/>
      <c r="OV40" s="97"/>
      <c r="OW40" s="97"/>
      <c r="OX40" s="97"/>
      <c r="OY40" s="97"/>
      <c r="OZ40" s="97"/>
      <c r="PA40" s="97"/>
      <c r="PB40" s="97"/>
      <c r="PC40" s="97"/>
      <c r="PD40" s="97"/>
      <c r="PE40" s="97"/>
      <c r="PF40" s="97"/>
      <c r="PG40" s="97"/>
      <c r="PH40" s="97"/>
      <c r="PI40" s="97"/>
      <c r="PJ40" s="97"/>
      <c r="PK40" s="97"/>
      <c r="PL40" s="97"/>
      <c r="PM40" s="97"/>
      <c r="PN40" s="97"/>
      <c r="PO40" s="97"/>
      <c r="PP40" s="97"/>
      <c r="PQ40" s="97"/>
      <c r="PR40" s="97"/>
      <c r="PS40" s="97"/>
      <c r="PT40" s="97"/>
      <c r="PU40" s="97"/>
      <c r="PV40" s="97"/>
      <c r="PW40" s="97"/>
      <c r="PX40" s="97"/>
      <c r="PY40" s="97"/>
      <c r="PZ40" s="97"/>
      <c r="QA40" s="97"/>
      <c r="QB40" s="97"/>
      <c r="QC40" s="97"/>
      <c r="QD40" s="97"/>
      <c r="QE40" s="97"/>
      <c r="QF40" s="97"/>
      <c r="QG40" s="97"/>
      <c r="QH40" s="97"/>
      <c r="QI40" s="97"/>
      <c r="QJ40" s="97"/>
      <c r="QK40" s="97"/>
      <c r="QL40" s="97"/>
      <c r="QM40" s="97"/>
      <c r="QN40" s="97"/>
      <c r="QO40" s="97"/>
      <c r="QP40" s="97"/>
      <c r="QQ40" s="97"/>
      <c r="QR40" s="97"/>
      <c r="QS40" s="97"/>
      <c r="QT40" s="97"/>
      <c r="QU40" s="97"/>
      <c r="QV40" s="97"/>
      <c r="QW40" s="97"/>
      <c r="QX40" s="97"/>
      <c r="QY40" s="97"/>
      <c r="QZ40" s="97"/>
      <c r="RA40" s="97"/>
      <c r="RB40" s="97"/>
      <c r="RC40" s="97"/>
      <c r="RD40" s="97"/>
      <c r="RE40" s="97"/>
      <c r="RF40" s="97"/>
      <c r="RG40" s="97"/>
      <c r="RH40" s="97"/>
      <c r="RI40" s="97"/>
      <c r="RJ40" s="97"/>
      <c r="RK40" s="97"/>
      <c r="RL40" s="97"/>
      <c r="RM40" s="97"/>
      <c r="RN40" s="97"/>
      <c r="RO40" s="97"/>
      <c r="RP40" s="97"/>
      <c r="RQ40" s="97"/>
      <c r="RR40" s="97"/>
      <c r="RS40" s="97"/>
      <c r="RT40" s="97"/>
      <c r="RU40" s="97"/>
      <c r="RV40" s="97"/>
      <c r="RW40" s="97"/>
      <c r="RX40" s="97"/>
      <c r="RY40" s="97"/>
      <c r="RZ40" s="97"/>
      <c r="SA40" s="97"/>
      <c r="SB40" s="97"/>
      <c r="SC40" s="97"/>
      <c r="SD40" s="97"/>
      <c r="SE40" s="97"/>
      <c r="SF40" s="97"/>
      <c r="SG40" s="97"/>
      <c r="SH40" s="97"/>
      <c r="SI40" s="97"/>
      <c r="SJ40" s="97"/>
      <c r="SK40" s="97"/>
      <c r="SL40" s="97"/>
      <c r="SM40" s="97"/>
      <c r="SN40" s="97"/>
      <c r="SO40" s="97"/>
      <c r="SP40" s="97"/>
      <c r="SQ40" s="97"/>
      <c r="SR40" s="97"/>
      <c r="SS40" s="97"/>
      <c r="ST40" s="97"/>
      <c r="SU40" s="97"/>
      <c r="SV40" s="97"/>
      <c r="SW40" s="97"/>
      <c r="SX40" s="97"/>
      <c r="SY40" s="97"/>
      <c r="SZ40" s="97"/>
      <c r="TA40" s="97"/>
      <c r="TB40" s="1"/>
    </row>
    <row r="41" spans="1:522" s="10" customFormat="1" ht="18" customHeight="1" x14ac:dyDescent="0.2">
      <c r="A41" s="12"/>
      <c r="B41" s="11" t="s">
        <v>540</v>
      </c>
      <c r="C41" s="1">
        <v>9218</v>
      </c>
      <c r="D41" s="124" t="s">
        <v>541</v>
      </c>
      <c r="E41" s="1">
        <v>11792</v>
      </c>
      <c r="F41" s="1"/>
      <c r="G41" s="124" t="s">
        <v>542</v>
      </c>
      <c r="H41"/>
      <c r="I41" s="1">
        <f>SUM(K41:TB41)</f>
        <v>2</v>
      </c>
      <c r="J41" s="12">
        <f>Tabuľka2[[#This Row],[Stĺpec8]]</f>
        <v>2</v>
      </c>
      <c r="K41" s="1"/>
      <c r="L41" s="1"/>
      <c r="M41" s="1"/>
      <c r="N41" s="1"/>
      <c r="O41" s="9"/>
      <c r="P41" s="1"/>
      <c r="Q41" s="9"/>
      <c r="R41" s="1"/>
      <c r="S41" s="1"/>
      <c r="T41" s="1"/>
      <c r="U41" s="1"/>
      <c r="V41" s="9"/>
      <c r="W41" s="1"/>
      <c r="X41" s="1"/>
      <c r="Y41" s="1"/>
      <c r="Z41" s="1"/>
      <c r="AA41" s="1"/>
      <c r="AB41" s="1"/>
      <c r="AC41" s="9"/>
      <c r="AD41" s="1"/>
      <c r="AE41" s="1"/>
      <c r="AF41" s="1"/>
      <c r="AG41" s="1"/>
      <c r="AH41" s="9" t="s">
        <v>519</v>
      </c>
      <c r="AI41" s="1"/>
      <c r="AJ41" s="1"/>
      <c r="AK41" s="9"/>
      <c r="AL41" s="1"/>
      <c r="AM41" s="1"/>
      <c r="AN41" s="1"/>
      <c r="AO41" s="1"/>
      <c r="AP41" s="1"/>
      <c r="AQ41" s="9" t="s">
        <v>519</v>
      </c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9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9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9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60"/>
      <c r="FI41" s="60"/>
      <c r="FJ41" s="58"/>
      <c r="FK41" s="58"/>
      <c r="FL41" s="60"/>
      <c r="FM41" s="58"/>
      <c r="FN41" s="60"/>
      <c r="FO41" s="60"/>
      <c r="FP41" s="58"/>
      <c r="FQ41" s="60"/>
      <c r="FR41" s="60"/>
      <c r="FS41" s="60"/>
      <c r="FT41" s="60"/>
      <c r="FU41" s="60"/>
      <c r="FV41" s="60"/>
      <c r="FW41" s="60"/>
      <c r="FX41" s="60"/>
      <c r="FY41" s="60"/>
      <c r="FZ41" s="60"/>
      <c r="GA41" s="60"/>
      <c r="GB41" s="60"/>
      <c r="GC41" s="60"/>
      <c r="GD41" s="60"/>
      <c r="GE41" s="58"/>
      <c r="GF41" s="60"/>
      <c r="GG41" s="60"/>
      <c r="GH41" s="60"/>
      <c r="GI41" s="60"/>
      <c r="GJ41" s="60"/>
      <c r="GK41" s="60"/>
      <c r="GL41" s="60"/>
      <c r="GM41" s="60"/>
      <c r="GN41" s="60"/>
      <c r="GO41" s="60"/>
      <c r="GP41" s="60"/>
      <c r="GQ41" s="60"/>
      <c r="GR41" s="60"/>
      <c r="GS41" s="60"/>
      <c r="GT41" s="60"/>
      <c r="GU41" s="60"/>
      <c r="GV41" s="60"/>
      <c r="GW41" s="60"/>
      <c r="GX41" s="60"/>
      <c r="GY41" s="60"/>
      <c r="GZ41" s="60"/>
      <c r="HA41" s="60"/>
      <c r="HB41" s="60"/>
      <c r="HC41" s="60"/>
      <c r="HD41" s="60"/>
      <c r="HE41" s="60"/>
      <c r="HF41" s="60"/>
      <c r="HG41" s="60"/>
      <c r="HH41" s="60"/>
      <c r="HI41" s="60"/>
      <c r="HJ41" s="60"/>
      <c r="HK41" s="60"/>
      <c r="HL41" s="60"/>
      <c r="HM41" s="1"/>
      <c r="HN41" s="1"/>
      <c r="HO41" s="1"/>
      <c r="HP41" s="1"/>
      <c r="HQ41" s="1"/>
      <c r="HR41" s="1"/>
      <c r="HS41" s="1">
        <v>2</v>
      </c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60"/>
      <c r="JA41" s="60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60"/>
      <c r="KD41" s="60"/>
      <c r="KE41" s="60"/>
      <c r="KF41" s="60"/>
      <c r="KG41" s="60"/>
      <c r="KH41" s="60"/>
      <c r="KI41" s="60"/>
      <c r="KJ41" s="1"/>
      <c r="KK41" s="97"/>
      <c r="KL41" s="97"/>
      <c r="KM41" s="97"/>
      <c r="KN41" s="97"/>
      <c r="KO41" s="97"/>
      <c r="KP41" s="97"/>
      <c r="KQ41" s="97"/>
      <c r="KR41" s="97"/>
      <c r="KS41" s="97"/>
      <c r="KT41" s="97"/>
      <c r="KU41" s="97"/>
      <c r="KV41" s="97"/>
      <c r="KW41" s="102"/>
      <c r="KX41" s="97"/>
      <c r="KY41" s="97"/>
      <c r="KZ41" s="97"/>
      <c r="LA41" s="97"/>
      <c r="LB41" s="97"/>
      <c r="LC41" s="97"/>
      <c r="LD41" s="97"/>
      <c r="LE41" s="97"/>
      <c r="LF41" s="97"/>
      <c r="LG41" s="97"/>
      <c r="LH41" s="97"/>
      <c r="LI41" s="97"/>
      <c r="LJ41" s="97"/>
      <c r="LK41" s="97"/>
      <c r="LL41" s="97"/>
      <c r="LM41" s="97"/>
      <c r="LN41" s="97"/>
      <c r="LO41" s="97"/>
      <c r="LP41" s="97"/>
      <c r="LQ41" s="97"/>
      <c r="LR41" s="97"/>
      <c r="LS41" s="97"/>
      <c r="LT41" s="97"/>
      <c r="LU41" s="97"/>
      <c r="LV41" s="64"/>
      <c r="LW41" s="64"/>
      <c r="LX41" s="64"/>
      <c r="LY41" s="64"/>
      <c r="LZ41" s="64"/>
      <c r="MA41" s="64"/>
      <c r="MB41" s="64"/>
      <c r="MC41" s="64"/>
      <c r="MD41" s="64"/>
      <c r="ME41" s="64"/>
      <c r="MF41" s="64"/>
      <c r="MG41" s="64"/>
      <c r="MH41" s="64"/>
      <c r="MI41" s="64"/>
      <c r="MJ41" s="64"/>
      <c r="MK41" s="64"/>
      <c r="ML41" s="64"/>
      <c r="MM41" s="64"/>
      <c r="MN41" s="64"/>
      <c r="MO41" s="64"/>
      <c r="MP41" s="64"/>
      <c r="MQ41" s="64"/>
      <c r="MR41" s="64"/>
      <c r="MS41" s="64"/>
      <c r="MT41" s="64"/>
      <c r="MU41" s="64"/>
      <c r="MV41" s="64"/>
      <c r="MW41" s="64"/>
      <c r="MX41" s="64"/>
      <c r="MY41" s="64"/>
      <c r="MZ41" s="64"/>
      <c r="NA41" s="64"/>
      <c r="NB41" s="64"/>
      <c r="NC41" s="64"/>
      <c r="ND41" s="64"/>
      <c r="NE41" s="97"/>
      <c r="NF41" s="97"/>
      <c r="NG41" s="97"/>
      <c r="NH41" s="97"/>
      <c r="NI41" s="97"/>
      <c r="NJ41" s="97"/>
      <c r="NK41" s="97"/>
      <c r="NL41" s="97"/>
      <c r="NM41" s="97"/>
      <c r="NN41" s="97"/>
      <c r="NO41" s="97"/>
      <c r="NP41" s="97"/>
      <c r="NQ41" s="97"/>
      <c r="NR41" s="97"/>
      <c r="NS41" s="97"/>
      <c r="NT41" s="97"/>
      <c r="NU41" s="97"/>
      <c r="NV41" s="97"/>
      <c r="NW41" s="97"/>
      <c r="NX41" s="97"/>
      <c r="NY41" s="97"/>
      <c r="NZ41" s="97"/>
      <c r="OA41" s="97"/>
      <c r="OB41" s="97"/>
      <c r="OC41" s="97"/>
      <c r="OD41" s="97"/>
      <c r="OE41" s="97"/>
      <c r="OF41" s="97"/>
      <c r="OG41" s="97"/>
      <c r="OH41" s="97"/>
      <c r="OI41" s="97"/>
      <c r="OJ41" s="97"/>
      <c r="OK41" s="97"/>
      <c r="OL41" s="97"/>
      <c r="OM41" s="97"/>
      <c r="ON41" s="97"/>
      <c r="OO41" s="97"/>
      <c r="OP41" s="97"/>
      <c r="OQ41" s="97"/>
      <c r="OR41" s="97"/>
      <c r="OS41" s="97"/>
      <c r="OT41" s="97"/>
      <c r="OU41" s="97"/>
      <c r="OV41" s="97"/>
      <c r="OW41" s="97"/>
      <c r="OX41" s="97"/>
      <c r="OY41" s="97"/>
      <c r="OZ41" s="97"/>
      <c r="PA41" s="97"/>
      <c r="PB41" s="97"/>
      <c r="PC41" s="97"/>
      <c r="PD41" s="97"/>
      <c r="PE41" s="97"/>
      <c r="PF41" s="97"/>
      <c r="PG41" s="97"/>
      <c r="PH41" s="97"/>
      <c r="PI41" s="97"/>
      <c r="PJ41" s="97"/>
      <c r="PK41" s="97"/>
      <c r="PL41" s="97"/>
      <c r="PM41" s="97"/>
      <c r="PN41" s="97"/>
      <c r="PO41" s="97"/>
      <c r="PP41" s="97"/>
      <c r="PQ41" s="97"/>
      <c r="PR41" s="97"/>
      <c r="PS41" s="97"/>
      <c r="PT41" s="97"/>
      <c r="PU41" s="97"/>
      <c r="PV41" s="97"/>
      <c r="PW41" s="97"/>
      <c r="PX41" s="97"/>
      <c r="PY41" s="97"/>
      <c r="PZ41" s="97"/>
      <c r="QA41" s="97"/>
      <c r="QB41" s="97"/>
      <c r="QC41" s="97"/>
      <c r="QD41" s="97"/>
      <c r="QE41" s="97"/>
      <c r="QF41" s="97"/>
      <c r="QG41" s="97"/>
      <c r="QH41" s="97"/>
      <c r="QI41" s="97"/>
      <c r="QJ41" s="97"/>
      <c r="QK41" s="97"/>
      <c r="QL41" s="97"/>
      <c r="QM41" s="97"/>
      <c r="QN41" s="97"/>
      <c r="QO41" s="97"/>
      <c r="QP41" s="97"/>
      <c r="QQ41" s="97"/>
      <c r="QR41" s="97"/>
      <c r="QS41" s="97"/>
      <c r="QT41" s="97"/>
      <c r="QU41" s="97"/>
      <c r="QV41" s="97"/>
      <c r="QW41" s="97"/>
      <c r="QX41" s="97"/>
      <c r="QY41" s="97"/>
      <c r="QZ41" s="97"/>
      <c r="RA41" s="97"/>
      <c r="RB41" s="97"/>
      <c r="RC41" s="97"/>
      <c r="RD41" s="97"/>
      <c r="RE41" s="97"/>
      <c r="RF41" s="97"/>
      <c r="RG41" s="97"/>
      <c r="RH41" s="97"/>
      <c r="RI41" s="97"/>
      <c r="RJ41" s="97"/>
      <c r="RK41" s="97"/>
      <c r="RL41" s="97"/>
      <c r="RM41" s="97"/>
      <c r="RN41" s="97"/>
      <c r="RO41" s="97"/>
      <c r="RP41" s="97"/>
      <c r="RQ41" s="97"/>
      <c r="RR41" s="97"/>
      <c r="RS41" s="97"/>
      <c r="RT41" s="97"/>
      <c r="RU41" s="97"/>
      <c r="RV41" s="97"/>
      <c r="RW41" s="97"/>
      <c r="RX41" s="97"/>
      <c r="RY41" s="97"/>
      <c r="RZ41" s="97"/>
      <c r="SA41" s="97"/>
      <c r="SB41" s="97"/>
      <c r="SC41" s="97"/>
      <c r="SD41" s="97"/>
      <c r="SE41" s="97"/>
      <c r="SF41" s="97"/>
      <c r="SG41" s="97"/>
      <c r="SH41" s="97"/>
      <c r="SI41" s="97"/>
      <c r="SJ41" s="97"/>
      <c r="SK41" s="97"/>
      <c r="SL41" s="97"/>
      <c r="SM41" s="97"/>
      <c r="SN41" s="97"/>
      <c r="SO41" s="97"/>
      <c r="SP41" s="97"/>
      <c r="SQ41" s="97"/>
      <c r="SR41" s="97"/>
      <c r="SS41" s="97"/>
      <c r="ST41" s="97"/>
      <c r="SU41" s="97"/>
      <c r="SV41" s="97"/>
      <c r="SW41" s="97"/>
      <c r="SX41" s="97"/>
      <c r="SY41" s="97"/>
      <c r="SZ41" s="97"/>
      <c r="TA41" s="97"/>
      <c r="TB41" s="1"/>
    </row>
    <row r="42" spans="1:522" s="10" customFormat="1" ht="18" customHeight="1" x14ac:dyDescent="0.2">
      <c r="A42" s="12"/>
      <c r="B42" s="11" t="s">
        <v>344</v>
      </c>
      <c r="C42" s="1">
        <v>9629</v>
      </c>
      <c r="D42" s="125" t="s">
        <v>587</v>
      </c>
      <c r="E42" s="1">
        <v>11822</v>
      </c>
      <c r="F42" s="1"/>
      <c r="G42" s="4" t="s">
        <v>44</v>
      </c>
      <c r="H42"/>
      <c r="I42" s="1">
        <f>SUM(K42:TB42)</f>
        <v>2</v>
      </c>
      <c r="J42" s="12">
        <f>Tabuľka2[[#This Row],[Stĺpec8]]</f>
        <v>2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9"/>
      <c r="AJ42" s="1"/>
      <c r="AK42" s="1"/>
      <c r="AL42" s="1"/>
      <c r="AM42" s="1"/>
      <c r="AN42" s="1"/>
      <c r="AO42" s="9"/>
      <c r="AP42" s="9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 t="s">
        <v>519</v>
      </c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>
        <v>2</v>
      </c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9"/>
      <c r="JM42" s="1"/>
      <c r="JN42" s="1"/>
      <c r="JO42" s="1"/>
      <c r="JP42" s="1"/>
      <c r="JQ42" s="1"/>
      <c r="JR42" s="1"/>
      <c r="JS42" s="1"/>
      <c r="JT42" s="60"/>
      <c r="JU42" s="60"/>
      <c r="JV42" s="60"/>
      <c r="JW42" s="60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97"/>
      <c r="KL42" s="97"/>
      <c r="KM42" s="102"/>
      <c r="KN42" s="97"/>
      <c r="KO42" s="97"/>
      <c r="KP42" s="97"/>
      <c r="KQ42" s="97"/>
      <c r="KR42" s="97"/>
      <c r="KS42" s="97"/>
      <c r="KT42" s="102"/>
      <c r="KU42" s="102"/>
      <c r="KV42" s="97"/>
      <c r="KW42" s="97"/>
      <c r="KX42" s="97"/>
      <c r="KY42" s="97"/>
      <c r="KZ42" s="97"/>
      <c r="LA42" s="97"/>
      <c r="LB42" s="97"/>
      <c r="LC42" s="97"/>
      <c r="LD42" s="97"/>
      <c r="LE42" s="97"/>
      <c r="LF42" s="97"/>
      <c r="LG42" s="97"/>
      <c r="LH42" s="97"/>
      <c r="LI42" s="97"/>
      <c r="LJ42" s="97"/>
      <c r="LK42" s="97"/>
      <c r="LL42" s="97"/>
      <c r="LM42" s="97"/>
      <c r="LN42" s="97"/>
      <c r="LO42" s="97"/>
      <c r="LP42" s="97"/>
      <c r="LQ42" s="97"/>
      <c r="LR42" s="97"/>
      <c r="LS42" s="97"/>
      <c r="LT42" s="97"/>
      <c r="LU42" s="97"/>
      <c r="LV42" s="64"/>
      <c r="LW42" s="64"/>
      <c r="LX42" s="64"/>
      <c r="LY42" s="64"/>
      <c r="LZ42" s="64"/>
      <c r="MA42" s="64"/>
      <c r="MB42" s="64"/>
      <c r="MC42" s="64"/>
      <c r="MD42" s="64"/>
      <c r="ME42" s="64"/>
      <c r="MF42" s="64"/>
      <c r="MG42" s="64"/>
      <c r="MH42" s="64"/>
      <c r="MI42" s="64"/>
      <c r="MJ42" s="64"/>
      <c r="MK42" s="64"/>
      <c r="ML42" s="64"/>
      <c r="MM42" s="64"/>
      <c r="MN42" s="64"/>
      <c r="MO42" s="64"/>
      <c r="MP42" s="64"/>
      <c r="MQ42" s="64"/>
      <c r="MR42" s="64"/>
      <c r="MS42" s="64"/>
      <c r="MT42" s="64"/>
      <c r="MU42" s="64"/>
      <c r="MV42" s="64"/>
      <c r="MW42" s="64"/>
      <c r="MX42" s="64"/>
      <c r="MY42" s="64"/>
      <c r="MZ42" s="64"/>
      <c r="NA42" s="64"/>
      <c r="NB42" s="64"/>
      <c r="NC42" s="64"/>
      <c r="ND42" s="64"/>
      <c r="NE42" s="97"/>
      <c r="NF42" s="97"/>
      <c r="NG42" s="97"/>
      <c r="NH42" s="97"/>
      <c r="NI42" s="97"/>
      <c r="NJ42" s="97"/>
      <c r="NK42" s="97"/>
      <c r="NL42" s="97"/>
      <c r="NM42" s="97"/>
      <c r="NN42" s="97"/>
      <c r="NO42" s="97"/>
      <c r="NP42" s="97"/>
      <c r="NQ42" s="97"/>
      <c r="NR42" s="97"/>
      <c r="NS42" s="97"/>
      <c r="NT42" s="97"/>
      <c r="NU42" s="97"/>
      <c r="NV42" s="97"/>
      <c r="NW42" s="97"/>
      <c r="NX42" s="97"/>
      <c r="NY42" s="97"/>
      <c r="NZ42" s="97"/>
      <c r="OA42" s="97"/>
      <c r="OB42" s="97"/>
      <c r="OC42" s="97"/>
      <c r="OD42" s="97"/>
      <c r="OE42" s="97"/>
      <c r="OF42" s="97"/>
      <c r="OG42" s="97"/>
      <c r="OH42" s="97"/>
      <c r="OI42" s="97"/>
      <c r="OJ42" s="97"/>
      <c r="OK42" s="97"/>
      <c r="OL42" s="97"/>
      <c r="OM42" s="97"/>
      <c r="ON42" s="97"/>
      <c r="OO42" s="97"/>
      <c r="OP42" s="97"/>
      <c r="OQ42" s="97"/>
      <c r="OR42" s="97"/>
      <c r="OS42" s="97"/>
      <c r="OT42" s="97"/>
      <c r="OU42" s="97"/>
      <c r="OV42" s="97"/>
      <c r="OW42" s="97"/>
      <c r="OX42" s="97"/>
      <c r="OY42" s="97"/>
      <c r="OZ42" s="97"/>
      <c r="PA42" s="97"/>
      <c r="PB42" s="97"/>
      <c r="PC42" s="97"/>
      <c r="PD42" s="97"/>
      <c r="PE42" s="97"/>
      <c r="PF42" s="97"/>
      <c r="PG42" s="97"/>
      <c r="PH42" s="97"/>
      <c r="PI42" s="97"/>
      <c r="PJ42" s="97"/>
      <c r="PK42" s="97"/>
      <c r="PL42" s="97"/>
      <c r="PM42" s="97"/>
      <c r="PN42" s="97"/>
      <c r="PO42" s="97"/>
      <c r="PP42" s="97"/>
      <c r="PQ42" s="97"/>
      <c r="PR42" s="97"/>
      <c r="PS42" s="97"/>
      <c r="PT42" s="97"/>
      <c r="PU42" s="97"/>
      <c r="PV42" s="97"/>
      <c r="PW42" s="97"/>
      <c r="PX42" s="97"/>
      <c r="PY42" s="97"/>
      <c r="PZ42" s="97"/>
      <c r="QA42" s="97"/>
      <c r="QB42" s="97"/>
      <c r="QC42" s="97"/>
      <c r="QD42" s="97"/>
      <c r="QE42" s="97"/>
      <c r="QF42" s="97"/>
      <c r="QG42" s="97"/>
      <c r="QH42" s="97"/>
      <c r="QI42" s="97"/>
      <c r="QJ42" s="97"/>
      <c r="QK42" s="97"/>
      <c r="QL42" s="97"/>
      <c r="QM42" s="97"/>
      <c r="QN42" s="97"/>
      <c r="QO42" s="97"/>
      <c r="QP42" s="97"/>
      <c r="QQ42" s="97"/>
      <c r="QR42" s="97"/>
      <c r="QS42" s="97"/>
      <c r="QT42" s="97"/>
      <c r="QU42" s="97"/>
      <c r="QV42" s="97"/>
      <c r="QW42" s="97"/>
      <c r="QX42" s="97"/>
      <c r="QY42" s="97"/>
      <c r="QZ42" s="97"/>
      <c r="RA42" s="97"/>
      <c r="RB42" s="97"/>
      <c r="RC42" s="97"/>
      <c r="RD42" s="97"/>
      <c r="RE42" s="97"/>
      <c r="RF42" s="97"/>
      <c r="RG42" s="97"/>
      <c r="RH42" s="97"/>
      <c r="RI42" s="97"/>
      <c r="RJ42" s="97"/>
      <c r="RK42" s="97"/>
      <c r="RL42" s="97"/>
      <c r="RM42" s="97"/>
      <c r="RN42" s="97"/>
      <c r="RO42" s="97"/>
      <c r="RP42" s="97"/>
      <c r="RQ42" s="97"/>
      <c r="RR42" s="97"/>
      <c r="RS42" s="97"/>
      <c r="RT42" s="97"/>
      <c r="RU42" s="97"/>
      <c r="RV42" s="97"/>
      <c r="RW42" s="97"/>
      <c r="RX42" s="97"/>
      <c r="RY42" s="97"/>
      <c r="RZ42" s="97"/>
      <c r="SA42" s="97"/>
      <c r="SB42" s="97"/>
      <c r="SC42" s="97"/>
      <c r="SD42" s="97"/>
      <c r="SE42" s="97"/>
      <c r="SF42" s="97"/>
      <c r="SG42" s="97"/>
      <c r="SH42" s="97"/>
      <c r="SI42" s="97"/>
      <c r="SJ42" s="97"/>
      <c r="SK42" s="97"/>
      <c r="SL42" s="97"/>
      <c r="SM42" s="97"/>
      <c r="SN42" s="97"/>
      <c r="SO42" s="97"/>
      <c r="SP42" s="97"/>
      <c r="SQ42" s="97"/>
      <c r="SR42" s="97"/>
      <c r="SS42" s="97"/>
      <c r="ST42" s="97"/>
      <c r="SU42" s="97"/>
      <c r="SV42" s="97"/>
      <c r="SW42" s="97"/>
      <c r="SX42" s="97"/>
      <c r="SY42" s="97"/>
      <c r="SZ42" s="97"/>
      <c r="TA42" s="97"/>
      <c r="TB42" s="1"/>
    </row>
    <row r="43" spans="1:522" s="10" customFormat="1" ht="18" customHeight="1" x14ac:dyDescent="0.2">
      <c r="A43" s="12">
        <v>24</v>
      </c>
      <c r="B43" s="11" t="s">
        <v>374</v>
      </c>
      <c r="C43" s="1">
        <v>10236</v>
      </c>
      <c r="D43" s="4" t="s">
        <v>375</v>
      </c>
      <c r="E43" s="1">
        <v>11382</v>
      </c>
      <c r="F43" s="1"/>
      <c r="G43" s="4" t="s">
        <v>376</v>
      </c>
      <c r="H43"/>
      <c r="I43" s="1">
        <f t="shared" si="0"/>
        <v>1</v>
      </c>
      <c r="J43" s="12">
        <f>Tabuľka2[[#This Row],[Stĺpec8]]</f>
        <v>1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9"/>
      <c r="AJ43" s="1"/>
      <c r="AK43" s="1"/>
      <c r="AL43" s="1"/>
      <c r="AM43" s="1"/>
      <c r="AN43" s="1"/>
      <c r="AO43" s="9"/>
      <c r="AP43" s="9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 t="s">
        <v>519</v>
      </c>
      <c r="CW43" s="1">
        <v>1</v>
      </c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9"/>
      <c r="JM43" s="1"/>
      <c r="JN43" s="1"/>
      <c r="JO43" s="1"/>
      <c r="JP43" s="1"/>
      <c r="JQ43" s="1"/>
      <c r="JR43" s="1"/>
      <c r="JS43" s="1"/>
      <c r="JT43" s="60"/>
      <c r="JU43" s="60"/>
      <c r="JV43" s="60"/>
      <c r="JW43" s="60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97"/>
      <c r="KL43" s="97"/>
      <c r="KM43" s="102"/>
      <c r="KN43" s="97"/>
      <c r="KO43" s="97"/>
      <c r="KP43" s="97"/>
      <c r="KQ43" s="97"/>
      <c r="KR43" s="97"/>
      <c r="KS43" s="97"/>
      <c r="KT43" s="102"/>
      <c r="KU43" s="102"/>
      <c r="KV43" s="97"/>
      <c r="KW43" s="97"/>
      <c r="KX43" s="97"/>
      <c r="KY43" s="97"/>
      <c r="KZ43" s="97"/>
      <c r="LA43" s="97"/>
      <c r="LB43" s="97"/>
      <c r="LC43" s="97"/>
      <c r="LD43" s="97"/>
      <c r="LE43" s="97"/>
      <c r="LF43" s="97"/>
      <c r="LG43" s="97"/>
      <c r="LH43" s="97"/>
      <c r="LI43" s="97"/>
      <c r="LJ43" s="97"/>
      <c r="LK43" s="97"/>
      <c r="LL43" s="97"/>
      <c r="LM43" s="97"/>
      <c r="LN43" s="97"/>
      <c r="LO43" s="97"/>
      <c r="LP43" s="97"/>
      <c r="LQ43" s="97"/>
      <c r="LR43" s="97"/>
      <c r="LS43" s="97"/>
      <c r="LT43" s="97"/>
      <c r="LU43" s="97"/>
      <c r="LV43" s="97"/>
      <c r="LW43" s="97"/>
      <c r="LX43" s="97"/>
      <c r="LY43" s="97"/>
      <c r="LZ43" s="97"/>
      <c r="MA43" s="97"/>
      <c r="MB43" s="97"/>
      <c r="MC43" s="97"/>
      <c r="MD43" s="97"/>
      <c r="ME43" s="97"/>
      <c r="MF43" s="97"/>
      <c r="MG43" s="97"/>
      <c r="MH43" s="97"/>
      <c r="MI43" s="97"/>
      <c r="MJ43" s="97"/>
      <c r="MK43" s="97"/>
      <c r="ML43" s="97"/>
      <c r="MM43" s="97"/>
      <c r="MN43" s="97"/>
      <c r="MO43" s="97"/>
      <c r="MP43" s="97"/>
      <c r="MQ43" s="97"/>
      <c r="MR43" s="97"/>
      <c r="MS43" s="97"/>
      <c r="MT43" s="97"/>
      <c r="MU43" s="97"/>
      <c r="MV43" s="97"/>
      <c r="MW43" s="97"/>
      <c r="MX43" s="97"/>
      <c r="MY43" s="97"/>
      <c r="MZ43" s="97"/>
      <c r="NA43" s="97"/>
      <c r="NB43" s="97"/>
      <c r="NC43" s="97"/>
      <c r="ND43" s="97"/>
      <c r="NE43" s="97"/>
      <c r="NF43" s="97"/>
      <c r="NG43" s="97"/>
      <c r="NH43" s="97"/>
      <c r="NI43" s="97"/>
      <c r="NJ43" s="97"/>
      <c r="NK43" s="97"/>
      <c r="NL43" s="97"/>
      <c r="NM43" s="97"/>
      <c r="NN43" s="97"/>
      <c r="NO43" s="97"/>
      <c r="NP43" s="97"/>
      <c r="NQ43" s="97"/>
      <c r="NR43" s="97"/>
      <c r="NS43" s="97"/>
      <c r="NT43" s="97"/>
      <c r="NU43" s="97"/>
      <c r="NV43" s="97"/>
      <c r="NW43" s="97"/>
      <c r="NX43" s="97"/>
      <c r="NY43" s="97"/>
      <c r="NZ43" s="97"/>
      <c r="OA43" s="97"/>
      <c r="OB43" s="97"/>
      <c r="OC43" s="97"/>
      <c r="OD43" s="97"/>
      <c r="OE43" s="97"/>
      <c r="OF43" s="97"/>
      <c r="OG43" s="97"/>
      <c r="OH43" s="97"/>
      <c r="OI43" s="97"/>
      <c r="OJ43" s="97"/>
      <c r="OK43" s="97"/>
      <c r="OL43" s="97"/>
      <c r="OM43" s="97"/>
      <c r="ON43" s="97"/>
      <c r="OO43" s="97"/>
      <c r="OP43" s="97"/>
      <c r="OQ43" s="97"/>
      <c r="OR43" s="97"/>
      <c r="OS43" s="97"/>
      <c r="OT43" s="97"/>
      <c r="OU43" s="97"/>
      <c r="OV43" s="97"/>
      <c r="OW43" s="97"/>
      <c r="OX43" s="97"/>
      <c r="OY43" s="97"/>
      <c r="OZ43" s="97"/>
      <c r="PA43" s="97"/>
      <c r="PB43" s="97"/>
      <c r="PC43" s="97"/>
      <c r="PD43" s="97"/>
      <c r="PE43" s="97"/>
      <c r="PF43" s="97"/>
      <c r="PG43" s="97"/>
      <c r="PH43" s="97"/>
      <c r="PI43" s="97"/>
      <c r="PJ43" s="97"/>
      <c r="PK43" s="97"/>
      <c r="PL43" s="97"/>
      <c r="PM43" s="97"/>
      <c r="PN43" s="97"/>
      <c r="PO43" s="97"/>
      <c r="PP43" s="97"/>
      <c r="PQ43" s="97"/>
      <c r="PR43" s="97"/>
      <c r="PS43" s="97"/>
      <c r="PT43" s="97"/>
      <c r="PU43" s="97"/>
      <c r="PV43" s="97"/>
      <c r="PW43" s="97"/>
      <c r="PX43" s="97"/>
      <c r="PY43" s="97"/>
      <c r="PZ43" s="97"/>
      <c r="QA43" s="97"/>
      <c r="QB43" s="97"/>
      <c r="QC43" s="97"/>
      <c r="QD43" s="97"/>
      <c r="QE43" s="97"/>
      <c r="QF43" s="97"/>
      <c r="QG43" s="97"/>
      <c r="QH43" s="97"/>
      <c r="QI43" s="97"/>
      <c r="QJ43" s="97"/>
      <c r="QK43" s="97"/>
      <c r="QL43" s="97"/>
      <c r="QM43" s="97"/>
      <c r="QN43" s="97"/>
      <c r="QO43" s="97"/>
      <c r="QP43" s="97"/>
      <c r="QQ43" s="97"/>
      <c r="QR43" s="97"/>
      <c r="QS43" s="97"/>
      <c r="QT43" s="97"/>
      <c r="QU43" s="97"/>
      <c r="QV43" s="97"/>
      <c r="QW43" s="97"/>
      <c r="QX43" s="97"/>
      <c r="QY43" s="97"/>
      <c r="QZ43" s="97"/>
      <c r="RA43" s="97"/>
      <c r="RB43" s="97"/>
      <c r="RC43" s="97"/>
      <c r="RD43" s="97"/>
      <c r="RE43" s="97"/>
      <c r="RF43" s="97"/>
      <c r="RG43" s="97"/>
      <c r="RH43" s="97"/>
      <c r="RI43" s="97"/>
      <c r="RJ43" s="97"/>
      <c r="RK43" s="97"/>
      <c r="RL43" s="97"/>
      <c r="RM43" s="97"/>
      <c r="RN43" s="97"/>
      <c r="RO43" s="97"/>
      <c r="RP43" s="97"/>
      <c r="RQ43" s="97"/>
      <c r="RR43" s="97"/>
      <c r="RS43" s="97"/>
      <c r="RT43" s="97"/>
      <c r="RU43" s="97"/>
      <c r="RV43" s="97"/>
      <c r="RW43" s="97"/>
      <c r="RX43" s="97"/>
      <c r="RY43" s="97"/>
      <c r="RZ43" s="97"/>
      <c r="SA43" s="97"/>
      <c r="SB43" s="97"/>
      <c r="SC43" s="97"/>
      <c r="SD43" s="97"/>
      <c r="SE43" s="97"/>
      <c r="SF43" s="97"/>
      <c r="SG43" s="97"/>
      <c r="SH43" s="97"/>
      <c r="SI43" s="97"/>
      <c r="SJ43" s="97"/>
      <c r="SK43" s="97"/>
      <c r="SL43" s="97"/>
      <c r="SM43" s="97"/>
      <c r="SN43" s="97"/>
      <c r="SO43" s="97"/>
      <c r="SP43" s="97"/>
      <c r="SQ43" s="97"/>
      <c r="SR43" s="97"/>
      <c r="SS43" s="97"/>
      <c r="ST43" s="97"/>
      <c r="SU43" s="97"/>
      <c r="SV43" s="97"/>
      <c r="SW43" s="97"/>
      <c r="SX43" s="97"/>
      <c r="SY43" s="97"/>
      <c r="SZ43" s="97"/>
      <c r="TA43" s="97"/>
      <c r="TB43" s="1"/>
    </row>
    <row r="44" spans="1:522" ht="18" customHeight="1" x14ac:dyDescent="0.2">
      <c r="A44" s="12">
        <v>25</v>
      </c>
      <c r="B44" s="11" t="s">
        <v>241</v>
      </c>
      <c r="C44" s="1">
        <v>9512</v>
      </c>
      <c r="D44" s="4" t="s">
        <v>242</v>
      </c>
      <c r="E44" s="1">
        <v>12213</v>
      </c>
      <c r="F44" s="1">
        <v>2012</v>
      </c>
      <c r="G44" s="4" t="s">
        <v>59</v>
      </c>
      <c r="H44" s="4"/>
      <c r="I44" s="1">
        <f t="shared" si="0"/>
        <v>0</v>
      </c>
      <c r="J44" s="12">
        <f>Tabuľka2[[#This Row],[Stĺpec8]]+I45</f>
        <v>0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9"/>
      <c r="AJ44" s="1"/>
      <c r="AK44" s="9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9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60"/>
      <c r="JU44" s="60"/>
      <c r="JV44" s="60"/>
      <c r="JW44" s="60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9"/>
      <c r="KT44" s="1"/>
      <c r="KU44" s="1"/>
      <c r="KV44" s="1"/>
      <c r="KW44" s="9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97"/>
      <c r="LQ44" s="97"/>
      <c r="LR44" s="97"/>
      <c r="LS44" s="97"/>
      <c r="LT44" s="97"/>
      <c r="LU44" s="97"/>
      <c r="LV44" s="97"/>
      <c r="LW44" s="97"/>
      <c r="LX44" s="97"/>
      <c r="LY44" s="97"/>
      <c r="LZ44" s="97"/>
      <c r="MA44" s="97"/>
      <c r="MB44" s="97"/>
      <c r="MC44" s="97"/>
      <c r="MD44" s="97"/>
      <c r="ME44" s="97"/>
      <c r="MF44" s="97"/>
      <c r="MG44" s="97"/>
      <c r="MH44" s="97"/>
      <c r="MI44" s="97"/>
      <c r="MJ44" s="97"/>
      <c r="MK44" s="97"/>
      <c r="ML44" s="97"/>
      <c r="MM44" s="97"/>
      <c r="MN44" s="97"/>
      <c r="MO44" s="97"/>
      <c r="MP44" s="97"/>
      <c r="MQ44" s="97"/>
      <c r="MR44" s="97"/>
      <c r="MS44" s="97"/>
      <c r="MT44" s="97"/>
      <c r="MU44" s="97"/>
      <c r="MV44" s="97"/>
      <c r="MW44" s="97"/>
      <c r="MX44" s="97"/>
      <c r="MY44" s="97"/>
      <c r="MZ44" s="97"/>
      <c r="NA44" s="97"/>
      <c r="NB44" s="97"/>
      <c r="NC44" s="102"/>
      <c r="ND44" s="97"/>
      <c r="NE44" s="97"/>
      <c r="NF44" s="97"/>
      <c r="NG44" s="97"/>
      <c r="NH44" s="97"/>
      <c r="NI44" s="97"/>
      <c r="NJ44" s="97"/>
      <c r="NK44" s="102"/>
      <c r="NL44" s="97"/>
      <c r="NM44" s="97"/>
      <c r="NN44" s="97"/>
      <c r="NO44" s="97"/>
      <c r="NP44" s="102"/>
      <c r="NQ44" s="97"/>
      <c r="NR44" s="97"/>
      <c r="NS44" s="102"/>
      <c r="NT44" s="97"/>
      <c r="NU44" s="97"/>
      <c r="NV44" s="97"/>
      <c r="NW44" s="97"/>
      <c r="NX44" s="97"/>
      <c r="NY44" s="97"/>
      <c r="NZ44" s="102"/>
      <c r="OA44" s="97"/>
      <c r="OB44" s="97"/>
      <c r="OC44" s="97"/>
      <c r="OD44" s="97"/>
      <c r="OE44" s="97"/>
      <c r="OF44" s="97"/>
      <c r="OG44" s="97"/>
      <c r="OH44" s="97"/>
      <c r="OI44" s="97"/>
      <c r="OJ44" s="97"/>
      <c r="OK44" s="97"/>
      <c r="OL44" s="97"/>
      <c r="OM44" s="97"/>
      <c r="ON44" s="97"/>
      <c r="OO44" s="97"/>
      <c r="OP44" s="97"/>
      <c r="OQ44" s="97"/>
      <c r="OR44" s="97"/>
      <c r="OS44" s="97"/>
      <c r="OT44" s="97"/>
      <c r="OU44" s="97"/>
      <c r="OV44" s="97"/>
      <c r="OW44" s="97"/>
      <c r="OX44" s="97"/>
      <c r="OY44" s="97"/>
      <c r="OZ44" s="97"/>
      <c r="PA44" s="97"/>
      <c r="PB44" s="97"/>
      <c r="PC44" s="97"/>
      <c r="PD44" s="97"/>
      <c r="PE44" s="97"/>
      <c r="PF44" s="97"/>
      <c r="PG44" s="97"/>
      <c r="PH44" s="97"/>
      <c r="PI44" s="97"/>
      <c r="PJ44" s="97"/>
      <c r="PK44" s="97"/>
      <c r="PL44" s="97"/>
      <c r="PM44" s="97"/>
      <c r="PN44" s="97"/>
      <c r="PO44" s="97"/>
      <c r="PP44" s="97"/>
      <c r="PQ44" s="97"/>
      <c r="PR44" s="97"/>
      <c r="PS44" s="97"/>
      <c r="PT44" s="97"/>
      <c r="PU44" s="97"/>
      <c r="PV44" s="97"/>
      <c r="PW44" s="97"/>
      <c r="PX44" s="97"/>
      <c r="PY44" s="97"/>
      <c r="PZ44" s="97"/>
      <c r="QA44" s="97"/>
      <c r="QB44" s="97"/>
      <c r="QC44" s="97"/>
      <c r="QD44" s="97"/>
      <c r="QE44" s="97"/>
      <c r="QF44" s="97"/>
      <c r="QG44" s="97"/>
      <c r="QH44" s="97"/>
      <c r="QI44" s="97"/>
      <c r="QJ44" s="97"/>
      <c r="QK44" s="97"/>
      <c r="QL44" s="97"/>
      <c r="QM44" s="97"/>
      <c r="QN44" s="97"/>
      <c r="QO44" s="97"/>
      <c r="QP44" s="97"/>
      <c r="QQ44" s="97"/>
      <c r="QR44" s="97"/>
      <c r="QS44" s="97"/>
      <c r="QT44" s="97"/>
      <c r="QU44" s="97"/>
      <c r="QV44" s="97"/>
      <c r="QW44" s="97"/>
      <c r="QX44" s="97"/>
      <c r="QY44" s="97"/>
      <c r="QZ44" s="97"/>
      <c r="RA44" s="97"/>
      <c r="RB44" s="97"/>
      <c r="RC44" s="97"/>
      <c r="RD44" s="97"/>
      <c r="RE44" s="97"/>
      <c r="RF44" s="97"/>
      <c r="RG44" s="97"/>
      <c r="RH44" s="97"/>
      <c r="RI44" s="97"/>
      <c r="RJ44" s="97"/>
      <c r="RK44" s="97"/>
      <c r="RL44" s="97"/>
      <c r="RM44" s="97"/>
      <c r="RN44" s="97"/>
      <c r="RO44" s="97"/>
      <c r="RP44" s="97"/>
      <c r="RQ44" s="97"/>
      <c r="RR44" s="97"/>
      <c r="RS44" s="97"/>
      <c r="RT44" s="97"/>
      <c r="RU44" s="97"/>
      <c r="RV44" s="97"/>
      <c r="RW44" s="97"/>
      <c r="RX44" s="97"/>
      <c r="RY44" s="97"/>
      <c r="RZ44" s="97"/>
      <c r="SA44" s="97"/>
      <c r="SB44" s="97"/>
      <c r="SC44" s="97"/>
      <c r="SD44" s="97"/>
      <c r="SE44" s="97"/>
      <c r="SF44" s="97"/>
      <c r="SG44" s="97"/>
      <c r="SH44" s="97"/>
      <c r="SI44" s="97"/>
      <c r="SJ44" s="97"/>
      <c r="SK44" s="97"/>
      <c r="SL44" s="97"/>
      <c r="SM44" s="97"/>
      <c r="SN44" s="97"/>
      <c r="SO44" s="97"/>
      <c r="SP44" s="97"/>
      <c r="SQ44" s="97"/>
      <c r="SR44" s="97"/>
      <c r="SS44" s="97"/>
      <c r="ST44" s="97"/>
      <c r="SU44" s="97"/>
      <c r="SV44" s="97"/>
      <c r="SW44" s="97"/>
      <c r="SX44" s="97"/>
      <c r="SY44" s="97"/>
      <c r="SZ44" s="97"/>
      <c r="TA44" s="97"/>
      <c r="TB44" s="1"/>
    </row>
    <row r="45" spans="1:522" ht="18" customHeight="1" x14ac:dyDescent="0.2">
      <c r="D45" s="4" t="s">
        <v>324</v>
      </c>
      <c r="E45" s="1">
        <v>12160</v>
      </c>
      <c r="F45" s="1">
        <v>2018</v>
      </c>
      <c r="G45" s="4"/>
      <c r="H45" s="4"/>
      <c r="I45" s="1">
        <f t="shared" si="0"/>
        <v>0</v>
      </c>
      <c r="J45" s="33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9"/>
      <c r="AJ45" s="1"/>
      <c r="AK45" s="9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9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 t="s">
        <v>519</v>
      </c>
      <c r="DZ45" s="1"/>
      <c r="EA45" s="1"/>
      <c r="EB45" s="1"/>
      <c r="EC45" s="1"/>
      <c r="ED45" s="1"/>
      <c r="EE45" s="1"/>
      <c r="EF45" s="1"/>
      <c r="EG45" s="1" t="s">
        <v>519</v>
      </c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60"/>
      <c r="JU45" s="60"/>
      <c r="JV45" s="60"/>
      <c r="JW45" s="60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9"/>
      <c r="KT45" s="1"/>
      <c r="KU45" s="1"/>
      <c r="KV45" s="1"/>
      <c r="KW45" s="9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97"/>
      <c r="LQ45" s="97"/>
      <c r="LR45" s="97"/>
      <c r="LS45" s="97"/>
      <c r="LT45" s="97"/>
      <c r="LU45" s="97"/>
      <c r="LV45" s="97"/>
      <c r="LW45" s="97"/>
      <c r="LX45" s="97"/>
      <c r="LY45" s="97"/>
      <c r="LZ45" s="97"/>
      <c r="MA45" s="97"/>
      <c r="MB45" s="97"/>
      <c r="MC45" s="97"/>
      <c r="MD45" s="97"/>
      <c r="ME45" s="97"/>
      <c r="MF45" s="97"/>
      <c r="MG45" s="97"/>
      <c r="MH45" s="97"/>
      <c r="MI45" s="97"/>
      <c r="MJ45" s="97"/>
      <c r="MK45" s="97"/>
      <c r="ML45" s="97"/>
      <c r="MM45" s="97"/>
      <c r="MN45" s="97"/>
      <c r="MO45" s="97"/>
      <c r="MP45" s="97"/>
      <c r="MQ45" s="97"/>
      <c r="MR45" s="97"/>
      <c r="MS45" s="97"/>
      <c r="MT45" s="97"/>
      <c r="MU45" s="97"/>
      <c r="MV45" s="97"/>
      <c r="MW45" s="97"/>
      <c r="MX45" s="102"/>
      <c r="MY45" s="97"/>
      <c r="MZ45" s="97"/>
      <c r="NA45" s="97"/>
      <c r="NB45" s="102"/>
      <c r="NC45" s="97"/>
      <c r="ND45" s="97"/>
      <c r="NE45" s="97"/>
      <c r="NF45" s="97"/>
      <c r="NG45" s="97"/>
      <c r="NH45" s="97"/>
      <c r="NI45" s="97"/>
      <c r="NJ45" s="97"/>
      <c r="NK45" s="97"/>
      <c r="NL45" s="97"/>
      <c r="NM45" s="97"/>
      <c r="NN45" s="97"/>
      <c r="NO45" s="97"/>
      <c r="NP45" s="97"/>
      <c r="NQ45" s="97"/>
      <c r="NR45" s="97"/>
      <c r="NS45" s="97"/>
      <c r="NT45" s="97"/>
      <c r="NU45" s="97"/>
      <c r="NV45" s="97"/>
      <c r="NW45" s="97"/>
      <c r="NX45" s="97"/>
      <c r="NY45" s="97"/>
      <c r="NZ45" s="97"/>
      <c r="OA45" s="97"/>
      <c r="OB45" s="97"/>
      <c r="OC45" s="97"/>
      <c r="OD45" s="97"/>
      <c r="OE45" s="97"/>
      <c r="OF45" s="97"/>
      <c r="OG45" s="97"/>
      <c r="OH45" s="97"/>
      <c r="OI45" s="97"/>
      <c r="OJ45" s="97"/>
      <c r="OK45" s="97"/>
      <c r="OL45" s="97"/>
      <c r="OM45" s="97"/>
      <c r="ON45" s="97"/>
      <c r="OO45" s="97"/>
      <c r="OP45" s="97"/>
      <c r="OQ45" s="97"/>
      <c r="OR45" s="97"/>
      <c r="OS45" s="97"/>
      <c r="OT45" s="97"/>
      <c r="OU45" s="97"/>
      <c r="OV45" s="97"/>
      <c r="OW45" s="97"/>
      <c r="OX45" s="97"/>
      <c r="OY45" s="97"/>
      <c r="OZ45" s="97"/>
      <c r="PA45" s="97"/>
      <c r="PB45" s="97"/>
      <c r="PC45" s="97"/>
      <c r="PD45" s="97"/>
      <c r="PE45" s="97"/>
      <c r="PF45" s="97"/>
      <c r="PG45" s="97"/>
      <c r="PH45" s="97"/>
      <c r="PI45" s="97"/>
      <c r="PJ45" s="97"/>
      <c r="PK45" s="97"/>
      <c r="PL45" s="97"/>
      <c r="PM45" s="97"/>
      <c r="PN45" s="97"/>
      <c r="PO45" s="97"/>
      <c r="PP45" s="97"/>
      <c r="PQ45" s="97"/>
      <c r="PR45" s="97"/>
      <c r="PS45" s="97"/>
      <c r="PT45" s="97"/>
      <c r="PU45" s="97"/>
      <c r="PV45" s="97"/>
      <c r="PW45" s="97"/>
      <c r="PX45" s="97"/>
      <c r="PY45" s="97"/>
      <c r="PZ45" s="97"/>
      <c r="QA45" s="97"/>
      <c r="QB45" s="97"/>
      <c r="QC45" s="97"/>
      <c r="QD45" s="97"/>
      <c r="QE45" s="97"/>
      <c r="QF45" s="97"/>
      <c r="QG45" s="97"/>
      <c r="QH45" s="97"/>
      <c r="QI45" s="97"/>
      <c r="QJ45" s="97"/>
      <c r="QK45" s="97"/>
      <c r="QL45" s="97"/>
      <c r="QM45" s="97"/>
      <c r="QN45" s="97"/>
      <c r="QO45" s="97"/>
      <c r="QP45" s="97"/>
      <c r="QQ45" s="97"/>
      <c r="QR45" s="97"/>
      <c r="QS45" s="97"/>
      <c r="QT45" s="97"/>
      <c r="QU45" s="97"/>
      <c r="QV45" s="97"/>
      <c r="QW45" s="97"/>
      <c r="QX45" s="97"/>
      <c r="QY45" s="97"/>
      <c r="QZ45" s="97"/>
      <c r="RA45" s="97"/>
      <c r="RB45" s="97"/>
      <c r="RC45" s="97"/>
      <c r="RD45" s="97"/>
      <c r="RE45" s="97"/>
      <c r="RF45" s="97"/>
      <c r="RG45" s="97"/>
      <c r="RH45" s="97"/>
      <c r="RI45" s="97"/>
      <c r="RJ45" s="97"/>
      <c r="RK45" s="97"/>
      <c r="RL45" s="97"/>
      <c r="RM45" s="97"/>
      <c r="RN45" s="97"/>
      <c r="RO45" s="97"/>
      <c r="RP45" s="97"/>
      <c r="RQ45" s="97"/>
      <c r="RR45" s="97"/>
      <c r="RS45" s="97"/>
      <c r="RT45" s="97"/>
      <c r="RU45" s="97"/>
      <c r="RV45" s="97"/>
      <c r="RW45" s="97"/>
      <c r="RX45" s="97"/>
      <c r="RY45" s="97"/>
      <c r="RZ45" s="97"/>
      <c r="SA45" s="97"/>
      <c r="SB45" s="97"/>
      <c r="SC45" s="97"/>
      <c r="SD45" s="97"/>
      <c r="SE45" s="97"/>
      <c r="SF45" s="97"/>
      <c r="SG45" s="97"/>
      <c r="SH45" s="97"/>
      <c r="SI45" s="97"/>
      <c r="SJ45" s="97"/>
      <c r="SK45" s="97"/>
      <c r="SL45" s="97"/>
      <c r="SM45" s="97"/>
      <c r="SN45" s="97"/>
      <c r="SO45" s="97"/>
      <c r="SP45" s="97"/>
      <c r="SQ45" s="97"/>
      <c r="SR45" s="97"/>
      <c r="SS45" s="97"/>
      <c r="ST45" s="97"/>
      <c r="SU45" s="97"/>
      <c r="SV45" s="97"/>
      <c r="SW45" s="97"/>
      <c r="SX45" s="97"/>
      <c r="SY45" s="97"/>
      <c r="SZ45" s="97"/>
      <c r="TA45" s="97"/>
      <c r="TB45" s="1"/>
    </row>
    <row r="46" spans="1:522" ht="18" customHeight="1" x14ac:dyDescent="0.2">
      <c r="B46" s="11" t="s">
        <v>645</v>
      </c>
      <c r="C46" s="1">
        <v>9731</v>
      </c>
      <c r="D46" s="4" t="s">
        <v>646</v>
      </c>
      <c r="E46" s="1">
        <v>8330</v>
      </c>
      <c r="F46" s="1">
        <v>2009</v>
      </c>
      <c r="G46" s="4" t="s">
        <v>190</v>
      </c>
      <c r="H46" s="4"/>
      <c r="I46" s="1">
        <f t="shared" si="0"/>
        <v>0</v>
      </c>
      <c r="J46" s="33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9"/>
      <c r="AJ46" s="1"/>
      <c r="AK46" s="9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9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 t="s">
        <v>519</v>
      </c>
      <c r="DZ46" s="1"/>
      <c r="EA46" s="1"/>
      <c r="EB46" s="1"/>
      <c r="EC46" s="1"/>
      <c r="ED46" s="1"/>
      <c r="EE46" s="1"/>
      <c r="EF46" s="1"/>
      <c r="EG46" s="1" t="s">
        <v>519</v>
      </c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60"/>
      <c r="JU46" s="60"/>
      <c r="JV46" s="60"/>
      <c r="JW46" s="60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9"/>
      <c r="KT46" s="1"/>
      <c r="KU46" s="1"/>
      <c r="KV46" s="1"/>
      <c r="KW46" s="9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97"/>
      <c r="LQ46" s="97"/>
      <c r="LR46" s="97"/>
      <c r="LS46" s="97"/>
      <c r="LT46" s="97"/>
      <c r="LU46" s="97"/>
      <c r="LV46" s="64"/>
      <c r="LW46" s="64"/>
      <c r="LX46" s="64"/>
      <c r="LY46" s="64"/>
      <c r="LZ46" s="64"/>
      <c r="MA46" s="64"/>
      <c r="MB46" s="64"/>
      <c r="MC46" s="64"/>
      <c r="MD46" s="64"/>
      <c r="ME46" s="64"/>
      <c r="MF46" s="64"/>
      <c r="MG46" s="64"/>
      <c r="MH46" s="64"/>
      <c r="MI46" s="64"/>
      <c r="MJ46" s="64"/>
      <c r="MK46" s="64"/>
      <c r="ML46" s="64"/>
      <c r="MM46" s="64"/>
      <c r="MN46" s="64"/>
      <c r="MO46" s="64"/>
      <c r="MP46" s="64"/>
      <c r="MQ46" s="64"/>
      <c r="MR46" s="64"/>
      <c r="MS46" s="64"/>
      <c r="MT46" s="64"/>
      <c r="MU46" s="64"/>
      <c r="MV46" s="64"/>
      <c r="MW46" s="64"/>
      <c r="MX46" s="119"/>
      <c r="MY46" s="64"/>
      <c r="MZ46" s="64"/>
      <c r="NA46" s="64"/>
      <c r="NB46" s="119"/>
      <c r="NC46" s="64"/>
      <c r="ND46" s="64"/>
      <c r="NE46" s="97"/>
      <c r="NF46" s="97"/>
      <c r="NG46" s="97"/>
      <c r="NH46" s="97"/>
      <c r="NI46" s="97"/>
      <c r="NJ46" s="97"/>
      <c r="NK46" s="97"/>
      <c r="NL46" s="97"/>
      <c r="NM46" s="97"/>
      <c r="NN46" s="97"/>
      <c r="NO46" s="97"/>
      <c r="NP46" s="97"/>
      <c r="NQ46" s="97"/>
      <c r="NR46" s="97"/>
      <c r="NS46" s="97"/>
      <c r="NT46" s="97"/>
      <c r="NU46" s="97"/>
      <c r="NV46" s="97"/>
      <c r="NW46" s="97"/>
      <c r="NX46" s="97"/>
      <c r="NY46" s="97"/>
      <c r="NZ46" s="97"/>
      <c r="OA46" s="97"/>
      <c r="OB46" s="97"/>
      <c r="OC46" s="97"/>
      <c r="OD46" s="97"/>
      <c r="OE46" s="97"/>
      <c r="OF46" s="97"/>
      <c r="OG46" s="97"/>
      <c r="OH46" s="97"/>
      <c r="OI46" s="97"/>
      <c r="OJ46" s="97"/>
      <c r="OK46" s="97"/>
      <c r="OL46" s="97"/>
      <c r="OM46" s="97"/>
      <c r="ON46" s="97"/>
      <c r="OO46" s="97"/>
      <c r="OP46" s="97"/>
      <c r="OQ46" s="97"/>
      <c r="OR46" s="97"/>
      <c r="OS46" s="97"/>
      <c r="OT46" s="97"/>
      <c r="OU46" s="97"/>
      <c r="OV46" s="97"/>
      <c r="OW46" s="97"/>
      <c r="OX46" s="97"/>
      <c r="OY46" s="97"/>
      <c r="OZ46" s="97"/>
      <c r="PA46" s="97"/>
      <c r="PB46" s="97"/>
      <c r="PC46" s="97"/>
      <c r="PD46" s="97"/>
      <c r="PE46" s="97"/>
      <c r="PF46" s="97"/>
      <c r="PG46" s="97"/>
      <c r="PH46" s="97"/>
      <c r="PI46" s="97"/>
      <c r="PJ46" s="97"/>
      <c r="PK46" s="97"/>
      <c r="PL46" s="97"/>
      <c r="PM46" s="97"/>
      <c r="PN46" s="97"/>
      <c r="PO46" s="97"/>
      <c r="PP46" s="97"/>
      <c r="PQ46" s="97"/>
      <c r="PR46" s="97"/>
      <c r="PS46" s="97"/>
      <c r="PT46" s="97"/>
      <c r="PU46" s="97"/>
      <c r="PV46" s="97"/>
      <c r="PW46" s="97"/>
      <c r="PX46" s="97"/>
      <c r="PY46" s="97"/>
      <c r="PZ46" s="97"/>
      <c r="QA46" s="97"/>
      <c r="QB46" s="97"/>
      <c r="QC46" s="97"/>
      <c r="QD46" s="97"/>
      <c r="QE46" s="97"/>
      <c r="QF46" s="97"/>
      <c r="QG46" s="97"/>
      <c r="QH46" s="97"/>
      <c r="QI46" s="97"/>
      <c r="QJ46" s="97"/>
      <c r="QK46" s="97"/>
      <c r="QL46" s="97"/>
      <c r="QM46" s="97"/>
      <c r="QN46" s="97"/>
      <c r="QO46" s="97"/>
      <c r="QP46" s="97"/>
      <c r="QQ46" s="97"/>
      <c r="QR46" s="97"/>
      <c r="QS46" s="97"/>
      <c r="QT46" s="97"/>
      <c r="QU46" s="97"/>
      <c r="QV46" s="97"/>
      <c r="QW46" s="97"/>
      <c r="QX46" s="97"/>
      <c r="QY46" s="97"/>
      <c r="QZ46" s="97"/>
      <c r="RA46" s="97"/>
      <c r="RB46" s="97"/>
      <c r="RC46" s="97"/>
      <c r="RD46" s="97"/>
      <c r="RE46" s="97"/>
      <c r="RF46" s="97"/>
      <c r="RG46" s="97"/>
      <c r="RH46" s="97"/>
      <c r="RI46" s="97"/>
      <c r="RJ46" s="97"/>
      <c r="RK46" s="97"/>
      <c r="RL46" s="97"/>
      <c r="RM46" s="97"/>
      <c r="RN46" s="97"/>
      <c r="RO46" s="97"/>
      <c r="RP46" s="97"/>
      <c r="RQ46" s="97"/>
      <c r="RR46" s="97"/>
      <c r="RS46" s="97"/>
      <c r="RT46" s="97"/>
      <c r="RU46" s="97"/>
      <c r="RV46" s="97"/>
      <c r="RW46" s="97"/>
      <c r="RX46" s="97"/>
      <c r="RY46" s="97"/>
      <c r="RZ46" s="97"/>
      <c r="SA46" s="97"/>
      <c r="SB46" s="97"/>
      <c r="SC46" s="97"/>
      <c r="SD46" s="97"/>
      <c r="SE46" s="97"/>
      <c r="SF46" s="97"/>
      <c r="SG46" s="97"/>
      <c r="SH46" s="97"/>
      <c r="SI46" s="97"/>
      <c r="SJ46" s="97"/>
      <c r="SK46" s="97"/>
      <c r="SL46" s="97"/>
      <c r="SM46" s="97"/>
      <c r="SN46" s="97"/>
      <c r="SO46" s="97"/>
      <c r="SP46" s="97"/>
      <c r="SQ46" s="97"/>
      <c r="SR46" s="97"/>
      <c r="SS46" s="97"/>
      <c r="ST46" s="97"/>
      <c r="SU46" s="97"/>
      <c r="SV46" s="97"/>
      <c r="SW46" s="97"/>
      <c r="SX46" s="97"/>
      <c r="SY46" s="97"/>
      <c r="SZ46" s="97"/>
      <c r="TA46" s="97"/>
      <c r="TB46" s="1"/>
    </row>
    <row r="47" spans="1:522" ht="18" customHeight="1" x14ac:dyDescent="0.2">
      <c r="B47" s="11" t="s">
        <v>679</v>
      </c>
      <c r="C47" s="1">
        <v>10767</v>
      </c>
      <c r="D47" s="4" t="s">
        <v>212</v>
      </c>
      <c r="E47" s="1">
        <v>8754</v>
      </c>
      <c r="G47" s="4" t="s">
        <v>680</v>
      </c>
      <c r="H47" s="4"/>
      <c r="I47" s="1">
        <f t="shared" si="0"/>
        <v>0</v>
      </c>
      <c r="J47" s="33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9"/>
      <c r="AJ47" s="1"/>
      <c r="AK47" s="9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9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 t="s">
        <v>519</v>
      </c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60"/>
      <c r="JU47" s="60"/>
      <c r="JV47" s="60"/>
      <c r="JW47" s="60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9"/>
      <c r="KT47" s="1"/>
      <c r="KU47" s="1"/>
      <c r="KV47" s="1"/>
      <c r="KW47" s="9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97"/>
      <c r="LQ47" s="97"/>
      <c r="LR47" s="97"/>
      <c r="LS47" s="97"/>
      <c r="LT47" s="97"/>
      <c r="LU47" s="97"/>
      <c r="LV47" s="64"/>
      <c r="LW47" s="64"/>
      <c r="LX47" s="64"/>
      <c r="LY47" s="64"/>
      <c r="LZ47" s="64"/>
      <c r="MA47" s="64"/>
      <c r="MB47" s="64"/>
      <c r="MC47" s="64"/>
      <c r="MD47" s="64"/>
      <c r="ME47" s="64"/>
      <c r="MF47" s="64"/>
      <c r="MG47" s="64"/>
      <c r="MH47" s="64"/>
      <c r="MI47" s="64"/>
      <c r="MJ47" s="64"/>
      <c r="MK47" s="64"/>
      <c r="ML47" s="64"/>
      <c r="MM47" s="64"/>
      <c r="MN47" s="64"/>
      <c r="MO47" s="64"/>
      <c r="MP47" s="64"/>
      <c r="MQ47" s="64"/>
      <c r="MR47" s="64"/>
      <c r="MS47" s="64"/>
      <c r="MT47" s="64"/>
      <c r="MU47" s="64"/>
      <c r="MV47" s="64"/>
      <c r="MW47" s="64"/>
      <c r="MX47" s="119"/>
      <c r="MY47" s="64"/>
      <c r="MZ47" s="64"/>
      <c r="NA47" s="64"/>
      <c r="NB47" s="119"/>
      <c r="NC47" s="64"/>
      <c r="ND47" s="64"/>
      <c r="NE47" s="97"/>
      <c r="NF47" s="97"/>
      <c r="NG47" s="97"/>
      <c r="NH47" s="97"/>
      <c r="NI47" s="97"/>
      <c r="NJ47" s="97"/>
      <c r="NK47" s="97"/>
      <c r="NL47" s="97"/>
      <c r="NM47" s="97"/>
      <c r="NN47" s="97"/>
      <c r="NO47" s="97"/>
      <c r="NP47" s="97"/>
      <c r="NQ47" s="97"/>
      <c r="NR47" s="97"/>
      <c r="NS47" s="97"/>
      <c r="NT47" s="97"/>
      <c r="NU47" s="97"/>
      <c r="NV47" s="97"/>
      <c r="NW47" s="97"/>
      <c r="NX47" s="97"/>
      <c r="NY47" s="97"/>
      <c r="NZ47" s="97"/>
      <c r="OA47" s="97"/>
      <c r="OB47" s="97"/>
      <c r="OC47" s="97"/>
      <c r="OD47" s="97"/>
      <c r="OE47" s="97"/>
      <c r="OF47" s="97"/>
      <c r="OG47" s="97"/>
      <c r="OH47" s="97"/>
      <c r="OI47" s="97"/>
      <c r="OJ47" s="97"/>
      <c r="OK47" s="97"/>
      <c r="OL47" s="97"/>
      <c r="OM47" s="97"/>
      <c r="ON47" s="97"/>
      <c r="OO47" s="97"/>
      <c r="OP47" s="97"/>
      <c r="OQ47" s="97"/>
      <c r="OR47" s="97"/>
      <c r="OS47" s="97"/>
      <c r="OT47" s="97"/>
      <c r="OU47" s="97"/>
      <c r="OV47" s="97"/>
      <c r="OW47" s="97"/>
      <c r="OX47" s="97"/>
      <c r="OY47" s="97"/>
      <c r="OZ47" s="97"/>
      <c r="PA47" s="97"/>
      <c r="PB47" s="97"/>
      <c r="PC47" s="97"/>
      <c r="PD47" s="97"/>
      <c r="PE47" s="97"/>
      <c r="PF47" s="97"/>
      <c r="PG47" s="97"/>
      <c r="PH47" s="97"/>
      <c r="PI47" s="97"/>
      <c r="PJ47" s="97"/>
      <c r="PK47" s="97"/>
      <c r="PL47" s="97"/>
      <c r="PM47" s="97"/>
      <c r="PN47" s="97"/>
      <c r="PO47" s="97"/>
      <c r="PP47" s="97"/>
      <c r="PQ47" s="97"/>
      <c r="PR47" s="97"/>
      <c r="PS47" s="97"/>
      <c r="PT47" s="97"/>
      <c r="PU47" s="97"/>
      <c r="PV47" s="97"/>
      <c r="PW47" s="97"/>
      <c r="PX47" s="97"/>
      <c r="PY47" s="97"/>
      <c r="PZ47" s="97"/>
      <c r="QA47" s="97"/>
      <c r="QB47" s="97"/>
      <c r="QC47" s="97"/>
      <c r="QD47" s="97"/>
      <c r="QE47" s="97"/>
      <c r="QF47" s="97"/>
      <c r="QG47" s="97"/>
      <c r="QH47" s="97"/>
      <c r="QI47" s="97"/>
      <c r="QJ47" s="97"/>
      <c r="QK47" s="97"/>
      <c r="QL47" s="97"/>
      <c r="QM47" s="97"/>
      <c r="QN47" s="97"/>
      <c r="QO47" s="97"/>
      <c r="QP47" s="97"/>
      <c r="QQ47" s="97"/>
      <c r="QR47" s="97"/>
      <c r="QS47" s="97"/>
      <c r="QT47" s="97"/>
      <c r="QU47" s="97"/>
      <c r="QV47" s="97"/>
      <c r="QW47" s="97"/>
      <c r="QX47" s="97"/>
      <c r="QY47" s="97"/>
      <c r="QZ47" s="97"/>
      <c r="RA47" s="97"/>
      <c r="RB47" s="97"/>
      <c r="RC47" s="97"/>
      <c r="RD47" s="97"/>
      <c r="RE47" s="97"/>
      <c r="RF47" s="97"/>
      <c r="RG47" s="97"/>
      <c r="RH47" s="97"/>
      <c r="RI47" s="97"/>
      <c r="RJ47" s="97"/>
      <c r="RK47" s="97"/>
      <c r="RL47" s="97"/>
      <c r="RM47" s="97"/>
      <c r="RN47" s="97"/>
      <c r="RO47" s="97"/>
      <c r="RP47" s="97"/>
      <c r="RQ47" s="97"/>
      <c r="RR47" s="97"/>
      <c r="RS47" s="97"/>
      <c r="RT47" s="97"/>
      <c r="RU47" s="97"/>
      <c r="RV47" s="97"/>
      <c r="RW47" s="97"/>
      <c r="RX47" s="97"/>
      <c r="RY47" s="97"/>
      <c r="RZ47" s="97"/>
      <c r="SA47" s="97"/>
      <c r="SB47" s="97"/>
      <c r="SC47" s="97"/>
      <c r="SD47" s="97"/>
      <c r="SE47" s="97"/>
      <c r="SF47" s="97"/>
      <c r="SG47" s="97"/>
      <c r="SH47" s="97"/>
      <c r="SI47" s="97"/>
      <c r="SJ47" s="97"/>
      <c r="SK47" s="97"/>
      <c r="SL47" s="97"/>
      <c r="SM47" s="97"/>
      <c r="SN47" s="97"/>
      <c r="SO47" s="97"/>
      <c r="SP47" s="97"/>
      <c r="SQ47" s="97"/>
      <c r="SR47" s="97"/>
      <c r="SS47" s="97"/>
      <c r="ST47" s="97"/>
      <c r="SU47" s="97"/>
      <c r="SV47" s="97"/>
      <c r="SW47" s="97"/>
      <c r="SX47" s="97"/>
      <c r="SY47" s="97"/>
      <c r="SZ47" s="97"/>
      <c r="TA47" s="97"/>
      <c r="TB47" s="1"/>
    </row>
    <row r="48" spans="1:522" s="10" customFormat="1" ht="18" customHeight="1" x14ac:dyDescent="0.2">
      <c r="A48" s="12"/>
      <c r="B48" s="11" t="s">
        <v>526</v>
      </c>
      <c r="C48" s="1">
        <v>10258</v>
      </c>
      <c r="D48" s="124" t="s">
        <v>261</v>
      </c>
      <c r="E48" s="1">
        <v>10853</v>
      </c>
      <c r="F48" s="1"/>
      <c r="G48" s="124" t="s">
        <v>19</v>
      </c>
      <c r="H48"/>
      <c r="I48" s="1">
        <f t="shared" si="0"/>
        <v>0</v>
      </c>
      <c r="J48" s="33"/>
      <c r="K48" s="1"/>
      <c r="L48" s="1"/>
      <c r="M48" s="1"/>
      <c r="N48" s="1"/>
      <c r="O48" s="9" t="s">
        <v>519</v>
      </c>
      <c r="P48" s="1"/>
      <c r="Q48" s="9"/>
      <c r="R48" s="1"/>
      <c r="S48" s="1"/>
      <c r="T48" s="1"/>
      <c r="U48" s="1"/>
      <c r="V48" s="9" t="s">
        <v>519</v>
      </c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9"/>
      <c r="AL48" s="9" t="s">
        <v>519</v>
      </c>
      <c r="AM48" s="1"/>
      <c r="AN48" s="1"/>
      <c r="AO48" s="1"/>
      <c r="AP48" s="1"/>
      <c r="AQ48" s="1"/>
      <c r="AR48" s="1"/>
      <c r="AS48" s="1"/>
      <c r="AT48" s="9" t="s">
        <v>519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9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9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9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60"/>
      <c r="FI48" s="60"/>
      <c r="FJ48" s="58"/>
      <c r="FK48" s="58"/>
      <c r="FL48" s="60"/>
      <c r="FM48" s="58"/>
      <c r="FN48" s="60"/>
      <c r="FO48" s="60"/>
      <c r="FP48" s="58"/>
      <c r="FQ48" s="60"/>
      <c r="FR48" s="60"/>
      <c r="FS48" s="60"/>
      <c r="FT48" s="60"/>
      <c r="FU48" s="60"/>
      <c r="FV48" s="60"/>
      <c r="FW48" s="60"/>
      <c r="FX48" s="60"/>
      <c r="FY48" s="60"/>
      <c r="FZ48" s="60"/>
      <c r="GA48" s="60"/>
      <c r="GB48" s="60"/>
      <c r="GC48" s="60"/>
      <c r="GD48" s="60"/>
      <c r="GE48" s="58"/>
      <c r="GF48" s="60"/>
      <c r="GG48" s="60"/>
      <c r="GH48" s="60"/>
      <c r="GI48" s="60"/>
      <c r="GJ48" s="60"/>
      <c r="GK48" s="60"/>
      <c r="GL48" s="60"/>
      <c r="GM48" s="60"/>
      <c r="GN48" s="60"/>
      <c r="GO48" s="60"/>
      <c r="GP48" s="60"/>
      <c r="GQ48" s="60"/>
      <c r="GR48" s="60"/>
      <c r="GS48" s="60"/>
      <c r="GT48" s="60"/>
      <c r="GU48" s="60"/>
      <c r="GV48" s="60"/>
      <c r="GW48" s="60"/>
      <c r="GX48" s="60"/>
      <c r="GY48" s="60"/>
      <c r="GZ48" s="60"/>
      <c r="HA48" s="60"/>
      <c r="HB48" s="60"/>
      <c r="HC48" s="60"/>
      <c r="HD48" s="60"/>
      <c r="HE48" s="60"/>
      <c r="HF48" s="60"/>
      <c r="HG48" s="60"/>
      <c r="HH48" s="60"/>
      <c r="HI48" s="60"/>
      <c r="HJ48" s="60"/>
      <c r="HK48" s="60"/>
      <c r="HL48" s="60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60"/>
      <c r="JA48" s="60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60"/>
      <c r="KD48" s="60"/>
      <c r="KE48" s="60"/>
      <c r="KF48" s="60"/>
      <c r="KG48" s="60"/>
      <c r="KH48" s="60"/>
      <c r="KI48" s="60"/>
      <c r="KJ48" s="1"/>
      <c r="KK48" s="97"/>
      <c r="KL48" s="97"/>
      <c r="KM48" s="97"/>
      <c r="KN48" s="97"/>
      <c r="KO48" s="97"/>
      <c r="KP48" s="97"/>
      <c r="KQ48" s="97"/>
      <c r="KR48" s="97"/>
      <c r="KS48" s="97"/>
      <c r="KT48" s="97"/>
      <c r="KU48" s="97"/>
      <c r="KV48" s="97"/>
      <c r="KW48" s="102"/>
      <c r="KX48" s="97"/>
      <c r="KY48" s="97"/>
      <c r="KZ48" s="97"/>
      <c r="LA48" s="97"/>
      <c r="LB48" s="97"/>
      <c r="LC48" s="97"/>
      <c r="LD48" s="97"/>
      <c r="LE48" s="97"/>
      <c r="LF48" s="97"/>
      <c r="LG48" s="97"/>
      <c r="LH48" s="97"/>
      <c r="LI48" s="97"/>
      <c r="LJ48" s="97"/>
      <c r="LK48" s="97"/>
      <c r="LL48" s="97"/>
      <c r="LM48" s="97"/>
      <c r="LN48" s="97"/>
      <c r="LO48" s="97"/>
      <c r="LP48" s="97"/>
      <c r="LQ48" s="97"/>
      <c r="LR48" s="97"/>
      <c r="LS48" s="97"/>
      <c r="LT48" s="97"/>
      <c r="LU48" s="97"/>
      <c r="LV48" s="64"/>
      <c r="LW48" s="64"/>
      <c r="LX48" s="64"/>
      <c r="LY48" s="64"/>
      <c r="LZ48" s="64"/>
      <c r="MA48" s="64"/>
      <c r="MB48" s="64"/>
      <c r="MC48" s="64"/>
      <c r="MD48" s="64"/>
      <c r="ME48" s="64"/>
      <c r="MF48" s="64"/>
      <c r="MG48" s="64"/>
      <c r="MH48" s="64"/>
      <c r="MI48" s="64"/>
      <c r="MJ48" s="64"/>
      <c r="MK48" s="64"/>
      <c r="ML48" s="64"/>
      <c r="MM48" s="64"/>
      <c r="MN48" s="64"/>
      <c r="MO48" s="64"/>
      <c r="MP48" s="64"/>
      <c r="MQ48" s="64"/>
      <c r="MR48" s="64"/>
      <c r="MS48" s="64"/>
      <c r="MT48" s="64"/>
      <c r="MU48" s="64"/>
      <c r="MV48" s="64"/>
      <c r="MW48" s="64"/>
      <c r="MX48" s="64"/>
      <c r="MY48" s="64"/>
      <c r="MZ48" s="64"/>
      <c r="NA48" s="64"/>
      <c r="NB48" s="64"/>
      <c r="NC48" s="64"/>
      <c r="ND48" s="64"/>
      <c r="NE48" s="97"/>
      <c r="NF48" s="97"/>
      <c r="NG48" s="97"/>
      <c r="NH48" s="97"/>
      <c r="NI48" s="97"/>
      <c r="NJ48" s="97"/>
      <c r="NK48" s="97"/>
      <c r="NL48" s="97"/>
      <c r="NM48" s="97"/>
      <c r="NN48" s="97"/>
      <c r="NO48" s="97"/>
      <c r="NP48" s="97"/>
      <c r="NQ48" s="97"/>
      <c r="NR48" s="97"/>
      <c r="NS48" s="97"/>
      <c r="NT48" s="97"/>
      <c r="NU48" s="97"/>
      <c r="NV48" s="97"/>
      <c r="NW48" s="97"/>
      <c r="NX48" s="97"/>
      <c r="NY48" s="97"/>
      <c r="NZ48" s="97"/>
      <c r="OA48" s="97"/>
      <c r="OB48" s="97"/>
      <c r="OC48" s="97"/>
      <c r="OD48" s="97"/>
      <c r="OE48" s="97"/>
      <c r="OF48" s="97"/>
      <c r="OG48" s="97"/>
      <c r="OH48" s="97"/>
      <c r="OI48" s="97"/>
      <c r="OJ48" s="97"/>
      <c r="OK48" s="97"/>
      <c r="OL48" s="97"/>
      <c r="OM48" s="97"/>
      <c r="ON48" s="97"/>
      <c r="OO48" s="97"/>
      <c r="OP48" s="97"/>
      <c r="OQ48" s="97"/>
      <c r="OR48" s="97"/>
      <c r="OS48" s="97"/>
      <c r="OT48" s="97"/>
      <c r="OU48" s="97"/>
      <c r="OV48" s="97"/>
      <c r="OW48" s="97"/>
      <c r="OX48" s="97"/>
      <c r="OY48" s="97"/>
      <c r="OZ48" s="97"/>
      <c r="PA48" s="97"/>
      <c r="PB48" s="97"/>
      <c r="PC48" s="97"/>
      <c r="PD48" s="97"/>
      <c r="PE48" s="97"/>
      <c r="PF48" s="97"/>
      <c r="PG48" s="97"/>
      <c r="PH48" s="97"/>
      <c r="PI48" s="97"/>
      <c r="PJ48" s="97"/>
      <c r="PK48" s="97"/>
      <c r="PL48" s="97"/>
      <c r="PM48" s="97"/>
      <c r="PN48" s="97"/>
      <c r="PO48" s="97"/>
      <c r="PP48" s="97"/>
      <c r="PQ48" s="97"/>
      <c r="PR48" s="97"/>
      <c r="PS48" s="97"/>
      <c r="PT48" s="97"/>
      <c r="PU48" s="97"/>
      <c r="PV48" s="97"/>
      <c r="PW48" s="97"/>
      <c r="PX48" s="97"/>
      <c r="PY48" s="97"/>
      <c r="PZ48" s="97"/>
      <c r="QA48" s="97"/>
      <c r="QB48" s="97"/>
      <c r="QC48" s="97"/>
      <c r="QD48" s="97"/>
      <c r="QE48" s="97"/>
      <c r="QF48" s="97"/>
      <c r="QG48" s="97"/>
      <c r="QH48" s="97"/>
      <c r="QI48" s="97"/>
      <c r="QJ48" s="97"/>
      <c r="QK48" s="97"/>
      <c r="QL48" s="97"/>
      <c r="QM48" s="97"/>
      <c r="QN48" s="97"/>
      <c r="QO48" s="97"/>
      <c r="QP48" s="97"/>
      <c r="QQ48" s="97"/>
      <c r="QR48" s="97"/>
      <c r="QS48" s="97"/>
      <c r="QT48" s="97"/>
      <c r="QU48" s="97"/>
      <c r="QV48" s="97"/>
      <c r="QW48" s="97"/>
      <c r="QX48" s="97"/>
      <c r="QY48" s="97"/>
      <c r="QZ48" s="97"/>
      <c r="RA48" s="97"/>
      <c r="RB48" s="97"/>
      <c r="RC48" s="97"/>
      <c r="RD48" s="97"/>
      <c r="RE48" s="97"/>
      <c r="RF48" s="97"/>
      <c r="RG48" s="97"/>
      <c r="RH48" s="97"/>
      <c r="RI48" s="97"/>
      <c r="RJ48" s="97"/>
      <c r="RK48" s="97"/>
      <c r="RL48" s="97"/>
      <c r="RM48" s="97"/>
      <c r="RN48" s="97"/>
      <c r="RO48" s="97"/>
      <c r="RP48" s="97"/>
      <c r="RQ48" s="97"/>
      <c r="RR48" s="97"/>
      <c r="RS48" s="97"/>
      <c r="RT48" s="97"/>
      <c r="RU48" s="97"/>
      <c r="RV48" s="97"/>
      <c r="RW48" s="97"/>
      <c r="RX48" s="97"/>
      <c r="RY48" s="97"/>
      <c r="RZ48" s="97"/>
      <c r="SA48" s="97"/>
      <c r="SB48" s="97"/>
      <c r="SC48" s="97"/>
      <c r="SD48" s="97"/>
      <c r="SE48" s="97"/>
      <c r="SF48" s="97"/>
      <c r="SG48" s="97"/>
      <c r="SH48" s="97"/>
      <c r="SI48" s="97"/>
      <c r="SJ48" s="97"/>
      <c r="SK48" s="97"/>
      <c r="SL48" s="97"/>
      <c r="SM48" s="97"/>
      <c r="SN48" s="97"/>
      <c r="SO48" s="97"/>
      <c r="SP48" s="97"/>
      <c r="SQ48" s="97"/>
      <c r="SR48" s="97"/>
      <c r="SS48" s="97"/>
      <c r="ST48" s="97"/>
      <c r="SU48" s="97"/>
      <c r="SV48" s="97"/>
      <c r="SW48" s="97"/>
      <c r="SX48" s="97"/>
      <c r="SY48" s="97"/>
      <c r="SZ48" s="97"/>
      <c r="TA48" s="97"/>
      <c r="TB48" s="1"/>
    </row>
    <row r="49" spans="1:522" s="10" customFormat="1" ht="18" customHeight="1" x14ac:dyDescent="0.2">
      <c r="A49" s="12"/>
      <c r="B49" s="11" t="s">
        <v>238</v>
      </c>
      <c r="C49" s="1">
        <v>9253</v>
      </c>
      <c r="D49" s="4" t="s">
        <v>377</v>
      </c>
      <c r="E49" s="1">
        <v>10689</v>
      </c>
      <c r="F49" s="1"/>
      <c r="G49" s="4" t="s">
        <v>49</v>
      </c>
      <c r="H49"/>
      <c r="I49" s="1">
        <f t="shared" si="0"/>
        <v>0</v>
      </c>
      <c r="J49" s="12">
        <f>Tabuľka2[[#This Row],[Stĺpec8]]</f>
        <v>0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9"/>
      <c r="AJ49" s="1"/>
      <c r="AK49" s="1"/>
      <c r="AL49" s="1"/>
      <c r="AM49" s="1"/>
      <c r="AN49" s="1"/>
      <c r="AO49" s="9"/>
      <c r="AP49" s="9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 t="s">
        <v>519</v>
      </c>
      <c r="CU49" s="1" t="s">
        <v>519</v>
      </c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9"/>
      <c r="JM49" s="1"/>
      <c r="JN49" s="1"/>
      <c r="JO49" s="1"/>
      <c r="JP49" s="1"/>
      <c r="JQ49" s="1"/>
      <c r="JR49" s="1"/>
      <c r="JS49" s="1"/>
      <c r="JT49" s="60"/>
      <c r="JU49" s="60"/>
      <c r="JV49" s="60"/>
      <c r="JW49" s="60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97"/>
      <c r="KL49" s="97"/>
      <c r="KM49" s="102"/>
      <c r="KN49" s="97"/>
      <c r="KO49" s="97"/>
      <c r="KP49" s="97"/>
      <c r="KQ49" s="97"/>
      <c r="KR49" s="97"/>
      <c r="KS49" s="97"/>
      <c r="KT49" s="102"/>
      <c r="KU49" s="102"/>
      <c r="KV49" s="97"/>
      <c r="KW49" s="97"/>
      <c r="KX49" s="97"/>
      <c r="KY49" s="97"/>
      <c r="KZ49" s="97"/>
      <c r="LA49" s="97"/>
      <c r="LB49" s="97"/>
      <c r="LC49" s="97"/>
      <c r="LD49" s="97"/>
      <c r="LE49" s="97"/>
      <c r="LF49" s="97"/>
      <c r="LG49" s="97"/>
      <c r="LH49" s="97"/>
      <c r="LI49" s="97"/>
      <c r="LJ49" s="97"/>
      <c r="LK49" s="97"/>
      <c r="LL49" s="97"/>
      <c r="LM49" s="97"/>
      <c r="LN49" s="97"/>
      <c r="LO49" s="97"/>
      <c r="LP49" s="97"/>
      <c r="LQ49" s="97"/>
      <c r="LR49" s="97"/>
      <c r="LS49" s="97"/>
      <c r="LT49" s="97"/>
      <c r="LU49" s="97"/>
      <c r="LV49" s="97"/>
      <c r="LW49" s="97"/>
      <c r="LX49" s="97"/>
      <c r="LY49" s="97"/>
      <c r="LZ49" s="97"/>
      <c r="MA49" s="97"/>
      <c r="MB49" s="97"/>
      <c r="MC49" s="97"/>
      <c r="MD49" s="97"/>
      <c r="ME49" s="97"/>
      <c r="MF49" s="97"/>
      <c r="MG49" s="97"/>
      <c r="MH49" s="97"/>
      <c r="MI49" s="97"/>
      <c r="MJ49" s="97"/>
      <c r="MK49" s="97"/>
      <c r="ML49" s="97"/>
      <c r="MM49" s="97"/>
      <c r="MN49" s="97"/>
      <c r="MO49" s="97"/>
      <c r="MP49" s="97"/>
      <c r="MQ49" s="97"/>
      <c r="MR49" s="97"/>
      <c r="MS49" s="97"/>
      <c r="MT49" s="97"/>
      <c r="MU49" s="97"/>
      <c r="MV49" s="97"/>
      <c r="MW49" s="97"/>
      <c r="MX49" s="97"/>
      <c r="MY49" s="97"/>
      <c r="MZ49" s="97"/>
      <c r="NA49" s="97"/>
      <c r="NB49" s="97"/>
      <c r="NC49" s="97"/>
      <c r="ND49" s="97"/>
      <c r="NE49" s="97"/>
      <c r="NF49" s="97"/>
      <c r="NG49" s="97"/>
      <c r="NH49" s="97"/>
      <c r="NI49" s="97"/>
      <c r="NJ49" s="97"/>
      <c r="NK49" s="97"/>
      <c r="NL49" s="97"/>
      <c r="NM49" s="97"/>
      <c r="NN49" s="97"/>
      <c r="NO49" s="97"/>
      <c r="NP49" s="97"/>
      <c r="NQ49" s="97"/>
      <c r="NR49" s="97"/>
      <c r="NS49" s="97"/>
      <c r="NT49" s="97"/>
      <c r="NU49" s="97"/>
      <c r="NV49" s="97"/>
      <c r="NW49" s="97"/>
      <c r="NX49" s="97"/>
      <c r="NY49" s="97"/>
      <c r="NZ49" s="97"/>
      <c r="OA49" s="97"/>
      <c r="OB49" s="97"/>
      <c r="OC49" s="97"/>
      <c r="OD49" s="97"/>
      <c r="OE49" s="97"/>
      <c r="OF49" s="97"/>
      <c r="OG49" s="97"/>
      <c r="OH49" s="97"/>
      <c r="OI49" s="97"/>
      <c r="OJ49" s="97"/>
      <c r="OK49" s="97"/>
      <c r="OL49" s="97"/>
      <c r="OM49" s="97"/>
      <c r="ON49" s="97"/>
      <c r="OO49" s="97"/>
      <c r="OP49" s="97"/>
      <c r="OQ49" s="97"/>
      <c r="OR49" s="97"/>
      <c r="OS49" s="97"/>
      <c r="OT49" s="97"/>
      <c r="OU49" s="97"/>
      <c r="OV49" s="97"/>
      <c r="OW49" s="97"/>
      <c r="OX49" s="97"/>
      <c r="OY49" s="97"/>
      <c r="OZ49" s="97"/>
      <c r="PA49" s="97"/>
      <c r="PB49" s="97"/>
      <c r="PC49" s="97"/>
      <c r="PD49" s="97"/>
      <c r="PE49" s="97"/>
      <c r="PF49" s="97"/>
      <c r="PG49" s="97"/>
      <c r="PH49" s="97"/>
      <c r="PI49" s="97"/>
      <c r="PJ49" s="97"/>
      <c r="PK49" s="97"/>
      <c r="PL49" s="97"/>
      <c r="PM49" s="97"/>
      <c r="PN49" s="97"/>
      <c r="PO49" s="97"/>
      <c r="PP49" s="97"/>
      <c r="PQ49" s="97"/>
      <c r="PR49" s="97"/>
      <c r="PS49" s="97"/>
      <c r="PT49" s="97"/>
      <c r="PU49" s="97"/>
      <c r="PV49" s="97"/>
      <c r="PW49" s="97"/>
      <c r="PX49" s="97"/>
      <c r="PY49" s="97"/>
      <c r="PZ49" s="97"/>
      <c r="QA49" s="97"/>
      <c r="QB49" s="97"/>
      <c r="QC49" s="97"/>
      <c r="QD49" s="97"/>
      <c r="QE49" s="97"/>
      <c r="QF49" s="97"/>
      <c r="QG49" s="97"/>
      <c r="QH49" s="97"/>
      <c r="QI49" s="97"/>
      <c r="QJ49" s="97"/>
      <c r="QK49" s="97"/>
      <c r="QL49" s="97"/>
      <c r="QM49" s="97"/>
      <c r="QN49" s="97"/>
      <c r="QO49" s="97"/>
      <c r="QP49" s="97"/>
      <c r="QQ49" s="97"/>
      <c r="QR49" s="97"/>
      <c r="QS49" s="97"/>
      <c r="QT49" s="97"/>
      <c r="QU49" s="97"/>
      <c r="QV49" s="97"/>
      <c r="QW49" s="97"/>
      <c r="QX49" s="97"/>
      <c r="QY49" s="97"/>
      <c r="QZ49" s="97"/>
      <c r="RA49" s="97"/>
      <c r="RB49" s="97"/>
      <c r="RC49" s="97"/>
      <c r="RD49" s="97"/>
      <c r="RE49" s="97"/>
      <c r="RF49" s="97"/>
      <c r="RG49" s="97"/>
      <c r="RH49" s="97"/>
      <c r="RI49" s="97"/>
      <c r="RJ49" s="97"/>
      <c r="RK49" s="97"/>
      <c r="RL49" s="97"/>
      <c r="RM49" s="97"/>
      <c r="RN49" s="97"/>
      <c r="RO49" s="97"/>
      <c r="RP49" s="97"/>
      <c r="RQ49" s="97"/>
      <c r="RR49" s="97"/>
      <c r="RS49" s="97"/>
      <c r="RT49" s="97"/>
      <c r="RU49" s="97"/>
      <c r="RV49" s="97"/>
      <c r="RW49" s="97"/>
      <c r="RX49" s="97"/>
      <c r="RY49" s="97"/>
      <c r="RZ49" s="97"/>
      <c r="SA49" s="97"/>
      <c r="SB49" s="97"/>
      <c r="SC49" s="97"/>
      <c r="SD49" s="97"/>
      <c r="SE49" s="97"/>
      <c r="SF49" s="97"/>
      <c r="SG49" s="97"/>
      <c r="SH49" s="97"/>
      <c r="SI49" s="97"/>
      <c r="SJ49" s="97"/>
      <c r="SK49" s="97"/>
      <c r="SL49" s="97"/>
      <c r="SM49" s="97"/>
      <c r="SN49" s="97"/>
      <c r="SO49" s="97"/>
      <c r="SP49" s="97"/>
      <c r="SQ49" s="97"/>
      <c r="SR49" s="97"/>
      <c r="SS49" s="97"/>
      <c r="ST49" s="97"/>
      <c r="SU49" s="97"/>
      <c r="SV49" s="97"/>
      <c r="SW49" s="97"/>
      <c r="SX49" s="97"/>
      <c r="SY49" s="97"/>
      <c r="SZ49" s="97"/>
      <c r="TA49" s="97"/>
      <c r="TB49" s="1"/>
    </row>
    <row r="50" spans="1:522" s="10" customFormat="1" ht="18" customHeight="1" x14ac:dyDescent="0.2">
      <c r="A50" s="12"/>
      <c r="B50" s="11"/>
      <c r="C50" s="1"/>
      <c r="D50" s="125" t="s">
        <v>350</v>
      </c>
      <c r="E50" s="1">
        <v>11808</v>
      </c>
      <c r="F50" s="1"/>
      <c r="G50" s="4"/>
      <c r="H50"/>
      <c r="I50" s="1">
        <f t="shared" si="0"/>
        <v>0</v>
      </c>
      <c r="J50" s="12">
        <f>Tabuľka2[[#This Row],[Stĺpec8]]</f>
        <v>0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9"/>
      <c r="AJ50" s="1"/>
      <c r="AK50" s="1"/>
      <c r="AL50" s="1"/>
      <c r="AM50" s="1"/>
      <c r="AN50" s="1"/>
      <c r="AO50" s="9"/>
      <c r="AP50" s="9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 t="s">
        <v>519</v>
      </c>
      <c r="CU50" s="1" t="s">
        <v>519</v>
      </c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9"/>
      <c r="JM50" s="1"/>
      <c r="JN50" s="1"/>
      <c r="JO50" s="1"/>
      <c r="JP50" s="1"/>
      <c r="JQ50" s="1"/>
      <c r="JR50" s="1"/>
      <c r="JS50" s="1"/>
      <c r="JT50" s="60"/>
      <c r="JU50" s="60"/>
      <c r="JV50" s="60"/>
      <c r="JW50" s="60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97"/>
      <c r="KL50" s="97"/>
      <c r="KM50" s="102"/>
      <c r="KN50" s="97"/>
      <c r="KO50" s="97"/>
      <c r="KP50" s="97"/>
      <c r="KQ50" s="97"/>
      <c r="KR50" s="97"/>
      <c r="KS50" s="97"/>
      <c r="KT50" s="102"/>
      <c r="KU50" s="102"/>
      <c r="KV50" s="97"/>
      <c r="KW50" s="97"/>
      <c r="KX50" s="97"/>
      <c r="KY50" s="97"/>
      <c r="KZ50" s="97"/>
      <c r="LA50" s="97"/>
      <c r="LB50" s="97"/>
      <c r="LC50" s="97"/>
      <c r="LD50" s="97"/>
      <c r="LE50" s="97"/>
      <c r="LF50" s="97"/>
      <c r="LG50" s="97"/>
      <c r="LH50" s="97"/>
      <c r="LI50" s="97"/>
      <c r="LJ50" s="97"/>
      <c r="LK50" s="97"/>
      <c r="LL50" s="97"/>
      <c r="LM50" s="97"/>
      <c r="LN50" s="97"/>
      <c r="LO50" s="97"/>
      <c r="LP50" s="97"/>
      <c r="LQ50" s="97"/>
      <c r="LR50" s="97"/>
      <c r="LS50" s="97"/>
      <c r="LT50" s="97"/>
      <c r="LU50" s="97"/>
      <c r="LV50" s="97"/>
      <c r="LW50" s="97"/>
      <c r="LX50" s="97"/>
      <c r="LY50" s="97"/>
      <c r="LZ50" s="97"/>
      <c r="MA50" s="97"/>
      <c r="MB50" s="97"/>
      <c r="MC50" s="97"/>
      <c r="MD50" s="97"/>
      <c r="ME50" s="97"/>
      <c r="MF50" s="97"/>
      <c r="MG50" s="97"/>
      <c r="MH50" s="97"/>
      <c r="MI50" s="97"/>
      <c r="MJ50" s="97"/>
      <c r="MK50" s="97"/>
      <c r="ML50" s="97"/>
      <c r="MM50" s="97"/>
      <c r="MN50" s="97"/>
      <c r="MO50" s="97"/>
      <c r="MP50" s="97"/>
      <c r="MQ50" s="97"/>
      <c r="MR50" s="97"/>
      <c r="MS50" s="97"/>
      <c r="MT50" s="97"/>
      <c r="MU50" s="97"/>
      <c r="MV50" s="97"/>
      <c r="MW50" s="97"/>
      <c r="MX50" s="97"/>
      <c r="MY50" s="97"/>
      <c r="MZ50" s="97"/>
      <c r="NA50" s="97"/>
      <c r="NB50" s="97"/>
      <c r="NC50" s="97"/>
      <c r="ND50" s="97"/>
      <c r="NE50" s="97"/>
      <c r="NF50" s="97"/>
      <c r="NG50" s="97"/>
      <c r="NH50" s="97"/>
      <c r="NI50" s="97"/>
      <c r="NJ50" s="97"/>
      <c r="NK50" s="97"/>
      <c r="NL50" s="97"/>
      <c r="NM50" s="97"/>
      <c r="NN50" s="97"/>
      <c r="NO50" s="97"/>
      <c r="NP50" s="97"/>
      <c r="NQ50" s="97"/>
      <c r="NR50" s="97"/>
      <c r="NS50" s="97"/>
      <c r="NT50" s="97"/>
      <c r="NU50" s="97"/>
      <c r="NV50" s="97"/>
      <c r="NW50" s="97"/>
      <c r="NX50" s="97"/>
      <c r="NY50" s="97"/>
      <c r="NZ50" s="97"/>
      <c r="OA50" s="97"/>
      <c r="OB50" s="97"/>
      <c r="OC50" s="97"/>
      <c r="OD50" s="97"/>
      <c r="OE50" s="97"/>
      <c r="OF50" s="97"/>
      <c r="OG50" s="97"/>
      <c r="OH50" s="97"/>
      <c r="OI50" s="97"/>
      <c r="OJ50" s="97"/>
      <c r="OK50" s="97"/>
      <c r="OL50" s="97"/>
      <c r="OM50" s="97"/>
      <c r="ON50" s="97"/>
      <c r="OO50" s="97"/>
      <c r="OP50" s="97"/>
      <c r="OQ50" s="97"/>
      <c r="OR50" s="97"/>
      <c r="OS50" s="97"/>
      <c r="OT50" s="97"/>
      <c r="OU50" s="97"/>
      <c r="OV50" s="97"/>
      <c r="OW50" s="97"/>
      <c r="OX50" s="97"/>
      <c r="OY50" s="97"/>
      <c r="OZ50" s="97"/>
      <c r="PA50" s="97"/>
      <c r="PB50" s="97"/>
      <c r="PC50" s="97"/>
      <c r="PD50" s="97"/>
      <c r="PE50" s="97"/>
      <c r="PF50" s="97"/>
      <c r="PG50" s="97"/>
      <c r="PH50" s="97"/>
      <c r="PI50" s="97"/>
      <c r="PJ50" s="97"/>
      <c r="PK50" s="97"/>
      <c r="PL50" s="97"/>
      <c r="PM50" s="97"/>
      <c r="PN50" s="97"/>
      <c r="PO50" s="97"/>
      <c r="PP50" s="97"/>
      <c r="PQ50" s="97"/>
      <c r="PR50" s="97"/>
      <c r="PS50" s="97"/>
      <c r="PT50" s="97"/>
      <c r="PU50" s="97"/>
      <c r="PV50" s="97"/>
      <c r="PW50" s="97"/>
      <c r="PX50" s="97"/>
      <c r="PY50" s="97"/>
      <c r="PZ50" s="97"/>
      <c r="QA50" s="97"/>
      <c r="QB50" s="97"/>
      <c r="QC50" s="97"/>
      <c r="QD50" s="97"/>
      <c r="QE50" s="97"/>
      <c r="QF50" s="97"/>
      <c r="QG50" s="97"/>
      <c r="QH50" s="97"/>
      <c r="QI50" s="97"/>
      <c r="QJ50" s="97"/>
      <c r="QK50" s="97"/>
      <c r="QL50" s="97"/>
      <c r="QM50" s="97"/>
      <c r="QN50" s="97"/>
      <c r="QO50" s="97"/>
      <c r="QP50" s="97"/>
      <c r="QQ50" s="97"/>
      <c r="QR50" s="97"/>
      <c r="QS50" s="97"/>
      <c r="QT50" s="97"/>
      <c r="QU50" s="97"/>
      <c r="QV50" s="97"/>
      <c r="QW50" s="97"/>
      <c r="QX50" s="97"/>
      <c r="QY50" s="97"/>
      <c r="QZ50" s="97"/>
      <c r="RA50" s="97"/>
      <c r="RB50" s="97"/>
      <c r="RC50" s="97"/>
      <c r="RD50" s="97"/>
      <c r="RE50" s="97"/>
      <c r="RF50" s="97"/>
      <c r="RG50" s="97"/>
      <c r="RH50" s="97"/>
      <c r="RI50" s="97"/>
      <c r="RJ50" s="97"/>
      <c r="RK50" s="97"/>
      <c r="RL50" s="97"/>
      <c r="RM50" s="97"/>
      <c r="RN50" s="97"/>
      <c r="RO50" s="97"/>
      <c r="RP50" s="97"/>
      <c r="RQ50" s="97"/>
      <c r="RR50" s="97"/>
      <c r="RS50" s="97"/>
      <c r="RT50" s="97"/>
      <c r="RU50" s="97"/>
      <c r="RV50" s="97"/>
      <c r="RW50" s="97"/>
      <c r="RX50" s="97"/>
      <c r="RY50" s="97"/>
      <c r="RZ50" s="97"/>
      <c r="SA50" s="97"/>
      <c r="SB50" s="97"/>
      <c r="SC50" s="97"/>
      <c r="SD50" s="97"/>
      <c r="SE50" s="97"/>
      <c r="SF50" s="97"/>
      <c r="SG50" s="97"/>
      <c r="SH50" s="97"/>
      <c r="SI50" s="97"/>
      <c r="SJ50" s="97"/>
      <c r="SK50" s="97"/>
      <c r="SL50" s="97"/>
      <c r="SM50" s="97"/>
      <c r="SN50" s="97"/>
      <c r="SO50" s="97"/>
      <c r="SP50" s="97"/>
      <c r="SQ50" s="97"/>
      <c r="SR50" s="97"/>
      <c r="SS50" s="97"/>
      <c r="ST50" s="97"/>
      <c r="SU50" s="97"/>
      <c r="SV50" s="97"/>
      <c r="SW50" s="97"/>
      <c r="SX50" s="97"/>
      <c r="SY50" s="97"/>
      <c r="SZ50" s="97"/>
      <c r="TA50" s="97"/>
      <c r="TB50" s="1"/>
    </row>
    <row r="51" spans="1:522" s="10" customFormat="1" ht="18" customHeight="1" x14ac:dyDescent="0.2">
      <c r="A51" s="12"/>
      <c r="B51" s="11"/>
      <c r="C51" s="1"/>
      <c r="D51" s="125" t="s">
        <v>268</v>
      </c>
      <c r="E51" s="1">
        <v>12573</v>
      </c>
      <c r="F51" s="1"/>
      <c r="G51" s="4"/>
      <c r="H51"/>
      <c r="I51" s="1">
        <f t="shared" si="0"/>
        <v>0</v>
      </c>
      <c r="J51" s="33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9"/>
      <c r="AJ51" s="1"/>
      <c r="AK51" s="1"/>
      <c r="AL51" s="1"/>
      <c r="AM51" s="1"/>
      <c r="AN51" s="1"/>
      <c r="AO51" s="9"/>
      <c r="AP51" s="9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 t="s">
        <v>519</v>
      </c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9"/>
      <c r="JM51" s="1"/>
      <c r="JN51" s="1"/>
      <c r="JO51" s="1"/>
      <c r="JP51" s="1"/>
      <c r="JQ51" s="1"/>
      <c r="JR51" s="1"/>
      <c r="JS51" s="1"/>
      <c r="JT51" s="60"/>
      <c r="JU51" s="60"/>
      <c r="JV51" s="60"/>
      <c r="JW51" s="60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97"/>
      <c r="KL51" s="97"/>
      <c r="KM51" s="102"/>
      <c r="KN51" s="97"/>
      <c r="KO51" s="97"/>
      <c r="KP51" s="97"/>
      <c r="KQ51" s="97"/>
      <c r="KR51" s="97"/>
      <c r="KS51" s="97"/>
      <c r="KT51" s="102"/>
      <c r="KU51" s="102"/>
      <c r="KV51" s="97"/>
      <c r="KW51" s="97"/>
      <c r="KX51" s="97"/>
      <c r="KY51" s="97"/>
      <c r="KZ51" s="97"/>
      <c r="LA51" s="97"/>
      <c r="LB51" s="97"/>
      <c r="LC51" s="97"/>
      <c r="LD51" s="97"/>
      <c r="LE51" s="97"/>
      <c r="LF51" s="97"/>
      <c r="LG51" s="97"/>
      <c r="LH51" s="97"/>
      <c r="LI51" s="97"/>
      <c r="LJ51" s="97"/>
      <c r="LK51" s="97"/>
      <c r="LL51" s="97"/>
      <c r="LM51" s="97"/>
      <c r="LN51" s="97"/>
      <c r="LO51" s="97"/>
      <c r="LP51" s="97"/>
      <c r="LQ51" s="97"/>
      <c r="LR51" s="97"/>
      <c r="LS51" s="97"/>
      <c r="LT51" s="97"/>
      <c r="LU51" s="97"/>
      <c r="LV51" s="64"/>
      <c r="LW51" s="64"/>
      <c r="LX51" s="64"/>
      <c r="LY51" s="64"/>
      <c r="LZ51" s="64"/>
      <c r="MA51" s="64"/>
      <c r="MB51" s="64"/>
      <c r="MC51" s="64"/>
      <c r="MD51" s="64"/>
      <c r="ME51" s="64"/>
      <c r="MF51" s="64"/>
      <c r="MG51" s="64"/>
      <c r="MH51" s="64"/>
      <c r="MI51" s="64"/>
      <c r="MJ51" s="64"/>
      <c r="MK51" s="64"/>
      <c r="ML51" s="64"/>
      <c r="MM51" s="64"/>
      <c r="MN51" s="64"/>
      <c r="MO51" s="64"/>
      <c r="MP51" s="64"/>
      <c r="MQ51" s="64"/>
      <c r="MR51" s="64"/>
      <c r="MS51" s="64"/>
      <c r="MT51" s="64"/>
      <c r="MU51" s="64"/>
      <c r="MV51" s="64"/>
      <c r="MW51" s="64"/>
      <c r="MX51" s="64"/>
      <c r="MY51" s="64"/>
      <c r="MZ51" s="64"/>
      <c r="NA51" s="64"/>
      <c r="NB51" s="64"/>
      <c r="NC51" s="64"/>
      <c r="ND51" s="64"/>
      <c r="NE51" s="97"/>
      <c r="NF51" s="97"/>
      <c r="NG51" s="97"/>
      <c r="NH51" s="97"/>
      <c r="NI51" s="97"/>
      <c r="NJ51" s="97"/>
      <c r="NK51" s="97"/>
      <c r="NL51" s="97"/>
      <c r="NM51" s="97"/>
      <c r="NN51" s="97"/>
      <c r="NO51" s="97"/>
      <c r="NP51" s="97"/>
      <c r="NQ51" s="97"/>
      <c r="NR51" s="97"/>
      <c r="NS51" s="97"/>
      <c r="NT51" s="97"/>
      <c r="NU51" s="97"/>
      <c r="NV51" s="97"/>
      <c r="NW51" s="97"/>
      <c r="NX51" s="97"/>
      <c r="NY51" s="97"/>
      <c r="NZ51" s="97"/>
      <c r="OA51" s="97"/>
      <c r="OB51" s="97"/>
      <c r="OC51" s="97"/>
      <c r="OD51" s="97"/>
      <c r="OE51" s="97"/>
      <c r="OF51" s="97"/>
      <c r="OG51" s="97"/>
      <c r="OH51" s="97"/>
      <c r="OI51" s="97"/>
      <c r="OJ51" s="97"/>
      <c r="OK51" s="97"/>
      <c r="OL51" s="97"/>
      <c r="OM51" s="97"/>
      <c r="ON51" s="97"/>
      <c r="OO51" s="97"/>
      <c r="OP51" s="97"/>
      <c r="OQ51" s="97"/>
      <c r="OR51" s="97"/>
      <c r="OS51" s="97"/>
      <c r="OT51" s="97"/>
      <c r="OU51" s="97"/>
      <c r="OV51" s="97"/>
      <c r="OW51" s="97"/>
      <c r="OX51" s="97"/>
      <c r="OY51" s="97"/>
      <c r="OZ51" s="97"/>
      <c r="PA51" s="97"/>
      <c r="PB51" s="97"/>
      <c r="PC51" s="97"/>
      <c r="PD51" s="97"/>
      <c r="PE51" s="97"/>
      <c r="PF51" s="97"/>
      <c r="PG51" s="97"/>
      <c r="PH51" s="97"/>
      <c r="PI51" s="97"/>
      <c r="PJ51" s="97"/>
      <c r="PK51" s="97"/>
      <c r="PL51" s="97"/>
      <c r="PM51" s="97"/>
      <c r="PN51" s="97"/>
      <c r="PO51" s="97"/>
      <c r="PP51" s="97"/>
      <c r="PQ51" s="97"/>
      <c r="PR51" s="97"/>
      <c r="PS51" s="97"/>
      <c r="PT51" s="97"/>
      <c r="PU51" s="97"/>
      <c r="PV51" s="97"/>
      <c r="PW51" s="97"/>
      <c r="PX51" s="97"/>
      <c r="PY51" s="97"/>
      <c r="PZ51" s="97"/>
      <c r="QA51" s="97"/>
      <c r="QB51" s="97"/>
      <c r="QC51" s="97"/>
      <c r="QD51" s="97"/>
      <c r="QE51" s="97"/>
      <c r="QF51" s="97"/>
      <c r="QG51" s="97"/>
      <c r="QH51" s="97"/>
      <c r="QI51" s="97"/>
      <c r="QJ51" s="97"/>
      <c r="QK51" s="97"/>
      <c r="QL51" s="97"/>
      <c r="QM51" s="97"/>
      <c r="QN51" s="97"/>
      <c r="QO51" s="97"/>
      <c r="QP51" s="97"/>
      <c r="QQ51" s="97"/>
      <c r="QR51" s="97"/>
      <c r="QS51" s="97"/>
      <c r="QT51" s="97"/>
      <c r="QU51" s="97"/>
      <c r="QV51" s="97"/>
      <c r="QW51" s="97"/>
      <c r="QX51" s="97"/>
      <c r="QY51" s="97"/>
      <c r="QZ51" s="97"/>
      <c r="RA51" s="97"/>
      <c r="RB51" s="97"/>
      <c r="RC51" s="97"/>
      <c r="RD51" s="97"/>
      <c r="RE51" s="97"/>
      <c r="RF51" s="97"/>
      <c r="RG51" s="97"/>
      <c r="RH51" s="97"/>
      <c r="RI51" s="97"/>
      <c r="RJ51" s="97"/>
      <c r="RK51" s="97"/>
      <c r="RL51" s="97"/>
      <c r="RM51" s="97"/>
      <c r="RN51" s="97"/>
      <c r="RO51" s="97"/>
      <c r="RP51" s="97"/>
      <c r="RQ51" s="97"/>
      <c r="RR51" s="97"/>
      <c r="RS51" s="97"/>
      <c r="RT51" s="97"/>
      <c r="RU51" s="97"/>
      <c r="RV51" s="97"/>
      <c r="RW51" s="97"/>
      <c r="RX51" s="97"/>
      <c r="RY51" s="97"/>
      <c r="RZ51" s="97"/>
      <c r="SA51" s="97"/>
      <c r="SB51" s="97"/>
      <c r="SC51" s="97"/>
      <c r="SD51" s="97"/>
      <c r="SE51" s="97"/>
      <c r="SF51" s="97"/>
      <c r="SG51" s="97"/>
      <c r="SH51" s="97"/>
      <c r="SI51" s="97"/>
      <c r="SJ51" s="97"/>
      <c r="SK51" s="97"/>
      <c r="SL51" s="97"/>
      <c r="SM51" s="97"/>
      <c r="SN51" s="97"/>
      <c r="SO51" s="97"/>
      <c r="SP51" s="97"/>
      <c r="SQ51" s="97"/>
      <c r="SR51" s="97"/>
      <c r="SS51" s="97"/>
      <c r="ST51" s="97"/>
      <c r="SU51" s="97"/>
      <c r="SV51" s="97"/>
      <c r="SW51" s="97"/>
      <c r="SX51" s="97"/>
      <c r="SY51" s="97"/>
      <c r="SZ51" s="97"/>
      <c r="TA51" s="97"/>
      <c r="TB51" s="1"/>
    </row>
    <row r="52" spans="1:522" s="10" customFormat="1" ht="18" customHeight="1" x14ac:dyDescent="0.2">
      <c r="A52" s="12"/>
      <c r="B52" s="11" t="s">
        <v>614</v>
      </c>
      <c r="C52" s="1">
        <v>9934</v>
      </c>
      <c r="D52" s="125" t="s">
        <v>615</v>
      </c>
      <c r="E52" s="1">
        <v>12696</v>
      </c>
      <c r="F52" s="1"/>
      <c r="G52" s="4" t="s">
        <v>49</v>
      </c>
      <c r="H52"/>
      <c r="I52" s="1">
        <f t="shared" si="0"/>
        <v>0</v>
      </c>
      <c r="J52" s="33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9"/>
      <c r="AJ52" s="1"/>
      <c r="AK52" s="1"/>
      <c r="AL52" s="1"/>
      <c r="AM52" s="1"/>
      <c r="AN52" s="1"/>
      <c r="AO52" s="9"/>
      <c r="AP52" s="9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 t="s">
        <v>519</v>
      </c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9"/>
      <c r="JM52" s="1"/>
      <c r="JN52" s="1"/>
      <c r="JO52" s="1"/>
      <c r="JP52" s="1"/>
      <c r="JQ52" s="1"/>
      <c r="JR52" s="1"/>
      <c r="JS52" s="1"/>
      <c r="JT52" s="60"/>
      <c r="JU52" s="60"/>
      <c r="JV52" s="60"/>
      <c r="JW52" s="60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97"/>
      <c r="KL52" s="97"/>
      <c r="KM52" s="102"/>
      <c r="KN52" s="97"/>
      <c r="KO52" s="97"/>
      <c r="KP52" s="97"/>
      <c r="KQ52" s="97"/>
      <c r="KR52" s="97"/>
      <c r="KS52" s="97"/>
      <c r="KT52" s="102"/>
      <c r="KU52" s="102"/>
      <c r="KV52" s="97"/>
      <c r="KW52" s="97"/>
      <c r="KX52" s="97"/>
      <c r="KY52" s="97"/>
      <c r="KZ52" s="97"/>
      <c r="LA52" s="97"/>
      <c r="LB52" s="97"/>
      <c r="LC52" s="97"/>
      <c r="LD52" s="97"/>
      <c r="LE52" s="97"/>
      <c r="LF52" s="97"/>
      <c r="LG52" s="97"/>
      <c r="LH52" s="97"/>
      <c r="LI52" s="97"/>
      <c r="LJ52" s="97"/>
      <c r="LK52" s="97"/>
      <c r="LL52" s="97"/>
      <c r="LM52" s="97"/>
      <c r="LN52" s="97"/>
      <c r="LO52" s="97"/>
      <c r="LP52" s="97"/>
      <c r="LQ52" s="97"/>
      <c r="LR52" s="97"/>
      <c r="LS52" s="97"/>
      <c r="LT52" s="97"/>
      <c r="LU52" s="97"/>
      <c r="LV52" s="64"/>
      <c r="LW52" s="64"/>
      <c r="LX52" s="64"/>
      <c r="LY52" s="64"/>
      <c r="LZ52" s="64"/>
      <c r="MA52" s="64"/>
      <c r="MB52" s="64"/>
      <c r="MC52" s="64"/>
      <c r="MD52" s="64"/>
      <c r="ME52" s="64"/>
      <c r="MF52" s="64"/>
      <c r="MG52" s="64"/>
      <c r="MH52" s="64"/>
      <c r="MI52" s="64"/>
      <c r="MJ52" s="64"/>
      <c r="MK52" s="64"/>
      <c r="ML52" s="64"/>
      <c r="MM52" s="64"/>
      <c r="MN52" s="64"/>
      <c r="MO52" s="64"/>
      <c r="MP52" s="64"/>
      <c r="MQ52" s="64"/>
      <c r="MR52" s="64"/>
      <c r="MS52" s="64"/>
      <c r="MT52" s="64"/>
      <c r="MU52" s="64"/>
      <c r="MV52" s="64"/>
      <c r="MW52" s="64"/>
      <c r="MX52" s="64"/>
      <c r="MY52" s="64"/>
      <c r="MZ52" s="64"/>
      <c r="NA52" s="64"/>
      <c r="NB52" s="64"/>
      <c r="NC52" s="64"/>
      <c r="ND52" s="64"/>
      <c r="NE52" s="97"/>
      <c r="NF52" s="97"/>
      <c r="NG52" s="97"/>
      <c r="NH52" s="97"/>
      <c r="NI52" s="97"/>
      <c r="NJ52" s="97"/>
      <c r="NK52" s="97"/>
      <c r="NL52" s="97"/>
      <c r="NM52" s="97"/>
      <c r="NN52" s="97"/>
      <c r="NO52" s="97"/>
      <c r="NP52" s="97"/>
      <c r="NQ52" s="97"/>
      <c r="NR52" s="97"/>
      <c r="NS52" s="97"/>
      <c r="NT52" s="97"/>
      <c r="NU52" s="97"/>
      <c r="NV52" s="97"/>
      <c r="NW52" s="97"/>
      <c r="NX52" s="97"/>
      <c r="NY52" s="97"/>
      <c r="NZ52" s="97"/>
      <c r="OA52" s="97"/>
      <c r="OB52" s="97"/>
      <c r="OC52" s="97"/>
      <c r="OD52" s="97"/>
      <c r="OE52" s="97"/>
      <c r="OF52" s="97"/>
      <c r="OG52" s="97"/>
      <c r="OH52" s="97"/>
      <c r="OI52" s="97"/>
      <c r="OJ52" s="97"/>
      <c r="OK52" s="97"/>
      <c r="OL52" s="97"/>
      <c r="OM52" s="97"/>
      <c r="ON52" s="97"/>
      <c r="OO52" s="97"/>
      <c r="OP52" s="97"/>
      <c r="OQ52" s="97"/>
      <c r="OR52" s="97"/>
      <c r="OS52" s="97"/>
      <c r="OT52" s="97"/>
      <c r="OU52" s="97"/>
      <c r="OV52" s="97"/>
      <c r="OW52" s="97"/>
      <c r="OX52" s="97"/>
      <c r="OY52" s="97"/>
      <c r="OZ52" s="97"/>
      <c r="PA52" s="97"/>
      <c r="PB52" s="97"/>
      <c r="PC52" s="97"/>
      <c r="PD52" s="97"/>
      <c r="PE52" s="97"/>
      <c r="PF52" s="97"/>
      <c r="PG52" s="97"/>
      <c r="PH52" s="97"/>
      <c r="PI52" s="97"/>
      <c r="PJ52" s="97"/>
      <c r="PK52" s="97"/>
      <c r="PL52" s="97"/>
      <c r="PM52" s="97"/>
      <c r="PN52" s="97"/>
      <c r="PO52" s="97"/>
      <c r="PP52" s="97"/>
      <c r="PQ52" s="97"/>
      <c r="PR52" s="97"/>
      <c r="PS52" s="97"/>
      <c r="PT52" s="97"/>
      <c r="PU52" s="97"/>
      <c r="PV52" s="97"/>
      <c r="PW52" s="97"/>
      <c r="PX52" s="97"/>
      <c r="PY52" s="97"/>
      <c r="PZ52" s="97"/>
      <c r="QA52" s="97"/>
      <c r="QB52" s="97"/>
      <c r="QC52" s="97"/>
      <c r="QD52" s="97"/>
      <c r="QE52" s="97"/>
      <c r="QF52" s="97"/>
      <c r="QG52" s="97"/>
      <c r="QH52" s="97"/>
      <c r="QI52" s="97"/>
      <c r="QJ52" s="97"/>
      <c r="QK52" s="97"/>
      <c r="QL52" s="97"/>
      <c r="QM52" s="97"/>
      <c r="QN52" s="97"/>
      <c r="QO52" s="97"/>
      <c r="QP52" s="97"/>
      <c r="QQ52" s="97"/>
      <c r="QR52" s="97"/>
      <c r="QS52" s="97"/>
      <c r="QT52" s="97"/>
      <c r="QU52" s="97"/>
      <c r="QV52" s="97"/>
      <c r="QW52" s="97"/>
      <c r="QX52" s="97"/>
      <c r="QY52" s="97"/>
      <c r="QZ52" s="97"/>
      <c r="RA52" s="97"/>
      <c r="RB52" s="97"/>
      <c r="RC52" s="97"/>
      <c r="RD52" s="97"/>
      <c r="RE52" s="97"/>
      <c r="RF52" s="97"/>
      <c r="RG52" s="97"/>
      <c r="RH52" s="97"/>
      <c r="RI52" s="97"/>
      <c r="RJ52" s="97"/>
      <c r="RK52" s="97"/>
      <c r="RL52" s="97"/>
      <c r="RM52" s="97"/>
      <c r="RN52" s="97"/>
      <c r="RO52" s="97"/>
      <c r="RP52" s="97"/>
      <c r="RQ52" s="97"/>
      <c r="RR52" s="97"/>
      <c r="RS52" s="97"/>
      <c r="RT52" s="97"/>
      <c r="RU52" s="97"/>
      <c r="RV52" s="97"/>
      <c r="RW52" s="97"/>
      <c r="RX52" s="97"/>
      <c r="RY52" s="97"/>
      <c r="RZ52" s="97"/>
      <c r="SA52" s="97"/>
      <c r="SB52" s="97"/>
      <c r="SC52" s="97"/>
      <c r="SD52" s="97"/>
      <c r="SE52" s="97"/>
      <c r="SF52" s="97"/>
      <c r="SG52" s="97"/>
      <c r="SH52" s="97"/>
      <c r="SI52" s="97"/>
      <c r="SJ52" s="97"/>
      <c r="SK52" s="97"/>
      <c r="SL52" s="97"/>
      <c r="SM52" s="97"/>
      <c r="SN52" s="97"/>
      <c r="SO52" s="97"/>
      <c r="SP52" s="97"/>
      <c r="SQ52" s="97"/>
      <c r="SR52" s="97"/>
      <c r="SS52" s="97"/>
      <c r="ST52" s="97"/>
      <c r="SU52" s="97"/>
      <c r="SV52" s="97"/>
      <c r="SW52" s="97"/>
      <c r="SX52" s="97"/>
      <c r="SY52" s="97"/>
      <c r="SZ52" s="97"/>
      <c r="TA52" s="97"/>
      <c r="TB52" s="1"/>
    </row>
    <row r="53" spans="1:522" s="10" customFormat="1" ht="18" customHeight="1" x14ac:dyDescent="0.2">
      <c r="A53" s="12"/>
      <c r="B53" s="11" t="s">
        <v>588</v>
      </c>
      <c r="C53" s="1">
        <v>10796</v>
      </c>
      <c r="D53" s="125" t="s">
        <v>268</v>
      </c>
      <c r="E53" s="1">
        <v>12573</v>
      </c>
      <c r="F53" s="1"/>
      <c r="G53" s="4" t="s">
        <v>49</v>
      </c>
      <c r="H53"/>
      <c r="I53" s="1">
        <f t="shared" si="0"/>
        <v>0</v>
      </c>
      <c r="J53" s="33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9"/>
      <c r="AJ53" s="1"/>
      <c r="AK53" s="1"/>
      <c r="AL53" s="1"/>
      <c r="AM53" s="1"/>
      <c r="AN53" s="1"/>
      <c r="AO53" s="9"/>
      <c r="AP53" s="9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 t="s">
        <v>519</v>
      </c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9"/>
      <c r="JM53" s="1"/>
      <c r="JN53" s="1"/>
      <c r="JO53" s="1"/>
      <c r="JP53" s="1"/>
      <c r="JQ53" s="1"/>
      <c r="JR53" s="1"/>
      <c r="JS53" s="1"/>
      <c r="JT53" s="60"/>
      <c r="JU53" s="60"/>
      <c r="JV53" s="60"/>
      <c r="JW53" s="60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97"/>
      <c r="KL53" s="97"/>
      <c r="KM53" s="102"/>
      <c r="KN53" s="97"/>
      <c r="KO53" s="97"/>
      <c r="KP53" s="97"/>
      <c r="KQ53" s="97"/>
      <c r="KR53" s="97"/>
      <c r="KS53" s="97"/>
      <c r="KT53" s="102"/>
      <c r="KU53" s="102"/>
      <c r="KV53" s="97"/>
      <c r="KW53" s="97"/>
      <c r="KX53" s="97"/>
      <c r="KY53" s="97"/>
      <c r="KZ53" s="97"/>
      <c r="LA53" s="97"/>
      <c r="LB53" s="97"/>
      <c r="LC53" s="97"/>
      <c r="LD53" s="97"/>
      <c r="LE53" s="97"/>
      <c r="LF53" s="97"/>
      <c r="LG53" s="97"/>
      <c r="LH53" s="97"/>
      <c r="LI53" s="97"/>
      <c r="LJ53" s="97"/>
      <c r="LK53" s="97"/>
      <c r="LL53" s="97"/>
      <c r="LM53" s="97"/>
      <c r="LN53" s="97"/>
      <c r="LO53" s="97"/>
      <c r="LP53" s="97"/>
      <c r="LQ53" s="97"/>
      <c r="LR53" s="97"/>
      <c r="LS53" s="97"/>
      <c r="LT53" s="97"/>
      <c r="LU53" s="97"/>
      <c r="LV53" s="64"/>
      <c r="LW53" s="64"/>
      <c r="LX53" s="64"/>
      <c r="LY53" s="64"/>
      <c r="LZ53" s="64"/>
      <c r="MA53" s="64"/>
      <c r="MB53" s="64"/>
      <c r="MC53" s="64"/>
      <c r="MD53" s="64"/>
      <c r="ME53" s="64"/>
      <c r="MF53" s="64"/>
      <c r="MG53" s="64"/>
      <c r="MH53" s="64"/>
      <c r="MI53" s="64"/>
      <c r="MJ53" s="64"/>
      <c r="MK53" s="64"/>
      <c r="ML53" s="64"/>
      <c r="MM53" s="64"/>
      <c r="MN53" s="64"/>
      <c r="MO53" s="64"/>
      <c r="MP53" s="64"/>
      <c r="MQ53" s="64"/>
      <c r="MR53" s="64"/>
      <c r="MS53" s="64"/>
      <c r="MT53" s="64"/>
      <c r="MU53" s="64"/>
      <c r="MV53" s="64"/>
      <c r="MW53" s="64"/>
      <c r="MX53" s="64"/>
      <c r="MY53" s="64"/>
      <c r="MZ53" s="64"/>
      <c r="NA53" s="64"/>
      <c r="NB53" s="64"/>
      <c r="NC53" s="64"/>
      <c r="ND53" s="64"/>
      <c r="NE53" s="97"/>
      <c r="NF53" s="97"/>
      <c r="NG53" s="97"/>
      <c r="NH53" s="97"/>
      <c r="NI53" s="97"/>
      <c r="NJ53" s="97"/>
      <c r="NK53" s="97"/>
      <c r="NL53" s="97"/>
      <c r="NM53" s="97"/>
      <c r="NN53" s="97"/>
      <c r="NO53" s="97"/>
      <c r="NP53" s="97"/>
      <c r="NQ53" s="97"/>
      <c r="NR53" s="97"/>
      <c r="NS53" s="97"/>
      <c r="NT53" s="97"/>
      <c r="NU53" s="97"/>
      <c r="NV53" s="97"/>
      <c r="NW53" s="97"/>
      <c r="NX53" s="97"/>
      <c r="NY53" s="97"/>
      <c r="NZ53" s="97"/>
      <c r="OA53" s="97"/>
      <c r="OB53" s="97"/>
      <c r="OC53" s="97"/>
      <c r="OD53" s="97"/>
      <c r="OE53" s="97"/>
      <c r="OF53" s="97"/>
      <c r="OG53" s="97"/>
      <c r="OH53" s="97"/>
      <c r="OI53" s="97"/>
      <c r="OJ53" s="97"/>
      <c r="OK53" s="97"/>
      <c r="OL53" s="97"/>
      <c r="OM53" s="97"/>
      <c r="ON53" s="97"/>
      <c r="OO53" s="97"/>
      <c r="OP53" s="97"/>
      <c r="OQ53" s="97"/>
      <c r="OR53" s="97"/>
      <c r="OS53" s="97"/>
      <c r="OT53" s="97"/>
      <c r="OU53" s="97"/>
      <c r="OV53" s="97"/>
      <c r="OW53" s="97"/>
      <c r="OX53" s="97"/>
      <c r="OY53" s="97"/>
      <c r="OZ53" s="97"/>
      <c r="PA53" s="97"/>
      <c r="PB53" s="97"/>
      <c r="PC53" s="97"/>
      <c r="PD53" s="97"/>
      <c r="PE53" s="97"/>
      <c r="PF53" s="97"/>
      <c r="PG53" s="97"/>
      <c r="PH53" s="97"/>
      <c r="PI53" s="97"/>
      <c r="PJ53" s="97"/>
      <c r="PK53" s="97"/>
      <c r="PL53" s="97"/>
      <c r="PM53" s="97"/>
      <c r="PN53" s="97"/>
      <c r="PO53" s="97"/>
      <c r="PP53" s="97"/>
      <c r="PQ53" s="97"/>
      <c r="PR53" s="97"/>
      <c r="PS53" s="97"/>
      <c r="PT53" s="97"/>
      <c r="PU53" s="97"/>
      <c r="PV53" s="97"/>
      <c r="PW53" s="97"/>
      <c r="PX53" s="97"/>
      <c r="PY53" s="97"/>
      <c r="PZ53" s="97"/>
      <c r="QA53" s="97"/>
      <c r="QB53" s="97"/>
      <c r="QC53" s="97"/>
      <c r="QD53" s="97"/>
      <c r="QE53" s="97"/>
      <c r="QF53" s="97"/>
      <c r="QG53" s="97"/>
      <c r="QH53" s="97"/>
      <c r="QI53" s="97"/>
      <c r="QJ53" s="97"/>
      <c r="QK53" s="97"/>
      <c r="QL53" s="97"/>
      <c r="QM53" s="97"/>
      <c r="QN53" s="97"/>
      <c r="QO53" s="97"/>
      <c r="QP53" s="97"/>
      <c r="QQ53" s="97"/>
      <c r="QR53" s="97"/>
      <c r="QS53" s="97"/>
      <c r="QT53" s="97"/>
      <c r="QU53" s="97"/>
      <c r="QV53" s="97"/>
      <c r="QW53" s="97"/>
      <c r="QX53" s="97"/>
      <c r="QY53" s="97"/>
      <c r="QZ53" s="97"/>
      <c r="RA53" s="97"/>
      <c r="RB53" s="97"/>
      <c r="RC53" s="97"/>
      <c r="RD53" s="97"/>
      <c r="RE53" s="97"/>
      <c r="RF53" s="97"/>
      <c r="RG53" s="97"/>
      <c r="RH53" s="97"/>
      <c r="RI53" s="97"/>
      <c r="RJ53" s="97"/>
      <c r="RK53" s="97"/>
      <c r="RL53" s="97"/>
      <c r="RM53" s="97"/>
      <c r="RN53" s="97"/>
      <c r="RO53" s="97"/>
      <c r="RP53" s="97"/>
      <c r="RQ53" s="97"/>
      <c r="RR53" s="97"/>
      <c r="RS53" s="97"/>
      <c r="RT53" s="97"/>
      <c r="RU53" s="97"/>
      <c r="RV53" s="97"/>
      <c r="RW53" s="97"/>
      <c r="RX53" s="97"/>
      <c r="RY53" s="97"/>
      <c r="RZ53" s="97"/>
      <c r="SA53" s="97"/>
      <c r="SB53" s="97"/>
      <c r="SC53" s="97"/>
      <c r="SD53" s="97"/>
      <c r="SE53" s="97"/>
      <c r="SF53" s="97"/>
      <c r="SG53" s="97"/>
      <c r="SH53" s="97"/>
      <c r="SI53" s="97"/>
      <c r="SJ53" s="97"/>
      <c r="SK53" s="97"/>
      <c r="SL53" s="97"/>
      <c r="SM53" s="97"/>
      <c r="SN53" s="97"/>
      <c r="SO53" s="97"/>
      <c r="SP53" s="97"/>
      <c r="SQ53" s="97"/>
      <c r="SR53" s="97"/>
      <c r="SS53" s="97"/>
      <c r="ST53" s="97"/>
      <c r="SU53" s="97"/>
      <c r="SV53" s="97"/>
      <c r="SW53" s="97"/>
      <c r="SX53" s="97"/>
      <c r="SY53" s="97"/>
      <c r="SZ53" s="97"/>
      <c r="TA53" s="97"/>
      <c r="TB53" s="1"/>
    </row>
    <row r="54" spans="1:522" s="10" customFormat="1" ht="18" customHeight="1" x14ac:dyDescent="0.2">
      <c r="A54" s="12"/>
      <c r="B54" s="11" t="s">
        <v>425</v>
      </c>
      <c r="C54" s="1">
        <v>10184</v>
      </c>
      <c r="D54" s="125" t="s">
        <v>426</v>
      </c>
      <c r="E54" s="1">
        <v>13038</v>
      </c>
      <c r="F54" s="1"/>
      <c r="G54" s="125" t="s">
        <v>420</v>
      </c>
      <c r="H54"/>
      <c r="I54" s="1">
        <f t="shared" si="0"/>
        <v>0</v>
      </c>
      <c r="J54" s="12">
        <f>Tabuľka2[[#This Row],[Stĺpec8]]</f>
        <v>0</v>
      </c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9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9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 t="s">
        <v>519</v>
      </c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9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9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60"/>
      <c r="FI54" s="60"/>
      <c r="FJ54" s="58"/>
      <c r="FK54" s="58"/>
      <c r="FL54" s="60"/>
      <c r="FM54" s="58"/>
      <c r="FN54" s="60"/>
      <c r="FO54" s="60"/>
      <c r="FP54" s="58"/>
      <c r="FQ54" s="60"/>
      <c r="FR54" s="60"/>
      <c r="FS54" s="60"/>
      <c r="FT54" s="60"/>
      <c r="FU54" s="60"/>
      <c r="FV54" s="60"/>
      <c r="FW54" s="60"/>
      <c r="FX54" s="60"/>
      <c r="FY54" s="60"/>
      <c r="FZ54" s="60"/>
      <c r="GA54" s="60"/>
      <c r="GB54" s="60"/>
      <c r="GC54" s="60"/>
      <c r="GD54" s="60"/>
      <c r="GE54" s="58"/>
      <c r="GF54" s="60"/>
      <c r="GG54" s="60"/>
      <c r="GH54" s="60"/>
      <c r="GI54" s="60"/>
      <c r="GJ54" s="60"/>
      <c r="GK54" s="60"/>
      <c r="GL54" s="60"/>
      <c r="GM54" s="60"/>
      <c r="GN54" s="60"/>
      <c r="GO54" s="60"/>
      <c r="GP54" s="60"/>
      <c r="GQ54" s="60"/>
      <c r="GR54" s="60"/>
      <c r="GS54" s="60"/>
      <c r="GT54" s="60"/>
      <c r="GU54" s="60"/>
      <c r="GV54" s="60"/>
      <c r="GW54" s="60"/>
      <c r="GX54" s="60"/>
      <c r="GY54" s="60"/>
      <c r="GZ54" s="60"/>
      <c r="HA54" s="60"/>
      <c r="HB54" s="60"/>
      <c r="HC54" s="60"/>
      <c r="HD54" s="60"/>
      <c r="HE54" s="60"/>
      <c r="HF54" s="60"/>
      <c r="HG54" s="60"/>
      <c r="HH54" s="60"/>
      <c r="HI54" s="60"/>
      <c r="HJ54" s="60"/>
      <c r="HK54" s="60"/>
      <c r="HL54" s="60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60"/>
      <c r="JA54" s="60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60"/>
      <c r="KD54" s="60"/>
      <c r="KE54" s="60"/>
      <c r="KF54" s="60"/>
      <c r="KG54" s="60"/>
      <c r="KH54" s="60"/>
      <c r="KI54" s="60"/>
      <c r="KJ54" s="1"/>
      <c r="KK54" s="97"/>
      <c r="KL54" s="97"/>
      <c r="KM54" s="97"/>
      <c r="KN54" s="97"/>
      <c r="KO54" s="97"/>
      <c r="KP54" s="97"/>
      <c r="KQ54" s="97"/>
      <c r="KR54" s="97"/>
      <c r="KS54" s="97"/>
      <c r="KT54" s="97"/>
      <c r="KU54" s="97"/>
      <c r="KV54" s="97"/>
      <c r="KW54" s="102"/>
      <c r="KX54" s="97"/>
      <c r="KY54" s="97"/>
      <c r="KZ54" s="97"/>
      <c r="LA54" s="97"/>
      <c r="LB54" s="97"/>
      <c r="LC54" s="97"/>
      <c r="LD54" s="97"/>
      <c r="LE54" s="97"/>
      <c r="LF54" s="97"/>
      <c r="LG54" s="97"/>
      <c r="LH54" s="97"/>
      <c r="LI54" s="97"/>
      <c r="LJ54" s="97"/>
      <c r="LK54" s="97"/>
      <c r="LL54" s="97"/>
      <c r="LM54" s="97"/>
      <c r="LN54" s="97"/>
      <c r="LO54" s="97"/>
      <c r="LP54" s="97"/>
      <c r="LQ54" s="97"/>
      <c r="LR54" s="97"/>
      <c r="LS54" s="97"/>
      <c r="LT54" s="97"/>
      <c r="LU54" s="97"/>
      <c r="LV54" s="97"/>
      <c r="LW54" s="97"/>
      <c r="LX54" s="97"/>
      <c r="LY54" s="97"/>
      <c r="LZ54" s="97"/>
      <c r="MA54" s="97"/>
      <c r="MB54" s="97"/>
      <c r="MC54" s="97"/>
      <c r="MD54" s="97"/>
      <c r="ME54" s="97"/>
      <c r="MF54" s="97"/>
      <c r="MG54" s="97"/>
      <c r="MH54" s="97"/>
      <c r="MI54" s="97"/>
      <c r="MJ54" s="97"/>
      <c r="MK54" s="97"/>
      <c r="ML54" s="97"/>
      <c r="MM54" s="97"/>
      <c r="MN54" s="97"/>
      <c r="MO54" s="97"/>
      <c r="MP54" s="97"/>
      <c r="MQ54" s="97"/>
      <c r="MR54" s="97"/>
      <c r="MS54" s="97"/>
      <c r="MT54" s="97"/>
      <c r="MU54" s="97"/>
      <c r="MV54" s="97"/>
      <c r="MW54" s="97"/>
      <c r="MX54" s="97"/>
      <c r="MY54" s="97"/>
      <c r="MZ54" s="97"/>
      <c r="NA54" s="97"/>
      <c r="NB54" s="97"/>
      <c r="NC54" s="97"/>
      <c r="ND54" s="97"/>
      <c r="NE54" s="97"/>
      <c r="NF54" s="97"/>
      <c r="NG54" s="97"/>
      <c r="NH54" s="97"/>
      <c r="NI54" s="97"/>
      <c r="NJ54" s="97"/>
      <c r="NK54" s="97"/>
      <c r="NL54" s="97"/>
      <c r="NM54" s="97"/>
      <c r="NN54" s="97"/>
      <c r="NO54" s="97"/>
      <c r="NP54" s="97"/>
      <c r="NQ54" s="97"/>
      <c r="NR54" s="97"/>
      <c r="NS54" s="97"/>
      <c r="NT54" s="97"/>
      <c r="NU54" s="97"/>
      <c r="NV54" s="97"/>
      <c r="NW54" s="97"/>
      <c r="NX54" s="97"/>
      <c r="NY54" s="97"/>
      <c r="NZ54" s="97"/>
      <c r="OA54" s="97"/>
      <c r="OB54" s="97"/>
      <c r="OC54" s="97"/>
      <c r="OD54" s="97"/>
      <c r="OE54" s="97"/>
      <c r="OF54" s="97"/>
      <c r="OG54" s="97"/>
      <c r="OH54" s="97"/>
      <c r="OI54" s="97"/>
      <c r="OJ54" s="97"/>
      <c r="OK54" s="97"/>
      <c r="OL54" s="97"/>
      <c r="OM54" s="97"/>
      <c r="ON54" s="97"/>
      <c r="OO54" s="97"/>
      <c r="OP54" s="97"/>
      <c r="OQ54" s="97"/>
      <c r="OR54" s="97"/>
      <c r="OS54" s="97"/>
      <c r="OT54" s="97"/>
      <c r="OU54" s="97"/>
      <c r="OV54" s="97"/>
      <c r="OW54" s="97"/>
      <c r="OX54" s="97"/>
      <c r="OY54" s="97"/>
      <c r="OZ54" s="97"/>
      <c r="PA54" s="97"/>
      <c r="PB54" s="97"/>
      <c r="PC54" s="97"/>
      <c r="PD54" s="97"/>
      <c r="PE54" s="97"/>
      <c r="PF54" s="97"/>
      <c r="PG54" s="97"/>
      <c r="PH54" s="97"/>
      <c r="PI54" s="97"/>
      <c r="PJ54" s="97"/>
      <c r="PK54" s="97"/>
      <c r="PL54" s="97"/>
      <c r="PM54" s="97"/>
      <c r="PN54" s="97"/>
      <c r="PO54" s="97"/>
      <c r="PP54" s="97"/>
      <c r="PQ54" s="97"/>
      <c r="PR54" s="97"/>
      <c r="PS54" s="97"/>
      <c r="PT54" s="97"/>
      <c r="PU54" s="97"/>
      <c r="PV54" s="97"/>
      <c r="PW54" s="97"/>
      <c r="PX54" s="97"/>
      <c r="PY54" s="97"/>
      <c r="PZ54" s="97"/>
      <c r="QA54" s="97"/>
      <c r="QB54" s="97"/>
      <c r="QC54" s="97"/>
      <c r="QD54" s="97"/>
      <c r="QE54" s="97"/>
      <c r="QF54" s="97"/>
      <c r="QG54" s="97"/>
      <c r="QH54" s="97"/>
      <c r="QI54" s="97"/>
      <c r="QJ54" s="97"/>
      <c r="QK54" s="97"/>
      <c r="QL54" s="97"/>
      <c r="QM54" s="97"/>
      <c r="QN54" s="97"/>
      <c r="QO54" s="97"/>
      <c r="QP54" s="97"/>
      <c r="QQ54" s="97"/>
      <c r="QR54" s="97"/>
      <c r="QS54" s="97"/>
      <c r="QT54" s="97"/>
      <c r="QU54" s="97"/>
      <c r="QV54" s="97"/>
      <c r="QW54" s="97"/>
      <c r="QX54" s="97"/>
      <c r="QY54" s="97"/>
      <c r="QZ54" s="97"/>
      <c r="RA54" s="97"/>
      <c r="RB54" s="97"/>
      <c r="RC54" s="97"/>
      <c r="RD54" s="97"/>
      <c r="RE54" s="97"/>
      <c r="RF54" s="97"/>
      <c r="RG54" s="97"/>
      <c r="RH54" s="97"/>
      <c r="RI54" s="97"/>
      <c r="RJ54" s="97"/>
      <c r="RK54" s="97"/>
      <c r="RL54" s="97"/>
      <c r="RM54" s="97"/>
      <c r="RN54" s="97"/>
      <c r="RO54" s="97"/>
      <c r="RP54" s="97"/>
      <c r="RQ54" s="97"/>
      <c r="RR54" s="97"/>
      <c r="RS54" s="97"/>
      <c r="RT54" s="97"/>
      <c r="RU54" s="97"/>
      <c r="RV54" s="97"/>
      <c r="RW54" s="97"/>
      <c r="RX54" s="97"/>
      <c r="RY54" s="97"/>
      <c r="RZ54" s="97"/>
      <c r="SA54" s="97"/>
      <c r="SB54" s="97"/>
      <c r="SC54" s="97"/>
      <c r="SD54" s="97"/>
      <c r="SE54" s="97"/>
      <c r="SF54" s="97"/>
      <c r="SG54" s="97"/>
      <c r="SH54" s="97"/>
      <c r="SI54" s="97"/>
      <c r="SJ54" s="97"/>
      <c r="SK54" s="97"/>
      <c r="SL54" s="97"/>
      <c r="SM54" s="97"/>
      <c r="SN54" s="97"/>
      <c r="SO54" s="97"/>
      <c r="SP54" s="97"/>
      <c r="SQ54" s="97"/>
      <c r="SR54" s="97"/>
      <c r="SS54" s="97"/>
      <c r="ST54" s="97"/>
      <c r="SU54" s="97"/>
      <c r="SV54" s="97"/>
      <c r="SW54" s="97"/>
      <c r="SX54" s="97"/>
      <c r="SY54" s="97"/>
      <c r="SZ54" s="97"/>
      <c r="TA54" s="97"/>
      <c r="TB54" s="1"/>
    </row>
    <row r="55" spans="1:522" s="10" customFormat="1" ht="18" customHeight="1" x14ac:dyDescent="0.2">
      <c r="A55" s="12"/>
      <c r="B55" s="11" t="s">
        <v>186</v>
      </c>
      <c r="C55" s="1"/>
      <c r="D55" s="125" t="s">
        <v>58</v>
      </c>
      <c r="E55" s="1"/>
      <c r="F55" s="1">
        <v>2007</v>
      </c>
      <c r="G55" s="125"/>
      <c r="H55"/>
      <c r="I55" s="1">
        <f>SUM(K55:TB55)</f>
        <v>0</v>
      </c>
      <c r="J55" s="33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9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9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9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9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60"/>
      <c r="FI55" s="60"/>
      <c r="FJ55" s="58"/>
      <c r="FK55" s="58"/>
      <c r="FL55" s="60"/>
      <c r="FM55" s="58"/>
      <c r="FN55" s="60"/>
      <c r="FO55" s="60"/>
      <c r="FP55" s="58"/>
      <c r="FQ55" s="60"/>
      <c r="FR55" s="60"/>
      <c r="FS55" s="60"/>
      <c r="FT55" s="60"/>
      <c r="FU55" s="60"/>
      <c r="FV55" s="60"/>
      <c r="FW55" s="60"/>
      <c r="FX55" s="60"/>
      <c r="FY55" s="60"/>
      <c r="FZ55" s="60"/>
      <c r="GA55" s="60"/>
      <c r="GB55" s="60"/>
      <c r="GC55" s="60"/>
      <c r="GD55" s="60"/>
      <c r="GE55" s="58"/>
      <c r="GF55" s="60"/>
      <c r="GG55" s="60"/>
      <c r="GH55" s="60"/>
      <c r="GI55" s="60"/>
      <c r="GJ55" s="60"/>
      <c r="GK55" s="60"/>
      <c r="GL55" s="60"/>
      <c r="GM55" s="60"/>
      <c r="GN55" s="60"/>
      <c r="GO55" s="60"/>
      <c r="GP55" s="60"/>
      <c r="GQ55" s="60"/>
      <c r="GR55" s="60"/>
      <c r="GS55" s="60"/>
      <c r="GT55" s="60"/>
      <c r="GU55" s="60"/>
      <c r="GV55" s="60"/>
      <c r="GW55" s="60"/>
      <c r="GX55" s="60"/>
      <c r="GY55" s="60"/>
      <c r="GZ55" s="60"/>
      <c r="HA55" s="60"/>
      <c r="HB55" s="60"/>
      <c r="HC55" s="60"/>
      <c r="HD55" s="60"/>
      <c r="HE55" s="60"/>
      <c r="HF55" s="60"/>
      <c r="HG55" s="60"/>
      <c r="HH55" s="60"/>
      <c r="HI55" s="60"/>
      <c r="HJ55" s="60"/>
      <c r="HK55" s="60"/>
      <c r="HL55" s="60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 t="s">
        <v>519</v>
      </c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60"/>
      <c r="JA55" s="60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60"/>
      <c r="KD55" s="60"/>
      <c r="KE55" s="60"/>
      <c r="KF55" s="60"/>
      <c r="KG55" s="60"/>
      <c r="KH55" s="60"/>
      <c r="KI55" s="60"/>
      <c r="KJ55" s="1"/>
      <c r="KK55" s="97"/>
      <c r="KL55" s="97"/>
      <c r="KM55" s="97"/>
      <c r="KN55" s="97"/>
      <c r="KO55" s="97"/>
      <c r="KP55" s="97"/>
      <c r="KQ55" s="97"/>
      <c r="KR55" s="97"/>
      <c r="KS55" s="97"/>
      <c r="KT55" s="97"/>
      <c r="KU55" s="97"/>
      <c r="KV55" s="97"/>
      <c r="KW55" s="102"/>
      <c r="KX55" s="97"/>
      <c r="KY55" s="97"/>
      <c r="KZ55" s="97"/>
      <c r="LA55" s="97"/>
      <c r="LB55" s="97"/>
      <c r="LC55" s="97"/>
      <c r="LD55" s="97"/>
      <c r="LE55" s="97"/>
      <c r="LF55" s="97"/>
      <c r="LG55" s="97"/>
      <c r="LH55" s="97"/>
      <c r="LI55" s="97"/>
      <c r="LJ55" s="97"/>
      <c r="LK55" s="97"/>
      <c r="LL55" s="97"/>
      <c r="LM55" s="97"/>
      <c r="LN55" s="97"/>
      <c r="LO55" s="97"/>
      <c r="LP55" s="97"/>
      <c r="LQ55" s="97"/>
      <c r="LR55" s="97"/>
      <c r="LS55" s="97"/>
      <c r="LT55" s="97"/>
      <c r="LU55" s="97"/>
      <c r="LV55" s="64"/>
      <c r="LW55" s="64"/>
      <c r="LX55" s="64"/>
      <c r="LY55" s="64"/>
      <c r="LZ55" s="64"/>
      <c r="MA55" s="64"/>
      <c r="MB55" s="64"/>
      <c r="MC55" s="64"/>
      <c r="MD55" s="64"/>
      <c r="ME55" s="64"/>
      <c r="MF55" s="64"/>
      <c r="MG55" s="64"/>
      <c r="MH55" s="64"/>
      <c r="MI55" s="64"/>
      <c r="MJ55" s="64"/>
      <c r="MK55" s="64"/>
      <c r="ML55" s="64"/>
      <c r="MM55" s="64"/>
      <c r="MN55" s="64"/>
      <c r="MO55" s="64"/>
      <c r="MP55" s="64"/>
      <c r="MQ55" s="64"/>
      <c r="MR55" s="64"/>
      <c r="MS55" s="64"/>
      <c r="MT55" s="64"/>
      <c r="MU55" s="64"/>
      <c r="MV55" s="64"/>
      <c r="MW55" s="64"/>
      <c r="MX55" s="64"/>
      <c r="MY55" s="64"/>
      <c r="MZ55" s="64"/>
      <c r="NA55" s="64"/>
      <c r="NB55" s="64"/>
      <c r="NC55" s="64"/>
      <c r="ND55" s="64"/>
      <c r="NE55" s="97"/>
      <c r="NF55" s="97"/>
      <c r="NG55" s="97"/>
      <c r="NH55" s="97"/>
      <c r="NI55" s="97"/>
      <c r="NJ55" s="97"/>
      <c r="NK55" s="97"/>
      <c r="NL55" s="97"/>
      <c r="NM55" s="97"/>
      <c r="NN55" s="97"/>
      <c r="NO55" s="97"/>
      <c r="NP55" s="97"/>
      <c r="NQ55" s="97"/>
      <c r="NR55" s="97"/>
      <c r="NS55" s="97"/>
      <c r="NT55" s="97"/>
      <c r="NU55" s="97"/>
      <c r="NV55" s="97"/>
      <c r="NW55" s="97"/>
      <c r="NX55" s="97"/>
      <c r="NY55" s="97"/>
      <c r="NZ55" s="97"/>
      <c r="OA55" s="97"/>
      <c r="OB55" s="97"/>
      <c r="OC55" s="97"/>
      <c r="OD55" s="97"/>
      <c r="OE55" s="97"/>
      <c r="OF55" s="97"/>
      <c r="OG55" s="97"/>
      <c r="OH55" s="97"/>
      <c r="OI55" s="97"/>
      <c r="OJ55" s="97"/>
      <c r="OK55" s="97"/>
      <c r="OL55" s="97"/>
      <c r="OM55" s="97"/>
      <c r="ON55" s="97"/>
      <c r="OO55" s="97"/>
      <c r="OP55" s="97"/>
      <c r="OQ55" s="97"/>
      <c r="OR55" s="97"/>
      <c r="OS55" s="97"/>
      <c r="OT55" s="97"/>
      <c r="OU55" s="97"/>
      <c r="OV55" s="97"/>
      <c r="OW55" s="97"/>
      <c r="OX55" s="97"/>
      <c r="OY55" s="97"/>
      <c r="OZ55" s="97"/>
      <c r="PA55" s="97"/>
      <c r="PB55" s="97"/>
      <c r="PC55" s="97"/>
      <c r="PD55" s="97"/>
      <c r="PE55" s="97"/>
      <c r="PF55" s="97"/>
      <c r="PG55" s="97"/>
      <c r="PH55" s="97"/>
      <c r="PI55" s="97"/>
      <c r="PJ55" s="97"/>
      <c r="PK55" s="97"/>
      <c r="PL55" s="97"/>
      <c r="PM55" s="97"/>
      <c r="PN55" s="97"/>
      <c r="PO55" s="97"/>
      <c r="PP55" s="97"/>
      <c r="PQ55" s="97"/>
      <c r="PR55" s="97"/>
      <c r="PS55" s="97"/>
      <c r="PT55" s="97"/>
      <c r="PU55" s="97"/>
      <c r="PV55" s="97"/>
      <c r="PW55" s="97"/>
      <c r="PX55" s="97"/>
      <c r="PY55" s="97"/>
      <c r="PZ55" s="97"/>
      <c r="QA55" s="97"/>
      <c r="QB55" s="97"/>
      <c r="QC55" s="97"/>
      <c r="QD55" s="97"/>
      <c r="QE55" s="97"/>
      <c r="QF55" s="97"/>
      <c r="QG55" s="97"/>
      <c r="QH55" s="97"/>
      <c r="QI55" s="97"/>
      <c r="QJ55" s="97"/>
      <c r="QK55" s="97"/>
      <c r="QL55" s="97"/>
      <c r="QM55" s="97"/>
      <c r="QN55" s="97"/>
      <c r="QO55" s="97"/>
      <c r="QP55" s="97"/>
      <c r="QQ55" s="97"/>
      <c r="QR55" s="97"/>
      <c r="QS55" s="97"/>
      <c r="QT55" s="97"/>
      <c r="QU55" s="97"/>
      <c r="QV55" s="97"/>
      <c r="QW55" s="97"/>
      <c r="QX55" s="97"/>
      <c r="QY55" s="97"/>
      <c r="QZ55" s="97"/>
      <c r="RA55" s="97"/>
      <c r="RB55" s="97"/>
      <c r="RC55" s="97"/>
      <c r="RD55" s="97"/>
      <c r="RE55" s="97"/>
      <c r="RF55" s="97"/>
      <c r="RG55" s="97"/>
      <c r="RH55" s="97"/>
      <c r="RI55" s="97"/>
      <c r="RJ55" s="97"/>
      <c r="RK55" s="97"/>
      <c r="RL55" s="97"/>
      <c r="RM55" s="97"/>
      <c r="RN55" s="97"/>
      <c r="RO55" s="97"/>
      <c r="RP55" s="97"/>
      <c r="RQ55" s="97"/>
      <c r="RR55" s="97"/>
      <c r="RS55" s="97"/>
      <c r="RT55" s="97"/>
      <c r="RU55" s="97"/>
      <c r="RV55" s="97"/>
      <c r="RW55" s="97"/>
      <c r="RX55" s="97"/>
      <c r="RY55" s="97"/>
      <c r="RZ55" s="97"/>
      <c r="SA55" s="97"/>
      <c r="SB55" s="97"/>
      <c r="SC55" s="97"/>
      <c r="SD55" s="97"/>
      <c r="SE55" s="97"/>
      <c r="SF55" s="97"/>
      <c r="SG55" s="97"/>
      <c r="SH55" s="97"/>
      <c r="SI55" s="97"/>
      <c r="SJ55" s="97"/>
      <c r="SK55" s="97"/>
      <c r="SL55" s="97"/>
      <c r="SM55" s="97"/>
      <c r="SN55" s="97"/>
      <c r="SO55" s="97"/>
      <c r="SP55" s="97"/>
      <c r="SQ55" s="97"/>
      <c r="SR55" s="97"/>
      <c r="SS55" s="97"/>
      <c r="ST55" s="97"/>
      <c r="SU55" s="97"/>
      <c r="SV55" s="97"/>
      <c r="SW55" s="97"/>
      <c r="SX55" s="97"/>
      <c r="SY55" s="97"/>
      <c r="SZ55" s="97"/>
      <c r="TA55" s="97"/>
      <c r="TB55" s="1"/>
    </row>
    <row r="56" spans="1:522" s="10" customFormat="1" ht="18" customHeight="1" x14ac:dyDescent="0.2">
      <c r="A56" s="12"/>
      <c r="B56" s="11" t="s">
        <v>663</v>
      </c>
      <c r="C56" s="1">
        <v>9384</v>
      </c>
      <c r="D56" s="124" t="s">
        <v>664</v>
      </c>
      <c r="E56" s="1">
        <v>10576</v>
      </c>
      <c r="F56" s="1"/>
      <c r="G56" s="124" t="s">
        <v>665</v>
      </c>
      <c r="H56"/>
      <c r="I56" s="1">
        <f t="shared" si="0"/>
        <v>0</v>
      </c>
      <c r="J56" s="33"/>
      <c r="K56" s="1"/>
      <c r="L56" s="1"/>
      <c r="M56" s="1"/>
      <c r="N56" s="1"/>
      <c r="O56" s="9"/>
      <c r="P56" s="1"/>
      <c r="Q56" s="9"/>
      <c r="R56" s="1"/>
      <c r="S56" s="1"/>
      <c r="T56" s="1"/>
      <c r="U56" s="1"/>
      <c r="V56" s="9"/>
      <c r="W56" s="1"/>
      <c r="X56" s="1"/>
      <c r="Y56" s="1"/>
      <c r="Z56" s="1"/>
      <c r="AA56" s="1"/>
      <c r="AB56" s="1"/>
      <c r="AC56" s="9"/>
      <c r="AD56" s="1"/>
      <c r="AE56" s="1"/>
      <c r="AF56" s="1"/>
      <c r="AG56" s="1"/>
      <c r="AH56" s="9"/>
      <c r="AI56" s="1"/>
      <c r="AJ56" s="1"/>
      <c r="AK56" s="9"/>
      <c r="AL56" s="1"/>
      <c r="AM56" s="1"/>
      <c r="AN56" s="1"/>
      <c r="AO56" s="1"/>
      <c r="AP56" s="1"/>
      <c r="AQ56" s="9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9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9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9"/>
      <c r="ES56" s="1"/>
      <c r="ET56" s="1"/>
      <c r="EU56" s="1"/>
      <c r="EV56" s="1"/>
      <c r="EW56" s="1"/>
      <c r="EX56" s="1"/>
      <c r="EY56" s="9" t="s">
        <v>519</v>
      </c>
      <c r="EZ56" s="1"/>
      <c r="FA56" s="1"/>
      <c r="FB56" s="1"/>
      <c r="FC56" s="1"/>
      <c r="FD56" s="1"/>
      <c r="FE56" s="1"/>
      <c r="FF56" s="1"/>
      <c r="FG56" s="1"/>
      <c r="FH56" s="60"/>
      <c r="FI56" s="60"/>
      <c r="FJ56" s="58"/>
      <c r="FK56" s="58"/>
      <c r="FL56" s="60"/>
      <c r="FM56" s="58"/>
      <c r="FN56" s="60"/>
      <c r="FO56" s="60"/>
      <c r="FP56" s="58"/>
      <c r="FQ56" s="60"/>
      <c r="FR56" s="60"/>
      <c r="FS56" s="60"/>
      <c r="FT56" s="60"/>
      <c r="FU56" s="60"/>
      <c r="FV56" s="60"/>
      <c r="FW56" s="60"/>
      <c r="FX56" s="60"/>
      <c r="FY56" s="60"/>
      <c r="FZ56" s="60"/>
      <c r="GA56" s="60"/>
      <c r="GB56" s="60"/>
      <c r="GC56" s="60"/>
      <c r="GD56" s="60"/>
      <c r="GE56" s="58"/>
      <c r="GF56" s="60"/>
      <c r="GG56" s="60"/>
      <c r="GH56" s="60"/>
      <c r="GI56" s="60"/>
      <c r="GJ56" s="60"/>
      <c r="GK56" s="60"/>
      <c r="GL56" s="60"/>
      <c r="GM56" s="60"/>
      <c r="GN56" s="60"/>
      <c r="GO56" s="60"/>
      <c r="GP56" s="60"/>
      <c r="GQ56" s="60"/>
      <c r="GR56" s="60"/>
      <c r="GS56" s="60"/>
      <c r="GT56" s="60"/>
      <c r="GU56" s="60"/>
      <c r="GV56" s="60"/>
      <c r="GW56" s="60"/>
      <c r="GX56" s="60"/>
      <c r="GY56" s="60"/>
      <c r="GZ56" s="60"/>
      <c r="HA56" s="60"/>
      <c r="HB56" s="60"/>
      <c r="HC56" s="60"/>
      <c r="HD56" s="60"/>
      <c r="HE56" s="60"/>
      <c r="HF56" s="60"/>
      <c r="HG56" s="60"/>
      <c r="HH56" s="60"/>
      <c r="HI56" s="60"/>
      <c r="HJ56" s="60"/>
      <c r="HK56" s="60"/>
      <c r="HL56" s="60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60"/>
      <c r="JA56" s="60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60"/>
      <c r="KD56" s="60"/>
      <c r="KE56" s="60"/>
      <c r="KF56" s="60"/>
      <c r="KG56" s="60"/>
      <c r="KH56" s="60"/>
      <c r="KI56" s="60"/>
      <c r="KJ56" s="1"/>
      <c r="KK56" s="97"/>
      <c r="KL56" s="97"/>
      <c r="KM56" s="97"/>
      <c r="KN56" s="97"/>
      <c r="KO56" s="97"/>
      <c r="KP56" s="97"/>
      <c r="KQ56" s="97"/>
      <c r="KR56" s="97"/>
      <c r="KS56" s="97"/>
      <c r="KT56" s="97"/>
      <c r="KU56" s="97"/>
      <c r="KV56" s="97"/>
      <c r="KW56" s="102"/>
      <c r="KX56" s="97"/>
      <c r="KY56" s="97"/>
      <c r="KZ56" s="97"/>
      <c r="LA56" s="97"/>
      <c r="LB56" s="97"/>
      <c r="LC56" s="97"/>
      <c r="LD56" s="97"/>
      <c r="LE56" s="97"/>
      <c r="LF56" s="97"/>
      <c r="LG56" s="97"/>
      <c r="LH56" s="97"/>
      <c r="LI56" s="97"/>
      <c r="LJ56" s="97"/>
      <c r="LK56" s="97"/>
      <c r="LL56" s="97"/>
      <c r="LM56" s="97"/>
      <c r="LN56" s="97"/>
      <c r="LO56" s="97"/>
      <c r="LP56" s="97"/>
      <c r="LQ56" s="97"/>
      <c r="LR56" s="97"/>
      <c r="LS56" s="97"/>
      <c r="LT56" s="97"/>
      <c r="LU56" s="97"/>
      <c r="LV56" s="64"/>
      <c r="LW56" s="64"/>
      <c r="LX56" s="64"/>
      <c r="LY56" s="64"/>
      <c r="LZ56" s="64"/>
      <c r="MA56" s="64"/>
      <c r="MB56" s="64"/>
      <c r="MC56" s="64"/>
      <c r="MD56" s="64"/>
      <c r="ME56" s="64"/>
      <c r="MF56" s="64"/>
      <c r="MG56" s="64"/>
      <c r="MH56" s="64"/>
      <c r="MI56" s="64"/>
      <c r="MJ56" s="64"/>
      <c r="MK56" s="64"/>
      <c r="ML56" s="64"/>
      <c r="MM56" s="64"/>
      <c r="MN56" s="64"/>
      <c r="MO56" s="64"/>
      <c r="MP56" s="64"/>
      <c r="MQ56" s="64"/>
      <c r="MR56" s="64"/>
      <c r="MS56" s="64"/>
      <c r="MT56" s="64"/>
      <c r="MU56" s="64"/>
      <c r="MV56" s="64"/>
      <c r="MW56" s="64"/>
      <c r="MX56" s="64"/>
      <c r="MY56" s="64"/>
      <c r="MZ56" s="64"/>
      <c r="NA56" s="64"/>
      <c r="NB56" s="64"/>
      <c r="NC56" s="64"/>
      <c r="ND56" s="64"/>
      <c r="NE56" s="97"/>
      <c r="NF56" s="97"/>
      <c r="NG56" s="97"/>
      <c r="NH56" s="97"/>
      <c r="NI56" s="97"/>
      <c r="NJ56" s="97"/>
      <c r="NK56" s="97"/>
      <c r="NL56" s="97"/>
      <c r="NM56" s="97"/>
      <c r="NN56" s="97"/>
      <c r="NO56" s="97"/>
      <c r="NP56" s="97"/>
      <c r="NQ56" s="97"/>
      <c r="NR56" s="97"/>
      <c r="NS56" s="97"/>
      <c r="NT56" s="97"/>
      <c r="NU56" s="97"/>
      <c r="NV56" s="97"/>
      <c r="NW56" s="97"/>
      <c r="NX56" s="97"/>
      <c r="NY56" s="97"/>
      <c r="NZ56" s="97"/>
      <c r="OA56" s="97"/>
      <c r="OB56" s="97"/>
      <c r="OC56" s="97"/>
      <c r="OD56" s="97"/>
      <c r="OE56" s="97"/>
      <c r="OF56" s="97"/>
      <c r="OG56" s="97"/>
      <c r="OH56" s="97"/>
      <c r="OI56" s="97"/>
      <c r="OJ56" s="97"/>
      <c r="OK56" s="97"/>
      <c r="OL56" s="97"/>
      <c r="OM56" s="97"/>
      <c r="ON56" s="97"/>
      <c r="OO56" s="97"/>
      <c r="OP56" s="97"/>
      <c r="OQ56" s="97"/>
      <c r="OR56" s="97"/>
      <c r="OS56" s="97"/>
      <c r="OT56" s="97"/>
      <c r="OU56" s="97"/>
      <c r="OV56" s="97"/>
      <c r="OW56" s="97"/>
      <c r="OX56" s="97"/>
      <c r="OY56" s="97"/>
      <c r="OZ56" s="97"/>
      <c r="PA56" s="97"/>
      <c r="PB56" s="97"/>
      <c r="PC56" s="97"/>
      <c r="PD56" s="97"/>
      <c r="PE56" s="97"/>
      <c r="PF56" s="97"/>
      <c r="PG56" s="97"/>
      <c r="PH56" s="97"/>
      <c r="PI56" s="97"/>
      <c r="PJ56" s="97"/>
      <c r="PK56" s="97"/>
      <c r="PL56" s="97"/>
      <c r="PM56" s="97"/>
      <c r="PN56" s="97"/>
      <c r="PO56" s="97"/>
      <c r="PP56" s="97"/>
      <c r="PQ56" s="97"/>
      <c r="PR56" s="97"/>
      <c r="PS56" s="97"/>
      <c r="PT56" s="97"/>
      <c r="PU56" s="97"/>
      <c r="PV56" s="97"/>
      <c r="PW56" s="97"/>
      <c r="PX56" s="97"/>
      <c r="PY56" s="97"/>
      <c r="PZ56" s="97"/>
      <c r="QA56" s="97"/>
      <c r="QB56" s="97"/>
      <c r="QC56" s="97"/>
      <c r="QD56" s="97"/>
      <c r="QE56" s="97"/>
      <c r="QF56" s="97"/>
      <c r="QG56" s="97"/>
      <c r="QH56" s="97"/>
      <c r="QI56" s="97"/>
      <c r="QJ56" s="97"/>
      <c r="QK56" s="97"/>
      <c r="QL56" s="97"/>
      <c r="QM56" s="97"/>
      <c r="QN56" s="97"/>
      <c r="QO56" s="97"/>
      <c r="QP56" s="97"/>
      <c r="QQ56" s="97"/>
      <c r="QR56" s="97"/>
      <c r="QS56" s="97"/>
      <c r="QT56" s="97"/>
      <c r="QU56" s="97"/>
      <c r="QV56" s="97"/>
      <c r="QW56" s="97"/>
      <c r="QX56" s="97"/>
      <c r="QY56" s="97"/>
      <c r="QZ56" s="97"/>
      <c r="RA56" s="97"/>
      <c r="RB56" s="97"/>
      <c r="RC56" s="97"/>
      <c r="RD56" s="97"/>
      <c r="RE56" s="97"/>
      <c r="RF56" s="97"/>
      <c r="RG56" s="97"/>
      <c r="RH56" s="97"/>
      <c r="RI56" s="97"/>
      <c r="RJ56" s="97"/>
      <c r="RK56" s="97"/>
      <c r="RL56" s="97"/>
      <c r="RM56" s="97"/>
      <c r="RN56" s="97"/>
      <c r="RO56" s="97"/>
      <c r="RP56" s="97"/>
      <c r="RQ56" s="97"/>
      <c r="RR56" s="97"/>
      <c r="RS56" s="97"/>
      <c r="RT56" s="97"/>
      <c r="RU56" s="97"/>
      <c r="RV56" s="97"/>
      <c r="RW56" s="97"/>
      <c r="RX56" s="97"/>
      <c r="RY56" s="97"/>
      <c r="RZ56" s="97"/>
      <c r="SA56" s="97"/>
      <c r="SB56" s="97"/>
      <c r="SC56" s="97"/>
      <c r="SD56" s="97"/>
      <c r="SE56" s="97"/>
      <c r="SF56" s="97"/>
      <c r="SG56" s="97"/>
      <c r="SH56" s="97"/>
      <c r="SI56" s="97"/>
      <c r="SJ56" s="97"/>
      <c r="SK56" s="97"/>
      <c r="SL56" s="97"/>
      <c r="SM56" s="97"/>
      <c r="SN56" s="97"/>
      <c r="SO56" s="97"/>
      <c r="SP56" s="97"/>
      <c r="SQ56" s="97"/>
      <c r="SR56" s="97"/>
      <c r="SS56" s="97"/>
      <c r="ST56" s="97"/>
      <c r="SU56" s="97"/>
      <c r="SV56" s="97"/>
      <c r="SW56" s="97"/>
      <c r="SX56" s="97"/>
      <c r="SY56" s="97"/>
      <c r="SZ56" s="97"/>
      <c r="TA56" s="97"/>
      <c r="TB56" s="1"/>
    </row>
    <row r="57" spans="1:522" s="10" customFormat="1" ht="18" customHeight="1" x14ac:dyDescent="0.2">
      <c r="A57" s="12"/>
      <c r="B57" s="11" t="s">
        <v>711</v>
      </c>
      <c r="C57" s="1">
        <v>9620</v>
      </c>
      <c r="D57" s="124" t="s">
        <v>712</v>
      </c>
      <c r="E57" s="1">
        <v>11871</v>
      </c>
      <c r="F57" s="1"/>
      <c r="G57" s="124" t="s">
        <v>46</v>
      </c>
      <c r="H57"/>
      <c r="I57" s="1">
        <f>SUM(K57:TB57)</f>
        <v>0</v>
      </c>
      <c r="J57" s="33"/>
      <c r="K57" s="1"/>
      <c r="L57" s="1"/>
      <c r="M57" s="1"/>
      <c r="N57" s="1"/>
      <c r="O57" s="9"/>
      <c r="P57" s="1"/>
      <c r="Q57" s="9"/>
      <c r="R57" s="1"/>
      <c r="S57" s="1"/>
      <c r="T57" s="1"/>
      <c r="U57" s="1"/>
      <c r="V57" s="9"/>
      <c r="W57" s="1"/>
      <c r="X57" s="1"/>
      <c r="Y57" s="1"/>
      <c r="Z57" s="1"/>
      <c r="AA57" s="1"/>
      <c r="AB57" s="1"/>
      <c r="AC57" s="9"/>
      <c r="AD57" s="1"/>
      <c r="AE57" s="1"/>
      <c r="AF57" s="1"/>
      <c r="AG57" s="1"/>
      <c r="AH57" s="9"/>
      <c r="AI57" s="1"/>
      <c r="AJ57" s="1"/>
      <c r="AK57" s="9"/>
      <c r="AL57" s="1"/>
      <c r="AM57" s="1"/>
      <c r="AN57" s="1"/>
      <c r="AO57" s="1"/>
      <c r="AP57" s="1"/>
      <c r="AQ57" s="9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9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9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9"/>
      <c r="ES57" s="1"/>
      <c r="ET57" s="1"/>
      <c r="EU57" s="1"/>
      <c r="EV57" s="1"/>
      <c r="EW57" s="1"/>
      <c r="EX57" s="1"/>
      <c r="EY57" s="9"/>
      <c r="EZ57" s="1"/>
      <c r="FA57" s="1"/>
      <c r="FB57" s="1"/>
      <c r="FC57" s="1"/>
      <c r="FD57" s="1"/>
      <c r="FE57" s="1"/>
      <c r="FF57" s="1"/>
      <c r="FG57" s="1"/>
      <c r="FH57" s="60"/>
      <c r="FI57" s="60"/>
      <c r="FJ57" s="58"/>
      <c r="FK57" s="58"/>
      <c r="FL57" s="60"/>
      <c r="FM57" s="58"/>
      <c r="FN57" s="60"/>
      <c r="FO57" s="60"/>
      <c r="FP57" s="58"/>
      <c r="FQ57" s="60"/>
      <c r="FR57" s="60"/>
      <c r="FS57" s="60"/>
      <c r="FT57" s="60"/>
      <c r="FU57" s="60"/>
      <c r="FV57" s="60"/>
      <c r="FW57" s="60"/>
      <c r="FX57" s="60"/>
      <c r="FY57" s="60"/>
      <c r="FZ57" s="60"/>
      <c r="GA57" s="60"/>
      <c r="GB57" s="60"/>
      <c r="GC57" s="60"/>
      <c r="GD57" s="60"/>
      <c r="GE57" s="58"/>
      <c r="GF57" s="60"/>
      <c r="GG57" s="60"/>
      <c r="GH57" s="60"/>
      <c r="GI57" s="60"/>
      <c r="GJ57" s="60"/>
      <c r="GK57" s="60"/>
      <c r="GL57" s="60"/>
      <c r="GM57" s="60"/>
      <c r="GN57" s="60"/>
      <c r="GO57" s="60"/>
      <c r="GP57" s="60"/>
      <c r="GQ57" s="60"/>
      <c r="GR57" s="60"/>
      <c r="GS57" s="60"/>
      <c r="GT57" s="60"/>
      <c r="GU57" s="60"/>
      <c r="GV57" s="60"/>
      <c r="GW57" s="60"/>
      <c r="GX57" s="60"/>
      <c r="GY57" s="60"/>
      <c r="GZ57" s="60"/>
      <c r="HA57" s="60"/>
      <c r="HB57" s="60"/>
      <c r="HC57" s="60"/>
      <c r="HD57" s="60"/>
      <c r="HE57" s="60"/>
      <c r="HF57" s="60"/>
      <c r="HG57" s="60"/>
      <c r="HH57" s="60"/>
      <c r="HI57" s="60" t="s">
        <v>519</v>
      </c>
      <c r="HJ57" s="60"/>
      <c r="HK57" s="60"/>
      <c r="HL57" s="60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60"/>
      <c r="JA57" s="60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60"/>
      <c r="KD57" s="60"/>
      <c r="KE57" s="60"/>
      <c r="KF57" s="60"/>
      <c r="KG57" s="60"/>
      <c r="KH57" s="60"/>
      <c r="KI57" s="60"/>
      <c r="KJ57" s="1"/>
      <c r="KK57" s="97"/>
      <c r="KL57" s="97"/>
      <c r="KM57" s="97"/>
      <c r="KN57" s="97"/>
      <c r="KO57" s="97"/>
      <c r="KP57" s="97"/>
      <c r="KQ57" s="97"/>
      <c r="KR57" s="97"/>
      <c r="KS57" s="97"/>
      <c r="KT57" s="97"/>
      <c r="KU57" s="97"/>
      <c r="KV57" s="97"/>
      <c r="KW57" s="102"/>
      <c r="KX57" s="97"/>
      <c r="KY57" s="97"/>
      <c r="KZ57" s="97"/>
      <c r="LA57" s="97"/>
      <c r="LB57" s="97"/>
      <c r="LC57" s="97"/>
      <c r="LD57" s="97"/>
      <c r="LE57" s="97"/>
      <c r="LF57" s="97"/>
      <c r="LG57" s="97"/>
      <c r="LH57" s="97"/>
      <c r="LI57" s="97"/>
      <c r="LJ57" s="97"/>
      <c r="LK57" s="97"/>
      <c r="LL57" s="97"/>
      <c r="LM57" s="97"/>
      <c r="LN57" s="97"/>
      <c r="LO57" s="97"/>
      <c r="LP57" s="97"/>
      <c r="LQ57" s="97"/>
      <c r="LR57" s="97"/>
      <c r="LS57" s="97"/>
      <c r="LT57" s="97"/>
      <c r="LU57" s="97"/>
      <c r="LV57" s="64"/>
      <c r="LW57" s="64"/>
      <c r="LX57" s="64"/>
      <c r="LY57" s="64"/>
      <c r="LZ57" s="64"/>
      <c r="MA57" s="64"/>
      <c r="MB57" s="64"/>
      <c r="MC57" s="64"/>
      <c r="MD57" s="64"/>
      <c r="ME57" s="64"/>
      <c r="MF57" s="64"/>
      <c r="MG57" s="64"/>
      <c r="MH57" s="64"/>
      <c r="MI57" s="64"/>
      <c r="MJ57" s="64"/>
      <c r="MK57" s="64"/>
      <c r="ML57" s="64"/>
      <c r="MM57" s="64"/>
      <c r="MN57" s="64"/>
      <c r="MO57" s="64"/>
      <c r="MP57" s="64"/>
      <c r="MQ57" s="64"/>
      <c r="MR57" s="64"/>
      <c r="MS57" s="64"/>
      <c r="MT57" s="64"/>
      <c r="MU57" s="64"/>
      <c r="MV57" s="64"/>
      <c r="MW57" s="64"/>
      <c r="MX57" s="64"/>
      <c r="MY57" s="64"/>
      <c r="MZ57" s="64"/>
      <c r="NA57" s="64"/>
      <c r="NB57" s="64"/>
      <c r="NC57" s="64"/>
      <c r="ND57" s="64"/>
      <c r="NE57" s="97"/>
      <c r="NF57" s="97"/>
      <c r="NG57" s="97"/>
      <c r="NH57" s="97"/>
      <c r="NI57" s="97"/>
      <c r="NJ57" s="97"/>
      <c r="NK57" s="97"/>
      <c r="NL57" s="97"/>
      <c r="NM57" s="97"/>
      <c r="NN57" s="97"/>
      <c r="NO57" s="97"/>
      <c r="NP57" s="97"/>
      <c r="NQ57" s="97"/>
      <c r="NR57" s="97"/>
      <c r="NS57" s="97"/>
      <c r="NT57" s="97"/>
      <c r="NU57" s="97"/>
      <c r="NV57" s="97"/>
      <c r="NW57" s="97"/>
      <c r="NX57" s="97"/>
      <c r="NY57" s="97"/>
      <c r="NZ57" s="97"/>
      <c r="OA57" s="97"/>
      <c r="OB57" s="97"/>
      <c r="OC57" s="97"/>
      <c r="OD57" s="97"/>
      <c r="OE57" s="97"/>
      <c r="OF57" s="97"/>
      <c r="OG57" s="97"/>
      <c r="OH57" s="97"/>
      <c r="OI57" s="97"/>
      <c r="OJ57" s="97"/>
      <c r="OK57" s="97"/>
      <c r="OL57" s="97"/>
      <c r="OM57" s="97"/>
      <c r="ON57" s="97"/>
      <c r="OO57" s="97"/>
      <c r="OP57" s="97"/>
      <c r="OQ57" s="97"/>
      <c r="OR57" s="97"/>
      <c r="OS57" s="97"/>
      <c r="OT57" s="97"/>
      <c r="OU57" s="97"/>
      <c r="OV57" s="97"/>
      <c r="OW57" s="97"/>
      <c r="OX57" s="97"/>
      <c r="OY57" s="97"/>
      <c r="OZ57" s="97"/>
      <c r="PA57" s="97"/>
      <c r="PB57" s="97"/>
      <c r="PC57" s="97"/>
      <c r="PD57" s="97"/>
      <c r="PE57" s="97"/>
      <c r="PF57" s="97"/>
      <c r="PG57" s="97"/>
      <c r="PH57" s="97"/>
      <c r="PI57" s="97"/>
      <c r="PJ57" s="97"/>
      <c r="PK57" s="97"/>
      <c r="PL57" s="97"/>
      <c r="PM57" s="97"/>
      <c r="PN57" s="97"/>
      <c r="PO57" s="97"/>
      <c r="PP57" s="97"/>
      <c r="PQ57" s="97"/>
      <c r="PR57" s="97"/>
      <c r="PS57" s="97"/>
      <c r="PT57" s="97"/>
      <c r="PU57" s="97"/>
      <c r="PV57" s="97"/>
      <c r="PW57" s="97"/>
      <c r="PX57" s="97"/>
      <c r="PY57" s="97"/>
      <c r="PZ57" s="97"/>
      <c r="QA57" s="97"/>
      <c r="QB57" s="97"/>
      <c r="QC57" s="97"/>
      <c r="QD57" s="97"/>
      <c r="QE57" s="97"/>
      <c r="QF57" s="97"/>
      <c r="QG57" s="97"/>
      <c r="QH57" s="97"/>
      <c r="QI57" s="97"/>
      <c r="QJ57" s="97"/>
      <c r="QK57" s="97"/>
      <c r="QL57" s="97"/>
      <c r="QM57" s="97"/>
      <c r="QN57" s="97"/>
      <c r="QO57" s="97"/>
      <c r="QP57" s="97"/>
      <c r="QQ57" s="97"/>
      <c r="QR57" s="97"/>
      <c r="QS57" s="97"/>
      <c r="QT57" s="97"/>
      <c r="QU57" s="97"/>
      <c r="QV57" s="97"/>
      <c r="QW57" s="97"/>
      <c r="QX57" s="97"/>
      <c r="QY57" s="97"/>
      <c r="QZ57" s="97"/>
      <c r="RA57" s="97"/>
      <c r="RB57" s="97"/>
      <c r="RC57" s="97"/>
      <c r="RD57" s="97"/>
      <c r="RE57" s="97"/>
      <c r="RF57" s="97"/>
      <c r="RG57" s="97"/>
      <c r="RH57" s="97"/>
      <c r="RI57" s="97"/>
      <c r="RJ57" s="97"/>
      <c r="RK57" s="97"/>
      <c r="RL57" s="97"/>
      <c r="RM57" s="97"/>
      <c r="RN57" s="97"/>
      <c r="RO57" s="97"/>
      <c r="RP57" s="97"/>
      <c r="RQ57" s="97"/>
      <c r="RR57" s="97"/>
      <c r="RS57" s="97"/>
      <c r="RT57" s="97"/>
      <c r="RU57" s="97"/>
      <c r="RV57" s="97"/>
      <c r="RW57" s="97"/>
      <c r="RX57" s="97"/>
      <c r="RY57" s="97"/>
      <c r="RZ57" s="97"/>
      <c r="SA57" s="97"/>
      <c r="SB57" s="97"/>
      <c r="SC57" s="97"/>
      <c r="SD57" s="97"/>
      <c r="SE57" s="97"/>
      <c r="SF57" s="97"/>
      <c r="SG57" s="97"/>
      <c r="SH57" s="97"/>
      <c r="SI57" s="97"/>
      <c r="SJ57" s="97"/>
      <c r="SK57" s="97"/>
      <c r="SL57" s="97"/>
      <c r="SM57" s="97"/>
      <c r="SN57" s="97"/>
      <c r="SO57" s="97"/>
      <c r="SP57" s="97"/>
      <c r="SQ57" s="97"/>
      <c r="SR57" s="97"/>
      <c r="SS57" s="97"/>
      <c r="ST57" s="97"/>
      <c r="SU57" s="97"/>
      <c r="SV57" s="97"/>
      <c r="SW57" s="97"/>
      <c r="SX57" s="97"/>
      <c r="SY57" s="97"/>
      <c r="SZ57" s="97"/>
      <c r="TA57" s="97"/>
      <c r="TB57" s="1"/>
    </row>
    <row r="58" spans="1:522" s="10" customFormat="1" ht="18" customHeight="1" x14ac:dyDescent="0.2">
      <c r="A58" s="12"/>
      <c r="B58" s="11" t="s">
        <v>232</v>
      </c>
      <c r="C58" s="1">
        <v>5943</v>
      </c>
      <c r="D58" s="124" t="s">
        <v>720</v>
      </c>
      <c r="E58" s="1">
        <v>13454</v>
      </c>
      <c r="F58" s="1"/>
      <c r="G58" s="124" t="s">
        <v>46</v>
      </c>
      <c r="H58"/>
      <c r="I58" s="1">
        <f>SUM(K58:TB58)</f>
        <v>0</v>
      </c>
      <c r="J58" s="33"/>
      <c r="K58" s="1"/>
      <c r="L58" s="1"/>
      <c r="M58" s="1"/>
      <c r="N58" s="1"/>
      <c r="O58" s="9"/>
      <c r="P58" s="1"/>
      <c r="Q58" s="9"/>
      <c r="R58" s="1"/>
      <c r="S58" s="1"/>
      <c r="T58" s="1"/>
      <c r="U58" s="1"/>
      <c r="V58" s="9"/>
      <c r="W58" s="1"/>
      <c r="X58" s="1"/>
      <c r="Y58" s="1"/>
      <c r="Z58" s="1"/>
      <c r="AA58" s="1"/>
      <c r="AB58" s="1"/>
      <c r="AC58" s="9"/>
      <c r="AD58" s="1"/>
      <c r="AE58" s="1"/>
      <c r="AF58" s="1"/>
      <c r="AG58" s="1"/>
      <c r="AH58" s="9"/>
      <c r="AI58" s="1"/>
      <c r="AJ58" s="1"/>
      <c r="AK58" s="9"/>
      <c r="AL58" s="1"/>
      <c r="AM58" s="1"/>
      <c r="AN58" s="1"/>
      <c r="AO58" s="1"/>
      <c r="AP58" s="1"/>
      <c r="AQ58" s="9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9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9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9"/>
      <c r="ES58" s="1"/>
      <c r="ET58" s="1"/>
      <c r="EU58" s="1"/>
      <c r="EV58" s="1"/>
      <c r="EW58" s="1"/>
      <c r="EX58" s="1"/>
      <c r="EY58" s="9"/>
      <c r="EZ58" s="1"/>
      <c r="FA58" s="1"/>
      <c r="FB58" s="1"/>
      <c r="FC58" s="1"/>
      <c r="FD58" s="1"/>
      <c r="FE58" s="1"/>
      <c r="FF58" s="1"/>
      <c r="FG58" s="1"/>
      <c r="FH58" s="60"/>
      <c r="FI58" s="60"/>
      <c r="FJ58" s="58"/>
      <c r="FK58" s="58"/>
      <c r="FL58" s="60"/>
      <c r="FM58" s="58"/>
      <c r="FN58" s="60"/>
      <c r="FO58" s="60"/>
      <c r="FP58" s="58"/>
      <c r="FQ58" s="60"/>
      <c r="FR58" s="60"/>
      <c r="FS58" s="60"/>
      <c r="FT58" s="60"/>
      <c r="FU58" s="60"/>
      <c r="FV58" s="60"/>
      <c r="FW58" s="60"/>
      <c r="FX58" s="60"/>
      <c r="FY58" s="60"/>
      <c r="FZ58" s="60"/>
      <c r="GA58" s="60"/>
      <c r="GB58" s="60"/>
      <c r="GC58" s="60"/>
      <c r="GD58" s="60"/>
      <c r="GE58" s="58"/>
      <c r="GF58" s="60"/>
      <c r="GG58" s="60"/>
      <c r="GH58" s="60"/>
      <c r="GI58" s="60"/>
      <c r="GJ58" s="60"/>
      <c r="GK58" s="60"/>
      <c r="GL58" s="60"/>
      <c r="GM58" s="60"/>
      <c r="GN58" s="60"/>
      <c r="GO58" s="60"/>
      <c r="GP58" s="60"/>
      <c r="GQ58" s="60"/>
      <c r="GR58" s="60"/>
      <c r="GS58" s="60"/>
      <c r="GT58" s="60"/>
      <c r="GU58" s="60"/>
      <c r="GV58" s="60"/>
      <c r="GW58" s="60"/>
      <c r="GX58" s="60"/>
      <c r="GY58" s="60"/>
      <c r="GZ58" s="60"/>
      <c r="HA58" s="60"/>
      <c r="HB58" s="60"/>
      <c r="HC58" s="60"/>
      <c r="HD58" s="60"/>
      <c r="HE58" s="60"/>
      <c r="HF58" s="60"/>
      <c r="HG58" s="60"/>
      <c r="HH58" s="60"/>
      <c r="HI58" s="60"/>
      <c r="HJ58" s="60"/>
      <c r="HK58" s="60"/>
      <c r="HL58" s="60"/>
      <c r="HM58" s="1" t="s">
        <v>519</v>
      </c>
      <c r="HN58" s="1"/>
      <c r="HO58" s="1"/>
      <c r="HP58" s="1"/>
      <c r="HQ58" s="1"/>
      <c r="HR58" s="1"/>
      <c r="HS58" s="1" t="s">
        <v>519</v>
      </c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60"/>
      <c r="JA58" s="60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60"/>
      <c r="KD58" s="60"/>
      <c r="KE58" s="60"/>
      <c r="KF58" s="60"/>
      <c r="KG58" s="60"/>
      <c r="KH58" s="60"/>
      <c r="KI58" s="60"/>
      <c r="KJ58" s="1"/>
      <c r="KK58" s="97"/>
      <c r="KL58" s="97"/>
      <c r="KM58" s="97"/>
      <c r="KN58" s="97"/>
      <c r="KO58" s="97"/>
      <c r="KP58" s="97"/>
      <c r="KQ58" s="97"/>
      <c r="KR58" s="97"/>
      <c r="KS58" s="97"/>
      <c r="KT58" s="97"/>
      <c r="KU58" s="97"/>
      <c r="KV58" s="97"/>
      <c r="KW58" s="102"/>
      <c r="KX58" s="97"/>
      <c r="KY58" s="97"/>
      <c r="KZ58" s="97"/>
      <c r="LA58" s="97"/>
      <c r="LB58" s="97"/>
      <c r="LC58" s="97"/>
      <c r="LD58" s="97"/>
      <c r="LE58" s="97"/>
      <c r="LF58" s="97"/>
      <c r="LG58" s="97"/>
      <c r="LH58" s="97"/>
      <c r="LI58" s="97"/>
      <c r="LJ58" s="97"/>
      <c r="LK58" s="97"/>
      <c r="LL58" s="97"/>
      <c r="LM58" s="97"/>
      <c r="LN58" s="97"/>
      <c r="LO58" s="97"/>
      <c r="LP58" s="97"/>
      <c r="LQ58" s="97"/>
      <c r="LR58" s="97"/>
      <c r="LS58" s="97"/>
      <c r="LT58" s="97"/>
      <c r="LU58" s="97"/>
      <c r="LV58" s="64"/>
      <c r="LW58" s="64"/>
      <c r="LX58" s="64"/>
      <c r="LY58" s="64"/>
      <c r="LZ58" s="64"/>
      <c r="MA58" s="64"/>
      <c r="MB58" s="64"/>
      <c r="MC58" s="64"/>
      <c r="MD58" s="64"/>
      <c r="ME58" s="64"/>
      <c r="MF58" s="64"/>
      <c r="MG58" s="64"/>
      <c r="MH58" s="64"/>
      <c r="MI58" s="64"/>
      <c r="MJ58" s="64"/>
      <c r="MK58" s="64"/>
      <c r="ML58" s="64"/>
      <c r="MM58" s="64"/>
      <c r="MN58" s="64"/>
      <c r="MO58" s="64"/>
      <c r="MP58" s="64"/>
      <c r="MQ58" s="64"/>
      <c r="MR58" s="64"/>
      <c r="MS58" s="64"/>
      <c r="MT58" s="64"/>
      <c r="MU58" s="64"/>
      <c r="MV58" s="64"/>
      <c r="MW58" s="64"/>
      <c r="MX58" s="64"/>
      <c r="MY58" s="64"/>
      <c r="MZ58" s="64"/>
      <c r="NA58" s="64"/>
      <c r="NB58" s="64"/>
      <c r="NC58" s="64"/>
      <c r="ND58" s="64"/>
      <c r="NE58" s="97"/>
      <c r="NF58" s="97"/>
      <c r="NG58" s="97"/>
      <c r="NH58" s="97"/>
      <c r="NI58" s="97"/>
      <c r="NJ58" s="97"/>
      <c r="NK58" s="97"/>
      <c r="NL58" s="97"/>
      <c r="NM58" s="97"/>
      <c r="NN58" s="97"/>
      <c r="NO58" s="97"/>
      <c r="NP58" s="97"/>
      <c r="NQ58" s="97"/>
      <c r="NR58" s="97"/>
      <c r="NS58" s="97"/>
      <c r="NT58" s="97"/>
      <c r="NU58" s="97"/>
      <c r="NV58" s="97"/>
      <c r="NW58" s="97"/>
      <c r="NX58" s="97"/>
      <c r="NY58" s="97"/>
      <c r="NZ58" s="97"/>
      <c r="OA58" s="97"/>
      <c r="OB58" s="97"/>
      <c r="OC58" s="97"/>
      <c r="OD58" s="97"/>
      <c r="OE58" s="97"/>
      <c r="OF58" s="97"/>
      <c r="OG58" s="97"/>
      <c r="OH58" s="97"/>
      <c r="OI58" s="97"/>
      <c r="OJ58" s="97"/>
      <c r="OK58" s="97"/>
      <c r="OL58" s="97"/>
      <c r="OM58" s="97"/>
      <c r="ON58" s="97"/>
      <c r="OO58" s="97"/>
      <c r="OP58" s="97"/>
      <c r="OQ58" s="97"/>
      <c r="OR58" s="97"/>
      <c r="OS58" s="97"/>
      <c r="OT58" s="97"/>
      <c r="OU58" s="97"/>
      <c r="OV58" s="97"/>
      <c r="OW58" s="97"/>
      <c r="OX58" s="97"/>
      <c r="OY58" s="97"/>
      <c r="OZ58" s="97"/>
      <c r="PA58" s="97"/>
      <c r="PB58" s="97"/>
      <c r="PC58" s="97"/>
      <c r="PD58" s="97"/>
      <c r="PE58" s="97"/>
      <c r="PF58" s="97"/>
      <c r="PG58" s="97"/>
      <c r="PH58" s="97"/>
      <c r="PI58" s="97"/>
      <c r="PJ58" s="97"/>
      <c r="PK58" s="97"/>
      <c r="PL58" s="97"/>
      <c r="PM58" s="97"/>
      <c r="PN58" s="97"/>
      <c r="PO58" s="97"/>
      <c r="PP58" s="97"/>
      <c r="PQ58" s="97"/>
      <c r="PR58" s="97"/>
      <c r="PS58" s="97"/>
      <c r="PT58" s="97"/>
      <c r="PU58" s="97"/>
      <c r="PV58" s="97"/>
      <c r="PW58" s="97"/>
      <c r="PX58" s="97"/>
      <c r="PY58" s="97"/>
      <c r="PZ58" s="97"/>
      <c r="QA58" s="97"/>
      <c r="QB58" s="97"/>
      <c r="QC58" s="97"/>
      <c r="QD58" s="97"/>
      <c r="QE58" s="97"/>
      <c r="QF58" s="97"/>
      <c r="QG58" s="97"/>
      <c r="QH58" s="97"/>
      <c r="QI58" s="97"/>
      <c r="QJ58" s="97"/>
      <c r="QK58" s="97"/>
      <c r="QL58" s="97"/>
      <c r="QM58" s="97"/>
      <c r="QN58" s="97"/>
      <c r="QO58" s="97"/>
      <c r="QP58" s="97"/>
      <c r="QQ58" s="97"/>
      <c r="QR58" s="97"/>
      <c r="QS58" s="97"/>
      <c r="QT58" s="97"/>
      <c r="QU58" s="97"/>
      <c r="QV58" s="97"/>
      <c r="QW58" s="97"/>
      <c r="QX58" s="97"/>
      <c r="QY58" s="97"/>
      <c r="QZ58" s="97"/>
      <c r="RA58" s="97"/>
      <c r="RB58" s="97"/>
      <c r="RC58" s="97"/>
      <c r="RD58" s="97"/>
      <c r="RE58" s="97"/>
      <c r="RF58" s="97"/>
      <c r="RG58" s="97"/>
      <c r="RH58" s="97"/>
      <c r="RI58" s="97"/>
      <c r="RJ58" s="97"/>
      <c r="RK58" s="97"/>
      <c r="RL58" s="97"/>
      <c r="RM58" s="97"/>
      <c r="RN58" s="97"/>
      <c r="RO58" s="97"/>
      <c r="RP58" s="97"/>
      <c r="RQ58" s="97"/>
      <c r="RR58" s="97"/>
      <c r="RS58" s="97"/>
      <c r="RT58" s="97"/>
      <c r="RU58" s="97"/>
      <c r="RV58" s="97"/>
      <c r="RW58" s="97"/>
      <c r="RX58" s="97"/>
      <c r="RY58" s="97"/>
      <c r="RZ58" s="97"/>
      <c r="SA58" s="97"/>
      <c r="SB58" s="97"/>
      <c r="SC58" s="97"/>
      <c r="SD58" s="97"/>
      <c r="SE58" s="97"/>
      <c r="SF58" s="97"/>
      <c r="SG58" s="97"/>
      <c r="SH58" s="97"/>
      <c r="SI58" s="97"/>
      <c r="SJ58" s="97"/>
      <c r="SK58" s="97"/>
      <c r="SL58" s="97"/>
      <c r="SM58" s="97"/>
      <c r="SN58" s="97"/>
      <c r="SO58" s="97"/>
      <c r="SP58" s="97"/>
      <c r="SQ58" s="97"/>
      <c r="SR58" s="97"/>
      <c r="SS58" s="97"/>
      <c r="ST58" s="97"/>
      <c r="SU58" s="97"/>
      <c r="SV58" s="97"/>
      <c r="SW58" s="97"/>
      <c r="SX58" s="97"/>
      <c r="SY58" s="97"/>
      <c r="SZ58" s="97"/>
      <c r="TA58" s="97"/>
      <c r="TB58" s="1"/>
    </row>
    <row r="59" spans="1:522" s="10" customFormat="1" ht="18" customHeight="1" x14ac:dyDescent="0.2">
      <c r="A59" s="12"/>
      <c r="B59" s="11" t="s">
        <v>276</v>
      </c>
      <c r="C59" s="1">
        <v>9674</v>
      </c>
      <c r="D59" s="124" t="s">
        <v>579</v>
      </c>
      <c r="E59" s="1">
        <v>13093</v>
      </c>
      <c r="F59" s="1"/>
      <c r="G59" s="124" t="s">
        <v>46</v>
      </c>
      <c r="H59"/>
      <c r="I59" s="1">
        <f t="shared" si="0"/>
        <v>0</v>
      </c>
      <c r="J59" s="33"/>
      <c r="K59" s="1"/>
      <c r="L59" s="1"/>
      <c r="M59" s="1"/>
      <c r="N59" s="1"/>
      <c r="O59" s="9"/>
      <c r="P59" s="1"/>
      <c r="Q59" s="9"/>
      <c r="R59" s="1"/>
      <c r="S59" s="1"/>
      <c r="T59" s="1"/>
      <c r="U59" s="1"/>
      <c r="V59" s="9"/>
      <c r="W59" s="1"/>
      <c r="X59" s="1"/>
      <c r="Y59" s="1"/>
      <c r="Z59" s="1"/>
      <c r="AA59" s="1"/>
      <c r="AB59" s="1"/>
      <c r="AC59" s="9"/>
      <c r="AD59" s="1"/>
      <c r="AE59" s="1"/>
      <c r="AF59" s="1"/>
      <c r="AG59" s="1"/>
      <c r="AH59" s="9"/>
      <c r="AI59" s="1"/>
      <c r="AJ59" s="1"/>
      <c r="AK59" s="9"/>
      <c r="AL59" s="1"/>
      <c r="AM59" s="1"/>
      <c r="AN59" s="1"/>
      <c r="AO59" s="1"/>
      <c r="AP59" s="1"/>
      <c r="AQ59" s="9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9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9" t="s">
        <v>519</v>
      </c>
      <c r="CF59" s="1"/>
      <c r="CG59" s="1"/>
      <c r="CH59" s="1"/>
      <c r="CI59" s="1"/>
      <c r="CJ59" s="1"/>
      <c r="CK59" s="1"/>
      <c r="CL59" s="9" t="s">
        <v>519</v>
      </c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9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9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60"/>
      <c r="FI59" s="60"/>
      <c r="FJ59" s="58"/>
      <c r="FK59" s="58"/>
      <c r="FL59" s="60"/>
      <c r="FM59" s="58"/>
      <c r="FN59" s="60"/>
      <c r="FO59" s="60"/>
      <c r="FP59" s="58"/>
      <c r="FQ59" s="60"/>
      <c r="FR59" s="60"/>
      <c r="FS59" s="60"/>
      <c r="FT59" s="60"/>
      <c r="FU59" s="60"/>
      <c r="FV59" s="60"/>
      <c r="FW59" s="60"/>
      <c r="FX59" s="60"/>
      <c r="FY59" s="60"/>
      <c r="FZ59" s="60"/>
      <c r="GA59" s="60"/>
      <c r="GB59" s="60"/>
      <c r="GC59" s="60"/>
      <c r="GD59" s="60"/>
      <c r="GE59" s="58"/>
      <c r="GF59" s="60"/>
      <c r="GG59" s="60"/>
      <c r="GH59" s="60"/>
      <c r="GI59" s="60"/>
      <c r="GJ59" s="60"/>
      <c r="GK59" s="60"/>
      <c r="GL59" s="60"/>
      <c r="GM59" s="60"/>
      <c r="GN59" s="60"/>
      <c r="GO59" s="60"/>
      <c r="GP59" s="60"/>
      <c r="GQ59" s="60"/>
      <c r="GR59" s="60"/>
      <c r="GS59" s="60"/>
      <c r="GT59" s="60"/>
      <c r="GU59" s="60"/>
      <c r="GV59" s="60"/>
      <c r="GW59" s="60"/>
      <c r="GX59" s="60"/>
      <c r="GY59" s="60"/>
      <c r="GZ59" s="60"/>
      <c r="HA59" s="60"/>
      <c r="HB59" s="60"/>
      <c r="HC59" s="60"/>
      <c r="HD59" s="60"/>
      <c r="HE59" s="60"/>
      <c r="HF59" s="60"/>
      <c r="HG59" s="60"/>
      <c r="HH59" s="60"/>
      <c r="HI59" s="60"/>
      <c r="HJ59" s="60"/>
      <c r="HK59" s="60"/>
      <c r="HL59" s="60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60"/>
      <c r="JA59" s="60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60"/>
      <c r="KD59" s="60"/>
      <c r="KE59" s="60"/>
      <c r="KF59" s="60"/>
      <c r="KG59" s="60"/>
      <c r="KH59" s="60"/>
      <c r="KI59" s="60"/>
      <c r="KJ59" s="1"/>
      <c r="KK59" s="97"/>
      <c r="KL59" s="97"/>
      <c r="KM59" s="97"/>
      <c r="KN59" s="97"/>
      <c r="KO59" s="97"/>
      <c r="KP59" s="97"/>
      <c r="KQ59" s="97"/>
      <c r="KR59" s="97"/>
      <c r="KS59" s="97"/>
      <c r="KT59" s="97"/>
      <c r="KU59" s="97"/>
      <c r="KV59" s="97"/>
      <c r="KW59" s="102"/>
      <c r="KX59" s="97"/>
      <c r="KY59" s="97"/>
      <c r="KZ59" s="97"/>
      <c r="LA59" s="97"/>
      <c r="LB59" s="97"/>
      <c r="LC59" s="97"/>
      <c r="LD59" s="97"/>
      <c r="LE59" s="97"/>
      <c r="LF59" s="97"/>
      <c r="LG59" s="97"/>
      <c r="LH59" s="97"/>
      <c r="LI59" s="97"/>
      <c r="LJ59" s="97"/>
      <c r="LK59" s="97"/>
      <c r="LL59" s="97"/>
      <c r="LM59" s="97"/>
      <c r="LN59" s="97"/>
      <c r="LO59" s="97"/>
      <c r="LP59" s="97"/>
      <c r="LQ59" s="97"/>
      <c r="LR59" s="97"/>
      <c r="LS59" s="97"/>
      <c r="LT59" s="97"/>
      <c r="LU59" s="97"/>
      <c r="LV59" s="64"/>
      <c r="LW59" s="64"/>
      <c r="LX59" s="64"/>
      <c r="LY59" s="64"/>
      <c r="LZ59" s="64"/>
      <c r="MA59" s="64"/>
      <c r="MB59" s="64"/>
      <c r="MC59" s="64"/>
      <c r="MD59" s="64"/>
      <c r="ME59" s="64"/>
      <c r="MF59" s="64"/>
      <c r="MG59" s="64"/>
      <c r="MH59" s="64"/>
      <c r="MI59" s="64"/>
      <c r="MJ59" s="64"/>
      <c r="MK59" s="64"/>
      <c r="ML59" s="64"/>
      <c r="MM59" s="64"/>
      <c r="MN59" s="64"/>
      <c r="MO59" s="64"/>
      <c r="MP59" s="64"/>
      <c r="MQ59" s="64"/>
      <c r="MR59" s="64"/>
      <c r="MS59" s="64"/>
      <c r="MT59" s="64"/>
      <c r="MU59" s="64"/>
      <c r="MV59" s="64"/>
      <c r="MW59" s="64"/>
      <c r="MX59" s="64"/>
      <c r="MY59" s="64"/>
      <c r="MZ59" s="64"/>
      <c r="NA59" s="64"/>
      <c r="NB59" s="64"/>
      <c r="NC59" s="64"/>
      <c r="ND59" s="64"/>
      <c r="NE59" s="97"/>
      <c r="NF59" s="97"/>
      <c r="NG59" s="97"/>
      <c r="NH59" s="97"/>
      <c r="NI59" s="97"/>
      <c r="NJ59" s="97"/>
      <c r="NK59" s="97"/>
      <c r="NL59" s="97"/>
      <c r="NM59" s="97"/>
      <c r="NN59" s="97"/>
      <c r="NO59" s="97"/>
      <c r="NP59" s="97"/>
      <c r="NQ59" s="97"/>
      <c r="NR59" s="97"/>
      <c r="NS59" s="97"/>
      <c r="NT59" s="97"/>
      <c r="NU59" s="97"/>
      <c r="NV59" s="97"/>
      <c r="NW59" s="97"/>
      <c r="NX59" s="97"/>
      <c r="NY59" s="97"/>
      <c r="NZ59" s="97"/>
      <c r="OA59" s="97"/>
      <c r="OB59" s="97"/>
      <c r="OC59" s="97"/>
      <c r="OD59" s="97"/>
      <c r="OE59" s="97"/>
      <c r="OF59" s="97"/>
      <c r="OG59" s="97"/>
      <c r="OH59" s="97"/>
      <c r="OI59" s="97"/>
      <c r="OJ59" s="97"/>
      <c r="OK59" s="97"/>
      <c r="OL59" s="97"/>
      <c r="OM59" s="97"/>
      <c r="ON59" s="97"/>
      <c r="OO59" s="97"/>
      <c r="OP59" s="97"/>
      <c r="OQ59" s="97"/>
      <c r="OR59" s="97"/>
      <c r="OS59" s="97"/>
      <c r="OT59" s="97"/>
      <c r="OU59" s="97"/>
      <c r="OV59" s="97"/>
      <c r="OW59" s="97"/>
      <c r="OX59" s="97"/>
      <c r="OY59" s="97"/>
      <c r="OZ59" s="97"/>
      <c r="PA59" s="97"/>
      <c r="PB59" s="97"/>
      <c r="PC59" s="97"/>
      <c r="PD59" s="97"/>
      <c r="PE59" s="97"/>
      <c r="PF59" s="97"/>
      <c r="PG59" s="97"/>
      <c r="PH59" s="97"/>
      <c r="PI59" s="97"/>
      <c r="PJ59" s="97"/>
      <c r="PK59" s="97"/>
      <c r="PL59" s="97"/>
      <c r="PM59" s="97"/>
      <c r="PN59" s="97"/>
      <c r="PO59" s="97"/>
      <c r="PP59" s="97"/>
      <c r="PQ59" s="97"/>
      <c r="PR59" s="97"/>
      <c r="PS59" s="97"/>
      <c r="PT59" s="97"/>
      <c r="PU59" s="97"/>
      <c r="PV59" s="97"/>
      <c r="PW59" s="97"/>
      <c r="PX59" s="97"/>
      <c r="PY59" s="97"/>
      <c r="PZ59" s="97"/>
      <c r="QA59" s="97"/>
      <c r="QB59" s="97"/>
      <c r="QC59" s="97"/>
      <c r="QD59" s="97"/>
      <c r="QE59" s="97"/>
      <c r="QF59" s="97"/>
      <c r="QG59" s="97"/>
      <c r="QH59" s="97"/>
      <c r="QI59" s="97"/>
      <c r="QJ59" s="97"/>
      <c r="QK59" s="97"/>
      <c r="QL59" s="97"/>
      <c r="QM59" s="97"/>
      <c r="QN59" s="97"/>
      <c r="QO59" s="97"/>
      <c r="QP59" s="97"/>
      <c r="QQ59" s="97"/>
      <c r="QR59" s="97"/>
      <c r="QS59" s="97"/>
      <c r="QT59" s="97"/>
      <c r="QU59" s="97"/>
      <c r="QV59" s="97"/>
      <c r="QW59" s="97"/>
      <c r="QX59" s="97"/>
      <c r="QY59" s="97"/>
      <c r="QZ59" s="97"/>
      <c r="RA59" s="97"/>
      <c r="RB59" s="97"/>
      <c r="RC59" s="97"/>
      <c r="RD59" s="97"/>
      <c r="RE59" s="97"/>
      <c r="RF59" s="97"/>
      <c r="RG59" s="97"/>
      <c r="RH59" s="97"/>
      <c r="RI59" s="97"/>
      <c r="RJ59" s="97"/>
      <c r="RK59" s="97"/>
      <c r="RL59" s="97"/>
      <c r="RM59" s="97"/>
      <c r="RN59" s="97"/>
      <c r="RO59" s="97"/>
      <c r="RP59" s="97"/>
      <c r="RQ59" s="97"/>
      <c r="RR59" s="97"/>
      <c r="RS59" s="97"/>
      <c r="RT59" s="97"/>
      <c r="RU59" s="97"/>
      <c r="RV59" s="97"/>
      <c r="RW59" s="97"/>
      <c r="RX59" s="97"/>
      <c r="RY59" s="97"/>
      <c r="RZ59" s="97"/>
      <c r="SA59" s="97"/>
      <c r="SB59" s="97"/>
      <c r="SC59" s="97"/>
      <c r="SD59" s="97"/>
      <c r="SE59" s="97"/>
      <c r="SF59" s="97"/>
      <c r="SG59" s="97"/>
      <c r="SH59" s="97"/>
      <c r="SI59" s="97"/>
      <c r="SJ59" s="97"/>
      <c r="SK59" s="97"/>
      <c r="SL59" s="97"/>
      <c r="SM59" s="97"/>
      <c r="SN59" s="97"/>
      <c r="SO59" s="97"/>
      <c r="SP59" s="97"/>
      <c r="SQ59" s="97"/>
      <c r="SR59" s="97"/>
      <c r="SS59" s="97"/>
      <c r="ST59" s="97"/>
      <c r="SU59" s="97"/>
      <c r="SV59" s="97"/>
      <c r="SW59" s="97"/>
      <c r="SX59" s="97"/>
      <c r="SY59" s="97"/>
      <c r="SZ59" s="97"/>
      <c r="TA59" s="97"/>
      <c r="TB59" s="1"/>
    </row>
    <row r="60" spans="1:522" s="10" customFormat="1" ht="18" customHeight="1" x14ac:dyDescent="0.2">
      <c r="A60" s="12"/>
      <c r="B60" s="11" t="s">
        <v>610</v>
      </c>
      <c r="C60" s="1">
        <v>8785</v>
      </c>
      <c r="D60" s="124" t="s">
        <v>611</v>
      </c>
      <c r="E60" s="1">
        <v>12539</v>
      </c>
      <c r="F60" s="1"/>
      <c r="G60" s="124" t="s">
        <v>52</v>
      </c>
      <c r="H60"/>
      <c r="I60" s="1">
        <f t="shared" si="0"/>
        <v>0</v>
      </c>
      <c r="J60" s="33"/>
      <c r="K60" s="1"/>
      <c r="L60" s="1"/>
      <c r="M60" s="1"/>
      <c r="N60" s="1"/>
      <c r="O60" s="9"/>
      <c r="P60" s="1"/>
      <c r="Q60" s="9"/>
      <c r="R60" s="1"/>
      <c r="S60" s="1"/>
      <c r="T60" s="1"/>
      <c r="U60" s="1"/>
      <c r="V60" s="9"/>
      <c r="W60" s="1"/>
      <c r="X60" s="1"/>
      <c r="Y60" s="1"/>
      <c r="Z60" s="1"/>
      <c r="AA60" s="1"/>
      <c r="AB60" s="1"/>
      <c r="AC60" s="9"/>
      <c r="AD60" s="1"/>
      <c r="AE60" s="1"/>
      <c r="AF60" s="1"/>
      <c r="AG60" s="1"/>
      <c r="AH60" s="9"/>
      <c r="AI60" s="1"/>
      <c r="AJ60" s="1"/>
      <c r="AK60" s="9"/>
      <c r="AL60" s="1"/>
      <c r="AM60" s="1"/>
      <c r="AN60" s="1"/>
      <c r="AO60" s="1"/>
      <c r="AP60" s="1"/>
      <c r="AQ60" s="9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9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9"/>
      <c r="CF60" s="1"/>
      <c r="CG60" s="1"/>
      <c r="CH60" s="1"/>
      <c r="CI60" s="1"/>
      <c r="CJ60" s="1"/>
      <c r="CK60" s="1"/>
      <c r="CL60" s="9"/>
      <c r="CM60" s="1"/>
      <c r="CN60" s="1"/>
      <c r="CO60" s="1"/>
      <c r="CP60" s="1"/>
      <c r="CQ60" s="1"/>
      <c r="CR60" s="1"/>
      <c r="CS60" s="1"/>
      <c r="CT60" s="1" t="s">
        <v>519</v>
      </c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9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9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60"/>
      <c r="FI60" s="60"/>
      <c r="FJ60" s="58"/>
      <c r="FK60" s="58"/>
      <c r="FL60" s="60"/>
      <c r="FM60" s="58"/>
      <c r="FN60" s="60"/>
      <c r="FO60" s="60"/>
      <c r="FP60" s="58"/>
      <c r="FQ60" s="60"/>
      <c r="FR60" s="60"/>
      <c r="FS60" s="60"/>
      <c r="FT60" s="60"/>
      <c r="FU60" s="60"/>
      <c r="FV60" s="60"/>
      <c r="FW60" s="60"/>
      <c r="FX60" s="60"/>
      <c r="FY60" s="60"/>
      <c r="FZ60" s="60"/>
      <c r="GA60" s="60"/>
      <c r="GB60" s="60"/>
      <c r="GC60" s="60"/>
      <c r="GD60" s="60"/>
      <c r="GE60" s="58"/>
      <c r="GF60" s="60"/>
      <c r="GG60" s="60"/>
      <c r="GH60" s="60"/>
      <c r="GI60" s="60"/>
      <c r="GJ60" s="60"/>
      <c r="GK60" s="60"/>
      <c r="GL60" s="60"/>
      <c r="GM60" s="60"/>
      <c r="GN60" s="60"/>
      <c r="GO60" s="60"/>
      <c r="GP60" s="60"/>
      <c r="GQ60" s="60"/>
      <c r="GR60" s="60"/>
      <c r="GS60" s="60"/>
      <c r="GT60" s="60"/>
      <c r="GU60" s="60"/>
      <c r="GV60" s="60"/>
      <c r="GW60" s="60"/>
      <c r="GX60" s="60"/>
      <c r="GY60" s="60"/>
      <c r="GZ60" s="60"/>
      <c r="HA60" s="60"/>
      <c r="HB60" s="60"/>
      <c r="HC60" s="60"/>
      <c r="HD60" s="60"/>
      <c r="HE60" s="60"/>
      <c r="HF60" s="60"/>
      <c r="HG60" s="60"/>
      <c r="HH60" s="60"/>
      <c r="HI60" s="60"/>
      <c r="HJ60" s="60"/>
      <c r="HK60" s="60"/>
      <c r="HL60" s="60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60"/>
      <c r="JA60" s="60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60"/>
      <c r="KD60" s="60"/>
      <c r="KE60" s="60"/>
      <c r="KF60" s="60"/>
      <c r="KG60" s="60"/>
      <c r="KH60" s="60"/>
      <c r="KI60" s="60"/>
      <c r="KJ60" s="1"/>
      <c r="KK60" s="97"/>
      <c r="KL60" s="97"/>
      <c r="KM60" s="97"/>
      <c r="KN60" s="97"/>
      <c r="KO60" s="97"/>
      <c r="KP60" s="97"/>
      <c r="KQ60" s="97"/>
      <c r="KR60" s="97"/>
      <c r="KS60" s="97"/>
      <c r="KT60" s="97"/>
      <c r="KU60" s="97"/>
      <c r="KV60" s="97"/>
      <c r="KW60" s="102"/>
      <c r="KX60" s="97"/>
      <c r="KY60" s="97"/>
      <c r="KZ60" s="97"/>
      <c r="LA60" s="97"/>
      <c r="LB60" s="97"/>
      <c r="LC60" s="97"/>
      <c r="LD60" s="97"/>
      <c r="LE60" s="97"/>
      <c r="LF60" s="97"/>
      <c r="LG60" s="97"/>
      <c r="LH60" s="97"/>
      <c r="LI60" s="97"/>
      <c r="LJ60" s="97"/>
      <c r="LK60" s="97"/>
      <c r="LL60" s="97"/>
      <c r="LM60" s="97"/>
      <c r="LN60" s="97"/>
      <c r="LO60" s="97"/>
      <c r="LP60" s="97"/>
      <c r="LQ60" s="97"/>
      <c r="LR60" s="97"/>
      <c r="LS60" s="97"/>
      <c r="LT60" s="97"/>
      <c r="LU60" s="97"/>
      <c r="LV60" s="64"/>
      <c r="LW60" s="64"/>
      <c r="LX60" s="64"/>
      <c r="LY60" s="64"/>
      <c r="LZ60" s="64"/>
      <c r="MA60" s="64"/>
      <c r="MB60" s="64"/>
      <c r="MC60" s="64"/>
      <c r="MD60" s="64"/>
      <c r="ME60" s="64"/>
      <c r="MF60" s="64"/>
      <c r="MG60" s="64"/>
      <c r="MH60" s="64"/>
      <c r="MI60" s="64"/>
      <c r="MJ60" s="64"/>
      <c r="MK60" s="64"/>
      <c r="ML60" s="64"/>
      <c r="MM60" s="64"/>
      <c r="MN60" s="64"/>
      <c r="MO60" s="64"/>
      <c r="MP60" s="64"/>
      <c r="MQ60" s="64"/>
      <c r="MR60" s="64"/>
      <c r="MS60" s="64"/>
      <c r="MT60" s="64"/>
      <c r="MU60" s="64"/>
      <c r="MV60" s="64"/>
      <c r="MW60" s="64"/>
      <c r="MX60" s="64"/>
      <c r="MY60" s="64"/>
      <c r="MZ60" s="64"/>
      <c r="NA60" s="64"/>
      <c r="NB60" s="64"/>
      <c r="NC60" s="64"/>
      <c r="ND60" s="64"/>
      <c r="NE60" s="97"/>
      <c r="NF60" s="97"/>
      <c r="NG60" s="97"/>
      <c r="NH60" s="97"/>
      <c r="NI60" s="97"/>
      <c r="NJ60" s="97"/>
      <c r="NK60" s="97"/>
      <c r="NL60" s="97"/>
      <c r="NM60" s="97"/>
      <c r="NN60" s="97"/>
      <c r="NO60" s="97"/>
      <c r="NP60" s="97"/>
      <c r="NQ60" s="97"/>
      <c r="NR60" s="97"/>
      <c r="NS60" s="97"/>
      <c r="NT60" s="97"/>
      <c r="NU60" s="97"/>
      <c r="NV60" s="97"/>
      <c r="NW60" s="97"/>
      <c r="NX60" s="97"/>
      <c r="NY60" s="97"/>
      <c r="NZ60" s="97"/>
      <c r="OA60" s="97"/>
      <c r="OB60" s="97"/>
      <c r="OC60" s="97"/>
      <c r="OD60" s="97"/>
      <c r="OE60" s="97"/>
      <c r="OF60" s="97"/>
      <c r="OG60" s="97"/>
      <c r="OH60" s="97"/>
      <c r="OI60" s="97"/>
      <c r="OJ60" s="97"/>
      <c r="OK60" s="97"/>
      <c r="OL60" s="97"/>
      <c r="OM60" s="97"/>
      <c r="ON60" s="97"/>
      <c r="OO60" s="97"/>
      <c r="OP60" s="97"/>
      <c r="OQ60" s="97"/>
      <c r="OR60" s="97"/>
      <c r="OS60" s="97"/>
      <c r="OT60" s="97"/>
      <c r="OU60" s="97"/>
      <c r="OV60" s="97"/>
      <c r="OW60" s="97"/>
      <c r="OX60" s="97"/>
      <c r="OY60" s="97"/>
      <c r="OZ60" s="97"/>
      <c r="PA60" s="97"/>
      <c r="PB60" s="97"/>
      <c r="PC60" s="97"/>
      <c r="PD60" s="97"/>
      <c r="PE60" s="97"/>
      <c r="PF60" s="97"/>
      <c r="PG60" s="97"/>
      <c r="PH60" s="97"/>
      <c r="PI60" s="97"/>
      <c r="PJ60" s="97"/>
      <c r="PK60" s="97"/>
      <c r="PL60" s="97"/>
      <c r="PM60" s="97"/>
      <c r="PN60" s="97"/>
      <c r="PO60" s="97"/>
      <c r="PP60" s="97"/>
      <c r="PQ60" s="97"/>
      <c r="PR60" s="97"/>
      <c r="PS60" s="97"/>
      <c r="PT60" s="97"/>
      <c r="PU60" s="97"/>
      <c r="PV60" s="97"/>
      <c r="PW60" s="97"/>
      <c r="PX60" s="97"/>
      <c r="PY60" s="97"/>
      <c r="PZ60" s="97"/>
      <c r="QA60" s="97"/>
      <c r="QB60" s="97"/>
      <c r="QC60" s="97"/>
      <c r="QD60" s="97"/>
      <c r="QE60" s="97"/>
      <c r="QF60" s="97"/>
      <c r="QG60" s="97"/>
      <c r="QH60" s="97"/>
      <c r="QI60" s="97"/>
      <c r="QJ60" s="97"/>
      <c r="QK60" s="97"/>
      <c r="QL60" s="97"/>
      <c r="QM60" s="97"/>
      <c r="QN60" s="97"/>
      <c r="QO60" s="97"/>
      <c r="QP60" s="97"/>
      <c r="QQ60" s="97"/>
      <c r="QR60" s="97"/>
      <c r="QS60" s="97"/>
      <c r="QT60" s="97"/>
      <c r="QU60" s="97"/>
      <c r="QV60" s="97"/>
      <c r="QW60" s="97"/>
      <c r="QX60" s="97"/>
      <c r="QY60" s="97"/>
      <c r="QZ60" s="97"/>
      <c r="RA60" s="97"/>
      <c r="RB60" s="97"/>
      <c r="RC60" s="97"/>
      <c r="RD60" s="97"/>
      <c r="RE60" s="97"/>
      <c r="RF60" s="97"/>
      <c r="RG60" s="97"/>
      <c r="RH60" s="97"/>
      <c r="RI60" s="97"/>
      <c r="RJ60" s="97"/>
      <c r="RK60" s="97"/>
      <c r="RL60" s="97"/>
      <c r="RM60" s="97"/>
      <c r="RN60" s="97"/>
      <c r="RO60" s="97"/>
      <c r="RP60" s="97"/>
      <c r="RQ60" s="97"/>
      <c r="RR60" s="97"/>
      <c r="RS60" s="97"/>
      <c r="RT60" s="97"/>
      <c r="RU60" s="97"/>
      <c r="RV60" s="97"/>
      <c r="RW60" s="97"/>
      <c r="RX60" s="97"/>
      <c r="RY60" s="97"/>
      <c r="RZ60" s="97"/>
      <c r="SA60" s="97"/>
      <c r="SB60" s="97"/>
      <c r="SC60" s="97"/>
      <c r="SD60" s="97"/>
      <c r="SE60" s="97"/>
      <c r="SF60" s="97"/>
      <c r="SG60" s="97"/>
      <c r="SH60" s="97"/>
      <c r="SI60" s="97"/>
      <c r="SJ60" s="97"/>
      <c r="SK60" s="97"/>
      <c r="SL60" s="97"/>
      <c r="SM60" s="97"/>
      <c r="SN60" s="97"/>
      <c r="SO60" s="97"/>
      <c r="SP60" s="97"/>
      <c r="SQ60" s="97"/>
      <c r="SR60" s="97"/>
      <c r="SS60" s="97"/>
      <c r="ST60" s="97"/>
      <c r="SU60" s="97"/>
      <c r="SV60" s="97"/>
      <c r="SW60" s="97"/>
      <c r="SX60" s="97"/>
      <c r="SY60" s="97"/>
      <c r="SZ60" s="97"/>
      <c r="TA60" s="97"/>
      <c r="TB60" s="1"/>
    </row>
    <row r="61" spans="1:522" s="10" customFormat="1" ht="18" customHeight="1" x14ac:dyDescent="0.2">
      <c r="A61" s="12"/>
      <c r="B61" s="11" t="s">
        <v>608</v>
      </c>
      <c r="C61" s="1">
        <v>9162</v>
      </c>
      <c r="D61" s="124" t="s">
        <v>609</v>
      </c>
      <c r="E61" s="1">
        <v>8763</v>
      </c>
      <c r="F61" s="1"/>
      <c r="G61" s="124" t="s">
        <v>420</v>
      </c>
      <c r="H61"/>
      <c r="I61" s="1">
        <f t="shared" si="0"/>
        <v>0</v>
      </c>
      <c r="J61" s="33"/>
      <c r="K61" s="1"/>
      <c r="L61" s="1"/>
      <c r="M61" s="1"/>
      <c r="N61" s="1"/>
      <c r="O61" s="9"/>
      <c r="P61" s="1"/>
      <c r="Q61" s="9"/>
      <c r="R61" s="1"/>
      <c r="S61" s="1"/>
      <c r="T61" s="1"/>
      <c r="U61" s="1"/>
      <c r="V61" s="9"/>
      <c r="W61" s="1"/>
      <c r="X61" s="1"/>
      <c r="Y61" s="1"/>
      <c r="Z61" s="1"/>
      <c r="AA61" s="1"/>
      <c r="AB61" s="1"/>
      <c r="AC61" s="9"/>
      <c r="AD61" s="1"/>
      <c r="AE61" s="1"/>
      <c r="AF61" s="1"/>
      <c r="AG61" s="1"/>
      <c r="AH61" s="9"/>
      <c r="AI61" s="1"/>
      <c r="AJ61" s="1"/>
      <c r="AK61" s="9"/>
      <c r="AL61" s="1"/>
      <c r="AM61" s="1"/>
      <c r="AN61" s="1"/>
      <c r="AO61" s="1"/>
      <c r="AP61" s="1"/>
      <c r="AQ61" s="9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9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9"/>
      <c r="CF61" s="1"/>
      <c r="CG61" s="1"/>
      <c r="CH61" s="1"/>
      <c r="CI61" s="1"/>
      <c r="CJ61" s="1"/>
      <c r="CK61" s="1"/>
      <c r="CL61" s="9"/>
      <c r="CM61" s="1"/>
      <c r="CN61" s="1"/>
      <c r="CO61" s="1"/>
      <c r="CP61" s="1"/>
      <c r="CQ61" s="1"/>
      <c r="CR61" s="1"/>
      <c r="CS61" s="1"/>
      <c r="CT61" s="1" t="s">
        <v>519</v>
      </c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9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9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60"/>
      <c r="FI61" s="60"/>
      <c r="FJ61" s="58"/>
      <c r="FK61" s="58"/>
      <c r="FL61" s="60"/>
      <c r="FM61" s="58"/>
      <c r="FN61" s="60"/>
      <c r="FO61" s="60"/>
      <c r="FP61" s="58"/>
      <c r="FQ61" s="60"/>
      <c r="FR61" s="60"/>
      <c r="FS61" s="60"/>
      <c r="FT61" s="60"/>
      <c r="FU61" s="60"/>
      <c r="FV61" s="60"/>
      <c r="FW61" s="60"/>
      <c r="FX61" s="60"/>
      <c r="FY61" s="60"/>
      <c r="FZ61" s="60"/>
      <c r="GA61" s="60"/>
      <c r="GB61" s="60"/>
      <c r="GC61" s="60"/>
      <c r="GD61" s="60"/>
      <c r="GE61" s="58"/>
      <c r="GF61" s="60"/>
      <c r="GG61" s="60"/>
      <c r="GH61" s="60"/>
      <c r="GI61" s="60"/>
      <c r="GJ61" s="60"/>
      <c r="GK61" s="60"/>
      <c r="GL61" s="60"/>
      <c r="GM61" s="60"/>
      <c r="GN61" s="60"/>
      <c r="GO61" s="60"/>
      <c r="GP61" s="60"/>
      <c r="GQ61" s="60"/>
      <c r="GR61" s="60"/>
      <c r="GS61" s="60"/>
      <c r="GT61" s="60"/>
      <c r="GU61" s="60"/>
      <c r="GV61" s="60"/>
      <c r="GW61" s="60"/>
      <c r="GX61" s="60"/>
      <c r="GY61" s="60"/>
      <c r="GZ61" s="60"/>
      <c r="HA61" s="60"/>
      <c r="HB61" s="60"/>
      <c r="HC61" s="60"/>
      <c r="HD61" s="60"/>
      <c r="HE61" s="60"/>
      <c r="HF61" s="60"/>
      <c r="HG61" s="60"/>
      <c r="HH61" s="60"/>
      <c r="HI61" s="60"/>
      <c r="HJ61" s="60"/>
      <c r="HK61" s="60"/>
      <c r="HL61" s="60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60"/>
      <c r="JA61" s="60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60"/>
      <c r="KD61" s="60"/>
      <c r="KE61" s="60"/>
      <c r="KF61" s="60"/>
      <c r="KG61" s="60"/>
      <c r="KH61" s="60"/>
      <c r="KI61" s="60"/>
      <c r="KJ61" s="1"/>
      <c r="KK61" s="97"/>
      <c r="KL61" s="97"/>
      <c r="KM61" s="97"/>
      <c r="KN61" s="97"/>
      <c r="KO61" s="97"/>
      <c r="KP61" s="97"/>
      <c r="KQ61" s="97"/>
      <c r="KR61" s="97"/>
      <c r="KS61" s="97"/>
      <c r="KT61" s="97"/>
      <c r="KU61" s="97"/>
      <c r="KV61" s="97"/>
      <c r="KW61" s="102"/>
      <c r="KX61" s="97"/>
      <c r="KY61" s="97"/>
      <c r="KZ61" s="97"/>
      <c r="LA61" s="97"/>
      <c r="LB61" s="97"/>
      <c r="LC61" s="97"/>
      <c r="LD61" s="97"/>
      <c r="LE61" s="97"/>
      <c r="LF61" s="97"/>
      <c r="LG61" s="97"/>
      <c r="LH61" s="97"/>
      <c r="LI61" s="97"/>
      <c r="LJ61" s="97"/>
      <c r="LK61" s="97"/>
      <c r="LL61" s="97"/>
      <c r="LM61" s="97"/>
      <c r="LN61" s="97"/>
      <c r="LO61" s="97"/>
      <c r="LP61" s="97"/>
      <c r="LQ61" s="97"/>
      <c r="LR61" s="97"/>
      <c r="LS61" s="97"/>
      <c r="LT61" s="97"/>
      <c r="LU61" s="97"/>
      <c r="LV61" s="64"/>
      <c r="LW61" s="64"/>
      <c r="LX61" s="64"/>
      <c r="LY61" s="64"/>
      <c r="LZ61" s="64"/>
      <c r="MA61" s="64"/>
      <c r="MB61" s="64"/>
      <c r="MC61" s="64"/>
      <c r="MD61" s="64"/>
      <c r="ME61" s="64"/>
      <c r="MF61" s="64"/>
      <c r="MG61" s="64"/>
      <c r="MH61" s="64"/>
      <c r="MI61" s="64"/>
      <c r="MJ61" s="64"/>
      <c r="MK61" s="64"/>
      <c r="ML61" s="64"/>
      <c r="MM61" s="64"/>
      <c r="MN61" s="64"/>
      <c r="MO61" s="64"/>
      <c r="MP61" s="64"/>
      <c r="MQ61" s="64"/>
      <c r="MR61" s="64"/>
      <c r="MS61" s="64"/>
      <c r="MT61" s="64"/>
      <c r="MU61" s="64"/>
      <c r="MV61" s="64"/>
      <c r="MW61" s="64"/>
      <c r="MX61" s="64"/>
      <c r="MY61" s="64"/>
      <c r="MZ61" s="64"/>
      <c r="NA61" s="64"/>
      <c r="NB61" s="64"/>
      <c r="NC61" s="64"/>
      <c r="ND61" s="64"/>
      <c r="NE61" s="97"/>
      <c r="NF61" s="97"/>
      <c r="NG61" s="97"/>
      <c r="NH61" s="97"/>
      <c r="NI61" s="97"/>
      <c r="NJ61" s="97"/>
      <c r="NK61" s="97"/>
      <c r="NL61" s="97"/>
      <c r="NM61" s="97"/>
      <c r="NN61" s="97"/>
      <c r="NO61" s="97"/>
      <c r="NP61" s="97"/>
      <c r="NQ61" s="97"/>
      <c r="NR61" s="97"/>
      <c r="NS61" s="97"/>
      <c r="NT61" s="97"/>
      <c r="NU61" s="97"/>
      <c r="NV61" s="97"/>
      <c r="NW61" s="97"/>
      <c r="NX61" s="97"/>
      <c r="NY61" s="97"/>
      <c r="NZ61" s="97"/>
      <c r="OA61" s="97"/>
      <c r="OB61" s="97"/>
      <c r="OC61" s="97"/>
      <c r="OD61" s="97"/>
      <c r="OE61" s="97"/>
      <c r="OF61" s="97"/>
      <c r="OG61" s="97"/>
      <c r="OH61" s="97"/>
      <c r="OI61" s="97"/>
      <c r="OJ61" s="97"/>
      <c r="OK61" s="97"/>
      <c r="OL61" s="97"/>
      <c r="OM61" s="97"/>
      <c r="ON61" s="97"/>
      <c r="OO61" s="97"/>
      <c r="OP61" s="97"/>
      <c r="OQ61" s="97"/>
      <c r="OR61" s="97"/>
      <c r="OS61" s="97"/>
      <c r="OT61" s="97"/>
      <c r="OU61" s="97"/>
      <c r="OV61" s="97"/>
      <c r="OW61" s="97"/>
      <c r="OX61" s="97"/>
      <c r="OY61" s="97"/>
      <c r="OZ61" s="97"/>
      <c r="PA61" s="97"/>
      <c r="PB61" s="97"/>
      <c r="PC61" s="97"/>
      <c r="PD61" s="97"/>
      <c r="PE61" s="97"/>
      <c r="PF61" s="97"/>
      <c r="PG61" s="97"/>
      <c r="PH61" s="97"/>
      <c r="PI61" s="97"/>
      <c r="PJ61" s="97"/>
      <c r="PK61" s="97"/>
      <c r="PL61" s="97"/>
      <c r="PM61" s="97"/>
      <c r="PN61" s="97"/>
      <c r="PO61" s="97"/>
      <c r="PP61" s="97"/>
      <c r="PQ61" s="97"/>
      <c r="PR61" s="97"/>
      <c r="PS61" s="97"/>
      <c r="PT61" s="97"/>
      <c r="PU61" s="97"/>
      <c r="PV61" s="97"/>
      <c r="PW61" s="97"/>
      <c r="PX61" s="97"/>
      <c r="PY61" s="97"/>
      <c r="PZ61" s="97"/>
      <c r="QA61" s="97"/>
      <c r="QB61" s="97"/>
      <c r="QC61" s="97"/>
      <c r="QD61" s="97"/>
      <c r="QE61" s="97"/>
      <c r="QF61" s="97"/>
      <c r="QG61" s="97"/>
      <c r="QH61" s="97"/>
      <c r="QI61" s="97"/>
      <c r="QJ61" s="97"/>
      <c r="QK61" s="97"/>
      <c r="QL61" s="97"/>
      <c r="QM61" s="97"/>
      <c r="QN61" s="97"/>
      <c r="QO61" s="97"/>
      <c r="QP61" s="97"/>
      <c r="QQ61" s="97"/>
      <c r="QR61" s="97"/>
      <c r="QS61" s="97"/>
      <c r="QT61" s="97"/>
      <c r="QU61" s="97"/>
      <c r="QV61" s="97"/>
      <c r="QW61" s="97"/>
      <c r="QX61" s="97"/>
      <c r="QY61" s="97"/>
      <c r="QZ61" s="97"/>
      <c r="RA61" s="97"/>
      <c r="RB61" s="97"/>
      <c r="RC61" s="97"/>
      <c r="RD61" s="97"/>
      <c r="RE61" s="97"/>
      <c r="RF61" s="97"/>
      <c r="RG61" s="97"/>
      <c r="RH61" s="97"/>
      <c r="RI61" s="97"/>
      <c r="RJ61" s="97"/>
      <c r="RK61" s="97"/>
      <c r="RL61" s="97"/>
      <c r="RM61" s="97"/>
      <c r="RN61" s="97"/>
      <c r="RO61" s="97"/>
      <c r="RP61" s="97"/>
      <c r="RQ61" s="97"/>
      <c r="RR61" s="97"/>
      <c r="RS61" s="97"/>
      <c r="RT61" s="97"/>
      <c r="RU61" s="97"/>
      <c r="RV61" s="97"/>
      <c r="RW61" s="97"/>
      <c r="RX61" s="97"/>
      <c r="RY61" s="97"/>
      <c r="RZ61" s="97"/>
      <c r="SA61" s="97"/>
      <c r="SB61" s="97"/>
      <c r="SC61" s="97"/>
      <c r="SD61" s="97"/>
      <c r="SE61" s="97"/>
      <c r="SF61" s="97"/>
      <c r="SG61" s="97"/>
      <c r="SH61" s="97"/>
      <c r="SI61" s="97"/>
      <c r="SJ61" s="97"/>
      <c r="SK61" s="97"/>
      <c r="SL61" s="97"/>
      <c r="SM61" s="97"/>
      <c r="SN61" s="97"/>
      <c r="SO61" s="97"/>
      <c r="SP61" s="97"/>
      <c r="SQ61" s="97"/>
      <c r="SR61" s="97"/>
      <c r="SS61" s="97"/>
      <c r="ST61" s="97"/>
      <c r="SU61" s="97"/>
      <c r="SV61" s="97"/>
      <c r="SW61" s="97"/>
      <c r="SX61" s="97"/>
      <c r="SY61" s="97"/>
      <c r="SZ61" s="97"/>
      <c r="TA61" s="97"/>
      <c r="TB61" s="1"/>
    </row>
    <row r="62" spans="1:522" ht="18" customHeight="1" x14ac:dyDescent="0.2">
      <c r="A62" s="12">
        <v>39</v>
      </c>
      <c r="B62" s="11" t="s">
        <v>55</v>
      </c>
      <c r="D62" s="4"/>
      <c r="H62" s="4"/>
      <c r="I62" s="1">
        <f t="shared" si="0"/>
        <v>0</v>
      </c>
      <c r="J62" s="33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9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9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9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9"/>
      <c r="DE62" s="9"/>
      <c r="DF62" s="1"/>
      <c r="DG62" s="1"/>
      <c r="DH62" s="1"/>
      <c r="DI62" s="1"/>
      <c r="DJ62" s="1"/>
      <c r="DK62" s="9"/>
      <c r="DL62" s="9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9"/>
      <c r="FA62" s="9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9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97"/>
      <c r="LQ62" s="97"/>
      <c r="LR62" s="97"/>
      <c r="LS62" s="97"/>
      <c r="LT62" s="97"/>
      <c r="LU62" s="97"/>
      <c r="LV62" s="64"/>
      <c r="LW62" s="64"/>
      <c r="LX62" s="64"/>
      <c r="LY62" s="64"/>
      <c r="LZ62" s="64"/>
      <c r="MA62" s="64"/>
      <c r="MB62" s="64"/>
      <c r="MC62" s="64"/>
      <c r="MD62" s="64"/>
      <c r="ME62" s="64"/>
      <c r="MF62" s="64"/>
      <c r="MG62" s="64"/>
      <c r="MH62" s="64"/>
      <c r="MI62" s="64"/>
      <c r="MJ62" s="64"/>
      <c r="MK62" s="64"/>
      <c r="ML62" s="64"/>
      <c r="MM62" s="64"/>
      <c r="MN62" s="64"/>
      <c r="MO62" s="64"/>
      <c r="MP62" s="64"/>
      <c r="MQ62" s="64"/>
      <c r="MR62" s="64"/>
      <c r="MS62" s="64"/>
      <c r="MT62" s="64"/>
      <c r="MU62" s="64"/>
      <c r="MV62" s="64"/>
      <c r="MW62" s="64"/>
      <c r="MX62" s="64"/>
      <c r="MY62" s="64"/>
      <c r="MZ62" s="64"/>
      <c r="NA62" s="64"/>
      <c r="NB62" s="64"/>
      <c r="NC62" s="64"/>
      <c r="ND62" s="64"/>
      <c r="NE62" s="97"/>
      <c r="NF62" s="97"/>
      <c r="NG62" s="97"/>
      <c r="NH62" s="97"/>
      <c r="NI62" s="97"/>
      <c r="NJ62" s="97"/>
      <c r="NK62" s="97"/>
      <c r="NL62" s="97"/>
      <c r="NM62" s="97"/>
      <c r="NN62" s="97"/>
      <c r="NO62" s="97"/>
      <c r="NP62" s="97"/>
      <c r="NQ62" s="97"/>
      <c r="NR62" s="97"/>
      <c r="NS62" s="97"/>
      <c r="NT62" s="97"/>
      <c r="NU62" s="97"/>
      <c r="NV62" s="97"/>
      <c r="NW62" s="97"/>
      <c r="NX62" s="97"/>
      <c r="NY62" s="97"/>
      <c r="NZ62" s="97"/>
      <c r="OA62" s="97"/>
      <c r="OB62" s="97"/>
      <c r="OC62" s="97"/>
      <c r="OD62" s="97"/>
      <c r="OE62" s="97"/>
      <c r="OF62" s="97"/>
      <c r="OG62" s="97"/>
      <c r="OH62" s="97"/>
      <c r="OI62" s="97"/>
      <c r="OJ62" s="97"/>
      <c r="OK62" s="97"/>
      <c r="OL62" s="97"/>
      <c r="OM62" s="97"/>
      <c r="ON62" s="97"/>
      <c r="OO62" s="97"/>
      <c r="OP62" s="97"/>
      <c r="OQ62" s="97"/>
      <c r="OR62" s="97"/>
      <c r="OS62" s="97"/>
      <c r="OT62" s="97"/>
      <c r="OU62" s="97"/>
      <c r="OV62" s="97"/>
      <c r="OW62" s="97"/>
      <c r="OX62" s="97"/>
      <c r="OY62" s="97"/>
      <c r="OZ62" s="97"/>
      <c r="PA62" s="97"/>
      <c r="PB62" s="97"/>
      <c r="PC62" s="97"/>
      <c r="PD62" s="97"/>
      <c r="PE62" s="97"/>
      <c r="PF62" s="97"/>
      <c r="PG62" s="97"/>
      <c r="PH62" s="97"/>
      <c r="PI62" s="97"/>
      <c r="PJ62" s="97"/>
      <c r="PK62" s="97"/>
      <c r="PL62" s="97"/>
      <c r="PM62" s="97"/>
      <c r="PN62" s="97"/>
      <c r="PO62" s="97"/>
      <c r="PP62" s="97"/>
      <c r="PQ62" s="97"/>
      <c r="PR62" s="97"/>
      <c r="PS62" s="97"/>
      <c r="PT62" s="97"/>
      <c r="PU62" s="97"/>
      <c r="PV62" s="97"/>
      <c r="PW62" s="97"/>
      <c r="PX62" s="97"/>
      <c r="PY62" s="97"/>
      <c r="PZ62" s="97"/>
      <c r="QA62" s="97"/>
      <c r="QB62" s="97"/>
      <c r="QC62" s="97"/>
      <c r="QD62" s="97"/>
      <c r="QE62" s="97"/>
      <c r="QF62" s="97"/>
      <c r="QG62" s="97"/>
      <c r="QH62" s="97"/>
      <c r="QI62" s="97"/>
      <c r="QJ62" s="97"/>
      <c r="QK62" s="97"/>
      <c r="QL62" s="97"/>
      <c r="QM62" s="97"/>
      <c r="QN62" s="97"/>
      <c r="QO62" s="97"/>
      <c r="QP62" s="97"/>
      <c r="QQ62" s="97"/>
      <c r="QR62" s="97"/>
      <c r="QS62" s="97"/>
      <c r="QT62" s="97"/>
      <c r="QU62" s="97"/>
      <c r="QV62" s="97"/>
      <c r="QW62" s="97"/>
      <c r="QX62" s="97"/>
      <c r="QY62" s="97"/>
      <c r="QZ62" s="97"/>
      <c r="RA62" s="97"/>
      <c r="RB62" s="97"/>
      <c r="RC62" s="97"/>
      <c r="RD62" s="97"/>
      <c r="RE62" s="97"/>
      <c r="RF62" s="97"/>
      <c r="RG62" s="97"/>
      <c r="RH62" s="97"/>
      <c r="RI62" s="97"/>
      <c r="RJ62" s="97"/>
      <c r="RK62" s="97"/>
      <c r="RL62" s="97"/>
      <c r="RM62" s="97"/>
      <c r="RN62" s="97"/>
      <c r="RO62" s="97"/>
      <c r="RP62" s="97"/>
      <c r="RQ62" s="97"/>
      <c r="RR62" s="97"/>
      <c r="RS62" s="97"/>
      <c r="RT62" s="97"/>
      <c r="RU62" s="97"/>
      <c r="RV62" s="97"/>
      <c r="RW62" s="97"/>
      <c r="RX62" s="97"/>
      <c r="RY62" s="97"/>
      <c r="RZ62" s="97"/>
      <c r="SA62" s="97"/>
      <c r="SB62" s="97"/>
      <c r="SC62" s="97"/>
      <c r="SD62" s="97"/>
      <c r="SE62" s="97"/>
      <c r="SF62" s="97"/>
      <c r="SG62" s="97"/>
      <c r="SH62" s="97"/>
      <c r="SI62" s="97"/>
      <c r="SJ62" s="97"/>
      <c r="SK62" s="97"/>
      <c r="SL62" s="97"/>
      <c r="SM62" s="97"/>
      <c r="SN62" s="97"/>
      <c r="SO62" s="97"/>
      <c r="SP62" s="97"/>
      <c r="SQ62" s="97"/>
      <c r="SR62" s="97"/>
      <c r="SS62" s="97"/>
      <c r="ST62" s="97"/>
      <c r="SU62" s="97"/>
      <c r="SV62" s="97"/>
      <c r="SW62" s="97"/>
      <c r="SX62" s="97"/>
      <c r="SY62" s="97"/>
      <c r="SZ62" s="97"/>
      <c r="TA62" s="97"/>
      <c r="TB62" s="1"/>
    </row>
    <row r="63" spans="1:522" ht="18" customHeight="1" x14ac:dyDescent="0.2">
      <c r="D63" s="4"/>
      <c r="H63" s="4"/>
      <c r="I63" s="1">
        <f t="shared" si="0"/>
        <v>0</v>
      </c>
      <c r="J63" s="33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9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9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9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9"/>
      <c r="DE63" s="9"/>
      <c r="DF63" s="1"/>
      <c r="DG63" s="1"/>
      <c r="DH63" s="1"/>
      <c r="DI63" s="1"/>
      <c r="DJ63" s="1"/>
      <c r="DK63" s="9"/>
      <c r="DL63" s="9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9"/>
      <c r="FA63" s="9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9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97"/>
      <c r="LQ63" s="97"/>
      <c r="LR63" s="97"/>
      <c r="LS63" s="97"/>
      <c r="LT63" s="97"/>
      <c r="LU63" s="97"/>
      <c r="LV63" s="64"/>
      <c r="LW63" s="64"/>
      <c r="LX63" s="64"/>
      <c r="LY63" s="64"/>
      <c r="LZ63" s="64"/>
      <c r="MA63" s="64"/>
      <c r="MB63" s="64"/>
      <c r="MC63" s="64"/>
      <c r="MD63" s="64"/>
      <c r="ME63" s="64"/>
      <c r="MF63" s="64"/>
      <c r="MG63" s="64"/>
      <c r="MH63" s="64"/>
      <c r="MI63" s="64"/>
      <c r="MJ63" s="64"/>
      <c r="MK63" s="64"/>
      <c r="ML63" s="64"/>
      <c r="MM63" s="64"/>
      <c r="MN63" s="64"/>
      <c r="MO63" s="64"/>
      <c r="MP63" s="64"/>
      <c r="MQ63" s="64"/>
      <c r="MR63" s="64"/>
      <c r="MS63" s="64"/>
      <c r="MT63" s="64"/>
      <c r="MU63" s="64"/>
      <c r="MV63" s="64"/>
      <c r="MW63" s="64"/>
      <c r="MX63" s="64"/>
      <c r="MY63" s="64"/>
      <c r="MZ63" s="64"/>
      <c r="NA63" s="64"/>
      <c r="NB63" s="64"/>
      <c r="NC63" s="64"/>
      <c r="ND63" s="64"/>
      <c r="NE63" s="97"/>
      <c r="NF63" s="97"/>
      <c r="NG63" s="97"/>
      <c r="NH63" s="97"/>
      <c r="NI63" s="97"/>
      <c r="NJ63" s="97"/>
      <c r="NK63" s="97"/>
      <c r="NL63" s="97"/>
      <c r="NM63" s="97"/>
      <c r="NN63" s="97"/>
      <c r="NO63" s="97"/>
      <c r="NP63" s="97"/>
      <c r="NQ63" s="97"/>
      <c r="NR63" s="97"/>
      <c r="NS63" s="97"/>
      <c r="NT63" s="97"/>
      <c r="NU63" s="97"/>
      <c r="NV63" s="97"/>
      <c r="NW63" s="97"/>
      <c r="NX63" s="97"/>
      <c r="NY63" s="97"/>
      <c r="NZ63" s="97"/>
      <c r="OA63" s="97"/>
      <c r="OB63" s="97"/>
      <c r="OC63" s="97"/>
      <c r="OD63" s="97"/>
      <c r="OE63" s="97"/>
      <c r="OF63" s="97"/>
      <c r="OG63" s="97"/>
      <c r="OH63" s="97"/>
      <c r="OI63" s="97"/>
      <c r="OJ63" s="97"/>
      <c r="OK63" s="97"/>
      <c r="OL63" s="97"/>
      <c r="OM63" s="97"/>
      <c r="ON63" s="97"/>
      <c r="OO63" s="97"/>
      <c r="OP63" s="97"/>
      <c r="OQ63" s="97"/>
      <c r="OR63" s="97"/>
      <c r="OS63" s="97"/>
      <c r="OT63" s="97"/>
      <c r="OU63" s="97"/>
      <c r="OV63" s="97"/>
      <c r="OW63" s="97"/>
      <c r="OX63" s="97"/>
      <c r="OY63" s="97"/>
      <c r="OZ63" s="97"/>
      <c r="PA63" s="97"/>
      <c r="PB63" s="97"/>
      <c r="PC63" s="97"/>
      <c r="PD63" s="97"/>
      <c r="PE63" s="97"/>
      <c r="PF63" s="97"/>
      <c r="PG63" s="97"/>
      <c r="PH63" s="97"/>
      <c r="PI63" s="97"/>
      <c r="PJ63" s="97"/>
      <c r="PK63" s="97"/>
      <c r="PL63" s="97"/>
      <c r="PM63" s="97"/>
      <c r="PN63" s="97"/>
      <c r="PO63" s="97"/>
      <c r="PP63" s="97"/>
      <c r="PQ63" s="97"/>
      <c r="PR63" s="97"/>
      <c r="PS63" s="97"/>
      <c r="PT63" s="97"/>
      <c r="PU63" s="97"/>
      <c r="PV63" s="97"/>
      <c r="PW63" s="97"/>
      <c r="PX63" s="97"/>
      <c r="PY63" s="97"/>
      <c r="PZ63" s="97"/>
      <c r="QA63" s="97"/>
      <c r="QB63" s="97"/>
      <c r="QC63" s="97"/>
      <c r="QD63" s="97"/>
      <c r="QE63" s="97"/>
      <c r="QF63" s="97"/>
      <c r="QG63" s="97"/>
      <c r="QH63" s="97"/>
      <c r="QI63" s="97"/>
      <c r="QJ63" s="97"/>
      <c r="QK63" s="97"/>
      <c r="QL63" s="97"/>
      <c r="QM63" s="97"/>
      <c r="QN63" s="97"/>
      <c r="QO63" s="97"/>
      <c r="QP63" s="97"/>
      <c r="QQ63" s="97"/>
      <c r="QR63" s="97"/>
      <c r="QS63" s="97"/>
      <c r="QT63" s="97"/>
      <c r="QU63" s="97"/>
      <c r="QV63" s="97"/>
      <c r="QW63" s="97"/>
      <c r="QX63" s="97"/>
      <c r="QY63" s="97"/>
      <c r="QZ63" s="97"/>
      <c r="RA63" s="97"/>
      <c r="RB63" s="97"/>
      <c r="RC63" s="97"/>
      <c r="RD63" s="97"/>
      <c r="RE63" s="97"/>
      <c r="RF63" s="97"/>
      <c r="RG63" s="97"/>
      <c r="RH63" s="97"/>
      <c r="RI63" s="97"/>
      <c r="RJ63" s="97"/>
      <c r="RK63" s="97"/>
      <c r="RL63" s="97"/>
      <c r="RM63" s="97"/>
      <c r="RN63" s="97"/>
      <c r="RO63" s="97"/>
      <c r="RP63" s="97"/>
      <c r="RQ63" s="97"/>
      <c r="RR63" s="97"/>
      <c r="RS63" s="97"/>
      <c r="RT63" s="97"/>
      <c r="RU63" s="97"/>
      <c r="RV63" s="97"/>
      <c r="RW63" s="97"/>
      <c r="RX63" s="97"/>
      <c r="RY63" s="97"/>
      <c r="RZ63" s="97"/>
      <c r="SA63" s="97"/>
      <c r="SB63" s="97"/>
      <c r="SC63" s="97"/>
      <c r="SD63" s="97"/>
      <c r="SE63" s="97"/>
      <c r="SF63" s="97"/>
      <c r="SG63" s="97"/>
      <c r="SH63" s="97"/>
      <c r="SI63" s="97"/>
      <c r="SJ63" s="97"/>
      <c r="SK63" s="97"/>
      <c r="SL63" s="97"/>
      <c r="SM63" s="97"/>
      <c r="SN63" s="97"/>
      <c r="SO63" s="97"/>
      <c r="SP63" s="97"/>
      <c r="SQ63" s="97"/>
      <c r="SR63" s="97"/>
      <c r="SS63" s="97"/>
      <c r="ST63" s="97"/>
      <c r="SU63" s="97"/>
      <c r="SV63" s="97"/>
      <c r="SW63" s="97"/>
      <c r="SX63" s="97"/>
      <c r="SY63" s="97"/>
      <c r="SZ63" s="97"/>
      <c r="TA63" s="97"/>
      <c r="TB63" s="1"/>
    </row>
    <row r="64" spans="1:522" ht="18" customHeight="1" x14ac:dyDescent="0.2">
      <c r="D64" s="4"/>
      <c r="H64" s="4"/>
      <c r="I64" s="1">
        <f>SUM(K64:TB64)</f>
        <v>0</v>
      </c>
      <c r="J64" s="33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9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9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9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9"/>
      <c r="DE64" s="9"/>
      <c r="DF64" s="1"/>
      <c r="DG64" s="1"/>
      <c r="DH64" s="1"/>
      <c r="DI64" s="1"/>
      <c r="DJ64" s="1"/>
      <c r="DK64" s="9"/>
      <c r="DL64" s="9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9"/>
      <c r="FA64" s="9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9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97"/>
      <c r="LQ64" s="97"/>
      <c r="LR64" s="97"/>
      <c r="LS64" s="97"/>
      <c r="LT64" s="97"/>
      <c r="LU64" s="97"/>
      <c r="LV64" s="64"/>
      <c r="LW64" s="64"/>
      <c r="LX64" s="64"/>
      <c r="LY64" s="64"/>
      <c r="LZ64" s="64"/>
      <c r="MA64" s="64"/>
      <c r="MB64" s="64"/>
      <c r="MC64" s="64"/>
      <c r="MD64" s="64"/>
      <c r="ME64" s="64"/>
      <c r="MF64" s="64"/>
      <c r="MG64" s="64"/>
      <c r="MH64" s="64"/>
      <c r="MI64" s="64"/>
      <c r="MJ64" s="64"/>
      <c r="MK64" s="64"/>
      <c r="ML64" s="64"/>
      <c r="MM64" s="64"/>
      <c r="MN64" s="64"/>
      <c r="MO64" s="64"/>
      <c r="MP64" s="64"/>
      <c r="MQ64" s="64"/>
      <c r="MR64" s="64"/>
      <c r="MS64" s="64"/>
      <c r="MT64" s="64"/>
      <c r="MU64" s="64"/>
      <c r="MV64" s="64"/>
      <c r="MW64" s="64"/>
      <c r="MX64" s="64"/>
      <c r="MY64" s="64"/>
      <c r="MZ64" s="64"/>
      <c r="NA64" s="64"/>
      <c r="NB64" s="64"/>
      <c r="NC64" s="64"/>
      <c r="ND64" s="64"/>
      <c r="NE64" s="97"/>
      <c r="NF64" s="97"/>
      <c r="NG64" s="97"/>
      <c r="NH64" s="97"/>
      <c r="NI64" s="97"/>
      <c r="NJ64" s="97"/>
      <c r="NK64" s="97"/>
      <c r="NL64" s="97"/>
      <c r="NM64" s="97"/>
      <c r="NN64" s="97"/>
      <c r="NO64" s="97"/>
      <c r="NP64" s="97"/>
      <c r="NQ64" s="97"/>
      <c r="NR64" s="97"/>
      <c r="NS64" s="97"/>
      <c r="NT64" s="97"/>
      <c r="NU64" s="97"/>
      <c r="NV64" s="97"/>
      <c r="NW64" s="97"/>
      <c r="NX64" s="97"/>
      <c r="NY64" s="97"/>
      <c r="NZ64" s="97"/>
      <c r="OA64" s="97"/>
      <c r="OB64" s="97"/>
      <c r="OC64" s="97"/>
      <c r="OD64" s="97"/>
      <c r="OE64" s="97"/>
      <c r="OF64" s="97"/>
      <c r="OG64" s="97"/>
      <c r="OH64" s="97"/>
      <c r="OI64" s="97"/>
      <c r="OJ64" s="97"/>
      <c r="OK64" s="97"/>
      <c r="OL64" s="97"/>
      <c r="OM64" s="97"/>
      <c r="ON64" s="97"/>
      <c r="OO64" s="97"/>
      <c r="OP64" s="97"/>
      <c r="OQ64" s="97"/>
      <c r="OR64" s="97"/>
      <c r="OS64" s="97"/>
      <c r="OT64" s="97"/>
      <c r="OU64" s="97"/>
      <c r="OV64" s="97"/>
      <c r="OW64" s="97"/>
      <c r="OX64" s="97"/>
      <c r="OY64" s="97"/>
      <c r="OZ64" s="97"/>
      <c r="PA64" s="97"/>
      <c r="PB64" s="97"/>
      <c r="PC64" s="97"/>
      <c r="PD64" s="97"/>
      <c r="PE64" s="97"/>
      <c r="PF64" s="97"/>
      <c r="PG64" s="97"/>
      <c r="PH64" s="97"/>
      <c r="PI64" s="97"/>
      <c r="PJ64" s="97"/>
      <c r="PK64" s="97"/>
      <c r="PL64" s="97"/>
      <c r="PM64" s="97"/>
      <c r="PN64" s="97"/>
      <c r="PO64" s="97"/>
      <c r="PP64" s="97"/>
      <c r="PQ64" s="97"/>
      <c r="PR64" s="97"/>
      <c r="PS64" s="97"/>
      <c r="PT64" s="97"/>
      <c r="PU64" s="97"/>
      <c r="PV64" s="97"/>
      <c r="PW64" s="97"/>
      <c r="PX64" s="97"/>
      <c r="PY64" s="97"/>
      <c r="PZ64" s="97"/>
      <c r="QA64" s="97"/>
      <c r="QB64" s="97"/>
      <c r="QC64" s="97"/>
      <c r="QD64" s="97"/>
      <c r="QE64" s="97"/>
      <c r="QF64" s="97"/>
      <c r="QG64" s="97"/>
      <c r="QH64" s="97"/>
      <c r="QI64" s="97"/>
      <c r="QJ64" s="97"/>
      <c r="QK64" s="97"/>
      <c r="QL64" s="97"/>
      <c r="QM64" s="97"/>
      <c r="QN64" s="97"/>
      <c r="QO64" s="97"/>
      <c r="QP64" s="97"/>
      <c r="QQ64" s="97"/>
      <c r="QR64" s="97"/>
      <c r="QS64" s="97"/>
      <c r="QT64" s="97"/>
      <c r="QU64" s="97"/>
      <c r="QV64" s="97"/>
      <c r="QW64" s="97"/>
      <c r="QX64" s="97"/>
      <c r="QY64" s="97"/>
      <c r="QZ64" s="97"/>
      <c r="RA64" s="97"/>
      <c r="RB64" s="97"/>
      <c r="RC64" s="97"/>
      <c r="RD64" s="97"/>
      <c r="RE64" s="97"/>
      <c r="RF64" s="97"/>
      <c r="RG64" s="97"/>
      <c r="RH64" s="97"/>
      <c r="RI64" s="97"/>
      <c r="RJ64" s="97"/>
      <c r="RK64" s="97"/>
      <c r="RL64" s="97"/>
      <c r="RM64" s="97"/>
      <c r="RN64" s="97"/>
      <c r="RO64" s="97"/>
      <c r="RP64" s="97"/>
      <c r="RQ64" s="97"/>
      <c r="RR64" s="97"/>
      <c r="RS64" s="97"/>
      <c r="RT64" s="97"/>
      <c r="RU64" s="97"/>
      <c r="RV64" s="97"/>
      <c r="RW64" s="97"/>
      <c r="RX64" s="97"/>
      <c r="RY64" s="97"/>
      <c r="RZ64" s="97"/>
      <c r="SA64" s="97"/>
      <c r="SB64" s="97"/>
      <c r="SC64" s="97"/>
      <c r="SD64" s="97"/>
      <c r="SE64" s="97"/>
      <c r="SF64" s="97"/>
      <c r="SG64" s="97"/>
      <c r="SH64" s="97"/>
      <c r="SI64" s="97"/>
      <c r="SJ64" s="97"/>
      <c r="SK64" s="97"/>
      <c r="SL64" s="97"/>
      <c r="SM64" s="97"/>
      <c r="SN64" s="97"/>
      <c r="SO64" s="97"/>
      <c r="SP64" s="97"/>
      <c r="SQ64" s="97"/>
      <c r="SR64" s="97"/>
      <c r="SS64" s="97"/>
      <c r="ST64" s="97"/>
      <c r="SU64" s="97"/>
      <c r="SV64" s="97"/>
      <c r="SW64" s="97"/>
      <c r="SX64" s="97"/>
      <c r="SY64" s="97"/>
      <c r="SZ64" s="97"/>
      <c r="TA64" s="97"/>
      <c r="TB64" s="1"/>
    </row>
    <row r="65" spans="1:522" ht="18" customHeight="1" x14ac:dyDescent="0.2">
      <c r="D65" s="4"/>
      <c r="H65" s="4"/>
      <c r="I65" s="1">
        <f>SUM(K65:TB65)</f>
        <v>0</v>
      </c>
      <c r="J65" s="33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9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9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9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9"/>
      <c r="DE65" s="9"/>
      <c r="DF65" s="1"/>
      <c r="DG65" s="1"/>
      <c r="DH65" s="1"/>
      <c r="DI65" s="1"/>
      <c r="DJ65" s="1"/>
      <c r="DK65" s="9"/>
      <c r="DL65" s="9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9"/>
      <c r="FA65" s="9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9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97"/>
      <c r="LQ65" s="97"/>
      <c r="LR65" s="97"/>
      <c r="LS65" s="97"/>
      <c r="LT65" s="97"/>
      <c r="LU65" s="97"/>
      <c r="LV65" s="64"/>
      <c r="LW65" s="64"/>
      <c r="LX65" s="64"/>
      <c r="LY65" s="64"/>
      <c r="LZ65" s="64"/>
      <c r="MA65" s="64"/>
      <c r="MB65" s="64"/>
      <c r="MC65" s="64"/>
      <c r="MD65" s="64"/>
      <c r="ME65" s="64"/>
      <c r="MF65" s="64"/>
      <c r="MG65" s="64"/>
      <c r="MH65" s="64"/>
      <c r="MI65" s="64"/>
      <c r="MJ65" s="64"/>
      <c r="MK65" s="64"/>
      <c r="ML65" s="64"/>
      <c r="MM65" s="64"/>
      <c r="MN65" s="64"/>
      <c r="MO65" s="64"/>
      <c r="MP65" s="64"/>
      <c r="MQ65" s="64"/>
      <c r="MR65" s="64"/>
      <c r="MS65" s="64"/>
      <c r="MT65" s="64"/>
      <c r="MU65" s="64"/>
      <c r="MV65" s="64"/>
      <c r="MW65" s="64"/>
      <c r="MX65" s="64"/>
      <c r="MY65" s="64"/>
      <c r="MZ65" s="64"/>
      <c r="NA65" s="64"/>
      <c r="NB65" s="64"/>
      <c r="NC65" s="64"/>
      <c r="ND65" s="64"/>
      <c r="NE65" s="97"/>
      <c r="NF65" s="97"/>
      <c r="NG65" s="97"/>
      <c r="NH65" s="97"/>
      <c r="NI65" s="97"/>
      <c r="NJ65" s="97"/>
      <c r="NK65" s="97"/>
      <c r="NL65" s="97"/>
      <c r="NM65" s="97"/>
      <c r="NN65" s="97"/>
      <c r="NO65" s="97"/>
      <c r="NP65" s="97"/>
      <c r="NQ65" s="97"/>
      <c r="NR65" s="97"/>
      <c r="NS65" s="97"/>
      <c r="NT65" s="97"/>
      <c r="NU65" s="97"/>
      <c r="NV65" s="97"/>
      <c r="NW65" s="97"/>
      <c r="NX65" s="97"/>
      <c r="NY65" s="97"/>
      <c r="NZ65" s="97"/>
      <c r="OA65" s="97"/>
      <c r="OB65" s="97"/>
      <c r="OC65" s="97"/>
      <c r="OD65" s="97"/>
      <c r="OE65" s="97"/>
      <c r="OF65" s="97"/>
      <c r="OG65" s="97"/>
      <c r="OH65" s="97"/>
      <c r="OI65" s="97"/>
      <c r="OJ65" s="97"/>
      <c r="OK65" s="97"/>
      <c r="OL65" s="97"/>
      <c r="OM65" s="97"/>
      <c r="ON65" s="97"/>
      <c r="OO65" s="97"/>
      <c r="OP65" s="97"/>
      <c r="OQ65" s="97"/>
      <c r="OR65" s="97"/>
      <c r="OS65" s="97"/>
      <c r="OT65" s="97"/>
      <c r="OU65" s="97"/>
      <c r="OV65" s="97"/>
      <c r="OW65" s="97"/>
      <c r="OX65" s="97"/>
      <c r="OY65" s="97"/>
      <c r="OZ65" s="97"/>
      <c r="PA65" s="97"/>
      <c r="PB65" s="97"/>
      <c r="PC65" s="97"/>
      <c r="PD65" s="97"/>
      <c r="PE65" s="97"/>
      <c r="PF65" s="97"/>
      <c r="PG65" s="97"/>
      <c r="PH65" s="97"/>
      <c r="PI65" s="97"/>
      <c r="PJ65" s="97"/>
      <c r="PK65" s="97"/>
      <c r="PL65" s="97"/>
      <c r="PM65" s="97"/>
      <c r="PN65" s="97"/>
      <c r="PO65" s="97"/>
      <c r="PP65" s="97"/>
      <c r="PQ65" s="97"/>
      <c r="PR65" s="97"/>
      <c r="PS65" s="97"/>
      <c r="PT65" s="97"/>
      <c r="PU65" s="97"/>
      <c r="PV65" s="97"/>
      <c r="PW65" s="97"/>
      <c r="PX65" s="97"/>
      <c r="PY65" s="97"/>
      <c r="PZ65" s="97"/>
      <c r="QA65" s="97"/>
      <c r="QB65" s="97"/>
      <c r="QC65" s="97"/>
      <c r="QD65" s="97"/>
      <c r="QE65" s="97"/>
      <c r="QF65" s="97"/>
      <c r="QG65" s="97"/>
      <c r="QH65" s="97"/>
      <c r="QI65" s="97"/>
      <c r="QJ65" s="97"/>
      <c r="QK65" s="97"/>
      <c r="QL65" s="97"/>
      <c r="QM65" s="97"/>
      <c r="QN65" s="97"/>
      <c r="QO65" s="97"/>
      <c r="QP65" s="97"/>
      <c r="QQ65" s="97"/>
      <c r="QR65" s="97"/>
      <c r="QS65" s="97"/>
      <c r="QT65" s="97"/>
      <c r="QU65" s="97"/>
      <c r="QV65" s="97"/>
      <c r="QW65" s="97"/>
      <c r="QX65" s="97"/>
      <c r="QY65" s="97"/>
      <c r="QZ65" s="97"/>
      <c r="RA65" s="97"/>
      <c r="RB65" s="97"/>
      <c r="RC65" s="97"/>
      <c r="RD65" s="97"/>
      <c r="RE65" s="97"/>
      <c r="RF65" s="97"/>
      <c r="RG65" s="97"/>
      <c r="RH65" s="97"/>
      <c r="RI65" s="97"/>
      <c r="RJ65" s="97"/>
      <c r="RK65" s="97"/>
      <c r="RL65" s="97"/>
      <c r="RM65" s="97"/>
      <c r="RN65" s="97"/>
      <c r="RO65" s="97"/>
      <c r="RP65" s="97"/>
      <c r="RQ65" s="97"/>
      <c r="RR65" s="97"/>
      <c r="RS65" s="97"/>
      <c r="RT65" s="97"/>
      <c r="RU65" s="97"/>
      <c r="RV65" s="97"/>
      <c r="RW65" s="97"/>
      <c r="RX65" s="97"/>
      <c r="RY65" s="97"/>
      <c r="RZ65" s="97"/>
      <c r="SA65" s="97"/>
      <c r="SB65" s="97"/>
      <c r="SC65" s="97"/>
      <c r="SD65" s="97"/>
      <c r="SE65" s="97"/>
      <c r="SF65" s="97"/>
      <c r="SG65" s="97"/>
      <c r="SH65" s="97"/>
      <c r="SI65" s="97"/>
      <c r="SJ65" s="97"/>
      <c r="SK65" s="97"/>
      <c r="SL65" s="97"/>
      <c r="SM65" s="97"/>
      <c r="SN65" s="97"/>
      <c r="SO65" s="97"/>
      <c r="SP65" s="97"/>
      <c r="SQ65" s="97"/>
      <c r="SR65" s="97"/>
      <c r="SS65" s="97"/>
      <c r="ST65" s="97"/>
      <c r="SU65" s="97"/>
      <c r="SV65" s="97"/>
      <c r="SW65" s="97"/>
      <c r="SX65" s="97"/>
      <c r="SY65" s="97"/>
      <c r="SZ65" s="97"/>
      <c r="TA65" s="97"/>
      <c r="TB65" s="1"/>
    </row>
    <row r="66" spans="1:522" ht="18" customHeight="1" x14ac:dyDescent="0.2">
      <c r="D66" s="4"/>
      <c r="H66" s="4"/>
      <c r="I66" s="1">
        <f>SUM(K66:TB66)</f>
        <v>0</v>
      </c>
      <c r="J66" s="33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9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9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9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9"/>
      <c r="DE66" s="9"/>
      <c r="DF66" s="1"/>
      <c r="DG66" s="1"/>
      <c r="DH66" s="1"/>
      <c r="DI66" s="1"/>
      <c r="DJ66" s="1"/>
      <c r="DK66" s="9"/>
      <c r="DL66" s="9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9"/>
      <c r="FA66" s="9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9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97"/>
      <c r="LQ66" s="97"/>
      <c r="LR66" s="97"/>
      <c r="LS66" s="97"/>
      <c r="LT66" s="97"/>
      <c r="LU66" s="97"/>
      <c r="LV66" s="64"/>
      <c r="LW66" s="64"/>
      <c r="LX66" s="64"/>
      <c r="LY66" s="64"/>
      <c r="LZ66" s="64"/>
      <c r="MA66" s="64"/>
      <c r="MB66" s="64"/>
      <c r="MC66" s="64"/>
      <c r="MD66" s="64"/>
      <c r="ME66" s="64"/>
      <c r="MF66" s="64"/>
      <c r="MG66" s="64"/>
      <c r="MH66" s="64"/>
      <c r="MI66" s="64"/>
      <c r="MJ66" s="64"/>
      <c r="MK66" s="64"/>
      <c r="ML66" s="64"/>
      <c r="MM66" s="64"/>
      <c r="MN66" s="64"/>
      <c r="MO66" s="64"/>
      <c r="MP66" s="64"/>
      <c r="MQ66" s="64"/>
      <c r="MR66" s="64"/>
      <c r="MS66" s="64"/>
      <c r="MT66" s="64"/>
      <c r="MU66" s="64"/>
      <c r="MV66" s="64"/>
      <c r="MW66" s="64"/>
      <c r="MX66" s="64"/>
      <c r="MY66" s="64"/>
      <c r="MZ66" s="64"/>
      <c r="NA66" s="64"/>
      <c r="NB66" s="64"/>
      <c r="NC66" s="64"/>
      <c r="ND66" s="64"/>
      <c r="NE66" s="97"/>
      <c r="NF66" s="97"/>
      <c r="NG66" s="97"/>
      <c r="NH66" s="97"/>
      <c r="NI66" s="97"/>
      <c r="NJ66" s="97"/>
      <c r="NK66" s="97"/>
      <c r="NL66" s="97"/>
      <c r="NM66" s="97"/>
      <c r="NN66" s="97"/>
      <c r="NO66" s="97"/>
      <c r="NP66" s="97"/>
      <c r="NQ66" s="97"/>
      <c r="NR66" s="97"/>
      <c r="NS66" s="97"/>
      <c r="NT66" s="97"/>
      <c r="NU66" s="97"/>
      <c r="NV66" s="97"/>
      <c r="NW66" s="97"/>
      <c r="NX66" s="97"/>
      <c r="NY66" s="97"/>
      <c r="NZ66" s="97"/>
      <c r="OA66" s="97"/>
      <c r="OB66" s="97"/>
      <c r="OC66" s="97"/>
      <c r="OD66" s="97"/>
      <c r="OE66" s="97"/>
      <c r="OF66" s="97"/>
      <c r="OG66" s="97"/>
      <c r="OH66" s="97"/>
      <c r="OI66" s="97"/>
      <c r="OJ66" s="97"/>
      <c r="OK66" s="97"/>
      <c r="OL66" s="97"/>
      <c r="OM66" s="97"/>
      <c r="ON66" s="97"/>
      <c r="OO66" s="97"/>
      <c r="OP66" s="97"/>
      <c r="OQ66" s="97"/>
      <c r="OR66" s="97"/>
      <c r="OS66" s="97"/>
      <c r="OT66" s="97"/>
      <c r="OU66" s="97"/>
      <c r="OV66" s="97"/>
      <c r="OW66" s="97"/>
      <c r="OX66" s="97"/>
      <c r="OY66" s="97"/>
      <c r="OZ66" s="97"/>
      <c r="PA66" s="97"/>
      <c r="PB66" s="97"/>
      <c r="PC66" s="97"/>
      <c r="PD66" s="97"/>
      <c r="PE66" s="97"/>
      <c r="PF66" s="97"/>
      <c r="PG66" s="97"/>
      <c r="PH66" s="97"/>
      <c r="PI66" s="97"/>
      <c r="PJ66" s="97"/>
      <c r="PK66" s="97"/>
      <c r="PL66" s="97"/>
      <c r="PM66" s="97"/>
      <c r="PN66" s="97"/>
      <c r="PO66" s="97"/>
      <c r="PP66" s="97"/>
      <c r="PQ66" s="97"/>
      <c r="PR66" s="97"/>
      <c r="PS66" s="97"/>
      <c r="PT66" s="97"/>
      <c r="PU66" s="97"/>
      <c r="PV66" s="97"/>
      <c r="PW66" s="97"/>
      <c r="PX66" s="97"/>
      <c r="PY66" s="97"/>
      <c r="PZ66" s="97"/>
      <c r="QA66" s="97"/>
      <c r="QB66" s="97"/>
      <c r="QC66" s="97"/>
      <c r="QD66" s="97"/>
      <c r="QE66" s="97"/>
      <c r="QF66" s="97"/>
      <c r="QG66" s="97"/>
      <c r="QH66" s="97"/>
      <c r="QI66" s="97"/>
      <c r="QJ66" s="97"/>
      <c r="QK66" s="97"/>
      <c r="QL66" s="97"/>
      <c r="QM66" s="97"/>
      <c r="QN66" s="97"/>
      <c r="QO66" s="97"/>
      <c r="QP66" s="97"/>
      <c r="QQ66" s="97"/>
      <c r="QR66" s="97"/>
      <c r="QS66" s="97"/>
      <c r="QT66" s="97"/>
      <c r="QU66" s="97"/>
      <c r="QV66" s="97"/>
      <c r="QW66" s="97"/>
      <c r="QX66" s="97"/>
      <c r="QY66" s="97"/>
      <c r="QZ66" s="97"/>
      <c r="RA66" s="97"/>
      <c r="RB66" s="97"/>
      <c r="RC66" s="97"/>
      <c r="RD66" s="97"/>
      <c r="RE66" s="97"/>
      <c r="RF66" s="97"/>
      <c r="RG66" s="97"/>
      <c r="RH66" s="97"/>
      <c r="RI66" s="97"/>
      <c r="RJ66" s="97"/>
      <c r="RK66" s="97"/>
      <c r="RL66" s="97"/>
      <c r="RM66" s="97"/>
      <c r="RN66" s="97"/>
      <c r="RO66" s="97"/>
      <c r="RP66" s="97"/>
      <c r="RQ66" s="97"/>
      <c r="RR66" s="97"/>
      <c r="RS66" s="97"/>
      <c r="RT66" s="97"/>
      <c r="RU66" s="97"/>
      <c r="RV66" s="97"/>
      <c r="RW66" s="97"/>
      <c r="RX66" s="97"/>
      <c r="RY66" s="97"/>
      <c r="RZ66" s="97"/>
      <c r="SA66" s="97"/>
      <c r="SB66" s="97"/>
      <c r="SC66" s="97"/>
      <c r="SD66" s="97"/>
      <c r="SE66" s="97"/>
      <c r="SF66" s="97"/>
      <c r="SG66" s="97"/>
      <c r="SH66" s="97"/>
      <c r="SI66" s="97"/>
      <c r="SJ66" s="97"/>
      <c r="SK66" s="97"/>
      <c r="SL66" s="97"/>
      <c r="SM66" s="97"/>
      <c r="SN66" s="97"/>
      <c r="SO66" s="97"/>
      <c r="SP66" s="97"/>
      <c r="SQ66" s="97"/>
      <c r="SR66" s="97"/>
      <c r="SS66" s="97"/>
      <c r="ST66" s="97"/>
      <c r="SU66" s="97"/>
      <c r="SV66" s="97"/>
      <c r="SW66" s="97"/>
      <c r="SX66" s="97"/>
      <c r="SY66" s="97"/>
      <c r="SZ66" s="97"/>
      <c r="TA66" s="97"/>
      <c r="TB66" s="1"/>
    </row>
    <row r="67" spans="1:522" ht="18" customHeight="1" x14ac:dyDescent="0.2">
      <c r="D67" s="4"/>
      <c r="H67" s="4"/>
      <c r="I67" s="1">
        <f t="shared" si="0"/>
        <v>0</v>
      </c>
      <c r="J67" s="33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9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9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9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9"/>
      <c r="DE67" s="9"/>
      <c r="DF67" s="1"/>
      <c r="DG67" s="1"/>
      <c r="DH67" s="1"/>
      <c r="DI67" s="1"/>
      <c r="DJ67" s="1"/>
      <c r="DK67" s="9"/>
      <c r="DL67" s="9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9"/>
      <c r="FA67" s="9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9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97"/>
      <c r="LQ67" s="97"/>
      <c r="LR67" s="97"/>
      <c r="LS67" s="97"/>
      <c r="LT67" s="97"/>
      <c r="LU67" s="97"/>
      <c r="LV67" s="64"/>
      <c r="LW67" s="64"/>
      <c r="LX67" s="64"/>
      <c r="LY67" s="64"/>
      <c r="LZ67" s="64"/>
      <c r="MA67" s="64"/>
      <c r="MB67" s="64"/>
      <c r="MC67" s="64"/>
      <c r="MD67" s="64"/>
      <c r="ME67" s="64"/>
      <c r="MF67" s="64"/>
      <c r="MG67" s="64"/>
      <c r="MH67" s="64"/>
      <c r="MI67" s="64"/>
      <c r="MJ67" s="64"/>
      <c r="MK67" s="64"/>
      <c r="ML67" s="64"/>
      <c r="MM67" s="64"/>
      <c r="MN67" s="64"/>
      <c r="MO67" s="64"/>
      <c r="MP67" s="64"/>
      <c r="MQ67" s="64"/>
      <c r="MR67" s="64"/>
      <c r="MS67" s="64"/>
      <c r="MT67" s="64"/>
      <c r="MU67" s="64"/>
      <c r="MV67" s="64"/>
      <c r="MW67" s="64"/>
      <c r="MX67" s="64"/>
      <c r="MY67" s="64"/>
      <c r="MZ67" s="64"/>
      <c r="NA67" s="64"/>
      <c r="NB67" s="64"/>
      <c r="NC67" s="64"/>
      <c r="ND67" s="64"/>
      <c r="NE67" s="97"/>
      <c r="NF67" s="97"/>
      <c r="NG67" s="97"/>
      <c r="NH67" s="97"/>
      <c r="NI67" s="97"/>
      <c r="NJ67" s="97"/>
      <c r="NK67" s="97"/>
      <c r="NL67" s="97"/>
      <c r="NM67" s="97"/>
      <c r="NN67" s="97"/>
      <c r="NO67" s="97"/>
      <c r="NP67" s="97"/>
      <c r="NQ67" s="97"/>
      <c r="NR67" s="97"/>
      <c r="NS67" s="97"/>
      <c r="NT67" s="97"/>
      <c r="NU67" s="97"/>
      <c r="NV67" s="97"/>
      <c r="NW67" s="97"/>
      <c r="NX67" s="97"/>
      <c r="NY67" s="97"/>
      <c r="NZ67" s="97"/>
      <c r="OA67" s="97"/>
      <c r="OB67" s="97"/>
      <c r="OC67" s="97"/>
      <c r="OD67" s="97"/>
      <c r="OE67" s="97"/>
      <c r="OF67" s="97"/>
      <c r="OG67" s="97"/>
      <c r="OH67" s="97"/>
      <c r="OI67" s="97"/>
      <c r="OJ67" s="97"/>
      <c r="OK67" s="97"/>
      <c r="OL67" s="97"/>
      <c r="OM67" s="97"/>
      <c r="ON67" s="97"/>
      <c r="OO67" s="97"/>
      <c r="OP67" s="97"/>
      <c r="OQ67" s="97"/>
      <c r="OR67" s="97"/>
      <c r="OS67" s="97"/>
      <c r="OT67" s="97"/>
      <c r="OU67" s="97"/>
      <c r="OV67" s="97"/>
      <c r="OW67" s="97"/>
      <c r="OX67" s="97"/>
      <c r="OY67" s="97"/>
      <c r="OZ67" s="97"/>
      <c r="PA67" s="97"/>
      <c r="PB67" s="97"/>
      <c r="PC67" s="97"/>
      <c r="PD67" s="97"/>
      <c r="PE67" s="97"/>
      <c r="PF67" s="97"/>
      <c r="PG67" s="97"/>
      <c r="PH67" s="97"/>
      <c r="PI67" s="97"/>
      <c r="PJ67" s="97"/>
      <c r="PK67" s="97"/>
      <c r="PL67" s="97"/>
      <c r="PM67" s="97"/>
      <c r="PN67" s="97"/>
      <c r="PO67" s="97"/>
      <c r="PP67" s="97"/>
      <c r="PQ67" s="97"/>
      <c r="PR67" s="97"/>
      <c r="PS67" s="97"/>
      <c r="PT67" s="97"/>
      <c r="PU67" s="97"/>
      <c r="PV67" s="97"/>
      <c r="PW67" s="97"/>
      <c r="PX67" s="97"/>
      <c r="PY67" s="97"/>
      <c r="PZ67" s="97"/>
      <c r="QA67" s="97"/>
      <c r="QB67" s="97"/>
      <c r="QC67" s="97"/>
      <c r="QD67" s="97"/>
      <c r="QE67" s="97"/>
      <c r="QF67" s="97"/>
      <c r="QG67" s="97"/>
      <c r="QH67" s="97"/>
      <c r="QI67" s="97"/>
      <c r="QJ67" s="97"/>
      <c r="QK67" s="97"/>
      <c r="QL67" s="97"/>
      <c r="QM67" s="97"/>
      <c r="QN67" s="97"/>
      <c r="QO67" s="97"/>
      <c r="QP67" s="97"/>
      <c r="QQ67" s="97"/>
      <c r="QR67" s="97"/>
      <c r="QS67" s="97"/>
      <c r="QT67" s="97"/>
      <c r="QU67" s="97"/>
      <c r="QV67" s="97"/>
      <c r="QW67" s="97"/>
      <c r="QX67" s="97"/>
      <c r="QY67" s="97"/>
      <c r="QZ67" s="97"/>
      <c r="RA67" s="97"/>
      <c r="RB67" s="97"/>
      <c r="RC67" s="97"/>
      <c r="RD67" s="97"/>
      <c r="RE67" s="97"/>
      <c r="RF67" s="97"/>
      <c r="RG67" s="97"/>
      <c r="RH67" s="97"/>
      <c r="RI67" s="97"/>
      <c r="RJ67" s="97"/>
      <c r="RK67" s="97"/>
      <c r="RL67" s="97"/>
      <c r="RM67" s="97"/>
      <c r="RN67" s="97"/>
      <c r="RO67" s="97"/>
      <c r="RP67" s="97"/>
      <c r="RQ67" s="97"/>
      <c r="RR67" s="97"/>
      <c r="RS67" s="97"/>
      <c r="RT67" s="97"/>
      <c r="RU67" s="97"/>
      <c r="RV67" s="97"/>
      <c r="RW67" s="97"/>
      <c r="RX67" s="97"/>
      <c r="RY67" s="97"/>
      <c r="RZ67" s="97"/>
      <c r="SA67" s="97"/>
      <c r="SB67" s="97"/>
      <c r="SC67" s="97"/>
      <c r="SD67" s="97"/>
      <c r="SE67" s="97"/>
      <c r="SF67" s="97"/>
      <c r="SG67" s="97"/>
      <c r="SH67" s="97"/>
      <c r="SI67" s="97"/>
      <c r="SJ67" s="97"/>
      <c r="SK67" s="97"/>
      <c r="SL67" s="97"/>
      <c r="SM67" s="97"/>
      <c r="SN67" s="97"/>
      <c r="SO67" s="97"/>
      <c r="SP67" s="97"/>
      <c r="SQ67" s="97"/>
      <c r="SR67" s="97"/>
      <c r="SS67" s="97"/>
      <c r="ST67" s="97"/>
      <c r="SU67" s="97"/>
      <c r="SV67" s="97"/>
      <c r="SW67" s="97"/>
      <c r="SX67" s="97"/>
      <c r="SY67" s="97"/>
      <c r="SZ67" s="97"/>
      <c r="TA67" s="97"/>
      <c r="TB67" s="1"/>
    </row>
    <row r="68" spans="1:522" s="10" customFormat="1" ht="18" customHeight="1" x14ac:dyDescent="0.2">
      <c r="A68" s="12"/>
      <c r="B68" s="11" t="s">
        <v>115</v>
      </c>
      <c r="C68" s="1">
        <v>8293</v>
      </c>
      <c r="D68" s="49" t="s">
        <v>117</v>
      </c>
      <c r="E68" s="1">
        <v>11082</v>
      </c>
      <c r="F68" s="1">
        <v>2016</v>
      </c>
      <c r="G68" s="4" t="s">
        <v>52</v>
      </c>
      <c r="H68"/>
      <c r="I68" s="1">
        <f t="shared" si="0"/>
        <v>0</v>
      </c>
      <c r="J68" s="1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9"/>
      <c r="AJ68" s="9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9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9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9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9"/>
      <c r="HM68" s="1"/>
      <c r="HN68" s="1"/>
      <c r="HO68" s="1"/>
      <c r="HP68" s="1"/>
      <c r="HQ68" s="1"/>
      <c r="HR68" s="1"/>
      <c r="HS68" s="1"/>
      <c r="HT68" s="1"/>
      <c r="HU68" s="1"/>
      <c r="HV68" s="9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60"/>
      <c r="KD68" s="60"/>
      <c r="KE68" s="60"/>
      <c r="KF68" s="60"/>
      <c r="KG68" s="60"/>
      <c r="KH68" s="60"/>
      <c r="KI68" s="60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97"/>
      <c r="LQ68" s="97"/>
      <c r="LR68" s="97"/>
      <c r="LS68" s="97"/>
      <c r="LT68" s="97"/>
      <c r="LU68" s="97"/>
      <c r="LV68" s="97"/>
      <c r="LW68" s="97"/>
      <c r="LX68" s="97"/>
      <c r="LY68" s="97"/>
      <c r="LZ68" s="97"/>
      <c r="MA68" s="97"/>
      <c r="MB68" s="97"/>
      <c r="MC68" s="97"/>
      <c r="MD68" s="97"/>
      <c r="ME68" s="97"/>
      <c r="MF68" s="97"/>
      <c r="MG68" s="97"/>
      <c r="MH68" s="97"/>
      <c r="MI68" s="97"/>
      <c r="MJ68" s="97"/>
      <c r="MK68" s="97"/>
      <c r="ML68" s="97"/>
      <c r="MM68" s="97"/>
      <c r="MN68" s="97"/>
      <c r="MO68" s="97"/>
      <c r="MP68" s="97"/>
      <c r="MQ68" s="97"/>
      <c r="MR68" s="97"/>
      <c r="MS68" s="97"/>
      <c r="MT68" s="97"/>
      <c r="MU68" s="97"/>
      <c r="MV68" s="97"/>
      <c r="MW68" s="97"/>
      <c r="MX68" s="97"/>
      <c r="MY68" s="97"/>
      <c r="MZ68" s="97"/>
      <c r="NA68" s="97"/>
      <c r="NB68" s="97"/>
      <c r="NC68" s="97"/>
      <c r="ND68" s="97"/>
      <c r="NE68" s="97"/>
      <c r="NF68" s="97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</row>
    <row r="69" spans="1:522" s="10" customFormat="1" ht="18" customHeight="1" x14ac:dyDescent="0.2">
      <c r="A69" s="12"/>
      <c r="B69" s="11"/>
      <c r="C69" s="1"/>
      <c r="D69" s="4" t="s">
        <v>415</v>
      </c>
      <c r="E69" s="1">
        <v>13032</v>
      </c>
      <c r="F69" s="1">
        <v>2020</v>
      </c>
      <c r="G69" s="4"/>
      <c r="H69"/>
      <c r="I69" s="1">
        <f t="shared" si="0"/>
        <v>0</v>
      </c>
      <c r="J69" s="33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9"/>
      <c r="AJ69" s="9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9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9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9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9"/>
      <c r="HM69" s="1"/>
      <c r="HN69" s="1"/>
      <c r="HO69" s="1"/>
      <c r="HP69" s="1"/>
      <c r="HQ69" s="1"/>
      <c r="HR69" s="1"/>
      <c r="HS69" s="1"/>
      <c r="HT69" s="1"/>
      <c r="HU69" s="1"/>
      <c r="HV69" s="9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60"/>
      <c r="KD69" s="60"/>
      <c r="KE69" s="60"/>
      <c r="KF69" s="60"/>
      <c r="KG69" s="60"/>
      <c r="KH69" s="60"/>
      <c r="KI69" s="60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97"/>
      <c r="LQ69" s="97"/>
      <c r="LR69" s="97"/>
      <c r="LS69" s="97"/>
      <c r="LT69" s="97"/>
      <c r="LU69" s="97"/>
      <c r="LV69" s="97"/>
      <c r="LW69" s="97"/>
      <c r="LX69" s="97"/>
      <c r="LY69" s="97"/>
      <c r="LZ69" s="97"/>
      <c r="MA69" s="97"/>
      <c r="MB69" s="97"/>
      <c r="MC69" s="97"/>
      <c r="MD69" s="97"/>
      <c r="ME69" s="97"/>
      <c r="MF69" s="97"/>
      <c r="MG69" s="97"/>
      <c r="MH69" s="97"/>
      <c r="MI69" s="97"/>
      <c r="MJ69" s="97"/>
      <c r="MK69" s="97"/>
      <c r="ML69" s="97"/>
      <c r="MM69" s="97"/>
      <c r="MN69" s="97"/>
      <c r="MO69" s="97"/>
      <c r="MP69" s="97"/>
      <c r="MQ69" s="97"/>
      <c r="MR69" s="97"/>
      <c r="MS69" s="97"/>
      <c r="MT69" s="97"/>
      <c r="MU69" s="97"/>
      <c r="MV69" s="97"/>
      <c r="MW69" s="97"/>
      <c r="MX69" s="102"/>
      <c r="MY69" s="97"/>
      <c r="MZ69" s="97"/>
      <c r="NA69" s="97"/>
      <c r="NB69" s="97"/>
      <c r="NC69" s="97"/>
      <c r="ND69" s="97"/>
      <c r="NE69" s="97"/>
      <c r="NF69" s="97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</row>
    <row r="70" spans="1:522" s="10" customFormat="1" ht="18" customHeight="1" x14ac:dyDescent="0.2">
      <c r="A70" s="12"/>
      <c r="B70" s="11" t="s">
        <v>172</v>
      </c>
      <c r="C70" s="1">
        <v>8828</v>
      </c>
      <c r="D70" s="4" t="s">
        <v>261</v>
      </c>
      <c r="E70" s="1">
        <v>10853</v>
      </c>
      <c r="F70" s="1"/>
      <c r="G70" s="4" t="s">
        <v>19</v>
      </c>
      <c r="H70"/>
      <c r="I70" s="1">
        <f t="shared" si="0"/>
        <v>0</v>
      </c>
      <c r="J70" s="12">
        <f>Tabuľka2[[#This Row],[Stĺpec8]]+I71</f>
        <v>0</v>
      </c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9"/>
      <c r="X70" s="1"/>
      <c r="Y70" s="1"/>
      <c r="Z70" s="1"/>
      <c r="AA70" s="1"/>
      <c r="AB70" s="1"/>
      <c r="AC70" s="1"/>
      <c r="AD70" s="1"/>
      <c r="AE70" s="1"/>
      <c r="AF70" s="1"/>
      <c r="AG70" s="9"/>
      <c r="AH70" s="1"/>
      <c r="AI70" s="9"/>
      <c r="AJ70" s="9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9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9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9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9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60"/>
      <c r="KD70" s="60"/>
      <c r="KE70" s="60"/>
      <c r="KF70" s="60"/>
      <c r="KG70" s="60"/>
      <c r="KH70" s="60"/>
      <c r="KI70" s="60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97"/>
      <c r="LV70" s="97"/>
      <c r="LW70" s="97"/>
      <c r="LX70" s="97"/>
      <c r="LY70" s="97"/>
      <c r="LZ70" s="97"/>
      <c r="MA70" s="97"/>
      <c r="MB70" s="97"/>
      <c r="MC70" s="97"/>
      <c r="MD70" s="97"/>
      <c r="ME70" s="97"/>
      <c r="MF70" s="97"/>
      <c r="MG70" s="97"/>
      <c r="MH70" s="97"/>
      <c r="MI70" s="97"/>
      <c r="MJ70" s="97"/>
      <c r="MK70" s="97"/>
      <c r="ML70" s="97"/>
      <c r="MM70" s="97"/>
      <c r="MN70" s="97"/>
      <c r="MO70" s="97"/>
      <c r="MP70" s="97"/>
      <c r="MQ70" s="97"/>
      <c r="MR70" s="97"/>
      <c r="MS70" s="97"/>
      <c r="MT70" s="97"/>
      <c r="MU70" s="97"/>
      <c r="MV70" s="97"/>
      <c r="MW70" s="97"/>
      <c r="MX70" s="97"/>
      <c r="MY70" s="97"/>
      <c r="MZ70" s="97"/>
      <c r="NA70" s="97"/>
      <c r="NB70" s="97"/>
      <c r="NC70" s="97"/>
      <c r="ND70" s="97"/>
      <c r="NE70" s="97"/>
      <c r="NF70" s="97"/>
      <c r="NG70" s="97"/>
      <c r="NH70" s="97"/>
      <c r="NI70" s="97"/>
      <c r="NJ70" s="97"/>
      <c r="NK70" s="97"/>
      <c r="NL70" s="97"/>
      <c r="NM70" s="97"/>
      <c r="NN70" s="97"/>
      <c r="NO70" s="97"/>
      <c r="NP70" s="97"/>
      <c r="NQ70" s="97"/>
      <c r="NR70" s="97"/>
      <c r="NS70" s="97"/>
      <c r="NT70" s="97"/>
      <c r="NU70" s="97"/>
      <c r="NV70" s="97"/>
      <c r="NW70" s="97"/>
      <c r="NX70" s="97"/>
      <c r="NY70" s="97"/>
      <c r="NZ70" s="97"/>
      <c r="OA70" s="97"/>
      <c r="OB70" s="97"/>
      <c r="OC70" s="97"/>
      <c r="OD70" s="97"/>
      <c r="OE70" s="97"/>
      <c r="OF70" s="97"/>
      <c r="OG70" s="97"/>
      <c r="OH70" s="97"/>
      <c r="OI70" s="97"/>
      <c r="OJ70" s="97"/>
      <c r="OK70" s="97"/>
      <c r="OL70" s="97"/>
      <c r="OM70" s="97"/>
      <c r="ON70" s="97"/>
      <c r="OO70" s="97"/>
      <c r="OP70" s="97"/>
      <c r="OQ70" s="97"/>
      <c r="OR70" s="97"/>
      <c r="OS70" s="97"/>
      <c r="OT70" s="97"/>
      <c r="OU70" s="97"/>
      <c r="OV70" s="97"/>
      <c r="OW70" s="97"/>
      <c r="OX70" s="97"/>
      <c r="OY70" s="97"/>
      <c r="OZ70" s="97"/>
      <c r="PA70" s="97"/>
      <c r="PB70" s="97"/>
      <c r="PC70" s="97"/>
      <c r="PD70" s="97"/>
      <c r="PE70" s="97"/>
      <c r="PF70" s="97"/>
      <c r="PG70" s="97"/>
      <c r="PH70" s="97"/>
      <c r="PI70" s="97"/>
      <c r="PJ70" s="97"/>
      <c r="PK70" s="97"/>
      <c r="PL70" s="97"/>
      <c r="PM70" s="97"/>
      <c r="PN70" s="97"/>
      <c r="PO70" s="97"/>
      <c r="PP70" s="97"/>
      <c r="PQ70" s="97"/>
      <c r="PR70" s="97"/>
      <c r="PS70" s="97"/>
      <c r="PT70" s="97"/>
      <c r="PU70" s="97"/>
      <c r="PV70" s="97"/>
      <c r="PW70" s="97"/>
      <c r="PX70" s="97"/>
      <c r="PY70" s="97"/>
      <c r="PZ70" s="97"/>
      <c r="QA70" s="97"/>
      <c r="QB70" s="97"/>
      <c r="QC70" s="97"/>
      <c r="QD70" s="97"/>
      <c r="QE70" s="97"/>
      <c r="QF70" s="97"/>
      <c r="QG70" s="97"/>
      <c r="QH70" s="97"/>
      <c r="QI70" s="97"/>
      <c r="QJ70" s="97"/>
      <c r="QK70" s="97"/>
      <c r="QL70" s="97"/>
      <c r="QM70" s="97"/>
      <c r="QN70" s="97"/>
      <c r="QO70" s="97"/>
      <c r="QP70" s="97"/>
      <c r="QQ70" s="97"/>
      <c r="QR70" s="97"/>
      <c r="QS70" s="97"/>
      <c r="QT70" s="97"/>
      <c r="QU70" s="97"/>
      <c r="QV70" s="97"/>
      <c r="QW70" s="97"/>
      <c r="QX70" s="97"/>
      <c r="QY70" s="97"/>
      <c r="QZ70" s="97"/>
      <c r="RA70" s="97"/>
      <c r="RB70" s="97"/>
      <c r="RC70" s="97"/>
      <c r="RD70" s="97"/>
      <c r="RE70" s="97"/>
      <c r="RF70" s="97"/>
      <c r="RG70" s="97"/>
      <c r="RH70" s="97"/>
      <c r="RI70" s="97"/>
      <c r="RJ70" s="97"/>
      <c r="RK70" s="97"/>
      <c r="RL70" s="97"/>
      <c r="RM70" s="97"/>
      <c r="RN70" s="97"/>
      <c r="RO70" s="97"/>
      <c r="RP70" s="97"/>
      <c r="RQ70" s="97"/>
      <c r="RR70" s="97"/>
      <c r="RS70" s="97"/>
      <c r="RT70" s="97"/>
      <c r="RU70" s="97"/>
      <c r="RV70" s="97"/>
      <c r="RW70" s="97"/>
      <c r="RX70" s="97"/>
      <c r="RY70" s="97"/>
      <c r="RZ70" s="97"/>
      <c r="SA70" s="97"/>
      <c r="SB70" s="97"/>
      <c r="SC70" s="97"/>
      <c r="SD70" s="97"/>
      <c r="SE70" s="97"/>
      <c r="SF70" s="97"/>
      <c r="SG70" s="97"/>
      <c r="SH70" s="97"/>
      <c r="SI70" s="97"/>
      <c r="SJ70" s="97"/>
      <c r="SK70" s="97"/>
      <c r="SL70" s="97"/>
      <c r="SM70" s="97"/>
      <c r="SN70" s="97"/>
      <c r="SO70" s="97"/>
      <c r="SP70" s="97"/>
      <c r="SQ70" s="97"/>
      <c r="SR70" s="97"/>
      <c r="SS70" s="97"/>
      <c r="ST70" s="97"/>
      <c r="SU70" s="97"/>
      <c r="SV70" s="97"/>
      <c r="SW70" s="97"/>
      <c r="SX70" s="97"/>
      <c r="SY70" s="97"/>
      <c r="SZ70" s="97"/>
      <c r="TA70" s="97"/>
      <c r="TB70" s="1"/>
    </row>
    <row r="71" spans="1:522" s="10" customFormat="1" ht="18" customHeight="1" x14ac:dyDescent="0.2">
      <c r="A71" s="12"/>
      <c r="B71" s="11"/>
      <c r="C71" s="1"/>
      <c r="D71" s="4" t="s">
        <v>289</v>
      </c>
      <c r="E71" s="1">
        <v>12685</v>
      </c>
      <c r="F71" s="1">
        <v>2020</v>
      </c>
      <c r="G71" s="4"/>
      <c r="H71"/>
      <c r="I71" s="1">
        <f t="shared" si="0"/>
        <v>0</v>
      </c>
      <c r="J71" s="33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9"/>
      <c r="AH71" s="1"/>
      <c r="AI71" s="9"/>
      <c r="AJ71" s="9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9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9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9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9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60"/>
      <c r="KD71" s="60"/>
      <c r="KE71" s="60"/>
      <c r="KF71" s="60"/>
      <c r="KG71" s="60"/>
      <c r="KH71" s="60"/>
      <c r="KI71" s="60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97"/>
      <c r="LV71" s="97"/>
      <c r="LW71" s="97"/>
      <c r="LX71" s="97"/>
      <c r="LY71" s="97"/>
      <c r="LZ71" s="97"/>
      <c r="MA71" s="97"/>
      <c r="MB71" s="97"/>
      <c r="MC71" s="97"/>
      <c r="MD71" s="97"/>
      <c r="ME71" s="97"/>
      <c r="MF71" s="97"/>
      <c r="MG71" s="97"/>
      <c r="MH71" s="97"/>
      <c r="MI71" s="97"/>
      <c r="MJ71" s="97"/>
      <c r="MK71" s="97"/>
      <c r="ML71" s="97"/>
      <c r="MM71" s="97"/>
      <c r="MN71" s="97"/>
      <c r="MO71" s="97"/>
      <c r="MP71" s="97"/>
      <c r="MQ71" s="97"/>
      <c r="MR71" s="97"/>
      <c r="MS71" s="97"/>
      <c r="MT71" s="97"/>
      <c r="MU71" s="97"/>
      <c r="MV71" s="97"/>
      <c r="MW71" s="97"/>
      <c r="MX71" s="97"/>
      <c r="MY71" s="97"/>
      <c r="MZ71" s="97"/>
      <c r="NA71" s="97"/>
      <c r="NB71" s="97"/>
      <c r="NC71" s="97"/>
      <c r="ND71" s="97"/>
      <c r="NE71" s="97"/>
      <c r="NF71" s="97"/>
      <c r="NG71" s="97"/>
      <c r="NH71" s="97"/>
      <c r="NI71" s="97"/>
      <c r="NJ71" s="97"/>
      <c r="NK71" s="97"/>
      <c r="NL71" s="97"/>
      <c r="NM71" s="97"/>
      <c r="NN71" s="97"/>
      <c r="NO71" s="97"/>
      <c r="NP71" s="97"/>
      <c r="NQ71" s="97"/>
      <c r="NR71" s="97"/>
      <c r="NS71" s="97"/>
      <c r="NT71" s="97"/>
      <c r="NU71" s="97"/>
      <c r="NV71" s="97"/>
      <c r="NW71" s="97"/>
      <c r="NX71" s="97"/>
      <c r="NY71" s="97"/>
      <c r="NZ71" s="97"/>
      <c r="OA71" s="97"/>
      <c r="OB71" s="97"/>
      <c r="OC71" s="97"/>
      <c r="OD71" s="97"/>
      <c r="OE71" s="97"/>
      <c r="OF71" s="97"/>
      <c r="OG71" s="97"/>
      <c r="OH71" s="97"/>
      <c r="OI71" s="97"/>
      <c r="OJ71" s="97"/>
      <c r="OK71" s="97"/>
      <c r="OL71" s="97"/>
      <c r="OM71" s="97"/>
      <c r="ON71" s="97"/>
      <c r="OO71" s="97"/>
      <c r="OP71" s="97"/>
      <c r="OQ71" s="97"/>
      <c r="OR71" s="97"/>
      <c r="OS71" s="97"/>
      <c r="OT71" s="97"/>
      <c r="OU71" s="97"/>
      <c r="OV71" s="97"/>
      <c r="OW71" s="97"/>
      <c r="OX71" s="97"/>
      <c r="OY71" s="97"/>
      <c r="OZ71" s="97"/>
      <c r="PA71" s="97"/>
      <c r="PB71" s="97"/>
      <c r="PC71" s="97"/>
      <c r="PD71" s="97"/>
      <c r="PE71" s="97"/>
      <c r="PF71" s="97"/>
      <c r="PG71" s="97"/>
      <c r="PH71" s="97"/>
      <c r="PI71" s="97"/>
      <c r="PJ71" s="97"/>
      <c r="PK71" s="97"/>
      <c r="PL71" s="97"/>
      <c r="PM71" s="97"/>
      <c r="PN71" s="97"/>
      <c r="PO71" s="97"/>
      <c r="PP71" s="97"/>
      <c r="PQ71" s="97"/>
      <c r="PR71" s="97"/>
      <c r="PS71" s="97"/>
      <c r="PT71" s="97"/>
      <c r="PU71" s="97"/>
      <c r="PV71" s="97"/>
      <c r="PW71" s="97"/>
      <c r="PX71" s="97"/>
      <c r="PY71" s="97"/>
      <c r="PZ71" s="97"/>
      <c r="QA71" s="97"/>
      <c r="QB71" s="97"/>
      <c r="QC71" s="97"/>
      <c r="QD71" s="97"/>
      <c r="QE71" s="97"/>
      <c r="QF71" s="97"/>
      <c r="QG71" s="97"/>
      <c r="QH71" s="97"/>
      <c r="QI71" s="97"/>
      <c r="QJ71" s="97"/>
      <c r="QK71" s="97"/>
      <c r="QL71" s="97"/>
      <c r="QM71" s="97"/>
      <c r="QN71" s="97"/>
      <c r="QO71" s="97"/>
      <c r="QP71" s="97"/>
      <c r="QQ71" s="97"/>
      <c r="QR71" s="97"/>
      <c r="QS71" s="97"/>
      <c r="QT71" s="97"/>
      <c r="QU71" s="97"/>
      <c r="QV71" s="97"/>
      <c r="QW71" s="97"/>
      <c r="QX71" s="97"/>
      <c r="QY71" s="97"/>
      <c r="QZ71" s="97"/>
      <c r="RA71" s="97"/>
      <c r="RB71" s="97"/>
      <c r="RC71" s="97"/>
      <c r="RD71" s="97"/>
      <c r="RE71" s="97"/>
      <c r="RF71" s="97"/>
      <c r="RG71" s="97"/>
      <c r="RH71" s="97"/>
      <c r="RI71" s="97"/>
      <c r="RJ71" s="97"/>
      <c r="RK71" s="97"/>
      <c r="RL71" s="97"/>
      <c r="RM71" s="97"/>
      <c r="RN71" s="97"/>
      <c r="RO71" s="97"/>
      <c r="RP71" s="97"/>
      <c r="RQ71" s="97"/>
      <c r="RR71" s="97"/>
      <c r="RS71" s="97"/>
      <c r="RT71" s="97"/>
      <c r="RU71" s="97"/>
      <c r="RV71" s="97"/>
      <c r="RW71" s="97"/>
      <c r="RX71" s="97"/>
      <c r="RY71" s="97"/>
      <c r="RZ71" s="97"/>
      <c r="SA71" s="97"/>
      <c r="SB71" s="97"/>
      <c r="SC71" s="97"/>
      <c r="SD71" s="97"/>
      <c r="SE71" s="97"/>
      <c r="SF71" s="97"/>
      <c r="SG71" s="97"/>
      <c r="SH71" s="97"/>
      <c r="SI71" s="97"/>
      <c r="SJ71" s="97"/>
      <c r="SK71" s="97"/>
      <c r="SL71" s="97"/>
      <c r="SM71" s="97"/>
      <c r="SN71" s="97"/>
      <c r="SO71" s="97"/>
      <c r="SP71" s="97"/>
      <c r="SQ71" s="97"/>
      <c r="SR71" s="97"/>
      <c r="SS71" s="97"/>
      <c r="ST71" s="97"/>
      <c r="SU71" s="97"/>
      <c r="SV71" s="97"/>
      <c r="SW71" s="97"/>
      <c r="SX71" s="97"/>
      <c r="SY71" s="97"/>
      <c r="SZ71" s="97"/>
      <c r="TA71" s="97"/>
      <c r="TB71" s="1"/>
    </row>
    <row r="72" spans="1:522" s="10" customFormat="1" ht="18" customHeight="1" x14ac:dyDescent="0.2">
      <c r="A72" s="12"/>
      <c r="B72" s="11" t="s">
        <v>435</v>
      </c>
      <c r="C72" s="1">
        <v>9663</v>
      </c>
      <c r="D72" s="125" t="s">
        <v>436</v>
      </c>
      <c r="E72" s="1">
        <v>7410</v>
      </c>
      <c r="F72" s="1"/>
      <c r="G72" s="125" t="s">
        <v>429</v>
      </c>
      <c r="H72"/>
      <c r="I72" s="1">
        <f t="shared" si="0"/>
        <v>0</v>
      </c>
      <c r="J72" s="12">
        <f>Tabuľka2[[#This Row],[Stĺpec8]]+I73</f>
        <v>0</v>
      </c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9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9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9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9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60"/>
      <c r="FI72" s="60"/>
      <c r="FJ72" s="58"/>
      <c r="FK72" s="58"/>
      <c r="FL72" s="60"/>
      <c r="FM72" s="58"/>
      <c r="FN72" s="60"/>
      <c r="FO72" s="60"/>
      <c r="FP72" s="58"/>
      <c r="FQ72" s="60"/>
      <c r="FR72" s="60"/>
      <c r="FS72" s="60"/>
      <c r="FT72" s="60"/>
      <c r="FU72" s="60"/>
      <c r="FV72" s="60"/>
      <c r="FW72" s="60"/>
      <c r="FX72" s="60"/>
      <c r="FY72" s="60"/>
      <c r="FZ72" s="60"/>
      <c r="GA72" s="60"/>
      <c r="GB72" s="60"/>
      <c r="GC72" s="60"/>
      <c r="GD72" s="60"/>
      <c r="GE72" s="58"/>
      <c r="GF72" s="60"/>
      <c r="GG72" s="60"/>
      <c r="GH72" s="60"/>
      <c r="GI72" s="60"/>
      <c r="GJ72" s="60"/>
      <c r="GK72" s="60"/>
      <c r="GL72" s="60"/>
      <c r="GM72" s="60"/>
      <c r="GN72" s="60"/>
      <c r="GO72" s="60"/>
      <c r="GP72" s="60"/>
      <c r="GQ72" s="60"/>
      <c r="GR72" s="60"/>
      <c r="GS72" s="60"/>
      <c r="GT72" s="60"/>
      <c r="GU72" s="60"/>
      <c r="GV72" s="60"/>
      <c r="GW72" s="60"/>
      <c r="GX72" s="60"/>
      <c r="GY72" s="60"/>
      <c r="GZ72" s="60"/>
      <c r="HA72" s="60"/>
      <c r="HB72" s="60"/>
      <c r="HC72" s="60"/>
      <c r="HD72" s="60"/>
      <c r="HE72" s="60"/>
      <c r="HF72" s="60"/>
      <c r="HG72" s="60"/>
      <c r="HH72" s="60"/>
      <c r="HI72" s="60"/>
      <c r="HJ72" s="60"/>
      <c r="HK72" s="60"/>
      <c r="HL72" s="60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60"/>
      <c r="JA72" s="60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60"/>
      <c r="KD72" s="60"/>
      <c r="KE72" s="60"/>
      <c r="KF72" s="60"/>
      <c r="KG72" s="60"/>
      <c r="KH72" s="60"/>
      <c r="KI72" s="60"/>
      <c r="KJ72" s="1"/>
      <c r="KK72" s="97"/>
      <c r="KL72" s="97"/>
      <c r="KM72" s="97"/>
      <c r="KN72" s="97"/>
      <c r="KO72" s="97"/>
      <c r="KP72" s="97"/>
      <c r="KQ72" s="97"/>
      <c r="KR72" s="97"/>
      <c r="KS72" s="97"/>
      <c r="KT72" s="97"/>
      <c r="KU72" s="97"/>
      <c r="KV72" s="97"/>
      <c r="KW72" s="102"/>
      <c r="KX72" s="97"/>
      <c r="KY72" s="97"/>
      <c r="KZ72" s="97"/>
      <c r="LA72" s="97"/>
      <c r="LB72" s="97"/>
      <c r="LC72" s="97"/>
      <c r="LD72" s="97"/>
      <c r="LE72" s="97"/>
      <c r="LF72" s="97"/>
      <c r="LG72" s="97"/>
      <c r="LH72" s="97"/>
      <c r="LI72" s="97"/>
      <c r="LJ72" s="97"/>
      <c r="LK72" s="97"/>
      <c r="LL72" s="97"/>
      <c r="LM72" s="97"/>
      <c r="LN72" s="97"/>
      <c r="LO72" s="97"/>
      <c r="LP72" s="97"/>
      <c r="LQ72" s="97"/>
      <c r="LR72" s="97"/>
      <c r="LS72" s="97"/>
      <c r="LT72" s="97"/>
      <c r="LU72" s="97"/>
      <c r="LV72" s="97"/>
      <c r="LW72" s="97"/>
      <c r="LX72" s="97"/>
      <c r="LY72" s="97"/>
      <c r="LZ72" s="97"/>
      <c r="MA72" s="97"/>
      <c r="MB72" s="97"/>
      <c r="MC72" s="97"/>
      <c r="MD72" s="97"/>
      <c r="ME72" s="97"/>
      <c r="MF72" s="97"/>
      <c r="MG72" s="97"/>
      <c r="MH72" s="97"/>
      <c r="MI72" s="97"/>
      <c r="MJ72" s="97"/>
      <c r="MK72" s="97"/>
      <c r="ML72" s="97"/>
      <c r="MM72" s="97"/>
      <c r="MN72" s="97"/>
      <c r="MO72" s="97"/>
      <c r="MP72" s="97"/>
      <c r="MQ72" s="97"/>
      <c r="MR72" s="97"/>
      <c r="MS72" s="97"/>
      <c r="MT72" s="97"/>
      <c r="MU72" s="97"/>
      <c r="MV72" s="97"/>
      <c r="MW72" s="97"/>
      <c r="MX72" s="97"/>
      <c r="MY72" s="97"/>
      <c r="MZ72" s="97"/>
      <c r="NA72" s="97"/>
      <c r="NB72" s="97"/>
      <c r="NC72" s="97"/>
      <c r="ND72" s="97"/>
      <c r="NE72" s="97"/>
      <c r="NF72" s="97"/>
      <c r="NG72" s="97"/>
      <c r="NH72" s="97"/>
      <c r="NI72" s="97"/>
      <c r="NJ72" s="97"/>
      <c r="NK72" s="97"/>
      <c r="NL72" s="97"/>
      <c r="NM72" s="97"/>
      <c r="NN72" s="97"/>
      <c r="NO72" s="97"/>
      <c r="NP72" s="97"/>
      <c r="NQ72" s="97"/>
      <c r="NR72" s="97"/>
      <c r="NS72" s="97"/>
      <c r="NT72" s="97"/>
      <c r="NU72" s="97"/>
      <c r="NV72" s="97"/>
      <c r="NW72" s="97"/>
      <c r="NX72" s="97"/>
      <c r="NY72" s="97"/>
      <c r="NZ72" s="97"/>
      <c r="OA72" s="97"/>
      <c r="OB72" s="97"/>
      <c r="OC72" s="97"/>
      <c r="OD72" s="97"/>
      <c r="OE72" s="97"/>
      <c r="OF72" s="97"/>
      <c r="OG72" s="97"/>
      <c r="OH72" s="97"/>
      <c r="OI72" s="97"/>
      <c r="OJ72" s="97"/>
      <c r="OK72" s="97"/>
      <c r="OL72" s="97"/>
      <c r="OM72" s="97"/>
      <c r="ON72" s="97"/>
      <c r="OO72" s="97"/>
      <c r="OP72" s="97"/>
      <c r="OQ72" s="97"/>
      <c r="OR72" s="97"/>
      <c r="OS72" s="97"/>
      <c r="OT72" s="97"/>
      <c r="OU72" s="97"/>
      <c r="OV72" s="97"/>
      <c r="OW72" s="97"/>
      <c r="OX72" s="97"/>
      <c r="OY72" s="97"/>
      <c r="OZ72" s="97"/>
      <c r="PA72" s="97"/>
      <c r="PB72" s="97"/>
      <c r="PC72" s="97"/>
      <c r="PD72" s="97"/>
      <c r="PE72" s="97"/>
      <c r="PF72" s="97"/>
      <c r="PG72" s="97"/>
      <c r="PH72" s="97"/>
      <c r="PI72" s="97"/>
      <c r="PJ72" s="97"/>
      <c r="PK72" s="97"/>
      <c r="PL72" s="97"/>
      <c r="PM72" s="97"/>
      <c r="PN72" s="97"/>
      <c r="PO72" s="97"/>
      <c r="PP72" s="97"/>
      <c r="PQ72" s="97"/>
      <c r="PR72" s="97"/>
      <c r="PS72" s="97"/>
      <c r="PT72" s="97"/>
      <c r="PU72" s="97"/>
      <c r="PV72" s="97"/>
      <c r="PW72" s="97"/>
      <c r="PX72" s="97"/>
      <c r="PY72" s="97"/>
      <c r="PZ72" s="97"/>
      <c r="QA72" s="97"/>
      <c r="QB72" s="97"/>
      <c r="QC72" s="97"/>
      <c r="QD72" s="97"/>
      <c r="QE72" s="97"/>
      <c r="QF72" s="97"/>
      <c r="QG72" s="97"/>
      <c r="QH72" s="97"/>
      <c r="QI72" s="97"/>
      <c r="QJ72" s="97"/>
      <c r="QK72" s="97"/>
      <c r="QL72" s="97"/>
      <c r="QM72" s="97"/>
      <c r="QN72" s="97"/>
      <c r="QO72" s="97"/>
      <c r="QP72" s="97"/>
      <c r="QQ72" s="97"/>
      <c r="QR72" s="97"/>
      <c r="QS72" s="97"/>
      <c r="QT72" s="97"/>
      <c r="QU72" s="97"/>
      <c r="QV72" s="97"/>
      <c r="QW72" s="97"/>
      <c r="QX72" s="97"/>
      <c r="QY72" s="97"/>
      <c r="QZ72" s="97"/>
      <c r="RA72" s="97"/>
      <c r="RB72" s="97"/>
      <c r="RC72" s="97"/>
      <c r="RD72" s="97"/>
      <c r="RE72" s="97"/>
      <c r="RF72" s="97"/>
      <c r="RG72" s="97"/>
      <c r="RH72" s="97"/>
      <c r="RI72" s="97"/>
      <c r="RJ72" s="97"/>
      <c r="RK72" s="97"/>
      <c r="RL72" s="97"/>
      <c r="RM72" s="97"/>
      <c r="RN72" s="97"/>
      <c r="RO72" s="97"/>
      <c r="RP72" s="97"/>
      <c r="RQ72" s="97"/>
      <c r="RR72" s="97"/>
      <c r="RS72" s="97"/>
      <c r="RT72" s="97"/>
      <c r="RU72" s="97"/>
      <c r="RV72" s="97"/>
      <c r="RW72" s="97"/>
      <c r="RX72" s="97"/>
      <c r="RY72" s="97"/>
      <c r="RZ72" s="97"/>
      <c r="SA72" s="97"/>
      <c r="SB72" s="97"/>
      <c r="SC72" s="97"/>
      <c r="SD72" s="97"/>
      <c r="SE72" s="97"/>
      <c r="SF72" s="97"/>
      <c r="SG72" s="97"/>
      <c r="SH72" s="97"/>
      <c r="SI72" s="97"/>
      <c r="SJ72" s="97"/>
      <c r="SK72" s="97"/>
      <c r="SL72" s="97"/>
      <c r="SM72" s="97"/>
      <c r="SN72" s="97"/>
      <c r="SO72" s="97"/>
      <c r="SP72" s="97"/>
      <c r="SQ72" s="97"/>
      <c r="SR72" s="97"/>
      <c r="SS72" s="97"/>
      <c r="ST72" s="97"/>
      <c r="SU72" s="97"/>
      <c r="SV72" s="97"/>
      <c r="SW72" s="97"/>
      <c r="SX72" s="97"/>
      <c r="SY72" s="97"/>
      <c r="SZ72" s="97"/>
      <c r="TA72" s="97"/>
      <c r="TB72" s="1"/>
    </row>
    <row r="73" spans="1:522" s="10" customFormat="1" ht="18" customHeight="1" x14ac:dyDescent="0.2">
      <c r="A73" s="12"/>
      <c r="B73" s="11"/>
      <c r="C73" s="1"/>
      <c r="D73" s="125" t="s">
        <v>445</v>
      </c>
      <c r="E73" s="1">
        <v>11865</v>
      </c>
      <c r="F73" s="1"/>
      <c r="G73" s="125" t="s">
        <v>429</v>
      </c>
      <c r="H73"/>
      <c r="I73" s="1">
        <f t="shared" si="0"/>
        <v>0</v>
      </c>
      <c r="J73" s="1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9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9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9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9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60"/>
      <c r="FI73" s="60"/>
      <c r="FJ73" s="58"/>
      <c r="FK73" s="58"/>
      <c r="FL73" s="60"/>
      <c r="FM73" s="58"/>
      <c r="FN73" s="60"/>
      <c r="FO73" s="60"/>
      <c r="FP73" s="58"/>
      <c r="FQ73" s="60"/>
      <c r="FR73" s="60"/>
      <c r="FS73" s="60"/>
      <c r="FT73" s="60"/>
      <c r="FU73" s="60"/>
      <c r="FV73" s="60"/>
      <c r="FW73" s="60"/>
      <c r="FX73" s="60"/>
      <c r="FY73" s="60"/>
      <c r="FZ73" s="60"/>
      <c r="GA73" s="60"/>
      <c r="GB73" s="60"/>
      <c r="GC73" s="60"/>
      <c r="GD73" s="60"/>
      <c r="GE73" s="58"/>
      <c r="GF73" s="60"/>
      <c r="GG73" s="60"/>
      <c r="GH73" s="60"/>
      <c r="GI73" s="60"/>
      <c r="GJ73" s="60"/>
      <c r="GK73" s="60"/>
      <c r="GL73" s="60"/>
      <c r="GM73" s="60"/>
      <c r="GN73" s="60"/>
      <c r="GO73" s="60"/>
      <c r="GP73" s="60"/>
      <c r="GQ73" s="60"/>
      <c r="GR73" s="60"/>
      <c r="GS73" s="60"/>
      <c r="GT73" s="60"/>
      <c r="GU73" s="60"/>
      <c r="GV73" s="60"/>
      <c r="GW73" s="60"/>
      <c r="GX73" s="60"/>
      <c r="GY73" s="60"/>
      <c r="GZ73" s="60"/>
      <c r="HA73" s="60"/>
      <c r="HB73" s="60"/>
      <c r="HC73" s="60"/>
      <c r="HD73" s="60"/>
      <c r="HE73" s="60"/>
      <c r="HF73" s="60"/>
      <c r="HG73" s="60"/>
      <c r="HH73" s="60"/>
      <c r="HI73" s="60"/>
      <c r="HJ73" s="60"/>
      <c r="HK73" s="60"/>
      <c r="HL73" s="60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60"/>
      <c r="JA73" s="60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60"/>
      <c r="KD73" s="60"/>
      <c r="KE73" s="60"/>
      <c r="KF73" s="60"/>
      <c r="KG73" s="60"/>
      <c r="KH73" s="60"/>
      <c r="KI73" s="60"/>
      <c r="KJ73" s="1"/>
      <c r="KK73" s="97"/>
      <c r="KL73" s="97"/>
      <c r="KM73" s="97"/>
      <c r="KN73" s="97"/>
      <c r="KO73" s="97"/>
      <c r="KP73" s="97"/>
      <c r="KQ73" s="97"/>
      <c r="KR73" s="97"/>
      <c r="KS73" s="97"/>
      <c r="KT73" s="97"/>
      <c r="KU73" s="97"/>
      <c r="KV73" s="97"/>
      <c r="KW73" s="102"/>
      <c r="KX73" s="97"/>
      <c r="KY73" s="97"/>
      <c r="KZ73" s="97"/>
      <c r="LA73" s="97"/>
      <c r="LB73" s="97"/>
      <c r="LC73" s="97"/>
      <c r="LD73" s="97"/>
      <c r="LE73" s="97"/>
      <c r="LF73" s="97"/>
      <c r="LG73" s="97"/>
      <c r="LH73" s="97"/>
      <c r="LI73" s="97"/>
      <c r="LJ73" s="97"/>
      <c r="LK73" s="97"/>
      <c r="LL73" s="97"/>
      <c r="LM73" s="97"/>
      <c r="LN73" s="97"/>
      <c r="LO73" s="97"/>
      <c r="LP73" s="97"/>
      <c r="LQ73" s="97"/>
      <c r="LR73" s="97"/>
      <c r="LS73" s="97"/>
      <c r="LT73" s="97"/>
      <c r="LU73" s="97"/>
      <c r="LV73" s="97"/>
      <c r="LW73" s="97"/>
      <c r="LX73" s="97"/>
      <c r="LY73" s="97"/>
      <c r="LZ73" s="97"/>
      <c r="MA73" s="97"/>
      <c r="MB73" s="97"/>
      <c r="MC73" s="97"/>
      <c r="MD73" s="97"/>
      <c r="ME73" s="97"/>
      <c r="MF73" s="97"/>
      <c r="MG73" s="97"/>
      <c r="MH73" s="97"/>
      <c r="MI73" s="97"/>
      <c r="MJ73" s="97"/>
      <c r="MK73" s="97"/>
      <c r="ML73" s="97"/>
      <c r="MM73" s="97"/>
      <c r="MN73" s="97"/>
      <c r="MO73" s="97"/>
      <c r="MP73" s="97"/>
      <c r="MQ73" s="97"/>
      <c r="MR73" s="97"/>
      <c r="MS73" s="97"/>
      <c r="MT73" s="97"/>
      <c r="MU73" s="97"/>
      <c r="MV73" s="97"/>
      <c r="MW73" s="97"/>
      <c r="MX73" s="97"/>
      <c r="MY73" s="97"/>
      <c r="MZ73" s="97"/>
      <c r="NA73" s="97"/>
      <c r="NB73" s="97"/>
      <c r="NC73" s="97"/>
      <c r="ND73" s="97"/>
      <c r="NE73" s="97"/>
      <c r="NF73" s="97"/>
      <c r="NG73" s="97"/>
      <c r="NH73" s="97"/>
      <c r="NI73" s="97"/>
      <c r="NJ73" s="97"/>
      <c r="NK73" s="97"/>
      <c r="NL73" s="97"/>
      <c r="NM73" s="97"/>
      <c r="NN73" s="97"/>
      <c r="NO73" s="97"/>
      <c r="NP73" s="97"/>
      <c r="NQ73" s="97"/>
      <c r="NR73" s="97"/>
      <c r="NS73" s="97"/>
      <c r="NT73" s="97"/>
      <c r="NU73" s="97"/>
      <c r="NV73" s="97"/>
      <c r="NW73" s="97"/>
      <c r="NX73" s="97"/>
      <c r="NY73" s="97"/>
      <c r="NZ73" s="97"/>
      <c r="OA73" s="97"/>
      <c r="OB73" s="97"/>
      <c r="OC73" s="97"/>
      <c r="OD73" s="97"/>
      <c r="OE73" s="97"/>
      <c r="OF73" s="97"/>
      <c r="OG73" s="97"/>
      <c r="OH73" s="97"/>
      <c r="OI73" s="97"/>
      <c r="OJ73" s="97"/>
      <c r="OK73" s="97"/>
      <c r="OL73" s="97"/>
      <c r="OM73" s="97"/>
      <c r="ON73" s="97"/>
      <c r="OO73" s="97"/>
      <c r="OP73" s="97"/>
      <c r="OQ73" s="97"/>
      <c r="OR73" s="97"/>
      <c r="OS73" s="97"/>
      <c r="OT73" s="97"/>
      <c r="OU73" s="97"/>
      <c r="OV73" s="97"/>
      <c r="OW73" s="97"/>
      <c r="OX73" s="97"/>
      <c r="OY73" s="97"/>
      <c r="OZ73" s="97"/>
      <c r="PA73" s="97"/>
      <c r="PB73" s="97"/>
      <c r="PC73" s="97"/>
      <c r="PD73" s="97"/>
      <c r="PE73" s="97"/>
      <c r="PF73" s="97"/>
      <c r="PG73" s="97"/>
      <c r="PH73" s="97"/>
      <c r="PI73" s="97"/>
      <c r="PJ73" s="97"/>
      <c r="PK73" s="97"/>
      <c r="PL73" s="97"/>
      <c r="PM73" s="97"/>
      <c r="PN73" s="97"/>
      <c r="PO73" s="97"/>
      <c r="PP73" s="97"/>
      <c r="PQ73" s="97"/>
      <c r="PR73" s="97"/>
      <c r="PS73" s="97"/>
      <c r="PT73" s="97"/>
      <c r="PU73" s="97"/>
      <c r="PV73" s="97"/>
      <c r="PW73" s="97"/>
      <c r="PX73" s="97"/>
      <c r="PY73" s="97"/>
      <c r="PZ73" s="97"/>
      <c r="QA73" s="97"/>
      <c r="QB73" s="97"/>
      <c r="QC73" s="97"/>
      <c r="QD73" s="97"/>
      <c r="QE73" s="97"/>
      <c r="QF73" s="97"/>
      <c r="QG73" s="97"/>
      <c r="QH73" s="97"/>
      <c r="QI73" s="97"/>
      <c r="QJ73" s="97"/>
      <c r="QK73" s="97"/>
      <c r="QL73" s="97"/>
      <c r="QM73" s="97"/>
      <c r="QN73" s="97"/>
      <c r="QO73" s="97"/>
      <c r="QP73" s="97"/>
      <c r="QQ73" s="97"/>
      <c r="QR73" s="97"/>
      <c r="QS73" s="97"/>
      <c r="QT73" s="97"/>
      <c r="QU73" s="97"/>
      <c r="QV73" s="97"/>
      <c r="QW73" s="97"/>
      <c r="QX73" s="97"/>
      <c r="QY73" s="97"/>
      <c r="QZ73" s="97"/>
      <c r="RA73" s="97"/>
      <c r="RB73" s="97"/>
      <c r="RC73" s="97"/>
      <c r="RD73" s="97"/>
      <c r="RE73" s="97"/>
      <c r="RF73" s="97"/>
      <c r="RG73" s="97"/>
      <c r="RH73" s="97"/>
      <c r="RI73" s="97"/>
      <c r="RJ73" s="97"/>
      <c r="RK73" s="97"/>
      <c r="RL73" s="97"/>
      <c r="RM73" s="97"/>
      <c r="RN73" s="97"/>
      <c r="RO73" s="97"/>
      <c r="RP73" s="97"/>
      <c r="RQ73" s="97"/>
      <c r="RR73" s="97"/>
      <c r="RS73" s="97"/>
      <c r="RT73" s="97"/>
      <c r="RU73" s="97"/>
      <c r="RV73" s="97"/>
      <c r="RW73" s="97"/>
      <c r="RX73" s="97"/>
      <c r="RY73" s="97"/>
      <c r="RZ73" s="97"/>
      <c r="SA73" s="97"/>
      <c r="SB73" s="97"/>
      <c r="SC73" s="97"/>
      <c r="SD73" s="97"/>
      <c r="SE73" s="97"/>
      <c r="SF73" s="97"/>
      <c r="SG73" s="97"/>
      <c r="SH73" s="97"/>
      <c r="SI73" s="97"/>
      <c r="SJ73" s="97"/>
      <c r="SK73" s="97"/>
      <c r="SL73" s="97"/>
      <c r="SM73" s="97"/>
      <c r="SN73" s="97"/>
      <c r="SO73" s="97"/>
      <c r="SP73" s="97"/>
      <c r="SQ73" s="97"/>
      <c r="SR73" s="97"/>
      <c r="SS73" s="97"/>
      <c r="ST73" s="97"/>
      <c r="SU73" s="97"/>
      <c r="SV73" s="97"/>
      <c r="SW73" s="97"/>
      <c r="SX73" s="97"/>
      <c r="SY73" s="97"/>
      <c r="SZ73" s="97"/>
      <c r="TA73" s="97"/>
      <c r="TB73" s="1"/>
    </row>
    <row r="74" spans="1:522" s="10" customFormat="1" ht="18" customHeight="1" x14ac:dyDescent="0.2">
      <c r="A74" s="12"/>
      <c r="B74" s="11" t="s">
        <v>263</v>
      </c>
      <c r="C74" s="1">
        <v>9077</v>
      </c>
      <c r="D74" s="125" t="s">
        <v>486</v>
      </c>
      <c r="E74" s="1">
        <v>9794</v>
      </c>
      <c r="F74" s="1"/>
      <c r="G74" s="125" t="s">
        <v>19</v>
      </c>
      <c r="H74"/>
      <c r="I74" s="1">
        <f t="shared" si="0"/>
        <v>0</v>
      </c>
      <c r="J74" s="12">
        <f>Tabuľka2[[#This Row],[Stĺpec8]]</f>
        <v>0</v>
      </c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9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9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9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9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60"/>
      <c r="FI74" s="60"/>
      <c r="FJ74" s="58"/>
      <c r="FK74" s="58"/>
      <c r="FL74" s="60"/>
      <c r="FM74" s="58"/>
      <c r="FN74" s="60"/>
      <c r="FO74" s="60"/>
      <c r="FP74" s="58"/>
      <c r="FQ74" s="60"/>
      <c r="FR74" s="60"/>
      <c r="FS74" s="60"/>
      <c r="FT74" s="60"/>
      <c r="FU74" s="60"/>
      <c r="FV74" s="60"/>
      <c r="FW74" s="60"/>
      <c r="FX74" s="60"/>
      <c r="FY74" s="60"/>
      <c r="FZ74" s="60"/>
      <c r="GA74" s="60"/>
      <c r="GB74" s="60"/>
      <c r="GC74" s="60"/>
      <c r="GD74" s="60"/>
      <c r="GE74" s="58"/>
      <c r="GF74" s="60"/>
      <c r="GG74" s="60"/>
      <c r="GH74" s="60"/>
      <c r="GI74" s="60"/>
      <c r="GJ74" s="60"/>
      <c r="GK74" s="60"/>
      <c r="GL74" s="60"/>
      <c r="GM74" s="60"/>
      <c r="GN74" s="60"/>
      <c r="GO74" s="60"/>
      <c r="GP74" s="60"/>
      <c r="GQ74" s="60"/>
      <c r="GR74" s="60"/>
      <c r="GS74" s="60"/>
      <c r="GT74" s="60"/>
      <c r="GU74" s="60"/>
      <c r="GV74" s="60"/>
      <c r="GW74" s="60"/>
      <c r="GX74" s="60"/>
      <c r="GY74" s="60"/>
      <c r="GZ74" s="60"/>
      <c r="HA74" s="60"/>
      <c r="HB74" s="60"/>
      <c r="HC74" s="60"/>
      <c r="HD74" s="60"/>
      <c r="HE74" s="60"/>
      <c r="HF74" s="60"/>
      <c r="HG74" s="60"/>
      <c r="HH74" s="60"/>
      <c r="HI74" s="60"/>
      <c r="HJ74" s="60"/>
      <c r="HK74" s="60"/>
      <c r="HL74" s="60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60"/>
      <c r="JA74" s="60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60"/>
      <c r="KD74" s="60"/>
      <c r="KE74" s="60"/>
      <c r="KF74" s="60"/>
      <c r="KG74" s="60"/>
      <c r="KH74" s="60"/>
      <c r="KI74" s="60"/>
      <c r="KJ74" s="1"/>
      <c r="KK74" s="97"/>
      <c r="KL74" s="97"/>
      <c r="KM74" s="97"/>
      <c r="KN74" s="97"/>
      <c r="KO74" s="97"/>
      <c r="KP74" s="97"/>
      <c r="KQ74" s="97"/>
      <c r="KR74" s="97"/>
      <c r="KS74" s="97"/>
      <c r="KT74" s="97"/>
      <c r="KU74" s="97"/>
      <c r="KV74" s="97"/>
      <c r="KW74" s="102"/>
      <c r="KX74" s="97"/>
      <c r="KY74" s="97"/>
      <c r="KZ74" s="97"/>
      <c r="LA74" s="97"/>
      <c r="LB74" s="97"/>
      <c r="LC74" s="97"/>
      <c r="LD74" s="97"/>
      <c r="LE74" s="97"/>
      <c r="LF74" s="97"/>
      <c r="LG74" s="97"/>
      <c r="LH74" s="97"/>
      <c r="LI74" s="97"/>
      <c r="LJ74" s="97"/>
      <c r="LK74" s="97"/>
      <c r="LL74" s="97"/>
      <c r="LM74" s="97"/>
      <c r="LN74" s="97"/>
      <c r="LO74" s="97"/>
      <c r="LP74" s="97"/>
      <c r="LQ74" s="97"/>
      <c r="LR74" s="97"/>
      <c r="LS74" s="97"/>
      <c r="LT74" s="97"/>
      <c r="LU74" s="97"/>
      <c r="LV74" s="97"/>
      <c r="LW74" s="97"/>
      <c r="LX74" s="97"/>
      <c r="LY74" s="97"/>
      <c r="LZ74" s="97"/>
      <c r="MA74" s="97"/>
      <c r="MB74" s="97"/>
      <c r="MC74" s="97"/>
      <c r="MD74" s="97"/>
      <c r="ME74" s="97"/>
      <c r="MF74" s="97"/>
      <c r="MG74" s="97"/>
      <c r="MH74" s="97"/>
      <c r="MI74" s="97"/>
      <c r="MJ74" s="97"/>
      <c r="MK74" s="97"/>
      <c r="ML74" s="97"/>
      <c r="MM74" s="97"/>
      <c r="MN74" s="97"/>
      <c r="MO74" s="97"/>
      <c r="MP74" s="97"/>
      <c r="MQ74" s="97"/>
      <c r="MR74" s="97"/>
      <c r="MS74" s="97"/>
      <c r="MT74" s="97"/>
      <c r="MU74" s="97"/>
      <c r="MV74" s="97"/>
      <c r="MW74" s="97"/>
      <c r="MX74" s="97"/>
      <c r="MY74" s="97"/>
      <c r="MZ74" s="97"/>
      <c r="NA74" s="97"/>
      <c r="NB74" s="97"/>
      <c r="NC74" s="97"/>
      <c r="ND74" s="97"/>
      <c r="NE74" s="97"/>
      <c r="NF74" s="97"/>
      <c r="NG74" s="97"/>
      <c r="NH74" s="97"/>
      <c r="NI74" s="97"/>
      <c r="NJ74" s="97"/>
      <c r="NK74" s="97"/>
      <c r="NL74" s="97"/>
      <c r="NM74" s="97"/>
      <c r="NN74" s="97"/>
      <c r="NO74" s="97"/>
      <c r="NP74" s="97"/>
      <c r="NQ74" s="97"/>
      <c r="NR74" s="97"/>
      <c r="NS74" s="97"/>
      <c r="NT74" s="97"/>
      <c r="NU74" s="97"/>
      <c r="NV74" s="97"/>
      <c r="NW74" s="97"/>
      <c r="NX74" s="97"/>
      <c r="NY74" s="97"/>
      <c r="NZ74" s="97"/>
      <c r="OA74" s="97"/>
      <c r="OB74" s="97"/>
      <c r="OC74" s="97"/>
      <c r="OD74" s="97"/>
      <c r="OE74" s="97"/>
      <c r="OF74" s="97"/>
      <c r="OG74" s="97"/>
      <c r="OH74" s="97"/>
      <c r="OI74" s="97"/>
      <c r="OJ74" s="97"/>
      <c r="OK74" s="97"/>
      <c r="OL74" s="97"/>
      <c r="OM74" s="97"/>
      <c r="ON74" s="97"/>
      <c r="OO74" s="97"/>
      <c r="OP74" s="97"/>
      <c r="OQ74" s="97"/>
      <c r="OR74" s="97"/>
      <c r="OS74" s="97"/>
      <c r="OT74" s="97"/>
      <c r="OU74" s="97"/>
      <c r="OV74" s="97"/>
      <c r="OW74" s="97"/>
      <c r="OX74" s="97"/>
      <c r="OY74" s="97"/>
      <c r="OZ74" s="97"/>
      <c r="PA74" s="97"/>
      <c r="PB74" s="97"/>
      <c r="PC74" s="97"/>
      <c r="PD74" s="97"/>
      <c r="PE74" s="97"/>
      <c r="PF74" s="97"/>
      <c r="PG74" s="97"/>
      <c r="PH74" s="97"/>
      <c r="PI74" s="97"/>
      <c r="PJ74" s="97"/>
      <c r="PK74" s="97"/>
      <c r="PL74" s="97"/>
      <c r="PM74" s="97"/>
      <c r="PN74" s="97"/>
      <c r="PO74" s="97"/>
      <c r="PP74" s="97"/>
      <c r="PQ74" s="97"/>
      <c r="PR74" s="97"/>
      <c r="PS74" s="97"/>
      <c r="PT74" s="97"/>
      <c r="PU74" s="97"/>
      <c r="PV74" s="97"/>
      <c r="PW74" s="97"/>
      <c r="PX74" s="97"/>
      <c r="PY74" s="97"/>
      <c r="PZ74" s="97"/>
      <c r="QA74" s="97"/>
      <c r="QB74" s="97"/>
      <c r="QC74" s="97"/>
      <c r="QD74" s="97"/>
      <c r="QE74" s="97"/>
      <c r="QF74" s="97"/>
      <c r="QG74" s="97"/>
      <c r="QH74" s="97"/>
      <c r="QI74" s="97"/>
      <c r="QJ74" s="97"/>
      <c r="QK74" s="97"/>
      <c r="QL74" s="97"/>
      <c r="QM74" s="97"/>
      <c r="QN74" s="97"/>
      <c r="QO74" s="97"/>
      <c r="QP74" s="97"/>
      <c r="QQ74" s="97"/>
      <c r="QR74" s="97"/>
      <c r="QS74" s="97"/>
      <c r="QT74" s="97"/>
      <c r="QU74" s="97"/>
      <c r="QV74" s="97"/>
      <c r="QW74" s="97"/>
      <c r="QX74" s="97"/>
      <c r="QY74" s="97"/>
      <c r="QZ74" s="97"/>
      <c r="RA74" s="97"/>
      <c r="RB74" s="97"/>
      <c r="RC74" s="97"/>
      <c r="RD74" s="97"/>
      <c r="RE74" s="97"/>
      <c r="RF74" s="97"/>
      <c r="RG74" s="97"/>
      <c r="RH74" s="97"/>
      <c r="RI74" s="97"/>
      <c r="RJ74" s="97"/>
      <c r="RK74" s="97"/>
      <c r="RL74" s="97"/>
      <c r="RM74" s="97"/>
      <c r="RN74" s="97"/>
      <c r="RO74" s="97"/>
      <c r="RP74" s="97"/>
      <c r="RQ74" s="97"/>
      <c r="RR74" s="97"/>
      <c r="RS74" s="97"/>
      <c r="RT74" s="97"/>
      <c r="RU74" s="97"/>
      <c r="RV74" s="97"/>
      <c r="RW74" s="97"/>
      <c r="RX74" s="97"/>
      <c r="RY74" s="97"/>
      <c r="RZ74" s="97"/>
      <c r="SA74" s="97"/>
      <c r="SB74" s="97"/>
      <c r="SC74" s="97"/>
      <c r="SD74" s="97"/>
      <c r="SE74" s="97"/>
      <c r="SF74" s="97"/>
      <c r="SG74" s="97"/>
      <c r="SH74" s="97"/>
      <c r="SI74" s="97"/>
      <c r="SJ74" s="97"/>
      <c r="SK74" s="97"/>
      <c r="SL74" s="97"/>
      <c r="SM74" s="97"/>
      <c r="SN74" s="97"/>
      <c r="SO74" s="97"/>
      <c r="SP74" s="97"/>
      <c r="SQ74" s="97"/>
      <c r="SR74" s="97"/>
      <c r="SS74" s="97"/>
      <c r="ST74" s="97"/>
      <c r="SU74" s="97"/>
      <c r="SV74" s="97"/>
      <c r="SW74" s="97"/>
      <c r="SX74" s="97"/>
      <c r="SY74" s="97"/>
      <c r="SZ74" s="97"/>
      <c r="TA74" s="97"/>
      <c r="TB74" s="1"/>
    </row>
    <row r="75" spans="1:522" s="10" customFormat="1" ht="18" customHeight="1" x14ac:dyDescent="0.2">
      <c r="A75" s="12"/>
      <c r="B75" s="11" t="s">
        <v>145</v>
      </c>
      <c r="C75" s="1">
        <v>9369</v>
      </c>
      <c r="D75" t="s">
        <v>146</v>
      </c>
      <c r="E75" s="1">
        <v>9983</v>
      </c>
      <c r="F75" s="1">
        <v>2006</v>
      </c>
      <c r="G75" t="s">
        <v>52</v>
      </c>
      <c r="H75"/>
      <c r="I75" s="1">
        <f t="shared" si="0"/>
        <v>0</v>
      </c>
      <c r="J75" s="12">
        <f>Tabuľka2[[#This Row],[Stĺpec8]]</f>
        <v>0</v>
      </c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9"/>
      <c r="AH75" s="1"/>
      <c r="AI75" s="9"/>
      <c r="AJ75" s="9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9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9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9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9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60"/>
      <c r="KD75" s="60"/>
      <c r="KE75" s="60"/>
      <c r="KF75" s="60"/>
      <c r="KG75" s="60"/>
      <c r="KH75" s="60"/>
      <c r="KI75" s="60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9"/>
      <c r="LL75" s="1"/>
      <c r="LM75" s="1"/>
      <c r="LN75" s="1"/>
      <c r="LO75" s="1"/>
      <c r="LP75" s="1"/>
      <c r="LQ75" s="1"/>
      <c r="LR75" s="1"/>
      <c r="LS75" s="1"/>
      <c r="LT75" s="1"/>
      <c r="LU75" s="97"/>
      <c r="LV75" s="97"/>
      <c r="LW75" s="97"/>
      <c r="LX75" s="97"/>
      <c r="LY75" s="97"/>
      <c r="LZ75" s="97"/>
      <c r="MA75" s="97"/>
      <c r="MB75" s="97"/>
      <c r="MC75" s="97"/>
      <c r="MD75" s="97"/>
      <c r="ME75" s="97"/>
      <c r="MF75" s="97"/>
      <c r="MG75" s="97"/>
      <c r="MH75" s="97"/>
      <c r="MI75" s="97"/>
      <c r="MJ75" s="97"/>
      <c r="MK75" s="97"/>
      <c r="ML75" s="97"/>
      <c r="MM75" s="97"/>
      <c r="MN75" s="97"/>
      <c r="MO75" s="97"/>
      <c r="MP75" s="97"/>
      <c r="MQ75" s="97"/>
      <c r="MR75" s="97"/>
      <c r="MS75" s="97"/>
      <c r="MT75" s="97"/>
      <c r="MU75" s="97"/>
      <c r="MV75" s="97"/>
      <c r="MW75" s="97"/>
      <c r="MX75" s="97"/>
      <c r="MY75" s="97"/>
      <c r="MZ75" s="97"/>
      <c r="NA75" s="97"/>
      <c r="NB75" s="97"/>
      <c r="NC75" s="97"/>
      <c r="ND75" s="97"/>
      <c r="NE75" s="97"/>
      <c r="NF75" s="97"/>
      <c r="NG75" s="97"/>
      <c r="NH75" s="97"/>
      <c r="NI75" s="97"/>
      <c r="NJ75" s="97"/>
      <c r="NK75" s="97"/>
      <c r="NL75" s="97"/>
      <c r="NM75" s="97"/>
      <c r="NN75" s="97"/>
      <c r="NO75" s="97"/>
      <c r="NP75" s="97"/>
      <c r="NQ75" s="97"/>
      <c r="NR75" s="97"/>
      <c r="NS75" s="97"/>
      <c r="NT75" s="97"/>
      <c r="NU75" s="97"/>
      <c r="NV75" s="97"/>
      <c r="NW75" s="97"/>
      <c r="NX75" s="97"/>
      <c r="NY75" s="97"/>
      <c r="NZ75" s="97"/>
      <c r="OA75" s="97"/>
      <c r="OB75" s="97"/>
      <c r="OC75" s="97"/>
      <c r="OD75" s="97"/>
      <c r="OE75" s="97"/>
      <c r="OF75" s="97"/>
      <c r="OG75" s="97"/>
      <c r="OH75" s="97"/>
      <c r="OI75" s="97"/>
      <c r="OJ75" s="97"/>
      <c r="OK75" s="97"/>
      <c r="OL75" s="97"/>
      <c r="OM75" s="97"/>
      <c r="ON75" s="97"/>
      <c r="OO75" s="97"/>
      <c r="OP75" s="97"/>
      <c r="OQ75" s="97"/>
      <c r="OR75" s="97"/>
      <c r="OS75" s="97"/>
      <c r="OT75" s="97"/>
      <c r="OU75" s="97"/>
      <c r="OV75" s="97"/>
      <c r="OW75" s="97"/>
      <c r="OX75" s="97"/>
      <c r="OY75" s="97"/>
      <c r="OZ75" s="97"/>
      <c r="PA75" s="97"/>
      <c r="PB75" s="97"/>
      <c r="PC75" s="97"/>
      <c r="PD75" s="97"/>
      <c r="PE75" s="97"/>
      <c r="PF75" s="97"/>
      <c r="PG75" s="97"/>
      <c r="PH75" s="97"/>
      <c r="PI75" s="97"/>
      <c r="PJ75" s="97"/>
      <c r="PK75" s="97"/>
      <c r="PL75" s="97"/>
      <c r="PM75" s="97"/>
      <c r="PN75" s="97"/>
      <c r="PO75" s="97"/>
      <c r="PP75" s="97"/>
      <c r="PQ75" s="97"/>
      <c r="PR75" s="97"/>
      <c r="PS75" s="97"/>
      <c r="PT75" s="97"/>
      <c r="PU75" s="97"/>
      <c r="PV75" s="97"/>
      <c r="PW75" s="97"/>
      <c r="PX75" s="97"/>
      <c r="PY75" s="97"/>
      <c r="PZ75" s="97"/>
      <c r="QA75" s="97"/>
      <c r="QB75" s="97"/>
      <c r="QC75" s="97"/>
      <c r="QD75" s="97"/>
      <c r="QE75" s="97"/>
      <c r="QF75" s="97"/>
      <c r="QG75" s="97"/>
      <c r="QH75" s="97"/>
      <c r="QI75" s="97"/>
      <c r="QJ75" s="97"/>
      <c r="QK75" s="97"/>
      <c r="QL75" s="97"/>
      <c r="QM75" s="97"/>
      <c r="QN75" s="97"/>
      <c r="QO75" s="97"/>
      <c r="QP75" s="97"/>
      <c r="QQ75" s="97"/>
      <c r="QR75" s="97"/>
      <c r="QS75" s="97"/>
      <c r="QT75" s="97"/>
      <c r="QU75" s="97"/>
      <c r="QV75" s="97"/>
      <c r="QW75" s="97"/>
      <c r="QX75" s="97"/>
      <c r="QY75" s="97"/>
      <c r="QZ75" s="97"/>
      <c r="RA75" s="97"/>
      <c r="RB75" s="97"/>
      <c r="RC75" s="97"/>
      <c r="RD75" s="97"/>
      <c r="RE75" s="97"/>
      <c r="RF75" s="97"/>
      <c r="RG75" s="97"/>
      <c r="RH75" s="97"/>
      <c r="RI75" s="97"/>
      <c r="RJ75" s="97"/>
      <c r="RK75" s="97"/>
      <c r="RL75" s="97"/>
      <c r="RM75" s="97"/>
      <c r="RN75" s="97"/>
      <c r="RO75" s="97"/>
      <c r="RP75" s="97"/>
      <c r="RQ75" s="97"/>
      <c r="RR75" s="97"/>
      <c r="RS75" s="97"/>
      <c r="RT75" s="97"/>
      <c r="RU75" s="97"/>
      <c r="RV75" s="97"/>
      <c r="RW75" s="97"/>
      <c r="RX75" s="97"/>
      <c r="RY75" s="97"/>
      <c r="RZ75" s="97"/>
      <c r="SA75" s="97"/>
      <c r="SB75" s="97"/>
      <c r="SC75" s="97"/>
      <c r="SD75" s="97"/>
      <c r="SE75" s="97"/>
      <c r="SF75" s="97"/>
      <c r="SG75" s="97"/>
      <c r="SH75" s="97"/>
      <c r="SI75" s="97"/>
      <c r="SJ75" s="97"/>
      <c r="SK75" s="97"/>
      <c r="SL75" s="97"/>
      <c r="SM75" s="97"/>
      <c r="SN75" s="97"/>
      <c r="SO75" s="97"/>
      <c r="SP75" s="97"/>
      <c r="SQ75" s="97"/>
      <c r="SR75" s="97"/>
      <c r="SS75" s="97"/>
      <c r="ST75" s="97"/>
      <c r="SU75" s="97"/>
      <c r="SV75" s="97"/>
      <c r="SW75" s="97"/>
      <c r="SX75" s="97"/>
      <c r="SY75" s="97"/>
      <c r="SZ75" s="97"/>
      <c r="TA75" s="97"/>
      <c r="TB75" s="1"/>
    </row>
    <row r="76" spans="1:522" s="10" customFormat="1" ht="18" customHeight="1" x14ac:dyDescent="0.2">
      <c r="A76" s="12"/>
      <c r="B76" s="11" t="s">
        <v>437</v>
      </c>
      <c r="C76" s="1">
        <v>8898</v>
      </c>
      <c r="D76" s="125" t="s">
        <v>438</v>
      </c>
      <c r="E76" s="1">
        <v>12939</v>
      </c>
      <c r="F76" s="1"/>
      <c r="G76" s="125" t="s">
        <v>429</v>
      </c>
      <c r="H76"/>
      <c r="I76" s="1">
        <f t="shared" si="0"/>
        <v>0</v>
      </c>
      <c r="J76" s="12">
        <f>Tabuľka2[[#This Row],[Stĺpec8]]</f>
        <v>0</v>
      </c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9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9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9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9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60"/>
      <c r="FI76" s="60"/>
      <c r="FJ76" s="58"/>
      <c r="FK76" s="58"/>
      <c r="FL76" s="60"/>
      <c r="FM76" s="58"/>
      <c r="FN76" s="60"/>
      <c r="FO76" s="60"/>
      <c r="FP76" s="58"/>
      <c r="FQ76" s="60"/>
      <c r="FR76" s="60"/>
      <c r="FS76" s="60"/>
      <c r="FT76" s="60"/>
      <c r="FU76" s="60"/>
      <c r="FV76" s="60"/>
      <c r="FW76" s="60"/>
      <c r="FX76" s="60"/>
      <c r="FY76" s="60"/>
      <c r="FZ76" s="60"/>
      <c r="GA76" s="60"/>
      <c r="GB76" s="60"/>
      <c r="GC76" s="60"/>
      <c r="GD76" s="60"/>
      <c r="GE76" s="58"/>
      <c r="GF76" s="60"/>
      <c r="GG76" s="60"/>
      <c r="GH76" s="60"/>
      <c r="GI76" s="60"/>
      <c r="GJ76" s="60"/>
      <c r="GK76" s="60"/>
      <c r="GL76" s="60"/>
      <c r="GM76" s="60"/>
      <c r="GN76" s="60"/>
      <c r="GO76" s="60"/>
      <c r="GP76" s="60"/>
      <c r="GQ76" s="60"/>
      <c r="GR76" s="60"/>
      <c r="GS76" s="60"/>
      <c r="GT76" s="60"/>
      <c r="GU76" s="60"/>
      <c r="GV76" s="60"/>
      <c r="GW76" s="60"/>
      <c r="GX76" s="60"/>
      <c r="GY76" s="60"/>
      <c r="GZ76" s="60"/>
      <c r="HA76" s="60"/>
      <c r="HB76" s="60"/>
      <c r="HC76" s="60"/>
      <c r="HD76" s="60"/>
      <c r="HE76" s="60"/>
      <c r="HF76" s="60"/>
      <c r="HG76" s="60"/>
      <c r="HH76" s="60"/>
      <c r="HI76" s="60"/>
      <c r="HJ76" s="60"/>
      <c r="HK76" s="60"/>
      <c r="HL76" s="60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60"/>
      <c r="JA76" s="60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60"/>
      <c r="KD76" s="60"/>
      <c r="KE76" s="60"/>
      <c r="KF76" s="60"/>
      <c r="KG76" s="60"/>
      <c r="KH76" s="60"/>
      <c r="KI76" s="60"/>
      <c r="KJ76" s="1"/>
      <c r="KK76" s="97"/>
      <c r="KL76" s="97"/>
      <c r="KM76" s="97"/>
      <c r="KN76" s="97"/>
      <c r="KO76" s="97"/>
      <c r="KP76" s="97"/>
      <c r="KQ76" s="97"/>
      <c r="KR76" s="97"/>
      <c r="KS76" s="97"/>
      <c r="KT76" s="97"/>
      <c r="KU76" s="97"/>
      <c r="KV76" s="97"/>
      <c r="KW76" s="102"/>
      <c r="KX76" s="97"/>
      <c r="KY76" s="97"/>
      <c r="KZ76" s="97"/>
      <c r="LA76" s="97"/>
      <c r="LB76" s="97"/>
      <c r="LC76" s="97"/>
      <c r="LD76" s="97"/>
      <c r="LE76" s="97"/>
      <c r="LF76" s="97"/>
      <c r="LG76" s="97"/>
      <c r="LH76" s="97"/>
      <c r="LI76" s="97"/>
      <c r="LJ76" s="97"/>
      <c r="LK76" s="97"/>
      <c r="LL76" s="97"/>
      <c r="LM76" s="97"/>
      <c r="LN76" s="97"/>
      <c r="LO76" s="97"/>
      <c r="LP76" s="97"/>
      <c r="LQ76" s="97"/>
      <c r="LR76" s="97"/>
      <c r="LS76" s="97"/>
      <c r="LT76" s="97"/>
      <c r="LU76" s="97"/>
      <c r="LV76" s="97"/>
      <c r="LW76" s="97"/>
      <c r="LX76" s="97"/>
      <c r="LY76" s="97"/>
      <c r="LZ76" s="97"/>
      <c r="MA76" s="97"/>
      <c r="MB76" s="97"/>
      <c r="MC76" s="97"/>
      <c r="MD76" s="97"/>
      <c r="ME76" s="97"/>
      <c r="MF76" s="97"/>
      <c r="MG76" s="97"/>
      <c r="MH76" s="97"/>
      <c r="MI76" s="97"/>
      <c r="MJ76" s="97"/>
      <c r="MK76" s="97"/>
      <c r="ML76" s="97"/>
      <c r="MM76" s="97"/>
      <c r="MN76" s="97"/>
      <c r="MO76" s="97"/>
      <c r="MP76" s="97"/>
      <c r="MQ76" s="97"/>
      <c r="MR76" s="97"/>
      <c r="MS76" s="97"/>
      <c r="MT76" s="97"/>
      <c r="MU76" s="97"/>
      <c r="MV76" s="97"/>
      <c r="MW76" s="97"/>
      <c r="MX76" s="97"/>
      <c r="MY76" s="97"/>
      <c r="MZ76" s="97"/>
      <c r="NA76" s="97"/>
      <c r="NB76" s="97"/>
      <c r="NC76" s="97"/>
      <c r="ND76" s="97"/>
      <c r="NE76" s="97"/>
      <c r="NF76" s="97"/>
      <c r="NG76" s="97"/>
      <c r="NH76" s="97"/>
      <c r="NI76" s="97"/>
      <c r="NJ76" s="97"/>
      <c r="NK76" s="97"/>
      <c r="NL76" s="97"/>
      <c r="NM76" s="97"/>
      <c r="NN76" s="97"/>
      <c r="NO76" s="97"/>
      <c r="NP76" s="97"/>
      <c r="NQ76" s="97"/>
      <c r="NR76" s="97"/>
      <c r="NS76" s="97"/>
      <c r="NT76" s="97"/>
      <c r="NU76" s="97"/>
      <c r="NV76" s="97"/>
      <c r="NW76" s="97"/>
      <c r="NX76" s="97"/>
      <c r="NY76" s="97"/>
      <c r="NZ76" s="97"/>
      <c r="OA76" s="97"/>
      <c r="OB76" s="97"/>
      <c r="OC76" s="97"/>
      <c r="OD76" s="97"/>
      <c r="OE76" s="97"/>
      <c r="OF76" s="97"/>
      <c r="OG76" s="97"/>
      <c r="OH76" s="97"/>
      <c r="OI76" s="97"/>
      <c r="OJ76" s="97"/>
      <c r="OK76" s="97"/>
      <c r="OL76" s="97"/>
      <c r="OM76" s="97"/>
      <c r="ON76" s="97"/>
      <c r="OO76" s="97"/>
      <c r="OP76" s="97"/>
      <c r="OQ76" s="97"/>
      <c r="OR76" s="97"/>
      <c r="OS76" s="97"/>
      <c r="OT76" s="97"/>
      <c r="OU76" s="97"/>
      <c r="OV76" s="97"/>
      <c r="OW76" s="97"/>
      <c r="OX76" s="97"/>
      <c r="OY76" s="97"/>
      <c r="OZ76" s="97"/>
      <c r="PA76" s="97"/>
      <c r="PB76" s="97"/>
      <c r="PC76" s="97"/>
      <c r="PD76" s="97"/>
      <c r="PE76" s="97"/>
      <c r="PF76" s="97"/>
      <c r="PG76" s="97"/>
      <c r="PH76" s="97"/>
      <c r="PI76" s="97"/>
      <c r="PJ76" s="97"/>
      <c r="PK76" s="97"/>
      <c r="PL76" s="97"/>
      <c r="PM76" s="97"/>
      <c r="PN76" s="97"/>
      <c r="PO76" s="97"/>
      <c r="PP76" s="97"/>
      <c r="PQ76" s="97"/>
      <c r="PR76" s="97"/>
      <c r="PS76" s="97"/>
      <c r="PT76" s="97"/>
      <c r="PU76" s="97"/>
      <c r="PV76" s="97"/>
      <c r="PW76" s="97"/>
      <c r="PX76" s="97"/>
      <c r="PY76" s="97"/>
      <c r="PZ76" s="97"/>
      <c r="QA76" s="97"/>
      <c r="QB76" s="97"/>
      <c r="QC76" s="97"/>
      <c r="QD76" s="97"/>
      <c r="QE76" s="97"/>
      <c r="QF76" s="97"/>
      <c r="QG76" s="97"/>
      <c r="QH76" s="97"/>
      <c r="QI76" s="97"/>
      <c r="QJ76" s="97"/>
      <c r="QK76" s="97"/>
      <c r="QL76" s="97"/>
      <c r="QM76" s="97"/>
      <c r="QN76" s="97"/>
      <c r="QO76" s="97"/>
      <c r="QP76" s="97"/>
      <c r="QQ76" s="97"/>
      <c r="QR76" s="97"/>
      <c r="QS76" s="97"/>
      <c r="QT76" s="97"/>
      <c r="QU76" s="97"/>
      <c r="QV76" s="97"/>
      <c r="QW76" s="97"/>
      <c r="QX76" s="97"/>
      <c r="QY76" s="97"/>
      <c r="QZ76" s="97"/>
      <c r="RA76" s="97"/>
      <c r="RB76" s="97"/>
      <c r="RC76" s="97"/>
      <c r="RD76" s="97"/>
      <c r="RE76" s="97"/>
      <c r="RF76" s="97"/>
      <c r="RG76" s="97"/>
      <c r="RH76" s="97"/>
      <c r="RI76" s="97"/>
      <c r="RJ76" s="97"/>
      <c r="RK76" s="97"/>
      <c r="RL76" s="97"/>
      <c r="RM76" s="97"/>
      <c r="RN76" s="97"/>
      <c r="RO76" s="97"/>
      <c r="RP76" s="97"/>
      <c r="RQ76" s="97"/>
      <c r="RR76" s="97"/>
      <c r="RS76" s="97"/>
      <c r="RT76" s="97"/>
      <c r="RU76" s="97"/>
      <c r="RV76" s="97"/>
      <c r="RW76" s="97"/>
      <c r="RX76" s="97"/>
      <c r="RY76" s="97"/>
      <c r="RZ76" s="97"/>
      <c r="SA76" s="97"/>
      <c r="SB76" s="97"/>
      <c r="SC76" s="97"/>
      <c r="SD76" s="97"/>
      <c r="SE76" s="97"/>
      <c r="SF76" s="97"/>
      <c r="SG76" s="97"/>
      <c r="SH76" s="97"/>
      <c r="SI76" s="97"/>
      <c r="SJ76" s="97"/>
      <c r="SK76" s="97"/>
      <c r="SL76" s="97"/>
      <c r="SM76" s="97"/>
      <c r="SN76" s="97"/>
      <c r="SO76" s="97"/>
      <c r="SP76" s="97"/>
      <c r="SQ76" s="97"/>
      <c r="SR76" s="97"/>
      <c r="SS76" s="97"/>
      <c r="ST76" s="97"/>
      <c r="SU76" s="97"/>
      <c r="SV76" s="97"/>
      <c r="SW76" s="97"/>
      <c r="SX76" s="97"/>
      <c r="SY76" s="97"/>
      <c r="SZ76" s="97"/>
      <c r="TA76" s="97"/>
      <c r="TB76" s="1"/>
    </row>
    <row r="77" spans="1:522" s="10" customFormat="1" ht="18" customHeight="1" x14ac:dyDescent="0.2">
      <c r="A77" s="12"/>
      <c r="B77" s="11" t="s">
        <v>219</v>
      </c>
      <c r="C77" s="1">
        <v>9287</v>
      </c>
      <c r="D77" s="125" t="s">
        <v>220</v>
      </c>
      <c r="E77" s="1">
        <v>9631</v>
      </c>
      <c r="F77" s="1"/>
      <c r="G77" s="125" t="s">
        <v>150</v>
      </c>
      <c r="H77"/>
      <c r="I77" s="1">
        <f t="shared" si="0"/>
        <v>0</v>
      </c>
      <c r="J77" s="12">
        <f>Tabuľka2[[#This Row],[Stĺpec8]]+I78</f>
        <v>0</v>
      </c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9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9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9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9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60"/>
      <c r="FI77" s="60"/>
      <c r="FJ77" s="58"/>
      <c r="FK77" s="58"/>
      <c r="FL77" s="60"/>
      <c r="FM77" s="58"/>
      <c r="FN77" s="60"/>
      <c r="FO77" s="60"/>
      <c r="FP77" s="58"/>
      <c r="FQ77" s="60"/>
      <c r="FR77" s="60"/>
      <c r="FS77" s="60"/>
      <c r="FT77" s="60"/>
      <c r="FU77" s="60"/>
      <c r="FV77" s="60"/>
      <c r="FW77" s="60"/>
      <c r="FX77" s="60"/>
      <c r="FY77" s="60"/>
      <c r="FZ77" s="60"/>
      <c r="GA77" s="60"/>
      <c r="GB77" s="60"/>
      <c r="GC77" s="60"/>
      <c r="GD77" s="60"/>
      <c r="GE77" s="58"/>
      <c r="GF77" s="60"/>
      <c r="GG77" s="60"/>
      <c r="GH77" s="60"/>
      <c r="GI77" s="60"/>
      <c r="GJ77" s="60"/>
      <c r="GK77" s="60"/>
      <c r="GL77" s="60"/>
      <c r="GM77" s="60"/>
      <c r="GN77" s="60"/>
      <c r="GO77" s="60"/>
      <c r="GP77" s="60"/>
      <c r="GQ77" s="60"/>
      <c r="GR77" s="60"/>
      <c r="GS77" s="60"/>
      <c r="GT77" s="60"/>
      <c r="GU77" s="60"/>
      <c r="GV77" s="60"/>
      <c r="GW77" s="60"/>
      <c r="GX77" s="60"/>
      <c r="GY77" s="60"/>
      <c r="GZ77" s="60"/>
      <c r="HA77" s="60"/>
      <c r="HB77" s="60"/>
      <c r="HC77" s="60"/>
      <c r="HD77" s="60"/>
      <c r="HE77" s="60"/>
      <c r="HF77" s="60"/>
      <c r="HG77" s="60"/>
      <c r="HH77" s="60"/>
      <c r="HI77" s="60"/>
      <c r="HJ77" s="60"/>
      <c r="HK77" s="60"/>
      <c r="HL77" s="60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60"/>
      <c r="JA77" s="60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60"/>
      <c r="KD77" s="60"/>
      <c r="KE77" s="60"/>
      <c r="KF77" s="60"/>
      <c r="KG77" s="60"/>
      <c r="KH77" s="60"/>
      <c r="KI77" s="60"/>
      <c r="KJ77" s="1"/>
      <c r="KK77" s="97"/>
      <c r="KL77" s="97"/>
      <c r="KM77" s="97"/>
      <c r="KN77" s="97"/>
      <c r="KO77" s="97"/>
      <c r="KP77" s="97"/>
      <c r="KQ77" s="97"/>
      <c r="KR77" s="97"/>
      <c r="KS77" s="97"/>
      <c r="KT77" s="97"/>
      <c r="KU77" s="97"/>
      <c r="KV77" s="97"/>
      <c r="KW77" s="102"/>
      <c r="KX77" s="97"/>
      <c r="KY77" s="97"/>
      <c r="KZ77" s="97"/>
      <c r="LA77" s="97"/>
      <c r="LB77" s="97"/>
      <c r="LC77" s="97"/>
      <c r="LD77" s="97"/>
      <c r="LE77" s="97"/>
      <c r="LF77" s="97"/>
      <c r="LG77" s="97"/>
      <c r="LH77" s="97"/>
      <c r="LI77" s="97"/>
      <c r="LJ77" s="97"/>
      <c r="LK77" s="97"/>
      <c r="LL77" s="97"/>
      <c r="LM77" s="97"/>
      <c r="LN77" s="97"/>
      <c r="LO77" s="97"/>
      <c r="LP77" s="97"/>
      <c r="LQ77" s="97"/>
      <c r="LR77" s="97"/>
      <c r="LS77" s="97"/>
      <c r="LT77" s="97"/>
      <c r="LU77" s="97"/>
      <c r="LV77" s="97"/>
      <c r="LW77" s="97"/>
      <c r="LX77" s="97"/>
      <c r="LY77" s="97"/>
      <c r="LZ77" s="97"/>
      <c r="MA77" s="97"/>
      <c r="MB77" s="97"/>
      <c r="MC77" s="97"/>
      <c r="MD77" s="97"/>
      <c r="ME77" s="97"/>
      <c r="MF77" s="97"/>
      <c r="MG77" s="97"/>
      <c r="MH77" s="97"/>
      <c r="MI77" s="97"/>
      <c r="MJ77" s="97"/>
      <c r="MK77" s="97"/>
      <c r="ML77" s="97"/>
      <c r="MM77" s="97"/>
      <c r="MN77" s="97"/>
      <c r="MO77" s="97"/>
      <c r="MP77" s="97"/>
      <c r="MQ77" s="97"/>
      <c r="MR77" s="97"/>
      <c r="MS77" s="97"/>
      <c r="MT77" s="97"/>
      <c r="MU77" s="97"/>
      <c r="MV77" s="97"/>
      <c r="MW77" s="97"/>
      <c r="MX77" s="97"/>
      <c r="MY77" s="97"/>
      <c r="MZ77" s="97"/>
      <c r="NA77" s="97"/>
      <c r="NB77" s="97"/>
      <c r="NC77" s="97"/>
      <c r="ND77" s="97"/>
      <c r="NE77" s="97"/>
      <c r="NF77" s="97"/>
      <c r="NG77" s="97"/>
      <c r="NH77" s="97"/>
      <c r="NI77" s="97"/>
      <c r="NJ77" s="97"/>
      <c r="NK77" s="97"/>
      <c r="NL77" s="97"/>
      <c r="NM77" s="97"/>
      <c r="NN77" s="97"/>
      <c r="NO77" s="97"/>
      <c r="NP77" s="97"/>
      <c r="NQ77" s="97"/>
      <c r="NR77" s="97"/>
      <c r="NS77" s="97"/>
      <c r="NT77" s="97"/>
      <c r="NU77" s="97"/>
      <c r="NV77" s="97"/>
      <c r="NW77" s="97"/>
      <c r="NX77" s="97"/>
      <c r="NY77" s="97"/>
      <c r="NZ77" s="97"/>
      <c r="OA77" s="97"/>
      <c r="OB77" s="97"/>
      <c r="OC77" s="97"/>
      <c r="OD77" s="97"/>
      <c r="OE77" s="97"/>
      <c r="OF77" s="97"/>
      <c r="OG77" s="97"/>
      <c r="OH77" s="97"/>
      <c r="OI77" s="97"/>
      <c r="OJ77" s="97"/>
      <c r="OK77" s="97"/>
      <c r="OL77" s="97"/>
      <c r="OM77" s="97"/>
      <c r="ON77" s="97"/>
      <c r="OO77" s="97"/>
      <c r="OP77" s="97"/>
      <c r="OQ77" s="97"/>
      <c r="OR77" s="97"/>
      <c r="OS77" s="97"/>
      <c r="OT77" s="97"/>
      <c r="OU77" s="97"/>
      <c r="OV77" s="97"/>
      <c r="OW77" s="97"/>
      <c r="OX77" s="97"/>
      <c r="OY77" s="97"/>
      <c r="OZ77" s="97"/>
      <c r="PA77" s="97"/>
      <c r="PB77" s="97"/>
      <c r="PC77" s="97"/>
      <c r="PD77" s="97"/>
      <c r="PE77" s="97"/>
      <c r="PF77" s="97"/>
      <c r="PG77" s="97"/>
      <c r="PH77" s="97"/>
      <c r="PI77" s="97"/>
      <c r="PJ77" s="97"/>
      <c r="PK77" s="97"/>
      <c r="PL77" s="97"/>
      <c r="PM77" s="97"/>
      <c r="PN77" s="97"/>
      <c r="PO77" s="97"/>
      <c r="PP77" s="97"/>
      <c r="PQ77" s="97"/>
      <c r="PR77" s="97"/>
      <c r="PS77" s="97"/>
      <c r="PT77" s="97"/>
      <c r="PU77" s="97"/>
      <c r="PV77" s="97"/>
      <c r="PW77" s="97"/>
      <c r="PX77" s="97"/>
      <c r="PY77" s="97"/>
      <c r="PZ77" s="97"/>
      <c r="QA77" s="97"/>
      <c r="QB77" s="97"/>
      <c r="QC77" s="97"/>
      <c r="QD77" s="97"/>
      <c r="QE77" s="97"/>
      <c r="QF77" s="97"/>
      <c r="QG77" s="97"/>
      <c r="QH77" s="97"/>
      <c r="QI77" s="97"/>
      <c r="QJ77" s="97"/>
      <c r="QK77" s="97"/>
      <c r="QL77" s="97"/>
      <c r="QM77" s="97"/>
      <c r="QN77" s="97"/>
      <c r="QO77" s="97"/>
      <c r="QP77" s="97"/>
      <c r="QQ77" s="97"/>
      <c r="QR77" s="97"/>
      <c r="QS77" s="97"/>
      <c r="QT77" s="97"/>
      <c r="QU77" s="97"/>
      <c r="QV77" s="97"/>
      <c r="QW77" s="97"/>
      <c r="QX77" s="97"/>
      <c r="QY77" s="97"/>
      <c r="QZ77" s="97"/>
      <c r="RA77" s="97"/>
      <c r="RB77" s="97"/>
      <c r="RC77" s="97"/>
      <c r="RD77" s="97"/>
      <c r="RE77" s="97"/>
      <c r="RF77" s="97"/>
      <c r="RG77" s="97"/>
      <c r="RH77" s="97"/>
      <c r="RI77" s="97"/>
      <c r="RJ77" s="97"/>
      <c r="RK77" s="97"/>
      <c r="RL77" s="97"/>
      <c r="RM77" s="97"/>
      <c r="RN77" s="97"/>
      <c r="RO77" s="97"/>
      <c r="RP77" s="97"/>
      <c r="RQ77" s="97"/>
      <c r="RR77" s="97"/>
      <c r="RS77" s="97"/>
      <c r="RT77" s="97"/>
      <c r="RU77" s="97"/>
      <c r="RV77" s="97"/>
      <c r="RW77" s="97"/>
      <c r="RX77" s="97"/>
      <c r="RY77" s="97"/>
      <c r="RZ77" s="97"/>
      <c r="SA77" s="97"/>
      <c r="SB77" s="97"/>
      <c r="SC77" s="97"/>
      <c r="SD77" s="97"/>
      <c r="SE77" s="97"/>
      <c r="SF77" s="97"/>
      <c r="SG77" s="97"/>
      <c r="SH77" s="97"/>
      <c r="SI77" s="97"/>
      <c r="SJ77" s="97"/>
      <c r="SK77" s="97"/>
      <c r="SL77" s="97"/>
      <c r="SM77" s="97"/>
      <c r="SN77" s="97"/>
      <c r="SO77" s="97"/>
      <c r="SP77" s="97"/>
      <c r="SQ77" s="97"/>
      <c r="SR77" s="97"/>
      <c r="SS77" s="97"/>
      <c r="ST77" s="97"/>
      <c r="SU77" s="97"/>
      <c r="SV77" s="97"/>
      <c r="SW77" s="97"/>
      <c r="SX77" s="97"/>
      <c r="SY77" s="97"/>
      <c r="SZ77" s="97"/>
      <c r="TA77" s="97"/>
      <c r="TB77" s="1"/>
    </row>
    <row r="78" spans="1:522" s="10" customFormat="1" ht="18" customHeight="1" x14ac:dyDescent="0.2">
      <c r="A78" s="12"/>
      <c r="B78" s="11"/>
      <c r="C78" s="1"/>
      <c r="D78" s="125" t="s">
        <v>424</v>
      </c>
      <c r="E78" s="1"/>
      <c r="F78" s="1"/>
      <c r="G78" s="125"/>
      <c r="H78"/>
      <c r="I78" s="1">
        <f t="shared" si="0"/>
        <v>0</v>
      </c>
      <c r="J78" s="1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9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9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9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9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60"/>
      <c r="FI78" s="60"/>
      <c r="FJ78" s="58"/>
      <c r="FK78" s="58"/>
      <c r="FL78" s="60"/>
      <c r="FM78" s="58"/>
      <c r="FN78" s="60"/>
      <c r="FO78" s="60"/>
      <c r="FP78" s="58"/>
      <c r="FQ78" s="60"/>
      <c r="FR78" s="60"/>
      <c r="FS78" s="60"/>
      <c r="FT78" s="60"/>
      <c r="FU78" s="60"/>
      <c r="FV78" s="60"/>
      <c r="FW78" s="60"/>
      <c r="FX78" s="60"/>
      <c r="FY78" s="60"/>
      <c r="FZ78" s="60"/>
      <c r="GA78" s="60"/>
      <c r="GB78" s="60"/>
      <c r="GC78" s="60"/>
      <c r="GD78" s="60"/>
      <c r="GE78" s="58"/>
      <c r="GF78" s="60"/>
      <c r="GG78" s="60"/>
      <c r="GH78" s="60"/>
      <c r="GI78" s="60"/>
      <c r="GJ78" s="60"/>
      <c r="GK78" s="60"/>
      <c r="GL78" s="60"/>
      <c r="GM78" s="60"/>
      <c r="GN78" s="60"/>
      <c r="GO78" s="60"/>
      <c r="GP78" s="60"/>
      <c r="GQ78" s="60"/>
      <c r="GR78" s="60"/>
      <c r="GS78" s="60"/>
      <c r="GT78" s="60"/>
      <c r="GU78" s="60"/>
      <c r="GV78" s="60"/>
      <c r="GW78" s="60"/>
      <c r="GX78" s="60"/>
      <c r="GY78" s="60"/>
      <c r="GZ78" s="60"/>
      <c r="HA78" s="60"/>
      <c r="HB78" s="60"/>
      <c r="HC78" s="60"/>
      <c r="HD78" s="60"/>
      <c r="HE78" s="60"/>
      <c r="HF78" s="60"/>
      <c r="HG78" s="60"/>
      <c r="HH78" s="60"/>
      <c r="HI78" s="60"/>
      <c r="HJ78" s="60"/>
      <c r="HK78" s="60"/>
      <c r="HL78" s="60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60"/>
      <c r="JA78" s="60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60"/>
      <c r="KD78" s="60"/>
      <c r="KE78" s="60"/>
      <c r="KF78" s="60"/>
      <c r="KG78" s="60"/>
      <c r="KH78" s="60"/>
      <c r="KI78" s="60"/>
      <c r="KJ78" s="1"/>
      <c r="KK78" s="97"/>
      <c r="KL78" s="97"/>
      <c r="KM78" s="97"/>
      <c r="KN78" s="97"/>
      <c r="KO78" s="97"/>
      <c r="KP78" s="97"/>
      <c r="KQ78" s="97"/>
      <c r="KR78" s="97"/>
      <c r="KS78" s="97"/>
      <c r="KT78" s="97"/>
      <c r="KU78" s="97"/>
      <c r="KV78" s="97"/>
      <c r="KW78" s="102"/>
      <c r="KX78" s="97"/>
      <c r="KY78" s="97"/>
      <c r="KZ78" s="97"/>
      <c r="LA78" s="97"/>
      <c r="LB78" s="97"/>
      <c r="LC78" s="97"/>
      <c r="LD78" s="97"/>
      <c r="LE78" s="97"/>
      <c r="LF78" s="97"/>
      <c r="LG78" s="97"/>
      <c r="LH78" s="97"/>
      <c r="LI78" s="97"/>
      <c r="LJ78" s="97"/>
      <c r="LK78" s="97"/>
      <c r="LL78" s="97"/>
      <c r="LM78" s="97"/>
      <c r="LN78" s="97"/>
      <c r="LO78" s="97"/>
      <c r="LP78" s="97"/>
      <c r="LQ78" s="97"/>
      <c r="LR78" s="97"/>
      <c r="LS78" s="97"/>
      <c r="LT78" s="97"/>
      <c r="LU78" s="97"/>
      <c r="LV78" s="97"/>
      <c r="LW78" s="97"/>
      <c r="LX78" s="97"/>
      <c r="LY78" s="97"/>
      <c r="LZ78" s="97"/>
      <c r="MA78" s="97"/>
      <c r="MB78" s="97"/>
      <c r="MC78" s="97"/>
      <c r="MD78" s="97"/>
      <c r="ME78" s="97"/>
      <c r="MF78" s="97"/>
      <c r="MG78" s="97"/>
      <c r="MH78" s="97"/>
      <c r="MI78" s="97"/>
      <c r="MJ78" s="97"/>
      <c r="MK78" s="97"/>
      <c r="ML78" s="97"/>
      <c r="MM78" s="97"/>
      <c r="MN78" s="97"/>
      <c r="MO78" s="97"/>
      <c r="MP78" s="97"/>
      <c r="MQ78" s="97"/>
      <c r="MR78" s="97"/>
      <c r="MS78" s="97"/>
      <c r="MT78" s="97"/>
      <c r="MU78" s="97"/>
      <c r="MV78" s="97"/>
      <c r="MW78" s="97"/>
      <c r="MX78" s="97"/>
      <c r="MY78" s="97"/>
      <c r="MZ78" s="97"/>
      <c r="NA78" s="97"/>
      <c r="NB78" s="97"/>
      <c r="NC78" s="97"/>
      <c r="ND78" s="97"/>
      <c r="NE78" s="97"/>
      <c r="NF78" s="97"/>
      <c r="NG78" s="97"/>
      <c r="NH78" s="97"/>
      <c r="NI78" s="97"/>
      <c r="NJ78" s="97"/>
      <c r="NK78" s="97"/>
      <c r="NL78" s="97"/>
      <c r="NM78" s="97"/>
      <c r="NN78" s="97"/>
      <c r="NO78" s="97"/>
      <c r="NP78" s="97"/>
      <c r="NQ78" s="97"/>
      <c r="NR78" s="97"/>
      <c r="NS78" s="97"/>
      <c r="NT78" s="97"/>
      <c r="NU78" s="97"/>
      <c r="NV78" s="97"/>
      <c r="NW78" s="97"/>
      <c r="NX78" s="97"/>
      <c r="NY78" s="97"/>
      <c r="NZ78" s="97"/>
      <c r="OA78" s="97"/>
      <c r="OB78" s="97"/>
      <c r="OC78" s="97"/>
      <c r="OD78" s="97"/>
      <c r="OE78" s="97"/>
      <c r="OF78" s="97"/>
      <c r="OG78" s="97"/>
      <c r="OH78" s="97"/>
      <c r="OI78" s="97"/>
      <c r="OJ78" s="97"/>
      <c r="OK78" s="97"/>
      <c r="OL78" s="97"/>
      <c r="OM78" s="97"/>
      <c r="ON78" s="97"/>
      <c r="OO78" s="97"/>
      <c r="OP78" s="97"/>
      <c r="OQ78" s="97"/>
      <c r="OR78" s="97"/>
      <c r="OS78" s="97"/>
      <c r="OT78" s="97"/>
      <c r="OU78" s="97"/>
      <c r="OV78" s="97"/>
      <c r="OW78" s="97"/>
      <c r="OX78" s="97"/>
      <c r="OY78" s="97"/>
      <c r="OZ78" s="97"/>
      <c r="PA78" s="97"/>
      <c r="PB78" s="97"/>
      <c r="PC78" s="97"/>
      <c r="PD78" s="97"/>
      <c r="PE78" s="97"/>
      <c r="PF78" s="97"/>
      <c r="PG78" s="97"/>
      <c r="PH78" s="97"/>
      <c r="PI78" s="97"/>
      <c r="PJ78" s="97"/>
      <c r="PK78" s="97"/>
      <c r="PL78" s="97"/>
      <c r="PM78" s="97"/>
      <c r="PN78" s="97"/>
      <c r="PO78" s="97"/>
      <c r="PP78" s="97"/>
      <c r="PQ78" s="97"/>
      <c r="PR78" s="97"/>
      <c r="PS78" s="97"/>
      <c r="PT78" s="97"/>
      <c r="PU78" s="97"/>
      <c r="PV78" s="97"/>
      <c r="PW78" s="97"/>
      <c r="PX78" s="97"/>
      <c r="PY78" s="97"/>
      <c r="PZ78" s="97"/>
      <c r="QA78" s="97"/>
      <c r="QB78" s="97"/>
      <c r="QC78" s="97"/>
      <c r="QD78" s="97"/>
      <c r="QE78" s="97"/>
      <c r="QF78" s="97"/>
      <c r="QG78" s="97"/>
      <c r="QH78" s="97"/>
      <c r="QI78" s="97"/>
      <c r="QJ78" s="97"/>
      <c r="QK78" s="97"/>
      <c r="QL78" s="97"/>
      <c r="QM78" s="97"/>
      <c r="QN78" s="97"/>
      <c r="QO78" s="97"/>
      <c r="QP78" s="97"/>
      <c r="QQ78" s="97"/>
      <c r="QR78" s="97"/>
      <c r="QS78" s="97"/>
      <c r="QT78" s="97"/>
      <c r="QU78" s="97"/>
      <c r="QV78" s="97"/>
      <c r="QW78" s="97"/>
      <c r="QX78" s="97"/>
      <c r="QY78" s="97"/>
      <c r="QZ78" s="97"/>
      <c r="RA78" s="97"/>
      <c r="RB78" s="97"/>
      <c r="RC78" s="97"/>
      <c r="RD78" s="97"/>
      <c r="RE78" s="97"/>
      <c r="RF78" s="97"/>
      <c r="RG78" s="97"/>
      <c r="RH78" s="97"/>
      <c r="RI78" s="97"/>
      <c r="RJ78" s="97"/>
      <c r="RK78" s="97"/>
      <c r="RL78" s="97"/>
      <c r="RM78" s="97"/>
      <c r="RN78" s="97"/>
      <c r="RO78" s="97"/>
      <c r="RP78" s="97"/>
      <c r="RQ78" s="97"/>
      <c r="RR78" s="97"/>
      <c r="RS78" s="97"/>
      <c r="RT78" s="97"/>
      <c r="RU78" s="97"/>
      <c r="RV78" s="97"/>
      <c r="RW78" s="97"/>
      <c r="RX78" s="97"/>
      <c r="RY78" s="97"/>
      <c r="RZ78" s="97"/>
      <c r="SA78" s="97"/>
      <c r="SB78" s="97"/>
      <c r="SC78" s="97"/>
      <c r="SD78" s="97"/>
      <c r="SE78" s="97"/>
      <c r="SF78" s="97"/>
      <c r="SG78" s="97"/>
      <c r="SH78" s="97"/>
      <c r="SI78" s="97"/>
      <c r="SJ78" s="97"/>
      <c r="SK78" s="97"/>
      <c r="SL78" s="97"/>
      <c r="SM78" s="97"/>
      <c r="SN78" s="97"/>
      <c r="SO78" s="97"/>
      <c r="SP78" s="97"/>
      <c r="SQ78" s="97"/>
      <c r="SR78" s="97"/>
      <c r="SS78" s="97"/>
      <c r="ST78" s="97"/>
      <c r="SU78" s="97"/>
      <c r="SV78" s="97"/>
      <c r="SW78" s="97"/>
      <c r="SX78" s="97"/>
      <c r="SY78" s="97"/>
      <c r="SZ78" s="97"/>
      <c r="TA78" s="97"/>
      <c r="TB78" s="1"/>
    </row>
    <row r="79" spans="1:522" s="10" customFormat="1" ht="18" customHeight="1" x14ac:dyDescent="0.2">
      <c r="A79" s="12"/>
      <c r="B79" s="11" t="s">
        <v>226</v>
      </c>
      <c r="C79" s="1">
        <v>9485</v>
      </c>
      <c r="D79" s="124" t="s">
        <v>504</v>
      </c>
      <c r="E79" s="1">
        <v>9217</v>
      </c>
      <c r="F79" s="1"/>
      <c r="G79" s="124" t="s">
        <v>49</v>
      </c>
      <c r="H79"/>
      <c r="I79" s="1">
        <f t="shared" si="0"/>
        <v>0</v>
      </c>
      <c r="J79" s="12">
        <f>Tabuľka2[[#This Row],[Stĺpec8]]</f>
        <v>0</v>
      </c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9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9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9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9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60"/>
      <c r="FI79" s="60"/>
      <c r="FJ79" s="58"/>
      <c r="FK79" s="58"/>
      <c r="FL79" s="60"/>
      <c r="FM79" s="58"/>
      <c r="FN79" s="60"/>
      <c r="FO79" s="60"/>
      <c r="FP79" s="58"/>
      <c r="FQ79" s="60"/>
      <c r="FR79" s="60"/>
      <c r="FS79" s="60"/>
      <c r="FT79" s="60"/>
      <c r="FU79" s="60"/>
      <c r="FV79" s="60"/>
      <c r="FW79" s="60"/>
      <c r="FX79" s="60"/>
      <c r="FY79" s="60"/>
      <c r="FZ79" s="60"/>
      <c r="GA79" s="60"/>
      <c r="GB79" s="60"/>
      <c r="GC79" s="60"/>
      <c r="GD79" s="60"/>
      <c r="GE79" s="58"/>
      <c r="GF79" s="60"/>
      <c r="GG79" s="60"/>
      <c r="GH79" s="60"/>
      <c r="GI79" s="60"/>
      <c r="GJ79" s="60"/>
      <c r="GK79" s="60"/>
      <c r="GL79" s="60"/>
      <c r="GM79" s="60"/>
      <c r="GN79" s="60"/>
      <c r="GO79" s="60"/>
      <c r="GP79" s="60"/>
      <c r="GQ79" s="60"/>
      <c r="GR79" s="60"/>
      <c r="GS79" s="60"/>
      <c r="GT79" s="60"/>
      <c r="GU79" s="60"/>
      <c r="GV79" s="60"/>
      <c r="GW79" s="60"/>
      <c r="GX79" s="60"/>
      <c r="GY79" s="60"/>
      <c r="GZ79" s="60"/>
      <c r="HA79" s="60"/>
      <c r="HB79" s="60"/>
      <c r="HC79" s="60"/>
      <c r="HD79" s="60"/>
      <c r="HE79" s="60"/>
      <c r="HF79" s="60"/>
      <c r="HG79" s="60"/>
      <c r="HH79" s="60"/>
      <c r="HI79" s="60"/>
      <c r="HJ79" s="60"/>
      <c r="HK79" s="60"/>
      <c r="HL79" s="60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60"/>
      <c r="JA79" s="60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60"/>
      <c r="KD79" s="60"/>
      <c r="KE79" s="60"/>
      <c r="KF79" s="60"/>
      <c r="KG79" s="60"/>
      <c r="KH79" s="60"/>
      <c r="KI79" s="60"/>
      <c r="KJ79" s="1"/>
      <c r="KK79" s="97"/>
      <c r="KL79" s="97"/>
      <c r="KM79" s="97"/>
      <c r="KN79" s="97"/>
      <c r="KO79" s="97"/>
      <c r="KP79" s="97"/>
      <c r="KQ79" s="97"/>
      <c r="KR79" s="97"/>
      <c r="KS79" s="97"/>
      <c r="KT79" s="97"/>
      <c r="KU79" s="97"/>
      <c r="KV79" s="97"/>
      <c r="KW79" s="102"/>
      <c r="KX79" s="97"/>
      <c r="KY79" s="97"/>
      <c r="KZ79" s="97"/>
      <c r="LA79" s="97"/>
      <c r="LB79" s="97"/>
      <c r="LC79" s="97"/>
      <c r="LD79" s="97"/>
      <c r="LE79" s="97"/>
      <c r="LF79" s="97"/>
      <c r="LG79" s="97"/>
      <c r="LH79" s="97"/>
      <c r="LI79" s="97"/>
      <c r="LJ79" s="97"/>
      <c r="LK79" s="97"/>
      <c r="LL79" s="97"/>
      <c r="LM79" s="97"/>
      <c r="LN79" s="97"/>
      <c r="LO79" s="97"/>
      <c r="LP79" s="97"/>
      <c r="LQ79" s="97"/>
      <c r="LR79" s="97"/>
      <c r="LS79" s="97"/>
      <c r="LT79" s="97"/>
      <c r="LU79" s="97"/>
      <c r="LV79" s="97"/>
      <c r="LW79" s="97"/>
      <c r="LX79" s="97"/>
      <c r="LY79" s="97"/>
      <c r="LZ79" s="97"/>
      <c r="MA79" s="97"/>
      <c r="MB79" s="97"/>
      <c r="MC79" s="97"/>
      <c r="MD79" s="97"/>
      <c r="ME79" s="97"/>
      <c r="MF79" s="97"/>
      <c r="MG79" s="97"/>
      <c r="MH79" s="97"/>
      <c r="MI79" s="97"/>
      <c r="MJ79" s="97"/>
      <c r="MK79" s="97"/>
      <c r="ML79" s="97"/>
      <c r="MM79" s="97"/>
      <c r="MN79" s="97"/>
      <c r="MO79" s="97"/>
      <c r="MP79" s="97"/>
      <c r="MQ79" s="97"/>
      <c r="MR79" s="97"/>
      <c r="MS79" s="97"/>
      <c r="MT79" s="97"/>
      <c r="MU79" s="97"/>
      <c r="MV79" s="97"/>
      <c r="MW79" s="97"/>
      <c r="MX79" s="97"/>
      <c r="MY79" s="97"/>
      <c r="MZ79" s="97"/>
      <c r="NA79" s="97"/>
      <c r="NB79" s="97"/>
      <c r="NC79" s="97"/>
      <c r="ND79" s="97"/>
      <c r="NE79" s="97"/>
      <c r="NF79" s="97"/>
      <c r="NG79" s="97"/>
      <c r="NH79" s="97"/>
      <c r="NI79" s="97"/>
      <c r="NJ79" s="97"/>
      <c r="NK79" s="97"/>
      <c r="NL79" s="97"/>
      <c r="NM79" s="97"/>
      <c r="NN79" s="97"/>
      <c r="NO79" s="97"/>
      <c r="NP79" s="97"/>
      <c r="NQ79" s="97"/>
      <c r="NR79" s="97"/>
      <c r="NS79" s="97"/>
      <c r="NT79" s="97"/>
      <c r="NU79" s="97"/>
      <c r="NV79" s="97"/>
      <c r="NW79" s="97"/>
      <c r="NX79" s="97"/>
      <c r="NY79" s="97"/>
      <c r="NZ79" s="97"/>
      <c r="OA79" s="97"/>
      <c r="OB79" s="97"/>
      <c r="OC79" s="97"/>
      <c r="OD79" s="97"/>
      <c r="OE79" s="97"/>
      <c r="OF79" s="97"/>
      <c r="OG79" s="97"/>
      <c r="OH79" s="97"/>
      <c r="OI79" s="97"/>
      <c r="OJ79" s="97"/>
      <c r="OK79" s="97"/>
      <c r="OL79" s="97"/>
      <c r="OM79" s="97"/>
      <c r="ON79" s="97"/>
      <c r="OO79" s="97"/>
      <c r="OP79" s="97"/>
      <c r="OQ79" s="97"/>
      <c r="OR79" s="97"/>
      <c r="OS79" s="97"/>
      <c r="OT79" s="97"/>
      <c r="OU79" s="97"/>
      <c r="OV79" s="97"/>
      <c r="OW79" s="97"/>
      <c r="OX79" s="97"/>
      <c r="OY79" s="97"/>
      <c r="OZ79" s="97"/>
      <c r="PA79" s="97"/>
      <c r="PB79" s="97"/>
      <c r="PC79" s="97"/>
      <c r="PD79" s="97"/>
      <c r="PE79" s="97"/>
      <c r="PF79" s="97"/>
      <c r="PG79" s="97"/>
      <c r="PH79" s="97"/>
      <c r="PI79" s="97"/>
      <c r="PJ79" s="97"/>
      <c r="PK79" s="97"/>
      <c r="PL79" s="97"/>
      <c r="PM79" s="97"/>
      <c r="PN79" s="97"/>
      <c r="PO79" s="97"/>
      <c r="PP79" s="97"/>
      <c r="PQ79" s="97"/>
      <c r="PR79" s="97"/>
      <c r="PS79" s="97"/>
      <c r="PT79" s="97"/>
      <c r="PU79" s="97"/>
      <c r="PV79" s="97"/>
      <c r="PW79" s="97"/>
      <c r="PX79" s="97"/>
      <c r="PY79" s="97"/>
      <c r="PZ79" s="97"/>
      <c r="QA79" s="97"/>
      <c r="QB79" s="97"/>
      <c r="QC79" s="97"/>
      <c r="QD79" s="97"/>
      <c r="QE79" s="97"/>
      <c r="QF79" s="97"/>
      <c r="QG79" s="97"/>
      <c r="QH79" s="97"/>
      <c r="QI79" s="97"/>
      <c r="QJ79" s="97"/>
      <c r="QK79" s="97"/>
      <c r="QL79" s="97"/>
      <c r="QM79" s="97"/>
      <c r="QN79" s="97"/>
      <c r="QO79" s="97"/>
      <c r="QP79" s="97"/>
      <c r="QQ79" s="97"/>
      <c r="QR79" s="97"/>
      <c r="QS79" s="97"/>
      <c r="QT79" s="97"/>
      <c r="QU79" s="97"/>
      <c r="QV79" s="97"/>
      <c r="QW79" s="97"/>
      <c r="QX79" s="97"/>
      <c r="QY79" s="97"/>
      <c r="QZ79" s="97"/>
      <c r="RA79" s="97"/>
      <c r="RB79" s="97"/>
      <c r="RC79" s="97"/>
      <c r="RD79" s="97"/>
      <c r="RE79" s="97"/>
      <c r="RF79" s="97"/>
      <c r="RG79" s="97"/>
      <c r="RH79" s="97"/>
      <c r="RI79" s="97"/>
      <c r="RJ79" s="97"/>
      <c r="RK79" s="97"/>
      <c r="RL79" s="97"/>
      <c r="RM79" s="97"/>
      <c r="RN79" s="97"/>
      <c r="RO79" s="97"/>
      <c r="RP79" s="97"/>
      <c r="RQ79" s="97"/>
      <c r="RR79" s="97"/>
      <c r="RS79" s="97"/>
      <c r="RT79" s="97"/>
      <c r="RU79" s="97"/>
      <c r="RV79" s="97"/>
      <c r="RW79" s="97"/>
      <c r="RX79" s="97"/>
      <c r="RY79" s="97"/>
      <c r="RZ79" s="97"/>
      <c r="SA79" s="97"/>
      <c r="SB79" s="97"/>
      <c r="SC79" s="97"/>
      <c r="SD79" s="97"/>
      <c r="SE79" s="97"/>
      <c r="SF79" s="97"/>
      <c r="SG79" s="97"/>
      <c r="SH79" s="97"/>
      <c r="SI79" s="97"/>
      <c r="SJ79" s="97"/>
      <c r="SK79" s="97"/>
      <c r="SL79" s="97"/>
      <c r="SM79" s="97"/>
      <c r="SN79" s="97"/>
      <c r="SO79" s="97"/>
      <c r="SP79" s="97"/>
      <c r="SQ79" s="97"/>
      <c r="SR79" s="97"/>
      <c r="SS79" s="97"/>
      <c r="ST79" s="97"/>
      <c r="SU79" s="97"/>
      <c r="SV79" s="97"/>
      <c r="SW79" s="97"/>
      <c r="SX79" s="97"/>
      <c r="SY79" s="97"/>
      <c r="SZ79" s="97"/>
      <c r="TA79" s="97"/>
      <c r="TB79" s="1"/>
    </row>
    <row r="80" spans="1:522" s="10" customFormat="1" ht="18" customHeight="1" x14ac:dyDescent="0.2">
      <c r="A80" s="12"/>
      <c r="B80" s="11" t="s">
        <v>223</v>
      </c>
      <c r="C80" s="1">
        <v>9255</v>
      </c>
      <c r="D80" t="s">
        <v>315</v>
      </c>
      <c r="E80" s="1">
        <v>12871</v>
      </c>
      <c r="F80" s="1">
        <v>2020</v>
      </c>
      <c r="G80" t="s">
        <v>224</v>
      </c>
      <c r="H80"/>
      <c r="I80" s="1">
        <f t="shared" si="0"/>
        <v>0</v>
      </c>
      <c r="J80" s="12">
        <f>Tabuľka2[[#This Row],[Stĺpec8]]</f>
        <v>0</v>
      </c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9"/>
      <c r="AH80" s="1"/>
      <c r="AI80" s="9"/>
      <c r="AJ80" s="9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9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9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9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9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60"/>
      <c r="KD80" s="60"/>
      <c r="KE80" s="60"/>
      <c r="KF80" s="60"/>
      <c r="KG80" s="60"/>
      <c r="KH80" s="60"/>
      <c r="KI80" s="60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97"/>
      <c r="LV80" s="97"/>
      <c r="LW80" s="97"/>
      <c r="LX80" s="97"/>
      <c r="LY80" s="97"/>
      <c r="LZ80" s="97"/>
      <c r="MA80" s="97"/>
      <c r="MB80" s="97"/>
      <c r="MC80" s="97"/>
      <c r="MD80" s="97"/>
      <c r="ME80" s="97"/>
      <c r="MF80" s="97"/>
      <c r="MG80" s="97"/>
      <c r="MH80" s="97"/>
      <c r="MI80" s="97"/>
      <c r="MJ80" s="97"/>
      <c r="MK80" s="97"/>
      <c r="ML80" s="97"/>
      <c r="MM80" s="97"/>
      <c r="MN80" s="97"/>
      <c r="MO80" s="97"/>
      <c r="MP80" s="97"/>
      <c r="MQ80" s="97"/>
      <c r="MR80" s="97"/>
      <c r="MS80" s="97"/>
      <c r="MT80" s="97"/>
      <c r="MU80" s="97"/>
      <c r="MV80" s="97"/>
      <c r="MW80" s="97"/>
      <c r="MX80" s="97"/>
      <c r="MY80" s="97"/>
      <c r="MZ80" s="97"/>
      <c r="NA80" s="97"/>
      <c r="NB80" s="97"/>
      <c r="NC80" s="97"/>
      <c r="ND80" s="97"/>
      <c r="NE80" s="97"/>
      <c r="NF80" s="97"/>
      <c r="NG80" s="97"/>
      <c r="NH80" s="97"/>
      <c r="NI80" s="97"/>
      <c r="NJ80" s="97"/>
      <c r="NK80" s="97"/>
      <c r="NL80" s="97"/>
      <c r="NM80" s="97"/>
      <c r="NN80" s="97"/>
      <c r="NO80" s="97"/>
      <c r="NP80" s="97"/>
      <c r="NQ80" s="97"/>
      <c r="NR80" s="97"/>
      <c r="NS80" s="97"/>
      <c r="NT80" s="97"/>
      <c r="NU80" s="97"/>
      <c r="NV80" s="97"/>
      <c r="NW80" s="97"/>
      <c r="NX80" s="97"/>
      <c r="NY80" s="97"/>
      <c r="NZ80" s="97"/>
      <c r="OA80" s="97"/>
      <c r="OB80" s="97"/>
      <c r="OC80" s="97"/>
      <c r="OD80" s="97"/>
      <c r="OE80" s="97"/>
      <c r="OF80" s="97"/>
      <c r="OG80" s="97"/>
      <c r="OH80" s="97"/>
      <c r="OI80" s="97"/>
      <c r="OJ80" s="97"/>
      <c r="OK80" s="97"/>
      <c r="OL80" s="97"/>
      <c r="OM80" s="97"/>
      <c r="ON80" s="97"/>
      <c r="OO80" s="97"/>
      <c r="OP80" s="97"/>
      <c r="OQ80" s="97"/>
      <c r="OR80" s="97"/>
      <c r="OS80" s="97"/>
      <c r="OT80" s="97"/>
      <c r="OU80" s="97"/>
      <c r="OV80" s="97"/>
      <c r="OW80" s="97"/>
      <c r="OX80" s="97"/>
      <c r="OY80" s="97"/>
      <c r="OZ80" s="97"/>
      <c r="PA80" s="97"/>
      <c r="PB80" s="97"/>
      <c r="PC80" s="97"/>
      <c r="PD80" s="97"/>
      <c r="PE80" s="97"/>
      <c r="PF80" s="97"/>
      <c r="PG80" s="97"/>
      <c r="PH80" s="97"/>
      <c r="PI80" s="97"/>
      <c r="PJ80" s="97"/>
      <c r="PK80" s="97"/>
      <c r="PL80" s="97"/>
      <c r="PM80" s="97"/>
      <c r="PN80" s="97"/>
      <c r="PO80" s="97"/>
      <c r="PP80" s="97"/>
      <c r="PQ80" s="97"/>
      <c r="PR80" s="97"/>
      <c r="PS80" s="97"/>
      <c r="PT80" s="97"/>
      <c r="PU80" s="97"/>
      <c r="PV80" s="97"/>
      <c r="PW80" s="97"/>
      <c r="PX80" s="97"/>
      <c r="PY80" s="97"/>
      <c r="PZ80" s="97"/>
      <c r="QA80" s="97"/>
      <c r="QB80" s="97"/>
      <c r="QC80" s="97"/>
      <c r="QD80" s="97"/>
      <c r="QE80" s="97"/>
      <c r="QF80" s="97"/>
      <c r="QG80" s="97"/>
      <c r="QH80" s="97"/>
      <c r="QI80" s="97"/>
      <c r="QJ80" s="97"/>
      <c r="QK80" s="97"/>
      <c r="QL80" s="97"/>
      <c r="QM80" s="97"/>
      <c r="QN80" s="97"/>
      <c r="QO80" s="97"/>
      <c r="QP80" s="97"/>
      <c r="QQ80" s="97"/>
      <c r="QR80" s="97"/>
      <c r="QS80" s="97"/>
      <c r="QT80" s="97"/>
      <c r="QU80" s="97"/>
      <c r="QV80" s="97"/>
      <c r="QW80" s="97"/>
      <c r="QX80" s="97"/>
      <c r="QY80" s="97"/>
      <c r="QZ80" s="97"/>
      <c r="RA80" s="97"/>
      <c r="RB80" s="97"/>
      <c r="RC80" s="97"/>
      <c r="RD80" s="97"/>
      <c r="RE80" s="97"/>
      <c r="RF80" s="97"/>
      <c r="RG80" s="97"/>
      <c r="RH80" s="97"/>
      <c r="RI80" s="97"/>
      <c r="RJ80" s="97"/>
      <c r="RK80" s="97"/>
      <c r="RL80" s="97"/>
      <c r="RM80" s="97"/>
      <c r="RN80" s="97"/>
      <c r="RO80" s="97"/>
      <c r="RP80" s="97"/>
      <c r="RQ80" s="97"/>
      <c r="RR80" s="97"/>
      <c r="RS80" s="97"/>
      <c r="RT80" s="97"/>
      <c r="RU80" s="97"/>
      <c r="RV80" s="97"/>
      <c r="RW80" s="97"/>
      <c r="RX80" s="97"/>
      <c r="RY80" s="97"/>
      <c r="RZ80" s="97"/>
      <c r="SA80" s="97"/>
      <c r="SB80" s="97"/>
      <c r="SC80" s="97"/>
      <c r="SD80" s="97"/>
      <c r="SE80" s="97"/>
      <c r="SF80" s="97"/>
      <c r="SG80" s="97"/>
      <c r="SH80" s="97"/>
      <c r="SI80" s="97"/>
      <c r="SJ80" s="97"/>
      <c r="SK80" s="97"/>
      <c r="SL80" s="97"/>
      <c r="SM80" s="97"/>
      <c r="SN80" s="97"/>
      <c r="SO80" s="97"/>
      <c r="SP80" s="97"/>
      <c r="SQ80" s="97"/>
      <c r="SR80" s="97"/>
      <c r="SS80" s="97"/>
      <c r="ST80" s="97"/>
      <c r="SU80" s="97"/>
      <c r="SV80" s="97"/>
      <c r="SW80" s="97"/>
      <c r="SX80" s="97"/>
      <c r="SY80" s="97"/>
      <c r="SZ80" s="97"/>
      <c r="TA80" s="97"/>
      <c r="TB80" s="1"/>
    </row>
    <row r="81" spans="1:522" s="10" customFormat="1" ht="18" customHeight="1" x14ac:dyDescent="0.2">
      <c r="A81" s="12"/>
      <c r="B81" s="11" t="s">
        <v>105</v>
      </c>
      <c r="C81" s="1">
        <v>9127</v>
      </c>
      <c r="D81" s="4" t="s">
        <v>337</v>
      </c>
      <c r="E81" s="1">
        <v>12604</v>
      </c>
      <c r="F81" s="1"/>
      <c r="G81" s="4" t="s">
        <v>29</v>
      </c>
      <c r="H81"/>
      <c r="I81" s="1">
        <f t="shared" si="0"/>
        <v>0</v>
      </c>
      <c r="J81" s="12">
        <f>Tabuľka2[[#This Row],[Stĺpec8]]</f>
        <v>0</v>
      </c>
      <c r="K81" s="1"/>
      <c r="L81" s="1"/>
      <c r="M81" s="1"/>
      <c r="N81" s="1"/>
      <c r="O81" s="9"/>
      <c r="P81" s="1"/>
      <c r="Q81" s="1"/>
      <c r="R81" s="1"/>
      <c r="S81" s="9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9"/>
      <c r="AJ81" s="1"/>
      <c r="AK81" s="1"/>
      <c r="AL81" s="1"/>
      <c r="AM81" s="1"/>
      <c r="AN81" s="1"/>
      <c r="AO81" s="1"/>
      <c r="AP81" s="1"/>
      <c r="AQ81" s="1"/>
      <c r="AR81" s="9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9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9"/>
      <c r="DE81" s="9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9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97"/>
      <c r="IC81" s="97"/>
      <c r="ID81" s="97"/>
      <c r="IE81" s="97"/>
      <c r="IF81" s="97"/>
      <c r="IG81" s="97"/>
      <c r="IH81" s="97"/>
      <c r="II81" s="97"/>
      <c r="IJ81" s="97"/>
      <c r="IK81" s="97"/>
      <c r="IL81" s="97"/>
      <c r="IM81" s="97"/>
      <c r="IN81" s="97"/>
      <c r="IO81" s="97"/>
      <c r="IP81" s="97"/>
      <c r="IQ81" s="97"/>
      <c r="IR81" s="97"/>
      <c r="IS81" s="97"/>
      <c r="IT81" s="97"/>
      <c r="IU81" s="97"/>
      <c r="IV81" s="97"/>
      <c r="IW81" s="97"/>
      <c r="IX81" s="97"/>
      <c r="IY81" s="97"/>
      <c r="IZ81" s="97"/>
      <c r="JA81" s="97"/>
      <c r="JB81" s="97"/>
      <c r="JC81" s="97"/>
      <c r="JD81" s="97"/>
      <c r="JE81" s="97"/>
      <c r="JF81" s="97"/>
      <c r="JG81" s="97"/>
      <c r="JH81" s="97"/>
      <c r="JI81" s="97"/>
      <c r="JJ81" s="97"/>
      <c r="JK81" s="97"/>
      <c r="JL81" s="97"/>
      <c r="JM81" s="97"/>
      <c r="JN81" s="97"/>
      <c r="JO81" s="97"/>
      <c r="JP81" s="97"/>
      <c r="JQ81" s="97"/>
      <c r="JR81" s="97"/>
      <c r="JS81" s="97"/>
      <c r="JT81" s="97"/>
      <c r="JU81" s="97"/>
      <c r="JV81" s="97"/>
      <c r="JW81" s="97"/>
      <c r="JX81" s="97"/>
      <c r="JY81" s="97"/>
      <c r="JZ81" s="97"/>
      <c r="KA81" s="97"/>
      <c r="KB81" s="97"/>
      <c r="KC81" s="88"/>
      <c r="KD81" s="88"/>
      <c r="KE81" s="88"/>
      <c r="KF81" s="88"/>
      <c r="KG81" s="88"/>
      <c r="KH81" s="88"/>
      <c r="KI81" s="88"/>
      <c r="KJ81" s="97"/>
      <c r="KK81" s="97"/>
      <c r="KL81" s="97"/>
      <c r="KM81" s="97"/>
      <c r="KN81" s="97"/>
      <c r="KO81" s="97"/>
      <c r="KP81" s="97"/>
      <c r="KQ81" s="97"/>
      <c r="KR81" s="97"/>
      <c r="KS81" s="97"/>
      <c r="KT81" s="102"/>
      <c r="KU81" s="97"/>
      <c r="KV81" s="97"/>
      <c r="KW81" s="97"/>
      <c r="KX81" s="97"/>
      <c r="KY81" s="97"/>
      <c r="KZ81" s="97"/>
      <c r="LA81" s="97"/>
      <c r="LB81" s="97"/>
      <c r="LC81" s="97"/>
      <c r="LD81" s="97"/>
      <c r="LE81" s="97"/>
      <c r="LF81" s="97"/>
      <c r="LG81" s="97"/>
      <c r="LH81" s="97"/>
      <c r="LI81" s="97"/>
      <c r="LJ81" s="97"/>
      <c r="LK81" s="97"/>
      <c r="LL81" s="97"/>
      <c r="LM81" s="97"/>
      <c r="LN81" s="97"/>
      <c r="LO81" s="97"/>
      <c r="LP81" s="97"/>
      <c r="LQ81" s="97"/>
      <c r="LR81" s="97"/>
      <c r="LS81" s="97"/>
      <c r="LT81" s="97"/>
      <c r="LU81" s="97"/>
      <c r="LV81" s="97"/>
      <c r="LW81" s="97"/>
      <c r="LX81" s="97"/>
      <c r="LY81" s="97"/>
      <c r="LZ81" s="97"/>
      <c r="MA81" s="97"/>
      <c r="MB81" s="97"/>
      <c r="MC81" s="97"/>
      <c r="MD81" s="97"/>
      <c r="ME81" s="97"/>
      <c r="MF81" s="97"/>
      <c r="MG81" s="97"/>
      <c r="MH81" s="97"/>
      <c r="MI81" s="97"/>
      <c r="MJ81" s="97"/>
      <c r="MK81" s="97"/>
      <c r="ML81" s="97"/>
      <c r="MM81" s="97"/>
      <c r="MN81" s="97"/>
      <c r="MO81" s="97"/>
      <c r="MP81" s="97"/>
      <c r="MQ81" s="97"/>
      <c r="MR81" s="97"/>
      <c r="MS81" s="97"/>
      <c r="MT81" s="97"/>
      <c r="MU81" s="97"/>
      <c r="MV81" s="97"/>
      <c r="MW81" s="97"/>
      <c r="MX81" s="97"/>
      <c r="MY81" s="97"/>
      <c r="MZ81" s="97"/>
      <c r="NA81" s="97"/>
      <c r="NB81" s="97"/>
      <c r="NC81" s="97"/>
      <c r="ND81" s="97"/>
      <c r="NE81" s="97"/>
      <c r="NF81" s="97"/>
      <c r="NG81" s="1"/>
      <c r="NH81" s="1"/>
      <c r="NI81" s="1"/>
      <c r="NJ81" s="1"/>
      <c r="NK81" s="1"/>
      <c r="NL81" s="1"/>
      <c r="NM81" s="1"/>
      <c r="NN81" s="1"/>
      <c r="NO81" s="1"/>
      <c r="NP81" s="1"/>
      <c r="NQ81" s="1"/>
      <c r="NR81" s="1"/>
      <c r="NS81" s="1"/>
      <c r="NT81" s="1"/>
      <c r="NU81" s="1"/>
      <c r="NV81" s="1"/>
      <c r="NW81" s="1"/>
      <c r="NX81" s="1"/>
      <c r="NY81" s="1"/>
      <c r="NZ81" s="1"/>
      <c r="OA81" s="1"/>
      <c r="OB81" s="1"/>
      <c r="OC81" s="1"/>
      <c r="OD81" s="1"/>
      <c r="OE81" s="1"/>
      <c r="OF81" s="1"/>
      <c r="OG81" s="1"/>
      <c r="OH81" s="1"/>
      <c r="OI81" s="1"/>
      <c r="OJ81" s="1"/>
      <c r="OK81" s="1"/>
      <c r="OL81" s="1"/>
      <c r="OM81" s="1"/>
      <c r="ON81" s="1"/>
      <c r="OO81" s="1"/>
      <c r="OP81" s="1"/>
      <c r="OQ81" s="1"/>
      <c r="OR81" s="1"/>
      <c r="OS81" s="1"/>
      <c r="OT81" s="1"/>
      <c r="OU81" s="1"/>
      <c r="OV81" s="1"/>
      <c r="OW81" s="1"/>
      <c r="OX81" s="1"/>
      <c r="OY81" s="1"/>
      <c r="OZ81" s="1"/>
      <c r="PA81" s="1"/>
      <c r="PB81" s="1"/>
      <c r="PC81" s="1"/>
      <c r="PD81" s="1"/>
      <c r="PE81" s="1"/>
      <c r="PF81" s="1"/>
      <c r="PG81" s="1"/>
      <c r="PH81" s="1"/>
      <c r="PI81" s="1"/>
      <c r="PJ81" s="1"/>
      <c r="PK81" s="1"/>
      <c r="PL81" s="1"/>
      <c r="PM81" s="1"/>
      <c r="PN81" s="1"/>
      <c r="PO81" s="1"/>
      <c r="PP81" s="1"/>
      <c r="PQ81" s="1"/>
      <c r="PR81" s="1"/>
      <c r="PS81" s="1"/>
      <c r="PT81" s="1"/>
      <c r="PU81" s="1"/>
      <c r="PV81" s="1"/>
      <c r="PW81" s="1"/>
      <c r="PX81" s="1"/>
      <c r="PY81" s="1"/>
      <c r="PZ81" s="1"/>
      <c r="QA81" s="1"/>
      <c r="QB81" s="1"/>
      <c r="QC81" s="1"/>
      <c r="QD81" s="1"/>
      <c r="QE81" s="1"/>
      <c r="QF81" s="1"/>
      <c r="QG81" s="1"/>
      <c r="QH81" s="1"/>
      <c r="QI81" s="1"/>
      <c r="QJ81" s="1"/>
      <c r="QK81" s="1"/>
      <c r="QL81" s="1"/>
      <c r="QM81" s="1"/>
      <c r="QN81" s="1"/>
      <c r="QO81" s="1"/>
      <c r="QP81" s="1"/>
      <c r="QQ81" s="1"/>
      <c r="QR81" s="1"/>
      <c r="QS81" s="1"/>
      <c r="QT81" s="1"/>
      <c r="QU81" s="1"/>
      <c r="QV81" s="1"/>
      <c r="QW81" s="1"/>
      <c r="QX81" s="1"/>
      <c r="QY81" s="1"/>
      <c r="QZ81" s="1"/>
      <c r="RA81" s="1"/>
      <c r="RB81" s="1"/>
      <c r="RC81" s="1"/>
      <c r="RD81" s="1"/>
      <c r="RE81" s="1"/>
      <c r="RF81" s="1"/>
      <c r="RG81" s="1"/>
      <c r="RH81" s="1"/>
      <c r="RI81" s="1"/>
      <c r="RJ81" s="1"/>
      <c r="RK81" s="1"/>
      <c r="RL81" s="1"/>
      <c r="RM81" s="1"/>
      <c r="RN81" s="1"/>
      <c r="RO81" s="1"/>
      <c r="RP81" s="1"/>
      <c r="RQ81" s="1"/>
      <c r="RR81" s="1"/>
      <c r="RS81" s="1"/>
      <c r="RT81" s="1"/>
      <c r="RU81" s="1"/>
      <c r="RV81" s="1"/>
      <c r="RW81" s="1"/>
      <c r="RX81" s="1"/>
      <c r="RY81" s="1"/>
      <c r="RZ81" s="1"/>
      <c r="SA81" s="1"/>
      <c r="SB81" s="1"/>
      <c r="SC81" s="1"/>
      <c r="SD81" s="1"/>
      <c r="SE81" s="1"/>
      <c r="SF81" s="1"/>
      <c r="SG81" s="1"/>
      <c r="SH81" s="1"/>
      <c r="SI81" s="1"/>
      <c r="SJ81" s="1"/>
      <c r="SK81" s="1"/>
      <c r="SL81" s="1"/>
      <c r="SM81" s="1"/>
      <c r="SN81" s="1"/>
      <c r="SO81" s="1"/>
      <c r="SP81" s="1"/>
      <c r="SQ81" s="1"/>
      <c r="SR81" s="1"/>
      <c r="SS81" s="1"/>
      <c r="ST81" s="1"/>
      <c r="SU81" s="1"/>
      <c r="SV81" s="1"/>
      <c r="SW81" s="1"/>
      <c r="SX81" s="1"/>
      <c r="SY81" s="1"/>
      <c r="SZ81" s="1"/>
      <c r="TA81" s="1"/>
      <c r="TB81" s="1"/>
    </row>
    <row r="82" spans="1:522" s="10" customFormat="1" ht="18" customHeight="1" x14ac:dyDescent="0.2">
      <c r="A82" s="12"/>
      <c r="B82" s="11" t="s">
        <v>319</v>
      </c>
      <c r="C82" s="1">
        <v>8956</v>
      </c>
      <c r="D82" s="125" t="s">
        <v>320</v>
      </c>
      <c r="E82" s="1">
        <v>7559</v>
      </c>
      <c r="F82" s="1">
        <v>2006</v>
      </c>
      <c r="G82" s="125" t="s">
        <v>73</v>
      </c>
      <c r="H82"/>
      <c r="I82" s="1">
        <f t="shared" si="0"/>
        <v>0</v>
      </c>
      <c r="J82" s="12">
        <f>Tabuľka2[[#This Row],[Stĺpec8]]</f>
        <v>0</v>
      </c>
      <c r="K82" s="1"/>
      <c r="L82" s="1"/>
      <c r="M82" s="1"/>
      <c r="N82" s="1"/>
      <c r="O82" s="1"/>
      <c r="P82" s="1"/>
      <c r="Q82" s="9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9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9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9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9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60"/>
      <c r="FI82" s="60"/>
      <c r="FJ82" s="58"/>
      <c r="FK82" s="58"/>
      <c r="FL82" s="60"/>
      <c r="FM82" s="58"/>
      <c r="FN82" s="60"/>
      <c r="FO82" s="60"/>
      <c r="FP82" s="58"/>
      <c r="FQ82" s="60"/>
      <c r="FR82" s="60"/>
      <c r="FS82" s="60"/>
      <c r="FT82" s="60"/>
      <c r="FU82" s="60"/>
      <c r="FV82" s="60"/>
      <c r="FW82" s="60"/>
      <c r="FX82" s="60"/>
      <c r="FY82" s="60"/>
      <c r="FZ82" s="60"/>
      <c r="GA82" s="60"/>
      <c r="GB82" s="60"/>
      <c r="GC82" s="60"/>
      <c r="GD82" s="60"/>
      <c r="GE82" s="58"/>
      <c r="GF82" s="60"/>
      <c r="GG82" s="60"/>
      <c r="GH82" s="60"/>
      <c r="GI82" s="60"/>
      <c r="GJ82" s="60"/>
      <c r="GK82" s="60"/>
      <c r="GL82" s="60"/>
      <c r="GM82" s="60"/>
      <c r="GN82" s="60"/>
      <c r="GO82" s="60"/>
      <c r="GP82" s="60"/>
      <c r="GQ82" s="60"/>
      <c r="GR82" s="60"/>
      <c r="GS82" s="60"/>
      <c r="GT82" s="60"/>
      <c r="GU82" s="60"/>
      <c r="GV82" s="60"/>
      <c r="GW82" s="60"/>
      <c r="GX82" s="60"/>
      <c r="GY82" s="60"/>
      <c r="GZ82" s="60"/>
      <c r="HA82" s="60"/>
      <c r="HB82" s="60"/>
      <c r="HC82" s="60"/>
      <c r="HD82" s="60"/>
      <c r="HE82" s="60"/>
      <c r="HF82" s="60"/>
      <c r="HG82" s="60"/>
      <c r="HH82" s="60"/>
      <c r="HI82" s="60"/>
      <c r="HJ82" s="60"/>
      <c r="HK82" s="60"/>
      <c r="HL82" s="60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60"/>
      <c r="JA82" s="60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60"/>
      <c r="KD82" s="60"/>
      <c r="KE82" s="60"/>
      <c r="KF82" s="60"/>
      <c r="KG82" s="60"/>
      <c r="KH82" s="60"/>
      <c r="KI82" s="60"/>
      <c r="KJ82" s="1"/>
      <c r="KK82" s="97"/>
      <c r="KL82" s="97"/>
      <c r="KM82" s="97"/>
      <c r="KN82" s="97"/>
      <c r="KO82" s="97"/>
      <c r="KP82" s="97"/>
      <c r="KQ82" s="97"/>
      <c r="KR82" s="97"/>
      <c r="KS82" s="97"/>
      <c r="KT82" s="97"/>
      <c r="KU82" s="97"/>
      <c r="KV82" s="97"/>
      <c r="KW82" s="102"/>
      <c r="KX82" s="97"/>
      <c r="KY82" s="97"/>
      <c r="KZ82" s="97"/>
      <c r="LA82" s="97"/>
      <c r="LB82" s="97"/>
      <c r="LC82" s="97"/>
      <c r="LD82" s="97"/>
      <c r="LE82" s="97"/>
      <c r="LF82" s="97"/>
      <c r="LG82" s="97"/>
      <c r="LH82" s="97"/>
      <c r="LI82" s="97"/>
      <c r="LJ82" s="97"/>
      <c r="LK82" s="97"/>
      <c r="LL82" s="97"/>
      <c r="LM82" s="97"/>
      <c r="LN82" s="97"/>
      <c r="LO82" s="97"/>
      <c r="LP82" s="97"/>
      <c r="LQ82" s="97"/>
      <c r="LR82" s="97"/>
      <c r="LS82" s="97"/>
      <c r="LT82" s="97"/>
      <c r="LU82" s="97"/>
      <c r="LV82" s="97"/>
      <c r="LW82" s="97"/>
      <c r="LX82" s="97"/>
      <c r="LY82" s="97"/>
      <c r="LZ82" s="97"/>
      <c r="MA82" s="97"/>
      <c r="MB82" s="97"/>
      <c r="MC82" s="97"/>
      <c r="MD82" s="97"/>
      <c r="ME82" s="97"/>
      <c r="MF82" s="97"/>
      <c r="MG82" s="97"/>
      <c r="MH82" s="97"/>
      <c r="MI82" s="97"/>
      <c r="MJ82" s="97"/>
      <c r="MK82" s="97"/>
      <c r="ML82" s="97"/>
      <c r="MM82" s="97"/>
      <c r="MN82" s="97"/>
      <c r="MO82" s="97"/>
      <c r="MP82" s="97"/>
      <c r="MQ82" s="97"/>
      <c r="MR82" s="97"/>
      <c r="MS82" s="97"/>
      <c r="MT82" s="97"/>
      <c r="MU82" s="97"/>
      <c r="MV82" s="97"/>
      <c r="MW82" s="97"/>
      <c r="MX82" s="97"/>
      <c r="MY82" s="97"/>
      <c r="MZ82" s="97"/>
      <c r="NA82" s="97"/>
      <c r="NB82" s="97"/>
      <c r="NC82" s="97"/>
      <c r="ND82" s="97"/>
      <c r="NE82" s="97"/>
      <c r="NF82" s="97"/>
      <c r="NG82" s="97"/>
      <c r="NH82" s="97"/>
      <c r="NI82" s="97"/>
      <c r="NJ82" s="97"/>
      <c r="NK82" s="97"/>
      <c r="NL82" s="97"/>
      <c r="NM82" s="97"/>
      <c r="NN82" s="97"/>
      <c r="NO82" s="97"/>
      <c r="NP82" s="97"/>
      <c r="NQ82" s="97"/>
      <c r="NR82" s="97"/>
      <c r="NS82" s="97"/>
      <c r="NT82" s="97"/>
      <c r="NU82" s="97"/>
      <c r="NV82" s="97"/>
      <c r="NW82" s="97"/>
      <c r="NX82" s="97"/>
      <c r="NY82" s="97"/>
      <c r="NZ82" s="97"/>
      <c r="OA82" s="97"/>
      <c r="OB82" s="97"/>
      <c r="OC82" s="97"/>
      <c r="OD82" s="97"/>
      <c r="OE82" s="97"/>
      <c r="OF82" s="97"/>
      <c r="OG82" s="97"/>
      <c r="OH82" s="97"/>
      <c r="OI82" s="97"/>
      <c r="OJ82" s="97"/>
      <c r="OK82" s="97"/>
      <c r="OL82" s="97"/>
      <c r="OM82" s="97"/>
      <c r="ON82" s="97"/>
      <c r="OO82" s="97"/>
      <c r="OP82" s="97"/>
      <c r="OQ82" s="97"/>
      <c r="OR82" s="97"/>
      <c r="OS82" s="97"/>
      <c r="OT82" s="97"/>
      <c r="OU82" s="97"/>
      <c r="OV82" s="97"/>
      <c r="OW82" s="97"/>
      <c r="OX82" s="97"/>
      <c r="OY82" s="97"/>
      <c r="OZ82" s="97"/>
      <c r="PA82" s="97"/>
      <c r="PB82" s="97"/>
      <c r="PC82" s="97"/>
      <c r="PD82" s="97"/>
      <c r="PE82" s="97"/>
      <c r="PF82" s="97"/>
      <c r="PG82" s="97"/>
      <c r="PH82" s="97"/>
      <c r="PI82" s="97"/>
      <c r="PJ82" s="97"/>
      <c r="PK82" s="97"/>
      <c r="PL82" s="97"/>
      <c r="PM82" s="97"/>
      <c r="PN82" s="97"/>
      <c r="PO82" s="97"/>
      <c r="PP82" s="97"/>
      <c r="PQ82" s="97"/>
      <c r="PR82" s="97"/>
      <c r="PS82" s="97"/>
      <c r="PT82" s="97"/>
      <c r="PU82" s="97"/>
      <c r="PV82" s="97"/>
      <c r="PW82" s="97"/>
      <c r="PX82" s="97"/>
      <c r="PY82" s="97"/>
      <c r="PZ82" s="97"/>
      <c r="QA82" s="97"/>
      <c r="QB82" s="97"/>
      <c r="QC82" s="97"/>
      <c r="QD82" s="97"/>
      <c r="QE82" s="97"/>
      <c r="QF82" s="97"/>
      <c r="QG82" s="97"/>
      <c r="QH82" s="97"/>
      <c r="QI82" s="97"/>
      <c r="QJ82" s="97"/>
      <c r="QK82" s="97"/>
      <c r="QL82" s="97"/>
      <c r="QM82" s="97"/>
      <c r="QN82" s="97"/>
      <c r="QO82" s="97"/>
      <c r="QP82" s="97"/>
      <c r="QQ82" s="97"/>
      <c r="QR82" s="97"/>
      <c r="QS82" s="97"/>
      <c r="QT82" s="97"/>
      <c r="QU82" s="97"/>
      <c r="QV82" s="97"/>
      <c r="QW82" s="97"/>
      <c r="QX82" s="97"/>
      <c r="QY82" s="97"/>
      <c r="QZ82" s="97"/>
      <c r="RA82" s="97"/>
      <c r="RB82" s="97"/>
      <c r="RC82" s="97"/>
      <c r="RD82" s="97"/>
      <c r="RE82" s="97"/>
      <c r="RF82" s="97"/>
      <c r="RG82" s="97"/>
      <c r="RH82" s="97"/>
      <c r="RI82" s="97"/>
      <c r="RJ82" s="97"/>
      <c r="RK82" s="97"/>
      <c r="RL82" s="97"/>
      <c r="RM82" s="97"/>
      <c r="RN82" s="97"/>
      <c r="RO82" s="97"/>
      <c r="RP82" s="97"/>
      <c r="RQ82" s="97"/>
      <c r="RR82" s="97"/>
      <c r="RS82" s="97"/>
      <c r="RT82" s="97"/>
      <c r="RU82" s="97"/>
      <c r="RV82" s="97"/>
      <c r="RW82" s="97"/>
      <c r="RX82" s="97"/>
      <c r="RY82" s="97"/>
      <c r="RZ82" s="97"/>
      <c r="SA82" s="97"/>
      <c r="SB82" s="97"/>
      <c r="SC82" s="97"/>
      <c r="SD82" s="97"/>
      <c r="SE82" s="97"/>
      <c r="SF82" s="97"/>
      <c r="SG82" s="97"/>
      <c r="SH82" s="97"/>
      <c r="SI82" s="97"/>
      <c r="SJ82" s="97"/>
      <c r="SK82" s="97"/>
      <c r="SL82" s="97"/>
      <c r="SM82" s="97"/>
      <c r="SN82" s="97"/>
      <c r="SO82" s="97"/>
      <c r="SP82" s="97"/>
      <c r="SQ82" s="97"/>
      <c r="SR82" s="97"/>
      <c r="SS82" s="97"/>
      <c r="ST82" s="97"/>
      <c r="SU82" s="97"/>
      <c r="SV82" s="97"/>
      <c r="SW82" s="97"/>
      <c r="SX82" s="97"/>
      <c r="SY82" s="97"/>
      <c r="SZ82" s="97"/>
      <c r="TA82" s="97"/>
      <c r="TB82" s="1"/>
    </row>
    <row r="83" spans="1:522" s="10" customFormat="1" ht="18" customHeight="1" x14ac:dyDescent="0.2">
      <c r="A83" s="12"/>
      <c r="B83" s="11" t="s">
        <v>481</v>
      </c>
      <c r="C83" s="1">
        <v>10172</v>
      </c>
      <c r="D83" s="125" t="s">
        <v>482</v>
      </c>
      <c r="E83" s="1">
        <v>13072</v>
      </c>
      <c r="F83" s="1"/>
      <c r="G83" s="125" t="s">
        <v>420</v>
      </c>
      <c r="H83"/>
      <c r="I83" s="1">
        <f t="shared" si="0"/>
        <v>0</v>
      </c>
      <c r="J83" s="12">
        <f>Tabuľka2[[#This Row],[Stĺpec8]]</f>
        <v>0</v>
      </c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9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9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9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9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60"/>
      <c r="FI83" s="60"/>
      <c r="FJ83" s="58"/>
      <c r="FK83" s="58"/>
      <c r="FL83" s="60"/>
      <c r="FM83" s="58"/>
      <c r="FN83" s="60"/>
      <c r="FO83" s="60"/>
      <c r="FP83" s="58"/>
      <c r="FQ83" s="60"/>
      <c r="FR83" s="60"/>
      <c r="FS83" s="60"/>
      <c r="FT83" s="60"/>
      <c r="FU83" s="60"/>
      <c r="FV83" s="60"/>
      <c r="FW83" s="60"/>
      <c r="FX83" s="60"/>
      <c r="FY83" s="60"/>
      <c r="FZ83" s="60"/>
      <c r="GA83" s="60"/>
      <c r="GB83" s="60"/>
      <c r="GC83" s="60"/>
      <c r="GD83" s="60"/>
      <c r="GE83" s="58"/>
      <c r="GF83" s="60"/>
      <c r="GG83" s="60"/>
      <c r="GH83" s="60"/>
      <c r="GI83" s="60"/>
      <c r="GJ83" s="60"/>
      <c r="GK83" s="60"/>
      <c r="GL83" s="60"/>
      <c r="GM83" s="60"/>
      <c r="GN83" s="60"/>
      <c r="GO83" s="60"/>
      <c r="GP83" s="60"/>
      <c r="GQ83" s="60"/>
      <c r="GR83" s="60"/>
      <c r="GS83" s="60"/>
      <c r="GT83" s="60"/>
      <c r="GU83" s="60"/>
      <c r="GV83" s="60"/>
      <c r="GW83" s="60"/>
      <c r="GX83" s="60"/>
      <c r="GY83" s="60"/>
      <c r="GZ83" s="60"/>
      <c r="HA83" s="60"/>
      <c r="HB83" s="60"/>
      <c r="HC83" s="60"/>
      <c r="HD83" s="60"/>
      <c r="HE83" s="60"/>
      <c r="HF83" s="60"/>
      <c r="HG83" s="60"/>
      <c r="HH83" s="60"/>
      <c r="HI83" s="60"/>
      <c r="HJ83" s="60"/>
      <c r="HK83" s="60"/>
      <c r="HL83" s="60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60"/>
      <c r="JA83" s="60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60"/>
      <c r="KD83" s="60"/>
      <c r="KE83" s="60"/>
      <c r="KF83" s="60"/>
      <c r="KG83" s="60"/>
      <c r="KH83" s="60"/>
      <c r="KI83" s="60"/>
      <c r="KJ83" s="1"/>
      <c r="KK83" s="97"/>
      <c r="KL83" s="97"/>
      <c r="KM83" s="97"/>
      <c r="KN83" s="97"/>
      <c r="KO83" s="97"/>
      <c r="KP83" s="97"/>
      <c r="KQ83" s="97"/>
      <c r="KR83" s="97"/>
      <c r="KS83" s="97"/>
      <c r="KT83" s="97"/>
      <c r="KU83" s="97"/>
      <c r="KV83" s="97"/>
      <c r="KW83" s="102"/>
      <c r="KX83" s="97"/>
      <c r="KY83" s="97"/>
      <c r="KZ83" s="97"/>
      <c r="LA83" s="97"/>
      <c r="LB83" s="97"/>
      <c r="LC83" s="97"/>
      <c r="LD83" s="97"/>
      <c r="LE83" s="97"/>
      <c r="LF83" s="97"/>
      <c r="LG83" s="97"/>
      <c r="LH83" s="97"/>
      <c r="LI83" s="97"/>
      <c r="LJ83" s="97"/>
      <c r="LK83" s="97"/>
      <c r="LL83" s="97"/>
      <c r="LM83" s="97"/>
      <c r="LN83" s="97"/>
      <c r="LO83" s="97"/>
      <c r="LP83" s="97"/>
      <c r="LQ83" s="97"/>
      <c r="LR83" s="97"/>
      <c r="LS83" s="97"/>
      <c r="LT83" s="97"/>
      <c r="LU83" s="97"/>
      <c r="LV83" s="97"/>
      <c r="LW83" s="97"/>
      <c r="LX83" s="97"/>
      <c r="LY83" s="97"/>
      <c r="LZ83" s="97"/>
      <c r="MA83" s="97"/>
      <c r="MB83" s="97"/>
      <c r="MC83" s="97"/>
      <c r="MD83" s="97"/>
      <c r="ME83" s="97"/>
      <c r="MF83" s="97"/>
      <c r="MG83" s="97"/>
      <c r="MH83" s="97"/>
      <c r="MI83" s="97"/>
      <c r="MJ83" s="97"/>
      <c r="MK83" s="97"/>
      <c r="ML83" s="97"/>
      <c r="MM83" s="97"/>
      <c r="MN83" s="97"/>
      <c r="MO83" s="97"/>
      <c r="MP83" s="97"/>
      <c r="MQ83" s="97"/>
      <c r="MR83" s="97"/>
      <c r="MS83" s="97"/>
      <c r="MT83" s="97"/>
      <c r="MU83" s="97"/>
      <c r="MV83" s="97"/>
      <c r="MW83" s="97"/>
      <c r="MX83" s="97"/>
      <c r="MY83" s="97"/>
      <c r="MZ83" s="97"/>
      <c r="NA83" s="97"/>
      <c r="NB83" s="97"/>
      <c r="NC83" s="97"/>
      <c r="ND83" s="97"/>
      <c r="NE83" s="97"/>
      <c r="NF83" s="97"/>
      <c r="NG83" s="97"/>
      <c r="NH83" s="97"/>
      <c r="NI83" s="97"/>
      <c r="NJ83" s="97"/>
      <c r="NK83" s="97"/>
      <c r="NL83" s="97"/>
      <c r="NM83" s="97"/>
      <c r="NN83" s="97"/>
      <c r="NO83" s="97"/>
      <c r="NP83" s="97"/>
      <c r="NQ83" s="97"/>
      <c r="NR83" s="97"/>
      <c r="NS83" s="97"/>
      <c r="NT83" s="97"/>
      <c r="NU83" s="97"/>
      <c r="NV83" s="97"/>
      <c r="NW83" s="97"/>
      <c r="NX83" s="97"/>
      <c r="NY83" s="97"/>
      <c r="NZ83" s="97"/>
      <c r="OA83" s="97"/>
      <c r="OB83" s="97"/>
      <c r="OC83" s="97"/>
      <c r="OD83" s="97"/>
      <c r="OE83" s="97"/>
      <c r="OF83" s="97"/>
      <c r="OG83" s="97"/>
      <c r="OH83" s="97"/>
      <c r="OI83" s="97"/>
      <c r="OJ83" s="97"/>
      <c r="OK83" s="97"/>
      <c r="OL83" s="97"/>
      <c r="OM83" s="97"/>
      <c r="ON83" s="97"/>
      <c r="OO83" s="97"/>
      <c r="OP83" s="97"/>
      <c r="OQ83" s="97"/>
      <c r="OR83" s="97"/>
      <c r="OS83" s="97"/>
      <c r="OT83" s="97"/>
      <c r="OU83" s="97"/>
      <c r="OV83" s="97"/>
      <c r="OW83" s="97"/>
      <c r="OX83" s="97"/>
      <c r="OY83" s="97"/>
      <c r="OZ83" s="97"/>
      <c r="PA83" s="97"/>
      <c r="PB83" s="97"/>
      <c r="PC83" s="97"/>
      <c r="PD83" s="97"/>
      <c r="PE83" s="97"/>
      <c r="PF83" s="97"/>
      <c r="PG83" s="97"/>
      <c r="PH83" s="97"/>
      <c r="PI83" s="97"/>
      <c r="PJ83" s="97"/>
      <c r="PK83" s="97"/>
      <c r="PL83" s="97"/>
      <c r="PM83" s="97"/>
      <c r="PN83" s="97"/>
      <c r="PO83" s="97"/>
      <c r="PP83" s="97"/>
      <c r="PQ83" s="97"/>
      <c r="PR83" s="97"/>
      <c r="PS83" s="97"/>
      <c r="PT83" s="97"/>
      <c r="PU83" s="97"/>
      <c r="PV83" s="97"/>
      <c r="PW83" s="97"/>
      <c r="PX83" s="97"/>
      <c r="PY83" s="97"/>
      <c r="PZ83" s="97"/>
      <c r="QA83" s="97"/>
      <c r="QB83" s="97"/>
      <c r="QC83" s="97"/>
      <c r="QD83" s="97"/>
      <c r="QE83" s="97"/>
      <c r="QF83" s="97"/>
      <c r="QG83" s="97"/>
      <c r="QH83" s="97"/>
      <c r="QI83" s="97"/>
      <c r="QJ83" s="97"/>
      <c r="QK83" s="97"/>
      <c r="QL83" s="97"/>
      <c r="QM83" s="97"/>
      <c r="QN83" s="97"/>
      <c r="QO83" s="97"/>
      <c r="QP83" s="97"/>
      <c r="QQ83" s="97"/>
      <c r="QR83" s="97"/>
      <c r="QS83" s="97"/>
      <c r="QT83" s="97"/>
      <c r="QU83" s="97"/>
      <c r="QV83" s="97"/>
      <c r="QW83" s="97"/>
      <c r="QX83" s="97"/>
      <c r="QY83" s="97"/>
      <c r="QZ83" s="97"/>
      <c r="RA83" s="97"/>
      <c r="RB83" s="97"/>
      <c r="RC83" s="97"/>
      <c r="RD83" s="97"/>
      <c r="RE83" s="97"/>
      <c r="RF83" s="97"/>
      <c r="RG83" s="97"/>
      <c r="RH83" s="97"/>
      <c r="RI83" s="97"/>
      <c r="RJ83" s="97"/>
      <c r="RK83" s="97"/>
      <c r="RL83" s="97"/>
      <c r="RM83" s="97"/>
      <c r="RN83" s="97"/>
      <c r="RO83" s="97"/>
      <c r="RP83" s="97"/>
      <c r="RQ83" s="97"/>
      <c r="RR83" s="97"/>
      <c r="RS83" s="97"/>
      <c r="RT83" s="97"/>
      <c r="RU83" s="97"/>
      <c r="RV83" s="97"/>
      <c r="RW83" s="97"/>
      <c r="RX83" s="97"/>
      <c r="RY83" s="97"/>
      <c r="RZ83" s="97"/>
      <c r="SA83" s="97"/>
      <c r="SB83" s="97"/>
      <c r="SC83" s="97"/>
      <c r="SD83" s="97"/>
      <c r="SE83" s="97"/>
      <c r="SF83" s="97"/>
      <c r="SG83" s="97"/>
      <c r="SH83" s="97"/>
      <c r="SI83" s="97"/>
      <c r="SJ83" s="97"/>
      <c r="SK83" s="97"/>
      <c r="SL83" s="97"/>
      <c r="SM83" s="97"/>
      <c r="SN83" s="97"/>
      <c r="SO83" s="97"/>
      <c r="SP83" s="97"/>
      <c r="SQ83" s="97"/>
      <c r="SR83" s="97"/>
      <c r="SS83" s="97"/>
      <c r="ST83" s="97"/>
      <c r="SU83" s="97"/>
      <c r="SV83" s="97"/>
      <c r="SW83" s="97"/>
      <c r="SX83" s="97"/>
      <c r="SY83" s="97"/>
      <c r="SZ83" s="97"/>
      <c r="TA83" s="97"/>
      <c r="TB83" s="1"/>
    </row>
    <row r="84" spans="1:522" ht="18" customHeight="1" x14ac:dyDescent="0.2">
      <c r="B84" s="11" t="s">
        <v>344</v>
      </c>
      <c r="C84" s="1">
        <v>9629</v>
      </c>
      <c r="D84" t="s">
        <v>345</v>
      </c>
      <c r="E84" s="1">
        <v>10631</v>
      </c>
      <c r="G84" t="s">
        <v>44</v>
      </c>
      <c r="H84" s="4"/>
      <c r="I84" s="1">
        <f t="shared" si="0"/>
        <v>0</v>
      </c>
      <c r="J84" s="12">
        <f>Tabuľka2[[#This Row],[Stĺpec8]]</f>
        <v>0</v>
      </c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9"/>
      <c r="AR84" s="1"/>
      <c r="AS84" s="1"/>
      <c r="AT84" s="1"/>
      <c r="AU84" s="1"/>
      <c r="AV84" s="1"/>
      <c r="AW84" s="1"/>
      <c r="AX84" s="1"/>
      <c r="AY84" s="9"/>
      <c r="AZ84" s="1"/>
      <c r="BA84" s="9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9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9"/>
      <c r="DE84" s="9"/>
      <c r="DF84" s="1"/>
      <c r="DG84" s="1"/>
      <c r="DH84" s="1"/>
      <c r="DI84" s="1"/>
      <c r="DJ84" s="1"/>
      <c r="DK84" s="9"/>
      <c r="DL84" s="9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9"/>
      <c r="FA84" s="9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  <c r="KY84" s="1"/>
      <c r="KZ84" s="1"/>
      <c r="LA84" s="1"/>
      <c r="LB84" s="1"/>
      <c r="LC84" s="1"/>
      <c r="LD84" s="1"/>
      <c r="LE84" s="1"/>
      <c r="LF84" s="1"/>
      <c r="LG84" s="1"/>
      <c r="LH84" s="1"/>
      <c r="LI84" s="1"/>
      <c r="LJ84" s="1"/>
      <c r="LK84" s="1"/>
      <c r="LL84" s="1"/>
      <c r="LM84" s="1"/>
      <c r="LN84" s="1"/>
      <c r="LO84" s="1"/>
      <c r="LP84" s="1"/>
      <c r="LQ84" s="97"/>
      <c r="LR84" s="97"/>
      <c r="LS84" s="97"/>
      <c r="LT84" s="97"/>
      <c r="LU84" s="97"/>
      <c r="LV84" s="97"/>
      <c r="LW84" s="97"/>
      <c r="LX84" s="97"/>
      <c r="LY84" s="97"/>
      <c r="LZ84" s="97"/>
      <c r="MA84" s="97"/>
      <c r="MB84" s="97"/>
      <c r="MC84" s="97"/>
      <c r="MD84" s="97"/>
      <c r="ME84" s="97"/>
      <c r="MF84" s="97"/>
      <c r="MG84" s="97"/>
      <c r="MH84" s="97"/>
      <c r="MI84" s="97"/>
      <c r="MJ84" s="97"/>
      <c r="MK84" s="97"/>
      <c r="ML84" s="97"/>
      <c r="MM84" s="97"/>
      <c r="MN84" s="97"/>
      <c r="MO84" s="97"/>
      <c r="MP84" s="97"/>
      <c r="MQ84" s="97"/>
      <c r="MR84" s="97"/>
      <c r="MS84" s="97"/>
      <c r="MT84" s="97"/>
      <c r="MU84" s="97"/>
      <c r="MV84" s="97"/>
      <c r="MW84" s="97"/>
      <c r="MX84" s="97"/>
      <c r="MY84" s="97"/>
      <c r="MZ84" s="97"/>
      <c r="NA84" s="97"/>
      <c r="NB84" s="97"/>
      <c r="NC84" s="97"/>
      <c r="ND84" s="97"/>
      <c r="NE84" s="97"/>
      <c r="NF84" s="97"/>
      <c r="NG84" s="97"/>
      <c r="NH84" s="1"/>
      <c r="NI84" s="1"/>
      <c r="NJ84" s="1"/>
      <c r="NK84" s="1"/>
      <c r="NL84" s="1"/>
      <c r="NM84" s="1"/>
      <c r="NN84" s="1"/>
      <c r="NO84" s="1"/>
      <c r="NP84" s="1"/>
      <c r="NQ84" s="1"/>
      <c r="NR84" s="1"/>
      <c r="NS84" s="1"/>
      <c r="NT84" s="1"/>
      <c r="NU84" s="1"/>
      <c r="NV84" s="1"/>
      <c r="NW84" s="1"/>
      <c r="NX84" s="1"/>
      <c r="NY84" s="1"/>
      <c r="NZ84" s="1"/>
      <c r="OA84" s="1"/>
      <c r="OB84" s="1"/>
      <c r="OC84" s="1"/>
      <c r="OD84" s="1"/>
      <c r="OE84" s="1"/>
      <c r="OF84" s="1"/>
      <c r="OG84" s="1"/>
      <c r="OH84" s="1"/>
      <c r="OI84" s="1"/>
      <c r="OJ84" s="1"/>
      <c r="OK84" s="1"/>
      <c r="OL84" s="1"/>
      <c r="OM84" s="1"/>
      <c r="ON84" s="1"/>
      <c r="OO84" s="1"/>
      <c r="OP84" s="1"/>
      <c r="OQ84" s="1"/>
      <c r="OR84" s="1"/>
      <c r="OS84" s="1"/>
      <c r="OT84" s="1"/>
      <c r="OU84" s="1"/>
      <c r="OV84" s="1"/>
      <c r="OW84" s="1"/>
      <c r="OX84" s="1"/>
      <c r="OY84" s="1"/>
      <c r="OZ84" s="1"/>
      <c r="PA84" s="1"/>
      <c r="PB84" s="1"/>
      <c r="PC84" s="1"/>
      <c r="PD84" s="1"/>
      <c r="PE84" s="1"/>
      <c r="PF84" s="1"/>
      <c r="PG84" s="1"/>
      <c r="PH84" s="1"/>
      <c r="PI84" s="1"/>
      <c r="PJ84" s="1"/>
      <c r="PK84" s="1"/>
      <c r="PL84" s="1"/>
      <c r="PM84" s="1"/>
      <c r="PN84" s="1"/>
      <c r="PO84" s="1"/>
      <c r="PP84" s="1"/>
      <c r="PQ84" s="1"/>
      <c r="PR84" s="1"/>
      <c r="PS84" s="1"/>
      <c r="PT84" s="1"/>
      <c r="PU84" s="1"/>
      <c r="PV84" s="1"/>
      <c r="PW84" s="1"/>
      <c r="PX84" s="1"/>
      <c r="PY84" s="1"/>
      <c r="PZ84" s="1"/>
      <c r="QA84" s="1"/>
      <c r="QB84" s="1"/>
      <c r="QC84" s="1"/>
      <c r="QD84" s="1"/>
      <c r="QE84" s="1"/>
      <c r="QF84" s="1"/>
      <c r="QG84" s="1"/>
      <c r="QH84" s="1"/>
      <c r="QI84" s="1"/>
      <c r="QJ84" s="1"/>
      <c r="QK84" s="1"/>
      <c r="QL84" s="1"/>
      <c r="QM84" s="1"/>
      <c r="QN84" s="1"/>
      <c r="QO84" s="1"/>
      <c r="QP84" s="1"/>
      <c r="QQ84" s="1"/>
      <c r="QR84" s="1"/>
      <c r="QS84" s="1"/>
      <c r="QT84" s="1"/>
      <c r="QU84" s="1"/>
      <c r="QV84" s="1"/>
      <c r="QW84" s="1"/>
      <c r="QX84" s="1"/>
      <c r="QY84" s="1"/>
      <c r="QZ84" s="1"/>
      <c r="RA84" s="1"/>
      <c r="RB84" s="1"/>
      <c r="RC84" s="1"/>
      <c r="RD84" s="1"/>
      <c r="RE84" s="1"/>
      <c r="RF84" s="1"/>
      <c r="RG84" s="1"/>
      <c r="RH84" s="1"/>
      <c r="RI84" s="1"/>
      <c r="RJ84" s="1"/>
      <c r="RK84" s="1"/>
      <c r="RL84" s="1"/>
      <c r="RM84" s="1"/>
      <c r="RN84" s="1"/>
      <c r="RO84" s="1"/>
      <c r="RP84" s="1"/>
      <c r="RQ84" s="1"/>
      <c r="RR84" s="1"/>
      <c r="RS84" s="1"/>
      <c r="RT84" s="1"/>
      <c r="RU84" s="1"/>
      <c r="RV84" s="1"/>
      <c r="RW84" s="1"/>
      <c r="RX84" s="1"/>
      <c r="RY84" s="1"/>
      <c r="RZ84" s="1"/>
      <c r="SA84" s="1"/>
      <c r="SB84" s="1"/>
      <c r="SC84" s="1"/>
      <c r="SD84" s="1"/>
      <c r="SE84" s="1"/>
      <c r="SF84" s="1"/>
      <c r="SG84" s="1"/>
      <c r="SH84" s="1"/>
      <c r="SI84" s="1"/>
      <c r="SJ84" s="1"/>
      <c r="SK84" s="1"/>
      <c r="SL84" s="1"/>
      <c r="SM84" s="1"/>
      <c r="SN84" s="1"/>
      <c r="SO84" s="1"/>
      <c r="SP84" s="1"/>
      <c r="SQ84" s="1"/>
      <c r="SR84" s="1"/>
      <c r="SS84" s="1"/>
      <c r="ST84" s="1"/>
      <c r="SU84" s="1"/>
      <c r="SV84" s="1"/>
      <c r="SW84" s="1"/>
      <c r="SX84" s="1"/>
      <c r="SY84" s="1"/>
      <c r="SZ84" s="1"/>
      <c r="TA84" s="1"/>
      <c r="TB84" s="1"/>
    </row>
    <row r="85" spans="1:522" s="10" customFormat="1" ht="18" customHeight="1" x14ac:dyDescent="0.2">
      <c r="A85" s="12"/>
      <c r="B85" s="11" t="s">
        <v>265</v>
      </c>
      <c r="C85" s="1">
        <v>8360</v>
      </c>
      <c r="D85" s="125" t="s">
        <v>489</v>
      </c>
      <c r="E85" s="1">
        <v>12759</v>
      </c>
      <c r="F85" s="1"/>
      <c r="G85" s="125" t="s">
        <v>266</v>
      </c>
      <c r="H85"/>
      <c r="I85" s="1">
        <f t="shared" si="0"/>
        <v>0</v>
      </c>
      <c r="J85" s="33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9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9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9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9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60"/>
      <c r="FI85" s="60"/>
      <c r="FJ85" s="58"/>
      <c r="FK85" s="58"/>
      <c r="FL85" s="60"/>
      <c r="FM85" s="58"/>
      <c r="FN85" s="60"/>
      <c r="FO85" s="60"/>
      <c r="FP85" s="58"/>
      <c r="FQ85" s="60"/>
      <c r="FR85" s="60"/>
      <c r="FS85" s="60"/>
      <c r="FT85" s="60"/>
      <c r="FU85" s="60"/>
      <c r="FV85" s="60"/>
      <c r="FW85" s="60"/>
      <c r="FX85" s="60"/>
      <c r="FY85" s="60"/>
      <c r="FZ85" s="60"/>
      <c r="GA85" s="60"/>
      <c r="GB85" s="60"/>
      <c r="GC85" s="60"/>
      <c r="GD85" s="60"/>
      <c r="GE85" s="58"/>
      <c r="GF85" s="60"/>
      <c r="GG85" s="60"/>
      <c r="GH85" s="60"/>
      <c r="GI85" s="60"/>
      <c r="GJ85" s="60"/>
      <c r="GK85" s="60"/>
      <c r="GL85" s="60"/>
      <c r="GM85" s="60"/>
      <c r="GN85" s="60"/>
      <c r="GO85" s="60"/>
      <c r="GP85" s="60"/>
      <c r="GQ85" s="60"/>
      <c r="GR85" s="60"/>
      <c r="GS85" s="60"/>
      <c r="GT85" s="60"/>
      <c r="GU85" s="60"/>
      <c r="GV85" s="60"/>
      <c r="GW85" s="60"/>
      <c r="GX85" s="60"/>
      <c r="GY85" s="60"/>
      <c r="GZ85" s="60"/>
      <c r="HA85" s="60"/>
      <c r="HB85" s="60"/>
      <c r="HC85" s="60"/>
      <c r="HD85" s="60"/>
      <c r="HE85" s="60"/>
      <c r="HF85" s="60"/>
      <c r="HG85" s="60"/>
      <c r="HH85" s="60"/>
      <c r="HI85" s="60"/>
      <c r="HJ85" s="60"/>
      <c r="HK85" s="60"/>
      <c r="HL85" s="60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60"/>
      <c r="JA85" s="60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60"/>
      <c r="KD85" s="60"/>
      <c r="KE85" s="60"/>
      <c r="KF85" s="60"/>
      <c r="KG85" s="60"/>
      <c r="KH85" s="60"/>
      <c r="KI85" s="60"/>
      <c r="KJ85" s="1"/>
      <c r="KK85" s="97"/>
      <c r="KL85" s="97"/>
      <c r="KM85" s="97"/>
      <c r="KN85" s="97"/>
      <c r="KO85" s="97"/>
      <c r="KP85" s="97"/>
      <c r="KQ85" s="97"/>
      <c r="KR85" s="97"/>
      <c r="KS85" s="97"/>
      <c r="KT85" s="97"/>
      <c r="KU85" s="97"/>
      <c r="KV85" s="97"/>
      <c r="KW85" s="102"/>
      <c r="KX85" s="97"/>
      <c r="KY85" s="97"/>
      <c r="KZ85" s="97"/>
      <c r="LA85" s="97"/>
      <c r="LB85" s="97"/>
      <c r="LC85" s="97"/>
      <c r="LD85" s="97"/>
      <c r="LE85" s="97"/>
      <c r="LF85" s="97"/>
      <c r="LG85" s="97"/>
      <c r="LH85" s="97"/>
      <c r="LI85" s="97"/>
      <c r="LJ85" s="97"/>
      <c r="LK85" s="97"/>
      <c r="LL85" s="97"/>
      <c r="LM85" s="97"/>
      <c r="LN85" s="97"/>
      <c r="LO85" s="97"/>
      <c r="LP85" s="97"/>
      <c r="LQ85" s="97"/>
      <c r="LR85" s="97"/>
      <c r="LS85" s="97"/>
      <c r="LT85" s="97"/>
      <c r="LU85" s="97"/>
      <c r="LV85" s="97"/>
      <c r="LW85" s="97"/>
      <c r="LX85" s="97"/>
      <c r="LY85" s="97"/>
      <c r="LZ85" s="97"/>
      <c r="MA85" s="97"/>
      <c r="MB85" s="97"/>
      <c r="MC85" s="97"/>
      <c r="MD85" s="97"/>
      <c r="ME85" s="97"/>
      <c r="MF85" s="97"/>
      <c r="MG85" s="97"/>
      <c r="MH85" s="97"/>
      <c r="MI85" s="97"/>
      <c r="MJ85" s="97"/>
      <c r="MK85" s="97"/>
      <c r="ML85" s="97"/>
      <c r="MM85" s="97"/>
      <c r="MN85" s="97"/>
      <c r="MO85" s="97"/>
      <c r="MP85" s="97"/>
      <c r="MQ85" s="97"/>
      <c r="MR85" s="97"/>
      <c r="MS85" s="97"/>
      <c r="MT85" s="97"/>
      <c r="MU85" s="97"/>
      <c r="MV85" s="97"/>
      <c r="MW85" s="97"/>
      <c r="MX85" s="97"/>
      <c r="MY85" s="97"/>
      <c r="MZ85" s="97"/>
      <c r="NA85" s="97"/>
      <c r="NB85" s="97"/>
      <c r="NC85" s="97"/>
      <c r="ND85" s="97"/>
      <c r="NE85" s="97"/>
      <c r="NF85" s="97"/>
      <c r="NG85" s="97"/>
      <c r="NH85" s="97"/>
      <c r="NI85" s="97"/>
      <c r="NJ85" s="97"/>
      <c r="NK85" s="97"/>
      <c r="NL85" s="97"/>
      <c r="NM85" s="97"/>
      <c r="NN85" s="97"/>
      <c r="NO85" s="97"/>
      <c r="NP85" s="97"/>
      <c r="NQ85" s="97"/>
      <c r="NR85" s="97"/>
      <c r="NS85" s="97"/>
      <c r="NT85" s="97"/>
      <c r="NU85" s="97"/>
      <c r="NV85" s="97"/>
      <c r="NW85" s="97"/>
      <c r="NX85" s="97"/>
      <c r="NY85" s="97"/>
      <c r="NZ85" s="97"/>
      <c r="OA85" s="97"/>
      <c r="OB85" s="97"/>
      <c r="OC85" s="97"/>
      <c r="OD85" s="97"/>
      <c r="OE85" s="97"/>
      <c r="OF85" s="97"/>
      <c r="OG85" s="97"/>
      <c r="OH85" s="97"/>
      <c r="OI85" s="97"/>
      <c r="OJ85" s="97"/>
      <c r="OK85" s="97"/>
      <c r="OL85" s="97"/>
      <c r="OM85" s="97"/>
      <c r="ON85" s="97"/>
      <c r="OO85" s="97"/>
      <c r="OP85" s="97"/>
      <c r="OQ85" s="97"/>
      <c r="OR85" s="97"/>
      <c r="OS85" s="97"/>
      <c r="OT85" s="97"/>
      <c r="OU85" s="97"/>
      <c r="OV85" s="97"/>
      <c r="OW85" s="97"/>
      <c r="OX85" s="97"/>
      <c r="OY85" s="97"/>
      <c r="OZ85" s="97"/>
      <c r="PA85" s="97"/>
      <c r="PB85" s="97"/>
      <c r="PC85" s="97"/>
      <c r="PD85" s="97"/>
      <c r="PE85" s="97"/>
      <c r="PF85" s="97"/>
      <c r="PG85" s="97"/>
      <c r="PH85" s="97"/>
      <c r="PI85" s="97"/>
      <c r="PJ85" s="97"/>
      <c r="PK85" s="97"/>
      <c r="PL85" s="97"/>
      <c r="PM85" s="97"/>
      <c r="PN85" s="97"/>
      <c r="PO85" s="97"/>
      <c r="PP85" s="97"/>
      <c r="PQ85" s="97"/>
      <c r="PR85" s="97"/>
      <c r="PS85" s="97"/>
      <c r="PT85" s="97"/>
      <c r="PU85" s="97"/>
      <c r="PV85" s="97"/>
      <c r="PW85" s="97"/>
      <c r="PX85" s="102"/>
      <c r="PY85" s="97"/>
      <c r="PZ85" s="97"/>
      <c r="QA85" s="97"/>
      <c r="QB85" s="97"/>
      <c r="QC85" s="97"/>
      <c r="QD85" s="97"/>
      <c r="QE85" s="97"/>
      <c r="QF85" s="97"/>
      <c r="QG85" s="97"/>
      <c r="QH85" s="97"/>
      <c r="QI85" s="97"/>
      <c r="QJ85" s="97"/>
      <c r="QK85" s="97"/>
      <c r="QL85" s="97"/>
      <c r="QM85" s="97"/>
      <c r="QN85" s="97"/>
      <c r="QO85" s="97"/>
      <c r="QP85" s="97"/>
      <c r="QQ85" s="97"/>
      <c r="QR85" s="97"/>
      <c r="QS85" s="97"/>
      <c r="QT85" s="97"/>
      <c r="QU85" s="97"/>
      <c r="QV85" s="97"/>
      <c r="QW85" s="97"/>
      <c r="QX85" s="97"/>
      <c r="QY85" s="97"/>
      <c r="QZ85" s="97"/>
      <c r="RA85" s="97"/>
      <c r="RB85" s="97"/>
      <c r="RC85" s="97"/>
      <c r="RD85" s="97"/>
      <c r="RE85" s="97"/>
      <c r="RF85" s="97"/>
      <c r="RG85" s="97"/>
      <c r="RH85" s="97"/>
      <c r="RI85" s="97"/>
      <c r="RJ85" s="97"/>
      <c r="RK85" s="97"/>
      <c r="RL85" s="97"/>
      <c r="RM85" s="97"/>
      <c r="RN85" s="97"/>
      <c r="RO85" s="97"/>
      <c r="RP85" s="97"/>
      <c r="RQ85" s="97"/>
      <c r="RR85" s="97"/>
      <c r="RS85" s="97"/>
      <c r="RT85" s="97"/>
      <c r="RU85" s="97"/>
      <c r="RV85" s="97"/>
      <c r="RW85" s="97"/>
      <c r="RX85" s="97"/>
      <c r="RY85" s="97"/>
      <c r="RZ85" s="97"/>
      <c r="SA85" s="97"/>
      <c r="SB85" s="97"/>
      <c r="SC85" s="97"/>
      <c r="SD85" s="97"/>
      <c r="SE85" s="97"/>
      <c r="SF85" s="97"/>
      <c r="SG85" s="97"/>
      <c r="SH85" s="97"/>
      <c r="SI85" s="97"/>
      <c r="SJ85" s="97"/>
      <c r="SK85" s="97"/>
      <c r="SL85" s="97"/>
      <c r="SM85" s="97"/>
      <c r="SN85" s="97"/>
      <c r="SO85" s="97"/>
      <c r="SP85" s="97"/>
      <c r="SQ85" s="97"/>
      <c r="SR85" s="97"/>
      <c r="SS85" s="97"/>
      <c r="ST85" s="97"/>
      <c r="SU85" s="97"/>
      <c r="SV85" s="97"/>
      <c r="SW85" s="97"/>
      <c r="SX85" s="97"/>
      <c r="SY85" s="97"/>
      <c r="SZ85" s="97"/>
      <c r="TA85" s="97"/>
      <c r="TB85" s="1"/>
    </row>
    <row r="86" spans="1:522" s="10" customFormat="1" ht="18" customHeight="1" x14ac:dyDescent="0.2">
      <c r="A86" s="12"/>
      <c r="B86" s="11" t="s">
        <v>111</v>
      </c>
      <c r="C86" s="1">
        <v>9133</v>
      </c>
      <c r="D86" s="125" t="s">
        <v>110</v>
      </c>
      <c r="E86" s="1">
        <v>10992</v>
      </c>
      <c r="F86" s="1"/>
      <c r="G86" s="125" t="s">
        <v>19</v>
      </c>
      <c r="H86"/>
      <c r="I86" s="1">
        <f t="shared" si="0"/>
        <v>0</v>
      </c>
      <c r="J86" s="12">
        <f>Tabuľka2[[#This Row],[Stĺpec8]]</f>
        <v>0</v>
      </c>
      <c r="K86" s="1"/>
      <c r="L86" s="1"/>
      <c r="M86" s="1"/>
      <c r="N86" s="1"/>
      <c r="O86" s="1"/>
      <c r="P86" s="1"/>
      <c r="Q86" s="9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9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9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9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9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60"/>
      <c r="FI86" s="60"/>
      <c r="FJ86" s="58"/>
      <c r="FK86" s="58"/>
      <c r="FL86" s="60"/>
      <c r="FM86" s="58"/>
      <c r="FN86" s="60"/>
      <c r="FO86" s="60"/>
      <c r="FP86" s="58"/>
      <c r="FQ86" s="60"/>
      <c r="FR86" s="60"/>
      <c r="FS86" s="60"/>
      <c r="FT86" s="60"/>
      <c r="FU86" s="60"/>
      <c r="FV86" s="60"/>
      <c r="FW86" s="60"/>
      <c r="FX86" s="60"/>
      <c r="FY86" s="60"/>
      <c r="FZ86" s="60"/>
      <c r="GA86" s="60"/>
      <c r="GB86" s="60"/>
      <c r="GC86" s="60"/>
      <c r="GD86" s="60"/>
      <c r="GE86" s="58"/>
      <c r="GF86" s="60"/>
      <c r="GG86" s="60"/>
      <c r="GH86" s="60"/>
      <c r="GI86" s="60"/>
      <c r="GJ86" s="60"/>
      <c r="GK86" s="60"/>
      <c r="GL86" s="60"/>
      <c r="GM86" s="60"/>
      <c r="GN86" s="60"/>
      <c r="GO86" s="60"/>
      <c r="GP86" s="60"/>
      <c r="GQ86" s="60"/>
      <c r="GR86" s="60"/>
      <c r="GS86" s="60"/>
      <c r="GT86" s="60"/>
      <c r="GU86" s="60"/>
      <c r="GV86" s="60"/>
      <c r="GW86" s="60"/>
      <c r="GX86" s="60"/>
      <c r="GY86" s="60"/>
      <c r="GZ86" s="60"/>
      <c r="HA86" s="60"/>
      <c r="HB86" s="60"/>
      <c r="HC86" s="60"/>
      <c r="HD86" s="60"/>
      <c r="HE86" s="60"/>
      <c r="HF86" s="60"/>
      <c r="HG86" s="60"/>
      <c r="HH86" s="60"/>
      <c r="HI86" s="60"/>
      <c r="HJ86" s="60"/>
      <c r="HK86" s="60"/>
      <c r="HL86" s="60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60"/>
      <c r="JA86" s="60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60"/>
      <c r="KD86" s="60"/>
      <c r="KE86" s="60"/>
      <c r="KF86" s="60"/>
      <c r="KG86" s="60"/>
      <c r="KH86" s="60"/>
      <c r="KI86" s="60"/>
      <c r="KJ86" s="1"/>
      <c r="KK86" s="97"/>
      <c r="KL86" s="97"/>
      <c r="KM86" s="97"/>
      <c r="KN86" s="97"/>
      <c r="KO86" s="97"/>
      <c r="KP86" s="97"/>
      <c r="KQ86" s="97"/>
      <c r="KR86" s="97"/>
      <c r="KS86" s="97"/>
      <c r="KT86" s="97"/>
      <c r="KU86" s="97"/>
      <c r="KV86" s="97"/>
      <c r="KW86" s="102"/>
      <c r="KX86" s="97"/>
      <c r="KY86" s="97"/>
      <c r="KZ86" s="97"/>
      <c r="LA86" s="97"/>
      <c r="LB86" s="97"/>
      <c r="LC86" s="97"/>
      <c r="LD86" s="97"/>
      <c r="LE86" s="97"/>
      <c r="LF86" s="97"/>
      <c r="LG86" s="97"/>
      <c r="LH86" s="97"/>
      <c r="LI86" s="97"/>
      <c r="LJ86" s="97"/>
      <c r="LK86" s="97"/>
      <c r="LL86" s="97"/>
      <c r="LM86" s="97"/>
      <c r="LN86" s="97"/>
      <c r="LO86" s="97"/>
      <c r="LP86" s="97"/>
      <c r="LQ86" s="97"/>
      <c r="LR86" s="97"/>
      <c r="LS86" s="97"/>
      <c r="LT86" s="97"/>
      <c r="LU86" s="97"/>
      <c r="LV86" s="97"/>
      <c r="LW86" s="97"/>
      <c r="LX86" s="97"/>
      <c r="LY86" s="97"/>
      <c r="LZ86" s="97"/>
      <c r="MA86" s="97"/>
      <c r="MB86" s="97"/>
      <c r="MC86" s="97"/>
      <c r="MD86" s="97"/>
      <c r="ME86" s="97"/>
      <c r="MF86" s="97"/>
      <c r="MG86" s="97"/>
      <c r="MH86" s="97"/>
      <c r="MI86" s="97"/>
      <c r="MJ86" s="97"/>
      <c r="MK86" s="97"/>
      <c r="ML86" s="97"/>
      <c r="MM86" s="97"/>
      <c r="MN86" s="97"/>
      <c r="MO86" s="97"/>
      <c r="MP86" s="97"/>
      <c r="MQ86" s="97"/>
      <c r="MR86" s="97"/>
      <c r="MS86" s="97"/>
      <c r="MT86" s="97"/>
      <c r="MU86" s="97"/>
      <c r="MV86" s="97"/>
      <c r="MW86" s="97"/>
      <c r="MX86" s="97"/>
      <c r="MY86" s="97"/>
      <c r="MZ86" s="97"/>
      <c r="NA86" s="97"/>
      <c r="NB86" s="97"/>
      <c r="NC86" s="97"/>
      <c r="ND86" s="97"/>
      <c r="NE86" s="97"/>
      <c r="NF86" s="97"/>
      <c r="NG86" s="97"/>
      <c r="NH86" s="97"/>
      <c r="NI86" s="97"/>
      <c r="NJ86" s="97"/>
      <c r="NK86" s="97"/>
      <c r="NL86" s="97"/>
      <c r="NM86" s="97"/>
      <c r="NN86" s="97"/>
      <c r="NO86" s="97"/>
      <c r="NP86" s="97"/>
      <c r="NQ86" s="97"/>
      <c r="NR86" s="97"/>
      <c r="NS86" s="97"/>
      <c r="NT86" s="97"/>
      <c r="NU86" s="97"/>
      <c r="NV86" s="97"/>
      <c r="NW86" s="97"/>
      <c r="NX86" s="97"/>
      <c r="NY86" s="97"/>
      <c r="NZ86" s="97"/>
      <c r="OA86" s="97"/>
      <c r="OB86" s="97"/>
      <c r="OC86" s="97"/>
      <c r="OD86" s="97"/>
      <c r="OE86" s="97"/>
      <c r="OF86" s="97"/>
      <c r="OG86" s="97"/>
      <c r="OH86" s="97"/>
      <c r="OI86" s="97"/>
      <c r="OJ86" s="97"/>
      <c r="OK86" s="97"/>
      <c r="OL86" s="97"/>
      <c r="OM86" s="97"/>
      <c r="ON86" s="97"/>
      <c r="OO86" s="97"/>
      <c r="OP86" s="97"/>
      <c r="OQ86" s="97"/>
      <c r="OR86" s="97"/>
      <c r="OS86" s="97"/>
      <c r="OT86" s="97"/>
      <c r="OU86" s="97"/>
      <c r="OV86" s="97"/>
      <c r="OW86" s="97"/>
      <c r="OX86" s="97"/>
      <c r="OY86" s="97"/>
      <c r="OZ86" s="97"/>
      <c r="PA86" s="97"/>
      <c r="PB86" s="97"/>
      <c r="PC86" s="97"/>
      <c r="PD86" s="97"/>
      <c r="PE86" s="97"/>
      <c r="PF86" s="97"/>
      <c r="PG86" s="97"/>
      <c r="PH86" s="97"/>
      <c r="PI86" s="97"/>
      <c r="PJ86" s="97"/>
      <c r="PK86" s="97"/>
      <c r="PL86" s="97"/>
      <c r="PM86" s="97"/>
      <c r="PN86" s="97"/>
      <c r="PO86" s="97"/>
      <c r="PP86" s="97"/>
      <c r="PQ86" s="97"/>
      <c r="PR86" s="97"/>
      <c r="PS86" s="97"/>
      <c r="PT86" s="97"/>
      <c r="PU86" s="97"/>
      <c r="PV86" s="97"/>
      <c r="PW86" s="97"/>
      <c r="PX86" s="97"/>
      <c r="PY86" s="97"/>
      <c r="PZ86" s="97"/>
      <c r="QA86" s="97"/>
      <c r="QB86" s="97"/>
      <c r="QC86" s="97"/>
      <c r="QD86" s="97"/>
      <c r="QE86" s="97"/>
      <c r="QF86" s="97"/>
      <c r="QG86" s="97"/>
      <c r="QH86" s="97"/>
      <c r="QI86" s="97"/>
      <c r="QJ86" s="97"/>
      <c r="QK86" s="97"/>
      <c r="QL86" s="97"/>
      <c r="QM86" s="97"/>
      <c r="QN86" s="97"/>
      <c r="QO86" s="97"/>
      <c r="QP86" s="97"/>
      <c r="QQ86" s="97"/>
      <c r="QR86" s="97"/>
      <c r="QS86" s="97"/>
      <c r="QT86" s="97"/>
      <c r="QU86" s="97"/>
      <c r="QV86" s="97"/>
      <c r="QW86" s="97"/>
      <c r="QX86" s="97"/>
      <c r="QY86" s="97"/>
      <c r="QZ86" s="97"/>
      <c r="RA86" s="97"/>
      <c r="RB86" s="97"/>
      <c r="RC86" s="97"/>
      <c r="RD86" s="97"/>
      <c r="RE86" s="97"/>
      <c r="RF86" s="97"/>
      <c r="RG86" s="97"/>
      <c r="RH86" s="97"/>
      <c r="RI86" s="97"/>
      <c r="RJ86" s="97"/>
      <c r="RK86" s="97"/>
      <c r="RL86" s="97"/>
      <c r="RM86" s="97"/>
      <c r="RN86" s="97"/>
      <c r="RO86" s="97"/>
      <c r="RP86" s="97"/>
      <c r="RQ86" s="97"/>
      <c r="RR86" s="97"/>
      <c r="RS86" s="97"/>
      <c r="RT86" s="97"/>
      <c r="RU86" s="97"/>
      <c r="RV86" s="97"/>
      <c r="RW86" s="97"/>
      <c r="RX86" s="97"/>
      <c r="RY86" s="97"/>
      <c r="RZ86" s="97"/>
      <c r="SA86" s="97"/>
      <c r="SB86" s="97"/>
      <c r="SC86" s="97"/>
      <c r="SD86" s="97"/>
      <c r="SE86" s="97"/>
      <c r="SF86" s="97"/>
      <c r="SG86" s="97"/>
      <c r="SH86" s="97"/>
      <c r="SI86" s="97"/>
      <c r="SJ86" s="97"/>
      <c r="SK86" s="97"/>
      <c r="SL86" s="97"/>
      <c r="SM86" s="97"/>
      <c r="SN86" s="97"/>
      <c r="SO86" s="97"/>
      <c r="SP86" s="97"/>
      <c r="SQ86" s="97"/>
      <c r="SR86" s="97"/>
      <c r="SS86" s="97"/>
      <c r="ST86" s="97"/>
      <c r="SU86" s="97"/>
      <c r="SV86" s="97"/>
      <c r="SW86" s="97"/>
      <c r="SX86" s="97"/>
      <c r="SY86" s="97"/>
      <c r="SZ86" s="97"/>
      <c r="TA86" s="97"/>
      <c r="TB86" s="1"/>
    </row>
    <row r="87" spans="1:522" s="10" customFormat="1" ht="18" customHeight="1" x14ac:dyDescent="0.2">
      <c r="A87" s="12"/>
      <c r="B87" s="11" t="s">
        <v>402</v>
      </c>
      <c r="C87" s="1">
        <v>9946</v>
      </c>
      <c r="D87" s="125" t="s">
        <v>228</v>
      </c>
      <c r="E87" s="1">
        <v>10339</v>
      </c>
      <c r="F87" s="1">
        <v>2011</v>
      </c>
      <c r="G87" s="4" t="s">
        <v>52</v>
      </c>
      <c r="H87"/>
      <c r="I87" s="1">
        <f t="shared" si="0"/>
        <v>0</v>
      </c>
      <c r="J87" s="12">
        <f>Tabuľka2[[#This Row],[Stĺpec8]]</f>
        <v>0</v>
      </c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9"/>
      <c r="AJ87" s="1"/>
      <c r="AK87" s="1"/>
      <c r="AL87" s="1"/>
      <c r="AM87" s="1"/>
      <c r="AN87" s="1"/>
      <c r="AO87" s="9"/>
      <c r="AP87" s="9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9"/>
      <c r="JM87" s="1"/>
      <c r="JN87" s="1"/>
      <c r="JO87" s="1"/>
      <c r="JP87" s="1"/>
      <c r="JQ87" s="1"/>
      <c r="JR87" s="1"/>
      <c r="JS87" s="1"/>
      <c r="JT87" s="60"/>
      <c r="JU87" s="60"/>
      <c r="JV87" s="60"/>
      <c r="JW87" s="60"/>
      <c r="JX87" s="1"/>
      <c r="JY87" s="1"/>
      <c r="JZ87" s="1"/>
      <c r="KA87" s="1"/>
      <c r="KB87" s="1"/>
      <c r="KC87" s="1"/>
      <c r="KD87" s="1"/>
      <c r="KE87" s="1"/>
      <c r="KF87" s="1"/>
      <c r="KG87" s="1"/>
      <c r="KH87" s="1"/>
      <c r="KI87" s="1"/>
      <c r="KJ87" s="1"/>
      <c r="KK87" s="97"/>
      <c r="KL87" s="97"/>
      <c r="KM87" s="102"/>
      <c r="KN87" s="97"/>
      <c r="KO87" s="97"/>
      <c r="KP87" s="97"/>
      <c r="KQ87" s="97"/>
      <c r="KR87" s="97"/>
      <c r="KS87" s="97"/>
      <c r="KT87" s="102"/>
      <c r="KU87" s="102"/>
      <c r="KV87" s="97"/>
      <c r="KW87" s="97"/>
      <c r="KX87" s="97"/>
      <c r="KY87" s="97"/>
      <c r="KZ87" s="97"/>
      <c r="LA87" s="97"/>
      <c r="LB87" s="97"/>
      <c r="LC87" s="97"/>
      <c r="LD87" s="97"/>
      <c r="LE87" s="97"/>
      <c r="LF87" s="97"/>
      <c r="LG87" s="97"/>
      <c r="LH87" s="97"/>
      <c r="LI87" s="97"/>
      <c r="LJ87" s="97"/>
      <c r="LK87" s="97"/>
      <c r="LL87" s="97"/>
      <c r="LM87" s="97"/>
      <c r="LN87" s="97"/>
      <c r="LO87" s="97"/>
      <c r="LP87" s="97"/>
      <c r="LQ87" s="97"/>
      <c r="LR87" s="97"/>
      <c r="LS87" s="97"/>
      <c r="LT87" s="97"/>
      <c r="LU87" s="97"/>
      <c r="LV87" s="97"/>
      <c r="LW87" s="97"/>
      <c r="LX87" s="97"/>
      <c r="LY87" s="97"/>
      <c r="LZ87" s="97"/>
      <c r="MA87" s="97"/>
      <c r="MB87" s="97"/>
      <c r="MC87" s="97"/>
      <c r="MD87" s="97"/>
      <c r="ME87" s="97"/>
      <c r="MF87" s="97"/>
      <c r="MG87" s="97"/>
      <c r="MH87" s="97"/>
      <c r="MI87" s="97"/>
      <c r="MJ87" s="97"/>
      <c r="MK87" s="97"/>
      <c r="ML87" s="97"/>
      <c r="MM87" s="97"/>
      <c r="MN87" s="97"/>
      <c r="MO87" s="97"/>
      <c r="MP87" s="97"/>
      <c r="MQ87" s="97"/>
      <c r="MR87" s="97"/>
      <c r="MS87" s="97"/>
      <c r="MT87" s="97"/>
      <c r="MU87" s="97"/>
      <c r="MV87" s="97"/>
      <c r="MW87" s="97"/>
      <c r="MX87" s="97"/>
      <c r="MY87" s="97"/>
      <c r="MZ87" s="97"/>
      <c r="NA87" s="97"/>
      <c r="NB87" s="97"/>
      <c r="NC87" s="97"/>
      <c r="ND87" s="97"/>
      <c r="NE87" s="97"/>
      <c r="NF87" s="97"/>
      <c r="NG87" s="97"/>
      <c r="NH87" s="97"/>
      <c r="NI87" s="97"/>
      <c r="NJ87" s="97"/>
      <c r="NK87" s="97"/>
      <c r="NL87" s="97"/>
      <c r="NM87" s="97"/>
      <c r="NN87" s="97"/>
      <c r="NO87" s="97"/>
      <c r="NP87" s="97"/>
      <c r="NQ87" s="97"/>
      <c r="NR87" s="97"/>
      <c r="NS87" s="97"/>
      <c r="NT87" s="97"/>
      <c r="NU87" s="97"/>
      <c r="NV87" s="97"/>
      <c r="NW87" s="97"/>
      <c r="NX87" s="97"/>
      <c r="NY87" s="97"/>
      <c r="NZ87" s="97"/>
      <c r="OA87" s="97"/>
      <c r="OB87" s="97"/>
      <c r="OC87" s="97"/>
      <c r="OD87" s="97"/>
      <c r="OE87" s="97"/>
      <c r="OF87" s="97"/>
      <c r="OG87" s="97"/>
      <c r="OH87" s="97"/>
      <c r="OI87" s="97"/>
      <c r="OJ87" s="97"/>
      <c r="OK87" s="97"/>
      <c r="OL87" s="97"/>
      <c r="OM87" s="97"/>
      <c r="ON87" s="97"/>
      <c r="OO87" s="97"/>
      <c r="OP87" s="97"/>
      <c r="OQ87" s="97"/>
      <c r="OR87" s="97"/>
      <c r="OS87" s="97"/>
      <c r="OT87" s="97"/>
      <c r="OU87" s="97"/>
      <c r="OV87" s="97"/>
      <c r="OW87" s="97"/>
      <c r="OX87" s="97"/>
      <c r="OY87" s="97"/>
      <c r="OZ87" s="97"/>
      <c r="PA87" s="97"/>
      <c r="PB87" s="97"/>
      <c r="PC87" s="97"/>
      <c r="PD87" s="97"/>
      <c r="PE87" s="97"/>
      <c r="PF87" s="97"/>
      <c r="PG87" s="97"/>
      <c r="PH87" s="97"/>
      <c r="PI87" s="97"/>
      <c r="PJ87" s="97"/>
      <c r="PK87" s="97"/>
      <c r="PL87" s="97"/>
      <c r="PM87" s="97"/>
      <c r="PN87" s="97"/>
      <c r="PO87" s="97"/>
      <c r="PP87" s="97"/>
      <c r="PQ87" s="97"/>
      <c r="PR87" s="97"/>
      <c r="PS87" s="97"/>
      <c r="PT87" s="97"/>
      <c r="PU87" s="97"/>
      <c r="PV87" s="97"/>
      <c r="PW87" s="97"/>
      <c r="PX87" s="97"/>
      <c r="PY87" s="97"/>
      <c r="PZ87" s="97"/>
      <c r="QA87" s="97"/>
      <c r="QB87" s="97"/>
      <c r="QC87" s="97"/>
      <c r="QD87" s="97"/>
      <c r="QE87" s="97"/>
      <c r="QF87" s="97"/>
      <c r="QG87" s="97"/>
      <c r="QH87" s="97"/>
      <c r="QI87" s="97"/>
      <c r="QJ87" s="97"/>
      <c r="QK87" s="97"/>
      <c r="QL87" s="97"/>
      <c r="QM87" s="97"/>
      <c r="QN87" s="97"/>
      <c r="QO87" s="97"/>
      <c r="QP87" s="97"/>
      <c r="QQ87" s="97"/>
      <c r="QR87" s="97"/>
      <c r="QS87" s="97"/>
      <c r="QT87" s="97"/>
      <c r="QU87" s="97"/>
      <c r="QV87" s="97"/>
      <c r="QW87" s="97"/>
      <c r="QX87" s="97"/>
      <c r="QY87" s="97"/>
      <c r="QZ87" s="97"/>
      <c r="RA87" s="97"/>
      <c r="RB87" s="97"/>
      <c r="RC87" s="97"/>
      <c r="RD87" s="97"/>
      <c r="RE87" s="97"/>
      <c r="RF87" s="97"/>
      <c r="RG87" s="97"/>
      <c r="RH87" s="97"/>
      <c r="RI87" s="97"/>
      <c r="RJ87" s="97"/>
      <c r="RK87" s="97"/>
      <c r="RL87" s="97"/>
      <c r="RM87" s="97"/>
      <c r="RN87" s="97"/>
      <c r="RO87" s="97"/>
      <c r="RP87" s="97"/>
      <c r="RQ87" s="97"/>
      <c r="RR87" s="97"/>
      <c r="RS87" s="97"/>
      <c r="RT87" s="97"/>
      <c r="RU87" s="97"/>
      <c r="RV87" s="97"/>
      <c r="RW87" s="97"/>
      <c r="RX87" s="97"/>
      <c r="RY87" s="97"/>
      <c r="RZ87" s="97"/>
      <c r="SA87" s="97"/>
      <c r="SB87" s="97"/>
      <c r="SC87" s="97"/>
      <c r="SD87" s="97"/>
      <c r="SE87" s="97"/>
      <c r="SF87" s="97"/>
      <c r="SG87" s="97"/>
      <c r="SH87" s="97"/>
      <c r="SI87" s="97"/>
      <c r="SJ87" s="97"/>
      <c r="SK87" s="97"/>
      <c r="SL87" s="97"/>
      <c r="SM87" s="97"/>
      <c r="SN87" s="97"/>
      <c r="SO87" s="97"/>
      <c r="SP87" s="97"/>
      <c r="SQ87" s="97"/>
      <c r="SR87" s="97"/>
      <c r="SS87" s="97"/>
      <c r="ST87" s="97"/>
      <c r="SU87" s="97"/>
      <c r="SV87" s="97"/>
      <c r="SW87" s="97"/>
      <c r="SX87" s="97"/>
      <c r="SY87" s="97"/>
      <c r="SZ87" s="97"/>
      <c r="TA87" s="97"/>
      <c r="TB87" s="1"/>
    </row>
    <row r="88" spans="1:522" s="10" customFormat="1" ht="18" customHeight="1" x14ac:dyDescent="0.2">
      <c r="A88" s="12"/>
      <c r="B88" s="11" t="s">
        <v>459</v>
      </c>
      <c r="C88" s="1">
        <v>8567</v>
      </c>
      <c r="D88" s="125" t="s">
        <v>458</v>
      </c>
      <c r="E88" s="1">
        <v>12598</v>
      </c>
      <c r="F88" s="1"/>
      <c r="G88" s="125" t="s">
        <v>295</v>
      </c>
      <c r="H88"/>
      <c r="I88" s="1">
        <f t="shared" ref="I88:I93" si="2">SUM(K88:TB88)</f>
        <v>0</v>
      </c>
      <c r="J88" s="12">
        <f>Tabuľka2[[#This Row],[Stĺpec8]]</f>
        <v>0</v>
      </c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9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9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9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9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60"/>
      <c r="FI88" s="60"/>
      <c r="FJ88" s="58"/>
      <c r="FK88" s="58"/>
      <c r="FL88" s="60"/>
      <c r="FM88" s="58"/>
      <c r="FN88" s="60"/>
      <c r="FO88" s="60"/>
      <c r="FP88" s="58"/>
      <c r="FQ88" s="60"/>
      <c r="FR88" s="60"/>
      <c r="FS88" s="60"/>
      <c r="FT88" s="60"/>
      <c r="FU88" s="60"/>
      <c r="FV88" s="60"/>
      <c r="FW88" s="60"/>
      <c r="FX88" s="60"/>
      <c r="FY88" s="60"/>
      <c r="FZ88" s="60"/>
      <c r="GA88" s="60"/>
      <c r="GB88" s="60"/>
      <c r="GC88" s="60"/>
      <c r="GD88" s="60"/>
      <c r="GE88" s="58"/>
      <c r="GF88" s="60"/>
      <c r="GG88" s="60"/>
      <c r="GH88" s="60"/>
      <c r="GI88" s="60"/>
      <c r="GJ88" s="60"/>
      <c r="GK88" s="60"/>
      <c r="GL88" s="60"/>
      <c r="GM88" s="60"/>
      <c r="GN88" s="60"/>
      <c r="GO88" s="60"/>
      <c r="GP88" s="60"/>
      <c r="GQ88" s="60"/>
      <c r="GR88" s="60"/>
      <c r="GS88" s="60"/>
      <c r="GT88" s="60"/>
      <c r="GU88" s="60"/>
      <c r="GV88" s="60"/>
      <c r="GW88" s="60"/>
      <c r="GX88" s="60"/>
      <c r="GY88" s="60"/>
      <c r="GZ88" s="60"/>
      <c r="HA88" s="60"/>
      <c r="HB88" s="60"/>
      <c r="HC88" s="60"/>
      <c r="HD88" s="60"/>
      <c r="HE88" s="60"/>
      <c r="HF88" s="60"/>
      <c r="HG88" s="60"/>
      <c r="HH88" s="60"/>
      <c r="HI88" s="60"/>
      <c r="HJ88" s="60"/>
      <c r="HK88" s="60"/>
      <c r="HL88" s="60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60"/>
      <c r="JA88" s="60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60"/>
      <c r="KD88" s="60"/>
      <c r="KE88" s="60"/>
      <c r="KF88" s="60"/>
      <c r="KG88" s="60"/>
      <c r="KH88" s="60"/>
      <c r="KI88" s="60"/>
      <c r="KJ88" s="1"/>
      <c r="KK88" s="97"/>
      <c r="KL88" s="97"/>
      <c r="KM88" s="97"/>
      <c r="KN88" s="97"/>
      <c r="KO88" s="97"/>
      <c r="KP88" s="97"/>
      <c r="KQ88" s="97"/>
      <c r="KR88" s="97"/>
      <c r="KS88" s="97"/>
      <c r="KT88" s="97"/>
      <c r="KU88" s="97"/>
      <c r="KV88" s="97"/>
      <c r="KW88" s="102"/>
      <c r="KX88" s="97"/>
      <c r="KY88" s="97"/>
      <c r="KZ88" s="97"/>
      <c r="LA88" s="97"/>
      <c r="LB88" s="97"/>
      <c r="LC88" s="97"/>
      <c r="LD88" s="97"/>
      <c r="LE88" s="97"/>
      <c r="LF88" s="97"/>
      <c r="LG88" s="97"/>
      <c r="LH88" s="97"/>
      <c r="LI88" s="97"/>
      <c r="LJ88" s="97"/>
      <c r="LK88" s="97"/>
      <c r="LL88" s="97"/>
      <c r="LM88" s="97"/>
      <c r="LN88" s="97"/>
      <c r="LO88" s="97"/>
      <c r="LP88" s="97"/>
      <c r="LQ88" s="97"/>
      <c r="LR88" s="97"/>
      <c r="LS88" s="97"/>
      <c r="LT88" s="97"/>
      <c r="LU88" s="97"/>
      <c r="LV88" s="97"/>
      <c r="LW88" s="97"/>
      <c r="LX88" s="97"/>
      <c r="LY88" s="97"/>
      <c r="LZ88" s="97"/>
      <c r="MA88" s="97"/>
      <c r="MB88" s="97"/>
      <c r="MC88" s="97"/>
      <c r="MD88" s="97"/>
      <c r="ME88" s="97"/>
      <c r="MF88" s="97"/>
      <c r="MG88" s="97"/>
      <c r="MH88" s="97"/>
      <c r="MI88" s="97"/>
      <c r="MJ88" s="97"/>
      <c r="MK88" s="97"/>
      <c r="ML88" s="97"/>
      <c r="MM88" s="97"/>
      <c r="MN88" s="97"/>
      <c r="MO88" s="97"/>
      <c r="MP88" s="97"/>
      <c r="MQ88" s="97"/>
      <c r="MR88" s="97"/>
      <c r="MS88" s="97"/>
      <c r="MT88" s="97"/>
      <c r="MU88" s="97"/>
      <c r="MV88" s="97"/>
      <c r="MW88" s="97"/>
      <c r="MX88" s="97"/>
      <c r="MY88" s="97"/>
      <c r="MZ88" s="97"/>
      <c r="NA88" s="97"/>
      <c r="NB88" s="97"/>
      <c r="NC88" s="97"/>
      <c r="ND88" s="97"/>
      <c r="NE88" s="97"/>
      <c r="NF88" s="97"/>
      <c r="NG88" s="97"/>
      <c r="NH88" s="97"/>
      <c r="NI88" s="97"/>
      <c r="NJ88" s="97"/>
      <c r="NK88" s="97"/>
      <c r="NL88" s="97"/>
      <c r="NM88" s="97"/>
      <c r="NN88" s="97"/>
      <c r="NO88" s="97"/>
      <c r="NP88" s="97"/>
      <c r="NQ88" s="97"/>
      <c r="NR88" s="97"/>
      <c r="NS88" s="97"/>
      <c r="NT88" s="97"/>
      <c r="NU88" s="97"/>
      <c r="NV88" s="97"/>
      <c r="NW88" s="97"/>
      <c r="NX88" s="97"/>
      <c r="NY88" s="97"/>
      <c r="NZ88" s="97"/>
      <c r="OA88" s="97"/>
      <c r="OB88" s="97"/>
      <c r="OC88" s="97"/>
      <c r="OD88" s="97"/>
      <c r="OE88" s="97"/>
      <c r="OF88" s="97"/>
      <c r="OG88" s="97"/>
      <c r="OH88" s="97"/>
      <c r="OI88" s="97"/>
      <c r="OJ88" s="97"/>
      <c r="OK88" s="97"/>
      <c r="OL88" s="97"/>
      <c r="OM88" s="97"/>
      <c r="ON88" s="97"/>
      <c r="OO88" s="97"/>
      <c r="OP88" s="97"/>
      <c r="OQ88" s="97"/>
      <c r="OR88" s="97"/>
      <c r="OS88" s="97"/>
      <c r="OT88" s="97"/>
      <c r="OU88" s="97"/>
      <c r="OV88" s="97"/>
      <c r="OW88" s="97"/>
      <c r="OX88" s="97"/>
      <c r="OY88" s="97"/>
      <c r="OZ88" s="97"/>
      <c r="PA88" s="97"/>
      <c r="PB88" s="97"/>
      <c r="PC88" s="97"/>
      <c r="PD88" s="97"/>
      <c r="PE88" s="97"/>
      <c r="PF88" s="97"/>
      <c r="PG88" s="97"/>
      <c r="PH88" s="97"/>
      <c r="PI88" s="97"/>
      <c r="PJ88" s="97"/>
      <c r="PK88" s="97"/>
      <c r="PL88" s="97"/>
      <c r="PM88" s="97"/>
      <c r="PN88" s="97"/>
      <c r="PO88" s="97"/>
      <c r="PP88" s="97"/>
      <c r="PQ88" s="97"/>
      <c r="PR88" s="97"/>
      <c r="PS88" s="97"/>
      <c r="PT88" s="97"/>
      <c r="PU88" s="97"/>
      <c r="PV88" s="97"/>
      <c r="PW88" s="97"/>
      <c r="PX88" s="97"/>
      <c r="PY88" s="97"/>
      <c r="PZ88" s="97"/>
      <c r="QA88" s="97"/>
      <c r="QB88" s="97"/>
      <c r="QC88" s="97"/>
      <c r="QD88" s="97"/>
      <c r="QE88" s="97"/>
      <c r="QF88" s="97"/>
      <c r="QG88" s="97"/>
      <c r="QH88" s="97"/>
      <c r="QI88" s="97"/>
      <c r="QJ88" s="97"/>
      <c r="QK88" s="97"/>
      <c r="QL88" s="97"/>
      <c r="QM88" s="97"/>
      <c r="QN88" s="97"/>
      <c r="QO88" s="97"/>
      <c r="QP88" s="97"/>
      <c r="QQ88" s="97"/>
      <c r="QR88" s="97"/>
      <c r="QS88" s="97"/>
      <c r="QT88" s="97"/>
      <c r="QU88" s="97"/>
      <c r="QV88" s="97"/>
      <c r="QW88" s="97"/>
      <c r="QX88" s="97"/>
      <c r="QY88" s="97"/>
      <c r="QZ88" s="97"/>
      <c r="RA88" s="97"/>
      <c r="RB88" s="97"/>
      <c r="RC88" s="97"/>
      <c r="RD88" s="97"/>
      <c r="RE88" s="97"/>
      <c r="RF88" s="97"/>
      <c r="RG88" s="97"/>
      <c r="RH88" s="97"/>
      <c r="RI88" s="97"/>
      <c r="RJ88" s="97"/>
      <c r="RK88" s="97"/>
      <c r="RL88" s="97"/>
      <c r="RM88" s="97"/>
      <c r="RN88" s="97"/>
      <c r="RO88" s="97"/>
      <c r="RP88" s="97"/>
      <c r="RQ88" s="97"/>
      <c r="RR88" s="97"/>
      <c r="RS88" s="97"/>
      <c r="RT88" s="97"/>
      <c r="RU88" s="97"/>
      <c r="RV88" s="97"/>
      <c r="RW88" s="97"/>
      <c r="RX88" s="97"/>
      <c r="RY88" s="97"/>
      <c r="RZ88" s="97"/>
      <c r="SA88" s="97"/>
      <c r="SB88" s="97"/>
      <c r="SC88" s="97"/>
      <c r="SD88" s="97"/>
      <c r="SE88" s="97"/>
      <c r="SF88" s="97"/>
      <c r="SG88" s="97"/>
      <c r="SH88" s="97"/>
      <c r="SI88" s="97"/>
      <c r="SJ88" s="97"/>
      <c r="SK88" s="97"/>
      <c r="SL88" s="97"/>
      <c r="SM88" s="97"/>
      <c r="SN88" s="97"/>
      <c r="SO88" s="97"/>
      <c r="SP88" s="97"/>
      <c r="SQ88" s="97"/>
      <c r="SR88" s="97"/>
      <c r="SS88" s="97"/>
      <c r="ST88" s="97"/>
      <c r="SU88" s="97"/>
      <c r="SV88" s="97"/>
      <c r="SW88" s="97"/>
      <c r="SX88" s="97"/>
      <c r="SY88" s="97"/>
      <c r="SZ88" s="97"/>
      <c r="TA88" s="97"/>
      <c r="TB88" s="1"/>
    </row>
    <row r="89" spans="1:522" s="10" customFormat="1" ht="18" customHeight="1" x14ac:dyDescent="0.2">
      <c r="A89" s="12"/>
      <c r="B89" s="11" t="s">
        <v>349</v>
      </c>
      <c r="C89" s="1">
        <v>9933</v>
      </c>
      <c r="D89" s="125" t="s">
        <v>350</v>
      </c>
      <c r="E89" s="1">
        <v>11808</v>
      </c>
      <c r="F89" s="1"/>
      <c r="G89" s="125" t="s">
        <v>49</v>
      </c>
      <c r="H89"/>
      <c r="I89" s="1">
        <f t="shared" si="2"/>
        <v>0</v>
      </c>
      <c r="J89" s="12">
        <f>Tabuľka2[[#This Row],[Stĺpec8]]</f>
        <v>0</v>
      </c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9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9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9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9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60"/>
      <c r="FI89" s="60"/>
      <c r="FJ89" s="58"/>
      <c r="FK89" s="58"/>
      <c r="FL89" s="60"/>
      <c r="FM89" s="58"/>
      <c r="FN89" s="60"/>
      <c r="FO89" s="60"/>
      <c r="FP89" s="58"/>
      <c r="FQ89" s="60"/>
      <c r="FR89" s="60"/>
      <c r="FS89" s="60"/>
      <c r="FT89" s="60"/>
      <c r="FU89" s="60"/>
      <c r="FV89" s="60"/>
      <c r="FW89" s="60"/>
      <c r="FX89" s="60"/>
      <c r="FY89" s="60"/>
      <c r="FZ89" s="60"/>
      <c r="GA89" s="60"/>
      <c r="GB89" s="60"/>
      <c r="GC89" s="60"/>
      <c r="GD89" s="60"/>
      <c r="GE89" s="58"/>
      <c r="GF89" s="60"/>
      <c r="GG89" s="60"/>
      <c r="GH89" s="60"/>
      <c r="GI89" s="60"/>
      <c r="GJ89" s="60"/>
      <c r="GK89" s="60"/>
      <c r="GL89" s="60"/>
      <c r="GM89" s="60"/>
      <c r="GN89" s="60"/>
      <c r="GO89" s="60"/>
      <c r="GP89" s="60"/>
      <c r="GQ89" s="60"/>
      <c r="GR89" s="60"/>
      <c r="GS89" s="60"/>
      <c r="GT89" s="60"/>
      <c r="GU89" s="60"/>
      <c r="GV89" s="60"/>
      <c r="GW89" s="60"/>
      <c r="GX89" s="60"/>
      <c r="GY89" s="60"/>
      <c r="GZ89" s="60"/>
      <c r="HA89" s="60"/>
      <c r="HB89" s="60"/>
      <c r="HC89" s="60"/>
      <c r="HD89" s="60"/>
      <c r="HE89" s="60"/>
      <c r="HF89" s="60"/>
      <c r="HG89" s="60"/>
      <c r="HH89" s="60"/>
      <c r="HI89" s="60"/>
      <c r="HJ89" s="60"/>
      <c r="HK89" s="60"/>
      <c r="HL89" s="60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60"/>
      <c r="JA89" s="60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60"/>
      <c r="KD89" s="60"/>
      <c r="KE89" s="60"/>
      <c r="KF89" s="60"/>
      <c r="KG89" s="60"/>
      <c r="KH89" s="60"/>
      <c r="KI89" s="60"/>
      <c r="KJ89" s="1"/>
      <c r="KK89" s="97"/>
      <c r="KL89" s="97"/>
      <c r="KM89" s="97"/>
      <c r="KN89" s="97"/>
      <c r="KO89" s="97"/>
      <c r="KP89" s="97"/>
      <c r="KQ89" s="97"/>
      <c r="KR89" s="97"/>
      <c r="KS89" s="97"/>
      <c r="KT89" s="97"/>
      <c r="KU89" s="97"/>
      <c r="KV89" s="97"/>
      <c r="KW89" s="102"/>
      <c r="KX89" s="97"/>
      <c r="KY89" s="97"/>
      <c r="KZ89" s="97"/>
      <c r="LA89" s="97"/>
      <c r="LB89" s="97"/>
      <c r="LC89" s="97"/>
      <c r="LD89" s="97"/>
      <c r="LE89" s="97"/>
      <c r="LF89" s="97"/>
      <c r="LG89" s="97"/>
      <c r="LH89" s="97"/>
      <c r="LI89" s="97"/>
      <c r="LJ89" s="97"/>
      <c r="LK89" s="97"/>
      <c r="LL89" s="97"/>
      <c r="LM89" s="97"/>
      <c r="LN89" s="97"/>
      <c r="LO89" s="97"/>
      <c r="LP89" s="97"/>
      <c r="LQ89" s="97"/>
      <c r="LR89" s="97"/>
      <c r="LS89" s="97"/>
      <c r="LT89" s="97"/>
      <c r="LU89" s="97"/>
      <c r="LV89" s="97"/>
      <c r="LW89" s="97"/>
      <c r="LX89" s="97"/>
      <c r="LY89" s="97"/>
      <c r="LZ89" s="97"/>
      <c r="MA89" s="97"/>
      <c r="MB89" s="97"/>
      <c r="MC89" s="97"/>
      <c r="MD89" s="97"/>
      <c r="ME89" s="97"/>
      <c r="MF89" s="97"/>
      <c r="MG89" s="97"/>
      <c r="MH89" s="97"/>
      <c r="MI89" s="97"/>
      <c r="MJ89" s="97"/>
      <c r="MK89" s="97"/>
      <c r="ML89" s="97"/>
      <c r="MM89" s="97"/>
      <c r="MN89" s="97"/>
      <c r="MO89" s="97"/>
      <c r="MP89" s="97"/>
      <c r="MQ89" s="97"/>
      <c r="MR89" s="97"/>
      <c r="MS89" s="97"/>
      <c r="MT89" s="97"/>
      <c r="MU89" s="97"/>
      <c r="MV89" s="97"/>
      <c r="MW89" s="97"/>
      <c r="MX89" s="97"/>
      <c r="MY89" s="97"/>
      <c r="MZ89" s="97"/>
      <c r="NA89" s="97"/>
      <c r="NB89" s="97"/>
      <c r="NC89" s="97"/>
      <c r="ND89" s="97"/>
      <c r="NE89" s="97"/>
      <c r="NF89" s="97"/>
      <c r="NG89" s="97"/>
      <c r="NH89" s="97"/>
      <c r="NI89" s="97"/>
      <c r="NJ89" s="97"/>
      <c r="NK89" s="97"/>
      <c r="NL89" s="97"/>
      <c r="NM89" s="97"/>
      <c r="NN89" s="97"/>
      <c r="NO89" s="97"/>
      <c r="NP89" s="97"/>
      <c r="NQ89" s="97"/>
      <c r="NR89" s="97"/>
      <c r="NS89" s="97"/>
      <c r="NT89" s="97"/>
      <c r="NU89" s="97"/>
      <c r="NV89" s="97"/>
      <c r="NW89" s="97"/>
      <c r="NX89" s="97"/>
      <c r="NY89" s="97"/>
      <c r="NZ89" s="97"/>
      <c r="OA89" s="97"/>
      <c r="OB89" s="97"/>
      <c r="OC89" s="97"/>
      <c r="OD89" s="97"/>
      <c r="OE89" s="97"/>
      <c r="OF89" s="97"/>
      <c r="OG89" s="97"/>
      <c r="OH89" s="97"/>
      <c r="OI89" s="97"/>
      <c r="OJ89" s="97"/>
      <c r="OK89" s="97"/>
      <c r="OL89" s="97"/>
      <c r="OM89" s="97"/>
      <c r="ON89" s="97"/>
      <c r="OO89" s="97"/>
      <c r="OP89" s="97"/>
      <c r="OQ89" s="97"/>
      <c r="OR89" s="97"/>
      <c r="OS89" s="97"/>
      <c r="OT89" s="97"/>
      <c r="OU89" s="97"/>
      <c r="OV89" s="97"/>
      <c r="OW89" s="97"/>
      <c r="OX89" s="97"/>
      <c r="OY89" s="97"/>
      <c r="OZ89" s="97"/>
      <c r="PA89" s="97"/>
      <c r="PB89" s="97"/>
      <c r="PC89" s="97"/>
      <c r="PD89" s="97"/>
      <c r="PE89" s="97"/>
      <c r="PF89" s="97"/>
      <c r="PG89" s="97"/>
      <c r="PH89" s="97"/>
      <c r="PI89" s="97"/>
      <c r="PJ89" s="97"/>
      <c r="PK89" s="97"/>
      <c r="PL89" s="97"/>
      <c r="PM89" s="97"/>
      <c r="PN89" s="97"/>
      <c r="PO89" s="97"/>
      <c r="PP89" s="97"/>
      <c r="PQ89" s="97"/>
      <c r="PR89" s="97"/>
      <c r="PS89" s="97"/>
      <c r="PT89" s="97"/>
      <c r="PU89" s="97"/>
      <c r="PV89" s="97"/>
      <c r="PW89" s="97"/>
      <c r="PX89" s="97"/>
      <c r="PY89" s="97"/>
      <c r="PZ89" s="97"/>
      <c r="QA89" s="97"/>
      <c r="QB89" s="97"/>
      <c r="QC89" s="97"/>
      <c r="QD89" s="97"/>
      <c r="QE89" s="97"/>
      <c r="QF89" s="97"/>
      <c r="QG89" s="97"/>
      <c r="QH89" s="97"/>
      <c r="QI89" s="97"/>
      <c r="QJ89" s="97"/>
      <c r="QK89" s="97"/>
      <c r="QL89" s="97"/>
      <c r="QM89" s="97"/>
      <c r="QN89" s="97"/>
      <c r="QO89" s="97"/>
      <c r="QP89" s="97"/>
      <c r="QQ89" s="97"/>
      <c r="QR89" s="97"/>
      <c r="QS89" s="97"/>
      <c r="QT89" s="97"/>
      <c r="QU89" s="97"/>
      <c r="QV89" s="97"/>
      <c r="QW89" s="97"/>
      <c r="QX89" s="97"/>
      <c r="QY89" s="97"/>
      <c r="QZ89" s="97"/>
      <c r="RA89" s="97"/>
      <c r="RB89" s="97"/>
      <c r="RC89" s="97"/>
      <c r="RD89" s="97"/>
      <c r="RE89" s="97"/>
      <c r="RF89" s="97"/>
      <c r="RG89" s="97"/>
      <c r="RH89" s="97"/>
      <c r="RI89" s="97"/>
      <c r="RJ89" s="97"/>
      <c r="RK89" s="97"/>
      <c r="RL89" s="97"/>
      <c r="RM89" s="97"/>
      <c r="RN89" s="97"/>
      <c r="RO89" s="97"/>
      <c r="RP89" s="97"/>
      <c r="RQ89" s="97"/>
      <c r="RR89" s="97"/>
      <c r="RS89" s="97"/>
      <c r="RT89" s="97"/>
      <c r="RU89" s="97"/>
      <c r="RV89" s="97"/>
      <c r="RW89" s="97"/>
      <c r="RX89" s="97"/>
      <c r="RY89" s="97"/>
      <c r="RZ89" s="97"/>
      <c r="SA89" s="97"/>
      <c r="SB89" s="97"/>
      <c r="SC89" s="97"/>
      <c r="SD89" s="97"/>
      <c r="SE89" s="97"/>
      <c r="SF89" s="97"/>
      <c r="SG89" s="97"/>
      <c r="SH89" s="97"/>
      <c r="SI89" s="97"/>
      <c r="SJ89" s="97"/>
      <c r="SK89" s="97"/>
      <c r="SL89" s="97"/>
      <c r="SM89" s="97"/>
      <c r="SN89" s="97"/>
      <c r="SO89" s="97"/>
      <c r="SP89" s="97"/>
      <c r="SQ89" s="97"/>
      <c r="SR89" s="97"/>
      <c r="SS89" s="97"/>
      <c r="ST89" s="97"/>
      <c r="SU89" s="97"/>
      <c r="SV89" s="97"/>
      <c r="SW89" s="97"/>
      <c r="SX89" s="97"/>
      <c r="SY89" s="97"/>
      <c r="SZ89" s="97"/>
      <c r="TA89" s="97"/>
      <c r="TB89" s="1"/>
    </row>
    <row r="90" spans="1:522" s="10" customFormat="1" ht="18" customHeight="1" x14ac:dyDescent="0.2">
      <c r="A90" s="12"/>
      <c r="B90" s="11" t="s">
        <v>339</v>
      </c>
      <c r="C90" s="1">
        <v>9561</v>
      </c>
      <c r="D90" s="125" t="s">
        <v>340</v>
      </c>
      <c r="E90" s="1">
        <v>11871</v>
      </c>
      <c r="F90" s="1"/>
      <c r="G90" s="125" t="s">
        <v>341</v>
      </c>
      <c r="H90"/>
      <c r="I90" s="1">
        <f t="shared" si="2"/>
        <v>0</v>
      </c>
      <c r="J90" s="12">
        <f>Tabuľka2[[#This Row],[Stĺpec8]]</f>
        <v>0</v>
      </c>
      <c r="K90" s="1"/>
      <c r="L90" s="1"/>
      <c r="M90" s="1"/>
      <c r="N90" s="1"/>
      <c r="O90" s="1"/>
      <c r="P90" s="1"/>
      <c r="Q90" s="9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9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9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9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9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60"/>
      <c r="FI90" s="60"/>
      <c r="FJ90" s="58"/>
      <c r="FK90" s="58"/>
      <c r="FL90" s="60"/>
      <c r="FM90" s="58"/>
      <c r="FN90" s="60"/>
      <c r="FO90" s="60"/>
      <c r="FP90" s="58"/>
      <c r="FQ90" s="60"/>
      <c r="FR90" s="60"/>
      <c r="FS90" s="60"/>
      <c r="FT90" s="60"/>
      <c r="FU90" s="60"/>
      <c r="FV90" s="60"/>
      <c r="FW90" s="60"/>
      <c r="FX90" s="60"/>
      <c r="FY90" s="60"/>
      <c r="FZ90" s="60"/>
      <c r="GA90" s="60"/>
      <c r="GB90" s="60"/>
      <c r="GC90" s="60"/>
      <c r="GD90" s="60"/>
      <c r="GE90" s="58"/>
      <c r="GF90" s="60"/>
      <c r="GG90" s="60"/>
      <c r="GH90" s="60"/>
      <c r="GI90" s="60"/>
      <c r="GJ90" s="60"/>
      <c r="GK90" s="60"/>
      <c r="GL90" s="60"/>
      <c r="GM90" s="60"/>
      <c r="GN90" s="60"/>
      <c r="GO90" s="60"/>
      <c r="GP90" s="60"/>
      <c r="GQ90" s="60"/>
      <c r="GR90" s="60"/>
      <c r="GS90" s="60"/>
      <c r="GT90" s="60"/>
      <c r="GU90" s="60"/>
      <c r="GV90" s="60"/>
      <c r="GW90" s="60"/>
      <c r="GX90" s="60"/>
      <c r="GY90" s="60"/>
      <c r="GZ90" s="60"/>
      <c r="HA90" s="60"/>
      <c r="HB90" s="60"/>
      <c r="HC90" s="60"/>
      <c r="HD90" s="60"/>
      <c r="HE90" s="60"/>
      <c r="HF90" s="60"/>
      <c r="HG90" s="60"/>
      <c r="HH90" s="60"/>
      <c r="HI90" s="60"/>
      <c r="HJ90" s="60"/>
      <c r="HK90" s="60"/>
      <c r="HL90" s="60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60"/>
      <c r="JA90" s="60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60"/>
      <c r="KD90" s="60"/>
      <c r="KE90" s="60"/>
      <c r="KF90" s="60"/>
      <c r="KG90" s="60"/>
      <c r="KH90" s="60"/>
      <c r="KI90" s="60"/>
      <c r="KJ90" s="1"/>
      <c r="KK90" s="97"/>
      <c r="KL90" s="97"/>
      <c r="KM90" s="97"/>
      <c r="KN90" s="97"/>
      <c r="KO90" s="97"/>
      <c r="KP90" s="97"/>
      <c r="KQ90" s="97"/>
      <c r="KR90" s="97"/>
      <c r="KS90" s="97"/>
      <c r="KT90" s="97"/>
      <c r="KU90" s="97"/>
      <c r="KV90" s="97"/>
      <c r="KW90" s="102"/>
      <c r="KX90" s="97"/>
      <c r="KY90" s="97"/>
      <c r="KZ90" s="97"/>
      <c r="LA90" s="97"/>
      <c r="LB90" s="97"/>
      <c r="LC90" s="97"/>
      <c r="LD90" s="97"/>
      <c r="LE90" s="97"/>
      <c r="LF90" s="97"/>
      <c r="LG90" s="97"/>
      <c r="LH90" s="97"/>
      <c r="LI90" s="97"/>
      <c r="LJ90" s="97"/>
      <c r="LK90" s="97"/>
      <c r="LL90" s="97"/>
      <c r="LM90" s="97"/>
      <c r="LN90" s="97"/>
      <c r="LO90" s="97"/>
      <c r="LP90" s="97"/>
      <c r="LQ90" s="97"/>
      <c r="LR90" s="97"/>
      <c r="LS90" s="97"/>
      <c r="LT90" s="97"/>
      <c r="LU90" s="97"/>
      <c r="LV90" s="97"/>
      <c r="LW90" s="97"/>
      <c r="LX90" s="97"/>
      <c r="LY90" s="97"/>
      <c r="LZ90" s="97"/>
      <c r="MA90" s="97"/>
      <c r="MB90" s="97"/>
      <c r="MC90" s="97"/>
      <c r="MD90" s="97"/>
      <c r="ME90" s="97"/>
      <c r="MF90" s="97"/>
      <c r="MG90" s="97"/>
      <c r="MH90" s="97"/>
      <c r="MI90" s="97"/>
      <c r="MJ90" s="97"/>
      <c r="MK90" s="97"/>
      <c r="ML90" s="97"/>
      <c r="MM90" s="97"/>
      <c r="MN90" s="97"/>
      <c r="MO90" s="97"/>
      <c r="MP90" s="97"/>
      <c r="MQ90" s="97"/>
      <c r="MR90" s="97"/>
      <c r="MS90" s="97"/>
      <c r="MT90" s="97"/>
      <c r="MU90" s="97"/>
      <c r="MV90" s="97"/>
      <c r="MW90" s="97"/>
      <c r="MX90" s="97"/>
      <c r="MY90" s="97"/>
      <c r="MZ90" s="97"/>
      <c r="NA90" s="97"/>
      <c r="NB90" s="97"/>
      <c r="NC90" s="97"/>
      <c r="ND90" s="97"/>
      <c r="NE90" s="97"/>
      <c r="NF90" s="97"/>
      <c r="NG90" s="97"/>
      <c r="NH90" s="97"/>
      <c r="NI90" s="97"/>
      <c r="NJ90" s="97"/>
      <c r="NK90" s="97"/>
      <c r="NL90" s="97"/>
      <c r="NM90" s="97"/>
      <c r="NN90" s="97"/>
      <c r="NO90" s="97"/>
      <c r="NP90" s="97"/>
      <c r="NQ90" s="97"/>
      <c r="NR90" s="97"/>
      <c r="NS90" s="97"/>
      <c r="NT90" s="97"/>
      <c r="NU90" s="97"/>
      <c r="NV90" s="97"/>
      <c r="NW90" s="97"/>
      <c r="NX90" s="97"/>
      <c r="NY90" s="97"/>
      <c r="NZ90" s="97"/>
      <c r="OA90" s="97"/>
      <c r="OB90" s="97"/>
      <c r="OC90" s="97"/>
      <c r="OD90" s="97"/>
      <c r="OE90" s="97"/>
      <c r="OF90" s="97"/>
      <c r="OG90" s="97"/>
      <c r="OH90" s="97"/>
      <c r="OI90" s="97"/>
      <c r="OJ90" s="97"/>
      <c r="OK90" s="97"/>
      <c r="OL90" s="97"/>
      <c r="OM90" s="97"/>
      <c r="ON90" s="97"/>
      <c r="OO90" s="97"/>
      <c r="OP90" s="97"/>
      <c r="OQ90" s="97"/>
      <c r="OR90" s="97"/>
      <c r="OS90" s="97"/>
      <c r="OT90" s="97"/>
      <c r="OU90" s="97"/>
      <c r="OV90" s="97"/>
      <c r="OW90" s="97"/>
      <c r="OX90" s="97"/>
      <c r="OY90" s="97"/>
      <c r="OZ90" s="97"/>
      <c r="PA90" s="97"/>
      <c r="PB90" s="97"/>
      <c r="PC90" s="97"/>
      <c r="PD90" s="97"/>
      <c r="PE90" s="97"/>
      <c r="PF90" s="97"/>
      <c r="PG90" s="97"/>
      <c r="PH90" s="97"/>
      <c r="PI90" s="97"/>
      <c r="PJ90" s="97"/>
      <c r="PK90" s="97"/>
      <c r="PL90" s="97"/>
      <c r="PM90" s="97"/>
      <c r="PN90" s="97"/>
      <c r="PO90" s="97"/>
      <c r="PP90" s="97"/>
      <c r="PQ90" s="97"/>
      <c r="PR90" s="97"/>
      <c r="PS90" s="97"/>
      <c r="PT90" s="97"/>
      <c r="PU90" s="97"/>
      <c r="PV90" s="97"/>
      <c r="PW90" s="97"/>
      <c r="PX90" s="97"/>
      <c r="PY90" s="97"/>
      <c r="PZ90" s="97"/>
      <c r="QA90" s="97"/>
      <c r="QB90" s="97"/>
      <c r="QC90" s="97"/>
      <c r="QD90" s="97"/>
      <c r="QE90" s="97"/>
      <c r="QF90" s="97"/>
      <c r="QG90" s="97"/>
      <c r="QH90" s="97"/>
      <c r="QI90" s="97"/>
      <c r="QJ90" s="97"/>
      <c r="QK90" s="97"/>
      <c r="QL90" s="97"/>
      <c r="QM90" s="97"/>
      <c r="QN90" s="97"/>
      <c r="QO90" s="97"/>
      <c r="QP90" s="97"/>
      <c r="QQ90" s="97"/>
      <c r="QR90" s="97"/>
      <c r="QS90" s="97"/>
      <c r="QT90" s="97"/>
      <c r="QU90" s="97"/>
      <c r="QV90" s="97"/>
      <c r="QW90" s="97"/>
      <c r="QX90" s="97"/>
      <c r="QY90" s="97"/>
      <c r="QZ90" s="97"/>
      <c r="RA90" s="97"/>
      <c r="RB90" s="97"/>
      <c r="RC90" s="97"/>
      <c r="RD90" s="97"/>
      <c r="RE90" s="97"/>
      <c r="RF90" s="97"/>
      <c r="RG90" s="97"/>
      <c r="RH90" s="97"/>
      <c r="RI90" s="97"/>
      <c r="RJ90" s="97"/>
      <c r="RK90" s="97"/>
      <c r="RL90" s="97"/>
      <c r="RM90" s="97"/>
      <c r="RN90" s="97"/>
      <c r="RO90" s="97"/>
      <c r="RP90" s="97"/>
      <c r="RQ90" s="97"/>
      <c r="RR90" s="97"/>
      <c r="RS90" s="97"/>
      <c r="RT90" s="97"/>
      <c r="RU90" s="97"/>
      <c r="RV90" s="97"/>
      <c r="RW90" s="97"/>
      <c r="RX90" s="97"/>
      <c r="RY90" s="97"/>
      <c r="RZ90" s="97"/>
      <c r="SA90" s="97"/>
      <c r="SB90" s="97"/>
      <c r="SC90" s="97"/>
      <c r="SD90" s="97"/>
      <c r="SE90" s="97"/>
      <c r="SF90" s="97"/>
      <c r="SG90" s="97"/>
      <c r="SH90" s="97"/>
      <c r="SI90" s="97"/>
      <c r="SJ90" s="97"/>
      <c r="SK90" s="97"/>
      <c r="SL90" s="97"/>
      <c r="SM90" s="97"/>
      <c r="SN90" s="97"/>
      <c r="SO90" s="97"/>
      <c r="SP90" s="97"/>
      <c r="SQ90" s="97"/>
      <c r="SR90" s="97"/>
      <c r="SS90" s="97"/>
      <c r="ST90" s="97"/>
      <c r="SU90" s="97"/>
      <c r="SV90" s="97"/>
      <c r="SW90" s="97"/>
      <c r="SX90" s="97"/>
      <c r="SY90" s="97"/>
      <c r="SZ90" s="97"/>
      <c r="TA90" s="97"/>
      <c r="TB90" s="1"/>
    </row>
    <row r="91" spans="1:522" s="10" customFormat="1" ht="18" customHeight="1" x14ac:dyDescent="0.2">
      <c r="A91" s="12"/>
      <c r="B91" s="11" t="s">
        <v>347</v>
      </c>
      <c r="C91" s="1">
        <v>9450</v>
      </c>
      <c r="D91" s="125" t="s">
        <v>348</v>
      </c>
      <c r="E91" s="1">
        <v>12153</v>
      </c>
      <c r="F91" s="1"/>
      <c r="G91" s="125" t="s">
        <v>222</v>
      </c>
      <c r="H91"/>
      <c r="I91" s="1">
        <f t="shared" si="2"/>
        <v>0</v>
      </c>
      <c r="J91" s="12">
        <f>Tabuľka2[[#This Row],[Stĺpec8]]</f>
        <v>0</v>
      </c>
      <c r="K91" s="1"/>
      <c r="L91" s="1"/>
      <c r="M91" s="1"/>
      <c r="N91" s="1"/>
      <c r="O91" s="1"/>
      <c r="P91" s="1"/>
      <c r="Q91" s="9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9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9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9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9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60"/>
      <c r="FI91" s="60"/>
      <c r="FJ91" s="58"/>
      <c r="FK91" s="58"/>
      <c r="FL91" s="60"/>
      <c r="FM91" s="58"/>
      <c r="FN91" s="60"/>
      <c r="FO91" s="60"/>
      <c r="FP91" s="58"/>
      <c r="FQ91" s="60"/>
      <c r="FR91" s="60"/>
      <c r="FS91" s="60"/>
      <c r="FT91" s="60"/>
      <c r="FU91" s="60"/>
      <c r="FV91" s="60"/>
      <c r="FW91" s="60"/>
      <c r="FX91" s="60"/>
      <c r="FY91" s="60"/>
      <c r="FZ91" s="60"/>
      <c r="GA91" s="60"/>
      <c r="GB91" s="60"/>
      <c r="GC91" s="60"/>
      <c r="GD91" s="60"/>
      <c r="GE91" s="58"/>
      <c r="GF91" s="60"/>
      <c r="GG91" s="60"/>
      <c r="GH91" s="60"/>
      <c r="GI91" s="60"/>
      <c r="GJ91" s="60"/>
      <c r="GK91" s="60"/>
      <c r="GL91" s="60"/>
      <c r="GM91" s="60"/>
      <c r="GN91" s="60"/>
      <c r="GO91" s="60"/>
      <c r="GP91" s="60"/>
      <c r="GQ91" s="60"/>
      <c r="GR91" s="60"/>
      <c r="GS91" s="60"/>
      <c r="GT91" s="60"/>
      <c r="GU91" s="60"/>
      <c r="GV91" s="60"/>
      <c r="GW91" s="60"/>
      <c r="GX91" s="60"/>
      <c r="GY91" s="60"/>
      <c r="GZ91" s="60"/>
      <c r="HA91" s="60"/>
      <c r="HB91" s="60"/>
      <c r="HC91" s="60"/>
      <c r="HD91" s="60"/>
      <c r="HE91" s="60"/>
      <c r="HF91" s="60"/>
      <c r="HG91" s="60"/>
      <c r="HH91" s="60"/>
      <c r="HI91" s="60"/>
      <c r="HJ91" s="60"/>
      <c r="HK91" s="60"/>
      <c r="HL91" s="60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60"/>
      <c r="JA91" s="60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60"/>
      <c r="KD91" s="60"/>
      <c r="KE91" s="60"/>
      <c r="KF91" s="60"/>
      <c r="KG91" s="60"/>
      <c r="KH91" s="60"/>
      <c r="KI91" s="60"/>
      <c r="KJ91" s="1"/>
      <c r="KK91" s="97"/>
      <c r="KL91" s="97"/>
      <c r="KM91" s="97"/>
      <c r="KN91" s="97"/>
      <c r="KO91" s="97"/>
      <c r="KP91" s="97"/>
      <c r="KQ91" s="97"/>
      <c r="KR91" s="97"/>
      <c r="KS91" s="97"/>
      <c r="KT91" s="97"/>
      <c r="KU91" s="97"/>
      <c r="KV91" s="97"/>
      <c r="KW91" s="102"/>
      <c r="KX91" s="97"/>
      <c r="KY91" s="97"/>
      <c r="KZ91" s="97"/>
      <c r="LA91" s="97"/>
      <c r="LB91" s="97"/>
      <c r="LC91" s="97"/>
      <c r="LD91" s="97"/>
      <c r="LE91" s="97"/>
      <c r="LF91" s="97"/>
      <c r="LG91" s="97"/>
      <c r="LH91" s="97"/>
      <c r="LI91" s="97"/>
      <c r="LJ91" s="97"/>
      <c r="LK91" s="97"/>
      <c r="LL91" s="97"/>
      <c r="LM91" s="97"/>
      <c r="LN91" s="97"/>
      <c r="LO91" s="97"/>
      <c r="LP91" s="97"/>
      <c r="LQ91" s="97"/>
      <c r="LR91" s="97"/>
      <c r="LS91" s="97"/>
      <c r="LT91" s="97"/>
      <c r="LU91" s="97"/>
      <c r="LV91" s="97"/>
      <c r="LW91" s="97"/>
      <c r="LX91" s="97"/>
      <c r="LY91" s="97"/>
      <c r="LZ91" s="97"/>
      <c r="MA91" s="97"/>
      <c r="MB91" s="97"/>
      <c r="MC91" s="97"/>
      <c r="MD91" s="97"/>
      <c r="ME91" s="97"/>
      <c r="MF91" s="97"/>
      <c r="MG91" s="97"/>
      <c r="MH91" s="97"/>
      <c r="MI91" s="97"/>
      <c r="MJ91" s="97"/>
      <c r="MK91" s="97"/>
      <c r="ML91" s="97"/>
      <c r="MM91" s="97"/>
      <c r="MN91" s="97"/>
      <c r="MO91" s="97"/>
      <c r="MP91" s="97"/>
      <c r="MQ91" s="97"/>
      <c r="MR91" s="97"/>
      <c r="MS91" s="97"/>
      <c r="MT91" s="97"/>
      <c r="MU91" s="97"/>
      <c r="MV91" s="97"/>
      <c r="MW91" s="97"/>
      <c r="MX91" s="97"/>
      <c r="MY91" s="97"/>
      <c r="MZ91" s="97"/>
      <c r="NA91" s="97"/>
      <c r="NB91" s="97"/>
      <c r="NC91" s="97"/>
      <c r="ND91" s="97"/>
      <c r="NE91" s="97"/>
      <c r="NF91" s="97"/>
      <c r="NG91" s="97"/>
      <c r="NH91" s="97"/>
      <c r="NI91" s="97"/>
      <c r="NJ91" s="97"/>
      <c r="NK91" s="97"/>
      <c r="NL91" s="97"/>
      <c r="NM91" s="97"/>
      <c r="NN91" s="97"/>
      <c r="NO91" s="97"/>
      <c r="NP91" s="97"/>
      <c r="NQ91" s="97"/>
      <c r="NR91" s="97"/>
      <c r="NS91" s="97"/>
      <c r="NT91" s="97"/>
      <c r="NU91" s="97"/>
      <c r="NV91" s="97"/>
      <c r="NW91" s="97"/>
      <c r="NX91" s="97"/>
      <c r="NY91" s="97"/>
      <c r="NZ91" s="97"/>
      <c r="OA91" s="97"/>
      <c r="OB91" s="97"/>
      <c r="OC91" s="97"/>
      <c r="OD91" s="97"/>
      <c r="OE91" s="97"/>
      <c r="OF91" s="97"/>
      <c r="OG91" s="97"/>
      <c r="OH91" s="97"/>
      <c r="OI91" s="97"/>
      <c r="OJ91" s="97"/>
      <c r="OK91" s="97"/>
      <c r="OL91" s="97"/>
      <c r="OM91" s="97"/>
      <c r="ON91" s="97"/>
      <c r="OO91" s="97"/>
      <c r="OP91" s="97"/>
      <c r="OQ91" s="97"/>
      <c r="OR91" s="97"/>
      <c r="OS91" s="97"/>
      <c r="OT91" s="97"/>
      <c r="OU91" s="97"/>
      <c r="OV91" s="97"/>
      <c r="OW91" s="97"/>
      <c r="OX91" s="97"/>
      <c r="OY91" s="97"/>
      <c r="OZ91" s="97"/>
      <c r="PA91" s="97"/>
      <c r="PB91" s="97"/>
      <c r="PC91" s="97"/>
      <c r="PD91" s="97"/>
      <c r="PE91" s="97"/>
      <c r="PF91" s="97"/>
      <c r="PG91" s="97"/>
      <c r="PH91" s="97"/>
      <c r="PI91" s="97"/>
      <c r="PJ91" s="97"/>
      <c r="PK91" s="97"/>
      <c r="PL91" s="97"/>
      <c r="PM91" s="97"/>
      <c r="PN91" s="97"/>
      <c r="PO91" s="97"/>
      <c r="PP91" s="97"/>
      <c r="PQ91" s="97"/>
      <c r="PR91" s="97"/>
      <c r="PS91" s="97"/>
      <c r="PT91" s="97"/>
      <c r="PU91" s="97"/>
      <c r="PV91" s="97"/>
      <c r="PW91" s="97"/>
      <c r="PX91" s="97"/>
      <c r="PY91" s="97"/>
      <c r="PZ91" s="97"/>
      <c r="QA91" s="97"/>
      <c r="QB91" s="97"/>
      <c r="QC91" s="97"/>
      <c r="QD91" s="97"/>
      <c r="QE91" s="97"/>
      <c r="QF91" s="97"/>
      <c r="QG91" s="97"/>
      <c r="QH91" s="97"/>
      <c r="QI91" s="97"/>
      <c r="QJ91" s="97"/>
      <c r="QK91" s="97"/>
      <c r="QL91" s="97"/>
      <c r="QM91" s="97"/>
      <c r="QN91" s="97"/>
      <c r="QO91" s="97"/>
      <c r="QP91" s="97"/>
      <c r="QQ91" s="97"/>
      <c r="QR91" s="97"/>
      <c r="QS91" s="97"/>
      <c r="QT91" s="97"/>
      <c r="QU91" s="97"/>
      <c r="QV91" s="97"/>
      <c r="QW91" s="97"/>
      <c r="QX91" s="97"/>
      <c r="QY91" s="97"/>
      <c r="QZ91" s="97"/>
      <c r="RA91" s="97"/>
      <c r="RB91" s="97"/>
      <c r="RC91" s="97"/>
      <c r="RD91" s="97"/>
      <c r="RE91" s="97"/>
      <c r="RF91" s="97"/>
      <c r="RG91" s="97"/>
      <c r="RH91" s="97"/>
      <c r="RI91" s="97"/>
      <c r="RJ91" s="97"/>
      <c r="RK91" s="97"/>
      <c r="RL91" s="97"/>
      <c r="RM91" s="97"/>
      <c r="RN91" s="97"/>
      <c r="RO91" s="97"/>
      <c r="RP91" s="97"/>
      <c r="RQ91" s="97"/>
      <c r="RR91" s="97"/>
      <c r="RS91" s="97"/>
      <c r="RT91" s="97"/>
      <c r="RU91" s="97"/>
      <c r="RV91" s="97"/>
      <c r="RW91" s="97"/>
      <c r="RX91" s="97"/>
      <c r="RY91" s="97"/>
      <c r="RZ91" s="97"/>
      <c r="SA91" s="97"/>
      <c r="SB91" s="97"/>
      <c r="SC91" s="97"/>
      <c r="SD91" s="97"/>
      <c r="SE91" s="97"/>
      <c r="SF91" s="97"/>
      <c r="SG91" s="97"/>
      <c r="SH91" s="97"/>
      <c r="SI91" s="97"/>
      <c r="SJ91" s="97"/>
      <c r="SK91" s="97"/>
      <c r="SL91" s="97"/>
      <c r="SM91" s="97"/>
      <c r="SN91" s="97"/>
      <c r="SO91" s="97"/>
      <c r="SP91" s="97"/>
      <c r="SQ91" s="97"/>
      <c r="SR91" s="97"/>
      <c r="SS91" s="97"/>
      <c r="ST91" s="97"/>
      <c r="SU91" s="97"/>
      <c r="SV91" s="97"/>
      <c r="SW91" s="97"/>
      <c r="SX91" s="97"/>
      <c r="SY91" s="97"/>
      <c r="SZ91" s="97"/>
      <c r="TA91" s="97"/>
      <c r="TB91" s="1"/>
    </row>
    <row r="92" spans="1:522" s="10" customFormat="1" ht="18" customHeight="1" x14ac:dyDescent="0.2">
      <c r="A92" s="12"/>
      <c r="B92" s="11" t="s">
        <v>205</v>
      </c>
      <c r="C92" s="1">
        <v>9506</v>
      </c>
      <c r="D92" s="125" t="s">
        <v>204</v>
      </c>
      <c r="E92" s="1"/>
      <c r="F92" s="1"/>
      <c r="G92" s="125" t="s">
        <v>52</v>
      </c>
      <c r="H92"/>
      <c r="I92" s="1">
        <f t="shared" si="2"/>
        <v>0</v>
      </c>
      <c r="J92" s="12">
        <f>Tabuľka2[[#This Row],[Stĺpec8]]</f>
        <v>0</v>
      </c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9"/>
      <c r="AJ92" s="1"/>
      <c r="AK92" s="1"/>
      <c r="AL92" s="1"/>
      <c r="AM92" s="1"/>
      <c r="AN92" s="1"/>
      <c r="AO92" s="9"/>
      <c r="AP92" s="9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9"/>
      <c r="JM92" s="1"/>
      <c r="JN92" s="1"/>
      <c r="JO92" s="1"/>
      <c r="JP92" s="1"/>
      <c r="JQ92" s="1"/>
      <c r="JR92" s="1"/>
      <c r="JS92" s="1"/>
      <c r="JT92" s="60"/>
      <c r="JU92" s="60"/>
      <c r="JV92" s="60"/>
      <c r="JW92" s="60"/>
      <c r="JX92" s="1"/>
      <c r="JY92" s="1"/>
      <c r="JZ92" s="1"/>
      <c r="KA92" s="1"/>
      <c r="KB92" s="1"/>
      <c r="KC92" s="1"/>
      <c r="KD92" s="1"/>
      <c r="KE92" s="1"/>
      <c r="KF92" s="1"/>
      <c r="KG92" s="1"/>
      <c r="KH92" s="1"/>
      <c r="KI92" s="1"/>
      <c r="KJ92" s="1"/>
      <c r="KK92" s="97"/>
      <c r="KL92" s="97"/>
      <c r="KM92" s="102"/>
      <c r="KN92" s="97"/>
      <c r="KO92" s="97"/>
      <c r="KP92" s="97"/>
      <c r="KQ92" s="97"/>
      <c r="KR92" s="97"/>
      <c r="KS92" s="97"/>
      <c r="KT92" s="102"/>
      <c r="KU92" s="102"/>
      <c r="KV92" s="97"/>
      <c r="KW92" s="97"/>
      <c r="KX92" s="97"/>
      <c r="KY92" s="97"/>
      <c r="KZ92" s="97"/>
      <c r="LA92" s="97"/>
      <c r="LB92" s="97"/>
      <c r="LC92" s="97"/>
      <c r="LD92" s="97"/>
      <c r="LE92" s="97"/>
      <c r="LF92" s="97"/>
      <c r="LG92" s="97"/>
      <c r="LH92" s="97"/>
      <c r="LI92" s="97"/>
      <c r="LJ92" s="97"/>
      <c r="LK92" s="97"/>
      <c r="LL92" s="97"/>
      <c r="LM92" s="97"/>
      <c r="LN92" s="97"/>
      <c r="LO92" s="97"/>
      <c r="LP92" s="97"/>
      <c r="LQ92" s="97"/>
      <c r="LR92" s="97"/>
      <c r="LS92" s="97"/>
      <c r="LT92" s="97"/>
      <c r="LU92" s="97"/>
      <c r="LV92" s="97"/>
      <c r="LW92" s="97"/>
      <c r="LX92" s="97"/>
      <c r="LY92" s="97"/>
      <c r="LZ92" s="97"/>
      <c r="MA92" s="97"/>
      <c r="MB92" s="97"/>
      <c r="MC92" s="97"/>
      <c r="MD92" s="97"/>
      <c r="ME92" s="97"/>
      <c r="MF92" s="97"/>
      <c r="MG92" s="97"/>
      <c r="MH92" s="97"/>
      <c r="MI92" s="97"/>
      <c r="MJ92" s="97"/>
      <c r="MK92" s="97"/>
      <c r="ML92" s="97"/>
      <c r="MM92" s="97"/>
      <c r="MN92" s="97"/>
      <c r="MO92" s="97"/>
      <c r="MP92" s="97"/>
      <c r="MQ92" s="97"/>
      <c r="MR92" s="97"/>
      <c r="MS92" s="97"/>
      <c r="MT92" s="97"/>
      <c r="MU92" s="97"/>
      <c r="MV92" s="97"/>
      <c r="MW92" s="97"/>
      <c r="MX92" s="97"/>
      <c r="MY92" s="97"/>
      <c r="MZ92" s="97"/>
      <c r="NA92" s="97"/>
      <c r="NB92" s="97"/>
      <c r="NC92" s="97"/>
      <c r="ND92" s="97"/>
      <c r="NE92" s="97"/>
      <c r="NF92" s="97"/>
      <c r="NG92" s="97"/>
      <c r="NH92" s="97"/>
      <c r="NI92" s="97"/>
      <c r="NJ92" s="97"/>
      <c r="NK92" s="97"/>
      <c r="NL92" s="97"/>
      <c r="NM92" s="97"/>
      <c r="NN92" s="97"/>
      <c r="NO92" s="97"/>
      <c r="NP92" s="97"/>
      <c r="NQ92" s="97"/>
      <c r="NR92" s="97"/>
      <c r="NS92" s="97"/>
      <c r="NT92" s="97"/>
      <c r="NU92" s="97"/>
      <c r="NV92" s="97"/>
      <c r="NW92" s="97"/>
      <c r="NX92" s="97"/>
      <c r="NY92" s="97"/>
      <c r="NZ92" s="97"/>
      <c r="OA92" s="97"/>
      <c r="OB92" s="97"/>
      <c r="OC92" s="97"/>
      <c r="OD92" s="97"/>
      <c r="OE92" s="97"/>
      <c r="OF92" s="97"/>
      <c r="OG92" s="97"/>
      <c r="OH92" s="97"/>
      <c r="OI92" s="97"/>
      <c r="OJ92" s="97"/>
      <c r="OK92" s="97"/>
      <c r="OL92" s="97"/>
      <c r="OM92" s="97"/>
      <c r="ON92" s="97"/>
      <c r="OO92" s="97"/>
      <c r="OP92" s="97"/>
      <c r="OQ92" s="97"/>
      <c r="OR92" s="97"/>
      <c r="OS92" s="97"/>
      <c r="OT92" s="97"/>
      <c r="OU92" s="97"/>
      <c r="OV92" s="97"/>
      <c r="OW92" s="97"/>
      <c r="OX92" s="97"/>
      <c r="OY92" s="97"/>
      <c r="OZ92" s="97"/>
      <c r="PA92" s="97"/>
      <c r="PB92" s="97"/>
      <c r="PC92" s="97"/>
      <c r="PD92" s="97"/>
      <c r="PE92" s="97"/>
      <c r="PF92" s="97"/>
      <c r="PG92" s="97"/>
      <c r="PH92" s="97"/>
      <c r="PI92" s="97"/>
      <c r="PJ92" s="97"/>
      <c r="PK92" s="97"/>
      <c r="PL92" s="97"/>
      <c r="PM92" s="97"/>
      <c r="PN92" s="97"/>
      <c r="PO92" s="97"/>
      <c r="PP92" s="97"/>
      <c r="PQ92" s="97"/>
      <c r="PR92" s="97"/>
      <c r="PS92" s="97"/>
      <c r="PT92" s="97"/>
      <c r="PU92" s="97"/>
      <c r="PV92" s="97"/>
      <c r="PW92" s="97"/>
      <c r="PX92" s="97"/>
      <c r="PY92" s="97"/>
      <c r="PZ92" s="97"/>
      <c r="QA92" s="97"/>
      <c r="QB92" s="97"/>
      <c r="QC92" s="97"/>
      <c r="QD92" s="97"/>
      <c r="QE92" s="97"/>
      <c r="QF92" s="97"/>
      <c r="QG92" s="97"/>
      <c r="QH92" s="97"/>
      <c r="QI92" s="97"/>
      <c r="QJ92" s="97"/>
      <c r="QK92" s="97"/>
      <c r="QL92" s="97"/>
      <c r="QM92" s="97"/>
      <c r="QN92" s="97"/>
      <c r="QO92" s="97"/>
      <c r="QP92" s="97"/>
      <c r="QQ92" s="97"/>
      <c r="QR92" s="97"/>
      <c r="QS92" s="97"/>
      <c r="QT92" s="97"/>
      <c r="QU92" s="97"/>
      <c r="QV92" s="97"/>
      <c r="QW92" s="97"/>
      <c r="QX92" s="97"/>
      <c r="QY92" s="97"/>
      <c r="QZ92" s="97"/>
      <c r="RA92" s="97"/>
      <c r="RB92" s="97"/>
      <c r="RC92" s="97"/>
      <c r="RD92" s="97"/>
      <c r="RE92" s="97"/>
      <c r="RF92" s="97"/>
      <c r="RG92" s="97"/>
      <c r="RH92" s="97"/>
      <c r="RI92" s="97"/>
      <c r="RJ92" s="97"/>
      <c r="RK92" s="97"/>
      <c r="RL92" s="97"/>
      <c r="RM92" s="97"/>
      <c r="RN92" s="97"/>
      <c r="RO92" s="97"/>
      <c r="RP92" s="97"/>
      <c r="RQ92" s="97"/>
      <c r="RR92" s="97"/>
      <c r="RS92" s="97"/>
      <c r="RT92" s="97"/>
      <c r="RU92" s="97"/>
      <c r="RV92" s="97"/>
      <c r="RW92" s="97"/>
      <c r="RX92" s="97"/>
      <c r="RY92" s="97"/>
      <c r="RZ92" s="97"/>
      <c r="SA92" s="97"/>
      <c r="SB92" s="97"/>
      <c r="SC92" s="97"/>
      <c r="SD92" s="97"/>
      <c r="SE92" s="97"/>
      <c r="SF92" s="97"/>
      <c r="SG92" s="97"/>
      <c r="SH92" s="97"/>
      <c r="SI92" s="97"/>
      <c r="SJ92" s="97"/>
      <c r="SK92" s="97"/>
      <c r="SL92" s="97"/>
      <c r="SM92" s="97"/>
      <c r="SN92" s="97"/>
      <c r="SO92" s="97"/>
      <c r="SP92" s="97"/>
      <c r="SQ92" s="97"/>
      <c r="SR92" s="97"/>
      <c r="SS92" s="97"/>
      <c r="ST92" s="97"/>
      <c r="SU92" s="97"/>
      <c r="SV92" s="97"/>
      <c r="SW92" s="97"/>
      <c r="SX92" s="97"/>
      <c r="SY92" s="97"/>
      <c r="SZ92" s="97"/>
      <c r="TA92" s="97"/>
      <c r="TB92" s="1"/>
    </row>
    <row r="93" spans="1:522" s="10" customFormat="1" ht="18" customHeight="1" x14ac:dyDescent="0.2">
      <c r="A93" s="12"/>
      <c r="B93" s="11" t="s">
        <v>128</v>
      </c>
      <c r="C93" s="1">
        <v>9000</v>
      </c>
      <c r="D93" s="4" t="s">
        <v>346</v>
      </c>
      <c r="E93" s="1">
        <v>12540</v>
      </c>
      <c r="F93" s="1"/>
      <c r="G93" s="4" t="s">
        <v>49</v>
      </c>
      <c r="H93"/>
      <c r="I93" s="1">
        <f t="shared" si="2"/>
        <v>0</v>
      </c>
      <c r="J93" s="12">
        <f>Tabuľka2[[#This Row],[Stĺpec8]]</f>
        <v>0</v>
      </c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9"/>
      <c r="AJ93" s="1"/>
      <c r="AK93" s="1"/>
      <c r="AL93" s="1"/>
      <c r="AM93" s="1"/>
      <c r="AN93" s="1"/>
      <c r="AO93" s="9"/>
      <c r="AP93" s="9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9"/>
      <c r="JM93" s="1"/>
      <c r="JN93" s="1"/>
      <c r="JO93" s="1"/>
      <c r="JP93" s="1"/>
      <c r="JQ93" s="1"/>
      <c r="JR93" s="1"/>
      <c r="JS93" s="1"/>
      <c r="JT93" s="60"/>
      <c r="JU93" s="60"/>
      <c r="JV93" s="60"/>
      <c r="JW93" s="60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97"/>
      <c r="KL93" s="97"/>
      <c r="KM93" s="102"/>
      <c r="KN93" s="97"/>
      <c r="KO93" s="97"/>
      <c r="KP93" s="97"/>
      <c r="KQ93" s="97"/>
      <c r="KR93" s="97"/>
      <c r="KS93" s="97"/>
      <c r="KT93" s="102"/>
      <c r="KU93" s="102"/>
      <c r="KV93" s="97"/>
      <c r="KW93" s="97"/>
      <c r="KX93" s="97"/>
      <c r="KY93" s="97"/>
      <c r="KZ93" s="97"/>
      <c r="LA93" s="97"/>
      <c r="LB93" s="97"/>
      <c r="LC93" s="97"/>
      <c r="LD93" s="97"/>
      <c r="LE93" s="97"/>
      <c r="LF93" s="97"/>
      <c r="LG93" s="97"/>
      <c r="LH93" s="97"/>
      <c r="LI93" s="97"/>
      <c r="LJ93" s="97"/>
      <c r="LK93" s="97"/>
      <c r="LL93" s="97"/>
      <c r="LM93" s="97"/>
      <c r="LN93" s="97"/>
      <c r="LO93" s="97"/>
      <c r="LP93" s="97"/>
      <c r="LQ93" s="97"/>
      <c r="LR93" s="97"/>
      <c r="LS93" s="97"/>
      <c r="LT93" s="97"/>
      <c r="LU93" s="97"/>
      <c r="LV93" s="97"/>
      <c r="LW93" s="97"/>
      <c r="LX93" s="97"/>
      <c r="LY93" s="97"/>
      <c r="LZ93" s="97"/>
      <c r="MA93" s="97"/>
      <c r="MB93" s="97"/>
      <c r="MC93" s="97"/>
      <c r="MD93" s="97"/>
      <c r="ME93" s="97"/>
      <c r="MF93" s="97"/>
      <c r="MG93" s="97"/>
      <c r="MH93" s="97"/>
      <c r="MI93" s="97"/>
      <c r="MJ93" s="97"/>
      <c r="MK93" s="97"/>
      <c r="ML93" s="97"/>
      <c r="MM93" s="97"/>
      <c r="MN93" s="97"/>
      <c r="MO93" s="97"/>
      <c r="MP93" s="97"/>
      <c r="MQ93" s="97"/>
      <c r="MR93" s="97"/>
      <c r="MS93" s="97"/>
      <c r="MT93" s="97"/>
      <c r="MU93" s="97"/>
      <c r="MV93" s="97"/>
      <c r="MW93" s="97"/>
      <c r="MX93" s="97"/>
      <c r="MY93" s="97"/>
      <c r="MZ93" s="97"/>
      <c r="NA93" s="97"/>
      <c r="NB93" s="97"/>
      <c r="NC93" s="97"/>
      <c r="ND93" s="97"/>
      <c r="NE93" s="97"/>
      <c r="NF93" s="97"/>
      <c r="NG93" s="97"/>
      <c r="NH93" s="97"/>
      <c r="NI93" s="97"/>
      <c r="NJ93" s="97"/>
      <c r="NK93" s="97"/>
      <c r="NL93" s="97"/>
      <c r="NM93" s="97"/>
      <c r="NN93" s="97"/>
      <c r="NO93" s="97"/>
      <c r="NP93" s="97"/>
      <c r="NQ93" s="97"/>
      <c r="NR93" s="97"/>
      <c r="NS93" s="97"/>
      <c r="NT93" s="97"/>
      <c r="NU93" s="97"/>
      <c r="NV93" s="97"/>
      <c r="NW93" s="97"/>
      <c r="NX93" s="97"/>
      <c r="NY93" s="97"/>
      <c r="NZ93" s="97"/>
      <c r="OA93" s="97"/>
      <c r="OB93" s="97"/>
      <c r="OC93" s="97"/>
      <c r="OD93" s="97"/>
      <c r="OE93" s="97"/>
      <c r="OF93" s="97"/>
      <c r="OG93" s="97"/>
      <c r="OH93" s="97"/>
      <c r="OI93" s="97"/>
      <c r="OJ93" s="97"/>
      <c r="OK93" s="97"/>
      <c r="OL93" s="97"/>
      <c r="OM93" s="97"/>
      <c r="ON93" s="97"/>
      <c r="OO93" s="97"/>
      <c r="OP93" s="97"/>
      <c r="OQ93" s="97"/>
      <c r="OR93" s="97"/>
      <c r="OS93" s="97"/>
      <c r="OT93" s="97"/>
      <c r="OU93" s="97"/>
      <c r="OV93" s="97"/>
      <c r="OW93" s="97"/>
      <c r="OX93" s="97"/>
      <c r="OY93" s="97"/>
      <c r="OZ93" s="97"/>
      <c r="PA93" s="97"/>
      <c r="PB93" s="97"/>
      <c r="PC93" s="97"/>
      <c r="PD93" s="97"/>
      <c r="PE93" s="97"/>
      <c r="PF93" s="97"/>
      <c r="PG93" s="97"/>
      <c r="PH93" s="97"/>
      <c r="PI93" s="97"/>
      <c r="PJ93" s="97"/>
      <c r="PK93" s="97"/>
      <c r="PL93" s="97"/>
      <c r="PM93" s="97"/>
      <c r="PN93" s="97"/>
      <c r="PO93" s="97"/>
      <c r="PP93" s="97"/>
      <c r="PQ93" s="97"/>
      <c r="PR93" s="97"/>
      <c r="PS93" s="97"/>
      <c r="PT93" s="97"/>
      <c r="PU93" s="97"/>
      <c r="PV93" s="97"/>
      <c r="PW93" s="97"/>
      <c r="PX93" s="97"/>
      <c r="PY93" s="97"/>
      <c r="PZ93" s="97"/>
      <c r="QA93" s="97"/>
      <c r="QB93" s="97"/>
      <c r="QC93" s="97"/>
      <c r="QD93" s="97"/>
      <c r="QE93" s="97"/>
      <c r="QF93" s="97"/>
      <c r="QG93" s="97"/>
      <c r="QH93" s="97"/>
      <c r="QI93" s="97"/>
      <c r="QJ93" s="97"/>
      <c r="QK93" s="97"/>
      <c r="QL93" s="97"/>
      <c r="QM93" s="97"/>
      <c r="QN93" s="97"/>
      <c r="QO93" s="97"/>
      <c r="QP93" s="97"/>
      <c r="QQ93" s="97"/>
      <c r="QR93" s="97"/>
      <c r="QS93" s="97"/>
      <c r="QT93" s="97"/>
      <c r="QU93" s="97"/>
      <c r="QV93" s="97"/>
      <c r="QW93" s="97"/>
      <c r="QX93" s="97"/>
      <c r="QY93" s="97"/>
      <c r="QZ93" s="97"/>
      <c r="RA93" s="97"/>
      <c r="RB93" s="97"/>
      <c r="RC93" s="97"/>
      <c r="RD93" s="97"/>
      <c r="RE93" s="97"/>
      <c r="RF93" s="97"/>
      <c r="RG93" s="97"/>
      <c r="RH93" s="97"/>
      <c r="RI93" s="97"/>
      <c r="RJ93" s="97"/>
      <c r="RK93" s="97"/>
      <c r="RL93" s="97"/>
      <c r="RM93" s="97"/>
      <c r="RN93" s="97"/>
      <c r="RO93" s="97"/>
      <c r="RP93" s="97"/>
      <c r="RQ93" s="97"/>
      <c r="RR93" s="97"/>
      <c r="RS93" s="97"/>
      <c r="RT93" s="97"/>
      <c r="RU93" s="97"/>
      <c r="RV93" s="97"/>
      <c r="RW93" s="97"/>
      <c r="RX93" s="97"/>
      <c r="RY93" s="97"/>
      <c r="RZ93" s="97"/>
      <c r="SA93" s="97"/>
      <c r="SB93" s="97"/>
      <c r="SC93" s="97"/>
      <c r="SD93" s="97"/>
      <c r="SE93" s="97"/>
      <c r="SF93" s="97"/>
      <c r="SG93" s="97"/>
      <c r="SH93" s="97"/>
      <c r="SI93" s="97"/>
      <c r="SJ93" s="97"/>
      <c r="SK93" s="97"/>
      <c r="SL93" s="97"/>
      <c r="SM93" s="97"/>
      <c r="SN93" s="97"/>
      <c r="SO93" s="97"/>
      <c r="SP93" s="97"/>
      <c r="SQ93" s="97"/>
      <c r="SR93" s="97"/>
      <c r="SS93" s="97"/>
      <c r="ST93" s="97"/>
      <c r="SU93" s="97"/>
      <c r="SV93" s="97"/>
      <c r="SW93" s="97"/>
      <c r="SX93" s="97"/>
      <c r="SY93" s="97"/>
      <c r="SZ93" s="97"/>
      <c r="TA93" s="97"/>
      <c r="TB93" s="1"/>
    </row>
    <row r="94" spans="1:522" s="10" customFormat="1" ht="17.25" customHeight="1" x14ac:dyDescent="0.2">
      <c r="A94" s="173">
        <v>39</v>
      </c>
      <c r="B94" s="174" t="s">
        <v>55</v>
      </c>
      <c r="C94" s="55"/>
      <c r="D94" s="175"/>
      <c r="E94" s="55"/>
      <c r="F94" s="55"/>
      <c r="G94" s="175"/>
      <c r="H94" s="176"/>
      <c r="I94" s="55">
        <f t="shared" ref="I94:I97" si="3">SUM(K94:TB94)</f>
        <v>0</v>
      </c>
      <c r="J94" s="177"/>
      <c r="K94" s="1"/>
      <c r="L94" s="1"/>
      <c r="M94" s="1"/>
      <c r="N94" s="1"/>
      <c r="O94" s="1"/>
      <c r="P94" s="1"/>
      <c r="Q94" s="9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9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9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9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9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60"/>
      <c r="FI94" s="60"/>
      <c r="FJ94" s="58"/>
      <c r="FK94" s="58"/>
      <c r="FL94" s="60"/>
      <c r="FM94" s="58"/>
      <c r="FN94" s="60"/>
      <c r="FO94" s="60"/>
      <c r="FP94" s="58"/>
      <c r="FQ94" s="60"/>
      <c r="FR94" s="60"/>
      <c r="FS94" s="60"/>
      <c r="FT94" s="60"/>
      <c r="FU94" s="60"/>
      <c r="FV94" s="60"/>
      <c r="FW94" s="60"/>
      <c r="FX94" s="60"/>
      <c r="FY94" s="60"/>
      <c r="FZ94" s="60"/>
      <c r="GA94" s="60"/>
      <c r="GB94" s="60"/>
      <c r="GC94" s="60"/>
      <c r="GD94" s="60"/>
      <c r="GE94" s="58"/>
      <c r="GF94" s="60"/>
      <c r="GG94" s="60"/>
      <c r="GH94" s="60"/>
      <c r="GI94" s="60"/>
      <c r="GJ94" s="60"/>
      <c r="GK94" s="60"/>
      <c r="GL94" s="60"/>
      <c r="GM94" s="60"/>
      <c r="GN94" s="60"/>
      <c r="GO94" s="60"/>
      <c r="GP94" s="60"/>
      <c r="GQ94" s="60"/>
      <c r="GR94" s="60"/>
      <c r="GS94" s="60"/>
      <c r="GT94" s="60"/>
      <c r="GU94" s="60"/>
      <c r="GV94" s="60"/>
      <c r="GW94" s="60"/>
      <c r="GX94" s="60"/>
      <c r="GY94" s="60"/>
      <c r="GZ94" s="60"/>
      <c r="HA94" s="60"/>
      <c r="HB94" s="60"/>
      <c r="HC94" s="60"/>
      <c r="HD94" s="60"/>
      <c r="HE94" s="60"/>
      <c r="HF94" s="60"/>
      <c r="HG94" s="60"/>
      <c r="HH94" s="60"/>
      <c r="HI94" s="60"/>
      <c r="HJ94" s="60"/>
      <c r="HK94" s="60"/>
      <c r="HL94" s="60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60"/>
      <c r="JA94" s="60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60"/>
      <c r="KD94" s="60"/>
      <c r="KE94" s="60"/>
      <c r="KF94" s="60"/>
      <c r="KG94" s="60"/>
      <c r="KH94" s="60"/>
      <c r="KI94" s="60"/>
      <c r="KJ94" s="1"/>
      <c r="KK94" s="97"/>
      <c r="KL94" s="97"/>
      <c r="KM94" s="97"/>
      <c r="KN94" s="97"/>
      <c r="KO94" s="97"/>
      <c r="KP94" s="97"/>
      <c r="KQ94" s="97"/>
      <c r="KR94" s="97"/>
      <c r="KS94" s="97"/>
      <c r="KT94" s="97"/>
      <c r="KU94" s="97"/>
      <c r="KV94" s="97"/>
      <c r="KW94" s="102"/>
      <c r="KX94" s="97"/>
      <c r="KY94" s="97"/>
      <c r="KZ94" s="97"/>
      <c r="LA94" s="97"/>
      <c r="LB94" s="97"/>
      <c r="LC94" s="97"/>
      <c r="LD94" s="97"/>
      <c r="LE94" s="97"/>
      <c r="LF94" s="97"/>
      <c r="LG94" s="97"/>
      <c r="LH94" s="97"/>
      <c r="LI94" s="97"/>
      <c r="LJ94" s="97"/>
      <c r="LK94" s="97"/>
      <c r="LL94" s="97"/>
      <c r="LM94" s="97"/>
      <c r="LN94" s="97"/>
      <c r="LO94" s="97"/>
      <c r="LP94" s="97"/>
      <c r="LQ94" s="97"/>
      <c r="LR94" s="97"/>
      <c r="LS94" s="97"/>
      <c r="LT94" s="97"/>
      <c r="LU94" s="97"/>
      <c r="LV94" s="97"/>
      <c r="LW94" s="97"/>
      <c r="LX94" s="97"/>
      <c r="LY94" s="97"/>
      <c r="LZ94" s="97"/>
      <c r="MA94" s="97"/>
      <c r="MB94" s="97"/>
      <c r="MC94" s="97"/>
      <c r="MD94" s="97"/>
      <c r="ME94" s="97"/>
      <c r="MF94" s="97"/>
      <c r="MG94" s="97"/>
      <c r="MH94" s="97"/>
      <c r="MI94" s="97"/>
      <c r="MJ94" s="97"/>
      <c r="MK94" s="97"/>
      <c r="ML94" s="97"/>
      <c r="MM94" s="97"/>
      <c r="MN94" s="97"/>
      <c r="MO94" s="97"/>
      <c r="MP94" s="97"/>
      <c r="MQ94" s="97"/>
      <c r="MR94" s="97"/>
      <c r="MS94" s="97"/>
      <c r="MT94" s="97"/>
      <c r="MU94" s="97"/>
      <c r="MV94" s="97"/>
      <c r="MW94" s="97"/>
      <c r="MX94" s="97"/>
      <c r="MY94" s="97"/>
      <c r="MZ94" s="97"/>
      <c r="NA94" s="97"/>
      <c r="NB94" s="97"/>
      <c r="NC94" s="97"/>
      <c r="ND94" s="97"/>
      <c r="NE94" s="97"/>
      <c r="NF94" s="97"/>
      <c r="NG94" s="97"/>
      <c r="NH94" s="97"/>
      <c r="NI94" s="97"/>
      <c r="NJ94" s="97"/>
      <c r="NK94" s="97"/>
      <c r="NL94" s="97"/>
      <c r="NM94" s="97"/>
      <c r="NN94" s="97"/>
      <c r="NO94" s="97"/>
      <c r="NP94" s="97"/>
      <c r="NQ94" s="97"/>
      <c r="NR94" s="97"/>
      <c r="NS94" s="97"/>
      <c r="NT94" s="97"/>
      <c r="NU94" s="97"/>
      <c r="NV94" s="97"/>
      <c r="NW94" s="97"/>
      <c r="NX94" s="97"/>
      <c r="NY94" s="97"/>
      <c r="NZ94" s="97"/>
      <c r="OA94" s="97"/>
      <c r="OB94" s="97"/>
      <c r="OC94" s="97"/>
      <c r="OD94" s="97"/>
      <c r="OE94" s="97"/>
      <c r="OF94" s="97"/>
      <c r="OG94" s="97"/>
      <c r="OH94" s="97"/>
      <c r="OI94" s="97"/>
      <c r="OJ94" s="97"/>
      <c r="OK94" s="97"/>
      <c r="OL94" s="97"/>
      <c r="OM94" s="97"/>
      <c r="ON94" s="97"/>
      <c r="OO94" s="97"/>
      <c r="OP94" s="97"/>
      <c r="OQ94" s="97"/>
      <c r="OR94" s="97"/>
      <c r="OS94" s="97"/>
      <c r="OT94" s="97"/>
      <c r="OU94" s="97"/>
      <c r="OV94" s="97"/>
      <c r="OW94" s="97"/>
      <c r="OX94" s="97"/>
      <c r="OY94" s="97"/>
      <c r="OZ94" s="97"/>
      <c r="PA94" s="97"/>
      <c r="PB94" s="97"/>
      <c r="PC94" s="97"/>
      <c r="PD94" s="97"/>
      <c r="PE94" s="97"/>
      <c r="PF94" s="97"/>
      <c r="PG94" s="97"/>
      <c r="PH94" s="97"/>
      <c r="PI94" s="97"/>
      <c r="PJ94" s="97"/>
      <c r="PK94" s="97"/>
      <c r="PL94" s="97"/>
      <c r="PM94" s="97"/>
      <c r="PN94" s="97"/>
      <c r="PO94" s="97"/>
      <c r="PP94" s="97"/>
      <c r="PQ94" s="97"/>
      <c r="PR94" s="97"/>
      <c r="PS94" s="97"/>
      <c r="PT94" s="97"/>
      <c r="PU94" s="97"/>
      <c r="PV94" s="97"/>
      <c r="PW94" s="97"/>
      <c r="PX94" s="97"/>
      <c r="PY94" s="97"/>
      <c r="PZ94" s="97"/>
      <c r="QA94" s="97"/>
      <c r="QB94" s="97"/>
      <c r="QC94" s="97"/>
      <c r="QD94" s="97"/>
      <c r="QE94" s="97"/>
      <c r="QF94" s="97"/>
      <c r="QG94" s="97"/>
      <c r="QH94" s="97"/>
      <c r="QI94" s="97"/>
      <c r="QJ94" s="97"/>
      <c r="QK94" s="97"/>
      <c r="QL94" s="97"/>
      <c r="QM94" s="97"/>
      <c r="QN94" s="97"/>
      <c r="QO94" s="97"/>
      <c r="QP94" s="97"/>
      <c r="QQ94" s="97"/>
      <c r="QR94" s="97"/>
      <c r="QS94" s="97"/>
      <c r="QT94" s="97"/>
      <c r="QU94" s="97"/>
      <c r="QV94" s="97"/>
      <c r="QW94" s="97"/>
      <c r="QX94" s="97"/>
      <c r="QY94" s="97"/>
      <c r="QZ94" s="97"/>
      <c r="RA94" s="97"/>
      <c r="RB94" s="97"/>
      <c r="RC94" s="97"/>
      <c r="RD94" s="97"/>
      <c r="RE94" s="97"/>
      <c r="RF94" s="97"/>
      <c r="RG94" s="97"/>
      <c r="RH94" s="97"/>
      <c r="RI94" s="97"/>
      <c r="RJ94" s="97"/>
      <c r="RK94" s="97"/>
      <c r="RL94" s="97"/>
      <c r="RM94" s="97"/>
      <c r="RN94" s="97"/>
      <c r="RO94" s="97"/>
      <c r="RP94" s="97"/>
      <c r="RQ94" s="97"/>
      <c r="RR94" s="97"/>
      <c r="RS94" s="97"/>
      <c r="RT94" s="97"/>
      <c r="RU94" s="97"/>
      <c r="RV94" s="97"/>
      <c r="RW94" s="97"/>
      <c r="RX94" s="97"/>
      <c r="RY94" s="97"/>
      <c r="RZ94" s="97"/>
      <c r="SA94" s="97"/>
      <c r="SB94" s="97"/>
      <c r="SC94" s="97"/>
      <c r="SD94" s="97"/>
      <c r="SE94" s="97"/>
      <c r="SF94" s="97"/>
      <c r="SG94" s="97"/>
      <c r="SH94" s="97"/>
      <c r="SI94" s="97"/>
      <c r="SJ94" s="97"/>
      <c r="SK94" s="97"/>
      <c r="SL94" s="97"/>
      <c r="SM94" s="97"/>
      <c r="SN94" s="97"/>
      <c r="SO94" s="97"/>
      <c r="SP94" s="97"/>
      <c r="SQ94" s="97"/>
      <c r="SR94" s="97"/>
      <c r="SS94" s="97"/>
      <c r="ST94" s="97"/>
      <c r="SU94" s="97"/>
      <c r="SV94" s="97"/>
      <c r="SW94" s="97"/>
      <c r="SX94" s="97"/>
      <c r="SY94" s="97"/>
      <c r="SZ94" s="97"/>
      <c r="TA94" s="97"/>
      <c r="TB94" s="1"/>
    </row>
    <row r="95" spans="1:522" s="10" customFormat="1" ht="18" customHeight="1" x14ac:dyDescent="0.2">
      <c r="A95" s="12"/>
      <c r="B95" s="11"/>
      <c r="C95" s="1"/>
      <c r="D95" s="125"/>
      <c r="E95" s="1"/>
      <c r="F95" s="1"/>
      <c r="G95" s="125"/>
      <c r="H95"/>
      <c r="I95" s="1">
        <f t="shared" si="3"/>
        <v>0</v>
      </c>
      <c r="J95" s="33"/>
      <c r="K95" s="1"/>
      <c r="L95" s="1"/>
      <c r="M95" s="1"/>
      <c r="N95" s="1"/>
      <c r="O95" s="1"/>
      <c r="P95" s="1"/>
      <c r="Q95" s="9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9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9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9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9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60"/>
      <c r="FI95" s="60"/>
      <c r="FJ95" s="58"/>
      <c r="FK95" s="58"/>
      <c r="FL95" s="60"/>
      <c r="FM95" s="58"/>
      <c r="FN95" s="60"/>
      <c r="FO95" s="60"/>
      <c r="FP95" s="58"/>
      <c r="FQ95" s="60"/>
      <c r="FR95" s="60"/>
      <c r="FS95" s="60"/>
      <c r="FT95" s="60"/>
      <c r="FU95" s="60"/>
      <c r="FV95" s="60"/>
      <c r="FW95" s="60"/>
      <c r="FX95" s="60"/>
      <c r="FY95" s="60"/>
      <c r="FZ95" s="60"/>
      <c r="GA95" s="60"/>
      <c r="GB95" s="60"/>
      <c r="GC95" s="60"/>
      <c r="GD95" s="60"/>
      <c r="GE95" s="58"/>
      <c r="GF95" s="60"/>
      <c r="GG95" s="60"/>
      <c r="GH95" s="60"/>
      <c r="GI95" s="60"/>
      <c r="GJ95" s="60"/>
      <c r="GK95" s="60"/>
      <c r="GL95" s="60"/>
      <c r="GM95" s="60"/>
      <c r="GN95" s="60"/>
      <c r="GO95" s="60"/>
      <c r="GP95" s="60"/>
      <c r="GQ95" s="60"/>
      <c r="GR95" s="60"/>
      <c r="GS95" s="60"/>
      <c r="GT95" s="60"/>
      <c r="GU95" s="60"/>
      <c r="GV95" s="60"/>
      <c r="GW95" s="60"/>
      <c r="GX95" s="60"/>
      <c r="GY95" s="60"/>
      <c r="GZ95" s="60"/>
      <c r="HA95" s="60"/>
      <c r="HB95" s="60"/>
      <c r="HC95" s="60"/>
      <c r="HD95" s="60"/>
      <c r="HE95" s="60"/>
      <c r="HF95" s="60"/>
      <c r="HG95" s="60"/>
      <c r="HH95" s="60"/>
      <c r="HI95" s="60"/>
      <c r="HJ95" s="60"/>
      <c r="HK95" s="60"/>
      <c r="HL95" s="60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60"/>
      <c r="JA95" s="60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60"/>
      <c r="KD95" s="60"/>
      <c r="KE95" s="60"/>
      <c r="KF95" s="60"/>
      <c r="KG95" s="60"/>
      <c r="KH95" s="60"/>
      <c r="KI95" s="60"/>
      <c r="KJ95" s="1"/>
      <c r="KK95" s="97"/>
      <c r="KL95" s="97"/>
      <c r="KM95" s="97"/>
      <c r="KN95" s="97"/>
      <c r="KO95" s="97"/>
      <c r="KP95" s="97"/>
      <c r="KQ95" s="97"/>
      <c r="KR95" s="97"/>
      <c r="KS95" s="97"/>
      <c r="KT95" s="97"/>
      <c r="KU95" s="97"/>
      <c r="KV95" s="97"/>
      <c r="KW95" s="102"/>
      <c r="KX95" s="97"/>
      <c r="KY95" s="97"/>
      <c r="KZ95" s="97"/>
      <c r="LA95" s="97"/>
      <c r="LB95" s="97"/>
      <c r="LC95" s="97"/>
      <c r="LD95" s="97"/>
      <c r="LE95" s="97"/>
      <c r="LF95" s="97"/>
      <c r="LG95" s="97"/>
      <c r="LH95" s="97"/>
      <c r="LI95" s="97"/>
      <c r="LJ95" s="97"/>
      <c r="LK95" s="97"/>
      <c r="LL95" s="97"/>
      <c r="LM95" s="97"/>
      <c r="LN95" s="97"/>
      <c r="LO95" s="97"/>
      <c r="LP95" s="97"/>
      <c r="LQ95" s="97"/>
      <c r="LR95" s="97"/>
      <c r="LS95" s="97"/>
      <c r="LT95" s="97"/>
      <c r="LU95" s="97"/>
      <c r="LV95" s="97"/>
      <c r="LW95" s="97"/>
      <c r="LX95" s="97"/>
      <c r="LY95" s="97"/>
      <c r="LZ95" s="97"/>
      <c r="MA95" s="97"/>
      <c r="MB95" s="97"/>
      <c r="MC95" s="97"/>
      <c r="MD95" s="97"/>
      <c r="ME95" s="97"/>
      <c r="MF95" s="97"/>
      <c r="MG95" s="97"/>
      <c r="MH95" s="97"/>
      <c r="MI95" s="97"/>
      <c r="MJ95" s="97"/>
      <c r="MK95" s="97"/>
      <c r="ML95" s="97"/>
      <c r="MM95" s="97"/>
      <c r="MN95" s="97"/>
      <c r="MO95" s="97"/>
      <c r="MP95" s="97"/>
      <c r="MQ95" s="97"/>
      <c r="MR95" s="97"/>
      <c r="MS95" s="97"/>
      <c r="MT95" s="97"/>
      <c r="MU95" s="97"/>
      <c r="MV95" s="97"/>
      <c r="MW95" s="97"/>
      <c r="MX95" s="97"/>
      <c r="MY95" s="97"/>
      <c r="MZ95" s="97"/>
      <c r="NA95" s="97"/>
      <c r="NB95" s="97"/>
      <c r="NC95" s="97"/>
      <c r="ND95" s="97"/>
      <c r="NE95" s="97"/>
      <c r="NF95" s="97"/>
      <c r="NG95" s="97"/>
      <c r="NH95" s="97"/>
      <c r="NI95" s="97"/>
      <c r="NJ95" s="97"/>
      <c r="NK95" s="97"/>
      <c r="NL95" s="97"/>
      <c r="NM95" s="97"/>
      <c r="NN95" s="97"/>
      <c r="NO95" s="97"/>
      <c r="NP95" s="97"/>
      <c r="NQ95" s="97"/>
      <c r="NR95" s="97"/>
      <c r="NS95" s="97"/>
      <c r="NT95" s="97"/>
      <c r="NU95" s="97"/>
      <c r="NV95" s="97"/>
      <c r="NW95" s="97"/>
      <c r="NX95" s="97"/>
      <c r="NY95" s="97"/>
      <c r="NZ95" s="97"/>
      <c r="OA95" s="97"/>
      <c r="OB95" s="97"/>
      <c r="OC95" s="97"/>
      <c r="OD95" s="97"/>
      <c r="OE95" s="97"/>
      <c r="OF95" s="97"/>
      <c r="OG95" s="97"/>
      <c r="OH95" s="97"/>
      <c r="OI95" s="97"/>
      <c r="OJ95" s="97"/>
      <c r="OK95" s="97"/>
      <c r="OL95" s="97"/>
      <c r="OM95" s="97"/>
      <c r="ON95" s="97"/>
      <c r="OO95" s="97"/>
      <c r="OP95" s="97"/>
      <c r="OQ95" s="97"/>
      <c r="OR95" s="97"/>
      <c r="OS95" s="97"/>
      <c r="OT95" s="97"/>
      <c r="OU95" s="97"/>
      <c r="OV95" s="97"/>
      <c r="OW95" s="97"/>
      <c r="OX95" s="97"/>
      <c r="OY95" s="97"/>
      <c r="OZ95" s="97"/>
      <c r="PA95" s="97"/>
      <c r="PB95" s="97"/>
      <c r="PC95" s="97"/>
      <c r="PD95" s="97"/>
      <c r="PE95" s="97"/>
      <c r="PF95" s="97"/>
      <c r="PG95" s="97"/>
      <c r="PH95" s="97"/>
      <c r="PI95" s="97"/>
      <c r="PJ95" s="97"/>
      <c r="PK95" s="97"/>
      <c r="PL95" s="97"/>
      <c r="PM95" s="97"/>
      <c r="PN95" s="97"/>
      <c r="PO95" s="97"/>
      <c r="PP95" s="97"/>
      <c r="PQ95" s="97"/>
      <c r="PR95" s="97"/>
      <c r="PS95" s="97"/>
      <c r="PT95" s="97"/>
      <c r="PU95" s="97"/>
      <c r="PV95" s="97"/>
      <c r="PW95" s="97"/>
      <c r="PX95" s="97"/>
      <c r="PY95" s="97"/>
      <c r="PZ95" s="97"/>
      <c r="QA95" s="97"/>
      <c r="QB95" s="97"/>
      <c r="QC95" s="97"/>
      <c r="QD95" s="97"/>
      <c r="QE95" s="97"/>
      <c r="QF95" s="97"/>
      <c r="QG95" s="97"/>
      <c r="QH95" s="97"/>
      <c r="QI95" s="97"/>
      <c r="QJ95" s="97"/>
      <c r="QK95" s="97"/>
      <c r="QL95" s="97"/>
      <c r="QM95" s="97"/>
      <c r="QN95" s="97"/>
      <c r="QO95" s="97"/>
      <c r="QP95" s="97"/>
      <c r="QQ95" s="97"/>
      <c r="QR95" s="97"/>
      <c r="QS95" s="97"/>
      <c r="QT95" s="97"/>
      <c r="QU95" s="97"/>
      <c r="QV95" s="97"/>
      <c r="QW95" s="97"/>
      <c r="QX95" s="97"/>
      <c r="QY95" s="97"/>
      <c r="QZ95" s="97"/>
      <c r="RA95" s="97"/>
      <c r="RB95" s="97"/>
      <c r="RC95" s="97"/>
      <c r="RD95" s="97"/>
      <c r="RE95" s="97"/>
      <c r="RF95" s="97"/>
      <c r="RG95" s="97"/>
      <c r="RH95" s="97"/>
      <c r="RI95" s="97"/>
      <c r="RJ95" s="97"/>
      <c r="RK95" s="97"/>
      <c r="RL95" s="97"/>
      <c r="RM95" s="97"/>
      <c r="RN95" s="97"/>
      <c r="RO95" s="97"/>
      <c r="RP95" s="97"/>
      <c r="RQ95" s="97"/>
      <c r="RR95" s="97"/>
      <c r="RS95" s="97"/>
      <c r="RT95" s="97"/>
      <c r="RU95" s="97"/>
      <c r="RV95" s="97"/>
      <c r="RW95" s="97"/>
      <c r="RX95" s="97"/>
      <c r="RY95" s="97"/>
      <c r="RZ95" s="97"/>
      <c r="SA95" s="97"/>
      <c r="SB95" s="97"/>
      <c r="SC95" s="97"/>
      <c r="SD95" s="97"/>
      <c r="SE95" s="97"/>
      <c r="SF95" s="97"/>
      <c r="SG95" s="97"/>
      <c r="SH95" s="97"/>
      <c r="SI95" s="97"/>
      <c r="SJ95" s="97"/>
      <c r="SK95" s="97"/>
      <c r="SL95" s="97"/>
      <c r="SM95" s="97"/>
      <c r="SN95" s="97"/>
      <c r="SO95" s="97"/>
      <c r="SP95" s="97"/>
      <c r="SQ95" s="97"/>
      <c r="SR95" s="97"/>
      <c r="SS95" s="97"/>
      <c r="ST95" s="97"/>
      <c r="SU95" s="97"/>
      <c r="SV95" s="97"/>
      <c r="SW95" s="97"/>
      <c r="SX95" s="97"/>
      <c r="SY95" s="97"/>
      <c r="SZ95" s="97"/>
      <c r="TA95" s="97"/>
      <c r="TB95" s="1"/>
    </row>
    <row r="96" spans="1:522" s="10" customFormat="1" ht="18" customHeight="1" x14ac:dyDescent="0.2">
      <c r="A96" s="12"/>
      <c r="B96" s="11"/>
      <c r="C96" s="1"/>
      <c r="D96" s="125"/>
      <c r="E96" s="1"/>
      <c r="F96" s="1"/>
      <c r="G96" s="125"/>
      <c r="H96"/>
      <c r="I96" s="1">
        <f t="shared" si="3"/>
        <v>0</v>
      </c>
      <c r="J96" s="33"/>
      <c r="K96" s="1"/>
      <c r="L96" s="1"/>
      <c r="M96" s="1"/>
      <c r="N96" s="1"/>
      <c r="O96" s="1"/>
      <c r="P96" s="1"/>
      <c r="Q96" s="9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9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9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9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9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60"/>
      <c r="FI96" s="60"/>
      <c r="FJ96" s="58"/>
      <c r="FK96" s="58"/>
      <c r="FL96" s="60"/>
      <c r="FM96" s="58"/>
      <c r="FN96" s="60"/>
      <c r="FO96" s="60"/>
      <c r="FP96" s="58"/>
      <c r="FQ96" s="60"/>
      <c r="FR96" s="60"/>
      <c r="FS96" s="60"/>
      <c r="FT96" s="60"/>
      <c r="FU96" s="60"/>
      <c r="FV96" s="60"/>
      <c r="FW96" s="60"/>
      <c r="FX96" s="60"/>
      <c r="FY96" s="60"/>
      <c r="FZ96" s="60"/>
      <c r="GA96" s="60"/>
      <c r="GB96" s="60"/>
      <c r="GC96" s="60"/>
      <c r="GD96" s="60"/>
      <c r="GE96" s="58"/>
      <c r="GF96" s="60"/>
      <c r="GG96" s="60"/>
      <c r="GH96" s="60"/>
      <c r="GI96" s="60"/>
      <c r="GJ96" s="60"/>
      <c r="GK96" s="60"/>
      <c r="GL96" s="60"/>
      <c r="GM96" s="60"/>
      <c r="GN96" s="60"/>
      <c r="GO96" s="60"/>
      <c r="GP96" s="60"/>
      <c r="GQ96" s="60"/>
      <c r="GR96" s="60"/>
      <c r="GS96" s="60"/>
      <c r="GT96" s="60"/>
      <c r="GU96" s="60"/>
      <c r="GV96" s="60"/>
      <c r="GW96" s="60"/>
      <c r="GX96" s="60"/>
      <c r="GY96" s="60"/>
      <c r="GZ96" s="60"/>
      <c r="HA96" s="60"/>
      <c r="HB96" s="60"/>
      <c r="HC96" s="60"/>
      <c r="HD96" s="60"/>
      <c r="HE96" s="60"/>
      <c r="HF96" s="60"/>
      <c r="HG96" s="60"/>
      <c r="HH96" s="60"/>
      <c r="HI96" s="60"/>
      <c r="HJ96" s="60"/>
      <c r="HK96" s="60"/>
      <c r="HL96" s="60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60"/>
      <c r="JA96" s="60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60"/>
      <c r="KD96" s="60"/>
      <c r="KE96" s="60"/>
      <c r="KF96" s="60"/>
      <c r="KG96" s="60"/>
      <c r="KH96" s="60"/>
      <c r="KI96" s="60"/>
      <c r="KJ96" s="1"/>
      <c r="KK96" s="97"/>
      <c r="KL96" s="97"/>
      <c r="KM96" s="97"/>
      <c r="KN96" s="97"/>
      <c r="KO96" s="97"/>
      <c r="KP96" s="97"/>
      <c r="KQ96" s="97"/>
      <c r="KR96" s="97"/>
      <c r="KS96" s="97"/>
      <c r="KT96" s="97"/>
      <c r="KU96" s="97"/>
      <c r="KV96" s="97"/>
      <c r="KW96" s="102"/>
      <c r="KX96" s="97"/>
      <c r="KY96" s="97"/>
      <c r="KZ96" s="97"/>
      <c r="LA96" s="97"/>
      <c r="LB96" s="97"/>
      <c r="LC96" s="97"/>
      <c r="LD96" s="97"/>
      <c r="LE96" s="97"/>
      <c r="LF96" s="97"/>
      <c r="LG96" s="97"/>
      <c r="LH96" s="97"/>
      <c r="LI96" s="97"/>
      <c r="LJ96" s="97"/>
      <c r="LK96" s="97"/>
      <c r="LL96" s="97"/>
      <c r="LM96" s="97"/>
      <c r="LN96" s="97"/>
      <c r="LO96" s="97"/>
      <c r="LP96" s="97"/>
      <c r="LQ96" s="97"/>
      <c r="LR96" s="97"/>
      <c r="LS96" s="97"/>
      <c r="LT96" s="97"/>
      <c r="LU96" s="97"/>
      <c r="LV96" s="97"/>
      <c r="LW96" s="97"/>
      <c r="LX96" s="97"/>
      <c r="LY96" s="97"/>
      <c r="LZ96" s="97"/>
      <c r="MA96" s="97"/>
      <c r="MB96" s="97"/>
      <c r="MC96" s="97"/>
      <c r="MD96" s="97"/>
      <c r="ME96" s="97"/>
      <c r="MF96" s="97"/>
      <c r="MG96" s="97"/>
      <c r="MH96" s="97"/>
      <c r="MI96" s="97"/>
      <c r="MJ96" s="97"/>
      <c r="MK96" s="97"/>
      <c r="ML96" s="97"/>
      <c r="MM96" s="97"/>
      <c r="MN96" s="97"/>
      <c r="MO96" s="97"/>
      <c r="MP96" s="97"/>
      <c r="MQ96" s="97"/>
      <c r="MR96" s="97"/>
      <c r="MS96" s="97"/>
      <c r="MT96" s="97"/>
      <c r="MU96" s="97"/>
      <c r="MV96" s="97"/>
      <c r="MW96" s="97"/>
      <c r="MX96" s="97"/>
      <c r="MY96" s="97"/>
      <c r="MZ96" s="97"/>
      <c r="NA96" s="97"/>
      <c r="NB96" s="97"/>
      <c r="NC96" s="97"/>
      <c r="ND96" s="97"/>
      <c r="NE96" s="97"/>
      <c r="NF96" s="97"/>
      <c r="NG96" s="97"/>
      <c r="NH96" s="97"/>
      <c r="NI96" s="97"/>
      <c r="NJ96" s="97"/>
      <c r="NK96" s="97"/>
      <c r="NL96" s="97"/>
      <c r="NM96" s="97"/>
      <c r="NN96" s="97"/>
      <c r="NO96" s="97"/>
      <c r="NP96" s="97"/>
      <c r="NQ96" s="97"/>
      <c r="NR96" s="97"/>
      <c r="NS96" s="97"/>
      <c r="NT96" s="97"/>
      <c r="NU96" s="97"/>
      <c r="NV96" s="97"/>
      <c r="NW96" s="97"/>
      <c r="NX96" s="97"/>
      <c r="NY96" s="97"/>
      <c r="NZ96" s="97"/>
      <c r="OA96" s="97"/>
      <c r="OB96" s="97"/>
      <c r="OC96" s="97"/>
      <c r="OD96" s="97"/>
      <c r="OE96" s="97"/>
      <c r="OF96" s="97"/>
      <c r="OG96" s="97"/>
      <c r="OH96" s="97"/>
      <c r="OI96" s="97"/>
      <c r="OJ96" s="97"/>
      <c r="OK96" s="97"/>
      <c r="OL96" s="97"/>
      <c r="OM96" s="97"/>
      <c r="ON96" s="97"/>
      <c r="OO96" s="97"/>
      <c r="OP96" s="97"/>
      <c r="OQ96" s="97"/>
      <c r="OR96" s="97"/>
      <c r="OS96" s="97"/>
      <c r="OT96" s="97"/>
      <c r="OU96" s="97"/>
      <c r="OV96" s="97"/>
      <c r="OW96" s="97"/>
      <c r="OX96" s="97"/>
      <c r="OY96" s="97"/>
      <c r="OZ96" s="97"/>
      <c r="PA96" s="97"/>
      <c r="PB96" s="97"/>
      <c r="PC96" s="97"/>
      <c r="PD96" s="97"/>
      <c r="PE96" s="97"/>
      <c r="PF96" s="97"/>
      <c r="PG96" s="97"/>
      <c r="PH96" s="97"/>
      <c r="PI96" s="97"/>
      <c r="PJ96" s="97"/>
      <c r="PK96" s="97"/>
      <c r="PL96" s="97"/>
      <c r="PM96" s="97"/>
      <c r="PN96" s="97"/>
      <c r="PO96" s="97"/>
      <c r="PP96" s="97"/>
      <c r="PQ96" s="97"/>
      <c r="PR96" s="97"/>
      <c r="PS96" s="97"/>
      <c r="PT96" s="97"/>
      <c r="PU96" s="97"/>
      <c r="PV96" s="97"/>
      <c r="PW96" s="97"/>
      <c r="PX96" s="97"/>
      <c r="PY96" s="97"/>
      <c r="PZ96" s="97"/>
      <c r="QA96" s="97"/>
      <c r="QB96" s="97"/>
      <c r="QC96" s="97"/>
      <c r="QD96" s="97"/>
      <c r="QE96" s="97"/>
      <c r="QF96" s="97"/>
      <c r="QG96" s="97"/>
      <c r="QH96" s="97"/>
      <c r="QI96" s="97"/>
      <c r="QJ96" s="97"/>
      <c r="QK96" s="97"/>
      <c r="QL96" s="97"/>
      <c r="QM96" s="97"/>
      <c r="QN96" s="97"/>
      <c r="QO96" s="97"/>
      <c r="QP96" s="97"/>
      <c r="QQ96" s="97"/>
      <c r="QR96" s="97"/>
      <c r="QS96" s="97"/>
      <c r="QT96" s="97"/>
      <c r="QU96" s="97"/>
      <c r="QV96" s="97"/>
      <c r="QW96" s="97"/>
      <c r="QX96" s="97"/>
      <c r="QY96" s="97"/>
      <c r="QZ96" s="97"/>
      <c r="RA96" s="97"/>
      <c r="RB96" s="97"/>
      <c r="RC96" s="97"/>
      <c r="RD96" s="97"/>
      <c r="RE96" s="97"/>
      <c r="RF96" s="97"/>
      <c r="RG96" s="97"/>
      <c r="RH96" s="97"/>
      <c r="RI96" s="97"/>
      <c r="RJ96" s="97"/>
      <c r="RK96" s="97"/>
      <c r="RL96" s="97"/>
      <c r="RM96" s="97"/>
      <c r="RN96" s="97"/>
      <c r="RO96" s="97"/>
      <c r="RP96" s="97"/>
      <c r="RQ96" s="97"/>
      <c r="RR96" s="97"/>
      <c r="RS96" s="97"/>
      <c r="RT96" s="97"/>
      <c r="RU96" s="97"/>
      <c r="RV96" s="97"/>
      <c r="RW96" s="97"/>
      <c r="RX96" s="97"/>
      <c r="RY96" s="97"/>
      <c r="RZ96" s="97"/>
      <c r="SA96" s="97"/>
      <c r="SB96" s="97"/>
      <c r="SC96" s="97"/>
      <c r="SD96" s="97"/>
      <c r="SE96" s="97"/>
      <c r="SF96" s="97"/>
      <c r="SG96" s="97"/>
      <c r="SH96" s="97"/>
      <c r="SI96" s="97"/>
      <c r="SJ96" s="97"/>
      <c r="SK96" s="97"/>
      <c r="SL96" s="97"/>
      <c r="SM96" s="97"/>
      <c r="SN96" s="97"/>
      <c r="SO96" s="97"/>
      <c r="SP96" s="97"/>
      <c r="SQ96" s="97"/>
      <c r="SR96" s="97"/>
      <c r="SS96" s="97"/>
      <c r="ST96" s="97"/>
      <c r="SU96" s="97"/>
      <c r="SV96" s="97"/>
      <c r="SW96" s="97"/>
      <c r="SX96" s="97"/>
      <c r="SY96" s="97"/>
      <c r="SZ96" s="97"/>
      <c r="TA96" s="97"/>
      <c r="TB96" s="1"/>
    </row>
    <row r="97" spans="1:522" s="10" customFormat="1" ht="18" customHeight="1" x14ac:dyDescent="0.2">
      <c r="A97" s="12"/>
      <c r="B97" s="11"/>
      <c r="C97" s="1"/>
      <c r="D97" s="125"/>
      <c r="E97" s="1"/>
      <c r="F97" s="1"/>
      <c r="G97" s="125"/>
      <c r="H97"/>
      <c r="I97" s="1">
        <f t="shared" si="3"/>
        <v>0</v>
      </c>
      <c r="J97" s="33"/>
      <c r="K97" s="1"/>
      <c r="L97" s="1"/>
      <c r="M97" s="1"/>
      <c r="N97" s="1"/>
      <c r="O97" s="1"/>
      <c r="P97" s="1"/>
      <c r="Q97" s="9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9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9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9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9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60"/>
      <c r="FI97" s="60"/>
      <c r="FJ97" s="58"/>
      <c r="FK97" s="58"/>
      <c r="FL97" s="60"/>
      <c r="FM97" s="58"/>
      <c r="FN97" s="60"/>
      <c r="FO97" s="60"/>
      <c r="FP97" s="58"/>
      <c r="FQ97" s="60"/>
      <c r="FR97" s="60"/>
      <c r="FS97" s="60"/>
      <c r="FT97" s="60"/>
      <c r="FU97" s="60"/>
      <c r="FV97" s="60"/>
      <c r="FW97" s="60"/>
      <c r="FX97" s="60"/>
      <c r="FY97" s="60"/>
      <c r="FZ97" s="60"/>
      <c r="GA97" s="60"/>
      <c r="GB97" s="60"/>
      <c r="GC97" s="60"/>
      <c r="GD97" s="60"/>
      <c r="GE97" s="58"/>
      <c r="GF97" s="60"/>
      <c r="GG97" s="60"/>
      <c r="GH97" s="60"/>
      <c r="GI97" s="60"/>
      <c r="GJ97" s="60"/>
      <c r="GK97" s="60"/>
      <c r="GL97" s="60"/>
      <c r="GM97" s="60"/>
      <c r="GN97" s="60"/>
      <c r="GO97" s="60"/>
      <c r="GP97" s="60"/>
      <c r="GQ97" s="60"/>
      <c r="GR97" s="60"/>
      <c r="GS97" s="60"/>
      <c r="GT97" s="60"/>
      <c r="GU97" s="60"/>
      <c r="GV97" s="60"/>
      <c r="GW97" s="60"/>
      <c r="GX97" s="60"/>
      <c r="GY97" s="60"/>
      <c r="GZ97" s="60"/>
      <c r="HA97" s="60"/>
      <c r="HB97" s="60"/>
      <c r="HC97" s="60"/>
      <c r="HD97" s="60"/>
      <c r="HE97" s="60"/>
      <c r="HF97" s="60"/>
      <c r="HG97" s="60"/>
      <c r="HH97" s="60"/>
      <c r="HI97" s="60"/>
      <c r="HJ97" s="60"/>
      <c r="HK97" s="60"/>
      <c r="HL97" s="60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60"/>
      <c r="JA97" s="60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60"/>
      <c r="KD97" s="60"/>
      <c r="KE97" s="60"/>
      <c r="KF97" s="60"/>
      <c r="KG97" s="60"/>
      <c r="KH97" s="60"/>
      <c r="KI97" s="60"/>
      <c r="KJ97" s="1"/>
      <c r="KK97" s="97"/>
      <c r="KL97" s="97"/>
      <c r="KM97" s="97"/>
      <c r="KN97" s="97"/>
      <c r="KO97" s="97"/>
      <c r="KP97" s="97"/>
      <c r="KQ97" s="97"/>
      <c r="KR97" s="97"/>
      <c r="KS97" s="97"/>
      <c r="KT97" s="97"/>
      <c r="KU97" s="97"/>
      <c r="KV97" s="97"/>
      <c r="KW97" s="102"/>
      <c r="KX97" s="97"/>
      <c r="KY97" s="97"/>
      <c r="KZ97" s="97"/>
      <c r="LA97" s="97"/>
      <c r="LB97" s="97"/>
      <c r="LC97" s="97"/>
      <c r="LD97" s="97"/>
      <c r="LE97" s="97"/>
      <c r="LF97" s="97"/>
      <c r="LG97" s="97"/>
      <c r="LH97" s="97"/>
      <c r="LI97" s="97"/>
      <c r="LJ97" s="97"/>
      <c r="LK97" s="97"/>
      <c r="LL97" s="97"/>
      <c r="LM97" s="97"/>
      <c r="LN97" s="97"/>
      <c r="LO97" s="97"/>
      <c r="LP97" s="97"/>
      <c r="LQ97" s="97"/>
      <c r="LR97" s="97"/>
      <c r="LS97" s="97"/>
      <c r="LT97" s="97"/>
      <c r="LU97" s="97"/>
      <c r="LV97" s="97"/>
      <c r="LW97" s="97"/>
      <c r="LX97" s="97"/>
      <c r="LY97" s="97"/>
      <c r="LZ97" s="97"/>
      <c r="MA97" s="97"/>
      <c r="MB97" s="97"/>
      <c r="MC97" s="97"/>
      <c r="MD97" s="97"/>
      <c r="ME97" s="97"/>
      <c r="MF97" s="97"/>
      <c r="MG97" s="97"/>
      <c r="MH97" s="97"/>
      <c r="MI97" s="97"/>
      <c r="MJ97" s="97"/>
      <c r="MK97" s="97"/>
      <c r="ML97" s="97"/>
      <c r="MM97" s="97"/>
      <c r="MN97" s="97"/>
      <c r="MO97" s="97"/>
      <c r="MP97" s="97"/>
      <c r="MQ97" s="97"/>
      <c r="MR97" s="97"/>
      <c r="MS97" s="97"/>
      <c r="MT97" s="97"/>
      <c r="MU97" s="97"/>
      <c r="MV97" s="97"/>
      <c r="MW97" s="97"/>
      <c r="MX97" s="97"/>
      <c r="MY97" s="97"/>
      <c r="MZ97" s="97"/>
      <c r="NA97" s="97"/>
      <c r="NB97" s="97"/>
      <c r="NC97" s="97"/>
      <c r="ND97" s="97"/>
      <c r="NE97" s="97"/>
      <c r="NF97" s="97"/>
      <c r="NG97" s="97"/>
      <c r="NH97" s="97"/>
      <c r="NI97" s="97"/>
      <c r="NJ97" s="97"/>
      <c r="NK97" s="97"/>
      <c r="NL97" s="97"/>
      <c r="NM97" s="97"/>
      <c r="NN97" s="97"/>
      <c r="NO97" s="97"/>
      <c r="NP97" s="97"/>
      <c r="NQ97" s="97"/>
      <c r="NR97" s="97"/>
      <c r="NS97" s="97"/>
      <c r="NT97" s="97"/>
      <c r="NU97" s="97"/>
      <c r="NV97" s="97"/>
      <c r="NW97" s="97"/>
      <c r="NX97" s="97"/>
      <c r="NY97" s="97"/>
      <c r="NZ97" s="97"/>
      <c r="OA97" s="97"/>
      <c r="OB97" s="97"/>
      <c r="OC97" s="97"/>
      <c r="OD97" s="97"/>
      <c r="OE97" s="97"/>
      <c r="OF97" s="97"/>
      <c r="OG97" s="97"/>
      <c r="OH97" s="97"/>
      <c r="OI97" s="97"/>
      <c r="OJ97" s="97"/>
      <c r="OK97" s="97"/>
      <c r="OL97" s="97"/>
      <c r="OM97" s="97"/>
      <c r="ON97" s="97"/>
      <c r="OO97" s="97"/>
      <c r="OP97" s="97"/>
      <c r="OQ97" s="97"/>
      <c r="OR97" s="97"/>
      <c r="OS97" s="97"/>
      <c r="OT97" s="97"/>
      <c r="OU97" s="97"/>
      <c r="OV97" s="97"/>
      <c r="OW97" s="97"/>
      <c r="OX97" s="97"/>
      <c r="OY97" s="97"/>
      <c r="OZ97" s="97"/>
      <c r="PA97" s="97"/>
      <c r="PB97" s="97"/>
      <c r="PC97" s="97"/>
      <c r="PD97" s="97"/>
      <c r="PE97" s="97"/>
      <c r="PF97" s="97"/>
      <c r="PG97" s="97"/>
      <c r="PH97" s="97"/>
      <c r="PI97" s="97"/>
      <c r="PJ97" s="97"/>
      <c r="PK97" s="97"/>
      <c r="PL97" s="97"/>
      <c r="PM97" s="97"/>
      <c r="PN97" s="97"/>
      <c r="PO97" s="97"/>
      <c r="PP97" s="97"/>
      <c r="PQ97" s="97"/>
      <c r="PR97" s="97"/>
      <c r="PS97" s="97"/>
      <c r="PT97" s="97"/>
      <c r="PU97" s="97"/>
      <c r="PV97" s="97"/>
      <c r="PW97" s="97"/>
      <c r="PX97" s="97"/>
      <c r="PY97" s="97"/>
      <c r="PZ97" s="97"/>
      <c r="QA97" s="97"/>
      <c r="QB97" s="97"/>
      <c r="QC97" s="97"/>
      <c r="QD97" s="97"/>
      <c r="QE97" s="97"/>
      <c r="QF97" s="97"/>
      <c r="QG97" s="97"/>
      <c r="QH97" s="97"/>
      <c r="QI97" s="97"/>
      <c r="QJ97" s="97"/>
      <c r="QK97" s="97"/>
      <c r="QL97" s="97"/>
      <c r="QM97" s="97"/>
      <c r="QN97" s="97"/>
      <c r="QO97" s="97"/>
      <c r="QP97" s="97"/>
      <c r="QQ97" s="97"/>
      <c r="QR97" s="97"/>
      <c r="QS97" s="97"/>
      <c r="QT97" s="97"/>
      <c r="QU97" s="97"/>
      <c r="QV97" s="97"/>
      <c r="QW97" s="97"/>
      <c r="QX97" s="97"/>
      <c r="QY97" s="97"/>
      <c r="QZ97" s="97"/>
      <c r="RA97" s="97"/>
      <c r="RB97" s="97"/>
      <c r="RC97" s="97"/>
      <c r="RD97" s="97"/>
      <c r="RE97" s="97"/>
      <c r="RF97" s="97"/>
      <c r="RG97" s="97"/>
      <c r="RH97" s="97"/>
      <c r="RI97" s="97"/>
      <c r="RJ97" s="97"/>
      <c r="RK97" s="97"/>
      <c r="RL97" s="97"/>
      <c r="RM97" s="97"/>
      <c r="RN97" s="97"/>
      <c r="RO97" s="97"/>
      <c r="RP97" s="97"/>
      <c r="RQ97" s="97"/>
      <c r="RR97" s="97"/>
      <c r="RS97" s="97"/>
      <c r="RT97" s="97"/>
      <c r="RU97" s="97"/>
      <c r="RV97" s="97"/>
      <c r="RW97" s="97"/>
      <c r="RX97" s="97"/>
      <c r="RY97" s="97"/>
      <c r="RZ97" s="97"/>
      <c r="SA97" s="97"/>
      <c r="SB97" s="97"/>
      <c r="SC97" s="97"/>
      <c r="SD97" s="97"/>
      <c r="SE97" s="97"/>
      <c r="SF97" s="97"/>
      <c r="SG97" s="97"/>
      <c r="SH97" s="97"/>
      <c r="SI97" s="97"/>
      <c r="SJ97" s="97"/>
      <c r="SK97" s="97"/>
      <c r="SL97" s="97"/>
      <c r="SM97" s="97"/>
      <c r="SN97" s="97"/>
      <c r="SO97" s="97"/>
      <c r="SP97" s="97"/>
      <c r="SQ97" s="97"/>
      <c r="SR97" s="97"/>
      <c r="SS97" s="97"/>
      <c r="ST97" s="97"/>
      <c r="SU97" s="97"/>
      <c r="SV97" s="97"/>
      <c r="SW97" s="97"/>
      <c r="SX97" s="97"/>
      <c r="SY97" s="97"/>
      <c r="SZ97" s="97"/>
      <c r="TA97" s="97"/>
      <c r="TB97" s="1"/>
    </row>
  </sheetData>
  <mergeCells count="12">
    <mergeCell ref="A1:G1"/>
    <mergeCell ref="F6:F8"/>
    <mergeCell ref="G6:G8"/>
    <mergeCell ref="I6:I8"/>
    <mergeCell ref="J6:J8"/>
    <mergeCell ref="A2:G2"/>
    <mergeCell ref="A4:G4"/>
    <mergeCell ref="A6:A8"/>
    <mergeCell ref="B6:B8"/>
    <mergeCell ref="C6:C8"/>
    <mergeCell ref="D6:D8"/>
    <mergeCell ref="E6:E8"/>
  </mergeCells>
  <phoneticPr fontId="0" type="noConversion"/>
  <conditionalFormatting sqref="K25:V25 AM25:CD25 CF25:CN25 X25:AK25 CP25:PP25 PS25:TB25">
    <cfRule type="top10" dxfId="41" priority="746" rank="15"/>
  </conditionalFormatting>
  <conditionalFormatting sqref="K81:KT81 KV81:TB81">
    <cfRule type="top10" dxfId="40" priority="5" rank="15"/>
  </conditionalFormatting>
  <conditionalFormatting sqref="K12:TB12 K9:CE9 GT9:GV9 K10:IU10 IW10:JD10 IZ9:TB9 JF10:TB10 DQ9:GR9 K11:DI11 DK11:TB11 GX9:IX9 CG9:DO9">
    <cfRule type="top10" dxfId="39" priority="831" rank="15"/>
  </conditionalFormatting>
  <conditionalFormatting sqref="K13:FH14 FK13:HW13 FK14:FL14 FN14:TB14 HY13:TB13">
    <cfRule type="top10" dxfId="38" priority="2" rank="15"/>
  </conditionalFormatting>
  <conditionalFormatting sqref="K44:TB47">
    <cfRule type="top10" dxfId="37" priority="1" rank="15"/>
  </conditionalFormatting>
  <pageMargins left="0.75" right="0.75" top="1" bottom="1" header="0.4921259845" footer="0.4921259845"/>
  <pageSetup paperSize="9" orientation="portrait" r:id="rId1"/>
  <headerFooter alignWithMargins="0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C00000"/>
  </sheetPr>
  <dimension ref="A1:TB137"/>
  <sheetViews>
    <sheetView showGridLines="0" showZeros="0" workbookViewId="0">
      <pane xSplit="10" ySplit="8" topLeftCell="K9" activePane="bottomRight" state="frozen"/>
      <selection pane="topRight" activeCell="J1" sqref="J1"/>
      <selection pane="bottomLeft" activeCell="A10" sqref="A10"/>
      <selection pane="bottomRight" sqref="A1:G1"/>
    </sheetView>
  </sheetViews>
  <sheetFormatPr defaultRowHeight="12.75" x14ac:dyDescent="0.2"/>
  <cols>
    <col min="1" max="1" width="9.85546875" style="16" customWidth="1"/>
    <col min="2" max="2" width="23.140625" style="13" customWidth="1"/>
    <col min="3" max="3" width="11.7109375" style="6" customWidth="1"/>
    <col min="4" max="4" width="22.85546875" style="7" customWidth="1"/>
    <col min="5" max="5" width="12" style="6" customWidth="1"/>
    <col min="6" max="6" width="9.5703125" style="6" customWidth="1"/>
    <col min="7" max="7" width="25" style="7" customWidth="1"/>
    <col min="8" max="8" width="0.28515625" style="7" customWidth="1"/>
    <col min="9" max="9" width="9.5703125" style="1" customWidth="1"/>
    <col min="10" max="10" width="9.85546875" style="12" customWidth="1"/>
    <col min="11" max="74" width="4.7109375" style="96" customWidth="1"/>
    <col min="75" max="75" width="5.7109375" style="96" customWidth="1"/>
    <col min="76" max="76" width="4.5703125" style="96" customWidth="1"/>
    <col min="77" max="79" width="4.7109375" style="96" customWidth="1"/>
    <col min="80" max="81" width="5.5703125" style="96" customWidth="1"/>
    <col min="82" max="82" width="5" style="96" customWidth="1"/>
    <col min="83" max="259" width="4.7109375" style="96" customWidth="1"/>
    <col min="260" max="260" width="5.7109375" style="96" customWidth="1"/>
    <col min="261" max="261" width="6" style="96" customWidth="1"/>
    <col min="262" max="264" width="4.7109375" style="96" customWidth="1"/>
    <col min="265" max="265" width="6.140625" style="96" customWidth="1"/>
    <col min="266" max="266" width="6" style="96" customWidth="1"/>
    <col min="267" max="267" width="5.42578125" style="96" customWidth="1"/>
    <col min="268" max="522" width="4.7109375" style="96" customWidth="1"/>
  </cols>
  <sheetData>
    <row r="1" spans="1:522" ht="28.5" customHeight="1" x14ac:dyDescent="0.4">
      <c r="A1" s="218" t="s">
        <v>165</v>
      </c>
      <c r="B1" s="219"/>
      <c r="C1" s="219"/>
      <c r="D1" s="219"/>
      <c r="E1" s="219"/>
      <c r="F1" s="219"/>
      <c r="G1" s="219"/>
    </row>
    <row r="2" spans="1:522" ht="24.95" customHeight="1" x14ac:dyDescent="0.4">
      <c r="A2" s="218" t="s">
        <v>509</v>
      </c>
      <c r="B2" s="219"/>
      <c r="C2" s="219"/>
      <c r="D2" s="219"/>
      <c r="E2" s="219"/>
      <c r="F2" s="219"/>
      <c r="G2" s="219"/>
      <c r="H2" s="85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/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/>
      <c r="CO2" s="92"/>
      <c r="CP2" s="92"/>
      <c r="CQ2" s="92"/>
      <c r="CR2" s="92"/>
      <c r="CS2" s="92"/>
      <c r="CT2" s="92"/>
      <c r="CU2" s="92"/>
      <c r="CV2" s="92"/>
      <c r="CW2" s="92"/>
      <c r="CX2" s="92"/>
      <c r="CY2" s="92"/>
      <c r="CZ2" s="92"/>
      <c r="DA2" s="92"/>
      <c r="DB2" s="92"/>
      <c r="DC2" s="92"/>
      <c r="DD2" s="92"/>
      <c r="DE2" s="92"/>
      <c r="DF2" s="92"/>
      <c r="DG2" s="92"/>
      <c r="DH2" s="92"/>
      <c r="DI2" s="92"/>
      <c r="DJ2" s="92"/>
      <c r="DK2" s="92"/>
      <c r="DL2" s="92"/>
      <c r="DM2" s="92"/>
      <c r="DN2" s="92"/>
      <c r="DO2" s="92"/>
      <c r="DP2" s="92"/>
      <c r="DQ2" s="92"/>
      <c r="DR2" s="92"/>
      <c r="DS2" s="92"/>
      <c r="DT2" s="92"/>
      <c r="DU2" s="92"/>
      <c r="DV2" s="92"/>
      <c r="DW2" s="92"/>
      <c r="DX2" s="92"/>
      <c r="DY2" s="92"/>
      <c r="DZ2" s="92"/>
      <c r="EA2" s="92"/>
      <c r="EB2" s="92"/>
      <c r="EC2" s="92"/>
      <c r="ED2" s="92"/>
      <c r="EE2" s="92"/>
      <c r="EF2" s="92"/>
      <c r="EG2" s="92"/>
      <c r="EH2" s="92"/>
      <c r="EI2" s="92"/>
      <c r="EJ2" s="92"/>
      <c r="EK2" s="92"/>
      <c r="EL2" s="92"/>
      <c r="EM2" s="92"/>
      <c r="EN2" s="92"/>
      <c r="EO2" s="92"/>
      <c r="EP2" s="92"/>
      <c r="EQ2" s="92"/>
      <c r="ER2" s="92"/>
      <c r="ES2" s="92"/>
      <c r="ET2" s="92"/>
      <c r="EU2" s="92"/>
      <c r="EV2" s="92"/>
      <c r="EW2" s="92"/>
      <c r="EX2" s="92"/>
      <c r="EY2" s="92"/>
      <c r="EZ2" s="92"/>
      <c r="FA2" s="92"/>
      <c r="FB2" s="92" t="s">
        <v>0</v>
      </c>
      <c r="FC2" s="92"/>
      <c r="FD2" s="92"/>
      <c r="FE2" s="92"/>
      <c r="FF2" s="92"/>
      <c r="FG2" s="92"/>
      <c r="FH2" s="92"/>
      <c r="FI2" s="92"/>
      <c r="FJ2" s="92"/>
      <c r="FK2" s="92"/>
      <c r="FL2" s="92"/>
      <c r="FM2" s="92"/>
      <c r="FN2" s="92"/>
      <c r="FO2" s="92"/>
      <c r="FP2" s="92"/>
      <c r="FQ2" s="92"/>
      <c r="FR2" s="92"/>
      <c r="FS2" s="92"/>
      <c r="FT2" s="92"/>
      <c r="FU2" s="92"/>
      <c r="FV2" s="92"/>
      <c r="FW2" s="92"/>
      <c r="FX2" s="92"/>
      <c r="FY2" s="92"/>
      <c r="FZ2" s="92"/>
      <c r="GA2" s="92"/>
      <c r="GB2" s="92"/>
      <c r="GC2" s="92"/>
      <c r="GD2" s="92"/>
      <c r="GE2" s="92"/>
      <c r="GF2" s="92"/>
      <c r="GG2" s="92"/>
      <c r="GH2" s="92"/>
      <c r="GI2" s="92"/>
      <c r="GJ2" s="92"/>
      <c r="GK2" s="92"/>
      <c r="GL2" s="92"/>
      <c r="GM2" s="92"/>
      <c r="GN2" s="92"/>
      <c r="GO2" s="92"/>
      <c r="GP2" s="92"/>
      <c r="GQ2" s="92"/>
      <c r="GR2" s="92"/>
      <c r="GS2" s="92"/>
      <c r="GT2" s="92"/>
      <c r="GU2" s="92"/>
      <c r="GV2" s="92"/>
      <c r="GW2" s="92"/>
      <c r="GX2" s="92"/>
      <c r="GY2" s="92"/>
      <c r="GZ2" s="92"/>
      <c r="HA2" s="92"/>
      <c r="HB2" s="92"/>
      <c r="HC2" s="92"/>
      <c r="HD2" s="92"/>
      <c r="HE2" s="92"/>
      <c r="HF2" s="92"/>
      <c r="HG2" s="92"/>
      <c r="HH2" s="92"/>
      <c r="HI2" s="92"/>
      <c r="HJ2" s="92"/>
      <c r="HK2" s="92"/>
      <c r="HL2" s="92"/>
      <c r="HM2" s="92"/>
      <c r="HN2" s="92"/>
      <c r="HO2" s="92"/>
      <c r="HP2" s="92"/>
      <c r="HQ2" s="92"/>
      <c r="HR2" s="92"/>
      <c r="HS2" s="92"/>
      <c r="HT2" s="92"/>
      <c r="HU2" s="92"/>
      <c r="HV2" s="92"/>
      <c r="HW2" s="92"/>
      <c r="HX2" s="92"/>
      <c r="HY2" s="92"/>
      <c r="HZ2" s="92"/>
      <c r="IA2" s="92"/>
      <c r="IB2" s="92"/>
      <c r="IC2" s="92"/>
      <c r="ID2" s="92"/>
      <c r="IE2" s="92"/>
      <c r="IF2" s="92"/>
      <c r="IG2" s="92"/>
      <c r="IH2" s="92"/>
      <c r="II2" s="92"/>
      <c r="IJ2" s="92"/>
      <c r="IK2" s="92"/>
      <c r="IL2" s="92"/>
      <c r="IM2" s="92"/>
      <c r="IN2" s="92"/>
      <c r="IO2" s="92"/>
      <c r="IP2" s="92"/>
      <c r="IQ2" s="92"/>
      <c r="IR2" s="92"/>
      <c r="IS2" s="92"/>
      <c r="IT2" s="92"/>
      <c r="IU2" s="92"/>
      <c r="IV2" s="92"/>
      <c r="IW2" s="92"/>
      <c r="IX2" s="92"/>
      <c r="IY2" s="92"/>
      <c r="IZ2" s="92"/>
      <c r="JA2" s="92"/>
      <c r="JB2" s="92"/>
      <c r="JC2" s="92"/>
      <c r="JD2" s="92"/>
      <c r="JE2" s="92"/>
      <c r="JF2" s="92"/>
      <c r="JG2" s="92"/>
      <c r="JH2" s="92"/>
      <c r="JI2" s="92"/>
      <c r="JJ2" s="92"/>
      <c r="JK2" s="92"/>
      <c r="JL2" s="92"/>
      <c r="JM2" s="92"/>
      <c r="JN2" s="92"/>
      <c r="JO2" s="92"/>
      <c r="JP2" s="92"/>
      <c r="JQ2" s="92"/>
      <c r="JR2" s="92"/>
      <c r="JS2" s="92"/>
      <c r="JT2" s="92"/>
      <c r="JU2" s="92"/>
      <c r="JV2" s="92"/>
      <c r="JW2" s="92"/>
      <c r="JX2" s="92"/>
      <c r="JY2" s="92"/>
      <c r="JZ2" s="92"/>
      <c r="KA2" s="92"/>
      <c r="KB2" s="92"/>
      <c r="KC2" s="92"/>
      <c r="KD2" s="92"/>
      <c r="KE2" s="92"/>
      <c r="KF2" s="92"/>
      <c r="KG2" s="92"/>
      <c r="KH2" s="92"/>
      <c r="KI2" s="92"/>
      <c r="KJ2" s="92"/>
      <c r="KK2" s="92"/>
      <c r="KL2" s="92"/>
      <c r="KM2" s="92"/>
      <c r="KN2" s="92"/>
      <c r="KO2" s="92"/>
      <c r="KP2" s="92"/>
      <c r="KQ2" s="92"/>
      <c r="KR2" s="92"/>
      <c r="KS2" s="92"/>
      <c r="KT2" s="92"/>
      <c r="KU2" s="92"/>
      <c r="KV2" s="92"/>
      <c r="KW2" s="92"/>
      <c r="KX2" s="92"/>
      <c r="KY2" s="92"/>
      <c r="KZ2" s="92"/>
      <c r="LA2" s="92"/>
      <c r="LB2" s="92"/>
      <c r="LC2" s="92"/>
      <c r="LD2" s="92"/>
      <c r="LE2" s="92"/>
      <c r="LF2" s="92"/>
      <c r="LG2" s="92"/>
      <c r="LH2" s="92"/>
      <c r="LI2" s="92"/>
      <c r="LJ2" s="92"/>
      <c r="LK2" s="92"/>
      <c r="LL2" s="92"/>
      <c r="LM2" s="92"/>
      <c r="LN2" s="92"/>
      <c r="LO2" s="92"/>
      <c r="LP2" s="92"/>
      <c r="LQ2" s="92"/>
      <c r="LR2" s="92"/>
      <c r="LS2" s="92"/>
      <c r="LT2" s="92"/>
      <c r="LU2" s="92"/>
      <c r="LV2" s="92"/>
      <c r="LW2" s="92"/>
      <c r="LX2" s="92"/>
      <c r="LY2" s="92"/>
      <c r="LZ2" s="92"/>
      <c r="MA2" s="92"/>
      <c r="MB2" s="92"/>
      <c r="MC2" s="92"/>
      <c r="MD2" s="92"/>
      <c r="ME2" s="92"/>
      <c r="MF2" s="92"/>
      <c r="MG2" s="92"/>
      <c r="MH2" s="92"/>
      <c r="MI2" s="92"/>
      <c r="MJ2" s="92"/>
      <c r="MK2" s="92"/>
      <c r="ML2" s="92"/>
      <c r="MM2" s="92"/>
      <c r="MN2" s="92"/>
      <c r="MO2" s="92"/>
      <c r="MP2" s="92"/>
      <c r="MQ2" s="92"/>
      <c r="MR2" s="92"/>
      <c r="MS2" s="92"/>
      <c r="MT2" s="92"/>
      <c r="MU2" s="92"/>
      <c r="MV2" s="92"/>
      <c r="MW2" s="92"/>
      <c r="MX2" s="92"/>
      <c r="MY2" s="92"/>
      <c r="MZ2" s="92"/>
      <c r="NA2" s="92"/>
      <c r="NB2" s="92"/>
      <c r="NC2" s="92"/>
      <c r="ND2" s="92"/>
      <c r="NE2" s="92"/>
      <c r="NF2" s="92"/>
      <c r="NG2" s="92"/>
      <c r="NH2" s="92"/>
      <c r="NI2" s="92"/>
      <c r="NJ2" s="92"/>
      <c r="NK2" s="92"/>
      <c r="NL2" s="92"/>
      <c r="NM2" s="92"/>
      <c r="NN2" s="92"/>
      <c r="NO2" s="92"/>
      <c r="NP2" s="92"/>
      <c r="NQ2" s="92"/>
      <c r="NR2" s="92"/>
      <c r="NS2" s="92"/>
      <c r="NT2" s="92"/>
      <c r="NU2" s="92"/>
      <c r="NV2" s="92"/>
      <c r="NW2" s="92"/>
      <c r="NX2" s="92"/>
      <c r="NY2" s="92"/>
      <c r="NZ2" s="92"/>
      <c r="OA2" s="92"/>
      <c r="OB2" s="92"/>
      <c r="OC2" s="92"/>
      <c r="OD2" s="92"/>
      <c r="OE2" s="92"/>
      <c r="OF2" s="92"/>
      <c r="OG2" s="92"/>
      <c r="OH2" s="92"/>
      <c r="OI2" s="92"/>
      <c r="OJ2" s="92"/>
      <c r="OK2" s="92"/>
      <c r="OL2" s="92"/>
      <c r="OM2" s="92"/>
      <c r="ON2" s="92"/>
      <c r="OO2" s="92"/>
      <c r="OP2" s="92"/>
      <c r="OQ2" s="92"/>
      <c r="OR2" s="92"/>
      <c r="OS2" s="92"/>
      <c r="OT2" s="92"/>
      <c r="OU2" s="92"/>
      <c r="OV2" s="92"/>
      <c r="OW2" s="92"/>
      <c r="OX2" s="92"/>
      <c r="OY2" s="92"/>
      <c r="OZ2" s="92"/>
      <c r="PA2" s="92"/>
      <c r="PB2" s="92"/>
      <c r="PC2" s="92"/>
      <c r="PD2" s="92"/>
      <c r="PE2" s="92"/>
      <c r="PF2" s="92"/>
      <c r="PG2" s="92"/>
      <c r="PH2" s="92"/>
      <c r="PI2" s="92"/>
      <c r="PJ2" s="92"/>
      <c r="PK2" s="92"/>
      <c r="PL2" s="92"/>
      <c r="PM2" s="92"/>
      <c r="PN2" s="92"/>
      <c r="PO2" s="92"/>
      <c r="PP2" s="92"/>
      <c r="PQ2" s="92"/>
      <c r="PR2" s="92"/>
      <c r="PS2" s="92"/>
      <c r="PT2" s="92"/>
      <c r="PU2" s="92"/>
      <c r="PV2" s="92"/>
      <c r="PW2" s="92"/>
      <c r="PX2" s="92"/>
      <c r="PY2" s="92"/>
      <c r="PZ2" s="92"/>
      <c r="QA2" s="92"/>
      <c r="QB2" s="92"/>
      <c r="QC2" s="92"/>
      <c r="QD2" s="92"/>
      <c r="QE2" s="92"/>
      <c r="QF2" s="92"/>
      <c r="QG2" s="92"/>
      <c r="QH2" s="92"/>
      <c r="QI2" s="92"/>
      <c r="QJ2" s="92"/>
      <c r="QK2" s="92"/>
      <c r="QL2" s="92"/>
      <c r="QM2" s="92"/>
      <c r="QN2" s="92"/>
      <c r="QO2" s="92"/>
      <c r="QP2" s="92"/>
      <c r="QQ2" s="92"/>
      <c r="QR2" s="92"/>
      <c r="QS2" s="92"/>
      <c r="QT2" s="92"/>
      <c r="QU2" s="92"/>
      <c r="QV2" s="92"/>
      <c r="QW2" s="92"/>
      <c r="QX2" s="92"/>
      <c r="QY2" s="92"/>
      <c r="QZ2" s="92"/>
      <c r="RA2" s="92"/>
      <c r="RB2" s="92"/>
      <c r="RC2" s="92"/>
      <c r="RD2" s="92"/>
      <c r="RE2" s="92"/>
      <c r="RF2" s="92"/>
      <c r="RG2" s="92"/>
      <c r="RH2" s="92"/>
      <c r="RI2" s="92"/>
      <c r="RJ2" s="92"/>
      <c r="RK2" s="92"/>
      <c r="RL2" s="92"/>
      <c r="RM2" s="92"/>
      <c r="RN2" s="92"/>
      <c r="RO2" s="92"/>
      <c r="RP2" s="92"/>
      <c r="RQ2" s="92"/>
      <c r="RR2" s="92"/>
      <c r="RS2" s="92"/>
      <c r="RT2" s="92"/>
      <c r="RU2" s="92"/>
      <c r="RV2" s="92"/>
      <c r="RW2" s="92"/>
      <c r="RX2" s="92"/>
      <c r="RY2" s="92"/>
      <c r="RZ2" s="92"/>
      <c r="SA2" s="92"/>
      <c r="SB2" s="92"/>
      <c r="SC2" s="92"/>
      <c r="SD2" s="92"/>
      <c r="SE2" s="92"/>
      <c r="SF2" s="92"/>
      <c r="SG2" s="92"/>
      <c r="SH2" s="92"/>
      <c r="SI2" s="92"/>
      <c r="SJ2" s="92"/>
      <c r="SK2" s="92"/>
      <c r="SL2" s="92"/>
      <c r="SM2" s="92"/>
      <c r="SN2" s="92"/>
      <c r="SO2" s="92"/>
      <c r="SP2" s="92"/>
      <c r="SQ2" s="92"/>
      <c r="SR2" s="92"/>
      <c r="SS2" s="92"/>
      <c r="ST2" s="92"/>
      <c r="SU2" s="92"/>
      <c r="SV2" s="92"/>
      <c r="SW2" s="92"/>
      <c r="SX2" s="92"/>
      <c r="SY2" s="92"/>
      <c r="SZ2" s="92"/>
      <c r="TA2" s="92"/>
      <c r="TB2" s="92"/>
    </row>
    <row r="3" spans="1:522" ht="15" customHeight="1" x14ac:dyDescent="0.4">
      <c r="A3" s="5"/>
      <c r="B3" s="16"/>
      <c r="D3" s="6"/>
      <c r="G3" s="6"/>
      <c r="H3" s="6"/>
      <c r="I3" s="1" t="s">
        <v>0</v>
      </c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4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  <c r="IV3" s="93"/>
      <c r="IW3" s="93"/>
      <c r="IX3" s="93"/>
      <c r="IY3" s="93"/>
      <c r="IZ3" s="93"/>
      <c r="JA3" s="93"/>
      <c r="JB3" s="93"/>
      <c r="JC3" s="93"/>
      <c r="JD3" s="93"/>
      <c r="JE3" s="93"/>
      <c r="JF3" s="93"/>
      <c r="JG3" s="93"/>
      <c r="JH3" s="93"/>
      <c r="JI3" s="93"/>
      <c r="JJ3" s="93"/>
      <c r="JK3" s="93"/>
      <c r="JL3" s="93"/>
      <c r="JM3" s="93"/>
      <c r="JN3" s="93"/>
      <c r="JO3" s="93"/>
      <c r="JP3" s="93"/>
      <c r="JQ3" s="93"/>
      <c r="JR3" s="93"/>
      <c r="JS3" s="93"/>
      <c r="JT3" s="93"/>
      <c r="JU3" s="93"/>
      <c r="JV3" s="93"/>
      <c r="JW3" s="93"/>
      <c r="JX3" s="93"/>
      <c r="JY3" s="93"/>
      <c r="JZ3" s="93"/>
      <c r="KA3" s="93"/>
      <c r="KB3" s="93"/>
      <c r="KC3" s="93"/>
      <c r="KD3" s="93"/>
      <c r="KE3" s="93"/>
      <c r="KF3" s="93"/>
      <c r="KG3" s="93"/>
      <c r="KH3" s="93"/>
      <c r="KI3" s="93"/>
      <c r="KJ3" s="93"/>
      <c r="KK3" s="93"/>
      <c r="KL3" s="93"/>
      <c r="KM3" s="93"/>
      <c r="KN3" s="93"/>
      <c r="KO3" s="93"/>
      <c r="KP3" s="93"/>
      <c r="KQ3" s="93"/>
      <c r="KR3" s="93"/>
      <c r="KS3" s="93"/>
      <c r="KT3" s="93"/>
      <c r="KU3" s="93"/>
      <c r="KV3" s="93"/>
      <c r="KW3" s="93"/>
      <c r="KX3" s="93"/>
      <c r="KY3" s="93"/>
      <c r="KZ3" s="93"/>
      <c r="LA3" s="93"/>
      <c r="LB3" s="93"/>
      <c r="LC3" s="93"/>
      <c r="LD3" s="93"/>
      <c r="LE3" s="93"/>
      <c r="LF3" s="93"/>
      <c r="LG3" s="93"/>
      <c r="LH3" s="93"/>
      <c r="LI3" s="93"/>
      <c r="LJ3" s="93"/>
      <c r="LK3" s="93"/>
      <c r="LL3" s="93"/>
      <c r="LM3" s="93"/>
      <c r="LN3" s="93"/>
      <c r="LO3" s="93"/>
      <c r="LP3" s="93"/>
      <c r="LQ3" s="93"/>
      <c r="LR3" s="93"/>
      <c r="LS3" s="93"/>
      <c r="LT3" s="93"/>
      <c r="LU3" s="93"/>
      <c r="LV3" s="93"/>
      <c r="LW3" s="93"/>
      <c r="LX3" s="93"/>
      <c r="LY3" s="93"/>
      <c r="LZ3" s="93"/>
      <c r="MA3" s="93"/>
      <c r="MB3" s="93"/>
      <c r="MC3" s="93"/>
      <c r="MD3" s="93"/>
      <c r="ME3" s="93"/>
      <c r="MF3" s="93"/>
      <c r="MG3" s="93"/>
      <c r="MH3" s="93"/>
      <c r="MI3" s="93"/>
      <c r="MJ3" s="93"/>
      <c r="MK3" s="93"/>
      <c r="ML3" s="93"/>
      <c r="MM3" s="93"/>
      <c r="MN3" s="93"/>
      <c r="MO3" s="93"/>
      <c r="MP3" s="93"/>
      <c r="MQ3" s="93"/>
      <c r="MR3" s="93"/>
      <c r="MS3" s="93"/>
      <c r="MT3" s="93"/>
      <c r="MU3" s="93"/>
      <c r="MV3" s="93"/>
      <c r="MW3" s="93"/>
      <c r="MX3" s="93"/>
      <c r="MY3" s="93"/>
      <c r="MZ3" s="93"/>
      <c r="NA3" s="93"/>
      <c r="NB3" s="93"/>
      <c r="NC3" s="93"/>
      <c r="ND3" s="93"/>
      <c r="NE3" s="93"/>
      <c r="NF3" s="93"/>
      <c r="NG3" s="93"/>
      <c r="NH3" s="93"/>
      <c r="NI3" s="93"/>
      <c r="NJ3" s="93"/>
      <c r="NK3" s="93"/>
      <c r="NL3" s="93"/>
      <c r="NM3" s="93"/>
      <c r="NN3" s="93"/>
      <c r="NO3" s="93"/>
      <c r="NP3" s="93"/>
      <c r="NQ3" s="93"/>
      <c r="NR3" s="93"/>
      <c r="NS3" s="93"/>
      <c r="NT3" s="93"/>
      <c r="NU3" s="93"/>
      <c r="NV3" s="93"/>
      <c r="NW3" s="93"/>
      <c r="NX3" s="93"/>
      <c r="NY3" s="93"/>
      <c r="NZ3" s="93"/>
      <c r="OA3" s="93"/>
      <c r="OB3" s="93"/>
      <c r="OC3" s="93"/>
      <c r="OD3" s="93"/>
      <c r="OE3" s="93"/>
      <c r="OF3" s="93"/>
      <c r="OG3" s="93"/>
      <c r="OH3" s="93"/>
      <c r="OI3" s="93"/>
      <c r="OJ3" s="93"/>
      <c r="OK3" s="93"/>
      <c r="OL3" s="93"/>
      <c r="OM3" s="93"/>
      <c r="ON3" s="93"/>
      <c r="OO3" s="93"/>
      <c r="OP3" s="93"/>
      <c r="OQ3" s="93"/>
      <c r="OR3" s="93"/>
      <c r="OS3" s="93"/>
      <c r="OT3" s="93"/>
      <c r="OU3" s="93"/>
      <c r="OV3" s="93"/>
      <c r="OW3" s="93"/>
      <c r="OX3" s="93"/>
      <c r="OY3" s="93"/>
      <c r="OZ3" s="93"/>
      <c r="PA3" s="93"/>
      <c r="PB3" s="93"/>
      <c r="PC3" s="93"/>
      <c r="PD3" s="93"/>
      <c r="PE3" s="93"/>
      <c r="PF3" s="93"/>
      <c r="PG3" s="93"/>
      <c r="PH3" s="93"/>
      <c r="PI3" s="93"/>
      <c r="PJ3" s="93"/>
      <c r="PK3" s="93"/>
      <c r="PL3" s="93"/>
      <c r="PM3" s="93"/>
      <c r="PN3" s="93"/>
      <c r="PO3" s="93"/>
      <c r="PP3" s="93"/>
      <c r="PQ3" s="93"/>
      <c r="PR3" s="93"/>
      <c r="PS3" s="93"/>
      <c r="PT3" s="93"/>
      <c r="PU3" s="93"/>
      <c r="PV3" s="93"/>
      <c r="PW3" s="93"/>
      <c r="PX3" s="93"/>
      <c r="PY3" s="93"/>
      <c r="PZ3" s="93"/>
      <c r="QA3" s="93"/>
      <c r="QB3" s="93"/>
      <c r="QC3" s="93"/>
      <c r="QD3" s="93"/>
      <c r="QE3" s="93"/>
      <c r="QF3" s="93"/>
      <c r="QG3" s="93"/>
      <c r="QH3" s="93"/>
      <c r="QI3" s="93"/>
      <c r="QJ3" s="93"/>
      <c r="QK3" s="93"/>
      <c r="QL3" s="93"/>
      <c r="QM3" s="93"/>
      <c r="QN3" s="93"/>
      <c r="QO3" s="93"/>
      <c r="QP3" s="93"/>
      <c r="QQ3" s="93"/>
      <c r="QR3" s="93"/>
      <c r="QS3" s="93"/>
      <c r="QT3" s="93"/>
      <c r="QU3" s="93"/>
      <c r="QV3" s="93"/>
      <c r="QW3" s="93"/>
      <c r="QX3" s="93"/>
      <c r="QY3" s="93"/>
      <c r="QZ3" s="93"/>
      <c r="RA3" s="93"/>
      <c r="RB3" s="93"/>
      <c r="RC3" s="93"/>
      <c r="RD3" s="93"/>
      <c r="RE3" s="93"/>
      <c r="RF3" s="93"/>
      <c r="RG3" s="93"/>
      <c r="RH3" s="93"/>
      <c r="RI3" s="93"/>
      <c r="RJ3" s="93"/>
      <c r="RK3" s="93"/>
      <c r="RL3" s="93"/>
      <c r="RM3" s="93"/>
      <c r="RN3" s="93"/>
      <c r="RO3" s="93"/>
      <c r="RP3" s="93"/>
      <c r="RQ3" s="93"/>
      <c r="RR3" s="93"/>
      <c r="RS3" s="93"/>
      <c r="RT3" s="93"/>
      <c r="RU3" s="93"/>
      <c r="RV3" s="93"/>
      <c r="RW3" s="93"/>
      <c r="RX3" s="93"/>
      <c r="RY3" s="93"/>
      <c r="RZ3" s="93"/>
      <c r="SA3" s="93"/>
      <c r="SB3" s="93"/>
      <c r="SC3" s="93"/>
      <c r="SD3" s="93"/>
      <c r="SE3" s="93"/>
      <c r="SF3" s="93"/>
      <c r="SG3" s="93"/>
      <c r="SH3" s="93"/>
      <c r="SI3" s="93"/>
      <c r="SJ3" s="93"/>
      <c r="SK3" s="93"/>
      <c r="SL3" s="93"/>
      <c r="SM3" s="93"/>
      <c r="SN3" s="93"/>
      <c r="SO3" s="93"/>
      <c r="SP3" s="93"/>
      <c r="SQ3" s="93"/>
      <c r="SR3" s="93"/>
      <c r="SS3" s="93"/>
      <c r="ST3" s="93"/>
      <c r="SU3" s="93"/>
      <c r="SV3" s="93"/>
      <c r="SW3" s="93"/>
      <c r="SX3" s="93"/>
      <c r="SY3" s="93"/>
      <c r="SZ3" s="93"/>
      <c r="TA3" s="93"/>
      <c r="TB3" s="93"/>
    </row>
    <row r="4" spans="1:522" ht="24.95" customHeight="1" x14ac:dyDescent="0.35">
      <c r="A4" s="226" t="s">
        <v>136</v>
      </c>
      <c r="B4" s="226"/>
      <c r="C4" s="226"/>
      <c r="D4" s="226"/>
      <c r="E4" s="226"/>
      <c r="F4" s="226"/>
      <c r="G4" s="226"/>
      <c r="H4" s="86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  <c r="IP4" s="95"/>
      <c r="IQ4" s="95"/>
      <c r="IR4" s="95"/>
      <c r="IS4" s="95"/>
      <c r="IT4" s="95"/>
      <c r="IU4" s="95"/>
      <c r="IV4" s="95"/>
      <c r="IW4" s="95"/>
      <c r="IX4" s="95"/>
      <c r="IY4" s="95"/>
      <c r="IZ4" s="95"/>
      <c r="JA4" s="95"/>
      <c r="JB4" s="95"/>
      <c r="JC4" s="95"/>
      <c r="JD4" s="95"/>
      <c r="JE4" s="95"/>
      <c r="JF4" s="95"/>
      <c r="JG4" s="95"/>
      <c r="JH4" s="95"/>
      <c r="JI4" s="95"/>
      <c r="JJ4" s="95"/>
      <c r="JK4" s="95"/>
      <c r="JL4" s="95"/>
      <c r="JM4" s="95"/>
      <c r="JN4" s="95"/>
      <c r="JO4" s="95"/>
      <c r="JP4" s="95"/>
      <c r="JQ4" s="95"/>
      <c r="JR4" s="95"/>
      <c r="JS4" s="95"/>
      <c r="JT4" s="95"/>
      <c r="JU4" s="95"/>
      <c r="JV4" s="95"/>
      <c r="JW4" s="95"/>
      <c r="JX4" s="95"/>
      <c r="JY4" s="95"/>
      <c r="JZ4" s="95"/>
      <c r="KA4" s="95"/>
      <c r="KB4" s="95"/>
      <c r="KC4" s="95"/>
      <c r="KD4" s="95"/>
      <c r="KE4" s="95"/>
      <c r="KF4" s="95"/>
      <c r="KG4" s="95"/>
      <c r="KH4" s="95"/>
      <c r="KI4" s="95"/>
      <c r="KJ4" s="95"/>
      <c r="KK4" s="95"/>
      <c r="KL4" s="95"/>
      <c r="KM4" s="95"/>
      <c r="KN4" s="95"/>
      <c r="KO4" s="95"/>
      <c r="KP4" s="95"/>
      <c r="KQ4" s="95"/>
      <c r="KR4" s="95"/>
      <c r="KS4" s="95"/>
      <c r="KT4" s="95"/>
      <c r="KU4" s="95"/>
      <c r="KV4" s="95"/>
      <c r="KW4" s="95"/>
      <c r="KX4" s="95"/>
      <c r="KY4" s="95"/>
      <c r="KZ4" s="95"/>
      <c r="LA4" s="95"/>
      <c r="LB4" s="95"/>
      <c r="LC4" s="95"/>
      <c r="LD4" s="95"/>
      <c r="LE4" s="95"/>
      <c r="LF4" s="95"/>
      <c r="LG4" s="95"/>
      <c r="LH4" s="95"/>
      <c r="LI4" s="95"/>
      <c r="LJ4" s="95"/>
      <c r="LK4" s="95"/>
      <c r="LL4" s="95"/>
      <c r="LM4" s="95"/>
      <c r="LN4" s="95"/>
      <c r="LO4" s="95"/>
      <c r="LP4" s="95"/>
      <c r="LQ4" s="95"/>
      <c r="LR4" s="95"/>
      <c r="LS4" s="95"/>
      <c r="LT4" s="95"/>
      <c r="LU4" s="95"/>
      <c r="LV4" s="95"/>
      <c r="LW4" s="95"/>
      <c r="LX4" s="95"/>
      <c r="LY4" s="95"/>
      <c r="LZ4" s="95"/>
      <c r="MA4" s="95"/>
      <c r="MB4" s="95"/>
      <c r="MC4" s="95"/>
      <c r="MD4" s="95"/>
      <c r="ME4" s="95"/>
      <c r="MF4" s="95"/>
      <c r="MG4" s="95"/>
      <c r="MH4" s="95"/>
      <c r="MI4" s="95"/>
      <c r="MJ4" s="95"/>
      <c r="MK4" s="95"/>
      <c r="ML4" s="95"/>
      <c r="MM4" s="95"/>
      <c r="MN4" s="95"/>
      <c r="MO4" s="95"/>
      <c r="MP4" s="95"/>
      <c r="MQ4" s="95"/>
      <c r="MR4" s="95"/>
      <c r="MS4" s="95"/>
      <c r="MT4" s="95"/>
      <c r="MU4" s="95"/>
      <c r="MV4" s="95"/>
      <c r="MW4" s="95"/>
      <c r="MX4" s="95"/>
      <c r="MY4" s="95"/>
      <c r="MZ4" s="95"/>
      <c r="NA4" s="95"/>
      <c r="NB4" s="95"/>
      <c r="NC4" s="95"/>
      <c r="ND4" s="95"/>
      <c r="NE4" s="95"/>
      <c r="NF4" s="95"/>
      <c r="NG4" s="95"/>
      <c r="NH4" s="95"/>
      <c r="NI4" s="95"/>
      <c r="NJ4" s="95"/>
      <c r="NK4" s="95"/>
      <c r="NL4" s="95"/>
      <c r="NM4" s="95"/>
      <c r="NN4" s="95"/>
      <c r="NO4" s="95"/>
      <c r="NP4" s="95"/>
      <c r="NQ4" s="95"/>
      <c r="NR4" s="95"/>
      <c r="NS4" s="95"/>
      <c r="NT4" s="95"/>
      <c r="NU4" s="95"/>
      <c r="NV4" s="95"/>
      <c r="NW4" s="95"/>
      <c r="NX4" s="95"/>
      <c r="NY4" s="95"/>
      <c r="NZ4" s="95"/>
      <c r="OA4" s="95"/>
      <c r="OB4" s="95"/>
      <c r="OC4" s="95"/>
      <c r="OD4" s="95"/>
      <c r="OE4" s="95"/>
      <c r="OF4" s="95"/>
      <c r="OG4" s="95"/>
      <c r="OH4" s="95"/>
      <c r="OI4" s="95"/>
      <c r="OJ4" s="95"/>
      <c r="OK4" s="95"/>
      <c r="OL4" s="95"/>
      <c r="OM4" s="95"/>
      <c r="ON4" s="95"/>
      <c r="OO4" s="95"/>
      <c r="OP4" s="95"/>
      <c r="OQ4" s="95"/>
      <c r="OR4" s="95"/>
      <c r="OS4" s="95"/>
      <c r="OT4" s="95"/>
      <c r="OU4" s="95"/>
      <c r="OV4" s="95"/>
      <c r="OW4" s="95"/>
      <c r="OX4" s="95"/>
      <c r="OY4" s="95"/>
      <c r="OZ4" s="95"/>
      <c r="PA4" s="95"/>
      <c r="PB4" s="95"/>
      <c r="PC4" s="95"/>
      <c r="PD4" s="95"/>
      <c r="PE4" s="95"/>
      <c r="PF4" s="95"/>
      <c r="PG4" s="95"/>
      <c r="PH4" s="95"/>
      <c r="PI4" s="95"/>
      <c r="PJ4" s="95"/>
      <c r="PK4" s="95"/>
      <c r="PL4" s="95"/>
      <c r="PM4" s="95"/>
      <c r="PN4" s="95"/>
      <c r="PO4" s="95"/>
      <c r="PP4" s="95"/>
      <c r="PQ4" s="95"/>
      <c r="PR4" s="95"/>
      <c r="PS4" s="95"/>
      <c r="PT4" s="95"/>
      <c r="PU4" s="95"/>
      <c r="PV4" s="95"/>
      <c r="PW4" s="95"/>
      <c r="PX4" s="95"/>
      <c r="PY4" s="95"/>
      <c r="PZ4" s="95"/>
      <c r="QA4" s="95"/>
      <c r="QB4" s="95"/>
      <c r="QC4" s="95"/>
      <c r="QD4" s="95"/>
      <c r="QE4" s="95"/>
      <c r="QF4" s="95"/>
      <c r="QG4" s="95"/>
      <c r="QH4" s="95"/>
      <c r="QI4" s="95"/>
      <c r="QJ4" s="95"/>
      <c r="QK4" s="95"/>
      <c r="QL4" s="95"/>
      <c r="QM4" s="95"/>
      <c r="QN4" s="95"/>
      <c r="QO4" s="95"/>
      <c r="QP4" s="95"/>
      <c r="QQ4" s="95"/>
      <c r="QR4" s="95"/>
      <c r="QS4" s="95"/>
      <c r="QT4" s="95"/>
      <c r="QU4" s="95"/>
      <c r="QV4" s="95"/>
      <c r="QW4" s="95"/>
      <c r="QX4" s="95"/>
      <c r="QY4" s="95"/>
      <c r="QZ4" s="95"/>
      <c r="RA4" s="95"/>
      <c r="RB4" s="95"/>
      <c r="RC4" s="95"/>
      <c r="RD4" s="95"/>
      <c r="RE4" s="95"/>
      <c r="RF4" s="95"/>
      <c r="RG4" s="95"/>
      <c r="RH4" s="95"/>
      <c r="RI4" s="95"/>
      <c r="RJ4" s="95"/>
      <c r="RK4" s="95"/>
      <c r="RL4" s="95"/>
      <c r="RM4" s="95"/>
      <c r="RN4" s="95"/>
      <c r="RO4" s="95"/>
      <c r="RP4" s="95"/>
      <c r="RQ4" s="95"/>
      <c r="RR4" s="95"/>
      <c r="RS4" s="95"/>
      <c r="RT4" s="95"/>
      <c r="RU4" s="95"/>
      <c r="RV4" s="95"/>
      <c r="RW4" s="95"/>
      <c r="RX4" s="95"/>
      <c r="RY4" s="95"/>
      <c r="RZ4" s="95"/>
      <c r="SA4" s="95"/>
      <c r="SB4" s="95"/>
      <c r="SC4" s="95"/>
      <c r="SD4" s="95"/>
      <c r="SE4" s="95"/>
      <c r="SF4" s="95"/>
      <c r="SG4" s="95"/>
      <c r="SH4" s="95"/>
      <c r="SI4" s="95"/>
      <c r="SJ4" s="95"/>
      <c r="SK4" s="95"/>
      <c r="SL4" s="95"/>
      <c r="SM4" s="95"/>
      <c r="SN4" s="95"/>
      <c r="SO4" s="95"/>
      <c r="SP4" s="95"/>
      <c r="SQ4" s="95"/>
      <c r="SR4" s="95"/>
      <c r="SS4" s="95"/>
      <c r="ST4" s="95"/>
      <c r="SU4" s="95"/>
      <c r="SV4" s="95"/>
      <c r="SW4" s="95"/>
      <c r="SX4" s="95"/>
      <c r="SY4" s="95"/>
      <c r="SZ4" s="95"/>
      <c r="TA4" s="95"/>
      <c r="TB4" s="95"/>
    </row>
    <row r="5" spans="1:522" ht="15" customHeight="1" x14ac:dyDescent="0.2"/>
    <row r="6" spans="1:522" ht="15" x14ac:dyDescent="0.25">
      <c r="A6" s="227" t="s">
        <v>1</v>
      </c>
      <c r="B6" s="220" t="s">
        <v>2</v>
      </c>
      <c r="C6" s="220" t="s">
        <v>3</v>
      </c>
      <c r="D6" s="220" t="s">
        <v>4</v>
      </c>
      <c r="E6" s="220" t="s">
        <v>3</v>
      </c>
      <c r="F6" s="220" t="s">
        <v>5</v>
      </c>
      <c r="G6" s="220" t="s">
        <v>6</v>
      </c>
      <c r="H6" s="82"/>
      <c r="I6" s="223" t="s">
        <v>7</v>
      </c>
      <c r="J6" s="223" t="s">
        <v>79</v>
      </c>
      <c r="K6" s="167" t="str">
        <f>Seniori!K6</f>
        <v>08.-09.02.</v>
      </c>
      <c r="L6" s="167"/>
      <c r="M6" s="167">
        <f>Seniori!M6</f>
        <v>0</v>
      </c>
      <c r="N6" s="167"/>
      <c r="O6" s="167">
        <f>Seniori!O6</f>
        <v>0</v>
      </c>
      <c r="P6" s="167">
        <f>Seniori!P6</f>
        <v>0</v>
      </c>
      <c r="Q6" s="167">
        <f>Seniori!Q6</f>
        <v>0</v>
      </c>
      <c r="R6" s="167">
        <f>Seniori!R6</f>
        <v>0</v>
      </c>
      <c r="S6" s="167">
        <f>Seniori!S6</f>
        <v>0</v>
      </c>
      <c r="T6" s="167">
        <f>Seniori!T6</f>
        <v>0</v>
      </c>
      <c r="U6" s="167">
        <f>Seniori!U6</f>
        <v>0</v>
      </c>
      <c r="V6" s="167">
        <f>Seniori!V6</f>
        <v>0</v>
      </c>
      <c r="W6" s="167">
        <f>Seniori!W6</f>
        <v>0</v>
      </c>
      <c r="X6" s="167">
        <f>Seniori!X6</f>
        <v>0</v>
      </c>
      <c r="Y6" s="167">
        <f>Seniori!Y6</f>
        <v>0</v>
      </c>
      <c r="Z6" s="167" t="str">
        <f>Seniori!Z6</f>
        <v>23.02.</v>
      </c>
      <c r="AA6" s="167"/>
      <c r="AB6" s="167">
        <f>Seniori!AB6</f>
        <v>0</v>
      </c>
      <c r="AC6" s="167">
        <f>Seniori!AC6</f>
        <v>0</v>
      </c>
      <c r="AD6" s="167">
        <f>Seniori!AD6</f>
        <v>0</v>
      </c>
      <c r="AE6" s="167">
        <f>Seniori!AE6</f>
        <v>0</v>
      </c>
      <c r="AF6" s="167">
        <f>Seniori!AF6</f>
        <v>0</v>
      </c>
      <c r="AG6" s="167" t="str">
        <f>Seniori!AG6</f>
        <v>01.-02.03.</v>
      </c>
      <c r="AH6" s="167"/>
      <c r="AI6" s="167">
        <f>Seniori!AI6</f>
        <v>0</v>
      </c>
      <c r="AJ6" s="167">
        <f>Seniori!AJ6</f>
        <v>0</v>
      </c>
      <c r="AK6" s="167">
        <f>Seniori!AK6</f>
        <v>0</v>
      </c>
      <c r="AL6" s="167">
        <f>Seniori!AL6</f>
        <v>0</v>
      </c>
      <c r="AM6" s="167">
        <f>Seniori!AM6</f>
        <v>0</v>
      </c>
      <c r="AN6" s="167">
        <f>Seniori!AN6</f>
        <v>0</v>
      </c>
      <c r="AO6" s="167">
        <f>Seniori!AO6</f>
        <v>0</v>
      </c>
      <c r="AP6" s="167">
        <f>Seniori!AP6</f>
        <v>0</v>
      </c>
      <c r="AQ6" s="167"/>
      <c r="AR6" s="167">
        <f>Seniori!AR6</f>
        <v>0</v>
      </c>
      <c r="AS6" s="167">
        <f>Seniori!AS6</f>
        <v>0</v>
      </c>
      <c r="AT6" s="167">
        <f>Seniori!AT6</f>
        <v>0</v>
      </c>
      <c r="AU6" s="167"/>
      <c r="AV6" s="167" t="str">
        <f>Seniori!AV6</f>
        <v>07.-09.03.</v>
      </c>
      <c r="AW6" s="167"/>
      <c r="AX6" s="167">
        <f>Seniori!AX6</f>
        <v>0</v>
      </c>
      <c r="AY6" s="167">
        <f>Seniori!AY6</f>
        <v>0</v>
      </c>
      <c r="AZ6" s="167">
        <f>Seniori!AZ6</f>
        <v>0</v>
      </c>
      <c r="BA6" s="167">
        <f>Seniori!BA6</f>
        <v>0</v>
      </c>
      <c r="BB6" s="167" t="str">
        <f>Seniori!BB6</f>
        <v>07.-09.03.</v>
      </c>
      <c r="BC6" s="167"/>
      <c r="BD6" s="167">
        <f>Seniori!BD6</f>
        <v>0</v>
      </c>
      <c r="BE6" s="167">
        <f>Seniori!BE6</f>
        <v>0</v>
      </c>
      <c r="BF6" s="167">
        <f>Seniori!BF6</f>
        <v>0</v>
      </c>
      <c r="BG6" s="167">
        <f>Seniori!BG6</f>
        <v>0</v>
      </c>
      <c r="BH6" s="167" t="str">
        <f>Seniori!BH6</f>
        <v>18.-19.04.</v>
      </c>
      <c r="BI6" s="167"/>
      <c r="BJ6" s="167">
        <f>Seniori!BJ6</f>
        <v>0</v>
      </c>
      <c r="BK6" s="167">
        <f>Seniori!BK6</f>
        <v>0</v>
      </c>
      <c r="BL6" s="167"/>
      <c r="BM6" s="167"/>
      <c r="BN6" s="167">
        <f>Seniori!BN6</f>
        <v>0</v>
      </c>
      <c r="BO6" s="167">
        <f>Seniori!BO6</f>
        <v>0</v>
      </c>
      <c r="BP6" s="167">
        <f>Seniori!BP6</f>
        <v>0</v>
      </c>
      <c r="BQ6" s="167">
        <f>Seniori!BQ6</f>
        <v>0</v>
      </c>
      <c r="BR6" s="167">
        <f>Seniori!BR6</f>
        <v>0</v>
      </c>
      <c r="BS6" s="167">
        <f>Seniori!BS6</f>
        <v>0</v>
      </c>
      <c r="BT6" s="167">
        <f>Seniori!BT6</f>
        <v>0</v>
      </c>
      <c r="BU6" s="167">
        <f>Seniori!BU6</f>
        <v>0</v>
      </c>
      <c r="BV6" s="167">
        <f>Seniori!BV6</f>
        <v>0</v>
      </c>
      <c r="BW6" s="167">
        <f>Seniori!BW6</f>
        <v>0</v>
      </c>
      <c r="BX6" s="167" t="str">
        <f>Seniori!BX6</f>
        <v>02.-04.05.</v>
      </c>
      <c r="BY6" s="167"/>
      <c r="BZ6" s="167"/>
      <c r="CA6" s="167" t="str">
        <f>Seniori!CA6</f>
        <v>03.-04.05.</v>
      </c>
      <c r="CB6" s="167"/>
      <c r="CC6" s="167">
        <f>Seniori!CC6</f>
        <v>0</v>
      </c>
      <c r="CD6" s="167">
        <f>Seniori!CD6</f>
        <v>0</v>
      </c>
      <c r="CE6" s="167">
        <f>Seniori!CE6</f>
        <v>0</v>
      </c>
      <c r="CF6" s="167">
        <f>Seniori!CF6</f>
        <v>0</v>
      </c>
      <c r="CG6" s="167">
        <f>Seniori!CG6</f>
        <v>0</v>
      </c>
      <c r="CH6" s="167">
        <f>Seniori!CH6</f>
        <v>0</v>
      </c>
      <c r="CI6" s="167">
        <f>Seniori!CI6</f>
        <v>0</v>
      </c>
      <c r="CJ6" s="167"/>
      <c r="CK6" s="167">
        <f>Seniori!CK6</f>
        <v>0</v>
      </c>
      <c r="CL6" s="167">
        <f>Seniori!CL6</f>
        <v>0</v>
      </c>
      <c r="CM6" s="167">
        <f>Seniori!CM6</f>
        <v>0</v>
      </c>
      <c r="CN6" s="167">
        <f>Seniori!CN6</f>
        <v>0</v>
      </c>
      <c r="CO6" s="167">
        <f>Seniori!CO6</f>
        <v>0</v>
      </c>
      <c r="CP6" s="167">
        <f>Seniori!CP6</f>
        <v>0</v>
      </c>
      <c r="CQ6" s="167">
        <f>Seniori!CQ6</f>
        <v>0</v>
      </c>
      <c r="CR6" s="167">
        <f>Seniori!CR6</f>
        <v>0</v>
      </c>
      <c r="CS6" s="167" t="str">
        <f>Seniori!CS6</f>
        <v>08.05.</v>
      </c>
      <c r="CT6" s="167"/>
      <c r="CU6" s="167">
        <f>Seniori!CU6</f>
        <v>0</v>
      </c>
      <c r="CV6" s="167">
        <f>Seniori!CV6</f>
        <v>0</v>
      </c>
      <c r="CW6" s="167">
        <f>Seniori!CW6</f>
        <v>0</v>
      </c>
      <c r="CX6" s="167" t="str">
        <f>Seniori!CX6</f>
        <v>10.-11.05.</v>
      </c>
      <c r="CY6" s="167"/>
      <c r="CZ6" s="167">
        <f>Seniori!CZ6</f>
        <v>0</v>
      </c>
      <c r="DA6" s="167"/>
      <c r="DB6" s="167"/>
      <c r="DC6" s="167">
        <f>Seniori!DC6</f>
        <v>0</v>
      </c>
      <c r="DD6" s="167"/>
      <c r="DE6" s="167"/>
      <c r="DF6" s="167">
        <f>Seniori!DF6</f>
        <v>0</v>
      </c>
      <c r="DG6" s="167">
        <f>Seniori!DG6</f>
        <v>0</v>
      </c>
      <c r="DH6" s="167">
        <f>Seniori!DH6</f>
        <v>0</v>
      </c>
      <c r="DI6" s="167">
        <f>Seniori!DI6</f>
        <v>0</v>
      </c>
      <c r="DJ6" s="167" t="str">
        <f>Seniori!DJ6</f>
        <v>18.05.</v>
      </c>
      <c r="DK6" s="167"/>
      <c r="DL6" s="167">
        <f>Seniori!DL6</f>
        <v>0</v>
      </c>
      <c r="DM6" s="167">
        <f>Seniori!DM6</f>
        <v>0</v>
      </c>
      <c r="DN6" s="167">
        <f>Seniori!DN6</f>
        <v>0</v>
      </c>
      <c r="DO6" s="167">
        <f>Seniori!DO6</f>
        <v>0</v>
      </c>
      <c r="DP6" s="167" t="str">
        <f>Seniori!DP6</f>
        <v>21.-25.05.</v>
      </c>
      <c r="DQ6" s="167"/>
      <c r="DR6" s="167">
        <f>Seniori!DR6</f>
        <v>0</v>
      </c>
      <c r="DS6" s="167" t="str">
        <f>Seniori!DS6</f>
        <v>31.05.-01.06.</v>
      </c>
      <c r="DT6" s="167"/>
      <c r="DU6" s="167"/>
      <c r="DV6" s="167">
        <f>Seniori!DV6</f>
        <v>0</v>
      </c>
      <c r="DW6" s="167">
        <f>Seniori!DW6</f>
        <v>0</v>
      </c>
      <c r="DX6" s="167" t="str">
        <f>Seniori!DX6</f>
        <v>07.-08.06.</v>
      </c>
      <c r="DY6" s="167"/>
      <c r="DZ6" s="167"/>
      <c r="EA6" s="167">
        <f>Seniori!EA6</f>
        <v>0</v>
      </c>
      <c r="EB6" s="167"/>
      <c r="EC6" s="167"/>
      <c r="ED6" s="167">
        <f>Seniori!ED6</f>
        <v>0</v>
      </c>
      <c r="EE6" s="167"/>
      <c r="EF6" s="167">
        <f>Seniori!EF6</f>
        <v>0</v>
      </c>
      <c r="EG6" s="167">
        <f>Seniori!EG6</f>
        <v>0</v>
      </c>
      <c r="EH6" s="167"/>
      <c r="EI6" s="167">
        <f>Seniori!EI6</f>
        <v>0</v>
      </c>
      <c r="EJ6" s="167">
        <f>Seniori!EJ6</f>
        <v>0</v>
      </c>
      <c r="EK6" s="167">
        <f>Seniori!EK6</f>
        <v>0</v>
      </c>
      <c r="EL6" s="167">
        <f>Seniori!EL6</f>
        <v>0</v>
      </c>
      <c r="EM6" s="167" t="str">
        <f>Seniori!EM6</f>
        <v xml:space="preserve">15.-18.05. </v>
      </c>
      <c r="EN6" s="167"/>
      <c r="EO6" s="167" t="str">
        <f>Seniori!EO6</f>
        <v>07.06.</v>
      </c>
      <c r="EP6" s="167"/>
      <c r="EQ6" s="167">
        <f>Seniori!EQ6</f>
        <v>0</v>
      </c>
      <c r="ER6" s="167">
        <f>Seniori!ER6</f>
        <v>0</v>
      </c>
      <c r="ES6" s="167">
        <f>Seniori!ES6</f>
        <v>0</v>
      </c>
      <c r="ET6" s="167">
        <f>Seniori!ET6</f>
        <v>0</v>
      </c>
      <c r="EU6" s="167" t="str">
        <f>Seniori!EU6</f>
        <v>08.06.</v>
      </c>
      <c r="EV6" s="167"/>
      <c r="EW6" s="167">
        <f>Seniori!EW6</f>
        <v>0</v>
      </c>
      <c r="EX6" s="167">
        <f>Seniori!EX6</f>
        <v>0</v>
      </c>
      <c r="EY6" s="167" t="str">
        <f>Seniori!EY6</f>
        <v>14.06.</v>
      </c>
      <c r="EZ6" s="167"/>
      <c r="FA6" s="167">
        <f>Seniori!FA6</f>
        <v>0</v>
      </c>
      <c r="FB6" s="167">
        <f>Seniori!FB6</f>
        <v>0</v>
      </c>
      <c r="FC6" s="167"/>
      <c r="FD6" s="167">
        <f>Seniori!FD6</f>
        <v>0</v>
      </c>
      <c r="FE6" s="167"/>
      <c r="FF6" s="167">
        <f>Seniori!FF6</f>
        <v>0</v>
      </c>
      <c r="FG6" s="167">
        <f>Seniori!FG6</f>
        <v>0</v>
      </c>
      <c r="FH6" s="167">
        <f>Seniori!FH6</f>
        <v>0</v>
      </c>
      <c r="FI6" s="167"/>
      <c r="FJ6" s="167">
        <f>Seniori!FJ6</f>
        <v>0</v>
      </c>
      <c r="FK6" s="167" t="str">
        <f>Seniori!FK6</f>
        <v>21.-22.06.</v>
      </c>
      <c r="FL6" s="167"/>
      <c r="FM6" s="167">
        <f>Seniori!FM6</f>
        <v>0</v>
      </c>
      <c r="FN6" s="167">
        <f>Seniori!FN6</f>
        <v>0</v>
      </c>
      <c r="FO6" s="167"/>
      <c r="FP6" s="167">
        <f>Seniori!FP6</f>
        <v>0</v>
      </c>
      <c r="FQ6" s="167">
        <f>Seniori!FQ6</f>
        <v>0</v>
      </c>
      <c r="FR6" s="167">
        <f>Seniori!FR6</f>
        <v>0</v>
      </c>
      <c r="FS6" s="167">
        <f>Seniori!FS6</f>
        <v>0</v>
      </c>
      <c r="FT6" s="167">
        <f>Seniori!FT6</f>
        <v>0</v>
      </c>
      <c r="FU6" s="167" t="str">
        <f>Seniori!FU6</f>
        <v>26.-28.06.</v>
      </c>
      <c r="FV6" s="167"/>
      <c r="FW6" s="167">
        <f>Seniori!FW6</f>
        <v>0</v>
      </c>
      <c r="FX6" s="167">
        <f>Seniori!FX6</f>
        <v>0</v>
      </c>
      <c r="FY6" s="167">
        <f>Seniori!FY6</f>
        <v>0</v>
      </c>
      <c r="FZ6" s="167"/>
      <c r="GA6" s="167">
        <f>Seniori!GA6</f>
        <v>0</v>
      </c>
      <c r="GB6" s="167">
        <f>Seniori!GB6</f>
        <v>0</v>
      </c>
      <c r="GC6" s="167">
        <f>Seniori!GC6</f>
        <v>0</v>
      </c>
      <c r="GD6" s="167"/>
      <c r="GE6" s="167">
        <f>Seniori!GE6</f>
        <v>0</v>
      </c>
      <c r="GF6" s="167">
        <f>Seniori!GF6</f>
        <v>0</v>
      </c>
      <c r="GG6" s="167">
        <f>Seniori!GG6</f>
        <v>0</v>
      </c>
      <c r="GH6" s="167">
        <f>Seniori!GH6</f>
        <v>0</v>
      </c>
      <c r="GI6" s="167">
        <f>Seniori!GI6</f>
        <v>0</v>
      </c>
      <c r="GJ6" s="167">
        <f>Seniori!GJ6</f>
        <v>0</v>
      </c>
      <c r="GK6" s="167">
        <f>Seniori!GK6</f>
        <v>0</v>
      </c>
      <c r="GL6" s="167">
        <f>Seniori!GL6</f>
        <v>0</v>
      </c>
      <c r="GM6" s="167">
        <f>Seniori!GM6</f>
        <v>0</v>
      </c>
      <c r="GN6" s="167">
        <f>Seniori!GN6</f>
        <v>0</v>
      </c>
      <c r="GO6" s="167">
        <f>Seniori!GO6</f>
        <v>0</v>
      </c>
      <c r="GP6" s="167">
        <f>Seniori!GP6</f>
        <v>0</v>
      </c>
      <c r="GQ6" s="167"/>
      <c r="GR6" s="167">
        <f>Seniori!GR6</f>
        <v>0</v>
      </c>
      <c r="GS6" s="167">
        <f>Seniori!GS6</f>
        <v>0</v>
      </c>
      <c r="GT6" s="167">
        <f>Seniori!GT6</f>
        <v>0</v>
      </c>
      <c r="GU6" s="167" t="str">
        <f>Seniori!GU6</f>
        <v>28.-29.06.</v>
      </c>
      <c r="GV6" s="167"/>
      <c r="GW6" s="167">
        <f>Seniori!GW6</f>
        <v>0</v>
      </c>
      <c r="GX6" s="167">
        <f>Seniori!GX6</f>
        <v>0</v>
      </c>
      <c r="GY6" s="167">
        <f>Seniori!GY6</f>
        <v>0</v>
      </c>
      <c r="GZ6" s="167">
        <f>Seniori!GZ6</f>
        <v>0</v>
      </c>
      <c r="HA6" s="167"/>
      <c r="HB6" s="167">
        <f>Seniori!HB6</f>
        <v>0</v>
      </c>
      <c r="HC6" s="167">
        <f>Seniori!HC6</f>
        <v>0</v>
      </c>
      <c r="HD6" s="167">
        <f>Seniori!HD6</f>
        <v>0</v>
      </c>
      <c r="HE6" s="167">
        <f>Seniori!HE6</f>
        <v>0</v>
      </c>
      <c r="HF6" s="167">
        <f>Seniori!HF6</f>
        <v>0</v>
      </c>
      <c r="HG6" s="167">
        <f>Seniori!HG6</f>
        <v>0</v>
      </c>
      <c r="HH6" s="167">
        <f>Seniori!HH6</f>
        <v>0</v>
      </c>
      <c r="HI6" s="167" t="str">
        <f>Seniori!HI6</f>
        <v>12.-13.07.</v>
      </c>
      <c r="HJ6" s="167"/>
      <c r="HK6" s="167">
        <f>Seniori!HK6</f>
        <v>0</v>
      </c>
      <c r="HL6" s="167">
        <f>Seniori!HL6</f>
        <v>0</v>
      </c>
      <c r="HM6" s="167">
        <f>Seniori!HM6</f>
        <v>0</v>
      </c>
      <c r="HN6" s="167">
        <f>Seniori!HN6</f>
        <v>0</v>
      </c>
      <c r="HO6" s="167">
        <f>Seniori!HO6</f>
        <v>0</v>
      </c>
      <c r="HP6" s="167">
        <f>Seniori!HP6</f>
        <v>0</v>
      </c>
      <c r="HQ6" s="167">
        <f>Seniori!HQ6</f>
        <v>0</v>
      </c>
      <c r="HR6" s="167">
        <f>Seniori!HR6</f>
        <v>0</v>
      </c>
      <c r="HS6" s="167">
        <f>Seniori!HS6</f>
        <v>0</v>
      </c>
      <c r="HT6" s="167">
        <f>Seniori!HT6</f>
        <v>0</v>
      </c>
      <c r="HU6" s="167">
        <f>Seniori!HU6</f>
        <v>0</v>
      </c>
      <c r="HV6" s="167"/>
      <c r="HW6" s="167">
        <f>Seniori!HW6</f>
        <v>0</v>
      </c>
      <c r="HX6" s="167">
        <f>Seniori!HX6</f>
        <v>0</v>
      </c>
      <c r="HY6" s="167">
        <f>Seniori!HY6</f>
        <v>0</v>
      </c>
      <c r="HZ6" s="167">
        <f>Seniori!HZ6</f>
        <v>0</v>
      </c>
      <c r="IA6" s="167" t="str">
        <f>Seniori!IA6</f>
        <v xml:space="preserve">17.-20.07. </v>
      </c>
      <c r="IB6" s="167"/>
      <c r="IC6" s="167">
        <f>Seniori!IC6</f>
        <v>0</v>
      </c>
      <c r="ID6" s="167">
        <f>Seniori!ID6</f>
        <v>0</v>
      </c>
      <c r="IE6" s="167"/>
      <c r="IF6" s="167">
        <f>Seniori!IF6</f>
        <v>0</v>
      </c>
      <c r="IG6" s="167" t="str">
        <f>Seniori!IG6</f>
        <v>18.-20.07.</v>
      </c>
      <c r="IH6" s="167"/>
      <c r="II6" s="167"/>
      <c r="IJ6" s="167" t="str">
        <f>Seniori!IJ6</f>
        <v>19.-20.07.</v>
      </c>
      <c r="IK6" s="167"/>
      <c r="IL6" s="167">
        <f>Seniori!IL6</f>
        <v>0</v>
      </c>
      <c r="IM6" s="167">
        <f>Seniori!IM6</f>
        <v>0</v>
      </c>
      <c r="IN6" s="167">
        <f>Seniori!IN6</f>
        <v>0</v>
      </c>
      <c r="IO6" s="167">
        <f>Seniori!IO6</f>
        <v>0</v>
      </c>
      <c r="IP6" s="167">
        <f>Seniori!IP6</f>
        <v>0</v>
      </c>
      <c r="IQ6" s="167">
        <f>Seniori!IQ6</f>
        <v>0</v>
      </c>
      <c r="IR6" s="167">
        <f>Seniori!IR6</f>
        <v>0</v>
      </c>
      <c r="IS6" s="167"/>
      <c r="IT6" s="167">
        <f>Seniori!IT6</f>
        <v>0</v>
      </c>
      <c r="IU6" s="167">
        <f>Seniori!IU6</f>
        <v>0</v>
      </c>
      <c r="IV6" s="167">
        <f>Seniori!IV6</f>
        <v>0</v>
      </c>
      <c r="IW6" s="167">
        <f>Seniori!IW6</f>
        <v>0</v>
      </c>
      <c r="IX6" s="167">
        <f>Seniori!IX6</f>
        <v>0</v>
      </c>
      <c r="IY6" s="167">
        <f>Seniori!IY6</f>
        <v>0</v>
      </c>
      <c r="IZ6" s="167">
        <f>Seniori!IZ6</f>
        <v>0</v>
      </c>
      <c r="JA6" s="167">
        <f>Seniori!JA6</f>
        <v>0</v>
      </c>
      <c r="JB6" s="167">
        <f>Seniori!JB6</f>
        <v>0</v>
      </c>
      <c r="JC6" s="167">
        <f>Seniori!JC6</f>
        <v>0</v>
      </c>
      <c r="JD6" s="167">
        <f>Seniori!JD6</f>
        <v>0</v>
      </c>
      <c r="JE6" s="167">
        <f>Seniori!JE6</f>
        <v>0</v>
      </c>
      <c r="JF6" s="167">
        <f>Seniori!JF6</f>
        <v>0</v>
      </c>
      <c r="JG6" s="167">
        <f>Seniori!JG6</f>
        <v>0</v>
      </c>
      <c r="JH6" s="167">
        <f>Seniori!JH6</f>
        <v>0</v>
      </c>
      <c r="JI6" s="167">
        <f>Seniori!JI6</f>
        <v>0</v>
      </c>
      <c r="JJ6" s="167">
        <f>Seniori!JJ6</f>
        <v>0</v>
      </c>
      <c r="JK6" s="167">
        <f>Seniori!JK6</f>
        <v>0</v>
      </c>
      <c r="JL6" s="167"/>
      <c r="JM6" s="167">
        <f>Seniori!JM6</f>
        <v>0</v>
      </c>
      <c r="JN6" s="167">
        <f>Seniori!JN6</f>
        <v>0</v>
      </c>
      <c r="JO6" s="167"/>
      <c r="JP6" s="167">
        <f>Seniori!JP6</f>
        <v>0</v>
      </c>
      <c r="JQ6" s="167">
        <f>Seniori!JQ6</f>
        <v>0</v>
      </c>
      <c r="JR6" s="167">
        <f>Seniori!JR6</f>
        <v>0</v>
      </c>
      <c r="JS6" s="167">
        <f>Seniori!JS6</f>
        <v>0</v>
      </c>
      <c r="JT6" s="167">
        <f>Seniori!JT6</f>
        <v>0</v>
      </c>
      <c r="JU6" s="167">
        <f>Seniori!JU6</f>
        <v>0</v>
      </c>
      <c r="JV6" s="167">
        <f>Seniori!JV6</f>
        <v>0</v>
      </c>
      <c r="JW6" s="167">
        <f>Seniori!JW6</f>
        <v>0</v>
      </c>
      <c r="JX6" s="167">
        <f>Seniori!JX6</f>
        <v>0</v>
      </c>
      <c r="JY6" s="167">
        <f>Seniori!JY6</f>
        <v>0</v>
      </c>
      <c r="JZ6" s="167">
        <f>Seniori!JZ6</f>
        <v>0</v>
      </c>
      <c r="KA6" s="167">
        <f>Seniori!KA6</f>
        <v>0</v>
      </c>
      <c r="KB6" s="167">
        <f>Seniori!KB6</f>
        <v>0</v>
      </c>
      <c r="KC6" s="167"/>
      <c r="KD6" s="167">
        <f>Seniori!KD6</f>
        <v>0</v>
      </c>
      <c r="KE6" s="167"/>
      <c r="KF6" s="167">
        <f>Seniori!KF6</f>
        <v>0</v>
      </c>
      <c r="KG6" s="167"/>
      <c r="KH6" s="167">
        <f>Seniori!KH6</f>
        <v>0</v>
      </c>
      <c r="KI6" s="167">
        <f>Seniori!KI6</f>
        <v>0</v>
      </c>
      <c r="KJ6" s="167">
        <f>Seniori!KJ6</f>
        <v>0</v>
      </c>
      <c r="KK6" s="167">
        <f>Seniori!KK6</f>
        <v>0</v>
      </c>
      <c r="KL6" s="167">
        <f>Seniori!KL6</f>
        <v>0</v>
      </c>
      <c r="KM6" s="167">
        <f>Seniori!KM6</f>
        <v>0</v>
      </c>
      <c r="KN6" s="167">
        <f>Seniori!KN6</f>
        <v>0</v>
      </c>
      <c r="KO6" s="167">
        <f>Seniori!KO6</f>
        <v>0</v>
      </c>
      <c r="KP6" s="167">
        <f>Seniori!KP6</f>
        <v>0</v>
      </c>
      <c r="KQ6" s="167">
        <f>Seniori!KQ6</f>
        <v>0</v>
      </c>
      <c r="KR6" s="167">
        <f>Seniori!KR6</f>
        <v>0</v>
      </c>
      <c r="KS6" s="167">
        <f>Seniori!KS6</f>
        <v>0</v>
      </c>
      <c r="KT6" s="167">
        <f>Seniori!KT6</f>
        <v>0</v>
      </c>
      <c r="KU6" s="167">
        <f>Seniori!KU6</f>
        <v>0</v>
      </c>
      <c r="KV6" s="167"/>
      <c r="KW6" s="167">
        <f>Seniori!KW6</f>
        <v>0</v>
      </c>
      <c r="KX6" s="167">
        <f>Seniori!KX6</f>
        <v>0</v>
      </c>
      <c r="KY6" s="167">
        <f>Seniori!KY6</f>
        <v>0</v>
      </c>
      <c r="KZ6" s="167">
        <f>Seniori!KZ6</f>
        <v>0</v>
      </c>
      <c r="LA6" s="167">
        <f>Seniori!LA6</f>
        <v>0</v>
      </c>
      <c r="LB6" s="167">
        <f>Seniori!LB6</f>
        <v>0</v>
      </c>
      <c r="LC6" s="167">
        <f>Seniori!LC6</f>
        <v>0</v>
      </c>
      <c r="LD6" s="167">
        <f>Seniori!LD6</f>
        <v>0</v>
      </c>
      <c r="LE6" s="167">
        <f>Seniori!LE6</f>
        <v>0</v>
      </c>
      <c r="LF6" s="167">
        <f>Seniori!LF6</f>
        <v>0</v>
      </c>
      <c r="LG6" s="167">
        <f>Seniori!LG6</f>
        <v>0</v>
      </c>
      <c r="LH6" s="167">
        <f>Seniori!LH6</f>
        <v>0</v>
      </c>
      <c r="LI6" s="167">
        <f>Seniori!LI6</f>
        <v>0</v>
      </c>
      <c r="LJ6" s="167">
        <f>Seniori!LJ6</f>
        <v>0</v>
      </c>
      <c r="LK6" s="167">
        <f>Seniori!LK6</f>
        <v>0</v>
      </c>
      <c r="LL6" s="167">
        <f>Seniori!LL6</f>
        <v>0</v>
      </c>
      <c r="LM6" s="167">
        <f>Seniori!LM6</f>
        <v>0</v>
      </c>
      <c r="LN6" s="167">
        <f>Seniori!LN6</f>
        <v>0</v>
      </c>
      <c r="LO6" s="167">
        <f>Seniori!LO6</f>
        <v>0</v>
      </c>
      <c r="LP6" s="167"/>
      <c r="LQ6" s="167">
        <f>Seniori!LQ6</f>
        <v>0</v>
      </c>
      <c r="LR6" s="167">
        <f>Seniori!LR6</f>
        <v>0</v>
      </c>
      <c r="LS6" s="167">
        <f>Seniori!LS6</f>
        <v>0</v>
      </c>
      <c r="LT6" s="167">
        <f>Seniori!LT6</f>
        <v>0</v>
      </c>
      <c r="LU6" s="167"/>
      <c r="LV6" s="167">
        <f>Seniori!LV6</f>
        <v>0</v>
      </c>
      <c r="LW6" s="167">
        <f>Seniori!LW6</f>
        <v>0</v>
      </c>
      <c r="LX6" s="167">
        <f>Seniori!LX6</f>
        <v>0</v>
      </c>
      <c r="LY6" s="167">
        <f>Seniori!LY6</f>
        <v>0</v>
      </c>
      <c r="LZ6" s="167"/>
      <c r="MA6" s="167">
        <f>Seniori!MA6</f>
        <v>0</v>
      </c>
      <c r="MB6" s="167">
        <f>Seniori!MB6</f>
        <v>0</v>
      </c>
      <c r="MC6" s="167">
        <f>Seniori!MC6</f>
        <v>0</v>
      </c>
      <c r="MD6" s="167">
        <f>Seniori!MD6</f>
        <v>0</v>
      </c>
      <c r="ME6" s="167">
        <f>Seniori!ME6</f>
        <v>0</v>
      </c>
      <c r="MF6" s="167"/>
      <c r="MG6" s="167">
        <f>Seniori!MG6</f>
        <v>0</v>
      </c>
      <c r="MH6" s="167">
        <f>Seniori!MH6</f>
        <v>0</v>
      </c>
      <c r="MI6" s="167">
        <f>Seniori!MI6</f>
        <v>0</v>
      </c>
      <c r="MJ6" s="167">
        <f>Seniori!MJ6</f>
        <v>0</v>
      </c>
      <c r="MK6" s="167">
        <f>Seniori!MK6</f>
        <v>0</v>
      </c>
      <c r="ML6" s="167">
        <f>Seniori!ML6</f>
        <v>0</v>
      </c>
      <c r="MM6" s="167">
        <f>Seniori!MM6</f>
        <v>0</v>
      </c>
      <c r="MN6" s="167">
        <f>Seniori!MN6</f>
        <v>0</v>
      </c>
      <c r="MO6" s="167">
        <f>Seniori!MO6</f>
        <v>0</v>
      </c>
      <c r="MP6" s="167">
        <f>Seniori!MP6</f>
        <v>0</v>
      </c>
      <c r="MQ6" s="167">
        <f>Seniori!MQ6</f>
        <v>0</v>
      </c>
      <c r="MR6" s="167">
        <f>Seniori!MR6</f>
        <v>0</v>
      </c>
      <c r="MS6" s="167">
        <f>Seniori!MS6</f>
        <v>0</v>
      </c>
      <c r="MT6" s="167">
        <f>Seniori!MT6</f>
        <v>0</v>
      </c>
      <c r="MU6" s="167">
        <f>Seniori!MU6</f>
        <v>0</v>
      </c>
      <c r="MV6" s="167">
        <f>Seniori!MV6</f>
        <v>0</v>
      </c>
      <c r="MW6" s="167">
        <f>Seniori!MW6</f>
        <v>0</v>
      </c>
      <c r="MX6" s="167">
        <f>Seniori!MX6</f>
        <v>0</v>
      </c>
      <c r="MY6" s="167"/>
      <c r="MZ6" s="167">
        <f>Seniori!MZ6</f>
        <v>0</v>
      </c>
      <c r="NA6" s="167">
        <f>Seniori!NA6</f>
        <v>0</v>
      </c>
      <c r="NB6" s="167">
        <f>Seniori!NB6</f>
        <v>0</v>
      </c>
      <c r="NC6" s="167">
        <f>Seniori!NC6</f>
        <v>0</v>
      </c>
      <c r="ND6" s="167">
        <f>Seniori!ND6</f>
        <v>0</v>
      </c>
      <c r="NE6" s="167">
        <f>Seniori!NE6</f>
        <v>0</v>
      </c>
      <c r="NF6" s="167">
        <f>Seniori!NF6</f>
        <v>0</v>
      </c>
      <c r="NG6" s="167">
        <f>Seniori!NG6</f>
        <v>0</v>
      </c>
      <c r="NH6" s="167">
        <f>Seniori!NH6</f>
        <v>0</v>
      </c>
      <c r="NI6" s="167">
        <f>Seniori!NI6</f>
        <v>0</v>
      </c>
      <c r="NJ6" s="167">
        <f>Seniori!NJ6</f>
        <v>0</v>
      </c>
      <c r="NK6" s="167">
        <f>Seniori!NK6</f>
        <v>0</v>
      </c>
      <c r="NL6" s="167">
        <f>Seniori!NL6</f>
        <v>0</v>
      </c>
      <c r="NM6" s="167">
        <f>Seniori!NM6</f>
        <v>0</v>
      </c>
      <c r="NN6" s="167">
        <f>Seniori!NN6</f>
        <v>0</v>
      </c>
      <c r="NO6" s="167">
        <f>Seniori!NO6</f>
        <v>0</v>
      </c>
      <c r="NP6" s="167"/>
      <c r="NQ6" s="167">
        <f>Seniori!NQ6</f>
        <v>0</v>
      </c>
      <c r="NR6" s="167">
        <f>Seniori!NR6</f>
        <v>0</v>
      </c>
      <c r="NS6" s="167">
        <f>Seniori!NS6</f>
        <v>0</v>
      </c>
      <c r="NT6" s="167">
        <f>Seniori!NT6</f>
        <v>0</v>
      </c>
      <c r="NU6" s="167">
        <f>Seniori!NU6</f>
        <v>0</v>
      </c>
      <c r="NV6" s="167">
        <f>Seniori!NV6</f>
        <v>0</v>
      </c>
      <c r="NW6" s="167">
        <f>Seniori!NW6</f>
        <v>0</v>
      </c>
      <c r="NX6" s="167">
        <f>Seniori!NX6</f>
        <v>0</v>
      </c>
      <c r="NY6" s="167">
        <f>Seniori!NY6</f>
        <v>0</v>
      </c>
      <c r="NZ6" s="167">
        <f>Seniori!NZ6</f>
        <v>0</v>
      </c>
      <c r="OA6" s="167">
        <f>Seniori!OA6</f>
        <v>0</v>
      </c>
      <c r="OB6" s="167"/>
      <c r="OC6" s="167">
        <f>Seniori!OC6</f>
        <v>0</v>
      </c>
      <c r="OD6" s="167">
        <f>Seniori!OD6</f>
        <v>0</v>
      </c>
      <c r="OE6" s="167">
        <f>Seniori!OE6</f>
        <v>0</v>
      </c>
      <c r="OF6" s="167">
        <f>Seniori!OF6</f>
        <v>0</v>
      </c>
      <c r="OG6" s="167">
        <f>Seniori!OG6</f>
        <v>0</v>
      </c>
      <c r="OH6" s="167">
        <f>Seniori!OH6</f>
        <v>0</v>
      </c>
      <c r="OI6" s="167">
        <f>Seniori!OI6</f>
        <v>0</v>
      </c>
      <c r="OJ6" s="167">
        <f>Seniori!OJ6</f>
        <v>0</v>
      </c>
      <c r="OK6" s="167">
        <f>Seniori!OK6</f>
        <v>0</v>
      </c>
      <c r="OL6" s="167">
        <f>Seniori!OL6</f>
        <v>0</v>
      </c>
      <c r="OM6" s="167"/>
      <c r="ON6" s="167">
        <f>Seniori!ON6</f>
        <v>0</v>
      </c>
      <c r="OO6" s="167"/>
      <c r="OP6" s="167">
        <f>Seniori!OP6</f>
        <v>0</v>
      </c>
      <c r="OQ6" s="167"/>
      <c r="OR6" s="167">
        <f>Seniori!OR6</f>
        <v>0</v>
      </c>
      <c r="OS6" s="167"/>
      <c r="OT6" s="167">
        <f>Seniori!OT6</f>
        <v>0</v>
      </c>
      <c r="OU6" s="167">
        <f>Seniori!OU6</f>
        <v>0</v>
      </c>
      <c r="OV6" s="167">
        <f>Seniori!OV6</f>
        <v>0</v>
      </c>
      <c r="OW6" s="167">
        <f>Seniori!OW6</f>
        <v>0</v>
      </c>
      <c r="OX6" s="167"/>
      <c r="OY6" s="167">
        <f>Seniori!OY6</f>
        <v>0</v>
      </c>
      <c r="OZ6" s="167">
        <f>Seniori!OZ6</f>
        <v>0</v>
      </c>
      <c r="PA6" s="167">
        <f>Seniori!PA6</f>
        <v>0</v>
      </c>
      <c r="PB6" s="167">
        <f>Seniori!PB6</f>
        <v>0</v>
      </c>
      <c r="PC6" s="167">
        <f>Seniori!PC6</f>
        <v>0</v>
      </c>
      <c r="PD6" s="167">
        <f>Seniori!PD6</f>
        <v>0</v>
      </c>
      <c r="PE6" s="167">
        <f>Seniori!PE6</f>
        <v>0</v>
      </c>
      <c r="PF6" s="167">
        <f>Seniori!PF6</f>
        <v>0</v>
      </c>
      <c r="PG6" s="167"/>
      <c r="PH6" s="167">
        <f>Seniori!PH6</f>
        <v>0</v>
      </c>
      <c r="PI6" s="167">
        <f>Seniori!PI6</f>
        <v>0</v>
      </c>
      <c r="PJ6" s="167">
        <f>Seniori!PJ6</f>
        <v>0</v>
      </c>
      <c r="PK6" s="167">
        <f>Seniori!PK6</f>
        <v>0</v>
      </c>
      <c r="PL6" s="167">
        <f>Seniori!PL6</f>
        <v>0</v>
      </c>
      <c r="PM6" s="167">
        <f>Seniori!PM6</f>
        <v>0</v>
      </c>
      <c r="PN6" s="167">
        <f>Seniori!PN6</f>
        <v>0</v>
      </c>
      <c r="PO6" s="167">
        <f>Seniori!PO6</f>
        <v>0</v>
      </c>
      <c r="PP6" s="167">
        <f>Seniori!PP6</f>
        <v>0</v>
      </c>
      <c r="PQ6" s="167">
        <f>Seniori!PQ6</f>
        <v>0</v>
      </c>
      <c r="PR6" s="167">
        <f>Seniori!PR6</f>
        <v>0</v>
      </c>
      <c r="PS6" s="167">
        <f>Seniori!PS6</f>
        <v>0</v>
      </c>
      <c r="PT6" s="167">
        <f>Seniori!PT6</f>
        <v>0</v>
      </c>
      <c r="PU6" s="167">
        <f>Seniori!PU6</f>
        <v>0</v>
      </c>
      <c r="PV6" s="167">
        <f>Seniori!PV6</f>
        <v>0</v>
      </c>
      <c r="PW6" s="167">
        <f>Seniori!PW6</f>
        <v>0</v>
      </c>
      <c r="PX6" s="167">
        <f>Seniori!PX6</f>
        <v>0</v>
      </c>
      <c r="PY6" s="167">
        <f>Seniori!PY6</f>
        <v>0</v>
      </c>
      <c r="PZ6" s="167">
        <f>Seniori!PZ6</f>
        <v>0</v>
      </c>
      <c r="QA6" s="167">
        <f>Seniori!QA6</f>
        <v>0</v>
      </c>
      <c r="QB6" s="167">
        <f>Seniori!QB6</f>
        <v>0</v>
      </c>
      <c r="QC6" s="167">
        <f>Seniori!QC6</f>
        <v>0</v>
      </c>
      <c r="QD6" s="167">
        <f>Seniori!QD6</f>
        <v>0</v>
      </c>
      <c r="QE6" s="167"/>
      <c r="QF6" s="167">
        <f>Seniori!QF6</f>
        <v>0</v>
      </c>
      <c r="QG6" s="167">
        <f>Seniori!QG6</f>
        <v>0</v>
      </c>
      <c r="QH6" s="167">
        <f>Seniori!QH6</f>
        <v>0</v>
      </c>
      <c r="QI6" s="167">
        <f>Seniori!QI6</f>
        <v>0</v>
      </c>
      <c r="QJ6" s="167">
        <f>Seniori!QJ6</f>
        <v>0</v>
      </c>
      <c r="QK6" s="167">
        <f>Seniori!QK6</f>
        <v>0</v>
      </c>
      <c r="QL6" s="167">
        <f>Seniori!QL6</f>
        <v>0</v>
      </c>
      <c r="QM6" s="167">
        <f>Seniori!QM6</f>
        <v>0</v>
      </c>
      <c r="QN6" s="167">
        <f>Seniori!QN6</f>
        <v>0</v>
      </c>
      <c r="QO6" s="167">
        <f>Seniori!QO6</f>
        <v>0</v>
      </c>
      <c r="QP6" s="167">
        <f>Seniori!QP6</f>
        <v>0</v>
      </c>
      <c r="QQ6" s="167">
        <f>Seniori!QQ6</f>
        <v>0</v>
      </c>
      <c r="QR6" s="167">
        <f>Seniori!QR6</f>
        <v>0</v>
      </c>
      <c r="QS6" s="167">
        <f>Seniori!QS6</f>
        <v>0</v>
      </c>
      <c r="QT6" s="167"/>
      <c r="QU6" s="167">
        <f>Seniori!QU6</f>
        <v>0</v>
      </c>
      <c r="QV6" s="167">
        <f>Seniori!QV6</f>
        <v>0</v>
      </c>
      <c r="QW6" s="167">
        <f>Seniori!QW6</f>
        <v>0</v>
      </c>
      <c r="QX6" s="167">
        <f>Seniori!QX6</f>
        <v>0</v>
      </c>
      <c r="QY6" s="167">
        <f>Seniori!QY6</f>
        <v>0</v>
      </c>
      <c r="QZ6" s="167">
        <f>Seniori!QZ6</f>
        <v>0</v>
      </c>
      <c r="RA6" s="167">
        <f>Seniori!RA6</f>
        <v>0</v>
      </c>
      <c r="RB6" s="167">
        <f>Seniori!RB6</f>
        <v>0</v>
      </c>
      <c r="RC6" s="167">
        <f>Seniori!RC6</f>
        <v>0</v>
      </c>
      <c r="RD6" s="167">
        <f>Seniori!RD6</f>
        <v>0</v>
      </c>
      <c r="RE6" s="167">
        <f>Seniori!RE6</f>
        <v>0</v>
      </c>
      <c r="RF6" s="167"/>
      <c r="RG6" s="167">
        <f>Seniori!RG6</f>
        <v>0</v>
      </c>
      <c r="RH6" s="167">
        <f>Seniori!RH6</f>
        <v>0</v>
      </c>
      <c r="RI6" s="167">
        <f>Seniori!RI6</f>
        <v>0</v>
      </c>
      <c r="RJ6" s="167">
        <f>Seniori!RJ6</f>
        <v>0</v>
      </c>
      <c r="RK6" s="167">
        <f>Seniori!RK6</f>
        <v>0</v>
      </c>
      <c r="RL6" s="167">
        <f>Seniori!RL6</f>
        <v>0</v>
      </c>
      <c r="RM6" s="167">
        <f>Seniori!RM6</f>
        <v>0</v>
      </c>
      <c r="RN6" s="167">
        <f>Seniori!RN6</f>
        <v>0</v>
      </c>
      <c r="RO6" s="167">
        <f>Seniori!RO6</f>
        <v>0</v>
      </c>
      <c r="RP6" s="167">
        <f>Seniori!RP6</f>
        <v>0</v>
      </c>
      <c r="RQ6" s="167">
        <f>Seniori!RQ6</f>
        <v>0</v>
      </c>
      <c r="RR6" s="167">
        <f>Seniori!RR6</f>
        <v>0</v>
      </c>
      <c r="RS6" s="167">
        <f>Seniori!RS6</f>
        <v>0</v>
      </c>
      <c r="RT6" s="167">
        <f>Seniori!RT6</f>
        <v>0</v>
      </c>
      <c r="RU6" s="167">
        <f>Seniori!RU6</f>
        <v>0</v>
      </c>
      <c r="RV6" s="167"/>
      <c r="RW6" s="167">
        <f>Seniori!RW6</f>
        <v>0</v>
      </c>
      <c r="RX6" s="167">
        <f>Seniori!RX6</f>
        <v>0</v>
      </c>
      <c r="RY6" s="167">
        <f>Seniori!RY6</f>
        <v>0</v>
      </c>
      <c r="RZ6" s="167">
        <f>Seniori!RZ6</f>
        <v>0</v>
      </c>
      <c r="SA6" s="167">
        <f>Seniori!SA6</f>
        <v>0</v>
      </c>
      <c r="SB6" s="167">
        <f>Seniori!SB6</f>
        <v>0</v>
      </c>
      <c r="SC6" s="167">
        <f>Seniori!SC6</f>
        <v>0</v>
      </c>
      <c r="SD6" s="167">
        <f>Seniori!SD6</f>
        <v>0</v>
      </c>
      <c r="SE6" s="167">
        <f>Seniori!SE6</f>
        <v>0</v>
      </c>
      <c r="SF6" s="167">
        <f>Seniori!SF6</f>
        <v>0</v>
      </c>
      <c r="SG6" s="167">
        <f>Seniori!SG6</f>
        <v>0</v>
      </c>
      <c r="SH6" s="167">
        <f>Seniori!SH6</f>
        <v>0</v>
      </c>
      <c r="SI6" s="167">
        <f>Seniori!SI6</f>
        <v>0</v>
      </c>
      <c r="SJ6" s="167">
        <f>Seniori!SJ6</f>
        <v>0</v>
      </c>
      <c r="SK6" s="167">
        <f>Seniori!SK6</f>
        <v>0</v>
      </c>
      <c r="SL6" s="167">
        <f>Seniori!SL6</f>
        <v>0</v>
      </c>
      <c r="SM6" s="167">
        <f>Seniori!SM6</f>
        <v>0</v>
      </c>
      <c r="SN6" s="167">
        <f>Seniori!SN6</f>
        <v>0</v>
      </c>
      <c r="SO6" s="167">
        <f>Seniori!SO6</f>
        <v>0</v>
      </c>
      <c r="SP6" s="167">
        <f>Seniori!SP6</f>
        <v>0</v>
      </c>
      <c r="SQ6" s="167">
        <f>Seniori!SQ6</f>
        <v>0</v>
      </c>
      <c r="SR6" s="167">
        <f>Seniori!SR6</f>
        <v>0</v>
      </c>
      <c r="SS6" s="167">
        <f>Seniori!SS6</f>
        <v>0</v>
      </c>
      <c r="ST6" s="167">
        <f>Seniori!ST6</f>
        <v>0</v>
      </c>
      <c r="SU6" s="167">
        <f>Seniori!SU6</f>
        <v>0</v>
      </c>
      <c r="SV6" s="167">
        <f>Seniori!SV6</f>
        <v>0</v>
      </c>
      <c r="SW6" s="167">
        <f>Seniori!SW6</f>
        <v>0</v>
      </c>
      <c r="SX6" s="167">
        <f>Seniori!SX6</f>
        <v>0</v>
      </c>
      <c r="SY6" s="167">
        <f>Seniori!SY6</f>
        <v>0</v>
      </c>
      <c r="SZ6" s="167">
        <f>Seniori!SZ6</f>
        <v>0</v>
      </c>
      <c r="TA6" s="167">
        <f>Seniori!TA6</f>
        <v>0</v>
      </c>
      <c r="TB6" s="167">
        <f>Seniori!TB6</f>
        <v>0</v>
      </c>
    </row>
    <row r="7" spans="1:522" ht="18" customHeight="1" x14ac:dyDescent="0.25">
      <c r="A7" s="228"/>
      <c r="B7" s="221"/>
      <c r="C7" s="221"/>
      <c r="D7" s="221"/>
      <c r="E7" s="221"/>
      <c r="F7" s="221"/>
      <c r="G7" s="221"/>
      <c r="H7" s="83"/>
      <c r="I7" s="224"/>
      <c r="J7" s="224"/>
      <c r="K7" s="168" t="str">
        <f>Seniori!K7</f>
        <v>Motešice</v>
      </c>
      <c r="L7" s="168"/>
      <c r="M7" s="168">
        <f>Seniori!M7</f>
        <v>0</v>
      </c>
      <c r="N7" s="168"/>
      <c r="O7" s="168">
        <f>Seniori!O7</f>
        <v>0</v>
      </c>
      <c r="P7" s="168">
        <f>Seniori!P7</f>
        <v>0</v>
      </c>
      <c r="Q7" s="168">
        <f>Seniori!Q7</f>
        <v>0</v>
      </c>
      <c r="R7" s="168">
        <f>Seniori!R7</f>
        <v>0</v>
      </c>
      <c r="S7" s="168">
        <f>Seniori!S7</f>
        <v>0</v>
      </c>
      <c r="T7" s="168">
        <f>Seniori!T7</f>
        <v>0</v>
      </c>
      <c r="U7" s="168">
        <f>Seniori!U7</f>
        <v>0</v>
      </c>
      <c r="V7" s="168">
        <f>Seniori!V7</f>
        <v>0</v>
      </c>
      <c r="W7" s="168">
        <f>Seniori!W7</f>
        <v>0</v>
      </c>
      <c r="X7" s="168">
        <f>Seniori!X7</f>
        <v>0</v>
      </c>
      <c r="Y7" s="168">
        <f>Seniori!Y7</f>
        <v>0</v>
      </c>
      <c r="Z7" s="168" t="str">
        <f>Seniori!Z7</f>
        <v>Motešice</v>
      </c>
      <c r="AA7" s="168"/>
      <c r="AB7" s="168">
        <f>Seniori!AB7</f>
        <v>0</v>
      </c>
      <c r="AC7" s="168">
        <f>Seniori!AC7</f>
        <v>0</v>
      </c>
      <c r="AD7" s="168">
        <f>Seniori!AD7</f>
        <v>0</v>
      </c>
      <c r="AE7" s="168">
        <f>Seniori!AE7</f>
        <v>0</v>
      </c>
      <c r="AF7" s="168">
        <f>Seniori!AF7</f>
        <v>0</v>
      </c>
      <c r="AG7" s="168" t="str">
        <f>Seniori!AG7</f>
        <v>Motešice</v>
      </c>
      <c r="AH7" s="168"/>
      <c r="AI7" s="168"/>
      <c r="AJ7" s="168">
        <f>Seniori!AJ7</f>
        <v>0</v>
      </c>
      <c r="AK7" s="168">
        <f>Seniori!AK7</f>
        <v>0</v>
      </c>
      <c r="AL7" s="168">
        <f>Seniori!AL7</f>
        <v>0</v>
      </c>
      <c r="AM7" s="168">
        <f>Seniori!AM7</f>
        <v>0</v>
      </c>
      <c r="AN7" s="168">
        <f>Seniori!AN7</f>
        <v>0</v>
      </c>
      <c r="AO7" s="168">
        <f>Seniori!AO7</f>
        <v>0</v>
      </c>
      <c r="AP7" s="168">
        <f>Seniori!AP7</f>
        <v>0</v>
      </c>
      <c r="AQ7" s="168"/>
      <c r="AR7" s="168">
        <f>Seniori!AR7</f>
        <v>0</v>
      </c>
      <c r="AS7" s="168">
        <f>Seniori!AS7</f>
        <v>0</v>
      </c>
      <c r="AT7" s="168">
        <f>Seniori!AT7</f>
        <v>0</v>
      </c>
      <c r="AU7" s="168"/>
      <c r="AV7" s="168" t="str">
        <f>Seniori!AV7</f>
        <v>Motešice</v>
      </c>
      <c r="AW7" s="168"/>
      <c r="AX7" s="168">
        <f>Seniori!AX7</f>
        <v>0</v>
      </c>
      <c r="AY7" s="168">
        <f>Seniori!AY7</f>
        <v>0</v>
      </c>
      <c r="AZ7" s="168">
        <f>Seniori!AZ7</f>
        <v>0</v>
      </c>
      <c r="BA7" s="168">
        <f>Seniori!BA7</f>
        <v>0</v>
      </c>
      <c r="BB7" s="168" t="str">
        <f>Seniori!BB7</f>
        <v>Motešice CDI</v>
      </c>
      <c r="BC7" s="168"/>
      <c r="BD7" s="168"/>
      <c r="BE7" s="168">
        <f>Seniori!BE7</f>
        <v>0</v>
      </c>
      <c r="BF7" s="168">
        <f>Seniori!BF7</f>
        <v>0</v>
      </c>
      <c r="BG7" s="168">
        <f>Seniori!BG7</f>
        <v>0</v>
      </c>
      <c r="BH7" s="168" t="str">
        <f>Seniori!BH7</f>
        <v>Motešice</v>
      </c>
      <c r="BI7" s="168"/>
      <c r="BJ7" s="168">
        <f>Seniori!BJ7</f>
        <v>0</v>
      </c>
      <c r="BK7" s="168">
        <f>Seniori!BK7</f>
        <v>0</v>
      </c>
      <c r="BL7" s="168"/>
      <c r="BM7" s="168"/>
      <c r="BN7" s="168">
        <f>Seniori!BN7</f>
        <v>0</v>
      </c>
      <c r="BO7" s="168">
        <f>Seniori!BO7</f>
        <v>0</v>
      </c>
      <c r="BP7" s="168">
        <f>Seniori!BP7</f>
        <v>0</v>
      </c>
      <c r="BQ7" s="168">
        <f>Seniori!BQ7</f>
        <v>0</v>
      </c>
      <c r="BR7" s="168">
        <f>Seniori!BR7</f>
        <v>0</v>
      </c>
      <c r="BS7" s="168">
        <f>Seniori!BS7</f>
        <v>0</v>
      </c>
      <c r="BT7" s="168">
        <f>Seniori!BT7</f>
        <v>0</v>
      </c>
      <c r="BU7" s="168">
        <f>Seniori!BU7</f>
        <v>0</v>
      </c>
      <c r="BV7" s="168">
        <f>Seniori!BV7</f>
        <v>0</v>
      </c>
      <c r="BW7" s="168">
        <f>Seniori!BW7</f>
        <v>0</v>
      </c>
      <c r="BX7" s="168" t="str">
        <f>Seniori!BX7</f>
        <v>St. Margarethen AUT CDI</v>
      </c>
      <c r="BY7" s="168"/>
      <c r="BZ7" s="168"/>
      <c r="CA7" s="168" t="str">
        <f>Seniori!CA7</f>
        <v>Vígľaš</v>
      </c>
      <c r="CB7" s="168"/>
      <c r="CC7" s="168">
        <f>Seniori!CC7</f>
        <v>0</v>
      </c>
      <c r="CD7" s="168">
        <f>Seniori!CD7</f>
        <v>0</v>
      </c>
      <c r="CE7" s="168">
        <f>Seniori!CE7</f>
        <v>0</v>
      </c>
      <c r="CF7" s="168">
        <f>Seniori!CF7</f>
        <v>0</v>
      </c>
      <c r="CG7" s="168">
        <f>Seniori!CG7</f>
        <v>0</v>
      </c>
      <c r="CH7" s="168">
        <f>Seniori!CH7</f>
        <v>0</v>
      </c>
      <c r="CI7" s="168">
        <f>Seniori!CI7</f>
        <v>0</v>
      </c>
      <c r="CJ7" s="168"/>
      <c r="CK7" s="168">
        <f>Seniori!CK7</f>
        <v>0</v>
      </c>
      <c r="CL7" s="168">
        <f>Seniori!CL7</f>
        <v>0</v>
      </c>
      <c r="CM7" s="168">
        <f>Seniori!CM7</f>
        <v>0</v>
      </c>
      <c r="CN7" s="168">
        <f>Seniori!CN7</f>
        <v>0</v>
      </c>
      <c r="CO7" s="168">
        <f>Seniori!CO7</f>
        <v>0</v>
      </c>
      <c r="CP7" s="168">
        <f>Seniori!CP7</f>
        <v>0</v>
      </c>
      <c r="CQ7" s="168">
        <f>Seniori!CQ7</f>
        <v>0</v>
      </c>
      <c r="CR7" s="168">
        <f>Seniori!CR7</f>
        <v>0</v>
      </c>
      <c r="CS7" s="168" t="str">
        <f>Seniori!CS7</f>
        <v>RS Team Bratislava</v>
      </c>
      <c r="CT7" s="168"/>
      <c r="CU7" s="168"/>
      <c r="CV7" s="168"/>
      <c r="CW7" s="168">
        <f>Seniori!CW7</f>
        <v>0</v>
      </c>
      <c r="CX7" s="168" t="str">
        <f>Seniori!CX7</f>
        <v>Olomouc CZE</v>
      </c>
      <c r="CY7" s="168"/>
      <c r="CZ7" s="168"/>
      <c r="DA7" s="168"/>
      <c r="DB7" s="168"/>
      <c r="DC7" s="168">
        <f>Seniori!DC7</f>
        <v>0</v>
      </c>
      <c r="DD7" s="168"/>
      <c r="DE7" s="168"/>
      <c r="DF7" s="168">
        <f>Seniori!DF7</f>
        <v>0</v>
      </c>
      <c r="DG7" s="168">
        <f>Seniori!DG7</f>
        <v>0</v>
      </c>
      <c r="DH7" s="168">
        <f>Seniori!DH7</f>
        <v>0</v>
      </c>
      <c r="DI7" s="168">
        <f>Seniori!DI7</f>
        <v>0</v>
      </c>
      <c r="DJ7" s="168" t="str">
        <f>Seniori!DJ7</f>
        <v>Panská Lícha CZE</v>
      </c>
      <c r="DK7" s="168"/>
      <c r="DL7" s="168"/>
      <c r="DM7" s="168"/>
      <c r="DN7" s="168">
        <f>Seniori!DN7</f>
        <v>0</v>
      </c>
      <c r="DO7" s="168">
        <f>Seniori!DO7</f>
        <v>0</v>
      </c>
      <c r="DP7" s="168" t="str">
        <f>Seniori!DP7</f>
        <v>Olomouc CZE CDI</v>
      </c>
      <c r="DQ7" s="168"/>
      <c r="DR7" s="168"/>
      <c r="DS7" s="168" t="str">
        <f>Seniori!DS7</f>
        <v>Těšánky CZE</v>
      </c>
      <c r="DT7" s="168"/>
      <c r="DU7" s="168"/>
      <c r="DV7" s="168">
        <f>Seniori!DV7</f>
        <v>0</v>
      </c>
      <c r="DW7" s="168">
        <f>Seniori!DW7</f>
        <v>0</v>
      </c>
      <c r="DX7" s="168" t="str">
        <f>Seniori!DX7</f>
        <v>Dunajský Klátov</v>
      </c>
      <c r="DY7" s="168"/>
      <c r="DZ7" s="168"/>
      <c r="EA7" s="168">
        <f>Seniori!EA7</f>
        <v>0</v>
      </c>
      <c r="EB7" s="168"/>
      <c r="EC7" s="168"/>
      <c r="ED7" s="168">
        <f>Seniori!ED7</f>
        <v>0</v>
      </c>
      <c r="EE7" s="168"/>
      <c r="EF7" s="168">
        <f>Seniori!EF7</f>
        <v>0</v>
      </c>
      <c r="EG7" s="168">
        <f>Seniori!EG7</f>
        <v>0</v>
      </c>
      <c r="EH7" s="168"/>
      <c r="EI7" s="168">
        <f>Seniori!EI7</f>
        <v>0</v>
      </c>
      <c r="EJ7" s="168">
        <f>Seniori!EJ7</f>
        <v>0</v>
      </c>
      <c r="EK7" s="168">
        <f>Seniori!EK7</f>
        <v>0</v>
      </c>
      <c r="EL7" s="168">
        <f>Seniori!EL7</f>
        <v>0</v>
      </c>
      <c r="EM7" s="168" t="str">
        <f>Seniori!EM7</f>
        <v>Máriakálnok HUN CDI</v>
      </c>
      <c r="EN7" s="168"/>
      <c r="EO7" s="168" t="str">
        <f>Seniori!EO7</f>
        <v>Výškov CZE</v>
      </c>
      <c r="EP7" s="168"/>
      <c r="EQ7" s="168">
        <f>Seniori!EQ7</f>
        <v>0</v>
      </c>
      <c r="ER7" s="168">
        <f>Seniori!ER7</f>
        <v>0</v>
      </c>
      <c r="ES7" s="168">
        <f>Seniori!ES7</f>
        <v>0</v>
      </c>
      <c r="ET7" s="168">
        <f>Seniori!ET7</f>
        <v>0</v>
      </c>
      <c r="EU7" s="168" t="str">
        <f>Seniori!EU7</f>
        <v>Výškov CZE</v>
      </c>
      <c r="EV7" s="168"/>
      <c r="EW7" s="168"/>
      <c r="EX7" s="168">
        <f>Seniori!EX7</f>
        <v>0</v>
      </c>
      <c r="EY7" s="168" t="str">
        <f>Seniori!EY7</f>
        <v>Jasová</v>
      </c>
      <c r="EZ7" s="168"/>
      <c r="FA7" s="168">
        <f>Seniori!FA7</f>
        <v>0</v>
      </c>
      <c r="FB7" s="168">
        <f>Seniori!FB7</f>
        <v>0</v>
      </c>
      <c r="FC7" s="168"/>
      <c r="FD7" s="168">
        <f>Seniori!FD7</f>
        <v>0</v>
      </c>
      <c r="FE7" s="168"/>
      <c r="FF7" s="168"/>
      <c r="FG7" s="168"/>
      <c r="FH7" s="168">
        <f>Seniori!FH7</f>
        <v>0</v>
      </c>
      <c r="FI7" s="168"/>
      <c r="FJ7" s="168"/>
      <c r="FK7" s="168" t="str">
        <f>Seniori!FK7</f>
        <v>Těšánky CZE</v>
      </c>
      <c r="FL7" s="168"/>
      <c r="FM7" s="168"/>
      <c r="FN7" s="168">
        <f>Seniori!FN7</f>
        <v>0</v>
      </c>
      <c r="FO7" s="168"/>
      <c r="FP7" s="168"/>
      <c r="FQ7" s="168"/>
      <c r="FR7" s="168">
        <f>Seniori!FR7</f>
        <v>0</v>
      </c>
      <c r="FS7" s="168">
        <f>Seniori!FS7</f>
        <v>0</v>
      </c>
      <c r="FT7" s="168">
        <f>Seniori!FT7</f>
        <v>0</v>
      </c>
      <c r="FU7" s="168" t="str">
        <f>Seniori!FU7</f>
        <v>Motešice</v>
      </c>
      <c r="FV7" s="168"/>
      <c r="FW7" s="168">
        <f>Seniori!FW7</f>
        <v>0</v>
      </c>
      <c r="FX7" s="168">
        <f>Seniori!FX7</f>
        <v>0</v>
      </c>
      <c r="FY7" s="168">
        <f>Seniori!FY7</f>
        <v>0</v>
      </c>
      <c r="FZ7" s="168"/>
      <c r="GA7" s="168"/>
      <c r="GB7" s="168"/>
      <c r="GC7" s="168">
        <f>Seniori!GC7</f>
        <v>0</v>
      </c>
      <c r="GD7" s="168"/>
      <c r="GE7" s="168"/>
      <c r="GF7" s="168"/>
      <c r="GG7" s="168">
        <f>Seniori!GG7</f>
        <v>0</v>
      </c>
      <c r="GH7" s="168">
        <f>Seniori!GH7</f>
        <v>0</v>
      </c>
      <c r="GI7" s="168">
        <f>Seniori!GI7</f>
        <v>0</v>
      </c>
      <c r="GJ7" s="168">
        <f>Seniori!GJ7</f>
        <v>0</v>
      </c>
      <c r="GK7" s="168">
        <f>Seniori!GK7</f>
        <v>0</v>
      </c>
      <c r="GL7" s="168">
        <f>Seniori!GL7</f>
        <v>0</v>
      </c>
      <c r="GM7" s="168">
        <f>Seniori!GM7</f>
        <v>0</v>
      </c>
      <c r="GN7" s="168">
        <f>Seniori!GN7</f>
        <v>0</v>
      </c>
      <c r="GO7" s="168">
        <f>Seniori!GO7</f>
        <v>0</v>
      </c>
      <c r="GP7" s="168">
        <f>Seniori!GP7</f>
        <v>0</v>
      </c>
      <c r="GQ7" s="168"/>
      <c r="GR7" s="168"/>
      <c r="GS7" s="168">
        <f>Seniori!GS7</f>
        <v>0</v>
      </c>
      <c r="GT7" s="168">
        <f>Seniori!GT7</f>
        <v>0</v>
      </c>
      <c r="GU7" s="168" t="str">
        <f>Seniori!GU7</f>
        <v>Szilvásvárad HUN</v>
      </c>
      <c r="GV7" s="168"/>
      <c r="GW7" s="168"/>
      <c r="GX7" s="168"/>
      <c r="GY7" s="168">
        <f>Seniori!GY7</f>
        <v>0</v>
      </c>
      <c r="GZ7" s="168">
        <f>Seniori!GZ7</f>
        <v>0</v>
      </c>
      <c r="HA7" s="168"/>
      <c r="HB7" s="168">
        <f>Seniori!HB7</f>
        <v>0</v>
      </c>
      <c r="HC7" s="168">
        <f>Seniori!HC7</f>
        <v>0</v>
      </c>
      <c r="HD7" s="168">
        <f>Seniori!HD7</f>
        <v>0</v>
      </c>
      <c r="HE7" s="168">
        <f>Seniori!HE7</f>
        <v>0</v>
      </c>
      <c r="HF7" s="168">
        <f>Seniori!HF7</f>
        <v>0</v>
      </c>
      <c r="HG7" s="168">
        <f>Seniori!HG7</f>
        <v>0</v>
      </c>
      <c r="HH7" s="168">
        <f>Seniori!HH7</f>
        <v>0</v>
      </c>
      <c r="HI7" s="168" t="str">
        <f>Seniori!HI7</f>
        <v>Vígľaš</v>
      </c>
      <c r="HJ7" s="168"/>
      <c r="HK7" s="168">
        <f>Seniori!HK7</f>
        <v>0</v>
      </c>
      <c r="HL7" s="168">
        <f>Seniori!HL7</f>
        <v>0</v>
      </c>
      <c r="HM7" s="168">
        <f>Seniori!HM7</f>
        <v>0</v>
      </c>
      <c r="HN7" s="168">
        <f>Seniori!HN7</f>
        <v>0</v>
      </c>
      <c r="HO7" s="168">
        <f>Seniori!HO7</f>
        <v>0</v>
      </c>
      <c r="HP7" s="168">
        <f>Seniori!HP7</f>
        <v>0</v>
      </c>
      <c r="HQ7" s="168">
        <f>Seniori!HQ7</f>
        <v>0</v>
      </c>
      <c r="HR7" s="168">
        <f>Seniori!HR7</f>
        <v>0</v>
      </c>
      <c r="HS7" s="168">
        <f>Seniori!HS7</f>
        <v>0</v>
      </c>
      <c r="HT7" s="168">
        <f>Seniori!HT7</f>
        <v>0</v>
      </c>
      <c r="HU7" s="168">
        <f>Seniori!HU7</f>
        <v>0</v>
      </c>
      <c r="HV7" s="168"/>
      <c r="HW7" s="168"/>
      <c r="HX7" s="168">
        <f>Seniori!HX7</f>
        <v>0</v>
      </c>
      <c r="HY7" s="168">
        <f>Seniori!HY7</f>
        <v>0</v>
      </c>
      <c r="HZ7" s="168">
        <f>Seniori!HZ7</f>
        <v>0</v>
      </c>
      <c r="IA7" s="168" t="str">
        <f>Seniori!IA7</f>
        <v>Dunajský Klátov CDI</v>
      </c>
      <c r="IB7" s="168"/>
      <c r="IC7" s="168"/>
      <c r="ID7" s="168"/>
      <c r="IE7" s="168"/>
      <c r="IF7" s="168">
        <f>Seniori!IF7</f>
        <v>0</v>
      </c>
      <c r="IG7" s="168" t="str">
        <f>Seniori!IG7</f>
        <v>Dunajský Klátov</v>
      </c>
      <c r="IH7" s="168"/>
      <c r="II7" s="168"/>
      <c r="IJ7" s="168" t="str">
        <f>Seniori!IJ7</f>
        <v>Olomouc CZE</v>
      </c>
      <c r="IK7" s="168"/>
      <c r="IL7" s="168"/>
      <c r="IM7" s="168">
        <f>Seniori!IM7</f>
        <v>0</v>
      </c>
      <c r="IN7" s="168">
        <f>Seniori!IN7</f>
        <v>0</v>
      </c>
      <c r="IO7" s="168">
        <f>Seniori!IO7</f>
        <v>0</v>
      </c>
      <c r="IP7" s="168">
        <f>Seniori!IP7</f>
        <v>0</v>
      </c>
      <c r="IQ7" s="168">
        <f>Seniori!IQ7</f>
        <v>0</v>
      </c>
      <c r="IR7" s="168">
        <f>Seniori!IR7</f>
        <v>0</v>
      </c>
      <c r="IS7" s="168"/>
      <c r="IT7" s="168"/>
      <c r="IU7" s="168">
        <f>Seniori!IU7</f>
        <v>0</v>
      </c>
      <c r="IV7" s="168">
        <f>Seniori!IV7</f>
        <v>0</v>
      </c>
      <c r="IW7" s="168">
        <f>Seniori!IW7</f>
        <v>0</v>
      </c>
      <c r="IX7" s="168">
        <f>Seniori!IX7</f>
        <v>0</v>
      </c>
      <c r="IY7" s="168">
        <f>Seniori!IY7</f>
        <v>0</v>
      </c>
      <c r="IZ7" s="168">
        <f>Seniori!IZ7</f>
        <v>0</v>
      </c>
      <c r="JA7" s="168">
        <f>Seniori!JA7</f>
        <v>0</v>
      </c>
      <c r="JB7" s="168">
        <f>Seniori!JB7</f>
        <v>0</v>
      </c>
      <c r="JC7" s="168">
        <f>Seniori!JC7</f>
        <v>0</v>
      </c>
      <c r="JD7" s="168">
        <f>Seniori!JD7</f>
        <v>0</v>
      </c>
      <c r="JE7" s="168">
        <f>Seniori!JE7</f>
        <v>0</v>
      </c>
      <c r="JF7" s="168">
        <f>Seniori!JF7</f>
        <v>0</v>
      </c>
      <c r="JG7" s="168">
        <f>Seniori!JG7</f>
        <v>0</v>
      </c>
      <c r="JH7" s="168">
        <f>Seniori!JH7</f>
        <v>0</v>
      </c>
      <c r="JI7" s="168">
        <f>Seniori!JI7</f>
        <v>0</v>
      </c>
      <c r="JJ7" s="168">
        <f>Seniori!JJ7</f>
        <v>0</v>
      </c>
      <c r="JK7" s="168">
        <f>Seniori!JK7</f>
        <v>0</v>
      </c>
      <c r="JL7" s="168"/>
      <c r="JM7" s="168">
        <f>Seniori!JM7</f>
        <v>0</v>
      </c>
      <c r="JN7" s="168">
        <f>Seniori!JN7</f>
        <v>0</v>
      </c>
      <c r="JO7" s="168"/>
      <c r="JP7" s="168">
        <f>Seniori!JP7</f>
        <v>0</v>
      </c>
      <c r="JQ7" s="168">
        <f>Seniori!JQ7</f>
        <v>0</v>
      </c>
      <c r="JR7" s="168">
        <f>Seniori!JR7</f>
        <v>0</v>
      </c>
      <c r="JS7" s="168">
        <f>Seniori!JS7</f>
        <v>0</v>
      </c>
      <c r="JT7" s="168">
        <f>Seniori!JT7</f>
        <v>0</v>
      </c>
      <c r="JU7" s="168">
        <f>Seniori!JU7</f>
        <v>0</v>
      </c>
      <c r="JV7" s="168">
        <f>Seniori!JV7</f>
        <v>0</v>
      </c>
      <c r="JW7" s="168">
        <f>Seniori!JW7</f>
        <v>0</v>
      </c>
      <c r="JX7" s="168">
        <f>Seniori!JX7</f>
        <v>0</v>
      </c>
      <c r="JY7" s="168">
        <f>Seniori!JY7</f>
        <v>0</v>
      </c>
      <c r="JZ7" s="168">
        <f>Seniori!JZ7</f>
        <v>0</v>
      </c>
      <c r="KA7" s="168">
        <f>Seniori!KA7</f>
        <v>0</v>
      </c>
      <c r="KB7" s="168">
        <f>Seniori!KB7</f>
        <v>0</v>
      </c>
      <c r="KC7" s="168"/>
      <c r="KD7" s="168">
        <f>Seniori!KD7</f>
        <v>0</v>
      </c>
      <c r="KE7" s="168"/>
      <c r="KF7" s="168">
        <f>Seniori!KF7</f>
        <v>0</v>
      </c>
      <c r="KG7" s="168"/>
      <c r="KH7" s="168"/>
      <c r="KI7" s="168"/>
      <c r="KJ7" s="168">
        <f>Seniori!KJ7</f>
        <v>0</v>
      </c>
      <c r="KK7" s="168">
        <f>Seniori!KK7</f>
        <v>0</v>
      </c>
      <c r="KL7" s="168">
        <f>Seniori!KL7</f>
        <v>0</v>
      </c>
      <c r="KM7" s="168">
        <f>Seniori!KM7</f>
        <v>0</v>
      </c>
      <c r="KN7" s="168">
        <f>Seniori!KN7</f>
        <v>0</v>
      </c>
      <c r="KO7" s="168">
        <f>Seniori!KO7</f>
        <v>0</v>
      </c>
      <c r="KP7" s="168">
        <f>Seniori!KP7</f>
        <v>0</v>
      </c>
      <c r="KQ7" s="168">
        <f>Seniori!KQ7</f>
        <v>0</v>
      </c>
      <c r="KR7" s="168">
        <f>Seniori!KR7</f>
        <v>0</v>
      </c>
      <c r="KS7" s="168">
        <f>Seniori!KS7</f>
        <v>0</v>
      </c>
      <c r="KT7" s="168">
        <f>Seniori!KT7</f>
        <v>0</v>
      </c>
      <c r="KU7" s="168">
        <f>Seniori!KU7</f>
        <v>0</v>
      </c>
      <c r="KV7" s="168"/>
      <c r="KW7" s="168"/>
      <c r="KX7" s="168">
        <f>Seniori!KX7</f>
        <v>0</v>
      </c>
      <c r="KY7" s="168">
        <f>Seniori!KY7</f>
        <v>0</v>
      </c>
      <c r="KZ7" s="168">
        <f>Seniori!KZ7</f>
        <v>0</v>
      </c>
      <c r="LA7" s="168">
        <f>Seniori!LA7</f>
        <v>0</v>
      </c>
      <c r="LB7" s="168">
        <f>Seniori!LB7</f>
        <v>0</v>
      </c>
      <c r="LC7" s="168">
        <f>Seniori!LC7</f>
        <v>0</v>
      </c>
      <c r="LD7" s="168">
        <f>Seniori!LD7</f>
        <v>0</v>
      </c>
      <c r="LE7" s="168">
        <f>Seniori!LE7</f>
        <v>0</v>
      </c>
      <c r="LF7" s="168">
        <f>Seniori!LF7</f>
        <v>0</v>
      </c>
      <c r="LG7" s="168">
        <f>Seniori!LG7</f>
        <v>0</v>
      </c>
      <c r="LH7" s="168">
        <f>Seniori!LH7</f>
        <v>0</v>
      </c>
      <c r="LI7" s="168">
        <f>Seniori!LI7</f>
        <v>0</v>
      </c>
      <c r="LJ7" s="168">
        <f>Seniori!LJ7</f>
        <v>0</v>
      </c>
      <c r="LK7" s="168">
        <f>Seniori!LK7</f>
        <v>0</v>
      </c>
      <c r="LL7" s="168">
        <f>Seniori!LL7</f>
        <v>0</v>
      </c>
      <c r="LM7" s="168">
        <f>Seniori!LM7</f>
        <v>0</v>
      </c>
      <c r="LN7" s="168">
        <f>Seniori!LN7</f>
        <v>0</v>
      </c>
      <c r="LO7" s="168">
        <f>Seniori!LO7</f>
        <v>0</v>
      </c>
      <c r="LP7" s="168"/>
      <c r="LQ7" s="168"/>
      <c r="LR7" s="168"/>
      <c r="LS7" s="168">
        <f>Seniori!LS7</f>
        <v>0</v>
      </c>
      <c r="LT7" s="168">
        <f>Seniori!LT7</f>
        <v>0</v>
      </c>
      <c r="LU7" s="168"/>
      <c r="LV7" s="168"/>
      <c r="LW7" s="168"/>
      <c r="LX7" s="168">
        <f>Seniori!LX7</f>
        <v>0</v>
      </c>
      <c r="LY7" s="168">
        <f>Seniori!LY7</f>
        <v>0</v>
      </c>
      <c r="LZ7" s="168"/>
      <c r="MA7" s="168">
        <f>Seniori!MA7</f>
        <v>0</v>
      </c>
      <c r="MB7" s="168">
        <f>Seniori!MB7</f>
        <v>0</v>
      </c>
      <c r="MC7" s="168">
        <f>Seniori!MC7</f>
        <v>0</v>
      </c>
      <c r="MD7" s="168">
        <f>Seniori!MD7</f>
        <v>0</v>
      </c>
      <c r="ME7" s="168">
        <f>Seniori!ME7</f>
        <v>0</v>
      </c>
      <c r="MF7" s="168"/>
      <c r="MG7" s="168">
        <f>Seniori!MG7</f>
        <v>0</v>
      </c>
      <c r="MH7" s="168">
        <f>Seniori!MH7</f>
        <v>0</v>
      </c>
      <c r="MI7" s="168">
        <f>Seniori!MI7</f>
        <v>0</v>
      </c>
      <c r="MJ7" s="168">
        <f>Seniori!MJ7</f>
        <v>0</v>
      </c>
      <c r="MK7" s="168">
        <f>Seniori!MK7</f>
        <v>0</v>
      </c>
      <c r="ML7" s="168">
        <f>Seniori!ML7</f>
        <v>0</v>
      </c>
      <c r="MM7" s="168">
        <f>Seniori!MM7</f>
        <v>0</v>
      </c>
      <c r="MN7" s="168">
        <f>Seniori!MN7</f>
        <v>0</v>
      </c>
      <c r="MO7" s="168">
        <f>Seniori!MO7</f>
        <v>0</v>
      </c>
      <c r="MP7" s="168">
        <f>Seniori!MP7</f>
        <v>0</v>
      </c>
      <c r="MQ7" s="168">
        <f>Seniori!MQ7</f>
        <v>0</v>
      </c>
      <c r="MR7" s="168">
        <f>Seniori!MR7</f>
        <v>0</v>
      </c>
      <c r="MS7" s="168">
        <f>Seniori!MS7</f>
        <v>0</v>
      </c>
      <c r="MT7" s="168">
        <f>Seniori!MT7</f>
        <v>0</v>
      </c>
      <c r="MU7" s="168">
        <f>Seniori!MU7</f>
        <v>0</v>
      </c>
      <c r="MV7" s="168">
        <f>Seniori!MV7</f>
        <v>0</v>
      </c>
      <c r="MW7" s="168">
        <f>Seniori!MW7</f>
        <v>0</v>
      </c>
      <c r="MX7" s="168">
        <f>Seniori!MX7</f>
        <v>0</v>
      </c>
      <c r="MY7" s="168"/>
      <c r="MZ7" s="168"/>
      <c r="NA7" s="168"/>
      <c r="NB7" s="168">
        <f>Seniori!NB7</f>
        <v>0</v>
      </c>
      <c r="NC7" s="168">
        <f>Seniori!NC7</f>
        <v>0</v>
      </c>
      <c r="ND7" s="168">
        <f>Seniori!ND7</f>
        <v>0</v>
      </c>
      <c r="NE7" s="168">
        <f>Seniori!NE7</f>
        <v>0</v>
      </c>
      <c r="NF7" s="168">
        <f>Seniori!NF7</f>
        <v>0</v>
      </c>
      <c r="NG7" s="168">
        <f>Seniori!NG7</f>
        <v>0</v>
      </c>
      <c r="NH7" s="168">
        <f>Seniori!NH7</f>
        <v>0</v>
      </c>
      <c r="NI7" s="168">
        <f>Seniori!NI7</f>
        <v>0</v>
      </c>
      <c r="NJ7" s="168">
        <f>Seniori!NJ7</f>
        <v>0</v>
      </c>
      <c r="NK7" s="168">
        <f>Seniori!NK7</f>
        <v>0</v>
      </c>
      <c r="NL7" s="168">
        <f>Seniori!NL7</f>
        <v>0</v>
      </c>
      <c r="NM7" s="168">
        <f>Seniori!NM7</f>
        <v>0</v>
      </c>
      <c r="NN7" s="168">
        <f>Seniori!NN7</f>
        <v>0</v>
      </c>
      <c r="NO7" s="168">
        <f>Seniori!NO7</f>
        <v>0</v>
      </c>
      <c r="NP7" s="168"/>
      <c r="NQ7" s="168"/>
      <c r="NR7" s="168">
        <f>Seniori!NR7</f>
        <v>0</v>
      </c>
      <c r="NS7" s="168">
        <f>Seniori!NS7</f>
        <v>0</v>
      </c>
      <c r="NT7" s="168">
        <f>Seniori!NT7</f>
        <v>0</v>
      </c>
      <c r="NU7" s="168">
        <f>Seniori!NU7</f>
        <v>0</v>
      </c>
      <c r="NV7" s="168">
        <f>Seniori!NV7</f>
        <v>0</v>
      </c>
      <c r="NW7" s="168">
        <f>Seniori!NW7</f>
        <v>0</v>
      </c>
      <c r="NX7" s="168">
        <f>Seniori!NX7</f>
        <v>0</v>
      </c>
      <c r="NY7" s="168">
        <f>Seniori!NY7</f>
        <v>0</v>
      </c>
      <c r="NZ7" s="168">
        <f>Seniori!NZ7</f>
        <v>0</v>
      </c>
      <c r="OA7" s="168">
        <f>Seniori!OA7</f>
        <v>0</v>
      </c>
      <c r="OB7" s="168"/>
      <c r="OC7" s="168"/>
      <c r="OD7" s="168">
        <f>Seniori!OD7</f>
        <v>0</v>
      </c>
      <c r="OE7" s="168">
        <f>Seniori!OE7</f>
        <v>0</v>
      </c>
      <c r="OF7" s="168">
        <f>Seniori!OF7</f>
        <v>0</v>
      </c>
      <c r="OG7" s="168">
        <f>Seniori!OG7</f>
        <v>0</v>
      </c>
      <c r="OH7" s="168">
        <f>Seniori!OH7</f>
        <v>0</v>
      </c>
      <c r="OI7" s="168">
        <f>Seniori!OI7</f>
        <v>0</v>
      </c>
      <c r="OJ7" s="168">
        <f>Seniori!OJ7</f>
        <v>0</v>
      </c>
      <c r="OK7" s="168">
        <f>Seniori!OK7</f>
        <v>0</v>
      </c>
      <c r="OL7" s="168">
        <f>Seniori!OL7</f>
        <v>0</v>
      </c>
      <c r="OM7" s="168"/>
      <c r="ON7" s="168">
        <f>Seniori!ON7</f>
        <v>0</v>
      </c>
      <c r="OO7" s="168"/>
      <c r="OP7" s="168">
        <f>Seniori!OP7</f>
        <v>0</v>
      </c>
      <c r="OQ7" s="168"/>
      <c r="OR7" s="168">
        <f>Seniori!OR7</f>
        <v>0</v>
      </c>
      <c r="OS7" s="168"/>
      <c r="OT7" s="168"/>
      <c r="OU7" s="168"/>
      <c r="OV7" s="168">
        <f>Seniori!OV7</f>
        <v>0</v>
      </c>
      <c r="OW7" s="168">
        <f>Seniori!OW7</f>
        <v>0</v>
      </c>
      <c r="OX7" s="168"/>
      <c r="OY7" s="168"/>
      <c r="OZ7" s="168"/>
      <c r="PA7" s="168">
        <f>Seniori!PA7</f>
        <v>0</v>
      </c>
      <c r="PB7" s="168">
        <f>Seniori!PB7</f>
        <v>0</v>
      </c>
      <c r="PC7" s="168">
        <f>Seniori!PC7</f>
        <v>0</v>
      </c>
      <c r="PD7" s="168">
        <f>Seniori!PD7</f>
        <v>0</v>
      </c>
      <c r="PE7" s="168">
        <f>Seniori!PE7</f>
        <v>0</v>
      </c>
      <c r="PF7" s="168">
        <f>Seniori!PF7</f>
        <v>0</v>
      </c>
      <c r="PG7" s="168"/>
      <c r="PH7" s="168">
        <f>Seniori!PH7</f>
        <v>0</v>
      </c>
      <c r="PI7" s="168">
        <f>Seniori!PI7</f>
        <v>0</v>
      </c>
      <c r="PJ7" s="168">
        <f>Seniori!PJ7</f>
        <v>0</v>
      </c>
      <c r="PK7" s="168">
        <f>Seniori!PK7</f>
        <v>0</v>
      </c>
      <c r="PL7" s="168">
        <f>Seniori!PL7</f>
        <v>0</v>
      </c>
      <c r="PM7" s="168">
        <f>Seniori!PM7</f>
        <v>0</v>
      </c>
      <c r="PN7" s="168">
        <f>Seniori!PN7</f>
        <v>0</v>
      </c>
      <c r="PO7" s="168">
        <f>Seniori!PO7</f>
        <v>0</v>
      </c>
      <c r="PP7" s="168">
        <f>Seniori!PP7</f>
        <v>0</v>
      </c>
      <c r="PQ7" s="168">
        <f>Seniori!PQ7</f>
        <v>0</v>
      </c>
      <c r="PR7" s="168">
        <f>Seniori!PR7</f>
        <v>0</v>
      </c>
      <c r="PS7" s="168">
        <f>Seniori!PS7</f>
        <v>0</v>
      </c>
      <c r="PT7" s="168">
        <f>Seniori!PT7</f>
        <v>0</v>
      </c>
      <c r="PU7" s="168">
        <f>Seniori!PU7</f>
        <v>0</v>
      </c>
      <c r="PV7" s="168">
        <f>Seniori!PV7</f>
        <v>0</v>
      </c>
      <c r="PW7" s="168">
        <f>Seniori!PW7</f>
        <v>0</v>
      </c>
      <c r="PX7" s="168">
        <f>Seniori!PX7</f>
        <v>0</v>
      </c>
      <c r="PY7" s="168">
        <f>Seniori!PY7</f>
        <v>0</v>
      </c>
      <c r="PZ7" s="168">
        <f>Seniori!PZ7</f>
        <v>0</v>
      </c>
      <c r="QA7" s="168">
        <f>Seniori!QA7</f>
        <v>0</v>
      </c>
      <c r="QB7" s="168">
        <f>Seniori!QB7</f>
        <v>0</v>
      </c>
      <c r="QC7" s="168">
        <f>Seniori!QC7</f>
        <v>0</v>
      </c>
      <c r="QD7" s="168">
        <f>Seniori!QD7</f>
        <v>0</v>
      </c>
      <c r="QE7" s="168"/>
      <c r="QF7" s="168"/>
      <c r="QG7" s="168">
        <f>Seniori!QG7</f>
        <v>0</v>
      </c>
      <c r="QH7" s="168">
        <f>Seniori!QH7</f>
        <v>0</v>
      </c>
      <c r="QI7" s="168">
        <f>Seniori!QI7</f>
        <v>0</v>
      </c>
      <c r="QJ7" s="168">
        <f>Seniori!QJ7</f>
        <v>0</v>
      </c>
      <c r="QK7" s="168">
        <f>Seniori!QK7</f>
        <v>0</v>
      </c>
      <c r="QL7" s="168">
        <f>Seniori!QL7</f>
        <v>0</v>
      </c>
      <c r="QM7" s="168">
        <f>Seniori!QM7</f>
        <v>0</v>
      </c>
      <c r="QN7" s="168">
        <f>Seniori!QN7</f>
        <v>0</v>
      </c>
      <c r="QO7" s="168">
        <f>Seniori!QO7</f>
        <v>0</v>
      </c>
      <c r="QP7" s="168">
        <f>Seniori!QP7</f>
        <v>0</v>
      </c>
      <c r="QQ7" s="168">
        <f>Seniori!QQ7</f>
        <v>0</v>
      </c>
      <c r="QR7" s="168">
        <f>Seniori!QR7</f>
        <v>0</v>
      </c>
      <c r="QS7" s="168">
        <f>Seniori!QS7</f>
        <v>0</v>
      </c>
      <c r="QT7" s="168"/>
      <c r="QU7" s="168">
        <f>Seniori!QU7</f>
        <v>0</v>
      </c>
      <c r="QV7" s="168">
        <f>Seniori!QV7</f>
        <v>0</v>
      </c>
      <c r="QW7" s="168">
        <f>Seniori!QW7</f>
        <v>0</v>
      </c>
      <c r="QX7" s="168">
        <f>Seniori!QX7</f>
        <v>0</v>
      </c>
      <c r="QY7" s="168">
        <f>Seniori!QY7</f>
        <v>0</v>
      </c>
      <c r="QZ7" s="168">
        <f>Seniori!QZ7</f>
        <v>0</v>
      </c>
      <c r="RA7" s="168">
        <f>Seniori!RA7</f>
        <v>0</v>
      </c>
      <c r="RB7" s="168">
        <f>Seniori!RB7</f>
        <v>0</v>
      </c>
      <c r="RC7" s="168">
        <f>Seniori!RC7</f>
        <v>0</v>
      </c>
      <c r="RD7" s="168">
        <f>Seniori!RD7</f>
        <v>0</v>
      </c>
      <c r="RE7" s="168">
        <f>Seniori!RE7</f>
        <v>0</v>
      </c>
      <c r="RF7" s="168"/>
      <c r="RG7" s="168">
        <f>Seniori!RG7</f>
        <v>0</v>
      </c>
      <c r="RH7" s="168">
        <f>Seniori!RH7</f>
        <v>0</v>
      </c>
      <c r="RI7" s="168">
        <f>Seniori!RI7</f>
        <v>0</v>
      </c>
      <c r="RJ7" s="168">
        <f>Seniori!RJ7</f>
        <v>0</v>
      </c>
      <c r="RK7" s="168">
        <f>Seniori!RK7</f>
        <v>0</v>
      </c>
      <c r="RL7" s="168">
        <f>Seniori!RL7</f>
        <v>0</v>
      </c>
      <c r="RM7" s="168">
        <f>Seniori!RM7</f>
        <v>0</v>
      </c>
      <c r="RN7" s="168">
        <f>Seniori!RN7</f>
        <v>0</v>
      </c>
      <c r="RO7" s="168">
        <f>Seniori!RO7</f>
        <v>0</v>
      </c>
      <c r="RP7" s="168">
        <f>Seniori!RP7</f>
        <v>0</v>
      </c>
      <c r="RQ7" s="168">
        <f>Seniori!RQ7</f>
        <v>0</v>
      </c>
      <c r="RR7" s="168">
        <f>Seniori!RR7</f>
        <v>0</v>
      </c>
      <c r="RS7" s="168">
        <f>Seniori!RS7</f>
        <v>0</v>
      </c>
      <c r="RT7" s="168">
        <f>Seniori!RT7</f>
        <v>0</v>
      </c>
      <c r="RU7" s="168">
        <f>Seniori!RU7</f>
        <v>0</v>
      </c>
      <c r="RV7" s="168"/>
      <c r="RW7" s="168"/>
      <c r="RX7" s="168"/>
      <c r="RY7" s="168">
        <f>Seniori!RY7</f>
        <v>0</v>
      </c>
      <c r="RZ7" s="168">
        <f>Seniori!RZ7</f>
        <v>0</v>
      </c>
      <c r="SA7" s="168">
        <f>Seniori!SA7</f>
        <v>0</v>
      </c>
      <c r="SB7" s="168">
        <f>Seniori!SB7</f>
        <v>0</v>
      </c>
      <c r="SC7" s="168">
        <f>Seniori!SC7</f>
        <v>0</v>
      </c>
      <c r="SD7" s="168">
        <f>Seniori!SD7</f>
        <v>0</v>
      </c>
      <c r="SE7" s="168">
        <f>Seniori!SE7</f>
        <v>0</v>
      </c>
      <c r="SF7" s="168">
        <f>Seniori!SF7</f>
        <v>0</v>
      </c>
      <c r="SG7" s="168">
        <f>Seniori!SG7</f>
        <v>0</v>
      </c>
      <c r="SH7" s="168">
        <f>Seniori!SH7</f>
        <v>0</v>
      </c>
      <c r="SI7" s="168">
        <f>Seniori!SI7</f>
        <v>0</v>
      </c>
      <c r="SJ7" s="168">
        <f>Seniori!SJ7</f>
        <v>0</v>
      </c>
      <c r="SK7" s="168">
        <f>Seniori!SK7</f>
        <v>0</v>
      </c>
      <c r="SL7" s="168">
        <f>Seniori!SL7</f>
        <v>0</v>
      </c>
      <c r="SM7" s="168">
        <f>Seniori!SM7</f>
        <v>0</v>
      </c>
      <c r="SN7" s="168">
        <f>Seniori!SN7</f>
        <v>0</v>
      </c>
      <c r="SO7" s="168">
        <f>Seniori!SO7</f>
        <v>0</v>
      </c>
      <c r="SP7" s="168">
        <f>Seniori!SP7</f>
        <v>0</v>
      </c>
      <c r="SQ7" s="168">
        <f>Seniori!SQ7</f>
        <v>0</v>
      </c>
      <c r="SR7" s="168">
        <f>Seniori!SR7</f>
        <v>0</v>
      </c>
      <c r="SS7" s="168">
        <f>Seniori!SS7</f>
        <v>0</v>
      </c>
      <c r="ST7" s="168">
        <f>Seniori!ST7</f>
        <v>0</v>
      </c>
      <c r="SU7" s="168">
        <f>Seniori!SU7</f>
        <v>0</v>
      </c>
      <c r="SV7" s="168">
        <f>Seniori!SV7</f>
        <v>0</v>
      </c>
      <c r="SW7" s="168">
        <f>Seniori!SW7</f>
        <v>0</v>
      </c>
      <c r="SX7" s="168">
        <f>Seniori!SX7</f>
        <v>0</v>
      </c>
      <c r="SY7" s="168">
        <f>Seniori!SY7</f>
        <v>0</v>
      </c>
      <c r="SZ7" s="168">
        <f>Seniori!SZ7</f>
        <v>0</v>
      </c>
      <c r="TA7" s="168">
        <f>Seniori!TA7</f>
        <v>0</v>
      </c>
      <c r="TB7" s="168">
        <f>Seniori!TB7</f>
        <v>0</v>
      </c>
    </row>
    <row r="8" spans="1:522" s="1" customFormat="1" ht="18" customHeight="1" x14ac:dyDescent="0.25">
      <c r="A8" s="229"/>
      <c r="B8" s="222"/>
      <c r="C8" s="222"/>
      <c r="D8" s="222"/>
      <c r="E8" s="222"/>
      <c r="F8" s="222"/>
      <c r="G8" s="222"/>
      <c r="H8" s="84"/>
      <c r="I8" s="225"/>
      <c r="J8" s="225"/>
      <c r="K8" s="169" t="str">
        <f>Seniori!K8</f>
        <v>P1</v>
      </c>
      <c r="L8" s="169" t="str">
        <f>Seniori!L8</f>
        <v>P3</v>
      </c>
      <c r="M8" s="169" t="str">
        <f>Seniori!M8</f>
        <v>4r</v>
      </c>
      <c r="N8" s="169" t="str">
        <f>Seniori!N8</f>
        <v>5rU</v>
      </c>
      <c r="O8" s="169" t="str">
        <f>Seniori!O8</f>
        <v>DUA</v>
      </c>
      <c r="P8" s="169" t="str">
        <f>Seniori!P8</f>
        <v>DD</v>
      </c>
      <c r="Q8" s="169" t="str">
        <f>Seniori!Q8</f>
        <v>YD</v>
      </c>
      <c r="R8" s="169" t="str">
        <f>Seniori!R8</f>
        <v>IMII</v>
      </c>
      <c r="S8" s="169" t="str">
        <f>Seniori!S8</f>
        <v>P1</v>
      </c>
      <c r="T8" s="169" t="str">
        <f>Seniori!T8</f>
        <v>P3</v>
      </c>
      <c r="U8" s="169" t="str">
        <f>Seniori!U8</f>
        <v>4r</v>
      </c>
      <c r="V8" s="169" t="str">
        <f>Seniori!V8</f>
        <v>DUA</v>
      </c>
      <c r="W8" s="169" t="str">
        <f>Seniori!W8</f>
        <v>DJ</v>
      </c>
      <c r="X8" s="169" t="str">
        <f>Seniori!X8</f>
        <v>SG</v>
      </c>
      <c r="Y8" s="169" t="str">
        <f>Seniori!Y8</f>
        <v>IMI</v>
      </c>
      <c r="Z8" s="169" t="str">
        <f>Seniori!Z8</f>
        <v>Z2</v>
      </c>
      <c r="AA8" s="169" t="str">
        <f>Seniori!AA8</f>
        <v>Z3</v>
      </c>
      <c r="AB8" s="169" t="str">
        <f>Seniori!AB8</f>
        <v>P1</v>
      </c>
      <c r="AC8" s="169" t="str">
        <f>Seniori!AC8</f>
        <v>P3</v>
      </c>
      <c r="AD8" s="169" t="str">
        <f>Seniori!AD8</f>
        <v>DUA</v>
      </c>
      <c r="AE8" s="169" t="str">
        <f>Seniori!AE8</f>
        <v>DD</v>
      </c>
      <c r="AF8" s="169" t="str">
        <f>Seniori!AF8</f>
        <v>PD</v>
      </c>
      <c r="AG8" s="169" t="str">
        <f>Seniori!AG8</f>
        <v>Z2</v>
      </c>
      <c r="AH8" s="169" t="str">
        <f>Seniori!AH8</f>
        <v>Z3</v>
      </c>
      <c r="AI8" s="169" t="str">
        <f>Seniori!AI8</f>
        <v>P3</v>
      </c>
      <c r="AJ8" s="169" t="str">
        <f>Seniori!AJ8</f>
        <v>4r</v>
      </c>
      <c r="AK8" s="169" t="str">
        <f>Seniori!AK8</f>
        <v>5rU</v>
      </c>
      <c r="AL8" s="169" t="str">
        <f>Seniori!AL8</f>
        <v>DUA</v>
      </c>
      <c r="AM8" s="169" t="str">
        <f>Seniori!AM8</f>
        <v>DD</v>
      </c>
      <c r="AN8" s="169" t="str">
        <f>Seniori!AN8</f>
        <v>SG</v>
      </c>
      <c r="AO8" s="169" t="str">
        <f>Seniori!AO8</f>
        <v>PD</v>
      </c>
      <c r="AP8" s="169" t="str">
        <f>Seniori!AP8</f>
        <v>IMII</v>
      </c>
      <c r="AQ8" s="169" t="str">
        <f>Seniori!AQ8</f>
        <v>Z3</v>
      </c>
      <c r="AR8" s="169" t="str">
        <f>Seniori!AR8</f>
        <v>P3</v>
      </c>
      <c r="AS8" s="169" t="str">
        <f>Seniori!AS8</f>
        <v>4r</v>
      </c>
      <c r="AT8" s="169" t="str">
        <f>Seniori!AT8</f>
        <v>DUA</v>
      </c>
      <c r="AU8" s="169" t="str">
        <f>Seniori!AU8</f>
        <v>DJ</v>
      </c>
      <c r="AV8" s="169" t="str">
        <f>Seniori!AV8</f>
        <v>4r</v>
      </c>
      <c r="AW8" s="169" t="str">
        <f>Seniori!AW8</f>
        <v>LP4</v>
      </c>
      <c r="AX8" s="169" t="str">
        <f>Seniori!AX8</f>
        <v>4r</v>
      </c>
      <c r="AY8" s="169" t="str">
        <f>Seniori!AY8</f>
        <v>LP5</v>
      </c>
      <c r="AZ8" s="169" t="str">
        <f>Seniori!AZ8</f>
        <v>LP4</v>
      </c>
      <c r="BA8" s="169" t="str">
        <f>Seniori!BA8</f>
        <v>4r</v>
      </c>
      <c r="BB8" s="169" t="str">
        <f>Seniori!BB8</f>
        <v>DUB</v>
      </c>
      <c r="BC8" s="169" t="str">
        <f>Seniori!BC8</f>
        <v>YD</v>
      </c>
      <c r="BD8" s="169" t="str">
        <f>Seniori!BD8</f>
        <v>YJ</v>
      </c>
      <c r="BE8" s="169" t="str">
        <f>Seniori!BE8</f>
        <v>DD</v>
      </c>
      <c r="BF8" s="169" t="str">
        <f>Seniori!BF8</f>
        <v>DJ</v>
      </c>
      <c r="BG8" s="169" t="str">
        <f>Seniori!BG8</f>
        <v>Yv</v>
      </c>
      <c r="BH8" s="169" t="str">
        <f>Seniori!BH8</f>
        <v>Z2</v>
      </c>
      <c r="BI8" s="169" t="str">
        <f>Seniori!BI8</f>
        <v>Z3</v>
      </c>
      <c r="BJ8" s="169" t="str">
        <f>Seniori!BJ8</f>
        <v>P1</v>
      </c>
      <c r="BK8" s="169" t="str">
        <f>Seniori!BK8</f>
        <v>P3</v>
      </c>
      <c r="BL8" s="169" t="str">
        <f>Seniori!BL8</f>
        <v>DD</v>
      </c>
      <c r="BM8" s="169" t="str">
        <f>Seniori!BM8</f>
        <v>DUA</v>
      </c>
      <c r="BN8" s="169" t="str">
        <f>Seniori!BN8</f>
        <v>PJ</v>
      </c>
      <c r="BO8" s="169" t="str">
        <f>Seniori!BO8</f>
        <v>4r</v>
      </c>
      <c r="BP8" s="169" t="str">
        <f>Seniori!BP8</f>
        <v>5rU</v>
      </c>
      <c r="BQ8" s="169" t="str">
        <f>Seniori!BQ8</f>
        <v>SG</v>
      </c>
      <c r="BR8" s="169" t="str">
        <f>Seniori!BR8</f>
        <v>4r</v>
      </c>
      <c r="BS8" s="169" t="str">
        <f>Seniori!BS8</f>
        <v>5rU</v>
      </c>
      <c r="BT8" s="169" t="str">
        <f>Seniori!BT8</f>
        <v>DUB</v>
      </c>
      <c r="BU8" s="169" t="str">
        <f>Seniori!BU8</f>
        <v>DJ</v>
      </c>
      <c r="BV8" s="169" t="str">
        <f>Seniori!BV8</f>
        <v>JJ</v>
      </c>
      <c r="BW8" s="169" t="str">
        <f>Seniori!BW8</f>
        <v>YJ</v>
      </c>
      <c r="BX8" s="169" t="str">
        <f>Seniori!BX8</f>
        <v>Yv</v>
      </c>
      <c r="BY8" s="169" t="str">
        <f>Seniori!BY8</f>
        <v>YJ</v>
      </c>
      <c r="BZ8" s="169" t="str">
        <f>Seniori!BZ8</f>
        <v>YD</v>
      </c>
      <c r="CA8" s="169" t="str">
        <f>Seniori!CA8</f>
        <v>P1</v>
      </c>
      <c r="CB8" s="169" t="str">
        <f>Seniori!CB8</f>
        <v>4r</v>
      </c>
      <c r="CC8" s="169" t="str">
        <f>Seniori!CC8</f>
        <v>5rU</v>
      </c>
      <c r="CD8" s="169" t="str">
        <f>Seniori!CD8</f>
        <v>6rU</v>
      </c>
      <c r="CE8" s="169" t="str">
        <f>Seniori!CE8</f>
        <v>DUA</v>
      </c>
      <c r="CF8" s="169" t="str">
        <f>Seniori!CF8</f>
        <v>DD</v>
      </c>
      <c r="CG8" s="169" t="str">
        <f>Seniori!CG8</f>
        <v>JU</v>
      </c>
      <c r="CH8" s="169" t="str">
        <f>Seniori!CH8</f>
        <v>YU</v>
      </c>
      <c r="CI8" s="169" t="str">
        <f>Seniori!CI8</f>
        <v>SG</v>
      </c>
      <c r="CJ8" s="169" t="str">
        <f>Seniori!CJ8</f>
        <v>P3</v>
      </c>
      <c r="CK8" s="169" t="str">
        <f>Seniori!CK8</f>
        <v>4r</v>
      </c>
      <c r="CL8" s="169" t="str">
        <f>Seniori!CL8</f>
        <v>Z3</v>
      </c>
      <c r="CM8" s="169" t="str">
        <f>Seniori!CM8</f>
        <v>5rU</v>
      </c>
      <c r="CN8" s="169" t="str">
        <f>Seniori!CN8</f>
        <v>6rU</v>
      </c>
      <c r="CO8" s="169" t="str">
        <f>Seniori!CO8</f>
        <v>DUB</v>
      </c>
      <c r="CP8" s="169" t="str">
        <f>Seniori!CP8</f>
        <v>L1</v>
      </c>
      <c r="CQ8" s="169" t="str">
        <f>Seniori!CQ8</f>
        <v>JD</v>
      </c>
      <c r="CR8" s="169" t="str">
        <f>Seniori!CR8</f>
        <v>YU</v>
      </c>
      <c r="CS8" s="169" t="str">
        <f>Seniori!CS8</f>
        <v>P1</v>
      </c>
      <c r="CT8" s="169" t="str">
        <f>Seniori!CT8</f>
        <v>Z3</v>
      </c>
      <c r="CU8" s="169" t="str">
        <f>Seniori!CU8</f>
        <v>L3</v>
      </c>
      <c r="CV8" s="169" t="str">
        <f>Seniori!CV8</f>
        <v>DUA</v>
      </c>
      <c r="CW8" s="169" t="str">
        <f>Seniori!CW8</f>
        <v>DD</v>
      </c>
      <c r="CX8" s="169" t="str">
        <f>Seniori!CX8</f>
        <v>JU</v>
      </c>
      <c r="CY8" s="169" t="str">
        <f>Seniori!CY8</f>
        <v>JD</v>
      </c>
      <c r="CZ8" s="169" t="str">
        <f>Seniori!CZ8</f>
        <v>YU</v>
      </c>
      <c r="DA8" s="169" t="str">
        <f>Seniori!DA8</f>
        <v>SG</v>
      </c>
      <c r="DB8" s="169" t="str">
        <f>Seniori!DB8</f>
        <v>DUA</v>
      </c>
      <c r="DC8" s="169" t="str">
        <f>Seniori!DC8</f>
        <v>DD</v>
      </c>
      <c r="DD8" s="169" t="str">
        <f>Seniori!DD8</f>
        <v>JD</v>
      </c>
      <c r="DE8" s="169" t="str">
        <f>Seniori!DE8</f>
        <v>JU</v>
      </c>
      <c r="DF8" s="169" t="str">
        <f>Seniori!DF8</f>
        <v>SG</v>
      </c>
      <c r="DG8" s="169" t="str">
        <f>Seniori!DG8</f>
        <v>IMI</v>
      </c>
      <c r="DH8" s="169" t="str">
        <f>Seniori!DH8</f>
        <v>DUA</v>
      </c>
      <c r="DI8" s="169" t="str">
        <f>Seniori!DI8</f>
        <v>DD</v>
      </c>
      <c r="DJ8" s="169" t="str">
        <f>Seniori!DJ8</f>
        <v>DD</v>
      </c>
      <c r="DK8" s="169" t="str">
        <f>Seniori!DK8</f>
        <v>DJ</v>
      </c>
      <c r="DL8" s="169" t="str">
        <f>Seniori!DL8</f>
        <v>JD</v>
      </c>
      <c r="DM8" s="169" t="str">
        <f>Seniori!DM8</f>
        <v>DUA</v>
      </c>
      <c r="DN8" s="169" t="str">
        <f>Seniori!DN8</f>
        <v>Z4</v>
      </c>
      <c r="DO8" s="169" t="str">
        <f>Seniori!DO8</f>
        <v>Z5</v>
      </c>
      <c r="DP8" s="169" t="str">
        <f>Seniori!DP8</f>
        <v>SG</v>
      </c>
      <c r="DQ8" s="169" t="str">
        <f>Seniori!DQ8</f>
        <v>IMI</v>
      </c>
      <c r="DR8" s="169" t="str">
        <f>Seniori!DR8</f>
        <v>IMIv</v>
      </c>
      <c r="DS8" s="169" t="str">
        <f>Seniori!DS8</f>
        <v>DUA</v>
      </c>
      <c r="DT8" s="169" t="str">
        <f>Seniori!DT8</f>
        <v>DD</v>
      </c>
      <c r="DU8" s="169" t="str">
        <f>Seniori!DU8</f>
        <v>DD</v>
      </c>
      <c r="DV8" s="169" t="str">
        <f>Seniori!DV8</f>
        <v>IMI</v>
      </c>
      <c r="DW8" s="169" t="str">
        <f>Seniori!DW8</f>
        <v>SG</v>
      </c>
      <c r="DX8" s="169" t="str">
        <f>Seniori!DX8</f>
        <v>P1</v>
      </c>
      <c r="DY8" s="169" t="str">
        <f>Seniori!DY8</f>
        <v>DUA</v>
      </c>
      <c r="DZ8" s="169" t="str">
        <f>Seniori!DZ8</f>
        <v>JD</v>
      </c>
      <c r="EA8" s="169" t="str">
        <f>Seniori!EA8</f>
        <v>DD</v>
      </c>
      <c r="EB8" s="169" t="str">
        <f>Seniori!EB8</f>
        <v>5rU</v>
      </c>
      <c r="EC8" s="169" t="str">
        <f>Seniori!EC8</f>
        <v>4r</v>
      </c>
      <c r="ED8" s="169" t="str">
        <f>Seniori!ED8</f>
        <v>LS5</v>
      </c>
      <c r="EE8" s="169" t="str">
        <f>Seniori!EE8</f>
        <v>YU</v>
      </c>
      <c r="EF8" s="169" t="str">
        <f>Seniori!EF8</f>
        <v>P1</v>
      </c>
      <c r="EG8" s="169" t="str">
        <f>Seniori!EG8</f>
        <v>DUA</v>
      </c>
      <c r="EH8" s="169" t="str">
        <f>Seniori!EH8</f>
        <v>DJ</v>
      </c>
      <c r="EI8" s="169" t="str">
        <f>Seniori!EI8</f>
        <v>5rF</v>
      </c>
      <c r="EJ8" s="169" t="str">
        <f>Seniori!EJ8</f>
        <v>4r</v>
      </c>
      <c r="EK8" s="169" t="str">
        <f>Seniori!EK8</f>
        <v>LS6</v>
      </c>
      <c r="EL8" s="169" t="str">
        <f>Seniori!EL8</f>
        <v>YD</v>
      </c>
      <c r="EM8" s="169" t="str">
        <f>Seniori!EM8</f>
        <v>YD</v>
      </c>
      <c r="EN8" s="169" t="str">
        <f>Seniori!EN8</f>
        <v>YJ</v>
      </c>
      <c r="EO8" s="169" t="str">
        <f>Seniori!EO8</f>
        <v>DUA</v>
      </c>
      <c r="EP8" s="169" t="str">
        <f>Seniori!EP8</f>
        <v>Z4</v>
      </c>
      <c r="EQ8" s="169" t="str">
        <f>Seniori!EQ8</f>
        <v>L0</v>
      </c>
      <c r="ER8" s="169" t="str">
        <f>Seniori!ER8</f>
        <v>JU</v>
      </c>
      <c r="ES8" s="169" t="str">
        <f>Seniori!ES8</f>
        <v>JD</v>
      </c>
      <c r="ET8" s="169" t="str">
        <f>Seniori!ET8</f>
        <v>SG</v>
      </c>
      <c r="EU8" s="169" t="str">
        <f>Seniori!EU8</f>
        <v>DUA</v>
      </c>
      <c r="EV8" s="169" t="str">
        <f>Seniori!EV8</f>
        <v>Z5</v>
      </c>
      <c r="EW8" s="169" t="str">
        <f>Seniori!EW8</f>
        <v>DD</v>
      </c>
      <c r="EX8" s="169" t="str">
        <f>Seniori!EX8</f>
        <v>JU</v>
      </c>
      <c r="EY8" s="169" t="str">
        <f>Seniori!EY8</f>
        <v>P2</v>
      </c>
      <c r="EZ8" s="169" t="str">
        <f>Seniori!EZ8</f>
        <v>MKZ2</v>
      </c>
      <c r="FA8" s="169" t="str">
        <f>Seniori!FA8</f>
        <v>Z4</v>
      </c>
      <c r="FB8" s="169" t="str">
        <f>Seniori!FB8</f>
        <v>L2</v>
      </c>
      <c r="FC8" s="169" t="str">
        <f>Seniori!FC8</f>
        <v>LS2</v>
      </c>
      <c r="FD8" s="169" t="str">
        <f>Seniori!FD8</f>
        <v>S3</v>
      </c>
      <c r="FE8" s="169" t="str">
        <f>Seniori!FE8</f>
        <v>SG</v>
      </c>
      <c r="FF8" s="169" t="str">
        <f>Seniori!FF8</f>
        <v>IMI</v>
      </c>
      <c r="FG8" s="169" t="str">
        <f>Seniori!FG8</f>
        <v>IMIv</v>
      </c>
      <c r="FH8" s="169" t="str">
        <f>Seniori!FH8</f>
        <v>YD</v>
      </c>
      <c r="FI8" s="169" t="str">
        <f>Seniori!FI8</f>
        <v>YJ</v>
      </c>
      <c r="FJ8" s="169" t="str">
        <f>Seniori!FJ8</f>
        <v>Yv</v>
      </c>
      <c r="FK8" s="169" t="str">
        <f>Seniori!FK8</f>
        <v>DUA</v>
      </c>
      <c r="FL8" s="169" t="str">
        <f>Seniori!FL8</f>
        <v>DUA</v>
      </c>
      <c r="FM8" s="169" t="str">
        <f>Seniori!FM8</f>
        <v>Z4</v>
      </c>
      <c r="FN8" s="169" t="str">
        <f>Seniori!FN8</f>
        <v>L0</v>
      </c>
      <c r="FO8" s="169" t="str">
        <f>Seniori!FO8</f>
        <v>DD</v>
      </c>
      <c r="FP8" s="169" t="str">
        <f>Seniori!FP8</f>
        <v>DUA</v>
      </c>
      <c r="FQ8" s="169" t="str">
        <f>Seniori!FQ8</f>
        <v>Z4</v>
      </c>
      <c r="FR8" s="169" t="str">
        <f>Seniori!FR8</f>
        <v>Z4</v>
      </c>
      <c r="FS8" s="169" t="str">
        <f>Seniori!FS8</f>
        <v>L0</v>
      </c>
      <c r="FT8" s="169" t="str">
        <f>Seniori!FT8</f>
        <v>DD</v>
      </c>
      <c r="FU8" s="169" t="str">
        <f>Seniori!FU8</f>
        <v>Z2</v>
      </c>
      <c r="FV8" s="169" t="str">
        <f>Seniori!FV8</f>
        <v>Z3</v>
      </c>
      <c r="FW8" s="169" t="str">
        <f>Seniori!FW8</f>
        <v>P1</v>
      </c>
      <c r="FX8" s="169" t="str">
        <f>Seniori!FX8</f>
        <v>P3</v>
      </c>
      <c r="FY8" s="169" t="str">
        <f>Seniori!FY8</f>
        <v>4r</v>
      </c>
      <c r="FZ8" s="169" t="str">
        <f>Seniori!FZ8</f>
        <v>5rU</v>
      </c>
      <c r="GA8" s="169" t="str">
        <f>Seniori!GA8</f>
        <v>6rU</v>
      </c>
      <c r="GB8" s="169" t="str">
        <f>Seniori!GB8</f>
        <v>DUA</v>
      </c>
      <c r="GC8" s="169" t="str">
        <f>Seniori!GC8</f>
        <v>DUB</v>
      </c>
      <c r="GD8" s="169" t="str">
        <f>Seniori!GD8</f>
        <v>DD</v>
      </c>
      <c r="GE8" s="169" t="str">
        <f>Seniori!GE8</f>
        <v>JU</v>
      </c>
      <c r="GF8" s="169" t="str">
        <f>Seniori!GF8</f>
        <v>JD</v>
      </c>
      <c r="GG8" s="169" t="str">
        <f>Seniori!GG8</f>
        <v>PJ</v>
      </c>
      <c r="GH8" s="169" t="str">
        <f>Seniori!GH8</f>
        <v>SG</v>
      </c>
      <c r="GI8" s="169" t="str">
        <f>Seniori!GI8</f>
        <v>YJ</v>
      </c>
      <c r="GJ8" s="169" t="str">
        <f>Seniori!GJ8</f>
        <v>GP</v>
      </c>
      <c r="GK8" s="169" t="str">
        <f>Seniori!GK8</f>
        <v>Z2</v>
      </c>
      <c r="GL8" s="169" t="str">
        <f>Seniori!GL8</f>
        <v>P3</v>
      </c>
      <c r="GM8" s="169" t="str">
        <f>Seniori!GM8</f>
        <v>4r</v>
      </c>
      <c r="GN8" s="169" t="str">
        <f>Seniori!GN8</f>
        <v>5rU</v>
      </c>
      <c r="GO8" s="169" t="str">
        <f>Seniori!GO8</f>
        <v>6rU</v>
      </c>
      <c r="GP8" s="169" t="str">
        <f>Seniori!GP8</f>
        <v>DUA</v>
      </c>
      <c r="GQ8" s="169" t="str">
        <f>Seniori!GQ8</f>
        <v>DUB</v>
      </c>
      <c r="GR8" s="169" t="str">
        <f>Seniori!GR8</f>
        <v>DD</v>
      </c>
      <c r="GS8" s="169" t="str">
        <f>Seniori!GS8</f>
        <v>JJ</v>
      </c>
      <c r="GT8" s="169" t="str">
        <f>Seniori!GT8</f>
        <v>5rF</v>
      </c>
      <c r="GU8" s="169" t="str">
        <f>Seniori!GU8</f>
        <v>LS5</v>
      </c>
      <c r="GV8" s="169" t="str">
        <f>Seniori!GV8</f>
        <v>DUA</v>
      </c>
      <c r="GW8" s="169" t="str">
        <f>Seniori!GW8</f>
        <v>DD</v>
      </c>
      <c r="GX8" s="169" t="str">
        <f>Seniori!GX8</f>
        <v>JD</v>
      </c>
      <c r="GY8" s="169" t="str">
        <f>Seniori!GY8</f>
        <v>YD</v>
      </c>
      <c r="GZ8" s="169" t="str">
        <f>Seniori!GZ8</f>
        <v>4r</v>
      </c>
      <c r="HA8" s="169" t="str">
        <f>Seniori!HA8</f>
        <v>LS6</v>
      </c>
      <c r="HB8" s="169" t="str">
        <f>Seniori!HB8</f>
        <v>DUA</v>
      </c>
      <c r="HC8" s="169" t="str">
        <f>Seniori!HC8</f>
        <v>DJ</v>
      </c>
      <c r="HD8" s="169" t="str">
        <f>Seniori!HD8</f>
        <v>JJ</v>
      </c>
      <c r="HE8" s="169" t="str">
        <f>Seniori!HE8</f>
        <v>YU</v>
      </c>
      <c r="HF8" s="169" t="str">
        <f>Seniori!HF8</f>
        <v>YJ</v>
      </c>
      <c r="HG8" s="169" t="str">
        <f>Seniori!HG8</f>
        <v>IMI</v>
      </c>
      <c r="HH8" s="169" t="str">
        <f>Seniori!HH8</f>
        <v>4r</v>
      </c>
      <c r="HI8" s="169" t="str">
        <f>Seniori!HI8</f>
        <v>P1</v>
      </c>
      <c r="HJ8" s="169" t="str">
        <f>Seniori!HJ8</f>
        <v>4r</v>
      </c>
      <c r="HK8" s="169" t="str">
        <f>Seniori!HK8</f>
        <v>5rU</v>
      </c>
      <c r="HL8" s="169" t="str">
        <f>Seniori!HL8</f>
        <v>6rU</v>
      </c>
      <c r="HM8" s="169" t="str">
        <f>Seniori!HM8</f>
        <v>DUA</v>
      </c>
      <c r="HN8" s="169" t="str">
        <f>Seniori!HN8</f>
        <v>DD</v>
      </c>
      <c r="HO8" s="169" t="str">
        <f>Seniori!HO8</f>
        <v>JU</v>
      </c>
      <c r="HP8" s="169" t="str">
        <f>Seniori!HP8</f>
        <v>YU</v>
      </c>
      <c r="HQ8" s="169" t="str">
        <f>Seniori!HQ8</f>
        <v>SG</v>
      </c>
      <c r="HR8" s="169" t="str">
        <f>Seniori!HR8</f>
        <v>P3</v>
      </c>
      <c r="HS8" s="169" t="str">
        <f>Seniori!HS8</f>
        <v>Z3</v>
      </c>
      <c r="HT8" s="169" t="str">
        <f>Seniori!HT8</f>
        <v>4r</v>
      </c>
      <c r="HU8" s="169" t="str">
        <f>Seniori!HU8</f>
        <v>5rU</v>
      </c>
      <c r="HV8" s="169" t="str">
        <f>Seniori!HV8</f>
        <v>6rU</v>
      </c>
      <c r="HW8" s="169" t="str">
        <f>Seniori!HW8</f>
        <v>DUB</v>
      </c>
      <c r="HX8" s="169" t="str">
        <f>Seniori!HX8</f>
        <v>L1</v>
      </c>
      <c r="HY8" s="169" t="str">
        <f>Seniori!HY8</f>
        <v>JD</v>
      </c>
      <c r="HZ8" s="169" t="str">
        <f>Seniori!HZ8</f>
        <v>YU</v>
      </c>
      <c r="IA8" s="169" t="str">
        <f>Seniori!IA8</f>
        <v>YD</v>
      </c>
      <c r="IB8" s="169" t="str">
        <f>Seniori!IB8</f>
        <v>YJ</v>
      </c>
      <c r="IC8" s="169" t="str">
        <f>Seniori!IC8</f>
        <v>Yv</v>
      </c>
      <c r="ID8" s="169" t="str">
        <f>Seniori!ID8</f>
        <v>SG</v>
      </c>
      <c r="IE8" s="169" t="str">
        <f>Seniori!IE8</f>
        <v>IMI</v>
      </c>
      <c r="IF8" s="169" t="str">
        <f>Seniori!IF8</f>
        <v>IMIv</v>
      </c>
      <c r="IG8" s="169" t="str">
        <f>Seniori!IG8</f>
        <v>6rU</v>
      </c>
      <c r="IH8" s="169" t="str">
        <f>Seniori!IH8</f>
        <v>YD</v>
      </c>
      <c r="II8" s="169" t="str">
        <f>Seniori!II8</f>
        <v>DUA</v>
      </c>
      <c r="IJ8" s="169" t="str">
        <f>Seniori!IJ8</f>
        <v>DD</v>
      </c>
      <c r="IK8" s="169" t="str">
        <f>Seniori!IK8</f>
        <v>DUA</v>
      </c>
      <c r="IL8" s="169" t="str">
        <f>Seniori!IL8</f>
        <v>JU</v>
      </c>
      <c r="IM8" s="169" t="str">
        <f>Seniori!IM8</f>
        <v>JD</v>
      </c>
      <c r="IN8" s="169">
        <f>Seniori!IN8</f>
        <v>0</v>
      </c>
      <c r="IO8" s="169">
        <f>Seniori!IO8</f>
        <v>0</v>
      </c>
      <c r="IP8" s="169">
        <f>Seniori!IP8</f>
        <v>0</v>
      </c>
      <c r="IQ8" s="169">
        <f>Seniori!IQ8</f>
        <v>0</v>
      </c>
      <c r="IR8" s="169">
        <f>Seniori!IR8</f>
        <v>0</v>
      </c>
      <c r="IS8" s="169">
        <f>Seniori!IS8</f>
        <v>0</v>
      </c>
      <c r="IT8" s="169">
        <f>Seniori!IT8</f>
        <v>0</v>
      </c>
      <c r="IU8" s="169">
        <f>Seniori!IU8</f>
        <v>0</v>
      </c>
      <c r="IV8" s="169">
        <f>Seniori!IV8</f>
        <v>0</v>
      </c>
      <c r="IW8" s="169">
        <f>Seniori!IW8</f>
        <v>0</v>
      </c>
      <c r="IX8" s="169">
        <f>Seniori!IX8</f>
        <v>0</v>
      </c>
      <c r="IY8" s="169">
        <f>Seniori!IY8</f>
        <v>0</v>
      </c>
      <c r="IZ8" s="169">
        <f>Seniori!IZ8</f>
        <v>0</v>
      </c>
      <c r="JA8" s="169">
        <f>Seniori!JA8</f>
        <v>0</v>
      </c>
      <c r="JB8" s="169">
        <f>Seniori!JB8</f>
        <v>0</v>
      </c>
      <c r="JC8" s="169">
        <f>Seniori!JC8</f>
        <v>0</v>
      </c>
      <c r="JD8" s="169">
        <f>Seniori!JD8</f>
        <v>0</v>
      </c>
      <c r="JE8" s="169">
        <f>Seniori!JE8</f>
        <v>0</v>
      </c>
      <c r="JF8" s="169">
        <f>Seniori!JF8</f>
        <v>0</v>
      </c>
      <c r="JG8" s="169">
        <f>Seniori!JG8</f>
        <v>0</v>
      </c>
      <c r="JH8" s="169">
        <f>Seniori!JH8</f>
        <v>0</v>
      </c>
      <c r="JI8" s="169">
        <f>Seniori!JI8</f>
        <v>0</v>
      </c>
      <c r="JJ8" s="169">
        <f>Seniori!JJ8</f>
        <v>0</v>
      </c>
      <c r="JK8" s="169">
        <f>Seniori!JK8</f>
        <v>0</v>
      </c>
      <c r="JL8" s="169">
        <f>Seniori!JL8</f>
        <v>0</v>
      </c>
      <c r="JM8" s="169">
        <f>Seniori!JM8</f>
        <v>0</v>
      </c>
      <c r="JN8" s="169">
        <f>Seniori!JN8</f>
        <v>0</v>
      </c>
      <c r="JO8" s="169">
        <f>Seniori!JO8</f>
        <v>0</v>
      </c>
      <c r="JP8" s="169">
        <f>Seniori!JP8</f>
        <v>0</v>
      </c>
      <c r="JQ8" s="169">
        <f>Seniori!JQ8</f>
        <v>0</v>
      </c>
      <c r="JR8" s="169">
        <f>Seniori!JR8</f>
        <v>0</v>
      </c>
      <c r="JS8" s="169">
        <f>Seniori!JS8</f>
        <v>0</v>
      </c>
      <c r="JT8" s="169">
        <f>Seniori!JT8</f>
        <v>0</v>
      </c>
      <c r="JU8" s="169">
        <f>Seniori!JU8</f>
        <v>0</v>
      </c>
      <c r="JV8" s="169">
        <f>Seniori!JV8</f>
        <v>0</v>
      </c>
      <c r="JW8" s="169">
        <f>Seniori!JW8</f>
        <v>0</v>
      </c>
      <c r="JX8" s="169">
        <f>Seniori!JX8</f>
        <v>0</v>
      </c>
      <c r="JY8" s="169">
        <f>Seniori!JY8</f>
        <v>0</v>
      </c>
      <c r="JZ8" s="169">
        <f>Seniori!JZ8</f>
        <v>0</v>
      </c>
      <c r="KA8" s="169">
        <f>Seniori!KA8</f>
        <v>0</v>
      </c>
      <c r="KB8" s="169">
        <f>Seniori!KB8</f>
        <v>0</v>
      </c>
      <c r="KC8" s="169">
        <f>Seniori!KC8</f>
        <v>0</v>
      </c>
      <c r="KD8" s="169">
        <f>Seniori!KD8</f>
        <v>0</v>
      </c>
      <c r="KE8" s="169">
        <f>Seniori!KE8</f>
        <v>0</v>
      </c>
      <c r="KF8" s="169">
        <f>Seniori!KF8</f>
        <v>0</v>
      </c>
      <c r="KG8" s="169">
        <f>Seniori!KG8</f>
        <v>0</v>
      </c>
      <c r="KH8" s="169">
        <f>Seniori!KH8</f>
        <v>0</v>
      </c>
      <c r="KI8" s="169">
        <f>Seniori!KI8</f>
        <v>0</v>
      </c>
      <c r="KJ8" s="169">
        <f>Seniori!KJ8</f>
        <v>0</v>
      </c>
      <c r="KK8" s="169">
        <f>Seniori!KK8</f>
        <v>0</v>
      </c>
      <c r="KL8" s="169">
        <f>Seniori!KL8</f>
        <v>0</v>
      </c>
      <c r="KM8" s="169">
        <f>Seniori!KM8</f>
        <v>0</v>
      </c>
      <c r="KN8" s="169">
        <f>Seniori!KN8</f>
        <v>0</v>
      </c>
      <c r="KO8" s="169">
        <f>Seniori!KO8</f>
        <v>0</v>
      </c>
      <c r="KP8" s="169">
        <f>Seniori!KP8</f>
        <v>0</v>
      </c>
      <c r="KQ8" s="169">
        <f>Seniori!KQ8</f>
        <v>0</v>
      </c>
      <c r="KR8" s="169">
        <f>Seniori!KR8</f>
        <v>0</v>
      </c>
      <c r="KS8" s="169">
        <f>Seniori!KS8</f>
        <v>0</v>
      </c>
      <c r="KT8" s="169">
        <f>Seniori!KT8</f>
        <v>0</v>
      </c>
      <c r="KU8" s="169">
        <f>Seniori!KU8</f>
        <v>0</v>
      </c>
      <c r="KV8" s="169">
        <f>Seniori!KV8</f>
        <v>0</v>
      </c>
      <c r="KW8" s="169">
        <f>Seniori!KW8</f>
        <v>0</v>
      </c>
      <c r="KX8" s="169">
        <f>Seniori!KX8</f>
        <v>0</v>
      </c>
      <c r="KY8" s="169">
        <f>Seniori!KY8</f>
        <v>0</v>
      </c>
      <c r="KZ8" s="169">
        <f>Seniori!KZ8</f>
        <v>0</v>
      </c>
      <c r="LA8" s="169">
        <f>Seniori!LA8</f>
        <v>0</v>
      </c>
      <c r="LB8" s="169">
        <f>Seniori!LB8</f>
        <v>0</v>
      </c>
      <c r="LC8" s="169">
        <f>Seniori!LC8</f>
        <v>0</v>
      </c>
      <c r="LD8" s="169">
        <f>Seniori!LD8</f>
        <v>0</v>
      </c>
      <c r="LE8" s="169">
        <f>Seniori!LE8</f>
        <v>0</v>
      </c>
      <c r="LF8" s="169">
        <f>Seniori!LF8</f>
        <v>0</v>
      </c>
      <c r="LG8" s="169">
        <f>Seniori!LG8</f>
        <v>0</v>
      </c>
      <c r="LH8" s="169">
        <f>Seniori!LH8</f>
        <v>0</v>
      </c>
      <c r="LI8" s="169">
        <f>Seniori!LI8</f>
        <v>0</v>
      </c>
      <c r="LJ8" s="169">
        <f>Seniori!LJ8</f>
        <v>0</v>
      </c>
      <c r="LK8" s="169">
        <f>Seniori!LK8</f>
        <v>0</v>
      </c>
      <c r="LL8" s="169">
        <f>Seniori!LL8</f>
        <v>0</v>
      </c>
      <c r="LM8" s="169">
        <f>Seniori!LM8</f>
        <v>0</v>
      </c>
      <c r="LN8" s="169">
        <f>Seniori!LN8</f>
        <v>0</v>
      </c>
      <c r="LO8" s="169">
        <f>Seniori!LO8</f>
        <v>0</v>
      </c>
      <c r="LP8" s="169">
        <f>Seniori!LP8</f>
        <v>0</v>
      </c>
      <c r="LQ8" s="169">
        <f>Seniori!LQ8</f>
        <v>0</v>
      </c>
      <c r="LR8" s="169">
        <f>Seniori!LR8</f>
        <v>0</v>
      </c>
      <c r="LS8" s="169">
        <f>Seniori!LS8</f>
        <v>0</v>
      </c>
      <c r="LT8" s="169">
        <f>Seniori!LT8</f>
        <v>0</v>
      </c>
      <c r="LU8" s="169">
        <f>Seniori!LU8</f>
        <v>0</v>
      </c>
      <c r="LV8" s="169">
        <f>Seniori!LV8</f>
        <v>0</v>
      </c>
      <c r="LW8" s="169">
        <f>Seniori!LW8</f>
        <v>0</v>
      </c>
      <c r="LX8" s="169">
        <f>Seniori!LX8</f>
        <v>0</v>
      </c>
      <c r="LY8" s="169">
        <f>Seniori!LY8</f>
        <v>0</v>
      </c>
      <c r="LZ8" s="169">
        <f>Seniori!LZ8</f>
        <v>0</v>
      </c>
      <c r="MA8" s="169">
        <f>Seniori!MA8</f>
        <v>0</v>
      </c>
      <c r="MB8" s="169">
        <f>Seniori!MB8</f>
        <v>0</v>
      </c>
      <c r="MC8" s="169">
        <f>Seniori!MC8</f>
        <v>0</v>
      </c>
      <c r="MD8" s="169">
        <f>Seniori!MD8</f>
        <v>0</v>
      </c>
      <c r="ME8" s="169">
        <f>Seniori!ME8</f>
        <v>0</v>
      </c>
      <c r="MF8" s="169">
        <f>Seniori!MF8</f>
        <v>0</v>
      </c>
      <c r="MG8" s="169">
        <f>Seniori!MG8</f>
        <v>0</v>
      </c>
      <c r="MH8" s="169">
        <f>Seniori!MH8</f>
        <v>0</v>
      </c>
      <c r="MI8" s="169">
        <f>Seniori!MI8</f>
        <v>0</v>
      </c>
      <c r="MJ8" s="169">
        <f>Seniori!MJ8</f>
        <v>0</v>
      </c>
      <c r="MK8" s="169">
        <f>Seniori!MK8</f>
        <v>0</v>
      </c>
      <c r="ML8" s="169">
        <f>Seniori!ML8</f>
        <v>0</v>
      </c>
      <c r="MM8" s="169">
        <f>Seniori!MM8</f>
        <v>0</v>
      </c>
      <c r="MN8" s="169">
        <f>Seniori!MN8</f>
        <v>0</v>
      </c>
      <c r="MO8" s="169">
        <f>Seniori!MO8</f>
        <v>0</v>
      </c>
      <c r="MP8" s="169">
        <f>Seniori!MP8</f>
        <v>0</v>
      </c>
      <c r="MQ8" s="169">
        <f>Seniori!MQ8</f>
        <v>0</v>
      </c>
      <c r="MR8" s="169">
        <f>Seniori!MR8</f>
        <v>0</v>
      </c>
      <c r="MS8" s="169">
        <f>Seniori!MS8</f>
        <v>0</v>
      </c>
      <c r="MT8" s="169">
        <f>Seniori!MT8</f>
        <v>0</v>
      </c>
      <c r="MU8" s="169">
        <f>Seniori!MU8</f>
        <v>0</v>
      </c>
      <c r="MV8" s="169">
        <f>Seniori!MV8</f>
        <v>0</v>
      </c>
      <c r="MW8" s="169">
        <f>Seniori!MW8</f>
        <v>0</v>
      </c>
      <c r="MX8" s="169">
        <f>Seniori!MX8</f>
        <v>0</v>
      </c>
      <c r="MY8" s="169">
        <f>Seniori!MY8</f>
        <v>0</v>
      </c>
      <c r="MZ8" s="169">
        <f>Seniori!MZ8</f>
        <v>0</v>
      </c>
      <c r="NA8" s="169">
        <f>Seniori!NA8</f>
        <v>0</v>
      </c>
      <c r="NB8" s="169">
        <f>Seniori!NB8</f>
        <v>0</v>
      </c>
      <c r="NC8" s="169">
        <f>Seniori!NC8</f>
        <v>0</v>
      </c>
      <c r="ND8" s="169">
        <f>Seniori!ND8</f>
        <v>0</v>
      </c>
      <c r="NE8" s="169">
        <f>Seniori!NE8</f>
        <v>0</v>
      </c>
      <c r="NF8" s="169">
        <f>Seniori!NF8</f>
        <v>0</v>
      </c>
      <c r="NG8" s="169">
        <f>Seniori!NG8</f>
        <v>0</v>
      </c>
      <c r="NH8" s="169">
        <f>Seniori!NH8</f>
        <v>0</v>
      </c>
      <c r="NI8" s="169">
        <f>Seniori!NI8</f>
        <v>0</v>
      </c>
      <c r="NJ8" s="169">
        <f>Seniori!NJ8</f>
        <v>0</v>
      </c>
      <c r="NK8" s="169">
        <f>Seniori!NK8</f>
        <v>0</v>
      </c>
      <c r="NL8" s="169">
        <f>Seniori!NL8</f>
        <v>0</v>
      </c>
      <c r="NM8" s="169">
        <f>Seniori!NM8</f>
        <v>0</v>
      </c>
      <c r="NN8" s="169">
        <f>Seniori!NN8</f>
        <v>0</v>
      </c>
      <c r="NO8" s="169">
        <f>Seniori!NO8</f>
        <v>0</v>
      </c>
      <c r="NP8" s="169">
        <f>Seniori!NP8</f>
        <v>0</v>
      </c>
      <c r="NQ8" s="169">
        <f>Seniori!NQ8</f>
        <v>0</v>
      </c>
      <c r="NR8" s="169">
        <f>Seniori!NR8</f>
        <v>0</v>
      </c>
      <c r="NS8" s="169">
        <f>Seniori!NS8</f>
        <v>0</v>
      </c>
      <c r="NT8" s="169">
        <f>Seniori!NT8</f>
        <v>0</v>
      </c>
      <c r="NU8" s="169">
        <f>Seniori!NU8</f>
        <v>0</v>
      </c>
      <c r="NV8" s="169">
        <f>Seniori!NV8</f>
        <v>0</v>
      </c>
      <c r="NW8" s="169">
        <f>Seniori!NW8</f>
        <v>0</v>
      </c>
      <c r="NX8" s="169">
        <f>Seniori!NX8</f>
        <v>0</v>
      </c>
      <c r="NY8" s="169">
        <f>Seniori!NY8</f>
        <v>0</v>
      </c>
      <c r="NZ8" s="169">
        <f>Seniori!NZ8</f>
        <v>0</v>
      </c>
      <c r="OA8" s="169">
        <f>Seniori!OA8</f>
        <v>0</v>
      </c>
      <c r="OB8" s="169">
        <f>Seniori!OB8</f>
        <v>0</v>
      </c>
      <c r="OC8" s="169">
        <f>Seniori!OC8</f>
        <v>0</v>
      </c>
      <c r="OD8" s="169">
        <f>Seniori!OD8</f>
        <v>0</v>
      </c>
      <c r="OE8" s="169">
        <f>Seniori!OE8</f>
        <v>0</v>
      </c>
      <c r="OF8" s="169">
        <f>Seniori!OF8</f>
        <v>0</v>
      </c>
      <c r="OG8" s="169">
        <f>Seniori!OG8</f>
        <v>0</v>
      </c>
      <c r="OH8" s="169">
        <f>Seniori!OH8</f>
        <v>0</v>
      </c>
      <c r="OI8" s="169">
        <f>Seniori!OI8</f>
        <v>0</v>
      </c>
      <c r="OJ8" s="169">
        <f>Seniori!OJ8</f>
        <v>0</v>
      </c>
      <c r="OK8" s="169">
        <f>Seniori!OK8</f>
        <v>0</v>
      </c>
      <c r="OL8" s="169">
        <f>Seniori!OL8</f>
        <v>0</v>
      </c>
      <c r="OM8" s="169">
        <f>Seniori!OM8</f>
        <v>0</v>
      </c>
      <c r="ON8" s="169">
        <f>Seniori!ON8</f>
        <v>0</v>
      </c>
      <c r="OO8" s="169">
        <f>Seniori!OO8</f>
        <v>0</v>
      </c>
      <c r="OP8" s="169">
        <f>Seniori!OP8</f>
        <v>0</v>
      </c>
      <c r="OQ8" s="169">
        <f>Seniori!OQ8</f>
        <v>0</v>
      </c>
      <c r="OR8" s="169">
        <f>Seniori!OR8</f>
        <v>0</v>
      </c>
      <c r="OS8" s="169">
        <f>Seniori!OS8</f>
        <v>0</v>
      </c>
      <c r="OT8" s="169">
        <f>Seniori!OT8</f>
        <v>0</v>
      </c>
      <c r="OU8" s="169">
        <f>Seniori!OU8</f>
        <v>0</v>
      </c>
      <c r="OV8" s="169">
        <f>Seniori!OV8</f>
        <v>0</v>
      </c>
      <c r="OW8" s="169">
        <f>Seniori!OW8</f>
        <v>0</v>
      </c>
      <c r="OX8" s="169">
        <f>Seniori!OX8</f>
        <v>0</v>
      </c>
      <c r="OY8" s="169">
        <f>Seniori!OY8</f>
        <v>0</v>
      </c>
      <c r="OZ8" s="169">
        <f>Seniori!OZ8</f>
        <v>0</v>
      </c>
      <c r="PA8" s="169">
        <f>Seniori!PA8</f>
        <v>0</v>
      </c>
      <c r="PB8" s="169">
        <f>Seniori!PB8</f>
        <v>0</v>
      </c>
      <c r="PC8" s="169">
        <f>Seniori!PC8</f>
        <v>0</v>
      </c>
      <c r="PD8" s="169">
        <f>Seniori!PD8</f>
        <v>0</v>
      </c>
      <c r="PE8" s="169">
        <f>Seniori!PE8</f>
        <v>0</v>
      </c>
      <c r="PF8" s="169">
        <f>Seniori!PF8</f>
        <v>0</v>
      </c>
      <c r="PG8" s="169">
        <f>Seniori!PG8</f>
        <v>0</v>
      </c>
      <c r="PH8" s="169">
        <f>Seniori!PH8</f>
        <v>0</v>
      </c>
      <c r="PI8" s="169">
        <f>Seniori!PI8</f>
        <v>0</v>
      </c>
      <c r="PJ8" s="169">
        <f>Seniori!PJ8</f>
        <v>0</v>
      </c>
      <c r="PK8" s="169">
        <f>Seniori!PK8</f>
        <v>0</v>
      </c>
      <c r="PL8" s="169">
        <f>Seniori!PL8</f>
        <v>0</v>
      </c>
      <c r="PM8" s="169">
        <f>Seniori!PM8</f>
        <v>0</v>
      </c>
      <c r="PN8" s="169">
        <f>Seniori!PN8</f>
        <v>0</v>
      </c>
      <c r="PO8" s="169">
        <f>Seniori!PO8</f>
        <v>0</v>
      </c>
      <c r="PP8" s="169">
        <f>Seniori!PP8</f>
        <v>0</v>
      </c>
      <c r="PQ8" s="169">
        <f>Seniori!PQ8</f>
        <v>0</v>
      </c>
      <c r="PR8" s="169">
        <f>Seniori!PR8</f>
        <v>0</v>
      </c>
      <c r="PS8" s="169">
        <f>Seniori!PS8</f>
        <v>0</v>
      </c>
      <c r="PT8" s="169">
        <f>Seniori!PT8</f>
        <v>0</v>
      </c>
      <c r="PU8" s="169">
        <f>Seniori!PU8</f>
        <v>0</v>
      </c>
      <c r="PV8" s="169">
        <f>Seniori!PV8</f>
        <v>0</v>
      </c>
      <c r="PW8" s="169">
        <f>Seniori!PW8</f>
        <v>0</v>
      </c>
      <c r="PX8" s="169">
        <f>Seniori!PX8</f>
        <v>0</v>
      </c>
      <c r="PY8" s="169">
        <f>Seniori!PY8</f>
        <v>0</v>
      </c>
      <c r="PZ8" s="169">
        <f>Seniori!PZ8</f>
        <v>0</v>
      </c>
      <c r="QA8" s="169">
        <f>Seniori!QA8</f>
        <v>0</v>
      </c>
      <c r="QB8" s="169">
        <f>Seniori!QB8</f>
        <v>0</v>
      </c>
      <c r="QC8" s="169">
        <f>Seniori!QC8</f>
        <v>0</v>
      </c>
      <c r="QD8" s="169">
        <f>Seniori!QD8</f>
        <v>0</v>
      </c>
      <c r="QE8" s="169">
        <f>Seniori!QE8</f>
        <v>0</v>
      </c>
      <c r="QF8" s="169">
        <f>Seniori!QF8</f>
        <v>0</v>
      </c>
      <c r="QG8" s="169">
        <f>Seniori!QG8</f>
        <v>0</v>
      </c>
      <c r="QH8" s="169">
        <f>Seniori!QH8</f>
        <v>0</v>
      </c>
      <c r="QI8" s="169">
        <f>Seniori!QI8</f>
        <v>0</v>
      </c>
      <c r="QJ8" s="169">
        <f>Seniori!QJ8</f>
        <v>0</v>
      </c>
      <c r="QK8" s="169">
        <f>Seniori!QK8</f>
        <v>0</v>
      </c>
      <c r="QL8" s="169">
        <f>Seniori!QL8</f>
        <v>0</v>
      </c>
      <c r="QM8" s="169">
        <f>Seniori!QM8</f>
        <v>0</v>
      </c>
      <c r="QN8" s="169">
        <f>Seniori!QN8</f>
        <v>0</v>
      </c>
      <c r="QO8" s="169">
        <f>Seniori!QO8</f>
        <v>0</v>
      </c>
      <c r="QP8" s="169">
        <f>Seniori!QP8</f>
        <v>0</v>
      </c>
      <c r="QQ8" s="169">
        <f>Seniori!QQ8</f>
        <v>0</v>
      </c>
      <c r="QR8" s="169">
        <f>Seniori!QR8</f>
        <v>0</v>
      </c>
      <c r="QS8" s="169">
        <f>Seniori!QS8</f>
        <v>0</v>
      </c>
      <c r="QT8" s="169">
        <f>Seniori!QT8</f>
        <v>0</v>
      </c>
      <c r="QU8" s="169">
        <f>Seniori!QU8</f>
        <v>0</v>
      </c>
      <c r="QV8" s="169">
        <f>Seniori!QV8</f>
        <v>0</v>
      </c>
      <c r="QW8" s="169">
        <f>Seniori!QW8</f>
        <v>0</v>
      </c>
      <c r="QX8" s="169">
        <f>Seniori!QX8</f>
        <v>0</v>
      </c>
      <c r="QY8" s="169">
        <f>Seniori!QY8</f>
        <v>0</v>
      </c>
      <c r="QZ8" s="169">
        <f>Seniori!QZ8</f>
        <v>0</v>
      </c>
      <c r="RA8" s="169">
        <f>Seniori!RA8</f>
        <v>0</v>
      </c>
      <c r="RB8" s="169">
        <f>Seniori!RB8</f>
        <v>0</v>
      </c>
      <c r="RC8" s="169">
        <f>Seniori!RC8</f>
        <v>0</v>
      </c>
      <c r="RD8" s="169">
        <f>Seniori!RD8</f>
        <v>0</v>
      </c>
      <c r="RE8" s="169">
        <f>Seniori!RE8</f>
        <v>0</v>
      </c>
      <c r="RF8" s="169">
        <f>Seniori!RF8</f>
        <v>0</v>
      </c>
      <c r="RG8" s="169">
        <f>Seniori!RG8</f>
        <v>0</v>
      </c>
      <c r="RH8" s="169">
        <f>Seniori!RH8</f>
        <v>0</v>
      </c>
      <c r="RI8" s="169">
        <f>Seniori!RI8</f>
        <v>0</v>
      </c>
      <c r="RJ8" s="169">
        <f>Seniori!RJ8</f>
        <v>0</v>
      </c>
      <c r="RK8" s="169">
        <f>Seniori!RK8</f>
        <v>0</v>
      </c>
      <c r="RL8" s="169">
        <f>Seniori!RL8</f>
        <v>0</v>
      </c>
      <c r="RM8" s="169">
        <f>Seniori!RM8</f>
        <v>0</v>
      </c>
      <c r="RN8" s="169">
        <f>Seniori!RN8</f>
        <v>0</v>
      </c>
      <c r="RO8" s="169">
        <f>Seniori!RO8</f>
        <v>0</v>
      </c>
      <c r="RP8" s="169">
        <f>Seniori!RP8</f>
        <v>0</v>
      </c>
      <c r="RQ8" s="169">
        <f>Seniori!RQ8</f>
        <v>0</v>
      </c>
      <c r="RR8" s="169">
        <f>Seniori!RR8</f>
        <v>0</v>
      </c>
      <c r="RS8" s="169">
        <f>Seniori!RS8</f>
        <v>0</v>
      </c>
      <c r="RT8" s="169">
        <f>Seniori!RT8</f>
        <v>0</v>
      </c>
      <c r="RU8" s="169">
        <f>Seniori!RU8</f>
        <v>0</v>
      </c>
      <c r="RV8" s="169">
        <f>Seniori!RV8</f>
        <v>0</v>
      </c>
      <c r="RW8" s="169">
        <f>Seniori!RW8</f>
        <v>0</v>
      </c>
      <c r="RX8" s="169">
        <f>Seniori!RX8</f>
        <v>0</v>
      </c>
      <c r="RY8" s="169">
        <f>Seniori!RY8</f>
        <v>0</v>
      </c>
      <c r="RZ8" s="169">
        <f>Seniori!RZ8</f>
        <v>0</v>
      </c>
      <c r="SA8" s="169">
        <f>Seniori!SA8</f>
        <v>0</v>
      </c>
      <c r="SB8" s="169">
        <f>Seniori!SB8</f>
        <v>0</v>
      </c>
      <c r="SC8" s="169">
        <f>Seniori!SC8</f>
        <v>0</v>
      </c>
      <c r="SD8" s="169">
        <f>Seniori!SD8</f>
        <v>0</v>
      </c>
      <c r="SE8" s="169">
        <f>Seniori!SE8</f>
        <v>0</v>
      </c>
      <c r="SF8" s="169">
        <f>Seniori!SF8</f>
        <v>0</v>
      </c>
      <c r="SG8" s="169">
        <f>Seniori!SG8</f>
        <v>0</v>
      </c>
      <c r="SH8" s="169">
        <f>Seniori!SH8</f>
        <v>0</v>
      </c>
      <c r="SI8" s="169">
        <f>Seniori!SI8</f>
        <v>0</v>
      </c>
      <c r="SJ8" s="169">
        <f>Seniori!SJ8</f>
        <v>0</v>
      </c>
      <c r="SK8" s="169">
        <f>Seniori!SK8</f>
        <v>0</v>
      </c>
      <c r="SL8" s="169">
        <f>Seniori!SL8</f>
        <v>0</v>
      </c>
      <c r="SM8" s="169">
        <f>Seniori!SM8</f>
        <v>0</v>
      </c>
      <c r="SN8" s="169">
        <f>Seniori!SN8</f>
        <v>0</v>
      </c>
      <c r="SO8" s="169">
        <f>Seniori!SO8</f>
        <v>0</v>
      </c>
      <c r="SP8" s="169">
        <f>Seniori!SP8</f>
        <v>0</v>
      </c>
      <c r="SQ8" s="169">
        <f>Seniori!SQ8</f>
        <v>0</v>
      </c>
      <c r="SR8" s="169">
        <f>Seniori!SR8</f>
        <v>0</v>
      </c>
      <c r="SS8" s="169">
        <f>Seniori!SS8</f>
        <v>0</v>
      </c>
      <c r="ST8" s="169">
        <f>Seniori!ST8</f>
        <v>0</v>
      </c>
      <c r="SU8" s="169">
        <f>Seniori!SU8</f>
        <v>0</v>
      </c>
      <c r="SV8" s="169">
        <f>Seniori!SV8</f>
        <v>0</v>
      </c>
      <c r="SW8" s="169">
        <f>Seniori!SW8</f>
        <v>0</v>
      </c>
      <c r="SX8" s="169">
        <f>Seniori!SX8</f>
        <v>0</v>
      </c>
      <c r="SY8" s="169">
        <f>Seniori!SY8</f>
        <v>0</v>
      </c>
      <c r="SZ8" s="169">
        <f>Seniori!SZ8</f>
        <v>0</v>
      </c>
      <c r="TA8" s="169">
        <f>Seniori!TA8</f>
        <v>0</v>
      </c>
      <c r="TB8" s="169">
        <f>Seniori!TB8</f>
        <v>0</v>
      </c>
    </row>
    <row r="9" spans="1:522" s="27" customFormat="1" ht="18" customHeight="1" x14ac:dyDescent="0.2">
      <c r="A9" s="12">
        <v>1</v>
      </c>
      <c r="B9" s="11" t="s">
        <v>84</v>
      </c>
      <c r="C9" s="1">
        <v>8604</v>
      </c>
      <c r="D9" s="4" t="s">
        <v>69</v>
      </c>
      <c r="E9" s="1">
        <v>9560</v>
      </c>
      <c r="F9" s="1">
        <v>2010</v>
      </c>
      <c r="G9" t="s">
        <v>19</v>
      </c>
      <c r="H9"/>
      <c r="I9" s="1">
        <f>SUM(K9:TB9)</f>
        <v>58.5</v>
      </c>
      <c r="J9" s="12">
        <f>M12+Tabuľka1[[#This Row],[Stĺpec15]]+U12+Tabuľka1[[#This Row],[Stĺpec21]]+Tabuľka1[[#This Row],[Stĺpec29]]+AJ12+Tabuľka1[[#This Row],[Stĺpec43]]+Tabuľka1[[#This Row],[Stĺpec37]]+Tabuľka1[[#This Row],[Stĺpec44]]+Tabuľka1[[#This Row],[Stĺpec58]]+Tabuľka1[[#This Row],[Stĺpec59]]+GC13+GD13+GQ13+GR13</f>
        <v>84</v>
      </c>
      <c r="K9" s="97"/>
      <c r="L9" s="97"/>
      <c r="M9" s="97"/>
      <c r="N9" s="97"/>
      <c r="O9" s="97"/>
      <c r="P9" s="97">
        <f>4+3</f>
        <v>7</v>
      </c>
      <c r="Q9" s="97"/>
      <c r="R9" s="97"/>
      <c r="S9" s="97"/>
      <c r="T9" s="97"/>
      <c r="U9" s="97"/>
      <c r="V9" s="97">
        <f>3+2</f>
        <v>5</v>
      </c>
      <c r="W9" s="97">
        <v>2</v>
      </c>
      <c r="X9" s="97"/>
      <c r="Y9" s="97"/>
      <c r="Z9" s="97"/>
      <c r="AA9" s="97"/>
      <c r="AB9" s="97"/>
      <c r="AC9" s="97"/>
      <c r="AD9" s="97">
        <f>3+2</f>
        <v>5</v>
      </c>
      <c r="AE9" s="97">
        <v>2</v>
      </c>
      <c r="AF9" s="97"/>
      <c r="AG9" s="102"/>
      <c r="AH9" s="97"/>
      <c r="AI9" s="97"/>
      <c r="AJ9" s="97"/>
      <c r="AK9" s="97"/>
      <c r="AL9" s="102">
        <f>3+3</f>
        <v>6</v>
      </c>
      <c r="AM9" s="97">
        <v>3</v>
      </c>
      <c r="AN9" s="97"/>
      <c r="AO9" s="102"/>
      <c r="AP9" s="97"/>
      <c r="AQ9" s="97"/>
      <c r="AR9" s="97"/>
      <c r="AS9" s="97"/>
      <c r="AT9" s="97">
        <f>3+3</f>
        <v>6</v>
      </c>
      <c r="AU9" s="97">
        <v>3</v>
      </c>
      <c r="AV9" s="97"/>
      <c r="AW9" s="97"/>
      <c r="AX9" s="97"/>
      <c r="AY9" s="97"/>
      <c r="AZ9" s="97"/>
      <c r="BA9" s="97"/>
      <c r="BB9" s="97">
        <f>(0+1)*1.5</f>
        <v>1.5</v>
      </c>
      <c r="BC9" s="97"/>
      <c r="BD9" s="97"/>
      <c r="BE9" s="102" t="s">
        <v>519</v>
      </c>
      <c r="BF9" s="102" t="s">
        <v>519</v>
      </c>
      <c r="BG9" s="97"/>
      <c r="BH9" s="97"/>
      <c r="BI9" s="97"/>
      <c r="BJ9" s="97"/>
      <c r="BK9" s="97"/>
      <c r="BL9" s="97">
        <f>4+2</f>
        <v>6</v>
      </c>
      <c r="BM9" s="97">
        <f>3+2</f>
        <v>5</v>
      </c>
      <c r="BN9" s="97"/>
      <c r="BO9" s="97"/>
      <c r="BP9" s="97"/>
      <c r="BQ9" s="97"/>
      <c r="BR9" s="97"/>
      <c r="BS9" s="97"/>
      <c r="BT9" s="97"/>
      <c r="BU9" s="97">
        <v>2</v>
      </c>
      <c r="BV9" s="97"/>
      <c r="BW9" s="97"/>
      <c r="BX9" s="97"/>
      <c r="BY9" s="97"/>
      <c r="BZ9" s="97"/>
      <c r="CA9" s="97"/>
      <c r="CB9" s="97"/>
      <c r="CC9" s="97"/>
      <c r="CD9" s="97"/>
      <c r="CE9" s="97"/>
      <c r="CF9" s="97"/>
      <c r="CG9" s="97"/>
      <c r="CH9" s="97"/>
      <c r="CI9" s="97"/>
      <c r="CJ9" s="97"/>
      <c r="CK9" s="97"/>
      <c r="CL9" s="97"/>
      <c r="CM9" s="97"/>
      <c r="CN9" s="97"/>
      <c r="CO9" s="97"/>
      <c r="CP9" s="97"/>
      <c r="CQ9" s="97"/>
      <c r="CR9" s="97"/>
      <c r="CS9" s="97"/>
      <c r="CT9" s="97"/>
      <c r="CU9" s="97"/>
      <c r="CV9" s="97"/>
      <c r="CW9" s="97"/>
      <c r="CX9" s="97"/>
      <c r="CY9" s="97"/>
      <c r="CZ9" s="97"/>
      <c r="DA9" s="97"/>
      <c r="DB9" s="97"/>
      <c r="DC9" s="97"/>
      <c r="DD9" s="97"/>
      <c r="DE9" s="97"/>
      <c r="DF9" s="97"/>
      <c r="DG9" s="97"/>
      <c r="DH9" s="97"/>
      <c r="DI9" s="97"/>
      <c r="DJ9" s="97"/>
      <c r="DK9" s="97"/>
      <c r="DL9" s="97"/>
      <c r="DM9" s="97"/>
      <c r="DN9" s="97"/>
      <c r="DO9" s="97"/>
      <c r="DP9" s="97"/>
      <c r="DQ9" s="97"/>
      <c r="DR9" s="97"/>
      <c r="DS9" s="97"/>
      <c r="DT9" s="97"/>
      <c r="DU9" s="97"/>
      <c r="DV9" s="97"/>
      <c r="DW9" s="97"/>
      <c r="DX9" s="97"/>
      <c r="DY9" s="97"/>
      <c r="DZ9" s="97"/>
      <c r="EA9" s="97"/>
      <c r="EB9" s="97"/>
      <c r="EC9" s="97"/>
      <c r="ED9" s="97"/>
      <c r="EE9" s="97"/>
      <c r="EF9" s="97"/>
      <c r="EG9" s="97"/>
      <c r="EH9" s="97"/>
      <c r="EI9" s="97"/>
      <c r="EJ9" s="97"/>
      <c r="EK9" s="97"/>
      <c r="EL9" s="97"/>
      <c r="EM9" s="97"/>
      <c r="EN9" s="97"/>
      <c r="EO9" s="97"/>
      <c r="EP9" s="97"/>
      <c r="EQ9" s="97"/>
      <c r="ER9" s="97"/>
      <c r="ES9" s="97"/>
      <c r="ET9" s="97"/>
      <c r="EU9" s="97"/>
      <c r="EV9" s="97"/>
      <c r="EW9" s="97"/>
      <c r="EX9" s="97"/>
      <c r="EY9" s="97"/>
      <c r="EZ9" s="97"/>
      <c r="FA9" s="97"/>
      <c r="FB9" s="97"/>
      <c r="FC9" s="97"/>
      <c r="FD9" s="97"/>
      <c r="FE9" s="97"/>
      <c r="FF9" s="97"/>
      <c r="FG9" s="97"/>
      <c r="FH9" s="97"/>
      <c r="FI9" s="97"/>
      <c r="FJ9" s="97"/>
      <c r="FK9" s="97"/>
      <c r="FL9" s="97"/>
      <c r="FM9" s="97"/>
      <c r="FN9" s="97"/>
      <c r="FO9" s="97"/>
      <c r="FP9" s="97"/>
      <c r="FQ9" s="97"/>
      <c r="FR9" s="97"/>
      <c r="FS9" s="97"/>
      <c r="FT9" s="97"/>
      <c r="FU9" s="97"/>
      <c r="FV9" s="97"/>
      <c r="FW9" s="97"/>
      <c r="FX9" s="97"/>
      <c r="FY9" s="97"/>
      <c r="FZ9" s="97"/>
      <c r="GA9" s="97"/>
      <c r="GB9" s="97"/>
      <c r="GC9" s="97"/>
      <c r="GD9" s="97"/>
      <c r="GE9" s="97"/>
      <c r="GF9" s="97"/>
      <c r="GG9" s="97"/>
      <c r="GH9" s="97"/>
      <c r="GI9" s="97"/>
      <c r="GJ9" s="97"/>
      <c r="GK9" s="97"/>
      <c r="GL9" s="97"/>
      <c r="GM9" s="97"/>
      <c r="GN9" s="97"/>
      <c r="GO9" s="97"/>
      <c r="GP9" s="97"/>
      <c r="GQ9" s="97"/>
      <c r="GR9" s="97"/>
      <c r="GS9" s="97"/>
      <c r="GT9" s="97"/>
      <c r="GU9" s="97"/>
      <c r="GV9" s="97"/>
      <c r="GW9" s="97"/>
      <c r="GX9" s="97"/>
      <c r="GY9" s="97"/>
      <c r="GZ9" s="97"/>
      <c r="HA9" s="97"/>
      <c r="HB9" s="97"/>
      <c r="HC9" s="97"/>
      <c r="HD9" s="97"/>
      <c r="HE9" s="97"/>
      <c r="HF9" s="97"/>
      <c r="HG9" s="97"/>
      <c r="HH9" s="97"/>
      <c r="HI9" s="97"/>
      <c r="HJ9" s="97"/>
      <c r="HK9" s="97"/>
      <c r="HL9" s="97"/>
      <c r="HM9" s="97"/>
      <c r="HN9" s="97"/>
      <c r="HO9" s="97"/>
      <c r="HP9" s="97"/>
      <c r="HQ9" s="97"/>
      <c r="HR9" s="97"/>
      <c r="HS9" s="97"/>
      <c r="HT9" s="97"/>
      <c r="HU9" s="97"/>
      <c r="HV9" s="97"/>
      <c r="HW9" s="97"/>
      <c r="HX9" s="97"/>
      <c r="HY9" s="97"/>
      <c r="HZ9" s="97"/>
      <c r="IA9" s="97"/>
      <c r="IB9" s="97"/>
      <c r="IC9" s="97"/>
      <c r="ID9" s="97"/>
      <c r="IE9" s="97"/>
      <c r="IF9" s="97"/>
      <c r="IG9" s="97"/>
      <c r="IH9" s="97"/>
      <c r="II9" s="97"/>
      <c r="IJ9" s="97">
        <f>1+1</f>
        <v>2</v>
      </c>
      <c r="IK9" s="97">
        <v>3</v>
      </c>
      <c r="IL9" s="97"/>
      <c r="IM9" s="97"/>
      <c r="IN9" s="97"/>
      <c r="IO9" s="97"/>
      <c r="IP9" s="97"/>
      <c r="IQ9" s="97"/>
      <c r="IR9" s="97"/>
      <c r="IS9" s="97"/>
      <c r="IT9" s="97"/>
      <c r="IU9" s="97"/>
      <c r="IV9" s="97"/>
      <c r="IW9" s="97"/>
      <c r="IX9" s="97"/>
      <c r="IY9" s="97"/>
      <c r="IZ9" s="97"/>
      <c r="JA9" s="97"/>
      <c r="JB9" s="97"/>
      <c r="JC9" s="97"/>
      <c r="JD9" s="97"/>
      <c r="JE9" s="97"/>
      <c r="JF9" s="97"/>
      <c r="JG9" s="97"/>
      <c r="JH9" s="88"/>
      <c r="JI9" s="88"/>
      <c r="JJ9" s="88"/>
      <c r="JK9" s="88"/>
      <c r="JL9" s="88"/>
      <c r="JM9" s="88"/>
      <c r="JN9" s="88"/>
      <c r="JO9" s="88"/>
      <c r="JP9" s="97"/>
      <c r="JQ9" s="97"/>
      <c r="JR9" s="97"/>
      <c r="JS9" s="97"/>
      <c r="JT9" s="97"/>
      <c r="JU9" s="97"/>
      <c r="JV9" s="97"/>
      <c r="JW9" s="97"/>
      <c r="JX9" s="97"/>
      <c r="JY9" s="97"/>
      <c r="JZ9" s="97"/>
      <c r="KA9" s="97"/>
      <c r="KB9" s="97"/>
      <c r="KC9" s="97"/>
      <c r="KD9" s="97"/>
      <c r="KE9" s="97"/>
      <c r="KF9" s="97"/>
      <c r="KG9" s="97"/>
      <c r="KH9" s="97"/>
      <c r="KI9" s="97"/>
      <c r="KJ9" s="97"/>
      <c r="KK9" s="97"/>
      <c r="KL9" s="97"/>
      <c r="KM9" s="97"/>
      <c r="KN9" s="97"/>
      <c r="KO9" s="97"/>
      <c r="KP9" s="97"/>
      <c r="KQ9" s="97"/>
      <c r="KR9" s="97"/>
      <c r="KS9" s="102"/>
      <c r="KT9" s="97"/>
      <c r="KU9" s="97"/>
      <c r="KV9" s="88"/>
      <c r="KW9" s="88"/>
      <c r="KX9" s="88"/>
      <c r="KY9" s="88"/>
      <c r="KZ9" s="88"/>
      <c r="LA9" s="88"/>
      <c r="LB9" s="88"/>
      <c r="LC9" s="88"/>
      <c r="LD9" s="88"/>
      <c r="LE9" s="88"/>
      <c r="LF9" s="97"/>
      <c r="LG9" s="97"/>
      <c r="LH9" s="97"/>
      <c r="LI9" s="97"/>
      <c r="LJ9" s="97"/>
      <c r="LK9" s="97"/>
      <c r="LL9" s="97"/>
      <c r="LM9" s="97"/>
      <c r="LN9" s="97"/>
      <c r="LO9" s="97"/>
      <c r="LP9" s="97"/>
      <c r="LQ9" s="97"/>
      <c r="LR9" s="97"/>
      <c r="LS9" s="97"/>
      <c r="LT9" s="97"/>
      <c r="LU9" s="97"/>
      <c r="LV9" s="97"/>
      <c r="LW9" s="97"/>
      <c r="LX9" s="97"/>
      <c r="LY9" s="97"/>
      <c r="LZ9" s="97"/>
      <c r="MA9" s="97"/>
      <c r="MB9" s="97"/>
      <c r="MC9" s="97"/>
      <c r="MD9" s="97"/>
      <c r="ME9" s="97"/>
      <c r="MF9" s="97"/>
      <c r="MG9" s="97"/>
      <c r="MH9" s="97"/>
      <c r="MI9" s="97"/>
      <c r="MJ9" s="97"/>
      <c r="MK9" s="97"/>
      <c r="ML9" s="97"/>
      <c r="MM9" s="97"/>
      <c r="MN9" s="97"/>
      <c r="MO9" s="97"/>
      <c r="MP9" s="97"/>
      <c r="MQ9" s="97"/>
      <c r="MR9" s="97"/>
      <c r="MS9" s="97"/>
      <c r="MT9" s="97"/>
      <c r="MU9" s="97"/>
      <c r="MV9" s="97"/>
      <c r="MW9" s="97"/>
      <c r="MX9" s="97"/>
      <c r="MY9" s="97"/>
      <c r="MZ9" s="97"/>
      <c r="NA9" s="97"/>
      <c r="NB9" s="97"/>
      <c r="NC9" s="97"/>
      <c r="ND9" s="97"/>
      <c r="NE9" s="97"/>
      <c r="NF9" s="97"/>
      <c r="NG9" s="97"/>
      <c r="NH9" s="97"/>
      <c r="NI9" s="97"/>
      <c r="NJ9" s="97"/>
      <c r="NK9" s="97"/>
      <c r="NL9" s="97"/>
      <c r="NM9" s="97"/>
      <c r="NN9" s="97"/>
      <c r="NO9" s="97"/>
      <c r="NP9" s="97"/>
      <c r="NQ9" s="97"/>
      <c r="NR9" s="97"/>
      <c r="NS9" s="97"/>
      <c r="NT9" s="97"/>
      <c r="NU9" s="97"/>
      <c r="NV9" s="97"/>
      <c r="NW9" s="97"/>
      <c r="NX9" s="97"/>
      <c r="NY9" s="97"/>
      <c r="NZ9" s="97"/>
      <c r="OA9" s="97"/>
      <c r="OB9" s="97"/>
      <c r="OC9" s="97"/>
      <c r="OD9" s="97"/>
      <c r="OE9" s="97"/>
      <c r="OF9" s="97"/>
      <c r="OG9" s="97"/>
      <c r="OH9" s="97"/>
      <c r="OI9" s="97"/>
      <c r="OJ9" s="97"/>
      <c r="OK9" s="97"/>
      <c r="OL9" s="97"/>
      <c r="OM9" s="97"/>
      <c r="ON9" s="97"/>
      <c r="OO9" s="97"/>
      <c r="OP9" s="97"/>
      <c r="OQ9" s="97"/>
      <c r="OR9" s="97"/>
      <c r="OS9" s="97"/>
      <c r="OT9" s="97"/>
      <c r="OU9" s="97"/>
      <c r="OV9" s="97"/>
      <c r="OW9" s="97"/>
      <c r="OX9" s="97"/>
      <c r="OY9" s="97"/>
      <c r="OZ9" s="97"/>
      <c r="PA9" s="97"/>
      <c r="PB9" s="97"/>
      <c r="PC9" s="97"/>
      <c r="PD9" s="97"/>
      <c r="PE9" s="97"/>
      <c r="PF9" s="97"/>
      <c r="PG9" s="97"/>
      <c r="PH9" s="97"/>
      <c r="PI9" s="97"/>
      <c r="PJ9" s="97"/>
      <c r="PK9" s="97"/>
      <c r="PL9" s="97"/>
      <c r="PM9" s="97"/>
      <c r="PN9" s="97"/>
      <c r="PO9" s="97"/>
      <c r="PP9" s="97"/>
      <c r="PQ9" s="97"/>
      <c r="PR9" s="97"/>
      <c r="PS9" s="97"/>
      <c r="PT9" s="97"/>
      <c r="PU9" s="97"/>
      <c r="PV9" s="97"/>
      <c r="PW9" s="97"/>
      <c r="PX9" s="97"/>
      <c r="PY9" s="97"/>
      <c r="PZ9" s="97"/>
      <c r="QA9" s="97"/>
      <c r="QB9" s="97"/>
      <c r="QC9" s="97"/>
      <c r="QD9" s="97"/>
      <c r="QE9" s="97"/>
      <c r="QF9" s="97"/>
      <c r="QG9" s="97"/>
      <c r="QH9" s="97"/>
      <c r="QI9" s="97"/>
      <c r="QJ9" s="97"/>
      <c r="QK9" s="97"/>
      <c r="QL9" s="97"/>
      <c r="QM9" s="97"/>
      <c r="QN9" s="97"/>
      <c r="QO9" s="97"/>
      <c r="QP9" s="97"/>
      <c r="QQ9" s="97"/>
      <c r="QR9" s="97"/>
      <c r="QS9" s="97"/>
      <c r="QT9" s="97"/>
      <c r="QU9" s="97"/>
      <c r="QV9" s="97"/>
      <c r="QW9" s="97"/>
      <c r="QX9" s="97"/>
      <c r="QY9" s="97"/>
      <c r="QZ9" s="97"/>
      <c r="RA9" s="97"/>
      <c r="RB9" s="97"/>
      <c r="RC9" s="97"/>
      <c r="RD9" s="97"/>
      <c r="RE9" s="97"/>
      <c r="RF9" s="97"/>
      <c r="RG9" s="97"/>
      <c r="RH9" s="97"/>
      <c r="RI9" s="97"/>
      <c r="RJ9" s="97"/>
      <c r="RK9" s="97"/>
      <c r="RL9" s="97"/>
      <c r="RM9" s="97"/>
      <c r="RN9" s="97"/>
      <c r="RO9" s="97"/>
      <c r="RP9" s="97"/>
      <c r="RQ9" s="97"/>
      <c r="RR9" s="97"/>
      <c r="RS9" s="97"/>
      <c r="RT9" s="97"/>
      <c r="RU9" s="97"/>
      <c r="RV9" s="97"/>
      <c r="RW9" s="97"/>
      <c r="RX9" s="97"/>
      <c r="RY9" s="97"/>
      <c r="RZ9" s="97"/>
      <c r="SA9" s="97"/>
      <c r="SB9" s="97"/>
      <c r="SC9" s="97"/>
      <c r="SD9" s="97"/>
      <c r="SE9" s="97"/>
      <c r="SF9" s="97"/>
      <c r="SG9" s="97"/>
      <c r="SH9" s="97"/>
      <c r="SI9" s="97"/>
      <c r="SJ9" s="97"/>
      <c r="SK9" s="97"/>
      <c r="SL9" s="97"/>
      <c r="SM9" s="97"/>
      <c r="SN9" s="97"/>
      <c r="SO9" s="97"/>
      <c r="SP9" s="97"/>
      <c r="SQ9" s="97"/>
      <c r="SR9" s="97"/>
      <c r="SS9" s="97"/>
      <c r="ST9" s="97"/>
      <c r="SU9" s="97"/>
      <c r="SV9" s="97"/>
      <c r="SW9" s="97"/>
      <c r="SX9" s="97"/>
      <c r="SY9" s="97"/>
      <c r="SZ9" s="97"/>
      <c r="TA9" s="97"/>
      <c r="TB9" s="97"/>
    </row>
    <row r="10" spans="1:522" s="27" customFormat="1" ht="18" customHeight="1" x14ac:dyDescent="0.2">
      <c r="A10" s="12"/>
      <c r="B10" s="11"/>
      <c r="C10" s="1"/>
      <c r="D10" s="4" t="s">
        <v>41</v>
      </c>
      <c r="E10" s="1">
        <v>9679</v>
      </c>
      <c r="F10" s="1"/>
      <c r="G10"/>
      <c r="H10"/>
      <c r="I10" s="1">
        <f>SUM(K10:TB10)</f>
        <v>0</v>
      </c>
      <c r="J10" s="12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7"/>
      <c r="AK10" s="97"/>
      <c r="AL10" s="97"/>
      <c r="AM10" s="97"/>
      <c r="AN10" s="97"/>
      <c r="AO10" s="97"/>
      <c r="AP10" s="97"/>
      <c r="AQ10" s="97"/>
      <c r="AR10" s="97"/>
      <c r="AS10" s="97"/>
      <c r="AT10" s="97"/>
      <c r="AU10" s="97"/>
      <c r="AV10" s="97"/>
      <c r="AW10" s="97"/>
      <c r="AX10" s="97"/>
      <c r="AY10" s="97"/>
      <c r="AZ10" s="97"/>
      <c r="BA10" s="97"/>
      <c r="BB10" s="97"/>
      <c r="BC10" s="97"/>
      <c r="BD10" s="97"/>
      <c r="BE10" s="97"/>
      <c r="BF10" s="97"/>
      <c r="BG10" s="97"/>
      <c r="BH10" s="97"/>
      <c r="BI10" s="97"/>
      <c r="BJ10" s="97"/>
      <c r="BK10" s="97"/>
      <c r="BL10" s="97"/>
      <c r="BM10" s="97"/>
      <c r="BN10" s="97"/>
      <c r="BO10" s="97"/>
      <c r="BP10" s="97"/>
      <c r="BQ10" s="97"/>
      <c r="BR10" s="97"/>
      <c r="BS10" s="97"/>
      <c r="BT10" s="97"/>
      <c r="BU10" s="97"/>
      <c r="BV10" s="97"/>
      <c r="BW10" s="97"/>
      <c r="BX10" s="97"/>
      <c r="BY10" s="97"/>
      <c r="BZ10" s="97"/>
      <c r="CA10" s="97"/>
      <c r="CB10" s="97"/>
      <c r="CC10" s="97"/>
      <c r="CD10" s="97"/>
      <c r="CE10" s="97"/>
      <c r="CF10" s="97"/>
      <c r="CG10" s="97"/>
      <c r="CH10" s="97"/>
      <c r="CI10" s="97"/>
      <c r="CJ10" s="97"/>
      <c r="CK10" s="97"/>
      <c r="CL10" s="97"/>
      <c r="CM10" s="97"/>
      <c r="CN10" s="97"/>
      <c r="CO10" s="97"/>
      <c r="CP10" s="97"/>
      <c r="CQ10" s="97"/>
      <c r="CR10" s="97"/>
      <c r="CS10" s="97"/>
      <c r="CT10" s="97"/>
      <c r="CU10" s="97"/>
      <c r="CV10" s="97"/>
      <c r="CW10" s="97"/>
      <c r="CX10" s="97"/>
      <c r="CY10" s="97"/>
      <c r="CZ10" s="97"/>
      <c r="DA10" s="97"/>
      <c r="DB10" s="97"/>
      <c r="DC10" s="97"/>
      <c r="DD10" s="97"/>
      <c r="DE10" s="97"/>
      <c r="DF10" s="97"/>
      <c r="DG10" s="97"/>
      <c r="DH10" s="97"/>
      <c r="DI10" s="97"/>
      <c r="DJ10" s="97"/>
      <c r="DK10" s="97"/>
      <c r="DL10" s="97"/>
      <c r="DM10" s="97"/>
      <c r="DN10" s="97"/>
      <c r="DO10" s="97"/>
      <c r="DP10" s="97"/>
      <c r="DQ10" s="97"/>
      <c r="DR10" s="97"/>
      <c r="DS10" s="97"/>
      <c r="DT10" s="97"/>
      <c r="DU10" s="97"/>
      <c r="DV10" s="97"/>
      <c r="DW10" s="97"/>
      <c r="DX10" s="97"/>
      <c r="DY10" s="97"/>
      <c r="DZ10" s="97"/>
      <c r="EA10" s="97"/>
      <c r="EB10" s="97"/>
      <c r="EC10" s="97"/>
      <c r="ED10" s="97"/>
      <c r="EE10" s="97"/>
      <c r="EF10" s="97"/>
      <c r="EG10" s="97"/>
      <c r="EH10" s="97"/>
      <c r="EI10" s="97"/>
      <c r="EJ10" s="97"/>
      <c r="EK10" s="97"/>
      <c r="EL10" s="97"/>
      <c r="EM10" s="97"/>
      <c r="EN10" s="97"/>
      <c r="EO10" s="97"/>
      <c r="EP10" s="97"/>
      <c r="EQ10" s="97"/>
      <c r="ER10" s="97"/>
      <c r="ES10" s="97"/>
      <c r="ET10" s="97"/>
      <c r="EU10" s="97"/>
      <c r="EV10" s="97"/>
      <c r="EW10" s="97"/>
      <c r="EX10" s="97"/>
      <c r="EY10" s="97"/>
      <c r="EZ10" s="97"/>
      <c r="FA10" s="97"/>
      <c r="FB10" s="97"/>
      <c r="FC10" s="97"/>
      <c r="FD10" s="97"/>
      <c r="FE10" s="97"/>
      <c r="FF10" s="97"/>
      <c r="FG10" s="97"/>
      <c r="FH10" s="97"/>
      <c r="FI10" s="97"/>
      <c r="FJ10" s="97"/>
      <c r="FK10" s="97"/>
      <c r="FL10" s="97"/>
      <c r="FM10" s="97"/>
      <c r="FN10" s="97"/>
      <c r="FO10" s="97"/>
      <c r="FP10" s="97"/>
      <c r="FQ10" s="97"/>
      <c r="FR10" s="97"/>
      <c r="FS10" s="97"/>
      <c r="FT10" s="97"/>
      <c r="FU10" s="97"/>
      <c r="FV10" s="97"/>
      <c r="FW10" s="97"/>
      <c r="FX10" s="97"/>
      <c r="FY10" s="97"/>
      <c r="FZ10" s="97"/>
      <c r="GA10" s="97"/>
      <c r="GB10" s="97"/>
      <c r="GC10" s="97"/>
      <c r="GD10" s="97"/>
      <c r="GE10" s="97"/>
      <c r="GF10" s="97"/>
      <c r="GG10" s="97"/>
      <c r="GH10" s="97"/>
      <c r="GI10" s="97"/>
      <c r="GJ10" s="97"/>
      <c r="GK10" s="97"/>
      <c r="GL10" s="97"/>
      <c r="GM10" s="97"/>
      <c r="GN10" s="97"/>
      <c r="GO10" s="97"/>
      <c r="GP10" s="97"/>
      <c r="GQ10" s="97"/>
      <c r="GR10" s="97"/>
      <c r="GS10" s="97"/>
      <c r="GT10" s="97"/>
      <c r="GU10" s="97"/>
      <c r="GV10" s="97"/>
      <c r="GW10" s="97"/>
      <c r="GX10" s="97"/>
      <c r="GY10" s="97"/>
      <c r="GZ10" s="97"/>
      <c r="HA10" s="97"/>
      <c r="HB10" s="97"/>
      <c r="HC10" s="97"/>
      <c r="HD10" s="97"/>
      <c r="HE10" s="97"/>
      <c r="HF10" s="97"/>
      <c r="HG10" s="97"/>
      <c r="HH10" s="97"/>
      <c r="HI10" s="97"/>
      <c r="HJ10" s="97"/>
      <c r="HK10" s="97"/>
      <c r="HL10" s="97"/>
      <c r="HM10" s="97"/>
      <c r="HN10" s="97"/>
      <c r="HO10" s="97"/>
      <c r="HP10" s="97"/>
      <c r="HQ10" s="97"/>
      <c r="HR10" s="97"/>
      <c r="HS10" s="97"/>
      <c r="HT10" s="97"/>
      <c r="HU10" s="102"/>
      <c r="HV10" s="97"/>
      <c r="HW10" s="97"/>
      <c r="HX10" s="97"/>
      <c r="HY10" s="97"/>
      <c r="HZ10" s="102"/>
      <c r="IA10" s="97"/>
      <c r="IB10" s="97"/>
      <c r="IC10" s="97"/>
      <c r="ID10" s="97"/>
      <c r="IE10" s="97"/>
      <c r="IF10" s="97"/>
      <c r="IG10" s="97"/>
      <c r="IH10" s="97"/>
      <c r="II10" s="97"/>
      <c r="IJ10" s="97"/>
      <c r="IK10" s="97"/>
      <c r="IL10" s="97"/>
      <c r="IM10" s="97"/>
      <c r="IN10" s="97"/>
      <c r="IO10" s="97"/>
      <c r="IP10" s="97"/>
      <c r="IQ10" s="97"/>
      <c r="IR10" s="97"/>
      <c r="IS10" s="97"/>
      <c r="IT10" s="97"/>
      <c r="IU10" s="97"/>
      <c r="IV10" s="97"/>
      <c r="IW10" s="97"/>
      <c r="IX10" s="97"/>
      <c r="IY10" s="97"/>
      <c r="IZ10" s="97"/>
      <c r="JA10" s="97"/>
      <c r="JB10" s="97"/>
      <c r="JC10" s="97"/>
      <c r="JD10" s="97"/>
      <c r="JE10" s="97"/>
      <c r="JF10" s="97"/>
      <c r="JG10" s="97"/>
      <c r="JH10" s="88"/>
      <c r="JI10" s="88"/>
      <c r="JJ10" s="88"/>
      <c r="JK10" s="88"/>
      <c r="JL10" s="88"/>
      <c r="JM10" s="88"/>
      <c r="JN10" s="88"/>
      <c r="JO10" s="88"/>
      <c r="JP10" s="97"/>
      <c r="JQ10" s="97"/>
      <c r="JR10" s="97"/>
      <c r="JS10" s="97"/>
      <c r="JT10" s="97"/>
      <c r="JU10" s="97"/>
      <c r="JV10" s="97"/>
      <c r="JW10" s="97"/>
      <c r="JX10" s="97"/>
      <c r="JY10" s="97"/>
      <c r="JZ10" s="97"/>
      <c r="KA10" s="97"/>
      <c r="KB10" s="97"/>
      <c r="KC10" s="97"/>
      <c r="KD10" s="97"/>
      <c r="KE10" s="97"/>
      <c r="KF10" s="97"/>
      <c r="KG10" s="97"/>
      <c r="KH10" s="97"/>
      <c r="KI10" s="97"/>
      <c r="KJ10" s="97"/>
      <c r="KK10" s="97"/>
      <c r="KL10" s="97"/>
      <c r="KM10" s="97"/>
      <c r="KN10" s="97"/>
      <c r="KO10" s="97"/>
      <c r="KP10" s="97"/>
      <c r="KQ10" s="97"/>
      <c r="KR10" s="97"/>
      <c r="KS10" s="97"/>
      <c r="KT10" s="97"/>
      <c r="KU10" s="97"/>
      <c r="KV10" s="88"/>
      <c r="KW10" s="88"/>
      <c r="KX10" s="88"/>
      <c r="KY10" s="88"/>
      <c r="KZ10" s="88"/>
      <c r="LA10" s="88"/>
      <c r="LB10" s="88"/>
      <c r="LC10" s="88"/>
      <c r="LD10" s="88"/>
      <c r="LE10" s="88"/>
      <c r="LF10" s="97"/>
      <c r="LG10" s="97"/>
      <c r="LH10" s="97"/>
      <c r="LI10" s="97"/>
      <c r="LJ10" s="97"/>
      <c r="LK10" s="97"/>
      <c r="LL10" s="97"/>
      <c r="LM10" s="97"/>
      <c r="LN10" s="97"/>
      <c r="LO10" s="97"/>
      <c r="LP10" s="97"/>
      <c r="LQ10" s="97"/>
      <c r="LR10" s="97"/>
      <c r="LS10" s="97"/>
      <c r="LT10" s="97"/>
      <c r="LU10" s="97"/>
      <c r="LV10" s="97"/>
      <c r="LW10" s="97"/>
      <c r="LX10" s="97"/>
      <c r="LY10" s="97"/>
      <c r="LZ10" s="97"/>
      <c r="MA10" s="97"/>
      <c r="MB10" s="97"/>
      <c r="MC10" s="97"/>
      <c r="MD10" s="97"/>
      <c r="ME10" s="97"/>
      <c r="MF10" s="97"/>
      <c r="MG10" s="97"/>
      <c r="MH10" s="97"/>
      <c r="MI10" s="97"/>
      <c r="MJ10" s="97"/>
      <c r="MK10" s="97"/>
      <c r="ML10" s="97"/>
      <c r="MM10" s="97"/>
      <c r="MN10" s="97"/>
      <c r="MO10" s="97"/>
      <c r="MP10" s="97"/>
      <c r="MQ10" s="97"/>
      <c r="MR10" s="97"/>
      <c r="MS10" s="97"/>
      <c r="MT10" s="97"/>
      <c r="MU10" s="97"/>
      <c r="MV10" s="97"/>
      <c r="MW10" s="97"/>
      <c r="MX10" s="97"/>
      <c r="MY10" s="97"/>
      <c r="MZ10" s="97"/>
      <c r="NA10" s="97"/>
      <c r="NB10" s="97"/>
      <c r="NC10" s="97"/>
      <c r="ND10" s="97"/>
      <c r="NE10" s="97"/>
      <c r="NF10" s="97"/>
      <c r="NG10" s="97"/>
      <c r="NH10" s="97"/>
      <c r="NI10" s="97"/>
      <c r="NJ10" s="97"/>
      <c r="NK10" s="97"/>
      <c r="NL10" s="97"/>
      <c r="NM10" s="97"/>
      <c r="NN10" s="97"/>
      <c r="NO10" s="97"/>
      <c r="NP10" s="97"/>
      <c r="NQ10" s="97"/>
      <c r="NR10" s="97"/>
      <c r="NS10" s="97"/>
      <c r="NT10" s="97"/>
      <c r="NU10" s="97"/>
      <c r="NV10" s="97"/>
      <c r="NW10" s="97"/>
      <c r="NX10" s="97"/>
      <c r="NY10" s="97"/>
      <c r="NZ10" s="97"/>
      <c r="OA10" s="97"/>
      <c r="OB10" s="97"/>
      <c r="OC10" s="97"/>
      <c r="OD10" s="97"/>
      <c r="OE10" s="97"/>
      <c r="OF10" s="97"/>
      <c r="OG10" s="97"/>
      <c r="OH10" s="97"/>
      <c r="OI10" s="97"/>
      <c r="OJ10" s="97"/>
      <c r="OK10" s="97"/>
      <c r="OL10" s="97"/>
      <c r="OM10" s="97"/>
      <c r="ON10" s="97"/>
      <c r="OO10" s="97"/>
      <c r="OP10" s="97"/>
      <c r="OQ10" s="97"/>
      <c r="OR10" s="97"/>
      <c r="OS10" s="97"/>
      <c r="OT10" s="97"/>
      <c r="OU10" s="97"/>
      <c r="OV10" s="97"/>
      <c r="OW10" s="97"/>
      <c r="OX10" s="97"/>
      <c r="OY10" s="97"/>
      <c r="OZ10" s="97"/>
      <c r="PA10" s="97"/>
      <c r="PB10" s="97"/>
      <c r="PC10" s="97"/>
      <c r="PD10" s="97"/>
      <c r="PE10" s="97"/>
      <c r="PF10" s="97"/>
      <c r="PG10" s="97"/>
      <c r="PH10" s="97"/>
      <c r="PI10" s="97"/>
      <c r="PJ10" s="97"/>
      <c r="PK10" s="97"/>
      <c r="PL10" s="97"/>
      <c r="PM10" s="97"/>
      <c r="PN10" s="97"/>
      <c r="PO10" s="97"/>
      <c r="PP10" s="97"/>
      <c r="PQ10" s="97"/>
      <c r="PR10" s="97"/>
      <c r="PS10" s="97"/>
      <c r="PT10" s="97"/>
      <c r="PU10" s="97"/>
      <c r="PV10" s="97"/>
      <c r="PW10" s="97"/>
      <c r="PX10" s="97"/>
      <c r="PY10" s="97"/>
      <c r="PZ10" s="97"/>
      <c r="QA10" s="97"/>
      <c r="QB10" s="97"/>
      <c r="QC10" s="97"/>
      <c r="QD10" s="97"/>
      <c r="QE10" s="97"/>
      <c r="QF10" s="97"/>
      <c r="QG10" s="97"/>
      <c r="QH10" s="97"/>
      <c r="QI10" s="97"/>
      <c r="QJ10" s="97"/>
      <c r="QK10" s="97"/>
      <c r="QL10" s="97"/>
      <c r="QM10" s="97"/>
      <c r="QN10" s="97"/>
      <c r="QO10" s="97"/>
      <c r="QP10" s="97"/>
      <c r="QQ10" s="97"/>
      <c r="QR10" s="97"/>
      <c r="QS10" s="97"/>
      <c r="QT10" s="97"/>
      <c r="QU10" s="97"/>
      <c r="QV10" s="97"/>
      <c r="QW10" s="97"/>
      <c r="QX10" s="97"/>
      <c r="QY10" s="97"/>
      <c r="QZ10" s="97"/>
      <c r="RA10" s="97"/>
      <c r="RB10" s="97"/>
      <c r="RC10" s="97"/>
      <c r="RD10" s="97"/>
      <c r="RE10" s="97"/>
      <c r="RF10" s="97"/>
      <c r="RG10" s="97"/>
      <c r="RH10" s="97"/>
      <c r="RI10" s="97"/>
      <c r="RJ10" s="97"/>
      <c r="RK10" s="97"/>
      <c r="RL10" s="97"/>
      <c r="RM10" s="97"/>
      <c r="RN10" s="97"/>
      <c r="RO10" s="97"/>
      <c r="RP10" s="97"/>
      <c r="RQ10" s="97"/>
      <c r="RR10" s="97"/>
      <c r="RS10" s="97"/>
      <c r="RT10" s="97"/>
      <c r="RU10" s="97"/>
      <c r="RV10" s="97"/>
      <c r="RW10" s="97"/>
      <c r="RX10" s="97"/>
      <c r="RY10" s="97"/>
      <c r="RZ10" s="97"/>
      <c r="SA10" s="97"/>
      <c r="SB10" s="97"/>
      <c r="SC10" s="97"/>
      <c r="SD10" s="97"/>
      <c r="SE10" s="97"/>
      <c r="SF10" s="97"/>
      <c r="SG10" s="97"/>
      <c r="SH10" s="97"/>
      <c r="SI10" s="97"/>
      <c r="SJ10" s="97"/>
      <c r="SK10" s="97"/>
      <c r="SL10" s="97"/>
      <c r="SM10" s="97"/>
      <c r="SN10" s="97"/>
      <c r="SO10" s="97"/>
      <c r="SP10" s="97"/>
      <c r="SQ10" s="97"/>
      <c r="SR10" s="97"/>
      <c r="SS10" s="97"/>
      <c r="ST10" s="97"/>
      <c r="SU10" s="97"/>
      <c r="SV10" s="97"/>
      <c r="SW10" s="97"/>
      <c r="SX10" s="97"/>
      <c r="SY10" s="97"/>
      <c r="SZ10" s="97"/>
      <c r="TA10" s="97"/>
      <c r="TB10" s="97"/>
    </row>
    <row r="11" spans="1:522" s="27" customFormat="1" ht="18" customHeight="1" x14ac:dyDescent="0.2">
      <c r="A11" s="12"/>
      <c r="B11" s="11"/>
      <c r="C11" s="1"/>
      <c r="D11" s="4" t="s">
        <v>173</v>
      </c>
      <c r="E11" s="1">
        <v>12310</v>
      </c>
      <c r="F11" s="1"/>
      <c r="G11"/>
      <c r="H11"/>
      <c r="I11" s="1">
        <f>SUM(K11:TB11)</f>
        <v>10</v>
      </c>
      <c r="J11" s="12"/>
      <c r="K11" s="97"/>
      <c r="L11" s="102" t="s">
        <v>519</v>
      </c>
      <c r="M11" s="97"/>
      <c r="N11" s="97"/>
      <c r="O11" s="97"/>
      <c r="P11" s="97"/>
      <c r="Q11" s="97"/>
      <c r="R11" s="97"/>
      <c r="S11" s="97"/>
      <c r="T11" s="97">
        <v>2</v>
      </c>
      <c r="U11" s="97"/>
      <c r="V11" s="97"/>
      <c r="W11" s="97"/>
      <c r="X11" s="97"/>
      <c r="Y11" s="97"/>
      <c r="Z11" s="97"/>
      <c r="AA11" s="97">
        <v>3</v>
      </c>
      <c r="AB11" s="97"/>
      <c r="AC11" s="97"/>
      <c r="AD11" s="97">
        <v>2</v>
      </c>
      <c r="AE11" s="97"/>
      <c r="AF11" s="97"/>
      <c r="AG11" s="97"/>
      <c r="AH11" s="97"/>
      <c r="AI11" s="97">
        <f>1</f>
        <v>1</v>
      </c>
      <c r="AJ11" s="97"/>
      <c r="AK11" s="97"/>
      <c r="AL11" s="97">
        <f>1+1</f>
        <v>2</v>
      </c>
      <c r="AM11" s="97"/>
      <c r="AN11" s="97"/>
      <c r="AO11" s="97"/>
      <c r="AP11" s="97"/>
      <c r="AQ11" s="97"/>
      <c r="AR11" s="97"/>
      <c r="AS11" s="97"/>
      <c r="AT11" s="97"/>
      <c r="AU11" s="97"/>
      <c r="AV11" s="97"/>
      <c r="AW11" s="97"/>
      <c r="AX11" s="97"/>
      <c r="AY11" s="97"/>
      <c r="AZ11" s="97"/>
      <c r="BA11" s="97"/>
      <c r="BB11" s="97"/>
      <c r="BC11" s="97"/>
      <c r="BD11" s="97"/>
      <c r="BE11" s="97"/>
      <c r="BF11" s="97"/>
      <c r="BG11" s="97"/>
      <c r="BH11" s="97"/>
      <c r="BI11" s="97"/>
      <c r="BJ11" s="97"/>
      <c r="BK11" s="97"/>
      <c r="BL11" s="97"/>
      <c r="BM11" s="97"/>
      <c r="BN11" s="97"/>
      <c r="BO11" s="97"/>
      <c r="BP11" s="97"/>
      <c r="BQ11" s="97"/>
      <c r="BR11" s="97"/>
      <c r="BS11" s="97"/>
      <c r="BT11" s="97"/>
      <c r="BU11" s="97"/>
      <c r="BV11" s="97"/>
      <c r="BW11" s="97"/>
      <c r="BX11" s="97"/>
      <c r="BY11" s="97"/>
      <c r="BZ11" s="97"/>
      <c r="CA11" s="97"/>
      <c r="CB11" s="97"/>
      <c r="CC11" s="97"/>
      <c r="CD11" s="97"/>
      <c r="CE11" s="97"/>
      <c r="CF11" s="97"/>
      <c r="CG11" s="97"/>
      <c r="CH11" s="97"/>
      <c r="CI11" s="97"/>
      <c r="CJ11" s="97"/>
      <c r="CK11" s="97"/>
      <c r="CL11" s="97"/>
      <c r="CM11" s="97"/>
      <c r="CN11" s="97"/>
      <c r="CO11" s="97"/>
      <c r="CP11" s="97"/>
      <c r="CQ11" s="97"/>
      <c r="CR11" s="97"/>
      <c r="CS11" s="97"/>
      <c r="CT11" s="97"/>
      <c r="CU11" s="97"/>
      <c r="CV11" s="97"/>
      <c r="CW11" s="97"/>
      <c r="CX11" s="97"/>
      <c r="CY11" s="97"/>
      <c r="CZ11" s="97"/>
      <c r="DA11" s="97"/>
      <c r="DB11" s="97"/>
      <c r="DC11" s="97"/>
      <c r="DD11" s="97"/>
      <c r="DE11" s="97"/>
      <c r="DF11" s="97"/>
      <c r="DG11" s="97"/>
      <c r="DH11" s="97"/>
      <c r="DI11" s="97"/>
      <c r="DJ11" s="97"/>
      <c r="DK11" s="97"/>
      <c r="DL11" s="97"/>
      <c r="DM11" s="97"/>
      <c r="DN11" s="97"/>
      <c r="DO11" s="97"/>
      <c r="DP11" s="97"/>
      <c r="DQ11" s="97"/>
      <c r="DR11" s="97"/>
      <c r="DS11" s="97"/>
      <c r="DT11" s="97"/>
      <c r="DU11" s="97"/>
      <c r="DV11" s="97"/>
      <c r="DW11" s="97"/>
      <c r="DX11" s="97"/>
      <c r="DY11" s="97"/>
      <c r="DZ11" s="97"/>
      <c r="EA11" s="97"/>
      <c r="EB11" s="97"/>
      <c r="EC11" s="97"/>
      <c r="ED11" s="97"/>
      <c r="EE11" s="97"/>
      <c r="EF11" s="97"/>
      <c r="EG11" s="97"/>
      <c r="EH11" s="97"/>
      <c r="EI11" s="97"/>
      <c r="EJ11" s="97"/>
      <c r="EK11" s="97"/>
      <c r="EL11" s="97"/>
      <c r="EM11" s="97"/>
      <c r="EN11" s="97"/>
      <c r="EO11" s="97"/>
      <c r="EP11" s="97"/>
      <c r="EQ11" s="97"/>
      <c r="ER11" s="97"/>
      <c r="ES11" s="97"/>
      <c r="ET11" s="97"/>
      <c r="EU11" s="97"/>
      <c r="EV11" s="97"/>
      <c r="EW11" s="97"/>
      <c r="EX11" s="97"/>
      <c r="EY11" s="97"/>
      <c r="EZ11" s="97"/>
      <c r="FA11" s="97"/>
      <c r="FB11" s="97"/>
      <c r="FC11" s="97"/>
      <c r="FD11" s="97"/>
      <c r="FE11" s="97"/>
      <c r="FF11" s="97"/>
      <c r="FG11" s="97"/>
      <c r="FH11" s="97"/>
      <c r="FI11" s="97"/>
      <c r="FJ11" s="97"/>
      <c r="FK11" s="97"/>
      <c r="FL11" s="97"/>
      <c r="FM11" s="97"/>
      <c r="FN11" s="97"/>
      <c r="FO11" s="97"/>
      <c r="FP11" s="97"/>
      <c r="FQ11" s="97"/>
      <c r="FR11" s="97"/>
      <c r="FS11" s="97"/>
      <c r="FT11" s="97"/>
      <c r="FU11" s="97"/>
      <c r="FV11" s="97"/>
      <c r="FW11" s="97"/>
      <c r="FX11" s="97"/>
      <c r="FY11" s="97"/>
      <c r="FZ11" s="97"/>
      <c r="GA11" s="97"/>
      <c r="GB11" s="97"/>
      <c r="GC11" s="97"/>
      <c r="GD11" s="97"/>
      <c r="GE11" s="97"/>
      <c r="GF11" s="97"/>
      <c r="GG11" s="97"/>
      <c r="GH11" s="97"/>
      <c r="GI11" s="97"/>
      <c r="GJ11" s="97"/>
      <c r="GK11" s="97"/>
      <c r="GL11" s="97"/>
      <c r="GM11" s="97"/>
      <c r="GN11" s="97"/>
      <c r="GO11" s="97"/>
      <c r="GP11" s="97"/>
      <c r="GQ11" s="97"/>
      <c r="GR11" s="97"/>
      <c r="GS11" s="97"/>
      <c r="GT11" s="97"/>
      <c r="GU11" s="97"/>
      <c r="GV11" s="97"/>
      <c r="GW11" s="97"/>
      <c r="GX11" s="97"/>
      <c r="GY11" s="97"/>
      <c r="GZ11" s="97"/>
      <c r="HA11" s="97"/>
      <c r="HB11" s="97"/>
      <c r="HC11" s="97"/>
      <c r="HD11" s="97"/>
      <c r="HE11" s="97"/>
      <c r="HF11" s="97"/>
      <c r="HG11" s="97"/>
      <c r="HH11" s="97"/>
      <c r="HI11" s="97"/>
      <c r="HJ11" s="97"/>
      <c r="HK11" s="97"/>
      <c r="HL11" s="97"/>
      <c r="HM11" s="97"/>
      <c r="HN11" s="97"/>
      <c r="HO11" s="97"/>
      <c r="HP11" s="97"/>
      <c r="HQ11" s="97"/>
      <c r="HR11" s="97"/>
      <c r="HS11" s="97"/>
      <c r="HT11" s="97"/>
      <c r="HU11" s="102"/>
      <c r="HV11" s="97"/>
      <c r="HW11" s="97"/>
      <c r="HX11" s="97"/>
      <c r="HY11" s="97"/>
      <c r="HZ11" s="102"/>
      <c r="IA11" s="97"/>
      <c r="IB11" s="97"/>
      <c r="IC11" s="97"/>
      <c r="ID11" s="97"/>
      <c r="IE11" s="97"/>
      <c r="IF11" s="97"/>
      <c r="IG11" s="97"/>
      <c r="IH11" s="97"/>
      <c r="II11" s="97"/>
      <c r="IJ11" s="97"/>
      <c r="IK11" s="97"/>
      <c r="IL11" s="97"/>
      <c r="IM11" s="97"/>
      <c r="IN11" s="97"/>
      <c r="IO11" s="97"/>
      <c r="IP11" s="97"/>
      <c r="IQ11" s="97"/>
      <c r="IR11" s="97"/>
      <c r="IS11" s="97"/>
      <c r="IT11" s="97"/>
      <c r="IU11" s="97"/>
      <c r="IV11" s="97"/>
      <c r="IW11" s="97"/>
      <c r="IX11" s="97"/>
      <c r="IY11" s="97"/>
      <c r="IZ11" s="97"/>
      <c r="JA11" s="97"/>
      <c r="JB11" s="97"/>
      <c r="JC11" s="97"/>
      <c r="JD11" s="97"/>
      <c r="JE11" s="97"/>
      <c r="JF11" s="97"/>
      <c r="JG11" s="97"/>
      <c r="JH11" s="88"/>
      <c r="JI11" s="88"/>
      <c r="JJ11" s="88"/>
      <c r="JK11" s="88"/>
      <c r="JL11" s="88"/>
      <c r="JM11" s="88"/>
      <c r="JN11" s="88"/>
      <c r="JO11" s="88"/>
      <c r="JP11" s="97"/>
      <c r="JQ11" s="97"/>
      <c r="JR11" s="97"/>
      <c r="JS11" s="97"/>
      <c r="JT11" s="97"/>
      <c r="JU11" s="97"/>
      <c r="JV11" s="97"/>
      <c r="JW11" s="97"/>
      <c r="JX11" s="97"/>
      <c r="JY11" s="97"/>
      <c r="JZ11" s="97"/>
      <c r="KA11" s="97"/>
      <c r="KB11" s="97"/>
      <c r="KC11" s="97"/>
      <c r="KD11" s="97"/>
      <c r="KE11" s="97"/>
      <c r="KF11" s="97"/>
      <c r="KG11" s="97"/>
      <c r="KH11" s="97"/>
      <c r="KI11" s="97"/>
      <c r="KJ11" s="97"/>
      <c r="KK11" s="97"/>
      <c r="KL11" s="97"/>
      <c r="KM11" s="97"/>
      <c r="KN11" s="97"/>
      <c r="KO11" s="97"/>
      <c r="KP11" s="97"/>
      <c r="KQ11" s="97"/>
      <c r="KR11" s="97"/>
      <c r="KS11" s="97"/>
      <c r="KT11" s="97"/>
      <c r="KU11" s="97"/>
      <c r="KV11" s="88"/>
      <c r="KW11" s="88"/>
      <c r="KX11" s="88"/>
      <c r="KY11" s="88"/>
      <c r="KZ11" s="88"/>
      <c r="LA11" s="88"/>
      <c r="LB11" s="88"/>
      <c r="LC11" s="88"/>
      <c r="LD11" s="88"/>
      <c r="LE11" s="88"/>
      <c r="LF11" s="97"/>
      <c r="LG11" s="97"/>
      <c r="LH11" s="97"/>
      <c r="LI11" s="97"/>
      <c r="LJ11" s="97"/>
      <c r="LK11" s="97"/>
      <c r="LL11" s="97"/>
      <c r="LM11" s="97"/>
      <c r="LN11" s="97"/>
      <c r="LO11" s="97"/>
      <c r="LP11" s="97"/>
      <c r="LQ11" s="97"/>
      <c r="LR11" s="97"/>
      <c r="LS11" s="97"/>
      <c r="LT11" s="97"/>
      <c r="LU11" s="97"/>
      <c r="LV11" s="97"/>
      <c r="LW11" s="97"/>
      <c r="LX11" s="97"/>
      <c r="LY11" s="97"/>
      <c r="LZ11" s="97"/>
      <c r="MA11" s="97"/>
      <c r="MB11" s="97"/>
      <c r="MC11" s="97"/>
      <c r="MD11" s="97"/>
      <c r="ME11" s="97"/>
      <c r="MF11" s="97"/>
      <c r="MG11" s="97"/>
      <c r="MH11" s="97"/>
      <c r="MI11" s="97"/>
      <c r="MJ11" s="97"/>
      <c r="MK11" s="97"/>
      <c r="ML11" s="97"/>
      <c r="MM11" s="97"/>
      <c r="MN11" s="97"/>
      <c r="MO11" s="97"/>
      <c r="MP11" s="97"/>
      <c r="MQ11" s="97"/>
      <c r="MR11" s="97"/>
      <c r="MS11" s="97"/>
      <c r="MT11" s="97"/>
      <c r="MU11" s="97"/>
      <c r="MV11" s="97"/>
      <c r="MW11" s="97"/>
      <c r="MX11" s="97"/>
      <c r="MY11" s="97"/>
      <c r="MZ11" s="97"/>
      <c r="NA11" s="97"/>
      <c r="NB11" s="97"/>
      <c r="NC11" s="97"/>
      <c r="ND11" s="97"/>
      <c r="NE11" s="97"/>
      <c r="NF11" s="97"/>
      <c r="NG11" s="97"/>
      <c r="NH11" s="97"/>
      <c r="NI11" s="97"/>
      <c r="NJ11" s="97"/>
      <c r="NK11" s="97"/>
      <c r="NL11" s="97"/>
      <c r="NM11" s="97"/>
      <c r="NN11" s="97"/>
      <c r="NO11" s="97"/>
      <c r="NP11" s="97"/>
      <c r="NQ11" s="97"/>
      <c r="NR11" s="97"/>
      <c r="NS11" s="97"/>
      <c r="NT11" s="97"/>
      <c r="NU11" s="97"/>
      <c r="NV11" s="97"/>
      <c r="NW11" s="97"/>
      <c r="NX11" s="97"/>
      <c r="NY11" s="97"/>
      <c r="NZ11" s="97"/>
      <c r="OA11" s="97"/>
      <c r="OB11" s="97"/>
      <c r="OC11" s="97"/>
      <c r="OD11" s="97"/>
      <c r="OE11" s="97"/>
      <c r="OF11" s="97"/>
      <c r="OG11" s="97"/>
      <c r="OH11" s="97"/>
      <c r="OI11" s="97"/>
      <c r="OJ11" s="97"/>
      <c r="OK11" s="97"/>
      <c r="OL11" s="97"/>
      <c r="OM11" s="97"/>
      <c r="ON11" s="97"/>
      <c r="OO11" s="97"/>
      <c r="OP11" s="97"/>
      <c r="OQ11" s="97"/>
      <c r="OR11" s="97"/>
      <c r="OS11" s="97"/>
      <c r="OT11" s="97"/>
      <c r="OU11" s="97"/>
      <c r="OV11" s="97"/>
      <c r="OW11" s="97"/>
      <c r="OX11" s="97"/>
      <c r="OY11" s="97"/>
      <c r="OZ11" s="97"/>
      <c r="PA11" s="97"/>
      <c r="PB11" s="97"/>
      <c r="PC11" s="97"/>
      <c r="PD11" s="97"/>
      <c r="PE11" s="97"/>
      <c r="PF11" s="97"/>
      <c r="PG11" s="97"/>
      <c r="PH11" s="97"/>
      <c r="PI11" s="97"/>
      <c r="PJ11" s="97"/>
      <c r="PK11" s="97"/>
      <c r="PL11" s="97"/>
      <c r="PM11" s="97"/>
      <c r="PN11" s="97"/>
      <c r="PO11" s="97"/>
      <c r="PP11" s="97"/>
      <c r="PQ11" s="97"/>
      <c r="PR11" s="97"/>
      <c r="PS11" s="97"/>
      <c r="PT11" s="97"/>
      <c r="PU11" s="97"/>
      <c r="PV11" s="97"/>
      <c r="PW11" s="97"/>
      <c r="PX11" s="97"/>
      <c r="PY11" s="97"/>
      <c r="PZ11" s="97"/>
      <c r="QA11" s="97"/>
      <c r="QB11" s="97"/>
      <c r="QC11" s="97"/>
      <c r="QD11" s="97"/>
      <c r="QE11" s="97"/>
      <c r="QF11" s="97"/>
      <c r="QG11" s="97"/>
      <c r="QH11" s="97"/>
      <c r="QI11" s="97"/>
      <c r="QJ11" s="97"/>
      <c r="QK11" s="97"/>
      <c r="QL11" s="97"/>
      <c r="QM11" s="97"/>
      <c r="QN11" s="97"/>
      <c r="QO11" s="97"/>
      <c r="QP11" s="97"/>
      <c r="QQ11" s="97"/>
      <c r="QR11" s="97"/>
      <c r="QS11" s="97"/>
      <c r="QT11" s="97"/>
      <c r="QU11" s="97"/>
      <c r="QV11" s="97"/>
      <c r="QW11" s="97"/>
      <c r="QX11" s="97"/>
      <c r="QY11" s="97"/>
      <c r="QZ11" s="97"/>
      <c r="RA11" s="97"/>
      <c r="RB11" s="97"/>
      <c r="RC11" s="97"/>
      <c r="RD11" s="97"/>
      <c r="RE11" s="97"/>
      <c r="RF11" s="97"/>
      <c r="RG11" s="97"/>
      <c r="RH11" s="97"/>
      <c r="RI11" s="97"/>
      <c r="RJ11" s="97"/>
      <c r="RK11" s="97"/>
      <c r="RL11" s="97"/>
      <c r="RM11" s="97"/>
      <c r="RN11" s="97"/>
      <c r="RO11" s="97"/>
      <c r="RP11" s="97"/>
      <c r="RQ11" s="97"/>
      <c r="RR11" s="97"/>
      <c r="RS11" s="97"/>
      <c r="RT11" s="97"/>
      <c r="RU11" s="97"/>
      <c r="RV11" s="97"/>
      <c r="RW11" s="97"/>
      <c r="RX11" s="97"/>
      <c r="RY11" s="97"/>
      <c r="RZ11" s="97"/>
      <c r="SA11" s="97"/>
      <c r="SB11" s="97"/>
      <c r="SC11" s="97"/>
      <c r="SD11" s="97"/>
      <c r="SE11" s="97"/>
      <c r="SF11" s="97"/>
      <c r="SG11" s="97"/>
      <c r="SH11" s="97"/>
      <c r="SI11" s="97"/>
      <c r="SJ11" s="97"/>
      <c r="SK11" s="97"/>
      <c r="SL11" s="97"/>
      <c r="SM11" s="97"/>
      <c r="SN11" s="97"/>
      <c r="SO11" s="97"/>
      <c r="SP11" s="97"/>
      <c r="SQ11" s="97"/>
      <c r="SR11" s="97"/>
      <c r="SS11" s="97"/>
      <c r="ST11" s="97"/>
      <c r="SU11" s="97"/>
      <c r="SV11" s="97"/>
      <c r="SW11" s="97"/>
      <c r="SX11" s="97"/>
      <c r="SY11" s="97"/>
      <c r="SZ11" s="97"/>
      <c r="TA11" s="97"/>
      <c r="TB11" s="97"/>
    </row>
    <row r="12" spans="1:522" s="27" customFormat="1" ht="18" customHeight="1" x14ac:dyDescent="0.2">
      <c r="A12" s="12"/>
      <c r="B12" s="11"/>
      <c r="C12" s="1"/>
      <c r="D12" s="4" t="s">
        <v>522</v>
      </c>
      <c r="E12" s="1">
        <v>12750</v>
      </c>
      <c r="F12" s="1"/>
      <c r="G12"/>
      <c r="H12"/>
      <c r="I12" s="1">
        <f>SUM(K12:TB12)</f>
        <v>22</v>
      </c>
      <c r="J12" s="12"/>
      <c r="K12" s="97"/>
      <c r="L12" s="102"/>
      <c r="M12" s="97">
        <f>3+5</f>
        <v>8</v>
      </c>
      <c r="N12" s="97"/>
      <c r="O12" s="97"/>
      <c r="P12" s="97"/>
      <c r="Q12" s="97"/>
      <c r="R12" s="97"/>
      <c r="S12" s="97"/>
      <c r="T12" s="97"/>
      <c r="U12" s="97">
        <f>3+4</f>
        <v>7</v>
      </c>
      <c r="V12" s="97"/>
      <c r="W12" s="97"/>
      <c r="X12" s="97"/>
      <c r="Y12" s="97"/>
      <c r="Z12" s="97"/>
      <c r="AA12" s="97"/>
      <c r="AB12" s="97"/>
      <c r="AC12" s="97"/>
      <c r="AD12" s="97"/>
      <c r="AE12" s="97"/>
      <c r="AF12" s="97"/>
      <c r="AG12" s="97"/>
      <c r="AH12" s="97"/>
      <c r="AI12" s="97"/>
      <c r="AJ12" s="97">
        <f>2+2</f>
        <v>4</v>
      </c>
      <c r="AK12" s="97"/>
      <c r="AL12" s="102" t="s">
        <v>519</v>
      </c>
      <c r="AM12" s="97"/>
      <c r="AN12" s="97"/>
      <c r="AO12" s="97"/>
      <c r="AP12" s="97"/>
      <c r="AQ12" s="97"/>
      <c r="AR12" s="97"/>
      <c r="AS12" s="97">
        <f>2+1</f>
        <v>3</v>
      </c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  <c r="BU12" s="97"/>
      <c r="BV12" s="97"/>
      <c r="BW12" s="97"/>
      <c r="BX12" s="97"/>
      <c r="BY12" s="97"/>
      <c r="BZ12" s="97"/>
      <c r="CA12" s="97"/>
      <c r="CB12" s="97"/>
      <c r="CC12" s="97"/>
      <c r="CD12" s="97"/>
      <c r="CE12" s="97"/>
      <c r="CF12" s="97"/>
      <c r="CG12" s="97"/>
      <c r="CH12" s="97"/>
      <c r="CI12" s="97"/>
      <c r="CJ12" s="97"/>
      <c r="CK12" s="97"/>
      <c r="CL12" s="97"/>
      <c r="CM12" s="97"/>
      <c r="CN12" s="97"/>
      <c r="CO12" s="97"/>
      <c r="CP12" s="97"/>
      <c r="CQ12" s="97"/>
      <c r="CR12" s="97"/>
      <c r="CS12" s="97"/>
      <c r="CT12" s="97"/>
      <c r="CU12" s="97"/>
      <c r="CV12" s="97"/>
      <c r="CW12" s="97"/>
      <c r="CX12" s="97"/>
      <c r="CY12" s="97"/>
      <c r="CZ12" s="97"/>
      <c r="DA12" s="97"/>
      <c r="DB12" s="97"/>
      <c r="DC12" s="97"/>
      <c r="DD12" s="97"/>
      <c r="DE12" s="97"/>
      <c r="DF12" s="97"/>
      <c r="DG12" s="97"/>
      <c r="DH12" s="97"/>
      <c r="DI12" s="97"/>
      <c r="DJ12" s="97"/>
      <c r="DK12" s="97"/>
      <c r="DL12" s="97"/>
      <c r="DM12" s="97"/>
      <c r="DN12" s="97"/>
      <c r="DO12" s="97"/>
      <c r="DP12" s="97"/>
      <c r="DQ12" s="97"/>
      <c r="DR12" s="97"/>
      <c r="DS12" s="97"/>
      <c r="DT12" s="97"/>
      <c r="DU12" s="97"/>
      <c r="DV12" s="97"/>
      <c r="DW12" s="97"/>
      <c r="DX12" s="97"/>
      <c r="DY12" s="97"/>
      <c r="DZ12" s="97"/>
      <c r="EA12" s="97"/>
      <c r="EB12" s="97"/>
      <c r="EC12" s="97"/>
      <c r="ED12" s="97"/>
      <c r="EE12" s="97"/>
      <c r="EF12" s="97"/>
      <c r="EG12" s="97"/>
      <c r="EH12" s="97"/>
      <c r="EI12" s="97"/>
      <c r="EJ12" s="97"/>
      <c r="EK12" s="97"/>
      <c r="EL12" s="97"/>
      <c r="EM12" s="97"/>
      <c r="EN12" s="97"/>
      <c r="EO12" s="97"/>
      <c r="EP12" s="97"/>
      <c r="EQ12" s="97"/>
      <c r="ER12" s="97"/>
      <c r="ES12" s="97"/>
      <c r="ET12" s="97"/>
      <c r="EU12" s="97"/>
      <c r="EV12" s="97"/>
      <c r="EW12" s="97"/>
      <c r="EX12" s="97"/>
      <c r="EY12" s="97"/>
      <c r="EZ12" s="97"/>
      <c r="FA12" s="97"/>
      <c r="FB12" s="97"/>
      <c r="FC12" s="97"/>
      <c r="FD12" s="97"/>
      <c r="FE12" s="97"/>
      <c r="FF12" s="97"/>
      <c r="FG12" s="97"/>
      <c r="FH12" s="97"/>
      <c r="FI12" s="97"/>
      <c r="FJ12" s="97"/>
      <c r="FK12" s="97"/>
      <c r="FL12" s="97"/>
      <c r="FM12" s="97"/>
      <c r="FN12" s="97"/>
      <c r="FO12" s="97"/>
      <c r="FP12" s="97"/>
      <c r="FQ12" s="97"/>
      <c r="FR12" s="97"/>
      <c r="FS12" s="97"/>
      <c r="FT12" s="97"/>
      <c r="FU12" s="97"/>
      <c r="FV12" s="97"/>
      <c r="FW12" s="97"/>
      <c r="FX12" s="97"/>
      <c r="FY12" s="97"/>
      <c r="FZ12" s="97"/>
      <c r="GA12" s="97"/>
      <c r="GB12" s="97"/>
      <c r="GC12" s="97"/>
      <c r="GD12" s="97"/>
      <c r="GE12" s="97"/>
      <c r="GF12" s="97"/>
      <c r="GG12" s="97"/>
      <c r="GH12" s="97"/>
      <c r="GI12" s="97"/>
      <c r="GJ12" s="97"/>
      <c r="GK12" s="97"/>
      <c r="GL12" s="97"/>
      <c r="GM12" s="97"/>
      <c r="GN12" s="97"/>
      <c r="GO12" s="97"/>
      <c r="GP12" s="97"/>
      <c r="GQ12" s="97"/>
      <c r="GR12" s="97"/>
      <c r="GS12" s="97"/>
      <c r="GT12" s="97"/>
      <c r="GU12" s="97"/>
      <c r="GV12" s="97"/>
      <c r="GW12" s="97"/>
      <c r="GX12" s="97"/>
      <c r="GY12" s="97"/>
      <c r="GZ12" s="97"/>
      <c r="HA12" s="97"/>
      <c r="HB12" s="97"/>
      <c r="HC12" s="97"/>
      <c r="HD12" s="97"/>
      <c r="HE12" s="97"/>
      <c r="HF12" s="97"/>
      <c r="HG12" s="97"/>
      <c r="HH12" s="97"/>
      <c r="HI12" s="97"/>
      <c r="HJ12" s="97"/>
      <c r="HK12" s="97"/>
      <c r="HL12" s="97"/>
      <c r="HM12" s="97"/>
      <c r="HN12" s="97"/>
      <c r="HO12" s="97"/>
      <c r="HP12" s="97"/>
      <c r="HQ12" s="97"/>
      <c r="HR12" s="97"/>
      <c r="HS12" s="97"/>
      <c r="HT12" s="97"/>
      <c r="HU12" s="102"/>
      <c r="HV12" s="97"/>
      <c r="HW12" s="97"/>
      <c r="HX12" s="97"/>
      <c r="HY12" s="97"/>
      <c r="HZ12" s="102"/>
      <c r="IA12" s="97"/>
      <c r="IB12" s="97"/>
      <c r="IC12" s="97"/>
      <c r="ID12" s="97"/>
      <c r="IE12" s="97"/>
      <c r="IF12" s="97"/>
      <c r="IG12" s="97"/>
      <c r="IH12" s="97"/>
      <c r="II12" s="97"/>
      <c r="IJ12" s="97"/>
      <c r="IK12" s="97"/>
      <c r="IL12" s="97"/>
      <c r="IM12" s="97"/>
      <c r="IN12" s="97"/>
      <c r="IO12" s="97"/>
      <c r="IP12" s="97"/>
      <c r="IQ12" s="97"/>
      <c r="IR12" s="97"/>
      <c r="IS12" s="97"/>
      <c r="IT12" s="97"/>
      <c r="IU12" s="97"/>
      <c r="IV12" s="97"/>
      <c r="IW12" s="97"/>
      <c r="IX12" s="97"/>
      <c r="IY12" s="97"/>
      <c r="IZ12" s="97"/>
      <c r="JA12" s="97"/>
      <c r="JB12" s="97"/>
      <c r="JC12" s="97"/>
      <c r="JD12" s="97"/>
      <c r="JE12" s="97"/>
      <c r="JF12" s="97"/>
      <c r="JG12" s="97"/>
      <c r="JH12" s="88"/>
      <c r="JI12" s="88"/>
      <c r="JJ12" s="88"/>
      <c r="JK12" s="88"/>
      <c r="JL12" s="88"/>
      <c r="JM12" s="88"/>
      <c r="JN12" s="88"/>
      <c r="JO12" s="88"/>
      <c r="JP12" s="97"/>
      <c r="JQ12" s="97"/>
      <c r="JR12" s="97"/>
      <c r="JS12" s="97"/>
      <c r="JT12" s="97"/>
      <c r="JU12" s="97"/>
      <c r="JV12" s="97"/>
      <c r="JW12" s="97"/>
      <c r="JX12" s="97"/>
      <c r="JY12" s="97"/>
      <c r="JZ12" s="97"/>
      <c r="KA12" s="97"/>
      <c r="KB12" s="97"/>
      <c r="KC12" s="97"/>
      <c r="KD12" s="97"/>
      <c r="KE12" s="97"/>
      <c r="KF12" s="97"/>
      <c r="KG12" s="97"/>
      <c r="KH12" s="97"/>
      <c r="KI12" s="97"/>
      <c r="KJ12" s="97"/>
      <c r="KK12" s="97"/>
      <c r="KL12" s="97"/>
      <c r="KM12" s="97"/>
      <c r="KN12" s="97"/>
      <c r="KO12" s="97"/>
      <c r="KP12" s="97"/>
      <c r="KQ12" s="97"/>
      <c r="KR12" s="97"/>
      <c r="KS12" s="97"/>
      <c r="KT12" s="97"/>
      <c r="KU12" s="97"/>
      <c r="KV12" s="88"/>
      <c r="KW12" s="88"/>
      <c r="KX12" s="88"/>
      <c r="KY12" s="88"/>
      <c r="KZ12" s="88"/>
      <c r="LA12" s="88"/>
      <c r="LB12" s="88"/>
      <c r="LC12" s="88"/>
      <c r="LD12" s="88"/>
      <c r="LE12" s="88"/>
      <c r="LF12" s="97"/>
      <c r="LG12" s="97"/>
      <c r="LH12" s="97"/>
      <c r="LI12" s="97"/>
      <c r="LJ12" s="97"/>
      <c r="LK12" s="97"/>
      <c r="LL12" s="97"/>
      <c r="LM12" s="97"/>
      <c r="LN12" s="97"/>
      <c r="LO12" s="97"/>
      <c r="LP12" s="97"/>
      <c r="LQ12" s="97"/>
      <c r="LR12" s="97"/>
      <c r="LS12" s="97"/>
      <c r="LT12" s="97"/>
      <c r="LU12" s="97"/>
      <c r="LV12" s="64"/>
      <c r="LW12" s="64"/>
      <c r="LX12" s="64"/>
      <c r="LY12" s="64"/>
      <c r="LZ12" s="64"/>
      <c r="MA12" s="64"/>
      <c r="MB12" s="64"/>
      <c r="MC12" s="64"/>
      <c r="MD12" s="64"/>
      <c r="ME12" s="64"/>
      <c r="MF12" s="64"/>
      <c r="MG12" s="64"/>
      <c r="MH12" s="64"/>
      <c r="MI12" s="64"/>
      <c r="MJ12" s="64"/>
      <c r="MK12" s="64"/>
      <c r="ML12" s="64"/>
      <c r="MM12" s="64"/>
      <c r="MN12" s="64"/>
      <c r="MO12" s="64"/>
      <c r="MP12" s="64"/>
      <c r="MQ12" s="64"/>
      <c r="MR12" s="64"/>
      <c r="MS12" s="64"/>
      <c r="MT12" s="64"/>
      <c r="MU12" s="64"/>
      <c r="MV12" s="64"/>
      <c r="MW12" s="64"/>
      <c r="MX12" s="64"/>
      <c r="MY12" s="64"/>
      <c r="MZ12" s="64"/>
      <c r="NA12" s="64"/>
      <c r="NB12" s="64"/>
      <c r="NC12" s="64"/>
      <c r="ND12" s="64"/>
      <c r="NE12" s="97"/>
      <c r="NF12" s="97"/>
      <c r="NG12" s="97"/>
      <c r="NH12" s="97"/>
      <c r="NI12" s="97"/>
      <c r="NJ12" s="97"/>
      <c r="NK12" s="97"/>
      <c r="NL12" s="97"/>
      <c r="NM12" s="97"/>
      <c r="NN12" s="97"/>
      <c r="NO12" s="97"/>
      <c r="NP12" s="97"/>
      <c r="NQ12" s="97"/>
      <c r="NR12" s="97"/>
      <c r="NS12" s="97"/>
      <c r="NT12" s="97"/>
      <c r="NU12" s="97"/>
      <c r="NV12" s="97"/>
      <c r="NW12" s="97"/>
      <c r="NX12" s="97"/>
      <c r="NY12" s="97"/>
      <c r="NZ12" s="97"/>
      <c r="OA12" s="97"/>
      <c r="OB12" s="97"/>
      <c r="OC12" s="97"/>
      <c r="OD12" s="97"/>
      <c r="OE12" s="97"/>
      <c r="OF12" s="97"/>
      <c r="OG12" s="97"/>
      <c r="OH12" s="97"/>
      <c r="OI12" s="97"/>
      <c r="OJ12" s="97"/>
      <c r="OK12" s="97"/>
      <c r="OL12" s="97"/>
      <c r="OM12" s="97"/>
      <c r="ON12" s="97"/>
      <c r="OO12" s="97"/>
      <c r="OP12" s="97"/>
      <c r="OQ12" s="97"/>
      <c r="OR12" s="97"/>
      <c r="OS12" s="97"/>
      <c r="OT12" s="97"/>
      <c r="OU12" s="97"/>
      <c r="OV12" s="97"/>
      <c r="OW12" s="97"/>
      <c r="OX12" s="97"/>
      <c r="OY12" s="97"/>
      <c r="OZ12" s="97"/>
      <c r="PA12" s="97"/>
      <c r="PB12" s="97"/>
      <c r="PC12" s="97"/>
      <c r="PD12" s="97"/>
      <c r="PE12" s="97"/>
      <c r="PF12" s="97"/>
      <c r="PG12" s="97"/>
      <c r="PH12" s="97"/>
      <c r="PI12" s="97"/>
      <c r="PJ12" s="97"/>
      <c r="PK12" s="97"/>
      <c r="PL12" s="97"/>
      <c r="PM12" s="97"/>
      <c r="PN12" s="97"/>
      <c r="PO12" s="97"/>
      <c r="PP12" s="97"/>
      <c r="PQ12" s="97"/>
      <c r="PR12" s="97"/>
      <c r="PS12" s="97"/>
      <c r="PT12" s="97"/>
      <c r="PU12" s="97"/>
      <c r="PV12" s="97"/>
      <c r="PW12" s="97"/>
      <c r="PX12" s="97"/>
      <c r="PY12" s="97"/>
      <c r="PZ12" s="97"/>
      <c r="QA12" s="97"/>
      <c r="QB12" s="97"/>
      <c r="QC12" s="97"/>
      <c r="QD12" s="97"/>
      <c r="QE12" s="97"/>
      <c r="QF12" s="97"/>
      <c r="QG12" s="97"/>
      <c r="QH12" s="97"/>
      <c r="QI12" s="97"/>
      <c r="QJ12" s="97"/>
      <c r="QK12" s="97"/>
      <c r="QL12" s="97"/>
      <c r="QM12" s="97"/>
      <c r="QN12" s="97"/>
      <c r="QO12" s="97"/>
      <c r="QP12" s="97"/>
      <c r="QQ12" s="97"/>
      <c r="QR12" s="97"/>
      <c r="QS12" s="97"/>
      <c r="QT12" s="97"/>
      <c r="QU12" s="97"/>
      <c r="QV12" s="97"/>
      <c r="QW12" s="97"/>
      <c r="QX12" s="97"/>
      <c r="QY12" s="97"/>
      <c r="QZ12" s="97"/>
      <c r="RA12" s="97"/>
      <c r="RB12" s="97"/>
      <c r="RC12" s="97"/>
      <c r="RD12" s="97"/>
      <c r="RE12" s="97"/>
      <c r="RF12" s="97"/>
      <c r="RG12" s="97"/>
      <c r="RH12" s="97"/>
      <c r="RI12" s="97"/>
      <c r="RJ12" s="97"/>
      <c r="RK12" s="97"/>
      <c r="RL12" s="97"/>
      <c r="RM12" s="97"/>
      <c r="RN12" s="97"/>
      <c r="RO12" s="97"/>
      <c r="RP12" s="97"/>
      <c r="RQ12" s="97"/>
      <c r="RR12" s="97"/>
      <c r="RS12" s="97"/>
      <c r="RT12" s="97"/>
      <c r="RU12" s="97"/>
      <c r="RV12" s="97"/>
      <c r="RW12" s="97"/>
      <c r="RX12" s="97"/>
      <c r="RY12" s="97"/>
      <c r="RZ12" s="97"/>
      <c r="SA12" s="97"/>
      <c r="SB12" s="97"/>
      <c r="SC12" s="97"/>
      <c r="SD12" s="97"/>
      <c r="SE12" s="97"/>
      <c r="SF12" s="97"/>
      <c r="SG12" s="97"/>
      <c r="SH12" s="97"/>
      <c r="SI12" s="97"/>
      <c r="SJ12" s="97"/>
      <c r="SK12" s="97"/>
      <c r="SL12" s="97"/>
      <c r="SM12" s="97"/>
      <c r="SN12" s="97"/>
      <c r="SO12" s="97"/>
      <c r="SP12" s="97"/>
      <c r="SQ12" s="97"/>
      <c r="SR12" s="97"/>
      <c r="SS12" s="97"/>
      <c r="ST12" s="97"/>
      <c r="SU12" s="97"/>
      <c r="SV12" s="97"/>
      <c r="SW12" s="97"/>
      <c r="SX12" s="97"/>
      <c r="SY12" s="97"/>
      <c r="SZ12" s="97"/>
      <c r="TA12" s="97"/>
      <c r="TB12" s="97"/>
    </row>
    <row r="13" spans="1:522" s="27" customFormat="1" ht="18" customHeight="1" x14ac:dyDescent="0.2">
      <c r="A13" s="12"/>
      <c r="B13" s="11"/>
      <c r="C13" s="1"/>
      <c r="D13" s="4" t="s">
        <v>296</v>
      </c>
      <c r="E13" s="1">
        <v>11998</v>
      </c>
      <c r="F13" s="1"/>
      <c r="G13"/>
      <c r="H13"/>
      <c r="I13" s="1">
        <f>SUM(K13:TB13)</f>
        <v>22</v>
      </c>
      <c r="J13" s="12"/>
      <c r="K13" s="97"/>
      <c r="L13" s="102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/>
      <c r="AK13" s="97"/>
      <c r="AL13" s="102"/>
      <c r="AM13" s="97"/>
      <c r="AN13" s="97"/>
      <c r="AO13" s="97"/>
      <c r="AP13" s="97"/>
      <c r="AQ13" s="97"/>
      <c r="AR13" s="97"/>
      <c r="AS13" s="97"/>
      <c r="AT13" s="97"/>
      <c r="AU13" s="97"/>
      <c r="AV13" s="97"/>
      <c r="AW13" s="97"/>
      <c r="AX13" s="97"/>
      <c r="AY13" s="97"/>
      <c r="AZ13" s="97"/>
      <c r="BA13" s="97"/>
      <c r="BB13" s="97"/>
      <c r="BC13" s="97"/>
      <c r="BD13" s="97"/>
      <c r="BE13" s="97"/>
      <c r="BF13" s="97"/>
      <c r="BG13" s="97"/>
      <c r="BH13" s="97"/>
      <c r="BI13" s="97"/>
      <c r="BJ13" s="97"/>
      <c r="BK13" s="97"/>
      <c r="BL13" s="97"/>
      <c r="BM13" s="97"/>
      <c r="BN13" s="97"/>
      <c r="BO13" s="97"/>
      <c r="BP13" s="97"/>
      <c r="BQ13" s="97"/>
      <c r="BR13" s="97"/>
      <c r="BS13" s="97"/>
      <c r="BT13" s="97"/>
      <c r="BU13" s="97"/>
      <c r="BV13" s="97"/>
      <c r="BW13" s="97"/>
      <c r="BX13" s="97"/>
      <c r="BY13" s="97"/>
      <c r="BZ13" s="97"/>
      <c r="CA13" s="97"/>
      <c r="CB13" s="97"/>
      <c r="CC13" s="97"/>
      <c r="CD13" s="97"/>
      <c r="CE13" s="97"/>
      <c r="CF13" s="97"/>
      <c r="CG13" s="97"/>
      <c r="CH13" s="97"/>
      <c r="CI13" s="97"/>
      <c r="CJ13" s="97"/>
      <c r="CK13" s="97"/>
      <c r="CL13" s="97"/>
      <c r="CM13" s="97"/>
      <c r="CN13" s="97"/>
      <c r="CO13" s="97"/>
      <c r="CP13" s="97"/>
      <c r="CQ13" s="97"/>
      <c r="CR13" s="97"/>
      <c r="CS13" s="97"/>
      <c r="CT13" s="97"/>
      <c r="CU13" s="97"/>
      <c r="CV13" s="97"/>
      <c r="CW13" s="97"/>
      <c r="CX13" s="97"/>
      <c r="CY13" s="97"/>
      <c r="CZ13" s="97"/>
      <c r="DA13" s="97"/>
      <c r="DB13" s="97"/>
      <c r="DC13" s="97"/>
      <c r="DD13" s="97"/>
      <c r="DE13" s="97"/>
      <c r="DF13" s="97"/>
      <c r="DG13" s="97"/>
      <c r="DH13" s="97"/>
      <c r="DI13" s="97"/>
      <c r="DJ13" s="97"/>
      <c r="DK13" s="97"/>
      <c r="DL13" s="97"/>
      <c r="DM13" s="97"/>
      <c r="DN13" s="97"/>
      <c r="DO13" s="97"/>
      <c r="DP13" s="97"/>
      <c r="DQ13" s="97"/>
      <c r="DR13" s="97"/>
      <c r="DS13" s="97"/>
      <c r="DT13" s="97"/>
      <c r="DU13" s="97"/>
      <c r="DV13" s="97"/>
      <c r="DW13" s="97"/>
      <c r="DX13" s="97"/>
      <c r="DY13" s="97"/>
      <c r="DZ13" s="97"/>
      <c r="EA13" s="97"/>
      <c r="EB13" s="97"/>
      <c r="EC13" s="97"/>
      <c r="ED13" s="97"/>
      <c r="EE13" s="97"/>
      <c r="EF13" s="97"/>
      <c r="EG13" s="97"/>
      <c r="EH13" s="97"/>
      <c r="EI13" s="97"/>
      <c r="EJ13" s="97"/>
      <c r="EK13" s="97"/>
      <c r="EL13" s="97"/>
      <c r="EM13" s="97"/>
      <c r="EN13" s="97"/>
      <c r="EO13" s="97"/>
      <c r="EP13" s="97"/>
      <c r="EQ13" s="97"/>
      <c r="ER13" s="97"/>
      <c r="ES13" s="97"/>
      <c r="ET13" s="97"/>
      <c r="EU13" s="97"/>
      <c r="EV13" s="97"/>
      <c r="EW13" s="97"/>
      <c r="EX13" s="97"/>
      <c r="EY13" s="97"/>
      <c r="EZ13" s="97"/>
      <c r="FA13" s="97"/>
      <c r="FB13" s="97"/>
      <c r="FC13" s="97"/>
      <c r="FD13" s="97"/>
      <c r="FE13" s="97"/>
      <c r="FF13" s="97"/>
      <c r="FG13" s="97"/>
      <c r="FH13" s="97"/>
      <c r="FI13" s="97"/>
      <c r="FJ13" s="97"/>
      <c r="FK13" s="97"/>
      <c r="FL13" s="97"/>
      <c r="FM13" s="97"/>
      <c r="FN13" s="97"/>
      <c r="FO13" s="97"/>
      <c r="FP13" s="97"/>
      <c r="FQ13" s="97"/>
      <c r="FR13" s="97"/>
      <c r="FS13" s="97"/>
      <c r="FT13" s="97"/>
      <c r="FU13" s="97"/>
      <c r="FV13" s="97"/>
      <c r="FW13" s="97"/>
      <c r="FX13" s="97"/>
      <c r="FY13" s="97"/>
      <c r="FZ13" s="97"/>
      <c r="GA13" s="97"/>
      <c r="GB13" s="97"/>
      <c r="GC13" s="97">
        <v>5</v>
      </c>
      <c r="GD13" s="97">
        <v>6</v>
      </c>
      <c r="GE13" s="97"/>
      <c r="GF13" s="97"/>
      <c r="GG13" s="97"/>
      <c r="GH13" s="97"/>
      <c r="GI13" s="97"/>
      <c r="GJ13" s="97"/>
      <c r="GK13" s="97"/>
      <c r="GL13" s="97"/>
      <c r="GM13" s="97"/>
      <c r="GN13" s="97"/>
      <c r="GO13" s="97"/>
      <c r="GP13" s="97"/>
      <c r="GQ13" s="97">
        <v>6</v>
      </c>
      <c r="GR13" s="97">
        <v>5</v>
      </c>
      <c r="GS13" s="97"/>
      <c r="GT13" s="97"/>
      <c r="GU13" s="97"/>
      <c r="GV13" s="97"/>
      <c r="GW13" s="97"/>
      <c r="GX13" s="97"/>
      <c r="GY13" s="97"/>
      <c r="GZ13" s="97"/>
      <c r="HA13" s="97"/>
      <c r="HB13" s="97"/>
      <c r="HC13" s="97"/>
      <c r="HD13" s="97"/>
      <c r="HE13" s="97"/>
      <c r="HF13" s="97"/>
      <c r="HG13" s="97"/>
      <c r="HH13" s="97"/>
      <c r="HI13" s="97"/>
      <c r="HJ13" s="97"/>
      <c r="HK13" s="97"/>
      <c r="HL13" s="97"/>
      <c r="HM13" s="97"/>
      <c r="HN13" s="97"/>
      <c r="HO13" s="97"/>
      <c r="HP13" s="97"/>
      <c r="HQ13" s="97"/>
      <c r="HR13" s="97"/>
      <c r="HS13" s="97"/>
      <c r="HT13" s="97"/>
      <c r="HU13" s="102"/>
      <c r="HV13" s="97"/>
      <c r="HW13" s="97"/>
      <c r="HX13" s="97"/>
      <c r="HY13" s="97"/>
      <c r="HZ13" s="102"/>
      <c r="IA13" s="97"/>
      <c r="IB13" s="97"/>
      <c r="IC13" s="97"/>
      <c r="ID13" s="97"/>
      <c r="IE13" s="97"/>
      <c r="IF13" s="97"/>
      <c r="IG13" s="97"/>
      <c r="IH13" s="97"/>
      <c r="II13" s="97"/>
      <c r="IJ13" s="97"/>
      <c r="IK13" s="97"/>
      <c r="IL13" s="97"/>
      <c r="IM13" s="97"/>
      <c r="IN13" s="97"/>
      <c r="IO13" s="97"/>
      <c r="IP13" s="97"/>
      <c r="IQ13" s="97"/>
      <c r="IR13" s="97"/>
      <c r="IS13" s="97"/>
      <c r="IT13" s="97"/>
      <c r="IU13" s="97"/>
      <c r="IV13" s="97"/>
      <c r="IW13" s="97"/>
      <c r="IX13" s="97"/>
      <c r="IY13" s="97"/>
      <c r="IZ13" s="97"/>
      <c r="JA13" s="97"/>
      <c r="JB13" s="97"/>
      <c r="JC13" s="97"/>
      <c r="JD13" s="97"/>
      <c r="JE13" s="97"/>
      <c r="JF13" s="97"/>
      <c r="JG13" s="97"/>
      <c r="JH13" s="88"/>
      <c r="JI13" s="88"/>
      <c r="JJ13" s="88"/>
      <c r="JK13" s="88"/>
      <c r="JL13" s="88"/>
      <c r="JM13" s="88"/>
      <c r="JN13" s="88"/>
      <c r="JO13" s="88"/>
      <c r="JP13" s="97"/>
      <c r="JQ13" s="97"/>
      <c r="JR13" s="97"/>
      <c r="JS13" s="97"/>
      <c r="JT13" s="97"/>
      <c r="JU13" s="97"/>
      <c r="JV13" s="97"/>
      <c r="JW13" s="97"/>
      <c r="JX13" s="97"/>
      <c r="JY13" s="97"/>
      <c r="JZ13" s="97"/>
      <c r="KA13" s="97"/>
      <c r="KB13" s="97"/>
      <c r="KC13" s="97"/>
      <c r="KD13" s="97"/>
      <c r="KE13" s="97"/>
      <c r="KF13" s="97"/>
      <c r="KG13" s="97"/>
      <c r="KH13" s="97"/>
      <c r="KI13" s="97"/>
      <c r="KJ13" s="97"/>
      <c r="KK13" s="97"/>
      <c r="KL13" s="97"/>
      <c r="KM13" s="97"/>
      <c r="KN13" s="97"/>
      <c r="KO13" s="97"/>
      <c r="KP13" s="97"/>
      <c r="KQ13" s="97"/>
      <c r="KR13" s="97"/>
      <c r="KS13" s="97"/>
      <c r="KT13" s="97"/>
      <c r="KU13" s="97"/>
      <c r="KV13" s="88"/>
      <c r="KW13" s="88"/>
      <c r="KX13" s="88"/>
      <c r="KY13" s="88"/>
      <c r="KZ13" s="88"/>
      <c r="LA13" s="88"/>
      <c r="LB13" s="88"/>
      <c r="LC13" s="88"/>
      <c r="LD13" s="88"/>
      <c r="LE13" s="88"/>
      <c r="LF13" s="97"/>
      <c r="LG13" s="97"/>
      <c r="LH13" s="97"/>
      <c r="LI13" s="97"/>
      <c r="LJ13" s="97"/>
      <c r="LK13" s="97"/>
      <c r="LL13" s="97"/>
      <c r="LM13" s="97"/>
      <c r="LN13" s="97"/>
      <c r="LO13" s="97"/>
      <c r="LP13" s="97"/>
      <c r="LQ13" s="97"/>
      <c r="LR13" s="97"/>
      <c r="LS13" s="97"/>
      <c r="LT13" s="97"/>
      <c r="LU13" s="97"/>
      <c r="LV13" s="64"/>
      <c r="LW13" s="64"/>
      <c r="LX13" s="64"/>
      <c r="LY13" s="64"/>
      <c r="LZ13" s="64"/>
      <c r="MA13" s="64"/>
      <c r="MB13" s="64"/>
      <c r="MC13" s="64"/>
      <c r="MD13" s="64"/>
      <c r="ME13" s="64"/>
      <c r="MF13" s="64"/>
      <c r="MG13" s="64"/>
      <c r="MH13" s="64"/>
      <c r="MI13" s="64"/>
      <c r="MJ13" s="64"/>
      <c r="MK13" s="64"/>
      <c r="ML13" s="64"/>
      <c r="MM13" s="64"/>
      <c r="MN13" s="64"/>
      <c r="MO13" s="64"/>
      <c r="MP13" s="64"/>
      <c r="MQ13" s="64"/>
      <c r="MR13" s="64"/>
      <c r="MS13" s="64"/>
      <c r="MT13" s="64"/>
      <c r="MU13" s="64"/>
      <c r="MV13" s="64"/>
      <c r="MW13" s="64"/>
      <c r="MX13" s="64"/>
      <c r="MY13" s="64"/>
      <c r="MZ13" s="64"/>
      <c r="NA13" s="64"/>
      <c r="NB13" s="64"/>
      <c r="NC13" s="64"/>
      <c r="ND13" s="64"/>
      <c r="NE13" s="97"/>
      <c r="NF13" s="97"/>
      <c r="NG13" s="97"/>
      <c r="NH13" s="97"/>
      <c r="NI13" s="97"/>
      <c r="NJ13" s="97"/>
      <c r="NK13" s="97"/>
      <c r="NL13" s="97"/>
      <c r="NM13" s="97"/>
      <c r="NN13" s="97"/>
      <c r="NO13" s="97"/>
      <c r="NP13" s="97"/>
      <c r="NQ13" s="97"/>
      <c r="NR13" s="97"/>
      <c r="NS13" s="97"/>
      <c r="NT13" s="97"/>
      <c r="NU13" s="97"/>
      <c r="NV13" s="97"/>
      <c r="NW13" s="97"/>
      <c r="NX13" s="97"/>
      <c r="NY13" s="97"/>
      <c r="NZ13" s="97"/>
      <c r="OA13" s="97"/>
      <c r="OB13" s="97"/>
      <c r="OC13" s="97"/>
      <c r="OD13" s="97"/>
      <c r="OE13" s="97"/>
      <c r="OF13" s="97"/>
      <c r="OG13" s="97"/>
      <c r="OH13" s="97"/>
      <c r="OI13" s="97"/>
      <c r="OJ13" s="97"/>
      <c r="OK13" s="97"/>
      <c r="OL13" s="97"/>
      <c r="OM13" s="97"/>
      <c r="ON13" s="97"/>
      <c r="OO13" s="97"/>
      <c r="OP13" s="97"/>
      <c r="OQ13" s="97"/>
      <c r="OR13" s="97"/>
      <c r="OS13" s="97"/>
      <c r="OT13" s="97"/>
      <c r="OU13" s="97"/>
      <c r="OV13" s="97"/>
      <c r="OW13" s="97"/>
      <c r="OX13" s="97"/>
      <c r="OY13" s="97"/>
      <c r="OZ13" s="97"/>
      <c r="PA13" s="97"/>
      <c r="PB13" s="97"/>
      <c r="PC13" s="97"/>
      <c r="PD13" s="97"/>
      <c r="PE13" s="97"/>
      <c r="PF13" s="97"/>
      <c r="PG13" s="97"/>
      <c r="PH13" s="97"/>
      <c r="PI13" s="97"/>
      <c r="PJ13" s="97"/>
      <c r="PK13" s="97"/>
      <c r="PL13" s="97"/>
      <c r="PM13" s="97"/>
      <c r="PN13" s="97"/>
      <c r="PO13" s="97"/>
      <c r="PP13" s="97"/>
      <c r="PQ13" s="97"/>
      <c r="PR13" s="97"/>
      <c r="PS13" s="97"/>
      <c r="PT13" s="97"/>
      <c r="PU13" s="97"/>
      <c r="PV13" s="97"/>
      <c r="PW13" s="97"/>
      <c r="PX13" s="97"/>
      <c r="PY13" s="97"/>
      <c r="PZ13" s="97"/>
      <c r="QA13" s="97"/>
      <c r="QB13" s="97"/>
      <c r="QC13" s="97"/>
      <c r="QD13" s="97"/>
      <c r="QE13" s="97"/>
      <c r="QF13" s="97"/>
      <c r="QG13" s="97"/>
      <c r="QH13" s="97"/>
      <c r="QI13" s="97"/>
      <c r="QJ13" s="97"/>
      <c r="QK13" s="97"/>
      <c r="QL13" s="97"/>
      <c r="QM13" s="97"/>
      <c r="QN13" s="97"/>
      <c r="QO13" s="97"/>
      <c r="QP13" s="97"/>
      <c r="QQ13" s="97"/>
      <c r="QR13" s="97"/>
      <c r="QS13" s="97"/>
      <c r="QT13" s="97"/>
      <c r="QU13" s="97"/>
      <c r="QV13" s="97"/>
      <c r="QW13" s="97"/>
      <c r="QX13" s="97"/>
      <c r="QY13" s="97"/>
      <c r="QZ13" s="97"/>
      <c r="RA13" s="97"/>
      <c r="RB13" s="97"/>
      <c r="RC13" s="97"/>
      <c r="RD13" s="97"/>
      <c r="RE13" s="97"/>
      <c r="RF13" s="97"/>
      <c r="RG13" s="97"/>
      <c r="RH13" s="97"/>
      <c r="RI13" s="97"/>
      <c r="RJ13" s="97"/>
      <c r="RK13" s="97"/>
      <c r="RL13" s="97"/>
      <c r="RM13" s="97"/>
      <c r="RN13" s="97"/>
      <c r="RO13" s="97"/>
      <c r="RP13" s="97"/>
      <c r="RQ13" s="97"/>
      <c r="RR13" s="97"/>
      <c r="RS13" s="97"/>
      <c r="RT13" s="97"/>
      <c r="RU13" s="97"/>
      <c r="RV13" s="97"/>
      <c r="RW13" s="97"/>
      <c r="RX13" s="97"/>
      <c r="RY13" s="97"/>
      <c r="RZ13" s="97"/>
      <c r="SA13" s="97"/>
      <c r="SB13" s="97"/>
      <c r="SC13" s="97"/>
      <c r="SD13" s="97"/>
      <c r="SE13" s="97"/>
      <c r="SF13" s="97"/>
      <c r="SG13" s="97"/>
      <c r="SH13" s="97"/>
      <c r="SI13" s="97"/>
      <c r="SJ13" s="97"/>
      <c r="SK13" s="97"/>
      <c r="SL13" s="97"/>
      <c r="SM13" s="97"/>
      <c r="SN13" s="97"/>
      <c r="SO13" s="97"/>
      <c r="SP13" s="97"/>
      <c r="SQ13" s="97"/>
      <c r="SR13" s="97"/>
      <c r="SS13" s="97"/>
      <c r="ST13" s="97"/>
      <c r="SU13" s="97"/>
      <c r="SV13" s="97"/>
      <c r="SW13" s="97"/>
      <c r="SX13" s="97"/>
      <c r="SY13" s="97"/>
      <c r="SZ13" s="97"/>
      <c r="TA13" s="97"/>
      <c r="TB13" s="97"/>
    </row>
    <row r="14" spans="1:522" s="27" customFormat="1" ht="18" customHeight="1" x14ac:dyDescent="0.2">
      <c r="A14" s="12">
        <v>2</v>
      </c>
      <c r="B14" s="11" t="s">
        <v>90</v>
      </c>
      <c r="C14" s="1">
        <v>8872</v>
      </c>
      <c r="D14" s="4" t="s">
        <v>141</v>
      </c>
      <c r="E14" s="1">
        <v>12022</v>
      </c>
      <c r="F14" s="1">
        <v>2016</v>
      </c>
      <c r="G14" s="4" t="s">
        <v>521</v>
      </c>
      <c r="H14"/>
      <c r="I14" s="1">
        <f>SUM(K14:TB14)</f>
        <v>0</v>
      </c>
      <c r="J14" s="12">
        <f>L17+P17+CA17+CA20+CF17+CE21+CJ17+CJ20+CP17+EY17+FB17+FX17+GP17+GR126+AI17</f>
        <v>80</v>
      </c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102"/>
      <c r="AV14" s="97"/>
      <c r="AW14" s="97"/>
      <c r="AX14" s="97"/>
      <c r="AY14" s="97"/>
      <c r="AZ14" s="97"/>
      <c r="BA14" s="97"/>
      <c r="BB14" s="97"/>
      <c r="BC14" s="102"/>
      <c r="BD14" s="97"/>
      <c r="BE14" s="97"/>
      <c r="BF14" s="97"/>
      <c r="BG14" s="97"/>
      <c r="BH14" s="102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  <c r="BU14" s="97"/>
      <c r="BV14" s="97"/>
      <c r="BW14" s="97"/>
      <c r="BX14" s="97"/>
      <c r="BY14" s="97"/>
      <c r="BZ14" s="97"/>
      <c r="CA14" s="97"/>
      <c r="CB14" s="97"/>
      <c r="CC14" s="97"/>
      <c r="CD14" s="97"/>
      <c r="CE14" s="97"/>
      <c r="CF14" s="97"/>
      <c r="CG14" s="97"/>
      <c r="CH14" s="97"/>
      <c r="CI14" s="97"/>
      <c r="CJ14" s="97"/>
      <c r="CK14" s="97"/>
      <c r="CL14" s="97"/>
      <c r="CM14" s="97"/>
      <c r="CN14" s="97"/>
      <c r="CO14" s="97"/>
      <c r="CP14" s="97"/>
      <c r="CQ14" s="97"/>
      <c r="CR14" s="97"/>
      <c r="CS14" s="97"/>
      <c r="CT14" s="97"/>
      <c r="CU14" s="97"/>
      <c r="CV14" s="97"/>
      <c r="CW14" s="97"/>
      <c r="CX14" s="97"/>
      <c r="CY14" s="97"/>
      <c r="CZ14" s="97"/>
      <c r="DA14" s="97"/>
      <c r="DB14" s="97"/>
      <c r="DC14" s="102"/>
      <c r="DD14" s="97"/>
      <c r="DE14" s="97"/>
      <c r="DF14" s="97"/>
      <c r="DG14" s="97"/>
      <c r="DH14" s="97"/>
      <c r="DI14" s="97"/>
      <c r="DJ14" s="97"/>
      <c r="DK14" s="97"/>
      <c r="DL14" s="97"/>
      <c r="DM14" s="97"/>
      <c r="DN14" s="97"/>
      <c r="DO14" s="97"/>
      <c r="DP14" s="97"/>
      <c r="DQ14" s="97"/>
      <c r="DR14" s="97"/>
      <c r="DS14" s="97"/>
      <c r="DT14" s="97"/>
      <c r="DU14" s="97"/>
      <c r="DV14" s="97"/>
      <c r="DW14" s="97"/>
      <c r="DX14" s="97"/>
      <c r="DY14" s="97"/>
      <c r="DZ14" s="97"/>
      <c r="EA14" s="97"/>
      <c r="EB14" s="97"/>
      <c r="EC14" s="97"/>
      <c r="ED14" s="97"/>
      <c r="EE14" s="97"/>
      <c r="EF14" s="97"/>
      <c r="EG14" s="97"/>
      <c r="EH14" s="97"/>
      <c r="EI14" s="97"/>
      <c r="EJ14" s="97"/>
      <c r="EK14" s="97"/>
      <c r="EL14" s="97"/>
      <c r="EM14" s="97"/>
      <c r="EN14" s="97"/>
      <c r="EO14" s="97"/>
      <c r="EP14" s="97"/>
      <c r="EQ14" s="97"/>
      <c r="ER14" s="97"/>
      <c r="ES14" s="97"/>
      <c r="ET14" s="97"/>
      <c r="EU14" s="97"/>
      <c r="EV14" s="97"/>
      <c r="EW14" s="97"/>
      <c r="EX14" s="97"/>
      <c r="EY14" s="97"/>
      <c r="EZ14" s="97"/>
      <c r="FA14" s="97"/>
      <c r="FB14" s="97"/>
      <c r="FC14" s="97"/>
      <c r="FD14" s="97"/>
      <c r="FE14" s="97"/>
      <c r="FF14" s="97"/>
      <c r="FG14" s="97"/>
      <c r="FH14" s="97"/>
      <c r="FI14" s="97"/>
      <c r="FJ14" s="97"/>
      <c r="FK14" s="97"/>
      <c r="FL14" s="97"/>
      <c r="FM14" s="97"/>
      <c r="FN14" s="97"/>
      <c r="FO14" s="97"/>
      <c r="FP14" s="97"/>
      <c r="FQ14" s="97"/>
      <c r="FR14" s="97"/>
      <c r="FS14" s="97"/>
      <c r="FT14" s="97"/>
      <c r="FU14" s="97"/>
      <c r="FV14" s="97"/>
      <c r="FW14" s="97"/>
      <c r="FX14" s="97"/>
      <c r="FY14" s="97"/>
      <c r="FZ14" s="97"/>
      <c r="GA14" s="97"/>
      <c r="GB14" s="97"/>
      <c r="GC14" s="97"/>
      <c r="GD14" s="106"/>
      <c r="GE14" s="97"/>
      <c r="GF14" s="97"/>
      <c r="GG14" s="97"/>
      <c r="GH14" s="97"/>
      <c r="GI14" s="97"/>
      <c r="GJ14" s="97"/>
      <c r="GK14" s="97"/>
      <c r="GL14" s="97"/>
      <c r="GM14" s="102"/>
      <c r="GN14" s="97"/>
      <c r="GO14" s="97"/>
      <c r="GP14" s="97"/>
      <c r="GQ14" s="97"/>
      <c r="GR14" s="97"/>
      <c r="GS14" s="97"/>
      <c r="GT14" s="97"/>
      <c r="GU14" s="97"/>
      <c r="GV14" s="97"/>
      <c r="GW14" s="97"/>
      <c r="GX14" s="97"/>
      <c r="GY14" s="97"/>
      <c r="GZ14" s="97"/>
      <c r="HA14" s="97"/>
      <c r="HB14" s="97"/>
      <c r="HC14" s="97"/>
      <c r="HD14" s="97"/>
      <c r="HE14" s="97"/>
      <c r="HF14" s="97"/>
      <c r="HG14" s="97"/>
      <c r="HH14" s="97"/>
      <c r="HI14" s="97"/>
      <c r="HJ14" s="97"/>
      <c r="HK14" s="97"/>
      <c r="HL14" s="97"/>
      <c r="HM14" s="97"/>
      <c r="HN14" s="97"/>
      <c r="HO14" s="97"/>
      <c r="HP14" s="97"/>
      <c r="HQ14" s="97"/>
      <c r="HR14" s="97"/>
      <c r="HS14" s="97"/>
      <c r="HT14" s="97"/>
      <c r="HU14" s="97"/>
      <c r="HV14" s="97"/>
      <c r="HW14" s="97"/>
      <c r="HX14" s="97"/>
      <c r="HY14" s="97"/>
      <c r="HZ14" s="97"/>
      <c r="IA14" s="97"/>
      <c r="IB14" s="97"/>
      <c r="IC14" s="97"/>
      <c r="ID14" s="97"/>
      <c r="IE14" s="97"/>
      <c r="IF14" s="97"/>
      <c r="IG14" s="97"/>
      <c r="IH14" s="97"/>
      <c r="II14" s="97"/>
      <c r="IJ14" s="97"/>
      <c r="IK14" s="97"/>
      <c r="IL14" s="97"/>
      <c r="IM14" s="97"/>
      <c r="IN14" s="97"/>
      <c r="IO14" s="97"/>
      <c r="IP14" s="97"/>
      <c r="IQ14" s="97"/>
      <c r="IR14" s="97"/>
      <c r="IS14" s="97"/>
      <c r="IT14" s="97"/>
      <c r="IU14" s="97"/>
      <c r="IV14" s="97"/>
      <c r="IW14" s="97"/>
      <c r="IX14" s="97"/>
      <c r="IY14" s="97"/>
      <c r="IZ14" s="97"/>
      <c r="JA14" s="97"/>
      <c r="JB14" s="97"/>
      <c r="JC14" s="97"/>
      <c r="JD14" s="97"/>
      <c r="JE14" s="97"/>
      <c r="JF14" s="97"/>
      <c r="JG14" s="97"/>
      <c r="JH14" s="97"/>
      <c r="JI14" s="97"/>
      <c r="JJ14" s="97"/>
      <c r="JK14" s="97"/>
      <c r="JL14" s="97"/>
      <c r="JM14" s="97"/>
      <c r="JN14" s="97"/>
      <c r="JO14" s="97"/>
      <c r="JP14" s="97"/>
      <c r="JQ14" s="97"/>
      <c r="JR14" s="97"/>
      <c r="JS14" s="97"/>
      <c r="JT14" s="97"/>
      <c r="JU14" s="97"/>
      <c r="JV14" s="97"/>
      <c r="JW14" s="97"/>
      <c r="JX14" s="97"/>
      <c r="JY14" s="97"/>
      <c r="JZ14" s="97"/>
      <c r="KA14" s="97"/>
      <c r="KB14" s="97"/>
      <c r="KC14" s="97"/>
      <c r="KD14" s="97"/>
      <c r="KE14" s="97"/>
      <c r="KF14" s="97"/>
      <c r="KG14" s="97"/>
      <c r="KH14" s="97"/>
      <c r="KI14" s="97"/>
      <c r="KJ14" s="97"/>
      <c r="KK14" s="97"/>
      <c r="KL14" s="97"/>
      <c r="KM14" s="102"/>
      <c r="KN14" s="97"/>
      <c r="KO14" s="97"/>
      <c r="KP14" s="97"/>
      <c r="KQ14" s="97"/>
      <c r="KR14" s="97"/>
      <c r="KS14" s="97"/>
      <c r="KT14" s="97"/>
      <c r="KU14" s="97"/>
      <c r="KV14" s="97"/>
      <c r="KW14" s="97"/>
      <c r="KX14" s="97"/>
      <c r="KY14" s="97"/>
      <c r="KZ14" s="97"/>
      <c r="LA14" s="97"/>
      <c r="LB14" s="97"/>
      <c r="LC14" s="97"/>
      <c r="LD14" s="97"/>
      <c r="LE14" s="97"/>
      <c r="LF14" s="97"/>
      <c r="LG14" s="97"/>
      <c r="LH14" s="97"/>
      <c r="LI14" s="97"/>
      <c r="LJ14" s="97"/>
      <c r="LK14" s="97"/>
      <c r="LL14" s="97"/>
      <c r="LM14" s="97"/>
      <c r="LN14" s="97"/>
      <c r="LO14" s="97"/>
      <c r="LP14" s="97"/>
      <c r="LQ14" s="97"/>
      <c r="LR14" s="97"/>
      <c r="LS14" s="97"/>
      <c r="LT14" s="97"/>
      <c r="LU14" s="97"/>
      <c r="LV14" s="97"/>
      <c r="LW14" s="97"/>
      <c r="LX14" s="97"/>
      <c r="LY14" s="97"/>
      <c r="LZ14" s="97"/>
      <c r="MA14" s="97"/>
      <c r="MB14" s="97"/>
      <c r="MC14" s="97"/>
      <c r="MD14" s="97"/>
      <c r="ME14" s="97"/>
      <c r="MF14" s="97"/>
      <c r="MG14" s="97"/>
      <c r="MH14" s="97"/>
      <c r="MI14" s="97"/>
      <c r="MJ14" s="97"/>
      <c r="MK14" s="97"/>
      <c r="ML14" s="97"/>
      <c r="MM14" s="97"/>
      <c r="MN14" s="97"/>
      <c r="MO14" s="97"/>
      <c r="MP14" s="97"/>
      <c r="MQ14" s="97"/>
      <c r="MR14" s="97"/>
      <c r="MS14" s="97"/>
      <c r="MT14" s="97"/>
      <c r="MU14" s="97"/>
      <c r="MV14" s="97"/>
      <c r="MW14" s="97"/>
      <c r="MX14" s="97"/>
      <c r="MY14" s="97"/>
      <c r="MZ14" s="97"/>
      <c r="NA14" s="97"/>
      <c r="NB14" s="97"/>
      <c r="NC14" s="97"/>
      <c r="ND14" s="97"/>
      <c r="NE14" s="97"/>
      <c r="NF14" s="97"/>
      <c r="NG14" s="97"/>
      <c r="NH14" s="97"/>
      <c r="NI14" s="97"/>
      <c r="NJ14" s="97"/>
      <c r="NK14" s="97"/>
      <c r="NL14" s="97"/>
      <c r="NM14" s="97"/>
      <c r="NN14" s="97"/>
      <c r="NO14" s="97"/>
      <c r="NP14" s="97"/>
      <c r="NQ14" s="97"/>
      <c r="NR14" s="97"/>
      <c r="NS14" s="97"/>
      <c r="NT14" s="97"/>
      <c r="NU14" s="97"/>
      <c r="NV14" s="97"/>
      <c r="NW14" s="97"/>
      <c r="NX14" s="97"/>
      <c r="NY14" s="97"/>
      <c r="NZ14" s="97"/>
      <c r="OA14" s="97"/>
      <c r="OB14" s="97"/>
      <c r="OC14" s="97"/>
      <c r="OD14" s="97"/>
      <c r="OE14" s="97"/>
      <c r="OF14" s="97"/>
      <c r="OG14" s="97"/>
      <c r="OH14" s="97"/>
      <c r="OI14" s="97"/>
      <c r="OJ14" s="97"/>
      <c r="OK14" s="97"/>
      <c r="OL14" s="97"/>
      <c r="OM14" s="97"/>
      <c r="ON14" s="97"/>
      <c r="OO14" s="97"/>
      <c r="OP14" s="97"/>
      <c r="OQ14" s="97"/>
      <c r="OR14" s="97"/>
      <c r="OS14" s="97"/>
      <c r="OT14" s="97"/>
      <c r="OU14" s="97"/>
      <c r="OV14" s="97"/>
      <c r="OW14" s="97"/>
      <c r="OX14" s="97"/>
      <c r="OY14" s="97"/>
      <c r="OZ14" s="97"/>
      <c r="PA14" s="97"/>
      <c r="PB14" s="97"/>
      <c r="PC14" s="97"/>
      <c r="PD14" s="97"/>
      <c r="PE14" s="97"/>
      <c r="PF14" s="97"/>
      <c r="PG14" s="97"/>
      <c r="PH14" s="97"/>
      <c r="PI14" s="97"/>
      <c r="PJ14" s="97"/>
      <c r="PK14" s="97"/>
      <c r="PL14" s="97"/>
      <c r="PM14" s="97"/>
      <c r="PN14" s="97"/>
      <c r="PO14" s="97"/>
      <c r="PP14" s="97"/>
      <c r="PQ14" s="97"/>
      <c r="PR14" s="97"/>
      <c r="PS14" s="97"/>
      <c r="PT14" s="97"/>
      <c r="PU14" s="97"/>
      <c r="PV14" s="97"/>
      <c r="PW14" s="97"/>
      <c r="PX14" s="97"/>
      <c r="PY14" s="97"/>
      <c r="PZ14" s="97"/>
      <c r="QA14" s="97"/>
      <c r="QB14" s="97"/>
      <c r="QC14" s="97"/>
      <c r="QD14" s="97"/>
      <c r="QE14" s="97"/>
      <c r="QF14" s="97"/>
      <c r="QG14" s="97"/>
      <c r="QH14" s="97"/>
      <c r="QI14" s="97"/>
      <c r="QJ14" s="97"/>
      <c r="QK14" s="97"/>
      <c r="QL14" s="97"/>
      <c r="QM14" s="97"/>
      <c r="QN14" s="97"/>
      <c r="QO14" s="97"/>
      <c r="QP14" s="97"/>
      <c r="QQ14" s="97"/>
      <c r="QR14" s="97"/>
      <c r="QS14" s="97"/>
      <c r="QT14" s="97"/>
      <c r="QU14" s="97"/>
      <c r="QV14" s="97"/>
      <c r="QW14" s="97"/>
      <c r="QX14" s="97"/>
      <c r="QY14" s="97"/>
      <c r="QZ14" s="97"/>
      <c r="RA14" s="97"/>
      <c r="RB14" s="97"/>
      <c r="RC14" s="97"/>
      <c r="RD14" s="97"/>
      <c r="RE14" s="97"/>
      <c r="RF14" s="97"/>
      <c r="RG14" s="97"/>
      <c r="RH14" s="97"/>
      <c r="RI14" s="97"/>
      <c r="RJ14" s="97"/>
      <c r="RK14" s="97"/>
      <c r="RL14" s="97"/>
      <c r="RM14" s="97"/>
      <c r="RN14" s="97"/>
      <c r="RO14" s="97"/>
      <c r="RP14" s="97"/>
      <c r="RQ14" s="97"/>
      <c r="RR14" s="97"/>
      <c r="RS14" s="97"/>
      <c r="RT14" s="97"/>
      <c r="RU14" s="97"/>
      <c r="RV14" s="97"/>
      <c r="RW14" s="97"/>
      <c r="RX14" s="97"/>
      <c r="RY14" s="97"/>
      <c r="RZ14" s="97"/>
      <c r="SA14" s="97"/>
      <c r="SB14" s="97"/>
      <c r="SC14" s="97"/>
      <c r="SD14" s="97"/>
      <c r="SE14" s="97"/>
      <c r="SF14" s="97"/>
      <c r="SG14" s="97"/>
      <c r="SH14" s="97"/>
      <c r="SI14" s="97"/>
      <c r="SJ14" s="97"/>
      <c r="SK14" s="97"/>
      <c r="SL14" s="97"/>
      <c r="SM14" s="97"/>
      <c r="SN14" s="97"/>
      <c r="SO14" s="97"/>
      <c r="SP14" s="97"/>
      <c r="SQ14" s="97"/>
      <c r="SR14" s="97"/>
      <c r="SS14" s="97"/>
      <c r="ST14" s="97"/>
      <c r="SU14" s="97"/>
      <c r="SV14" s="97"/>
      <c r="SW14" s="97"/>
      <c r="SX14" s="97"/>
      <c r="SY14" s="97"/>
      <c r="SZ14" s="97"/>
      <c r="TA14" s="97"/>
      <c r="TB14" s="97"/>
    </row>
    <row r="15" spans="1:522" s="27" customFormat="1" ht="18" customHeight="1" x14ac:dyDescent="0.2">
      <c r="A15" s="12"/>
      <c r="B15" s="11"/>
      <c r="C15" s="1"/>
      <c r="D15" s="4" t="s">
        <v>174</v>
      </c>
      <c r="E15" s="1">
        <v>11480</v>
      </c>
      <c r="F15" s="1"/>
      <c r="G15"/>
      <c r="H15"/>
      <c r="I15" s="1">
        <f>SUM(K15:TB15)</f>
        <v>0</v>
      </c>
      <c r="J15" s="12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  <c r="BG15" s="97"/>
      <c r="BH15" s="102"/>
      <c r="BI15" s="97"/>
      <c r="BJ15" s="97"/>
      <c r="BK15" s="97"/>
      <c r="BL15" s="97"/>
      <c r="BM15" s="97"/>
      <c r="BN15" s="97"/>
      <c r="BO15" s="97"/>
      <c r="BP15" s="97"/>
      <c r="BQ15" s="97"/>
      <c r="BR15" s="97"/>
      <c r="BS15" s="97"/>
      <c r="BT15" s="97"/>
      <c r="BU15" s="97"/>
      <c r="BV15" s="97"/>
      <c r="BW15" s="97"/>
      <c r="BX15" s="97"/>
      <c r="BY15" s="97"/>
      <c r="BZ15" s="97"/>
      <c r="CA15" s="97"/>
      <c r="CB15" s="97"/>
      <c r="CC15" s="97"/>
      <c r="CD15" s="97"/>
      <c r="CE15" s="97"/>
      <c r="CF15" s="97"/>
      <c r="CG15" s="97"/>
      <c r="CH15" s="97"/>
      <c r="CI15" s="97"/>
      <c r="CJ15" s="97"/>
      <c r="CK15" s="97"/>
      <c r="CL15" s="97"/>
      <c r="CM15" s="97"/>
      <c r="CN15" s="97"/>
      <c r="CO15" s="97"/>
      <c r="CP15" s="97"/>
      <c r="CQ15" s="97"/>
      <c r="CR15" s="97"/>
      <c r="CS15" s="97"/>
      <c r="CT15" s="97"/>
      <c r="CU15" s="97"/>
      <c r="CV15" s="97"/>
      <c r="CW15" s="97"/>
      <c r="CX15" s="97"/>
      <c r="CY15" s="97"/>
      <c r="CZ15" s="97"/>
      <c r="DA15" s="97"/>
      <c r="DB15" s="97"/>
      <c r="DC15" s="102"/>
      <c r="DD15" s="97"/>
      <c r="DE15" s="97"/>
      <c r="DF15" s="97"/>
      <c r="DG15" s="97"/>
      <c r="DH15" s="97"/>
      <c r="DI15" s="97"/>
      <c r="DJ15" s="97"/>
      <c r="DK15" s="97"/>
      <c r="DL15" s="97"/>
      <c r="DM15" s="97"/>
      <c r="DN15" s="97"/>
      <c r="DO15" s="97"/>
      <c r="DP15" s="97"/>
      <c r="DQ15" s="97"/>
      <c r="DR15" s="97"/>
      <c r="DS15" s="97"/>
      <c r="DT15" s="97"/>
      <c r="DU15" s="97"/>
      <c r="DV15" s="97"/>
      <c r="DW15" s="97"/>
      <c r="DX15" s="97"/>
      <c r="DY15" s="97"/>
      <c r="DZ15" s="97"/>
      <c r="EA15" s="97"/>
      <c r="EB15" s="97"/>
      <c r="EC15" s="97"/>
      <c r="ED15" s="97"/>
      <c r="EE15" s="97"/>
      <c r="EF15" s="97"/>
      <c r="EG15" s="97"/>
      <c r="EH15" s="97"/>
      <c r="EI15" s="97"/>
      <c r="EJ15" s="97"/>
      <c r="EK15" s="97"/>
      <c r="EL15" s="97"/>
      <c r="EM15" s="97"/>
      <c r="EN15" s="97"/>
      <c r="EO15" s="97"/>
      <c r="EP15" s="97"/>
      <c r="EQ15" s="97"/>
      <c r="ER15" s="97"/>
      <c r="ES15" s="97"/>
      <c r="ET15" s="97"/>
      <c r="EU15" s="97"/>
      <c r="EV15" s="97"/>
      <c r="EW15" s="97"/>
      <c r="EX15" s="97"/>
      <c r="EY15" s="97"/>
      <c r="EZ15" s="97"/>
      <c r="FA15" s="97"/>
      <c r="FB15" s="97"/>
      <c r="FC15" s="97"/>
      <c r="FD15" s="97"/>
      <c r="FE15" s="97"/>
      <c r="FF15" s="97"/>
      <c r="FG15" s="97"/>
      <c r="FH15" s="97"/>
      <c r="FI15" s="97"/>
      <c r="FJ15" s="97"/>
      <c r="FK15" s="97"/>
      <c r="FL15" s="97"/>
      <c r="FM15" s="97"/>
      <c r="FN15" s="97"/>
      <c r="FO15" s="97"/>
      <c r="FP15" s="97"/>
      <c r="FQ15" s="97"/>
      <c r="FR15" s="97"/>
      <c r="FS15" s="97"/>
      <c r="FT15" s="97"/>
      <c r="FU15" s="97"/>
      <c r="FV15" s="97"/>
      <c r="FW15" s="97"/>
      <c r="FX15" s="97"/>
      <c r="FY15" s="97"/>
      <c r="FZ15" s="97"/>
      <c r="GA15" s="97"/>
      <c r="GB15" s="97"/>
      <c r="GC15" s="97"/>
      <c r="GD15" s="97"/>
      <c r="GE15" s="97"/>
      <c r="GF15" s="97"/>
      <c r="GG15" s="97"/>
      <c r="GH15" s="97"/>
      <c r="GI15" s="97"/>
      <c r="GJ15" s="97"/>
      <c r="GK15" s="97"/>
      <c r="GL15" s="97"/>
      <c r="GM15" s="97"/>
      <c r="GN15" s="97"/>
      <c r="GO15" s="97"/>
      <c r="GP15" s="97"/>
      <c r="GQ15" s="97"/>
      <c r="GR15" s="97"/>
      <c r="GS15" s="97"/>
      <c r="GT15" s="97"/>
      <c r="GU15" s="97"/>
      <c r="GV15" s="97"/>
      <c r="GW15" s="97"/>
      <c r="GX15" s="97"/>
      <c r="GY15" s="97"/>
      <c r="GZ15" s="97"/>
      <c r="HA15" s="97"/>
      <c r="HB15" s="97"/>
      <c r="HC15" s="97"/>
      <c r="HD15" s="97"/>
      <c r="HE15" s="97"/>
      <c r="HF15" s="97"/>
      <c r="HG15" s="97"/>
      <c r="HH15" s="97"/>
      <c r="HI15" s="97"/>
      <c r="HJ15" s="97"/>
      <c r="HK15" s="97"/>
      <c r="HL15" s="97"/>
      <c r="HM15" s="97"/>
      <c r="HN15" s="97"/>
      <c r="HO15" s="97"/>
      <c r="HP15" s="97"/>
      <c r="HQ15" s="97"/>
      <c r="HR15" s="97"/>
      <c r="HS15" s="97"/>
      <c r="HT15" s="97"/>
      <c r="HU15" s="97"/>
      <c r="HV15" s="97"/>
      <c r="HW15" s="97"/>
      <c r="HX15" s="97"/>
      <c r="HY15" s="97"/>
      <c r="HZ15" s="97"/>
      <c r="IA15" s="97"/>
      <c r="IB15" s="97"/>
      <c r="IC15" s="97"/>
      <c r="ID15" s="97"/>
      <c r="IE15" s="97"/>
      <c r="IF15" s="97"/>
      <c r="IG15" s="97"/>
      <c r="IH15" s="97"/>
      <c r="II15" s="97"/>
      <c r="IJ15" s="97"/>
      <c r="IK15" s="97"/>
      <c r="IL15" s="97"/>
      <c r="IM15" s="97"/>
      <c r="IN15" s="97"/>
      <c r="IO15" s="97"/>
      <c r="IP15" s="97"/>
      <c r="IQ15" s="97"/>
      <c r="IR15" s="97"/>
      <c r="IS15" s="97"/>
      <c r="IT15" s="97"/>
      <c r="IU15" s="97"/>
      <c r="IV15" s="97"/>
      <c r="IW15" s="97"/>
      <c r="IX15" s="97"/>
      <c r="IY15" s="97"/>
      <c r="IZ15" s="97"/>
      <c r="JA15" s="97"/>
      <c r="JB15" s="97"/>
      <c r="JC15" s="97"/>
      <c r="JD15" s="97"/>
      <c r="JE15" s="97"/>
      <c r="JF15" s="97"/>
      <c r="JG15" s="97"/>
      <c r="JH15" s="97"/>
      <c r="JI15" s="97"/>
      <c r="JJ15" s="97"/>
      <c r="JK15" s="97"/>
      <c r="JL15" s="97"/>
      <c r="JM15" s="97"/>
      <c r="JN15" s="97"/>
      <c r="JO15" s="97"/>
      <c r="JP15" s="97"/>
      <c r="JQ15" s="97"/>
      <c r="JR15" s="97"/>
      <c r="JS15" s="97"/>
      <c r="JT15" s="97"/>
      <c r="JU15" s="97"/>
      <c r="JV15" s="97"/>
      <c r="JW15" s="97"/>
      <c r="JX15" s="97"/>
      <c r="JY15" s="97"/>
      <c r="JZ15" s="97"/>
      <c r="KA15" s="97"/>
      <c r="KB15" s="97"/>
      <c r="KC15" s="97"/>
      <c r="KD15" s="97"/>
      <c r="KE15" s="97"/>
      <c r="KF15" s="97"/>
      <c r="KG15" s="97"/>
      <c r="KH15" s="97"/>
      <c r="KI15" s="97"/>
      <c r="KJ15" s="97"/>
      <c r="KK15" s="97"/>
      <c r="KL15" s="97"/>
      <c r="KM15" s="97"/>
      <c r="KN15" s="97"/>
      <c r="KO15" s="97"/>
      <c r="KP15" s="97"/>
      <c r="KQ15" s="97"/>
      <c r="KR15" s="97"/>
      <c r="KS15" s="97"/>
      <c r="KT15" s="97"/>
      <c r="KU15" s="97"/>
      <c r="KV15" s="97"/>
      <c r="KW15" s="97"/>
      <c r="KX15" s="97"/>
      <c r="KY15" s="97"/>
      <c r="KZ15" s="97"/>
      <c r="LA15" s="97"/>
      <c r="LB15" s="97"/>
      <c r="LC15" s="97"/>
      <c r="LD15" s="97"/>
      <c r="LE15" s="97"/>
      <c r="LF15" s="97"/>
      <c r="LG15" s="97"/>
      <c r="LH15" s="97"/>
      <c r="LI15" s="97"/>
      <c r="LJ15" s="102"/>
      <c r="LK15" s="97"/>
      <c r="LL15" s="97"/>
      <c r="LM15" s="97"/>
      <c r="LN15" s="97"/>
      <c r="LO15" s="97"/>
      <c r="LP15" s="97"/>
      <c r="LQ15" s="97"/>
      <c r="LR15" s="97"/>
      <c r="LS15" s="97"/>
      <c r="LT15" s="97"/>
      <c r="LU15" s="97"/>
      <c r="LV15" s="97"/>
      <c r="LW15" s="97"/>
      <c r="LX15" s="97"/>
      <c r="LY15" s="97"/>
      <c r="LZ15" s="97"/>
      <c r="MA15" s="97"/>
      <c r="MB15" s="97"/>
      <c r="MC15" s="97"/>
      <c r="MD15" s="97"/>
      <c r="ME15" s="97"/>
      <c r="MF15" s="97"/>
      <c r="MG15" s="97"/>
      <c r="MH15" s="97"/>
      <c r="MI15" s="97"/>
      <c r="MJ15" s="97"/>
      <c r="MK15" s="97"/>
      <c r="ML15" s="97"/>
      <c r="MM15" s="97"/>
      <c r="MN15" s="97"/>
      <c r="MO15" s="97"/>
      <c r="MP15" s="97"/>
      <c r="MQ15" s="97"/>
      <c r="MR15" s="97"/>
      <c r="MS15" s="97"/>
      <c r="MT15" s="97"/>
      <c r="MU15" s="97"/>
      <c r="MV15" s="97"/>
      <c r="MW15" s="97"/>
      <c r="MX15" s="97"/>
      <c r="MY15" s="97"/>
      <c r="MZ15" s="97"/>
      <c r="NA15" s="97"/>
      <c r="NB15" s="97"/>
      <c r="NC15" s="97"/>
      <c r="ND15" s="97"/>
      <c r="NE15" s="97"/>
      <c r="NF15" s="97"/>
      <c r="NG15" s="97"/>
      <c r="NH15" s="97"/>
      <c r="NI15" s="97"/>
      <c r="NJ15" s="97"/>
      <c r="NK15" s="97"/>
      <c r="NL15" s="97"/>
      <c r="NM15" s="97"/>
      <c r="NN15" s="97"/>
      <c r="NO15" s="97"/>
      <c r="NP15" s="97"/>
      <c r="NQ15" s="97"/>
      <c r="NR15" s="97"/>
      <c r="NS15" s="97"/>
      <c r="NT15" s="97"/>
      <c r="NU15" s="97"/>
      <c r="NV15" s="97"/>
      <c r="NW15" s="97"/>
      <c r="NX15" s="97"/>
      <c r="NY15" s="97"/>
      <c r="NZ15" s="97"/>
      <c r="OA15" s="97"/>
      <c r="OB15" s="97"/>
      <c r="OC15" s="97"/>
      <c r="OD15" s="97"/>
      <c r="OE15" s="97"/>
      <c r="OF15" s="97"/>
      <c r="OG15" s="97"/>
      <c r="OH15" s="97"/>
      <c r="OI15" s="97"/>
      <c r="OJ15" s="97"/>
      <c r="OK15" s="97"/>
      <c r="OL15" s="97"/>
      <c r="OM15" s="97"/>
      <c r="ON15" s="97"/>
      <c r="OO15" s="97"/>
      <c r="OP15" s="97"/>
      <c r="OQ15" s="97"/>
      <c r="OR15" s="97"/>
      <c r="OS15" s="97"/>
      <c r="OT15" s="97"/>
      <c r="OU15" s="97"/>
      <c r="OV15" s="97"/>
      <c r="OW15" s="97"/>
      <c r="OX15" s="97"/>
      <c r="OY15" s="97"/>
      <c r="OZ15" s="97"/>
      <c r="PA15" s="97"/>
      <c r="PB15" s="97"/>
      <c r="PC15" s="97"/>
      <c r="PD15" s="97"/>
      <c r="PE15" s="97"/>
      <c r="PF15" s="97"/>
      <c r="PG15" s="97"/>
      <c r="PH15" s="97"/>
      <c r="PI15" s="97"/>
      <c r="PJ15" s="97"/>
      <c r="PK15" s="97"/>
      <c r="PL15" s="97"/>
      <c r="PM15" s="97"/>
      <c r="PN15" s="97"/>
      <c r="PO15" s="97"/>
      <c r="PP15" s="97"/>
      <c r="PQ15" s="97"/>
      <c r="PR15" s="97"/>
      <c r="PS15" s="97"/>
      <c r="PT15" s="97"/>
      <c r="PU15" s="97"/>
      <c r="PV15" s="97"/>
      <c r="PW15" s="97"/>
      <c r="PX15" s="97"/>
      <c r="PY15" s="97"/>
      <c r="PZ15" s="97"/>
      <c r="QA15" s="97"/>
      <c r="QB15" s="97"/>
      <c r="QC15" s="97"/>
      <c r="QD15" s="97"/>
      <c r="QE15" s="97"/>
      <c r="QF15" s="97"/>
      <c r="QG15" s="97"/>
      <c r="QH15" s="97"/>
      <c r="QI15" s="97"/>
      <c r="QJ15" s="97"/>
      <c r="QK15" s="97"/>
      <c r="QL15" s="97"/>
      <c r="QM15" s="97"/>
      <c r="QN15" s="97"/>
      <c r="QO15" s="97"/>
      <c r="QP15" s="97"/>
      <c r="QQ15" s="97"/>
      <c r="QR15" s="97"/>
      <c r="QS15" s="97"/>
      <c r="QT15" s="97"/>
      <c r="QU15" s="97"/>
      <c r="QV15" s="97"/>
      <c r="QW15" s="97"/>
      <c r="QX15" s="97"/>
      <c r="QY15" s="97"/>
      <c r="QZ15" s="97"/>
      <c r="RA15" s="97"/>
      <c r="RB15" s="97"/>
      <c r="RC15" s="97"/>
      <c r="RD15" s="97"/>
      <c r="RE15" s="97"/>
      <c r="RF15" s="97"/>
      <c r="RG15" s="97"/>
      <c r="RH15" s="97"/>
      <c r="RI15" s="97"/>
      <c r="RJ15" s="97"/>
      <c r="RK15" s="97"/>
      <c r="RL15" s="97"/>
      <c r="RM15" s="97"/>
      <c r="RN15" s="97"/>
      <c r="RO15" s="97"/>
      <c r="RP15" s="97"/>
      <c r="RQ15" s="97"/>
      <c r="RR15" s="97"/>
      <c r="RS15" s="97"/>
      <c r="RT15" s="97"/>
      <c r="RU15" s="97"/>
      <c r="RV15" s="97"/>
      <c r="RW15" s="97"/>
      <c r="RX15" s="97"/>
      <c r="RY15" s="97"/>
      <c r="RZ15" s="97"/>
      <c r="SA15" s="97"/>
      <c r="SB15" s="97"/>
      <c r="SC15" s="97"/>
      <c r="SD15" s="97"/>
      <c r="SE15" s="97"/>
      <c r="SF15" s="97"/>
      <c r="SG15" s="97"/>
      <c r="SH15" s="97"/>
      <c r="SI15" s="97"/>
      <c r="SJ15" s="97"/>
      <c r="SK15" s="97"/>
      <c r="SL15" s="97"/>
      <c r="SM15" s="97"/>
      <c r="SN15" s="97"/>
      <c r="SO15" s="97"/>
      <c r="SP15" s="97"/>
      <c r="SQ15" s="97"/>
      <c r="SR15" s="97"/>
      <c r="SS15" s="97"/>
      <c r="ST15" s="97"/>
      <c r="SU15" s="97"/>
      <c r="SV15" s="97"/>
      <c r="SW15" s="97"/>
      <c r="SX15" s="97"/>
      <c r="SY15" s="97"/>
      <c r="SZ15" s="97"/>
      <c r="TA15" s="97"/>
      <c r="TB15" s="97"/>
    </row>
    <row r="16" spans="1:522" s="27" customFormat="1" ht="18" customHeight="1" x14ac:dyDescent="0.2">
      <c r="A16" s="12"/>
      <c r="B16" s="11"/>
      <c r="C16" s="1"/>
      <c r="D16" s="4" t="s">
        <v>336</v>
      </c>
      <c r="E16" s="1">
        <v>12826</v>
      </c>
      <c r="F16" s="1"/>
      <c r="G16"/>
      <c r="H16"/>
      <c r="I16" s="1">
        <f>SUM(K16:TB16)</f>
        <v>0</v>
      </c>
      <c r="J16" s="12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  <c r="AK16" s="97"/>
      <c r="AL16" s="97"/>
      <c r="AM16" s="97"/>
      <c r="AN16" s="97"/>
      <c r="AO16" s="97"/>
      <c r="AP16" s="97"/>
      <c r="AQ16" s="97"/>
      <c r="AR16" s="97"/>
      <c r="AS16" s="97"/>
      <c r="AT16" s="97"/>
      <c r="AU16" s="97"/>
      <c r="AV16" s="97"/>
      <c r="AW16" s="97"/>
      <c r="AX16" s="97"/>
      <c r="AY16" s="97"/>
      <c r="AZ16" s="97"/>
      <c r="BA16" s="97"/>
      <c r="BB16" s="97"/>
      <c r="BC16" s="97"/>
      <c r="BD16" s="97"/>
      <c r="BE16" s="97"/>
      <c r="BF16" s="97"/>
      <c r="BG16" s="97"/>
      <c r="BH16" s="102"/>
      <c r="BI16" s="97"/>
      <c r="BJ16" s="97"/>
      <c r="BK16" s="97"/>
      <c r="BL16" s="97"/>
      <c r="BM16" s="97"/>
      <c r="BN16" s="97"/>
      <c r="BO16" s="97"/>
      <c r="BP16" s="97"/>
      <c r="BQ16" s="97"/>
      <c r="BR16" s="97"/>
      <c r="BS16" s="97"/>
      <c r="BT16" s="97"/>
      <c r="BU16" s="97"/>
      <c r="BV16" s="97"/>
      <c r="BW16" s="97"/>
      <c r="BX16" s="97"/>
      <c r="BY16" s="97"/>
      <c r="BZ16" s="97"/>
      <c r="CA16" s="97"/>
      <c r="CB16" s="97"/>
      <c r="CC16" s="97"/>
      <c r="CD16" s="97"/>
      <c r="CE16" s="97"/>
      <c r="CF16" s="97"/>
      <c r="CG16" s="97"/>
      <c r="CH16" s="97"/>
      <c r="CI16" s="97"/>
      <c r="CJ16" s="97"/>
      <c r="CK16" s="97"/>
      <c r="CL16" s="97"/>
      <c r="CM16" s="97"/>
      <c r="CN16" s="97"/>
      <c r="CO16" s="97"/>
      <c r="CP16" s="97"/>
      <c r="CQ16" s="97"/>
      <c r="CR16" s="97"/>
      <c r="CS16" s="97"/>
      <c r="CT16" s="97"/>
      <c r="CU16" s="97"/>
      <c r="CV16" s="97"/>
      <c r="CW16" s="97"/>
      <c r="CX16" s="97"/>
      <c r="CY16" s="97"/>
      <c r="CZ16" s="97"/>
      <c r="DA16" s="97"/>
      <c r="DB16" s="97"/>
      <c r="DC16" s="102"/>
      <c r="DD16" s="97"/>
      <c r="DE16" s="97"/>
      <c r="DF16" s="97"/>
      <c r="DG16" s="97"/>
      <c r="DH16" s="97"/>
      <c r="DI16" s="97"/>
      <c r="DJ16" s="97"/>
      <c r="DK16" s="97"/>
      <c r="DL16" s="97"/>
      <c r="DM16" s="97"/>
      <c r="DN16" s="97"/>
      <c r="DO16" s="97"/>
      <c r="DP16" s="97"/>
      <c r="DQ16" s="97"/>
      <c r="DR16" s="97"/>
      <c r="DS16" s="97"/>
      <c r="DT16" s="97"/>
      <c r="DU16" s="97"/>
      <c r="DV16" s="97"/>
      <c r="DW16" s="97"/>
      <c r="DX16" s="97"/>
      <c r="DY16" s="97"/>
      <c r="DZ16" s="97"/>
      <c r="EA16" s="97"/>
      <c r="EB16" s="97"/>
      <c r="EC16" s="97"/>
      <c r="ED16" s="97"/>
      <c r="EE16" s="97"/>
      <c r="EF16" s="97"/>
      <c r="EG16" s="97"/>
      <c r="EH16" s="97"/>
      <c r="EI16" s="97"/>
      <c r="EJ16" s="97"/>
      <c r="EK16" s="97"/>
      <c r="EL16" s="97"/>
      <c r="EM16" s="97"/>
      <c r="EN16" s="97"/>
      <c r="EO16" s="97"/>
      <c r="EP16" s="97"/>
      <c r="EQ16" s="97"/>
      <c r="ER16" s="97"/>
      <c r="ES16" s="97"/>
      <c r="ET16" s="97"/>
      <c r="EU16" s="97"/>
      <c r="EV16" s="97"/>
      <c r="EW16" s="97"/>
      <c r="EX16" s="97"/>
      <c r="EY16" s="97"/>
      <c r="EZ16" s="97"/>
      <c r="FA16" s="97"/>
      <c r="FB16" s="97"/>
      <c r="FC16" s="97"/>
      <c r="FD16" s="97"/>
      <c r="FE16" s="97"/>
      <c r="FF16" s="97"/>
      <c r="FG16" s="97"/>
      <c r="FH16" s="97"/>
      <c r="FI16" s="97"/>
      <c r="FJ16" s="97"/>
      <c r="FK16" s="97"/>
      <c r="FL16" s="97"/>
      <c r="FM16" s="97"/>
      <c r="FN16" s="97"/>
      <c r="FO16" s="97"/>
      <c r="FP16" s="97"/>
      <c r="FQ16" s="97"/>
      <c r="FR16" s="97"/>
      <c r="FS16" s="97"/>
      <c r="FT16" s="97"/>
      <c r="FU16" s="97"/>
      <c r="FV16" s="97"/>
      <c r="FW16" s="97"/>
      <c r="FX16" s="97"/>
      <c r="FY16" s="97"/>
      <c r="FZ16" s="97"/>
      <c r="GA16" s="97"/>
      <c r="GB16" s="97"/>
      <c r="GC16" s="97"/>
      <c r="GD16" s="97"/>
      <c r="GE16" s="97"/>
      <c r="GF16" s="97"/>
      <c r="GG16" s="97"/>
      <c r="GH16" s="97"/>
      <c r="GI16" s="97"/>
      <c r="GJ16" s="97"/>
      <c r="GK16" s="97"/>
      <c r="GL16" s="97"/>
      <c r="GM16" s="102"/>
      <c r="GN16" s="97"/>
      <c r="GO16" s="97"/>
      <c r="GP16" s="97"/>
      <c r="GQ16" s="97"/>
      <c r="GR16" s="97"/>
      <c r="GS16" s="97"/>
      <c r="GT16" s="97"/>
      <c r="GU16" s="97"/>
      <c r="GV16" s="97"/>
      <c r="GW16" s="97"/>
      <c r="GX16" s="97"/>
      <c r="GY16" s="97"/>
      <c r="GZ16" s="97"/>
      <c r="HA16" s="97"/>
      <c r="HB16" s="97"/>
      <c r="HC16" s="97"/>
      <c r="HD16" s="97"/>
      <c r="HE16" s="97"/>
      <c r="HF16" s="97"/>
      <c r="HG16" s="97"/>
      <c r="HH16" s="97"/>
      <c r="HI16" s="97"/>
      <c r="HJ16" s="97"/>
      <c r="HK16" s="97"/>
      <c r="HL16" s="97"/>
      <c r="HM16" s="97"/>
      <c r="HN16" s="97"/>
      <c r="HO16" s="97"/>
      <c r="HP16" s="97"/>
      <c r="HQ16" s="97"/>
      <c r="HR16" s="97"/>
      <c r="HS16" s="97"/>
      <c r="HT16" s="97"/>
      <c r="HU16" s="97"/>
      <c r="HV16" s="97"/>
      <c r="HW16" s="97"/>
      <c r="HX16" s="97"/>
      <c r="HY16" s="97"/>
      <c r="HZ16" s="97"/>
      <c r="IA16" s="97"/>
      <c r="IB16" s="97"/>
      <c r="IC16" s="97"/>
      <c r="ID16" s="97"/>
      <c r="IE16" s="97"/>
      <c r="IF16" s="97"/>
      <c r="IG16" s="97"/>
      <c r="IH16" s="97"/>
      <c r="II16" s="97"/>
      <c r="IJ16" s="97"/>
      <c r="IK16" s="97"/>
      <c r="IL16" s="97"/>
      <c r="IM16" s="97"/>
      <c r="IN16" s="97"/>
      <c r="IO16" s="97"/>
      <c r="IP16" s="97"/>
      <c r="IQ16" s="97"/>
      <c r="IR16" s="97"/>
      <c r="IS16" s="97"/>
      <c r="IT16" s="97"/>
      <c r="IU16" s="97"/>
      <c r="IV16" s="97"/>
      <c r="IW16" s="97"/>
      <c r="IX16" s="97"/>
      <c r="IY16" s="97"/>
      <c r="IZ16" s="97"/>
      <c r="JA16" s="97"/>
      <c r="JB16" s="97"/>
      <c r="JC16" s="97"/>
      <c r="JD16" s="97"/>
      <c r="JE16" s="97"/>
      <c r="JF16" s="97"/>
      <c r="JG16" s="97"/>
      <c r="JH16" s="97"/>
      <c r="JI16" s="97"/>
      <c r="JJ16" s="97"/>
      <c r="JK16" s="97"/>
      <c r="JL16" s="97"/>
      <c r="JM16" s="97"/>
      <c r="JN16" s="97"/>
      <c r="JO16" s="97"/>
      <c r="JP16" s="97"/>
      <c r="JQ16" s="97"/>
      <c r="JR16" s="97"/>
      <c r="JS16" s="97"/>
      <c r="JT16" s="97"/>
      <c r="JU16" s="97"/>
      <c r="JV16" s="97"/>
      <c r="JW16" s="97"/>
      <c r="JX16" s="97"/>
      <c r="JY16" s="97"/>
      <c r="JZ16" s="97"/>
      <c r="KA16" s="97"/>
      <c r="KB16" s="97"/>
      <c r="KC16" s="97"/>
      <c r="KD16" s="97"/>
      <c r="KE16" s="97"/>
      <c r="KF16" s="97"/>
      <c r="KG16" s="97"/>
      <c r="KH16" s="97"/>
      <c r="KI16" s="97"/>
      <c r="KJ16" s="97"/>
      <c r="KK16" s="97"/>
      <c r="KL16" s="97"/>
      <c r="KM16" s="102"/>
      <c r="KN16" s="97"/>
      <c r="KO16" s="97"/>
      <c r="KP16" s="97"/>
      <c r="KQ16" s="97"/>
      <c r="KR16" s="97"/>
      <c r="KS16" s="102"/>
      <c r="KT16" s="97"/>
      <c r="KU16" s="97"/>
      <c r="KV16" s="97"/>
      <c r="KW16" s="97"/>
      <c r="KX16" s="97"/>
      <c r="KY16" s="97"/>
      <c r="KZ16" s="97"/>
      <c r="LA16" s="102"/>
      <c r="LB16" s="97"/>
      <c r="LC16" s="97"/>
      <c r="LD16" s="97"/>
      <c r="LE16" s="97"/>
      <c r="LF16" s="97"/>
      <c r="LG16" s="97"/>
      <c r="LH16" s="97"/>
      <c r="LI16" s="97"/>
      <c r="LJ16" s="97"/>
      <c r="LK16" s="97"/>
      <c r="LL16" s="97"/>
      <c r="LM16" s="97"/>
      <c r="LN16" s="97"/>
      <c r="LO16" s="97"/>
      <c r="LP16" s="97"/>
      <c r="LQ16" s="97"/>
      <c r="LR16" s="97"/>
      <c r="LS16" s="97"/>
      <c r="LT16" s="97"/>
      <c r="LU16" s="97"/>
      <c r="LV16" s="97"/>
      <c r="LW16" s="97"/>
      <c r="LX16" s="97"/>
      <c r="LY16" s="97"/>
      <c r="LZ16" s="97"/>
      <c r="MA16" s="97"/>
      <c r="MB16" s="97"/>
      <c r="MC16" s="97"/>
      <c r="MD16" s="97"/>
      <c r="ME16" s="97"/>
      <c r="MF16" s="97"/>
      <c r="MG16" s="97"/>
      <c r="MH16" s="97"/>
      <c r="MI16" s="97"/>
      <c r="MJ16" s="97"/>
      <c r="MK16" s="97"/>
      <c r="ML16" s="97"/>
      <c r="MM16" s="97"/>
      <c r="MN16" s="97"/>
      <c r="MO16" s="97"/>
      <c r="MP16" s="97"/>
      <c r="MQ16" s="97"/>
      <c r="MR16" s="97"/>
      <c r="MS16" s="97"/>
      <c r="MT16" s="97"/>
      <c r="MU16" s="97"/>
      <c r="MV16" s="97"/>
      <c r="MW16" s="97"/>
      <c r="MX16" s="97"/>
      <c r="MY16" s="97"/>
      <c r="MZ16" s="97"/>
      <c r="NA16" s="97"/>
      <c r="NB16" s="97"/>
      <c r="NC16" s="97"/>
      <c r="ND16" s="97"/>
      <c r="NE16" s="97"/>
      <c r="NF16" s="97"/>
      <c r="NG16" s="97"/>
      <c r="NH16" s="97"/>
      <c r="NI16" s="97"/>
      <c r="NJ16" s="97"/>
      <c r="NK16" s="97"/>
      <c r="NL16" s="97"/>
      <c r="NM16" s="97"/>
      <c r="NN16" s="97"/>
      <c r="NO16" s="97"/>
      <c r="NP16" s="97"/>
      <c r="NQ16" s="97"/>
      <c r="NR16" s="97"/>
      <c r="NS16" s="97"/>
      <c r="NT16" s="97"/>
      <c r="NU16" s="97"/>
      <c r="NV16" s="97"/>
      <c r="NW16" s="97"/>
      <c r="NX16" s="97"/>
      <c r="NY16" s="97"/>
      <c r="NZ16" s="97"/>
      <c r="OA16" s="97"/>
      <c r="OB16" s="97"/>
      <c r="OC16" s="97"/>
      <c r="OD16" s="97"/>
      <c r="OE16" s="97"/>
      <c r="OF16" s="97"/>
      <c r="OG16" s="97"/>
      <c r="OH16" s="97"/>
      <c r="OI16" s="97"/>
      <c r="OJ16" s="97"/>
      <c r="OK16" s="97"/>
      <c r="OL16" s="97"/>
      <c r="OM16" s="97"/>
      <c r="ON16" s="97"/>
      <c r="OO16" s="97"/>
      <c r="OP16" s="97"/>
      <c r="OQ16" s="97"/>
      <c r="OR16" s="97"/>
      <c r="OS16" s="97"/>
      <c r="OT16" s="97"/>
      <c r="OU16" s="97"/>
      <c r="OV16" s="97"/>
      <c r="OW16" s="97"/>
      <c r="OX16" s="97"/>
      <c r="OY16" s="97"/>
      <c r="OZ16" s="97"/>
      <c r="PA16" s="97"/>
      <c r="PB16" s="97"/>
      <c r="PC16" s="97"/>
      <c r="PD16" s="97"/>
      <c r="PE16" s="97"/>
      <c r="PF16" s="97"/>
      <c r="PG16" s="97"/>
      <c r="PH16" s="97"/>
      <c r="PI16" s="97"/>
      <c r="PJ16" s="97"/>
      <c r="PK16" s="97"/>
      <c r="PL16" s="97"/>
      <c r="PM16" s="97"/>
      <c r="PN16" s="97"/>
      <c r="PO16" s="97"/>
      <c r="PP16" s="97"/>
      <c r="PQ16" s="97"/>
      <c r="PR16" s="97"/>
      <c r="PS16" s="97"/>
      <c r="PT16" s="97"/>
      <c r="PU16" s="97"/>
      <c r="PV16" s="97"/>
      <c r="PW16" s="97"/>
      <c r="PX16" s="97"/>
      <c r="PY16" s="97"/>
      <c r="PZ16" s="97"/>
      <c r="QA16" s="97"/>
      <c r="QB16" s="97"/>
      <c r="QC16" s="97"/>
      <c r="QD16" s="97"/>
      <c r="QE16" s="97"/>
      <c r="QF16" s="97"/>
      <c r="QG16" s="97"/>
      <c r="QH16" s="97"/>
      <c r="QI16" s="97"/>
      <c r="QJ16" s="97"/>
      <c r="QK16" s="97"/>
      <c r="QL16" s="97"/>
      <c r="QM16" s="97"/>
      <c r="QN16" s="97"/>
      <c r="QO16" s="97"/>
      <c r="QP16" s="97"/>
      <c r="QQ16" s="97"/>
      <c r="QR16" s="97"/>
      <c r="QS16" s="97"/>
      <c r="QT16" s="97"/>
      <c r="QU16" s="97"/>
      <c r="QV16" s="97"/>
      <c r="QW16" s="97"/>
      <c r="QX16" s="97"/>
      <c r="QY16" s="97"/>
      <c r="QZ16" s="97"/>
      <c r="RA16" s="97"/>
      <c r="RB16" s="97"/>
      <c r="RC16" s="97"/>
      <c r="RD16" s="97"/>
      <c r="RE16" s="97"/>
      <c r="RF16" s="97"/>
      <c r="RG16" s="97"/>
      <c r="RH16" s="97"/>
      <c r="RI16" s="97"/>
      <c r="RJ16" s="97"/>
      <c r="RK16" s="97"/>
      <c r="RL16" s="97"/>
      <c r="RM16" s="97"/>
      <c r="RN16" s="97"/>
      <c r="RO16" s="97"/>
      <c r="RP16" s="97"/>
      <c r="RQ16" s="97"/>
      <c r="RR16" s="97"/>
      <c r="RS16" s="97"/>
      <c r="RT16" s="97"/>
      <c r="RU16" s="97"/>
      <c r="RV16" s="97"/>
      <c r="RW16" s="97"/>
      <c r="RX16" s="97"/>
      <c r="RY16" s="97"/>
      <c r="RZ16" s="97"/>
      <c r="SA16" s="97"/>
      <c r="SB16" s="97"/>
      <c r="SC16" s="97"/>
      <c r="SD16" s="97"/>
      <c r="SE16" s="97"/>
      <c r="SF16" s="97"/>
      <c r="SG16" s="97"/>
      <c r="SH16" s="97"/>
      <c r="SI16" s="97"/>
      <c r="SJ16" s="97"/>
      <c r="SK16" s="97"/>
      <c r="SL16" s="97"/>
      <c r="SM16" s="97"/>
      <c r="SN16" s="97"/>
      <c r="SO16" s="97"/>
      <c r="SP16" s="97"/>
      <c r="SQ16" s="97"/>
      <c r="SR16" s="97"/>
      <c r="SS16" s="97"/>
      <c r="ST16" s="97"/>
      <c r="SU16" s="97"/>
      <c r="SV16" s="97"/>
      <c r="SW16" s="97"/>
      <c r="SX16" s="97"/>
      <c r="SY16" s="97"/>
      <c r="SZ16" s="97"/>
      <c r="TA16" s="97"/>
      <c r="TB16" s="97"/>
    </row>
    <row r="17" spans="1:522" s="27" customFormat="1" ht="18" customHeight="1" x14ac:dyDescent="0.2">
      <c r="A17" s="12"/>
      <c r="B17" s="11"/>
      <c r="C17" s="1"/>
      <c r="D17" s="4" t="s">
        <v>517</v>
      </c>
      <c r="E17" s="1">
        <v>13121</v>
      </c>
      <c r="F17" s="1"/>
      <c r="G17"/>
      <c r="H17"/>
      <c r="I17" s="1">
        <f>SUM(K17:TB17)</f>
        <v>83</v>
      </c>
      <c r="J17" s="12"/>
      <c r="K17" s="97"/>
      <c r="L17" s="97">
        <f>3+1</f>
        <v>4</v>
      </c>
      <c r="M17" s="97"/>
      <c r="N17" s="97"/>
      <c r="O17" s="97"/>
      <c r="P17" s="97">
        <f>3+1</f>
        <v>4</v>
      </c>
      <c r="Q17" s="97"/>
      <c r="R17" s="97"/>
      <c r="S17" s="97"/>
      <c r="T17" s="97"/>
      <c r="U17" s="97"/>
      <c r="V17" s="97"/>
      <c r="W17" s="97"/>
      <c r="X17" s="97"/>
      <c r="Y17" s="97"/>
      <c r="Z17" s="97"/>
      <c r="AA17" s="97"/>
      <c r="AB17" s="97"/>
      <c r="AC17" s="97">
        <v>3</v>
      </c>
      <c r="AD17" s="97"/>
      <c r="AE17" s="97"/>
      <c r="AF17" s="97">
        <v>2</v>
      </c>
      <c r="AG17" s="97"/>
      <c r="AH17" s="97"/>
      <c r="AI17" s="97">
        <f>3+2</f>
        <v>5</v>
      </c>
      <c r="AJ17" s="97"/>
      <c r="AK17" s="97"/>
      <c r="AL17" s="97"/>
      <c r="AM17" s="97"/>
      <c r="AN17" s="97"/>
      <c r="AO17" s="97">
        <v>3</v>
      </c>
      <c r="AP17" s="97"/>
      <c r="AQ17" s="97"/>
      <c r="AR17" s="97"/>
      <c r="AS17" s="97"/>
      <c r="AT17" s="97"/>
      <c r="AU17" s="97"/>
      <c r="AV17" s="97"/>
      <c r="AW17" s="97"/>
      <c r="AX17" s="97"/>
      <c r="AY17" s="97"/>
      <c r="AZ17" s="97"/>
      <c r="BA17" s="97"/>
      <c r="BB17" s="97"/>
      <c r="BC17" s="97"/>
      <c r="BD17" s="97"/>
      <c r="BE17" s="97"/>
      <c r="BF17" s="97"/>
      <c r="BG17" s="97"/>
      <c r="BH17" s="102"/>
      <c r="BI17" s="97"/>
      <c r="BJ17" s="97"/>
      <c r="BK17" s="97">
        <v>3</v>
      </c>
      <c r="BL17" s="97"/>
      <c r="BM17" s="97"/>
      <c r="BN17" s="97">
        <v>3</v>
      </c>
      <c r="BO17" s="97"/>
      <c r="BP17" s="97"/>
      <c r="BQ17" s="97"/>
      <c r="BR17" s="97"/>
      <c r="BS17" s="97"/>
      <c r="BT17" s="97"/>
      <c r="BU17" s="97"/>
      <c r="BV17" s="97"/>
      <c r="BW17" s="97"/>
      <c r="BX17" s="97"/>
      <c r="BY17" s="97"/>
      <c r="BZ17" s="97"/>
      <c r="CA17" s="97">
        <f>2+3</f>
        <v>5</v>
      </c>
      <c r="CB17" s="97"/>
      <c r="CC17" s="97"/>
      <c r="CD17" s="97"/>
      <c r="CE17" s="97"/>
      <c r="CF17" s="97">
        <f>4+2</f>
        <v>6</v>
      </c>
      <c r="CG17" s="97"/>
      <c r="CH17" s="97"/>
      <c r="CI17" s="97"/>
      <c r="CJ17" s="97">
        <f>3+5</f>
        <v>8</v>
      </c>
      <c r="CK17" s="97"/>
      <c r="CL17" s="97"/>
      <c r="CM17" s="97"/>
      <c r="CN17" s="97"/>
      <c r="CO17" s="97"/>
      <c r="CP17" s="97">
        <v>4</v>
      </c>
      <c r="CQ17" s="97"/>
      <c r="CR17" s="97"/>
      <c r="CS17" s="97"/>
      <c r="CT17" s="97"/>
      <c r="CU17" s="97"/>
      <c r="CV17" s="97"/>
      <c r="CW17" s="97"/>
      <c r="CX17" s="97"/>
      <c r="CY17" s="97"/>
      <c r="CZ17" s="97"/>
      <c r="DA17" s="97"/>
      <c r="DB17" s="97"/>
      <c r="DC17" s="102"/>
      <c r="DD17" s="97"/>
      <c r="DE17" s="97"/>
      <c r="DF17" s="97"/>
      <c r="DG17" s="97"/>
      <c r="DH17" s="97"/>
      <c r="DI17" s="97"/>
      <c r="DJ17" s="97"/>
      <c r="DK17" s="97"/>
      <c r="DL17" s="97"/>
      <c r="DM17" s="97"/>
      <c r="DN17" s="97"/>
      <c r="DO17" s="97"/>
      <c r="DP17" s="97"/>
      <c r="DQ17" s="97"/>
      <c r="DR17" s="97"/>
      <c r="DS17" s="97"/>
      <c r="DT17" s="97"/>
      <c r="DU17" s="97"/>
      <c r="DV17" s="97"/>
      <c r="DW17" s="97"/>
      <c r="DX17" s="97"/>
      <c r="DY17" s="97"/>
      <c r="DZ17" s="97"/>
      <c r="EA17" s="97"/>
      <c r="EB17" s="97"/>
      <c r="EC17" s="97"/>
      <c r="ED17" s="97"/>
      <c r="EE17" s="97"/>
      <c r="EF17" s="97"/>
      <c r="EG17" s="97"/>
      <c r="EH17" s="97"/>
      <c r="EI17" s="97"/>
      <c r="EJ17" s="97"/>
      <c r="EK17" s="97"/>
      <c r="EL17" s="97"/>
      <c r="EM17" s="97"/>
      <c r="EN17" s="97"/>
      <c r="EO17" s="97"/>
      <c r="EP17" s="97"/>
      <c r="EQ17" s="97"/>
      <c r="ER17" s="97"/>
      <c r="ES17" s="97"/>
      <c r="ET17" s="97"/>
      <c r="EU17" s="97"/>
      <c r="EV17" s="97"/>
      <c r="EW17" s="97"/>
      <c r="EX17" s="97"/>
      <c r="EY17" s="97">
        <f>3+2</f>
        <v>5</v>
      </c>
      <c r="EZ17" s="97"/>
      <c r="FA17" s="97"/>
      <c r="FB17" s="97">
        <f>4+3</f>
        <v>7</v>
      </c>
      <c r="FC17" s="97"/>
      <c r="FD17" s="97"/>
      <c r="FE17" s="97"/>
      <c r="FF17" s="97"/>
      <c r="FG17" s="97"/>
      <c r="FH17" s="97"/>
      <c r="FI17" s="97"/>
      <c r="FJ17" s="97"/>
      <c r="FK17" s="97"/>
      <c r="FL17" s="97"/>
      <c r="FM17" s="97"/>
      <c r="FN17" s="97"/>
      <c r="FO17" s="97"/>
      <c r="FP17" s="97"/>
      <c r="FQ17" s="97"/>
      <c r="FR17" s="97"/>
      <c r="FS17" s="97"/>
      <c r="FT17" s="97"/>
      <c r="FU17" s="97"/>
      <c r="FV17" s="97"/>
      <c r="FW17" s="97"/>
      <c r="FX17" s="97">
        <f>3+3</f>
        <v>6</v>
      </c>
      <c r="FY17" s="97"/>
      <c r="FZ17" s="97"/>
      <c r="GA17" s="97"/>
      <c r="GB17" s="97"/>
      <c r="GC17" s="97"/>
      <c r="GD17" s="97"/>
      <c r="GE17" s="97"/>
      <c r="GF17" s="97"/>
      <c r="GG17" s="97">
        <v>3</v>
      </c>
      <c r="GH17" s="97"/>
      <c r="GI17" s="97"/>
      <c r="GJ17" s="97"/>
      <c r="GK17" s="97"/>
      <c r="GL17" s="97"/>
      <c r="GM17" s="102"/>
      <c r="GN17" s="97"/>
      <c r="GO17" s="97"/>
      <c r="GP17" s="97">
        <f>3+4</f>
        <v>7</v>
      </c>
      <c r="GQ17" s="97"/>
      <c r="GR17" s="97">
        <v>5</v>
      </c>
      <c r="GS17" s="97"/>
      <c r="GT17" s="97"/>
      <c r="GU17" s="97"/>
      <c r="GV17" s="97"/>
      <c r="GW17" s="97"/>
      <c r="GX17" s="97"/>
      <c r="GY17" s="97"/>
      <c r="GZ17" s="97"/>
      <c r="HA17" s="97"/>
      <c r="HB17" s="97"/>
      <c r="HC17" s="97"/>
      <c r="HD17" s="97"/>
      <c r="HE17" s="97"/>
      <c r="HF17" s="97"/>
      <c r="HG17" s="97"/>
      <c r="HH17" s="97"/>
      <c r="HI17" s="97"/>
      <c r="HJ17" s="97"/>
      <c r="HK17" s="97"/>
      <c r="HL17" s="97"/>
      <c r="HM17" s="97"/>
      <c r="HN17" s="97"/>
      <c r="HO17" s="97"/>
      <c r="HP17" s="97"/>
      <c r="HQ17" s="97"/>
      <c r="HR17" s="97"/>
      <c r="HS17" s="97"/>
      <c r="HT17" s="97"/>
      <c r="HU17" s="97"/>
      <c r="HV17" s="97"/>
      <c r="HW17" s="97"/>
      <c r="HX17" s="97"/>
      <c r="HY17" s="97"/>
      <c r="HZ17" s="97"/>
      <c r="IA17" s="97"/>
      <c r="IB17" s="97"/>
      <c r="IC17" s="97"/>
      <c r="ID17" s="97"/>
      <c r="IE17" s="97"/>
      <c r="IF17" s="97"/>
      <c r="IG17" s="97"/>
      <c r="IH17" s="97"/>
      <c r="II17" s="97"/>
      <c r="IJ17" s="97"/>
      <c r="IK17" s="97"/>
      <c r="IL17" s="97"/>
      <c r="IM17" s="97"/>
      <c r="IN17" s="97"/>
      <c r="IO17" s="97"/>
      <c r="IP17" s="97"/>
      <c r="IQ17" s="97"/>
      <c r="IR17" s="97"/>
      <c r="IS17" s="97"/>
      <c r="IT17" s="97"/>
      <c r="IU17" s="97"/>
      <c r="IV17" s="97"/>
      <c r="IW17" s="97"/>
      <c r="IX17" s="97"/>
      <c r="IY17" s="97"/>
      <c r="IZ17" s="97"/>
      <c r="JA17" s="97"/>
      <c r="JB17" s="97"/>
      <c r="JC17" s="97"/>
      <c r="JD17" s="97"/>
      <c r="JE17" s="97"/>
      <c r="JF17" s="97"/>
      <c r="JG17" s="97"/>
      <c r="JH17" s="97"/>
      <c r="JI17" s="97"/>
      <c r="JJ17" s="97"/>
      <c r="JK17" s="97"/>
      <c r="JL17" s="97"/>
      <c r="JM17" s="97"/>
      <c r="JN17" s="97"/>
      <c r="JO17" s="97"/>
      <c r="JP17" s="97"/>
      <c r="JQ17" s="97"/>
      <c r="JR17" s="97"/>
      <c r="JS17" s="97"/>
      <c r="JT17" s="97"/>
      <c r="JU17" s="97"/>
      <c r="JV17" s="97"/>
      <c r="JW17" s="97"/>
      <c r="JX17" s="97"/>
      <c r="JY17" s="97"/>
      <c r="JZ17" s="97"/>
      <c r="KA17" s="97"/>
      <c r="KB17" s="97"/>
      <c r="KC17" s="97"/>
      <c r="KD17" s="97"/>
      <c r="KE17" s="97"/>
      <c r="KF17" s="97"/>
      <c r="KG17" s="97"/>
      <c r="KH17" s="97"/>
      <c r="KI17" s="97"/>
      <c r="KJ17" s="97"/>
      <c r="KK17" s="97"/>
      <c r="KL17" s="97"/>
      <c r="KM17" s="102"/>
      <c r="KN17" s="97"/>
      <c r="KO17" s="97"/>
      <c r="KP17" s="97"/>
      <c r="KQ17" s="97"/>
      <c r="KR17" s="97"/>
      <c r="KS17" s="102"/>
      <c r="KT17" s="97"/>
      <c r="KU17" s="97"/>
      <c r="KV17" s="97"/>
      <c r="KW17" s="97"/>
      <c r="KX17" s="97"/>
      <c r="KY17" s="97"/>
      <c r="KZ17" s="97"/>
      <c r="LA17" s="102"/>
      <c r="LB17" s="97"/>
      <c r="LC17" s="97"/>
      <c r="LD17" s="97"/>
      <c r="LE17" s="97"/>
      <c r="LF17" s="97"/>
      <c r="LG17" s="97"/>
      <c r="LH17" s="97"/>
      <c r="LI17" s="97"/>
      <c r="LJ17" s="97"/>
      <c r="LK17" s="97"/>
      <c r="LL17" s="97"/>
      <c r="LM17" s="97"/>
      <c r="LN17" s="97"/>
      <c r="LO17" s="97"/>
      <c r="LP17" s="97"/>
      <c r="LQ17" s="97"/>
      <c r="LR17" s="97"/>
      <c r="LS17" s="97"/>
      <c r="LT17" s="97"/>
      <c r="LU17" s="97"/>
      <c r="LV17" s="64"/>
      <c r="LW17" s="64"/>
      <c r="LX17" s="64"/>
      <c r="LY17" s="64"/>
      <c r="LZ17" s="64"/>
      <c r="MA17" s="64"/>
      <c r="MB17" s="64"/>
      <c r="MC17" s="64"/>
      <c r="MD17" s="64"/>
      <c r="ME17" s="64"/>
      <c r="MF17" s="64"/>
      <c r="MG17" s="64"/>
      <c r="MH17" s="64"/>
      <c r="MI17" s="64"/>
      <c r="MJ17" s="64"/>
      <c r="MK17" s="64"/>
      <c r="ML17" s="64"/>
      <c r="MM17" s="64"/>
      <c r="MN17" s="64"/>
      <c r="MO17" s="64"/>
      <c r="MP17" s="64"/>
      <c r="MQ17" s="64"/>
      <c r="MR17" s="64"/>
      <c r="MS17" s="64"/>
      <c r="MT17" s="64"/>
      <c r="MU17" s="64"/>
      <c r="MV17" s="64"/>
      <c r="MW17" s="64"/>
      <c r="MX17" s="64"/>
      <c r="MY17" s="64"/>
      <c r="MZ17" s="64"/>
      <c r="NA17" s="64"/>
      <c r="NB17" s="64"/>
      <c r="NC17" s="64"/>
      <c r="ND17" s="64"/>
      <c r="NE17" s="97"/>
      <c r="NF17" s="97"/>
      <c r="NG17" s="97"/>
      <c r="NH17" s="97"/>
      <c r="NI17" s="97"/>
      <c r="NJ17" s="97"/>
      <c r="NK17" s="97"/>
      <c r="NL17" s="97"/>
      <c r="NM17" s="97"/>
      <c r="NN17" s="97"/>
      <c r="NO17" s="97"/>
      <c r="NP17" s="97"/>
      <c r="NQ17" s="97"/>
      <c r="NR17" s="97"/>
      <c r="NS17" s="97"/>
      <c r="NT17" s="97"/>
      <c r="NU17" s="97"/>
      <c r="NV17" s="97"/>
      <c r="NW17" s="97"/>
      <c r="NX17" s="97"/>
      <c r="NY17" s="97"/>
      <c r="NZ17" s="97"/>
      <c r="OA17" s="97"/>
      <c r="OB17" s="97"/>
      <c r="OC17" s="97"/>
      <c r="OD17" s="97"/>
      <c r="OE17" s="97"/>
      <c r="OF17" s="97"/>
      <c r="OG17" s="97"/>
      <c r="OH17" s="97"/>
      <c r="OI17" s="97"/>
      <c r="OJ17" s="97"/>
      <c r="OK17" s="97"/>
      <c r="OL17" s="97"/>
      <c r="OM17" s="97"/>
      <c r="ON17" s="97"/>
      <c r="OO17" s="97"/>
      <c r="OP17" s="97"/>
      <c r="OQ17" s="97"/>
      <c r="OR17" s="97"/>
      <c r="OS17" s="97"/>
      <c r="OT17" s="97"/>
      <c r="OU17" s="97"/>
      <c r="OV17" s="97"/>
      <c r="OW17" s="97"/>
      <c r="OX17" s="97"/>
      <c r="OY17" s="97"/>
      <c r="OZ17" s="97"/>
      <c r="PA17" s="97"/>
      <c r="PB17" s="97"/>
      <c r="PC17" s="97"/>
      <c r="PD17" s="97"/>
      <c r="PE17" s="97"/>
      <c r="PF17" s="97"/>
      <c r="PG17" s="97"/>
      <c r="PH17" s="97"/>
      <c r="PI17" s="97"/>
      <c r="PJ17" s="97"/>
      <c r="PK17" s="97"/>
      <c r="PL17" s="97"/>
      <c r="PM17" s="97"/>
      <c r="PN17" s="97"/>
      <c r="PO17" s="97"/>
      <c r="PP17" s="97"/>
      <c r="PQ17" s="97"/>
      <c r="PR17" s="97"/>
      <c r="PS17" s="97"/>
      <c r="PT17" s="97"/>
      <c r="PU17" s="97"/>
      <c r="PV17" s="97"/>
      <c r="PW17" s="97"/>
      <c r="PX17" s="97"/>
      <c r="PY17" s="97"/>
      <c r="PZ17" s="97"/>
      <c r="QA17" s="97"/>
      <c r="QB17" s="97"/>
      <c r="QC17" s="97"/>
      <c r="QD17" s="97"/>
      <c r="QE17" s="97"/>
      <c r="QF17" s="97"/>
      <c r="QG17" s="97"/>
      <c r="QH17" s="97"/>
      <c r="QI17" s="97"/>
      <c r="QJ17" s="97"/>
      <c r="QK17" s="97"/>
      <c r="QL17" s="97"/>
      <c r="QM17" s="97"/>
      <c r="QN17" s="97"/>
      <c r="QO17" s="97"/>
      <c r="QP17" s="97"/>
      <c r="QQ17" s="97"/>
      <c r="QR17" s="97"/>
      <c r="QS17" s="97"/>
      <c r="QT17" s="97"/>
      <c r="QU17" s="97"/>
      <c r="QV17" s="97"/>
      <c r="QW17" s="97"/>
      <c r="QX17" s="97"/>
      <c r="QY17" s="97"/>
      <c r="QZ17" s="97"/>
      <c r="RA17" s="97"/>
      <c r="RB17" s="97"/>
      <c r="RC17" s="97"/>
      <c r="RD17" s="97"/>
      <c r="RE17" s="97"/>
      <c r="RF17" s="97"/>
      <c r="RG17" s="97"/>
      <c r="RH17" s="97"/>
      <c r="RI17" s="97"/>
      <c r="RJ17" s="97"/>
      <c r="RK17" s="97"/>
      <c r="RL17" s="97"/>
      <c r="RM17" s="97"/>
      <c r="RN17" s="97"/>
      <c r="RO17" s="97"/>
      <c r="RP17" s="97"/>
      <c r="RQ17" s="97"/>
      <c r="RR17" s="97"/>
      <c r="RS17" s="97"/>
      <c r="RT17" s="97"/>
      <c r="RU17" s="97"/>
      <c r="RV17" s="97"/>
      <c r="RW17" s="97"/>
      <c r="RX17" s="97"/>
      <c r="RY17" s="97"/>
      <c r="RZ17" s="97"/>
      <c r="SA17" s="97"/>
      <c r="SB17" s="97"/>
      <c r="SC17" s="97"/>
      <c r="SD17" s="97"/>
      <c r="SE17" s="97"/>
      <c r="SF17" s="97"/>
      <c r="SG17" s="97"/>
      <c r="SH17" s="97"/>
      <c r="SI17" s="97"/>
      <c r="SJ17" s="97"/>
      <c r="SK17" s="97"/>
      <c r="SL17" s="97"/>
      <c r="SM17" s="97"/>
      <c r="SN17" s="97"/>
      <c r="SO17" s="97"/>
      <c r="SP17" s="97"/>
      <c r="SQ17" s="97"/>
      <c r="SR17" s="97"/>
      <c r="SS17" s="97"/>
      <c r="ST17" s="97"/>
      <c r="SU17" s="97"/>
      <c r="SV17" s="97"/>
      <c r="SW17" s="97"/>
      <c r="SX17" s="97"/>
      <c r="SY17" s="97"/>
      <c r="SZ17" s="97"/>
      <c r="TA17" s="97"/>
      <c r="TB17" s="97"/>
    </row>
    <row r="18" spans="1:522" s="27" customFormat="1" ht="18" customHeight="1" x14ac:dyDescent="0.2">
      <c r="A18" s="12"/>
      <c r="B18" s="11"/>
      <c r="C18" s="1"/>
      <c r="D18" s="4" t="s">
        <v>518</v>
      </c>
      <c r="E18" s="1">
        <v>13122</v>
      </c>
      <c r="F18" s="1"/>
      <c r="G18"/>
      <c r="H18"/>
      <c r="I18" s="1">
        <f>SUM(K18:TB18)</f>
        <v>1</v>
      </c>
      <c r="J18" s="12"/>
      <c r="K18" s="97"/>
      <c r="L18" s="97">
        <v>1</v>
      </c>
      <c r="M18" s="97"/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7"/>
      <c r="AJ18" s="97"/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7"/>
      <c r="BB18" s="97"/>
      <c r="BC18" s="97"/>
      <c r="BD18" s="97"/>
      <c r="BE18" s="97"/>
      <c r="BF18" s="97"/>
      <c r="BG18" s="97"/>
      <c r="BH18" s="102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7"/>
      <c r="CH18" s="97"/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7"/>
      <c r="DC18" s="102"/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7"/>
      <c r="DU18" s="97"/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7"/>
      <c r="EO18" s="97"/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7"/>
      <c r="FF18" s="97"/>
      <c r="FG18" s="97"/>
      <c r="FH18" s="97"/>
      <c r="FI18" s="97"/>
      <c r="FJ18" s="97"/>
      <c r="FK18" s="97"/>
      <c r="FL18" s="97"/>
      <c r="FM18" s="97"/>
      <c r="FN18" s="97"/>
      <c r="FO18" s="97"/>
      <c r="FP18" s="97"/>
      <c r="FQ18" s="97"/>
      <c r="FR18" s="97"/>
      <c r="FS18" s="97"/>
      <c r="FT18" s="97"/>
      <c r="FU18" s="97"/>
      <c r="FV18" s="97"/>
      <c r="FW18" s="97"/>
      <c r="FX18" s="97"/>
      <c r="FY18" s="97"/>
      <c r="FZ18" s="97"/>
      <c r="GA18" s="97"/>
      <c r="GB18" s="97"/>
      <c r="GC18" s="97"/>
      <c r="GD18" s="97"/>
      <c r="GE18" s="97"/>
      <c r="GF18" s="97"/>
      <c r="GG18" s="97"/>
      <c r="GH18" s="97"/>
      <c r="GI18" s="97"/>
      <c r="GJ18" s="97"/>
      <c r="GK18" s="97"/>
      <c r="GL18" s="97"/>
      <c r="GM18" s="102"/>
      <c r="GN18" s="97"/>
      <c r="GO18" s="97"/>
      <c r="GP18" s="97"/>
      <c r="GQ18" s="97"/>
      <c r="GR18" s="97"/>
      <c r="GS18" s="97"/>
      <c r="GT18" s="97"/>
      <c r="GU18" s="97"/>
      <c r="GV18" s="97"/>
      <c r="GW18" s="97"/>
      <c r="GX18" s="97"/>
      <c r="GY18" s="97"/>
      <c r="GZ18" s="97"/>
      <c r="HA18" s="97"/>
      <c r="HB18" s="97"/>
      <c r="HC18" s="97"/>
      <c r="HD18" s="97"/>
      <c r="HE18" s="97"/>
      <c r="HF18" s="97"/>
      <c r="HG18" s="97"/>
      <c r="HH18" s="97"/>
      <c r="HI18" s="97"/>
      <c r="HJ18" s="97"/>
      <c r="HK18" s="97"/>
      <c r="HL18" s="97"/>
      <c r="HM18" s="97"/>
      <c r="HN18" s="97"/>
      <c r="HO18" s="97"/>
      <c r="HP18" s="97"/>
      <c r="HQ18" s="97"/>
      <c r="HR18" s="97"/>
      <c r="HS18" s="97"/>
      <c r="HT18" s="97"/>
      <c r="HU18" s="97"/>
      <c r="HV18" s="97"/>
      <c r="HW18" s="97"/>
      <c r="HX18" s="97"/>
      <c r="HY18" s="97"/>
      <c r="HZ18" s="97"/>
      <c r="IA18" s="97"/>
      <c r="IB18" s="97"/>
      <c r="IC18" s="97"/>
      <c r="ID18" s="97"/>
      <c r="IE18" s="97"/>
      <c r="IF18" s="97"/>
      <c r="IG18" s="97"/>
      <c r="IH18" s="97"/>
      <c r="II18" s="97"/>
      <c r="IJ18" s="97"/>
      <c r="IK18" s="97"/>
      <c r="IL18" s="97"/>
      <c r="IM18" s="97"/>
      <c r="IN18" s="97"/>
      <c r="IO18" s="97"/>
      <c r="IP18" s="97"/>
      <c r="IQ18" s="97"/>
      <c r="IR18" s="97"/>
      <c r="IS18" s="97"/>
      <c r="IT18" s="97"/>
      <c r="IU18" s="97"/>
      <c r="IV18" s="97"/>
      <c r="IW18" s="97"/>
      <c r="IX18" s="97"/>
      <c r="IY18" s="97"/>
      <c r="IZ18" s="97"/>
      <c r="JA18" s="97"/>
      <c r="JB18" s="97"/>
      <c r="JC18" s="97"/>
      <c r="JD18" s="97"/>
      <c r="JE18" s="97"/>
      <c r="JF18" s="97"/>
      <c r="JG18" s="97"/>
      <c r="JH18" s="97"/>
      <c r="JI18" s="97"/>
      <c r="JJ18" s="97"/>
      <c r="JK18" s="97"/>
      <c r="JL18" s="97"/>
      <c r="JM18" s="97"/>
      <c r="JN18" s="97"/>
      <c r="JO18" s="97"/>
      <c r="JP18" s="97"/>
      <c r="JQ18" s="97"/>
      <c r="JR18" s="97"/>
      <c r="JS18" s="97"/>
      <c r="JT18" s="97"/>
      <c r="JU18" s="97"/>
      <c r="JV18" s="97"/>
      <c r="JW18" s="97"/>
      <c r="JX18" s="97"/>
      <c r="JY18" s="97"/>
      <c r="JZ18" s="97"/>
      <c r="KA18" s="97"/>
      <c r="KB18" s="97"/>
      <c r="KC18" s="97"/>
      <c r="KD18" s="97"/>
      <c r="KE18" s="97"/>
      <c r="KF18" s="97"/>
      <c r="KG18" s="97"/>
      <c r="KH18" s="97"/>
      <c r="KI18" s="97"/>
      <c r="KJ18" s="97"/>
      <c r="KK18" s="97"/>
      <c r="KL18" s="97"/>
      <c r="KM18" s="102"/>
      <c r="KN18" s="97"/>
      <c r="KO18" s="97"/>
      <c r="KP18" s="97"/>
      <c r="KQ18" s="97"/>
      <c r="KR18" s="97"/>
      <c r="KS18" s="102"/>
      <c r="KT18" s="97"/>
      <c r="KU18" s="97"/>
      <c r="KV18" s="97"/>
      <c r="KW18" s="97"/>
      <c r="KX18" s="97"/>
      <c r="KY18" s="97"/>
      <c r="KZ18" s="97"/>
      <c r="LA18" s="102"/>
      <c r="LB18" s="97"/>
      <c r="LC18" s="97"/>
      <c r="LD18" s="97"/>
      <c r="LE18" s="97"/>
      <c r="LF18" s="97"/>
      <c r="LG18" s="97"/>
      <c r="LH18" s="97"/>
      <c r="LI18" s="97"/>
      <c r="LJ18" s="97"/>
      <c r="LK18" s="97"/>
      <c r="LL18" s="97"/>
      <c r="LM18" s="97"/>
      <c r="LN18" s="97"/>
      <c r="LO18" s="97"/>
      <c r="LP18" s="97"/>
      <c r="LQ18" s="97"/>
      <c r="LR18" s="97"/>
      <c r="LS18" s="97"/>
      <c r="LT18" s="97"/>
      <c r="LU18" s="97"/>
      <c r="LV18" s="64"/>
      <c r="LW18" s="64"/>
      <c r="LX18" s="64"/>
      <c r="LY18" s="64"/>
      <c r="LZ18" s="64"/>
      <c r="MA18" s="64"/>
      <c r="MB18" s="64"/>
      <c r="MC18" s="64"/>
      <c r="MD18" s="64"/>
      <c r="ME18" s="64"/>
      <c r="MF18" s="64"/>
      <c r="MG18" s="64"/>
      <c r="MH18" s="64"/>
      <c r="MI18" s="64"/>
      <c r="MJ18" s="64"/>
      <c r="MK18" s="64"/>
      <c r="ML18" s="64"/>
      <c r="MM18" s="64"/>
      <c r="MN18" s="64"/>
      <c r="MO18" s="64"/>
      <c r="MP18" s="64"/>
      <c r="MQ18" s="64"/>
      <c r="MR18" s="64"/>
      <c r="MS18" s="64"/>
      <c r="MT18" s="64"/>
      <c r="MU18" s="64"/>
      <c r="MV18" s="64"/>
      <c r="MW18" s="64"/>
      <c r="MX18" s="64"/>
      <c r="MY18" s="64"/>
      <c r="MZ18" s="64"/>
      <c r="NA18" s="64"/>
      <c r="NB18" s="64"/>
      <c r="NC18" s="64"/>
      <c r="ND18" s="64"/>
      <c r="NE18" s="97"/>
      <c r="NF18" s="97"/>
      <c r="NG18" s="97"/>
      <c r="NH18" s="97"/>
      <c r="NI18" s="97"/>
      <c r="NJ18" s="97"/>
      <c r="NK18" s="97"/>
      <c r="NL18" s="97"/>
      <c r="NM18" s="97"/>
      <c r="NN18" s="97"/>
      <c r="NO18" s="97"/>
      <c r="NP18" s="97"/>
      <c r="NQ18" s="97"/>
      <c r="NR18" s="97"/>
      <c r="NS18" s="97"/>
      <c r="NT18" s="97"/>
      <c r="NU18" s="97"/>
      <c r="NV18" s="97"/>
      <c r="NW18" s="97"/>
      <c r="NX18" s="97"/>
      <c r="NY18" s="97"/>
      <c r="NZ18" s="97"/>
      <c r="OA18" s="97"/>
      <c r="OB18" s="97"/>
      <c r="OC18" s="97"/>
      <c r="OD18" s="97"/>
      <c r="OE18" s="97"/>
      <c r="OF18" s="97"/>
      <c r="OG18" s="97"/>
      <c r="OH18" s="97"/>
      <c r="OI18" s="97"/>
      <c r="OJ18" s="97"/>
      <c r="OK18" s="97"/>
      <c r="OL18" s="97"/>
      <c r="OM18" s="97"/>
      <c r="ON18" s="97"/>
      <c r="OO18" s="97"/>
      <c r="OP18" s="97"/>
      <c r="OQ18" s="97"/>
      <c r="OR18" s="97"/>
      <c r="OS18" s="97"/>
      <c r="OT18" s="97"/>
      <c r="OU18" s="97"/>
      <c r="OV18" s="97"/>
      <c r="OW18" s="97"/>
      <c r="OX18" s="97"/>
      <c r="OY18" s="97"/>
      <c r="OZ18" s="97"/>
      <c r="PA18" s="97"/>
      <c r="PB18" s="97"/>
      <c r="PC18" s="97"/>
      <c r="PD18" s="97"/>
      <c r="PE18" s="97"/>
      <c r="PF18" s="97"/>
      <c r="PG18" s="97"/>
      <c r="PH18" s="97"/>
      <c r="PI18" s="97"/>
      <c r="PJ18" s="97"/>
      <c r="PK18" s="97"/>
      <c r="PL18" s="97"/>
      <c r="PM18" s="97"/>
      <c r="PN18" s="97"/>
      <c r="PO18" s="97"/>
      <c r="PP18" s="97"/>
      <c r="PQ18" s="97"/>
      <c r="PR18" s="97"/>
      <c r="PS18" s="97"/>
      <c r="PT18" s="97"/>
      <c r="PU18" s="97"/>
      <c r="PV18" s="97"/>
      <c r="PW18" s="97"/>
      <c r="PX18" s="97"/>
      <c r="PY18" s="97"/>
      <c r="PZ18" s="97"/>
      <c r="QA18" s="97"/>
      <c r="QB18" s="97"/>
      <c r="QC18" s="97"/>
      <c r="QD18" s="97"/>
      <c r="QE18" s="97"/>
      <c r="QF18" s="97"/>
      <c r="QG18" s="97"/>
      <c r="QH18" s="97"/>
      <c r="QI18" s="97"/>
      <c r="QJ18" s="97"/>
      <c r="QK18" s="97"/>
      <c r="QL18" s="97"/>
      <c r="QM18" s="97"/>
      <c r="QN18" s="97"/>
      <c r="QO18" s="97"/>
      <c r="QP18" s="97"/>
      <c r="QQ18" s="97"/>
      <c r="QR18" s="97"/>
      <c r="QS18" s="97"/>
      <c r="QT18" s="97"/>
      <c r="QU18" s="97"/>
      <c r="QV18" s="97"/>
      <c r="QW18" s="97"/>
      <c r="QX18" s="97"/>
      <c r="QY18" s="97"/>
      <c r="QZ18" s="97"/>
      <c r="RA18" s="97"/>
      <c r="RB18" s="97"/>
      <c r="RC18" s="97"/>
      <c r="RD18" s="97"/>
      <c r="RE18" s="97"/>
      <c r="RF18" s="97"/>
      <c r="RG18" s="97"/>
      <c r="RH18" s="97"/>
      <c r="RI18" s="97"/>
      <c r="RJ18" s="97"/>
      <c r="RK18" s="97"/>
      <c r="RL18" s="97"/>
      <c r="RM18" s="97"/>
      <c r="RN18" s="97"/>
      <c r="RO18" s="97"/>
      <c r="RP18" s="97"/>
      <c r="RQ18" s="97"/>
      <c r="RR18" s="97"/>
      <c r="RS18" s="97"/>
      <c r="RT18" s="97"/>
      <c r="RU18" s="97"/>
      <c r="RV18" s="97"/>
      <c r="RW18" s="97"/>
      <c r="RX18" s="97"/>
      <c r="RY18" s="97"/>
      <c r="RZ18" s="97"/>
      <c r="SA18" s="97"/>
      <c r="SB18" s="97"/>
      <c r="SC18" s="97"/>
      <c r="SD18" s="97"/>
      <c r="SE18" s="97"/>
      <c r="SF18" s="97"/>
      <c r="SG18" s="97"/>
      <c r="SH18" s="97"/>
      <c r="SI18" s="97"/>
      <c r="SJ18" s="97"/>
      <c r="SK18" s="97"/>
      <c r="SL18" s="97"/>
      <c r="SM18" s="97"/>
      <c r="SN18" s="97"/>
      <c r="SO18" s="97"/>
      <c r="SP18" s="97"/>
      <c r="SQ18" s="97"/>
      <c r="SR18" s="97"/>
      <c r="SS18" s="97"/>
      <c r="ST18" s="97"/>
      <c r="SU18" s="97"/>
      <c r="SV18" s="97"/>
      <c r="SW18" s="97"/>
      <c r="SX18" s="97"/>
      <c r="SY18" s="97"/>
      <c r="SZ18" s="97"/>
      <c r="TA18" s="97"/>
      <c r="TB18" s="97"/>
    </row>
    <row r="19" spans="1:522" s="27" customFormat="1" ht="18" customHeight="1" x14ac:dyDescent="0.2">
      <c r="A19" s="12"/>
      <c r="B19" s="11"/>
      <c r="C19" s="1"/>
      <c r="D19" s="4" t="s">
        <v>536</v>
      </c>
      <c r="E19" s="1">
        <v>13123</v>
      </c>
      <c r="F19" s="1"/>
      <c r="G19"/>
      <c r="H19"/>
      <c r="I19" s="1">
        <f>SUM(K19:TB19)</f>
        <v>1</v>
      </c>
      <c r="J19" s="12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>
        <v>1</v>
      </c>
      <c r="AD19" s="97"/>
      <c r="AE19" s="97"/>
      <c r="AF19" s="97"/>
      <c r="AG19" s="97"/>
      <c r="AH19" s="97"/>
      <c r="AI19" s="97"/>
      <c r="AJ19" s="97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7"/>
      <c r="BB19" s="97"/>
      <c r="BC19" s="97"/>
      <c r="BD19" s="97"/>
      <c r="BE19" s="97"/>
      <c r="BF19" s="97"/>
      <c r="BG19" s="97"/>
      <c r="BH19" s="102"/>
      <c r="BI19" s="97"/>
      <c r="BJ19" s="97"/>
      <c r="BK19" s="97"/>
      <c r="BL19" s="97"/>
      <c r="BM19" s="97"/>
      <c r="BN19" s="97"/>
      <c r="BO19" s="97"/>
      <c r="BP19" s="97"/>
      <c r="BQ19" s="97"/>
      <c r="BR19" s="97"/>
      <c r="BS19" s="97"/>
      <c r="BT19" s="97"/>
      <c r="BU19" s="97"/>
      <c r="BV19" s="97"/>
      <c r="BW19" s="97"/>
      <c r="BX19" s="97"/>
      <c r="BY19" s="97"/>
      <c r="BZ19" s="97"/>
      <c r="CA19" s="97"/>
      <c r="CB19" s="97"/>
      <c r="CC19" s="97"/>
      <c r="CD19" s="97"/>
      <c r="CE19" s="97"/>
      <c r="CF19" s="97"/>
      <c r="CG19" s="97"/>
      <c r="CH19" s="97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7"/>
      <c r="DC19" s="102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7"/>
      <c r="DU19" s="97"/>
      <c r="DV19" s="97"/>
      <c r="DW19" s="97"/>
      <c r="DX19" s="97"/>
      <c r="DY19" s="97"/>
      <c r="DZ19" s="97"/>
      <c r="EA19" s="97"/>
      <c r="EB19" s="97"/>
      <c r="EC19" s="97"/>
      <c r="ED19" s="97"/>
      <c r="EE19" s="97"/>
      <c r="EF19" s="97"/>
      <c r="EG19" s="97"/>
      <c r="EH19" s="97"/>
      <c r="EI19" s="97"/>
      <c r="EJ19" s="97"/>
      <c r="EK19" s="97"/>
      <c r="EL19" s="97"/>
      <c r="EM19" s="97"/>
      <c r="EN19" s="97"/>
      <c r="EO19" s="97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7"/>
      <c r="FF19" s="97"/>
      <c r="FG19" s="97"/>
      <c r="FH19" s="97"/>
      <c r="FI19" s="97"/>
      <c r="FJ19" s="97"/>
      <c r="FK19" s="97"/>
      <c r="FL19" s="97"/>
      <c r="FM19" s="97"/>
      <c r="FN19" s="97"/>
      <c r="FO19" s="97"/>
      <c r="FP19" s="97"/>
      <c r="FQ19" s="97"/>
      <c r="FR19" s="97"/>
      <c r="FS19" s="97"/>
      <c r="FT19" s="97"/>
      <c r="FU19" s="97"/>
      <c r="FV19" s="97"/>
      <c r="FW19" s="97"/>
      <c r="FX19" s="97"/>
      <c r="FY19" s="97"/>
      <c r="FZ19" s="97"/>
      <c r="GA19" s="97"/>
      <c r="GB19" s="97"/>
      <c r="GC19" s="97"/>
      <c r="GD19" s="97"/>
      <c r="GE19" s="97"/>
      <c r="GF19" s="97"/>
      <c r="GG19" s="97"/>
      <c r="GH19" s="97"/>
      <c r="GI19" s="97"/>
      <c r="GJ19" s="97"/>
      <c r="GK19" s="97"/>
      <c r="GL19" s="97"/>
      <c r="GM19" s="102"/>
      <c r="GN19" s="97"/>
      <c r="GO19" s="97"/>
      <c r="GP19" s="97"/>
      <c r="GQ19" s="97"/>
      <c r="GR19" s="97"/>
      <c r="GS19" s="97"/>
      <c r="GT19" s="97"/>
      <c r="GU19" s="97"/>
      <c r="GV19" s="97"/>
      <c r="GW19" s="97"/>
      <c r="GX19" s="97"/>
      <c r="GY19" s="97"/>
      <c r="GZ19" s="97"/>
      <c r="HA19" s="97"/>
      <c r="HB19" s="97"/>
      <c r="HC19" s="97"/>
      <c r="HD19" s="97"/>
      <c r="HE19" s="97"/>
      <c r="HF19" s="97"/>
      <c r="HG19" s="97"/>
      <c r="HH19" s="97"/>
      <c r="HI19" s="97"/>
      <c r="HJ19" s="97"/>
      <c r="HK19" s="97"/>
      <c r="HL19" s="97"/>
      <c r="HM19" s="97"/>
      <c r="HN19" s="97"/>
      <c r="HO19" s="97"/>
      <c r="HP19" s="97"/>
      <c r="HQ19" s="97"/>
      <c r="HR19" s="97"/>
      <c r="HS19" s="97"/>
      <c r="HT19" s="97"/>
      <c r="HU19" s="97"/>
      <c r="HV19" s="97"/>
      <c r="HW19" s="97"/>
      <c r="HX19" s="97"/>
      <c r="HY19" s="97"/>
      <c r="HZ19" s="97"/>
      <c r="IA19" s="97"/>
      <c r="IB19" s="97"/>
      <c r="IC19" s="97"/>
      <c r="ID19" s="97"/>
      <c r="IE19" s="97"/>
      <c r="IF19" s="97"/>
      <c r="IG19" s="97"/>
      <c r="IH19" s="97"/>
      <c r="II19" s="97"/>
      <c r="IJ19" s="97"/>
      <c r="IK19" s="97"/>
      <c r="IL19" s="97"/>
      <c r="IM19" s="97"/>
      <c r="IN19" s="97"/>
      <c r="IO19" s="97"/>
      <c r="IP19" s="97"/>
      <c r="IQ19" s="97"/>
      <c r="IR19" s="97"/>
      <c r="IS19" s="97"/>
      <c r="IT19" s="97"/>
      <c r="IU19" s="97"/>
      <c r="IV19" s="97"/>
      <c r="IW19" s="97"/>
      <c r="IX19" s="97"/>
      <c r="IY19" s="97"/>
      <c r="IZ19" s="97"/>
      <c r="JA19" s="97"/>
      <c r="JB19" s="97"/>
      <c r="JC19" s="97"/>
      <c r="JD19" s="97"/>
      <c r="JE19" s="97"/>
      <c r="JF19" s="97"/>
      <c r="JG19" s="97"/>
      <c r="JH19" s="97"/>
      <c r="JI19" s="97"/>
      <c r="JJ19" s="97"/>
      <c r="JK19" s="97"/>
      <c r="JL19" s="97"/>
      <c r="JM19" s="97"/>
      <c r="JN19" s="97"/>
      <c r="JO19" s="97"/>
      <c r="JP19" s="97"/>
      <c r="JQ19" s="97"/>
      <c r="JR19" s="97"/>
      <c r="JS19" s="97"/>
      <c r="JT19" s="97"/>
      <c r="JU19" s="97"/>
      <c r="JV19" s="97"/>
      <c r="JW19" s="97"/>
      <c r="JX19" s="97"/>
      <c r="JY19" s="97"/>
      <c r="JZ19" s="97"/>
      <c r="KA19" s="97"/>
      <c r="KB19" s="97"/>
      <c r="KC19" s="97"/>
      <c r="KD19" s="97"/>
      <c r="KE19" s="97"/>
      <c r="KF19" s="97"/>
      <c r="KG19" s="97"/>
      <c r="KH19" s="97"/>
      <c r="KI19" s="97"/>
      <c r="KJ19" s="97"/>
      <c r="KK19" s="97"/>
      <c r="KL19" s="97"/>
      <c r="KM19" s="102"/>
      <c r="KN19" s="97"/>
      <c r="KO19" s="97"/>
      <c r="KP19" s="97"/>
      <c r="KQ19" s="97"/>
      <c r="KR19" s="97"/>
      <c r="KS19" s="102"/>
      <c r="KT19" s="97"/>
      <c r="KU19" s="97"/>
      <c r="KV19" s="97"/>
      <c r="KW19" s="97"/>
      <c r="KX19" s="97"/>
      <c r="KY19" s="97"/>
      <c r="KZ19" s="97"/>
      <c r="LA19" s="102"/>
      <c r="LB19" s="97"/>
      <c r="LC19" s="97"/>
      <c r="LD19" s="97"/>
      <c r="LE19" s="97"/>
      <c r="LF19" s="97"/>
      <c r="LG19" s="97"/>
      <c r="LH19" s="97"/>
      <c r="LI19" s="97"/>
      <c r="LJ19" s="97"/>
      <c r="LK19" s="97"/>
      <c r="LL19" s="97"/>
      <c r="LM19" s="97"/>
      <c r="LN19" s="97"/>
      <c r="LO19" s="97"/>
      <c r="LP19" s="97"/>
      <c r="LQ19" s="97"/>
      <c r="LR19" s="97"/>
      <c r="LS19" s="97"/>
      <c r="LT19" s="97"/>
      <c r="LU19" s="97"/>
      <c r="LV19" s="64"/>
      <c r="LW19" s="64"/>
      <c r="LX19" s="64"/>
      <c r="LY19" s="64"/>
      <c r="LZ19" s="64"/>
      <c r="MA19" s="64"/>
      <c r="MB19" s="64"/>
      <c r="MC19" s="64"/>
      <c r="MD19" s="64"/>
      <c r="ME19" s="64"/>
      <c r="MF19" s="64"/>
      <c r="MG19" s="64"/>
      <c r="MH19" s="64"/>
      <c r="MI19" s="64"/>
      <c r="MJ19" s="64"/>
      <c r="MK19" s="64"/>
      <c r="ML19" s="64"/>
      <c r="MM19" s="64"/>
      <c r="MN19" s="64"/>
      <c r="MO19" s="64"/>
      <c r="MP19" s="64"/>
      <c r="MQ19" s="64"/>
      <c r="MR19" s="64"/>
      <c r="MS19" s="64"/>
      <c r="MT19" s="64"/>
      <c r="MU19" s="64"/>
      <c r="MV19" s="64"/>
      <c r="MW19" s="64"/>
      <c r="MX19" s="64"/>
      <c r="MY19" s="64"/>
      <c r="MZ19" s="64"/>
      <c r="NA19" s="64"/>
      <c r="NB19" s="64"/>
      <c r="NC19" s="64"/>
      <c r="ND19" s="64"/>
      <c r="NE19" s="97"/>
      <c r="NF19" s="97"/>
      <c r="NG19" s="97"/>
      <c r="NH19" s="97"/>
      <c r="NI19" s="97"/>
      <c r="NJ19" s="97"/>
      <c r="NK19" s="97"/>
      <c r="NL19" s="97"/>
      <c r="NM19" s="97"/>
      <c r="NN19" s="97"/>
      <c r="NO19" s="97"/>
      <c r="NP19" s="97"/>
      <c r="NQ19" s="97"/>
      <c r="NR19" s="97"/>
      <c r="NS19" s="97"/>
      <c r="NT19" s="97"/>
      <c r="NU19" s="97"/>
      <c r="NV19" s="97"/>
      <c r="NW19" s="97"/>
      <c r="NX19" s="97"/>
      <c r="NY19" s="97"/>
      <c r="NZ19" s="97"/>
      <c r="OA19" s="97"/>
      <c r="OB19" s="97"/>
      <c r="OC19" s="97"/>
      <c r="OD19" s="97"/>
      <c r="OE19" s="97"/>
      <c r="OF19" s="97"/>
      <c r="OG19" s="97"/>
      <c r="OH19" s="97"/>
      <c r="OI19" s="97"/>
      <c r="OJ19" s="97"/>
      <c r="OK19" s="97"/>
      <c r="OL19" s="97"/>
      <c r="OM19" s="97"/>
      <c r="ON19" s="97"/>
      <c r="OO19" s="97"/>
      <c r="OP19" s="97"/>
      <c r="OQ19" s="97"/>
      <c r="OR19" s="97"/>
      <c r="OS19" s="97"/>
      <c r="OT19" s="97"/>
      <c r="OU19" s="97"/>
      <c r="OV19" s="97"/>
      <c r="OW19" s="97"/>
      <c r="OX19" s="97"/>
      <c r="OY19" s="97"/>
      <c r="OZ19" s="97"/>
      <c r="PA19" s="97"/>
      <c r="PB19" s="97"/>
      <c r="PC19" s="97"/>
      <c r="PD19" s="97"/>
      <c r="PE19" s="97"/>
      <c r="PF19" s="97"/>
      <c r="PG19" s="97"/>
      <c r="PH19" s="97"/>
      <c r="PI19" s="97"/>
      <c r="PJ19" s="97"/>
      <c r="PK19" s="97"/>
      <c r="PL19" s="97"/>
      <c r="PM19" s="97"/>
      <c r="PN19" s="97"/>
      <c r="PO19" s="97"/>
      <c r="PP19" s="97"/>
      <c r="PQ19" s="97"/>
      <c r="PR19" s="97"/>
      <c r="PS19" s="97"/>
      <c r="PT19" s="97"/>
      <c r="PU19" s="97"/>
      <c r="PV19" s="97"/>
      <c r="PW19" s="97"/>
      <c r="PX19" s="97"/>
      <c r="PY19" s="97"/>
      <c r="PZ19" s="97"/>
      <c r="QA19" s="97"/>
      <c r="QB19" s="97"/>
      <c r="QC19" s="97"/>
      <c r="QD19" s="97"/>
      <c r="QE19" s="97"/>
      <c r="QF19" s="97"/>
      <c r="QG19" s="97"/>
      <c r="QH19" s="97"/>
      <c r="QI19" s="97"/>
      <c r="QJ19" s="97"/>
      <c r="QK19" s="97"/>
      <c r="QL19" s="97"/>
      <c r="QM19" s="97"/>
      <c r="QN19" s="97"/>
      <c r="QO19" s="97"/>
      <c r="QP19" s="97"/>
      <c r="QQ19" s="97"/>
      <c r="QR19" s="97"/>
      <c r="QS19" s="97"/>
      <c r="QT19" s="97"/>
      <c r="QU19" s="97"/>
      <c r="QV19" s="97"/>
      <c r="QW19" s="97"/>
      <c r="QX19" s="97"/>
      <c r="QY19" s="97"/>
      <c r="QZ19" s="97"/>
      <c r="RA19" s="97"/>
      <c r="RB19" s="97"/>
      <c r="RC19" s="97"/>
      <c r="RD19" s="97"/>
      <c r="RE19" s="97"/>
      <c r="RF19" s="97"/>
      <c r="RG19" s="97"/>
      <c r="RH19" s="97"/>
      <c r="RI19" s="97"/>
      <c r="RJ19" s="97"/>
      <c r="RK19" s="97"/>
      <c r="RL19" s="97"/>
      <c r="RM19" s="97"/>
      <c r="RN19" s="97"/>
      <c r="RO19" s="97"/>
      <c r="RP19" s="97"/>
      <c r="RQ19" s="97"/>
      <c r="RR19" s="97"/>
      <c r="RS19" s="97"/>
      <c r="RT19" s="97"/>
      <c r="RU19" s="97"/>
      <c r="RV19" s="97"/>
      <c r="RW19" s="97"/>
      <c r="RX19" s="97"/>
      <c r="RY19" s="97"/>
      <c r="RZ19" s="97"/>
      <c r="SA19" s="97"/>
      <c r="SB19" s="97"/>
      <c r="SC19" s="97"/>
      <c r="SD19" s="97"/>
      <c r="SE19" s="97"/>
      <c r="SF19" s="97"/>
      <c r="SG19" s="97"/>
      <c r="SH19" s="97"/>
      <c r="SI19" s="97"/>
      <c r="SJ19" s="97"/>
      <c r="SK19" s="97"/>
      <c r="SL19" s="97"/>
      <c r="SM19" s="97"/>
      <c r="SN19" s="97"/>
      <c r="SO19" s="97"/>
      <c r="SP19" s="97"/>
      <c r="SQ19" s="97"/>
      <c r="SR19" s="97"/>
      <c r="SS19" s="97"/>
      <c r="ST19" s="97"/>
      <c r="SU19" s="97"/>
      <c r="SV19" s="97"/>
      <c r="SW19" s="97"/>
      <c r="SX19" s="97"/>
      <c r="SY19" s="97"/>
      <c r="SZ19" s="97"/>
      <c r="TA19" s="97"/>
      <c r="TB19" s="97"/>
    </row>
    <row r="20" spans="1:522" s="27" customFormat="1" ht="18" customHeight="1" x14ac:dyDescent="0.2">
      <c r="A20" s="12"/>
      <c r="B20" s="11"/>
      <c r="C20" s="1"/>
      <c r="D20" s="4" t="s">
        <v>556</v>
      </c>
      <c r="E20" s="1">
        <v>13120</v>
      </c>
      <c r="F20" s="1"/>
      <c r="G20"/>
      <c r="H20"/>
      <c r="I20" s="1">
        <f>SUM(K20:TB20)</f>
        <v>19</v>
      </c>
      <c r="J20" s="12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7"/>
      <c r="AJ20" s="97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7"/>
      <c r="BB20" s="97"/>
      <c r="BC20" s="97"/>
      <c r="BD20" s="97"/>
      <c r="BE20" s="97"/>
      <c r="BF20" s="97"/>
      <c r="BG20" s="97"/>
      <c r="BH20" s="102"/>
      <c r="BI20" s="97"/>
      <c r="BJ20" s="97">
        <v>3</v>
      </c>
      <c r="BK20" s="97">
        <v>2</v>
      </c>
      <c r="BL20" s="97"/>
      <c r="BM20" s="97"/>
      <c r="BN20" s="97"/>
      <c r="BO20" s="97"/>
      <c r="BP20" s="97"/>
      <c r="BQ20" s="97"/>
      <c r="BR20" s="97"/>
      <c r="BS20" s="97"/>
      <c r="BT20" s="97"/>
      <c r="BU20" s="97"/>
      <c r="BV20" s="97"/>
      <c r="BW20" s="97"/>
      <c r="BX20" s="97"/>
      <c r="BY20" s="97"/>
      <c r="BZ20" s="97"/>
      <c r="CA20" s="97">
        <f>3+4</f>
        <v>7</v>
      </c>
      <c r="CB20" s="97"/>
      <c r="CC20" s="97"/>
      <c r="CD20" s="97"/>
      <c r="CE20" s="97"/>
      <c r="CF20" s="97"/>
      <c r="CG20" s="97"/>
      <c r="CH20" s="97"/>
      <c r="CI20" s="97"/>
      <c r="CJ20" s="97">
        <f>2+5</f>
        <v>7</v>
      </c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7"/>
      <c r="DC20" s="102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7"/>
      <c r="DU20" s="97"/>
      <c r="DV20" s="97"/>
      <c r="DW20" s="97"/>
      <c r="DX20" s="97"/>
      <c r="DY20" s="97"/>
      <c r="DZ20" s="97"/>
      <c r="EA20" s="97"/>
      <c r="EB20" s="97"/>
      <c r="EC20" s="97"/>
      <c r="ED20" s="97"/>
      <c r="EE20" s="97"/>
      <c r="EF20" s="97"/>
      <c r="EG20" s="97"/>
      <c r="EH20" s="97"/>
      <c r="EI20" s="97"/>
      <c r="EJ20" s="97"/>
      <c r="EK20" s="97"/>
      <c r="EL20" s="97"/>
      <c r="EM20" s="97"/>
      <c r="EN20" s="97"/>
      <c r="EO20" s="97"/>
      <c r="EP20" s="97"/>
      <c r="EQ20" s="97"/>
      <c r="ER20" s="97"/>
      <c r="ES20" s="97"/>
      <c r="ET20" s="97"/>
      <c r="EU20" s="97"/>
      <c r="EV20" s="97"/>
      <c r="EW20" s="97"/>
      <c r="EX20" s="97"/>
      <c r="EY20" s="97" t="s">
        <v>519</v>
      </c>
      <c r="EZ20" s="97"/>
      <c r="FA20" s="97"/>
      <c r="FB20" s="97"/>
      <c r="FC20" s="97"/>
      <c r="FD20" s="97"/>
      <c r="FE20" s="97"/>
      <c r="FF20" s="97"/>
      <c r="FG20" s="97"/>
      <c r="FH20" s="97"/>
      <c r="FI20" s="97"/>
      <c r="FJ20" s="97"/>
      <c r="FK20" s="97"/>
      <c r="FL20" s="97"/>
      <c r="FM20" s="97"/>
      <c r="FN20" s="97"/>
      <c r="FO20" s="97"/>
      <c r="FP20" s="97"/>
      <c r="FQ20" s="97"/>
      <c r="FR20" s="97"/>
      <c r="FS20" s="97"/>
      <c r="FT20" s="97"/>
      <c r="FU20" s="97"/>
      <c r="FV20" s="97"/>
      <c r="FW20" s="97"/>
      <c r="FX20" s="97"/>
      <c r="FY20" s="97"/>
      <c r="FZ20" s="97"/>
      <c r="GA20" s="97"/>
      <c r="GB20" s="97"/>
      <c r="GC20" s="97"/>
      <c r="GD20" s="97"/>
      <c r="GE20" s="97"/>
      <c r="GF20" s="97"/>
      <c r="GG20" s="97"/>
      <c r="GH20" s="97"/>
      <c r="GI20" s="97"/>
      <c r="GJ20" s="97"/>
      <c r="GK20" s="97"/>
      <c r="GL20" s="97"/>
      <c r="GM20" s="102"/>
      <c r="GN20" s="97"/>
      <c r="GO20" s="97"/>
      <c r="GP20" s="97"/>
      <c r="GQ20" s="97"/>
      <c r="GR20" s="97"/>
      <c r="GS20" s="97"/>
      <c r="GT20" s="97"/>
      <c r="GU20" s="97"/>
      <c r="GV20" s="97"/>
      <c r="GW20" s="97"/>
      <c r="GX20" s="97"/>
      <c r="GY20" s="97"/>
      <c r="GZ20" s="97"/>
      <c r="HA20" s="97"/>
      <c r="HB20" s="97"/>
      <c r="HC20" s="97"/>
      <c r="HD20" s="97"/>
      <c r="HE20" s="97"/>
      <c r="HF20" s="97"/>
      <c r="HG20" s="97"/>
      <c r="HH20" s="97"/>
      <c r="HI20" s="97"/>
      <c r="HJ20" s="97"/>
      <c r="HK20" s="97"/>
      <c r="HL20" s="97"/>
      <c r="HM20" s="97"/>
      <c r="HN20" s="97"/>
      <c r="HO20" s="97"/>
      <c r="HP20" s="97"/>
      <c r="HQ20" s="97"/>
      <c r="HR20" s="97"/>
      <c r="HS20" s="97"/>
      <c r="HT20" s="97"/>
      <c r="HU20" s="97"/>
      <c r="HV20" s="97"/>
      <c r="HW20" s="97"/>
      <c r="HX20" s="97"/>
      <c r="HY20" s="97"/>
      <c r="HZ20" s="97"/>
      <c r="IA20" s="97"/>
      <c r="IB20" s="97"/>
      <c r="IC20" s="97"/>
      <c r="ID20" s="97"/>
      <c r="IE20" s="97"/>
      <c r="IF20" s="97"/>
      <c r="IG20" s="97"/>
      <c r="IH20" s="97"/>
      <c r="II20" s="97"/>
      <c r="IJ20" s="97"/>
      <c r="IK20" s="97"/>
      <c r="IL20" s="97"/>
      <c r="IM20" s="97"/>
      <c r="IN20" s="97"/>
      <c r="IO20" s="97"/>
      <c r="IP20" s="97"/>
      <c r="IQ20" s="97"/>
      <c r="IR20" s="97"/>
      <c r="IS20" s="97"/>
      <c r="IT20" s="97"/>
      <c r="IU20" s="97"/>
      <c r="IV20" s="97"/>
      <c r="IW20" s="97"/>
      <c r="IX20" s="97"/>
      <c r="IY20" s="97"/>
      <c r="IZ20" s="97"/>
      <c r="JA20" s="97"/>
      <c r="JB20" s="97"/>
      <c r="JC20" s="97"/>
      <c r="JD20" s="97"/>
      <c r="JE20" s="97"/>
      <c r="JF20" s="97"/>
      <c r="JG20" s="97"/>
      <c r="JH20" s="97"/>
      <c r="JI20" s="97"/>
      <c r="JJ20" s="97"/>
      <c r="JK20" s="97"/>
      <c r="JL20" s="97"/>
      <c r="JM20" s="97"/>
      <c r="JN20" s="97"/>
      <c r="JO20" s="97"/>
      <c r="JP20" s="97"/>
      <c r="JQ20" s="97"/>
      <c r="JR20" s="97"/>
      <c r="JS20" s="97"/>
      <c r="JT20" s="97"/>
      <c r="JU20" s="97"/>
      <c r="JV20" s="97"/>
      <c r="JW20" s="97"/>
      <c r="JX20" s="97"/>
      <c r="JY20" s="97"/>
      <c r="JZ20" s="97"/>
      <c r="KA20" s="97"/>
      <c r="KB20" s="97"/>
      <c r="KC20" s="97"/>
      <c r="KD20" s="97"/>
      <c r="KE20" s="97"/>
      <c r="KF20" s="97"/>
      <c r="KG20" s="97"/>
      <c r="KH20" s="97"/>
      <c r="KI20" s="97"/>
      <c r="KJ20" s="97"/>
      <c r="KK20" s="97"/>
      <c r="KL20" s="97"/>
      <c r="KM20" s="102"/>
      <c r="KN20" s="97"/>
      <c r="KO20" s="97"/>
      <c r="KP20" s="97"/>
      <c r="KQ20" s="97"/>
      <c r="KR20" s="97"/>
      <c r="KS20" s="102"/>
      <c r="KT20" s="97"/>
      <c r="KU20" s="97"/>
      <c r="KV20" s="97"/>
      <c r="KW20" s="97"/>
      <c r="KX20" s="97"/>
      <c r="KY20" s="97"/>
      <c r="KZ20" s="97"/>
      <c r="LA20" s="102"/>
      <c r="LB20" s="97"/>
      <c r="LC20" s="97"/>
      <c r="LD20" s="97"/>
      <c r="LE20" s="97"/>
      <c r="LF20" s="97"/>
      <c r="LG20" s="97"/>
      <c r="LH20" s="97"/>
      <c r="LI20" s="97"/>
      <c r="LJ20" s="97"/>
      <c r="LK20" s="97"/>
      <c r="LL20" s="97"/>
      <c r="LM20" s="97"/>
      <c r="LN20" s="97"/>
      <c r="LO20" s="97"/>
      <c r="LP20" s="97"/>
      <c r="LQ20" s="97"/>
      <c r="LR20" s="97"/>
      <c r="LS20" s="97"/>
      <c r="LT20" s="97"/>
      <c r="LU20" s="97"/>
      <c r="LV20" s="64"/>
      <c r="LW20" s="64"/>
      <c r="LX20" s="64"/>
      <c r="LY20" s="64"/>
      <c r="LZ20" s="64"/>
      <c r="MA20" s="64"/>
      <c r="MB20" s="64"/>
      <c r="MC20" s="64"/>
      <c r="MD20" s="64"/>
      <c r="ME20" s="64"/>
      <c r="MF20" s="64"/>
      <c r="MG20" s="64"/>
      <c r="MH20" s="64"/>
      <c r="MI20" s="64"/>
      <c r="MJ20" s="64"/>
      <c r="MK20" s="64"/>
      <c r="ML20" s="64"/>
      <c r="MM20" s="64"/>
      <c r="MN20" s="64"/>
      <c r="MO20" s="64"/>
      <c r="MP20" s="64"/>
      <c r="MQ20" s="64"/>
      <c r="MR20" s="64"/>
      <c r="MS20" s="64"/>
      <c r="MT20" s="64"/>
      <c r="MU20" s="64"/>
      <c r="MV20" s="64"/>
      <c r="MW20" s="64"/>
      <c r="MX20" s="64"/>
      <c r="MY20" s="64"/>
      <c r="MZ20" s="64"/>
      <c r="NA20" s="64"/>
      <c r="NB20" s="64"/>
      <c r="NC20" s="64"/>
      <c r="ND20" s="64"/>
      <c r="NE20" s="97"/>
      <c r="NF20" s="97"/>
      <c r="NG20" s="97"/>
      <c r="NH20" s="97"/>
      <c r="NI20" s="97"/>
      <c r="NJ20" s="97"/>
      <c r="NK20" s="97"/>
      <c r="NL20" s="97"/>
      <c r="NM20" s="97"/>
      <c r="NN20" s="97"/>
      <c r="NO20" s="97"/>
      <c r="NP20" s="97"/>
      <c r="NQ20" s="97"/>
      <c r="NR20" s="97"/>
      <c r="NS20" s="97"/>
      <c r="NT20" s="97"/>
      <c r="NU20" s="97"/>
      <c r="NV20" s="97"/>
      <c r="NW20" s="97"/>
      <c r="NX20" s="97"/>
      <c r="NY20" s="97"/>
      <c r="NZ20" s="97"/>
      <c r="OA20" s="97"/>
      <c r="OB20" s="97"/>
      <c r="OC20" s="97"/>
      <c r="OD20" s="97"/>
      <c r="OE20" s="97"/>
      <c r="OF20" s="97"/>
      <c r="OG20" s="97"/>
      <c r="OH20" s="97"/>
      <c r="OI20" s="97"/>
      <c r="OJ20" s="97"/>
      <c r="OK20" s="97"/>
      <c r="OL20" s="97"/>
      <c r="OM20" s="97"/>
      <c r="ON20" s="97"/>
      <c r="OO20" s="97"/>
      <c r="OP20" s="97"/>
      <c r="OQ20" s="97"/>
      <c r="OR20" s="97"/>
      <c r="OS20" s="97"/>
      <c r="OT20" s="97"/>
      <c r="OU20" s="97"/>
      <c r="OV20" s="97"/>
      <c r="OW20" s="97"/>
      <c r="OX20" s="97"/>
      <c r="OY20" s="97"/>
      <c r="OZ20" s="97"/>
      <c r="PA20" s="97"/>
      <c r="PB20" s="97"/>
      <c r="PC20" s="97"/>
      <c r="PD20" s="97"/>
      <c r="PE20" s="97"/>
      <c r="PF20" s="97"/>
      <c r="PG20" s="97"/>
      <c r="PH20" s="97"/>
      <c r="PI20" s="97"/>
      <c r="PJ20" s="97"/>
      <c r="PK20" s="97"/>
      <c r="PL20" s="97"/>
      <c r="PM20" s="97"/>
      <c r="PN20" s="97"/>
      <c r="PO20" s="97"/>
      <c r="PP20" s="97"/>
      <c r="PQ20" s="97"/>
      <c r="PR20" s="97"/>
      <c r="PS20" s="97"/>
      <c r="PT20" s="97"/>
      <c r="PU20" s="97"/>
      <c r="PV20" s="97"/>
      <c r="PW20" s="97"/>
      <c r="PX20" s="97"/>
      <c r="PY20" s="97"/>
      <c r="PZ20" s="97"/>
      <c r="QA20" s="97"/>
      <c r="QB20" s="97"/>
      <c r="QC20" s="97"/>
      <c r="QD20" s="97"/>
      <c r="QE20" s="97"/>
      <c r="QF20" s="97"/>
      <c r="QG20" s="97"/>
      <c r="QH20" s="97"/>
      <c r="QI20" s="97"/>
      <c r="QJ20" s="97"/>
      <c r="QK20" s="97"/>
      <c r="QL20" s="97"/>
      <c r="QM20" s="97"/>
      <c r="QN20" s="97"/>
      <c r="QO20" s="97"/>
      <c r="QP20" s="97"/>
      <c r="QQ20" s="97"/>
      <c r="QR20" s="97"/>
      <c r="QS20" s="97"/>
      <c r="QT20" s="97"/>
      <c r="QU20" s="97"/>
      <c r="QV20" s="97"/>
      <c r="QW20" s="97"/>
      <c r="QX20" s="97"/>
      <c r="QY20" s="97"/>
      <c r="QZ20" s="97"/>
      <c r="RA20" s="97"/>
      <c r="RB20" s="97"/>
      <c r="RC20" s="97"/>
      <c r="RD20" s="97"/>
      <c r="RE20" s="97"/>
      <c r="RF20" s="97"/>
      <c r="RG20" s="97"/>
      <c r="RH20" s="97"/>
      <c r="RI20" s="97"/>
      <c r="RJ20" s="97"/>
      <c r="RK20" s="97"/>
      <c r="RL20" s="97"/>
      <c r="RM20" s="97"/>
      <c r="RN20" s="97"/>
      <c r="RO20" s="97"/>
      <c r="RP20" s="97"/>
      <c r="RQ20" s="97"/>
      <c r="RR20" s="97"/>
      <c r="RS20" s="97"/>
      <c r="RT20" s="97"/>
      <c r="RU20" s="97"/>
      <c r="RV20" s="97"/>
      <c r="RW20" s="97"/>
      <c r="RX20" s="97"/>
      <c r="RY20" s="97"/>
      <c r="RZ20" s="97"/>
      <c r="SA20" s="97"/>
      <c r="SB20" s="97"/>
      <c r="SC20" s="97"/>
      <c r="SD20" s="97"/>
      <c r="SE20" s="97"/>
      <c r="SF20" s="97"/>
      <c r="SG20" s="97"/>
      <c r="SH20" s="97"/>
      <c r="SI20" s="97"/>
      <c r="SJ20" s="97"/>
      <c r="SK20" s="97"/>
      <c r="SL20" s="97"/>
      <c r="SM20" s="97"/>
      <c r="SN20" s="97"/>
      <c r="SO20" s="97"/>
      <c r="SP20" s="97"/>
      <c r="SQ20" s="97"/>
      <c r="SR20" s="97"/>
      <c r="SS20" s="97"/>
      <c r="ST20" s="97"/>
      <c r="SU20" s="97"/>
      <c r="SV20" s="97"/>
      <c r="SW20" s="97"/>
      <c r="SX20" s="97"/>
      <c r="SY20" s="97"/>
      <c r="SZ20" s="97"/>
      <c r="TA20" s="97"/>
      <c r="TB20" s="97"/>
    </row>
    <row r="21" spans="1:522" s="27" customFormat="1" ht="18" customHeight="1" x14ac:dyDescent="0.2">
      <c r="A21" s="12"/>
      <c r="B21" s="11"/>
      <c r="C21" s="1"/>
      <c r="D21" s="4" t="s">
        <v>573</v>
      </c>
      <c r="E21" s="1">
        <v>13336</v>
      </c>
      <c r="F21" s="1"/>
      <c r="G21"/>
      <c r="H21"/>
      <c r="I21" s="1">
        <f>SUM(K21:TB21)</f>
        <v>8</v>
      </c>
      <c r="J21" s="12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7"/>
      <c r="AJ21" s="97"/>
      <c r="AK21" s="97"/>
      <c r="AL21" s="97"/>
      <c r="AM21" s="97"/>
      <c r="AN21" s="97"/>
      <c r="AO21" s="97"/>
      <c r="AP21" s="97"/>
      <c r="AQ21" s="97"/>
      <c r="AR21" s="97"/>
      <c r="AS21" s="97"/>
      <c r="AT21" s="97"/>
      <c r="AU21" s="97"/>
      <c r="AV21" s="97"/>
      <c r="AW21" s="97"/>
      <c r="AX21" s="97"/>
      <c r="AY21" s="97"/>
      <c r="AZ21" s="97"/>
      <c r="BA21" s="97"/>
      <c r="BB21" s="97"/>
      <c r="BC21" s="97"/>
      <c r="BD21" s="97"/>
      <c r="BE21" s="97"/>
      <c r="BF21" s="97"/>
      <c r="BG21" s="97"/>
      <c r="BH21" s="102"/>
      <c r="BI21" s="97"/>
      <c r="BJ21" s="97"/>
      <c r="BK21" s="97"/>
      <c r="BL21" s="97"/>
      <c r="BM21" s="97"/>
      <c r="BN21" s="97"/>
      <c r="BO21" s="97"/>
      <c r="BP21" s="97"/>
      <c r="BQ21" s="97"/>
      <c r="BR21" s="97"/>
      <c r="BS21" s="97"/>
      <c r="BT21" s="97"/>
      <c r="BU21" s="97"/>
      <c r="BV21" s="97"/>
      <c r="BW21" s="97"/>
      <c r="BX21" s="97"/>
      <c r="BY21" s="97"/>
      <c r="BZ21" s="97"/>
      <c r="CA21" s="97"/>
      <c r="CB21" s="97"/>
      <c r="CC21" s="97"/>
      <c r="CD21" s="97"/>
      <c r="CE21" s="97">
        <f>3+2</f>
        <v>5</v>
      </c>
      <c r="CF21" s="97"/>
      <c r="CG21" s="97"/>
      <c r="CH21" s="97"/>
      <c r="CI21" s="97"/>
      <c r="CJ21" s="97"/>
      <c r="CK21" s="97"/>
      <c r="CL21" s="97">
        <f>3</f>
        <v>3</v>
      </c>
      <c r="CM21" s="97"/>
      <c r="CN21" s="97"/>
      <c r="CO21" s="97"/>
      <c r="CP21" s="97"/>
      <c r="CQ21" s="97"/>
      <c r="CR21" s="97"/>
      <c r="CS21" s="97"/>
      <c r="CT21" s="97"/>
      <c r="CU21" s="97"/>
      <c r="CV21" s="97"/>
      <c r="CW21" s="97"/>
      <c r="CX21" s="97"/>
      <c r="CY21" s="97"/>
      <c r="CZ21" s="97"/>
      <c r="DA21" s="97"/>
      <c r="DB21" s="97"/>
      <c r="DC21" s="102"/>
      <c r="DD21" s="97"/>
      <c r="DE21" s="97"/>
      <c r="DF21" s="97"/>
      <c r="DG21" s="97"/>
      <c r="DH21" s="97"/>
      <c r="DI21" s="97"/>
      <c r="DJ21" s="97"/>
      <c r="DK21" s="97"/>
      <c r="DL21" s="97"/>
      <c r="DM21" s="97"/>
      <c r="DN21" s="97"/>
      <c r="DO21" s="97"/>
      <c r="DP21" s="97"/>
      <c r="DQ21" s="97"/>
      <c r="DR21" s="97"/>
      <c r="DS21" s="97"/>
      <c r="DT21" s="97"/>
      <c r="DU21" s="97"/>
      <c r="DV21" s="97"/>
      <c r="DW21" s="97"/>
      <c r="DX21" s="97"/>
      <c r="DY21" s="97"/>
      <c r="DZ21" s="97"/>
      <c r="EA21" s="97"/>
      <c r="EB21" s="97"/>
      <c r="EC21" s="97"/>
      <c r="ED21" s="97"/>
      <c r="EE21" s="97"/>
      <c r="EF21" s="97"/>
      <c r="EG21" s="97"/>
      <c r="EH21" s="97"/>
      <c r="EI21" s="97"/>
      <c r="EJ21" s="97"/>
      <c r="EK21" s="97"/>
      <c r="EL21" s="97"/>
      <c r="EM21" s="97"/>
      <c r="EN21" s="97"/>
      <c r="EO21" s="97"/>
      <c r="EP21" s="97"/>
      <c r="EQ21" s="97"/>
      <c r="ER21" s="97"/>
      <c r="ES21" s="97"/>
      <c r="ET21" s="97"/>
      <c r="EU21" s="97"/>
      <c r="EV21" s="97"/>
      <c r="EW21" s="97"/>
      <c r="EX21" s="97"/>
      <c r="EY21" s="97"/>
      <c r="EZ21" s="97"/>
      <c r="FA21" s="97"/>
      <c r="FB21" s="97"/>
      <c r="FC21" s="97"/>
      <c r="FD21" s="97"/>
      <c r="FE21" s="97"/>
      <c r="FF21" s="97"/>
      <c r="FG21" s="97"/>
      <c r="FH21" s="97"/>
      <c r="FI21" s="97"/>
      <c r="FJ21" s="97"/>
      <c r="FK21" s="97"/>
      <c r="FL21" s="97"/>
      <c r="FM21" s="97"/>
      <c r="FN21" s="97"/>
      <c r="FO21" s="97"/>
      <c r="FP21" s="97"/>
      <c r="FQ21" s="97"/>
      <c r="FR21" s="97"/>
      <c r="FS21" s="97"/>
      <c r="FT21" s="97"/>
      <c r="FU21" s="97"/>
      <c r="FV21" s="97"/>
      <c r="FW21" s="97"/>
      <c r="FX21" s="97"/>
      <c r="FY21" s="97"/>
      <c r="FZ21" s="97"/>
      <c r="GA21" s="97"/>
      <c r="GB21" s="97"/>
      <c r="GC21" s="97"/>
      <c r="GD21" s="97"/>
      <c r="GE21" s="97"/>
      <c r="GF21" s="97"/>
      <c r="GG21" s="97"/>
      <c r="GH21" s="97"/>
      <c r="GI21" s="97"/>
      <c r="GJ21" s="97"/>
      <c r="GK21" s="97"/>
      <c r="GL21" s="97"/>
      <c r="GM21" s="102"/>
      <c r="GN21" s="97"/>
      <c r="GO21" s="97"/>
      <c r="GP21" s="97"/>
      <c r="GQ21" s="97"/>
      <c r="GR21" s="97"/>
      <c r="GS21" s="97"/>
      <c r="GT21" s="97"/>
      <c r="GU21" s="97"/>
      <c r="GV21" s="97"/>
      <c r="GW21" s="97"/>
      <c r="GX21" s="97"/>
      <c r="GY21" s="97"/>
      <c r="GZ21" s="97"/>
      <c r="HA21" s="97"/>
      <c r="HB21" s="97"/>
      <c r="HC21" s="97"/>
      <c r="HD21" s="97"/>
      <c r="HE21" s="97"/>
      <c r="HF21" s="97"/>
      <c r="HG21" s="97"/>
      <c r="HH21" s="97"/>
      <c r="HI21" s="97"/>
      <c r="HJ21" s="97"/>
      <c r="HK21" s="97"/>
      <c r="HL21" s="97"/>
      <c r="HM21" s="97"/>
      <c r="HN21" s="97"/>
      <c r="HO21" s="97"/>
      <c r="HP21" s="97"/>
      <c r="HQ21" s="97"/>
      <c r="HR21" s="97"/>
      <c r="HS21" s="97"/>
      <c r="HT21" s="97"/>
      <c r="HU21" s="97"/>
      <c r="HV21" s="97"/>
      <c r="HW21" s="97"/>
      <c r="HX21" s="97"/>
      <c r="HY21" s="97"/>
      <c r="HZ21" s="97"/>
      <c r="IA21" s="97"/>
      <c r="IB21" s="97"/>
      <c r="IC21" s="97"/>
      <c r="ID21" s="97"/>
      <c r="IE21" s="97"/>
      <c r="IF21" s="97"/>
      <c r="IG21" s="97"/>
      <c r="IH21" s="97"/>
      <c r="II21" s="97"/>
      <c r="IJ21" s="97"/>
      <c r="IK21" s="97"/>
      <c r="IL21" s="97"/>
      <c r="IM21" s="97"/>
      <c r="IN21" s="97"/>
      <c r="IO21" s="97"/>
      <c r="IP21" s="97"/>
      <c r="IQ21" s="97"/>
      <c r="IR21" s="97"/>
      <c r="IS21" s="97"/>
      <c r="IT21" s="97"/>
      <c r="IU21" s="97"/>
      <c r="IV21" s="97"/>
      <c r="IW21" s="97"/>
      <c r="IX21" s="97"/>
      <c r="IY21" s="97"/>
      <c r="IZ21" s="97"/>
      <c r="JA21" s="97"/>
      <c r="JB21" s="97"/>
      <c r="JC21" s="97"/>
      <c r="JD21" s="97"/>
      <c r="JE21" s="97"/>
      <c r="JF21" s="97"/>
      <c r="JG21" s="97"/>
      <c r="JH21" s="97"/>
      <c r="JI21" s="97"/>
      <c r="JJ21" s="97"/>
      <c r="JK21" s="97"/>
      <c r="JL21" s="97"/>
      <c r="JM21" s="97"/>
      <c r="JN21" s="97"/>
      <c r="JO21" s="97"/>
      <c r="JP21" s="97"/>
      <c r="JQ21" s="97"/>
      <c r="JR21" s="97"/>
      <c r="JS21" s="97"/>
      <c r="JT21" s="97"/>
      <c r="JU21" s="97"/>
      <c r="JV21" s="97"/>
      <c r="JW21" s="97"/>
      <c r="JX21" s="97"/>
      <c r="JY21" s="97"/>
      <c r="JZ21" s="97"/>
      <c r="KA21" s="97"/>
      <c r="KB21" s="97"/>
      <c r="KC21" s="97"/>
      <c r="KD21" s="97"/>
      <c r="KE21" s="97"/>
      <c r="KF21" s="97"/>
      <c r="KG21" s="97"/>
      <c r="KH21" s="97"/>
      <c r="KI21" s="97"/>
      <c r="KJ21" s="97"/>
      <c r="KK21" s="97"/>
      <c r="KL21" s="97"/>
      <c r="KM21" s="102"/>
      <c r="KN21" s="97"/>
      <c r="KO21" s="97"/>
      <c r="KP21" s="97"/>
      <c r="KQ21" s="97"/>
      <c r="KR21" s="97"/>
      <c r="KS21" s="102"/>
      <c r="KT21" s="97"/>
      <c r="KU21" s="97"/>
      <c r="KV21" s="97"/>
      <c r="KW21" s="97"/>
      <c r="KX21" s="97"/>
      <c r="KY21" s="97"/>
      <c r="KZ21" s="97"/>
      <c r="LA21" s="102"/>
      <c r="LB21" s="97"/>
      <c r="LC21" s="97"/>
      <c r="LD21" s="97"/>
      <c r="LE21" s="97"/>
      <c r="LF21" s="97"/>
      <c r="LG21" s="97"/>
      <c r="LH21" s="97"/>
      <c r="LI21" s="97"/>
      <c r="LJ21" s="97"/>
      <c r="LK21" s="97"/>
      <c r="LL21" s="97"/>
      <c r="LM21" s="97"/>
      <c r="LN21" s="97"/>
      <c r="LO21" s="97"/>
      <c r="LP21" s="97"/>
      <c r="LQ21" s="97"/>
      <c r="LR21" s="97"/>
      <c r="LS21" s="97"/>
      <c r="LT21" s="97"/>
      <c r="LU21" s="97"/>
      <c r="LV21" s="64"/>
      <c r="LW21" s="64"/>
      <c r="LX21" s="64"/>
      <c r="LY21" s="64"/>
      <c r="LZ21" s="64"/>
      <c r="MA21" s="64"/>
      <c r="MB21" s="64"/>
      <c r="MC21" s="64"/>
      <c r="MD21" s="64"/>
      <c r="ME21" s="64"/>
      <c r="MF21" s="64"/>
      <c r="MG21" s="64"/>
      <c r="MH21" s="64"/>
      <c r="MI21" s="64"/>
      <c r="MJ21" s="64"/>
      <c r="MK21" s="64"/>
      <c r="ML21" s="64"/>
      <c r="MM21" s="64"/>
      <c r="MN21" s="64"/>
      <c r="MO21" s="64"/>
      <c r="MP21" s="64"/>
      <c r="MQ21" s="64"/>
      <c r="MR21" s="64"/>
      <c r="MS21" s="64"/>
      <c r="MT21" s="64"/>
      <c r="MU21" s="64"/>
      <c r="MV21" s="64"/>
      <c r="MW21" s="64"/>
      <c r="MX21" s="64"/>
      <c r="MY21" s="64"/>
      <c r="MZ21" s="64"/>
      <c r="NA21" s="64"/>
      <c r="NB21" s="64"/>
      <c r="NC21" s="64"/>
      <c r="ND21" s="64"/>
      <c r="NE21" s="97"/>
      <c r="NF21" s="97"/>
      <c r="NG21" s="97"/>
      <c r="NH21" s="97"/>
      <c r="NI21" s="97"/>
      <c r="NJ21" s="97"/>
      <c r="NK21" s="97"/>
      <c r="NL21" s="97"/>
      <c r="NM21" s="97"/>
      <c r="NN21" s="97"/>
      <c r="NO21" s="97"/>
      <c r="NP21" s="97"/>
      <c r="NQ21" s="97"/>
      <c r="NR21" s="97"/>
      <c r="NS21" s="97"/>
      <c r="NT21" s="97"/>
      <c r="NU21" s="97"/>
      <c r="NV21" s="97"/>
      <c r="NW21" s="97"/>
      <c r="NX21" s="97"/>
      <c r="NY21" s="97"/>
      <c r="NZ21" s="97"/>
      <c r="OA21" s="97"/>
      <c r="OB21" s="97"/>
      <c r="OC21" s="97"/>
      <c r="OD21" s="97"/>
      <c r="OE21" s="97"/>
      <c r="OF21" s="97"/>
      <c r="OG21" s="97"/>
      <c r="OH21" s="97"/>
      <c r="OI21" s="97"/>
      <c r="OJ21" s="97"/>
      <c r="OK21" s="97"/>
      <c r="OL21" s="97"/>
      <c r="OM21" s="97"/>
      <c r="ON21" s="97"/>
      <c r="OO21" s="97"/>
      <c r="OP21" s="97"/>
      <c r="OQ21" s="97"/>
      <c r="OR21" s="97"/>
      <c r="OS21" s="97"/>
      <c r="OT21" s="97"/>
      <c r="OU21" s="97"/>
      <c r="OV21" s="97"/>
      <c r="OW21" s="97"/>
      <c r="OX21" s="97"/>
      <c r="OY21" s="97"/>
      <c r="OZ21" s="97"/>
      <c r="PA21" s="97"/>
      <c r="PB21" s="97"/>
      <c r="PC21" s="97"/>
      <c r="PD21" s="97"/>
      <c r="PE21" s="97"/>
      <c r="PF21" s="97"/>
      <c r="PG21" s="97"/>
      <c r="PH21" s="97"/>
      <c r="PI21" s="97"/>
      <c r="PJ21" s="97"/>
      <c r="PK21" s="97"/>
      <c r="PL21" s="97"/>
      <c r="PM21" s="97"/>
      <c r="PN21" s="97"/>
      <c r="PO21" s="97"/>
      <c r="PP21" s="97"/>
      <c r="PQ21" s="97"/>
      <c r="PR21" s="97"/>
      <c r="PS21" s="97"/>
      <c r="PT21" s="97"/>
      <c r="PU21" s="97"/>
      <c r="PV21" s="97"/>
      <c r="PW21" s="97"/>
      <c r="PX21" s="97"/>
      <c r="PY21" s="97"/>
      <c r="PZ21" s="97"/>
      <c r="QA21" s="97"/>
      <c r="QB21" s="97"/>
      <c r="QC21" s="97"/>
      <c r="QD21" s="97"/>
      <c r="QE21" s="97"/>
      <c r="QF21" s="97"/>
      <c r="QG21" s="97"/>
      <c r="QH21" s="97"/>
      <c r="QI21" s="97"/>
      <c r="QJ21" s="97"/>
      <c r="QK21" s="97"/>
      <c r="QL21" s="97"/>
      <c r="QM21" s="97"/>
      <c r="QN21" s="97"/>
      <c r="QO21" s="97"/>
      <c r="QP21" s="97"/>
      <c r="QQ21" s="97"/>
      <c r="QR21" s="97"/>
      <c r="QS21" s="97"/>
      <c r="QT21" s="97"/>
      <c r="QU21" s="97"/>
      <c r="QV21" s="97"/>
      <c r="QW21" s="97"/>
      <c r="QX21" s="97"/>
      <c r="QY21" s="97"/>
      <c r="QZ21" s="97"/>
      <c r="RA21" s="97"/>
      <c r="RB21" s="97"/>
      <c r="RC21" s="97"/>
      <c r="RD21" s="97"/>
      <c r="RE21" s="97"/>
      <c r="RF21" s="97"/>
      <c r="RG21" s="97"/>
      <c r="RH21" s="97"/>
      <c r="RI21" s="97"/>
      <c r="RJ21" s="97"/>
      <c r="RK21" s="97"/>
      <c r="RL21" s="97"/>
      <c r="RM21" s="97"/>
      <c r="RN21" s="97"/>
      <c r="RO21" s="97"/>
      <c r="RP21" s="97"/>
      <c r="RQ21" s="97"/>
      <c r="RR21" s="97"/>
      <c r="RS21" s="97"/>
      <c r="RT21" s="97"/>
      <c r="RU21" s="97"/>
      <c r="RV21" s="97"/>
      <c r="RW21" s="97"/>
      <c r="RX21" s="97"/>
      <c r="RY21" s="97"/>
      <c r="RZ21" s="97"/>
      <c r="SA21" s="97"/>
      <c r="SB21" s="97"/>
      <c r="SC21" s="97"/>
      <c r="SD21" s="97"/>
      <c r="SE21" s="97"/>
      <c r="SF21" s="97"/>
      <c r="SG21" s="97"/>
      <c r="SH21" s="97"/>
      <c r="SI21" s="97"/>
      <c r="SJ21" s="97"/>
      <c r="SK21" s="97"/>
      <c r="SL21" s="97"/>
      <c r="SM21" s="97"/>
      <c r="SN21" s="97"/>
      <c r="SO21" s="97"/>
      <c r="SP21" s="97"/>
      <c r="SQ21" s="97"/>
      <c r="SR21" s="97"/>
      <c r="SS21" s="97"/>
      <c r="ST21" s="97"/>
      <c r="SU21" s="97"/>
      <c r="SV21" s="97"/>
      <c r="SW21" s="97"/>
      <c r="SX21" s="97"/>
      <c r="SY21" s="97"/>
      <c r="SZ21" s="97"/>
      <c r="TA21" s="97"/>
      <c r="TB21" s="97"/>
    </row>
    <row r="22" spans="1:522" s="27" customFormat="1" ht="18" customHeight="1" x14ac:dyDescent="0.2">
      <c r="A22" s="12"/>
      <c r="B22" s="11"/>
      <c r="C22" s="1"/>
      <c r="D22" s="4" t="s">
        <v>306</v>
      </c>
      <c r="E22" s="1">
        <v>12825</v>
      </c>
      <c r="F22" s="1"/>
      <c r="G22"/>
      <c r="H22"/>
      <c r="I22" s="1">
        <f>SUM(K22:TB22)</f>
        <v>7</v>
      </c>
      <c r="J22" s="12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  <c r="AA22" s="97"/>
      <c r="AB22" s="97"/>
      <c r="AC22" s="97"/>
      <c r="AD22" s="97"/>
      <c r="AE22" s="97"/>
      <c r="AF22" s="97"/>
      <c r="AG22" s="97"/>
      <c r="AH22" s="97"/>
      <c r="AI22" s="97"/>
      <c r="AJ22" s="97"/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97"/>
      <c r="BC22" s="97"/>
      <c r="BD22" s="97"/>
      <c r="BE22" s="97"/>
      <c r="BF22" s="97"/>
      <c r="BG22" s="97"/>
      <c r="BH22" s="102"/>
      <c r="BI22" s="97"/>
      <c r="BJ22" s="97"/>
      <c r="BK22" s="97"/>
      <c r="BL22" s="97"/>
      <c r="BM22" s="97"/>
      <c r="BN22" s="97"/>
      <c r="BO22" s="97"/>
      <c r="BP22" s="97"/>
      <c r="BQ22" s="97"/>
      <c r="BR22" s="97"/>
      <c r="BS22" s="97"/>
      <c r="BT22" s="97"/>
      <c r="BU22" s="97"/>
      <c r="BV22" s="97"/>
      <c r="BW22" s="97"/>
      <c r="BX22" s="97"/>
      <c r="BY22" s="97"/>
      <c r="BZ22" s="97"/>
      <c r="CA22" s="97"/>
      <c r="CB22" s="97"/>
      <c r="CC22" s="97"/>
      <c r="CD22" s="97"/>
      <c r="CE22" s="97"/>
      <c r="CF22" s="97"/>
      <c r="CG22" s="97"/>
      <c r="CH22" s="97"/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102"/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97"/>
      <c r="DV22" s="97"/>
      <c r="DW22" s="97"/>
      <c r="DX22" s="97"/>
      <c r="DY22" s="97"/>
      <c r="DZ22" s="97"/>
      <c r="EA22" s="97"/>
      <c r="EB22" s="97"/>
      <c r="EC22" s="97"/>
      <c r="ED22" s="97"/>
      <c r="EE22" s="97"/>
      <c r="EF22" s="97"/>
      <c r="EG22" s="97"/>
      <c r="EH22" s="97"/>
      <c r="EI22" s="97"/>
      <c r="EJ22" s="97"/>
      <c r="EK22" s="97"/>
      <c r="EL22" s="97"/>
      <c r="EM22" s="97"/>
      <c r="EN22" s="97"/>
      <c r="EO22" s="97"/>
      <c r="EP22" s="97"/>
      <c r="EQ22" s="97"/>
      <c r="ER22" s="97"/>
      <c r="ES22" s="97"/>
      <c r="ET22" s="97"/>
      <c r="EU22" s="97"/>
      <c r="EV22" s="97"/>
      <c r="EW22" s="97"/>
      <c r="EX22" s="97"/>
      <c r="EY22" s="97"/>
      <c r="EZ22" s="97"/>
      <c r="FA22" s="97"/>
      <c r="FB22" s="97"/>
      <c r="FC22" s="97"/>
      <c r="FD22" s="97"/>
      <c r="FE22" s="97"/>
      <c r="FF22" s="97"/>
      <c r="FG22" s="97"/>
      <c r="FH22" s="97"/>
      <c r="FI22" s="97"/>
      <c r="FJ22" s="97"/>
      <c r="FK22" s="97"/>
      <c r="FL22" s="97"/>
      <c r="FM22" s="97"/>
      <c r="FN22" s="97"/>
      <c r="FO22" s="97"/>
      <c r="FP22" s="97"/>
      <c r="FQ22" s="97"/>
      <c r="FR22" s="97"/>
      <c r="FS22" s="97"/>
      <c r="FT22" s="97"/>
      <c r="FU22" s="97"/>
      <c r="FV22" s="97"/>
      <c r="FW22" s="97"/>
      <c r="FX22" s="97"/>
      <c r="FY22" s="97"/>
      <c r="FZ22" s="97"/>
      <c r="GA22" s="97"/>
      <c r="GB22" s="97">
        <f>3+4</f>
        <v>7</v>
      </c>
      <c r="GC22" s="97"/>
      <c r="GD22" s="97"/>
      <c r="GE22" s="97"/>
      <c r="GF22" s="97"/>
      <c r="GG22" s="97"/>
      <c r="GH22" s="97"/>
      <c r="GI22" s="97"/>
      <c r="GJ22" s="97"/>
      <c r="GK22" s="97"/>
      <c r="GL22" s="97"/>
      <c r="GM22" s="102"/>
      <c r="GN22" s="97"/>
      <c r="GO22" s="97"/>
      <c r="GP22" s="97"/>
      <c r="GQ22" s="97"/>
      <c r="GR22" s="97"/>
      <c r="GS22" s="97"/>
      <c r="GT22" s="97"/>
      <c r="GU22" s="97"/>
      <c r="GV22" s="97"/>
      <c r="GW22" s="97"/>
      <c r="GX22" s="97"/>
      <c r="GY22" s="97"/>
      <c r="GZ22" s="97"/>
      <c r="HA22" s="97"/>
      <c r="HB22" s="97"/>
      <c r="HC22" s="97"/>
      <c r="HD22" s="97"/>
      <c r="HE22" s="97"/>
      <c r="HF22" s="97"/>
      <c r="HG22" s="97"/>
      <c r="HH22" s="97"/>
      <c r="HI22" s="97"/>
      <c r="HJ22" s="97"/>
      <c r="HK22" s="97"/>
      <c r="HL22" s="97"/>
      <c r="HM22" s="97"/>
      <c r="HN22" s="97"/>
      <c r="HO22" s="97"/>
      <c r="HP22" s="97"/>
      <c r="HQ22" s="97"/>
      <c r="HR22" s="97"/>
      <c r="HS22" s="97"/>
      <c r="HT22" s="97"/>
      <c r="HU22" s="97"/>
      <c r="HV22" s="97"/>
      <c r="HW22" s="97"/>
      <c r="HX22" s="97"/>
      <c r="HY22" s="97"/>
      <c r="HZ22" s="97"/>
      <c r="IA22" s="97"/>
      <c r="IB22" s="97"/>
      <c r="IC22" s="97"/>
      <c r="ID22" s="97"/>
      <c r="IE22" s="97"/>
      <c r="IF22" s="97"/>
      <c r="IG22" s="97"/>
      <c r="IH22" s="97"/>
      <c r="II22" s="97"/>
      <c r="IJ22" s="97"/>
      <c r="IK22" s="97"/>
      <c r="IL22" s="97"/>
      <c r="IM22" s="97"/>
      <c r="IN22" s="97"/>
      <c r="IO22" s="97"/>
      <c r="IP22" s="97"/>
      <c r="IQ22" s="97"/>
      <c r="IR22" s="97"/>
      <c r="IS22" s="97"/>
      <c r="IT22" s="97"/>
      <c r="IU22" s="97"/>
      <c r="IV22" s="97"/>
      <c r="IW22" s="97"/>
      <c r="IX22" s="97"/>
      <c r="IY22" s="97"/>
      <c r="IZ22" s="97"/>
      <c r="JA22" s="97"/>
      <c r="JB22" s="97"/>
      <c r="JC22" s="97"/>
      <c r="JD22" s="97"/>
      <c r="JE22" s="97"/>
      <c r="JF22" s="97"/>
      <c r="JG22" s="97"/>
      <c r="JH22" s="97"/>
      <c r="JI22" s="97"/>
      <c r="JJ22" s="97"/>
      <c r="JK22" s="97"/>
      <c r="JL22" s="97"/>
      <c r="JM22" s="97"/>
      <c r="JN22" s="97"/>
      <c r="JO22" s="97"/>
      <c r="JP22" s="97"/>
      <c r="JQ22" s="97"/>
      <c r="JR22" s="97"/>
      <c r="JS22" s="97"/>
      <c r="JT22" s="97"/>
      <c r="JU22" s="97"/>
      <c r="JV22" s="97"/>
      <c r="JW22" s="97"/>
      <c r="JX22" s="97"/>
      <c r="JY22" s="97"/>
      <c r="JZ22" s="97"/>
      <c r="KA22" s="97"/>
      <c r="KB22" s="97"/>
      <c r="KC22" s="97"/>
      <c r="KD22" s="97"/>
      <c r="KE22" s="97"/>
      <c r="KF22" s="97"/>
      <c r="KG22" s="97"/>
      <c r="KH22" s="97"/>
      <c r="KI22" s="97"/>
      <c r="KJ22" s="97"/>
      <c r="KK22" s="97"/>
      <c r="KL22" s="97"/>
      <c r="KM22" s="102"/>
      <c r="KN22" s="97"/>
      <c r="KO22" s="97"/>
      <c r="KP22" s="97"/>
      <c r="KQ22" s="97"/>
      <c r="KR22" s="97"/>
      <c r="KS22" s="102"/>
      <c r="KT22" s="97"/>
      <c r="KU22" s="97"/>
      <c r="KV22" s="97"/>
      <c r="KW22" s="97"/>
      <c r="KX22" s="97"/>
      <c r="KY22" s="97"/>
      <c r="KZ22" s="97"/>
      <c r="LA22" s="102"/>
      <c r="LB22" s="97"/>
      <c r="LC22" s="97"/>
      <c r="LD22" s="97"/>
      <c r="LE22" s="97"/>
      <c r="LF22" s="97"/>
      <c r="LG22" s="97"/>
      <c r="LH22" s="97"/>
      <c r="LI22" s="97"/>
      <c r="LJ22" s="97"/>
      <c r="LK22" s="97"/>
      <c r="LL22" s="97"/>
      <c r="LM22" s="97"/>
      <c r="LN22" s="97"/>
      <c r="LO22" s="97"/>
      <c r="LP22" s="97"/>
      <c r="LQ22" s="97"/>
      <c r="LR22" s="97"/>
      <c r="LS22" s="97"/>
      <c r="LT22" s="97"/>
      <c r="LU22" s="97"/>
      <c r="LV22" s="64"/>
      <c r="LW22" s="64"/>
      <c r="LX22" s="64"/>
      <c r="LY22" s="64"/>
      <c r="LZ22" s="64"/>
      <c r="MA22" s="64"/>
      <c r="MB22" s="64"/>
      <c r="MC22" s="64"/>
      <c r="MD22" s="64"/>
      <c r="ME22" s="64"/>
      <c r="MF22" s="64"/>
      <c r="MG22" s="64"/>
      <c r="MH22" s="64"/>
      <c r="MI22" s="64"/>
      <c r="MJ22" s="64"/>
      <c r="MK22" s="64"/>
      <c r="ML22" s="64"/>
      <c r="MM22" s="64"/>
      <c r="MN22" s="64"/>
      <c r="MO22" s="64"/>
      <c r="MP22" s="64"/>
      <c r="MQ22" s="64"/>
      <c r="MR22" s="64"/>
      <c r="MS22" s="64"/>
      <c r="MT22" s="64"/>
      <c r="MU22" s="64"/>
      <c r="MV22" s="64"/>
      <c r="MW22" s="64"/>
      <c r="MX22" s="64"/>
      <c r="MY22" s="64"/>
      <c r="MZ22" s="64"/>
      <c r="NA22" s="64"/>
      <c r="NB22" s="64"/>
      <c r="NC22" s="64"/>
      <c r="ND22" s="64"/>
      <c r="NE22" s="97"/>
      <c r="NF22" s="97"/>
      <c r="NG22" s="97"/>
      <c r="NH22" s="97"/>
      <c r="NI22" s="97"/>
      <c r="NJ22" s="97"/>
      <c r="NK22" s="97"/>
      <c r="NL22" s="97"/>
      <c r="NM22" s="97"/>
      <c r="NN22" s="97"/>
      <c r="NO22" s="97"/>
      <c r="NP22" s="97"/>
      <c r="NQ22" s="97"/>
      <c r="NR22" s="97"/>
      <c r="NS22" s="97"/>
      <c r="NT22" s="97"/>
      <c r="NU22" s="97"/>
      <c r="NV22" s="97"/>
      <c r="NW22" s="97"/>
      <c r="NX22" s="97"/>
      <c r="NY22" s="97"/>
      <c r="NZ22" s="97"/>
      <c r="OA22" s="97"/>
      <c r="OB22" s="97"/>
      <c r="OC22" s="97"/>
      <c r="OD22" s="97"/>
      <c r="OE22" s="97"/>
      <c r="OF22" s="97"/>
      <c r="OG22" s="97"/>
      <c r="OH22" s="97"/>
      <c r="OI22" s="97"/>
      <c r="OJ22" s="97"/>
      <c r="OK22" s="97"/>
      <c r="OL22" s="97"/>
      <c r="OM22" s="97"/>
      <c r="ON22" s="97"/>
      <c r="OO22" s="97"/>
      <c r="OP22" s="97"/>
      <c r="OQ22" s="97"/>
      <c r="OR22" s="97"/>
      <c r="OS22" s="97"/>
      <c r="OT22" s="97"/>
      <c r="OU22" s="97"/>
      <c r="OV22" s="97"/>
      <c r="OW22" s="97"/>
      <c r="OX22" s="97"/>
      <c r="OY22" s="97"/>
      <c r="OZ22" s="97"/>
      <c r="PA22" s="97"/>
      <c r="PB22" s="97"/>
      <c r="PC22" s="97"/>
      <c r="PD22" s="97"/>
      <c r="PE22" s="97"/>
      <c r="PF22" s="97"/>
      <c r="PG22" s="97"/>
      <c r="PH22" s="97"/>
      <c r="PI22" s="97"/>
      <c r="PJ22" s="97"/>
      <c r="PK22" s="97"/>
      <c r="PL22" s="97"/>
      <c r="PM22" s="97"/>
      <c r="PN22" s="97"/>
      <c r="PO22" s="97"/>
      <c r="PP22" s="97"/>
      <c r="PQ22" s="97"/>
      <c r="PR22" s="97"/>
      <c r="PS22" s="97"/>
      <c r="PT22" s="97"/>
      <c r="PU22" s="97"/>
      <c r="PV22" s="97"/>
      <c r="PW22" s="97"/>
      <c r="PX22" s="97"/>
      <c r="PY22" s="97"/>
      <c r="PZ22" s="97"/>
      <c r="QA22" s="97"/>
      <c r="QB22" s="97"/>
      <c r="QC22" s="97"/>
      <c r="QD22" s="97"/>
      <c r="QE22" s="97"/>
      <c r="QF22" s="97"/>
      <c r="QG22" s="97"/>
      <c r="QH22" s="97"/>
      <c r="QI22" s="97"/>
      <c r="QJ22" s="97"/>
      <c r="QK22" s="97"/>
      <c r="QL22" s="97"/>
      <c r="QM22" s="97"/>
      <c r="QN22" s="97"/>
      <c r="QO22" s="97"/>
      <c r="QP22" s="97"/>
      <c r="QQ22" s="97"/>
      <c r="QR22" s="97"/>
      <c r="QS22" s="97"/>
      <c r="QT22" s="97"/>
      <c r="QU22" s="97"/>
      <c r="QV22" s="97"/>
      <c r="QW22" s="97"/>
      <c r="QX22" s="97"/>
      <c r="QY22" s="97"/>
      <c r="QZ22" s="97"/>
      <c r="RA22" s="97"/>
      <c r="RB22" s="97"/>
      <c r="RC22" s="97"/>
      <c r="RD22" s="97"/>
      <c r="RE22" s="97"/>
      <c r="RF22" s="97"/>
      <c r="RG22" s="97"/>
      <c r="RH22" s="97"/>
      <c r="RI22" s="97"/>
      <c r="RJ22" s="97"/>
      <c r="RK22" s="97"/>
      <c r="RL22" s="97"/>
      <c r="RM22" s="97"/>
      <c r="RN22" s="97"/>
      <c r="RO22" s="97"/>
      <c r="RP22" s="97"/>
      <c r="RQ22" s="97"/>
      <c r="RR22" s="97"/>
      <c r="RS22" s="97"/>
      <c r="RT22" s="97"/>
      <c r="RU22" s="97"/>
      <c r="RV22" s="97"/>
      <c r="RW22" s="97"/>
      <c r="RX22" s="97"/>
      <c r="RY22" s="97"/>
      <c r="RZ22" s="97"/>
      <c r="SA22" s="97"/>
      <c r="SB22" s="97"/>
      <c r="SC22" s="97"/>
      <c r="SD22" s="97"/>
      <c r="SE22" s="97"/>
      <c r="SF22" s="97"/>
      <c r="SG22" s="97"/>
      <c r="SH22" s="97"/>
      <c r="SI22" s="97"/>
      <c r="SJ22" s="97"/>
      <c r="SK22" s="97"/>
      <c r="SL22" s="97"/>
      <c r="SM22" s="97"/>
      <c r="SN22" s="97"/>
      <c r="SO22" s="97"/>
      <c r="SP22" s="97"/>
      <c r="SQ22" s="97"/>
      <c r="SR22" s="97"/>
      <c r="SS22" s="97"/>
      <c r="ST22" s="97"/>
      <c r="SU22" s="97"/>
      <c r="SV22" s="97"/>
      <c r="SW22" s="97"/>
      <c r="SX22" s="97"/>
      <c r="SY22" s="97"/>
      <c r="SZ22" s="97"/>
      <c r="TA22" s="97"/>
      <c r="TB22" s="97"/>
    </row>
    <row r="23" spans="1:522" s="27" customFormat="1" ht="18" customHeight="1" x14ac:dyDescent="0.2">
      <c r="A23" s="12"/>
      <c r="B23" s="11"/>
      <c r="C23" s="1"/>
      <c r="D23" s="4" t="s">
        <v>495</v>
      </c>
      <c r="E23" s="1">
        <v>13083</v>
      </c>
      <c r="F23" s="1">
        <v>2019</v>
      </c>
      <c r="G23"/>
      <c r="H23"/>
      <c r="I23" s="1">
        <f>SUM(K23:TB23)</f>
        <v>0</v>
      </c>
      <c r="J23" s="12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97"/>
      <c r="BC23" s="97"/>
      <c r="BD23" s="97"/>
      <c r="BE23" s="97"/>
      <c r="BF23" s="97"/>
      <c r="BG23" s="97"/>
      <c r="BH23" s="102"/>
      <c r="BI23" s="97"/>
      <c r="BJ23" s="97"/>
      <c r="BK23" s="97"/>
      <c r="BL23" s="97"/>
      <c r="BM23" s="97"/>
      <c r="BN23" s="97"/>
      <c r="BO23" s="97"/>
      <c r="BP23" s="97"/>
      <c r="BQ23" s="97"/>
      <c r="BR23" s="97"/>
      <c r="BS23" s="97"/>
      <c r="BT23" s="97"/>
      <c r="BU23" s="97"/>
      <c r="BV23" s="97"/>
      <c r="BW23" s="97"/>
      <c r="BX23" s="97"/>
      <c r="BY23" s="97"/>
      <c r="BZ23" s="97"/>
      <c r="CA23" s="97"/>
      <c r="CB23" s="97"/>
      <c r="CC23" s="97"/>
      <c r="CD23" s="97"/>
      <c r="CE23" s="97"/>
      <c r="CF23" s="97"/>
      <c r="CG23" s="97"/>
      <c r="CH23" s="97"/>
      <c r="CI23" s="97"/>
      <c r="CJ23" s="97"/>
      <c r="CK23" s="97"/>
      <c r="CL23" s="97"/>
      <c r="CM23" s="97"/>
      <c r="CN23" s="97"/>
      <c r="CO23" s="97"/>
      <c r="CP23" s="97"/>
      <c r="CQ23" s="97"/>
      <c r="CR23" s="97"/>
      <c r="CS23" s="97"/>
      <c r="CT23" s="97"/>
      <c r="CU23" s="97"/>
      <c r="CV23" s="97"/>
      <c r="CW23" s="97"/>
      <c r="CX23" s="97"/>
      <c r="CY23" s="97"/>
      <c r="CZ23" s="97"/>
      <c r="DA23" s="97"/>
      <c r="DB23" s="97"/>
      <c r="DC23" s="102"/>
      <c r="DD23" s="97"/>
      <c r="DE23" s="97"/>
      <c r="DF23" s="97"/>
      <c r="DG23" s="97"/>
      <c r="DH23" s="97"/>
      <c r="DI23" s="97"/>
      <c r="DJ23" s="97"/>
      <c r="DK23" s="97"/>
      <c r="DL23" s="97"/>
      <c r="DM23" s="97"/>
      <c r="DN23" s="97"/>
      <c r="DO23" s="97"/>
      <c r="DP23" s="97"/>
      <c r="DQ23" s="97"/>
      <c r="DR23" s="97"/>
      <c r="DS23" s="97"/>
      <c r="DT23" s="97"/>
      <c r="DU23" s="97"/>
      <c r="DV23" s="97"/>
      <c r="DW23" s="97"/>
      <c r="DX23" s="97"/>
      <c r="DY23" s="97"/>
      <c r="DZ23" s="97"/>
      <c r="EA23" s="97"/>
      <c r="EB23" s="97"/>
      <c r="EC23" s="97"/>
      <c r="ED23" s="97"/>
      <c r="EE23" s="97"/>
      <c r="EF23" s="97"/>
      <c r="EG23" s="97"/>
      <c r="EH23" s="97"/>
      <c r="EI23" s="97"/>
      <c r="EJ23" s="97"/>
      <c r="EK23" s="97"/>
      <c r="EL23" s="97"/>
      <c r="EM23" s="97"/>
      <c r="EN23" s="97"/>
      <c r="EO23" s="97"/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  <c r="FF23" s="97"/>
      <c r="FG23" s="97"/>
      <c r="FH23" s="97"/>
      <c r="FI23" s="97"/>
      <c r="FJ23" s="97"/>
      <c r="FK23" s="97"/>
      <c r="FL23" s="97"/>
      <c r="FM23" s="97"/>
      <c r="FN23" s="97"/>
      <c r="FO23" s="97"/>
      <c r="FP23" s="97"/>
      <c r="FQ23" s="97"/>
      <c r="FR23" s="97"/>
      <c r="FS23" s="97"/>
      <c r="FT23" s="97"/>
      <c r="FU23" s="97"/>
      <c r="FV23" s="97"/>
      <c r="FW23" s="97"/>
      <c r="FX23" s="97"/>
      <c r="FY23" s="97"/>
      <c r="FZ23" s="97"/>
      <c r="GA23" s="97"/>
      <c r="GB23" s="97"/>
      <c r="GC23" s="97"/>
      <c r="GD23" s="97"/>
      <c r="GE23" s="97"/>
      <c r="GF23" s="97"/>
      <c r="GG23" s="97"/>
      <c r="GH23" s="97"/>
      <c r="GI23" s="97"/>
      <c r="GJ23" s="97"/>
      <c r="GK23" s="97"/>
      <c r="GL23" s="97"/>
      <c r="GM23" s="102"/>
      <c r="GN23" s="97"/>
      <c r="GO23" s="97"/>
      <c r="GP23" s="97"/>
      <c r="GQ23" s="97"/>
      <c r="GR23" s="97"/>
      <c r="GS23" s="97"/>
      <c r="GT23" s="97"/>
      <c r="GU23" s="97"/>
      <c r="GV23" s="97"/>
      <c r="GW23" s="97"/>
      <c r="GX23" s="97"/>
      <c r="GY23" s="97"/>
      <c r="GZ23" s="97"/>
      <c r="HA23" s="97"/>
      <c r="HB23" s="97"/>
      <c r="HC23" s="97"/>
      <c r="HD23" s="97"/>
      <c r="HE23" s="97"/>
      <c r="HF23" s="97"/>
      <c r="HG23" s="97"/>
      <c r="HH23" s="97"/>
      <c r="HI23" s="97"/>
      <c r="HJ23" s="97"/>
      <c r="HK23" s="97"/>
      <c r="HL23" s="97"/>
      <c r="HM23" s="97"/>
      <c r="HN23" s="97"/>
      <c r="HO23" s="97"/>
      <c r="HP23" s="97"/>
      <c r="HQ23" s="97"/>
      <c r="HR23" s="97"/>
      <c r="HS23" s="97"/>
      <c r="HT23" s="97"/>
      <c r="HU23" s="97"/>
      <c r="HV23" s="97"/>
      <c r="HW23" s="97"/>
      <c r="HX23" s="97"/>
      <c r="HY23" s="97"/>
      <c r="HZ23" s="97"/>
      <c r="IA23" s="97"/>
      <c r="IB23" s="97"/>
      <c r="IC23" s="97"/>
      <c r="ID23" s="97"/>
      <c r="IE23" s="97"/>
      <c r="IF23" s="97"/>
      <c r="IG23" s="97"/>
      <c r="IH23" s="97"/>
      <c r="II23" s="97"/>
      <c r="IJ23" s="97"/>
      <c r="IK23" s="97"/>
      <c r="IL23" s="97"/>
      <c r="IM23" s="97"/>
      <c r="IN23" s="97"/>
      <c r="IO23" s="97"/>
      <c r="IP23" s="97"/>
      <c r="IQ23" s="97"/>
      <c r="IR23" s="97"/>
      <c r="IS23" s="97"/>
      <c r="IT23" s="97"/>
      <c r="IU23" s="97"/>
      <c r="IV23" s="97"/>
      <c r="IW23" s="97"/>
      <c r="IX23" s="97"/>
      <c r="IY23" s="97"/>
      <c r="IZ23" s="97"/>
      <c r="JA23" s="97"/>
      <c r="JB23" s="97"/>
      <c r="JC23" s="97"/>
      <c r="JD23" s="97"/>
      <c r="JE23" s="97"/>
      <c r="JF23" s="97"/>
      <c r="JG23" s="97"/>
      <c r="JH23" s="97"/>
      <c r="JI23" s="97"/>
      <c r="JJ23" s="97"/>
      <c r="JK23" s="97"/>
      <c r="JL23" s="97"/>
      <c r="JM23" s="97"/>
      <c r="JN23" s="97"/>
      <c r="JO23" s="97"/>
      <c r="JP23" s="97"/>
      <c r="JQ23" s="97"/>
      <c r="JR23" s="97"/>
      <c r="JS23" s="97"/>
      <c r="JT23" s="97"/>
      <c r="JU23" s="97"/>
      <c r="JV23" s="97"/>
      <c r="JW23" s="97"/>
      <c r="JX23" s="97"/>
      <c r="JY23" s="97"/>
      <c r="JZ23" s="97"/>
      <c r="KA23" s="97"/>
      <c r="KB23" s="97"/>
      <c r="KC23" s="97"/>
      <c r="KD23" s="97"/>
      <c r="KE23" s="97"/>
      <c r="KF23" s="97"/>
      <c r="KG23" s="97"/>
      <c r="KH23" s="97"/>
      <c r="KI23" s="97"/>
      <c r="KJ23" s="97"/>
      <c r="KK23" s="97"/>
      <c r="KL23" s="97"/>
      <c r="KM23" s="102"/>
      <c r="KN23" s="97"/>
      <c r="KO23" s="97"/>
      <c r="KP23" s="97"/>
      <c r="KQ23" s="97"/>
      <c r="KR23" s="97"/>
      <c r="KS23" s="102"/>
      <c r="KT23" s="97"/>
      <c r="KU23" s="97"/>
      <c r="KV23" s="97"/>
      <c r="KW23" s="97"/>
      <c r="KX23" s="97"/>
      <c r="KY23" s="97"/>
      <c r="KZ23" s="97"/>
      <c r="LA23" s="102"/>
      <c r="LB23" s="97"/>
      <c r="LC23" s="97"/>
      <c r="LD23" s="97"/>
      <c r="LE23" s="97"/>
      <c r="LF23" s="97"/>
      <c r="LG23" s="97"/>
      <c r="LH23" s="97"/>
      <c r="LI23" s="97"/>
      <c r="LJ23" s="97"/>
      <c r="LK23" s="97"/>
      <c r="LL23" s="97"/>
      <c r="LM23" s="97"/>
      <c r="LN23" s="97"/>
      <c r="LO23" s="97"/>
      <c r="LP23" s="97"/>
      <c r="LQ23" s="97"/>
      <c r="LR23" s="97"/>
      <c r="LS23" s="97"/>
      <c r="LT23" s="97"/>
      <c r="LU23" s="97"/>
      <c r="LV23" s="97"/>
      <c r="LW23" s="97"/>
      <c r="LX23" s="97"/>
      <c r="LY23" s="97"/>
      <c r="LZ23" s="97"/>
      <c r="MA23" s="97"/>
      <c r="MB23" s="97"/>
      <c r="MC23" s="97"/>
      <c r="MD23" s="97"/>
      <c r="ME23" s="97"/>
      <c r="MF23" s="97"/>
      <c r="MG23" s="97"/>
      <c r="MH23" s="97"/>
      <c r="MI23" s="97"/>
      <c r="MJ23" s="97"/>
      <c r="MK23" s="97"/>
      <c r="ML23" s="97"/>
      <c r="MM23" s="97"/>
      <c r="MN23" s="97"/>
      <c r="MO23" s="97"/>
      <c r="MP23" s="97"/>
      <c r="MQ23" s="97"/>
      <c r="MR23" s="97"/>
      <c r="MS23" s="97"/>
      <c r="MT23" s="97"/>
      <c r="MU23" s="97"/>
      <c r="MV23" s="97"/>
      <c r="MW23" s="97"/>
      <c r="MX23" s="97"/>
      <c r="MY23" s="97"/>
      <c r="MZ23" s="97"/>
      <c r="NA23" s="97"/>
      <c r="NB23" s="97"/>
      <c r="NC23" s="97"/>
      <c r="ND23" s="97"/>
      <c r="NE23" s="97"/>
      <c r="NF23" s="97"/>
      <c r="NG23" s="97"/>
      <c r="NH23" s="97"/>
      <c r="NI23" s="97"/>
      <c r="NJ23" s="97"/>
      <c r="NK23" s="97"/>
      <c r="NL23" s="97"/>
      <c r="NM23" s="97"/>
      <c r="NN23" s="97"/>
      <c r="NO23" s="97"/>
      <c r="NP23" s="97"/>
      <c r="NQ23" s="97"/>
      <c r="NR23" s="97"/>
      <c r="NS23" s="97"/>
      <c r="NT23" s="97"/>
      <c r="NU23" s="97"/>
      <c r="NV23" s="97"/>
      <c r="NW23" s="97"/>
      <c r="NX23" s="97"/>
      <c r="NY23" s="97"/>
      <c r="NZ23" s="97"/>
      <c r="OA23" s="97"/>
      <c r="OB23" s="97"/>
      <c r="OC23" s="97"/>
      <c r="OD23" s="97"/>
      <c r="OE23" s="97"/>
      <c r="OF23" s="97"/>
      <c r="OG23" s="97"/>
      <c r="OH23" s="97"/>
      <c r="OI23" s="97"/>
      <c r="OJ23" s="97"/>
      <c r="OK23" s="97"/>
      <c r="OL23" s="97"/>
      <c r="OM23" s="97"/>
      <c r="ON23" s="97"/>
      <c r="OO23" s="97"/>
      <c r="OP23" s="97"/>
      <c r="OQ23" s="97"/>
      <c r="OR23" s="97"/>
      <c r="OS23" s="97"/>
      <c r="OT23" s="97"/>
      <c r="OU23" s="97"/>
      <c r="OV23" s="97"/>
      <c r="OW23" s="97"/>
      <c r="OX23" s="97"/>
      <c r="OY23" s="97"/>
      <c r="OZ23" s="97"/>
      <c r="PA23" s="97"/>
      <c r="PB23" s="97"/>
      <c r="PC23" s="97"/>
      <c r="PD23" s="97"/>
      <c r="PE23" s="97"/>
      <c r="PF23" s="97"/>
      <c r="PG23" s="97"/>
      <c r="PH23" s="97"/>
      <c r="PI23" s="97"/>
      <c r="PJ23" s="97"/>
      <c r="PK23" s="97"/>
      <c r="PL23" s="97"/>
      <c r="PM23" s="97"/>
      <c r="PN23" s="97"/>
      <c r="PO23" s="97"/>
      <c r="PP23" s="97"/>
      <c r="PQ23" s="97"/>
      <c r="PR23" s="97"/>
      <c r="PS23" s="97"/>
      <c r="PT23" s="97"/>
      <c r="PU23" s="97"/>
      <c r="PV23" s="97"/>
      <c r="PW23" s="97"/>
      <c r="PX23" s="97"/>
      <c r="PY23" s="97"/>
      <c r="PZ23" s="97"/>
      <c r="QA23" s="97"/>
      <c r="QB23" s="97"/>
      <c r="QC23" s="97"/>
      <c r="QD23" s="97"/>
      <c r="QE23" s="97"/>
      <c r="QF23" s="97"/>
      <c r="QG23" s="97"/>
      <c r="QH23" s="97"/>
      <c r="QI23" s="97"/>
      <c r="QJ23" s="97"/>
      <c r="QK23" s="97"/>
      <c r="QL23" s="97"/>
      <c r="QM23" s="97"/>
      <c r="QN23" s="97"/>
      <c r="QO23" s="97"/>
      <c r="QP23" s="97"/>
      <c r="QQ23" s="97"/>
      <c r="QR23" s="97"/>
      <c r="QS23" s="97"/>
      <c r="QT23" s="97"/>
      <c r="QU23" s="97"/>
      <c r="QV23" s="97"/>
      <c r="QW23" s="97"/>
      <c r="QX23" s="97"/>
      <c r="QY23" s="97"/>
      <c r="QZ23" s="97"/>
      <c r="RA23" s="97"/>
      <c r="RB23" s="97"/>
      <c r="RC23" s="97"/>
      <c r="RD23" s="97"/>
      <c r="RE23" s="97"/>
      <c r="RF23" s="97"/>
      <c r="RG23" s="97"/>
      <c r="RH23" s="97"/>
      <c r="RI23" s="97"/>
      <c r="RJ23" s="97"/>
      <c r="RK23" s="97"/>
      <c r="RL23" s="97"/>
      <c r="RM23" s="97"/>
      <c r="RN23" s="97"/>
      <c r="RO23" s="97"/>
      <c r="RP23" s="97"/>
      <c r="RQ23" s="97"/>
      <c r="RR23" s="97"/>
      <c r="RS23" s="97"/>
      <c r="RT23" s="97"/>
      <c r="RU23" s="97"/>
      <c r="RV23" s="97"/>
      <c r="RW23" s="97"/>
      <c r="RX23" s="97"/>
      <c r="RY23" s="97"/>
      <c r="RZ23" s="97"/>
      <c r="SA23" s="97"/>
      <c r="SB23" s="97"/>
      <c r="SC23" s="97"/>
      <c r="SD23" s="97"/>
      <c r="SE23" s="97"/>
      <c r="SF23" s="97"/>
      <c r="SG23" s="97"/>
      <c r="SH23" s="97"/>
      <c r="SI23" s="97"/>
      <c r="SJ23" s="97"/>
      <c r="SK23" s="97"/>
      <c r="SL23" s="97"/>
      <c r="SM23" s="97"/>
      <c r="SN23" s="97"/>
      <c r="SO23" s="97"/>
      <c r="SP23" s="97"/>
      <c r="SQ23" s="97"/>
      <c r="SR23" s="97"/>
      <c r="SS23" s="97"/>
      <c r="ST23" s="97"/>
      <c r="SU23" s="97"/>
      <c r="SV23" s="97"/>
      <c r="SW23" s="97"/>
      <c r="SX23" s="97"/>
      <c r="SY23" s="97"/>
      <c r="SZ23" s="97"/>
      <c r="TA23" s="97"/>
      <c r="TB23" s="97"/>
    </row>
    <row r="24" spans="1:522" s="27" customFormat="1" ht="18" customHeight="1" x14ac:dyDescent="0.2">
      <c r="A24" s="12">
        <v>3</v>
      </c>
      <c r="B24" s="11" t="s">
        <v>167</v>
      </c>
      <c r="C24" s="1">
        <v>8995</v>
      </c>
      <c r="D24" s="4" t="s">
        <v>168</v>
      </c>
      <c r="E24" s="1">
        <v>12299</v>
      </c>
      <c r="F24" s="1">
        <v>2008</v>
      </c>
      <c r="G24" s="4" t="s">
        <v>169</v>
      </c>
      <c r="H24"/>
      <c r="I24" s="1">
        <f t="shared" ref="I24:I87" si="0">SUM(K24:TB24)</f>
        <v>0</v>
      </c>
      <c r="J24" s="12">
        <f>BH26+BI25+BL26+CF26+CO26+CP26+CW26+DX25+DY26+EA26+FB26+FC26+HI26+HN26+HX26</f>
        <v>54</v>
      </c>
      <c r="K24" s="102"/>
      <c r="L24" s="102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  <c r="AU24" s="97"/>
      <c r="AV24" s="97"/>
      <c r="AW24" s="97"/>
      <c r="AX24" s="97"/>
      <c r="AY24" s="97"/>
      <c r="AZ24" s="97"/>
      <c r="BA24" s="97"/>
      <c r="BB24" s="97"/>
      <c r="BC24" s="97"/>
      <c r="BD24" s="97"/>
      <c r="BE24" s="97"/>
      <c r="BF24" s="97"/>
      <c r="BG24" s="97"/>
      <c r="BH24" s="97"/>
      <c r="BI24" s="97"/>
      <c r="BJ24" s="97"/>
      <c r="BK24" s="97"/>
      <c r="BL24" s="97"/>
      <c r="BM24" s="97"/>
      <c r="BN24" s="97"/>
      <c r="BO24" s="97"/>
      <c r="BP24" s="97"/>
      <c r="BQ24" s="97"/>
      <c r="BR24" s="97"/>
      <c r="BS24" s="97"/>
      <c r="BT24" s="97"/>
      <c r="BU24" s="97"/>
      <c r="BV24" s="97"/>
      <c r="BW24" s="97"/>
      <c r="BX24" s="97"/>
      <c r="BY24" s="97"/>
      <c r="BZ24" s="97"/>
      <c r="CA24" s="97"/>
      <c r="CB24" s="97"/>
      <c r="CC24" s="97"/>
      <c r="CD24" s="97"/>
      <c r="CE24" s="97"/>
      <c r="CF24" s="97"/>
      <c r="CG24" s="97"/>
      <c r="CH24" s="97"/>
      <c r="CI24" s="97"/>
      <c r="CJ24" s="97"/>
      <c r="CK24" s="97"/>
      <c r="CL24" s="97"/>
      <c r="CM24" s="97"/>
      <c r="CN24" s="97"/>
      <c r="CO24" s="97"/>
      <c r="CP24" s="97"/>
      <c r="CQ24" s="97"/>
      <c r="CR24" s="97"/>
      <c r="CS24" s="97"/>
      <c r="CT24" s="97"/>
      <c r="CU24" s="97"/>
      <c r="CV24" s="97"/>
      <c r="CW24" s="97"/>
      <c r="CX24" s="97"/>
      <c r="CY24" s="97"/>
      <c r="CZ24" s="97"/>
      <c r="DA24" s="97"/>
      <c r="DB24" s="97"/>
      <c r="DC24" s="97"/>
      <c r="DD24" s="102"/>
      <c r="DE24" s="97"/>
      <c r="DF24" s="97"/>
      <c r="DG24" s="97"/>
      <c r="DH24" s="97"/>
      <c r="DI24" s="97"/>
      <c r="DJ24" s="97"/>
      <c r="DK24" s="97"/>
      <c r="DL24" s="97"/>
      <c r="DM24" s="97"/>
      <c r="DN24" s="97"/>
      <c r="DO24" s="97"/>
      <c r="DP24" s="97"/>
      <c r="DQ24" s="97"/>
      <c r="DR24" s="97"/>
      <c r="DS24" s="97"/>
      <c r="DT24" s="97"/>
      <c r="DU24" s="97"/>
      <c r="DV24" s="97"/>
      <c r="DW24" s="97"/>
      <c r="DX24" s="97"/>
      <c r="DY24" s="97"/>
      <c r="DZ24" s="97"/>
      <c r="EA24" s="97"/>
      <c r="EB24" s="97"/>
      <c r="EC24" s="97"/>
      <c r="ED24" s="97"/>
      <c r="EE24" s="97"/>
      <c r="EF24" s="97"/>
      <c r="EG24" s="97"/>
      <c r="EH24" s="97"/>
      <c r="EI24" s="97"/>
      <c r="EJ24" s="97"/>
      <c r="EK24" s="97"/>
      <c r="EL24" s="97"/>
      <c r="EM24" s="97"/>
      <c r="EN24" s="97"/>
      <c r="EO24" s="97"/>
      <c r="EP24" s="97"/>
      <c r="EQ24" s="102"/>
      <c r="ER24" s="97"/>
      <c r="ES24" s="97"/>
      <c r="ET24" s="97"/>
      <c r="EU24" s="97"/>
      <c r="EV24" s="97"/>
      <c r="EW24" s="97"/>
      <c r="EX24" s="97"/>
      <c r="EY24" s="97"/>
      <c r="EZ24" s="97"/>
      <c r="FA24" s="97"/>
      <c r="FB24" s="97"/>
      <c r="FC24" s="97"/>
      <c r="FD24" s="97"/>
      <c r="FE24" s="97"/>
      <c r="FF24" s="97"/>
      <c r="FG24" s="97"/>
      <c r="FH24" s="97"/>
      <c r="FI24" s="97"/>
      <c r="FJ24" s="97"/>
      <c r="FK24" s="97"/>
      <c r="FL24" s="97"/>
      <c r="FM24" s="97"/>
      <c r="FN24" s="97"/>
      <c r="FO24" s="97"/>
      <c r="FP24" s="97"/>
      <c r="FQ24" s="97"/>
      <c r="FR24" s="97"/>
      <c r="FS24" s="97"/>
      <c r="FT24" s="97"/>
      <c r="FU24" s="97"/>
      <c r="FV24" s="97"/>
      <c r="FW24" s="97"/>
      <c r="FX24" s="97"/>
      <c r="FY24" s="97"/>
      <c r="FZ24" s="97"/>
      <c r="GA24" s="97"/>
      <c r="GB24" s="97"/>
      <c r="GC24" s="97"/>
      <c r="GD24" s="97"/>
      <c r="GE24" s="97"/>
      <c r="GF24" s="97"/>
      <c r="GG24" s="97"/>
      <c r="GH24" s="97"/>
      <c r="GI24" s="97"/>
      <c r="GJ24" s="97"/>
      <c r="GK24" s="97"/>
      <c r="GL24" s="97"/>
      <c r="GM24" s="97"/>
      <c r="GN24" s="97"/>
      <c r="GO24" s="97"/>
      <c r="GP24" s="97"/>
      <c r="GQ24" s="97"/>
      <c r="GR24" s="97"/>
      <c r="GS24" s="97"/>
      <c r="GT24" s="97"/>
      <c r="GU24" s="97"/>
      <c r="GV24" s="97"/>
      <c r="GW24" s="97"/>
      <c r="GX24" s="97"/>
      <c r="GY24" s="97"/>
      <c r="GZ24" s="97"/>
      <c r="HA24" s="97"/>
      <c r="HB24" s="97"/>
      <c r="HC24" s="97"/>
      <c r="HD24" s="97"/>
      <c r="HE24" s="97"/>
      <c r="HF24" s="97"/>
      <c r="HG24" s="97"/>
      <c r="HH24" s="97"/>
      <c r="HI24" s="97"/>
      <c r="HJ24" s="97"/>
      <c r="HK24" s="97"/>
      <c r="HL24" s="97"/>
      <c r="HM24" s="97"/>
      <c r="HN24" s="97"/>
      <c r="HO24" s="97"/>
      <c r="HP24" s="97"/>
      <c r="HQ24" s="97"/>
      <c r="HR24" s="97"/>
      <c r="HS24" s="97"/>
      <c r="HT24" s="97"/>
      <c r="HU24" s="97"/>
      <c r="HV24" s="97"/>
      <c r="HW24" s="97"/>
      <c r="HX24" s="97"/>
      <c r="HY24" s="97"/>
      <c r="HZ24" s="97"/>
      <c r="IA24" s="97"/>
      <c r="IB24" s="97"/>
      <c r="IC24" s="97"/>
      <c r="ID24" s="97"/>
      <c r="IE24" s="97"/>
      <c r="IF24" s="97"/>
      <c r="IG24" s="97"/>
      <c r="IH24" s="97"/>
      <c r="II24" s="97"/>
      <c r="IJ24" s="97"/>
      <c r="IK24" s="97"/>
      <c r="IL24" s="97"/>
      <c r="IM24" s="97"/>
      <c r="IN24" s="97"/>
      <c r="IO24" s="97"/>
      <c r="IP24" s="97"/>
      <c r="IQ24" s="97"/>
      <c r="IR24" s="97"/>
      <c r="IS24" s="97"/>
      <c r="IT24" s="97"/>
      <c r="IU24" s="97"/>
      <c r="IV24" s="97"/>
      <c r="IW24" s="97"/>
      <c r="IX24" s="97"/>
      <c r="IY24" s="97"/>
      <c r="IZ24" s="97"/>
      <c r="JA24" s="97"/>
      <c r="JB24" s="97"/>
      <c r="JC24" s="97"/>
      <c r="JD24" s="97"/>
      <c r="JE24" s="97"/>
      <c r="JF24" s="97"/>
      <c r="JG24" s="97"/>
      <c r="JH24" s="88"/>
      <c r="JI24" s="88"/>
      <c r="JJ24" s="88"/>
      <c r="JK24" s="88"/>
      <c r="JL24" s="88"/>
      <c r="JM24" s="88"/>
      <c r="JN24" s="88"/>
      <c r="JO24" s="88"/>
      <c r="JP24" s="97"/>
      <c r="JQ24" s="97"/>
      <c r="JR24" s="97"/>
      <c r="JS24" s="97"/>
      <c r="JT24" s="97"/>
      <c r="JU24" s="97"/>
      <c r="JV24" s="97"/>
      <c r="JW24" s="97"/>
      <c r="JX24" s="102"/>
      <c r="JY24" s="97"/>
      <c r="JZ24" s="97"/>
      <c r="KA24" s="97"/>
      <c r="KB24" s="97"/>
      <c r="KC24" s="97"/>
      <c r="KD24" s="97"/>
      <c r="KE24" s="97"/>
      <c r="KF24" s="97"/>
      <c r="KG24" s="97"/>
      <c r="KH24" s="97"/>
      <c r="KI24" s="97"/>
      <c r="KJ24" s="97"/>
      <c r="KK24" s="97"/>
      <c r="KL24" s="97"/>
      <c r="KM24" s="97"/>
      <c r="KN24" s="97"/>
      <c r="KO24" s="97"/>
      <c r="KP24" s="97"/>
      <c r="KQ24" s="97"/>
      <c r="KR24" s="97"/>
      <c r="KS24" s="102"/>
      <c r="KT24" s="97"/>
      <c r="KU24" s="97"/>
      <c r="KV24" s="97"/>
      <c r="KW24" s="97"/>
      <c r="KX24" s="97"/>
      <c r="KY24" s="97"/>
      <c r="KZ24" s="97"/>
      <c r="LA24" s="97"/>
      <c r="LB24" s="97"/>
      <c r="LC24" s="97"/>
      <c r="LD24" s="97"/>
      <c r="LE24" s="97"/>
      <c r="LF24" s="97"/>
      <c r="LG24" s="97"/>
      <c r="LH24" s="97"/>
      <c r="LI24" s="97"/>
      <c r="LJ24" s="97"/>
      <c r="LK24" s="97"/>
      <c r="LL24" s="97"/>
      <c r="LM24" s="97"/>
      <c r="LN24" s="97"/>
      <c r="LO24" s="97"/>
      <c r="LP24" s="97"/>
      <c r="LQ24" s="97"/>
      <c r="LR24" s="97"/>
      <c r="LS24" s="97"/>
      <c r="LT24" s="97"/>
      <c r="LU24" s="97"/>
      <c r="LV24" s="97"/>
      <c r="LW24" s="97"/>
      <c r="LX24" s="97"/>
      <c r="LY24" s="97"/>
      <c r="LZ24" s="97"/>
      <c r="MA24" s="97"/>
      <c r="MB24" s="97"/>
      <c r="MC24" s="97"/>
      <c r="MD24" s="97"/>
      <c r="ME24" s="97"/>
      <c r="MF24" s="97"/>
      <c r="MG24" s="97"/>
      <c r="MH24" s="97"/>
      <c r="MI24" s="97"/>
      <c r="MJ24" s="97"/>
      <c r="MK24" s="97"/>
      <c r="ML24" s="97"/>
      <c r="MM24" s="97"/>
      <c r="MN24" s="97"/>
      <c r="MO24" s="97"/>
      <c r="MP24" s="97"/>
      <c r="MQ24" s="97"/>
      <c r="MR24" s="97"/>
      <c r="MS24" s="97"/>
      <c r="MT24" s="97"/>
      <c r="MU24" s="97"/>
      <c r="MV24" s="97"/>
      <c r="MW24" s="97"/>
      <c r="MX24" s="97"/>
      <c r="MY24" s="97"/>
      <c r="MZ24" s="97"/>
      <c r="NA24" s="97"/>
      <c r="NB24" s="97"/>
      <c r="NC24" s="97"/>
      <c r="ND24" s="97"/>
      <c r="NE24" s="97"/>
      <c r="NF24" s="97"/>
      <c r="NG24" s="97"/>
      <c r="NH24" s="97"/>
      <c r="NI24" s="97"/>
      <c r="NJ24" s="97"/>
      <c r="NK24" s="97"/>
      <c r="NL24" s="97"/>
      <c r="NM24" s="97"/>
      <c r="NN24" s="97"/>
      <c r="NO24" s="97"/>
      <c r="NP24" s="97"/>
      <c r="NQ24" s="97"/>
      <c r="NR24" s="97"/>
      <c r="NS24" s="97"/>
      <c r="NT24" s="97"/>
      <c r="NU24" s="97"/>
      <c r="NV24" s="97"/>
      <c r="NW24" s="97"/>
      <c r="NX24" s="97"/>
      <c r="NY24" s="97"/>
      <c r="NZ24" s="97"/>
      <c r="OA24" s="97"/>
      <c r="OB24" s="97"/>
      <c r="OC24" s="97"/>
      <c r="OD24" s="97"/>
      <c r="OE24" s="97"/>
      <c r="OF24" s="97"/>
      <c r="OG24" s="97"/>
      <c r="OH24" s="97"/>
      <c r="OI24" s="97"/>
      <c r="OJ24" s="97"/>
      <c r="OK24" s="97"/>
      <c r="OL24" s="97"/>
      <c r="OM24" s="97"/>
      <c r="ON24" s="97"/>
      <c r="OO24" s="97"/>
      <c r="OP24" s="97"/>
      <c r="OQ24" s="97"/>
      <c r="OR24" s="97"/>
      <c r="OS24" s="97"/>
      <c r="OT24" s="97"/>
      <c r="OU24" s="97"/>
      <c r="OV24" s="97"/>
      <c r="OW24" s="97"/>
      <c r="OX24" s="97"/>
      <c r="OY24" s="97"/>
      <c r="OZ24" s="97"/>
      <c r="PA24" s="97"/>
      <c r="PB24" s="97"/>
      <c r="PC24" s="97"/>
      <c r="PD24" s="97"/>
      <c r="PE24" s="97"/>
      <c r="PF24" s="97"/>
      <c r="PG24" s="97"/>
      <c r="PH24" s="97"/>
      <c r="PI24" s="97"/>
      <c r="PJ24" s="97"/>
      <c r="PK24" s="97"/>
      <c r="PL24" s="97"/>
      <c r="PM24" s="97"/>
      <c r="PN24" s="97"/>
      <c r="PO24" s="97"/>
      <c r="PP24" s="97"/>
      <c r="PQ24" s="97"/>
      <c r="PR24" s="97"/>
      <c r="PS24" s="97"/>
      <c r="PT24" s="97"/>
      <c r="PU24" s="97"/>
      <c r="PV24" s="97"/>
      <c r="PW24" s="97"/>
      <c r="PX24" s="97"/>
      <c r="PY24" s="97"/>
      <c r="PZ24" s="97"/>
      <c r="QA24" s="97"/>
      <c r="QB24" s="97"/>
      <c r="QC24" s="97"/>
      <c r="QD24" s="97"/>
      <c r="QE24" s="97"/>
      <c r="QF24" s="97"/>
      <c r="QG24" s="97"/>
      <c r="QH24" s="97"/>
      <c r="QI24" s="97"/>
      <c r="QJ24" s="97"/>
      <c r="QK24" s="97"/>
      <c r="QL24" s="97"/>
      <c r="QM24" s="97"/>
      <c r="QN24" s="97"/>
      <c r="QO24" s="97"/>
      <c r="QP24" s="97"/>
      <c r="QQ24" s="97"/>
      <c r="QR24" s="97"/>
      <c r="QS24" s="97"/>
      <c r="QT24" s="97"/>
      <c r="QU24" s="97"/>
      <c r="QV24" s="97"/>
      <c r="QW24" s="97"/>
      <c r="QX24" s="97"/>
      <c r="QY24" s="97"/>
      <c r="QZ24" s="97"/>
      <c r="RA24" s="97"/>
      <c r="RB24" s="97"/>
      <c r="RC24" s="97"/>
      <c r="RD24" s="97"/>
      <c r="RE24" s="97"/>
      <c r="RF24" s="97"/>
      <c r="RG24" s="97"/>
      <c r="RH24" s="97"/>
      <c r="RI24" s="97"/>
      <c r="RJ24" s="97"/>
      <c r="RK24" s="97"/>
      <c r="RL24" s="97"/>
      <c r="RM24" s="97"/>
      <c r="RN24" s="97"/>
      <c r="RO24" s="97"/>
      <c r="RP24" s="97"/>
      <c r="RQ24" s="97"/>
      <c r="RR24" s="97"/>
      <c r="RS24" s="97"/>
      <c r="RT24" s="97"/>
      <c r="RU24" s="97"/>
      <c r="RV24" s="97"/>
      <c r="RW24" s="97"/>
      <c r="RX24" s="97"/>
      <c r="RY24" s="97"/>
      <c r="RZ24" s="97"/>
      <c r="SA24" s="97"/>
      <c r="SB24" s="97"/>
      <c r="SC24" s="97"/>
      <c r="SD24" s="97"/>
      <c r="SE24" s="97"/>
      <c r="SF24" s="97"/>
      <c r="SG24" s="97"/>
      <c r="SH24" s="97"/>
      <c r="SI24" s="97"/>
      <c r="SJ24" s="97"/>
      <c r="SK24" s="97"/>
      <c r="SL24" s="97"/>
      <c r="SM24" s="97"/>
      <c r="SN24" s="97"/>
      <c r="SO24" s="97"/>
      <c r="SP24" s="97"/>
      <c r="SQ24" s="97"/>
      <c r="SR24" s="97"/>
      <c r="SS24" s="97"/>
      <c r="ST24" s="97"/>
      <c r="SU24" s="97"/>
      <c r="SV24" s="97"/>
      <c r="SW24" s="97"/>
      <c r="SX24" s="97"/>
      <c r="SY24" s="97"/>
      <c r="SZ24" s="97"/>
      <c r="TA24" s="97"/>
      <c r="TB24" s="97"/>
    </row>
    <row r="25" spans="1:522" s="27" customFormat="1" ht="18" customHeight="1" x14ac:dyDescent="0.2">
      <c r="A25" s="12"/>
      <c r="B25" s="11"/>
      <c r="C25" s="1"/>
      <c r="D25" s="4" t="s">
        <v>298</v>
      </c>
      <c r="E25" s="1">
        <v>12642</v>
      </c>
      <c r="F25" s="1"/>
      <c r="G25" s="4"/>
      <c r="H25"/>
      <c r="I25" s="1">
        <f t="shared" si="0"/>
        <v>21</v>
      </c>
      <c r="J25" s="12"/>
      <c r="K25" s="102"/>
      <c r="L25" s="102"/>
      <c r="M25" s="97"/>
      <c r="N25" s="97"/>
      <c r="O25" s="97"/>
      <c r="P25" s="97"/>
      <c r="Q25" s="97"/>
      <c r="R25" s="97"/>
      <c r="S25" s="97"/>
      <c r="T25" s="97"/>
      <c r="U25" s="97"/>
      <c r="V25" s="97"/>
      <c r="W25" s="97"/>
      <c r="X25" s="97"/>
      <c r="Y25" s="97"/>
      <c r="Z25" s="97"/>
      <c r="AA25" s="97"/>
      <c r="AB25" s="97"/>
      <c r="AC25" s="97"/>
      <c r="AD25" s="97"/>
      <c r="AE25" s="97"/>
      <c r="AF25" s="97"/>
      <c r="AG25" s="97"/>
      <c r="AH25" s="97"/>
      <c r="AI25" s="97"/>
      <c r="AJ25" s="97"/>
      <c r="AK25" s="97"/>
      <c r="AL25" s="97"/>
      <c r="AM25" s="97"/>
      <c r="AN25" s="97"/>
      <c r="AO25" s="97"/>
      <c r="AP25" s="97"/>
      <c r="AQ25" s="97"/>
      <c r="AR25" s="97"/>
      <c r="AS25" s="97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D25" s="97"/>
      <c r="BE25" s="97"/>
      <c r="BF25" s="97"/>
      <c r="BG25" s="97"/>
      <c r="BH25" s="97">
        <v>2</v>
      </c>
      <c r="BI25" s="97">
        <v>3</v>
      </c>
      <c r="BJ25" s="97"/>
      <c r="BK25" s="97"/>
      <c r="BL25" s="97"/>
      <c r="BM25" s="97"/>
      <c r="BN25" s="97"/>
      <c r="BO25" s="97"/>
      <c r="BP25" s="97"/>
      <c r="BQ25" s="97"/>
      <c r="BR25" s="97"/>
      <c r="BS25" s="97"/>
      <c r="BT25" s="97"/>
      <c r="BU25" s="97"/>
      <c r="BV25" s="97"/>
      <c r="BW25" s="97"/>
      <c r="BX25" s="97"/>
      <c r="BY25" s="97"/>
      <c r="BZ25" s="97"/>
      <c r="CA25" s="97" t="s">
        <v>519</v>
      </c>
      <c r="CB25" s="97"/>
      <c r="CC25" s="97"/>
      <c r="CD25" s="97"/>
      <c r="CE25" s="102" t="s">
        <v>519</v>
      </c>
      <c r="CF25" s="97"/>
      <c r="CG25" s="97"/>
      <c r="CH25" s="97"/>
      <c r="CI25" s="97"/>
      <c r="CJ25" s="102" t="s">
        <v>519</v>
      </c>
      <c r="CK25" s="97"/>
      <c r="CL25" s="97">
        <v>1</v>
      </c>
      <c r="CM25" s="97"/>
      <c r="CN25" s="97"/>
      <c r="CO25" s="97"/>
      <c r="CP25" s="97"/>
      <c r="CQ25" s="97"/>
      <c r="CR25" s="97"/>
      <c r="CS25" s="97"/>
      <c r="CT25" s="97"/>
      <c r="CU25" s="97"/>
      <c r="CV25" s="97"/>
      <c r="CW25" s="97"/>
      <c r="CX25" s="97"/>
      <c r="CY25" s="97"/>
      <c r="CZ25" s="97"/>
      <c r="DA25" s="97"/>
      <c r="DB25" s="97"/>
      <c r="DC25" s="97"/>
      <c r="DD25" s="102"/>
      <c r="DE25" s="97"/>
      <c r="DF25" s="97"/>
      <c r="DG25" s="97"/>
      <c r="DH25" s="97"/>
      <c r="DI25" s="97"/>
      <c r="DJ25" s="97"/>
      <c r="DK25" s="97"/>
      <c r="DL25" s="97"/>
      <c r="DM25" s="97"/>
      <c r="DN25" s="97"/>
      <c r="DO25" s="97"/>
      <c r="DP25" s="97"/>
      <c r="DQ25" s="97"/>
      <c r="DR25" s="97"/>
      <c r="DS25" s="97"/>
      <c r="DT25" s="97"/>
      <c r="DU25" s="97"/>
      <c r="DV25" s="97"/>
      <c r="DW25" s="97"/>
      <c r="DX25" s="97">
        <v>3</v>
      </c>
      <c r="DY25" s="97">
        <v>1</v>
      </c>
      <c r="DZ25" s="97"/>
      <c r="EA25" s="97"/>
      <c r="EB25" s="97"/>
      <c r="EC25" s="97"/>
      <c r="ED25" s="97"/>
      <c r="EE25" s="97"/>
      <c r="EF25" s="97" t="s">
        <v>519</v>
      </c>
      <c r="EG25" s="97"/>
      <c r="EH25" s="97"/>
      <c r="EI25" s="97"/>
      <c r="EJ25" s="97"/>
      <c r="EK25" s="97"/>
      <c r="EL25" s="97"/>
      <c r="EM25" s="97"/>
      <c r="EN25" s="97"/>
      <c r="EO25" s="97"/>
      <c r="EP25" s="97"/>
      <c r="EQ25" s="102"/>
      <c r="ER25" s="97"/>
      <c r="ES25" s="97"/>
      <c r="ET25" s="97"/>
      <c r="EU25" s="97"/>
      <c r="EV25" s="97"/>
      <c r="EW25" s="97"/>
      <c r="EX25" s="97"/>
      <c r="EY25" s="97">
        <v>2</v>
      </c>
      <c r="EZ25" s="97"/>
      <c r="FA25" s="97"/>
      <c r="FB25" s="97"/>
      <c r="FC25" s="97"/>
      <c r="FD25" s="97"/>
      <c r="FE25" s="97"/>
      <c r="FF25" s="97"/>
      <c r="FG25" s="97"/>
      <c r="FH25" s="97"/>
      <c r="FI25" s="97"/>
      <c r="FJ25" s="97"/>
      <c r="FK25" s="97"/>
      <c r="FL25" s="97"/>
      <c r="FM25" s="97"/>
      <c r="FN25" s="97"/>
      <c r="FO25" s="97"/>
      <c r="FP25" s="97"/>
      <c r="FQ25" s="97"/>
      <c r="FR25" s="97"/>
      <c r="FS25" s="97"/>
      <c r="FT25" s="97"/>
      <c r="FU25" s="97"/>
      <c r="FV25" s="97"/>
      <c r="FW25" s="97"/>
      <c r="FX25" s="97"/>
      <c r="FY25" s="97"/>
      <c r="FZ25" s="97"/>
      <c r="GA25" s="97"/>
      <c r="GB25" s="97"/>
      <c r="GC25" s="97"/>
      <c r="GD25" s="97"/>
      <c r="GE25" s="97"/>
      <c r="GF25" s="97"/>
      <c r="GG25" s="97"/>
      <c r="GH25" s="97"/>
      <c r="GI25" s="97"/>
      <c r="GJ25" s="97"/>
      <c r="GK25" s="97"/>
      <c r="GL25" s="97"/>
      <c r="GM25" s="97"/>
      <c r="GN25" s="97"/>
      <c r="GO25" s="97"/>
      <c r="GP25" s="97"/>
      <c r="GQ25" s="97"/>
      <c r="GR25" s="97"/>
      <c r="GS25" s="97"/>
      <c r="GT25" s="97"/>
      <c r="GU25" s="97"/>
      <c r="GV25" s="97"/>
      <c r="GW25" s="97"/>
      <c r="GX25" s="97"/>
      <c r="GY25" s="97"/>
      <c r="GZ25" s="97"/>
      <c r="HA25" s="97"/>
      <c r="HB25" s="97"/>
      <c r="HC25" s="97"/>
      <c r="HD25" s="97"/>
      <c r="HE25" s="97"/>
      <c r="HF25" s="97"/>
      <c r="HG25" s="97"/>
      <c r="HH25" s="97"/>
      <c r="HI25" s="97">
        <v>2</v>
      </c>
      <c r="HJ25" s="97"/>
      <c r="HK25" s="97"/>
      <c r="HL25" s="97"/>
      <c r="HM25" s="97">
        <v>1</v>
      </c>
      <c r="HN25" s="97"/>
      <c r="HO25" s="97"/>
      <c r="HP25" s="97"/>
      <c r="HQ25" s="97"/>
      <c r="HR25" s="97">
        <f>3</f>
        <v>3</v>
      </c>
      <c r="HS25" s="97">
        <v>3</v>
      </c>
      <c r="HT25" s="97"/>
      <c r="HU25" s="97"/>
      <c r="HV25" s="97"/>
      <c r="HW25" s="97"/>
      <c r="HX25" s="97"/>
      <c r="HY25" s="97"/>
      <c r="HZ25" s="97"/>
      <c r="IA25" s="97"/>
      <c r="IB25" s="97"/>
      <c r="IC25" s="97"/>
      <c r="ID25" s="97"/>
      <c r="IE25" s="97"/>
      <c r="IF25" s="97"/>
      <c r="IG25" s="97"/>
      <c r="IH25" s="97"/>
      <c r="II25" s="97"/>
      <c r="IJ25" s="97"/>
      <c r="IK25" s="97"/>
      <c r="IL25" s="97"/>
      <c r="IM25" s="97"/>
      <c r="IN25" s="97"/>
      <c r="IO25" s="97"/>
      <c r="IP25" s="97"/>
      <c r="IQ25" s="97"/>
      <c r="IR25" s="97"/>
      <c r="IS25" s="97"/>
      <c r="IT25" s="97"/>
      <c r="IU25" s="97"/>
      <c r="IV25" s="97"/>
      <c r="IW25" s="97"/>
      <c r="IX25" s="97"/>
      <c r="IY25" s="97"/>
      <c r="IZ25" s="97"/>
      <c r="JA25" s="97"/>
      <c r="JB25" s="97"/>
      <c r="JC25" s="97"/>
      <c r="JD25" s="97"/>
      <c r="JE25" s="97"/>
      <c r="JF25" s="97"/>
      <c r="JG25" s="97"/>
      <c r="JH25" s="88"/>
      <c r="JI25" s="88"/>
      <c r="JJ25" s="88"/>
      <c r="JK25" s="88"/>
      <c r="JL25" s="88"/>
      <c r="JM25" s="88"/>
      <c r="JN25" s="88"/>
      <c r="JO25" s="88"/>
      <c r="JP25" s="97"/>
      <c r="JQ25" s="97"/>
      <c r="JR25" s="97"/>
      <c r="JS25" s="97"/>
      <c r="JT25" s="97"/>
      <c r="JU25" s="97"/>
      <c r="JV25" s="97"/>
      <c r="JW25" s="97"/>
      <c r="JX25" s="102"/>
      <c r="JY25" s="97"/>
      <c r="JZ25" s="97"/>
      <c r="KA25" s="97"/>
      <c r="KB25" s="97"/>
      <c r="KC25" s="97"/>
      <c r="KD25" s="97"/>
      <c r="KE25" s="97"/>
      <c r="KF25" s="97"/>
      <c r="KG25" s="97"/>
      <c r="KH25" s="97"/>
      <c r="KI25" s="97"/>
      <c r="KJ25" s="97"/>
      <c r="KK25" s="97"/>
      <c r="KL25" s="97"/>
      <c r="KM25" s="97"/>
      <c r="KN25" s="97"/>
      <c r="KO25" s="97"/>
      <c r="KP25" s="97"/>
      <c r="KQ25" s="97"/>
      <c r="KR25" s="97"/>
      <c r="KS25" s="97"/>
      <c r="KT25" s="97"/>
      <c r="KU25" s="97"/>
      <c r="KV25" s="97"/>
      <c r="KW25" s="97"/>
      <c r="KX25" s="97"/>
      <c r="KY25" s="97"/>
      <c r="KZ25" s="97"/>
      <c r="LA25" s="97"/>
      <c r="LB25" s="97"/>
      <c r="LC25" s="97"/>
      <c r="LD25" s="97"/>
      <c r="LE25" s="97"/>
      <c r="LF25" s="97"/>
      <c r="LG25" s="97"/>
      <c r="LH25" s="97"/>
      <c r="LI25" s="97"/>
      <c r="LJ25" s="97"/>
      <c r="LK25" s="97"/>
      <c r="LL25" s="97"/>
      <c r="LM25" s="97"/>
      <c r="LN25" s="97"/>
      <c r="LO25" s="97"/>
      <c r="LP25" s="97"/>
      <c r="LQ25" s="97"/>
      <c r="LR25" s="97"/>
      <c r="LS25" s="97"/>
      <c r="LT25" s="97"/>
      <c r="LU25" s="97"/>
      <c r="LV25" s="97"/>
      <c r="LW25" s="97"/>
      <c r="LX25" s="97"/>
      <c r="LY25" s="97"/>
      <c r="LZ25" s="97"/>
      <c r="MA25" s="97"/>
      <c r="MB25" s="97"/>
      <c r="MC25" s="97"/>
      <c r="MD25" s="97"/>
      <c r="ME25" s="97"/>
      <c r="MF25" s="97"/>
      <c r="MG25" s="97"/>
      <c r="MH25" s="97"/>
      <c r="MI25" s="97"/>
      <c r="MJ25" s="97"/>
      <c r="MK25" s="97"/>
      <c r="ML25" s="97"/>
      <c r="MM25" s="97"/>
      <c r="MN25" s="97"/>
      <c r="MO25" s="97"/>
      <c r="MP25" s="97"/>
      <c r="MQ25" s="97"/>
      <c r="MR25" s="97"/>
      <c r="MS25" s="97"/>
      <c r="MT25" s="97"/>
      <c r="MU25" s="97"/>
      <c r="MV25" s="97"/>
      <c r="MW25" s="97"/>
      <c r="MX25" s="97"/>
      <c r="MY25" s="97"/>
      <c r="MZ25" s="97"/>
      <c r="NA25" s="97"/>
      <c r="NB25" s="97"/>
      <c r="NC25" s="97"/>
      <c r="ND25" s="97"/>
      <c r="NE25" s="97"/>
      <c r="NF25" s="97"/>
      <c r="NG25" s="97"/>
      <c r="NH25" s="97"/>
      <c r="NI25" s="97"/>
      <c r="NJ25" s="97"/>
      <c r="NK25" s="97"/>
      <c r="NL25" s="97"/>
      <c r="NM25" s="97"/>
      <c r="NN25" s="97"/>
      <c r="NO25" s="97"/>
      <c r="NP25" s="97"/>
      <c r="NQ25" s="97"/>
      <c r="NR25" s="97"/>
      <c r="NS25" s="97"/>
      <c r="NT25" s="97"/>
      <c r="NU25" s="97"/>
      <c r="NV25" s="97"/>
      <c r="NW25" s="97"/>
      <c r="NX25" s="97"/>
      <c r="NY25" s="97"/>
      <c r="NZ25" s="97"/>
      <c r="OA25" s="97"/>
      <c r="OB25" s="97"/>
      <c r="OC25" s="97"/>
      <c r="OD25" s="97"/>
      <c r="OE25" s="97"/>
      <c r="OF25" s="97"/>
      <c r="OG25" s="97"/>
      <c r="OH25" s="97"/>
      <c r="OI25" s="97"/>
      <c r="OJ25" s="97"/>
      <c r="OK25" s="97"/>
      <c r="OL25" s="97"/>
      <c r="OM25" s="97"/>
      <c r="ON25" s="97"/>
      <c r="OO25" s="97"/>
      <c r="OP25" s="97"/>
      <c r="OQ25" s="97"/>
      <c r="OR25" s="97"/>
      <c r="OS25" s="97"/>
      <c r="OT25" s="97"/>
      <c r="OU25" s="97"/>
      <c r="OV25" s="97"/>
      <c r="OW25" s="97"/>
      <c r="OX25" s="97"/>
      <c r="OY25" s="97"/>
      <c r="OZ25" s="97"/>
      <c r="PA25" s="97"/>
      <c r="PB25" s="97"/>
      <c r="PC25" s="97"/>
      <c r="PD25" s="97"/>
      <c r="PE25" s="97"/>
      <c r="PF25" s="97"/>
      <c r="PG25" s="97"/>
      <c r="PH25" s="97"/>
      <c r="PI25" s="97"/>
      <c r="PJ25" s="97"/>
      <c r="PK25" s="97"/>
      <c r="PL25" s="97"/>
      <c r="PM25" s="97"/>
      <c r="PN25" s="97"/>
      <c r="PO25" s="97"/>
      <c r="PP25" s="97"/>
      <c r="PQ25" s="97"/>
      <c r="PR25" s="97"/>
      <c r="PS25" s="97"/>
      <c r="PT25" s="97"/>
      <c r="PU25" s="97"/>
      <c r="PV25" s="97"/>
      <c r="PW25" s="97"/>
      <c r="PX25" s="97"/>
      <c r="PY25" s="97"/>
      <c r="PZ25" s="97"/>
      <c r="QA25" s="97"/>
      <c r="QB25" s="97"/>
      <c r="QC25" s="97"/>
      <c r="QD25" s="97"/>
      <c r="QE25" s="97"/>
      <c r="QF25" s="97"/>
      <c r="QG25" s="97"/>
      <c r="QH25" s="97"/>
      <c r="QI25" s="97"/>
      <c r="QJ25" s="97"/>
      <c r="QK25" s="97"/>
      <c r="QL25" s="97"/>
      <c r="QM25" s="97"/>
      <c r="QN25" s="97"/>
      <c r="QO25" s="97"/>
      <c r="QP25" s="97"/>
      <c r="QQ25" s="97"/>
      <c r="QR25" s="97"/>
      <c r="QS25" s="97"/>
      <c r="QT25" s="97"/>
      <c r="QU25" s="97"/>
      <c r="QV25" s="97"/>
      <c r="QW25" s="97"/>
      <c r="QX25" s="97"/>
      <c r="QY25" s="97"/>
      <c r="QZ25" s="97"/>
      <c r="RA25" s="97"/>
      <c r="RB25" s="97"/>
      <c r="RC25" s="97"/>
      <c r="RD25" s="97"/>
      <c r="RE25" s="97"/>
      <c r="RF25" s="97"/>
      <c r="RG25" s="97"/>
      <c r="RH25" s="97"/>
      <c r="RI25" s="97"/>
      <c r="RJ25" s="97"/>
      <c r="RK25" s="97"/>
      <c r="RL25" s="97"/>
      <c r="RM25" s="97"/>
      <c r="RN25" s="97"/>
      <c r="RO25" s="97"/>
      <c r="RP25" s="97"/>
      <c r="RQ25" s="97"/>
      <c r="RR25" s="97"/>
      <c r="RS25" s="97"/>
      <c r="RT25" s="97"/>
      <c r="RU25" s="97"/>
      <c r="RV25" s="97"/>
      <c r="RW25" s="97"/>
      <c r="RX25" s="97"/>
      <c r="RY25" s="97"/>
      <c r="RZ25" s="97"/>
      <c r="SA25" s="97"/>
      <c r="SB25" s="97"/>
      <c r="SC25" s="97"/>
      <c r="SD25" s="97"/>
      <c r="SE25" s="97"/>
      <c r="SF25" s="97"/>
      <c r="SG25" s="97"/>
      <c r="SH25" s="97"/>
      <c r="SI25" s="97"/>
      <c r="SJ25" s="97"/>
      <c r="SK25" s="97"/>
      <c r="SL25" s="97"/>
      <c r="SM25" s="97"/>
      <c r="SN25" s="97"/>
      <c r="SO25" s="97"/>
      <c r="SP25" s="97"/>
      <c r="SQ25" s="97"/>
      <c r="SR25" s="97"/>
      <c r="SS25" s="97"/>
      <c r="ST25" s="97"/>
      <c r="SU25" s="97"/>
      <c r="SV25" s="97"/>
      <c r="SW25" s="97"/>
      <c r="SX25" s="97"/>
      <c r="SY25" s="97"/>
      <c r="SZ25" s="97"/>
      <c r="TA25" s="97"/>
      <c r="TB25" s="97"/>
    </row>
    <row r="26" spans="1:522" s="27" customFormat="1" ht="18" customHeight="1" x14ac:dyDescent="0.2">
      <c r="A26" s="12"/>
      <c r="B26" s="11"/>
      <c r="C26" s="1"/>
      <c r="D26" s="4" t="s">
        <v>332</v>
      </c>
      <c r="E26" s="1">
        <v>12921</v>
      </c>
      <c r="F26" s="1">
        <v>2008</v>
      </c>
      <c r="G26" s="4"/>
      <c r="H26"/>
      <c r="I26" s="1">
        <f t="shared" si="0"/>
        <v>54</v>
      </c>
      <c r="J26" s="12"/>
      <c r="K26" s="102"/>
      <c r="L26" s="102"/>
      <c r="M26" s="97"/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97"/>
      <c r="AA26" s="97"/>
      <c r="AB26" s="97"/>
      <c r="AC26" s="97"/>
      <c r="AD26" s="97"/>
      <c r="AE26" s="97"/>
      <c r="AF26" s="97"/>
      <c r="AG26" s="97"/>
      <c r="AH26" s="97"/>
      <c r="AI26" s="97"/>
      <c r="AJ26" s="97"/>
      <c r="AK26" s="97"/>
      <c r="AL26" s="97"/>
      <c r="AM26" s="97"/>
      <c r="AN26" s="97"/>
      <c r="AO26" s="97"/>
      <c r="AP26" s="97"/>
      <c r="AQ26" s="97"/>
      <c r="AR26" s="97"/>
      <c r="AS26" s="97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D26" s="97"/>
      <c r="BE26" s="97"/>
      <c r="BF26" s="97"/>
      <c r="BG26" s="97"/>
      <c r="BH26" s="97">
        <v>3</v>
      </c>
      <c r="BI26" s="97"/>
      <c r="BJ26" s="97"/>
      <c r="BK26" s="97"/>
      <c r="BL26" s="97">
        <v>3</v>
      </c>
      <c r="BM26" s="97"/>
      <c r="BN26" s="97"/>
      <c r="BO26" s="97"/>
      <c r="BP26" s="97"/>
      <c r="BQ26" s="97"/>
      <c r="BR26" s="97"/>
      <c r="BS26" s="97"/>
      <c r="BT26" s="97"/>
      <c r="BU26" s="97"/>
      <c r="BV26" s="97"/>
      <c r="BW26" s="97"/>
      <c r="BX26" s="97"/>
      <c r="BY26" s="97"/>
      <c r="BZ26" s="97"/>
      <c r="CA26" s="97"/>
      <c r="CB26" s="97"/>
      <c r="CC26" s="97"/>
      <c r="CD26" s="97"/>
      <c r="CE26" s="97">
        <v>2</v>
      </c>
      <c r="CF26" s="97">
        <f>3</f>
        <v>3</v>
      </c>
      <c r="CG26" s="97"/>
      <c r="CH26" s="97"/>
      <c r="CI26" s="97"/>
      <c r="CJ26" s="97"/>
      <c r="CK26" s="97"/>
      <c r="CL26" s="97"/>
      <c r="CM26" s="97"/>
      <c r="CN26" s="97"/>
      <c r="CO26" s="97">
        <v>3</v>
      </c>
      <c r="CP26" s="97">
        <v>3</v>
      </c>
      <c r="CQ26" s="97"/>
      <c r="CR26" s="97"/>
      <c r="CS26" s="97"/>
      <c r="CT26" s="97"/>
      <c r="CU26" s="97" t="s">
        <v>519</v>
      </c>
      <c r="CV26" s="97"/>
      <c r="CW26" s="97">
        <v>3</v>
      </c>
      <c r="CX26" s="97"/>
      <c r="CY26" s="97"/>
      <c r="CZ26" s="97"/>
      <c r="DA26" s="97"/>
      <c r="DB26" s="97"/>
      <c r="DC26" s="97"/>
      <c r="DD26" s="102"/>
      <c r="DE26" s="97"/>
      <c r="DF26" s="97"/>
      <c r="DG26" s="97"/>
      <c r="DH26" s="97"/>
      <c r="DI26" s="97"/>
      <c r="DJ26" s="97"/>
      <c r="DK26" s="97"/>
      <c r="DL26" s="97"/>
      <c r="DM26" s="97"/>
      <c r="DN26" s="97"/>
      <c r="DO26" s="97"/>
      <c r="DP26" s="97"/>
      <c r="DQ26" s="97"/>
      <c r="DR26" s="97"/>
      <c r="DS26" s="97"/>
      <c r="DT26" s="97"/>
      <c r="DU26" s="97"/>
      <c r="DV26" s="97"/>
      <c r="DW26" s="97"/>
      <c r="DX26" s="97"/>
      <c r="DY26" s="97">
        <f>3+1</f>
        <v>4</v>
      </c>
      <c r="DZ26" s="97"/>
      <c r="EA26" s="97">
        <f>3+2</f>
        <v>5</v>
      </c>
      <c r="EB26" s="97"/>
      <c r="EC26" s="97"/>
      <c r="ED26" s="97"/>
      <c r="EE26" s="97"/>
      <c r="EF26" s="97"/>
      <c r="EG26" s="97">
        <v>2</v>
      </c>
      <c r="EH26" s="97"/>
      <c r="EI26" s="97"/>
      <c r="EJ26" s="97"/>
      <c r="EK26" s="97"/>
      <c r="EL26" s="97"/>
      <c r="EM26" s="97"/>
      <c r="EN26" s="97"/>
      <c r="EO26" s="97"/>
      <c r="EP26" s="97"/>
      <c r="EQ26" s="102"/>
      <c r="ER26" s="97"/>
      <c r="ES26" s="97"/>
      <c r="ET26" s="97"/>
      <c r="EU26" s="97"/>
      <c r="EV26" s="97"/>
      <c r="EW26" s="97"/>
      <c r="EX26" s="97"/>
      <c r="EY26" s="97"/>
      <c r="EZ26" s="97"/>
      <c r="FA26" s="97"/>
      <c r="FB26" s="97">
        <v>3</v>
      </c>
      <c r="FC26" s="97">
        <f>5+2</f>
        <v>7</v>
      </c>
      <c r="FD26" s="97"/>
      <c r="FE26" s="97"/>
      <c r="FF26" s="97"/>
      <c r="FG26" s="97"/>
      <c r="FH26" s="97"/>
      <c r="FI26" s="97"/>
      <c r="FJ26" s="97"/>
      <c r="FK26" s="97"/>
      <c r="FL26" s="97"/>
      <c r="FM26" s="97"/>
      <c r="FN26" s="97"/>
      <c r="FO26" s="97"/>
      <c r="FP26" s="97"/>
      <c r="FQ26" s="97"/>
      <c r="FR26" s="97"/>
      <c r="FS26" s="97"/>
      <c r="FT26" s="97"/>
      <c r="FU26" s="97"/>
      <c r="FV26" s="97"/>
      <c r="FW26" s="97"/>
      <c r="FX26" s="97"/>
      <c r="FY26" s="97"/>
      <c r="FZ26" s="97"/>
      <c r="GA26" s="97"/>
      <c r="GB26" s="97"/>
      <c r="GC26" s="97"/>
      <c r="GD26" s="97"/>
      <c r="GE26" s="97"/>
      <c r="GF26" s="97"/>
      <c r="GG26" s="97"/>
      <c r="GH26" s="97"/>
      <c r="GI26" s="97"/>
      <c r="GJ26" s="97"/>
      <c r="GK26" s="97"/>
      <c r="GL26" s="97"/>
      <c r="GM26" s="97"/>
      <c r="GN26" s="97"/>
      <c r="GO26" s="97"/>
      <c r="GP26" s="97"/>
      <c r="GQ26" s="97"/>
      <c r="GR26" s="97"/>
      <c r="GS26" s="97"/>
      <c r="GT26" s="97"/>
      <c r="GU26" s="97"/>
      <c r="GV26" s="97"/>
      <c r="GW26" s="97"/>
      <c r="GX26" s="97"/>
      <c r="GY26" s="97"/>
      <c r="GZ26" s="97"/>
      <c r="HA26" s="97"/>
      <c r="HB26" s="97"/>
      <c r="HC26" s="97"/>
      <c r="HD26" s="97"/>
      <c r="HE26" s="97"/>
      <c r="HF26" s="97"/>
      <c r="HG26" s="97"/>
      <c r="HH26" s="97"/>
      <c r="HI26" s="97">
        <v>3</v>
      </c>
      <c r="HJ26" s="97"/>
      <c r="HK26" s="97"/>
      <c r="HL26" s="97"/>
      <c r="HM26" s="97"/>
      <c r="HN26" s="97">
        <v>4</v>
      </c>
      <c r="HO26" s="97"/>
      <c r="HP26" s="97"/>
      <c r="HQ26" s="97"/>
      <c r="HR26" s="97">
        <v>2</v>
      </c>
      <c r="HS26" s="97"/>
      <c r="HT26" s="97"/>
      <c r="HU26" s="97"/>
      <c r="HV26" s="97"/>
      <c r="HW26" s="97"/>
      <c r="HX26" s="97">
        <v>4</v>
      </c>
      <c r="HY26" s="97"/>
      <c r="HZ26" s="97"/>
      <c r="IA26" s="97"/>
      <c r="IB26" s="97"/>
      <c r="IC26" s="97"/>
      <c r="ID26" s="97"/>
      <c r="IE26" s="97"/>
      <c r="IF26" s="97"/>
      <c r="IG26" s="97"/>
      <c r="IH26" s="97"/>
      <c r="II26" s="97"/>
      <c r="IJ26" s="97"/>
      <c r="IK26" s="97"/>
      <c r="IL26" s="97"/>
      <c r="IM26" s="97"/>
      <c r="IN26" s="97"/>
      <c r="IO26" s="97"/>
      <c r="IP26" s="97"/>
      <c r="IQ26" s="97"/>
      <c r="IR26" s="97"/>
      <c r="IS26" s="97"/>
      <c r="IT26" s="97"/>
      <c r="IU26" s="97"/>
      <c r="IV26" s="97"/>
      <c r="IW26" s="97"/>
      <c r="IX26" s="97"/>
      <c r="IY26" s="97"/>
      <c r="IZ26" s="97"/>
      <c r="JA26" s="97"/>
      <c r="JB26" s="97"/>
      <c r="JC26" s="97"/>
      <c r="JD26" s="97"/>
      <c r="JE26" s="97"/>
      <c r="JF26" s="97"/>
      <c r="JG26" s="97"/>
      <c r="JH26" s="88"/>
      <c r="JI26" s="88"/>
      <c r="JJ26" s="88"/>
      <c r="JK26" s="88"/>
      <c r="JL26" s="88"/>
      <c r="JM26" s="88"/>
      <c r="JN26" s="88"/>
      <c r="JO26" s="88"/>
      <c r="JP26" s="97"/>
      <c r="JQ26" s="97"/>
      <c r="JR26" s="97"/>
      <c r="JS26" s="97"/>
      <c r="JT26" s="97"/>
      <c r="JU26" s="97"/>
      <c r="JV26" s="97"/>
      <c r="JW26" s="97"/>
      <c r="JX26" s="102"/>
      <c r="JY26" s="97"/>
      <c r="JZ26" s="97"/>
      <c r="KA26" s="97"/>
      <c r="KB26" s="97"/>
      <c r="KC26" s="97"/>
      <c r="KD26" s="97"/>
      <c r="KE26" s="97"/>
      <c r="KF26" s="97"/>
      <c r="KG26" s="97"/>
      <c r="KH26" s="97"/>
      <c r="KI26" s="97"/>
      <c r="KJ26" s="97"/>
      <c r="KK26" s="97"/>
      <c r="KL26" s="97"/>
      <c r="KM26" s="97"/>
      <c r="KN26" s="97"/>
      <c r="KO26" s="97"/>
      <c r="KP26" s="97"/>
      <c r="KQ26" s="97"/>
      <c r="KR26" s="97"/>
      <c r="KS26" s="97"/>
      <c r="KT26" s="97"/>
      <c r="KU26" s="97"/>
      <c r="KV26" s="97"/>
      <c r="KW26" s="97"/>
      <c r="KX26" s="97"/>
      <c r="KY26" s="97"/>
      <c r="KZ26" s="97"/>
      <c r="LA26" s="97"/>
      <c r="LB26" s="97"/>
      <c r="LC26" s="97"/>
      <c r="LD26" s="97"/>
      <c r="LE26" s="97"/>
      <c r="LF26" s="97"/>
      <c r="LG26" s="97"/>
      <c r="LH26" s="97"/>
      <c r="LI26" s="97"/>
      <c r="LJ26" s="97"/>
      <c r="LK26" s="97"/>
      <c r="LL26" s="97"/>
      <c r="LM26" s="97"/>
      <c r="LN26" s="97"/>
      <c r="LO26" s="97"/>
      <c r="LP26" s="97"/>
      <c r="LQ26" s="97"/>
      <c r="LR26" s="97"/>
      <c r="LS26" s="97"/>
      <c r="LT26" s="97"/>
      <c r="LU26" s="97"/>
      <c r="LV26" s="97"/>
      <c r="LW26" s="97"/>
      <c r="LX26" s="97"/>
      <c r="LY26" s="97"/>
      <c r="LZ26" s="97"/>
      <c r="MA26" s="97"/>
      <c r="MB26" s="97"/>
      <c r="MC26" s="97"/>
      <c r="MD26" s="97"/>
      <c r="ME26" s="97"/>
      <c r="MF26" s="97"/>
      <c r="MG26" s="97"/>
      <c r="MH26" s="97"/>
      <c r="MI26" s="97"/>
      <c r="MJ26" s="97"/>
      <c r="MK26" s="97"/>
      <c r="ML26" s="97"/>
      <c r="MM26" s="97"/>
      <c r="MN26" s="97"/>
      <c r="MO26" s="97"/>
      <c r="MP26" s="97"/>
      <c r="MQ26" s="97"/>
      <c r="MR26" s="97"/>
      <c r="MS26" s="97"/>
      <c r="MT26" s="97"/>
      <c r="MU26" s="97"/>
      <c r="MV26" s="97"/>
      <c r="MW26" s="97"/>
      <c r="MX26" s="97"/>
      <c r="MY26" s="97"/>
      <c r="MZ26" s="97"/>
      <c r="NA26" s="102"/>
      <c r="NB26" s="97"/>
      <c r="NC26" s="97"/>
      <c r="ND26" s="97"/>
      <c r="NE26" s="97"/>
      <c r="NF26" s="97"/>
      <c r="NG26" s="97"/>
      <c r="NH26" s="97"/>
      <c r="NI26" s="97"/>
      <c r="NJ26" s="97"/>
      <c r="NK26" s="97"/>
      <c r="NL26" s="97"/>
      <c r="NM26" s="97"/>
      <c r="NN26" s="97"/>
      <c r="NO26" s="97"/>
      <c r="NP26" s="97"/>
      <c r="NQ26" s="97"/>
      <c r="NR26" s="102"/>
      <c r="NS26" s="97"/>
      <c r="NT26" s="97"/>
      <c r="NU26" s="97"/>
      <c r="NV26" s="97"/>
      <c r="NW26" s="97"/>
      <c r="NX26" s="97"/>
      <c r="NY26" s="97"/>
      <c r="NZ26" s="97"/>
      <c r="OA26" s="97"/>
      <c r="OB26" s="97"/>
      <c r="OC26" s="97"/>
      <c r="OD26" s="97"/>
      <c r="OE26" s="97"/>
      <c r="OF26" s="97"/>
      <c r="OG26" s="97"/>
      <c r="OH26" s="97"/>
      <c r="OI26" s="97"/>
      <c r="OJ26" s="97"/>
      <c r="OK26" s="97"/>
      <c r="OL26" s="97"/>
      <c r="OM26" s="97"/>
      <c r="ON26" s="97"/>
      <c r="OO26" s="97"/>
      <c r="OP26" s="97"/>
      <c r="OQ26" s="97"/>
      <c r="OR26" s="97"/>
      <c r="OS26" s="97"/>
      <c r="OT26" s="97"/>
      <c r="OU26" s="97"/>
      <c r="OV26" s="97"/>
      <c r="OW26" s="97"/>
      <c r="OX26" s="97"/>
      <c r="OY26" s="97"/>
      <c r="OZ26" s="97"/>
      <c r="PA26" s="97"/>
      <c r="PB26" s="97"/>
      <c r="PC26" s="97"/>
      <c r="PD26" s="97"/>
      <c r="PE26" s="97"/>
      <c r="PF26" s="97"/>
      <c r="PG26" s="97"/>
      <c r="PH26" s="97"/>
      <c r="PI26" s="97"/>
      <c r="PJ26" s="97"/>
      <c r="PK26" s="97"/>
      <c r="PL26" s="97"/>
      <c r="PM26" s="97"/>
      <c r="PN26" s="97"/>
      <c r="PO26" s="97"/>
      <c r="PP26" s="97"/>
      <c r="PQ26" s="97"/>
      <c r="PR26" s="97"/>
      <c r="PS26" s="97"/>
      <c r="PT26" s="97"/>
      <c r="PU26" s="97"/>
      <c r="PV26" s="97"/>
      <c r="PW26" s="97"/>
      <c r="PX26" s="97"/>
      <c r="PY26" s="97"/>
      <c r="PZ26" s="97"/>
      <c r="QA26" s="97"/>
      <c r="QB26" s="97"/>
      <c r="QC26" s="97"/>
      <c r="QD26" s="97"/>
      <c r="QE26" s="97"/>
      <c r="QF26" s="97"/>
      <c r="QG26" s="97"/>
      <c r="QH26" s="97"/>
      <c r="QI26" s="97"/>
      <c r="QJ26" s="97"/>
      <c r="QK26" s="97"/>
      <c r="QL26" s="97"/>
      <c r="QM26" s="97"/>
      <c r="QN26" s="97"/>
      <c r="QO26" s="97"/>
      <c r="QP26" s="97"/>
      <c r="QQ26" s="97"/>
      <c r="QR26" s="97"/>
      <c r="QS26" s="97"/>
      <c r="QT26" s="97"/>
      <c r="QU26" s="97"/>
      <c r="QV26" s="97"/>
      <c r="QW26" s="97"/>
      <c r="QX26" s="97"/>
      <c r="QY26" s="97"/>
      <c r="QZ26" s="97"/>
      <c r="RA26" s="97"/>
      <c r="RB26" s="97"/>
      <c r="RC26" s="97"/>
      <c r="RD26" s="97"/>
      <c r="RE26" s="97"/>
      <c r="RF26" s="97"/>
      <c r="RG26" s="97"/>
      <c r="RH26" s="97"/>
      <c r="RI26" s="97"/>
      <c r="RJ26" s="97"/>
      <c r="RK26" s="97"/>
      <c r="RL26" s="97"/>
      <c r="RM26" s="97"/>
      <c r="RN26" s="97"/>
      <c r="RO26" s="97"/>
      <c r="RP26" s="97"/>
      <c r="RQ26" s="97"/>
      <c r="RR26" s="97"/>
      <c r="RS26" s="97"/>
      <c r="RT26" s="97"/>
      <c r="RU26" s="97"/>
      <c r="RV26" s="97"/>
      <c r="RW26" s="97"/>
      <c r="RX26" s="97"/>
      <c r="RY26" s="97"/>
      <c r="RZ26" s="97"/>
      <c r="SA26" s="97"/>
      <c r="SB26" s="97"/>
      <c r="SC26" s="97"/>
      <c r="SD26" s="97"/>
      <c r="SE26" s="97"/>
      <c r="SF26" s="97"/>
      <c r="SG26" s="97"/>
      <c r="SH26" s="97"/>
      <c r="SI26" s="97"/>
      <c r="SJ26" s="97"/>
      <c r="SK26" s="97"/>
      <c r="SL26" s="97"/>
      <c r="SM26" s="97"/>
      <c r="SN26" s="97"/>
      <c r="SO26" s="97"/>
      <c r="SP26" s="97"/>
      <c r="SQ26" s="97"/>
      <c r="SR26" s="97"/>
      <c r="SS26" s="97"/>
      <c r="ST26" s="97"/>
      <c r="SU26" s="97"/>
      <c r="SV26" s="97"/>
      <c r="SW26" s="97"/>
      <c r="SX26" s="97"/>
      <c r="SY26" s="97"/>
      <c r="SZ26" s="97"/>
      <c r="TA26" s="97"/>
      <c r="TB26" s="97"/>
    </row>
    <row r="27" spans="1:522" s="27" customFormat="1" ht="18" customHeight="1" x14ac:dyDescent="0.2">
      <c r="A27" s="12"/>
      <c r="B27" s="11"/>
      <c r="C27" s="1"/>
      <c r="D27" s="4" t="s">
        <v>492</v>
      </c>
      <c r="E27" s="1">
        <v>13076</v>
      </c>
      <c r="F27" s="1"/>
      <c r="G27" s="4"/>
      <c r="H27"/>
      <c r="I27" s="1">
        <f t="shared" si="0"/>
        <v>0</v>
      </c>
      <c r="J27" s="12"/>
      <c r="K27" s="102"/>
      <c r="L27" s="102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102"/>
      <c r="AD27" s="102"/>
      <c r="AE27" s="97"/>
      <c r="AF27" s="97"/>
      <c r="AG27" s="97"/>
      <c r="AH27" s="97"/>
      <c r="AI27" s="97"/>
      <c r="AJ27" s="97"/>
      <c r="AK27" s="97"/>
      <c r="AL27" s="97"/>
      <c r="AM27" s="97"/>
      <c r="AN27" s="97"/>
      <c r="AO27" s="97"/>
      <c r="AP27" s="97"/>
      <c r="AQ27" s="97"/>
      <c r="AR27" s="97"/>
      <c r="AS27" s="97"/>
      <c r="AT27" s="97"/>
      <c r="AU27" s="97"/>
      <c r="AV27" s="97"/>
      <c r="AW27" s="97"/>
      <c r="AX27" s="97"/>
      <c r="AY27" s="97"/>
      <c r="AZ27" s="97"/>
      <c r="BA27" s="97"/>
      <c r="BB27" s="97"/>
      <c r="BC27" s="97"/>
      <c r="BD27" s="97"/>
      <c r="BE27" s="97"/>
      <c r="BF27" s="97"/>
      <c r="BG27" s="97"/>
      <c r="BH27" s="97"/>
      <c r="BI27" s="97"/>
      <c r="BJ27" s="97"/>
      <c r="BK27" s="97"/>
      <c r="BL27" s="97"/>
      <c r="BM27" s="97"/>
      <c r="BN27" s="97"/>
      <c r="BO27" s="97"/>
      <c r="BP27" s="97"/>
      <c r="BQ27" s="97"/>
      <c r="BR27" s="97"/>
      <c r="BS27" s="97"/>
      <c r="BT27" s="97"/>
      <c r="BU27" s="97"/>
      <c r="BV27" s="97"/>
      <c r="BW27" s="97"/>
      <c r="BX27" s="97"/>
      <c r="BY27" s="97"/>
      <c r="BZ27" s="97"/>
      <c r="CA27" s="97"/>
      <c r="CB27" s="102"/>
      <c r="CC27" s="97"/>
      <c r="CD27" s="97"/>
      <c r="CE27" s="97"/>
      <c r="CF27" s="97"/>
      <c r="CG27" s="97"/>
      <c r="CH27" s="97"/>
      <c r="CI27" s="97"/>
      <c r="CJ27" s="102"/>
      <c r="CK27" s="97"/>
      <c r="CL27" s="97"/>
      <c r="CM27" s="97"/>
      <c r="CN27" s="97"/>
      <c r="CO27" s="97"/>
      <c r="CP27" s="97"/>
      <c r="CQ27" s="97"/>
      <c r="CR27" s="97"/>
      <c r="CS27" s="97"/>
      <c r="CT27" s="97"/>
      <c r="CU27" s="97"/>
      <c r="CV27" s="97"/>
      <c r="CW27" s="97"/>
      <c r="CX27" s="97"/>
      <c r="CY27" s="97"/>
      <c r="CZ27" s="97"/>
      <c r="DA27" s="97"/>
      <c r="DB27" s="97"/>
      <c r="DC27" s="97"/>
      <c r="DD27" s="102"/>
      <c r="DE27" s="97"/>
      <c r="DF27" s="97"/>
      <c r="DG27" s="97"/>
      <c r="DH27" s="97"/>
      <c r="DI27" s="97"/>
      <c r="DJ27" s="97"/>
      <c r="DK27" s="97"/>
      <c r="DL27" s="97"/>
      <c r="DM27" s="97"/>
      <c r="DN27" s="97"/>
      <c r="DO27" s="97"/>
      <c r="DP27" s="97"/>
      <c r="DQ27" s="97"/>
      <c r="DR27" s="97"/>
      <c r="DS27" s="97"/>
      <c r="DT27" s="97"/>
      <c r="DU27" s="97"/>
      <c r="DV27" s="97"/>
      <c r="DW27" s="97"/>
      <c r="DX27" s="97"/>
      <c r="DY27" s="97"/>
      <c r="DZ27" s="97"/>
      <c r="EA27" s="97"/>
      <c r="EB27" s="97"/>
      <c r="EC27" s="97"/>
      <c r="ED27" s="97"/>
      <c r="EE27" s="97"/>
      <c r="EF27" s="97"/>
      <c r="EG27" s="97"/>
      <c r="EH27" s="97"/>
      <c r="EI27" s="97"/>
      <c r="EJ27" s="97"/>
      <c r="EK27" s="97"/>
      <c r="EL27" s="97"/>
      <c r="EM27" s="97"/>
      <c r="EN27" s="97"/>
      <c r="EO27" s="97"/>
      <c r="EP27" s="97"/>
      <c r="EQ27" s="102"/>
      <c r="ER27" s="97"/>
      <c r="ES27" s="97"/>
      <c r="ET27" s="97"/>
      <c r="EU27" s="97"/>
      <c r="EV27" s="97"/>
      <c r="EW27" s="97"/>
      <c r="EX27" s="97"/>
      <c r="EY27" s="97"/>
      <c r="EZ27" s="97"/>
      <c r="FA27" s="97"/>
      <c r="FB27" s="97"/>
      <c r="FC27" s="97"/>
      <c r="FD27" s="97"/>
      <c r="FE27" s="97"/>
      <c r="FF27" s="97"/>
      <c r="FG27" s="97"/>
      <c r="FH27" s="97"/>
      <c r="FI27" s="97"/>
      <c r="FJ27" s="97"/>
      <c r="FK27" s="97"/>
      <c r="FL27" s="97"/>
      <c r="FM27" s="97"/>
      <c r="FN27" s="97"/>
      <c r="FO27" s="97"/>
      <c r="FP27" s="97"/>
      <c r="FQ27" s="97"/>
      <c r="FR27" s="97"/>
      <c r="FS27" s="97"/>
      <c r="FT27" s="97"/>
      <c r="FU27" s="97"/>
      <c r="FV27" s="97"/>
      <c r="FW27" s="97"/>
      <c r="FX27" s="97"/>
      <c r="FY27" s="97"/>
      <c r="FZ27" s="97"/>
      <c r="GA27" s="97"/>
      <c r="GB27" s="97"/>
      <c r="GC27" s="97"/>
      <c r="GD27" s="97"/>
      <c r="GE27" s="97"/>
      <c r="GF27" s="97"/>
      <c r="GG27" s="97"/>
      <c r="GH27" s="97"/>
      <c r="GI27" s="97"/>
      <c r="GJ27" s="97"/>
      <c r="GK27" s="97"/>
      <c r="GL27" s="97"/>
      <c r="GM27" s="97"/>
      <c r="GN27" s="97"/>
      <c r="GO27" s="97"/>
      <c r="GP27" s="97"/>
      <c r="GQ27" s="97"/>
      <c r="GR27" s="97"/>
      <c r="GS27" s="97"/>
      <c r="GT27" s="97"/>
      <c r="GU27" s="97"/>
      <c r="GV27" s="97"/>
      <c r="GW27" s="97"/>
      <c r="GX27" s="97"/>
      <c r="GY27" s="97"/>
      <c r="GZ27" s="97"/>
      <c r="HA27" s="97"/>
      <c r="HB27" s="97"/>
      <c r="HC27" s="97"/>
      <c r="HD27" s="97"/>
      <c r="HE27" s="97"/>
      <c r="HF27" s="97"/>
      <c r="HG27" s="97"/>
      <c r="HH27" s="97"/>
      <c r="HI27" s="97"/>
      <c r="HJ27" s="97"/>
      <c r="HK27" s="97"/>
      <c r="HL27" s="97"/>
      <c r="HM27" s="97"/>
      <c r="HN27" s="97"/>
      <c r="HO27" s="97"/>
      <c r="HP27" s="97"/>
      <c r="HQ27" s="97"/>
      <c r="HR27" s="97"/>
      <c r="HS27" s="97"/>
      <c r="HT27" s="97"/>
      <c r="HU27" s="97"/>
      <c r="HV27" s="97"/>
      <c r="HW27" s="97"/>
      <c r="HX27" s="97"/>
      <c r="HY27" s="97"/>
      <c r="HZ27" s="97"/>
      <c r="IA27" s="97"/>
      <c r="IB27" s="97"/>
      <c r="IC27" s="97"/>
      <c r="ID27" s="97"/>
      <c r="IE27" s="97"/>
      <c r="IF27" s="97"/>
      <c r="IG27" s="97"/>
      <c r="IH27" s="97"/>
      <c r="II27" s="97"/>
      <c r="IJ27" s="97"/>
      <c r="IK27" s="97"/>
      <c r="IL27" s="97"/>
      <c r="IM27" s="97"/>
      <c r="IN27" s="97"/>
      <c r="IO27" s="97"/>
      <c r="IP27" s="97"/>
      <c r="IQ27" s="97"/>
      <c r="IR27" s="97"/>
      <c r="IS27" s="97"/>
      <c r="IT27" s="97"/>
      <c r="IU27" s="97"/>
      <c r="IV27" s="97"/>
      <c r="IW27" s="97"/>
      <c r="IX27" s="97"/>
      <c r="IY27" s="97"/>
      <c r="IZ27" s="97"/>
      <c r="JA27" s="97"/>
      <c r="JB27" s="97"/>
      <c r="JC27" s="97"/>
      <c r="JD27" s="97"/>
      <c r="JE27" s="97"/>
      <c r="JF27" s="97"/>
      <c r="JG27" s="97"/>
      <c r="JH27" s="88"/>
      <c r="JI27" s="88"/>
      <c r="JJ27" s="88"/>
      <c r="JK27" s="88"/>
      <c r="JL27" s="88"/>
      <c r="JM27" s="88"/>
      <c r="JN27" s="88"/>
      <c r="JO27" s="88"/>
      <c r="JP27" s="97"/>
      <c r="JQ27" s="97"/>
      <c r="JR27" s="97"/>
      <c r="JS27" s="97"/>
      <c r="JT27" s="97"/>
      <c r="JU27" s="97"/>
      <c r="JV27" s="97"/>
      <c r="JW27" s="97"/>
      <c r="JX27" s="102"/>
      <c r="JY27" s="97"/>
      <c r="JZ27" s="97"/>
      <c r="KA27" s="97"/>
      <c r="KB27" s="97"/>
      <c r="KC27" s="97"/>
      <c r="KD27" s="97"/>
      <c r="KE27" s="97"/>
      <c r="KF27" s="97"/>
      <c r="KG27" s="97"/>
      <c r="KH27" s="97"/>
      <c r="KI27" s="97"/>
      <c r="KJ27" s="97"/>
      <c r="KK27" s="97"/>
      <c r="KL27" s="97"/>
      <c r="KM27" s="97"/>
      <c r="KN27" s="97"/>
      <c r="KO27" s="97"/>
      <c r="KP27" s="97"/>
      <c r="KQ27" s="97"/>
      <c r="KR27" s="102"/>
      <c r="KS27" s="102"/>
      <c r="KT27" s="97"/>
      <c r="KU27" s="97"/>
      <c r="KV27" s="97"/>
      <c r="KW27" s="97"/>
      <c r="KX27" s="97"/>
      <c r="KY27" s="97"/>
      <c r="KZ27" s="97"/>
      <c r="LA27" s="97"/>
      <c r="LB27" s="97"/>
      <c r="LC27" s="97"/>
      <c r="LD27" s="97"/>
      <c r="LE27" s="97"/>
      <c r="LF27" s="97"/>
      <c r="LG27" s="97"/>
      <c r="LH27" s="97"/>
      <c r="LI27" s="97"/>
      <c r="LJ27" s="97"/>
      <c r="LK27" s="97"/>
      <c r="LL27" s="97"/>
      <c r="LM27" s="97"/>
      <c r="LN27" s="97"/>
      <c r="LO27" s="97"/>
      <c r="LP27" s="97"/>
      <c r="LQ27" s="97"/>
      <c r="LR27" s="97"/>
      <c r="LS27" s="97"/>
      <c r="LT27" s="97"/>
      <c r="LU27" s="97"/>
      <c r="LV27" s="97"/>
      <c r="LW27" s="97"/>
      <c r="LX27" s="97"/>
      <c r="LY27" s="97"/>
      <c r="LZ27" s="97"/>
      <c r="MA27" s="97"/>
      <c r="MB27" s="97"/>
      <c r="MC27" s="97"/>
      <c r="MD27" s="97"/>
      <c r="ME27" s="97"/>
      <c r="MF27" s="97"/>
      <c r="MG27" s="97"/>
      <c r="MH27" s="97"/>
      <c r="MI27" s="97"/>
      <c r="MJ27" s="97"/>
      <c r="MK27" s="97"/>
      <c r="ML27" s="97"/>
      <c r="MM27" s="97"/>
      <c r="MN27" s="97"/>
      <c r="MO27" s="97"/>
      <c r="MP27" s="97"/>
      <c r="MQ27" s="97"/>
      <c r="MR27" s="97"/>
      <c r="MS27" s="97"/>
      <c r="MT27" s="97"/>
      <c r="MU27" s="97"/>
      <c r="MV27" s="97"/>
      <c r="MW27" s="97"/>
      <c r="MX27" s="97"/>
      <c r="MY27" s="97"/>
      <c r="MZ27" s="97"/>
      <c r="NA27" s="97"/>
      <c r="NB27" s="97"/>
      <c r="NC27" s="97"/>
      <c r="ND27" s="97"/>
      <c r="NE27" s="97"/>
      <c r="NF27" s="97"/>
      <c r="NG27" s="97"/>
      <c r="NH27" s="97"/>
      <c r="NI27" s="97"/>
      <c r="NJ27" s="97"/>
      <c r="NK27" s="97"/>
      <c r="NL27" s="97"/>
      <c r="NM27" s="97"/>
      <c r="NN27" s="97"/>
      <c r="NO27" s="97"/>
      <c r="NP27" s="97"/>
      <c r="NQ27" s="97"/>
      <c r="NR27" s="97"/>
      <c r="NS27" s="97"/>
      <c r="NT27" s="97"/>
      <c r="NU27" s="97"/>
      <c r="NV27" s="97"/>
      <c r="NW27" s="97"/>
      <c r="NX27" s="97"/>
      <c r="NY27" s="97"/>
      <c r="NZ27" s="97"/>
      <c r="OA27" s="97"/>
      <c r="OB27" s="97"/>
      <c r="OC27" s="97"/>
      <c r="OD27" s="97"/>
      <c r="OE27" s="97"/>
      <c r="OF27" s="97"/>
      <c r="OG27" s="97"/>
      <c r="OH27" s="97"/>
      <c r="OI27" s="97"/>
      <c r="OJ27" s="97"/>
      <c r="OK27" s="97"/>
      <c r="OL27" s="97"/>
      <c r="OM27" s="97"/>
      <c r="ON27" s="97"/>
      <c r="OO27" s="97"/>
      <c r="OP27" s="97"/>
      <c r="OQ27" s="97"/>
      <c r="OR27" s="97"/>
      <c r="OS27" s="97"/>
      <c r="OT27" s="97"/>
      <c r="OU27" s="97"/>
      <c r="OV27" s="97"/>
      <c r="OW27" s="97"/>
      <c r="OX27" s="97"/>
      <c r="OY27" s="97"/>
      <c r="OZ27" s="97"/>
      <c r="PA27" s="97"/>
      <c r="PB27" s="97"/>
      <c r="PC27" s="97"/>
      <c r="PD27" s="97"/>
      <c r="PE27" s="97"/>
      <c r="PF27" s="97"/>
      <c r="PG27" s="97"/>
      <c r="PH27" s="97"/>
      <c r="PI27" s="97"/>
      <c r="PJ27" s="97"/>
      <c r="PK27" s="97"/>
      <c r="PL27" s="97"/>
      <c r="PM27" s="97"/>
      <c r="PN27" s="97"/>
      <c r="PO27" s="97"/>
      <c r="PP27" s="97"/>
      <c r="PQ27" s="97"/>
      <c r="PR27" s="97"/>
      <c r="PS27" s="97"/>
      <c r="PT27" s="97"/>
      <c r="PU27" s="97"/>
      <c r="PV27" s="97"/>
      <c r="PW27" s="97"/>
      <c r="PX27" s="97"/>
      <c r="PY27" s="97"/>
      <c r="PZ27" s="97"/>
      <c r="QA27" s="97"/>
      <c r="QB27" s="97"/>
      <c r="QC27" s="97"/>
      <c r="QD27" s="97"/>
      <c r="QE27" s="97"/>
      <c r="QF27" s="97"/>
      <c r="QG27" s="97"/>
      <c r="QH27" s="97"/>
      <c r="QI27" s="97"/>
      <c r="QJ27" s="97"/>
      <c r="QK27" s="97"/>
      <c r="QL27" s="97"/>
      <c r="QM27" s="97"/>
      <c r="QN27" s="97"/>
      <c r="QO27" s="97"/>
      <c r="QP27" s="97"/>
      <c r="QQ27" s="97"/>
      <c r="QR27" s="97"/>
      <c r="QS27" s="97"/>
      <c r="QT27" s="97"/>
      <c r="QU27" s="97"/>
      <c r="QV27" s="97"/>
      <c r="QW27" s="97"/>
      <c r="QX27" s="97"/>
      <c r="QY27" s="97"/>
      <c r="QZ27" s="97"/>
      <c r="RA27" s="97"/>
      <c r="RB27" s="97"/>
      <c r="RC27" s="97"/>
      <c r="RD27" s="97"/>
      <c r="RE27" s="97"/>
      <c r="RF27" s="97"/>
      <c r="RG27" s="97"/>
      <c r="RH27" s="97"/>
      <c r="RI27" s="97"/>
      <c r="RJ27" s="97"/>
      <c r="RK27" s="97"/>
      <c r="RL27" s="97"/>
      <c r="RM27" s="97"/>
      <c r="RN27" s="97"/>
      <c r="RO27" s="97"/>
      <c r="RP27" s="97"/>
      <c r="RQ27" s="97"/>
      <c r="RR27" s="97"/>
      <c r="RS27" s="97"/>
      <c r="RT27" s="97"/>
      <c r="RU27" s="97"/>
      <c r="RV27" s="97"/>
      <c r="RW27" s="97"/>
      <c r="RX27" s="97"/>
      <c r="RY27" s="97"/>
      <c r="RZ27" s="97"/>
      <c r="SA27" s="97"/>
      <c r="SB27" s="97"/>
      <c r="SC27" s="97"/>
      <c r="SD27" s="97"/>
      <c r="SE27" s="97"/>
      <c r="SF27" s="97"/>
      <c r="SG27" s="97"/>
      <c r="SH27" s="97"/>
      <c r="SI27" s="97"/>
      <c r="SJ27" s="97"/>
      <c r="SK27" s="97"/>
      <c r="SL27" s="97"/>
      <c r="SM27" s="97"/>
      <c r="SN27" s="97"/>
      <c r="SO27" s="97"/>
      <c r="SP27" s="97"/>
      <c r="SQ27" s="97"/>
      <c r="SR27" s="97"/>
      <c r="SS27" s="97"/>
      <c r="ST27" s="97"/>
      <c r="SU27" s="97"/>
      <c r="SV27" s="97"/>
      <c r="SW27" s="97"/>
      <c r="SX27" s="97"/>
      <c r="SY27" s="97"/>
      <c r="SZ27" s="97"/>
      <c r="TA27" s="97"/>
      <c r="TB27" s="97"/>
    </row>
    <row r="28" spans="1:522" s="27" customFormat="1" ht="18" customHeight="1" x14ac:dyDescent="0.2">
      <c r="A28" s="12">
        <v>4</v>
      </c>
      <c r="B28" s="11" t="s">
        <v>267</v>
      </c>
      <c r="C28" s="1">
        <v>9452</v>
      </c>
      <c r="D28" s="4" t="s">
        <v>386</v>
      </c>
      <c r="E28" s="1">
        <v>12277</v>
      </c>
      <c r="F28" s="1"/>
      <c r="G28" s="4" t="s">
        <v>19</v>
      </c>
      <c r="H28"/>
      <c r="I28" s="1">
        <f t="shared" ref="I28:I35" si="1">SUM(K28:TB28)</f>
        <v>0</v>
      </c>
      <c r="J28" s="12">
        <f>SUM(I28:I31)</f>
        <v>30</v>
      </c>
      <c r="K28" s="102"/>
      <c r="L28" s="102"/>
      <c r="M28" s="97"/>
      <c r="N28" s="97"/>
      <c r="O28" s="97"/>
      <c r="P28" s="97"/>
      <c r="Q28" s="97"/>
      <c r="R28" s="97"/>
      <c r="S28" s="102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97"/>
      <c r="AE28" s="97"/>
      <c r="AF28" s="97"/>
      <c r="AG28" s="97"/>
      <c r="AH28" s="97"/>
      <c r="AI28" s="97"/>
      <c r="AJ28" s="97"/>
      <c r="AK28" s="97"/>
      <c r="AL28" s="97"/>
      <c r="AM28" s="97"/>
      <c r="AN28" s="97"/>
      <c r="AO28" s="97"/>
      <c r="AP28" s="97"/>
      <c r="AQ28" s="97"/>
      <c r="AR28" s="97"/>
      <c r="AS28" s="97"/>
      <c r="AT28" s="97"/>
      <c r="AU28" s="97"/>
      <c r="AV28" s="97"/>
      <c r="AW28" s="97"/>
      <c r="AX28" s="97"/>
      <c r="AY28" s="97"/>
      <c r="AZ28" s="97"/>
      <c r="BA28" s="97"/>
      <c r="BB28" s="97"/>
      <c r="BC28" s="97"/>
      <c r="BD28" s="97"/>
      <c r="BE28" s="97"/>
      <c r="BF28" s="97"/>
      <c r="BG28" s="97"/>
      <c r="BH28" s="97"/>
      <c r="BI28" s="97"/>
      <c r="BJ28" s="97"/>
      <c r="BK28" s="97"/>
      <c r="BL28" s="97"/>
      <c r="BM28" s="97"/>
      <c r="BN28" s="97"/>
      <c r="BO28" s="97"/>
      <c r="BP28" s="97"/>
      <c r="BQ28" s="97"/>
      <c r="BR28" s="97"/>
      <c r="BS28" s="97"/>
      <c r="BT28" s="97"/>
      <c r="BU28" s="97"/>
      <c r="BV28" s="97"/>
      <c r="BW28" s="97"/>
      <c r="BX28" s="97"/>
      <c r="BY28" s="97"/>
      <c r="BZ28" s="97"/>
      <c r="CA28" s="97"/>
      <c r="CB28" s="97"/>
      <c r="CC28" s="97"/>
      <c r="CD28" s="97"/>
      <c r="CE28" s="97"/>
      <c r="CF28" s="97"/>
      <c r="CG28" s="97"/>
      <c r="CH28" s="97"/>
      <c r="CI28" s="97"/>
      <c r="CJ28" s="97"/>
      <c r="CK28" s="97"/>
      <c r="CL28" s="97"/>
      <c r="CM28" s="97"/>
      <c r="CN28" s="97"/>
      <c r="CO28" s="97"/>
      <c r="CP28" s="97"/>
      <c r="CQ28" s="97"/>
      <c r="CR28" s="97"/>
      <c r="CS28" s="97"/>
      <c r="CT28" s="102"/>
      <c r="CU28" s="97"/>
      <c r="CV28" s="102"/>
      <c r="CW28" s="97"/>
      <c r="CX28" s="97"/>
      <c r="CY28" s="97"/>
      <c r="CZ28" s="97"/>
      <c r="DA28" s="97"/>
      <c r="DB28" s="97"/>
      <c r="DC28" s="97"/>
      <c r="DD28" s="102"/>
      <c r="DE28" s="97"/>
      <c r="DF28" s="97"/>
      <c r="DG28" s="97"/>
      <c r="DH28" s="97"/>
      <c r="DI28" s="97"/>
      <c r="DJ28" s="97"/>
      <c r="DK28" s="97"/>
      <c r="DL28" s="97"/>
      <c r="DM28" s="97"/>
      <c r="DN28" s="97"/>
      <c r="DO28" s="97"/>
      <c r="DP28" s="97"/>
      <c r="DQ28" s="97"/>
      <c r="DR28" s="97"/>
      <c r="DS28" s="97"/>
      <c r="DT28" s="97"/>
      <c r="DU28" s="97"/>
      <c r="DV28" s="97"/>
      <c r="DW28" s="97"/>
      <c r="DX28" s="97"/>
      <c r="DY28" s="97"/>
      <c r="DZ28" s="97"/>
      <c r="EA28" s="97"/>
      <c r="EB28" s="97"/>
      <c r="EC28" s="97"/>
      <c r="ED28" s="97"/>
      <c r="EE28" s="97"/>
      <c r="EF28" s="97"/>
      <c r="EG28" s="97"/>
      <c r="EH28" s="97"/>
      <c r="EI28" s="97"/>
      <c r="EJ28" s="97"/>
      <c r="EK28" s="97"/>
      <c r="EL28" s="97"/>
      <c r="EM28" s="97"/>
      <c r="EN28" s="97"/>
      <c r="EO28" s="97"/>
      <c r="EP28" s="97"/>
      <c r="EQ28" s="102"/>
      <c r="ER28" s="97"/>
      <c r="ES28" s="97"/>
      <c r="ET28" s="97"/>
      <c r="EU28" s="97"/>
      <c r="EV28" s="97"/>
      <c r="EW28" s="97"/>
      <c r="EX28" s="97"/>
      <c r="EY28" s="97"/>
      <c r="EZ28" s="97"/>
      <c r="FA28" s="97"/>
      <c r="FB28" s="97"/>
      <c r="FC28" s="97"/>
      <c r="FD28" s="97"/>
      <c r="FE28" s="97"/>
      <c r="FF28" s="97"/>
      <c r="FG28" s="97"/>
      <c r="FH28" s="97"/>
      <c r="FI28" s="97"/>
      <c r="FJ28" s="97"/>
      <c r="FK28" s="97"/>
      <c r="FL28" s="97"/>
      <c r="FM28" s="97"/>
      <c r="FN28" s="97"/>
      <c r="FO28" s="97"/>
      <c r="FP28" s="97"/>
      <c r="FQ28" s="97"/>
      <c r="FR28" s="97"/>
      <c r="FS28" s="97"/>
      <c r="FT28" s="97"/>
      <c r="FU28" s="97"/>
      <c r="FV28" s="97"/>
      <c r="FW28" s="97"/>
      <c r="FX28" s="97"/>
      <c r="FY28" s="97"/>
      <c r="FZ28" s="97"/>
      <c r="GA28" s="97"/>
      <c r="GB28" s="97"/>
      <c r="GC28" s="97"/>
      <c r="GD28" s="97"/>
      <c r="GE28" s="97"/>
      <c r="GF28" s="97"/>
      <c r="GG28" s="97"/>
      <c r="GH28" s="97"/>
      <c r="GI28" s="97"/>
      <c r="GJ28" s="97"/>
      <c r="GK28" s="97"/>
      <c r="GL28" s="97"/>
      <c r="GM28" s="97"/>
      <c r="GN28" s="97"/>
      <c r="GO28" s="97"/>
      <c r="GP28" s="97"/>
      <c r="GQ28" s="97"/>
      <c r="GR28" s="97"/>
      <c r="GS28" s="97"/>
      <c r="GT28" s="97"/>
      <c r="GU28" s="97"/>
      <c r="GV28" s="97"/>
      <c r="GW28" s="97"/>
      <c r="GX28" s="97"/>
      <c r="GY28" s="97"/>
      <c r="GZ28" s="97"/>
      <c r="HA28" s="97"/>
      <c r="HB28" s="97"/>
      <c r="HC28" s="97"/>
      <c r="HD28" s="97"/>
      <c r="HE28" s="97"/>
      <c r="HF28" s="97"/>
      <c r="HG28" s="97"/>
      <c r="HH28" s="97"/>
      <c r="HI28" s="97"/>
      <c r="HJ28" s="97"/>
      <c r="HK28" s="97"/>
      <c r="HL28" s="97"/>
      <c r="HM28" s="97"/>
      <c r="HN28" s="97"/>
      <c r="HO28" s="97"/>
      <c r="HP28" s="97"/>
      <c r="HQ28" s="97"/>
      <c r="HR28" s="97"/>
      <c r="HS28" s="97"/>
      <c r="HT28" s="97"/>
      <c r="HU28" s="97"/>
      <c r="HV28" s="97"/>
      <c r="HW28" s="97"/>
      <c r="HX28" s="97"/>
      <c r="HY28" s="97"/>
      <c r="HZ28" s="97"/>
      <c r="IA28" s="97"/>
      <c r="IB28" s="97"/>
      <c r="IC28" s="97"/>
      <c r="ID28" s="97"/>
      <c r="IE28" s="97"/>
      <c r="IF28" s="97"/>
      <c r="IG28" s="97"/>
      <c r="IH28" s="97"/>
      <c r="II28" s="97"/>
      <c r="IJ28" s="97"/>
      <c r="IK28" s="97"/>
      <c r="IL28" s="97"/>
      <c r="IM28" s="97"/>
      <c r="IN28" s="97"/>
      <c r="IO28" s="97"/>
      <c r="IP28" s="97"/>
      <c r="IQ28" s="97"/>
      <c r="IR28" s="97"/>
      <c r="IS28" s="97"/>
      <c r="IT28" s="97"/>
      <c r="IU28" s="97"/>
      <c r="IV28" s="97"/>
      <c r="IW28" s="97"/>
      <c r="IX28" s="97"/>
      <c r="IY28" s="97"/>
      <c r="IZ28" s="97"/>
      <c r="JA28" s="97"/>
      <c r="JB28" s="97"/>
      <c r="JC28" s="97"/>
      <c r="JD28" s="97"/>
      <c r="JE28" s="97"/>
      <c r="JF28" s="97"/>
      <c r="JG28" s="97"/>
      <c r="JH28" s="88"/>
      <c r="JI28" s="88"/>
      <c r="JJ28" s="88"/>
      <c r="JK28" s="88"/>
      <c r="JL28" s="88"/>
      <c r="JM28" s="88"/>
      <c r="JN28" s="88"/>
      <c r="JO28" s="88"/>
      <c r="JP28" s="97"/>
      <c r="JQ28" s="97"/>
      <c r="JR28" s="97"/>
      <c r="JS28" s="97"/>
      <c r="JT28" s="97"/>
      <c r="JU28" s="97"/>
      <c r="JV28" s="97"/>
      <c r="JW28" s="97"/>
      <c r="JX28" s="102"/>
      <c r="JY28" s="97"/>
      <c r="JZ28" s="97"/>
      <c r="KA28" s="97"/>
      <c r="KB28" s="97"/>
      <c r="KC28" s="97"/>
      <c r="KD28" s="97"/>
      <c r="KE28" s="97"/>
      <c r="KF28" s="97"/>
      <c r="KG28" s="97"/>
      <c r="KH28" s="97"/>
      <c r="KI28" s="97"/>
      <c r="KJ28" s="97"/>
      <c r="KK28" s="97"/>
      <c r="KL28" s="97"/>
      <c r="KM28" s="97"/>
      <c r="KN28" s="97"/>
      <c r="KO28" s="97"/>
      <c r="KP28" s="97"/>
      <c r="KQ28" s="97"/>
      <c r="KR28" s="102"/>
      <c r="KS28" s="102"/>
      <c r="KT28" s="97"/>
      <c r="KU28" s="97"/>
      <c r="KV28" s="97"/>
      <c r="KW28" s="97"/>
      <c r="KX28" s="97"/>
      <c r="KY28" s="97"/>
      <c r="KZ28" s="97"/>
      <c r="LA28" s="102"/>
      <c r="LB28" s="97"/>
      <c r="LC28" s="97"/>
      <c r="LD28" s="97"/>
      <c r="LE28" s="97"/>
      <c r="LF28" s="97"/>
      <c r="LG28" s="97"/>
      <c r="LH28" s="97"/>
      <c r="LI28" s="97"/>
      <c r="LJ28" s="97"/>
      <c r="LK28" s="97"/>
      <c r="LL28" s="97"/>
      <c r="LM28" s="97"/>
      <c r="LN28" s="97"/>
      <c r="LO28" s="97"/>
      <c r="LP28" s="97"/>
      <c r="LQ28" s="97"/>
      <c r="LR28" s="97"/>
      <c r="LS28" s="97"/>
      <c r="LT28" s="97"/>
      <c r="LU28" s="97"/>
      <c r="LV28" s="97"/>
      <c r="LW28" s="97"/>
      <c r="LX28" s="97"/>
      <c r="LY28" s="97"/>
      <c r="LZ28" s="97"/>
      <c r="MA28" s="97"/>
      <c r="MB28" s="97"/>
      <c r="MC28" s="97"/>
      <c r="MD28" s="97"/>
      <c r="ME28" s="97"/>
      <c r="MF28" s="97"/>
      <c r="MG28" s="97"/>
      <c r="MH28" s="97"/>
      <c r="MI28" s="97"/>
      <c r="MJ28" s="97"/>
      <c r="MK28" s="97"/>
      <c r="ML28" s="97"/>
      <c r="MM28" s="97"/>
      <c r="MN28" s="97"/>
      <c r="MO28" s="97"/>
      <c r="MP28" s="97"/>
      <c r="MQ28" s="97"/>
      <c r="MR28" s="97"/>
      <c r="MS28" s="97"/>
      <c r="MT28" s="97"/>
      <c r="MU28" s="97"/>
      <c r="MV28" s="97"/>
      <c r="MW28" s="97"/>
      <c r="MX28" s="97"/>
      <c r="MY28" s="97"/>
      <c r="MZ28" s="97"/>
      <c r="NA28" s="97"/>
      <c r="NB28" s="97"/>
      <c r="NC28" s="97"/>
      <c r="ND28" s="97"/>
      <c r="NE28" s="97"/>
      <c r="NF28" s="97"/>
      <c r="NG28" s="97"/>
      <c r="NH28" s="97"/>
      <c r="NI28" s="97"/>
      <c r="NJ28" s="97"/>
      <c r="NK28" s="97"/>
      <c r="NL28" s="97"/>
      <c r="NM28" s="97"/>
      <c r="NN28" s="97"/>
      <c r="NO28" s="97"/>
      <c r="NP28" s="97"/>
      <c r="NQ28" s="97"/>
      <c r="NR28" s="97"/>
      <c r="NS28" s="97"/>
      <c r="NT28" s="97"/>
      <c r="NU28" s="97"/>
      <c r="NV28" s="97"/>
      <c r="NW28" s="97"/>
      <c r="NX28" s="97"/>
      <c r="NY28" s="97"/>
      <c r="NZ28" s="97"/>
      <c r="OA28" s="97"/>
      <c r="OB28" s="97"/>
      <c r="OC28" s="97"/>
      <c r="OD28" s="97"/>
      <c r="OE28" s="97"/>
      <c r="OF28" s="97"/>
      <c r="OG28" s="97"/>
      <c r="OH28" s="97"/>
      <c r="OI28" s="97"/>
      <c r="OJ28" s="97"/>
      <c r="OK28" s="97"/>
      <c r="OL28" s="97"/>
      <c r="OM28" s="97"/>
      <c r="ON28" s="97"/>
      <c r="OO28" s="97"/>
      <c r="OP28" s="97"/>
      <c r="OQ28" s="97"/>
      <c r="OR28" s="97"/>
      <c r="OS28" s="97"/>
      <c r="OT28" s="97"/>
      <c r="OU28" s="97"/>
      <c r="OV28" s="97"/>
      <c r="OW28" s="97"/>
      <c r="OX28" s="97"/>
      <c r="OY28" s="97"/>
      <c r="OZ28" s="97"/>
      <c r="PA28" s="97"/>
      <c r="PB28" s="97"/>
      <c r="PC28" s="97"/>
      <c r="PD28" s="97"/>
      <c r="PE28" s="97"/>
      <c r="PF28" s="97"/>
      <c r="PG28" s="97"/>
      <c r="PH28" s="97"/>
      <c r="PI28" s="97"/>
      <c r="PJ28" s="97"/>
      <c r="PK28" s="97"/>
      <c r="PL28" s="97"/>
      <c r="PM28" s="97"/>
      <c r="PN28" s="97"/>
      <c r="PO28" s="97"/>
      <c r="PP28" s="97"/>
      <c r="PQ28" s="97"/>
      <c r="PR28" s="97"/>
      <c r="PS28" s="97"/>
      <c r="PT28" s="97"/>
      <c r="PU28" s="97"/>
      <c r="PV28" s="97"/>
      <c r="PW28" s="97"/>
      <c r="PX28" s="97"/>
      <c r="PY28" s="97"/>
      <c r="PZ28" s="97"/>
      <c r="QA28" s="97"/>
      <c r="QB28" s="97"/>
      <c r="QC28" s="97"/>
      <c r="QD28" s="97"/>
      <c r="QE28" s="97"/>
      <c r="QF28" s="97"/>
      <c r="QG28" s="97"/>
      <c r="QH28" s="97"/>
      <c r="QI28" s="97"/>
      <c r="QJ28" s="97"/>
      <c r="QK28" s="97"/>
      <c r="QL28" s="97"/>
      <c r="QM28" s="97"/>
      <c r="QN28" s="97"/>
      <c r="QO28" s="97"/>
      <c r="QP28" s="97"/>
      <c r="QQ28" s="97"/>
      <c r="QR28" s="97"/>
      <c r="QS28" s="97"/>
      <c r="QT28" s="97"/>
      <c r="QU28" s="97"/>
      <c r="QV28" s="97"/>
      <c r="QW28" s="97"/>
      <c r="QX28" s="97"/>
      <c r="QY28" s="97"/>
      <c r="QZ28" s="97"/>
      <c r="RA28" s="97"/>
      <c r="RB28" s="97"/>
      <c r="RC28" s="97"/>
      <c r="RD28" s="97"/>
      <c r="RE28" s="97"/>
      <c r="RF28" s="97"/>
      <c r="RG28" s="97"/>
      <c r="RH28" s="97"/>
      <c r="RI28" s="97"/>
      <c r="RJ28" s="97"/>
      <c r="RK28" s="97"/>
      <c r="RL28" s="97"/>
      <c r="RM28" s="97"/>
      <c r="RN28" s="97"/>
      <c r="RO28" s="97"/>
      <c r="RP28" s="97"/>
      <c r="RQ28" s="97"/>
      <c r="RR28" s="97"/>
      <c r="RS28" s="97"/>
      <c r="RT28" s="97"/>
      <c r="RU28" s="97"/>
      <c r="RV28" s="97"/>
      <c r="RW28" s="97"/>
      <c r="RX28" s="97"/>
      <c r="RY28" s="97"/>
      <c r="RZ28" s="97"/>
      <c r="SA28" s="97"/>
      <c r="SB28" s="97"/>
      <c r="SC28" s="97"/>
      <c r="SD28" s="97"/>
      <c r="SE28" s="97"/>
      <c r="SF28" s="97"/>
      <c r="SG28" s="97"/>
      <c r="SH28" s="97"/>
      <c r="SI28" s="97"/>
      <c r="SJ28" s="97"/>
      <c r="SK28" s="97"/>
      <c r="SL28" s="97"/>
      <c r="SM28" s="97"/>
      <c r="SN28" s="97"/>
      <c r="SO28" s="97"/>
      <c r="SP28" s="97"/>
      <c r="SQ28" s="97"/>
      <c r="SR28" s="97"/>
      <c r="SS28" s="97"/>
      <c r="ST28" s="97"/>
      <c r="SU28" s="97"/>
      <c r="SV28" s="97"/>
      <c r="SW28" s="97"/>
      <c r="SX28" s="97"/>
      <c r="SY28" s="97"/>
      <c r="SZ28" s="97"/>
      <c r="TA28" s="97"/>
      <c r="TB28" s="97"/>
    </row>
    <row r="29" spans="1:522" s="27" customFormat="1" ht="18" customHeight="1" x14ac:dyDescent="0.2">
      <c r="A29" s="12"/>
      <c r="B29" s="11"/>
      <c r="C29" s="1"/>
      <c r="D29" s="4" t="s">
        <v>466</v>
      </c>
      <c r="E29" s="1">
        <v>12960</v>
      </c>
      <c r="F29" s="1">
        <v>2020</v>
      </c>
      <c r="G29" s="4"/>
      <c r="H29"/>
      <c r="I29" s="1">
        <f t="shared" si="1"/>
        <v>0</v>
      </c>
      <c r="J29" s="12"/>
      <c r="K29" s="102"/>
      <c r="L29" s="102"/>
      <c r="M29" s="97"/>
      <c r="N29" s="97"/>
      <c r="O29" s="97"/>
      <c r="P29" s="97"/>
      <c r="Q29" s="97"/>
      <c r="R29" s="97"/>
      <c r="S29" s="102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  <c r="BA29" s="97"/>
      <c r="BB29" s="97"/>
      <c r="BC29" s="97"/>
      <c r="BD29" s="97"/>
      <c r="BE29" s="97"/>
      <c r="BF29" s="97"/>
      <c r="BG29" s="97"/>
      <c r="BH29" s="97"/>
      <c r="BI29" s="97"/>
      <c r="BJ29" s="97"/>
      <c r="BK29" s="97"/>
      <c r="BL29" s="97"/>
      <c r="BM29" s="97"/>
      <c r="BN29" s="97"/>
      <c r="BO29" s="97"/>
      <c r="BP29" s="97"/>
      <c r="BQ29" s="97"/>
      <c r="BR29" s="97"/>
      <c r="BS29" s="97"/>
      <c r="BT29" s="97"/>
      <c r="BU29" s="97"/>
      <c r="BV29" s="97"/>
      <c r="BW29" s="97"/>
      <c r="BX29" s="97"/>
      <c r="BY29" s="97"/>
      <c r="BZ29" s="97"/>
      <c r="CA29" s="97"/>
      <c r="CB29" s="97"/>
      <c r="CC29" s="97"/>
      <c r="CD29" s="97"/>
      <c r="CE29" s="97"/>
      <c r="CF29" s="97"/>
      <c r="CG29" s="97"/>
      <c r="CH29" s="97"/>
      <c r="CI29" s="97"/>
      <c r="CJ29" s="97"/>
      <c r="CK29" s="97"/>
      <c r="CL29" s="97"/>
      <c r="CM29" s="97"/>
      <c r="CN29" s="97"/>
      <c r="CO29" s="97"/>
      <c r="CP29" s="97"/>
      <c r="CQ29" s="97"/>
      <c r="CR29" s="97"/>
      <c r="CS29" s="97"/>
      <c r="CT29" s="102"/>
      <c r="CU29" s="97"/>
      <c r="CV29" s="102"/>
      <c r="CW29" s="97"/>
      <c r="CX29" s="97"/>
      <c r="CY29" s="97"/>
      <c r="CZ29" s="97"/>
      <c r="DA29" s="97"/>
      <c r="DB29" s="97"/>
      <c r="DC29" s="97"/>
      <c r="DD29" s="102"/>
      <c r="DE29" s="97"/>
      <c r="DF29" s="97"/>
      <c r="DG29" s="97"/>
      <c r="DH29" s="97"/>
      <c r="DI29" s="97"/>
      <c r="DJ29" s="97"/>
      <c r="DK29" s="97"/>
      <c r="DL29" s="97"/>
      <c r="DM29" s="97"/>
      <c r="DN29" s="97"/>
      <c r="DO29" s="97"/>
      <c r="DP29" s="97"/>
      <c r="DQ29" s="97"/>
      <c r="DR29" s="97"/>
      <c r="DS29" s="97"/>
      <c r="DT29" s="97"/>
      <c r="DU29" s="97"/>
      <c r="DV29" s="97"/>
      <c r="DW29" s="97"/>
      <c r="DX29" s="97"/>
      <c r="DY29" s="97"/>
      <c r="DZ29" s="97"/>
      <c r="EA29" s="97"/>
      <c r="EB29" s="97"/>
      <c r="EC29" s="97"/>
      <c r="ED29" s="97"/>
      <c r="EE29" s="97"/>
      <c r="EF29" s="97"/>
      <c r="EG29" s="97"/>
      <c r="EH29" s="97"/>
      <c r="EI29" s="97"/>
      <c r="EJ29" s="97"/>
      <c r="EK29" s="97"/>
      <c r="EL29" s="97"/>
      <c r="EM29" s="97"/>
      <c r="EN29" s="97"/>
      <c r="EO29" s="97"/>
      <c r="EP29" s="97"/>
      <c r="EQ29" s="102"/>
      <c r="ER29" s="97"/>
      <c r="ES29" s="97"/>
      <c r="ET29" s="97"/>
      <c r="EU29" s="97"/>
      <c r="EV29" s="97"/>
      <c r="EW29" s="97"/>
      <c r="EX29" s="97"/>
      <c r="EY29" s="97"/>
      <c r="EZ29" s="97"/>
      <c r="FA29" s="97"/>
      <c r="FB29" s="97"/>
      <c r="FC29" s="97"/>
      <c r="FD29" s="97"/>
      <c r="FE29" s="97"/>
      <c r="FF29" s="97"/>
      <c r="FG29" s="97"/>
      <c r="FH29" s="97"/>
      <c r="FI29" s="97"/>
      <c r="FJ29" s="97"/>
      <c r="FK29" s="97"/>
      <c r="FL29" s="97"/>
      <c r="FM29" s="97"/>
      <c r="FN29" s="97"/>
      <c r="FO29" s="97"/>
      <c r="FP29" s="97"/>
      <c r="FQ29" s="97"/>
      <c r="FR29" s="97"/>
      <c r="FS29" s="97"/>
      <c r="FT29" s="97"/>
      <c r="FU29" s="97"/>
      <c r="FV29" s="97"/>
      <c r="FW29" s="97"/>
      <c r="FX29" s="97"/>
      <c r="FY29" s="97"/>
      <c r="FZ29" s="97"/>
      <c r="GA29" s="97"/>
      <c r="GB29" s="97"/>
      <c r="GC29" s="97"/>
      <c r="GD29" s="97"/>
      <c r="GE29" s="97"/>
      <c r="GF29" s="97"/>
      <c r="GG29" s="97"/>
      <c r="GH29" s="97"/>
      <c r="GI29" s="97"/>
      <c r="GJ29" s="97"/>
      <c r="GK29" s="97"/>
      <c r="GL29" s="97"/>
      <c r="GM29" s="97"/>
      <c r="GN29" s="97"/>
      <c r="GO29" s="97"/>
      <c r="GP29" s="97"/>
      <c r="GQ29" s="97"/>
      <c r="GR29" s="97"/>
      <c r="GS29" s="97"/>
      <c r="GT29" s="97"/>
      <c r="GU29" s="97"/>
      <c r="GV29" s="97"/>
      <c r="GW29" s="97"/>
      <c r="GX29" s="97"/>
      <c r="GY29" s="97"/>
      <c r="GZ29" s="97"/>
      <c r="HA29" s="97"/>
      <c r="HB29" s="97"/>
      <c r="HC29" s="97"/>
      <c r="HD29" s="97"/>
      <c r="HE29" s="97"/>
      <c r="HF29" s="97"/>
      <c r="HG29" s="97"/>
      <c r="HH29" s="97"/>
      <c r="HI29" s="97"/>
      <c r="HJ29" s="97"/>
      <c r="HK29" s="97"/>
      <c r="HL29" s="97"/>
      <c r="HM29" s="97"/>
      <c r="HN29" s="97"/>
      <c r="HO29" s="97"/>
      <c r="HP29" s="97"/>
      <c r="HQ29" s="97"/>
      <c r="HR29" s="97"/>
      <c r="HS29" s="97"/>
      <c r="HT29" s="97"/>
      <c r="HU29" s="97"/>
      <c r="HV29" s="97"/>
      <c r="HW29" s="97"/>
      <c r="HX29" s="97"/>
      <c r="HY29" s="97"/>
      <c r="HZ29" s="97"/>
      <c r="IA29" s="97"/>
      <c r="IB29" s="97"/>
      <c r="IC29" s="97"/>
      <c r="ID29" s="97"/>
      <c r="IE29" s="97"/>
      <c r="IF29" s="97"/>
      <c r="IG29" s="97"/>
      <c r="IH29" s="97"/>
      <c r="II29" s="97"/>
      <c r="IJ29" s="97"/>
      <c r="IK29" s="97"/>
      <c r="IL29" s="97"/>
      <c r="IM29" s="97"/>
      <c r="IN29" s="97"/>
      <c r="IO29" s="97"/>
      <c r="IP29" s="97"/>
      <c r="IQ29" s="97"/>
      <c r="IR29" s="97"/>
      <c r="IS29" s="97"/>
      <c r="IT29" s="97"/>
      <c r="IU29" s="97"/>
      <c r="IV29" s="97"/>
      <c r="IW29" s="97"/>
      <c r="IX29" s="97"/>
      <c r="IY29" s="97"/>
      <c r="IZ29" s="97"/>
      <c r="JA29" s="97"/>
      <c r="JB29" s="97"/>
      <c r="JC29" s="97"/>
      <c r="JD29" s="97"/>
      <c r="JE29" s="97"/>
      <c r="JF29" s="97"/>
      <c r="JG29" s="97"/>
      <c r="JH29" s="88"/>
      <c r="JI29" s="88"/>
      <c r="JJ29" s="88"/>
      <c r="JK29" s="88"/>
      <c r="JL29" s="88"/>
      <c r="JM29" s="88"/>
      <c r="JN29" s="88"/>
      <c r="JO29" s="88"/>
      <c r="JP29" s="97"/>
      <c r="JQ29" s="97"/>
      <c r="JR29" s="97"/>
      <c r="JS29" s="97"/>
      <c r="JT29" s="97"/>
      <c r="JU29" s="97"/>
      <c r="JV29" s="97"/>
      <c r="JW29" s="97"/>
      <c r="JX29" s="102"/>
      <c r="JY29" s="97"/>
      <c r="JZ29" s="97"/>
      <c r="KA29" s="97"/>
      <c r="KB29" s="97"/>
      <c r="KC29" s="97"/>
      <c r="KD29" s="97"/>
      <c r="KE29" s="97"/>
      <c r="KF29" s="97"/>
      <c r="KG29" s="97"/>
      <c r="KH29" s="97"/>
      <c r="KI29" s="97"/>
      <c r="KJ29" s="97"/>
      <c r="KK29" s="97"/>
      <c r="KL29" s="97"/>
      <c r="KM29" s="97"/>
      <c r="KN29" s="97"/>
      <c r="KO29" s="97"/>
      <c r="KP29" s="97"/>
      <c r="KQ29" s="97"/>
      <c r="KR29" s="102"/>
      <c r="KS29" s="102"/>
      <c r="KT29" s="97"/>
      <c r="KU29" s="97"/>
      <c r="KV29" s="97"/>
      <c r="KW29" s="97"/>
      <c r="KX29" s="97"/>
      <c r="KY29" s="97"/>
      <c r="KZ29" s="97"/>
      <c r="LA29" s="102"/>
      <c r="LB29" s="97"/>
      <c r="LC29" s="97"/>
      <c r="LD29" s="97"/>
      <c r="LE29" s="97"/>
      <c r="LF29" s="97"/>
      <c r="LG29" s="97"/>
      <c r="LH29" s="97"/>
      <c r="LI29" s="97"/>
      <c r="LJ29" s="97"/>
      <c r="LK29" s="97"/>
      <c r="LL29" s="97"/>
      <c r="LM29" s="97"/>
      <c r="LN29" s="97"/>
      <c r="LO29" s="97"/>
      <c r="LP29" s="97"/>
      <c r="LQ29" s="97"/>
      <c r="LR29" s="97"/>
      <c r="LS29" s="97"/>
      <c r="LT29" s="97"/>
      <c r="LU29" s="97"/>
      <c r="LV29" s="97"/>
      <c r="LW29" s="97"/>
      <c r="LX29" s="97"/>
      <c r="LY29" s="97"/>
      <c r="LZ29" s="97"/>
      <c r="MA29" s="97"/>
      <c r="MB29" s="97"/>
      <c r="MC29" s="97"/>
      <c r="MD29" s="97"/>
      <c r="ME29" s="97"/>
      <c r="MF29" s="97"/>
      <c r="MG29" s="97"/>
      <c r="MH29" s="97"/>
      <c r="MI29" s="97"/>
      <c r="MJ29" s="97"/>
      <c r="MK29" s="97"/>
      <c r="ML29" s="97"/>
      <c r="MM29" s="97"/>
      <c r="MN29" s="97"/>
      <c r="MO29" s="97"/>
      <c r="MP29" s="97"/>
      <c r="MQ29" s="97"/>
      <c r="MR29" s="97"/>
      <c r="MS29" s="97"/>
      <c r="MT29" s="97"/>
      <c r="MU29" s="97"/>
      <c r="MV29" s="97"/>
      <c r="MW29" s="97"/>
      <c r="MX29" s="97"/>
      <c r="MY29" s="97"/>
      <c r="MZ29" s="97"/>
      <c r="NA29" s="97"/>
      <c r="NB29" s="97"/>
      <c r="NC29" s="97"/>
      <c r="ND29" s="97"/>
      <c r="NE29" s="97"/>
      <c r="NF29" s="97"/>
      <c r="NG29" s="97"/>
      <c r="NH29" s="97"/>
      <c r="NI29" s="97"/>
      <c r="NJ29" s="97"/>
      <c r="NK29" s="97"/>
      <c r="NL29" s="97"/>
      <c r="NM29" s="97"/>
      <c r="NN29" s="97"/>
      <c r="NO29" s="97"/>
      <c r="NP29" s="97"/>
      <c r="NQ29" s="97"/>
      <c r="NR29" s="97"/>
      <c r="NS29" s="97"/>
      <c r="NT29" s="97"/>
      <c r="NU29" s="97"/>
      <c r="NV29" s="97"/>
      <c r="NW29" s="97"/>
      <c r="NX29" s="97"/>
      <c r="NY29" s="97"/>
      <c r="NZ29" s="97"/>
      <c r="OA29" s="97"/>
      <c r="OB29" s="97"/>
      <c r="OC29" s="97"/>
      <c r="OD29" s="97"/>
      <c r="OE29" s="97"/>
      <c r="OF29" s="97"/>
      <c r="OG29" s="97"/>
      <c r="OH29" s="97"/>
      <c r="OI29" s="97"/>
      <c r="OJ29" s="97"/>
      <c r="OK29" s="97"/>
      <c r="OL29" s="97"/>
      <c r="OM29" s="97"/>
      <c r="ON29" s="97"/>
      <c r="OO29" s="97"/>
      <c r="OP29" s="97"/>
      <c r="OQ29" s="97"/>
      <c r="OR29" s="97"/>
      <c r="OS29" s="97"/>
      <c r="OT29" s="97"/>
      <c r="OU29" s="97"/>
      <c r="OV29" s="97"/>
      <c r="OW29" s="97"/>
      <c r="OX29" s="97"/>
      <c r="OY29" s="97"/>
      <c r="OZ29" s="97"/>
      <c r="PA29" s="97"/>
      <c r="PB29" s="97"/>
      <c r="PC29" s="97"/>
      <c r="PD29" s="97"/>
      <c r="PE29" s="97"/>
      <c r="PF29" s="97"/>
      <c r="PG29" s="97"/>
      <c r="PH29" s="97"/>
      <c r="PI29" s="97"/>
      <c r="PJ29" s="97"/>
      <c r="PK29" s="97"/>
      <c r="PL29" s="97"/>
      <c r="PM29" s="97"/>
      <c r="PN29" s="97"/>
      <c r="PO29" s="97"/>
      <c r="PP29" s="97"/>
      <c r="PQ29" s="97"/>
      <c r="PR29" s="97"/>
      <c r="PS29" s="97"/>
      <c r="PT29" s="97"/>
      <c r="PU29" s="97"/>
      <c r="PV29" s="97"/>
      <c r="PW29" s="97"/>
      <c r="PX29" s="97"/>
      <c r="PY29" s="97"/>
      <c r="PZ29" s="97"/>
      <c r="QA29" s="97"/>
      <c r="QB29" s="97"/>
      <c r="QC29" s="97"/>
      <c r="QD29" s="97"/>
      <c r="QE29" s="97"/>
      <c r="QF29" s="97"/>
      <c r="QG29" s="97"/>
      <c r="QH29" s="97"/>
      <c r="QI29" s="97"/>
      <c r="QJ29" s="97"/>
      <c r="QK29" s="97"/>
      <c r="QL29" s="97"/>
      <c r="QM29" s="97"/>
      <c r="QN29" s="97"/>
      <c r="QO29" s="97"/>
      <c r="QP29" s="97"/>
      <c r="QQ29" s="97"/>
      <c r="QR29" s="97"/>
      <c r="QS29" s="97"/>
      <c r="QT29" s="97"/>
      <c r="QU29" s="97"/>
      <c r="QV29" s="97"/>
      <c r="QW29" s="97"/>
      <c r="QX29" s="97"/>
      <c r="QY29" s="97"/>
      <c r="QZ29" s="97"/>
      <c r="RA29" s="97"/>
      <c r="RB29" s="97"/>
      <c r="RC29" s="97"/>
      <c r="RD29" s="97"/>
      <c r="RE29" s="97"/>
      <c r="RF29" s="97"/>
      <c r="RG29" s="97"/>
      <c r="RH29" s="97"/>
      <c r="RI29" s="97"/>
      <c r="RJ29" s="97"/>
      <c r="RK29" s="97"/>
      <c r="RL29" s="97"/>
      <c r="RM29" s="97"/>
      <c r="RN29" s="97"/>
      <c r="RO29" s="97"/>
      <c r="RP29" s="97"/>
      <c r="RQ29" s="97"/>
      <c r="RR29" s="97"/>
      <c r="RS29" s="97"/>
      <c r="RT29" s="97"/>
      <c r="RU29" s="97"/>
      <c r="RV29" s="97"/>
      <c r="RW29" s="97"/>
      <c r="RX29" s="97"/>
      <c r="RY29" s="97"/>
      <c r="RZ29" s="97"/>
      <c r="SA29" s="97"/>
      <c r="SB29" s="97"/>
      <c r="SC29" s="97"/>
      <c r="SD29" s="97"/>
      <c r="SE29" s="97"/>
      <c r="SF29" s="97"/>
      <c r="SG29" s="97"/>
      <c r="SH29" s="97"/>
      <c r="SI29" s="97"/>
      <c r="SJ29" s="97"/>
      <c r="SK29" s="97"/>
      <c r="SL29" s="97"/>
      <c r="SM29" s="97"/>
      <c r="SN29" s="97"/>
      <c r="SO29" s="97"/>
      <c r="SP29" s="97"/>
      <c r="SQ29" s="97"/>
      <c r="SR29" s="97"/>
      <c r="SS29" s="97"/>
      <c r="ST29" s="97"/>
      <c r="SU29" s="97"/>
      <c r="SV29" s="97"/>
      <c r="SW29" s="97"/>
      <c r="SX29" s="97"/>
      <c r="SY29" s="97"/>
      <c r="SZ29" s="97"/>
      <c r="TA29" s="97"/>
      <c r="TB29" s="97"/>
    </row>
    <row r="30" spans="1:522" s="27" customFormat="1" ht="18" customHeight="1" x14ac:dyDescent="0.2">
      <c r="A30" s="12"/>
      <c r="B30" s="11"/>
      <c r="C30" s="1"/>
      <c r="D30" s="4" t="s">
        <v>560</v>
      </c>
      <c r="E30" s="1">
        <v>13101</v>
      </c>
      <c r="F30" s="1"/>
      <c r="G30" s="4"/>
      <c r="H30"/>
      <c r="I30" s="1">
        <f t="shared" si="1"/>
        <v>27</v>
      </c>
      <c r="J30" s="12"/>
      <c r="K30" s="102"/>
      <c r="L30" s="102"/>
      <c r="M30" s="102" t="s">
        <v>519</v>
      </c>
      <c r="N30" s="97"/>
      <c r="O30" s="97"/>
      <c r="P30" s="97"/>
      <c r="Q30" s="97"/>
      <c r="R30" s="97"/>
      <c r="S30" s="102"/>
      <c r="T30" s="97"/>
      <c r="U30" s="97">
        <v>3</v>
      </c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>
        <f>3+1</f>
        <v>4</v>
      </c>
      <c r="AK30" s="97"/>
      <c r="AL30" s="97"/>
      <c r="AM30" s="97"/>
      <c r="AN30" s="97"/>
      <c r="AO30" s="97"/>
      <c r="AP30" s="97"/>
      <c r="AQ30" s="97"/>
      <c r="AR30" s="97"/>
      <c r="AS30" s="97">
        <f>3+0</f>
        <v>3</v>
      </c>
      <c r="AT30" s="97"/>
      <c r="AU30" s="97"/>
      <c r="AV30" s="97"/>
      <c r="AW30" s="97"/>
      <c r="AX30" s="97"/>
      <c r="AY30" s="97"/>
      <c r="AZ30" s="97"/>
      <c r="BA30" s="97"/>
      <c r="BB30" s="97"/>
      <c r="BC30" s="97"/>
      <c r="BD30" s="97"/>
      <c r="BE30" s="97"/>
      <c r="BF30" s="97"/>
      <c r="BG30" s="97"/>
      <c r="BH30" s="97"/>
      <c r="BI30" s="97"/>
      <c r="BJ30" s="97"/>
      <c r="BK30" s="97"/>
      <c r="BL30" s="97"/>
      <c r="BM30" s="97"/>
      <c r="BN30" s="97"/>
      <c r="BO30" s="97">
        <v>3</v>
      </c>
      <c r="BP30" s="97"/>
      <c r="BQ30" s="97"/>
      <c r="BR30" s="97">
        <f>3+2</f>
        <v>5</v>
      </c>
      <c r="BS30" s="97"/>
      <c r="BT30" s="97"/>
      <c r="BU30" s="97"/>
      <c r="BV30" s="97"/>
      <c r="BW30" s="97"/>
      <c r="BX30" s="97"/>
      <c r="BY30" s="97"/>
      <c r="BZ30" s="97"/>
      <c r="CA30" s="97"/>
      <c r="CB30" s="97"/>
      <c r="CC30" s="97"/>
      <c r="CD30" s="97"/>
      <c r="CE30" s="97"/>
      <c r="CF30" s="97"/>
      <c r="CG30" s="97"/>
      <c r="CH30" s="97"/>
      <c r="CI30" s="97"/>
      <c r="CJ30" s="97"/>
      <c r="CK30" s="97"/>
      <c r="CL30" s="97"/>
      <c r="CM30" s="97"/>
      <c r="CN30" s="97"/>
      <c r="CO30" s="97"/>
      <c r="CP30" s="97"/>
      <c r="CQ30" s="97"/>
      <c r="CR30" s="97"/>
      <c r="CS30" s="97"/>
      <c r="CT30" s="102"/>
      <c r="CU30" s="97"/>
      <c r="CV30" s="102"/>
      <c r="CW30" s="97"/>
      <c r="CX30" s="97"/>
      <c r="CY30" s="97"/>
      <c r="CZ30" s="97"/>
      <c r="DA30" s="97"/>
      <c r="DB30" s="97"/>
      <c r="DC30" s="97"/>
      <c r="DD30" s="102"/>
      <c r="DE30" s="97"/>
      <c r="DF30" s="97"/>
      <c r="DG30" s="97"/>
      <c r="DH30" s="97"/>
      <c r="DI30" s="97"/>
      <c r="DJ30" s="97"/>
      <c r="DK30" s="97"/>
      <c r="DL30" s="97"/>
      <c r="DM30" s="97"/>
      <c r="DN30" s="97"/>
      <c r="DO30" s="97"/>
      <c r="DP30" s="97"/>
      <c r="DQ30" s="97"/>
      <c r="DR30" s="97"/>
      <c r="DS30" s="97"/>
      <c r="DT30" s="97"/>
      <c r="DU30" s="97"/>
      <c r="DV30" s="97"/>
      <c r="DW30" s="97"/>
      <c r="DX30" s="97"/>
      <c r="DY30" s="97"/>
      <c r="DZ30" s="97"/>
      <c r="EA30" s="97"/>
      <c r="EB30" s="97"/>
      <c r="EC30" s="97"/>
      <c r="ED30" s="97"/>
      <c r="EE30" s="97"/>
      <c r="EF30" s="97"/>
      <c r="EG30" s="97"/>
      <c r="EH30" s="97"/>
      <c r="EI30" s="97"/>
      <c r="EJ30" s="97"/>
      <c r="EK30" s="97"/>
      <c r="EL30" s="97"/>
      <c r="EM30" s="97"/>
      <c r="EN30" s="97"/>
      <c r="EO30" s="97"/>
      <c r="EP30" s="97"/>
      <c r="EQ30" s="102"/>
      <c r="ER30" s="97"/>
      <c r="ES30" s="97"/>
      <c r="ET30" s="97"/>
      <c r="EU30" s="97"/>
      <c r="EV30" s="97"/>
      <c r="EW30" s="97"/>
      <c r="EX30" s="97"/>
      <c r="EY30" s="97"/>
      <c r="EZ30" s="97"/>
      <c r="FA30" s="97"/>
      <c r="FB30" s="97"/>
      <c r="FC30" s="97"/>
      <c r="FD30" s="97"/>
      <c r="FE30" s="97"/>
      <c r="FF30" s="97"/>
      <c r="FG30" s="97"/>
      <c r="FH30" s="97"/>
      <c r="FI30" s="97"/>
      <c r="FJ30" s="97"/>
      <c r="FK30" s="97"/>
      <c r="FL30" s="97"/>
      <c r="FM30" s="97"/>
      <c r="FN30" s="97"/>
      <c r="FO30" s="97"/>
      <c r="FP30" s="97"/>
      <c r="FQ30" s="97"/>
      <c r="FR30" s="97"/>
      <c r="FS30" s="97"/>
      <c r="FT30" s="97"/>
      <c r="FU30" s="97"/>
      <c r="FV30" s="97"/>
      <c r="FW30" s="97"/>
      <c r="FX30" s="97"/>
      <c r="FY30" s="97">
        <f>3+1</f>
        <v>4</v>
      </c>
      <c r="FZ30" s="97"/>
      <c r="GA30" s="97"/>
      <c r="GB30" s="97"/>
      <c r="GC30" s="97"/>
      <c r="GD30" s="97"/>
      <c r="GE30" s="97"/>
      <c r="GF30" s="97"/>
      <c r="GG30" s="97"/>
      <c r="GH30" s="97"/>
      <c r="GI30" s="97"/>
      <c r="GJ30" s="97"/>
      <c r="GK30" s="97"/>
      <c r="GL30" s="97"/>
      <c r="GM30" s="97">
        <f>3+2</f>
        <v>5</v>
      </c>
      <c r="GN30" s="97"/>
      <c r="GO30" s="97"/>
      <c r="GP30" s="97"/>
      <c r="GQ30" s="97"/>
      <c r="GR30" s="97"/>
      <c r="GS30" s="97"/>
      <c r="GT30" s="97"/>
      <c r="GU30" s="97"/>
      <c r="GV30" s="97"/>
      <c r="GW30" s="97"/>
      <c r="GX30" s="97"/>
      <c r="GY30" s="97"/>
      <c r="GZ30" s="97"/>
      <c r="HA30" s="97"/>
      <c r="HB30" s="97"/>
      <c r="HC30" s="97"/>
      <c r="HD30" s="97"/>
      <c r="HE30" s="97"/>
      <c r="HF30" s="97"/>
      <c r="HG30" s="97"/>
      <c r="HH30" s="97"/>
      <c r="HI30" s="97"/>
      <c r="HJ30" s="97"/>
      <c r="HK30" s="97"/>
      <c r="HL30" s="97"/>
      <c r="HM30" s="97"/>
      <c r="HN30" s="97"/>
      <c r="HO30" s="97"/>
      <c r="HP30" s="97"/>
      <c r="HQ30" s="97"/>
      <c r="HR30" s="97"/>
      <c r="HS30" s="97"/>
      <c r="HT30" s="97"/>
      <c r="HU30" s="97"/>
      <c r="HV30" s="97"/>
      <c r="HW30" s="97"/>
      <c r="HX30" s="97"/>
      <c r="HY30" s="97"/>
      <c r="HZ30" s="97"/>
      <c r="IA30" s="97"/>
      <c r="IB30" s="97"/>
      <c r="IC30" s="97"/>
      <c r="ID30" s="97"/>
      <c r="IE30" s="97"/>
      <c r="IF30" s="97"/>
      <c r="IG30" s="97"/>
      <c r="IH30" s="97"/>
      <c r="II30" s="97"/>
      <c r="IJ30" s="97"/>
      <c r="IK30" s="97"/>
      <c r="IL30" s="97"/>
      <c r="IM30" s="97"/>
      <c r="IN30" s="97"/>
      <c r="IO30" s="97"/>
      <c r="IP30" s="97"/>
      <c r="IQ30" s="97"/>
      <c r="IR30" s="97"/>
      <c r="IS30" s="97"/>
      <c r="IT30" s="97"/>
      <c r="IU30" s="97"/>
      <c r="IV30" s="97"/>
      <c r="IW30" s="97"/>
      <c r="IX30" s="97"/>
      <c r="IY30" s="97"/>
      <c r="IZ30" s="97"/>
      <c r="JA30" s="97"/>
      <c r="JB30" s="97"/>
      <c r="JC30" s="97"/>
      <c r="JD30" s="97"/>
      <c r="JE30" s="97"/>
      <c r="JF30" s="97"/>
      <c r="JG30" s="97"/>
      <c r="JH30" s="88"/>
      <c r="JI30" s="88"/>
      <c r="JJ30" s="88"/>
      <c r="JK30" s="88"/>
      <c r="JL30" s="88"/>
      <c r="JM30" s="88"/>
      <c r="JN30" s="88"/>
      <c r="JO30" s="88"/>
      <c r="JP30" s="97"/>
      <c r="JQ30" s="97"/>
      <c r="JR30" s="97"/>
      <c r="JS30" s="97"/>
      <c r="JT30" s="97"/>
      <c r="JU30" s="97"/>
      <c r="JV30" s="97"/>
      <c r="JW30" s="97"/>
      <c r="JX30" s="102"/>
      <c r="JY30" s="97"/>
      <c r="JZ30" s="97"/>
      <c r="KA30" s="97"/>
      <c r="KB30" s="97"/>
      <c r="KC30" s="97"/>
      <c r="KD30" s="97"/>
      <c r="KE30" s="97"/>
      <c r="KF30" s="97"/>
      <c r="KG30" s="97"/>
      <c r="KH30" s="97"/>
      <c r="KI30" s="97"/>
      <c r="KJ30" s="97"/>
      <c r="KK30" s="97"/>
      <c r="KL30" s="97"/>
      <c r="KM30" s="97"/>
      <c r="KN30" s="97"/>
      <c r="KO30" s="97"/>
      <c r="KP30" s="97"/>
      <c r="KQ30" s="97"/>
      <c r="KR30" s="102"/>
      <c r="KS30" s="102"/>
      <c r="KT30" s="97"/>
      <c r="KU30" s="97"/>
      <c r="KV30" s="97"/>
      <c r="KW30" s="97"/>
      <c r="KX30" s="97"/>
      <c r="KY30" s="97"/>
      <c r="KZ30" s="97"/>
      <c r="LA30" s="102"/>
      <c r="LB30" s="97"/>
      <c r="LC30" s="97"/>
      <c r="LD30" s="97"/>
      <c r="LE30" s="97"/>
      <c r="LF30" s="97"/>
      <c r="LG30" s="97"/>
      <c r="LH30" s="97"/>
      <c r="LI30" s="97"/>
      <c r="LJ30" s="97"/>
      <c r="LK30" s="97"/>
      <c r="LL30" s="97"/>
      <c r="LM30" s="97"/>
      <c r="LN30" s="97"/>
      <c r="LO30" s="97"/>
      <c r="LP30" s="97"/>
      <c r="LQ30" s="97"/>
      <c r="LR30" s="97"/>
      <c r="LS30" s="97"/>
      <c r="LT30" s="97"/>
      <c r="LU30" s="97"/>
      <c r="LV30" s="64"/>
      <c r="LW30" s="64"/>
      <c r="LX30" s="64"/>
      <c r="LY30" s="64"/>
      <c r="LZ30" s="64"/>
      <c r="MA30" s="64"/>
      <c r="MB30" s="64"/>
      <c r="MC30" s="64"/>
      <c r="MD30" s="64"/>
      <c r="ME30" s="64"/>
      <c r="MF30" s="64"/>
      <c r="MG30" s="64"/>
      <c r="MH30" s="64"/>
      <c r="MI30" s="64"/>
      <c r="MJ30" s="64"/>
      <c r="MK30" s="64"/>
      <c r="ML30" s="64"/>
      <c r="MM30" s="64"/>
      <c r="MN30" s="64"/>
      <c r="MO30" s="64"/>
      <c r="MP30" s="64"/>
      <c r="MQ30" s="64"/>
      <c r="MR30" s="64"/>
      <c r="MS30" s="64"/>
      <c r="MT30" s="64"/>
      <c r="MU30" s="64"/>
      <c r="MV30" s="64"/>
      <c r="MW30" s="64"/>
      <c r="MX30" s="64"/>
      <c r="MY30" s="64"/>
      <c r="MZ30" s="64"/>
      <c r="NA30" s="64"/>
      <c r="NB30" s="64"/>
      <c r="NC30" s="64"/>
      <c r="ND30" s="64"/>
      <c r="NE30" s="97"/>
      <c r="NF30" s="97"/>
      <c r="NG30" s="97"/>
      <c r="NH30" s="97"/>
      <c r="NI30" s="97"/>
      <c r="NJ30" s="97"/>
      <c r="NK30" s="97"/>
      <c r="NL30" s="97"/>
      <c r="NM30" s="97"/>
      <c r="NN30" s="97"/>
      <c r="NO30" s="97"/>
      <c r="NP30" s="97"/>
      <c r="NQ30" s="97"/>
      <c r="NR30" s="97"/>
      <c r="NS30" s="97"/>
      <c r="NT30" s="97"/>
      <c r="NU30" s="97"/>
      <c r="NV30" s="97"/>
      <c r="NW30" s="97"/>
      <c r="NX30" s="97"/>
      <c r="NY30" s="97"/>
      <c r="NZ30" s="97"/>
      <c r="OA30" s="97"/>
      <c r="OB30" s="97"/>
      <c r="OC30" s="97"/>
      <c r="OD30" s="97"/>
      <c r="OE30" s="97"/>
      <c r="OF30" s="97"/>
      <c r="OG30" s="97"/>
      <c r="OH30" s="97"/>
      <c r="OI30" s="97"/>
      <c r="OJ30" s="97"/>
      <c r="OK30" s="97"/>
      <c r="OL30" s="97"/>
      <c r="OM30" s="97"/>
      <c r="ON30" s="97"/>
      <c r="OO30" s="97"/>
      <c r="OP30" s="97"/>
      <c r="OQ30" s="97"/>
      <c r="OR30" s="97"/>
      <c r="OS30" s="97"/>
      <c r="OT30" s="97"/>
      <c r="OU30" s="97"/>
      <c r="OV30" s="97"/>
      <c r="OW30" s="97"/>
      <c r="OX30" s="97"/>
      <c r="OY30" s="97"/>
      <c r="OZ30" s="97"/>
      <c r="PA30" s="97"/>
      <c r="PB30" s="97"/>
      <c r="PC30" s="97"/>
      <c r="PD30" s="97"/>
      <c r="PE30" s="97"/>
      <c r="PF30" s="97"/>
      <c r="PG30" s="97"/>
      <c r="PH30" s="97"/>
      <c r="PI30" s="97"/>
      <c r="PJ30" s="97"/>
      <c r="PK30" s="97"/>
      <c r="PL30" s="97"/>
      <c r="PM30" s="97"/>
      <c r="PN30" s="97"/>
      <c r="PO30" s="97"/>
      <c r="PP30" s="97"/>
      <c r="PQ30" s="97"/>
      <c r="PR30" s="97"/>
      <c r="PS30" s="97"/>
      <c r="PT30" s="97"/>
      <c r="PU30" s="97"/>
      <c r="PV30" s="97"/>
      <c r="PW30" s="97"/>
      <c r="PX30" s="97"/>
      <c r="PY30" s="97"/>
      <c r="PZ30" s="97"/>
      <c r="QA30" s="97"/>
      <c r="QB30" s="97"/>
      <c r="QC30" s="97"/>
      <c r="QD30" s="97"/>
      <c r="QE30" s="97"/>
      <c r="QF30" s="97"/>
      <c r="QG30" s="97"/>
      <c r="QH30" s="97"/>
      <c r="QI30" s="97"/>
      <c r="QJ30" s="97"/>
      <c r="QK30" s="97"/>
      <c r="QL30" s="97"/>
      <c r="QM30" s="97"/>
      <c r="QN30" s="97"/>
      <c r="QO30" s="97"/>
      <c r="QP30" s="97"/>
      <c r="QQ30" s="97"/>
      <c r="QR30" s="97"/>
      <c r="QS30" s="97"/>
      <c r="QT30" s="97"/>
      <c r="QU30" s="97"/>
      <c r="QV30" s="97"/>
      <c r="QW30" s="97"/>
      <c r="QX30" s="97"/>
      <c r="QY30" s="97"/>
      <c r="QZ30" s="97"/>
      <c r="RA30" s="97"/>
      <c r="RB30" s="97"/>
      <c r="RC30" s="97"/>
      <c r="RD30" s="97"/>
      <c r="RE30" s="97"/>
      <c r="RF30" s="97"/>
      <c r="RG30" s="97"/>
      <c r="RH30" s="97"/>
      <c r="RI30" s="97"/>
      <c r="RJ30" s="97"/>
      <c r="RK30" s="97"/>
      <c r="RL30" s="97"/>
      <c r="RM30" s="97"/>
      <c r="RN30" s="97"/>
      <c r="RO30" s="97"/>
      <c r="RP30" s="97"/>
      <c r="RQ30" s="97"/>
      <c r="RR30" s="97"/>
      <c r="RS30" s="97"/>
      <c r="RT30" s="97"/>
      <c r="RU30" s="97"/>
      <c r="RV30" s="97"/>
      <c r="RW30" s="97"/>
      <c r="RX30" s="97"/>
      <c r="RY30" s="97"/>
      <c r="RZ30" s="97"/>
      <c r="SA30" s="97"/>
      <c r="SB30" s="97"/>
      <c r="SC30" s="97"/>
      <c r="SD30" s="97"/>
      <c r="SE30" s="97"/>
      <c r="SF30" s="97"/>
      <c r="SG30" s="97"/>
      <c r="SH30" s="97"/>
      <c r="SI30" s="97"/>
      <c r="SJ30" s="97"/>
      <c r="SK30" s="97"/>
      <c r="SL30" s="97"/>
      <c r="SM30" s="97"/>
      <c r="SN30" s="97"/>
      <c r="SO30" s="97"/>
      <c r="SP30" s="97"/>
      <c r="SQ30" s="97"/>
      <c r="SR30" s="97"/>
      <c r="SS30" s="97"/>
      <c r="ST30" s="97"/>
      <c r="SU30" s="97"/>
      <c r="SV30" s="97"/>
      <c r="SW30" s="97"/>
      <c r="SX30" s="97"/>
      <c r="SY30" s="97"/>
      <c r="SZ30" s="97"/>
      <c r="TA30" s="97"/>
      <c r="TB30" s="97"/>
    </row>
    <row r="31" spans="1:522" s="27" customFormat="1" ht="18" customHeight="1" x14ac:dyDescent="0.2">
      <c r="A31" s="12"/>
      <c r="B31" s="11"/>
      <c r="C31" s="1"/>
      <c r="D31" s="4" t="s">
        <v>697</v>
      </c>
      <c r="E31" s="1">
        <v>12961</v>
      </c>
      <c r="F31" s="1"/>
      <c r="G31" s="4"/>
      <c r="H31"/>
      <c r="I31" s="1">
        <f t="shared" si="1"/>
        <v>3</v>
      </c>
      <c r="J31" s="12"/>
      <c r="K31" s="102"/>
      <c r="L31" s="102"/>
      <c r="M31" s="102"/>
      <c r="N31" s="97"/>
      <c r="O31" s="97"/>
      <c r="P31" s="97"/>
      <c r="Q31" s="97"/>
      <c r="R31" s="97"/>
      <c r="S31" s="102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7"/>
      <c r="AR31" s="97"/>
      <c r="AS31" s="97"/>
      <c r="AT31" s="97"/>
      <c r="AU31" s="97"/>
      <c r="AV31" s="97"/>
      <c r="AW31" s="97"/>
      <c r="AX31" s="97"/>
      <c r="AY31" s="97"/>
      <c r="AZ31" s="97"/>
      <c r="BA31" s="97"/>
      <c r="BB31" s="97"/>
      <c r="BC31" s="97"/>
      <c r="BD31" s="97"/>
      <c r="BE31" s="97"/>
      <c r="BF31" s="97"/>
      <c r="BG31" s="97"/>
      <c r="BH31" s="97"/>
      <c r="BI31" s="97"/>
      <c r="BJ31" s="97"/>
      <c r="BK31" s="97"/>
      <c r="BL31" s="97"/>
      <c r="BM31" s="97"/>
      <c r="BN31" s="97"/>
      <c r="BO31" s="97"/>
      <c r="BP31" s="97"/>
      <c r="BQ31" s="97"/>
      <c r="BR31" s="97"/>
      <c r="BS31" s="97"/>
      <c r="BT31" s="97"/>
      <c r="BU31" s="97"/>
      <c r="BV31" s="97"/>
      <c r="BW31" s="97"/>
      <c r="BX31" s="97"/>
      <c r="BY31" s="97"/>
      <c r="BZ31" s="97"/>
      <c r="CA31" s="97"/>
      <c r="CB31" s="97"/>
      <c r="CC31" s="97"/>
      <c r="CD31" s="97"/>
      <c r="CE31" s="97"/>
      <c r="CF31" s="97"/>
      <c r="CG31" s="97"/>
      <c r="CH31" s="97"/>
      <c r="CI31" s="97"/>
      <c r="CJ31" s="97"/>
      <c r="CK31" s="97"/>
      <c r="CL31" s="97"/>
      <c r="CM31" s="97"/>
      <c r="CN31" s="97"/>
      <c r="CO31" s="97"/>
      <c r="CP31" s="97"/>
      <c r="CQ31" s="97"/>
      <c r="CR31" s="97"/>
      <c r="CS31" s="97"/>
      <c r="CT31" s="102"/>
      <c r="CU31" s="97"/>
      <c r="CV31" s="102"/>
      <c r="CW31" s="97"/>
      <c r="CX31" s="97"/>
      <c r="CY31" s="97"/>
      <c r="CZ31" s="97"/>
      <c r="DA31" s="97"/>
      <c r="DB31" s="97"/>
      <c r="DC31" s="97"/>
      <c r="DD31" s="102"/>
      <c r="DE31" s="97"/>
      <c r="DF31" s="97"/>
      <c r="DG31" s="97"/>
      <c r="DH31" s="97"/>
      <c r="DI31" s="97"/>
      <c r="DJ31" s="97"/>
      <c r="DK31" s="97"/>
      <c r="DL31" s="97"/>
      <c r="DM31" s="97"/>
      <c r="DN31" s="97"/>
      <c r="DO31" s="97"/>
      <c r="DP31" s="97"/>
      <c r="DQ31" s="97"/>
      <c r="DR31" s="97"/>
      <c r="DS31" s="97"/>
      <c r="DT31" s="97"/>
      <c r="DU31" s="97"/>
      <c r="DV31" s="97"/>
      <c r="DW31" s="97"/>
      <c r="DX31" s="97"/>
      <c r="DY31" s="97"/>
      <c r="DZ31" s="97"/>
      <c r="EA31" s="97"/>
      <c r="EB31" s="97"/>
      <c r="EC31" s="97"/>
      <c r="ED31" s="97"/>
      <c r="EE31" s="97"/>
      <c r="EF31" s="97"/>
      <c r="EG31" s="97"/>
      <c r="EH31" s="97"/>
      <c r="EI31" s="97"/>
      <c r="EJ31" s="97"/>
      <c r="EK31" s="97"/>
      <c r="EL31" s="97"/>
      <c r="EM31" s="97"/>
      <c r="EN31" s="97"/>
      <c r="EO31" s="97"/>
      <c r="EP31" s="97"/>
      <c r="EQ31" s="102"/>
      <c r="ER31" s="97"/>
      <c r="ES31" s="97"/>
      <c r="ET31" s="97"/>
      <c r="EU31" s="97"/>
      <c r="EV31" s="97"/>
      <c r="EW31" s="97"/>
      <c r="EX31" s="97"/>
      <c r="EY31" s="97"/>
      <c r="EZ31" s="97"/>
      <c r="FA31" s="97"/>
      <c r="FB31" s="97"/>
      <c r="FC31" s="97"/>
      <c r="FD31" s="97"/>
      <c r="FE31" s="97"/>
      <c r="FF31" s="97"/>
      <c r="FG31" s="97"/>
      <c r="FH31" s="97"/>
      <c r="FI31" s="97"/>
      <c r="FJ31" s="97"/>
      <c r="FK31" s="97"/>
      <c r="FL31" s="97"/>
      <c r="FM31" s="97"/>
      <c r="FN31" s="97"/>
      <c r="FO31" s="97"/>
      <c r="FP31" s="97"/>
      <c r="FQ31" s="97"/>
      <c r="FR31" s="97"/>
      <c r="FS31" s="97"/>
      <c r="FT31" s="97"/>
      <c r="FU31" s="97"/>
      <c r="FV31" s="97"/>
      <c r="FW31" s="97"/>
      <c r="FX31" s="97"/>
      <c r="FY31" s="97">
        <v>3</v>
      </c>
      <c r="FZ31" s="97"/>
      <c r="GA31" s="97"/>
      <c r="GB31" s="97" t="s">
        <v>519</v>
      </c>
      <c r="GC31" s="97"/>
      <c r="GD31" s="97"/>
      <c r="GE31" s="97"/>
      <c r="GF31" s="97"/>
      <c r="GG31" s="97"/>
      <c r="GH31" s="97"/>
      <c r="GI31" s="97"/>
      <c r="GJ31" s="97"/>
      <c r="GK31" s="97"/>
      <c r="GL31" s="97"/>
      <c r="GM31" s="97"/>
      <c r="GN31" s="97"/>
      <c r="GO31" s="97"/>
      <c r="GP31" s="97" t="s">
        <v>519</v>
      </c>
      <c r="GQ31" s="97"/>
      <c r="GR31" s="97"/>
      <c r="GS31" s="97"/>
      <c r="GT31" s="97"/>
      <c r="GU31" s="97"/>
      <c r="GV31" s="97"/>
      <c r="GW31" s="97"/>
      <c r="GX31" s="97"/>
      <c r="GY31" s="97"/>
      <c r="GZ31" s="97"/>
      <c r="HA31" s="97"/>
      <c r="HB31" s="97"/>
      <c r="HC31" s="97"/>
      <c r="HD31" s="97"/>
      <c r="HE31" s="97"/>
      <c r="HF31" s="97"/>
      <c r="HG31" s="97"/>
      <c r="HH31" s="97"/>
      <c r="HI31" s="97"/>
      <c r="HJ31" s="97"/>
      <c r="HK31" s="97"/>
      <c r="HL31" s="97"/>
      <c r="HM31" s="97"/>
      <c r="HN31" s="97"/>
      <c r="HO31" s="97"/>
      <c r="HP31" s="97"/>
      <c r="HQ31" s="97"/>
      <c r="HR31" s="97"/>
      <c r="HS31" s="97"/>
      <c r="HT31" s="97"/>
      <c r="HU31" s="97"/>
      <c r="HV31" s="97"/>
      <c r="HW31" s="97"/>
      <c r="HX31" s="97"/>
      <c r="HY31" s="97"/>
      <c r="HZ31" s="97"/>
      <c r="IA31" s="97"/>
      <c r="IB31" s="97"/>
      <c r="IC31" s="97"/>
      <c r="ID31" s="97"/>
      <c r="IE31" s="97"/>
      <c r="IF31" s="97"/>
      <c r="IG31" s="97"/>
      <c r="IH31" s="97"/>
      <c r="II31" s="97"/>
      <c r="IJ31" s="97"/>
      <c r="IK31" s="97"/>
      <c r="IL31" s="97"/>
      <c r="IM31" s="97"/>
      <c r="IN31" s="97"/>
      <c r="IO31" s="97"/>
      <c r="IP31" s="97"/>
      <c r="IQ31" s="97"/>
      <c r="IR31" s="97"/>
      <c r="IS31" s="97"/>
      <c r="IT31" s="97"/>
      <c r="IU31" s="97"/>
      <c r="IV31" s="97"/>
      <c r="IW31" s="97"/>
      <c r="IX31" s="97"/>
      <c r="IY31" s="97"/>
      <c r="IZ31" s="97"/>
      <c r="JA31" s="97"/>
      <c r="JB31" s="97"/>
      <c r="JC31" s="97"/>
      <c r="JD31" s="97"/>
      <c r="JE31" s="97"/>
      <c r="JF31" s="97"/>
      <c r="JG31" s="97"/>
      <c r="JH31" s="88"/>
      <c r="JI31" s="88"/>
      <c r="JJ31" s="88"/>
      <c r="JK31" s="88"/>
      <c r="JL31" s="88"/>
      <c r="JM31" s="88"/>
      <c r="JN31" s="88"/>
      <c r="JO31" s="88"/>
      <c r="JP31" s="97"/>
      <c r="JQ31" s="97"/>
      <c r="JR31" s="97"/>
      <c r="JS31" s="97"/>
      <c r="JT31" s="97"/>
      <c r="JU31" s="97"/>
      <c r="JV31" s="97"/>
      <c r="JW31" s="97"/>
      <c r="JX31" s="102"/>
      <c r="JY31" s="97"/>
      <c r="JZ31" s="97"/>
      <c r="KA31" s="97"/>
      <c r="KB31" s="97"/>
      <c r="KC31" s="97"/>
      <c r="KD31" s="97"/>
      <c r="KE31" s="97"/>
      <c r="KF31" s="97"/>
      <c r="KG31" s="97"/>
      <c r="KH31" s="97"/>
      <c r="KI31" s="97"/>
      <c r="KJ31" s="97"/>
      <c r="KK31" s="97"/>
      <c r="KL31" s="97"/>
      <c r="KM31" s="97"/>
      <c r="KN31" s="97"/>
      <c r="KO31" s="97"/>
      <c r="KP31" s="97"/>
      <c r="KQ31" s="97"/>
      <c r="KR31" s="102"/>
      <c r="KS31" s="102"/>
      <c r="KT31" s="97"/>
      <c r="KU31" s="97"/>
      <c r="KV31" s="97"/>
      <c r="KW31" s="97"/>
      <c r="KX31" s="97"/>
      <c r="KY31" s="97"/>
      <c r="KZ31" s="97"/>
      <c r="LA31" s="102"/>
      <c r="LB31" s="97"/>
      <c r="LC31" s="97"/>
      <c r="LD31" s="97"/>
      <c r="LE31" s="97"/>
      <c r="LF31" s="97"/>
      <c r="LG31" s="97"/>
      <c r="LH31" s="97"/>
      <c r="LI31" s="97"/>
      <c r="LJ31" s="97"/>
      <c r="LK31" s="97"/>
      <c r="LL31" s="97"/>
      <c r="LM31" s="97"/>
      <c r="LN31" s="97"/>
      <c r="LO31" s="97"/>
      <c r="LP31" s="97"/>
      <c r="LQ31" s="97"/>
      <c r="LR31" s="97"/>
      <c r="LS31" s="97"/>
      <c r="LT31" s="97"/>
      <c r="LU31" s="97"/>
      <c r="LV31" s="64"/>
      <c r="LW31" s="64"/>
      <c r="LX31" s="64"/>
      <c r="LY31" s="64"/>
      <c r="LZ31" s="64"/>
      <c r="MA31" s="64"/>
      <c r="MB31" s="64"/>
      <c r="MC31" s="64"/>
      <c r="MD31" s="64"/>
      <c r="ME31" s="64"/>
      <c r="MF31" s="64"/>
      <c r="MG31" s="64"/>
      <c r="MH31" s="64"/>
      <c r="MI31" s="64"/>
      <c r="MJ31" s="64"/>
      <c r="MK31" s="64"/>
      <c r="ML31" s="64"/>
      <c r="MM31" s="64"/>
      <c r="MN31" s="64"/>
      <c r="MO31" s="64"/>
      <c r="MP31" s="64"/>
      <c r="MQ31" s="64"/>
      <c r="MR31" s="64"/>
      <c r="MS31" s="64"/>
      <c r="MT31" s="64"/>
      <c r="MU31" s="64"/>
      <c r="MV31" s="64"/>
      <c r="MW31" s="64"/>
      <c r="MX31" s="64"/>
      <c r="MY31" s="64"/>
      <c r="MZ31" s="64"/>
      <c r="NA31" s="64"/>
      <c r="NB31" s="64"/>
      <c r="NC31" s="64"/>
      <c r="ND31" s="64"/>
      <c r="NE31" s="97"/>
      <c r="NF31" s="97"/>
      <c r="NG31" s="97"/>
      <c r="NH31" s="97"/>
      <c r="NI31" s="97"/>
      <c r="NJ31" s="97"/>
      <c r="NK31" s="97"/>
      <c r="NL31" s="97"/>
      <c r="NM31" s="97"/>
      <c r="NN31" s="97"/>
      <c r="NO31" s="97"/>
      <c r="NP31" s="97"/>
      <c r="NQ31" s="97"/>
      <c r="NR31" s="97"/>
      <c r="NS31" s="97"/>
      <c r="NT31" s="97"/>
      <c r="NU31" s="97"/>
      <c r="NV31" s="97"/>
      <c r="NW31" s="97"/>
      <c r="NX31" s="97"/>
      <c r="NY31" s="97"/>
      <c r="NZ31" s="97"/>
      <c r="OA31" s="97"/>
      <c r="OB31" s="97"/>
      <c r="OC31" s="97"/>
      <c r="OD31" s="97"/>
      <c r="OE31" s="97"/>
      <c r="OF31" s="97"/>
      <c r="OG31" s="97"/>
      <c r="OH31" s="97"/>
      <c r="OI31" s="97"/>
      <c r="OJ31" s="97"/>
      <c r="OK31" s="97"/>
      <c r="OL31" s="97"/>
      <c r="OM31" s="97"/>
      <c r="ON31" s="97"/>
      <c r="OO31" s="97"/>
      <c r="OP31" s="97"/>
      <c r="OQ31" s="97"/>
      <c r="OR31" s="97"/>
      <c r="OS31" s="97"/>
      <c r="OT31" s="97"/>
      <c r="OU31" s="97"/>
      <c r="OV31" s="97"/>
      <c r="OW31" s="97"/>
      <c r="OX31" s="97"/>
      <c r="OY31" s="97"/>
      <c r="OZ31" s="97"/>
      <c r="PA31" s="97"/>
      <c r="PB31" s="97"/>
      <c r="PC31" s="97"/>
      <c r="PD31" s="97"/>
      <c r="PE31" s="97"/>
      <c r="PF31" s="97"/>
      <c r="PG31" s="97"/>
      <c r="PH31" s="97"/>
      <c r="PI31" s="97"/>
      <c r="PJ31" s="97"/>
      <c r="PK31" s="97"/>
      <c r="PL31" s="97"/>
      <c r="PM31" s="97"/>
      <c r="PN31" s="97"/>
      <c r="PO31" s="97"/>
      <c r="PP31" s="97"/>
      <c r="PQ31" s="97"/>
      <c r="PR31" s="97"/>
      <c r="PS31" s="97"/>
      <c r="PT31" s="97"/>
      <c r="PU31" s="97"/>
      <c r="PV31" s="97"/>
      <c r="PW31" s="97"/>
      <c r="PX31" s="97"/>
      <c r="PY31" s="97"/>
      <c r="PZ31" s="97"/>
      <c r="QA31" s="97"/>
      <c r="QB31" s="97"/>
      <c r="QC31" s="97"/>
      <c r="QD31" s="97"/>
      <c r="QE31" s="97"/>
      <c r="QF31" s="97"/>
      <c r="QG31" s="97"/>
      <c r="QH31" s="97"/>
      <c r="QI31" s="97"/>
      <c r="QJ31" s="97"/>
      <c r="QK31" s="97"/>
      <c r="QL31" s="97"/>
      <c r="QM31" s="97"/>
      <c r="QN31" s="97"/>
      <c r="QO31" s="97"/>
      <c r="QP31" s="97"/>
      <c r="QQ31" s="97"/>
      <c r="QR31" s="97"/>
      <c r="QS31" s="97"/>
      <c r="QT31" s="97"/>
      <c r="QU31" s="97"/>
      <c r="QV31" s="97"/>
      <c r="QW31" s="97"/>
      <c r="QX31" s="97"/>
      <c r="QY31" s="97"/>
      <c r="QZ31" s="97"/>
      <c r="RA31" s="97"/>
      <c r="RB31" s="97"/>
      <c r="RC31" s="97"/>
      <c r="RD31" s="97"/>
      <c r="RE31" s="97"/>
      <c r="RF31" s="97"/>
      <c r="RG31" s="97"/>
      <c r="RH31" s="97"/>
      <c r="RI31" s="97"/>
      <c r="RJ31" s="97"/>
      <c r="RK31" s="97"/>
      <c r="RL31" s="97"/>
      <c r="RM31" s="97"/>
      <c r="RN31" s="97"/>
      <c r="RO31" s="97"/>
      <c r="RP31" s="97"/>
      <c r="RQ31" s="97"/>
      <c r="RR31" s="97"/>
      <c r="RS31" s="97"/>
      <c r="RT31" s="97"/>
      <c r="RU31" s="97"/>
      <c r="RV31" s="97"/>
      <c r="RW31" s="97"/>
      <c r="RX31" s="97"/>
      <c r="RY31" s="97"/>
      <c r="RZ31" s="97"/>
      <c r="SA31" s="97"/>
      <c r="SB31" s="97"/>
      <c r="SC31" s="97"/>
      <c r="SD31" s="97"/>
      <c r="SE31" s="97"/>
      <c r="SF31" s="97"/>
      <c r="SG31" s="97"/>
      <c r="SH31" s="97"/>
      <c r="SI31" s="97"/>
      <c r="SJ31" s="97"/>
      <c r="SK31" s="97"/>
      <c r="SL31" s="97"/>
      <c r="SM31" s="97"/>
      <c r="SN31" s="97"/>
      <c r="SO31" s="97"/>
      <c r="SP31" s="97"/>
      <c r="SQ31" s="97"/>
      <c r="SR31" s="97"/>
      <c r="SS31" s="97"/>
      <c r="ST31" s="97"/>
      <c r="SU31" s="97"/>
      <c r="SV31" s="97"/>
      <c r="SW31" s="97"/>
      <c r="SX31" s="97"/>
      <c r="SY31" s="97"/>
      <c r="SZ31" s="97"/>
      <c r="TA31" s="97"/>
      <c r="TB31" s="97"/>
    </row>
    <row r="32" spans="1:522" s="27" customFormat="1" ht="18" customHeight="1" x14ac:dyDescent="0.2">
      <c r="A32" s="12">
        <v>5</v>
      </c>
      <c r="B32" s="11" t="s">
        <v>409</v>
      </c>
      <c r="C32" s="1">
        <v>10275</v>
      </c>
      <c r="D32" s="4" t="s">
        <v>410</v>
      </c>
      <c r="E32" s="1">
        <v>12845</v>
      </c>
      <c r="F32" s="1">
        <v>2018</v>
      </c>
      <c r="G32" s="4" t="s">
        <v>59</v>
      </c>
      <c r="H32"/>
      <c r="I32" s="1">
        <f t="shared" si="1"/>
        <v>18</v>
      </c>
      <c r="J32" s="12">
        <f>Tabuľka1[[#This Row],[Stĺpec8]]+I33</f>
        <v>29</v>
      </c>
      <c r="K32" s="102"/>
      <c r="L32" s="102"/>
      <c r="M32" s="97"/>
      <c r="N32" s="97"/>
      <c r="O32" s="97"/>
      <c r="P32" s="97"/>
      <c r="Q32" s="97"/>
      <c r="R32" s="97"/>
      <c r="S32" s="102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97"/>
      <c r="AY32" s="97"/>
      <c r="AZ32" s="97"/>
      <c r="BA32" s="97"/>
      <c r="BB32" s="97"/>
      <c r="BC32" s="97"/>
      <c r="BD32" s="97"/>
      <c r="BE32" s="97"/>
      <c r="BF32" s="97"/>
      <c r="BG32" s="97"/>
      <c r="BH32" s="97"/>
      <c r="BI32" s="97"/>
      <c r="BJ32" s="97"/>
      <c r="BK32" s="97"/>
      <c r="BL32" s="97"/>
      <c r="BM32" s="97"/>
      <c r="BN32" s="97"/>
      <c r="BO32" s="97"/>
      <c r="BP32" s="97"/>
      <c r="BQ32" s="97"/>
      <c r="BR32" s="97"/>
      <c r="BS32" s="97"/>
      <c r="BT32" s="97"/>
      <c r="BU32" s="97"/>
      <c r="BV32" s="97"/>
      <c r="BW32" s="97"/>
      <c r="BX32" s="97"/>
      <c r="BY32" s="97"/>
      <c r="BZ32" s="97"/>
      <c r="CA32" s="97"/>
      <c r="CB32" s="97"/>
      <c r="CC32" s="97"/>
      <c r="CD32" s="97"/>
      <c r="CE32" s="97"/>
      <c r="CF32" s="97"/>
      <c r="CG32" s="97"/>
      <c r="CH32" s="97"/>
      <c r="CI32" s="97"/>
      <c r="CJ32" s="97"/>
      <c r="CK32" s="97"/>
      <c r="CL32" s="97"/>
      <c r="CM32" s="97"/>
      <c r="CN32" s="97"/>
      <c r="CO32" s="97"/>
      <c r="CP32" s="97"/>
      <c r="CQ32" s="97"/>
      <c r="CR32" s="97"/>
      <c r="CS32" s="97">
        <v>3</v>
      </c>
      <c r="CT32" s="102"/>
      <c r="CU32" s="97"/>
      <c r="CV32" s="102">
        <v>2</v>
      </c>
      <c r="CW32" s="97"/>
      <c r="CX32" s="97"/>
      <c r="CY32" s="97"/>
      <c r="CZ32" s="97"/>
      <c r="DA32" s="97"/>
      <c r="DB32" s="97"/>
      <c r="DC32" s="97"/>
      <c r="DD32" s="102"/>
      <c r="DE32" s="97"/>
      <c r="DF32" s="97"/>
      <c r="DG32" s="97"/>
      <c r="DH32" s="97"/>
      <c r="DI32" s="97"/>
      <c r="DJ32" s="97"/>
      <c r="DK32" s="97"/>
      <c r="DL32" s="97"/>
      <c r="DM32" s="97"/>
      <c r="DN32" s="97"/>
      <c r="DO32" s="97"/>
      <c r="DP32" s="97"/>
      <c r="DQ32" s="97"/>
      <c r="DR32" s="97"/>
      <c r="DS32" s="97"/>
      <c r="DT32" s="97"/>
      <c r="DU32" s="97"/>
      <c r="DV32" s="97"/>
      <c r="DW32" s="97"/>
      <c r="DX32" s="97">
        <v>2</v>
      </c>
      <c r="DY32" s="97" t="s">
        <v>519</v>
      </c>
      <c r="DZ32" s="97"/>
      <c r="EA32" s="97"/>
      <c r="EB32" s="97"/>
      <c r="EC32" s="97"/>
      <c r="ED32" s="97"/>
      <c r="EE32" s="97"/>
      <c r="EF32" s="97" t="s">
        <v>519</v>
      </c>
      <c r="EG32" s="97">
        <v>1</v>
      </c>
      <c r="EH32" s="97"/>
      <c r="EI32" s="97"/>
      <c r="EJ32" s="97"/>
      <c r="EK32" s="97"/>
      <c r="EL32" s="97"/>
      <c r="EM32" s="97"/>
      <c r="EN32" s="97"/>
      <c r="EO32" s="97"/>
      <c r="EP32" s="97"/>
      <c r="EQ32" s="102"/>
      <c r="ER32" s="97"/>
      <c r="ES32" s="97"/>
      <c r="ET32" s="97"/>
      <c r="EU32" s="97"/>
      <c r="EV32" s="97"/>
      <c r="EW32" s="97"/>
      <c r="EX32" s="97"/>
      <c r="EY32" s="97"/>
      <c r="EZ32" s="97"/>
      <c r="FA32" s="97"/>
      <c r="FB32" s="97"/>
      <c r="FC32" s="97"/>
      <c r="FD32" s="97"/>
      <c r="FE32" s="97"/>
      <c r="FF32" s="97"/>
      <c r="FG32" s="97"/>
      <c r="FH32" s="97"/>
      <c r="FI32" s="97"/>
      <c r="FJ32" s="97"/>
      <c r="FK32" s="97">
        <f>1+1</f>
        <v>2</v>
      </c>
      <c r="FL32" s="97"/>
      <c r="FM32" s="97">
        <v>2</v>
      </c>
      <c r="FN32" s="97"/>
      <c r="FO32" s="97"/>
      <c r="FP32" s="97">
        <v>2</v>
      </c>
      <c r="FQ32" s="97">
        <f>3+1</f>
        <v>4</v>
      </c>
      <c r="FR32" s="97"/>
      <c r="FS32" s="97"/>
      <c r="FT32" s="97"/>
      <c r="FU32" s="97"/>
      <c r="FV32" s="97"/>
      <c r="FW32" s="97"/>
      <c r="FX32" s="97"/>
      <c r="FY32" s="97"/>
      <c r="FZ32" s="97"/>
      <c r="GA32" s="97"/>
      <c r="GB32" s="97"/>
      <c r="GC32" s="97"/>
      <c r="GD32" s="97"/>
      <c r="GE32" s="97"/>
      <c r="GF32" s="97"/>
      <c r="GG32" s="97"/>
      <c r="GH32" s="97"/>
      <c r="GI32" s="97"/>
      <c r="GJ32" s="97"/>
      <c r="GK32" s="97"/>
      <c r="GL32" s="97"/>
      <c r="GM32" s="97"/>
      <c r="GN32" s="97"/>
      <c r="GO32" s="97"/>
      <c r="GP32" s="97"/>
      <c r="GQ32" s="97"/>
      <c r="GR32" s="97"/>
      <c r="GS32" s="97"/>
      <c r="GT32" s="97"/>
      <c r="GU32" s="97"/>
      <c r="GV32" s="97"/>
      <c r="GW32" s="97"/>
      <c r="GX32" s="97"/>
      <c r="GY32" s="97"/>
      <c r="GZ32" s="97"/>
      <c r="HA32" s="97"/>
      <c r="HB32" s="97"/>
      <c r="HC32" s="97"/>
      <c r="HD32" s="97"/>
      <c r="HE32" s="97"/>
      <c r="HF32" s="97"/>
      <c r="HG32" s="97"/>
      <c r="HH32" s="97"/>
      <c r="HI32" s="97"/>
      <c r="HJ32" s="97"/>
      <c r="HK32" s="97"/>
      <c r="HL32" s="97"/>
      <c r="HM32" s="97"/>
      <c r="HN32" s="97"/>
      <c r="HO32" s="97"/>
      <c r="HP32" s="97"/>
      <c r="HQ32" s="97"/>
      <c r="HR32" s="97"/>
      <c r="HS32" s="97"/>
      <c r="HT32" s="97"/>
      <c r="HU32" s="97"/>
      <c r="HV32" s="97"/>
      <c r="HW32" s="97"/>
      <c r="HX32" s="97"/>
      <c r="HY32" s="97"/>
      <c r="HZ32" s="97"/>
      <c r="IA32" s="97"/>
      <c r="IB32" s="97"/>
      <c r="IC32" s="97"/>
      <c r="ID32" s="97"/>
      <c r="IE32" s="97"/>
      <c r="IF32" s="97"/>
      <c r="IG32" s="97"/>
      <c r="IH32" s="97"/>
      <c r="II32" s="97"/>
      <c r="IJ32" s="97"/>
      <c r="IK32" s="97"/>
      <c r="IL32" s="97"/>
      <c r="IM32" s="97"/>
      <c r="IN32" s="97"/>
      <c r="IO32" s="97"/>
      <c r="IP32" s="97"/>
      <c r="IQ32" s="97"/>
      <c r="IR32" s="97"/>
      <c r="IS32" s="97"/>
      <c r="IT32" s="97"/>
      <c r="IU32" s="97"/>
      <c r="IV32" s="97"/>
      <c r="IW32" s="97"/>
      <c r="IX32" s="97"/>
      <c r="IY32" s="97"/>
      <c r="IZ32" s="97"/>
      <c r="JA32" s="97"/>
      <c r="JB32" s="97"/>
      <c r="JC32" s="97"/>
      <c r="JD32" s="97"/>
      <c r="JE32" s="97"/>
      <c r="JF32" s="97"/>
      <c r="JG32" s="97"/>
      <c r="JH32" s="88"/>
      <c r="JI32" s="88"/>
      <c r="JJ32" s="88"/>
      <c r="JK32" s="88"/>
      <c r="JL32" s="88"/>
      <c r="JM32" s="88"/>
      <c r="JN32" s="88"/>
      <c r="JO32" s="88"/>
      <c r="JP32" s="97"/>
      <c r="JQ32" s="97"/>
      <c r="JR32" s="97"/>
      <c r="JS32" s="97"/>
      <c r="JT32" s="97"/>
      <c r="JU32" s="97"/>
      <c r="JV32" s="97"/>
      <c r="JW32" s="97"/>
      <c r="JX32" s="102"/>
      <c r="JY32" s="97"/>
      <c r="JZ32" s="97"/>
      <c r="KA32" s="97"/>
      <c r="KB32" s="97"/>
      <c r="KC32" s="97"/>
      <c r="KD32" s="97"/>
      <c r="KE32" s="97"/>
      <c r="KF32" s="97"/>
      <c r="KG32" s="97"/>
      <c r="KH32" s="97"/>
      <c r="KI32" s="97"/>
      <c r="KJ32" s="97"/>
      <c r="KK32" s="97"/>
      <c r="KL32" s="97"/>
      <c r="KM32" s="97"/>
      <c r="KN32" s="97"/>
      <c r="KO32" s="97"/>
      <c r="KP32" s="97"/>
      <c r="KQ32" s="97"/>
      <c r="KR32" s="97"/>
      <c r="KS32" s="97"/>
      <c r="KT32" s="97"/>
      <c r="KU32" s="97"/>
      <c r="KV32" s="97"/>
      <c r="KW32" s="97"/>
      <c r="KX32" s="97"/>
      <c r="KY32" s="97"/>
      <c r="KZ32" s="97"/>
      <c r="LA32" s="97"/>
      <c r="LB32" s="97"/>
      <c r="LC32" s="97"/>
      <c r="LD32" s="97"/>
      <c r="LE32" s="97"/>
      <c r="LF32" s="97"/>
      <c r="LG32" s="97"/>
      <c r="LH32" s="97"/>
      <c r="LI32" s="97"/>
      <c r="LJ32" s="97"/>
      <c r="LK32" s="97"/>
      <c r="LL32" s="97"/>
      <c r="LM32" s="97"/>
      <c r="LN32" s="97"/>
      <c r="LO32" s="97"/>
      <c r="LP32" s="97"/>
      <c r="LQ32" s="97"/>
      <c r="LR32" s="97"/>
      <c r="LS32" s="97"/>
      <c r="LT32" s="97"/>
      <c r="LU32" s="97"/>
      <c r="LV32" s="97"/>
      <c r="LW32" s="97"/>
      <c r="LX32" s="97"/>
      <c r="LY32" s="97"/>
      <c r="LZ32" s="97"/>
      <c r="MA32" s="97"/>
      <c r="MB32" s="97"/>
      <c r="MC32" s="97"/>
      <c r="MD32" s="97"/>
      <c r="ME32" s="97"/>
      <c r="MF32" s="97"/>
      <c r="MG32" s="97"/>
      <c r="MH32" s="97"/>
      <c r="MI32" s="97"/>
      <c r="MJ32" s="97"/>
      <c r="MK32" s="97"/>
      <c r="ML32" s="97"/>
      <c r="MM32" s="97"/>
      <c r="MN32" s="97"/>
      <c r="MO32" s="97"/>
      <c r="MP32" s="97"/>
      <c r="MQ32" s="97"/>
      <c r="MR32" s="97"/>
      <c r="MS32" s="97"/>
      <c r="MT32" s="97"/>
      <c r="MU32" s="97"/>
      <c r="MV32" s="97"/>
      <c r="MW32" s="97"/>
      <c r="MX32" s="97"/>
      <c r="MY32" s="97"/>
      <c r="MZ32" s="97"/>
      <c r="NA32" s="97"/>
      <c r="NB32" s="97"/>
      <c r="NC32" s="97"/>
      <c r="ND32" s="97"/>
      <c r="NE32" s="97"/>
      <c r="NF32" s="97"/>
      <c r="NG32" s="97"/>
      <c r="NH32" s="97"/>
      <c r="NI32" s="97"/>
      <c r="NJ32" s="97"/>
      <c r="NK32" s="97"/>
      <c r="NL32" s="97"/>
      <c r="NM32" s="97"/>
      <c r="NN32" s="97"/>
      <c r="NO32" s="97"/>
      <c r="NP32" s="97"/>
      <c r="NQ32" s="97"/>
      <c r="NR32" s="102"/>
      <c r="NS32" s="97"/>
      <c r="NT32" s="97"/>
      <c r="NU32" s="97"/>
      <c r="NV32" s="97"/>
      <c r="NW32" s="97"/>
      <c r="NX32" s="97"/>
      <c r="NY32" s="97"/>
      <c r="NZ32" s="97"/>
      <c r="OA32" s="97"/>
      <c r="OB32" s="97"/>
      <c r="OC32" s="97"/>
      <c r="OD32" s="97"/>
      <c r="OE32" s="97"/>
      <c r="OF32" s="97"/>
      <c r="OG32" s="97"/>
      <c r="OH32" s="97"/>
      <c r="OI32" s="97"/>
      <c r="OJ32" s="97"/>
      <c r="OK32" s="97"/>
      <c r="OL32" s="97"/>
      <c r="OM32" s="97"/>
      <c r="ON32" s="97"/>
      <c r="OO32" s="97"/>
      <c r="OP32" s="97"/>
      <c r="OQ32" s="97"/>
      <c r="OR32" s="97"/>
      <c r="OS32" s="97"/>
      <c r="OT32" s="97"/>
      <c r="OU32" s="97"/>
      <c r="OV32" s="97"/>
      <c r="OW32" s="97"/>
      <c r="OX32" s="97"/>
      <c r="OY32" s="97"/>
      <c r="OZ32" s="97"/>
      <c r="PA32" s="97"/>
      <c r="PB32" s="97"/>
      <c r="PC32" s="97"/>
      <c r="PD32" s="97"/>
      <c r="PE32" s="97"/>
      <c r="PF32" s="97"/>
      <c r="PG32" s="97"/>
      <c r="PH32" s="97"/>
      <c r="PI32" s="97"/>
      <c r="PJ32" s="97"/>
      <c r="PK32" s="97"/>
      <c r="PL32" s="97"/>
      <c r="PM32" s="97"/>
      <c r="PN32" s="97"/>
      <c r="PO32" s="97"/>
      <c r="PP32" s="97"/>
      <c r="PQ32" s="97"/>
      <c r="PR32" s="97"/>
      <c r="PS32" s="97"/>
      <c r="PT32" s="97"/>
      <c r="PU32" s="97"/>
      <c r="PV32" s="97"/>
      <c r="PW32" s="97"/>
      <c r="PX32" s="97"/>
      <c r="PY32" s="97"/>
      <c r="PZ32" s="97"/>
      <c r="QA32" s="97"/>
      <c r="QB32" s="97"/>
      <c r="QC32" s="97"/>
      <c r="QD32" s="97"/>
      <c r="QE32" s="97"/>
      <c r="QF32" s="97"/>
      <c r="QG32" s="97"/>
      <c r="QH32" s="97"/>
      <c r="QI32" s="97"/>
      <c r="QJ32" s="97"/>
      <c r="QK32" s="97"/>
      <c r="QL32" s="97"/>
      <c r="QM32" s="97"/>
      <c r="QN32" s="97"/>
      <c r="QO32" s="97"/>
      <c r="QP32" s="97"/>
      <c r="QQ32" s="97"/>
      <c r="QR32" s="97"/>
      <c r="QS32" s="97"/>
      <c r="QT32" s="97"/>
      <c r="QU32" s="97"/>
      <c r="QV32" s="97"/>
      <c r="QW32" s="97"/>
      <c r="QX32" s="97"/>
      <c r="QY32" s="97"/>
      <c r="QZ32" s="97"/>
      <c r="RA32" s="97"/>
      <c r="RB32" s="97"/>
      <c r="RC32" s="97"/>
      <c r="RD32" s="97"/>
      <c r="RE32" s="97"/>
      <c r="RF32" s="97"/>
      <c r="RG32" s="97"/>
      <c r="RH32" s="97"/>
      <c r="RI32" s="97"/>
      <c r="RJ32" s="97"/>
      <c r="RK32" s="97"/>
      <c r="RL32" s="97"/>
      <c r="RM32" s="97"/>
      <c r="RN32" s="97"/>
      <c r="RO32" s="97"/>
      <c r="RP32" s="97"/>
      <c r="RQ32" s="97"/>
      <c r="RR32" s="97"/>
      <c r="RS32" s="97"/>
      <c r="RT32" s="97"/>
      <c r="RU32" s="97"/>
      <c r="RV32" s="97"/>
      <c r="RW32" s="97"/>
      <c r="RX32" s="97"/>
      <c r="RY32" s="97"/>
      <c r="RZ32" s="97"/>
      <c r="SA32" s="97"/>
      <c r="SB32" s="97"/>
      <c r="SC32" s="97"/>
      <c r="SD32" s="97"/>
      <c r="SE32" s="97"/>
      <c r="SF32" s="97"/>
      <c r="SG32" s="97"/>
      <c r="SH32" s="97"/>
      <c r="SI32" s="97"/>
      <c r="SJ32" s="97"/>
      <c r="SK32" s="97"/>
      <c r="SL32" s="97"/>
      <c r="SM32" s="97"/>
      <c r="SN32" s="97"/>
      <c r="SO32" s="97"/>
      <c r="SP32" s="97"/>
      <c r="SQ32" s="97"/>
      <c r="SR32" s="97"/>
      <c r="SS32" s="97"/>
      <c r="ST32" s="97"/>
      <c r="SU32" s="97"/>
      <c r="SV32" s="97"/>
      <c r="SW32" s="97"/>
      <c r="SX32" s="97"/>
      <c r="SY32" s="97"/>
      <c r="SZ32" s="97"/>
      <c r="TA32" s="97"/>
      <c r="TB32" s="97"/>
    </row>
    <row r="33" spans="1:522" s="27" customFormat="1" ht="18" customHeight="1" x14ac:dyDescent="0.2">
      <c r="A33" s="12"/>
      <c r="B33" s="11"/>
      <c r="C33" s="1"/>
      <c r="D33" s="4" t="s">
        <v>242</v>
      </c>
      <c r="E33" s="1">
        <v>12213</v>
      </c>
      <c r="F33" s="1">
        <v>2012</v>
      </c>
      <c r="G33" s="4"/>
      <c r="H33"/>
      <c r="I33" s="1">
        <f t="shared" si="1"/>
        <v>11</v>
      </c>
      <c r="J33" s="12"/>
      <c r="K33" s="102"/>
      <c r="L33" s="102"/>
      <c r="M33" s="97"/>
      <c r="N33" s="97"/>
      <c r="O33" s="97"/>
      <c r="P33" s="97"/>
      <c r="Q33" s="97"/>
      <c r="R33" s="97"/>
      <c r="S33" s="102"/>
      <c r="T33" s="97"/>
      <c r="U33" s="97"/>
      <c r="V33" s="97"/>
      <c r="W33" s="97"/>
      <c r="X33" s="97"/>
      <c r="Y33" s="97"/>
      <c r="Z33" s="97"/>
      <c r="AA33" s="97"/>
      <c r="AB33" s="97"/>
      <c r="AC33" s="97"/>
      <c r="AD33" s="97"/>
      <c r="AE33" s="97"/>
      <c r="AF33" s="97"/>
      <c r="AG33" s="97"/>
      <c r="AH33" s="97"/>
      <c r="AI33" s="97"/>
      <c r="AJ33" s="97"/>
      <c r="AK33" s="97"/>
      <c r="AL33" s="97"/>
      <c r="AM33" s="97"/>
      <c r="AN33" s="97"/>
      <c r="AO33" s="97"/>
      <c r="AP33" s="97"/>
      <c r="AQ33" s="97"/>
      <c r="AR33" s="97"/>
      <c r="AS33" s="97"/>
      <c r="AT33" s="97"/>
      <c r="AU33" s="97"/>
      <c r="AV33" s="97"/>
      <c r="AW33" s="97"/>
      <c r="AX33" s="97"/>
      <c r="AY33" s="97"/>
      <c r="AZ33" s="97"/>
      <c r="BA33" s="97"/>
      <c r="BB33" s="97"/>
      <c r="BC33" s="97"/>
      <c r="BD33" s="97"/>
      <c r="BE33" s="97"/>
      <c r="BF33" s="97"/>
      <c r="BG33" s="97"/>
      <c r="BH33" s="97"/>
      <c r="BI33" s="97"/>
      <c r="BJ33" s="97"/>
      <c r="BK33" s="97"/>
      <c r="BL33" s="97"/>
      <c r="BM33" s="97"/>
      <c r="BN33" s="97"/>
      <c r="BO33" s="97"/>
      <c r="BP33" s="97"/>
      <c r="BQ33" s="97"/>
      <c r="BR33" s="97"/>
      <c r="BS33" s="97"/>
      <c r="BT33" s="97"/>
      <c r="BU33" s="97"/>
      <c r="BV33" s="97"/>
      <c r="BW33" s="97"/>
      <c r="BX33" s="97"/>
      <c r="BY33" s="97"/>
      <c r="BZ33" s="97"/>
      <c r="CA33" s="97"/>
      <c r="CB33" s="97"/>
      <c r="CC33" s="97"/>
      <c r="CD33" s="97"/>
      <c r="CE33" s="97"/>
      <c r="CF33" s="97"/>
      <c r="CG33" s="97"/>
      <c r="CH33" s="97"/>
      <c r="CI33" s="97"/>
      <c r="CJ33" s="97"/>
      <c r="CK33" s="97"/>
      <c r="CL33" s="97"/>
      <c r="CM33" s="97"/>
      <c r="CN33" s="97"/>
      <c r="CO33" s="97"/>
      <c r="CP33" s="97"/>
      <c r="CQ33" s="97"/>
      <c r="CR33" s="97"/>
      <c r="CS33" s="97">
        <v>2</v>
      </c>
      <c r="CT33" s="102"/>
      <c r="CU33" s="97"/>
      <c r="CV33" s="102" t="s">
        <v>519</v>
      </c>
      <c r="CW33" s="97"/>
      <c r="CX33" s="97"/>
      <c r="CY33" s="97"/>
      <c r="CZ33" s="97"/>
      <c r="DA33" s="97"/>
      <c r="DB33" s="97"/>
      <c r="DC33" s="97"/>
      <c r="DD33" s="102"/>
      <c r="DE33" s="97"/>
      <c r="DF33" s="97"/>
      <c r="DG33" s="97"/>
      <c r="DH33" s="97"/>
      <c r="DI33" s="97"/>
      <c r="DJ33" s="97"/>
      <c r="DK33" s="97"/>
      <c r="DL33" s="97"/>
      <c r="DM33" s="97"/>
      <c r="DN33" s="97"/>
      <c r="DO33" s="97"/>
      <c r="DP33" s="97"/>
      <c r="DQ33" s="97"/>
      <c r="DR33" s="97"/>
      <c r="DS33" s="97"/>
      <c r="DT33" s="97"/>
      <c r="DU33" s="97"/>
      <c r="DV33" s="97"/>
      <c r="DW33" s="97"/>
      <c r="DX33" s="97"/>
      <c r="DY33" s="97"/>
      <c r="DZ33" s="97"/>
      <c r="EA33" s="97"/>
      <c r="EB33" s="97"/>
      <c r="EC33" s="97"/>
      <c r="ED33" s="97"/>
      <c r="EE33" s="97"/>
      <c r="EF33" s="97"/>
      <c r="EG33" s="97"/>
      <c r="EH33" s="97"/>
      <c r="EI33" s="97"/>
      <c r="EJ33" s="97"/>
      <c r="EK33" s="97"/>
      <c r="EL33" s="97"/>
      <c r="EM33" s="97"/>
      <c r="EN33" s="97"/>
      <c r="EO33" s="97"/>
      <c r="EP33" s="97"/>
      <c r="EQ33" s="102"/>
      <c r="ER33" s="97"/>
      <c r="ES33" s="97"/>
      <c r="ET33" s="97"/>
      <c r="EU33" s="97"/>
      <c r="EV33" s="97"/>
      <c r="EW33" s="97"/>
      <c r="EX33" s="97"/>
      <c r="EY33" s="97"/>
      <c r="EZ33" s="97"/>
      <c r="FA33" s="97"/>
      <c r="FB33" s="97"/>
      <c r="FC33" s="97"/>
      <c r="FD33" s="97"/>
      <c r="FE33" s="97"/>
      <c r="FF33" s="97"/>
      <c r="FG33" s="97"/>
      <c r="FH33" s="97"/>
      <c r="FI33" s="97"/>
      <c r="FJ33" s="97"/>
      <c r="FK33" s="97">
        <v>1</v>
      </c>
      <c r="FL33" s="97"/>
      <c r="FM33" s="97">
        <v>3</v>
      </c>
      <c r="FN33" s="97"/>
      <c r="FO33" s="97"/>
      <c r="FP33" s="97">
        <v>3</v>
      </c>
      <c r="FQ33" s="97">
        <v>2</v>
      </c>
      <c r="FR33" s="97"/>
      <c r="FS33" s="97"/>
      <c r="FT33" s="97"/>
      <c r="FU33" s="97"/>
      <c r="FV33" s="97"/>
      <c r="FW33" s="97"/>
      <c r="FX33" s="97"/>
      <c r="FY33" s="97"/>
      <c r="FZ33" s="97"/>
      <c r="GA33" s="97"/>
      <c r="GB33" s="97"/>
      <c r="GC33" s="97"/>
      <c r="GD33" s="97"/>
      <c r="GE33" s="97"/>
      <c r="GF33" s="97"/>
      <c r="GG33" s="97"/>
      <c r="GH33" s="97"/>
      <c r="GI33" s="97"/>
      <c r="GJ33" s="97"/>
      <c r="GK33" s="97"/>
      <c r="GL33" s="97"/>
      <c r="GM33" s="97"/>
      <c r="GN33" s="97"/>
      <c r="GO33" s="97"/>
      <c r="GP33" s="97"/>
      <c r="GQ33" s="97"/>
      <c r="GR33" s="97"/>
      <c r="GS33" s="97"/>
      <c r="GT33" s="97"/>
      <c r="GU33" s="97"/>
      <c r="GV33" s="97"/>
      <c r="GW33" s="97"/>
      <c r="GX33" s="97"/>
      <c r="GY33" s="97"/>
      <c r="GZ33" s="97"/>
      <c r="HA33" s="97"/>
      <c r="HB33" s="97"/>
      <c r="HC33" s="97"/>
      <c r="HD33" s="97"/>
      <c r="HE33" s="97"/>
      <c r="HF33" s="97"/>
      <c r="HG33" s="97"/>
      <c r="HH33" s="97"/>
      <c r="HI33" s="97"/>
      <c r="HJ33" s="97"/>
      <c r="HK33" s="97"/>
      <c r="HL33" s="97"/>
      <c r="HM33" s="97"/>
      <c r="HN33" s="97"/>
      <c r="HO33" s="97"/>
      <c r="HP33" s="97"/>
      <c r="HQ33" s="97"/>
      <c r="HR33" s="97"/>
      <c r="HS33" s="97"/>
      <c r="HT33" s="97"/>
      <c r="HU33" s="97"/>
      <c r="HV33" s="97"/>
      <c r="HW33" s="97"/>
      <c r="HX33" s="97"/>
      <c r="HY33" s="97"/>
      <c r="HZ33" s="97"/>
      <c r="IA33" s="97"/>
      <c r="IB33" s="97"/>
      <c r="IC33" s="97"/>
      <c r="ID33" s="97"/>
      <c r="IE33" s="97"/>
      <c r="IF33" s="97"/>
      <c r="IG33" s="97"/>
      <c r="IH33" s="97"/>
      <c r="II33" s="97"/>
      <c r="IJ33" s="97"/>
      <c r="IK33" s="97"/>
      <c r="IL33" s="97"/>
      <c r="IM33" s="97"/>
      <c r="IN33" s="97"/>
      <c r="IO33" s="97"/>
      <c r="IP33" s="97"/>
      <c r="IQ33" s="97"/>
      <c r="IR33" s="97"/>
      <c r="IS33" s="97"/>
      <c r="IT33" s="97"/>
      <c r="IU33" s="97"/>
      <c r="IV33" s="97"/>
      <c r="IW33" s="97"/>
      <c r="IX33" s="97"/>
      <c r="IY33" s="97"/>
      <c r="IZ33" s="97"/>
      <c r="JA33" s="97"/>
      <c r="JB33" s="97"/>
      <c r="JC33" s="97"/>
      <c r="JD33" s="97"/>
      <c r="JE33" s="97"/>
      <c r="JF33" s="97"/>
      <c r="JG33" s="97"/>
      <c r="JH33" s="88"/>
      <c r="JI33" s="88"/>
      <c r="JJ33" s="88"/>
      <c r="JK33" s="88"/>
      <c r="JL33" s="88"/>
      <c r="JM33" s="88"/>
      <c r="JN33" s="88"/>
      <c r="JO33" s="88"/>
      <c r="JP33" s="97"/>
      <c r="JQ33" s="97"/>
      <c r="JR33" s="97"/>
      <c r="JS33" s="97"/>
      <c r="JT33" s="97"/>
      <c r="JU33" s="97"/>
      <c r="JV33" s="97"/>
      <c r="JW33" s="97"/>
      <c r="JX33" s="102"/>
      <c r="JY33" s="97"/>
      <c r="JZ33" s="97"/>
      <c r="KA33" s="97"/>
      <c r="KB33" s="97"/>
      <c r="KC33" s="97"/>
      <c r="KD33" s="97"/>
      <c r="KE33" s="97"/>
      <c r="KF33" s="97"/>
      <c r="KG33" s="97"/>
      <c r="KH33" s="97"/>
      <c r="KI33" s="97"/>
      <c r="KJ33" s="97"/>
      <c r="KK33" s="97"/>
      <c r="KL33" s="97"/>
      <c r="KM33" s="97"/>
      <c r="KN33" s="97"/>
      <c r="KO33" s="97"/>
      <c r="KP33" s="97"/>
      <c r="KQ33" s="97"/>
      <c r="KR33" s="97"/>
      <c r="KS33" s="97"/>
      <c r="KT33" s="97"/>
      <c r="KU33" s="97"/>
      <c r="KV33" s="97"/>
      <c r="KW33" s="97"/>
      <c r="KX33" s="97"/>
      <c r="KY33" s="97"/>
      <c r="KZ33" s="97"/>
      <c r="LA33" s="97"/>
      <c r="LB33" s="97"/>
      <c r="LC33" s="97"/>
      <c r="LD33" s="97"/>
      <c r="LE33" s="97"/>
      <c r="LF33" s="97"/>
      <c r="LG33" s="97"/>
      <c r="LH33" s="97"/>
      <c r="LI33" s="97"/>
      <c r="LJ33" s="97"/>
      <c r="LK33" s="97"/>
      <c r="LL33" s="97"/>
      <c r="LM33" s="97"/>
      <c r="LN33" s="97"/>
      <c r="LO33" s="97"/>
      <c r="LP33" s="97"/>
      <c r="LQ33" s="97"/>
      <c r="LR33" s="97"/>
      <c r="LS33" s="97"/>
      <c r="LT33" s="97"/>
      <c r="LU33" s="97"/>
      <c r="LV33" s="97"/>
      <c r="LW33" s="97"/>
      <c r="LX33" s="97"/>
      <c r="LY33" s="97"/>
      <c r="LZ33" s="97"/>
      <c r="MA33" s="97"/>
      <c r="MB33" s="97"/>
      <c r="MC33" s="97"/>
      <c r="MD33" s="97"/>
      <c r="ME33" s="97"/>
      <c r="MF33" s="97"/>
      <c r="MG33" s="97"/>
      <c r="MH33" s="97"/>
      <c r="MI33" s="97"/>
      <c r="MJ33" s="97"/>
      <c r="MK33" s="97"/>
      <c r="ML33" s="97"/>
      <c r="MM33" s="97"/>
      <c r="MN33" s="97"/>
      <c r="MO33" s="97"/>
      <c r="MP33" s="97"/>
      <c r="MQ33" s="97"/>
      <c r="MR33" s="97"/>
      <c r="MS33" s="97"/>
      <c r="MT33" s="97"/>
      <c r="MU33" s="97"/>
      <c r="MV33" s="97"/>
      <c r="MW33" s="97"/>
      <c r="MX33" s="97"/>
      <c r="MY33" s="97"/>
      <c r="MZ33" s="97"/>
      <c r="NA33" s="97"/>
      <c r="NB33" s="97"/>
      <c r="NC33" s="97"/>
      <c r="ND33" s="97"/>
      <c r="NE33" s="97"/>
      <c r="NF33" s="97"/>
      <c r="NG33" s="97"/>
      <c r="NH33" s="97"/>
      <c r="NI33" s="97"/>
      <c r="NJ33" s="97"/>
      <c r="NK33" s="97"/>
      <c r="NL33" s="97"/>
      <c r="NM33" s="97"/>
      <c r="NN33" s="97"/>
      <c r="NO33" s="97"/>
      <c r="NP33" s="97"/>
      <c r="NQ33" s="97"/>
      <c r="NR33" s="97"/>
      <c r="NS33" s="97"/>
      <c r="NT33" s="97"/>
      <c r="NU33" s="97"/>
      <c r="NV33" s="97"/>
      <c r="NW33" s="97"/>
      <c r="NX33" s="97"/>
      <c r="NY33" s="97"/>
      <c r="NZ33" s="97"/>
      <c r="OA33" s="97"/>
      <c r="OB33" s="97"/>
      <c r="OC33" s="97"/>
      <c r="OD33" s="97"/>
      <c r="OE33" s="97"/>
      <c r="OF33" s="97"/>
      <c r="OG33" s="97"/>
      <c r="OH33" s="97"/>
      <c r="OI33" s="97"/>
      <c r="OJ33" s="97"/>
      <c r="OK33" s="97"/>
      <c r="OL33" s="97"/>
      <c r="OM33" s="97"/>
      <c r="ON33" s="97"/>
      <c r="OO33" s="97"/>
      <c r="OP33" s="97"/>
      <c r="OQ33" s="97"/>
      <c r="OR33" s="97"/>
      <c r="OS33" s="97"/>
      <c r="OT33" s="97"/>
      <c r="OU33" s="97"/>
      <c r="OV33" s="97"/>
      <c r="OW33" s="97"/>
      <c r="OX33" s="97"/>
      <c r="OY33" s="97"/>
      <c r="OZ33" s="97"/>
      <c r="PA33" s="97"/>
      <c r="PB33" s="97"/>
      <c r="PC33" s="97"/>
      <c r="PD33" s="97"/>
      <c r="PE33" s="97"/>
      <c r="PF33" s="97"/>
      <c r="PG33" s="97"/>
      <c r="PH33" s="97"/>
      <c r="PI33" s="97"/>
      <c r="PJ33" s="97"/>
      <c r="PK33" s="97"/>
      <c r="PL33" s="97"/>
      <c r="PM33" s="97"/>
      <c r="PN33" s="97"/>
      <c r="PO33" s="97"/>
      <c r="PP33" s="97"/>
      <c r="PQ33" s="97"/>
      <c r="PR33" s="97"/>
      <c r="PS33" s="97"/>
      <c r="PT33" s="97"/>
      <c r="PU33" s="97"/>
      <c r="PV33" s="97"/>
      <c r="PW33" s="97"/>
      <c r="PX33" s="97"/>
      <c r="PY33" s="97"/>
      <c r="PZ33" s="97"/>
      <c r="QA33" s="97"/>
      <c r="QB33" s="97"/>
      <c r="QC33" s="97"/>
      <c r="QD33" s="97"/>
      <c r="QE33" s="97"/>
      <c r="QF33" s="97"/>
      <c r="QG33" s="97"/>
      <c r="QH33" s="97"/>
      <c r="QI33" s="97"/>
      <c r="QJ33" s="97"/>
      <c r="QK33" s="97"/>
      <c r="QL33" s="97"/>
      <c r="QM33" s="97"/>
      <c r="QN33" s="97"/>
      <c r="QO33" s="97"/>
      <c r="QP33" s="97"/>
      <c r="QQ33" s="97"/>
      <c r="QR33" s="97"/>
      <c r="QS33" s="97"/>
      <c r="QT33" s="97"/>
      <c r="QU33" s="97"/>
      <c r="QV33" s="97"/>
      <c r="QW33" s="97"/>
      <c r="QX33" s="97"/>
      <c r="QY33" s="97"/>
      <c r="QZ33" s="97"/>
      <c r="RA33" s="97"/>
      <c r="RB33" s="97"/>
      <c r="RC33" s="97"/>
      <c r="RD33" s="97"/>
      <c r="RE33" s="97"/>
      <c r="RF33" s="97"/>
      <c r="RG33" s="97"/>
      <c r="RH33" s="97"/>
      <c r="RI33" s="97"/>
      <c r="RJ33" s="97"/>
      <c r="RK33" s="97"/>
      <c r="RL33" s="97"/>
      <c r="RM33" s="97"/>
      <c r="RN33" s="97"/>
      <c r="RO33" s="97"/>
      <c r="RP33" s="97"/>
      <c r="RQ33" s="97"/>
      <c r="RR33" s="97"/>
      <c r="RS33" s="97"/>
      <c r="RT33" s="97"/>
      <c r="RU33" s="97"/>
      <c r="RV33" s="97"/>
      <c r="RW33" s="97"/>
      <c r="RX33" s="97"/>
      <c r="RY33" s="97"/>
      <c r="RZ33" s="97"/>
      <c r="SA33" s="97"/>
      <c r="SB33" s="97"/>
      <c r="SC33" s="97"/>
      <c r="SD33" s="97"/>
      <c r="SE33" s="97"/>
      <c r="SF33" s="97"/>
      <c r="SG33" s="97"/>
      <c r="SH33" s="97"/>
      <c r="SI33" s="97"/>
      <c r="SJ33" s="97"/>
      <c r="SK33" s="97"/>
      <c r="SL33" s="97"/>
      <c r="SM33" s="97"/>
      <c r="SN33" s="97"/>
      <c r="SO33" s="97"/>
      <c r="SP33" s="97"/>
      <c r="SQ33" s="97"/>
      <c r="SR33" s="97"/>
      <c r="SS33" s="97"/>
      <c r="ST33" s="97"/>
      <c r="SU33" s="97"/>
      <c r="SV33" s="97"/>
      <c r="SW33" s="97"/>
      <c r="SX33" s="97"/>
      <c r="SY33" s="97"/>
      <c r="SZ33" s="97"/>
      <c r="TA33" s="97"/>
      <c r="TB33" s="97"/>
    </row>
    <row r="34" spans="1:522" s="27" customFormat="1" ht="18" customHeight="1" x14ac:dyDescent="0.2">
      <c r="A34" s="12">
        <v>6</v>
      </c>
      <c r="B34" s="11" t="s">
        <v>144</v>
      </c>
      <c r="C34" s="1">
        <v>9377</v>
      </c>
      <c r="D34" t="s">
        <v>85</v>
      </c>
      <c r="E34" s="1">
        <v>9547</v>
      </c>
      <c r="F34" s="1">
        <v>2010</v>
      </c>
      <c r="G34" t="s">
        <v>19</v>
      </c>
      <c r="H34"/>
      <c r="I34" s="1">
        <f t="shared" si="1"/>
        <v>28</v>
      </c>
      <c r="J34" s="12">
        <f>Tabuľka1[[#This Row],[Stĺpec8]]</f>
        <v>28</v>
      </c>
      <c r="K34" s="102"/>
      <c r="L34" s="102">
        <v>2</v>
      </c>
      <c r="M34" s="97"/>
      <c r="N34" s="97"/>
      <c r="O34" s="97"/>
      <c r="P34" s="97"/>
      <c r="Q34" s="102"/>
      <c r="R34" s="102"/>
      <c r="S34" s="97"/>
      <c r="T34" s="97">
        <v>3</v>
      </c>
      <c r="U34" s="97"/>
      <c r="V34" s="97">
        <v>2</v>
      </c>
      <c r="W34" s="97"/>
      <c r="X34" s="97"/>
      <c r="Y34" s="97"/>
      <c r="Z34" s="97"/>
      <c r="AA34" s="97"/>
      <c r="AB34" s="97"/>
      <c r="AC34" s="97">
        <v>2</v>
      </c>
      <c r="AD34" s="97">
        <v>1</v>
      </c>
      <c r="AE34" s="97"/>
      <c r="AF34" s="97"/>
      <c r="AG34" s="97"/>
      <c r="AH34" s="97"/>
      <c r="AI34" s="97">
        <f>2+1</f>
        <v>3</v>
      </c>
      <c r="AJ34" s="97"/>
      <c r="AK34" s="97"/>
      <c r="AL34" s="97">
        <f>2+1</f>
        <v>3</v>
      </c>
      <c r="AM34" s="97"/>
      <c r="AN34" s="97"/>
      <c r="AO34" s="97"/>
      <c r="AP34" s="97"/>
      <c r="AQ34" s="97"/>
      <c r="AR34" s="102" t="s">
        <v>519</v>
      </c>
      <c r="AS34" s="97"/>
      <c r="AT34" s="97">
        <f>2+1</f>
        <v>3</v>
      </c>
      <c r="AU34" s="97"/>
      <c r="AV34" s="97"/>
      <c r="AW34" s="97"/>
      <c r="AX34" s="97"/>
      <c r="AY34" s="97"/>
      <c r="AZ34" s="97"/>
      <c r="BA34" s="97"/>
      <c r="BB34" s="97"/>
      <c r="BC34" s="97"/>
      <c r="BD34" s="97"/>
      <c r="BE34" s="97"/>
      <c r="BF34" s="97"/>
      <c r="BG34" s="97"/>
      <c r="BH34" s="97"/>
      <c r="BI34" s="97"/>
      <c r="BJ34" s="97"/>
      <c r="BK34" s="97">
        <v>2</v>
      </c>
      <c r="BL34" s="97"/>
      <c r="BM34" s="97">
        <v>2</v>
      </c>
      <c r="BN34" s="97"/>
      <c r="BO34" s="97"/>
      <c r="BP34" s="97"/>
      <c r="BQ34" s="97"/>
      <c r="BR34" s="97"/>
      <c r="BS34" s="97"/>
      <c r="BT34" s="102"/>
      <c r="BU34" s="97"/>
      <c r="BV34" s="97"/>
      <c r="BW34" s="97"/>
      <c r="BX34" s="97"/>
      <c r="BY34" s="97"/>
      <c r="BZ34" s="97"/>
      <c r="CA34" s="97"/>
      <c r="CB34" s="97"/>
      <c r="CC34" s="97"/>
      <c r="CD34" s="97"/>
      <c r="CE34" s="97"/>
      <c r="CF34" s="97"/>
      <c r="CG34" s="97"/>
      <c r="CH34" s="97"/>
      <c r="CI34" s="102"/>
      <c r="CJ34" s="97"/>
      <c r="CK34" s="97"/>
      <c r="CL34" s="97"/>
      <c r="CM34" s="97"/>
      <c r="CN34" s="97"/>
      <c r="CO34" s="97"/>
      <c r="CP34" s="97"/>
      <c r="CQ34" s="97"/>
      <c r="CR34" s="97"/>
      <c r="CS34" s="97"/>
      <c r="CT34" s="97"/>
      <c r="CU34" s="97"/>
      <c r="CV34" s="97"/>
      <c r="CW34" s="97"/>
      <c r="CX34" s="97"/>
      <c r="CY34" s="97"/>
      <c r="CZ34" s="97"/>
      <c r="DA34" s="97"/>
      <c r="DB34" s="97"/>
      <c r="DC34" s="97"/>
      <c r="DD34" s="102"/>
      <c r="DE34" s="97"/>
      <c r="DF34" s="97"/>
      <c r="DG34" s="97"/>
      <c r="DH34" s="97"/>
      <c r="DI34" s="97"/>
      <c r="DJ34" s="97"/>
      <c r="DK34" s="97"/>
      <c r="DL34" s="97"/>
      <c r="DM34" s="97"/>
      <c r="DN34" s="97"/>
      <c r="DO34" s="97"/>
      <c r="DP34" s="97"/>
      <c r="DQ34" s="97"/>
      <c r="DR34" s="97"/>
      <c r="DS34" s="97"/>
      <c r="DT34" s="97"/>
      <c r="DU34" s="97"/>
      <c r="DV34" s="97"/>
      <c r="DW34" s="97"/>
      <c r="DX34" s="97"/>
      <c r="DY34" s="97"/>
      <c r="DZ34" s="97"/>
      <c r="EA34" s="97"/>
      <c r="EB34" s="97"/>
      <c r="EC34" s="97"/>
      <c r="ED34" s="97"/>
      <c r="EE34" s="97"/>
      <c r="EF34" s="97"/>
      <c r="EG34" s="97"/>
      <c r="EH34" s="97"/>
      <c r="EI34" s="97"/>
      <c r="EJ34" s="97"/>
      <c r="EK34" s="97"/>
      <c r="EL34" s="97"/>
      <c r="EM34" s="97"/>
      <c r="EN34" s="97"/>
      <c r="EO34" s="97"/>
      <c r="EP34" s="97"/>
      <c r="EQ34" s="102"/>
      <c r="ER34" s="97"/>
      <c r="ES34" s="97"/>
      <c r="ET34" s="97"/>
      <c r="EU34" s="97"/>
      <c r="EV34" s="97"/>
      <c r="EW34" s="97"/>
      <c r="EX34" s="97"/>
      <c r="EY34" s="97"/>
      <c r="EZ34" s="97"/>
      <c r="FA34" s="97"/>
      <c r="FB34" s="97"/>
      <c r="FC34" s="97"/>
      <c r="FD34" s="97"/>
      <c r="FE34" s="97"/>
      <c r="FF34" s="97"/>
      <c r="FG34" s="97"/>
      <c r="FH34" s="97"/>
      <c r="FI34" s="97"/>
      <c r="FJ34" s="97"/>
      <c r="FK34" s="97"/>
      <c r="FL34" s="97"/>
      <c r="FM34" s="97"/>
      <c r="FN34" s="97"/>
      <c r="FO34" s="97"/>
      <c r="FP34" s="97"/>
      <c r="FQ34" s="97"/>
      <c r="FR34" s="97"/>
      <c r="FS34" s="97"/>
      <c r="FT34" s="97"/>
      <c r="FU34" s="97"/>
      <c r="FV34" s="97"/>
      <c r="FW34" s="97"/>
      <c r="FX34" s="97">
        <v>2</v>
      </c>
      <c r="FY34" s="97"/>
      <c r="FZ34" s="97"/>
      <c r="GA34" s="97"/>
      <c r="GB34" s="97">
        <f>1+2</f>
        <v>3</v>
      </c>
      <c r="GC34" s="97"/>
      <c r="GD34" s="97"/>
      <c r="GE34" s="97"/>
      <c r="GF34" s="97"/>
      <c r="GG34" s="97"/>
      <c r="GH34" s="97"/>
      <c r="GI34" s="97"/>
      <c r="GJ34" s="97"/>
      <c r="GK34" s="97"/>
      <c r="GL34" s="97"/>
      <c r="GM34" s="97"/>
      <c r="GN34" s="97"/>
      <c r="GO34" s="97"/>
      <c r="GP34" s="97"/>
      <c r="GQ34" s="97"/>
      <c r="GR34" s="97"/>
      <c r="GS34" s="97"/>
      <c r="GT34" s="97"/>
      <c r="GU34" s="97"/>
      <c r="GV34" s="97"/>
      <c r="GW34" s="97"/>
      <c r="GX34" s="97"/>
      <c r="GY34" s="97"/>
      <c r="GZ34" s="97"/>
      <c r="HA34" s="97"/>
      <c r="HB34" s="97"/>
      <c r="HC34" s="97"/>
      <c r="HD34" s="97"/>
      <c r="HE34" s="97"/>
      <c r="HF34" s="97"/>
      <c r="HG34" s="97"/>
      <c r="HH34" s="97"/>
      <c r="HI34" s="97"/>
      <c r="HJ34" s="97"/>
      <c r="HK34" s="97"/>
      <c r="HL34" s="97"/>
      <c r="HM34" s="97"/>
      <c r="HN34" s="97"/>
      <c r="HO34" s="97"/>
      <c r="HP34" s="97"/>
      <c r="HQ34" s="97"/>
      <c r="HR34" s="97"/>
      <c r="HS34" s="97"/>
      <c r="HT34" s="97"/>
      <c r="HU34" s="97"/>
      <c r="HV34" s="97"/>
      <c r="HW34" s="97"/>
      <c r="HX34" s="97"/>
      <c r="HY34" s="97"/>
      <c r="HZ34" s="97"/>
      <c r="IA34" s="97"/>
      <c r="IB34" s="97"/>
      <c r="IC34" s="97"/>
      <c r="ID34" s="97"/>
      <c r="IE34" s="97"/>
      <c r="IF34" s="97"/>
      <c r="IG34" s="97"/>
      <c r="IH34" s="97"/>
      <c r="II34" s="97"/>
      <c r="IJ34" s="97"/>
      <c r="IK34" s="97"/>
      <c r="IL34" s="97"/>
      <c r="IM34" s="97"/>
      <c r="IN34" s="97"/>
      <c r="IO34" s="97"/>
      <c r="IP34" s="97"/>
      <c r="IQ34" s="97"/>
      <c r="IR34" s="97"/>
      <c r="IS34" s="97"/>
      <c r="IT34" s="97"/>
      <c r="IU34" s="97"/>
      <c r="IV34" s="97"/>
      <c r="IW34" s="97"/>
      <c r="IX34" s="97"/>
      <c r="IY34" s="97"/>
      <c r="IZ34" s="97"/>
      <c r="JA34" s="97"/>
      <c r="JB34" s="97"/>
      <c r="JC34" s="97"/>
      <c r="JD34" s="97"/>
      <c r="JE34" s="97"/>
      <c r="JF34" s="97"/>
      <c r="JG34" s="97"/>
      <c r="JH34" s="88"/>
      <c r="JI34" s="88"/>
      <c r="JJ34" s="88"/>
      <c r="JK34" s="88"/>
      <c r="JL34" s="88"/>
      <c r="JM34" s="88"/>
      <c r="JN34" s="88"/>
      <c r="JO34" s="88"/>
      <c r="JP34" s="97"/>
      <c r="JQ34" s="97"/>
      <c r="JR34" s="97"/>
      <c r="JS34" s="97"/>
      <c r="JT34" s="97"/>
      <c r="JU34" s="97"/>
      <c r="JV34" s="97"/>
      <c r="JW34" s="97"/>
      <c r="JX34" s="102"/>
      <c r="JY34" s="97"/>
      <c r="JZ34" s="97"/>
      <c r="KA34" s="97"/>
      <c r="KB34" s="97"/>
      <c r="KC34" s="97"/>
      <c r="KD34" s="97"/>
      <c r="KE34" s="97"/>
      <c r="KF34" s="97"/>
      <c r="KG34" s="97"/>
      <c r="KH34" s="97"/>
      <c r="KI34" s="97"/>
      <c r="KJ34" s="97"/>
      <c r="KK34" s="97"/>
      <c r="KL34" s="97"/>
      <c r="KM34" s="97"/>
      <c r="KN34" s="97"/>
      <c r="KO34" s="97"/>
      <c r="KP34" s="97"/>
      <c r="KQ34" s="97"/>
      <c r="KR34" s="97"/>
      <c r="KS34" s="102"/>
      <c r="KT34" s="97"/>
      <c r="KU34" s="97"/>
      <c r="KV34" s="97"/>
      <c r="KW34" s="97"/>
      <c r="KX34" s="97"/>
      <c r="KY34" s="97"/>
      <c r="KZ34" s="97"/>
      <c r="LA34" s="97"/>
      <c r="LB34" s="97"/>
      <c r="LC34" s="97"/>
      <c r="LD34" s="97"/>
      <c r="LE34" s="97"/>
      <c r="LF34" s="97"/>
      <c r="LG34" s="97"/>
      <c r="LH34" s="97"/>
      <c r="LI34" s="97"/>
      <c r="LJ34" s="102"/>
      <c r="LK34" s="97"/>
      <c r="LL34" s="97"/>
      <c r="LM34" s="97"/>
      <c r="LN34" s="97"/>
      <c r="LO34" s="97"/>
      <c r="LP34" s="97"/>
      <c r="LQ34" s="97"/>
      <c r="LR34" s="97"/>
      <c r="LS34" s="97"/>
      <c r="LT34" s="97"/>
      <c r="LU34" s="97"/>
      <c r="LV34" s="97"/>
      <c r="LW34" s="97"/>
      <c r="LX34" s="97"/>
      <c r="LY34" s="97"/>
      <c r="LZ34" s="97"/>
      <c r="MA34" s="97"/>
      <c r="MB34" s="97"/>
      <c r="MC34" s="97"/>
      <c r="MD34" s="97"/>
      <c r="ME34" s="97"/>
      <c r="MF34" s="97"/>
      <c r="MG34" s="97"/>
      <c r="MH34" s="97"/>
      <c r="MI34" s="97"/>
      <c r="MJ34" s="97"/>
      <c r="MK34" s="97"/>
      <c r="ML34" s="97"/>
      <c r="MM34" s="97"/>
      <c r="MN34" s="97"/>
      <c r="MO34" s="97"/>
      <c r="MP34" s="97"/>
      <c r="MQ34" s="97"/>
      <c r="MR34" s="97"/>
      <c r="MS34" s="97"/>
      <c r="MT34" s="97"/>
      <c r="MU34" s="97"/>
      <c r="MV34" s="97"/>
      <c r="MW34" s="97"/>
      <c r="MX34" s="97"/>
      <c r="MY34" s="97"/>
      <c r="MZ34" s="97"/>
      <c r="NA34" s="97"/>
      <c r="NB34" s="97"/>
      <c r="NC34" s="97"/>
      <c r="ND34" s="97"/>
      <c r="NE34" s="97"/>
      <c r="NF34" s="97"/>
      <c r="NG34" s="97"/>
      <c r="NH34" s="97"/>
      <c r="NI34" s="97"/>
      <c r="NJ34" s="97"/>
      <c r="NK34" s="97"/>
      <c r="NL34" s="97"/>
      <c r="NM34" s="97"/>
      <c r="NN34" s="97"/>
      <c r="NO34" s="97"/>
      <c r="NP34" s="97"/>
      <c r="NQ34" s="97"/>
      <c r="NR34" s="97"/>
      <c r="NS34" s="97"/>
      <c r="NT34" s="97"/>
      <c r="NU34" s="97"/>
      <c r="NV34" s="97"/>
      <c r="NW34" s="97"/>
      <c r="NX34" s="97"/>
      <c r="NY34" s="97"/>
      <c r="NZ34" s="97"/>
      <c r="OA34" s="97"/>
      <c r="OB34" s="97"/>
      <c r="OC34" s="97"/>
      <c r="OD34" s="97"/>
      <c r="OE34" s="97"/>
      <c r="OF34" s="97"/>
      <c r="OG34" s="97"/>
      <c r="OH34" s="97"/>
      <c r="OI34" s="97"/>
      <c r="OJ34" s="97"/>
      <c r="OK34" s="97"/>
      <c r="OL34" s="97"/>
      <c r="OM34" s="97"/>
      <c r="ON34" s="97"/>
      <c r="OO34" s="97"/>
      <c r="OP34" s="97"/>
      <c r="OQ34" s="97"/>
      <c r="OR34" s="97"/>
      <c r="OS34" s="97"/>
      <c r="OT34" s="97"/>
      <c r="OU34" s="97"/>
      <c r="OV34" s="97"/>
      <c r="OW34" s="97"/>
      <c r="OX34" s="97"/>
      <c r="OY34" s="97"/>
      <c r="OZ34" s="97"/>
      <c r="PA34" s="97"/>
      <c r="PB34" s="97"/>
      <c r="PC34" s="97"/>
      <c r="PD34" s="97"/>
      <c r="PE34" s="97"/>
      <c r="PF34" s="97"/>
      <c r="PG34" s="97"/>
      <c r="PH34" s="97"/>
      <c r="PI34" s="97"/>
      <c r="PJ34" s="97"/>
      <c r="PK34" s="97"/>
      <c r="PL34" s="97"/>
      <c r="PM34" s="97"/>
      <c r="PN34" s="97"/>
      <c r="PO34" s="97"/>
      <c r="PP34" s="97"/>
      <c r="PQ34" s="97"/>
      <c r="PR34" s="97"/>
      <c r="PS34" s="97"/>
      <c r="PT34" s="97"/>
      <c r="PU34" s="97"/>
      <c r="PV34" s="97"/>
      <c r="PW34" s="97"/>
      <c r="PX34" s="97"/>
      <c r="PY34" s="97"/>
      <c r="PZ34" s="97"/>
      <c r="QA34" s="97"/>
      <c r="QB34" s="97"/>
      <c r="QC34" s="97"/>
      <c r="QD34" s="97"/>
      <c r="QE34" s="97"/>
      <c r="QF34" s="97"/>
      <c r="QG34" s="97"/>
      <c r="QH34" s="97"/>
      <c r="QI34" s="97"/>
      <c r="QJ34" s="97"/>
      <c r="QK34" s="97"/>
      <c r="QL34" s="97"/>
      <c r="QM34" s="97"/>
      <c r="QN34" s="97"/>
      <c r="QO34" s="97"/>
      <c r="QP34" s="97"/>
      <c r="QQ34" s="97"/>
      <c r="QR34" s="97"/>
      <c r="QS34" s="97"/>
      <c r="QT34" s="97"/>
      <c r="QU34" s="97"/>
      <c r="QV34" s="97"/>
      <c r="QW34" s="97"/>
      <c r="QX34" s="97"/>
      <c r="QY34" s="97"/>
      <c r="QZ34" s="97"/>
      <c r="RA34" s="97"/>
      <c r="RB34" s="97"/>
      <c r="RC34" s="97"/>
      <c r="RD34" s="97"/>
      <c r="RE34" s="97"/>
      <c r="RF34" s="97"/>
      <c r="RG34" s="97"/>
      <c r="RH34" s="97"/>
      <c r="RI34" s="97"/>
      <c r="RJ34" s="97"/>
      <c r="RK34" s="97"/>
      <c r="RL34" s="97"/>
      <c r="RM34" s="97"/>
      <c r="RN34" s="97"/>
      <c r="RO34" s="97"/>
      <c r="RP34" s="97"/>
      <c r="RQ34" s="97"/>
      <c r="RR34" s="97"/>
      <c r="RS34" s="97"/>
      <c r="RT34" s="97"/>
      <c r="RU34" s="97"/>
      <c r="RV34" s="97"/>
      <c r="RW34" s="97"/>
      <c r="RX34" s="97"/>
      <c r="RY34" s="97"/>
      <c r="RZ34" s="97"/>
      <c r="SA34" s="97"/>
      <c r="SB34" s="97"/>
      <c r="SC34" s="102"/>
      <c r="SD34" s="97"/>
      <c r="SE34" s="97"/>
      <c r="SF34" s="97"/>
      <c r="SG34" s="97"/>
      <c r="SH34" s="97"/>
      <c r="SI34" s="97"/>
      <c r="SJ34" s="97"/>
      <c r="SK34" s="97"/>
      <c r="SL34" s="97"/>
      <c r="SM34" s="97"/>
      <c r="SN34" s="97"/>
      <c r="SO34" s="97"/>
      <c r="SP34" s="97"/>
      <c r="SQ34" s="97"/>
      <c r="SR34" s="97"/>
      <c r="SS34" s="97"/>
      <c r="ST34" s="97"/>
      <c r="SU34" s="97"/>
      <c r="SV34" s="97"/>
      <c r="SW34" s="97"/>
      <c r="SX34" s="97"/>
      <c r="SY34" s="97"/>
      <c r="SZ34" s="97"/>
      <c r="TA34" s="97"/>
      <c r="TB34" s="97"/>
    </row>
    <row r="35" spans="1:522" s="27" customFormat="1" ht="18" customHeight="1" x14ac:dyDescent="0.2">
      <c r="A35" s="12"/>
      <c r="B35" s="11"/>
      <c r="C35" s="1"/>
      <c r="D35" t="s">
        <v>724</v>
      </c>
      <c r="E35" s="1"/>
      <c r="F35" s="1">
        <v>2010</v>
      </c>
      <c r="G35"/>
      <c r="H35"/>
      <c r="I35" s="1">
        <f t="shared" si="1"/>
        <v>2</v>
      </c>
      <c r="J35" s="12"/>
      <c r="K35" s="102"/>
      <c r="L35" s="102"/>
      <c r="M35" s="97"/>
      <c r="N35" s="97"/>
      <c r="O35" s="97"/>
      <c r="P35" s="97"/>
      <c r="Q35" s="102"/>
      <c r="R35" s="102"/>
      <c r="S35" s="97"/>
      <c r="T35" s="97"/>
      <c r="U35" s="97"/>
      <c r="V35" s="97"/>
      <c r="W35" s="97"/>
      <c r="X35" s="97"/>
      <c r="Y35" s="97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97"/>
      <c r="AM35" s="97"/>
      <c r="AN35" s="97"/>
      <c r="AO35" s="97"/>
      <c r="AP35" s="97"/>
      <c r="AQ35" s="97"/>
      <c r="AR35" s="102"/>
      <c r="AS35" s="97"/>
      <c r="AT35" s="97"/>
      <c r="AU35" s="97"/>
      <c r="AV35" s="97"/>
      <c r="AW35" s="97"/>
      <c r="AX35" s="97"/>
      <c r="AY35" s="97"/>
      <c r="AZ35" s="97"/>
      <c r="BA35" s="97"/>
      <c r="BB35" s="97"/>
      <c r="BC35" s="97"/>
      <c r="BD35" s="97"/>
      <c r="BE35" s="97"/>
      <c r="BF35" s="97"/>
      <c r="BG35" s="97"/>
      <c r="BH35" s="97"/>
      <c r="BI35" s="97"/>
      <c r="BJ35" s="97"/>
      <c r="BK35" s="97"/>
      <c r="BL35" s="97"/>
      <c r="BM35" s="97"/>
      <c r="BN35" s="97"/>
      <c r="BO35" s="97"/>
      <c r="BP35" s="97"/>
      <c r="BQ35" s="97"/>
      <c r="BR35" s="97"/>
      <c r="BS35" s="97"/>
      <c r="BT35" s="102"/>
      <c r="BU35" s="97"/>
      <c r="BV35" s="97"/>
      <c r="BW35" s="97"/>
      <c r="BX35" s="97"/>
      <c r="BY35" s="97"/>
      <c r="BZ35" s="97"/>
      <c r="CA35" s="97"/>
      <c r="CB35" s="97"/>
      <c r="CC35" s="97"/>
      <c r="CD35" s="97"/>
      <c r="CE35" s="97"/>
      <c r="CF35" s="97"/>
      <c r="CG35" s="97"/>
      <c r="CH35" s="97"/>
      <c r="CI35" s="102"/>
      <c r="CJ35" s="97"/>
      <c r="CK35" s="97"/>
      <c r="CL35" s="97"/>
      <c r="CM35" s="97"/>
      <c r="CN35" s="97"/>
      <c r="CO35" s="97"/>
      <c r="CP35" s="97"/>
      <c r="CQ35" s="97"/>
      <c r="CR35" s="97"/>
      <c r="CS35" s="97"/>
      <c r="CT35" s="97"/>
      <c r="CU35" s="97"/>
      <c r="CV35" s="97"/>
      <c r="CW35" s="97"/>
      <c r="CX35" s="97"/>
      <c r="CY35" s="97"/>
      <c r="CZ35" s="97"/>
      <c r="DA35" s="97"/>
      <c r="DB35" s="97"/>
      <c r="DC35" s="97"/>
      <c r="DD35" s="102"/>
      <c r="DE35" s="97"/>
      <c r="DF35" s="97"/>
      <c r="DG35" s="97"/>
      <c r="DH35" s="97"/>
      <c r="DI35" s="97"/>
      <c r="DJ35" s="97"/>
      <c r="DK35" s="97"/>
      <c r="DL35" s="97"/>
      <c r="DM35" s="97"/>
      <c r="DN35" s="97"/>
      <c r="DO35" s="97"/>
      <c r="DP35" s="97"/>
      <c r="DQ35" s="97"/>
      <c r="DR35" s="97"/>
      <c r="DS35" s="97"/>
      <c r="DT35" s="97"/>
      <c r="DU35" s="97"/>
      <c r="DV35" s="97"/>
      <c r="DW35" s="97"/>
      <c r="DX35" s="97"/>
      <c r="DY35" s="97"/>
      <c r="DZ35" s="97"/>
      <c r="EA35" s="97"/>
      <c r="EB35" s="97"/>
      <c r="EC35" s="97"/>
      <c r="ED35" s="97"/>
      <c r="EE35" s="97"/>
      <c r="EF35" s="97"/>
      <c r="EG35" s="97"/>
      <c r="EH35" s="97"/>
      <c r="EI35" s="97"/>
      <c r="EJ35" s="97"/>
      <c r="EK35" s="97"/>
      <c r="EL35" s="97"/>
      <c r="EM35" s="97"/>
      <c r="EN35" s="97"/>
      <c r="EO35" s="97"/>
      <c r="EP35" s="97"/>
      <c r="EQ35" s="102"/>
      <c r="ER35" s="97"/>
      <c r="ES35" s="97"/>
      <c r="ET35" s="97"/>
      <c r="EU35" s="97"/>
      <c r="EV35" s="97"/>
      <c r="EW35" s="97"/>
      <c r="EX35" s="97"/>
      <c r="EY35" s="97"/>
      <c r="EZ35" s="97"/>
      <c r="FA35" s="97"/>
      <c r="FB35" s="97"/>
      <c r="FC35" s="97"/>
      <c r="FD35" s="97"/>
      <c r="FE35" s="97"/>
      <c r="FF35" s="97"/>
      <c r="FG35" s="97"/>
      <c r="FH35" s="97"/>
      <c r="FI35" s="97"/>
      <c r="FJ35" s="97"/>
      <c r="FK35" s="97"/>
      <c r="FL35" s="97"/>
      <c r="FM35" s="97"/>
      <c r="FN35" s="97"/>
      <c r="FO35" s="97"/>
      <c r="FP35" s="97"/>
      <c r="FQ35" s="97"/>
      <c r="FR35" s="97"/>
      <c r="FS35" s="97"/>
      <c r="FT35" s="97"/>
      <c r="FU35" s="97"/>
      <c r="FV35" s="97"/>
      <c r="FW35" s="97"/>
      <c r="FX35" s="97"/>
      <c r="FY35" s="97"/>
      <c r="FZ35" s="97"/>
      <c r="GA35" s="97"/>
      <c r="GB35" s="97"/>
      <c r="GC35" s="97"/>
      <c r="GD35" s="97"/>
      <c r="GE35" s="97"/>
      <c r="GF35" s="97"/>
      <c r="GG35" s="97"/>
      <c r="GH35" s="97"/>
      <c r="GI35" s="97"/>
      <c r="GJ35" s="97"/>
      <c r="GK35" s="97"/>
      <c r="GL35" s="97"/>
      <c r="GM35" s="97"/>
      <c r="GN35" s="97"/>
      <c r="GO35" s="97"/>
      <c r="GP35" s="97"/>
      <c r="GQ35" s="97"/>
      <c r="GR35" s="97"/>
      <c r="GS35" s="97"/>
      <c r="GT35" s="97"/>
      <c r="GU35" s="97"/>
      <c r="GV35" s="97"/>
      <c r="GW35" s="97"/>
      <c r="GX35" s="97"/>
      <c r="GY35" s="97"/>
      <c r="GZ35" s="97"/>
      <c r="HA35" s="97"/>
      <c r="HB35" s="97"/>
      <c r="HC35" s="97"/>
      <c r="HD35" s="97"/>
      <c r="HE35" s="97"/>
      <c r="HF35" s="97"/>
      <c r="HG35" s="97"/>
      <c r="HH35" s="97"/>
      <c r="HI35" s="97"/>
      <c r="HJ35" s="97"/>
      <c r="HK35" s="97"/>
      <c r="HL35" s="97"/>
      <c r="HM35" s="97"/>
      <c r="HN35" s="97"/>
      <c r="HO35" s="97"/>
      <c r="HP35" s="97"/>
      <c r="HQ35" s="97"/>
      <c r="HR35" s="97"/>
      <c r="HS35" s="97"/>
      <c r="HT35" s="97"/>
      <c r="HU35" s="97"/>
      <c r="HV35" s="97"/>
      <c r="HW35" s="97"/>
      <c r="HX35" s="97"/>
      <c r="HY35" s="97"/>
      <c r="HZ35" s="97"/>
      <c r="IA35" s="97"/>
      <c r="IB35" s="97"/>
      <c r="IC35" s="97"/>
      <c r="ID35" s="97"/>
      <c r="IE35" s="97"/>
      <c r="IF35" s="97"/>
      <c r="IG35" s="97"/>
      <c r="IH35" s="97"/>
      <c r="II35" s="97" t="s">
        <v>519</v>
      </c>
      <c r="IJ35" s="97"/>
      <c r="IK35" s="97">
        <v>2</v>
      </c>
      <c r="IL35" s="97"/>
      <c r="IM35" s="97"/>
      <c r="IN35" s="97"/>
      <c r="IO35" s="97"/>
      <c r="IP35" s="97"/>
      <c r="IQ35" s="97"/>
      <c r="IR35" s="97"/>
      <c r="IS35" s="97"/>
      <c r="IT35" s="97"/>
      <c r="IU35" s="97"/>
      <c r="IV35" s="97"/>
      <c r="IW35" s="97"/>
      <c r="IX35" s="97"/>
      <c r="IY35" s="97"/>
      <c r="IZ35" s="97"/>
      <c r="JA35" s="97"/>
      <c r="JB35" s="97"/>
      <c r="JC35" s="97"/>
      <c r="JD35" s="97"/>
      <c r="JE35" s="97"/>
      <c r="JF35" s="97"/>
      <c r="JG35" s="97"/>
      <c r="JH35" s="88"/>
      <c r="JI35" s="88"/>
      <c r="JJ35" s="88"/>
      <c r="JK35" s="88"/>
      <c r="JL35" s="88"/>
      <c r="JM35" s="88"/>
      <c r="JN35" s="88"/>
      <c r="JO35" s="88"/>
      <c r="JP35" s="97"/>
      <c r="JQ35" s="97"/>
      <c r="JR35" s="97"/>
      <c r="JS35" s="97"/>
      <c r="JT35" s="97"/>
      <c r="JU35" s="97"/>
      <c r="JV35" s="97"/>
      <c r="JW35" s="97"/>
      <c r="JX35" s="102"/>
      <c r="JY35" s="97"/>
      <c r="JZ35" s="97"/>
      <c r="KA35" s="97"/>
      <c r="KB35" s="97"/>
      <c r="KC35" s="97"/>
      <c r="KD35" s="97"/>
      <c r="KE35" s="97"/>
      <c r="KF35" s="97"/>
      <c r="KG35" s="97"/>
      <c r="KH35" s="97"/>
      <c r="KI35" s="97"/>
      <c r="KJ35" s="97"/>
      <c r="KK35" s="97"/>
      <c r="KL35" s="97"/>
      <c r="KM35" s="97"/>
      <c r="KN35" s="97"/>
      <c r="KO35" s="97"/>
      <c r="KP35" s="97"/>
      <c r="KQ35" s="97"/>
      <c r="KR35" s="97"/>
      <c r="KS35" s="102"/>
      <c r="KT35" s="97"/>
      <c r="KU35" s="97"/>
      <c r="KV35" s="97"/>
      <c r="KW35" s="97"/>
      <c r="KX35" s="97"/>
      <c r="KY35" s="97"/>
      <c r="KZ35" s="97"/>
      <c r="LA35" s="97"/>
      <c r="LB35" s="97"/>
      <c r="LC35" s="97"/>
      <c r="LD35" s="97"/>
      <c r="LE35" s="97"/>
      <c r="LF35" s="97"/>
      <c r="LG35" s="97"/>
      <c r="LH35" s="97"/>
      <c r="LI35" s="97"/>
      <c r="LJ35" s="102"/>
      <c r="LK35" s="97"/>
      <c r="LL35" s="97"/>
      <c r="LM35" s="97"/>
      <c r="LN35" s="97"/>
      <c r="LO35" s="97"/>
      <c r="LP35" s="97"/>
      <c r="LQ35" s="97"/>
      <c r="LR35" s="97"/>
      <c r="LS35" s="97"/>
      <c r="LT35" s="97"/>
      <c r="LU35" s="97"/>
      <c r="LV35" s="64"/>
      <c r="LW35" s="64"/>
      <c r="LX35" s="64"/>
      <c r="LY35" s="64"/>
      <c r="LZ35" s="64"/>
      <c r="MA35" s="64"/>
      <c r="MB35" s="64"/>
      <c r="MC35" s="64"/>
      <c r="MD35" s="64"/>
      <c r="ME35" s="64"/>
      <c r="MF35" s="64"/>
      <c r="MG35" s="64"/>
      <c r="MH35" s="64"/>
      <c r="MI35" s="64"/>
      <c r="MJ35" s="64"/>
      <c r="MK35" s="64"/>
      <c r="ML35" s="64"/>
      <c r="MM35" s="64"/>
      <c r="MN35" s="64"/>
      <c r="MO35" s="64"/>
      <c r="MP35" s="64"/>
      <c r="MQ35" s="64"/>
      <c r="MR35" s="64"/>
      <c r="MS35" s="64"/>
      <c r="MT35" s="64"/>
      <c r="MU35" s="64"/>
      <c r="MV35" s="64"/>
      <c r="MW35" s="64"/>
      <c r="MX35" s="64"/>
      <c r="MY35" s="64"/>
      <c r="MZ35" s="64"/>
      <c r="NA35" s="64"/>
      <c r="NB35" s="64"/>
      <c r="NC35" s="64"/>
      <c r="ND35" s="64"/>
      <c r="NE35" s="97"/>
      <c r="NF35" s="97"/>
      <c r="NG35" s="97"/>
      <c r="NH35" s="97"/>
      <c r="NI35" s="97"/>
      <c r="NJ35" s="97"/>
      <c r="NK35" s="97"/>
      <c r="NL35" s="97"/>
      <c r="NM35" s="97"/>
      <c r="NN35" s="97"/>
      <c r="NO35" s="97"/>
      <c r="NP35" s="97"/>
      <c r="NQ35" s="97"/>
      <c r="NR35" s="97"/>
      <c r="NS35" s="97"/>
      <c r="NT35" s="97"/>
      <c r="NU35" s="97"/>
      <c r="NV35" s="97"/>
      <c r="NW35" s="97"/>
      <c r="NX35" s="97"/>
      <c r="NY35" s="97"/>
      <c r="NZ35" s="97"/>
      <c r="OA35" s="97"/>
      <c r="OB35" s="97"/>
      <c r="OC35" s="97"/>
      <c r="OD35" s="97"/>
      <c r="OE35" s="97"/>
      <c r="OF35" s="97"/>
      <c r="OG35" s="97"/>
      <c r="OH35" s="97"/>
      <c r="OI35" s="97"/>
      <c r="OJ35" s="97"/>
      <c r="OK35" s="97"/>
      <c r="OL35" s="97"/>
      <c r="OM35" s="97"/>
      <c r="ON35" s="97"/>
      <c r="OO35" s="97"/>
      <c r="OP35" s="97"/>
      <c r="OQ35" s="97"/>
      <c r="OR35" s="97"/>
      <c r="OS35" s="97"/>
      <c r="OT35" s="97"/>
      <c r="OU35" s="97"/>
      <c r="OV35" s="97"/>
      <c r="OW35" s="97"/>
      <c r="OX35" s="97"/>
      <c r="OY35" s="97"/>
      <c r="OZ35" s="97"/>
      <c r="PA35" s="97"/>
      <c r="PB35" s="97"/>
      <c r="PC35" s="97"/>
      <c r="PD35" s="97"/>
      <c r="PE35" s="97"/>
      <c r="PF35" s="97"/>
      <c r="PG35" s="97"/>
      <c r="PH35" s="97"/>
      <c r="PI35" s="97"/>
      <c r="PJ35" s="97"/>
      <c r="PK35" s="97"/>
      <c r="PL35" s="97"/>
      <c r="PM35" s="97"/>
      <c r="PN35" s="97"/>
      <c r="PO35" s="97"/>
      <c r="PP35" s="97"/>
      <c r="PQ35" s="97"/>
      <c r="PR35" s="97"/>
      <c r="PS35" s="97"/>
      <c r="PT35" s="97"/>
      <c r="PU35" s="97"/>
      <c r="PV35" s="97"/>
      <c r="PW35" s="97"/>
      <c r="PX35" s="97"/>
      <c r="PY35" s="97"/>
      <c r="PZ35" s="97"/>
      <c r="QA35" s="97"/>
      <c r="QB35" s="97"/>
      <c r="QC35" s="97"/>
      <c r="QD35" s="97"/>
      <c r="QE35" s="97"/>
      <c r="QF35" s="97"/>
      <c r="QG35" s="97"/>
      <c r="QH35" s="97"/>
      <c r="QI35" s="97"/>
      <c r="QJ35" s="97"/>
      <c r="QK35" s="97"/>
      <c r="QL35" s="97"/>
      <c r="QM35" s="97"/>
      <c r="QN35" s="97"/>
      <c r="QO35" s="97"/>
      <c r="QP35" s="97"/>
      <c r="QQ35" s="97"/>
      <c r="QR35" s="97"/>
      <c r="QS35" s="97"/>
      <c r="QT35" s="97"/>
      <c r="QU35" s="97"/>
      <c r="QV35" s="97"/>
      <c r="QW35" s="97"/>
      <c r="QX35" s="97"/>
      <c r="QY35" s="97"/>
      <c r="QZ35" s="97"/>
      <c r="RA35" s="97"/>
      <c r="RB35" s="97"/>
      <c r="RC35" s="97"/>
      <c r="RD35" s="97"/>
      <c r="RE35" s="97"/>
      <c r="RF35" s="97"/>
      <c r="RG35" s="97"/>
      <c r="RH35" s="97"/>
      <c r="RI35" s="97"/>
      <c r="RJ35" s="97"/>
      <c r="RK35" s="97"/>
      <c r="RL35" s="97"/>
      <c r="RM35" s="97"/>
      <c r="RN35" s="97"/>
      <c r="RO35" s="97"/>
      <c r="RP35" s="97"/>
      <c r="RQ35" s="97"/>
      <c r="RR35" s="97"/>
      <c r="RS35" s="97"/>
      <c r="RT35" s="97"/>
      <c r="RU35" s="97"/>
      <c r="RV35" s="97"/>
      <c r="RW35" s="97"/>
      <c r="RX35" s="97"/>
      <c r="RY35" s="97"/>
      <c r="RZ35" s="97"/>
      <c r="SA35" s="97"/>
      <c r="SB35" s="97"/>
      <c r="SC35" s="102"/>
      <c r="SD35" s="97"/>
      <c r="SE35" s="97"/>
      <c r="SF35" s="97"/>
      <c r="SG35" s="97"/>
      <c r="SH35" s="97"/>
      <c r="SI35" s="97"/>
      <c r="SJ35" s="97"/>
      <c r="SK35" s="97"/>
      <c r="SL35" s="97"/>
      <c r="SM35" s="97"/>
      <c r="SN35" s="97"/>
      <c r="SO35" s="97"/>
      <c r="SP35" s="97"/>
      <c r="SQ35" s="97"/>
      <c r="SR35" s="97"/>
      <c r="SS35" s="97"/>
      <c r="ST35" s="97"/>
      <c r="SU35" s="97"/>
      <c r="SV35" s="97"/>
      <c r="SW35" s="97"/>
      <c r="SX35" s="97"/>
      <c r="SY35" s="97"/>
      <c r="SZ35" s="97"/>
      <c r="TA35" s="97"/>
      <c r="TB35" s="97"/>
    </row>
    <row r="36" spans="1:522" s="27" customFormat="1" ht="18" customHeight="1" x14ac:dyDescent="0.2">
      <c r="A36" s="12">
        <v>7</v>
      </c>
      <c r="B36" s="11" t="s">
        <v>162</v>
      </c>
      <c r="C36" s="1">
        <v>9424</v>
      </c>
      <c r="D36" s="4" t="s">
        <v>163</v>
      </c>
      <c r="E36" s="1">
        <v>10208</v>
      </c>
      <c r="F36" s="1">
        <v>2007</v>
      </c>
      <c r="G36" s="4" t="s">
        <v>164</v>
      </c>
      <c r="H36"/>
      <c r="I36" s="1">
        <f>SUM(K36:TB36)</f>
        <v>10</v>
      </c>
      <c r="J36" s="12">
        <f>Tabuľka1[[#This Row],[Stĺpec8]]+I37</f>
        <v>27</v>
      </c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97"/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7"/>
      <c r="AL36" s="97"/>
      <c r="AM36" s="97"/>
      <c r="AN36" s="97"/>
      <c r="AO36" s="97"/>
      <c r="AP36" s="97"/>
      <c r="AQ36" s="97"/>
      <c r="AR36" s="97"/>
      <c r="AS36" s="97"/>
      <c r="AT36" s="97"/>
      <c r="AU36" s="97"/>
      <c r="AV36" s="97"/>
      <c r="AW36" s="97"/>
      <c r="AX36" s="97"/>
      <c r="AY36" s="97"/>
      <c r="AZ36" s="97"/>
      <c r="BA36" s="97"/>
      <c r="BB36" s="97"/>
      <c r="BC36" s="97"/>
      <c r="BD36" s="97"/>
      <c r="BE36" s="97"/>
      <c r="BF36" s="97"/>
      <c r="BG36" s="97"/>
      <c r="BH36" s="97"/>
      <c r="BI36" s="97"/>
      <c r="BJ36" s="97"/>
      <c r="BK36" s="97"/>
      <c r="BL36" s="97"/>
      <c r="BM36" s="97"/>
      <c r="BN36" s="97"/>
      <c r="BO36" s="97"/>
      <c r="BP36" s="97"/>
      <c r="BQ36" s="97"/>
      <c r="BR36" s="97"/>
      <c r="BS36" s="97"/>
      <c r="BT36" s="97"/>
      <c r="BU36" s="97"/>
      <c r="BV36" s="97"/>
      <c r="BW36" s="97"/>
      <c r="BX36" s="97"/>
      <c r="BY36" s="97"/>
      <c r="BZ36" s="97"/>
      <c r="CA36" s="97"/>
      <c r="CB36" s="97"/>
      <c r="CC36" s="97"/>
      <c r="CD36" s="97"/>
      <c r="CE36" s="97"/>
      <c r="CF36" s="97"/>
      <c r="CG36" s="97"/>
      <c r="CH36" s="97"/>
      <c r="CI36" s="97"/>
      <c r="CJ36" s="97"/>
      <c r="CK36" s="97"/>
      <c r="CL36" s="97"/>
      <c r="CM36" s="97"/>
      <c r="CN36" s="97"/>
      <c r="CO36" s="97"/>
      <c r="CP36" s="97"/>
      <c r="CQ36" s="97"/>
      <c r="CR36" s="97"/>
      <c r="CS36" s="97"/>
      <c r="CT36" s="97"/>
      <c r="CU36" s="97"/>
      <c r="CV36" s="97"/>
      <c r="CW36" s="97"/>
      <c r="CX36" s="97"/>
      <c r="CY36" s="102"/>
      <c r="CZ36" s="97"/>
      <c r="DA36" s="97"/>
      <c r="DB36" s="97"/>
      <c r="DC36" s="97"/>
      <c r="DD36" s="97"/>
      <c r="DE36" s="97"/>
      <c r="DF36" s="97"/>
      <c r="DG36" s="97"/>
      <c r="DH36" s="97"/>
      <c r="DI36" s="97"/>
      <c r="DJ36" s="97"/>
      <c r="DK36" s="97"/>
      <c r="DL36" s="97"/>
      <c r="DM36" s="97"/>
      <c r="DN36" s="97"/>
      <c r="DO36" s="97"/>
      <c r="DP36" s="97"/>
      <c r="DQ36" s="97"/>
      <c r="DR36" s="97"/>
      <c r="DS36" s="97"/>
      <c r="DT36" s="97"/>
      <c r="DU36" s="97"/>
      <c r="DV36" s="97"/>
      <c r="DW36" s="97"/>
      <c r="DX36" s="97"/>
      <c r="DY36" s="97"/>
      <c r="DZ36" s="97"/>
      <c r="EA36" s="97"/>
      <c r="EB36" s="97"/>
      <c r="EC36" s="97"/>
      <c r="ED36" s="97"/>
      <c r="EE36" s="97"/>
      <c r="EF36" s="97"/>
      <c r="EG36" s="97"/>
      <c r="EH36" s="97"/>
      <c r="EI36" s="97"/>
      <c r="EJ36" s="97"/>
      <c r="EK36" s="97"/>
      <c r="EL36" s="97"/>
      <c r="EM36" s="97"/>
      <c r="EN36" s="97"/>
      <c r="EO36" s="97"/>
      <c r="EP36" s="97"/>
      <c r="EQ36" s="97"/>
      <c r="ER36" s="97"/>
      <c r="ES36" s="97"/>
      <c r="ET36" s="97"/>
      <c r="EU36" s="97"/>
      <c r="EV36" s="97"/>
      <c r="EW36" s="97"/>
      <c r="EX36" s="97"/>
      <c r="EY36" s="97"/>
      <c r="EZ36" s="97"/>
      <c r="FA36" s="97"/>
      <c r="FB36" s="97"/>
      <c r="FC36" s="97"/>
      <c r="FD36" s="97"/>
      <c r="FE36" s="97"/>
      <c r="FF36" s="97"/>
      <c r="FG36" s="97"/>
      <c r="FH36" s="97"/>
      <c r="FI36" s="97"/>
      <c r="FJ36" s="97"/>
      <c r="FK36" s="97"/>
      <c r="FL36" s="97"/>
      <c r="FM36" s="97"/>
      <c r="FN36" s="97"/>
      <c r="FO36" s="97"/>
      <c r="FP36" s="97"/>
      <c r="FQ36" s="97"/>
      <c r="FR36" s="97"/>
      <c r="FS36" s="97"/>
      <c r="FT36" s="97"/>
      <c r="FU36" s="97"/>
      <c r="FV36" s="97"/>
      <c r="FW36" s="97"/>
      <c r="FX36" s="97"/>
      <c r="FY36" s="97"/>
      <c r="FZ36" s="97"/>
      <c r="GA36" s="97"/>
      <c r="GB36" s="97">
        <f>2+4</f>
        <v>6</v>
      </c>
      <c r="GC36" s="97">
        <v>3</v>
      </c>
      <c r="GD36" s="97"/>
      <c r="GE36" s="97"/>
      <c r="GF36" s="97"/>
      <c r="GG36" s="97"/>
      <c r="GH36" s="97"/>
      <c r="GI36" s="97"/>
      <c r="GJ36" s="97"/>
      <c r="GK36" s="97"/>
      <c r="GL36" s="97"/>
      <c r="GM36" s="97"/>
      <c r="GN36" s="97"/>
      <c r="GO36" s="97"/>
      <c r="GP36" s="97"/>
      <c r="GQ36" s="97"/>
      <c r="GR36" s="97"/>
      <c r="GS36" s="97"/>
      <c r="GT36" s="97"/>
      <c r="GU36" s="97"/>
      <c r="GV36" s="97"/>
      <c r="GW36" s="97"/>
      <c r="GX36" s="97"/>
      <c r="GY36" s="97"/>
      <c r="GZ36" s="97"/>
      <c r="HA36" s="97"/>
      <c r="HB36" s="97"/>
      <c r="HC36" s="97"/>
      <c r="HD36" s="97"/>
      <c r="HE36" s="97"/>
      <c r="HF36" s="97"/>
      <c r="HG36" s="97"/>
      <c r="HH36" s="97"/>
      <c r="HI36" s="97"/>
      <c r="HJ36" s="97"/>
      <c r="HK36" s="97"/>
      <c r="HL36" s="97"/>
      <c r="HM36" s="97"/>
      <c r="HN36" s="97"/>
      <c r="HO36" s="97"/>
      <c r="HP36" s="97"/>
      <c r="HQ36" s="97"/>
      <c r="HR36" s="97"/>
      <c r="HS36" s="97"/>
      <c r="HT36" s="97"/>
      <c r="HU36" s="97"/>
      <c r="HV36" s="97"/>
      <c r="HW36" s="97"/>
      <c r="HX36" s="97"/>
      <c r="HY36" s="97"/>
      <c r="HZ36" s="97"/>
      <c r="IA36" s="97"/>
      <c r="IB36" s="97"/>
      <c r="IC36" s="97"/>
      <c r="ID36" s="97"/>
      <c r="IE36" s="97"/>
      <c r="IF36" s="97"/>
      <c r="IG36" s="97"/>
      <c r="IH36" s="97"/>
      <c r="II36" s="97">
        <v>1</v>
      </c>
      <c r="IJ36" s="97"/>
      <c r="IK36" s="97"/>
      <c r="IL36" s="97"/>
      <c r="IM36" s="97"/>
      <c r="IN36" s="97"/>
      <c r="IO36" s="97"/>
      <c r="IP36" s="97"/>
      <c r="IQ36" s="97"/>
      <c r="IR36" s="97"/>
      <c r="IS36" s="97"/>
      <c r="IT36" s="97"/>
      <c r="IU36" s="97"/>
      <c r="IV36" s="97"/>
      <c r="IW36" s="97"/>
      <c r="IX36" s="97"/>
      <c r="IY36" s="97"/>
      <c r="IZ36" s="97"/>
      <c r="JA36" s="97"/>
      <c r="JB36" s="97"/>
      <c r="JC36" s="97"/>
      <c r="JD36" s="97"/>
      <c r="JE36" s="97"/>
      <c r="JF36" s="97"/>
      <c r="JG36" s="97"/>
      <c r="JH36" s="97"/>
      <c r="JI36" s="97"/>
      <c r="JJ36" s="97"/>
      <c r="JK36" s="97"/>
      <c r="JL36" s="97"/>
      <c r="JM36" s="97"/>
      <c r="JN36" s="97"/>
      <c r="JO36" s="97"/>
      <c r="JP36" s="97"/>
      <c r="JQ36" s="97"/>
      <c r="JR36" s="97"/>
      <c r="JS36" s="97"/>
      <c r="JT36" s="97"/>
      <c r="JU36" s="97"/>
      <c r="JV36" s="97"/>
      <c r="JW36" s="97"/>
      <c r="JX36" s="97"/>
      <c r="JY36" s="97"/>
      <c r="JZ36" s="97"/>
      <c r="KA36" s="97"/>
      <c r="KB36" s="97"/>
      <c r="KC36" s="88"/>
      <c r="KD36" s="88"/>
      <c r="KE36" s="88"/>
      <c r="KF36" s="88"/>
      <c r="KG36" s="88"/>
      <c r="KH36" s="88"/>
      <c r="KI36" s="97"/>
      <c r="KJ36" s="97"/>
      <c r="KK36" s="97"/>
      <c r="KL36" s="97"/>
      <c r="KM36" s="102"/>
      <c r="KN36" s="102"/>
      <c r="KO36" s="97"/>
      <c r="KP36" s="97"/>
      <c r="KQ36" s="97"/>
      <c r="KR36" s="97"/>
      <c r="KS36" s="97"/>
      <c r="KT36" s="102"/>
      <c r="KU36" s="97"/>
      <c r="KV36" s="97"/>
      <c r="KW36" s="97"/>
      <c r="KX36" s="97"/>
      <c r="KY36" s="97"/>
      <c r="KZ36" s="97"/>
      <c r="LA36" s="97"/>
      <c r="LB36" s="97"/>
      <c r="LC36" s="97"/>
      <c r="LD36" s="97"/>
      <c r="LE36" s="97"/>
      <c r="LF36" s="97"/>
      <c r="LG36" s="97"/>
      <c r="LH36" s="97"/>
      <c r="LI36" s="97"/>
      <c r="LJ36" s="102"/>
      <c r="LK36" s="97"/>
      <c r="LL36" s="97"/>
      <c r="LM36" s="97"/>
      <c r="LN36" s="97"/>
      <c r="LO36" s="97"/>
      <c r="LP36" s="97"/>
      <c r="LQ36" s="97"/>
      <c r="LR36" s="97"/>
      <c r="LS36" s="97"/>
      <c r="LT36" s="97"/>
      <c r="LU36" s="97"/>
      <c r="LV36" s="97"/>
      <c r="LW36" s="97"/>
      <c r="LX36" s="97"/>
      <c r="LY36" s="97"/>
      <c r="LZ36" s="97"/>
      <c r="MA36" s="97"/>
      <c r="MB36" s="97"/>
      <c r="MC36" s="97"/>
      <c r="MD36" s="97"/>
      <c r="ME36" s="97"/>
      <c r="MF36" s="97"/>
      <c r="MG36" s="97"/>
      <c r="MH36" s="97"/>
      <c r="MI36" s="97"/>
      <c r="MJ36" s="97"/>
      <c r="MK36" s="97"/>
      <c r="ML36" s="97"/>
      <c r="MM36" s="97"/>
      <c r="MN36" s="97"/>
      <c r="MO36" s="97"/>
      <c r="MP36" s="97"/>
      <c r="MQ36" s="97"/>
      <c r="MR36" s="97"/>
      <c r="MS36" s="97"/>
      <c r="MT36" s="97"/>
      <c r="MU36" s="97"/>
      <c r="MV36" s="97"/>
      <c r="MW36" s="97"/>
      <c r="MX36" s="97"/>
      <c r="MY36" s="97"/>
      <c r="MZ36" s="97"/>
      <c r="NA36" s="97"/>
      <c r="NB36" s="97"/>
      <c r="NC36" s="97"/>
      <c r="ND36" s="97"/>
      <c r="NE36" s="97"/>
      <c r="NF36" s="97"/>
      <c r="NG36" s="97"/>
      <c r="NH36" s="97"/>
      <c r="NI36" s="97"/>
      <c r="NJ36" s="97"/>
      <c r="NK36" s="97"/>
      <c r="NL36" s="97"/>
      <c r="NM36" s="97"/>
      <c r="NN36" s="97"/>
      <c r="NO36" s="97"/>
      <c r="NP36" s="97"/>
      <c r="NQ36" s="97"/>
      <c r="NR36" s="97"/>
      <c r="NS36" s="97"/>
      <c r="NT36" s="97"/>
      <c r="NU36" s="97"/>
      <c r="NV36" s="97"/>
      <c r="NW36" s="97"/>
      <c r="NX36" s="97"/>
      <c r="NY36" s="97"/>
      <c r="NZ36" s="97"/>
      <c r="OA36" s="97"/>
      <c r="OB36" s="97"/>
      <c r="OC36" s="97"/>
      <c r="OD36" s="97"/>
      <c r="OE36" s="97"/>
      <c r="OF36" s="97"/>
      <c r="OG36" s="97"/>
      <c r="OH36" s="97"/>
      <c r="OI36" s="97"/>
      <c r="OJ36" s="97"/>
      <c r="OK36" s="97"/>
      <c r="OL36" s="97"/>
      <c r="OM36" s="97"/>
      <c r="ON36" s="97"/>
      <c r="OO36" s="97"/>
      <c r="OP36" s="97"/>
      <c r="OQ36" s="97"/>
      <c r="OR36" s="97"/>
      <c r="OS36" s="97"/>
      <c r="OT36" s="97"/>
      <c r="OU36" s="97"/>
      <c r="OV36" s="97"/>
      <c r="OW36" s="97"/>
      <c r="OX36" s="97"/>
      <c r="OY36" s="97"/>
      <c r="OZ36" s="97"/>
      <c r="PA36" s="97"/>
      <c r="PB36" s="97"/>
      <c r="PC36" s="97"/>
      <c r="PD36" s="97"/>
      <c r="PE36" s="97"/>
      <c r="PF36" s="97"/>
      <c r="PG36" s="97"/>
      <c r="PH36" s="97"/>
      <c r="PI36" s="97"/>
      <c r="PJ36" s="97"/>
      <c r="PK36" s="97"/>
      <c r="PL36" s="97"/>
      <c r="PM36" s="97"/>
      <c r="PN36" s="97"/>
      <c r="PO36" s="97"/>
      <c r="PP36" s="97"/>
      <c r="PQ36" s="97"/>
      <c r="PR36" s="97"/>
      <c r="PS36" s="97"/>
      <c r="PT36" s="97"/>
      <c r="PU36" s="97"/>
      <c r="PV36" s="97"/>
      <c r="PW36" s="97"/>
      <c r="PX36" s="97"/>
      <c r="PY36" s="97"/>
      <c r="PZ36" s="97"/>
      <c r="QA36" s="97"/>
      <c r="QB36" s="97"/>
      <c r="QC36" s="97"/>
      <c r="QD36" s="97"/>
      <c r="QE36" s="97"/>
      <c r="QF36" s="97"/>
      <c r="QG36" s="97"/>
      <c r="QH36" s="97"/>
      <c r="QI36" s="97"/>
      <c r="QJ36" s="97"/>
      <c r="QK36" s="97"/>
      <c r="QL36" s="97"/>
      <c r="QM36" s="97"/>
      <c r="QN36" s="97"/>
      <c r="QO36" s="97"/>
      <c r="QP36" s="97"/>
      <c r="QQ36" s="97"/>
      <c r="QR36" s="97"/>
      <c r="QS36" s="97"/>
      <c r="QT36" s="97"/>
      <c r="QU36" s="97"/>
      <c r="QV36" s="97"/>
      <c r="QW36" s="97"/>
      <c r="QX36" s="97"/>
      <c r="QY36" s="97"/>
      <c r="QZ36" s="97"/>
      <c r="RA36" s="97"/>
      <c r="RB36" s="97"/>
      <c r="RC36" s="97"/>
      <c r="RD36" s="97"/>
      <c r="RE36" s="97"/>
      <c r="RF36" s="97"/>
      <c r="RG36" s="97"/>
      <c r="RH36" s="97"/>
      <c r="RI36" s="97"/>
      <c r="RJ36" s="97"/>
      <c r="RK36" s="97"/>
      <c r="RL36" s="97"/>
      <c r="RM36" s="97"/>
      <c r="RN36" s="97"/>
      <c r="RO36" s="97"/>
      <c r="RP36" s="97"/>
      <c r="RQ36" s="97"/>
      <c r="RR36" s="97"/>
      <c r="RS36" s="97"/>
      <c r="RT36" s="97"/>
      <c r="RU36" s="97"/>
      <c r="RV36" s="97"/>
      <c r="RW36" s="97"/>
      <c r="RX36" s="97"/>
      <c r="RY36" s="97"/>
      <c r="RZ36" s="97"/>
      <c r="SA36" s="97"/>
      <c r="SB36" s="97"/>
      <c r="SC36" s="97"/>
      <c r="SD36" s="97"/>
      <c r="SE36" s="97"/>
      <c r="SF36" s="97"/>
      <c r="SG36" s="97"/>
      <c r="SH36" s="97"/>
      <c r="SI36" s="97"/>
      <c r="SJ36" s="97"/>
      <c r="SK36" s="97"/>
      <c r="SL36" s="97"/>
      <c r="SM36" s="97"/>
      <c r="SN36" s="97"/>
      <c r="SO36" s="97"/>
      <c r="SP36" s="97"/>
      <c r="SQ36" s="97"/>
      <c r="SR36" s="97"/>
      <c r="SS36" s="97"/>
      <c r="ST36" s="97"/>
      <c r="SU36" s="97"/>
      <c r="SV36" s="97"/>
      <c r="SW36" s="97"/>
      <c r="SX36" s="97"/>
      <c r="SY36" s="97"/>
      <c r="SZ36" s="97"/>
      <c r="TA36" s="97"/>
      <c r="TB36" s="97"/>
    </row>
    <row r="37" spans="1:522" s="27" customFormat="1" ht="18" customHeight="1" x14ac:dyDescent="0.2">
      <c r="A37" s="12"/>
      <c r="B37" s="11"/>
      <c r="C37" s="1"/>
      <c r="D37" s="4" t="s">
        <v>41</v>
      </c>
      <c r="E37" s="1">
        <v>9679</v>
      </c>
      <c r="F37" s="1"/>
      <c r="G37" s="4"/>
      <c r="H37"/>
      <c r="I37" s="1">
        <f>SUM(K37:TB37)</f>
        <v>17</v>
      </c>
      <c r="J37" s="12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97"/>
      <c r="AA37" s="97"/>
      <c r="AB37" s="97"/>
      <c r="AC37" s="97"/>
      <c r="AD37" s="97"/>
      <c r="AE37" s="97"/>
      <c r="AF37" s="97"/>
      <c r="AG37" s="97"/>
      <c r="AH37" s="97"/>
      <c r="AI37" s="97"/>
      <c r="AJ37" s="97"/>
      <c r="AK37" s="97"/>
      <c r="AL37" s="97"/>
      <c r="AM37" s="97"/>
      <c r="AN37" s="97"/>
      <c r="AO37" s="97"/>
      <c r="AP37" s="97"/>
      <c r="AQ37" s="97"/>
      <c r="AR37" s="97"/>
      <c r="AS37" s="97"/>
      <c r="AT37" s="97"/>
      <c r="AU37" s="97"/>
      <c r="AV37" s="97"/>
      <c r="AW37" s="97"/>
      <c r="AX37" s="97"/>
      <c r="AY37" s="97"/>
      <c r="AZ37" s="97"/>
      <c r="BA37" s="97"/>
      <c r="BB37" s="97"/>
      <c r="BC37" s="97"/>
      <c r="BD37" s="97"/>
      <c r="BE37" s="97"/>
      <c r="BF37" s="97"/>
      <c r="BG37" s="97"/>
      <c r="BH37" s="97"/>
      <c r="BI37" s="97"/>
      <c r="BJ37" s="97"/>
      <c r="BK37" s="97"/>
      <c r="BL37" s="97"/>
      <c r="BM37" s="97"/>
      <c r="BN37" s="97"/>
      <c r="BO37" s="97"/>
      <c r="BP37" s="97"/>
      <c r="BQ37" s="97"/>
      <c r="BR37" s="97"/>
      <c r="BS37" s="97"/>
      <c r="BT37" s="97"/>
      <c r="BU37" s="97"/>
      <c r="BV37" s="97"/>
      <c r="BW37" s="97"/>
      <c r="BX37" s="97"/>
      <c r="BY37" s="97"/>
      <c r="BZ37" s="97"/>
      <c r="CA37" s="97"/>
      <c r="CB37" s="97"/>
      <c r="CC37" s="97"/>
      <c r="CD37" s="97"/>
      <c r="CE37" s="97"/>
      <c r="CF37" s="97"/>
      <c r="CG37" s="97"/>
      <c r="CH37" s="97"/>
      <c r="CI37" s="97"/>
      <c r="CJ37" s="97"/>
      <c r="CK37" s="97"/>
      <c r="CL37" s="97"/>
      <c r="CM37" s="97"/>
      <c r="CN37" s="97"/>
      <c r="CO37" s="97"/>
      <c r="CP37" s="97"/>
      <c r="CQ37" s="97"/>
      <c r="CR37" s="97"/>
      <c r="CS37" s="97"/>
      <c r="CT37" s="97"/>
      <c r="CU37" s="97"/>
      <c r="CV37" s="97">
        <f>3+3</f>
        <v>6</v>
      </c>
      <c r="CW37" s="97">
        <f>4+1</f>
        <v>5</v>
      </c>
      <c r="CX37" s="97"/>
      <c r="CY37" s="102"/>
      <c r="CZ37" s="97"/>
      <c r="DA37" s="97"/>
      <c r="DB37" s="97"/>
      <c r="DC37" s="97"/>
      <c r="DD37" s="97"/>
      <c r="DE37" s="97"/>
      <c r="DF37" s="97"/>
      <c r="DG37" s="97"/>
      <c r="DH37" s="97"/>
      <c r="DI37" s="97"/>
      <c r="DJ37" s="97"/>
      <c r="DK37" s="97"/>
      <c r="DL37" s="97"/>
      <c r="DM37" s="97"/>
      <c r="DN37" s="97"/>
      <c r="DO37" s="97"/>
      <c r="DP37" s="97"/>
      <c r="DQ37" s="97"/>
      <c r="DR37" s="97"/>
      <c r="DS37" s="97"/>
      <c r="DT37" s="97"/>
      <c r="DU37" s="97"/>
      <c r="DV37" s="97"/>
      <c r="DW37" s="97"/>
      <c r="DX37" s="97"/>
      <c r="DY37" s="97"/>
      <c r="DZ37" s="97"/>
      <c r="EA37" s="97"/>
      <c r="EB37" s="97"/>
      <c r="EC37" s="97"/>
      <c r="ED37" s="97"/>
      <c r="EE37" s="97"/>
      <c r="EF37" s="97"/>
      <c r="EG37" s="97"/>
      <c r="EH37" s="97"/>
      <c r="EI37" s="97"/>
      <c r="EJ37" s="97"/>
      <c r="EK37" s="97"/>
      <c r="EL37" s="97"/>
      <c r="EM37" s="97"/>
      <c r="EN37" s="97"/>
      <c r="EO37" s="97"/>
      <c r="EP37" s="97"/>
      <c r="EQ37" s="97"/>
      <c r="ER37" s="97"/>
      <c r="ES37" s="97"/>
      <c r="ET37" s="97"/>
      <c r="EU37" s="97"/>
      <c r="EV37" s="97"/>
      <c r="EW37" s="97"/>
      <c r="EX37" s="97"/>
      <c r="EY37" s="97"/>
      <c r="EZ37" s="97"/>
      <c r="FA37" s="97"/>
      <c r="FB37" s="97"/>
      <c r="FC37" s="97"/>
      <c r="FD37" s="97"/>
      <c r="FE37" s="97"/>
      <c r="FF37" s="97"/>
      <c r="FG37" s="97"/>
      <c r="FH37" s="97"/>
      <c r="FI37" s="97"/>
      <c r="FJ37" s="97"/>
      <c r="FK37" s="97"/>
      <c r="FL37" s="97"/>
      <c r="FM37" s="97"/>
      <c r="FN37" s="97"/>
      <c r="FO37" s="97"/>
      <c r="FP37" s="97"/>
      <c r="FQ37" s="97"/>
      <c r="FR37" s="97"/>
      <c r="FS37" s="97"/>
      <c r="FT37" s="97"/>
      <c r="FU37" s="97"/>
      <c r="FV37" s="97"/>
      <c r="FW37" s="97"/>
      <c r="FX37" s="97"/>
      <c r="FY37" s="97"/>
      <c r="FZ37" s="97"/>
      <c r="GA37" s="97"/>
      <c r="GB37" s="97"/>
      <c r="GC37" s="97"/>
      <c r="GD37" s="97"/>
      <c r="GE37" s="97"/>
      <c r="GF37" s="97"/>
      <c r="GG37" s="97"/>
      <c r="GH37" s="97"/>
      <c r="GI37" s="97"/>
      <c r="GJ37" s="97"/>
      <c r="GK37" s="97"/>
      <c r="GL37" s="97"/>
      <c r="GM37" s="97"/>
      <c r="GN37" s="97"/>
      <c r="GO37" s="97"/>
      <c r="GP37" s="97"/>
      <c r="GQ37" s="97"/>
      <c r="GR37" s="97"/>
      <c r="GS37" s="97"/>
      <c r="GT37" s="97"/>
      <c r="GU37" s="97"/>
      <c r="GV37" s="97"/>
      <c r="GW37" s="97"/>
      <c r="GX37" s="97"/>
      <c r="GY37" s="97"/>
      <c r="GZ37" s="97"/>
      <c r="HA37" s="97"/>
      <c r="HB37" s="97"/>
      <c r="HC37" s="97"/>
      <c r="HD37" s="97"/>
      <c r="HE37" s="97"/>
      <c r="HF37" s="97"/>
      <c r="HG37" s="97"/>
      <c r="HH37" s="97"/>
      <c r="HI37" s="97"/>
      <c r="HJ37" s="97"/>
      <c r="HK37" s="97"/>
      <c r="HL37" s="97"/>
      <c r="HM37" s="97"/>
      <c r="HN37" s="97"/>
      <c r="HO37" s="97"/>
      <c r="HP37" s="97"/>
      <c r="HQ37" s="97"/>
      <c r="HR37" s="97"/>
      <c r="HS37" s="97"/>
      <c r="HT37" s="97"/>
      <c r="HU37" s="97"/>
      <c r="HV37" s="97"/>
      <c r="HW37" s="97"/>
      <c r="HX37" s="97"/>
      <c r="HY37" s="97"/>
      <c r="HZ37" s="97"/>
      <c r="IA37" s="97"/>
      <c r="IB37" s="97"/>
      <c r="IC37" s="97"/>
      <c r="ID37" s="97"/>
      <c r="IE37" s="97"/>
      <c r="IF37" s="97"/>
      <c r="IG37" s="97"/>
      <c r="IH37" s="97"/>
      <c r="II37" s="97"/>
      <c r="IJ37" s="97">
        <f>3+2</f>
        <v>5</v>
      </c>
      <c r="IK37" s="97">
        <v>1</v>
      </c>
      <c r="IL37" s="97"/>
      <c r="IM37" s="97"/>
      <c r="IN37" s="97"/>
      <c r="IO37" s="97"/>
      <c r="IP37" s="97"/>
      <c r="IQ37" s="97"/>
      <c r="IR37" s="97"/>
      <c r="IS37" s="97"/>
      <c r="IT37" s="97"/>
      <c r="IU37" s="97"/>
      <c r="IV37" s="97"/>
      <c r="IW37" s="97"/>
      <c r="IX37" s="97"/>
      <c r="IY37" s="97"/>
      <c r="IZ37" s="97"/>
      <c r="JA37" s="97"/>
      <c r="JB37" s="97"/>
      <c r="JC37" s="97"/>
      <c r="JD37" s="97"/>
      <c r="JE37" s="97"/>
      <c r="JF37" s="97"/>
      <c r="JG37" s="97"/>
      <c r="JH37" s="97"/>
      <c r="JI37" s="97"/>
      <c r="JJ37" s="97"/>
      <c r="JK37" s="97"/>
      <c r="JL37" s="97"/>
      <c r="JM37" s="97"/>
      <c r="JN37" s="97"/>
      <c r="JO37" s="97"/>
      <c r="JP37" s="97"/>
      <c r="JQ37" s="97"/>
      <c r="JR37" s="97"/>
      <c r="JS37" s="97"/>
      <c r="JT37" s="97"/>
      <c r="JU37" s="97"/>
      <c r="JV37" s="97"/>
      <c r="JW37" s="97"/>
      <c r="JX37" s="97"/>
      <c r="JY37" s="97"/>
      <c r="JZ37" s="97"/>
      <c r="KA37" s="97"/>
      <c r="KB37" s="97"/>
      <c r="KC37" s="88"/>
      <c r="KD37" s="88"/>
      <c r="KE37" s="88"/>
      <c r="KF37" s="88"/>
      <c r="KG37" s="88"/>
      <c r="KH37" s="88"/>
      <c r="KI37" s="97"/>
      <c r="KJ37" s="97"/>
      <c r="KK37" s="97"/>
      <c r="KL37" s="97"/>
      <c r="KM37" s="102"/>
      <c r="KN37" s="102"/>
      <c r="KO37" s="97"/>
      <c r="KP37" s="97"/>
      <c r="KQ37" s="97"/>
      <c r="KR37" s="97"/>
      <c r="KS37" s="97"/>
      <c r="KT37" s="102"/>
      <c r="KU37" s="97"/>
      <c r="KV37" s="97"/>
      <c r="KW37" s="97"/>
      <c r="KX37" s="97"/>
      <c r="KY37" s="97"/>
      <c r="KZ37" s="97"/>
      <c r="LA37" s="97"/>
      <c r="LB37" s="97"/>
      <c r="LC37" s="97"/>
      <c r="LD37" s="97"/>
      <c r="LE37" s="97"/>
      <c r="LF37" s="97"/>
      <c r="LG37" s="97"/>
      <c r="LH37" s="97"/>
      <c r="LI37" s="97"/>
      <c r="LJ37" s="102"/>
      <c r="LK37" s="97"/>
      <c r="LL37" s="97"/>
      <c r="LM37" s="97"/>
      <c r="LN37" s="97"/>
      <c r="LO37" s="97"/>
      <c r="LP37" s="97"/>
      <c r="LQ37" s="97"/>
      <c r="LR37" s="97"/>
      <c r="LS37" s="97"/>
      <c r="LT37" s="97"/>
      <c r="LU37" s="97"/>
      <c r="LV37" s="97"/>
      <c r="LW37" s="97"/>
      <c r="LX37" s="97"/>
      <c r="LY37" s="97"/>
      <c r="LZ37" s="97"/>
      <c r="MA37" s="97"/>
      <c r="MB37" s="97"/>
      <c r="MC37" s="97"/>
      <c r="MD37" s="97"/>
      <c r="ME37" s="97"/>
      <c r="MF37" s="97"/>
      <c r="MG37" s="97"/>
      <c r="MH37" s="97"/>
      <c r="MI37" s="97"/>
      <c r="MJ37" s="97"/>
      <c r="MK37" s="97"/>
      <c r="ML37" s="97"/>
      <c r="MM37" s="97"/>
      <c r="MN37" s="97"/>
      <c r="MO37" s="97"/>
      <c r="MP37" s="97"/>
      <c r="MQ37" s="97"/>
      <c r="MR37" s="97"/>
      <c r="MS37" s="97"/>
      <c r="MT37" s="97"/>
      <c r="MU37" s="97"/>
      <c r="MV37" s="97"/>
      <c r="MW37" s="97"/>
      <c r="MX37" s="97"/>
      <c r="MY37" s="97"/>
      <c r="MZ37" s="97"/>
      <c r="NA37" s="97"/>
      <c r="NB37" s="97"/>
      <c r="NC37" s="97"/>
      <c r="ND37" s="97"/>
      <c r="NE37" s="97"/>
      <c r="NF37" s="97"/>
      <c r="NG37" s="97"/>
      <c r="NH37" s="97"/>
      <c r="NI37" s="97"/>
      <c r="NJ37" s="97"/>
      <c r="NK37" s="97"/>
      <c r="NL37" s="97"/>
      <c r="NM37" s="97"/>
      <c r="NN37" s="97"/>
      <c r="NO37" s="97"/>
      <c r="NP37" s="97"/>
      <c r="NQ37" s="97"/>
      <c r="NR37" s="97"/>
      <c r="NS37" s="97"/>
      <c r="NT37" s="97"/>
      <c r="NU37" s="97"/>
      <c r="NV37" s="97"/>
      <c r="NW37" s="97"/>
      <c r="NX37" s="97"/>
      <c r="NY37" s="97"/>
      <c r="NZ37" s="97"/>
      <c r="OA37" s="97"/>
      <c r="OB37" s="97"/>
      <c r="OC37" s="97"/>
      <c r="OD37" s="97"/>
      <c r="OE37" s="97"/>
      <c r="OF37" s="97"/>
      <c r="OG37" s="97"/>
      <c r="OH37" s="97"/>
      <c r="OI37" s="97"/>
      <c r="OJ37" s="97"/>
      <c r="OK37" s="97"/>
      <c r="OL37" s="97"/>
      <c r="OM37" s="97"/>
      <c r="ON37" s="97"/>
      <c r="OO37" s="97"/>
      <c r="OP37" s="97"/>
      <c r="OQ37" s="97"/>
      <c r="OR37" s="97"/>
      <c r="OS37" s="97"/>
      <c r="OT37" s="97"/>
      <c r="OU37" s="97"/>
      <c r="OV37" s="97"/>
      <c r="OW37" s="97"/>
      <c r="OX37" s="97"/>
      <c r="OY37" s="97"/>
      <c r="OZ37" s="97"/>
      <c r="PA37" s="97"/>
      <c r="PB37" s="97"/>
      <c r="PC37" s="97"/>
      <c r="PD37" s="97"/>
      <c r="PE37" s="97"/>
      <c r="PF37" s="97"/>
      <c r="PG37" s="97"/>
      <c r="PH37" s="97"/>
      <c r="PI37" s="97"/>
      <c r="PJ37" s="97"/>
      <c r="PK37" s="97"/>
      <c r="PL37" s="97"/>
      <c r="PM37" s="97"/>
      <c r="PN37" s="97"/>
      <c r="PO37" s="97"/>
      <c r="PP37" s="97"/>
      <c r="PQ37" s="97"/>
      <c r="PR37" s="97"/>
      <c r="PS37" s="97"/>
      <c r="PT37" s="97"/>
      <c r="PU37" s="97"/>
      <c r="PV37" s="97"/>
      <c r="PW37" s="97"/>
      <c r="PX37" s="97"/>
      <c r="PY37" s="97"/>
      <c r="PZ37" s="97"/>
      <c r="QA37" s="97"/>
      <c r="QB37" s="97"/>
      <c r="QC37" s="97"/>
      <c r="QD37" s="97"/>
      <c r="QE37" s="97"/>
      <c r="QF37" s="97"/>
      <c r="QG37" s="97"/>
      <c r="QH37" s="97"/>
      <c r="QI37" s="97"/>
      <c r="QJ37" s="97"/>
      <c r="QK37" s="97"/>
      <c r="QL37" s="97"/>
      <c r="QM37" s="97"/>
      <c r="QN37" s="97"/>
      <c r="QO37" s="97"/>
      <c r="QP37" s="97"/>
      <c r="QQ37" s="97"/>
      <c r="QR37" s="97"/>
      <c r="QS37" s="97"/>
      <c r="QT37" s="97"/>
      <c r="QU37" s="97"/>
      <c r="QV37" s="97"/>
      <c r="QW37" s="97"/>
      <c r="QX37" s="97"/>
      <c r="QY37" s="97"/>
      <c r="QZ37" s="97"/>
      <c r="RA37" s="97"/>
      <c r="RB37" s="97"/>
      <c r="RC37" s="97"/>
      <c r="RD37" s="97"/>
      <c r="RE37" s="97"/>
      <c r="RF37" s="97"/>
      <c r="RG37" s="97"/>
      <c r="RH37" s="97"/>
      <c r="RI37" s="97"/>
      <c r="RJ37" s="97"/>
      <c r="RK37" s="97"/>
      <c r="RL37" s="97"/>
      <c r="RM37" s="97"/>
      <c r="RN37" s="97"/>
      <c r="RO37" s="97"/>
      <c r="RP37" s="97"/>
      <c r="RQ37" s="97"/>
      <c r="RR37" s="97"/>
      <c r="RS37" s="97"/>
      <c r="RT37" s="97"/>
      <c r="RU37" s="97"/>
      <c r="RV37" s="97"/>
      <c r="RW37" s="97"/>
      <c r="RX37" s="97"/>
      <c r="RY37" s="97"/>
      <c r="RZ37" s="97"/>
      <c r="SA37" s="97"/>
      <c r="SB37" s="97"/>
      <c r="SC37" s="97"/>
      <c r="SD37" s="97"/>
      <c r="SE37" s="97"/>
      <c r="SF37" s="97"/>
      <c r="SG37" s="97"/>
      <c r="SH37" s="97"/>
      <c r="SI37" s="97"/>
      <c r="SJ37" s="97"/>
      <c r="SK37" s="97"/>
      <c r="SL37" s="97"/>
      <c r="SM37" s="97"/>
      <c r="SN37" s="97"/>
      <c r="SO37" s="97"/>
      <c r="SP37" s="97"/>
      <c r="SQ37" s="97"/>
      <c r="SR37" s="97"/>
      <c r="SS37" s="97"/>
      <c r="ST37" s="97"/>
      <c r="SU37" s="97"/>
      <c r="SV37" s="97"/>
      <c r="SW37" s="97"/>
      <c r="SX37" s="97"/>
      <c r="SY37" s="97"/>
      <c r="SZ37" s="97"/>
      <c r="TA37" s="97"/>
      <c r="TB37" s="97"/>
    </row>
    <row r="38" spans="1:522" s="27" customFormat="1" ht="18.75" customHeight="1" x14ac:dyDescent="0.2">
      <c r="A38" s="12">
        <v>8</v>
      </c>
      <c r="B38" s="11" t="s">
        <v>282</v>
      </c>
      <c r="C38" s="1">
        <v>9800</v>
      </c>
      <c r="D38" s="4" t="s">
        <v>173</v>
      </c>
      <c r="E38" s="1">
        <v>12310</v>
      </c>
      <c r="F38" s="1"/>
      <c r="G38" s="4" t="s">
        <v>19</v>
      </c>
      <c r="H38"/>
      <c r="I38" s="1">
        <f t="shared" si="0"/>
        <v>0</v>
      </c>
      <c r="J38" s="12">
        <f>Tabuľka1[[#This Row],[Stĺpec8]]+I39+I40+I41</f>
        <v>25</v>
      </c>
      <c r="K38" s="102"/>
      <c r="L38" s="102"/>
      <c r="M38" s="97"/>
      <c r="N38" s="97"/>
      <c r="O38" s="97"/>
      <c r="P38" s="97"/>
      <c r="Q38" s="97"/>
      <c r="R38" s="97"/>
      <c r="S38" s="102"/>
      <c r="T38" s="97"/>
      <c r="U38" s="97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97"/>
      <c r="AH38" s="97"/>
      <c r="AI38" s="97"/>
      <c r="AJ38" s="97"/>
      <c r="AK38" s="97"/>
      <c r="AL38" s="97"/>
      <c r="AM38" s="97"/>
      <c r="AN38" s="97"/>
      <c r="AO38" s="97"/>
      <c r="AP38" s="97"/>
      <c r="AQ38" s="97"/>
      <c r="AR38" s="97"/>
      <c r="AS38" s="97"/>
      <c r="AT38" s="97"/>
      <c r="AU38" s="97"/>
      <c r="AV38" s="97"/>
      <c r="AW38" s="97"/>
      <c r="AX38" s="97"/>
      <c r="AY38" s="97"/>
      <c r="AZ38" s="97"/>
      <c r="BA38" s="97"/>
      <c r="BB38" s="97"/>
      <c r="BC38" s="97"/>
      <c r="BD38" s="97"/>
      <c r="BE38" s="97"/>
      <c r="BF38" s="97"/>
      <c r="BG38" s="97"/>
      <c r="BH38" s="97"/>
      <c r="BI38" s="97"/>
      <c r="BJ38" s="97"/>
      <c r="BK38" s="97"/>
      <c r="BL38" s="97"/>
      <c r="BM38" s="97"/>
      <c r="BN38" s="97"/>
      <c r="BO38" s="97"/>
      <c r="BP38" s="97"/>
      <c r="BQ38" s="97"/>
      <c r="BR38" s="97"/>
      <c r="BS38" s="97"/>
      <c r="BT38" s="97"/>
      <c r="BU38" s="97"/>
      <c r="BV38" s="97"/>
      <c r="BW38" s="97"/>
      <c r="BX38" s="97"/>
      <c r="BY38" s="97"/>
      <c r="BZ38" s="97"/>
      <c r="CA38" s="97"/>
      <c r="CB38" s="97"/>
      <c r="CC38" s="97"/>
      <c r="CD38" s="97"/>
      <c r="CE38" s="97"/>
      <c r="CF38" s="97"/>
      <c r="CG38" s="97"/>
      <c r="CH38" s="97"/>
      <c r="CI38" s="97"/>
      <c r="CJ38" s="97"/>
      <c r="CK38" s="97"/>
      <c r="CL38" s="97"/>
      <c r="CM38" s="97"/>
      <c r="CN38" s="97"/>
      <c r="CO38" s="97"/>
      <c r="CP38" s="97"/>
      <c r="CQ38" s="97"/>
      <c r="CR38" s="97"/>
      <c r="CS38" s="97"/>
      <c r="CT38" s="102"/>
      <c r="CU38" s="97"/>
      <c r="CV38" s="102"/>
      <c r="CW38" s="97"/>
      <c r="CX38" s="97"/>
      <c r="CY38" s="97"/>
      <c r="CZ38" s="97"/>
      <c r="DA38" s="97"/>
      <c r="DB38" s="97"/>
      <c r="DC38" s="97"/>
      <c r="DD38" s="102"/>
      <c r="DE38" s="97"/>
      <c r="DF38" s="97"/>
      <c r="DG38" s="97"/>
      <c r="DH38" s="97"/>
      <c r="DI38" s="97"/>
      <c r="DJ38" s="97"/>
      <c r="DK38" s="97"/>
      <c r="DL38" s="97"/>
      <c r="DM38" s="97"/>
      <c r="DN38" s="97"/>
      <c r="DO38" s="97"/>
      <c r="DP38" s="97"/>
      <c r="DQ38" s="97"/>
      <c r="DR38" s="97"/>
      <c r="DS38" s="97"/>
      <c r="DT38" s="97"/>
      <c r="DU38" s="97"/>
      <c r="DV38" s="97"/>
      <c r="DW38" s="97"/>
      <c r="DX38" s="97"/>
      <c r="DY38" s="97"/>
      <c r="DZ38" s="97"/>
      <c r="EA38" s="97"/>
      <c r="EB38" s="97"/>
      <c r="EC38" s="97"/>
      <c r="ED38" s="97"/>
      <c r="EE38" s="97"/>
      <c r="EF38" s="97"/>
      <c r="EG38" s="97"/>
      <c r="EH38" s="97"/>
      <c r="EI38" s="97"/>
      <c r="EJ38" s="97"/>
      <c r="EK38" s="97"/>
      <c r="EL38" s="97"/>
      <c r="EM38" s="97"/>
      <c r="EN38" s="97"/>
      <c r="EO38" s="97"/>
      <c r="EP38" s="97"/>
      <c r="EQ38" s="102"/>
      <c r="ER38" s="97"/>
      <c r="ES38" s="97"/>
      <c r="ET38" s="97"/>
      <c r="EU38" s="97"/>
      <c r="EV38" s="97"/>
      <c r="EW38" s="97"/>
      <c r="EX38" s="97"/>
      <c r="EY38" s="97"/>
      <c r="EZ38" s="97"/>
      <c r="FA38" s="97"/>
      <c r="FB38" s="97"/>
      <c r="FC38" s="97"/>
      <c r="FD38" s="97"/>
      <c r="FE38" s="97"/>
      <c r="FF38" s="97"/>
      <c r="FG38" s="97"/>
      <c r="FH38" s="97"/>
      <c r="FI38" s="97"/>
      <c r="FJ38" s="97"/>
      <c r="FK38" s="97"/>
      <c r="FL38" s="97"/>
      <c r="FM38" s="97"/>
      <c r="FN38" s="97"/>
      <c r="FO38" s="97"/>
      <c r="FP38" s="97"/>
      <c r="FQ38" s="97"/>
      <c r="FR38" s="97"/>
      <c r="FS38" s="97"/>
      <c r="FT38" s="97"/>
      <c r="FU38" s="97"/>
      <c r="FV38" s="97"/>
      <c r="FW38" s="97"/>
      <c r="FX38" s="97"/>
      <c r="FY38" s="97"/>
      <c r="FZ38" s="97"/>
      <c r="GA38" s="97"/>
      <c r="GB38" s="97"/>
      <c r="GC38" s="97"/>
      <c r="GD38" s="97"/>
      <c r="GE38" s="97"/>
      <c r="GF38" s="97"/>
      <c r="GG38" s="97"/>
      <c r="GH38" s="97"/>
      <c r="GI38" s="97"/>
      <c r="GJ38" s="97"/>
      <c r="GK38" s="97"/>
      <c r="GL38" s="97"/>
      <c r="GM38" s="97"/>
      <c r="GN38" s="97"/>
      <c r="GO38" s="97"/>
      <c r="GP38" s="97"/>
      <c r="GQ38" s="97"/>
      <c r="GR38" s="97"/>
      <c r="GS38" s="97"/>
      <c r="GT38" s="97"/>
      <c r="GU38" s="97"/>
      <c r="GV38" s="97"/>
      <c r="GW38" s="97"/>
      <c r="GX38" s="97"/>
      <c r="GY38" s="97"/>
      <c r="GZ38" s="97"/>
      <c r="HA38" s="97"/>
      <c r="HB38" s="97"/>
      <c r="HC38" s="97"/>
      <c r="HD38" s="97"/>
      <c r="HE38" s="97"/>
      <c r="HF38" s="97"/>
      <c r="HG38" s="97"/>
      <c r="HH38" s="97"/>
      <c r="HI38" s="97"/>
      <c r="HJ38" s="97"/>
      <c r="HK38" s="97"/>
      <c r="HL38" s="97"/>
      <c r="HM38" s="97"/>
      <c r="HN38" s="97"/>
      <c r="HO38" s="97"/>
      <c r="HP38" s="97"/>
      <c r="HQ38" s="97"/>
      <c r="HR38" s="97"/>
      <c r="HS38" s="97"/>
      <c r="HT38" s="97"/>
      <c r="HU38" s="97"/>
      <c r="HV38" s="97"/>
      <c r="HW38" s="97"/>
      <c r="HX38" s="97"/>
      <c r="HY38" s="97"/>
      <c r="HZ38" s="97"/>
      <c r="IA38" s="97"/>
      <c r="IB38" s="97"/>
      <c r="IC38" s="97"/>
      <c r="ID38" s="97"/>
      <c r="IE38" s="97"/>
      <c r="IF38" s="97"/>
      <c r="IG38" s="97"/>
      <c r="IH38" s="97"/>
      <c r="II38" s="97"/>
      <c r="IJ38" s="97"/>
      <c r="IK38" s="97"/>
      <c r="IL38" s="97"/>
      <c r="IM38" s="97"/>
      <c r="IN38" s="97"/>
      <c r="IO38" s="97"/>
      <c r="IP38" s="97"/>
      <c r="IQ38" s="97"/>
      <c r="IR38" s="97"/>
      <c r="IS38" s="97"/>
      <c r="IT38" s="97"/>
      <c r="IU38" s="97"/>
      <c r="IV38" s="97"/>
      <c r="IW38" s="97"/>
      <c r="IX38" s="97"/>
      <c r="IY38" s="97"/>
      <c r="IZ38" s="97"/>
      <c r="JA38" s="97"/>
      <c r="JB38" s="97"/>
      <c r="JC38" s="97"/>
      <c r="JD38" s="97"/>
      <c r="JE38" s="97"/>
      <c r="JF38" s="97"/>
      <c r="JG38" s="97"/>
      <c r="JH38" s="88"/>
      <c r="JI38" s="88"/>
      <c r="JJ38" s="88"/>
      <c r="JK38" s="88"/>
      <c r="JL38" s="88"/>
      <c r="JM38" s="88"/>
      <c r="JN38" s="88"/>
      <c r="JO38" s="88"/>
      <c r="JP38" s="97"/>
      <c r="JQ38" s="97"/>
      <c r="JR38" s="97"/>
      <c r="JS38" s="97"/>
      <c r="JT38" s="97"/>
      <c r="JU38" s="97"/>
      <c r="JV38" s="97"/>
      <c r="JW38" s="97"/>
      <c r="JX38" s="102"/>
      <c r="JY38" s="97"/>
      <c r="JZ38" s="97"/>
      <c r="KA38" s="97"/>
      <c r="KB38" s="97"/>
      <c r="KC38" s="97"/>
      <c r="KD38" s="97"/>
      <c r="KE38" s="97"/>
      <c r="KF38" s="97"/>
      <c r="KG38" s="97"/>
      <c r="KH38" s="97"/>
      <c r="KI38" s="97"/>
      <c r="KJ38" s="97"/>
      <c r="KK38" s="97"/>
      <c r="KL38" s="97"/>
      <c r="KM38" s="97"/>
      <c r="KN38" s="97"/>
      <c r="KO38" s="97"/>
      <c r="KP38" s="97"/>
      <c r="KQ38" s="97"/>
      <c r="KR38" s="97"/>
      <c r="KS38" s="97"/>
      <c r="KT38" s="97"/>
      <c r="KU38" s="97"/>
      <c r="KV38" s="97"/>
      <c r="KW38" s="97"/>
      <c r="KX38" s="97"/>
      <c r="KY38" s="97"/>
      <c r="KZ38" s="97"/>
      <c r="LA38" s="97"/>
      <c r="LB38" s="97"/>
      <c r="LC38" s="97"/>
      <c r="LD38" s="97"/>
      <c r="LE38" s="97"/>
      <c r="LF38" s="97"/>
      <c r="LG38" s="97"/>
      <c r="LH38" s="97"/>
      <c r="LI38" s="97"/>
      <c r="LJ38" s="97"/>
      <c r="LK38" s="97"/>
      <c r="LL38" s="97"/>
      <c r="LM38" s="97"/>
      <c r="LN38" s="97"/>
      <c r="LO38" s="97"/>
      <c r="LP38" s="97"/>
      <c r="LQ38" s="97"/>
      <c r="LR38" s="97"/>
      <c r="LS38" s="97"/>
      <c r="LT38" s="97"/>
      <c r="LU38" s="97"/>
      <c r="LV38" s="97"/>
      <c r="LW38" s="97"/>
      <c r="LX38" s="97"/>
      <c r="LY38" s="97"/>
      <c r="LZ38" s="97"/>
      <c r="MA38" s="97"/>
      <c r="MB38" s="97"/>
      <c r="MC38" s="97"/>
      <c r="MD38" s="97"/>
      <c r="ME38" s="97"/>
      <c r="MF38" s="97"/>
      <c r="MG38" s="97"/>
      <c r="MH38" s="97"/>
      <c r="MI38" s="97"/>
      <c r="MJ38" s="97"/>
      <c r="MK38" s="97"/>
      <c r="ML38" s="97"/>
      <c r="MM38" s="97"/>
      <c r="MN38" s="97"/>
      <c r="MO38" s="97"/>
      <c r="MP38" s="97"/>
      <c r="MQ38" s="97"/>
      <c r="MR38" s="97"/>
      <c r="MS38" s="97"/>
      <c r="MT38" s="97"/>
      <c r="MU38" s="97"/>
      <c r="MV38" s="97"/>
      <c r="MW38" s="97"/>
      <c r="MX38" s="97"/>
      <c r="MY38" s="97"/>
      <c r="MZ38" s="97"/>
      <c r="NA38" s="97"/>
      <c r="NB38" s="97"/>
      <c r="NC38" s="97"/>
      <c r="ND38" s="97"/>
      <c r="NE38" s="97"/>
      <c r="NF38" s="97"/>
      <c r="NG38" s="97"/>
      <c r="NH38" s="97"/>
      <c r="NI38" s="97"/>
      <c r="NJ38" s="97"/>
      <c r="NK38" s="97"/>
      <c r="NL38" s="97"/>
      <c r="NM38" s="97"/>
      <c r="NN38" s="97"/>
      <c r="NO38" s="97"/>
      <c r="NP38" s="97"/>
      <c r="NQ38" s="97"/>
      <c r="NR38" s="97"/>
      <c r="NS38" s="97"/>
      <c r="NT38" s="97"/>
      <c r="NU38" s="97"/>
      <c r="NV38" s="97"/>
      <c r="NW38" s="97"/>
      <c r="NX38" s="97"/>
      <c r="NY38" s="97"/>
      <c r="NZ38" s="97"/>
      <c r="OA38" s="97"/>
      <c r="OB38" s="97"/>
      <c r="OC38" s="97"/>
      <c r="OD38" s="97"/>
      <c r="OE38" s="97"/>
      <c r="OF38" s="97"/>
      <c r="OG38" s="97"/>
      <c r="OH38" s="97"/>
      <c r="OI38" s="97"/>
      <c r="OJ38" s="97"/>
      <c r="OK38" s="97"/>
      <c r="OL38" s="97"/>
      <c r="OM38" s="97"/>
      <c r="ON38" s="97"/>
      <c r="OO38" s="97"/>
      <c r="OP38" s="97"/>
      <c r="OQ38" s="97"/>
      <c r="OR38" s="97"/>
      <c r="OS38" s="97"/>
      <c r="OT38" s="97"/>
      <c r="OU38" s="97"/>
      <c r="OV38" s="97"/>
      <c r="OW38" s="97"/>
      <c r="OX38" s="97"/>
      <c r="OY38" s="97"/>
      <c r="OZ38" s="97"/>
      <c r="PA38" s="97"/>
      <c r="PB38" s="97"/>
      <c r="PC38" s="97"/>
      <c r="PD38" s="97"/>
      <c r="PE38" s="97"/>
      <c r="PF38" s="97"/>
      <c r="PG38" s="97"/>
      <c r="PH38" s="97"/>
      <c r="PI38" s="97"/>
      <c r="PJ38" s="97"/>
      <c r="PK38" s="97"/>
      <c r="PL38" s="97"/>
      <c r="PM38" s="97"/>
      <c r="PN38" s="97"/>
      <c r="PO38" s="97"/>
      <c r="PP38" s="97"/>
      <c r="PQ38" s="97"/>
      <c r="PR38" s="97"/>
      <c r="PS38" s="97"/>
      <c r="PT38" s="97"/>
      <c r="PU38" s="97"/>
      <c r="PV38" s="97"/>
      <c r="PW38" s="97"/>
      <c r="PX38" s="97"/>
      <c r="PY38" s="97"/>
      <c r="PZ38" s="97"/>
      <c r="QA38" s="97"/>
      <c r="QB38" s="97"/>
      <c r="QC38" s="97"/>
      <c r="QD38" s="97"/>
      <c r="QE38" s="97"/>
      <c r="QF38" s="97"/>
      <c r="QG38" s="97"/>
      <c r="QH38" s="97"/>
      <c r="QI38" s="97"/>
      <c r="QJ38" s="97"/>
      <c r="QK38" s="97"/>
      <c r="QL38" s="97"/>
      <c r="QM38" s="97"/>
      <c r="QN38" s="97"/>
      <c r="QO38" s="97"/>
      <c r="QP38" s="97"/>
      <c r="QQ38" s="97"/>
      <c r="QR38" s="97"/>
      <c r="QS38" s="97"/>
      <c r="QT38" s="97"/>
      <c r="QU38" s="97"/>
      <c r="QV38" s="97"/>
      <c r="QW38" s="97"/>
      <c r="QX38" s="97"/>
      <c r="QY38" s="97"/>
      <c r="QZ38" s="97"/>
      <c r="RA38" s="97"/>
      <c r="RB38" s="97"/>
      <c r="RC38" s="97"/>
      <c r="RD38" s="97"/>
      <c r="RE38" s="97"/>
      <c r="RF38" s="97"/>
      <c r="RG38" s="97"/>
      <c r="RH38" s="97"/>
      <c r="RI38" s="97"/>
      <c r="RJ38" s="97"/>
      <c r="RK38" s="97"/>
      <c r="RL38" s="97"/>
      <c r="RM38" s="97"/>
      <c r="RN38" s="97"/>
      <c r="RO38" s="97"/>
      <c r="RP38" s="97"/>
      <c r="RQ38" s="97"/>
      <c r="RR38" s="97"/>
      <c r="RS38" s="97"/>
      <c r="RT38" s="97"/>
      <c r="RU38" s="97"/>
      <c r="RV38" s="97"/>
      <c r="RW38" s="97"/>
      <c r="RX38" s="97"/>
      <c r="RY38" s="97"/>
      <c r="RZ38" s="97"/>
      <c r="SA38" s="97"/>
      <c r="SB38" s="97"/>
      <c r="SC38" s="97"/>
      <c r="SD38" s="97"/>
      <c r="SE38" s="97"/>
      <c r="SF38" s="97"/>
      <c r="SG38" s="97"/>
      <c r="SH38" s="97"/>
      <c r="SI38" s="97"/>
      <c r="SJ38" s="97"/>
      <c r="SK38" s="97"/>
      <c r="SL38" s="97"/>
      <c r="SM38" s="97"/>
      <c r="SN38" s="97"/>
      <c r="SO38" s="97"/>
      <c r="SP38" s="97"/>
      <c r="SQ38" s="97"/>
      <c r="SR38" s="97"/>
      <c r="SS38" s="97"/>
      <c r="ST38" s="97"/>
      <c r="SU38" s="97"/>
      <c r="SV38" s="97"/>
      <c r="SW38" s="97"/>
      <c r="SX38" s="97"/>
      <c r="SY38" s="97"/>
      <c r="SZ38" s="97"/>
      <c r="TA38" s="97"/>
      <c r="TB38" s="97"/>
    </row>
    <row r="39" spans="1:522" s="27" customFormat="1" ht="18.75" customHeight="1" x14ac:dyDescent="0.2">
      <c r="A39" s="12"/>
      <c r="B39" s="11"/>
      <c r="C39" s="1"/>
      <c r="D39" s="4" t="s">
        <v>464</v>
      </c>
      <c r="E39" s="1">
        <v>10989</v>
      </c>
      <c r="F39" s="1"/>
      <c r="G39" s="4"/>
      <c r="H39"/>
      <c r="I39" s="1">
        <f t="shared" si="0"/>
        <v>0</v>
      </c>
      <c r="J39" s="12">
        <f>Tabuľka1[[#This Row],[Stĺpec8]]</f>
        <v>0</v>
      </c>
      <c r="K39" s="102"/>
      <c r="L39" s="102"/>
      <c r="M39" s="97"/>
      <c r="N39" s="97"/>
      <c r="O39" s="97"/>
      <c r="P39" s="97"/>
      <c r="Q39" s="97"/>
      <c r="R39" s="97"/>
      <c r="S39" s="102"/>
      <c r="T39" s="97"/>
      <c r="U39" s="9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97"/>
      <c r="AU39" s="97"/>
      <c r="AV39" s="97"/>
      <c r="AW39" s="97"/>
      <c r="AX39" s="97"/>
      <c r="AY39" s="97"/>
      <c r="AZ39" s="97"/>
      <c r="BA39" s="97"/>
      <c r="BB39" s="97"/>
      <c r="BC39" s="97"/>
      <c r="BD39" s="97"/>
      <c r="BE39" s="97"/>
      <c r="BF39" s="97"/>
      <c r="BG39" s="97"/>
      <c r="BH39" s="97"/>
      <c r="BI39" s="97"/>
      <c r="BJ39" s="97"/>
      <c r="BK39" s="97"/>
      <c r="BL39" s="97"/>
      <c r="BM39" s="97"/>
      <c r="BN39" s="97"/>
      <c r="BO39" s="97"/>
      <c r="BP39" s="97"/>
      <c r="BQ39" s="97"/>
      <c r="BR39" s="97"/>
      <c r="BS39" s="97"/>
      <c r="BT39" s="97"/>
      <c r="BU39" s="97"/>
      <c r="BV39" s="97"/>
      <c r="BW39" s="97"/>
      <c r="BX39" s="97"/>
      <c r="BY39" s="97"/>
      <c r="BZ39" s="97"/>
      <c r="CA39" s="97"/>
      <c r="CB39" s="97"/>
      <c r="CC39" s="97"/>
      <c r="CD39" s="97"/>
      <c r="CE39" s="97"/>
      <c r="CF39" s="97"/>
      <c r="CG39" s="97"/>
      <c r="CH39" s="97"/>
      <c r="CI39" s="97"/>
      <c r="CJ39" s="97"/>
      <c r="CK39" s="97"/>
      <c r="CL39" s="97"/>
      <c r="CM39" s="97"/>
      <c r="CN39" s="97"/>
      <c r="CO39" s="97"/>
      <c r="CP39" s="97"/>
      <c r="CQ39" s="97"/>
      <c r="CR39" s="97"/>
      <c r="CS39" s="97"/>
      <c r="CT39" s="102"/>
      <c r="CU39" s="97"/>
      <c r="CV39" s="102"/>
      <c r="CW39" s="97"/>
      <c r="CX39" s="97"/>
      <c r="CY39" s="97"/>
      <c r="CZ39" s="97"/>
      <c r="DA39" s="97"/>
      <c r="DB39" s="97"/>
      <c r="DC39" s="97"/>
      <c r="DD39" s="102"/>
      <c r="DE39" s="97"/>
      <c r="DF39" s="97"/>
      <c r="DG39" s="97"/>
      <c r="DH39" s="97"/>
      <c r="DI39" s="97"/>
      <c r="DJ39" s="97"/>
      <c r="DK39" s="97"/>
      <c r="DL39" s="97"/>
      <c r="DM39" s="97"/>
      <c r="DN39" s="97"/>
      <c r="DO39" s="97"/>
      <c r="DP39" s="97"/>
      <c r="DQ39" s="97"/>
      <c r="DR39" s="97"/>
      <c r="DS39" s="97"/>
      <c r="DT39" s="97"/>
      <c r="DU39" s="97"/>
      <c r="DV39" s="97"/>
      <c r="DW39" s="97"/>
      <c r="DX39" s="97"/>
      <c r="DY39" s="97"/>
      <c r="DZ39" s="97"/>
      <c r="EA39" s="97"/>
      <c r="EB39" s="97"/>
      <c r="EC39" s="97"/>
      <c r="ED39" s="97"/>
      <c r="EE39" s="97"/>
      <c r="EF39" s="97"/>
      <c r="EG39" s="97"/>
      <c r="EH39" s="97"/>
      <c r="EI39" s="97"/>
      <c r="EJ39" s="97"/>
      <c r="EK39" s="97"/>
      <c r="EL39" s="97"/>
      <c r="EM39" s="97"/>
      <c r="EN39" s="97"/>
      <c r="EO39" s="97"/>
      <c r="EP39" s="97"/>
      <c r="EQ39" s="102"/>
      <c r="ER39" s="97"/>
      <c r="ES39" s="97"/>
      <c r="ET39" s="97"/>
      <c r="EU39" s="97"/>
      <c r="EV39" s="97"/>
      <c r="EW39" s="97"/>
      <c r="EX39" s="97"/>
      <c r="EY39" s="97"/>
      <c r="EZ39" s="97"/>
      <c r="FA39" s="97"/>
      <c r="FB39" s="97"/>
      <c r="FC39" s="97"/>
      <c r="FD39" s="97"/>
      <c r="FE39" s="97"/>
      <c r="FF39" s="97"/>
      <c r="FG39" s="97"/>
      <c r="FH39" s="97"/>
      <c r="FI39" s="97"/>
      <c r="FJ39" s="97"/>
      <c r="FK39" s="97"/>
      <c r="FL39" s="97"/>
      <c r="FM39" s="97"/>
      <c r="FN39" s="97"/>
      <c r="FO39" s="97"/>
      <c r="FP39" s="97"/>
      <c r="FQ39" s="97"/>
      <c r="FR39" s="97"/>
      <c r="FS39" s="97"/>
      <c r="FT39" s="97"/>
      <c r="FU39" s="97"/>
      <c r="FV39" s="97"/>
      <c r="FW39" s="97"/>
      <c r="FX39" s="97"/>
      <c r="FY39" s="97"/>
      <c r="FZ39" s="97"/>
      <c r="GA39" s="97"/>
      <c r="GB39" s="97"/>
      <c r="GC39" s="97"/>
      <c r="GD39" s="97"/>
      <c r="GE39" s="97"/>
      <c r="GF39" s="97"/>
      <c r="GG39" s="97"/>
      <c r="GH39" s="97"/>
      <c r="GI39" s="97"/>
      <c r="GJ39" s="97"/>
      <c r="GK39" s="97"/>
      <c r="GL39" s="97"/>
      <c r="GM39" s="97"/>
      <c r="GN39" s="97"/>
      <c r="GO39" s="97"/>
      <c r="GP39" s="97"/>
      <c r="GQ39" s="97"/>
      <c r="GR39" s="97"/>
      <c r="GS39" s="97"/>
      <c r="GT39" s="97"/>
      <c r="GU39" s="97"/>
      <c r="GV39" s="97"/>
      <c r="GW39" s="97"/>
      <c r="GX39" s="97"/>
      <c r="GY39" s="97"/>
      <c r="GZ39" s="97"/>
      <c r="HA39" s="97"/>
      <c r="HB39" s="97"/>
      <c r="HC39" s="97"/>
      <c r="HD39" s="97"/>
      <c r="HE39" s="97"/>
      <c r="HF39" s="97"/>
      <c r="HG39" s="97"/>
      <c r="HH39" s="97"/>
      <c r="HI39" s="97"/>
      <c r="HJ39" s="97"/>
      <c r="HK39" s="97"/>
      <c r="HL39" s="97"/>
      <c r="HM39" s="97"/>
      <c r="HN39" s="97"/>
      <c r="HO39" s="97"/>
      <c r="HP39" s="97"/>
      <c r="HQ39" s="97"/>
      <c r="HR39" s="97"/>
      <c r="HS39" s="97"/>
      <c r="HT39" s="97"/>
      <c r="HU39" s="97"/>
      <c r="HV39" s="97"/>
      <c r="HW39" s="97"/>
      <c r="HX39" s="97"/>
      <c r="HY39" s="97"/>
      <c r="HZ39" s="97"/>
      <c r="IA39" s="97"/>
      <c r="IB39" s="97"/>
      <c r="IC39" s="97"/>
      <c r="ID39" s="97"/>
      <c r="IE39" s="97"/>
      <c r="IF39" s="97"/>
      <c r="IG39" s="97"/>
      <c r="IH39" s="97"/>
      <c r="II39" s="97"/>
      <c r="IJ39" s="97"/>
      <c r="IK39" s="97"/>
      <c r="IL39" s="97"/>
      <c r="IM39" s="97"/>
      <c r="IN39" s="97"/>
      <c r="IO39" s="97"/>
      <c r="IP39" s="97"/>
      <c r="IQ39" s="97"/>
      <c r="IR39" s="97"/>
      <c r="IS39" s="97"/>
      <c r="IT39" s="97"/>
      <c r="IU39" s="97"/>
      <c r="IV39" s="97"/>
      <c r="IW39" s="97"/>
      <c r="IX39" s="97"/>
      <c r="IY39" s="97"/>
      <c r="IZ39" s="97"/>
      <c r="JA39" s="97"/>
      <c r="JB39" s="97"/>
      <c r="JC39" s="97"/>
      <c r="JD39" s="97"/>
      <c r="JE39" s="97"/>
      <c r="JF39" s="97"/>
      <c r="JG39" s="97"/>
      <c r="JH39" s="88"/>
      <c r="JI39" s="88"/>
      <c r="JJ39" s="88"/>
      <c r="JK39" s="88"/>
      <c r="JL39" s="88"/>
      <c r="JM39" s="88"/>
      <c r="JN39" s="88"/>
      <c r="JO39" s="88"/>
      <c r="JP39" s="97"/>
      <c r="JQ39" s="97"/>
      <c r="JR39" s="97"/>
      <c r="JS39" s="97"/>
      <c r="JT39" s="97"/>
      <c r="JU39" s="97"/>
      <c r="JV39" s="97"/>
      <c r="JW39" s="97"/>
      <c r="JX39" s="102"/>
      <c r="JY39" s="97"/>
      <c r="JZ39" s="97"/>
      <c r="KA39" s="97"/>
      <c r="KB39" s="97"/>
      <c r="KC39" s="97"/>
      <c r="KD39" s="97"/>
      <c r="KE39" s="97"/>
      <c r="KF39" s="97"/>
      <c r="KG39" s="97"/>
      <c r="KH39" s="97"/>
      <c r="KI39" s="97"/>
      <c r="KJ39" s="97"/>
      <c r="KK39" s="97"/>
      <c r="KL39" s="97"/>
      <c r="KM39" s="97"/>
      <c r="KN39" s="97"/>
      <c r="KO39" s="97"/>
      <c r="KP39" s="97"/>
      <c r="KQ39" s="97"/>
      <c r="KR39" s="97"/>
      <c r="KS39" s="97"/>
      <c r="KT39" s="97"/>
      <c r="KU39" s="97"/>
      <c r="KV39" s="97"/>
      <c r="KW39" s="97"/>
      <c r="KX39" s="97"/>
      <c r="KY39" s="97"/>
      <c r="KZ39" s="97"/>
      <c r="LA39" s="97"/>
      <c r="LB39" s="97"/>
      <c r="LC39" s="97"/>
      <c r="LD39" s="97"/>
      <c r="LE39" s="97"/>
      <c r="LF39" s="97"/>
      <c r="LG39" s="97"/>
      <c r="LH39" s="97"/>
      <c r="LI39" s="97"/>
      <c r="LJ39" s="97"/>
      <c r="LK39" s="97"/>
      <c r="LL39" s="97"/>
      <c r="LM39" s="97"/>
      <c r="LN39" s="97"/>
      <c r="LO39" s="97"/>
      <c r="LP39" s="97"/>
      <c r="LQ39" s="97"/>
      <c r="LR39" s="97"/>
      <c r="LS39" s="97"/>
      <c r="LT39" s="97"/>
      <c r="LU39" s="97"/>
      <c r="LV39" s="97"/>
      <c r="LW39" s="97"/>
      <c r="LX39" s="97"/>
      <c r="LY39" s="97"/>
      <c r="LZ39" s="97"/>
      <c r="MA39" s="97"/>
      <c r="MB39" s="97"/>
      <c r="MC39" s="97"/>
      <c r="MD39" s="97"/>
      <c r="ME39" s="97"/>
      <c r="MF39" s="97"/>
      <c r="MG39" s="97"/>
      <c r="MH39" s="97"/>
      <c r="MI39" s="97"/>
      <c r="MJ39" s="97"/>
      <c r="MK39" s="97"/>
      <c r="ML39" s="97"/>
      <c r="MM39" s="97"/>
      <c r="MN39" s="97"/>
      <c r="MO39" s="97"/>
      <c r="MP39" s="97"/>
      <c r="MQ39" s="97"/>
      <c r="MR39" s="97"/>
      <c r="MS39" s="97"/>
      <c r="MT39" s="97"/>
      <c r="MU39" s="97"/>
      <c r="MV39" s="97"/>
      <c r="MW39" s="97"/>
      <c r="MX39" s="97"/>
      <c r="MY39" s="97"/>
      <c r="MZ39" s="97"/>
      <c r="NA39" s="97"/>
      <c r="NB39" s="97"/>
      <c r="NC39" s="97"/>
      <c r="ND39" s="97"/>
      <c r="NE39" s="97"/>
      <c r="NF39" s="97"/>
      <c r="NG39" s="97"/>
      <c r="NH39" s="97"/>
      <c r="NI39" s="97"/>
      <c r="NJ39" s="97"/>
      <c r="NK39" s="97"/>
      <c r="NL39" s="97"/>
      <c r="NM39" s="97"/>
      <c r="NN39" s="97"/>
      <c r="NO39" s="97"/>
      <c r="NP39" s="97"/>
      <c r="NQ39" s="97"/>
      <c r="NR39" s="97"/>
      <c r="NS39" s="97"/>
      <c r="NT39" s="97"/>
      <c r="NU39" s="97"/>
      <c r="NV39" s="97"/>
      <c r="NW39" s="97"/>
      <c r="NX39" s="97"/>
      <c r="NY39" s="97"/>
      <c r="NZ39" s="97"/>
      <c r="OA39" s="97"/>
      <c r="OB39" s="97"/>
      <c r="OC39" s="97"/>
      <c r="OD39" s="97"/>
      <c r="OE39" s="97"/>
      <c r="OF39" s="97"/>
      <c r="OG39" s="97"/>
      <c r="OH39" s="97"/>
      <c r="OI39" s="97"/>
      <c r="OJ39" s="97"/>
      <c r="OK39" s="97"/>
      <c r="OL39" s="97"/>
      <c r="OM39" s="97"/>
      <c r="ON39" s="97"/>
      <c r="OO39" s="97"/>
      <c r="OP39" s="97"/>
      <c r="OQ39" s="97"/>
      <c r="OR39" s="97"/>
      <c r="OS39" s="97"/>
      <c r="OT39" s="97"/>
      <c r="OU39" s="97"/>
      <c r="OV39" s="97"/>
      <c r="OW39" s="97"/>
      <c r="OX39" s="97"/>
      <c r="OY39" s="97"/>
      <c r="OZ39" s="97"/>
      <c r="PA39" s="97"/>
      <c r="PB39" s="97"/>
      <c r="PC39" s="97"/>
      <c r="PD39" s="97"/>
      <c r="PE39" s="97"/>
      <c r="PF39" s="97"/>
      <c r="PG39" s="97"/>
      <c r="PH39" s="97"/>
      <c r="PI39" s="97"/>
      <c r="PJ39" s="97"/>
      <c r="PK39" s="97"/>
      <c r="PL39" s="97"/>
      <c r="PM39" s="97"/>
      <c r="PN39" s="97"/>
      <c r="PO39" s="97"/>
      <c r="PP39" s="97"/>
      <c r="PQ39" s="97"/>
      <c r="PR39" s="97"/>
      <c r="PS39" s="97"/>
      <c r="PT39" s="97"/>
      <c r="PU39" s="97"/>
      <c r="PV39" s="97"/>
      <c r="PW39" s="97"/>
      <c r="PX39" s="97"/>
      <c r="PY39" s="97"/>
      <c r="PZ39" s="97"/>
      <c r="QA39" s="97"/>
      <c r="QB39" s="97"/>
      <c r="QC39" s="97"/>
      <c r="QD39" s="97"/>
      <c r="QE39" s="97"/>
      <c r="QF39" s="97"/>
      <c r="QG39" s="97"/>
      <c r="QH39" s="97"/>
      <c r="QI39" s="97"/>
      <c r="QJ39" s="97"/>
      <c r="QK39" s="97"/>
      <c r="QL39" s="97"/>
      <c r="QM39" s="97"/>
      <c r="QN39" s="97"/>
      <c r="QO39" s="97"/>
      <c r="QP39" s="97"/>
      <c r="QQ39" s="97"/>
      <c r="QR39" s="97"/>
      <c r="QS39" s="97"/>
      <c r="QT39" s="97"/>
      <c r="QU39" s="97"/>
      <c r="QV39" s="97"/>
      <c r="QW39" s="97"/>
      <c r="QX39" s="97"/>
      <c r="QY39" s="97"/>
      <c r="QZ39" s="97"/>
      <c r="RA39" s="97"/>
      <c r="RB39" s="97"/>
      <c r="RC39" s="97"/>
      <c r="RD39" s="97"/>
      <c r="RE39" s="97"/>
      <c r="RF39" s="97"/>
      <c r="RG39" s="97"/>
      <c r="RH39" s="97"/>
      <c r="RI39" s="97"/>
      <c r="RJ39" s="97"/>
      <c r="RK39" s="97"/>
      <c r="RL39" s="97"/>
      <c r="RM39" s="97"/>
      <c r="RN39" s="97"/>
      <c r="RO39" s="97"/>
      <c r="RP39" s="97"/>
      <c r="RQ39" s="97"/>
      <c r="RR39" s="97"/>
      <c r="RS39" s="97"/>
      <c r="RT39" s="97"/>
      <c r="RU39" s="97"/>
      <c r="RV39" s="97"/>
      <c r="RW39" s="97"/>
      <c r="RX39" s="97"/>
      <c r="RY39" s="97"/>
      <c r="RZ39" s="97"/>
      <c r="SA39" s="97"/>
      <c r="SB39" s="97"/>
      <c r="SC39" s="97"/>
      <c r="SD39" s="97"/>
      <c r="SE39" s="97"/>
      <c r="SF39" s="97"/>
      <c r="SG39" s="97"/>
      <c r="SH39" s="97"/>
      <c r="SI39" s="97"/>
      <c r="SJ39" s="97"/>
      <c r="SK39" s="97"/>
      <c r="SL39" s="97"/>
      <c r="SM39" s="97"/>
      <c r="SN39" s="97"/>
      <c r="SO39" s="97"/>
      <c r="SP39" s="97"/>
      <c r="SQ39" s="97"/>
      <c r="SR39" s="97"/>
      <c r="SS39" s="97"/>
      <c r="ST39" s="97"/>
      <c r="SU39" s="97"/>
      <c r="SV39" s="97"/>
      <c r="SW39" s="97"/>
      <c r="SX39" s="97"/>
      <c r="SY39" s="97"/>
      <c r="SZ39" s="97"/>
      <c r="TA39" s="97"/>
      <c r="TB39" s="97"/>
    </row>
    <row r="40" spans="1:522" s="27" customFormat="1" ht="18.75" customHeight="1" x14ac:dyDescent="0.2">
      <c r="A40" s="12"/>
      <c r="B40" s="11"/>
      <c r="C40" s="1"/>
      <c r="D40" s="4" t="s">
        <v>490</v>
      </c>
      <c r="E40" s="1">
        <v>12751</v>
      </c>
      <c r="F40" s="1">
        <v>2020</v>
      </c>
      <c r="G40" s="4"/>
      <c r="H40"/>
      <c r="I40" s="1">
        <f t="shared" si="0"/>
        <v>25</v>
      </c>
      <c r="J40" s="12"/>
      <c r="K40" s="102"/>
      <c r="L40" s="102"/>
      <c r="M40" s="97">
        <f>2+4</f>
        <v>6</v>
      </c>
      <c r="N40" s="97"/>
      <c r="O40" s="97"/>
      <c r="P40" s="97"/>
      <c r="Q40" s="97"/>
      <c r="R40" s="97"/>
      <c r="S40" s="102"/>
      <c r="T40" s="97"/>
      <c r="U40" s="97">
        <f>2+3</f>
        <v>5</v>
      </c>
      <c r="V40" s="97"/>
      <c r="W40" s="97"/>
      <c r="X40" s="97"/>
      <c r="Y40" s="97"/>
      <c r="Z40" s="97"/>
      <c r="AA40" s="97"/>
      <c r="AB40" s="97"/>
      <c r="AC40" s="97"/>
      <c r="AD40" s="97"/>
      <c r="AE40" s="97"/>
      <c r="AF40" s="97"/>
      <c r="AG40" s="97"/>
      <c r="AH40" s="97"/>
      <c r="AI40" s="97"/>
      <c r="AJ40" s="97">
        <f>3+3</f>
        <v>6</v>
      </c>
      <c r="AK40" s="97"/>
      <c r="AL40" s="102" t="s">
        <v>519</v>
      </c>
      <c r="AM40" s="97"/>
      <c r="AN40" s="97"/>
      <c r="AO40" s="97"/>
      <c r="AP40" s="97"/>
      <c r="AQ40" s="97"/>
      <c r="AR40" s="97"/>
      <c r="AS40" s="97">
        <f>3+4</f>
        <v>7</v>
      </c>
      <c r="AT40" s="97">
        <v>1</v>
      </c>
      <c r="AU40" s="97"/>
      <c r="AV40" s="97"/>
      <c r="AW40" s="97"/>
      <c r="AX40" s="97"/>
      <c r="AY40" s="97"/>
      <c r="AZ40" s="97"/>
      <c r="BA40" s="97"/>
      <c r="BB40" s="97"/>
      <c r="BC40" s="97"/>
      <c r="BD40" s="97"/>
      <c r="BE40" s="97"/>
      <c r="BF40" s="97"/>
      <c r="BG40" s="97"/>
      <c r="BH40" s="97"/>
      <c r="BI40" s="97"/>
      <c r="BJ40" s="97"/>
      <c r="BK40" s="97"/>
      <c r="BL40" s="97"/>
      <c r="BM40" s="97"/>
      <c r="BN40" s="97"/>
      <c r="BO40" s="97"/>
      <c r="BP40" s="97"/>
      <c r="BQ40" s="97"/>
      <c r="BR40" s="97"/>
      <c r="BS40" s="97"/>
      <c r="BT40" s="97"/>
      <c r="BU40" s="97"/>
      <c r="BV40" s="97"/>
      <c r="BW40" s="97"/>
      <c r="BX40" s="97"/>
      <c r="BY40" s="97"/>
      <c r="BZ40" s="97"/>
      <c r="CA40" s="97"/>
      <c r="CB40" s="97"/>
      <c r="CC40" s="97"/>
      <c r="CD40" s="97"/>
      <c r="CE40" s="97"/>
      <c r="CF40" s="97"/>
      <c r="CG40" s="97"/>
      <c r="CH40" s="97"/>
      <c r="CI40" s="97"/>
      <c r="CJ40" s="97"/>
      <c r="CK40" s="97"/>
      <c r="CL40" s="97"/>
      <c r="CM40" s="97"/>
      <c r="CN40" s="97"/>
      <c r="CO40" s="97"/>
      <c r="CP40" s="97"/>
      <c r="CQ40" s="97"/>
      <c r="CR40" s="97"/>
      <c r="CS40" s="97"/>
      <c r="CT40" s="102"/>
      <c r="CU40" s="97"/>
      <c r="CV40" s="102"/>
      <c r="CW40" s="97"/>
      <c r="CX40" s="97"/>
      <c r="CY40" s="97"/>
      <c r="CZ40" s="97"/>
      <c r="DA40" s="97"/>
      <c r="DB40" s="97"/>
      <c r="DC40" s="97"/>
      <c r="DD40" s="102"/>
      <c r="DE40" s="97"/>
      <c r="DF40" s="97"/>
      <c r="DG40" s="97"/>
      <c r="DH40" s="97"/>
      <c r="DI40" s="97"/>
      <c r="DJ40" s="97"/>
      <c r="DK40" s="97"/>
      <c r="DL40" s="97"/>
      <c r="DM40" s="97"/>
      <c r="DN40" s="97"/>
      <c r="DO40" s="97"/>
      <c r="DP40" s="97"/>
      <c r="DQ40" s="97"/>
      <c r="DR40" s="97"/>
      <c r="DS40" s="97"/>
      <c r="DT40" s="97"/>
      <c r="DU40" s="97"/>
      <c r="DV40" s="97"/>
      <c r="DW40" s="97"/>
      <c r="DX40" s="97"/>
      <c r="DY40" s="97"/>
      <c r="DZ40" s="97"/>
      <c r="EA40" s="97"/>
      <c r="EB40" s="97"/>
      <c r="EC40" s="97"/>
      <c r="ED40" s="97"/>
      <c r="EE40" s="97"/>
      <c r="EF40" s="97"/>
      <c r="EG40" s="97"/>
      <c r="EH40" s="97"/>
      <c r="EI40" s="97"/>
      <c r="EJ40" s="97"/>
      <c r="EK40" s="97"/>
      <c r="EL40" s="97"/>
      <c r="EM40" s="97"/>
      <c r="EN40" s="97"/>
      <c r="EO40" s="97"/>
      <c r="EP40" s="97"/>
      <c r="EQ40" s="102"/>
      <c r="ER40" s="97"/>
      <c r="ES40" s="97"/>
      <c r="ET40" s="97"/>
      <c r="EU40" s="97"/>
      <c r="EV40" s="97"/>
      <c r="EW40" s="97"/>
      <c r="EX40" s="97"/>
      <c r="EY40" s="97"/>
      <c r="EZ40" s="97"/>
      <c r="FA40" s="97"/>
      <c r="FB40" s="97"/>
      <c r="FC40" s="97"/>
      <c r="FD40" s="97"/>
      <c r="FE40" s="97"/>
      <c r="FF40" s="97"/>
      <c r="FG40" s="97"/>
      <c r="FH40" s="97"/>
      <c r="FI40" s="97"/>
      <c r="FJ40" s="97"/>
      <c r="FK40" s="97"/>
      <c r="FL40" s="97"/>
      <c r="FM40" s="97"/>
      <c r="FN40" s="97"/>
      <c r="FO40" s="97"/>
      <c r="FP40" s="97"/>
      <c r="FQ40" s="97"/>
      <c r="FR40" s="97"/>
      <c r="FS40" s="97"/>
      <c r="FT40" s="97"/>
      <c r="FU40" s="97"/>
      <c r="FV40" s="97"/>
      <c r="FW40" s="97"/>
      <c r="FX40" s="97"/>
      <c r="FY40" s="97"/>
      <c r="FZ40" s="97"/>
      <c r="GA40" s="97"/>
      <c r="GB40" s="97"/>
      <c r="GC40" s="97"/>
      <c r="GD40" s="97"/>
      <c r="GE40" s="97"/>
      <c r="GF40" s="97"/>
      <c r="GG40" s="97"/>
      <c r="GH40" s="97"/>
      <c r="GI40" s="97"/>
      <c r="GJ40" s="97"/>
      <c r="GK40" s="97"/>
      <c r="GL40" s="97"/>
      <c r="GM40" s="97"/>
      <c r="GN40" s="97"/>
      <c r="GO40" s="97"/>
      <c r="GP40" s="97"/>
      <c r="GQ40" s="97"/>
      <c r="GR40" s="97"/>
      <c r="GS40" s="97"/>
      <c r="GT40" s="97"/>
      <c r="GU40" s="97"/>
      <c r="GV40" s="97"/>
      <c r="GW40" s="97"/>
      <c r="GX40" s="97"/>
      <c r="GY40" s="97"/>
      <c r="GZ40" s="97"/>
      <c r="HA40" s="97"/>
      <c r="HB40" s="97"/>
      <c r="HC40" s="97"/>
      <c r="HD40" s="97"/>
      <c r="HE40" s="97"/>
      <c r="HF40" s="97"/>
      <c r="HG40" s="97"/>
      <c r="HH40" s="97"/>
      <c r="HI40" s="97"/>
      <c r="HJ40" s="97"/>
      <c r="HK40" s="97"/>
      <c r="HL40" s="97"/>
      <c r="HM40" s="97"/>
      <c r="HN40" s="97"/>
      <c r="HO40" s="97"/>
      <c r="HP40" s="97"/>
      <c r="HQ40" s="97"/>
      <c r="HR40" s="97"/>
      <c r="HS40" s="97"/>
      <c r="HT40" s="97"/>
      <c r="HU40" s="97"/>
      <c r="HV40" s="97"/>
      <c r="HW40" s="97"/>
      <c r="HX40" s="97"/>
      <c r="HY40" s="97"/>
      <c r="HZ40" s="97"/>
      <c r="IA40" s="97"/>
      <c r="IB40" s="97"/>
      <c r="IC40" s="97"/>
      <c r="ID40" s="97"/>
      <c r="IE40" s="97"/>
      <c r="IF40" s="97"/>
      <c r="IG40" s="97"/>
      <c r="IH40" s="97"/>
      <c r="II40" s="97"/>
      <c r="IJ40" s="97"/>
      <c r="IK40" s="97"/>
      <c r="IL40" s="97"/>
      <c r="IM40" s="97"/>
      <c r="IN40" s="97"/>
      <c r="IO40" s="97"/>
      <c r="IP40" s="97"/>
      <c r="IQ40" s="97"/>
      <c r="IR40" s="97"/>
      <c r="IS40" s="97"/>
      <c r="IT40" s="97"/>
      <c r="IU40" s="97"/>
      <c r="IV40" s="97"/>
      <c r="IW40" s="97"/>
      <c r="IX40" s="97"/>
      <c r="IY40" s="97"/>
      <c r="IZ40" s="97"/>
      <c r="JA40" s="97"/>
      <c r="JB40" s="97"/>
      <c r="JC40" s="97"/>
      <c r="JD40" s="97"/>
      <c r="JE40" s="97"/>
      <c r="JF40" s="97"/>
      <c r="JG40" s="97"/>
      <c r="JH40" s="88"/>
      <c r="JI40" s="88"/>
      <c r="JJ40" s="88"/>
      <c r="JK40" s="88"/>
      <c r="JL40" s="88"/>
      <c r="JM40" s="88"/>
      <c r="JN40" s="88"/>
      <c r="JO40" s="88"/>
      <c r="JP40" s="97"/>
      <c r="JQ40" s="97"/>
      <c r="JR40" s="97"/>
      <c r="JS40" s="97"/>
      <c r="JT40" s="97"/>
      <c r="JU40" s="97"/>
      <c r="JV40" s="97"/>
      <c r="JW40" s="97"/>
      <c r="JX40" s="102"/>
      <c r="JY40" s="97"/>
      <c r="JZ40" s="97"/>
      <c r="KA40" s="97"/>
      <c r="KB40" s="97"/>
      <c r="KC40" s="97"/>
      <c r="KD40" s="97"/>
      <c r="KE40" s="97"/>
      <c r="KF40" s="97"/>
      <c r="KG40" s="97"/>
      <c r="KH40" s="97"/>
      <c r="KI40" s="97"/>
      <c r="KJ40" s="97"/>
      <c r="KK40" s="97"/>
      <c r="KL40" s="97"/>
      <c r="KM40" s="97"/>
      <c r="KN40" s="97"/>
      <c r="KO40" s="97"/>
      <c r="KP40" s="97"/>
      <c r="KQ40" s="97"/>
      <c r="KR40" s="97"/>
      <c r="KS40" s="97"/>
      <c r="KT40" s="97"/>
      <c r="KU40" s="97"/>
      <c r="KV40" s="97"/>
      <c r="KW40" s="97"/>
      <c r="KX40" s="97"/>
      <c r="KY40" s="97"/>
      <c r="KZ40" s="97"/>
      <c r="LA40" s="97"/>
      <c r="LB40" s="97"/>
      <c r="LC40" s="97"/>
      <c r="LD40" s="97"/>
      <c r="LE40" s="97"/>
      <c r="LF40" s="97"/>
      <c r="LG40" s="97"/>
      <c r="LH40" s="97"/>
      <c r="LI40" s="97"/>
      <c r="LJ40" s="97"/>
      <c r="LK40" s="97"/>
      <c r="LL40" s="97"/>
      <c r="LM40" s="97"/>
      <c r="LN40" s="97"/>
      <c r="LO40" s="97"/>
      <c r="LP40" s="97"/>
      <c r="LQ40" s="97"/>
      <c r="LR40" s="97"/>
      <c r="LS40" s="97"/>
      <c r="LT40" s="97"/>
      <c r="LU40" s="97"/>
      <c r="LV40" s="97"/>
      <c r="LW40" s="97"/>
      <c r="LX40" s="97"/>
      <c r="LY40" s="97"/>
      <c r="LZ40" s="97"/>
      <c r="MA40" s="97"/>
      <c r="MB40" s="97"/>
      <c r="MC40" s="97"/>
      <c r="MD40" s="97"/>
      <c r="ME40" s="97"/>
      <c r="MF40" s="97"/>
      <c r="MG40" s="97"/>
      <c r="MH40" s="97"/>
      <c r="MI40" s="97"/>
      <c r="MJ40" s="97"/>
      <c r="MK40" s="97"/>
      <c r="ML40" s="97"/>
      <c r="MM40" s="97"/>
      <c r="MN40" s="97"/>
      <c r="MO40" s="97"/>
      <c r="MP40" s="97"/>
      <c r="MQ40" s="97"/>
      <c r="MR40" s="97"/>
      <c r="MS40" s="97"/>
      <c r="MT40" s="97"/>
      <c r="MU40" s="97"/>
      <c r="MV40" s="97"/>
      <c r="MW40" s="97"/>
      <c r="MX40" s="97"/>
      <c r="MY40" s="97"/>
      <c r="MZ40" s="97"/>
      <c r="NA40" s="97"/>
      <c r="NB40" s="97"/>
      <c r="NC40" s="97"/>
      <c r="ND40" s="97"/>
      <c r="NE40" s="97"/>
      <c r="NF40" s="97"/>
      <c r="NG40" s="97"/>
      <c r="NH40" s="97"/>
      <c r="NI40" s="97"/>
      <c r="NJ40" s="97"/>
      <c r="NK40" s="97"/>
      <c r="NL40" s="97"/>
      <c r="NM40" s="97"/>
      <c r="NN40" s="97"/>
      <c r="NO40" s="97"/>
      <c r="NP40" s="97"/>
      <c r="NQ40" s="97"/>
      <c r="NR40" s="97"/>
      <c r="NS40" s="97"/>
      <c r="NT40" s="97"/>
      <c r="NU40" s="97"/>
      <c r="NV40" s="97"/>
      <c r="NW40" s="97"/>
      <c r="NX40" s="97"/>
      <c r="NY40" s="97"/>
      <c r="NZ40" s="97"/>
      <c r="OA40" s="97"/>
      <c r="OB40" s="97"/>
      <c r="OC40" s="97"/>
      <c r="OD40" s="97"/>
      <c r="OE40" s="97"/>
      <c r="OF40" s="97"/>
      <c r="OG40" s="97"/>
      <c r="OH40" s="97"/>
      <c r="OI40" s="97"/>
      <c r="OJ40" s="97"/>
      <c r="OK40" s="97"/>
      <c r="OL40" s="97"/>
      <c r="OM40" s="97"/>
      <c r="ON40" s="97"/>
      <c r="OO40" s="97"/>
      <c r="OP40" s="97"/>
      <c r="OQ40" s="97"/>
      <c r="OR40" s="97"/>
      <c r="OS40" s="97"/>
      <c r="OT40" s="97"/>
      <c r="OU40" s="97"/>
      <c r="OV40" s="97"/>
      <c r="OW40" s="97"/>
      <c r="OX40" s="97"/>
      <c r="OY40" s="97"/>
      <c r="OZ40" s="97"/>
      <c r="PA40" s="97"/>
      <c r="PB40" s="97"/>
      <c r="PC40" s="97"/>
      <c r="PD40" s="97"/>
      <c r="PE40" s="97"/>
      <c r="PF40" s="97"/>
      <c r="PG40" s="97"/>
      <c r="PH40" s="97"/>
      <c r="PI40" s="97"/>
      <c r="PJ40" s="97"/>
      <c r="PK40" s="97"/>
      <c r="PL40" s="97"/>
      <c r="PM40" s="97"/>
      <c r="PN40" s="97"/>
      <c r="PO40" s="97"/>
      <c r="PP40" s="97"/>
      <c r="PQ40" s="97"/>
      <c r="PR40" s="97"/>
      <c r="PS40" s="97"/>
      <c r="PT40" s="97"/>
      <c r="PU40" s="97"/>
      <c r="PV40" s="97"/>
      <c r="PW40" s="97"/>
      <c r="PX40" s="97"/>
      <c r="PY40" s="97"/>
      <c r="PZ40" s="97"/>
      <c r="QA40" s="97"/>
      <c r="QB40" s="97"/>
      <c r="QC40" s="97"/>
      <c r="QD40" s="97"/>
      <c r="QE40" s="97"/>
      <c r="QF40" s="97"/>
      <c r="QG40" s="97"/>
      <c r="QH40" s="97"/>
      <c r="QI40" s="97"/>
      <c r="QJ40" s="97"/>
      <c r="QK40" s="97"/>
      <c r="QL40" s="97"/>
      <c r="QM40" s="97"/>
      <c r="QN40" s="97"/>
      <c r="QO40" s="97"/>
      <c r="QP40" s="97"/>
      <c r="QQ40" s="97"/>
      <c r="QR40" s="97"/>
      <c r="QS40" s="97"/>
      <c r="QT40" s="97"/>
      <c r="QU40" s="97"/>
      <c r="QV40" s="97"/>
      <c r="QW40" s="97"/>
      <c r="QX40" s="97"/>
      <c r="QY40" s="97"/>
      <c r="QZ40" s="97"/>
      <c r="RA40" s="97"/>
      <c r="RB40" s="97"/>
      <c r="RC40" s="97"/>
      <c r="RD40" s="97"/>
      <c r="RE40" s="97"/>
      <c r="RF40" s="97"/>
      <c r="RG40" s="97"/>
      <c r="RH40" s="97"/>
      <c r="RI40" s="97"/>
      <c r="RJ40" s="97"/>
      <c r="RK40" s="97"/>
      <c r="RL40" s="97"/>
      <c r="RM40" s="97"/>
      <c r="RN40" s="97"/>
      <c r="RO40" s="97"/>
      <c r="RP40" s="97"/>
      <c r="RQ40" s="97"/>
      <c r="RR40" s="97"/>
      <c r="RS40" s="97"/>
      <c r="RT40" s="97"/>
      <c r="RU40" s="97"/>
      <c r="RV40" s="97"/>
      <c r="RW40" s="97"/>
      <c r="RX40" s="97"/>
      <c r="RY40" s="97"/>
      <c r="RZ40" s="97"/>
      <c r="SA40" s="97"/>
      <c r="SB40" s="97"/>
      <c r="SC40" s="97"/>
      <c r="SD40" s="97"/>
      <c r="SE40" s="97"/>
      <c r="SF40" s="97"/>
      <c r="SG40" s="97"/>
      <c r="SH40" s="97"/>
      <c r="SI40" s="97"/>
      <c r="SJ40" s="97"/>
      <c r="SK40" s="97"/>
      <c r="SL40" s="97"/>
      <c r="SM40" s="97"/>
      <c r="SN40" s="97"/>
      <c r="SO40" s="97"/>
      <c r="SP40" s="97"/>
      <c r="SQ40" s="97"/>
      <c r="SR40" s="97"/>
      <c r="SS40" s="97"/>
      <c r="ST40" s="97"/>
      <c r="SU40" s="97"/>
      <c r="SV40" s="97"/>
      <c r="SW40" s="97"/>
      <c r="SX40" s="97"/>
      <c r="SY40" s="97"/>
      <c r="SZ40" s="97"/>
      <c r="TA40" s="97"/>
      <c r="TB40" s="97"/>
    </row>
    <row r="41" spans="1:522" s="27" customFormat="1" ht="18.75" customHeight="1" x14ac:dyDescent="0.2">
      <c r="A41" s="12"/>
      <c r="B41" s="11"/>
      <c r="C41" s="1"/>
      <c r="D41" s="4" t="s">
        <v>166</v>
      </c>
      <c r="E41" s="1">
        <v>12143</v>
      </c>
      <c r="F41" s="1"/>
      <c r="G41" s="4"/>
      <c r="H41"/>
      <c r="I41" s="1">
        <f t="shared" si="0"/>
        <v>0</v>
      </c>
      <c r="J41" s="12"/>
      <c r="K41" s="102"/>
      <c r="L41" s="102"/>
      <c r="M41" s="97"/>
      <c r="N41" s="97"/>
      <c r="O41" s="97"/>
      <c r="P41" s="97"/>
      <c r="Q41" s="97"/>
      <c r="R41" s="97"/>
      <c r="S41" s="102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97"/>
      <c r="AY41" s="97"/>
      <c r="AZ41" s="97"/>
      <c r="BA41" s="97"/>
      <c r="BB41" s="97"/>
      <c r="BC41" s="97"/>
      <c r="BD41" s="97"/>
      <c r="BE41" s="97"/>
      <c r="BF41" s="97"/>
      <c r="BG41" s="97"/>
      <c r="BH41" s="97"/>
      <c r="BI41" s="97"/>
      <c r="BJ41" s="97"/>
      <c r="BK41" s="97"/>
      <c r="BL41" s="97"/>
      <c r="BM41" s="97"/>
      <c r="BN41" s="97"/>
      <c r="BO41" s="97"/>
      <c r="BP41" s="97"/>
      <c r="BQ41" s="97"/>
      <c r="BR41" s="97"/>
      <c r="BS41" s="97"/>
      <c r="BT41" s="97"/>
      <c r="BU41" s="97"/>
      <c r="BV41" s="97"/>
      <c r="BW41" s="97"/>
      <c r="BX41" s="97"/>
      <c r="BY41" s="97"/>
      <c r="BZ41" s="97"/>
      <c r="CA41" s="97"/>
      <c r="CB41" s="97"/>
      <c r="CC41" s="97"/>
      <c r="CD41" s="97"/>
      <c r="CE41" s="97"/>
      <c r="CF41" s="97"/>
      <c r="CG41" s="97"/>
      <c r="CH41" s="97"/>
      <c r="CI41" s="97"/>
      <c r="CJ41" s="97"/>
      <c r="CK41" s="97"/>
      <c r="CL41" s="97"/>
      <c r="CM41" s="97"/>
      <c r="CN41" s="97"/>
      <c r="CO41" s="97"/>
      <c r="CP41" s="97"/>
      <c r="CQ41" s="97"/>
      <c r="CR41" s="97"/>
      <c r="CS41" s="97"/>
      <c r="CT41" s="102"/>
      <c r="CU41" s="97"/>
      <c r="CV41" s="102"/>
      <c r="CW41" s="97"/>
      <c r="CX41" s="97"/>
      <c r="CY41" s="97"/>
      <c r="CZ41" s="97"/>
      <c r="DA41" s="97"/>
      <c r="DB41" s="97"/>
      <c r="DC41" s="97"/>
      <c r="DD41" s="102"/>
      <c r="DE41" s="97"/>
      <c r="DF41" s="97"/>
      <c r="DG41" s="97"/>
      <c r="DH41" s="97"/>
      <c r="DI41" s="97"/>
      <c r="DJ41" s="97"/>
      <c r="DK41" s="97"/>
      <c r="DL41" s="97"/>
      <c r="DM41" s="97"/>
      <c r="DN41" s="97"/>
      <c r="DO41" s="97"/>
      <c r="DP41" s="97"/>
      <c r="DQ41" s="97"/>
      <c r="DR41" s="97"/>
      <c r="DS41" s="97"/>
      <c r="DT41" s="97"/>
      <c r="DU41" s="97"/>
      <c r="DV41" s="97"/>
      <c r="DW41" s="97"/>
      <c r="DX41" s="97"/>
      <c r="DY41" s="97"/>
      <c r="DZ41" s="97"/>
      <c r="EA41" s="97"/>
      <c r="EB41" s="97"/>
      <c r="EC41" s="97"/>
      <c r="ED41" s="97"/>
      <c r="EE41" s="97"/>
      <c r="EF41" s="97"/>
      <c r="EG41" s="97"/>
      <c r="EH41" s="97"/>
      <c r="EI41" s="97"/>
      <c r="EJ41" s="97"/>
      <c r="EK41" s="97"/>
      <c r="EL41" s="97"/>
      <c r="EM41" s="97"/>
      <c r="EN41" s="97"/>
      <c r="EO41" s="97"/>
      <c r="EP41" s="97"/>
      <c r="EQ41" s="102"/>
      <c r="ER41" s="97"/>
      <c r="ES41" s="97"/>
      <c r="ET41" s="97"/>
      <c r="EU41" s="97"/>
      <c r="EV41" s="97"/>
      <c r="EW41" s="97"/>
      <c r="EX41" s="97"/>
      <c r="EY41" s="97"/>
      <c r="EZ41" s="97"/>
      <c r="FA41" s="97"/>
      <c r="FB41" s="97"/>
      <c r="FC41" s="97"/>
      <c r="FD41" s="97"/>
      <c r="FE41" s="97"/>
      <c r="FF41" s="97"/>
      <c r="FG41" s="97"/>
      <c r="FH41" s="97"/>
      <c r="FI41" s="97"/>
      <c r="FJ41" s="97"/>
      <c r="FK41" s="97"/>
      <c r="FL41" s="97"/>
      <c r="FM41" s="97"/>
      <c r="FN41" s="97"/>
      <c r="FO41" s="97"/>
      <c r="FP41" s="97"/>
      <c r="FQ41" s="97"/>
      <c r="FR41" s="97"/>
      <c r="FS41" s="97"/>
      <c r="FT41" s="97"/>
      <c r="FU41" s="97"/>
      <c r="FV41" s="97"/>
      <c r="FW41" s="97"/>
      <c r="FX41" s="97"/>
      <c r="FY41" s="97"/>
      <c r="FZ41" s="97"/>
      <c r="GA41" s="97"/>
      <c r="GB41" s="97"/>
      <c r="GC41" s="97"/>
      <c r="GD41" s="97"/>
      <c r="GE41" s="97"/>
      <c r="GF41" s="97"/>
      <c r="GG41" s="97"/>
      <c r="GH41" s="97"/>
      <c r="GI41" s="97"/>
      <c r="GJ41" s="97"/>
      <c r="GK41" s="97"/>
      <c r="GL41" s="97"/>
      <c r="GM41" s="97"/>
      <c r="GN41" s="97"/>
      <c r="GO41" s="97"/>
      <c r="GP41" s="97"/>
      <c r="GQ41" s="97"/>
      <c r="GR41" s="97"/>
      <c r="GS41" s="97"/>
      <c r="GT41" s="97"/>
      <c r="GU41" s="97"/>
      <c r="GV41" s="97"/>
      <c r="GW41" s="97"/>
      <c r="GX41" s="97"/>
      <c r="GY41" s="97"/>
      <c r="GZ41" s="97"/>
      <c r="HA41" s="97"/>
      <c r="HB41" s="97"/>
      <c r="HC41" s="97"/>
      <c r="HD41" s="97"/>
      <c r="HE41" s="97"/>
      <c r="HF41" s="97"/>
      <c r="HG41" s="97"/>
      <c r="HH41" s="97"/>
      <c r="HI41" s="97"/>
      <c r="HJ41" s="97"/>
      <c r="HK41" s="97"/>
      <c r="HL41" s="97"/>
      <c r="HM41" s="97"/>
      <c r="HN41" s="97"/>
      <c r="HO41" s="97"/>
      <c r="HP41" s="97"/>
      <c r="HQ41" s="97"/>
      <c r="HR41" s="97"/>
      <c r="HS41" s="97"/>
      <c r="HT41" s="97"/>
      <c r="HU41" s="97"/>
      <c r="HV41" s="97"/>
      <c r="HW41" s="97"/>
      <c r="HX41" s="97"/>
      <c r="HY41" s="97"/>
      <c r="HZ41" s="97"/>
      <c r="IA41" s="97"/>
      <c r="IB41" s="97"/>
      <c r="IC41" s="97"/>
      <c r="ID41" s="97"/>
      <c r="IE41" s="97"/>
      <c r="IF41" s="97"/>
      <c r="IG41" s="97"/>
      <c r="IH41" s="97"/>
      <c r="II41" s="97"/>
      <c r="IJ41" s="97"/>
      <c r="IK41" s="97"/>
      <c r="IL41" s="97"/>
      <c r="IM41" s="97"/>
      <c r="IN41" s="97"/>
      <c r="IO41" s="97"/>
      <c r="IP41" s="97"/>
      <c r="IQ41" s="97"/>
      <c r="IR41" s="97"/>
      <c r="IS41" s="97"/>
      <c r="IT41" s="97"/>
      <c r="IU41" s="97"/>
      <c r="IV41" s="97"/>
      <c r="IW41" s="97"/>
      <c r="IX41" s="97"/>
      <c r="IY41" s="97"/>
      <c r="IZ41" s="97"/>
      <c r="JA41" s="97"/>
      <c r="JB41" s="97"/>
      <c r="JC41" s="97"/>
      <c r="JD41" s="97"/>
      <c r="JE41" s="97"/>
      <c r="JF41" s="97"/>
      <c r="JG41" s="97"/>
      <c r="JH41" s="88"/>
      <c r="JI41" s="88"/>
      <c r="JJ41" s="88"/>
      <c r="JK41" s="88"/>
      <c r="JL41" s="88"/>
      <c r="JM41" s="88"/>
      <c r="JN41" s="88"/>
      <c r="JO41" s="88"/>
      <c r="JP41" s="97"/>
      <c r="JQ41" s="97"/>
      <c r="JR41" s="97"/>
      <c r="JS41" s="97"/>
      <c r="JT41" s="97"/>
      <c r="JU41" s="97"/>
      <c r="JV41" s="97"/>
      <c r="JW41" s="97"/>
      <c r="JX41" s="102"/>
      <c r="JY41" s="97"/>
      <c r="JZ41" s="97"/>
      <c r="KA41" s="97"/>
      <c r="KB41" s="97"/>
      <c r="KC41" s="97"/>
      <c r="KD41" s="97"/>
      <c r="KE41" s="97"/>
      <c r="KF41" s="97"/>
      <c r="KG41" s="97"/>
      <c r="KH41" s="97"/>
      <c r="KI41" s="97"/>
      <c r="KJ41" s="97"/>
      <c r="KK41" s="97"/>
      <c r="KL41" s="97"/>
      <c r="KM41" s="97"/>
      <c r="KN41" s="97"/>
      <c r="KO41" s="97"/>
      <c r="KP41" s="97"/>
      <c r="KQ41" s="97"/>
      <c r="KR41" s="97"/>
      <c r="KS41" s="97"/>
      <c r="KT41" s="97"/>
      <c r="KU41" s="97"/>
      <c r="KV41" s="97"/>
      <c r="KW41" s="97"/>
      <c r="KX41" s="97"/>
      <c r="KY41" s="97"/>
      <c r="KZ41" s="97"/>
      <c r="LA41" s="97"/>
      <c r="LB41" s="97"/>
      <c r="LC41" s="97"/>
      <c r="LD41" s="97"/>
      <c r="LE41" s="97"/>
      <c r="LF41" s="97"/>
      <c r="LG41" s="97"/>
      <c r="LH41" s="97"/>
      <c r="LI41" s="97"/>
      <c r="LJ41" s="97"/>
      <c r="LK41" s="97"/>
      <c r="LL41" s="97"/>
      <c r="LM41" s="97"/>
      <c r="LN41" s="97"/>
      <c r="LO41" s="97"/>
      <c r="LP41" s="97"/>
      <c r="LQ41" s="97"/>
      <c r="LR41" s="97"/>
      <c r="LS41" s="97"/>
      <c r="LT41" s="97"/>
      <c r="LU41" s="97"/>
      <c r="LV41" s="97"/>
      <c r="LW41" s="97"/>
      <c r="LX41" s="97"/>
      <c r="LY41" s="97"/>
      <c r="LZ41" s="97"/>
      <c r="MA41" s="97"/>
      <c r="MB41" s="97"/>
      <c r="MC41" s="97"/>
      <c r="MD41" s="97"/>
      <c r="ME41" s="97"/>
      <c r="MF41" s="97"/>
      <c r="MG41" s="97"/>
      <c r="MH41" s="97"/>
      <c r="MI41" s="97"/>
      <c r="MJ41" s="97"/>
      <c r="MK41" s="97"/>
      <c r="ML41" s="97"/>
      <c r="MM41" s="97"/>
      <c r="MN41" s="97"/>
      <c r="MO41" s="97"/>
      <c r="MP41" s="97"/>
      <c r="MQ41" s="97"/>
      <c r="MR41" s="97"/>
      <c r="MS41" s="97"/>
      <c r="MT41" s="97"/>
      <c r="MU41" s="97"/>
      <c r="MV41" s="97"/>
      <c r="MW41" s="97"/>
      <c r="MX41" s="97"/>
      <c r="MY41" s="97"/>
      <c r="MZ41" s="97"/>
      <c r="NA41" s="97"/>
      <c r="NB41" s="97"/>
      <c r="NC41" s="97"/>
      <c r="ND41" s="97"/>
      <c r="NE41" s="97"/>
      <c r="NF41" s="97"/>
      <c r="NG41" s="97"/>
      <c r="NH41" s="97"/>
      <c r="NI41" s="97"/>
      <c r="NJ41" s="97"/>
      <c r="NK41" s="97"/>
      <c r="NL41" s="97"/>
      <c r="NM41" s="97"/>
      <c r="NN41" s="97"/>
      <c r="NO41" s="97"/>
      <c r="NP41" s="97"/>
      <c r="NQ41" s="97"/>
      <c r="NR41" s="97"/>
      <c r="NS41" s="97"/>
      <c r="NT41" s="97"/>
      <c r="NU41" s="97"/>
      <c r="NV41" s="97"/>
      <c r="NW41" s="97"/>
      <c r="NX41" s="97"/>
      <c r="NY41" s="97"/>
      <c r="NZ41" s="97"/>
      <c r="OA41" s="97"/>
      <c r="OB41" s="97"/>
      <c r="OC41" s="97"/>
      <c r="OD41" s="97"/>
      <c r="OE41" s="97"/>
      <c r="OF41" s="97"/>
      <c r="OG41" s="97"/>
      <c r="OH41" s="97"/>
      <c r="OI41" s="97"/>
      <c r="OJ41" s="97"/>
      <c r="OK41" s="97"/>
      <c r="OL41" s="97"/>
      <c r="OM41" s="97"/>
      <c r="ON41" s="97"/>
      <c r="OO41" s="97"/>
      <c r="OP41" s="97"/>
      <c r="OQ41" s="97"/>
      <c r="OR41" s="97"/>
      <c r="OS41" s="97"/>
      <c r="OT41" s="97"/>
      <c r="OU41" s="97"/>
      <c r="OV41" s="97"/>
      <c r="OW41" s="97"/>
      <c r="OX41" s="97"/>
      <c r="OY41" s="97"/>
      <c r="OZ41" s="97"/>
      <c r="PA41" s="97"/>
      <c r="PB41" s="97"/>
      <c r="PC41" s="97"/>
      <c r="PD41" s="97"/>
      <c r="PE41" s="97"/>
      <c r="PF41" s="97"/>
      <c r="PG41" s="97"/>
      <c r="PH41" s="97"/>
      <c r="PI41" s="97"/>
      <c r="PJ41" s="97"/>
      <c r="PK41" s="97"/>
      <c r="PL41" s="97"/>
      <c r="PM41" s="97"/>
      <c r="PN41" s="97"/>
      <c r="PO41" s="97"/>
      <c r="PP41" s="97"/>
      <c r="PQ41" s="97"/>
      <c r="PR41" s="97"/>
      <c r="PS41" s="97"/>
      <c r="PT41" s="97"/>
      <c r="PU41" s="97"/>
      <c r="PV41" s="97"/>
      <c r="PW41" s="97"/>
      <c r="PX41" s="97"/>
      <c r="PY41" s="97"/>
      <c r="PZ41" s="97"/>
      <c r="QA41" s="97"/>
      <c r="QB41" s="97"/>
      <c r="QC41" s="97"/>
      <c r="QD41" s="97"/>
      <c r="QE41" s="97"/>
      <c r="QF41" s="97"/>
      <c r="QG41" s="97"/>
      <c r="QH41" s="97"/>
      <c r="QI41" s="97"/>
      <c r="QJ41" s="97"/>
      <c r="QK41" s="97"/>
      <c r="QL41" s="97"/>
      <c r="QM41" s="97"/>
      <c r="QN41" s="97"/>
      <c r="QO41" s="97"/>
      <c r="QP41" s="97"/>
      <c r="QQ41" s="97"/>
      <c r="QR41" s="97"/>
      <c r="QS41" s="97"/>
      <c r="QT41" s="97"/>
      <c r="QU41" s="97"/>
      <c r="QV41" s="97"/>
      <c r="QW41" s="97"/>
      <c r="QX41" s="97"/>
      <c r="QY41" s="97"/>
      <c r="QZ41" s="97"/>
      <c r="RA41" s="97"/>
      <c r="RB41" s="97"/>
      <c r="RC41" s="97"/>
      <c r="RD41" s="97"/>
      <c r="RE41" s="97"/>
      <c r="RF41" s="97"/>
      <c r="RG41" s="97"/>
      <c r="RH41" s="97"/>
      <c r="RI41" s="97"/>
      <c r="RJ41" s="97"/>
      <c r="RK41" s="97"/>
      <c r="RL41" s="97"/>
      <c r="RM41" s="97"/>
      <c r="RN41" s="97"/>
      <c r="RO41" s="97"/>
      <c r="RP41" s="97"/>
      <c r="RQ41" s="97"/>
      <c r="RR41" s="97"/>
      <c r="RS41" s="97"/>
      <c r="RT41" s="97"/>
      <c r="RU41" s="97"/>
      <c r="RV41" s="97"/>
      <c r="RW41" s="97"/>
      <c r="RX41" s="97"/>
      <c r="RY41" s="97"/>
      <c r="RZ41" s="97"/>
      <c r="SA41" s="97"/>
      <c r="SB41" s="97"/>
      <c r="SC41" s="97"/>
      <c r="SD41" s="97"/>
      <c r="SE41" s="97"/>
      <c r="SF41" s="97"/>
      <c r="SG41" s="97"/>
      <c r="SH41" s="97"/>
      <c r="SI41" s="97"/>
      <c r="SJ41" s="97"/>
      <c r="SK41" s="97"/>
      <c r="SL41" s="97"/>
      <c r="SM41" s="97"/>
      <c r="SN41" s="97"/>
      <c r="SO41" s="97"/>
      <c r="SP41" s="97"/>
      <c r="SQ41" s="97"/>
      <c r="SR41" s="97"/>
      <c r="SS41" s="97"/>
      <c r="ST41" s="97"/>
      <c r="SU41" s="97"/>
      <c r="SV41" s="97"/>
      <c r="SW41" s="97"/>
      <c r="SX41" s="97"/>
      <c r="SY41" s="97"/>
      <c r="SZ41" s="97"/>
      <c r="TA41" s="97"/>
      <c r="TB41" s="97"/>
    </row>
    <row r="42" spans="1:522" s="27" customFormat="1" ht="18" customHeight="1" x14ac:dyDescent="0.2">
      <c r="A42" s="12">
        <v>9</v>
      </c>
      <c r="B42" s="11" t="s">
        <v>321</v>
      </c>
      <c r="C42" s="1">
        <v>9910</v>
      </c>
      <c r="D42" s="4" t="s">
        <v>569</v>
      </c>
      <c r="E42" s="1">
        <v>13132</v>
      </c>
      <c r="F42" s="1"/>
      <c r="G42" s="4" t="s">
        <v>21</v>
      </c>
      <c r="H42"/>
      <c r="I42" s="1">
        <f>SUM(K42:TB42)</f>
        <v>23</v>
      </c>
      <c r="J42" s="12">
        <f>I42</f>
        <v>23</v>
      </c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S42" s="97"/>
      <c r="AT42" s="97"/>
      <c r="AU42" s="97"/>
      <c r="AV42" s="97"/>
      <c r="AW42" s="97"/>
      <c r="AX42" s="97"/>
      <c r="AY42" s="97"/>
      <c r="AZ42" s="97"/>
      <c r="BA42" s="97"/>
      <c r="BB42" s="97"/>
      <c r="BC42" s="97"/>
      <c r="BD42" s="97"/>
      <c r="BE42" s="97"/>
      <c r="BF42" s="97"/>
      <c r="BG42" s="97"/>
      <c r="BH42" s="97"/>
      <c r="BI42" s="97"/>
      <c r="BJ42" s="97"/>
      <c r="BK42" s="97"/>
      <c r="BL42" s="97"/>
      <c r="BM42" s="97"/>
      <c r="BN42" s="97"/>
      <c r="BO42" s="97"/>
      <c r="BP42" s="97"/>
      <c r="BQ42" s="97"/>
      <c r="BR42" s="97"/>
      <c r="BS42" s="97"/>
      <c r="BT42" s="97"/>
      <c r="BU42" s="97"/>
      <c r="BV42" s="97"/>
      <c r="BW42" s="97"/>
      <c r="BX42" s="97"/>
      <c r="BY42" s="97"/>
      <c r="BZ42" s="97"/>
      <c r="CA42" s="97" t="s">
        <v>519</v>
      </c>
      <c r="CB42" s="97"/>
      <c r="CC42" s="97"/>
      <c r="CD42" s="97"/>
      <c r="CE42" s="97">
        <v>1</v>
      </c>
      <c r="CF42" s="97"/>
      <c r="CG42" s="97"/>
      <c r="CH42" s="97"/>
      <c r="CI42" s="97"/>
      <c r="CJ42" s="102" t="s">
        <v>519</v>
      </c>
      <c r="CK42" s="97"/>
      <c r="CL42" s="97"/>
      <c r="CM42" s="97"/>
      <c r="CN42" s="97"/>
      <c r="CO42" s="97">
        <v>2</v>
      </c>
      <c r="CP42" s="97"/>
      <c r="CQ42" s="97"/>
      <c r="CR42" s="97"/>
      <c r="CS42" s="97"/>
      <c r="CT42" s="97"/>
      <c r="CU42" s="97"/>
      <c r="CV42" s="97"/>
      <c r="CW42" s="97"/>
      <c r="CX42" s="97"/>
      <c r="CY42" s="102"/>
      <c r="CZ42" s="97"/>
      <c r="DA42" s="97"/>
      <c r="DB42" s="97"/>
      <c r="DC42" s="97"/>
      <c r="DD42" s="97"/>
      <c r="DE42" s="97"/>
      <c r="DF42" s="97"/>
      <c r="DG42" s="97"/>
      <c r="DH42" s="97"/>
      <c r="DI42" s="97"/>
      <c r="DJ42" s="97"/>
      <c r="DK42" s="97"/>
      <c r="DL42" s="97"/>
      <c r="DM42" s="97"/>
      <c r="DN42" s="97"/>
      <c r="DO42" s="97"/>
      <c r="DP42" s="97"/>
      <c r="DQ42" s="97"/>
      <c r="DR42" s="97"/>
      <c r="DS42" s="97"/>
      <c r="DT42" s="97"/>
      <c r="DU42" s="97"/>
      <c r="DV42" s="97"/>
      <c r="DW42" s="97"/>
      <c r="DX42" s="97"/>
      <c r="DY42" s="97"/>
      <c r="DZ42" s="97"/>
      <c r="EA42" s="97"/>
      <c r="EB42" s="97"/>
      <c r="EC42" s="97"/>
      <c r="ED42" s="97"/>
      <c r="EE42" s="97"/>
      <c r="EF42" s="97"/>
      <c r="EG42" s="97"/>
      <c r="EH42" s="97"/>
      <c r="EI42" s="97"/>
      <c r="EJ42" s="97"/>
      <c r="EK42" s="97"/>
      <c r="EL42" s="97"/>
      <c r="EM42" s="97"/>
      <c r="EN42" s="97"/>
      <c r="EO42" s="97">
        <v>3</v>
      </c>
      <c r="EP42" s="97">
        <v>3</v>
      </c>
      <c r="EQ42" s="97"/>
      <c r="ER42" s="97"/>
      <c r="ES42" s="97"/>
      <c r="ET42" s="97"/>
      <c r="EU42" s="97">
        <v>3</v>
      </c>
      <c r="EV42" s="97">
        <v>3</v>
      </c>
      <c r="EW42" s="97"/>
      <c r="EX42" s="97"/>
      <c r="EY42" s="97" t="s">
        <v>519</v>
      </c>
      <c r="EZ42" s="97"/>
      <c r="FA42" s="97"/>
      <c r="FB42" s="97"/>
      <c r="FC42" s="97"/>
      <c r="FD42" s="97"/>
      <c r="FE42" s="97"/>
      <c r="FF42" s="97"/>
      <c r="FG42" s="97"/>
      <c r="FH42" s="97"/>
      <c r="FI42" s="97"/>
      <c r="FJ42" s="97"/>
      <c r="FK42" s="97"/>
      <c r="FL42" s="97"/>
      <c r="FM42" s="97"/>
      <c r="FN42" s="97"/>
      <c r="FO42" s="97"/>
      <c r="FP42" s="97"/>
      <c r="FQ42" s="97"/>
      <c r="FR42" s="97"/>
      <c r="FS42" s="97"/>
      <c r="FT42" s="97"/>
      <c r="FU42" s="97"/>
      <c r="FV42" s="97"/>
      <c r="FW42" s="97"/>
      <c r="FX42" s="97"/>
      <c r="FY42" s="97"/>
      <c r="FZ42" s="97"/>
      <c r="GA42" s="97"/>
      <c r="GB42" s="97"/>
      <c r="GC42" s="97"/>
      <c r="GD42" s="97"/>
      <c r="GE42" s="97"/>
      <c r="GF42" s="97"/>
      <c r="GG42" s="97"/>
      <c r="GH42" s="97"/>
      <c r="GI42" s="97"/>
      <c r="GJ42" s="97"/>
      <c r="GK42" s="97"/>
      <c r="GL42" s="97"/>
      <c r="GM42" s="97"/>
      <c r="GN42" s="97"/>
      <c r="GO42" s="97"/>
      <c r="GP42" s="97"/>
      <c r="GQ42" s="97"/>
      <c r="GR42" s="97"/>
      <c r="GS42" s="97"/>
      <c r="GT42" s="97"/>
      <c r="GU42" s="97"/>
      <c r="GV42" s="97"/>
      <c r="GW42" s="97"/>
      <c r="GX42" s="97"/>
      <c r="GY42" s="97"/>
      <c r="GZ42" s="97"/>
      <c r="HA42" s="97"/>
      <c r="HB42" s="97"/>
      <c r="HC42" s="97"/>
      <c r="HD42" s="97"/>
      <c r="HE42" s="97"/>
      <c r="HF42" s="97"/>
      <c r="HG42" s="97"/>
      <c r="HH42" s="97"/>
      <c r="HI42" s="97">
        <v>1</v>
      </c>
      <c r="HJ42" s="97"/>
      <c r="HK42" s="97"/>
      <c r="HL42" s="97"/>
      <c r="HM42" s="97">
        <v>3</v>
      </c>
      <c r="HN42" s="97"/>
      <c r="HO42" s="97"/>
      <c r="HP42" s="97"/>
      <c r="HQ42" s="97"/>
      <c r="HR42" s="97">
        <v>1</v>
      </c>
      <c r="HS42" s="97"/>
      <c r="HT42" s="97"/>
      <c r="HU42" s="97"/>
      <c r="HV42" s="97"/>
      <c r="HW42" s="97">
        <v>3</v>
      </c>
      <c r="HX42" s="97"/>
      <c r="HY42" s="97"/>
      <c r="HZ42" s="97"/>
      <c r="IA42" s="97"/>
      <c r="IB42" s="97"/>
      <c r="IC42" s="97"/>
      <c r="ID42" s="97"/>
      <c r="IE42" s="97"/>
      <c r="IF42" s="97"/>
      <c r="IG42" s="97"/>
      <c r="IH42" s="97"/>
      <c r="II42" s="97"/>
      <c r="IJ42" s="97"/>
      <c r="IK42" s="97"/>
      <c r="IL42" s="97"/>
      <c r="IM42" s="97"/>
      <c r="IN42" s="97"/>
      <c r="IO42" s="97"/>
      <c r="IP42" s="97"/>
      <c r="IQ42" s="97"/>
      <c r="IR42" s="97"/>
      <c r="IS42" s="97"/>
      <c r="IT42" s="97"/>
      <c r="IU42" s="97"/>
      <c r="IV42" s="97"/>
      <c r="IW42" s="97"/>
      <c r="IX42" s="97"/>
      <c r="IY42" s="97"/>
      <c r="IZ42" s="97"/>
      <c r="JA42" s="97"/>
      <c r="JB42" s="97"/>
      <c r="JC42" s="97"/>
      <c r="JD42" s="97"/>
      <c r="JE42" s="97"/>
      <c r="JF42" s="97"/>
      <c r="JG42" s="97"/>
      <c r="JH42" s="97"/>
      <c r="JI42" s="97"/>
      <c r="JJ42" s="97"/>
      <c r="JK42" s="97"/>
      <c r="JL42" s="97"/>
      <c r="JM42" s="97"/>
      <c r="JN42" s="97"/>
      <c r="JO42" s="97"/>
      <c r="JP42" s="97"/>
      <c r="JQ42" s="97"/>
      <c r="JR42" s="97"/>
      <c r="JS42" s="97"/>
      <c r="JT42" s="97"/>
      <c r="JU42" s="97"/>
      <c r="JV42" s="97"/>
      <c r="JW42" s="97"/>
      <c r="JX42" s="97"/>
      <c r="JY42" s="97"/>
      <c r="JZ42" s="97"/>
      <c r="KA42" s="97"/>
      <c r="KB42" s="97"/>
      <c r="KC42" s="88"/>
      <c r="KD42" s="88"/>
      <c r="KE42" s="88"/>
      <c r="KF42" s="88"/>
      <c r="KG42" s="88"/>
      <c r="KH42" s="88"/>
      <c r="KI42" s="97"/>
      <c r="KJ42" s="97"/>
      <c r="KK42" s="97"/>
      <c r="KL42" s="97"/>
      <c r="KM42" s="102"/>
      <c r="KN42" s="102"/>
      <c r="KO42" s="97"/>
      <c r="KP42" s="97"/>
      <c r="KQ42" s="97"/>
      <c r="KR42" s="97"/>
      <c r="KS42" s="97"/>
      <c r="KT42" s="102"/>
      <c r="KU42" s="97"/>
      <c r="KV42" s="97"/>
      <c r="KW42" s="97"/>
      <c r="KX42" s="97"/>
      <c r="KY42" s="97"/>
      <c r="KZ42" s="97"/>
      <c r="LA42" s="97"/>
      <c r="LB42" s="97"/>
      <c r="LC42" s="97"/>
      <c r="LD42" s="97"/>
      <c r="LE42" s="97"/>
      <c r="LF42" s="97"/>
      <c r="LG42" s="97"/>
      <c r="LH42" s="97"/>
      <c r="LI42" s="97"/>
      <c r="LJ42" s="102"/>
      <c r="LK42" s="97"/>
      <c r="LL42" s="97"/>
      <c r="LM42" s="97"/>
      <c r="LN42" s="97"/>
      <c r="LO42" s="97"/>
      <c r="LP42" s="97"/>
      <c r="LQ42" s="97"/>
      <c r="LR42" s="97"/>
      <c r="LS42" s="97"/>
      <c r="LT42" s="97"/>
      <c r="LU42" s="97"/>
      <c r="LV42" s="97"/>
      <c r="LW42" s="97"/>
      <c r="LX42" s="97"/>
      <c r="LY42" s="97"/>
      <c r="LZ42" s="97"/>
      <c r="MA42" s="97"/>
      <c r="MB42" s="97"/>
      <c r="MC42" s="97"/>
      <c r="MD42" s="97"/>
      <c r="ME42" s="97"/>
      <c r="MF42" s="97"/>
      <c r="MG42" s="97"/>
      <c r="MH42" s="97"/>
      <c r="MI42" s="97"/>
      <c r="MJ42" s="97"/>
      <c r="MK42" s="97"/>
      <c r="ML42" s="97"/>
      <c r="MM42" s="97"/>
      <c r="MN42" s="97"/>
      <c r="MO42" s="97"/>
      <c r="MP42" s="97"/>
      <c r="MQ42" s="97"/>
      <c r="MR42" s="97"/>
      <c r="MS42" s="97"/>
      <c r="MT42" s="97"/>
      <c r="MU42" s="97"/>
      <c r="MV42" s="97"/>
      <c r="MW42" s="97"/>
      <c r="MX42" s="97"/>
      <c r="MY42" s="97"/>
      <c r="MZ42" s="97"/>
      <c r="NA42" s="97"/>
      <c r="NB42" s="97"/>
      <c r="NC42" s="97"/>
      <c r="ND42" s="97"/>
      <c r="NE42" s="97"/>
      <c r="NF42" s="97"/>
      <c r="NG42" s="97"/>
      <c r="NH42" s="97"/>
      <c r="NI42" s="97"/>
      <c r="NJ42" s="97"/>
      <c r="NK42" s="97"/>
      <c r="NL42" s="97"/>
      <c r="NM42" s="97"/>
      <c r="NN42" s="97"/>
      <c r="NO42" s="97"/>
      <c r="NP42" s="97"/>
      <c r="NQ42" s="97"/>
      <c r="NR42" s="97"/>
      <c r="NS42" s="97"/>
      <c r="NT42" s="97"/>
      <c r="NU42" s="97"/>
      <c r="NV42" s="97"/>
      <c r="NW42" s="97"/>
      <c r="NX42" s="97"/>
      <c r="NY42" s="97"/>
      <c r="NZ42" s="97"/>
      <c r="OA42" s="97"/>
      <c r="OB42" s="97"/>
      <c r="OC42" s="97"/>
      <c r="OD42" s="97"/>
      <c r="OE42" s="97"/>
      <c r="OF42" s="97"/>
      <c r="OG42" s="97"/>
      <c r="OH42" s="97"/>
      <c r="OI42" s="97"/>
      <c r="OJ42" s="97"/>
      <c r="OK42" s="97"/>
      <c r="OL42" s="97"/>
      <c r="OM42" s="97"/>
      <c r="ON42" s="97"/>
      <c r="OO42" s="97"/>
      <c r="OP42" s="97"/>
      <c r="OQ42" s="97"/>
      <c r="OR42" s="97"/>
      <c r="OS42" s="97"/>
      <c r="OT42" s="97"/>
      <c r="OU42" s="97"/>
      <c r="OV42" s="97"/>
      <c r="OW42" s="97"/>
      <c r="OX42" s="97"/>
      <c r="OY42" s="97"/>
      <c r="OZ42" s="97"/>
      <c r="PA42" s="97"/>
      <c r="PB42" s="97"/>
      <c r="PC42" s="97"/>
      <c r="PD42" s="97"/>
      <c r="PE42" s="97"/>
      <c r="PF42" s="97"/>
      <c r="PG42" s="97"/>
      <c r="PH42" s="97"/>
      <c r="PI42" s="97"/>
      <c r="PJ42" s="97"/>
      <c r="PK42" s="97"/>
      <c r="PL42" s="97"/>
      <c r="PM42" s="97"/>
      <c r="PN42" s="97"/>
      <c r="PO42" s="97"/>
      <c r="PP42" s="97"/>
      <c r="PQ42" s="97"/>
      <c r="PR42" s="97"/>
      <c r="PS42" s="97"/>
      <c r="PT42" s="97"/>
      <c r="PU42" s="97"/>
      <c r="PV42" s="97"/>
      <c r="PW42" s="97"/>
      <c r="PX42" s="97"/>
      <c r="PY42" s="97"/>
      <c r="PZ42" s="97"/>
      <c r="QA42" s="97"/>
      <c r="QB42" s="97"/>
      <c r="QC42" s="97"/>
      <c r="QD42" s="97"/>
      <c r="QE42" s="97"/>
      <c r="QF42" s="97"/>
      <c r="QG42" s="97"/>
      <c r="QH42" s="97"/>
      <c r="QI42" s="97"/>
      <c r="QJ42" s="97"/>
      <c r="QK42" s="97"/>
      <c r="QL42" s="97"/>
      <c r="QM42" s="97"/>
      <c r="QN42" s="97"/>
      <c r="QO42" s="97"/>
      <c r="QP42" s="97"/>
      <c r="QQ42" s="97"/>
      <c r="QR42" s="97"/>
      <c r="QS42" s="97"/>
      <c r="QT42" s="97"/>
      <c r="QU42" s="97"/>
      <c r="QV42" s="97"/>
      <c r="QW42" s="97"/>
      <c r="QX42" s="97"/>
      <c r="QY42" s="97"/>
      <c r="QZ42" s="97"/>
      <c r="RA42" s="97"/>
      <c r="RB42" s="97"/>
      <c r="RC42" s="97"/>
      <c r="RD42" s="97"/>
      <c r="RE42" s="97"/>
      <c r="RF42" s="97"/>
      <c r="RG42" s="97"/>
      <c r="RH42" s="97"/>
      <c r="RI42" s="97"/>
      <c r="RJ42" s="97"/>
      <c r="RK42" s="97"/>
      <c r="RL42" s="97"/>
      <c r="RM42" s="97"/>
      <c r="RN42" s="97"/>
      <c r="RO42" s="97"/>
      <c r="RP42" s="97"/>
      <c r="RQ42" s="97"/>
      <c r="RR42" s="97"/>
      <c r="RS42" s="97"/>
      <c r="RT42" s="97"/>
      <c r="RU42" s="97"/>
      <c r="RV42" s="97"/>
      <c r="RW42" s="97"/>
      <c r="RX42" s="97"/>
      <c r="RY42" s="97"/>
      <c r="RZ42" s="97"/>
      <c r="SA42" s="97"/>
      <c r="SB42" s="97"/>
      <c r="SC42" s="97"/>
      <c r="SD42" s="97"/>
      <c r="SE42" s="97"/>
      <c r="SF42" s="97"/>
      <c r="SG42" s="97"/>
      <c r="SH42" s="97"/>
      <c r="SI42" s="97"/>
      <c r="SJ42" s="97"/>
      <c r="SK42" s="97"/>
      <c r="SL42" s="97"/>
      <c r="SM42" s="97"/>
      <c r="SN42" s="97"/>
      <c r="SO42" s="97"/>
      <c r="SP42" s="97"/>
      <c r="SQ42" s="97"/>
      <c r="SR42" s="97"/>
      <c r="SS42" s="97"/>
      <c r="ST42" s="97"/>
      <c r="SU42" s="97"/>
      <c r="SV42" s="97"/>
      <c r="SW42" s="97"/>
      <c r="SX42" s="97"/>
      <c r="SY42" s="97"/>
      <c r="SZ42" s="97"/>
      <c r="TA42" s="97"/>
      <c r="TB42" s="97"/>
    </row>
    <row r="43" spans="1:522" s="27" customFormat="1" ht="18" customHeight="1" x14ac:dyDescent="0.2">
      <c r="A43" s="12">
        <v>10</v>
      </c>
      <c r="B43" s="11" t="s">
        <v>244</v>
      </c>
      <c r="C43" s="1">
        <v>9607</v>
      </c>
      <c r="D43" s="4" t="s">
        <v>245</v>
      </c>
      <c r="E43" s="1">
        <v>10406</v>
      </c>
      <c r="F43" s="1">
        <v>2007</v>
      </c>
      <c r="G43" s="4" t="s">
        <v>209</v>
      </c>
      <c r="H43"/>
      <c r="I43" s="1">
        <f>SUM(K43:TB43)</f>
        <v>12</v>
      </c>
      <c r="J43" s="12">
        <f>Tabuľka1[[#This Row],[Stĺpec8]]+I44</f>
        <v>16</v>
      </c>
      <c r="K43" s="102"/>
      <c r="L43" s="102"/>
      <c r="M43" s="97"/>
      <c r="N43" s="97"/>
      <c r="O43" s="97"/>
      <c r="P43" s="97"/>
      <c r="Q43" s="97"/>
      <c r="R43" s="97"/>
      <c r="S43" s="102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97"/>
      <c r="AE43" s="97"/>
      <c r="AF43" s="97"/>
      <c r="AG43" s="97"/>
      <c r="AH43" s="97"/>
      <c r="AI43" s="97"/>
      <c r="AJ43" s="97"/>
      <c r="AK43" s="97"/>
      <c r="AL43" s="97"/>
      <c r="AM43" s="97"/>
      <c r="AN43" s="97"/>
      <c r="AO43" s="97"/>
      <c r="AP43" s="97"/>
      <c r="AQ43" s="97"/>
      <c r="AR43" s="97"/>
      <c r="AS43" s="97"/>
      <c r="AT43" s="97"/>
      <c r="AU43" s="97"/>
      <c r="AV43" s="97"/>
      <c r="AW43" s="97"/>
      <c r="AX43" s="97"/>
      <c r="AY43" s="97"/>
      <c r="AZ43" s="97"/>
      <c r="BA43" s="97"/>
      <c r="BB43" s="97"/>
      <c r="BC43" s="97"/>
      <c r="BD43" s="97"/>
      <c r="BE43" s="97"/>
      <c r="BF43" s="97"/>
      <c r="BG43" s="97"/>
      <c r="BH43" s="97"/>
      <c r="BI43" s="97"/>
      <c r="BJ43" s="97"/>
      <c r="BK43" s="97"/>
      <c r="BL43" s="97"/>
      <c r="BM43" s="97"/>
      <c r="BN43" s="97"/>
      <c r="BO43" s="97"/>
      <c r="BP43" s="97"/>
      <c r="BQ43" s="97"/>
      <c r="BR43" s="97"/>
      <c r="BS43" s="97"/>
      <c r="BT43" s="97"/>
      <c r="BU43" s="97"/>
      <c r="BV43" s="97"/>
      <c r="BW43" s="97"/>
      <c r="BX43" s="97"/>
      <c r="BY43" s="97"/>
      <c r="BZ43" s="97"/>
      <c r="CA43" s="97">
        <f>1+1</f>
        <v>2</v>
      </c>
      <c r="CB43" s="97"/>
      <c r="CC43" s="97"/>
      <c r="CD43" s="97"/>
      <c r="CE43" s="102" t="s">
        <v>519</v>
      </c>
      <c r="CF43" s="97"/>
      <c r="CG43" s="97"/>
      <c r="CH43" s="97"/>
      <c r="CI43" s="97"/>
      <c r="CJ43" s="102" t="s">
        <v>519</v>
      </c>
      <c r="CK43" s="97"/>
      <c r="CL43" s="97">
        <v>2</v>
      </c>
      <c r="CM43" s="97"/>
      <c r="CN43" s="97"/>
      <c r="CO43" s="97"/>
      <c r="CP43" s="97"/>
      <c r="CQ43" s="97"/>
      <c r="CR43" s="97"/>
      <c r="CS43" s="97"/>
      <c r="CT43" s="102">
        <v>3</v>
      </c>
      <c r="CU43" s="97"/>
      <c r="CV43" s="102" t="s">
        <v>519</v>
      </c>
      <c r="CW43" s="97"/>
      <c r="CX43" s="97"/>
      <c r="CY43" s="97"/>
      <c r="CZ43" s="97"/>
      <c r="DA43" s="97"/>
      <c r="DB43" s="97"/>
      <c r="DC43" s="97"/>
      <c r="DD43" s="102"/>
      <c r="DE43" s="97"/>
      <c r="DF43" s="97"/>
      <c r="DG43" s="97"/>
      <c r="DH43" s="97"/>
      <c r="DI43" s="97"/>
      <c r="DJ43" s="97"/>
      <c r="DK43" s="97"/>
      <c r="DL43" s="97"/>
      <c r="DM43" s="97"/>
      <c r="DN43" s="97"/>
      <c r="DO43" s="97"/>
      <c r="DP43" s="97"/>
      <c r="DQ43" s="97"/>
      <c r="DR43" s="97"/>
      <c r="DS43" s="97"/>
      <c r="DT43" s="97"/>
      <c r="DU43" s="97"/>
      <c r="DV43" s="97"/>
      <c r="DW43" s="97"/>
      <c r="DX43" s="97"/>
      <c r="DY43" s="97"/>
      <c r="DZ43" s="97"/>
      <c r="EA43" s="97"/>
      <c r="EB43" s="97"/>
      <c r="EC43" s="97"/>
      <c r="ED43" s="97"/>
      <c r="EE43" s="97"/>
      <c r="EF43" s="97"/>
      <c r="EG43" s="97"/>
      <c r="EH43" s="97"/>
      <c r="EI43" s="97"/>
      <c r="EJ43" s="97"/>
      <c r="EK43" s="97"/>
      <c r="EL43" s="97"/>
      <c r="EM43" s="97"/>
      <c r="EN43" s="97"/>
      <c r="EO43" s="97"/>
      <c r="EP43" s="97"/>
      <c r="EQ43" s="102"/>
      <c r="ER43" s="97"/>
      <c r="ES43" s="97"/>
      <c r="ET43" s="97"/>
      <c r="EU43" s="97"/>
      <c r="EV43" s="97"/>
      <c r="EW43" s="97"/>
      <c r="EX43" s="97"/>
      <c r="EY43" s="97">
        <v>1</v>
      </c>
      <c r="EZ43" s="97"/>
      <c r="FA43" s="97"/>
      <c r="FB43" s="97"/>
      <c r="FC43" s="97"/>
      <c r="FD43" s="97"/>
      <c r="FE43" s="97"/>
      <c r="FF43" s="97"/>
      <c r="FG43" s="97"/>
      <c r="FH43" s="97"/>
      <c r="FI43" s="97"/>
      <c r="FJ43" s="97"/>
      <c r="FK43" s="97"/>
      <c r="FL43" s="97"/>
      <c r="FM43" s="97"/>
      <c r="FN43" s="97"/>
      <c r="FO43" s="97"/>
      <c r="FP43" s="97"/>
      <c r="FQ43" s="97"/>
      <c r="FR43" s="97"/>
      <c r="FS43" s="97"/>
      <c r="FT43" s="97"/>
      <c r="FU43" s="97"/>
      <c r="FV43" s="97"/>
      <c r="FW43" s="97"/>
      <c r="FX43" s="97"/>
      <c r="FY43" s="97"/>
      <c r="FZ43" s="97"/>
      <c r="GA43" s="97"/>
      <c r="GB43" s="97"/>
      <c r="GC43" s="97"/>
      <c r="GD43" s="97"/>
      <c r="GE43" s="97"/>
      <c r="GF43" s="97"/>
      <c r="GG43" s="97"/>
      <c r="GH43" s="97"/>
      <c r="GI43" s="97"/>
      <c r="GJ43" s="97"/>
      <c r="GK43" s="97"/>
      <c r="GL43" s="97">
        <v>3</v>
      </c>
      <c r="GM43" s="97"/>
      <c r="GN43" s="97"/>
      <c r="GO43" s="97"/>
      <c r="GP43" s="97">
        <v>1</v>
      </c>
      <c r="GQ43" s="97"/>
      <c r="GR43" s="97"/>
      <c r="GS43" s="97"/>
      <c r="GT43" s="97"/>
      <c r="GU43" s="97"/>
      <c r="GV43" s="97"/>
      <c r="GW43" s="97"/>
      <c r="GX43" s="97"/>
      <c r="GY43" s="97"/>
      <c r="GZ43" s="97"/>
      <c r="HA43" s="97"/>
      <c r="HB43" s="97"/>
      <c r="HC43" s="97"/>
      <c r="HD43" s="97"/>
      <c r="HE43" s="97"/>
      <c r="HF43" s="97"/>
      <c r="HG43" s="97"/>
      <c r="HH43" s="97"/>
      <c r="HI43" s="97"/>
      <c r="HJ43" s="97"/>
      <c r="HK43" s="97"/>
      <c r="HL43" s="97"/>
      <c r="HM43" s="97"/>
      <c r="HN43" s="97"/>
      <c r="HO43" s="97"/>
      <c r="HP43" s="97"/>
      <c r="HQ43" s="97"/>
      <c r="HR43" s="97"/>
      <c r="HS43" s="97"/>
      <c r="HT43" s="97"/>
      <c r="HU43" s="97"/>
      <c r="HV43" s="97"/>
      <c r="HW43" s="97"/>
      <c r="HX43" s="97"/>
      <c r="HY43" s="97"/>
      <c r="HZ43" s="97"/>
      <c r="IA43" s="97"/>
      <c r="IB43" s="97"/>
      <c r="IC43" s="97"/>
      <c r="ID43" s="97"/>
      <c r="IE43" s="97"/>
      <c r="IF43" s="97"/>
      <c r="IG43" s="97"/>
      <c r="IH43" s="97"/>
      <c r="II43" s="97"/>
      <c r="IJ43" s="97"/>
      <c r="IK43" s="97"/>
      <c r="IL43" s="97"/>
      <c r="IM43" s="97"/>
      <c r="IN43" s="97"/>
      <c r="IO43" s="97"/>
      <c r="IP43" s="97"/>
      <c r="IQ43" s="97"/>
      <c r="IR43" s="97"/>
      <c r="IS43" s="97"/>
      <c r="IT43" s="97"/>
      <c r="IU43" s="97"/>
      <c r="IV43" s="97"/>
      <c r="IW43" s="97"/>
      <c r="IX43" s="97"/>
      <c r="IY43" s="97"/>
      <c r="IZ43" s="97"/>
      <c r="JA43" s="97"/>
      <c r="JB43" s="97"/>
      <c r="JC43" s="97"/>
      <c r="JD43" s="97"/>
      <c r="JE43" s="97"/>
      <c r="JF43" s="97"/>
      <c r="JG43" s="97"/>
      <c r="JH43" s="88"/>
      <c r="JI43" s="88"/>
      <c r="JJ43" s="88"/>
      <c r="JK43" s="88"/>
      <c r="JL43" s="88"/>
      <c r="JM43" s="88"/>
      <c r="JN43" s="88"/>
      <c r="JO43" s="88"/>
      <c r="JP43" s="97"/>
      <c r="JQ43" s="97"/>
      <c r="JR43" s="97"/>
      <c r="JS43" s="97"/>
      <c r="JT43" s="97"/>
      <c r="JU43" s="97"/>
      <c r="JV43" s="97"/>
      <c r="JW43" s="97"/>
      <c r="JX43" s="102"/>
      <c r="JY43" s="97"/>
      <c r="JZ43" s="97"/>
      <c r="KA43" s="97"/>
      <c r="KB43" s="97"/>
      <c r="KC43" s="97"/>
      <c r="KD43" s="97"/>
      <c r="KE43" s="97"/>
      <c r="KF43" s="97"/>
      <c r="KG43" s="97"/>
      <c r="KH43" s="97"/>
      <c r="KI43" s="97"/>
      <c r="KJ43" s="97"/>
      <c r="KK43" s="97"/>
      <c r="KL43" s="97"/>
      <c r="KM43" s="97"/>
      <c r="KN43" s="97"/>
      <c r="KO43" s="97"/>
      <c r="KP43" s="97"/>
      <c r="KQ43" s="97"/>
      <c r="KR43" s="102"/>
      <c r="KS43" s="97"/>
      <c r="KT43" s="97"/>
      <c r="KU43" s="97"/>
      <c r="KV43" s="97"/>
      <c r="KW43" s="97"/>
      <c r="KX43" s="97"/>
      <c r="KY43" s="97"/>
      <c r="KZ43" s="102"/>
      <c r="LA43" s="97"/>
      <c r="LB43" s="97"/>
      <c r="LC43" s="97"/>
      <c r="LD43" s="97"/>
      <c r="LE43" s="97"/>
      <c r="LF43" s="97"/>
      <c r="LG43" s="97"/>
      <c r="LH43" s="97"/>
      <c r="LI43" s="97"/>
      <c r="LJ43" s="97"/>
      <c r="LK43" s="97"/>
      <c r="LL43" s="97"/>
      <c r="LM43" s="97"/>
      <c r="LN43" s="97"/>
      <c r="LO43" s="97"/>
      <c r="LP43" s="97"/>
      <c r="LQ43" s="97"/>
      <c r="LR43" s="97"/>
      <c r="LS43" s="97"/>
      <c r="LT43" s="97"/>
      <c r="LU43" s="97"/>
      <c r="LV43" s="97"/>
      <c r="LW43" s="97"/>
      <c r="LX43" s="97"/>
      <c r="LY43" s="97"/>
      <c r="LZ43" s="97"/>
      <c r="MA43" s="97"/>
      <c r="MB43" s="97"/>
      <c r="MC43" s="97"/>
      <c r="MD43" s="97"/>
      <c r="ME43" s="97"/>
      <c r="MF43" s="97"/>
      <c r="MG43" s="97"/>
      <c r="MH43" s="97"/>
      <c r="MI43" s="97"/>
      <c r="MJ43" s="97"/>
      <c r="MK43" s="97"/>
      <c r="ML43" s="97"/>
      <c r="MM43" s="97"/>
      <c r="MN43" s="97"/>
      <c r="MO43" s="97"/>
      <c r="MP43" s="97"/>
      <c r="MQ43" s="97"/>
      <c r="MR43" s="97"/>
      <c r="MS43" s="97"/>
      <c r="MT43" s="97"/>
      <c r="MU43" s="97"/>
      <c r="MV43" s="97"/>
      <c r="MW43" s="97"/>
      <c r="MX43" s="97"/>
      <c r="MY43" s="97"/>
      <c r="MZ43" s="97"/>
      <c r="NA43" s="97"/>
      <c r="NB43" s="97"/>
      <c r="NC43" s="97"/>
      <c r="ND43" s="97"/>
      <c r="NE43" s="97"/>
      <c r="NF43" s="97"/>
      <c r="NG43" s="97"/>
      <c r="NH43" s="97"/>
      <c r="NI43" s="97"/>
      <c r="NJ43" s="97"/>
      <c r="NK43" s="97"/>
      <c r="NL43" s="97"/>
      <c r="NM43" s="97"/>
      <c r="NN43" s="97"/>
      <c r="NO43" s="97"/>
      <c r="NP43" s="97"/>
      <c r="NQ43" s="97"/>
      <c r="NR43" s="97"/>
      <c r="NS43" s="97"/>
      <c r="NT43" s="97"/>
      <c r="NU43" s="102"/>
      <c r="NV43" s="97"/>
      <c r="NW43" s="97"/>
      <c r="NX43" s="97"/>
      <c r="NY43" s="97"/>
      <c r="NZ43" s="97"/>
      <c r="OA43" s="97"/>
      <c r="OB43" s="97"/>
      <c r="OC43" s="97"/>
      <c r="OD43" s="97"/>
      <c r="OE43" s="97"/>
      <c r="OF43" s="97"/>
      <c r="OG43" s="97"/>
      <c r="OH43" s="97"/>
      <c r="OI43" s="97"/>
      <c r="OJ43" s="97"/>
      <c r="OK43" s="97"/>
      <c r="OL43" s="97"/>
      <c r="OM43" s="97"/>
      <c r="ON43" s="97"/>
      <c r="OO43" s="97"/>
      <c r="OP43" s="97"/>
      <c r="OQ43" s="97"/>
      <c r="OR43" s="97"/>
      <c r="OS43" s="97"/>
      <c r="OT43" s="97"/>
      <c r="OU43" s="97"/>
      <c r="OV43" s="97"/>
      <c r="OW43" s="97"/>
      <c r="OX43" s="97"/>
      <c r="OY43" s="97"/>
      <c r="OZ43" s="97"/>
      <c r="PA43" s="97"/>
      <c r="PB43" s="97"/>
      <c r="PC43" s="97"/>
      <c r="PD43" s="97"/>
      <c r="PE43" s="97"/>
      <c r="PF43" s="97"/>
      <c r="PG43" s="97"/>
      <c r="PH43" s="97"/>
      <c r="PI43" s="97"/>
      <c r="PJ43" s="97"/>
      <c r="PK43" s="97"/>
      <c r="PL43" s="97"/>
      <c r="PM43" s="97"/>
      <c r="PN43" s="97"/>
      <c r="PO43" s="97"/>
      <c r="PP43" s="97"/>
      <c r="PQ43" s="97"/>
      <c r="PR43" s="97"/>
      <c r="PS43" s="97"/>
      <c r="PT43" s="97"/>
      <c r="PU43" s="97"/>
      <c r="PV43" s="97"/>
      <c r="PW43" s="97"/>
      <c r="PX43" s="97"/>
      <c r="PY43" s="97"/>
      <c r="PZ43" s="97"/>
      <c r="QA43" s="97"/>
      <c r="QB43" s="97"/>
      <c r="QC43" s="97"/>
      <c r="QD43" s="97"/>
      <c r="QE43" s="97"/>
      <c r="QF43" s="97"/>
      <c r="QG43" s="97"/>
      <c r="QH43" s="97"/>
      <c r="QI43" s="97"/>
      <c r="QJ43" s="97"/>
      <c r="QK43" s="97"/>
      <c r="QL43" s="97"/>
      <c r="QM43" s="97"/>
      <c r="QN43" s="97"/>
      <c r="QO43" s="97"/>
      <c r="QP43" s="97"/>
      <c r="QQ43" s="97"/>
      <c r="QR43" s="97"/>
      <c r="QS43" s="97"/>
      <c r="QT43" s="97"/>
      <c r="QU43" s="97"/>
      <c r="QV43" s="97"/>
      <c r="QW43" s="97"/>
      <c r="QX43" s="97"/>
      <c r="QY43" s="97"/>
      <c r="QZ43" s="97"/>
      <c r="RA43" s="97"/>
      <c r="RB43" s="97"/>
      <c r="RC43" s="97"/>
      <c r="RD43" s="97"/>
      <c r="RE43" s="97"/>
      <c r="RF43" s="97"/>
      <c r="RG43" s="97"/>
      <c r="RH43" s="97"/>
      <c r="RI43" s="97"/>
      <c r="RJ43" s="97"/>
      <c r="RK43" s="97"/>
      <c r="RL43" s="97"/>
      <c r="RM43" s="97"/>
      <c r="RN43" s="97"/>
      <c r="RO43" s="97"/>
      <c r="RP43" s="97"/>
      <c r="RQ43" s="97"/>
      <c r="RR43" s="97"/>
      <c r="RS43" s="97"/>
      <c r="RT43" s="97"/>
      <c r="RU43" s="97"/>
      <c r="RV43" s="97"/>
      <c r="RW43" s="97"/>
      <c r="RX43" s="97"/>
      <c r="RY43" s="97"/>
      <c r="RZ43" s="97"/>
      <c r="SA43" s="97"/>
      <c r="SB43" s="97"/>
      <c r="SC43" s="97"/>
      <c r="SD43" s="97"/>
      <c r="SE43" s="97"/>
      <c r="SF43" s="97"/>
      <c r="SG43" s="97"/>
      <c r="SH43" s="97"/>
      <c r="SI43" s="97"/>
      <c r="SJ43" s="97"/>
      <c r="SK43" s="97"/>
      <c r="SL43" s="97"/>
      <c r="SM43" s="97"/>
      <c r="SN43" s="97"/>
      <c r="SO43" s="97"/>
      <c r="SP43" s="97"/>
      <c r="SQ43" s="97"/>
      <c r="SR43" s="97"/>
      <c r="SS43" s="97"/>
      <c r="ST43" s="97"/>
      <c r="SU43" s="97"/>
      <c r="SV43" s="97"/>
      <c r="SW43" s="97"/>
      <c r="SX43" s="97"/>
      <c r="SY43" s="97"/>
      <c r="SZ43" s="97"/>
      <c r="TA43" s="97"/>
      <c r="TB43" s="97"/>
    </row>
    <row r="44" spans="1:522" s="27" customFormat="1" ht="18" customHeight="1" x14ac:dyDescent="0.2">
      <c r="A44" s="12"/>
      <c r="B44" s="11"/>
      <c r="C44" s="1"/>
      <c r="D44" s="4" t="s">
        <v>589</v>
      </c>
      <c r="E44" s="1">
        <v>12432</v>
      </c>
      <c r="F44" s="1"/>
      <c r="G44" s="4"/>
      <c r="H44"/>
      <c r="I44" s="1">
        <f>SUM(K44:TB44)</f>
        <v>4</v>
      </c>
      <c r="J44" s="12"/>
      <c r="K44" s="102"/>
      <c r="L44" s="102"/>
      <c r="M44" s="97"/>
      <c r="N44" s="97"/>
      <c r="O44" s="97"/>
      <c r="P44" s="97"/>
      <c r="Q44" s="97"/>
      <c r="R44" s="97"/>
      <c r="S44" s="102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97"/>
      <c r="AE44" s="97"/>
      <c r="AF44" s="97"/>
      <c r="AG44" s="97"/>
      <c r="AH44" s="97"/>
      <c r="AI44" s="97"/>
      <c r="AJ44" s="97"/>
      <c r="AK44" s="97"/>
      <c r="AL44" s="97"/>
      <c r="AM44" s="97"/>
      <c r="AN44" s="97"/>
      <c r="AO44" s="97"/>
      <c r="AP44" s="97"/>
      <c r="AQ44" s="97"/>
      <c r="AR44" s="97"/>
      <c r="AS44" s="97"/>
      <c r="AT44" s="97"/>
      <c r="AU44" s="97"/>
      <c r="AV44" s="97"/>
      <c r="AW44" s="97"/>
      <c r="AX44" s="97"/>
      <c r="AY44" s="97"/>
      <c r="AZ44" s="97"/>
      <c r="BA44" s="97"/>
      <c r="BB44" s="97"/>
      <c r="BC44" s="97"/>
      <c r="BD44" s="97"/>
      <c r="BE44" s="97"/>
      <c r="BF44" s="97"/>
      <c r="BG44" s="97"/>
      <c r="BH44" s="97"/>
      <c r="BI44" s="97"/>
      <c r="BJ44" s="97"/>
      <c r="BK44" s="97"/>
      <c r="BL44" s="97"/>
      <c r="BM44" s="97"/>
      <c r="BN44" s="97"/>
      <c r="BO44" s="97"/>
      <c r="BP44" s="97"/>
      <c r="BQ44" s="97"/>
      <c r="BR44" s="97"/>
      <c r="BS44" s="97"/>
      <c r="BT44" s="97"/>
      <c r="BU44" s="97"/>
      <c r="BV44" s="97"/>
      <c r="BW44" s="97"/>
      <c r="BX44" s="97"/>
      <c r="BY44" s="97"/>
      <c r="BZ44" s="97"/>
      <c r="CA44" s="97"/>
      <c r="CB44" s="97"/>
      <c r="CC44" s="97"/>
      <c r="CD44" s="97"/>
      <c r="CE44" s="102"/>
      <c r="CF44" s="97"/>
      <c r="CG44" s="97"/>
      <c r="CH44" s="97"/>
      <c r="CI44" s="97"/>
      <c r="CJ44" s="102"/>
      <c r="CK44" s="97"/>
      <c r="CL44" s="97"/>
      <c r="CM44" s="97"/>
      <c r="CN44" s="97"/>
      <c r="CO44" s="97"/>
      <c r="CP44" s="97"/>
      <c r="CQ44" s="97"/>
      <c r="CR44" s="97"/>
      <c r="CS44" s="97">
        <v>1</v>
      </c>
      <c r="CT44" s="102"/>
      <c r="CU44" s="97"/>
      <c r="CV44" s="102">
        <v>1</v>
      </c>
      <c r="CW44" s="97"/>
      <c r="CX44" s="97"/>
      <c r="CY44" s="97"/>
      <c r="CZ44" s="97"/>
      <c r="DA44" s="97"/>
      <c r="DB44" s="97"/>
      <c r="DC44" s="97"/>
      <c r="DD44" s="102"/>
      <c r="DE44" s="97"/>
      <c r="DF44" s="97"/>
      <c r="DG44" s="97"/>
      <c r="DH44" s="97"/>
      <c r="DI44" s="97"/>
      <c r="DJ44" s="97"/>
      <c r="DK44" s="97"/>
      <c r="DL44" s="97"/>
      <c r="DM44" s="97"/>
      <c r="DN44" s="97"/>
      <c r="DO44" s="97"/>
      <c r="DP44" s="97"/>
      <c r="DQ44" s="97"/>
      <c r="DR44" s="97"/>
      <c r="DS44" s="97"/>
      <c r="DT44" s="97"/>
      <c r="DU44" s="97"/>
      <c r="DV44" s="97"/>
      <c r="DW44" s="97"/>
      <c r="DX44" s="97"/>
      <c r="DY44" s="97"/>
      <c r="DZ44" s="97"/>
      <c r="EA44" s="97"/>
      <c r="EB44" s="97"/>
      <c r="EC44" s="97"/>
      <c r="ED44" s="97"/>
      <c r="EE44" s="97"/>
      <c r="EF44" s="97"/>
      <c r="EG44" s="97"/>
      <c r="EH44" s="97"/>
      <c r="EI44" s="97"/>
      <c r="EJ44" s="97"/>
      <c r="EK44" s="97"/>
      <c r="EL44" s="97"/>
      <c r="EM44" s="97"/>
      <c r="EN44" s="97"/>
      <c r="EO44" s="97"/>
      <c r="EP44" s="97"/>
      <c r="EQ44" s="102"/>
      <c r="ER44" s="97"/>
      <c r="ES44" s="97"/>
      <c r="ET44" s="97"/>
      <c r="EU44" s="97"/>
      <c r="EV44" s="97"/>
      <c r="EW44" s="97"/>
      <c r="EX44" s="97"/>
      <c r="EY44" s="97" t="s">
        <v>519</v>
      </c>
      <c r="EZ44" s="97"/>
      <c r="FA44" s="97"/>
      <c r="FB44" s="97"/>
      <c r="FC44" s="97"/>
      <c r="FD44" s="97"/>
      <c r="FE44" s="97"/>
      <c r="FF44" s="97"/>
      <c r="FG44" s="97"/>
      <c r="FH44" s="97"/>
      <c r="FI44" s="97"/>
      <c r="FJ44" s="97"/>
      <c r="FK44" s="97"/>
      <c r="FL44" s="97"/>
      <c r="FM44" s="97"/>
      <c r="FN44" s="97"/>
      <c r="FO44" s="97"/>
      <c r="FP44" s="97"/>
      <c r="FQ44" s="97"/>
      <c r="FR44" s="97"/>
      <c r="FS44" s="97"/>
      <c r="FT44" s="97"/>
      <c r="FU44" s="97"/>
      <c r="FV44" s="97"/>
      <c r="FW44" s="97"/>
      <c r="FX44" s="97"/>
      <c r="FY44" s="97"/>
      <c r="FZ44" s="97"/>
      <c r="GA44" s="97"/>
      <c r="GB44" s="97"/>
      <c r="GC44" s="97"/>
      <c r="GD44" s="97"/>
      <c r="GE44" s="97"/>
      <c r="GF44" s="97"/>
      <c r="GG44" s="97"/>
      <c r="GH44" s="97"/>
      <c r="GI44" s="97"/>
      <c r="GJ44" s="97"/>
      <c r="GK44" s="97"/>
      <c r="GL44" s="97">
        <v>2</v>
      </c>
      <c r="GM44" s="97"/>
      <c r="GN44" s="97"/>
      <c r="GO44" s="97"/>
      <c r="GP44" s="97"/>
      <c r="GQ44" s="97"/>
      <c r="GR44" s="97" t="s">
        <v>519</v>
      </c>
      <c r="GS44" s="97"/>
      <c r="GT44" s="97"/>
      <c r="GU44" s="97"/>
      <c r="GV44" s="97"/>
      <c r="GW44" s="97"/>
      <c r="GX44" s="97"/>
      <c r="GY44" s="97"/>
      <c r="GZ44" s="97"/>
      <c r="HA44" s="97"/>
      <c r="HB44" s="97"/>
      <c r="HC44" s="97"/>
      <c r="HD44" s="97"/>
      <c r="HE44" s="97"/>
      <c r="HF44" s="97"/>
      <c r="HG44" s="97"/>
      <c r="HH44" s="97"/>
      <c r="HI44" s="97"/>
      <c r="HJ44" s="97"/>
      <c r="HK44" s="97"/>
      <c r="HL44" s="97"/>
      <c r="HM44" s="97"/>
      <c r="HN44" s="97"/>
      <c r="HO44" s="97"/>
      <c r="HP44" s="97"/>
      <c r="HQ44" s="97"/>
      <c r="HR44" s="97"/>
      <c r="HS44" s="97"/>
      <c r="HT44" s="97"/>
      <c r="HU44" s="97"/>
      <c r="HV44" s="97"/>
      <c r="HW44" s="97"/>
      <c r="HX44" s="97"/>
      <c r="HY44" s="97"/>
      <c r="HZ44" s="97"/>
      <c r="IA44" s="97"/>
      <c r="IB44" s="97"/>
      <c r="IC44" s="97"/>
      <c r="ID44" s="97"/>
      <c r="IE44" s="97"/>
      <c r="IF44" s="97"/>
      <c r="IG44" s="97"/>
      <c r="IH44" s="97"/>
      <c r="II44" s="97"/>
      <c r="IJ44" s="97"/>
      <c r="IK44" s="97"/>
      <c r="IL44" s="97"/>
      <c r="IM44" s="97"/>
      <c r="IN44" s="97"/>
      <c r="IO44" s="97"/>
      <c r="IP44" s="97"/>
      <c r="IQ44" s="97"/>
      <c r="IR44" s="97"/>
      <c r="IS44" s="97"/>
      <c r="IT44" s="97"/>
      <c r="IU44" s="97"/>
      <c r="IV44" s="97"/>
      <c r="IW44" s="97"/>
      <c r="IX44" s="97"/>
      <c r="IY44" s="97"/>
      <c r="IZ44" s="97"/>
      <c r="JA44" s="97"/>
      <c r="JB44" s="97"/>
      <c r="JC44" s="97"/>
      <c r="JD44" s="97"/>
      <c r="JE44" s="97"/>
      <c r="JF44" s="97"/>
      <c r="JG44" s="97"/>
      <c r="JH44" s="88"/>
      <c r="JI44" s="88"/>
      <c r="JJ44" s="88"/>
      <c r="JK44" s="88"/>
      <c r="JL44" s="88"/>
      <c r="JM44" s="88"/>
      <c r="JN44" s="88"/>
      <c r="JO44" s="88"/>
      <c r="JP44" s="97"/>
      <c r="JQ44" s="97"/>
      <c r="JR44" s="97"/>
      <c r="JS44" s="97"/>
      <c r="JT44" s="97"/>
      <c r="JU44" s="97"/>
      <c r="JV44" s="97"/>
      <c r="JW44" s="97"/>
      <c r="JX44" s="102"/>
      <c r="JY44" s="97"/>
      <c r="JZ44" s="97"/>
      <c r="KA44" s="97"/>
      <c r="KB44" s="97"/>
      <c r="KC44" s="97"/>
      <c r="KD44" s="97"/>
      <c r="KE44" s="97"/>
      <c r="KF44" s="97"/>
      <c r="KG44" s="97"/>
      <c r="KH44" s="97"/>
      <c r="KI44" s="97"/>
      <c r="KJ44" s="97"/>
      <c r="KK44" s="97"/>
      <c r="KL44" s="97"/>
      <c r="KM44" s="97"/>
      <c r="KN44" s="97"/>
      <c r="KO44" s="97"/>
      <c r="KP44" s="97"/>
      <c r="KQ44" s="97"/>
      <c r="KR44" s="102"/>
      <c r="KS44" s="97"/>
      <c r="KT44" s="97"/>
      <c r="KU44" s="97"/>
      <c r="KV44" s="97"/>
      <c r="KW44" s="97"/>
      <c r="KX44" s="97"/>
      <c r="KY44" s="97"/>
      <c r="KZ44" s="102"/>
      <c r="LA44" s="97"/>
      <c r="LB44" s="97"/>
      <c r="LC44" s="97"/>
      <c r="LD44" s="97"/>
      <c r="LE44" s="97"/>
      <c r="LF44" s="97"/>
      <c r="LG44" s="97"/>
      <c r="LH44" s="97"/>
      <c r="LI44" s="97"/>
      <c r="LJ44" s="97"/>
      <c r="LK44" s="97"/>
      <c r="LL44" s="97"/>
      <c r="LM44" s="97"/>
      <c r="LN44" s="97"/>
      <c r="LO44" s="97"/>
      <c r="LP44" s="97"/>
      <c r="LQ44" s="97"/>
      <c r="LR44" s="97"/>
      <c r="LS44" s="97"/>
      <c r="LT44" s="97"/>
      <c r="LU44" s="97"/>
      <c r="LV44" s="64"/>
      <c r="LW44" s="64"/>
      <c r="LX44" s="64"/>
      <c r="LY44" s="64"/>
      <c r="LZ44" s="64"/>
      <c r="MA44" s="64"/>
      <c r="MB44" s="64"/>
      <c r="MC44" s="64"/>
      <c r="MD44" s="64"/>
      <c r="ME44" s="64"/>
      <c r="MF44" s="64"/>
      <c r="MG44" s="64"/>
      <c r="MH44" s="64"/>
      <c r="MI44" s="64"/>
      <c r="MJ44" s="64"/>
      <c r="MK44" s="64"/>
      <c r="ML44" s="64"/>
      <c r="MM44" s="64"/>
      <c r="MN44" s="64"/>
      <c r="MO44" s="64"/>
      <c r="MP44" s="64"/>
      <c r="MQ44" s="64"/>
      <c r="MR44" s="64"/>
      <c r="MS44" s="64"/>
      <c r="MT44" s="64"/>
      <c r="MU44" s="64"/>
      <c r="MV44" s="64"/>
      <c r="MW44" s="64"/>
      <c r="MX44" s="64"/>
      <c r="MY44" s="64"/>
      <c r="MZ44" s="64"/>
      <c r="NA44" s="64"/>
      <c r="NB44" s="64"/>
      <c r="NC44" s="64"/>
      <c r="ND44" s="64"/>
      <c r="NE44" s="97"/>
      <c r="NF44" s="97"/>
      <c r="NG44" s="97"/>
      <c r="NH44" s="97"/>
      <c r="NI44" s="97"/>
      <c r="NJ44" s="97"/>
      <c r="NK44" s="97"/>
      <c r="NL44" s="97"/>
      <c r="NM44" s="97"/>
      <c r="NN44" s="97"/>
      <c r="NO44" s="97"/>
      <c r="NP44" s="97"/>
      <c r="NQ44" s="97"/>
      <c r="NR44" s="97"/>
      <c r="NS44" s="97"/>
      <c r="NT44" s="97"/>
      <c r="NU44" s="102"/>
      <c r="NV44" s="97"/>
      <c r="NW44" s="97"/>
      <c r="NX44" s="97"/>
      <c r="NY44" s="97"/>
      <c r="NZ44" s="97"/>
      <c r="OA44" s="97"/>
      <c r="OB44" s="97"/>
      <c r="OC44" s="97"/>
      <c r="OD44" s="97"/>
      <c r="OE44" s="97"/>
      <c r="OF44" s="97"/>
      <c r="OG44" s="97"/>
      <c r="OH44" s="97"/>
      <c r="OI44" s="97"/>
      <c r="OJ44" s="97"/>
      <c r="OK44" s="97"/>
      <c r="OL44" s="97"/>
      <c r="OM44" s="97"/>
      <c r="ON44" s="97"/>
      <c r="OO44" s="97"/>
      <c r="OP44" s="97"/>
      <c r="OQ44" s="97"/>
      <c r="OR44" s="97"/>
      <c r="OS44" s="97"/>
      <c r="OT44" s="97"/>
      <c r="OU44" s="97"/>
      <c r="OV44" s="97"/>
      <c r="OW44" s="97"/>
      <c r="OX44" s="97"/>
      <c r="OY44" s="97"/>
      <c r="OZ44" s="97"/>
      <c r="PA44" s="97"/>
      <c r="PB44" s="97"/>
      <c r="PC44" s="97"/>
      <c r="PD44" s="97"/>
      <c r="PE44" s="97"/>
      <c r="PF44" s="97"/>
      <c r="PG44" s="97"/>
      <c r="PH44" s="97"/>
      <c r="PI44" s="97"/>
      <c r="PJ44" s="97"/>
      <c r="PK44" s="97"/>
      <c r="PL44" s="97"/>
      <c r="PM44" s="97"/>
      <c r="PN44" s="97"/>
      <c r="PO44" s="97"/>
      <c r="PP44" s="97"/>
      <c r="PQ44" s="97"/>
      <c r="PR44" s="97"/>
      <c r="PS44" s="97"/>
      <c r="PT44" s="97"/>
      <c r="PU44" s="97"/>
      <c r="PV44" s="97"/>
      <c r="PW44" s="97"/>
      <c r="PX44" s="97"/>
      <c r="PY44" s="97"/>
      <c r="PZ44" s="97"/>
      <c r="QA44" s="97"/>
      <c r="QB44" s="97"/>
      <c r="QC44" s="97"/>
      <c r="QD44" s="97"/>
      <c r="QE44" s="97"/>
      <c r="QF44" s="97"/>
      <c r="QG44" s="97"/>
      <c r="QH44" s="97"/>
      <c r="QI44" s="97"/>
      <c r="QJ44" s="97"/>
      <c r="QK44" s="97"/>
      <c r="QL44" s="97"/>
      <c r="QM44" s="97"/>
      <c r="QN44" s="97"/>
      <c r="QO44" s="97"/>
      <c r="QP44" s="97"/>
      <c r="QQ44" s="97"/>
      <c r="QR44" s="97"/>
      <c r="QS44" s="97"/>
      <c r="QT44" s="97"/>
      <c r="QU44" s="97"/>
      <c r="QV44" s="97"/>
      <c r="QW44" s="97"/>
      <c r="QX44" s="97"/>
      <c r="QY44" s="97"/>
      <c r="QZ44" s="97"/>
      <c r="RA44" s="97"/>
      <c r="RB44" s="97"/>
      <c r="RC44" s="97"/>
      <c r="RD44" s="97"/>
      <c r="RE44" s="97"/>
      <c r="RF44" s="97"/>
      <c r="RG44" s="97"/>
      <c r="RH44" s="97"/>
      <c r="RI44" s="97"/>
      <c r="RJ44" s="97"/>
      <c r="RK44" s="97"/>
      <c r="RL44" s="97"/>
      <c r="RM44" s="97"/>
      <c r="RN44" s="97"/>
      <c r="RO44" s="97"/>
      <c r="RP44" s="97"/>
      <c r="RQ44" s="97"/>
      <c r="RR44" s="97"/>
      <c r="RS44" s="97"/>
      <c r="RT44" s="97"/>
      <c r="RU44" s="97"/>
      <c r="RV44" s="97"/>
      <c r="RW44" s="97"/>
      <c r="RX44" s="97"/>
      <c r="RY44" s="97"/>
      <c r="RZ44" s="97"/>
      <c r="SA44" s="97"/>
      <c r="SB44" s="97"/>
      <c r="SC44" s="97"/>
      <c r="SD44" s="97"/>
      <c r="SE44" s="97"/>
      <c r="SF44" s="97"/>
      <c r="SG44" s="97"/>
      <c r="SH44" s="97"/>
      <c r="SI44" s="97"/>
      <c r="SJ44" s="97"/>
      <c r="SK44" s="97"/>
      <c r="SL44" s="97"/>
      <c r="SM44" s="97"/>
      <c r="SN44" s="97"/>
      <c r="SO44" s="97"/>
      <c r="SP44" s="97"/>
      <c r="SQ44" s="97"/>
      <c r="SR44" s="97"/>
      <c r="SS44" s="97"/>
      <c r="ST44" s="97"/>
      <c r="SU44" s="97"/>
      <c r="SV44" s="97"/>
      <c r="SW44" s="97"/>
      <c r="SX44" s="97"/>
      <c r="SY44" s="97"/>
      <c r="SZ44" s="97"/>
      <c r="TA44" s="97"/>
      <c r="TB44" s="97"/>
    </row>
    <row r="45" spans="1:522" s="27" customFormat="1" ht="18" customHeight="1" x14ac:dyDescent="0.2">
      <c r="A45" s="12">
        <v>11</v>
      </c>
      <c r="B45" s="11" t="s">
        <v>170</v>
      </c>
      <c r="C45" s="1">
        <v>9571</v>
      </c>
      <c r="D45" s="4" t="s">
        <v>171</v>
      </c>
      <c r="E45" s="1">
        <v>8029</v>
      </c>
      <c r="F45" s="1">
        <v>2004</v>
      </c>
      <c r="G45" s="4"/>
      <c r="H45"/>
      <c r="I45" s="1">
        <f t="shared" si="0"/>
        <v>0</v>
      </c>
      <c r="J45" s="12">
        <f>SUM(I45:I50)</f>
        <v>13</v>
      </c>
      <c r="K45" s="102"/>
      <c r="L45" s="102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102"/>
      <c r="AD45" s="102"/>
      <c r="AE45" s="97"/>
      <c r="AF45" s="97"/>
      <c r="AG45" s="97"/>
      <c r="AH45" s="97"/>
      <c r="AI45" s="97"/>
      <c r="AJ45" s="97"/>
      <c r="AK45" s="97"/>
      <c r="AL45" s="97"/>
      <c r="AM45" s="97"/>
      <c r="AN45" s="97"/>
      <c r="AO45" s="97"/>
      <c r="AP45" s="97"/>
      <c r="AQ45" s="97"/>
      <c r="AR45" s="97"/>
      <c r="AS45" s="97"/>
      <c r="AT45" s="97"/>
      <c r="AU45" s="97"/>
      <c r="AV45" s="97"/>
      <c r="AW45" s="97"/>
      <c r="AX45" s="97"/>
      <c r="AY45" s="97"/>
      <c r="AZ45" s="97"/>
      <c r="BA45" s="97"/>
      <c r="BB45" s="97"/>
      <c r="BC45" s="97"/>
      <c r="BD45" s="97"/>
      <c r="BE45" s="97"/>
      <c r="BF45" s="97"/>
      <c r="BG45" s="97"/>
      <c r="BH45" s="97"/>
      <c r="BI45" s="97"/>
      <c r="BJ45" s="97"/>
      <c r="BK45" s="97"/>
      <c r="BL45" s="97"/>
      <c r="BM45" s="97"/>
      <c r="BN45" s="97"/>
      <c r="BO45" s="97"/>
      <c r="BP45" s="97"/>
      <c r="BQ45" s="97"/>
      <c r="BR45" s="97"/>
      <c r="BS45" s="102"/>
      <c r="BT45" s="97"/>
      <c r="BU45" s="97"/>
      <c r="BV45" s="97"/>
      <c r="BW45" s="97"/>
      <c r="BX45" s="97"/>
      <c r="BY45" s="97"/>
      <c r="BZ45" s="97"/>
      <c r="CA45" s="102"/>
      <c r="CB45" s="102"/>
      <c r="CC45" s="102"/>
      <c r="CD45" s="97"/>
      <c r="CE45" s="97"/>
      <c r="CF45" s="97"/>
      <c r="CG45" s="97"/>
      <c r="CH45" s="97"/>
      <c r="CI45" s="97"/>
      <c r="CJ45" s="97"/>
      <c r="CK45" s="97"/>
      <c r="CL45" s="97"/>
      <c r="CM45" s="97"/>
      <c r="CN45" s="97"/>
      <c r="CO45" s="97"/>
      <c r="CP45" s="97"/>
      <c r="CQ45" s="97"/>
      <c r="CR45" s="97"/>
      <c r="CS45" s="97"/>
      <c r="CT45" s="97"/>
      <c r="CU45" s="97"/>
      <c r="CV45" s="97"/>
      <c r="CW45" s="97"/>
      <c r="CX45" s="97"/>
      <c r="CY45" s="97"/>
      <c r="CZ45" s="97"/>
      <c r="DA45" s="97"/>
      <c r="DB45" s="97"/>
      <c r="DC45" s="97"/>
      <c r="DD45" s="102"/>
      <c r="DE45" s="97"/>
      <c r="DF45" s="97"/>
      <c r="DG45" s="97"/>
      <c r="DH45" s="97"/>
      <c r="DI45" s="97"/>
      <c r="DJ45" s="97"/>
      <c r="DK45" s="97"/>
      <c r="DL45" s="97"/>
      <c r="DM45" s="97"/>
      <c r="DN45" s="97"/>
      <c r="DO45" s="97"/>
      <c r="DP45" s="97"/>
      <c r="DQ45" s="97"/>
      <c r="DR45" s="97"/>
      <c r="DS45" s="97"/>
      <c r="DT45" s="97"/>
      <c r="DU45" s="97"/>
      <c r="DV45" s="97"/>
      <c r="DW45" s="97"/>
      <c r="DX45" s="97"/>
      <c r="DY45" s="97"/>
      <c r="DZ45" s="97"/>
      <c r="EA45" s="97"/>
      <c r="EB45" s="97"/>
      <c r="EC45" s="97"/>
      <c r="ED45" s="97"/>
      <c r="EE45" s="97"/>
      <c r="EF45" s="97"/>
      <c r="EG45" s="97"/>
      <c r="EH45" s="97"/>
      <c r="EI45" s="97"/>
      <c r="EJ45" s="97"/>
      <c r="EK45" s="97"/>
      <c r="EL45" s="97"/>
      <c r="EM45" s="97"/>
      <c r="EN45" s="97"/>
      <c r="EO45" s="97"/>
      <c r="EP45" s="97"/>
      <c r="EQ45" s="102"/>
      <c r="ER45" s="97"/>
      <c r="ES45" s="97"/>
      <c r="ET45" s="97"/>
      <c r="EU45" s="97"/>
      <c r="EV45" s="97"/>
      <c r="EW45" s="97"/>
      <c r="EX45" s="97"/>
      <c r="EY45" s="97"/>
      <c r="EZ45" s="97"/>
      <c r="FA45" s="97"/>
      <c r="FB45" s="97"/>
      <c r="FC45" s="97"/>
      <c r="FD45" s="97"/>
      <c r="FE45" s="97"/>
      <c r="FF45" s="97"/>
      <c r="FG45" s="97"/>
      <c r="FH45" s="97"/>
      <c r="FI45" s="97"/>
      <c r="FJ45" s="97"/>
      <c r="FK45" s="97"/>
      <c r="FL45" s="97"/>
      <c r="FM45" s="97"/>
      <c r="FN45" s="97"/>
      <c r="FO45" s="97"/>
      <c r="FP45" s="97"/>
      <c r="FQ45" s="97"/>
      <c r="FR45" s="97"/>
      <c r="FS45" s="97"/>
      <c r="FT45" s="97"/>
      <c r="FU45" s="97"/>
      <c r="FV45" s="97"/>
      <c r="FW45" s="97"/>
      <c r="FX45" s="97"/>
      <c r="FY45" s="97"/>
      <c r="FZ45" s="97"/>
      <c r="GA45" s="97"/>
      <c r="GB45" s="97"/>
      <c r="GC45" s="97"/>
      <c r="GD45" s="97"/>
      <c r="GE45" s="97"/>
      <c r="GF45" s="97"/>
      <c r="GG45" s="97"/>
      <c r="GH45" s="97"/>
      <c r="GI45" s="97"/>
      <c r="GJ45" s="97"/>
      <c r="GK45" s="97"/>
      <c r="GL45" s="97"/>
      <c r="GM45" s="97"/>
      <c r="GN45" s="97"/>
      <c r="GO45" s="97"/>
      <c r="GP45" s="97"/>
      <c r="GQ45" s="97"/>
      <c r="GR45" s="97"/>
      <c r="GS45" s="97"/>
      <c r="GT45" s="97"/>
      <c r="GU45" s="97"/>
      <c r="GV45" s="97"/>
      <c r="GW45" s="97"/>
      <c r="GX45" s="97"/>
      <c r="GY45" s="97"/>
      <c r="GZ45" s="97"/>
      <c r="HA45" s="97"/>
      <c r="HB45" s="97"/>
      <c r="HC45" s="97"/>
      <c r="HD45" s="97"/>
      <c r="HE45" s="97"/>
      <c r="HF45" s="97"/>
      <c r="HG45" s="97"/>
      <c r="HH45" s="97"/>
      <c r="HI45" s="97"/>
      <c r="HJ45" s="97"/>
      <c r="HK45" s="97"/>
      <c r="HL45" s="97"/>
      <c r="HM45" s="97"/>
      <c r="HN45" s="97"/>
      <c r="HO45" s="97"/>
      <c r="HP45" s="97"/>
      <c r="HQ45" s="97"/>
      <c r="HR45" s="97"/>
      <c r="HS45" s="97"/>
      <c r="HT45" s="97"/>
      <c r="HU45" s="97"/>
      <c r="HV45" s="97"/>
      <c r="HW45" s="97"/>
      <c r="HX45" s="97"/>
      <c r="HY45" s="97"/>
      <c r="HZ45" s="97"/>
      <c r="IA45" s="97"/>
      <c r="IB45" s="97"/>
      <c r="IC45" s="97"/>
      <c r="ID45" s="97"/>
      <c r="IE45" s="97"/>
      <c r="IF45" s="97"/>
      <c r="IG45" s="97"/>
      <c r="IH45" s="97"/>
      <c r="II45" s="97"/>
      <c r="IJ45" s="97"/>
      <c r="IK45" s="97"/>
      <c r="IL45" s="97"/>
      <c r="IM45" s="97"/>
      <c r="IN45" s="97"/>
      <c r="IO45" s="97"/>
      <c r="IP45" s="97"/>
      <c r="IQ45" s="97"/>
      <c r="IR45" s="97"/>
      <c r="IS45" s="97"/>
      <c r="IT45" s="97"/>
      <c r="IU45" s="97"/>
      <c r="IV45" s="97"/>
      <c r="IW45" s="97"/>
      <c r="IX45" s="97"/>
      <c r="IY45" s="97"/>
      <c r="IZ45" s="97"/>
      <c r="JA45" s="97"/>
      <c r="JB45" s="97"/>
      <c r="JC45" s="97"/>
      <c r="JD45" s="97"/>
      <c r="JE45" s="97"/>
      <c r="JF45" s="97"/>
      <c r="JG45" s="97"/>
      <c r="JH45" s="88"/>
      <c r="JI45" s="88"/>
      <c r="JJ45" s="88"/>
      <c r="JK45" s="88"/>
      <c r="JL45" s="88"/>
      <c r="JM45" s="88"/>
      <c r="JN45" s="88"/>
      <c r="JO45" s="88"/>
      <c r="JP45" s="97"/>
      <c r="JQ45" s="97"/>
      <c r="JR45" s="97"/>
      <c r="JS45" s="97"/>
      <c r="JT45" s="97"/>
      <c r="JU45" s="97"/>
      <c r="JV45" s="97"/>
      <c r="JW45" s="97"/>
      <c r="JX45" s="102"/>
      <c r="JY45" s="97"/>
      <c r="JZ45" s="97"/>
      <c r="KA45" s="97"/>
      <c r="KB45" s="97"/>
      <c r="KC45" s="97"/>
      <c r="KD45" s="97"/>
      <c r="KE45" s="97"/>
      <c r="KF45" s="97"/>
      <c r="KG45" s="97"/>
      <c r="KH45" s="97"/>
      <c r="KI45" s="97"/>
      <c r="KJ45" s="97"/>
      <c r="KK45" s="97"/>
      <c r="KL45" s="97"/>
      <c r="KM45" s="97"/>
      <c r="KN45" s="97"/>
      <c r="KO45" s="97"/>
      <c r="KP45" s="97"/>
      <c r="KQ45" s="97"/>
      <c r="KR45" s="97"/>
      <c r="KS45" s="97"/>
      <c r="KT45" s="97"/>
      <c r="KU45" s="97"/>
      <c r="KV45" s="97"/>
      <c r="KW45" s="97"/>
      <c r="KX45" s="97"/>
      <c r="KY45" s="97"/>
      <c r="KZ45" s="97"/>
      <c r="LA45" s="97"/>
      <c r="LB45" s="97"/>
      <c r="LC45" s="97"/>
      <c r="LD45" s="97"/>
      <c r="LE45" s="97"/>
      <c r="LF45" s="97"/>
      <c r="LG45" s="97"/>
      <c r="LH45" s="97"/>
      <c r="LI45" s="97"/>
      <c r="LJ45" s="97"/>
      <c r="LK45" s="97"/>
      <c r="LL45" s="97"/>
      <c r="LM45" s="97"/>
      <c r="LN45" s="97"/>
      <c r="LO45" s="97"/>
      <c r="LP45" s="97"/>
      <c r="LQ45" s="97"/>
      <c r="LR45" s="97"/>
      <c r="LS45" s="97"/>
      <c r="LT45" s="97"/>
      <c r="LU45" s="97"/>
      <c r="LV45" s="97"/>
      <c r="LW45" s="97"/>
      <c r="LX45" s="97"/>
      <c r="LY45" s="97"/>
      <c r="LZ45" s="97"/>
      <c r="MA45" s="97"/>
      <c r="MB45" s="97"/>
      <c r="MC45" s="97"/>
      <c r="MD45" s="97"/>
      <c r="ME45" s="97"/>
      <c r="MF45" s="97"/>
      <c r="MG45" s="97"/>
      <c r="MH45" s="97"/>
      <c r="MI45" s="97"/>
      <c r="MJ45" s="97"/>
      <c r="MK45" s="97"/>
      <c r="ML45" s="97"/>
      <c r="MM45" s="97"/>
      <c r="MN45" s="97"/>
      <c r="MO45" s="97"/>
      <c r="MP45" s="97"/>
      <c r="MQ45" s="97"/>
      <c r="MR45" s="97"/>
      <c r="MS45" s="97"/>
      <c r="MT45" s="97"/>
      <c r="MU45" s="97"/>
      <c r="MV45" s="97"/>
      <c r="MW45" s="97"/>
      <c r="MX45" s="97"/>
      <c r="MY45" s="97"/>
      <c r="MZ45" s="97"/>
      <c r="NA45" s="97"/>
      <c r="NB45" s="97"/>
      <c r="NC45" s="97"/>
      <c r="ND45" s="97"/>
      <c r="NE45" s="97"/>
      <c r="NF45" s="97"/>
      <c r="NG45" s="97"/>
      <c r="NH45" s="97"/>
      <c r="NI45" s="97"/>
      <c r="NJ45" s="97"/>
      <c r="NK45" s="97"/>
      <c r="NL45" s="97"/>
      <c r="NM45" s="97"/>
      <c r="NN45" s="97"/>
      <c r="NO45" s="97"/>
      <c r="NP45" s="97"/>
      <c r="NQ45" s="97"/>
      <c r="NR45" s="97"/>
      <c r="NS45" s="97"/>
      <c r="NT45" s="97"/>
      <c r="NU45" s="97"/>
      <c r="NV45" s="97"/>
      <c r="NW45" s="97"/>
      <c r="NX45" s="97"/>
      <c r="NY45" s="97"/>
      <c r="NZ45" s="97"/>
      <c r="OA45" s="97"/>
      <c r="OB45" s="97"/>
      <c r="OC45" s="97"/>
      <c r="OD45" s="97"/>
      <c r="OE45" s="97"/>
      <c r="OF45" s="97"/>
      <c r="OG45" s="97"/>
      <c r="OH45" s="97"/>
      <c r="OI45" s="97"/>
      <c r="OJ45" s="97"/>
      <c r="OK45" s="97"/>
      <c r="OL45" s="97"/>
      <c r="OM45" s="97"/>
      <c r="ON45" s="97"/>
      <c r="OO45" s="97"/>
      <c r="OP45" s="97"/>
      <c r="OQ45" s="97"/>
      <c r="OR45" s="97"/>
      <c r="OS45" s="97"/>
      <c r="OT45" s="97"/>
      <c r="OU45" s="97"/>
      <c r="OV45" s="97"/>
      <c r="OW45" s="97"/>
      <c r="OX45" s="97"/>
      <c r="OY45" s="97"/>
      <c r="OZ45" s="97"/>
      <c r="PA45" s="97"/>
      <c r="PB45" s="97"/>
      <c r="PC45" s="97"/>
      <c r="PD45" s="97"/>
      <c r="PE45" s="97"/>
      <c r="PF45" s="97"/>
      <c r="PG45" s="97"/>
      <c r="PH45" s="97"/>
      <c r="PI45" s="97"/>
      <c r="PJ45" s="97"/>
      <c r="PK45" s="97"/>
      <c r="PL45" s="97"/>
      <c r="PM45" s="97"/>
      <c r="PN45" s="97"/>
      <c r="PO45" s="97"/>
      <c r="PP45" s="97"/>
      <c r="PQ45" s="97"/>
      <c r="PR45" s="97"/>
      <c r="PS45" s="97"/>
      <c r="PT45" s="97"/>
      <c r="PU45" s="97"/>
      <c r="PV45" s="97"/>
      <c r="PW45" s="97"/>
      <c r="PX45" s="97"/>
      <c r="PY45" s="97"/>
      <c r="PZ45" s="97"/>
      <c r="QA45" s="97"/>
      <c r="QB45" s="97"/>
      <c r="QC45" s="97"/>
      <c r="QD45" s="97"/>
      <c r="QE45" s="97"/>
      <c r="QF45" s="97"/>
      <c r="QG45" s="97"/>
      <c r="QH45" s="97"/>
      <c r="QI45" s="97"/>
      <c r="QJ45" s="97"/>
      <c r="QK45" s="97"/>
      <c r="QL45" s="97"/>
      <c r="QM45" s="97"/>
      <c r="QN45" s="97"/>
      <c r="QO45" s="97"/>
      <c r="QP45" s="97"/>
      <c r="QQ45" s="97"/>
      <c r="QR45" s="97"/>
      <c r="QS45" s="97"/>
      <c r="QT45" s="97"/>
      <c r="QU45" s="97"/>
      <c r="QV45" s="97"/>
      <c r="QW45" s="97"/>
      <c r="QX45" s="97"/>
      <c r="QY45" s="97"/>
      <c r="QZ45" s="97"/>
      <c r="RA45" s="97"/>
      <c r="RB45" s="97"/>
      <c r="RC45" s="97"/>
      <c r="RD45" s="97"/>
      <c r="RE45" s="97"/>
      <c r="RF45" s="97"/>
      <c r="RG45" s="97"/>
      <c r="RH45" s="97"/>
      <c r="RI45" s="97"/>
      <c r="RJ45" s="97"/>
      <c r="RK45" s="97"/>
      <c r="RL45" s="97"/>
      <c r="RM45" s="97"/>
      <c r="RN45" s="97"/>
      <c r="RO45" s="97"/>
      <c r="RP45" s="97"/>
      <c r="RQ45" s="97"/>
      <c r="RR45" s="97"/>
      <c r="RS45" s="97"/>
      <c r="RT45" s="97"/>
      <c r="RU45" s="97"/>
      <c r="RV45" s="97"/>
      <c r="RW45" s="97"/>
      <c r="RX45" s="97"/>
      <c r="RY45" s="97"/>
      <c r="RZ45" s="97"/>
      <c r="SA45" s="97"/>
      <c r="SB45" s="97"/>
      <c r="SC45" s="97"/>
      <c r="SD45" s="97"/>
      <c r="SE45" s="97"/>
      <c r="SF45" s="97"/>
      <c r="SG45" s="97"/>
      <c r="SH45" s="97"/>
      <c r="SI45" s="97"/>
      <c r="SJ45" s="97"/>
      <c r="SK45" s="97"/>
      <c r="SL45" s="97"/>
      <c r="SM45" s="97"/>
      <c r="SN45" s="97"/>
      <c r="SO45" s="97"/>
      <c r="SP45" s="97"/>
      <c r="SQ45" s="97"/>
      <c r="SR45" s="97"/>
      <c r="SS45" s="97"/>
      <c r="ST45" s="97"/>
      <c r="SU45" s="97"/>
      <c r="SV45" s="97"/>
      <c r="SW45" s="97"/>
      <c r="SX45" s="97"/>
      <c r="SY45" s="97"/>
      <c r="SZ45" s="97"/>
      <c r="TA45" s="97"/>
      <c r="TB45" s="97"/>
    </row>
    <row r="46" spans="1:522" s="27" customFormat="1" ht="18" customHeight="1" x14ac:dyDescent="0.2">
      <c r="A46" s="12"/>
      <c r="B46" s="11"/>
      <c r="C46" s="1"/>
      <c r="D46" s="4" t="s">
        <v>270</v>
      </c>
      <c r="E46" s="1">
        <v>10670</v>
      </c>
      <c r="F46" s="1"/>
      <c r="G46" s="4"/>
      <c r="H46"/>
      <c r="I46" s="1">
        <f t="shared" si="0"/>
        <v>0</v>
      </c>
      <c r="J46" s="12"/>
      <c r="K46" s="102"/>
      <c r="L46" s="102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  <c r="AA46" s="97"/>
      <c r="AB46" s="97"/>
      <c r="AC46" s="102"/>
      <c r="AD46" s="102"/>
      <c r="AE46" s="97"/>
      <c r="AF46" s="97"/>
      <c r="AG46" s="97"/>
      <c r="AH46" s="97"/>
      <c r="AI46" s="97"/>
      <c r="AJ46" s="97"/>
      <c r="AK46" s="97"/>
      <c r="AL46" s="97"/>
      <c r="AM46" s="97"/>
      <c r="AN46" s="97"/>
      <c r="AO46" s="97"/>
      <c r="AP46" s="97"/>
      <c r="AQ46" s="97"/>
      <c r="AR46" s="97"/>
      <c r="AS46" s="97"/>
      <c r="AT46" s="97"/>
      <c r="AU46" s="97"/>
      <c r="AV46" s="97"/>
      <c r="AW46" s="97"/>
      <c r="AX46" s="97"/>
      <c r="AY46" s="97"/>
      <c r="AZ46" s="97"/>
      <c r="BA46" s="97"/>
      <c r="BB46" s="97"/>
      <c r="BC46" s="97"/>
      <c r="BD46" s="97"/>
      <c r="BE46" s="97"/>
      <c r="BF46" s="97"/>
      <c r="BG46" s="97"/>
      <c r="BH46" s="97"/>
      <c r="BI46" s="97"/>
      <c r="BJ46" s="97"/>
      <c r="BK46" s="97"/>
      <c r="BL46" s="97"/>
      <c r="BM46" s="97"/>
      <c r="BN46" s="97"/>
      <c r="BO46" s="97"/>
      <c r="BP46" s="97"/>
      <c r="BQ46" s="97"/>
      <c r="BR46" s="97"/>
      <c r="BS46" s="102"/>
      <c r="BT46" s="97"/>
      <c r="BU46" s="97"/>
      <c r="BV46" s="97"/>
      <c r="BW46" s="97"/>
      <c r="BX46" s="97"/>
      <c r="BY46" s="97"/>
      <c r="BZ46" s="97"/>
      <c r="CA46" s="102"/>
      <c r="CB46" s="102"/>
      <c r="CC46" s="102"/>
      <c r="CD46" s="97"/>
      <c r="CE46" s="97"/>
      <c r="CF46" s="97"/>
      <c r="CG46" s="97"/>
      <c r="CH46" s="97"/>
      <c r="CI46" s="97"/>
      <c r="CJ46" s="97"/>
      <c r="CK46" s="97"/>
      <c r="CL46" s="97"/>
      <c r="CM46" s="97"/>
      <c r="CN46" s="97"/>
      <c r="CO46" s="97"/>
      <c r="CP46" s="97"/>
      <c r="CQ46" s="97"/>
      <c r="CR46" s="97"/>
      <c r="CS46" s="97"/>
      <c r="CT46" s="97"/>
      <c r="CU46" s="97"/>
      <c r="CV46" s="97"/>
      <c r="CW46" s="97"/>
      <c r="CX46" s="97"/>
      <c r="CY46" s="97"/>
      <c r="CZ46" s="97"/>
      <c r="DA46" s="97"/>
      <c r="DB46" s="97"/>
      <c r="DC46" s="97"/>
      <c r="DD46" s="102"/>
      <c r="DE46" s="97"/>
      <c r="DF46" s="97"/>
      <c r="DG46" s="97"/>
      <c r="DH46" s="97"/>
      <c r="DI46" s="97"/>
      <c r="DJ46" s="97"/>
      <c r="DK46" s="97"/>
      <c r="DL46" s="97"/>
      <c r="DM46" s="97"/>
      <c r="DN46" s="97"/>
      <c r="DO46" s="97"/>
      <c r="DP46" s="97"/>
      <c r="DQ46" s="97"/>
      <c r="DR46" s="97"/>
      <c r="DS46" s="97"/>
      <c r="DT46" s="97"/>
      <c r="DU46" s="97"/>
      <c r="DV46" s="97"/>
      <c r="DW46" s="97"/>
      <c r="DX46" s="97"/>
      <c r="DY46" s="97"/>
      <c r="DZ46" s="97"/>
      <c r="EA46" s="97"/>
      <c r="EB46" s="97"/>
      <c r="EC46" s="97"/>
      <c r="ED46" s="97"/>
      <c r="EE46" s="97"/>
      <c r="EF46" s="97"/>
      <c r="EG46" s="97"/>
      <c r="EH46" s="97"/>
      <c r="EI46" s="97"/>
      <c r="EJ46" s="97"/>
      <c r="EK46" s="97"/>
      <c r="EL46" s="97"/>
      <c r="EM46" s="97"/>
      <c r="EN46" s="97"/>
      <c r="EO46" s="97"/>
      <c r="EP46" s="97"/>
      <c r="EQ46" s="102"/>
      <c r="ER46" s="97"/>
      <c r="ES46" s="97"/>
      <c r="ET46" s="97"/>
      <c r="EU46" s="97"/>
      <c r="EV46" s="97"/>
      <c r="EW46" s="97"/>
      <c r="EX46" s="97"/>
      <c r="EY46" s="97"/>
      <c r="EZ46" s="97"/>
      <c r="FA46" s="97"/>
      <c r="FB46" s="97"/>
      <c r="FC46" s="97"/>
      <c r="FD46" s="97"/>
      <c r="FE46" s="97"/>
      <c r="FF46" s="97"/>
      <c r="FG46" s="97"/>
      <c r="FH46" s="97"/>
      <c r="FI46" s="97"/>
      <c r="FJ46" s="97"/>
      <c r="FK46" s="97"/>
      <c r="FL46" s="97"/>
      <c r="FM46" s="97"/>
      <c r="FN46" s="97"/>
      <c r="FO46" s="97"/>
      <c r="FP46" s="97"/>
      <c r="FQ46" s="97"/>
      <c r="FR46" s="97"/>
      <c r="FS46" s="97"/>
      <c r="FT46" s="97"/>
      <c r="FU46" s="97"/>
      <c r="FV46" s="97"/>
      <c r="FW46" s="97"/>
      <c r="FX46" s="97"/>
      <c r="FY46" s="97"/>
      <c r="FZ46" s="97"/>
      <c r="GA46" s="97"/>
      <c r="GB46" s="97"/>
      <c r="GC46" s="97"/>
      <c r="GD46" s="97"/>
      <c r="GE46" s="97"/>
      <c r="GF46" s="97"/>
      <c r="GG46" s="97"/>
      <c r="GH46" s="97"/>
      <c r="GI46" s="97"/>
      <c r="GJ46" s="97"/>
      <c r="GK46" s="97"/>
      <c r="GL46" s="97"/>
      <c r="GM46" s="97"/>
      <c r="GN46" s="97"/>
      <c r="GO46" s="97"/>
      <c r="GP46" s="97"/>
      <c r="GQ46" s="97"/>
      <c r="GR46" s="97"/>
      <c r="GS46" s="97"/>
      <c r="GT46" s="97"/>
      <c r="GU46" s="97"/>
      <c r="GV46" s="97"/>
      <c r="GW46" s="97"/>
      <c r="GX46" s="97"/>
      <c r="GY46" s="97"/>
      <c r="GZ46" s="97"/>
      <c r="HA46" s="97"/>
      <c r="HB46" s="97"/>
      <c r="HC46" s="97"/>
      <c r="HD46" s="97"/>
      <c r="HE46" s="97"/>
      <c r="HF46" s="97"/>
      <c r="HG46" s="97"/>
      <c r="HH46" s="97"/>
      <c r="HI46" s="97"/>
      <c r="HJ46" s="97"/>
      <c r="HK46" s="97"/>
      <c r="HL46" s="97"/>
      <c r="HM46" s="97"/>
      <c r="HN46" s="97"/>
      <c r="HO46" s="97"/>
      <c r="HP46" s="97"/>
      <c r="HQ46" s="97"/>
      <c r="HR46" s="97"/>
      <c r="HS46" s="97"/>
      <c r="HT46" s="97"/>
      <c r="HU46" s="97"/>
      <c r="HV46" s="97"/>
      <c r="HW46" s="97"/>
      <c r="HX46" s="97"/>
      <c r="HY46" s="97"/>
      <c r="HZ46" s="97"/>
      <c r="IA46" s="97"/>
      <c r="IB46" s="97"/>
      <c r="IC46" s="97"/>
      <c r="ID46" s="97"/>
      <c r="IE46" s="97"/>
      <c r="IF46" s="97"/>
      <c r="IG46" s="97"/>
      <c r="IH46" s="97"/>
      <c r="II46" s="97"/>
      <c r="IJ46" s="97"/>
      <c r="IK46" s="97"/>
      <c r="IL46" s="97"/>
      <c r="IM46" s="97"/>
      <c r="IN46" s="97"/>
      <c r="IO46" s="97"/>
      <c r="IP46" s="97"/>
      <c r="IQ46" s="97"/>
      <c r="IR46" s="97"/>
      <c r="IS46" s="97"/>
      <c r="IT46" s="97"/>
      <c r="IU46" s="97"/>
      <c r="IV46" s="97"/>
      <c r="IW46" s="97"/>
      <c r="IX46" s="97"/>
      <c r="IY46" s="97"/>
      <c r="IZ46" s="97"/>
      <c r="JA46" s="97"/>
      <c r="JB46" s="97"/>
      <c r="JC46" s="97"/>
      <c r="JD46" s="97"/>
      <c r="JE46" s="97"/>
      <c r="JF46" s="97"/>
      <c r="JG46" s="97"/>
      <c r="JH46" s="88"/>
      <c r="JI46" s="88"/>
      <c r="JJ46" s="88"/>
      <c r="JK46" s="88"/>
      <c r="JL46" s="88"/>
      <c r="JM46" s="88"/>
      <c r="JN46" s="88"/>
      <c r="JO46" s="88"/>
      <c r="JP46" s="97"/>
      <c r="JQ46" s="97"/>
      <c r="JR46" s="97"/>
      <c r="JS46" s="97"/>
      <c r="JT46" s="97"/>
      <c r="JU46" s="97"/>
      <c r="JV46" s="97"/>
      <c r="JW46" s="97"/>
      <c r="JX46" s="102"/>
      <c r="JY46" s="97"/>
      <c r="JZ46" s="97"/>
      <c r="KA46" s="97"/>
      <c r="KB46" s="97"/>
      <c r="KC46" s="97"/>
      <c r="KD46" s="97"/>
      <c r="KE46" s="97"/>
      <c r="KF46" s="97"/>
      <c r="KG46" s="97"/>
      <c r="KH46" s="97"/>
      <c r="KI46" s="97"/>
      <c r="KJ46" s="97"/>
      <c r="KK46" s="97"/>
      <c r="KL46" s="97"/>
      <c r="KM46" s="97"/>
      <c r="KN46" s="97"/>
      <c r="KO46" s="97"/>
      <c r="KP46" s="97"/>
      <c r="KQ46" s="97"/>
      <c r="KR46" s="97"/>
      <c r="KS46" s="97"/>
      <c r="KT46" s="97"/>
      <c r="KU46" s="97"/>
      <c r="KV46" s="97"/>
      <c r="KW46" s="97"/>
      <c r="KX46" s="97"/>
      <c r="KY46" s="97"/>
      <c r="KZ46" s="97"/>
      <c r="LA46" s="97"/>
      <c r="LB46" s="97"/>
      <c r="LC46" s="97"/>
      <c r="LD46" s="97"/>
      <c r="LE46" s="97"/>
      <c r="LF46" s="97"/>
      <c r="LG46" s="97"/>
      <c r="LH46" s="97"/>
      <c r="LI46" s="97"/>
      <c r="LJ46" s="97"/>
      <c r="LK46" s="97"/>
      <c r="LL46" s="97"/>
      <c r="LM46" s="97"/>
      <c r="LN46" s="97"/>
      <c r="LO46" s="97"/>
      <c r="LP46" s="97"/>
      <c r="LQ46" s="97"/>
      <c r="LR46" s="97"/>
      <c r="LS46" s="97"/>
      <c r="LT46" s="97"/>
      <c r="LU46" s="97"/>
      <c r="LV46" s="97"/>
      <c r="LW46" s="97"/>
      <c r="LX46" s="97"/>
      <c r="LY46" s="97"/>
      <c r="LZ46" s="97"/>
      <c r="MA46" s="97"/>
      <c r="MB46" s="97"/>
      <c r="MC46" s="97"/>
      <c r="MD46" s="97"/>
      <c r="ME46" s="97"/>
      <c r="MF46" s="97"/>
      <c r="MG46" s="97"/>
      <c r="MH46" s="97"/>
      <c r="MI46" s="97"/>
      <c r="MJ46" s="97"/>
      <c r="MK46" s="97"/>
      <c r="ML46" s="97"/>
      <c r="MM46" s="97"/>
      <c r="MN46" s="97"/>
      <c r="MO46" s="97"/>
      <c r="MP46" s="97"/>
      <c r="MQ46" s="97"/>
      <c r="MR46" s="97"/>
      <c r="MS46" s="97"/>
      <c r="MT46" s="97"/>
      <c r="MU46" s="97"/>
      <c r="MV46" s="97"/>
      <c r="MW46" s="97"/>
      <c r="MX46" s="97"/>
      <c r="MY46" s="97"/>
      <c r="MZ46" s="97"/>
      <c r="NA46" s="97"/>
      <c r="NB46" s="97"/>
      <c r="NC46" s="97"/>
      <c r="ND46" s="97"/>
      <c r="NE46" s="97"/>
      <c r="NF46" s="97"/>
      <c r="NG46" s="97"/>
      <c r="NH46" s="97"/>
      <c r="NI46" s="97"/>
      <c r="NJ46" s="97"/>
      <c r="NK46" s="97"/>
      <c r="NL46" s="97"/>
      <c r="NM46" s="97"/>
      <c r="NN46" s="97"/>
      <c r="NO46" s="97"/>
      <c r="NP46" s="97"/>
      <c r="NQ46" s="97"/>
      <c r="NR46" s="97"/>
      <c r="NS46" s="97"/>
      <c r="NT46" s="97"/>
      <c r="NU46" s="97"/>
      <c r="NV46" s="97"/>
      <c r="NW46" s="97"/>
      <c r="NX46" s="97"/>
      <c r="NY46" s="97"/>
      <c r="NZ46" s="97"/>
      <c r="OA46" s="97"/>
      <c r="OB46" s="97"/>
      <c r="OC46" s="97"/>
      <c r="OD46" s="97"/>
      <c r="OE46" s="97"/>
      <c r="OF46" s="97"/>
      <c r="OG46" s="97"/>
      <c r="OH46" s="97"/>
      <c r="OI46" s="97"/>
      <c r="OJ46" s="97"/>
      <c r="OK46" s="97"/>
      <c r="OL46" s="97"/>
      <c r="OM46" s="97"/>
      <c r="ON46" s="97"/>
      <c r="OO46" s="97"/>
      <c r="OP46" s="97"/>
      <c r="OQ46" s="97"/>
      <c r="OR46" s="97"/>
      <c r="OS46" s="97"/>
      <c r="OT46" s="97"/>
      <c r="OU46" s="97"/>
      <c r="OV46" s="97"/>
      <c r="OW46" s="97"/>
      <c r="OX46" s="97"/>
      <c r="OY46" s="97"/>
      <c r="OZ46" s="97"/>
      <c r="PA46" s="97"/>
      <c r="PB46" s="97"/>
      <c r="PC46" s="97"/>
      <c r="PD46" s="97"/>
      <c r="PE46" s="97"/>
      <c r="PF46" s="97"/>
      <c r="PG46" s="97"/>
      <c r="PH46" s="97"/>
      <c r="PI46" s="97"/>
      <c r="PJ46" s="97"/>
      <c r="PK46" s="97"/>
      <c r="PL46" s="97"/>
      <c r="PM46" s="97"/>
      <c r="PN46" s="97"/>
      <c r="PO46" s="97"/>
      <c r="PP46" s="97"/>
      <c r="PQ46" s="97"/>
      <c r="PR46" s="97"/>
      <c r="PS46" s="97"/>
      <c r="PT46" s="97"/>
      <c r="PU46" s="97"/>
      <c r="PV46" s="97"/>
      <c r="PW46" s="97"/>
      <c r="PX46" s="97"/>
      <c r="PY46" s="97"/>
      <c r="PZ46" s="97"/>
      <c r="QA46" s="97"/>
      <c r="QB46" s="97"/>
      <c r="QC46" s="97"/>
      <c r="QD46" s="97"/>
      <c r="QE46" s="97"/>
      <c r="QF46" s="97"/>
      <c r="QG46" s="97"/>
      <c r="QH46" s="97"/>
      <c r="QI46" s="97"/>
      <c r="QJ46" s="97"/>
      <c r="QK46" s="97"/>
      <c r="QL46" s="97"/>
      <c r="QM46" s="97"/>
      <c r="QN46" s="97"/>
      <c r="QO46" s="97"/>
      <c r="QP46" s="97"/>
      <c r="QQ46" s="97"/>
      <c r="QR46" s="97"/>
      <c r="QS46" s="97"/>
      <c r="QT46" s="97"/>
      <c r="QU46" s="97"/>
      <c r="QV46" s="97"/>
      <c r="QW46" s="97"/>
      <c r="QX46" s="97"/>
      <c r="QY46" s="97"/>
      <c r="QZ46" s="97"/>
      <c r="RA46" s="97"/>
      <c r="RB46" s="97"/>
      <c r="RC46" s="97"/>
      <c r="RD46" s="97"/>
      <c r="RE46" s="97"/>
      <c r="RF46" s="97"/>
      <c r="RG46" s="97"/>
      <c r="RH46" s="97"/>
      <c r="RI46" s="97"/>
      <c r="RJ46" s="97"/>
      <c r="RK46" s="97"/>
      <c r="RL46" s="97"/>
      <c r="RM46" s="97"/>
      <c r="RN46" s="97"/>
      <c r="RO46" s="97"/>
      <c r="RP46" s="97"/>
      <c r="RQ46" s="97"/>
      <c r="RR46" s="97"/>
      <c r="RS46" s="97"/>
      <c r="RT46" s="97"/>
      <c r="RU46" s="97"/>
      <c r="RV46" s="97"/>
      <c r="RW46" s="97"/>
      <c r="RX46" s="97"/>
      <c r="RY46" s="97"/>
      <c r="RZ46" s="97"/>
      <c r="SA46" s="97"/>
      <c r="SB46" s="97"/>
      <c r="SC46" s="97"/>
      <c r="SD46" s="97"/>
      <c r="SE46" s="97"/>
      <c r="SF46" s="97"/>
      <c r="SG46" s="97"/>
      <c r="SH46" s="97"/>
      <c r="SI46" s="97"/>
      <c r="SJ46" s="97"/>
      <c r="SK46" s="97"/>
      <c r="SL46" s="97"/>
      <c r="SM46" s="97"/>
      <c r="SN46" s="97"/>
      <c r="SO46" s="97"/>
      <c r="SP46" s="97"/>
      <c r="SQ46" s="97"/>
      <c r="SR46" s="97"/>
      <c r="SS46" s="97"/>
      <c r="ST46" s="97"/>
      <c r="SU46" s="97"/>
      <c r="SV46" s="97"/>
      <c r="SW46" s="97"/>
      <c r="SX46" s="97"/>
      <c r="SY46" s="97"/>
      <c r="SZ46" s="97"/>
      <c r="TA46" s="97"/>
      <c r="TB46" s="97"/>
    </row>
    <row r="47" spans="1:522" s="27" customFormat="1" ht="18" customHeight="1" x14ac:dyDescent="0.2">
      <c r="A47" s="12"/>
      <c r="B47" s="11"/>
      <c r="C47" s="1"/>
      <c r="D47" s="4" t="s">
        <v>198</v>
      </c>
      <c r="E47" s="1">
        <v>8340</v>
      </c>
      <c r="F47" s="1"/>
      <c r="G47" s="4"/>
      <c r="H47"/>
      <c r="I47" s="1">
        <f t="shared" si="0"/>
        <v>0</v>
      </c>
      <c r="J47" s="12"/>
      <c r="K47" s="102"/>
      <c r="L47" s="102"/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  <c r="AA47" s="97"/>
      <c r="AB47" s="97"/>
      <c r="AC47" s="102"/>
      <c r="AD47" s="102"/>
      <c r="AE47" s="97"/>
      <c r="AF47" s="97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7"/>
      <c r="AV47" s="97"/>
      <c r="AW47" s="97"/>
      <c r="AX47" s="97"/>
      <c r="AY47" s="97"/>
      <c r="AZ47" s="97"/>
      <c r="BA47" s="97"/>
      <c r="BB47" s="97"/>
      <c r="BC47" s="97"/>
      <c r="BD47" s="97"/>
      <c r="BE47" s="97"/>
      <c r="BF47" s="97"/>
      <c r="BG47" s="97"/>
      <c r="BH47" s="97"/>
      <c r="BI47" s="97"/>
      <c r="BJ47" s="97"/>
      <c r="BK47" s="97"/>
      <c r="BL47" s="97"/>
      <c r="BM47" s="97"/>
      <c r="BN47" s="97"/>
      <c r="BO47" s="97"/>
      <c r="BP47" s="97"/>
      <c r="BQ47" s="97"/>
      <c r="BR47" s="97"/>
      <c r="BS47" s="97"/>
      <c r="BT47" s="97"/>
      <c r="BU47" s="97"/>
      <c r="BV47" s="97"/>
      <c r="BW47" s="97"/>
      <c r="BX47" s="97"/>
      <c r="BY47" s="97"/>
      <c r="BZ47" s="97"/>
      <c r="CA47" s="97"/>
      <c r="CB47" s="102"/>
      <c r="CC47" s="97"/>
      <c r="CD47" s="97"/>
      <c r="CE47" s="97"/>
      <c r="CF47" s="97"/>
      <c r="CG47" s="97"/>
      <c r="CH47" s="97"/>
      <c r="CI47" s="97"/>
      <c r="CJ47" s="102"/>
      <c r="CK47" s="97"/>
      <c r="CL47" s="97"/>
      <c r="CM47" s="97"/>
      <c r="CN47" s="97"/>
      <c r="CO47" s="97"/>
      <c r="CP47" s="97"/>
      <c r="CQ47" s="97"/>
      <c r="CR47" s="97"/>
      <c r="CS47" s="97"/>
      <c r="CT47" s="97"/>
      <c r="CU47" s="97"/>
      <c r="CV47" s="97"/>
      <c r="CW47" s="97"/>
      <c r="CX47" s="97"/>
      <c r="CY47" s="97"/>
      <c r="CZ47" s="97"/>
      <c r="DA47" s="97"/>
      <c r="DB47" s="97"/>
      <c r="DC47" s="97"/>
      <c r="DD47" s="102"/>
      <c r="DE47" s="97"/>
      <c r="DF47" s="97"/>
      <c r="DG47" s="97"/>
      <c r="DH47" s="97"/>
      <c r="DI47" s="97"/>
      <c r="DJ47" s="97"/>
      <c r="DK47" s="97"/>
      <c r="DL47" s="97"/>
      <c r="DM47" s="97"/>
      <c r="DN47" s="97"/>
      <c r="DO47" s="97"/>
      <c r="DP47" s="97"/>
      <c r="DQ47" s="97"/>
      <c r="DR47" s="97"/>
      <c r="DS47" s="97"/>
      <c r="DT47" s="97"/>
      <c r="DU47" s="97"/>
      <c r="DV47" s="97"/>
      <c r="DW47" s="97"/>
      <c r="DX47" s="97"/>
      <c r="DY47" s="97"/>
      <c r="DZ47" s="97"/>
      <c r="EA47" s="97"/>
      <c r="EB47" s="97"/>
      <c r="EC47" s="97"/>
      <c r="ED47" s="97"/>
      <c r="EE47" s="97"/>
      <c r="EF47" s="97"/>
      <c r="EG47" s="97"/>
      <c r="EH47" s="97"/>
      <c r="EI47" s="97"/>
      <c r="EJ47" s="97"/>
      <c r="EK47" s="97"/>
      <c r="EL47" s="97"/>
      <c r="EM47" s="97"/>
      <c r="EN47" s="97"/>
      <c r="EO47" s="97"/>
      <c r="EP47" s="97"/>
      <c r="EQ47" s="102"/>
      <c r="ER47" s="97"/>
      <c r="ES47" s="97"/>
      <c r="ET47" s="97"/>
      <c r="EU47" s="97"/>
      <c r="EV47" s="97"/>
      <c r="EW47" s="97"/>
      <c r="EX47" s="97"/>
      <c r="EY47" s="97"/>
      <c r="EZ47" s="97"/>
      <c r="FA47" s="97"/>
      <c r="FB47" s="97"/>
      <c r="FC47" s="97"/>
      <c r="FD47" s="97"/>
      <c r="FE47" s="97"/>
      <c r="FF47" s="97"/>
      <c r="FG47" s="97"/>
      <c r="FH47" s="97"/>
      <c r="FI47" s="97"/>
      <c r="FJ47" s="97"/>
      <c r="FK47" s="97"/>
      <c r="FL47" s="97"/>
      <c r="FM47" s="97"/>
      <c r="FN47" s="97"/>
      <c r="FO47" s="97"/>
      <c r="FP47" s="97"/>
      <c r="FQ47" s="97"/>
      <c r="FR47" s="97"/>
      <c r="FS47" s="97"/>
      <c r="FT47" s="97"/>
      <c r="FU47" s="97"/>
      <c r="FV47" s="97"/>
      <c r="FW47" s="97"/>
      <c r="FX47" s="97"/>
      <c r="FY47" s="97"/>
      <c r="FZ47" s="97"/>
      <c r="GA47" s="97"/>
      <c r="GB47" s="97"/>
      <c r="GC47" s="97"/>
      <c r="GD47" s="97"/>
      <c r="GE47" s="97"/>
      <c r="GF47" s="97"/>
      <c r="GG47" s="97"/>
      <c r="GH47" s="97"/>
      <c r="GI47" s="97"/>
      <c r="GJ47" s="97"/>
      <c r="GK47" s="97"/>
      <c r="GL47" s="97"/>
      <c r="GM47" s="97"/>
      <c r="GN47" s="97"/>
      <c r="GO47" s="97"/>
      <c r="GP47" s="97"/>
      <c r="GQ47" s="97"/>
      <c r="GR47" s="97"/>
      <c r="GS47" s="97"/>
      <c r="GT47" s="97"/>
      <c r="GU47" s="97"/>
      <c r="GV47" s="97"/>
      <c r="GW47" s="97"/>
      <c r="GX47" s="97"/>
      <c r="GY47" s="97"/>
      <c r="GZ47" s="97"/>
      <c r="HA47" s="97"/>
      <c r="HB47" s="97"/>
      <c r="HC47" s="97"/>
      <c r="HD47" s="97"/>
      <c r="HE47" s="97"/>
      <c r="HF47" s="97"/>
      <c r="HG47" s="97"/>
      <c r="HH47" s="97"/>
      <c r="HI47" s="97"/>
      <c r="HJ47" s="97"/>
      <c r="HK47" s="97"/>
      <c r="HL47" s="97"/>
      <c r="HM47" s="97"/>
      <c r="HN47" s="97"/>
      <c r="HO47" s="97"/>
      <c r="HP47" s="97"/>
      <c r="HQ47" s="97"/>
      <c r="HR47" s="97"/>
      <c r="HS47" s="97"/>
      <c r="HT47" s="97"/>
      <c r="HU47" s="97"/>
      <c r="HV47" s="97"/>
      <c r="HW47" s="97"/>
      <c r="HX47" s="97"/>
      <c r="HY47" s="97"/>
      <c r="HZ47" s="97"/>
      <c r="IA47" s="97"/>
      <c r="IB47" s="97"/>
      <c r="IC47" s="97"/>
      <c r="ID47" s="97"/>
      <c r="IE47" s="97"/>
      <c r="IF47" s="97"/>
      <c r="IG47" s="97"/>
      <c r="IH47" s="97"/>
      <c r="II47" s="97"/>
      <c r="IJ47" s="97"/>
      <c r="IK47" s="97"/>
      <c r="IL47" s="97"/>
      <c r="IM47" s="97"/>
      <c r="IN47" s="97"/>
      <c r="IO47" s="97"/>
      <c r="IP47" s="97"/>
      <c r="IQ47" s="97"/>
      <c r="IR47" s="97"/>
      <c r="IS47" s="97"/>
      <c r="IT47" s="97"/>
      <c r="IU47" s="97"/>
      <c r="IV47" s="97"/>
      <c r="IW47" s="97"/>
      <c r="IX47" s="97"/>
      <c r="IY47" s="97"/>
      <c r="IZ47" s="97"/>
      <c r="JA47" s="97"/>
      <c r="JB47" s="97"/>
      <c r="JC47" s="97"/>
      <c r="JD47" s="97"/>
      <c r="JE47" s="97"/>
      <c r="JF47" s="97"/>
      <c r="JG47" s="97"/>
      <c r="JH47" s="88"/>
      <c r="JI47" s="88"/>
      <c r="JJ47" s="88"/>
      <c r="JK47" s="88"/>
      <c r="JL47" s="88"/>
      <c r="JM47" s="88"/>
      <c r="JN47" s="88"/>
      <c r="JO47" s="88"/>
      <c r="JP47" s="97"/>
      <c r="JQ47" s="97"/>
      <c r="JR47" s="97"/>
      <c r="JS47" s="97"/>
      <c r="JT47" s="97"/>
      <c r="JU47" s="97"/>
      <c r="JV47" s="97"/>
      <c r="JW47" s="97"/>
      <c r="JX47" s="102"/>
      <c r="JY47" s="97"/>
      <c r="JZ47" s="97"/>
      <c r="KA47" s="97"/>
      <c r="KB47" s="97"/>
      <c r="KC47" s="97"/>
      <c r="KD47" s="97"/>
      <c r="KE47" s="97"/>
      <c r="KF47" s="97"/>
      <c r="KG47" s="97"/>
      <c r="KH47" s="97"/>
      <c r="KI47" s="97"/>
      <c r="KJ47" s="97"/>
      <c r="KK47" s="97"/>
      <c r="KL47" s="97"/>
      <c r="KM47" s="97"/>
      <c r="KN47" s="97"/>
      <c r="KO47" s="97"/>
      <c r="KP47" s="97"/>
      <c r="KQ47" s="97"/>
      <c r="KR47" s="102"/>
      <c r="KS47" s="102"/>
      <c r="KT47" s="97"/>
      <c r="KU47" s="97"/>
      <c r="KV47" s="97"/>
      <c r="KW47" s="97"/>
      <c r="KX47" s="97"/>
      <c r="KY47" s="97"/>
      <c r="KZ47" s="97"/>
      <c r="LA47" s="97"/>
      <c r="LB47" s="97"/>
      <c r="LC47" s="97"/>
      <c r="LD47" s="97"/>
      <c r="LE47" s="97"/>
      <c r="LF47" s="97"/>
      <c r="LG47" s="97"/>
      <c r="LH47" s="97"/>
      <c r="LI47" s="97"/>
      <c r="LJ47" s="97"/>
      <c r="LK47" s="97"/>
      <c r="LL47" s="97"/>
      <c r="LM47" s="97"/>
      <c r="LN47" s="97"/>
      <c r="LO47" s="97"/>
      <c r="LP47" s="97"/>
      <c r="LQ47" s="97"/>
      <c r="LR47" s="97"/>
      <c r="LS47" s="97"/>
      <c r="LT47" s="97"/>
      <c r="LU47" s="97"/>
      <c r="LV47" s="97"/>
      <c r="LW47" s="97"/>
      <c r="LX47" s="97"/>
      <c r="LY47" s="97"/>
      <c r="LZ47" s="97"/>
      <c r="MA47" s="97"/>
      <c r="MB47" s="97"/>
      <c r="MC47" s="97"/>
      <c r="MD47" s="97"/>
      <c r="ME47" s="97"/>
      <c r="MF47" s="97"/>
      <c r="MG47" s="97"/>
      <c r="MH47" s="97"/>
      <c r="MI47" s="97"/>
      <c r="MJ47" s="97"/>
      <c r="MK47" s="97"/>
      <c r="ML47" s="97"/>
      <c r="MM47" s="97"/>
      <c r="MN47" s="97"/>
      <c r="MO47" s="97"/>
      <c r="MP47" s="97"/>
      <c r="MQ47" s="97"/>
      <c r="MR47" s="97"/>
      <c r="MS47" s="97"/>
      <c r="MT47" s="97"/>
      <c r="MU47" s="97"/>
      <c r="MV47" s="97"/>
      <c r="MW47" s="97"/>
      <c r="MX47" s="97"/>
      <c r="MY47" s="97"/>
      <c r="MZ47" s="97"/>
      <c r="NA47" s="97"/>
      <c r="NB47" s="97"/>
      <c r="NC47" s="97"/>
      <c r="ND47" s="97"/>
      <c r="NE47" s="97"/>
      <c r="NF47" s="97"/>
      <c r="NG47" s="97"/>
      <c r="NH47" s="97"/>
      <c r="NI47" s="97"/>
      <c r="NJ47" s="97"/>
      <c r="NK47" s="97"/>
      <c r="NL47" s="97"/>
      <c r="NM47" s="97"/>
      <c r="NN47" s="97"/>
      <c r="NO47" s="97"/>
      <c r="NP47" s="97"/>
      <c r="NQ47" s="97"/>
      <c r="NR47" s="97"/>
      <c r="NS47" s="97"/>
      <c r="NT47" s="97"/>
      <c r="NU47" s="97"/>
      <c r="NV47" s="97"/>
      <c r="NW47" s="97"/>
      <c r="NX47" s="97"/>
      <c r="NY47" s="97"/>
      <c r="NZ47" s="97"/>
      <c r="OA47" s="97"/>
      <c r="OB47" s="97"/>
      <c r="OC47" s="97"/>
      <c r="OD47" s="97"/>
      <c r="OE47" s="97"/>
      <c r="OF47" s="97"/>
      <c r="OG47" s="97"/>
      <c r="OH47" s="97"/>
      <c r="OI47" s="97"/>
      <c r="OJ47" s="97"/>
      <c r="OK47" s="97"/>
      <c r="OL47" s="97"/>
      <c r="OM47" s="97"/>
      <c r="ON47" s="97"/>
      <c r="OO47" s="97"/>
      <c r="OP47" s="97"/>
      <c r="OQ47" s="97"/>
      <c r="OR47" s="97"/>
      <c r="OS47" s="97"/>
      <c r="OT47" s="97"/>
      <c r="OU47" s="97"/>
      <c r="OV47" s="97"/>
      <c r="OW47" s="97"/>
      <c r="OX47" s="97"/>
      <c r="OY47" s="97"/>
      <c r="OZ47" s="97"/>
      <c r="PA47" s="97"/>
      <c r="PB47" s="97"/>
      <c r="PC47" s="97"/>
      <c r="PD47" s="97"/>
      <c r="PE47" s="97"/>
      <c r="PF47" s="97"/>
      <c r="PG47" s="97"/>
      <c r="PH47" s="97"/>
      <c r="PI47" s="97"/>
      <c r="PJ47" s="97"/>
      <c r="PK47" s="97"/>
      <c r="PL47" s="97"/>
      <c r="PM47" s="97"/>
      <c r="PN47" s="97"/>
      <c r="PO47" s="97"/>
      <c r="PP47" s="97"/>
      <c r="PQ47" s="97"/>
      <c r="PR47" s="97"/>
      <c r="PS47" s="97"/>
      <c r="PT47" s="97"/>
      <c r="PU47" s="97"/>
      <c r="PV47" s="97"/>
      <c r="PW47" s="97"/>
      <c r="PX47" s="97"/>
      <c r="PY47" s="97"/>
      <c r="PZ47" s="97"/>
      <c r="QA47" s="97"/>
      <c r="QB47" s="97"/>
      <c r="QC47" s="97"/>
      <c r="QD47" s="97"/>
      <c r="QE47" s="97"/>
      <c r="QF47" s="97"/>
      <c r="QG47" s="97"/>
      <c r="QH47" s="97"/>
      <c r="QI47" s="97"/>
      <c r="QJ47" s="97"/>
      <c r="QK47" s="97"/>
      <c r="QL47" s="97"/>
      <c r="QM47" s="97"/>
      <c r="QN47" s="97"/>
      <c r="QO47" s="97"/>
      <c r="QP47" s="97"/>
      <c r="QQ47" s="97"/>
      <c r="QR47" s="97"/>
      <c r="QS47" s="97"/>
      <c r="QT47" s="97"/>
      <c r="QU47" s="97"/>
      <c r="QV47" s="97"/>
      <c r="QW47" s="97"/>
      <c r="QX47" s="97"/>
      <c r="QY47" s="97"/>
      <c r="QZ47" s="97"/>
      <c r="RA47" s="97"/>
      <c r="RB47" s="97"/>
      <c r="RC47" s="97"/>
      <c r="RD47" s="97"/>
      <c r="RE47" s="97"/>
      <c r="RF47" s="97"/>
      <c r="RG47" s="97"/>
      <c r="RH47" s="97"/>
      <c r="RI47" s="97"/>
      <c r="RJ47" s="97"/>
      <c r="RK47" s="97"/>
      <c r="RL47" s="97"/>
      <c r="RM47" s="97"/>
      <c r="RN47" s="97"/>
      <c r="RO47" s="97"/>
      <c r="RP47" s="97"/>
      <c r="RQ47" s="97"/>
      <c r="RR47" s="97"/>
      <c r="RS47" s="97"/>
      <c r="RT47" s="97"/>
      <c r="RU47" s="97"/>
      <c r="RV47" s="97"/>
      <c r="RW47" s="97"/>
      <c r="RX47" s="97"/>
      <c r="RY47" s="97"/>
      <c r="RZ47" s="97"/>
      <c r="SA47" s="97"/>
      <c r="SB47" s="97"/>
      <c r="SC47" s="97"/>
      <c r="SD47" s="97"/>
      <c r="SE47" s="97"/>
      <c r="SF47" s="97"/>
      <c r="SG47" s="97"/>
      <c r="SH47" s="97"/>
      <c r="SI47" s="97"/>
      <c r="SJ47" s="97"/>
      <c r="SK47" s="97"/>
      <c r="SL47" s="97"/>
      <c r="SM47" s="97"/>
      <c r="SN47" s="97"/>
      <c r="SO47" s="97"/>
      <c r="SP47" s="97"/>
      <c r="SQ47" s="97"/>
      <c r="SR47" s="97"/>
      <c r="SS47" s="97"/>
      <c r="ST47" s="97"/>
      <c r="SU47" s="97"/>
      <c r="SV47" s="97"/>
      <c r="SW47" s="97"/>
      <c r="SX47" s="97"/>
      <c r="SY47" s="97"/>
      <c r="SZ47" s="97"/>
      <c r="TA47" s="97"/>
      <c r="TB47" s="97"/>
    </row>
    <row r="48" spans="1:522" s="27" customFormat="1" ht="18" customHeight="1" x14ac:dyDescent="0.2">
      <c r="A48" s="12"/>
      <c r="B48" s="11"/>
      <c r="C48" s="1"/>
      <c r="D48" s="4" t="s">
        <v>168</v>
      </c>
      <c r="E48" s="1">
        <v>12299</v>
      </c>
      <c r="F48" s="1">
        <v>2008</v>
      </c>
      <c r="G48" s="4"/>
      <c r="H48"/>
      <c r="I48" s="1">
        <f t="shared" si="0"/>
        <v>0</v>
      </c>
      <c r="J48" s="12"/>
      <c r="K48" s="102"/>
      <c r="L48" s="102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  <c r="AA48" s="97"/>
      <c r="AB48" s="97"/>
      <c r="AC48" s="102"/>
      <c r="AD48" s="102"/>
      <c r="AE48" s="97"/>
      <c r="AF48" s="97"/>
      <c r="AG48" s="97"/>
      <c r="AH48" s="97"/>
      <c r="AI48" s="97"/>
      <c r="AJ48" s="97"/>
      <c r="AK48" s="97"/>
      <c r="AL48" s="97"/>
      <c r="AM48" s="97"/>
      <c r="AN48" s="97"/>
      <c r="AO48" s="97"/>
      <c r="AP48" s="97"/>
      <c r="AQ48" s="97"/>
      <c r="AR48" s="97"/>
      <c r="AS48" s="97"/>
      <c r="AT48" s="97"/>
      <c r="AU48" s="97"/>
      <c r="AV48" s="97"/>
      <c r="AW48" s="97"/>
      <c r="AX48" s="97"/>
      <c r="AY48" s="97"/>
      <c r="AZ48" s="97"/>
      <c r="BA48" s="97"/>
      <c r="BB48" s="97"/>
      <c r="BC48" s="97"/>
      <c r="BD48" s="97"/>
      <c r="BE48" s="97"/>
      <c r="BF48" s="97"/>
      <c r="BG48" s="97"/>
      <c r="BH48" s="97"/>
      <c r="BI48" s="97"/>
      <c r="BJ48" s="97"/>
      <c r="BK48" s="97"/>
      <c r="BL48" s="97"/>
      <c r="BM48" s="97"/>
      <c r="BN48" s="97"/>
      <c r="BO48" s="97"/>
      <c r="BP48" s="97"/>
      <c r="BQ48" s="97"/>
      <c r="BR48" s="97"/>
      <c r="BS48" s="97"/>
      <c r="BT48" s="97"/>
      <c r="BU48" s="97"/>
      <c r="BV48" s="97"/>
      <c r="BW48" s="97"/>
      <c r="BX48" s="97"/>
      <c r="BY48" s="97"/>
      <c r="BZ48" s="97"/>
      <c r="CA48" s="97"/>
      <c r="CB48" s="102"/>
      <c r="CC48" s="97"/>
      <c r="CD48" s="97"/>
      <c r="CE48" s="97"/>
      <c r="CF48" s="97"/>
      <c r="CG48" s="97"/>
      <c r="CH48" s="97"/>
      <c r="CI48" s="97"/>
      <c r="CJ48" s="102"/>
      <c r="CK48" s="97"/>
      <c r="CL48" s="97"/>
      <c r="CM48" s="97"/>
      <c r="CN48" s="97"/>
      <c r="CO48" s="97"/>
      <c r="CP48" s="97"/>
      <c r="CQ48" s="97"/>
      <c r="CR48" s="97"/>
      <c r="CS48" s="97"/>
      <c r="CT48" s="97"/>
      <c r="CU48" s="97"/>
      <c r="CV48" s="97"/>
      <c r="CW48" s="97"/>
      <c r="CX48" s="97"/>
      <c r="CY48" s="97"/>
      <c r="CZ48" s="97"/>
      <c r="DA48" s="97"/>
      <c r="DB48" s="97"/>
      <c r="DC48" s="97"/>
      <c r="DD48" s="102"/>
      <c r="DE48" s="97"/>
      <c r="DF48" s="97"/>
      <c r="DG48" s="97"/>
      <c r="DH48" s="97"/>
      <c r="DI48" s="97"/>
      <c r="DJ48" s="97"/>
      <c r="DK48" s="97"/>
      <c r="DL48" s="97"/>
      <c r="DM48" s="97"/>
      <c r="DN48" s="97"/>
      <c r="DO48" s="97"/>
      <c r="DP48" s="97"/>
      <c r="DQ48" s="97"/>
      <c r="DR48" s="97"/>
      <c r="DS48" s="97"/>
      <c r="DT48" s="97"/>
      <c r="DU48" s="97"/>
      <c r="DV48" s="97"/>
      <c r="DW48" s="97"/>
      <c r="DX48" s="97"/>
      <c r="DY48" s="97"/>
      <c r="DZ48" s="97"/>
      <c r="EA48" s="97"/>
      <c r="EB48" s="97"/>
      <c r="EC48" s="97"/>
      <c r="ED48" s="97"/>
      <c r="EE48" s="97"/>
      <c r="EF48" s="97"/>
      <c r="EG48" s="97"/>
      <c r="EH48" s="97"/>
      <c r="EI48" s="97"/>
      <c r="EJ48" s="97"/>
      <c r="EK48" s="97"/>
      <c r="EL48" s="97"/>
      <c r="EM48" s="97"/>
      <c r="EN48" s="97"/>
      <c r="EO48" s="97"/>
      <c r="EP48" s="97"/>
      <c r="EQ48" s="102"/>
      <c r="ER48" s="97"/>
      <c r="ES48" s="97"/>
      <c r="ET48" s="97"/>
      <c r="EU48" s="97"/>
      <c r="EV48" s="97"/>
      <c r="EW48" s="97"/>
      <c r="EX48" s="97"/>
      <c r="EY48" s="97"/>
      <c r="EZ48" s="97"/>
      <c r="FA48" s="97"/>
      <c r="FB48" s="97"/>
      <c r="FC48" s="97"/>
      <c r="FD48" s="97"/>
      <c r="FE48" s="97"/>
      <c r="FF48" s="97"/>
      <c r="FG48" s="97"/>
      <c r="FH48" s="97"/>
      <c r="FI48" s="97"/>
      <c r="FJ48" s="97"/>
      <c r="FK48" s="97"/>
      <c r="FL48" s="97"/>
      <c r="FM48" s="97"/>
      <c r="FN48" s="97"/>
      <c r="FO48" s="97"/>
      <c r="FP48" s="97"/>
      <c r="FQ48" s="97"/>
      <c r="FR48" s="97"/>
      <c r="FS48" s="97"/>
      <c r="FT48" s="97"/>
      <c r="FU48" s="97"/>
      <c r="FV48" s="97"/>
      <c r="FW48" s="97"/>
      <c r="FX48" s="97"/>
      <c r="FY48" s="97"/>
      <c r="FZ48" s="97"/>
      <c r="GA48" s="97"/>
      <c r="GB48" s="97"/>
      <c r="GC48" s="97"/>
      <c r="GD48" s="97"/>
      <c r="GE48" s="97"/>
      <c r="GF48" s="97"/>
      <c r="GG48" s="97"/>
      <c r="GH48" s="97"/>
      <c r="GI48" s="97"/>
      <c r="GJ48" s="97"/>
      <c r="GK48" s="97"/>
      <c r="GL48" s="97"/>
      <c r="GM48" s="97"/>
      <c r="GN48" s="97"/>
      <c r="GO48" s="97"/>
      <c r="GP48" s="97"/>
      <c r="GQ48" s="97"/>
      <c r="GR48" s="97"/>
      <c r="GS48" s="97"/>
      <c r="GT48" s="97"/>
      <c r="GU48" s="97"/>
      <c r="GV48" s="97"/>
      <c r="GW48" s="97"/>
      <c r="GX48" s="97"/>
      <c r="GY48" s="97"/>
      <c r="GZ48" s="97"/>
      <c r="HA48" s="97"/>
      <c r="HB48" s="97"/>
      <c r="HC48" s="97"/>
      <c r="HD48" s="97"/>
      <c r="HE48" s="97"/>
      <c r="HF48" s="97"/>
      <c r="HG48" s="97"/>
      <c r="HH48" s="97"/>
      <c r="HI48" s="97"/>
      <c r="HJ48" s="97"/>
      <c r="HK48" s="97"/>
      <c r="HL48" s="97"/>
      <c r="HM48" s="97"/>
      <c r="HN48" s="97"/>
      <c r="HO48" s="97"/>
      <c r="HP48" s="97"/>
      <c r="HQ48" s="97"/>
      <c r="HR48" s="97"/>
      <c r="HS48" s="97"/>
      <c r="HT48" s="97"/>
      <c r="HU48" s="97"/>
      <c r="HV48" s="97"/>
      <c r="HW48" s="97"/>
      <c r="HX48" s="97"/>
      <c r="HY48" s="97"/>
      <c r="HZ48" s="97"/>
      <c r="IA48" s="97"/>
      <c r="IB48" s="97"/>
      <c r="IC48" s="97"/>
      <c r="ID48" s="97"/>
      <c r="IE48" s="97"/>
      <c r="IF48" s="97"/>
      <c r="IG48" s="97"/>
      <c r="IH48" s="97"/>
      <c r="II48" s="97"/>
      <c r="IJ48" s="97"/>
      <c r="IK48" s="97"/>
      <c r="IL48" s="97"/>
      <c r="IM48" s="97"/>
      <c r="IN48" s="97"/>
      <c r="IO48" s="97"/>
      <c r="IP48" s="97"/>
      <c r="IQ48" s="97"/>
      <c r="IR48" s="97"/>
      <c r="IS48" s="97"/>
      <c r="IT48" s="97"/>
      <c r="IU48" s="97"/>
      <c r="IV48" s="97"/>
      <c r="IW48" s="97"/>
      <c r="IX48" s="97"/>
      <c r="IY48" s="97"/>
      <c r="IZ48" s="97"/>
      <c r="JA48" s="97"/>
      <c r="JB48" s="97"/>
      <c r="JC48" s="97"/>
      <c r="JD48" s="97"/>
      <c r="JE48" s="97"/>
      <c r="JF48" s="97"/>
      <c r="JG48" s="97"/>
      <c r="JH48" s="88"/>
      <c r="JI48" s="88"/>
      <c r="JJ48" s="88"/>
      <c r="JK48" s="88"/>
      <c r="JL48" s="88"/>
      <c r="JM48" s="88"/>
      <c r="JN48" s="88"/>
      <c r="JO48" s="88"/>
      <c r="JP48" s="97"/>
      <c r="JQ48" s="97"/>
      <c r="JR48" s="97"/>
      <c r="JS48" s="97"/>
      <c r="JT48" s="97"/>
      <c r="JU48" s="97"/>
      <c r="JV48" s="97"/>
      <c r="JW48" s="97"/>
      <c r="JX48" s="102"/>
      <c r="JY48" s="97"/>
      <c r="JZ48" s="97"/>
      <c r="KA48" s="97"/>
      <c r="KB48" s="97"/>
      <c r="KC48" s="97"/>
      <c r="KD48" s="97"/>
      <c r="KE48" s="97"/>
      <c r="KF48" s="97"/>
      <c r="KG48" s="97"/>
      <c r="KH48" s="97"/>
      <c r="KI48" s="97"/>
      <c r="KJ48" s="97"/>
      <c r="KK48" s="97"/>
      <c r="KL48" s="97"/>
      <c r="KM48" s="97"/>
      <c r="KN48" s="97"/>
      <c r="KO48" s="97"/>
      <c r="KP48" s="97"/>
      <c r="KQ48" s="97"/>
      <c r="KR48" s="102"/>
      <c r="KS48" s="102"/>
      <c r="KT48" s="97"/>
      <c r="KU48" s="97"/>
      <c r="KV48" s="97"/>
      <c r="KW48" s="97"/>
      <c r="KX48" s="97"/>
      <c r="KY48" s="97"/>
      <c r="KZ48" s="97"/>
      <c r="LA48" s="97"/>
      <c r="LB48" s="97"/>
      <c r="LC48" s="97"/>
      <c r="LD48" s="97"/>
      <c r="LE48" s="97"/>
      <c r="LF48" s="97"/>
      <c r="LG48" s="97"/>
      <c r="LH48" s="97"/>
      <c r="LI48" s="97"/>
      <c r="LJ48" s="97"/>
      <c r="LK48" s="97"/>
      <c r="LL48" s="97"/>
      <c r="LM48" s="97"/>
      <c r="LN48" s="97"/>
      <c r="LO48" s="97"/>
      <c r="LP48" s="97"/>
      <c r="LQ48" s="97"/>
      <c r="LR48" s="97"/>
      <c r="LS48" s="97"/>
      <c r="LT48" s="97"/>
      <c r="LU48" s="97"/>
      <c r="LV48" s="97"/>
      <c r="LW48" s="97"/>
      <c r="LX48" s="97"/>
      <c r="LY48" s="97"/>
      <c r="LZ48" s="97"/>
      <c r="MA48" s="97"/>
      <c r="MB48" s="97"/>
      <c r="MC48" s="97"/>
      <c r="MD48" s="97"/>
      <c r="ME48" s="97"/>
      <c r="MF48" s="97"/>
      <c r="MG48" s="97"/>
      <c r="MH48" s="97"/>
      <c r="MI48" s="97"/>
      <c r="MJ48" s="97"/>
      <c r="MK48" s="97"/>
      <c r="ML48" s="97"/>
      <c r="MM48" s="97"/>
      <c r="MN48" s="97"/>
      <c r="MO48" s="97"/>
      <c r="MP48" s="97"/>
      <c r="MQ48" s="97"/>
      <c r="MR48" s="97"/>
      <c r="MS48" s="97"/>
      <c r="MT48" s="97"/>
      <c r="MU48" s="97"/>
      <c r="MV48" s="97"/>
      <c r="MW48" s="97"/>
      <c r="MX48" s="97"/>
      <c r="MY48" s="97"/>
      <c r="MZ48" s="97"/>
      <c r="NA48" s="97"/>
      <c r="NB48" s="97"/>
      <c r="NC48" s="97"/>
      <c r="ND48" s="97"/>
      <c r="NE48" s="97"/>
      <c r="NF48" s="97"/>
      <c r="NG48" s="97"/>
      <c r="NH48" s="97"/>
      <c r="NI48" s="97"/>
      <c r="NJ48" s="97"/>
      <c r="NK48" s="97"/>
      <c r="NL48" s="97"/>
      <c r="NM48" s="97"/>
      <c r="NN48" s="97"/>
      <c r="NO48" s="97"/>
      <c r="NP48" s="97"/>
      <c r="NQ48" s="97"/>
      <c r="NR48" s="97"/>
      <c r="NS48" s="97"/>
      <c r="NT48" s="97"/>
      <c r="NU48" s="97"/>
      <c r="NV48" s="97"/>
      <c r="NW48" s="97"/>
      <c r="NX48" s="97"/>
      <c r="NY48" s="97"/>
      <c r="NZ48" s="97"/>
      <c r="OA48" s="97"/>
      <c r="OB48" s="97"/>
      <c r="OC48" s="97"/>
      <c r="OD48" s="97"/>
      <c r="OE48" s="97"/>
      <c r="OF48" s="97"/>
      <c r="OG48" s="97"/>
      <c r="OH48" s="97"/>
      <c r="OI48" s="97"/>
      <c r="OJ48" s="97"/>
      <c r="OK48" s="97"/>
      <c r="OL48" s="97"/>
      <c r="OM48" s="97"/>
      <c r="ON48" s="97"/>
      <c r="OO48" s="97"/>
      <c r="OP48" s="97"/>
      <c r="OQ48" s="97"/>
      <c r="OR48" s="97"/>
      <c r="OS48" s="97"/>
      <c r="OT48" s="97"/>
      <c r="OU48" s="97"/>
      <c r="OV48" s="97"/>
      <c r="OW48" s="97"/>
      <c r="OX48" s="97"/>
      <c r="OY48" s="97"/>
      <c r="OZ48" s="97"/>
      <c r="PA48" s="97"/>
      <c r="PB48" s="97"/>
      <c r="PC48" s="97"/>
      <c r="PD48" s="97"/>
      <c r="PE48" s="97"/>
      <c r="PF48" s="97"/>
      <c r="PG48" s="97"/>
      <c r="PH48" s="97"/>
      <c r="PI48" s="97"/>
      <c r="PJ48" s="97"/>
      <c r="PK48" s="97"/>
      <c r="PL48" s="97"/>
      <c r="PM48" s="97"/>
      <c r="PN48" s="97"/>
      <c r="PO48" s="97"/>
      <c r="PP48" s="97"/>
      <c r="PQ48" s="97"/>
      <c r="PR48" s="97"/>
      <c r="PS48" s="97"/>
      <c r="PT48" s="97"/>
      <c r="PU48" s="97"/>
      <c r="PV48" s="97"/>
      <c r="PW48" s="97"/>
      <c r="PX48" s="97"/>
      <c r="PY48" s="97"/>
      <c r="PZ48" s="97"/>
      <c r="QA48" s="97"/>
      <c r="QB48" s="97"/>
      <c r="QC48" s="97"/>
      <c r="QD48" s="97"/>
      <c r="QE48" s="97"/>
      <c r="QF48" s="97"/>
      <c r="QG48" s="97"/>
      <c r="QH48" s="97"/>
      <c r="QI48" s="97"/>
      <c r="QJ48" s="97"/>
      <c r="QK48" s="97"/>
      <c r="QL48" s="97"/>
      <c r="QM48" s="97"/>
      <c r="QN48" s="97"/>
      <c r="QO48" s="97"/>
      <c r="QP48" s="97"/>
      <c r="QQ48" s="97"/>
      <c r="QR48" s="97"/>
      <c r="QS48" s="97"/>
      <c r="QT48" s="97"/>
      <c r="QU48" s="97"/>
      <c r="QV48" s="97"/>
      <c r="QW48" s="97"/>
      <c r="QX48" s="97"/>
      <c r="QY48" s="97"/>
      <c r="QZ48" s="97"/>
      <c r="RA48" s="97"/>
      <c r="RB48" s="97"/>
      <c r="RC48" s="97"/>
      <c r="RD48" s="97"/>
      <c r="RE48" s="97"/>
      <c r="RF48" s="97"/>
      <c r="RG48" s="97"/>
      <c r="RH48" s="97"/>
      <c r="RI48" s="97"/>
      <c r="RJ48" s="97"/>
      <c r="RK48" s="97"/>
      <c r="RL48" s="97"/>
      <c r="RM48" s="97"/>
      <c r="RN48" s="97"/>
      <c r="RO48" s="97"/>
      <c r="RP48" s="97"/>
      <c r="RQ48" s="97"/>
      <c r="RR48" s="97"/>
      <c r="RS48" s="97"/>
      <c r="RT48" s="97"/>
      <c r="RU48" s="97"/>
      <c r="RV48" s="97"/>
      <c r="RW48" s="97"/>
      <c r="RX48" s="97"/>
      <c r="RY48" s="97"/>
      <c r="RZ48" s="97"/>
      <c r="SA48" s="97"/>
      <c r="SB48" s="97"/>
      <c r="SC48" s="97"/>
      <c r="SD48" s="97"/>
      <c r="SE48" s="97"/>
      <c r="SF48" s="97"/>
      <c r="SG48" s="97"/>
      <c r="SH48" s="97"/>
      <c r="SI48" s="97"/>
      <c r="SJ48" s="97"/>
      <c r="SK48" s="97"/>
      <c r="SL48" s="97"/>
      <c r="SM48" s="97"/>
      <c r="SN48" s="97"/>
      <c r="SO48" s="97"/>
      <c r="SP48" s="97"/>
      <c r="SQ48" s="97"/>
      <c r="SR48" s="97"/>
      <c r="SS48" s="97"/>
      <c r="ST48" s="97"/>
      <c r="SU48" s="97"/>
      <c r="SV48" s="97"/>
      <c r="SW48" s="97"/>
      <c r="SX48" s="97"/>
      <c r="SY48" s="97"/>
      <c r="SZ48" s="97"/>
      <c r="TA48" s="97"/>
      <c r="TB48" s="97"/>
    </row>
    <row r="49" spans="1:522" s="27" customFormat="1" ht="18" customHeight="1" x14ac:dyDescent="0.2">
      <c r="A49" s="12"/>
      <c r="B49" s="11"/>
      <c r="C49" s="1"/>
      <c r="D49" s="4" t="s">
        <v>513</v>
      </c>
      <c r="E49" s="1">
        <v>13228</v>
      </c>
      <c r="F49" s="1"/>
      <c r="G49" s="4"/>
      <c r="H49"/>
      <c r="I49" s="1">
        <f t="shared" si="0"/>
        <v>11</v>
      </c>
      <c r="J49" s="12"/>
      <c r="K49" s="102">
        <v>3</v>
      </c>
      <c r="L49" s="102" t="s">
        <v>519</v>
      </c>
      <c r="M49" s="97"/>
      <c r="N49" s="97"/>
      <c r="O49" s="97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97"/>
      <c r="AA49" s="97">
        <v>2</v>
      </c>
      <c r="AB49" s="97">
        <v>2</v>
      </c>
      <c r="AC49" s="102"/>
      <c r="AD49" s="102"/>
      <c r="AE49" s="97"/>
      <c r="AF49" s="97"/>
      <c r="AG49" s="97"/>
      <c r="AH49" s="97"/>
      <c r="AI49" s="97"/>
      <c r="AJ49" s="97"/>
      <c r="AK49" s="97"/>
      <c r="AL49" s="97"/>
      <c r="AM49" s="97"/>
      <c r="AN49" s="97"/>
      <c r="AO49" s="97"/>
      <c r="AP49" s="97"/>
      <c r="AQ49" s="97"/>
      <c r="AR49" s="97"/>
      <c r="AS49" s="97"/>
      <c r="AT49" s="97"/>
      <c r="AU49" s="97"/>
      <c r="AV49" s="97"/>
      <c r="AW49" s="97"/>
      <c r="AX49" s="97"/>
      <c r="AY49" s="97"/>
      <c r="AZ49" s="97"/>
      <c r="BA49" s="97"/>
      <c r="BB49" s="97"/>
      <c r="BC49" s="97"/>
      <c r="BD49" s="97"/>
      <c r="BE49" s="97"/>
      <c r="BF49" s="97"/>
      <c r="BG49" s="97"/>
      <c r="BH49" s="97"/>
      <c r="BI49" s="97">
        <v>2</v>
      </c>
      <c r="BJ49" s="97"/>
      <c r="BK49" s="97"/>
      <c r="BL49" s="97"/>
      <c r="BM49" s="97"/>
      <c r="BN49" s="97"/>
      <c r="BO49" s="97"/>
      <c r="BP49" s="97"/>
      <c r="BQ49" s="97"/>
      <c r="BR49" s="97"/>
      <c r="BS49" s="97"/>
      <c r="BT49" s="97"/>
      <c r="BU49" s="97"/>
      <c r="BV49" s="97"/>
      <c r="BW49" s="97"/>
      <c r="BX49" s="97"/>
      <c r="BY49" s="97"/>
      <c r="BZ49" s="97"/>
      <c r="CA49" s="97"/>
      <c r="CB49" s="102"/>
      <c r="CC49" s="97"/>
      <c r="CD49" s="97"/>
      <c r="CE49" s="97"/>
      <c r="CF49" s="97"/>
      <c r="CG49" s="97"/>
      <c r="CH49" s="97"/>
      <c r="CI49" s="97"/>
      <c r="CJ49" s="102" t="s">
        <v>519</v>
      </c>
      <c r="CK49" s="97"/>
      <c r="CL49" s="102" t="s">
        <v>519</v>
      </c>
      <c r="CM49" s="97"/>
      <c r="CN49" s="97"/>
      <c r="CO49" s="97"/>
      <c r="CP49" s="97"/>
      <c r="CQ49" s="97"/>
      <c r="CR49" s="97"/>
      <c r="CS49" s="97"/>
      <c r="CT49" s="97"/>
      <c r="CU49" s="97"/>
      <c r="CV49" s="97"/>
      <c r="CW49" s="97"/>
      <c r="CX49" s="97"/>
      <c r="CY49" s="97"/>
      <c r="CZ49" s="97"/>
      <c r="DA49" s="97"/>
      <c r="DB49" s="97"/>
      <c r="DC49" s="97"/>
      <c r="DD49" s="102"/>
      <c r="DE49" s="97"/>
      <c r="DF49" s="97"/>
      <c r="DG49" s="97"/>
      <c r="DH49" s="97"/>
      <c r="DI49" s="97"/>
      <c r="DJ49" s="97"/>
      <c r="DK49" s="97"/>
      <c r="DL49" s="97"/>
      <c r="DM49" s="97"/>
      <c r="DN49" s="97"/>
      <c r="DO49" s="97"/>
      <c r="DP49" s="97"/>
      <c r="DQ49" s="97"/>
      <c r="DR49" s="97"/>
      <c r="DS49" s="97"/>
      <c r="DT49" s="97"/>
      <c r="DU49" s="97"/>
      <c r="DV49" s="97"/>
      <c r="DW49" s="97"/>
      <c r="DX49" s="97"/>
      <c r="DY49" s="97"/>
      <c r="DZ49" s="97"/>
      <c r="EA49" s="97"/>
      <c r="EB49" s="97"/>
      <c r="EC49" s="97"/>
      <c r="ED49" s="97"/>
      <c r="EE49" s="97"/>
      <c r="EF49" s="97"/>
      <c r="EG49" s="97"/>
      <c r="EH49" s="97"/>
      <c r="EI49" s="97"/>
      <c r="EJ49" s="97"/>
      <c r="EK49" s="97"/>
      <c r="EL49" s="97"/>
      <c r="EM49" s="97"/>
      <c r="EN49" s="97"/>
      <c r="EO49" s="97"/>
      <c r="EP49" s="97"/>
      <c r="EQ49" s="102"/>
      <c r="ER49" s="97"/>
      <c r="ES49" s="97"/>
      <c r="ET49" s="97"/>
      <c r="EU49" s="97"/>
      <c r="EV49" s="97"/>
      <c r="EW49" s="97"/>
      <c r="EX49" s="97"/>
      <c r="EY49" s="97" t="s">
        <v>519</v>
      </c>
      <c r="EZ49" s="97"/>
      <c r="FA49" s="97"/>
      <c r="FB49" s="97"/>
      <c r="FC49" s="97"/>
      <c r="FD49" s="97"/>
      <c r="FE49" s="97"/>
      <c r="FF49" s="97"/>
      <c r="FG49" s="97"/>
      <c r="FH49" s="97"/>
      <c r="FI49" s="97"/>
      <c r="FJ49" s="97"/>
      <c r="FK49" s="97"/>
      <c r="FL49" s="97"/>
      <c r="FM49" s="97"/>
      <c r="FN49" s="97"/>
      <c r="FO49" s="97"/>
      <c r="FP49" s="97"/>
      <c r="FQ49" s="97"/>
      <c r="FR49" s="97"/>
      <c r="FS49" s="97"/>
      <c r="FT49" s="97"/>
      <c r="FU49" s="97"/>
      <c r="FV49" s="97"/>
      <c r="FW49" s="97"/>
      <c r="FX49" s="97"/>
      <c r="FY49" s="97"/>
      <c r="FZ49" s="97"/>
      <c r="GA49" s="97"/>
      <c r="GB49" s="97"/>
      <c r="GC49" s="97"/>
      <c r="GD49" s="97"/>
      <c r="GE49" s="97"/>
      <c r="GF49" s="97"/>
      <c r="GG49" s="97"/>
      <c r="GH49" s="97"/>
      <c r="GI49" s="97"/>
      <c r="GJ49" s="97"/>
      <c r="GK49" s="97"/>
      <c r="GL49" s="97"/>
      <c r="GM49" s="97"/>
      <c r="GN49" s="97"/>
      <c r="GO49" s="97"/>
      <c r="GP49" s="97"/>
      <c r="GQ49" s="97"/>
      <c r="GR49" s="97"/>
      <c r="GS49" s="97"/>
      <c r="GT49" s="97"/>
      <c r="GU49" s="97"/>
      <c r="GV49" s="97"/>
      <c r="GW49" s="97"/>
      <c r="GX49" s="97"/>
      <c r="GY49" s="97"/>
      <c r="GZ49" s="97"/>
      <c r="HA49" s="97"/>
      <c r="HB49" s="97"/>
      <c r="HC49" s="97"/>
      <c r="HD49" s="97"/>
      <c r="HE49" s="97"/>
      <c r="HF49" s="97"/>
      <c r="HG49" s="97"/>
      <c r="HH49" s="97"/>
      <c r="HI49" s="97" t="s">
        <v>519</v>
      </c>
      <c r="HJ49" s="97"/>
      <c r="HK49" s="97"/>
      <c r="HL49" s="97"/>
      <c r="HM49" s="97">
        <v>2</v>
      </c>
      <c r="HN49" s="97"/>
      <c r="HO49" s="97"/>
      <c r="HP49" s="97"/>
      <c r="HQ49" s="97"/>
      <c r="HR49" s="97"/>
      <c r="HS49" s="97"/>
      <c r="HT49" s="97"/>
      <c r="HU49" s="97"/>
      <c r="HV49" s="97"/>
      <c r="HW49" s="97"/>
      <c r="HX49" s="97"/>
      <c r="HY49" s="97"/>
      <c r="HZ49" s="97"/>
      <c r="IA49" s="97"/>
      <c r="IB49" s="97"/>
      <c r="IC49" s="97"/>
      <c r="ID49" s="97"/>
      <c r="IE49" s="97"/>
      <c r="IF49" s="97"/>
      <c r="IG49" s="97"/>
      <c r="IH49" s="97"/>
      <c r="II49" s="97"/>
      <c r="IJ49" s="97"/>
      <c r="IK49" s="97"/>
      <c r="IL49" s="97"/>
      <c r="IM49" s="97"/>
      <c r="IN49" s="97"/>
      <c r="IO49" s="97"/>
      <c r="IP49" s="97"/>
      <c r="IQ49" s="97"/>
      <c r="IR49" s="97"/>
      <c r="IS49" s="97"/>
      <c r="IT49" s="97"/>
      <c r="IU49" s="97"/>
      <c r="IV49" s="97"/>
      <c r="IW49" s="97"/>
      <c r="IX49" s="97"/>
      <c r="IY49" s="97"/>
      <c r="IZ49" s="97"/>
      <c r="JA49" s="97"/>
      <c r="JB49" s="97"/>
      <c r="JC49" s="97"/>
      <c r="JD49" s="97"/>
      <c r="JE49" s="97"/>
      <c r="JF49" s="97"/>
      <c r="JG49" s="97"/>
      <c r="JH49" s="88"/>
      <c r="JI49" s="88"/>
      <c r="JJ49" s="88"/>
      <c r="JK49" s="88"/>
      <c r="JL49" s="88"/>
      <c r="JM49" s="88"/>
      <c r="JN49" s="88"/>
      <c r="JO49" s="88"/>
      <c r="JP49" s="97"/>
      <c r="JQ49" s="97"/>
      <c r="JR49" s="97"/>
      <c r="JS49" s="97"/>
      <c r="JT49" s="97"/>
      <c r="JU49" s="97"/>
      <c r="JV49" s="97"/>
      <c r="JW49" s="97"/>
      <c r="JX49" s="102"/>
      <c r="JY49" s="97"/>
      <c r="JZ49" s="97"/>
      <c r="KA49" s="97"/>
      <c r="KB49" s="97"/>
      <c r="KC49" s="97"/>
      <c r="KD49" s="97"/>
      <c r="KE49" s="97"/>
      <c r="KF49" s="97"/>
      <c r="KG49" s="97"/>
      <c r="KH49" s="97"/>
      <c r="KI49" s="97"/>
      <c r="KJ49" s="97"/>
      <c r="KK49" s="97"/>
      <c r="KL49" s="97"/>
      <c r="KM49" s="97"/>
      <c r="KN49" s="97"/>
      <c r="KO49" s="97"/>
      <c r="KP49" s="97"/>
      <c r="KQ49" s="97"/>
      <c r="KR49" s="102"/>
      <c r="KS49" s="102"/>
      <c r="KT49" s="97"/>
      <c r="KU49" s="97"/>
      <c r="KV49" s="97"/>
      <c r="KW49" s="97"/>
      <c r="KX49" s="97"/>
      <c r="KY49" s="97"/>
      <c r="KZ49" s="97"/>
      <c r="LA49" s="97"/>
      <c r="LB49" s="97"/>
      <c r="LC49" s="97"/>
      <c r="LD49" s="97"/>
      <c r="LE49" s="97"/>
      <c r="LF49" s="97"/>
      <c r="LG49" s="97"/>
      <c r="LH49" s="97"/>
      <c r="LI49" s="97"/>
      <c r="LJ49" s="97"/>
      <c r="LK49" s="97"/>
      <c r="LL49" s="97"/>
      <c r="LM49" s="97"/>
      <c r="LN49" s="97"/>
      <c r="LO49" s="97"/>
      <c r="LP49" s="97"/>
      <c r="LQ49" s="97"/>
      <c r="LR49" s="97"/>
      <c r="LS49" s="97"/>
      <c r="LT49" s="97"/>
      <c r="LU49" s="97"/>
      <c r="LV49" s="64"/>
      <c r="LW49" s="64"/>
      <c r="LX49" s="64"/>
      <c r="LY49" s="64"/>
      <c r="LZ49" s="64"/>
      <c r="MA49" s="64"/>
      <c r="MB49" s="64"/>
      <c r="MC49" s="64"/>
      <c r="MD49" s="64"/>
      <c r="ME49" s="64"/>
      <c r="MF49" s="64"/>
      <c r="MG49" s="64"/>
      <c r="MH49" s="64"/>
      <c r="MI49" s="64"/>
      <c r="MJ49" s="64"/>
      <c r="MK49" s="64"/>
      <c r="ML49" s="64"/>
      <c r="MM49" s="64"/>
      <c r="MN49" s="64"/>
      <c r="MO49" s="64"/>
      <c r="MP49" s="64"/>
      <c r="MQ49" s="64"/>
      <c r="MR49" s="64"/>
      <c r="MS49" s="64"/>
      <c r="MT49" s="64"/>
      <c r="MU49" s="64"/>
      <c r="MV49" s="64"/>
      <c r="MW49" s="64"/>
      <c r="MX49" s="64"/>
      <c r="MY49" s="64"/>
      <c r="MZ49" s="64"/>
      <c r="NA49" s="64"/>
      <c r="NB49" s="64"/>
      <c r="NC49" s="64"/>
      <c r="ND49" s="64"/>
      <c r="NE49" s="97"/>
      <c r="NF49" s="97"/>
      <c r="NG49" s="97"/>
      <c r="NH49" s="97"/>
      <c r="NI49" s="97"/>
      <c r="NJ49" s="97"/>
      <c r="NK49" s="97"/>
      <c r="NL49" s="97"/>
      <c r="NM49" s="97"/>
      <c r="NN49" s="97"/>
      <c r="NO49" s="97"/>
      <c r="NP49" s="97"/>
      <c r="NQ49" s="97"/>
      <c r="NR49" s="97"/>
      <c r="NS49" s="97"/>
      <c r="NT49" s="97"/>
      <c r="NU49" s="97"/>
      <c r="NV49" s="97"/>
      <c r="NW49" s="97"/>
      <c r="NX49" s="97"/>
      <c r="NY49" s="97"/>
      <c r="NZ49" s="97"/>
      <c r="OA49" s="97"/>
      <c r="OB49" s="97"/>
      <c r="OC49" s="97"/>
      <c r="OD49" s="97"/>
      <c r="OE49" s="97"/>
      <c r="OF49" s="97"/>
      <c r="OG49" s="97"/>
      <c r="OH49" s="97"/>
      <c r="OI49" s="97"/>
      <c r="OJ49" s="97"/>
      <c r="OK49" s="97"/>
      <c r="OL49" s="97"/>
      <c r="OM49" s="97"/>
      <c r="ON49" s="97"/>
      <c r="OO49" s="97"/>
      <c r="OP49" s="97"/>
      <c r="OQ49" s="97"/>
      <c r="OR49" s="97"/>
      <c r="OS49" s="97"/>
      <c r="OT49" s="97"/>
      <c r="OU49" s="97"/>
      <c r="OV49" s="97"/>
      <c r="OW49" s="97"/>
      <c r="OX49" s="97"/>
      <c r="OY49" s="97"/>
      <c r="OZ49" s="97"/>
      <c r="PA49" s="97"/>
      <c r="PB49" s="97"/>
      <c r="PC49" s="97"/>
      <c r="PD49" s="97"/>
      <c r="PE49" s="97"/>
      <c r="PF49" s="97"/>
      <c r="PG49" s="97"/>
      <c r="PH49" s="97"/>
      <c r="PI49" s="97"/>
      <c r="PJ49" s="97"/>
      <c r="PK49" s="97"/>
      <c r="PL49" s="97"/>
      <c r="PM49" s="97"/>
      <c r="PN49" s="97"/>
      <c r="PO49" s="97"/>
      <c r="PP49" s="97"/>
      <c r="PQ49" s="97"/>
      <c r="PR49" s="97"/>
      <c r="PS49" s="97"/>
      <c r="PT49" s="97"/>
      <c r="PU49" s="97"/>
      <c r="PV49" s="97"/>
      <c r="PW49" s="97"/>
      <c r="PX49" s="97"/>
      <c r="PY49" s="97"/>
      <c r="PZ49" s="97"/>
      <c r="QA49" s="97"/>
      <c r="QB49" s="97"/>
      <c r="QC49" s="97"/>
      <c r="QD49" s="97"/>
      <c r="QE49" s="97"/>
      <c r="QF49" s="97"/>
      <c r="QG49" s="97"/>
      <c r="QH49" s="97"/>
      <c r="QI49" s="97"/>
      <c r="QJ49" s="97"/>
      <c r="QK49" s="97"/>
      <c r="QL49" s="97"/>
      <c r="QM49" s="97"/>
      <c r="QN49" s="97"/>
      <c r="QO49" s="97"/>
      <c r="QP49" s="97"/>
      <c r="QQ49" s="97"/>
      <c r="QR49" s="97"/>
      <c r="QS49" s="97"/>
      <c r="QT49" s="97"/>
      <c r="QU49" s="97"/>
      <c r="QV49" s="97"/>
      <c r="QW49" s="97"/>
      <c r="QX49" s="97"/>
      <c r="QY49" s="97"/>
      <c r="QZ49" s="97"/>
      <c r="RA49" s="97"/>
      <c r="RB49" s="97"/>
      <c r="RC49" s="97"/>
      <c r="RD49" s="97"/>
      <c r="RE49" s="97"/>
      <c r="RF49" s="97"/>
      <c r="RG49" s="97"/>
      <c r="RH49" s="97"/>
      <c r="RI49" s="97"/>
      <c r="RJ49" s="97"/>
      <c r="RK49" s="97"/>
      <c r="RL49" s="97"/>
      <c r="RM49" s="97"/>
      <c r="RN49" s="97"/>
      <c r="RO49" s="97"/>
      <c r="RP49" s="97"/>
      <c r="RQ49" s="97"/>
      <c r="RR49" s="97"/>
      <c r="RS49" s="97"/>
      <c r="RT49" s="97"/>
      <c r="RU49" s="97"/>
      <c r="RV49" s="97"/>
      <c r="RW49" s="97"/>
      <c r="RX49" s="97"/>
      <c r="RY49" s="97"/>
      <c r="RZ49" s="97"/>
      <c r="SA49" s="97"/>
      <c r="SB49" s="97"/>
      <c r="SC49" s="97"/>
      <c r="SD49" s="97"/>
      <c r="SE49" s="97"/>
      <c r="SF49" s="97"/>
      <c r="SG49" s="97"/>
      <c r="SH49" s="97"/>
      <c r="SI49" s="97"/>
      <c r="SJ49" s="97"/>
      <c r="SK49" s="97"/>
      <c r="SL49" s="97"/>
      <c r="SM49" s="97"/>
      <c r="SN49" s="97"/>
      <c r="SO49" s="97"/>
      <c r="SP49" s="97"/>
      <c r="SQ49" s="97"/>
      <c r="SR49" s="97"/>
      <c r="SS49" s="97"/>
      <c r="ST49" s="97"/>
      <c r="SU49" s="97"/>
      <c r="SV49" s="97"/>
      <c r="SW49" s="97"/>
      <c r="SX49" s="97"/>
      <c r="SY49" s="97"/>
      <c r="SZ49" s="97"/>
      <c r="TA49" s="97"/>
      <c r="TB49" s="97"/>
    </row>
    <row r="50" spans="1:522" s="27" customFormat="1" ht="18" customHeight="1" x14ac:dyDescent="0.2">
      <c r="A50" s="12"/>
      <c r="B50" s="11"/>
      <c r="C50" s="1"/>
      <c r="D50" s="4" t="s">
        <v>555</v>
      </c>
      <c r="E50" s="1">
        <v>13304</v>
      </c>
      <c r="F50" s="1"/>
      <c r="G50" s="4"/>
      <c r="H50"/>
      <c r="I50" s="1">
        <f t="shared" si="0"/>
        <v>2</v>
      </c>
      <c r="J50" s="12"/>
      <c r="K50" s="102"/>
      <c r="L50" s="102"/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  <c r="AA50" s="97"/>
      <c r="AB50" s="97"/>
      <c r="AC50" s="102"/>
      <c r="AD50" s="102"/>
      <c r="AE50" s="97"/>
      <c r="AF50" s="97"/>
      <c r="AG50" s="97"/>
      <c r="AH50" s="97"/>
      <c r="AI50" s="97"/>
      <c r="AJ50" s="97"/>
      <c r="AK50" s="97"/>
      <c r="AL50" s="97"/>
      <c r="AM50" s="97"/>
      <c r="AN50" s="97"/>
      <c r="AO50" s="97"/>
      <c r="AP50" s="97"/>
      <c r="AQ50" s="97"/>
      <c r="AR50" s="97"/>
      <c r="AS50" s="97"/>
      <c r="AT50" s="97"/>
      <c r="AU50" s="97"/>
      <c r="AV50" s="97"/>
      <c r="AW50" s="97"/>
      <c r="AX50" s="97"/>
      <c r="AY50" s="97"/>
      <c r="AZ50" s="97"/>
      <c r="BA50" s="97"/>
      <c r="BB50" s="97"/>
      <c r="BC50" s="97"/>
      <c r="BD50" s="97"/>
      <c r="BE50" s="97"/>
      <c r="BF50" s="97"/>
      <c r="BG50" s="97"/>
      <c r="BH50" s="97"/>
      <c r="BI50" s="97">
        <v>1</v>
      </c>
      <c r="BJ50" s="97">
        <v>1</v>
      </c>
      <c r="BK50" s="97"/>
      <c r="BL50" s="97"/>
      <c r="BM50" s="97"/>
      <c r="BN50" s="97"/>
      <c r="BO50" s="97"/>
      <c r="BP50" s="97"/>
      <c r="BQ50" s="97"/>
      <c r="BR50" s="97"/>
      <c r="BS50" s="97"/>
      <c r="BT50" s="97"/>
      <c r="BU50" s="97"/>
      <c r="BV50" s="97"/>
      <c r="BW50" s="97"/>
      <c r="BX50" s="97"/>
      <c r="BY50" s="97"/>
      <c r="BZ50" s="97"/>
      <c r="CA50" s="97"/>
      <c r="CB50" s="102"/>
      <c r="CC50" s="97"/>
      <c r="CD50" s="97"/>
      <c r="CE50" s="97"/>
      <c r="CF50" s="97"/>
      <c r="CG50" s="97"/>
      <c r="CH50" s="97"/>
      <c r="CI50" s="97"/>
      <c r="CJ50" s="102"/>
      <c r="CK50" s="97"/>
      <c r="CL50" s="97"/>
      <c r="CM50" s="97"/>
      <c r="CN50" s="97"/>
      <c r="CO50" s="97"/>
      <c r="CP50" s="97"/>
      <c r="CQ50" s="97"/>
      <c r="CR50" s="97"/>
      <c r="CS50" s="97"/>
      <c r="CT50" s="97"/>
      <c r="CU50" s="97"/>
      <c r="CV50" s="97"/>
      <c r="CW50" s="97"/>
      <c r="CX50" s="97"/>
      <c r="CY50" s="97"/>
      <c r="CZ50" s="97"/>
      <c r="DA50" s="97"/>
      <c r="DB50" s="97"/>
      <c r="DC50" s="97"/>
      <c r="DD50" s="102"/>
      <c r="DE50" s="97"/>
      <c r="DF50" s="97"/>
      <c r="DG50" s="97"/>
      <c r="DH50" s="97"/>
      <c r="DI50" s="97"/>
      <c r="DJ50" s="97"/>
      <c r="DK50" s="97"/>
      <c r="DL50" s="97"/>
      <c r="DM50" s="97"/>
      <c r="DN50" s="97"/>
      <c r="DO50" s="97"/>
      <c r="DP50" s="97"/>
      <c r="DQ50" s="97"/>
      <c r="DR50" s="97"/>
      <c r="DS50" s="97"/>
      <c r="DT50" s="97"/>
      <c r="DU50" s="97"/>
      <c r="DV50" s="97"/>
      <c r="DW50" s="97"/>
      <c r="DX50" s="97"/>
      <c r="DY50" s="97"/>
      <c r="DZ50" s="97"/>
      <c r="EA50" s="97"/>
      <c r="EB50" s="97"/>
      <c r="EC50" s="97"/>
      <c r="ED50" s="97"/>
      <c r="EE50" s="97"/>
      <c r="EF50" s="97"/>
      <c r="EG50" s="97"/>
      <c r="EH50" s="97"/>
      <c r="EI50" s="97"/>
      <c r="EJ50" s="97"/>
      <c r="EK50" s="97"/>
      <c r="EL50" s="97"/>
      <c r="EM50" s="97"/>
      <c r="EN50" s="97"/>
      <c r="EO50" s="97"/>
      <c r="EP50" s="97"/>
      <c r="EQ50" s="102"/>
      <c r="ER50" s="97"/>
      <c r="ES50" s="97"/>
      <c r="ET50" s="97"/>
      <c r="EU50" s="97"/>
      <c r="EV50" s="97"/>
      <c r="EW50" s="97"/>
      <c r="EX50" s="97"/>
      <c r="EY50" s="97"/>
      <c r="EZ50" s="97"/>
      <c r="FA50" s="97"/>
      <c r="FB50" s="97"/>
      <c r="FC50" s="97"/>
      <c r="FD50" s="97"/>
      <c r="FE50" s="97"/>
      <c r="FF50" s="97"/>
      <c r="FG50" s="97"/>
      <c r="FH50" s="97"/>
      <c r="FI50" s="97"/>
      <c r="FJ50" s="97"/>
      <c r="FK50" s="97"/>
      <c r="FL50" s="97"/>
      <c r="FM50" s="97"/>
      <c r="FN50" s="97"/>
      <c r="FO50" s="97"/>
      <c r="FP50" s="97"/>
      <c r="FQ50" s="97"/>
      <c r="FR50" s="97"/>
      <c r="FS50" s="97"/>
      <c r="FT50" s="97"/>
      <c r="FU50" s="97"/>
      <c r="FV50" s="97"/>
      <c r="FW50" s="97"/>
      <c r="FX50" s="97"/>
      <c r="FY50" s="97"/>
      <c r="FZ50" s="97"/>
      <c r="GA50" s="97"/>
      <c r="GB50" s="97"/>
      <c r="GC50" s="97"/>
      <c r="GD50" s="97"/>
      <c r="GE50" s="97"/>
      <c r="GF50" s="97"/>
      <c r="GG50" s="97"/>
      <c r="GH50" s="97"/>
      <c r="GI50" s="97"/>
      <c r="GJ50" s="97"/>
      <c r="GK50" s="97"/>
      <c r="GL50" s="97"/>
      <c r="GM50" s="97"/>
      <c r="GN50" s="97"/>
      <c r="GO50" s="97"/>
      <c r="GP50" s="97"/>
      <c r="GQ50" s="97"/>
      <c r="GR50" s="97"/>
      <c r="GS50" s="97"/>
      <c r="GT50" s="97"/>
      <c r="GU50" s="97"/>
      <c r="GV50" s="97"/>
      <c r="GW50" s="97"/>
      <c r="GX50" s="97"/>
      <c r="GY50" s="97"/>
      <c r="GZ50" s="97"/>
      <c r="HA50" s="97"/>
      <c r="HB50" s="97"/>
      <c r="HC50" s="97"/>
      <c r="HD50" s="97"/>
      <c r="HE50" s="97"/>
      <c r="HF50" s="97"/>
      <c r="HG50" s="97"/>
      <c r="HH50" s="97"/>
      <c r="HI50" s="97"/>
      <c r="HJ50" s="97"/>
      <c r="HK50" s="97"/>
      <c r="HL50" s="97"/>
      <c r="HM50" s="97"/>
      <c r="HN50" s="97"/>
      <c r="HO50" s="97"/>
      <c r="HP50" s="97"/>
      <c r="HQ50" s="97"/>
      <c r="HR50" s="97"/>
      <c r="HS50" s="97"/>
      <c r="HT50" s="97"/>
      <c r="HU50" s="97"/>
      <c r="HV50" s="97"/>
      <c r="HW50" s="97"/>
      <c r="HX50" s="97"/>
      <c r="HY50" s="97"/>
      <c r="HZ50" s="97"/>
      <c r="IA50" s="97"/>
      <c r="IB50" s="97"/>
      <c r="IC50" s="97"/>
      <c r="ID50" s="97"/>
      <c r="IE50" s="97"/>
      <c r="IF50" s="97"/>
      <c r="IG50" s="97"/>
      <c r="IH50" s="97"/>
      <c r="II50" s="97"/>
      <c r="IJ50" s="97"/>
      <c r="IK50" s="97"/>
      <c r="IL50" s="97"/>
      <c r="IM50" s="97"/>
      <c r="IN50" s="97"/>
      <c r="IO50" s="97"/>
      <c r="IP50" s="97"/>
      <c r="IQ50" s="97"/>
      <c r="IR50" s="97"/>
      <c r="IS50" s="97"/>
      <c r="IT50" s="97"/>
      <c r="IU50" s="97"/>
      <c r="IV50" s="97"/>
      <c r="IW50" s="97"/>
      <c r="IX50" s="97"/>
      <c r="IY50" s="97"/>
      <c r="IZ50" s="97"/>
      <c r="JA50" s="97"/>
      <c r="JB50" s="97"/>
      <c r="JC50" s="97"/>
      <c r="JD50" s="97"/>
      <c r="JE50" s="97"/>
      <c r="JF50" s="97"/>
      <c r="JG50" s="97"/>
      <c r="JH50" s="88"/>
      <c r="JI50" s="88"/>
      <c r="JJ50" s="88"/>
      <c r="JK50" s="88"/>
      <c r="JL50" s="88"/>
      <c r="JM50" s="88"/>
      <c r="JN50" s="88"/>
      <c r="JO50" s="88"/>
      <c r="JP50" s="97"/>
      <c r="JQ50" s="97"/>
      <c r="JR50" s="97"/>
      <c r="JS50" s="97"/>
      <c r="JT50" s="97"/>
      <c r="JU50" s="97"/>
      <c r="JV50" s="97"/>
      <c r="JW50" s="97"/>
      <c r="JX50" s="102"/>
      <c r="JY50" s="97"/>
      <c r="JZ50" s="97"/>
      <c r="KA50" s="97"/>
      <c r="KB50" s="97"/>
      <c r="KC50" s="97"/>
      <c r="KD50" s="97"/>
      <c r="KE50" s="97"/>
      <c r="KF50" s="97"/>
      <c r="KG50" s="97"/>
      <c r="KH50" s="97"/>
      <c r="KI50" s="97"/>
      <c r="KJ50" s="97"/>
      <c r="KK50" s="97"/>
      <c r="KL50" s="97"/>
      <c r="KM50" s="97"/>
      <c r="KN50" s="97"/>
      <c r="KO50" s="97"/>
      <c r="KP50" s="97"/>
      <c r="KQ50" s="97"/>
      <c r="KR50" s="102"/>
      <c r="KS50" s="102"/>
      <c r="KT50" s="97"/>
      <c r="KU50" s="97"/>
      <c r="KV50" s="97"/>
      <c r="KW50" s="97"/>
      <c r="KX50" s="97"/>
      <c r="KY50" s="97"/>
      <c r="KZ50" s="97"/>
      <c r="LA50" s="97"/>
      <c r="LB50" s="97"/>
      <c r="LC50" s="97"/>
      <c r="LD50" s="97"/>
      <c r="LE50" s="97"/>
      <c r="LF50" s="97"/>
      <c r="LG50" s="97"/>
      <c r="LH50" s="97"/>
      <c r="LI50" s="97"/>
      <c r="LJ50" s="97"/>
      <c r="LK50" s="97"/>
      <c r="LL50" s="97"/>
      <c r="LM50" s="97"/>
      <c r="LN50" s="97"/>
      <c r="LO50" s="97"/>
      <c r="LP50" s="97"/>
      <c r="LQ50" s="97"/>
      <c r="LR50" s="97"/>
      <c r="LS50" s="97"/>
      <c r="LT50" s="97"/>
      <c r="LU50" s="97"/>
      <c r="LV50" s="64"/>
      <c r="LW50" s="64"/>
      <c r="LX50" s="64"/>
      <c r="LY50" s="64"/>
      <c r="LZ50" s="64"/>
      <c r="MA50" s="64"/>
      <c r="MB50" s="64"/>
      <c r="MC50" s="64"/>
      <c r="MD50" s="64"/>
      <c r="ME50" s="64"/>
      <c r="MF50" s="64"/>
      <c r="MG50" s="64"/>
      <c r="MH50" s="64"/>
      <c r="MI50" s="64"/>
      <c r="MJ50" s="64"/>
      <c r="MK50" s="64"/>
      <c r="ML50" s="64"/>
      <c r="MM50" s="64"/>
      <c r="MN50" s="64"/>
      <c r="MO50" s="64"/>
      <c r="MP50" s="64"/>
      <c r="MQ50" s="64"/>
      <c r="MR50" s="64"/>
      <c r="MS50" s="64"/>
      <c r="MT50" s="64"/>
      <c r="MU50" s="64"/>
      <c r="MV50" s="64"/>
      <c r="MW50" s="64"/>
      <c r="MX50" s="64"/>
      <c r="MY50" s="64"/>
      <c r="MZ50" s="64"/>
      <c r="NA50" s="64"/>
      <c r="NB50" s="64"/>
      <c r="NC50" s="64"/>
      <c r="ND50" s="64"/>
      <c r="NE50" s="97"/>
      <c r="NF50" s="97"/>
      <c r="NG50" s="97"/>
      <c r="NH50" s="97"/>
      <c r="NI50" s="97"/>
      <c r="NJ50" s="97"/>
      <c r="NK50" s="97"/>
      <c r="NL50" s="97"/>
      <c r="NM50" s="97"/>
      <c r="NN50" s="97"/>
      <c r="NO50" s="97"/>
      <c r="NP50" s="97"/>
      <c r="NQ50" s="97"/>
      <c r="NR50" s="97"/>
      <c r="NS50" s="97"/>
      <c r="NT50" s="97"/>
      <c r="NU50" s="97"/>
      <c r="NV50" s="97"/>
      <c r="NW50" s="97"/>
      <c r="NX50" s="97"/>
      <c r="NY50" s="97"/>
      <c r="NZ50" s="97"/>
      <c r="OA50" s="97"/>
      <c r="OB50" s="97"/>
      <c r="OC50" s="97"/>
      <c r="OD50" s="97"/>
      <c r="OE50" s="97"/>
      <c r="OF50" s="97"/>
      <c r="OG50" s="97"/>
      <c r="OH50" s="97"/>
      <c r="OI50" s="97"/>
      <c r="OJ50" s="97"/>
      <c r="OK50" s="97"/>
      <c r="OL50" s="97"/>
      <c r="OM50" s="97"/>
      <c r="ON50" s="97"/>
      <c r="OO50" s="97"/>
      <c r="OP50" s="97"/>
      <c r="OQ50" s="97"/>
      <c r="OR50" s="97"/>
      <c r="OS50" s="97"/>
      <c r="OT50" s="97"/>
      <c r="OU50" s="97"/>
      <c r="OV50" s="97"/>
      <c r="OW50" s="97"/>
      <c r="OX50" s="97"/>
      <c r="OY50" s="97"/>
      <c r="OZ50" s="97"/>
      <c r="PA50" s="97"/>
      <c r="PB50" s="97"/>
      <c r="PC50" s="97"/>
      <c r="PD50" s="97"/>
      <c r="PE50" s="97"/>
      <c r="PF50" s="97"/>
      <c r="PG50" s="97"/>
      <c r="PH50" s="97"/>
      <c r="PI50" s="97"/>
      <c r="PJ50" s="97"/>
      <c r="PK50" s="97"/>
      <c r="PL50" s="97"/>
      <c r="PM50" s="97"/>
      <c r="PN50" s="97"/>
      <c r="PO50" s="97"/>
      <c r="PP50" s="97"/>
      <c r="PQ50" s="97"/>
      <c r="PR50" s="97"/>
      <c r="PS50" s="97"/>
      <c r="PT50" s="97"/>
      <c r="PU50" s="97"/>
      <c r="PV50" s="97"/>
      <c r="PW50" s="97"/>
      <c r="PX50" s="97"/>
      <c r="PY50" s="97"/>
      <c r="PZ50" s="97"/>
      <c r="QA50" s="97"/>
      <c r="QB50" s="97"/>
      <c r="QC50" s="97"/>
      <c r="QD50" s="97"/>
      <c r="QE50" s="97"/>
      <c r="QF50" s="97"/>
      <c r="QG50" s="97"/>
      <c r="QH50" s="97"/>
      <c r="QI50" s="97"/>
      <c r="QJ50" s="97"/>
      <c r="QK50" s="97"/>
      <c r="QL50" s="97"/>
      <c r="QM50" s="97"/>
      <c r="QN50" s="97"/>
      <c r="QO50" s="97"/>
      <c r="QP50" s="97"/>
      <c r="QQ50" s="97"/>
      <c r="QR50" s="97"/>
      <c r="QS50" s="97"/>
      <c r="QT50" s="97"/>
      <c r="QU50" s="97"/>
      <c r="QV50" s="97"/>
      <c r="QW50" s="97"/>
      <c r="QX50" s="97"/>
      <c r="QY50" s="97"/>
      <c r="QZ50" s="97"/>
      <c r="RA50" s="97"/>
      <c r="RB50" s="97"/>
      <c r="RC50" s="97"/>
      <c r="RD50" s="97"/>
      <c r="RE50" s="97"/>
      <c r="RF50" s="97"/>
      <c r="RG50" s="97"/>
      <c r="RH50" s="97"/>
      <c r="RI50" s="97"/>
      <c r="RJ50" s="97"/>
      <c r="RK50" s="97"/>
      <c r="RL50" s="97"/>
      <c r="RM50" s="97"/>
      <c r="RN50" s="97"/>
      <c r="RO50" s="97"/>
      <c r="RP50" s="97"/>
      <c r="RQ50" s="97"/>
      <c r="RR50" s="97"/>
      <c r="RS50" s="97"/>
      <c r="RT50" s="97"/>
      <c r="RU50" s="97"/>
      <c r="RV50" s="97"/>
      <c r="RW50" s="97"/>
      <c r="RX50" s="97"/>
      <c r="RY50" s="97"/>
      <c r="RZ50" s="97"/>
      <c r="SA50" s="97"/>
      <c r="SB50" s="97"/>
      <c r="SC50" s="97"/>
      <c r="SD50" s="97"/>
      <c r="SE50" s="97"/>
      <c r="SF50" s="97"/>
      <c r="SG50" s="97"/>
      <c r="SH50" s="97"/>
      <c r="SI50" s="97"/>
      <c r="SJ50" s="97"/>
      <c r="SK50" s="97"/>
      <c r="SL50" s="97"/>
      <c r="SM50" s="97"/>
      <c r="SN50" s="97"/>
      <c r="SO50" s="97"/>
      <c r="SP50" s="97"/>
      <c r="SQ50" s="97"/>
      <c r="SR50" s="97"/>
      <c r="SS50" s="97"/>
      <c r="ST50" s="97"/>
      <c r="SU50" s="97"/>
      <c r="SV50" s="97"/>
      <c r="SW50" s="97"/>
      <c r="SX50" s="97"/>
      <c r="SY50" s="97"/>
      <c r="SZ50" s="97"/>
      <c r="TA50" s="97"/>
      <c r="TB50" s="97"/>
    </row>
    <row r="51" spans="1:522" s="27" customFormat="1" ht="18" customHeight="1" x14ac:dyDescent="0.2">
      <c r="A51" s="12">
        <v>12</v>
      </c>
      <c r="B51" s="11" t="s">
        <v>514</v>
      </c>
      <c r="C51" s="1">
        <v>9594</v>
      </c>
      <c r="D51" s="4" t="s">
        <v>513</v>
      </c>
      <c r="E51" s="1">
        <v>13228</v>
      </c>
      <c r="F51" s="1"/>
      <c r="G51" s="4"/>
      <c r="H51"/>
      <c r="I51" s="1">
        <f t="shared" si="0"/>
        <v>7</v>
      </c>
      <c r="J51" s="12">
        <f>Tabuľka1[[#This Row],[Stĺpec8]]+I52</f>
        <v>7</v>
      </c>
      <c r="K51" s="102">
        <v>2</v>
      </c>
      <c r="L51" s="102"/>
      <c r="M51" s="97"/>
      <c r="N51" s="97"/>
      <c r="O51" s="97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97"/>
      <c r="AA51" s="97"/>
      <c r="AB51" s="97">
        <v>3</v>
      </c>
      <c r="AC51" s="102"/>
      <c r="AD51" s="102"/>
      <c r="AE51" s="97"/>
      <c r="AF51" s="97"/>
      <c r="AG51" s="97"/>
      <c r="AH51" s="97"/>
      <c r="AI51" s="97"/>
      <c r="AJ51" s="97"/>
      <c r="AK51" s="97"/>
      <c r="AL51" s="97"/>
      <c r="AM51" s="97"/>
      <c r="AN51" s="97"/>
      <c r="AO51" s="97"/>
      <c r="AP51" s="97"/>
      <c r="AQ51" s="97"/>
      <c r="AR51" s="97"/>
      <c r="AS51" s="97"/>
      <c r="AT51" s="97"/>
      <c r="AU51" s="97"/>
      <c r="AV51" s="97"/>
      <c r="AW51" s="97"/>
      <c r="AX51" s="97"/>
      <c r="AY51" s="97"/>
      <c r="AZ51" s="97"/>
      <c r="BA51" s="97"/>
      <c r="BB51" s="97"/>
      <c r="BC51" s="97"/>
      <c r="BD51" s="97"/>
      <c r="BE51" s="97"/>
      <c r="BF51" s="97"/>
      <c r="BG51" s="97"/>
      <c r="BH51" s="97"/>
      <c r="BI51" s="97"/>
      <c r="BJ51" s="97">
        <v>2</v>
      </c>
      <c r="BK51" s="102" t="s">
        <v>519</v>
      </c>
      <c r="BL51" s="97"/>
      <c r="BM51" s="97"/>
      <c r="BN51" s="97"/>
      <c r="BO51" s="97"/>
      <c r="BP51" s="97"/>
      <c r="BQ51" s="97"/>
      <c r="BR51" s="97"/>
      <c r="BS51" s="97"/>
      <c r="BT51" s="97"/>
      <c r="BU51" s="97"/>
      <c r="BV51" s="97"/>
      <c r="BW51" s="97"/>
      <c r="BX51" s="97"/>
      <c r="BY51" s="97"/>
      <c r="BZ51" s="97"/>
      <c r="CA51" s="97"/>
      <c r="CB51" s="102"/>
      <c r="CC51" s="97"/>
      <c r="CD51" s="97"/>
      <c r="CE51" s="97"/>
      <c r="CF51" s="97"/>
      <c r="CG51" s="97"/>
      <c r="CH51" s="97"/>
      <c r="CI51" s="97"/>
      <c r="CJ51" s="102" t="s">
        <v>519</v>
      </c>
      <c r="CK51" s="97"/>
      <c r="CL51" s="97"/>
      <c r="CM51" s="97"/>
      <c r="CN51" s="97"/>
      <c r="CO51" s="97"/>
      <c r="CP51" s="97"/>
      <c r="CQ51" s="97"/>
      <c r="CR51" s="97"/>
      <c r="CS51" s="97"/>
      <c r="CT51" s="97"/>
      <c r="CU51" s="97"/>
      <c r="CV51" s="97"/>
      <c r="CW51" s="97"/>
      <c r="CX51" s="97"/>
      <c r="CY51" s="97"/>
      <c r="CZ51" s="97"/>
      <c r="DA51" s="97"/>
      <c r="DB51" s="97"/>
      <c r="DC51" s="97"/>
      <c r="DD51" s="102"/>
      <c r="DE51" s="97"/>
      <c r="DF51" s="97"/>
      <c r="DG51" s="97"/>
      <c r="DH51" s="97"/>
      <c r="DI51" s="97"/>
      <c r="DJ51" s="97"/>
      <c r="DK51" s="97"/>
      <c r="DL51" s="97"/>
      <c r="DM51" s="97"/>
      <c r="DN51" s="97"/>
      <c r="DO51" s="97"/>
      <c r="DP51" s="97"/>
      <c r="DQ51" s="97"/>
      <c r="DR51" s="97"/>
      <c r="DS51" s="97"/>
      <c r="DT51" s="97"/>
      <c r="DU51" s="97"/>
      <c r="DV51" s="97"/>
      <c r="DW51" s="97"/>
      <c r="DX51" s="97"/>
      <c r="DY51" s="97"/>
      <c r="DZ51" s="97"/>
      <c r="EA51" s="97"/>
      <c r="EB51" s="97"/>
      <c r="EC51" s="97"/>
      <c r="ED51" s="97"/>
      <c r="EE51" s="97"/>
      <c r="EF51" s="97"/>
      <c r="EG51" s="97"/>
      <c r="EH51" s="97"/>
      <c r="EI51" s="97"/>
      <c r="EJ51" s="97"/>
      <c r="EK51" s="97"/>
      <c r="EL51" s="97"/>
      <c r="EM51" s="97"/>
      <c r="EN51" s="97"/>
      <c r="EO51" s="97"/>
      <c r="EP51" s="97"/>
      <c r="EQ51" s="102"/>
      <c r="ER51" s="97"/>
      <c r="ES51" s="97"/>
      <c r="ET51" s="97"/>
      <c r="EU51" s="97"/>
      <c r="EV51" s="97"/>
      <c r="EW51" s="97"/>
      <c r="EX51" s="97"/>
      <c r="EY51" s="97"/>
      <c r="EZ51" s="97"/>
      <c r="FA51" s="97"/>
      <c r="FB51" s="97"/>
      <c r="FC51" s="97"/>
      <c r="FD51" s="97"/>
      <c r="FE51" s="97"/>
      <c r="FF51" s="97"/>
      <c r="FG51" s="97"/>
      <c r="FH51" s="97"/>
      <c r="FI51" s="97"/>
      <c r="FJ51" s="97"/>
      <c r="FK51" s="97"/>
      <c r="FL51" s="97"/>
      <c r="FM51" s="97"/>
      <c r="FN51" s="97"/>
      <c r="FO51" s="97"/>
      <c r="FP51" s="97"/>
      <c r="FQ51" s="97"/>
      <c r="FR51" s="97"/>
      <c r="FS51" s="97"/>
      <c r="FT51" s="97"/>
      <c r="FU51" s="97"/>
      <c r="FV51" s="97"/>
      <c r="FW51" s="97"/>
      <c r="FX51" s="97"/>
      <c r="FY51" s="97"/>
      <c r="FZ51" s="97"/>
      <c r="GA51" s="97"/>
      <c r="GB51" s="97"/>
      <c r="GC51" s="97"/>
      <c r="GD51" s="97"/>
      <c r="GE51" s="97"/>
      <c r="GF51" s="97"/>
      <c r="GG51" s="97"/>
      <c r="GH51" s="97"/>
      <c r="GI51" s="97"/>
      <c r="GJ51" s="97"/>
      <c r="GK51" s="97"/>
      <c r="GL51" s="97"/>
      <c r="GM51" s="97"/>
      <c r="GN51" s="97"/>
      <c r="GO51" s="97"/>
      <c r="GP51" s="97"/>
      <c r="GQ51" s="97"/>
      <c r="GR51" s="97"/>
      <c r="GS51" s="97"/>
      <c r="GT51" s="97"/>
      <c r="GU51" s="97"/>
      <c r="GV51" s="97"/>
      <c r="GW51" s="97"/>
      <c r="GX51" s="97"/>
      <c r="GY51" s="97"/>
      <c r="GZ51" s="97"/>
      <c r="HA51" s="97"/>
      <c r="HB51" s="97"/>
      <c r="HC51" s="97"/>
      <c r="HD51" s="97"/>
      <c r="HE51" s="97"/>
      <c r="HF51" s="97"/>
      <c r="HG51" s="97"/>
      <c r="HH51" s="97"/>
      <c r="HI51" s="97" t="s">
        <v>519</v>
      </c>
      <c r="HJ51" s="97"/>
      <c r="HK51" s="97"/>
      <c r="HL51" s="97"/>
      <c r="HM51" s="97"/>
      <c r="HN51" s="97"/>
      <c r="HO51" s="97"/>
      <c r="HP51" s="97"/>
      <c r="HQ51" s="97"/>
      <c r="HR51" s="97"/>
      <c r="HS51" s="97"/>
      <c r="HT51" s="97"/>
      <c r="HU51" s="97"/>
      <c r="HV51" s="97"/>
      <c r="HW51" s="97"/>
      <c r="HX51" s="97"/>
      <c r="HY51" s="97"/>
      <c r="HZ51" s="97"/>
      <c r="IA51" s="97"/>
      <c r="IB51" s="97"/>
      <c r="IC51" s="97"/>
      <c r="ID51" s="97"/>
      <c r="IE51" s="97"/>
      <c r="IF51" s="97"/>
      <c r="IG51" s="97"/>
      <c r="IH51" s="97"/>
      <c r="II51" s="97"/>
      <c r="IJ51" s="97"/>
      <c r="IK51" s="97"/>
      <c r="IL51" s="97"/>
      <c r="IM51" s="97"/>
      <c r="IN51" s="97"/>
      <c r="IO51" s="97"/>
      <c r="IP51" s="97"/>
      <c r="IQ51" s="97"/>
      <c r="IR51" s="97"/>
      <c r="IS51" s="97"/>
      <c r="IT51" s="97"/>
      <c r="IU51" s="97"/>
      <c r="IV51" s="97"/>
      <c r="IW51" s="97"/>
      <c r="IX51" s="97"/>
      <c r="IY51" s="97"/>
      <c r="IZ51" s="97"/>
      <c r="JA51" s="97"/>
      <c r="JB51" s="97"/>
      <c r="JC51" s="97"/>
      <c r="JD51" s="97"/>
      <c r="JE51" s="97"/>
      <c r="JF51" s="97"/>
      <c r="JG51" s="97"/>
      <c r="JH51" s="88"/>
      <c r="JI51" s="88"/>
      <c r="JJ51" s="88"/>
      <c r="JK51" s="88"/>
      <c r="JL51" s="88"/>
      <c r="JM51" s="88"/>
      <c r="JN51" s="88"/>
      <c r="JO51" s="88"/>
      <c r="JP51" s="97"/>
      <c r="JQ51" s="97"/>
      <c r="JR51" s="97"/>
      <c r="JS51" s="97"/>
      <c r="JT51" s="97"/>
      <c r="JU51" s="97"/>
      <c r="JV51" s="97"/>
      <c r="JW51" s="97"/>
      <c r="JX51" s="102"/>
      <c r="JY51" s="97"/>
      <c r="JZ51" s="97"/>
      <c r="KA51" s="97"/>
      <c r="KB51" s="97"/>
      <c r="KC51" s="97"/>
      <c r="KD51" s="97"/>
      <c r="KE51" s="97"/>
      <c r="KF51" s="97"/>
      <c r="KG51" s="97"/>
      <c r="KH51" s="97"/>
      <c r="KI51" s="97"/>
      <c r="KJ51" s="97"/>
      <c r="KK51" s="97"/>
      <c r="KL51" s="97"/>
      <c r="KM51" s="97"/>
      <c r="KN51" s="97"/>
      <c r="KO51" s="97"/>
      <c r="KP51" s="97"/>
      <c r="KQ51" s="97"/>
      <c r="KR51" s="102"/>
      <c r="KS51" s="102"/>
      <c r="KT51" s="97"/>
      <c r="KU51" s="97"/>
      <c r="KV51" s="97"/>
      <c r="KW51" s="97"/>
      <c r="KX51" s="97"/>
      <c r="KY51" s="97"/>
      <c r="KZ51" s="97"/>
      <c r="LA51" s="97"/>
      <c r="LB51" s="97"/>
      <c r="LC51" s="97"/>
      <c r="LD51" s="97"/>
      <c r="LE51" s="97"/>
      <c r="LF51" s="97"/>
      <c r="LG51" s="97"/>
      <c r="LH51" s="97"/>
      <c r="LI51" s="97"/>
      <c r="LJ51" s="97"/>
      <c r="LK51" s="97"/>
      <c r="LL51" s="97"/>
      <c r="LM51" s="97"/>
      <c r="LN51" s="97"/>
      <c r="LO51" s="97"/>
      <c r="LP51" s="97"/>
      <c r="LQ51" s="97"/>
      <c r="LR51" s="97"/>
      <c r="LS51" s="97"/>
      <c r="LT51" s="97"/>
      <c r="LU51" s="97"/>
      <c r="LV51" s="64"/>
      <c r="LW51" s="64"/>
      <c r="LX51" s="64"/>
      <c r="LY51" s="64"/>
      <c r="LZ51" s="64"/>
      <c r="MA51" s="64"/>
      <c r="MB51" s="64"/>
      <c r="MC51" s="64"/>
      <c r="MD51" s="64"/>
      <c r="ME51" s="64"/>
      <c r="MF51" s="64"/>
      <c r="MG51" s="64"/>
      <c r="MH51" s="64"/>
      <c r="MI51" s="64"/>
      <c r="MJ51" s="64"/>
      <c r="MK51" s="64"/>
      <c r="ML51" s="64"/>
      <c r="MM51" s="64"/>
      <c r="MN51" s="64"/>
      <c r="MO51" s="64"/>
      <c r="MP51" s="64"/>
      <c r="MQ51" s="64"/>
      <c r="MR51" s="64"/>
      <c r="MS51" s="64"/>
      <c r="MT51" s="64"/>
      <c r="MU51" s="64"/>
      <c r="MV51" s="64"/>
      <c r="MW51" s="64"/>
      <c r="MX51" s="64"/>
      <c r="MY51" s="64"/>
      <c r="MZ51" s="64"/>
      <c r="NA51" s="64"/>
      <c r="NB51" s="64"/>
      <c r="NC51" s="64"/>
      <c r="ND51" s="64"/>
      <c r="NE51" s="97"/>
      <c r="NF51" s="97"/>
      <c r="NG51" s="97"/>
      <c r="NH51" s="97"/>
      <c r="NI51" s="97"/>
      <c r="NJ51" s="97"/>
      <c r="NK51" s="97"/>
      <c r="NL51" s="97"/>
      <c r="NM51" s="97"/>
      <c r="NN51" s="97"/>
      <c r="NO51" s="97"/>
      <c r="NP51" s="97"/>
      <c r="NQ51" s="97"/>
      <c r="NR51" s="97"/>
      <c r="NS51" s="97"/>
      <c r="NT51" s="97"/>
      <c r="NU51" s="97"/>
      <c r="NV51" s="97"/>
      <c r="NW51" s="97"/>
      <c r="NX51" s="97"/>
      <c r="NY51" s="97"/>
      <c r="NZ51" s="97"/>
      <c r="OA51" s="97"/>
      <c r="OB51" s="97"/>
      <c r="OC51" s="97"/>
      <c r="OD51" s="97"/>
      <c r="OE51" s="97"/>
      <c r="OF51" s="97"/>
      <c r="OG51" s="97"/>
      <c r="OH51" s="97"/>
      <c r="OI51" s="97"/>
      <c r="OJ51" s="97"/>
      <c r="OK51" s="97"/>
      <c r="OL51" s="97"/>
      <c r="OM51" s="97"/>
      <c r="ON51" s="97"/>
      <c r="OO51" s="97"/>
      <c r="OP51" s="97"/>
      <c r="OQ51" s="97"/>
      <c r="OR51" s="97"/>
      <c r="OS51" s="97"/>
      <c r="OT51" s="97"/>
      <c r="OU51" s="97"/>
      <c r="OV51" s="97"/>
      <c r="OW51" s="97"/>
      <c r="OX51" s="97"/>
      <c r="OY51" s="97"/>
      <c r="OZ51" s="97"/>
      <c r="PA51" s="97"/>
      <c r="PB51" s="97"/>
      <c r="PC51" s="97"/>
      <c r="PD51" s="97"/>
      <c r="PE51" s="97"/>
      <c r="PF51" s="97"/>
      <c r="PG51" s="97"/>
      <c r="PH51" s="97"/>
      <c r="PI51" s="97"/>
      <c r="PJ51" s="97"/>
      <c r="PK51" s="97"/>
      <c r="PL51" s="97"/>
      <c r="PM51" s="97"/>
      <c r="PN51" s="97"/>
      <c r="PO51" s="97"/>
      <c r="PP51" s="97"/>
      <c r="PQ51" s="97"/>
      <c r="PR51" s="97"/>
      <c r="PS51" s="97"/>
      <c r="PT51" s="97"/>
      <c r="PU51" s="97"/>
      <c r="PV51" s="97"/>
      <c r="PW51" s="97"/>
      <c r="PX51" s="97"/>
      <c r="PY51" s="97"/>
      <c r="PZ51" s="97"/>
      <c r="QA51" s="97"/>
      <c r="QB51" s="97"/>
      <c r="QC51" s="97"/>
      <c r="QD51" s="97"/>
      <c r="QE51" s="97"/>
      <c r="QF51" s="97"/>
      <c r="QG51" s="97"/>
      <c r="QH51" s="97"/>
      <c r="QI51" s="97"/>
      <c r="QJ51" s="97"/>
      <c r="QK51" s="97"/>
      <c r="QL51" s="97"/>
      <c r="QM51" s="97"/>
      <c r="QN51" s="97"/>
      <c r="QO51" s="97"/>
      <c r="QP51" s="97"/>
      <c r="QQ51" s="97"/>
      <c r="QR51" s="97"/>
      <c r="QS51" s="97"/>
      <c r="QT51" s="97"/>
      <c r="QU51" s="97"/>
      <c r="QV51" s="97"/>
      <c r="QW51" s="97"/>
      <c r="QX51" s="97"/>
      <c r="QY51" s="97"/>
      <c r="QZ51" s="97"/>
      <c r="RA51" s="97"/>
      <c r="RB51" s="97"/>
      <c r="RC51" s="97"/>
      <c r="RD51" s="97"/>
      <c r="RE51" s="97"/>
      <c r="RF51" s="97"/>
      <c r="RG51" s="97"/>
      <c r="RH51" s="97"/>
      <c r="RI51" s="97"/>
      <c r="RJ51" s="97"/>
      <c r="RK51" s="97"/>
      <c r="RL51" s="97"/>
      <c r="RM51" s="97"/>
      <c r="RN51" s="97"/>
      <c r="RO51" s="97"/>
      <c r="RP51" s="97"/>
      <c r="RQ51" s="97"/>
      <c r="RR51" s="97"/>
      <c r="RS51" s="97"/>
      <c r="RT51" s="97"/>
      <c r="RU51" s="97"/>
      <c r="RV51" s="97"/>
      <c r="RW51" s="97"/>
      <c r="RX51" s="97"/>
      <c r="RY51" s="97"/>
      <c r="RZ51" s="97"/>
      <c r="SA51" s="97"/>
      <c r="SB51" s="97"/>
      <c r="SC51" s="97"/>
      <c r="SD51" s="97"/>
      <c r="SE51" s="97"/>
      <c r="SF51" s="97"/>
      <c r="SG51" s="97"/>
      <c r="SH51" s="97"/>
      <c r="SI51" s="97"/>
      <c r="SJ51" s="97"/>
      <c r="SK51" s="97"/>
      <c r="SL51" s="97"/>
      <c r="SM51" s="97"/>
      <c r="SN51" s="97"/>
      <c r="SO51" s="97"/>
      <c r="SP51" s="97"/>
      <c r="SQ51" s="97"/>
      <c r="SR51" s="97"/>
      <c r="SS51" s="97"/>
      <c r="ST51" s="97"/>
      <c r="SU51" s="97"/>
      <c r="SV51" s="97"/>
      <c r="SW51" s="97"/>
      <c r="SX51" s="97"/>
      <c r="SY51" s="97"/>
      <c r="SZ51" s="97"/>
      <c r="TA51" s="97"/>
      <c r="TB51" s="97"/>
    </row>
    <row r="52" spans="1:522" s="27" customFormat="1" ht="18" customHeight="1" x14ac:dyDescent="0.2">
      <c r="A52" s="12"/>
      <c r="B52" s="11"/>
      <c r="C52" s="1"/>
      <c r="D52" s="4" t="s">
        <v>666</v>
      </c>
      <c r="E52" s="1">
        <v>13404</v>
      </c>
      <c r="F52" s="1"/>
      <c r="G52" s="4"/>
      <c r="H52"/>
      <c r="I52" s="1">
        <f t="shared" si="0"/>
        <v>0</v>
      </c>
      <c r="J52" s="12"/>
      <c r="K52" s="102"/>
      <c r="L52" s="102"/>
      <c r="M52" s="97"/>
      <c r="N52" s="97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97"/>
      <c r="AA52" s="97"/>
      <c r="AB52" s="97"/>
      <c r="AC52" s="102"/>
      <c r="AD52" s="102"/>
      <c r="AE52" s="97"/>
      <c r="AF52" s="97"/>
      <c r="AG52" s="97"/>
      <c r="AH52" s="97"/>
      <c r="AI52" s="97"/>
      <c r="AJ52" s="97"/>
      <c r="AK52" s="97"/>
      <c r="AL52" s="97"/>
      <c r="AM52" s="97"/>
      <c r="AN52" s="97"/>
      <c r="AO52" s="97"/>
      <c r="AP52" s="97"/>
      <c r="AQ52" s="97"/>
      <c r="AR52" s="97"/>
      <c r="AS52" s="97"/>
      <c r="AT52" s="97"/>
      <c r="AU52" s="97"/>
      <c r="AV52" s="97"/>
      <c r="AW52" s="97"/>
      <c r="AX52" s="97"/>
      <c r="AY52" s="97"/>
      <c r="AZ52" s="97"/>
      <c r="BA52" s="97"/>
      <c r="BB52" s="97"/>
      <c r="BC52" s="97"/>
      <c r="BD52" s="97"/>
      <c r="BE52" s="97"/>
      <c r="BF52" s="97"/>
      <c r="BG52" s="97"/>
      <c r="BH52" s="97"/>
      <c r="BI52" s="97"/>
      <c r="BJ52" s="97"/>
      <c r="BK52" s="102"/>
      <c r="BL52" s="97"/>
      <c r="BM52" s="97"/>
      <c r="BN52" s="97"/>
      <c r="BO52" s="97"/>
      <c r="BP52" s="97"/>
      <c r="BQ52" s="97"/>
      <c r="BR52" s="97"/>
      <c r="BS52" s="97"/>
      <c r="BT52" s="97"/>
      <c r="BU52" s="97"/>
      <c r="BV52" s="97"/>
      <c r="BW52" s="97"/>
      <c r="BX52" s="97"/>
      <c r="BY52" s="97"/>
      <c r="BZ52" s="97"/>
      <c r="CA52" s="97"/>
      <c r="CB52" s="102"/>
      <c r="CC52" s="97"/>
      <c r="CD52" s="97"/>
      <c r="CE52" s="97"/>
      <c r="CF52" s="97"/>
      <c r="CG52" s="97"/>
      <c r="CH52" s="97"/>
      <c r="CI52" s="97"/>
      <c r="CJ52" s="102"/>
      <c r="CK52" s="97"/>
      <c r="CL52" s="97"/>
      <c r="CM52" s="97"/>
      <c r="CN52" s="97"/>
      <c r="CO52" s="97"/>
      <c r="CP52" s="97"/>
      <c r="CQ52" s="97"/>
      <c r="CR52" s="97"/>
      <c r="CS52" s="97"/>
      <c r="CT52" s="97"/>
      <c r="CU52" s="97"/>
      <c r="CV52" s="97"/>
      <c r="CW52" s="97"/>
      <c r="CX52" s="97"/>
      <c r="CY52" s="97"/>
      <c r="CZ52" s="97"/>
      <c r="DA52" s="97"/>
      <c r="DB52" s="97"/>
      <c r="DC52" s="97"/>
      <c r="DD52" s="102"/>
      <c r="DE52" s="97"/>
      <c r="DF52" s="97"/>
      <c r="DG52" s="97"/>
      <c r="DH52" s="97"/>
      <c r="DI52" s="97"/>
      <c r="DJ52" s="97"/>
      <c r="DK52" s="97"/>
      <c r="DL52" s="97"/>
      <c r="DM52" s="97"/>
      <c r="DN52" s="97"/>
      <c r="DO52" s="97"/>
      <c r="DP52" s="97"/>
      <c r="DQ52" s="97"/>
      <c r="DR52" s="97"/>
      <c r="DS52" s="97"/>
      <c r="DT52" s="97"/>
      <c r="DU52" s="97"/>
      <c r="DV52" s="97"/>
      <c r="DW52" s="97"/>
      <c r="DX52" s="97"/>
      <c r="DY52" s="97"/>
      <c r="DZ52" s="97"/>
      <c r="EA52" s="97"/>
      <c r="EB52" s="97"/>
      <c r="EC52" s="97"/>
      <c r="ED52" s="97"/>
      <c r="EE52" s="97"/>
      <c r="EF52" s="97"/>
      <c r="EG52" s="97"/>
      <c r="EH52" s="97"/>
      <c r="EI52" s="97"/>
      <c r="EJ52" s="97"/>
      <c r="EK52" s="97"/>
      <c r="EL52" s="97"/>
      <c r="EM52" s="97"/>
      <c r="EN52" s="97"/>
      <c r="EO52" s="97"/>
      <c r="EP52" s="97"/>
      <c r="EQ52" s="102"/>
      <c r="ER52" s="97"/>
      <c r="ES52" s="97"/>
      <c r="ET52" s="97"/>
      <c r="EU52" s="97"/>
      <c r="EV52" s="97"/>
      <c r="EW52" s="97"/>
      <c r="EX52" s="97"/>
      <c r="EY52" s="97" t="s">
        <v>519</v>
      </c>
      <c r="EZ52" s="97"/>
      <c r="FA52" s="97"/>
      <c r="FB52" s="97"/>
      <c r="FC52" s="97"/>
      <c r="FD52" s="97"/>
      <c r="FE52" s="97"/>
      <c r="FF52" s="97"/>
      <c r="FG52" s="97"/>
      <c r="FH52" s="97"/>
      <c r="FI52" s="97"/>
      <c r="FJ52" s="97"/>
      <c r="FK52" s="97"/>
      <c r="FL52" s="97"/>
      <c r="FM52" s="97"/>
      <c r="FN52" s="97"/>
      <c r="FO52" s="97"/>
      <c r="FP52" s="97"/>
      <c r="FQ52" s="97"/>
      <c r="FR52" s="97"/>
      <c r="FS52" s="97"/>
      <c r="FT52" s="97"/>
      <c r="FU52" s="97"/>
      <c r="FV52" s="97"/>
      <c r="FW52" s="97"/>
      <c r="FX52" s="97"/>
      <c r="FY52" s="97"/>
      <c r="FZ52" s="97"/>
      <c r="GA52" s="97"/>
      <c r="GB52" s="97"/>
      <c r="GC52" s="97"/>
      <c r="GD52" s="97"/>
      <c r="GE52" s="97"/>
      <c r="GF52" s="97"/>
      <c r="GG52" s="97"/>
      <c r="GH52" s="97"/>
      <c r="GI52" s="97"/>
      <c r="GJ52" s="97"/>
      <c r="GK52" s="97"/>
      <c r="GL52" s="97"/>
      <c r="GM52" s="97"/>
      <c r="GN52" s="97"/>
      <c r="GO52" s="97"/>
      <c r="GP52" s="97"/>
      <c r="GQ52" s="97"/>
      <c r="GR52" s="97"/>
      <c r="GS52" s="97"/>
      <c r="GT52" s="97"/>
      <c r="GU52" s="97"/>
      <c r="GV52" s="97"/>
      <c r="GW52" s="97"/>
      <c r="GX52" s="97"/>
      <c r="GY52" s="97"/>
      <c r="GZ52" s="97"/>
      <c r="HA52" s="97"/>
      <c r="HB52" s="97"/>
      <c r="HC52" s="97"/>
      <c r="HD52" s="97"/>
      <c r="HE52" s="97"/>
      <c r="HF52" s="97"/>
      <c r="HG52" s="97"/>
      <c r="HH52" s="97"/>
      <c r="HI52" s="97"/>
      <c r="HJ52" s="97"/>
      <c r="HK52" s="97"/>
      <c r="HL52" s="97"/>
      <c r="HM52" s="97"/>
      <c r="HN52" s="97"/>
      <c r="HO52" s="97"/>
      <c r="HP52" s="97"/>
      <c r="HQ52" s="97"/>
      <c r="HR52" s="97"/>
      <c r="HS52" s="97"/>
      <c r="HT52" s="97"/>
      <c r="HU52" s="97"/>
      <c r="HV52" s="97"/>
      <c r="HW52" s="97"/>
      <c r="HX52" s="97"/>
      <c r="HY52" s="97"/>
      <c r="HZ52" s="97"/>
      <c r="IA52" s="97"/>
      <c r="IB52" s="97"/>
      <c r="IC52" s="97"/>
      <c r="ID52" s="97"/>
      <c r="IE52" s="97"/>
      <c r="IF52" s="97"/>
      <c r="IG52" s="97"/>
      <c r="IH52" s="97"/>
      <c r="II52" s="97"/>
      <c r="IJ52" s="97"/>
      <c r="IK52" s="97"/>
      <c r="IL52" s="97"/>
      <c r="IM52" s="97"/>
      <c r="IN52" s="97"/>
      <c r="IO52" s="97"/>
      <c r="IP52" s="97"/>
      <c r="IQ52" s="97"/>
      <c r="IR52" s="97"/>
      <c r="IS52" s="97"/>
      <c r="IT52" s="97"/>
      <c r="IU52" s="97"/>
      <c r="IV52" s="97"/>
      <c r="IW52" s="97"/>
      <c r="IX52" s="97"/>
      <c r="IY52" s="97"/>
      <c r="IZ52" s="97"/>
      <c r="JA52" s="97"/>
      <c r="JB52" s="97"/>
      <c r="JC52" s="97"/>
      <c r="JD52" s="97"/>
      <c r="JE52" s="97"/>
      <c r="JF52" s="97"/>
      <c r="JG52" s="97"/>
      <c r="JH52" s="88"/>
      <c r="JI52" s="88"/>
      <c r="JJ52" s="88"/>
      <c r="JK52" s="88"/>
      <c r="JL52" s="88"/>
      <c r="JM52" s="88"/>
      <c r="JN52" s="88"/>
      <c r="JO52" s="88"/>
      <c r="JP52" s="97"/>
      <c r="JQ52" s="97"/>
      <c r="JR52" s="97"/>
      <c r="JS52" s="97"/>
      <c r="JT52" s="97"/>
      <c r="JU52" s="97"/>
      <c r="JV52" s="97"/>
      <c r="JW52" s="97"/>
      <c r="JX52" s="102"/>
      <c r="JY52" s="97"/>
      <c r="JZ52" s="97"/>
      <c r="KA52" s="97"/>
      <c r="KB52" s="97"/>
      <c r="KC52" s="97"/>
      <c r="KD52" s="97"/>
      <c r="KE52" s="97"/>
      <c r="KF52" s="97"/>
      <c r="KG52" s="97"/>
      <c r="KH52" s="97"/>
      <c r="KI52" s="97"/>
      <c r="KJ52" s="97"/>
      <c r="KK52" s="97"/>
      <c r="KL52" s="97"/>
      <c r="KM52" s="97"/>
      <c r="KN52" s="97"/>
      <c r="KO52" s="97"/>
      <c r="KP52" s="97"/>
      <c r="KQ52" s="97"/>
      <c r="KR52" s="102"/>
      <c r="KS52" s="102"/>
      <c r="KT52" s="97"/>
      <c r="KU52" s="97"/>
      <c r="KV52" s="97"/>
      <c r="KW52" s="97"/>
      <c r="KX52" s="97"/>
      <c r="KY52" s="97"/>
      <c r="KZ52" s="97"/>
      <c r="LA52" s="97"/>
      <c r="LB52" s="97"/>
      <c r="LC52" s="97"/>
      <c r="LD52" s="97"/>
      <c r="LE52" s="97"/>
      <c r="LF52" s="97"/>
      <c r="LG52" s="97"/>
      <c r="LH52" s="97"/>
      <c r="LI52" s="97"/>
      <c r="LJ52" s="97"/>
      <c r="LK52" s="97"/>
      <c r="LL52" s="97"/>
      <c r="LM52" s="97"/>
      <c r="LN52" s="97"/>
      <c r="LO52" s="97"/>
      <c r="LP52" s="97"/>
      <c r="LQ52" s="97"/>
      <c r="LR52" s="97"/>
      <c r="LS52" s="97"/>
      <c r="LT52" s="97"/>
      <c r="LU52" s="97"/>
      <c r="LV52" s="64"/>
      <c r="LW52" s="64"/>
      <c r="LX52" s="64"/>
      <c r="LY52" s="64"/>
      <c r="LZ52" s="64"/>
      <c r="MA52" s="64"/>
      <c r="MB52" s="64"/>
      <c r="MC52" s="64"/>
      <c r="MD52" s="64"/>
      <c r="ME52" s="64"/>
      <c r="MF52" s="64"/>
      <c r="MG52" s="64"/>
      <c r="MH52" s="64"/>
      <c r="MI52" s="64"/>
      <c r="MJ52" s="64"/>
      <c r="MK52" s="64"/>
      <c r="ML52" s="64"/>
      <c r="MM52" s="64"/>
      <c r="MN52" s="64"/>
      <c r="MO52" s="64"/>
      <c r="MP52" s="64"/>
      <c r="MQ52" s="64"/>
      <c r="MR52" s="64"/>
      <c r="MS52" s="64"/>
      <c r="MT52" s="64"/>
      <c r="MU52" s="64"/>
      <c r="MV52" s="64"/>
      <c r="MW52" s="64"/>
      <c r="MX52" s="64"/>
      <c r="MY52" s="64"/>
      <c r="MZ52" s="64"/>
      <c r="NA52" s="64"/>
      <c r="NB52" s="64"/>
      <c r="NC52" s="64"/>
      <c r="ND52" s="64"/>
      <c r="NE52" s="97"/>
      <c r="NF52" s="97"/>
      <c r="NG52" s="97"/>
      <c r="NH52" s="97"/>
      <c r="NI52" s="97"/>
      <c r="NJ52" s="97"/>
      <c r="NK52" s="97"/>
      <c r="NL52" s="97"/>
      <c r="NM52" s="97"/>
      <c r="NN52" s="97"/>
      <c r="NO52" s="97"/>
      <c r="NP52" s="97"/>
      <c r="NQ52" s="97"/>
      <c r="NR52" s="97"/>
      <c r="NS52" s="97"/>
      <c r="NT52" s="97"/>
      <c r="NU52" s="97"/>
      <c r="NV52" s="97"/>
      <c r="NW52" s="97"/>
      <c r="NX52" s="97"/>
      <c r="NY52" s="97"/>
      <c r="NZ52" s="97"/>
      <c r="OA52" s="97"/>
      <c r="OB52" s="97"/>
      <c r="OC52" s="97"/>
      <c r="OD52" s="97"/>
      <c r="OE52" s="97"/>
      <c r="OF52" s="97"/>
      <c r="OG52" s="97"/>
      <c r="OH52" s="97"/>
      <c r="OI52" s="97"/>
      <c r="OJ52" s="97"/>
      <c r="OK52" s="97"/>
      <c r="OL52" s="97"/>
      <c r="OM52" s="97"/>
      <c r="ON52" s="97"/>
      <c r="OO52" s="97"/>
      <c r="OP52" s="97"/>
      <c r="OQ52" s="97"/>
      <c r="OR52" s="97"/>
      <c r="OS52" s="97"/>
      <c r="OT52" s="97"/>
      <c r="OU52" s="97"/>
      <c r="OV52" s="97"/>
      <c r="OW52" s="97"/>
      <c r="OX52" s="97"/>
      <c r="OY52" s="97"/>
      <c r="OZ52" s="97"/>
      <c r="PA52" s="97"/>
      <c r="PB52" s="97"/>
      <c r="PC52" s="97"/>
      <c r="PD52" s="97"/>
      <c r="PE52" s="97"/>
      <c r="PF52" s="97"/>
      <c r="PG52" s="97"/>
      <c r="PH52" s="97"/>
      <c r="PI52" s="97"/>
      <c r="PJ52" s="97"/>
      <c r="PK52" s="97"/>
      <c r="PL52" s="97"/>
      <c r="PM52" s="97"/>
      <c r="PN52" s="97"/>
      <c r="PO52" s="97"/>
      <c r="PP52" s="97"/>
      <c r="PQ52" s="97"/>
      <c r="PR52" s="97"/>
      <c r="PS52" s="97"/>
      <c r="PT52" s="97"/>
      <c r="PU52" s="97"/>
      <c r="PV52" s="97"/>
      <c r="PW52" s="97"/>
      <c r="PX52" s="97"/>
      <c r="PY52" s="97"/>
      <c r="PZ52" s="97"/>
      <c r="QA52" s="97"/>
      <c r="QB52" s="97"/>
      <c r="QC52" s="97"/>
      <c r="QD52" s="97"/>
      <c r="QE52" s="97"/>
      <c r="QF52" s="97"/>
      <c r="QG52" s="97"/>
      <c r="QH52" s="97"/>
      <c r="QI52" s="97"/>
      <c r="QJ52" s="97"/>
      <c r="QK52" s="97"/>
      <c r="QL52" s="97"/>
      <c r="QM52" s="97"/>
      <c r="QN52" s="97"/>
      <c r="QO52" s="97"/>
      <c r="QP52" s="97"/>
      <c r="QQ52" s="97"/>
      <c r="QR52" s="97"/>
      <c r="QS52" s="97"/>
      <c r="QT52" s="97"/>
      <c r="QU52" s="97"/>
      <c r="QV52" s="97"/>
      <c r="QW52" s="97"/>
      <c r="QX52" s="97"/>
      <c r="QY52" s="97"/>
      <c r="QZ52" s="97"/>
      <c r="RA52" s="97"/>
      <c r="RB52" s="97"/>
      <c r="RC52" s="97"/>
      <c r="RD52" s="97"/>
      <c r="RE52" s="97"/>
      <c r="RF52" s="97"/>
      <c r="RG52" s="97"/>
      <c r="RH52" s="97"/>
      <c r="RI52" s="97"/>
      <c r="RJ52" s="97"/>
      <c r="RK52" s="97"/>
      <c r="RL52" s="97"/>
      <c r="RM52" s="97"/>
      <c r="RN52" s="97"/>
      <c r="RO52" s="97"/>
      <c r="RP52" s="97"/>
      <c r="RQ52" s="97"/>
      <c r="RR52" s="97"/>
      <c r="RS52" s="97"/>
      <c r="RT52" s="97"/>
      <c r="RU52" s="97"/>
      <c r="RV52" s="97"/>
      <c r="RW52" s="97"/>
      <c r="RX52" s="97"/>
      <c r="RY52" s="97"/>
      <c r="RZ52" s="97"/>
      <c r="SA52" s="97"/>
      <c r="SB52" s="97"/>
      <c r="SC52" s="97"/>
      <c r="SD52" s="97"/>
      <c r="SE52" s="97"/>
      <c r="SF52" s="97"/>
      <c r="SG52" s="97"/>
      <c r="SH52" s="97"/>
      <c r="SI52" s="97"/>
      <c r="SJ52" s="97"/>
      <c r="SK52" s="97"/>
      <c r="SL52" s="97"/>
      <c r="SM52" s="97"/>
      <c r="SN52" s="97"/>
      <c r="SO52" s="97"/>
      <c r="SP52" s="97"/>
      <c r="SQ52" s="97"/>
      <c r="SR52" s="97"/>
      <c r="SS52" s="97"/>
      <c r="ST52" s="97"/>
      <c r="SU52" s="97"/>
      <c r="SV52" s="97"/>
      <c r="SW52" s="97"/>
      <c r="SX52" s="97"/>
      <c r="SY52" s="97"/>
      <c r="SZ52" s="97"/>
      <c r="TA52" s="97"/>
      <c r="TB52" s="97"/>
    </row>
    <row r="53" spans="1:522" s="27" customFormat="1" ht="18" customHeight="1" x14ac:dyDescent="0.2">
      <c r="A53" s="12"/>
      <c r="B53" s="11" t="s">
        <v>695</v>
      </c>
      <c r="C53" s="1">
        <v>9875</v>
      </c>
      <c r="D53" s="4" t="s">
        <v>173</v>
      </c>
      <c r="E53" s="1">
        <v>12310</v>
      </c>
      <c r="F53" s="1"/>
      <c r="G53" s="4" t="s">
        <v>150</v>
      </c>
      <c r="H53"/>
      <c r="I53" s="1">
        <f t="shared" si="0"/>
        <v>7</v>
      </c>
      <c r="J53" s="12">
        <f>Tabuľka1[[#This Row],[Stĺpec8]]</f>
        <v>7</v>
      </c>
      <c r="K53" s="97"/>
      <c r="L53" s="97"/>
      <c r="M53" s="97"/>
      <c r="N53" s="97"/>
      <c r="O53" s="97"/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  <c r="AA53" s="97"/>
      <c r="AB53" s="97"/>
      <c r="AC53" s="97"/>
      <c r="AD53" s="97"/>
      <c r="AE53" s="97"/>
      <c r="AF53" s="97"/>
      <c r="AG53" s="97"/>
      <c r="AH53" s="97"/>
      <c r="AI53" s="97"/>
      <c r="AJ53" s="97"/>
      <c r="AK53" s="97"/>
      <c r="AL53" s="97"/>
      <c r="AM53" s="97"/>
      <c r="AN53" s="97"/>
      <c r="AO53" s="97"/>
      <c r="AP53" s="97"/>
      <c r="AQ53" s="97"/>
      <c r="AR53" s="97"/>
      <c r="AS53" s="97"/>
      <c r="AT53" s="97"/>
      <c r="AU53" s="97"/>
      <c r="AV53" s="97"/>
      <c r="AW53" s="97"/>
      <c r="AX53" s="97"/>
      <c r="AY53" s="97"/>
      <c r="AZ53" s="97"/>
      <c r="BA53" s="97"/>
      <c r="BB53" s="97"/>
      <c r="BC53" s="97"/>
      <c r="BD53" s="97"/>
      <c r="BE53" s="97"/>
      <c r="BF53" s="97"/>
      <c r="BG53" s="97"/>
      <c r="BH53" s="97"/>
      <c r="BI53" s="97"/>
      <c r="BJ53" s="97"/>
      <c r="BK53" s="97"/>
      <c r="BL53" s="97"/>
      <c r="BM53" s="97"/>
      <c r="BN53" s="97"/>
      <c r="BO53" s="97"/>
      <c r="BP53" s="97"/>
      <c r="BQ53" s="97"/>
      <c r="BR53" s="97"/>
      <c r="BS53" s="97"/>
      <c r="BT53" s="97"/>
      <c r="BU53" s="97"/>
      <c r="BV53" s="97"/>
      <c r="BW53" s="97"/>
      <c r="BX53" s="97"/>
      <c r="BY53" s="97"/>
      <c r="BZ53" s="97"/>
      <c r="CA53" s="97"/>
      <c r="CB53" s="97"/>
      <c r="CC53" s="97"/>
      <c r="CD53" s="97"/>
      <c r="CE53" s="97"/>
      <c r="CF53" s="97"/>
      <c r="CG53" s="97"/>
      <c r="CH53" s="97"/>
      <c r="CI53" s="97"/>
      <c r="CJ53" s="102"/>
      <c r="CK53" s="97"/>
      <c r="CL53" s="97"/>
      <c r="CM53" s="97"/>
      <c r="CN53" s="97"/>
      <c r="CO53" s="97"/>
      <c r="CP53" s="97"/>
      <c r="CQ53" s="97"/>
      <c r="CR53" s="97"/>
      <c r="CS53" s="97"/>
      <c r="CT53" s="97"/>
      <c r="CU53" s="97"/>
      <c r="CV53" s="97"/>
      <c r="CW53" s="97"/>
      <c r="CX53" s="97"/>
      <c r="CY53" s="102"/>
      <c r="CZ53" s="97"/>
      <c r="DA53" s="97"/>
      <c r="DB53" s="97"/>
      <c r="DC53" s="97"/>
      <c r="DD53" s="97"/>
      <c r="DE53" s="97"/>
      <c r="DF53" s="97"/>
      <c r="DG53" s="97"/>
      <c r="DH53" s="97"/>
      <c r="DI53" s="97"/>
      <c r="DJ53" s="97"/>
      <c r="DK53" s="97"/>
      <c r="DL53" s="97"/>
      <c r="DM53" s="97"/>
      <c r="DN53" s="97"/>
      <c r="DO53" s="97"/>
      <c r="DP53" s="97"/>
      <c r="DQ53" s="97"/>
      <c r="DR53" s="97"/>
      <c r="DS53" s="97"/>
      <c r="DT53" s="97"/>
      <c r="DU53" s="97"/>
      <c r="DV53" s="97"/>
      <c r="DW53" s="97"/>
      <c r="DX53" s="97"/>
      <c r="DY53" s="97"/>
      <c r="DZ53" s="97"/>
      <c r="EA53" s="97"/>
      <c r="EB53" s="97"/>
      <c r="EC53" s="97"/>
      <c r="ED53" s="97"/>
      <c r="EE53" s="97"/>
      <c r="EF53" s="97"/>
      <c r="EG53" s="97"/>
      <c r="EH53" s="97"/>
      <c r="EI53" s="97"/>
      <c r="EJ53" s="97"/>
      <c r="EK53" s="97"/>
      <c r="EL53" s="97"/>
      <c r="EM53" s="97"/>
      <c r="EN53" s="97"/>
      <c r="EO53" s="97"/>
      <c r="EP53" s="97"/>
      <c r="EQ53" s="97"/>
      <c r="ER53" s="97"/>
      <c r="ES53" s="97"/>
      <c r="ET53" s="97"/>
      <c r="EU53" s="97"/>
      <c r="EV53" s="97"/>
      <c r="EW53" s="97"/>
      <c r="EX53" s="97"/>
      <c r="EY53" s="97"/>
      <c r="EZ53" s="97"/>
      <c r="FA53" s="97"/>
      <c r="FB53" s="97"/>
      <c r="FC53" s="97"/>
      <c r="FD53" s="97"/>
      <c r="FE53" s="97"/>
      <c r="FF53" s="97"/>
      <c r="FG53" s="97"/>
      <c r="FH53" s="97"/>
      <c r="FI53" s="97"/>
      <c r="FJ53" s="97"/>
      <c r="FK53" s="97"/>
      <c r="FL53" s="97"/>
      <c r="FM53" s="97"/>
      <c r="FN53" s="97"/>
      <c r="FO53" s="97"/>
      <c r="FP53" s="97"/>
      <c r="FQ53" s="97"/>
      <c r="FR53" s="97"/>
      <c r="FS53" s="97"/>
      <c r="FT53" s="97"/>
      <c r="FU53" s="97"/>
      <c r="FV53" s="97"/>
      <c r="FW53" s="97">
        <v>3</v>
      </c>
      <c r="FX53" s="97">
        <v>1</v>
      </c>
      <c r="FY53" s="97"/>
      <c r="FZ53" s="97"/>
      <c r="GA53" s="97"/>
      <c r="GB53" s="97"/>
      <c r="GC53" s="97"/>
      <c r="GD53" s="97"/>
      <c r="GE53" s="97"/>
      <c r="GF53" s="97"/>
      <c r="GG53" s="97"/>
      <c r="GH53" s="97"/>
      <c r="GI53" s="97"/>
      <c r="GJ53" s="97"/>
      <c r="GK53" s="97"/>
      <c r="GL53" s="97">
        <v>1</v>
      </c>
      <c r="GM53" s="97"/>
      <c r="GN53" s="97"/>
      <c r="GO53" s="97"/>
      <c r="GP53" s="97">
        <v>2</v>
      </c>
      <c r="GQ53" s="97"/>
      <c r="GR53" s="97"/>
      <c r="GS53" s="97"/>
      <c r="GT53" s="97"/>
      <c r="GU53" s="97"/>
      <c r="GV53" s="97"/>
      <c r="GW53" s="97"/>
      <c r="GX53" s="97"/>
      <c r="GY53" s="97"/>
      <c r="GZ53" s="97"/>
      <c r="HA53" s="97"/>
      <c r="HB53" s="97"/>
      <c r="HC53" s="97"/>
      <c r="HD53" s="97"/>
      <c r="HE53" s="97"/>
      <c r="HF53" s="97"/>
      <c r="HG53" s="97"/>
      <c r="HH53" s="97"/>
      <c r="HI53" s="97"/>
      <c r="HJ53" s="97"/>
      <c r="HK53" s="97"/>
      <c r="HL53" s="97"/>
      <c r="HM53" s="97"/>
      <c r="HN53" s="97"/>
      <c r="HO53" s="97"/>
      <c r="HP53" s="97"/>
      <c r="HQ53" s="97"/>
      <c r="HR53" s="97"/>
      <c r="HS53" s="97"/>
      <c r="HT53" s="97"/>
      <c r="HU53" s="97"/>
      <c r="HV53" s="97"/>
      <c r="HW53" s="97"/>
      <c r="HX53" s="97"/>
      <c r="HY53" s="97"/>
      <c r="HZ53" s="97"/>
      <c r="IA53" s="97"/>
      <c r="IB53" s="97"/>
      <c r="IC53" s="97"/>
      <c r="ID53" s="97"/>
      <c r="IE53" s="97"/>
      <c r="IF53" s="97"/>
      <c r="IG53" s="97"/>
      <c r="IH53" s="97"/>
      <c r="II53" s="97"/>
      <c r="IJ53" s="97"/>
      <c r="IK53" s="97"/>
      <c r="IL53" s="97"/>
      <c r="IM53" s="97"/>
      <c r="IN53" s="97"/>
      <c r="IO53" s="97"/>
      <c r="IP53" s="97"/>
      <c r="IQ53" s="97"/>
      <c r="IR53" s="97"/>
      <c r="IS53" s="97"/>
      <c r="IT53" s="97"/>
      <c r="IU53" s="97"/>
      <c r="IV53" s="97"/>
      <c r="IW53" s="97"/>
      <c r="IX53" s="97"/>
      <c r="IY53" s="97"/>
      <c r="IZ53" s="97"/>
      <c r="JA53" s="97"/>
      <c r="JB53" s="97"/>
      <c r="JC53" s="97"/>
      <c r="JD53" s="97"/>
      <c r="JE53" s="97"/>
      <c r="JF53" s="97"/>
      <c r="JG53" s="97"/>
      <c r="JH53" s="97"/>
      <c r="JI53" s="97"/>
      <c r="JJ53" s="97"/>
      <c r="JK53" s="97"/>
      <c r="JL53" s="97"/>
      <c r="JM53" s="97"/>
      <c r="JN53" s="97"/>
      <c r="JO53" s="97"/>
      <c r="JP53" s="97"/>
      <c r="JQ53" s="97"/>
      <c r="JR53" s="97"/>
      <c r="JS53" s="97"/>
      <c r="JT53" s="97"/>
      <c r="JU53" s="97"/>
      <c r="JV53" s="97"/>
      <c r="JW53" s="97"/>
      <c r="JX53" s="97"/>
      <c r="JY53" s="97"/>
      <c r="JZ53" s="97"/>
      <c r="KA53" s="97"/>
      <c r="KB53" s="97"/>
      <c r="KC53" s="88"/>
      <c r="KD53" s="88"/>
      <c r="KE53" s="88"/>
      <c r="KF53" s="88"/>
      <c r="KG53" s="88"/>
      <c r="KH53" s="88"/>
      <c r="KI53" s="97"/>
      <c r="KJ53" s="97"/>
      <c r="KK53" s="97"/>
      <c r="KL53" s="97"/>
      <c r="KM53" s="102"/>
      <c r="KN53" s="102"/>
      <c r="KO53" s="97"/>
      <c r="KP53" s="97"/>
      <c r="KQ53" s="97"/>
      <c r="KR53" s="97"/>
      <c r="KS53" s="97"/>
      <c r="KT53" s="102"/>
      <c r="KU53" s="97"/>
      <c r="KV53" s="97"/>
      <c r="KW53" s="97"/>
      <c r="KX53" s="97"/>
      <c r="KY53" s="97"/>
      <c r="KZ53" s="97"/>
      <c r="LA53" s="97"/>
      <c r="LB53" s="97"/>
      <c r="LC53" s="97"/>
      <c r="LD53" s="97"/>
      <c r="LE53" s="97"/>
      <c r="LF53" s="97"/>
      <c r="LG53" s="97"/>
      <c r="LH53" s="97"/>
      <c r="LI53" s="97"/>
      <c r="LJ53" s="102"/>
      <c r="LK53" s="97"/>
      <c r="LL53" s="97"/>
      <c r="LM53" s="97"/>
      <c r="LN53" s="97"/>
      <c r="LO53" s="97"/>
      <c r="LP53" s="97"/>
      <c r="LQ53" s="97"/>
      <c r="LR53" s="97"/>
      <c r="LS53" s="97"/>
      <c r="LT53" s="97"/>
      <c r="LU53" s="97"/>
      <c r="LV53" s="64"/>
      <c r="LW53" s="64"/>
      <c r="LX53" s="64"/>
      <c r="LY53" s="64"/>
      <c r="LZ53" s="64"/>
      <c r="MA53" s="64"/>
      <c r="MB53" s="64"/>
      <c r="MC53" s="64"/>
      <c r="MD53" s="64"/>
      <c r="ME53" s="64"/>
      <c r="MF53" s="64"/>
      <c r="MG53" s="64"/>
      <c r="MH53" s="64"/>
      <c r="MI53" s="64"/>
      <c r="MJ53" s="64"/>
      <c r="MK53" s="64"/>
      <c r="ML53" s="64"/>
      <c r="MM53" s="64"/>
      <c r="MN53" s="64"/>
      <c r="MO53" s="64"/>
      <c r="MP53" s="64"/>
      <c r="MQ53" s="64"/>
      <c r="MR53" s="64"/>
      <c r="MS53" s="64"/>
      <c r="MT53" s="64"/>
      <c r="MU53" s="64"/>
      <c r="MV53" s="64"/>
      <c r="MW53" s="64"/>
      <c r="MX53" s="64"/>
      <c r="MY53" s="64"/>
      <c r="MZ53" s="64"/>
      <c r="NA53" s="64"/>
      <c r="NB53" s="64"/>
      <c r="NC53" s="64"/>
      <c r="ND53" s="64"/>
      <c r="NE53" s="97"/>
      <c r="NF53" s="97"/>
      <c r="NG53" s="97"/>
      <c r="NH53" s="97"/>
      <c r="NI53" s="97"/>
      <c r="NJ53" s="97"/>
      <c r="NK53" s="97"/>
      <c r="NL53" s="97"/>
      <c r="NM53" s="97"/>
      <c r="NN53" s="97"/>
      <c r="NO53" s="97"/>
      <c r="NP53" s="97"/>
      <c r="NQ53" s="97"/>
      <c r="NR53" s="97"/>
      <c r="NS53" s="97"/>
      <c r="NT53" s="97"/>
      <c r="NU53" s="97"/>
      <c r="NV53" s="97"/>
      <c r="NW53" s="97"/>
      <c r="NX53" s="97"/>
      <c r="NY53" s="97"/>
      <c r="NZ53" s="97"/>
      <c r="OA53" s="97"/>
      <c r="OB53" s="97"/>
      <c r="OC53" s="97"/>
      <c r="OD53" s="97"/>
      <c r="OE53" s="97"/>
      <c r="OF53" s="97"/>
      <c r="OG53" s="97"/>
      <c r="OH53" s="97"/>
      <c r="OI53" s="97"/>
      <c r="OJ53" s="97"/>
      <c r="OK53" s="97"/>
      <c r="OL53" s="97"/>
      <c r="OM53" s="97"/>
      <c r="ON53" s="97"/>
      <c r="OO53" s="97"/>
      <c r="OP53" s="97"/>
      <c r="OQ53" s="97"/>
      <c r="OR53" s="97"/>
      <c r="OS53" s="97"/>
      <c r="OT53" s="97"/>
      <c r="OU53" s="97"/>
      <c r="OV53" s="97"/>
      <c r="OW53" s="97"/>
      <c r="OX53" s="97"/>
      <c r="OY53" s="97"/>
      <c r="OZ53" s="97"/>
      <c r="PA53" s="97"/>
      <c r="PB53" s="97"/>
      <c r="PC53" s="97"/>
      <c r="PD53" s="97"/>
      <c r="PE53" s="97"/>
      <c r="PF53" s="97"/>
      <c r="PG53" s="97"/>
      <c r="PH53" s="97"/>
      <c r="PI53" s="97"/>
      <c r="PJ53" s="97"/>
      <c r="PK53" s="97"/>
      <c r="PL53" s="97"/>
      <c r="PM53" s="97"/>
      <c r="PN53" s="97"/>
      <c r="PO53" s="97"/>
      <c r="PP53" s="97"/>
      <c r="PQ53" s="97"/>
      <c r="PR53" s="97"/>
      <c r="PS53" s="97"/>
      <c r="PT53" s="97"/>
      <c r="PU53" s="97"/>
      <c r="PV53" s="97"/>
      <c r="PW53" s="97"/>
      <c r="PX53" s="97"/>
      <c r="PY53" s="97"/>
      <c r="PZ53" s="97"/>
      <c r="QA53" s="97"/>
      <c r="QB53" s="97"/>
      <c r="QC53" s="97"/>
      <c r="QD53" s="97"/>
      <c r="QE53" s="97"/>
      <c r="QF53" s="97"/>
      <c r="QG53" s="97"/>
      <c r="QH53" s="97"/>
      <c r="QI53" s="97"/>
      <c r="QJ53" s="97"/>
      <c r="QK53" s="97"/>
      <c r="QL53" s="97"/>
      <c r="QM53" s="97"/>
      <c r="QN53" s="97"/>
      <c r="QO53" s="97"/>
      <c r="QP53" s="97"/>
      <c r="QQ53" s="97"/>
      <c r="QR53" s="97"/>
      <c r="QS53" s="97"/>
      <c r="QT53" s="97"/>
      <c r="QU53" s="97"/>
      <c r="QV53" s="97"/>
      <c r="QW53" s="97"/>
      <c r="QX53" s="97"/>
      <c r="QY53" s="97"/>
      <c r="QZ53" s="97"/>
      <c r="RA53" s="97"/>
      <c r="RB53" s="97"/>
      <c r="RC53" s="97"/>
      <c r="RD53" s="97"/>
      <c r="RE53" s="97"/>
      <c r="RF53" s="97"/>
      <c r="RG53" s="97"/>
      <c r="RH53" s="97"/>
      <c r="RI53" s="97"/>
      <c r="RJ53" s="97"/>
      <c r="RK53" s="97"/>
      <c r="RL53" s="97"/>
      <c r="RM53" s="97"/>
      <c r="RN53" s="97"/>
      <c r="RO53" s="97"/>
      <c r="RP53" s="97"/>
      <c r="RQ53" s="97"/>
      <c r="RR53" s="97"/>
      <c r="RS53" s="97"/>
      <c r="RT53" s="97"/>
      <c r="RU53" s="97"/>
      <c r="RV53" s="97"/>
      <c r="RW53" s="97"/>
      <c r="RX53" s="97"/>
      <c r="RY53" s="97"/>
      <c r="RZ53" s="97"/>
      <c r="SA53" s="97"/>
      <c r="SB53" s="97"/>
      <c r="SC53" s="97"/>
      <c r="SD53" s="97"/>
      <c r="SE53" s="97"/>
      <c r="SF53" s="97"/>
      <c r="SG53" s="97"/>
      <c r="SH53" s="97"/>
      <c r="SI53" s="97"/>
      <c r="SJ53" s="97"/>
      <c r="SK53" s="97"/>
      <c r="SL53" s="97"/>
      <c r="SM53" s="97"/>
      <c r="SN53" s="97"/>
      <c r="SO53" s="97"/>
      <c r="SP53" s="97"/>
      <c r="SQ53" s="97"/>
      <c r="SR53" s="97"/>
      <c r="SS53" s="97"/>
      <c r="ST53" s="97"/>
      <c r="SU53" s="97"/>
      <c r="SV53" s="97"/>
      <c r="SW53" s="97"/>
      <c r="SX53" s="97"/>
      <c r="SY53" s="97"/>
      <c r="SZ53" s="97"/>
      <c r="TA53" s="97"/>
      <c r="TB53" s="97"/>
    </row>
    <row r="54" spans="1:522" s="27" customFormat="1" ht="18" customHeight="1" x14ac:dyDescent="0.2">
      <c r="A54" s="12">
        <v>14</v>
      </c>
      <c r="B54" s="11" t="s">
        <v>396</v>
      </c>
      <c r="C54" s="1">
        <v>10270</v>
      </c>
      <c r="D54" s="4" t="s">
        <v>397</v>
      </c>
      <c r="E54" s="1">
        <v>12844</v>
      </c>
      <c r="F54" s="1">
        <v>2009</v>
      </c>
      <c r="G54" s="4" t="s">
        <v>59</v>
      </c>
      <c r="H54"/>
      <c r="I54" s="1">
        <f>SUM(K54:TB54)</f>
        <v>0</v>
      </c>
      <c r="J54" s="12">
        <f>Tabuľka1[[#This Row],[Stĺpec8]]+I55</f>
        <v>6</v>
      </c>
      <c r="K54" s="102"/>
      <c r="L54" s="102"/>
      <c r="M54" s="97"/>
      <c r="N54" s="97"/>
      <c r="O54" s="97"/>
      <c r="P54" s="97"/>
      <c r="Q54" s="97"/>
      <c r="R54" s="97"/>
      <c r="S54" s="102"/>
      <c r="T54" s="97"/>
      <c r="U54" s="97"/>
      <c r="V54" s="97"/>
      <c r="W54" s="97"/>
      <c r="X54" s="97"/>
      <c r="Y54" s="97"/>
      <c r="Z54" s="97"/>
      <c r="AA54" s="97"/>
      <c r="AB54" s="97"/>
      <c r="AC54" s="97"/>
      <c r="AD54" s="97"/>
      <c r="AE54" s="97"/>
      <c r="AF54" s="97"/>
      <c r="AG54" s="97"/>
      <c r="AH54" s="97"/>
      <c r="AI54" s="97"/>
      <c r="AJ54" s="97"/>
      <c r="AK54" s="97"/>
      <c r="AL54" s="97"/>
      <c r="AM54" s="97"/>
      <c r="AN54" s="97"/>
      <c r="AO54" s="97"/>
      <c r="AP54" s="97"/>
      <c r="AQ54" s="97"/>
      <c r="AR54" s="97"/>
      <c r="AS54" s="97"/>
      <c r="AT54" s="97"/>
      <c r="AU54" s="97"/>
      <c r="AV54" s="97"/>
      <c r="AW54" s="97"/>
      <c r="AX54" s="97"/>
      <c r="AY54" s="97"/>
      <c r="AZ54" s="97"/>
      <c r="BA54" s="97"/>
      <c r="BB54" s="97"/>
      <c r="BC54" s="97"/>
      <c r="BD54" s="97"/>
      <c r="BE54" s="97"/>
      <c r="BF54" s="97"/>
      <c r="BG54" s="97"/>
      <c r="BH54" s="97"/>
      <c r="BI54" s="97"/>
      <c r="BJ54" s="97"/>
      <c r="BK54" s="97"/>
      <c r="BL54" s="97"/>
      <c r="BM54" s="97"/>
      <c r="BN54" s="97"/>
      <c r="BO54" s="97"/>
      <c r="BP54" s="97"/>
      <c r="BQ54" s="97"/>
      <c r="BR54" s="97"/>
      <c r="BS54" s="97"/>
      <c r="BT54" s="97"/>
      <c r="BU54" s="97"/>
      <c r="BV54" s="97"/>
      <c r="BW54" s="97"/>
      <c r="BX54" s="97"/>
      <c r="BY54" s="97"/>
      <c r="BZ54" s="97"/>
      <c r="CA54" s="97"/>
      <c r="CB54" s="97"/>
      <c r="CC54" s="97"/>
      <c r="CD54" s="97"/>
      <c r="CE54" s="97"/>
      <c r="CF54" s="97"/>
      <c r="CG54" s="97"/>
      <c r="CH54" s="97"/>
      <c r="CI54" s="97"/>
      <c r="CJ54" s="97"/>
      <c r="CK54" s="97"/>
      <c r="CL54" s="97"/>
      <c r="CM54" s="97"/>
      <c r="CN54" s="97"/>
      <c r="CO54" s="97"/>
      <c r="CP54" s="97"/>
      <c r="CQ54" s="97"/>
      <c r="CR54" s="97"/>
      <c r="CS54" s="97"/>
      <c r="CT54" s="102"/>
      <c r="CU54" s="97"/>
      <c r="CV54" s="102"/>
      <c r="CW54" s="97"/>
      <c r="CX54" s="97"/>
      <c r="CY54" s="97"/>
      <c r="CZ54" s="97"/>
      <c r="DA54" s="97"/>
      <c r="DB54" s="97"/>
      <c r="DC54" s="97"/>
      <c r="DD54" s="102"/>
      <c r="DE54" s="97"/>
      <c r="DF54" s="97"/>
      <c r="DG54" s="97"/>
      <c r="DH54" s="97"/>
      <c r="DI54" s="97"/>
      <c r="DJ54" s="97"/>
      <c r="DK54" s="97"/>
      <c r="DL54" s="97"/>
      <c r="DM54" s="97"/>
      <c r="DN54" s="97"/>
      <c r="DO54" s="97"/>
      <c r="DP54" s="97"/>
      <c r="DQ54" s="97"/>
      <c r="DR54" s="97"/>
      <c r="DS54" s="97"/>
      <c r="DT54" s="97"/>
      <c r="DU54" s="97"/>
      <c r="DV54" s="97"/>
      <c r="DW54" s="97"/>
      <c r="DX54" s="97"/>
      <c r="DY54" s="97"/>
      <c r="DZ54" s="97"/>
      <c r="EA54" s="97"/>
      <c r="EB54" s="97"/>
      <c r="EC54" s="97"/>
      <c r="ED54" s="97"/>
      <c r="EE54" s="97"/>
      <c r="EF54" s="97"/>
      <c r="EG54" s="97"/>
      <c r="EH54" s="97"/>
      <c r="EI54" s="97"/>
      <c r="EJ54" s="97"/>
      <c r="EK54" s="97"/>
      <c r="EL54" s="97"/>
      <c r="EM54" s="97"/>
      <c r="EN54" s="97"/>
      <c r="EO54" s="97"/>
      <c r="EP54" s="97"/>
      <c r="EQ54" s="102"/>
      <c r="ER54" s="97"/>
      <c r="ES54" s="97"/>
      <c r="ET54" s="97"/>
      <c r="EU54" s="97"/>
      <c r="EV54" s="97"/>
      <c r="EW54" s="97"/>
      <c r="EX54" s="97"/>
      <c r="EY54" s="97"/>
      <c r="EZ54" s="97"/>
      <c r="FA54" s="97"/>
      <c r="FB54" s="97"/>
      <c r="FC54" s="97"/>
      <c r="FD54" s="97"/>
      <c r="FE54" s="97"/>
      <c r="FF54" s="97"/>
      <c r="FG54" s="97"/>
      <c r="FH54" s="97"/>
      <c r="FI54" s="97"/>
      <c r="FJ54" s="97"/>
      <c r="FK54" s="97"/>
      <c r="FL54" s="97"/>
      <c r="FM54" s="97"/>
      <c r="FN54" s="97"/>
      <c r="FO54" s="97"/>
      <c r="FP54" s="97"/>
      <c r="FQ54" s="97"/>
      <c r="FR54" s="97"/>
      <c r="FS54" s="97"/>
      <c r="FT54" s="97"/>
      <c r="FU54" s="97"/>
      <c r="FV54" s="97"/>
      <c r="FW54" s="97"/>
      <c r="FX54" s="97"/>
      <c r="FY54" s="97"/>
      <c r="FZ54" s="97"/>
      <c r="GA54" s="97"/>
      <c r="GB54" s="97"/>
      <c r="GC54" s="97"/>
      <c r="GD54" s="97"/>
      <c r="GE54" s="97"/>
      <c r="GF54" s="97"/>
      <c r="GG54" s="97"/>
      <c r="GH54" s="97"/>
      <c r="GI54" s="97"/>
      <c r="GJ54" s="97"/>
      <c r="GK54" s="97"/>
      <c r="GL54" s="97"/>
      <c r="GM54" s="97"/>
      <c r="GN54" s="97"/>
      <c r="GO54" s="97"/>
      <c r="GP54" s="97"/>
      <c r="GQ54" s="97"/>
      <c r="GR54" s="97"/>
      <c r="GS54" s="97"/>
      <c r="GT54" s="97"/>
      <c r="GU54" s="97"/>
      <c r="GV54" s="97"/>
      <c r="GW54" s="97"/>
      <c r="GX54" s="97"/>
      <c r="GY54" s="97"/>
      <c r="GZ54" s="97"/>
      <c r="HA54" s="97"/>
      <c r="HB54" s="97"/>
      <c r="HC54" s="97"/>
      <c r="HD54" s="97"/>
      <c r="HE54" s="97"/>
      <c r="HF54" s="97"/>
      <c r="HG54" s="97"/>
      <c r="HH54" s="97"/>
      <c r="HI54" s="97"/>
      <c r="HJ54" s="97"/>
      <c r="HK54" s="97"/>
      <c r="HL54" s="97"/>
      <c r="HM54" s="97"/>
      <c r="HN54" s="97"/>
      <c r="HO54" s="97"/>
      <c r="HP54" s="97"/>
      <c r="HQ54" s="97"/>
      <c r="HR54" s="97"/>
      <c r="HS54" s="97"/>
      <c r="HT54" s="97"/>
      <c r="HU54" s="97"/>
      <c r="HV54" s="97"/>
      <c r="HW54" s="97"/>
      <c r="HX54" s="97"/>
      <c r="HY54" s="97"/>
      <c r="HZ54" s="97"/>
      <c r="IA54" s="97"/>
      <c r="IB54" s="97"/>
      <c r="IC54" s="97"/>
      <c r="ID54" s="97"/>
      <c r="IE54" s="97"/>
      <c r="IF54" s="97"/>
      <c r="IG54" s="97"/>
      <c r="IH54" s="97"/>
      <c r="II54" s="97"/>
      <c r="IJ54" s="97"/>
      <c r="IK54" s="97"/>
      <c r="IL54" s="97"/>
      <c r="IM54" s="97"/>
      <c r="IN54" s="97"/>
      <c r="IO54" s="97"/>
      <c r="IP54" s="97"/>
      <c r="IQ54" s="97"/>
      <c r="IR54" s="97"/>
      <c r="IS54" s="97"/>
      <c r="IT54" s="97"/>
      <c r="IU54" s="97"/>
      <c r="IV54" s="97"/>
      <c r="IW54" s="97"/>
      <c r="IX54" s="97"/>
      <c r="IY54" s="97"/>
      <c r="IZ54" s="97"/>
      <c r="JA54" s="97"/>
      <c r="JB54" s="97"/>
      <c r="JC54" s="97"/>
      <c r="JD54" s="97"/>
      <c r="JE54" s="97"/>
      <c r="JF54" s="97"/>
      <c r="JG54" s="97"/>
      <c r="JH54" s="88"/>
      <c r="JI54" s="88"/>
      <c r="JJ54" s="88"/>
      <c r="JK54" s="88"/>
      <c r="JL54" s="88"/>
      <c r="JM54" s="88"/>
      <c r="JN54" s="88"/>
      <c r="JO54" s="88"/>
      <c r="JP54" s="97"/>
      <c r="JQ54" s="97"/>
      <c r="JR54" s="97"/>
      <c r="JS54" s="97"/>
      <c r="JT54" s="97"/>
      <c r="JU54" s="97"/>
      <c r="JV54" s="97"/>
      <c r="JW54" s="97"/>
      <c r="JX54" s="102"/>
      <c r="JY54" s="97"/>
      <c r="JZ54" s="97"/>
      <c r="KA54" s="97"/>
      <c r="KB54" s="97"/>
      <c r="KC54" s="97"/>
      <c r="KD54" s="97"/>
      <c r="KE54" s="97"/>
      <c r="KF54" s="97"/>
      <c r="KG54" s="97"/>
      <c r="KH54" s="97"/>
      <c r="KI54" s="97"/>
      <c r="KJ54" s="97"/>
      <c r="KK54" s="97"/>
      <c r="KL54" s="97"/>
      <c r="KM54" s="97"/>
      <c r="KN54" s="97"/>
      <c r="KO54" s="97"/>
      <c r="KP54" s="97"/>
      <c r="KQ54" s="97"/>
      <c r="KR54" s="97"/>
      <c r="KS54" s="97"/>
      <c r="KT54" s="97"/>
      <c r="KU54" s="97"/>
      <c r="KV54" s="97"/>
      <c r="KW54" s="97"/>
      <c r="KX54" s="97"/>
      <c r="KY54" s="97"/>
      <c r="KZ54" s="97"/>
      <c r="LA54" s="97"/>
      <c r="LB54" s="97"/>
      <c r="LC54" s="97"/>
      <c r="LD54" s="97"/>
      <c r="LE54" s="97"/>
      <c r="LF54" s="97"/>
      <c r="LG54" s="97"/>
      <c r="LH54" s="97"/>
      <c r="LI54" s="102"/>
      <c r="LJ54" s="97"/>
      <c r="LK54" s="97"/>
      <c r="LL54" s="97"/>
      <c r="LM54" s="97"/>
      <c r="LN54" s="97"/>
      <c r="LO54" s="97"/>
      <c r="LP54" s="97"/>
      <c r="LQ54" s="97"/>
      <c r="LR54" s="97"/>
      <c r="LS54" s="97"/>
      <c r="LT54" s="97"/>
      <c r="LU54" s="97"/>
      <c r="LV54" s="97"/>
      <c r="LW54" s="97"/>
      <c r="LX54" s="97"/>
      <c r="LY54" s="97"/>
      <c r="LZ54" s="97"/>
      <c r="MA54" s="97"/>
      <c r="MB54" s="97"/>
      <c r="MC54" s="97"/>
      <c r="MD54" s="97"/>
      <c r="ME54" s="97"/>
      <c r="MF54" s="97"/>
      <c r="MG54" s="97"/>
      <c r="MH54" s="97"/>
      <c r="MI54" s="97"/>
      <c r="MJ54" s="97"/>
      <c r="MK54" s="97"/>
      <c r="ML54" s="97"/>
      <c r="MM54" s="97"/>
      <c r="MN54" s="97"/>
      <c r="MO54" s="97"/>
      <c r="MP54" s="97"/>
      <c r="MQ54" s="97"/>
      <c r="MR54" s="97"/>
      <c r="MS54" s="97"/>
      <c r="MT54" s="97"/>
      <c r="MU54" s="97"/>
      <c r="MV54" s="97"/>
      <c r="MW54" s="97"/>
      <c r="MX54" s="97"/>
      <c r="MY54" s="97"/>
      <c r="MZ54" s="97"/>
      <c r="NA54" s="97"/>
      <c r="NB54" s="97"/>
      <c r="NC54" s="97"/>
      <c r="ND54" s="97"/>
      <c r="NE54" s="97"/>
      <c r="NF54" s="97"/>
      <c r="NG54" s="97"/>
      <c r="NH54" s="97"/>
      <c r="NI54" s="97"/>
      <c r="NJ54" s="97"/>
      <c r="NK54" s="97"/>
      <c r="NL54" s="97"/>
      <c r="NM54" s="97"/>
      <c r="NN54" s="97"/>
      <c r="NO54" s="97"/>
      <c r="NP54" s="97"/>
      <c r="NQ54" s="97"/>
      <c r="NR54" s="102"/>
      <c r="NS54" s="97"/>
      <c r="NT54" s="97"/>
      <c r="NU54" s="97"/>
      <c r="NV54" s="97"/>
      <c r="NW54" s="97"/>
      <c r="NX54" s="97"/>
      <c r="NY54" s="97"/>
      <c r="NZ54" s="97"/>
      <c r="OA54" s="97"/>
      <c r="OB54" s="97"/>
      <c r="OC54" s="97"/>
      <c r="OD54" s="97"/>
      <c r="OE54" s="97"/>
      <c r="OF54" s="97"/>
      <c r="OG54" s="97"/>
      <c r="OH54" s="97"/>
      <c r="OI54" s="97"/>
      <c r="OJ54" s="97"/>
      <c r="OK54" s="97"/>
      <c r="OL54" s="97"/>
      <c r="OM54" s="97"/>
      <c r="ON54" s="97"/>
      <c r="OO54" s="97"/>
      <c r="OP54" s="97"/>
      <c r="OQ54" s="97"/>
      <c r="OR54" s="97"/>
      <c r="OS54" s="97"/>
      <c r="OT54" s="97"/>
      <c r="OU54" s="97"/>
      <c r="OV54" s="97"/>
      <c r="OW54" s="97"/>
      <c r="OX54" s="97"/>
      <c r="OY54" s="97"/>
      <c r="OZ54" s="97"/>
      <c r="PA54" s="97"/>
      <c r="PB54" s="97"/>
      <c r="PC54" s="97"/>
      <c r="PD54" s="97"/>
      <c r="PE54" s="97"/>
      <c r="PF54" s="97"/>
      <c r="PG54" s="97"/>
      <c r="PH54" s="97"/>
      <c r="PI54" s="97"/>
      <c r="PJ54" s="97"/>
      <c r="PK54" s="97"/>
      <c r="PL54" s="97"/>
      <c r="PM54" s="97"/>
      <c r="PN54" s="97"/>
      <c r="PO54" s="97"/>
      <c r="PP54" s="97"/>
      <c r="PQ54" s="97"/>
      <c r="PR54" s="97"/>
      <c r="PS54" s="97"/>
      <c r="PT54" s="97"/>
      <c r="PU54" s="97"/>
      <c r="PV54" s="102"/>
      <c r="PW54" s="97"/>
      <c r="PX54" s="97"/>
      <c r="PY54" s="97"/>
      <c r="PZ54" s="97"/>
      <c r="QA54" s="97"/>
      <c r="QB54" s="97"/>
      <c r="QC54" s="97"/>
      <c r="QD54" s="97"/>
      <c r="QE54" s="97"/>
      <c r="QF54" s="97"/>
      <c r="QG54" s="97"/>
      <c r="QH54" s="97"/>
      <c r="QI54" s="97"/>
      <c r="QJ54" s="97"/>
      <c r="QK54" s="97"/>
      <c r="QL54" s="97"/>
      <c r="QM54" s="97"/>
      <c r="QN54" s="97"/>
      <c r="QO54" s="97"/>
      <c r="QP54" s="97"/>
      <c r="QQ54" s="97"/>
      <c r="QR54" s="97"/>
      <c r="QS54" s="97"/>
      <c r="QT54" s="97"/>
      <c r="QU54" s="97"/>
      <c r="QV54" s="97"/>
      <c r="QW54" s="97"/>
      <c r="QX54" s="97"/>
      <c r="QY54" s="97"/>
      <c r="QZ54" s="97"/>
      <c r="RA54" s="97"/>
      <c r="RB54" s="97"/>
      <c r="RC54" s="97"/>
      <c r="RD54" s="97"/>
      <c r="RE54" s="97"/>
      <c r="RF54" s="97"/>
      <c r="RG54" s="97"/>
      <c r="RH54" s="97"/>
      <c r="RI54" s="97"/>
      <c r="RJ54" s="97"/>
      <c r="RK54" s="97"/>
      <c r="RL54" s="97"/>
      <c r="RM54" s="97"/>
      <c r="RN54" s="97"/>
      <c r="RO54" s="97"/>
      <c r="RP54" s="97"/>
      <c r="RQ54" s="97"/>
      <c r="RR54" s="97"/>
      <c r="RS54" s="97"/>
      <c r="RT54" s="97"/>
      <c r="RU54" s="97"/>
      <c r="RV54" s="97"/>
      <c r="RW54" s="97"/>
      <c r="RX54" s="97"/>
      <c r="RY54" s="97"/>
      <c r="RZ54" s="97"/>
      <c r="SA54" s="97"/>
      <c r="SB54" s="97"/>
      <c r="SC54" s="97"/>
      <c r="SD54" s="97"/>
      <c r="SE54" s="97"/>
      <c r="SF54" s="97"/>
      <c r="SG54" s="97"/>
      <c r="SH54" s="97"/>
      <c r="SI54" s="97"/>
      <c r="SJ54" s="97"/>
      <c r="SK54" s="97"/>
      <c r="SL54" s="97"/>
      <c r="SM54" s="97"/>
      <c r="SN54" s="97"/>
      <c r="SO54" s="97"/>
      <c r="SP54" s="97"/>
      <c r="SQ54" s="97"/>
      <c r="SR54" s="97"/>
      <c r="SS54" s="97"/>
      <c r="ST54" s="97"/>
      <c r="SU54" s="97"/>
      <c r="SV54" s="97"/>
      <c r="SW54" s="97"/>
      <c r="SX54" s="97"/>
      <c r="SY54" s="97"/>
      <c r="SZ54" s="97"/>
      <c r="TA54" s="97"/>
      <c r="TB54" s="97"/>
    </row>
    <row r="55" spans="1:522" s="27" customFormat="1" ht="18" customHeight="1" x14ac:dyDescent="0.2">
      <c r="A55" s="12"/>
      <c r="B55" s="11"/>
      <c r="C55" s="1"/>
      <c r="D55" s="4" t="s">
        <v>718</v>
      </c>
      <c r="E55" s="1">
        <v>13266</v>
      </c>
      <c r="F55" s="1">
        <v>2021</v>
      </c>
      <c r="G55" s="4"/>
      <c r="H55"/>
      <c r="I55" s="1">
        <f>SUM(K55:TB55)</f>
        <v>6</v>
      </c>
      <c r="J55" s="12"/>
      <c r="K55" s="102"/>
      <c r="L55" s="102"/>
      <c r="M55" s="97"/>
      <c r="N55" s="97"/>
      <c r="O55" s="97"/>
      <c r="P55" s="97"/>
      <c r="Q55" s="97"/>
      <c r="R55" s="97"/>
      <c r="S55" s="102"/>
      <c r="T55" s="97"/>
      <c r="U55" s="97"/>
      <c r="V55" s="97"/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/>
      <c r="AT55" s="97"/>
      <c r="AU55" s="97"/>
      <c r="AV55" s="97"/>
      <c r="AW55" s="97"/>
      <c r="AX55" s="97"/>
      <c r="AY55" s="97"/>
      <c r="AZ55" s="97"/>
      <c r="BA55" s="97"/>
      <c r="BB55" s="97"/>
      <c r="BC55" s="97"/>
      <c r="BD55" s="97"/>
      <c r="BE55" s="97"/>
      <c r="BF55" s="97"/>
      <c r="BG55" s="97"/>
      <c r="BH55" s="97"/>
      <c r="BI55" s="97"/>
      <c r="BJ55" s="97"/>
      <c r="BK55" s="97"/>
      <c r="BL55" s="97"/>
      <c r="BM55" s="97"/>
      <c r="BN55" s="97"/>
      <c r="BO55" s="97"/>
      <c r="BP55" s="97"/>
      <c r="BQ55" s="97"/>
      <c r="BR55" s="97"/>
      <c r="BS55" s="97"/>
      <c r="BT55" s="97"/>
      <c r="BU55" s="97"/>
      <c r="BV55" s="97"/>
      <c r="BW55" s="97"/>
      <c r="BX55" s="97"/>
      <c r="BY55" s="97"/>
      <c r="BZ55" s="97"/>
      <c r="CA55" s="97"/>
      <c r="CB55" s="97"/>
      <c r="CC55" s="97"/>
      <c r="CD55" s="97"/>
      <c r="CE55" s="97"/>
      <c r="CF55" s="97"/>
      <c r="CG55" s="97"/>
      <c r="CH55" s="97"/>
      <c r="CI55" s="97"/>
      <c r="CJ55" s="97"/>
      <c r="CK55" s="97"/>
      <c r="CL55" s="97"/>
      <c r="CM55" s="97"/>
      <c r="CN55" s="97"/>
      <c r="CO55" s="97"/>
      <c r="CP55" s="97"/>
      <c r="CQ55" s="97"/>
      <c r="CR55" s="97"/>
      <c r="CS55" s="97"/>
      <c r="CT55" s="102"/>
      <c r="CU55" s="97"/>
      <c r="CV55" s="102"/>
      <c r="CW55" s="97"/>
      <c r="CX55" s="97"/>
      <c r="CY55" s="97"/>
      <c r="CZ55" s="97"/>
      <c r="DA55" s="97"/>
      <c r="DB55" s="97"/>
      <c r="DC55" s="97"/>
      <c r="DD55" s="102"/>
      <c r="DE55" s="97"/>
      <c r="DF55" s="97"/>
      <c r="DG55" s="97"/>
      <c r="DH55" s="97"/>
      <c r="DI55" s="97"/>
      <c r="DJ55" s="97"/>
      <c r="DK55" s="97"/>
      <c r="DL55" s="97"/>
      <c r="DM55" s="97"/>
      <c r="DN55" s="97"/>
      <c r="DO55" s="97"/>
      <c r="DP55" s="97"/>
      <c r="DQ55" s="97"/>
      <c r="DR55" s="97"/>
      <c r="DS55" s="97"/>
      <c r="DT55" s="97"/>
      <c r="DU55" s="97"/>
      <c r="DV55" s="97"/>
      <c r="DW55" s="97"/>
      <c r="DX55" s="97"/>
      <c r="DY55" s="97"/>
      <c r="DZ55" s="97"/>
      <c r="EA55" s="97"/>
      <c r="EB55" s="97"/>
      <c r="EC55" s="97"/>
      <c r="ED55" s="97"/>
      <c r="EE55" s="97"/>
      <c r="EF55" s="97"/>
      <c r="EG55" s="97"/>
      <c r="EH55" s="97"/>
      <c r="EI55" s="97"/>
      <c r="EJ55" s="97"/>
      <c r="EK55" s="97"/>
      <c r="EL55" s="97"/>
      <c r="EM55" s="97"/>
      <c r="EN55" s="97"/>
      <c r="EO55" s="97"/>
      <c r="EP55" s="97"/>
      <c r="EQ55" s="102"/>
      <c r="ER55" s="97"/>
      <c r="ES55" s="97"/>
      <c r="ET55" s="97"/>
      <c r="EU55" s="97"/>
      <c r="EV55" s="97"/>
      <c r="EW55" s="97"/>
      <c r="EX55" s="97"/>
      <c r="EY55" s="97"/>
      <c r="EZ55" s="97"/>
      <c r="FA55" s="97"/>
      <c r="FB55" s="97"/>
      <c r="FC55" s="97"/>
      <c r="FD55" s="97"/>
      <c r="FE55" s="97"/>
      <c r="FF55" s="97"/>
      <c r="FG55" s="97"/>
      <c r="FH55" s="97"/>
      <c r="FI55" s="97"/>
      <c r="FJ55" s="97"/>
      <c r="FK55" s="97"/>
      <c r="FL55" s="97"/>
      <c r="FM55" s="97"/>
      <c r="FN55" s="97"/>
      <c r="FO55" s="97"/>
      <c r="FP55" s="97"/>
      <c r="FQ55" s="97"/>
      <c r="FR55" s="97"/>
      <c r="FS55" s="97"/>
      <c r="FT55" s="97"/>
      <c r="FU55" s="97"/>
      <c r="FV55" s="97"/>
      <c r="FW55" s="97"/>
      <c r="FX55" s="97"/>
      <c r="FY55" s="97"/>
      <c r="FZ55" s="97"/>
      <c r="GA55" s="97"/>
      <c r="GB55" s="97"/>
      <c r="GC55" s="97"/>
      <c r="GD55" s="97"/>
      <c r="GE55" s="97"/>
      <c r="GF55" s="97"/>
      <c r="GG55" s="97"/>
      <c r="GH55" s="97"/>
      <c r="GI55" s="97"/>
      <c r="GJ55" s="97"/>
      <c r="GK55" s="97"/>
      <c r="GL55" s="97"/>
      <c r="GM55" s="97"/>
      <c r="GN55" s="97"/>
      <c r="GO55" s="97"/>
      <c r="GP55" s="97"/>
      <c r="GQ55" s="97"/>
      <c r="GR55" s="97"/>
      <c r="GS55" s="97"/>
      <c r="GT55" s="97"/>
      <c r="GU55" s="97"/>
      <c r="GV55" s="97"/>
      <c r="GW55" s="97"/>
      <c r="GX55" s="97"/>
      <c r="GY55" s="97"/>
      <c r="GZ55" s="97"/>
      <c r="HA55" s="97"/>
      <c r="HB55" s="97"/>
      <c r="HC55" s="97"/>
      <c r="HD55" s="97"/>
      <c r="HE55" s="97"/>
      <c r="HF55" s="97"/>
      <c r="HG55" s="97"/>
      <c r="HH55" s="97"/>
      <c r="HI55" s="97"/>
      <c r="HJ55" s="97">
        <v>3</v>
      </c>
      <c r="HK55" s="97"/>
      <c r="HL55" s="97"/>
      <c r="HM55" s="97"/>
      <c r="HN55" s="97"/>
      <c r="HO55" s="97"/>
      <c r="HP55" s="97"/>
      <c r="HQ55" s="97"/>
      <c r="HR55" s="97"/>
      <c r="HS55" s="97"/>
      <c r="HT55" s="97">
        <v>3</v>
      </c>
      <c r="HU55" s="97"/>
      <c r="HV55" s="97"/>
      <c r="HW55" s="97"/>
      <c r="HX55" s="97"/>
      <c r="HY55" s="97"/>
      <c r="HZ55" s="97"/>
      <c r="IA55" s="97"/>
      <c r="IB55" s="97"/>
      <c r="IC55" s="97"/>
      <c r="ID55" s="97"/>
      <c r="IE55" s="97"/>
      <c r="IF55" s="97"/>
      <c r="IG55" s="97"/>
      <c r="IH55" s="97"/>
      <c r="II55" s="97"/>
      <c r="IJ55" s="97"/>
      <c r="IK55" s="97"/>
      <c r="IL55" s="97"/>
      <c r="IM55" s="97"/>
      <c r="IN55" s="97"/>
      <c r="IO55" s="97"/>
      <c r="IP55" s="97"/>
      <c r="IQ55" s="97"/>
      <c r="IR55" s="97"/>
      <c r="IS55" s="97"/>
      <c r="IT55" s="97"/>
      <c r="IU55" s="97"/>
      <c r="IV55" s="97"/>
      <c r="IW55" s="97"/>
      <c r="IX55" s="97"/>
      <c r="IY55" s="97"/>
      <c r="IZ55" s="97"/>
      <c r="JA55" s="97"/>
      <c r="JB55" s="97"/>
      <c r="JC55" s="97"/>
      <c r="JD55" s="97"/>
      <c r="JE55" s="97"/>
      <c r="JF55" s="97"/>
      <c r="JG55" s="97"/>
      <c r="JH55" s="88"/>
      <c r="JI55" s="88"/>
      <c r="JJ55" s="88"/>
      <c r="JK55" s="88"/>
      <c r="JL55" s="88"/>
      <c r="JM55" s="88"/>
      <c r="JN55" s="88"/>
      <c r="JO55" s="88"/>
      <c r="JP55" s="97"/>
      <c r="JQ55" s="97"/>
      <c r="JR55" s="97"/>
      <c r="JS55" s="97"/>
      <c r="JT55" s="97"/>
      <c r="JU55" s="97"/>
      <c r="JV55" s="97"/>
      <c r="JW55" s="97"/>
      <c r="JX55" s="102"/>
      <c r="JY55" s="97"/>
      <c r="JZ55" s="97"/>
      <c r="KA55" s="97"/>
      <c r="KB55" s="97"/>
      <c r="KC55" s="97"/>
      <c r="KD55" s="97"/>
      <c r="KE55" s="97"/>
      <c r="KF55" s="97"/>
      <c r="KG55" s="97"/>
      <c r="KH55" s="97"/>
      <c r="KI55" s="97"/>
      <c r="KJ55" s="97"/>
      <c r="KK55" s="97"/>
      <c r="KL55" s="97"/>
      <c r="KM55" s="97"/>
      <c r="KN55" s="97"/>
      <c r="KO55" s="97"/>
      <c r="KP55" s="97"/>
      <c r="KQ55" s="97"/>
      <c r="KR55" s="97"/>
      <c r="KS55" s="97"/>
      <c r="KT55" s="97"/>
      <c r="KU55" s="97"/>
      <c r="KV55" s="97"/>
      <c r="KW55" s="97"/>
      <c r="KX55" s="97"/>
      <c r="KY55" s="97"/>
      <c r="KZ55" s="97"/>
      <c r="LA55" s="97"/>
      <c r="LB55" s="97"/>
      <c r="LC55" s="97"/>
      <c r="LD55" s="97"/>
      <c r="LE55" s="97"/>
      <c r="LF55" s="97"/>
      <c r="LG55" s="97"/>
      <c r="LH55" s="97"/>
      <c r="LI55" s="102"/>
      <c r="LJ55" s="97"/>
      <c r="LK55" s="97"/>
      <c r="LL55" s="97"/>
      <c r="LM55" s="97"/>
      <c r="LN55" s="97"/>
      <c r="LO55" s="97"/>
      <c r="LP55" s="97"/>
      <c r="LQ55" s="97"/>
      <c r="LR55" s="97"/>
      <c r="LS55" s="97"/>
      <c r="LT55" s="97"/>
      <c r="LU55" s="97"/>
      <c r="LV55" s="64"/>
      <c r="LW55" s="64"/>
      <c r="LX55" s="64"/>
      <c r="LY55" s="64"/>
      <c r="LZ55" s="64"/>
      <c r="MA55" s="64"/>
      <c r="MB55" s="64"/>
      <c r="MC55" s="64"/>
      <c r="MD55" s="64"/>
      <c r="ME55" s="64"/>
      <c r="MF55" s="64"/>
      <c r="MG55" s="64"/>
      <c r="MH55" s="64"/>
      <c r="MI55" s="64"/>
      <c r="MJ55" s="64"/>
      <c r="MK55" s="64"/>
      <c r="ML55" s="64"/>
      <c r="MM55" s="64"/>
      <c r="MN55" s="64"/>
      <c r="MO55" s="64"/>
      <c r="MP55" s="64"/>
      <c r="MQ55" s="64"/>
      <c r="MR55" s="64"/>
      <c r="MS55" s="64"/>
      <c r="MT55" s="64"/>
      <c r="MU55" s="64"/>
      <c r="MV55" s="64"/>
      <c r="MW55" s="64"/>
      <c r="MX55" s="64"/>
      <c r="MY55" s="64"/>
      <c r="MZ55" s="64"/>
      <c r="NA55" s="64"/>
      <c r="NB55" s="64"/>
      <c r="NC55" s="64"/>
      <c r="ND55" s="64"/>
      <c r="NE55" s="97"/>
      <c r="NF55" s="97"/>
      <c r="NG55" s="97"/>
      <c r="NH55" s="97"/>
      <c r="NI55" s="97"/>
      <c r="NJ55" s="97"/>
      <c r="NK55" s="97"/>
      <c r="NL55" s="97"/>
      <c r="NM55" s="97"/>
      <c r="NN55" s="97"/>
      <c r="NO55" s="97"/>
      <c r="NP55" s="97"/>
      <c r="NQ55" s="97"/>
      <c r="NR55" s="102"/>
      <c r="NS55" s="97"/>
      <c r="NT55" s="97"/>
      <c r="NU55" s="97"/>
      <c r="NV55" s="97"/>
      <c r="NW55" s="97"/>
      <c r="NX55" s="97"/>
      <c r="NY55" s="97"/>
      <c r="NZ55" s="97"/>
      <c r="OA55" s="97"/>
      <c r="OB55" s="97"/>
      <c r="OC55" s="97"/>
      <c r="OD55" s="97"/>
      <c r="OE55" s="97"/>
      <c r="OF55" s="97"/>
      <c r="OG55" s="97"/>
      <c r="OH55" s="97"/>
      <c r="OI55" s="97"/>
      <c r="OJ55" s="97"/>
      <c r="OK55" s="97"/>
      <c r="OL55" s="97"/>
      <c r="OM55" s="97"/>
      <c r="ON55" s="97"/>
      <c r="OO55" s="97"/>
      <c r="OP55" s="97"/>
      <c r="OQ55" s="97"/>
      <c r="OR55" s="97"/>
      <c r="OS55" s="97"/>
      <c r="OT55" s="97"/>
      <c r="OU55" s="97"/>
      <c r="OV55" s="97"/>
      <c r="OW55" s="97"/>
      <c r="OX55" s="97"/>
      <c r="OY55" s="97"/>
      <c r="OZ55" s="97"/>
      <c r="PA55" s="97"/>
      <c r="PB55" s="97"/>
      <c r="PC55" s="97"/>
      <c r="PD55" s="97"/>
      <c r="PE55" s="97"/>
      <c r="PF55" s="97"/>
      <c r="PG55" s="97"/>
      <c r="PH55" s="97"/>
      <c r="PI55" s="97"/>
      <c r="PJ55" s="97"/>
      <c r="PK55" s="97"/>
      <c r="PL55" s="97"/>
      <c r="PM55" s="97"/>
      <c r="PN55" s="97"/>
      <c r="PO55" s="97"/>
      <c r="PP55" s="97"/>
      <c r="PQ55" s="97"/>
      <c r="PR55" s="97"/>
      <c r="PS55" s="97"/>
      <c r="PT55" s="97"/>
      <c r="PU55" s="97"/>
      <c r="PV55" s="102"/>
      <c r="PW55" s="97"/>
      <c r="PX55" s="97"/>
      <c r="PY55" s="97"/>
      <c r="PZ55" s="97"/>
      <c r="QA55" s="97"/>
      <c r="QB55" s="97"/>
      <c r="QC55" s="97"/>
      <c r="QD55" s="97"/>
      <c r="QE55" s="97"/>
      <c r="QF55" s="97"/>
      <c r="QG55" s="97"/>
      <c r="QH55" s="97"/>
      <c r="QI55" s="97"/>
      <c r="QJ55" s="97"/>
      <c r="QK55" s="97"/>
      <c r="QL55" s="97"/>
      <c r="QM55" s="97"/>
      <c r="QN55" s="97"/>
      <c r="QO55" s="97"/>
      <c r="QP55" s="97"/>
      <c r="QQ55" s="97"/>
      <c r="QR55" s="97"/>
      <c r="QS55" s="97"/>
      <c r="QT55" s="97"/>
      <c r="QU55" s="97"/>
      <c r="QV55" s="97"/>
      <c r="QW55" s="97"/>
      <c r="QX55" s="97"/>
      <c r="QY55" s="97"/>
      <c r="QZ55" s="97"/>
      <c r="RA55" s="97"/>
      <c r="RB55" s="97"/>
      <c r="RC55" s="97"/>
      <c r="RD55" s="97"/>
      <c r="RE55" s="97"/>
      <c r="RF55" s="97"/>
      <c r="RG55" s="97"/>
      <c r="RH55" s="97"/>
      <c r="RI55" s="97"/>
      <c r="RJ55" s="97"/>
      <c r="RK55" s="97"/>
      <c r="RL55" s="97"/>
      <c r="RM55" s="97"/>
      <c r="RN55" s="97"/>
      <c r="RO55" s="97"/>
      <c r="RP55" s="97"/>
      <c r="RQ55" s="97"/>
      <c r="RR55" s="97"/>
      <c r="RS55" s="97"/>
      <c r="RT55" s="97"/>
      <c r="RU55" s="97"/>
      <c r="RV55" s="97"/>
      <c r="RW55" s="97"/>
      <c r="RX55" s="97"/>
      <c r="RY55" s="97"/>
      <c r="RZ55" s="97"/>
      <c r="SA55" s="97"/>
      <c r="SB55" s="97"/>
      <c r="SC55" s="97"/>
      <c r="SD55" s="97"/>
      <c r="SE55" s="97"/>
      <c r="SF55" s="97"/>
      <c r="SG55" s="97"/>
      <c r="SH55" s="97"/>
      <c r="SI55" s="97"/>
      <c r="SJ55" s="97"/>
      <c r="SK55" s="97"/>
      <c r="SL55" s="97"/>
      <c r="SM55" s="97"/>
      <c r="SN55" s="97"/>
      <c r="SO55" s="97"/>
      <c r="SP55" s="97"/>
      <c r="SQ55" s="97"/>
      <c r="SR55" s="97"/>
      <c r="SS55" s="97"/>
      <c r="ST55" s="97"/>
      <c r="SU55" s="97"/>
      <c r="SV55" s="97"/>
      <c r="SW55" s="97"/>
      <c r="SX55" s="97"/>
      <c r="SY55" s="97"/>
      <c r="SZ55" s="97"/>
      <c r="TA55" s="97"/>
      <c r="TB55" s="97"/>
    </row>
    <row r="56" spans="1:522" s="27" customFormat="1" ht="18" customHeight="1" x14ac:dyDescent="0.2">
      <c r="A56" s="12">
        <v>15</v>
      </c>
      <c r="B56" s="11" t="s">
        <v>702</v>
      </c>
      <c r="C56" s="1">
        <v>10396</v>
      </c>
      <c r="D56" s="4" t="s">
        <v>703</v>
      </c>
      <c r="E56" s="1">
        <v>5271</v>
      </c>
      <c r="F56" s="1"/>
      <c r="G56" s="4" t="s">
        <v>704</v>
      </c>
      <c r="H56"/>
      <c r="I56" s="1">
        <f>SUM(K56:TB56)</f>
        <v>3</v>
      </c>
      <c r="J56" s="12">
        <f>Tabuľka1[[#This Row],[Stĺpec8]]</f>
        <v>3</v>
      </c>
      <c r="K56" s="102"/>
      <c r="L56" s="102"/>
      <c r="M56" s="97"/>
      <c r="N56" s="97"/>
      <c r="O56" s="97"/>
      <c r="P56" s="97"/>
      <c r="Q56" s="97"/>
      <c r="R56" s="97"/>
      <c r="S56" s="102"/>
      <c r="T56" s="97"/>
      <c r="U56" s="97"/>
      <c r="V56" s="97"/>
      <c r="W56" s="97"/>
      <c r="X56" s="97"/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S56" s="97"/>
      <c r="AT56" s="97"/>
      <c r="AU56" s="97"/>
      <c r="AV56" s="97"/>
      <c r="AW56" s="97"/>
      <c r="AX56" s="97"/>
      <c r="AY56" s="97"/>
      <c r="AZ56" s="97"/>
      <c r="BA56" s="97"/>
      <c r="BB56" s="97"/>
      <c r="BC56" s="97"/>
      <c r="BD56" s="97"/>
      <c r="BE56" s="97"/>
      <c r="BF56" s="97"/>
      <c r="BG56" s="97"/>
      <c r="BH56" s="97"/>
      <c r="BI56" s="97"/>
      <c r="BJ56" s="97"/>
      <c r="BK56" s="97"/>
      <c r="BL56" s="97"/>
      <c r="BM56" s="97"/>
      <c r="BN56" s="97"/>
      <c r="BO56" s="97"/>
      <c r="BP56" s="97"/>
      <c r="BQ56" s="97"/>
      <c r="BR56" s="97"/>
      <c r="BS56" s="97"/>
      <c r="BT56" s="97"/>
      <c r="BU56" s="97"/>
      <c r="BV56" s="97"/>
      <c r="BW56" s="97"/>
      <c r="BX56" s="97"/>
      <c r="BY56" s="97"/>
      <c r="BZ56" s="97"/>
      <c r="CA56" s="97"/>
      <c r="CB56" s="97"/>
      <c r="CC56" s="97"/>
      <c r="CD56" s="97"/>
      <c r="CE56" s="97"/>
      <c r="CF56" s="97"/>
      <c r="CG56" s="97"/>
      <c r="CH56" s="97"/>
      <c r="CI56" s="97"/>
      <c r="CJ56" s="97"/>
      <c r="CK56" s="97"/>
      <c r="CL56" s="102"/>
      <c r="CM56" s="97"/>
      <c r="CN56" s="97"/>
      <c r="CO56" s="97"/>
      <c r="CP56" s="97"/>
      <c r="CQ56" s="97"/>
      <c r="CR56" s="97"/>
      <c r="CS56" s="97"/>
      <c r="CT56" s="102"/>
      <c r="CU56" s="97"/>
      <c r="CV56" s="102"/>
      <c r="CW56" s="97"/>
      <c r="CX56" s="97"/>
      <c r="CY56" s="97"/>
      <c r="CZ56" s="97"/>
      <c r="DA56" s="97"/>
      <c r="DB56" s="97"/>
      <c r="DC56" s="97"/>
      <c r="DD56" s="102"/>
      <c r="DE56" s="97"/>
      <c r="DF56" s="97"/>
      <c r="DG56" s="97"/>
      <c r="DH56" s="97"/>
      <c r="DI56" s="97"/>
      <c r="DJ56" s="97"/>
      <c r="DK56" s="97"/>
      <c r="DL56" s="97"/>
      <c r="DM56" s="97"/>
      <c r="DN56" s="97"/>
      <c r="DO56" s="97"/>
      <c r="DP56" s="97"/>
      <c r="DQ56" s="97"/>
      <c r="DR56" s="97"/>
      <c r="DS56" s="97"/>
      <c r="DT56" s="97"/>
      <c r="DU56" s="97"/>
      <c r="DV56" s="97"/>
      <c r="DW56" s="97"/>
      <c r="DX56" s="97"/>
      <c r="DY56" s="97"/>
      <c r="DZ56" s="97"/>
      <c r="EA56" s="97"/>
      <c r="EB56" s="97"/>
      <c r="EC56" s="97"/>
      <c r="ED56" s="97"/>
      <c r="EE56" s="97"/>
      <c r="EF56" s="97"/>
      <c r="EG56" s="97"/>
      <c r="EH56" s="97"/>
      <c r="EI56" s="97"/>
      <c r="EJ56" s="97"/>
      <c r="EK56" s="97"/>
      <c r="EL56" s="97"/>
      <c r="EM56" s="97"/>
      <c r="EN56" s="97"/>
      <c r="EO56" s="97"/>
      <c r="EP56" s="97"/>
      <c r="EQ56" s="102"/>
      <c r="ER56" s="97"/>
      <c r="ES56" s="97"/>
      <c r="ET56" s="97"/>
      <c r="EU56" s="97"/>
      <c r="EV56" s="97"/>
      <c r="EW56" s="97"/>
      <c r="EX56" s="97"/>
      <c r="EY56" s="97"/>
      <c r="EZ56" s="97"/>
      <c r="FA56" s="97"/>
      <c r="FB56" s="97"/>
      <c r="FC56" s="97"/>
      <c r="FD56" s="97"/>
      <c r="FE56" s="97"/>
      <c r="FF56" s="97"/>
      <c r="FG56" s="97"/>
      <c r="FH56" s="97"/>
      <c r="FI56" s="97"/>
      <c r="FJ56" s="97"/>
      <c r="FK56" s="97"/>
      <c r="FL56" s="97"/>
      <c r="FM56" s="97"/>
      <c r="FN56" s="97"/>
      <c r="FO56" s="97"/>
      <c r="FP56" s="97"/>
      <c r="FQ56" s="97"/>
      <c r="FR56" s="97"/>
      <c r="FS56" s="97"/>
      <c r="FT56" s="97"/>
      <c r="FU56" s="97"/>
      <c r="FV56" s="97"/>
      <c r="FW56" s="97"/>
      <c r="FX56" s="97"/>
      <c r="FY56" s="97"/>
      <c r="FZ56" s="97"/>
      <c r="GA56" s="97"/>
      <c r="GB56" s="97"/>
      <c r="GC56" s="97"/>
      <c r="GD56" s="97"/>
      <c r="GE56" s="97"/>
      <c r="GF56" s="97"/>
      <c r="GG56" s="97"/>
      <c r="GH56" s="97"/>
      <c r="GI56" s="97"/>
      <c r="GJ56" s="97"/>
      <c r="GK56" s="97">
        <v>3</v>
      </c>
      <c r="GL56" s="97"/>
      <c r="GM56" s="97"/>
      <c r="GN56" s="97"/>
      <c r="GO56" s="97"/>
      <c r="GP56" s="97"/>
      <c r="GQ56" s="97"/>
      <c r="GR56" s="97"/>
      <c r="GS56" s="97"/>
      <c r="GT56" s="97"/>
      <c r="GU56" s="97"/>
      <c r="GV56" s="97"/>
      <c r="GW56" s="97"/>
      <c r="GX56" s="97"/>
      <c r="GY56" s="97"/>
      <c r="GZ56" s="97"/>
      <c r="HA56" s="97"/>
      <c r="HB56" s="97"/>
      <c r="HC56" s="97"/>
      <c r="HD56" s="97"/>
      <c r="HE56" s="97"/>
      <c r="HF56" s="97"/>
      <c r="HG56" s="97"/>
      <c r="HH56" s="97"/>
      <c r="HI56" s="97"/>
      <c r="HJ56" s="97"/>
      <c r="HK56" s="97"/>
      <c r="HL56" s="97"/>
      <c r="HM56" s="97"/>
      <c r="HN56" s="97"/>
      <c r="HO56" s="97"/>
      <c r="HP56" s="97"/>
      <c r="HQ56" s="97"/>
      <c r="HR56" s="97"/>
      <c r="HS56" s="97"/>
      <c r="HT56" s="97"/>
      <c r="HU56" s="97"/>
      <c r="HV56" s="97"/>
      <c r="HW56" s="97"/>
      <c r="HX56" s="97"/>
      <c r="HY56" s="97"/>
      <c r="HZ56" s="97"/>
      <c r="IA56" s="97"/>
      <c r="IB56" s="97"/>
      <c r="IC56" s="97"/>
      <c r="ID56" s="97"/>
      <c r="IE56" s="97"/>
      <c r="IF56" s="97"/>
      <c r="IG56" s="97"/>
      <c r="IH56" s="97"/>
      <c r="II56" s="97"/>
      <c r="IJ56" s="97"/>
      <c r="IK56" s="97"/>
      <c r="IL56" s="97"/>
      <c r="IM56" s="97"/>
      <c r="IN56" s="97"/>
      <c r="IO56" s="97"/>
      <c r="IP56" s="97"/>
      <c r="IQ56" s="97"/>
      <c r="IR56" s="97"/>
      <c r="IS56" s="97"/>
      <c r="IT56" s="97"/>
      <c r="IU56" s="97"/>
      <c r="IV56" s="97"/>
      <c r="IW56" s="97"/>
      <c r="IX56" s="97"/>
      <c r="IY56" s="97"/>
      <c r="IZ56" s="97"/>
      <c r="JA56" s="97"/>
      <c r="JB56" s="97"/>
      <c r="JC56" s="97"/>
      <c r="JD56" s="97"/>
      <c r="JE56" s="97"/>
      <c r="JF56" s="97"/>
      <c r="JG56" s="97"/>
      <c r="JH56" s="88"/>
      <c r="JI56" s="88"/>
      <c r="JJ56" s="88"/>
      <c r="JK56" s="88"/>
      <c r="JL56" s="88"/>
      <c r="JM56" s="88"/>
      <c r="JN56" s="88"/>
      <c r="JO56" s="88"/>
      <c r="JP56" s="97"/>
      <c r="JQ56" s="97"/>
      <c r="JR56" s="97"/>
      <c r="JS56" s="97"/>
      <c r="JT56" s="97"/>
      <c r="JU56" s="97"/>
      <c r="JV56" s="97"/>
      <c r="JW56" s="97"/>
      <c r="JX56" s="102"/>
      <c r="JY56" s="97"/>
      <c r="JZ56" s="97"/>
      <c r="KA56" s="97"/>
      <c r="KB56" s="97"/>
      <c r="KC56" s="97"/>
      <c r="KD56" s="97"/>
      <c r="KE56" s="97"/>
      <c r="KF56" s="97"/>
      <c r="KG56" s="97"/>
      <c r="KH56" s="97"/>
      <c r="KI56" s="97"/>
      <c r="KJ56" s="97"/>
      <c r="KK56" s="97"/>
      <c r="KL56" s="97"/>
      <c r="KM56" s="97"/>
      <c r="KN56" s="97"/>
      <c r="KO56" s="97"/>
      <c r="KP56" s="97"/>
      <c r="KQ56" s="97"/>
      <c r="KR56" s="102"/>
      <c r="KS56" s="102"/>
      <c r="KT56" s="97"/>
      <c r="KU56" s="97"/>
      <c r="KV56" s="97"/>
      <c r="KW56" s="97"/>
      <c r="KX56" s="97"/>
      <c r="KY56" s="97"/>
      <c r="KZ56" s="97"/>
      <c r="LA56" s="102"/>
      <c r="LB56" s="97"/>
      <c r="LC56" s="97"/>
      <c r="LD56" s="97"/>
      <c r="LE56" s="97"/>
      <c r="LF56" s="97"/>
      <c r="LG56" s="97"/>
      <c r="LH56" s="97"/>
      <c r="LI56" s="97"/>
      <c r="LJ56" s="97"/>
      <c r="LK56" s="97"/>
      <c r="LL56" s="97"/>
      <c r="LM56" s="97"/>
      <c r="LN56" s="97"/>
      <c r="LO56" s="97"/>
      <c r="LP56" s="97"/>
      <c r="LQ56" s="97"/>
      <c r="LR56" s="97"/>
      <c r="LS56" s="97"/>
      <c r="LT56" s="97"/>
      <c r="LU56" s="97"/>
      <c r="LV56" s="64"/>
      <c r="LW56" s="64"/>
      <c r="LX56" s="64"/>
      <c r="LY56" s="64"/>
      <c r="LZ56" s="64"/>
      <c r="MA56" s="64"/>
      <c r="MB56" s="64"/>
      <c r="MC56" s="64"/>
      <c r="MD56" s="64"/>
      <c r="ME56" s="64"/>
      <c r="MF56" s="64"/>
      <c r="MG56" s="64"/>
      <c r="MH56" s="64"/>
      <c r="MI56" s="64"/>
      <c r="MJ56" s="64"/>
      <c r="MK56" s="64"/>
      <c r="ML56" s="64"/>
      <c r="MM56" s="64"/>
      <c r="MN56" s="64"/>
      <c r="MO56" s="64"/>
      <c r="MP56" s="64"/>
      <c r="MQ56" s="64"/>
      <c r="MR56" s="64"/>
      <c r="MS56" s="64"/>
      <c r="MT56" s="64"/>
      <c r="MU56" s="64"/>
      <c r="MV56" s="64"/>
      <c r="MW56" s="64"/>
      <c r="MX56" s="64"/>
      <c r="MY56" s="64"/>
      <c r="MZ56" s="64"/>
      <c r="NA56" s="64"/>
      <c r="NB56" s="64"/>
      <c r="NC56" s="64"/>
      <c r="ND56" s="64"/>
      <c r="NE56" s="97"/>
      <c r="NF56" s="97"/>
      <c r="NG56" s="97"/>
      <c r="NH56" s="97"/>
      <c r="NI56" s="97"/>
      <c r="NJ56" s="97"/>
      <c r="NK56" s="97"/>
      <c r="NL56" s="97"/>
      <c r="NM56" s="97"/>
      <c r="NN56" s="97"/>
      <c r="NO56" s="97"/>
      <c r="NP56" s="97"/>
      <c r="NQ56" s="97"/>
      <c r="NR56" s="97"/>
      <c r="NS56" s="97"/>
      <c r="NT56" s="97"/>
      <c r="NU56" s="97"/>
      <c r="NV56" s="97"/>
      <c r="NW56" s="97"/>
      <c r="NX56" s="97"/>
      <c r="NY56" s="97"/>
      <c r="NZ56" s="97"/>
      <c r="OA56" s="97"/>
      <c r="OB56" s="97"/>
      <c r="OC56" s="97"/>
      <c r="OD56" s="97"/>
      <c r="OE56" s="97"/>
      <c r="OF56" s="97"/>
      <c r="OG56" s="97"/>
      <c r="OH56" s="97"/>
      <c r="OI56" s="97"/>
      <c r="OJ56" s="97"/>
      <c r="OK56" s="97"/>
      <c r="OL56" s="97"/>
      <c r="OM56" s="97"/>
      <c r="ON56" s="97"/>
      <c r="OO56" s="97"/>
      <c r="OP56" s="97"/>
      <c r="OQ56" s="97"/>
      <c r="OR56" s="97"/>
      <c r="OS56" s="97"/>
      <c r="OT56" s="97"/>
      <c r="OU56" s="97"/>
      <c r="OV56" s="97"/>
      <c r="OW56" s="97"/>
      <c r="OX56" s="97"/>
      <c r="OY56" s="97"/>
      <c r="OZ56" s="97"/>
      <c r="PA56" s="97"/>
      <c r="PB56" s="97"/>
      <c r="PC56" s="97"/>
      <c r="PD56" s="97"/>
      <c r="PE56" s="97"/>
      <c r="PF56" s="97"/>
      <c r="PG56" s="97"/>
      <c r="PH56" s="97"/>
      <c r="PI56" s="97"/>
      <c r="PJ56" s="97"/>
      <c r="PK56" s="97"/>
      <c r="PL56" s="97"/>
      <c r="PM56" s="97"/>
      <c r="PN56" s="97"/>
      <c r="PO56" s="97"/>
      <c r="PP56" s="97"/>
      <c r="PQ56" s="97"/>
      <c r="PR56" s="97"/>
      <c r="PS56" s="97"/>
      <c r="PT56" s="97"/>
      <c r="PU56" s="97"/>
      <c r="PV56" s="97"/>
      <c r="PW56" s="97"/>
      <c r="PX56" s="97"/>
      <c r="PY56" s="97"/>
      <c r="PZ56" s="97"/>
      <c r="QA56" s="97"/>
      <c r="QB56" s="97"/>
      <c r="QC56" s="97"/>
      <c r="QD56" s="97"/>
      <c r="QE56" s="97"/>
      <c r="QF56" s="97"/>
      <c r="QG56" s="97"/>
      <c r="QH56" s="97"/>
      <c r="QI56" s="97"/>
      <c r="QJ56" s="97"/>
      <c r="QK56" s="97"/>
      <c r="QL56" s="97"/>
      <c r="QM56" s="97"/>
      <c r="QN56" s="97"/>
      <c r="QO56" s="97"/>
      <c r="QP56" s="97"/>
      <c r="QQ56" s="97"/>
      <c r="QR56" s="97"/>
      <c r="QS56" s="97"/>
      <c r="QT56" s="97"/>
      <c r="QU56" s="97"/>
      <c r="QV56" s="97"/>
      <c r="QW56" s="97"/>
      <c r="QX56" s="97"/>
      <c r="QY56" s="97"/>
      <c r="QZ56" s="97"/>
      <c r="RA56" s="97"/>
      <c r="RB56" s="97"/>
      <c r="RC56" s="97"/>
      <c r="RD56" s="97"/>
      <c r="RE56" s="97"/>
      <c r="RF56" s="97"/>
      <c r="RG56" s="97"/>
      <c r="RH56" s="97"/>
      <c r="RI56" s="97"/>
      <c r="RJ56" s="97"/>
      <c r="RK56" s="97"/>
      <c r="RL56" s="97"/>
      <c r="RM56" s="97"/>
      <c r="RN56" s="97"/>
      <c r="RO56" s="97"/>
      <c r="RP56" s="97"/>
      <c r="RQ56" s="97"/>
      <c r="RR56" s="97"/>
      <c r="RS56" s="97"/>
      <c r="RT56" s="97"/>
      <c r="RU56" s="97"/>
      <c r="RV56" s="97"/>
      <c r="RW56" s="97"/>
      <c r="RX56" s="97"/>
      <c r="RY56" s="97"/>
      <c r="RZ56" s="97"/>
      <c r="SA56" s="97"/>
      <c r="SB56" s="97"/>
      <c r="SC56" s="97"/>
      <c r="SD56" s="97"/>
      <c r="SE56" s="97"/>
      <c r="SF56" s="97"/>
      <c r="SG56" s="97"/>
      <c r="SH56" s="97"/>
      <c r="SI56" s="97"/>
      <c r="SJ56" s="97"/>
      <c r="SK56" s="97"/>
      <c r="SL56" s="97"/>
      <c r="SM56" s="97"/>
      <c r="SN56" s="97"/>
      <c r="SO56" s="97"/>
      <c r="SP56" s="97"/>
      <c r="SQ56" s="97"/>
      <c r="SR56" s="97"/>
      <c r="SS56" s="97"/>
      <c r="ST56" s="97"/>
      <c r="SU56" s="97"/>
      <c r="SV56" s="97"/>
      <c r="SW56" s="97"/>
      <c r="SX56" s="97"/>
      <c r="SY56" s="97"/>
      <c r="SZ56" s="97"/>
      <c r="TA56" s="97"/>
      <c r="TB56" s="97"/>
    </row>
    <row r="57" spans="1:522" s="27" customFormat="1" ht="18" customHeight="1" x14ac:dyDescent="0.2">
      <c r="A57" s="12"/>
      <c r="B57" s="11" t="s">
        <v>688</v>
      </c>
      <c r="C57" s="1">
        <v>10340</v>
      </c>
      <c r="D57" s="4" t="s">
        <v>200</v>
      </c>
      <c r="E57" s="1">
        <v>12189</v>
      </c>
      <c r="F57" s="1"/>
      <c r="G57" s="4" t="s">
        <v>689</v>
      </c>
      <c r="H57"/>
      <c r="I57" s="1">
        <f>SUM(K57:TB57)</f>
        <v>3</v>
      </c>
      <c r="J57" s="12">
        <f>Tabuľka1[[#This Row],[Stĺpec8]]</f>
        <v>3</v>
      </c>
      <c r="K57" s="102"/>
      <c r="L57" s="102"/>
      <c r="M57" s="97"/>
      <c r="N57" s="97"/>
      <c r="O57" s="97"/>
      <c r="P57" s="97"/>
      <c r="Q57" s="97"/>
      <c r="R57" s="97"/>
      <c r="S57" s="102"/>
      <c r="T57" s="97"/>
      <c r="U57" s="97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I57" s="97"/>
      <c r="AJ57" s="97"/>
      <c r="AK57" s="97"/>
      <c r="AL57" s="97"/>
      <c r="AM57" s="97"/>
      <c r="AN57" s="97"/>
      <c r="AO57" s="97"/>
      <c r="AP57" s="97"/>
      <c r="AQ57" s="97"/>
      <c r="AR57" s="97"/>
      <c r="AS57" s="97"/>
      <c r="AT57" s="97"/>
      <c r="AU57" s="97"/>
      <c r="AV57" s="97"/>
      <c r="AW57" s="97"/>
      <c r="AX57" s="97"/>
      <c r="AY57" s="97"/>
      <c r="AZ57" s="97"/>
      <c r="BA57" s="97"/>
      <c r="BB57" s="97"/>
      <c r="BC57" s="97"/>
      <c r="BD57" s="97"/>
      <c r="BE57" s="97"/>
      <c r="BF57" s="97"/>
      <c r="BG57" s="97"/>
      <c r="BH57" s="97"/>
      <c r="BI57" s="97"/>
      <c r="BJ57" s="97"/>
      <c r="BK57" s="97"/>
      <c r="BL57" s="97"/>
      <c r="BM57" s="97"/>
      <c r="BN57" s="97"/>
      <c r="BO57" s="97"/>
      <c r="BP57" s="97"/>
      <c r="BQ57" s="97"/>
      <c r="BR57" s="97"/>
      <c r="BS57" s="97"/>
      <c r="BT57" s="97"/>
      <c r="BU57" s="97"/>
      <c r="BV57" s="97"/>
      <c r="BW57" s="97"/>
      <c r="BX57" s="97"/>
      <c r="BY57" s="97"/>
      <c r="BZ57" s="97"/>
      <c r="CA57" s="97"/>
      <c r="CB57" s="97"/>
      <c r="CC57" s="97"/>
      <c r="CD57" s="97"/>
      <c r="CE57" s="97"/>
      <c r="CF57" s="97"/>
      <c r="CG57" s="97"/>
      <c r="CH57" s="97"/>
      <c r="CI57" s="97"/>
      <c r="CJ57" s="97"/>
      <c r="CK57" s="97"/>
      <c r="CL57" s="102"/>
      <c r="CM57" s="97"/>
      <c r="CN57" s="97"/>
      <c r="CO57" s="97"/>
      <c r="CP57" s="97"/>
      <c r="CQ57" s="97"/>
      <c r="CR57" s="97"/>
      <c r="CS57" s="97"/>
      <c r="CT57" s="102"/>
      <c r="CU57" s="97"/>
      <c r="CV57" s="102"/>
      <c r="CW57" s="97"/>
      <c r="CX57" s="97"/>
      <c r="CY57" s="97"/>
      <c r="CZ57" s="97"/>
      <c r="DA57" s="97"/>
      <c r="DB57" s="97"/>
      <c r="DC57" s="97"/>
      <c r="DD57" s="102"/>
      <c r="DE57" s="97"/>
      <c r="DF57" s="97"/>
      <c r="DG57" s="97"/>
      <c r="DH57" s="97"/>
      <c r="DI57" s="97"/>
      <c r="DJ57" s="97"/>
      <c r="DK57" s="97"/>
      <c r="DL57" s="97"/>
      <c r="DM57" s="97"/>
      <c r="DN57" s="97"/>
      <c r="DO57" s="97"/>
      <c r="DP57" s="97"/>
      <c r="DQ57" s="97"/>
      <c r="DR57" s="97"/>
      <c r="DS57" s="97"/>
      <c r="DT57" s="97"/>
      <c r="DU57" s="97"/>
      <c r="DV57" s="97"/>
      <c r="DW57" s="97"/>
      <c r="DX57" s="97"/>
      <c r="DY57" s="97"/>
      <c r="DZ57" s="97"/>
      <c r="EA57" s="97"/>
      <c r="EB57" s="97"/>
      <c r="EC57" s="97"/>
      <c r="ED57" s="97"/>
      <c r="EE57" s="97"/>
      <c r="EF57" s="97"/>
      <c r="EG57" s="97"/>
      <c r="EH57" s="97"/>
      <c r="EI57" s="97"/>
      <c r="EJ57" s="97"/>
      <c r="EK57" s="97"/>
      <c r="EL57" s="97"/>
      <c r="EM57" s="97"/>
      <c r="EN57" s="97"/>
      <c r="EO57" s="97"/>
      <c r="EP57" s="97"/>
      <c r="EQ57" s="102"/>
      <c r="ER57" s="97"/>
      <c r="ES57" s="97"/>
      <c r="ET57" s="97"/>
      <c r="EU57" s="97"/>
      <c r="EV57" s="97"/>
      <c r="EW57" s="97"/>
      <c r="EX57" s="97"/>
      <c r="EY57" s="97"/>
      <c r="EZ57" s="97"/>
      <c r="FA57" s="97"/>
      <c r="FB57" s="97"/>
      <c r="FC57" s="97"/>
      <c r="FD57" s="97"/>
      <c r="FE57" s="97"/>
      <c r="FF57" s="97"/>
      <c r="FG57" s="97"/>
      <c r="FH57" s="97"/>
      <c r="FI57" s="97"/>
      <c r="FJ57" s="97"/>
      <c r="FK57" s="97"/>
      <c r="FL57" s="97"/>
      <c r="FM57" s="97"/>
      <c r="FN57" s="97"/>
      <c r="FO57" s="97"/>
      <c r="FP57" s="97"/>
      <c r="FQ57" s="97"/>
      <c r="FR57" s="97"/>
      <c r="FS57" s="97"/>
      <c r="FT57" s="97"/>
      <c r="FU57" s="97"/>
      <c r="FV57" s="97">
        <v>3</v>
      </c>
      <c r="FW57" s="97"/>
      <c r="FX57" s="97"/>
      <c r="FY57" s="97"/>
      <c r="FZ57" s="97"/>
      <c r="GA57" s="97"/>
      <c r="GB57" s="97" t="s">
        <v>519</v>
      </c>
      <c r="GC57" s="97"/>
      <c r="GD57" s="97"/>
      <c r="GE57" s="97"/>
      <c r="GF57" s="97"/>
      <c r="GG57" s="97"/>
      <c r="GH57" s="97"/>
      <c r="GI57" s="97"/>
      <c r="GJ57" s="97"/>
      <c r="GK57" s="97"/>
      <c r="GL57" s="97"/>
      <c r="GM57" s="97"/>
      <c r="GN57" s="97"/>
      <c r="GO57" s="97"/>
      <c r="GP57" s="97"/>
      <c r="GQ57" s="97"/>
      <c r="GR57" s="97"/>
      <c r="GS57" s="97"/>
      <c r="GT57" s="97"/>
      <c r="GU57" s="97"/>
      <c r="GV57" s="97"/>
      <c r="GW57" s="97"/>
      <c r="GX57" s="97"/>
      <c r="GY57" s="97"/>
      <c r="GZ57" s="97"/>
      <c r="HA57" s="97"/>
      <c r="HB57" s="97"/>
      <c r="HC57" s="97"/>
      <c r="HD57" s="97"/>
      <c r="HE57" s="97"/>
      <c r="HF57" s="97"/>
      <c r="HG57" s="97"/>
      <c r="HH57" s="97"/>
      <c r="HI57" s="97"/>
      <c r="HJ57" s="97"/>
      <c r="HK57" s="97"/>
      <c r="HL57" s="97"/>
      <c r="HM57" s="97"/>
      <c r="HN57" s="97"/>
      <c r="HO57" s="97"/>
      <c r="HP57" s="97"/>
      <c r="HQ57" s="97"/>
      <c r="HR57" s="97"/>
      <c r="HS57" s="97"/>
      <c r="HT57" s="97"/>
      <c r="HU57" s="97"/>
      <c r="HV57" s="97"/>
      <c r="HW57" s="97"/>
      <c r="HX57" s="97"/>
      <c r="HY57" s="97"/>
      <c r="HZ57" s="97"/>
      <c r="IA57" s="97"/>
      <c r="IB57" s="97"/>
      <c r="IC57" s="97"/>
      <c r="ID57" s="97"/>
      <c r="IE57" s="97"/>
      <c r="IF57" s="97"/>
      <c r="IG57" s="97"/>
      <c r="IH57" s="97"/>
      <c r="II57" s="97"/>
      <c r="IJ57" s="97"/>
      <c r="IK57" s="97"/>
      <c r="IL57" s="97"/>
      <c r="IM57" s="97"/>
      <c r="IN57" s="97"/>
      <c r="IO57" s="97"/>
      <c r="IP57" s="97"/>
      <c r="IQ57" s="97"/>
      <c r="IR57" s="97"/>
      <c r="IS57" s="97"/>
      <c r="IT57" s="97"/>
      <c r="IU57" s="97"/>
      <c r="IV57" s="97"/>
      <c r="IW57" s="97"/>
      <c r="IX57" s="97"/>
      <c r="IY57" s="97"/>
      <c r="IZ57" s="97"/>
      <c r="JA57" s="97"/>
      <c r="JB57" s="97"/>
      <c r="JC57" s="97"/>
      <c r="JD57" s="97"/>
      <c r="JE57" s="97"/>
      <c r="JF57" s="97"/>
      <c r="JG57" s="97"/>
      <c r="JH57" s="88"/>
      <c r="JI57" s="88"/>
      <c r="JJ57" s="88"/>
      <c r="JK57" s="88"/>
      <c r="JL57" s="88"/>
      <c r="JM57" s="88"/>
      <c r="JN57" s="88"/>
      <c r="JO57" s="88"/>
      <c r="JP57" s="97"/>
      <c r="JQ57" s="97"/>
      <c r="JR57" s="97"/>
      <c r="JS57" s="97"/>
      <c r="JT57" s="97"/>
      <c r="JU57" s="97"/>
      <c r="JV57" s="97"/>
      <c r="JW57" s="97"/>
      <c r="JX57" s="102"/>
      <c r="JY57" s="97"/>
      <c r="JZ57" s="97"/>
      <c r="KA57" s="97"/>
      <c r="KB57" s="97"/>
      <c r="KC57" s="97"/>
      <c r="KD57" s="97"/>
      <c r="KE57" s="97"/>
      <c r="KF57" s="97"/>
      <c r="KG57" s="97"/>
      <c r="KH57" s="97"/>
      <c r="KI57" s="97"/>
      <c r="KJ57" s="97"/>
      <c r="KK57" s="97"/>
      <c r="KL57" s="97"/>
      <c r="KM57" s="97"/>
      <c r="KN57" s="97"/>
      <c r="KO57" s="97"/>
      <c r="KP57" s="97"/>
      <c r="KQ57" s="97"/>
      <c r="KR57" s="102"/>
      <c r="KS57" s="102"/>
      <c r="KT57" s="97"/>
      <c r="KU57" s="97"/>
      <c r="KV57" s="97"/>
      <c r="KW57" s="97"/>
      <c r="KX57" s="97"/>
      <c r="KY57" s="97"/>
      <c r="KZ57" s="97"/>
      <c r="LA57" s="102"/>
      <c r="LB57" s="97"/>
      <c r="LC57" s="97"/>
      <c r="LD57" s="97"/>
      <c r="LE57" s="97"/>
      <c r="LF57" s="97"/>
      <c r="LG57" s="97"/>
      <c r="LH57" s="97"/>
      <c r="LI57" s="97"/>
      <c r="LJ57" s="97"/>
      <c r="LK57" s="97"/>
      <c r="LL57" s="97"/>
      <c r="LM57" s="97"/>
      <c r="LN57" s="97"/>
      <c r="LO57" s="97"/>
      <c r="LP57" s="97"/>
      <c r="LQ57" s="97"/>
      <c r="LR57" s="97"/>
      <c r="LS57" s="97"/>
      <c r="LT57" s="97"/>
      <c r="LU57" s="97"/>
      <c r="LV57" s="64"/>
      <c r="LW57" s="64"/>
      <c r="LX57" s="64"/>
      <c r="LY57" s="64"/>
      <c r="LZ57" s="64"/>
      <c r="MA57" s="64"/>
      <c r="MB57" s="64"/>
      <c r="MC57" s="64"/>
      <c r="MD57" s="64"/>
      <c r="ME57" s="64"/>
      <c r="MF57" s="64"/>
      <c r="MG57" s="64"/>
      <c r="MH57" s="64"/>
      <c r="MI57" s="64"/>
      <c r="MJ57" s="64"/>
      <c r="MK57" s="64"/>
      <c r="ML57" s="64"/>
      <c r="MM57" s="64"/>
      <c r="MN57" s="64"/>
      <c r="MO57" s="64"/>
      <c r="MP57" s="64"/>
      <c r="MQ57" s="64"/>
      <c r="MR57" s="64"/>
      <c r="MS57" s="64"/>
      <c r="MT57" s="64"/>
      <c r="MU57" s="64"/>
      <c r="MV57" s="64"/>
      <c r="MW57" s="64"/>
      <c r="MX57" s="64"/>
      <c r="MY57" s="64"/>
      <c r="MZ57" s="64"/>
      <c r="NA57" s="64"/>
      <c r="NB57" s="64"/>
      <c r="NC57" s="64"/>
      <c r="ND57" s="64"/>
      <c r="NE57" s="97"/>
      <c r="NF57" s="97"/>
      <c r="NG57" s="97"/>
      <c r="NH57" s="97"/>
      <c r="NI57" s="97"/>
      <c r="NJ57" s="97"/>
      <c r="NK57" s="97"/>
      <c r="NL57" s="97"/>
      <c r="NM57" s="97"/>
      <c r="NN57" s="97"/>
      <c r="NO57" s="97"/>
      <c r="NP57" s="97"/>
      <c r="NQ57" s="97"/>
      <c r="NR57" s="97"/>
      <c r="NS57" s="97"/>
      <c r="NT57" s="97"/>
      <c r="NU57" s="97"/>
      <c r="NV57" s="97"/>
      <c r="NW57" s="97"/>
      <c r="NX57" s="97"/>
      <c r="NY57" s="97"/>
      <c r="NZ57" s="97"/>
      <c r="OA57" s="97"/>
      <c r="OB57" s="97"/>
      <c r="OC57" s="97"/>
      <c r="OD57" s="97"/>
      <c r="OE57" s="97"/>
      <c r="OF57" s="97"/>
      <c r="OG57" s="97"/>
      <c r="OH57" s="97"/>
      <c r="OI57" s="97"/>
      <c r="OJ57" s="97"/>
      <c r="OK57" s="97"/>
      <c r="OL57" s="97"/>
      <c r="OM57" s="97"/>
      <c r="ON57" s="97"/>
      <c r="OO57" s="97"/>
      <c r="OP57" s="97"/>
      <c r="OQ57" s="97"/>
      <c r="OR57" s="97"/>
      <c r="OS57" s="97"/>
      <c r="OT57" s="97"/>
      <c r="OU57" s="97"/>
      <c r="OV57" s="97"/>
      <c r="OW57" s="97"/>
      <c r="OX57" s="97"/>
      <c r="OY57" s="97"/>
      <c r="OZ57" s="97"/>
      <c r="PA57" s="97"/>
      <c r="PB57" s="97"/>
      <c r="PC57" s="97"/>
      <c r="PD57" s="97"/>
      <c r="PE57" s="97"/>
      <c r="PF57" s="97"/>
      <c r="PG57" s="97"/>
      <c r="PH57" s="97"/>
      <c r="PI57" s="97"/>
      <c r="PJ57" s="97"/>
      <c r="PK57" s="97"/>
      <c r="PL57" s="97"/>
      <c r="PM57" s="97"/>
      <c r="PN57" s="97"/>
      <c r="PO57" s="97"/>
      <c r="PP57" s="97"/>
      <c r="PQ57" s="97"/>
      <c r="PR57" s="97"/>
      <c r="PS57" s="97"/>
      <c r="PT57" s="97"/>
      <c r="PU57" s="97"/>
      <c r="PV57" s="97"/>
      <c r="PW57" s="97"/>
      <c r="PX57" s="97"/>
      <c r="PY57" s="97"/>
      <c r="PZ57" s="97"/>
      <c r="QA57" s="97"/>
      <c r="QB57" s="97"/>
      <c r="QC57" s="97"/>
      <c r="QD57" s="97"/>
      <c r="QE57" s="97"/>
      <c r="QF57" s="97"/>
      <c r="QG57" s="97"/>
      <c r="QH57" s="97"/>
      <c r="QI57" s="97"/>
      <c r="QJ57" s="97"/>
      <c r="QK57" s="97"/>
      <c r="QL57" s="97"/>
      <c r="QM57" s="97"/>
      <c r="QN57" s="97"/>
      <c r="QO57" s="97"/>
      <c r="QP57" s="97"/>
      <c r="QQ57" s="97"/>
      <c r="QR57" s="97"/>
      <c r="QS57" s="97"/>
      <c r="QT57" s="97"/>
      <c r="QU57" s="97"/>
      <c r="QV57" s="97"/>
      <c r="QW57" s="97"/>
      <c r="QX57" s="97"/>
      <c r="QY57" s="97"/>
      <c r="QZ57" s="97"/>
      <c r="RA57" s="97"/>
      <c r="RB57" s="97"/>
      <c r="RC57" s="97"/>
      <c r="RD57" s="97"/>
      <c r="RE57" s="97"/>
      <c r="RF57" s="97"/>
      <c r="RG57" s="97"/>
      <c r="RH57" s="97"/>
      <c r="RI57" s="97"/>
      <c r="RJ57" s="97"/>
      <c r="RK57" s="97"/>
      <c r="RL57" s="97"/>
      <c r="RM57" s="97"/>
      <c r="RN57" s="97"/>
      <c r="RO57" s="97"/>
      <c r="RP57" s="97"/>
      <c r="RQ57" s="97"/>
      <c r="RR57" s="97"/>
      <c r="RS57" s="97"/>
      <c r="RT57" s="97"/>
      <c r="RU57" s="97"/>
      <c r="RV57" s="97"/>
      <c r="RW57" s="97"/>
      <c r="RX57" s="97"/>
      <c r="RY57" s="97"/>
      <c r="RZ57" s="97"/>
      <c r="SA57" s="97"/>
      <c r="SB57" s="97"/>
      <c r="SC57" s="97"/>
      <c r="SD57" s="97"/>
      <c r="SE57" s="97"/>
      <c r="SF57" s="97"/>
      <c r="SG57" s="97"/>
      <c r="SH57" s="97"/>
      <c r="SI57" s="97"/>
      <c r="SJ57" s="97"/>
      <c r="SK57" s="97"/>
      <c r="SL57" s="97"/>
      <c r="SM57" s="97"/>
      <c r="SN57" s="97"/>
      <c r="SO57" s="97"/>
      <c r="SP57" s="97"/>
      <c r="SQ57" s="97"/>
      <c r="SR57" s="97"/>
      <c r="SS57" s="97"/>
      <c r="ST57" s="97"/>
      <c r="SU57" s="97"/>
      <c r="SV57" s="97"/>
      <c r="SW57" s="97"/>
      <c r="SX57" s="97"/>
      <c r="SY57" s="97"/>
      <c r="SZ57" s="97"/>
      <c r="TA57" s="97"/>
      <c r="TB57" s="97"/>
    </row>
    <row r="58" spans="1:522" s="27" customFormat="1" ht="18" customHeight="1" x14ac:dyDescent="0.2">
      <c r="A58" s="12">
        <v>17</v>
      </c>
      <c r="B58" s="11" t="s">
        <v>333</v>
      </c>
      <c r="C58" s="1">
        <v>9793</v>
      </c>
      <c r="D58" s="4" t="s">
        <v>334</v>
      </c>
      <c r="E58" s="1">
        <v>11854</v>
      </c>
      <c r="F58" s="1"/>
      <c r="G58" s="4" t="s">
        <v>266</v>
      </c>
      <c r="H58"/>
      <c r="I58" s="1">
        <f t="shared" si="0"/>
        <v>0</v>
      </c>
      <c r="J58" s="12">
        <f>Tabuľka1[[#This Row],[Stĺpec8]]+I59</f>
        <v>2</v>
      </c>
      <c r="K58" s="102"/>
      <c r="L58" s="102"/>
      <c r="M58" s="97"/>
      <c r="N58" s="97"/>
      <c r="O58" s="97"/>
      <c r="P58" s="97"/>
      <c r="Q58" s="97"/>
      <c r="R58" s="97"/>
      <c r="S58" s="102"/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97"/>
      <c r="AY58" s="97"/>
      <c r="AZ58" s="97"/>
      <c r="BA58" s="97"/>
      <c r="BB58" s="97"/>
      <c r="BC58" s="97"/>
      <c r="BD58" s="97"/>
      <c r="BE58" s="97"/>
      <c r="BF58" s="97"/>
      <c r="BG58" s="97"/>
      <c r="BH58" s="97"/>
      <c r="BI58" s="97"/>
      <c r="BJ58" s="97"/>
      <c r="BK58" s="97"/>
      <c r="BL58" s="97"/>
      <c r="BM58" s="97"/>
      <c r="BN58" s="97"/>
      <c r="BO58" s="97"/>
      <c r="BP58" s="97"/>
      <c r="BQ58" s="97"/>
      <c r="BR58" s="97"/>
      <c r="BS58" s="97"/>
      <c r="BT58" s="97"/>
      <c r="BU58" s="97"/>
      <c r="BV58" s="97"/>
      <c r="BW58" s="97"/>
      <c r="BX58" s="97"/>
      <c r="BY58" s="97"/>
      <c r="BZ58" s="97"/>
      <c r="CA58" s="97"/>
      <c r="CB58" s="97"/>
      <c r="CC58" s="97"/>
      <c r="CD58" s="97"/>
      <c r="CE58" s="97"/>
      <c r="CF58" s="97"/>
      <c r="CG58" s="97"/>
      <c r="CH58" s="97"/>
      <c r="CI58" s="97"/>
      <c r="CJ58" s="97"/>
      <c r="CK58" s="97"/>
      <c r="CL58" s="97"/>
      <c r="CM58" s="97"/>
      <c r="CN58" s="97"/>
      <c r="CO58" s="97"/>
      <c r="CP58" s="97"/>
      <c r="CQ58" s="97"/>
      <c r="CR58" s="97"/>
      <c r="CS58" s="97"/>
      <c r="CT58" s="102"/>
      <c r="CU58" s="97"/>
      <c r="CV58" s="102"/>
      <c r="CW58" s="97"/>
      <c r="CX58" s="97"/>
      <c r="CY58" s="97"/>
      <c r="CZ58" s="97"/>
      <c r="DA58" s="97"/>
      <c r="DB58" s="97"/>
      <c r="DC58" s="97"/>
      <c r="DD58" s="102"/>
      <c r="DE58" s="97"/>
      <c r="DF58" s="97"/>
      <c r="DG58" s="97"/>
      <c r="DH58" s="97"/>
      <c r="DI58" s="97"/>
      <c r="DJ58" s="97"/>
      <c r="DK58" s="97"/>
      <c r="DL58" s="97"/>
      <c r="DM58" s="97"/>
      <c r="DN58" s="97"/>
      <c r="DO58" s="97"/>
      <c r="DP58" s="97"/>
      <c r="DQ58" s="97"/>
      <c r="DR58" s="97"/>
      <c r="DS58" s="97"/>
      <c r="DT58" s="97"/>
      <c r="DU58" s="97"/>
      <c r="DV58" s="97"/>
      <c r="DW58" s="97"/>
      <c r="DX58" s="97"/>
      <c r="DY58" s="97"/>
      <c r="DZ58" s="97"/>
      <c r="EA58" s="97"/>
      <c r="EB58" s="97"/>
      <c r="EC58" s="97"/>
      <c r="ED58" s="97"/>
      <c r="EE58" s="97"/>
      <c r="EF58" s="97"/>
      <c r="EG58" s="97"/>
      <c r="EH58" s="97"/>
      <c r="EI58" s="97"/>
      <c r="EJ58" s="97"/>
      <c r="EK58" s="97"/>
      <c r="EL58" s="97"/>
      <c r="EM58" s="97"/>
      <c r="EN58" s="97"/>
      <c r="EO58" s="97"/>
      <c r="EP58" s="97"/>
      <c r="EQ58" s="102"/>
      <c r="ER58" s="97"/>
      <c r="ES58" s="97"/>
      <c r="ET58" s="97"/>
      <c r="EU58" s="97"/>
      <c r="EV58" s="97"/>
      <c r="EW58" s="97"/>
      <c r="EX58" s="97"/>
      <c r="EY58" s="97"/>
      <c r="EZ58" s="97"/>
      <c r="FA58" s="97"/>
      <c r="FB58" s="97"/>
      <c r="FC58" s="97"/>
      <c r="FD58" s="97"/>
      <c r="FE58" s="97"/>
      <c r="FF58" s="97"/>
      <c r="FG58" s="97"/>
      <c r="FH58" s="97"/>
      <c r="FI58" s="97"/>
      <c r="FJ58" s="97"/>
      <c r="FK58" s="97"/>
      <c r="FL58" s="97"/>
      <c r="FM58" s="97"/>
      <c r="FN58" s="97"/>
      <c r="FO58" s="97"/>
      <c r="FP58" s="97"/>
      <c r="FQ58" s="97"/>
      <c r="FR58" s="97"/>
      <c r="FS58" s="97"/>
      <c r="FT58" s="97"/>
      <c r="FU58" s="97"/>
      <c r="FV58" s="97"/>
      <c r="FW58" s="97"/>
      <c r="FX58" s="97"/>
      <c r="FY58" s="97"/>
      <c r="FZ58" s="97"/>
      <c r="GA58" s="97"/>
      <c r="GB58" s="97"/>
      <c r="GC58" s="97"/>
      <c r="GD58" s="97"/>
      <c r="GE58" s="97"/>
      <c r="GF58" s="97"/>
      <c r="GG58" s="97"/>
      <c r="GH58" s="97"/>
      <c r="GI58" s="97"/>
      <c r="GJ58" s="97"/>
      <c r="GK58" s="97"/>
      <c r="GL58" s="97"/>
      <c r="GM58" s="97"/>
      <c r="GN58" s="97"/>
      <c r="GO58" s="97"/>
      <c r="GP58" s="97"/>
      <c r="GQ58" s="97"/>
      <c r="GR58" s="97"/>
      <c r="GS58" s="97"/>
      <c r="GT58" s="97"/>
      <c r="GU58" s="97"/>
      <c r="GV58" s="97"/>
      <c r="GW58" s="97"/>
      <c r="GX58" s="97"/>
      <c r="GY58" s="97"/>
      <c r="GZ58" s="97"/>
      <c r="HA58" s="97"/>
      <c r="HB58" s="97"/>
      <c r="HC58" s="97"/>
      <c r="HD58" s="97"/>
      <c r="HE58" s="97"/>
      <c r="HF58" s="97"/>
      <c r="HG58" s="97"/>
      <c r="HH58" s="97"/>
      <c r="HI58" s="97"/>
      <c r="HJ58" s="97"/>
      <c r="HK58" s="97"/>
      <c r="HL58" s="97"/>
      <c r="HM58" s="97"/>
      <c r="HN58" s="97"/>
      <c r="HO58" s="97"/>
      <c r="HP58" s="97"/>
      <c r="HQ58" s="97"/>
      <c r="HR58" s="97"/>
      <c r="HS58" s="97"/>
      <c r="HT58" s="97"/>
      <c r="HU58" s="97"/>
      <c r="HV58" s="97"/>
      <c r="HW58" s="97"/>
      <c r="HX58" s="97"/>
      <c r="HY58" s="97"/>
      <c r="HZ58" s="97"/>
      <c r="IA58" s="97"/>
      <c r="IB58" s="97"/>
      <c r="IC58" s="97"/>
      <c r="ID58" s="97"/>
      <c r="IE58" s="97"/>
      <c r="IF58" s="97"/>
      <c r="IG58" s="97"/>
      <c r="IH58" s="97"/>
      <c r="II58" s="97"/>
      <c r="IJ58" s="97"/>
      <c r="IK58" s="97"/>
      <c r="IL58" s="97"/>
      <c r="IM58" s="97"/>
      <c r="IN58" s="97"/>
      <c r="IO58" s="97"/>
      <c r="IP58" s="97"/>
      <c r="IQ58" s="97"/>
      <c r="IR58" s="97"/>
      <c r="IS58" s="97"/>
      <c r="IT58" s="97"/>
      <c r="IU58" s="97"/>
      <c r="IV58" s="97"/>
      <c r="IW58" s="97"/>
      <c r="IX58" s="97"/>
      <c r="IY58" s="97"/>
      <c r="IZ58" s="97"/>
      <c r="JA58" s="97"/>
      <c r="JB58" s="97"/>
      <c r="JC58" s="97"/>
      <c r="JD58" s="97"/>
      <c r="JE58" s="97"/>
      <c r="JF58" s="97"/>
      <c r="JG58" s="97"/>
      <c r="JH58" s="88"/>
      <c r="JI58" s="88"/>
      <c r="JJ58" s="88"/>
      <c r="JK58" s="88"/>
      <c r="JL58" s="88"/>
      <c r="JM58" s="88"/>
      <c r="JN58" s="88"/>
      <c r="JO58" s="88"/>
      <c r="JP58" s="97"/>
      <c r="JQ58" s="97"/>
      <c r="JR58" s="97"/>
      <c r="JS58" s="97"/>
      <c r="JT58" s="97"/>
      <c r="JU58" s="97"/>
      <c r="JV58" s="97"/>
      <c r="JW58" s="97"/>
      <c r="JX58" s="102"/>
      <c r="JY58" s="97"/>
      <c r="JZ58" s="97"/>
      <c r="KA58" s="97"/>
      <c r="KB58" s="97"/>
      <c r="KC58" s="97"/>
      <c r="KD58" s="97"/>
      <c r="KE58" s="97"/>
      <c r="KF58" s="97"/>
      <c r="KG58" s="97"/>
      <c r="KH58" s="97"/>
      <c r="KI58" s="97"/>
      <c r="KJ58" s="97"/>
      <c r="KK58" s="97"/>
      <c r="KL58" s="97"/>
      <c r="KM58" s="97"/>
      <c r="KN58" s="97"/>
      <c r="KO58" s="97"/>
      <c r="KP58" s="97"/>
      <c r="KQ58" s="97"/>
      <c r="KR58" s="102"/>
      <c r="KS58" s="102"/>
      <c r="KT58" s="97"/>
      <c r="KU58" s="97"/>
      <c r="KV58" s="97"/>
      <c r="KW58" s="97"/>
      <c r="KX58" s="97"/>
      <c r="KY58" s="97"/>
      <c r="KZ58" s="97"/>
      <c r="LA58" s="102"/>
      <c r="LB58" s="97"/>
      <c r="LC58" s="97"/>
      <c r="LD58" s="97"/>
      <c r="LE58" s="97"/>
      <c r="LF58" s="97"/>
      <c r="LG58" s="97"/>
      <c r="LH58" s="97"/>
      <c r="LI58" s="102"/>
      <c r="LJ58" s="97"/>
      <c r="LK58" s="97"/>
      <c r="LL58" s="97"/>
      <c r="LM58" s="97"/>
      <c r="LN58" s="97"/>
      <c r="LO58" s="97"/>
      <c r="LP58" s="97"/>
      <c r="LQ58" s="97"/>
      <c r="LR58" s="97"/>
      <c r="LS58" s="97"/>
      <c r="LT58" s="97"/>
      <c r="LU58" s="97"/>
      <c r="LV58" s="97"/>
      <c r="LW58" s="97"/>
      <c r="LX58" s="97"/>
      <c r="LY58" s="97"/>
      <c r="LZ58" s="97"/>
      <c r="MA58" s="97"/>
      <c r="MB58" s="97"/>
      <c r="MC58" s="97"/>
      <c r="MD58" s="97"/>
      <c r="ME58" s="97"/>
      <c r="MF58" s="97"/>
      <c r="MG58" s="97"/>
      <c r="MH58" s="97"/>
      <c r="MI58" s="97"/>
      <c r="MJ58" s="97"/>
      <c r="MK58" s="97"/>
      <c r="ML58" s="97"/>
      <c r="MM58" s="97"/>
      <c r="MN58" s="97"/>
      <c r="MO58" s="97"/>
      <c r="MP58" s="97"/>
      <c r="MQ58" s="97"/>
      <c r="MR58" s="97"/>
      <c r="MS58" s="97"/>
      <c r="MT58" s="97"/>
      <c r="MU58" s="97"/>
      <c r="MV58" s="97"/>
      <c r="MW58" s="97"/>
      <c r="MX58" s="97"/>
      <c r="MY58" s="97"/>
      <c r="MZ58" s="97"/>
      <c r="NA58" s="97"/>
      <c r="NB58" s="97"/>
      <c r="NC58" s="97"/>
      <c r="ND58" s="97"/>
      <c r="NE58" s="97"/>
      <c r="NF58" s="97"/>
      <c r="NG58" s="97"/>
      <c r="NH58" s="97"/>
      <c r="NI58" s="97"/>
      <c r="NJ58" s="97"/>
      <c r="NK58" s="97"/>
      <c r="NL58" s="97"/>
      <c r="NM58" s="97"/>
      <c r="NN58" s="97"/>
      <c r="NO58" s="97"/>
      <c r="NP58" s="97"/>
      <c r="NQ58" s="97"/>
      <c r="NR58" s="97"/>
      <c r="NS58" s="97"/>
      <c r="NT58" s="97"/>
      <c r="NU58" s="97"/>
      <c r="NV58" s="97"/>
      <c r="NW58" s="97"/>
      <c r="NX58" s="97"/>
      <c r="NY58" s="97"/>
      <c r="NZ58" s="97"/>
      <c r="OA58" s="97"/>
      <c r="OB58" s="97"/>
      <c r="OC58" s="97"/>
      <c r="OD58" s="97"/>
      <c r="OE58" s="97"/>
      <c r="OF58" s="97"/>
      <c r="OG58" s="97"/>
      <c r="OH58" s="97"/>
      <c r="OI58" s="97"/>
      <c r="OJ58" s="97"/>
      <c r="OK58" s="97"/>
      <c r="OL58" s="97"/>
      <c r="OM58" s="97"/>
      <c r="ON58" s="97"/>
      <c r="OO58" s="97"/>
      <c r="OP58" s="97"/>
      <c r="OQ58" s="97"/>
      <c r="OR58" s="97"/>
      <c r="OS58" s="97"/>
      <c r="OT58" s="97"/>
      <c r="OU58" s="97"/>
      <c r="OV58" s="97"/>
      <c r="OW58" s="97"/>
      <c r="OX58" s="97"/>
      <c r="OY58" s="97"/>
      <c r="OZ58" s="97"/>
      <c r="PA58" s="97"/>
      <c r="PB58" s="97"/>
      <c r="PC58" s="97"/>
      <c r="PD58" s="97"/>
      <c r="PE58" s="97"/>
      <c r="PF58" s="97"/>
      <c r="PG58" s="97"/>
      <c r="PH58" s="97"/>
      <c r="PI58" s="97"/>
      <c r="PJ58" s="97"/>
      <c r="PK58" s="97"/>
      <c r="PL58" s="97"/>
      <c r="PM58" s="97"/>
      <c r="PN58" s="97"/>
      <c r="PO58" s="97"/>
      <c r="PP58" s="97"/>
      <c r="PQ58" s="97"/>
      <c r="PR58" s="97"/>
      <c r="PS58" s="97"/>
      <c r="PT58" s="102"/>
      <c r="PU58" s="97"/>
      <c r="PV58" s="97"/>
      <c r="PW58" s="97"/>
      <c r="PX58" s="97"/>
      <c r="PY58" s="97"/>
      <c r="PZ58" s="97"/>
      <c r="QA58" s="97"/>
      <c r="QB58" s="97"/>
      <c r="QC58" s="97"/>
      <c r="QD58" s="97"/>
      <c r="QE58" s="97"/>
      <c r="QF58" s="97"/>
      <c r="QG58" s="97"/>
      <c r="QH58" s="97"/>
      <c r="QI58" s="97"/>
      <c r="QJ58" s="97"/>
      <c r="QK58" s="97"/>
      <c r="QL58" s="97"/>
      <c r="QM58" s="97"/>
      <c r="QN58" s="97"/>
      <c r="QO58" s="97"/>
      <c r="QP58" s="97"/>
      <c r="QQ58" s="97"/>
      <c r="QR58" s="97"/>
      <c r="QS58" s="97"/>
      <c r="QT58" s="97"/>
      <c r="QU58" s="97"/>
      <c r="QV58" s="97"/>
      <c r="QW58" s="97"/>
      <c r="QX58" s="97"/>
      <c r="QY58" s="97"/>
      <c r="QZ58" s="97"/>
      <c r="RA58" s="97"/>
      <c r="RB58" s="97"/>
      <c r="RC58" s="97"/>
      <c r="RD58" s="97"/>
      <c r="RE58" s="97"/>
      <c r="RF58" s="97"/>
      <c r="RG58" s="97"/>
      <c r="RH58" s="97"/>
      <c r="RI58" s="97"/>
      <c r="RJ58" s="97"/>
      <c r="RK58" s="97"/>
      <c r="RL58" s="97"/>
      <c r="RM58" s="97"/>
      <c r="RN58" s="97"/>
      <c r="RO58" s="97"/>
      <c r="RP58" s="97"/>
      <c r="RQ58" s="97"/>
      <c r="RR58" s="97"/>
      <c r="RS58" s="97"/>
      <c r="RT58" s="97"/>
      <c r="RU58" s="97"/>
      <c r="RV58" s="97"/>
      <c r="RW58" s="97"/>
      <c r="RX58" s="97"/>
      <c r="RY58" s="97"/>
      <c r="RZ58" s="97"/>
      <c r="SA58" s="97"/>
      <c r="SB58" s="97"/>
      <c r="SC58" s="97"/>
      <c r="SD58" s="97"/>
      <c r="SE58" s="97"/>
      <c r="SF58" s="97"/>
      <c r="SG58" s="97"/>
      <c r="SH58" s="97"/>
      <c r="SI58" s="97"/>
      <c r="SJ58" s="97"/>
      <c r="SK58" s="97"/>
      <c r="SL58" s="97"/>
      <c r="SM58" s="97"/>
      <c r="SN58" s="97"/>
      <c r="SO58" s="97"/>
      <c r="SP58" s="97"/>
      <c r="SQ58" s="97"/>
      <c r="SR58" s="97"/>
      <c r="SS58" s="97"/>
      <c r="ST58" s="97"/>
      <c r="SU58" s="97"/>
      <c r="SV58" s="97"/>
      <c r="SW58" s="97"/>
      <c r="SX58" s="97"/>
      <c r="SY58" s="97"/>
      <c r="SZ58" s="97"/>
      <c r="TA58" s="97"/>
      <c r="TB58" s="97"/>
    </row>
    <row r="59" spans="1:522" s="27" customFormat="1" ht="18" customHeight="1" x14ac:dyDescent="0.2">
      <c r="A59" s="12"/>
      <c r="B59" s="11"/>
      <c r="C59" s="1"/>
      <c r="D59" s="4" t="s">
        <v>368</v>
      </c>
      <c r="E59" s="1">
        <v>12749</v>
      </c>
      <c r="F59" s="1"/>
      <c r="G59" s="4"/>
      <c r="H59"/>
      <c r="I59" s="1">
        <f t="shared" si="0"/>
        <v>2</v>
      </c>
      <c r="J59" s="12"/>
      <c r="K59" s="102">
        <v>1</v>
      </c>
      <c r="L59" s="102" t="s">
        <v>519</v>
      </c>
      <c r="M59" s="97"/>
      <c r="N59" s="97"/>
      <c r="O59" s="97"/>
      <c r="P59" s="97"/>
      <c r="Q59" s="97"/>
      <c r="R59" s="97"/>
      <c r="S59" s="102" t="s">
        <v>519</v>
      </c>
      <c r="T59" s="97">
        <v>1</v>
      </c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97"/>
      <c r="AF59" s="97"/>
      <c r="AG59" s="97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  <c r="AS59" s="97"/>
      <c r="AT59" s="97"/>
      <c r="AU59" s="97"/>
      <c r="AV59" s="97"/>
      <c r="AW59" s="97"/>
      <c r="AX59" s="97"/>
      <c r="AY59" s="97"/>
      <c r="AZ59" s="97"/>
      <c r="BA59" s="97"/>
      <c r="BB59" s="97"/>
      <c r="BC59" s="97"/>
      <c r="BD59" s="97"/>
      <c r="BE59" s="97"/>
      <c r="BF59" s="97"/>
      <c r="BG59" s="97"/>
      <c r="BH59" s="97"/>
      <c r="BI59" s="97"/>
      <c r="BJ59" s="97"/>
      <c r="BK59" s="97"/>
      <c r="BL59" s="97"/>
      <c r="BM59" s="97"/>
      <c r="BN59" s="97"/>
      <c r="BO59" s="97"/>
      <c r="BP59" s="97"/>
      <c r="BQ59" s="97"/>
      <c r="BR59" s="97"/>
      <c r="BS59" s="97"/>
      <c r="BT59" s="97"/>
      <c r="BU59" s="97"/>
      <c r="BV59" s="97"/>
      <c r="BW59" s="97"/>
      <c r="BX59" s="97"/>
      <c r="BY59" s="97"/>
      <c r="BZ59" s="97"/>
      <c r="CA59" s="97"/>
      <c r="CB59" s="97"/>
      <c r="CC59" s="97"/>
      <c r="CD59" s="97"/>
      <c r="CE59" s="97"/>
      <c r="CF59" s="97"/>
      <c r="CG59" s="97"/>
      <c r="CH59" s="97"/>
      <c r="CI59" s="97"/>
      <c r="CJ59" s="97"/>
      <c r="CK59" s="97"/>
      <c r="CL59" s="97"/>
      <c r="CM59" s="97"/>
      <c r="CN59" s="97"/>
      <c r="CO59" s="97"/>
      <c r="CP59" s="97"/>
      <c r="CQ59" s="97"/>
      <c r="CR59" s="97"/>
      <c r="CS59" s="97"/>
      <c r="CT59" s="102"/>
      <c r="CU59" s="97"/>
      <c r="CV59" s="102"/>
      <c r="CW59" s="97"/>
      <c r="CX59" s="97"/>
      <c r="CY59" s="97"/>
      <c r="CZ59" s="97"/>
      <c r="DA59" s="97"/>
      <c r="DB59" s="97"/>
      <c r="DC59" s="97"/>
      <c r="DD59" s="102"/>
      <c r="DE59" s="97"/>
      <c r="DF59" s="97"/>
      <c r="DG59" s="97"/>
      <c r="DH59" s="97"/>
      <c r="DI59" s="97"/>
      <c r="DJ59" s="97"/>
      <c r="DK59" s="97"/>
      <c r="DL59" s="97"/>
      <c r="DM59" s="97"/>
      <c r="DN59" s="97"/>
      <c r="DO59" s="97"/>
      <c r="DP59" s="97"/>
      <c r="DQ59" s="97"/>
      <c r="DR59" s="97"/>
      <c r="DS59" s="97"/>
      <c r="DT59" s="97"/>
      <c r="DU59" s="97"/>
      <c r="DV59" s="97"/>
      <c r="DW59" s="97"/>
      <c r="DX59" s="97"/>
      <c r="DY59" s="97"/>
      <c r="DZ59" s="97"/>
      <c r="EA59" s="97"/>
      <c r="EB59" s="97"/>
      <c r="EC59" s="97"/>
      <c r="ED59" s="97"/>
      <c r="EE59" s="97"/>
      <c r="EF59" s="97"/>
      <c r="EG59" s="97"/>
      <c r="EH59" s="97"/>
      <c r="EI59" s="97"/>
      <c r="EJ59" s="97"/>
      <c r="EK59" s="97"/>
      <c r="EL59" s="97"/>
      <c r="EM59" s="97"/>
      <c r="EN59" s="97"/>
      <c r="EO59" s="97"/>
      <c r="EP59" s="97"/>
      <c r="EQ59" s="102"/>
      <c r="ER59" s="97"/>
      <c r="ES59" s="97"/>
      <c r="ET59" s="97"/>
      <c r="EU59" s="97"/>
      <c r="EV59" s="97"/>
      <c r="EW59" s="97"/>
      <c r="EX59" s="97"/>
      <c r="EY59" s="97"/>
      <c r="EZ59" s="97"/>
      <c r="FA59" s="97"/>
      <c r="FB59" s="97"/>
      <c r="FC59" s="97"/>
      <c r="FD59" s="97"/>
      <c r="FE59" s="97"/>
      <c r="FF59" s="97"/>
      <c r="FG59" s="97"/>
      <c r="FH59" s="97"/>
      <c r="FI59" s="97"/>
      <c r="FJ59" s="97"/>
      <c r="FK59" s="97"/>
      <c r="FL59" s="97"/>
      <c r="FM59" s="97"/>
      <c r="FN59" s="97"/>
      <c r="FO59" s="97"/>
      <c r="FP59" s="97"/>
      <c r="FQ59" s="97"/>
      <c r="FR59" s="97"/>
      <c r="FS59" s="97"/>
      <c r="FT59" s="97"/>
      <c r="FU59" s="97"/>
      <c r="FV59" s="97"/>
      <c r="FW59" s="97"/>
      <c r="FX59" s="97"/>
      <c r="FY59" s="97"/>
      <c r="FZ59" s="97"/>
      <c r="GA59" s="97"/>
      <c r="GB59" s="97"/>
      <c r="GC59" s="97"/>
      <c r="GD59" s="97"/>
      <c r="GE59" s="97"/>
      <c r="GF59" s="97"/>
      <c r="GG59" s="97"/>
      <c r="GH59" s="97"/>
      <c r="GI59" s="97"/>
      <c r="GJ59" s="97"/>
      <c r="GK59" s="97"/>
      <c r="GL59" s="97"/>
      <c r="GM59" s="97"/>
      <c r="GN59" s="97"/>
      <c r="GO59" s="97"/>
      <c r="GP59" s="97"/>
      <c r="GQ59" s="97"/>
      <c r="GR59" s="97"/>
      <c r="GS59" s="97"/>
      <c r="GT59" s="97"/>
      <c r="GU59" s="97"/>
      <c r="GV59" s="97"/>
      <c r="GW59" s="97"/>
      <c r="GX59" s="97"/>
      <c r="GY59" s="97"/>
      <c r="GZ59" s="97"/>
      <c r="HA59" s="97"/>
      <c r="HB59" s="97"/>
      <c r="HC59" s="97"/>
      <c r="HD59" s="97"/>
      <c r="HE59" s="97"/>
      <c r="HF59" s="97"/>
      <c r="HG59" s="97"/>
      <c r="HH59" s="97"/>
      <c r="HI59" s="97"/>
      <c r="HJ59" s="97"/>
      <c r="HK59" s="97"/>
      <c r="HL59" s="97"/>
      <c r="HM59" s="97"/>
      <c r="HN59" s="97"/>
      <c r="HO59" s="97"/>
      <c r="HP59" s="97"/>
      <c r="HQ59" s="97"/>
      <c r="HR59" s="97"/>
      <c r="HS59" s="97"/>
      <c r="HT59" s="97"/>
      <c r="HU59" s="97"/>
      <c r="HV59" s="97"/>
      <c r="HW59" s="97"/>
      <c r="HX59" s="97"/>
      <c r="HY59" s="97"/>
      <c r="HZ59" s="97"/>
      <c r="IA59" s="97"/>
      <c r="IB59" s="97"/>
      <c r="IC59" s="97"/>
      <c r="ID59" s="97"/>
      <c r="IE59" s="97"/>
      <c r="IF59" s="97"/>
      <c r="IG59" s="97"/>
      <c r="IH59" s="97"/>
      <c r="II59" s="97"/>
      <c r="IJ59" s="97"/>
      <c r="IK59" s="97"/>
      <c r="IL59" s="97"/>
      <c r="IM59" s="97"/>
      <c r="IN59" s="97"/>
      <c r="IO59" s="97"/>
      <c r="IP59" s="97"/>
      <c r="IQ59" s="97"/>
      <c r="IR59" s="97"/>
      <c r="IS59" s="97"/>
      <c r="IT59" s="97"/>
      <c r="IU59" s="97"/>
      <c r="IV59" s="97"/>
      <c r="IW59" s="97"/>
      <c r="IX59" s="97"/>
      <c r="IY59" s="97"/>
      <c r="IZ59" s="97"/>
      <c r="JA59" s="97"/>
      <c r="JB59" s="97"/>
      <c r="JC59" s="97"/>
      <c r="JD59" s="97"/>
      <c r="JE59" s="97"/>
      <c r="JF59" s="97"/>
      <c r="JG59" s="97"/>
      <c r="JH59" s="88"/>
      <c r="JI59" s="88"/>
      <c r="JJ59" s="88"/>
      <c r="JK59" s="88"/>
      <c r="JL59" s="88"/>
      <c r="JM59" s="88"/>
      <c r="JN59" s="88"/>
      <c r="JO59" s="88"/>
      <c r="JP59" s="97"/>
      <c r="JQ59" s="97"/>
      <c r="JR59" s="97"/>
      <c r="JS59" s="97"/>
      <c r="JT59" s="97"/>
      <c r="JU59" s="97"/>
      <c r="JV59" s="97"/>
      <c r="JW59" s="97"/>
      <c r="JX59" s="102"/>
      <c r="JY59" s="97"/>
      <c r="JZ59" s="97"/>
      <c r="KA59" s="97"/>
      <c r="KB59" s="97"/>
      <c r="KC59" s="97"/>
      <c r="KD59" s="97"/>
      <c r="KE59" s="97"/>
      <c r="KF59" s="97"/>
      <c r="KG59" s="97"/>
      <c r="KH59" s="97"/>
      <c r="KI59" s="97"/>
      <c r="KJ59" s="97"/>
      <c r="KK59" s="97"/>
      <c r="KL59" s="97"/>
      <c r="KM59" s="97"/>
      <c r="KN59" s="97"/>
      <c r="KO59" s="97"/>
      <c r="KP59" s="97"/>
      <c r="KQ59" s="97"/>
      <c r="KR59" s="102"/>
      <c r="KS59" s="102"/>
      <c r="KT59" s="97"/>
      <c r="KU59" s="97"/>
      <c r="KV59" s="97"/>
      <c r="KW59" s="97"/>
      <c r="KX59" s="97"/>
      <c r="KY59" s="97"/>
      <c r="KZ59" s="97"/>
      <c r="LA59" s="102"/>
      <c r="LB59" s="97"/>
      <c r="LC59" s="97"/>
      <c r="LD59" s="97"/>
      <c r="LE59" s="97"/>
      <c r="LF59" s="97"/>
      <c r="LG59" s="97"/>
      <c r="LH59" s="97"/>
      <c r="LI59" s="97"/>
      <c r="LJ59" s="97"/>
      <c r="LK59" s="97"/>
      <c r="LL59" s="97"/>
      <c r="LM59" s="97"/>
      <c r="LN59" s="97"/>
      <c r="LO59" s="97"/>
      <c r="LP59" s="97"/>
      <c r="LQ59" s="97"/>
      <c r="LR59" s="97"/>
      <c r="LS59" s="97"/>
      <c r="LT59" s="97"/>
      <c r="LU59" s="97"/>
      <c r="LV59" s="97"/>
      <c r="LW59" s="97"/>
      <c r="LX59" s="97"/>
      <c r="LY59" s="97"/>
      <c r="LZ59" s="97"/>
      <c r="MA59" s="97"/>
      <c r="MB59" s="97"/>
      <c r="MC59" s="97"/>
      <c r="MD59" s="97"/>
      <c r="ME59" s="97"/>
      <c r="MF59" s="97"/>
      <c r="MG59" s="97"/>
      <c r="MH59" s="97"/>
      <c r="MI59" s="97"/>
      <c r="MJ59" s="97"/>
      <c r="MK59" s="97"/>
      <c r="ML59" s="97"/>
      <c r="MM59" s="97"/>
      <c r="MN59" s="97"/>
      <c r="MO59" s="97"/>
      <c r="MP59" s="97"/>
      <c r="MQ59" s="97"/>
      <c r="MR59" s="97"/>
      <c r="MS59" s="97"/>
      <c r="MT59" s="97"/>
      <c r="MU59" s="97"/>
      <c r="MV59" s="97"/>
      <c r="MW59" s="97"/>
      <c r="MX59" s="97"/>
      <c r="MY59" s="97"/>
      <c r="MZ59" s="97"/>
      <c r="NA59" s="97"/>
      <c r="NB59" s="97"/>
      <c r="NC59" s="97"/>
      <c r="ND59" s="97"/>
      <c r="NE59" s="97"/>
      <c r="NF59" s="97"/>
      <c r="NG59" s="97"/>
      <c r="NH59" s="97"/>
      <c r="NI59" s="97"/>
      <c r="NJ59" s="97"/>
      <c r="NK59" s="97"/>
      <c r="NL59" s="97"/>
      <c r="NM59" s="97"/>
      <c r="NN59" s="97"/>
      <c r="NO59" s="97"/>
      <c r="NP59" s="97"/>
      <c r="NQ59" s="97"/>
      <c r="NR59" s="97"/>
      <c r="NS59" s="97"/>
      <c r="NT59" s="97"/>
      <c r="NU59" s="97"/>
      <c r="NV59" s="97"/>
      <c r="NW59" s="97"/>
      <c r="NX59" s="97"/>
      <c r="NY59" s="97"/>
      <c r="NZ59" s="97"/>
      <c r="OA59" s="97"/>
      <c r="OB59" s="97"/>
      <c r="OC59" s="97"/>
      <c r="OD59" s="97"/>
      <c r="OE59" s="97"/>
      <c r="OF59" s="97"/>
      <c r="OG59" s="97"/>
      <c r="OH59" s="97"/>
      <c r="OI59" s="97"/>
      <c r="OJ59" s="97"/>
      <c r="OK59" s="97"/>
      <c r="OL59" s="97"/>
      <c r="OM59" s="97"/>
      <c r="ON59" s="97"/>
      <c r="OO59" s="97"/>
      <c r="OP59" s="97"/>
      <c r="OQ59" s="97"/>
      <c r="OR59" s="97"/>
      <c r="OS59" s="97"/>
      <c r="OT59" s="97"/>
      <c r="OU59" s="97"/>
      <c r="OV59" s="97"/>
      <c r="OW59" s="97"/>
      <c r="OX59" s="97"/>
      <c r="OY59" s="97"/>
      <c r="OZ59" s="97"/>
      <c r="PA59" s="97"/>
      <c r="PB59" s="97"/>
      <c r="PC59" s="97"/>
      <c r="PD59" s="97"/>
      <c r="PE59" s="97"/>
      <c r="PF59" s="97"/>
      <c r="PG59" s="97"/>
      <c r="PH59" s="97"/>
      <c r="PI59" s="97"/>
      <c r="PJ59" s="97"/>
      <c r="PK59" s="97"/>
      <c r="PL59" s="97"/>
      <c r="PM59" s="97"/>
      <c r="PN59" s="97"/>
      <c r="PO59" s="97"/>
      <c r="PP59" s="97"/>
      <c r="PQ59" s="97"/>
      <c r="PR59" s="97"/>
      <c r="PS59" s="97"/>
      <c r="PT59" s="97"/>
      <c r="PU59" s="97"/>
      <c r="PV59" s="97"/>
      <c r="PW59" s="97"/>
      <c r="PX59" s="97"/>
      <c r="PY59" s="97"/>
      <c r="PZ59" s="97"/>
      <c r="QA59" s="97"/>
      <c r="QB59" s="97"/>
      <c r="QC59" s="97"/>
      <c r="QD59" s="97"/>
      <c r="QE59" s="97"/>
      <c r="QF59" s="97"/>
      <c r="QG59" s="97"/>
      <c r="QH59" s="97"/>
      <c r="QI59" s="97"/>
      <c r="QJ59" s="97"/>
      <c r="QK59" s="97"/>
      <c r="QL59" s="97"/>
      <c r="QM59" s="97"/>
      <c r="QN59" s="97"/>
      <c r="QO59" s="97"/>
      <c r="QP59" s="97"/>
      <c r="QQ59" s="97"/>
      <c r="QR59" s="97"/>
      <c r="QS59" s="97"/>
      <c r="QT59" s="97"/>
      <c r="QU59" s="97"/>
      <c r="QV59" s="97"/>
      <c r="QW59" s="97"/>
      <c r="QX59" s="97"/>
      <c r="QY59" s="97"/>
      <c r="QZ59" s="97"/>
      <c r="RA59" s="97"/>
      <c r="RB59" s="97"/>
      <c r="RC59" s="97"/>
      <c r="RD59" s="97"/>
      <c r="RE59" s="97"/>
      <c r="RF59" s="97"/>
      <c r="RG59" s="97"/>
      <c r="RH59" s="97"/>
      <c r="RI59" s="97"/>
      <c r="RJ59" s="97"/>
      <c r="RK59" s="97"/>
      <c r="RL59" s="97"/>
      <c r="RM59" s="97"/>
      <c r="RN59" s="97"/>
      <c r="RO59" s="97"/>
      <c r="RP59" s="97"/>
      <c r="RQ59" s="97"/>
      <c r="RR59" s="97"/>
      <c r="RS59" s="97"/>
      <c r="RT59" s="97"/>
      <c r="RU59" s="97"/>
      <c r="RV59" s="97"/>
      <c r="RW59" s="97"/>
      <c r="RX59" s="97"/>
      <c r="RY59" s="97"/>
      <c r="RZ59" s="97"/>
      <c r="SA59" s="97"/>
      <c r="SB59" s="97"/>
      <c r="SC59" s="97"/>
      <c r="SD59" s="97"/>
      <c r="SE59" s="97"/>
      <c r="SF59" s="97"/>
      <c r="SG59" s="97"/>
      <c r="SH59" s="97"/>
      <c r="SI59" s="97"/>
      <c r="SJ59" s="97"/>
      <c r="SK59" s="97"/>
      <c r="SL59" s="97"/>
      <c r="SM59" s="97"/>
      <c r="SN59" s="97"/>
      <c r="SO59" s="97"/>
      <c r="SP59" s="97"/>
      <c r="SQ59" s="97"/>
      <c r="SR59" s="97"/>
      <c r="SS59" s="97"/>
      <c r="ST59" s="97"/>
      <c r="SU59" s="97"/>
      <c r="SV59" s="97"/>
      <c r="SW59" s="97"/>
      <c r="SX59" s="97"/>
      <c r="SY59" s="97"/>
      <c r="SZ59" s="97"/>
      <c r="TA59" s="97"/>
      <c r="TB59" s="97"/>
    </row>
    <row r="60" spans="1:522" s="27" customFormat="1" ht="18" customHeight="1" x14ac:dyDescent="0.2">
      <c r="A60" s="12"/>
      <c r="B60" s="11" t="s">
        <v>570</v>
      </c>
      <c r="C60" s="1">
        <v>10229</v>
      </c>
      <c r="D60" s="4" t="s">
        <v>340</v>
      </c>
      <c r="E60" s="1">
        <v>11871</v>
      </c>
      <c r="F60" s="1"/>
      <c r="G60" s="4" t="s">
        <v>46</v>
      </c>
      <c r="H60"/>
      <c r="I60" s="1">
        <f t="shared" si="0"/>
        <v>2</v>
      </c>
      <c r="J60" s="12">
        <f>Tabuľka1[[#This Row],[Stĺpec8]]</f>
        <v>2</v>
      </c>
      <c r="K60" s="102"/>
      <c r="L60" s="102"/>
      <c r="M60" s="97"/>
      <c r="N60" s="97"/>
      <c r="O60" s="97"/>
      <c r="P60" s="97"/>
      <c r="Q60" s="97"/>
      <c r="R60" s="97"/>
      <c r="S60" s="102"/>
      <c r="T60" s="97"/>
      <c r="U60" s="97"/>
      <c r="V60" s="97"/>
      <c r="W60" s="97"/>
      <c r="X60" s="97"/>
      <c r="Y60" s="97"/>
      <c r="Z60" s="97"/>
      <c r="AA60" s="97"/>
      <c r="AB60" s="97"/>
      <c r="AC60" s="97"/>
      <c r="AD60" s="97"/>
      <c r="AE60" s="97"/>
      <c r="AF60" s="97"/>
      <c r="AG60" s="97"/>
      <c r="AH60" s="97"/>
      <c r="AI60" s="97"/>
      <c r="AJ60" s="97"/>
      <c r="AK60" s="97"/>
      <c r="AL60" s="97"/>
      <c r="AM60" s="97"/>
      <c r="AN60" s="97"/>
      <c r="AO60" s="97"/>
      <c r="AP60" s="97"/>
      <c r="AQ60" s="97"/>
      <c r="AR60" s="97"/>
      <c r="AS60" s="97"/>
      <c r="AT60" s="97"/>
      <c r="AU60" s="97"/>
      <c r="AV60" s="97"/>
      <c r="AW60" s="97"/>
      <c r="AX60" s="97"/>
      <c r="AY60" s="97"/>
      <c r="AZ60" s="97"/>
      <c r="BA60" s="97"/>
      <c r="BB60" s="97"/>
      <c r="BC60" s="97"/>
      <c r="BD60" s="97"/>
      <c r="BE60" s="97"/>
      <c r="BF60" s="97"/>
      <c r="BG60" s="97"/>
      <c r="BH60" s="97"/>
      <c r="BI60" s="97"/>
      <c r="BJ60" s="97"/>
      <c r="BK60" s="97"/>
      <c r="BL60" s="97"/>
      <c r="BM60" s="97"/>
      <c r="BN60" s="97"/>
      <c r="BO60" s="97"/>
      <c r="BP60" s="97"/>
      <c r="BQ60" s="97"/>
      <c r="BR60" s="97"/>
      <c r="BS60" s="97"/>
      <c r="BT60" s="97"/>
      <c r="BU60" s="97"/>
      <c r="BV60" s="97"/>
      <c r="BW60" s="97"/>
      <c r="BX60" s="97"/>
      <c r="BY60" s="97"/>
      <c r="BZ60" s="97"/>
      <c r="CA60" s="97" t="s">
        <v>519</v>
      </c>
      <c r="CB60" s="97"/>
      <c r="CC60" s="97"/>
      <c r="CD60" s="97"/>
      <c r="CE60" s="97"/>
      <c r="CF60" s="97"/>
      <c r="CG60" s="97"/>
      <c r="CH60" s="97"/>
      <c r="CI60" s="97"/>
      <c r="CJ60" s="97">
        <f>1+1</f>
        <v>2</v>
      </c>
      <c r="CK60" s="97"/>
      <c r="CL60" s="97"/>
      <c r="CM60" s="97"/>
      <c r="CN60" s="97"/>
      <c r="CO60" s="97"/>
      <c r="CP60" s="97"/>
      <c r="CQ60" s="97"/>
      <c r="CR60" s="97"/>
      <c r="CS60" s="97"/>
      <c r="CT60" s="102"/>
      <c r="CU60" s="97"/>
      <c r="CV60" s="102"/>
      <c r="CW60" s="97"/>
      <c r="CX60" s="97"/>
      <c r="CY60" s="97"/>
      <c r="CZ60" s="97"/>
      <c r="DA60" s="97"/>
      <c r="DB60" s="97"/>
      <c r="DC60" s="97"/>
      <c r="DD60" s="102"/>
      <c r="DE60" s="97"/>
      <c r="DF60" s="97"/>
      <c r="DG60" s="97"/>
      <c r="DH60" s="97"/>
      <c r="DI60" s="97"/>
      <c r="DJ60" s="97"/>
      <c r="DK60" s="97"/>
      <c r="DL60" s="97"/>
      <c r="DM60" s="97"/>
      <c r="DN60" s="97"/>
      <c r="DO60" s="97"/>
      <c r="DP60" s="97"/>
      <c r="DQ60" s="97"/>
      <c r="DR60" s="97"/>
      <c r="DS60" s="97"/>
      <c r="DT60" s="97"/>
      <c r="DU60" s="97"/>
      <c r="DV60" s="97"/>
      <c r="DW60" s="97"/>
      <c r="DX60" s="97"/>
      <c r="DY60" s="97"/>
      <c r="DZ60" s="97"/>
      <c r="EA60" s="97"/>
      <c r="EB60" s="97"/>
      <c r="EC60" s="97"/>
      <c r="ED60" s="97"/>
      <c r="EE60" s="97"/>
      <c r="EF60" s="97"/>
      <c r="EG60" s="97"/>
      <c r="EH60" s="97"/>
      <c r="EI60" s="97"/>
      <c r="EJ60" s="97"/>
      <c r="EK60" s="97"/>
      <c r="EL60" s="97"/>
      <c r="EM60" s="97"/>
      <c r="EN60" s="97"/>
      <c r="EO60" s="97"/>
      <c r="EP60" s="97"/>
      <c r="EQ60" s="102"/>
      <c r="ER60" s="97"/>
      <c r="ES60" s="97"/>
      <c r="ET60" s="97"/>
      <c r="EU60" s="97"/>
      <c r="EV60" s="97"/>
      <c r="EW60" s="97"/>
      <c r="EX60" s="97"/>
      <c r="EY60" s="97"/>
      <c r="EZ60" s="97"/>
      <c r="FA60" s="97"/>
      <c r="FB60" s="97"/>
      <c r="FC60" s="97"/>
      <c r="FD60" s="97"/>
      <c r="FE60" s="97"/>
      <c r="FF60" s="97"/>
      <c r="FG60" s="97"/>
      <c r="FH60" s="97"/>
      <c r="FI60" s="97"/>
      <c r="FJ60" s="97"/>
      <c r="FK60" s="97"/>
      <c r="FL60" s="97"/>
      <c r="FM60" s="97"/>
      <c r="FN60" s="97"/>
      <c r="FO60" s="97"/>
      <c r="FP60" s="97"/>
      <c r="FQ60" s="97"/>
      <c r="FR60" s="97"/>
      <c r="FS60" s="97"/>
      <c r="FT60" s="97"/>
      <c r="FU60" s="97"/>
      <c r="FV60" s="97"/>
      <c r="FW60" s="97"/>
      <c r="FX60" s="97"/>
      <c r="FY60" s="97"/>
      <c r="FZ60" s="97"/>
      <c r="GA60" s="97"/>
      <c r="GB60" s="97"/>
      <c r="GC60" s="97"/>
      <c r="GD60" s="97"/>
      <c r="GE60" s="97"/>
      <c r="GF60" s="97"/>
      <c r="GG60" s="97"/>
      <c r="GH60" s="97"/>
      <c r="GI60" s="97"/>
      <c r="GJ60" s="97"/>
      <c r="GK60" s="97"/>
      <c r="GL60" s="97"/>
      <c r="GM60" s="97"/>
      <c r="GN60" s="97"/>
      <c r="GO60" s="97"/>
      <c r="GP60" s="97"/>
      <c r="GQ60" s="97"/>
      <c r="GR60" s="97"/>
      <c r="GS60" s="97"/>
      <c r="GT60" s="97"/>
      <c r="GU60" s="97"/>
      <c r="GV60" s="97"/>
      <c r="GW60" s="97"/>
      <c r="GX60" s="97"/>
      <c r="GY60" s="97"/>
      <c r="GZ60" s="97"/>
      <c r="HA60" s="97"/>
      <c r="HB60" s="97"/>
      <c r="HC60" s="97"/>
      <c r="HD60" s="97"/>
      <c r="HE60" s="97"/>
      <c r="HF60" s="97"/>
      <c r="HG60" s="97"/>
      <c r="HH60" s="97"/>
      <c r="HI60" s="97"/>
      <c r="HJ60" s="97"/>
      <c r="HK60" s="97"/>
      <c r="HL60" s="97"/>
      <c r="HM60" s="97"/>
      <c r="HN60" s="97"/>
      <c r="HO60" s="97"/>
      <c r="HP60" s="97"/>
      <c r="HQ60" s="97"/>
      <c r="HR60" s="97"/>
      <c r="HS60" s="97"/>
      <c r="HT60" s="97"/>
      <c r="HU60" s="97"/>
      <c r="HV60" s="97"/>
      <c r="HW60" s="97"/>
      <c r="HX60" s="97"/>
      <c r="HY60" s="97"/>
      <c r="HZ60" s="97"/>
      <c r="IA60" s="97"/>
      <c r="IB60" s="97"/>
      <c r="IC60" s="97"/>
      <c r="ID60" s="97"/>
      <c r="IE60" s="97"/>
      <c r="IF60" s="97"/>
      <c r="IG60" s="97"/>
      <c r="IH60" s="97"/>
      <c r="II60" s="97"/>
      <c r="IJ60" s="97"/>
      <c r="IK60" s="97"/>
      <c r="IL60" s="97"/>
      <c r="IM60" s="97"/>
      <c r="IN60" s="97"/>
      <c r="IO60" s="97"/>
      <c r="IP60" s="97"/>
      <c r="IQ60" s="97"/>
      <c r="IR60" s="97"/>
      <c r="IS60" s="97"/>
      <c r="IT60" s="97"/>
      <c r="IU60" s="97"/>
      <c r="IV60" s="97"/>
      <c r="IW60" s="97"/>
      <c r="IX60" s="97"/>
      <c r="IY60" s="97"/>
      <c r="IZ60" s="97"/>
      <c r="JA60" s="97"/>
      <c r="JB60" s="97"/>
      <c r="JC60" s="97"/>
      <c r="JD60" s="97"/>
      <c r="JE60" s="97"/>
      <c r="JF60" s="97"/>
      <c r="JG60" s="97"/>
      <c r="JH60" s="88"/>
      <c r="JI60" s="88"/>
      <c r="JJ60" s="88"/>
      <c r="JK60" s="88"/>
      <c r="JL60" s="88"/>
      <c r="JM60" s="88"/>
      <c r="JN60" s="88"/>
      <c r="JO60" s="88"/>
      <c r="JP60" s="97"/>
      <c r="JQ60" s="97"/>
      <c r="JR60" s="97"/>
      <c r="JS60" s="97"/>
      <c r="JT60" s="97"/>
      <c r="JU60" s="97"/>
      <c r="JV60" s="97"/>
      <c r="JW60" s="97"/>
      <c r="JX60" s="102"/>
      <c r="JY60" s="97"/>
      <c r="JZ60" s="97"/>
      <c r="KA60" s="97"/>
      <c r="KB60" s="97"/>
      <c r="KC60" s="97"/>
      <c r="KD60" s="97"/>
      <c r="KE60" s="97"/>
      <c r="KF60" s="97"/>
      <c r="KG60" s="97"/>
      <c r="KH60" s="97"/>
      <c r="KI60" s="97"/>
      <c r="KJ60" s="97"/>
      <c r="KK60" s="97"/>
      <c r="KL60" s="97"/>
      <c r="KM60" s="97"/>
      <c r="KN60" s="97"/>
      <c r="KO60" s="97"/>
      <c r="KP60" s="97"/>
      <c r="KQ60" s="97"/>
      <c r="KR60" s="102"/>
      <c r="KS60" s="102"/>
      <c r="KT60" s="97"/>
      <c r="KU60" s="97"/>
      <c r="KV60" s="97"/>
      <c r="KW60" s="97"/>
      <c r="KX60" s="97"/>
      <c r="KY60" s="97"/>
      <c r="KZ60" s="97"/>
      <c r="LA60" s="102"/>
      <c r="LB60" s="97"/>
      <c r="LC60" s="97"/>
      <c r="LD60" s="97"/>
      <c r="LE60" s="97"/>
      <c r="LF60" s="97"/>
      <c r="LG60" s="97"/>
      <c r="LH60" s="97"/>
      <c r="LI60" s="97"/>
      <c r="LJ60" s="97"/>
      <c r="LK60" s="97"/>
      <c r="LL60" s="97"/>
      <c r="LM60" s="97"/>
      <c r="LN60" s="97"/>
      <c r="LO60" s="97"/>
      <c r="LP60" s="97"/>
      <c r="LQ60" s="97"/>
      <c r="LR60" s="97"/>
      <c r="LS60" s="97"/>
      <c r="LT60" s="97"/>
      <c r="LU60" s="97"/>
      <c r="LV60" s="64"/>
      <c r="LW60" s="64"/>
      <c r="LX60" s="64"/>
      <c r="LY60" s="64"/>
      <c r="LZ60" s="64"/>
      <c r="MA60" s="64"/>
      <c r="MB60" s="64"/>
      <c r="MC60" s="64"/>
      <c r="MD60" s="64"/>
      <c r="ME60" s="64"/>
      <c r="MF60" s="64"/>
      <c r="MG60" s="64"/>
      <c r="MH60" s="64"/>
      <c r="MI60" s="64"/>
      <c r="MJ60" s="64"/>
      <c r="MK60" s="64"/>
      <c r="ML60" s="64"/>
      <c r="MM60" s="64"/>
      <c r="MN60" s="64"/>
      <c r="MO60" s="64"/>
      <c r="MP60" s="64"/>
      <c r="MQ60" s="64"/>
      <c r="MR60" s="64"/>
      <c r="MS60" s="64"/>
      <c r="MT60" s="64"/>
      <c r="MU60" s="64"/>
      <c r="MV60" s="64"/>
      <c r="MW60" s="64"/>
      <c r="MX60" s="64"/>
      <c r="MY60" s="64"/>
      <c r="MZ60" s="64"/>
      <c r="NA60" s="64"/>
      <c r="NB60" s="64"/>
      <c r="NC60" s="64"/>
      <c r="ND60" s="64"/>
      <c r="NE60" s="97"/>
      <c r="NF60" s="97"/>
      <c r="NG60" s="97"/>
      <c r="NH60" s="97"/>
      <c r="NI60" s="97"/>
      <c r="NJ60" s="97"/>
      <c r="NK60" s="97"/>
      <c r="NL60" s="97"/>
      <c r="NM60" s="97"/>
      <c r="NN60" s="97"/>
      <c r="NO60" s="97"/>
      <c r="NP60" s="97"/>
      <c r="NQ60" s="97"/>
      <c r="NR60" s="97"/>
      <c r="NS60" s="97"/>
      <c r="NT60" s="97"/>
      <c r="NU60" s="97"/>
      <c r="NV60" s="97"/>
      <c r="NW60" s="97"/>
      <c r="NX60" s="97"/>
      <c r="NY60" s="97"/>
      <c r="NZ60" s="97"/>
      <c r="OA60" s="97"/>
      <c r="OB60" s="97"/>
      <c r="OC60" s="97"/>
      <c r="OD60" s="97"/>
      <c r="OE60" s="97"/>
      <c r="OF60" s="97"/>
      <c r="OG60" s="97"/>
      <c r="OH60" s="97"/>
      <c r="OI60" s="97"/>
      <c r="OJ60" s="97"/>
      <c r="OK60" s="97"/>
      <c r="OL60" s="97"/>
      <c r="OM60" s="97"/>
      <c r="ON60" s="97"/>
      <c r="OO60" s="97"/>
      <c r="OP60" s="97"/>
      <c r="OQ60" s="97"/>
      <c r="OR60" s="97"/>
      <c r="OS60" s="97"/>
      <c r="OT60" s="97"/>
      <c r="OU60" s="97"/>
      <c r="OV60" s="97"/>
      <c r="OW60" s="97"/>
      <c r="OX60" s="97"/>
      <c r="OY60" s="97"/>
      <c r="OZ60" s="97"/>
      <c r="PA60" s="97"/>
      <c r="PB60" s="97"/>
      <c r="PC60" s="97"/>
      <c r="PD60" s="97"/>
      <c r="PE60" s="97"/>
      <c r="PF60" s="97"/>
      <c r="PG60" s="97"/>
      <c r="PH60" s="97"/>
      <c r="PI60" s="97"/>
      <c r="PJ60" s="97"/>
      <c r="PK60" s="97"/>
      <c r="PL60" s="97"/>
      <c r="PM60" s="97"/>
      <c r="PN60" s="97"/>
      <c r="PO60" s="97"/>
      <c r="PP60" s="97"/>
      <c r="PQ60" s="97"/>
      <c r="PR60" s="97"/>
      <c r="PS60" s="97"/>
      <c r="PT60" s="97"/>
      <c r="PU60" s="97"/>
      <c r="PV60" s="97"/>
      <c r="PW60" s="97"/>
      <c r="PX60" s="97"/>
      <c r="PY60" s="97"/>
      <c r="PZ60" s="97"/>
      <c r="QA60" s="97"/>
      <c r="QB60" s="97"/>
      <c r="QC60" s="97"/>
      <c r="QD60" s="97"/>
      <c r="QE60" s="97"/>
      <c r="QF60" s="97"/>
      <c r="QG60" s="97"/>
      <c r="QH60" s="97"/>
      <c r="QI60" s="97"/>
      <c r="QJ60" s="97"/>
      <c r="QK60" s="97"/>
      <c r="QL60" s="97"/>
      <c r="QM60" s="97"/>
      <c r="QN60" s="97"/>
      <c r="QO60" s="97"/>
      <c r="QP60" s="97"/>
      <c r="QQ60" s="97"/>
      <c r="QR60" s="97"/>
      <c r="QS60" s="97"/>
      <c r="QT60" s="97"/>
      <c r="QU60" s="97"/>
      <c r="QV60" s="97"/>
      <c r="QW60" s="97"/>
      <c r="QX60" s="97"/>
      <c r="QY60" s="97"/>
      <c r="QZ60" s="97"/>
      <c r="RA60" s="97"/>
      <c r="RB60" s="97"/>
      <c r="RC60" s="97"/>
      <c r="RD60" s="97"/>
      <c r="RE60" s="97"/>
      <c r="RF60" s="97"/>
      <c r="RG60" s="97"/>
      <c r="RH60" s="97"/>
      <c r="RI60" s="97"/>
      <c r="RJ60" s="97"/>
      <c r="RK60" s="97"/>
      <c r="RL60" s="97"/>
      <c r="RM60" s="97"/>
      <c r="RN60" s="97"/>
      <c r="RO60" s="97"/>
      <c r="RP60" s="97"/>
      <c r="RQ60" s="97"/>
      <c r="RR60" s="97"/>
      <c r="RS60" s="97"/>
      <c r="RT60" s="97"/>
      <c r="RU60" s="97"/>
      <c r="RV60" s="97"/>
      <c r="RW60" s="97"/>
      <c r="RX60" s="97"/>
      <c r="RY60" s="97"/>
      <c r="RZ60" s="97"/>
      <c r="SA60" s="97"/>
      <c r="SB60" s="97"/>
      <c r="SC60" s="97"/>
      <c r="SD60" s="97"/>
      <c r="SE60" s="97"/>
      <c r="SF60" s="97"/>
      <c r="SG60" s="97"/>
      <c r="SH60" s="97"/>
      <c r="SI60" s="97"/>
      <c r="SJ60" s="97"/>
      <c r="SK60" s="97"/>
      <c r="SL60" s="97"/>
      <c r="SM60" s="97"/>
      <c r="SN60" s="97"/>
      <c r="SO60" s="97"/>
      <c r="SP60" s="97"/>
      <c r="SQ60" s="97"/>
      <c r="SR60" s="97"/>
      <c r="SS60" s="97"/>
      <c r="ST60" s="97"/>
      <c r="SU60" s="97"/>
      <c r="SV60" s="97"/>
      <c r="SW60" s="97"/>
      <c r="SX60" s="97"/>
      <c r="SY60" s="97"/>
      <c r="SZ60" s="97"/>
      <c r="TA60" s="97"/>
      <c r="TB60" s="97"/>
    </row>
    <row r="61" spans="1:522" s="27" customFormat="1" ht="18" customHeight="1" x14ac:dyDescent="0.2">
      <c r="A61" s="12">
        <v>19</v>
      </c>
      <c r="B61" s="11" t="s">
        <v>330</v>
      </c>
      <c r="C61" s="1">
        <v>9965</v>
      </c>
      <c r="D61" s="4" t="s">
        <v>331</v>
      </c>
      <c r="E61" s="1">
        <v>9130</v>
      </c>
      <c r="F61" s="1"/>
      <c r="G61" s="4" t="s">
        <v>19</v>
      </c>
      <c r="H61"/>
      <c r="I61" s="1">
        <f t="shared" si="0"/>
        <v>0</v>
      </c>
      <c r="J61" s="12">
        <f>Tabuľka1[[#This Row],[Stĺpec8]]+I62+I63</f>
        <v>1</v>
      </c>
      <c r="K61" s="102"/>
      <c r="L61" s="102"/>
      <c r="M61" s="97"/>
      <c r="N61" s="97"/>
      <c r="O61" s="97"/>
      <c r="P61" s="97"/>
      <c r="Q61" s="97"/>
      <c r="R61" s="97"/>
      <c r="S61" s="102"/>
      <c r="T61" s="97"/>
      <c r="U61" s="97"/>
      <c r="V61" s="97"/>
      <c r="W61" s="97"/>
      <c r="X61" s="97"/>
      <c r="Y61" s="97"/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97"/>
      <c r="AM61" s="97"/>
      <c r="AN61" s="97"/>
      <c r="AO61" s="97"/>
      <c r="AP61" s="97"/>
      <c r="AQ61" s="97"/>
      <c r="AR61" s="97"/>
      <c r="AS61" s="97"/>
      <c r="AT61" s="97"/>
      <c r="AU61" s="97"/>
      <c r="AV61" s="97"/>
      <c r="AW61" s="97"/>
      <c r="AX61" s="97"/>
      <c r="AY61" s="97"/>
      <c r="AZ61" s="97"/>
      <c r="BA61" s="97"/>
      <c r="BB61" s="97"/>
      <c r="BC61" s="97"/>
      <c r="BD61" s="97"/>
      <c r="BE61" s="97"/>
      <c r="BF61" s="97"/>
      <c r="BG61" s="97"/>
      <c r="BH61" s="97"/>
      <c r="BI61" s="97"/>
      <c r="BJ61" s="97"/>
      <c r="BK61" s="97"/>
      <c r="BL61" s="97"/>
      <c r="BM61" s="97"/>
      <c r="BN61" s="97"/>
      <c r="BO61" s="97"/>
      <c r="BP61" s="97"/>
      <c r="BQ61" s="97"/>
      <c r="BR61" s="97"/>
      <c r="BS61" s="97"/>
      <c r="BT61" s="97"/>
      <c r="BU61" s="97"/>
      <c r="BV61" s="97"/>
      <c r="BW61" s="97"/>
      <c r="BX61" s="97"/>
      <c r="BY61" s="97"/>
      <c r="BZ61" s="97"/>
      <c r="CA61" s="97"/>
      <c r="CB61" s="97"/>
      <c r="CC61" s="97"/>
      <c r="CD61" s="97"/>
      <c r="CE61" s="97"/>
      <c r="CF61" s="97"/>
      <c r="CG61" s="97"/>
      <c r="CH61" s="97"/>
      <c r="CI61" s="97"/>
      <c r="CJ61" s="97"/>
      <c r="CK61" s="97"/>
      <c r="CL61" s="97"/>
      <c r="CM61" s="97"/>
      <c r="CN61" s="97"/>
      <c r="CO61" s="97"/>
      <c r="CP61" s="97"/>
      <c r="CQ61" s="97"/>
      <c r="CR61" s="97"/>
      <c r="CS61" s="97"/>
      <c r="CT61" s="102"/>
      <c r="CU61" s="97"/>
      <c r="CV61" s="102"/>
      <c r="CW61" s="97"/>
      <c r="CX61" s="97"/>
      <c r="CY61" s="97"/>
      <c r="CZ61" s="97"/>
      <c r="DA61" s="97"/>
      <c r="DB61" s="97"/>
      <c r="DC61" s="97"/>
      <c r="DD61" s="102"/>
      <c r="DE61" s="97"/>
      <c r="DF61" s="97"/>
      <c r="DG61" s="97"/>
      <c r="DH61" s="97"/>
      <c r="DI61" s="97"/>
      <c r="DJ61" s="97"/>
      <c r="DK61" s="97"/>
      <c r="DL61" s="97"/>
      <c r="DM61" s="97"/>
      <c r="DN61" s="97"/>
      <c r="DO61" s="97"/>
      <c r="DP61" s="97"/>
      <c r="DQ61" s="97"/>
      <c r="DR61" s="97"/>
      <c r="DS61" s="97"/>
      <c r="DT61" s="97"/>
      <c r="DU61" s="97"/>
      <c r="DV61" s="97"/>
      <c r="DW61" s="97"/>
      <c r="DX61" s="97"/>
      <c r="DY61" s="97"/>
      <c r="DZ61" s="97"/>
      <c r="EA61" s="97"/>
      <c r="EB61" s="97"/>
      <c r="EC61" s="97"/>
      <c r="ED61" s="97"/>
      <c r="EE61" s="97"/>
      <c r="EF61" s="97"/>
      <c r="EG61" s="97"/>
      <c r="EH61" s="97"/>
      <c r="EI61" s="97"/>
      <c r="EJ61" s="97"/>
      <c r="EK61" s="97"/>
      <c r="EL61" s="97"/>
      <c r="EM61" s="97"/>
      <c r="EN61" s="97"/>
      <c r="EO61" s="97"/>
      <c r="EP61" s="97"/>
      <c r="EQ61" s="102"/>
      <c r="ER61" s="97"/>
      <c r="ES61" s="97"/>
      <c r="ET61" s="97"/>
      <c r="EU61" s="97"/>
      <c r="EV61" s="97"/>
      <c r="EW61" s="97"/>
      <c r="EX61" s="97"/>
      <c r="EY61" s="97"/>
      <c r="EZ61" s="97"/>
      <c r="FA61" s="97"/>
      <c r="FB61" s="97"/>
      <c r="FC61" s="97"/>
      <c r="FD61" s="97"/>
      <c r="FE61" s="97"/>
      <c r="FF61" s="97"/>
      <c r="FG61" s="97"/>
      <c r="FH61" s="97"/>
      <c r="FI61" s="97"/>
      <c r="FJ61" s="97"/>
      <c r="FK61" s="97"/>
      <c r="FL61" s="97"/>
      <c r="FM61" s="97"/>
      <c r="FN61" s="97"/>
      <c r="FO61" s="97"/>
      <c r="FP61" s="97"/>
      <c r="FQ61" s="97"/>
      <c r="FR61" s="97"/>
      <c r="FS61" s="97"/>
      <c r="FT61" s="97"/>
      <c r="FU61" s="97"/>
      <c r="FV61" s="97"/>
      <c r="FW61" s="97"/>
      <c r="FX61" s="97"/>
      <c r="FY61" s="97"/>
      <c r="FZ61" s="97"/>
      <c r="GA61" s="97"/>
      <c r="GB61" s="97"/>
      <c r="GC61" s="97"/>
      <c r="GD61" s="97"/>
      <c r="GE61" s="97"/>
      <c r="GF61" s="97"/>
      <c r="GG61" s="97"/>
      <c r="GH61" s="97"/>
      <c r="GI61" s="97"/>
      <c r="GJ61" s="97"/>
      <c r="GK61" s="97"/>
      <c r="GL61" s="97"/>
      <c r="GM61" s="97"/>
      <c r="GN61" s="97"/>
      <c r="GO61" s="97"/>
      <c r="GP61" s="97"/>
      <c r="GQ61" s="97"/>
      <c r="GR61" s="97"/>
      <c r="GS61" s="97"/>
      <c r="GT61" s="97"/>
      <c r="GU61" s="97"/>
      <c r="GV61" s="97"/>
      <c r="GW61" s="97"/>
      <c r="GX61" s="97"/>
      <c r="GY61" s="97"/>
      <c r="GZ61" s="97"/>
      <c r="HA61" s="97"/>
      <c r="HB61" s="97"/>
      <c r="HC61" s="97"/>
      <c r="HD61" s="97"/>
      <c r="HE61" s="97"/>
      <c r="HF61" s="97"/>
      <c r="HG61" s="97"/>
      <c r="HH61" s="97"/>
      <c r="HI61" s="97"/>
      <c r="HJ61" s="97"/>
      <c r="HK61" s="97"/>
      <c r="HL61" s="97"/>
      <c r="HM61" s="97"/>
      <c r="HN61" s="97"/>
      <c r="HO61" s="97"/>
      <c r="HP61" s="97"/>
      <c r="HQ61" s="97"/>
      <c r="HR61" s="97"/>
      <c r="HS61" s="97"/>
      <c r="HT61" s="97"/>
      <c r="HU61" s="97"/>
      <c r="HV61" s="97"/>
      <c r="HW61" s="97"/>
      <c r="HX61" s="97"/>
      <c r="HY61" s="97"/>
      <c r="HZ61" s="97"/>
      <c r="IA61" s="97"/>
      <c r="IB61" s="97"/>
      <c r="IC61" s="97"/>
      <c r="ID61" s="97"/>
      <c r="IE61" s="97"/>
      <c r="IF61" s="97"/>
      <c r="IG61" s="97"/>
      <c r="IH61" s="97"/>
      <c r="II61" s="97"/>
      <c r="IJ61" s="97"/>
      <c r="IK61" s="97"/>
      <c r="IL61" s="97"/>
      <c r="IM61" s="97"/>
      <c r="IN61" s="97"/>
      <c r="IO61" s="97"/>
      <c r="IP61" s="97"/>
      <c r="IQ61" s="97"/>
      <c r="IR61" s="97"/>
      <c r="IS61" s="97"/>
      <c r="IT61" s="97"/>
      <c r="IU61" s="97"/>
      <c r="IV61" s="97"/>
      <c r="IW61" s="97"/>
      <c r="IX61" s="97"/>
      <c r="IY61" s="97"/>
      <c r="IZ61" s="97"/>
      <c r="JA61" s="97"/>
      <c r="JB61" s="97"/>
      <c r="JC61" s="97"/>
      <c r="JD61" s="97"/>
      <c r="JE61" s="97"/>
      <c r="JF61" s="97"/>
      <c r="JG61" s="97"/>
      <c r="JH61" s="88"/>
      <c r="JI61" s="88"/>
      <c r="JJ61" s="88"/>
      <c r="JK61" s="88"/>
      <c r="JL61" s="88"/>
      <c r="JM61" s="88"/>
      <c r="JN61" s="88"/>
      <c r="JO61" s="88"/>
      <c r="JP61" s="97"/>
      <c r="JQ61" s="97"/>
      <c r="JR61" s="97"/>
      <c r="JS61" s="97"/>
      <c r="JT61" s="97"/>
      <c r="JU61" s="97"/>
      <c r="JV61" s="97"/>
      <c r="JW61" s="97"/>
      <c r="JX61" s="102"/>
      <c r="JY61" s="97"/>
      <c r="JZ61" s="97"/>
      <c r="KA61" s="97"/>
      <c r="KB61" s="97"/>
      <c r="KC61" s="97"/>
      <c r="KD61" s="97"/>
      <c r="KE61" s="97"/>
      <c r="KF61" s="97"/>
      <c r="KG61" s="97"/>
      <c r="KH61" s="97"/>
      <c r="KI61" s="97"/>
      <c r="KJ61" s="97"/>
      <c r="KK61" s="97"/>
      <c r="KL61" s="97"/>
      <c r="KM61" s="97"/>
      <c r="KN61" s="97"/>
      <c r="KO61" s="97"/>
      <c r="KP61" s="97"/>
      <c r="KQ61" s="97"/>
      <c r="KR61" s="102"/>
      <c r="KS61" s="102"/>
      <c r="KT61" s="97"/>
      <c r="KU61" s="97"/>
      <c r="KV61" s="97"/>
      <c r="KW61" s="97"/>
      <c r="KX61" s="97"/>
      <c r="KY61" s="97"/>
      <c r="KZ61" s="97"/>
      <c r="LA61" s="102"/>
      <c r="LB61" s="97"/>
      <c r="LC61" s="97"/>
      <c r="LD61" s="97"/>
      <c r="LE61" s="97"/>
      <c r="LF61" s="97"/>
      <c r="LG61" s="97"/>
      <c r="LH61" s="97"/>
      <c r="LI61" s="97"/>
      <c r="LJ61" s="97"/>
      <c r="LK61" s="97"/>
      <c r="LL61" s="97"/>
      <c r="LM61" s="97"/>
      <c r="LN61" s="97"/>
      <c r="LO61" s="97"/>
      <c r="LP61" s="97"/>
      <c r="LQ61" s="97"/>
      <c r="LR61" s="97"/>
      <c r="LS61" s="97"/>
      <c r="LT61" s="97"/>
      <c r="LU61" s="97"/>
      <c r="LV61" s="97"/>
      <c r="LW61" s="97"/>
      <c r="LX61" s="97"/>
      <c r="LY61" s="97"/>
      <c r="LZ61" s="97"/>
      <c r="MA61" s="97"/>
      <c r="MB61" s="97"/>
      <c r="MC61" s="97"/>
      <c r="MD61" s="97"/>
      <c r="ME61" s="97"/>
      <c r="MF61" s="97"/>
      <c r="MG61" s="97"/>
      <c r="MH61" s="97"/>
      <c r="MI61" s="97"/>
      <c r="MJ61" s="97"/>
      <c r="MK61" s="97"/>
      <c r="ML61" s="97"/>
      <c r="MM61" s="97"/>
      <c r="MN61" s="97"/>
      <c r="MO61" s="97"/>
      <c r="MP61" s="97"/>
      <c r="MQ61" s="97"/>
      <c r="MR61" s="97"/>
      <c r="MS61" s="97"/>
      <c r="MT61" s="97"/>
      <c r="MU61" s="97"/>
      <c r="MV61" s="97"/>
      <c r="MW61" s="97"/>
      <c r="MX61" s="97"/>
      <c r="MY61" s="97"/>
      <c r="MZ61" s="97"/>
      <c r="NA61" s="97"/>
      <c r="NB61" s="97"/>
      <c r="NC61" s="97"/>
      <c r="ND61" s="97"/>
      <c r="NE61" s="97"/>
      <c r="NF61" s="97"/>
      <c r="NG61" s="97"/>
      <c r="NH61" s="97"/>
      <c r="NI61" s="97"/>
      <c r="NJ61" s="97"/>
      <c r="NK61" s="97"/>
      <c r="NL61" s="97"/>
      <c r="NM61" s="97"/>
      <c r="NN61" s="97"/>
      <c r="NO61" s="97"/>
      <c r="NP61" s="97"/>
      <c r="NQ61" s="97"/>
      <c r="NR61" s="97"/>
      <c r="NS61" s="97"/>
      <c r="NT61" s="97"/>
      <c r="NU61" s="97"/>
      <c r="NV61" s="97"/>
      <c r="NW61" s="97"/>
      <c r="NX61" s="97"/>
      <c r="NY61" s="97"/>
      <c r="NZ61" s="97"/>
      <c r="OA61" s="97"/>
      <c r="OB61" s="97"/>
      <c r="OC61" s="97"/>
      <c r="OD61" s="97"/>
      <c r="OE61" s="97"/>
      <c r="OF61" s="97"/>
      <c r="OG61" s="97"/>
      <c r="OH61" s="97"/>
      <c r="OI61" s="97"/>
      <c r="OJ61" s="97"/>
      <c r="OK61" s="97"/>
      <c r="OL61" s="97"/>
      <c r="OM61" s="97"/>
      <c r="ON61" s="97"/>
      <c r="OO61" s="97"/>
      <c r="OP61" s="97"/>
      <c r="OQ61" s="97"/>
      <c r="OR61" s="97"/>
      <c r="OS61" s="97"/>
      <c r="OT61" s="97"/>
      <c r="OU61" s="97"/>
      <c r="OV61" s="97"/>
      <c r="OW61" s="97"/>
      <c r="OX61" s="97"/>
      <c r="OY61" s="97"/>
      <c r="OZ61" s="97"/>
      <c r="PA61" s="97"/>
      <c r="PB61" s="97"/>
      <c r="PC61" s="97"/>
      <c r="PD61" s="97"/>
      <c r="PE61" s="97"/>
      <c r="PF61" s="97"/>
      <c r="PG61" s="97"/>
      <c r="PH61" s="97"/>
      <c r="PI61" s="97"/>
      <c r="PJ61" s="97"/>
      <c r="PK61" s="97"/>
      <c r="PL61" s="97"/>
      <c r="PM61" s="97"/>
      <c r="PN61" s="97"/>
      <c r="PO61" s="97"/>
      <c r="PP61" s="97"/>
      <c r="PQ61" s="97"/>
      <c r="PR61" s="97"/>
      <c r="PS61" s="97"/>
      <c r="PT61" s="97"/>
      <c r="PU61" s="97"/>
      <c r="PV61" s="97"/>
      <c r="PW61" s="97"/>
      <c r="PX61" s="97"/>
      <c r="PY61" s="97"/>
      <c r="PZ61" s="97"/>
      <c r="QA61" s="97"/>
      <c r="QB61" s="97"/>
      <c r="QC61" s="97"/>
      <c r="QD61" s="97"/>
      <c r="QE61" s="97"/>
      <c r="QF61" s="97"/>
      <c r="QG61" s="97"/>
      <c r="QH61" s="97"/>
      <c r="QI61" s="97"/>
      <c r="QJ61" s="97"/>
      <c r="QK61" s="97"/>
      <c r="QL61" s="97"/>
      <c r="QM61" s="97"/>
      <c r="QN61" s="97"/>
      <c r="QO61" s="97"/>
      <c r="QP61" s="97"/>
      <c r="QQ61" s="97"/>
      <c r="QR61" s="97"/>
      <c r="QS61" s="97"/>
      <c r="QT61" s="97"/>
      <c r="QU61" s="97"/>
      <c r="QV61" s="97"/>
      <c r="QW61" s="97"/>
      <c r="QX61" s="97"/>
      <c r="QY61" s="97"/>
      <c r="QZ61" s="97"/>
      <c r="RA61" s="97"/>
      <c r="RB61" s="97"/>
      <c r="RC61" s="97"/>
      <c r="RD61" s="97"/>
      <c r="RE61" s="97"/>
      <c r="RF61" s="97"/>
      <c r="RG61" s="97"/>
      <c r="RH61" s="97"/>
      <c r="RI61" s="97"/>
      <c r="RJ61" s="97"/>
      <c r="RK61" s="97"/>
      <c r="RL61" s="97"/>
      <c r="RM61" s="97"/>
      <c r="RN61" s="97"/>
      <c r="RO61" s="97"/>
      <c r="RP61" s="97"/>
      <c r="RQ61" s="97"/>
      <c r="RR61" s="97"/>
      <c r="RS61" s="97"/>
      <c r="RT61" s="97"/>
      <c r="RU61" s="97"/>
      <c r="RV61" s="97"/>
      <c r="RW61" s="97"/>
      <c r="RX61" s="97"/>
      <c r="RY61" s="97"/>
      <c r="RZ61" s="97"/>
      <c r="SA61" s="97"/>
      <c r="SB61" s="97"/>
      <c r="SC61" s="97"/>
      <c r="SD61" s="97"/>
      <c r="SE61" s="97"/>
      <c r="SF61" s="97"/>
      <c r="SG61" s="97"/>
      <c r="SH61" s="97"/>
      <c r="SI61" s="97"/>
      <c r="SJ61" s="97"/>
      <c r="SK61" s="97"/>
      <c r="SL61" s="97"/>
      <c r="SM61" s="97"/>
      <c r="SN61" s="97"/>
      <c r="SO61" s="97"/>
      <c r="SP61" s="97"/>
      <c r="SQ61" s="97"/>
      <c r="SR61" s="97"/>
      <c r="SS61" s="97"/>
      <c r="ST61" s="97"/>
      <c r="SU61" s="97"/>
      <c r="SV61" s="97"/>
      <c r="SW61" s="97"/>
      <c r="SX61" s="97"/>
      <c r="SY61" s="97"/>
      <c r="SZ61" s="97"/>
      <c r="TA61" s="97"/>
      <c r="TB61" s="97"/>
    </row>
    <row r="62" spans="1:522" s="27" customFormat="1" ht="18" customHeight="1" x14ac:dyDescent="0.2">
      <c r="A62" s="12"/>
      <c r="B62" s="11"/>
      <c r="C62" s="1"/>
      <c r="D62" s="4" t="s">
        <v>382</v>
      </c>
      <c r="E62" s="1">
        <v>11681</v>
      </c>
      <c r="F62" s="1"/>
      <c r="G62" s="4"/>
      <c r="H62"/>
      <c r="I62" s="1">
        <f t="shared" si="0"/>
        <v>0</v>
      </c>
      <c r="J62" s="12"/>
      <c r="K62" s="102"/>
      <c r="L62" s="102"/>
      <c r="M62" s="97"/>
      <c r="N62" s="97"/>
      <c r="O62" s="97"/>
      <c r="P62" s="97"/>
      <c r="Q62" s="97"/>
      <c r="R62" s="97"/>
      <c r="S62" s="102"/>
      <c r="T62" s="97"/>
      <c r="U62" s="97"/>
      <c r="V62" s="97"/>
      <c r="W62" s="97"/>
      <c r="X62" s="97"/>
      <c r="Y62" s="97"/>
      <c r="Z62" s="97"/>
      <c r="AA62" s="97"/>
      <c r="AB62" s="97"/>
      <c r="AC62" s="97"/>
      <c r="AD62" s="97"/>
      <c r="AE62" s="97"/>
      <c r="AF62" s="97"/>
      <c r="AG62" s="97"/>
      <c r="AH62" s="97"/>
      <c r="AI62" s="97"/>
      <c r="AJ62" s="97"/>
      <c r="AK62" s="97"/>
      <c r="AL62" s="97"/>
      <c r="AM62" s="97"/>
      <c r="AN62" s="97"/>
      <c r="AO62" s="97"/>
      <c r="AP62" s="97"/>
      <c r="AQ62" s="97"/>
      <c r="AR62" s="97"/>
      <c r="AS62" s="97"/>
      <c r="AT62" s="97"/>
      <c r="AU62" s="97"/>
      <c r="AV62" s="97"/>
      <c r="AW62" s="97"/>
      <c r="AX62" s="97"/>
      <c r="AY62" s="97"/>
      <c r="AZ62" s="97"/>
      <c r="BA62" s="97"/>
      <c r="BB62" s="97"/>
      <c r="BC62" s="97"/>
      <c r="BD62" s="97"/>
      <c r="BE62" s="97"/>
      <c r="BF62" s="97"/>
      <c r="BG62" s="97"/>
      <c r="BH62" s="97"/>
      <c r="BI62" s="97"/>
      <c r="BJ62" s="97"/>
      <c r="BK62" s="97"/>
      <c r="BL62" s="97"/>
      <c r="BM62" s="97"/>
      <c r="BN62" s="97"/>
      <c r="BO62" s="97"/>
      <c r="BP62" s="97"/>
      <c r="BQ62" s="97"/>
      <c r="BR62" s="97"/>
      <c r="BS62" s="97"/>
      <c r="BT62" s="97"/>
      <c r="BU62" s="97"/>
      <c r="BV62" s="97"/>
      <c r="BW62" s="97"/>
      <c r="BX62" s="97"/>
      <c r="BY62" s="97"/>
      <c r="BZ62" s="97"/>
      <c r="CA62" s="97"/>
      <c r="CB62" s="97"/>
      <c r="CC62" s="97"/>
      <c r="CD62" s="97"/>
      <c r="CE62" s="97"/>
      <c r="CF62" s="97"/>
      <c r="CG62" s="97"/>
      <c r="CH62" s="97"/>
      <c r="CI62" s="97"/>
      <c r="CJ62" s="97"/>
      <c r="CK62" s="97"/>
      <c r="CL62" s="97"/>
      <c r="CM62" s="97"/>
      <c r="CN62" s="97"/>
      <c r="CO62" s="97"/>
      <c r="CP62" s="97"/>
      <c r="CQ62" s="97"/>
      <c r="CR62" s="97"/>
      <c r="CS62" s="97"/>
      <c r="CT62" s="102"/>
      <c r="CU62" s="97"/>
      <c r="CV62" s="102"/>
      <c r="CW62" s="97"/>
      <c r="CX62" s="97"/>
      <c r="CY62" s="97"/>
      <c r="CZ62" s="97"/>
      <c r="DA62" s="97"/>
      <c r="DB62" s="97"/>
      <c r="DC62" s="97"/>
      <c r="DD62" s="102"/>
      <c r="DE62" s="97"/>
      <c r="DF62" s="97"/>
      <c r="DG62" s="97"/>
      <c r="DH62" s="97"/>
      <c r="DI62" s="97"/>
      <c r="DJ62" s="97"/>
      <c r="DK62" s="97"/>
      <c r="DL62" s="97"/>
      <c r="DM62" s="97"/>
      <c r="DN62" s="97"/>
      <c r="DO62" s="97"/>
      <c r="DP62" s="97"/>
      <c r="DQ62" s="97"/>
      <c r="DR62" s="97"/>
      <c r="DS62" s="97"/>
      <c r="DT62" s="97"/>
      <c r="DU62" s="97"/>
      <c r="DV62" s="97"/>
      <c r="DW62" s="97"/>
      <c r="DX62" s="97"/>
      <c r="DY62" s="97"/>
      <c r="DZ62" s="97"/>
      <c r="EA62" s="97"/>
      <c r="EB62" s="97"/>
      <c r="EC62" s="97"/>
      <c r="ED62" s="97"/>
      <c r="EE62" s="97"/>
      <c r="EF62" s="97"/>
      <c r="EG62" s="97"/>
      <c r="EH62" s="97"/>
      <c r="EI62" s="97"/>
      <c r="EJ62" s="97"/>
      <c r="EK62" s="97"/>
      <c r="EL62" s="97"/>
      <c r="EM62" s="97"/>
      <c r="EN62" s="97"/>
      <c r="EO62" s="97"/>
      <c r="EP62" s="97"/>
      <c r="EQ62" s="102"/>
      <c r="ER62" s="97"/>
      <c r="ES62" s="97"/>
      <c r="ET62" s="97"/>
      <c r="EU62" s="97"/>
      <c r="EV62" s="97"/>
      <c r="EW62" s="97"/>
      <c r="EX62" s="97"/>
      <c r="EY62" s="97"/>
      <c r="EZ62" s="97"/>
      <c r="FA62" s="97"/>
      <c r="FB62" s="97"/>
      <c r="FC62" s="97"/>
      <c r="FD62" s="97"/>
      <c r="FE62" s="97"/>
      <c r="FF62" s="97"/>
      <c r="FG62" s="97"/>
      <c r="FH62" s="97"/>
      <c r="FI62" s="97"/>
      <c r="FJ62" s="97"/>
      <c r="FK62" s="97"/>
      <c r="FL62" s="97"/>
      <c r="FM62" s="97"/>
      <c r="FN62" s="97"/>
      <c r="FO62" s="97"/>
      <c r="FP62" s="97"/>
      <c r="FQ62" s="97"/>
      <c r="FR62" s="97"/>
      <c r="FS62" s="97"/>
      <c r="FT62" s="97"/>
      <c r="FU62" s="97"/>
      <c r="FV62" s="97"/>
      <c r="FW62" s="97"/>
      <c r="FX62" s="97"/>
      <c r="FY62" s="97"/>
      <c r="FZ62" s="97"/>
      <c r="GA62" s="97"/>
      <c r="GB62" s="97"/>
      <c r="GC62" s="97"/>
      <c r="GD62" s="97"/>
      <c r="GE62" s="97"/>
      <c r="GF62" s="97"/>
      <c r="GG62" s="97"/>
      <c r="GH62" s="97"/>
      <c r="GI62" s="97"/>
      <c r="GJ62" s="97"/>
      <c r="GK62" s="97"/>
      <c r="GL62" s="97"/>
      <c r="GM62" s="97"/>
      <c r="GN62" s="97"/>
      <c r="GO62" s="97"/>
      <c r="GP62" s="97"/>
      <c r="GQ62" s="97"/>
      <c r="GR62" s="97"/>
      <c r="GS62" s="97"/>
      <c r="GT62" s="97"/>
      <c r="GU62" s="97"/>
      <c r="GV62" s="97"/>
      <c r="GW62" s="97"/>
      <c r="GX62" s="97"/>
      <c r="GY62" s="97"/>
      <c r="GZ62" s="97"/>
      <c r="HA62" s="97"/>
      <c r="HB62" s="97"/>
      <c r="HC62" s="97"/>
      <c r="HD62" s="97"/>
      <c r="HE62" s="97"/>
      <c r="HF62" s="97"/>
      <c r="HG62" s="97"/>
      <c r="HH62" s="97"/>
      <c r="HI62" s="97"/>
      <c r="HJ62" s="97"/>
      <c r="HK62" s="97"/>
      <c r="HL62" s="97"/>
      <c r="HM62" s="97"/>
      <c r="HN62" s="97"/>
      <c r="HO62" s="97"/>
      <c r="HP62" s="97"/>
      <c r="HQ62" s="97"/>
      <c r="HR62" s="97"/>
      <c r="HS62" s="97"/>
      <c r="HT62" s="97"/>
      <c r="HU62" s="97"/>
      <c r="HV62" s="97"/>
      <c r="HW62" s="97"/>
      <c r="HX62" s="97"/>
      <c r="HY62" s="97"/>
      <c r="HZ62" s="97"/>
      <c r="IA62" s="97"/>
      <c r="IB62" s="97"/>
      <c r="IC62" s="97"/>
      <c r="ID62" s="97"/>
      <c r="IE62" s="97"/>
      <c r="IF62" s="97"/>
      <c r="IG62" s="97"/>
      <c r="IH62" s="97"/>
      <c r="II62" s="97"/>
      <c r="IJ62" s="97"/>
      <c r="IK62" s="97"/>
      <c r="IL62" s="97"/>
      <c r="IM62" s="97"/>
      <c r="IN62" s="97"/>
      <c r="IO62" s="97"/>
      <c r="IP62" s="97"/>
      <c r="IQ62" s="97"/>
      <c r="IR62" s="97"/>
      <c r="IS62" s="97"/>
      <c r="IT62" s="97"/>
      <c r="IU62" s="97"/>
      <c r="IV62" s="97"/>
      <c r="IW62" s="97"/>
      <c r="IX62" s="97"/>
      <c r="IY62" s="97"/>
      <c r="IZ62" s="97"/>
      <c r="JA62" s="97"/>
      <c r="JB62" s="97"/>
      <c r="JC62" s="97"/>
      <c r="JD62" s="97"/>
      <c r="JE62" s="97"/>
      <c r="JF62" s="97"/>
      <c r="JG62" s="97"/>
      <c r="JH62" s="88"/>
      <c r="JI62" s="88"/>
      <c r="JJ62" s="88"/>
      <c r="JK62" s="88"/>
      <c r="JL62" s="88"/>
      <c r="JM62" s="88"/>
      <c r="JN62" s="88"/>
      <c r="JO62" s="88"/>
      <c r="JP62" s="97"/>
      <c r="JQ62" s="97"/>
      <c r="JR62" s="97"/>
      <c r="JS62" s="97"/>
      <c r="JT62" s="97"/>
      <c r="JU62" s="97"/>
      <c r="JV62" s="97"/>
      <c r="JW62" s="97"/>
      <c r="JX62" s="102"/>
      <c r="JY62" s="97"/>
      <c r="JZ62" s="97"/>
      <c r="KA62" s="97"/>
      <c r="KB62" s="97"/>
      <c r="KC62" s="97"/>
      <c r="KD62" s="97"/>
      <c r="KE62" s="97"/>
      <c r="KF62" s="97"/>
      <c r="KG62" s="97"/>
      <c r="KH62" s="97"/>
      <c r="KI62" s="97"/>
      <c r="KJ62" s="97"/>
      <c r="KK62" s="97"/>
      <c r="KL62" s="97"/>
      <c r="KM62" s="97"/>
      <c r="KN62" s="97"/>
      <c r="KO62" s="97"/>
      <c r="KP62" s="97"/>
      <c r="KQ62" s="97"/>
      <c r="KR62" s="102"/>
      <c r="KS62" s="102"/>
      <c r="KT62" s="97"/>
      <c r="KU62" s="97"/>
      <c r="KV62" s="97"/>
      <c r="KW62" s="97"/>
      <c r="KX62" s="97"/>
      <c r="KY62" s="97"/>
      <c r="KZ62" s="97"/>
      <c r="LA62" s="102"/>
      <c r="LB62" s="97"/>
      <c r="LC62" s="97"/>
      <c r="LD62" s="97"/>
      <c r="LE62" s="97"/>
      <c r="LF62" s="97"/>
      <c r="LG62" s="97"/>
      <c r="LH62" s="97"/>
      <c r="LI62" s="97"/>
      <c r="LJ62" s="97"/>
      <c r="LK62" s="97"/>
      <c r="LL62" s="97"/>
      <c r="LM62" s="97"/>
      <c r="LN62" s="97"/>
      <c r="LO62" s="97"/>
      <c r="LP62" s="97"/>
      <c r="LQ62" s="97"/>
      <c r="LR62" s="97"/>
      <c r="LS62" s="97"/>
      <c r="LT62" s="97"/>
      <c r="LU62" s="97"/>
      <c r="LV62" s="97"/>
      <c r="LW62" s="97"/>
      <c r="LX62" s="97"/>
      <c r="LY62" s="97"/>
      <c r="LZ62" s="97"/>
      <c r="MA62" s="97"/>
      <c r="MB62" s="97"/>
      <c r="MC62" s="97"/>
      <c r="MD62" s="97"/>
      <c r="ME62" s="97"/>
      <c r="MF62" s="97"/>
      <c r="MG62" s="97"/>
      <c r="MH62" s="97"/>
      <c r="MI62" s="97"/>
      <c r="MJ62" s="97"/>
      <c r="MK62" s="97"/>
      <c r="ML62" s="97"/>
      <c r="MM62" s="97"/>
      <c r="MN62" s="97"/>
      <c r="MO62" s="97"/>
      <c r="MP62" s="97"/>
      <c r="MQ62" s="97"/>
      <c r="MR62" s="97"/>
      <c r="MS62" s="97"/>
      <c r="MT62" s="97"/>
      <c r="MU62" s="97"/>
      <c r="MV62" s="97"/>
      <c r="MW62" s="97"/>
      <c r="MX62" s="97"/>
      <c r="MY62" s="97"/>
      <c r="MZ62" s="97"/>
      <c r="NA62" s="97"/>
      <c r="NB62" s="97"/>
      <c r="NC62" s="97"/>
      <c r="ND62" s="97"/>
      <c r="NE62" s="97"/>
      <c r="NF62" s="97"/>
      <c r="NG62" s="97"/>
      <c r="NH62" s="97"/>
      <c r="NI62" s="97"/>
      <c r="NJ62" s="97"/>
      <c r="NK62" s="97"/>
      <c r="NL62" s="97"/>
      <c r="NM62" s="97"/>
      <c r="NN62" s="97"/>
      <c r="NO62" s="97"/>
      <c r="NP62" s="97"/>
      <c r="NQ62" s="97"/>
      <c r="NR62" s="97"/>
      <c r="NS62" s="97"/>
      <c r="NT62" s="97"/>
      <c r="NU62" s="97"/>
      <c r="NV62" s="97"/>
      <c r="NW62" s="97"/>
      <c r="NX62" s="97"/>
      <c r="NY62" s="97"/>
      <c r="NZ62" s="97"/>
      <c r="OA62" s="97"/>
      <c r="OB62" s="97"/>
      <c r="OC62" s="97"/>
      <c r="OD62" s="97"/>
      <c r="OE62" s="97"/>
      <c r="OF62" s="97"/>
      <c r="OG62" s="97"/>
      <c r="OH62" s="97"/>
      <c r="OI62" s="97"/>
      <c r="OJ62" s="97"/>
      <c r="OK62" s="97"/>
      <c r="OL62" s="97"/>
      <c r="OM62" s="97"/>
      <c r="ON62" s="97"/>
      <c r="OO62" s="97"/>
      <c r="OP62" s="97"/>
      <c r="OQ62" s="97"/>
      <c r="OR62" s="97"/>
      <c r="OS62" s="97"/>
      <c r="OT62" s="97"/>
      <c r="OU62" s="97"/>
      <c r="OV62" s="97"/>
      <c r="OW62" s="97"/>
      <c r="OX62" s="97"/>
      <c r="OY62" s="97"/>
      <c r="OZ62" s="97"/>
      <c r="PA62" s="97"/>
      <c r="PB62" s="97"/>
      <c r="PC62" s="97"/>
      <c r="PD62" s="97"/>
      <c r="PE62" s="97"/>
      <c r="PF62" s="97"/>
      <c r="PG62" s="97"/>
      <c r="PH62" s="97"/>
      <c r="PI62" s="97"/>
      <c r="PJ62" s="97"/>
      <c r="PK62" s="97"/>
      <c r="PL62" s="97"/>
      <c r="PM62" s="97"/>
      <c r="PN62" s="97"/>
      <c r="PO62" s="97"/>
      <c r="PP62" s="97"/>
      <c r="PQ62" s="97"/>
      <c r="PR62" s="97"/>
      <c r="PS62" s="97"/>
      <c r="PT62" s="97"/>
      <c r="PU62" s="97"/>
      <c r="PV62" s="102"/>
      <c r="PW62" s="97"/>
      <c r="PX62" s="97"/>
      <c r="PY62" s="97"/>
      <c r="PZ62" s="97"/>
      <c r="QA62" s="97"/>
      <c r="QB62" s="97"/>
      <c r="QC62" s="97"/>
      <c r="QD62" s="97"/>
      <c r="QE62" s="97"/>
      <c r="QF62" s="97"/>
      <c r="QG62" s="97"/>
      <c r="QH62" s="97"/>
      <c r="QI62" s="97"/>
      <c r="QJ62" s="97"/>
      <c r="QK62" s="97"/>
      <c r="QL62" s="97"/>
      <c r="QM62" s="97"/>
      <c r="QN62" s="97"/>
      <c r="QO62" s="97"/>
      <c r="QP62" s="97"/>
      <c r="QQ62" s="97"/>
      <c r="QR62" s="97"/>
      <c r="QS62" s="97"/>
      <c r="QT62" s="97"/>
      <c r="QU62" s="97"/>
      <c r="QV62" s="97"/>
      <c r="QW62" s="97"/>
      <c r="QX62" s="97"/>
      <c r="QY62" s="97"/>
      <c r="QZ62" s="97"/>
      <c r="RA62" s="97"/>
      <c r="RB62" s="97"/>
      <c r="RC62" s="97"/>
      <c r="RD62" s="97"/>
      <c r="RE62" s="97"/>
      <c r="RF62" s="97"/>
      <c r="RG62" s="97"/>
      <c r="RH62" s="97"/>
      <c r="RI62" s="97"/>
      <c r="RJ62" s="97"/>
      <c r="RK62" s="97"/>
      <c r="RL62" s="97"/>
      <c r="RM62" s="97"/>
      <c r="RN62" s="97"/>
      <c r="RO62" s="97"/>
      <c r="RP62" s="97"/>
      <c r="RQ62" s="97"/>
      <c r="RR62" s="97"/>
      <c r="RS62" s="97"/>
      <c r="RT62" s="97"/>
      <c r="RU62" s="97"/>
      <c r="RV62" s="97"/>
      <c r="RW62" s="97"/>
      <c r="RX62" s="97"/>
      <c r="RY62" s="97"/>
      <c r="RZ62" s="97"/>
      <c r="SA62" s="97"/>
      <c r="SB62" s="97"/>
      <c r="SC62" s="97"/>
      <c r="SD62" s="97"/>
      <c r="SE62" s="97"/>
      <c r="SF62" s="97"/>
      <c r="SG62" s="97"/>
      <c r="SH62" s="97"/>
      <c r="SI62" s="97"/>
      <c r="SJ62" s="97"/>
      <c r="SK62" s="97"/>
      <c r="SL62" s="97"/>
      <c r="SM62" s="97"/>
      <c r="SN62" s="97"/>
      <c r="SO62" s="97"/>
      <c r="SP62" s="97"/>
      <c r="SQ62" s="97"/>
      <c r="SR62" s="97"/>
      <c r="SS62" s="97"/>
      <c r="ST62" s="97"/>
      <c r="SU62" s="97"/>
      <c r="SV62" s="97"/>
      <c r="SW62" s="97"/>
      <c r="SX62" s="97"/>
      <c r="SY62" s="97"/>
      <c r="SZ62" s="97"/>
      <c r="TA62" s="97"/>
      <c r="TB62" s="97"/>
    </row>
    <row r="63" spans="1:522" s="27" customFormat="1" ht="18" customHeight="1" x14ac:dyDescent="0.2">
      <c r="A63" s="12"/>
      <c r="B63" s="11"/>
      <c r="C63" s="1"/>
      <c r="D63" s="4" t="s">
        <v>558</v>
      </c>
      <c r="E63" s="1">
        <v>8780</v>
      </c>
      <c r="F63" s="1"/>
      <c r="G63" s="4"/>
      <c r="H63"/>
      <c r="I63" s="1">
        <f t="shared" si="0"/>
        <v>1</v>
      </c>
      <c r="J63" s="12"/>
      <c r="K63" s="102"/>
      <c r="L63" s="102"/>
      <c r="M63" s="97"/>
      <c r="N63" s="97"/>
      <c r="O63" s="97"/>
      <c r="P63" s="97"/>
      <c r="Q63" s="97"/>
      <c r="R63" s="97"/>
      <c r="S63" s="102"/>
      <c r="T63" s="97"/>
      <c r="U63" s="97"/>
      <c r="V63" s="97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X63" s="97"/>
      <c r="AY63" s="97"/>
      <c r="AZ63" s="97"/>
      <c r="BA63" s="97"/>
      <c r="BB63" s="97"/>
      <c r="BC63" s="97"/>
      <c r="BD63" s="97"/>
      <c r="BE63" s="97"/>
      <c r="BF63" s="97"/>
      <c r="BG63" s="97"/>
      <c r="BH63" s="97"/>
      <c r="BI63" s="97"/>
      <c r="BJ63" s="97"/>
      <c r="BK63" s="97"/>
      <c r="BL63" s="97"/>
      <c r="BM63" s="97">
        <v>1</v>
      </c>
      <c r="BN63" s="97"/>
      <c r="BO63" s="97"/>
      <c r="BP63" s="97"/>
      <c r="BQ63" s="97"/>
      <c r="BR63" s="97"/>
      <c r="BS63" s="97"/>
      <c r="BT63" s="97"/>
      <c r="BU63" s="97"/>
      <c r="BV63" s="97"/>
      <c r="BW63" s="97"/>
      <c r="BX63" s="97"/>
      <c r="BY63" s="97"/>
      <c r="BZ63" s="97"/>
      <c r="CA63" s="97"/>
      <c r="CB63" s="97"/>
      <c r="CC63" s="97"/>
      <c r="CD63" s="97"/>
      <c r="CE63" s="97"/>
      <c r="CF63" s="97"/>
      <c r="CG63" s="97"/>
      <c r="CH63" s="97"/>
      <c r="CI63" s="97"/>
      <c r="CJ63" s="97"/>
      <c r="CK63" s="97"/>
      <c r="CL63" s="97"/>
      <c r="CM63" s="97"/>
      <c r="CN63" s="97"/>
      <c r="CO63" s="97"/>
      <c r="CP63" s="97"/>
      <c r="CQ63" s="97"/>
      <c r="CR63" s="97"/>
      <c r="CS63" s="97"/>
      <c r="CT63" s="102"/>
      <c r="CU63" s="97"/>
      <c r="CV63" s="102"/>
      <c r="CW63" s="97"/>
      <c r="CX63" s="97"/>
      <c r="CY63" s="97"/>
      <c r="CZ63" s="97"/>
      <c r="DA63" s="97"/>
      <c r="DB63" s="97"/>
      <c r="DC63" s="97"/>
      <c r="DD63" s="102"/>
      <c r="DE63" s="97"/>
      <c r="DF63" s="97"/>
      <c r="DG63" s="97"/>
      <c r="DH63" s="97"/>
      <c r="DI63" s="97"/>
      <c r="DJ63" s="97"/>
      <c r="DK63" s="97"/>
      <c r="DL63" s="97"/>
      <c r="DM63" s="97"/>
      <c r="DN63" s="97"/>
      <c r="DO63" s="97"/>
      <c r="DP63" s="97"/>
      <c r="DQ63" s="97"/>
      <c r="DR63" s="97"/>
      <c r="DS63" s="97"/>
      <c r="DT63" s="97"/>
      <c r="DU63" s="97"/>
      <c r="DV63" s="97"/>
      <c r="DW63" s="97"/>
      <c r="DX63" s="97"/>
      <c r="DY63" s="97"/>
      <c r="DZ63" s="97"/>
      <c r="EA63" s="97"/>
      <c r="EB63" s="97"/>
      <c r="EC63" s="97"/>
      <c r="ED63" s="97"/>
      <c r="EE63" s="97"/>
      <c r="EF63" s="97"/>
      <c r="EG63" s="97"/>
      <c r="EH63" s="97"/>
      <c r="EI63" s="97"/>
      <c r="EJ63" s="97"/>
      <c r="EK63" s="97"/>
      <c r="EL63" s="97"/>
      <c r="EM63" s="97"/>
      <c r="EN63" s="97"/>
      <c r="EO63" s="97"/>
      <c r="EP63" s="97"/>
      <c r="EQ63" s="102"/>
      <c r="ER63" s="97"/>
      <c r="ES63" s="97"/>
      <c r="ET63" s="97"/>
      <c r="EU63" s="97"/>
      <c r="EV63" s="97"/>
      <c r="EW63" s="97"/>
      <c r="EX63" s="97"/>
      <c r="EY63" s="97"/>
      <c r="EZ63" s="97"/>
      <c r="FA63" s="97"/>
      <c r="FB63" s="97"/>
      <c r="FC63" s="97"/>
      <c r="FD63" s="97"/>
      <c r="FE63" s="97"/>
      <c r="FF63" s="97"/>
      <c r="FG63" s="97"/>
      <c r="FH63" s="97"/>
      <c r="FI63" s="97"/>
      <c r="FJ63" s="97"/>
      <c r="FK63" s="97"/>
      <c r="FL63" s="97"/>
      <c r="FM63" s="97"/>
      <c r="FN63" s="97"/>
      <c r="FO63" s="97"/>
      <c r="FP63" s="97"/>
      <c r="FQ63" s="97"/>
      <c r="FR63" s="97"/>
      <c r="FS63" s="97"/>
      <c r="FT63" s="97"/>
      <c r="FU63" s="97"/>
      <c r="FV63" s="97"/>
      <c r="FW63" s="97"/>
      <c r="FX63" s="97"/>
      <c r="FY63" s="97"/>
      <c r="FZ63" s="97"/>
      <c r="GA63" s="97"/>
      <c r="GB63" s="97"/>
      <c r="GC63" s="97"/>
      <c r="GD63" s="97"/>
      <c r="GE63" s="97"/>
      <c r="GF63" s="97"/>
      <c r="GG63" s="97"/>
      <c r="GH63" s="97"/>
      <c r="GI63" s="97"/>
      <c r="GJ63" s="97"/>
      <c r="GK63" s="97"/>
      <c r="GL63" s="97"/>
      <c r="GM63" s="97"/>
      <c r="GN63" s="97"/>
      <c r="GO63" s="97"/>
      <c r="GP63" s="97"/>
      <c r="GQ63" s="97"/>
      <c r="GR63" s="97"/>
      <c r="GS63" s="97"/>
      <c r="GT63" s="97"/>
      <c r="GU63" s="97"/>
      <c r="GV63" s="97"/>
      <c r="GW63" s="97"/>
      <c r="GX63" s="97"/>
      <c r="GY63" s="97"/>
      <c r="GZ63" s="97"/>
      <c r="HA63" s="97"/>
      <c r="HB63" s="97"/>
      <c r="HC63" s="97"/>
      <c r="HD63" s="97"/>
      <c r="HE63" s="97"/>
      <c r="HF63" s="97"/>
      <c r="HG63" s="97"/>
      <c r="HH63" s="97"/>
      <c r="HI63" s="97"/>
      <c r="HJ63" s="97"/>
      <c r="HK63" s="97"/>
      <c r="HL63" s="97"/>
      <c r="HM63" s="97"/>
      <c r="HN63" s="97"/>
      <c r="HO63" s="97"/>
      <c r="HP63" s="97"/>
      <c r="HQ63" s="97"/>
      <c r="HR63" s="97"/>
      <c r="HS63" s="97"/>
      <c r="HT63" s="97"/>
      <c r="HU63" s="97"/>
      <c r="HV63" s="97"/>
      <c r="HW63" s="97"/>
      <c r="HX63" s="97"/>
      <c r="HY63" s="97"/>
      <c r="HZ63" s="97"/>
      <c r="IA63" s="97"/>
      <c r="IB63" s="97"/>
      <c r="IC63" s="97"/>
      <c r="ID63" s="97"/>
      <c r="IE63" s="97"/>
      <c r="IF63" s="97"/>
      <c r="IG63" s="97"/>
      <c r="IH63" s="97"/>
      <c r="II63" s="97"/>
      <c r="IJ63" s="97"/>
      <c r="IK63" s="97"/>
      <c r="IL63" s="97"/>
      <c r="IM63" s="97"/>
      <c r="IN63" s="97"/>
      <c r="IO63" s="97"/>
      <c r="IP63" s="97"/>
      <c r="IQ63" s="97"/>
      <c r="IR63" s="97"/>
      <c r="IS63" s="97"/>
      <c r="IT63" s="97"/>
      <c r="IU63" s="97"/>
      <c r="IV63" s="97"/>
      <c r="IW63" s="97"/>
      <c r="IX63" s="97"/>
      <c r="IY63" s="97"/>
      <c r="IZ63" s="97"/>
      <c r="JA63" s="97"/>
      <c r="JB63" s="97"/>
      <c r="JC63" s="97"/>
      <c r="JD63" s="97"/>
      <c r="JE63" s="97"/>
      <c r="JF63" s="97"/>
      <c r="JG63" s="97"/>
      <c r="JH63" s="88"/>
      <c r="JI63" s="88"/>
      <c r="JJ63" s="88"/>
      <c r="JK63" s="88"/>
      <c r="JL63" s="88"/>
      <c r="JM63" s="88"/>
      <c r="JN63" s="88"/>
      <c r="JO63" s="88"/>
      <c r="JP63" s="97"/>
      <c r="JQ63" s="97"/>
      <c r="JR63" s="97"/>
      <c r="JS63" s="97"/>
      <c r="JT63" s="97"/>
      <c r="JU63" s="97"/>
      <c r="JV63" s="97"/>
      <c r="JW63" s="97"/>
      <c r="JX63" s="102"/>
      <c r="JY63" s="97"/>
      <c r="JZ63" s="97"/>
      <c r="KA63" s="97"/>
      <c r="KB63" s="97"/>
      <c r="KC63" s="97"/>
      <c r="KD63" s="97"/>
      <c r="KE63" s="97"/>
      <c r="KF63" s="97"/>
      <c r="KG63" s="97"/>
      <c r="KH63" s="97"/>
      <c r="KI63" s="97"/>
      <c r="KJ63" s="97"/>
      <c r="KK63" s="97"/>
      <c r="KL63" s="97"/>
      <c r="KM63" s="97"/>
      <c r="KN63" s="97"/>
      <c r="KO63" s="97"/>
      <c r="KP63" s="97"/>
      <c r="KQ63" s="97"/>
      <c r="KR63" s="102"/>
      <c r="KS63" s="102"/>
      <c r="KT63" s="97"/>
      <c r="KU63" s="97"/>
      <c r="KV63" s="97"/>
      <c r="KW63" s="97"/>
      <c r="KX63" s="97"/>
      <c r="KY63" s="97"/>
      <c r="KZ63" s="97"/>
      <c r="LA63" s="102"/>
      <c r="LB63" s="97"/>
      <c r="LC63" s="97"/>
      <c r="LD63" s="97"/>
      <c r="LE63" s="97"/>
      <c r="LF63" s="97"/>
      <c r="LG63" s="97"/>
      <c r="LH63" s="97"/>
      <c r="LI63" s="97"/>
      <c r="LJ63" s="97"/>
      <c r="LK63" s="97"/>
      <c r="LL63" s="97"/>
      <c r="LM63" s="97"/>
      <c r="LN63" s="97"/>
      <c r="LO63" s="97"/>
      <c r="LP63" s="97"/>
      <c r="LQ63" s="97"/>
      <c r="LR63" s="97"/>
      <c r="LS63" s="97"/>
      <c r="LT63" s="97"/>
      <c r="LU63" s="97"/>
      <c r="LV63" s="64"/>
      <c r="LW63" s="64"/>
      <c r="LX63" s="64"/>
      <c r="LY63" s="64"/>
      <c r="LZ63" s="64"/>
      <c r="MA63" s="64"/>
      <c r="MB63" s="64"/>
      <c r="MC63" s="64"/>
      <c r="MD63" s="64"/>
      <c r="ME63" s="64"/>
      <c r="MF63" s="64"/>
      <c r="MG63" s="64"/>
      <c r="MH63" s="64"/>
      <c r="MI63" s="64"/>
      <c r="MJ63" s="64"/>
      <c r="MK63" s="64"/>
      <c r="ML63" s="64"/>
      <c r="MM63" s="64"/>
      <c r="MN63" s="64"/>
      <c r="MO63" s="64"/>
      <c r="MP63" s="64"/>
      <c r="MQ63" s="64"/>
      <c r="MR63" s="64"/>
      <c r="MS63" s="64"/>
      <c r="MT63" s="64"/>
      <c r="MU63" s="64"/>
      <c r="MV63" s="64"/>
      <c r="MW63" s="64"/>
      <c r="MX63" s="64"/>
      <c r="MY63" s="64"/>
      <c r="MZ63" s="64"/>
      <c r="NA63" s="64"/>
      <c r="NB63" s="64"/>
      <c r="NC63" s="64"/>
      <c r="ND63" s="64"/>
      <c r="NE63" s="97"/>
      <c r="NF63" s="97"/>
      <c r="NG63" s="97"/>
      <c r="NH63" s="97"/>
      <c r="NI63" s="97"/>
      <c r="NJ63" s="97"/>
      <c r="NK63" s="97"/>
      <c r="NL63" s="97"/>
      <c r="NM63" s="97"/>
      <c r="NN63" s="97"/>
      <c r="NO63" s="97"/>
      <c r="NP63" s="97"/>
      <c r="NQ63" s="97"/>
      <c r="NR63" s="97"/>
      <c r="NS63" s="97"/>
      <c r="NT63" s="97"/>
      <c r="NU63" s="97"/>
      <c r="NV63" s="97"/>
      <c r="NW63" s="97"/>
      <c r="NX63" s="97"/>
      <c r="NY63" s="97"/>
      <c r="NZ63" s="97"/>
      <c r="OA63" s="97"/>
      <c r="OB63" s="97"/>
      <c r="OC63" s="97"/>
      <c r="OD63" s="97"/>
      <c r="OE63" s="97"/>
      <c r="OF63" s="97"/>
      <c r="OG63" s="97"/>
      <c r="OH63" s="97"/>
      <c r="OI63" s="97"/>
      <c r="OJ63" s="97"/>
      <c r="OK63" s="97"/>
      <c r="OL63" s="97"/>
      <c r="OM63" s="97"/>
      <c r="ON63" s="97"/>
      <c r="OO63" s="97"/>
      <c r="OP63" s="97"/>
      <c r="OQ63" s="97"/>
      <c r="OR63" s="97"/>
      <c r="OS63" s="97"/>
      <c r="OT63" s="97"/>
      <c r="OU63" s="97"/>
      <c r="OV63" s="97"/>
      <c r="OW63" s="97"/>
      <c r="OX63" s="97"/>
      <c r="OY63" s="97"/>
      <c r="OZ63" s="97"/>
      <c r="PA63" s="97"/>
      <c r="PB63" s="97"/>
      <c r="PC63" s="97"/>
      <c r="PD63" s="97"/>
      <c r="PE63" s="97"/>
      <c r="PF63" s="97"/>
      <c r="PG63" s="97"/>
      <c r="PH63" s="97"/>
      <c r="PI63" s="97"/>
      <c r="PJ63" s="97"/>
      <c r="PK63" s="97"/>
      <c r="PL63" s="97"/>
      <c r="PM63" s="97"/>
      <c r="PN63" s="97"/>
      <c r="PO63" s="97"/>
      <c r="PP63" s="97"/>
      <c r="PQ63" s="97"/>
      <c r="PR63" s="97"/>
      <c r="PS63" s="97"/>
      <c r="PT63" s="97"/>
      <c r="PU63" s="97"/>
      <c r="PV63" s="102"/>
      <c r="PW63" s="97"/>
      <c r="PX63" s="97"/>
      <c r="PY63" s="97"/>
      <c r="PZ63" s="97"/>
      <c r="QA63" s="97"/>
      <c r="QB63" s="97"/>
      <c r="QC63" s="97"/>
      <c r="QD63" s="97"/>
      <c r="QE63" s="97"/>
      <c r="QF63" s="97"/>
      <c r="QG63" s="97"/>
      <c r="QH63" s="97"/>
      <c r="QI63" s="97"/>
      <c r="QJ63" s="97"/>
      <c r="QK63" s="97"/>
      <c r="QL63" s="97"/>
      <c r="QM63" s="97"/>
      <c r="QN63" s="97"/>
      <c r="QO63" s="97"/>
      <c r="QP63" s="97"/>
      <c r="QQ63" s="97"/>
      <c r="QR63" s="97"/>
      <c r="QS63" s="97"/>
      <c r="QT63" s="97"/>
      <c r="QU63" s="97"/>
      <c r="QV63" s="97"/>
      <c r="QW63" s="97"/>
      <c r="QX63" s="97"/>
      <c r="QY63" s="97"/>
      <c r="QZ63" s="97"/>
      <c r="RA63" s="97"/>
      <c r="RB63" s="97"/>
      <c r="RC63" s="97"/>
      <c r="RD63" s="97"/>
      <c r="RE63" s="97"/>
      <c r="RF63" s="97"/>
      <c r="RG63" s="97"/>
      <c r="RH63" s="97"/>
      <c r="RI63" s="97"/>
      <c r="RJ63" s="97"/>
      <c r="RK63" s="97"/>
      <c r="RL63" s="97"/>
      <c r="RM63" s="97"/>
      <c r="RN63" s="97"/>
      <c r="RO63" s="97"/>
      <c r="RP63" s="97"/>
      <c r="RQ63" s="97"/>
      <c r="RR63" s="97"/>
      <c r="RS63" s="97"/>
      <c r="RT63" s="97"/>
      <c r="RU63" s="97"/>
      <c r="RV63" s="97"/>
      <c r="RW63" s="97"/>
      <c r="RX63" s="97"/>
      <c r="RY63" s="97"/>
      <c r="RZ63" s="97"/>
      <c r="SA63" s="97"/>
      <c r="SB63" s="97"/>
      <c r="SC63" s="97"/>
      <c r="SD63" s="97"/>
      <c r="SE63" s="97"/>
      <c r="SF63" s="97"/>
      <c r="SG63" s="97"/>
      <c r="SH63" s="97"/>
      <c r="SI63" s="97"/>
      <c r="SJ63" s="97"/>
      <c r="SK63" s="97"/>
      <c r="SL63" s="97"/>
      <c r="SM63" s="97"/>
      <c r="SN63" s="97"/>
      <c r="SO63" s="97"/>
      <c r="SP63" s="97"/>
      <c r="SQ63" s="97"/>
      <c r="SR63" s="97"/>
      <c r="SS63" s="97"/>
      <c r="ST63" s="97"/>
      <c r="SU63" s="97"/>
      <c r="SV63" s="97"/>
      <c r="SW63" s="97"/>
      <c r="SX63" s="97"/>
      <c r="SY63" s="97"/>
      <c r="SZ63" s="97"/>
      <c r="TA63" s="97"/>
      <c r="TB63" s="97"/>
    </row>
    <row r="64" spans="1:522" s="27" customFormat="1" ht="18" customHeight="1" x14ac:dyDescent="0.2">
      <c r="A64" s="12">
        <v>20</v>
      </c>
      <c r="B64" s="11" t="s">
        <v>591</v>
      </c>
      <c r="C64" s="1">
        <v>9507</v>
      </c>
      <c r="D64" s="4" t="s">
        <v>211</v>
      </c>
      <c r="E64" s="1">
        <v>11277</v>
      </c>
      <c r="F64" s="1"/>
      <c r="G64" s="4" t="s">
        <v>52</v>
      </c>
      <c r="H64"/>
      <c r="I64" s="1">
        <f t="shared" si="0"/>
        <v>0</v>
      </c>
      <c r="J64" s="12"/>
      <c r="K64" s="102"/>
      <c r="L64" s="102"/>
      <c r="M64" s="97"/>
      <c r="N64" s="97"/>
      <c r="O64" s="97"/>
      <c r="P64" s="97"/>
      <c r="Q64" s="97"/>
      <c r="R64" s="97"/>
      <c r="S64" s="102"/>
      <c r="T64" s="97"/>
      <c r="U64" s="97"/>
      <c r="V64" s="97"/>
      <c r="W64" s="97"/>
      <c r="X64" s="97"/>
      <c r="Y64" s="97"/>
      <c r="Z64" s="97"/>
      <c r="AA64" s="97"/>
      <c r="AB64" s="97"/>
      <c r="AC64" s="97"/>
      <c r="AD64" s="97"/>
      <c r="AE64" s="97"/>
      <c r="AF64" s="97"/>
      <c r="AG64" s="97"/>
      <c r="AH64" s="97"/>
      <c r="AI64" s="97"/>
      <c r="AJ64" s="97"/>
      <c r="AK64" s="97"/>
      <c r="AL64" s="97"/>
      <c r="AM64" s="97"/>
      <c r="AN64" s="97"/>
      <c r="AO64" s="97"/>
      <c r="AP64" s="97"/>
      <c r="AQ64" s="97"/>
      <c r="AR64" s="97"/>
      <c r="AS64" s="97"/>
      <c r="AT64" s="97"/>
      <c r="AU64" s="97"/>
      <c r="AV64" s="97"/>
      <c r="AW64" s="97"/>
      <c r="AX64" s="97"/>
      <c r="AY64" s="97"/>
      <c r="AZ64" s="97"/>
      <c r="BA64" s="97"/>
      <c r="BB64" s="97"/>
      <c r="BC64" s="97"/>
      <c r="BD64" s="97"/>
      <c r="BE64" s="97"/>
      <c r="BF64" s="97"/>
      <c r="BG64" s="97"/>
      <c r="BH64" s="97"/>
      <c r="BI64" s="97"/>
      <c r="BJ64" s="97"/>
      <c r="BK64" s="97"/>
      <c r="BL64" s="97"/>
      <c r="BM64" s="97"/>
      <c r="BN64" s="97"/>
      <c r="BO64" s="97"/>
      <c r="BP64" s="97"/>
      <c r="BQ64" s="97"/>
      <c r="BR64" s="97"/>
      <c r="BS64" s="97"/>
      <c r="BT64" s="97"/>
      <c r="BU64" s="97"/>
      <c r="BV64" s="97"/>
      <c r="BW64" s="97"/>
      <c r="BX64" s="97"/>
      <c r="BY64" s="97"/>
      <c r="BZ64" s="97"/>
      <c r="CA64" s="97"/>
      <c r="CB64" s="97"/>
      <c r="CC64" s="97"/>
      <c r="CD64" s="97"/>
      <c r="CE64" s="97"/>
      <c r="CF64" s="97"/>
      <c r="CG64" s="97"/>
      <c r="CH64" s="97"/>
      <c r="CI64" s="97"/>
      <c r="CJ64" s="97"/>
      <c r="CK64" s="97"/>
      <c r="CL64" s="97"/>
      <c r="CM64" s="97"/>
      <c r="CN64" s="97"/>
      <c r="CO64" s="97"/>
      <c r="CP64" s="97"/>
      <c r="CQ64" s="97"/>
      <c r="CR64" s="97"/>
      <c r="CS64" s="97" t="s">
        <v>519</v>
      </c>
      <c r="CT64" s="102" t="s">
        <v>519</v>
      </c>
      <c r="CU64" s="97"/>
      <c r="CV64" s="102"/>
      <c r="CW64" s="97"/>
      <c r="CX64" s="97"/>
      <c r="CY64" s="97"/>
      <c r="CZ64" s="97"/>
      <c r="DA64" s="97"/>
      <c r="DB64" s="97"/>
      <c r="DC64" s="97"/>
      <c r="DD64" s="102"/>
      <c r="DE64" s="97"/>
      <c r="DF64" s="97"/>
      <c r="DG64" s="97"/>
      <c r="DH64" s="97"/>
      <c r="DI64" s="97"/>
      <c r="DJ64" s="97"/>
      <c r="DK64" s="97"/>
      <c r="DL64" s="97"/>
      <c r="DM64" s="97"/>
      <c r="DN64" s="97"/>
      <c r="DO64" s="97"/>
      <c r="DP64" s="97"/>
      <c r="DQ64" s="97"/>
      <c r="DR64" s="97"/>
      <c r="DS64" s="97"/>
      <c r="DT64" s="97"/>
      <c r="DU64" s="97"/>
      <c r="DV64" s="97"/>
      <c r="DW64" s="97"/>
      <c r="DX64" s="97"/>
      <c r="DY64" s="97"/>
      <c r="DZ64" s="97"/>
      <c r="EA64" s="97"/>
      <c r="EB64" s="97"/>
      <c r="EC64" s="97"/>
      <c r="ED64" s="97"/>
      <c r="EE64" s="97"/>
      <c r="EF64" s="97"/>
      <c r="EG64" s="97"/>
      <c r="EH64" s="97"/>
      <c r="EI64" s="97"/>
      <c r="EJ64" s="97"/>
      <c r="EK64" s="97"/>
      <c r="EL64" s="97"/>
      <c r="EM64" s="97"/>
      <c r="EN64" s="97"/>
      <c r="EO64" s="97"/>
      <c r="EP64" s="97"/>
      <c r="EQ64" s="102"/>
      <c r="ER64" s="97"/>
      <c r="ES64" s="97"/>
      <c r="ET64" s="97"/>
      <c r="EU64" s="97"/>
      <c r="EV64" s="97"/>
      <c r="EW64" s="97"/>
      <c r="EX64" s="97"/>
      <c r="EY64" s="97"/>
      <c r="EZ64" s="97"/>
      <c r="FA64" s="97"/>
      <c r="FB64" s="97"/>
      <c r="FC64" s="97"/>
      <c r="FD64" s="97"/>
      <c r="FE64" s="97"/>
      <c r="FF64" s="97"/>
      <c r="FG64" s="97"/>
      <c r="FH64" s="97"/>
      <c r="FI64" s="97"/>
      <c r="FJ64" s="97"/>
      <c r="FK64" s="97"/>
      <c r="FL64" s="97"/>
      <c r="FM64" s="97"/>
      <c r="FN64" s="97"/>
      <c r="FO64" s="97"/>
      <c r="FP64" s="97"/>
      <c r="FQ64" s="97"/>
      <c r="FR64" s="97"/>
      <c r="FS64" s="97"/>
      <c r="FT64" s="97"/>
      <c r="FU64" s="97"/>
      <c r="FV64" s="97"/>
      <c r="FW64" s="97"/>
      <c r="FX64" s="97"/>
      <c r="FY64" s="97"/>
      <c r="FZ64" s="97"/>
      <c r="GA64" s="97"/>
      <c r="GB64" s="97"/>
      <c r="GC64" s="97"/>
      <c r="GD64" s="97"/>
      <c r="GE64" s="97"/>
      <c r="GF64" s="97"/>
      <c r="GG64" s="97"/>
      <c r="GH64" s="97"/>
      <c r="GI64" s="97"/>
      <c r="GJ64" s="97"/>
      <c r="GK64" s="97"/>
      <c r="GL64" s="97"/>
      <c r="GM64" s="97"/>
      <c r="GN64" s="97"/>
      <c r="GO64" s="97"/>
      <c r="GP64" s="97"/>
      <c r="GQ64" s="97"/>
      <c r="GR64" s="97"/>
      <c r="GS64" s="97"/>
      <c r="GT64" s="97"/>
      <c r="GU64" s="97"/>
      <c r="GV64" s="97"/>
      <c r="GW64" s="97"/>
      <c r="GX64" s="97"/>
      <c r="GY64" s="97"/>
      <c r="GZ64" s="97"/>
      <c r="HA64" s="97"/>
      <c r="HB64" s="97"/>
      <c r="HC64" s="97"/>
      <c r="HD64" s="97"/>
      <c r="HE64" s="97"/>
      <c r="HF64" s="97"/>
      <c r="HG64" s="97"/>
      <c r="HH64" s="97"/>
      <c r="HI64" s="97"/>
      <c r="HJ64" s="97"/>
      <c r="HK64" s="97"/>
      <c r="HL64" s="97"/>
      <c r="HM64" s="97"/>
      <c r="HN64" s="97"/>
      <c r="HO64" s="97"/>
      <c r="HP64" s="97"/>
      <c r="HQ64" s="97"/>
      <c r="HR64" s="97"/>
      <c r="HS64" s="97"/>
      <c r="HT64" s="97"/>
      <c r="HU64" s="97"/>
      <c r="HV64" s="97"/>
      <c r="HW64" s="97"/>
      <c r="HX64" s="97"/>
      <c r="HY64" s="97"/>
      <c r="HZ64" s="97"/>
      <c r="IA64" s="97"/>
      <c r="IB64" s="97"/>
      <c r="IC64" s="97"/>
      <c r="ID64" s="97"/>
      <c r="IE64" s="97"/>
      <c r="IF64" s="97"/>
      <c r="IG64" s="97"/>
      <c r="IH64" s="97"/>
      <c r="II64" s="97"/>
      <c r="IJ64" s="97"/>
      <c r="IK64" s="97"/>
      <c r="IL64" s="97"/>
      <c r="IM64" s="97"/>
      <c r="IN64" s="97"/>
      <c r="IO64" s="97"/>
      <c r="IP64" s="97"/>
      <c r="IQ64" s="97"/>
      <c r="IR64" s="97"/>
      <c r="IS64" s="97"/>
      <c r="IT64" s="97"/>
      <c r="IU64" s="97"/>
      <c r="IV64" s="97"/>
      <c r="IW64" s="97"/>
      <c r="IX64" s="97"/>
      <c r="IY64" s="97"/>
      <c r="IZ64" s="97"/>
      <c r="JA64" s="97"/>
      <c r="JB64" s="97"/>
      <c r="JC64" s="97"/>
      <c r="JD64" s="97"/>
      <c r="JE64" s="97"/>
      <c r="JF64" s="97"/>
      <c r="JG64" s="97"/>
      <c r="JH64" s="88"/>
      <c r="JI64" s="88"/>
      <c r="JJ64" s="88"/>
      <c r="JK64" s="88"/>
      <c r="JL64" s="88"/>
      <c r="JM64" s="88"/>
      <c r="JN64" s="88"/>
      <c r="JO64" s="88"/>
      <c r="JP64" s="97"/>
      <c r="JQ64" s="97"/>
      <c r="JR64" s="97"/>
      <c r="JS64" s="97"/>
      <c r="JT64" s="97"/>
      <c r="JU64" s="97"/>
      <c r="JV64" s="97"/>
      <c r="JW64" s="97"/>
      <c r="JX64" s="102"/>
      <c r="JY64" s="97"/>
      <c r="JZ64" s="97"/>
      <c r="KA64" s="97"/>
      <c r="KB64" s="97"/>
      <c r="KC64" s="97"/>
      <c r="KD64" s="97"/>
      <c r="KE64" s="97"/>
      <c r="KF64" s="97"/>
      <c r="KG64" s="97"/>
      <c r="KH64" s="97"/>
      <c r="KI64" s="97"/>
      <c r="KJ64" s="97"/>
      <c r="KK64" s="97"/>
      <c r="KL64" s="97"/>
      <c r="KM64" s="97"/>
      <c r="KN64" s="97"/>
      <c r="KO64" s="97"/>
      <c r="KP64" s="97"/>
      <c r="KQ64" s="97"/>
      <c r="KR64" s="102"/>
      <c r="KS64" s="102"/>
      <c r="KT64" s="97"/>
      <c r="KU64" s="97"/>
      <c r="KV64" s="97"/>
      <c r="KW64" s="97"/>
      <c r="KX64" s="97"/>
      <c r="KY64" s="97"/>
      <c r="KZ64" s="97"/>
      <c r="LA64" s="102"/>
      <c r="LB64" s="97"/>
      <c r="LC64" s="97"/>
      <c r="LD64" s="97"/>
      <c r="LE64" s="97"/>
      <c r="LF64" s="97"/>
      <c r="LG64" s="97"/>
      <c r="LH64" s="97"/>
      <c r="LI64" s="97"/>
      <c r="LJ64" s="97"/>
      <c r="LK64" s="97"/>
      <c r="LL64" s="97"/>
      <c r="LM64" s="97"/>
      <c r="LN64" s="97"/>
      <c r="LO64" s="97"/>
      <c r="LP64" s="97"/>
      <c r="LQ64" s="97"/>
      <c r="LR64" s="97"/>
      <c r="LS64" s="97"/>
      <c r="LT64" s="97"/>
      <c r="LU64" s="97"/>
      <c r="LV64" s="64"/>
      <c r="LW64" s="64"/>
      <c r="LX64" s="64"/>
      <c r="LY64" s="64"/>
      <c r="LZ64" s="64"/>
      <c r="MA64" s="64"/>
      <c r="MB64" s="64"/>
      <c r="MC64" s="64"/>
      <c r="MD64" s="64"/>
      <c r="ME64" s="64"/>
      <c r="MF64" s="64"/>
      <c r="MG64" s="64"/>
      <c r="MH64" s="64"/>
      <c r="MI64" s="64"/>
      <c r="MJ64" s="64"/>
      <c r="MK64" s="64"/>
      <c r="ML64" s="64"/>
      <c r="MM64" s="64"/>
      <c r="MN64" s="64"/>
      <c r="MO64" s="64"/>
      <c r="MP64" s="64"/>
      <c r="MQ64" s="64"/>
      <c r="MR64" s="64"/>
      <c r="MS64" s="64"/>
      <c r="MT64" s="64"/>
      <c r="MU64" s="64"/>
      <c r="MV64" s="64"/>
      <c r="MW64" s="64"/>
      <c r="MX64" s="64"/>
      <c r="MY64" s="64"/>
      <c r="MZ64" s="64"/>
      <c r="NA64" s="64"/>
      <c r="NB64" s="64"/>
      <c r="NC64" s="64"/>
      <c r="ND64" s="64"/>
      <c r="NE64" s="97"/>
      <c r="NF64" s="97"/>
      <c r="NG64" s="97"/>
      <c r="NH64" s="97"/>
      <c r="NI64" s="97"/>
      <c r="NJ64" s="97"/>
      <c r="NK64" s="97"/>
      <c r="NL64" s="97"/>
      <c r="NM64" s="97"/>
      <c r="NN64" s="97"/>
      <c r="NO64" s="97"/>
      <c r="NP64" s="97"/>
      <c r="NQ64" s="97"/>
      <c r="NR64" s="97"/>
      <c r="NS64" s="97"/>
      <c r="NT64" s="97"/>
      <c r="NU64" s="97"/>
      <c r="NV64" s="97"/>
      <c r="NW64" s="97"/>
      <c r="NX64" s="97"/>
      <c r="NY64" s="97"/>
      <c r="NZ64" s="97"/>
      <c r="OA64" s="97"/>
      <c r="OB64" s="97"/>
      <c r="OC64" s="97"/>
      <c r="OD64" s="97"/>
      <c r="OE64" s="97"/>
      <c r="OF64" s="97"/>
      <c r="OG64" s="97"/>
      <c r="OH64" s="97"/>
      <c r="OI64" s="97"/>
      <c r="OJ64" s="97"/>
      <c r="OK64" s="97"/>
      <c r="OL64" s="97"/>
      <c r="OM64" s="97"/>
      <c r="ON64" s="97"/>
      <c r="OO64" s="97"/>
      <c r="OP64" s="97"/>
      <c r="OQ64" s="97"/>
      <c r="OR64" s="97"/>
      <c r="OS64" s="97"/>
      <c r="OT64" s="97"/>
      <c r="OU64" s="97"/>
      <c r="OV64" s="97"/>
      <c r="OW64" s="97"/>
      <c r="OX64" s="97"/>
      <c r="OY64" s="97"/>
      <c r="OZ64" s="97"/>
      <c r="PA64" s="97"/>
      <c r="PB64" s="97"/>
      <c r="PC64" s="97"/>
      <c r="PD64" s="97"/>
      <c r="PE64" s="97"/>
      <c r="PF64" s="97"/>
      <c r="PG64" s="97"/>
      <c r="PH64" s="97"/>
      <c r="PI64" s="97"/>
      <c r="PJ64" s="97"/>
      <c r="PK64" s="97"/>
      <c r="PL64" s="97"/>
      <c r="PM64" s="97"/>
      <c r="PN64" s="97"/>
      <c r="PO64" s="97"/>
      <c r="PP64" s="97"/>
      <c r="PQ64" s="97"/>
      <c r="PR64" s="97"/>
      <c r="PS64" s="97"/>
      <c r="PT64" s="97"/>
      <c r="PU64" s="97"/>
      <c r="PV64" s="97"/>
      <c r="PW64" s="97"/>
      <c r="PX64" s="97"/>
      <c r="PY64" s="97"/>
      <c r="PZ64" s="97"/>
      <c r="QA64" s="97"/>
      <c r="QB64" s="97"/>
      <c r="QC64" s="97"/>
      <c r="QD64" s="97"/>
      <c r="QE64" s="97"/>
      <c r="QF64" s="97"/>
      <c r="QG64" s="97"/>
      <c r="QH64" s="97"/>
      <c r="QI64" s="97"/>
      <c r="QJ64" s="97"/>
      <c r="QK64" s="97"/>
      <c r="QL64" s="97"/>
      <c r="QM64" s="97"/>
      <c r="QN64" s="97"/>
      <c r="QO64" s="97"/>
      <c r="QP64" s="97"/>
      <c r="QQ64" s="97"/>
      <c r="QR64" s="97"/>
      <c r="QS64" s="97"/>
      <c r="QT64" s="97"/>
      <c r="QU64" s="97"/>
      <c r="QV64" s="97"/>
      <c r="QW64" s="97"/>
      <c r="QX64" s="97"/>
      <c r="QY64" s="97"/>
      <c r="QZ64" s="97"/>
      <c r="RA64" s="97"/>
      <c r="RB64" s="97"/>
      <c r="RC64" s="97"/>
      <c r="RD64" s="97"/>
      <c r="RE64" s="97"/>
      <c r="RF64" s="97"/>
      <c r="RG64" s="97"/>
      <c r="RH64" s="97"/>
      <c r="RI64" s="97"/>
      <c r="RJ64" s="97"/>
      <c r="RK64" s="97"/>
      <c r="RL64" s="97"/>
      <c r="RM64" s="97"/>
      <c r="RN64" s="97"/>
      <c r="RO64" s="97"/>
      <c r="RP64" s="97"/>
      <c r="RQ64" s="97"/>
      <c r="RR64" s="97"/>
      <c r="RS64" s="97"/>
      <c r="RT64" s="97"/>
      <c r="RU64" s="97"/>
      <c r="RV64" s="97"/>
      <c r="RW64" s="97"/>
      <c r="RX64" s="97"/>
      <c r="RY64" s="97"/>
      <c r="RZ64" s="97"/>
      <c r="SA64" s="97"/>
      <c r="SB64" s="97"/>
      <c r="SC64" s="97"/>
      <c r="SD64" s="97"/>
      <c r="SE64" s="97"/>
      <c r="SF64" s="97"/>
      <c r="SG64" s="97"/>
      <c r="SH64" s="97"/>
      <c r="SI64" s="97"/>
      <c r="SJ64" s="97"/>
      <c r="SK64" s="97"/>
      <c r="SL64" s="97"/>
      <c r="SM64" s="97"/>
      <c r="SN64" s="97"/>
      <c r="SO64" s="97"/>
      <c r="SP64" s="97"/>
      <c r="SQ64" s="97"/>
      <c r="SR64" s="97"/>
      <c r="SS64" s="97"/>
      <c r="ST64" s="97"/>
      <c r="SU64" s="97"/>
      <c r="SV64" s="97"/>
      <c r="SW64" s="97"/>
      <c r="SX64" s="97"/>
      <c r="SY64" s="97"/>
      <c r="SZ64" s="97"/>
      <c r="TA64" s="97"/>
      <c r="TB64" s="97"/>
    </row>
    <row r="65" spans="1:522" s="27" customFormat="1" ht="18" customHeight="1" x14ac:dyDescent="0.2">
      <c r="A65" s="12"/>
      <c r="B65" s="11" t="s">
        <v>647</v>
      </c>
      <c r="C65" s="1">
        <v>9739</v>
      </c>
      <c r="D65" s="4" t="s">
        <v>646</v>
      </c>
      <c r="E65" s="1">
        <v>8330</v>
      </c>
      <c r="F65" s="1">
        <v>2009</v>
      </c>
      <c r="G65" s="4" t="s">
        <v>190</v>
      </c>
      <c r="H65"/>
      <c r="I65" s="1">
        <f t="shared" si="0"/>
        <v>0</v>
      </c>
      <c r="J65" s="12"/>
      <c r="K65" s="102"/>
      <c r="L65" s="102"/>
      <c r="M65" s="97"/>
      <c r="N65" s="97"/>
      <c r="O65" s="97"/>
      <c r="P65" s="97"/>
      <c r="Q65" s="97"/>
      <c r="R65" s="97"/>
      <c r="S65" s="102"/>
      <c r="T65" s="97"/>
      <c r="U65" s="97"/>
      <c r="V65" s="97"/>
      <c r="W65" s="97"/>
      <c r="X65" s="97"/>
      <c r="Y65" s="97"/>
      <c r="Z65" s="97"/>
      <c r="AA65" s="97"/>
      <c r="AB65" s="97"/>
      <c r="AC65" s="97"/>
      <c r="AD65" s="97"/>
      <c r="AE65" s="97"/>
      <c r="AF65" s="97"/>
      <c r="AG65" s="97"/>
      <c r="AH65" s="97"/>
      <c r="AI65" s="97"/>
      <c r="AJ65" s="97"/>
      <c r="AK65" s="97"/>
      <c r="AL65" s="97"/>
      <c r="AM65" s="97"/>
      <c r="AN65" s="97"/>
      <c r="AO65" s="97"/>
      <c r="AP65" s="97"/>
      <c r="AQ65" s="97"/>
      <c r="AR65" s="97"/>
      <c r="AS65" s="97"/>
      <c r="AT65" s="97"/>
      <c r="AU65" s="97"/>
      <c r="AV65" s="97"/>
      <c r="AW65" s="97"/>
      <c r="AX65" s="97"/>
      <c r="AY65" s="97"/>
      <c r="AZ65" s="97"/>
      <c r="BA65" s="97"/>
      <c r="BB65" s="97"/>
      <c r="BC65" s="97"/>
      <c r="BD65" s="97"/>
      <c r="BE65" s="97"/>
      <c r="BF65" s="97"/>
      <c r="BG65" s="97"/>
      <c r="BH65" s="97"/>
      <c r="BI65" s="97"/>
      <c r="BJ65" s="97"/>
      <c r="BK65" s="97"/>
      <c r="BL65" s="97"/>
      <c r="BM65" s="97"/>
      <c r="BN65" s="97"/>
      <c r="BO65" s="97"/>
      <c r="BP65" s="97"/>
      <c r="BQ65" s="97"/>
      <c r="BR65" s="97"/>
      <c r="BS65" s="97"/>
      <c r="BT65" s="97"/>
      <c r="BU65" s="97"/>
      <c r="BV65" s="97"/>
      <c r="BW65" s="97"/>
      <c r="BX65" s="97"/>
      <c r="BY65" s="97"/>
      <c r="BZ65" s="97"/>
      <c r="CA65" s="97"/>
      <c r="CB65" s="97"/>
      <c r="CC65" s="97"/>
      <c r="CD65" s="97"/>
      <c r="CE65" s="97"/>
      <c r="CF65" s="97"/>
      <c r="CG65" s="97"/>
      <c r="CH65" s="97"/>
      <c r="CI65" s="97"/>
      <c r="CJ65" s="97"/>
      <c r="CK65" s="97"/>
      <c r="CL65" s="97"/>
      <c r="CM65" s="97"/>
      <c r="CN65" s="97"/>
      <c r="CO65" s="97"/>
      <c r="CP65" s="97"/>
      <c r="CQ65" s="97"/>
      <c r="CR65" s="97"/>
      <c r="CS65" s="97"/>
      <c r="CT65" s="102"/>
      <c r="CU65" s="97"/>
      <c r="CV65" s="102"/>
      <c r="CW65" s="97"/>
      <c r="CX65" s="97"/>
      <c r="CY65" s="97"/>
      <c r="CZ65" s="97"/>
      <c r="DA65" s="97"/>
      <c r="DB65" s="97"/>
      <c r="DC65" s="97"/>
      <c r="DD65" s="102"/>
      <c r="DE65" s="97"/>
      <c r="DF65" s="97"/>
      <c r="DG65" s="97"/>
      <c r="DH65" s="97"/>
      <c r="DI65" s="97"/>
      <c r="DJ65" s="97"/>
      <c r="DK65" s="97"/>
      <c r="DL65" s="97"/>
      <c r="DM65" s="97"/>
      <c r="DN65" s="97"/>
      <c r="DO65" s="97"/>
      <c r="DP65" s="97"/>
      <c r="DQ65" s="97"/>
      <c r="DR65" s="97"/>
      <c r="DS65" s="97"/>
      <c r="DT65" s="97"/>
      <c r="DU65" s="97"/>
      <c r="DV65" s="97"/>
      <c r="DW65" s="97"/>
      <c r="DX65" s="97"/>
      <c r="DY65" s="97" t="s">
        <v>519</v>
      </c>
      <c r="DZ65" s="97"/>
      <c r="EA65" s="97"/>
      <c r="EB65" s="97"/>
      <c r="EC65" s="97"/>
      <c r="ED65" s="97"/>
      <c r="EE65" s="97"/>
      <c r="EF65" s="97"/>
      <c r="EG65" s="97" t="s">
        <v>519</v>
      </c>
      <c r="EH65" s="97"/>
      <c r="EI65" s="97"/>
      <c r="EJ65" s="97"/>
      <c r="EK65" s="97"/>
      <c r="EL65" s="97"/>
      <c r="EM65" s="97"/>
      <c r="EN65" s="97"/>
      <c r="EO65" s="97"/>
      <c r="EP65" s="97"/>
      <c r="EQ65" s="102"/>
      <c r="ER65" s="97"/>
      <c r="ES65" s="97"/>
      <c r="ET65" s="97"/>
      <c r="EU65" s="97"/>
      <c r="EV65" s="97"/>
      <c r="EW65" s="97"/>
      <c r="EX65" s="97"/>
      <c r="EY65" s="97"/>
      <c r="EZ65" s="97"/>
      <c r="FA65" s="97"/>
      <c r="FB65" s="97"/>
      <c r="FC65" s="97"/>
      <c r="FD65" s="97"/>
      <c r="FE65" s="97"/>
      <c r="FF65" s="97"/>
      <c r="FG65" s="97"/>
      <c r="FH65" s="97"/>
      <c r="FI65" s="97"/>
      <c r="FJ65" s="97"/>
      <c r="FK65" s="97"/>
      <c r="FL65" s="97"/>
      <c r="FM65" s="97"/>
      <c r="FN65" s="97"/>
      <c r="FO65" s="97"/>
      <c r="FP65" s="97"/>
      <c r="FQ65" s="97"/>
      <c r="FR65" s="97"/>
      <c r="FS65" s="97"/>
      <c r="FT65" s="97"/>
      <c r="FU65" s="97"/>
      <c r="FV65" s="97"/>
      <c r="FW65" s="97"/>
      <c r="FX65" s="97"/>
      <c r="FY65" s="97"/>
      <c r="FZ65" s="97"/>
      <c r="GA65" s="97"/>
      <c r="GB65" s="97"/>
      <c r="GC65" s="97"/>
      <c r="GD65" s="97"/>
      <c r="GE65" s="97"/>
      <c r="GF65" s="97"/>
      <c r="GG65" s="97"/>
      <c r="GH65" s="97"/>
      <c r="GI65" s="97"/>
      <c r="GJ65" s="97"/>
      <c r="GK65" s="97"/>
      <c r="GL65" s="97"/>
      <c r="GM65" s="97"/>
      <c r="GN65" s="97"/>
      <c r="GO65" s="97"/>
      <c r="GP65" s="97"/>
      <c r="GQ65" s="97"/>
      <c r="GR65" s="97"/>
      <c r="GS65" s="97"/>
      <c r="GT65" s="97"/>
      <c r="GU65" s="97"/>
      <c r="GV65" s="97"/>
      <c r="GW65" s="97"/>
      <c r="GX65" s="97"/>
      <c r="GY65" s="97"/>
      <c r="GZ65" s="97"/>
      <c r="HA65" s="97"/>
      <c r="HB65" s="97"/>
      <c r="HC65" s="97"/>
      <c r="HD65" s="97"/>
      <c r="HE65" s="97"/>
      <c r="HF65" s="97"/>
      <c r="HG65" s="97"/>
      <c r="HH65" s="97"/>
      <c r="HI65" s="97"/>
      <c r="HJ65" s="97"/>
      <c r="HK65" s="97"/>
      <c r="HL65" s="97"/>
      <c r="HM65" s="97"/>
      <c r="HN65" s="97"/>
      <c r="HO65" s="97"/>
      <c r="HP65" s="97"/>
      <c r="HQ65" s="97"/>
      <c r="HR65" s="97"/>
      <c r="HS65" s="97"/>
      <c r="HT65" s="97"/>
      <c r="HU65" s="97"/>
      <c r="HV65" s="97"/>
      <c r="HW65" s="97"/>
      <c r="HX65" s="97"/>
      <c r="HY65" s="97"/>
      <c r="HZ65" s="97"/>
      <c r="IA65" s="97"/>
      <c r="IB65" s="97"/>
      <c r="IC65" s="97"/>
      <c r="ID65" s="97"/>
      <c r="IE65" s="97"/>
      <c r="IF65" s="97"/>
      <c r="IG65" s="97"/>
      <c r="IH65" s="97"/>
      <c r="II65" s="97"/>
      <c r="IJ65" s="97"/>
      <c r="IK65" s="97"/>
      <c r="IL65" s="97"/>
      <c r="IM65" s="97"/>
      <c r="IN65" s="97"/>
      <c r="IO65" s="97"/>
      <c r="IP65" s="97"/>
      <c r="IQ65" s="97"/>
      <c r="IR65" s="97"/>
      <c r="IS65" s="97"/>
      <c r="IT65" s="97"/>
      <c r="IU65" s="97"/>
      <c r="IV65" s="97"/>
      <c r="IW65" s="97"/>
      <c r="IX65" s="97"/>
      <c r="IY65" s="97"/>
      <c r="IZ65" s="97"/>
      <c r="JA65" s="97"/>
      <c r="JB65" s="97"/>
      <c r="JC65" s="97"/>
      <c r="JD65" s="97"/>
      <c r="JE65" s="97"/>
      <c r="JF65" s="97"/>
      <c r="JG65" s="97"/>
      <c r="JH65" s="88"/>
      <c r="JI65" s="88"/>
      <c r="JJ65" s="88"/>
      <c r="JK65" s="88"/>
      <c r="JL65" s="88"/>
      <c r="JM65" s="88"/>
      <c r="JN65" s="88"/>
      <c r="JO65" s="88"/>
      <c r="JP65" s="97"/>
      <c r="JQ65" s="97"/>
      <c r="JR65" s="97"/>
      <c r="JS65" s="97"/>
      <c r="JT65" s="97"/>
      <c r="JU65" s="97"/>
      <c r="JV65" s="97"/>
      <c r="JW65" s="97"/>
      <c r="JX65" s="102"/>
      <c r="JY65" s="97"/>
      <c r="JZ65" s="97"/>
      <c r="KA65" s="97"/>
      <c r="KB65" s="97"/>
      <c r="KC65" s="97"/>
      <c r="KD65" s="97"/>
      <c r="KE65" s="97"/>
      <c r="KF65" s="97"/>
      <c r="KG65" s="97"/>
      <c r="KH65" s="97"/>
      <c r="KI65" s="97"/>
      <c r="KJ65" s="97"/>
      <c r="KK65" s="97"/>
      <c r="KL65" s="97"/>
      <c r="KM65" s="97"/>
      <c r="KN65" s="97"/>
      <c r="KO65" s="97"/>
      <c r="KP65" s="97"/>
      <c r="KQ65" s="97"/>
      <c r="KR65" s="102"/>
      <c r="KS65" s="102"/>
      <c r="KT65" s="97"/>
      <c r="KU65" s="97"/>
      <c r="KV65" s="97"/>
      <c r="KW65" s="97"/>
      <c r="KX65" s="97"/>
      <c r="KY65" s="97"/>
      <c r="KZ65" s="97"/>
      <c r="LA65" s="102"/>
      <c r="LB65" s="97"/>
      <c r="LC65" s="97"/>
      <c r="LD65" s="97"/>
      <c r="LE65" s="97"/>
      <c r="LF65" s="97"/>
      <c r="LG65" s="97"/>
      <c r="LH65" s="97"/>
      <c r="LI65" s="97"/>
      <c r="LJ65" s="97"/>
      <c r="LK65" s="97"/>
      <c r="LL65" s="97"/>
      <c r="LM65" s="97"/>
      <c r="LN65" s="97"/>
      <c r="LO65" s="97"/>
      <c r="LP65" s="97"/>
      <c r="LQ65" s="97"/>
      <c r="LR65" s="97"/>
      <c r="LS65" s="97"/>
      <c r="LT65" s="97"/>
      <c r="LU65" s="97"/>
      <c r="LV65" s="64"/>
      <c r="LW65" s="64"/>
      <c r="LX65" s="64"/>
      <c r="LY65" s="64"/>
      <c r="LZ65" s="64"/>
      <c r="MA65" s="64"/>
      <c r="MB65" s="64"/>
      <c r="MC65" s="64"/>
      <c r="MD65" s="64"/>
      <c r="ME65" s="64"/>
      <c r="MF65" s="64"/>
      <c r="MG65" s="64"/>
      <c r="MH65" s="64"/>
      <c r="MI65" s="64"/>
      <c r="MJ65" s="64"/>
      <c r="MK65" s="64"/>
      <c r="ML65" s="64"/>
      <c r="MM65" s="64"/>
      <c r="MN65" s="64"/>
      <c r="MO65" s="64"/>
      <c r="MP65" s="64"/>
      <c r="MQ65" s="64"/>
      <c r="MR65" s="64"/>
      <c r="MS65" s="64"/>
      <c r="MT65" s="64"/>
      <c r="MU65" s="64"/>
      <c r="MV65" s="64"/>
      <c r="MW65" s="64"/>
      <c r="MX65" s="64"/>
      <c r="MY65" s="64"/>
      <c r="MZ65" s="64"/>
      <c r="NA65" s="64"/>
      <c r="NB65" s="64"/>
      <c r="NC65" s="64"/>
      <c r="ND65" s="64"/>
      <c r="NE65" s="97"/>
      <c r="NF65" s="97"/>
      <c r="NG65" s="97"/>
      <c r="NH65" s="97"/>
      <c r="NI65" s="97"/>
      <c r="NJ65" s="97"/>
      <c r="NK65" s="97"/>
      <c r="NL65" s="97"/>
      <c r="NM65" s="97"/>
      <c r="NN65" s="97"/>
      <c r="NO65" s="97"/>
      <c r="NP65" s="97"/>
      <c r="NQ65" s="97"/>
      <c r="NR65" s="97"/>
      <c r="NS65" s="97"/>
      <c r="NT65" s="97"/>
      <c r="NU65" s="97"/>
      <c r="NV65" s="97"/>
      <c r="NW65" s="97"/>
      <c r="NX65" s="97"/>
      <c r="NY65" s="97"/>
      <c r="NZ65" s="97"/>
      <c r="OA65" s="97"/>
      <c r="OB65" s="97"/>
      <c r="OC65" s="97"/>
      <c r="OD65" s="97"/>
      <c r="OE65" s="97"/>
      <c r="OF65" s="97"/>
      <c r="OG65" s="97"/>
      <c r="OH65" s="97"/>
      <c r="OI65" s="97"/>
      <c r="OJ65" s="97"/>
      <c r="OK65" s="97"/>
      <c r="OL65" s="97"/>
      <c r="OM65" s="97"/>
      <c r="ON65" s="97"/>
      <c r="OO65" s="97"/>
      <c r="OP65" s="97"/>
      <c r="OQ65" s="97"/>
      <c r="OR65" s="97"/>
      <c r="OS65" s="97"/>
      <c r="OT65" s="97"/>
      <c r="OU65" s="97"/>
      <c r="OV65" s="97"/>
      <c r="OW65" s="97"/>
      <c r="OX65" s="97"/>
      <c r="OY65" s="97"/>
      <c r="OZ65" s="97"/>
      <c r="PA65" s="97"/>
      <c r="PB65" s="97"/>
      <c r="PC65" s="97"/>
      <c r="PD65" s="97"/>
      <c r="PE65" s="97"/>
      <c r="PF65" s="97"/>
      <c r="PG65" s="97"/>
      <c r="PH65" s="97"/>
      <c r="PI65" s="97"/>
      <c r="PJ65" s="97"/>
      <c r="PK65" s="97"/>
      <c r="PL65" s="97"/>
      <c r="PM65" s="97"/>
      <c r="PN65" s="97"/>
      <c r="PO65" s="97"/>
      <c r="PP65" s="97"/>
      <c r="PQ65" s="97"/>
      <c r="PR65" s="97"/>
      <c r="PS65" s="97"/>
      <c r="PT65" s="97"/>
      <c r="PU65" s="97"/>
      <c r="PV65" s="97"/>
      <c r="PW65" s="97"/>
      <c r="PX65" s="97"/>
      <c r="PY65" s="97"/>
      <c r="PZ65" s="97"/>
      <c r="QA65" s="97"/>
      <c r="QB65" s="97"/>
      <c r="QC65" s="97"/>
      <c r="QD65" s="97"/>
      <c r="QE65" s="97"/>
      <c r="QF65" s="97"/>
      <c r="QG65" s="97"/>
      <c r="QH65" s="97"/>
      <c r="QI65" s="97"/>
      <c r="QJ65" s="97"/>
      <c r="QK65" s="97"/>
      <c r="QL65" s="97"/>
      <c r="QM65" s="97"/>
      <c r="QN65" s="97"/>
      <c r="QO65" s="97"/>
      <c r="QP65" s="97"/>
      <c r="QQ65" s="97"/>
      <c r="QR65" s="97"/>
      <c r="QS65" s="97"/>
      <c r="QT65" s="97"/>
      <c r="QU65" s="97"/>
      <c r="QV65" s="97"/>
      <c r="QW65" s="97"/>
      <c r="QX65" s="97"/>
      <c r="QY65" s="97"/>
      <c r="QZ65" s="97"/>
      <c r="RA65" s="97"/>
      <c r="RB65" s="97"/>
      <c r="RC65" s="97"/>
      <c r="RD65" s="97"/>
      <c r="RE65" s="97"/>
      <c r="RF65" s="97"/>
      <c r="RG65" s="97"/>
      <c r="RH65" s="97"/>
      <c r="RI65" s="97"/>
      <c r="RJ65" s="97"/>
      <c r="RK65" s="97"/>
      <c r="RL65" s="97"/>
      <c r="RM65" s="97"/>
      <c r="RN65" s="97"/>
      <c r="RO65" s="97"/>
      <c r="RP65" s="97"/>
      <c r="RQ65" s="97"/>
      <c r="RR65" s="97"/>
      <c r="RS65" s="97"/>
      <c r="RT65" s="97"/>
      <c r="RU65" s="97"/>
      <c r="RV65" s="97"/>
      <c r="RW65" s="97"/>
      <c r="RX65" s="97"/>
      <c r="RY65" s="97"/>
      <c r="RZ65" s="97"/>
      <c r="SA65" s="97"/>
      <c r="SB65" s="97"/>
      <c r="SC65" s="97"/>
      <c r="SD65" s="97"/>
      <c r="SE65" s="97"/>
      <c r="SF65" s="97"/>
      <c r="SG65" s="97"/>
      <c r="SH65" s="97"/>
      <c r="SI65" s="97"/>
      <c r="SJ65" s="97"/>
      <c r="SK65" s="97"/>
      <c r="SL65" s="97"/>
      <c r="SM65" s="97"/>
      <c r="SN65" s="97"/>
      <c r="SO65" s="97"/>
      <c r="SP65" s="97"/>
      <c r="SQ65" s="97"/>
      <c r="SR65" s="97"/>
      <c r="SS65" s="97"/>
      <c r="ST65" s="97"/>
      <c r="SU65" s="97"/>
      <c r="SV65" s="97"/>
      <c r="SW65" s="97"/>
      <c r="SX65" s="97"/>
      <c r="SY65" s="97"/>
      <c r="SZ65" s="97"/>
      <c r="TA65" s="97"/>
      <c r="TB65" s="97"/>
    </row>
    <row r="66" spans="1:522" s="27" customFormat="1" ht="18" customHeight="1" x14ac:dyDescent="0.2">
      <c r="A66" s="12"/>
      <c r="B66" s="11" t="s">
        <v>183</v>
      </c>
      <c r="C66" s="1">
        <v>9601</v>
      </c>
      <c r="D66" s="4" t="s">
        <v>305</v>
      </c>
      <c r="E66" s="1">
        <v>11717</v>
      </c>
      <c r="F66" s="1">
        <v>2011</v>
      </c>
      <c r="G66" s="4" t="s">
        <v>185</v>
      </c>
      <c r="H66"/>
      <c r="I66" s="1">
        <f t="shared" si="0"/>
        <v>0</v>
      </c>
      <c r="J66" s="12">
        <f>Tabuľka1[[#This Row],[Stĺpec8]]</f>
        <v>0</v>
      </c>
      <c r="K66" s="102"/>
      <c r="L66" s="102"/>
      <c r="M66" s="97"/>
      <c r="N66" s="97"/>
      <c r="O66" s="97"/>
      <c r="P66" s="97"/>
      <c r="Q66" s="97"/>
      <c r="R66" s="97"/>
      <c r="S66" s="102"/>
      <c r="T66" s="97"/>
      <c r="U66" s="97"/>
      <c r="V66" s="97"/>
      <c r="W66" s="97"/>
      <c r="X66" s="97"/>
      <c r="Y66" s="97"/>
      <c r="Z66" s="97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97"/>
      <c r="AM66" s="97"/>
      <c r="AN66" s="97"/>
      <c r="AO66" s="97"/>
      <c r="AP66" s="97"/>
      <c r="AQ66" s="97"/>
      <c r="AR66" s="97"/>
      <c r="AS66" s="97"/>
      <c r="AT66" s="97"/>
      <c r="AU66" s="97"/>
      <c r="AV66" s="97"/>
      <c r="AW66" s="97"/>
      <c r="AX66" s="97"/>
      <c r="AY66" s="97"/>
      <c r="AZ66" s="97"/>
      <c r="BA66" s="97"/>
      <c r="BB66" s="97"/>
      <c r="BC66" s="97"/>
      <c r="BD66" s="97"/>
      <c r="BE66" s="97"/>
      <c r="BF66" s="97"/>
      <c r="BG66" s="97"/>
      <c r="BH66" s="97"/>
      <c r="BI66" s="97"/>
      <c r="BJ66" s="97"/>
      <c r="BK66" s="97"/>
      <c r="BL66" s="97"/>
      <c r="BM66" s="97"/>
      <c r="BN66" s="97"/>
      <c r="BO66" s="97"/>
      <c r="BP66" s="97"/>
      <c r="BQ66" s="97"/>
      <c r="BR66" s="97"/>
      <c r="BS66" s="97"/>
      <c r="BT66" s="97"/>
      <c r="BU66" s="97"/>
      <c r="BV66" s="97"/>
      <c r="BW66" s="97"/>
      <c r="BX66" s="97"/>
      <c r="BY66" s="97"/>
      <c r="BZ66" s="97"/>
      <c r="CA66" s="97" t="s">
        <v>519</v>
      </c>
      <c r="CB66" s="97"/>
      <c r="CC66" s="97"/>
      <c r="CD66" s="97"/>
      <c r="CE66" s="102" t="s">
        <v>519</v>
      </c>
      <c r="CF66" s="97"/>
      <c r="CG66" s="97"/>
      <c r="CH66" s="97"/>
      <c r="CI66" s="97"/>
      <c r="CJ66" s="102" t="s">
        <v>519</v>
      </c>
      <c r="CK66" s="97"/>
      <c r="CL66" s="102" t="s">
        <v>519</v>
      </c>
      <c r="CM66" s="97"/>
      <c r="CN66" s="97"/>
      <c r="CO66" s="97"/>
      <c r="CP66" s="97"/>
      <c r="CQ66" s="97"/>
      <c r="CR66" s="97"/>
      <c r="CS66" s="97"/>
      <c r="CT66" s="97"/>
      <c r="CU66" s="97"/>
      <c r="CV66" s="97"/>
      <c r="CW66" s="97"/>
      <c r="CX66" s="97"/>
      <c r="CY66" s="97"/>
      <c r="CZ66" s="97"/>
      <c r="DA66" s="97"/>
      <c r="DB66" s="97"/>
      <c r="DC66" s="97"/>
      <c r="DD66" s="102"/>
      <c r="DE66" s="97"/>
      <c r="DF66" s="97"/>
      <c r="DG66" s="97"/>
      <c r="DH66" s="97"/>
      <c r="DI66" s="97"/>
      <c r="DJ66" s="97"/>
      <c r="DK66" s="97"/>
      <c r="DL66" s="97"/>
      <c r="DM66" s="97"/>
      <c r="DN66" s="97"/>
      <c r="DO66" s="97"/>
      <c r="DP66" s="97"/>
      <c r="DQ66" s="97"/>
      <c r="DR66" s="97"/>
      <c r="DS66" s="97"/>
      <c r="DT66" s="97"/>
      <c r="DU66" s="97"/>
      <c r="DV66" s="97"/>
      <c r="DW66" s="97"/>
      <c r="DX66" s="97"/>
      <c r="DY66" s="97"/>
      <c r="DZ66" s="97"/>
      <c r="EA66" s="97"/>
      <c r="EB66" s="97"/>
      <c r="EC66" s="97"/>
      <c r="ED66" s="97"/>
      <c r="EE66" s="97"/>
      <c r="EF66" s="97"/>
      <c r="EG66" s="97"/>
      <c r="EH66" s="97"/>
      <c r="EI66" s="97"/>
      <c r="EJ66" s="97"/>
      <c r="EK66" s="97"/>
      <c r="EL66" s="97"/>
      <c r="EM66" s="97"/>
      <c r="EN66" s="97"/>
      <c r="EO66" s="97"/>
      <c r="EP66" s="97"/>
      <c r="EQ66" s="102"/>
      <c r="ER66" s="97"/>
      <c r="ES66" s="97"/>
      <c r="ET66" s="97"/>
      <c r="EU66" s="97"/>
      <c r="EV66" s="97"/>
      <c r="EW66" s="97"/>
      <c r="EX66" s="97"/>
      <c r="EY66" s="97"/>
      <c r="EZ66" s="97"/>
      <c r="FA66" s="97"/>
      <c r="FB66" s="97"/>
      <c r="FC66" s="97"/>
      <c r="FD66" s="97"/>
      <c r="FE66" s="97"/>
      <c r="FF66" s="97"/>
      <c r="FG66" s="97"/>
      <c r="FH66" s="97"/>
      <c r="FI66" s="97"/>
      <c r="FJ66" s="97"/>
      <c r="FK66" s="97"/>
      <c r="FL66" s="97"/>
      <c r="FM66" s="97"/>
      <c r="FN66" s="97"/>
      <c r="FO66" s="97"/>
      <c r="FP66" s="97"/>
      <c r="FQ66" s="97"/>
      <c r="FR66" s="97"/>
      <c r="FS66" s="97"/>
      <c r="FT66" s="97"/>
      <c r="FU66" s="97"/>
      <c r="FV66" s="97"/>
      <c r="FW66" s="97"/>
      <c r="FX66" s="97"/>
      <c r="FY66" s="97"/>
      <c r="FZ66" s="97"/>
      <c r="GA66" s="97"/>
      <c r="GB66" s="97"/>
      <c r="GC66" s="97"/>
      <c r="GD66" s="97"/>
      <c r="GE66" s="97"/>
      <c r="GF66" s="97"/>
      <c r="GG66" s="97"/>
      <c r="GH66" s="97"/>
      <c r="GI66" s="97"/>
      <c r="GJ66" s="97"/>
      <c r="GK66" s="97"/>
      <c r="GL66" s="97"/>
      <c r="GM66" s="97"/>
      <c r="GN66" s="97"/>
      <c r="GO66" s="97"/>
      <c r="GP66" s="97"/>
      <c r="GQ66" s="97"/>
      <c r="GR66" s="97"/>
      <c r="GS66" s="97"/>
      <c r="GT66" s="97"/>
      <c r="GU66" s="97"/>
      <c r="GV66" s="97"/>
      <c r="GW66" s="97"/>
      <c r="GX66" s="97"/>
      <c r="GY66" s="97"/>
      <c r="GZ66" s="97"/>
      <c r="HA66" s="97"/>
      <c r="HB66" s="97"/>
      <c r="HC66" s="97"/>
      <c r="HD66" s="97"/>
      <c r="HE66" s="97"/>
      <c r="HF66" s="97"/>
      <c r="HG66" s="97"/>
      <c r="HH66" s="97"/>
      <c r="HI66" s="97"/>
      <c r="HJ66" s="97"/>
      <c r="HK66" s="97"/>
      <c r="HL66" s="97"/>
      <c r="HM66" s="97"/>
      <c r="HN66" s="97"/>
      <c r="HO66" s="97"/>
      <c r="HP66" s="97"/>
      <c r="HQ66" s="97"/>
      <c r="HR66" s="97"/>
      <c r="HS66" s="97"/>
      <c r="HT66" s="97"/>
      <c r="HU66" s="97"/>
      <c r="HV66" s="97"/>
      <c r="HW66" s="97"/>
      <c r="HX66" s="97"/>
      <c r="HY66" s="97"/>
      <c r="HZ66" s="97"/>
      <c r="IA66" s="97"/>
      <c r="IB66" s="97"/>
      <c r="IC66" s="97"/>
      <c r="ID66" s="97"/>
      <c r="IE66" s="97"/>
      <c r="IF66" s="97"/>
      <c r="IG66" s="97"/>
      <c r="IH66" s="97"/>
      <c r="II66" s="97"/>
      <c r="IJ66" s="97"/>
      <c r="IK66" s="97"/>
      <c r="IL66" s="97"/>
      <c r="IM66" s="97"/>
      <c r="IN66" s="97"/>
      <c r="IO66" s="97"/>
      <c r="IP66" s="97"/>
      <c r="IQ66" s="97"/>
      <c r="IR66" s="97"/>
      <c r="IS66" s="97"/>
      <c r="IT66" s="97"/>
      <c r="IU66" s="97"/>
      <c r="IV66" s="97"/>
      <c r="IW66" s="97"/>
      <c r="IX66" s="97"/>
      <c r="IY66" s="97"/>
      <c r="IZ66" s="97"/>
      <c r="JA66" s="97"/>
      <c r="JB66" s="97"/>
      <c r="JC66" s="97"/>
      <c r="JD66" s="97"/>
      <c r="JE66" s="97"/>
      <c r="JF66" s="97"/>
      <c r="JG66" s="97"/>
      <c r="JH66" s="88"/>
      <c r="JI66" s="88"/>
      <c r="JJ66" s="88"/>
      <c r="JK66" s="88"/>
      <c r="JL66" s="88"/>
      <c r="JM66" s="88"/>
      <c r="JN66" s="88"/>
      <c r="JO66" s="88"/>
      <c r="JP66" s="97"/>
      <c r="JQ66" s="97"/>
      <c r="JR66" s="97"/>
      <c r="JS66" s="97"/>
      <c r="JT66" s="97"/>
      <c r="JU66" s="97"/>
      <c r="JV66" s="97"/>
      <c r="JW66" s="97"/>
      <c r="JX66" s="102"/>
      <c r="JY66" s="97"/>
      <c r="JZ66" s="97"/>
      <c r="KA66" s="97"/>
      <c r="KB66" s="97"/>
      <c r="KC66" s="97"/>
      <c r="KD66" s="97"/>
      <c r="KE66" s="97"/>
      <c r="KF66" s="97"/>
      <c r="KG66" s="97"/>
      <c r="KH66" s="97"/>
      <c r="KI66" s="97"/>
      <c r="KJ66" s="97"/>
      <c r="KK66" s="97"/>
      <c r="KL66" s="97"/>
      <c r="KM66" s="97"/>
      <c r="KN66" s="97"/>
      <c r="KO66" s="97"/>
      <c r="KP66" s="97"/>
      <c r="KQ66" s="97"/>
      <c r="KR66" s="102"/>
      <c r="KS66" s="102"/>
      <c r="KT66" s="97"/>
      <c r="KU66" s="97"/>
      <c r="KV66" s="97"/>
      <c r="KW66" s="97"/>
      <c r="KX66" s="97"/>
      <c r="KY66" s="97"/>
      <c r="KZ66" s="97"/>
      <c r="LA66" s="102"/>
      <c r="LB66" s="97"/>
      <c r="LC66" s="97"/>
      <c r="LD66" s="97"/>
      <c r="LE66" s="97"/>
      <c r="LF66" s="97"/>
      <c r="LG66" s="97"/>
      <c r="LH66" s="97"/>
      <c r="LI66" s="102"/>
      <c r="LJ66" s="102"/>
      <c r="LK66" s="97"/>
      <c r="LL66" s="97"/>
      <c r="LM66" s="97"/>
      <c r="LN66" s="97"/>
      <c r="LO66" s="97"/>
      <c r="LP66" s="97"/>
      <c r="LQ66" s="97"/>
      <c r="LR66" s="97"/>
      <c r="LS66" s="97"/>
      <c r="LT66" s="97"/>
      <c r="LU66" s="97"/>
      <c r="LV66" s="97"/>
      <c r="LW66" s="97"/>
      <c r="LX66" s="97"/>
      <c r="LY66" s="97"/>
      <c r="LZ66" s="97"/>
      <c r="MA66" s="97"/>
      <c r="MB66" s="97"/>
      <c r="MC66" s="97"/>
      <c r="MD66" s="97"/>
      <c r="ME66" s="97"/>
      <c r="MF66" s="97"/>
      <c r="MG66" s="97"/>
      <c r="MH66" s="97"/>
      <c r="MI66" s="97"/>
      <c r="MJ66" s="97"/>
      <c r="MK66" s="97"/>
      <c r="ML66" s="97"/>
      <c r="MM66" s="97"/>
      <c r="MN66" s="97"/>
      <c r="MO66" s="97"/>
      <c r="MP66" s="97"/>
      <c r="MQ66" s="97"/>
      <c r="MR66" s="97"/>
      <c r="MS66" s="97"/>
      <c r="MT66" s="97"/>
      <c r="MU66" s="97"/>
      <c r="MV66" s="97"/>
      <c r="MW66" s="97"/>
      <c r="MX66" s="97"/>
      <c r="MY66" s="97"/>
      <c r="MZ66" s="97"/>
      <c r="NA66" s="97"/>
      <c r="NB66" s="97"/>
      <c r="NC66" s="97"/>
      <c r="ND66" s="97"/>
      <c r="NE66" s="97"/>
      <c r="NF66" s="97"/>
      <c r="NG66" s="97"/>
      <c r="NH66" s="97"/>
      <c r="NI66" s="97"/>
      <c r="NJ66" s="97"/>
      <c r="NK66" s="97"/>
      <c r="NL66" s="97"/>
      <c r="NM66" s="97"/>
      <c r="NN66" s="97"/>
      <c r="NO66" s="97"/>
      <c r="NP66" s="97"/>
      <c r="NQ66" s="97"/>
      <c r="NR66" s="97"/>
      <c r="NS66" s="97"/>
      <c r="NT66" s="97"/>
      <c r="NU66" s="97"/>
      <c r="NV66" s="97"/>
      <c r="NW66" s="97"/>
      <c r="NX66" s="97"/>
      <c r="NY66" s="97"/>
      <c r="NZ66" s="97"/>
      <c r="OA66" s="97"/>
      <c r="OB66" s="97"/>
      <c r="OC66" s="97"/>
      <c r="OD66" s="97"/>
      <c r="OE66" s="97"/>
      <c r="OF66" s="97"/>
      <c r="OG66" s="97"/>
      <c r="OH66" s="97"/>
      <c r="OI66" s="97"/>
      <c r="OJ66" s="97"/>
      <c r="OK66" s="97"/>
      <c r="OL66" s="97"/>
      <c r="OM66" s="97"/>
      <c r="ON66" s="97"/>
      <c r="OO66" s="97"/>
      <c r="OP66" s="97"/>
      <c r="OQ66" s="97"/>
      <c r="OR66" s="97"/>
      <c r="OS66" s="97"/>
      <c r="OT66" s="97"/>
      <c r="OU66" s="97"/>
      <c r="OV66" s="97"/>
      <c r="OW66" s="97"/>
      <c r="OX66" s="97"/>
      <c r="OY66" s="97"/>
      <c r="OZ66" s="97"/>
      <c r="PA66" s="97"/>
      <c r="PB66" s="97"/>
      <c r="PC66" s="97"/>
      <c r="PD66" s="97"/>
      <c r="PE66" s="97"/>
      <c r="PF66" s="97"/>
      <c r="PG66" s="97"/>
      <c r="PH66" s="97"/>
      <c r="PI66" s="97"/>
      <c r="PJ66" s="97"/>
      <c r="PK66" s="97"/>
      <c r="PL66" s="97"/>
      <c r="PM66" s="97"/>
      <c r="PN66" s="97"/>
      <c r="PO66" s="97"/>
      <c r="PP66" s="97"/>
      <c r="PQ66" s="97"/>
      <c r="PR66" s="97"/>
      <c r="PS66" s="97"/>
      <c r="PT66" s="97"/>
      <c r="PU66" s="97"/>
      <c r="PV66" s="97"/>
      <c r="PW66" s="97"/>
      <c r="PX66" s="97"/>
      <c r="PY66" s="97"/>
      <c r="PZ66" s="97"/>
      <c r="QA66" s="97"/>
      <c r="QB66" s="97"/>
      <c r="QC66" s="97"/>
      <c r="QD66" s="97"/>
      <c r="QE66" s="97"/>
      <c r="QF66" s="97"/>
      <c r="QG66" s="97"/>
      <c r="QH66" s="97"/>
      <c r="QI66" s="97"/>
      <c r="QJ66" s="97"/>
      <c r="QK66" s="97"/>
      <c r="QL66" s="97"/>
      <c r="QM66" s="97"/>
      <c r="QN66" s="97"/>
      <c r="QO66" s="97"/>
      <c r="QP66" s="97"/>
      <c r="QQ66" s="97"/>
      <c r="QR66" s="97"/>
      <c r="QS66" s="97"/>
      <c r="QT66" s="97"/>
      <c r="QU66" s="97"/>
      <c r="QV66" s="97"/>
      <c r="QW66" s="97"/>
      <c r="QX66" s="97"/>
      <c r="QY66" s="97"/>
      <c r="QZ66" s="97"/>
      <c r="RA66" s="97"/>
      <c r="RB66" s="97"/>
      <c r="RC66" s="97"/>
      <c r="RD66" s="97"/>
      <c r="RE66" s="97"/>
      <c r="RF66" s="97"/>
      <c r="RG66" s="97"/>
      <c r="RH66" s="97"/>
      <c r="RI66" s="97"/>
      <c r="RJ66" s="97"/>
      <c r="RK66" s="97"/>
      <c r="RL66" s="97"/>
      <c r="RM66" s="97"/>
      <c r="RN66" s="97"/>
      <c r="RO66" s="97"/>
      <c r="RP66" s="97"/>
      <c r="RQ66" s="97"/>
      <c r="RR66" s="97"/>
      <c r="RS66" s="97"/>
      <c r="RT66" s="97"/>
      <c r="RU66" s="97"/>
      <c r="RV66" s="97"/>
      <c r="RW66" s="97"/>
      <c r="RX66" s="97"/>
      <c r="RY66" s="97"/>
      <c r="RZ66" s="97"/>
      <c r="SA66" s="97"/>
      <c r="SB66" s="97"/>
      <c r="SC66" s="97"/>
      <c r="SD66" s="97"/>
      <c r="SE66" s="97"/>
      <c r="SF66" s="97"/>
      <c r="SG66" s="97"/>
      <c r="SH66" s="97"/>
      <c r="SI66" s="97"/>
      <c r="SJ66" s="97"/>
      <c r="SK66" s="97"/>
      <c r="SL66" s="97"/>
      <c r="SM66" s="97"/>
      <c r="SN66" s="97"/>
      <c r="SO66" s="97"/>
      <c r="SP66" s="97"/>
      <c r="SQ66" s="97"/>
      <c r="SR66" s="97"/>
      <c r="SS66" s="97"/>
      <c r="ST66" s="97"/>
      <c r="SU66" s="97"/>
      <c r="SV66" s="97"/>
      <c r="SW66" s="97"/>
      <c r="SX66" s="97"/>
      <c r="SY66" s="97"/>
      <c r="SZ66" s="97"/>
      <c r="TA66" s="97"/>
      <c r="TB66" s="97"/>
    </row>
    <row r="67" spans="1:522" s="27" customFormat="1" ht="18" customHeight="1" x14ac:dyDescent="0.2">
      <c r="A67" s="12"/>
      <c r="B67" s="11" t="s">
        <v>713</v>
      </c>
      <c r="C67" s="1">
        <v>10806</v>
      </c>
      <c r="D67" s="4" t="s">
        <v>714</v>
      </c>
      <c r="E67" s="1">
        <v>10240</v>
      </c>
      <c r="F67" s="1"/>
      <c r="G67" s="4" t="s">
        <v>46</v>
      </c>
      <c r="H67"/>
      <c r="I67" s="1">
        <f t="shared" si="0"/>
        <v>0</v>
      </c>
      <c r="J67" s="12"/>
      <c r="K67" s="102"/>
      <c r="L67" s="102"/>
      <c r="M67" s="97"/>
      <c r="N67" s="97"/>
      <c r="O67" s="97"/>
      <c r="P67" s="97"/>
      <c r="Q67" s="97"/>
      <c r="R67" s="97"/>
      <c r="S67" s="102"/>
      <c r="T67" s="97"/>
      <c r="U67" s="97"/>
      <c r="V67" s="97"/>
      <c r="W67" s="97"/>
      <c r="X67" s="97"/>
      <c r="Y67" s="97"/>
      <c r="Z67" s="97"/>
      <c r="AA67" s="97"/>
      <c r="AB67" s="97"/>
      <c r="AC67" s="97"/>
      <c r="AD67" s="97"/>
      <c r="AE67" s="97"/>
      <c r="AF67" s="97"/>
      <c r="AG67" s="97"/>
      <c r="AH67" s="97"/>
      <c r="AI67" s="97"/>
      <c r="AJ67" s="97"/>
      <c r="AK67" s="97"/>
      <c r="AL67" s="97"/>
      <c r="AM67" s="97"/>
      <c r="AN67" s="97"/>
      <c r="AO67" s="97"/>
      <c r="AP67" s="97"/>
      <c r="AQ67" s="97"/>
      <c r="AR67" s="97"/>
      <c r="AS67" s="97"/>
      <c r="AT67" s="97"/>
      <c r="AU67" s="97"/>
      <c r="AV67" s="97"/>
      <c r="AW67" s="97"/>
      <c r="AX67" s="97"/>
      <c r="AY67" s="97"/>
      <c r="AZ67" s="97"/>
      <c r="BA67" s="97"/>
      <c r="BB67" s="97"/>
      <c r="BC67" s="97"/>
      <c r="BD67" s="97"/>
      <c r="BE67" s="97"/>
      <c r="BF67" s="97"/>
      <c r="BG67" s="97"/>
      <c r="BH67" s="97"/>
      <c r="BI67" s="97"/>
      <c r="BJ67" s="97"/>
      <c r="BK67" s="97"/>
      <c r="BL67" s="97"/>
      <c r="BM67" s="97"/>
      <c r="BN67" s="97"/>
      <c r="BO67" s="97"/>
      <c r="BP67" s="97"/>
      <c r="BQ67" s="97"/>
      <c r="BR67" s="97"/>
      <c r="BS67" s="97"/>
      <c r="BT67" s="97"/>
      <c r="BU67" s="97"/>
      <c r="BV67" s="97"/>
      <c r="BW67" s="97"/>
      <c r="BX67" s="97"/>
      <c r="BY67" s="97"/>
      <c r="BZ67" s="97"/>
      <c r="CA67" s="97"/>
      <c r="CB67" s="97"/>
      <c r="CC67" s="97"/>
      <c r="CD67" s="97"/>
      <c r="CE67" s="102"/>
      <c r="CF67" s="97"/>
      <c r="CG67" s="97"/>
      <c r="CH67" s="97"/>
      <c r="CI67" s="97"/>
      <c r="CJ67" s="102"/>
      <c r="CK67" s="97"/>
      <c r="CL67" s="102"/>
      <c r="CM67" s="97"/>
      <c r="CN67" s="97"/>
      <c r="CO67" s="97"/>
      <c r="CP67" s="97"/>
      <c r="CQ67" s="97"/>
      <c r="CR67" s="97"/>
      <c r="CS67" s="97"/>
      <c r="CT67" s="97"/>
      <c r="CU67" s="97"/>
      <c r="CV67" s="97"/>
      <c r="CW67" s="97"/>
      <c r="CX67" s="97"/>
      <c r="CY67" s="97"/>
      <c r="CZ67" s="97"/>
      <c r="DA67" s="97"/>
      <c r="DB67" s="97"/>
      <c r="DC67" s="97"/>
      <c r="DD67" s="102"/>
      <c r="DE67" s="97"/>
      <c r="DF67" s="97"/>
      <c r="DG67" s="97"/>
      <c r="DH67" s="97"/>
      <c r="DI67" s="97"/>
      <c r="DJ67" s="97"/>
      <c r="DK67" s="97"/>
      <c r="DL67" s="97"/>
      <c r="DM67" s="97"/>
      <c r="DN67" s="97"/>
      <c r="DO67" s="97"/>
      <c r="DP67" s="97"/>
      <c r="DQ67" s="97"/>
      <c r="DR67" s="97"/>
      <c r="DS67" s="97"/>
      <c r="DT67" s="97"/>
      <c r="DU67" s="97"/>
      <c r="DV67" s="97"/>
      <c r="DW67" s="97"/>
      <c r="DX67" s="97"/>
      <c r="DY67" s="97"/>
      <c r="DZ67" s="97"/>
      <c r="EA67" s="97"/>
      <c r="EB67" s="97"/>
      <c r="EC67" s="97"/>
      <c r="ED67" s="97"/>
      <c r="EE67" s="97"/>
      <c r="EF67" s="97"/>
      <c r="EG67" s="97"/>
      <c r="EH67" s="97"/>
      <c r="EI67" s="97"/>
      <c r="EJ67" s="97"/>
      <c r="EK67" s="97"/>
      <c r="EL67" s="97"/>
      <c r="EM67" s="97"/>
      <c r="EN67" s="97"/>
      <c r="EO67" s="97"/>
      <c r="EP67" s="97"/>
      <c r="EQ67" s="102"/>
      <c r="ER67" s="97"/>
      <c r="ES67" s="97"/>
      <c r="ET67" s="97"/>
      <c r="EU67" s="97"/>
      <c r="EV67" s="97"/>
      <c r="EW67" s="97"/>
      <c r="EX67" s="97"/>
      <c r="EY67" s="97"/>
      <c r="EZ67" s="97"/>
      <c r="FA67" s="97"/>
      <c r="FB67" s="97"/>
      <c r="FC67" s="97"/>
      <c r="FD67" s="97"/>
      <c r="FE67" s="97"/>
      <c r="FF67" s="97"/>
      <c r="FG67" s="97"/>
      <c r="FH67" s="97"/>
      <c r="FI67" s="97"/>
      <c r="FJ67" s="97"/>
      <c r="FK67" s="97"/>
      <c r="FL67" s="97"/>
      <c r="FM67" s="97"/>
      <c r="FN67" s="97"/>
      <c r="FO67" s="97"/>
      <c r="FP67" s="97"/>
      <c r="FQ67" s="97"/>
      <c r="FR67" s="97"/>
      <c r="FS67" s="97"/>
      <c r="FT67" s="97"/>
      <c r="FU67" s="97"/>
      <c r="FV67" s="97"/>
      <c r="FW67" s="97"/>
      <c r="FX67" s="97"/>
      <c r="FY67" s="97"/>
      <c r="FZ67" s="97"/>
      <c r="GA67" s="97"/>
      <c r="GB67" s="97"/>
      <c r="GC67" s="97"/>
      <c r="GD67" s="97"/>
      <c r="GE67" s="97"/>
      <c r="GF67" s="97"/>
      <c r="GG67" s="97"/>
      <c r="GH67" s="97"/>
      <c r="GI67" s="97"/>
      <c r="GJ67" s="97"/>
      <c r="GK67" s="97"/>
      <c r="GL67" s="97"/>
      <c r="GM67" s="97"/>
      <c r="GN67" s="97"/>
      <c r="GO67" s="97"/>
      <c r="GP67" s="97"/>
      <c r="GQ67" s="97"/>
      <c r="GR67" s="97"/>
      <c r="GS67" s="97"/>
      <c r="GT67" s="97"/>
      <c r="GU67" s="97"/>
      <c r="GV67" s="97"/>
      <c r="GW67" s="97"/>
      <c r="GX67" s="97"/>
      <c r="GY67" s="97"/>
      <c r="GZ67" s="97"/>
      <c r="HA67" s="97"/>
      <c r="HB67" s="97"/>
      <c r="HC67" s="97"/>
      <c r="HD67" s="97"/>
      <c r="HE67" s="97"/>
      <c r="HF67" s="97"/>
      <c r="HG67" s="97"/>
      <c r="HH67" s="97"/>
      <c r="HI67" s="97" t="s">
        <v>519</v>
      </c>
      <c r="HJ67" s="97"/>
      <c r="HK67" s="97"/>
      <c r="HL67" s="97"/>
      <c r="HM67" s="97"/>
      <c r="HN67" s="97"/>
      <c r="HO67" s="97"/>
      <c r="HP67" s="97"/>
      <c r="HQ67" s="97"/>
      <c r="HR67" s="97" t="s">
        <v>519</v>
      </c>
      <c r="HS67" s="97"/>
      <c r="HT67" s="97"/>
      <c r="HU67" s="97"/>
      <c r="HV67" s="97"/>
      <c r="HW67" s="97"/>
      <c r="HX67" s="97"/>
      <c r="HY67" s="97"/>
      <c r="HZ67" s="97"/>
      <c r="IA67" s="97"/>
      <c r="IB67" s="97"/>
      <c r="IC67" s="97"/>
      <c r="ID67" s="97"/>
      <c r="IE67" s="97"/>
      <c r="IF67" s="97"/>
      <c r="IG67" s="97"/>
      <c r="IH67" s="97"/>
      <c r="II67" s="97"/>
      <c r="IJ67" s="97"/>
      <c r="IK67" s="97"/>
      <c r="IL67" s="97"/>
      <c r="IM67" s="97"/>
      <c r="IN67" s="97"/>
      <c r="IO67" s="97"/>
      <c r="IP67" s="97"/>
      <c r="IQ67" s="97"/>
      <c r="IR67" s="97"/>
      <c r="IS67" s="97"/>
      <c r="IT67" s="97"/>
      <c r="IU67" s="97"/>
      <c r="IV67" s="97"/>
      <c r="IW67" s="97"/>
      <c r="IX67" s="97"/>
      <c r="IY67" s="97"/>
      <c r="IZ67" s="97"/>
      <c r="JA67" s="97"/>
      <c r="JB67" s="97"/>
      <c r="JC67" s="97"/>
      <c r="JD67" s="97"/>
      <c r="JE67" s="97"/>
      <c r="JF67" s="97"/>
      <c r="JG67" s="97"/>
      <c r="JH67" s="88"/>
      <c r="JI67" s="88"/>
      <c r="JJ67" s="88"/>
      <c r="JK67" s="88"/>
      <c r="JL67" s="88"/>
      <c r="JM67" s="88"/>
      <c r="JN67" s="88"/>
      <c r="JO67" s="88"/>
      <c r="JP67" s="97"/>
      <c r="JQ67" s="97"/>
      <c r="JR67" s="97"/>
      <c r="JS67" s="97"/>
      <c r="JT67" s="97"/>
      <c r="JU67" s="97"/>
      <c r="JV67" s="97"/>
      <c r="JW67" s="97"/>
      <c r="JX67" s="102"/>
      <c r="JY67" s="97"/>
      <c r="JZ67" s="97"/>
      <c r="KA67" s="97"/>
      <c r="KB67" s="97"/>
      <c r="KC67" s="97"/>
      <c r="KD67" s="97"/>
      <c r="KE67" s="97"/>
      <c r="KF67" s="97"/>
      <c r="KG67" s="97"/>
      <c r="KH67" s="97"/>
      <c r="KI67" s="97"/>
      <c r="KJ67" s="97"/>
      <c r="KK67" s="97"/>
      <c r="KL67" s="97"/>
      <c r="KM67" s="97"/>
      <c r="KN67" s="97"/>
      <c r="KO67" s="97"/>
      <c r="KP67" s="97"/>
      <c r="KQ67" s="97"/>
      <c r="KR67" s="102"/>
      <c r="KS67" s="102"/>
      <c r="KT67" s="97"/>
      <c r="KU67" s="97"/>
      <c r="KV67" s="97"/>
      <c r="KW67" s="97"/>
      <c r="KX67" s="97"/>
      <c r="KY67" s="97"/>
      <c r="KZ67" s="97"/>
      <c r="LA67" s="102"/>
      <c r="LB67" s="97"/>
      <c r="LC67" s="97"/>
      <c r="LD67" s="97"/>
      <c r="LE67" s="97"/>
      <c r="LF67" s="97"/>
      <c r="LG67" s="97"/>
      <c r="LH67" s="97"/>
      <c r="LI67" s="102"/>
      <c r="LJ67" s="102"/>
      <c r="LK67" s="97"/>
      <c r="LL67" s="97"/>
      <c r="LM67" s="97"/>
      <c r="LN67" s="97"/>
      <c r="LO67" s="97"/>
      <c r="LP67" s="97"/>
      <c r="LQ67" s="97"/>
      <c r="LR67" s="97"/>
      <c r="LS67" s="97"/>
      <c r="LT67" s="97"/>
      <c r="LU67" s="97"/>
      <c r="LV67" s="64"/>
      <c r="LW67" s="64"/>
      <c r="LX67" s="64"/>
      <c r="LY67" s="64"/>
      <c r="LZ67" s="64"/>
      <c r="MA67" s="64"/>
      <c r="MB67" s="64"/>
      <c r="MC67" s="64"/>
      <c r="MD67" s="64"/>
      <c r="ME67" s="64"/>
      <c r="MF67" s="64"/>
      <c r="MG67" s="64"/>
      <c r="MH67" s="64"/>
      <c r="MI67" s="64"/>
      <c r="MJ67" s="64"/>
      <c r="MK67" s="64"/>
      <c r="ML67" s="64"/>
      <c r="MM67" s="64"/>
      <c r="MN67" s="64"/>
      <c r="MO67" s="64"/>
      <c r="MP67" s="64"/>
      <c r="MQ67" s="64"/>
      <c r="MR67" s="64"/>
      <c r="MS67" s="64"/>
      <c r="MT67" s="64"/>
      <c r="MU67" s="64"/>
      <c r="MV67" s="64"/>
      <c r="MW67" s="64"/>
      <c r="MX67" s="64"/>
      <c r="MY67" s="64"/>
      <c r="MZ67" s="64"/>
      <c r="NA67" s="64"/>
      <c r="NB67" s="64"/>
      <c r="NC67" s="64"/>
      <c r="ND67" s="64"/>
      <c r="NE67" s="97"/>
      <c r="NF67" s="97"/>
      <c r="NG67" s="97"/>
      <c r="NH67" s="97"/>
      <c r="NI67" s="97"/>
      <c r="NJ67" s="97"/>
      <c r="NK67" s="97"/>
      <c r="NL67" s="97"/>
      <c r="NM67" s="97"/>
      <c r="NN67" s="97"/>
      <c r="NO67" s="97"/>
      <c r="NP67" s="97"/>
      <c r="NQ67" s="97"/>
      <c r="NR67" s="97"/>
      <c r="NS67" s="97"/>
      <c r="NT67" s="97"/>
      <c r="NU67" s="97"/>
      <c r="NV67" s="97"/>
      <c r="NW67" s="97"/>
      <c r="NX67" s="97"/>
      <c r="NY67" s="97"/>
      <c r="NZ67" s="97"/>
      <c r="OA67" s="97"/>
      <c r="OB67" s="97"/>
      <c r="OC67" s="97"/>
      <c r="OD67" s="97"/>
      <c r="OE67" s="97"/>
      <c r="OF67" s="97"/>
      <c r="OG67" s="97"/>
      <c r="OH67" s="97"/>
      <c r="OI67" s="97"/>
      <c r="OJ67" s="97"/>
      <c r="OK67" s="97"/>
      <c r="OL67" s="97"/>
      <c r="OM67" s="97"/>
      <c r="ON67" s="97"/>
      <c r="OO67" s="97"/>
      <c r="OP67" s="97"/>
      <c r="OQ67" s="97"/>
      <c r="OR67" s="97"/>
      <c r="OS67" s="97"/>
      <c r="OT67" s="97"/>
      <c r="OU67" s="97"/>
      <c r="OV67" s="97"/>
      <c r="OW67" s="97"/>
      <c r="OX67" s="97"/>
      <c r="OY67" s="97"/>
      <c r="OZ67" s="97"/>
      <c r="PA67" s="97"/>
      <c r="PB67" s="97"/>
      <c r="PC67" s="97"/>
      <c r="PD67" s="97"/>
      <c r="PE67" s="97"/>
      <c r="PF67" s="97"/>
      <c r="PG67" s="97"/>
      <c r="PH67" s="97"/>
      <c r="PI67" s="97"/>
      <c r="PJ67" s="97"/>
      <c r="PK67" s="97"/>
      <c r="PL67" s="97"/>
      <c r="PM67" s="97"/>
      <c r="PN67" s="97"/>
      <c r="PO67" s="97"/>
      <c r="PP67" s="97"/>
      <c r="PQ67" s="97"/>
      <c r="PR67" s="97"/>
      <c r="PS67" s="97"/>
      <c r="PT67" s="97"/>
      <c r="PU67" s="97"/>
      <c r="PV67" s="97"/>
      <c r="PW67" s="97"/>
      <c r="PX67" s="97"/>
      <c r="PY67" s="97"/>
      <c r="PZ67" s="97"/>
      <c r="QA67" s="97"/>
      <c r="QB67" s="97"/>
      <c r="QC67" s="97"/>
      <c r="QD67" s="97"/>
      <c r="QE67" s="97"/>
      <c r="QF67" s="97"/>
      <c r="QG67" s="97"/>
      <c r="QH67" s="97"/>
      <c r="QI67" s="97"/>
      <c r="QJ67" s="97"/>
      <c r="QK67" s="97"/>
      <c r="QL67" s="97"/>
      <c r="QM67" s="97"/>
      <c r="QN67" s="97"/>
      <c r="QO67" s="97"/>
      <c r="QP67" s="97"/>
      <c r="QQ67" s="97"/>
      <c r="QR67" s="97"/>
      <c r="QS67" s="97"/>
      <c r="QT67" s="97"/>
      <c r="QU67" s="97"/>
      <c r="QV67" s="97"/>
      <c r="QW67" s="97"/>
      <c r="QX67" s="97"/>
      <c r="QY67" s="97"/>
      <c r="QZ67" s="97"/>
      <c r="RA67" s="97"/>
      <c r="RB67" s="97"/>
      <c r="RC67" s="97"/>
      <c r="RD67" s="97"/>
      <c r="RE67" s="97"/>
      <c r="RF67" s="97"/>
      <c r="RG67" s="97"/>
      <c r="RH67" s="97"/>
      <c r="RI67" s="97"/>
      <c r="RJ67" s="97"/>
      <c r="RK67" s="97"/>
      <c r="RL67" s="97"/>
      <c r="RM67" s="97"/>
      <c r="RN67" s="97"/>
      <c r="RO67" s="97"/>
      <c r="RP67" s="97"/>
      <c r="RQ67" s="97"/>
      <c r="RR67" s="97"/>
      <c r="RS67" s="97"/>
      <c r="RT67" s="97"/>
      <c r="RU67" s="97"/>
      <c r="RV67" s="97"/>
      <c r="RW67" s="97"/>
      <c r="RX67" s="97"/>
      <c r="RY67" s="97"/>
      <c r="RZ67" s="97"/>
      <c r="SA67" s="97"/>
      <c r="SB67" s="97"/>
      <c r="SC67" s="97"/>
      <c r="SD67" s="97"/>
      <c r="SE67" s="97"/>
      <c r="SF67" s="97"/>
      <c r="SG67" s="97"/>
      <c r="SH67" s="97"/>
      <c r="SI67" s="97"/>
      <c r="SJ67" s="97"/>
      <c r="SK67" s="97"/>
      <c r="SL67" s="97"/>
      <c r="SM67" s="97"/>
      <c r="SN67" s="97"/>
      <c r="SO67" s="97"/>
      <c r="SP67" s="97"/>
      <c r="SQ67" s="97"/>
      <c r="SR67" s="97"/>
      <c r="SS67" s="97"/>
      <c r="ST67" s="97"/>
      <c r="SU67" s="97"/>
      <c r="SV67" s="97"/>
      <c r="SW67" s="97"/>
      <c r="SX67" s="97"/>
      <c r="SY67" s="97"/>
      <c r="SZ67" s="97"/>
      <c r="TA67" s="97"/>
      <c r="TB67" s="97"/>
    </row>
    <row r="68" spans="1:522" s="27" customFormat="1" ht="18" customHeight="1" x14ac:dyDescent="0.2">
      <c r="A68" s="12"/>
      <c r="B68" s="11" t="s">
        <v>494</v>
      </c>
      <c r="C68" s="1">
        <v>10301</v>
      </c>
      <c r="D68" s="4" t="s">
        <v>184</v>
      </c>
      <c r="E68" s="1">
        <v>8885</v>
      </c>
      <c r="F68" s="1"/>
      <c r="G68" s="4" t="s">
        <v>185</v>
      </c>
      <c r="H68"/>
      <c r="I68" s="1">
        <f t="shared" si="0"/>
        <v>0</v>
      </c>
      <c r="J68" s="12">
        <f>Tabuľka1[[#This Row],[Stĺpec8]]</f>
        <v>0</v>
      </c>
      <c r="K68" s="102"/>
      <c r="L68" s="102"/>
      <c r="M68" s="97"/>
      <c r="N68" s="97"/>
      <c r="O68" s="97"/>
      <c r="P68" s="97"/>
      <c r="Q68" s="97"/>
      <c r="R68" s="97"/>
      <c r="S68" s="102"/>
      <c r="T68" s="97"/>
      <c r="U68" s="97"/>
      <c r="V68" s="97"/>
      <c r="W68" s="97"/>
      <c r="X68" s="97"/>
      <c r="Y68" s="97"/>
      <c r="Z68" s="97"/>
      <c r="AA68" s="97"/>
      <c r="AB68" s="97"/>
      <c r="AC68" s="97"/>
      <c r="AD68" s="97"/>
      <c r="AE68" s="97"/>
      <c r="AF68" s="97"/>
      <c r="AG68" s="97"/>
      <c r="AH68" s="97"/>
      <c r="AI68" s="97"/>
      <c r="AJ68" s="97"/>
      <c r="AK68" s="97"/>
      <c r="AL68" s="97"/>
      <c r="AM68" s="97"/>
      <c r="AN68" s="97"/>
      <c r="AO68" s="97"/>
      <c r="AP68" s="97"/>
      <c r="AQ68" s="97"/>
      <c r="AR68" s="97"/>
      <c r="AS68" s="97"/>
      <c r="AT68" s="97"/>
      <c r="AU68" s="97"/>
      <c r="AV68" s="97"/>
      <c r="AW68" s="97"/>
      <c r="AX68" s="97"/>
      <c r="AY68" s="97"/>
      <c r="AZ68" s="97"/>
      <c r="BA68" s="97"/>
      <c r="BB68" s="97"/>
      <c r="BC68" s="97"/>
      <c r="BD68" s="97"/>
      <c r="BE68" s="97"/>
      <c r="BF68" s="97"/>
      <c r="BG68" s="97"/>
      <c r="BH68" s="97"/>
      <c r="BI68" s="97"/>
      <c r="BJ68" s="97"/>
      <c r="BK68" s="97"/>
      <c r="BL68" s="97"/>
      <c r="BM68" s="97"/>
      <c r="BN68" s="97"/>
      <c r="BO68" s="97"/>
      <c r="BP68" s="97"/>
      <c r="BQ68" s="97"/>
      <c r="BR68" s="97"/>
      <c r="BS68" s="97"/>
      <c r="BT68" s="97"/>
      <c r="BU68" s="97"/>
      <c r="BV68" s="97"/>
      <c r="BW68" s="97"/>
      <c r="BX68" s="97"/>
      <c r="BY68" s="97"/>
      <c r="BZ68" s="97"/>
      <c r="CA68" s="97" t="s">
        <v>519</v>
      </c>
      <c r="CB68" s="97"/>
      <c r="CC68" s="97"/>
      <c r="CD68" s="97"/>
      <c r="CE68" s="102" t="s">
        <v>519</v>
      </c>
      <c r="CF68" s="97"/>
      <c r="CG68" s="97"/>
      <c r="CH68" s="97"/>
      <c r="CI68" s="97"/>
      <c r="CJ68" s="102" t="s">
        <v>519</v>
      </c>
      <c r="CK68" s="97"/>
      <c r="CL68" s="102" t="s">
        <v>519</v>
      </c>
      <c r="CM68" s="97"/>
      <c r="CN68" s="97"/>
      <c r="CO68" s="97"/>
      <c r="CP68" s="97"/>
      <c r="CQ68" s="97"/>
      <c r="CR68" s="97"/>
      <c r="CS68" s="97"/>
      <c r="CT68" s="102"/>
      <c r="CU68" s="97"/>
      <c r="CV68" s="102"/>
      <c r="CW68" s="97"/>
      <c r="CX68" s="97"/>
      <c r="CY68" s="97"/>
      <c r="CZ68" s="97"/>
      <c r="DA68" s="97"/>
      <c r="DB68" s="97"/>
      <c r="DC68" s="97"/>
      <c r="DD68" s="102"/>
      <c r="DE68" s="97"/>
      <c r="DF68" s="97"/>
      <c r="DG68" s="97"/>
      <c r="DH68" s="97"/>
      <c r="DI68" s="97"/>
      <c r="DJ68" s="97"/>
      <c r="DK68" s="97"/>
      <c r="DL68" s="97"/>
      <c r="DM68" s="97"/>
      <c r="DN68" s="97"/>
      <c r="DO68" s="97"/>
      <c r="DP68" s="97"/>
      <c r="DQ68" s="97"/>
      <c r="DR68" s="97"/>
      <c r="DS68" s="97"/>
      <c r="DT68" s="97"/>
      <c r="DU68" s="97"/>
      <c r="DV68" s="97"/>
      <c r="DW68" s="97"/>
      <c r="DX68" s="97"/>
      <c r="DY68" s="97"/>
      <c r="DZ68" s="97"/>
      <c r="EA68" s="97"/>
      <c r="EB68" s="97"/>
      <c r="EC68" s="97"/>
      <c r="ED68" s="97"/>
      <c r="EE68" s="97"/>
      <c r="EF68" s="97"/>
      <c r="EG68" s="97"/>
      <c r="EH68" s="97"/>
      <c r="EI68" s="97"/>
      <c r="EJ68" s="97"/>
      <c r="EK68" s="97"/>
      <c r="EL68" s="97"/>
      <c r="EM68" s="97"/>
      <c r="EN68" s="97"/>
      <c r="EO68" s="97"/>
      <c r="EP68" s="97"/>
      <c r="EQ68" s="102"/>
      <c r="ER68" s="97"/>
      <c r="ES68" s="97"/>
      <c r="ET68" s="97"/>
      <c r="EU68" s="97"/>
      <c r="EV68" s="97"/>
      <c r="EW68" s="97"/>
      <c r="EX68" s="97"/>
      <c r="EY68" s="97"/>
      <c r="EZ68" s="97"/>
      <c r="FA68" s="97"/>
      <c r="FB68" s="97"/>
      <c r="FC68" s="97"/>
      <c r="FD68" s="97"/>
      <c r="FE68" s="97"/>
      <c r="FF68" s="97"/>
      <c r="FG68" s="97"/>
      <c r="FH68" s="97"/>
      <c r="FI68" s="97"/>
      <c r="FJ68" s="97"/>
      <c r="FK68" s="97"/>
      <c r="FL68" s="97"/>
      <c r="FM68" s="97"/>
      <c r="FN68" s="97"/>
      <c r="FO68" s="97"/>
      <c r="FP68" s="97"/>
      <c r="FQ68" s="97"/>
      <c r="FR68" s="97"/>
      <c r="FS68" s="97"/>
      <c r="FT68" s="97"/>
      <c r="FU68" s="97"/>
      <c r="FV68" s="97"/>
      <c r="FW68" s="97"/>
      <c r="FX68" s="97"/>
      <c r="FY68" s="97"/>
      <c r="FZ68" s="97"/>
      <c r="GA68" s="97"/>
      <c r="GB68" s="97"/>
      <c r="GC68" s="97"/>
      <c r="GD68" s="97"/>
      <c r="GE68" s="97"/>
      <c r="GF68" s="97"/>
      <c r="GG68" s="97"/>
      <c r="GH68" s="97"/>
      <c r="GI68" s="97"/>
      <c r="GJ68" s="97"/>
      <c r="GK68" s="97"/>
      <c r="GL68" s="97"/>
      <c r="GM68" s="97"/>
      <c r="GN68" s="97"/>
      <c r="GO68" s="97"/>
      <c r="GP68" s="97"/>
      <c r="GQ68" s="97"/>
      <c r="GR68" s="97"/>
      <c r="GS68" s="97"/>
      <c r="GT68" s="97"/>
      <c r="GU68" s="97"/>
      <c r="GV68" s="97"/>
      <c r="GW68" s="97"/>
      <c r="GX68" s="97"/>
      <c r="GY68" s="97"/>
      <c r="GZ68" s="97"/>
      <c r="HA68" s="97"/>
      <c r="HB68" s="97"/>
      <c r="HC68" s="97"/>
      <c r="HD68" s="97"/>
      <c r="HE68" s="97"/>
      <c r="HF68" s="97"/>
      <c r="HG68" s="97"/>
      <c r="HH68" s="97"/>
      <c r="HI68" s="97"/>
      <c r="HJ68" s="97"/>
      <c r="HK68" s="97"/>
      <c r="HL68" s="97"/>
      <c r="HM68" s="97"/>
      <c r="HN68" s="97"/>
      <c r="HO68" s="97"/>
      <c r="HP68" s="97"/>
      <c r="HQ68" s="97"/>
      <c r="HR68" s="97"/>
      <c r="HS68" s="97"/>
      <c r="HT68" s="97"/>
      <c r="HU68" s="97"/>
      <c r="HV68" s="97"/>
      <c r="HW68" s="97"/>
      <c r="HX68" s="97"/>
      <c r="HY68" s="97"/>
      <c r="HZ68" s="97"/>
      <c r="IA68" s="97"/>
      <c r="IB68" s="97"/>
      <c r="IC68" s="97"/>
      <c r="ID68" s="97"/>
      <c r="IE68" s="97"/>
      <c r="IF68" s="97"/>
      <c r="IG68" s="97"/>
      <c r="IH68" s="97"/>
      <c r="II68" s="97"/>
      <c r="IJ68" s="97"/>
      <c r="IK68" s="97"/>
      <c r="IL68" s="97"/>
      <c r="IM68" s="97"/>
      <c r="IN68" s="97"/>
      <c r="IO68" s="97"/>
      <c r="IP68" s="97"/>
      <c r="IQ68" s="97"/>
      <c r="IR68" s="97"/>
      <c r="IS68" s="97"/>
      <c r="IT68" s="97"/>
      <c r="IU68" s="97"/>
      <c r="IV68" s="97"/>
      <c r="IW68" s="97"/>
      <c r="IX68" s="97"/>
      <c r="IY68" s="97"/>
      <c r="IZ68" s="97"/>
      <c r="JA68" s="97"/>
      <c r="JB68" s="97"/>
      <c r="JC68" s="97"/>
      <c r="JD68" s="97"/>
      <c r="JE68" s="97"/>
      <c r="JF68" s="97"/>
      <c r="JG68" s="97"/>
      <c r="JH68" s="88"/>
      <c r="JI68" s="88"/>
      <c r="JJ68" s="88"/>
      <c r="JK68" s="88"/>
      <c r="JL68" s="88"/>
      <c r="JM68" s="88"/>
      <c r="JN68" s="88"/>
      <c r="JO68" s="88"/>
      <c r="JP68" s="97"/>
      <c r="JQ68" s="97"/>
      <c r="JR68" s="97"/>
      <c r="JS68" s="97"/>
      <c r="JT68" s="97"/>
      <c r="JU68" s="97"/>
      <c r="JV68" s="97"/>
      <c r="JW68" s="97"/>
      <c r="JX68" s="102"/>
      <c r="JY68" s="97"/>
      <c r="JZ68" s="97"/>
      <c r="KA68" s="97"/>
      <c r="KB68" s="97"/>
      <c r="KC68" s="97"/>
      <c r="KD68" s="97"/>
      <c r="KE68" s="97"/>
      <c r="KF68" s="97"/>
      <c r="KG68" s="97"/>
      <c r="KH68" s="97"/>
      <c r="KI68" s="97"/>
      <c r="KJ68" s="97"/>
      <c r="KK68" s="97"/>
      <c r="KL68" s="97"/>
      <c r="KM68" s="97"/>
      <c r="KN68" s="97"/>
      <c r="KO68" s="97"/>
      <c r="KP68" s="97"/>
      <c r="KQ68" s="97"/>
      <c r="KR68" s="97"/>
      <c r="KS68" s="97"/>
      <c r="KT68" s="97"/>
      <c r="KU68" s="97"/>
      <c r="KV68" s="97"/>
      <c r="KW68" s="97"/>
      <c r="KX68" s="97"/>
      <c r="KY68" s="97"/>
      <c r="KZ68" s="97"/>
      <c r="LA68" s="97"/>
      <c r="LB68" s="97"/>
      <c r="LC68" s="97"/>
      <c r="LD68" s="97"/>
      <c r="LE68" s="97"/>
      <c r="LF68" s="97"/>
      <c r="LG68" s="97"/>
      <c r="LH68" s="97"/>
      <c r="LI68" s="97"/>
      <c r="LJ68" s="97"/>
      <c r="LK68" s="97"/>
      <c r="LL68" s="97"/>
      <c r="LM68" s="97"/>
      <c r="LN68" s="97"/>
      <c r="LO68" s="97"/>
      <c r="LP68" s="97"/>
      <c r="LQ68" s="97"/>
      <c r="LR68" s="97"/>
      <c r="LS68" s="97"/>
      <c r="LT68" s="97"/>
      <c r="LU68" s="97"/>
      <c r="LV68" s="97"/>
      <c r="LW68" s="97"/>
      <c r="LX68" s="97"/>
      <c r="LY68" s="97"/>
      <c r="LZ68" s="97"/>
      <c r="MA68" s="97"/>
      <c r="MB68" s="97"/>
      <c r="MC68" s="97"/>
      <c r="MD68" s="97"/>
      <c r="ME68" s="97"/>
      <c r="MF68" s="97"/>
      <c r="MG68" s="97"/>
      <c r="MH68" s="97"/>
      <c r="MI68" s="97"/>
      <c r="MJ68" s="97"/>
      <c r="MK68" s="97"/>
      <c r="ML68" s="97"/>
      <c r="MM68" s="97"/>
      <c r="MN68" s="97"/>
      <c r="MO68" s="97"/>
      <c r="MP68" s="97"/>
      <c r="MQ68" s="97"/>
      <c r="MR68" s="97"/>
      <c r="MS68" s="97"/>
      <c r="MT68" s="97"/>
      <c r="MU68" s="97"/>
      <c r="MV68" s="97"/>
      <c r="MW68" s="97"/>
      <c r="MX68" s="97"/>
      <c r="MY68" s="97"/>
      <c r="MZ68" s="97"/>
      <c r="NA68" s="97"/>
      <c r="NB68" s="97"/>
      <c r="NC68" s="97"/>
      <c r="ND68" s="97"/>
      <c r="NE68" s="97"/>
      <c r="NF68" s="97"/>
      <c r="NG68" s="97"/>
      <c r="NH68" s="97"/>
      <c r="NI68" s="97"/>
      <c r="NJ68" s="97"/>
      <c r="NK68" s="97"/>
      <c r="NL68" s="97"/>
      <c r="NM68" s="97"/>
      <c r="NN68" s="97"/>
      <c r="NO68" s="97"/>
      <c r="NP68" s="97"/>
      <c r="NQ68" s="97"/>
      <c r="NR68" s="97"/>
      <c r="NS68" s="97"/>
      <c r="NT68" s="97"/>
      <c r="NU68" s="97"/>
      <c r="NV68" s="97"/>
      <c r="NW68" s="97"/>
      <c r="NX68" s="97"/>
      <c r="NY68" s="97"/>
      <c r="NZ68" s="97"/>
      <c r="OA68" s="97"/>
      <c r="OB68" s="97"/>
      <c r="OC68" s="97"/>
      <c r="OD68" s="97"/>
      <c r="OE68" s="97"/>
      <c r="OF68" s="97"/>
      <c r="OG68" s="97"/>
      <c r="OH68" s="97"/>
      <c r="OI68" s="97"/>
      <c r="OJ68" s="97"/>
      <c r="OK68" s="97"/>
      <c r="OL68" s="97"/>
      <c r="OM68" s="97"/>
      <c r="ON68" s="97"/>
      <c r="OO68" s="97"/>
      <c r="OP68" s="97"/>
      <c r="OQ68" s="97"/>
      <c r="OR68" s="97"/>
      <c r="OS68" s="97"/>
      <c r="OT68" s="97"/>
      <c r="OU68" s="97"/>
      <c r="OV68" s="97"/>
      <c r="OW68" s="97"/>
      <c r="OX68" s="97"/>
      <c r="OY68" s="97"/>
      <c r="OZ68" s="97"/>
      <c r="PA68" s="97"/>
      <c r="PB68" s="97"/>
      <c r="PC68" s="97"/>
      <c r="PD68" s="97"/>
      <c r="PE68" s="97"/>
      <c r="PF68" s="97"/>
      <c r="PG68" s="97"/>
      <c r="PH68" s="97"/>
      <c r="PI68" s="97"/>
      <c r="PJ68" s="97"/>
      <c r="PK68" s="97"/>
      <c r="PL68" s="97"/>
      <c r="PM68" s="97"/>
      <c r="PN68" s="97"/>
      <c r="PO68" s="97"/>
      <c r="PP68" s="97"/>
      <c r="PQ68" s="97"/>
      <c r="PR68" s="97"/>
      <c r="PS68" s="97"/>
      <c r="PT68" s="97"/>
      <c r="PU68" s="97"/>
      <c r="PV68" s="97"/>
      <c r="PW68" s="97"/>
      <c r="PX68" s="97"/>
      <c r="PY68" s="97"/>
      <c r="PZ68" s="97"/>
      <c r="QA68" s="97"/>
      <c r="QB68" s="97"/>
      <c r="QC68" s="97"/>
      <c r="QD68" s="97"/>
      <c r="QE68" s="97"/>
      <c r="QF68" s="97"/>
      <c r="QG68" s="97"/>
      <c r="QH68" s="97"/>
      <c r="QI68" s="97"/>
      <c r="QJ68" s="97"/>
      <c r="QK68" s="97"/>
      <c r="QL68" s="97"/>
      <c r="QM68" s="97"/>
      <c r="QN68" s="97"/>
      <c r="QO68" s="97"/>
      <c r="QP68" s="97"/>
      <c r="QQ68" s="97"/>
      <c r="QR68" s="97"/>
      <c r="QS68" s="97"/>
      <c r="QT68" s="97"/>
      <c r="QU68" s="97"/>
      <c r="QV68" s="97"/>
      <c r="QW68" s="97"/>
      <c r="QX68" s="97"/>
      <c r="QY68" s="97"/>
      <c r="QZ68" s="97"/>
      <c r="RA68" s="97"/>
      <c r="RB68" s="97"/>
      <c r="RC68" s="97"/>
      <c r="RD68" s="97"/>
      <c r="RE68" s="97"/>
      <c r="RF68" s="97"/>
      <c r="RG68" s="97"/>
      <c r="RH68" s="97"/>
      <c r="RI68" s="97"/>
      <c r="RJ68" s="97"/>
      <c r="RK68" s="97"/>
      <c r="RL68" s="97"/>
      <c r="RM68" s="97"/>
      <c r="RN68" s="97"/>
      <c r="RO68" s="97"/>
      <c r="RP68" s="97"/>
      <c r="RQ68" s="97"/>
      <c r="RR68" s="97"/>
      <c r="RS68" s="97"/>
      <c r="RT68" s="97"/>
      <c r="RU68" s="97"/>
      <c r="RV68" s="97"/>
      <c r="RW68" s="97"/>
      <c r="RX68" s="97"/>
      <c r="RY68" s="97"/>
      <c r="RZ68" s="97"/>
      <c r="SA68" s="97"/>
      <c r="SB68" s="97"/>
      <c r="SC68" s="97"/>
      <c r="SD68" s="97"/>
      <c r="SE68" s="97"/>
      <c r="SF68" s="97"/>
      <c r="SG68" s="97"/>
      <c r="SH68" s="97"/>
      <c r="SI68" s="97"/>
      <c r="SJ68" s="97"/>
      <c r="SK68" s="97"/>
      <c r="SL68" s="97"/>
      <c r="SM68" s="97"/>
      <c r="SN68" s="97"/>
      <c r="SO68" s="97"/>
      <c r="SP68" s="97"/>
      <c r="SQ68" s="97"/>
      <c r="SR68" s="97"/>
      <c r="SS68" s="97"/>
      <c r="ST68" s="97"/>
      <c r="SU68" s="97"/>
      <c r="SV68" s="97"/>
      <c r="SW68" s="97"/>
      <c r="SX68" s="97"/>
      <c r="SY68" s="97"/>
      <c r="SZ68" s="97"/>
      <c r="TA68" s="97"/>
      <c r="TB68" s="97"/>
    </row>
    <row r="69" spans="1:522" s="27" customFormat="1" ht="18" customHeight="1" x14ac:dyDescent="0.2">
      <c r="A69" s="12"/>
      <c r="B69" s="11" t="s">
        <v>277</v>
      </c>
      <c r="C69" s="1">
        <v>9750</v>
      </c>
      <c r="D69" s="4" t="s">
        <v>178</v>
      </c>
      <c r="E69" s="1">
        <v>11486</v>
      </c>
      <c r="F69" s="1"/>
      <c r="G69" s="4" t="s">
        <v>177</v>
      </c>
      <c r="H69"/>
      <c r="I69" s="1">
        <f t="shared" si="0"/>
        <v>0</v>
      </c>
      <c r="J69" s="12">
        <f>Tabuľka1[[#This Row],[Stĺpec8]]</f>
        <v>0</v>
      </c>
      <c r="K69" s="102"/>
      <c r="L69" s="102"/>
      <c r="M69" s="97"/>
      <c r="N69" s="97"/>
      <c r="O69" s="97"/>
      <c r="P69" s="97"/>
      <c r="Q69" s="97"/>
      <c r="R69" s="97"/>
      <c r="S69" s="102"/>
      <c r="T69" s="97"/>
      <c r="U69" s="97"/>
      <c r="V69" s="97"/>
      <c r="W69" s="97"/>
      <c r="X69" s="97"/>
      <c r="Y69" s="97"/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/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/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/>
      <c r="BG69" s="97"/>
      <c r="BH69" s="97"/>
      <c r="BI69" s="97"/>
      <c r="BJ69" s="97"/>
      <c r="BK69" s="97"/>
      <c r="BL69" s="97"/>
      <c r="BM69" s="97"/>
      <c r="BN69" s="97"/>
      <c r="BO69" s="97"/>
      <c r="BP69" s="97"/>
      <c r="BQ69" s="97"/>
      <c r="BR69" s="97"/>
      <c r="BS69" s="97"/>
      <c r="BT69" s="97"/>
      <c r="BU69" s="97"/>
      <c r="BV69" s="97"/>
      <c r="BW69" s="97"/>
      <c r="BX69" s="97"/>
      <c r="BY69" s="97"/>
      <c r="BZ69" s="97"/>
      <c r="CA69" s="97"/>
      <c r="CB69" s="97"/>
      <c r="CC69" s="97"/>
      <c r="CD69" s="97"/>
      <c r="CE69" s="97"/>
      <c r="CF69" s="97"/>
      <c r="CG69" s="97"/>
      <c r="CH69" s="97"/>
      <c r="CI69" s="97"/>
      <c r="CJ69" s="97"/>
      <c r="CK69" s="97"/>
      <c r="CL69" s="102" t="s">
        <v>519</v>
      </c>
      <c r="CM69" s="97"/>
      <c r="CN69" s="97"/>
      <c r="CO69" s="97"/>
      <c r="CP69" s="97"/>
      <c r="CQ69" s="97"/>
      <c r="CR69" s="97"/>
      <c r="CS69" s="97"/>
      <c r="CT69" s="102"/>
      <c r="CU69" s="97"/>
      <c r="CV69" s="102"/>
      <c r="CW69" s="97"/>
      <c r="CX69" s="97"/>
      <c r="CY69" s="97"/>
      <c r="CZ69" s="97"/>
      <c r="DA69" s="97"/>
      <c r="DB69" s="97"/>
      <c r="DC69" s="97"/>
      <c r="DD69" s="102"/>
      <c r="DE69" s="97"/>
      <c r="DF69" s="97"/>
      <c r="DG69" s="97"/>
      <c r="DH69" s="97"/>
      <c r="DI69" s="97"/>
      <c r="DJ69" s="97"/>
      <c r="DK69" s="97"/>
      <c r="DL69" s="97"/>
      <c r="DM69" s="97"/>
      <c r="DN69" s="97"/>
      <c r="DO69" s="97"/>
      <c r="DP69" s="97"/>
      <c r="DQ69" s="97"/>
      <c r="DR69" s="97"/>
      <c r="DS69" s="97"/>
      <c r="DT69" s="97"/>
      <c r="DU69" s="97"/>
      <c r="DV69" s="97"/>
      <c r="DW69" s="97"/>
      <c r="DX69" s="97"/>
      <c r="DY69" s="97"/>
      <c r="DZ69" s="97"/>
      <c r="EA69" s="97"/>
      <c r="EB69" s="97"/>
      <c r="EC69" s="97"/>
      <c r="ED69" s="97"/>
      <c r="EE69" s="97"/>
      <c r="EF69" s="97"/>
      <c r="EG69" s="97"/>
      <c r="EH69" s="97"/>
      <c r="EI69" s="97"/>
      <c r="EJ69" s="97"/>
      <c r="EK69" s="97"/>
      <c r="EL69" s="97"/>
      <c r="EM69" s="97"/>
      <c r="EN69" s="97"/>
      <c r="EO69" s="97"/>
      <c r="EP69" s="97"/>
      <c r="EQ69" s="102"/>
      <c r="ER69" s="97"/>
      <c r="ES69" s="97"/>
      <c r="ET69" s="97"/>
      <c r="EU69" s="97"/>
      <c r="EV69" s="97"/>
      <c r="EW69" s="97"/>
      <c r="EX69" s="97"/>
      <c r="EY69" s="97"/>
      <c r="EZ69" s="97"/>
      <c r="FA69" s="97"/>
      <c r="FB69" s="97"/>
      <c r="FC69" s="97"/>
      <c r="FD69" s="97"/>
      <c r="FE69" s="97"/>
      <c r="FF69" s="97"/>
      <c r="FG69" s="97"/>
      <c r="FH69" s="97"/>
      <c r="FI69" s="97"/>
      <c r="FJ69" s="97"/>
      <c r="FK69" s="97"/>
      <c r="FL69" s="97"/>
      <c r="FM69" s="97"/>
      <c r="FN69" s="97"/>
      <c r="FO69" s="97"/>
      <c r="FP69" s="97"/>
      <c r="FQ69" s="97"/>
      <c r="FR69" s="97"/>
      <c r="FS69" s="97"/>
      <c r="FT69" s="97"/>
      <c r="FU69" s="97"/>
      <c r="FV69" s="97"/>
      <c r="FW69" s="97"/>
      <c r="FX69" s="97"/>
      <c r="FY69" s="97"/>
      <c r="FZ69" s="97"/>
      <c r="GA69" s="97"/>
      <c r="GB69" s="97"/>
      <c r="GC69" s="97"/>
      <c r="GD69" s="97"/>
      <c r="GE69" s="97"/>
      <c r="GF69" s="97"/>
      <c r="GG69" s="97"/>
      <c r="GH69" s="97"/>
      <c r="GI69" s="97"/>
      <c r="GJ69" s="97"/>
      <c r="GK69" s="97"/>
      <c r="GL69" s="97"/>
      <c r="GM69" s="97"/>
      <c r="GN69" s="97"/>
      <c r="GO69" s="97"/>
      <c r="GP69" s="97"/>
      <c r="GQ69" s="97"/>
      <c r="GR69" s="97"/>
      <c r="GS69" s="97"/>
      <c r="GT69" s="97"/>
      <c r="GU69" s="97"/>
      <c r="GV69" s="97"/>
      <c r="GW69" s="97"/>
      <c r="GX69" s="97"/>
      <c r="GY69" s="97"/>
      <c r="GZ69" s="97"/>
      <c r="HA69" s="97"/>
      <c r="HB69" s="97"/>
      <c r="HC69" s="97"/>
      <c r="HD69" s="97"/>
      <c r="HE69" s="97"/>
      <c r="HF69" s="97"/>
      <c r="HG69" s="97"/>
      <c r="HH69" s="97"/>
      <c r="HI69" s="97"/>
      <c r="HJ69" s="97"/>
      <c r="HK69" s="97"/>
      <c r="HL69" s="97"/>
      <c r="HM69" s="97"/>
      <c r="HN69" s="97"/>
      <c r="HO69" s="97"/>
      <c r="HP69" s="97"/>
      <c r="HQ69" s="97"/>
      <c r="HR69" s="97"/>
      <c r="HS69" s="97"/>
      <c r="HT69" s="97"/>
      <c r="HU69" s="97"/>
      <c r="HV69" s="97"/>
      <c r="HW69" s="97"/>
      <c r="HX69" s="97"/>
      <c r="HY69" s="97"/>
      <c r="HZ69" s="97"/>
      <c r="IA69" s="97"/>
      <c r="IB69" s="97"/>
      <c r="IC69" s="97"/>
      <c r="ID69" s="97"/>
      <c r="IE69" s="97"/>
      <c r="IF69" s="97"/>
      <c r="IG69" s="97"/>
      <c r="IH69" s="97"/>
      <c r="II69" s="97"/>
      <c r="IJ69" s="97"/>
      <c r="IK69" s="97"/>
      <c r="IL69" s="97"/>
      <c r="IM69" s="97"/>
      <c r="IN69" s="97"/>
      <c r="IO69" s="97"/>
      <c r="IP69" s="97"/>
      <c r="IQ69" s="97"/>
      <c r="IR69" s="97"/>
      <c r="IS69" s="97"/>
      <c r="IT69" s="97"/>
      <c r="IU69" s="97"/>
      <c r="IV69" s="97"/>
      <c r="IW69" s="97"/>
      <c r="IX69" s="97"/>
      <c r="IY69" s="97"/>
      <c r="IZ69" s="97"/>
      <c r="JA69" s="97"/>
      <c r="JB69" s="97"/>
      <c r="JC69" s="97"/>
      <c r="JD69" s="97"/>
      <c r="JE69" s="97"/>
      <c r="JF69" s="97"/>
      <c r="JG69" s="97"/>
      <c r="JH69" s="88"/>
      <c r="JI69" s="88"/>
      <c r="JJ69" s="88"/>
      <c r="JK69" s="88"/>
      <c r="JL69" s="88"/>
      <c r="JM69" s="88"/>
      <c r="JN69" s="88"/>
      <c r="JO69" s="88"/>
      <c r="JP69" s="97"/>
      <c r="JQ69" s="97"/>
      <c r="JR69" s="97"/>
      <c r="JS69" s="97"/>
      <c r="JT69" s="97"/>
      <c r="JU69" s="97"/>
      <c r="JV69" s="97"/>
      <c r="JW69" s="97"/>
      <c r="JX69" s="102"/>
      <c r="JY69" s="97"/>
      <c r="JZ69" s="97"/>
      <c r="KA69" s="97"/>
      <c r="KB69" s="97"/>
      <c r="KC69" s="97"/>
      <c r="KD69" s="97"/>
      <c r="KE69" s="97"/>
      <c r="KF69" s="97"/>
      <c r="KG69" s="97"/>
      <c r="KH69" s="97"/>
      <c r="KI69" s="97"/>
      <c r="KJ69" s="97"/>
      <c r="KK69" s="97"/>
      <c r="KL69" s="97"/>
      <c r="KM69" s="97"/>
      <c r="KN69" s="97"/>
      <c r="KO69" s="97"/>
      <c r="KP69" s="97"/>
      <c r="KQ69" s="97"/>
      <c r="KR69" s="102"/>
      <c r="KS69" s="102"/>
      <c r="KT69" s="97"/>
      <c r="KU69" s="97"/>
      <c r="KV69" s="97"/>
      <c r="KW69" s="97"/>
      <c r="KX69" s="97"/>
      <c r="KY69" s="97"/>
      <c r="KZ69" s="97"/>
      <c r="LA69" s="102"/>
      <c r="LB69" s="97"/>
      <c r="LC69" s="97"/>
      <c r="LD69" s="97"/>
      <c r="LE69" s="97"/>
      <c r="LF69" s="97"/>
      <c r="LG69" s="97"/>
      <c r="LH69" s="97"/>
      <c r="LI69" s="97"/>
      <c r="LJ69" s="97"/>
      <c r="LK69" s="97"/>
      <c r="LL69" s="97"/>
      <c r="LM69" s="97"/>
      <c r="LN69" s="97"/>
      <c r="LO69" s="97"/>
      <c r="LP69" s="97"/>
      <c r="LQ69" s="97"/>
      <c r="LR69" s="97"/>
      <c r="LS69" s="97"/>
      <c r="LT69" s="97"/>
      <c r="LU69" s="97"/>
      <c r="LV69" s="97"/>
      <c r="LW69" s="97"/>
      <c r="LX69" s="97"/>
      <c r="LY69" s="97"/>
      <c r="LZ69" s="97"/>
      <c r="MA69" s="97"/>
      <c r="MB69" s="97"/>
      <c r="MC69" s="97"/>
      <c r="MD69" s="97"/>
      <c r="ME69" s="97"/>
      <c r="MF69" s="97"/>
      <c r="MG69" s="97"/>
      <c r="MH69" s="97"/>
      <c r="MI69" s="97"/>
      <c r="MJ69" s="97"/>
      <c r="MK69" s="97"/>
      <c r="ML69" s="97"/>
      <c r="MM69" s="97"/>
      <c r="MN69" s="97"/>
      <c r="MO69" s="97"/>
      <c r="MP69" s="97"/>
      <c r="MQ69" s="97"/>
      <c r="MR69" s="97"/>
      <c r="MS69" s="97"/>
      <c r="MT69" s="97"/>
      <c r="MU69" s="97"/>
      <c r="MV69" s="97"/>
      <c r="MW69" s="97"/>
      <c r="MX69" s="97"/>
      <c r="MY69" s="97"/>
      <c r="MZ69" s="97"/>
      <c r="NA69" s="97"/>
      <c r="NB69" s="97"/>
      <c r="NC69" s="97"/>
      <c r="ND69" s="97"/>
      <c r="NE69" s="97"/>
      <c r="NF69" s="97"/>
      <c r="NG69" s="97"/>
      <c r="NH69" s="97"/>
      <c r="NI69" s="97"/>
      <c r="NJ69" s="97"/>
      <c r="NK69" s="97"/>
      <c r="NL69" s="97"/>
      <c r="NM69" s="97"/>
      <c r="NN69" s="97"/>
      <c r="NO69" s="97"/>
      <c r="NP69" s="97"/>
      <c r="NQ69" s="97"/>
      <c r="NR69" s="97"/>
      <c r="NS69" s="97"/>
      <c r="NT69" s="97"/>
      <c r="NU69" s="97"/>
      <c r="NV69" s="97"/>
      <c r="NW69" s="97"/>
      <c r="NX69" s="97"/>
      <c r="NY69" s="97"/>
      <c r="NZ69" s="97"/>
      <c r="OA69" s="97"/>
      <c r="OB69" s="97"/>
      <c r="OC69" s="97"/>
      <c r="OD69" s="97"/>
      <c r="OE69" s="97"/>
      <c r="OF69" s="97"/>
      <c r="OG69" s="97"/>
      <c r="OH69" s="97"/>
      <c r="OI69" s="97"/>
      <c r="OJ69" s="97"/>
      <c r="OK69" s="97"/>
      <c r="OL69" s="97"/>
      <c r="OM69" s="97"/>
      <c r="ON69" s="97"/>
      <c r="OO69" s="97"/>
      <c r="OP69" s="97"/>
      <c r="OQ69" s="97"/>
      <c r="OR69" s="97"/>
      <c r="OS69" s="97"/>
      <c r="OT69" s="97"/>
      <c r="OU69" s="97"/>
      <c r="OV69" s="97"/>
      <c r="OW69" s="97"/>
      <c r="OX69" s="97"/>
      <c r="OY69" s="97"/>
      <c r="OZ69" s="97"/>
      <c r="PA69" s="97"/>
      <c r="PB69" s="97"/>
      <c r="PC69" s="97"/>
      <c r="PD69" s="97"/>
      <c r="PE69" s="97"/>
      <c r="PF69" s="97"/>
      <c r="PG69" s="97"/>
      <c r="PH69" s="97"/>
      <c r="PI69" s="97"/>
      <c r="PJ69" s="97"/>
      <c r="PK69" s="97"/>
      <c r="PL69" s="97"/>
      <c r="PM69" s="97"/>
      <c r="PN69" s="97"/>
      <c r="PO69" s="97"/>
      <c r="PP69" s="97"/>
      <c r="PQ69" s="97"/>
      <c r="PR69" s="97"/>
      <c r="PS69" s="97"/>
      <c r="PT69" s="97"/>
      <c r="PU69" s="97"/>
      <c r="PV69" s="97"/>
      <c r="PW69" s="97"/>
      <c r="PX69" s="97"/>
      <c r="PY69" s="97"/>
      <c r="PZ69" s="97"/>
      <c r="QA69" s="97"/>
      <c r="QB69" s="97"/>
      <c r="QC69" s="97"/>
      <c r="QD69" s="97"/>
      <c r="QE69" s="97"/>
      <c r="QF69" s="97"/>
      <c r="QG69" s="97"/>
      <c r="QH69" s="97"/>
      <c r="QI69" s="97"/>
      <c r="QJ69" s="97"/>
      <c r="QK69" s="97"/>
      <c r="QL69" s="97"/>
      <c r="QM69" s="97"/>
      <c r="QN69" s="97"/>
      <c r="QO69" s="97"/>
      <c r="QP69" s="97"/>
      <c r="QQ69" s="97"/>
      <c r="QR69" s="97"/>
      <c r="QS69" s="97"/>
      <c r="QT69" s="97"/>
      <c r="QU69" s="97"/>
      <c r="QV69" s="97"/>
      <c r="QW69" s="97"/>
      <c r="QX69" s="97"/>
      <c r="QY69" s="97"/>
      <c r="QZ69" s="97"/>
      <c r="RA69" s="97"/>
      <c r="RB69" s="97"/>
      <c r="RC69" s="97"/>
      <c r="RD69" s="97"/>
      <c r="RE69" s="97"/>
      <c r="RF69" s="97"/>
      <c r="RG69" s="97"/>
      <c r="RH69" s="97"/>
      <c r="RI69" s="97"/>
      <c r="RJ69" s="97"/>
      <c r="RK69" s="97"/>
      <c r="RL69" s="97"/>
      <c r="RM69" s="97"/>
      <c r="RN69" s="97"/>
      <c r="RO69" s="97"/>
      <c r="RP69" s="97"/>
      <c r="RQ69" s="97"/>
      <c r="RR69" s="97"/>
      <c r="RS69" s="97"/>
      <c r="RT69" s="97"/>
      <c r="RU69" s="97"/>
      <c r="RV69" s="97"/>
      <c r="RW69" s="97"/>
      <c r="RX69" s="97"/>
      <c r="RY69" s="97"/>
      <c r="RZ69" s="97"/>
      <c r="SA69" s="97"/>
      <c r="SB69" s="97"/>
      <c r="SC69" s="97"/>
      <c r="SD69" s="97"/>
      <c r="SE69" s="97"/>
      <c r="SF69" s="97"/>
      <c r="SG69" s="97"/>
      <c r="SH69" s="97"/>
      <c r="SI69" s="97"/>
      <c r="SJ69" s="97"/>
      <c r="SK69" s="97"/>
      <c r="SL69" s="97"/>
      <c r="SM69" s="97"/>
      <c r="SN69" s="97"/>
      <c r="SO69" s="97"/>
      <c r="SP69" s="97"/>
      <c r="SQ69" s="97"/>
      <c r="SR69" s="97"/>
      <c r="SS69" s="97"/>
      <c r="ST69" s="97"/>
      <c r="SU69" s="97"/>
      <c r="SV69" s="97"/>
      <c r="SW69" s="97"/>
      <c r="SX69" s="97"/>
      <c r="SY69" s="97"/>
      <c r="SZ69" s="97"/>
      <c r="TA69" s="97"/>
      <c r="TB69" s="97"/>
    </row>
    <row r="70" spans="1:522" s="27" customFormat="1" ht="18" customHeight="1" x14ac:dyDescent="0.2">
      <c r="A70" s="12"/>
      <c r="B70" s="11" t="s">
        <v>590</v>
      </c>
      <c r="C70" s="1">
        <v>10161</v>
      </c>
      <c r="D70" s="4" t="s">
        <v>204</v>
      </c>
      <c r="E70" s="1">
        <v>12298</v>
      </c>
      <c r="F70" s="1"/>
      <c r="G70" s="4" t="s">
        <v>52</v>
      </c>
      <c r="H70"/>
      <c r="I70" s="1">
        <f t="shared" si="0"/>
        <v>0</v>
      </c>
      <c r="J70" s="12"/>
      <c r="K70" s="102"/>
      <c r="L70" s="102"/>
      <c r="M70" s="97"/>
      <c r="N70" s="97"/>
      <c r="O70" s="97"/>
      <c r="P70" s="97"/>
      <c r="Q70" s="97"/>
      <c r="R70" s="97"/>
      <c r="S70" s="102"/>
      <c r="T70" s="97"/>
      <c r="U70" s="97"/>
      <c r="V70" s="97"/>
      <c r="W70" s="97"/>
      <c r="X70" s="97"/>
      <c r="Y70" s="97"/>
      <c r="Z70" s="97"/>
      <c r="AA70" s="97"/>
      <c r="AB70" s="97"/>
      <c r="AC70" s="97"/>
      <c r="AD70" s="97"/>
      <c r="AE70" s="97"/>
      <c r="AF70" s="97"/>
      <c r="AG70" s="97"/>
      <c r="AH70" s="97"/>
      <c r="AI70" s="97"/>
      <c r="AJ70" s="97"/>
      <c r="AK70" s="97"/>
      <c r="AL70" s="97"/>
      <c r="AM70" s="97"/>
      <c r="AN70" s="97"/>
      <c r="AO70" s="97"/>
      <c r="AP70" s="97"/>
      <c r="AQ70" s="97"/>
      <c r="AR70" s="97"/>
      <c r="AS70" s="97"/>
      <c r="AT70" s="97"/>
      <c r="AU70" s="97"/>
      <c r="AV70" s="97"/>
      <c r="AW70" s="97"/>
      <c r="AX70" s="97"/>
      <c r="AY70" s="97"/>
      <c r="AZ70" s="97"/>
      <c r="BA70" s="97"/>
      <c r="BB70" s="97"/>
      <c r="BC70" s="97"/>
      <c r="BD70" s="97"/>
      <c r="BE70" s="97"/>
      <c r="BF70" s="97"/>
      <c r="BG70" s="97"/>
      <c r="BH70" s="97"/>
      <c r="BI70" s="97"/>
      <c r="BJ70" s="97"/>
      <c r="BK70" s="97"/>
      <c r="BL70" s="97"/>
      <c r="BM70" s="97"/>
      <c r="BN70" s="97"/>
      <c r="BO70" s="97"/>
      <c r="BP70" s="97"/>
      <c r="BQ70" s="97"/>
      <c r="BR70" s="97"/>
      <c r="BS70" s="97"/>
      <c r="BT70" s="97"/>
      <c r="BU70" s="97"/>
      <c r="BV70" s="97"/>
      <c r="BW70" s="97"/>
      <c r="BX70" s="97"/>
      <c r="BY70" s="97"/>
      <c r="BZ70" s="97"/>
      <c r="CA70" s="97"/>
      <c r="CB70" s="97"/>
      <c r="CC70" s="97"/>
      <c r="CD70" s="97"/>
      <c r="CE70" s="97"/>
      <c r="CF70" s="97"/>
      <c r="CG70" s="97"/>
      <c r="CH70" s="97"/>
      <c r="CI70" s="97"/>
      <c r="CJ70" s="97"/>
      <c r="CK70" s="97"/>
      <c r="CL70" s="102"/>
      <c r="CM70" s="97"/>
      <c r="CN70" s="97"/>
      <c r="CO70" s="97"/>
      <c r="CP70" s="97"/>
      <c r="CQ70" s="97"/>
      <c r="CR70" s="97"/>
      <c r="CS70" s="97" t="s">
        <v>519</v>
      </c>
      <c r="CT70" s="102" t="s">
        <v>519</v>
      </c>
      <c r="CU70" s="97"/>
      <c r="CV70" s="102"/>
      <c r="CW70" s="97"/>
      <c r="CX70" s="97"/>
      <c r="CY70" s="97"/>
      <c r="CZ70" s="97"/>
      <c r="DA70" s="97"/>
      <c r="DB70" s="97"/>
      <c r="DC70" s="97"/>
      <c r="DD70" s="102"/>
      <c r="DE70" s="97"/>
      <c r="DF70" s="97"/>
      <c r="DG70" s="97"/>
      <c r="DH70" s="97"/>
      <c r="DI70" s="97"/>
      <c r="DJ70" s="97"/>
      <c r="DK70" s="97"/>
      <c r="DL70" s="97"/>
      <c r="DM70" s="97"/>
      <c r="DN70" s="97"/>
      <c r="DO70" s="97"/>
      <c r="DP70" s="97"/>
      <c r="DQ70" s="97"/>
      <c r="DR70" s="97"/>
      <c r="DS70" s="97"/>
      <c r="DT70" s="97"/>
      <c r="DU70" s="97"/>
      <c r="DV70" s="97"/>
      <c r="DW70" s="97"/>
      <c r="DX70" s="97"/>
      <c r="DY70" s="97"/>
      <c r="DZ70" s="97"/>
      <c r="EA70" s="97"/>
      <c r="EB70" s="97"/>
      <c r="EC70" s="97"/>
      <c r="ED70" s="97"/>
      <c r="EE70" s="97"/>
      <c r="EF70" s="97"/>
      <c r="EG70" s="97"/>
      <c r="EH70" s="97"/>
      <c r="EI70" s="97"/>
      <c r="EJ70" s="97"/>
      <c r="EK70" s="97"/>
      <c r="EL70" s="97"/>
      <c r="EM70" s="97"/>
      <c r="EN70" s="97"/>
      <c r="EO70" s="97"/>
      <c r="EP70" s="97"/>
      <c r="EQ70" s="102"/>
      <c r="ER70" s="97"/>
      <c r="ES70" s="97"/>
      <c r="ET70" s="97"/>
      <c r="EU70" s="97"/>
      <c r="EV70" s="97"/>
      <c r="EW70" s="97"/>
      <c r="EX70" s="97"/>
      <c r="EY70" s="97"/>
      <c r="EZ70" s="97"/>
      <c r="FA70" s="97"/>
      <c r="FB70" s="97"/>
      <c r="FC70" s="97"/>
      <c r="FD70" s="97"/>
      <c r="FE70" s="97"/>
      <c r="FF70" s="97"/>
      <c r="FG70" s="97"/>
      <c r="FH70" s="97"/>
      <c r="FI70" s="97"/>
      <c r="FJ70" s="97"/>
      <c r="FK70" s="97"/>
      <c r="FL70" s="97"/>
      <c r="FM70" s="97"/>
      <c r="FN70" s="97"/>
      <c r="FO70" s="97"/>
      <c r="FP70" s="97"/>
      <c r="FQ70" s="97"/>
      <c r="FR70" s="97"/>
      <c r="FS70" s="97"/>
      <c r="FT70" s="97"/>
      <c r="FU70" s="97"/>
      <c r="FV70" s="97"/>
      <c r="FW70" s="97"/>
      <c r="FX70" s="97"/>
      <c r="FY70" s="97"/>
      <c r="FZ70" s="97"/>
      <c r="GA70" s="97"/>
      <c r="GB70" s="97"/>
      <c r="GC70" s="97"/>
      <c r="GD70" s="97"/>
      <c r="GE70" s="97"/>
      <c r="GF70" s="97"/>
      <c r="GG70" s="97"/>
      <c r="GH70" s="97"/>
      <c r="GI70" s="97"/>
      <c r="GJ70" s="97"/>
      <c r="GK70" s="97"/>
      <c r="GL70" s="97"/>
      <c r="GM70" s="97"/>
      <c r="GN70" s="97"/>
      <c r="GO70" s="97"/>
      <c r="GP70" s="97"/>
      <c r="GQ70" s="97"/>
      <c r="GR70" s="97"/>
      <c r="GS70" s="97"/>
      <c r="GT70" s="97"/>
      <c r="GU70" s="97"/>
      <c r="GV70" s="97"/>
      <c r="GW70" s="97"/>
      <c r="GX70" s="97"/>
      <c r="GY70" s="97"/>
      <c r="GZ70" s="97"/>
      <c r="HA70" s="97"/>
      <c r="HB70" s="97"/>
      <c r="HC70" s="97"/>
      <c r="HD70" s="97"/>
      <c r="HE70" s="97"/>
      <c r="HF70" s="97"/>
      <c r="HG70" s="97"/>
      <c r="HH70" s="97"/>
      <c r="HI70" s="97"/>
      <c r="HJ70" s="97"/>
      <c r="HK70" s="97"/>
      <c r="HL70" s="97"/>
      <c r="HM70" s="97"/>
      <c r="HN70" s="97"/>
      <c r="HO70" s="97"/>
      <c r="HP70" s="97"/>
      <c r="HQ70" s="97"/>
      <c r="HR70" s="97"/>
      <c r="HS70" s="97"/>
      <c r="HT70" s="97"/>
      <c r="HU70" s="97"/>
      <c r="HV70" s="97"/>
      <c r="HW70" s="97"/>
      <c r="HX70" s="97"/>
      <c r="HY70" s="97"/>
      <c r="HZ70" s="97"/>
      <c r="IA70" s="97"/>
      <c r="IB70" s="97"/>
      <c r="IC70" s="97"/>
      <c r="ID70" s="97"/>
      <c r="IE70" s="97"/>
      <c r="IF70" s="97"/>
      <c r="IG70" s="97"/>
      <c r="IH70" s="97"/>
      <c r="II70" s="97"/>
      <c r="IJ70" s="97"/>
      <c r="IK70" s="97"/>
      <c r="IL70" s="97"/>
      <c r="IM70" s="97"/>
      <c r="IN70" s="97"/>
      <c r="IO70" s="97"/>
      <c r="IP70" s="97"/>
      <c r="IQ70" s="97"/>
      <c r="IR70" s="97"/>
      <c r="IS70" s="97"/>
      <c r="IT70" s="97"/>
      <c r="IU70" s="97"/>
      <c r="IV70" s="97"/>
      <c r="IW70" s="97"/>
      <c r="IX70" s="97"/>
      <c r="IY70" s="97"/>
      <c r="IZ70" s="97"/>
      <c r="JA70" s="97"/>
      <c r="JB70" s="97"/>
      <c r="JC70" s="97"/>
      <c r="JD70" s="97"/>
      <c r="JE70" s="97"/>
      <c r="JF70" s="97"/>
      <c r="JG70" s="97"/>
      <c r="JH70" s="88"/>
      <c r="JI70" s="88"/>
      <c r="JJ70" s="88"/>
      <c r="JK70" s="88"/>
      <c r="JL70" s="88"/>
      <c r="JM70" s="88"/>
      <c r="JN70" s="88"/>
      <c r="JO70" s="88"/>
      <c r="JP70" s="97"/>
      <c r="JQ70" s="97"/>
      <c r="JR70" s="97"/>
      <c r="JS70" s="97"/>
      <c r="JT70" s="97"/>
      <c r="JU70" s="97"/>
      <c r="JV70" s="97"/>
      <c r="JW70" s="97"/>
      <c r="JX70" s="102"/>
      <c r="JY70" s="97"/>
      <c r="JZ70" s="97"/>
      <c r="KA70" s="97"/>
      <c r="KB70" s="97"/>
      <c r="KC70" s="97"/>
      <c r="KD70" s="97"/>
      <c r="KE70" s="97"/>
      <c r="KF70" s="97"/>
      <c r="KG70" s="97"/>
      <c r="KH70" s="97"/>
      <c r="KI70" s="97"/>
      <c r="KJ70" s="97"/>
      <c r="KK70" s="97"/>
      <c r="KL70" s="97"/>
      <c r="KM70" s="97"/>
      <c r="KN70" s="97"/>
      <c r="KO70" s="97"/>
      <c r="KP70" s="97"/>
      <c r="KQ70" s="97"/>
      <c r="KR70" s="102"/>
      <c r="KS70" s="102"/>
      <c r="KT70" s="97"/>
      <c r="KU70" s="97"/>
      <c r="KV70" s="97"/>
      <c r="KW70" s="97"/>
      <c r="KX70" s="97"/>
      <c r="KY70" s="97"/>
      <c r="KZ70" s="97"/>
      <c r="LA70" s="102"/>
      <c r="LB70" s="97"/>
      <c r="LC70" s="97"/>
      <c r="LD70" s="97"/>
      <c r="LE70" s="97"/>
      <c r="LF70" s="97"/>
      <c r="LG70" s="97"/>
      <c r="LH70" s="97"/>
      <c r="LI70" s="97"/>
      <c r="LJ70" s="97"/>
      <c r="LK70" s="97"/>
      <c r="LL70" s="97"/>
      <c r="LM70" s="97"/>
      <c r="LN70" s="97"/>
      <c r="LO70" s="97"/>
      <c r="LP70" s="97"/>
      <c r="LQ70" s="97"/>
      <c r="LR70" s="97"/>
      <c r="LS70" s="97"/>
      <c r="LT70" s="97"/>
      <c r="LU70" s="97"/>
      <c r="LV70" s="64"/>
      <c r="LW70" s="64"/>
      <c r="LX70" s="64"/>
      <c r="LY70" s="64"/>
      <c r="LZ70" s="64"/>
      <c r="MA70" s="64"/>
      <c r="MB70" s="64"/>
      <c r="MC70" s="64"/>
      <c r="MD70" s="64"/>
      <c r="ME70" s="64"/>
      <c r="MF70" s="64"/>
      <c r="MG70" s="64"/>
      <c r="MH70" s="64"/>
      <c r="MI70" s="64"/>
      <c r="MJ70" s="64"/>
      <c r="MK70" s="64"/>
      <c r="ML70" s="64"/>
      <c r="MM70" s="64"/>
      <c r="MN70" s="64"/>
      <c r="MO70" s="64"/>
      <c r="MP70" s="64"/>
      <c r="MQ70" s="64"/>
      <c r="MR70" s="64"/>
      <c r="MS70" s="64"/>
      <c r="MT70" s="64"/>
      <c r="MU70" s="64"/>
      <c r="MV70" s="64"/>
      <c r="MW70" s="64"/>
      <c r="MX70" s="64"/>
      <c r="MY70" s="64"/>
      <c r="MZ70" s="64"/>
      <c r="NA70" s="64"/>
      <c r="NB70" s="64"/>
      <c r="NC70" s="64"/>
      <c r="ND70" s="64"/>
      <c r="NE70" s="97"/>
      <c r="NF70" s="97"/>
      <c r="NG70" s="97"/>
      <c r="NH70" s="97"/>
      <c r="NI70" s="97"/>
      <c r="NJ70" s="97"/>
      <c r="NK70" s="97"/>
      <c r="NL70" s="97"/>
      <c r="NM70" s="97"/>
      <c r="NN70" s="97"/>
      <c r="NO70" s="97"/>
      <c r="NP70" s="97"/>
      <c r="NQ70" s="97"/>
      <c r="NR70" s="97"/>
      <c r="NS70" s="97"/>
      <c r="NT70" s="97"/>
      <c r="NU70" s="97"/>
      <c r="NV70" s="97"/>
      <c r="NW70" s="97"/>
      <c r="NX70" s="97"/>
      <c r="NY70" s="97"/>
      <c r="NZ70" s="97"/>
      <c r="OA70" s="97"/>
      <c r="OB70" s="97"/>
      <c r="OC70" s="97"/>
      <c r="OD70" s="97"/>
      <c r="OE70" s="97"/>
      <c r="OF70" s="97"/>
      <c r="OG70" s="97"/>
      <c r="OH70" s="97"/>
      <c r="OI70" s="97"/>
      <c r="OJ70" s="97"/>
      <c r="OK70" s="97"/>
      <c r="OL70" s="97"/>
      <c r="OM70" s="97"/>
      <c r="ON70" s="97"/>
      <c r="OO70" s="97"/>
      <c r="OP70" s="97"/>
      <c r="OQ70" s="97"/>
      <c r="OR70" s="97"/>
      <c r="OS70" s="97"/>
      <c r="OT70" s="97"/>
      <c r="OU70" s="97"/>
      <c r="OV70" s="97"/>
      <c r="OW70" s="97"/>
      <c r="OX70" s="97"/>
      <c r="OY70" s="97"/>
      <c r="OZ70" s="97"/>
      <c r="PA70" s="97"/>
      <c r="PB70" s="97"/>
      <c r="PC70" s="97"/>
      <c r="PD70" s="97"/>
      <c r="PE70" s="97"/>
      <c r="PF70" s="97"/>
      <c r="PG70" s="97"/>
      <c r="PH70" s="97"/>
      <c r="PI70" s="97"/>
      <c r="PJ70" s="97"/>
      <c r="PK70" s="97"/>
      <c r="PL70" s="97"/>
      <c r="PM70" s="97"/>
      <c r="PN70" s="97"/>
      <c r="PO70" s="97"/>
      <c r="PP70" s="97"/>
      <c r="PQ70" s="97"/>
      <c r="PR70" s="97"/>
      <c r="PS70" s="97"/>
      <c r="PT70" s="97"/>
      <c r="PU70" s="97"/>
      <c r="PV70" s="97"/>
      <c r="PW70" s="97"/>
      <c r="PX70" s="97"/>
      <c r="PY70" s="97"/>
      <c r="PZ70" s="97"/>
      <c r="QA70" s="97"/>
      <c r="QB70" s="97"/>
      <c r="QC70" s="97"/>
      <c r="QD70" s="97"/>
      <c r="QE70" s="97"/>
      <c r="QF70" s="97"/>
      <c r="QG70" s="97"/>
      <c r="QH70" s="97"/>
      <c r="QI70" s="97"/>
      <c r="QJ70" s="97"/>
      <c r="QK70" s="97"/>
      <c r="QL70" s="97"/>
      <c r="QM70" s="97"/>
      <c r="QN70" s="97"/>
      <c r="QO70" s="97"/>
      <c r="QP70" s="97"/>
      <c r="QQ70" s="97"/>
      <c r="QR70" s="97"/>
      <c r="QS70" s="97"/>
      <c r="QT70" s="97"/>
      <c r="QU70" s="97"/>
      <c r="QV70" s="97"/>
      <c r="QW70" s="97"/>
      <c r="QX70" s="97"/>
      <c r="QY70" s="97"/>
      <c r="QZ70" s="97"/>
      <c r="RA70" s="97"/>
      <c r="RB70" s="97"/>
      <c r="RC70" s="97"/>
      <c r="RD70" s="97"/>
      <c r="RE70" s="97"/>
      <c r="RF70" s="97"/>
      <c r="RG70" s="97"/>
      <c r="RH70" s="97"/>
      <c r="RI70" s="97"/>
      <c r="RJ70" s="97"/>
      <c r="RK70" s="97"/>
      <c r="RL70" s="97"/>
      <c r="RM70" s="97"/>
      <c r="RN70" s="97"/>
      <c r="RO70" s="97"/>
      <c r="RP70" s="97"/>
      <c r="RQ70" s="97"/>
      <c r="RR70" s="97"/>
      <c r="RS70" s="97"/>
      <c r="RT70" s="97"/>
      <c r="RU70" s="97"/>
      <c r="RV70" s="97"/>
      <c r="RW70" s="97"/>
      <c r="RX70" s="97"/>
      <c r="RY70" s="97"/>
      <c r="RZ70" s="97"/>
      <c r="SA70" s="97"/>
      <c r="SB70" s="97"/>
      <c r="SC70" s="97"/>
      <c r="SD70" s="97"/>
      <c r="SE70" s="97"/>
      <c r="SF70" s="97"/>
      <c r="SG70" s="97"/>
      <c r="SH70" s="97"/>
      <c r="SI70" s="97"/>
      <c r="SJ70" s="97"/>
      <c r="SK70" s="97"/>
      <c r="SL70" s="97"/>
      <c r="SM70" s="97"/>
      <c r="SN70" s="97"/>
      <c r="SO70" s="97"/>
      <c r="SP70" s="97"/>
      <c r="SQ70" s="97"/>
      <c r="SR70" s="97"/>
      <c r="SS70" s="97"/>
      <c r="ST70" s="97"/>
      <c r="SU70" s="97"/>
      <c r="SV70" s="97"/>
      <c r="SW70" s="97"/>
      <c r="SX70" s="97"/>
      <c r="SY70" s="97"/>
      <c r="SZ70" s="97"/>
      <c r="TA70" s="97"/>
      <c r="TB70" s="97"/>
    </row>
    <row r="71" spans="1:522" s="27" customFormat="1" ht="18" customHeight="1" x14ac:dyDescent="0.2">
      <c r="A71" s="12"/>
      <c r="B71" s="11" t="s">
        <v>616</v>
      </c>
      <c r="C71" s="1">
        <v>9924</v>
      </c>
      <c r="D71" s="4" t="s">
        <v>617</v>
      </c>
      <c r="E71" s="1">
        <v>11368</v>
      </c>
      <c r="F71" s="1"/>
      <c r="G71" s="4" t="s">
        <v>150</v>
      </c>
      <c r="H71"/>
      <c r="I71" s="1">
        <f t="shared" si="0"/>
        <v>0</v>
      </c>
      <c r="J71" s="12"/>
      <c r="K71" s="102"/>
      <c r="L71" s="102"/>
      <c r="M71" s="97"/>
      <c r="N71" s="97"/>
      <c r="O71" s="97"/>
      <c r="P71" s="97"/>
      <c r="Q71" s="97"/>
      <c r="R71" s="97"/>
      <c r="S71" s="102"/>
      <c r="T71" s="97"/>
      <c r="U71" s="97"/>
      <c r="V71" s="97"/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S71" s="97"/>
      <c r="AT71" s="97"/>
      <c r="AU71" s="97"/>
      <c r="AV71" s="97"/>
      <c r="AW71" s="97"/>
      <c r="AX71" s="97"/>
      <c r="AY71" s="97"/>
      <c r="AZ71" s="97"/>
      <c r="BA71" s="97"/>
      <c r="BB71" s="97"/>
      <c r="BC71" s="97"/>
      <c r="BD71" s="97"/>
      <c r="BE71" s="97"/>
      <c r="BF71" s="97"/>
      <c r="BG71" s="97"/>
      <c r="BH71" s="97"/>
      <c r="BI71" s="97"/>
      <c r="BJ71" s="97"/>
      <c r="BK71" s="97"/>
      <c r="BL71" s="97"/>
      <c r="BM71" s="97"/>
      <c r="BN71" s="97"/>
      <c r="BO71" s="97"/>
      <c r="BP71" s="97"/>
      <c r="BQ71" s="97"/>
      <c r="BR71" s="97"/>
      <c r="BS71" s="97"/>
      <c r="BT71" s="97"/>
      <c r="BU71" s="97"/>
      <c r="BV71" s="97"/>
      <c r="BW71" s="97"/>
      <c r="BX71" s="97"/>
      <c r="BY71" s="97"/>
      <c r="BZ71" s="97"/>
      <c r="CA71" s="97"/>
      <c r="CB71" s="97"/>
      <c r="CC71" s="97"/>
      <c r="CD71" s="97"/>
      <c r="CE71" s="97"/>
      <c r="CF71" s="97"/>
      <c r="CG71" s="97"/>
      <c r="CH71" s="97"/>
      <c r="CI71" s="97"/>
      <c r="CJ71" s="97"/>
      <c r="CK71" s="97"/>
      <c r="CL71" s="102"/>
      <c r="CM71" s="97"/>
      <c r="CN71" s="97"/>
      <c r="CO71" s="97"/>
      <c r="CP71" s="97"/>
      <c r="CQ71" s="97"/>
      <c r="CR71" s="97"/>
      <c r="CS71" s="97"/>
      <c r="CT71" s="102" t="s">
        <v>519</v>
      </c>
      <c r="CU71" s="97"/>
      <c r="CV71" s="102"/>
      <c r="CW71" s="97"/>
      <c r="CX71" s="97"/>
      <c r="CY71" s="97"/>
      <c r="CZ71" s="97"/>
      <c r="DA71" s="97"/>
      <c r="DB71" s="97"/>
      <c r="DC71" s="97"/>
      <c r="DD71" s="102"/>
      <c r="DE71" s="97"/>
      <c r="DF71" s="97"/>
      <c r="DG71" s="97"/>
      <c r="DH71" s="97"/>
      <c r="DI71" s="97"/>
      <c r="DJ71" s="97"/>
      <c r="DK71" s="97"/>
      <c r="DL71" s="97"/>
      <c r="DM71" s="97"/>
      <c r="DN71" s="97"/>
      <c r="DO71" s="97"/>
      <c r="DP71" s="97"/>
      <c r="DQ71" s="97"/>
      <c r="DR71" s="97"/>
      <c r="DS71" s="97"/>
      <c r="DT71" s="97"/>
      <c r="DU71" s="97"/>
      <c r="DV71" s="97"/>
      <c r="DW71" s="97"/>
      <c r="DX71" s="97"/>
      <c r="DY71" s="97"/>
      <c r="DZ71" s="97"/>
      <c r="EA71" s="97"/>
      <c r="EB71" s="97"/>
      <c r="EC71" s="97"/>
      <c r="ED71" s="97"/>
      <c r="EE71" s="97"/>
      <c r="EF71" s="97"/>
      <c r="EG71" s="97"/>
      <c r="EH71" s="97"/>
      <c r="EI71" s="97"/>
      <c r="EJ71" s="97"/>
      <c r="EK71" s="97"/>
      <c r="EL71" s="97"/>
      <c r="EM71" s="97"/>
      <c r="EN71" s="97"/>
      <c r="EO71" s="97"/>
      <c r="EP71" s="97"/>
      <c r="EQ71" s="102"/>
      <c r="ER71" s="97"/>
      <c r="ES71" s="97"/>
      <c r="ET71" s="97"/>
      <c r="EU71" s="97"/>
      <c r="EV71" s="97"/>
      <c r="EW71" s="97"/>
      <c r="EX71" s="97"/>
      <c r="EY71" s="97"/>
      <c r="EZ71" s="97"/>
      <c r="FA71" s="97"/>
      <c r="FB71" s="97"/>
      <c r="FC71" s="97"/>
      <c r="FD71" s="97"/>
      <c r="FE71" s="97"/>
      <c r="FF71" s="97"/>
      <c r="FG71" s="97"/>
      <c r="FH71" s="97"/>
      <c r="FI71" s="97"/>
      <c r="FJ71" s="97"/>
      <c r="FK71" s="97"/>
      <c r="FL71" s="97"/>
      <c r="FM71" s="97"/>
      <c r="FN71" s="97"/>
      <c r="FO71" s="97"/>
      <c r="FP71" s="97"/>
      <c r="FQ71" s="97"/>
      <c r="FR71" s="97"/>
      <c r="FS71" s="97"/>
      <c r="FT71" s="97"/>
      <c r="FU71" s="97"/>
      <c r="FV71" s="97"/>
      <c r="FW71" s="97"/>
      <c r="FX71" s="97"/>
      <c r="FY71" s="97"/>
      <c r="FZ71" s="97"/>
      <c r="GA71" s="97"/>
      <c r="GB71" s="97"/>
      <c r="GC71" s="97"/>
      <c r="GD71" s="97"/>
      <c r="GE71" s="97"/>
      <c r="GF71" s="97"/>
      <c r="GG71" s="97"/>
      <c r="GH71" s="97"/>
      <c r="GI71" s="97"/>
      <c r="GJ71" s="97"/>
      <c r="GK71" s="97"/>
      <c r="GL71" s="97"/>
      <c r="GM71" s="97"/>
      <c r="GN71" s="97"/>
      <c r="GO71" s="97"/>
      <c r="GP71" s="97"/>
      <c r="GQ71" s="97"/>
      <c r="GR71" s="97"/>
      <c r="GS71" s="97"/>
      <c r="GT71" s="97"/>
      <c r="GU71" s="97"/>
      <c r="GV71" s="97"/>
      <c r="GW71" s="97"/>
      <c r="GX71" s="97"/>
      <c r="GY71" s="97"/>
      <c r="GZ71" s="97"/>
      <c r="HA71" s="97"/>
      <c r="HB71" s="97"/>
      <c r="HC71" s="97"/>
      <c r="HD71" s="97"/>
      <c r="HE71" s="97"/>
      <c r="HF71" s="97"/>
      <c r="HG71" s="97"/>
      <c r="HH71" s="97"/>
      <c r="HI71" s="97"/>
      <c r="HJ71" s="97"/>
      <c r="HK71" s="97"/>
      <c r="HL71" s="97"/>
      <c r="HM71" s="97"/>
      <c r="HN71" s="97"/>
      <c r="HO71" s="97"/>
      <c r="HP71" s="97"/>
      <c r="HQ71" s="97"/>
      <c r="HR71" s="97"/>
      <c r="HS71" s="97"/>
      <c r="HT71" s="97"/>
      <c r="HU71" s="97"/>
      <c r="HV71" s="97"/>
      <c r="HW71" s="97"/>
      <c r="HX71" s="97"/>
      <c r="HY71" s="97"/>
      <c r="HZ71" s="97"/>
      <c r="IA71" s="97"/>
      <c r="IB71" s="97"/>
      <c r="IC71" s="97"/>
      <c r="ID71" s="97"/>
      <c r="IE71" s="97"/>
      <c r="IF71" s="97"/>
      <c r="IG71" s="97"/>
      <c r="IH71" s="97"/>
      <c r="II71" s="97"/>
      <c r="IJ71" s="97"/>
      <c r="IK71" s="97"/>
      <c r="IL71" s="97"/>
      <c r="IM71" s="97"/>
      <c r="IN71" s="97"/>
      <c r="IO71" s="97"/>
      <c r="IP71" s="97"/>
      <c r="IQ71" s="97"/>
      <c r="IR71" s="97"/>
      <c r="IS71" s="97"/>
      <c r="IT71" s="97"/>
      <c r="IU71" s="97"/>
      <c r="IV71" s="97"/>
      <c r="IW71" s="97"/>
      <c r="IX71" s="97"/>
      <c r="IY71" s="97"/>
      <c r="IZ71" s="97"/>
      <c r="JA71" s="97"/>
      <c r="JB71" s="97"/>
      <c r="JC71" s="97"/>
      <c r="JD71" s="97"/>
      <c r="JE71" s="97"/>
      <c r="JF71" s="97"/>
      <c r="JG71" s="97"/>
      <c r="JH71" s="88"/>
      <c r="JI71" s="88"/>
      <c r="JJ71" s="88"/>
      <c r="JK71" s="88"/>
      <c r="JL71" s="88"/>
      <c r="JM71" s="88"/>
      <c r="JN71" s="88"/>
      <c r="JO71" s="88"/>
      <c r="JP71" s="97"/>
      <c r="JQ71" s="97"/>
      <c r="JR71" s="97"/>
      <c r="JS71" s="97"/>
      <c r="JT71" s="97"/>
      <c r="JU71" s="97"/>
      <c r="JV71" s="97"/>
      <c r="JW71" s="97"/>
      <c r="JX71" s="102"/>
      <c r="JY71" s="97"/>
      <c r="JZ71" s="97"/>
      <c r="KA71" s="97"/>
      <c r="KB71" s="97"/>
      <c r="KC71" s="97"/>
      <c r="KD71" s="97"/>
      <c r="KE71" s="97"/>
      <c r="KF71" s="97"/>
      <c r="KG71" s="97"/>
      <c r="KH71" s="97"/>
      <c r="KI71" s="97"/>
      <c r="KJ71" s="97"/>
      <c r="KK71" s="97"/>
      <c r="KL71" s="97"/>
      <c r="KM71" s="97"/>
      <c r="KN71" s="97"/>
      <c r="KO71" s="97"/>
      <c r="KP71" s="97"/>
      <c r="KQ71" s="97"/>
      <c r="KR71" s="102"/>
      <c r="KS71" s="102"/>
      <c r="KT71" s="97"/>
      <c r="KU71" s="97"/>
      <c r="KV71" s="97"/>
      <c r="KW71" s="97"/>
      <c r="KX71" s="97"/>
      <c r="KY71" s="97"/>
      <c r="KZ71" s="97"/>
      <c r="LA71" s="102"/>
      <c r="LB71" s="97"/>
      <c r="LC71" s="97"/>
      <c r="LD71" s="97"/>
      <c r="LE71" s="97"/>
      <c r="LF71" s="97"/>
      <c r="LG71" s="97"/>
      <c r="LH71" s="97"/>
      <c r="LI71" s="97"/>
      <c r="LJ71" s="97"/>
      <c r="LK71" s="97"/>
      <c r="LL71" s="97"/>
      <c r="LM71" s="97"/>
      <c r="LN71" s="97"/>
      <c r="LO71" s="97"/>
      <c r="LP71" s="97"/>
      <c r="LQ71" s="97"/>
      <c r="LR71" s="97"/>
      <c r="LS71" s="97"/>
      <c r="LT71" s="97"/>
      <c r="LU71" s="97"/>
      <c r="LV71" s="64"/>
      <c r="LW71" s="64"/>
      <c r="LX71" s="64"/>
      <c r="LY71" s="64"/>
      <c r="LZ71" s="64"/>
      <c r="MA71" s="64"/>
      <c r="MB71" s="64"/>
      <c r="MC71" s="64"/>
      <c r="MD71" s="64"/>
      <c r="ME71" s="64"/>
      <c r="MF71" s="64"/>
      <c r="MG71" s="64"/>
      <c r="MH71" s="64"/>
      <c r="MI71" s="64"/>
      <c r="MJ71" s="64"/>
      <c r="MK71" s="64"/>
      <c r="ML71" s="64"/>
      <c r="MM71" s="64"/>
      <c r="MN71" s="64"/>
      <c r="MO71" s="64"/>
      <c r="MP71" s="64"/>
      <c r="MQ71" s="64"/>
      <c r="MR71" s="64"/>
      <c r="MS71" s="64"/>
      <c r="MT71" s="64"/>
      <c r="MU71" s="64"/>
      <c r="MV71" s="64"/>
      <c r="MW71" s="64"/>
      <c r="MX71" s="64"/>
      <c r="MY71" s="64"/>
      <c r="MZ71" s="64"/>
      <c r="NA71" s="64"/>
      <c r="NB71" s="64"/>
      <c r="NC71" s="64"/>
      <c r="ND71" s="64"/>
      <c r="NE71" s="97"/>
      <c r="NF71" s="97"/>
      <c r="NG71" s="97"/>
      <c r="NH71" s="97"/>
      <c r="NI71" s="97"/>
      <c r="NJ71" s="97"/>
      <c r="NK71" s="97"/>
      <c r="NL71" s="97"/>
      <c r="NM71" s="97"/>
      <c r="NN71" s="97"/>
      <c r="NO71" s="97"/>
      <c r="NP71" s="97"/>
      <c r="NQ71" s="97"/>
      <c r="NR71" s="97"/>
      <c r="NS71" s="97"/>
      <c r="NT71" s="97"/>
      <c r="NU71" s="97"/>
      <c r="NV71" s="97"/>
      <c r="NW71" s="97"/>
      <c r="NX71" s="97"/>
      <c r="NY71" s="97"/>
      <c r="NZ71" s="97"/>
      <c r="OA71" s="97"/>
      <c r="OB71" s="97"/>
      <c r="OC71" s="97"/>
      <c r="OD71" s="97"/>
      <c r="OE71" s="97"/>
      <c r="OF71" s="97"/>
      <c r="OG71" s="97"/>
      <c r="OH71" s="97"/>
      <c r="OI71" s="97"/>
      <c r="OJ71" s="97"/>
      <c r="OK71" s="97"/>
      <c r="OL71" s="97"/>
      <c r="OM71" s="97"/>
      <c r="ON71" s="97"/>
      <c r="OO71" s="97"/>
      <c r="OP71" s="97"/>
      <c r="OQ71" s="97"/>
      <c r="OR71" s="97"/>
      <c r="OS71" s="97"/>
      <c r="OT71" s="97"/>
      <c r="OU71" s="97"/>
      <c r="OV71" s="97"/>
      <c r="OW71" s="97"/>
      <c r="OX71" s="97"/>
      <c r="OY71" s="97"/>
      <c r="OZ71" s="97"/>
      <c r="PA71" s="97"/>
      <c r="PB71" s="97"/>
      <c r="PC71" s="97"/>
      <c r="PD71" s="97"/>
      <c r="PE71" s="97"/>
      <c r="PF71" s="97"/>
      <c r="PG71" s="97"/>
      <c r="PH71" s="97"/>
      <c r="PI71" s="97"/>
      <c r="PJ71" s="97"/>
      <c r="PK71" s="97"/>
      <c r="PL71" s="97"/>
      <c r="PM71" s="97"/>
      <c r="PN71" s="97"/>
      <c r="PO71" s="97"/>
      <c r="PP71" s="97"/>
      <c r="PQ71" s="97"/>
      <c r="PR71" s="97"/>
      <c r="PS71" s="97"/>
      <c r="PT71" s="97"/>
      <c r="PU71" s="97"/>
      <c r="PV71" s="97"/>
      <c r="PW71" s="97"/>
      <c r="PX71" s="97"/>
      <c r="PY71" s="97"/>
      <c r="PZ71" s="97"/>
      <c r="QA71" s="97"/>
      <c r="QB71" s="97"/>
      <c r="QC71" s="97"/>
      <c r="QD71" s="97"/>
      <c r="QE71" s="97"/>
      <c r="QF71" s="97"/>
      <c r="QG71" s="97"/>
      <c r="QH71" s="97"/>
      <c r="QI71" s="97"/>
      <c r="QJ71" s="97"/>
      <c r="QK71" s="97"/>
      <c r="QL71" s="97"/>
      <c r="QM71" s="97"/>
      <c r="QN71" s="97"/>
      <c r="QO71" s="97"/>
      <c r="QP71" s="97"/>
      <c r="QQ71" s="97"/>
      <c r="QR71" s="97"/>
      <c r="QS71" s="97"/>
      <c r="QT71" s="97"/>
      <c r="QU71" s="97"/>
      <c r="QV71" s="97"/>
      <c r="QW71" s="97"/>
      <c r="QX71" s="97"/>
      <c r="QY71" s="97"/>
      <c r="QZ71" s="97"/>
      <c r="RA71" s="97"/>
      <c r="RB71" s="97"/>
      <c r="RC71" s="97"/>
      <c r="RD71" s="97"/>
      <c r="RE71" s="97"/>
      <c r="RF71" s="97"/>
      <c r="RG71" s="97"/>
      <c r="RH71" s="97"/>
      <c r="RI71" s="97"/>
      <c r="RJ71" s="97"/>
      <c r="RK71" s="97"/>
      <c r="RL71" s="97"/>
      <c r="RM71" s="97"/>
      <c r="RN71" s="97"/>
      <c r="RO71" s="97"/>
      <c r="RP71" s="97"/>
      <c r="RQ71" s="97"/>
      <c r="RR71" s="97"/>
      <c r="RS71" s="97"/>
      <c r="RT71" s="97"/>
      <c r="RU71" s="97"/>
      <c r="RV71" s="97"/>
      <c r="RW71" s="97"/>
      <c r="RX71" s="97"/>
      <c r="RY71" s="97"/>
      <c r="RZ71" s="97"/>
      <c r="SA71" s="97"/>
      <c r="SB71" s="97"/>
      <c r="SC71" s="97"/>
      <c r="SD71" s="97"/>
      <c r="SE71" s="97"/>
      <c r="SF71" s="97"/>
      <c r="SG71" s="97"/>
      <c r="SH71" s="97"/>
      <c r="SI71" s="97"/>
      <c r="SJ71" s="97"/>
      <c r="SK71" s="97"/>
      <c r="SL71" s="97"/>
      <c r="SM71" s="97"/>
      <c r="SN71" s="97"/>
      <c r="SO71" s="97"/>
      <c r="SP71" s="97"/>
      <c r="SQ71" s="97"/>
      <c r="SR71" s="97"/>
      <c r="SS71" s="97"/>
      <c r="ST71" s="97"/>
      <c r="SU71" s="97"/>
      <c r="SV71" s="97"/>
      <c r="SW71" s="97"/>
      <c r="SX71" s="97"/>
      <c r="SY71" s="97"/>
      <c r="SZ71" s="97"/>
      <c r="TA71" s="97"/>
      <c r="TB71" s="97"/>
    </row>
    <row r="72" spans="1:522" s="27" customFormat="1" ht="18" customHeight="1" x14ac:dyDescent="0.2">
      <c r="A72" s="12"/>
      <c r="B72" s="11" t="s">
        <v>592</v>
      </c>
      <c r="C72" s="1">
        <v>10808</v>
      </c>
      <c r="D72" s="4" t="s">
        <v>593</v>
      </c>
      <c r="E72" s="1">
        <v>12172</v>
      </c>
      <c r="F72" s="1"/>
      <c r="G72" s="4" t="s">
        <v>49</v>
      </c>
      <c r="H72"/>
      <c r="I72" s="1">
        <f t="shared" si="0"/>
        <v>0</v>
      </c>
      <c r="J72" s="12"/>
      <c r="K72" s="102"/>
      <c r="L72" s="102"/>
      <c r="M72" s="97"/>
      <c r="N72" s="97"/>
      <c r="O72" s="97"/>
      <c r="P72" s="97"/>
      <c r="Q72" s="97"/>
      <c r="R72" s="97"/>
      <c r="S72" s="102"/>
      <c r="T72" s="97"/>
      <c r="U72" s="97"/>
      <c r="V72" s="97"/>
      <c r="W72" s="97"/>
      <c r="X72" s="97"/>
      <c r="Y72" s="97"/>
      <c r="Z72" s="97"/>
      <c r="AA72" s="97"/>
      <c r="AB72" s="97"/>
      <c r="AC72" s="97"/>
      <c r="AD72" s="97"/>
      <c r="AE72" s="97"/>
      <c r="AF72" s="97"/>
      <c r="AG72" s="97"/>
      <c r="AH72" s="97"/>
      <c r="AI72" s="97"/>
      <c r="AJ72" s="97"/>
      <c r="AK72" s="97"/>
      <c r="AL72" s="97"/>
      <c r="AM72" s="97"/>
      <c r="AN72" s="97"/>
      <c r="AO72" s="97"/>
      <c r="AP72" s="97"/>
      <c r="AQ72" s="97"/>
      <c r="AR72" s="97"/>
      <c r="AS72" s="97"/>
      <c r="AT72" s="97"/>
      <c r="AU72" s="97"/>
      <c r="AV72" s="97"/>
      <c r="AW72" s="97"/>
      <c r="AX72" s="97"/>
      <c r="AY72" s="97"/>
      <c r="AZ72" s="97"/>
      <c r="BA72" s="97"/>
      <c r="BB72" s="97"/>
      <c r="BC72" s="97"/>
      <c r="BD72" s="97"/>
      <c r="BE72" s="97"/>
      <c r="BF72" s="97"/>
      <c r="BG72" s="97"/>
      <c r="BH72" s="97"/>
      <c r="BI72" s="97"/>
      <c r="BJ72" s="97"/>
      <c r="BK72" s="97"/>
      <c r="BL72" s="97"/>
      <c r="BM72" s="97"/>
      <c r="BN72" s="97"/>
      <c r="BO72" s="97"/>
      <c r="BP72" s="97"/>
      <c r="BQ72" s="97"/>
      <c r="BR72" s="97"/>
      <c r="BS72" s="97"/>
      <c r="BT72" s="97"/>
      <c r="BU72" s="97"/>
      <c r="BV72" s="97"/>
      <c r="BW72" s="97"/>
      <c r="BX72" s="97"/>
      <c r="BY72" s="97"/>
      <c r="BZ72" s="97"/>
      <c r="CA72" s="97"/>
      <c r="CB72" s="97"/>
      <c r="CC72" s="97"/>
      <c r="CD72" s="97"/>
      <c r="CE72" s="97"/>
      <c r="CF72" s="97"/>
      <c r="CG72" s="97"/>
      <c r="CH72" s="97"/>
      <c r="CI72" s="97"/>
      <c r="CJ72" s="97"/>
      <c r="CK72" s="97"/>
      <c r="CL72" s="102"/>
      <c r="CM72" s="97"/>
      <c r="CN72" s="97"/>
      <c r="CO72" s="97"/>
      <c r="CP72" s="97"/>
      <c r="CQ72" s="97"/>
      <c r="CR72" s="97"/>
      <c r="CS72" s="97" t="s">
        <v>519</v>
      </c>
      <c r="CT72" s="102" t="s">
        <v>519</v>
      </c>
      <c r="CU72" s="97"/>
      <c r="CV72" s="102"/>
      <c r="CW72" s="97"/>
      <c r="CX72" s="97"/>
      <c r="CY72" s="97"/>
      <c r="CZ72" s="97"/>
      <c r="DA72" s="97"/>
      <c r="DB72" s="97"/>
      <c r="DC72" s="97"/>
      <c r="DD72" s="102"/>
      <c r="DE72" s="97"/>
      <c r="DF72" s="97"/>
      <c r="DG72" s="97"/>
      <c r="DH72" s="97"/>
      <c r="DI72" s="97"/>
      <c r="DJ72" s="97"/>
      <c r="DK72" s="97"/>
      <c r="DL72" s="97"/>
      <c r="DM72" s="97"/>
      <c r="DN72" s="97"/>
      <c r="DO72" s="97"/>
      <c r="DP72" s="97"/>
      <c r="DQ72" s="97"/>
      <c r="DR72" s="97"/>
      <c r="DS72" s="97"/>
      <c r="DT72" s="97"/>
      <c r="DU72" s="97"/>
      <c r="DV72" s="97"/>
      <c r="DW72" s="97"/>
      <c r="DX72" s="97"/>
      <c r="DY72" s="97"/>
      <c r="DZ72" s="97"/>
      <c r="EA72" s="97"/>
      <c r="EB72" s="97"/>
      <c r="EC72" s="97"/>
      <c r="ED72" s="97"/>
      <c r="EE72" s="97"/>
      <c r="EF72" s="97"/>
      <c r="EG72" s="97"/>
      <c r="EH72" s="97"/>
      <c r="EI72" s="97"/>
      <c r="EJ72" s="97"/>
      <c r="EK72" s="97"/>
      <c r="EL72" s="97"/>
      <c r="EM72" s="97"/>
      <c r="EN72" s="97"/>
      <c r="EO72" s="97"/>
      <c r="EP72" s="97"/>
      <c r="EQ72" s="102"/>
      <c r="ER72" s="97"/>
      <c r="ES72" s="97"/>
      <c r="ET72" s="97"/>
      <c r="EU72" s="97"/>
      <c r="EV72" s="97"/>
      <c r="EW72" s="97"/>
      <c r="EX72" s="97"/>
      <c r="EY72" s="97"/>
      <c r="EZ72" s="97"/>
      <c r="FA72" s="97"/>
      <c r="FB72" s="97"/>
      <c r="FC72" s="97"/>
      <c r="FD72" s="97"/>
      <c r="FE72" s="97"/>
      <c r="FF72" s="97"/>
      <c r="FG72" s="97"/>
      <c r="FH72" s="97"/>
      <c r="FI72" s="97"/>
      <c r="FJ72" s="97"/>
      <c r="FK72" s="97"/>
      <c r="FL72" s="97"/>
      <c r="FM72" s="97"/>
      <c r="FN72" s="97"/>
      <c r="FO72" s="97"/>
      <c r="FP72" s="97"/>
      <c r="FQ72" s="97"/>
      <c r="FR72" s="97"/>
      <c r="FS72" s="97"/>
      <c r="FT72" s="97"/>
      <c r="FU72" s="97"/>
      <c r="FV72" s="97"/>
      <c r="FW72" s="97"/>
      <c r="FX72" s="97"/>
      <c r="FY72" s="97"/>
      <c r="FZ72" s="97"/>
      <c r="GA72" s="97"/>
      <c r="GB72" s="97"/>
      <c r="GC72" s="97"/>
      <c r="GD72" s="97"/>
      <c r="GE72" s="97"/>
      <c r="GF72" s="97"/>
      <c r="GG72" s="97"/>
      <c r="GH72" s="97"/>
      <c r="GI72" s="97"/>
      <c r="GJ72" s="97"/>
      <c r="GK72" s="97"/>
      <c r="GL72" s="97"/>
      <c r="GM72" s="97"/>
      <c r="GN72" s="97"/>
      <c r="GO72" s="97"/>
      <c r="GP72" s="97"/>
      <c r="GQ72" s="97"/>
      <c r="GR72" s="97"/>
      <c r="GS72" s="97"/>
      <c r="GT72" s="97"/>
      <c r="GU72" s="97"/>
      <c r="GV72" s="97"/>
      <c r="GW72" s="97"/>
      <c r="GX72" s="97"/>
      <c r="GY72" s="97"/>
      <c r="GZ72" s="97"/>
      <c r="HA72" s="97"/>
      <c r="HB72" s="97"/>
      <c r="HC72" s="97"/>
      <c r="HD72" s="97"/>
      <c r="HE72" s="97"/>
      <c r="HF72" s="97"/>
      <c r="HG72" s="97"/>
      <c r="HH72" s="97"/>
      <c r="HI72" s="97"/>
      <c r="HJ72" s="97"/>
      <c r="HK72" s="97"/>
      <c r="HL72" s="97"/>
      <c r="HM72" s="97"/>
      <c r="HN72" s="97"/>
      <c r="HO72" s="97"/>
      <c r="HP72" s="97"/>
      <c r="HQ72" s="97"/>
      <c r="HR72" s="97"/>
      <c r="HS72" s="97"/>
      <c r="HT72" s="97"/>
      <c r="HU72" s="97"/>
      <c r="HV72" s="97"/>
      <c r="HW72" s="97"/>
      <c r="HX72" s="97"/>
      <c r="HY72" s="97"/>
      <c r="HZ72" s="97"/>
      <c r="IA72" s="97"/>
      <c r="IB72" s="97"/>
      <c r="IC72" s="97"/>
      <c r="ID72" s="97"/>
      <c r="IE72" s="97"/>
      <c r="IF72" s="97"/>
      <c r="IG72" s="97"/>
      <c r="IH72" s="97"/>
      <c r="II72" s="97"/>
      <c r="IJ72" s="97"/>
      <c r="IK72" s="97"/>
      <c r="IL72" s="97"/>
      <c r="IM72" s="97"/>
      <c r="IN72" s="97"/>
      <c r="IO72" s="97"/>
      <c r="IP72" s="97"/>
      <c r="IQ72" s="97"/>
      <c r="IR72" s="97"/>
      <c r="IS72" s="97"/>
      <c r="IT72" s="97"/>
      <c r="IU72" s="97"/>
      <c r="IV72" s="97"/>
      <c r="IW72" s="97"/>
      <c r="IX72" s="97"/>
      <c r="IY72" s="97"/>
      <c r="IZ72" s="97"/>
      <c r="JA72" s="97"/>
      <c r="JB72" s="97"/>
      <c r="JC72" s="97"/>
      <c r="JD72" s="97"/>
      <c r="JE72" s="97"/>
      <c r="JF72" s="97"/>
      <c r="JG72" s="97"/>
      <c r="JH72" s="88"/>
      <c r="JI72" s="88"/>
      <c r="JJ72" s="88"/>
      <c r="JK72" s="88"/>
      <c r="JL72" s="88"/>
      <c r="JM72" s="88"/>
      <c r="JN72" s="88"/>
      <c r="JO72" s="88"/>
      <c r="JP72" s="97"/>
      <c r="JQ72" s="97"/>
      <c r="JR72" s="97"/>
      <c r="JS72" s="97"/>
      <c r="JT72" s="97"/>
      <c r="JU72" s="97"/>
      <c r="JV72" s="97"/>
      <c r="JW72" s="97"/>
      <c r="JX72" s="102"/>
      <c r="JY72" s="97"/>
      <c r="JZ72" s="97"/>
      <c r="KA72" s="97"/>
      <c r="KB72" s="97"/>
      <c r="KC72" s="97"/>
      <c r="KD72" s="97"/>
      <c r="KE72" s="97"/>
      <c r="KF72" s="97"/>
      <c r="KG72" s="97"/>
      <c r="KH72" s="97"/>
      <c r="KI72" s="97"/>
      <c r="KJ72" s="97"/>
      <c r="KK72" s="97"/>
      <c r="KL72" s="97"/>
      <c r="KM72" s="97"/>
      <c r="KN72" s="97"/>
      <c r="KO72" s="97"/>
      <c r="KP72" s="97"/>
      <c r="KQ72" s="97"/>
      <c r="KR72" s="102"/>
      <c r="KS72" s="102"/>
      <c r="KT72" s="97"/>
      <c r="KU72" s="97"/>
      <c r="KV72" s="97"/>
      <c r="KW72" s="97"/>
      <c r="KX72" s="97"/>
      <c r="KY72" s="97"/>
      <c r="KZ72" s="97"/>
      <c r="LA72" s="102"/>
      <c r="LB72" s="97"/>
      <c r="LC72" s="97"/>
      <c r="LD72" s="97"/>
      <c r="LE72" s="97"/>
      <c r="LF72" s="97"/>
      <c r="LG72" s="97"/>
      <c r="LH72" s="97"/>
      <c r="LI72" s="97"/>
      <c r="LJ72" s="97"/>
      <c r="LK72" s="97"/>
      <c r="LL72" s="97"/>
      <c r="LM72" s="97"/>
      <c r="LN72" s="97"/>
      <c r="LO72" s="97"/>
      <c r="LP72" s="97"/>
      <c r="LQ72" s="97"/>
      <c r="LR72" s="97"/>
      <c r="LS72" s="97"/>
      <c r="LT72" s="97"/>
      <c r="LU72" s="97"/>
      <c r="LV72" s="64"/>
      <c r="LW72" s="64"/>
      <c r="LX72" s="64"/>
      <c r="LY72" s="64"/>
      <c r="LZ72" s="64"/>
      <c r="MA72" s="64"/>
      <c r="MB72" s="64"/>
      <c r="MC72" s="64"/>
      <c r="MD72" s="64"/>
      <c r="ME72" s="64"/>
      <c r="MF72" s="64"/>
      <c r="MG72" s="64"/>
      <c r="MH72" s="64"/>
      <c r="MI72" s="64"/>
      <c r="MJ72" s="64"/>
      <c r="MK72" s="64"/>
      <c r="ML72" s="64"/>
      <c r="MM72" s="64"/>
      <c r="MN72" s="64"/>
      <c r="MO72" s="64"/>
      <c r="MP72" s="64"/>
      <c r="MQ72" s="64"/>
      <c r="MR72" s="64"/>
      <c r="MS72" s="64"/>
      <c r="MT72" s="64"/>
      <c r="MU72" s="64"/>
      <c r="MV72" s="64"/>
      <c r="MW72" s="64"/>
      <c r="MX72" s="64"/>
      <c r="MY72" s="64"/>
      <c r="MZ72" s="64"/>
      <c r="NA72" s="64"/>
      <c r="NB72" s="64"/>
      <c r="NC72" s="64"/>
      <c r="ND72" s="64"/>
      <c r="NE72" s="97"/>
      <c r="NF72" s="97"/>
      <c r="NG72" s="97"/>
      <c r="NH72" s="97"/>
      <c r="NI72" s="97"/>
      <c r="NJ72" s="97"/>
      <c r="NK72" s="97"/>
      <c r="NL72" s="97"/>
      <c r="NM72" s="97"/>
      <c r="NN72" s="97"/>
      <c r="NO72" s="97"/>
      <c r="NP72" s="97"/>
      <c r="NQ72" s="97"/>
      <c r="NR72" s="97"/>
      <c r="NS72" s="97"/>
      <c r="NT72" s="97"/>
      <c r="NU72" s="97"/>
      <c r="NV72" s="97"/>
      <c r="NW72" s="97"/>
      <c r="NX72" s="97"/>
      <c r="NY72" s="97"/>
      <c r="NZ72" s="97"/>
      <c r="OA72" s="97"/>
      <c r="OB72" s="97"/>
      <c r="OC72" s="97"/>
      <c r="OD72" s="97"/>
      <c r="OE72" s="97"/>
      <c r="OF72" s="97"/>
      <c r="OG72" s="97"/>
      <c r="OH72" s="97"/>
      <c r="OI72" s="97"/>
      <c r="OJ72" s="97"/>
      <c r="OK72" s="97"/>
      <c r="OL72" s="97"/>
      <c r="OM72" s="97"/>
      <c r="ON72" s="97"/>
      <c r="OO72" s="97"/>
      <c r="OP72" s="97"/>
      <c r="OQ72" s="97"/>
      <c r="OR72" s="97"/>
      <c r="OS72" s="97"/>
      <c r="OT72" s="97"/>
      <c r="OU72" s="97"/>
      <c r="OV72" s="97"/>
      <c r="OW72" s="97"/>
      <c r="OX72" s="97"/>
      <c r="OY72" s="97"/>
      <c r="OZ72" s="97"/>
      <c r="PA72" s="97"/>
      <c r="PB72" s="97"/>
      <c r="PC72" s="97"/>
      <c r="PD72" s="97"/>
      <c r="PE72" s="97"/>
      <c r="PF72" s="97"/>
      <c r="PG72" s="97"/>
      <c r="PH72" s="97"/>
      <c r="PI72" s="97"/>
      <c r="PJ72" s="97"/>
      <c r="PK72" s="97"/>
      <c r="PL72" s="97"/>
      <c r="PM72" s="97"/>
      <c r="PN72" s="97"/>
      <c r="PO72" s="97"/>
      <c r="PP72" s="97"/>
      <c r="PQ72" s="97"/>
      <c r="PR72" s="97"/>
      <c r="PS72" s="97"/>
      <c r="PT72" s="97"/>
      <c r="PU72" s="97"/>
      <c r="PV72" s="97"/>
      <c r="PW72" s="97"/>
      <c r="PX72" s="97"/>
      <c r="PY72" s="97"/>
      <c r="PZ72" s="97"/>
      <c r="QA72" s="97"/>
      <c r="QB72" s="97"/>
      <c r="QC72" s="97"/>
      <c r="QD72" s="97"/>
      <c r="QE72" s="97"/>
      <c r="QF72" s="97"/>
      <c r="QG72" s="97"/>
      <c r="QH72" s="97"/>
      <c r="QI72" s="97"/>
      <c r="QJ72" s="97"/>
      <c r="QK72" s="97"/>
      <c r="QL72" s="97"/>
      <c r="QM72" s="97"/>
      <c r="QN72" s="97"/>
      <c r="QO72" s="97"/>
      <c r="QP72" s="97"/>
      <c r="QQ72" s="97"/>
      <c r="QR72" s="97"/>
      <c r="QS72" s="97"/>
      <c r="QT72" s="97"/>
      <c r="QU72" s="97"/>
      <c r="QV72" s="97"/>
      <c r="QW72" s="97"/>
      <c r="QX72" s="97"/>
      <c r="QY72" s="97"/>
      <c r="QZ72" s="97"/>
      <c r="RA72" s="97"/>
      <c r="RB72" s="97"/>
      <c r="RC72" s="97"/>
      <c r="RD72" s="97"/>
      <c r="RE72" s="97"/>
      <c r="RF72" s="97"/>
      <c r="RG72" s="97"/>
      <c r="RH72" s="97"/>
      <c r="RI72" s="97"/>
      <c r="RJ72" s="97"/>
      <c r="RK72" s="97"/>
      <c r="RL72" s="97"/>
      <c r="RM72" s="97"/>
      <c r="RN72" s="97"/>
      <c r="RO72" s="97"/>
      <c r="RP72" s="97"/>
      <c r="RQ72" s="97"/>
      <c r="RR72" s="97"/>
      <c r="RS72" s="97"/>
      <c r="RT72" s="97"/>
      <c r="RU72" s="97"/>
      <c r="RV72" s="97"/>
      <c r="RW72" s="97"/>
      <c r="RX72" s="97"/>
      <c r="RY72" s="97"/>
      <c r="RZ72" s="97"/>
      <c r="SA72" s="97"/>
      <c r="SB72" s="97"/>
      <c r="SC72" s="97"/>
      <c r="SD72" s="97"/>
      <c r="SE72" s="97"/>
      <c r="SF72" s="97"/>
      <c r="SG72" s="97"/>
      <c r="SH72" s="97"/>
      <c r="SI72" s="97"/>
      <c r="SJ72" s="97"/>
      <c r="SK72" s="97"/>
      <c r="SL72" s="97"/>
      <c r="SM72" s="97"/>
      <c r="SN72" s="97"/>
      <c r="SO72" s="97"/>
      <c r="SP72" s="97"/>
      <c r="SQ72" s="97"/>
      <c r="SR72" s="97"/>
      <c r="SS72" s="97"/>
      <c r="ST72" s="97"/>
      <c r="SU72" s="97"/>
      <c r="SV72" s="97"/>
      <c r="SW72" s="97"/>
      <c r="SX72" s="97"/>
      <c r="SY72" s="97"/>
      <c r="SZ72" s="97"/>
      <c r="TA72" s="97"/>
      <c r="TB72" s="97"/>
    </row>
    <row r="73" spans="1:522" s="27" customFormat="1" ht="18" customHeight="1" x14ac:dyDescent="0.2">
      <c r="A73" s="12">
        <v>28</v>
      </c>
      <c r="B73" s="11" t="s">
        <v>55</v>
      </c>
      <c r="C73" s="1"/>
      <c r="D73" s="4"/>
      <c r="E73" s="1"/>
      <c r="F73" s="1"/>
      <c r="G73" s="4"/>
      <c r="H73"/>
      <c r="I73" s="1">
        <f t="shared" si="0"/>
        <v>0</v>
      </c>
      <c r="J73" s="12"/>
      <c r="K73" s="102"/>
      <c r="L73" s="102"/>
      <c r="M73" s="97"/>
      <c r="N73" s="97"/>
      <c r="O73" s="97"/>
      <c r="P73" s="97"/>
      <c r="Q73" s="97"/>
      <c r="R73" s="97"/>
      <c r="S73" s="102"/>
      <c r="T73" s="97"/>
      <c r="U73" s="97"/>
      <c r="V73" s="97"/>
      <c r="W73" s="97"/>
      <c r="X73" s="97"/>
      <c r="Y73" s="97"/>
      <c r="Z73" s="97"/>
      <c r="AA73" s="97"/>
      <c r="AB73" s="97"/>
      <c r="AC73" s="97"/>
      <c r="AD73" s="97"/>
      <c r="AE73" s="97"/>
      <c r="AF73" s="97"/>
      <c r="AG73" s="97"/>
      <c r="AH73" s="97"/>
      <c r="AI73" s="97"/>
      <c r="AJ73" s="97"/>
      <c r="AK73" s="97"/>
      <c r="AL73" s="97"/>
      <c r="AM73" s="97"/>
      <c r="AN73" s="97"/>
      <c r="AO73" s="97"/>
      <c r="AP73" s="97"/>
      <c r="AQ73" s="97"/>
      <c r="AR73" s="97"/>
      <c r="AS73" s="97"/>
      <c r="AT73" s="97"/>
      <c r="AU73" s="97"/>
      <c r="AV73" s="97"/>
      <c r="AW73" s="97"/>
      <c r="AX73" s="97"/>
      <c r="AY73" s="97"/>
      <c r="AZ73" s="97"/>
      <c r="BA73" s="97"/>
      <c r="BB73" s="97"/>
      <c r="BC73" s="97"/>
      <c r="BD73" s="97"/>
      <c r="BE73" s="97"/>
      <c r="BF73" s="97"/>
      <c r="BG73" s="97"/>
      <c r="BH73" s="97"/>
      <c r="BI73" s="97"/>
      <c r="BJ73" s="97"/>
      <c r="BK73" s="97"/>
      <c r="BL73" s="97"/>
      <c r="BM73" s="97"/>
      <c r="BN73" s="97"/>
      <c r="BO73" s="97"/>
      <c r="BP73" s="97"/>
      <c r="BQ73" s="97"/>
      <c r="BR73" s="97"/>
      <c r="BS73" s="97"/>
      <c r="BT73" s="97"/>
      <c r="BU73" s="97"/>
      <c r="BV73" s="97"/>
      <c r="BW73" s="97"/>
      <c r="BX73" s="97"/>
      <c r="BY73" s="97"/>
      <c r="BZ73" s="97"/>
      <c r="CA73" s="97"/>
      <c r="CB73" s="97"/>
      <c r="CC73" s="97"/>
      <c r="CD73" s="97"/>
      <c r="CE73" s="97"/>
      <c r="CF73" s="97"/>
      <c r="CG73" s="97"/>
      <c r="CH73" s="97"/>
      <c r="CI73" s="97"/>
      <c r="CJ73" s="97"/>
      <c r="CK73" s="97"/>
      <c r="CL73" s="97"/>
      <c r="CM73" s="97"/>
      <c r="CN73" s="97"/>
      <c r="CO73" s="97"/>
      <c r="CP73" s="97"/>
      <c r="CQ73" s="97"/>
      <c r="CR73" s="97"/>
      <c r="CS73" s="97"/>
      <c r="CT73" s="102"/>
      <c r="CU73" s="97"/>
      <c r="CV73" s="102"/>
      <c r="CW73" s="97"/>
      <c r="CX73" s="97"/>
      <c r="CY73" s="97"/>
      <c r="CZ73" s="97"/>
      <c r="DA73" s="97"/>
      <c r="DB73" s="97"/>
      <c r="DC73" s="97"/>
      <c r="DD73" s="102"/>
      <c r="DE73" s="97"/>
      <c r="DF73" s="97"/>
      <c r="DG73" s="97"/>
      <c r="DH73" s="97"/>
      <c r="DI73" s="97"/>
      <c r="DJ73" s="97"/>
      <c r="DK73" s="97"/>
      <c r="DL73" s="97"/>
      <c r="DM73" s="97"/>
      <c r="DN73" s="97"/>
      <c r="DO73" s="97"/>
      <c r="DP73" s="97"/>
      <c r="DQ73" s="97"/>
      <c r="DR73" s="97"/>
      <c r="DS73" s="97"/>
      <c r="DT73" s="97"/>
      <c r="DU73" s="97"/>
      <c r="DV73" s="97"/>
      <c r="DW73" s="97"/>
      <c r="DX73" s="97"/>
      <c r="DY73" s="97"/>
      <c r="DZ73" s="97"/>
      <c r="EA73" s="97"/>
      <c r="EB73" s="97"/>
      <c r="EC73" s="97"/>
      <c r="ED73" s="97"/>
      <c r="EE73" s="97"/>
      <c r="EF73" s="97"/>
      <c r="EG73" s="97"/>
      <c r="EH73" s="97"/>
      <c r="EI73" s="97"/>
      <c r="EJ73" s="97"/>
      <c r="EK73" s="97"/>
      <c r="EL73" s="97"/>
      <c r="EM73" s="97"/>
      <c r="EN73" s="97"/>
      <c r="EO73" s="97"/>
      <c r="EP73" s="97"/>
      <c r="EQ73" s="102"/>
      <c r="ER73" s="97"/>
      <c r="ES73" s="97"/>
      <c r="ET73" s="97"/>
      <c r="EU73" s="97"/>
      <c r="EV73" s="97"/>
      <c r="EW73" s="97"/>
      <c r="EX73" s="97"/>
      <c r="EY73" s="97"/>
      <c r="EZ73" s="97"/>
      <c r="FA73" s="97"/>
      <c r="FB73" s="97"/>
      <c r="FC73" s="97"/>
      <c r="FD73" s="97"/>
      <c r="FE73" s="97"/>
      <c r="FF73" s="97"/>
      <c r="FG73" s="97"/>
      <c r="FH73" s="97"/>
      <c r="FI73" s="97"/>
      <c r="FJ73" s="97"/>
      <c r="FK73" s="97"/>
      <c r="FL73" s="97"/>
      <c r="FM73" s="97"/>
      <c r="FN73" s="97"/>
      <c r="FO73" s="97"/>
      <c r="FP73" s="97"/>
      <c r="FQ73" s="97"/>
      <c r="FR73" s="97"/>
      <c r="FS73" s="97"/>
      <c r="FT73" s="97"/>
      <c r="FU73" s="97"/>
      <c r="FV73" s="97"/>
      <c r="FW73" s="97"/>
      <c r="FX73" s="97"/>
      <c r="FY73" s="97"/>
      <c r="FZ73" s="97"/>
      <c r="GA73" s="97"/>
      <c r="GB73" s="97"/>
      <c r="GC73" s="97"/>
      <c r="GD73" s="97"/>
      <c r="GE73" s="97"/>
      <c r="GF73" s="97"/>
      <c r="GG73" s="97"/>
      <c r="GH73" s="97"/>
      <c r="GI73" s="97"/>
      <c r="GJ73" s="97"/>
      <c r="GK73" s="97"/>
      <c r="GL73" s="97"/>
      <c r="GM73" s="97"/>
      <c r="GN73" s="97"/>
      <c r="GO73" s="97"/>
      <c r="GP73" s="97"/>
      <c r="GQ73" s="97"/>
      <c r="GR73" s="97"/>
      <c r="GS73" s="97"/>
      <c r="GT73" s="97"/>
      <c r="GU73" s="97"/>
      <c r="GV73" s="97"/>
      <c r="GW73" s="97"/>
      <c r="GX73" s="97"/>
      <c r="GY73" s="97"/>
      <c r="GZ73" s="97"/>
      <c r="HA73" s="97"/>
      <c r="HB73" s="97"/>
      <c r="HC73" s="97"/>
      <c r="HD73" s="97"/>
      <c r="HE73" s="97"/>
      <c r="HF73" s="97"/>
      <c r="HG73" s="97"/>
      <c r="HH73" s="97"/>
      <c r="HI73" s="97"/>
      <c r="HJ73" s="97"/>
      <c r="HK73" s="97"/>
      <c r="HL73" s="97"/>
      <c r="HM73" s="97"/>
      <c r="HN73" s="97"/>
      <c r="HO73" s="97"/>
      <c r="HP73" s="97"/>
      <c r="HQ73" s="97"/>
      <c r="HR73" s="97"/>
      <c r="HS73" s="97"/>
      <c r="HT73" s="97"/>
      <c r="HU73" s="97"/>
      <c r="HV73" s="97"/>
      <c r="HW73" s="97"/>
      <c r="HX73" s="97"/>
      <c r="HY73" s="97"/>
      <c r="HZ73" s="97"/>
      <c r="IA73" s="97"/>
      <c r="IB73" s="97"/>
      <c r="IC73" s="97"/>
      <c r="ID73" s="97"/>
      <c r="IE73" s="97"/>
      <c r="IF73" s="97"/>
      <c r="IG73" s="97"/>
      <c r="IH73" s="97"/>
      <c r="II73" s="97"/>
      <c r="IJ73" s="97"/>
      <c r="IK73" s="97"/>
      <c r="IL73" s="97"/>
      <c r="IM73" s="97"/>
      <c r="IN73" s="97"/>
      <c r="IO73" s="97"/>
      <c r="IP73" s="97"/>
      <c r="IQ73" s="97"/>
      <c r="IR73" s="97"/>
      <c r="IS73" s="97"/>
      <c r="IT73" s="97"/>
      <c r="IU73" s="97"/>
      <c r="IV73" s="97"/>
      <c r="IW73" s="97"/>
      <c r="IX73" s="97"/>
      <c r="IY73" s="97"/>
      <c r="IZ73" s="97"/>
      <c r="JA73" s="97"/>
      <c r="JB73" s="97"/>
      <c r="JC73" s="97"/>
      <c r="JD73" s="97"/>
      <c r="JE73" s="97"/>
      <c r="JF73" s="97"/>
      <c r="JG73" s="97"/>
      <c r="JH73" s="88"/>
      <c r="JI73" s="88"/>
      <c r="JJ73" s="88"/>
      <c r="JK73" s="88"/>
      <c r="JL73" s="88"/>
      <c r="JM73" s="88"/>
      <c r="JN73" s="88"/>
      <c r="JO73" s="88"/>
      <c r="JP73" s="97"/>
      <c r="JQ73" s="97"/>
      <c r="JR73" s="97"/>
      <c r="JS73" s="97"/>
      <c r="JT73" s="97"/>
      <c r="JU73" s="97"/>
      <c r="JV73" s="97"/>
      <c r="JW73" s="97"/>
      <c r="JX73" s="102"/>
      <c r="JY73" s="97"/>
      <c r="JZ73" s="97"/>
      <c r="KA73" s="97"/>
      <c r="KB73" s="97"/>
      <c r="KC73" s="97"/>
      <c r="KD73" s="97"/>
      <c r="KE73" s="97"/>
      <c r="KF73" s="97"/>
      <c r="KG73" s="97"/>
      <c r="KH73" s="97"/>
      <c r="KI73" s="97"/>
      <c r="KJ73" s="97"/>
      <c r="KK73" s="97"/>
      <c r="KL73" s="97"/>
      <c r="KM73" s="97"/>
      <c r="KN73" s="97"/>
      <c r="KO73" s="97"/>
      <c r="KP73" s="97"/>
      <c r="KQ73" s="97"/>
      <c r="KR73" s="102"/>
      <c r="KS73" s="102"/>
      <c r="KT73" s="97"/>
      <c r="KU73" s="97"/>
      <c r="KV73" s="97"/>
      <c r="KW73" s="97"/>
      <c r="KX73" s="97"/>
      <c r="KY73" s="97"/>
      <c r="KZ73" s="97"/>
      <c r="LA73" s="102"/>
      <c r="LB73" s="97"/>
      <c r="LC73" s="97"/>
      <c r="LD73" s="97"/>
      <c r="LE73" s="97"/>
      <c r="LF73" s="97"/>
      <c r="LG73" s="97"/>
      <c r="LH73" s="97"/>
      <c r="LI73" s="97"/>
      <c r="LJ73" s="97"/>
      <c r="LK73" s="97"/>
      <c r="LL73" s="97"/>
      <c r="LM73" s="97"/>
      <c r="LN73" s="97"/>
      <c r="LO73" s="97"/>
      <c r="LP73" s="97"/>
      <c r="LQ73" s="97"/>
      <c r="LR73" s="97"/>
      <c r="LS73" s="97"/>
      <c r="LT73" s="97"/>
      <c r="LU73" s="97"/>
      <c r="LV73" s="64"/>
      <c r="LW73" s="64"/>
      <c r="LX73" s="64"/>
      <c r="LY73" s="64"/>
      <c r="LZ73" s="64"/>
      <c r="MA73" s="64"/>
      <c r="MB73" s="64"/>
      <c r="MC73" s="64"/>
      <c r="MD73" s="64"/>
      <c r="ME73" s="64"/>
      <c r="MF73" s="64"/>
      <c r="MG73" s="64"/>
      <c r="MH73" s="64"/>
      <c r="MI73" s="64"/>
      <c r="MJ73" s="64"/>
      <c r="MK73" s="64"/>
      <c r="ML73" s="64"/>
      <c r="MM73" s="64"/>
      <c r="MN73" s="64"/>
      <c r="MO73" s="64"/>
      <c r="MP73" s="64"/>
      <c r="MQ73" s="64"/>
      <c r="MR73" s="64"/>
      <c r="MS73" s="64"/>
      <c r="MT73" s="64"/>
      <c r="MU73" s="64"/>
      <c r="MV73" s="64"/>
      <c r="MW73" s="64"/>
      <c r="MX73" s="64"/>
      <c r="MY73" s="64"/>
      <c r="MZ73" s="64"/>
      <c r="NA73" s="64"/>
      <c r="NB73" s="64"/>
      <c r="NC73" s="64"/>
      <c r="ND73" s="64"/>
      <c r="NE73" s="97"/>
      <c r="NF73" s="97"/>
      <c r="NG73" s="97"/>
      <c r="NH73" s="97"/>
      <c r="NI73" s="97"/>
      <c r="NJ73" s="97"/>
      <c r="NK73" s="97"/>
      <c r="NL73" s="97"/>
      <c r="NM73" s="97"/>
      <c r="NN73" s="97"/>
      <c r="NO73" s="97"/>
      <c r="NP73" s="97"/>
      <c r="NQ73" s="97"/>
      <c r="NR73" s="97"/>
      <c r="NS73" s="97"/>
      <c r="NT73" s="97"/>
      <c r="NU73" s="97"/>
      <c r="NV73" s="97"/>
      <c r="NW73" s="97"/>
      <c r="NX73" s="97"/>
      <c r="NY73" s="97"/>
      <c r="NZ73" s="97"/>
      <c r="OA73" s="97"/>
      <c r="OB73" s="97"/>
      <c r="OC73" s="97"/>
      <c r="OD73" s="97"/>
      <c r="OE73" s="97"/>
      <c r="OF73" s="97"/>
      <c r="OG73" s="97"/>
      <c r="OH73" s="97"/>
      <c r="OI73" s="97"/>
      <c r="OJ73" s="97"/>
      <c r="OK73" s="97"/>
      <c r="OL73" s="97"/>
      <c r="OM73" s="97"/>
      <c r="ON73" s="97"/>
      <c r="OO73" s="97"/>
      <c r="OP73" s="97"/>
      <c r="OQ73" s="97"/>
      <c r="OR73" s="97"/>
      <c r="OS73" s="97"/>
      <c r="OT73" s="97"/>
      <c r="OU73" s="97"/>
      <c r="OV73" s="97"/>
      <c r="OW73" s="97"/>
      <c r="OX73" s="97"/>
      <c r="OY73" s="97"/>
      <c r="OZ73" s="97"/>
      <c r="PA73" s="97"/>
      <c r="PB73" s="97"/>
      <c r="PC73" s="97"/>
      <c r="PD73" s="97"/>
      <c r="PE73" s="97"/>
      <c r="PF73" s="97"/>
      <c r="PG73" s="97"/>
      <c r="PH73" s="97"/>
      <c r="PI73" s="97"/>
      <c r="PJ73" s="97"/>
      <c r="PK73" s="97"/>
      <c r="PL73" s="97"/>
      <c r="PM73" s="97"/>
      <c r="PN73" s="97"/>
      <c r="PO73" s="97"/>
      <c r="PP73" s="97"/>
      <c r="PQ73" s="97"/>
      <c r="PR73" s="97"/>
      <c r="PS73" s="97"/>
      <c r="PT73" s="97"/>
      <c r="PU73" s="97"/>
      <c r="PV73" s="97"/>
      <c r="PW73" s="97"/>
      <c r="PX73" s="97"/>
      <c r="PY73" s="97"/>
      <c r="PZ73" s="97"/>
      <c r="QA73" s="97"/>
      <c r="QB73" s="97"/>
      <c r="QC73" s="97"/>
      <c r="QD73" s="97"/>
      <c r="QE73" s="97"/>
      <c r="QF73" s="97"/>
      <c r="QG73" s="97"/>
      <c r="QH73" s="97"/>
      <c r="QI73" s="97"/>
      <c r="QJ73" s="97"/>
      <c r="QK73" s="97"/>
      <c r="QL73" s="97"/>
      <c r="QM73" s="97"/>
      <c r="QN73" s="97"/>
      <c r="QO73" s="97"/>
      <c r="QP73" s="97"/>
      <c r="QQ73" s="97"/>
      <c r="QR73" s="97"/>
      <c r="QS73" s="97"/>
      <c r="QT73" s="97"/>
      <c r="QU73" s="97"/>
      <c r="QV73" s="97"/>
      <c r="QW73" s="97"/>
      <c r="QX73" s="97"/>
      <c r="QY73" s="97"/>
      <c r="QZ73" s="97"/>
      <c r="RA73" s="97"/>
      <c r="RB73" s="97"/>
      <c r="RC73" s="97"/>
      <c r="RD73" s="97"/>
      <c r="RE73" s="97"/>
      <c r="RF73" s="97"/>
      <c r="RG73" s="97"/>
      <c r="RH73" s="97"/>
      <c r="RI73" s="97"/>
      <c r="RJ73" s="97"/>
      <c r="RK73" s="97"/>
      <c r="RL73" s="97"/>
      <c r="RM73" s="97"/>
      <c r="RN73" s="97"/>
      <c r="RO73" s="97"/>
      <c r="RP73" s="97"/>
      <c r="RQ73" s="97"/>
      <c r="RR73" s="97"/>
      <c r="RS73" s="97"/>
      <c r="RT73" s="97"/>
      <c r="RU73" s="97"/>
      <c r="RV73" s="97"/>
      <c r="RW73" s="97"/>
      <c r="RX73" s="97"/>
      <c r="RY73" s="97"/>
      <c r="RZ73" s="97"/>
      <c r="SA73" s="97"/>
      <c r="SB73" s="97"/>
      <c r="SC73" s="97"/>
      <c r="SD73" s="97"/>
      <c r="SE73" s="97"/>
      <c r="SF73" s="97"/>
      <c r="SG73" s="97"/>
      <c r="SH73" s="97"/>
      <c r="SI73" s="97"/>
      <c r="SJ73" s="97"/>
      <c r="SK73" s="97"/>
      <c r="SL73" s="97"/>
      <c r="SM73" s="97"/>
      <c r="SN73" s="97"/>
      <c r="SO73" s="97"/>
      <c r="SP73" s="97"/>
      <c r="SQ73" s="97"/>
      <c r="SR73" s="97"/>
      <c r="SS73" s="97"/>
      <c r="ST73" s="97"/>
      <c r="SU73" s="97"/>
      <c r="SV73" s="97"/>
      <c r="SW73" s="97"/>
      <c r="SX73" s="97"/>
      <c r="SY73" s="97"/>
      <c r="SZ73" s="97"/>
      <c r="TA73" s="97"/>
      <c r="TB73" s="97"/>
    </row>
    <row r="74" spans="1:522" s="27" customFormat="1" ht="18" customHeight="1" x14ac:dyDescent="0.2">
      <c r="A74" s="12"/>
      <c r="B74" s="11"/>
      <c r="C74" s="1"/>
      <c r="D74" s="4"/>
      <c r="E74" s="1"/>
      <c r="F74" s="1"/>
      <c r="G74" s="4"/>
      <c r="H74"/>
      <c r="I74" s="1">
        <f t="shared" si="0"/>
        <v>0</v>
      </c>
      <c r="J74" s="12"/>
      <c r="K74" s="102"/>
      <c r="L74" s="102"/>
      <c r="M74" s="97"/>
      <c r="N74" s="97"/>
      <c r="O74" s="97"/>
      <c r="P74" s="97"/>
      <c r="Q74" s="97"/>
      <c r="R74" s="97"/>
      <c r="S74" s="102"/>
      <c r="T74" s="97"/>
      <c r="U74" s="97"/>
      <c r="V74" s="97"/>
      <c r="W74" s="97"/>
      <c r="X74" s="97"/>
      <c r="Y74" s="97"/>
      <c r="Z74" s="97"/>
      <c r="AA74" s="97"/>
      <c r="AB74" s="97"/>
      <c r="AC74" s="97"/>
      <c r="AD74" s="97"/>
      <c r="AE74" s="97"/>
      <c r="AF74" s="97"/>
      <c r="AG74" s="97"/>
      <c r="AH74" s="97"/>
      <c r="AI74" s="97"/>
      <c r="AJ74" s="97"/>
      <c r="AK74" s="97"/>
      <c r="AL74" s="97"/>
      <c r="AM74" s="97"/>
      <c r="AN74" s="97"/>
      <c r="AO74" s="97"/>
      <c r="AP74" s="97"/>
      <c r="AQ74" s="97"/>
      <c r="AR74" s="97"/>
      <c r="AS74" s="97"/>
      <c r="AT74" s="97"/>
      <c r="AU74" s="97"/>
      <c r="AV74" s="97"/>
      <c r="AW74" s="97"/>
      <c r="AX74" s="97"/>
      <c r="AY74" s="97"/>
      <c r="AZ74" s="97"/>
      <c r="BA74" s="97"/>
      <c r="BB74" s="97"/>
      <c r="BC74" s="97"/>
      <c r="BD74" s="97"/>
      <c r="BE74" s="97"/>
      <c r="BF74" s="97"/>
      <c r="BG74" s="97"/>
      <c r="BH74" s="97"/>
      <c r="BI74" s="97"/>
      <c r="BJ74" s="97"/>
      <c r="BK74" s="97"/>
      <c r="BL74" s="97"/>
      <c r="BM74" s="97"/>
      <c r="BN74" s="97"/>
      <c r="BO74" s="97"/>
      <c r="BP74" s="97"/>
      <c r="BQ74" s="97"/>
      <c r="BR74" s="97"/>
      <c r="BS74" s="97"/>
      <c r="BT74" s="97"/>
      <c r="BU74" s="97"/>
      <c r="BV74" s="97"/>
      <c r="BW74" s="97"/>
      <c r="BX74" s="97"/>
      <c r="BY74" s="97"/>
      <c r="BZ74" s="97"/>
      <c r="CA74" s="97"/>
      <c r="CB74" s="97"/>
      <c r="CC74" s="97"/>
      <c r="CD74" s="97"/>
      <c r="CE74" s="97"/>
      <c r="CF74" s="97"/>
      <c r="CG74" s="97"/>
      <c r="CH74" s="97"/>
      <c r="CI74" s="97"/>
      <c r="CJ74" s="97"/>
      <c r="CK74" s="97"/>
      <c r="CL74" s="97"/>
      <c r="CM74" s="97"/>
      <c r="CN74" s="97"/>
      <c r="CO74" s="97"/>
      <c r="CP74" s="97"/>
      <c r="CQ74" s="97"/>
      <c r="CR74" s="97"/>
      <c r="CS74" s="97"/>
      <c r="CT74" s="102"/>
      <c r="CU74" s="97"/>
      <c r="CV74" s="102"/>
      <c r="CW74" s="97"/>
      <c r="CX74" s="97"/>
      <c r="CY74" s="97"/>
      <c r="CZ74" s="97"/>
      <c r="DA74" s="97"/>
      <c r="DB74" s="97"/>
      <c r="DC74" s="97"/>
      <c r="DD74" s="102"/>
      <c r="DE74" s="97"/>
      <c r="DF74" s="97"/>
      <c r="DG74" s="97"/>
      <c r="DH74" s="97"/>
      <c r="DI74" s="97"/>
      <c r="DJ74" s="97"/>
      <c r="DK74" s="97"/>
      <c r="DL74" s="97"/>
      <c r="DM74" s="97"/>
      <c r="DN74" s="97"/>
      <c r="DO74" s="97"/>
      <c r="DP74" s="97"/>
      <c r="DQ74" s="97"/>
      <c r="DR74" s="97"/>
      <c r="DS74" s="97"/>
      <c r="DT74" s="97"/>
      <c r="DU74" s="97"/>
      <c r="DV74" s="97"/>
      <c r="DW74" s="97"/>
      <c r="DX74" s="97"/>
      <c r="DY74" s="97"/>
      <c r="DZ74" s="97"/>
      <c r="EA74" s="97"/>
      <c r="EB74" s="97"/>
      <c r="EC74" s="97"/>
      <c r="ED74" s="97"/>
      <c r="EE74" s="97"/>
      <c r="EF74" s="97"/>
      <c r="EG74" s="97"/>
      <c r="EH74" s="97"/>
      <c r="EI74" s="97"/>
      <c r="EJ74" s="97"/>
      <c r="EK74" s="97"/>
      <c r="EL74" s="97"/>
      <c r="EM74" s="97"/>
      <c r="EN74" s="97"/>
      <c r="EO74" s="97"/>
      <c r="EP74" s="97"/>
      <c r="EQ74" s="102"/>
      <c r="ER74" s="97"/>
      <c r="ES74" s="97"/>
      <c r="ET74" s="97"/>
      <c r="EU74" s="97"/>
      <c r="EV74" s="97"/>
      <c r="EW74" s="97"/>
      <c r="EX74" s="97"/>
      <c r="EY74" s="97"/>
      <c r="EZ74" s="97"/>
      <c r="FA74" s="97"/>
      <c r="FB74" s="97"/>
      <c r="FC74" s="97"/>
      <c r="FD74" s="97"/>
      <c r="FE74" s="97"/>
      <c r="FF74" s="97"/>
      <c r="FG74" s="97"/>
      <c r="FH74" s="97"/>
      <c r="FI74" s="97"/>
      <c r="FJ74" s="97"/>
      <c r="FK74" s="97"/>
      <c r="FL74" s="97"/>
      <c r="FM74" s="97"/>
      <c r="FN74" s="97"/>
      <c r="FO74" s="97"/>
      <c r="FP74" s="97"/>
      <c r="FQ74" s="97"/>
      <c r="FR74" s="97"/>
      <c r="FS74" s="97"/>
      <c r="FT74" s="97"/>
      <c r="FU74" s="97"/>
      <c r="FV74" s="97"/>
      <c r="FW74" s="97"/>
      <c r="FX74" s="97"/>
      <c r="FY74" s="97"/>
      <c r="FZ74" s="97"/>
      <c r="GA74" s="97"/>
      <c r="GB74" s="97"/>
      <c r="GC74" s="97"/>
      <c r="GD74" s="97"/>
      <c r="GE74" s="97"/>
      <c r="GF74" s="97"/>
      <c r="GG74" s="97"/>
      <c r="GH74" s="97"/>
      <c r="GI74" s="97"/>
      <c r="GJ74" s="97"/>
      <c r="GK74" s="97"/>
      <c r="GL74" s="97"/>
      <c r="GM74" s="97"/>
      <c r="GN74" s="97"/>
      <c r="GO74" s="97"/>
      <c r="GP74" s="97"/>
      <c r="GQ74" s="97"/>
      <c r="GR74" s="97"/>
      <c r="GS74" s="97"/>
      <c r="GT74" s="97"/>
      <c r="GU74" s="97"/>
      <c r="GV74" s="97"/>
      <c r="GW74" s="97"/>
      <c r="GX74" s="97"/>
      <c r="GY74" s="97"/>
      <c r="GZ74" s="97"/>
      <c r="HA74" s="97"/>
      <c r="HB74" s="97"/>
      <c r="HC74" s="97"/>
      <c r="HD74" s="97"/>
      <c r="HE74" s="97"/>
      <c r="HF74" s="97"/>
      <c r="HG74" s="97"/>
      <c r="HH74" s="97"/>
      <c r="HI74" s="97"/>
      <c r="HJ74" s="97"/>
      <c r="HK74" s="97"/>
      <c r="HL74" s="97"/>
      <c r="HM74" s="97"/>
      <c r="HN74" s="97"/>
      <c r="HO74" s="97"/>
      <c r="HP74" s="97"/>
      <c r="HQ74" s="97"/>
      <c r="HR74" s="97"/>
      <c r="HS74" s="97"/>
      <c r="HT74" s="97"/>
      <c r="HU74" s="97"/>
      <c r="HV74" s="97"/>
      <c r="HW74" s="97"/>
      <c r="HX74" s="97"/>
      <c r="HY74" s="97"/>
      <c r="HZ74" s="97"/>
      <c r="IA74" s="97"/>
      <c r="IB74" s="97"/>
      <c r="IC74" s="97"/>
      <c r="ID74" s="97"/>
      <c r="IE74" s="97"/>
      <c r="IF74" s="97"/>
      <c r="IG74" s="97"/>
      <c r="IH74" s="97"/>
      <c r="II74" s="97"/>
      <c r="IJ74" s="97"/>
      <c r="IK74" s="97"/>
      <c r="IL74" s="97"/>
      <c r="IM74" s="97"/>
      <c r="IN74" s="97"/>
      <c r="IO74" s="97"/>
      <c r="IP74" s="97"/>
      <c r="IQ74" s="97"/>
      <c r="IR74" s="97"/>
      <c r="IS74" s="97"/>
      <c r="IT74" s="97"/>
      <c r="IU74" s="97"/>
      <c r="IV74" s="97"/>
      <c r="IW74" s="97"/>
      <c r="IX74" s="97"/>
      <c r="IY74" s="97"/>
      <c r="IZ74" s="97"/>
      <c r="JA74" s="97"/>
      <c r="JB74" s="97"/>
      <c r="JC74" s="97"/>
      <c r="JD74" s="97"/>
      <c r="JE74" s="97"/>
      <c r="JF74" s="97"/>
      <c r="JG74" s="97"/>
      <c r="JH74" s="88"/>
      <c r="JI74" s="88"/>
      <c r="JJ74" s="88"/>
      <c r="JK74" s="88"/>
      <c r="JL74" s="88"/>
      <c r="JM74" s="88"/>
      <c r="JN74" s="88"/>
      <c r="JO74" s="88"/>
      <c r="JP74" s="97"/>
      <c r="JQ74" s="97"/>
      <c r="JR74" s="97"/>
      <c r="JS74" s="97"/>
      <c r="JT74" s="97"/>
      <c r="JU74" s="97"/>
      <c r="JV74" s="97"/>
      <c r="JW74" s="97"/>
      <c r="JX74" s="102"/>
      <c r="JY74" s="97"/>
      <c r="JZ74" s="97"/>
      <c r="KA74" s="97"/>
      <c r="KB74" s="97"/>
      <c r="KC74" s="97"/>
      <c r="KD74" s="97"/>
      <c r="KE74" s="97"/>
      <c r="KF74" s="97"/>
      <c r="KG74" s="97"/>
      <c r="KH74" s="97"/>
      <c r="KI74" s="97"/>
      <c r="KJ74" s="97"/>
      <c r="KK74" s="97"/>
      <c r="KL74" s="97"/>
      <c r="KM74" s="97"/>
      <c r="KN74" s="97"/>
      <c r="KO74" s="97"/>
      <c r="KP74" s="97"/>
      <c r="KQ74" s="97"/>
      <c r="KR74" s="102"/>
      <c r="KS74" s="102"/>
      <c r="KT74" s="97"/>
      <c r="KU74" s="97"/>
      <c r="KV74" s="97"/>
      <c r="KW74" s="97"/>
      <c r="KX74" s="97"/>
      <c r="KY74" s="97"/>
      <c r="KZ74" s="97"/>
      <c r="LA74" s="102"/>
      <c r="LB74" s="97"/>
      <c r="LC74" s="97"/>
      <c r="LD74" s="97"/>
      <c r="LE74" s="97"/>
      <c r="LF74" s="97"/>
      <c r="LG74" s="97"/>
      <c r="LH74" s="97"/>
      <c r="LI74" s="97"/>
      <c r="LJ74" s="97"/>
      <c r="LK74" s="97"/>
      <c r="LL74" s="97"/>
      <c r="LM74" s="97"/>
      <c r="LN74" s="97"/>
      <c r="LO74" s="97"/>
      <c r="LP74" s="97"/>
      <c r="LQ74" s="97"/>
      <c r="LR74" s="97"/>
      <c r="LS74" s="97"/>
      <c r="LT74" s="97"/>
      <c r="LU74" s="97"/>
      <c r="LV74" s="64"/>
      <c r="LW74" s="64"/>
      <c r="LX74" s="64"/>
      <c r="LY74" s="64"/>
      <c r="LZ74" s="64"/>
      <c r="MA74" s="64"/>
      <c r="MB74" s="64"/>
      <c r="MC74" s="64"/>
      <c r="MD74" s="64"/>
      <c r="ME74" s="64"/>
      <c r="MF74" s="64"/>
      <c r="MG74" s="64"/>
      <c r="MH74" s="64"/>
      <c r="MI74" s="64"/>
      <c r="MJ74" s="64"/>
      <c r="MK74" s="64"/>
      <c r="ML74" s="64"/>
      <c r="MM74" s="64"/>
      <c r="MN74" s="64"/>
      <c r="MO74" s="64"/>
      <c r="MP74" s="64"/>
      <c r="MQ74" s="64"/>
      <c r="MR74" s="64"/>
      <c r="MS74" s="64"/>
      <c r="MT74" s="64"/>
      <c r="MU74" s="64"/>
      <c r="MV74" s="64"/>
      <c r="MW74" s="64"/>
      <c r="MX74" s="64"/>
      <c r="MY74" s="64"/>
      <c r="MZ74" s="64"/>
      <c r="NA74" s="64"/>
      <c r="NB74" s="64"/>
      <c r="NC74" s="64"/>
      <c r="ND74" s="64"/>
      <c r="NE74" s="97"/>
      <c r="NF74" s="97"/>
      <c r="NG74" s="97"/>
      <c r="NH74" s="97"/>
      <c r="NI74" s="97"/>
      <c r="NJ74" s="97"/>
      <c r="NK74" s="97"/>
      <c r="NL74" s="97"/>
      <c r="NM74" s="97"/>
      <c r="NN74" s="97"/>
      <c r="NO74" s="97"/>
      <c r="NP74" s="97"/>
      <c r="NQ74" s="97"/>
      <c r="NR74" s="97"/>
      <c r="NS74" s="97"/>
      <c r="NT74" s="97"/>
      <c r="NU74" s="97"/>
      <c r="NV74" s="97"/>
      <c r="NW74" s="97"/>
      <c r="NX74" s="97"/>
      <c r="NY74" s="97"/>
      <c r="NZ74" s="97"/>
      <c r="OA74" s="97"/>
      <c r="OB74" s="97"/>
      <c r="OC74" s="97"/>
      <c r="OD74" s="97"/>
      <c r="OE74" s="97"/>
      <c r="OF74" s="97"/>
      <c r="OG74" s="97"/>
      <c r="OH74" s="97"/>
      <c r="OI74" s="97"/>
      <c r="OJ74" s="97"/>
      <c r="OK74" s="97"/>
      <c r="OL74" s="97"/>
      <c r="OM74" s="97"/>
      <c r="ON74" s="97"/>
      <c r="OO74" s="97"/>
      <c r="OP74" s="97"/>
      <c r="OQ74" s="97"/>
      <c r="OR74" s="97"/>
      <c r="OS74" s="97"/>
      <c r="OT74" s="97"/>
      <c r="OU74" s="97"/>
      <c r="OV74" s="97"/>
      <c r="OW74" s="97"/>
      <c r="OX74" s="97"/>
      <c r="OY74" s="97"/>
      <c r="OZ74" s="97"/>
      <c r="PA74" s="97"/>
      <c r="PB74" s="97"/>
      <c r="PC74" s="97"/>
      <c r="PD74" s="97"/>
      <c r="PE74" s="97"/>
      <c r="PF74" s="97"/>
      <c r="PG74" s="97"/>
      <c r="PH74" s="97"/>
      <c r="PI74" s="97"/>
      <c r="PJ74" s="97"/>
      <c r="PK74" s="97"/>
      <c r="PL74" s="97"/>
      <c r="PM74" s="97"/>
      <c r="PN74" s="97"/>
      <c r="PO74" s="97"/>
      <c r="PP74" s="97"/>
      <c r="PQ74" s="97"/>
      <c r="PR74" s="97"/>
      <c r="PS74" s="97"/>
      <c r="PT74" s="97"/>
      <c r="PU74" s="97"/>
      <c r="PV74" s="97"/>
      <c r="PW74" s="97"/>
      <c r="PX74" s="97"/>
      <c r="PY74" s="97"/>
      <c r="PZ74" s="97"/>
      <c r="QA74" s="97"/>
      <c r="QB74" s="97"/>
      <c r="QC74" s="97"/>
      <c r="QD74" s="97"/>
      <c r="QE74" s="97"/>
      <c r="QF74" s="97"/>
      <c r="QG74" s="97"/>
      <c r="QH74" s="97"/>
      <c r="QI74" s="97"/>
      <c r="QJ74" s="97"/>
      <c r="QK74" s="97"/>
      <c r="QL74" s="97"/>
      <c r="QM74" s="97"/>
      <c r="QN74" s="97"/>
      <c r="QO74" s="97"/>
      <c r="QP74" s="97"/>
      <c r="QQ74" s="97"/>
      <c r="QR74" s="97"/>
      <c r="QS74" s="97"/>
      <c r="QT74" s="97"/>
      <c r="QU74" s="97"/>
      <c r="QV74" s="97"/>
      <c r="QW74" s="97"/>
      <c r="QX74" s="97"/>
      <c r="QY74" s="97"/>
      <c r="QZ74" s="97"/>
      <c r="RA74" s="97"/>
      <c r="RB74" s="97"/>
      <c r="RC74" s="97"/>
      <c r="RD74" s="97"/>
      <c r="RE74" s="97"/>
      <c r="RF74" s="97"/>
      <c r="RG74" s="97"/>
      <c r="RH74" s="97"/>
      <c r="RI74" s="97"/>
      <c r="RJ74" s="97"/>
      <c r="RK74" s="97"/>
      <c r="RL74" s="97"/>
      <c r="RM74" s="97"/>
      <c r="RN74" s="97"/>
      <c r="RO74" s="97"/>
      <c r="RP74" s="97"/>
      <c r="RQ74" s="97"/>
      <c r="RR74" s="97"/>
      <c r="RS74" s="97"/>
      <c r="RT74" s="97"/>
      <c r="RU74" s="97"/>
      <c r="RV74" s="97"/>
      <c r="RW74" s="97"/>
      <c r="RX74" s="97"/>
      <c r="RY74" s="97"/>
      <c r="RZ74" s="97"/>
      <c r="SA74" s="97"/>
      <c r="SB74" s="97"/>
      <c r="SC74" s="97"/>
      <c r="SD74" s="97"/>
      <c r="SE74" s="97"/>
      <c r="SF74" s="97"/>
      <c r="SG74" s="97"/>
      <c r="SH74" s="97"/>
      <c r="SI74" s="97"/>
      <c r="SJ74" s="97"/>
      <c r="SK74" s="97"/>
      <c r="SL74" s="97"/>
      <c r="SM74" s="97"/>
      <c r="SN74" s="97"/>
      <c r="SO74" s="97"/>
      <c r="SP74" s="97"/>
      <c r="SQ74" s="97"/>
      <c r="SR74" s="97"/>
      <c r="SS74" s="97"/>
      <c r="ST74" s="97"/>
      <c r="SU74" s="97"/>
      <c r="SV74" s="97"/>
      <c r="SW74" s="97"/>
      <c r="SX74" s="97"/>
      <c r="SY74" s="97"/>
      <c r="SZ74" s="97"/>
      <c r="TA74" s="97"/>
      <c r="TB74" s="97"/>
    </row>
    <row r="75" spans="1:522" s="27" customFormat="1" ht="18" customHeight="1" x14ac:dyDescent="0.2">
      <c r="A75" s="12"/>
      <c r="B75" s="11"/>
      <c r="C75" s="1"/>
      <c r="D75" s="4"/>
      <c r="E75" s="1"/>
      <c r="F75" s="1"/>
      <c r="G75" s="4"/>
      <c r="H75"/>
      <c r="I75" s="1">
        <f t="shared" si="0"/>
        <v>0</v>
      </c>
      <c r="J75" s="12"/>
      <c r="K75" s="102"/>
      <c r="L75" s="102"/>
      <c r="M75" s="97"/>
      <c r="N75" s="97"/>
      <c r="O75" s="97"/>
      <c r="P75" s="97"/>
      <c r="Q75" s="97"/>
      <c r="R75" s="97"/>
      <c r="S75" s="102"/>
      <c r="T75" s="97"/>
      <c r="U75" s="97"/>
      <c r="V75" s="97"/>
      <c r="W75" s="97"/>
      <c r="X75" s="97"/>
      <c r="Y75" s="97"/>
      <c r="Z75" s="97"/>
      <c r="AA75" s="97"/>
      <c r="AB75" s="97"/>
      <c r="AC75" s="97"/>
      <c r="AD75" s="97"/>
      <c r="AE75" s="97"/>
      <c r="AF75" s="97"/>
      <c r="AG75" s="97"/>
      <c r="AH75" s="97"/>
      <c r="AI75" s="97"/>
      <c r="AJ75" s="97"/>
      <c r="AK75" s="97"/>
      <c r="AL75" s="97"/>
      <c r="AM75" s="97"/>
      <c r="AN75" s="97"/>
      <c r="AO75" s="97"/>
      <c r="AP75" s="97"/>
      <c r="AQ75" s="97"/>
      <c r="AR75" s="97"/>
      <c r="AS75" s="97"/>
      <c r="AT75" s="97"/>
      <c r="AU75" s="97"/>
      <c r="AV75" s="97"/>
      <c r="AW75" s="97"/>
      <c r="AX75" s="97"/>
      <c r="AY75" s="97"/>
      <c r="AZ75" s="97"/>
      <c r="BA75" s="97"/>
      <c r="BB75" s="97"/>
      <c r="BC75" s="97"/>
      <c r="BD75" s="97"/>
      <c r="BE75" s="97"/>
      <c r="BF75" s="97"/>
      <c r="BG75" s="97"/>
      <c r="BH75" s="97"/>
      <c r="BI75" s="97"/>
      <c r="BJ75" s="97"/>
      <c r="BK75" s="97"/>
      <c r="BL75" s="97"/>
      <c r="BM75" s="97"/>
      <c r="BN75" s="97"/>
      <c r="BO75" s="97"/>
      <c r="BP75" s="97"/>
      <c r="BQ75" s="97"/>
      <c r="BR75" s="97"/>
      <c r="BS75" s="97"/>
      <c r="BT75" s="97"/>
      <c r="BU75" s="97"/>
      <c r="BV75" s="97"/>
      <c r="BW75" s="97"/>
      <c r="BX75" s="97"/>
      <c r="BY75" s="97"/>
      <c r="BZ75" s="97"/>
      <c r="CA75" s="97"/>
      <c r="CB75" s="97"/>
      <c r="CC75" s="97"/>
      <c r="CD75" s="97"/>
      <c r="CE75" s="97"/>
      <c r="CF75" s="97"/>
      <c r="CG75" s="97"/>
      <c r="CH75" s="97"/>
      <c r="CI75" s="97"/>
      <c r="CJ75" s="97"/>
      <c r="CK75" s="97"/>
      <c r="CL75" s="97"/>
      <c r="CM75" s="97"/>
      <c r="CN75" s="97"/>
      <c r="CO75" s="97"/>
      <c r="CP75" s="97"/>
      <c r="CQ75" s="97"/>
      <c r="CR75" s="97"/>
      <c r="CS75" s="97"/>
      <c r="CT75" s="102"/>
      <c r="CU75" s="97"/>
      <c r="CV75" s="102"/>
      <c r="CW75" s="97"/>
      <c r="CX75" s="97"/>
      <c r="CY75" s="97"/>
      <c r="CZ75" s="97"/>
      <c r="DA75" s="97"/>
      <c r="DB75" s="97"/>
      <c r="DC75" s="97"/>
      <c r="DD75" s="102"/>
      <c r="DE75" s="97"/>
      <c r="DF75" s="97"/>
      <c r="DG75" s="97"/>
      <c r="DH75" s="97"/>
      <c r="DI75" s="97"/>
      <c r="DJ75" s="97"/>
      <c r="DK75" s="97"/>
      <c r="DL75" s="97"/>
      <c r="DM75" s="97"/>
      <c r="DN75" s="97"/>
      <c r="DO75" s="97"/>
      <c r="DP75" s="97"/>
      <c r="DQ75" s="97"/>
      <c r="DR75" s="97"/>
      <c r="DS75" s="97"/>
      <c r="DT75" s="97"/>
      <c r="DU75" s="97"/>
      <c r="DV75" s="97"/>
      <c r="DW75" s="97"/>
      <c r="DX75" s="97"/>
      <c r="DY75" s="97"/>
      <c r="DZ75" s="97"/>
      <c r="EA75" s="97"/>
      <c r="EB75" s="97"/>
      <c r="EC75" s="97"/>
      <c r="ED75" s="97"/>
      <c r="EE75" s="97"/>
      <c r="EF75" s="97"/>
      <c r="EG75" s="97"/>
      <c r="EH75" s="97"/>
      <c r="EI75" s="97"/>
      <c r="EJ75" s="97"/>
      <c r="EK75" s="97"/>
      <c r="EL75" s="97"/>
      <c r="EM75" s="97"/>
      <c r="EN75" s="97"/>
      <c r="EO75" s="97"/>
      <c r="EP75" s="97"/>
      <c r="EQ75" s="102"/>
      <c r="ER75" s="97"/>
      <c r="ES75" s="97"/>
      <c r="ET75" s="97"/>
      <c r="EU75" s="97"/>
      <c r="EV75" s="97"/>
      <c r="EW75" s="97"/>
      <c r="EX75" s="97"/>
      <c r="EY75" s="97"/>
      <c r="EZ75" s="97"/>
      <c r="FA75" s="97"/>
      <c r="FB75" s="97"/>
      <c r="FC75" s="97"/>
      <c r="FD75" s="97"/>
      <c r="FE75" s="97"/>
      <c r="FF75" s="97"/>
      <c r="FG75" s="97"/>
      <c r="FH75" s="97"/>
      <c r="FI75" s="97"/>
      <c r="FJ75" s="97"/>
      <c r="FK75" s="97"/>
      <c r="FL75" s="97"/>
      <c r="FM75" s="97"/>
      <c r="FN75" s="97"/>
      <c r="FO75" s="97"/>
      <c r="FP75" s="97"/>
      <c r="FQ75" s="97"/>
      <c r="FR75" s="97"/>
      <c r="FS75" s="97"/>
      <c r="FT75" s="97"/>
      <c r="FU75" s="97"/>
      <c r="FV75" s="97"/>
      <c r="FW75" s="97"/>
      <c r="FX75" s="97"/>
      <c r="FY75" s="97"/>
      <c r="FZ75" s="97"/>
      <c r="GA75" s="97"/>
      <c r="GB75" s="97"/>
      <c r="GC75" s="97"/>
      <c r="GD75" s="97"/>
      <c r="GE75" s="97"/>
      <c r="GF75" s="97"/>
      <c r="GG75" s="97"/>
      <c r="GH75" s="97"/>
      <c r="GI75" s="97"/>
      <c r="GJ75" s="97"/>
      <c r="GK75" s="97"/>
      <c r="GL75" s="97"/>
      <c r="GM75" s="97"/>
      <c r="GN75" s="97"/>
      <c r="GO75" s="97"/>
      <c r="GP75" s="97"/>
      <c r="GQ75" s="97"/>
      <c r="GR75" s="97"/>
      <c r="GS75" s="97"/>
      <c r="GT75" s="97"/>
      <c r="GU75" s="97"/>
      <c r="GV75" s="97"/>
      <c r="GW75" s="97"/>
      <c r="GX75" s="97"/>
      <c r="GY75" s="97"/>
      <c r="GZ75" s="97"/>
      <c r="HA75" s="97"/>
      <c r="HB75" s="97"/>
      <c r="HC75" s="97"/>
      <c r="HD75" s="97"/>
      <c r="HE75" s="97"/>
      <c r="HF75" s="97"/>
      <c r="HG75" s="97"/>
      <c r="HH75" s="97"/>
      <c r="HI75" s="97"/>
      <c r="HJ75" s="97"/>
      <c r="HK75" s="97"/>
      <c r="HL75" s="97"/>
      <c r="HM75" s="97"/>
      <c r="HN75" s="97"/>
      <c r="HO75" s="97"/>
      <c r="HP75" s="97"/>
      <c r="HQ75" s="97"/>
      <c r="HR75" s="97"/>
      <c r="HS75" s="97"/>
      <c r="HT75" s="97"/>
      <c r="HU75" s="97"/>
      <c r="HV75" s="97"/>
      <c r="HW75" s="97"/>
      <c r="HX75" s="97"/>
      <c r="HY75" s="97"/>
      <c r="HZ75" s="97"/>
      <c r="IA75" s="97"/>
      <c r="IB75" s="97"/>
      <c r="IC75" s="97"/>
      <c r="ID75" s="97"/>
      <c r="IE75" s="97"/>
      <c r="IF75" s="97"/>
      <c r="IG75" s="97"/>
      <c r="IH75" s="97"/>
      <c r="II75" s="97"/>
      <c r="IJ75" s="97"/>
      <c r="IK75" s="97"/>
      <c r="IL75" s="97"/>
      <c r="IM75" s="97"/>
      <c r="IN75" s="97"/>
      <c r="IO75" s="97"/>
      <c r="IP75" s="97"/>
      <c r="IQ75" s="97"/>
      <c r="IR75" s="97"/>
      <c r="IS75" s="97"/>
      <c r="IT75" s="97"/>
      <c r="IU75" s="97"/>
      <c r="IV75" s="97"/>
      <c r="IW75" s="97"/>
      <c r="IX75" s="97"/>
      <c r="IY75" s="97"/>
      <c r="IZ75" s="97"/>
      <c r="JA75" s="97"/>
      <c r="JB75" s="97"/>
      <c r="JC75" s="97"/>
      <c r="JD75" s="97"/>
      <c r="JE75" s="97"/>
      <c r="JF75" s="97"/>
      <c r="JG75" s="97"/>
      <c r="JH75" s="88"/>
      <c r="JI75" s="88"/>
      <c r="JJ75" s="88"/>
      <c r="JK75" s="88"/>
      <c r="JL75" s="88"/>
      <c r="JM75" s="88"/>
      <c r="JN75" s="88"/>
      <c r="JO75" s="88"/>
      <c r="JP75" s="97"/>
      <c r="JQ75" s="97"/>
      <c r="JR75" s="97"/>
      <c r="JS75" s="97"/>
      <c r="JT75" s="97"/>
      <c r="JU75" s="97"/>
      <c r="JV75" s="97"/>
      <c r="JW75" s="97"/>
      <c r="JX75" s="102"/>
      <c r="JY75" s="97"/>
      <c r="JZ75" s="97"/>
      <c r="KA75" s="97"/>
      <c r="KB75" s="97"/>
      <c r="KC75" s="97"/>
      <c r="KD75" s="97"/>
      <c r="KE75" s="97"/>
      <c r="KF75" s="97"/>
      <c r="KG75" s="97"/>
      <c r="KH75" s="97"/>
      <c r="KI75" s="97"/>
      <c r="KJ75" s="97"/>
      <c r="KK75" s="97"/>
      <c r="KL75" s="97"/>
      <c r="KM75" s="97"/>
      <c r="KN75" s="97"/>
      <c r="KO75" s="97"/>
      <c r="KP75" s="97"/>
      <c r="KQ75" s="97"/>
      <c r="KR75" s="102"/>
      <c r="KS75" s="102"/>
      <c r="KT75" s="97"/>
      <c r="KU75" s="97"/>
      <c r="KV75" s="97"/>
      <c r="KW75" s="97"/>
      <c r="KX75" s="97"/>
      <c r="KY75" s="97"/>
      <c r="KZ75" s="97"/>
      <c r="LA75" s="102"/>
      <c r="LB75" s="97"/>
      <c r="LC75" s="97"/>
      <c r="LD75" s="97"/>
      <c r="LE75" s="97"/>
      <c r="LF75" s="97"/>
      <c r="LG75" s="97"/>
      <c r="LH75" s="97"/>
      <c r="LI75" s="97"/>
      <c r="LJ75" s="97"/>
      <c r="LK75" s="97"/>
      <c r="LL75" s="97"/>
      <c r="LM75" s="97"/>
      <c r="LN75" s="97"/>
      <c r="LO75" s="97"/>
      <c r="LP75" s="97"/>
      <c r="LQ75" s="97"/>
      <c r="LR75" s="97"/>
      <c r="LS75" s="97"/>
      <c r="LT75" s="97"/>
      <c r="LU75" s="97"/>
      <c r="LV75" s="64"/>
      <c r="LW75" s="64"/>
      <c r="LX75" s="64"/>
      <c r="LY75" s="64"/>
      <c r="LZ75" s="64"/>
      <c r="MA75" s="64"/>
      <c r="MB75" s="64"/>
      <c r="MC75" s="64"/>
      <c r="MD75" s="64"/>
      <c r="ME75" s="64"/>
      <c r="MF75" s="64"/>
      <c r="MG75" s="64"/>
      <c r="MH75" s="64"/>
      <c r="MI75" s="64"/>
      <c r="MJ75" s="64"/>
      <c r="MK75" s="64"/>
      <c r="ML75" s="64"/>
      <c r="MM75" s="64"/>
      <c r="MN75" s="64"/>
      <c r="MO75" s="64"/>
      <c r="MP75" s="64"/>
      <c r="MQ75" s="64"/>
      <c r="MR75" s="64"/>
      <c r="MS75" s="64"/>
      <c r="MT75" s="64"/>
      <c r="MU75" s="64"/>
      <c r="MV75" s="64"/>
      <c r="MW75" s="64"/>
      <c r="MX75" s="64"/>
      <c r="MY75" s="64"/>
      <c r="MZ75" s="64"/>
      <c r="NA75" s="64"/>
      <c r="NB75" s="64"/>
      <c r="NC75" s="64"/>
      <c r="ND75" s="64"/>
      <c r="NE75" s="97"/>
      <c r="NF75" s="97"/>
      <c r="NG75" s="97"/>
      <c r="NH75" s="97"/>
      <c r="NI75" s="97"/>
      <c r="NJ75" s="97"/>
      <c r="NK75" s="97"/>
      <c r="NL75" s="97"/>
      <c r="NM75" s="97"/>
      <c r="NN75" s="97"/>
      <c r="NO75" s="97"/>
      <c r="NP75" s="97"/>
      <c r="NQ75" s="97"/>
      <c r="NR75" s="97"/>
      <c r="NS75" s="97"/>
      <c r="NT75" s="97"/>
      <c r="NU75" s="97"/>
      <c r="NV75" s="97"/>
      <c r="NW75" s="97"/>
      <c r="NX75" s="97"/>
      <c r="NY75" s="97"/>
      <c r="NZ75" s="97"/>
      <c r="OA75" s="97"/>
      <c r="OB75" s="97"/>
      <c r="OC75" s="97"/>
      <c r="OD75" s="97"/>
      <c r="OE75" s="97"/>
      <c r="OF75" s="97"/>
      <c r="OG75" s="97"/>
      <c r="OH75" s="97"/>
      <c r="OI75" s="97"/>
      <c r="OJ75" s="97"/>
      <c r="OK75" s="97"/>
      <c r="OL75" s="97"/>
      <c r="OM75" s="97"/>
      <c r="ON75" s="97"/>
      <c r="OO75" s="97"/>
      <c r="OP75" s="97"/>
      <c r="OQ75" s="97"/>
      <c r="OR75" s="97"/>
      <c r="OS75" s="97"/>
      <c r="OT75" s="97"/>
      <c r="OU75" s="97"/>
      <c r="OV75" s="97"/>
      <c r="OW75" s="97"/>
      <c r="OX75" s="97"/>
      <c r="OY75" s="97"/>
      <c r="OZ75" s="97"/>
      <c r="PA75" s="97"/>
      <c r="PB75" s="97"/>
      <c r="PC75" s="97"/>
      <c r="PD75" s="97"/>
      <c r="PE75" s="97"/>
      <c r="PF75" s="97"/>
      <c r="PG75" s="97"/>
      <c r="PH75" s="97"/>
      <c r="PI75" s="97"/>
      <c r="PJ75" s="97"/>
      <c r="PK75" s="97"/>
      <c r="PL75" s="97"/>
      <c r="PM75" s="97"/>
      <c r="PN75" s="97"/>
      <c r="PO75" s="97"/>
      <c r="PP75" s="97"/>
      <c r="PQ75" s="97"/>
      <c r="PR75" s="97"/>
      <c r="PS75" s="97"/>
      <c r="PT75" s="97"/>
      <c r="PU75" s="97"/>
      <c r="PV75" s="97"/>
      <c r="PW75" s="97"/>
      <c r="PX75" s="97"/>
      <c r="PY75" s="97"/>
      <c r="PZ75" s="97"/>
      <c r="QA75" s="97"/>
      <c r="QB75" s="97"/>
      <c r="QC75" s="97"/>
      <c r="QD75" s="97"/>
      <c r="QE75" s="97"/>
      <c r="QF75" s="97"/>
      <c r="QG75" s="97"/>
      <c r="QH75" s="97"/>
      <c r="QI75" s="97"/>
      <c r="QJ75" s="97"/>
      <c r="QK75" s="97"/>
      <c r="QL75" s="97"/>
      <c r="QM75" s="97"/>
      <c r="QN75" s="97"/>
      <c r="QO75" s="97"/>
      <c r="QP75" s="97"/>
      <c r="QQ75" s="97"/>
      <c r="QR75" s="97"/>
      <c r="QS75" s="97"/>
      <c r="QT75" s="97"/>
      <c r="QU75" s="97"/>
      <c r="QV75" s="97"/>
      <c r="QW75" s="97"/>
      <c r="QX75" s="97"/>
      <c r="QY75" s="97"/>
      <c r="QZ75" s="97"/>
      <c r="RA75" s="97"/>
      <c r="RB75" s="97"/>
      <c r="RC75" s="97"/>
      <c r="RD75" s="97"/>
      <c r="RE75" s="97"/>
      <c r="RF75" s="97"/>
      <c r="RG75" s="97"/>
      <c r="RH75" s="97"/>
      <c r="RI75" s="97"/>
      <c r="RJ75" s="97"/>
      <c r="RK75" s="97"/>
      <c r="RL75" s="97"/>
      <c r="RM75" s="97"/>
      <c r="RN75" s="97"/>
      <c r="RO75" s="97"/>
      <c r="RP75" s="97"/>
      <c r="RQ75" s="97"/>
      <c r="RR75" s="97"/>
      <c r="RS75" s="97"/>
      <c r="RT75" s="97"/>
      <c r="RU75" s="97"/>
      <c r="RV75" s="97"/>
      <c r="RW75" s="97"/>
      <c r="RX75" s="97"/>
      <c r="RY75" s="97"/>
      <c r="RZ75" s="97"/>
      <c r="SA75" s="97"/>
      <c r="SB75" s="97"/>
      <c r="SC75" s="97"/>
      <c r="SD75" s="97"/>
      <c r="SE75" s="97"/>
      <c r="SF75" s="97"/>
      <c r="SG75" s="97"/>
      <c r="SH75" s="97"/>
      <c r="SI75" s="97"/>
      <c r="SJ75" s="97"/>
      <c r="SK75" s="97"/>
      <c r="SL75" s="97"/>
      <c r="SM75" s="97"/>
      <c r="SN75" s="97"/>
      <c r="SO75" s="97"/>
      <c r="SP75" s="97"/>
      <c r="SQ75" s="97"/>
      <c r="SR75" s="97"/>
      <c r="SS75" s="97"/>
      <c r="ST75" s="97"/>
      <c r="SU75" s="97"/>
      <c r="SV75" s="97"/>
      <c r="SW75" s="97"/>
      <c r="SX75" s="97"/>
      <c r="SY75" s="97"/>
      <c r="SZ75" s="97"/>
      <c r="TA75" s="97"/>
      <c r="TB75" s="97"/>
    </row>
    <row r="76" spans="1:522" s="27" customFormat="1" ht="18" customHeight="1" x14ac:dyDescent="0.2">
      <c r="A76" s="12"/>
      <c r="B76" s="11"/>
      <c r="C76" s="1"/>
      <c r="D76" s="4"/>
      <c r="E76" s="1"/>
      <c r="F76" s="1"/>
      <c r="G76" s="4"/>
      <c r="H76"/>
      <c r="I76" s="1">
        <f t="shared" si="0"/>
        <v>0</v>
      </c>
      <c r="J76" s="12"/>
      <c r="K76" s="102"/>
      <c r="L76" s="102"/>
      <c r="M76" s="97"/>
      <c r="N76" s="97"/>
      <c r="O76" s="97"/>
      <c r="P76" s="97"/>
      <c r="Q76" s="97"/>
      <c r="R76" s="97"/>
      <c r="S76" s="102"/>
      <c r="T76" s="97"/>
      <c r="U76" s="97"/>
      <c r="V76" s="97"/>
      <c r="W76" s="97"/>
      <c r="X76" s="97"/>
      <c r="Y76" s="97"/>
      <c r="Z76" s="97"/>
      <c r="AA76" s="97"/>
      <c r="AB76" s="97"/>
      <c r="AC76" s="97"/>
      <c r="AD76" s="97"/>
      <c r="AE76" s="97"/>
      <c r="AF76" s="97"/>
      <c r="AG76" s="97"/>
      <c r="AH76" s="97"/>
      <c r="AI76" s="97"/>
      <c r="AJ76" s="97"/>
      <c r="AK76" s="97"/>
      <c r="AL76" s="97"/>
      <c r="AM76" s="97"/>
      <c r="AN76" s="97"/>
      <c r="AO76" s="97"/>
      <c r="AP76" s="97"/>
      <c r="AQ76" s="97"/>
      <c r="AR76" s="97"/>
      <c r="AS76" s="97"/>
      <c r="AT76" s="97"/>
      <c r="AU76" s="97"/>
      <c r="AV76" s="97"/>
      <c r="AW76" s="97"/>
      <c r="AX76" s="97"/>
      <c r="AY76" s="97"/>
      <c r="AZ76" s="97"/>
      <c r="BA76" s="97"/>
      <c r="BB76" s="97"/>
      <c r="BC76" s="97"/>
      <c r="BD76" s="97"/>
      <c r="BE76" s="97"/>
      <c r="BF76" s="97"/>
      <c r="BG76" s="97"/>
      <c r="BH76" s="97"/>
      <c r="BI76" s="97"/>
      <c r="BJ76" s="97"/>
      <c r="BK76" s="97"/>
      <c r="BL76" s="97"/>
      <c r="BM76" s="97"/>
      <c r="BN76" s="97"/>
      <c r="BO76" s="97"/>
      <c r="BP76" s="97"/>
      <c r="BQ76" s="97"/>
      <c r="BR76" s="97"/>
      <c r="BS76" s="97"/>
      <c r="BT76" s="97"/>
      <c r="BU76" s="97"/>
      <c r="BV76" s="97"/>
      <c r="BW76" s="97"/>
      <c r="BX76" s="97"/>
      <c r="BY76" s="97"/>
      <c r="BZ76" s="97"/>
      <c r="CA76" s="97"/>
      <c r="CB76" s="97"/>
      <c r="CC76" s="97"/>
      <c r="CD76" s="97"/>
      <c r="CE76" s="97"/>
      <c r="CF76" s="97"/>
      <c r="CG76" s="97"/>
      <c r="CH76" s="97"/>
      <c r="CI76" s="97"/>
      <c r="CJ76" s="97"/>
      <c r="CK76" s="97"/>
      <c r="CL76" s="97"/>
      <c r="CM76" s="97"/>
      <c r="CN76" s="97"/>
      <c r="CO76" s="97"/>
      <c r="CP76" s="97"/>
      <c r="CQ76" s="97"/>
      <c r="CR76" s="97"/>
      <c r="CS76" s="97"/>
      <c r="CT76" s="102"/>
      <c r="CU76" s="97"/>
      <c r="CV76" s="102"/>
      <c r="CW76" s="97"/>
      <c r="CX76" s="97"/>
      <c r="CY76" s="97"/>
      <c r="CZ76" s="97"/>
      <c r="DA76" s="97"/>
      <c r="DB76" s="97"/>
      <c r="DC76" s="97"/>
      <c r="DD76" s="102"/>
      <c r="DE76" s="97"/>
      <c r="DF76" s="97"/>
      <c r="DG76" s="97"/>
      <c r="DH76" s="97"/>
      <c r="DI76" s="97"/>
      <c r="DJ76" s="97"/>
      <c r="DK76" s="97"/>
      <c r="DL76" s="97"/>
      <c r="DM76" s="97"/>
      <c r="DN76" s="97"/>
      <c r="DO76" s="97"/>
      <c r="DP76" s="97"/>
      <c r="DQ76" s="97"/>
      <c r="DR76" s="97"/>
      <c r="DS76" s="97"/>
      <c r="DT76" s="97"/>
      <c r="DU76" s="97"/>
      <c r="DV76" s="97"/>
      <c r="DW76" s="97"/>
      <c r="DX76" s="97"/>
      <c r="DY76" s="97"/>
      <c r="DZ76" s="97"/>
      <c r="EA76" s="97"/>
      <c r="EB76" s="97"/>
      <c r="EC76" s="97"/>
      <c r="ED76" s="97"/>
      <c r="EE76" s="97"/>
      <c r="EF76" s="97"/>
      <c r="EG76" s="97"/>
      <c r="EH76" s="97"/>
      <c r="EI76" s="97"/>
      <c r="EJ76" s="97"/>
      <c r="EK76" s="97"/>
      <c r="EL76" s="97"/>
      <c r="EM76" s="97"/>
      <c r="EN76" s="97"/>
      <c r="EO76" s="97"/>
      <c r="EP76" s="97"/>
      <c r="EQ76" s="102"/>
      <c r="ER76" s="97"/>
      <c r="ES76" s="97"/>
      <c r="ET76" s="97"/>
      <c r="EU76" s="97"/>
      <c r="EV76" s="97"/>
      <c r="EW76" s="97"/>
      <c r="EX76" s="97"/>
      <c r="EY76" s="97"/>
      <c r="EZ76" s="97"/>
      <c r="FA76" s="97"/>
      <c r="FB76" s="97"/>
      <c r="FC76" s="97"/>
      <c r="FD76" s="97"/>
      <c r="FE76" s="97"/>
      <c r="FF76" s="97"/>
      <c r="FG76" s="97"/>
      <c r="FH76" s="97"/>
      <c r="FI76" s="97"/>
      <c r="FJ76" s="97"/>
      <c r="FK76" s="97"/>
      <c r="FL76" s="97"/>
      <c r="FM76" s="97"/>
      <c r="FN76" s="97"/>
      <c r="FO76" s="97"/>
      <c r="FP76" s="97"/>
      <c r="FQ76" s="97"/>
      <c r="FR76" s="97"/>
      <c r="FS76" s="97"/>
      <c r="FT76" s="97"/>
      <c r="FU76" s="97"/>
      <c r="FV76" s="97"/>
      <c r="FW76" s="97"/>
      <c r="FX76" s="97"/>
      <c r="FY76" s="97"/>
      <c r="FZ76" s="97"/>
      <c r="GA76" s="97"/>
      <c r="GB76" s="97"/>
      <c r="GC76" s="97"/>
      <c r="GD76" s="97"/>
      <c r="GE76" s="97"/>
      <c r="GF76" s="97"/>
      <c r="GG76" s="97"/>
      <c r="GH76" s="97"/>
      <c r="GI76" s="97"/>
      <c r="GJ76" s="97"/>
      <c r="GK76" s="97"/>
      <c r="GL76" s="97"/>
      <c r="GM76" s="97"/>
      <c r="GN76" s="97"/>
      <c r="GO76" s="97"/>
      <c r="GP76" s="97"/>
      <c r="GQ76" s="97"/>
      <c r="GR76" s="97"/>
      <c r="GS76" s="97"/>
      <c r="GT76" s="97"/>
      <c r="GU76" s="97"/>
      <c r="GV76" s="97"/>
      <c r="GW76" s="97"/>
      <c r="GX76" s="97"/>
      <c r="GY76" s="97"/>
      <c r="GZ76" s="97"/>
      <c r="HA76" s="97"/>
      <c r="HB76" s="97"/>
      <c r="HC76" s="97"/>
      <c r="HD76" s="97"/>
      <c r="HE76" s="97"/>
      <c r="HF76" s="97"/>
      <c r="HG76" s="97"/>
      <c r="HH76" s="97"/>
      <c r="HI76" s="97"/>
      <c r="HJ76" s="97"/>
      <c r="HK76" s="97"/>
      <c r="HL76" s="97"/>
      <c r="HM76" s="97"/>
      <c r="HN76" s="97"/>
      <c r="HO76" s="97"/>
      <c r="HP76" s="97"/>
      <c r="HQ76" s="97"/>
      <c r="HR76" s="97"/>
      <c r="HS76" s="97"/>
      <c r="HT76" s="97"/>
      <c r="HU76" s="97"/>
      <c r="HV76" s="97"/>
      <c r="HW76" s="97"/>
      <c r="HX76" s="97"/>
      <c r="HY76" s="97"/>
      <c r="HZ76" s="97"/>
      <c r="IA76" s="97"/>
      <c r="IB76" s="97"/>
      <c r="IC76" s="97"/>
      <c r="ID76" s="97"/>
      <c r="IE76" s="97"/>
      <c r="IF76" s="97"/>
      <c r="IG76" s="97"/>
      <c r="IH76" s="97"/>
      <c r="II76" s="97"/>
      <c r="IJ76" s="97"/>
      <c r="IK76" s="97"/>
      <c r="IL76" s="97"/>
      <c r="IM76" s="97"/>
      <c r="IN76" s="97"/>
      <c r="IO76" s="97"/>
      <c r="IP76" s="97"/>
      <c r="IQ76" s="97"/>
      <c r="IR76" s="97"/>
      <c r="IS76" s="97"/>
      <c r="IT76" s="97"/>
      <c r="IU76" s="97"/>
      <c r="IV76" s="97"/>
      <c r="IW76" s="97"/>
      <c r="IX76" s="97"/>
      <c r="IY76" s="97"/>
      <c r="IZ76" s="97"/>
      <c r="JA76" s="97"/>
      <c r="JB76" s="97"/>
      <c r="JC76" s="97"/>
      <c r="JD76" s="97"/>
      <c r="JE76" s="97"/>
      <c r="JF76" s="97"/>
      <c r="JG76" s="97"/>
      <c r="JH76" s="88"/>
      <c r="JI76" s="88"/>
      <c r="JJ76" s="88"/>
      <c r="JK76" s="88"/>
      <c r="JL76" s="88"/>
      <c r="JM76" s="88"/>
      <c r="JN76" s="88"/>
      <c r="JO76" s="88"/>
      <c r="JP76" s="97"/>
      <c r="JQ76" s="97"/>
      <c r="JR76" s="97"/>
      <c r="JS76" s="97"/>
      <c r="JT76" s="97"/>
      <c r="JU76" s="97"/>
      <c r="JV76" s="97"/>
      <c r="JW76" s="97"/>
      <c r="JX76" s="102"/>
      <c r="JY76" s="97"/>
      <c r="JZ76" s="97"/>
      <c r="KA76" s="97"/>
      <c r="KB76" s="97"/>
      <c r="KC76" s="97"/>
      <c r="KD76" s="97"/>
      <c r="KE76" s="97"/>
      <c r="KF76" s="97"/>
      <c r="KG76" s="97"/>
      <c r="KH76" s="97"/>
      <c r="KI76" s="97"/>
      <c r="KJ76" s="97"/>
      <c r="KK76" s="97"/>
      <c r="KL76" s="97"/>
      <c r="KM76" s="97"/>
      <c r="KN76" s="97"/>
      <c r="KO76" s="97"/>
      <c r="KP76" s="97"/>
      <c r="KQ76" s="97"/>
      <c r="KR76" s="102"/>
      <c r="KS76" s="102"/>
      <c r="KT76" s="97"/>
      <c r="KU76" s="97"/>
      <c r="KV76" s="97"/>
      <c r="KW76" s="97"/>
      <c r="KX76" s="97"/>
      <c r="KY76" s="97"/>
      <c r="KZ76" s="97"/>
      <c r="LA76" s="102"/>
      <c r="LB76" s="97"/>
      <c r="LC76" s="97"/>
      <c r="LD76" s="97"/>
      <c r="LE76" s="97"/>
      <c r="LF76" s="97"/>
      <c r="LG76" s="97"/>
      <c r="LH76" s="97"/>
      <c r="LI76" s="97"/>
      <c r="LJ76" s="97"/>
      <c r="LK76" s="97"/>
      <c r="LL76" s="97"/>
      <c r="LM76" s="97"/>
      <c r="LN76" s="97"/>
      <c r="LO76" s="97"/>
      <c r="LP76" s="97"/>
      <c r="LQ76" s="97"/>
      <c r="LR76" s="97"/>
      <c r="LS76" s="97"/>
      <c r="LT76" s="97"/>
      <c r="LU76" s="97"/>
      <c r="LV76" s="64"/>
      <c r="LW76" s="64"/>
      <c r="LX76" s="64"/>
      <c r="LY76" s="64"/>
      <c r="LZ76" s="64"/>
      <c r="MA76" s="64"/>
      <c r="MB76" s="64"/>
      <c r="MC76" s="64"/>
      <c r="MD76" s="64"/>
      <c r="ME76" s="64"/>
      <c r="MF76" s="64"/>
      <c r="MG76" s="64"/>
      <c r="MH76" s="64"/>
      <c r="MI76" s="64"/>
      <c r="MJ76" s="64"/>
      <c r="MK76" s="64"/>
      <c r="ML76" s="64"/>
      <c r="MM76" s="64"/>
      <c r="MN76" s="64"/>
      <c r="MO76" s="64"/>
      <c r="MP76" s="64"/>
      <c r="MQ76" s="64"/>
      <c r="MR76" s="64"/>
      <c r="MS76" s="64"/>
      <c r="MT76" s="64"/>
      <c r="MU76" s="64"/>
      <c r="MV76" s="64"/>
      <c r="MW76" s="64"/>
      <c r="MX76" s="64"/>
      <c r="MY76" s="64"/>
      <c r="MZ76" s="64"/>
      <c r="NA76" s="64"/>
      <c r="NB76" s="64"/>
      <c r="NC76" s="64"/>
      <c r="ND76" s="64"/>
      <c r="NE76" s="97"/>
      <c r="NF76" s="97"/>
      <c r="NG76" s="97"/>
      <c r="NH76" s="97"/>
      <c r="NI76" s="97"/>
      <c r="NJ76" s="97"/>
      <c r="NK76" s="97"/>
      <c r="NL76" s="97"/>
      <c r="NM76" s="97"/>
      <c r="NN76" s="97"/>
      <c r="NO76" s="97"/>
      <c r="NP76" s="97"/>
      <c r="NQ76" s="97"/>
      <c r="NR76" s="97"/>
      <c r="NS76" s="97"/>
      <c r="NT76" s="97"/>
      <c r="NU76" s="97"/>
      <c r="NV76" s="97"/>
      <c r="NW76" s="97"/>
      <c r="NX76" s="97"/>
      <c r="NY76" s="97"/>
      <c r="NZ76" s="97"/>
      <c r="OA76" s="97"/>
      <c r="OB76" s="97"/>
      <c r="OC76" s="97"/>
      <c r="OD76" s="97"/>
      <c r="OE76" s="97"/>
      <c r="OF76" s="97"/>
      <c r="OG76" s="97"/>
      <c r="OH76" s="97"/>
      <c r="OI76" s="97"/>
      <c r="OJ76" s="97"/>
      <c r="OK76" s="97"/>
      <c r="OL76" s="97"/>
      <c r="OM76" s="97"/>
      <c r="ON76" s="97"/>
      <c r="OO76" s="97"/>
      <c r="OP76" s="97"/>
      <c r="OQ76" s="97"/>
      <c r="OR76" s="97"/>
      <c r="OS76" s="97"/>
      <c r="OT76" s="97"/>
      <c r="OU76" s="97"/>
      <c r="OV76" s="97"/>
      <c r="OW76" s="97"/>
      <c r="OX76" s="97"/>
      <c r="OY76" s="97"/>
      <c r="OZ76" s="97"/>
      <c r="PA76" s="97"/>
      <c r="PB76" s="97"/>
      <c r="PC76" s="97"/>
      <c r="PD76" s="97"/>
      <c r="PE76" s="97"/>
      <c r="PF76" s="97"/>
      <c r="PG76" s="97"/>
      <c r="PH76" s="97"/>
      <c r="PI76" s="97"/>
      <c r="PJ76" s="97"/>
      <c r="PK76" s="97"/>
      <c r="PL76" s="97"/>
      <c r="PM76" s="97"/>
      <c r="PN76" s="97"/>
      <c r="PO76" s="97"/>
      <c r="PP76" s="97"/>
      <c r="PQ76" s="97"/>
      <c r="PR76" s="97"/>
      <c r="PS76" s="97"/>
      <c r="PT76" s="97"/>
      <c r="PU76" s="97"/>
      <c r="PV76" s="97"/>
      <c r="PW76" s="97"/>
      <c r="PX76" s="97"/>
      <c r="PY76" s="97"/>
      <c r="PZ76" s="97"/>
      <c r="QA76" s="97"/>
      <c r="QB76" s="97"/>
      <c r="QC76" s="97"/>
      <c r="QD76" s="97"/>
      <c r="QE76" s="97"/>
      <c r="QF76" s="97"/>
      <c r="QG76" s="97"/>
      <c r="QH76" s="97"/>
      <c r="QI76" s="97"/>
      <c r="QJ76" s="97"/>
      <c r="QK76" s="97"/>
      <c r="QL76" s="97"/>
      <c r="QM76" s="97"/>
      <c r="QN76" s="97"/>
      <c r="QO76" s="97"/>
      <c r="QP76" s="97"/>
      <c r="QQ76" s="97"/>
      <c r="QR76" s="97"/>
      <c r="QS76" s="97"/>
      <c r="QT76" s="97"/>
      <c r="QU76" s="97"/>
      <c r="QV76" s="97"/>
      <c r="QW76" s="97"/>
      <c r="QX76" s="97"/>
      <c r="QY76" s="97"/>
      <c r="QZ76" s="97"/>
      <c r="RA76" s="97"/>
      <c r="RB76" s="97"/>
      <c r="RC76" s="97"/>
      <c r="RD76" s="97"/>
      <c r="RE76" s="97"/>
      <c r="RF76" s="97"/>
      <c r="RG76" s="97"/>
      <c r="RH76" s="97"/>
      <c r="RI76" s="97"/>
      <c r="RJ76" s="97"/>
      <c r="RK76" s="97"/>
      <c r="RL76" s="97"/>
      <c r="RM76" s="97"/>
      <c r="RN76" s="97"/>
      <c r="RO76" s="97"/>
      <c r="RP76" s="97"/>
      <c r="RQ76" s="97"/>
      <c r="RR76" s="97"/>
      <c r="RS76" s="97"/>
      <c r="RT76" s="97"/>
      <c r="RU76" s="97"/>
      <c r="RV76" s="97"/>
      <c r="RW76" s="97"/>
      <c r="RX76" s="97"/>
      <c r="RY76" s="97"/>
      <c r="RZ76" s="97"/>
      <c r="SA76" s="97"/>
      <c r="SB76" s="97"/>
      <c r="SC76" s="97"/>
      <c r="SD76" s="97"/>
      <c r="SE76" s="97"/>
      <c r="SF76" s="97"/>
      <c r="SG76" s="97"/>
      <c r="SH76" s="97"/>
      <c r="SI76" s="97"/>
      <c r="SJ76" s="97"/>
      <c r="SK76" s="97"/>
      <c r="SL76" s="97"/>
      <c r="SM76" s="97"/>
      <c r="SN76" s="97"/>
      <c r="SO76" s="97"/>
      <c r="SP76" s="97"/>
      <c r="SQ76" s="97"/>
      <c r="SR76" s="97"/>
      <c r="SS76" s="97"/>
      <c r="ST76" s="97"/>
      <c r="SU76" s="97"/>
      <c r="SV76" s="97"/>
      <c r="SW76" s="97"/>
      <c r="SX76" s="97"/>
      <c r="SY76" s="97"/>
      <c r="SZ76" s="97"/>
      <c r="TA76" s="97"/>
      <c r="TB76" s="97"/>
    </row>
    <row r="77" spans="1:522" s="27" customFormat="1" ht="18" customHeight="1" x14ac:dyDescent="0.2">
      <c r="A77" s="12"/>
      <c r="B77" s="11"/>
      <c r="C77" s="1"/>
      <c r="D77" s="4"/>
      <c r="E77" s="1"/>
      <c r="F77" s="1"/>
      <c r="G77" s="4"/>
      <c r="H77"/>
      <c r="I77" s="1">
        <f t="shared" si="0"/>
        <v>0</v>
      </c>
      <c r="J77" s="12"/>
      <c r="K77" s="102"/>
      <c r="L77" s="102"/>
      <c r="M77" s="97"/>
      <c r="N77" s="97"/>
      <c r="O77" s="97"/>
      <c r="P77" s="97"/>
      <c r="Q77" s="97"/>
      <c r="R77" s="97"/>
      <c r="S77" s="102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  <c r="AM77" s="97"/>
      <c r="AN77" s="97"/>
      <c r="AO77" s="97"/>
      <c r="AP77" s="97"/>
      <c r="AQ77" s="97"/>
      <c r="AR77" s="97"/>
      <c r="AS77" s="97"/>
      <c r="AT77" s="97"/>
      <c r="AU77" s="97"/>
      <c r="AV77" s="97"/>
      <c r="AW77" s="97"/>
      <c r="AX77" s="97"/>
      <c r="AY77" s="97"/>
      <c r="AZ77" s="97"/>
      <c r="BA77" s="97"/>
      <c r="BB77" s="97"/>
      <c r="BC77" s="97"/>
      <c r="BD77" s="97"/>
      <c r="BE77" s="97"/>
      <c r="BF77" s="97"/>
      <c r="BG77" s="97"/>
      <c r="BH77" s="97"/>
      <c r="BI77" s="97"/>
      <c r="BJ77" s="97"/>
      <c r="BK77" s="97"/>
      <c r="BL77" s="97"/>
      <c r="BM77" s="97"/>
      <c r="BN77" s="97"/>
      <c r="BO77" s="97"/>
      <c r="BP77" s="97"/>
      <c r="BQ77" s="97"/>
      <c r="BR77" s="97"/>
      <c r="BS77" s="97"/>
      <c r="BT77" s="97"/>
      <c r="BU77" s="97"/>
      <c r="BV77" s="97"/>
      <c r="BW77" s="97"/>
      <c r="BX77" s="97"/>
      <c r="BY77" s="97"/>
      <c r="BZ77" s="97"/>
      <c r="CA77" s="97"/>
      <c r="CB77" s="97"/>
      <c r="CC77" s="97"/>
      <c r="CD77" s="97"/>
      <c r="CE77" s="97"/>
      <c r="CF77" s="97"/>
      <c r="CG77" s="97"/>
      <c r="CH77" s="97"/>
      <c r="CI77" s="97"/>
      <c r="CJ77" s="97"/>
      <c r="CK77" s="97"/>
      <c r="CL77" s="97"/>
      <c r="CM77" s="97"/>
      <c r="CN77" s="97"/>
      <c r="CO77" s="97"/>
      <c r="CP77" s="97"/>
      <c r="CQ77" s="97"/>
      <c r="CR77" s="97"/>
      <c r="CS77" s="97"/>
      <c r="CT77" s="102"/>
      <c r="CU77" s="97"/>
      <c r="CV77" s="102"/>
      <c r="CW77" s="97"/>
      <c r="CX77" s="97"/>
      <c r="CY77" s="97"/>
      <c r="CZ77" s="97"/>
      <c r="DA77" s="97"/>
      <c r="DB77" s="97"/>
      <c r="DC77" s="97"/>
      <c r="DD77" s="102"/>
      <c r="DE77" s="97"/>
      <c r="DF77" s="97"/>
      <c r="DG77" s="97"/>
      <c r="DH77" s="97"/>
      <c r="DI77" s="97"/>
      <c r="DJ77" s="97"/>
      <c r="DK77" s="97"/>
      <c r="DL77" s="97"/>
      <c r="DM77" s="97"/>
      <c r="DN77" s="97"/>
      <c r="DO77" s="97"/>
      <c r="DP77" s="97"/>
      <c r="DQ77" s="97"/>
      <c r="DR77" s="97"/>
      <c r="DS77" s="97"/>
      <c r="DT77" s="97"/>
      <c r="DU77" s="97"/>
      <c r="DV77" s="97"/>
      <c r="DW77" s="97"/>
      <c r="DX77" s="97"/>
      <c r="DY77" s="97"/>
      <c r="DZ77" s="97"/>
      <c r="EA77" s="97"/>
      <c r="EB77" s="97"/>
      <c r="EC77" s="97"/>
      <c r="ED77" s="97"/>
      <c r="EE77" s="97"/>
      <c r="EF77" s="97"/>
      <c r="EG77" s="97"/>
      <c r="EH77" s="97"/>
      <c r="EI77" s="97"/>
      <c r="EJ77" s="97"/>
      <c r="EK77" s="97"/>
      <c r="EL77" s="97"/>
      <c r="EM77" s="97"/>
      <c r="EN77" s="97"/>
      <c r="EO77" s="97"/>
      <c r="EP77" s="97"/>
      <c r="EQ77" s="102"/>
      <c r="ER77" s="97"/>
      <c r="ES77" s="97"/>
      <c r="ET77" s="97"/>
      <c r="EU77" s="97"/>
      <c r="EV77" s="97"/>
      <c r="EW77" s="97"/>
      <c r="EX77" s="97"/>
      <c r="EY77" s="97"/>
      <c r="EZ77" s="97"/>
      <c r="FA77" s="97"/>
      <c r="FB77" s="97"/>
      <c r="FC77" s="97"/>
      <c r="FD77" s="97"/>
      <c r="FE77" s="97"/>
      <c r="FF77" s="97"/>
      <c r="FG77" s="97"/>
      <c r="FH77" s="97"/>
      <c r="FI77" s="97"/>
      <c r="FJ77" s="97"/>
      <c r="FK77" s="97"/>
      <c r="FL77" s="97"/>
      <c r="FM77" s="97"/>
      <c r="FN77" s="97"/>
      <c r="FO77" s="97"/>
      <c r="FP77" s="97"/>
      <c r="FQ77" s="97"/>
      <c r="FR77" s="97"/>
      <c r="FS77" s="97"/>
      <c r="FT77" s="97"/>
      <c r="FU77" s="97"/>
      <c r="FV77" s="97"/>
      <c r="FW77" s="97"/>
      <c r="FX77" s="97"/>
      <c r="FY77" s="97"/>
      <c r="FZ77" s="97"/>
      <c r="GA77" s="97"/>
      <c r="GB77" s="97"/>
      <c r="GC77" s="97"/>
      <c r="GD77" s="97"/>
      <c r="GE77" s="97"/>
      <c r="GF77" s="97"/>
      <c r="GG77" s="97"/>
      <c r="GH77" s="97"/>
      <c r="GI77" s="97"/>
      <c r="GJ77" s="97"/>
      <c r="GK77" s="97"/>
      <c r="GL77" s="97"/>
      <c r="GM77" s="97"/>
      <c r="GN77" s="97"/>
      <c r="GO77" s="97"/>
      <c r="GP77" s="97"/>
      <c r="GQ77" s="97"/>
      <c r="GR77" s="97"/>
      <c r="GS77" s="97"/>
      <c r="GT77" s="97"/>
      <c r="GU77" s="97"/>
      <c r="GV77" s="97"/>
      <c r="GW77" s="97"/>
      <c r="GX77" s="97"/>
      <c r="GY77" s="97"/>
      <c r="GZ77" s="97"/>
      <c r="HA77" s="97"/>
      <c r="HB77" s="97"/>
      <c r="HC77" s="97"/>
      <c r="HD77" s="97"/>
      <c r="HE77" s="97"/>
      <c r="HF77" s="97"/>
      <c r="HG77" s="97"/>
      <c r="HH77" s="97"/>
      <c r="HI77" s="97"/>
      <c r="HJ77" s="97"/>
      <c r="HK77" s="97"/>
      <c r="HL77" s="97"/>
      <c r="HM77" s="97"/>
      <c r="HN77" s="97"/>
      <c r="HO77" s="97"/>
      <c r="HP77" s="97"/>
      <c r="HQ77" s="97"/>
      <c r="HR77" s="97"/>
      <c r="HS77" s="97"/>
      <c r="HT77" s="97"/>
      <c r="HU77" s="97"/>
      <c r="HV77" s="97"/>
      <c r="HW77" s="97"/>
      <c r="HX77" s="97"/>
      <c r="HY77" s="97"/>
      <c r="HZ77" s="97"/>
      <c r="IA77" s="97"/>
      <c r="IB77" s="97"/>
      <c r="IC77" s="97"/>
      <c r="ID77" s="97"/>
      <c r="IE77" s="97"/>
      <c r="IF77" s="97"/>
      <c r="IG77" s="97"/>
      <c r="IH77" s="97"/>
      <c r="II77" s="97"/>
      <c r="IJ77" s="97"/>
      <c r="IK77" s="97"/>
      <c r="IL77" s="97"/>
      <c r="IM77" s="97"/>
      <c r="IN77" s="97"/>
      <c r="IO77" s="97"/>
      <c r="IP77" s="97"/>
      <c r="IQ77" s="97"/>
      <c r="IR77" s="97"/>
      <c r="IS77" s="97"/>
      <c r="IT77" s="97"/>
      <c r="IU77" s="97"/>
      <c r="IV77" s="97"/>
      <c r="IW77" s="97"/>
      <c r="IX77" s="97"/>
      <c r="IY77" s="97"/>
      <c r="IZ77" s="97"/>
      <c r="JA77" s="97"/>
      <c r="JB77" s="97"/>
      <c r="JC77" s="97"/>
      <c r="JD77" s="97"/>
      <c r="JE77" s="97"/>
      <c r="JF77" s="97"/>
      <c r="JG77" s="97"/>
      <c r="JH77" s="88"/>
      <c r="JI77" s="88"/>
      <c r="JJ77" s="88"/>
      <c r="JK77" s="88"/>
      <c r="JL77" s="88"/>
      <c r="JM77" s="88"/>
      <c r="JN77" s="88"/>
      <c r="JO77" s="88"/>
      <c r="JP77" s="97"/>
      <c r="JQ77" s="97"/>
      <c r="JR77" s="97"/>
      <c r="JS77" s="97"/>
      <c r="JT77" s="97"/>
      <c r="JU77" s="97"/>
      <c r="JV77" s="97"/>
      <c r="JW77" s="97"/>
      <c r="JX77" s="102"/>
      <c r="JY77" s="97"/>
      <c r="JZ77" s="97"/>
      <c r="KA77" s="97"/>
      <c r="KB77" s="97"/>
      <c r="KC77" s="97"/>
      <c r="KD77" s="97"/>
      <c r="KE77" s="97"/>
      <c r="KF77" s="97"/>
      <c r="KG77" s="97"/>
      <c r="KH77" s="97"/>
      <c r="KI77" s="97"/>
      <c r="KJ77" s="97"/>
      <c r="KK77" s="97"/>
      <c r="KL77" s="97"/>
      <c r="KM77" s="97"/>
      <c r="KN77" s="97"/>
      <c r="KO77" s="97"/>
      <c r="KP77" s="97"/>
      <c r="KQ77" s="97"/>
      <c r="KR77" s="102"/>
      <c r="KS77" s="102"/>
      <c r="KT77" s="97"/>
      <c r="KU77" s="97"/>
      <c r="KV77" s="97"/>
      <c r="KW77" s="97"/>
      <c r="KX77" s="97"/>
      <c r="KY77" s="97"/>
      <c r="KZ77" s="97"/>
      <c r="LA77" s="102"/>
      <c r="LB77" s="97"/>
      <c r="LC77" s="97"/>
      <c r="LD77" s="97"/>
      <c r="LE77" s="97"/>
      <c r="LF77" s="97"/>
      <c r="LG77" s="97"/>
      <c r="LH77" s="97"/>
      <c r="LI77" s="97"/>
      <c r="LJ77" s="97"/>
      <c r="LK77" s="97"/>
      <c r="LL77" s="97"/>
      <c r="LM77" s="97"/>
      <c r="LN77" s="97"/>
      <c r="LO77" s="97"/>
      <c r="LP77" s="97"/>
      <c r="LQ77" s="97"/>
      <c r="LR77" s="97"/>
      <c r="LS77" s="97"/>
      <c r="LT77" s="97"/>
      <c r="LU77" s="97"/>
      <c r="LV77" s="64"/>
      <c r="LW77" s="64"/>
      <c r="LX77" s="64"/>
      <c r="LY77" s="64"/>
      <c r="LZ77" s="64"/>
      <c r="MA77" s="64"/>
      <c r="MB77" s="64"/>
      <c r="MC77" s="64"/>
      <c r="MD77" s="64"/>
      <c r="ME77" s="64"/>
      <c r="MF77" s="64"/>
      <c r="MG77" s="64"/>
      <c r="MH77" s="64"/>
      <c r="MI77" s="64"/>
      <c r="MJ77" s="64"/>
      <c r="MK77" s="64"/>
      <c r="ML77" s="64"/>
      <c r="MM77" s="64"/>
      <c r="MN77" s="64"/>
      <c r="MO77" s="64"/>
      <c r="MP77" s="64"/>
      <c r="MQ77" s="64"/>
      <c r="MR77" s="64"/>
      <c r="MS77" s="64"/>
      <c r="MT77" s="64"/>
      <c r="MU77" s="64"/>
      <c r="MV77" s="64"/>
      <c r="MW77" s="64"/>
      <c r="MX77" s="64"/>
      <c r="MY77" s="64"/>
      <c r="MZ77" s="64"/>
      <c r="NA77" s="64"/>
      <c r="NB77" s="64"/>
      <c r="NC77" s="64"/>
      <c r="ND77" s="64"/>
      <c r="NE77" s="97"/>
      <c r="NF77" s="97"/>
      <c r="NG77" s="97"/>
      <c r="NH77" s="97"/>
      <c r="NI77" s="97"/>
      <c r="NJ77" s="97"/>
      <c r="NK77" s="97"/>
      <c r="NL77" s="97"/>
      <c r="NM77" s="97"/>
      <c r="NN77" s="97"/>
      <c r="NO77" s="97"/>
      <c r="NP77" s="97"/>
      <c r="NQ77" s="97"/>
      <c r="NR77" s="97"/>
      <c r="NS77" s="97"/>
      <c r="NT77" s="97"/>
      <c r="NU77" s="97"/>
      <c r="NV77" s="97"/>
      <c r="NW77" s="97"/>
      <c r="NX77" s="97"/>
      <c r="NY77" s="97"/>
      <c r="NZ77" s="97"/>
      <c r="OA77" s="97"/>
      <c r="OB77" s="97"/>
      <c r="OC77" s="97"/>
      <c r="OD77" s="97"/>
      <c r="OE77" s="97"/>
      <c r="OF77" s="97"/>
      <c r="OG77" s="97"/>
      <c r="OH77" s="97"/>
      <c r="OI77" s="97"/>
      <c r="OJ77" s="97"/>
      <c r="OK77" s="97"/>
      <c r="OL77" s="97"/>
      <c r="OM77" s="97"/>
      <c r="ON77" s="97"/>
      <c r="OO77" s="97"/>
      <c r="OP77" s="97"/>
      <c r="OQ77" s="97"/>
      <c r="OR77" s="97"/>
      <c r="OS77" s="97"/>
      <c r="OT77" s="97"/>
      <c r="OU77" s="97"/>
      <c r="OV77" s="97"/>
      <c r="OW77" s="97"/>
      <c r="OX77" s="97"/>
      <c r="OY77" s="97"/>
      <c r="OZ77" s="97"/>
      <c r="PA77" s="97"/>
      <c r="PB77" s="97"/>
      <c r="PC77" s="97"/>
      <c r="PD77" s="97"/>
      <c r="PE77" s="97"/>
      <c r="PF77" s="97"/>
      <c r="PG77" s="97"/>
      <c r="PH77" s="97"/>
      <c r="PI77" s="97"/>
      <c r="PJ77" s="97"/>
      <c r="PK77" s="97"/>
      <c r="PL77" s="97"/>
      <c r="PM77" s="97"/>
      <c r="PN77" s="97"/>
      <c r="PO77" s="97"/>
      <c r="PP77" s="97"/>
      <c r="PQ77" s="97"/>
      <c r="PR77" s="97"/>
      <c r="PS77" s="97"/>
      <c r="PT77" s="97"/>
      <c r="PU77" s="97"/>
      <c r="PV77" s="97"/>
      <c r="PW77" s="97"/>
      <c r="PX77" s="97"/>
      <c r="PY77" s="97"/>
      <c r="PZ77" s="97"/>
      <c r="QA77" s="97"/>
      <c r="QB77" s="97"/>
      <c r="QC77" s="97"/>
      <c r="QD77" s="97"/>
      <c r="QE77" s="97"/>
      <c r="QF77" s="97"/>
      <c r="QG77" s="97"/>
      <c r="QH77" s="97"/>
      <c r="QI77" s="97"/>
      <c r="QJ77" s="97"/>
      <c r="QK77" s="97"/>
      <c r="QL77" s="97"/>
      <c r="QM77" s="97"/>
      <c r="QN77" s="97"/>
      <c r="QO77" s="97"/>
      <c r="QP77" s="97"/>
      <c r="QQ77" s="97"/>
      <c r="QR77" s="97"/>
      <c r="QS77" s="97"/>
      <c r="QT77" s="97"/>
      <c r="QU77" s="97"/>
      <c r="QV77" s="97"/>
      <c r="QW77" s="97"/>
      <c r="QX77" s="97"/>
      <c r="QY77" s="97"/>
      <c r="QZ77" s="97"/>
      <c r="RA77" s="97"/>
      <c r="RB77" s="97"/>
      <c r="RC77" s="97"/>
      <c r="RD77" s="97"/>
      <c r="RE77" s="97"/>
      <c r="RF77" s="97"/>
      <c r="RG77" s="97"/>
      <c r="RH77" s="97"/>
      <c r="RI77" s="97"/>
      <c r="RJ77" s="97"/>
      <c r="RK77" s="97"/>
      <c r="RL77" s="97"/>
      <c r="RM77" s="97"/>
      <c r="RN77" s="97"/>
      <c r="RO77" s="97"/>
      <c r="RP77" s="97"/>
      <c r="RQ77" s="97"/>
      <c r="RR77" s="97"/>
      <c r="RS77" s="97"/>
      <c r="RT77" s="97"/>
      <c r="RU77" s="97"/>
      <c r="RV77" s="97"/>
      <c r="RW77" s="97"/>
      <c r="RX77" s="97"/>
      <c r="RY77" s="97"/>
      <c r="RZ77" s="97"/>
      <c r="SA77" s="97"/>
      <c r="SB77" s="97"/>
      <c r="SC77" s="97"/>
      <c r="SD77" s="97"/>
      <c r="SE77" s="97"/>
      <c r="SF77" s="97"/>
      <c r="SG77" s="97"/>
      <c r="SH77" s="97"/>
      <c r="SI77" s="97"/>
      <c r="SJ77" s="97"/>
      <c r="SK77" s="97"/>
      <c r="SL77" s="97"/>
      <c r="SM77" s="97"/>
      <c r="SN77" s="97"/>
      <c r="SO77" s="97"/>
      <c r="SP77" s="97"/>
      <c r="SQ77" s="97"/>
      <c r="SR77" s="97"/>
      <c r="SS77" s="97"/>
      <c r="ST77" s="97"/>
      <c r="SU77" s="97"/>
      <c r="SV77" s="97"/>
      <c r="SW77" s="97"/>
      <c r="SX77" s="97"/>
      <c r="SY77" s="97"/>
      <c r="SZ77" s="97"/>
      <c r="TA77" s="97"/>
      <c r="TB77" s="97"/>
    </row>
    <row r="78" spans="1:522" s="27" customFormat="1" ht="18" customHeight="1" x14ac:dyDescent="0.2">
      <c r="A78" s="12"/>
      <c r="B78" s="11" t="s">
        <v>186</v>
      </c>
      <c r="C78" s="1">
        <v>9527</v>
      </c>
      <c r="D78" s="4" t="s">
        <v>411</v>
      </c>
      <c r="E78" s="1">
        <v>12161</v>
      </c>
      <c r="F78" s="1">
        <v>2019</v>
      </c>
      <c r="G78" s="4" t="s">
        <v>185</v>
      </c>
      <c r="H78"/>
      <c r="I78" s="1">
        <f t="shared" si="0"/>
        <v>0</v>
      </c>
      <c r="J78" s="12">
        <f>Tabuľka1[[#This Row],[Stĺpec8]]</f>
        <v>0</v>
      </c>
      <c r="K78" s="102"/>
      <c r="L78" s="102"/>
      <c r="M78" s="97"/>
      <c r="N78" s="97"/>
      <c r="O78" s="97"/>
      <c r="P78" s="97"/>
      <c r="Q78" s="97"/>
      <c r="R78" s="97"/>
      <c r="S78" s="102"/>
      <c r="T78" s="97"/>
      <c r="U78" s="97"/>
      <c r="V78" s="97"/>
      <c r="W78" s="97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  <c r="AM78" s="97"/>
      <c r="AN78" s="97"/>
      <c r="AO78" s="97"/>
      <c r="AP78" s="97"/>
      <c r="AQ78" s="97"/>
      <c r="AR78" s="97"/>
      <c r="AS78" s="97"/>
      <c r="AT78" s="97"/>
      <c r="AU78" s="97"/>
      <c r="AV78" s="97"/>
      <c r="AW78" s="97"/>
      <c r="AX78" s="97"/>
      <c r="AY78" s="97"/>
      <c r="AZ78" s="97"/>
      <c r="BA78" s="97"/>
      <c r="BB78" s="97"/>
      <c r="BC78" s="97"/>
      <c r="BD78" s="97"/>
      <c r="BE78" s="97"/>
      <c r="BF78" s="97"/>
      <c r="BG78" s="97"/>
      <c r="BH78" s="97"/>
      <c r="BI78" s="97"/>
      <c r="BJ78" s="97"/>
      <c r="BK78" s="97"/>
      <c r="BL78" s="97"/>
      <c r="BM78" s="97"/>
      <c r="BN78" s="97"/>
      <c r="BO78" s="97"/>
      <c r="BP78" s="97"/>
      <c r="BQ78" s="97"/>
      <c r="BR78" s="97"/>
      <c r="BS78" s="97"/>
      <c r="BT78" s="97"/>
      <c r="BU78" s="97"/>
      <c r="BV78" s="97"/>
      <c r="BW78" s="97"/>
      <c r="BX78" s="97"/>
      <c r="BY78" s="97"/>
      <c r="BZ78" s="97"/>
      <c r="CA78" s="97"/>
      <c r="CB78" s="97"/>
      <c r="CC78" s="97"/>
      <c r="CD78" s="97"/>
      <c r="CE78" s="97"/>
      <c r="CF78" s="97"/>
      <c r="CG78" s="97"/>
      <c r="CH78" s="97"/>
      <c r="CI78" s="97"/>
      <c r="CJ78" s="97"/>
      <c r="CK78" s="97"/>
      <c r="CL78" s="97"/>
      <c r="CM78" s="97"/>
      <c r="CN78" s="97"/>
      <c r="CO78" s="97"/>
      <c r="CP78" s="97"/>
      <c r="CQ78" s="97"/>
      <c r="CR78" s="97"/>
      <c r="CS78" s="97"/>
      <c r="CT78" s="102"/>
      <c r="CU78" s="97"/>
      <c r="CV78" s="97"/>
      <c r="CW78" s="97"/>
      <c r="CX78" s="97"/>
      <c r="CY78" s="97"/>
      <c r="CZ78" s="97"/>
      <c r="DA78" s="97"/>
      <c r="DB78" s="97"/>
      <c r="DC78" s="97"/>
      <c r="DD78" s="102"/>
      <c r="DE78" s="97"/>
      <c r="DF78" s="97"/>
      <c r="DG78" s="97"/>
      <c r="DH78" s="97"/>
      <c r="DI78" s="97"/>
      <c r="DJ78" s="97"/>
      <c r="DK78" s="97"/>
      <c r="DL78" s="97"/>
      <c r="DM78" s="97"/>
      <c r="DN78" s="97"/>
      <c r="DO78" s="97"/>
      <c r="DP78" s="97"/>
      <c r="DQ78" s="97"/>
      <c r="DR78" s="97"/>
      <c r="DS78" s="97"/>
      <c r="DT78" s="97"/>
      <c r="DU78" s="97"/>
      <c r="DV78" s="97"/>
      <c r="DW78" s="97"/>
      <c r="DX78" s="97"/>
      <c r="DY78" s="97"/>
      <c r="DZ78" s="97"/>
      <c r="EA78" s="97"/>
      <c r="EB78" s="97"/>
      <c r="EC78" s="97"/>
      <c r="ED78" s="97"/>
      <c r="EE78" s="97"/>
      <c r="EF78" s="97"/>
      <c r="EG78" s="97"/>
      <c r="EH78" s="97"/>
      <c r="EI78" s="97"/>
      <c r="EJ78" s="97"/>
      <c r="EK78" s="97"/>
      <c r="EL78" s="97"/>
      <c r="EM78" s="97"/>
      <c r="EN78" s="97"/>
      <c r="EO78" s="97"/>
      <c r="EP78" s="97"/>
      <c r="EQ78" s="102"/>
      <c r="ER78" s="97"/>
      <c r="ES78" s="97"/>
      <c r="ET78" s="97"/>
      <c r="EU78" s="97"/>
      <c r="EV78" s="97"/>
      <c r="EW78" s="97"/>
      <c r="EX78" s="97"/>
      <c r="EY78" s="97"/>
      <c r="EZ78" s="97"/>
      <c r="FA78" s="97"/>
      <c r="FB78" s="97"/>
      <c r="FC78" s="97"/>
      <c r="FD78" s="97"/>
      <c r="FE78" s="97"/>
      <c r="FF78" s="97"/>
      <c r="FG78" s="97"/>
      <c r="FH78" s="97"/>
      <c r="FI78" s="97"/>
      <c r="FJ78" s="97"/>
      <c r="FK78" s="97"/>
      <c r="FL78" s="97"/>
      <c r="FM78" s="97"/>
      <c r="FN78" s="97"/>
      <c r="FO78" s="97"/>
      <c r="FP78" s="97"/>
      <c r="FQ78" s="97"/>
      <c r="FR78" s="97"/>
      <c r="FS78" s="97"/>
      <c r="FT78" s="97"/>
      <c r="FU78" s="97"/>
      <c r="FV78" s="97"/>
      <c r="FW78" s="97"/>
      <c r="FX78" s="97"/>
      <c r="FY78" s="97"/>
      <c r="FZ78" s="97"/>
      <c r="GA78" s="97"/>
      <c r="GB78" s="97"/>
      <c r="GC78" s="97"/>
      <c r="GD78" s="97"/>
      <c r="GE78" s="97"/>
      <c r="GF78" s="97"/>
      <c r="GG78" s="97"/>
      <c r="GH78" s="97"/>
      <c r="GI78" s="97"/>
      <c r="GJ78" s="97"/>
      <c r="GK78" s="97"/>
      <c r="GL78" s="97"/>
      <c r="GM78" s="97"/>
      <c r="GN78" s="97"/>
      <c r="GO78" s="97"/>
      <c r="GP78" s="97"/>
      <c r="GQ78" s="97"/>
      <c r="GR78" s="97"/>
      <c r="GS78" s="97"/>
      <c r="GT78" s="97"/>
      <c r="GU78" s="97"/>
      <c r="GV78" s="97"/>
      <c r="GW78" s="97"/>
      <c r="GX78" s="97"/>
      <c r="GY78" s="97"/>
      <c r="GZ78" s="97"/>
      <c r="HA78" s="97"/>
      <c r="HB78" s="97"/>
      <c r="HC78" s="97"/>
      <c r="HD78" s="97"/>
      <c r="HE78" s="97"/>
      <c r="HF78" s="97"/>
      <c r="HG78" s="97"/>
      <c r="HH78" s="97"/>
      <c r="HI78" s="97"/>
      <c r="HJ78" s="97"/>
      <c r="HK78" s="97"/>
      <c r="HL78" s="97"/>
      <c r="HM78" s="97"/>
      <c r="HN78" s="97"/>
      <c r="HO78" s="97"/>
      <c r="HP78" s="97"/>
      <c r="HQ78" s="97"/>
      <c r="HR78" s="97"/>
      <c r="HS78" s="97"/>
      <c r="HT78" s="97"/>
      <c r="HU78" s="97"/>
      <c r="HV78" s="97"/>
      <c r="HW78" s="97"/>
      <c r="HX78" s="97"/>
      <c r="HY78" s="97"/>
      <c r="HZ78" s="97"/>
      <c r="IA78" s="97"/>
      <c r="IB78" s="97"/>
      <c r="IC78" s="97"/>
      <c r="ID78" s="97"/>
      <c r="IE78" s="97"/>
      <c r="IF78" s="97"/>
      <c r="IG78" s="97"/>
      <c r="IH78" s="97"/>
      <c r="II78" s="97"/>
      <c r="IJ78" s="97"/>
      <c r="IK78" s="97"/>
      <c r="IL78" s="97"/>
      <c r="IM78" s="97"/>
      <c r="IN78" s="97"/>
      <c r="IO78" s="97"/>
      <c r="IP78" s="97"/>
      <c r="IQ78" s="97"/>
      <c r="IR78" s="97"/>
      <c r="IS78" s="97"/>
      <c r="IT78" s="97"/>
      <c r="IU78" s="97"/>
      <c r="IV78" s="97"/>
      <c r="IW78" s="97"/>
      <c r="IX78" s="97"/>
      <c r="IY78" s="97"/>
      <c r="IZ78" s="97"/>
      <c r="JA78" s="97"/>
      <c r="JB78" s="97"/>
      <c r="JC78" s="97"/>
      <c r="JD78" s="97"/>
      <c r="JE78" s="97"/>
      <c r="JF78" s="97"/>
      <c r="JG78" s="97"/>
      <c r="JH78" s="88"/>
      <c r="JI78" s="88"/>
      <c r="JJ78" s="88"/>
      <c r="JK78" s="88"/>
      <c r="JL78" s="88"/>
      <c r="JM78" s="88"/>
      <c r="JN78" s="88"/>
      <c r="JO78" s="88"/>
      <c r="JP78" s="97"/>
      <c r="JQ78" s="97"/>
      <c r="JR78" s="97"/>
      <c r="JS78" s="97"/>
      <c r="JT78" s="97"/>
      <c r="JU78" s="97"/>
      <c r="JV78" s="97"/>
      <c r="JW78" s="97"/>
      <c r="JX78" s="102"/>
      <c r="JY78" s="97"/>
      <c r="JZ78" s="97"/>
      <c r="KA78" s="97"/>
      <c r="KB78" s="97"/>
      <c r="KC78" s="97"/>
      <c r="KD78" s="97"/>
      <c r="KE78" s="97"/>
      <c r="KF78" s="97"/>
      <c r="KG78" s="97"/>
      <c r="KH78" s="97"/>
      <c r="KI78" s="97"/>
      <c r="KJ78" s="97"/>
      <c r="KK78" s="97"/>
      <c r="KL78" s="97"/>
      <c r="KM78" s="97"/>
      <c r="KN78" s="97"/>
      <c r="KO78" s="97"/>
      <c r="KP78" s="97"/>
      <c r="KQ78" s="97"/>
      <c r="KR78" s="97"/>
      <c r="KS78" s="97"/>
      <c r="KT78" s="97"/>
      <c r="KU78" s="97"/>
      <c r="KV78" s="97"/>
      <c r="KW78" s="97"/>
      <c r="KX78" s="97"/>
      <c r="KY78" s="97"/>
      <c r="KZ78" s="97"/>
      <c r="LA78" s="97"/>
      <c r="LB78" s="97"/>
      <c r="LC78" s="97"/>
      <c r="LD78" s="97"/>
      <c r="LE78" s="97"/>
      <c r="LF78" s="97"/>
      <c r="LG78" s="97"/>
      <c r="LH78" s="97"/>
      <c r="LI78" s="97"/>
      <c r="LJ78" s="102"/>
      <c r="LK78" s="97"/>
      <c r="LL78" s="97"/>
      <c r="LM78" s="97"/>
      <c r="LN78" s="97"/>
      <c r="LO78" s="97"/>
      <c r="LP78" s="97"/>
      <c r="LQ78" s="97"/>
      <c r="LR78" s="97"/>
      <c r="LS78" s="97"/>
      <c r="LT78" s="97"/>
      <c r="LU78" s="97"/>
      <c r="LV78" s="97"/>
      <c r="LW78" s="97"/>
      <c r="LX78" s="97"/>
      <c r="LY78" s="97"/>
      <c r="LZ78" s="97"/>
      <c r="MA78" s="97"/>
      <c r="MB78" s="97"/>
      <c r="MC78" s="97"/>
      <c r="MD78" s="97"/>
      <c r="ME78" s="97"/>
      <c r="MF78" s="97"/>
      <c r="MG78" s="97"/>
      <c r="MH78" s="97"/>
      <c r="MI78" s="97"/>
      <c r="MJ78" s="97"/>
      <c r="MK78" s="97"/>
      <c r="ML78" s="97"/>
      <c r="MM78" s="97"/>
      <c r="MN78" s="97"/>
      <c r="MO78" s="97"/>
      <c r="MP78" s="97"/>
      <c r="MQ78" s="97"/>
      <c r="MR78" s="97"/>
      <c r="MS78" s="97"/>
      <c r="MT78" s="97"/>
      <c r="MU78" s="97"/>
      <c r="MV78" s="97"/>
      <c r="MW78" s="97"/>
      <c r="MX78" s="97"/>
      <c r="MY78" s="97"/>
      <c r="MZ78" s="97"/>
      <c r="NA78" s="97"/>
      <c r="NB78" s="97"/>
      <c r="NC78" s="97"/>
      <c r="ND78" s="97"/>
      <c r="NE78" s="97"/>
      <c r="NF78" s="97"/>
      <c r="NG78" s="97"/>
      <c r="NH78" s="97"/>
      <c r="NI78" s="97"/>
      <c r="NJ78" s="97"/>
      <c r="NK78" s="97"/>
      <c r="NL78" s="97"/>
      <c r="NM78" s="97"/>
      <c r="NN78" s="97"/>
      <c r="NO78" s="97"/>
      <c r="NP78" s="97"/>
      <c r="NQ78" s="97"/>
      <c r="NR78" s="97"/>
      <c r="NS78" s="97"/>
      <c r="NT78" s="97"/>
      <c r="NU78" s="97"/>
      <c r="NV78" s="97"/>
      <c r="NW78" s="97"/>
      <c r="NX78" s="97"/>
      <c r="NY78" s="97"/>
      <c r="NZ78" s="97"/>
      <c r="OA78" s="97"/>
      <c r="OB78" s="97"/>
      <c r="OC78" s="97"/>
      <c r="OD78" s="97"/>
      <c r="OE78" s="97"/>
      <c r="OF78" s="97"/>
      <c r="OG78" s="97"/>
      <c r="OH78" s="97"/>
      <c r="OI78" s="97"/>
      <c r="OJ78" s="97"/>
      <c r="OK78" s="97"/>
      <c r="OL78" s="97"/>
      <c r="OM78" s="97"/>
      <c r="ON78" s="97"/>
      <c r="OO78" s="97"/>
      <c r="OP78" s="97"/>
      <c r="OQ78" s="97"/>
      <c r="OR78" s="97"/>
      <c r="OS78" s="97"/>
      <c r="OT78" s="97"/>
      <c r="OU78" s="97"/>
      <c r="OV78" s="97"/>
      <c r="OW78" s="97"/>
      <c r="OX78" s="97"/>
      <c r="OY78" s="97"/>
      <c r="OZ78" s="97"/>
      <c r="PA78" s="97"/>
      <c r="PB78" s="97"/>
      <c r="PC78" s="97"/>
      <c r="PD78" s="97"/>
      <c r="PE78" s="97"/>
      <c r="PF78" s="97"/>
      <c r="PG78" s="97"/>
      <c r="PH78" s="97"/>
      <c r="PI78" s="97"/>
      <c r="PJ78" s="97"/>
      <c r="PK78" s="97"/>
      <c r="PL78" s="97"/>
      <c r="PM78" s="97"/>
      <c r="PN78" s="97"/>
      <c r="PO78" s="97"/>
      <c r="PP78" s="97"/>
      <c r="PQ78" s="97"/>
      <c r="PR78" s="97"/>
      <c r="PS78" s="97"/>
      <c r="PT78" s="97"/>
      <c r="PU78" s="97"/>
      <c r="PV78" s="97"/>
      <c r="PW78" s="97"/>
      <c r="PX78" s="97"/>
      <c r="PY78" s="97"/>
      <c r="PZ78" s="97"/>
      <c r="QA78" s="97"/>
      <c r="QB78" s="97"/>
      <c r="QC78" s="97"/>
      <c r="QD78" s="97"/>
      <c r="QE78" s="97"/>
      <c r="QF78" s="97"/>
      <c r="QG78" s="97"/>
      <c r="QH78" s="97"/>
      <c r="QI78" s="97"/>
      <c r="QJ78" s="97"/>
      <c r="QK78" s="97"/>
      <c r="QL78" s="97"/>
      <c r="QM78" s="97"/>
      <c r="QN78" s="97"/>
      <c r="QO78" s="97"/>
      <c r="QP78" s="97"/>
      <c r="QQ78" s="97"/>
      <c r="QR78" s="97"/>
      <c r="QS78" s="97"/>
      <c r="QT78" s="97"/>
      <c r="QU78" s="97"/>
      <c r="QV78" s="97"/>
      <c r="QW78" s="97"/>
      <c r="QX78" s="97"/>
      <c r="QY78" s="97"/>
      <c r="QZ78" s="97"/>
      <c r="RA78" s="97"/>
      <c r="RB78" s="97"/>
      <c r="RC78" s="97"/>
      <c r="RD78" s="97"/>
      <c r="RE78" s="97"/>
      <c r="RF78" s="97"/>
      <c r="RG78" s="97"/>
      <c r="RH78" s="97"/>
      <c r="RI78" s="97"/>
      <c r="RJ78" s="97"/>
      <c r="RK78" s="97"/>
      <c r="RL78" s="97"/>
      <c r="RM78" s="97"/>
      <c r="RN78" s="97"/>
      <c r="RO78" s="97"/>
      <c r="RP78" s="97"/>
      <c r="RQ78" s="97"/>
      <c r="RR78" s="97"/>
      <c r="RS78" s="97"/>
      <c r="RT78" s="97"/>
      <c r="RU78" s="97"/>
      <c r="RV78" s="97"/>
      <c r="RW78" s="97"/>
      <c r="RX78" s="97"/>
      <c r="RY78" s="97"/>
      <c r="RZ78" s="97"/>
      <c r="SA78" s="97"/>
      <c r="SB78" s="97"/>
      <c r="SC78" s="97"/>
      <c r="SD78" s="97"/>
      <c r="SE78" s="97"/>
      <c r="SF78" s="97"/>
      <c r="SG78" s="97"/>
      <c r="SH78" s="97"/>
      <c r="SI78" s="97"/>
      <c r="SJ78" s="97"/>
      <c r="SK78" s="97"/>
      <c r="SL78" s="97"/>
      <c r="SM78" s="97"/>
      <c r="SN78" s="97"/>
      <c r="SO78" s="97"/>
      <c r="SP78" s="97"/>
      <c r="SQ78" s="97"/>
      <c r="SR78" s="97"/>
      <c r="SS78" s="97"/>
      <c r="ST78" s="97"/>
      <c r="SU78" s="97"/>
      <c r="SV78" s="97"/>
      <c r="SW78" s="97"/>
      <c r="SX78" s="97"/>
      <c r="SY78" s="97"/>
      <c r="SZ78" s="97"/>
      <c r="TA78" s="97"/>
      <c r="TB78" s="97"/>
    </row>
    <row r="79" spans="1:522" s="27" customFormat="1" ht="18" customHeight="1" x14ac:dyDescent="0.2">
      <c r="A79" s="12"/>
      <c r="B79" s="11" t="s">
        <v>151</v>
      </c>
      <c r="C79" s="1">
        <v>9004</v>
      </c>
      <c r="D79" s="4" t="s">
        <v>221</v>
      </c>
      <c r="E79" s="1">
        <v>12415</v>
      </c>
      <c r="F79" s="1">
        <v>2010</v>
      </c>
      <c r="G79" t="s">
        <v>222</v>
      </c>
      <c r="H79"/>
      <c r="I79" s="1">
        <f t="shared" si="0"/>
        <v>0</v>
      </c>
      <c r="J79" s="12">
        <f>SUM(I79:I81)</f>
        <v>0</v>
      </c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  <c r="AM79" s="97"/>
      <c r="AN79" s="97"/>
      <c r="AO79" s="97"/>
      <c r="AP79" s="97"/>
      <c r="AQ79" s="97"/>
      <c r="AR79" s="97"/>
      <c r="AS79" s="97"/>
      <c r="AT79" s="97"/>
      <c r="AU79" s="97"/>
      <c r="AV79" s="97"/>
      <c r="AW79" s="97"/>
      <c r="AX79" s="97"/>
      <c r="AY79" s="97"/>
      <c r="AZ79" s="97"/>
      <c r="BA79" s="97"/>
      <c r="BB79" s="97"/>
      <c r="BC79" s="97"/>
      <c r="BD79" s="97"/>
      <c r="BE79" s="97"/>
      <c r="BF79" s="97"/>
      <c r="BG79" s="97"/>
      <c r="BH79" s="97"/>
      <c r="BI79" s="97"/>
      <c r="BJ79" s="97"/>
      <c r="BK79" s="97"/>
      <c r="BL79" s="97"/>
      <c r="BM79" s="97"/>
      <c r="BN79" s="97"/>
      <c r="BO79" s="97"/>
      <c r="BP79" s="97"/>
      <c r="BQ79" s="97"/>
      <c r="BR79" s="97"/>
      <c r="BS79" s="97"/>
      <c r="BT79" s="97"/>
      <c r="BU79" s="97"/>
      <c r="BV79" s="97"/>
      <c r="BW79" s="97"/>
      <c r="BX79" s="97"/>
      <c r="BY79" s="97"/>
      <c r="BZ79" s="97"/>
      <c r="CA79" s="97"/>
      <c r="CB79" s="97"/>
      <c r="CC79" s="97"/>
      <c r="CD79" s="97"/>
      <c r="CE79" s="97"/>
      <c r="CF79" s="97"/>
      <c r="CG79" s="97"/>
      <c r="CH79" s="97"/>
      <c r="CI79" s="97"/>
      <c r="CJ79" s="97"/>
      <c r="CK79" s="97"/>
      <c r="CL79" s="97"/>
      <c r="CM79" s="97"/>
      <c r="CN79" s="97"/>
      <c r="CO79" s="97"/>
      <c r="CP79" s="97"/>
      <c r="CQ79" s="97"/>
      <c r="CR79" s="97"/>
      <c r="CS79" s="97"/>
      <c r="CT79" s="97"/>
      <c r="CU79" s="97"/>
      <c r="CV79" s="97"/>
      <c r="CW79" s="97"/>
      <c r="CX79" s="97"/>
      <c r="CY79" s="97"/>
      <c r="CZ79" s="97"/>
      <c r="DA79" s="97"/>
      <c r="DB79" s="97"/>
      <c r="DC79" s="97"/>
      <c r="DD79" s="102"/>
      <c r="DE79" s="97"/>
      <c r="DF79" s="97"/>
      <c r="DG79" s="97"/>
      <c r="DH79" s="97"/>
      <c r="DI79" s="97"/>
      <c r="DJ79" s="97"/>
      <c r="DK79" s="97"/>
      <c r="DL79" s="97"/>
      <c r="DM79" s="97"/>
      <c r="DN79" s="97"/>
      <c r="DO79" s="97"/>
      <c r="DP79" s="97"/>
      <c r="DQ79" s="97"/>
      <c r="DR79" s="97"/>
      <c r="DS79" s="97"/>
      <c r="DT79" s="97"/>
      <c r="DU79" s="97"/>
      <c r="DV79" s="97"/>
      <c r="DW79" s="97"/>
      <c r="DX79" s="97"/>
      <c r="DY79" s="97"/>
      <c r="DZ79" s="97"/>
      <c r="EA79" s="97"/>
      <c r="EB79" s="97"/>
      <c r="EC79" s="97"/>
      <c r="ED79" s="97"/>
      <c r="EE79" s="97"/>
      <c r="EF79" s="97"/>
      <c r="EG79" s="97"/>
      <c r="EH79" s="97"/>
      <c r="EI79" s="97"/>
      <c r="EJ79" s="97"/>
      <c r="EK79" s="97"/>
      <c r="EL79" s="97"/>
      <c r="EM79" s="97"/>
      <c r="EN79" s="97"/>
      <c r="EO79" s="97"/>
      <c r="EP79" s="97"/>
      <c r="EQ79" s="97"/>
      <c r="ER79" s="97"/>
      <c r="ES79" s="97"/>
      <c r="ET79" s="97"/>
      <c r="EU79" s="97"/>
      <c r="EV79" s="97"/>
      <c r="EW79" s="97"/>
      <c r="EX79" s="97"/>
      <c r="EY79" s="97"/>
      <c r="EZ79" s="97"/>
      <c r="FA79" s="97"/>
      <c r="FB79" s="97"/>
      <c r="FC79" s="97"/>
      <c r="FD79" s="97"/>
      <c r="FE79" s="97"/>
      <c r="FF79" s="97"/>
      <c r="FG79" s="97"/>
      <c r="FH79" s="97"/>
      <c r="FI79" s="97"/>
      <c r="FJ79" s="97"/>
      <c r="FK79" s="97"/>
      <c r="FL79" s="97"/>
      <c r="FM79" s="97"/>
      <c r="FN79" s="97"/>
      <c r="FO79" s="97"/>
      <c r="FP79" s="97"/>
      <c r="FQ79" s="97"/>
      <c r="FR79" s="97"/>
      <c r="FS79" s="97"/>
      <c r="FT79" s="97"/>
      <c r="FU79" s="97"/>
      <c r="FV79" s="97"/>
      <c r="FW79" s="97"/>
      <c r="FX79" s="97"/>
      <c r="FY79" s="97"/>
      <c r="FZ79" s="97"/>
      <c r="GA79" s="97"/>
      <c r="GB79" s="97"/>
      <c r="GC79" s="97"/>
      <c r="GD79" s="97"/>
      <c r="GE79" s="97"/>
      <c r="GF79" s="97"/>
      <c r="GG79" s="97"/>
      <c r="GH79" s="97"/>
      <c r="GI79" s="97"/>
      <c r="GJ79" s="97"/>
      <c r="GK79" s="97"/>
      <c r="GL79" s="97"/>
      <c r="GM79" s="97"/>
      <c r="GN79" s="97"/>
      <c r="GO79" s="97"/>
      <c r="GP79" s="97"/>
      <c r="GQ79" s="97"/>
      <c r="GR79" s="97"/>
      <c r="GS79" s="97"/>
      <c r="GT79" s="97"/>
      <c r="GU79" s="97"/>
      <c r="GV79" s="97"/>
      <c r="GW79" s="97"/>
      <c r="GX79" s="97"/>
      <c r="GY79" s="97"/>
      <c r="GZ79" s="97"/>
      <c r="HA79" s="97"/>
      <c r="HB79" s="97"/>
      <c r="HC79" s="97"/>
      <c r="HD79" s="97"/>
      <c r="HE79" s="97"/>
      <c r="HF79" s="97"/>
      <c r="HG79" s="97"/>
      <c r="HH79" s="97"/>
      <c r="HI79" s="97"/>
      <c r="HJ79" s="97"/>
      <c r="HK79" s="97"/>
      <c r="HL79" s="97"/>
      <c r="HM79" s="97"/>
      <c r="HN79" s="97"/>
      <c r="HO79" s="97"/>
      <c r="HP79" s="97"/>
      <c r="HQ79" s="97"/>
      <c r="HR79" s="97"/>
      <c r="HS79" s="97"/>
      <c r="HT79" s="97"/>
      <c r="HU79" s="97"/>
      <c r="HV79" s="97"/>
      <c r="HW79" s="97"/>
      <c r="HX79" s="97"/>
      <c r="HY79" s="97"/>
      <c r="HZ79" s="97"/>
      <c r="IA79" s="97"/>
      <c r="IB79" s="97"/>
      <c r="IC79" s="97"/>
      <c r="ID79" s="97"/>
      <c r="IE79" s="97"/>
      <c r="IF79" s="97"/>
      <c r="IG79" s="97"/>
      <c r="IH79" s="97"/>
      <c r="II79" s="97"/>
      <c r="IJ79" s="97"/>
      <c r="IK79" s="97"/>
      <c r="IL79" s="97"/>
      <c r="IM79" s="97"/>
      <c r="IN79" s="97"/>
      <c r="IO79" s="97"/>
      <c r="IP79" s="97"/>
      <c r="IQ79" s="97"/>
      <c r="IR79" s="97"/>
      <c r="IS79" s="97"/>
      <c r="IT79" s="97"/>
      <c r="IU79" s="97"/>
      <c r="IV79" s="97"/>
      <c r="IW79" s="97"/>
      <c r="IX79" s="97"/>
      <c r="IY79" s="97"/>
      <c r="IZ79" s="97"/>
      <c r="JA79" s="97"/>
      <c r="JB79" s="97"/>
      <c r="JC79" s="97"/>
      <c r="JD79" s="97"/>
      <c r="JE79" s="97"/>
      <c r="JF79" s="97"/>
      <c r="JG79" s="97"/>
      <c r="JH79" s="88"/>
      <c r="JI79" s="88"/>
      <c r="JJ79" s="88"/>
      <c r="JK79" s="88"/>
      <c r="JL79" s="88"/>
      <c r="JM79" s="88"/>
      <c r="JN79" s="88"/>
      <c r="JO79" s="88"/>
      <c r="JP79" s="97"/>
      <c r="JQ79" s="97"/>
      <c r="JR79" s="97"/>
      <c r="JS79" s="97"/>
      <c r="JT79" s="97"/>
      <c r="JU79" s="97"/>
      <c r="JV79" s="97"/>
      <c r="JW79" s="97"/>
      <c r="JX79" s="97"/>
      <c r="JY79" s="97"/>
      <c r="JZ79" s="97"/>
      <c r="KA79" s="97"/>
      <c r="KB79" s="97"/>
      <c r="KC79" s="97"/>
      <c r="KD79" s="97"/>
      <c r="KE79" s="97"/>
      <c r="KF79" s="97"/>
      <c r="KG79" s="97"/>
      <c r="KH79" s="97"/>
      <c r="KI79" s="97"/>
      <c r="KJ79" s="97"/>
      <c r="KK79" s="97"/>
      <c r="KL79" s="97"/>
      <c r="KM79" s="102"/>
      <c r="KN79" s="97"/>
      <c r="KO79" s="97"/>
      <c r="KP79" s="97"/>
      <c r="KQ79" s="97"/>
      <c r="KR79" s="97"/>
      <c r="KS79" s="97"/>
      <c r="KT79" s="97"/>
      <c r="KU79" s="97"/>
      <c r="KV79" s="97"/>
      <c r="KW79" s="97"/>
      <c r="KX79" s="97"/>
      <c r="KY79" s="97"/>
      <c r="KZ79" s="97"/>
      <c r="LA79" s="97"/>
      <c r="LB79" s="97"/>
      <c r="LC79" s="97"/>
      <c r="LD79" s="97"/>
      <c r="LE79" s="97"/>
      <c r="LF79" s="97"/>
      <c r="LG79" s="97"/>
      <c r="LH79" s="97"/>
      <c r="LI79" s="97"/>
      <c r="LJ79" s="97"/>
      <c r="LK79" s="97"/>
      <c r="LL79" s="97"/>
      <c r="LM79" s="97"/>
      <c r="LN79" s="97"/>
      <c r="LO79" s="97"/>
      <c r="LP79" s="97"/>
      <c r="LQ79" s="97"/>
      <c r="LR79" s="97"/>
      <c r="LS79" s="97"/>
      <c r="LT79" s="97"/>
      <c r="LU79" s="97"/>
      <c r="LV79" s="97"/>
      <c r="LW79" s="97"/>
      <c r="LX79" s="97"/>
      <c r="LY79" s="97"/>
      <c r="LZ79" s="97"/>
      <c r="MA79" s="97"/>
      <c r="MB79" s="97"/>
      <c r="MC79" s="97"/>
      <c r="MD79" s="97"/>
      <c r="ME79" s="97"/>
      <c r="MF79" s="97"/>
      <c r="MG79" s="97"/>
      <c r="MH79" s="97"/>
      <c r="MI79" s="97"/>
      <c r="MJ79" s="97"/>
      <c r="MK79" s="97"/>
      <c r="ML79" s="97"/>
      <c r="MM79" s="97"/>
      <c r="MN79" s="97"/>
      <c r="MO79" s="97"/>
      <c r="MP79" s="97"/>
      <c r="MQ79" s="97"/>
      <c r="MR79" s="97"/>
      <c r="MS79" s="97"/>
      <c r="MT79" s="97"/>
      <c r="MU79" s="97"/>
      <c r="MV79" s="97"/>
      <c r="MW79" s="97"/>
      <c r="MX79" s="97"/>
      <c r="MY79" s="97"/>
      <c r="MZ79" s="97"/>
      <c r="NA79" s="97"/>
      <c r="NB79" s="97"/>
      <c r="NC79" s="97"/>
      <c r="ND79" s="97"/>
      <c r="NE79" s="97"/>
      <c r="NF79" s="97"/>
      <c r="NG79" s="97"/>
      <c r="NH79" s="97"/>
      <c r="NI79" s="97"/>
      <c r="NJ79" s="97"/>
      <c r="NK79" s="97"/>
      <c r="NL79" s="97"/>
      <c r="NM79" s="97"/>
      <c r="NN79" s="97"/>
      <c r="NO79" s="97"/>
      <c r="NP79" s="97"/>
      <c r="NQ79" s="97"/>
      <c r="NR79" s="97"/>
      <c r="NS79" s="97"/>
      <c r="NT79" s="97"/>
      <c r="NU79" s="97"/>
      <c r="NV79" s="97"/>
      <c r="NW79" s="97"/>
      <c r="NX79" s="97"/>
      <c r="NY79" s="97"/>
      <c r="NZ79" s="97"/>
      <c r="OA79" s="97"/>
      <c r="OB79" s="97"/>
      <c r="OC79" s="97"/>
      <c r="OD79" s="97"/>
      <c r="OE79" s="97"/>
      <c r="OF79" s="97"/>
      <c r="OG79" s="97"/>
      <c r="OH79" s="97"/>
      <c r="OI79" s="97"/>
      <c r="OJ79" s="97"/>
      <c r="OK79" s="97"/>
      <c r="OL79" s="97"/>
      <c r="OM79" s="97"/>
      <c r="ON79" s="97"/>
      <c r="OO79" s="97"/>
      <c r="OP79" s="97"/>
      <c r="OQ79" s="97"/>
      <c r="OR79" s="97"/>
      <c r="OS79" s="97"/>
      <c r="OT79" s="97"/>
      <c r="OU79" s="97"/>
      <c r="OV79" s="97"/>
      <c r="OW79" s="97"/>
      <c r="OX79" s="97"/>
      <c r="OY79" s="97"/>
      <c r="OZ79" s="97"/>
      <c r="PA79" s="97"/>
      <c r="PB79" s="97"/>
      <c r="PC79" s="97"/>
      <c r="PD79" s="97"/>
      <c r="PE79" s="97"/>
      <c r="PF79" s="97"/>
      <c r="PG79" s="97"/>
      <c r="PH79" s="97"/>
      <c r="PI79" s="97"/>
      <c r="PJ79" s="97"/>
      <c r="PK79" s="97"/>
      <c r="PL79" s="97"/>
      <c r="PM79" s="97"/>
      <c r="PN79" s="97"/>
      <c r="PO79" s="97"/>
      <c r="PP79" s="97"/>
      <c r="PQ79" s="97"/>
      <c r="PR79" s="97"/>
      <c r="PS79" s="97"/>
      <c r="PT79" s="97"/>
      <c r="PU79" s="97"/>
      <c r="PV79" s="97"/>
      <c r="PW79" s="97"/>
      <c r="PX79" s="97"/>
      <c r="PY79" s="97"/>
      <c r="PZ79" s="97"/>
      <c r="QA79" s="97"/>
      <c r="QB79" s="97"/>
      <c r="QC79" s="97"/>
      <c r="QD79" s="97"/>
      <c r="QE79" s="97"/>
      <c r="QF79" s="97"/>
      <c r="QG79" s="97"/>
      <c r="QH79" s="97"/>
      <c r="QI79" s="97"/>
      <c r="QJ79" s="97"/>
      <c r="QK79" s="97"/>
      <c r="QL79" s="97"/>
      <c r="QM79" s="97"/>
      <c r="QN79" s="97"/>
      <c r="QO79" s="97"/>
      <c r="QP79" s="97"/>
      <c r="QQ79" s="97"/>
      <c r="QR79" s="97"/>
      <c r="QS79" s="97"/>
      <c r="QT79" s="97"/>
      <c r="QU79" s="97"/>
      <c r="QV79" s="97"/>
      <c r="QW79" s="97"/>
      <c r="QX79" s="97"/>
      <c r="QY79" s="97"/>
      <c r="QZ79" s="97"/>
      <c r="RA79" s="97"/>
      <c r="RB79" s="97"/>
      <c r="RC79" s="97"/>
      <c r="RD79" s="97"/>
      <c r="RE79" s="97"/>
      <c r="RF79" s="97"/>
      <c r="RG79" s="97"/>
      <c r="RH79" s="97"/>
      <c r="RI79" s="97"/>
      <c r="RJ79" s="97"/>
      <c r="RK79" s="97"/>
      <c r="RL79" s="97"/>
      <c r="RM79" s="97"/>
      <c r="RN79" s="97"/>
      <c r="RO79" s="97"/>
      <c r="RP79" s="97"/>
      <c r="RQ79" s="97"/>
      <c r="RR79" s="97"/>
      <c r="RS79" s="97"/>
      <c r="RT79" s="97"/>
      <c r="RU79" s="97"/>
      <c r="RV79" s="97"/>
      <c r="RW79" s="97"/>
      <c r="RX79" s="97"/>
      <c r="RY79" s="97"/>
      <c r="RZ79" s="97"/>
      <c r="SA79" s="97"/>
      <c r="SB79" s="97"/>
      <c r="SC79" s="97"/>
      <c r="SD79" s="97"/>
      <c r="SE79" s="97"/>
      <c r="SF79" s="97"/>
      <c r="SG79" s="97"/>
      <c r="SH79" s="97"/>
      <c r="SI79" s="97"/>
      <c r="SJ79" s="97"/>
      <c r="SK79" s="97"/>
      <c r="SL79" s="97"/>
      <c r="SM79" s="97"/>
      <c r="SN79" s="97"/>
      <c r="SO79" s="97"/>
      <c r="SP79" s="97"/>
      <c r="SQ79" s="97"/>
      <c r="SR79" s="97"/>
      <c r="SS79" s="97"/>
      <c r="ST79" s="97"/>
      <c r="SU79" s="97"/>
      <c r="SV79" s="97"/>
      <c r="SW79" s="97"/>
      <c r="SX79" s="97"/>
      <c r="SY79" s="97"/>
      <c r="SZ79" s="97"/>
      <c r="TA79" s="97"/>
      <c r="TB79" s="97"/>
    </row>
    <row r="80" spans="1:522" s="27" customFormat="1" ht="18" customHeight="1" x14ac:dyDescent="0.2">
      <c r="A80" s="12"/>
      <c r="B80" s="11"/>
      <c r="C80" s="1"/>
      <c r="D80" s="4" t="s">
        <v>152</v>
      </c>
      <c r="E80" s="1">
        <v>11608</v>
      </c>
      <c r="F80" s="1">
        <v>2012</v>
      </c>
      <c r="G80"/>
      <c r="H80"/>
      <c r="I80" s="1">
        <f t="shared" si="0"/>
        <v>0</v>
      </c>
      <c r="J80" s="12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  <c r="AM80" s="97"/>
      <c r="AN80" s="97"/>
      <c r="AO80" s="97"/>
      <c r="AP80" s="97"/>
      <c r="AQ80" s="97"/>
      <c r="AR80" s="97"/>
      <c r="AS80" s="97"/>
      <c r="AT80" s="97"/>
      <c r="AU80" s="97"/>
      <c r="AV80" s="97"/>
      <c r="AW80" s="97"/>
      <c r="AX80" s="97"/>
      <c r="AY80" s="97"/>
      <c r="AZ80" s="97"/>
      <c r="BA80" s="97"/>
      <c r="BB80" s="97"/>
      <c r="BC80" s="97"/>
      <c r="BD80" s="97"/>
      <c r="BE80" s="97"/>
      <c r="BF80" s="97"/>
      <c r="BG80" s="97"/>
      <c r="BH80" s="97"/>
      <c r="BI80" s="97"/>
      <c r="BJ80" s="97"/>
      <c r="BK80" s="97"/>
      <c r="BL80" s="97"/>
      <c r="BM80" s="97"/>
      <c r="BN80" s="97"/>
      <c r="BO80" s="97"/>
      <c r="BP80" s="97"/>
      <c r="BQ80" s="97"/>
      <c r="BR80" s="97"/>
      <c r="BS80" s="97"/>
      <c r="BT80" s="97"/>
      <c r="BU80" s="97"/>
      <c r="BV80" s="97"/>
      <c r="BW80" s="97"/>
      <c r="BX80" s="97"/>
      <c r="BY80" s="97"/>
      <c r="BZ80" s="97"/>
      <c r="CA80" s="97"/>
      <c r="CB80" s="97"/>
      <c r="CC80" s="97"/>
      <c r="CD80" s="97"/>
      <c r="CE80" s="97"/>
      <c r="CF80" s="97"/>
      <c r="CG80" s="97"/>
      <c r="CH80" s="97"/>
      <c r="CI80" s="97"/>
      <c r="CJ80" s="97"/>
      <c r="CK80" s="97"/>
      <c r="CL80" s="97"/>
      <c r="CM80" s="97"/>
      <c r="CN80" s="97"/>
      <c r="CO80" s="97"/>
      <c r="CP80" s="97"/>
      <c r="CQ80" s="97"/>
      <c r="CR80" s="97"/>
      <c r="CS80" s="97"/>
      <c r="CT80" s="97"/>
      <c r="CU80" s="97"/>
      <c r="CV80" s="97"/>
      <c r="CW80" s="97"/>
      <c r="CX80" s="97"/>
      <c r="CY80" s="97"/>
      <c r="CZ80" s="97"/>
      <c r="DA80" s="97"/>
      <c r="DB80" s="97"/>
      <c r="DC80" s="97"/>
      <c r="DD80" s="102"/>
      <c r="DE80" s="97"/>
      <c r="DF80" s="97"/>
      <c r="DG80" s="97"/>
      <c r="DH80" s="97"/>
      <c r="DI80" s="97"/>
      <c r="DJ80" s="97"/>
      <c r="DK80" s="97"/>
      <c r="DL80" s="97"/>
      <c r="DM80" s="97"/>
      <c r="DN80" s="97"/>
      <c r="DO80" s="97"/>
      <c r="DP80" s="97"/>
      <c r="DQ80" s="97"/>
      <c r="DR80" s="97"/>
      <c r="DS80" s="97"/>
      <c r="DT80" s="97"/>
      <c r="DU80" s="97"/>
      <c r="DV80" s="97"/>
      <c r="DW80" s="97"/>
      <c r="DX80" s="97"/>
      <c r="DY80" s="97"/>
      <c r="DZ80" s="97"/>
      <c r="EA80" s="97"/>
      <c r="EB80" s="97"/>
      <c r="EC80" s="97"/>
      <c r="ED80" s="97"/>
      <c r="EE80" s="97"/>
      <c r="EF80" s="97"/>
      <c r="EG80" s="97"/>
      <c r="EH80" s="97"/>
      <c r="EI80" s="97"/>
      <c r="EJ80" s="97"/>
      <c r="EK80" s="97"/>
      <c r="EL80" s="97"/>
      <c r="EM80" s="97"/>
      <c r="EN80" s="97"/>
      <c r="EO80" s="97"/>
      <c r="EP80" s="97"/>
      <c r="EQ80" s="97"/>
      <c r="ER80" s="97"/>
      <c r="ES80" s="97"/>
      <c r="ET80" s="97"/>
      <c r="EU80" s="97"/>
      <c r="EV80" s="97"/>
      <c r="EW80" s="97"/>
      <c r="EX80" s="97"/>
      <c r="EY80" s="97"/>
      <c r="EZ80" s="97"/>
      <c r="FA80" s="97"/>
      <c r="FB80" s="97"/>
      <c r="FC80" s="97"/>
      <c r="FD80" s="97"/>
      <c r="FE80" s="97"/>
      <c r="FF80" s="97"/>
      <c r="FG80" s="97"/>
      <c r="FH80" s="97"/>
      <c r="FI80" s="97"/>
      <c r="FJ80" s="97"/>
      <c r="FK80" s="97"/>
      <c r="FL80" s="97"/>
      <c r="FM80" s="97"/>
      <c r="FN80" s="97"/>
      <c r="FO80" s="97"/>
      <c r="FP80" s="97"/>
      <c r="FQ80" s="97"/>
      <c r="FR80" s="97"/>
      <c r="FS80" s="97"/>
      <c r="FT80" s="97"/>
      <c r="FU80" s="97"/>
      <c r="FV80" s="97"/>
      <c r="FW80" s="97"/>
      <c r="FX80" s="97"/>
      <c r="FY80" s="97"/>
      <c r="FZ80" s="97"/>
      <c r="GA80" s="97"/>
      <c r="GB80" s="97"/>
      <c r="GC80" s="97"/>
      <c r="GD80" s="97"/>
      <c r="GE80" s="97"/>
      <c r="GF80" s="97"/>
      <c r="GG80" s="97"/>
      <c r="GH80" s="97"/>
      <c r="GI80" s="97"/>
      <c r="GJ80" s="97"/>
      <c r="GK80" s="97"/>
      <c r="GL80" s="97"/>
      <c r="GM80" s="97"/>
      <c r="GN80" s="97"/>
      <c r="GO80" s="97"/>
      <c r="GP80" s="97"/>
      <c r="GQ80" s="97"/>
      <c r="GR80" s="97"/>
      <c r="GS80" s="97"/>
      <c r="GT80" s="97"/>
      <c r="GU80" s="97"/>
      <c r="GV80" s="97"/>
      <c r="GW80" s="97"/>
      <c r="GX80" s="97"/>
      <c r="GY80" s="97"/>
      <c r="GZ80" s="97"/>
      <c r="HA80" s="97"/>
      <c r="HB80" s="97"/>
      <c r="HC80" s="97"/>
      <c r="HD80" s="97"/>
      <c r="HE80" s="97"/>
      <c r="HF80" s="97"/>
      <c r="HG80" s="97"/>
      <c r="HH80" s="97"/>
      <c r="HI80" s="97"/>
      <c r="HJ80" s="97"/>
      <c r="HK80" s="97"/>
      <c r="HL80" s="97"/>
      <c r="HM80" s="97"/>
      <c r="HN80" s="97"/>
      <c r="HO80" s="97"/>
      <c r="HP80" s="97"/>
      <c r="HQ80" s="97"/>
      <c r="HR80" s="97"/>
      <c r="HS80" s="97"/>
      <c r="HT80" s="97"/>
      <c r="HU80" s="97"/>
      <c r="HV80" s="97"/>
      <c r="HW80" s="97"/>
      <c r="HX80" s="97"/>
      <c r="HY80" s="97"/>
      <c r="HZ80" s="97"/>
      <c r="IA80" s="97"/>
      <c r="IB80" s="97"/>
      <c r="IC80" s="97"/>
      <c r="ID80" s="97"/>
      <c r="IE80" s="97"/>
      <c r="IF80" s="97"/>
      <c r="IG80" s="97"/>
      <c r="IH80" s="97"/>
      <c r="II80" s="97"/>
      <c r="IJ80" s="97"/>
      <c r="IK80" s="97"/>
      <c r="IL80" s="97"/>
      <c r="IM80" s="97"/>
      <c r="IN80" s="97"/>
      <c r="IO80" s="97"/>
      <c r="IP80" s="97"/>
      <c r="IQ80" s="97"/>
      <c r="IR80" s="97"/>
      <c r="IS80" s="97"/>
      <c r="IT80" s="97"/>
      <c r="IU80" s="97"/>
      <c r="IV80" s="97"/>
      <c r="IW80" s="97"/>
      <c r="IX80" s="97"/>
      <c r="IY80" s="97"/>
      <c r="IZ80" s="97"/>
      <c r="JA80" s="97"/>
      <c r="JB80" s="97"/>
      <c r="JC80" s="97"/>
      <c r="JD80" s="97"/>
      <c r="JE80" s="97"/>
      <c r="JF80" s="97"/>
      <c r="JG80" s="97"/>
      <c r="JH80" s="88"/>
      <c r="JI80" s="88"/>
      <c r="JJ80" s="88"/>
      <c r="JK80" s="88"/>
      <c r="JL80" s="88"/>
      <c r="JM80" s="88"/>
      <c r="JN80" s="88"/>
      <c r="JO80" s="88"/>
      <c r="JP80" s="97"/>
      <c r="JQ80" s="97"/>
      <c r="JR80" s="97"/>
      <c r="JS80" s="97"/>
      <c r="JT80" s="97"/>
      <c r="JU80" s="97"/>
      <c r="JV80" s="97"/>
      <c r="JW80" s="97"/>
      <c r="JX80" s="97"/>
      <c r="JY80" s="97"/>
      <c r="JZ80" s="97"/>
      <c r="KA80" s="97"/>
      <c r="KB80" s="97"/>
      <c r="KC80" s="97"/>
      <c r="KD80" s="97"/>
      <c r="KE80" s="97"/>
      <c r="KF80" s="97"/>
      <c r="KG80" s="97"/>
      <c r="KH80" s="97"/>
      <c r="KI80" s="97"/>
      <c r="KJ80" s="97"/>
      <c r="KK80" s="97"/>
      <c r="KL80" s="97"/>
      <c r="KM80" s="97"/>
      <c r="KN80" s="97"/>
      <c r="KO80" s="97"/>
      <c r="KP80" s="97"/>
      <c r="KQ80" s="97"/>
      <c r="KR80" s="97"/>
      <c r="KS80" s="97"/>
      <c r="KT80" s="102"/>
      <c r="KU80" s="97"/>
      <c r="KV80" s="97"/>
      <c r="KW80" s="97"/>
      <c r="KX80" s="97"/>
      <c r="KY80" s="97"/>
      <c r="KZ80" s="97"/>
      <c r="LA80" s="97"/>
      <c r="LB80" s="97"/>
      <c r="LC80" s="97"/>
      <c r="LD80" s="97"/>
      <c r="LE80" s="97"/>
      <c r="LF80" s="97"/>
      <c r="LG80" s="97"/>
      <c r="LH80" s="97"/>
      <c r="LI80" s="97"/>
      <c r="LJ80" s="97"/>
      <c r="LK80" s="97"/>
      <c r="LL80" s="97"/>
      <c r="LM80" s="97"/>
      <c r="LN80" s="97"/>
      <c r="LO80" s="97"/>
      <c r="LP80" s="97"/>
      <c r="LQ80" s="97"/>
      <c r="LR80" s="97"/>
      <c r="LS80" s="97"/>
      <c r="LT80" s="97"/>
      <c r="LU80" s="97"/>
      <c r="LV80" s="97"/>
      <c r="LW80" s="97"/>
      <c r="LX80" s="97"/>
      <c r="LY80" s="97"/>
      <c r="LZ80" s="97"/>
      <c r="MA80" s="97"/>
      <c r="MB80" s="97"/>
      <c r="MC80" s="97"/>
      <c r="MD80" s="97"/>
      <c r="ME80" s="97"/>
      <c r="MF80" s="97"/>
      <c r="MG80" s="97"/>
      <c r="MH80" s="97"/>
      <c r="MI80" s="97"/>
      <c r="MJ80" s="97"/>
      <c r="MK80" s="97"/>
      <c r="ML80" s="97"/>
      <c r="MM80" s="97"/>
      <c r="MN80" s="97"/>
      <c r="MO80" s="97"/>
      <c r="MP80" s="97"/>
      <c r="MQ80" s="97"/>
      <c r="MR80" s="97"/>
      <c r="MS80" s="97"/>
      <c r="MT80" s="97"/>
      <c r="MU80" s="97"/>
      <c r="MV80" s="97"/>
      <c r="MW80" s="97"/>
      <c r="MX80" s="97"/>
      <c r="MY80" s="97"/>
      <c r="MZ80" s="97"/>
      <c r="NA80" s="102"/>
      <c r="NB80" s="97"/>
      <c r="NC80" s="97"/>
      <c r="ND80" s="97"/>
      <c r="NE80" s="97"/>
      <c r="NF80" s="97"/>
      <c r="NG80" s="97"/>
      <c r="NH80" s="97"/>
      <c r="NI80" s="97"/>
      <c r="NJ80" s="97"/>
      <c r="NK80" s="97"/>
      <c r="NL80" s="97"/>
      <c r="NM80" s="97"/>
      <c r="NN80" s="97"/>
      <c r="NO80" s="97"/>
      <c r="NP80" s="97"/>
      <c r="NQ80" s="97"/>
      <c r="NR80" s="97"/>
      <c r="NS80" s="97"/>
      <c r="NT80" s="97"/>
      <c r="NU80" s="97"/>
      <c r="NV80" s="97"/>
      <c r="NW80" s="97"/>
      <c r="NX80" s="97"/>
      <c r="NY80" s="97"/>
      <c r="NZ80" s="97"/>
      <c r="OA80" s="97"/>
      <c r="OB80" s="97"/>
      <c r="OC80" s="97"/>
      <c r="OD80" s="97"/>
      <c r="OE80" s="97"/>
      <c r="OF80" s="97"/>
      <c r="OG80" s="97"/>
      <c r="OH80" s="97"/>
      <c r="OI80" s="97"/>
      <c r="OJ80" s="97"/>
      <c r="OK80" s="97"/>
      <c r="OL80" s="97"/>
      <c r="OM80" s="97"/>
      <c r="ON80" s="97"/>
      <c r="OO80" s="97"/>
      <c r="OP80" s="97"/>
      <c r="OQ80" s="97"/>
      <c r="OR80" s="97"/>
      <c r="OS80" s="97"/>
      <c r="OT80" s="97"/>
      <c r="OU80" s="97"/>
      <c r="OV80" s="97"/>
      <c r="OW80" s="97"/>
      <c r="OX80" s="97"/>
      <c r="OY80" s="97"/>
      <c r="OZ80" s="97"/>
      <c r="PA80" s="97"/>
      <c r="PB80" s="97"/>
      <c r="PC80" s="97"/>
      <c r="PD80" s="97"/>
      <c r="PE80" s="97"/>
      <c r="PF80" s="97"/>
      <c r="PG80" s="97"/>
      <c r="PH80" s="97"/>
      <c r="PI80" s="97"/>
      <c r="PJ80" s="97"/>
      <c r="PK80" s="97"/>
      <c r="PL80" s="97"/>
      <c r="PM80" s="97"/>
      <c r="PN80" s="97"/>
      <c r="PO80" s="97"/>
      <c r="PP80" s="97"/>
      <c r="PQ80" s="97"/>
      <c r="PR80" s="97"/>
      <c r="PS80" s="97"/>
      <c r="PT80" s="97"/>
      <c r="PU80" s="97"/>
      <c r="PV80" s="97"/>
      <c r="PW80" s="97"/>
      <c r="PX80" s="97"/>
      <c r="PY80" s="97"/>
      <c r="PZ80" s="97"/>
      <c r="QA80" s="97"/>
      <c r="QB80" s="97"/>
      <c r="QC80" s="97"/>
      <c r="QD80" s="97"/>
      <c r="QE80" s="97"/>
      <c r="QF80" s="97"/>
      <c r="QG80" s="97"/>
      <c r="QH80" s="97"/>
      <c r="QI80" s="97"/>
      <c r="QJ80" s="97"/>
      <c r="QK80" s="97"/>
      <c r="QL80" s="97"/>
      <c r="QM80" s="97"/>
      <c r="QN80" s="97"/>
      <c r="QO80" s="97"/>
      <c r="QP80" s="97"/>
      <c r="QQ80" s="97"/>
      <c r="QR80" s="97"/>
      <c r="QS80" s="97"/>
      <c r="QT80" s="97"/>
      <c r="QU80" s="97"/>
      <c r="QV80" s="97"/>
      <c r="QW80" s="97"/>
      <c r="QX80" s="97"/>
      <c r="QY80" s="97"/>
      <c r="QZ80" s="97"/>
      <c r="RA80" s="97"/>
      <c r="RB80" s="97"/>
      <c r="RC80" s="97"/>
      <c r="RD80" s="97"/>
      <c r="RE80" s="97"/>
      <c r="RF80" s="97"/>
      <c r="RG80" s="97"/>
      <c r="RH80" s="97"/>
      <c r="RI80" s="97"/>
      <c r="RJ80" s="97"/>
      <c r="RK80" s="97"/>
      <c r="RL80" s="97"/>
      <c r="RM80" s="97"/>
      <c r="RN80" s="97"/>
      <c r="RO80" s="97"/>
      <c r="RP80" s="97"/>
      <c r="RQ80" s="97"/>
      <c r="RR80" s="97"/>
      <c r="RS80" s="97"/>
      <c r="RT80" s="97"/>
      <c r="RU80" s="97"/>
      <c r="RV80" s="97"/>
      <c r="RW80" s="97"/>
      <c r="RX80" s="97"/>
      <c r="RY80" s="97"/>
      <c r="RZ80" s="97"/>
      <c r="SA80" s="97"/>
      <c r="SB80" s="97"/>
      <c r="SC80" s="97"/>
      <c r="SD80" s="97"/>
      <c r="SE80" s="97"/>
      <c r="SF80" s="97"/>
      <c r="SG80" s="97"/>
      <c r="SH80" s="97"/>
      <c r="SI80" s="97"/>
      <c r="SJ80" s="97"/>
      <c r="SK80" s="97"/>
      <c r="SL80" s="97"/>
      <c r="SM80" s="97"/>
      <c r="SN80" s="97"/>
      <c r="SO80" s="97"/>
      <c r="SP80" s="97"/>
      <c r="SQ80" s="97"/>
      <c r="SR80" s="97"/>
      <c r="SS80" s="97"/>
      <c r="ST80" s="97"/>
      <c r="SU80" s="97"/>
      <c r="SV80" s="97"/>
      <c r="SW80" s="97"/>
      <c r="SX80" s="97"/>
      <c r="SY80" s="97"/>
      <c r="SZ80" s="97"/>
      <c r="TA80" s="97"/>
      <c r="TB80" s="97"/>
    </row>
    <row r="81" spans="1:522" s="27" customFormat="1" ht="18" customHeight="1" x14ac:dyDescent="0.2">
      <c r="A81" s="12"/>
      <c r="B81" s="11"/>
      <c r="C81" s="1"/>
      <c r="D81" s="4" t="s">
        <v>314</v>
      </c>
      <c r="E81" s="1">
        <v>12628</v>
      </c>
      <c r="F81" s="1">
        <v>2020</v>
      </c>
      <c r="G81"/>
      <c r="H81"/>
      <c r="I81" s="1">
        <f t="shared" si="0"/>
        <v>0</v>
      </c>
      <c r="J81" s="12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  <c r="AM81" s="97"/>
      <c r="AN81" s="97"/>
      <c r="AO81" s="97"/>
      <c r="AP81" s="97"/>
      <c r="AQ81" s="97"/>
      <c r="AR81" s="97"/>
      <c r="AS81" s="97"/>
      <c r="AT81" s="97"/>
      <c r="AU81" s="97"/>
      <c r="AV81" s="97"/>
      <c r="AW81" s="97"/>
      <c r="AX81" s="97"/>
      <c r="AY81" s="97"/>
      <c r="AZ81" s="97"/>
      <c r="BA81" s="97"/>
      <c r="BB81" s="97"/>
      <c r="BC81" s="97"/>
      <c r="BD81" s="97"/>
      <c r="BE81" s="97"/>
      <c r="BF81" s="97"/>
      <c r="BG81" s="97"/>
      <c r="BH81" s="97"/>
      <c r="BI81" s="97"/>
      <c r="BJ81" s="97"/>
      <c r="BK81" s="97"/>
      <c r="BL81" s="97"/>
      <c r="BM81" s="97"/>
      <c r="BN81" s="97"/>
      <c r="BO81" s="97"/>
      <c r="BP81" s="97"/>
      <c r="BQ81" s="97"/>
      <c r="BR81" s="97"/>
      <c r="BS81" s="97"/>
      <c r="BT81" s="97"/>
      <c r="BU81" s="97"/>
      <c r="BV81" s="97"/>
      <c r="BW81" s="97"/>
      <c r="BX81" s="97"/>
      <c r="BY81" s="97"/>
      <c r="BZ81" s="97"/>
      <c r="CA81" s="97"/>
      <c r="CB81" s="97"/>
      <c r="CC81" s="97"/>
      <c r="CD81" s="97"/>
      <c r="CE81" s="97"/>
      <c r="CF81" s="97"/>
      <c r="CG81" s="97"/>
      <c r="CH81" s="97"/>
      <c r="CI81" s="97"/>
      <c r="CJ81" s="97"/>
      <c r="CK81" s="97"/>
      <c r="CL81" s="97"/>
      <c r="CM81" s="97"/>
      <c r="CN81" s="97"/>
      <c r="CO81" s="97"/>
      <c r="CP81" s="97"/>
      <c r="CQ81" s="97"/>
      <c r="CR81" s="97"/>
      <c r="CS81" s="97"/>
      <c r="CT81" s="97"/>
      <c r="CU81" s="97"/>
      <c r="CV81" s="97"/>
      <c r="CW81" s="97"/>
      <c r="CX81" s="97"/>
      <c r="CY81" s="97"/>
      <c r="CZ81" s="97"/>
      <c r="DA81" s="97"/>
      <c r="DB81" s="97"/>
      <c r="DC81" s="97"/>
      <c r="DD81" s="102"/>
      <c r="DE81" s="97"/>
      <c r="DF81" s="97"/>
      <c r="DG81" s="97"/>
      <c r="DH81" s="97"/>
      <c r="DI81" s="97"/>
      <c r="DJ81" s="97"/>
      <c r="DK81" s="97"/>
      <c r="DL81" s="97"/>
      <c r="DM81" s="97"/>
      <c r="DN81" s="97"/>
      <c r="DO81" s="97"/>
      <c r="DP81" s="97"/>
      <c r="DQ81" s="97"/>
      <c r="DR81" s="97"/>
      <c r="DS81" s="97"/>
      <c r="DT81" s="97"/>
      <c r="DU81" s="97"/>
      <c r="DV81" s="97"/>
      <c r="DW81" s="97"/>
      <c r="DX81" s="97"/>
      <c r="DY81" s="97"/>
      <c r="DZ81" s="97"/>
      <c r="EA81" s="97"/>
      <c r="EB81" s="97"/>
      <c r="EC81" s="97"/>
      <c r="ED81" s="97"/>
      <c r="EE81" s="97"/>
      <c r="EF81" s="97"/>
      <c r="EG81" s="97"/>
      <c r="EH81" s="97"/>
      <c r="EI81" s="97"/>
      <c r="EJ81" s="97"/>
      <c r="EK81" s="97"/>
      <c r="EL81" s="97"/>
      <c r="EM81" s="97"/>
      <c r="EN81" s="97"/>
      <c r="EO81" s="97"/>
      <c r="EP81" s="97"/>
      <c r="EQ81" s="97"/>
      <c r="ER81" s="97"/>
      <c r="ES81" s="97"/>
      <c r="ET81" s="97"/>
      <c r="EU81" s="97"/>
      <c r="EV81" s="97"/>
      <c r="EW81" s="97"/>
      <c r="EX81" s="97"/>
      <c r="EY81" s="97"/>
      <c r="EZ81" s="97"/>
      <c r="FA81" s="97"/>
      <c r="FB81" s="97"/>
      <c r="FC81" s="97"/>
      <c r="FD81" s="97"/>
      <c r="FE81" s="97"/>
      <c r="FF81" s="97"/>
      <c r="FG81" s="97"/>
      <c r="FH81" s="97"/>
      <c r="FI81" s="97"/>
      <c r="FJ81" s="97"/>
      <c r="FK81" s="97"/>
      <c r="FL81" s="97"/>
      <c r="FM81" s="97"/>
      <c r="FN81" s="97"/>
      <c r="FO81" s="97"/>
      <c r="FP81" s="97"/>
      <c r="FQ81" s="97"/>
      <c r="FR81" s="97"/>
      <c r="FS81" s="97"/>
      <c r="FT81" s="97"/>
      <c r="FU81" s="97"/>
      <c r="FV81" s="97"/>
      <c r="FW81" s="97"/>
      <c r="FX81" s="97"/>
      <c r="FY81" s="97"/>
      <c r="FZ81" s="97"/>
      <c r="GA81" s="97"/>
      <c r="GB81" s="97"/>
      <c r="GC81" s="97"/>
      <c r="GD81" s="97"/>
      <c r="GE81" s="97"/>
      <c r="GF81" s="97"/>
      <c r="GG81" s="97"/>
      <c r="GH81" s="97"/>
      <c r="GI81" s="97"/>
      <c r="GJ81" s="97"/>
      <c r="GK81" s="97"/>
      <c r="GL81" s="97"/>
      <c r="GM81" s="97"/>
      <c r="GN81" s="97"/>
      <c r="GO81" s="97"/>
      <c r="GP81" s="97"/>
      <c r="GQ81" s="97"/>
      <c r="GR81" s="97"/>
      <c r="GS81" s="97"/>
      <c r="GT81" s="97"/>
      <c r="GU81" s="97"/>
      <c r="GV81" s="97"/>
      <c r="GW81" s="97"/>
      <c r="GX81" s="97"/>
      <c r="GY81" s="97"/>
      <c r="GZ81" s="97"/>
      <c r="HA81" s="97"/>
      <c r="HB81" s="97"/>
      <c r="HC81" s="97"/>
      <c r="HD81" s="97"/>
      <c r="HE81" s="97"/>
      <c r="HF81" s="97"/>
      <c r="HG81" s="97"/>
      <c r="HH81" s="97"/>
      <c r="HI81" s="97"/>
      <c r="HJ81" s="97"/>
      <c r="HK81" s="97"/>
      <c r="HL81" s="97"/>
      <c r="HM81" s="97"/>
      <c r="HN81" s="97"/>
      <c r="HO81" s="97"/>
      <c r="HP81" s="97"/>
      <c r="HQ81" s="97"/>
      <c r="HR81" s="97"/>
      <c r="HS81" s="97"/>
      <c r="HT81" s="97"/>
      <c r="HU81" s="97"/>
      <c r="HV81" s="97"/>
      <c r="HW81" s="97"/>
      <c r="HX81" s="97"/>
      <c r="HY81" s="97"/>
      <c r="HZ81" s="97"/>
      <c r="IA81" s="97"/>
      <c r="IB81" s="97"/>
      <c r="IC81" s="97"/>
      <c r="ID81" s="97"/>
      <c r="IE81" s="97"/>
      <c r="IF81" s="97"/>
      <c r="IG81" s="97"/>
      <c r="IH81" s="97"/>
      <c r="II81" s="97"/>
      <c r="IJ81" s="97"/>
      <c r="IK81" s="97"/>
      <c r="IL81" s="97"/>
      <c r="IM81" s="97"/>
      <c r="IN81" s="97"/>
      <c r="IO81" s="97"/>
      <c r="IP81" s="97"/>
      <c r="IQ81" s="97"/>
      <c r="IR81" s="97"/>
      <c r="IS81" s="97"/>
      <c r="IT81" s="97"/>
      <c r="IU81" s="97"/>
      <c r="IV81" s="97"/>
      <c r="IW81" s="97"/>
      <c r="IX81" s="97"/>
      <c r="IY81" s="97"/>
      <c r="IZ81" s="97"/>
      <c r="JA81" s="97"/>
      <c r="JB81" s="97"/>
      <c r="JC81" s="97"/>
      <c r="JD81" s="97"/>
      <c r="JE81" s="97"/>
      <c r="JF81" s="97"/>
      <c r="JG81" s="97"/>
      <c r="JH81" s="88"/>
      <c r="JI81" s="88"/>
      <c r="JJ81" s="88"/>
      <c r="JK81" s="88"/>
      <c r="JL81" s="88"/>
      <c r="JM81" s="88"/>
      <c r="JN81" s="88"/>
      <c r="JO81" s="88"/>
      <c r="JP81" s="97"/>
      <c r="JQ81" s="97"/>
      <c r="JR81" s="97"/>
      <c r="JS81" s="97"/>
      <c r="JT81" s="97"/>
      <c r="JU81" s="97"/>
      <c r="JV81" s="97"/>
      <c r="JW81" s="97"/>
      <c r="JX81" s="97"/>
      <c r="JY81" s="97"/>
      <c r="JZ81" s="97"/>
      <c r="KA81" s="97"/>
      <c r="KB81" s="97"/>
      <c r="KC81" s="97"/>
      <c r="KD81" s="97"/>
      <c r="KE81" s="97"/>
      <c r="KF81" s="97"/>
      <c r="KG81" s="97"/>
      <c r="KH81" s="97"/>
      <c r="KI81" s="97"/>
      <c r="KJ81" s="97"/>
      <c r="KK81" s="97"/>
      <c r="KL81" s="97"/>
      <c r="KM81" s="97"/>
      <c r="KN81" s="97"/>
      <c r="KO81" s="97"/>
      <c r="KP81" s="97"/>
      <c r="KQ81" s="97"/>
      <c r="KR81" s="97"/>
      <c r="KS81" s="97"/>
      <c r="KT81" s="102"/>
      <c r="KU81" s="97"/>
      <c r="KV81" s="97"/>
      <c r="KW81" s="97"/>
      <c r="KX81" s="97"/>
      <c r="KY81" s="97"/>
      <c r="KZ81" s="97"/>
      <c r="LA81" s="97"/>
      <c r="LB81" s="97"/>
      <c r="LC81" s="97"/>
      <c r="LD81" s="97"/>
      <c r="LE81" s="97"/>
      <c r="LF81" s="97"/>
      <c r="LG81" s="97"/>
      <c r="LH81" s="97"/>
      <c r="LI81" s="97"/>
      <c r="LJ81" s="97"/>
      <c r="LK81" s="97"/>
      <c r="LL81" s="97"/>
      <c r="LM81" s="97"/>
      <c r="LN81" s="97"/>
      <c r="LO81" s="97"/>
      <c r="LP81" s="97"/>
      <c r="LQ81" s="97"/>
      <c r="LR81" s="97"/>
      <c r="LS81" s="97"/>
      <c r="LT81" s="97"/>
      <c r="LU81" s="97"/>
      <c r="LV81" s="97"/>
      <c r="LW81" s="97"/>
      <c r="LX81" s="97"/>
      <c r="LY81" s="97"/>
      <c r="LZ81" s="97"/>
      <c r="MA81" s="97"/>
      <c r="MB81" s="97"/>
      <c r="MC81" s="97"/>
      <c r="MD81" s="97"/>
      <c r="ME81" s="97"/>
      <c r="MF81" s="97"/>
      <c r="MG81" s="97"/>
      <c r="MH81" s="97"/>
      <c r="MI81" s="97"/>
      <c r="MJ81" s="97"/>
      <c r="MK81" s="97"/>
      <c r="ML81" s="97"/>
      <c r="MM81" s="97"/>
      <c r="MN81" s="97"/>
      <c r="MO81" s="97"/>
      <c r="MP81" s="97"/>
      <c r="MQ81" s="97"/>
      <c r="MR81" s="97"/>
      <c r="MS81" s="97"/>
      <c r="MT81" s="97"/>
      <c r="MU81" s="97"/>
      <c r="MV81" s="97"/>
      <c r="MW81" s="97"/>
      <c r="MX81" s="97"/>
      <c r="MY81" s="97"/>
      <c r="MZ81" s="97"/>
      <c r="NA81" s="97"/>
      <c r="NB81" s="97"/>
      <c r="NC81" s="97"/>
      <c r="ND81" s="97"/>
      <c r="NE81" s="97"/>
      <c r="NF81" s="97"/>
      <c r="NG81" s="97"/>
      <c r="NH81" s="97"/>
      <c r="NI81" s="97"/>
      <c r="NJ81" s="97"/>
      <c r="NK81" s="97"/>
      <c r="NL81" s="97"/>
      <c r="NM81" s="97"/>
      <c r="NN81" s="97"/>
      <c r="NO81" s="97"/>
      <c r="NP81" s="97"/>
      <c r="NQ81" s="97"/>
      <c r="NR81" s="97"/>
      <c r="NS81" s="97"/>
      <c r="NT81" s="97"/>
      <c r="NU81" s="97"/>
      <c r="NV81" s="97"/>
      <c r="NW81" s="97"/>
      <c r="NX81" s="97"/>
      <c r="NY81" s="97"/>
      <c r="NZ81" s="97"/>
      <c r="OA81" s="97"/>
      <c r="OB81" s="97"/>
      <c r="OC81" s="97"/>
      <c r="OD81" s="97"/>
      <c r="OE81" s="97"/>
      <c r="OF81" s="97"/>
      <c r="OG81" s="97"/>
      <c r="OH81" s="97"/>
      <c r="OI81" s="97"/>
      <c r="OJ81" s="97"/>
      <c r="OK81" s="97"/>
      <c r="OL81" s="97"/>
      <c r="OM81" s="97"/>
      <c r="ON81" s="97"/>
      <c r="OO81" s="97"/>
      <c r="OP81" s="97"/>
      <c r="OQ81" s="97"/>
      <c r="OR81" s="97"/>
      <c r="OS81" s="97"/>
      <c r="OT81" s="97"/>
      <c r="OU81" s="97"/>
      <c r="OV81" s="97"/>
      <c r="OW81" s="97"/>
      <c r="OX81" s="97"/>
      <c r="OY81" s="97"/>
      <c r="OZ81" s="97"/>
      <c r="PA81" s="97"/>
      <c r="PB81" s="97"/>
      <c r="PC81" s="97"/>
      <c r="PD81" s="97"/>
      <c r="PE81" s="97"/>
      <c r="PF81" s="97"/>
      <c r="PG81" s="97"/>
      <c r="PH81" s="97"/>
      <c r="PI81" s="97"/>
      <c r="PJ81" s="97"/>
      <c r="PK81" s="97"/>
      <c r="PL81" s="97"/>
      <c r="PM81" s="97"/>
      <c r="PN81" s="97"/>
      <c r="PO81" s="97"/>
      <c r="PP81" s="97"/>
      <c r="PQ81" s="97"/>
      <c r="PR81" s="97"/>
      <c r="PS81" s="97"/>
      <c r="PT81" s="97"/>
      <c r="PU81" s="97"/>
      <c r="PV81" s="97"/>
      <c r="PW81" s="97"/>
      <c r="PX81" s="97"/>
      <c r="PY81" s="97"/>
      <c r="PZ81" s="97"/>
      <c r="QA81" s="97"/>
      <c r="QB81" s="97"/>
      <c r="QC81" s="97"/>
      <c r="QD81" s="97"/>
      <c r="QE81" s="97"/>
      <c r="QF81" s="97"/>
      <c r="QG81" s="97"/>
      <c r="QH81" s="97"/>
      <c r="QI81" s="97"/>
      <c r="QJ81" s="97"/>
      <c r="QK81" s="97"/>
      <c r="QL81" s="97"/>
      <c r="QM81" s="97"/>
      <c r="QN81" s="97"/>
      <c r="QO81" s="97"/>
      <c r="QP81" s="97"/>
      <c r="QQ81" s="97"/>
      <c r="QR81" s="97"/>
      <c r="QS81" s="97"/>
      <c r="QT81" s="97"/>
      <c r="QU81" s="97"/>
      <c r="QV81" s="97"/>
      <c r="QW81" s="97"/>
      <c r="QX81" s="97"/>
      <c r="QY81" s="97"/>
      <c r="QZ81" s="97"/>
      <c r="RA81" s="97"/>
      <c r="RB81" s="97"/>
      <c r="RC81" s="97"/>
      <c r="RD81" s="97"/>
      <c r="RE81" s="97"/>
      <c r="RF81" s="97"/>
      <c r="RG81" s="97"/>
      <c r="RH81" s="97"/>
      <c r="RI81" s="97"/>
      <c r="RJ81" s="97"/>
      <c r="RK81" s="97"/>
      <c r="RL81" s="97"/>
      <c r="RM81" s="97"/>
      <c r="RN81" s="97"/>
      <c r="RO81" s="97"/>
      <c r="RP81" s="97"/>
      <c r="RQ81" s="97"/>
      <c r="RR81" s="97"/>
      <c r="RS81" s="97"/>
      <c r="RT81" s="97"/>
      <c r="RU81" s="97"/>
      <c r="RV81" s="97"/>
      <c r="RW81" s="97"/>
      <c r="RX81" s="97"/>
      <c r="RY81" s="97"/>
      <c r="RZ81" s="97"/>
      <c r="SA81" s="97"/>
      <c r="SB81" s="97"/>
      <c r="SC81" s="97"/>
      <c r="SD81" s="97"/>
      <c r="SE81" s="97"/>
      <c r="SF81" s="97"/>
      <c r="SG81" s="97"/>
      <c r="SH81" s="97"/>
      <c r="SI81" s="97"/>
      <c r="SJ81" s="97"/>
      <c r="SK81" s="97"/>
      <c r="SL81" s="97"/>
      <c r="SM81" s="97"/>
      <c r="SN81" s="97"/>
      <c r="SO81" s="97"/>
      <c r="SP81" s="97"/>
      <c r="SQ81" s="97"/>
      <c r="SR81" s="97"/>
      <c r="SS81" s="97"/>
      <c r="ST81" s="97"/>
      <c r="SU81" s="97"/>
      <c r="SV81" s="97"/>
      <c r="SW81" s="97"/>
      <c r="SX81" s="97"/>
      <c r="SY81" s="97"/>
      <c r="SZ81" s="97"/>
      <c r="TA81" s="97"/>
      <c r="TB81" s="97"/>
    </row>
    <row r="82" spans="1:522" s="27" customFormat="1" ht="18" customHeight="1" x14ac:dyDescent="0.2">
      <c r="A82" s="12"/>
      <c r="B82" s="11" t="s">
        <v>427</v>
      </c>
      <c r="C82" s="1">
        <v>10169</v>
      </c>
      <c r="D82" s="4" t="s">
        <v>428</v>
      </c>
      <c r="E82" s="1">
        <v>7409</v>
      </c>
      <c r="F82" s="1"/>
      <c r="G82" s="4" t="s">
        <v>429</v>
      </c>
      <c r="H82"/>
      <c r="I82" s="1">
        <f t="shared" si="0"/>
        <v>0</v>
      </c>
      <c r="J82" s="12">
        <f>Tabuľka1[[#This Row],[Stĺpec8]]</f>
        <v>0</v>
      </c>
      <c r="K82" s="102"/>
      <c r="L82" s="102"/>
      <c r="M82" s="97"/>
      <c r="N82" s="97"/>
      <c r="O82" s="97"/>
      <c r="P82" s="97"/>
      <c r="Q82" s="97"/>
      <c r="R82" s="97"/>
      <c r="S82" s="102"/>
      <c r="T82" s="97"/>
      <c r="U82" s="97"/>
      <c r="V82" s="97"/>
      <c r="W82" s="97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  <c r="AM82" s="97"/>
      <c r="AN82" s="97"/>
      <c r="AO82" s="97"/>
      <c r="AP82" s="97"/>
      <c r="AQ82" s="97"/>
      <c r="AR82" s="97"/>
      <c r="AS82" s="97"/>
      <c r="AT82" s="97"/>
      <c r="AU82" s="97"/>
      <c r="AV82" s="97"/>
      <c r="AW82" s="97"/>
      <c r="AX82" s="97"/>
      <c r="AY82" s="97"/>
      <c r="AZ82" s="97"/>
      <c r="BA82" s="97"/>
      <c r="BB82" s="97"/>
      <c r="BC82" s="97"/>
      <c r="BD82" s="97"/>
      <c r="BE82" s="97"/>
      <c r="BF82" s="97"/>
      <c r="BG82" s="97"/>
      <c r="BH82" s="97"/>
      <c r="BI82" s="97"/>
      <c r="BJ82" s="97"/>
      <c r="BK82" s="97"/>
      <c r="BL82" s="97"/>
      <c r="BM82" s="97"/>
      <c r="BN82" s="97"/>
      <c r="BO82" s="97"/>
      <c r="BP82" s="97"/>
      <c r="BQ82" s="97"/>
      <c r="BR82" s="97"/>
      <c r="BS82" s="97"/>
      <c r="BT82" s="97"/>
      <c r="BU82" s="97"/>
      <c r="BV82" s="97"/>
      <c r="BW82" s="97"/>
      <c r="BX82" s="97"/>
      <c r="BY82" s="97"/>
      <c r="BZ82" s="97"/>
      <c r="CA82" s="97"/>
      <c r="CB82" s="97"/>
      <c r="CC82" s="97"/>
      <c r="CD82" s="97"/>
      <c r="CE82" s="97"/>
      <c r="CF82" s="97"/>
      <c r="CG82" s="97"/>
      <c r="CH82" s="97"/>
      <c r="CI82" s="97"/>
      <c r="CJ82" s="97"/>
      <c r="CK82" s="97"/>
      <c r="CL82" s="97"/>
      <c r="CM82" s="97"/>
      <c r="CN82" s="97"/>
      <c r="CO82" s="97"/>
      <c r="CP82" s="97"/>
      <c r="CQ82" s="97"/>
      <c r="CR82" s="97"/>
      <c r="CS82" s="97"/>
      <c r="CT82" s="102"/>
      <c r="CU82" s="97"/>
      <c r="CV82" s="97"/>
      <c r="CW82" s="97"/>
      <c r="CX82" s="97"/>
      <c r="CY82" s="97"/>
      <c r="CZ82" s="97"/>
      <c r="DA82" s="97"/>
      <c r="DB82" s="97"/>
      <c r="DC82" s="97"/>
      <c r="DD82" s="102"/>
      <c r="DE82" s="97"/>
      <c r="DF82" s="97"/>
      <c r="DG82" s="97"/>
      <c r="DH82" s="97"/>
      <c r="DI82" s="97"/>
      <c r="DJ82" s="97"/>
      <c r="DK82" s="97"/>
      <c r="DL82" s="97"/>
      <c r="DM82" s="97"/>
      <c r="DN82" s="97"/>
      <c r="DO82" s="97"/>
      <c r="DP82" s="97"/>
      <c r="DQ82" s="97"/>
      <c r="DR82" s="97"/>
      <c r="DS82" s="97"/>
      <c r="DT82" s="97"/>
      <c r="DU82" s="97"/>
      <c r="DV82" s="97"/>
      <c r="DW82" s="97"/>
      <c r="DX82" s="97"/>
      <c r="DY82" s="97"/>
      <c r="DZ82" s="97"/>
      <c r="EA82" s="97"/>
      <c r="EB82" s="97"/>
      <c r="EC82" s="97"/>
      <c r="ED82" s="97"/>
      <c r="EE82" s="97"/>
      <c r="EF82" s="97"/>
      <c r="EG82" s="97"/>
      <c r="EH82" s="97"/>
      <c r="EI82" s="97"/>
      <c r="EJ82" s="97"/>
      <c r="EK82" s="97"/>
      <c r="EL82" s="97"/>
      <c r="EM82" s="97"/>
      <c r="EN82" s="97"/>
      <c r="EO82" s="97"/>
      <c r="EP82" s="97"/>
      <c r="EQ82" s="102"/>
      <c r="ER82" s="97"/>
      <c r="ES82" s="97"/>
      <c r="ET82" s="97"/>
      <c r="EU82" s="97"/>
      <c r="EV82" s="97"/>
      <c r="EW82" s="97"/>
      <c r="EX82" s="97"/>
      <c r="EY82" s="97"/>
      <c r="EZ82" s="97"/>
      <c r="FA82" s="97"/>
      <c r="FB82" s="97"/>
      <c r="FC82" s="97"/>
      <c r="FD82" s="97"/>
      <c r="FE82" s="97"/>
      <c r="FF82" s="97"/>
      <c r="FG82" s="97"/>
      <c r="FH82" s="97"/>
      <c r="FI82" s="97"/>
      <c r="FJ82" s="97"/>
      <c r="FK82" s="97"/>
      <c r="FL82" s="97"/>
      <c r="FM82" s="97"/>
      <c r="FN82" s="97"/>
      <c r="FO82" s="97"/>
      <c r="FP82" s="97"/>
      <c r="FQ82" s="97"/>
      <c r="FR82" s="97"/>
      <c r="FS82" s="97"/>
      <c r="FT82" s="97"/>
      <c r="FU82" s="97"/>
      <c r="FV82" s="97"/>
      <c r="FW82" s="97"/>
      <c r="FX82" s="97"/>
      <c r="FY82" s="97"/>
      <c r="FZ82" s="97"/>
      <c r="GA82" s="97"/>
      <c r="GB82" s="97"/>
      <c r="GC82" s="97"/>
      <c r="GD82" s="97"/>
      <c r="GE82" s="97"/>
      <c r="GF82" s="97"/>
      <c r="GG82" s="97"/>
      <c r="GH82" s="97"/>
      <c r="GI82" s="97"/>
      <c r="GJ82" s="97"/>
      <c r="GK82" s="97"/>
      <c r="GL82" s="97"/>
      <c r="GM82" s="97"/>
      <c r="GN82" s="97"/>
      <c r="GO82" s="97"/>
      <c r="GP82" s="97"/>
      <c r="GQ82" s="97"/>
      <c r="GR82" s="97"/>
      <c r="GS82" s="97"/>
      <c r="GT82" s="97"/>
      <c r="GU82" s="97"/>
      <c r="GV82" s="97"/>
      <c r="GW82" s="97"/>
      <c r="GX82" s="97"/>
      <c r="GY82" s="97"/>
      <c r="GZ82" s="97"/>
      <c r="HA82" s="97"/>
      <c r="HB82" s="97"/>
      <c r="HC82" s="97"/>
      <c r="HD82" s="97"/>
      <c r="HE82" s="97"/>
      <c r="HF82" s="97"/>
      <c r="HG82" s="97"/>
      <c r="HH82" s="97"/>
      <c r="HI82" s="97"/>
      <c r="HJ82" s="97"/>
      <c r="HK82" s="97"/>
      <c r="HL82" s="97"/>
      <c r="HM82" s="97"/>
      <c r="HN82" s="97"/>
      <c r="HO82" s="97"/>
      <c r="HP82" s="97"/>
      <c r="HQ82" s="97"/>
      <c r="HR82" s="97"/>
      <c r="HS82" s="97"/>
      <c r="HT82" s="97"/>
      <c r="HU82" s="97"/>
      <c r="HV82" s="97"/>
      <c r="HW82" s="97"/>
      <c r="HX82" s="97"/>
      <c r="HY82" s="97"/>
      <c r="HZ82" s="97"/>
      <c r="IA82" s="97"/>
      <c r="IB82" s="97"/>
      <c r="IC82" s="97"/>
      <c r="ID82" s="97"/>
      <c r="IE82" s="97"/>
      <c r="IF82" s="97"/>
      <c r="IG82" s="97"/>
      <c r="IH82" s="97"/>
      <c r="II82" s="97"/>
      <c r="IJ82" s="97"/>
      <c r="IK82" s="97"/>
      <c r="IL82" s="97"/>
      <c r="IM82" s="97"/>
      <c r="IN82" s="97"/>
      <c r="IO82" s="97"/>
      <c r="IP82" s="97"/>
      <c r="IQ82" s="97"/>
      <c r="IR82" s="97"/>
      <c r="IS82" s="97"/>
      <c r="IT82" s="97"/>
      <c r="IU82" s="97"/>
      <c r="IV82" s="97"/>
      <c r="IW82" s="97"/>
      <c r="IX82" s="97"/>
      <c r="IY82" s="97"/>
      <c r="IZ82" s="97"/>
      <c r="JA82" s="97"/>
      <c r="JB82" s="97"/>
      <c r="JC82" s="97"/>
      <c r="JD82" s="97"/>
      <c r="JE82" s="97"/>
      <c r="JF82" s="97"/>
      <c r="JG82" s="97"/>
      <c r="JH82" s="88"/>
      <c r="JI82" s="88"/>
      <c r="JJ82" s="88"/>
      <c r="JK82" s="88"/>
      <c r="JL82" s="88"/>
      <c r="JM82" s="88"/>
      <c r="JN82" s="88"/>
      <c r="JO82" s="88"/>
      <c r="JP82" s="97"/>
      <c r="JQ82" s="97"/>
      <c r="JR82" s="97"/>
      <c r="JS82" s="97"/>
      <c r="JT82" s="97"/>
      <c r="JU82" s="97"/>
      <c r="JV82" s="97"/>
      <c r="JW82" s="97"/>
      <c r="JX82" s="102"/>
      <c r="JY82" s="97"/>
      <c r="JZ82" s="97"/>
      <c r="KA82" s="97"/>
      <c r="KB82" s="97"/>
      <c r="KC82" s="97"/>
      <c r="KD82" s="97"/>
      <c r="KE82" s="97"/>
      <c r="KF82" s="97"/>
      <c r="KG82" s="97"/>
      <c r="KH82" s="97"/>
      <c r="KI82" s="97"/>
      <c r="KJ82" s="97"/>
      <c r="KK82" s="97"/>
      <c r="KL82" s="97"/>
      <c r="KM82" s="97"/>
      <c r="KN82" s="97"/>
      <c r="KO82" s="97"/>
      <c r="KP82" s="97"/>
      <c r="KQ82" s="97"/>
      <c r="KR82" s="97"/>
      <c r="KS82" s="97"/>
      <c r="KT82" s="97"/>
      <c r="KU82" s="97"/>
      <c r="KV82" s="97"/>
      <c r="KW82" s="97"/>
      <c r="KX82" s="97"/>
      <c r="KY82" s="97"/>
      <c r="KZ82" s="97"/>
      <c r="LA82" s="97"/>
      <c r="LB82" s="97"/>
      <c r="LC82" s="97"/>
      <c r="LD82" s="97"/>
      <c r="LE82" s="97"/>
      <c r="LF82" s="97"/>
      <c r="LG82" s="97"/>
      <c r="LH82" s="97"/>
      <c r="LI82" s="97"/>
      <c r="LJ82" s="97"/>
      <c r="LK82" s="97"/>
      <c r="LL82" s="97"/>
      <c r="LM82" s="97"/>
      <c r="LN82" s="97"/>
      <c r="LO82" s="97"/>
      <c r="LP82" s="97"/>
      <c r="LQ82" s="97"/>
      <c r="LR82" s="97"/>
      <c r="LS82" s="97"/>
      <c r="LT82" s="97"/>
      <c r="LU82" s="97"/>
      <c r="LV82" s="97"/>
      <c r="LW82" s="97"/>
      <c r="LX82" s="97"/>
      <c r="LY82" s="97"/>
      <c r="LZ82" s="97"/>
      <c r="MA82" s="97"/>
      <c r="MB82" s="97"/>
      <c r="MC82" s="97"/>
      <c r="MD82" s="97"/>
      <c r="ME82" s="97"/>
      <c r="MF82" s="97"/>
      <c r="MG82" s="97"/>
      <c r="MH82" s="97"/>
      <c r="MI82" s="97"/>
      <c r="MJ82" s="97"/>
      <c r="MK82" s="97"/>
      <c r="ML82" s="97"/>
      <c r="MM82" s="97"/>
      <c r="MN82" s="97"/>
      <c r="MO82" s="97"/>
      <c r="MP82" s="97"/>
      <c r="MQ82" s="97"/>
      <c r="MR82" s="97"/>
      <c r="MS82" s="97"/>
      <c r="MT82" s="97"/>
      <c r="MU82" s="97"/>
      <c r="MV82" s="97"/>
      <c r="MW82" s="97"/>
      <c r="MX82" s="97"/>
      <c r="MY82" s="97"/>
      <c r="MZ82" s="97"/>
      <c r="NA82" s="97"/>
      <c r="NB82" s="97"/>
      <c r="NC82" s="97"/>
      <c r="ND82" s="97"/>
      <c r="NE82" s="97"/>
      <c r="NF82" s="97"/>
      <c r="NG82" s="97"/>
      <c r="NH82" s="97"/>
      <c r="NI82" s="97"/>
      <c r="NJ82" s="97"/>
      <c r="NK82" s="97"/>
      <c r="NL82" s="97"/>
      <c r="NM82" s="97"/>
      <c r="NN82" s="97"/>
      <c r="NO82" s="97"/>
      <c r="NP82" s="97"/>
      <c r="NQ82" s="97"/>
      <c r="NR82" s="97"/>
      <c r="NS82" s="97"/>
      <c r="NT82" s="97"/>
      <c r="NU82" s="97"/>
      <c r="NV82" s="97"/>
      <c r="NW82" s="97"/>
      <c r="NX82" s="97"/>
      <c r="NY82" s="97"/>
      <c r="NZ82" s="97"/>
      <c r="OA82" s="97"/>
      <c r="OB82" s="97"/>
      <c r="OC82" s="97"/>
      <c r="OD82" s="97"/>
      <c r="OE82" s="97"/>
      <c r="OF82" s="97"/>
      <c r="OG82" s="97"/>
      <c r="OH82" s="97"/>
      <c r="OI82" s="97"/>
      <c r="OJ82" s="97"/>
      <c r="OK82" s="97"/>
      <c r="OL82" s="97"/>
      <c r="OM82" s="97"/>
      <c r="ON82" s="97"/>
      <c r="OO82" s="97"/>
      <c r="OP82" s="97"/>
      <c r="OQ82" s="97"/>
      <c r="OR82" s="97"/>
      <c r="OS82" s="97"/>
      <c r="OT82" s="97"/>
      <c r="OU82" s="97"/>
      <c r="OV82" s="97"/>
      <c r="OW82" s="97"/>
      <c r="OX82" s="97"/>
      <c r="OY82" s="97"/>
      <c r="OZ82" s="97"/>
      <c r="PA82" s="97"/>
      <c r="PB82" s="97"/>
      <c r="PC82" s="97"/>
      <c r="PD82" s="97"/>
      <c r="PE82" s="97"/>
      <c r="PF82" s="97"/>
      <c r="PG82" s="97"/>
      <c r="PH82" s="97"/>
      <c r="PI82" s="97"/>
      <c r="PJ82" s="97"/>
      <c r="PK82" s="97"/>
      <c r="PL82" s="97"/>
      <c r="PM82" s="97"/>
      <c r="PN82" s="97"/>
      <c r="PO82" s="97"/>
      <c r="PP82" s="97"/>
      <c r="PQ82" s="97"/>
      <c r="PR82" s="97"/>
      <c r="PS82" s="97"/>
      <c r="PT82" s="97"/>
      <c r="PU82" s="97"/>
      <c r="PV82" s="97"/>
      <c r="PW82" s="97"/>
      <c r="PX82" s="97"/>
      <c r="PY82" s="97"/>
      <c r="PZ82" s="97"/>
      <c r="QA82" s="97"/>
      <c r="QB82" s="97"/>
      <c r="QC82" s="97"/>
      <c r="QD82" s="97"/>
      <c r="QE82" s="97"/>
      <c r="QF82" s="97"/>
      <c r="QG82" s="97"/>
      <c r="QH82" s="97"/>
      <c r="QI82" s="97"/>
      <c r="QJ82" s="97"/>
      <c r="QK82" s="97"/>
      <c r="QL82" s="97"/>
      <c r="QM82" s="97"/>
      <c r="QN82" s="97"/>
      <c r="QO82" s="97"/>
      <c r="QP82" s="97"/>
      <c r="QQ82" s="97"/>
      <c r="QR82" s="97"/>
      <c r="QS82" s="97"/>
      <c r="QT82" s="97"/>
      <c r="QU82" s="97"/>
      <c r="QV82" s="97"/>
      <c r="QW82" s="97"/>
      <c r="QX82" s="97"/>
      <c r="QY82" s="97"/>
      <c r="QZ82" s="97"/>
      <c r="RA82" s="97"/>
      <c r="RB82" s="97"/>
      <c r="RC82" s="97"/>
      <c r="RD82" s="97"/>
      <c r="RE82" s="97"/>
      <c r="RF82" s="97"/>
      <c r="RG82" s="97"/>
      <c r="RH82" s="97"/>
      <c r="RI82" s="97"/>
      <c r="RJ82" s="97"/>
      <c r="RK82" s="97"/>
      <c r="RL82" s="97"/>
      <c r="RM82" s="97"/>
      <c r="RN82" s="97"/>
      <c r="RO82" s="97"/>
      <c r="RP82" s="97"/>
      <c r="RQ82" s="97"/>
      <c r="RR82" s="97"/>
      <c r="RS82" s="97"/>
      <c r="RT82" s="97"/>
      <c r="RU82" s="97"/>
      <c r="RV82" s="97"/>
      <c r="RW82" s="97"/>
      <c r="RX82" s="97"/>
      <c r="RY82" s="97"/>
      <c r="RZ82" s="97"/>
      <c r="SA82" s="97"/>
      <c r="SB82" s="97"/>
      <c r="SC82" s="97"/>
      <c r="SD82" s="97"/>
      <c r="SE82" s="97"/>
      <c r="SF82" s="97"/>
      <c r="SG82" s="97"/>
      <c r="SH82" s="97"/>
      <c r="SI82" s="97"/>
      <c r="SJ82" s="97"/>
      <c r="SK82" s="97"/>
      <c r="SL82" s="97"/>
      <c r="SM82" s="97"/>
      <c r="SN82" s="97"/>
      <c r="SO82" s="97"/>
      <c r="SP82" s="97"/>
      <c r="SQ82" s="97"/>
      <c r="SR82" s="97"/>
      <c r="SS82" s="97"/>
      <c r="ST82" s="97"/>
      <c r="SU82" s="97"/>
      <c r="SV82" s="97"/>
      <c r="SW82" s="97"/>
      <c r="SX82" s="97"/>
      <c r="SY82" s="97"/>
      <c r="SZ82" s="97"/>
      <c r="TA82" s="97"/>
      <c r="TB82" s="97"/>
    </row>
    <row r="83" spans="1:522" s="27" customFormat="1" ht="18" customHeight="1" x14ac:dyDescent="0.2">
      <c r="A83" s="12"/>
      <c r="B83" s="11" t="s">
        <v>291</v>
      </c>
      <c r="C83" s="1">
        <v>9880</v>
      </c>
      <c r="D83" s="4" t="s">
        <v>292</v>
      </c>
      <c r="E83" s="1">
        <v>12772</v>
      </c>
      <c r="F83" s="1"/>
      <c r="G83" s="4" t="s">
        <v>278</v>
      </c>
      <c r="H83"/>
      <c r="I83" s="1">
        <f t="shared" si="0"/>
        <v>0</v>
      </c>
      <c r="J83" s="12">
        <f>Tabuľka1[[#This Row],[Stĺpec8]]</f>
        <v>0</v>
      </c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  <c r="AM83" s="97"/>
      <c r="AN83" s="97"/>
      <c r="AO83" s="97"/>
      <c r="AP83" s="97"/>
      <c r="AQ83" s="97"/>
      <c r="AR83" s="97"/>
      <c r="AS83" s="97"/>
      <c r="AT83" s="97"/>
      <c r="AU83" s="97"/>
      <c r="AV83" s="97"/>
      <c r="AW83" s="97"/>
      <c r="AX83" s="97"/>
      <c r="AY83" s="97"/>
      <c r="AZ83" s="97"/>
      <c r="BA83" s="97"/>
      <c r="BB83" s="97"/>
      <c r="BC83" s="97"/>
      <c r="BD83" s="97"/>
      <c r="BE83" s="97"/>
      <c r="BF83" s="97"/>
      <c r="BG83" s="97"/>
      <c r="BH83" s="102"/>
      <c r="BI83" s="97"/>
      <c r="BJ83" s="97"/>
      <c r="BK83" s="97"/>
      <c r="BL83" s="97"/>
      <c r="BM83" s="97"/>
      <c r="BN83" s="97"/>
      <c r="BO83" s="97"/>
      <c r="BP83" s="97"/>
      <c r="BQ83" s="97"/>
      <c r="BR83" s="97"/>
      <c r="BS83" s="97"/>
      <c r="BT83" s="97"/>
      <c r="BU83" s="97"/>
      <c r="BV83" s="97"/>
      <c r="BW83" s="97"/>
      <c r="BX83" s="97"/>
      <c r="BY83" s="97"/>
      <c r="BZ83" s="97"/>
      <c r="CA83" s="97"/>
      <c r="CB83" s="97"/>
      <c r="CC83" s="97"/>
      <c r="CD83" s="97"/>
      <c r="CE83" s="97"/>
      <c r="CF83" s="97"/>
      <c r="CG83" s="97"/>
      <c r="CH83" s="97"/>
      <c r="CI83" s="97"/>
      <c r="CJ83" s="97"/>
      <c r="CK83" s="97"/>
      <c r="CL83" s="97"/>
      <c r="CM83" s="97"/>
      <c r="CN83" s="97"/>
      <c r="CO83" s="97"/>
      <c r="CP83" s="97"/>
      <c r="CQ83" s="97"/>
      <c r="CR83" s="97"/>
      <c r="CS83" s="97"/>
      <c r="CT83" s="97"/>
      <c r="CU83" s="97"/>
      <c r="CV83" s="97"/>
      <c r="CW83" s="97"/>
      <c r="CX83" s="97"/>
      <c r="CY83" s="97"/>
      <c r="CZ83" s="97"/>
      <c r="DA83" s="97"/>
      <c r="DB83" s="97"/>
      <c r="DC83" s="102"/>
      <c r="DD83" s="97"/>
      <c r="DE83" s="97"/>
      <c r="DF83" s="97"/>
      <c r="DG83" s="97"/>
      <c r="DH83" s="97"/>
      <c r="DI83" s="97"/>
      <c r="DJ83" s="97"/>
      <c r="DK83" s="97"/>
      <c r="DL83" s="97"/>
      <c r="DM83" s="97"/>
      <c r="DN83" s="97"/>
      <c r="DO83" s="97"/>
      <c r="DP83" s="97"/>
      <c r="DQ83" s="97"/>
      <c r="DR83" s="97"/>
      <c r="DS83" s="97"/>
      <c r="DT83" s="97"/>
      <c r="DU83" s="97"/>
      <c r="DV83" s="97"/>
      <c r="DW83" s="97"/>
      <c r="DX83" s="97"/>
      <c r="DY83" s="97"/>
      <c r="DZ83" s="97"/>
      <c r="EA83" s="97"/>
      <c r="EB83" s="97"/>
      <c r="EC83" s="97"/>
      <c r="ED83" s="97"/>
      <c r="EE83" s="97"/>
      <c r="EF83" s="97"/>
      <c r="EG83" s="97"/>
      <c r="EH83" s="97"/>
      <c r="EI83" s="97"/>
      <c r="EJ83" s="97"/>
      <c r="EK83" s="97"/>
      <c r="EL83" s="97"/>
      <c r="EM83" s="97"/>
      <c r="EN83" s="97"/>
      <c r="EO83" s="97"/>
      <c r="EP83" s="97"/>
      <c r="EQ83" s="97"/>
      <c r="ER83" s="97"/>
      <c r="ES83" s="97"/>
      <c r="ET83" s="97"/>
      <c r="EU83" s="97"/>
      <c r="EV83" s="97"/>
      <c r="EW83" s="97"/>
      <c r="EX83" s="97"/>
      <c r="EY83" s="97"/>
      <c r="EZ83" s="97"/>
      <c r="FA83" s="97"/>
      <c r="FB83" s="97"/>
      <c r="FC83" s="97"/>
      <c r="FD83" s="97"/>
      <c r="FE83" s="97"/>
      <c r="FF83" s="97"/>
      <c r="FG83" s="97"/>
      <c r="FH83" s="97"/>
      <c r="FI83" s="97"/>
      <c r="FJ83" s="97"/>
      <c r="FK83" s="97"/>
      <c r="FL83" s="97"/>
      <c r="FM83" s="97"/>
      <c r="FN83" s="97"/>
      <c r="FO83" s="97"/>
      <c r="FP83" s="97"/>
      <c r="FQ83" s="97"/>
      <c r="FR83" s="97"/>
      <c r="FS83" s="97"/>
      <c r="FT83" s="97"/>
      <c r="FU83" s="97"/>
      <c r="FV83" s="97"/>
      <c r="FW83" s="97"/>
      <c r="FX83" s="97"/>
      <c r="FY83" s="97"/>
      <c r="FZ83" s="97"/>
      <c r="GA83" s="97"/>
      <c r="GB83" s="97"/>
      <c r="GC83" s="97"/>
      <c r="GD83" s="97"/>
      <c r="GE83" s="97"/>
      <c r="GF83" s="97"/>
      <c r="GG83" s="97"/>
      <c r="GH83" s="97"/>
      <c r="GI83" s="97"/>
      <c r="GJ83" s="97"/>
      <c r="GK83" s="97"/>
      <c r="GL83" s="97"/>
      <c r="GM83" s="102"/>
      <c r="GN83" s="97"/>
      <c r="GO83" s="97"/>
      <c r="GP83" s="97"/>
      <c r="GQ83" s="97"/>
      <c r="GR83" s="97"/>
      <c r="GS83" s="97"/>
      <c r="GT83" s="97"/>
      <c r="GU83" s="97"/>
      <c r="GV83" s="97"/>
      <c r="GW83" s="97"/>
      <c r="GX83" s="97"/>
      <c r="GY83" s="97"/>
      <c r="GZ83" s="97"/>
      <c r="HA83" s="97"/>
      <c r="HB83" s="97"/>
      <c r="HC83" s="97"/>
      <c r="HD83" s="97"/>
      <c r="HE83" s="97"/>
      <c r="HF83" s="97"/>
      <c r="HG83" s="97"/>
      <c r="HH83" s="97"/>
      <c r="HI83" s="97"/>
      <c r="HJ83" s="97"/>
      <c r="HK83" s="97"/>
      <c r="HL83" s="97"/>
      <c r="HM83" s="97"/>
      <c r="HN83" s="97"/>
      <c r="HO83" s="97"/>
      <c r="HP83" s="97"/>
      <c r="HQ83" s="97"/>
      <c r="HR83" s="97"/>
      <c r="HS83" s="97"/>
      <c r="HT83" s="97"/>
      <c r="HU83" s="97"/>
      <c r="HV83" s="97"/>
      <c r="HW83" s="97"/>
      <c r="HX83" s="97"/>
      <c r="HY83" s="97"/>
      <c r="HZ83" s="97"/>
      <c r="IA83" s="97"/>
      <c r="IB83" s="97"/>
      <c r="IC83" s="97"/>
      <c r="ID83" s="97"/>
      <c r="IE83" s="97"/>
      <c r="IF83" s="97"/>
      <c r="IG83" s="97"/>
      <c r="IH83" s="97"/>
      <c r="II83" s="97"/>
      <c r="IJ83" s="97"/>
      <c r="IK83" s="97"/>
      <c r="IL83" s="97"/>
      <c r="IM83" s="97"/>
      <c r="IN83" s="97"/>
      <c r="IO83" s="97"/>
      <c r="IP83" s="97"/>
      <c r="IQ83" s="97"/>
      <c r="IR83" s="97"/>
      <c r="IS83" s="97"/>
      <c r="IT83" s="97"/>
      <c r="IU83" s="97"/>
      <c r="IV83" s="97"/>
      <c r="IW83" s="97"/>
      <c r="IX83" s="97"/>
      <c r="IY83" s="97"/>
      <c r="IZ83" s="97"/>
      <c r="JA83" s="97"/>
      <c r="JB83" s="97"/>
      <c r="JC83" s="97"/>
      <c r="JD83" s="97"/>
      <c r="JE83" s="97"/>
      <c r="JF83" s="97"/>
      <c r="JG83" s="97"/>
      <c r="JH83" s="97"/>
      <c r="JI83" s="97"/>
      <c r="JJ83" s="97"/>
      <c r="JK83" s="97"/>
      <c r="JL83" s="97"/>
      <c r="JM83" s="97"/>
      <c r="JN83" s="97"/>
      <c r="JO83" s="97"/>
      <c r="JP83" s="97"/>
      <c r="JQ83" s="97"/>
      <c r="JR83" s="97"/>
      <c r="JS83" s="97"/>
      <c r="JT83" s="97"/>
      <c r="JU83" s="97"/>
      <c r="JV83" s="97"/>
      <c r="JW83" s="97"/>
      <c r="JX83" s="97"/>
      <c r="JY83" s="97"/>
      <c r="JZ83" s="97"/>
      <c r="KA83" s="97"/>
      <c r="KB83" s="97"/>
      <c r="KC83" s="97"/>
      <c r="KD83" s="97"/>
      <c r="KE83" s="97"/>
      <c r="KF83" s="97"/>
      <c r="KG83" s="97"/>
      <c r="KH83" s="97"/>
      <c r="KI83" s="97"/>
      <c r="KJ83" s="97"/>
      <c r="KK83" s="97"/>
      <c r="KL83" s="97"/>
      <c r="KM83" s="102"/>
      <c r="KN83" s="97"/>
      <c r="KO83" s="97"/>
      <c r="KP83" s="97"/>
      <c r="KQ83" s="97"/>
      <c r="KR83" s="97"/>
      <c r="KS83" s="102"/>
      <c r="KT83" s="97"/>
      <c r="KU83" s="97"/>
      <c r="KV83" s="97"/>
      <c r="KW83" s="97"/>
      <c r="KX83" s="97"/>
      <c r="KY83" s="97"/>
      <c r="KZ83" s="97"/>
      <c r="LA83" s="102"/>
      <c r="LB83" s="97"/>
      <c r="LC83" s="97"/>
      <c r="LD83" s="97"/>
      <c r="LE83" s="97"/>
      <c r="LF83" s="97"/>
      <c r="LG83" s="97"/>
      <c r="LH83" s="97"/>
      <c r="LI83" s="97"/>
      <c r="LJ83" s="102"/>
      <c r="LK83" s="97"/>
      <c r="LL83" s="97"/>
      <c r="LM83" s="97"/>
      <c r="LN83" s="97"/>
      <c r="LO83" s="97"/>
      <c r="LP83" s="97"/>
      <c r="LQ83" s="97"/>
      <c r="LR83" s="97"/>
      <c r="LS83" s="97"/>
      <c r="LT83" s="97"/>
      <c r="LU83" s="97"/>
      <c r="LV83" s="97"/>
      <c r="LW83" s="97"/>
      <c r="LX83" s="97"/>
      <c r="LY83" s="97"/>
      <c r="LZ83" s="97"/>
      <c r="MA83" s="97"/>
      <c r="MB83" s="97"/>
      <c r="MC83" s="97"/>
      <c r="MD83" s="97"/>
      <c r="ME83" s="97"/>
      <c r="MF83" s="97"/>
      <c r="MG83" s="97"/>
      <c r="MH83" s="97"/>
      <c r="MI83" s="97"/>
      <c r="MJ83" s="97"/>
      <c r="MK83" s="97"/>
      <c r="ML83" s="97"/>
      <c r="MM83" s="97"/>
      <c r="MN83" s="97"/>
      <c r="MO83" s="97"/>
      <c r="MP83" s="97"/>
      <c r="MQ83" s="97"/>
      <c r="MR83" s="97"/>
      <c r="MS83" s="97"/>
      <c r="MT83" s="97"/>
      <c r="MU83" s="97"/>
      <c r="MV83" s="97"/>
      <c r="MW83" s="97"/>
      <c r="MX83" s="97"/>
      <c r="MY83" s="97"/>
      <c r="MZ83" s="97"/>
      <c r="NA83" s="97"/>
      <c r="NB83" s="97"/>
      <c r="NC83" s="97"/>
      <c r="ND83" s="97"/>
      <c r="NE83" s="97"/>
      <c r="NF83" s="97"/>
      <c r="NG83" s="97"/>
      <c r="NH83" s="97"/>
      <c r="NI83" s="97"/>
      <c r="NJ83" s="97"/>
      <c r="NK83" s="97"/>
      <c r="NL83" s="97"/>
      <c r="NM83" s="97"/>
      <c r="NN83" s="97"/>
      <c r="NO83" s="97"/>
      <c r="NP83" s="97"/>
      <c r="NQ83" s="97"/>
      <c r="NR83" s="97"/>
      <c r="NS83" s="97"/>
      <c r="NT83" s="97"/>
      <c r="NU83" s="97"/>
      <c r="NV83" s="97"/>
      <c r="NW83" s="97"/>
      <c r="NX83" s="97"/>
      <c r="NY83" s="97"/>
      <c r="NZ83" s="97"/>
      <c r="OA83" s="97"/>
      <c r="OB83" s="97"/>
      <c r="OC83" s="97"/>
      <c r="OD83" s="97"/>
      <c r="OE83" s="97"/>
      <c r="OF83" s="97"/>
      <c r="OG83" s="97"/>
      <c r="OH83" s="97"/>
      <c r="OI83" s="97"/>
      <c r="OJ83" s="97"/>
      <c r="OK83" s="97"/>
      <c r="OL83" s="97"/>
      <c r="OM83" s="97"/>
      <c r="ON83" s="97"/>
      <c r="OO83" s="97"/>
      <c r="OP83" s="97"/>
      <c r="OQ83" s="97"/>
      <c r="OR83" s="97"/>
      <c r="OS83" s="97"/>
      <c r="OT83" s="97"/>
      <c r="OU83" s="97"/>
      <c r="OV83" s="97"/>
      <c r="OW83" s="97"/>
      <c r="OX83" s="97"/>
      <c r="OY83" s="97"/>
      <c r="OZ83" s="97"/>
      <c r="PA83" s="97"/>
      <c r="PB83" s="97"/>
      <c r="PC83" s="97"/>
      <c r="PD83" s="97"/>
      <c r="PE83" s="97"/>
      <c r="PF83" s="97"/>
      <c r="PG83" s="97"/>
      <c r="PH83" s="97"/>
      <c r="PI83" s="97"/>
      <c r="PJ83" s="97"/>
      <c r="PK83" s="97"/>
      <c r="PL83" s="97"/>
      <c r="PM83" s="97"/>
      <c r="PN83" s="97"/>
      <c r="PO83" s="97"/>
      <c r="PP83" s="97"/>
      <c r="PQ83" s="97"/>
      <c r="PR83" s="97"/>
      <c r="PS83" s="97"/>
      <c r="PT83" s="97"/>
      <c r="PU83" s="97"/>
      <c r="PV83" s="97"/>
      <c r="PW83" s="97"/>
      <c r="PX83" s="97"/>
      <c r="PY83" s="97"/>
      <c r="PZ83" s="97"/>
      <c r="QA83" s="97"/>
      <c r="QB83" s="97"/>
      <c r="QC83" s="97"/>
      <c r="QD83" s="97"/>
      <c r="QE83" s="97"/>
      <c r="QF83" s="97"/>
      <c r="QG83" s="97"/>
      <c r="QH83" s="97"/>
      <c r="QI83" s="97"/>
      <c r="QJ83" s="97"/>
      <c r="QK83" s="97"/>
      <c r="QL83" s="97"/>
      <c r="QM83" s="97"/>
      <c r="QN83" s="97"/>
      <c r="QO83" s="97"/>
      <c r="QP83" s="97"/>
      <c r="QQ83" s="97"/>
      <c r="QR83" s="97"/>
      <c r="QS83" s="97"/>
      <c r="QT83" s="97"/>
      <c r="QU83" s="97"/>
      <c r="QV83" s="97"/>
      <c r="QW83" s="97"/>
      <c r="QX83" s="97"/>
      <c r="QY83" s="97"/>
      <c r="QZ83" s="97"/>
      <c r="RA83" s="97"/>
      <c r="RB83" s="97"/>
      <c r="RC83" s="97"/>
      <c r="RD83" s="97"/>
      <c r="RE83" s="97"/>
      <c r="RF83" s="97"/>
      <c r="RG83" s="97"/>
      <c r="RH83" s="97"/>
      <c r="RI83" s="97"/>
      <c r="RJ83" s="97"/>
      <c r="RK83" s="97"/>
      <c r="RL83" s="97"/>
      <c r="RM83" s="97"/>
      <c r="RN83" s="97"/>
      <c r="RO83" s="97"/>
      <c r="RP83" s="97"/>
      <c r="RQ83" s="97"/>
      <c r="RR83" s="97"/>
      <c r="RS83" s="97"/>
      <c r="RT83" s="97"/>
      <c r="RU83" s="97"/>
      <c r="RV83" s="97"/>
      <c r="RW83" s="97"/>
      <c r="RX83" s="97"/>
      <c r="RY83" s="97"/>
      <c r="RZ83" s="97"/>
      <c r="SA83" s="97"/>
      <c r="SB83" s="97"/>
      <c r="SC83" s="97"/>
      <c r="SD83" s="97"/>
      <c r="SE83" s="97"/>
      <c r="SF83" s="97"/>
      <c r="SG83" s="97"/>
      <c r="SH83" s="97"/>
      <c r="SI83" s="97"/>
      <c r="SJ83" s="97"/>
      <c r="SK83" s="97"/>
      <c r="SL83" s="97"/>
      <c r="SM83" s="97"/>
      <c r="SN83" s="97"/>
      <c r="SO83" s="97"/>
      <c r="SP83" s="97"/>
      <c r="SQ83" s="97"/>
      <c r="SR83" s="97"/>
      <c r="SS83" s="97"/>
      <c r="ST83" s="97"/>
      <c r="SU83" s="97"/>
      <c r="SV83" s="97"/>
      <c r="SW83" s="97"/>
      <c r="SX83" s="97"/>
      <c r="SY83" s="97"/>
      <c r="SZ83" s="97"/>
      <c r="TA83" s="97"/>
      <c r="TB83" s="97"/>
    </row>
    <row r="84" spans="1:522" s="27" customFormat="1" ht="18" customHeight="1" x14ac:dyDescent="0.2">
      <c r="A84" s="12"/>
      <c r="B84" s="11" t="s">
        <v>433</v>
      </c>
      <c r="C84" s="1">
        <v>10164</v>
      </c>
      <c r="D84" s="4" t="s">
        <v>434</v>
      </c>
      <c r="E84" s="1">
        <v>12916</v>
      </c>
      <c r="F84" s="1"/>
      <c r="G84" s="4" t="s">
        <v>429</v>
      </c>
      <c r="H84"/>
      <c r="I84" s="1">
        <f t="shared" si="0"/>
        <v>0</v>
      </c>
      <c r="J84" s="12">
        <f>Tabuľka1[[#This Row],[Stĺpec8]]</f>
        <v>0</v>
      </c>
      <c r="K84" s="102"/>
      <c r="L84" s="102"/>
      <c r="M84" s="97"/>
      <c r="N84" s="97"/>
      <c r="O84" s="97"/>
      <c r="P84" s="97"/>
      <c r="Q84" s="97"/>
      <c r="R84" s="97"/>
      <c r="S84" s="102"/>
      <c r="T84" s="97"/>
      <c r="U84" s="97"/>
      <c r="V84" s="97"/>
      <c r="W84" s="97"/>
      <c r="X84" s="97"/>
      <c r="Y84" s="97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  <c r="AM84" s="97"/>
      <c r="AN84" s="97"/>
      <c r="AO84" s="97"/>
      <c r="AP84" s="97"/>
      <c r="AQ84" s="97"/>
      <c r="AR84" s="97"/>
      <c r="AS84" s="97"/>
      <c r="AT84" s="97"/>
      <c r="AU84" s="97"/>
      <c r="AV84" s="97"/>
      <c r="AW84" s="97"/>
      <c r="AX84" s="97"/>
      <c r="AY84" s="97"/>
      <c r="AZ84" s="97"/>
      <c r="BA84" s="97"/>
      <c r="BB84" s="97"/>
      <c r="BC84" s="97"/>
      <c r="BD84" s="97"/>
      <c r="BE84" s="97"/>
      <c r="BF84" s="97"/>
      <c r="BG84" s="97"/>
      <c r="BH84" s="97"/>
      <c r="BI84" s="97"/>
      <c r="BJ84" s="97"/>
      <c r="BK84" s="97"/>
      <c r="BL84" s="97"/>
      <c r="BM84" s="97"/>
      <c r="BN84" s="97"/>
      <c r="BO84" s="97"/>
      <c r="BP84" s="97"/>
      <c r="BQ84" s="97"/>
      <c r="BR84" s="97"/>
      <c r="BS84" s="97"/>
      <c r="BT84" s="97"/>
      <c r="BU84" s="97"/>
      <c r="BV84" s="97"/>
      <c r="BW84" s="97"/>
      <c r="BX84" s="97"/>
      <c r="BY84" s="97"/>
      <c r="BZ84" s="97"/>
      <c r="CA84" s="97"/>
      <c r="CB84" s="97"/>
      <c r="CC84" s="97"/>
      <c r="CD84" s="97"/>
      <c r="CE84" s="97"/>
      <c r="CF84" s="97"/>
      <c r="CG84" s="97"/>
      <c r="CH84" s="97"/>
      <c r="CI84" s="97"/>
      <c r="CJ84" s="97"/>
      <c r="CK84" s="97"/>
      <c r="CL84" s="97"/>
      <c r="CM84" s="97"/>
      <c r="CN84" s="97"/>
      <c r="CO84" s="97"/>
      <c r="CP84" s="97"/>
      <c r="CQ84" s="97"/>
      <c r="CR84" s="97"/>
      <c r="CS84" s="97"/>
      <c r="CT84" s="102"/>
      <c r="CU84" s="97"/>
      <c r="CV84" s="97"/>
      <c r="CW84" s="97"/>
      <c r="CX84" s="97"/>
      <c r="CY84" s="97"/>
      <c r="CZ84" s="97"/>
      <c r="DA84" s="97"/>
      <c r="DB84" s="97"/>
      <c r="DC84" s="97"/>
      <c r="DD84" s="102"/>
      <c r="DE84" s="97"/>
      <c r="DF84" s="97"/>
      <c r="DG84" s="97"/>
      <c r="DH84" s="97"/>
      <c r="DI84" s="97"/>
      <c r="DJ84" s="97"/>
      <c r="DK84" s="97"/>
      <c r="DL84" s="97"/>
      <c r="DM84" s="97"/>
      <c r="DN84" s="97"/>
      <c r="DO84" s="97"/>
      <c r="DP84" s="97"/>
      <c r="DQ84" s="97"/>
      <c r="DR84" s="97"/>
      <c r="DS84" s="97"/>
      <c r="DT84" s="97"/>
      <c r="DU84" s="97"/>
      <c r="DV84" s="97"/>
      <c r="DW84" s="97"/>
      <c r="DX84" s="97"/>
      <c r="DY84" s="97"/>
      <c r="DZ84" s="97"/>
      <c r="EA84" s="97"/>
      <c r="EB84" s="97"/>
      <c r="EC84" s="97"/>
      <c r="ED84" s="97"/>
      <c r="EE84" s="97"/>
      <c r="EF84" s="97"/>
      <c r="EG84" s="97"/>
      <c r="EH84" s="97"/>
      <c r="EI84" s="97"/>
      <c r="EJ84" s="97"/>
      <c r="EK84" s="97"/>
      <c r="EL84" s="97"/>
      <c r="EM84" s="97"/>
      <c r="EN84" s="97"/>
      <c r="EO84" s="97"/>
      <c r="EP84" s="97"/>
      <c r="EQ84" s="102"/>
      <c r="ER84" s="97"/>
      <c r="ES84" s="97"/>
      <c r="ET84" s="97"/>
      <c r="EU84" s="97"/>
      <c r="EV84" s="97"/>
      <c r="EW84" s="97"/>
      <c r="EX84" s="97"/>
      <c r="EY84" s="97"/>
      <c r="EZ84" s="97"/>
      <c r="FA84" s="97"/>
      <c r="FB84" s="97"/>
      <c r="FC84" s="97"/>
      <c r="FD84" s="97"/>
      <c r="FE84" s="97"/>
      <c r="FF84" s="97"/>
      <c r="FG84" s="97"/>
      <c r="FH84" s="97"/>
      <c r="FI84" s="97"/>
      <c r="FJ84" s="97"/>
      <c r="FK84" s="97"/>
      <c r="FL84" s="97"/>
      <c r="FM84" s="97"/>
      <c r="FN84" s="97"/>
      <c r="FO84" s="97"/>
      <c r="FP84" s="97"/>
      <c r="FQ84" s="97"/>
      <c r="FR84" s="97"/>
      <c r="FS84" s="97"/>
      <c r="FT84" s="97"/>
      <c r="FU84" s="97"/>
      <c r="FV84" s="97"/>
      <c r="FW84" s="97"/>
      <c r="FX84" s="97"/>
      <c r="FY84" s="97"/>
      <c r="FZ84" s="97"/>
      <c r="GA84" s="97"/>
      <c r="GB84" s="97"/>
      <c r="GC84" s="97"/>
      <c r="GD84" s="97"/>
      <c r="GE84" s="97"/>
      <c r="GF84" s="97"/>
      <c r="GG84" s="97"/>
      <c r="GH84" s="97"/>
      <c r="GI84" s="97"/>
      <c r="GJ84" s="97"/>
      <c r="GK84" s="97"/>
      <c r="GL84" s="97"/>
      <c r="GM84" s="97"/>
      <c r="GN84" s="97"/>
      <c r="GO84" s="97"/>
      <c r="GP84" s="97"/>
      <c r="GQ84" s="97"/>
      <c r="GR84" s="97"/>
      <c r="GS84" s="97"/>
      <c r="GT84" s="97"/>
      <c r="GU84" s="97"/>
      <c r="GV84" s="97"/>
      <c r="GW84" s="97"/>
      <c r="GX84" s="97"/>
      <c r="GY84" s="97"/>
      <c r="GZ84" s="97"/>
      <c r="HA84" s="97"/>
      <c r="HB84" s="97"/>
      <c r="HC84" s="97"/>
      <c r="HD84" s="97"/>
      <c r="HE84" s="97"/>
      <c r="HF84" s="97"/>
      <c r="HG84" s="97"/>
      <c r="HH84" s="97"/>
      <c r="HI84" s="97"/>
      <c r="HJ84" s="97"/>
      <c r="HK84" s="97"/>
      <c r="HL84" s="97"/>
      <c r="HM84" s="97"/>
      <c r="HN84" s="97"/>
      <c r="HO84" s="97"/>
      <c r="HP84" s="97"/>
      <c r="HQ84" s="97"/>
      <c r="HR84" s="97"/>
      <c r="HS84" s="97"/>
      <c r="HT84" s="97"/>
      <c r="HU84" s="97"/>
      <c r="HV84" s="97"/>
      <c r="HW84" s="97"/>
      <c r="HX84" s="97"/>
      <c r="HY84" s="97"/>
      <c r="HZ84" s="97"/>
      <c r="IA84" s="97"/>
      <c r="IB84" s="97"/>
      <c r="IC84" s="97"/>
      <c r="ID84" s="97"/>
      <c r="IE84" s="97"/>
      <c r="IF84" s="97"/>
      <c r="IG84" s="97"/>
      <c r="IH84" s="97"/>
      <c r="II84" s="97"/>
      <c r="IJ84" s="97"/>
      <c r="IK84" s="97"/>
      <c r="IL84" s="97"/>
      <c r="IM84" s="97"/>
      <c r="IN84" s="97"/>
      <c r="IO84" s="97"/>
      <c r="IP84" s="97"/>
      <c r="IQ84" s="97"/>
      <c r="IR84" s="97"/>
      <c r="IS84" s="97"/>
      <c r="IT84" s="97"/>
      <c r="IU84" s="97"/>
      <c r="IV84" s="97"/>
      <c r="IW84" s="97"/>
      <c r="IX84" s="97"/>
      <c r="IY84" s="97"/>
      <c r="IZ84" s="97"/>
      <c r="JA84" s="97"/>
      <c r="JB84" s="97"/>
      <c r="JC84" s="97"/>
      <c r="JD84" s="97"/>
      <c r="JE84" s="97"/>
      <c r="JF84" s="97"/>
      <c r="JG84" s="97"/>
      <c r="JH84" s="88"/>
      <c r="JI84" s="88"/>
      <c r="JJ84" s="88"/>
      <c r="JK84" s="88"/>
      <c r="JL84" s="88"/>
      <c r="JM84" s="88"/>
      <c r="JN84" s="88"/>
      <c r="JO84" s="88"/>
      <c r="JP84" s="97"/>
      <c r="JQ84" s="97"/>
      <c r="JR84" s="97"/>
      <c r="JS84" s="97"/>
      <c r="JT84" s="97"/>
      <c r="JU84" s="97"/>
      <c r="JV84" s="97"/>
      <c r="JW84" s="97"/>
      <c r="JX84" s="102"/>
      <c r="JY84" s="97"/>
      <c r="JZ84" s="97"/>
      <c r="KA84" s="97"/>
      <c r="KB84" s="97"/>
      <c r="KC84" s="97"/>
      <c r="KD84" s="97"/>
      <c r="KE84" s="97"/>
      <c r="KF84" s="97"/>
      <c r="KG84" s="97"/>
      <c r="KH84" s="97"/>
      <c r="KI84" s="97"/>
      <c r="KJ84" s="97"/>
      <c r="KK84" s="97"/>
      <c r="KL84" s="97"/>
      <c r="KM84" s="97"/>
      <c r="KN84" s="97"/>
      <c r="KO84" s="97"/>
      <c r="KP84" s="97"/>
      <c r="KQ84" s="97"/>
      <c r="KR84" s="97"/>
      <c r="KS84" s="97"/>
      <c r="KT84" s="97"/>
      <c r="KU84" s="97"/>
      <c r="KV84" s="97"/>
      <c r="KW84" s="97"/>
      <c r="KX84" s="97"/>
      <c r="KY84" s="97"/>
      <c r="KZ84" s="97"/>
      <c r="LA84" s="97"/>
      <c r="LB84" s="97"/>
      <c r="LC84" s="97"/>
      <c r="LD84" s="97"/>
      <c r="LE84" s="97"/>
      <c r="LF84" s="97"/>
      <c r="LG84" s="97"/>
      <c r="LH84" s="97"/>
      <c r="LI84" s="97"/>
      <c r="LJ84" s="97"/>
      <c r="LK84" s="97"/>
      <c r="LL84" s="97"/>
      <c r="LM84" s="97"/>
      <c r="LN84" s="97"/>
      <c r="LO84" s="97"/>
      <c r="LP84" s="97"/>
      <c r="LQ84" s="97"/>
      <c r="LR84" s="97"/>
      <c r="LS84" s="97"/>
      <c r="LT84" s="97"/>
      <c r="LU84" s="97"/>
      <c r="LV84" s="97"/>
      <c r="LW84" s="97"/>
      <c r="LX84" s="97"/>
      <c r="LY84" s="97"/>
      <c r="LZ84" s="97"/>
      <c r="MA84" s="97"/>
      <c r="MB84" s="97"/>
      <c r="MC84" s="97"/>
      <c r="MD84" s="97"/>
      <c r="ME84" s="97"/>
      <c r="MF84" s="97"/>
      <c r="MG84" s="97"/>
      <c r="MH84" s="97"/>
      <c r="MI84" s="97"/>
      <c r="MJ84" s="97"/>
      <c r="MK84" s="97"/>
      <c r="ML84" s="97"/>
      <c r="MM84" s="97"/>
      <c r="MN84" s="97"/>
      <c r="MO84" s="97"/>
      <c r="MP84" s="97"/>
      <c r="MQ84" s="97"/>
      <c r="MR84" s="97"/>
      <c r="MS84" s="97"/>
      <c r="MT84" s="97"/>
      <c r="MU84" s="97"/>
      <c r="MV84" s="97"/>
      <c r="MW84" s="97"/>
      <c r="MX84" s="97"/>
      <c r="MY84" s="97"/>
      <c r="MZ84" s="97"/>
      <c r="NA84" s="97"/>
      <c r="NB84" s="97"/>
      <c r="NC84" s="97"/>
      <c r="ND84" s="97"/>
      <c r="NE84" s="97"/>
      <c r="NF84" s="97"/>
      <c r="NG84" s="97"/>
      <c r="NH84" s="97"/>
      <c r="NI84" s="97"/>
      <c r="NJ84" s="97"/>
      <c r="NK84" s="97"/>
      <c r="NL84" s="97"/>
      <c r="NM84" s="97"/>
      <c r="NN84" s="97"/>
      <c r="NO84" s="97"/>
      <c r="NP84" s="97"/>
      <c r="NQ84" s="97"/>
      <c r="NR84" s="97"/>
      <c r="NS84" s="97"/>
      <c r="NT84" s="97"/>
      <c r="NU84" s="97"/>
      <c r="NV84" s="97"/>
      <c r="NW84" s="97"/>
      <c r="NX84" s="97"/>
      <c r="NY84" s="97"/>
      <c r="NZ84" s="97"/>
      <c r="OA84" s="97"/>
      <c r="OB84" s="97"/>
      <c r="OC84" s="97"/>
      <c r="OD84" s="97"/>
      <c r="OE84" s="97"/>
      <c r="OF84" s="97"/>
      <c r="OG84" s="97"/>
      <c r="OH84" s="97"/>
      <c r="OI84" s="97"/>
      <c r="OJ84" s="97"/>
      <c r="OK84" s="97"/>
      <c r="OL84" s="97"/>
      <c r="OM84" s="97"/>
      <c r="ON84" s="97"/>
      <c r="OO84" s="97"/>
      <c r="OP84" s="97"/>
      <c r="OQ84" s="97"/>
      <c r="OR84" s="97"/>
      <c r="OS84" s="97"/>
      <c r="OT84" s="97"/>
      <c r="OU84" s="97"/>
      <c r="OV84" s="97"/>
      <c r="OW84" s="97"/>
      <c r="OX84" s="97"/>
      <c r="OY84" s="97"/>
      <c r="OZ84" s="97"/>
      <c r="PA84" s="97"/>
      <c r="PB84" s="97"/>
      <c r="PC84" s="97"/>
      <c r="PD84" s="97"/>
      <c r="PE84" s="97"/>
      <c r="PF84" s="97"/>
      <c r="PG84" s="97"/>
      <c r="PH84" s="97"/>
      <c r="PI84" s="97"/>
      <c r="PJ84" s="97"/>
      <c r="PK84" s="97"/>
      <c r="PL84" s="97"/>
      <c r="PM84" s="97"/>
      <c r="PN84" s="97"/>
      <c r="PO84" s="97"/>
      <c r="PP84" s="97"/>
      <c r="PQ84" s="97"/>
      <c r="PR84" s="97"/>
      <c r="PS84" s="97"/>
      <c r="PT84" s="97"/>
      <c r="PU84" s="97"/>
      <c r="PV84" s="97"/>
      <c r="PW84" s="97"/>
      <c r="PX84" s="97"/>
      <c r="PY84" s="97"/>
      <c r="PZ84" s="97"/>
      <c r="QA84" s="97"/>
      <c r="QB84" s="97"/>
      <c r="QC84" s="97"/>
      <c r="QD84" s="97"/>
      <c r="QE84" s="97"/>
      <c r="QF84" s="97"/>
      <c r="QG84" s="97"/>
      <c r="QH84" s="97"/>
      <c r="QI84" s="97"/>
      <c r="QJ84" s="97"/>
      <c r="QK84" s="97"/>
      <c r="QL84" s="97"/>
      <c r="QM84" s="97"/>
      <c r="QN84" s="97"/>
      <c r="QO84" s="97"/>
      <c r="QP84" s="97"/>
      <c r="QQ84" s="97"/>
      <c r="QR84" s="97"/>
      <c r="QS84" s="97"/>
      <c r="QT84" s="97"/>
      <c r="QU84" s="97"/>
      <c r="QV84" s="97"/>
      <c r="QW84" s="97"/>
      <c r="QX84" s="97"/>
      <c r="QY84" s="97"/>
      <c r="QZ84" s="97"/>
      <c r="RA84" s="97"/>
      <c r="RB84" s="97"/>
      <c r="RC84" s="97"/>
      <c r="RD84" s="97"/>
      <c r="RE84" s="97"/>
      <c r="RF84" s="97"/>
      <c r="RG84" s="97"/>
      <c r="RH84" s="97"/>
      <c r="RI84" s="97"/>
      <c r="RJ84" s="97"/>
      <c r="RK84" s="97"/>
      <c r="RL84" s="97"/>
      <c r="RM84" s="97"/>
      <c r="RN84" s="97"/>
      <c r="RO84" s="97"/>
      <c r="RP84" s="97"/>
      <c r="RQ84" s="97"/>
      <c r="RR84" s="97"/>
      <c r="RS84" s="97"/>
      <c r="RT84" s="97"/>
      <c r="RU84" s="97"/>
      <c r="RV84" s="97"/>
      <c r="RW84" s="97"/>
      <c r="RX84" s="97"/>
      <c r="RY84" s="97"/>
      <c r="RZ84" s="97"/>
      <c r="SA84" s="97"/>
      <c r="SB84" s="97"/>
      <c r="SC84" s="97"/>
      <c r="SD84" s="97"/>
      <c r="SE84" s="97"/>
      <c r="SF84" s="97"/>
      <c r="SG84" s="97"/>
      <c r="SH84" s="97"/>
      <c r="SI84" s="97"/>
      <c r="SJ84" s="97"/>
      <c r="SK84" s="97"/>
      <c r="SL84" s="97"/>
      <c r="SM84" s="97"/>
      <c r="SN84" s="97"/>
      <c r="SO84" s="97"/>
      <c r="SP84" s="97"/>
      <c r="SQ84" s="97"/>
      <c r="SR84" s="97"/>
      <c r="SS84" s="97"/>
      <c r="ST84" s="97"/>
      <c r="SU84" s="97"/>
      <c r="SV84" s="97"/>
      <c r="SW84" s="97"/>
      <c r="SX84" s="97"/>
      <c r="SY84" s="97"/>
      <c r="SZ84" s="97"/>
      <c r="TA84" s="97"/>
      <c r="TB84" s="97"/>
    </row>
    <row r="85" spans="1:522" s="27" customFormat="1" ht="18" customHeight="1" x14ac:dyDescent="0.2">
      <c r="A85" s="12"/>
      <c r="B85" s="11" t="s">
        <v>274</v>
      </c>
      <c r="C85" s="9">
        <v>9414</v>
      </c>
      <c r="D85" s="4" t="s">
        <v>175</v>
      </c>
      <c r="E85" s="1">
        <v>12188</v>
      </c>
      <c r="F85" s="1">
        <v>2010</v>
      </c>
      <c r="G85" s="4" t="s">
        <v>275</v>
      </c>
      <c r="H85"/>
      <c r="I85" s="1">
        <f t="shared" si="0"/>
        <v>0</v>
      </c>
      <c r="J85" s="12">
        <f>Tabuľka1[[#This Row],[Stĺpec8]]</f>
        <v>0</v>
      </c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  <c r="AM85" s="97"/>
      <c r="AN85" s="97"/>
      <c r="AO85" s="97"/>
      <c r="AP85" s="97"/>
      <c r="AQ85" s="97"/>
      <c r="AR85" s="97"/>
      <c r="AS85" s="97"/>
      <c r="AT85" s="97"/>
      <c r="AU85" s="97"/>
      <c r="AV85" s="97"/>
      <c r="AW85" s="97"/>
      <c r="AX85" s="97"/>
      <c r="AY85" s="97"/>
      <c r="AZ85" s="97"/>
      <c r="BA85" s="97"/>
      <c r="BB85" s="97"/>
      <c r="BC85" s="97"/>
      <c r="BD85" s="97"/>
      <c r="BE85" s="97"/>
      <c r="BF85" s="97"/>
      <c r="BG85" s="97"/>
      <c r="BH85" s="97"/>
      <c r="BI85" s="97"/>
      <c r="BJ85" s="97"/>
      <c r="BK85" s="97"/>
      <c r="BL85" s="97"/>
      <c r="BM85" s="97"/>
      <c r="BN85" s="97"/>
      <c r="BO85" s="97"/>
      <c r="BP85" s="97"/>
      <c r="BQ85" s="97"/>
      <c r="BR85" s="97"/>
      <c r="BS85" s="97"/>
      <c r="BT85" s="97"/>
      <c r="BU85" s="97"/>
      <c r="BV85" s="97"/>
      <c r="BW85" s="97"/>
      <c r="BX85" s="97"/>
      <c r="BY85" s="97"/>
      <c r="BZ85" s="97"/>
      <c r="CA85" s="97"/>
      <c r="CB85" s="97"/>
      <c r="CC85" s="97"/>
      <c r="CD85" s="97"/>
      <c r="CE85" s="97"/>
      <c r="CF85" s="97"/>
      <c r="CG85" s="97"/>
      <c r="CH85" s="97"/>
      <c r="CI85" s="97"/>
      <c r="CJ85" s="97"/>
      <c r="CK85" s="97"/>
      <c r="CL85" s="97"/>
      <c r="CM85" s="97"/>
      <c r="CN85" s="97"/>
      <c r="CO85" s="97"/>
      <c r="CP85" s="97"/>
      <c r="CQ85" s="97"/>
      <c r="CR85" s="97"/>
      <c r="CS85" s="97"/>
      <c r="CT85" s="97"/>
      <c r="CU85" s="97"/>
      <c r="CV85" s="97"/>
      <c r="CW85" s="97"/>
      <c r="CX85" s="97"/>
      <c r="CY85" s="97"/>
      <c r="CZ85" s="97"/>
      <c r="DA85" s="97"/>
      <c r="DB85" s="97"/>
      <c r="DC85" s="97"/>
      <c r="DD85" s="97"/>
      <c r="DE85" s="97"/>
      <c r="DF85" s="97"/>
      <c r="DG85" s="97"/>
      <c r="DH85" s="97"/>
      <c r="DI85" s="97"/>
      <c r="DJ85" s="97"/>
      <c r="DK85" s="97"/>
      <c r="DL85" s="97"/>
      <c r="DM85" s="97"/>
      <c r="DN85" s="97"/>
      <c r="DO85" s="97"/>
      <c r="DP85" s="97"/>
      <c r="DQ85" s="97"/>
      <c r="DR85" s="97"/>
      <c r="DS85" s="97"/>
      <c r="DT85" s="97"/>
      <c r="DU85" s="97"/>
      <c r="DV85" s="97"/>
      <c r="DW85" s="97"/>
      <c r="DX85" s="97"/>
      <c r="DY85" s="97"/>
      <c r="DZ85" s="97"/>
      <c r="EA85" s="97"/>
      <c r="EB85" s="97"/>
      <c r="EC85" s="97"/>
      <c r="ED85" s="97"/>
      <c r="EE85" s="97"/>
      <c r="EF85" s="97"/>
      <c r="EG85" s="97"/>
      <c r="EH85" s="97"/>
      <c r="EI85" s="97"/>
      <c r="EJ85" s="97"/>
      <c r="EK85" s="97"/>
      <c r="EL85" s="97"/>
      <c r="EM85" s="97"/>
      <c r="EN85" s="97"/>
      <c r="EO85" s="97"/>
      <c r="EP85" s="97"/>
      <c r="EQ85" s="97"/>
      <c r="ER85" s="97"/>
      <c r="ES85" s="97"/>
      <c r="ET85" s="97"/>
      <c r="EU85" s="97"/>
      <c r="EV85" s="97"/>
      <c r="EW85" s="97"/>
      <c r="EX85" s="97"/>
      <c r="EY85" s="97"/>
      <c r="EZ85" s="97"/>
      <c r="FA85" s="97"/>
      <c r="FB85" s="97"/>
      <c r="FC85" s="97"/>
      <c r="FD85" s="97"/>
      <c r="FE85" s="97"/>
      <c r="FF85" s="97"/>
      <c r="FG85" s="97"/>
      <c r="FH85" s="97"/>
      <c r="FI85" s="97"/>
      <c r="FJ85" s="97"/>
      <c r="FK85" s="97"/>
      <c r="FL85" s="97"/>
      <c r="FM85" s="97"/>
      <c r="FN85" s="97"/>
      <c r="FO85" s="97"/>
      <c r="FP85" s="97"/>
      <c r="FQ85" s="97"/>
      <c r="FR85" s="97"/>
      <c r="FS85" s="97"/>
      <c r="FT85" s="97"/>
      <c r="FU85" s="97"/>
      <c r="FV85" s="97"/>
      <c r="FW85" s="97"/>
      <c r="FX85" s="97"/>
      <c r="FY85" s="97"/>
      <c r="FZ85" s="97"/>
      <c r="GA85" s="97"/>
      <c r="GB85" s="97"/>
      <c r="GC85" s="97"/>
      <c r="GD85" s="97"/>
      <c r="GE85" s="97"/>
      <c r="GF85" s="97"/>
      <c r="GG85" s="97"/>
      <c r="GH85" s="97"/>
      <c r="GI85" s="97"/>
      <c r="GJ85" s="97"/>
      <c r="GK85" s="97"/>
      <c r="GL85" s="97"/>
      <c r="GM85" s="97"/>
      <c r="GN85" s="97"/>
      <c r="GO85" s="97"/>
      <c r="GP85" s="97"/>
      <c r="GQ85" s="97"/>
      <c r="GR85" s="97"/>
      <c r="GS85" s="97"/>
      <c r="GT85" s="97"/>
      <c r="GU85" s="97"/>
      <c r="GV85" s="97"/>
      <c r="GW85" s="97"/>
      <c r="GX85" s="97"/>
      <c r="GY85" s="97"/>
      <c r="GZ85" s="97"/>
      <c r="HA85" s="97"/>
      <c r="HB85" s="97"/>
      <c r="HC85" s="97"/>
      <c r="HD85" s="97"/>
      <c r="HE85" s="97"/>
      <c r="HF85" s="97"/>
      <c r="HG85" s="97"/>
      <c r="HH85" s="97"/>
      <c r="HI85" s="97"/>
      <c r="HJ85" s="97"/>
      <c r="HK85" s="97"/>
      <c r="HL85" s="97"/>
      <c r="HM85" s="97"/>
      <c r="HN85" s="97"/>
      <c r="HO85" s="97"/>
      <c r="HP85" s="97"/>
      <c r="HQ85" s="97"/>
      <c r="HR85" s="97"/>
      <c r="HS85" s="97"/>
      <c r="HT85" s="97"/>
      <c r="HU85" s="97"/>
      <c r="HV85" s="97"/>
      <c r="HW85" s="97"/>
      <c r="HX85" s="97"/>
      <c r="HY85" s="97"/>
      <c r="HZ85" s="97"/>
      <c r="IA85" s="97"/>
      <c r="IB85" s="97"/>
      <c r="IC85" s="97"/>
      <c r="ID85" s="97"/>
      <c r="IE85" s="97"/>
      <c r="IF85" s="97"/>
      <c r="IG85" s="97"/>
      <c r="IH85" s="97"/>
      <c r="II85" s="97"/>
      <c r="IJ85" s="97"/>
      <c r="IK85" s="97"/>
      <c r="IL85" s="97"/>
      <c r="IM85" s="97"/>
      <c r="IN85" s="97"/>
      <c r="IO85" s="97"/>
      <c r="IP85" s="97"/>
      <c r="IQ85" s="97"/>
      <c r="IR85" s="97"/>
      <c r="IS85" s="97"/>
      <c r="IT85" s="97"/>
      <c r="IU85" s="97"/>
      <c r="IV85" s="97"/>
      <c r="IW85" s="97"/>
      <c r="IX85" s="97"/>
      <c r="IY85" s="97"/>
      <c r="IZ85" s="97"/>
      <c r="JA85" s="97"/>
      <c r="JB85" s="97"/>
      <c r="JC85" s="97"/>
      <c r="JD85" s="97"/>
      <c r="JE85" s="97"/>
      <c r="JF85" s="97"/>
      <c r="JG85" s="97"/>
      <c r="JH85" s="88"/>
      <c r="JI85" s="88"/>
      <c r="JJ85" s="88"/>
      <c r="JK85" s="88"/>
      <c r="JL85" s="88"/>
      <c r="JM85" s="88"/>
      <c r="JN85" s="88"/>
      <c r="JO85" s="88"/>
      <c r="JP85" s="97"/>
      <c r="JQ85" s="97"/>
      <c r="JR85" s="97"/>
      <c r="JS85" s="97"/>
      <c r="JT85" s="97"/>
      <c r="JU85" s="97"/>
      <c r="JV85" s="97"/>
      <c r="JW85" s="97"/>
      <c r="JX85" s="97"/>
      <c r="JY85" s="97"/>
      <c r="JZ85" s="97"/>
      <c r="KA85" s="97"/>
      <c r="KB85" s="97"/>
      <c r="KC85" s="97"/>
      <c r="KD85" s="97"/>
      <c r="KE85" s="97"/>
      <c r="KF85" s="97"/>
      <c r="KG85" s="97"/>
      <c r="KH85" s="97"/>
      <c r="KI85" s="97"/>
      <c r="KJ85" s="97"/>
      <c r="KK85" s="97"/>
      <c r="KL85" s="97"/>
      <c r="KM85" s="102"/>
      <c r="KN85" s="102"/>
      <c r="KO85" s="97"/>
      <c r="KP85" s="97"/>
      <c r="KQ85" s="97"/>
      <c r="KR85" s="97"/>
      <c r="KS85" s="97"/>
      <c r="KT85" s="102"/>
      <c r="KU85" s="102"/>
      <c r="KV85" s="97"/>
      <c r="KW85" s="97"/>
      <c r="KX85" s="97"/>
      <c r="KY85" s="97"/>
      <c r="KZ85" s="97"/>
      <c r="LA85" s="97"/>
      <c r="LB85" s="97"/>
      <c r="LC85" s="97"/>
      <c r="LD85" s="97"/>
      <c r="LE85" s="97"/>
      <c r="LF85" s="97"/>
      <c r="LG85" s="97"/>
      <c r="LH85" s="97"/>
      <c r="LI85" s="97"/>
      <c r="LJ85" s="97"/>
      <c r="LK85" s="97"/>
      <c r="LL85" s="97"/>
      <c r="LM85" s="97"/>
      <c r="LN85" s="97"/>
      <c r="LO85" s="97"/>
      <c r="LP85" s="97"/>
      <c r="LQ85" s="97"/>
      <c r="LR85" s="97"/>
      <c r="LS85" s="97"/>
      <c r="LT85" s="97"/>
      <c r="LU85" s="97"/>
      <c r="LV85" s="97"/>
      <c r="LW85" s="97"/>
      <c r="LX85" s="97"/>
      <c r="LY85" s="97"/>
      <c r="LZ85" s="97"/>
      <c r="MA85" s="97"/>
      <c r="MB85" s="97"/>
      <c r="MC85" s="97"/>
      <c r="MD85" s="97"/>
      <c r="ME85" s="97"/>
      <c r="MF85" s="97"/>
      <c r="MG85" s="97"/>
      <c r="MH85" s="97"/>
      <c r="MI85" s="97"/>
      <c r="MJ85" s="97"/>
      <c r="MK85" s="97"/>
      <c r="ML85" s="97"/>
      <c r="MM85" s="97"/>
      <c r="MN85" s="97"/>
      <c r="MO85" s="97"/>
      <c r="MP85" s="97"/>
      <c r="MQ85" s="97"/>
      <c r="MR85" s="97"/>
      <c r="MS85" s="97"/>
      <c r="MT85" s="97"/>
      <c r="MU85" s="97"/>
      <c r="MV85" s="97"/>
      <c r="MW85" s="97"/>
      <c r="MX85" s="97"/>
      <c r="MY85" s="97"/>
      <c r="MZ85" s="97"/>
      <c r="NA85" s="97"/>
      <c r="NB85" s="97"/>
      <c r="NC85" s="97"/>
      <c r="ND85" s="97"/>
      <c r="NE85" s="97"/>
      <c r="NF85" s="97"/>
      <c r="NG85" s="97"/>
      <c r="NH85" s="97"/>
      <c r="NI85" s="97"/>
      <c r="NJ85" s="97"/>
      <c r="NK85" s="97"/>
      <c r="NL85" s="97"/>
      <c r="NM85" s="97"/>
      <c r="NN85" s="97"/>
      <c r="NO85" s="97"/>
      <c r="NP85" s="97"/>
      <c r="NQ85" s="97"/>
      <c r="NR85" s="97"/>
      <c r="NS85" s="97"/>
      <c r="NT85" s="97"/>
      <c r="NU85" s="97"/>
      <c r="NV85" s="97"/>
      <c r="NW85" s="97"/>
      <c r="NX85" s="97"/>
      <c r="NY85" s="97"/>
      <c r="NZ85" s="97"/>
      <c r="OA85" s="97"/>
      <c r="OB85" s="97"/>
      <c r="OC85" s="97"/>
      <c r="OD85" s="97"/>
      <c r="OE85" s="97"/>
      <c r="OF85" s="97"/>
      <c r="OG85" s="97"/>
      <c r="OH85" s="97"/>
      <c r="OI85" s="97"/>
      <c r="OJ85" s="97"/>
      <c r="OK85" s="97"/>
      <c r="OL85" s="97"/>
      <c r="OM85" s="97"/>
      <c r="ON85" s="97"/>
      <c r="OO85" s="97"/>
      <c r="OP85" s="97"/>
      <c r="OQ85" s="97"/>
      <c r="OR85" s="97"/>
      <c r="OS85" s="97"/>
      <c r="OT85" s="97"/>
      <c r="OU85" s="97"/>
      <c r="OV85" s="97"/>
      <c r="OW85" s="97"/>
      <c r="OX85" s="97"/>
      <c r="OY85" s="97"/>
      <c r="OZ85" s="97"/>
      <c r="PA85" s="97"/>
      <c r="PB85" s="97"/>
      <c r="PC85" s="97"/>
      <c r="PD85" s="97"/>
      <c r="PE85" s="97"/>
      <c r="PF85" s="97"/>
      <c r="PG85" s="97"/>
      <c r="PH85" s="97"/>
      <c r="PI85" s="97"/>
      <c r="PJ85" s="97"/>
      <c r="PK85" s="97"/>
      <c r="PL85" s="97"/>
      <c r="PM85" s="97"/>
      <c r="PN85" s="97"/>
      <c r="PO85" s="97"/>
      <c r="PP85" s="97"/>
      <c r="PQ85" s="97"/>
      <c r="PR85" s="97"/>
      <c r="PS85" s="97"/>
      <c r="PT85" s="97"/>
      <c r="PU85" s="97"/>
      <c r="PV85" s="97"/>
      <c r="PW85" s="97"/>
      <c r="PX85" s="97"/>
      <c r="PY85" s="97"/>
      <c r="PZ85" s="97"/>
      <c r="QA85" s="97"/>
      <c r="QB85" s="97"/>
      <c r="QC85" s="97"/>
      <c r="QD85" s="97"/>
      <c r="QE85" s="97"/>
      <c r="QF85" s="97"/>
      <c r="QG85" s="97"/>
      <c r="QH85" s="97"/>
      <c r="QI85" s="97"/>
      <c r="QJ85" s="97"/>
      <c r="QK85" s="97"/>
      <c r="QL85" s="97"/>
      <c r="QM85" s="97"/>
      <c r="QN85" s="97"/>
      <c r="QO85" s="97"/>
      <c r="QP85" s="97"/>
      <c r="QQ85" s="97"/>
      <c r="QR85" s="97"/>
      <c r="QS85" s="97"/>
      <c r="QT85" s="97"/>
      <c r="QU85" s="97"/>
      <c r="QV85" s="97"/>
      <c r="QW85" s="97"/>
      <c r="QX85" s="97"/>
      <c r="QY85" s="97"/>
      <c r="QZ85" s="97"/>
      <c r="RA85" s="97"/>
      <c r="RB85" s="97"/>
      <c r="RC85" s="97"/>
      <c r="RD85" s="97"/>
      <c r="RE85" s="97"/>
      <c r="RF85" s="97"/>
      <c r="RG85" s="97"/>
      <c r="RH85" s="97"/>
      <c r="RI85" s="97"/>
      <c r="RJ85" s="97"/>
      <c r="RK85" s="97"/>
      <c r="RL85" s="97"/>
      <c r="RM85" s="97"/>
      <c r="RN85" s="97"/>
      <c r="RO85" s="97"/>
      <c r="RP85" s="97"/>
      <c r="RQ85" s="97"/>
      <c r="RR85" s="97"/>
      <c r="RS85" s="97"/>
      <c r="RT85" s="97"/>
      <c r="RU85" s="97"/>
      <c r="RV85" s="97"/>
      <c r="RW85" s="97"/>
      <c r="RX85" s="97"/>
      <c r="RY85" s="97"/>
      <c r="RZ85" s="97"/>
      <c r="SA85" s="97"/>
      <c r="SB85" s="97"/>
      <c r="SC85" s="97"/>
      <c r="SD85" s="97"/>
      <c r="SE85" s="97"/>
      <c r="SF85" s="97"/>
      <c r="SG85" s="97"/>
      <c r="SH85" s="97"/>
      <c r="SI85" s="97"/>
      <c r="SJ85" s="97"/>
      <c r="SK85" s="97"/>
      <c r="SL85" s="97"/>
      <c r="SM85" s="97"/>
      <c r="SN85" s="97"/>
      <c r="SO85" s="97"/>
      <c r="SP85" s="97"/>
      <c r="SQ85" s="97"/>
      <c r="SR85" s="97"/>
      <c r="SS85" s="97"/>
      <c r="ST85" s="97"/>
      <c r="SU85" s="97"/>
      <c r="SV85" s="97"/>
      <c r="SW85" s="97"/>
      <c r="SX85" s="97"/>
      <c r="SY85" s="97"/>
      <c r="SZ85" s="97"/>
      <c r="TA85" s="97"/>
      <c r="TB85" s="97"/>
    </row>
    <row r="86" spans="1:522" s="27" customFormat="1" ht="18" customHeight="1" x14ac:dyDescent="0.2">
      <c r="A86" s="12"/>
      <c r="B86" s="11" t="s">
        <v>207</v>
      </c>
      <c r="C86" s="1">
        <v>9398</v>
      </c>
      <c r="D86" s="4" t="s">
        <v>212</v>
      </c>
      <c r="E86" s="1">
        <v>8754</v>
      </c>
      <c r="F86" s="1">
        <v>2007</v>
      </c>
      <c r="G86" s="4" t="s">
        <v>52</v>
      </c>
      <c r="H86"/>
      <c r="I86" s="1">
        <f t="shared" si="0"/>
        <v>0</v>
      </c>
      <c r="J86" s="12">
        <f>Tabuľka1[[#This Row],[Stĺpec8]]+I87</f>
        <v>0</v>
      </c>
      <c r="K86" s="102"/>
      <c r="L86" s="102"/>
      <c r="M86" s="97"/>
      <c r="N86" s="97"/>
      <c r="O86" s="97"/>
      <c r="P86" s="97"/>
      <c r="Q86" s="97"/>
      <c r="R86" s="97"/>
      <c r="S86" s="102"/>
      <c r="T86" s="97"/>
      <c r="U86" s="97"/>
      <c r="V86" s="97"/>
      <c r="W86" s="97"/>
      <c r="X86" s="97"/>
      <c r="Y86" s="97"/>
      <c r="Z86" s="97"/>
      <c r="AA86" s="97"/>
      <c r="AB86" s="97"/>
      <c r="AC86" s="97"/>
      <c r="AD86" s="97"/>
      <c r="AE86" s="97"/>
      <c r="AF86" s="97"/>
      <c r="AG86" s="97"/>
      <c r="AH86" s="97"/>
      <c r="AI86" s="97"/>
      <c r="AJ86" s="97"/>
      <c r="AK86" s="97"/>
      <c r="AL86" s="97"/>
      <c r="AM86" s="97"/>
      <c r="AN86" s="97"/>
      <c r="AO86" s="97"/>
      <c r="AP86" s="97"/>
      <c r="AQ86" s="97"/>
      <c r="AR86" s="97"/>
      <c r="AS86" s="97"/>
      <c r="AT86" s="97"/>
      <c r="AU86" s="97"/>
      <c r="AV86" s="97"/>
      <c r="AW86" s="97"/>
      <c r="AX86" s="97"/>
      <c r="AY86" s="97"/>
      <c r="AZ86" s="97"/>
      <c r="BA86" s="97"/>
      <c r="BB86" s="97"/>
      <c r="BC86" s="97"/>
      <c r="BD86" s="97"/>
      <c r="BE86" s="97"/>
      <c r="BF86" s="97"/>
      <c r="BG86" s="97"/>
      <c r="BH86" s="97"/>
      <c r="BI86" s="97"/>
      <c r="BJ86" s="97"/>
      <c r="BK86" s="97"/>
      <c r="BL86" s="97"/>
      <c r="BM86" s="97"/>
      <c r="BN86" s="97"/>
      <c r="BO86" s="97"/>
      <c r="BP86" s="97"/>
      <c r="BQ86" s="97"/>
      <c r="BR86" s="97"/>
      <c r="BS86" s="97"/>
      <c r="BT86" s="97"/>
      <c r="BU86" s="97"/>
      <c r="BV86" s="97"/>
      <c r="BW86" s="97"/>
      <c r="BX86" s="97"/>
      <c r="BY86" s="97"/>
      <c r="BZ86" s="97"/>
      <c r="CA86" s="97"/>
      <c r="CB86" s="97"/>
      <c r="CC86" s="97"/>
      <c r="CD86" s="97"/>
      <c r="CE86" s="97"/>
      <c r="CF86" s="97"/>
      <c r="CG86" s="97"/>
      <c r="CH86" s="97"/>
      <c r="CI86" s="97"/>
      <c r="CJ86" s="97"/>
      <c r="CK86" s="97"/>
      <c r="CL86" s="97"/>
      <c r="CM86" s="97"/>
      <c r="CN86" s="97"/>
      <c r="CO86" s="97"/>
      <c r="CP86" s="97"/>
      <c r="CQ86" s="97"/>
      <c r="CR86" s="97"/>
      <c r="CS86" s="97"/>
      <c r="CT86" s="102"/>
      <c r="CU86" s="97"/>
      <c r="CV86" s="102"/>
      <c r="CW86" s="97"/>
      <c r="CX86" s="97"/>
      <c r="CY86" s="97"/>
      <c r="CZ86" s="97"/>
      <c r="DA86" s="97"/>
      <c r="DB86" s="97"/>
      <c r="DC86" s="97"/>
      <c r="DD86" s="102"/>
      <c r="DE86" s="97"/>
      <c r="DF86" s="97"/>
      <c r="DG86" s="97"/>
      <c r="DH86" s="97"/>
      <c r="DI86" s="97"/>
      <c r="DJ86" s="97"/>
      <c r="DK86" s="97"/>
      <c r="DL86" s="97"/>
      <c r="DM86" s="97"/>
      <c r="DN86" s="97"/>
      <c r="DO86" s="97"/>
      <c r="DP86" s="97"/>
      <c r="DQ86" s="97"/>
      <c r="DR86" s="97"/>
      <c r="DS86" s="97"/>
      <c r="DT86" s="97"/>
      <c r="DU86" s="97"/>
      <c r="DV86" s="97"/>
      <c r="DW86" s="97"/>
      <c r="DX86" s="97"/>
      <c r="DY86" s="97"/>
      <c r="DZ86" s="97"/>
      <c r="EA86" s="97"/>
      <c r="EB86" s="97"/>
      <c r="EC86" s="97"/>
      <c r="ED86" s="97"/>
      <c r="EE86" s="97"/>
      <c r="EF86" s="97"/>
      <c r="EG86" s="97"/>
      <c r="EH86" s="97"/>
      <c r="EI86" s="97"/>
      <c r="EJ86" s="97"/>
      <c r="EK86" s="97"/>
      <c r="EL86" s="97"/>
      <c r="EM86" s="97"/>
      <c r="EN86" s="97"/>
      <c r="EO86" s="97"/>
      <c r="EP86" s="97"/>
      <c r="EQ86" s="102"/>
      <c r="ER86" s="97"/>
      <c r="ES86" s="97"/>
      <c r="ET86" s="97"/>
      <c r="EU86" s="97"/>
      <c r="EV86" s="97"/>
      <c r="EW86" s="97"/>
      <c r="EX86" s="97"/>
      <c r="EY86" s="97"/>
      <c r="EZ86" s="97"/>
      <c r="FA86" s="97"/>
      <c r="FB86" s="97"/>
      <c r="FC86" s="97"/>
      <c r="FD86" s="97"/>
      <c r="FE86" s="97"/>
      <c r="FF86" s="97"/>
      <c r="FG86" s="97"/>
      <c r="FH86" s="97"/>
      <c r="FI86" s="97"/>
      <c r="FJ86" s="97"/>
      <c r="FK86" s="97"/>
      <c r="FL86" s="97"/>
      <c r="FM86" s="97"/>
      <c r="FN86" s="97"/>
      <c r="FO86" s="97"/>
      <c r="FP86" s="97"/>
      <c r="FQ86" s="97"/>
      <c r="FR86" s="97"/>
      <c r="FS86" s="97"/>
      <c r="FT86" s="97"/>
      <c r="FU86" s="97"/>
      <c r="FV86" s="97"/>
      <c r="FW86" s="97"/>
      <c r="FX86" s="97"/>
      <c r="FY86" s="97"/>
      <c r="FZ86" s="97"/>
      <c r="GA86" s="97"/>
      <c r="GB86" s="97"/>
      <c r="GC86" s="97"/>
      <c r="GD86" s="97"/>
      <c r="GE86" s="97"/>
      <c r="GF86" s="97"/>
      <c r="GG86" s="97"/>
      <c r="GH86" s="97"/>
      <c r="GI86" s="97"/>
      <c r="GJ86" s="97"/>
      <c r="GK86" s="97"/>
      <c r="GL86" s="97"/>
      <c r="GM86" s="97"/>
      <c r="GN86" s="97"/>
      <c r="GO86" s="97"/>
      <c r="GP86" s="97"/>
      <c r="GQ86" s="97"/>
      <c r="GR86" s="97"/>
      <c r="GS86" s="97"/>
      <c r="GT86" s="97"/>
      <c r="GU86" s="97"/>
      <c r="GV86" s="97"/>
      <c r="GW86" s="97"/>
      <c r="GX86" s="97"/>
      <c r="GY86" s="97"/>
      <c r="GZ86" s="97"/>
      <c r="HA86" s="97"/>
      <c r="HB86" s="97"/>
      <c r="HC86" s="97"/>
      <c r="HD86" s="97"/>
      <c r="HE86" s="97"/>
      <c r="HF86" s="97"/>
      <c r="HG86" s="97"/>
      <c r="HH86" s="97"/>
      <c r="HI86" s="97"/>
      <c r="HJ86" s="97"/>
      <c r="HK86" s="97"/>
      <c r="HL86" s="97"/>
      <c r="HM86" s="97"/>
      <c r="HN86" s="97"/>
      <c r="HO86" s="97"/>
      <c r="HP86" s="97"/>
      <c r="HQ86" s="97"/>
      <c r="HR86" s="97"/>
      <c r="HS86" s="97"/>
      <c r="HT86" s="97"/>
      <c r="HU86" s="97"/>
      <c r="HV86" s="97"/>
      <c r="HW86" s="97"/>
      <c r="HX86" s="97"/>
      <c r="HY86" s="97"/>
      <c r="HZ86" s="97"/>
      <c r="IA86" s="97"/>
      <c r="IB86" s="97"/>
      <c r="IC86" s="97"/>
      <c r="ID86" s="97"/>
      <c r="IE86" s="97"/>
      <c r="IF86" s="97"/>
      <c r="IG86" s="97"/>
      <c r="IH86" s="97"/>
      <c r="II86" s="97"/>
      <c r="IJ86" s="97"/>
      <c r="IK86" s="97"/>
      <c r="IL86" s="97"/>
      <c r="IM86" s="97"/>
      <c r="IN86" s="97"/>
      <c r="IO86" s="97"/>
      <c r="IP86" s="97"/>
      <c r="IQ86" s="97"/>
      <c r="IR86" s="97"/>
      <c r="IS86" s="97"/>
      <c r="IT86" s="97"/>
      <c r="IU86" s="97"/>
      <c r="IV86" s="97"/>
      <c r="IW86" s="97"/>
      <c r="IX86" s="97"/>
      <c r="IY86" s="97"/>
      <c r="IZ86" s="97"/>
      <c r="JA86" s="97"/>
      <c r="JB86" s="97"/>
      <c r="JC86" s="97"/>
      <c r="JD86" s="97"/>
      <c r="JE86" s="97"/>
      <c r="JF86" s="97"/>
      <c r="JG86" s="97"/>
      <c r="JH86" s="88"/>
      <c r="JI86" s="88"/>
      <c r="JJ86" s="88"/>
      <c r="JK86" s="88"/>
      <c r="JL86" s="88"/>
      <c r="JM86" s="88"/>
      <c r="JN86" s="88"/>
      <c r="JO86" s="88"/>
      <c r="JP86" s="97"/>
      <c r="JQ86" s="97"/>
      <c r="JR86" s="97"/>
      <c r="JS86" s="97"/>
      <c r="JT86" s="97"/>
      <c r="JU86" s="97"/>
      <c r="JV86" s="97"/>
      <c r="JW86" s="97"/>
      <c r="JX86" s="102"/>
      <c r="JY86" s="97"/>
      <c r="JZ86" s="97"/>
      <c r="KA86" s="97"/>
      <c r="KB86" s="97"/>
      <c r="KC86" s="97"/>
      <c r="KD86" s="97"/>
      <c r="KE86" s="97"/>
      <c r="KF86" s="97"/>
      <c r="KG86" s="97"/>
      <c r="KH86" s="97"/>
      <c r="KI86" s="97"/>
      <c r="KJ86" s="97"/>
      <c r="KK86" s="97"/>
      <c r="KL86" s="97"/>
      <c r="KM86" s="97"/>
      <c r="KN86" s="97"/>
      <c r="KO86" s="97"/>
      <c r="KP86" s="97"/>
      <c r="KQ86" s="97"/>
      <c r="KR86" s="97"/>
      <c r="KS86" s="97"/>
      <c r="KT86" s="97"/>
      <c r="KU86" s="97"/>
      <c r="KV86" s="97"/>
      <c r="KW86" s="97"/>
      <c r="KX86" s="97"/>
      <c r="KY86" s="97"/>
      <c r="KZ86" s="97"/>
      <c r="LA86" s="97"/>
      <c r="LB86" s="97"/>
      <c r="LC86" s="97"/>
      <c r="LD86" s="97"/>
      <c r="LE86" s="97"/>
      <c r="LF86" s="97"/>
      <c r="LG86" s="97"/>
      <c r="LH86" s="97"/>
      <c r="LI86" s="97"/>
      <c r="LJ86" s="97"/>
      <c r="LK86" s="97"/>
      <c r="LL86" s="97"/>
      <c r="LM86" s="97"/>
      <c r="LN86" s="97"/>
      <c r="LO86" s="97"/>
      <c r="LP86" s="97"/>
      <c r="LQ86" s="97"/>
      <c r="LR86" s="97"/>
      <c r="LS86" s="97"/>
      <c r="LT86" s="97"/>
      <c r="LU86" s="97"/>
      <c r="LV86" s="97"/>
      <c r="LW86" s="97"/>
      <c r="LX86" s="97"/>
      <c r="LY86" s="97"/>
      <c r="LZ86" s="97"/>
      <c r="MA86" s="97"/>
      <c r="MB86" s="97"/>
      <c r="MC86" s="97"/>
      <c r="MD86" s="97"/>
      <c r="ME86" s="97"/>
      <c r="MF86" s="97"/>
      <c r="MG86" s="97"/>
      <c r="MH86" s="97"/>
      <c r="MI86" s="97"/>
      <c r="MJ86" s="97"/>
      <c r="MK86" s="97"/>
      <c r="ML86" s="97"/>
      <c r="MM86" s="97"/>
      <c r="MN86" s="97"/>
      <c r="MO86" s="97"/>
      <c r="MP86" s="97"/>
      <c r="MQ86" s="97"/>
      <c r="MR86" s="97"/>
      <c r="MS86" s="97"/>
      <c r="MT86" s="97"/>
      <c r="MU86" s="97"/>
      <c r="MV86" s="97"/>
      <c r="MW86" s="97"/>
      <c r="MX86" s="97"/>
      <c r="MY86" s="97"/>
      <c r="MZ86" s="97"/>
      <c r="NA86" s="97"/>
      <c r="NB86" s="97"/>
      <c r="NC86" s="97"/>
      <c r="ND86" s="97"/>
      <c r="NE86" s="97"/>
      <c r="NF86" s="97"/>
      <c r="NG86" s="97"/>
      <c r="NH86" s="97"/>
      <c r="NI86" s="97"/>
      <c r="NJ86" s="97"/>
      <c r="NK86" s="97"/>
      <c r="NL86" s="97"/>
      <c r="NM86" s="97"/>
      <c r="NN86" s="97"/>
      <c r="NO86" s="97"/>
      <c r="NP86" s="97"/>
      <c r="NQ86" s="97"/>
      <c r="NR86" s="97"/>
      <c r="NS86" s="97"/>
      <c r="NT86" s="97"/>
      <c r="NU86" s="97"/>
      <c r="NV86" s="97"/>
      <c r="NW86" s="97"/>
      <c r="NX86" s="97"/>
      <c r="NY86" s="97"/>
      <c r="NZ86" s="97"/>
      <c r="OA86" s="97"/>
      <c r="OB86" s="97"/>
      <c r="OC86" s="97"/>
      <c r="OD86" s="97"/>
      <c r="OE86" s="97"/>
      <c r="OF86" s="97"/>
      <c r="OG86" s="97"/>
      <c r="OH86" s="97"/>
      <c r="OI86" s="97"/>
      <c r="OJ86" s="97"/>
      <c r="OK86" s="97"/>
      <c r="OL86" s="97"/>
      <c r="OM86" s="97"/>
      <c r="ON86" s="97"/>
      <c r="OO86" s="97"/>
      <c r="OP86" s="97"/>
      <c r="OQ86" s="97"/>
      <c r="OR86" s="97"/>
      <c r="OS86" s="97"/>
      <c r="OT86" s="97"/>
      <c r="OU86" s="97"/>
      <c r="OV86" s="97"/>
      <c r="OW86" s="97"/>
      <c r="OX86" s="97"/>
      <c r="OY86" s="97"/>
      <c r="OZ86" s="97"/>
      <c r="PA86" s="97"/>
      <c r="PB86" s="97"/>
      <c r="PC86" s="97"/>
      <c r="PD86" s="97"/>
      <c r="PE86" s="97"/>
      <c r="PF86" s="97"/>
      <c r="PG86" s="97"/>
      <c r="PH86" s="97"/>
      <c r="PI86" s="97"/>
      <c r="PJ86" s="97"/>
      <c r="PK86" s="97"/>
      <c r="PL86" s="97"/>
      <c r="PM86" s="97"/>
      <c r="PN86" s="97"/>
      <c r="PO86" s="97"/>
      <c r="PP86" s="97"/>
      <c r="PQ86" s="97"/>
      <c r="PR86" s="97"/>
      <c r="PS86" s="97"/>
      <c r="PT86" s="97"/>
      <c r="PU86" s="97"/>
      <c r="PV86" s="97"/>
      <c r="PW86" s="97"/>
      <c r="PX86" s="97"/>
      <c r="PY86" s="97"/>
      <c r="PZ86" s="97"/>
      <c r="QA86" s="97"/>
      <c r="QB86" s="97"/>
      <c r="QC86" s="97"/>
      <c r="QD86" s="97"/>
      <c r="QE86" s="97"/>
      <c r="QF86" s="97"/>
      <c r="QG86" s="97"/>
      <c r="QH86" s="97"/>
      <c r="QI86" s="97"/>
      <c r="QJ86" s="97"/>
      <c r="QK86" s="97"/>
      <c r="QL86" s="97"/>
      <c r="QM86" s="97"/>
      <c r="QN86" s="97"/>
      <c r="QO86" s="97"/>
      <c r="QP86" s="97"/>
      <c r="QQ86" s="97"/>
      <c r="QR86" s="97"/>
      <c r="QS86" s="97"/>
      <c r="QT86" s="97"/>
      <c r="QU86" s="97"/>
      <c r="QV86" s="97"/>
      <c r="QW86" s="97"/>
      <c r="QX86" s="97"/>
      <c r="QY86" s="97"/>
      <c r="QZ86" s="97"/>
      <c r="RA86" s="97"/>
      <c r="RB86" s="97"/>
      <c r="RC86" s="97"/>
      <c r="RD86" s="97"/>
      <c r="RE86" s="97"/>
      <c r="RF86" s="97"/>
      <c r="RG86" s="97"/>
      <c r="RH86" s="97"/>
      <c r="RI86" s="97"/>
      <c r="RJ86" s="97"/>
      <c r="RK86" s="97"/>
      <c r="RL86" s="97"/>
      <c r="RM86" s="97"/>
      <c r="RN86" s="97"/>
      <c r="RO86" s="97"/>
      <c r="RP86" s="97"/>
      <c r="RQ86" s="97"/>
      <c r="RR86" s="97"/>
      <c r="RS86" s="97"/>
      <c r="RT86" s="97"/>
      <c r="RU86" s="97"/>
      <c r="RV86" s="97"/>
      <c r="RW86" s="97"/>
      <c r="RX86" s="97"/>
      <c r="RY86" s="97"/>
      <c r="RZ86" s="97"/>
      <c r="SA86" s="97"/>
      <c r="SB86" s="97"/>
      <c r="SC86" s="97"/>
      <c r="SD86" s="97"/>
      <c r="SE86" s="97"/>
      <c r="SF86" s="97"/>
      <c r="SG86" s="97"/>
      <c r="SH86" s="97"/>
      <c r="SI86" s="97"/>
      <c r="SJ86" s="97"/>
      <c r="SK86" s="97"/>
      <c r="SL86" s="97"/>
      <c r="SM86" s="97"/>
      <c r="SN86" s="97"/>
      <c r="SO86" s="97"/>
      <c r="SP86" s="97"/>
      <c r="SQ86" s="97"/>
      <c r="SR86" s="97"/>
      <c r="SS86" s="97"/>
      <c r="ST86" s="97"/>
      <c r="SU86" s="97"/>
      <c r="SV86" s="97"/>
      <c r="SW86" s="97"/>
      <c r="SX86" s="97"/>
      <c r="SY86" s="97"/>
      <c r="SZ86" s="97"/>
      <c r="TA86" s="97"/>
      <c r="TB86" s="97"/>
    </row>
    <row r="87" spans="1:522" s="27" customFormat="1" ht="18" customHeight="1" x14ac:dyDescent="0.2">
      <c r="A87" s="12"/>
      <c r="B87" s="11"/>
      <c r="C87" s="1"/>
      <c r="D87" s="4" t="s">
        <v>355</v>
      </c>
      <c r="E87" s="1">
        <v>12629</v>
      </c>
      <c r="F87" s="1"/>
      <c r="G87" s="4"/>
      <c r="H87"/>
      <c r="I87" s="1">
        <f t="shared" si="0"/>
        <v>0</v>
      </c>
      <c r="J87" s="12"/>
      <c r="K87" s="102"/>
      <c r="L87" s="102"/>
      <c r="M87" s="97"/>
      <c r="N87" s="97"/>
      <c r="O87" s="97"/>
      <c r="P87" s="97"/>
      <c r="Q87" s="97"/>
      <c r="R87" s="97"/>
      <c r="S87" s="102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  <c r="AM87" s="97"/>
      <c r="AN87" s="97"/>
      <c r="AO87" s="97"/>
      <c r="AP87" s="97"/>
      <c r="AQ87" s="97"/>
      <c r="AR87" s="97"/>
      <c r="AS87" s="97"/>
      <c r="AT87" s="97"/>
      <c r="AU87" s="97"/>
      <c r="AV87" s="97"/>
      <c r="AW87" s="97"/>
      <c r="AX87" s="97"/>
      <c r="AY87" s="97"/>
      <c r="AZ87" s="97"/>
      <c r="BA87" s="97"/>
      <c r="BB87" s="97"/>
      <c r="BC87" s="97"/>
      <c r="BD87" s="97"/>
      <c r="BE87" s="97"/>
      <c r="BF87" s="97"/>
      <c r="BG87" s="97"/>
      <c r="BH87" s="97"/>
      <c r="BI87" s="97"/>
      <c r="BJ87" s="97"/>
      <c r="BK87" s="97"/>
      <c r="BL87" s="97"/>
      <c r="BM87" s="97"/>
      <c r="BN87" s="97"/>
      <c r="BO87" s="97"/>
      <c r="BP87" s="97"/>
      <c r="BQ87" s="97"/>
      <c r="BR87" s="97"/>
      <c r="BS87" s="97"/>
      <c r="BT87" s="97"/>
      <c r="BU87" s="97"/>
      <c r="BV87" s="97"/>
      <c r="BW87" s="97"/>
      <c r="BX87" s="97"/>
      <c r="BY87" s="97"/>
      <c r="BZ87" s="97"/>
      <c r="CA87" s="97"/>
      <c r="CB87" s="97"/>
      <c r="CC87" s="97"/>
      <c r="CD87" s="97"/>
      <c r="CE87" s="97"/>
      <c r="CF87" s="97"/>
      <c r="CG87" s="97"/>
      <c r="CH87" s="97"/>
      <c r="CI87" s="97"/>
      <c r="CJ87" s="97"/>
      <c r="CK87" s="97"/>
      <c r="CL87" s="97"/>
      <c r="CM87" s="97"/>
      <c r="CN87" s="97"/>
      <c r="CO87" s="97"/>
      <c r="CP87" s="97"/>
      <c r="CQ87" s="97"/>
      <c r="CR87" s="97"/>
      <c r="CS87" s="97"/>
      <c r="CT87" s="102"/>
      <c r="CU87" s="97"/>
      <c r="CV87" s="102"/>
      <c r="CW87" s="97"/>
      <c r="CX87" s="97"/>
      <c r="CY87" s="97"/>
      <c r="CZ87" s="97"/>
      <c r="DA87" s="97"/>
      <c r="DB87" s="97"/>
      <c r="DC87" s="97"/>
      <c r="DD87" s="102"/>
      <c r="DE87" s="97"/>
      <c r="DF87" s="97"/>
      <c r="DG87" s="97"/>
      <c r="DH87" s="97"/>
      <c r="DI87" s="97"/>
      <c r="DJ87" s="97"/>
      <c r="DK87" s="97"/>
      <c r="DL87" s="97"/>
      <c r="DM87" s="97"/>
      <c r="DN87" s="97"/>
      <c r="DO87" s="97"/>
      <c r="DP87" s="97"/>
      <c r="DQ87" s="97"/>
      <c r="DR87" s="97"/>
      <c r="DS87" s="97"/>
      <c r="DT87" s="97"/>
      <c r="DU87" s="97"/>
      <c r="DV87" s="97"/>
      <c r="DW87" s="97"/>
      <c r="DX87" s="97"/>
      <c r="DY87" s="97"/>
      <c r="DZ87" s="97"/>
      <c r="EA87" s="97"/>
      <c r="EB87" s="97"/>
      <c r="EC87" s="97"/>
      <c r="ED87" s="97"/>
      <c r="EE87" s="97"/>
      <c r="EF87" s="97"/>
      <c r="EG87" s="97"/>
      <c r="EH87" s="97"/>
      <c r="EI87" s="97"/>
      <c r="EJ87" s="97"/>
      <c r="EK87" s="97"/>
      <c r="EL87" s="97"/>
      <c r="EM87" s="97"/>
      <c r="EN87" s="97"/>
      <c r="EO87" s="97"/>
      <c r="EP87" s="97"/>
      <c r="EQ87" s="102"/>
      <c r="ER87" s="97"/>
      <c r="ES87" s="97"/>
      <c r="ET87" s="97"/>
      <c r="EU87" s="97"/>
      <c r="EV87" s="97"/>
      <c r="EW87" s="97"/>
      <c r="EX87" s="97"/>
      <c r="EY87" s="97"/>
      <c r="EZ87" s="97"/>
      <c r="FA87" s="97"/>
      <c r="FB87" s="97"/>
      <c r="FC87" s="97"/>
      <c r="FD87" s="97"/>
      <c r="FE87" s="97"/>
      <c r="FF87" s="97"/>
      <c r="FG87" s="97"/>
      <c r="FH87" s="97"/>
      <c r="FI87" s="97"/>
      <c r="FJ87" s="97"/>
      <c r="FK87" s="97"/>
      <c r="FL87" s="97"/>
      <c r="FM87" s="97"/>
      <c r="FN87" s="97"/>
      <c r="FO87" s="97"/>
      <c r="FP87" s="97"/>
      <c r="FQ87" s="97"/>
      <c r="FR87" s="97"/>
      <c r="FS87" s="97"/>
      <c r="FT87" s="97"/>
      <c r="FU87" s="97"/>
      <c r="FV87" s="97"/>
      <c r="FW87" s="97"/>
      <c r="FX87" s="97"/>
      <c r="FY87" s="97"/>
      <c r="FZ87" s="97"/>
      <c r="GA87" s="97"/>
      <c r="GB87" s="97"/>
      <c r="GC87" s="97"/>
      <c r="GD87" s="97"/>
      <c r="GE87" s="97"/>
      <c r="GF87" s="97"/>
      <c r="GG87" s="97"/>
      <c r="GH87" s="97"/>
      <c r="GI87" s="97"/>
      <c r="GJ87" s="97"/>
      <c r="GK87" s="97"/>
      <c r="GL87" s="97"/>
      <c r="GM87" s="97"/>
      <c r="GN87" s="97"/>
      <c r="GO87" s="97"/>
      <c r="GP87" s="97"/>
      <c r="GQ87" s="97"/>
      <c r="GR87" s="97"/>
      <c r="GS87" s="97"/>
      <c r="GT87" s="97"/>
      <c r="GU87" s="97"/>
      <c r="GV87" s="97"/>
      <c r="GW87" s="97"/>
      <c r="GX87" s="97"/>
      <c r="GY87" s="97"/>
      <c r="GZ87" s="97"/>
      <c r="HA87" s="97"/>
      <c r="HB87" s="97"/>
      <c r="HC87" s="97"/>
      <c r="HD87" s="97"/>
      <c r="HE87" s="97"/>
      <c r="HF87" s="97"/>
      <c r="HG87" s="97"/>
      <c r="HH87" s="97"/>
      <c r="HI87" s="97"/>
      <c r="HJ87" s="97"/>
      <c r="HK87" s="97"/>
      <c r="HL87" s="97"/>
      <c r="HM87" s="97"/>
      <c r="HN87" s="97"/>
      <c r="HO87" s="97"/>
      <c r="HP87" s="97"/>
      <c r="HQ87" s="97"/>
      <c r="HR87" s="97"/>
      <c r="HS87" s="97"/>
      <c r="HT87" s="97"/>
      <c r="HU87" s="97"/>
      <c r="HV87" s="97"/>
      <c r="HW87" s="97"/>
      <c r="HX87" s="97"/>
      <c r="HY87" s="97"/>
      <c r="HZ87" s="97"/>
      <c r="IA87" s="97"/>
      <c r="IB87" s="97"/>
      <c r="IC87" s="97"/>
      <c r="ID87" s="97"/>
      <c r="IE87" s="97"/>
      <c r="IF87" s="97"/>
      <c r="IG87" s="97"/>
      <c r="IH87" s="97"/>
      <c r="II87" s="97"/>
      <c r="IJ87" s="97"/>
      <c r="IK87" s="97"/>
      <c r="IL87" s="97"/>
      <c r="IM87" s="97"/>
      <c r="IN87" s="97"/>
      <c r="IO87" s="97"/>
      <c r="IP87" s="97"/>
      <c r="IQ87" s="97"/>
      <c r="IR87" s="97"/>
      <c r="IS87" s="97"/>
      <c r="IT87" s="97"/>
      <c r="IU87" s="97"/>
      <c r="IV87" s="97"/>
      <c r="IW87" s="97"/>
      <c r="IX87" s="97"/>
      <c r="IY87" s="97"/>
      <c r="IZ87" s="97"/>
      <c r="JA87" s="97"/>
      <c r="JB87" s="97"/>
      <c r="JC87" s="97"/>
      <c r="JD87" s="97"/>
      <c r="JE87" s="97"/>
      <c r="JF87" s="97"/>
      <c r="JG87" s="97"/>
      <c r="JH87" s="88"/>
      <c r="JI87" s="88"/>
      <c r="JJ87" s="88"/>
      <c r="JK87" s="88"/>
      <c r="JL87" s="88"/>
      <c r="JM87" s="88"/>
      <c r="JN87" s="88"/>
      <c r="JO87" s="88"/>
      <c r="JP87" s="97"/>
      <c r="JQ87" s="97"/>
      <c r="JR87" s="97"/>
      <c r="JS87" s="97"/>
      <c r="JT87" s="97"/>
      <c r="JU87" s="97"/>
      <c r="JV87" s="97"/>
      <c r="JW87" s="97"/>
      <c r="JX87" s="102"/>
      <c r="JY87" s="97"/>
      <c r="JZ87" s="97"/>
      <c r="KA87" s="97"/>
      <c r="KB87" s="97"/>
      <c r="KC87" s="97"/>
      <c r="KD87" s="97"/>
      <c r="KE87" s="97"/>
      <c r="KF87" s="97"/>
      <c r="KG87" s="97"/>
      <c r="KH87" s="97"/>
      <c r="KI87" s="97"/>
      <c r="KJ87" s="97"/>
      <c r="KK87" s="97"/>
      <c r="KL87" s="97"/>
      <c r="KM87" s="97"/>
      <c r="KN87" s="97"/>
      <c r="KO87" s="97"/>
      <c r="KP87" s="97"/>
      <c r="KQ87" s="97"/>
      <c r="KR87" s="97"/>
      <c r="KS87" s="97"/>
      <c r="KT87" s="97"/>
      <c r="KU87" s="97"/>
      <c r="KV87" s="97"/>
      <c r="KW87" s="97"/>
      <c r="KX87" s="97"/>
      <c r="KY87" s="97"/>
      <c r="KZ87" s="97"/>
      <c r="LA87" s="97"/>
      <c r="LB87" s="97"/>
      <c r="LC87" s="97"/>
      <c r="LD87" s="97"/>
      <c r="LE87" s="97"/>
      <c r="LF87" s="97"/>
      <c r="LG87" s="97"/>
      <c r="LH87" s="97"/>
      <c r="LI87" s="97"/>
      <c r="LJ87" s="97"/>
      <c r="LK87" s="97"/>
      <c r="LL87" s="97"/>
      <c r="LM87" s="97"/>
      <c r="LN87" s="97"/>
      <c r="LO87" s="97"/>
      <c r="LP87" s="97"/>
      <c r="LQ87" s="97"/>
      <c r="LR87" s="97"/>
      <c r="LS87" s="97"/>
      <c r="LT87" s="97"/>
      <c r="LU87" s="97"/>
      <c r="LV87" s="97"/>
      <c r="LW87" s="97"/>
      <c r="LX87" s="97"/>
      <c r="LY87" s="97"/>
      <c r="LZ87" s="97"/>
      <c r="MA87" s="97"/>
      <c r="MB87" s="97"/>
      <c r="MC87" s="97"/>
      <c r="MD87" s="97"/>
      <c r="ME87" s="97"/>
      <c r="MF87" s="97"/>
      <c r="MG87" s="97"/>
      <c r="MH87" s="97"/>
      <c r="MI87" s="97"/>
      <c r="MJ87" s="97"/>
      <c r="MK87" s="97"/>
      <c r="ML87" s="97"/>
      <c r="MM87" s="97"/>
      <c r="MN87" s="97"/>
      <c r="MO87" s="97"/>
      <c r="MP87" s="97"/>
      <c r="MQ87" s="97"/>
      <c r="MR87" s="97"/>
      <c r="MS87" s="97"/>
      <c r="MT87" s="97"/>
      <c r="MU87" s="97"/>
      <c r="MV87" s="97"/>
      <c r="MW87" s="97"/>
      <c r="MX87" s="97"/>
      <c r="MY87" s="97"/>
      <c r="MZ87" s="97"/>
      <c r="NA87" s="97"/>
      <c r="NB87" s="97"/>
      <c r="NC87" s="97"/>
      <c r="ND87" s="97"/>
      <c r="NE87" s="97"/>
      <c r="NF87" s="97"/>
      <c r="NG87" s="97"/>
      <c r="NH87" s="97"/>
      <c r="NI87" s="97"/>
      <c r="NJ87" s="97"/>
      <c r="NK87" s="97"/>
      <c r="NL87" s="97"/>
      <c r="NM87" s="97"/>
      <c r="NN87" s="97"/>
      <c r="NO87" s="97"/>
      <c r="NP87" s="97"/>
      <c r="NQ87" s="97"/>
      <c r="NR87" s="97"/>
      <c r="NS87" s="97"/>
      <c r="NT87" s="97"/>
      <c r="NU87" s="97"/>
      <c r="NV87" s="97"/>
      <c r="NW87" s="97"/>
      <c r="NX87" s="97"/>
      <c r="NY87" s="97"/>
      <c r="NZ87" s="97"/>
      <c r="OA87" s="97"/>
      <c r="OB87" s="97"/>
      <c r="OC87" s="97"/>
      <c r="OD87" s="97"/>
      <c r="OE87" s="97"/>
      <c r="OF87" s="97"/>
      <c r="OG87" s="97"/>
      <c r="OH87" s="97"/>
      <c r="OI87" s="97"/>
      <c r="OJ87" s="97"/>
      <c r="OK87" s="97"/>
      <c r="OL87" s="97"/>
      <c r="OM87" s="97"/>
      <c r="ON87" s="97"/>
      <c r="OO87" s="97"/>
      <c r="OP87" s="97"/>
      <c r="OQ87" s="97"/>
      <c r="OR87" s="97"/>
      <c r="OS87" s="97"/>
      <c r="OT87" s="97"/>
      <c r="OU87" s="97"/>
      <c r="OV87" s="97"/>
      <c r="OW87" s="97"/>
      <c r="OX87" s="97"/>
      <c r="OY87" s="97"/>
      <c r="OZ87" s="97"/>
      <c r="PA87" s="97"/>
      <c r="PB87" s="97"/>
      <c r="PC87" s="97"/>
      <c r="PD87" s="97"/>
      <c r="PE87" s="97"/>
      <c r="PF87" s="97"/>
      <c r="PG87" s="97"/>
      <c r="PH87" s="97"/>
      <c r="PI87" s="97"/>
      <c r="PJ87" s="97"/>
      <c r="PK87" s="97"/>
      <c r="PL87" s="97"/>
      <c r="PM87" s="97"/>
      <c r="PN87" s="97"/>
      <c r="PO87" s="97"/>
      <c r="PP87" s="97"/>
      <c r="PQ87" s="97"/>
      <c r="PR87" s="97"/>
      <c r="PS87" s="97"/>
      <c r="PT87" s="97"/>
      <c r="PU87" s="97"/>
      <c r="PV87" s="97"/>
      <c r="PW87" s="97"/>
      <c r="PX87" s="97"/>
      <c r="PY87" s="97"/>
      <c r="PZ87" s="97"/>
      <c r="QA87" s="97"/>
      <c r="QB87" s="97"/>
      <c r="QC87" s="97"/>
      <c r="QD87" s="97"/>
      <c r="QE87" s="97"/>
      <c r="QF87" s="97"/>
      <c r="QG87" s="97"/>
      <c r="QH87" s="97"/>
      <c r="QI87" s="97"/>
      <c r="QJ87" s="97"/>
      <c r="QK87" s="97"/>
      <c r="QL87" s="97"/>
      <c r="QM87" s="97"/>
      <c r="QN87" s="97"/>
      <c r="QO87" s="97"/>
      <c r="QP87" s="97"/>
      <c r="QQ87" s="97"/>
      <c r="QR87" s="97"/>
      <c r="QS87" s="97"/>
      <c r="QT87" s="97"/>
      <c r="QU87" s="97"/>
      <c r="QV87" s="97"/>
      <c r="QW87" s="97"/>
      <c r="QX87" s="97"/>
      <c r="QY87" s="97"/>
      <c r="QZ87" s="97"/>
      <c r="RA87" s="97"/>
      <c r="RB87" s="97"/>
      <c r="RC87" s="97"/>
      <c r="RD87" s="97"/>
      <c r="RE87" s="97"/>
      <c r="RF87" s="97"/>
      <c r="RG87" s="97"/>
      <c r="RH87" s="97"/>
      <c r="RI87" s="97"/>
      <c r="RJ87" s="97"/>
      <c r="RK87" s="97"/>
      <c r="RL87" s="97"/>
      <c r="RM87" s="97"/>
      <c r="RN87" s="97"/>
      <c r="RO87" s="97"/>
      <c r="RP87" s="97"/>
      <c r="RQ87" s="97"/>
      <c r="RR87" s="97"/>
      <c r="RS87" s="97"/>
      <c r="RT87" s="97"/>
      <c r="RU87" s="97"/>
      <c r="RV87" s="97"/>
      <c r="RW87" s="97"/>
      <c r="RX87" s="97"/>
      <c r="RY87" s="97"/>
      <c r="RZ87" s="97"/>
      <c r="SA87" s="97"/>
      <c r="SB87" s="97"/>
      <c r="SC87" s="97"/>
      <c r="SD87" s="97"/>
      <c r="SE87" s="97"/>
      <c r="SF87" s="97"/>
      <c r="SG87" s="97"/>
      <c r="SH87" s="97"/>
      <c r="SI87" s="97"/>
      <c r="SJ87" s="97"/>
      <c r="SK87" s="97"/>
      <c r="SL87" s="97"/>
      <c r="SM87" s="97"/>
      <c r="SN87" s="97"/>
      <c r="SO87" s="97"/>
      <c r="SP87" s="97"/>
      <c r="SQ87" s="97"/>
      <c r="SR87" s="97"/>
      <c r="SS87" s="97"/>
      <c r="ST87" s="97"/>
      <c r="SU87" s="97"/>
      <c r="SV87" s="97"/>
      <c r="SW87" s="97"/>
      <c r="SX87" s="97"/>
      <c r="SY87" s="97"/>
      <c r="SZ87" s="97"/>
      <c r="TA87" s="97"/>
      <c r="TB87" s="97"/>
    </row>
    <row r="88" spans="1:522" s="27" customFormat="1" ht="18" customHeight="1" x14ac:dyDescent="0.2">
      <c r="A88" s="12"/>
      <c r="B88" s="11" t="s">
        <v>256</v>
      </c>
      <c r="C88" s="1">
        <v>9753</v>
      </c>
      <c r="D88" s="4" t="s">
        <v>163</v>
      </c>
      <c r="E88" s="1">
        <v>10208</v>
      </c>
      <c r="F88" s="1">
        <v>2007</v>
      </c>
      <c r="G88" s="4" t="s">
        <v>164</v>
      </c>
      <c r="H88"/>
      <c r="I88" s="1">
        <f t="shared" ref="I88:I120" si="2">SUM(K88:TB88)</f>
        <v>0</v>
      </c>
      <c r="J88" s="12">
        <f>Tabuľka1[[#This Row],[Stĺpec8]]</f>
        <v>0</v>
      </c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  <c r="AA88" s="97"/>
      <c r="AB88" s="97"/>
      <c r="AC88" s="97"/>
      <c r="AD88" s="97"/>
      <c r="AE88" s="97"/>
      <c r="AF88" s="97"/>
      <c r="AG88" s="97"/>
      <c r="AH88" s="97"/>
      <c r="AI88" s="97"/>
      <c r="AJ88" s="97"/>
      <c r="AK88" s="97"/>
      <c r="AL88" s="97"/>
      <c r="AM88" s="97"/>
      <c r="AN88" s="97"/>
      <c r="AO88" s="97"/>
      <c r="AP88" s="97"/>
      <c r="AQ88" s="97"/>
      <c r="AR88" s="97"/>
      <c r="AS88" s="97"/>
      <c r="AT88" s="97"/>
      <c r="AU88" s="97"/>
      <c r="AV88" s="97"/>
      <c r="AW88" s="97"/>
      <c r="AX88" s="97"/>
      <c r="AY88" s="97"/>
      <c r="AZ88" s="97"/>
      <c r="BA88" s="97"/>
      <c r="BB88" s="97"/>
      <c r="BC88" s="97"/>
      <c r="BD88" s="97"/>
      <c r="BE88" s="97"/>
      <c r="BF88" s="97"/>
      <c r="BG88" s="97"/>
      <c r="BH88" s="97"/>
      <c r="BI88" s="97"/>
      <c r="BJ88" s="97"/>
      <c r="BK88" s="97"/>
      <c r="BL88" s="97"/>
      <c r="BM88" s="97"/>
      <c r="BN88" s="97"/>
      <c r="BO88" s="97"/>
      <c r="BP88" s="97"/>
      <c r="BQ88" s="97"/>
      <c r="BR88" s="97"/>
      <c r="BS88" s="97"/>
      <c r="BT88" s="97"/>
      <c r="BU88" s="97"/>
      <c r="BV88" s="97"/>
      <c r="BW88" s="97"/>
      <c r="BX88" s="97"/>
      <c r="BY88" s="97"/>
      <c r="BZ88" s="97"/>
      <c r="CA88" s="97"/>
      <c r="CB88" s="97"/>
      <c r="CC88" s="97"/>
      <c r="CD88" s="97"/>
      <c r="CE88" s="97"/>
      <c r="CF88" s="97"/>
      <c r="CG88" s="97"/>
      <c r="CH88" s="97"/>
      <c r="CI88" s="97"/>
      <c r="CJ88" s="97"/>
      <c r="CK88" s="97"/>
      <c r="CL88" s="97"/>
      <c r="CM88" s="97"/>
      <c r="CN88" s="97"/>
      <c r="CO88" s="97"/>
      <c r="CP88" s="97"/>
      <c r="CQ88" s="97"/>
      <c r="CR88" s="97"/>
      <c r="CS88" s="97"/>
      <c r="CT88" s="97"/>
      <c r="CU88" s="97"/>
      <c r="CV88" s="97"/>
      <c r="CW88" s="97"/>
      <c r="CX88" s="97"/>
      <c r="CY88" s="102"/>
      <c r="CZ88" s="97"/>
      <c r="DA88" s="97"/>
      <c r="DB88" s="97"/>
      <c r="DC88" s="97"/>
      <c r="DD88" s="97"/>
      <c r="DE88" s="97"/>
      <c r="DF88" s="97"/>
      <c r="DG88" s="97"/>
      <c r="DH88" s="97"/>
      <c r="DI88" s="97"/>
      <c r="DJ88" s="97"/>
      <c r="DK88" s="97"/>
      <c r="DL88" s="97"/>
      <c r="DM88" s="97"/>
      <c r="DN88" s="97"/>
      <c r="DO88" s="97"/>
      <c r="DP88" s="97"/>
      <c r="DQ88" s="97"/>
      <c r="DR88" s="97"/>
      <c r="DS88" s="97"/>
      <c r="DT88" s="97"/>
      <c r="DU88" s="97"/>
      <c r="DV88" s="97"/>
      <c r="DW88" s="97"/>
      <c r="DX88" s="97"/>
      <c r="DY88" s="97"/>
      <c r="DZ88" s="97"/>
      <c r="EA88" s="97"/>
      <c r="EB88" s="97"/>
      <c r="EC88" s="97"/>
      <c r="ED88" s="97"/>
      <c r="EE88" s="97"/>
      <c r="EF88" s="97"/>
      <c r="EG88" s="97"/>
      <c r="EH88" s="97"/>
      <c r="EI88" s="97"/>
      <c r="EJ88" s="97"/>
      <c r="EK88" s="97"/>
      <c r="EL88" s="97"/>
      <c r="EM88" s="97"/>
      <c r="EN88" s="97"/>
      <c r="EO88" s="97"/>
      <c r="EP88" s="97"/>
      <c r="EQ88" s="97"/>
      <c r="ER88" s="97"/>
      <c r="ES88" s="97"/>
      <c r="ET88" s="97"/>
      <c r="EU88" s="97"/>
      <c r="EV88" s="97"/>
      <c r="EW88" s="97"/>
      <c r="EX88" s="97"/>
      <c r="EY88" s="97"/>
      <c r="EZ88" s="97"/>
      <c r="FA88" s="97"/>
      <c r="FB88" s="97"/>
      <c r="FC88" s="97"/>
      <c r="FD88" s="97"/>
      <c r="FE88" s="97"/>
      <c r="FF88" s="97"/>
      <c r="FG88" s="97"/>
      <c r="FH88" s="97"/>
      <c r="FI88" s="97"/>
      <c r="FJ88" s="97"/>
      <c r="FK88" s="97"/>
      <c r="FL88" s="97"/>
      <c r="FM88" s="97"/>
      <c r="FN88" s="97"/>
      <c r="FO88" s="97"/>
      <c r="FP88" s="97"/>
      <c r="FQ88" s="97"/>
      <c r="FR88" s="97"/>
      <c r="FS88" s="97"/>
      <c r="FT88" s="97"/>
      <c r="FU88" s="97"/>
      <c r="FV88" s="97"/>
      <c r="FW88" s="97"/>
      <c r="FX88" s="97"/>
      <c r="FY88" s="97"/>
      <c r="FZ88" s="97"/>
      <c r="GA88" s="97"/>
      <c r="GB88" s="97"/>
      <c r="GC88" s="97"/>
      <c r="GD88" s="97"/>
      <c r="GE88" s="97"/>
      <c r="GF88" s="97"/>
      <c r="GG88" s="97"/>
      <c r="GH88" s="97"/>
      <c r="GI88" s="97"/>
      <c r="GJ88" s="97"/>
      <c r="GK88" s="97"/>
      <c r="GL88" s="97"/>
      <c r="GM88" s="97"/>
      <c r="GN88" s="97"/>
      <c r="GO88" s="97"/>
      <c r="GP88" s="97"/>
      <c r="GQ88" s="97"/>
      <c r="GR88" s="97"/>
      <c r="GS88" s="97"/>
      <c r="GT88" s="97"/>
      <c r="GU88" s="97"/>
      <c r="GV88" s="97"/>
      <c r="GW88" s="97"/>
      <c r="GX88" s="97"/>
      <c r="GY88" s="97"/>
      <c r="GZ88" s="97"/>
      <c r="HA88" s="97"/>
      <c r="HB88" s="97"/>
      <c r="HC88" s="97"/>
      <c r="HD88" s="97"/>
      <c r="HE88" s="97"/>
      <c r="HF88" s="97"/>
      <c r="HG88" s="97"/>
      <c r="HH88" s="97"/>
      <c r="HI88" s="97"/>
      <c r="HJ88" s="97"/>
      <c r="HK88" s="97"/>
      <c r="HL88" s="97"/>
      <c r="HM88" s="97"/>
      <c r="HN88" s="97"/>
      <c r="HO88" s="97"/>
      <c r="HP88" s="97"/>
      <c r="HQ88" s="97"/>
      <c r="HR88" s="97"/>
      <c r="HS88" s="97"/>
      <c r="HT88" s="97"/>
      <c r="HU88" s="97"/>
      <c r="HV88" s="97"/>
      <c r="HW88" s="97"/>
      <c r="HX88" s="97"/>
      <c r="HY88" s="97"/>
      <c r="HZ88" s="97"/>
      <c r="IA88" s="97"/>
      <c r="IB88" s="97"/>
      <c r="IC88" s="97"/>
      <c r="ID88" s="97"/>
      <c r="IE88" s="97"/>
      <c r="IF88" s="97"/>
      <c r="IG88" s="97"/>
      <c r="IH88" s="97"/>
      <c r="II88" s="97"/>
      <c r="IJ88" s="97"/>
      <c r="IK88" s="97"/>
      <c r="IL88" s="97"/>
      <c r="IM88" s="97"/>
      <c r="IN88" s="97"/>
      <c r="IO88" s="97"/>
      <c r="IP88" s="97"/>
      <c r="IQ88" s="97"/>
      <c r="IR88" s="97"/>
      <c r="IS88" s="97"/>
      <c r="IT88" s="97"/>
      <c r="IU88" s="97"/>
      <c r="IV88" s="97"/>
      <c r="IW88" s="97"/>
      <c r="IX88" s="97"/>
      <c r="IY88" s="97"/>
      <c r="IZ88" s="97"/>
      <c r="JA88" s="97"/>
      <c r="JB88" s="97"/>
      <c r="JC88" s="97"/>
      <c r="JD88" s="97"/>
      <c r="JE88" s="97"/>
      <c r="JF88" s="97"/>
      <c r="JG88" s="97"/>
      <c r="JH88" s="97"/>
      <c r="JI88" s="97"/>
      <c r="JJ88" s="97"/>
      <c r="JK88" s="97"/>
      <c r="JL88" s="97"/>
      <c r="JM88" s="97"/>
      <c r="JN88" s="97"/>
      <c r="JO88" s="97"/>
      <c r="JP88" s="97"/>
      <c r="JQ88" s="97"/>
      <c r="JR88" s="97"/>
      <c r="JS88" s="97"/>
      <c r="JT88" s="97"/>
      <c r="JU88" s="97"/>
      <c r="JV88" s="97"/>
      <c r="JW88" s="97"/>
      <c r="JX88" s="97"/>
      <c r="JY88" s="97"/>
      <c r="JZ88" s="97"/>
      <c r="KA88" s="97"/>
      <c r="KB88" s="97"/>
      <c r="KC88" s="88"/>
      <c r="KD88" s="88"/>
      <c r="KE88" s="88"/>
      <c r="KF88" s="88"/>
      <c r="KG88" s="88"/>
      <c r="KH88" s="88"/>
      <c r="KI88" s="97"/>
      <c r="KJ88" s="97"/>
      <c r="KK88" s="97"/>
      <c r="KL88" s="97"/>
      <c r="KM88" s="102"/>
      <c r="KN88" s="102"/>
      <c r="KO88" s="97"/>
      <c r="KP88" s="97"/>
      <c r="KQ88" s="97"/>
      <c r="KR88" s="97"/>
      <c r="KS88" s="97"/>
      <c r="KT88" s="102"/>
      <c r="KU88" s="97"/>
      <c r="KV88" s="97"/>
      <c r="KW88" s="97"/>
      <c r="KX88" s="97"/>
      <c r="KY88" s="97"/>
      <c r="KZ88" s="97"/>
      <c r="LA88" s="97"/>
      <c r="LB88" s="97"/>
      <c r="LC88" s="97"/>
      <c r="LD88" s="97"/>
      <c r="LE88" s="97"/>
      <c r="LF88" s="97"/>
      <c r="LG88" s="97"/>
      <c r="LH88" s="97"/>
      <c r="LI88" s="97"/>
      <c r="LJ88" s="97"/>
      <c r="LK88" s="97"/>
      <c r="LL88" s="97"/>
      <c r="LM88" s="97"/>
      <c r="LN88" s="97"/>
      <c r="LO88" s="97"/>
      <c r="LP88" s="97"/>
      <c r="LQ88" s="97"/>
      <c r="LR88" s="97"/>
      <c r="LS88" s="97"/>
      <c r="LT88" s="97"/>
      <c r="LU88" s="97"/>
      <c r="LV88" s="97"/>
      <c r="LW88" s="97"/>
      <c r="LX88" s="97"/>
      <c r="LY88" s="97"/>
      <c r="LZ88" s="97"/>
      <c r="MA88" s="97"/>
      <c r="MB88" s="97"/>
      <c r="MC88" s="97"/>
      <c r="MD88" s="97"/>
      <c r="ME88" s="97"/>
      <c r="MF88" s="97"/>
      <c r="MG88" s="97"/>
      <c r="MH88" s="97"/>
      <c r="MI88" s="97"/>
      <c r="MJ88" s="97"/>
      <c r="MK88" s="97"/>
      <c r="ML88" s="97"/>
      <c r="MM88" s="97"/>
      <c r="MN88" s="97"/>
      <c r="MO88" s="97"/>
      <c r="MP88" s="97"/>
      <c r="MQ88" s="97"/>
      <c r="MR88" s="97"/>
      <c r="MS88" s="97"/>
      <c r="MT88" s="97"/>
      <c r="MU88" s="97"/>
      <c r="MV88" s="97"/>
      <c r="MW88" s="97"/>
      <c r="MX88" s="97"/>
      <c r="MY88" s="97"/>
      <c r="MZ88" s="97"/>
      <c r="NA88" s="97"/>
      <c r="NB88" s="97"/>
      <c r="NC88" s="97"/>
      <c r="ND88" s="97"/>
      <c r="NE88" s="97"/>
      <c r="NF88" s="97"/>
      <c r="NG88" s="97"/>
      <c r="NH88" s="97"/>
      <c r="NI88" s="97"/>
      <c r="NJ88" s="97"/>
      <c r="NK88" s="97"/>
      <c r="NL88" s="97"/>
      <c r="NM88" s="97"/>
      <c r="NN88" s="97"/>
      <c r="NO88" s="97"/>
      <c r="NP88" s="97"/>
      <c r="NQ88" s="97"/>
      <c r="NR88" s="97"/>
      <c r="NS88" s="97"/>
      <c r="NT88" s="97"/>
      <c r="NU88" s="97"/>
      <c r="NV88" s="97"/>
      <c r="NW88" s="97"/>
      <c r="NX88" s="97"/>
      <c r="NY88" s="97"/>
      <c r="NZ88" s="97"/>
      <c r="OA88" s="97"/>
      <c r="OB88" s="97"/>
      <c r="OC88" s="97"/>
      <c r="OD88" s="97"/>
      <c r="OE88" s="97"/>
      <c r="OF88" s="97"/>
      <c r="OG88" s="97"/>
      <c r="OH88" s="97"/>
      <c r="OI88" s="97"/>
      <c r="OJ88" s="97"/>
      <c r="OK88" s="97"/>
      <c r="OL88" s="97"/>
      <c r="OM88" s="97"/>
      <c r="ON88" s="97"/>
      <c r="OO88" s="97"/>
      <c r="OP88" s="97"/>
      <c r="OQ88" s="97"/>
      <c r="OR88" s="97"/>
      <c r="OS88" s="97"/>
      <c r="OT88" s="97"/>
      <c r="OU88" s="97"/>
      <c r="OV88" s="97"/>
      <c r="OW88" s="97"/>
      <c r="OX88" s="97"/>
      <c r="OY88" s="97"/>
      <c r="OZ88" s="97"/>
      <c r="PA88" s="97"/>
      <c r="PB88" s="97"/>
      <c r="PC88" s="97"/>
      <c r="PD88" s="97"/>
      <c r="PE88" s="97"/>
      <c r="PF88" s="97"/>
      <c r="PG88" s="97"/>
      <c r="PH88" s="97"/>
      <c r="PI88" s="97"/>
      <c r="PJ88" s="97"/>
      <c r="PK88" s="97"/>
      <c r="PL88" s="97"/>
      <c r="PM88" s="97"/>
      <c r="PN88" s="97"/>
      <c r="PO88" s="97"/>
      <c r="PP88" s="97"/>
      <c r="PQ88" s="97"/>
      <c r="PR88" s="97"/>
      <c r="PS88" s="97"/>
      <c r="PT88" s="97"/>
      <c r="PU88" s="97"/>
      <c r="PV88" s="97"/>
      <c r="PW88" s="97"/>
      <c r="PX88" s="97"/>
      <c r="PY88" s="97"/>
      <c r="PZ88" s="97"/>
      <c r="QA88" s="97"/>
      <c r="QB88" s="97"/>
      <c r="QC88" s="97"/>
      <c r="QD88" s="97"/>
      <c r="QE88" s="97"/>
      <c r="QF88" s="97"/>
      <c r="QG88" s="97"/>
      <c r="QH88" s="97"/>
      <c r="QI88" s="97"/>
      <c r="QJ88" s="97"/>
      <c r="QK88" s="97"/>
      <c r="QL88" s="97"/>
      <c r="QM88" s="97"/>
      <c r="QN88" s="97"/>
      <c r="QO88" s="97"/>
      <c r="QP88" s="97"/>
      <c r="QQ88" s="97"/>
      <c r="QR88" s="97"/>
      <c r="QS88" s="97"/>
      <c r="QT88" s="97"/>
      <c r="QU88" s="97"/>
      <c r="QV88" s="97"/>
      <c r="QW88" s="97"/>
      <c r="QX88" s="97"/>
      <c r="QY88" s="97"/>
      <c r="QZ88" s="97"/>
      <c r="RA88" s="97"/>
      <c r="RB88" s="97"/>
      <c r="RC88" s="97"/>
      <c r="RD88" s="97"/>
      <c r="RE88" s="97"/>
      <c r="RF88" s="97"/>
      <c r="RG88" s="97"/>
      <c r="RH88" s="97"/>
      <c r="RI88" s="97"/>
      <c r="RJ88" s="97"/>
      <c r="RK88" s="97"/>
      <c r="RL88" s="97"/>
      <c r="RM88" s="97"/>
      <c r="RN88" s="97"/>
      <c r="RO88" s="97"/>
      <c r="RP88" s="97"/>
      <c r="RQ88" s="97"/>
      <c r="RR88" s="97"/>
      <c r="RS88" s="97"/>
      <c r="RT88" s="97"/>
      <c r="RU88" s="97"/>
      <c r="RV88" s="97"/>
      <c r="RW88" s="97"/>
      <c r="RX88" s="97"/>
      <c r="RY88" s="97"/>
      <c r="RZ88" s="97"/>
      <c r="SA88" s="97"/>
      <c r="SB88" s="97"/>
      <c r="SC88" s="97"/>
      <c r="SD88" s="97"/>
      <c r="SE88" s="97"/>
      <c r="SF88" s="97"/>
      <c r="SG88" s="97"/>
      <c r="SH88" s="97"/>
      <c r="SI88" s="97"/>
      <c r="SJ88" s="97"/>
      <c r="SK88" s="97"/>
      <c r="SL88" s="97"/>
      <c r="SM88" s="97"/>
      <c r="SN88" s="97"/>
      <c r="SO88" s="97"/>
      <c r="SP88" s="97"/>
      <c r="SQ88" s="97"/>
      <c r="SR88" s="97"/>
      <c r="SS88" s="97"/>
      <c r="ST88" s="97"/>
      <c r="SU88" s="97"/>
      <c r="SV88" s="97"/>
      <c r="SW88" s="97"/>
      <c r="SX88" s="97"/>
      <c r="SY88" s="97"/>
      <c r="SZ88" s="97"/>
      <c r="TA88" s="97"/>
      <c r="TB88" s="97"/>
    </row>
    <row r="89" spans="1:522" s="27" customFormat="1" ht="18" customHeight="1" x14ac:dyDescent="0.2">
      <c r="A89" s="12"/>
      <c r="B89" s="11" t="s">
        <v>271</v>
      </c>
      <c r="C89" s="1">
        <v>9415</v>
      </c>
      <c r="D89" s="4" t="s">
        <v>268</v>
      </c>
      <c r="E89" s="1">
        <v>12573</v>
      </c>
      <c r="F89" s="1">
        <v>2019</v>
      </c>
      <c r="G89" s="4" t="s">
        <v>21</v>
      </c>
      <c r="H89"/>
      <c r="I89" s="1">
        <f t="shared" si="2"/>
        <v>0</v>
      </c>
      <c r="J89" s="12">
        <f>Tabuľka1[[#This Row],[Stĺpec8]]</f>
        <v>0</v>
      </c>
      <c r="K89" s="102"/>
      <c r="L89" s="102"/>
      <c r="M89" s="97"/>
      <c r="N89" s="97"/>
      <c r="O89" s="97"/>
      <c r="P89" s="97"/>
      <c r="Q89" s="97"/>
      <c r="R89" s="97"/>
      <c r="S89" s="102"/>
      <c r="T89" s="97"/>
      <c r="U89" s="97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  <c r="AL89" s="97"/>
      <c r="AM89" s="97"/>
      <c r="AN89" s="97"/>
      <c r="AO89" s="97"/>
      <c r="AP89" s="97"/>
      <c r="AQ89" s="97"/>
      <c r="AR89" s="97"/>
      <c r="AS89" s="97"/>
      <c r="AT89" s="97"/>
      <c r="AU89" s="97"/>
      <c r="AV89" s="97"/>
      <c r="AW89" s="97"/>
      <c r="AX89" s="97"/>
      <c r="AY89" s="97"/>
      <c r="AZ89" s="97"/>
      <c r="BA89" s="97"/>
      <c r="BB89" s="97"/>
      <c r="BC89" s="97"/>
      <c r="BD89" s="97"/>
      <c r="BE89" s="97"/>
      <c r="BF89" s="97"/>
      <c r="BG89" s="97"/>
      <c r="BH89" s="97"/>
      <c r="BI89" s="97"/>
      <c r="BJ89" s="97"/>
      <c r="BK89" s="97"/>
      <c r="BL89" s="97"/>
      <c r="BM89" s="97"/>
      <c r="BN89" s="97"/>
      <c r="BO89" s="97"/>
      <c r="BP89" s="97"/>
      <c r="BQ89" s="97"/>
      <c r="BR89" s="97"/>
      <c r="BS89" s="97"/>
      <c r="BT89" s="97"/>
      <c r="BU89" s="97"/>
      <c r="BV89" s="97"/>
      <c r="BW89" s="97"/>
      <c r="BX89" s="97"/>
      <c r="BY89" s="97"/>
      <c r="BZ89" s="97"/>
      <c r="CA89" s="97"/>
      <c r="CB89" s="97"/>
      <c r="CC89" s="97"/>
      <c r="CD89" s="97"/>
      <c r="CE89" s="97"/>
      <c r="CF89" s="97"/>
      <c r="CG89" s="97"/>
      <c r="CH89" s="97"/>
      <c r="CI89" s="97"/>
      <c r="CJ89" s="97"/>
      <c r="CK89" s="97"/>
      <c r="CL89" s="97"/>
      <c r="CM89" s="97"/>
      <c r="CN89" s="97"/>
      <c r="CO89" s="97"/>
      <c r="CP89" s="97"/>
      <c r="CQ89" s="97"/>
      <c r="CR89" s="97"/>
      <c r="CS89" s="97"/>
      <c r="CT89" s="102"/>
      <c r="CU89" s="97"/>
      <c r="CV89" s="102"/>
      <c r="CW89" s="97"/>
      <c r="CX89" s="97"/>
      <c r="CY89" s="97"/>
      <c r="CZ89" s="97"/>
      <c r="DA89" s="97"/>
      <c r="DB89" s="97"/>
      <c r="DC89" s="97"/>
      <c r="DD89" s="102"/>
      <c r="DE89" s="97"/>
      <c r="DF89" s="97"/>
      <c r="DG89" s="97"/>
      <c r="DH89" s="97"/>
      <c r="DI89" s="97"/>
      <c r="DJ89" s="97"/>
      <c r="DK89" s="97"/>
      <c r="DL89" s="97"/>
      <c r="DM89" s="97"/>
      <c r="DN89" s="97"/>
      <c r="DO89" s="97"/>
      <c r="DP89" s="97"/>
      <c r="DQ89" s="97"/>
      <c r="DR89" s="97"/>
      <c r="DS89" s="97"/>
      <c r="DT89" s="97"/>
      <c r="DU89" s="97"/>
      <c r="DV89" s="97"/>
      <c r="DW89" s="97"/>
      <c r="DX89" s="97"/>
      <c r="DY89" s="97"/>
      <c r="DZ89" s="97"/>
      <c r="EA89" s="97"/>
      <c r="EB89" s="97"/>
      <c r="EC89" s="97"/>
      <c r="ED89" s="97"/>
      <c r="EE89" s="97"/>
      <c r="EF89" s="97"/>
      <c r="EG89" s="97"/>
      <c r="EH89" s="97"/>
      <c r="EI89" s="97"/>
      <c r="EJ89" s="97"/>
      <c r="EK89" s="97"/>
      <c r="EL89" s="97"/>
      <c r="EM89" s="97"/>
      <c r="EN89" s="97"/>
      <c r="EO89" s="97"/>
      <c r="EP89" s="97"/>
      <c r="EQ89" s="102"/>
      <c r="ER89" s="97"/>
      <c r="ES89" s="97"/>
      <c r="ET89" s="97"/>
      <c r="EU89" s="97"/>
      <c r="EV89" s="97"/>
      <c r="EW89" s="97"/>
      <c r="EX89" s="97"/>
      <c r="EY89" s="97"/>
      <c r="EZ89" s="97"/>
      <c r="FA89" s="97"/>
      <c r="FB89" s="97"/>
      <c r="FC89" s="97"/>
      <c r="FD89" s="97"/>
      <c r="FE89" s="97"/>
      <c r="FF89" s="97"/>
      <c r="FG89" s="97"/>
      <c r="FH89" s="97"/>
      <c r="FI89" s="97"/>
      <c r="FJ89" s="97"/>
      <c r="FK89" s="97"/>
      <c r="FL89" s="97"/>
      <c r="FM89" s="97"/>
      <c r="FN89" s="97"/>
      <c r="FO89" s="97"/>
      <c r="FP89" s="97"/>
      <c r="FQ89" s="97"/>
      <c r="FR89" s="97"/>
      <c r="FS89" s="97"/>
      <c r="FT89" s="97"/>
      <c r="FU89" s="97"/>
      <c r="FV89" s="97"/>
      <c r="FW89" s="97"/>
      <c r="FX89" s="97"/>
      <c r="FY89" s="97"/>
      <c r="FZ89" s="97"/>
      <c r="GA89" s="97"/>
      <c r="GB89" s="97"/>
      <c r="GC89" s="97"/>
      <c r="GD89" s="97"/>
      <c r="GE89" s="97"/>
      <c r="GF89" s="97"/>
      <c r="GG89" s="97"/>
      <c r="GH89" s="97"/>
      <c r="GI89" s="97"/>
      <c r="GJ89" s="97"/>
      <c r="GK89" s="97"/>
      <c r="GL89" s="97"/>
      <c r="GM89" s="97"/>
      <c r="GN89" s="97"/>
      <c r="GO89" s="97"/>
      <c r="GP89" s="97"/>
      <c r="GQ89" s="97"/>
      <c r="GR89" s="97"/>
      <c r="GS89" s="97"/>
      <c r="GT89" s="97"/>
      <c r="GU89" s="97"/>
      <c r="GV89" s="97"/>
      <c r="GW89" s="97"/>
      <c r="GX89" s="97"/>
      <c r="GY89" s="97"/>
      <c r="GZ89" s="97"/>
      <c r="HA89" s="97"/>
      <c r="HB89" s="97"/>
      <c r="HC89" s="97"/>
      <c r="HD89" s="97"/>
      <c r="HE89" s="97"/>
      <c r="HF89" s="97"/>
      <c r="HG89" s="97"/>
      <c r="HH89" s="97"/>
      <c r="HI89" s="97"/>
      <c r="HJ89" s="97"/>
      <c r="HK89" s="97"/>
      <c r="HL89" s="97"/>
      <c r="HM89" s="97"/>
      <c r="HN89" s="97"/>
      <c r="HO89" s="97"/>
      <c r="HP89" s="97"/>
      <c r="HQ89" s="97"/>
      <c r="HR89" s="97"/>
      <c r="HS89" s="97"/>
      <c r="HT89" s="97"/>
      <c r="HU89" s="97"/>
      <c r="HV89" s="97"/>
      <c r="HW89" s="97"/>
      <c r="HX89" s="97"/>
      <c r="HY89" s="97"/>
      <c r="HZ89" s="97"/>
      <c r="IA89" s="97"/>
      <c r="IB89" s="97"/>
      <c r="IC89" s="97"/>
      <c r="ID89" s="97"/>
      <c r="IE89" s="97"/>
      <c r="IF89" s="97"/>
      <c r="IG89" s="97"/>
      <c r="IH89" s="97"/>
      <c r="II89" s="97"/>
      <c r="IJ89" s="97"/>
      <c r="IK89" s="97"/>
      <c r="IL89" s="97"/>
      <c r="IM89" s="97"/>
      <c r="IN89" s="97"/>
      <c r="IO89" s="97"/>
      <c r="IP89" s="97"/>
      <c r="IQ89" s="97"/>
      <c r="IR89" s="97"/>
      <c r="IS89" s="97"/>
      <c r="IT89" s="97"/>
      <c r="IU89" s="97"/>
      <c r="IV89" s="97"/>
      <c r="IW89" s="97"/>
      <c r="IX89" s="97"/>
      <c r="IY89" s="97"/>
      <c r="IZ89" s="97"/>
      <c r="JA89" s="97"/>
      <c r="JB89" s="97"/>
      <c r="JC89" s="97"/>
      <c r="JD89" s="97"/>
      <c r="JE89" s="97"/>
      <c r="JF89" s="97"/>
      <c r="JG89" s="97"/>
      <c r="JH89" s="88"/>
      <c r="JI89" s="88"/>
      <c r="JJ89" s="88"/>
      <c r="JK89" s="88"/>
      <c r="JL89" s="88"/>
      <c r="JM89" s="88"/>
      <c r="JN89" s="88"/>
      <c r="JO89" s="88"/>
      <c r="JP89" s="97"/>
      <c r="JQ89" s="97"/>
      <c r="JR89" s="97"/>
      <c r="JS89" s="97"/>
      <c r="JT89" s="97"/>
      <c r="JU89" s="97"/>
      <c r="JV89" s="97"/>
      <c r="JW89" s="97"/>
      <c r="JX89" s="102"/>
      <c r="JY89" s="97"/>
      <c r="JZ89" s="97"/>
      <c r="KA89" s="97"/>
      <c r="KB89" s="97"/>
      <c r="KC89" s="97"/>
      <c r="KD89" s="97"/>
      <c r="KE89" s="97"/>
      <c r="KF89" s="97"/>
      <c r="KG89" s="97"/>
      <c r="KH89" s="97"/>
      <c r="KI89" s="97"/>
      <c r="KJ89" s="97"/>
      <c r="KK89" s="97"/>
      <c r="KL89" s="97"/>
      <c r="KM89" s="97"/>
      <c r="KN89" s="97"/>
      <c r="KO89" s="97"/>
      <c r="KP89" s="97"/>
      <c r="KQ89" s="97"/>
      <c r="KR89" s="97"/>
      <c r="KS89" s="97"/>
      <c r="KT89" s="97"/>
      <c r="KU89" s="97"/>
      <c r="KV89" s="97"/>
      <c r="KW89" s="97"/>
      <c r="KX89" s="97"/>
      <c r="KY89" s="97"/>
      <c r="KZ89" s="97"/>
      <c r="LA89" s="97"/>
      <c r="LB89" s="97"/>
      <c r="LC89" s="97"/>
      <c r="LD89" s="97"/>
      <c r="LE89" s="97"/>
      <c r="LF89" s="97"/>
      <c r="LG89" s="97"/>
      <c r="LH89" s="97"/>
      <c r="LI89" s="97"/>
      <c r="LJ89" s="97"/>
      <c r="LK89" s="97"/>
      <c r="LL89" s="97"/>
      <c r="LM89" s="97"/>
      <c r="LN89" s="97"/>
      <c r="LO89" s="97"/>
      <c r="LP89" s="97"/>
      <c r="LQ89" s="97"/>
      <c r="LR89" s="97"/>
      <c r="LS89" s="97"/>
      <c r="LT89" s="97"/>
      <c r="LU89" s="97"/>
      <c r="LV89" s="97"/>
      <c r="LW89" s="97"/>
      <c r="LX89" s="97"/>
      <c r="LY89" s="97"/>
      <c r="LZ89" s="97"/>
      <c r="MA89" s="97"/>
      <c r="MB89" s="97"/>
      <c r="MC89" s="97"/>
      <c r="MD89" s="97"/>
      <c r="ME89" s="97"/>
      <c r="MF89" s="97"/>
      <c r="MG89" s="97"/>
      <c r="MH89" s="97"/>
      <c r="MI89" s="97"/>
      <c r="MJ89" s="97"/>
      <c r="MK89" s="97"/>
      <c r="ML89" s="97"/>
      <c r="MM89" s="97"/>
      <c r="MN89" s="97"/>
      <c r="MO89" s="97"/>
      <c r="MP89" s="97"/>
      <c r="MQ89" s="97"/>
      <c r="MR89" s="97"/>
      <c r="MS89" s="97"/>
      <c r="MT89" s="97"/>
      <c r="MU89" s="97"/>
      <c r="MV89" s="97"/>
      <c r="MW89" s="97"/>
      <c r="MX89" s="97"/>
      <c r="MY89" s="97"/>
      <c r="MZ89" s="97"/>
      <c r="NA89" s="97"/>
      <c r="NB89" s="97"/>
      <c r="NC89" s="97"/>
      <c r="ND89" s="97"/>
      <c r="NE89" s="97"/>
      <c r="NF89" s="97"/>
      <c r="NG89" s="97"/>
      <c r="NH89" s="97"/>
      <c r="NI89" s="97"/>
      <c r="NJ89" s="97"/>
      <c r="NK89" s="97"/>
      <c r="NL89" s="97"/>
      <c r="NM89" s="97"/>
      <c r="NN89" s="97"/>
      <c r="NO89" s="97"/>
      <c r="NP89" s="97"/>
      <c r="NQ89" s="97"/>
      <c r="NR89" s="97"/>
      <c r="NS89" s="97"/>
      <c r="NT89" s="97"/>
      <c r="NU89" s="97"/>
      <c r="NV89" s="97"/>
      <c r="NW89" s="97"/>
      <c r="NX89" s="97"/>
      <c r="NY89" s="97"/>
      <c r="NZ89" s="97"/>
      <c r="OA89" s="97"/>
      <c r="OB89" s="97"/>
      <c r="OC89" s="97"/>
      <c r="OD89" s="97"/>
      <c r="OE89" s="97"/>
      <c r="OF89" s="97"/>
      <c r="OG89" s="97"/>
      <c r="OH89" s="97"/>
      <c r="OI89" s="97"/>
      <c r="OJ89" s="97"/>
      <c r="OK89" s="97"/>
      <c r="OL89" s="97"/>
      <c r="OM89" s="97"/>
      <c r="ON89" s="97"/>
      <c r="OO89" s="97"/>
      <c r="OP89" s="97"/>
      <c r="OQ89" s="97"/>
      <c r="OR89" s="97"/>
      <c r="OS89" s="97"/>
      <c r="OT89" s="97"/>
      <c r="OU89" s="97"/>
      <c r="OV89" s="97"/>
      <c r="OW89" s="97"/>
      <c r="OX89" s="97"/>
      <c r="OY89" s="97"/>
      <c r="OZ89" s="97"/>
      <c r="PA89" s="97"/>
      <c r="PB89" s="97"/>
      <c r="PC89" s="97"/>
      <c r="PD89" s="97"/>
      <c r="PE89" s="97"/>
      <c r="PF89" s="97"/>
      <c r="PG89" s="97"/>
      <c r="PH89" s="97"/>
      <c r="PI89" s="97"/>
      <c r="PJ89" s="97"/>
      <c r="PK89" s="97"/>
      <c r="PL89" s="97"/>
      <c r="PM89" s="97"/>
      <c r="PN89" s="97"/>
      <c r="PO89" s="97"/>
      <c r="PP89" s="97"/>
      <c r="PQ89" s="97"/>
      <c r="PR89" s="97"/>
      <c r="PS89" s="97"/>
      <c r="PT89" s="97"/>
      <c r="PU89" s="97"/>
      <c r="PV89" s="97"/>
      <c r="PW89" s="97"/>
      <c r="PX89" s="97"/>
      <c r="PY89" s="97"/>
      <c r="PZ89" s="97"/>
      <c r="QA89" s="97"/>
      <c r="QB89" s="97"/>
      <c r="QC89" s="97"/>
      <c r="QD89" s="97"/>
      <c r="QE89" s="97"/>
      <c r="QF89" s="97"/>
      <c r="QG89" s="97"/>
      <c r="QH89" s="97"/>
      <c r="QI89" s="97"/>
      <c r="QJ89" s="97"/>
      <c r="QK89" s="97"/>
      <c r="QL89" s="97"/>
      <c r="QM89" s="97"/>
      <c r="QN89" s="97"/>
      <c r="QO89" s="97"/>
      <c r="QP89" s="97"/>
      <c r="QQ89" s="97"/>
      <c r="QR89" s="97"/>
      <c r="QS89" s="97"/>
      <c r="QT89" s="97"/>
      <c r="QU89" s="97"/>
      <c r="QV89" s="97"/>
      <c r="QW89" s="97"/>
      <c r="QX89" s="97"/>
      <c r="QY89" s="97"/>
      <c r="QZ89" s="97"/>
      <c r="RA89" s="97"/>
      <c r="RB89" s="97"/>
      <c r="RC89" s="97"/>
      <c r="RD89" s="97"/>
      <c r="RE89" s="97"/>
      <c r="RF89" s="97"/>
      <c r="RG89" s="97"/>
      <c r="RH89" s="97"/>
      <c r="RI89" s="97"/>
      <c r="RJ89" s="97"/>
      <c r="RK89" s="97"/>
      <c r="RL89" s="97"/>
      <c r="RM89" s="97"/>
      <c r="RN89" s="97"/>
      <c r="RO89" s="97"/>
      <c r="RP89" s="97"/>
      <c r="RQ89" s="97"/>
      <c r="RR89" s="97"/>
      <c r="RS89" s="97"/>
      <c r="RT89" s="97"/>
      <c r="RU89" s="97"/>
      <c r="RV89" s="97"/>
      <c r="RW89" s="97"/>
      <c r="RX89" s="97"/>
      <c r="RY89" s="97"/>
      <c r="RZ89" s="97"/>
      <c r="SA89" s="97"/>
      <c r="SB89" s="97"/>
      <c r="SC89" s="97"/>
      <c r="SD89" s="97"/>
      <c r="SE89" s="97"/>
      <c r="SF89" s="97"/>
      <c r="SG89" s="97"/>
      <c r="SH89" s="97"/>
      <c r="SI89" s="97"/>
      <c r="SJ89" s="97"/>
      <c r="SK89" s="97"/>
      <c r="SL89" s="97"/>
      <c r="SM89" s="97"/>
      <c r="SN89" s="97"/>
      <c r="SO89" s="97"/>
      <c r="SP89" s="97"/>
      <c r="SQ89" s="97"/>
      <c r="SR89" s="97"/>
      <c r="SS89" s="97"/>
      <c r="ST89" s="97"/>
      <c r="SU89" s="97"/>
      <c r="SV89" s="97"/>
      <c r="SW89" s="97"/>
      <c r="SX89" s="97"/>
      <c r="SY89" s="97"/>
      <c r="SZ89" s="97"/>
      <c r="TA89" s="97"/>
      <c r="TB89" s="97"/>
    </row>
    <row r="90" spans="1:522" s="27" customFormat="1" ht="18" customHeight="1" x14ac:dyDescent="0.2">
      <c r="A90" s="12"/>
      <c r="B90" s="11" t="s">
        <v>441</v>
      </c>
      <c r="C90" s="1">
        <v>10166</v>
      </c>
      <c r="D90" s="4" t="s">
        <v>442</v>
      </c>
      <c r="E90" s="1">
        <v>7179</v>
      </c>
      <c r="F90" s="1"/>
      <c r="G90" s="4" t="s">
        <v>429</v>
      </c>
      <c r="H90"/>
      <c r="I90" s="1">
        <f t="shared" si="2"/>
        <v>0</v>
      </c>
      <c r="J90" s="12">
        <f>Tabuľka1[[#This Row],[Stĺpec8]]</f>
        <v>0</v>
      </c>
      <c r="K90" s="102"/>
      <c r="L90" s="102"/>
      <c r="M90" s="97"/>
      <c r="N90" s="97"/>
      <c r="O90" s="97"/>
      <c r="P90" s="97"/>
      <c r="Q90" s="97"/>
      <c r="R90" s="97"/>
      <c r="S90" s="102"/>
      <c r="T90" s="97"/>
      <c r="U90" s="97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  <c r="AK90" s="97"/>
      <c r="AL90" s="97"/>
      <c r="AM90" s="97"/>
      <c r="AN90" s="97"/>
      <c r="AO90" s="97"/>
      <c r="AP90" s="97"/>
      <c r="AQ90" s="97"/>
      <c r="AR90" s="97"/>
      <c r="AS90" s="97"/>
      <c r="AT90" s="97"/>
      <c r="AU90" s="97"/>
      <c r="AV90" s="97"/>
      <c r="AW90" s="97"/>
      <c r="AX90" s="97"/>
      <c r="AY90" s="97"/>
      <c r="AZ90" s="97"/>
      <c r="BA90" s="97"/>
      <c r="BB90" s="97"/>
      <c r="BC90" s="97"/>
      <c r="BD90" s="97"/>
      <c r="BE90" s="97"/>
      <c r="BF90" s="97"/>
      <c r="BG90" s="97"/>
      <c r="BH90" s="97"/>
      <c r="BI90" s="97"/>
      <c r="BJ90" s="97"/>
      <c r="BK90" s="97"/>
      <c r="BL90" s="97"/>
      <c r="BM90" s="97"/>
      <c r="BN90" s="97"/>
      <c r="BO90" s="97"/>
      <c r="BP90" s="97"/>
      <c r="BQ90" s="97"/>
      <c r="BR90" s="97"/>
      <c r="BS90" s="97"/>
      <c r="BT90" s="97"/>
      <c r="BU90" s="97"/>
      <c r="BV90" s="97"/>
      <c r="BW90" s="97"/>
      <c r="BX90" s="97"/>
      <c r="BY90" s="97"/>
      <c r="BZ90" s="97"/>
      <c r="CA90" s="97"/>
      <c r="CB90" s="97"/>
      <c r="CC90" s="97"/>
      <c r="CD90" s="97"/>
      <c r="CE90" s="97"/>
      <c r="CF90" s="97"/>
      <c r="CG90" s="97"/>
      <c r="CH90" s="97"/>
      <c r="CI90" s="97"/>
      <c r="CJ90" s="97"/>
      <c r="CK90" s="97"/>
      <c r="CL90" s="97"/>
      <c r="CM90" s="97"/>
      <c r="CN90" s="97"/>
      <c r="CO90" s="97"/>
      <c r="CP90" s="97"/>
      <c r="CQ90" s="97"/>
      <c r="CR90" s="97"/>
      <c r="CS90" s="97"/>
      <c r="CT90" s="102"/>
      <c r="CU90" s="97"/>
      <c r="CV90" s="97"/>
      <c r="CW90" s="97"/>
      <c r="CX90" s="97"/>
      <c r="CY90" s="97"/>
      <c r="CZ90" s="97"/>
      <c r="DA90" s="97"/>
      <c r="DB90" s="97"/>
      <c r="DC90" s="97"/>
      <c r="DD90" s="102"/>
      <c r="DE90" s="97"/>
      <c r="DF90" s="97"/>
      <c r="DG90" s="97"/>
      <c r="DH90" s="97"/>
      <c r="DI90" s="97"/>
      <c r="DJ90" s="97"/>
      <c r="DK90" s="97"/>
      <c r="DL90" s="97"/>
      <c r="DM90" s="97"/>
      <c r="DN90" s="97"/>
      <c r="DO90" s="97"/>
      <c r="DP90" s="97"/>
      <c r="DQ90" s="97"/>
      <c r="DR90" s="97"/>
      <c r="DS90" s="97"/>
      <c r="DT90" s="97"/>
      <c r="DU90" s="97"/>
      <c r="DV90" s="97"/>
      <c r="DW90" s="97"/>
      <c r="DX90" s="97"/>
      <c r="DY90" s="97"/>
      <c r="DZ90" s="97"/>
      <c r="EA90" s="97"/>
      <c r="EB90" s="97"/>
      <c r="EC90" s="97"/>
      <c r="ED90" s="97"/>
      <c r="EE90" s="97"/>
      <c r="EF90" s="97"/>
      <c r="EG90" s="97"/>
      <c r="EH90" s="97"/>
      <c r="EI90" s="97"/>
      <c r="EJ90" s="97"/>
      <c r="EK90" s="97"/>
      <c r="EL90" s="97"/>
      <c r="EM90" s="97"/>
      <c r="EN90" s="97"/>
      <c r="EO90" s="97"/>
      <c r="EP90" s="97"/>
      <c r="EQ90" s="102"/>
      <c r="ER90" s="97"/>
      <c r="ES90" s="97"/>
      <c r="ET90" s="97"/>
      <c r="EU90" s="97"/>
      <c r="EV90" s="97"/>
      <c r="EW90" s="97"/>
      <c r="EX90" s="97"/>
      <c r="EY90" s="97"/>
      <c r="EZ90" s="97"/>
      <c r="FA90" s="97"/>
      <c r="FB90" s="97"/>
      <c r="FC90" s="97"/>
      <c r="FD90" s="97"/>
      <c r="FE90" s="97"/>
      <c r="FF90" s="97"/>
      <c r="FG90" s="97"/>
      <c r="FH90" s="97"/>
      <c r="FI90" s="97"/>
      <c r="FJ90" s="97"/>
      <c r="FK90" s="97"/>
      <c r="FL90" s="97"/>
      <c r="FM90" s="97"/>
      <c r="FN90" s="97"/>
      <c r="FO90" s="97"/>
      <c r="FP90" s="97"/>
      <c r="FQ90" s="97"/>
      <c r="FR90" s="97"/>
      <c r="FS90" s="97"/>
      <c r="FT90" s="97"/>
      <c r="FU90" s="97"/>
      <c r="FV90" s="97"/>
      <c r="FW90" s="97"/>
      <c r="FX90" s="97"/>
      <c r="FY90" s="97"/>
      <c r="FZ90" s="97"/>
      <c r="GA90" s="97"/>
      <c r="GB90" s="97"/>
      <c r="GC90" s="97"/>
      <c r="GD90" s="97"/>
      <c r="GE90" s="97"/>
      <c r="GF90" s="97"/>
      <c r="GG90" s="97"/>
      <c r="GH90" s="97"/>
      <c r="GI90" s="97"/>
      <c r="GJ90" s="97"/>
      <c r="GK90" s="97"/>
      <c r="GL90" s="97"/>
      <c r="GM90" s="97"/>
      <c r="GN90" s="97"/>
      <c r="GO90" s="97"/>
      <c r="GP90" s="97"/>
      <c r="GQ90" s="97"/>
      <c r="GR90" s="97"/>
      <c r="GS90" s="97"/>
      <c r="GT90" s="97"/>
      <c r="GU90" s="97"/>
      <c r="GV90" s="97"/>
      <c r="GW90" s="97"/>
      <c r="GX90" s="97"/>
      <c r="GY90" s="97"/>
      <c r="GZ90" s="97"/>
      <c r="HA90" s="97"/>
      <c r="HB90" s="97"/>
      <c r="HC90" s="97"/>
      <c r="HD90" s="97"/>
      <c r="HE90" s="97"/>
      <c r="HF90" s="97"/>
      <c r="HG90" s="97"/>
      <c r="HH90" s="97"/>
      <c r="HI90" s="97"/>
      <c r="HJ90" s="97"/>
      <c r="HK90" s="97"/>
      <c r="HL90" s="97"/>
      <c r="HM90" s="97"/>
      <c r="HN90" s="97"/>
      <c r="HO90" s="97"/>
      <c r="HP90" s="97"/>
      <c r="HQ90" s="97"/>
      <c r="HR90" s="97"/>
      <c r="HS90" s="97"/>
      <c r="HT90" s="97"/>
      <c r="HU90" s="97"/>
      <c r="HV90" s="97"/>
      <c r="HW90" s="97"/>
      <c r="HX90" s="97"/>
      <c r="HY90" s="97"/>
      <c r="HZ90" s="97"/>
      <c r="IA90" s="97"/>
      <c r="IB90" s="97"/>
      <c r="IC90" s="97"/>
      <c r="ID90" s="97"/>
      <c r="IE90" s="97"/>
      <c r="IF90" s="97"/>
      <c r="IG90" s="97"/>
      <c r="IH90" s="97"/>
      <c r="II90" s="97"/>
      <c r="IJ90" s="97"/>
      <c r="IK90" s="97"/>
      <c r="IL90" s="97"/>
      <c r="IM90" s="97"/>
      <c r="IN90" s="97"/>
      <c r="IO90" s="97"/>
      <c r="IP90" s="97"/>
      <c r="IQ90" s="97"/>
      <c r="IR90" s="97"/>
      <c r="IS90" s="97"/>
      <c r="IT90" s="97"/>
      <c r="IU90" s="97"/>
      <c r="IV90" s="97"/>
      <c r="IW90" s="97"/>
      <c r="IX90" s="97"/>
      <c r="IY90" s="97"/>
      <c r="IZ90" s="97"/>
      <c r="JA90" s="97"/>
      <c r="JB90" s="97"/>
      <c r="JC90" s="97"/>
      <c r="JD90" s="97"/>
      <c r="JE90" s="97"/>
      <c r="JF90" s="97"/>
      <c r="JG90" s="97"/>
      <c r="JH90" s="88"/>
      <c r="JI90" s="88"/>
      <c r="JJ90" s="88"/>
      <c r="JK90" s="88"/>
      <c r="JL90" s="88"/>
      <c r="JM90" s="88"/>
      <c r="JN90" s="88"/>
      <c r="JO90" s="88"/>
      <c r="JP90" s="97"/>
      <c r="JQ90" s="97"/>
      <c r="JR90" s="97"/>
      <c r="JS90" s="97"/>
      <c r="JT90" s="97"/>
      <c r="JU90" s="97"/>
      <c r="JV90" s="97"/>
      <c r="JW90" s="97"/>
      <c r="JX90" s="102"/>
      <c r="JY90" s="97"/>
      <c r="JZ90" s="97"/>
      <c r="KA90" s="97"/>
      <c r="KB90" s="97"/>
      <c r="KC90" s="97"/>
      <c r="KD90" s="97"/>
      <c r="KE90" s="97"/>
      <c r="KF90" s="97"/>
      <c r="KG90" s="97"/>
      <c r="KH90" s="97"/>
      <c r="KI90" s="97"/>
      <c r="KJ90" s="97"/>
      <c r="KK90" s="97"/>
      <c r="KL90" s="97"/>
      <c r="KM90" s="97"/>
      <c r="KN90" s="97"/>
      <c r="KO90" s="97"/>
      <c r="KP90" s="97"/>
      <c r="KQ90" s="97"/>
      <c r="KR90" s="97"/>
      <c r="KS90" s="97"/>
      <c r="KT90" s="97"/>
      <c r="KU90" s="97"/>
      <c r="KV90" s="97"/>
      <c r="KW90" s="97"/>
      <c r="KX90" s="97"/>
      <c r="KY90" s="97"/>
      <c r="KZ90" s="97"/>
      <c r="LA90" s="97"/>
      <c r="LB90" s="97"/>
      <c r="LC90" s="97"/>
      <c r="LD90" s="97"/>
      <c r="LE90" s="97"/>
      <c r="LF90" s="97"/>
      <c r="LG90" s="97"/>
      <c r="LH90" s="97"/>
      <c r="LI90" s="97"/>
      <c r="LJ90" s="97"/>
      <c r="LK90" s="97"/>
      <c r="LL90" s="97"/>
      <c r="LM90" s="97"/>
      <c r="LN90" s="97"/>
      <c r="LO90" s="97"/>
      <c r="LP90" s="97"/>
      <c r="LQ90" s="97"/>
      <c r="LR90" s="97"/>
      <c r="LS90" s="97"/>
      <c r="LT90" s="97"/>
      <c r="LU90" s="97"/>
      <c r="LV90" s="97"/>
      <c r="LW90" s="97"/>
      <c r="LX90" s="97"/>
      <c r="LY90" s="97"/>
      <c r="LZ90" s="97"/>
      <c r="MA90" s="97"/>
      <c r="MB90" s="97"/>
      <c r="MC90" s="97"/>
      <c r="MD90" s="97"/>
      <c r="ME90" s="97"/>
      <c r="MF90" s="97"/>
      <c r="MG90" s="97"/>
      <c r="MH90" s="97"/>
      <c r="MI90" s="97"/>
      <c r="MJ90" s="97"/>
      <c r="MK90" s="97"/>
      <c r="ML90" s="97"/>
      <c r="MM90" s="97"/>
      <c r="MN90" s="97"/>
      <c r="MO90" s="97"/>
      <c r="MP90" s="97"/>
      <c r="MQ90" s="97"/>
      <c r="MR90" s="97"/>
      <c r="MS90" s="97"/>
      <c r="MT90" s="97"/>
      <c r="MU90" s="97"/>
      <c r="MV90" s="97"/>
      <c r="MW90" s="97"/>
      <c r="MX90" s="97"/>
      <c r="MY90" s="97"/>
      <c r="MZ90" s="97"/>
      <c r="NA90" s="97"/>
      <c r="NB90" s="97"/>
      <c r="NC90" s="97"/>
      <c r="ND90" s="97"/>
      <c r="NE90" s="97"/>
      <c r="NF90" s="97"/>
      <c r="NG90" s="97"/>
      <c r="NH90" s="97"/>
      <c r="NI90" s="97"/>
      <c r="NJ90" s="97"/>
      <c r="NK90" s="97"/>
      <c r="NL90" s="97"/>
      <c r="NM90" s="97"/>
      <c r="NN90" s="97"/>
      <c r="NO90" s="97"/>
      <c r="NP90" s="97"/>
      <c r="NQ90" s="97"/>
      <c r="NR90" s="97"/>
      <c r="NS90" s="97"/>
      <c r="NT90" s="97"/>
      <c r="NU90" s="97"/>
      <c r="NV90" s="97"/>
      <c r="NW90" s="97"/>
      <c r="NX90" s="97"/>
      <c r="NY90" s="97"/>
      <c r="NZ90" s="97"/>
      <c r="OA90" s="97"/>
      <c r="OB90" s="97"/>
      <c r="OC90" s="97"/>
      <c r="OD90" s="97"/>
      <c r="OE90" s="97"/>
      <c r="OF90" s="97"/>
      <c r="OG90" s="97"/>
      <c r="OH90" s="97"/>
      <c r="OI90" s="97"/>
      <c r="OJ90" s="97"/>
      <c r="OK90" s="97"/>
      <c r="OL90" s="97"/>
      <c r="OM90" s="97"/>
      <c r="ON90" s="97"/>
      <c r="OO90" s="97"/>
      <c r="OP90" s="97"/>
      <c r="OQ90" s="97"/>
      <c r="OR90" s="97"/>
      <c r="OS90" s="97"/>
      <c r="OT90" s="97"/>
      <c r="OU90" s="97"/>
      <c r="OV90" s="97"/>
      <c r="OW90" s="97"/>
      <c r="OX90" s="97"/>
      <c r="OY90" s="97"/>
      <c r="OZ90" s="97"/>
      <c r="PA90" s="97"/>
      <c r="PB90" s="97"/>
      <c r="PC90" s="97"/>
      <c r="PD90" s="97"/>
      <c r="PE90" s="97"/>
      <c r="PF90" s="97"/>
      <c r="PG90" s="97"/>
      <c r="PH90" s="97"/>
      <c r="PI90" s="97"/>
      <c r="PJ90" s="97"/>
      <c r="PK90" s="97"/>
      <c r="PL90" s="97"/>
      <c r="PM90" s="97"/>
      <c r="PN90" s="97"/>
      <c r="PO90" s="97"/>
      <c r="PP90" s="97"/>
      <c r="PQ90" s="97"/>
      <c r="PR90" s="97"/>
      <c r="PS90" s="97"/>
      <c r="PT90" s="97"/>
      <c r="PU90" s="97"/>
      <c r="PV90" s="97"/>
      <c r="PW90" s="97"/>
      <c r="PX90" s="97"/>
      <c r="PY90" s="97"/>
      <c r="PZ90" s="97"/>
      <c r="QA90" s="97"/>
      <c r="QB90" s="97"/>
      <c r="QC90" s="97"/>
      <c r="QD90" s="97"/>
      <c r="QE90" s="97"/>
      <c r="QF90" s="97"/>
      <c r="QG90" s="97"/>
      <c r="QH90" s="97"/>
      <c r="QI90" s="97"/>
      <c r="QJ90" s="97"/>
      <c r="QK90" s="97"/>
      <c r="QL90" s="97"/>
      <c r="QM90" s="97"/>
      <c r="QN90" s="97"/>
      <c r="QO90" s="97"/>
      <c r="QP90" s="97"/>
      <c r="QQ90" s="97"/>
      <c r="QR90" s="97"/>
      <c r="QS90" s="97"/>
      <c r="QT90" s="97"/>
      <c r="QU90" s="97"/>
      <c r="QV90" s="97"/>
      <c r="QW90" s="97"/>
      <c r="QX90" s="97"/>
      <c r="QY90" s="97"/>
      <c r="QZ90" s="97"/>
      <c r="RA90" s="97"/>
      <c r="RB90" s="97"/>
      <c r="RC90" s="97"/>
      <c r="RD90" s="97"/>
      <c r="RE90" s="97"/>
      <c r="RF90" s="97"/>
      <c r="RG90" s="97"/>
      <c r="RH90" s="97"/>
      <c r="RI90" s="97"/>
      <c r="RJ90" s="97"/>
      <c r="RK90" s="97"/>
      <c r="RL90" s="97"/>
      <c r="RM90" s="97"/>
      <c r="RN90" s="97"/>
      <c r="RO90" s="97"/>
      <c r="RP90" s="97"/>
      <c r="RQ90" s="97"/>
      <c r="RR90" s="97"/>
      <c r="RS90" s="97"/>
      <c r="RT90" s="97"/>
      <c r="RU90" s="97"/>
      <c r="RV90" s="97"/>
      <c r="RW90" s="97"/>
      <c r="RX90" s="97"/>
      <c r="RY90" s="97"/>
      <c r="RZ90" s="97"/>
      <c r="SA90" s="97"/>
      <c r="SB90" s="97"/>
      <c r="SC90" s="97"/>
      <c r="SD90" s="97"/>
      <c r="SE90" s="97"/>
      <c r="SF90" s="97"/>
      <c r="SG90" s="97"/>
      <c r="SH90" s="97"/>
      <c r="SI90" s="97"/>
      <c r="SJ90" s="97"/>
      <c r="SK90" s="97"/>
      <c r="SL90" s="97"/>
      <c r="SM90" s="97"/>
      <c r="SN90" s="97"/>
      <c r="SO90" s="97"/>
      <c r="SP90" s="97"/>
      <c r="SQ90" s="97"/>
      <c r="SR90" s="97"/>
      <c r="SS90" s="97"/>
      <c r="ST90" s="97"/>
      <c r="SU90" s="97"/>
      <c r="SV90" s="97"/>
      <c r="SW90" s="97"/>
      <c r="SX90" s="97"/>
      <c r="SY90" s="97"/>
      <c r="SZ90" s="97"/>
      <c r="TA90" s="97"/>
      <c r="TB90" s="97"/>
    </row>
    <row r="91" spans="1:522" s="27" customFormat="1" ht="18" customHeight="1" x14ac:dyDescent="0.2">
      <c r="A91" s="12"/>
      <c r="B91" s="11" t="s">
        <v>232</v>
      </c>
      <c r="C91" s="9">
        <v>5943</v>
      </c>
      <c r="D91" s="4" t="s">
        <v>63</v>
      </c>
      <c r="E91" s="1">
        <v>10324</v>
      </c>
      <c r="F91" s="1"/>
      <c r="G91" s="4" t="s">
        <v>46</v>
      </c>
      <c r="H91"/>
      <c r="I91" s="1">
        <f t="shared" si="2"/>
        <v>0</v>
      </c>
      <c r="J91" s="12">
        <f>Tabuľka1[[#This Row],[Stĺpec8]]</f>
        <v>0</v>
      </c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97"/>
      <c r="AE91" s="97"/>
      <c r="AF91" s="97"/>
      <c r="AG91" s="97"/>
      <c r="AH91" s="97"/>
      <c r="AI91" s="97"/>
      <c r="AJ91" s="97"/>
      <c r="AK91" s="97"/>
      <c r="AL91" s="97"/>
      <c r="AM91" s="97"/>
      <c r="AN91" s="97"/>
      <c r="AO91" s="97"/>
      <c r="AP91" s="97"/>
      <c r="AQ91" s="97"/>
      <c r="AR91" s="97"/>
      <c r="AS91" s="97"/>
      <c r="AT91" s="97"/>
      <c r="AU91" s="97"/>
      <c r="AV91" s="97"/>
      <c r="AW91" s="97"/>
      <c r="AX91" s="97"/>
      <c r="AY91" s="97"/>
      <c r="AZ91" s="97"/>
      <c r="BA91" s="97"/>
      <c r="BB91" s="97"/>
      <c r="BC91" s="97"/>
      <c r="BD91" s="97"/>
      <c r="BE91" s="97"/>
      <c r="BF91" s="97"/>
      <c r="BG91" s="97"/>
      <c r="BH91" s="97"/>
      <c r="BI91" s="97"/>
      <c r="BJ91" s="97"/>
      <c r="BK91" s="97"/>
      <c r="BL91" s="97"/>
      <c r="BM91" s="97"/>
      <c r="BN91" s="97"/>
      <c r="BO91" s="97"/>
      <c r="BP91" s="97"/>
      <c r="BQ91" s="97"/>
      <c r="BR91" s="97"/>
      <c r="BS91" s="97"/>
      <c r="BT91" s="97"/>
      <c r="BU91" s="97"/>
      <c r="BV91" s="97"/>
      <c r="BW91" s="97"/>
      <c r="BX91" s="97"/>
      <c r="BY91" s="97"/>
      <c r="BZ91" s="97"/>
      <c r="CA91" s="97"/>
      <c r="CB91" s="97"/>
      <c r="CC91" s="97"/>
      <c r="CD91" s="97"/>
      <c r="CE91" s="97"/>
      <c r="CF91" s="97"/>
      <c r="CG91" s="97"/>
      <c r="CH91" s="97"/>
      <c r="CI91" s="97"/>
      <c r="CJ91" s="97"/>
      <c r="CK91" s="97"/>
      <c r="CL91" s="97"/>
      <c r="CM91" s="97"/>
      <c r="CN91" s="97"/>
      <c r="CO91" s="97"/>
      <c r="CP91" s="97"/>
      <c r="CQ91" s="97"/>
      <c r="CR91" s="97"/>
      <c r="CS91" s="97"/>
      <c r="CT91" s="97"/>
      <c r="CU91" s="97"/>
      <c r="CV91" s="97"/>
      <c r="CW91" s="97"/>
      <c r="CX91" s="97"/>
      <c r="CY91" s="97"/>
      <c r="CZ91" s="97"/>
      <c r="DA91" s="97"/>
      <c r="DB91" s="97"/>
      <c r="DC91" s="97"/>
      <c r="DD91" s="97"/>
      <c r="DE91" s="97"/>
      <c r="DF91" s="97"/>
      <c r="DG91" s="97"/>
      <c r="DH91" s="97"/>
      <c r="DI91" s="97"/>
      <c r="DJ91" s="97"/>
      <c r="DK91" s="97"/>
      <c r="DL91" s="97"/>
      <c r="DM91" s="97"/>
      <c r="DN91" s="97"/>
      <c r="DO91" s="97"/>
      <c r="DP91" s="97"/>
      <c r="DQ91" s="97"/>
      <c r="DR91" s="97"/>
      <c r="DS91" s="97"/>
      <c r="DT91" s="97"/>
      <c r="DU91" s="97"/>
      <c r="DV91" s="97"/>
      <c r="DW91" s="97"/>
      <c r="DX91" s="97"/>
      <c r="DY91" s="97"/>
      <c r="DZ91" s="97"/>
      <c r="EA91" s="97"/>
      <c r="EB91" s="97"/>
      <c r="EC91" s="97"/>
      <c r="ED91" s="97"/>
      <c r="EE91" s="97"/>
      <c r="EF91" s="97"/>
      <c r="EG91" s="97"/>
      <c r="EH91" s="97"/>
      <c r="EI91" s="97"/>
      <c r="EJ91" s="97"/>
      <c r="EK91" s="97"/>
      <c r="EL91" s="97"/>
      <c r="EM91" s="97"/>
      <c r="EN91" s="97"/>
      <c r="EO91" s="97"/>
      <c r="EP91" s="97"/>
      <c r="EQ91" s="97"/>
      <c r="ER91" s="97"/>
      <c r="ES91" s="97"/>
      <c r="ET91" s="97"/>
      <c r="EU91" s="97"/>
      <c r="EV91" s="97"/>
      <c r="EW91" s="97"/>
      <c r="EX91" s="97"/>
      <c r="EY91" s="97"/>
      <c r="EZ91" s="97"/>
      <c r="FA91" s="97"/>
      <c r="FB91" s="97"/>
      <c r="FC91" s="97"/>
      <c r="FD91" s="97"/>
      <c r="FE91" s="97"/>
      <c r="FF91" s="97"/>
      <c r="FG91" s="97"/>
      <c r="FH91" s="97"/>
      <c r="FI91" s="97"/>
      <c r="FJ91" s="97"/>
      <c r="FK91" s="97"/>
      <c r="FL91" s="97"/>
      <c r="FM91" s="97"/>
      <c r="FN91" s="97"/>
      <c r="FO91" s="97"/>
      <c r="FP91" s="97"/>
      <c r="FQ91" s="97"/>
      <c r="FR91" s="97"/>
      <c r="FS91" s="97"/>
      <c r="FT91" s="97"/>
      <c r="FU91" s="97"/>
      <c r="FV91" s="97"/>
      <c r="FW91" s="97"/>
      <c r="FX91" s="97"/>
      <c r="FY91" s="97"/>
      <c r="FZ91" s="97"/>
      <c r="GA91" s="97"/>
      <c r="GB91" s="97"/>
      <c r="GC91" s="97"/>
      <c r="GD91" s="97"/>
      <c r="GE91" s="97"/>
      <c r="GF91" s="97"/>
      <c r="GG91" s="97"/>
      <c r="GH91" s="97"/>
      <c r="GI91" s="97"/>
      <c r="GJ91" s="97"/>
      <c r="GK91" s="97"/>
      <c r="GL91" s="97"/>
      <c r="GM91" s="97"/>
      <c r="GN91" s="97"/>
      <c r="GO91" s="97"/>
      <c r="GP91" s="97"/>
      <c r="GQ91" s="97"/>
      <c r="GR91" s="97"/>
      <c r="GS91" s="97"/>
      <c r="GT91" s="97"/>
      <c r="GU91" s="97"/>
      <c r="GV91" s="97"/>
      <c r="GW91" s="97"/>
      <c r="GX91" s="97"/>
      <c r="GY91" s="97"/>
      <c r="GZ91" s="97"/>
      <c r="HA91" s="97"/>
      <c r="HB91" s="97"/>
      <c r="HC91" s="97"/>
      <c r="HD91" s="97"/>
      <c r="HE91" s="97"/>
      <c r="HF91" s="97"/>
      <c r="HG91" s="97"/>
      <c r="HH91" s="97"/>
      <c r="HI91" s="97"/>
      <c r="HJ91" s="97"/>
      <c r="HK91" s="97"/>
      <c r="HL91" s="97"/>
      <c r="HM91" s="97"/>
      <c r="HN91" s="97"/>
      <c r="HO91" s="97"/>
      <c r="HP91" s="97"/>
      <c r="HQ91" s="97"/>
      <c r="HR91" s="97"/>
      <c r="HS91" s="97"/>
      <c r="HT91" s="97"/>
      <c r="HU91" s="97"/>
      <c r="HV91" s="97"/>
      <c r="HW91" s="97"/>
      <c r="HX91" s="97"/>
      <c r="HY91" s="97"/>
      <c r="HZ91" s="97"/>
      <c r="IA91" s="97"/>
      <c r="IB91" s="97"/>
      <c r="IC91" s="97"/>
      <c r="ID91" s="97"/>
      <c r="IE91" s="97"/>
      <c r="IF91" s="97"/>
      <c r="IG91" s="97"/>
      <c r="IH91" s="97"/>
      <c r="II91" s="97"/>
      <c r="IJ91" s="97"/>
      <c r="IK91" s="97"/>
      <c r="IL91" s="97"/>
      <c r="IM91" s="97"/>
      <c r="IN91" s="97"/>
      <c r="IO91" s="97"/>
      <c r="IP91" s="97"/>
      <c r="IQ91" s="97"/>
      <c r="IR91" s="97"/>
      <c r="IS91" s="97"/>
      <c r="IT91" s="97"/>
      <c r="IU91" s="97"/>
      <c r="IV91" s="97"/>
      <c r="IW91" s="97"/>
      <c r="IX91" s="97"/>
      <c r="IY91" s="97"/>
      <c r="IZ91" s="97"/>
      <c r="JA91" s="97"/>
      <c r="JB91" s="97"/>
      <c r="JC91" s="97"/>
      <c r="JD91" s="97"/>
      <c r="JE91" s="97"/>
      <c r="JF91" s="97"/>
      <c r="JG91" s="97"/>
      <c r="JH91" s="88"/>
      <c r="JI91" s="88"/>
      <c r="JJ91" s="88"/>
      <c r="JK91" s="88"/>
      <c r="JL91" s="88"/>
      <c r="JM91" s="88"/>
      <c r="JN91" s="88"/>
      <c r="JO91" s="88"/>
      <c r="JP91" s="97"/>
      <c r="JQ91" s="97"/>
      <c r="JR91" s="97"/>
      <c r="JS91" s="97"/>
      <c r="JT91" s="97"/>
      <c r="JU91" s="97"/>
      <c r="JV91" s="97"/>
      <c r="JW91" s="97"/>
      <c r="JX91" s="97"/>
      <c r="JY91" s="97"/>
      <c r="JZ91" s="97"/>
      <c r="KA91" s="97"/>
      <c r="KB91" s="97"/>
      <c r="KC91" s="97"/>
      <c r="KD91" s="97"/>
      <c r="KE91" s="97"/>
      <c r="KF91" s="97"/>
      <c r="KG91" s="97"/>
      <c r="KH91" s="97"/>
      <c r="KI91" s="97"/>
      <c r="KJ91" s="97"/>
      <c r="KK91" s="97"/>
      <c r="KL91" s="97"/>
      <c r="KM91" s="102"/>
      <c r="KN91" s="102"/>
      <c r="KO91" s="97"/>
      <c r="KP91" s="97"/>
      <c r="KQ91" s="97"/>
      <c r="KR91" s="97"/>
      <c r="KS91" s="97"/>
      <c r="KT91" s="102"/>
      <c r="KU91" s="102"/>
      <c r="KV91" s="97"/>
      <c r="KW91" s="97"/>
      <c r="KX91" s="97"/>
      <c r="KY91" s="97"/>
      <c r="KZ91" s="97"/>
      <c r="LA91" s="97"/>
      <c r="LB91" s="97"/>
      <c r="LC91" s="97"/>
      <c r="LD91" s="97"/>
      <c r="LE91" s="97"/>
      <c r="LF91" s="97"/>
      <c r="LG91" s="97"/>
      <c r="LH91" s="97"/>
      <c r="LI91" s="97"/>
      <c r="LJ91" s="97"/>
      <c r="LK91" s="97"/>
      <c r="LL91" s="97"/>
      <c r="LM91" s="97"/>
      <c r="LN91" s="97"/>
      <c r="LO91" s="97"/>
      <c r="LP91" s="97"/>
      <c r="LQ91" s="97"/>
      <c r="LR91" s="97"/>
      <c r="LS91" s="97"/>
      <c r="LT91" s="97"/>
      <c r="LU91" s="97"/>
      <c r="LV91" s="97"/>
      <c r="LW91" s="97"/>
      <c r="LX91" s="97"/>
      <c r="LY91" s="97"/>
      <c r="LZ91" s="97"/>
      <c r="MA91" s="97"/>
      <c r="MB91" s="97"/>
      <c r="MC91" s="97"/>
      <c r="MD91" s="97"/>
      <c r="ME91" s="97"/>
      <c r="MF91" s="97"/>
      <c r="MG91" s="97"/>
      <c r="MH91" s="97"/>
      <c r="MI91" s="97"/>
      <c r="MJ91" s="97"/>
      <c r="MK91" s="97"/>
      <c r="ML91" s="97"/>
      <c r="MM91" s="97"/>
      <c r="MN91" s="97"/>
      <c r="MO91" s="97"/>
      <c r="MP91" s="97"/>
      <c r="MQ91" s="97"/>
      <c r="MR91" s="97"/>
      <c r="MS91" s="97"/>
      <c r="MT91" s="97"/>
      <c r="MU91" s="97"/>
      <c r="MV91" s="97"/>
      <c r="MW91" s="97"/>
      <c r="MX91" s="97"/>
      <c r="MY91" s="97"/>
      <c r="MZ91" s="97"/>
      <c r="NA91" s="97"/>
      <c r="NB91" s="97"/>
      <c r="NC91" s="97"/>
      <c r="ND91" s="97"/>
      <c r="NE91" s="97"/>
      <c r="NF91" s="97"/>
      <c r="NG91" s="97"/>
      <c r="NH91" s="97"/>
      <c r="NI91" s="97"/>
      <c r="NJ91" s="97"/>
      <c r="NK91" s="97"/>
      <c r="NL91" s="97"/>
      <c r="NM91" s="97"/>
      <c r="NN91" s="97"/>
      <c r="NO91" s="97"/>
      <c r="NP91" s="97"/>
      <c r="NQ91" s="97"/>
      <c r="NR91" s="97"/>
      <c r="NS91" s="97"/>
      <c r="NT91" s="97"/>
      <c r="NU91" s="97"/>
      <c r="NV91" s="97"/>
      <c r="NW91" s="97"/>
      <c r="NX91" s="97"/>
      <c r="NY91" s="97"/>
      <c r="NZ91" s="97"/>
      <c r="OA91" s="97"/>
      <c r="OB91" s="97"/>
      <c r="OC91" s="97"/>
      <c r="OD91" s="97"/>
      <c r="OE91" s="97"/>
      <c r="OF91" s="97"/>
      <c r="OG91" s="97"/>
      <c r="OH91" s="97"/>
      <c r="OI91" s="97"/>
      <c r="OJ91" s="97"/>
      <c r="OK91" s="97"/>
      <c r="OL91" s="97"/>
      <c r="OM91" s="97"/>
      <c r="ON91" s="97"/>
      <c r="OO91" s="97"/>
      <c r="OP91" s="97"/>
      <c r="OQ91" s="97"/>
      <c r="OR91" s="97"/>
      <c r="OS91" s="97"/>
      <c r="OT91" s="97"/>
      <c r="OU91" s="97"/>
      <c r="OV91" s="97"/>
      <c r="OW91" s="97"/>
      <c r="OX91" s="97"/>
      <c r="OY91" s="97"/>
      <c r="OZ91" s="97"/>
      <c r="PA91" s="97"/>
      <c r="PB91" s="97"/>
      <c r="PC91" s="97"/>
      <c r="PD91" s="97"/>
      <c r="PE91" s="97"/>
      <c r="PF91" s="97"/>
      <c r="PG91" s="97"/>
      <c r="PH91" s="97"/>
      <c r="PI91" s="97"/>
      <c r="PJ91" s="97"/>
      <c r="PK91" s="97"/>
      <c r="PL91" s="97"/>
      <c r="PM91" s="97"/>
      <c r="PN91" s="97"/>
      <c r="PO91" s="97"/>
      <c r="PP91" s="97"/>
      <c r="PQ91" s="97"/>
      <c r="PR91" s="97"/>
      <c r="PS91" s="97"/>
      <c r="PT91" s="97"/>
      <c r="PU91" s="97"/>
      <c r="PV91" s="97"/>
      <c r="PW91" s="97"/>
      <c r="PX91" s="97"/>
      <c r="PY91" s="97"/>
      <c r="PZ91" s="97"/>
      <c r="QA91" s="97"/>
      <c r="QB91" s="97"/>
      <c r="QC91" s="97"/>
      <c r="QD91" s="97"/>
      <c r="QE91" s="97"/>
      <c r="QF91" s="97"/>
      <c r="QG91" s="97"/>
      <c r="QH91" s="97"/>
      <c r="QI91" s="97"/>
      <c r="QJ91" s="97"/>
      <c r="QK91" s="97"/>
      <c r="QL91" s="97"/>
      <c r="QM91" s="97"/>
      <c r="QN91" s="97"/>
      <c r="QO91" s="97"/>
      <c r="QP91" s="97"/>
      <c r="QQ91" s="97"/>
      <c r="QR91" s="97"/>
      <c r="QS91" s="97"/>
      <c r="QT91" s="97"/>
      <c r="QU91" s="97"/>
      <c r="QV91" s="97"/>
      <c r="QW91" s="97"/>
      <c r="QX91" s="97"/>
      <c r="QY91" s="97"/>
      <c r="QZ91" s="97"/>
      <c r="RA91" s="97"/>
      <c r="RB91" s="97"/>
      <c r="RC91" s="97"/>
      <c r="RD91" s="97"/>
      <c r="RE91" s="97"/>
      <c r="RF91" s="97"/>
      <c r="RG91" s="97"/>
      <c r="RH91" s="97"/>
      <c r="RI91" s="97"/>
      <c r="RJ91" s="97"/>
      <c r="RK91" s="97"/>
      <c r="RL91" s="97"/>
      <c r="RM91" s="97"/>
      <c r="RN91" s="97"/>
      <c r="RO91" s="97"/>
      <c r="RP91" s="97"/>
      <c r="RQ91" s="97"/>
      <c r="RR91" s="97"/>
      <c r="RS91" s="97"/>
      <c r="RT91" s="97"/>
      <c r="RU91" s="97"/>
      <c r="RV91" s="97"/>
      <c r="RW91" s="97"/>
      <c r="RX91" s="97"/>
      <c r="RY91" s="97"/>
      <c r="RZ91" s="97"/>
      <c r="SA91" s="97"/>
      <c r="SB91" s="97"/>
      <c r="SC91" s="97"/>
      <c r="SD91" s="97"/>
      <c r="SE91" s="97"/>
      <c r="SF91" s="97"/>
      <c r="SG91" s="97"/>
      <c r="SH91" s="97"/>
      <c r="SI91" s="97"/>
      <c r="SJ91" s="97"/>
      <c r="SK91" s="97"/>
      <c r="SL91" s="97"/>
      <c r="SM91" s="97"/>
      <c r="SN91" s="97"/>
      <c r="SO91" s="97"/>
      <c r="SP91" s="97"/>
      <c r="SQ91" s="97"/>
      <c r="SR91" s="97"/>
      <c r="SS91" s="97"/>
      <c r="ST91" s="97"/>
      <c r="SU91" s="97"/>
      <c r="SV91" s="97"/>
      <c r="SW91" s="97"/>
      <c r="SX91" s="97"/>
      <c r="SY91" s="97"/>
      <c r="SZ91" s="97"/>
      <c r="TA91" s="97"/>
      <c r="TB91" s="97"/>
    </row>
    <row r="92" spans="1:522" s="27" customFormat="1" ht="18" customHeight="1" x14ac:dyDescent="0.2">
      <c r="A92" s="12"/>
      <c r="B92" s="11" t="s">
        <v>351</v>
      </c>
      <c r="C92" s="1">
        <v>10171</v>
      </c>
      <c r="D92" s="4" t="s">
        <v>352</v>
      </c>
      <c r="E92" s="1">
        <v>9086</v>
      </c>
      <c r="F92" s="1"/>
      <c r="G92" s="4" t="s">
        <v>150</v>
      </c>
      <c r="H92"/>
      <c r="I92" s="1">
        <f t="shared" si="2"/>
        <v>0</v>
      </c>
      <c r="J92" s="12">
        <f>Tabuľka1[[#This Row],[Stĺpec8]]</f>
        <v>0</v>
      </c>
      <c r="K92" s="102"/>
      <c r="L92" s="102"/>
      <c r="M92" s="97"/>
      <c r="N92" s="97"/>
      <c r="O92" s="97"/>
      <c r="P92" s="97"/>
      <c r="Q92" s="97"/>
      <c r="R92" s="97"/>
      <c r="S92" s="102"/>
      <c r="T92" s="97"/>
      <c r="U92" s="97"/>
      <c r="V92" s="97"/>
      <c r="W92" s="97"/>
      <c r="X92" s="97"/>
      <c r="Y92" s="97"/>
      <c r="Z92" s="97"/>
      <c r="AA92" s="97"/>
      <c r="AB92" s="97"/>
      <c r="AC92" s="97"/>
      <c r="AD92" s="97"/>
      <c r="AE92" s="97"/>
      <c r="AF92" s="97"/>
      <c r="AG92" s="97"/>
      <c r="AH92" s="97"/>
      <c r="AI92" s="97"/>
      <c r="AJ92" s="97"/>
      <c r="AK92" s="97"/>
      <c r="AL92" s="97"/>
      <c r="AM92" s="97"/>
      <c r="AN92" s="97"/>
      <c r="AO92" s="97"/>
      <c r="AP92" s="97"/>
      <c r="AQ92" s="97"/>
      <c r="AR92" s="97"/>
      <c r="AS92" s="97"/>
      <c r="AT92" s="97"/>
      <c r="AU92" s="97"/>
      <c r="AV92" s="97"/>
      <c r="AW92" s="97"/>
      <c r="AX92" s="97"/>
      <c r="AY92" s="97"/>
      <c r="AZ92" s="97"/>
      <c r="BA92" s="97"/>
      <c r="BB92" s="97"/>
      <c r="BC92" s="97"/>
      <c r="BD92" s="97"/>
      <c r="BE92" s="97"/>
      <c r="BF92" s="97"/>
      <c r="BG92" s="97"/>
      <c r="BH92" s="97"/>
      <c r="BI92" s="97"/>
      <c r="BJ92" s="97"/>
      <c r="BK92" s="97"/>
      <c r="BL92" s="97"/>
      <c r="BM92" s="97"/>
      <c r="BN92" s="97"/>
      <c r="BO92" s="97"/>
      <c r="BP92" s="97"/>
      <c r="BQ92" s="97"/>
      <c r="BR92" s="97"/>
      <c r="BS92" s="97"/>
      <c r="BT92" s="97"/>
      <c r="BU92" s="97"/>
      <c r="BV92" s="97"/>
      <c r="BW92" s="97"/>
      <c r="BX92" s="97"/>
      <c r="BY92" s="97"/>
      <c r="BZ92" s="97"/>
      <c r="CA92" s="97"/>
      <c r="CB92" s="97"/>
      <c r="CC92" s="97"/>
      <c r="CD92" s="97"/>
      <c r="CE92" s="97"/>
      <c r="CF92" s="97"/>
      <c r="CG92" s="97"/>
      <c r="CH92" s="97"/>
      <c r="CI92" s="97"/>
      <c r="CJ92" s="97"/>
      <c r="CK92" s="97"/>
      <c r="CL92" s="97"/>
      <c r="CM92" s="97"/>
      <c r="CN92" s="97"/>
      <c r="CO92" s="97"/>
      <c r="CP92" s="97"/>
      <c r="CQ92" s="97"/>
      <c r="CR92" s="97"/>
      <c r="CS92" s="97"/>
      <c r="CT92" s="102"/>
      <c r="CU92" s="97"/>
      <c r="CV92" s="102"/>
      <c r="CW92" s="97"/>
      <c r="CX92" s="97"/>
      <c r="CY92" s="97"/>
      <c r="CZ92" s="97"/>
      <c r="DA92" s="97"/>
      <c r="DB92" s="97"/>
      <c r="DC92" s="97"/>
      <c r="DD92" s="102"/>
      <c r="DE92" s="97"/>
      <c r="DF92" s="97"/>
      <c r="DG92" s="97"/>
      <c r="DH92" s="97"/>
      <c r="DI92" s="97"/>
      <c r="DJ92" s="97"/>
      <c r="DK92" s="97"/>
      <c r="DL92" s="97"/>
      <c r="DM92" s="97"/>
      <c r="DN92" s="97"/>
      <c r="DO92" s="97"/>
      <c r="DP92" s="97"/>
      <c r="DQ92" s="97"/>
      <c r="DR92" s="97"/>
      <c r="DS92" s="97"/>
      <c r="DT92" s="97"/>
      <c r="DU92" s="97"/>
      <c r="DV92" s="97"/>
      <c r="DW92" s="97"/>
      <c r="DX92" s="97"/>
      <c r="DY92" s="97"/>
      <c r="DZ92" s="97"/>
      <c r="EA92" s="97"/>
      <c r="EB92" s="97"/>
      <c r="EC92" s="97"/>
      <c r="ED92" s="97"/>
      <c r="EE92" s="97"/>
      <c r="EF92" s="97"/>
      <c r="EG92" s="97"/>
      <c r="EH92" s="97"/>
      <c r="EI92" s="97"/>
      <c r="EJ92" s="97"/>
      <c r="EK92" s="97"/>
      <c r="EL92" s="97"/>
      <c r="EM92" s="97"/>
      <c r="EN92" s="97"/>
      <c r="EO92" s="97"/>
      <c r="EP92" s="97"/>
      <c r="EQ92" s="102"/>
      <c r="ER92" s="97"/>
      <c r="ES92" s="97"/>
      <c r="ET92" s="97"/>
      <c r="EU92" s="97"/>
      <c r="EV92" s="97"/>
      <c r="EW92" s="97"/>
      <c r="EX92" s="97"/>
      <c r="EY92" s="97"/>
      <c r="EZ92" s="97"/>
      <c r="FA92" s="97"/>
      <c r="FB92" s="97"/>
      <c r="FC92" s="97"/>
      <c r="FD92" s="97"/>
      <c r="FE92" s="97"/>
      <c r="FF92" s="97"/>
      <c r="FG92" s="97"/>
      <c r="FH92" s="97"/>
      <c r="FI92" s="97"/>
      <c r="FJ92" s="97"/>
      <c r="FK92" s="97"/>
      <c r="FL92" s="97"/>
      <c r="FM92" s="97"/>
      <c r="FN92" s="97"/>
      <c r="FO92" s="97"/>
      <c r="FP92" s="97"/>
      <c r="FQ92" s="97"/>
      <c r="FR92" s="97"/>
      <c r="FS92" s="97"/>
      <c r="FT92" s="97"/>
      <c r="FU92" s="97"/>
      <c r="FV92" s="97"/>
      <c r="FW92" s="97"/>
      <c r="FX92" s="97"/>
      <c r="FY92" s="97"/>
      <c r="FZ92" s="97"/>
      <c r="GA92" s="97"/>
      <c r="GB92" s="97"/>
      <c r="GC92" s="97"/>
      <c r="GD92" s="97"/>
      <c r="GE92" s="97"/>
      <c r="GF92" s="97"/>
      <c r="GG92" s="97"/>
      <c r="GH92" s="97"/>
      <c r="GI92" s="97"/>
      <c r="GJ92" s="97"/>
      <c r="GK92" s="97"/>
      <c r="GL92" s="97"/>
      <c r="GM92" s="97"/>
      <c r="GN92" s="97"/>
      <c r="GO92" s="97"/>
      <c r="GP92" s="97"/>
      <c r="GQ92" s="97"/>
      <c r="GR92" s="97"/>
      <c r="GS92" s="97"/>
      <c r="GT92" s="97"/>
      <c r="GU92" s="97"/>
      <c r="GV92" s="97"/>
      <c r="GW92" s="97"/>
      <c r="GX92" s="97"/>
      <c r="GY92" s="97"/>
      <c r="GZ92" s="97"/>
      <c r="HA92" s="97"/>
      <c r="HB92" s="97"/>
      <c r="HC92" s="97"/>
      <c r="HD92" s="97"/>
      <c r="HE92" s="97"/>
      <c r="HF92" s="97"/>
      <c r="HG92" s="97"/>
      <c r="HH92" s="97"/>
      <c r="HI92" s="97"/>
      <c r="HJ92" s="97"/>
      <c r="HK92" s="97"/>
      <c r="HL92" s="97"/>
      <c r="HM92" s="97"/>
      <c r="HN92" s="97"/>
      <c r="HO92" s="97"/>
      <c r="HP92" s="97"/>
      <c r="HQ92" s="97"/>
      <c r="HR92" s="97"/>
      <c r="HS92" s="97"/>
      <c r="HT92" s="97"/>
      <c r="HU92" s="97"/>
      <c r="HV92" s="97"/>
      <c r="HW92" s="97"/>
      <c r="HX92" s="97"/>
      <c r="HY92" s="97"/>
      <c r="HZ92" s="97"/>
      <c r="IA92" s="97"/>
      <c r="IB92" s="97"/>
      <c r="IC92" s="97"/>
      <c r="ID92" s="97"/>
      <c r="IE92" s="97"/>
      <c r="IF92" s="97"/>
      <c r="IG92" s="97"/>
      <c r="IH92" s="97"/>
      <c r="II92" s="97"/>
      <c r="IJ92" s="97"/>
      <c r="IK92" s="97"/>
      <c r="IL92" s="97"/>
      <c r="IM92" s="97"/>
      <c r="IN92" s="97"/>
      <c r="IO92" s="97"/>
      <c r="IP92" s="97"/>
      <c r="IQ92" s="97"/>
      <c r="IR92" s="97"/>
      <c r="IS92" s="97"/>
      <c r="IT92" s="97"/>
      <c r="IU92" s="97"/>
      <c r="IV92" s="97"/>
      <c r="IW92" s="97"/>
      <c r="IX92" s="97"/>
      <c r="IY92" s="97"/>
      <c r="IZ92" s="97"/>
      <c r="JA92" s="97"/>
      <c r="JB92" s="97"/>
      <c r="JC92" s="97"/>
      <c r="JD92" s="97"/>
      <c r="JE92" s="97"/>
      <c r="JF92" s="97"/>
      <c r="JG92" s="97"/>
      <c r="JH92" s="88"/>
      <c r="JI92" s="88"/>
      <c r="JJ92" s="88"/>
      <c r="JK92" s="88"/>
      <c r="JL92" s="88"/>
      <c r="JM92" s="88"/>
      <c r="JN92" s="88"/>
      <c r="JO92" s="88"/>
      <c r="JP92" s="97"/>
      <c r="JQ92" s="97"/>
      <c r="JR92" s="97"/>
      <c r="JS92" s="97"/>
      <c r="JT92" s="97"/>
      <c r="JU92" s="97"/>
      <c r="JV92" s="97"/>
      <c r="JW92" s="97"/>
      <c r="JX92" s="102"/>
      <c r="JY92" s="97"/>
      <c r="JZ92" s="97"/>
      <c r="KA92" s="97"/>
      <c r="KB92" s="97"/>
      <c r="KC92" s="97"/>
      <c r="KD92" s="97"/>
      <c r="KE92" s="97"/>
      <c r="KF92" s="97"/>
      <c r="KG92" s="97"/>
      <c r="KH92" s="97"/>
      <c r="KI92" s="97"/>
      <c r="KJ92" s="97"/>
      <c r="KK92" s="97"/>
      <c r="KL92" s="97"/>
      <c r="KM92" s="97"/>
      <c r="KN92" s="97"/>
      <c r="KO92" s="97"/>
      <c r="KP92" s="97"/>
      <c r="KQ92" s="97"/>
      <c r="KR92" s="102"/>
      <c r="KS92" s="102"/>
      <c r="KT92" s="97"/>
      <c r="KU92" s="97"/>
      <c r="KV92" s="97"/>
      <c r="KW92" s="97"/>
      <c r="KX92" s="97"/>
      <c r="KY92" s="97"/>
      <c r="KZ92" s="97"/>
      <c r="LA92" s="102"/>
      <c r="LB92" s="97"/>
      <c r="LC92" s="97"/>
      <c r="LD92" s="97"/>
      <c r="LE92" s="97"/>
      <c r="LF92" s="97"/>
      <c r="LG92" s="97"/>
      <c r="LH92" s="97"/>
      <c r="LI92" s="97"/>
      <c r="LJ92" s="97"/>
      <c r="LK92" s="97"/>
      <c r="LL92" s="97"/>
      <c r="LM92" s="97"/>
      <c r="LN92" s="97"/>
      <c r="LO92" s="97"/>
      <c r="LP92" s="97"/>
      <c r="LQ92" s="97"/>
      <c r="LR92" s="97"/>
      <c r="LS92" s="97"/>
      <c r="LT92" s="97"/>
      <c r="LU92" s="97"/>
      <c r="LV92" s="97"/>
      <c r="LW92" s="97"/>
      <c r="LX92" s="97"/>
      <c r="LY92" s="97"/>
      <c r="LZ92" s="97"/>
      <c r="MA92" s="97"/>
      <c r="MB92" s="97"/>
      <c r="MC92" s="97"/>
      <c r="MD92" s="97"/>
      <c r="ME92" s="97"/>
      <c r="MF92" s="97"/>
      <c r="MG92" s="97"/>
      <c r="MH92" s="97"/>
      <c r="MI92" s="97"/>
      <c r="MJ92" s="97"/>
      <c r="MK92" s="97"/>
      <c r="ML92" s="97"/>
      <c r="MM92" s="97"/>
      <c r="MN92" s="97"/>
      <c r="MO92" s="97"/>
      <c r="MP92" s="97"/>
      <c r="MQ92" s="97"/>
      <c r="MR92" s="97"/>
      <c r="MS92" s="97"/>
      <c r="MT92" s="97"/>
      <c r="MU92" s="97"/>
      <c r="MV92" s="97"/>
      <c r="MW92" s="97"/>
      <c r="MX92" s="97"/>
      <c r="MY92" s="97"/>
      <c r="MZ92" s="97"/>
      <c r="NA92" s="97"/>
      <c r="NB92" s="97"/>
      <c r="NC92" s="97"/>
      <c r="ND92" s="97"/>
      <c r="NE92" s="97"/>
      <c r="NF92" s="97"/>
      <c r="NG92" s="97"/>
      <c r="NH92" s="97"/>
      <c r="NI92" s="97"/>
      <c r="NJ92" s="97"/>
      <c r="NK92" s="97"/>
      <c r="NL92" s="97"/>
      <c r="NM92" s="97"/>
      <c r="NN92" s="97"/>
      <c r="NO92" s="97"/>
      <c r="NP92" s="97"/>
      <c r="NQ92" s="97"/>
      <c r="NR92" s="97"/>
      <c r="NS92" s="97"/>
      <c r="NT92" s="97"/>
      <c r="NU92" s="97"/>
      <c r="NV92" s="97"/>
      <c r="NW92" s="97"/>
      <c r="NX92" s="97"/>
      <c r="NY92" s="97"/>
      <c r="NZ92" s="97"/>
      <c r="OA92" s="97"/>
      <c r="OB92" s="97"/>
      <c r="OC92" s="97"/>
      <c r="OD92" s="97"/>
      <c r="OE92" s="97"/>
      <c r="OF92" s="97"/>
      <c r="OG92" s="97"/>
      <c r="OH92" s="97"/>
      <c r="OI92" s="97"/>
      <c r="OJ92" s="97"/>
      <c r="OK92" s="97"/>
      <c r="OL92" s="97"/>
      <c r="OM92" s="97"/>
      <c r="ON92" s="97"/>
      <c r="OO92" s="97"/>
      <c r="OP92" s="97"/>
      <c r="OQ92" s="97"/>
      <c r="OR92" s="97"/>
      <c r="OS92" s="97"/>
      <c r="OT92" s="97"/>
      <c r="OU92" s="97"/>
      <c r="OV92" s="97"/>
      <c r="OW92" s="97"/>
      <c r="OX92" s="97"/>
      <c r="OY92" s="97"/>
      <c r="OZ92" s="97"/>
      <c r="PA92" s="97"/>
      <c r="PB92" s="97"/>
      <c r="PC92" s="97"/>
      <c r="PD92" s="97"/>
      <c r="PE92" s="97"/>
      <c r="PF92" s="97"/>
      <c r="PG92" s="97"/>
      <c r="PH92" s="97"/>
      <c r="PI92" s="97"/>
      <c r="PJ92" s="97"/>
      <c r="PK92" s="97"/>
      <c r="PL92" s="97"/>
      <c r="PM92" s="97"/>
      <c r="PN92" s="97"/>
      <c r="PO92" s="97"/>
      <c r="PP92" s="97"/>
      <c r="PQ92" s="97"/>
      <c r="PR92" s="97"/>
      <c r="PS92" s="97"/>
      <c r="PT92" s="97"/>
      <c r="PU92" s="97"/>
      <c r="PV92" s="97"/>
      <c r="PW92" s="97"/>
      <c r="PX92" s="97"/>
      <c r="PY92" s="97"/>
      <c r="PZ92" s="97"/>
      <c r="QA92" s="97"/>
      <c r="QB92" s="97"/>
      <c r="QC92" s="97"/>
      <c r="QD92" s="97"/>
      <c r="QE92" s="97"/>
      <c r="QF92" s="97"/>
      <c r="QG92" s="97"/>
      <c r="QH92" s="97"/>
      <c r="QI92" s="97"/>
      <c r="QJ92" s="97"/>
      <c r="QK92" s="97"/>
      <c r="QL92" s="97"/>
      <c r="QM92" s="97"/>
      <c r="QN92" s="97"/>
      <c r="QO92" s="97"/>
      <c r="QP92" s="97"/>
      <c r="QQ92" s="97"/>
      <c r="QR92" s="97"/>
      <c r="QS92" s="97"/>
      <c r="QT92" s="97"/>
      <c r="QU92" s="97"/>
      <c r="QV92" s="97"/>
      <c r="QW92" s="97"/>
      <c r="QX92" s="97"/>
      <c r="QY92" s="97"/>
      <c r="QZ92" s="97"/>
      <c r="RA92" s="97"/>
      <c r="RB92" s="97"/>
      <c r="RC92" s="97"/>
      <c r="RD92" s="97"/>
      <c r="RE92" s="97"/>
      <c r="RF92" s="97"/>
      <c r="RG92" s="97"/>
      <c r="RH92" s="97"/>
      <c r="RI92" s="97"/>
      <c r="RJ92" s="97"/>
      <c r="RK92" s="97"/>
      <c r="RL92" s="97"/>
      <c r="RM92" s="97"/>
      <c r="RN92" s="97"/>
      <c r="RO92" s="97"/>
      <c r="RP92" s="97"/>
      <c r="RQ92" s="97"/>
      <c r="RR92" s="97"/>
      <c r="RS92" s="97"/>
      <c r="RT92" s="97"/>
      <c r="RU92" s="97"/>
      <c r="RV92" s="97"/>
      <c r="RW92" s="97"/>
      <c r="RX92" s="97"/>
      <c r="RY92" s="97"/>
      <c r="RZ92" s="97"/>
      <c r="SA92" s="97"/>
      <c r="SB92" s="97"/>
      <c r="SC92" s="97"/>
      <c r="SD92" s="97"/>
      <c r="SE92" s="97"/>
      <c r="SF92" s="97"/>
      <c r="SG92" s="97"/>
      <c r="SH92" s="97"/>
      <c r="SI92" s="97"/>
      <c r="SJ92" s="97"/>
      <c r="SK92" s="97"/>
      <c r="SL92" s="97"/>
      <c r="SM92" s="97"/>
      <c r="SN92" s="97"/>
      <c r="SO92" s="97"/>
      <c r="SP92" s="97"/>
      <c r="SQ92" s="97"/>
      <c r="SR92" s="97"/>
      <c r="SS92" s="97"/>
      <c r="ST92" s="97"/>
      <c r="SU92" s="97"/>
      <c r="SV92" s="97"/>
      <c r="SW92" s="97"/>
      <c r="SX92" s="97"/>
      <c r="SY92" s="97"/>
      <c r="SZ92" s="97"/>
      <c r="TA92" s="97"/>
      <c r="TB92" s="97"/>
    </row>
    <row r="93" spans="1:522" s="27" customFormat="1" ht="18" customHeight="1" x14ac:dyDescent="0.2">
      <c r="A93" s="12"/>
      <c r="B93" s="11" t="s">
        <v>247</v>
      </c>
      <c r="C93" s="1">
        <v>9708</v>
      </c>
      <c r="D93" s="4" t="s">
        <v>248</v>
      </c>
      <c r="E93" s="1">
        <v>11392</v>
      </c>
      <c r="F93" s="1">
        <v>2014</v>
      </c>
      <c r="G93" s="4" t="s">
        <v>209</v>
      </c>
      <c r="H93"/>
      <c r="I93" s="1">
        <f t="shared" si="2"/>
        <v>0</v>
      </c>
      <c r="J93" s="12">
        <f>Tabuľka1[[#This Row],[Stĺpec8]]</f>
        <v>0</v>
      </c>
      <c r="K93" s="102"/>
      <c r="L93" s="102"/>
      <c r="M93" s="97"/>
      <c r="N93" s="97"/>
      <c r="O93" s="97"/>
      <c r="P93" s="97"/>
      <c r="Q93" s="97"/>
      <c r="R93" s="97"/>
      <c r="S93" s="102"/>
      <c r="T93" s="97"/>
      <c r="U93" s="97"/>
      <c r="V93" s="97"/>
      <c r="W93" s="97"/>
      <c r="X93" s="97"/>
      <c r="Y93" s="97"/>
      <c r="Z93" s="97"/>
      <c r="AA93" s="97"/>
      <c r="AB93" s="97"/>
      <c r="AC93" s="97"/>
      <c r="AD93" s="97"/>
      <c r="AE93" s="97"/>
      <c r="AF93" s="97"/>
      <c r="AG93" s="97"/>
      <c r="AH93" s="97"/>
      <c r="AI93" s="97"/>
      <c r="AJ93" s="97"/>
      <c r="AK93" s="97"/>
      <c r="AL93" s="97"/>
      <c r="AM93" s="97"/>
      <c r="AN93" s="97"/>
      <c r="AO93" s="97"/>
      <c r="AP93" s="97"/>
      <c r="AQ93" s="97"/>
      <c r="AR93" s="97"/>
      <c r="AS93" s="97"/>
      <c r="AT93" s="97"/>
      <c r="AU93" s="97"/>
      <c r="AV93" s="97"/>
      <c r="AW93" s="97"/>
      <c r="AX93" s="97"/>
      <c r="AY93" s="97"/>
      <c r="AZ93" s="97"/>
      <c r="BA93" s="97"/>
      <c r="BB93" s="97"/>
      <c r="BC93" s="97"/>
      <c r="BD93" s="97"/>
      <c r="BE93" s="97"/>
      <c r="BF93" s="97"/>
      <c r="BG93" s="97"/>
      <c r="BH93" s="97"/>
      <c r="BI93" s="97"/>
      <c r="BJ93" s="97"/>
      <c r="BK93" s="97"/>
      <c r="BL93" s="97"/>
      <c r="BM93" s="97"/>
      <c r="BN93" s="97"/>
      <c r="BO93" s="97"/>
      <c r="BP93" s="97"/>
      <c r="BQ93" s="97"/>
      <c r="BR93" s="97"/>
      <c r="BS93" s="97"/>
      <c r="BT93" s="97"/>
      <c r="BU93" s="97"/>
      <c r="BV93" s="97"/>
      <c r="BW93" s="97"/>
      <c r="BX93" s="97"/>
      <c r="BY93" s="97"/>
      <c r="BZ93" s="97"/>
      <c r="CA93" s="97"/>
      <c r="CB93" s="97"/>
      <c r="CC93" s="97"/>
      <c r="CD93" s="97"/>
      <c r="CE93" s="97"/>
      <c r="CF93" s="97"/>
      <c r="CG93" s="97"/>
      <c r="CH93" s="97"/>
      <c r="CI93" s="97"/>
      <c r="CJ93" s="97"/>
      <c r="CK93" s="97"/>
      <c r="CL93" s="97"/>
      <c r="CM93" s="97"/>
      <c r="CN93" s="97"/>
      <c r="CO93" s="97"/>
      <c r="CP93" s="97"/>
      <c r="CQ93" s="97"/>
      <c r="CR93" s="97"/>
      <c r="CS93" s="97"/>
      <c r="CT93" s="102"/>
      <c r="CU93" s="97"/>
      <c r="CV93" s="102"/>
      <c r="CW93" s="97"/>
      <c r="CX93" s="97"/>
      <c r="CY93" s="97"/>
      <c r="CZ93" s="97"/>
      <c r="DA93" s="97"/>
      <c r="DB93" s="97"/>
      <c r="DC93" s="97"/>
      <c r="DD93" s="102"/>
      <c r="DE93" s="97"/>
      <c r="DF93" s="97"/>
      <c r="DG93" s="97"/>
      <c r="DH93" s="97"/>
      <c r="DI93" s="97"/>
      <c r="DJ93" s="97"/>
      <c r="DK93" s="97"/>
      <c r="DL93" s="97"/>
      <c r="DM93" s="97"/>
      <c r="DN93" s="97"/>
      <c r="DO93" s="97"/>
      <c r="DP93" s="97"/>
      <c r="DQ93" s="97"/>
      <c r="DR93" s="97"/>
      <c r="DS93" s="97"/>
      <c r="DT93" s="97"/>
      <c r="DU93" s="97"/>
      <c r="DV93" s="97"/>
      <c r="DW93" s="97"/>
      <c r="DX93" s="97"/>
      <c r="DY93" s="97"/>
      <c r="DZ93" s="97"/>
      <c r="EA93" s="97"/>
      <c r="EB93" s="97"/>
      <c r="EC93" s="97"/>
      <c r="ED93" s="97"/>
      <c r="EE93" s="97"/>
      <c r="EF93" s="97"/>
      <c r="EG93" s="97"/>
      <c r="EH93" s="97"/>
      <c r="EI93" s="97"/>
      <c r="EJ93" s="97"/>
      <c r="EK93" s="97"/>
      <c r="EL93" s="97"/>
      <c r="EM93" s="97"/>
      <c r="EN93" s="97"/>
      <c r="EO93" s="97"/>
      <c r="EP93" s="97"/>
      <c r="EQ93" s="102"/>
      <c r="ER93" s="97"/>
      <c r="ES93" s="97"/>
      <c r="ET93" s="97"/>
      <c r="EU93" s="97"/>
      <c r="EV93" s="97"/>
      <c r="EW93" s="97"/>
      <c r="EX93" s="97"/>
      <c r="EY93" s="97"/>
      <c r="EZ93" s="97"/>
      <c r="FA93" s="97"/>
      <c r="FB93" s="97"/>
      <c r="FC93" s="97"/>
      <c r="FD93" s="97"/>
      <c r="FE93" s="97"/>
      <c r="FF93" s="97"/>
      <c r="FG93" s="97"/>
      <c r="FH93" s="97"/>
      <c r="FI93" s="97"/>
      <c r="FJ93" s="97"/>
      <c r="FK93" s="97"/>
      <c r="FL93" s="97"/>
      <c r="FM93" s="97"/>
      <c r="FN93" s="97"/>
      <c r="FO93" s="97"/>
      <c r="FP93" s="97"/>
      <c r="FQ93" s="97"/>
      <c r="FR93" s="97"/>
      <c r="FS93" s="97"/>
      <c r="FT93" s="97"/>
      <c r="FU93" s="97"/>
      <c r="FV93" s="97"/>
      <c r="FW93" s="97"/>
      <c r="FX93" s="97"/>
      <c r="FY93" s="97"/>
      <c r="FZ93" s="97"/>
      <c r="GA93" s="97"/>
      <c r="GB93" s="97"/>
      <c r="GC93" s="97"/>
      <c r="GD93" s="97"/>
      <c r="GE93" s="97"/>
      <c r="GF93" s="97"/>
      <c r="GG93" s="97"/>
      <c r="GH93" s="97"/>
      <c r="GI93" s="97"/>
      <c r="GJ93" s="97"/>
      <c r="GK93" s="97"/>
      <c r="GL93" s="97"/>
      <c r="GM93" s="97"/>
      <c r="GN93" s="97"/>
      <c r="GO93" s="97"/>
      <c r="GP93" s="97"/>
      <c r="GQ93" s="97"/>
      <c r="GR93" s="97"/>
      <c r="GS93" s="97"/>
      <c r="GT93" s="97"/>
      <c r="GU93" s="97"/>
      <c r="GV93" s="97"/>
      <c r="GW93" s="97"/>
      <c r="GX93" s="97"/>
      <c r="GY93" s="97"/>
      <c r="GZ93" s="97"/>
      <c r="HA93" s="97"/>
      <c r="HB93" s="97"/>
      <c r="HC93" s="97"/>
      <c r="HD93" s="97"/>
      <c r="HE93" s="97"/>
      <c r="HF93" s="97"/>
      <c r="HG93" s="97"/>
      <c r="HH93" s="97"/>
      <c r="HI93" s="97"/>
      <c r="HJ93" s="97"/>
      <c r="HK93" s="97"/>
      <c r="HL93" s="97"/>
      <c r="HM93" s="97"/>
      <c r="HN93" s="97"/>
      <c r="HO93" s="97"/>
      <c r="HP93" s="97"/>
      <c r="HQ93" s="97"/>
      <c r="HR93" s="97"/>
      <c r="HS93" s="97"/>
      <c r="HT93" s="97"/>
      <c r="HU93" s="97"/>
      <c r="HV93" s="97"/>
      <c r="HW93" s="97"/>
      <c r="HX93" s="97"/>
      <c r="HY93" s="97"/>
      <c r="HZ93" s="97"/>
      <c r="IA93" s="97"/>
      <c r="IB93" s="97"/>
      <c r="IC93" s="97"/>
      <c r="ID93" s="97"/>
      <c r="IE93" s="97"/>
      <c r="IF93" s="97"/>
      <c r="IG93" s="97"/>
      <c r="IH93" s="97"/>
      <c r="II93" s="97"/>
      <c r="IJ93" s="97"/>
      <c r="IK93" s="97"/>
      <c r="IL93" s="97"/>
      <c r="IM93" s="97"/>
      <c r="IN93" s="97"/>
      <c r="IO93" s="97"/>
      <c r="IP93" s="97"/>
      <c r="IQ93" s="97"/>
      <c r="IR93" s="97"/>
      <c r="IS93" s="97"/>
      <c r="IT93" s="97"/>
      <c r="IU93" s="97"/>
      <c r="IV93" s="97"/>
      <c r="IW93" s="97"/>
      <c r="IX93" s="97"/>
      <c r="IY93" s="97"/>
      <c r="IZ93" s="97"/>
      <c r="JA93" s="97"/>
      <c r="JB93" s="97"/>
      <c r="JC93" s="97"/>
      <c r="JD93" s="97"/>
      <c r="JE93" s="97"/>
      <c r="JF93" s="97"/>
      <c r="JG93" s="97"/>
      <c r="JH93" s="88"/>
      <c r="JI93" s="88"/>
      <c r="JJ93" s="88"/>
      <c r="JK93" s="88"/>
      <c r="JL93" s="88"/>
      <c r="JM93" s="88"/>
      <c r="JN93" s="88"/>
      <c r="JO93" s="88"/>
      <c r="JP93" s="97"/>
      <c r="JQ93" s="97"/>
      <c r="JR93" s="97"/>
      <c r="JS93" s="97"/>
      <c r="JT93" s="97"/>
      <c r="JU93" s="97"/>
      <c r="JV93" s="97"/>
      <c r="JW93" s="97"/>
      <c r="JX93" s="102"/>
      <c r="JY93" s="97"/>
      <c r="JZ93" s="97"/>
      <c r="KA93" s="97"/>
      <c r="KB93" s="97"/>
      <c r="KC93" s="97"/>
      <c r="KD93" s="97"/>
      <c r="KE93" s="97"/>
      <c r="KF93" s="97"/>
      <c r="KG93" s="97"/>
      <c r="KH93" s="97"/>
      <c r="KI93" s="97"/>
      <c r="KJ93" s="97"/>
      <c r="KK93" s="97"/>
      <c r="KL93" s="97"/>
      <c r="KM93" s="97"/>
      <c r="KN93" s="97"/>
      <c r="KO93" s="97"/>
      <c r="KP93" s="97"/>
      <c r="KQ93" s="97"/>
      <c r="KR93" s="102"/>
      <c r="KS93" s="97"/>
      <c r="KT93" s="102"/>
      <c r="KU93" s="97"/>
      <c r="KV93" s="97"/>
      <c r="KW93" s="97"/>
      <c r="KX93" s="97"/>
      <c r="KY93" s="97"/>
      <c r="KZ93" s="97"/>
      <c r="LA93" s="102"/>
      <c r="LB93" s="97"/>
      <c r="LC93" s="97"/>
      <c r="LD93" s="97"/>
      <c r="LE93" s="97"/>
      <c r="LF93" s="97"/>
      <c r="LG93" s="97"/>
      <c r="LH93" s="97"/>
      <c r="LI93" s="97"/>
      <c r="LJ93" s="102"/>
      <c r="LK93" s="97"/>
      <c r="LL93" s="97"/>
      <c r="LM93" s="97"/>
      <c r="LN93" s="97"/>
      <c r="LO93" s="97"/>
      <c r="LP93" s="97"/>
      <c r="LQ93" s="97"/>
      <c r="LR93" s="97"/>
      <c r="LS93" s="97"/>
      <c r="LT93" s="97"/>
      <c r="LU93" s="97"/>
      <c r="LV93" s="97"/>
      <c r="LW93" s="97"/>
      <c r="LX93" s="97"/>
      <c r="LY93" s="97"/>
      <c r="LZ93" s="97"/>
      <c r="MA93" s="97"/>
      <c r="MB93" s="97"/>
      <c r="MC93" s="97"/>
      <c r="MD93" s="97"/>
      <c r="ME93" s="97"/>
      <c r="MF93" s="97"/>
      <c r="MG93" s="97"/>
      <c r="MH93" s="97"/>
      <c r="MI93" s="97"/>
      <c r="MJ93" s="97"/>
      <c r="MK93" s="97"/>
      <c r="ML93" s="97"/>
      <c r="MM93" s="97"/>
      <c r="MN93" s="97"/>
      <c r="MO93" s="97"/>
      <c r="MP93" s="97"/>
      <c r="MQ93" s="97"/>
      <c r="MR93" s="97"/>
      <c r="MS93" s="97"/>
      <c r="MT93" s="97"/>
      <c r="MU93" s="97"/>
      <c r="MV93" s="97"/>
      <c r="MW93" s="97"/>
      <c r="MX93" s="97"/>
      <c r="MY93" s="97"/>
      <c r="MZ93" s="97"/>
      <c r="NA93" s="97"/>
      <c r="NB93" s="97"/>
      <c r="NC93" s="97"/>
      <c r="ND93" s="97"/>
      <c r="NE93" s="97"/>
      <c r="NF93" s="97"/>
      <c r="NG93" s="97"/>
      <c r="NH93" s="97"/>
      <c r="NI93" s="97"/>
      <c r="NJ93" s="97"/>
      <c r="NK93" s="97"/>
      <c r="NL93" s="97"/>
      <c r="NM93" s="97"/>
      <c r="NN93" s="97"/>
      <c r="NO93" s="97"/>
      <c r="NP93" s="97"/>
      <c r="NQ93" s="97"/>
      <c r="NR93" s="97"/>
      <c r="NS93" s="97"/>
      <c r="NT93" s="97"/>
      <c r="NU93" s="97"/>
      <c r="NV93" s="97"/>
      <c r="NW93" s="97"/>
      <c r="NX93" s="97"/>
      <c r="NY93" s="97"/>
      <c r="NZ93" s="97"/>
      <c r="OA93" s="97"/>
      <c r="OB93" s="97"/>
      <c r="OC93" s="97"/>
      <c r="OD93" s="97"/>
      <c r="OE93" s="97"/>
      <c r="OF93" s="97"/>
      <c r="OG93" s="97"/>
      <c r="OH93" s="97"/>
      <c r="OI93" s="97"/>
      <c r="OJ93" s="97"/>
      <c r="OK93" s="97"/>
      <c r="OL93" s="97"/>
      <c r="OM93" s="97"/>
      <c r="ON93" s="97"/>
      <c r="OO93" s="97"/>
      <c r="OP93" s="97"/>
      <c r="OQ93" s="97"/>
      <c r="OR93" s="97"/>
      <c r="OS93" s="97"/>
      <c r="OT93" s="97"/>
      <c r="OU93" s="97"/>
      <c r="OV93" s="97"/>
      <c r="OW93" s="97"/>
      <c r="OX93" s="97"/>
      <c r="OY93" s="97"/>
      <c r="OZ93" s="97"/>
      <c r="PA93" s="97"/>
      <c r="PB93" s="97"/>
      <c r="PC93" s="97"/>
      <c r="PD93" s="97"/>
      <c r="PE93" s="97"/>
      <c r="PF93" s="97"/>
      <c r="PG93" s="97"/>
      <c r="PH93" s="97"/>
      <c r="PI93" s="97"/>
      <c r="PJ93" s="97"/>
      <c r="PK93" s="97"/>
      <c r="PL93" s="97"/>
      <c r="PM93" s="97"/>
      <c r="PN93" s="97"/>
      <c r="PO93" s="97"/>
      <c r="PP93" s="97"/>
      <c r="PQ93" s="97"/>
      <c r="PR93" s="97"/>
      <c r="PS93" s="97"/>
      <c r="PT93" s="97"/>
      <c r="PU93" s="97"/>
      <c r="PV93" s="97"/>
      <c r="PW93" s="97"/>
      <c r="PX93" s="97"/>
      <c r="PY93" s="97"/>
      <c r="PZ93" s="97"/>
      <c r="QA93" s="97"/>
      <c r="QB93" s="97"/>
      <c r="QC93" s="97"/>
      <c r="QD93" s="97"/>
      <c r="QE93" s="97"/>
      <c r="QF93" s="97"/>
      <c r="QG93" s="97"/>
      <c r="QH93" s="97"/>
      <c r="QI93" s="97"/>
      <c r="QJ93" s="97"/>
      <c r="QK93" s="97"/>
      <c r="QL93" s="97"/>
      <c r="QM93" s="97"/>
      <c r="QN93" s="97"/>
      <c r="QO93" s="97"/>
      <c r="QP93" s="97"/>
      <c r="QQ93" s="97"/>
      <c r="QR93" s="97"/>
      <c r="QS93" s="97"/>
      <c r="QT93" s="97"/>
      <c r="QU93" s="97"/>
      <c r="QV93" s="97"/>
      <c r="QW93" s="97"/>
      <c r="QX93" s="97"/>
      <c r="QY93" s="97"/>
      <c r="QZ93" s="97"/>
      <c r="RA93" s="97"/>
      <c r="RB93" s="97"/>
      <c r="RC93" s="97"/>
      <c r="RD93" s="97"/>
      <c r="RE93" s="97"/>
      <c r="RF93" s="97"/>
      <c r="RG93" s="97"/>
      <c r="RH93" s="97"/>
      <c r="RI93" s="97"/>
      <c r="RJ93" s="97"/>
      <c r="RK93" s="97"/>
      <c r="RL93" s="97"/>
      <c r="RM93" s="97"/>
      <c r="RN93" s="97"/>
      <c r="RO93" s="97"/>
      <c r="RP93" s="97"/>
      <c r="RQ93" s="97"/>
      <c r="RR93" s="97"/>
      <c r="RS93" s="97"/>
      <c r="RT93" s="97"/>
      <c r="RU93" s="97"/>
      <c r="RV93" s="97"/>
      <c r="RW93" s="97"/>
      <c r="RX93" s="97"/>
      <c r="RY93" s="97"/>
      <c r="RZ93" s="97"/>
      <c r="SA93" s="97"/>
      <c r="SB93" s="97"/>
      <c r="SC93" s="97"/>
      <c r="SD93" s="97"/>
      <c r="SE93" s="97"/>
      <c r="SF93" s="97"/>
      <c r="SG93" s="97"/>
      <c r="SH93" s="97"/>
      <c r="SI93" s="97"/>
      <c r="SJ93" s="97"/>
      <c r="SK93" s="97"/>
      <c r="SL93" s="97"/>
      <c r="SM93" s="97"/>
      <c r="SN93" s="97"/>
      <c r="SO93" s="97"/>
      <c r="SP93" s="97"/>
      <c r="SQ93" s="97"/>
      <c r="SR93" s="97"/>
      <c r="SS93" s="97"/>
      <c r="ST93" s="97"/>
      <c r="SU93" s="97"/>
      <c r="SV93" s="97"/>
      <c r="SW93" s="97"/>
      <c r="SX93" s="97"/>
      <c r="SY93" s="97"/>
      <c r="SZ93" s="97"/>
      <c r="TA93" s="97"/>
      <c r="TB93" s="97"/>
    </row>
    <row r="94" spans="1:522" s="27" customFormat="1" ht="18" customHeight="1" x14ac:dyDescent="0.2">
      <c r="A94" s="12"/>
      <c r="B94" s="11" t="s">
        <v>362</v>
      </c>
      <c r="C94" s="1">
        <v>10257</v>
      </c>
      <c r="D94" t="s">
        <v>129</v>
      </c>
      <c r="E94" s="1">
        <v>9019</v>
      </c>
      <c r="F94" s="1"/>
      <c r="G94" t="s">
        <v>49</v>
      </c>
      <c r="H94"/>
      <c r="I94" s="1">
        <f t="shared" si="2"/>
        <v>0</v>
      </c>
      <c r="J94" s="12">
        <f>Tabuľka1[[#This Row],[Stĺpec8]]+I95</f>
        <v>0</v>
      </c>
      <c r="K94" s="102"/>
      <c r="L94" s="102"/>
      <c r="M94" s="97"/>
      <c r="N94" s="97"/>
      <c r="O94" s="97"/>
      <c r="P94" s="97"/>
      <c r="Q94" s="97"/>
      <c r="R94" s="102"/>
      <c r="S94" s="97"/>
      <c r="T94" s="97"/>
      <c r="U94" s="97"/>
      <c r="V94" s="97"/>
      <c r="W94" s="97"/>
      <c r="X94" s="97"/>
      <c r="Y94" s="97"/>
      <c r="Z94" s="97"/>
      <c r="AA94" s="97"/>
      <c r="AB94" s="97"/>
      <c r="AC94" s="97"/>
      <c r="AD94" s="97"/>
      <c r="AE94" s="97"/>
      <c r="AF94" s="97"/>
      <c r="AG94" s="97"/>
      <c r="AH94" s="97"/>
      <c r="AI94" s="97"/>
      <c r="AJ94" s="97"/>
      <c r="AK94" s="97"/>
      <c r="AL94" s="97"/>
      <c r="AM94" s="97"/>
      <c r="AN94" s="97"/>
      <c r="AO94" s="97"/>
      <c r="AP94" s="97"/>
      <c r="AQ94" s="97"/>
      <c r="AR94" s="97"/>
      <c r="AS94" s="97"/>
      <c r="AT94" s="97"/>
      <c r="AU94" s="97"/>
      <c r="AV94" s="97"/>
      <c r="AW94" s="97"/>
      <c r="AX94" s="97"/>
      <c r="AY94" s="97"/>
      <c r="AZ94" s="97"/>
      <c r="BA94" s="97"/>
      <c r="BB94" s="97"/>
      <c r="BC94" s="97"/>
      <c r="BD94" s="97"/>
      <c r="BE94" s="97"/>
      <c r="BF94" s="97"/>
      <c r="BG94" s="97"/>
      <c r="BH94" s="97"/>
      <c r="BI94" s="97"/>
      <c r="BJ94" s="97"/>
      <c r="BK94" s="97"/>
      <c r="BL94" s="97"/>
      <c r="BM94" s="97"/>
      <c r="BN94" s="97"/>
      <c r="BO94" s="97"/>
      <c r="BP94" s="97"/>
      <c r="BQ94" s="97"/>
      <c r="BR94" s="97"/>
      <c r="BS94" s="97"/>
      <c r="BT94" s="102"/>
      <c r="BU94" s="97"/>
      <c r="BV94" s="97"/>
      <c r="BW94" s="97"/>
      <c r="BX94" s="97"/>
      <c r="BY94" s="97"/>
      <c r="BZ94" s="97"/>
      <c r="CA94" s="97"/>
      <c r="CB94" s="97"/>
      <c r="CC94" s="97"/>
      <c r="CD94" s="97"/>
      <c r="CE94" s="97"/>
      <c r="CF94" s="97"/>
      <c r="CG94" s="97"/>
      <c r="CH94" s="97"/>
      <c r="CI94" s="102"/>
      <c r="CJ94" s="97"/>
      <c r="CK94" s="97"/>
      <c r="CL94" s="97"/>
      <c r="CM94" s="97"/>
      <c r="CN94" s="97"/>
      <c r="CO94" s="97"/>
      <c r="CP94" s="97"/>
      <c r="CQ94" s="97"/>
      <c r="CR94" s="97"/>
      <c r="CS94" s="97"/>
      <c r="CT94" s="97"/>
      <c r="CU94" s="97"/>
      <c r="CV94" s="97"/>
      <c r="CW94" s="97"/>
      <c r="CX94" s="97"/>
      <c r="CY94" s="97"/>
      <c r="CZ94" s="97"/>
      <c r="DA94" s="97"/>
      <c r="DB94" s="97"/>
      <c r="DC94" s="97"/>
      <c r="DD94" s="102"/>
      <c r="DE94" s="97"/>
      <c r="DF94" s="97"/>
      <c r="DG94" s="97"/>
      <c r="DH94" s="97"/>
      <c r="DI94" s="97"/>
      <c r="DJ94" s="97"/>
      <c r="DK94" s="97"/>
      <c r="DL94" s="97"/>
      <c r="DM94" s="97"/>
      <c r="DN94" s="97"/>
      <c r="DO94" s="97"/>
      <c r="DP94" s="97"/>
      <c r="DQ94" s="97"/>
      <c r="DR94" s="97"/>
      <c r="DS94" s="97"/>
      <c r="DT94" s="97"/>
      <c r="DU94" s="97"/>
      <c r="DV94" s="97"/>
      <c r="DW94" s="97"/>
      <c r="DX94" s="97"/>
      <c r="DY94" s="97"/>
      <c r="DZ94" s="97"/>
      <c r="EA94" s="97"/>
      <c r="EB94" s="97"/>
      <c r="EC94" s="97"/>
      <c r="ED94" s="97"/>
      <c r="EE94" s="97"/>
      <c r="EF94" s="97"/>
      <c r="EG94" s="97"/>
      <c r="EH94" s="97"/>
      <c r="EI94" s="97"/>
      <c r="EJ94" s="97"/>
      <c r="EK94" s="97"/>
      <c r="EL94" s="97"/>
      <c r="EM94" s="97"/>
      <c r="EN94" s="97"/>
      <c r="EO94" s="97"/>
      <c r="EP94" s="97"/>
      <c r="EQ94" s="102"/>
      <c r="ER94" s="97"/>
      <c r="ES94" s="97"/>
      <c r="ET94" s="97"/>
      <c r="EU94" s="97"/>
      <c r="EV94" s="97"/>
      <c r="EW94" s="97"/>
      <c r="EX94" s="97"/>
      <c r="EY94" s="97"/>
      <c r="EZ94" s="97"/>
      <c r="FA94" s="97"/>
      <c r="FB94" s="97"/>
      <c r="FC94" s="97"/>
      <c r="FD94" s="97"/>
      <c r="FE94" s="97"/>
      <c r="FF94" s="97"/>
      <c r="FG94" s="97"/>
      <c r="FH94" s="97"/>
      <c r="FI94" s="97"/>
      <c r="FJ94" s="97"/>
      <c r="FK94" s="97"/>
      <c r="FL94" s="97"/>
      <c r="FM94" s="97"/>
      <c r="FN94" s="97"/>
      <c r="FO94" s="97"/>
      <c r="FP94" s="97"/>
      <c r="FQ94" s="97"/>
      <c r="FR94" s="97"/>
      <c r="FS94" s="97"/>
      <c r="FT94" s="97"/>
      <c r="FU94" s="97"/>
      <c r="FV94" s="97"/>
      <c r="FW94" s="97"/>
      <c r="FX94" s="97"/>
      <c r="FY94" s="97"/>
      <c r="FZ94" s="97"/>
      <c r="GA94" s="97"/>
      <c r="GB94" s="97"/>
      <c r="GC94" s="97"/>
      <c r="GD94" s="97"/>
      <c r="GE94" s="97"/>
      <c r="GF94" s="97"/>
      <c r="GG94" s="97"/>
      <c r="GH94" s="97"/>
      <c r="GI94" s="97"/>
      <c r="GJ94" s="97"/>
      <c r="GK94" s="97"/>
      <c r="GL94" s="97"/>
      <c r="GM94" s="97"/>
      <c r="GN94" s="97"/>
      <c r="GO94" s="97"/>
      <c r="GP94" s="97"/>
      <c r="GQ94" s="97"/>
      <c r="GR94" s="97"/>
      <c r="GS94" s="97"/>
      <c r="GT94" s="97"/>
      <c r="GU94" s="97"/>
      <c r="GV94" s="97"/>
      <c r="GW94" s="97"/>
      <c r="GX94" s="97"/>
      <c r="GY94" s="97"/>
      <c r="GZ94" s="97"/>
      <c r="HA94" s="97"/>
      <c r="HB94" s="97"/>
      <c r="HC94" s="97"/>
      <c r="HD94" s="97"/>
      <c r="HE94" s="97"/>
      <c r="HF94" s="97"/>
      <c r="HG94" s="97"/>
      <c r="HH94" s="97"/>
      <c r="HI94" s="97"/>
      <c r="HJ94" s="97"/>
      <c r="HK94" s="97"/>
      <c r="HL94" s="97"/>
      <c r="HM94" s="97"/>
      <c r="HN94" s="97"/>
      <c r="HO94" s="97"/>
      <c r="HP94" s="97"/>
      <c r="HQ94" s="97"/>
      <c r="HR94" s="97"/>
      <c r="HS94" s="97"/>
      <c r="HT94" s="97"/>
      <c r="HU94" s="97"/>
      <c r="HV94" s="97"/>
      <c r="HW94" s="97"/>
      <c r="HX94" s="97"/>
      <c r="HY94" s="97"/>
      <c r="HZ94" s="97"/>
      <c r="IA94" s="97"/>
      <c r="IB94" s="97"/>
      <c r="IC94" s="97"/>
      <c r="ID94" s="97"/>
      <c r="IE94" s="97"/>
      <c r="IF94" s="97"/>
      <c r="IG94" s="97"/>
      <c r="IH94" s="97"/>
      <c r="II94" s="97"/>
      <c r="IJ94" s="97"/>
      <c r="IK94" s="97"/>
      <c r="IL94" s="97"/>
      <c r="IM94" s="97"/>
      <c r="IN94" s="97"/>
      <c r="IO94" s="97"/>
      <c r="IP94" s="97"/>
      <c r="IQ94" s="97"/>
      <c r="IR94" s="97"/>
      <c r="IS94" s="97"/>
      <c r="IT94" s="97"/>
      <c r="IU94" s="97"/>
      <c r="IV94" s="97"/>
      <c r="IW94" s="97"/>
      <c r="IX94" s="97"/>
      <c r="IY94" s="97"/>
      <c r="IZ94" s="97"/>
      <c r="JA94" s="97"/>
      <c r="JB94" s="97"/>
      <c r="JC94" s="97"/>
      <c r="JD94" s="97"/>
      <c r="JE94" s="97"/>
      <c r="JF94" s="97"/>
      <c r="JG94" s="97"/>
      <c r="JH94" s="88"/>
      <c r="JI94" s="88"/>
      <c r="JJ94" s="88"/>
      <c r="JK94" s="88"/>
      <c r="JL94" s="88"/>
      <c r="JM94" s="88"/>
      <c r="JN94" s="88"/>
      <c r="JO94" s="88"/>
      <c r="JP94" s="97"/>
      <c r="JQ94" s="97"/>
      <c r="JR94" s="97"/>
      <c r="JS94" s="97"/>
      <c r="JT94" s="97"/>
      <c r="JU94" s="97"/>
      <c r="JV94" s="97"/>
      <c r="JW94" s="97"/>
      <c r="JX94" s="102"/>
      <c r="JY94" s="97"/>
      <c r="JZ94" s="97"/>
      <c r="KA94" s="97"/>
      <c r="KB94" s="97"/>
      <c r="KC94" s="97"/>
      <c r="KD94" s="97"/>
      <c r="KE94" s="97"/>
      <c r="KF94" s="97"/>
      <c r="KG94" s="97"/>
      <c r="KH94" s="97"/>
      <c r="KI94" s="97"/>
      <c r="KJ94" s="97"/>
      <c r="KK94" s="97"/>
      <c r="KL94" s="97"/>
      <c r="KM94" s="97"/>
      <c r="KN94" s="97"/>
      <c r="KO94" s="97"/>
      <c r="KP94" s="97"/>
      <c r="KQ94" s="97"/>
      <c r="KR94" s="97"/>
      <c r="KS94" s="102"/>
      <c r="KT94" s="97"/>
      <c r="KU94" s="97"/>
      <c r="KV94" s="97"/>
      <c r="KW94" s="97"/>
      <c r="KX94" s="97"/>
      <c r="KY94" s="97"/>
      <c r="KZ94" s="97"/>
      <c r="LA94" s="97"/>
      <c r="LB94" s="97"/>
      <c r="LC94" s="97"/>
      <c r="LD94" s="97"/>
      <c r="LE94" s="97"/>
      <c r="LF94" s="97"/>
      <c r="LG94" s="97"/>
      <c r="LH94" s="97"/>
      <c r="LI94" s="97"/>
      <c r="LJ94" s="97"/>
      <c r="LK94" s="97"/>
      <c r="LL94" s="97"/>
      <c r="LM94" s="97"/>
      <c r="LN94" s="97"/>
      <c r="LO94" s="97"/>
      <c r="LP94" s="97"/>
      <c r="LQ94" s="97"/>
      <c r="LR94" s="97"/>
      <c r="LS94" s="97"/>
      <c r="LT94" s="97"/>
      <c r="LU94" s="97"/>
      <c r="LV94" s="97"/>
      <c r="LW94" s="97"/>
      <c r="LX94" s="97"/>
      <c r="LY94" s="97"/>
      <c r="LZ94" s="97"/>
      <c r="MA94" s="97"/>
      <c r="MB94" s="97"/>
      <c r="MC94" s="97"/>
      <c r="MD94" s="97"/>
      <c r="ME94" s="97"/>
      <c r="MF94" s="97"/>
      <c r="MG94" s="97"/>
      <c r="MH94" s="97"/>
      <c r="MI94" s="97"/>
      <c r="MJ94" s="97"/>
      <c r="MK94" s="97"/>
      <c r="ML94" s="97"/>
      <c r="MM94" s="97"/>
      <c r="MN94" s="97"/>
      <c r="MO94" s="97"/>
      <c r="MP94" s="97"/>
      <c r="MQ94" s="97"/>
      <c r="MR94" s="97"/>
      <c r="MS94" s="97"/>
      <c r="MT94" s="97"/>
      <c r="MU94" s="97"/>
      <c r="MV94" s="97"/>
      <c r="MW94" s="97"/>
      <c r="MX94" s="97"/>
      <c r="MY94" s="97"/>
      <c r="MZ94" s="97"/>
      <c r="NA94" s="97"/>
      <c r="NB94" s="97"/>
      <c r="NC94" s="97"/>
      <c r="ND94" s="97"/>
      <c r="NE94" s="97"/>
      <c r="NF94" s="97"/>
      <c r="NG94" s="97"/>
      <c r="NH94" s="97"/>
      <c r="NI94" s="97"/>
      <c r="NJ94" s="97"/>
      <c r="NK94" s="97"/>
      <c r="NL94" s="97"/>
      <c r="NM94" s="97"/>
      <c r="NN94" s="97"/>
      <c r="NO94" s="97"/>
      <c r="NP94" s="97"/>
      <c r="NQ94" s="97"/>
      <c r="NR94" s="97"/>
      <c r="NS94" s="97"/>
      <c r="NT94" s="97"/>
      <c r="NU94" s="97"/>
      <c r="NV94" s="97"/>
      <c r="NW94" s="97"/>
      <c r="NX94" s="97"/>
      <c r="NY94" s="97"/>
      <c r="NZ94" s="97"/>
      <c r="OA94" s="97"/>
      <c r="OB94" s="97"/>
      <c r="OC94" s="97"/>
      <c r="OD94" s="97"/>
      <c r="OE94" s="97"/>
      <c r="OF94" s="97"/>
      <c r="OG94" s="97"/>
      <c r="OH94" s="97"/>
      <c r="OI94" s="97"/>
      <c r="OJ94" s="97"/>
      <c r="OK94" s="97"/>
      <c r="OL94" s="97"/>
      <c r="OM94" s="97"/>
      <c r="ON94" s="97"/>
      <c r="OO94" s="97"/>
      <c r="OP94" s="97"/>
      <c r="OQ94" s="97"/>
      <c r="OR94" s="97"/>
      <c r="OS94" s="97"/>
      <c r="OT94" s="97"/>
      <c r="OU94" s="97"/>
      <c r="OV94" s="97"/>
      <c r="OW94" s="97"/>
      <c r="OX94" s="97"/>
      <c r="OY94" s="97"/>
      <c r="OZ94" s="97"/>
      <c r="PA94" s="97"/>
      <c r="PB94" s="97"/>
      <c r="PC94" s="97"/>
      <c r="PD94" s="97"/>
      <c r="PE94" s="97"/>
      <c r="PF94" s="97"/>
      <c r="PG94" s="97"/>
      <c r="PH94" s="97"/>
      <c r="PI94" s="97"/>
      <c r="PJ94" s="97"/>
      <c r="PK94" s="97"/>
      <c r="PL94" s="97"/>
      <c r="PM94" s="97"/>
      <c r="PN94" s="97"/>
      <c r="PO94" s="97"/>
      <c r="PP94" s="97"/>
      <c r="PQ94" s="97"/>
      <c r="PR94" s="97"/>
      <c r="PS94" s="97"/>
      <c r="PT94" s="97"/>
      <c r="PU94" s="97"/>
      <c r="PV94" s="97"/>
      <c r="PW94" s="97"/>
      <c r="PX94" s="97"/>
      <c r="PY94" s="97"/>
      <c r="PZ94" s="97"/>
      <c r="QA94" s="97"/>
      <c r="QB94" s="97"/>
      <c r="QC94" s="97"/>
      <c r="QD94" s="97"/>
      <c r="QE94" s="97"/>
      <c r="QF94" s="97"/>
      <c r="QG94" s="97"/>
      <c r="QH94" s="97"/>
      <c r="QI94" s="97"/>
      <c r="QJ94" s="97"/>
      <c r="QK94" s="97"/>
      <c r="QL94" s="97"/>
      <c r="QM94" s="97"/>
      <c r="QN94" s="97"/>
      <c r="QO94" s="97"/>
      <c r="QP94" s="97"/>
      <c r="QQ94" s="97"/>
      <c r="QR94" s="97"/>
      <c r="QS94" s="97"/>
      <c r="QT94" s="97"/>
      <c r="QU94" s="97"/>
      <c r="QV94" s="97"/>
      <c r="QW94" s="97"/>
      <c r="QX94" s="97"/>
      <c r="QY94" s="97"/>
      <c r="QZ94" s="97"/>
      <c r="RA94" s="97"/>
      <c r="RB94" s="97"/>
      <c r="RC94" s="97"/>
      <c r="RD94" s="97"/>
      <c r="RE94" s="97"/>
      <c r="RF94" s="97"/>
      <c r="RG94" s="97"/>
      <c r="RH94" s="97"/>
      <c r="RI94" s="97"/>
      <c r="RJ94" s="97"/>
      <c r="RK94" s="97"/>
      <c r="RL94" s="97"/>
      <c r="RM94" s="97"/>
      <c r="RN94" s="97"/>
      <c r="RO94" s="97"/>
      <c r="RP94" s="97"/>
      <c r="RQ94" s="97"/>
      <c r="RR94" s="97"/>
      <c r="RS94" s="97"/>
      <c r="RT94" s="97"/>
      <c r="RU94" s="97"/>
      <c r="RV94" s="97"/>
      <c r="RW94" s="97"/>
      <c r="RX94" s="97"/>
      <c r="RY94" s="97"/>
      <c r="RZ94" s="97"/>
      <c r="SA94" s="97"/>
      <c r="SB94" s="97"/>
      <c r="SC94" s="97"/>
      <c r="SD94" s="97"/>
      <c r="SE94" s="97"/>
      <c r="SF94" s="97"/>
      <c r="SG94" s="97"/>
      <c r="SH94" s="97"/>
      <c r="SI94" s="97"/>
      <c r="SJ94" s="97"/>
      <c r="SK94" s="97"/>
      <c r="SL94" s="97"/>
      <c r="SM94" s="97"/>
      <c r="SN94" s="97"/>
      <c r="SO94" s="97"/>
      <c r="SP94" s="97"/>
      <c r="SQ94" s="97"/>
      <c r="SR94" s="97"/>
      <c r="SS94" s="97"/>
      <c r="ST94" s="97"/>
      <c r="SU94" s="97"/>
      <c r="SV94" s="97"/>
      <c r="SW94" s="97"/>
      <c r="SX94" s="97"/>
      <c r="SY94" s="97"/>
      <c r="SZ94" s="97"/>
      <c r="TA94" s="97"/>
      <c r="TB94" s="97"/>
    </row>
    <row r="95" spans="1:522" s="27" customFormat="1" ht="18" customHeight="1" x14ac:dyDescent="0.2">
      <c r="A95" s="12"/>
      <c r="B95" s="11"/>
      <c r="C95" s="1"/>
      <c r="D95" t="s">
        <v>268</v>
      </c>
      <c r="E95" s="1">
        <v>12573</v>
      </c>
      <c r="F95" s="1"/>
      <c r="G95"/>
      <c r="H95"/>
      <c r="I95" s="1">
        <f t="shared" si="2"/>
        <v>0</v>
      </c>
      <c r="J95" s="12"/>
      <c r="K95" s="102"/>
      <c r="L95" s="102"/>
      <c r="M95" s="97"/>
      <c r="N95" s="97"/>
      <c r="O95" s="97"/>
      <c r="P95" s="97"/>
      <c r="Q95" s="97"/>
      <c r="R95" s="102"/>
      <c r="S95" s="97"/>
      <c r="T95" s="97"/>
      <c r="U95" s="97"/>
      <c r="V95" s="97"/>
      <c r="W95" s="97"/>
      <c r="X95" s="97"/>
      <c r="Y95" s="97"/>
      <c r="Z95" s="97"/>
      <c r="AA95" s="97"/>
      <c r="AB95" s="97"/>
      <c r="AC95" s="97"/>
      <c r="AD95" s="97"/>
      <c r="AE95" s="97"/>
      <c r="AF95" s="97"/>
      <c r="AG95" s="97"/>
      <c r="AH95" s="97"/>
      <c r="AI95" s="97"/>
      <c r="AJ95" s="97"/>
      <c r="AK95" s="97"/>
      <c r="AL95" s="97"/>
      <c r="AM95" s="97"/>
      <c r="AN95" s="97"/>
      <c r="AO95" s="97"/>
      <c r="AP95" s="97"/>
      <c r="AQ95" s="97"/>
      <c r="AR95" s="97"/>
      <c r="AS95" s="97"/>
      <c r="AT95" s="97"/>
      <c r="AU95" s="97"/>
      <c r="AV95" s="97"/>
      <c r="AW95" s="97"/>
      <c r="AX95" s="97"/>
      <c r="AY95" s="97"/>
      <c r="AZ95" s="97"/>
      <c r="BA95" s="97"/>
      <c r="BB95" s="97"/>
      <c r="BC95" s="97"/>
      <c r="BD95" s="97"/>
      <c r="BE95" s="97"/>
      <c r="BF95" s="97"/>
      <c r="BG95" s="97"/>
      <c r="BH95" s="97"/>
      <c r="BI95" s="97"/>
      <c r="BJ95" s="97"/>
      <c r="BK95" s="97"/>
      <c r="BL95" s="97"/>
      <c r="BM95" s="97"/>
      <c r="BN95" s="97"/>
      <c r="BO95" s="97"/>
      <c r="BP95" s="97"/>
      <c r="BQ95" s="97"/>
      <c r="BR95" s="97"/>
      <c r="BS95" s="97"/>
      <c r="BT95" s="102"/>
      <c r="BU95" s="97"/>
      <c r="BV95" s="97"/>
      <c r="BW95" s="97"/>
      <c r="BX95" s="97"/>
      <c r="BY95" s="97"/>
      <c r="BZ95" s="97"/>
      <c r="CA95" s="97"/>
      <c r="CB95" s="97"/>
      <c r="CC95" s="97"/>
      <c r="CD95" s="97"/>
      <c r="CE95" s="97"/>
      <c r="CF95" s="97"/>
      <c r="CG95" s="97"/>
      <c r="CH95" s="97"/>
      <c r="CI95" s="102"/>
      <c r="CJ95" s="97"/>
      <c r="CK95" s="97"/>
      <c r="CL95" s="97"/>
      <c r="CM95" s="97"/>
      <c r="CN95" s="97"/>
      <c r="CO95" s="97"/>
      <c r="CP95" s="97"/>
      <c r="CQ95" s="97"/>
      <c r="CR95" s="97"/>
      <c r="CS95" s="97"/>
      <c r="CT95" s="97"/>
      <c r="CU95" s="97"/>
      <c r="CV95" s="97"/>
      <c r="CW95" s="97"/>
      <c r="CX95" s="97"/>
      <c r="CY95" s="97"/>
      <c r="CZ95" s="97"/>
      <c r="DA95" s="97"/>
      <c r="DB95" s="97"/>
      <c r="DC95" s="97"/>
      <c r="DD95" s="102"/>
      <c r="DE95" s="97"/>
      <c r="DF95" s="97"/>
      <c r="DG95" s="97"/>
      <c r="DH95" s="97"/>
      <c r="DI95" s="97"/>
      <c r="DJ95" s="97"/>
      <c r="DK95" s="97"/>
      <c r="DL95" s="97"/>
      <c r="DM95" s="97"/>
      <c r="DN95" s="97"/>
      <c r="DO95" s="97"/>
      <c r="DP95" s="97"/>
      <c r="DQ95" s="97"/>
      <c r="DR95" s="97"/>
      <c r="DS95" s="97"/>
      <c r="DT95" s="97"/>
      <c r="DU95" s="97"/>
      <c r="DV95" s="97"/>
      <c r="DW95" s="97"/>
      <c r="DX95" s="97"/>
      <c r="DY95" s="97"/>
      <c r="DZ95" s="97"/>
      <c r="EA95" s="97"/>
      <c r="EB95" s="97"/>
      <c r="EC95" s="97"/>
      <c r="ED95" s="97"/>
      <c r="EE95" s="97"/>
      <c r="EF95" s="97"/>
      <c r="EG95" s="97"/>
      <c r="EH95" s="97"/>
      <c r="EI95" s="97"/>
      <c r="EJ95" s="97"/>
      <c r="EK95" s="97"/>
      <c r="EL95" s="97"/>
      <c r="EM95" s="97"/>
      <c r="EN95" s="97"/>
      <c r="EO95" s="97"/>
      <c r="EP95" s="97"/>
      <c r="EQ95" s="102"/>
      <c r="ER95" s="97"/>
      <c r="ES95" s="97"/>
      <c r="ET95" s="97"/>
      <c r="EU95" s="97"/>
      <c r="EV95" s="97"/>
      <c r="EW95" s="97"/>
      <c r="EX95" s="97"/>
      <c r="EY95" s="97"/>
      <c r="EZ95" s="97"/>
      <c r="FA95" s="97"/>
      <c r="FB95" s="97"/>
      <c r="FC95" s="97"/>
      <c r="FD95" s="97"/>
      <c r="FE95" s="97"/>
      <c r="FF95" s="97"/>
      <c r="FG95" s="97"/>
      <c r="FH95" s="97"/>
      <c r="FI95" s="97"/>
      <c r="FJ95" s="97"/>
      <c r="FK95" s="97"/>
      <c r="FL95" s="97"/>
      <c r="FM95" s="97"/>
      <c r="FN95" s="97"/>
      <c r="FO95" s="97"/>
      <c r="FP95" s="97"/>
      <c r="FQ95" s="97"/>
      <c r="FR95" s="97"/>
      <c r="FS95" s="97"/>
      <c r="FT95" s="97"/>
      <c r="FU95" s="97"/>
      <c r="FV95" s="97"/>
      <c r="FW95" s="97"/>
      <c r="FX95" s="97"/>
      <c r="FY95" s="97"/>
      <c r="FZ95" s="97"/>
      <c r="GA95" s="97"/>
      <c r="GB95" s="97"/>
      <c r="GC95" s="97"/>
      <c r="GD95" s="97"/>
      <c r="GE95" s="97"/>
      <c r="GF95" s="97"/>
      <c r="GG95" s="97"/>
      <c r="GH95" s="97"/>
      <c r="GI95" s="97"/>
      <c r="GJ95" s="97"/>
      <c r="GK95" s="97"/>
      <c r="GL95" s="97"/>
      <c r="GM95" s="97"/>
      <c r="GN95" s="97"/>
      <c r="GO95" s="97"/>
      <c r="GP95" s="97"/>
      <c r="GQ95" s="97"/>
      <c r="GR95" s="97"/>
      <c r="GS95" s="97"/>
      <c r="GT95" s="97"/>
      <c r="GU95" s="97"/>
      <c r="GV95" s="97"/>
      <c r="GW95" s="97"/>
      <c r="GX95" s="97"/>
      <c r="GY95" s="97"/>
      <c r="GZ95" s="97"/>
      <c r="HA95" s="97"/>
      <c r="HB95" s="97"/>
      <c r="HC95" s="97"/>
      <c r="HD95" s="97"/>
      <c r="HE95" s="97"/>
      <c r="HF95" s="97"/>
      <c r="HG95" s="97"/>
      <c r="HH95" s="97"/>
      <c r="HI95" s="97"/>
      <c r="HJ95" s="97"/>
      <c r="HK95" s="97"/>
      <c r="HL95" s="97"/>
      <c r="HM95" s="97"/>
      <c r="HN95" s="97"/>
      <c r="HO95" s="97"/>
      <c r="HP95" s="97"/>
      <c r="HQ95" s="97"/>
      <c r="HR95" s="97"/>
      <c r="HS95" s="97"/>
      <c r="HT95" s="97"/>
      <c r="HU95" s="97"/>
      <c r="HV95" s="97"/>
      <c r="HW95" s="97"/>
      <c r="HX95" s="97"/>
      <c r="HY95" s="97"/>
      <c r="HZ95" s="97"/>
      <c r="IA95" s="97"/>
      <c r="IB95" s="97"/>
      <c r="IC95" s="97"/>
      <c r="ID95" s="97"/>
      <c r="IE95" s="97"/>
      <c r="IF95" s="97"/>
      <c r="IG95" s="97"/>
      <c r="IH95" s="97"/>
      <c r="II95" s="97"/>
      <c r="IJ95" s="97"/>
      <c r="IK95" s="97"/>
      <c r="IL95" s="97"/>
      <c r="IM95" s="97"/>
      <c r="IN95" s="97"/>
      <c r="IO95" s="97"/>
      <c r="IP95" s="97"/>
      <c r="IQ95" s="97"/>
      <c r="IR95" s="97"/>
      <c r="IS95" s="97"/>
      <c r="IT95" s="97"/>
      <c r="IU95" s="97"/>
      <c r="IV95" s="97"/>
      <c r="IW95" s="97"/>
      <c r="IX95" s="97"/>
      <c r="IY95" s="97"/>
      <c r="IZ95" s="97"/>
      <c r="JA95" s="97"/>
      <c r="JB95" s="97"/>
      <c r="JC95" s="97"/>
      <c r="JD95" s="97"/>
      <c r="JE95" s="97"/>
      <c r="JF95" s="97"/>
      <c r="JG95" s="97"/>
      <c r="JH95" s="88"/>
      <c r="JI95" s="88"/>
      <c r="JJ95" s="88"/>
      <c r="JK95" s="88"/>
      <c r="JL95" s="88"/>
      <c r="JM95" s="88"/>
      <c r="JN95" s="88"/>
      <c r="JO95" s="88"/>
      <c r="JP95" s="97"/>
      <c r="JQ95" s="97"/>
      <c r="JR95" s="97"/>
      <c r="JS95" s="97"/>
      <c r="JT95" s="97"/>
      <c r="JU95" s="97"/>
      <c r="JV95" s="97"/>
      <c r="JW95" s="97"/>
      <c r="JX95" s="102"/>
      <c r="JY95" s="97"/>
      <c r="JZ95" s="97"/>
      <c r="KA95" s="97"/>
      <c r="KB95" s="97"/>
      <c r="KC95" s="97"/>
      <c r="KD95" s="97"/>
      <c r="KE95" s="97"/>
      <c r="KF95" s="97"/>
      <c r="KG95" s="97"/>
      <c r="KH95" s="97"/>
      <c r="KI95" s="97"/>
      <c r="KJ95" s="97"/>
      <c r="KK95" s="97"/>
      <c r="KL95" s="97"/>
      <c r="KM95" s="97"/>
      <c r="KN95" s="97"/>
      <c r="KO95" s="97"/>
      <c r="KP95" s="97"/>
      <c r="KQ95" s="97"/>
      <c r="KR95" s="97"/>
      <c r="KS95" s="102"/>
      <c r="KT95" s="97"/>
      <c r="KU95" s="97"/>
      <c r="KV95" s="97"/>
      <c r="KW95" s="97"/>
      <c r="KX95" s="97"/>
      <c r="KY95" s="97"/>
      <c r="KZ95" s="97"/>
      <c r="LA95" s="97"/>
      <c r="LB95" s="97"/>
      <c r="LC95" s="97"/>
      <c r="LD95" s="97"/>
      <c r="LE95" s="97"/>
      <c r="LF95" s="97"/>
      <c r="LG95" s="97"/>
      <c r="LH95" s="97"/>
      <c r="LI95" s="97"/>
      <c r="LJ95" s="97"/>
      <c r="LK95" s="97"/>
      <c r="LL95" s="97"/>
      <c r="LM95" s="97"/>
      <c r="LN95" s="97"/>
      <c r="LO95" s="97"/>
      <c r="LP95" s="97"/>
      <c r="LQ95" s="97"/>
      <c r="LR95" s="97"/>
      <c r="LS95" s="97"/>
      <c r="LT95" s="97"/>
      <c r="LU95" s="97"/>
      <c r="LV95" s="97"/>
      <c r="LW95" s="97"/>
      <c r="LX95" s="97"/>
      <c r="LY95" s="97"/>
      <c r="LZ95" s="97"/>
      <c r="MA95" s="97"/>
      <c r="MB95" s="97"/>
      <c r="MC95" s="97"/>
      <c r="MD95" s="97"/>
      <c r="ME95" s="97"/>
      <c r="MF95" s="97"/>
      <c r="MG95" s="97"/>
      <c r="MH95" s="97"/>
      <c r="MI95" s="97"/>
      <c r="MJ95" s="97"/>
      <c r="MK95" s="97"/>
      <c r="ML95" s="97"/>
      <c r="MM95" s="97"/>
      <c r="MN95" s="97"/>
      <c r="MO95" s="97"/>
      <c r="MP95" s="97"/>
      <c r="MQ95" s="97"/>
      <c r="MR95" s="97"/>
      <c r="MS95" s="97"/>
      <c r="MT95" s="97"/>
      <c r="MU95" s="97"/>
      <c r="MV95" s="97"/>
      <c r="MW95" s="97"/>
      <c r="MX95" s="97"/>
      <c r="MY95" s="97"/>
      <c r="MZ95" s="97"/>
      <c r="NA95" s="97"/>
      <c r="NB95" s="97"/>
      <c r="NC95" s="97"/>
      <c r="ND95" s="97"/>
      <c r="NE95" s="97"/>
      <c r="NF95" s="97"/>
      <c r="NG95" s="97"/>
      <c r="NH95" s="97"/>
      <c r="NI95" s="97"/>
      <c r="NJ95" s="97"/>
      <c r="NK95" s="97"/>
      <c r="NL95" s="97"/>
      <c r="NM95" s="97"/>
      <c r="NN95" s="97"/>
      <c r="NO95" s="97"/>
      <c r="NP95" s="97"/>
      <c r="NQ95" s="97"/>
      <c r="NR95" s="97"/>
      <c r="NS95" s="97"/>
      <c r="NT95" s="97"/>
      <c r="NU95" s="97"/>
      <c r="NV95" s="97"/>
      <c r="NW95" s="97"/>
      <c r="NX95" s="97"/>
      <c r="NY95" s="97"/>
      <c r="NZ95" s="97"/>
      <c r="OA95" s="97"/>
      <c r="OB95" s="97"/>
      <c r="OC95" s="97"/>
      <c r="OD95" s="97"/>
      <c r="OE95" s="97"/>
      <c r="OF95" s="97"/>
      <c r="OG95" s="97"/>
      <c r="OH95" s="97"/>
      <c r="OI95" s="97"/>
      <c r="OJ95" s="97"/>
      <c r="OK95" s="97"/>
      <c r="OL95" s="97"/>
      <c r="OM95" s="97"/>
      <c r="ON95" s="97"/>
      <c r="OO95" s="97"/>
      <c r="OP95" s="97"/>
      <c r="OQ95" s="97"/>
      <c r="OR95" s="97"/>
      <c r="OS95" s="97"/>
      <c r="OT95" s="97"/>
      <c r="OU95" s="97"/>
      <c r="OV95" s="97"/>
      <c r="OW95" s="97"/>
      <c r="OX95" s="97"/>
      <c r="OY95" s="97"/>
      <c r="OZ95" s="97"/>
      <c r="PA95" s="97"/>
      <c r="PB95" s="97"/>
      <c r="PC95" s="97"/>
      <c r="PD95" s="97"/>
      <c r="PE95" s="97"/>
      <c r="PF95" s="97"/>
      <c r="PG95" s="97"/>
      <c r="PH95" s="97"/>
      <c r="PI95" s="97"/>
      <c r="PJ95" s="97"/>
      <c r="PK95" s="97"/>
      <c r="PL95" s="97"/>
      <c r="PM95" s="97"/>
      <c r="PN95" s="97"/>
      <c r="PO95" s="97"/>
      <c r="PP95" s="97"/>
      <c r="PQ95" s="97"/>
      <c r="PR95" s="97"/>
      <c r="PS95" s="97"/>
      <c r="PT95" s="97"/>
      <c r="PU95" s="97"/>
      <c r="PV95" s="97"/>
      <c r="PW95" s="97"/>
      <c r="PX95" s="97"/>
      <c r="PY95" s="97"/>
      <c r="PZ95" s="97"/>
      <c r="QA95" s="97"/>
      <c r="QB95" s="97"/>
      <c r="QC95" s="97"/>
      <c r="QD95" s="97"/>
      <c r="QE95" s="97"/>
      <c r="QF95" s="97"/>
      <c r="QG95" s="97"/>
      <c r="QH95" s="97"/>
      <c r="QI95" s="97"/>
      <c r="QJ95" s="97"/>
      <c r="QK95" s="97"/>
      <c r="QL95" s="97"/>
      <c r="QM95" s="97"/>
      <c r="QN95" s="97"/>
      <c r="QO95" s="97"/>
      <c r="QP95" s="97"/>
      <c r="QQ95" s="97"/>
      <c r="QR95" s="97"/>
      <c r="QS95" s="97"/>
      <c r="QT95" s="97"/>
      <c r="QU95" s="97"/>
      <c r="QV95" s="97"/>
      <c r="QW95" s="97"/>
      <c r="QX95" s="97"/>
      <c r="QY95" s="97"/>
      <c r="QZ95" s="97"/>
      <c r="RA95" s="97"/>
      <c r="RB95" s="97"/>
      <c r="RC95" s="97"/>
      <c r="RD95" s="97"/>
      <c r="RE95" s="97"/>
      <c r="RF95" s="97"/>
      <c r="RG95" s="97"/>
      <c r="RH95" s="97"/>
      <c r="RI95" s="97"/>
      <c r="RJ95" s="97"/>
      <c r="RK95" s="97"/>
      <c r="RL95" s="97"/>
      <c r="RM95" s="97"/>
      <c r="RN95" s="97"/>
      <c r="RO95" s="97"/>
      <c r="RP95" s="97"/>
      <c r="RQ95" s="97"/>
      <c r="RR95" s="97"/>
      <c r="RS95" s="97"/>
      <c r="RT95" s="97"/>
      <c r="RU95" s="97"/>
      <c r="RV95" s="97"/>
      <c r="RW95" s="97"/>
      <c r="RX95" s="97"/>
      <c r="RY95" s="97"/>
      <c r="RZ95" s="97"/>
      <c r="SA95" s="97"/>
      <c r="SB95" s="97"/>
      <c r="SC95" s="97"/>
      <c r="SD95" s="97"/>
      <c r="SE95" s="97"/>
      <c r="SF95" s="97"/>
      <c r="SG95" s="97"/>
      <c r="SH95" s="97"/>
      <c r="SI95" s="97"/>
      <c r="SJ95" s="97"/>
      <c r="SK95" s="97"/>
      <c r="SL95" s="97"/>
      <c r="SM95" s="97"/>
      <c r="SN95" s="97"/>
      <c r="SO95" s="97"/>
      <c r="SP95" s="97"/>
      <c r="SQ95" s="97"/>
      <c r="SR95" s="97"/>
      <c r="SS95" s="97"/>
      <c r="ST95" s="97"/>
      <c r="SU95" s="97"/>
      <c r="SV95" s="97"/>
      <c r="SW95" s="97"/>
      <c r="SX95" s="97"/>
      <c r="SY95" s="97"/>
      <c r="SZ95" s="97"/>
      <c r="TA95" s="97"/>
      <c r="TB95" s="97"/>
    </row>
    <row r="96" spans="1:522" s="27" customFormat="1" ht="18" customHeight="1" x14ac:dyDescent="0.2">
      <c r="A96" s="12"/>
      <c r="B96" s="11" t="s">
        <v>264</v>
      </c>
      <c r="C96" s="1">
        <v>9421</v>
      </c>
      <c r="D96" s="4" t="s">
        <v>283</v>
      </c>
      <c r="E96" s="1">
        <v>12309</v>
      </c>
      <c r="F96" s="1"/>
      <c r="G96" s="4" t="s">
        <v>19</v>
      </c>
      <c r="H96"/>
      <c r="I96" s="1">
        <f t="shared" si="2"/>
        <v>0</v>
      </c>
      <c r="J96" s="12">
        <f>Tabuľka1[[#This Row],[Stĺpec8]]+I97</f>
        <v>0</v>
      </c>
      <c r="K96" s="102"/>
      <c r="L96" s="102"/>
      <c r="M96" s="97"/>
      <c r="N96" s="97"/>
      <c r="O96" s="97"/>
      <c r="P96" s="97"/>
      <c r="Q96" s="97"/>
      <c r="R96" s="97"/>
      <c r="S96" s="102"/>
      <c r="T96" s="97"/>
      <c r="U96" s="97"/>
      <c r="V96" s="97"/>
      <c r="W96" s="97"/>
      <c r="X96" s="97"/>
      <c r="Y96" s="97"/>
      <c r="Z96" s="97"/>
      <c r="AA96" s="97"/>
      <c r="AB96" s="97"/>
      <c r="AC96" s="97"/>
      <c r="AD96" s="97"/>
      <c r="AE96" s="97"/>
      <c r="AF96" s="97"/>
      <c r="AG96" s="97"/>
      <c r="AH96" s="97"/>
      <c r="AI96" s="97"/>
      <c r="AJ96" s="97"/>
      <c r="AK96" s="97"/>
      <c r="AL96" s="97"/>
      <c r="AM96" s="97"/>
      <c r="AN96" s="97"/>
      <c r="AO96" s="97"/>
      <c r="AP96" s="97"/>
      <c r="AQ96" s="97"/>
      <c r="AR96" s="97"/>
      <c r="AS96" s="97"/>
      <c r="AT96" s="97"/>
      <c r="AU96" s="97"/>
      <c r="AV96" s="97"/>
      <c r="AW96" s="97"/>
      <c r="AX96" s="97"/>
      <c r="AY96" s="97"/>
      <c r="AZ96" s="97"/>
      <c r="BA96" s="97"/>
      <c r="BB96" s="97"/>
      <c r="BC96" s="97"/>
      <c r="BD96" s="97"/>
      <c r="BE96" s="97"/>
      <c r="BF96" s="97"/>
      <c r="BG96" s="97"/>
      <c r="BH96" s="97"/>
      <c r="BI96" s="97"/>
      <c r="BJ96" s="97"/>
      <c r="BK96" s="97"/>
      <c r="BL96" s="97"/>
      <c r="BM96" s="97"/>
      <c r="BN96" s="97"/>
      <c r="BO96" s="97"/>
      <c r="BP96" s="97"/>
      <c r="BQ96" s="97"/>
      <c r="BR96" s="97"/>
      <c r="BS96" s="97"/>
      <c r="BT96" s="97"/>
      <c r="BU96" s="97"/>
      <c r="BV96" s="97"/>
      <c r="BW96" s="97"/>
      <c r="BX96" s="97"/>
      <c r="BY96" s="97"/>
      <c r="BZ96" s="97"/>
      <c r="CA96" s="97"/>
      <c r="CB96" s="97"/>
      <c r="CC96" s="97"/>
      <c r="CD96" s="97"/>
      <c r="CE96" s="97"/>
      <c r="CF96" s="97"/>
      <c r="CG96" s="97"/>
      <c r="CH96" s="97"/>
      <c r="CI96" s="97"/>
      <c r="CJ96" s="97"/>
      <c r="CK96" s="97"/>
      <c r="CL96" s="97"/>
      <c r="CM96" s="97"/>
      <c r="CN96" s="97"/>
      <c r="CO96" s="97"/>
      <c r="CP96" s="97"/>
      <c r="CQ96" s="97"/>
      <c r="CR96" s="97"/>
      <c r="CS96" s="97"/>
      <c r="CT96" s="102"/>
      <c r="CU96" s="97"/>
      <c r="CV96" s="102"/>
      <c r="CW96" s="97"/>
      <c r="CX96" s="97"/>
      <c r="CY96" s="97"/>
      <c r="CZ96" s="97"/>
      <c r="DA96" s="97"/>
      <c r="DB96" s="97"/>
      <c r="DC96" s="97"/>
      <c r="DD96" s="102"/>
      <c r="DE96" s="97"/>
      <c r="DF96" s="97"/>
      <c r="DG96" s="97"/>
      <c r="DH96" s="97"/>
      <c r="DI96" s="97"/>
      <c r="DJ96" s="97"/>
      <c r="DK96" s="97"/>
      <c r="DL96" s="97"/>
      <c r="DM96" s="97"/>
      <c r="DN96" s="97"/>
      <c r="DO96" s="97"/>
      <c r="DP96" s="97"/>
      <c r="DQ96" s="97"/>
      <c r="DR96" s="97"/>
      <c r="DS96" s="97"/>
      <c r="DT96" s="97"/>
      <c r="DU96" s="97"/>
      <c r="DV96" s="97"/>
      <c r="DW96" s="97"/>
      <c r="DX96" s="97"/>
      <c r="DY96" s="97"/>
      <c r="DZ96" s="97"/>
      <c r="EA96" s="97"/>
      <c r="EB96" s="97"/>
      <c r="EC96" s="97"/>
      <c r="ED96" s="97"/>
      <c r="EE96" s="97"/>
      <c r="EF96" s="97"/>
      <c r="EG96" s="97"/>
      <c r="EH96" s="97"/>
      <c r="EI96" s="97"/>
      <c r="EJ96" s="97"/>
      <c r="EK96" s="97"/>
      <c r="EL96" s="97"/>
      <c r="EM96" s="97"/>
      <c r="EN96" s="97"/>
      <c r="EO96" s="97"/>
      <c r="EP96" s="97"/>
      <c r="EQ96" s="102"/>
      <c r="ER96" s="97"/>
      <c r="ES96" s="97"/>
      <c r="ET96" s="97"/>
      <c r="EU96" s="97"/>
      <c r="EV96" s="97"/>
      <c r="EW96" s="97"/>
      <c r="EX96" s="97"/>
      <c r="EY96" s="97"/>
      <c r="EZ96" s="97"/>
      <c r="FA96" s="97"/>
      <c r="FB96" s="97"/>
      <c r="FC96" s="97"/>
      <c r="FD96" s="97"/>
      <c r="FE96" s="97"/>
      <c r="FF96" s="97"/>
      <c r="FG96" s="97"/>
      <c r="FH96" s="97"/>
      <c r="FI96" s="97"/>
      <c r="FJ96" s="97"/>
      <c r="FK96" s="97"/>
      <c r="FL96" s="97"/>
      <c r="FM96" s="97"/>
      <c r="FN96" s="97"/>
      <c r="FO96" s="97"/>
      <c r="FP96" s="97"/>
      <c r="FQ96" s="97"/>
      <c r="FR96" s="97"/>
      <c r="FS96" s="97"/>
      <c r="FT96" s="97"/>
      <c r="FU96" s="97"/>
      <c r="FV96" s="97"/>
      <c r="FW96" s="97"/>
      <c r="FX96" s="97"/>
      <c r="FY96" s="97"/>
      <c r="FZ96" s="97"/>
      <c r="GA96" s="97"/>
      <c r="GB96" s="97"/>
      <c r="GC96" s="97"/>
      <c r="GD96" s="97"/>
      <c r="GE96" s="97"/>
      <c r="GF96" s="97"/>
      <c r="GG96" s="97"/>
      <c r="GH96" s="97"/>
      <c r="GI96" s="97"/>
      <c r="GJ96" s="97"/>
      <c r="GK96" s="97"/>
      <c r="GL96" s="97"/>
      <c r="GM96" s="97"/>
      <c r="GN96" s="97"/>
      <c r="GO96" s="97"/>
      <c r="GP96" s="97"/>
      <c r="GQ96" s="97"/>
      <c r="GR96" s="97"/>
      <c r="GS96" s="97"/>
      <c r="GT96" s="97"/>
      <c r="GU96" s="97"/>
      <c r="GV96" s="97"/>
      <c r="GW96" s="97"/>
      <c r="GX96" s="97"/>
      <c r="GY96" s="97"/>
      <c r="GZ96" s="97"/>
      <c r="HA96" s="97"/>
      <c r="HB96" s="97"/>
      <c r="HC96" s="97"/>
      <c r="HD96" s="97"/>
      <c r="HE96" s="97"/>
      <c r="HF96" s="97"/>
      <c r="HG96" s="97"/>
      <c r="HH96" s="97"/>
      <c r="HI96" s="97"/>
      <c r="HJ96" s="97"/>
      <c r="HK96" s="97"/>
      <c r="HL96" s="97"/>
      <c r="HM96" s="97"/>
      <c r="HN96" s="97"/>
      <c r="HO96" s="97"/>
      <c r="HP96" s="97"/>
      <c r="HQ96" s="97"/>
      <c r="HR96" s="97"/>
      <c r="HS96" s="97"/>
      <c r="HT96" s="97"/>
      <c r="HU96" s="97"/>
      <c r="HV96" s="97"/>
      <c r="HW96" s="97"/>
      <c r="HX96" s="97"/>
      <c r="HY96" s="97"/>
      <c r="HZ96" s="97"/>
      <c r="IA96" s="97"/>
      <c r="IB96" s="97"/>
      <c r="IC96" s="97"/>
      <c r="ID96" s="97"/>
      <c r="IE96" s="97"/>
      <c r="IF96" s="97"/>
      <c r="IG96" s="97"/>
      <c r="IH96" s="97"/>
      <c r="II96" s="97"/>
      <c r="IJ96" s="97"/>
      <c r="IK96" s="97"/>
      <c r="IL96" s="97"/>
      <c r="IM96" s="97"/>
      <c r="IN96" s="97"/>
      <c r="IO96" s="97"/>
      <c r="IP96" s="97"/>
      <c r="IQ96" s="97"/>
      <c r="IR96" s="97"/>
      <c r="IS96" s="97"/>
      <c r="IT96" s="97"/>
      <c r="IU96" s="97"/>
      <c r="IV96" s="97"/>
      <c r="IW96" s="97"/>
      <c r="IX96" s="97"/>
      <c r="IY96" s="97"/>
      <c r="IZ96" s="97"/>
      <c r="JA96" s="97"/>
      <c r="JB96" s="97"/>
      <c r="JC96" s="97"/>
      <c r="JD96" s="97"/>
      <c r="JE96" s="97"/>
      <c r="JF96" s="97"/>
      <c r="JG96" s="97"/>
      <c r="JH96" s="88"/>
      <c r="JI96" s="88"/>
      <c r="JJ96" s="88"/>
      <c r="JK96" s="88"/>
      <c r="JL96" s="88"/>
      <c r="JM96" s="88"/>
      <c r="JN96" s="88"/>
      <c r="JO96" s="88"/>
      <c r="JP96" s="97"/>
      <c r="JQ96" s="97"/>
      <c r="JR96" s="97"/>
      <c r="JS96" s="97"/>
      <c r="JT96" s="97"/>
      <c r="JU96" s="97"/>
      <c r="JV96" s="97"/>
      <c r="JW96" s="97"/>
      <c r="JX96" s="102"/>
      <c r="JY96" s="97"/>
      <c r="JZ96" s="97"/>
      <c r="KA96" s="97"/>
      <c r="KB96" s="97"/>
      <c r="KC96" s="97"/>
      <c r="KD96" s="97"/>
      <c r="KE96" s="97"/>
      <c r="KF96" s="97"/>
      <c r="KG96" s="97"/>
      <c r="KH96" s="97"/>
      <c r="KI96" s="97"/>
      <c r="KJ96" s="97"/>
      <c r="KK96" s="97"/>
      <c r="KL96" s="97"/>
      <c r="KM96" s="97"/>
      <c r="KN96" s="97"/>
      <c r="KO96" s="97"/>
      <c r="KP96" s="97"/>
      <c r="KQ96" s="97"/>
      <c r="KR96" s="97"/>
      <c r="KS96" s="97"/>
      <c r="KT96" s="97"/>
      <c r="KU96" s="97"/>
      <c r="KV96" s="97"/>
      <c r="KW96" s="97"/>
      <c r="KX96" s="97"/>
      <c r="KY96" s="97"/>
      <c r="KZ96" s="97"/>
      <c r="LA96" s="97"/>
      <c r="LB96" s="97"/>
      <c r="LC96" s="97"/>
      <c r="LD96" s="97"/>
      <c r="LE96" s="97"/>
      <c r="LF96" s="97"/>
      <c r="LG96" s="97"/>
      <c r="LH96" s="97"/>
      <c r="LI96" s="97"/>
      <c r="LJ96" s="97"/>
      <c r="LK96" s="97"/>
      <c r="LL96" s="97"/>
      <c r="LM96" s="97"/>
      <c r="LN96" s="97"/>
      <c r="LO96" s="97"/>
      <c r="LP96" s="97"/>
      <c r="LQ96" s="97"/>
      <c r="LR96" s="97"/>
      <c r="LS96" s="97"/>
      <c r="LT96" s="97"/>
      <c r="LU96" s="97"/>
      <c r="LV96" s="97"/>
      <c r="LW96" s="97"/>
      <c r="LX96" s="97"/>
      <c r="LY96" s="97"/>
      <c r="LZ96" s="97"/>
      <c r="MA96" s="97"/>
      <c r="MB96" s="97"/>
      <c r="MC96" s="97"/>
      <c r="MD96" s="97"/>
      <c r="ME96" s="97"/>
      <c r="MF96" s="97"/>
      <c r="MG96" s="97"/>
      <c r="MH96" s="97"/>
      <c r="MI96" s="97"/>
      <c r="MJ96" s="97"/>
      <c r="MK96" s="97"/>
      <c r="ML96" s="97"/>
      <c r="MM96" s="97"/>
      <c r="MN96" s="97"/>
      <c r="MO96" s="97"/>
      <c r="MP96" s="97"/>
      <c r="MQ96" s="97"/>
      <c r="MR96" s="97"/>
      <c r="MS96" s="97"/>
      <c r="MT96" s="97"/>
      <c r="MU96" s="97"/>
      <c r="MV96" s="97"/>
      <c r="MW96" s="97"/>
      <c r="MX96" s="97"/>
      <c r="MY96" s="97"/>
      <c r="MZ96" s="97"/>
      <c r="NA96" s="97"/>
      <c r="NB96" s="97"/>
      <c r="NC96" s="97"/>
      <c r="ND96" s="97"/>
      <c r="NE96" s="97"/>
      <c r="NF96" s="97"/>
      <c r="NG96" s="97"/>
      <c r="NH96" s="97"/>
      <c r="NI96" s="97"/>
      <c r="NJ96" s="97"/>
      <c r="NK96" s="97"/>
      <c r="NL96" s="97"/>
      <c r="NM96" s="97"/>
      <c r="NN96" s="97"/>
      <c r="NO96" s="97"/>
      <c r="NP96" s="97"/>
      <c r="NQ96" s="97"/>
      <c r="NR96" s="97"/>
      <c r="NS96" s="97"/>
      <c r="NT96" s="97"/>
      <c r="NU96" s="97"/>
      <c r="NV96" s="97"/>
      <c r="NW96" s="97"/>
      <c r="NX96" s="97"/>
      <c r="NY96" s="97"/>
      <c r="NZ96" s="97"/>
      <c r="OA96" s="97"/>
      <c r="OB96" s="97"/>
      <c r="OC96" s="97"/>
      <c r="OD96" s="97"/>
      <c r="OE96" s="97"/>
      <c r="OF96" s="97"/>
      <c r="OG96" s="97"/>
      <c r="OH96" s="97"/>
      <c r="OI96" s="97"/>
      <c r="OJ96" s="97"/>
      <c r="OK96" s="97"/>
      <c r="OL96" s="97"/>
      <c r="OM96" s="97"/>
      <c r="ON96" s="97"/>
      <c r="OO96" s="97"/>
      <c r="OP96" s="97"/>
      <c r="OQ96" s="97"/>
      <c r="OR96" s="97"/>
      <c r="OS96" s="97"/>
      <c r="OT96" s="97"/>
      <c r="OU96" s="97"/>
      <c r="OV96" s="97"/>
      <c r="OW96" s="97"/>
      <c r="OX96" s="97"/>
      <c r="OY96" s="97"/>
      <c r="OZ96" s="97"/>
      <c r="PA96" s="97"/>
      <c r="PB96" s="97"/>
      <c r="PC96" s="97"/>
      <c r="PD96" s="97"/>
      <c r="PE96" s="97"/>
      <c r="PF96" s="97"/>
      <c r="PG96" s="97"/>
      <c r="PH96" s="97"/>
      <c r="PI96" s="97"/>
      <c r="PJ96" s="97"/>
      <c r="PK96" s="97"/>
      <c r="PL96" s="97"/>
      <c r="PM96" s="97"/>
      <c r="PN96" s="97"/>
      <c r="PO96" s="97"/>
      <c r="PP96" s="97"/>
      <c r="PQ96" s="97"/>
      <c r="PR96" s="97"/>
      <c r="PS96" s="97"/>
      <c r="PT96" s="97"/>
      <c r="PU96" s="97"/>
      <c r="PV96" s="97"/>
      <c r="PW96" s="97"/>
      <c r="PX96" s="97"/>
      <c r="PY96" s="97"/>
      <c r="PZ96" s="97"/>
      <c r="QA96" s="97"/>
      <c r="QB96" s="97"/>
      <c r="QC96" s="97"/>
      <c r="QD96" s="97"/>
      <c r="QE96" s="97"/>
      <c r="QF96" s="97"/>
      <c r="QG96" s="97"/>
      <c r="QH96" s="97"/>
      <c r="QI96" s="97"/>
      <c r="QJ96" s="97"/>
      <c r="QK96" s="97"/>
      <c r="QL96" s="97"/>
      <c r="QM96" s="97"/>
      <c r="QN96" s="97"/>
      <c r="QO96" s="97"/>
      <c r="QP96" s="97"/>
      <c r="QQ96" s="97"/>
      <c r="QR96" s="97"/>
      <c r="QS96" s="97"/>
      <c r="QT96" s="97"/>
      <c r="QU96" s="97"/>
      <c r="QV96" s="97"/>
      <c r="QW96" s="97"/>
      <c r="QX96" s="97"/>
      <c r="QY96" s="97"/>
      <c r="QZ96" s="97"/>
      <c r="RA96" s="97"/>
      <c r="RB96" s="97"/>
      <c r="RC96" s="97"/>
      <c r="RD96" s="97"/>
      <c r="RE96" s="97"/>
      <c r="RF96" s="97"/>
      <c r="RG96" s="97"/>
      <c r="RH96" s="97"/>
      <c r="RI96" s="97"/>
      <c r="RJ96" s="97"/>
      <c r="RK96" s="97"/>
      <c r="RL96" s="97"/>
      <c r="RM96" s="97"/>
      <c r="RN96" s="97"/>
      <c r="RO96" s="97"/>
      <c r="RP96" s="97"/>
      <c r="RQ96" s="97"/>
      <c r="RR96" s="97"/>
      <c r="RS96" s="97"/>
      <c r="RT96" s="97"/>
      <c r="RU96" s="97"/>
      <c r="RV96" s="97"/>
      <c r="RW96" s="97"/>
      <c r="RX96" s="97"/>
      <c r="RY96" s="97"/>
      <c r="RZ96" s="97"/>
      <c r="SA96" s="97"/>
      <c r="SB96" s="97"/>
      <c r="SC96" s="97"/>
      <c r="SD96" s="97"/>
      <c r="SE96" s="97"/>
      <c r="SF96" s="97"/>
      <c r="SG96" s="97"/>
      <c r="SH96" s="97"/>
      <c r="SI96" s="97"/>
      <c r="SJ96" s="97"/>
      <c r="SK96" s="97"/>
      <c r="SL96" s="97"/>
      <c r="SM96" s="97"/>
      <c r="SN96" s="97"/>
      <c r="SO96" s="97"/>
      <c r="SP96" s="97"/>
      <c r="SQ96" s="97"/>
      <c r="SR96" s="97"/>
      <c r="SS96" s="97"/>
      <c r="ST96" s="97"/>
      <c r="SU96" s="97"/>
      <c r="SV96" s="97"/>
      <c r="SW96" s="97"/>
      <c r="SX96" s="97"/>
      <c r="SY96" s="97"/>
      <c r="SZ96" s="97"/>
      <c r="TA96" s="97"/>
      <c r="TB96" s="97"/>
    </row>
    <row r="97" spans="1:522" s="27" customFormat="1" ht="18" customHeight="1" x14ac:dyDescent="0.2">
      <c r="A97" s="12"/>
      <c r="B97" s="11"/>
      <c r="C97" s="1"/>
      <c r="D97" s="4" t="s">
        <v>484</v>
      </c>
      <c r="E97" s="1">
        <v>12950</v>
      </c>
      <c r="F97" s="1"/>
      <c r="G97" s="4"/>
      <c r="H97"/>
      <c r="I97" s="1">
        <f t="shared" si="2"/>
        <v>0</v>
      </c>
      <c r="J97" s="12"/>
      <c r="K97" s="102"/>
      <c r="L97" s="102"/>
      <c r="M97" s="97"/>
      <c r="N97" s="97"/>
      <c r="O97" s="97"/>
      <c r="P97" s="97"/>
      <c r="Q97" s="97"/>
      <c r="R97" s="97"/>
      <c r="S97" s="102"/>
      <c r="T97" s="97"/>
      <c r="U97" s="97"/>
      <c r="V97" s="97"/>
      <c r="W97" s="97"/>
      <c r="X97" s="97"/>
      <c r="Y97" s="97"/>
      <c r="Z97" s="97"/>
      <c r="AA97" s="97"/>
      <c r="AB97" s="97"/>
      <c r="AC97" s="97"/>
      <c r="AD97" s="97"/>
      <c r="AE97" s="97"/>
      <c r="AF97" s="97"/>
      <c r="AG97" s="97"/>
      <c r="AH97" s="97"/>
      <c r="AI97" s="97"/>
      <c r="AJ97" s="97"/>
      <c r="AK97" s="97"/>
      <c r="AL97" s="97"/>
      <c r="AM97" s="97"/>
      <c r="AN97" s="97"/>
      <c r="AO97" s="97"/>
      <c r="AP97" s="97"/>
      <c r="AQ97" s="97"/>
      <c r="AR97" s="97"/>
      <c r="AS97" s="97"/>
      <c r="AT97" s="97"/>
      <c r="AU97" s="97"/>
      <c r="AV97" s="97"/>
      <c r="AW97" s="97"/>
      <c r="AX97" s="97"/>
      <c r="AY97" s="97"/>
      <c r="AZ97" s="97"/>
      <c r="BA97" s="97"/>
      <c r="BB97" s="97"/>
      <c r="BC97" s="97"/>
      <c r="BD97" s="97"/>
      <c r="BE97" s="97"/>
      <c r="BF97" s="97"/>
      <c r="BG97" s="97"/>
      <c r="BH97" s="97"/>
      <c r="BI97" s="97"/>
      <c r="BJ97" s="97"/>
      <c r="BK97" s="97"/>
      <c r="BL97" s="97"/>
      <c r="BM97" s="97"/>
      <c r="BN97" s="97"/>
      <c r="BO97" s="97"/>
      <c r="BP97" s="97"/>
      <c r="BQ97" s="97"/>
      <c r="BR97" s="97"/>
      <c r="BS97" s="97"/>
      <c r="BT97" s="97"/>
      <c r="BU97" s="97"/>
      <c r="BV97" s="97"/>
      <c r="BW97" s="97"/>
      <c r="BX97" s="97"/>
      <c r="BY97" s="97"/>
      <c r="BZ97" s="97"/>
      <c r="CA97" s="97"/>
      <c r="CB97" s="97"/>
      <c r="CC97" s="97"/>
      <c r="CD97" s="97"/>
      <c r="CE97" s="97"/>
      <c r="CF97" s="97"/>
      <c r="CG97" s="97"/>
      <c r="CH97" s="97"/>
      <c r="CI97" s="97"/>
      <c r="CJ97" s="97"/>
      <c r="CK97" s="97"/>
      <c r="CL97" s="97"/>
      <c r="CM97" s="97"/>
      <c r="CN97" s="97"/>
      <c r="CO97" s="97"/>
      <c r="CP97" s="97"/>
      <c r="CQ97" s="97"/>
      <c r="CR97" s="97"/>
      <c r="CS97" s="97"/>
      <c r="CT97" s="102"/>
      <c r="CU97" s="97"/>
      <c r="CV97" s="102"/>
      <c r="CW97" s="97"/>
      <c r="CX97" s="97"/>
      <c r="CY97" s="97"/>
      <c r="CZ97" s="97"/>
      <c r="DA97" s="97"/>
      <c r="DB97" s="97"/>
      <c r="DC97" s="97"/>
      <c r="DD97" s="102"/>
      <c r="DE97" s="97"/>
      <c r="DF97" s="97"/>
      <c r="DG97" s="97"/>
      <c r="DH97" s="97"/>
      <c r="DI97" s="97"/>
      <c r="DJ97" s="97"/>
      <c r="DK97" s="97"/>
      <c r="DL97" s="97"/>
      <c r="DM97" s="97"/>
      <c r="DN97" s="97"/>
      <c r="DO97" s="97"/>
      <c r="DP97" s="97"/>
      <c r="DQ97" s="97"/>
      <c r="DR97" s="97"/>
      <c r="DS97" s="97"/>
      <c r="DT97" s="97"/>
      <c r="DU97" s="97"/>
      <c r="DV97" s="97"/>
      <c r="DW97" s="97"/>
      <c r="DX97" s="97"/>
      <c r="DY97" s="97"/>
      <c r="DZ97" s="97"/>
      <c r="EA97" s="97"/>
      <c r="EB97" s="97"/>
      <c r="EC97" s="97"/>
      <c r="ED97" s="97"/>
      <c r="EE97" s="97"/>
      <c r="EF97" s="97"/>
      <c r="EG97" s="97"/>
      <c r="EH97" s="97"/>
      <c r="EI97" s="97"/>
      <c r="EJ97" s="97"/>
      <c r="EK97" s="97"/>
      <c r="EL97" s="97"/>
      <c r="EM97" s="97"/>
      <c r="EN97" s="97"/>
      <c r="EO97" s="97"/>
      <c r="EP97" s="97"/>
      <c r="EQ97" s="102"/>
      <c r="ER97" s="97"/>
      <c r="ES97" s="97"/>
      <c r="ET97" s="97"/>
      <c r="EU97" s="97"/>
      <c r="EV97" s="97"/>
      <c r="EW97" s="97"/>
      <c r="EX97" s="97"/>
      <c r="EY97" s="97"/>
      <c r="EZ97" s="97"/>
      <c r="FA97" s="97"/>
      <c r="FB97" s="97"/>
      <c r="FC97" s="97"/>
      <c r="FD97" s="97"/>
      <c r="FE97" s="97"/>
      <c r="FF97" s="97"/>
      <c r="FG97" s="97"/>
      <c r="FH97" s="97"/>
      <c r="FI97" s="97"/>
      <c r="FJ97" s="97"/>
      <c r="FK97" s="97"/>
      <c r="FL97" s="97"/>
      <c r="FM97" s="97"/>
      <c r="FN97" s="97"/>
      <c r="FO97" s="97"/>
      <c r="FP97" s="97"/>
      <c r="FQ97" s="97"/>
      <c r="FR97" s="97"/>
      <c r="FS97" s="97"/>
      <c r="FT97" s="97"/>
      <c r="FU97" s="97"/>
      <c r="FV97" s="97"/>
      <c r="FW97" s="97"/>
      <c r="FX97" s="97"/>
      <c r="FY97" s="97"/>
      <c r="FZ97" s="97"/>
      <c r="GA97" s="97"/>
      <c r="GB97" s="97"/>
      <c r="GC97" s="97"/>
      <c r="GD97" s="97"/>
      <c r="GE97" s="97"/>
      <c r="GF97" s="97"/>
      <c r="GG97" s="97"/>
      <c r="GH97" s="97"/>
      <c r="GI97" s="97"/>
      <c r="GJ97" s="97"/>
      <c r="GK97" s="97"/>
      <c r="GL97" s="97"/>
      <c r="GM97" s="97"/>
      <c r="GN97" s="97"/>
      <c r="GO97" s="97"/>
      <c r="GP97" s="97"/>
      <c r="GQ97" s="97"/>
      <c r="GR97" s="97"/>
      <c r="GS97" s="97"/>
      <c r="GT97" s="97"/>
      <c r="GU97" s="97"/>
      <c r="GV97" s="97"/>
      <c r="GW97" s="97"/>
      <c r="GX97" s="97"/>
      <c r="GY97" s="97"/>
      <c r="GZ97" s="97"/>
      <c r="HA97" s="97"/>
      <c r="HB97" s="97"/>
      <c r="HC97" s="97"/>
      <c r="HD97" s="97"/>
      <c r="HE97" s="97"/>
      <c r="HF97" s="97"/>
      <c r="HG97" s="97"/>
      <c r="HH97" s="97"/>
      <c r="HI97" s="97"/>
      <c r="HJ97" s="97"/>
      <c r="HK97" s="97"/>
      <c r="HL97" s="97"/>
      <c r="HM97" s="97"/>
      <c r="HN97" s="97"/>
      <c r="HO97" s="97"/>
      <c r="HP97" s="97"/>
      <c r="HQ97" s="97"/>
      <c r="HR97" s="97"/>
      <c r="HS97" s="97"/>
      <c r="HT97" s="97"/>
      <c r="HU97" s="97"/>
      <c r="HV97" s="97"/>
      <c r="HW97" s="97"/>
      <c r="HX97" s="97"/>
      <c r="HY97" s="97"/>
      <c r="HZ97" s="97"/>
      <c r="IA97" s="97"/>
      <c r="IB97" s="97"/>
      <c r="IC97" s="97"/>
      <c r="ID97" s="97"/>
      <c r="IE97" s="97"/>
      <c r="IF97" s="97"/>
      <c r="IG97" s="97"/>
      <c r="IH97" s="97"/>
      <c r="II97" s="97"/>
      <c r="IJ97" s="97"/>
      <c r="IK97" s="97"/>
      <c r="IL97" s="97"/>
      <c r="IM97" s="97"/>
      <c r="IN97" s="97"/>
      <c r="IO97" s="97"/>
      <c r="IP97" s="97"/>
      <c r="IQ97" s="97"/>
      <c r="IR97" s="97"/>
      <c r="IS97" s="97"/>
      <c r="IT97" s="97"/>
      <c r="IU97" s="97"/>
      <c r="IV97" s="97"/>
      <c r="IW97" s="97"/>
      <c r="IX97" s="97"/>
      <c r="IY97" s="97"/>
      <c r="IZ97" s="97"/>
      <c r="JA97" s="97"/>
      <c r="JB97" s="97"/>
      <c r="JC97" s="97"/>
      <c r="JD97" s="97"/>
      <c r="JE97" s="97"/>
      <c r="JF97" s="97"/>
      <c r="JG97" s="97"/>
      <c r="JH97" s="88"/>
      <c r="JI97" s="88"/>
      <c r="JJ97" s="88"/>
      <c r="JK97" s="88"/>
      <c r="JL97" s="88"/>
      <c r="JM97" s="88"/>
      <c r="JN97" s="88"/>
      <c r="JO97" s="88"/>
      <c r="JP97" s="97"/>
      <c r="JQ97" s="97"/>
      <c r="JR97" s="97"/>
      <c r="JS97" s="97"/>
      <c r="JT97" s="97"/>
      <c r="JU97" s="97"/>
      <c r="JV97" s="97"/>
      <c r="JW97" s="97"/>
      <c r="JX97" s="102"/>
      <c r="JY97" s="97"/>
      <c r="JZ97" s="97"/>
      <c r="KA97" s="97"/>
      <c r="KB97" s="97"/>
      <c r="KC97" s="97"/>
      <c r="KD97" s="97"/>
      <c r="KE97" s="97"/>
      <c r="KF97" s="97"/>
      <c r="KG97" s="97"/>
      <c r="KH97" s="97"/>
      <c r="KI97" s="97"/>
      <c r="KJ97" s="97"/>
      <c r="KK97" s="97"/>
      <c r="KL97" s="97"/>
      <c r="KM97" s="97"/>
      <c r="KN97" s="97"/>
      <c r="KO97" s="97"/>
      <c r="KP97" s="97"/>
      <c r="KQ97" s="97"/>
      <c r="KR97" s="97"/>
      <c r="KS97" s="97"/>
      <c r="KT97" s="97"/>
      <c r="KU97" s="97"/>
      <c r="KV97" s="97"/>
      <c r="KW97" s="97"/>
      <c r="KX97" s="97"/>
      <c r="KY97" s="97"/>
      <c r="KZ97" s="97"/>
      <c r="LA97" s="97"/>
      <c r="LB97" s="97"/>
      <c r="LC97" s="97"/>
      <c r="LD97" s="97"/>
      <c r="LE97" s="97"/>
      <c r="LF97" s="97"/>
      <c r="LG97" s="97"/>
      <c r="LH97" s="97"/>
      <c r="LI97" s="97"/>
      <c r="LJ97" s="97"/>
      <c r="LK97" s="97"/>
      <c r="LL97" s="97"/>
      <c r="LM97" s="97"/>
      <c r="LN97" s="97"/>
      <c r="LO97" s="97"/>
      <c r="LP97" s="97"/>
      <c r="LQ97" s="97"/>
      <c r="LR97" s="97"/>
      <c r="LS97" s="97"/>
      <c r="LT97" s="97"/>
      <c r="LU97" s="97"/>
      <c r="LV97" s="97"/>
      <c r="LW97" s="97"/>
      <c r="LX97" s="97"/>
      <c r="LY97" s="97"/>
      <c r="LZ97" s="97"/>
      <c r="MA97" s="97"/>
      <c r="MB97" s="97"/>
      <c r="MC97" s="97"/>
      <c r="MD97" s="97"/>
      <c r="ME97" s="97"/>
      <c r="MF97" s="97"/>
      <c r="MG97" s="97"/>
      <c r="MH97" s="97"/>
      <c r="MI97" s="97"/>
      <c r="MJ97" s="97"/>
      <c r="MK97" s="97"/>
      <c r="ML97" s="97"/>
      <c r="MM97" s="97"/>
      <c r="MN97" s="97"/>
      <c r="MO97" s="97"/>
      <c r="MP97" s="97"/>
      <c r="MQ97" s="97"/>
      <c r="MR97" s="97"/>
      <c r="MS97" s="97"/>
      <c r="MT97" s="97"/>
      <c r="MU97" s="97"/>
      <c r="MV97" s="97"/>
      <c r="MW97" s="97"/>
      <c r="MX97" s="97"/>
      <c r="MY97" s="97"/>
      <c r="MZ97" s="97"/>
      <c r="NA97" s="97"/>
      <c r="NB97" s="97"/>
      <c r="NC97" s="97"/>
      <c r="ND97" s="97"/>
      <c r="NE97" s="97"/>
      <c r="NF97" s="97"/>
      <c r="NG97" s="97"/>
      <c r="NH97" s="97"/>
      <c r="NI97" s="97"/>
      <c r="NJ97" s="97"/>
      <c r="NK97" s="97"/>
      <c r="NL97" s="97"/>
      <c r="NM97" s="97"/>
      <c r="NN97" s="97"/>
      <c r="NO97" s="97"/>
      <c r="NP97" s="97"/>
      <c r="NQ97" s="97"/>
      <c r="NR97" s="97"/>
      <c r="NS97" s="97"/>
      <c r="NT97" s="97"/>
      <c r="NU97" s="97"/>
      <c r="NV97" s="97"/>
      <c r="NW97" s="97"/>
      <c r="NX97" s="97"/>
      <c r="NY97" s="97"/>
      <c r="NZ97" s="97"/>
      <c r="OA97" s="97"/>
      <c r="OB97" s="97"/>
      <c r="OC97" s="97"/>
      <c r="OD97" s="97"/>
      <c r="OE97" s="97"/>
      <c r="OF97" s="97"/>
      <c r="OG97" s="97"/>
      <c r="OH97" s="97"/>
      <c r="OI97" s="97"/>
      <c r="OJ97" s="97"/>
      <c r="OK97" s="97"/>
      <c r="OL97" s="97"/>
      <c r="OM97" s="97"/>
      <c r="ON97" s="97"/>
      <c r="OO97" s="97"/>
      <c r="OP97" s="97"/>
      <c r="OQ97" s="97"/>
      <c r="OR97" s="97"/>
      <c r="OS97" s="97"/>
      <c r="OT97" s="97"/>
      <c r="OU97" s="97"/>
      <c r="OV97" s="97"/>
      <c r="OW97" s="97"/>
      <c r="OX97" s="97"/>
      <c r="OY97" s="97"/>
      <c r="OZ97" s="97"/>
      <c r="PA97" s="97"/>
      <c r="PB97" s="97"/>
      <c r="PC97" s="97"/>
      <c r="PD97" s="97"/>
      <c r="PE97" s="97"/>
      <c r="PF97" s="97"/>
      <c r="PG97" s="97"/>
      <c r="PH97" s="97"/>
      <c r="PI97" s="97"/>
      <c r="PJ97" s="97"/>
      <c r="PK97" s="97"/>
      <c r="PL97" s="97"/>
      <c r="PM97" s="97"/>
      <c r="PN97" s="97"/>
      <c r="PO97" s="97"/>
      <c r="PP97" s="97"/>
      <c r="PQ97" s="97"/>
      <c r="PR97" s="97"/>
      <c r="PS97" s="97"/>
      <c r="PT97" s="97"/>
      <c r="PU97" s="97"/>
      <c r="PV97" s="102"/>
      <c r="PW97" s="97"/>
      <c r="PX97" s="97"/>
      <c r="PY97" s="97"/>
      <c r="PZ97" s="97"/>
      <c r="QA97" s="97"/>
      <c r="QB97" s="97"/>
      <c r="QC97" s="97"/>
      <c r="QD97" s="97"/>
      <c r="QE97" s="97"/>
      <c r="QF97" s="97"/>
      <c r="QG97" s="97"/>
      <c r="QH97" s="97"/>
      <c r="QI97" s="97"/>
      <c r="QJ97" s="97"/>
      <c r="QK97" s="97"/>
      <c r="QL97" s="97"/>
      <c r="QM97" s="97"/>
      <c r="QN97" s="97"/>
      <c r="QO97" s="97"/>
      <c r="QP97" s="97"/>
      <c r="QQ97" s="97"/>
      <c r="QR97" s="97"/>
      <c r="QS97" s="97"/>
      <c r="QT97" s="97"/>
      <c r="QU97" s="97"/>
      <c r="QV97" s="97"/>
      <c r="QW97" s="97"/>
      <c r="QX97" s="97"/>
      <c r="QY97" s="97"/>
      <c r="QZ97" s="97"/>
      <c r="RA97" s="97"/>
      <c r="RB97" s="97"/>
      <c r="RC97" s="97"/>
      <c r="RD97" s="97"/>
      <c r="RE97" s="97"/>
      <c r="RF97" s="97"/>
      <c r="RG97" s="97"/>
      <c r="RH97" s="97"/>
      <c r="RI97" s="97"/>
      <c r="RJ97" s="97"/>
      <c r="RK97" s="97"/>
      <c r="RL97" s="97"/>
      <c r="RM97" s="97"/>
      <c r="RN97" s="97"/>
      <c r="RO97" s="97"/>
      <c r="RP97" s="97"/>
      <c r="RQ97" s="97"/>
      <c r="RR97" s="97"/>
      <c r="RS97" s="97"/>
      <c r="RT97" s="97"/>
      <c r="RU97" s="97"/>
      <c r="RV97" s="97"/>
      <c r="RW97" s="97"/>
      <c r="RX97" s="97"/>
      <c r="RY97" s="97"/>
      <c r="RZ97" s="97"/>
      <c r="SA97" s="97"/>
      <c r="SB97" s="97"/>
      <c r="SC97" s="97"/>
      <c r="SD97" s="97"/>
      <c r="SE97" s="97"/>
      <c r="SF97" s="97"/>
      <c r="SG97" s="97"/>
      <c r="SH97" s="97"/>
      <c r="SI97" s="97"/>
      <c r="SJ97" s="97"/>
      <c r="SK97" s="97"/>
      <c r="SL97" s="97"/>
      <c r="SM97" s="97"/>
      <c r="SN97" s="97"/>
      <c r="SO97" s="97"/>
      <c r="SP97" s="97"/>
      <c r="SQ97" s="97"/>
      <c r="SR97" s="97"/>
      <c r="SS97" s="97"/>
      <c r="ST97" s="97"/>
      <c r="SU97" s="97"/>
      <c r="SV97" s="97"/>
      <c r="SW97" s="97"/>
      <c r="SX97" s="97"/>
      <c r="SY97" s="97"/>
      <c r="SZ97" s="97"/>
      <c r="TA97" s="97"/>
      <c r="TB97" s="97"/>
    </row>
    <row r="98" spans="1:522" s="27" customFormat="1" ht="18" customHeight="1" x14ac:dyDescent="0.2">
      <c r="A98" s="12"/>
      <c r="B98" s="11" t="s">
        <v>353</v>
      </c>
      <c r="C98" s="1">
        <v>9935</v>
      </c>
      <c r="D98" s="4" t="s">
        <v>354</v>
      </c>
      <c r="E98" s="1">
        <v>12695</v>
      </c>
      <c r="F98" s="1"/>
      <c r="G98" s="4" t="s">
        <v>49</v>
      </c>
      <c r="H98"/>
      <c r="I98" s="1">
        <f t="shared" si="2"/>
        <v>0</v>
      </c>
      <c r="J98" s="12">
        <f>Tabuľka1[[#This Row],[Stĺpec8]]</f>
        <v>0</v>
      </c>
      <c r="K98" s="102"/>
      <c r="L98" s="102"/>
      <c r="M98" s="97"/>
      <c r="N98" s="97"/>
      <c r="O98" s="97"/>
      <c r="P98" s="97"/>
      <c r="Q98" s="97"/>
      <c r="R98" s="97"/>
      <c r="S98" s="102"/>
      <c r="T98" s="97"/>
      <c r="U98" s="97"/>
      <c r="V98" s="97"/>
      <c r="W98" s="97"/>
      <c r="X98" s="97"/>
      <c r="Y98" s="97"/>
      <c r="Z98" s="97"/>
      <c r="AA98" s="97"/>
      <c r="AB98" s="97"/>
      <c r="AC98" s="97"/>
      <c r="AD98" s="97"/>
      <c r="AE98" s="97"/>
      <c r="AF98" s="97"/>
      <c r="AG98" s="97"/>
      <c r="AH98" s="97"/>
      <c r="AI98" s="97"/>
      <c r="AJ98" s="97"/>
      <c r="AK98" s="97"/>
      <c r="AL98" s="97"/>
      <c r="AM98" s="97"/>
      <c r="AN98" s="97"/>
      <c r="AO98" s="97"/>
      <c r="AP98" s="97"/>
      <c r="AQ98" s="97"/>
      <c r="AR98" s="97"/>
      <c r="AS98" s="97"/>
      <c r="AT98" s="97"/>
      <c r="AU98" s="97"/>
      <c r="AV98" s="97"/>
      <c r="AW98" s="97"/>
      <c r="AX98" s="97"/>
      <c r="AY98" s="97"/>
      <c r="AZ98" s="97"/>
      <c r="BA98" s="97"/>
      <c r="BB98" s="97"/>
      <c r="BC98" s="97"/>
      <c r="BD98" s="97"/>
      <c r="BE98" s="97"/>
      <c r="BF98" s="97"/>
      <c r="BG98" s="97"/>
      <c r="BH98" s="97"/>
      <c r="BI98" s="97"/>
      <c r="BJ98" s="97"/>
      <c r="BK98" s="97"/>
      <c r="BL98" s="97"/>
      <c r="BM98" s="97"/>
      <c r="BN98" s="97"/>
      <c r="BO98" s="97"/>
      <c r="BP98" s="97"/>
      <c r="BQ98" s="97"/>
      <c r="BR98" s="97"/>
      <c r="BS98" s="97"/>
      <c r="BT98" s="97"/>
      <c r="BU98" s="97"/>
      <c r="BV98" s="97"/>
      <c r="BW98" s="97"/>
      <c r="BX98" s="97"/>
      <c r="BY98" s="97"/>
      <c r="BZ98" s="97"/>
      <c r="CA98" s="97"/>
      <c r="CB98" s="97"/>
      <c r="CC98" s="97"/>
      <c r="CD98" s="97"/>
      <c r="CE98" s="97"/>
      <c r="CF98" s="97"/>
      <c r="CG98" s="97"/>
      <c r="CH98" s="97"/>
      <c r="CI98" s="97"/>
      <c r="CJ98" s="97"/>
      <c r="CK98" s="97"/>
      <c r="CL98" s="97"/>
      <c r="CM98" s="97"/>
      <c r="CN98" s="97"/>
      <c r="CO98" s="97"/>
      <c r="CP98" s="97"/>
      <c r="CQ98" s="97"/>
      <c r="CR98" s="97"/>
      <c r="CS98" s="97"/>
      <c r="CT98" s="102"/>
      <c r="CU98" s="97"/>
      <c r="CV98" s="102"/>
      <c r="CW98" s="97"/>
      <c r="CX98" s="97"/>
      <c r="CY98" s="97"/>
      <c r="CZ98" s="97"/>
      <c r="DA98" s="97"/>
      <c r="DB98" s="97"/>
      <c r="DC98" s="97"/>
      <c r="DD98" s="102"/>
      <c r="DE98" s="97"/>
      <c r="DF98" s="97"/>
      <c r="DG98" s="97"/>
      <c r="DH98" s="97"/>
      <c r="DI98" s="97"/>
      <c r="DJ98" s="97"/>
      <c r="DK98" s="97"/>
      <c r="DL98" s="97"/>
      <c r="DM98" s="97"/>
      <c r="DN98" s="97"/>
      <c r="DO98" s="97"/>
      <c r="DP98" s="97"/>
      <c r="DQ98" s="97"/>
      <c r="DR98" s="97"/>
      <c r="DS98" s="97"/>
      <c r="DT98" s="97"/>
      <c r="DU98" s="97"/>
      <c r="DV98" s="97"/>
      <c r="DW98" s="97"/>
      <c r="DX98" s="97"/>
      <c r="DY98" s="97"/>
      <c r="DZ98" s="97"/>
      <c r="EA98" s="97"/>
      <c r="EB98" s="97"/>
      <c r="EC98" s="97"/>
      <c r="ED98" s="97"/>
      <c r="EE98" s="97"/>
      <c r="EF98" s="97"/>
      <c r="EG98" s="97"/>
      <c r="EH98" s="97"/>
      <c r="EI98" s="97"/>
      <c r="EJ98" s="97"/>
      <c r="EK98" s="97"/>
      <c r="EL98" s="97"/>
      <c r="EM98" s="97"/>
      <c r="EN98" s="97"/>
      <c r="EO98" s="97"/>
      <c r="EP98" s="97"/>
      <c r="EQ98" s="102"/>
      <c r="ER98" s="97"/>
      <c r="ES98" s="97"/>
      <c r="ET98" s="97"/>
      <c r="EU98" s="97"/>
      <c r="EV98" s="97"/>
      <c r="EW98" s="97"/>
      <c r="EX98" s="97"/>
      <c r="EY98" s="97"/>
      <c r="EZ98" s="97"/>
      <c r="FA98" s="97"/>
      <c r="FB98" s="97"/>
      <c r="FC98" s="97"/>
      <c r="FD98" s="97"/>
      <c r="FE98" s="97"/>
      <c r="FF98" s="97"/>
      <c r="FG98" s="97"/>
      <c r="FH98" s="97"/>
      <c r="FI98" s="97"/>
      <c r="FJ98" s="97"/>
      <c r="FK98" s="97"/>
      <c r="FL98" s="97"/>
      <c r="FM98" s="97"/>
      <c r="FN98" s="97"/>
      <c r="FO98" s="97"/>
      <c r="FP98" s="97"/>
      <c r="FQ98" s="97"/>
      <c r="FR98" s="97"/>
      <c r="FS98" s="97"/>
      <c r="FT98" s="97"/>
      <c r="FU98" s="97"/>
      <c r="FV98" s="97"/>
      <c r="FW98" s="97"/>
      <c r="FX98" s="97"/>
      <c r="FY98" s="97"/>
      <c r="FZ98" s="97"/>
      <c r="GA98" s="97"/>
      <c r="GB98" s="97"/>
      <c r="GC98" s="97"/>
      <c r="GD98" s="97"/>
      <c r="GE98" s="97"/>
      <c r="GF98" s="97"/>
      <c r="GG98" s="97"/>
      <c r="GH98" s="97"/>
      <c r="GI98" s="97"/>
      <c r="GJ98" s="97"/>
      <c r="GK98" s="97"/>
      <c r="GL98" s="97"/>
      <c r="GM98" s="97"/>
      <c r="GN98" s="97"/>
      <c r="GO98" s="97"/>
      <c r="GP98" s="97"/>
      <c r="GQ98" s="97"/>
      <c r="GR98" s="97"/>
      <c r="GS98" s="97"/>
      <c r="GT98" s="97"/>
      <c r="GU98" s="97"/>
      <c r="GV98" s="97"/>
      <c r="GW98" s="97"/>
      <c r="GX98" s="97"/>
      <c r="GY98" s="97"/>
      <c r="GZ98" s="97"/>
      <c r="HA98" s="97"/>
      <c r="HB98" s="97"/>
      <c r="HC98" s="97"/>
      <c r="HD98" s="97"/>
      <c r="HE98" s="97"/>
      <c r="HF98" s="97"/>
      <c r="HG98" s="97"/>
      <c r="HH98" s="97"/>
      <c r="HI98" s="97"/>
      <c r="HJ98" s="97"/>
      <c r="HK98" s="97"/>
      <c r="HL98" s="97"/>
      <c r="HM98" s="97"/>
      <c r="HN98" s="97"/>
      <c r="HO98" s="97"/>
      <c r="HP98" s="97"/>
      <c r="HQ98" s="97"/>
      <c r="HR98" s="97"/>
      <c r="HS98" s="97"/>
      <c r="HT98" s="97"/>
      <c r="HU98" s="97"/>
      <c r="HV98" s="97"/>
      <c r="HW98" s="97"/>
      <c r="HX98" s="97"/>
      <c r="HY98" s="97"/>
      <c r="HZ98" s="97"/>
      <c r="IA98" s="97"/>
      <c r="IB98" s="97"/>
      <c r="IC98" s="97"/>
      <c r="ID98" s="97"/>
      <c r="IE98" s="97"/>
      <c r="IF98" s="97"/>
      <c r="IG98" s="97"/>
      <c r="IH98" s="97"/>
      <c r="II98" s="97"/>
      <c r="IJ98" s="97"/>
      <c r="IK98" s="97"/>
      <c r="IL98" s="97"/>
      <c r="IM98" s="97"/>
      <c r="IN98" s="97"/>
      <c r="IO98" s="97"/>
      <c r="IP98" s="97"/>
      <c r="IQ98" s="97"/>
      <c r="IR98" s="97"/>
      <c r="IS98" s="97"/>
      <c r="IT98" s="97"/>
      <c r="IU98" s="97"/>
      <c r="IV98" s="97"/>
      <c r="IW98" s="97"/>
      <c r="IX98" s="97"/>
      <c r="IY98" s="97"/>
      <c r="IZ98" s="97"/>
      <c r="JA98" s="97"/>
      <c r="JB98" s="97"/>
      <c r="JC98" s="97"/>
      <c r="JD98" s="97"/>
      <c r="JE98" s="97"/>
      <c r="JF98" s="97"/>
      <c r="JG98" s="97"/>
      <c r="JH98" s="88"/>
      <c r="JI98" s="88"/>
      <c r="JJ98" s="88"/>
      <c r="JK98" s="88"/>
      <c r="JL98" s="88"/>
      <c r="JM98" s="88"/>
      <c r="JN98" s="88"/>
      <c r="JO98" s="88"/>
      <c r="JP98" s="97"/>
      <c r="JQ98" s="97"/>
      <c r="JR98" s="97"/>
      <c r="JS98" s="97"/>
      <c r="JT98" s="97"/>
      <c r="JU98" s="97"/>
      <c r="JV98" s="97"/>
      <c r="JW98" s="97"/>
      <c r="JX98" s="102"/>
      <c r="JY98" s="97"/>
      <c r="JZ98" s="97"/>
      <c r="KA98" s="97"/>
      <c r="KB98" s="97"/>
      <c r="KC98" s="97"/>
      <c r="KD98" s="97"/>
      <c r="KE98" s="97"/>
      <c r="KF98" s="97"/>
      <c r="KG98" s="97"/>
      <c r="KH98" s="97"/>
      <c r="KI98" s="97"/>
      <c r="KJ98" s="97"/>
      <c r="KK98" s="97"/>
      <c r="KL98" s="97"/>
      <c r="KM98" s="97"/>
      <c r="KN98" s="97"/>
      <c r="KO98" s="97"/>
      <c r="KP98" s="97"/>
      <c r="KQ98" s="97"/>
      <c r="KR98" s="102"/>
      <c r="KS98" s="102"/>
      <c r="KT98" s="97"/>
      <c r="KU98" s="97"/>
      <c r="KV98" s="97"/>
      <c r="KW98" s="97"/>
      <c r="KX98" s="97"/>
      <c r="KY98" s="97"/>
      <c r="KZ98" s="97"/>
      <c r="LA98" s="102"/>
      <c r="LB98" s="97"/>
      <c r="LC98" s="97"/>
      <c r="LD98" s="97"/>
      <c r="LE98" s="97"/>
      <c r="LF98" s="97"/>
      <c r="LG98" s="97"/>
      <c r="LH98" s="97"/>
      <c r="LI98" s="97"/>
      <c r="LJ98" s="97"/>
      <c r="LK98" s="97"/>
      <c r="LL98" s="97"/>
      <c r="LM98" s="97"/>
      <c r="LN98" s="97"/>
      <c r="LO98" s="97"/>
      <c r="LP98" s="97"/>
      <c r="LQ98" s="97"/>
      <c r="LR98" s="97"/>
      <c r="LS98" s="97"/>
      <c r="LT98" s="97"/>
      <c r="LU98" s="97"/>
      <c r="LV98" s="97"/>
      <c r="LW98" s="97"/>
      <c r="LX98" s="97"/>
      <c r="LY98" s="97"/>
      <c r="LZ98" s="97"/>
      <c r="MA98" s="97"/>
      <c r="MB98" s="97"/>
      <c r="MC98" s="97"/>
      <c r="MD98" s="97"/>
      <c r="ME98" s="97"/>
      <c r="MF98" s="97"/>
      <c r="MG98" s="97"/>
      <c r="MH98" s="97"/>
      <c r="MI98" s="97"/>
      <c r="MJ98" s="97"/>
      <c r="MK98" s="97"/>
      <c r="ML98" s="97"/>
      <c r="MM98" s="97"/>
      <c r="MN98" s="97"/>
      <c r="MO98" s="97"/>
      <c r="MP98" s="97"/>
      <c r="MQ98" s="97"/>
      <c r="MR98" s="97"/>
      <c r="MS98" s="97"/>
      <c r="MT98" s="97"/>
      <c r="MU98" s="97"/>
      <c r="MV98" s="97"/>
      <c r="MW98" s="97"/>
      <c r="MX98" s="97"/>
      <c r="MY98" s="97"/>
      <c r="MZ98" s="97"/>
      <c r="NA98" s="97"/>
      <c r="NB98" s="97"/>
      <c r="NC98" s="97"/>
      <c r="ND98" s="97"/>
      <c r="NE98" s="97"/>
      <c r="NF98" s="97"/>
      <c r="NG98" s="97"/>
      <c r="NH98" s="97"/>
      <c r="NI98" s="97"/>
      <c r="NJ98" s="97"/>
      <c r="NK98" s="97"/>
      <c r="NL98" s="97"/>
      <c r="NM98" s="97"/>
      <c r="NN98" s="97"/>
      <c r="NO98" s="97"/>
      <c r="NP98" s="97"/>
      <c r="NQ98" s="97"/>
      <c r="NR98" s="97"/>
      <c r="NS98" s="97"/>
      <c r="NT98" s="97"/>
      <c r="NU98" s="97"/>
      <c r="NV98" s="97"/>
      <c r="NW98" s="97"/>
      <c r="NX98" s="97"/>
      <c r="NY98" s="97"/>
      <c r="NZ98" s="97"/>
      <c r="OA98" s="97"/>
      <c r="OB98" s="97"/>
      <c r="OC98" s="97"/>
      <c r="OD98" s="97"/>
      <c r="OE98" s="97"/>
      <c r="OF98" s="97"/>
      <c r="OG98" s="97"/>
      <c r="OH98" s="97"/>
      <c r="OI98" s="97"/>
      <c r="OJ98" s="97"/>
      <c r="OK98" s="97"/>
      <c r="OL98" s="97"/>
      <c r="OM98" s="97"/>
      <c r="ON98" s="97"/>
      <c r="OO98" s="97"/>
      <c r="OP98" s="97"/>
      <c r="OQ98" s="97"/>
      <c r="OR98" s="97"/>
      <c r="OS98" s="97"/>
      <c r="OT98" s="97"/>
      <c r="OU98" s="97"/>
      <c r="OV98" s="97"/>
      <c r="OW98" s="97"/>
      <c r="OX98" s="97"/>
      <c r="OY98" s="97"/>
      <c r="OZ98" s="97"/>
      <c r="PA98" s="97"/>
      <c r="PB98" s="97"/>
      <c r="PC98" s="97"/>
      <c r="PD98" s="97"/>
      <c r="PE98" s="97"/>
      <c r="PF98" s="97"/>
      <c r="PG98" s="97"/>
      <c r="PH98" s="97"/>
      <c r="PI98" s="97"/>
      <c r="PJ98" s="97"/>
      <c r="PK98" s="97"/>
      <c r="PL98" s="97"/>
      <c r="PM98" s="97"/>
      <c r="PN98" s="97"/>
      <c r="PO98" s="97"/>
      <c r="PP98" s="97"/>
      <c r="PQ98" s="97"/>
      <c r="PR98" s="97"/>
      <c r="PS98" s="97"/>
      <c r="PT98" s="97"/>
      <c r="PU98" s="97"/>
      <c r="PV98" s="97"/>
      <c r="PW98" s="97"/>
      <c r="PX98" s="97"/>
      <c r="PY98" s="97"/>
      <c r="PZ98" s="97"/>
      <c r="QA98" s="97"/>
      <c r="QB98" s="97"/>
      <c r="QC98" s="97"/>
      <c r="QD98" s="97"/>
      <c r="QE98" s="97"/>
      <c r="QF98" s="97"/>
      <c r="QG98" s="97"/>
      <c r="QH98" s="97"/>
      <c r="QI98" s="97"/>
      <c r="QJ98" s="97"/>
      <c r="QK98" s="97"/>
      <c r="QL98" s="97"/>
      <c r="QM98" s="97"/>
      <c r="QN98" s="97"/>
      <c r="QO98" s="97"/>
      <c r="QP98" s="97"/>
      <c r="QQ98" s="97"/>
      <c r="QR98" s="97"/>
      <c r="QS98" s="97"/>
      <c r="QT98" s="97"/>
      <c r="QU98" s="97"/>
      <c r="QV98" s="97"/>
      <c r="QW98" s="97"/>
      <c r="QX98" s="97"/>
      <c r="QY98" s="97"/>
      <c r="QZ98" s="97"/>
      <c r="RA98" s="97"/>
      <c r="RB98" s="97"/>
      <c r="RC98" s="97"/>
      <c r="RD98" s="97"/>
      <c r="RE98" s="97"/>
      <c r="RF98" s="97"/>
      <c r="RG98" s="97"/>
      <c r="RH98" s="97"/>
      <c r="RI98" s="97"/>
      <c r="RJ98" s="97"/>
      <c r="RK98" s="97"/>
      <c r="RL98" s="97"/>
      <c r="RM98" s="97"/>
      <c r="RN98" s="97"/>
      <c r="RO98" s="97"/>
      <c r="RP98" s="97"/>
      <c r="RQ98" s="97"/>
      <c r="RR98" s="97"/>
      <c r="RS98" s="97"/>
      <c r="RT98" s="97"/>
      <c r="RU98" s="97"/>
      <c r="RV98" s="97"/>
      <c r="RW98" s="97"/>
      <c r="RX98" s="97"/>
      <c r="RY98" s="97"/>
      <c r="RZ98" s="97"/>
      <c r="SA98" s="97"/>
      <c r="SB98" s="97"/>
      <c r="SC98" s="97"/>
      <c r="SD98" s="97"/>
      <c r="SE98" s="97"/>
      <c r="SF98" s="97"/>
      <c r="SG98" s="97"/>
      <c r="SH98" s="97"/>
      <c r="SI98" s="97"/>
      <c r="SJ98" s="97"/>
      <c r="SK98" s="97"/>
      <c r="SL98" s="97"/>
      <c r="SM98" s="97"/>
      <c r="SN98" s="97"/>
      <c r="SO98" s="97"/>
      <c r="SP98" s="97"/>
      <c r="SQ98" s="97"/>
      <c r="SR98" s="97"/>
      <c r="SS98" s="97"/>
      <c r="ST98" s="97"/>
      <c r="SU98" s="97"/>
      <c r="SV98" s="97"/>
      <c r="SW98" s="97"/>
      <c r="SX98" s="97"/>
      <c r="SY98" s="97"/>
      <c r="SZ98" s="97"/>
      <c r="TA98" s="97"/>
      <c r="TB98" s="97"/>
    </row>
    <row r="99" spans="1:522" s="27" customFormat="1" ht="18" customHeight="1" x14ac:dyDescent="0.2">
      <c r="A99" s="12"/>
      <c r="B99" s="11" t="s">
        <v>249</v>
      </c>
      <c r="C99" s="1">
        <v>9725</v>
      </c>
      <c r="D99" s="4" t="s">
        <v>250</v>
      </c>
      <c r="E99" s="1">
        <v>10202</v>
      </c>
      <c r="F99" s="1">
        <v>2014</v>
      </c>
      <c r="G99" s="4" t="s">
        <v>209</v>
      </c>
      <c r="H99"/>
      <c r="I99" s="1">
        <f t="shared" si="2"/>
        <v>0</v>
      </c>
      <c r="J99" s="12">
        <f>Tabuľka1[[#This Row],[Stĺpec8]]</f>
        <v>0</v>
      </c>
      <c r="K99" s="102"/>
      <c r="L99" s="102"/>
      <c r="M99" s="97"/>
      <c r="N99" s="97"/>
      <c r="O99" s="97"/>
      <c r="P99" s="97"/>
      <c r="Q99" s="97"/>
      <c r="R99" s="97"/>
      <c r="S99" s="102"/>
      <c r="T99" s="97"/>
      <c r="U99" s="97"/>
      <c r="V99" s="97"/>
      <c r="W99" s="97"/>
      <c r="X99" s="97"/>
      <c r="Y99" s="97"/>
      <c r="Z99" s="97"/>
      <c r="AA99" s="97"/>
      <c r="AB99" s="97"/>
      <c r="AC99" s="97"/>
      <c r="AD99" s="97"/>
      <c r="AE99" s="97"/>
      <c r="AF99" s="97"/>
      <c r="AG99" s="97"/>
      <c r="AH99" s="97"/>
      <c r="AI99" s="97"/>
      <c r="AJ99" s="97"/>
      <c r="AK99" s="97"/>
      <c r="AL99" s="97"/>
      <c r="AM99" s="97"/>
      <c r="AN99" s="97"/>
      <c r="AO99" s="97"/>
      <c r="AP99" s="97"/>
      <c r="AQ99" s="97"/>
      <c r="AR99" s="97"/>
      <c r="AS99" s="97"/>
      <c r="AT99" s="97"/>
      <c r="AU99" s="97"/>
      <c r="AV99" s="97"/>
      <c r="AW99" s="97"/>
      <c r="AX99" s="97"/>
      <c r="AY99" s="97"/>
      <c r="AZ99" s="97"/>
      <c r="BA99" s="97"/>
      <c r="BB99" s="97"/>
      <c r="BC99" s="97"/>
      <c r="BD99" s="97"/>
      <c r="BE99" s="97"/>
      <c r="BF99" s="97"/>
      <c r="BG99" s="97"/>
      <c r="BH99" s="97"/>
      <c r="BI99" s="97"/>
      <c r="BJ99" s="97"/>
      <c r="BK99" s="97"/>
      <c r="BL99" s="97"/>
      <c r="BM99" s="97"/>
      <c r="BN99" s="97"/>
      <c r="BO99" s="97"/>
      <c r="BP99" s="97"/>
      <c r="BQ99" s="97"/>
      <c r="BR99" s="97"/>
      <c r="BS99" s="97"/>
      <c r="BT99" s="97"/>
      <c r="BU99" s="97"/>
      <c r="BV99" s="97"/>
      <c r="BW99" s="97"/>
      <c r="BX99" s="97"/>
      <c r="BY99" s="97"/>
      <c r="BZ99" s="97"/>
      <c r="CA99" s="97"/>
      <c r="CB99" s="97"/>
      <c r="CC99" s="97"/>
      <c r="CD99" s="97"/>
      <c r="CE99" s="97"/>
      <c r="CF99" s="97"/>
      <c r="CG99" s="97"/>
      <c r="CH99" s="97"/>
      <c r="CI99" s="97"/>
      <c r="CJ99" s="97"/>
      <c r="CK99" s="97"/>
      <c r="CL99" s="97"/>
      <c r="CM99" s="97"/>
      <c r="CN99" s="97"/>
      <c r="CO99" s="97"/>
      <c r="CP99" s="97"/>
      <c r="CQ99" s="97"/>
      <c r="CR99" s="97"/>
      <c r="CS99" s="97"/>
      <c r="CT99" s="102"/>
      <c r="CU99" s="97"/>
      <c r="CV99" s="102"/>
      <c r="CW99" s="97"/>
      <c r="CX99" s="97"/>
      <c r="CY99" s="97"/>
      <c r="CZ99" s="97"/>
      <c r="DA99" s="97"/>
      <c r="DB99" s="97"/>
      <c r="DC99" s="97"/>
      <c r="DD99" s="102"/>
      <c r="DE99" s="97"/>
      <c r="DF99" s="97"/>
      <c r="DG99" s="97"/>
      <c r="DH99" s="97"/>
      <c r="DI99" s="97"/>
      <c r="DJ99" s="97"/>
      <c r="DK99" s="97"/>
      <c r="DL99" s="97"/>
      <c r="DM99" s="97"/>
      <c r="DN99" s="97"/>
      <c r="DO99" s="97"/>
      <c r="DP99" s="97"/>
      <c r="DQ99" s="97"/>
      <c r="DR99" s="97"/>
      <c r="DS99" s="97"/>
      <c r="DT99" s="97"/>
      <c r="DU99" s="97"/>
      <c r="DV99" s="97"/>
      <c r="DW99" s="97"/>
      <c r="DX99" s="97"/>
      <c r="DY99" s="97"/>
      <c r="DZ99" s="97"/>
      <c r="EA99" s="97"/>
      <c r="EB99" s="97"/>
      <c r="EC99" s="97"/>
      <c r="ED99" s="97"/>
      <c r="EE99" s="97"/>
      <c r="EF99" s="97"/>
      <c r="EG99" s="97"/>
      <c r="EH99" s="97"/>
      <c r="EI99" s="97"/>
      <c r="EJ99" s="97"/>
      <c r="EK99" s="97"/>
      <c r="EL99" s="97"/>
      <c r="EM99" s="97"/>
      <c r="EN99" s="97"/>
      <c r="EO99" s="97"/>
      <c r="EP99" s="97"/>
      <c r="EQ99" s="102"/>
      <c r="ER99" s="97"/>
      <c r="ES99" s="97"/>
      <c r="ET99" s="97"/>
      <c r="EU99" s="97"/>
      <c r="EV99" s="97"/>
      <c r="EW99" s="97"/>
      <c r="EX99" s="97"/>
      <c r="EY99" s="97"/>
      <c r="EZ99" s="97"/>
      <c r="FA99" s="97"/>
      <c r="FB99" s="97"/>
      <c r="FC99" s="97"/>
      <c r="FD99" s="97"/>
      <c r="FE99" s="97"/>
      <c r="FF99" s="97"/>
      <c r="FG99" s="97"/>
      <c r="FH99" s="97"/>
      <c r="FI99" s="97"/>
      <c r="FJ99" s="97"/>
      <c r="FK99" s="97"/>
      <c r="FL99" s="97"/>
      <c r="FM99" s="97"/>
      <c r="FN99" s="97"/>
      <c r="FO99" s="97"/>
      <c r="FP99" s="97"/>
      <c r="FQ99" s="97"/>
      <c r="FR99" s="97"/>
      <c r="FS99" s="97"/>
      <c r="FT99" s="97"/>
      <c r="FU99" s="97"/>
      <c r="FV99" s="97"/>
      <c r="FW99" s="97"/>
      <c r="FX99" s="97"/>
      <c r="FY99" s="97"/>
      <c r="FZ99" s="97"/>
      <c r="GA99" s="97"/>
      <c r="GB99" s="97"/>
      <c r="GC99" s="97"/>
      <c r="GD99" s="97"/>
      <c r="GE99" s="97"/>
      <c r="GF99" s="97"/>
      <c r="GG99" s="97"/>
      <c r="GH99" s="97"/>
      <c r="GI99" s="97"/>
      <c r="GJ99" s="97"/>
      <c r="GK99" s="97"/>
      <c r="GL99" s="97"/>
      <c r="GM99" s="97"/>
      <c r="GN99" s="97"/>
      <c r="GO99" s="97"/>
      <c r="GP99" s="97"/>
      <c r="GQ99" s="97"/>
      <c r="GR99" s="97"/>
      <c r="GS99" s="97"/>
      <c r="GT99" s="97"/>
      <c r="GU99" s="97"/>
      <c r="GV99" s="97"/>
      <c r="GW99" s="97"/>
      <c r="GX99" s="97"/>
      <c r="GY99" s="97"/>
      <c r="GZ99" s="97"/>
      <c r="HA99" s="97"/>
      <c r="HB99" s="97"/>
      <c r="HC99" s="97"/>
      <c r="HD99" s="97"/>
      <c r="HE99" s="97"/>
      <c r="HF99" s="97"/>
      <c r="HG99" s="97"/>
      <c r="HH99" s="97"/>
      <c r="HI99" s="97"/>
      <c r="HJ99" s="97"/>
      <c r="HK99" s="97"/>
      <c r="HL99" s="97"/>
      <c r="HM99" s="97"/>
      <c r="HN99" s="97"/>
      <c r="HO99" s="97"/>
      <c r="HP99" s="97"/>
      <c r="HQ99" s="97"/>
      <c r="HR99" s="97"/>
      <c r="HS99" s="97"/>
      <c r="HT99" s="97"/>
      <c r="HU99" s="97"/>
      <c r="HV99" s="97"/>
      <c r="HW99" s="97"/>
      <c r="HX99" s="97"/>
      <c r="HY99" s="97"/>
      <c r="HZ99" s="97"/>
      <c r="IA99" s="97"/>
      <c r="IB99" s="97"/>
      <c r="IC99" s="97"/>
      <c r="ID99" s="97"/>
      <c r="IE99" s="97"/>
      <c r="IF99" s="97"/>
      <c r="IG99" s="97"/>
      <c r="IH99" s="97"/>
      <c r="II99" s="97"/>
      <c r="IJ99" s="97"/>
      <c r="IK99" s="97"/>
      <c r="IL99" s="97"/>
      <c r="IM99" s="97"/>
      <c r="IN99" s="97"/>
      <c r="IO99" s="97"/>
      <c r="IP99" s="97"/>
      <c r="IQ99" s="97"/>
      <c r="IR99" s="97"/>
      <c r="IS99" s="97"/>
      <c r="IT99" s="97"/>
      <c r="IU99" s="97"/>
      <c r="IV99" s="97"/>
      <c r="IW99" s="97"/>
      <c r="IX99" s="97"/>
      <c r="IY99" s="97"/>
      <c r="IZ99" s="97"/>
      <c r="JA99" s="97"/>
      <c r="JB99" s="97"/>
      <c r="JC99" s="97"/>
      <c r="JD99" s="97"/>
      <c r="JE99" s="97"/>
      <c r="JF99" s="97"/>
      <c r="JG99" s="97"/>
      <c r="JH99" s="88"/>
      <c r="JI99" s="88"/>
      <c r="JJ99" s="88"/>
      <c r="JK99" s="88"/>
      <c r="JL99" s="88"/>
      <c r="JM99" s="88"/>
      <c r="JN99" s="88"/>
      <c r="JO99" s="88"/>
      <c r="JP99" s="97"/>
      <c r="JQ99" s="97"/>
      <c r="JR99" s="97"/>
      <c r="JS99" s="97"/>
      <c r="JT99" s="97"/>
      <c r="JU99" s="97"/>
      <c r="JV99" s="97"/>
      <c r="JW99" s="97"/>
      <c r="JX99" s="102"/>
      <c r="JY99" s="97"/>
      <c r="JZ99" s="97"/>
      <c r="KA99" s="97"/>
      <c r="KB99" s="97"/>
      <c r="KC99" s="97"/>
      <c r="KD99" s="97"/>
      <c r="KE99" s="97"/>
      <c r="KF99" s="97"/>
      <c r="KG99" s="97"/>
      <c r="KH99" s="97"/>
      <c r="KI99" s="97"/>
      <c r="KJ99" s="97"/>
      <c r="KK99" s="97"/>
      <c r="KL99" s="97"/>
      <c r="KM99" s="97"/>
      <c r="KN99" s="97"/>
      <c r="KO99" s="97"/>
      <c r="KP99" s="97"/>
      <c r="KQ99" s="97"/>
      <c r="KR99" s="102"/>
      <c r="KS99" s="102"/>
      <c r="KT99" s="97"/>
      <c r="KU99" s="97"/>
      <c r="KV99" s="97"/>
      <c r="KW99" s="97"/>
      <c r="KX99" s="97"/>
      <c r="KY99" s="97"/>
      <c r="KZ99" s="97"/>
      <c r="LA99" s="102"/>
      <c r="LB99" s="97"/>
      <c r="LC99" s="97"/>
      <c r="LD99" s="97"/>
      <c r="LE99" s="97"/>
      <c r="LF99" s="97"/>
      <c r="LG99" s="97"/>
      <c r="LH99" s="97"/>
      <c r="LI99" s="97"/>
      <c r="LJ99" s="97"/>
      <c r="LK99" s="97"/>
      <c r="LL99" s="97"/>
      <c r="LM99" s="97"/>
      <c r="LN99" s="97"/>
      <c r="LO99" s="97"/>
      <c r="LP99" s="97"/>
      <c r="LQ99" s="97"/>
      <c r="LR99" s="97"/>
      <c r="LS99" s="97"/>
      <c r="LT99" s="97"/>
      <c r="LU99" s="97"/>
      <c r="LV99" s="97"/>
      <c r="LW99" s="97"/>
      <c r="LX99" s="97"/>
      <c r="LY99" s="97"/>
      <c r="LZ99" s="97"/>
      <c r="MA99" s="97"/>
      <c r="MB99" s="97"/>
      <c r="MC99" s="97"/>
      <c r="MD99" s="97"/>
      <c r="ME99" s="97"/>
      <c r="MF99" s="97"/>
      <c r="MG99" s="97"/>
      <c r="MH99" s="97"/>
      <c r="MI99" s="97"/>
      <c r="MJ99" s="97"/>
      <c r="MK99" s="97"/>
      <c r="ML99" s="97"/>
      <c r="MM99" s="97"/>
      <c r="MN99" s="97"/>
      <c r="MO99" s="97"/>
      <c r="MP99" s="97"/>
      <c r="MQ99" s="97"/>
      <c r="MR99" s="97"/>
      <c r="MS99" s="97"/>
      <c r="MT99" s="97"/>
      <c r="MU99" s="97"/>
      <c r="MV99" s="97"/>
      <c r="MW99" s="97"/>
      <c r="MX99" s="97"/>
      <c r="MY99" s="97"/>
      <c r="MZ99" s="97"/>
      <c r="NA99" s="97"/>
      <c r="NB99" s="97"/>
      <c r="NC99" s="97"/>
      <c r="ND99" s="97"/>
      <c r="NE99" s="97"/>
      <c r="NF99" s="97"/>
      <c r="NG99" s="97"/>
      <c r="NH99" s="97"/>
      <c r="NI99" s="97"/>
      <c r="NJ99" s="97"/>
      <c r="NK99" s="97"/>
      <c r="NL99" s="97"/>
      <c r="NM99" s="97"/>
      <c r="NN99" s="97"/>
      <c r="NO99" s="97"/>
      <c r="NP99" s="97"/>
      <c r="NQ99" s="97"/>
      <c r="NR99" s="97"/>
      <c r="NS99" s="97"/>
      <c r="NT99" s="97"/>
      <c r="NU99" s="97"/>
      <c r="NV99" s="97"/>
      <c r="NW99" s="97"/>
      <c r="NX99" s="97"/>
      <c r="NY99" s="97"/>
      <c r="NZ99" s="97"/>
      <c r="OA99" s="97"/>
      <c r="OB99" s="97"/>
      <c r="OC99" s="97"/>
      <c r="OD99" s="97"/>
      <c r="OE99" s="97"/>
      <c r="OF99" s="97"/>
      <c r="OG99" s="97"/>
      <c r="OH99" s="97"/>
      <c r="OI99" s="97"/>
      <c r="OJ99" s="97"/>
      <c r="OK99" s="97"/>
      <c r="OL99" s="97"/>
      <c r="OM99" s="97"/>
      <c r="ON99" s="97"/>
      <c r="OO99" s="97"/>
      <c r="OP99" s="97"/>
      <c r="OQ99" s="97"/>
      <c r="OR99" s="97"/>
      <c r="OS99" s="97"/>
      <c r="OT99" s="97"/>
      <c r="OU99" s="97"/>
      <c r="OV99" s="97"/>
      <c r="OW99" s="97"/>
      <c r="OX99" s="97"/>
      <c r="OY99" s="97"/>
      <c r="OZ99" s="97"/>
      <c r="PA99" s="97"/>
      <c r="PB99" s="97"/>
      <c r="PC99" s="97"/>
      <c r="PD99" s="97"/>
      <c r="PE99" s="97"/>
      <c r="PF99" s="97"/>
      <c r="PG99" s="97"/>
      <c r="PH99" s="97"/>
      <c r="PI99" s="97"/>
      <c r="PJ99" s="97"/>
      <c r="PK99" s="97"/>
      <c r="PL99" s="97"/>
      <c r="PM99" s="97"/>
      <c r="PN99" s="97"/>
      <c r="PO99" s="97"/>
      <c r="PP99" s="97"/>
      <c r="PQ99" s="97"/>
      <c r="PR99" s="97"/>
      <c r="PS99" s="97"/>
      <c r="PT99" s="97"/>
      <c r="PU99" s="97"/>
      <c r="PV99" s="97"/>
      <c r="PW99" s="97"/>
      <c r="PX99" s="97"/>
      <c r="PY99" s="97"/>
      <c r="PZ99" s="97"/>
      <c r="QA99" s="97"/>
      <c r="QB99" s="97"/>
      <c r="QC99" s="97"/>
      <c r="QD99" s="97"/>
      <c r="QE99" s="97"/>
      <c r="QF99" s="97"/>
      <c r="QG99" s="97"/>
      <c r="QH99" s="97"/>
      <c r="QI99" s="97"/>
      <c r="QJ99" s="97"/>
      <c r="QK99" s="97"/>
      <c r="QL99" s="97"/>
      <c r="QM99" s="97"/>
      <c r="QN99" s="97"/>
      <c r="QO99" s="97"/>
      <c r="QP99" s="97"/>
      <c r="QQ99" s="97"/>
      <c r="QR99" s="97"/>
      <c r="QS99" s="97"/>
      <c r="QT99" s="97"/>
      <c r="QU99" s="97"/>
      <c r="QV99" s="97"/>
      <c r="QW99" s="97"/>
      <c r="QX99" s="97"/>
      <c r="QY99" s="97"/>
      <c r="QZ99" s="97"/>
      <c r="RA99" s="97"/>
      <c r="RB99" s="97"/>
      <c r="RC99" s="97"/>
      <c r="RD99" s="97"/>
      <c r="RE99" s="97"/>
      <c r="RF99" s="97"/>
      <c r="RG99" s="97"/>
      <c r="RH99" s="97"/>
      <c r="RI99" s="97"/>
      <c r="RJ99" s="97"/>
      <c r="RK99" s="97"/>
      <c r="RL99" s="97"/>
      <c r="RM99" s="97"/>
      <c r="RN99" s="97"/>
      <c r="RO99" s="97"/>
      <c r="RP99" s="97"/>
      <c r="RQ99" s="97"/>
      <c r="RR99" s="97"/>
      <c r="RS99" s="97"/>
      <c r="RT99" s="97"/>
      <c r="RU99" s="97"/>
      <c r="RV99" s="97"/>
      <c r="RW99" s="97"/>
      <c r="RX99" s="97"/>
      <c r="RY99" s="97"/>
      <c r="RZ99" s="97"/>
      <c r="SA99" s="97"/>
      <c r="SB99" s="97"/>
      <c r="SC99" s="97"/>
      <c r="SD99" s="97"/>
      <c r="SE99" s="97"/>
      <c r="SF99" s="97"/>
      <c r="SG99" s="97"/>
      <c r="SH99" s="97"/>
      <c r="SI99" s="97"/>
      <c r="SJ99" s="97"/>
      <c r="SK99" s="97"/>
      <c r="SL99" s="97"/>
      <c r="SM99" s="97"/>
      <c r="SN99" s="97"/>
      <c r="SO99" s="97"/>
      <c r="SP99" s="97"/>
      <c r="SQ99" s="97"/>
      <c r="SR99" s="97"/>
      <c r="SS99" s="97"/>
      <c r="ST99" s="97"/>
      <c r="SU99" s="97"/>
      <c r="SV99" s="97"/>
      <c r="SW99" s="97"/>
      <c r="SX99" s="97"/>
      <c r="SY99" s="97"/>
      <c r="SZ99" s="97"/>
      <c r="TA99" s="97"/>
      <c r="TB99" s="97"/>
    </row>
    <row r="100" spans="1:522" s="27" customFormat="1" ht="18" customHeight="1" x14ac:dyDescent="0.2">
      <c r="A100" s="12"/>
      <c r="B100" s="11" t="s">
        <v>304</v>
      </c>
      <c r="C100" s="1">
        <v>9955</v>
      </c>
      <c r="D100" s="4" t="s">
        <v>305</v>
      </c>
      <c r="E100" s="1">
        <v>11717</v>
      </c>
      <c r="F100" s="1">
        <v>2011</v>
      </c>
      <c r="G100" s="4" t="s">
        <v>185</v>
      </c>
      <c r="H100"/>
      <c r="I100" s="1">
        <f t="shared" si="2"/>
        <v>0</v>
      </c>
      <c r="J100" s="12">
        <f>Tabuľka1[[#This Row],[Stĺpec8]]</f>
        <v>0</v>
      </c>
      <c r="K100" s="97"/>
      <c r="L100" s="97"/>
      <c r="M100" s="97"/>
      <c r="N100" s="97"/>
      <c r="O100" s="97"/>
      <c r="P100" s="97"/>
      <c r="Q100" s="97"/>
      <c r="R100" s="97"/>
      <c r="S100" s="97"/>
      <c r="T100" s="97"/>
      <c r="U100" s="97"/>
      <c r="V100" s="97"/>
      <c r="W100" s="97"/>
      <c r="X100" s="97"/>
      <c r="Y100" s="97"/>
      <c r="Z100" s="97"/>
      <c r="AA100" s="97"/>
      <c r="AB100" s="97"/>
      <c r="AC100" s="97"/>
      <c r="AD100" s="97"/>
      <c r="AE100" s="97"/>
      <c r="AF100" s="97"/>
      <c r="AG100" s="97"/>
      <c r="AH100" s="97"/>
      <c r="AI100" s="97"/>
      <c r="AJ100" s="97"/>
      <c r="AK100" s="97"/>
      <c r="AL100" s="97"/>
      <c r="AM100" s="97"/>
      <c r="AN100" s="97"/>
      <c r="AO100" s="97"/>
      <c r="AP100" s="97"/>
      <c r="AQ100" s="97"/>
      <c r="AR100" s="97"/>
      <c r="AS100" s="97"/>
      <c r="AT100" s="97"/>
      <c r="AU100" s="97"/>
      <c r="AV100" s="97"/>
      <c r="AW100" s="97"/>
      <c r="AX100" s="97"/>
      <c r="AY100" s="97"/>
      <c r="AZ100" s="97"/>
      <c r="BA100" s="97"/>
      <c r="BB100" s="97"/>
      <c r="BC100" s="97"/>
      <c r="BD100" s="97"/>
      <c r="BE100" s="97"/>
      <c r="BF100" s="97"/>
      <c r="BG100" s="97"/>
      <c r="BH100" s="102"/>
      <c r="BI100" s="97"/>
      <c r="BJ100" s="97"/>
      <c r="BK100" s="97"/>
      <c r="BL100" s="97"/>
      <c r="BM100" s="97"/>
      <c r="BN100" s="97"/>
      <c r="BO100" s="97"/>
      <c r="BP100" s="97"/>
      <c r="BQ100" s="97"/>
      <c r="BR100" s="97"/>
      <c r="BS100" s="97"/>
      <c r="BT100" s="97"/>
      <c r="BU100" s="97"/>
      <c r="BV100" s="97"/>
      <c r="BW100" s="97"/>
      <c r="BX100" s="97"/>
      <c r="BY100" s="97"/>
      <c r="BZ100" s="97"/>
      <c r="CA100" s="97"/>
      <c r="CB100" s="97"/>
      <c r="CC100" s="97"/>
      <c r="CD100" s="97"/>
      <c r="CE100" s="97"/>
      <c r="CF100" s="97"/>
      <c r="CG100" s="97"/>
      <c r="CH100" s="97"/>
      <c r="CI100" s="97"/>
      <c r="CJ100" s="97"/>
      <c r="CK100" s="97"/>
      <c r="CL100" s="97"/>
      <c r="CM100" s="97"/>
      <c r="CN100" s="97"/>
      <c r="CO100" s="97"/>
      <c r="CP100" s="97"/>
      <c r="CQ100" s="97"/>
      <c r="CR100" s="97"/>
      <c r="CS100" s="97"/>
      <c r="CT100" s="97"/>
      <c r="CU100" s="97"/>
      <c r="CV100" s="97"/>
      <c r="CW100" s="97"/>
      <c r="CX100" s="97"/>
      <c r="CY100" s="97"/>
      <c r="CZ100" s="97"/>
      <c r="DA100" s="97"/>
      <c r="DB100" s="97"/>
      <c r="DC100" s="102"/>
      <c r="DD100" s="97"/>
      <c r="DE100" s="97"/>
      <c r="DF100" s="97"/>
      <c r="DG100" s="97"/>
      <c r="DH100" s="97"/>
      <c r="DI100" s="97"/>
      <c r="DJ100" s="97"/>
      <c r="DK100" s="97"/>
      <c r="DL100" s="97"/>
      <c r="DM100" s="97"/>
      <c r="DN100" s="97"/>
      <c r="DO100" s="97"/>
      <c r="DP100" s="97"/>
      <c r="DQ100" s="97"/>
      <c r="DR100" s="97"/>
      <c r="DS100" s="97"/>
      <c r="DT100" s="97"/>
      <c r="DU100" s="97"/>
      <c r="DV100" s="97"/>
      <c r="DW100" s="97"/>
      <c r="DX100" s="97"/>
      <c r="DY100" s="97"/>
      <c r="DZ100" s="97"/>
      <c r="EA100" s="97"/>
      <c r="EB100" s="97"/>
      <c r="EC100" s="97"/>
      <c r="ED100" s="97"/>
      <c r="EE100" s="97"/>
      <c r="EF100" s="97"/>
      <c r="EG100" s="97"/>
      <c r="EH100" s="97"/>
      <c r="EI100" s="97"/>
      <c r="EJ100" s="97"/>
      <c r="EK100" s="97"/>
      <c r="EL100" s="97"/>
      <c r="EM100" s="97"/>
      <c r="EN100" s="97"/>
      <c r="EO100" s="97"/>
      <c r="EP100" s="97"/>
      <c r="EQ100" s="97"/>
      <c r="ER100" s="97"/>
      <c r="ES100" s="97"/>
      <c r="ET100" s="97"/>
      <c r="EU100" s="97"/>
      <c r="EV100" s="97"/>
      <c r="EW100" s="97"/>
      <c r="EX100" s="97"/>
      <c r="EY100" s="97"/>
      <c r="EZ100" s="97"/>
      <c r="FA100" s="97"/>
      <c r="FB100" s="97"/>
      <c r="FC100" s="97"/>
      <c r="FD100" s="97"/>
      <c r="FE100" s="97"/>
      <c r="FF100" s="97"/>
      <c r="FG100" s="97"/>
      <c r="FH100" s="97"/>
      <c r="FI100" s="97"/>
      <c r="FJ100" s="97"/>
      <c r="FK100" s="97"/>
      <c r="FL100" s="97"/>
      <c r="FM100" s="97"/>
      <c r="FN100" s="97"/>
      <c r="FO100" s="97"/>
      <c r="FP100" s="97"/>
      <c r="FQ100" s="97"/>
      <c r="FR100" s="97"/>
      <c r="FS100" s="97"/>
      <c r="FT100" s="97"/>
      <c r="FU100" s="97"/>
      <c r="FV100" s="97"/>
      <c r="FW100" s="97"/>
      <c r="FX100" s="97"/>
      <c r="FY100" s="97"/>
      <c r="FZ100" s="97"/>
      <c r="GA100" s="97"/>
      <c r="GB100" s="97"/>
      <c r="GC100" s="97"/>
      <c r="GD100" s="97"/>
      <c r="GE100" s="97"/>
      <c r="GF100" s="97"/>
      <c r="GG100" s="97"/>
      <c r="GH100" s="97"/>
      <c r="GI100" s="97"/>
      <c r="GJ100" s="97"/>
      <c r="GK100" s="97"/>
      <c r="GL100" s="97"/>
      <c r="GM100" s="102"/>
      <c r="GN100" s="97"/>
      <c r="GO100" s="97"/>
      <c r="GP100" s="97"/>
      <c r="GQ100" s="97"/>
      <c r="GR100" s="97"/>
      <c r="GS100" s="97"/>
      <c r="GT100" s="97"/>
      <c r="GU100" s="97"/>
      <c r="GV100" s="97"/>
      <c r="GW100" s="97"/>
      <c r="GX100" s="97"/>
      <c r="GY100" s="97"/>
      <c r="GZ100" s="97"/>
      <c r="HA100" s="97"/>
      <c r="HB100" s="97"/>
      <c r="HC100" s="97"/>
      <c r="HD100" s="97"/>
      <c r="HE100" s="97"/>
      <c r="HF100" s="97"/>
      <c r="HG100" s="97"/>
      <c r="HH100" s="97"/>
      <c r="HI100" s="97"/>
      <c r="HJ100" s="97"/>
      <c r="HK100" s="97"/>
      <c r="HL100" s="97"/>
      <c r="HM100" s="97"/>
      <c r="HN100" s="97"/>
      <c r="HO100" s="97"/>
      <c r="HP100" s="97"/>
      <c r="HQ100" s="97"/>
      <c r="HR100" s="97"/>
      <c r="HS100" s="97"/>
      <c r="HT100" s="97"/>
      <c r="HU100" s="97"/>
      <c r="HV100" s="97"/>
      <c r="HW100" s="97"/>
      <c r="HX100" s="97"/>
      <c r="HY100" s="97"/>
      <c r="HZ100" s="97"/>
      <c r="IA100" s="97"/>
      <c r="IB100" s="97"/>
      <c r="IC100" s="97"/>
      <c r="ID100" s="97"/>
      <c r="IE100" s="97"/>
      <c r="IF100" s="97"/>
      <c r="IG100" s="97"/>
      <c r="IH100" s="97"/>
      <c r="II100" s="97"/>
      <c r="IJ100" s="97"/>
      <c r="IK100" s="97"/>
      <c r="IL100" s="97"/>
      <c r="IM100" s="97"/>
      <c r="IN100" s="97"/>
      <c r="IO100" s="97"/>
      <c r="IP100" s="97"/>
      <c r="IQ100" s="97"/>
      <c r="IR100" s="97"/>
      <c r="IS100" s="97"/>
      <c r="IT100" s="97"/>
      <c r="IU100" s="97"/>
      <c r="IV100" s="97"/>
      <c r="IW100" s="97"/>
      <c r="IX100" s="97"/>
      <c r="IY100" s="97"/>
      <c r="IZ100" s="97"/>
      <c r="JA100" s="97"/>
      <c r="JB100" s="97"/>
      <c r="JC100" s="97"/>
      <c r="JD100" s="97"/>
      <c r="JE100" s="97"/>
      <c r="JF100" s="97"/>
      <c r="JG100" s="97"/>
      <c r="JH100" s="97"/>
      <c r="JI100" s="97"/>
      <c r="JJ100" s="97"/>
      <c r="JK100" s="97"/>
      <c r="JL100" s="97"/>
      <c r="JM100" s="97"/>
      <c r="JN100" s="97"/>
      <c r="JO100" s="97"/>
      <c r="JP100" s="97"/>
      <c r="JQ100" s="97"/>
      <c r="JR100" s="97"/>
      <c r="JS100" s="97"/>
      <c r="JT100" s="97"/>
      <c r="JU100" s="97"/>
      <c r="JV100" s="97"/>
      <c r="JW100" s="97"/>
      <c r="JX100" s="97"/>
      <c r="JY100" s="97"/>
      <c r="JZ100" s="97"/>
      <c r="KA100" s="97"/>
      <c r="KB100" s="97"/>
      <c r="KC100" s="97"/>
      <c r="KD100" s="97"/>
      <c r="KE100" s="97"/>
      <c r="KF100" s="97"/>
      <c r="KG100" s="97"/>
      <c r="KH100" s="97"/>
      <c r="KI100" s="97"/>
      <c r="KJ100" s="97"/>
      <c r="KK100" s="97"/>
      <c r="KL100" s="97"/>
      <c r="KM100" s="102"/>
      <c r="KN100" s="97"/>
      <c r="KO100" s="97"/>
      <c r="KP100" s="97"/>
      <c r="KQ100" s="97"/>
      <c r="KR100" s="97"/>
      <c r="KS100" s="102"/>
      <c r="KT100" s="97"/>
      <c r="KU100" s="97"/>
      <c r="KV100" s="97"/>
      <c r="KW100" s="97"/>
      <c r="KX100" s="97"/>
      <c r="KY100" s="97"/>
      <c r="KZ100" s="97"/>
      <c r="LA100" s="102"/>
      <c r="LB100" s="97"/>
      <c r="LC100" s="97"/>
      <c r="LD100" s="97"/>
      <c r="LE100" s="97"/>
      <c r="LF100" s="97"/>
      <c r="LG100" s="97"/>
      <c r="LH100" s="97"/>
      <c r="LI100" s="97"/>
      <c r="LJ100" s="97"/>
      <c r="LK100" s="97"/>
      <c r="LL100" s="97"/>
      <c r="LM100" s="97"/>
      <c r="LN100" s="97"/>
      <c r="LO100" s="97"/>
      <c r="LP100" s="97"/>
      <c r="LQ100" s="97"/>
      <c r="LR100" s="97"/>
      <c r="LS100" s="97"/>
      <c r="LT100" s="97"/>
      <c r="LU100" s="97"/>
      <c r="LV100" s="97"/>
      <c r="LW100" s="97"/>
      <c r="LX100" s="97"/>
      <c r="LY100" s="97"/>
      <c r="LZ100" s="97"/>
      <c r="MA100" s="97"/>
      <c r="MB100" s="97"/>
      <c r="MC100" s="97"/>
      <c r="MD100" s="97"/>
      <c r="ME100" s="97"/>
      <c r="MF100" s="97"/>
      <c r="MG100" s="97"/>
      <c r="MH100" s="97"/>
      <c r="MI100" s="97"/>
      <c r="MJ100" s="97"/>
      <c r="MK100" s="97"/>
      <c r="ML100" s="97"/>
      <c r="MM100" s="97"/>
      <c r="MN100" s="97"/>
      <c r="MO100" s="97"/>
      <c r="MP100" s="97"/>
      <c r="MQ100" s="97"/>
      <c r="MR100" s="97"/>
      <c r="MS100" s="97"/>
      <c r="MT100" s="97"/>
      <c r="MU100" s="97"/>
      <c r="MV100" s="97"/>
      <c r="MW100" s="97"/>
      <c r="MX100" s="97"/>
      <c r="MY100" s="97"/>
      <c r="MZ100" s="97"/>
      <c r="NA100" s="97"/>
      <c r="NB100" s="97"/>
      <c r="NC100" s="97"/>
      <c r="ND100" s="97"/>
      <c r="NE100" s="97"/>
      <c r="NF100" s="97"/>
      <c r="NG100" s="97"/>
      <c r="NH100" s="97"/>
      <c r="NI100" s="97"/>
      <c r="NJ100" s="97"/>
      <c r="NK100" s="97"/>
      <c r="NL100" s="97"/>
      <c r="NM100" s="97"/>
      <c r="NN100" s="97"/>
      <c r="NO100" s="97"/>
      <c r="NP100" s="97"/>
      <c r="NQ100" s="97"/>
      <c r="NR100" s="97"/>
      <c r="NS100" s="97"/>
      <c r="NT100" s="97"/>
      <c r="NU100" s="97"/>
      <c r="NV100" s="97"/>
      <c r="NW100" s="97"/>
      <c r="NX100" s="97"/>
      <c r="NY100" s="97"/>
      <c r="NZ100" s="97"/>
      <c r="OA100" s="97"/>
      <c r="OB100" s="97"/>
      <c r="OC100" s="97"/>
      <c r="OD100" s="97"/>
      <c r="OE100" s="97"/>
      <c r="OF100" s="97"/>
      <c r="OG100" s="97"/>
      <c r="OH100" s="97"/>
      <c r="OI100" s="97"/>
      <c r="OJ100" s="97"/>
      <c r="OK100" s="97"/>
      <c r="OL100" s="97"/>
      <c r="OM100" s="97"/>
      <c r="ON100" s="97"/>
      <c r="OO100" s="97"/>
      <c r="OP100" s="97"/>
      <c r="OQ100" s="97"/>
      <c r="OR100" s="97"/>
      <c r="OS100" s="97"/>
      <c r="OT100" s="97"/>
      <c r="OU100" s="97"/>
      <c r="OV100" s="97"/>
      <c r="OW100" s="97"/>
      <c r="OX100" s="97"/>
      <c r="OY100" s="97"/>
      <c r="OZ100" s="97"/>
      <c r="PA100" s="97"/>
      <c r="PB100" s="97"/>
      <c r="PC100" s="97"/>
      <c r="PD100" s="97"/>
      <c r="PE100" s="97"/>
      <c r="PF100" s="97"/>
      <c r="PG100" s="97"/>
      <c r="PH100" s="97"/>
      <c r="PI100" s="97"/>
      <c r="PJ100" s="97"/>
      <c r="PK100" s="97"/>
      <c r="PL100" s="97"/>
      <c r="PM100" s="97"/>
      <c r="PN100" s="97"/>
      <c r="PO100" s="97"/>
      <c r="PP100" s="97"/>
      <c r="PQ100" s="97"/>
      <c r="PR100" s="97"/>
      <c r="PS100" s="97"/>
      <c r="PT100" s="97"/>
      <c r="PU100" s="97"/>
      <c r="PV100" s="97"/>
      <c r="PW100" s="97"/>
      <c r="PX100" s="97"/>
      <c r="PY100" s="97"/>
      <c r="PZ100" s="97"/>
      <c r="QA100" s="97"/>
      <c r="QB100" s="97"/>
      <c r="QC100" s="97"/>
      <c r="QD100" s="97"/>
      <c r="QE100" s="97"/>
      <c r="QF100" s="97"/>
      <c r="QG100" s="97"/>
      <c r="QH100" s="97"/>
      <c r="QI100" s="97"/>
      <c r="QJ100" s="97"/>
      <c r="QK100" s="97"/>
      <c r="QL100" s="97"/>
      <c r="QM100" s="97"/>
      <c r="QN100" s="97"/>
      <c r="QO100" s="97"/>
      <c r="QP100" s="97"/>
      <c r="QQ100" s="97"/>
      <c r="QR100" s="97"/>
      <c r="QS100" s="97"/>
      <c r="QT100" s="97"/>
      <c r="QU100" s="97"/>
      <c r="QV100" s="97"/>
      <c r="QW100" s="97"/>
      <c r="QX100" s="97"/>
      <c r="QY100" s="97"/>
      <c r="QZ100" s="97"/>
      <c r="RA100" s="97"/>
      <c r="RB100" s="97"/>
      <c r="RC100" s="97"/>
      <c r="RD100" s="97"/>
      <c r="RE100" s="97"/>
      <c r="RF100" s="97"/>
      <c r="RG100" s="97"/>
      <c r="RH100" s="97"/>
      <c r="RI100" s="97"/>
      <c r="RJ100" s="97"/>
      <c r="RK100" s="97"/>
      <c r="RL100" s="97"/>
      <c r="RM100" s="97"/>
      <c r="RN100" s="97"/>
      <c r="RO100" s="97"/>
      <c r="RP100" s="97"/>
      <c r="RQ100" s="97"/>
      <c r="RR100" s="97"/>
      <c r="RS100" s="97"/>
      <c r="RT100" s="97"/>
      <c r="RU100" s="97"/>
      <c r="RV100" s="97"/>
      <c r="RW100" s="97"/>
      <c r="RX100" s="97"/>
      <c r="RY100" s="97"/>
      <c r="RZ100" s="97"/>
      <c r="SA100" s="97"/>
      <c r="SB100" s="97"/>
      <c r="SC100" s="97"/>
      <c r="SD100" s="97"/>
      <c r="SE100" s="97"/>
      <c r="SF100" s="97"/>
      <c r="SG100" s="97"/>
      <c r="SH100" s="97"/>
      <c r="SI100" s="97"/>
      <c r="SJ100" s="97"/>
      <c r="SK100" s="97"/>
      <c r="SL100" s="97"/>
      <c r="SM100" s="97"/>
      <c r="SN100" s="97"/>
      <c r="SO100" s="97"/>
      <c r="SP100" s="97"/>
      <c r="SQ100" s="97"/>
      <c r="SR100" s="97"/>
      <c r="SS100" s="97"/>
      <c r="ST100" s="97"/>
      <c r="SU100" s="97"/>
      <c r="SV100" s="97"/>
      <c r="SW100" s="97"/>
      <c r="SX100" s="97"/>
      <c r="SY100" s="97"/>
      <c r="SZ100" s="97"/>
      <c r="TA100" s="97"/>
      <c r="TB100" s="97"/>
    </row>
    <row r="101" spans="1:522" s="27" customFormat="1" ht="18" customHeight="1" x14ac:dyDescent="0.2">
      <c r="A101" s="12"/>
      <c r="B101" s="11" t="s">
        <v>364</v>
      </c>
      <c r="C101" s="1">
        <v>9918</v>
      </c>
      <c r="D101" s="4" t="s">
        <v>212</v>
      </c>
      <c r="E101" s="1">
        <v>8754</v>
      </c>
      <c r="F101" s="1"/>
      <c r="G101" s="4" t="s">
        <v>52</v>
      </c>
      <c r="H101"/>
      <c r="I101" s="1">
        <f t="shared" si="2"/>
        <v>0</v>
      </c>
      <c r="J101" s="12">
        <f>Tabuľka1[[#This Row],[Stĺpec8]]</f>
        <v>0</v>
      </c>
      <c r="K101" s="102"/>
      <c r="L101" s="102"/>
      <c r="M101" s="97"/>
      <c r="N101" s="97"/>
      <c r="O101" s="97"/>
      <c r="P101" s="97"/>
      <c r="Q101" s="97"/>
      <c r="R101" s="97"/>
      <c r="S101" s="102"/>
      <c r="T101" s="97"/>
      <c r="U101" s="97"/>
      <c r="V101" s="97"/>
      <c r="W101" s="97"/>
      <c r="X101" s="97"/>
      <c r="Y101" s="97"/>
      <c r="Z101" s="97"/>
      <c r="AA101" s="97"/>
      <c r="AB101" s="97"/>
      <c r="AC101" s="97"/>
      <c r="AD101" s="97"/>
      <c r="AE101" s="97"/>
      <c r="AF101" s="97"/>
      <c r="AG101" s="97"/>
      <c r="AH101" s="97"/>
      <c r="AI101" s="97"/>
      <c r="AJ101" s="97"/>
      <c r="AK101" s="97"/>
      <c r="AL101" s="97"/>
      <c r="AM101" s="97"/>
      <c r="AN101" s="97"/>
      <c r="AO101" s="97"/>
      <c r="AP101" s="97"/>
      <c r="AQ101" s="97"/>
      <c r="AR101" s="97"/>
      <c r="AS101" s="97"/>
      <c r="AT101" s="97"/>
      <c r="AU101" s="97"/>
      <c r="AV101" s="97"/>
      <c r="AW101" s="97"/>
      <c r="AX101" s="97"/>
      <c r="AY101" s="97"/>
      <c r="AZ101" s="97"/>
      <c r="BA101" s="97"/>
      <c r="BB101" s="97"/>
      <c r="BC101" s="97"/>
      <c r="BD101" s="97"/>
      <c r="BE101" s="97"/>
      <c r="BF101" s="97"/>
      <c r="BG101" s="97"/>
      <c r="BH101" s="97"/>
      <c r="BI101" s="97"/>
      <c r="BJ101" s="97"/>
      <c r="BK101" s="97"/>
      <c r="BL101" s="97"/>
      <c r="BM101" s="97"/>
      <c r="BN101" s="97"/>
      <c r="BO101" s="97"/>
      <c r="BP101" s="97"/>
      <c r="BQ101" s="97"/>
      <c r="BR101" s="97"/>
      <c r="BS101" s="97"/>
      <c r="BT101" s="97"/>
      <c r="BU101" s="97"/>
      <c r="BV101" s="97"/>
      <c r="BW101" s="97"/>
      <c r="BX101" s="97"/>
      <c r="BY101" s="97"/>
      <c r="BZ101" s="97"/>
      <c r="CA101" s="97"/>
      <c r="CB101" s="97"/>
      <c r="CC101" s="97"/>
      <c r="CD101" s="97"/>
      <c r="CE101" s="97"/>
      <c r="CF101" s="97"/>
      <c r="CG101" s="97"/>
      <c r="CH101" s="97"/>
      <c r="CI101" s="97"/>
      <c r="CJ101" s="97"/>
      <c r="CK101" s="97"/>
      <c r="CL101" s="97"/>
      <c r="CM101" s="97"/>
      <c r="CN101" s="97"/>
      <c r="CO101" s="97"/>
      <c r="CP101" s="97"/>
      <c r="CQ101" s="97"/>
      <c r="CR101" s="97"/>
      <c r="CS101" s="97"/>
      <c r="CT101" s="102"/>
      <c r="CU101" s="97"/>
      <c r="CV101" s="102"/>
      <c r="CW101" s="97"/>
      <c r="CX101" s="97"/>
      <c r="CY101" s="97"/>
      <c r="CZ101" s="97"/>
      <c r="DA101" s="97"/>
      <c r="DB101" s="97"/>
      <c r="DC101" s="97"/>
      <c r="DD101" s="102"/>
      <c r="DE101" s="97"/>
      <c r="DF101" s="97"/>
      <c r="DG101" s="97"/>
      <c r="DH101" s="97"/>
      <c r="DI101" s="97"/>
      <c r="DJ101" s="97"/>
      <c r="DK101" s="97"/>
      <c r="DL101" s="97"/>
      <c r="DM101" s="97"/>
      <c r="DN101" s="97"/>
      <c r="DO101" s="97"/>
      <c r="DP101" s="97"/>
      <c r="DQ101" s="97"/>
      <c r="DR101" s="97"/>
      <c r="DS101" s="97"/>
      <c r="DT101" s="97"/>
      <c r="DU101" s="97"/>
      <c r="DV101" s="97"/>
      <c r="DW101" s="97"/>
      <c r="DX101" s="97"/>
      <c r="DY101" s="97"/>
      <c r="DZ101" s="97"/>
      <c r="EA101" s="97"/>
      <c r="EB101" s="97"/>
      <c r="EC101" s="97"/>
      <c r="ED101" s="97"/>
      <c r="EE101" s="97"/>
      <c r="EF101" s="97"/>
      <c r="EG101" s="97"/>
      <c r="EH101" s="97"/>
      <c r="EI101" s="97"/>
      <c r="EJ101" s="97"/>
      <c r="EK101" s="97"/>
      <c r="EL101" s="97"/>
      <c r="EM101" s="97"/>
      <c r="EN101" s="97"/>
      <c r="EO101" s="97"/>
      <c r="EP101" s="97"/>
      <c r="EQ101" s="102"/>
      <c r="ER101" s="97"/>
      <c r="ES101" s="97"/>
      <c r="ET101" s="97"/>
      <c r="EU101" s="97"/>
      <c r="EV101" s="97"/>
      <c r="EW101" s="97"/>
      <c r="EX101" s="97"/>
      <c r="EY101" s="97"/>
      <c r="EZ101" s="97"/>
      <c r="FA101" s="97"/>
      <c r="FB101" s="97"/>
      <c r="FC101" s="97"/>
      <c r="FD101" s="97"/>
      <c r="FE101" s="97"/>
      <c r="FF101" s="97"/>
      <c r="FG101" s="97"/>
      <c r="FH101" s="97"/>
      <c r="FI101" s="97"/>
      <c r="FJ101" s="97"/>
      <c r="FK101" s="97"/>
      <c r="FL101" s="97"/>
      <c r="FM101" s="97"/>
      <c r="FN101" s="97"/>
      <c r="FO101" s="97"/>
      <c r="FP101" s="97"/>
      <c r="FQ101" s="97"/>
      <c r="FR101" s="97"/>
      <c r="FS101" s="97"/>
      <c r="FT101" s="97"/>
      <c r="FU101" s="97"/>
      <c r="FV101" s="97"/>
      <c r="FW101" s="97"/>
      <c r="FX101" s="97"/>
      <c r="FY101" s="97"/>
      <c r="FZ101" s="97"/>
      <c r="GA101" s="97"/>
      <c r="GB101" s="97"/>
      <c r="GC101" s="97"/>
      <c r="GD101" s="97"/>
      <c r="GE101" s="97"/>
      <c r="GF101" s="97"/>
      <c r="GG101" s="97"/>
      <c r="GH101" s="97"/>
      <c r="GI101" s="97"/>
      <c r="GJ101" s="97"/>
      <c r="GK101" s="97"/>
      <c r="GL101" s="97"/>
      <c r="GM101" s="97"/>
      <c r="GN101" s="97"/>
      <c r="GO101" s="97"/>
      <c r="GP101" s="97"/>
      <c r="GQ101" s="97"/>
      <c r="GR101" s="97"/>
      <c r="GS101" s="97"/>
      <c r="GT101" s="97"/>
      <c r="GU101" s="97"/>
      <c r="GV101" s="97"/>
      <c r="GW101" s="97"/>
      <c r="GX101" s="97"/>
      <c r="GY101" s="97"/>
      <c r="GZ101" s="97"/>
      <c r="HA101" s="97"/>
      <c r="HB101" s="97"/>
      <c r="HC101" s="97"/>
      <c r="HD101" s="97"/>
      <c r="HE101" s="97"/>
      <c r="HF101" s="97"/>
      <c r="HG101" s="97"/>
      <c r="HH101" s="97"/>
      <c r="HI101" s="97"/>
      <c r="HJ101" s="97"/>
      <c r="HK101" s="97"/>
      <c r="HL101" s="97"/>
      <c r="HM101" s="97"/>
      <c r="HN101" s="97"/>
      <c r="HO101" s="97"/>
      <c r="HP101" s="97"/>
      <c r="HQ101" s="97"/>
      <c r="HR101" s="97"/>
      <c r="HS101" s="97"/>
      <c r="HT101" s="97"/>
      <c r="HU101" s="97"/>
      <c r="HV101" s="97"/>
      <c r="HW101" s="97"/>
      <c r="HX101" s="97"/>
      <c r="HY101" s="97"/>
      <c r="HZ101" s="97"/>
      <c r="IA101" s="97"/>
      <c r="IB101" s="97"/>
      <c r="IC101" s="97"/>
      <c r="ID101" s="97"/>
      <c r="IE101" s="97"/>
      <c r="IF101" s="97"/>
      <c r="IG101" s="97"/>
      <c r="IH101" s="97"/>
      <c r="II101" s="97"/>
      <c r="IJ101" s="97"/>
      <c r="IK101" s="97"/>
      <c r="IL101" s="97"/>
      <c r="IM101" s="97"/>
      <c r="IN101" s="97"/>
      <c r="IO101" s="97"/>
      <c r="IP101" s="97"/>
      <c r="IQ101" s="97"/>
      <c r="IR101" s="97"/>
      <c r="IS101" s="97"/>
      <c r="IT101" s="97"/>
      <c r="IU101" s="97"/>
      <c r="IV101" s="97"/>
      <c r="IW101" s="97"/>
      <c r="IX101" s="97"/>
      <c r="IY101" s="97"/>
      <c r="IZ101" s="97"/>
      <c r="JA101" s="97"/>
      <c r="JB101" s="97"/>
      <c r="JC101" s="97"/>
      <c r="JD101" s="97"/>
      <c r="JE101" s="97"/>
      <c r="JF101" s="97"/>
      <c r="JG101" s="97"/>
      <c r="JH101" s="88"/>
      <c r="JI101" s="88"/>
      <c r="JJ101" s="88"/>
      <c r="JK101" s="88"/>
      <c r="JL101" s="88"/>
      <c r="JM101" s="88"/>
      <c r="JN101" s="88"/>
      <c r="JO101" s="88"/>
      <c r="JP101" s="97"/>
      <c r="JQ101" s="97"/>
      <c r="JR101" s="97"/>
      <c r="JS101" s="97"/>
      <c r="JT101" s="97"/>
      <c r="JU101" s="97"/>
      <c r="JV101" s="97"/>
      <c r="JW101" s="97"/>
      <c r="JX101" s="102"/>
      <c r="JY101" s="97"/>
      <c r="JZ101" s="97"/>
      <c r="KA101" s="97"/>
      <c r="KB101" s="97"/>
      <c r="KC101" s="97"/>
      <c r="KD101" s="97"/>
      <c r="KE101" s="97"/>
      <c r="KF101" s="97"/>
      <c r="KG101" s="97"/>
      <c r="KH101" s="97"/>
      <c r="KI101" s="97"/>
      <c r="KJ101" s="97"/>
      <c r="KK101" s="97"/>
      <c r="KL101" s="97"/>
      <c r="KM101" s="97"/>
      <c r="KN101" s="97"/>
      <c r="KO101" s="97"/>
      <c r="KP101" s="97"/>
      <c r="KQ101" s="97"/>
      <c r="KR101" s="97"/>
      <c r="KS101" s="97"/>
      <c r="KT101" s="97"/>
      <c r="KU101" s="97"/>
      <c r="KV101" s="97"/>
      <c r="KW101" s="97"/>
      <c r="KX101" s="97"/>
      <c r="KY101" s="97"/>
      <c r="KZ101" s="97"/>
      <c r="LA101" s="97"/>
      <c r="LB101" s="97"/>
      <c r="LC101" s="97"/>
      <c r="LD101" s="97"/>
      <c r="LE101" s="97"/>
      <c r="LF101" s="97"/>
      <c r="LG101" s="97"/>
      <c r="LH101" s="97"/>
      <c r="LI101" s="97"/>
      <c r="LJ101" s="97"/>
      <c r="LK101" s="97"/>
      <c r="LL101" s="97"/>
      <c r="LM101" s="97"/>
      <c r="LN101" s="97"/>
      <c r="LO101" s="97"/>
      <c r="LP101" s="97"/>
      <c r="LQ101" s="97"/>
      <c r="LR101" s="97"/>
      <c r="LS101" s="97"/>
      <c r="LT101" s="97"/>
      <c r="LU101" s="97"/>
      <c r="LV101" s="97"/>
      <c r="LW101" s="97"/>
      <c r="LX101" s="97"/>
      <c r="LY101" s="97"/>
      <c r="LZ101" s="97"/>
      <c r="MA101" s="97"/>
      <c r="MB101" s="97"/>
      <c r="MC101" s="97"/>
      <c r="MD101" s="97"/>
      <c r="ME101" s="97"/>
      <c r="MF101" s="97"/>
      <c r="MG101" s="97"/>
      <c r="MH101" s="97"/>
      <c r="MI101" s="97"/>
      <c r="MJ101" s="97"/>
      <c r="MK101" s="97"/>
      <c r="ML101" s="97"/>
      <c r="MM101" s="97"/>
      <c r="MN101" s="97"/>
      <c r="MO101" s="97"/>
      <c r="MP101" s="97"/>
      <c r="MQ101" s="97"/>
      <c r="MR101" s="97"/>
      <c r="MS101" s="97"/>
      <c r="MT101" s="97"/>
      <c r="MU101" s="97"/>
      <c r="MV101" s="97"/>
      <c r="MW101" s="97"/>
      <c r="MX101" s="97"/>
      <c r="MY101" s="97"/>
      <c r="MZ101" s="97"/>
      <c r="NA101" s="97"/>
      <c r="NB101" s="97"/>
      <c r="NC101" s="97"/>
      <c r="ND101" s="97"/>
      <c r="NE101" s="97"/>
      <c r="NF101" s="97"/>
      <c r="NG101" s="97"/>
      <c r="NH101" s="97"/>
      <c r="NI101" s="97"/>
      <c r="NJ101" s="97"/>
      <c r="NK101" s="97"/>
      <c r="NL101" s="97"/>
      <c r="NM101" s="97"/>
      <c r="NN101" s="97"/>
      <c r="NO101" s="97"/>
      <c r="NP101" s="97"/>
      <c r="NQ101" s="97"/>
      <c r="NR101" s="97"/>
      <c r="NS101" s="97"/>
      <c r="NT101" s="97"/>
      <c r="NU101" s="97"/>
      <c r="NV101" s="97"/>
      <c r="NW101" s="97"/>
      <c r="NX101" s="97"/>
      <c r="NY101" s="97"/>
      <c r="NZ101" s="97"/>
      <c r="OA101" s="97"/>
      <c r="OB101" s="97"/>
      <c r="OC101" s="97"/>
      <c r="OD101" s="97"/>
      <c r="OE101" s="97"/>
      <c r="OF101" s="97"/>
      <c r="OG101" s="97"/>
      <c r="OH101" s="97"/>
      <c r="OI101" s="97"/>
      <c r="OJ101" s="97"/>
      <c r="OK101" s="97"/>
      <c r="OL101" s="97"/>
      <c r="OM101" s="97"/>
      <c r="ON101" s="97"/>
      <c r="OO101" s="97"/>
      <c r="OP101" s="97"/>
      <c r="OQ101" s="97"/>
      <c r="OR101" s="97"/>
      <c r="OS101" s="97"/>
      <c r="OT101" s="97"/>
      <c r="OU101" s="97"/>
      <c r="OV101" s="97"/>
      <c r="OW101" s="97"/>
      <c r="OX101" s="97"/>
      <c r="OY101" s="97"/>
      <c r="OZ101" s="97"/>
      <c r="PA101" s="97"/>
      <c r="PB101" s="97"/>
      <c r="PC101" s="97"/>
      <c r="PD101" s="97"/>
      <c r="PE101" s="97"/>
      <c r="PF101" s="97"/>
      <c r="PG101" s="97"/>
      <c r="PH101" s="97"/>
      <c r="PI101" s="97"/>
      <c r="PJ101" s="97"/>
      <c r="PK101" s="97"/>
      <c r="PL101" s="97"/>
      <c r="PM101" s="97"/>
      <c r="PN101" s="97"/>
      <c r="PO101" s="97"/>
      <c r="PP101" s="97"/>
      <c r="PQ101" s="97"/>
      <c r="PR101" s="97"/>
      <c r="PS101" s="97"/>
      <c r="PT101" s="97"/>
      <c r="PU101" s="97"/>
      <c r="PV101" s="97"/>
      <c r="PW101" s="97"/>
      <c r="PX101" s="97"/>
      <c r="PY101" s="97"/>
      <c r="PZ101" s="97"/>
      <c r="QA101" s="97"/>
      <c r="QB101" s="97"/>
      <c r="QC101" s="97"/>
      <c r="QD101" s="97"/>
      <c r="QE101" s="97"/>
      <c r="QF101" s="97"/>
      <c r="QG101" s="97"/>
      <c r="QH101" s="97"/>
      <c r="QI101" s="97"/>
      <c r="QJ101" s="97"/>
      <c r="QK101" s="97"/>
      <c r="QL101" s="97"/>
      <c r="QM101" s="97"/>
      <c r="QN101" s="97"/>
      <c r="QO101" s="97"/>
      <c r="QP101" s="97"/>
      <c r="QQ101" s="97"/>
      <c r="QR101" s="97"/>
      <c r="QS101" s="97"/>
      <c r="QT101" s="97"/>
      <c r="QU101" s="97"/>
      <c r="QV101" s="97"/>
      <c r="QW101" s="97"/>
      <c r="QX101" s="97"/>
      <c r="QY101" s="97"/>
      <c r="QZ101" s="97"/>
      <c r="RA101" s="97"/>
      <c r="RB101" s="97"/>
      <c r="RC101" s="97"/>
      <c r="RD101" s="97"/>
      <c r="RE101" s="97"/>
      <c r="RF101" s="97"/>
      <c r="RG101" s="97"/>
      <c r="RH101" s="97"/>
      <c r="RI101" s="97"/>
      <c r="RJ101" s="97"/>
      <c r="RK101" s="97"/>
      <c r="RL101" s="97"/>
      <c r="RM101" s="97"/>
      <c r="RN101" s="97"/>
      <c r="RO101" s="97"/>
      <c r="RP101" s="97"/>
      <c r="RQ101" s="97"/>
      <c r="RR101" s="97"/>
      <c r="RS101" s="97"/>
      <c r="RT101" s="97"/>
      <c r="RU101" s="97"/>
      <c r="RV101" s="97"/>
      <c r="RW101" s="97"/>
      <c r="RX101" s="97"/>
      <c r="RY101" s="97"/>
      <c r="RZ101" s="97"/>
      <c r="SA101" s="97"/>
      <c r="SB101" s="97"/>
      <c r="SC101" s="97"/>
      <c r="SD101" s="97"/>
      <c r="SE101" s="97"/>
      <c r="SF101" s="97"/>
      <c r="SG101" s="97"/>
      <c r="SH101" s="97"/>
      <c r="SI101" s="97"/>
      <c r="SJ101" s="97"/>
      <c r="SK101" s="97"/>
      <c r="SL101" s="97"/>
      <c r="SM101" s="97"/>
      <c r="SN101" s="97"/>
      <c r="SO101" s="97"/>
      <c r="SP101" s="97"/>
      <c r="SQ101" s="97"/>
      <c r="SR101" s="97"/>
      <c r="SS101" s="97"/>
      <c r="ST101" s="97"/>
      <c r="SU101" s="97"/>
      <c r="SV101" s="97"/>
      <c r="SW101" s="97"/>
      <c r="SX101" s="97"/>
      <c r="SY101" s="97"/>
      <c r="SZ101" s="97"/>
      <c r="TA101" s="97"/>
      <c r="TB101" s="97"/>
    </row>
    <row r="102" spans="1:522" s="27" customFormat="1" ht="18" customHeight="1" x14ac:dyDescent="0.2">
      <c r="A102" s="12"/>
      <c r="B102" s="11" t="s">
        <v>335</v>
      </c>
      <c r="C102" s="1">
        <v>9763</v>
      </c>
      <c r="D102" s="4" t="s">
        <v>336</v>
      </c>
      <c r="E102" s="1">
        <v>12826</v>
      </c>
      <c r="F102" s="1"/>
      <c r="G102" s="4" t="s">
        <v>19</v>
      </c>
      <c r="H102"/>
      <c r="I102" s="1">
        <f t="shared" si="2"/>
        <v>0</v>
      </c>
      <c r="J102" s="12">
        <f>Tabuľka1[[#This Row],[Stĺpec8]]</f>
        <v>0</v>
      </c>
      <c r="K102" s="97"/>
      <c r="L102" s="97"/>
      <c r="M102" s="97"/>
      <c r="N102" s="97"/>
      <c r="O102" s="97"/>
      <c r="P102" s="97"/>
      <c r="Q102" s="97"/>
      <c r="R102" s="97"/>
      <c r="S102" s="97"/>
      <c r="T102" s="97"/>
      <c r="U102" s="97"/>
      <c r="V102" s="97"/>
      <c r="W102" s="97"/>
      <c r="X102" s="97"/>
      <c r="Y102" s="97"/>
      <c r="Z102" s="97"/>
      <c r="AA102" s="97"/>
      <c r="AB102" s="97"/>
      <c r="AC102" s="97"/>
      <c r="AD102" s="97"/>
      <c r="AE102" s="97"/>
      <c r="AF102" s="97"/>
      <c r="AG102" s="97"/>
      <c r="AH102" s="97"/>
      <c r="AI102" s="97"/>
      <c r="AJ102" s="97"/>
      <c r="AK102" s="97"/>
      <c r="AL102" s="97"/>
      <c r="AM102" s="97"/>
      <c r="AN102" s="97"/>
      <c r="AO102" s="97"/>
      <c r="AP102" s="97"/>
      <c r="AQ102" s="97"/>
      <c r="AR102" s="97"/>
      <c r="AS102" s="97"/>
      <c r="AT102" s="97"/>
      <c r="AU102" s="97"/>
      <c r="AV102" s="97"/>
      <c r="AW102" s="97"/>
      <c r="AX102" s="97"/>
      <c r="AY102" s="97"/>
      <c r="AZ102" s="97"/>
      <c r="BA102" s="97"/>
      <c r="BB102" s="97"/>
      <c r="BC102" s="97"/>
      <c r="BD102" s="97"/>
      <c r="BE102" s="97"/>
      <c r="BF102" s="97"/>
      <c r="BG102" s="97"/>
      <c r="BH102" s="102"/>
      <c r="BI102" s="97"/>
      <c r="BJ102" s="97"/>
      <c r="BK102" s="97"/>
      <c r="BL102" s="97"/>
      <c r="BM102" s="97"/>
      <c r="BN102" s="97"/>
      <c r="BO102" s="97"/>
      <c r="BP102" s="97"/>
      <c r="BQ102" s="97"/>
      <c r="BR102" s="97"/>
      <c r="BS102" s="97"/>
      <c r="BT102" s="97"/>
      <c r="BU102" s="97"/>
      <c r="BV102" s="97"/>
      <c r="BW102" s="97"/>
      <c r="BX102" s="97"/>
      <c r="BY102" s="97"/>
      <c r="BZ102" s="97"/>
      <c r="CA102" s="97"/>
      <c r="CB102" s="97"/>
      <c r="CC102" s="97"/>
      <c r="CD102" s="97"/>
      <c r="CE102" s="97"/>
      <c r="CF102" s="97"/>
      <c r="CG102" s="97"/>
      <c r="CH102" s="97"/>
      <c r="CI102" s="97"/>
      <c r="CJ102" s="97"/>
      <c r="CK102" s="97"/>
      <c r="CL102" s="97"/>
      <c r="CM102" s="97"/>
      <c r="CN102" s="97"/>
      <c r="CO102" s="97"/>
      <c r="CP102" s="97"/>
      <c r="CQ102" s="97"/>
      <c r="CR102" s="97"/>
      <c r="CS102" s="97"/>
      <c r="CT102" s="97"/>
      <c r="CU102" s="97"/>
      <c r="CV102" s="97"/>
      <c r="CW102" s="97"/>
      <c r="CX102" s="97"/>
      <c r="CY102" s="97"/>
      <c r="CZ102" s="97"/>
      <c r="DA102" s="97"/>
      <c r="DB102" s="97"/>
      <c r="DC102" s="102"/>
      <c r="DD102" s="97"/>
      <c r="DE102" s="97"/>
      <c r="DF102" s="97"/>
      <c r="DG102" s="97"/>
      <c r="DH102" s="97"/>
      <c r="DI102" s="97"/>
      <c r="DJ102" s="97"/>
      <c r="DK102" s="97"/>
      <c r="DL102" s="97"/>
      <c r="DM102" s="97"/>
      <c r="DN102" s="97"/>
      <c r="DO102" s="97"/>
      <c r="DP102" s="97"/>
      <c r="DQ102" s="97"/>
      <c r="DR102" s="97"/>
      <c r="DS102" s="97"/>
      <c r="DT102" s="97"/>
      <c r="DU102" s="97"/>
      <c r="DV102" s="97"/>
      <c r="DW102" s="97"/>
      <c r="DX102" s="97"/>
      <c r="DY102" s="97"/>
      <c r="DZ102" s="97"/>
      <c r="EA102" s="97"/>
      <c r="EB102" s="97"/>
      <c r="EC102" s="97"/>
      <c r="ED102" s="97"/>
      <c r="EE102" s="97"/>
      <c r="EF102" s="97"/>
      <c r="EG102" s="97"/>
      <c r="EH102" s="97"/>
      <c r="EI102" s="97"/>
      <c r="EJ102" s="97"/>
      <c r="EK102" s="97"/>
      <c r="EL102" s="97"/>
      <c r="EM102" s="97"/>
      <c r="EN102" s="97"/>
      <c r="EO102" s="97"/>
      <c r="EP102" s="97"/>
      <c r="EQ102" s="97"/>
      <c r="ER102" s="97"/>
      <c r="ES102" s="97"/>
      <c r="ET102" s="97"/>
      <c r="EU102" s="97"/>
      <c r="EV102" s="97"/>
      <c r="EW102" s="97"/>
      <c r="EX102" s="97"/>
      <c r="EY102" s="97"/>
      <c r="EZ102" s="97"/>
      <c r="FA102" s="97"/>
      <c r="FB102" s="97"/>
      <c r="FC102" s="97"/>
      <c r="FD102" s="97"/>
      <c r="FE102" s="97"/>
      <c r="FF102" s="97"/>
      <c r="FG102" s="97"/>
      <c r="FH102" s="97"/>
      <c r="FI102" s="97"/>
      <c r="FJ102" s="97"/>
      <c r="FK102" s="97"/>
      <c r="FL102" s="97"/>
      <c r="FM102" s="97"/>
      <c r="FN102" s="97"/>
      <c r="FO102" s="97"/>
      <c r="FP102" s="97"/>
      <c r="FQ102" s="97"/>
      <c r="FR102" s="97"/>
      <c r="FS102" s="97"/>
      <c r="FT102" s="97"/>
      <c r="FU102" s="97"/>
      <c r="FV102" s="97"/>
      <c r="FW102" s="97"/>
      <c r="FX102" s="97"/>
      <c r="FY102" s="97"/>
      <c r="FZ102" s="97"/>
      <c r="GA102" s="97"/>
      <c r="GB102" s="97"/>
      <c r="GC102" s="97"/>
      <c r="GD102" s="97"/>
      <c r="GE102" s="97"/>
      <c r="GF102" s="97"/>
      <c r="GG102" s="97"/>
      <c r="GH102" s="97"/>
      <c r="GI102" s="97"/>
      <c r="GJ102" s="97"/>
      <c r="GK102" s="97"/>
      <c r="GL102" s="97"/>
      <c r="GM102" s="102"/>
      <c r="GN102" s="97"/>
      <c r="GO102" s="97"/>
      <c r="GP102" s="97"/>
      <c r="GQ102" s="97"/>
      <c r="GR102" s="97"/>
      <c r="GS102" s="97"/>
      <c r="GT102" s="97"/>
      <c r="GU102" s="97"/>
      <c r="GV102" s="97"/>
      <c r="GW102" s="97"/>
      <c r="GX102" s="97"/>
      <c r="GY102" s="97"/>
      <c r="GZ102" s="97"/>
      <c r="HA102" s="97"/>
      <c r="HB102" s="97"/>
      <c r="HC102" s="97"/>
      <c r="HD102" s="97"/>
      <c r="HE102" s="97"/>
      <c r="HF102" s="97"/>
      <c r="HG102" s="97"/>
      <c r="HH102" s="97"/>
      <c r="HI102" s="97"/>
      <c r="HJ102" s="97"/>
      <c r="HK102" s="97"/>
      <c r="HL102" s="97"/>
      <c r="HM102" s="97"/>
      <c r="HN102" s="97"/>
      <c r="HO102" s="97"/>
      <c r="HP102" s="97"/>
      <c r="HQ102" s="97"/>
      <c r="HR102" s="97"/>
      <c r="HS102" s="97"/>
      <c r="HT102" s="97"/>
      <c r="HU102" s="97"/>
      <c r="HV102" s="97"/>
      <c r="HW102" s="97"/>
      <c r="HX102" s="97"/>
      <c r="HY102" s="97"/>
      <c r="HZ102" s="97"/>
      <c r="IA102" s="97"/>
      <c r="IB102" s="97"/>
      <c r="IC102" s="97"/>
      <c r="ID102" s="97"/>
      <c r="IE102" s="97"/>
      <c r="IF102" s="97"/>
      <c r="IG102" s="97"/>
      <c r="IH102" s="97"/>
      <c r="II102" s="97"/>
      <c r="IJ102" s="97"/>
      <c r="IK102" s="97"/>
      <c r="IL102" s="97"/>
      <c r="IM102" s="97"/>
      <c r="IN102" s="97"/>
      <c r="IO102" s="97"/>
      <c r="IP102" s="97"/>
      <c r="IQ102" s="97"/>
      <c r="IR102" s="97"/>
      <c r="IS102" s="97"/>
      <c r="IT102" s="97"/>
      <c r="IU102" s="97"/>
      <c r="IV102" s="97"/>
      <c r="IW102" s="97"/>
      <c r="IX102" s="97"/>
      <c r="IY102" s="97"/>
      <c r="IZ102" s="97"/>
      <c r="JA102" s="97"/>
      <c r="JB102" s="97"/>
      <c r="JC102" s="97"/>
      <c r="JD102" s="97"/>
      <c r="JE102" s="97"/>
      <c r="JF102" s="97"/>
      <c r="JG102" s="97"/>
      <c r="JH102" s="97"/>
      <c r="JI102" s="97"/>
      <c r="JJ102" s="97"/>
      <c r="JK102" s="97"/>
      <c r="JL102" s="97"/>
      <c r="JM102" s="97"/>
      <c r="JN102" s="97"/>
      <c r="JO102" s="97"/>
      <c r="JP102" s="97"/>
      <c r="JQ102" s="97"/>
      <c r="JR102" s="97"/>
      <c r="JS102" s="97"/>
      <c r="JT102" s="97"/>
      <c r="JU102" s="97"/>
      <c r="JV102" s="97"/>
      <c r="JW102" s="97"/>
      <c r="JX102" s="97"/>
      <c r="JY102" s="97"/>
      <c r="JZ102" s="97"/>
      <c r="KA102" s="97"/>
      <c r="KB102" s="97"/>
      <c r="KC102" s="97"/>
      <c r="KD102" s="97"/>
      <c r="KE102" s="97"/>
      <c r="KF102" s="97"/>
      <c r="KG102" s="97"/>
      <c r="KH102" s="97"/>
      <c r="KI102" s="97"/>
      <c r="KJ102" s="97"/>
      <c r="KK102" s="97"/>
      <c r="KL102" s="97"/>
      <c r="KM102" s="102"/>
      <c r="KN102" s="97"/>
      <c r="KO102" s="97"/>
      <c r="KP102" s="97"/>
      <c r="KQ102" s="97"/>
      <c r="KR102" s="97"/>
      <c r="KS102" s="102"/>
      <c r="KT102" s="97"/>
      <c r="KU102" s="97"/>
      <c r="KV102" s="97"/>
      <c r="KW102" s="97"/>
      <c r="KX102" s="97"/>
      <c r="KY102" s="97"/>
      <c r="KZ102" s="97"/>
      <c r="LA102" s="102"/>
      <c r="LB102" s="97"/>
      <c r="LC102" s="97"/>
      <c r="LD102" s="97"/>
      <c r="LE102" s="97"/>
      <c r="LF102" s="97"/>
      <c r="LG102" s="97"/>
      <c r="LH102" s="97"/>
      <c r="LI102" s="97"/>
      <c r="LJ102" s="97"/>
      <c r="LK102" s="97"/>
      <c r="LL102" s="97"/>
      <c r="LM102" s="97"/>
      <c r="LN102" s="97"/>
      <c r="LO102" s="97"/>
      <c r="LP102" s="97"/>
      <c r="LQ102" s="97"/>
      <c r="LR102" s="97"/>
      <c r="LS102" s="97"/>
      <c r="LT102" s="97"/>
      <c r="LU102" s="97"/>
      <c r="LV102" s="97"/>
      <c r="LW102" s="97"/>
      <c r="LX102" s="97"/>
      <c r="LY102" s="97"/>
      <c r="LZ102" s="97"/>
      <c r="MA102" s="97"/>
      <c r="MB102" s="97"/>
      <c r="MC102" s="97"/>
      <c r="MD102" s="97"/>
      <c r="ME102" s="97"/>
      <c r="MF102" s="97"/>
      <c r="MG102" s="97"/>
      <c r="MH102" s="97"/>
      <c r="MI102" s="97"/>
      <c r="MJ102" s="97"/>
      <c r="MK102" s="97"/>
      <c r="ML102" s="97"/>
      <c r="MM102" s="97"/>
      <c r="MN102" s="97"/>
      <c r="MO102" s="97"/>
      <c r="MP102" s="97"/>
      <c r="MQ102" s="97"/>
      <c r="MR102" s="97"/>
      <c r="MS102" s="97"/>
      <c r="MT102" s="97"/>
      <c r="MU102" s="97"/>
      <c r="MV102" s="97"/>
      <c r="MW102" s="97"/>
      <c r="MX102" s="97"/>
      <c r="MY102" s="97"/>
      <c r="MZ102" s="97"/>
      <c r="NA102" s="97"/>
      <c r="NB102" s="97"/>
      <c r="NC102" s="97"/>
      <c r="ND102" s="97"/>
      <c r="NE102" s="97"/>
      <c r="NF102" s="97"/>
      <c r="NG102" s="97"/>
      <c r="NH102" s="97"/>
      <c r="NI102" s="97"/>
      <c r="NJ102" s="97"/>
      <c r="NK102" s="97"/>
      <c r="NL102" s="97"/>
      <c r="NM102" s="97"/>
      <c r="NN102" s="97"/>
      <c r="NO102" s="97"/>
      <c r="NP102" s="97"/>
      <c r="NQ102" s="97"/>
      <c r="NR102" s="97"/>
      <c r="NS102" s="97"/>
      <c r="NT102" s="97"/>
      <c r="NU102" s="97"/>
      <c r="NV102" s="97"/>
      <c r="NW102" s="97"/>
      <c r="NX102" s="97"/>
      <c r="NY102" s="97"/>
      <c r="NZ102" s="97"/>
      <c r="OA102" s="97"/>
      <c r="OB102" s="97"/>
      <c r="OC102" s="97"/>
      <c r="OD102" s="97"/>
      <c r="OE102" s="97"/>
      <c r="OF102" s="97"/>
      <c r="OG102" s="97"/>
      <c r="OH102" s="97"/>
      <c r="OI102" s="97"/>
      <c r="OJ102" s="97"/>
      <c r="OK102" s="97"/>
      <c r="OL102" s="97"/>
      <c r="OM102" s="97"/>
      <c r="ON102" s="97"/>
      <c r="OO102" s="97"/>
      <c r="OP102" s="97"/>
      <c r="OQ102" s="97"/>
      <c r="OR102" s="97"/>
      <c r="OS102" s="97"/>
      <c r="OT102" s="97"/>
      <c r="OU102" s="97"/>
      <c r="OV102" s="97"/>
      <c r="OW102" s="97"/>
      <c r="OX102" s="97"/>
      <c r="OY102" s="97"/>
      <c r="OZ102" s="97"/>
      <c r="PA102" s="97"/>
      <c r="PB102" s="97"/>
      <c r="PC102" s="97"/>
      <c r="PD102" s="97"/>
      <c r="PE102" s="97"/>
      <c r="PF102" s="97"/>
      <c r="PG102" s="97"/>
      <c r="PH102" s="97"/>
      <c r="PI102" s="97"/>
      <c r="PJ102" s="97"/>
      <c r="PK102" s="97"/>
      <c r="PL102" s="97"/>
      <c r="PM102" s="97"/>
      <c r="PN102" s="97"/>
      <c r="PO102" s="97"/>
      <c r="PP102" s="97"/>
      <c r="PQ102" s="97"/>
      <c r="PR102" s="97"/>
      <c r="PS102" s="97"/>
      <c r="PT102" s="97"/>
      <c r="PU102" s="97"/>
      <c r="PV102" s="97"/>
      <c r="PW102" s="97"/>
      <c r="PX102" s="97"/>
      <c r="PY102" s="97"/>
      <c r="PZ102" s="97"/>
      <c r="QA102" s="97"/>
      <c r="QB102" s="97"/>
      <c r="QC102" s="97"/>
      <c r="QD102" s="97"/>
      <c r="QE102" s="97"/>
      <c r="QF102" s="97"/>
      <c r="QG102" s="97"/>
      <c r="QH102" s="97"/>
      <c r="QI102" s="97"/>
      <c r="QJ102" s="97"/>
      <c r="QK102" s="97"/>
      <c r="QL102" s="97"/>
      <c r="QM102" s="97"/>
      <c r="QN102" s="97"/>
      <c r="QO102" s="97"/>
      <c r="QP102" s="97"/>
      <c r="QQ102" s="97"/>
      <c r="QR102" s="97"/>
      <c r="QS102" s="97"/>
      <c r="QT102" s="97"/>
      <c r="QU102" s="97"/>
      <c r="QV102" s="97"/>
      <c r="QW102" s="97"/>
      <c r="QX102" s="97"/>
      <c r="QY102" s="97"/>
      <c r="QZ102" s="97"/>
      <c r="RA102" s="97"/>
      <c r="RB102" s="97"/>
      <c r="RC102" s="97"/>
      <c r="RD102" s="97"/>
      <c r="RE102" s="97"/>
      <c r="RF102" s="97"/>
      <c r="RG102" s="97"/>
      <c r="RH102" s="97"/>
      <c r="RI102" s="97"/>
      <c r="RJ102" s="97"/>
      <c r="RK102" s="97"/>
      <c r="RL102" s="97"/>
      <c r="RM102" s="97"/>
      <c r="RN102" s="97"/>
      <c r="RO102" s="97"/>
      <c r="RP102" s="97"/>
      <c r="RQ102" s="97"/>
      <c r="RR102" s="97"/>
      <c r="RS102" s="97"/>
      <c r="RT102" s="97"/>
      <c r="RU102" s="97"/>
      <c r="RV102" s="97"/>
      <c r="RW102" s="97"/>
      <c r="RX102" s="97"/>
      <c r="RY102" s="97"/>
      <c r="RZ102" s="97"/>
      <c r="SA102" s="97"/>
      <c r="SB102" s="97"/>
      <c r="SC102" s="97"/>
      <c r="SD102" s="97"/>
      <c r="SE102" s="97"/>
      <c r="SF102" s="97"/>
      <c r="SG102" s="97"/>
      <c r="SH102" s="97"/>
      <c r="SI102" s="97"/>
      <c r="SJ102" s="97"/>
      <c r="SK102" s="97"/>
      <c r="SL102" s="97"/>
      <c r="SM102" s="97"/>
      <c r="SN102" s="97"/>
      <c r="SO102" s="97"/>
      <c r="SP102" s="97"/>
      <c r="SQ102" s="97"/>
      <c r="SR102" s="97"/>
      <c r="SS102" s="97"/>
      <c r="ST102" s="97"/>
      <c r="SU102" s="97"/>
      <c r="SV102" s="97"/>
      <c r="SW102" s="97"/>
      <c r="SX102" s="97"/>
      <c r="SY102" s="97"/>
      <c r="SZ102" s="97"/>
      <c r="TA102" s="97"/>
      <c r="TB102" s="97"/>
    </row>
    <row r="103" spans="1:522" s="27" customFormat="1" ht="18" customHeight="1" x14ac:dyDescent="0.2">
      <c r="A103" s="12"/>
      <c r="B103" s="11" t="s">
        <v>501</v>
      </c>
      <c r="C103" s="1">
        <v>9486</v>
      </c>
      <c r="D103" s="4" t="s">
        <v>502</v>
      </c>
      <c r="E103" s="1">
        <v>12169</v>
      </c>
      <c r="F103" s="1"/>
      <c r="G103" s="4" t="s">
        <v>49</v>
      </c>
      <c r="H103"/>
      <c r="I103" s="1">
        <f t="shared" si="2"/>
        <v>0</v>
      </c>
      <c r="J103" s="12">
        <f>Tabuľka1[[#This Row],[Stĺpec8]]</f>
        <v>0</v>
      </c>
      <c r="K103" s="97"/>
      <c r="L103" s="97"/>
      <c r="M103" s="97"/>
      <c r="N103" s="97"/>
      <c r="O103" s="97"/>
      <c r="P103" s="97"/>
      <c r="Q103" s="97"/>
      <c r="R103" s="97"/>
      <c r="S103" s="97"/>
      <c r="T103" s="97"/>
      <c r="U103" s="97"/>
      <c r="V103" s="97"/>
      <c r="W103" s="97"/>
      <c r="X103" s="97"/>
      <c r="Y103" s="97"/>
      <c r="Z103" s="97"/>
      <c r="AA103" s="97"/>
      <c r="AB103" s="97"/>
      <c r="AC103" s="97"/>
      <c r="AD103" s="97"/>
      <c r="AE103" s="97"/>
      <c r="AF103" s="97"/>
      <c r="AG103" s="97"/>
      <c r="AH103" s="97"/>
      <c r="AI103" s="97"/>
      <c r="AJ103" s="97"/>
      <c r="AK103" s="97"/>
      <c r="AL103" s="97"/>
      <c r="AM103" s="97"/>
      <c r="AN103" s="97"/>
      <c r="AO103" s="97"/>
      <c r="AP103" s="97"/>
      <c r="AQ103" s="97"/>
      <c r="AR103" s="97"/>
      <c r="AS103" s="97"/>
      <c r="AT103" s="97"/>
      <c r="AU103" s="97"/>
      <c r="AV103" s="97"/>
      <c r="AW103" s="97"/>
      <c r="AX103" s="97"/>
      <c r="AY103" s="97"/>
      <c r="AZ103" s="97"/>
      <c r="BA103" s="97"/>
      <c r="BB103" s="97"/>
      <c r="BC103" s="97"/>
      <c r="BD103" s="97"/>
      <c r="BE103" s="97"/>
      <c r="BF103" s="97"/>
      <c r="BG103" s="97"/>
      <c r="BH103" s="102"/>
      <c r="BI103" s="97"/>
      <c r="BJ103" s="97"/>
      <c r="BK103" s="97"/>
      <c r="BL103" s="97"/>
      <c r="BM103" s="97"/>
      <c r="BN103" s="97"/>
      <c r="BO103" s="97"/>
      <c r="BP103" s="97"/>
      <c r="BQ103" s="97"/>
      <c r="BR103" s="97"/>
      <c r="BS103" s="97"/>
      <c r="BT103" s="97"/>
      <c r="BU103" s="97"/>
      <c r="BV103" s="97"/>
      <c r="BW103" s="97"/>
      <c r="BX103" s="97"/>
      <c r="BY103" s="97"/>
      <c r="BZ103" s="97"/>
      <c r="CA103" s="97"/>
      <c r="CB103" s="97"/>
      <c r="CC103" s="97"/>
      <c r="CD103" s="97"/>
      <c r="CE103" s="97"/>
      <c r="CF103" s="97"/>
      <c r="CG103" s="97"/>
      <c r="CH103" s="97"/>
      <c r="CI103" s="97"/>
      <c r="CJ103" s="97"/>
      <c r="CK103" s="97"/>
      <c r="CL103" s="97"/>
      <c r="CM103" s="97"/>
      <c r="CN103" s="97"/>
      <c r="CO103" s="97"/>
      <c r="CP103" s="97"/>
      <c r="CQ103" s="97"/>
      <c r="CR103" s="97"/>
      <c r="CS103" s="97"/>
      <c r="CT103" s="97"/>
      <c r="CU103" s="97"/>
      <c r="CV103" s="97"/>
      <c r="CW103" s="97"/>
      <c r="CX103" s="97"/>
      <c r="CY103" s="97"/>
      <c r="CZ103" s="97"/>
      <c r="DA103" s="97"/>
      <c r="DB103" s="97"/>
      <c r="DC103" s="102"/>
      <c r="DD103" s="97"/>
      <c r="DE103" s="97"/>
      <c r="DF103" s="97"/>
      <c r="DG103" s="97"/>
      <c r="DH103" s="97"/>
      <c r="DI103" s="97"/>
      <c r="DJ103" s="97"/>
      <c r="DK103" s="97"/>
      <c r="DL103" s="97"/>
      <c r="DM103" s="97"/>
      <c r="DN103" s="97"/>
      <c r="DO103" s="97"/>
      <c r="DP103" s="97"/>
      <c r="DQ103" s="97"/>
      <c r="DR103" s="97"/>
      <c r="DS103" s="97"/>
      <c r="DT103" s="97"/>
      <c r="DU103" s="97"/>
      <c r="DV103" s="97"/>
      <c r="DW103" s="97"/>
      <c r="DX103" s="97"/>
      <c r="DY103" s="97"/>
      <c r="DZ103" s="97"/>
      <c r="EA103" s="97"/>
      <c r="EB103" s="97"/>
      <c r="EC103" s="97"/>
      <c r="ED103" s="97"/>
      <c r="EE103" s="97"/>
      <c r="EF103" s="97"/>
      <c r="EG103" s="97"/>
      <c r="EH103" s="97"/>
      <c r="EI103" s="97"/>
      <c r="EJ103" s="97"/>
      <c r="EK103" s="97"/>
      <c r="EL103" s="97"/>
      <c r="EM103" s="97"/>
      <c r="EN103" s="97"/>
      <c r="EO103" s="97"/>
      <c r="EP103" s="97"/>
      <c r="EQ103" s="97"/>
      <c r="ER103" s="97"/>
      <c r="ES103" s="97"/>
      <c r="ET103" s="97"/>
      <c r="EU103" s="97"/>
      <c r="EV103" s="97"/>
      <c r="EW103" s="97"/>
      <c r="EX103" s="97"/>
      <c r="EY103" s="97"/>
      <c r="EZ103" s="97"/>
      <c r="FA103" s="97"/>
      <c r="FB103" s="97"/>
      <c r="FC103" s="97"/>
      <c r="FD103" s="97"/>
      <c r="FE103" s="97"/>
      <c r="FF103" s="97"/>
      <c r="FG103" s="97"/>
      <c r="FH103" s="97"/>
      <c r="FI103" s="97"/>
      <c r="FJ103" s="97"/>
      <c r="FK103" s="97"/>
      <c r="FL103" s="97"/>
      <c r="FM103" s="97"/>
      <c r="FN103" s="97"/>
      <c r="FO103" s="97"/>
      <c r="FP103" s="97"/>
      <c r="FQ103" s="97"/>
      <c r="FR103" s="97"/>
      <c r="FS103" s="97"/>
      <c r="FT103" s="97"/>
      <c r="FU103" s="97"/>
      <c r="FV103" s="97"/>
      <c r="FW103" s="97"/>
      <c r="FX103" s="97"/>
      <c r="FY103" s="97"/>
      <c r="FZ103" s="97"/>
      <c r="GA103" s="97"/>
      <c r="GB103" s="97"/>
      <c r="GC103" s="97"/>
      <c r="GD103" s="97"/>
      <c r="GE103" s="97"/>
      <c r="GF103" s="97"/>
      <c r="GG103" s="97"/>
      <c r="GH103" s="97"/>
      <c r="GI103" s="97"/>
      <c r="GJ103" s="97"/>
      <c r="GK103" s="97"/>
      <c r="GL103" s="97"/>
      <c r="GM103" s="102"/>
      <c r="GN103" s="97"/>
      <c r="GO103" s="97"/>
      <c r="GP103" s="97"/>
      <c r="GQ103" s="97"/>
      <c r="GR103" s="97"/>
      <c r="GS103" s="97"/>
      <c r="GT103" s="97"/>
      <c r="GU103" s="97"/>
      <c r="GV103" s="97"/>
      <c r="GW103" s="97"/>
      <c r="GX103" s="97"/>
      <c r="GY103" s="97"/>
      <c r="GZ103" s="97"/>
      <c r="HA103" s="97"/>
      <c r="HB103" s="97"/>
      <c r="HC103" s="97"/>
      <c r="HD103" s="97"/>
      <c r="HE103" s="97"/>
      <c r="HF103" s="97"/>
      <c r="HG103" s="97"/>
      <c r="HH103" s="97"/>
      <c r="HI103" s="97"/>
      <c r="HJ103" s="97"/>
      <c r="HK103" s="97"/>
      <c r="HL103" s="97"/>
      <c r="HM103" s="97"/>
      <c r="HN103" s="97"/>
      <c r="HO103" s="97"/>
      <c r="HP103" s="97"/>
      <c r="HQ103" s="97"/>
      <c r="HR103" s="97"/>
      <c r="HS103" s="97"/>
      <c r="HT103" s="97"/>
      <c r="HU103" s="97"/>
      <c r="HV103" s="97"/>
      <c r="HW103" s="97"/>
      <c r="HX103" s="97"/>
      <c r="HY103" s="97"/>
      <c r="HZ103" s="97"/>
      <c r="IA103" s="97"/>
      <c r="IB103" s="97"/>
      <c r="IC103" s="97"/>
      <c r="ID103" s="97"/>
      <c r="IE103" s="97"/>
      <c r="IF103" s="97"/>
      <c r="IG103" s="97"/>
      <c r="IH103" s="97"/>
      <c r="II103" s="97"/>
      <c r="IJ103" s="97"/>
      <c r="IK103" s="97"/>
      <c r="IL103" s="97"/>
      <c r="IM103" s="97"/>
      <c r="IN103" s="97"/>
      <c r="IO103" s="97"/>
      <c r="IP103" s="97"/>
      <c r="IQ103" s="97"/>
      <c r="IR103" s="97"/>
      <c r="IS103" s="97"/>
      <c r="IT103" s="97"/>
      <c r="IU103" s="97"/>
      <c r="IV103" s="97"/>
      <c r="IW103" s="97"/>
      <c r="IX103" s="97"/>
      <c r="IY103" s="97"/>
      <c r="IZ103" s="97"/>
      <c r="JA103" s="97"/>
      <c r="JB103" s="97"/>
      <c r="JC103" s="97"/>
      <c r="JD103" s="97"/>
      <c r="JE103" s="97"/>
      <c r="JF103" s="97"/>
      <c r="JG103" s="97"/>
      <c r="JH103" s="97"/>
      <c r="JI103" s="97"/>
      <c r="JJ103" s="97"/>
      <c r="JK103" s="97"/>
      <c r="JL103" s="97"/>
      <c r="JM103" s="97"/>
      <c r="JN103" s="97"/>
      <c r="JO103" s="97"/>
      <c r="JP103" s="97"/>
      <c r="JQ103" s="97"/>
      <c r="JR103" s="97"/>
      <c r="JS103" s="97"/>
      <c r="JT103" s="97"/>
      <c r="JU103" s="97"/>
      <c r="JV103" s="97"/>
      <c r="JW103" s="97"/>
      <c r="JX103" s="97"/>
      <c r="JY103" s="97"/>
      <c r="JZ103" s="97"/>
      <c r="KA103" s="97"/>
      <c r="KB103" s="97"/>
      <c r="KC103" s="97"/>
      <c r="KD103" s="97"/>
      <c r="KE103" s="97"/>
      <c r="KF103" s="97"/>
      <c r="KG103" s="97"/>
      <c r="KH103" s="97"/>
      <c r="KI103" s="97"/>
      <c r="KJ103" s="97"/>
      <c r="KK103" s="97"/>
      <c r="KL103" s="97"/>
      <c r="KM103" s="102"/>
      <c r="KN103" s="97"/>
      <c r="KO103" s="97"/>
      <c r="KP103" s="97"/>
      <c r="KQ103" s="97"/>
      <c r="KR103" s="97"/>
      <c r="KS103" s="102"/>
      <c r="KT103" s="97"/>
      <c r="KU103" s="97"/>
      <c r="KV103" s="97"/>
      <c r="KW103" s="97"/>
      <c r="KX103" s="97"/>
      <c r="KY103" s="97"/>
      <c r="KZ103" s="97"/>
      <c r="LA103" s="102"/>
      <c r="LB103" s="97"/>
      <c r="LC103" s="97"/>
      <c r="LD103" s="97"/>
      <c r="LE103" s="97"/>
      <c r="LF103" s="97"/>
      <c r="LG103" s="97"/>
      <c r="LH103" s="97"/>
      <c r="LI103" s="97"/>
      <c r="LJ103" s="97"/>
      <c r="LK103" s="97"/>
      <c r="LL103" s="97"/>
      <c r="LM103" s="97"/>
      <c r="LN103" s="97"/>
      <c r="LO103" s="97"/>
      <c r="LP103" s="97"/>
      <c r="LQ103" s="97"/>
      <c r="LR103" s="97"/>
      <c r="LS103" s="97"/>
      <c r="LT103" s="97"/>
      <c r="LU103" s="97"/>
      <c r="LV103" s="97"/>
      <c r="LW103" s="97"/>
      <c r="LX103" s="97"/>
      <c r="LY103" s="97"/>
      <c r="LZ103" s="97"/>
      <c r="MA103" s="97"/>
      <c r="MB103" s="97"/>
      <c r="MC103" s="97"/>
      <c r="MD103" s="97"/>
      <c r="ME103" s="97"/>
      <c r="MF103" s="97"/>
      <c r="MG103" s="97"/>
      <c r="MH103" s="97"/>
      <c r="MI103" s="97"/>
      <c r="MJ103" s="97"/>
      <c r="MK103" s="97"/>
      <c r="ML103" s="97"/>
      <c r="MM103" s="97"/>
      <c r="MN103" s="97"/>
      <c r="MO103" s="97"/>
      <c r="MP103" s="97"/>
      <c r="MQ103" s="97"/>
      <c r="MR103" s="97"/>
      <c r="MS103" s="97"/>
      <c r="MT103" s="97"/>
      <c r="MU103" s="97"/>
      <c r="MV103" s="97"/>
      <c r="MW103" s="97"/>
      <c r="MX103" s="97"/>
      <c r="MY103" s="97"/>
      <c r="MZ103" s="97"/>
      <c r="NA103" s="97"/>
      <c r="NB103" s="97"/>
      <c r="NC103" s="97"/>
      <c r="ND103" s="97"/>
      <c r="NE103" s="97"/>
      <c r="NF103" s="97"/>
      <c r="NG103" s="97"/>
      <c r="NH103" s="97"/>
      <c r="NI103" s="97"/>
      <c r="NJ103" s="97"/>
      <c r="NK103" s="97"/>
      <c r="NL103" s="97"/>
      <c r="NM103" s="97"/>
      <c r="NN103" s="97"/>
      <c r="NO103" s="97"/>
      <c r="NP103" s="97"/>
      <c r="NQ103" s="97"/>
      <c r="NR103" s="97"/>
      <c r="NS103" s="97"/>
      <c r="NT103" s="97"/>
      <c r="NU103" s="97"/>
      <c r="NV103" s="97"/>
      <c r="NW103" s="97"/>
      <c r="NX103" s="97"/>
      <c r="NY103" s="97"/>
      <c r="NZ103" s="97"/>
      <c r="OA103" s="97"/>
      <c r="OB103" s="97"/>
      <c r="OC103" s="97"/>
      <c r="OD103" s="97"/>
      <c r="OE103" s="97"/>
      <c r="OF103" s="97"/>
      <c r="OG103" s="97"/>
      <c r="OH103" s="97"/>
      <c r="OI103" s="97"/>
      <c r="OJ103" s="97"/>
      <c r="OK103" s="97"/>
      <c r="OL103" s="97"/>
      <c r="OM103" s="97"/>
      <c r="ON103" s="97"/>
      <c r="OO103" s="97"/>
      <c r="OP103" s="97"/>
      <c r="OQ103" s="97"/>
      <c r="OR103" s="97"/>
      <c r="OS103" s="97"/>
      <c r="OT103" s="97"/>
      <c r="OU103" s="97"/>
      <c r="OV103" s="97"/>
      <c r="OW103" s="97"/>
      <c r="OX103" s="97"/>
      <c r="OY103" s="97"/>
      <c r="OZ103" s="97"/>
      <c r="PA103" s="97"/>
      <c r="PB103" s="97"/>
      <c r="PC103" s="97"/>
      <c r="PD103" s="97"/>
      <c r="PE103" s="97"/>
      <c r="PF103" s="97"/>
      <c r="PG103" s="97"/>
      <c r="PH103" s="97"/>
      <c r="PI103" s="97"/>
      <c r="PJ103" s="97"/>
      <c r="PK103" s="97"/>
      <c r="PL103" s="97"/>
      <c r="PM103" s="97"/>
      <c r="PN103" s="97"/>
      <c r="PO103" s="97"/>
      <c r="PP103" s="97"/>
      <c r="PQ103" s="97"/>
      <c r="PR103" s="97"/>
      <c r="PS103" s="97"/>
      <c r="PT103" s="97"/>
      <c r="PU103" s="97"/>
      <c r="PV103" s="97"/>
      <c r="PW103" s="97"/>
      <c r="PX103" s="97"/>
      <c r="PY103" s="97"/>
      <c r="PZ103" s="97"/>
      <c r="QA103" s="97"/>
      <c r="QB103" s="97"/>
      <c r="QC103" s="97"/>
      <c r="QD103" s="97"/>
      <c r="QE103" s="97"/>
      <c r="QF103" s="97"/>
      <c r="QG103" s="97"/>
      <c r="QH103" s="97"/>
      <c r="QI103" s="97"/>
      <c r="QJ103" s="97"/>
      <c r="QK103" s="97"/>
      <c r="QL103" s="97"/>
      <c r="QM103" s="97"/>
      <c r="QN103" s="97"/>
      <c r="QO103" s="97"/>
      <c r="QP103" s="97"/>
      <c r="QQ103" s="97"/>
      <c r="QR103" s="97"/>
      <c r="QS103" s="97"/>
      <c r="QT103" s="97"/>
      <c r="QU103" s="97"/>
      <c r="QV103" s="97"/>
      <c r="QW103" s="97"/>
      <c r="QX103" s="97"/>
      <c r="QY103" s="97"/>
      <c r="QZ103" s="97"/>
      <c r="RA103" s="97"/>
      <c r="RB103" s="97"/>
      <c r="RC103" s="97"/>
      <c r="RD103" s="97"/>
      <c r="RE103" s="97"/>
      <c r="RF103" s="97"/>
      <c r="RG103" s="97"/>
      <c r="RH103" s="97"/>
      <c r="RI103" s="97"/>
      <c r="RJ103" s="97"/>
      <c r="RK103" s="97"/>
      <c r="RL103" s="97"/>
      <c r="RM103" s="97"/>
      <c r="RN103" s="97"/>
      <c r="RO103" s="97"/>
      <c r="RP103" s="97"/>
      <c r="RQ103" s="97"/>
      <c r="RR103" s="97"/>
      <c r="RS103" s="97"/>
      <c r="RT103" s="97"/>
      <c r="RU103" s="97"/>
      <c r="RV103" s="97"/>
      <c r="RW103" s="97"/>
      <c r="RX103" s="97"/>
      <c r="RY103" s="97"/>
      <c r="RZ103" s="97"/>
      <c r="SA103" s="97"/>
      <c r="SB103" s="97"/>
      <c r="SC103" s="97"/>
      <c r="SD103" s="97"/>
      <c r="SE103" s="97"/>
      <c r="SF103" s="97"/>
      <c r="SG103" s="97"/>
      <c r="SH103" s="97"/>
      <c r="SI103" s="97"/>
      <c r="SJ103" s="97"/>
      <c r="SK103" s="97"/>
      <c r="SL103" s="97"/>
      <c r="SM103" s="97"/>
      <c r="SN103" s="97"/>
      <c r="SO103" s="97"/>
      <c r="SP103" s="97"/>
      <c r="SQ103" s="97"/>
      <c r="SR103" s="97"/>
      <c r="SS103" s="97"/>
      <c r="ST103" s="97"/>
      <c r="SU103" s="97"/>
      <c r="SV103" s="97"/>
      <c r="SW103" s="97"/>
      <c r="SX103" s="97"/>
      <c r="SY103" s="97"/>
      <c r="SZ103" s="97"/>
      <c r="TA103" s="97"/>
      <c r="TB103" s="97"/>
    </row>
    <row r="104" spans="1:522" s="27" customFormat="1" ht="18" customHeight="1" x14ac:dyDescent="0.2">
      <c r="A104" s="12"/>
      <c r="B104" s="11" t="s">
        <v>457</v>
      </c>
      <c r="C104" s="1">
        <v>9436</v>
      </c>
      <c r="D104" s="4" t="s">
        <v>458</v>
      </c>
      <c r="E104" s="1">
        <v>12598</v>
      </c>
      <c r="F104" s="1"/>
      <c r="G104" s="4" t="s">
        <v>295</v>
      </c>
      <c r="H104"/>
      <c r="I104" s="1">
        <f t="shared" si="2"/>
        <v>0</v>
      </c>
      <c r="J104" s="12">
        <f>Tabuľka1[[#This Row],[Stĺpec8]]</f>
        <v>0</v>
      </c>
      <c r="K104" s="102"/>
      <c r="L104" s="102"/>
      <c r="M104" s="97"/>
      <c r="N104" s="97"/>
      <c r="O104" s="97"/>
      <c r="P104" s="97"/>
      <c r="Q104" s="97"/>
      <c r="R104" s="97"/>
      <c r="S104" s="102"/>
      <c r="T104" s="97"/>
      <c r="U104" s="97"/>
      <c r="V104" s="97"/>
      <c r="W104" s="97"/>
      <c r="X104" s="97"/>
      <c r="Y104" s="97"/>
      <c r="Z104" s="97"/>
      <c r="AA104" s="97"/>
      <c r="AB104" s="97"/>
      <c r="AC104" s="97"/>
      <c r="AD104" s="97"/>
      <c r="AE104" s="97"/>
      <c r="AF104" s="97"/>
      <c r="AG104" s="97"/>
      <c r="AH104" s="97"/>
      <c r="AI104" s="97"/>
      <c r="AJ104" s="97"/>
      <c r="AK104" s="97"/>
      <c r="AL104" s="97"/>
      <c r="AM104" s="97"/>
      <c r="AN104" s="97"/>
      <c r="AO104" s="97"/>
      <c r="AP104" s="97"/>
      <c r="AQ104" s="97"/>
      <c r="AR104" s="97"/>
      <c r="AS104" s="97"/>
      <c r="AT104" s="97"/>
      <c r="AU104" s="97"/>
      <c r="AV104" s="97"/>
      <c r="AW104" s="97"/>
      <c r="AX104" s="97"/>
      <c r="AY104" s="97"/>
      <c r="AZ104" s="97"/>
      <c r="BA104" s="97"/>
      <c r="BB104" s="97"/>
      <c r="BC104" s="97"/>
      <c r="BD104" s="97"/>
      <c r="BE104" s="97"/>
      <c r="BF104" s="97"/>
      <c r="BG104" s="97"/>
      <c r="BH104" s="97"/>
      <c r="BI104" s="97"/>
      <c r="BJ104" s="97"/>
      <c r="BK104" s="97"/>
      <c r="BL104" s="97"/>
      <c r="BM104" s="97"/>
      <c r="BN104" s="97"/>
      <c r="BO104" s="97"/>
      <c r="BP104" s="97"/>
      <c r="BQ104" s="97"/>
      <c r="BR104" s="97"/>
      <c r="BS104" s="97"/>
      <c r="BT104" s="97"/>
      <c r="BU104" s="97"/>
      <c r="BV104" s="97"/>
      <c r="BW104" s="97"/>
      <c r="BX104" s="97"/>
      <c r="BY104" s="97"/>
      <c r="BZ104" s="97"/>
      <c r="CA104" s="97"/>
      <c r="CB104" s="97"/>
      <c r="CC104" s="97"/>
      <c r="CD104" s="97"/>
      <c r="CE104" s="97"/>
      <c r="CF104" s="97"/>
      <c r="CG104" s="97"/>
      <c r="CH104" s="97"/>
      <c r="CI104" s="97"/>
      <c r="CJ104" s="97"/>
      <c r="CK104" s="97"/>
      <c r="CL104" s="97"/>
      <c r="CM104" s="97"/>
      <c r="CN104" s="97"/>
      <c r="CO104" s="97"/>
      <c r="CP104" s="97"/>
      <c r="CQ104" s="97"/>
      <c r="CR104" s="97"/>
      <c r="CS104" s="97"/>
      <c r="CT104" s="102"/>
      <c r="CU104" s="97"/>
      <c r="CV104" s="97"/>
      <c r="CW104" s="97"/>
      <c r="CX104" s="97"/>
      <c r="CY104" s="97"/>
      <c r="CZ104" s="97"/>
      <c r="DA104" s="97"/>
      <c r="DB104" s="97"/>
      <c r="DC104" s="97"/>
      <c r="DD104" s="102"/>
      <c r="DE104" s="97"/>
      <c r="DF104" s="97"/>
      <c r="DG104" s="97"/>
      <c r="DH104" s="97"/>
      <c r="DI104" s="97"/>
      <c r="DJ104" s="97"/>
      <c r="DK104" s="97"/>
      <c r="DL104" s="97"/>
      <c r="DM104" s="97"/>
      <c r="DN104" s="97"/>
      <c r="DO104" s="97"/>
      <c r="DP104" s="97"/>
      <c r="DQ104" s="97"/>
      <c r="DR104" s="97"/>
      <c r="DS104" s="97"/>
      <c r="DT104" s="97"/>
      <c r="DU104" s="97"/>
      <c r="DV104" s="97"/>
      <c r="DW104" s="97"/>
      <c r="DX104" s="97"/>
      <c r="DY104" s="97"/>
      <c r="DZ104" s="97"/>
      <c r="EA104" s="97"/>
      <c r="EB104" s="97"/>
      <c r="EC104" s="97"/>
      <c r="ED104" s="97"/>
      <c r="EE104" s="97"/>
      <c r="EF104" s="97"/>
      <c r="EG104" s="97"/>
      <c r="EH104" s="97"/>
      <c r="EI104" s="97"/>
      <c r="EJ104" s="97"/>
      <c r="EK104" s="97"/>
      <c r="EL104" s="97"/>
      <c r="EM104" s="97"/>
      <c r="EN104" s="97"/>
      <c r="EO104" s="97"/>
      <c r="EP104" s="97"/>
      <c r="EQ104" s="102"/>
      <c r="ER104" s="97"/>
      <c r="ES104" s="97"/>
      <c r="ET104" s="97"/>
      <c r="EU104" s="97"/>
      <c r="EV104" s="97"/>
      <c r="EW104" s="97"/>
      <c r="EX104" s="97"/>
      <c r="EY104" s="97"/>
      <c r="EZ104" s="97"/>
      <c r="FA104" s="97"/>
      <c r="FB104" s="97"/>
      <c r="FC104" s="97"/>
      <c r="FD104" s="97"/>
      <c r="FE104" s="97"/>
      <c r="FF104" s="97"/>
      <c r="FG104" s="97"/>
      <c r="FH104" s="97"/>
      <c r="FI104" s="97"/>
      <c r="FJ104" s="97"/>
      <c r="FK104" s="97"/>
      <c r="FL104" s="97"/>
      <c r="FM104" s="97"/>
      <c r="FN104" s="97"/>
      <c r="FO104" s="97"/>
      <c r="FP104" s="97"/>
      <c r="FQ104" s="97"/>
      <c r="FR104" s="97"/>
      <c r="FS104" s="97"/>
      <c r="FT104" s="97"/>
      <c r="FU104" s="97"/>
      <c r="FV104" s="97"/>
      <c r="FW104" s="97"/>
      <c r="FX104" s="97"/>
      <c r="FY104" s="97"/>
      <c r="FZ104" s="97"/>
      <c r="GA104" s="97"/>
      <c r="GB104" s="97"/>
      <c r="GC104" s="97"/>
      <c r="GD104" s="97"/>
      <c r="GE104" s="97"/>
      <c r="GF104" s="97"/>
      <c r="GG104" s="97"/>
      <c r="GH104" s="97"/>
      <c r="GI104" s="97"/>
      <c r="GJ104" s="97"/>
      <c r="GK104" s="97"/>
      <c r="GL104" s="97"/>
      <c r="GM104" s="97"/>
      <c r="GN104" s="97"/>
      <c r="GO104" s="97"/>
      <c r="GP104" s="97"/>
      <c r="GQ104" s="97"/>
      <c r="GR104" s="97"/>
      <c r="GS104" s="97"/>
      <c r="GT104" s="97"/>
      <c r="GU104" s="97"/>
      <c r="GV104" s="97"/>
      <c r="GW104" s="97"/>
      <c r="GX104" s="97"/>
      <c r="GY104" s="97"/>
      <c r="GZ104" s="97"/>
      <c r="HA104" s="97"/>
      <c r="HB104" s="97"/>
      <c r="HC104" s="97"/>
      <c r="HD104" s="97"/>
      <c r="HE104" s="97"/>
      <c r="HF104" s="97"/>
      <c r="HG104" s="97"/>
      <c r="HH104" s="97"/>
      <c r="HI104" s="97"/>
      <c r="HJ104" s="97"/>
      <c r="HK104" s="97"/>
      <c r="HL104" s="97"/>
      <c r="HM104" s="97"/>
      <c r="HN104" s="97"/>
      <c r="HO104" s="97"/>
      <c r="HP104" s="97"/>
      <c r="HQ104" s="97"/>
      <c r="HR104" s="97"/>
      <c r="HS104" s="97"/>
      <c r="HT104" s="97"/>
      <c r="HU104" s="97"/>
      <c r="HV104" s="97"/>
      <c r="HW104" s="97"/>
      <c r="HX104" s="97"/>
      <c r="HY104" s="97"/>
      <c r="HZ104" s="97"/>
      <c r="IA104" s="97"/>
      <c r="IB104" s="97"/>
      <c r="IC104" s="97"/>
      <c r="ID104" s="97"/>
      <c r="IE104" s="97"/>
      <c r="IF104" s="97"/>
      <c r="IG104" s="97"/>
      <c r="IH104" s="97"/>
      <c r="II104" s="97"/>
      <c r="IJ104" s="97"/>
      <c r="IK104" s="97"/>
      <c r="IL104" s="97"/>
      <c r="IM104" s="97"/>
      <c r="IN104" s="97"/>
      <c r="IO104" s="97"/>
      <c r="IP104" s="97"/>
      <c r="IQ104" s="97"/>
      <c r="IR104" s="97"/>
      <c r="IS104" s="97"/>
      <c r="IT104" s="97"/>
      <c r="IU104" s="97"/>
      <c r="IV104" s="97"/>
      <c r="IW104" s="97"/>
      <c r="IX104" s="97"/>
      <c r="IY104" s="97"/>
      <c r="IZ104" s="97"/>
      <c r="JA104" s="97"/>
      <c r="JB104" s="97"/>
      <c r="JC104" s="97"/>
      <c r="JD104" s="97"/>
      <c r="JE104" s="97"/>
      <c r="JF104" s="97"/>
      <c r="JG104" s="97"/>
      <c r="JH104" s="88"/>
      <c r="JI104" s="88"/>
      <c r="JJ104" s="88"/>
      <c r="JK104" s="88"/>
      <c r="JL104" s="88"/>
      <c r="JM104" s="88"/>
      <c r="JN104" s="88"/>
      <c r="JO104" s="88"/>
      <c r="JP104" s="97"/>
      <c r="JQ104" s="97"/>
      <c r="JR104" s="97"/>
      <c r="JS104" s="97"/>
      <c r="JT104" s="97"/>
      <c r="JU104" s="97"/>
      <c r="JV104" s="97"/>
      <c r="JW104" s="97"/>
      <c r="JX104" s="102"/>
      <c r="JY104" s="97"/>
      <c r="JZ104" s="97"/>
      <c r="KA104" s="97"/>
      <c r="KB104" s="97"/>
      <c r="KC104" s="97"/>
      <c r="KD104" s="97"/>
      <c r="KE104" s="97"/>
      <c r="KF104" s="97"/>
      <c r="KG104" s="97"/>
      <c r="KH104" s="97"/>
      <c r="KI104" s="97"/>
      <c r="KJ104" s="97"/>
      <c r="KK104" s="97"/>
      <c r="KL104" s="97"/>
      <c r="KM104" s="97"/>
      <c r="KN104" s="97"/>
      <c r="KO104" s="97"/>
      <c r="KP104" s="97"/>
      <c r="KQ104" s="97"/>
      <c r="KR104" s="97"/>
      <c r="KS104" s="97"/>
      <c r="KT104" s="97"/>
      <c r="KU104" s="97"/>
      <c r="KV104" s="97"/>
      <c r="KW104" s="97"/>
      <c r="KX104" s="97"/>
      <c r="KY104" s="97"/>
      <c r="KZ104" s="97"/>
      <c r="LA104" s="97"/>
      <c r="LB104" s="97"/>
      <c r="LC104" s="97"/>
      <c r="LD104" s="97"/>
      <c r="LE104" s="97"/>
      <c r="LF104" s="97"/>
      <c r="LG104" s="97"/>
      <c r="LH104" s="97"/>
      <c r="LI104" s="97"/>
      <c r="LJ104" s="97"/>
      <c r="LK104" s="97"/>
      <c r="LL104" s="97"/>
      <c r="LM104" s="97"/>
      <c r="LN104" s="97"/>
      <c r="LO104" s="97"/>
      <c r="LP104" s="97"/>
      <c r="LQ104" s="97"/>
      <c r="LR104" s="97"/>
      <c r="LS104" s="97"/>
      <c r="LT104" s="97"/>
      <c r="LU104" s="97"/>
      <c r="LV104" s="97"/>
      <c r="LW104" s="97"/>
      <c r="LX104" s="97"/>
      <c r="LY104" s="97"/>
      <c r="LZ104" s="97"/>
      <c r="MA104" s="97"/>
      <c r="MB104" s="97"/>
      <c r="MC104" s="97"/>
      <c r="MD104" s="97"/>
      <c r="ME104" s="97"/>
      <c r="MF104" s="97"/>
      <c r="MG104" s="97"/>
      <c r="MH104" s="97"/>
      <c r="MI104" s="97"/>
      <c r="MJ104" s="97"/>
      <c r="MK104" s="97"/>
      <c r="ML104" s="97"/>
      <c r="MM104" s="97"/>
      <c r="MN104" s="97"/>
      <c r="MO104" s="97"/>
      <c r="MP104" s="97"/>
      <c r="MQ104" s="97"/>
      <c r="MR104" s="97"/>
      <c r="MS104" s="97"/>
      <c r="MT104" s="97"/>
      <c r="MU104" s="97"/>
      <c r="MV104" s="97"/>
      <c r="MW104" s="97"/>
      <c r="MX104" s="97"/>
      <c r="MY104" s="97"/>
      <c r="MZ104" s="97"/>
      <c r="NA104" s="97"/>
      <c r="NB104" s="97"/>
      <c r="NC104" s="97"/>
      <c r="ND104" s="97"/>
      <c r="NE104" s="97"/>
      <c r="NF104" s="97"/>
      <c r="NG104" s="97"/>
      <c r="NH104" s="97"/>
      <c r="NI104" s="97"/>
      <c r="NJ104" s="97"/>
      <c r="NK104" s="97"/>
      <c r="NL104" s="97"/>
      <c r="NM104" s="97"/>
      <c r="NN104" s="97"/>
      <c r="NO104" s="97"/>
      <c r="NP104" s="97"/>
      <c r="NQ104" s="97"/>
      <c r="NR104" s="97"/>
      <c r="NS104" s="97"/>
      <c r="NT104" s="97"/>
      <c r="NU104" s="97"/>
      <c r="NV104" s="97"/>
      <c r="NW104" s="97"/>
      <c r="NX104" s="97"/>
      <c r="NY104" s="97"/>
      <c r="NZ104" s="97"/>
      <c r="OA104" s="97"/>
      <c r="OB104" s="97"/>
      <c r="OC104" s="97"/>
      <c r="OD104" s="97"/>
      <c r="OE104" s="97"/>
      <c r="OF104" s="97"/>
      <c r="OG104" s="97"/>
      <c r="OH104" s="97"/>
      <c r="OI104" s="97"/>
      <c r="OJ104" s="97"/>
      <c r="OK104" s="97"/>
      <c r="OL104" s="97"/>
      <c r="OM104" s="97"/>
      <c r="ON104" s="97"/>
      <c r="OO104" s="97"/>
      <c r="OP104" s="97"/>
      <c r="OQ104" s="97"/>
      <c r="OR104" s="97"/>
      <c r="OS104" s="97"/>
      <c r="OT104" s="97"/>
      <c r="OU104" s="97"/>
      <c r="OV104" s="97"/>
      <c r="OW104" s="97"/>
      <c r="OX104" s="97"/>
      <c r="OY104" s="97"/>
      <c r="OZ104" s="97"/>
      <c r="PA104" s="97"/>
      <c r="PB104" s="97"/>
      <c r="PC104" s="97"/>
      <c r="PD104" s="97"/>
      <c r="PE104" s="97"/>
      <c r="PF104" s="97"/>
      <c r="PG104" s="97"/>
      <c r="PH104" s="97"/>
      <c r="PI104" s="97"/>
      <c r="PJ104" s="97"/>
      <c r="PK104" s="97"/>
      <c r="PL104" s="97"/>
      <c r="PM104" s="97"/>
      <c r="PN104" s="97"/>
      <c r="PO104" s="97"/>
      <c r="PP104" s="97"/>
      <c r="PQ104" s="97"/>
      <c r="PR104" s="97"/>
      <c r="PS104" s="97"/>
      <c r="PT104" s="97"/>
      <c r="PU104" s="97"/>
      <c r="PV104" s="97"/>
      <c r="PW104" s="97"/>
      <c r="PX104" s="97"/>
      <c r="PY104" s="97"/>
      <c r="PZ104" s="97"/>
      <c r="QA104" s="97"/>
      <c r="QB104" s="97"/>
      <c r="QC104" s="97"/>
      <c r="QD104" s="97"/>
      <c r="QE104" s="97"/>
      <c r="QF104" s="97"/>
      <c r="QG104" s="97"/>
      <c r="QH104" s="97"/>
      <c r="QI104" s="97"/>
      <c r="QJ104" s="97"/>
      <c r="QK104" s="97"/>
      <c r="QL104" s="97"/>
      <c r="QM104" s="97"/>
      <c r="QN104" s="97"/>
      <c r="QO104" s="97"/>
      <c r="QP104" s="97"/>
      <c r="QQ104" s="97"/>
      <c r="QR104" s="97"/>
      <c r="QS104" s="97"/>
      <c r="QT104" s="97"/>
      <c r="QU104" s="97"/>
      <c r="QV104" s="97"/>
      <c r="QW104" s="97"/>
      <c r="QX104" s="97"/>
      <c r="QY104" s="97"/>
      <c r="QZ104" s="97"/>
      <c r="RA104" s="97"/>
      <c r="RB104" s="97"/>
      <c r="RC104" s="97"/>
      <c r="RD104" s="97"/>
      <c r="RE104" s="97"/>
      <c r="RF104" s="97"/>
      <c r="RG104" s="97"/>
      <c r="RH104" s="97"/>
      <c r="RI104" s="97"/>
      <c r="RJ104" s="97"/>
      <c r="RK104" s="97"/>
      <c r="RL104" s="97"/>
      <c r="RM104" s="97"/>
      <c r="RN104" s="97"/>
      <c r="RO104" s="97"/>
      <c r="RP104" s="97"/>
      <c r="RQ104" s="97"/>
      <c r="RR104" s="97"/>
      <c r="RS104" s="97"/>
      <c r="RT104" s="97"/>
      <c r="RU104" s="97"/>
      <c r="RV104" s="97"/>
      <c r="RW104" s="97"/>
      <c r="RX104" s="97"/>
      <c r="RY104" s="97"/>
      <c r="RZ104" s="97"/>
      <c r="SA104" s="97"/>
      <c r="SB104" s="97"/>
      <c r="SC104" s="97"/>
      <c r="SD104" s="97"/>
      <c r="SE104" s="97"/>
      <c r="SF104" s="97"/>
      <c r="SG104" s="97"/>
      <c r="SH104" s="97"/>
      <c r="SI104" s="97"/>
      <c r="SJ104" s="97"/>
      <c r="SK104" s="97"/>
      <c r="SL104" s="97"/>
      <c r="SM104" s="97"/>
      <c r="SN104" s="97"/>
      <c r="SO104" s="97"/>
      <c r="SP104" s="97"/>
      <c r="SQ104" s="97"/>
      <c r="SR104" s="97"/>
      <c r="SS104" s="97"/>
      <c r="ST104" s="97"/>
      <c r="SU104" s="97"/>
      <c r="SV104" s="97"/>
      <c r="SW104" s="97"/>
      <c r="SX104" s="97"/>
      <c r="SY104" s="97"/>
      <c r="SZ104" s="97"/>
      <c r="TA104" s="97"/>
      <c r="TB104" s="97"/>
    </row>
    <row r="105" spans="1:522" s="27" customFormat="1" ht="18" customHeight="1" x14ac:dyDescent="0.2">
      <c r="A105" s="12"/>
      <c r="B105" s="11" t="s">
        <v>417</v>
      </c>
      <c r="C105" s="1"/>
      <c r="D105" s="4" t="s">
        <v>206</v>
      </c>
      <c r="E105" s="1"/>
      <c r="F105" s="1"/>
      <c r="G105" s="4" t="s">
        <v>52</v>
      </c>
      <c r="H105"/>
      <c r="I105" s="1">
        <f t="shared" si="2"/>
        <v>0</v>
      </c>
      <c r="J105" s="12">
        <f>Tabuľka1[[#This Row],[Stĺpec8]]</f>
        <v>0</v>
      </c>
      <c r="K105" s="102"/>
      <c r="L105" s="102"/>
      <c r="M105" s="97"/>
      <c r="N105" s="97"/>
      <c r="O105" s="97"/>
      <c r="P105" s="97"/>
      <c r="Q105" s="97"/>
      <c r="R105" s="97"/>
      <c r="S105" s="102"/>
      <c r="T105" s="97"/>
      <c r="U105" s="97"/>
      <c r="V105" s="97"/>
      <c r="W105" s="97"/>
      <c r="X105" s="97"/>
      <c r="Y105" s="97"/>
      <c r="Z105" s="97"/>
      <c r="AA105" s="97"/>
      <c r="AB105" s="97"/>
      <c r="AC105" s="97"/>
      <c r="AD105" s="97"/>
      <c r="AE105" s="97"/>
      <c r="AF105" s="97"/>
      <c r="AG105" s="97"/>
      <c r="AH105" s="97"/>
      <c r="AI105" s="97"/>
      <c r="AJ105" s="97"/>
      <c r="AK105" s="97"/>
      <c r="AL105" s="97"/>
      <c r="AM105" s="97"/>
      <c r="AN105" s="97"/>
      <c r="AO105" s="97"/>
      <c r="AP105" s="97"/>
      <c r="AQ105" s="97"/>
      <c r="AR105" s="97"/>
      <c r="AS105" s="97"/>
      <c r="AT105" s="97"/>
      <c r="AU105" s="97"/>
      <c r="AV105" s="97"/>
      <c r="AW105" s="97"/>
      <c r="AX105" s="97"/>
      <c r="AY105" s="97"/>
      <c r="AZ105" s="97"/>
      <c r="BA105" s="97"/>
      <c r="BB105" s="97"/>
      <c r="BC105" s="97"/>
      <c r="BD105" s="97"/>
      <c r="BE105" s="97"/>
      <c r="BF105" s="97"/>
      <c r="BG105" s="97"/>
      <c r="BH105" s="97"/>
      <c r="BI105" s="97"/>
      <c r="BJ105" s="97"/>
      <c r="BK105" s="97"/>
      <c r="BL105" s="97"/>
      <c r="BM105" s="97"/>
      <c r="BN105" s="97"/>
      <c r="BO105" s="97"/>
      <c r="BP105" s="97"/>
      <c r="BQ105" s="97"/>
      <c r="BR105" s="97"/>
      <c r="BS105" s="97"/>
      <c r="BT105" s="97"/>
      <c r="BU105" s="97"/>
      <c r="BV105" s="97"/>
      <c r="BW105" s="97"/>
      <c r="BX105" s="97"/>
      <c r="BY105" s="97"/>
      <c r="BZ105" s="97"/>
      <c r="CA105" s="97"/>
      <c r="CB105" s="97"/>
      <c r="CC105" s="97"/>
      <c r="CD105" s="97"/>
      <c r="CE105" s="97"/>
      <c r="CF105" s="97"/>
      <c r="CG105" s="97"/>
      <c r="CH105" s="97"/>
      <c r="CI105" s="97"/>
      <c r="CJ105" s="97"/>
      <c r="CK105" s="97"/>
      <c r="CL105" s="97"/>
      <c r="CM105" s="97"/>
      <c r="CN105" s="97"/>
      <c r="CO105" s="97"/>
      <c r="CP105" s="97"/>
      <c r="CQ105" s="97"/>
      <c r="CR105" s="97"/>
      <c r="CS105" s="97"/>
      <c r="CT105" s="102"/>
      <c r="CU105" s="97"/>
      <c r="CV105" s="97"/>
      <c r="CW105" s="97"/>
      <c r="CX105" s="97"/>
      <c r="CY105" s="97"/>
      <c r="CZ105" s="97"/>
      <c r="DA105" s="97"/>
      <c r="DB105" s="97"/>
      <c r="DC105" s="97"/>
      <c r="DD105" s="102"/>
      <c r="DE105" s="97"/>
      <c r="DF105" s="97"/>
      <c r="DG105" s="97"/>
      <c r="DH105" s="97"/>
      <c r="DI105" s="97"/>
      <c r="DJ105" s="97"/>
      <c r="DK105" s="97"/>
      <c r="DL105" s="97"/>
      <c r="DM105" s="97"/>
      <c r="DN105" s="97"/>
      <c r="DO105" s="97"/>
      <c r="DP105" s="97"/>
      <c r="DQ105" s="97"/>
      <c r="DR105" s="97"/>
      <c r="DS105" s="97"/>
      <c r="DT105" s="97"/>
      <c r="DU105" s="97"/>
      <c r="DV105" s="97"/>
      <c r="DW105" s="97"/>
      <c r="DX105" s="97"/>
      <c r="DY105" s="97"/>
      <c r="DZ105" s="97"/>
      <c r="EA105" s="97"/>
      <c r="EB105" s="97"/>
      <c r="EC105" s="97"/>
      <c r="ED105" s="97"/>
      <c r="EE105" s="97"/>
      <c r="EF105" s="97"/>
      <c r="EG105" s="97"/>
      <c r="EH105" s="97"/>
      <c r="EI105" s="97"/>
      <c r="EJ105" s="97"/>
      <c r="EK105" s="97"/>
      <c r="EL105" s="97"/>
      <c r="EM105" s="97"/>
      <c r="EN105" s="97"/>
      <c r="EO105" s="97"/>
      <c r="EP105" s="97"/>
      <c r="EQ105" s="102"/>
      <c r="ER105" s="97"/>
      <c r="ES105" s="97"/>
      <c r="ET105" s="97"/>
      <c r="EU105" s="97"/>
      <c r="EV105" s="97"/>
      <c r="EW105" s="97"/>
      <c r="EX105" s="97"/>
      <c r="EY105" s="97"/>
      <c r="EZ105" s="97"/>
      <c r="FA105" s="97"/>
      <c r="FB105" s="97"/>
      <c r="FC105" s="97"/>
      <c r="FD105" s="97"/>
      <c r="FE105" s="97"/>
      <c r="FF105" s="97"/>
      <c r="FG105" s="97"/>
      <c r="FH105" s="97"/>
      <c r="FI105" s="97"/>
      <c r="FJ105" s="97"/>
      <c r="FK105" s="97"/>
      <c r="FL105" s="97"/>
      <c r="FM105" s="97"/>
      <c r="FN105" s="97"/>
      <c r="FO105" s="97"/>
      <c r="FP105" s="97"/>
      <c r="FQ105" s="97"/>
      <c r="FR105" s="97"/>
      <c r="FS105" s="97"/>
      <c r="FT105" s="97"/>
      <c r="FU105" s="97"/>
      <c r="FV105" s="97"/>
      <c r="FW105" s="97"/>
      <c r="FX105" s="97"/>
      <c r="FY105" s="97"/>
      <c r="FZ105" s="97"/>
      <c r="GA105" s="97"/>
      <c r="GB105" s="97"/>
      <c r="GC105" s="97"/>
      <c r="GD105" s="97"/>
      <c r="GE105" s="97"/>
      <c r="GF105" s="97"/>
      <c r="GG105" s="97"/>
      <c r="GH105" s="97"/>
      <c r="GI105" s="97"/>
      <c r="GJ105" s="97"/>
      <c r="GK105" s="97"/>
      <c r="GL105" s="97"/>
      <c r="GM105" s="97"/>
      <c r="GN105" s="97"/>
      <c r="GO105" s="97"/>
      <c r="GP105" s="97"/>
      <c r="GQ105" s="97"/>
      <c r="GR105" s="97"/>
      <c r="GS105" s="97"/>
      <c r="GT105" s="97"/>
      <c r="GU105" s="97"/>
      <c r="GV105" s="97"/>
      <c r="GW105" s="97"/>
      <c r="GX105" s="97"/>
      <c r="GY105" s="97"/>
      <c r="GZ105" s="97"/>
      <c r="HA105" s="97"/>
      <c r="HB105" s="97"/>
      <c r="HC105" s="97"/>
      <c r="HD105" s="97"/>
      <c r="HE105" s="97"/>
      <c r="HF105" s="97"/>
      <c r="HG105" s="97"/>
      <c r="HH105" s="97"/>
      <c r="HI105" s="97"/>
      <c r="HJ105" s="97"/>
      <c r="HK105" s="97"/>
      <c r="HL105" s="97"/>
      <c r="HM105" s="97"/>
      <c r="HN105" s="97"/>
      <c r="HO105" s="97"/>
      <c r="HP105" s="97"/>
      <c r="HQ105" s="97"/>
      <c r="HR105" s="97"/>
      <c r="HS105" s="97"/>
      <c r="HT105" s="97"/>
      <c r="HU105" s="97"/>
      <c r="HV105" s="97"/>
      <c r="HW105" s="97"/>
      <c r="HX105" s="97"/>
      <c r="HY105" s="97"/>
      <c r="HZ105" s="97"/>
      <c r="IA105" s="97"/>
      <c r="IB105" s="97"/>
      <c r="IC105" s="97"/>
      <c r="ID105" s="97"/>
      <c r="IE105" s="97"/>
      <c r="IF105" s="97"/>
      <c r="IG105" s="97"/>
      <c r="IH105" s="97"/>
      <c r="II105" s="97"/>
      <c r="IJ105" s="97"/>
      <c r="IK105" s="97"/>
      <c r="IL105" s="97"/>
      <c r="IM105" s="97"/>
      <c r="IN105" s="97"/>
      <c r="IO105" s="97"/>
      <c r="IP105" s="97"/>
      <c r="IQ105" s="97"/>
      <c r="IR105" s="97"/>
      <c r="IS105" s="97"/>
      <c r="IT105" s="97"/>
      <c r="IU105" s="97"/>
      <c r="IV105" s="97"/>
      <c r="IW105" s="97"/>
      <c r="IX105" s="97"/>
      <c r="IY105" s="97"/>
      <c r="IZ105" s="97"/>
      <c r="JA105" s="97"/>
      <c r="JB105" s="97"/>
      <c r="JC105" s="97"/>
      <c r="JD105" s="97"/>
      <c r="JE105" s="97"/>
      <c r="JF105" s="97"/>
      <c r="JG105" s="97"/>
      <c r="JH105" s="88"/>
      <c r="JI105" s="88"/>
      <c r="JJ105" s="88"/>
      <c r="JK105" s="88"/>
      <c r="JL105" s="88"/>
      <c r="JM105" s="88"/>
      <c r="JN105" s="88"/>
      <c r="JO105" s="88"/>
      <c r="JP105" s="97"/>
      <c r="JQ105" s="97"/>
      <c r="JR105" s="97"/>
      <c r="JS105" s="97"/>
      <c r="JT105" s="97"/>
      <c r="JU105" s="97"/>
      <c r="JV105" s="97"/>
      <c r="JW105" s="97"/>
      <c r="JX105" s="102"/>
      <c r="JY105" s="97"/>
      <c r="JZ105" s="97"/>
      <c r="KA105" s="97"/>
      <c r="KB105" s="97"/>
      <c r="KC105" s="97"/>
      <c r="KD105" s="97"/>
      <c r="KE105" s="97"/>
      <c r="KF105" s="97"/>
      <c r="KG105" s="97"/>
      <c r="KH105" s="97"/>
      <c r="KI105" s="97"/>
      <c r="KJ105" s="97"/>
      <c r="KK105" s="97"/>
      <c r="KL105" s="97"/>
      <c r="KM105" s="97"/>
      <c r="KN105" s="97"/>
      <c r="KO105" s="97"/>
      <c r="KP105" s="97"/>
      <c r="KQ105" s="97"/>
      <c r="KR105" s="97"/>
      <c r="KS105" s="97"/>
      <c r="KT105" s="97"/>
      <c r="KU105" s="97"/>
      <c r="KV105" s="97"/>
      <c r="KW105" s="97"/>
      <c r="KX105" s="97"/>
      <c r="KY105" s="97"/>
      <c r="KZ105" s="97"/>
      <c r="LA105" s="97"/>
      <c r="LB105" s="97"/>
      <c r="LC105" s="97"/>
      <c r="LD105" s="97"/>
      <c r="LE105" s="97"/>
      <c r="LF105" s="97"/>
      <c r="LG105" s="97"/>
      <c r="LH105" s="97"/>
      <c r="LI105" s="97"/>
      <c r="LJ105" s="97"/>
      <c r="LK105" s="97"/>
      <c r="LL105" s="97"/>
      <c r="LM105" s="97"/>
      <c r="LN105" s="97"/>
      <c r="LO105" s="97"/>
      <c r="LP105" s="97"/>
      <c r="LQ105" s="97"/>
      <c r="LR105" s="97"/>
      <c r="LS105" s="97"/>
      <c r="LT105" s="97"/>
      <c r="LU105" s="97"/>
      <c r="LV105" s="97"/>
      <c r="LW105" s="97"/>
      <c r="LX105" s="97"/>
      <c r="LY105" s="97"/>
      <c r="LZ105" s="97"/>
      <c r="MA105" s="97"/>
      <c r="MB105" s="97"/>
      <c r="MC105" s="97"/>
      <c r="MD105" s="97"/>
      <c r="ME105" s="97"/>
      <c r="MF105" s="97"/>
      <c r="MG105" s="97"/>
      <c r="MH105" s="97"/>
      <c r="MI105" s="97"/>
      <c r="MJ105" s="97"/>
      <c r="MK105" s="97"/>
      <c r="ML105" s="97"/>
      <c r="MM105" s="97"/>
      <c r="MN105" s="97"/>
      <c r="MO105" s="97"/>
      <c r="MP105" s="97"/>
      <c r="MQ105" s="97"/>
      <c r="MR105" s="97"/>
      <c r="MS105" s="97"/>
      <c r="MT105" s="97"/>
      <c r="MU105" s="97"/>
      <c r="MV105" s="97"/>
      <c r="MW105" s="97"/>
      <c r="MX105" s="97"/>
      <c r="MY105" s="97"/>
      <c r="MZ105" s="97"/>
      <c r="NA105" s="97"/>
      <c r="NB105" s="97"/>
      <c r="NC105" s="97"/>
      <c r="ND105" s="97"/>
      <c r="NE105" s="97"/>
      <c r="NF105" s="97"/>
      <c r="NG105" s="97"/>
      <c r="NH105" s="97"/>
      <c r="NI105" s="97"/>
      <c r="NJ105" s="97"/>
      <c r="NK105" s="97"/>
      <c r="NL105" s="97"/>
      <c r="NM105" s="97"/>
      <c r="NN105" s="97"/>
      <c r="NO105" s="97"/>
      <c r="NP105" s="97"/>
      <c r="NQ105" s="97"/>
      <c r="NR105" s="97"/>
      <c r="NS105" s="97"/>
      <c r="NT105" s="97"/>
      <c r="NU105" s="97"/>
      <c r="NV105" s="97"/>
      <c r="NW105" s="97"/>
      <c r="NX105" s="97"/>
      <c r="NY105" s="97"/>
      <c r="NZ105" s="97"/>
      <c r="OA105" s="97"/>
      <c r="OB105" s="97"/>
      <c r="OC105" s="97"/>
      <c r="OD105" s="97"/>
      <c r="OE105" s="97"/>
      <c r="OF105" s="97"/>
      <c r="OG105" s="97"/>
      <c r="OH105" s="97"/>
      <c r="OI105" s="97"/>
      <c r="OJ105" s="97"/>
      <c r="OK105" s="97"/>
      <c r="OL105" s="97"/>
      <c r="OM105" s="97"/>
      <c r="ON105" s="97"/>
      <c r="OO105" s="97"/>
      <c r="OP105" s="97"/>
      <c r="OQ105" s="97"/>
      <c r="OR105" s="97"/>
      <c r="OS105" s="97"/>
      <c r="OT105" s="97"/>
      <c r="OU105" s="97"/>
      <c r="OV105" s="97"/>
      <c r="OW105" s="97"/>
      <c r="OX105" s="97"/>
      <c r="OY105" s="97"/>
      <c r="OZ105" s="97"/>
      <c r="PA105" s="97"/>
      <c r="PB105" s="97"/>
      <c r="PC105" s="97"/>
      <c r="PD105" s="97"/>
      <c r="PE105" s="97"/>
      <c r="PF105" s="97"/>
      <c r="PG105" s="97"/>
      <c r="PH105" s="97"/>
      <c r="PI105" s="97"/>
      <c r="PJ105" s="97"/>
      <c r="PK105" s="97"/>
      <c r="PL105" s="97"/>
      <c r="PM105" s="97"/>
      <c r="PN105" s="97"/>
      <c r="PO105" s="97"/>
      <c r="PP105" s="97"/>
      <c r="PQ105" s="97"/>
      <c r="PR105" s="97"/>
      <c r="PS105" s="97"/>
      <c r="PT105" s="97"/>
      <c r="PU105" s="97"/>
      <c r="PV105" s="97"/>
      <c r="PW105" s="97"/>
      <c r="PX105" s="97"/>
      <c r="PY105" s="97"/>
      <c r="PZ105" s="97"/>
      <c r="QA105" s="97"/>
      <c r="QB105" s="97"/>
      <c r="QC105" s="97"/>
      <c r="QD105" s="97"/>
      <c r="QE105" s="97"/>
      <c r="QF105" s="97"/>
      <c r="QG105" s="97"/>
      <c r="QH105" s="97"/>
      <c r="QI105" s="97"/>
      <c r="QJ105" s="97"/>
      <c r="QK105" s="97"/>
      <c r="QL105" s="97"/>
      <c r="QM105" s="97"/>
      <c r="QN105" s="97"/>
      <c r="QO105" s="97"/>
      <c r="QP105" s="97"/>
      <c r="QQ105" s="97"/>
      <c r="QR105" s="97"/>
      <c r="QS105" s="97"/>
      <c r="QT105" s="97"/>
      <c r="QU105" s="97"/>
      <c r="QV105" s="97"/>
      <c r="QW105" s="97"/>
      <c r="QX105" s="97"/>
      <c r="QY105" s="97"/>
      <c r="QZ105" s="97"/>
      <c r="RA105" s="97"/>
      <c r="RB105" s="97"/>
      <c r="RC105" s="97"/>
      <c r="RD105" s="97"/>
      <c r="RE105" s="97"/>
      <c r="RF105" s="97"/>
      <c r="RG105" s="97"/>
      <c r="RH105" s="97"/>
      <c r="RI105" s="97"/>
      <c r="RJ105" s="97"/>
      <c r="RK105" s="97"/>
      <c r="RL105" s="97"/>
      <c r="RM105" s="97"/>
      <c r="RN105" s="97"/>
      <c r="RO105" s="97"/>
      <c r="RP105" s="97"/>
      <c r="RQ105" s="97"/>
      <c r="RR105" s="97"/>
      <c r="RS105" s="97"/>
      <c r="RT105" s="97"/>
      <c r="RU105" s="97"/>
      <c r="RV105" s="97"/>
      <c r="RW105" s="97"/>
      <c r="RX105" s="97"/>
      <c r="RY105" s="97"/>
      <c r="RZ105" s="97"/>
      <c r="SA105" s="97"/>
      <c r="SB105" s="97"/>
      <c r="SC105" s="97"/>
      <c r="SD105" s="97"/>
      <c r="SE105" s="97"/>
      <c r="SF105" s="97"/>
      <c r="SG105" s="97"/>
      <c r="SH105" s="97"/>
      <c r="SI105" s="97"/>
      <c r="SJ105" s="97"/>
      <c r="SK105" s="97"/>
      <c r="SL105" s="97"/>
      <c r="SM105" s="97"/>
      <c r="SN105" s="97"/>
      <c r="SO105" s="97"/>
      <c r="SP105" s="97"/>
      <c r="SQ105" s="97"/>
      <c r="SR105" s="97"/>
      <c r="SS105" s="97"/>
      <c r="ST105" s="97"/>
      <c r="SU105" s="97"/>
      <c r="SV105" s="97"/>
      <c r="SW105" s="97"/>
      <c r="SX105" s="97"/>
      <c r="SY105" s="97"/>
      <c r="SZ105" s="97"/>
      <c r="TA105" s="97"/>
      <c r="TB105" s="97"/>
    </row>
    <row r="106" spans="1:522" s="27" customFormat="1" ht="18" customHeight="1" x14ac:dyDescent="0.2">
      <c r="A106" s="12"/>
      <c r="B106" s="11" t="s">
        <v>359</v>
      </c>
      <c r="C106" s="1">
        <v>10058</v>
      </c>
      <c r="D106" t="s">
        <v>360</v>
      </c>
      <c r="E106" s="1">
        <v>11020</v>
      </c>
      <c r="F106" s="1"/>
      <c r="G106" t="s">
        <v>361</v>
      </c>
      <c r="H106"/>
      <c r="I106" s="1">
        <f t="shared" si="2"/>
        <v>0</v>
      </c>
      <c r="J106" s="12">
        <f>Tabuľka1[[#This Row],[Stĺpec8]]</f>
        <v>0</v>
      </c>
      <c r="K106" s="102"/>
      <c r="L106" s="102"/>
      <c r="M106" s="97"/>
      <c r="N106" s="97"/>
      <c r="O106" s="97"/>
      <c r="P106" s="97"/>
      <c r="Q106" s="97"/>
      <c r="R106" s="102"/>
      <c r="S106" s="97"/>
      <c r="T106" s="97"/>
      <c r="U106" s="97"/>
      <c r="V106" s="97"/>
      <c r="W106" s="97"/>
      <c r="X106" s="97"/>
      <c r="Y106" s="97"/>
      <c r="Z106" s="97"/>
      <c r="AA106" s="97"/>
      <c r="AB106" s="97"/>
      <c r="AC106" s="97"/>
      <c r="AD106" s="97"/>
      <c r="AE106" s="97"/>
      <c r="AF106" s="97"/>
      <c r="AG106" s="97"/>
      <c r="AH106" s="97"/>
      <c r="AI106" s="97"/>
      <c r="AJ106" s="97"/>
      <c r="AK106" s="97"/>
      <c r="AL106" s="97"/>
      <c r="AM106" s="97"/>
      <c r="AN106" s="97"/>
      <c r="AO106" s="97"/>
      <c r="AP106" s="97"/>
      <c r="AQ106" s="97"/>
      <c r="AR106" s="97"/>
      <c r="AS106" s="97"/>
      <c r="AT106" s="97"/>
      <c r="AU106" s="97"/>
      <c r="AV106" s="97"/>
      <c r="AW106" s="97"/>
      <c r="AX106" s="97"/>
      <c r="AY106" s="97"/>
      <c r="AZ106" s="97"/>
      <c r="BA106" s="97"/>
      <c r="BB106" s="97"/>
      <c r="BC106" s="97"/>
      <c r="BD106" s="97"/>
      <c r="BE106" s="97"/>
      <c r="BF106" s="97"/>
      <c r="BG106" s="97"/>
      <c r="BH106" s="97"/>
      <c r="BI106" s="97"/>
      <c r="BJ106" s="97"/>
      <c r="BK106" s="97"/>
      <c r="BL106" s="97"/>
      <c r="BM106" s="97"/>
      <c r="BN106" s="97"/>
      <c r="BO106" s="97"/>
      <c r="BP106" s="97"/>
      <c r="BQ106" s="97"/>
      <c r="BR106" s="97"/>
      <c r="BS106" s="97"/>
      <c r="BT106" s="102"/>
      <c r="BU106" s="97"/>
      <c r="BV106" s="97"/>
      <c r="BW106" s="97"/>
      <c r="BX106" s="97"/>
      <c r="BY106" s="97"/>
      <c r="BZ106" s="97"/>
      <c r="CA106" s="97"/>
      <c r="CB106" s="97"/>
      <c r="CC106" s="97"/>
      <c r="CD106" s="97"/>
      <c r="CE106" s="97"/>
      <c r="CF106" s="97"/>
      <c r="CG106" s="97"/>
      <c r="CH106" s="97"/>
      <c r="CI106" s="102"/>
      <c r="CJ106" s="97"/>
      <c r="CK106" s="97"/>
      <c r="CL106" s="97"/>
      <c r="CM106" s="97"/>
      <c r="CN106" s="97"/>
      <c r="CO106" s="97"/>
      <c r="CP106" s="97"/>
      <c r="CQ106" s="97"/>
      <c r="CR106" s="97"/>
      <c r="CS106" s="97"/>
      <c r="CT106" s="97"/>
      <c r="CU106" s="97"/>
      <c r="CV106" s="97"/>
      <c r="CW106" s="97"/>
      <c r="CX106" s="97"/>
      <c r="CY106" s="97"/>
      <c r="CZ106" s="97"/>
      <c r="DA106" s="97"/>
      <c r="DB106" s="97"/>
      <c r="DC106" s="97"/>
      <c r="DD106" s="102"/>
      <c r="DE106" s="97"/>
      <c r="DF106" s="97"/>
      <c r="DG106" s="97"/>
      <c r="DH106" s="97"/>
      <c r="DI106" s="97"/>
      <c r="DJ106" s="97"/>
      <c r="DK106" s="97"/>
      <c r="DL106" s="97"/>
      <c r="DM106" s="97"/>
      <c r="DN106" s="97"/>
      <c r="DO106" s="97"/>
      <c r="DP106" s="97"/>
      <c r="DQ106" s="97"/>
      <c r="DR106" s="97"/>
      <c r="DS106" s="97"/>
      <c r="DT106" s="97"/>
      <c r="DU106" s="97"/>
      <c r="DV106" s="97"/>
      <c r="DW106" s="97"/>
      <c r="DX106" s="97"/>
      <c r="DY106" s="97"/>
      <c r="DZ106" s="97"/>
      <c r="EA106" s="97"/>
      <c r="EB106" s="97"/>
      <c r="EC106" s="97"/>
      <c r="ED106" s="97"/>
      <c r="EE106" s="97"/>
      <c r="EF106" s="97"/>
      <c r="EG106" s="97"/>
      <c r="EH106" s="97"/>
      <c r="EI106" s="97"/>
      <c r="EJ106" s="97"/>
      <c r="EK106" s="97"/>
      <c r="EL106" s="97"/>
      <c r="EM106" s="97"/>
      <c r="EN106" s="97"/>
      <c r="EO106" s="97"/>
      <c r="EP106" s="97"/>
      <c r="EQ106" s="102"/>
      <c r="ER106" s="97"/>
      <c r="ES106" s="97"/>
      <c r="ET106" s="97"/>
      <c r="EU106" s="97"/>
      <c r="EV106" s="97"/>
      <c r="EW106" s="97"/>
      <c r="EX106" s="97"/>
      <c r="EY106" s="97"/>
      <c r="EZ106" s="97"/>
      <c r="FA106" s="97"/>
      <c r="FB106" s="97"/>
      <c r="FC106" s="97"/>
      <c r="FD106" s="97"/>
      <c r="FE106" s="97"/>
      <c r="FF106" s="97"/>
      <c r="FG106" s="97"/>
      <c r="FH106" s="97"/>
      <c r="FI106" s="97"/>
      <c r="FJ106" s="97"/>
      <c r="FK106" s="97"/>
      <c r="FL106" s="97"/>
      <c r="FM106" s="97"/>
      <c r="FN106" s="97"/>
      <c r="FO106" s="97"/>
      <c r="FP106" s="97"/>
      <c r="FQ106" s="97"/>
      <c r="FR106" s="97"/>
      <c r="FS106" s="97"/>
      <c r="FT106" s="97"/>
      <c r="FU106" s="97"/>
      <c r="FV106" s="97"/>
      <c r="FW106" s="97"/>
      <c r="FX106" s="97"/>
      <c r="FY106" s="97"/>
      <c r="FZ106" s="97"/>
      <c r="GA106" s="97"/>
      <c r="GB106" s="97"/>
      <c r="GC106" s="97"/>
      <c r="GD106" s="97"/>
      <c r="GE106" s="97"/>
      <c r="GF106" s="97"/>
      <c r="GG106" s="97"/>
      <c r="GH106" s="97"/>
      <c r="GI106" s="97"/>
      <c r="GJ106" s="97"/>
      <c r="GK106" s="97"/>
      <c r="GL106" s="97"/>
      <c r="GM106" s="97"/>
      <c r="GN106" s="97"/>
      <c r="GO106" s="97"/>
      <c r="GP106" s="97"/>
      <c r="GQ106" s="97"/>
      <c r="GR106" s="97"/>
      <c r="GS106" s="97"/>
      <c r="GT106" s="97"/>
      <c r="GU106" s="97"/>
      <c r="GV106" s="97"/>
      <c r="GW106" s="97"/>
      <c r="GX106" s="97"/>
      <c r="GY106" s="97"/>
      <c r="GZ106" s="97"/>
      <c r="HA106" s="97"/>
      <c r="HB106" s="97"/>
      <c r="HC106" s="97"/>
      <c r="HD106" s="97"/>
      <c r="HE106" s="97"/>
      <c r="HF106" s="97"/>
      <c r="HG106" s="97"/>
      <c r="HH106" s="97"/>
      <c r="HI106" s="97"/>
      <c r="HJ106" s="97"/>
      <c r="HK106" s="97"/>
      <c r="HL106" s="97"/>
      <c r="HM106" s="97"/>
      <c r="HN106" s="97"/>
      <c r="HO106" s="97"/>
      <c r="HP106" s="97"/>
      <c r="HQ106" s="97"/>
      <c r="HR106" s="97"/>
      <c r="HS106" s="97"/>
      <c r="HT106" s="97"/>
      <c r="HU106" s="97"/>
      <c r="HV106" s="97"/>
      <c r="HW106" s="97"/>
      <c r="HX106" s="97"/>
      <c r="HY106" s="97"/>
      <c r="HZ106" s="97"/>
      <c r="IA106" s="97"/>
      <c r="IB106" s="97"/>
      <c r="IC106" s="97"/>
      <c r="ID106" s="97"/>
      <c r="IE106" s="97"/>
      <c r="IF106" s="97"/>
      <c r="IG106" s="97"/>
      <c r="IH106" s="97"/>
      <c r="II106" s="97"/>
      <c r="IJ106" s="97"/>
      <c r="IK106" s="97"/>
      <c r="IL106" s="97"/>
      <c r="IM106" s="97"/>
      <c r="IN106" s="97"/>
      <c r="IO106" s="97"/>
      <c r="IP106" s="97"/>
      <c r="IQ106" s="97"/>
      <c r="IR106" s="97"/>
      <c r="IS106" s="97"/>
      <c r="IT106" s="97"/>
      <c r="IU106" s="97"/>
      <c r="IV106" s="97"/>
      <c r="IW106" s="97"/>
      <c r="IX106" s="97"/>
      <c r="IY106" s="97"/>
      <c r="IZ106" s="97"/>
      <c r="JA106" s="97"/>
      <c r="JB106" s="97"/>
      <c r="JC106" s="97"/>
      <c r="JD106" s="97"/>
      <c r="JE106" s="97"/>
      <c r="JF106" s="97"/>
      <c r="JG106" s="97"/>
      <c r="JH106" s="88"/>
      <c r="JI106" s="88"/>
      <c r="JJ106" s="88"/>
      <c r="JK106" s="88"/>
      <c r="JL106" s="88"/>
      <c r="JM106" s="88"/>
      <c r="JN106" s="88"/>
      <c r="JO106" s="88"/>
      <c r="JP106" s="97"/>
      <c r="JQ106" s="97"/>
      <c r="JR106" s="97"/>
      <c r="JS106" s="97"/>
      <c r="JT106" s="97"/>
      <c r="JU106" s="97"/>
      <c r="JV106" s="97"/>
      <c r="JW106" s="97"/>
      <c r="JX106" s="102"/>
      <c r="JY106" s="97"/>
      <c r="JZ106" s="97"/>
      <c r="KA106" s="97"/>
      <c r="KB106" s="97"/>
      <c r="KC106" s="97"/>
      <c r="KD106" s="97"/>
      <c r="KE106" s="97"/>
      <c r="KF106" s="97"/>
      <c r="KG106" s="97"/>
      <c r="KH106" s="97"/>
      <c r="KI106" s="97"/>
      <c r="KJ106" s="97"/>
      <c r="KK106" s="97"/>
      <c r="KL106" s="97"/>
      <c r="KM106" s="97"/>
      <c r="KN106" s="97"/>
      <c r="KO106" s="97"/>
      <c r="KP106" s="97"/>
      <c r="KQ106" s="97"/>
      <c r="KR106" s="97"/>
      <c r="KS106" s="102"/>
      <c r="KT106" s="97"/>
      <c r="KU106" s="97"/>
      <c r="KV106" s="97"/>
      <c r="KW106" s="97"/>
      <c r="KX106" s="97"/>
      <c r="KY106" s="97"/>
      <c r="KZ106" s="97"/>
      <c r="LA106" s="97"/>
      <c r="LB106" s="97"/>
      <c r="LC106" s="97"/>
      <c r="LD106" s="97"/>
      <c r="LE106" s="97"/>
      <c r="LF106" s="97"/>
      <c r="LG106" s="97"/>
      <c r="LH106" s="97"/>
      <c r="LI106" s="97"/>
      <c r="LJ106" s="97"/>
      <c r="LK106" s="97"/>
      <c r="LL106" s="97"/>
      <c r="LM106" s="97"/>
      <c r="LN106" s="97"/>
      <c r="LO106" s="97"/>
      <c r="LP106" s="97"/>
      <c r="LQ106" s="97"/>
      <c r="LR106" s="97"/>
      <c r="LS106" s="97"/>
      <c r="LT106" s="97"/>
      <c r="LU106" s="97"/>
      <c r="LV106" s="97"/>
      <c r="LW106" s="97"/>
      <c r="LX106" s="97"/>
      <c r="LY106" s="97"/>
      <c r="LZ106" s="97"/>
      <c r="MA106" s="97"/>
      <c r="MB106" s="97"/>
      <c r="MC106" s="97"/>
      <c r="MD106" s="97"/>
      <c r="ME106" s="97"/>
      <c r="MF106" s="97"/>
      <c r="MG106" s="97"/>
      <c r="MH106" s="97"/>
      <c r="MI106" s="97"/>
      <c r="MJ106" s="97"/>
      <c r="MK106" s="97"/>
      <c r="ML106" s="97"/>
      <c r="MM106" s="97"/>
      <c r="MN106" s="97"/>
      <c r="MO106" s="97"/>
      <c r="MP106" s="97"/>
      <c r="MQ106" s="97"/>
      <c r="MR106" s="97"/>
      <c r="MS106" s="97"/>
      <c r="MT106" s="97"/>
      <c r="MU106" s="97"/>
      <c r="MV106" s="97"/>
      <c r="MW106" s="97"/>
      <c r="MX106" s="97"/>
      <c r="MY106" s="97"/>
      <c r="MZ106" s="97"/>
      <c r="NA106" s="97"/>
      <c r="NB106" s="97"/>
      <c r="NC106" s="97"/>
      <c r="ND106" s="97"/>
      <c r="NE106" s="97"/>
      <c r="NF106" s="97"/>
      <c r="NG106" s="97"/>
      <c r="NH106" s="97"/>
      <c r="NI106" s="97"/>
      <c r="NJ106" s="97"/>
      <c r="NK106" s="97"/>
      <c r="NL106" s="97"/>
      <c r="NM106" s="97"/>
      <c r="NN106" s="97"/>
      <c r="NO106" s="97"/>
      <c r="NP106" s="97"/>
      <c r="NQ106" s="97"/>
      <c r="NR106" s="97"/>
      <c r="NS106" s="97"/>
      <c r="NT106" s="97"/>
      <c r="NU106" s="97"/>
      <c r="NV106" s="97"/>
      <c r="NW106" s="97"/>
      <c r="NX106" s="97"/>
      <c r="NY106" s="97"/>
      <c r="NZ106" s="97"/>
      <c r="OA106" s="97"/>
      <c r="OB106" s="97"/>
      <c r="OC106" s="97"/>
      <c r="OD106" s="97"/>
      <c r="OE106" s="97"/>
      <c r="OF106" s="97"/>
      <c r="OG106" s="97"/>
      <c r="OH106" s="97"/>
      <c r="OI106" s="97"/>
      <c r="OJ106" s="97"/>
      <c r="OK106" s="97"/>
      <c r="OL106" s="97"/>
      <c r="OM106" s="97"/>
      <c r="ON106" s="97"/>
      <c r="OO106" s="97"/>
      <c r="OP106" s="97"/>
      <c r="OQ106" s="97"/>
      <c r="OR106" s="97"/>
      <c r="OS106" s="97"/>
      <c r="OT106" s="97"/>
      <c r="OU106" s="97"/>
      <c r="OV106" s="97"/>
      <c r="OW106" s="97"/>
      <c r="OX106" s="97"/>
      <c r="OY106" s="97"/>
      <c r="OZ106" s="97"/>
      <c r="PA106" s="97"/>
      <c r="PB106" s="97"/>
      <c r="PC106" s="97"/>
      <c r="PD106" s="97"/>
      <c r="PE106" s="97"/>
      <c r="PF106" s="97"/>
      <c r="PG106" s="97"/>
      <c r="PH106" s="97"/>
      <c r="PI106" s="97"/>
      <c r="PJ106" s="97"/>
      <c r="PK106" s="97"/>
      <c r="PL106" s="97"/>
      <c r="PM106" s="97"/>
      <c r="PN106" s="97"/>
      <c r="PO106" s="97"/>
      <c r="PP106" s="97"/>
      <c r="PQ106" s="97"/>
      <c r="PR106" s="97"/>
      <c r="PS106" s="97"/>
      <c r="PT106" s="97"/>
      <c r="PU106" s="97"/>
      <c r="PV106" s="97"/>
      <c r="PW106" s="97"/>
      <c r="PX106" s="97"/>
      <c r="PY106" s="97"/>
      <c r="PZ106" s="97"/>
      <c r="QA106" s="97"/>
      <c r="QB106" s="97"/>
      <c r="QC106" s="97"/>
      <c r="QD106" s="97"/>
      <c r="QE106" s="97"/>
      <c r="QF106" s="97"/>
      <c r="QG106" s="97"/>
      <c r="QH106" s="97"/>
      <c r="QI106" s="97"/>
      <c r="QJ106" s="97"/>
      <c r="QK106" s="97"/>
      <c r="QL106" s="97"/>
      <c r="QM106" s="97"/>
      <c r="QN106" s="97"/>
      <c r="QO106" s="97"/>
      <c r="QP106" s="97"/>
      <c r="QQ106" s="97"/>
      <c r="QR106" s="97"/>
      <c r="QS106" s="97"/>
      <c r="QT106" s="97"/>
      <c r="QU106" s="97"/>
      <c r="QV106" s="97"/>
      <c r="QW106" s="97"/>
      <c r="QX106" s="97"/>
      <c r="QY106" s="97"/>
      <c r="QZ106" s="97"/>
      <c r="RA106" s="97"/>
      <c r="RB106" s="97"/>
      <c r="RC106" s="97"/>
      <c r="RD106" s="97"/>
      <c r="RE106" s="97"/>
      <c r="RF106" s="97"/>
      <c r="RG106" s="97"/>
      <c r="RH106" s="97"/>
      <c r="RI106" s="97"/>
      <c r="RJ106" s="97"/>
      <c r="RK106" s="97"/>
      <c r="RL106" s="97"/>
      <c r="RM106" s="97"/>
      <c r="RN106" s="97"/>
      <c r="RO106" s="97"/>
      <c r="RP106" s="97"/>
      <c r="RQ106" s="97"/>
      <c r="RR106" s="97"/>
      <c r="RS106" s="97"/>
      <c r="RT106" s="97"/>
      <c r="RU106" s="97"/>
      <c r="RV106" s="97"/>
      <c r="RW106" s="97"/>
      <c r="RX106" s="97"/>
      <c r="RY106" s="97"/>
      <c r="RZ106" s="97"/>
      <c r="SA106" s="97"/>
      <c r="SB106" s="97"/>
      <c r="SC106" s="97"/>
      <c r="SD106" s="97"/>
      <c r="SE106" s="97"/>
      <c r="SF106" s="97"/>
      <c r="SG106" s="97"/>
      <c r="SH106" s="97"/>
      <c r="SI106" s="97"/>
      <c r="SJ106" s="97"/>
      <c r="SK106" s="97"/>
      <c r="SL106" s="97"/>
      <c r="SM106" s="97"/>
      <c r="SN106" s="97"/>
      <c r="SO106" s="97"/>
      <c r="SP106" s="97"/>
      <c r="SQ106" s="97"/>
      <c r="SR106" s="97"/>
      <c r="SS106" s="97"/>
      <c r="ST106" s="97"/>
      <c r="SU106" s="97"/>
      <c r="SV106" s="97"/>
      <c r="SW106" s="97"/>
      <c r="SX106" s="97"/>
      <c r="SY106" s="97"/>
      <c r="SZ106" s="97"/>
      <c r="TA106" s="97"/>
      <c r="TB106" s="97"/>
    </row>
    <row r="107" spans="1:522" s="27" customFormat="1" ht="18" customHeight="1" x14ac:dyDescent="0.2">
      <c r="A107" s="12"/>
      <c r="B107" s="11" t="s">
        <v>505</v>
      </c>
      <c r="C107" s="1">
        <v>10167</v>
      </c>
      <c r="D107" t="s">
        <v>440</v>
      </c>
      <c r="E107" s="1">
        <v>5130</v>
      </c>
      <c r="F107" s="1"/>
      <c r="G107" t="s">
        <v>429</v>
      </c>
      <c r="H107"/>
      <c r="I107" s="1">
        <f t="shared" si="2"/>
        <v>0</v>
      </c>
      <c r="J107" s="12">
        <f>Tabuľka1[[#This Row],[Stĺpec8]]</f>
        <v>0</v>
      </c>
      <c r="K107" s="102"/>
      <c r="L107" s="102"/>
      <c r="M107" s="97"/>
      <c r="N107" s="97"/>
      <c r="O107" s="97"/>
      <c r="P107" s="97"/>
      <c r="Q107" s="97"/>
      <c r="R107" s="102"/>
      <c r="S107" s="97"/>
      <c r="T107" s="97"/>
      <c r="U107" s="97"/>
      <c r="V107" s="97"/>
      <c r="W107" s="97"/>
      <c r="X107" s="97"/>
      <c r="Y107" s="97"/>
      <c r="Z107" s="97"/>
      <c r="AA107" s="97"/>
      <c r="AB107" s="97"/>
      <c r="AC107" s="97"/>
      <c r="AD107" s="97"/>
      <c r="AE107" s="97"/>
      <c r="AF107" s="97"/>
      <c r="AG107" s="97"/>
      <c r="AH107" s="97"/>
      <c r="AI107" s="97"/>
      <c r="AJ107" s="97"/>
      <c r="AK107" s="97"/>
      <c r="AL107" s="97"/>
      <c r="AM107" s="97"/>
      <c r="AN107" s="97"/>
      <c r="AO107" s="97"/>
      <c r="AP107" s="97"/>
      <c r="AQ107" s="97"/>
      <c r="AR107" s="97"/>
      <c r="AS107" s="97"/>
      <c r="AT107" s="97"/>
      <c r="AU107" s="97"/>
      <c r="AV107" s="97"/>
      <c r="AW107" s="97"/>
      <c r="AX107" s="97"/>
      <c r="AY107" s="97"/>
      <c r="AZ107" s="97"/>
      <c r="BA107" s="97"/>
      <c r="BB107" s="97"/>
      <c r="BC107" s="97"/>
      <c r="BD107" s="97"/>
      <c r="BE107" s="97"/>
      <c r="BF107" s="97"/>
      <c r="BG107" s="97"/>
      <c r="BH107" s="97"/>
      <c r="BI107" s="97"/>
      <c r="BJ107" s="97"/>
      <c r="BK107" s="97"/>
      <c r="BL107" s="97"/>
      <c r="BM107" s="97"/>
      <c r="BN107" s="97"/>
      <c r="BO107" s="97"/>
      <c r="BP107" s="97"/>
      <c r="BQ107" s="97"/>
      <c r="BR107" s="97"/>
      <c r="BS107" s="97"/>
      <c r="BT107" s="102"/>
      <c r="BU107" s="97"/>
      <c r="BV107" s="97"/>
      <c r="BW107" s="97"/>
      <c r="BX107" s="97"/>
      <c r="BY107" s="97"/>
      <c r="BZ107" s="97"/>
      <c r="CA107" s="97"/>
      <c r="CB107" s="97"/>
      <c r="CC107" s="97"/>
      <c r="CD107" s="97"/>
      <c r="CE107" s="97"/>
      <c r="CF107" s="97"/>
      <c r="CG107" s="97"/>
      <c r="CH107" s="97"/>
      <c r="CI107" s="102"/>
      <c r="CJ107" s="97"/>
      <c r="CK107" s="97"/>
      <c r="CL107" s="97"/>
      <c r="CM107" s="97"/>
      <c r="CN107" s="97"/>
      <c r="CO107" s="97"/>
      <c r="CP107" s="97"/>
      <c r="CQ107" s="97"/>
      <c r="CR107" s="97"/>
      <c r="CS107" s="97"/>
      <c r="CT107" s="97"/>
      <c r="CU107" s="97"/>
      <c r="CV107" s="97"/>
      <c r="CW107" s="97"/>
      <c r="CX107" s="97"/>
      <c r="CY107" s="97"/>
      <c r="CZ107" s="97"/>
      <c r="DA107" s="97"/>
      <c r="DB107" s="97"/>
      <c r="DC107" s="97"/>
      <c r="DD107" s="102"/>
      <c r="DE107" s="97"/>
      <c r="DF107" s="97"/>
      <c r="DG107" s="97"/>
      <c r="DH107" s="97"/>
      <c r="DI107" s="97"/>
      <c r="DJ107" s="97"/>
      <c r="DK107" s="97"/>
      <c r="DL107" s="97"/>
      <c r="DM107" s="97"/>
      <c r="DN107" s="97"/>
      <c r="DO107" s="97"/>
      <c r="DP107" s="97"/>
      <c r="DQ107" s="97"/>
      <c r="DR107" s="97"/>
      <c r="DS107" s="97"/>
      <c r="DT107" s="97"/>
      <c r="DU107" s="97"/>
      <c r="DV107" s="97"/>
      <c r="DW107" s="97"/>
      <c r="DX107" s="97"/>
      <c r="DY107" s="97"/>
      <c r="DZ107" s="97"/>
      <c r="EA107" s="97"/>
      <c r="EB107" s="97"/>
      <c r="EC107" s="97"/>
      <c r="ED107" s="97"/>
      <c r="EE107" s="97"/>
      <c r="EF107" s="97"/>
      <c r="EG107" s="97"/>
      <c r="EH107" s="97"/>
      <c r="EI107" s="97"/>
      <c r="EJ107" s="97"/>
      <c r="EK107" s="97"/>
      <c r="EL107" s="97"/>
      <c r="EM107" s="97"/>
      <c r="EN107" s="97"/>
      <c r="EO107" s="97"/>
      <c r="EP107" s="97"/>
      <c r="EQ107" s="102"/>
      <c r="ER107" s="97"/>
      <c r="ES107" s="97"/>
      <c r="ET107" s="97"/>
      <c r="EU107" s="97"/>
      <c r="EV107" s="97"/>
      <c r="EW107" s="97"/>
      <c r="EX107" s="97"/>
      <c r="EY107" s="97"/>
      <c r="EZ107" s="97"/>
      <c r="FA107" s="97"/>
      <c r="FB107" s="97"/>
      <c r="FC107" s="97"/>
      <c r="FD107" s="97"/>
      <c r="FE107" s="97"/>
      <c r="FF107" s="97"/>
      <c r="FG107" s="97"/>
      <c r="FH107" s="97"/>
      <c r="FI107" s="97"/>
      <c r="FJ107" s="97"/>
      <c r="FK107" s="97"/>
      <c r="FL107" s="97"/>
      <c r="FM107" s="97"/>
      <c r="FN107" s="97"/>
      <c r="FO107" s="97"/>
      <c r="FP107" s="97"/>
      <c r="FQ107" s="97"/>
      <c r="FR107" s="97"/>
      <c r="FS107" s="97"/>
      <c r="FT107" s="97"/>
      <c r="FU107" s="97"/>
      <c r="FV107" s="97"/>
      <c r="FW107" s="97"/>
      <c r="FX107" s="97"/>
      <c r="FY107" s="97"/>
      <c r="FZ107" s="97"/>
      <c r="GA107" s="97"/>
      <c r="GB107" s="97"/>
      <c r="GC107" s="97"/>
      <c r="GD107" s="97"/>
      <c r="GE107" s="97"/>
      <c r="GF107" s="97"/>
      <c r="GG107" s="97"/>
      <c r="GH107" s="97"/>
      <c r="GI107" s="97"/>
      <c r="GJ107" s="97"/>
      <c r="GK107" s="97"/>
      <c r="GL107" s="97"/>
      <c r="GM107" s="97"/>
      <c r="GN107" s="97"/>
      <c r="GO107" s="97"/>
      <c r="GP107" s="97"/>
      <c r="GQ107" s="97"/>
      <c r="GR107" s="97"/>
      <c r="GS107" s="97"/>
      <c r="GT107" s="97"/>
      <c r="GU107" s="97"/>
      <c r="GV107" s="97"/>
      <c r="GW107" s="97"/>
      <c r="GX107" s="97"/>
      <c r="GY107" s="97"/>
      <c r="GZ107" s="97"/>
      <c r="HA107" s="97"/>
      <c r="HB107" s="97"/>
      <c r="HC107" s="97"/>
      <c r="HD107" s="97"/>
      <c r="HE107" s="97"/>
      <c r="HF107" s="97"/>
      <c r="HG107" s="97"/>
      <c r="HH107" s="97"/>
      <c r="HI107" s="97"/>
      <c r="HJ107" s="97"/>
      <c r="HK107" s="97"/>
      <c r="HL107" s="97"/>
      <c r="HM107" s="97"/>
      <c r="HN107" s="97"/>
      <c r="HO107" s="97"/>
      <c r="HP107" s="97"/>
      <c r="HQ107" s="97"/>
      <c r="HR107" s="97"/>
      <c r="HS107" s="97"/>
      <c r="HT107" s="97"/>
      <c r="HU107" s="97"/>
      <c r="HV107" s="97"/>
      <c r="HW107" s="97"/>
      <c r="HX107" s="97"/>
      <c r="HY107" s="97"/>
      <c r="HZ107" s="97"/>
      <c r="IA107" s="97"/>
      <c r="IB107" s="97"/>
      <c r="IC107" s="97"/>
      <c r="ID107" s="97"/>
      <c r="IE107" s="97"/>
      <c r="IF107" s="97"/>
      <c r="IG107" s="97"/>
      <c r="IH107" s="97"/>
      <c r="II107" s="97"/>
      <c r="IJ107" s="97"/>
      <c r="IK107" s="97"/>
      <c r="IL107" s="97"/>
      <c r="IM107" s="97"/>
      <c r="IN107" s="97"/>
      <c r="IO107" s="97"/>
      <c r="IP107" s="97"/>
      <c r="IQ107" s="97"/>
      <c r="IR107" s="97"/>
      <c r="IS107" s="97"/>
      <c r="IT107" s="97"/>
      <c r="IU107" s="97"/>
      <c r="IV107" s="97"/>
      <c r="IW107" s="97"/>
      <c r="IX107" s="97"/>
      <c r="IY107" s="97"/>
      <c r="IZ107" s="97"/>
      <c r="JA107" s="97"/>
      <c r="JB107" s="97"/>
      <c r="JC107" s="97"/>
      <c r="JD107" s="97"/>
      <c r="JE107" s="97"/>
      <c r="JF107" s="97"/>
      <c r="JG107" s="97"/>
      <c r="JH107" s="88"/>
      <c r="JI107" s="88"/>
      <c r="JJ107" s="88"/>
      <c r="JK107" s="88"/>
      <c r="JL107" s="88"/>
      <c r="JM107" s="88"/>
      <c r="JN107" s="88"/>
      <c r="JO107" s="88"/>
      <c r="JP107" s="97"/>
      <c r="JQ107" s="97"/>
      <c r="JR107" s="97"/>
      <c r="JS107" s="97"/>
      <c r="JT107" s="97"/>
      <c r="JU107" s="97"/>
      <c r="JV107" s="97"/>
      <c r="JW107" s="97"/>
      <c r="JX107" s="102"/>
      <c r="JY107" s="97"/>
      <c r="JZ107" s="97"/>
      <c r="KA107" s="97"/>
      <c r="KB107" s="97"/>
      <c r="KC107" s="97"/>
      <c r="KD107" s="97"/>
      <c r="KE107" s="97"/>
      <c r="KF107" s="97"/>
      <c r="KG107" s="97"/>
      <c r="KH107" s="97"/>
      <c r="KI107" s="97"/>
      <c r="KJ107" s="97"/>
      <c r="KK107" s="97"/>
      <c r="KL107" s="97"/>
      <c r="KM107" s="97"/>
      <c r="KN107" s="97"/>
      <c r="KO107" s="97"/>
      <c r="KP107" s="97"/>
      <c r="KQ107" s="97"/>
      <c r="KR107" s="97"/>
      <c r="KS107" s="102"/>
      <c r="KT107" s="97"/>
      <c r="KU107" s="97"/>
      <c r="KV107" s="97"/>
      <c r="KW107" s="97"/>
      <c r="KX107" s="97"/>
      <c r="KY107" s="97"/>
      <c r="KZ107" s="97"/>
      <c r="LA107" s="97"/>
      <c r="LB107" s="97"/>
      <c r="LC107" s="97"/>
      <c r="LD107" s="97"/>
      <c r="LE107" s="97"/>
      <c r="LF107" s="97"/>
      <c r="LG107" s="97"/>
      <c r="LH107" s="97"/>
      <c r="LI107" s="97"/>
      <c r="LJ107" s="97"/>
      <c r="LK107" s="97"/>
      <c r="LL107" s="97"/>
      <c r="LM107" s="97"/>
      <c r="LN107" s="97"/>
      <c r="LO107" s="97"/>
      <c r="LP107" s="97"/>
      <c r="LQ107" s="97"/>
      <c r="LR107" s="97"/>
      <c r="LS107" s="97"/>
      <c r="LT107" s="97"/>
      <c r="LU107" s="97"/>
      <c r="LV107" s="97"/>
      <c r="LW107" s="97"/>
      <c r="LX107" s="97"/>
      <c r="LY107" s="97"/>
      <c r="LZ107" s="97"/>
      <c r="MA107" s="97"/>
      <c r="MB107" s="97"/>
      <c r="MC107" s="97"/>
      <c r="MD107" s="97"/>
      <c r="ME107" s="97"/>
      <c r="MF107" s="97"/>
      <c r="MG107" s="97"/>
      <c r="MH107" s="97"/>
      <c r="MI107" s="97"/>
      <c r="MJ107" s="97"/>
      <c r="MK107" s="97"/>
      <c r="ML107" s="97"/>
      <c r="MM107" s="97"/>
      <c r="MN107" s="97"/>
      <c r="MO107" s="97"/>
      <c r="MP107" s="97"/>
      <c r="MQ107" s="97"/>
      <c r="MR107" s="97"/>
      <c r="MS107" s="97"/>
      <c r="MT107" s="97"/>
      <c r="MU107" s="97"/>
      <c r="MV107" s="97"/>
      <c r="MW107" s="97"/>
      <c r="MX107" s="97"/>
      <c r="MY107" s="97"/>
      <c r="MZ107" s="97"/>
      <c r="NA107" s="97"/>
      <c r="NB107" s="97"/>
      <c r="NC107" s="97"/>
      <c r="ND107" s="97"/>
      <c r="NE107" s="97"/>
      <c r="NF107" s="97"/>
      <c r="NG107" s="97"/>
      <c r="NH107" s="97"/>
      <c r="NI107" s="97"/>
      <c r="NJ107" s="97"/>
      <c r="NK107" s="97"/>
      <c r="NL107" s="97"/>
      <c r="NM107" s="97"/>
      <c r="NN107" s="97"/>
      <c r="NO107" s="97"/>
      <c r="NP107" s="97"/>
      <c r="NQ107" s="97"/>
      <c r="NR107" s="97"/>
      <c r="NS107" s="97"/>
      <c r="NT107" s="97"/>
      <c r="NU107" s="97"/>
      <c r="NV107" s="97"/>
      <c r="NW107" s="97"/>
      <c r="NX107" s="97"/>
      <c r="NY107" s="97"/>
      <c r="NZ107" s="97"/>
      <c r="OA107" s="97"/>
      <c r="OB107" s="97"/>
      <c r="OC107" s="97"/>
      <c r="OD107" s="97"/>
      <c r="OE107" s="97"/>
      <c r="OF107" s="97"/>
      <c r="OG107" s="97"/>
      <c r="OH107" s="97"/>
      <c r="OI107" s="97"/>
      <c r="OJ107" s="97"/>
      <c r="OK107" s="97"/>
      <c r="OL107" s="97"/>
      <c r="OM107" s="97"/>
      <c r="ON107" s="97"/>
      <c r="OO107" s="97"/>
      <c r="OP107" s="97"/>
      <c r="OQ107" s="97"/>
      <c r="OR107" s="97"/>
      <c r="OS107" s="97"/>
      <c r="OT107" s="97"/>
      <c r="OU107" s="97"/>
      <c r="OV107" s="97"/>
      <c r="OW107" s="97"/>
      <c r="OX107" s="97"/>
      <c r="OY107" s="97"/>
      <c r="OZ107" s="97"/>
      <c r="PA107" s="97"/>
      <c r="PB107" s="97"/>
      <c r="PC107" s="97"/>
      <c r="PD107" s="97"/>
      <c r="PE107" s="97"/>
      <c r="PF107" s="97"/>
      <c r="PG107" s="97"/>
      <c r="PH107" s="97"/>
      <c r="PI107" s="97"/>
      <c r="PJ107" s="97"/>
      <c r="PK107" s="97"/>
      <c r="PL107" s="97"/>
      <c r="PM107" s="97"/>
      <c r="PN107" s="97"/>
      <c r="PO107" s="97"/>
      <c r="PP107" s="97"/>
      <c r="PQ107" s="97"/>
      <c r="PR107" s="97"/>
      <c r="PS107" s="97"/>
      <c r="PT107" s="97"/>
      <c r="PU107" s="97"/>
      <c r="PV107" s="97"/>
      <c r="PW107" s="97"/>
      <c r="PX107" s="97"/>
      <c r="PY107" s="97"/>
      <c r="PZ107" s="97"/>
      <c r="QA107" s="97"/>
      <c r="QB107" s="97"/>
      <c r="QC107" s="97"/>
      <c r="QD107" s="97"/>
      <c r="QE107" s="97"/>
      <c r="QF107" s="97"/>
      <c r="QG107" s="97"/>
      <c r="QH107" s="97"/>
      <c r="QI107" s="97"/>
      <c r="QJ107" s="97"/>
      <c r="QK107" s="97"/>
      <c r="QL107" s="97"/>
      <c r="QM107" s="97"/>
      <c r="QN107" s="97"/>
      <c r="QO107" s="97"/>
      <c r="QP107" s="97"/>
      <c r="QQ107" s="97"/>
      <c r="QR107" s="97"/>
      <c r="QS107" s="97"/>
      <c r="QT107" s="97"/>
      <c r="QU107" s="97"/>
      <c r="QV107" s="97"/>
      <c r="QW107" s="97"/>
      <c r="QX107" s="97"/>
      <c r="QY107" s="97"/>
      <c r="QZ107" s="97"/>
      <c r="RA107" s="97"/>
      <c r="RB107" s="97"/>
      <c r="RC107" s="97"/>
      <c r="RD107" s="97"/>
      <c r="RE107" s="97"/>
      <c r="RF107" s="97"/>
      <c r="RG107" s="97"/>
      <c r="RH107" s="97"/>
      <c r="RI107" s="97"/>
      <c r="RJ107" s="97"/>
      <c r="RK107" s="97"/>
      <c r="RL107" s="97"/>
      <c r="RM107" s="97"/>
      <c r="RN107" s="97"/>
      <c r="RO107" s="97"/>
      <c r="RP107" s="97"/>
      <c r="RQ107" s="97"/>
      <c r="RR107" s="97"/>
      <c r="RS107" s="97"/>
      <c r="RT107" s="97"/>
      <c r="RU107" s="97"/>
      <c r="RV107" s="97"/>
      <c r="RW107" s="97"/>
      <c r="RX107" s="97"/>
      <c r="RY107" s="97"/>
      <c r="RZ107" s="97"/>
      <c r="SA107" s="97"/>
      <c r="SB107" s="97"/>
      <c r="SC107" s="97"/>
      <c r="SD107" s="97"/>
      <c r="SE107" s="97"/>
      <c r="SF107" s="97"/>
      <c r="SG107" s="97"/>
      <c r="SH107" s="97"/>
      <c r="SI107" s="97"/>
      <c r="SJ107" s="97"/>
      <c r="SK107" s="97"/>
      <c r="SL107" s="97"/>
      <c r="SM107" s="97"/>
      <c r="SN107" s="97"/>
      <c r="SO107" s="97"/>
      <c r="SP107" s="97"/>
      <c r="SQ107" s="97"/>
      <c r="SR107" s="97"/>
      <c r="SS107" s="97"/>
      <c r="ST107" s="97"/>
      <c r="SU107" s="97"/>
      <c r="SV107" s="97"/>
      <c r="SW107" s="97"/>
      <c r="SX107" s="97"/>
      <c r="SY107" s="97"/>
      <c r="SZ107" s="97"/>
      <c r="TA107" s="97"/>
      <c r="TB107" s="97"/>
    </row>
    <row r="108" spans="1:522" s="27" customFormat="1" ht="18" customHeight="1" x14ac:dyDescent="0.2">
      <c r="A108" s="12"/>
      <c r="B108" s="11" t="s">
        <v>210</v>
      </c>
      <c r="C108" s="1">
        <v>9505</v>
      </c>
      <c r="D108" s="4" t="s">
        <v>211</v>
      </c>
      <c r="E108" s="1">
        <v>11277</v>
      </c>
      <c r="F108" s="1">
        <v>2007</v>
      </c>
      <c r="G108" s="4" t="s">
        <v>52</v>
      </c>
      <c r="H108"/>
      <c r="I108" s="1">
        <f t="shared" si="2"/>
        <v>0</v>
      </c>
      <c r="J108" s="12">
        <f>Tabuľka1[[#This Row],[Stĺpec8]]</f>
        <v>0</v>
      </c>
      <c r="K108" s="102"/>
      <c r="L108" s="102"/>
      <c r="M108" s="97"/>
      <c r="N108" s="97"/>
      <c r="O108" s="97"/>
      <c r="P108" s="97"/>
      <c r="Q108" s="97"/>
      <c r="R108" s="97"/>
      <c r="S108" s="102"/>
      <c r="T108" s="97"/>
      <c r="U108" s="97"/>
      <c r="V108" s="97"/>
      <c r="W108" s="97"/>
      <c r="X108" s="97"/>
      <c r="Y108" s="97"/>
      <c r="Z108" s="97"/>
      <c r="AA108" s="97"/>
      <c r="AB108" s="97"/>
      <c r="AC108" s="97"/>
      <c r="AD108" s="97"/>
      <c r="AE108" s="97"/>
      <c r="AF108" s="97"/>
      <c r="AG108" s="97"/>
      <c r="AH108" s="97"/>
      <c r="AI108" s="97"/>
      <c r="AJ108" s="97"/>
      <c r="AK108" s="97"/>
      <c r="AL108" s="97"/>
      <c r="AM108" s="97"/>
      <c r="AN108" s="97"/>
      <c r="AO108" s="97"/>
      <c r="AP108" s="97"/>
      <c r="AQ108" s="97"/>
      <c r="AR108" s="97"/>
      <c r="AS108" s="97"/>
      <c r="AT108" s="97"/>
      <c r="AU108" s="97"/>
      <c r="AV108" s="97"/>
      <c r="AW108" s="97"/>
      <c r="AX108" s="97"/>
      <c r="AY108" s="97"/>
      <c r="AZ108" s="97"/>
      <c r="BA108" s="97"/>
      <c r="BB108" s="97"/>
      <c r="BC108" s="97"/>
      <c r="BD108" s="97"/>
      <c r="BE108" s="97"/>
      <c r="BF108" s="97"/>
      <c r="BG108" s="97"/>
      <c r="BH108" s="97"/>
      <c r="BI108" s="97"/>
      <c r="BJ108" s="97"/>
      <c r="BK108" s="97"/>
      <c r="BL108" s="97"/>
      <c r="BM108" s="97"/>
      <c r="BN108" s="97"/>
      <c r="BO108" s="97"/>
      <c r="BP108" s="97"/>
      <c r="BQ108" s="97"/>
      <c r="BR108" s="97"/>
      <c r="BS108" s="97"/>
      <c r="BT108" s="97"/>
      <c r="BU108" s="97"/>
      <c r="BV108" s="97"/>
      <c r="BW108" s="97"/>
      <c r="BX108" s="97"/>
      <c r="BY108" s="97"/>
      <c r="BZ108" s="97"/>
      <c r="CA108" s="97"/>
      <c r="CB108" s="97"/>
      <c r="CC108" s="97"/>
      <c r="CD108" s="97"/>
      <c r="CE108" s="97"/>
      <c r="CF108" s="97"/>
      <c r="CG108" s="97"/>
      <c r="CH108" s="97"/>
      <c r="CI108" s="97"/>
      <c r="CJ108" s="97"/>
      <c r="CK108" s="97"/>
      <c r="CL108" s="97"/>
      <c r="CM108" s="97"/>
      <c r="CN108" s="97"/>
      <c r="CO108" s="97"/>
      <c r="CP108" s="97"/>
      <c r="CQ108" s="97"/>
      <c r="CR108" s="97"/>
      <c r="CS108" s="97"/>
      <c r="CT108" s="102"/>
      <c r="CU108" s="97"/>
      <c r="CV108" s="102"/>
      <c r="CW108" s="97"/>
      <c r="CX108" s="97"/>
      <c r="CY108" s="97"/>
      <c r="CZ108" s="97"/>
      <c r="DA108" s="97"/>
      <c r="DB108" s="97"/>
      <c r="DC108" s="97"/>
      <c r="DD108" s="102"/>
      <c r="DE108" s="97"/>
      <c r="DF108" s="97"/>
      <c r="DG108" s="97"/>
      <c r="DH108" s="97"/>
      <c r="DI108" s="97"/>
      <c r="DJ108" s="97"/>
      <c r="DK108" s="97"/>
      <c r="DL108" s="97"/>
      <c r="DM108" s="97"/>
      <c r="DN108" s="97"/>
      <c r="DO108" s="97"/>
      <c r="DP108" s="97"/>
      <c r="DQ108" s="97"/>
      <c r="DR108" s="97"/>
      <c r="DS108" s="97"/>
      <c r="DT108" s="97"/>
      <c r="DU108" s="97"/>
      <c r="DV108" s="97"/>
      <c r="DW108" s="97"/>
      <c r="DX108" s="97"/>
      <c r="DY108" s="97"/>
      <c r="DZ108" s="97"/>
      <c r="EA108" s="97"/>
      <c r="EB108" s="97"/>
      <c r="EC108" s="97"/>
      <c r="ED108" s="97"/>
      <c r="EE108" s="97"/>
      <c r="EF108" s="97"/>
      <c r="EG108" s="97"/>
      <c r="EH108" s="97"/>
      <c r="EI108" s="97"/>
      <c r="EJ108" s="97"/>
      <c r="EK108" s="97"/>
      <c r="EL108" s="97"/>
      <c r="EM108" s="97"/>
      <c r="EN108" s="97"/>
      <c r="EO108" s="97"/>
      <c r="EP108" s="97"/>
      <c r="EQ108" s="102"/>
      <c r="ER108" s="97"/>
      <c r="ES108" s="97"/>
      <c r="ET108" s="97"/>
      <c r="EU108" s="97"/>
      <c r="EV108" s="97"/>
      <c r="EW108" s="97"/>
      <c r="EX108" s="97"/>
      <c r="EY108" s="97"/>
      <c r="EZ108" s="97"/>
      <c r="FA108" s="97"/>
      <c r="FB108" s="97"/>
      <c r="FC108" s="97"/>
      <c r="FD108" s="97"/>
      <c r="FE108" s="97"/>
      <c r="FF108" s="97"/>
      <c r="FG108" s="97"/>
      <c r="FH108" s="97"/>
      <c r="FI108" s="97"/>
      <c r="FJ108" s="97"/>
      <c r="FK108" s="97"/>
      <c r="FL108" s="97"/>
      <c r="FM108" s="97"/>
      <c r="FN108" s="97"/>
      <c r="FO108" s="97"/>
      <c r="FP108" s="97"/>
      <c r="FQ108" s="97"/>
      <c r="FR108" s="97"/>
      <c r="FS108" s="97"/>
      <c r="FT108" s="97"/>
      <c r="FU108" s="97"/>
      <c r="FV108" s="97"/>
      <c r="FW108" s="97"/>
      <c r="FX108" s="97"/>
      <c r="FY108" s="97"/>
      <c r="FZ108" s="97"/>
      <c r="GA108" s="97"/>
      <c r="GB108" s="97"/>
      <c r="GC108" s="97"/>
      <c r="GD108" s="97"/>
      <c r="GE108" s="97"/>
      <c r="GF108" s="97"/>
      <c r="GG108" s="97"/>
      <c r="GH108" s="97"/>
      <c r="GI108" s="97"/>
      <c r="GJ108" s="97"/>
      <c r="GK108" s="97"/>
      <c r="GL108" s="97"/>
      <c r="GM108" s="97"/>
      <c r="GN108" s="97"/>
      <c r="GO108" s="97"/>
      <c r="GP108" s="97"/>
      <c r="GQ108" s="97"/>
      <c r="GR108" s="97"/>
      <c r="GS108" s="97"/>
      <c r="GT108" s="97"/>
      <c r="GU108" s="97"/>
      <c r="GV108" s="97"/>
      <c r="GW108" s="97"/>
      <c r="GX108" s="97"/>
      <c r="GY108" s="97"/>
      <c r="GZ108" s="97"/>
      <c r="HA108" s="97"/>
      <c r="HB108" s="97"/>
      <c r="HC108" s="97"/>
      <c r="HD108" s="97"/>
      <c r="HE108" s="97"/>
      <c r="HF108" s="97"/>
      <c r="HG108" s="97"/>
      <c r="HH108" s="97"/>
      <c r="HI108" s="97"/>
      <c r="HJ108" s="97"/>
      <c r="HK108" s="97"/>
      <c r="HL108" s="97"/>
      <c r="HM108" s="97"/>
      <c r="HN108" s="97"/>
      <c r="HO108" s="97"/>
      <c r="HP108" s="97"/>
      <c r="HQ108" s="97"/>
      <c r="HR108" s="97"/>
      <c r="HS108" s="97"/>
      <c r="HT108" s="97"/>
      <c r="HU108" s="97"/>
      <c r="HV108" s="97"/>
      <c r="HW108" s="97"/>
      <c r="HX108" s="97"/>
      <c r="HY108" s="97"/>
      <c r="HZ108" s="97"/>
      <c r="IA108" s="97"/>
      <c r="IB108" s="97"/>
      <c r="IC108" s="97"/>
      <c r="ID108" s="97"/>
      <c r="IE108" s="97"/>
      <c r="IF108" s="97"/>
      <c r="IG108" s="97"/>
      <c r="IH108" s="97"/>
      <c r="II108" s="97"/>
      <c r="IJ108" s="97"/>
      <c r="IK108" s="97"/>
      <c r="IL108" s="97"/>
      <c r="IM108" s="97"/>
      <c r="IN108" s="97"/>
      <c r="IO108" s="97"/>
      <c r="IP108" s="97"/>
      <c r="IQ108" s="97"/>
      <c r="IR108" s="97"/>
      <c r="IS108" s="97"/>
      <c r="IT108" s="97"/>
      <c r="IU108" s="97"/>
      <c r="IV108" s="97"/>
      <c r="IW108" s="97"/>
      <c r="IX108" s="97"/>
      <c r="IY108" s="97"/>
      <c r="IZ108" s="97"/>
      <c r="JA108" s="97"/>
      <c r="JB108" s="97"/>
      <c r="JC108" s="97"/>
      <c r="JD108" s="97"/>
      <c r="JE108" s="97"/>
      <c r="JF108" s="97"/>
      <c r="JG108" s="97"/>
      <c r="JH108" s="88"/>
      <c r="JI108" s="88"/>
      <c r="JJ108" s="88"/>
      <c r="JK108" s="88"/>
      <c r="JL108" s="88"/>
      <c r="JM108" s="88"/>
      <c r="JN108" s="88"/>
      <c r="JO108" s="88"/>
      <c r="JP108" s="97"/>
      <c r="JQ108" s="97"/>
      <c r="JR108" s="97"/>
      <c r="JS108" s="97"/>
      <c r="JT108" s="97"/>
      <c r="JU108" s="97"/>
      <c r="JV108" s="97"/>
      <c r="JW108" s="97"/>
      <c r="JX108" s="102"/>
      <c r="JY108" s="97"/>
      <c r="JZ108" s="97"/>
      <c r="KA108" s="97"/>
      <c r="KB108" s="97"/>
      <c r="KC108" s="97"/>
      <c r="KD108" s="97"/>
      <c r="KE108" s="97"/>
      <c r="KF108" s="97"/>
      <c r="KG108" s="97"/>
      <c r="KH108" s="97"/>
      <c r="KI108" s="97"/>
      <c r="KJ108" s="97"/>
      <c r="KK108" s="97"/>
      <c r="KL108" s="97"/>
      <c r="KM108" s="97"/>
      <c r="KN108" s="97"/>
      <c r="KO108" s="97"/>
      <c r="KP108" s="97"/>
      <c r="KQ108" s="97"/>
      <c r="KR108" s="97"/>
      <c r="KS108" s="97"/>
      <c r="KT108" s="97"/>
      <c r="KU108" s="97"/>
      <c r="KV108" s="97"/>
      <c r="KW108" s="97"/>
      <c r="KX108" s="97"/>
      <c r="KY108" s="97"/>
      <c r="KZ108" s="97"/>
      <c r="LA108" s="97"/>
      <c r="LB108" s="97"/>
      <c r="LC108" s="97"/>
      <c r="LD108" s="97"/>
      <c r="LE108" s="97"/>
      <c r="LF108" s="97"/>
      <c r="LG108" s="97"/>
      <c r="LH108" s="97"/>
      <c r="LI108" s="97"/>
      <c r="LJ108" s="97"/>
      <c r="LK108" s="97"/>
      <c r="LL108" s="97"/>
      <c r="LM108" s="97"/>
      <c r="LN108" s="97"/>
      <c r="LO108" s="97"/>
      <c r="LP108" s="97"/>
      <c r="LQ108" s="97"/>
      <c r="LR108" s="97"/>
      <c r="LS108" s="97"/>
      <c r="LT108" s="97"/>
      <c r="LU108" s="97"/>
      <c r="LV108" s="97"/>
      <c r="LW108" s="97"/>
      <c r="LX108" s="97"/>
      <c r="LY108" s="97"/>
      <c r="LZ108" s="97"/>
      <c r="MA108" s="97"/>
      <c r="MB108" s="97"/>
      <c r="MC108" s="97"/>
      <c r="MD108" s="97"/>
      <c r="ME108" s="97"/>
      <c r="MF108" s="97"/>
      <c r="MG108" s="97"/>
      <c r="MH108" s="97"/>
      <c r="MI108" s="97"/>
      <c r="MJ108" s="97"/>
      <c r="MK108" s="97"/>
      <c r="ML108" s="97"/>
      <c r="MM108" s="97"/>
      <c r="MN108" s="97"/>
      <c r="MO108" s="97"/>
      <c r="MP108" s="97"/>
      <c r="MQ108" s="97"/>
      <c r="MR108" s="97"/>
      <c r="MS108" s="97"/>
      <c r="MT108" s="97"/>
      <c r="MU108" s="97"/>
      <c r="MV108" s="97"/>
      <c r="MW108" s="97"/>
      <c r="MX108" s="97"/>
      <c r="MY108" s="97"/>
      <c r="MZ108" s="97"/>
      <c r="NA108" s="97"/>
      <c r="NB108" s="97"/>
      <c r="NC108" s="97"/>
      <c r="ND108" s="97"/>
      <c r="NE108" s="97"/>
      <c r="NF108" s="97"/>
      <c r="NG108" s="97"/>
      <c r="NH108" s="97"/>
      <c r="NI108" s="97"/>
      <c r="NJ108" s="97"/>
      <c r="NK108" s="97"/>
      <c r="NL108" s="97"/>
      <c r="NM108" s="97"/>
      <c r="NN108" s="97"/>
      <c r="NO108" s="97"/>
      <c r="NP108" s="97"/>
      <c r="NQ108" s="97"/>
      <c r="NR108" s="97"/>
      <c r="NS108" s="97"/>
      <c r="NT108" s="97"/>
      <c r="NU108" s="97"/>
      <c r="NV108" s="97"/>
      <c r="NW108" s="97"/>
      <c r="NX108" s="97"/>
      <c r="NY108" s="97"/>
      <c r="NZ108" s="97"/>
      <c r="OA108" s="97"/>
      <c r="OB108" s="97"/>
      <c r="OC108" s="97"/>
      <c r="OD108" s="97"/>
      <c r="OE108" s="97"/>
      <c r="OF108" s="97"/>
      <c r="OG108" s="97"/>
      <c r="OH108" s="97"/>
      <c r="OI108" s="97"/>
      <c r="OJ108" s="97"/>
      <c r="OK108" s="97"/>
      <c r="OL108" s="97"/>
      <c r="OM108" s="97"/>
      <c r="ON108" s="97"/>
      <c r="OO108" s="97"/>
      <c r="OP108" s="97"/>
      <c r="OQ108" s="97"/>
      <c r="OR108" s="97"/>
      <c r="OS108" s="97"/>
      <c r="OT108" s="97"/>
      <c r="OU108" s="97"/>
      <c r="OV108" s="97"/>
      <c r="OW108" s="97"/>
      <c r="OX108" s="97"/>
      <c r="OY108" s="97"/>
      <c r="OZ108" s="97"/>
      <c r="PA108" s="97"/>
      <c r="PB108" s="97"/>
      <c r="PC108" s="97"/>
      <c r="PD108" s="97"/>
      <c r="PE108" s="97"/>
      <c r="PF108" s="97"/>
      <c r="PG108" s="97"/>
      <c r="PH108" s="97"/>
      <c r="PI108" s="97"/>
      <c r="PJ108" s="97"/>
      <c r="PK108" s="97"/>
      <c r="PL108" s="97"/>
      <c r="PM108" s="97"/>
      <c r="PN108" s="97"/>
      <c r="PO108" s="97"/>
      <c r="PP108" s="97"/>
      <c r="PQ108" s="97"/>
      <c r="PR108" s="97"/>
      <c r="PS108" s="97"/>
      <c r="PT108" s="97"/>
      <c r="PU108" s="97"/>
      <c r="PV108" s="97"/>
      <c r="PW108" s="97"/>
      <c r="PX108" s="97"/>
      <c r="PY108" s="97"/>
      <c r="PZ108" s="97"/>
      <c r="QA108" s="97"/>
      <c r="QB108" s="97"/>
      <c r="QC108" s="97"/>
      <c r="QD108" s="97"/>
      <c r="QE108" s="97"/>
      <c r="QF108" s="97"/>
      <c r="QG108" s="97"/>
      <c r="QH108" s="97"/>
      <c r="QI108" s="97"/>
      <c r="QJ108" s="97"/>
      <c r="QK108" s="97"/>
      <c r="QL108" s="97"/>
      <c r="QM108" s="97"/>
      <c r="QN108" s="97"/>
      <c r="QO108" s="97"/>
      <c r="QP108" s="97"/>
      <c r="QQ108" s="97"/>
      <c r="QR108" s="97"/>
      <c r="QS108" s="97"/>
      <c r="QT108" s="97"/>
      <c r="QU108" s="97"/>
      <c r="QV108" s="97"/>
      <c r="QW108" s="97"/>
      <c r="QX108" s="97"/>
      <c r="QY108" s="97"/>
      <c r="QZ108" s="97"/>
      <c r="RA108" s="97"/>
      <c r="RB108" s="97"/>
      <c r="RC108" s="97"/>
      <c r="RD108" s="97"/>
      <c r="RE108" s="97"/>
      <c r="RF108" s="97"/>
      <c r="RG108" s="97"/>
      <c r="RH108" s="97"/>
      <c r="RI108" s="97"/>
      <c r="RJ108" s="97"/>
      <c r="RK108" s="97"/>
      <c r="RL108" s="97"/>
      <c r="RM108" s="97"/>
      <c r="RN108" s="97"/>
      <c r="RO108" s="97"/>
      <c r="RP108" s="97"/>
      <c r="RQ108" s="97"/>
      <c r="RR108" s="97"/>
      <c r="RS108" s="97"/>
      <c r="RT108" s="97"/>
      <c r="RU108" s="97"/>
      <c r="RV108" s="97"/>
      <c r="RW108" s="97"/>
      <c r="RX108" s="97"/>
      <c r="RY108" s="97"/>
      <c r="RZ108" s="97"/>
      <c r="SA108" s="97"/>
      <c r="SB108" s="97"/>
      <c r="SC108" s="97"/>
      <c r="SD108" s="97"/>
      <c r="SE108" s="97"/>
      <c r="SF108" s="97"/>
      <c r="SG108" s="97"/>
      <c r="SH108" s="97"/>
      <c r="SI108" s="97"/>
      <c r="SJ108" s="97"/>
      <c r="SK108" s="97"/>
      <c r="SL108" s="97"/>
      <c r="SM108" s="97"/>
      <c r="SN108" s="97"/>
      <c r="SO108" s="97"/>
      <c r="SP108" s="97"/>
      <c r="SQ108" s="97"/>
      <c r="SR108" s="97"/>
      <c r="SS108" s="97"/>
      <c r="ST108" s="97"/>
      <c r="SU108" s="97"/>
      <c r="SV108" s="97"/>
      <c r="SW108" s="97"/>
      <c r="SX108" s="97"/>
      <c r="SY108" s="97"/>
      <c r="SZ108" s="97"/>
      <c r="TA108" s="97"/>
      <c r="TB108" s="97"/>
    </row>
    <row r="109" spans="1:522" s="27" customFormat="1" ht="18.75" customHeight="1" x14ac:dyDescent="0.2">
      <c r="A109" s="12"/>
      <c r="B109" s="11" t="s">
        <v>483</v>
      </c>
      <c r="C109" s="1">
        <v>8358</v>
      </c>
      <c r="D109" s="29" t="s">
        <v>485</v>
      </c>
      <c r="E109" s="1">
        <v>10686</v>
      </c>
      <c r="F109" s="1"/>
      <c r="G109" s="4" t="s">
        <v>266</v>
      </c>
      <c r="H109"/>
      <c r="I109" s="1">
        <f t="shared" si="2"/>
        <v>0</v>
      </c>
      <c r="J109" s="12">
        <f>Tabuľka1[[#This Row],[Stĺpec8]]</f>
        <v>0</v>
      </c>
      <c r="K109" s="102"/>
      <c r="L109" s="102"/>
      <c r="M109" s="97"/>
      <c r="N109" s="97"/>
      <c r="O109" s="97"/>
      <c r="P109" s="97"/>
      <c r="Q109" s="97"/>
      <c r="R109" s="97"/>
      <c r="S109" s="102"/>
      <c r="T109" s="97"/>
      <c r="U109" s="97"/>
      <c r="V109" s="97"/>
      <c r="W109" s="97"/>
      <c r="X109" s="97"/>
      <c r="Y109" s="97"/>
      <c r="Z109" s="97"/>
      <c r="AA109" s="97"/>
      <c r="AB109" s="97"/>
      <c r="AC109" s="97"/>
      <c r="AD109" s="97"/>
      <c r="AE109" s="97"/>
      <c r="AF109" s="97"/>
      <c r="AG109" s="97"/>
      <c r="AH109" s="97"/>
      <c r="AI109" s="97"/>
      <c r="AJ109" s="97"/>
      <c r="AK109" s="97"/>
      <c r="AL109" s="97"/>
      <c r="AM109" s="97"/>
      <c r="AN109" s="97"/>
      <c r="AO109" s="97"/>
      <c r="AP109" s="97"/>
      <c r="AQ109" s="97"/>
      <c r="AR109" s="97"/>
      <c r="AS109" s="97"/>
      <c r="AT109" s="97"/>
      <c r="AU109" s="97"/>
      <c r="AV109" s="97"/>
      <c r="AW109" s="97"/>
      <c r="AX109" s="97"/>
      <c r="AY109" s="97"/>
      <c r="AZ109" s="97"/>
      <c r="BA109" s="97"/>
      <c r="BB109" s="97"/>
      <c r="BC109" s="97"/>
      <c r="BD109" s="97"/>
      <c r="BE109" s="97"/>
      <c r="BF109" s="97"/>
      <c r="BG109" s="97"/>
      <c r="BH109" s="97"/>
      <c r="BI109" s="97"/>
      <c r="BJ109" s="97"/>
      <c r="BK109" s="97"/>
      <c r="BL109" s="97"/>
      <c r="BM109" s="97"/>
      <c r="BN109" s="97"/>
      <c r="BO109" s="97"/>
      <c r="BP109" s="97"/>
      <c r="BQ109" s="97"/>
      <c r="BR109" s="97"/>
      <c r="BS109" s="97"/>
      <c r="BT109" s="97"/>
      <c r="BU109" s="97"/>
      <c r="BV109" s="97"/>
      <c r="BW109" s="97"/>
      <c r="BX109" s="97"/>
      <c r="BY109" s="97"/>
      <c r="BZ109" s="97"/>
      <c r="CA109" s="97"/>
      <c r="CB109" s="97"/>
      <c r="CC109" s="97"/>
      <c r="CD109" s="97"/>
      <c r="CE109" s="97"/>
      <c r="CF109" s="97"/>
      <c r="CG109" s="97"/>
      <c r="CH109" s="97"/>
      <c r="CI109" s="97"/>
      <c r="CJ109" s="97"/>
      <c r="CK109" s="97"/>
      <c r="CL109" s="97"/>
      <c r="CM109" s="97"/>
      <c r="CN109" s="97"/>
      <c r="CO109" s="97"/>
      <c r="CP109" s="97"/>
      <c r="CQ109" s="97"/>
      <c r="CR109" s="97"/>
      <c r="CS109" s="97"/>
      <c r="CT109" s="102"/>
      <c r="CU109" s="97"/>
      <c r="CV109" s="102"/>
      <c r="CW109" s="97"/>
      <c r="CX109" s="97"/>
      <c r="CY109" s="97"/>
      <c r="CZ109" s="97"/>
      <c r="DA109" s="97"/>
      <c r="DB109" s="97"/>
      <c r="DC109" s="97"/>
      <c r="DD109" s="102"/>
      <c r="DE109" s="97"/>
      <c r="DF109" s="97"/>
      <c r="DG109" s="97"/>
      <c r="DH109" s="97"/>
      <c r="DI109" s="97"/>
      <c r="DJ109" s="97"/>
      <c r="DK109" s="97"/>
      <c r="DL109" s="97"/>
      <c r="DM109" s="97"/>
      <c r="DN109" s="97"/>
      <c r="DO109" s="97"/>
      <c r="DP109" s="97"/>
      <c r="DQ109" s="97"/>
      <c r="DR109" s="97"/>
      <c r="DS109" s="97"/>
      <c r="DT109" s="97"/>
      <c r="DU109" s="97"/>
      <c r="DV109" s="97"/>
      <c r="DW109" s="97"/>
      <c r="DX109" s="97"/>
      <c r="DY109" s="97"/>
      <c r="DZ109" s="97"/>
      <c r="EA109" s="97"/>
      <c r="EB109" s="97"/>
      <c r="EC109" s="97"/>
      <c r="ED109" s="97"/>
      <c r="EE109" s="97"/>
      <c r="EF109" s="97"/>
      <c r="EG109" s="97"/>
      <c r="EH109" s="97"/>
      <c r="EI109" s="97"/>
      <c r="EJ109" s="97"/>
      <c r="EK109" s="97"/>
      <c r="EL109" s="97"/>
      <c r="EM109" s="97"/>
      <c r="EN109" s="97"/>
      <c r="EO109" s="97"/>
      <c r="EP109" s="97"/>
      <c r="EQ109" s="102"/>
      <c r="ER109" s="97"/>
      <c r="ES109" s="97"/>
      <c r="ET109" s="97"/>
      <c r="EU109" s="97"/>
      <c r="EV109" s="97"/>
      <c r="EW109" s="97"/>
      <c r="EX109" s="97"/>
      <c r="EY109" s="97"/>
      <c r="EZ109" s="97"/>
      <c r="FA109" s="97"/>
      <c r="FB109" s="97"/>
      <c r="FC109" s="97"/>
      <c r="FD109" s="97"/>
      <c r="FE109" s="97"/>
      <c r="FF109" s="97"/>
      <c r="FG109" s="97"/>
      <c r="FH109" s="97"/>
      <c r="FI109" s="97"/>
      <c r="FJ109" s="97"/>
      <c r="FK109" s="97"/>
      <c r="FL109" s="97"/>
      <c r="FM109" s="97"/>
      <c r="FN109" s="97"/>
      <c r="FO109" s="97"/>
      <c r="FP109" s="97"/>
      <c r="FQ109" s="97"/>
      <c r="FR109" s="97"/>
      <c r="FS109" s="97"/>
      <c r="FT109" s="97"/>
      <c r="FU109" s="97"/>
      <c r="FV109" s="97"/>
      <c r="FW109" s="97"/>
      <c r="FX109" s="97"/>
      <c r="FY109" s="97"/>
      <c r="FZ109" s="97"/>
      <c r="GA109" s="97"/>
      <c r="GB109" s="97"/>
      <c r="GC109" s="97"/>
      <c r="GD109" s="97"/>
      <c r="GE109" s="97"/>
      <c r="GF109" s="97"/>
      <c r="GG109" s="97"/>
      <c r="GH109" s="97"/>
      <c r="GI109" s="97"/>
      <c r="GJ109" s="97"/>
      <c r="GK109" s="97"/>
      <c r="GL109" s="97"/>
      <c r="GM109" s="97"/>
      <c r="GN109" s="97"/>
      <c r="GO109" s="97"/>
      <c r="GP109" s="97"/>
      <c r="GQ109" s="97"/>
      <c r="GR109" s="97"/>
      <c r="GS109" s="97"/>
      <c r="GT109" s="97"/>
      <c r="GU109" s="97"/>
      <c r="GV109" s="97"/>
      <c r="GW109" s="97"/>
      <c r="GX109" s="97"/>
      <c r="GY109" s="97"/>
      <c r="GZ109" s="97"/>
      <c r="HA109" s="97"/>
      <c r="HB109" s="97"/>
      <c r="HC109" s="97"/>
      <c r="HD109" s="97"/>
      <c r="HE109" s="97"/>
      <c r="HF109" s="97"/>
      <c r="HG109" s="97"/>
      <c r="HH109" s="97"/>
      <c r="HI109" s="97"/>
      <c r="HJ109" s="97"/>
      <c r="HK109" s="97"/>
      <c r="HL109" s="97"/>
      <c r="HM109" s="97"/>
      <c r="HN109" s="97"/>
      <c r="HO109" s="97"/>
      <c r="HP109" s="97"/>
      <c r="HQ109" s="97"/>
      <c r="HR109" s="97"/>
      <c r="HS109" s="97"/>
      <c r="HT109" s="97"/>
      <c r="HU109" s="97"/>
      <c r="HV109" s="97"/>
      <c r="HW109" s="97"/>
      <c r="HX109" s="97"/>
      <c r="HY109" s="97"/>
      <c r="HZ109" s="97"/>
      <c r="IA109" s="97"/>
      <c r="IB109" s="97"/>
      <c r="IC109" s="97"/>
      <c r="ID109" s="97"/>
      <c r="IE109" s="97"/>
      <c r="IF109" s="97"/>
      <c r="IG109" s="97"/>
      <c r="IH109" s="97"/>
      <c r="II109" s="97"/>
      <c r="IJ109" s="97"/>
      <c r="IK109" s="97"/>
      <c r="IL109" s="97"/>
      <c r="IM109" s="97"/>
      <c r="IN109" s="97"/>
      <c r="IO109" s="97"/>
      <c r="IP109" s="97"/>
      <c r="IQ109" s="97"/>
      <c r="IR109" s="97"/>
      <c r="IS109" s="97"/>
      <c r="IT109" s="97"/>
      <c r="IU109" s="97"/>
      <c r="IV109" s="97"/>
      <c r="IW109" s="97"/>
      <c r="IX109" s="97"/>
      <c r="IY109" s="97"/>
      <c r="IZ109" s="97"/>
      <c r="JA109" s="97"/>
      <c r="JB109" s="97"/>
      <c r="JC109" s="97"/>
      <c r="JD109" s="97"/>
      <c r="JE109" s="97"/>
      <c r="JF109" s="97"/>
      <c r="JG109" s="97"/>
      <c r="JH109" s="88"/>
      <c r="JI109" s="88"/>
      <c r="JJ109" s="88"/>
      <c r="JK109" s="88"/>
      <c r="JL109" s="88"/>
      <c r="JM109" s="88"/>
      <c r="JN109" s="88"/>
      <c r="JO109" s="88"/>
      <c r="JP109" s="97"/>
      <c r="JQ109" s="97"/>
      <c r="JR109" s="97"/>
      <c r="JS109" s="97"/>
      <c r="JT109" s="97"/>
      <c r="JU109" s="97"/>
      <c r="JV109" s="97"/>
      <c r="JW109" s="97"/>
      <c r="JX109" s="102"/>
      <c r="JY109" s="97"/>
      <c r="JZ109" s="97"/>
      <c r="KA109" s="97"/>
      <c r="KB109" s="97"/>
      <c r="KC109" s="97"/>
      <c r="KD109" s="97"/>
      <c r="KE109" s="97"/>
      <c r="KF109" s="97"/>
      <c r="KG109" s="97"/>
      <c r="KH109" s="97"/>
      <c r="KI109" s="97"/>
      <c r="KJ109" s="97"/>
      <c r="KK109" s="97"/>
      <c r="KL109" s="97"/>
      <c r="KM109" s="97"/>
      <c r="KN109" s="97"/>
      <c r="KO109" s="97"/>
      <c r="KP109" s="97"/>
      <c r="KQ109" s="97"/>
      <c r="KR109" s="97"/>
      <c r="KS109" s="97"/>
      <c r="KT109" s="97"/>
      <c r="KU109" s="97"/>
      <c r="KV109" s="97"/>
      <c r="KW109" s="97"/>
      <c r="KX109" s="97"/>
      <c r="KY109" s="97"/>
      <c r="KZ109" s="97"/>
      <c r="LA109" s="97"/>
      <c r="LB109" s="97"/>
      <c r="LC109" s="97"/>
      <c r="LD109" s="97"/>
      <c r="LE109" s="97"/>
      <c r="LF109" s="97"/>
      <c r="LG109" s="97"/>
      <c r="LH109" s="97"/>
      <c r="LI109" s="97"/>
      <c r="LJ109" s="97"/>
      <c r="LK109" s="97"/>
      <c r="LL109" s="97"/>
      <c r="LM109" s="97"/>
      <c r="LN109" s="97"/>
      <c r="LO109" s="97"/>
      <c r="LP109" s="97"/>
      <c r="LQ109" s="97"/>
      <c r="LR109" s="97"/>
      <c r="LS109" s="97"/>
      <c r="LT109" s="97"/>
      <c r="LU109" s="97"/>
      <c r="LV109" s="97"/>
      <c r="LW109" s="97"/>
      <c r="LX109" s="97"/>
      <c r="LY109" s="97"/>
      <c r="LZ109" s="97"/>
      <c r="MA109" s="97"/>
      <c r="MB109" s="97"/>
      <c r="MC109" s="97"/>
      <c r="MD109" s="97"/>
      <c r="ME109" s="97"/>
      <c r="MF109" s="97"/>
      <c r="MG109" s="97"/>
      <c r="MH109" s="97"/>
      <c r="MI109" s="97"/>
      <c r="MJ109" s="97"/>
      <c r="MK109" s="97"/>
      <c r="ML109" s="97"/>
      <c r="MM109" s="97"/>
      <c r="MN109" s="97"/>
      <c r="MO109" s="97"/>
      <c r="MP109" s="97"/>
      <c r="MQ109" s="97"/>
      <c r="MR109" s="97"/>
      <c r="MS109" s="97"/>
      <c r="MT109" s="97"/>
      <c r="MU109" s="97"/>
      <c r="MV109" s="97"/>
      <c r="MW109" s="97"/>
      <c r="MX109" s="97"/>
      <c r="MY109" s="97"/>
      <c r="MZ109" s="97"/>
      <c r="NA109" s="97"/>
      <c r="NB109" s="97"/>
      <c r="NC109" s="97"/>
      <c r="ND109" s="97"/>
      <c r="NE109" s="97"/>
      <c r="NF109" s="97"/>
      <c r="NG109" s="97"/>
      <c r="NH109" s="97"/>
      <c r="NI109" s="97"/>
      <c r="NJ109" s="97"/>
      <c r="NK109" s="97"/>
      <c r="NL109" s="97"/>
      <c r="NM109" s="97"/>
      <c r="NN109" s="97"/>
      <c r="NO109" s="97"/>
      <c r="NP109" s="97"/>
      <c r="NQ109" s="97"/>
      <c r="NR109" s="97"/>
      <c r="NS109" s="97"/>
      <c r="NT109" s="97"/>
      <c r="NU109" s="97"/>
      <c r="NV109" s="97"/>
      <c r="NW109" s="97"/>
      <c r="NX109" s="97"/>
      <c r="NY109" s="97"/>
      <c r="NZ109" s="97"/>
      <c r="OA109" s="97"/>
      <c r="OB109" s="97"/>
      <c r="OC109" s="97"/>
      <c r="OD109" s="97"/>
      <c r="OE109" s="97"/>
      <c r="OF109" s="97"/>
      <c r="OG109" s="97"/>
      <c r="OH109" s="97"/>
      <c r="OI109" s="97"/>
      <c r="OJ109" s="97"/>
      <c r="OK109" s="97"/>
      <c r="OL109" s="97"/>
      <c r="OM109" s="97"/>
      <c r="ON109" s="97"/>
      <c r="OO109" s="97"/>
      <c r="OP109" s="97"/>
      <c r="OQ109" s="97"/>
      <c r="OR109" s="97"/>
      <c r="OS109" s="97"/>
      <c r="OT109" s="97"/>
      <c r="OU109" s="97"/>
      <c r="OV109" s="97"/>
      <c r="OW109" s="97"/>
      <c r="OX109" s="97"/>
      <c r="OY109" s="97"/>
      <c r="OZ109" s="97"/>
      <c r="PA109" s="97"/>
      <c r="PB109" s="97"/>
      <c r="PC109" s="97"/>
      <c r="PD109" s="97"/>
      <c r="PE109" s="97"/>
      <c r="PF109" s="97"/>
      <c r="PG109" s="97"/>
      <c r="PH109" s="97"/>
      <c r="PI109" s="97"/>
      <c r="PJ109" s="97"/>
      <c r="PK109" s="97"/>
      <c r="PL109" s="97"/>
      <c r="PM109" s="97"/>
      <c r="PN109" s="97"/>
      <c r="PO109" s="97"/>
      <c r="PP109" s="97"/>
      <c r="PQ109" s="97"/>
      <c r="PR109" s="97"/>
      <c r="PS109" s="97"/>
      <c r="PT109" s="97"/>
      <c r="PU109" s="97"/>
      <c r="PV109" s="102"/>
      <c r="PW109" s="97"/>
      <c r="PX109" s="97"/>
      <c r="PY109" s="97"/>
      <c r="PZ109" s="97"/>
      <c r="QA109" s="97"/>
      <c r="QB109" s="97"/>
      <c r="QC109" s="97"/>
      <c r="QD109" s="97"/>
      <c r="QE109" s="97"/>
      <c r="QF109" s="97"/>
      <c r="QG109" s="97"/>
      <c r="QH109" s="97"/>
      <c r="QI109" s="97"/>
      <c r="QJ109" s="97"/>
      <c r="QK109" s="97"/>
      <c r="QL109" s="97"/>
      <c r="QM109" s="97"/>
      <c r="QN109" s="97"/>
      <c r="QO109" s="97"/>
      <c r="QP109" s="97"/>
      <c r="QQ109" s="97"/>
      <c r="QR109" s="97"/>
      <c r="QS109" s="97"/>
      <c r="QT109" s="97"/>
      <c r="QU109" s="97"/>
      <c r="QV109" s="97"/>
      <c r="QW109" s="97"/>
      <c r="QX109" s="97"/>
      <c r="QY109" s="97"/>
      <c r="QZ109" s="97"/>
      <c r="RA109" s="97"/>
      <c r="RB109" s="97"/>
      <c r="RC109" s="97"/>
      <c r="RD109" s="97"/>
      <c r="RE109" s="97"/>
      <c r="RF109" s="97"/>
      <c r="RG109" s="97"/>
      <c r="RH109" s="97"/>
      <c r="RI109" s="97"/>
      <c r="RJ109" s="97"/>
      <c r="RK109" s="97"/>
      <c r="RL109" s="97"/>
      <c r="RM109" s="97"/>
      <c r="RN109" s="97"/>
      <c r="RO109" s="97"/>
      <c r="RP109" s="97"/>
      <c r="RQ109" s="97"/>
      <c r="RR109" s="97"/>
      <c r="RS109" s="97"/>
      <c r="RT109" s="97"/>
      <c r="RU109" s="97"/>
      <c r="RV109" s="97"/>
      <c r="RW109" s="97"/>
      <c r="RX109" s="97"/>
      <c r="RY109" s="97"/>
      <c r="RZ109" s="97"/>
      <c r="SA109" s="97"/>
      <c r="SB109" s="97"/>
      <c r="SC109" s="97"/>
      <c r="SD109" s="97"/>
      <c r="SE109" s="97"/>
      <c r="SF109" s="97"/>
      <c r="SG109" s="97"/>
      <c r="SH109" s="97"/>
      <c r="SI109" s="97"/>
      <c r="SJ109" s="97"/>
      <c r="SK109" s="97"/>
      <c r="SL109" s="97"/>
      <c r="SM109" s="97"/>
      <c r="SN109" s="97"/>
      <c r="SO109" s="97"/>
      <c r="SP109" s="97"/>
      <c r="SQ109" s="97"/>
      <c r="SR109" s="97"/>
      <c r="SS109" s="97"/>
      <c r="ST109" s="97"/>
      <c r="SU109" s="97"/>
      <c r="SV109" s="97"/>
      <c r="SW109" s="97"/>
      <c r="SX109" s="97"/>
      <c r="SY109" s="97"/>
      <c r="SZ109" s="97"/>
      <c r="TA109" s="97"/>
      <c r="TB109" s="97"/>
    </row>
    <row r="110" spans="1:522" s="27" customFormat="1" ht="18" customHeight="1" x14ac:dyDescent="0.2">
      <c r="A110" s="12"/>
      <c r="B110" s="11" t="s">
        <v>365</v>
      </c>
      <c r="C110" s="1">
        <v>9891</v>
      </c>
      <c r="D110" s="4" t="s">
        <v>366</v>
      </c>
      <c r="E110" s="1">
        <v>12872</v>
      </c>
      <c r="F110" s="1"/>
      <c r="G110" s="4" t="s">
        <v>150</v>
      </c>
      <c r="H110"/>
      <c r="I110" s="1">
        <f t="shared" si="2"/>
        <v>0</v>
      </c>
      <c r="J110" s="12">
        <f>Tabuľka1[[#This Row],[Stĺpec8]]</f>
        <v>0</v>
      </c>
      <c r="K110" s="102"/>
      <c r="L110" s="102"/>
      <c r="M110" s="97"/>
      <c r="N110" s="97"/>
      <c r="O110" s="97"/>
      <c r="P110" s="97"/>
      <c r="Q110" s="97"/>
      <c r="R110" s="97"/>
      <c r="S110" s="102"/>
      <c r="T110" s="97"/>
      <c r="U110" s="97"/>
      <c r="V110" s="97"/>
      <c r="W110" s="97"/>
      <c r="X110" s="97"/>
      <c r="Y110" s="97"/>
      <c r="Z110" s="97"/>
      <c r="AA110" s="97"/>
      <c r="AB110" s="97"/>
      <c r="AC110" s="97"/>
      <c r="AD110" s="97"/>
      <c r="AE110" s="97"/>
      <c r="AF110" s="97"/>
      <c r="AG110" s="97"/>
      <c r="AH110" s="97"/>
      <c r="AI110" s="97"/>
      <c r="AJ110" s="97"/>
      <c r="AK110" s="97"/>
      <c r="AL110" s="97"/>
      <c r="AM110" s="97"/>
      <c r="AN110" s="97"/>
      <c r="AO110" s="97"/>
      <c r="AP110" s="97"/>
      <c r="AQ110" s="97"/>
      <c r="AR110" s="97"/>
      <c r="AS110" s="97"/>
      <c r="AT110" s="97"/>
      <c r="AU110" s="97"/>
      <c r="AV110" s="97"/>
      <c r="AW110" s="97"/>
      <c r="AX110" s="97"/>
      <c r="AY110" s="97"/>
      <c r="AZ110" s="97"/>
      <c r="BA110" s="97"/>
      <c r="BB110" s="97"/>
      <c r="BC110" s="97"/>
      <c r="BD110" s="97"/>
      <c r="BE110" s="97"/>
      <c r="BF110" s="97"/>
      <c r="BG110" s="97"/>
      <c r="BH110" s="97"/>
      <c r="BI110" s="97"/>
      <c r="BJ110" s="97"/>
      <c r="BK110" s="97"/>
      <c r="BL110" s="97"/>
      <c r="BM110" s="97"/>
      <c r="BN110" s="97"/>
      <c r="BO110" s="97"/>
      <c r="BP110" s="97"/>
      <c r="BQ110" s="97"/>
      <c r="BR110" s="97"/>
      <c r="BS110" s="97"/>
      <c r="BT110" s="97"/>
      <c r="BU110" s="97"/>
      <c r="BV110" s="97"/>
      <c r="BW110" s="97"/>
      <c r="BX110" s="97"/>
      <c r="BY110" s="97"/>
      <c r="BZ110" s="97"/>
      <c r="CA110" s="97"/>
      <c r="CB110" s="97"/>
      <c r="CC110" s="97"/>
      <c r="CD110" s="97"/>
      <c r="CE110" s="97"/>
      <c r="CF110" s="97"/>
      <c r="CG110" s="97"/>
      <c r="CH110" s="97"/>
      <c r="CI110" s="97"/>
      <c r="CJ110" s="97"/>
      <c r="CK110" s="97"/>
      <c r="CL110" s="97"/>
      <c r="CM110" s="97"/>
      <c r="CN110" s="97"/>
      <c r="CO110" s="97"/>
      <c r="CP110" s="97"/>
      <c r="CQ110" s="97"/>
      <c r="CR110" s="97"/>
      <c r="CS110" s="97"/>
      <c r="CT110" s="102"/>
      <c r="CU110" s="97"/>
      <c r="CV110" s="102"/>
      <c r="CW110" s="97"/>
      <c r="CX110" s="97"/>
      <c r="CY110" s="97"/>
      <c r="CZ110" s="97"/>
      <c r="DA110" s="97"/>
      <c r="DB110" s="97"/>
      <c r="DC110" s="97"/>
      <c r="DD110" s="102"/>
      <c r="DE110" s="97"/>
      <c r="DF110" s="97"/>
      <c r="DG110" s="97"/>
      <c r="DH110" s="97"/>
      <c r="DI110" s="97"/>
      <c r="DJ110" s="97"/>
      <c r="DK110" s="97"/>
      <c r="DL110" s="97"/>
      <c r="DM110" s="97"/>
      <c r="DN110" s="97"/>
      <c r="DO110" s="97"/>
      <c r="DP110" s="97"/>
      <c r="DQ110" s="97"/>
      <c r="DR110" s="97"/>
      <c r="DS110" s="97"/>
      <c r="DT110" s="97"/>
      <c r="DU110" s="97"/>
      <c r="DV110" s="97"/>
      <c r="DW110" s="97"/>
      <c r="DX110" s="97"/>
      <c r="DY110" s="97"/>
      <c r="DZ110" s="97"/>
      <c r="EA110" s="97"/>
      <c r="EB110" s="97"/>
      <c r="EC110" s="97"/>
      <c r="ED110" s="97"/>
      <c r="EE110" s="97"/>
      <c r="EF110" s="97"/>
      <c r="EG110" s="97"/>
      <c r="EH110" s="97"/>
      <c r="EI110" s="97"/>
      <c r="EJ110" s="97"/>
      <c r="EK110" s="97"/>
      <c r="EL110" s="97"/>
      <c r="EM110" s="97"/>
      <c r="EN110" s="97"/>
      <c r="EO110" s="97"/>
      <c r="EP110" s="97"/>
      <c r="EQ110" s="102"/>
      <c r="ER110" s="97"/>
      <c r="ES110" s="97"/>
      <c r="ET110" s="97"/>
      <c r="EU110" s="97"/>
      <c r="EV110" s="97"/>
      <c r="EW110" s="97"/>
      <c r="EX110" s="97"/>
      <c r="EY110" s="97"/>
      <c r="EZ110" s="97"/>
      <c r="FA110" s="97"/>
      <c r="FB110" s="97"/>
      <c r="FC110" s="97"/>
      <c r="FD110" s="97"/>
      <c r="FE110" s="97"/>
      <c r="FF110" s="97"/>
      <c r="FG110" s="97"/>
      <c r="FH110" s="97"/>
      <c r="FI110" s="97"/>
      <c r="FJ110" s="97"/>
      <c r="FK110" s="97"/>
      <c r="FL110" s="97"/>
      <c r="FM110" s="97"/>
      <c r="FN110" s="97"/>
      <c r="FO110" s="97"/>
      <c r="FP110" s="97"/>
      <c r="FQ110" s="97"/>
      <c r="FR110" s="97"/>
      <c r="FS110" s="97"/>
      <c r="FT110" s="97"/>
      <c r="FU110" s="97"/>
      <c r="FV110" s="97"/>
      <c r="FW110" s="97"/>
      <c r="FX110" s="97"/>
      <c r="FY110" s="97"/>
      <c r="FZ110" s="97"/>
      <c r="GA110" s="97"/>
      <c r="GB110" s="97"/>
      <c r="GC110" s="97"/>
      <c r="GD110" s="97"/>
      <c r="GE110" s="97"/>
      <c r="GF110" s="97"/>
      <c r="GG110" s="97"/>
      <c r="GH110" s="97"/>
      <c r="GI110" s="97"/>
      <c r="GJ110" s="97"/>
      <c r="GK110" s="97"/>
      <c r="GL110" s="97"/>
      <c r="GM110" s="97"/>
      <c r="GN110" s="97"/>
      <c r="GO110" s="97"/>
      <c r="GP110" s="97"/>
      <c r="GQ110" s="97"/>
      <c r="GR110" s="97"/>
      <c r="GS110" s="97"/>
      <c r="GT110" s="97"/>
      <c r="GU110" s="97"/>
      <c r="GV110" s="97"/>
      <c r="GW110" s="97"/>
      <c r="GX110" s="97"/>
      <c r="GY110" s="97"/>
      <c r="GZ110" s="97"/>
      <c r="HA110" s="97"/>
      <c r="HB110" s="97"/>
      <c r="HC110" s="97"/>
      <c r="HD110" s="97"/>
      <c r="HE110" s="97"/>
      <c r="HF110" s="97"/>
      <c r="HG110" s="97"/>
      <c r="HH110" s="97"/>
      <c r="HI110" s="97"/>
      <c r="HJ110" s="97"/>
      <c r="HK110" s="97"/>
      <c r="HL110" s="97"/>
      <c r="HM110" s="97"/>
      <c r="HN110" s="97"/>
      <c r="HO110" s="97"/>
      <c r="HP110" s="97"/>
      <c r="HQ110" s="97"/>
      <c r="HR110" s="97"/>
      <c r="HS110" s="97"/>
      <c r="HT110" s="97"/>
      <c r="HU110" s="97"/>
      <c r="HV110" s="97"/>
      <c r="HW110" s="97"/>
      <c r="HX110" s="97"/>
      <c r="HY110" s="97"/>
      <c r="HZ110" s="97"/>
      <c r="IA110" s="97"/>
      <c r="IB110" s="97"/>
      <c r="IC110" s="97"/>
      <c r="ID110" s="97"/>
      <c r="IE110" s="97"/>
      <c r="IF110" s="97"/>
      <c r="IG110" s="97"/>
      <c r="IH110" s="97"/>
      <c r="II110" s="97"/>
      <c r="IJ110" s="97"/>
      <c r="IK110" s="97"/>
      <c r="IL110" s="97"/>
      <c r="IM110" s="97"/>
      <c r="IN110" s="97"/>
      <c r="IO110" s="97"/>
      <c r="IP110" s="97"/>
      <c r="IQ110" s="97"/>
      <c r="IR110" s="97"/>
      <c r="IS110" s="97"/>
      <c r="IT110" s="97"/>
      <c r="IU110" s="97"/>
      <c r="IV110" s="97"/>
      <c r="IW110" s="97"/>
      <c r="IX110" s="97"/>
      <c r="IY110" s="97"/>
      <c r="IZ110" s="97"/>
      <c r="JA110" s="97"/>
      <c r="JB110" s="97"/>
      <c r="JC110" s="97"/>
      <c r="JD110" s="97"/>
      <c r="JE110" s="97"/>
      <c r="JF110" s="97"/>
      <c r="JG110" s="97"/>
      <c r="JH110" s="88"/>
      <c r="JI110" s="88"/>
      <c r="JJ110" s="88"/>
      <c r="JK110" s="88"/>
      <c r="JL110" s="88"/>
      <c r="JM110" s="88"/>
      <c r="JN110" s="88"/>
      <c r="JO110" s="88"/>
      <c r="JP110" s="97"/>
      <c r="JQ110" s="97"/>
      <c r="JR110" s="97"/>
      <c r="JS110" s="97"/>
      <c r="JT110" s="97"/>
      <c r="JU110" s="97"/>
      <c r="JV110" s="97"/>
      <c r="JW110" s="97"/>
      <c r="JX110" s="102"/>
      <c r="JY110" s="97"/>
      <c r="JZ110" s="97"/>
      <c r="KA110" s="97"/>
      <c r="KB110" s="97"/>
      <c r="KC110" s="97"/>
      <c r="KD110" s="97"/>
      <c r="KE110" s="97"/>
      <c r="KF110" s="97"/>
      <c r="KG110" s="97"/>
      <c r="KH110" s="97"/>
      <c r="KI110" s="97"/>
      <c r="KJ110" s="97"/>
      <c r="KK110" s="97"/>
      <c r="KL110" s="97"/>
      <c r="KM110" s="97"/>
      <c r="KN110" s="97"/>
      <c r="KO110" s="97"/>
      <c r="KP110" s="97"/>
      <c r="KQ110" s="97"/>
      <c r="KR110" s="97"/>
      <c r="KS110" s="97"/>
      <c r="KT110" s="97"/>
      <c r="KU110" s="97"/>
      <c r="KV110" s="97"/>
      <c r="KW110" s="97"/>
      <c r="KX110" s="97"/>
      <c r="KY110" s="97"/>
      <c r="KZ110" s="97"/>
      <c r="LA110" s="97"/>
      <c r="LB110" s="97"/>
      <c r="LC110" s="97"/>
      <c r="LD110" s="97"/>
      <c r="LE110" s="97"/>
      <c r="LF110" s="97"/>
      <c r="LG110" s="97"/>
      <c r="LH110" s="97"/>
      <c r="LI110" s="97"/>
      <c r="LJ110" s="97"/>
      <c r="LK110" s="97"/>
      <c r="LL110" s="97"/>
      <c r="LM110" s="97"/>
      <c r="LN110" s="97"/>
      <c r="LO110" s="97"/>
      <c r="LP110" s="97"/>
      <c r="LQ110" s="97"/>
      <c r="LR110" s="97"/>
      <c r="LS110" s="97"/>
      <c r="LT110" s="97"/>
      <c r="LU110" s="97"/>
      <c r="LV110" s="97"/>
      <c r="LW110" s="97"/>
      <c r="LX110" s="97"/>
      <c r="LY110" s="97"/>
      <c r="LZ110" s="97"/>
      <c r="MA110" s="97"/>
      <c r="MB110" s="97"/>
      <c r="MC110" s="97"/>
      <c r="MD110" s="97"/>
      <c r="ME110" s="97"/>
      <c r="MF110" s="97"/>
      <c r="MG110" s="97"/>
      <c r="MH110" s="97"/>
      <c r="MI110" s="97"/>
      <c r="MJ110" s="97"/>
      <c r="MK110" s="97"/>
      <c r="ML110" s="97"/>
      <c r="MM110" s="97"/>
      <c r="MN110" s="97"/>
      <c r="MO110" s="97"/>
      <c r="MP110" s="97"/>
      <c r="MQ110" s="97"/>
      <c r="MR110" s="97"/>
      <c r="MS110" s="97"/>
      <c r="MT110" s="97"/>
      <c r="MU110" s="97"/>
      <c r="MV110" s="97"/>
      <c r="MW110" s="97"/>
      <c r="MX110" s="97"/>
      <c r="MY110" s="97"/>
      <c r="MZ110" s="97"/>
      <c r="NA110" s="97"/>
      <c r="NB110" s="97"/>
      <c r="NC110" s="97"/>
      <c r="ND110" s="97"/>
      <c r="NE110" s="97"/>
      <c r="NF110" s="97"/>
      <c r="NG110" s="97"/>
      <c r="NH110" s="97"/>
      <c r="NI110" s="97"/>
      <c r="NJ110" s="97"/>
      <c r="NK110" s="97"/>
      <c r="NL110" s="97"/>
      <c r="NM110" s="97"/>
      <c r="NN110" s="97"/>
      <c r="NO110" s="97"/>
      <c r="NP110" s="97"/>
      <c r="NQ110" s="97"/>
      <c r="NR110" s="97"/>
      <c r="NS110" s="97"/>
      <c r="NT110" s="97"/>
      <c r="NU110" s="97"/>
      <c r="NV110" s="97"/>
      <c r="NW110" s="97"/>
      <c r="NX110" s="97"/>
      <c r="NY110" s="97"/>
      <c r="NZ110" s="97"/>
      <c r="OA110" s="97"/>
      <c r="OB110" s="97"/>
      <c r="OC110" s="97"/>
      <c r="OD110" s="97"/>
      <c r="OE110" s="97"/>
      <c r="OF110" s="97"/>
      <c r="OG110" s="97"/>
      <c r="OH110" s="97"/>
      <c r="OI110" s="97"/>
      <c r="OJ110" s="97"/>
      <c r="OK110" s="97"/>
      <c r="OL110" s="97"/>
      <c r="OM110" s="97"/>
      <c r="ON110" s="97"/>
      <c r="OO110" s="97"/>
      <c r="OP110" s="97"/>
      <c r="OQ110" s="97"/>
      <c r="OR110" s="97"/>
      <c r="OS110" s="97"/>
      <c r="OT110" s="97"/>
      <c r="OU110" s="97"/>
      <c r="OV110" s="97"/>
      <c r="OW110" s="97"/>
      <c r="OX110" s="97"/>
      <c r="OY110" s="97"/>
      <c r="OZ110" s="97"/>
      <c r="PA110" s="97"/>
      <c r="PB110" s="97"/>
      <c r="PC110" s="97"/>
      <c r="PD110" s="97"/>
      <c r="PE110" s="97"/>
      <c r="PF110" s="97"/>
      <c r="PG110" s="97"/>
      <c r="PH110" s="97"/>
      <c r="PI110" s="97"/>
      <c r="PJ110" s="97"/>
      <c r="PK110" s="97"/>
      <c r="PL110" s="97"/>
      <c r="PM110" s="97"/>
      <c r="PN110" s="97"/>
      <c r="PO110" s="97"/>
      <c r="PP110" s="97"/>
      <c r="PQ110" s="97"/>
      <c r="PR110" s="97"/>
      <c r="PS110" s="97"/>
      <c r="PT110" s="97"/>
      <c r="PU110" s="97"/>
      <c r="PV110" s="97"/>
      <c r="PW110" s="97"/>
      <c r="PX110" s="97"/>
      <c r="PY110" s="97"/>
      <c r="PZ110" s="97"/>
      <c r="QA110" s="97"/>
      <c r="QB110" s="97"/>
      <c r="QC110" s="97"/>
      <c r="QD110" s="97"/>
      <c r="QE110" s="97"/>
      <c r="QF110" s="97"/>
      <c r="QG110" s="97"/>
      <c r="QH110" s="97"/>
      <c r="QI110" s="97"/>
      <c r="QJ110" s="97"/>
      <c r="QK110" s="97"/>
      <c r="QL110" s="97"/>
      <c r="QM110" s="97"/>
      <c r="QN110" s="97"/>
      <c r="QO110" s="97"/>
      <c r="QP110" s="97"/>
      <c r="QQ110" s="97"/>
      <c r="QR110" s="97"/>
      <c r="QS110" s="97"/>
      <c r="QT110" s="97"/>
      <c r="QU110" s="97"/>
      <c r="QV110" s="97"/>
      <c r="QW110" s="97"/>
      <c r="QX110" s="97"/>
      <c r="QY110" s="97"/>
      <c r="QZ110" s="97"/>
      <c r="RA110" s="97"/>
      <c r="RB110" s="97"/>
      <c r="RC110" s="97"/>
      <c r="RD110" s="97"/>
      <c r="RE110" s="97"/>
      <c r="RF110" s="97"/>
      <c r="RG110" s="97"/>
      <c r="RH110" s="97"/>
      <c r="RI110" s="97"/>
      <c r="RJ110" s="97"/>
      <c r="RK110" s="97"/>
      <c r="RL110" s="97"/>
      <c r="RM110" s="97"/>
      <c r="RN110" s="97"/>
      <c r="RO110" s="97"/>
      <c r="RP110" s="97"/>
      <c r="RQ110" s="97"/>
      <c r="RR110" s="97"/>
      <c r="RS110" s="97"/>
      <c r="RT110" s="97"/>
      <c r="RU110" s="97"/>
      <c r="RV110" s="97"/>
      <c r="RW110" s="97"/>
      <c r="RX110" s="97"/>
      <c r="RY110" s="97"/>
      <c r="RZ110" s="97"/>
      <c r="SA110" s="97"/>
      <c r="SB110" s="97"/>
      <c r="SC110" s="97"/>
      <c r="SD110" s="97"/>
      <c r="SE110" s="97"/>
      <c r="SF110" s="97"/>
      <c r="SG110" s="97"/>
      <c r="SH110" s="97"/>
      <c r="SI110" s="97"/>
      <c r="SJ110" s="97"/>
      <c r="SK110" s="97"/>
      <c r="SL110" s="97"/>
      <c r="SM110" s="97"/>
      <c r="SN110" s="97"/>
      <c r="SO110" s="97"/>
      <c r="SP110" s="97"/>
      <c r="SQ110" s="97"/>
      <c r="SR110" s="97"/>
      <c r="SS110" s="97"/>
      <c r="ST110" s="97"/>
      <c r="SU110" s="97"/>
      <c r="SV110" s="97"/>
      <c r="SW110" s="97"/>
      <c r="SX110" s="97"/>
      <c r="SY110" s="97"/>
      <c r="SZ110" s="97"/>
      <c r="TA110" s="97"/>
      <c r="TB110" s="97"/>
    </row>
    <row r="111" spans="1:522" s="27" customFormat="1" ht="18" customHeight="1" x14ac:dyDescent="0.2">
      <c r="A111" s="12"/>
      <c r="B111" s="11" t="s">
        <v>496</v>
      </c>
      <c r="C111" s="1">
        <v>9676</v>
      </c>
      <c r="D111" s="4" t="s">
        <v>497</v>
      </c>
      <c r="E111" s="1">
        <v>10277</v>
      </c>
      <c r="F111" s="1"/>
      <c r="G111" s="4" t="s">
        <v>46</v>
      </c>
      <c r="H111"/>
      <c r="I111" s="1">
        <f t="shared" si="2"/>
        <v>0</v>
      </c>
      <c r="J111" s="12"/>
      <c r="K111" s="102"/>
      <c r="L111" s="102"/>
      <c r="M111" s="97"/>
      <c r="N111" s="97"/>
      <c r="O111" s="97"/>
      <c r="P111" s="97"/>
      <c r="Q111" s="97"/>
      <c r="R111" s="97"/>
      <c r="S111" s="102"/>
      <c r="T111" s="97"/>
      <c r="U111" s="97"/>
      <c r="V111" s="97"/>
      <c r="W111" s="97"/>
      <c r="X111" s="97"/>
      <c r="Y111" s="97"/>
      <c r="Z111" s="97"/>
      <c r="AA111" s="97"/>
      <c r="AB111" s="97"/>
      <c r="AC111" s="97"/>
      <c r="AD111" s="97"/>
      <c r="AE111" s="97"/>
      <c r="AF111" s="97"/>
      <c r="AG111" s="97"/>
      <c r="AH111" s="97"/>
      <c r="AI111" s="97"/>
      <c r="AJ111" s="97"/>
      <c r="AK111" s="97"/>
      <c r="AL111" s="97"/>
      <c r="AM111" s="97"/>
      <c r="AN111" s="97"/>
      <c r="AO111" s="97"/>
      <c r="AP111" s="97"/>
      <c r="AQ111" s="97"/>
      <c r="AR111" s="97"/>
      <c r="AS111" s="97"/>
      <c r="AT111" s="97"/>
      <c r="AU111" s="97"/>
      <c r="AV111" s="97"/>
      <c r="AW111" s="97"/>
      <c r="AX111" s="97"/>
      <c r="AY111" s="97"/>
      <c r="AZ111" s="97"/>
      <c r="BA111" s="97"/>
      <c r="BB111" s="97"/>
      <c r="BC111" s="97"/>
      <c r="BD111" s="97"/>
      <c r="BE111" s="97"/>
      <c r="BF111" s="97"/>
      <c r="BG111" s="97"/>
      <c r="BH111" s="97"/>
      <c r="BI111" s="97"/>
      <c r="BJ111" s="97"/>
      <c r="BK111" s="97"/>
      <c r="BL111" s="97"/>
      <c r="BM111" s="97"/>
      <c r="BN111" s="97"/>
      <c r="BO111" s="97"/>
      <c r="BP111" s="97"/>
      <c r="BQ111" s="97"/>
      <c r="BR111" s="97"/>
      <c r="BS111" s="97"/>
      <c r="BT111" s="97"/>
      <c r="BU111" s="97"/>
      <c r="BV111" s="97"/>
      <c r="BW111" s="97"/>
      <c r="BX111" s="97"/>
      <c r="BY111" s="97"/>
      <c r="BZ111" s="97"/>
      <c r="CA111" s="97"/>
      <c r="CB111" s="97"/>
      <c r="CC111" s="97"/>
      <c r="CD111" s="97"/>
      <c r="CE111" s="97"/>
      <c r="CF111" s="97"/>
      <c r="CG111" s="97"/>
      <c r="CH111" s="97"/>
      <c r="CI111" s="97"/>
      <c r="CJ111" s="97"/>
      <c r="CK111" s="97"/>
      <c r="CL111" s="97"/>
      <c r="CM111" s="97"/>
      <c r="CN111" s="97"/>
      <c r="CO111" s="97"/>
      <c r="CP111" s="97"/>
      <c r="CQ111" s="97"/>
      <c r="CR111" s="97"/>
      <c r="CS111" s="97"/>
      <c r="CT111" s="102"/>
      <c r="CU111" s="97"/>
      <c r="CV111" s="102"/>
      <c r="CW111" s="97"/>
      <c r="CX111" s="97"/>
      <c r="CY111" s="97"/>
      <c r="CZ111" s="97"/>
      <c r="DA111" s="97"/>
      <c r="DB111" s="97"/>
      <c r="DC111" s="97"/>
      <c r="DD111" s="102"/>
      <c r="DE111" s="97"/>
      <c r="DF111" s="97"/>
      <c r="DG111" s="97"/>
      <c r="DH111" s="97"/>
      <c r="DI111" s="97"/>
      <c r="DJ111" s="97"/>
      <c r="DK111" s="97"/>
      <c r="DL111" s="97"/>
      <c r="DM111" s="97"/>
      <c r="DN111" s="97"/>
      <c r="DO111" s="97"/>
      <c r="DP111" s="97"/>
      <c r="DQ111" s="97"/>
      <c r="DR111" s="97"/>
      <c r="DS111" s="97"/>
      <c r="DT111" s="97"/>
      <c r="DU111" s="97"/>
      <c r="DV111" s="97"/>
      <c r="DW111" s="97"/>
      <c r="DX111" s="97"/>
      <c r="DY111" s="97"/>
      <c r="DZ111" s="97"/>
      <c r="EA111" s="97"/>
      <c r="EB111" s="97"/>
      <c r="EC111" s="97"/>
      <c r="ED111" s="97"/>
      <c r="EE111" s="97"/>
      <c r="EF111" s="97"/>
      <c r="EG111" s="97"/>
      <c r="EH111" s="97"/>
      <c r="EI111" s="97"/>
      <c r="EJ111" s="97"/>
      <c r="EK111" s="97"/>
      <c r="EL111" s="97"/>
      <c r="EM111" s="97"/>
      <c r="EN111" s="97"/>
      <c r="EO111" s="97"/>
      <c r="EP111" s="97"/>
      <c r="EQ111" s="102"/>
      <c r="ER111" s="97"/>
      <c r="ES111" s="97"/>
      <c r="ET111" s="97"/>
      <c r="EU111" s="97"/>
      <c r="EV111" s="97"/>
      <c r="EW111" s="97"/>
      <c r="EX111" s="97"/>
      <c r="EY111" s="97"/>
      <c r="EZ111" s="97"/>
      <c r="FA111" s="97"/>
      <c r="FB111" s="97"/>
      <c r="FC111" s="97"/>
      <c r="FD111" s="97"/>
      <c r="FE111" s="97"/>
      <c r="FF111" s="97"/>
      <c r="FG111" s="97"/>
      <c r="FH111" s="97"/>
      <c r="FI111" s="97"/>
      <c r="FJ111" s="97"/>
      <c r="FK111" s="97"/>
      <c r="FL111" s="97"/>
      <c r="FM111" s="97"/>
      <c r="FN111" s="97"/>
      <c r="FO111" s="97"/>
      <c r="FP111" s="97"/>
      <c r="FQ111" s="97"/>
      <c r="FR111" s="97"/>
      <c r="FS111" s="97"/>
      <c r="FT111" s="97"/>
      <c r="FU111" s="97"/>
      <c r="FV111" s="97"/>
      <c r="FW111" s="97"/>
      <c r="FX111" s="97"/>
      <c r="FY111" s="97"/>
      <c r="FZ111" s="97"/>
      <c r="GA111" s="97"/>
      <c r="GB111" s="97"/>
      <c r="GC111" s="97"/>
      <c r="GD111" s="97"/>
      <c r="GE111" s="97"/>
      <c r="GF111" s="97"/>
      <c r="GG111" s="97"/>
      <c r="GH111" s="97"/>
      <c r="GI111" s="97"/>
      <c r="GJ111" s="97"/>
      <c r="GK111" s="97"/>
      <c r="GL111" s="97"/>
      <c r="GM111" s="97"/>
      <c r="GN111" s="97"/>
      <c r="GO111" s="97"/>
      <c r="GP111" s="97"/>
      <c r="GQ111" s="97"/>
      <c r="GR111" s="97"/>
      <c r="GS111" s="97"/>
      <c r="GT111" s="97"/>
      <c r="GU111" s="97"/>
      <c r="GV111" s="97"/>
      <c r="GW111" s="97"/>
      <c r="GX111" s="97"/>
      <c r="GY111" s="97"/>
      <c r="GZ111" s="97"/>
      <c r="HA111" s="97"/>
      <c r="HB111" s="97"/>
      <c r="HC111" s="97"/>
      <c r="HD111" s="97"/>
      <c r="HE111" s="97"/>
      <c r="HF111" s="97"/>
      <c r="HG111" s="97"/>
      <c r="HH111" s="97"/>
      <c r="HI111" s="97"/>
      <c r="HJ111" s="97"/>
      <c r="HK111" s="97"/>
      <c r="HL111" s="97"/>
      <c r="HM111" s="97"/>
      <c r="HN111" s="97"/>
      <c r="HO111" s="97"/>
      <c r="HP111" s="97"/>
      <c r="HQ111" s="97"/>
      <c r="HR111" s="97"/>
      <c r="HS111" s="97"/>
      <c r="HT111" s="97"/>
      <c r="HU111" s="97"/>
      <c r="HV111" s="97"/>
      <c r="HW111" s="97"/>
      <c r="HX111" s="97"/>
      <c r="HY111" s="97"/>
      <c r="HZ111" s="97"/>
      <c r="IA111" s="97"/>
      <c r="IB111" s="97"/>
      <c r="IC111" s="97"/>
      <c r="ID111" s="97"/>
      <c r="IE111" s="97"/>
      <c r="IF111" s="97"/>
      <c r="IG111" s="97"/>
      <c r="IH111" s="97"/>
      <c r="II111" s="97"/>
      <c r="IJ111" s="97"/>
      <c r="IK111" s="97"/>
      <c r="IL111" s="97"/>
      <c r="IM111" s="97"/>
      <c r="IN111" s="97"/>
      <c r="IO111" s="97"/>
      <c r="IP111" s="97"/>
      <c r="IQ111" s="97"/>
      <c r="IR111" s="97"/>
      <c r="IS111" s="97"/>
      <c r="IT111" s="97"/>
      <c r="IU111" s="97"/>
      <c r="IV111" s="97"/>
      <c r="IW111" s="97"/>
      <c r="IX111" s="97"/>
      <c r="IY111" s="97"/>
      <c r="IZ111" s="97"/>
      <c r="JA111" s="97"/>
      <c r="JB111" s="97"/>
      <c r="JC111" s="97"/>
      <c r="JD111" s="97"/>
      <c r="JE111" s="97"/>
      <c r="JF111" s="97"/>
      <c r="JG111" s="97"/>
      <c r="JH111" s="88"/>
      <c r="JI111" s="88"/>
      <c r="JJ111" s="88"/>
      <c r="JK111" s="88"/>
      <c r="JL111" s="88"/>
      <c r="JM111" s="88"/>
      <c r="JN111" s="88"/>
      <c r="JO111" s="88"/>
      <c r="JP111" s="97"/>
      <c r="JQ111" s="97"/>
      <c r="JR111" s="97"/>
      <c r="JS111" s="97"/>
      <c r="JT111" s="97"/>
      <c r="JU111" s="97"/>
      <c r="JV111" s="97"/>
      <c r="JW111" s="97"/>
      <c r="JX111" s="102"/>
      <c r="JY111" s="97"/>
      <c r="JZ111" s="97"/>
      <c r="KA111" s="97"/>
      <c r="KB111" s="97"/>
      <c r="KC111" s="97"/>
      <c r="KD111" s="97"/>
      <c r="KE111" s="97"/>
      <c r="KF111" s="97"/>
      <c r="KG111" s="97"/>
      <c r="KH111" s="97"/>
      <c r="KI111" s="97"/>
      <c r="KJ111" s="97"/>
      <c r="KK111" s="97"/>
      <c r="KL111" s="97"/>
      <c r="KM111" s="97"/>
      <c r="KN111" s="97"/>
      <c r="KO111" s="97"/>
      <c r="KP111" s="97"/>
      <c r="KQ111" s="97"/>
      <c r="KR111" s="97"/>
      <c r="KS111" s="97"/>
      <c r="KT111" s="97"/>
      <c r="KU111" s="97"/>
      <c r="KV111" s="97"/>
      <c r="KW111" s="97"/>
      <c r="KX111" s="97"/>
      <c r="KY111" s="97"/>
      <c r="KZ111" s="97"/>
      <c r="LA111" s="97"/>
      <c r="LB111" s="97"/>
      <c r="LC111" s="97"/>
      <c r="LD111" s="97"/>
      <c r="LE111" s="97"/>
      <c r="LF111" s="97"/>
      <c r="LG111" s="97"/>
      <c r="LH111" s="97"/>
      <c r="LI111" s="97"/>
      <c r="LJ111" s="97"/>
      <c r="LK111" s="97"/>
      <c r="LL111" s="97"/>
      <c r="LM111" s="97"/>
      <c r="LN111" s="97"/>
      <c r="LO111" s="97"/>
      <c r="LP111" s="97"/>
      <c r="LQ111" s="97"/>
      <c r="LR111" s="97"/>
      <c r="LS111" s="97"/>
      <c r="LT111" s="97"/>
      <c r="LU111" s="97"/>
      <c r="LV111" s="97"/>
      <c r="LW111" s="97"/>
      <c r="LX111" s="97"/>
      <c r="LY111" s="97"/>
      <c r="LZ111" s="97"/>
      <c r="MA111" s="97"/>
      <c r="MB111" s="97"/>
      <c r="MC111" s="97"/>
      <c r="MD111" s="97"/>
      <c r="ME111" s="97"/>
      <c r="MF111" s="97"/>
      <c r="MG111" s="97"/>
      <c r="MH111" s="97"/>
      <c r="MI111" s="97"/>
      <c r="MJ111" s="97"/>
      <c r="MK111" s="97"/>
      <c r="ML111" s="97"/>
      <c r="MM111" s="97"/>
      <c r="MN111" s="97"/>
      <c r="MO111" s="97"/>
      <c r="MP111" s="97"/>
      <c r="MQ111" s="97"/>
      <c r="MR111" s="97"/>
      <c r="MS111" s="97"/>
      <c r="MT111" s="97"/>
      <c r="MU111" s="97"/>
      <c r="MV111" s="97"/>
      <c r="MW111" s="97"/>
      <c r="MX111" s="97"/>
      <c r="MY111" s="97"/>
      <c r="MZ111" s="97"/>
      <c r="NA111" s="97"/>
      <c r="NB111" s="97"/>
      <c r="NC111" s="97"/>
      <c r="ND111" s="97"/>
      <c r="NE111" s="97"/>
      <c r="NF111" s="97"/>
      <c r="NG111" s="97"/>
      <c r="NH111" s="97"/>
      <c r="NI111" s="97"/>
      <c r="NJ111" s="97"/>
      <c r="NK111" s="97"/>
      <c r="NL111" s="97"/>
      <c r="NM111" s="97"/>
      <c r="NN111" s="97"/>
      <c r="NO111" s="97"/>
      <c r="NP111" s="97"/>
      <c r="NQ111" s="97"/>
      <c r="NR111" s="97"/>
      <c r="NS111" s="97"/>
      <c r="NT111" s="97"/>
      <c r="NU111" s="97"/>
      <c r="NV111" s="97"/>
      <c r="NW111" s="97"/>
      <c r="NX111" s="97"/>
      <c r="NY111" s="97"/>
      <c r="NZ111" s="97"/>
      <c r="OA111" s="97"/>
      <c r="OB111" s="97"/>
      <c r="OC111" s="97"/>
      <c r="OD111" s="97"/>
      <c r="OE111" s="97"/>
      <c r="OF111" s="97"/>
      <c r="OG111" s="97"/>
      <c r="OH111" s="97"/>
      <c r="OI111" s="97"/>
      <c r="OJ111" s="97"/>
      <c r="OK111" s="97"/>
      <c r="OL111" s="97"/>
      <c r="OM111" s="97"/>
      <c r="ON111" s="97"/>
      <c r="OO111" s="97"/>
      <c r="OP111" s="97"/>
      <c r="OQ111" s="97"/>
      <c r="OR111" s="97"/>
      <c r="OS111" s="97"/>
      <c r="OT111" s="97"/>
      <c r="OU111" s="97"/>
      <c r="OV111" s="97"/>
      <c r="OW111" s="97"/>
      <c r="OX111" s="97"/>
      <c r="OY111" s="97"/>
      <c r="OZ111" s="97"/>
      <c r="PA111" s="97"/>
      <c r="PB111" s="97"/>
      <c r="PC111" s="97"/>
      <c r="PD111" s="97"/>
      <c r="PE111" s="97"/>
      <c r="PF111" s="97"/>
      <c r="PG111" s="97"/>
      <c r="PH111" s="97"/>
      <c r="PI111" s="97"/>
      <c r="PJ111" s="97"/>
      <c r="PK111" s="97"/>
      <c r="PL111" s="97"/>
      <c r="PM111" s="97"/>
      <c r="PN111" s="97"/>
      <c r="PO111" s="97"/>
      <c r="PP111" s="97"/>
      <c r="PQ111" s="97"/>
      <c r="PR111" s="97"/>
      <c r="PS111" s="97"/>
      <c r="PT111" s="97"/>
      <c r="PU111" s="97"/>
      <c r="PV111" s="97"/>
      <c r="PW111" s="97"/>
      <c r="PX111" s="97"/>
      <c r="PY111" s="97"/>
      <c r="PZ111" s="97"/>
      <c r="QA111" s="97"/>
      <c r="QB111" s="97"/>
      <c r="QC111" s="97"/>
      <c r="QD111" s="97"/>
      <c r="QE111" s="97"/>
      <c r="QF111" s="97"/>
      <c r="QG111" s="97"/>
      <c r="QH111" s="97"/>
      <c r="QI111" s="97"/>
      <c r="QJ111" s="97"/>
      <c r="QK111" s="97"/>
      <c r="QL111" s="97"/>
      <c r="QM111" s="97"/>
      <c r="QN111" s="97"/>
      <c r="QO111" s="97"/>
      <c r="QP111" s="97"/>
      <c r="QQ111" s="97"/>
      <c r="QR111" s="97"/>
      <c r="QS111" s="97"/>
      <c r="QT111" s="97"/>
      <c r="QU111" s="97"/>
      <c r="QV111" s="97"/>
      <c r="QW111" s="97"/>
      <c r="QX111" s="97"/>
      <c r="QY111" s="97"/>
      <c r="QZ111" s="97"/>
      <c r="RA111" s="97"/>
      <c r="RB111" s="97"/>
      <c r="RC111" s="97"/>
      <c r="RD111" s="97"/>
      <c r="RE111" s="97"/>
      <c r="RF111" s="97"/>
      <c r="RG111" s="97"/>
      <c r="RH111" s="97"/>
      <c r="RI111" s="97"/>
      <c r="RJ111" s="97"/>
      <c r="RK111" s="97"/>
      <c r="RL111" s="97"/>
      <c r="RM111" s="97"/>
      <c r="RN111" s="97"/>
      <c r="RO111" s="97"/>
      <c r="RP111" s="97"/>
      <c r="RQ111" s="97"/>
      <c r="RR111" s="97"/>
      <c r="RS111" s="97"/>
      <c r="RT111" s="97"/>
      <c r="RU111" s="97"/>
      <c r="RV111" s="97"/>
      <c r="RW111" s="97"/>
      <c r="RX111" s="97"/>
      <c r="RY111" s="97"/>
      <c r="RZ111" s="97"/>
      <c r="SA111" s="97"/>
      <c r="SB111" s="97"/>
      <c r="SC111" s="97"/>
      <c r="SD111" s="97"/>
      <c r="SE111" s="97"/>
      <c r="SF111" s="97"/>
      <c r="SG111" s="97"/>
      <c r="SH111" s="97"/>
      <c r="SI111" s="97"/>
      <c r="SJ111" s="97"/>
      <c r="SK111" s="97"/>
      <c r="SL111" s="97"/>
      <c r="SM111" s="97"/>
      <c r="SN111" s="97"/>
      <c r="SO111" s="97"/>
      <c r="SP111" s="97"/>
      <c r="SQ111" s="97"/>
      <c r="SR111" s="97"/>
      <c r="SS111" s="97"/>
      <c r="ST111" s="97"/>
      <c r="SU111" s="97"/>
      <c r="SV111" s="97"/>
      <c r="SW111" s="97"/>
      <c r="SX111" s="97"/>
      <c r="SY111" s="97"/>
      <c r="SZ111" s="97"/>
      <c r="TA111" s="97"/>
      <c r="TB111" s="97"/>
    </row>
    <row r="112" spans="1:522" s="27" customFormat="1" ht="18" customHeight="1" x14ac:dyDescent="0.2">
      <c r="A112" s="12"/>
      <c r="B112" s="11" t="s">
        <v>357</v>
      </c>
      <c r="C112" s="1">
        <v>9665</v>
      </c>
      <c r="D112" s="4" t="s">
        <v>358</v>
      </c>
      <c r="E112" s="1">
        <v>9235</v>
      </c>
      <c r="F112" s="1"/>
      <c r="G112" s="4" t="s">
        <v>52</v>
      </c>
      <c r="H112"/>
      <c r="I112" s="1">
        <f t="shared" si="2"/>
        <v>0</v>
      </c>
      <c r="J112" s="12">
        <f>Tabuľka1[[#This Row],[Stĺpec8]]</f>
        <v>0</v>
      </c>
      <c r="K112" s="102"/>
      <c r="L112" s="102"/>
      <c r="M112" s="97"/>
      <c r="N112" s="97"/>
      <c r="O112" s="97"/>
      <c r="P112" s="97"/>
      <c r="Q112" s="97"/>
      <c r="R112" s="97"/>
      <c r="S112" s="102"/>
      <c r="T112" s="97"/>
      <c r="U112" s="97"/>
      <c r="V112" s="97"/>
      <c r="W112" s="97"/>
      <c r="X112" s="97"/>
      <c r="Y112" s="97"/>
      <c r="Z112" s="97"/>
      <c r="AA112" s="97"/>
      <c r="AB112" s="97"/>
      <c r="AC112" s="97"/>
      <c r="AD112" s="97"/>
      <c r="AE112" s="97"/>
      <c r="AF112" s="97"/>
      <c r="AG112" s="97"/>
      <c r="AH112" s="97"/>
      <c r="AI112" s="97"/>
      <c r="AJ112" s="97"/>
      <c r="AK112" s="97"/>
      <c r="AL112" s="97"/>
      <c r="AM112" s="97"/>
      <c r="AN112" s="97"/>
      <c r="AO112" s="97"/>
      <c r="AP112" s="97"/>
      <c r="AQ112" s="97"/>
      <c r="AR112" s="97"/>
      <c r="AS112" s="97"/>
      <c r="AT112" s="97"/>
      <c r="AU112" s="97"/>
      <c r="AV112" s="97"/>
      <c r="AW112" s="97"/>
      <c r="AX112" s="97"/>
      <c r="AY112" s="97"/>
      <c r="AZ112" s="97"/>
      <c r="BA112" s="97"/>
      <c r="BB112" s="97"/>
      <c r="BC112" s="97"/>
      <c r="BD112" s="97"/>
      <c r="BE112" s="97"/>
      <c r="BF112" s="97"/>
      <c r="BG112" s="97"/>
      <c r="BH112" s="97"/>
      <c r="BI112" s="97"/>
      <c r="BJ112" s="97"/>
      <c r="BK112" s="97"/>
      <c r="BL112" s="97"/>
      <c r="BM112" s="97"/>
      <c r="BN112" s="97"/>
      <c r="BO112" s="97"/>
      <c r="BP112" s="97"/>
      <c r="BQ112" s="97"/>
      <c r="BR112" s="97"/>
      <c r="BS112" s="97"/>
      <c r="BT112" s="97"/>
      <c r="BU112" s="97"/>
      <c r="BV112" s="97"/>
      <c r="BW112" s="97"/>
      <c r="BX112" s="97"/>
      <c r="BY112" s="97"/>
      <c r="BZ112" s="97"/>
      <c r="CA112" s="97"/>
      <c r="CB112" s="97"/>
      <c r="CC112" s="97"/>
      <c r="CD112" s="97"/>
      <c r="CE112" s="97"/>
      <c r="CF112" s="97"/>
      <c r="CG112" s="97"/>
      <c r="CH112" s="97"/>
      <c r="CI112" s="97"/>
      <c r="CJ112" s="97"/>
      <c r="CK112" s="97"/>
      <c r="CL112" s="97"/>
      <c r="CM112" s="97"/>
      <c r="CN112" s="97"/>
      <c r="CO112" s="97"/>
      <c r="CP112" s="97"/>
      <c r="CQ112" s="97"/>
      <c r="CR112" s="97"/>
      <c r="CS112" s="97"/>
      <c r="CT112" s="102"/>
      <c r="CU112" s="97"/>
      <c r="CV112" s="102"/>
      <c r="CW112" s="97"/>
      <c r="CX112" s="97"/>
      <c r="CY112" s="97"/>
      <c r="CZ112" s="97"/>
      <c r="DA112" s="97"/>
      <c r="DB112" s="97"/>
      <c r="DC112" s="97"/>
      <c r="DD112" s="102"/>
      <c r="DE112" s="97"/>
      <c r="DF112" s="97"/>
      <c r="DG112" s="97"/>
      <c r="DH112" s="97"/>
      <c r="DI112" s="97"/>
      <c r="DJ112" s="97"/>
      <c r="DK112" s="97"/>
      <c r="DL112" s="97"/>
      <c r="DM112" s="97"/>
      <c r="DN112" s="97"/>
      <c r="DO112" s="97"/>
      <c r="DP112" s="97"/>
      <c r="DQ112" s="97"/>
      <c r="DR112" s="97"/>
      <c r="DS112" s="97"/>
      <c r="DT112" s="97"/>
      <c r="DU112" s="97"/>
      <c r="DV112" s="97"/>
      <c r="DW112" s="97"/>
      <c r="DX112" s="97"/>
      <c r="DY112" s="97"/>
      <c r="DZ112" s="97"/>
      <c r="EA112" s="97"/>
      <c r="EB112" s="97"/>
      <c r="EC112" s="97"/>
      <c r="ED112" s="97"/>
      <c r="EE112" s="97"/>
      <c r="EF112" s="97"/>
      <c r="EG112" s="97"/>
      <c r="EH112" s="97"/>
      <c r="EI112" s="97"/>
      <c r="EJ112" s="97"/>
      <c r="EK112" s="97"/>
      <c r="EL112" s="97"/>
      <c r="EM112" s="97"/>
      <c r="EN112" s="97"/>
      <c r="EO112" s="97"/>
      <c r="EP112" s="97"/>
      <c r="EQ112" s="102"/>
      <c r="ER112" s="97"/>
      <c r="ES112" s="97"/>
      <c r="ET112" s="97"/>
      <c r="EU112" s="97"/>
      <c r="EV112" s="97"/>
      <c r="EW112" s="97"/>
      <c r="EX112" s="97"/>
      <c r="EY112" s="97"/>
      <c r="EZ112" s="97"/>
      <c r="FA112" s="97"/>
      <c r="FB112" s="97"/>
      <c r="FC112" s="97"/>
      <c r="FD112" s="97"/>
      <c r="FE112" s="97"/>
      <c r="FF112" s="97"/>
      <c r="FG112" s="97"/>
      <c r="FH112" s="97"/>
      <c r="FI112" s="97"/>
      <c r="FJ112" s="97"/>
      <c r="FK112" s="97"/>
      <c r="FL112" s="97"/>
      <c r="FM112" s="97"/>
      <c r="FN112" s="97"/>
      <c r="FO112" s="97"/>
      <c r="FP112" s="97"/>
      <c r="FQ112" s="97"/>
      <c r="FR112" s="97"/>
      <c r="FS112" s="97"/>
      <c r="FT112" s="97"/>
      <c r="FU112" s="97"/>
      <c r="FV112" s="97"/>
      <c r="FW112" s="97"/>
      <c r="FX112" s="97"/>
      <c r="FY112" s="97"/>
      <c r="FZ112" s="97"/>
      <c r="GA112" s="97"/>
      <c r="GB112" s="97"/>
      <c r="GC112" s="97"/>
      <c r="GD112" s="97"/>
      <c r="GE112" s="97"/>
      <c r="GF112" s="97"/>
      <c r="GG112" s="97"/>
      <c r="GH112" s="97"/>
      <c r="GI112" s="97"/>
      <c r="GJ112" s="97"/>
      <c r="GK112" s="97"/>
      <c r="GL112" s="97"/>
      <c r="GM112" s="97"/>
      <c r="GN112" s="97"/>
      <c r="GO112" s="97"/>
      <c r="GP112" s="97"/>
      <c r="GQ112" s="97"/>
      <c r="GR112" s="97"/>
      <c r="GS112" s="97"/>
      <c r="GT112" s="97"/>
      <c r="GU112" s="97"/>
      <c r="GV112" s="97"/>
      <c r="GW112" s="97"/>
      <c r="GX112" s="97"/>
      <c r="GY112" s="97"/>
      <c r="GZ112" s="97"/>
      <c r="HA112" s="97"/>
      <c r="HB112" s="97"/>
      <c r="HC112" s="97"/>
      <c r="HD112" s="97"/>
      <c r="HE112" s="97"/>
      <c r="HF112" s="97"/>
      <c r="HG112" s="97"/>
      <c r="HH112" s="97"/>
      <c r="HI112" s="97"/>
      <c r="HJ112" s="97"/>
      <c r="HK112" s="97"/>
      <c r="HL112" s="97"/>
      <c r="HM112" s="97"/>
      <c r="HN112" s="97"/>
      <c r="HO112" s="97"/>
      <c r="HP112" s="97"/>
      <c r="HQ112" s="97"/>
      <c r="HR112" s="97"/>
      <c r="HS112" s="97"/>
      <c r="HT112" s="97"/>
      <c r="HU112" s="97"/>
      <c r="HV112" s="97"/>
      <c r="HW112" s="97"/>
      <c r="HX112" s="97"/>
      <c r="HY112" s="97"/>
      <c r="HZ112" s="97"/>
      <c r="IA112" s="97"/>
      <c r="IB112" s="97"/>
      <c r="IC112" s="97"/>
      <c r="ID112" s="97"/>
      <c r="IE112" s="97"/>
      <c r="IF112" s="97"/>
      <c r="IG112" s="97"/>
      <c r="IH112" s="97"/>
      <c r="II112" s="97"/>
      <c r="IJ112" s="97"/>
      <c r="IK112" s="97"/>
      <c r="IL112" s="97"/>
      <c r="IM112" s="97"/>
      <c r="IN112" s="97"/>
      <c r="IO112" s="97"/>
      <c r="IP112" s="97"/>
      <c r="IQ112" s="97"/>
      <c r="IR112" s="97"/>
      <c r="IS112" s="97"/>
      <c r="IT112" s="97"/>
      <c r="IU112" s="97"/>
      <c r="IV112" s="97"/>
      <c r="IW112" s="97"/>
      <c r="IX112" s="97"/>
      <c r="IY112" s="97"/>
      <c r="IZ112" s="97"/>
      <c r="JA112" s="97"/>
      <c r="JB112" s="97"/>
      <c r="JC112" s="97"/>
      <c r="JD112" s="97"/>
      <c r="JE112" s="97"/>
      <c r="JF112" s="97"/>
      <c r="JG112" s="97"/>
      <c r="JH112" s="88"/>
      <c r="JI112" s="88"/>
      <c r="JJ112" s="88"/>
      <c r="JK112" s="88"/>
      <c r="JL112" s="88"/>
      <c r="JM112" s="88"/>
      <c r="JN112" s="88"/>
      <c r="JO112" s="88"/>
      <c r="JP112" s="97"/>
      <c r="JQ112" s="97"/>
      <c r="JR112" s="97"/>
      <c r="JS112" s="97"/>
      <c r="JT112" s="97"/>
      <c r="JU112" s="97"/>
      <c r="JV112" s="97"/>
      <c r="JW112" s="97"/>
      <c r="JX112" s="102"/>
      <c r="JY112" s="97"/>
      <c r="JZ112" s="97"/>
      <c r="KA112" s="97"/>
      <c r="KB112" s="97"/>
      <c r="KC112" s="97"/>
      <c r="KD112" s="97"/>
      <c r="KE112" s="97"/>
      <c r="KF112" s="97"/>
      <c r="KG112" s="97"/>
      <c r="KH112" s="97"/>
      <c r="KI112" s="97"/>
      <c r="KJ112" s="97"/>
      <c r="KK112" s="97"/>
      <c r="KL112" s="97"/>
      <c r="KM112" s="97"/>
      <c r="KN112" s="97"/>
      <c r="KO112" s="97"/>
      <c r="KP112" s="97"/>
      <c r="KQ112" s="97"/>
      <c r="KR112" s="97"/>
      <c r="KS112" s="97"/>
      <c r="KT112" s="97"/>
      <c r="KU112" s="97"/>
      <c r="KV112" s="97"/>
      <c r="KW112" s="97"/>
      <c r="KX112" s="97"/>
      <c r="KY112" s="97"/>
      <c r="KZ112" s="97"/>
      <c r="LA112" s="97"/>
      <c r="LB112" s="97"/>
      <c r="LC112" s="97"/>
      <c r="LD112" s="97"/>
      <c r="LE112" s="97"/>
      <c r="LF112" s="97"/>
      <c r="LG112" s="97"/>
      <c r="LH112" s="97"/>
      <c r="LI112" s="97"/>
      <c r="LJ112" s="97"/>
      <c r="LK112" s="97"/>
      <c r="LL112" s="97"/>
      <c r="LM112" s="97"/>
      <c r="LN112" s="97"/>
      <c r="LO112" s="97"/>
      <c r="LP112" s="97"/>
      <c r="LQ112" s="97"/>
      <c r="LR112" s="97"/>
      <c r="LS112" s="97"/>
      <c r="LT112" s="97"/>
      <c r="LU112" s="97"/>
      <c r="LV112" s="97"/>
      <c r="LW112" s="97"/>
      <c r="LX112" s="97"/>
      <c r="LY112" s="97"/>
      <c r="LZ112" s="97"/>
      <c r="MA112" s="97"/>
      <c r="MB112" s="97"/>
      <c r="MC112" s="97"/>
      <c r="MD112" s="97"/>
      <c r="ME112" s="97"/>
      <c r="MF112" s="97"/>
      <c r="MG112" s="97"/>
      <c r="MH112" s="97"/>
      <c r="MI112" s="97"/>
      <c r="MJ112" s="97"/>
      <c r="MK112" s="97"/>
      <c r="ML112" s="97"/>
      <c r="MM112" s="97"/>
      <c r="MN112" s="97"/>
      <c r="MO112" s="97"/>
      <c r="MP112" s="97"/>
      <c r="MQ112" s="97"/>
      <c r="MR112" s="97"/>
      <c r="MS112" s="97"/>
      <c r="MT112" s="97"/>
      <c r="MU112" s="97"/>
      <c r="MV112" s="97"/>
      <c r="MW112" s="97"/>
      <c r="MX112" s="97"/>
      <c r="MY112" s="97"/>
      <c r="MZ112" s="97"/>
      <c r="NA112" s="97"/>
      <c r="NB112" s="97"/>
      <c r="NC112" s="97"/>
      <c r="ND112" s="97"/>
      <c r="NE112" s="97"/>
      <c r="NF112" s="97"/>
      <c r="NG112" s="97"/>
      <c r="NH112" s="97"/>
      <c r="NI112" s="97"/>
      <c r="NJ112" s="97"/>
      <c r="NK112" s="97"/>
      <c r="NL112" s="97"/>
      <c r="NM112" s="97"/>
      <c r="NN112" s="97"/>
      <c r="NO112" s="97"/>
      <c r="NP112" s="97"/>
      <c r="NQ112" s="97"/>
      <c r="NR112" s="97"/>
      <c r="NS112" s="97"/>
      <c r="NT112" s="97"/>
      <c r="NU112" s="97"/>
      <c r="NV112" s="97"/>
      <c r="NW112" s="97"/>
      <c r="NX112" s="97"/>
      <c r="NY112" s="97"/>
      <c r="NZ112" s="97"/>
      <c r="OA112" s="97"/>
      <c r="OB112" s="97"/>
      <c r="OC112" s="97"/>
      <c r="OD112" s="97"/>
      <c r="OE112" s="97"/>
      <c r="OF112" s="97"/>
      <c r="OG112" s="97"/>
      <c r="OH112" s="97"/>
      <c r="OI112" s="97"/>
      <c r="OJ112" s="97"/>
      <c r="OK112" s="97"/>
      <c r="OL112" s="97"/>
      <c r="OM112" s="97"/>
      <c r="ON112" s="97"/>
      <c r="OO112" s="97"/>
      <c r="OP112" s="97"/>
      <c r="OQ112" s="97"/>
      <c r="OR112" s="97"/>
      <c r="OS112" s="97"/>
      <c r="OT112" s="97"/>
      <c r="OU112" s="97"/>
      <c r="OV112" s="97"/>
      <c r="OW112" s="97"/>
      <c r="OX112" s="97"/>
      <c r="OY112" s="97"/>
      <c r="OZ112" s="97"/>
      <c r="PA112" s="97"/>
      <c r="PB112" s="97"/>
      <c r="PC112" s="97"/>
      <c r="PD112" s="97"/>
      <c r="PE112" s="97"/>
      <c r="PF112" s="97"/>
      <c r="PG112" s="97"/>
      <c r="PH112" s="97"/>
      <c r="PI112" s="97"/>
      <c r="PJ112" s="97"/>
      <c r="PK112" s="97"/>
      <c r="PL112" s="97"/>
      <c r="PM112" s="97"/>
      <c r="PN112" s="97"/>
      <c r="PO112" s="97"/>
      <c r="PP112" s="97"/>
      <c r="PQ112" s="97"/>
      <c r="PR112" s="97"/>
      <c r="PS112" s="97"/>
      <c r="PT112" s="97"/>
      <c r="PU112" s="97"/>
      <c r="PV112" s="97"/>
      <c r="PW112" s="97"/>
      <c r="PX112" s="97"/>
      <c r="PY112" s="97"/>
      <c r="PZ112" s="97"/>
      <c r="QA112" s="97"/>
      <c r="QB112" s="97"/>
      <c r="QC112" s="97"/>
      <c r="QD112" s="97"/>
      <c r="QE112" s="97"/>
      <c r="QF112" s="97"/>
      <c r="QG112" s="97"/>
      <c r="QH112" s="97"/>
      <c r="QI112" s="97"/>
      <c r="QJ112" s="97"/>
      <c r="QK112" s="97"/>
      <c r="QL112" s="97"/>
      <c r="QM112" s="97"/>
      <c r="QN112" s="97"/>
      <c r="QO112" s="97"/>
      <c r="QP112" s="97"/>
      <c r="QQ112" s="97"/>
      <c r="QR112" s="97"/>
      <c r="QS112" s="97"/>
      <c r="QT112" s="97"/>
      <c r="QU112" s="97"/>
      <c r="QV112" s="97"/>
      <c r="QW112" s="97"/>
      <c r="QX112" s="97"/>
      <c r="QY112" s="97"/>
      <c r="QZ112" s="97"/>
      <c r="RA112" s="97"/>
      <c r="RB112" s="97"/>
      <c r="RC112" s="97"/>
      <c r="RD112" s="97"/>
      <c r="RE112" s="97"/>
      <c r="RF112" s="97"/>
      <c r="RG112" s="97"/>
      <c r="RH112" s="97"/>
      <c r="RI112" s="97"/>
      <c r="RJ112" s="97"/>
      <c r="RK112" s="97"/>
      <c r="RL112" s="97"/>
      <c r="RM112" s="97"/>
      <c r="RN112" s="97"/>
      <c r="RO112" s="97"/>
      <c r="RP112" s="97"/>
      <c r="RQ112" s="97"/>
      <c r="RR112" s="97"/>
      <c r="RS112" s="97"/>
      <c r="RT112" s="97"/>
      <c r="RU112" s="97"/>
      <c r="RV112" s="97"/>
      <c r="RW112" s="97"/>
      <c r="RX112" s="97"/>
      <c r="RY112" s="97"/>
      <c r="RZ112" s="97"/>
      <c r="SA112" s="97"/>
      <c r="SB112" s="97"/>
      <c r="SC112" s="97"/>
      <c r="SD112" s="97"/>
      <c r="SE112" s="97"/>
      <c r="SF112" s="97"/>
      <c r="SG112" s="97"/>
      <c r="SH112" s="97"/>
      <c r="SI112" s="97"/>
      <c r="SJ112" s="97"/>
      <c r="SK112" s="97"/>
      <c r="SL112" s="97"/>
      <c r="SM112" s="97"/>
      <c r="SN112" s="97"/>
      <c r="SO112" s="97"/>
      <c r="SP112" s="97"/>
      <c r="SQ112" s="97"/>
      <c r="SR112" s="97"/>
      <c r="SS112" s="97"/>
      <c r="ST112" s="97"/>
      <c r="SU112" s="97"/>
      <c r="SV112" s="97"/>
      <c r="SW112" s="97"/>
      <c r="SX112" s="97"/>
      <c r="SY112" s="97"/>
      <c r="SZ112" s="97"/>
      <c r="TA112" s="97"/>
      <c r="TB112" s="97"/>
    </row>
    <row r="113" spans="1:522" s="27" customFormat="1" ht="18.75" customHeight="1" x14ac:dyDescent="0.2">
      <c r="A113" s="12"/>
      <c r="B113" s="11" t="s">
        <v>463</v>
      </c>
      <c r="C113" s="1">
        <v>8647</v>
      </c>
      <c r="D113" s="4" t="s">
        <v>386</v>
      </c>
      <c r="E113" s="1">
        <v>12277</v>
      </c>
      <c r="F113" s="1"/>
      <c r="G113" s="4" t="s">
        <v>266</v>
      </c>
      <c r="H113"/>
      <c r="I113" s="1">
        <f t="shared" si="2"/>
        <v>0</v>
      </c>
      <c r="J113" s="12">
        <f>Tabuľka1[[#This Row],[Stĺpec8]]</f>
        <v>0</v>
      </c>
      <c r="K113" s="102"/>
      <c r="L113" s="102"/>
      <c r="M113" s="97"/>
      <c r="N113" s="97"/>
      <c r="O113" s="97"/>
      <c r="P113" s="97"/>
      <c r="Q113" s="97"/>
      <c r="R113" s="97"/>
      <c r="S113" s="102"/>
      <c r="T113" s="97"/>
      <c r="U113" s="97"/>
      <c r="V113" s="97"/>
      <c r="W113" s="97"/>
      <c r="X113" s="97"/>
      <c r="Y113" s="97"/>
      <c r="Z113" s="97"/>
      <c r="AA113" s="97"/>
      <c r="AB113" s="97"/>
      <c r="AC113" s="97"/>
      <c r="AD113" s="97"/>
      <c r="AE113" s="97"/>
      <c r="AF113" s="97"/>
      <c r="AG113" s="97"/>
      <c r="AH113" s="97"/>
      <c r="AI113" s="97"/>
      <c r="AJ113" s="97"/>
      <c r="AK113" s="97"/>
      <c r="AL113" s="97"/>
      <c r="AM113" s="97"/>
      <c r="AN113" s="97"/>
      <c r="AO113" s="97"/>
      <c r="AP113" s="97"/>
      <c r="AQ113" s="97"/>
      <c r="AR113" s="97"/>
      <c r="AS113" s="97"/>
      <c r="AT113" s="97"/>
      <c r="AU113" s="97"/>
      <c r="AV113" s="97"/>
      <c r="AW113" s="97"/>
      <c r="AX113" s="97"/>
      <c r="AY113" s="97"/>
      <c r="AZ113" s="97"/>
      <c r="BA113" s="97"/>
      <c r="BB113" s="97"/>
      <c r="BC113" s="97"/>
      <c r="BD113" s="97"/>
      <c r="BE113" s="97"/>
      <c r="BF113" s="97"/>
      <c r="BG113" s="97"/>
      <c r="BH113" s="97"/>
      <c r="BI113" s="97"/>
      <c r="BJ113" s="97"/>
      <c r="BK113" s="97"/>
      <c r="BL113" s="97"/>
      <c r="BM113" s="97"/>
      <c r="BN113" s="97"/>
      <c r="BO113" s="97"/>
      <c r="BP113" s="97"/>
      <c r="BQ113" s="97"/>
      <c r="BR113" s="97"/>
      <c r="BS113" s="97"/>
      <c r="BT113" s="97"/>
      <c r="BU113" s="97"/>
      <c r="BV113" s="97"/>
      <c r="BW113" s="97"/>
      <c r="BX113" s="97"/>
      <c r="BY113" s="97"/>
      <c r="BZ113" s="97"/>
      <c r="CA113" s="97"/>
      <c r="CB113" s="97"/>
      <c r="CC113" s="97"/>
      <c r="CD113" s="97"/>
      <c r="CE113" s="97"/>
      <c r="CF113" s="97"/>
      <c r="CG113" s="97"/>
      <c r="CH113" s="97"/>
      <c r="CI113" s="97"/>
      <c r="CJ113" s="97"/>
      <c r="CK113" s="97"/>
      <c r="CL113" s="97"/>
      <c r="CM113" s="97"/>
      <c r="CN113" s="97"/>
      <c r="CO113" s="97"/>
      <c r="CP113" s="97"/>
      <c r="CQ113" s="97"/>
      <c r="CR113" s="97"/>
      <c r="CS113" s="97"/>
      <c r="CT113" s="102"/>
      <c r="CU113" s="97"/>
      <c r="CV113" s="102"/>
      <c r="CW113" s="97"/>
      <c r="CX113" s="97"/>
      <c r="CY113" s="97"/>
      <c r="CZ113" s="97"/>
      <c r="DA113" s="97"/>
      <c r="DB113" s="97"/>
      <c r="DC113" s="97"/>
      <c r="DD113" s="102"/>
      <c r="DE113" s="97"/>
      <c r="DF113" s="97"/>
      <c r="DG113" s="97"/>
      <c r="DH113" s="97"/>
      <c r="DI113" s="97"/>
      <c r="DJ113" s="97"/>
      <c r="DK113" s="97"/>
      <c r="DL113" s="97"/>
      <c r="DM113" s="97"/>
      <c r="DN113" s="97"/>
      <c r="DO113" s="97"/>
      <c r="DP113" s="97"/>
      <c r="DQ113" s="97"/>
      <c r="DR113" s="97"/>
      <c r="DS113" s="97"/>
      <c r="DT113" s="97"/>
      <c r="DU113" s="97"/>
      <c r="DV113" s="97"/>
      <c r="DW113" s="97"/>
      <c r="DX113" s="97"/>
      <c r="DY113" s="97"/>
      <c r="DZ113" s="97"/>
      <c r="EA113" s="97"/>
      <c r="EB113" s="97"/>
      <c r="EC113" s="97"/>
      <c r="ED113" s="97"/>
      <c r="EE113" s="97"/>
      <c r="EF113" s="97"/>
      <c r="EG113" s="97"/>
      <c r="EH113" s="97"/>
      <c r="EI113" s="97"/>
      <c r="EJ113" s="97"/>
      <c r="EK113" s="97"/>
      <c r="EL113" s="97"/>
      <c r="EM113" s="97"/>
      <c r="EN113" s="97"/>
      <c r="EO113" s="97"/>
      <c r="EP113" s="97"/>
      <c r="EQ113" s="102"/>
      <c r="ER113" s="97"/>
      <c r="ES113" s="97"/>
      <c r="ET113" s="97"/>
      <c r="EU113" s="97"/>
      <c r="EV113" s="97"/>
      <c r="EW113" s="97"/>
      <c r="EX113" s="97"/>
      <c r="EY113" s="97"/>
      <c r="EZ113" s="97"/>
      <c r="FA113" s="97"/>
      <c r="FB113" s="97"/>
      <c r="FC113" s="97"/>
      <c r="FD113" s="97"/>
      <c r="FE113" s="97"/>
      <c r="FF113" s="97"/>
      <c r="FG113" s="97"/>
      <c r="FH113" s="97"/>
      <c r="FI113" s="97"/>
      <c r="FJ113" s="97"/>
      <c r="FK113" s="97"/>
      <c r="FL113" s="97"/>
      <c r="FM113" s="97"/>
      <c r="FN113" s="97"/>
      <c r="FO113" s="97"/>
      <c r="FP113" s="97"/>
      <c r="FQ113" s="97"/>
      <c r="FR113" s="97"/>
      <c r="FS113" s="97"/>
      <c r="FT113" s="97"/>
      <c r="FU113" s="97"/>
      <c r="FV113" s="97"/>
      <c r="FW113" s="97"/>
      <c r="FX113" s="97"/>
      <c r="FY113" s="97"/>
      <c r="FZ113" s="97"/>
      <c r="GA113" s="97"/>
      <c r="GB113" s="97"/>
      <c r="GC113" s="97"/>
      <c r="GD113" s="97"/>
      <c r="GE113" s="97"/>
      <c r="GF113" s="97"/>
      <c r="GG113" s="97"/>
      <c r="GH113" s="97"/>
      <c r="GI113" s="97"/>
      <c r="GJ113" s="97"/>
      <c r="GK113" s="97"/>
      <c r="GL113" s="97"/>
      <c r="GM113" s="97"/>
      <c r="GN113" s="97"/>
      <c r="GO113" s="97"/>
      <c r="GP113" s="97"/>
      <c r="GQ113" s="97"/>
      <c r="GR113" s="97"/>
      <c r="GS113" s="97"/>
      <c r="GT113" s="97"/>
      <c r="GU113" s="97"/>
      <c r="GV113" s="97"/>
      <c r="GW113" s="97"/>
      <c r="GX113" s="97"/>
      <c r="GY113" s="97"/>
      <c r="GZ113" s="97"/>
      <c r="HA113" s="97"/>
      <c r="HB113" s="97"/>
      <c r="HC113" s="97"/>
      <c r="HD113" s="97"/>
      <c r="HE113" s="97"/>
      <c r="HF113" s="97"/>
      <c r="HG113" s="97"/>
      <c r="HH113" s="97"/>
      <c r="HI113" s="97"/>
      <c r="HJ113" s="97"/>
      <c r="HK113" s="97"/>
      <c r="HL113" s="97"/>
      <c r="HM113" s="97"/>
      <c r="HN113" s="97"/>
      <c r="HO113" s="97"/>
      <c r="HP113" s="97"/>
      <c r="HQ113" s="97"/>
      <c r="HR113" s="97"/>
      <c r="HS113" s="97"/>
      <c r="HT113" s="97"/>
      <c r="HU113" s="97"/>
      <c r="HV113" s="97"/>
      <c r="HW113" s="97"/>
      <c r="HX113" s="97"/>
      <c r="HY113" s="97"/>
      <c r="HZ113" s="97"/>
      <c r="IA113" s="97"/>
      <c r="IB113" s="97"/>
      <c r="IC113" s="97"/>
      <c r="ID113" s="97"/>
      <c r="IE113" s="97"/>
      <c r="IF113" s="97"/>
      <c r="IG113" s="97"/>
      <c r="IH113" s="97"/>
      <c r="II113" s="97"/>
      <c r="IJ113" s="97"/>
      <c r="IK113" s="97"/>
      <c r="IL113" s="97"/>
      <c r="IM113" s="97"/>
      <c r="IN113" s="97"/>
      <c r="IO113" s="97"/>
      <c r="IP113" s="97"/>
      <c r="IQ113" s="97"/>
      <c r="IR113" s="97"/>
      <c r="IS113" s="97"/>
      <c r="IT113" s="97"/>
      <c r="IU113" s="97"/>
      <c r="IV113" s="97"/>
      <c r="IW113" s="97"/>
      <c r="IX113" s="97"/>
      <c r="IY113" s="97"/>
      <c r="IZ113" s="97"/>
      <c r="JA113" s="97"/>
      <c r="JB113" s="97"/>
      <c r="JC113" s="97"/>
      <c r="JD113" s="97"/>
      <c r="JE113" s="97"/>
      <c r="JF113" s="97"/>
      <c r="JG113" s="97"/>
      <c r="JH113" s="88"/>
      <c r="JI113" s="88"/>
      <c r="JJ113" s="88"/>
      <c r="JK113" s="88"/>
      <c r="JL113" s="88"/>
      <c r="JM113" s="88"/>
      <c r="JN113" s="88"/>
      <c r="JO113" s="88"/>
      <c r="JP113" s="97"/>
      <c r="JQ113" s="97"/>
      <c r="JR113" s="97"/>
      <c r="JS113" s="97"/>
      <c r="JT113" s="97"/>
      <c r="JU113" s="97"/>
      <c r="JV113" s="97"/>
      <c r="JW113" s="97"/>
      <c r="JX113" s="102"/>
      <c r="JY113" s="97"/>
      <c r="JZ113" s="97"/>
      <c r="KA113" s="97"/>
      <c r="KB113" s="97"/>
      <c r="KC113" s="97"/>
      <c r="KD113" s="97"/>
      <c r="KE113" s="97"/>
      <c r="KF113" s="97"/>
      <c r="KG113" s="97"/>
      <c r="KH113" s="97"/>
      <c r="KI113" s="97"/>
      <c r="KJ113" s="97"/>
      <c r="KK113" s="97"/>
      <c r="KL113" s="97"/>
      <c r="KM113" s="97"/>
      <c r="KN113" s="97"/>
      <c r="KO113" s="97"/>
      <c r="KP113" s="97"/>
      <c r="KQ113" s="97"/>
      <c r="KR113" s="97"/>
      <c r="KS113" s="97"/>
      <c r="KT113" s="97"/>
      <c r="KU113" s="97"/>
      <c r="KV113" s="97"/>
      <c r="KW113" s="97"/>
      <c r="KX113" s="97"/>
      <c r="KY113" s="97"/>
      <c r="KZ113" s="97"/>
      <c r="LA113" s="97"/>
      <c r="LB113" s="97"/>
      <c r="LC113" s="97"/>
      <c r="LD113" s="97"/>
      <c r="LE113" s="97"/>
      <c r="LF113" s="97"/>
      <c r="LG113" s="97"/>
      <c r="LH113" s="97"/>
      <c r="LI113" s="97"/>
      <c r="LJ113" s="97"/>
      <c r="LK113" s="97"/>
      <c r="LL113" s="97"/>
      <c r="LM113" s="97"/>
      <c r="LN113" s="97"/>
      <c r="LO113" s="97"/>
      <c r="LP113" s="97"/>
      <c r="LQ113" s="97"/>
      <c r="LR113" s="97"/>
      <c r="LS113" s="97"/>
      <c r="LT113" s="97"/>
      <c r="LU113" s="97"/>
      <c r="LV113" s="97"/>
      <c r="LW113" s="97"/>
      <c r="LX113" s="97"/>
      <c r="LY113" s="97"/>
      <c r="LZ113" s="97"/>
      <c r="MA113" s="97"/>
      <c r="MB113" s="97"/>
      <c r="MC113" s="97"/>
      <c r="MD113" s="97"/>
      <c r="ME113" s="97"/>
      <c r="MF113" s="97"/>
      <c r="MG113" s="97"/>
      <c r="MH113" s="97"/>
      <c r="MI113" s="97"/>
      <c r="MJ113" s="97"/>
      <c r="MK113" s="97"/>
      <c r="ML113" s="97"/>
      <c r="MM113" s="97"/>
      <c r="MN113" s="97"/>
      <c r="MO113" s="97"/>
      <c r="MP113" s="97"/>
      <c r="MQ113" s="97"/>
      <c r="MR113" s="97"/>
      <c r="MS113" s="97"/>
      <c r="MT113" s="97"/>
      <c r="MU113" s="97"/>
      <c r="MV113" s="97"/>
      <c r="MW113" s="97"/>
      <c r="MX113" s="97"/>
      <c r="MY113" s="97"/>
      <c r="MZ113" s="97"/>
      <c r="NA113" s="97"/>
      <c r="NB113" s="97"/>
      <c r="NC113" s="97"/>
      <c r="ND113" s="97"/>
      <c r="NE113" s="97"/>
      <c r="NF113" s="97"/>
      <c r="NG113" s="97"/>
      <c r="NH113" s="97"/>
      <c r="NI113" s="97"/>
      <c r="NJ113" s="97"/>
      <c r="NK113" s="97"/>
      <c r="NL113" s="97"/>
      <c r="NM113" s="97"/>
      <c r="NN113" s="97"/>
      <c r="NO113" s="97"/>
      <c r="NP113" s="97"/>
      <c r="NQ113" s="97"/>
      <c r="NR113" s="97"/>
      <c r="NS113" s="97"/>
      <c r="NT113" s="97"/>
      <c r="NU113" s="97"/>
      <c r="NV113" s="97"/>
      <c r="NW113" s="97"/>
      <c r="NX113" s="97"/>
      <c r="NY113" s="97"/>
      <c r="NZ113" s="97"/>
      <c r="OA113" s="97"/>
      <c r="OB113" s="97"/>
      <c r="OC113" s="97"/>
      <c r="OD113" s="97"/>
      <c r="OE113" s="97"/>
      <c r="OF113" s="97"/>
      <c r="OG113" s="97"/>
      <c r="OH113" s="97"/>
      <c r="OI113" s="97"/>
      <c r="OJ113" s="97"/>
      <c r="OK113" s="97"/>
      <c r="OL113" s="97"/>
      <c r="OM113" s="97"/>
      <c r="ON113" s="97"/>
      <c r="OO113" s="97"/>
      <c r="OP113" s="97"/>
      <c r="OQ113" s="97"/>
      <c r="OR113" s="97"/>
      <c r="OS113" s="97"/>
      <c r="OT113" s="97"/>
      <c r="OU113" s="97"/>
      <c r="OV113" s="97"/>
      <c r="OW113" s="97"/>
      <c r="OX113" s="97"/>
      <c r="OY113" s="97"/>
      <c r="OZ113" s="97"/>
      <c r="PA113" s="97"/>
      <c r="PB113" s="97"/>
      <c r="PC113" s="97"/>
      <c r="PD113" s="97"/>
      <c r="PE113" s="97"/>
      <c r="PF113" s="97"/>
      <c r="PG113" s="97"/>
      <c r="PH113" s="97"/>
      <c r="PI113" s="97"/>
      <c r="PJ113" s="97"/>
      <c r="PK113" s="97"/>
      <c r="PL113" s="97"/>
      <c r="PM113" s="97"/>
      <c r="PN113" s="97"/>
      <c r="PO113" s="97"/>
      <c r="PP113" s="97"/>
      <c r="PQ113" s="97"/>
      <c r="PR113" s="97"/>
      <c r="PS113" s="97"/>
      <c r="PT113" s="97"/>
      <c r="PU113" s="97"/>
      <c r="PV113" s="97"/>
      <c r="PW113" s="97"/>
      <c r="PX113" s="97"/>
      <c r="PY113" s="97"/>
      <c r="PZ113" s="97"/>
      <c r="QA113" s="97"/>
      <c r="QB113" s="97"/>
      <c r="QC113" s="97"/>
      <c r="QD113" s="97"/>
      <c r="QE113" s="97"/>
      <c r="QF113" s="97"/>
      <c r="QG113" s="97"/>
      <c r="QH113" s="97"/>
      <c r="QI113" s="97"/>
      <c r="QJ113" s="97"/>
      <c r="QK113" s="97"/>
      <c r="QL113" s="97"/>
      <c r="QM113" s="97"/>
      <c r="QN113" s="97"/>
      <c r="QO113" s="97"/>
      <c r="QP113" s="97"/>
      <c r="QQ113" s="97"/>
      <c r="QR113" s="97"/>
      <c r="QS113" s="97"/>
      <c r="QT113" s="97"/>
      <c r="QU113" s="97"/>
      <c r="QV113" s="97"/>
      <c r="QW113" s="97"/>
      <c r="QX113" s="97"/>
      <c r="QY113" s="97"/>
      <c r="QZ113" s="97"/>
      <c r="RA113" s="97"/>
      <c r="RB113" s="97"/>
      <c r="RC113" s="97"/>
      <c r="RD113" s="97"/>
      <c r="RE113" s="97"/>
      <c r="RF113" s="97"/>
      <c r="RG113" s="97"/>
      <c r="RH113" s="97"/>
      <c r="RI113" s="97"/>
      <c r="RJ113" s="97"/>
      <c r="RK113" s="97"/>
      <c r="RL113" s="97"/>
      <c r="RM113" s="97"/>
      <c r="RN113" s="97"/>
      <c r="RO113" s="97"/>
      <c r="RP113" s="97"/>
      <c r="RQ113" s="97"/>
      <c r="RR113" s="97"/>
      <c r="RS113" s="97"/>
      <c r="RT113" s="97"/>
      <c r="RU113" s="97"/>
      <c r="RV113" s="97"/>
      <c r="RW113" s="97"/>
      <c r="RX113" s="97"/>
      <c r="RY113" s="97"/>
      <c r="RZ113" s="97"/>
      <c r="SA113" s="97"/>
      <c r="SB113" s="97"/>
      <c r="SC113" s="97"/>
      <c r="SD113" s="97"/>
      <c r="SE113" s="97"/>
      <c r="SF113" s="97"/>
      <c r="SG113" s="97"/>
      <c r="SH113" s="97"/>
      <c r="SI113" s="97"/>
      <c r="SJ113" s="97"/>
      <c r="SK113" s="97"/>
      <c r="SL113" s="97"/>
      <c r="SM113" s="97"/>
      <c r="SN113" s="97"/>
      <c r="SO113" s="97"/>
      <c r="SP113" s="97"/>
      <c r="SQ113" s="97"/>
      <c r="SR113" s="97"/>
      <c r="SS113" s="97"/>
      <c r="ST113" s="97"/>
      <c r="SU113" s="97"/>
      <c r="SV113" s="97"/>
      <c r="SW113" s="97"/>
      <c r="SX113" s="97"/>
      <c r="SY113" s="97"/>
      <c r="SZ113" s="97"/>
      <c r="TA113" s="97"/>
      <c r="TB113" s="97"/>
    </row>
    <row r="114" spans="1:522" s="27" customFormat="1" ht="18" customHeight="1" x14ac:dyDescent="0.2">
      <c r="A114" s="12"/>
      <c r="B114" s="11" t="s">
        <v>439</v>
      </c>
      <c r="C114" s="1">
        <v>9666</v>
      </c>
      <c r="D114" s="4" t="s">
        <v>440</v>
      </c>
      <c r="E114" s="1">
        <v>5130</v>
      </c>
      <c r="F114" s="1"/>
      <c r="G114" s="4" t="s">
        <v>429</v>
      </c>
      <c r="H114"/>
      <c r="I114" s="1">
        <f t="shared" si="2"/>
        <v>0</v>
      </c>
      <c r="J114" s="12">
        <f>Tabuľka1[[#This Row],[Stĺpec8]]</f>
        <v>0</v>
      </c>
      <c r="K114" s="102"/>
      <c r="L114" s="102"/>
      <c r="M114" s="97"/>
      <c r="N114" s="97"/>
      <c r="O114" s="97"/>
      <c r="P114" s="97"/>
      <c r="Q114" s="97"/>
      <c r="R114" s="97"/>
      <c r="S114" s="102"/>
      <c r="T114" s="97"/>
      <c r="U114" s="97"/>
      <c r="V114" s="97"/>
      <c r="W114" s="97"/>
      <c r="X114" s="97"/>
      <c r="Y114" s="97"/>
      <c r="Z114" s="97"/>
      <c r="AA114" s="97"/>
      <c r="AB114" s="97"/>
      <c r="AC114" s="97"/>
      <c r="AD114" s="97"/>
      <c r="AE114" s="97"/>
      <c r="AF114" s="97"/>
      <c r="AG114" s="97"/>
      <c r="AH114" s="97"/>
      <c r="AI114" s="97"/>
      <c r="AJ114" s="97"/>
      <c r="AK114" s="97"/>
      <c r="AL114" s="97"/>
      <c r="AM114" s="97"/>
      <c r="AN114" s="97"/>
      <c r="AO114" s="97"/>
      <c r="AP114" s="97"/>
      <c r="AQ114" s="97"/>
      <c r="AR114" s="97"/>
      <c r="AS114" s="97"/>
      <c r="AT114" s="97"/>
      <c r="AU114" s="97"/>
      <c r="AV114" s="97"/>
      <c r="AW114" s="97"/>
      <c r="AX114" s="97"/>
      <c r="AY114" s="97"/>
      <c r="AZ114" s="97"/>
      <c r="BA114" s="97"/>
      <c r="BB114" s="97"/>
      <c r="BC114" s="97"/>
      <c r="BD114" s="97"/>
      <c r="BE114" s="97"/>
      <c r="BF114" s="97"/>
      <c r="BG114" s="97"/>
      <c r="BH114" s="97"/>
      <c r="BI114" s="97"/>
      <c r="BJ114" s="97"/>
      <c r="BK114" s="97"/>
      <c r="BL114" s="97"/>
      <c r="BM114" s="97"/>
      <c r="BN114" s="97"/>
      <c r="BO114" s="97"/>
      <c r="BP114" s="97"/>
      <c r="BQ114" s="97"/>
      <c r="BR114" s="97"/>
      <c r="BS114" s="97"/>
      <c r="BT114" s="97"/>
      <c r="BU114" s="97"/>
      <c r="BV114" s="97"/>
      <c r="BW114" s="97"/>
      <c r="BX114" s="97"/>
      <c r="BY114" s="97"/>
      <c r="BZ114" s="97"/>
      <c r="CA114" s="97"/>
      <c r="CB114" s="97"/>
      <c r="CC114" s="97"/>
      <c r="CD114" s="97"/>
      <c r="CE114" s="97"/>
      <c r="CF114" s="97"/>
      <c r="CG114" s="97"/>
      <c r="CH114" s="97"/>
      <c r="CI114" s="97"/>
      <c r="CJ114" s="97"/>
      <c r="CK114" s="97"/>
      <c r="CL114" s="97"/>
      <c r="CM114" s="97"/>
      <c r="CN114" s="97"/>
      <c r="CO114" s="97"/>
      <c r="CP114" s="97"/>
      <c r="CQ114" s="97"/>
      <c r="CR114" s="97"/>
      <c r="CS114" s="97"/>
      <c r="CT114" s="102"/>
      <c r="CU114" s="97"/>
      <c r="CV114" s="97"/>
      <c r="CW114" s="97"/>
      <c r="CX114" s="97"/>
      <c r="CY114" s="97"/>
      <c r="CZ114" s="97"/>
      <c r="DA114" s="97"/>
      <c r="DB114" s="97"/>
      <c r="DC114" s="97"/>
      <c r="DD114" s="102"/>
      <c r="DE114" s="97"/>
      <c r="DF114" s="97"/>
      <c r="DG114" s="97"/>
      <c r="DH114" s="97"/>
      <c r="DI114" s="97"/>
      <c r="DJ114" s="97"/>
      <c r="DK114" s="97"/>
      <c r="DL114" s="97"/>
      <c r="DM114" s="97"/>
      <c r="DN114" s="97"/>
      <c r="DO114" s="97"/>
      <c r="DP114" s="97"/>
      <c r="DQ114" s="97"/>
      <c r="DR114" s="97"/>
      <c r="DS114" s="97"/>
      <c r="DT114" s="97"/>
      <c r="DU114" s="97"/>
      <c r="DV114" s="97"/>
      <c r="DW114" s="97"/>
      <c r="DX114" s="97"/>
      <c r="DY114" s="97"/>
      <c r="DZ114" s="97"/>
      <c r="EA114" s="97"/>
      <c r="EB114" s="97"/>
      <c r="EC114" s="97"/>
      <c r="ED114" s="97"/>
      <c r="EE114" s="97"/>
      <c r="EF114" s="97"/>
      <c r="EG114" s="97"/>
      <c r="EH114" s="97"/>
      <c r="EI114" s="97"/>
      <c r="EJ114" s="97"/>
      <c r="EK114" s="97"/>
      <c r="EL114" s="97"/>
      <c r="EM114" s="97"/>
      <c r="EN114" s="97"/>
      <c r="EO114" s="97"/>
      <c r="EP114" s="97"/>
      <c r="EQ114" s="102"/>
      <c r="ER114" s="97"/>
      <c r="ES114" s="97"/>
      <c r="ET114" s="97"/>
      <c r="EU114" s="97"/>
      <c r="EV114" s="97"/>
      <c r="EW114" s="97"/>
      <c r="EX114" s="97"/>
      <c r="EY114" s="97"/>
      <c r="EZ114" s="97"/>
      <c r="FA114" s="97"/>
      <c r="FB114" s="97"/>
      <c r="FC114" s="97"/>
      <c r="FD114" s="97"/>
      <c r="FE114" s="97"/>
      <c r="FF114" s="97"/>
      <c r="FG114" s="97"/>
      <c r="FH114" s="97"/>
      <c r="FI114" s="97"/>
      <c r="FJ114" s="97"/>
      <c r="FK114" s="97"/>
      <c r="FL114" s="97"/>
      <c r="FM114" s="97"/>
      <c r="FN114" s="97"/>
      <c r="FO114" s="97"/>
      <c r="FP114" s="97"/>
      <c r="FQ114" s="97"/>
      <c r="FR114" s="97"/>
      <c r="FS114" s="97"/>
      <c r="FT114" s="97"/>
      <c r="FU114" s="97"/>
      <c r="FV114" s="97"/>
      <c r="FW114" s="97"/>
      <c r="FX114" s="97"/>
      <c r="FY114" s="97"/>
      <c r="FZ114" s="97"/>
      <c r="GA114" s="97"/>
      <c r="GB114" s="97"/>
      <c r="GC114" s="97"/>
      <c r="GD114" s="97"/>
      <c r="GE114" s="97"/>
      <c r="GF114" s="97"/>
      <c r="GG114" s="97"/>
      <c r="GH114" s="97"/>
      <c r="GI114" s="97"/>
      <c r="GJ114" s="97"/>
      <c r="GK114" s="97"/>
      <c r="GL114" s="97"/>
      <c r="GM114" s="97"/>
      <c r="GN114" s="97"/>
      <c r="GO114" s="97"/>
      <c r="GP114" s="97"/>
      <c r="GQ114" s="97"/>
      <c r="GR114" s="97"/>
      <c r="GS114" s="97"/>
      <c r="GT114" s="97"/>
      <c r="GU114" s="97"/>
      <c r="GV114" s="97"/>
      <c r="GW114" s="97"/>
      <c r="GX114" s="97"/>
      <c r="GY114" s="97"/>
      <c r="GZ114" s="97"/>
      <c r="HA114" s="97"/>
      <c r="HB114" s="97"/>
      <c r="HC114" s="97"/>
      <c r="HD114" s="97"/>
      <c r="HE114" s="97"/>
      <c r="HF114" s="97"/>
      <c r="HG114" s="97"/>
      <c r="HH114" s="97"/>
      <c r="HI114" s="97"/>
      <c r="HJ114" s="97"/>
      <c r="HK114" s="97"/>
      <c r="HL114" s="97"/>
      <c r="HM114" s="97"/>
      <c r="HN114" s="97"/>
      <c r="HO114" s="97"/>
      <c r="HP114" s="97"/>
      <c r="HQ114" s="97"/>
      <c r="HR114" s="97"/>
      <c r="HS114" s="97"/>
      <c r="HT114" s="97"/>
      <c r="HU114" s="97"/>
      <c r="HV114" s="97"/>
      <c r="HW114" s="97"/>
      <c r="HX114" s="97"/>
      <c r="HY114" s="97"/>
      <c r="HZ114" s="97"/>
      <c r="IA114" s="97"/>
      <c r="IB114" s="97"/>
      <c r="IC114" s="97"/>
      <c r="ID114" s="97"/>
      <c r="IE114" s="97"/>
      <c r="IF114" s="97"/>
      <c r="IG114" s="97"/>
      <c r="IH114" s="97"/>
      <c r="II114" s="97"/>
      <c r="IJ114" s="97"/>
      <c r="IK114" s="97"/>
      <c r="IL114" s="97"/>
      <c r="IM114" s="97"/>
      <c r="IN114" s="97"/>
      <c r="IO114" s="97"/>
      <c r="IP114" s="97"/>
      <c r="IQ114" s="97"/>
      <c r="IR114" s="97"/>
      <c r="IS114" s="97"/>
      <c r="IT114" s="97"/>
      <c r="IU114" s="97"/>
      <c r="IV114" s="97"/>
      <c r="IW114" s="97"/>
      <c r="IX114" s="97"/>
      <c r="IY114" s="97"/>
      <c r="IZ114" s="97"/>
      <c r="JA114" s="97"/>
      <c r="JB114" s="97"/>
      <c r="JC114" s="97"/>
      <c r="JD114" s="97"/>
      <c r="JE114" s="97"/>
      <c r="JF114" s="97"/>
      <c r="JG114" s="97"/>
      <c r="JH114" s="88"/>
      <c r="JI114" s="88"/>
      <c r="JJ114" s="88"/>
      <c r="JK114" s="88"/>
      <c r="JL114" s="88"/>
      <c r="JM114" s="88"/>
      <c r="JN114" s="88"/>
      <c r="JO114" s="88"/>
      <c r="JP114" s="97"/>
      <c r="JQ114" s="97"/>
      <c r="JR114" s="97"/>
      <c r="JS114" s="97"/>
      <c r="JT114" s="97"/>
      <c r="JU114" s="97"/>
      <c r="JV114" s="97"/>
      <c r="JW114" s="97"/>
      <c r="JX114" s="102"/>
      <c r="JY114" s="97"/>
      <c r="JZ114" s="97"/>
      <c r="KA114" s="97"/>
      <c r="KB114" s="97"/>
      <c r="KC114" s="97"/>
      <c r="KD114" s="97"/>
      <c r="KE114" s="97"/>
      <c r="KF114" s="97"/>
      <c r="KG114" s="97"/>
      <c r="KH114" s="97"/>
      <c r="KI114" s="97"/>
      <c r="KJ114" s="97"/>
      <c r="KK114" s="97"/>
      <c r="KL114" s="97"/>
      <c r="KM114" s="97"/>
      <c r="KN114" s="97"/>
      <c r="KO114" s="97"/>
      <c r="KP114" s="97"/>
      <c r="KQ114" s="97"/>
      <c r="KR114" s="97"/>
      <c r="KS114" s="97"/>
      <c r="KT114" s="97"/>
      <c r="KU114" s="97"/>
      <c r="KV114" s="97"/>
      <c r="KW114" s="97"/>
      <c r="KX114" s="97"/>
      <c r="KY114" s="97"/>
      <c r="KZ114" s="97"/>
      <c r="LA114" s="97"/>
      <c r="LB114" s="97"/>
      <c r="LC114" s="97"/>
      <c r="LD114" s="97"/>
      <c r="LE114" s="97"/>
      <c r="LF114" s="97"/>
      <c r="LG114" s="97"/>
      <c r="LH114" s="97"/>
      <c r="LI114" s="97"/>
      <c r="LJ114" s="97"/>
      <c r="LK114" s="97"/>
      <c r="LL114" s="97"/>
      <c r="LM114" s="97"/>
      <c r="LN114" s="97"/>
      <c r="LO114" s="97"/>
      <c r="LP114" s="97"/>
      <c r="LQ114" s="97"/>
      <c r="LR114" s="97"/>
      <c r="LS114" s="97"/>
      <c r="LT114" s="97"/>
      <c r="LU114" s="97"/>
      <c r="LV114" s="97"/>
      <c r="LW114" s="97"/>
      <c r="LX114" s="97"/>
      <c r="LY114" s="97"/>
      <c r="LZ114" s="97"/>
      <c r="MA114" s="97"/>
      <c r="MB114" s="97"/>
      <c r="MC114" s="97"/>
      <c r="MD114" s="97"/>
      <c r="ME114" s="97"/>
      <c r="MF114" s="97"/>
      <c r="MG114" s="97"/>
      <c r="MH114" s="97"/>
      <c r="MI114" s="97"/>
      <c r="MJ114" s="97"/>
      <c r="MK114" s="97"/>
      <c r="ML114" s="97"/>
      <c r="MM114" s="97"/>
      <c r="MN114" s="97"/>
      <c r="MO114" s="97"/>
      <c r="MP114" s="97"/>
      <c r="MQ114" s="97"/>
      <c r="MR114" s="97"/>
      <c r="MS114" s="97"/>
      <c r="MT114" s="97"/>
      <c r="MU114" s="97"/>
      <c r="MV114" s="97"/>
      <c r="MW114" s="97"/>
      <c r="MX114" s="97"/>
      <c r="MY114" s="97"/>
      <c r="MZ114" s="97"/>
      <c r="NA114" s="97"/>
      <c r="NB114" s="97"/>
      <c r="NC114" s="97"/>
      <c r="ND114" s="97"/>
      <c r="NE114" s="97"/>
      <c r="NF114" s="97"/>
      <c r="NG114" s="97"/>
      <c r="NH114" s="97"/>
      <c r="NI114" s="97"/>
      <c r="NJ114" s="97"/>
      <c r="NK114" s="97"/>
      <c r="NL114" s="97"/>
      <c r="NM114" s="97"/>
      <c r="NN114" s="97"/>
      <c r="NO114" s="97"/>
      <c r="NP114" s="97"/>
      <c r="NQ114" s="97"/>
      <c r="NR114" s="97"/>
      <c r="NS114" s="97"/>
      <c r="NT114" s="97"/>
      <c r="NU114" s="97"/>
      <c r="NV114" s="97"/>
      <c r="NW114" s="97"/>
      <c r="NX114" s="97"/>
      <c r="NY114" s="97"/>
      <c r="NZ114" s="97"/>
      <c r="OA114" s="97"/>
      <c r="OB114" s="97"/>
      <c r="OC114" s="97"/>
      <c r="OD114" s="97"/>
      <c r="OE114" s="97"/>
      <c r="OF114" s="97"/>
      <c r="OG114" s="97"/>
      <c r="OH114" s="97"/>
      <c r="OI114" s="97"/>
      <c r="OJ114" s="97"/>
      <c r="OK114" s="97"/>
      <c r="OL114" s="97"/>
      <c r="OM114" s="97"/>
      <c r="ON114" s="97"/>
      <c r="OO114" s="97"/>
      <c r="OP114" s="97"/>
      <c r="OQ114" s="97"/>
      <c r="OR114" s="97"/>
      <c r="OS114" s="97"/>
      <c r="OT114" s="97"/>
      <c r="OU114" s="97"/>
      <c r="OV114" s="97"/>
      <c r="OW114" s="97"/>
      <c r="OX114" s="97"/>
      <c r="OY114" s="97"/>
      <c r="OZ114" s="97"/>
      <c r="PA114" s="97"/>
      <c r="PB114" s="97"/>
      <c r="PC114" s="97"/>
      <c r="PD114" s="97"/>
      <c r="PE114" s="97"/>
      <c r="PF114" s="97"/>
      <c r="PG114" s="97"/>
      <c r="PH114" s="97"/>
      <c r="PI114" s="97"/>
      <c r="PJ114" s="97"/>
      <c r="PK114" s="97"/>
      <c r="PL114" s="97"/>
      <c r="PM114" s="97"/>
      <c r="PN114" s="97"/>
      <c r="PO114" s="97"/>
      <c r="PP114" s="97"/>
      <c r="PQ114" s="97"/>
      <c r="PR114" s="97"/>
      <c r="PS114" s="97"/>
      <c r="PT114" s="97"/>
      <c r="PU114" s="97"/>
      <c r="PV114" s="97"/>
      <c r="PW114" s="97"/>
      <c r="PX114" s="97"/>
      <c r="PY114" s="97"/>
      <c r="PZ114" s="97"/>
      <c r="QA114" s="97"/>
      <c r="QB114" s="97"/>
      <c r="QC114" s="97"/>
      <c r="QD114" s="97"/>
      <c r="QE114" s="97"/>
      <c r="QF114" s="97"/>
      <c r="QG114" s="97"/>
      <c r="QH114" s="97"/>
      <c r="QI114" s="97"/>
      <c r="QJ114" s="97"/>
      <c r="QK114" s="97"/>
      <c r="QL114" s="97"/>
      <c r="QM114" s="97"/>
      <c r="QN114" s="97"/>
      <c r="QO114" s="97"/>
      <c r="QP114" s="97"/>
      <c r="QQ114" s="97"/>
      <c r="QR114" s="97"/>
      <c r="QS114" s="97"/>
      <c r="QT114" s="97"/>
      <c r="QU114" s="97"/>
      <c r="QV114" s="97"/>
      <c r="QW114" s="97"/>
      <c r="QX114" s="97"/>
      <c r="QY114" s="97"/>
      <c r="QZ114" s="97"/>
      <c r="RA114" s="97"/>
      <c r="RB114" s="97"/>
      <c r="RC114" s="97"/>
      <c r="RD114" s="97"/>
      <c r="RE114" s="97"/>
      <c r="RF114" s="97"/>
      <c r="RG114" s="97"/>
      <c r="RH114" s="97"/>
      <c r="RI114" s="97"/>
      <c r="RJ114" s="97"/>
      <c r="RK114" s="97"/>
      <c r="RL114" s="97"/>
      <c r="RM114" s="97"/>
      <c r="RN114" s="97"/>
      <c r="RO114" s="97"/>
      <c r="RP114" s="97"/>
      <c r="RQ114" s="97"/>
      <c r="RR114" s="97"/>
      <c r="RS114" s="97"/>
      <c r="RT114" s="97"/>
      <c r="RU114" s="97"/>
      <c r="RV114" s="97"/>
      <c r="RW114" s="97"/>
      <c r="RX114" s="97"/>
      <c r="RY114" s="97"/>
      <c r="RZ114" s="97"/>
      <c r="SA114" s="97"/>
      <c r="SB114" s="97"/>
      <c r="SC114" s="97"/>
      <c r="SD114" s="97"/>
      <c r="SE114" s="97"/>
      <c r="SF114" s="97"/>
      <c r="SG114" s="97"/>
      <c r="SH114" s="97"/>
      <c r="SI114" s="97"/>
      <c r="SJ114" s="97"/>
      <c r="SK114" s="97"/>
      <c r="SL114" s="97"/>
      <c r="SM114" s="97"/>
      <c r="SN114" s="97"/>
      <c r="SO114" s="97"/>
      <c r="SP114" s="97"/>
      <c r="SQ114" s="97"/>
      <c r="SR114" s="97"/>
      <c r="SS114" s="97"/>
      <c r="ST114" s="97"/>
      <c r="SU114" s="97"/>
      <c r="SV114" s="97"/>
      <c r="SW114" s="97"/>
      <c r="SX114" s="97"/>
      <c r="SY114" s="97"/>
      <c r="SZ114" s="97"/>
      <c r="TA114" s="97"/>
      <c r="TB114" s="97"/>
    </row>
    <row r="115" spans="1:522" s="27" customFormat="1" ht="18" customHeight="1" x14ac:dyDescent="0.2">
      <c r="A115" s="12"/>
      <c r="B115" s="11"/>
      <c r="C115" s="1"/>
      <c r="D115" s="4" t="s">
        <v>500</v>
      </c>
      <c r="E115" s="1">
        <v>7895</v>
      </c>
      <c r="F115" s="1"/>
      <c r="G115" s="4"/>
      <c r="H115"/>
      <c r="I115" s="1">
        <f t="shared" si="2"/>
        <v>0</v>
      </c>
      <c r="J115" s="12"/>
      <c r="K115" s="102"/>
      <c r="L115" s="102"/>
      <c r="M115" s="97"/>
      <c r="N115" s="97"/>
      <c r="O115" s="97"/>
      <c r="P115" s="97"/>
      <c r="Q115" s="97"/>
      <c r="R115" s="97"/>
      <c r="S115" s="102"/>
      <c r="T115" s="97"/>
      <c r="U115" s="97"/>
      <c r="V115" s="97"/>
      <c r="W115" s="97"/>
      <c r="X115" s="97"/>
      <c r="Y115" s="97"/>
      <c r="Z115" s="97"/>
      <c r="AA115" s="97"/>
      <c r="AB115" s="97"/>
      <c r="AC115" s="97"/>
      <c r="AD115" s="97"/>
      <c r="AE115" s="97"/>
      <c r="AF115" s="97"/>
      <c r="AG115" s="97"/>
      <c r="AH115" s="97"/>
      <c r="AI115" s="97"/>
      <c r="AJ115" s="97"/>
      <c r="AK115" s="97"/>
      <c r="AL115" s="97"/>
      <c r="AM115" s="97"/>
      <c r="AN115" s="97"/>
      <c r="AO115" s="97"/>
      <c r="AP115" s="97"/>
      <c r="AQ115" s="97"/>
      <c r="AR115" s="97"/>
      <c r="AS115" s="97"/>
      <c r="AT115" s="97"/>
      <c r="AU115" s="97"/>
      <c r="AV115" s="97"/>
      <c r="AW115" s="97"/>
      <c r="AX115" s="97"/>
      <c r="AY115" s="97"/>
      <c r="AZ115" s="97"/>
      <c r="BA115" s="97"/>
      <c r="BB115" s="97"/>
      <c r="BC115" s="97"/>
      <c r="BD115" s="97"/>
      <c r="BE115" s="97"/>
      <c r="BF115" s="97"/>
      <c r="BG115" s="97"/>
      <c r="BH115" s="97"/>
      <c r="BI115" s="97"/>
      <c r="BJ115" s="97"/>
      <c r="BK115" s="97"/>
      <c r="BL115" s="97"/>
      <c r="BM115" s="97"/>
      <c r="BN115" s="97"/>
      <c r="BO115" s="97"/>
      <c r="BP115" s="97"/>
      <c r="BQ115" s="97"/>
      <c r="BR115" s="97"/>
      <c r="BS115" s="97"/>
      <c r="BT115" s="97"/>
      <c r="BU115" s="97"/>
      <c r="BV115" s="97"/>
      <c r="BW115" s="97"/>
      <c r="BX115" s="97"/>
      <c r="BY115" s="97"/>
      <c r="BZ115" s="97"/>
      <c r="CA115" s="97"/>
      <c r="CB115" s="97"/>
      <c r="CC115" s="97"/>
      <c r="CD115" s="97"/>
      <c r="CE115" s="97"/>
      <c r="CF115" s="97"/>
      <c r="CG115" s="97"/>
      <c r="CH115" s="97"/>
      <c r="CI115" s="97"/>
      <c r="CJ115" s="97"/>
      <c r="CK115" s="97"/>
      <c r="CL115" s="97"/>
      <c r="CM115" s="97"/>
      <c r="CN115" s="97"/>
      <c r="CO115" s="97"/>
      <c r="CP115" s="97"/>
      <c r="CQ115" s="97"/>
      <c r="CR115" s="97"/>
      <c r="CS115" s="97"/>
      <c r="CT115" s="102"/>
      <c r="CU115" s="97"/>
      <c r="CV115" s="97"/>
      <c r="CW115" s="97"/>
      <c r="CX115" s="97"/>
      <c r="CY115" s="97"/>
      <c r="CZ115" s="97"/>
      <c r="DA115" s="97"/>
      <c r="DB115" s="97"/>
      <c r="DC115" s="97"/>
      <c r="DD115" s="102"/>
      <c r="DE115" s="97"/>
      <c r="DF115" s="97"/>
      <c r="DG115" s="97"/>
      <c r="DH115" s="97"/>
      <c r="DI115" s="97"/>
      <c r="DJ115" s="97"/>
      <c r="DK115" s="97"/>
      <c r="DL115" s="97"/>
      <c r="DM115" s="97"/>
      <c r="DN115" s="97"/>
      <c r="DO115" s="97"/>
      <c r="DP115" s="97"/>
      <c r="DQ115" s="97"/>
      <c r="DR115" s="97"/>
      <c r="DS115" s="97"/>
      <c r="DT115" s="97"/>
      <c r="DU115" s="97"/>
      <c r="DV115" s="97"/>
      <c r="DW115" s="97"/>
      <c r="DX115" s="97"/>
      <c r="DY115" s="97"/>
      <c r="DZ115" s="97"/>
      <c r="EA115" s="97"/>
      <c r="EB115" s="97"/>
      <c r="EC115" s="97"/>
      <c r="ED115" s="97"/>
      <c r="EE115" s="97"/>
      <c r="EF115" s="97"/>
      <c r="EG115" s="97"/>
      <c r="EH115" s="97"/>
      <c r="EI115" s="97"/>
      <c r="EJ115" s="97"/>
      <c r="EK115" s="97"/>
      <c r="EL115" s="97"/>
      <c r="EM115" s="97"/>
      <c r="EN115" s="97"/>
      <c r="EO115" s="97"/>
      <c r="EP115" s="97"/>
      <c r="EQ115" s="102"/>
      <c r="ER115" s="97"/>
      <c r="ES115" s="97"/>
      <c r="ET115" s="97"/>
      <c r="EU115" s="97"/>
      <c r="EV115" s="97"/>
      <c r="EW115" s="97"/>
      <c r="EX115" s="97"/>
      <c r="EY115" s="97"/>
      <c r="EZ115" s="97"/>
      <c r="FA115" s="97"/>
      <c r="FB115" s="97"/>
      <c r="FC115" s="97"/>
      <c r="FD115" s="97"/>
      <c r="FE115" s="97"/>
      <c r="FF115" s="97"/>
      <c r="FG115" s="97"/>
      <c r="FH115" s="97"/>
      <c r="FI115" s="97"/>
      <c r="FJ115" s="97"/>
      <c r="FK115" s="97"/>
      <c r="FL115" s="97"/>
      <c r="FM115" s="97"/>
      <c r="FN115" s="97"/>
      <c r="FO115" s="97"/>
      <c r="FP115" s="97"/>
      <c r="FQ115" s="97"/>
      <c r="FR115" s="97"/>
      <c r="FS115" s="97"/>
      <c r="FT115" s="97"/>
      <c r="FU115" s="97"/>
      <c r="FV115" s="97"/>
      <c r="FW115" s="97"/>
      <c r="FX115" s="97"/>
      <c r="FY115" s="97"/>
      <c r="FZ115" s="97"/>
      <c r="GA115" s="97"/>
      <c r="GB115" s="97"/>
      <c r="GC115" s="97"/>
      <c r="GD115" s="97"/>
      <c r="GE115" s="97"/>
      <c r="GF115" s="97"/>
      <c r="GG115" s="97"/>
      <c r="GH115" s="97"/>
      <c r="GI115" s="97"/>
      <c r="GJ115" s="97"/>
      <c r="GK115" s="97"/>
      <c r="GL115" s="97"/>
      <c r="GM115" s="97"/>
      <c r="GN115" s="97"/>
      <c r="GO115" s="97"/>
      <c r="GP115" s="97"/>
      <c r="GQ115" s="97"/>
      <c r="GR115" s="97"/>
      <c r="GS115" s="97"/>
      <c r="GT115" s="97"/>
      <c r="GU115" s="97"/>
      <c r="GV115" s="97"/>
      <c r="GW115" s="97"/>
      <c r="GX115" s="97"/>
      <c r="GY115" s="97"/>
      <c r="GZ115" s="97"/>
      <c r="HA115" s="97"/>
      <c r="HB115" s="97"/>
      <c r="HC115" s="97"/>
      <c r="HD115" s="97"/>
      <c r="HE115" s="97"/>
      <c r="HF115" s="97"/>
      <c r="HG115" s="97"/>
      <c r="HH115" s="97"/>
      <c r="HI115" s="97"/>
      <c r="HJ115" s="97"/>
      <c r="HK115" s="97"/>
      <c r="HL115" s="97"/>
      <c r="HM115" s="97"/>
      <c r="HN115" s="97"/>
      <c r="HO115" s="97"/>
      <c r="HP115" s="97"/>
      <c r="HQ115" s="97"/>
      <c r="HR115" s="97"/>
      <c r="HS115" s="97"/>
      <c r="HT115" s="97"/>
      <c r="HU115" s="97"/>
      <c r="HV115" s="97"/>
      <c r="HW115" s="97"/>
      <c r="HX115" s="97"/>
      <c r="HY115" s="97"/>
      <c r="HZ115" s="97"/>
      <c r="IA115" s="97"/>
      <c r="IB115" s="97"/>
      <c r="IC115" s="97"/>
      <c r="ID115" s="97"/>
      <c r="IE115" s="97"/>
      <c r="IF115" s="97"/>
      <c r="IG115" s="97"/>
      <c r="IH115" s="97"/>
      <c r="II115" s="97"/>
      <c r="IJ115" s="97"/>
      <c r="IK115" s="97"/>
      <c r="IL115" s="97"/>
      <c r="IM115" s="97"/>
      <c r="IN115" s="97"/>
      <c r="IO115" s="97"/>
      <c r="IP115" s="97"/>
      <c r="IQ115" s="97"/>
      <c r="IR115" s="97"/>
      <c r="IS115" s="97"/>
      <c r="IT115" s="97"/>
      <c r="IU115" s="97"/>
      <c r="IV115" s="97"/>
      <c r="IW115" s="97"/>
      <c r="IX115" s="97"/>
      <c r="IY115" s="97"/>
      <c r="IZ115" s="97"/>
      <c r="JA115" s="97"/>
      <c r="JB115" s="97"/>
      <c r="JC115" s="97"/>
      <c r="JD115" s="97"/>
      <c r="JE115" s="97"/>
      <c r="JF115" s="97"/>
      <c r="JG115" s="97"/>
      <c r="JH115" s="88"/>
      <c r="JI115" s="88"/>
      <c r="JJ115" s="88"/>
      <c r="JK115" s="88"/>
      <c r="JL115" s="88"/>
      <c r="JM115" s="88"/>
      <c r="JN115" s="88"/>
      <c r="JO115" s="88"/>
      <c r="JP115" s="97"/>
      <c r="JQ115" s="97"/>
      <c r="JR115" s="97"/>
      <c r="JS115" s="97"/>
      <c r="JT115" s="97"/>
      <c r="JU115" s="97"/>
      <c r="JV115" s="97"/>
      <c r="JW115" s="97"/>
      <c r="JX115" s="102"/>
      <c r="JY115" s="97"/>
      <c r="JZ115" s="97"/>
      <c r="KA115" s="97"/>
      <c r="KB115" s="97"/>
      <c r="KC115" s="97"/>
      <c r="KD115" s="97"/>
      <c r="KE115" s="97"/>
      <c r="KF115" s="97"/>
      <c r="KG115" s="97"/>
      <c r="KH115" s="97"/>
      <c r="KI115" s="97"/>
      <c r="KJ115" s="97"/>
      <c r="KK115" s="97"/>
      <c r="KL115" s="97"/>
      <c r="KM115" s="97"/>
      <c r="KN115" s="97"/>
      <c r="KO115" s="97"/>
      <c r="KP115" s="97"/>
      <c r="KQ115" s="97"/>
      <c r="KR115" s="97"/>
      <c r="KS115" s="97"/>
      <c r="KT115" s="97"/>
      <c r="KU115" s="97"/>
      <c r="KV115" s="97"/>
      <c r="KW115" s="97"/>
      <c r="KX115" s="97"/>
      <c r="KY115" s="97"/>
      <c r="KZ115" s="97"/>
      <c r="LA115" s="97"/>
      <c r="LB115" s="97"/>
      <c r="LC115" s="97"/>
      <c r="LD115" s="97"/>
      <c r="LE115" s="97"/>
      <c r="LF115" s="97"/>
      <c r="LG115" s="97"/>
      <c r="LH115" s="97"/>
      <c r="LI115" s="97"/>
      <c r="LJ115" s="97"/>
      <c r="LK115" s="97"/>
      <c r="LL115" s="97"/>
      <c r="LM115" s="97"/>
      <c r="LN115" s="97"/>
      <c r="LO115" s="97"/>
      <c r="LP115" s="97"/>
      <c r="LQ115" s="97"/>
      <c r="LR115" s="97"/>
      <c r="LS115" s="97"/>
      <c r="LT115" s="97"/>
      <c r="LU115" s="97"/>
      <c r="LV115" s="97"/>
      <c r="LW115" s="97"/>
      <c r="LX115" s="97"/>
      <c r="LY115" s="97"/>
      <c r="LZ115" s="97"/>
      <c r="MA115" s="97"/>
      <c r="MB115" s="97"/>
      <c r="MC115" s="97"/>
      <c r="MD115" s="97"/>
      <c r="ME115" s="97"/>
      <c r="MF115" s="97"/>
      <c r="MG115" s="97"/>
      <c r="MH115" s="97"/>
      <c r="MI115" s="97"/>
      <c r="MJ115" s="97"/>
      <c r="MK115" s="97"/>
      <c r="ML115" s="97"/>
      <c r="MM115" s="97"/>
      <c r="MN115" s="97"/>
      <c r="MO115" s="97"/>
      <c r="MP115" s="97"/>
      <c r="MQ115" s="97"/>
      <c r="MR115" s="97"/>
      <c r="MS115" s="97"/>
      <c r="MT115" s="97"/>
      <c r="MU115" s="97"/>
      <c r="MV115" s="97"/>
      <c r="MW115" s="97"/>
      <c r="MX115" s="97"/>
      <c r="MY115" s="97"/>
      <c r="MZ115" s="97"/>
      <c r="NA115" s="97"/>
      <c r="NB115" s="97"/>
      <c r="NC115" s="97"/>
      <c r="ND115" s="97"/>
      <c r="NE115" s="97"/>
      <c r="NF115" s="97"/>
      <c r="NG115" s="97"/>
      <c r="NH115" s="97"/>
      <c r="NI115" s="97"/>
      <c r="NJ115" s="97"/>
      <c r="NK115" s="97"/>
      <c r="NL115" s="97"/>
      <c r="NM115" s="97"/>
      <c r="NN115" s="97"/>
      <c r="NO115" s="97"/>
      <c r="NP115" s="97"/>
      <c r="NQ115" s="97"/>
      <c r="NR115" s="97"/>
      <c r="NS115" s="97"/>
      <c r="NT115" s="97"/>
      <c r="NU115" s="97"/>
      <c r="NV115" s="97"/>
      <c r="NW115" s="97"/>
      <c r="NX115" s="97"/>
      <c r="NY115" s="97"/>
      <c r="NZ115" s="97"/>
      <c r="OA115" s="97"/>
      <c r="OB115" s="97"/>
      <c r="OC115" s="97"/>
      <c r="OD115" s="97"/>
      <c r="OE115" s="97"/>
      <c r="OF115" s="97"/>
      <c r="OG115" s="97"/>
      <c r="OH115" s="97"/>
      <c r="OI115" s="97"/>
      <c r="OJ115" s="97"/>
      <c r="OK115" s="97"/>
      <c r="OL115" s="97"/>
      <c r="OM115" s="97"/>
      <c r="ON115" s="97"/>
      <c r="OO115" s="97"/>
      <c r="OP115" s="97"/>
      <c r="OQ115" s="97"/>
      <c r="OR115" s="97"/>
      <c r="OS115" s="97"/>
      <c r="OT115" s="97"/>
      <c r="OU115" s="97"/>
      <c r="OV115" s="97"/>
      <c r="OW115" s="97"/>
      <c r="OX115" s="97"/>
      <c r="OY115" s="97"/>
      <c r="OZ115" s="97"/>
      <c r="PA115" s="97"/>
      <c r="PB115" s="97"/>
      <c r="PC115" s="97"/>
      <c r="PD115" s="97"/>
      <c r="PE115" s="97"/>
      <c r="PF115" s="97"/>
      <c r="PG115" s="97"/>
      <c r="PH115" s="97"/>
      <c r="PI115" s="97"/>
      <c r="PJ115" s="97"/>
      <c r="PK115" s="97"/>
      <c r="PL115" s="97"/>
      <c r="PM115" s="97"/>
      <c r="PN115" s="97"/>
      <c r="PO115" s="97"/>
      <c r="PP115" s="97"/>
      <c r="PQ115" s="97"/>
      <c r="PR115" s="97"/>
      <c r="PS115" s="97"/>
      <c r="PT115" s="97"/>
      <c r="PU115" s="97"/>
      <c r="PV115" s="97"/>
      <c r="PW115" s="97"/>
      <c r="PX115" s="97"/>
      <c r="PY115" s="97"/>
      <c r="PZ115" s="97"/>
      <c r="QA115" s="97"/>
      <c r="QB115" s="97"/>
      <c r="QC115" s="97"/>
      <c r="QD115" s="97"/>
      <c r="QE115" s="97"/>
      <c r="QF115" s="97"/>
      <c r="QG115" s="97"/>
      <c r="QH115" s="97"/>
      <c r="QI115" s="97"/>
      <c r="QJ115" s="97"/>
      <c r="QK115" s="97"/>
      <c r="QL115" s="97"/>
      <c r="QM115" s="97"/>
      <c r="QN115" s="97"/>
      <c r="QO115" s="97"/>
      <c r="QP115" s="97"/>
      <c r="QQ115" s="97"/>
      <c r="QR115" s="97"/>
      <c r="QS115" s="97"/>
      <c r="QT115" s="97"/>
      <c r="QU115" s="97"/>
      <c r="QV115" s="97"/>
      <c r="QW115" s="97"/>
      <c r="QX115" s="97"/>
      <c r="QY115" s="97"/>
      <c r="QZ115" s="97"/>
      <c r="RA115" s="97"/>
      <c r="RB115" s="97"/>
      <c r="RC115" s="97"/>
      <c r="RD115" s="97"/>
      <c r="RE115" s="97"/>
      <c r="RF115" s="97"/>
      <c r="RG115" s="97"/>
      <c r="RH115" s="97"/>
      <c r="RI115" s="97"/>
      <c r="RJ115" s="97"/>
      <c r="RK115" s="97"/>
      <c r="RL115" s="97"/>
      <c r="RM115" s="97"/>
      <c r="RN115" s="97"/>
      <c r="RO115" s="97"/>
      <c r="RP115" s="97"/>
      <c r="RQ115" s="97"/>
      <c r="RR115" s="97"/>
      <c r="RS115" s="97"/>
      <c r="RT115" s="97"/>
      <c r="RU115" s="97"/>
      <c r="RV115" s="97"/>
      <c r="RW115" s="97"/>
      <c r="RX115" s="97"/>
      <c r="RY115" s="97"/>
      <c r="RZ115" s="97"/>
      <c r="SA115" s="97"/>
      <c r="SB115" s="97"/>
      <c r="SC115" s="97"/>
      <c r="SD115" s="97"/>
      <c r="SE115" s="97"/>
      <c r="SF115" s="97"/>
      <c r="SG115" s="97"/>
      <c r="SH115" s="97"/>
      <c r="SI115" s="97"/>
      <c r="SJ115" s="97"/>
      <c r="SK115" s="97"/>
      <c r="SL115" s="97"/>
      <c r="SM115" s="97"/>
      <c r="SN115" s="97"/>
      <c r="SO115" s="97"/>
      <c r="SP115" s="97"/>
      <c r="SQ115" s="97"/>
      <c r="SR115" s="97"/>
      <c r="SS115" s="97"/>
      <c r="ST115" s="97"/>
      <c r="SU115" s="97"/>
      <c r="SV115" s="97"/>
      <c r="SW115" s="97"/>
      <c r="SX115" s="97"/>
      <c r="SY115" s="97"/>
      <c r="SZ115" s="97"/>
      <c r="TA115" s="97"/>
      <c r="TB115" s="97"/>
    </row>
    <row r="116" spans="1:522" s="27" customFormat="1" ht="18" customHeight="1" x14ac:dyDescent="0.2">
      <c r="A116" s="12"/>
      <c r="B116" s="11" t="s">
        <v>367</v>
      </c>
      <c r="C116" s="1">
        <v>10046</v>
      </c>
      <c r="D116" s="4" t="s">
        <v>204</v>
      </c>
      <c r="E116" s="1">
        <v>12298</v>
      </c>
      <c r="F116" s="1"/>
      <c r="G116" s="4" t="s">
        <v>52</v>
      </c>
      <c r="H116"/>
      <c r="I116" s="1">
        <f t="shared" si="2"/>
        <v>0</v>
      </c>
      <c r="J116" s="12">
        <f>Tabuľka1[[#This Row],[Stĺpec8]]</f>
        <v>0</v>
      </c>
      <c r="K116" s="102"/>
      <c r="L116" s="102"/>
      <c r="M116" s="97"/>
      <c r="N116" s="97"/>
      <c r="O116" s="97"/>
      <c r="P116" s="97"/>
      <c r="Q116" s="97"/>
      <c r="R116" s="97"/>
      <c r="S116" s="102"/>
      <c r="T116" s="97"/>
      <c r="U116" s="97"/>
      <c r="V116" s="97"/>
      <c r="W116" s="97"/>
      <c r="X116" s="97"/>
      <c r="Y116" s="97"/>
      <c r="Z116" s="97"/>
      <c r="AA116" s="97"/>
      <c r="AB116" s="97"/>
      <c r="AC116" s="97"/>
      <c r="AD116" s="97"/>
      <c r="AE116" s="97"/>
      <c r="AF116" s="97"/>
      <c r="AG116" s="97"/>
      <c r="AH116" s="97"/>
      <c r="AI116" s="97"/>
      <c r="AJ116" s="97"/>
      <c r="AK116" s="97"/>
      <c r="AL116" s="97"/>
      <c r="AM116" s="97"/>
      <c r="AN116" s="97"/>
      <c r="AO116" s="97"/>
      <c r="AP116" s="97"/>
      <c r="AQ116" s="97"/>
      <c r="AR116" s="97"/>
      <c r="AS116" s="97"/>
      <c r="AT116" s="97"/>
      <c r="AU116" s="97"/>
      <c r="AV116" s="97"/>
      <c r="AW116" s="97"/>
      <c r="AX116" s="97"/>
      <c r="AY116" s="97"/>
      <c r="AZ116" s="97"/>
      <c r="BA116" s="97"/>
      <c r="BB116" s="97"/>
      <c r="BC116" s="97"/>
      <c r="BD116" s="97"/>
      <c r="BE116" s="97"/>
      <c r="BF116" s="97"/>
      <c r="BG116" s="97"/>
      <c r="BH116" s="97"/>
      <c r="BI116" s="97"/>
      <c r="BJ116" s="97"/>
      <c r="BK116" s="97"/>
      <c r="BL116" s="97"/>
      <c r="BM116" s="97"/>
      <c r="BN116" s="97"/>
      <c r="BO116" s="97"/>
      <c r="BP116" s="97"/>
      <c r="BQ116" s="97"/>
      <c r="BR116" s="97"/>
      <c r="BS116" s="97"/>
      <c r="BT116" s="97"/>
      <c r="BU116" s="97"/>
      <c r="BV116" s="97"/>
      <c r="BW116" s="97"/>
      <c r="BX116" s="97"/>
      <c r="BY116" s="97"/>
      <c r="BZ116" s="97"/>
      <c r="CA116" s="97"/>
      <c r="CB116" s="97"/>
      <c r="CC116" s="97"/>
      <c r="CD116" s="97"/>
      <c r="CE116" s="97"/>
      <c r="CF116" s="97"/>
      <c r="CG116" s="97"/>
      <c r="CH116" s="97"/>
      <c r="CI116" s="97"/>
      <c r="CJ116" s="97"/>
      <c r="CK116" s="97"/>
      <c r="CL116" s="97"/>
      <c r="CM116" s="97"/>
      <c r="CN116" s="97"/>
      <c r="CO116" s="97"/>
      <c r="CP116" s="97"/>
      <c r="CQ116" s="97"/>
      <c r="CR116" s="97"/>
      <c r="CS116" s="97"/>
      <c r="CT116" s="102"/>
      <c r="CU116" s="97"/>
      <c r="CV116" s="102"/>
      <c r="CW116" s="97"/>
      <c r="CX116" s="97"/>
      <c r="CY116" s="97"/>
      <c r="CZ116" s="97"/>
      <c r="DA116" s="97"/>
      <c r="DB116" s="97"/>
      <c r="DC116" s="97"/>
      <c r="DD116" s="102"/>
      <c r="DE116" s="97"/>
      <c r="DF116" s="97"/>
      <c r="DG116" s="97"/>
      <c r="DH116" s="97"/>
      <c r="DI116" s="97"/>
      <c r="DJ116" s="97"/>
      <c r="DK116" s="97"/>
      <c r="DL116" s="97"/>
      <c r="DM116" s="97"/>
      <c r="DN116" s="97"/>
      <c r="DO116" s="97"/>
      <c r="DP116" s="97"/>
      <c r="DQ116" s="97"/>
      <c r="DR116" s="97"/>
      <c r="DS116" s="97"/>
      <c r="DT116" s="97"/>
      <c r="DU116" s="97"/>
      <c r="DV116" s="97"/>
      <c r="DW116" s="97"/>
      <c r="DX116" s="97"/>
      <c r="DY116" s="97"/>
      <c r="DZ116" s="97"/>
      <c r="EA116" s="97"/>
      <c r="EB116" s="97"/>
      <c r="EC116" s="97"/>
      <c r="ED116" s="97"/>
      <c r="EE116" s="97"/>
      <c r="EF116" s="97"/>
      <c r="EG116" s="97"/>
      <c r="EH116" s="97"/>
      <c r="EI116" s="97"/>
      <c r="EJ116" s="97"/>
      <c r="EK116" s="97"/>
      <c r="EL116" s="97"/>
      <c r="EM116" s="97"/>
      <c r="EN116" s="97"/>
      <c r="EO116" s="97"/>
      <c r="EP116" s="97"/>
      <c r="EQ116" s="102"/>
      <c r="ER116" s="97"/>
      <c r="ES116" s="97"/>
      <c r="ET116" s="97"/>
      <c r="EU116" s="97"/>
      <c r="EV116" s="97"/>
      <c r="EW116" s="97"/>
      <c r="EX116" s="97"/>
      <c r="EY116" s="97"/>
      <c r="EZ116" s="97"/>
      <c r="FA116" s="97"/>
      <c r="FB116" s="97"/>
      <c r="FC116" s="97"/>
      <c r="FD116" s="97"/>
      <c r="FE116" s="97"/>
      <c r="FF116" s="97"/>
      <c r="FG116" s="97"/>
      <c r="FH116" s="97"/>
      <c r="FI116" s="97"/>
      <c r="FJ116" s="97"/>
      <c r="FK116" s="97"/>
      <c r="FL116" s="97"/>
      <c r="FM116" s="97"/>
      <c r="FN116" s="97"/>
      <c r="FO116" s="97"/>
      <c r="FP116" s="97"/>
      <c r="FQ116" s="97"/>
      <c r="FR116" s="97"/>
      <c r="FS116" s="97"/>
      <c r="FT116" s="97"/>
      <c r="FU116" s="97"/>
      <c r="FV116" s="97"/>
      <c r="FW116" s="97"/>
      <c r="FX116" s="97"/>
      <c r="FY116" s="97"/>
      <c r="FZ116" s="97"/>
      <c r="GA116" s="97"/>
      <c r="GB116" s="97"/>
      <c r="GC116" s="97"/>
      <c r="GD116" s="97"/>
      <c r="GE116" s="97"/>
      <c r="GF116" s="97"/>
      <c r="GG116" s="97"/>
      <c r="GH116" s="97"/>
      <c r="GI116" s="97"/>
      <c r="GJ116" s="97"/>
      <c r="GK116" s="97"/>
      <c r="GL116" s="97"/>
      <c r="GM116" s="97"/>
      <c r="GN116" s="97"/>
      <c r="GO116" s="97"/>
      <c r="GP116" s="97"/>
      <c r="GQ116" s="97"/>
      <c r="GR116" s="97"/>
      <c r="GS116" s="97"/>
      <c r="GT116" s="97"/>
      <c r="GU116" s="97"/>
      <c r="GV116" s="97"/>
      <c r="GW116" s="97"/>
      <c r="GX116" s="97"/>
      <c r="GY116" s="97"/>
      <c r="GZ116" s="97"/>
      <c r="HA116" s="97"/>
      <c r="HB116" s="97"/>
      <c r="HC116" s="97"/>
      <c r="HD116" s="97"/>
      <c r="HE116" s="97"/>
      <c r="HF116" s="97"/>
      <c r="HG116" s="97"/>
      <c r="HH116" s="97"/>
      <c r="HI116" s="97"/>
      <c r="HJ116" s="97"/>
      <c r="HK116" s="97"/>
      <c r="HL116" s="97"/>
      <c r="HM116" s="97"/>
      <c r="HN116" s="97"/>
      <c r="HO116" s="97"/>
      <c r="HP116" s="97"/>
      <c r="HQ116" s="97"/>
      <c r="HR116" s="97"/>
      <c r="HS116" s="97"/>
      <c r="HT116" s="97"/>
      <c r="HU116" s="97"/>
      <c r="HV116" s="97"/>
      <c r="HW116" s="97"/>
      <c r="HX116" s="97"/>
      <c r="HY116" s="97"/>
      <c r="HZ116" s="97"/>
      <c r="IA116" s="97"/>
      <c r="IB116" s="97"/>
      <c r="IC116" s="97"/>
      <c r="ID116" s="97"/>
      <c r="IE116" s="97"/>
      <c r="IF116" s="97"/>
      <c r="IG116" s="97"/>
      <c r="IH116" s="97"/>
      <c r="II116" s="97"/>
      <c r="IJ116" s="97"/>
      <c r="IK116" s="97"/>
      <c r="IL116" s="97"/>
      <c r="IM116" s="97"/>
      <c r="IN116" s="97"/>
      <c r="IO116" s="97"/>
      <c r="IP116" s="97"/>
      <c r="IQ116" s="97"/>
      <c r="IR116" s="97"/>
      <c r="IS116" s="97"/>
      <c r="IT116" s="97"/>
      <c r="IU116" s="97"/>
      <c r="IV116" s="97"/>
      <c r="IW116" s="97"/>
      <c r="IX116" s="97"/>
      <c r="IY116" s="97"/>
      <c r="IZ116" s="97"/>
      <c r="JA116" s="97"/>
      <c r="JB116" s="97"/>
      <c r="JC116" s="97"/>
      <c r="JD116" s="97"/>
      <c r="JE116" s="97"/>
      <c r="JF116" s="97"/>
      <c r="JG116" s="97"/>
      <c r="JH116" s="88"/>
      <c r="JI116" s="88"/>
      <c r="JJ116" s="88"/>
      <c r="JK116" s="88"/>
      <c r="JL116" s="88"/>
      <c r="JM116" s="88"/>
      <c r="JN116" s="88"/>
      <c r="JO116" s="88"/>
      <c r="JP116" s="97"/>
      <c r="JQ116" s="97"/>
      <c r="JR116" s="97"/>
      <c r="JS116" s="97"/>
      <c r="JT116" s="97"/>
      <c r="JU116" s="97"/>
      <c r="JV116" s="97"/>
      <c r="JW116" s="97"/>
      <c r="JX116" s="102"/>
      <c r="JY116" s="97"/>
      <c r="JZ116" s="97"/>
      <c r="KA116" s="97"/>
      <c r="KB116" s="97"/>
      <c r="KC116" s="97"/>
      <c r="KD116" s="97"/>
      <c r="KE116" s="97"/>
      <c r="KF116" s="97"/>
      <c r="KG116" s="97"/>
      <c r="KH116" s="97"/>
      <c r="KI116" s="97"/>
      <c r="KJ116" s="97"/>
      <c r="KK116" s="97"/>
      <c r="KL116" s="97"/>
      <c r="KM116" s="97"/>
      <c r="KN116" s="97"/>
      <c r="KO116" s="97"/>
      <c r="KP116" s="97"/>
      <c r="KQ116" s="97"/>
      <c r="KR116" s="97"/>
      <c r="KS116" s="97"/>
      <c r="KT116" s="97"/>
      <c r="KU116" s="97"/>
      <c r="KV116" s="97"/>
      <c r="KW116" s="97"/>
      <c r="KX116" s="97"/>
      <c r="KY116" s="97"/>
      <c r="KZ116" s="97"/>
      <c r="LA116" s="97"/>
      <c r="LB116" s="97"/>
      <c r="LC116" s="97"/>
      <c r="LD116" s="97"/>
      <c r="LE116" s="97"/>
      <c r="LF116" s="97"/>
      <c r="LG116" s="97"/>
      <c r="LH116" s="97"/>
      <c r="LI116" s="97"/>
      <c r="LJ116" s="97"/>
      <c r="LK116" s="97"/>
      <c r="LL116" s="97"/>
      <c r="LM116" s="97"/>
      <c r="LN116" s="97"/>
      <c r="LO116" s="97"/>
      <c r="LP116" s="97"/>
      <c r="LQ116" s="97"/>
      <c r="LR116" s="97"/>
      <c r="LS116" s="97"/>
      <c r="LT116" s="97"/>
      <c r="LU116" s="97"/>
      <c r="LV116" s="97"/>
      <c r="LW116" s="97"/>
      <c r="LX116" s="97"/>
      <c r="LY116" s="97"/>
      <c r="LZ116" s="97"/>
      <c r="MA116" s="97"/>
      <c r="MB116" s="97"/>
      <c r="MC116" s="97"/>
      <c r="MD116" s="97"/>
      <c r="ME116" s="97"/>
      <c r="MF116" s="97"/>
      <c r="MG116" s="97"/>
      <c r="MH116" s="97"/>
      <c r="MI116" s="97"/>
      <c r="MJ116" s="97"/>
      <c r="MK116" s="97"/>
      <c r="ML116" s="97"/>
      <c r="MM116" s="97"/>
      <c r="MN116" s="97"/>
      <c r="MO116" s="97"/>
      <c r="MP116" s="97"/>
      <c r="MQ116" s="97"/>
      <c r="MR116" s="97"/>
      <c r="MS116" s="97"/>
      <c r="MT116" s="97"/>
      <c r="MU116" s="97"/>
      <c r="MV116" s="97"/>
      <c r="MW116" s="97"/>
      <c r="MX116" s="97"/>
      <c r="MY116" s="97"/>
      <c r="MZ116" s="97"/>
      <c r="NA116" s="97"/>
      <c r="NB116" s="97"/>
      <c r="NC116" s="97"/>
      <c r="ND116" s="97"/>
      <c r="NE116" s="97"/>
      <c r="NF116" s="97"/>
      <c r="NG116" s="97"/>
      <c r="NH116" s="97"/>
      <c r="NI116" s="97"/>
      <c r="NJ116" s="97"/>
      <c r="NK116" s="97"/>
      <c r="NL116" s="97"/>
      <c r="NM116" s="97"/>
      <c r="NN116" s="97"/>
      <c r="NO116" s="97"/>
      <c r="NP116" s="97"/>
      <c r="NQ116" s="97"/>
      <c r="NR116" s="97"/>
      <c r="NS116" s="97"/>
      <c r="NT116" s="97"/>
      <c r="NU116" s="97"/>
      <c r="NV116" s="97"/>
      <c r="NW116" s="97"/>
      <c r="NX116" s="97"/>
      <c r="NY116" s="97"/>
      <c r="NZ116" s="97"/>
      <c r="OA116" s="97"/>
      <c r="OB116" s="97"/>
      <c r="OC116" s="97"/>
      <c r="OD116" s="97"/>
      <c r="OE116" s="97"/>
      <c r="OF116" s="97"/>
      <c r="OG116" s="97"/>
      <c r="OH116" s="97"/>
      <c r="OI116" s="97"/>
      <c r="OJ116" s="97"/>
      <c r="OK116" s="97"/>
      <c r="OL116" s="97"/>
      <c r="OM116" s="97"/>
      <c r="ON116" s="97"/>
      <c r="OO116" s="97"/>
      <c r="OP116" s="97"/>
      <c r="OQ116" s="97"/>
      <c r="OR116" s="97"/>
      <c r="OS116" s="97"/>
      <c r="OT116" s="97"/>
      <c r="OU116" s="97"/>
      <c r="OV116" s="97"/>
      <c r="OW116" s="97"/>
      <c r="OX116" s="97"/>
      <c r="OY116" s="97"/>
      <c r="OZ116" s="97"/>
      <c r="PA116" s="97"/>
      <c r="PB116" s="97"/>
      <c r="PC116" s="97"/>
      <c r="PD116" s="97"/>
      <c r="PE116" s="97"/>
      <c r="PF116" s="97"/>
      <c r="PG116" s="97"/>
      <c r="PH116" s="97"/>
      <c r="PI116" s="97"/>
      <c r="PJ116" s="97"/>
      <c r="PK116" s="97"/>
      <c r="PL116" s="97"/>
      <c r="PM116" s="97"/>
      <c r="PN116" s="97"/>
      <c r="PO116" s="97"/>
      <c r="PP116" s="97"/>
      <c r="PQ116" s="97"/>
      <c r="PR116" s="97"/>
      <c r="PS116" s="97"/>
      <c r="PT116" s="97"/>
      <c r="PU116" s="97"/>
      <c r="PV116" s="97"/>
      <c r="PW116" s="97"/>
      <c r="PX116" s="97"/>
      <c r="PY116" s="97"/>
      <c r="PZ116" s="97"/>
      <c r="QA116" s="97"/>
      <c r="QB116" s="97"/>
      <c r="QC116" s="97"/>
      <c r="QD116" s="97"/>
      <c r="QE116" s="97"/>
      <c r="QF116" s="97"/>
      <c r="QG116" s="97"/>
      <c r="QH116" s="97"/>
      <c r="QI116" s="97"/>
      <c r="QJ116" s="97"/>
      <c r="QK116" s="97"/>
      <c r="QL116" s="97"/>
      <c r="QM116" s="97"/>
      <c r="QN116" s="97"/>
      <c r="QO116" s="97"/>
      <c r="QP116" s="97"/>
      <c r="QQ116" s="97"/>
      <c r="QR116" s="97"/>
      <c r="QS116" s="97"/>
      <c r="QT116" s="97"/>
      <c r="QU116" s="97"/>
      <c r="QV116" s="97"/>
      <c r="QW116" s="97"/>
      <c r="QX116" s="97"/>
      <c r="QY116" s="97"/>
      <c r="QZ116" s="97"/>
      <c r="RA116" s="97"/>
      <c r="RB116" s="97"/>
      <c r="RC116" s="97"/>
      <c r="RD116" s="97"/>
      <c r="RE116" s="97"/>
      <c r="RF116" s="97"/>
      <c r="RG116" s="97"/>
      <c r="RH116" s="97"/>
      <c r="RI116" s="97"/>
      <c r="RJ116" s="97"/>
      <c r="RK116" s="97"/>
      <c r="RL116" s="97"/>
      <c r="RM116" s="97"/>
      <c r="RN116" s="97"/>
      <c r="RO116" s="97"/>
      <c r="RP116" s="97"/>
      <c r="RQ116" s="97"/>
      <c r="RR116" s="97"/>
      <c r="RS116" s="97"/>
      <c r="RT116" s="97"/>
      <c r="RU116" s="97"/>
      <c r="RV116" s="97"/>
      <c r="RW116" s="97"/>
      <c r="RX116" s="97"/>
      <c r="RY116" s="97"/>
      <c r="RZ116" s="97"/>
      <c r="SA116" s="97"/>
      <c r="SB116" s="97"/>
      <c r="SC116" s="97"/>
      <c r="SD116" s="97"/>
      <c r="SE116" s="97"/>
      <c r="SF116" s="97"/>
      <c r="SG116" s="97"/>
      <c r="SH116" s="97"/>
      <c r="SI116" s="97"/>
      <c r="SJ116" s="97"/>
      <c r="SK116" s="97"/>
      <c r="SL116" s="97"/>
      <c r="SM116" s="97"/>
      <c r="SN116" s="97"/>
      <c r="SO116" s="97"/>
      <c r="SP116" s="97"/>
      <c r="SQ116" s="97"/>
      <c r="SR116" s="97"/>
      <c r="SS116" s="97"/>
      <c r="ST116" s="97"/>
      <c r="SU116" s="97"/>
      <c r="SV116" s="97"/>
      <c r="SW116" s="97"/>
      <c r="SX116" s="97"/>
      <c r="SY116" s="97"/>
      <c r="SZ116" s="97"/>
      <c r="TA116" s="97"/>
      <c r="TB116" s="97"/>
    </row>
    <row r="117" spans="1:522" s="27" customFormat="1" ht="18.75" customHeight="1" x14ac:dyDescent="0.2">
      <c r="A117" s="12"/>
      <c r="B117" s="11" t="s">
        <v>276</v>
      </c>
      <c r="C117" s="1">
        <v>9674</v>
      </c>
      <c r="D117" s="4" t="s">
        <v>202</v>
      </c>
      <c r="E117" s="1">
        <v>11205</v>
      </c>
      <c r="F117" s="1"/>
      <c r="G117" s="4" t="s">
        <v>46</v>
      </c>
      <c r="H117"/>
      <c r="I117" s="1">
        <f t="shared" si="2"/>
        <v>0</v>
      </c>
      <c r="J117" s="12"/>
      <c r="K117" s="102"/>
      <c r="L117" s="102"/>
      <c r="M117" s="97"/>
      <c r="N117" s="97"/>
      <c r="O117" s="97"/>
      <c r="P117" s="97"/>
      <c r="Q117" s="97"/>
      <c r="R117" s="97"/>
      <c r="S117" s="102"/>
      <c r="T117" s="97"/>
      <c r="U117" s="97"/>
      <c r="V117" s="97"/>
      <c r="W117" s="97"/>
      <c r="X117" s="97"/>
      <c r="Y117" s="97"/>
      <c r="Z117" s="97"/>
      <c r="AA117" s="97"/>
      <c r="AB117" s="97"/>
      <c r="AC117" s="97"/>
      <c r="AD117" s="97"/>
      <c r="AE117" s="97"/>
      <c r="AF117" s="97"/>
      <c r="AG117" s="97"/>
      <c r="AH117" s="97"/>
      <c r="AI117" s="97"/>
      <c r="AJ117" s="97"/>
      <c r="AK117" s="97"/>
      <c r="AL117" s="97"/>
      <c r="AM117" s="97"/>
      <c r="AN117" s="97"/>
      <c r="AO117" s="97"/>
      <c r="AP117" s="97"/>
      <c r="AQ117" s="97"/>
      <c r="AR117" s="97"/>
      <c r="AS117" s="97"/>
      <c r="AT117" s="97"/>
      <c r="AU117" s="97"/>
      <c r="AV117" s="97"/>
      <c r="AW117" s="97"/>
      <c r="AX117" s="97"/>
      <c r="AY117" s="97"/>
      <c r="AZ117" s="97"/>
      <c r="BA117" s="97"/>
      <c r="BB117" s="97"/>
      <c r="BC117" s="97"/>
      <c r="BD117" s="97"/>
      <c r="BE117" s="97"/>
      <c r="BF117" s="97"/>
      <c r="BG117" s="97"/>
      <c r="BH117" s="97"/>
      <c r="BI117" s="97"/>
      <c r="BJ117" s="97"/>
      <c r="BK117" s="97"/>
      <c r="BL117" s="97"/>
      <c r="BM117" s="97"/>
      <c r="BN117" s="97"/>
      <c r="BO117" s="97"/>
      <c r="BP117" s="97"/>
      <c r="BQ117" s="97"/>
      <c r="BR117" s="97"/>
      <c r="BS117" s="97"/>
      <c r="BT117" s="97"/>
      <c r="BU117" s="97"/>
      <c r="BV117" s="97"/>
      <c r="BW117" s="97"/>
      <c r="BX117" s="97"/>
      <c r="BY117" s="97"/>
      <c r="BZ117" s="97"/>
      <c r="CA117" s="97"/>
      <c r="CB117" s="97"/>
      <c r="CC117" s="97"/>
      <c r="CD117" s="97"/>
      <c r="CE117" s="97"/>
      <c r="CF117" s="97"/>
      <c r="CG117" s="97"/>
      <c r="CH117" s="97"/>
      <c r="CI117" s="97"/>
      <c r="CJ117" s="97"/>
      <c r="CK117" s="97"/>
      <c r="CL117" s="97"/>
      <c r="CM117" s="97"/>
      <c r="CN117" s="97"/>
      <c r="CO117" s="97"/>
      <c r="CP117" s="97"/>
      <c r="CQ117" s="97"/>
      <c r="CR117" s="97"/>
      <c r="CS117" s="97"/>
      <c r="CT117" s="102"/>
      <c r="CU117" s="97"/>
      <c r="CV117" s="102"/>
      <c r="CW117" s="97"/>
      <c r="CX117" s="97"/>
      <c r="CY117" s="97"/>
      <c r="CZ117" s="97"/>
      <c r="DA117" s="97"/>
      <c r="DB117" s="97"/>
      <c r="DC117" s="97"/>
      <c r="DD117" s="102"/>
      <c r="DE117" s="97"/>
      <c r="DF117" s="97"/>
      <c r="DG117" s="97"/>
      <c r="DH117" s="97"/>
      <c r="DI117" s="97"/>
      <c r="DJ117" s="97"/>
      <c r="DK117" s="97"/>
      <c r="DL117" s="97"/>
      <c r="DM117" s="97"/>
      <c r="DN117" s="97"/>
      <c r="DO117" s="97"/>
      <c r="DP117" s="97"/>
      <c r="DQ117" s="97"/>
      <c r="DR117" s="97"/>
      <c r="DS117" s="97"/>
      <c r="DT117" s="97"/>
      <c r="DU117" s="97"/>
      <c r="DV117" s="97"/>
      <c r="DW117" s="97"/>
      <c r="DX117" s="97"/>
      <c r="DY117" s="97"/>
      <c r="DZ117" s="97"/>
      <c r="EA117" s="97"/>
      <c r="EB117" s="97"/>
      <c r="EC117" s="97"/>
      <c r="ED117" s="97"/>
      <c r="EE117" s="97"/>
      <c r="EF117" s="97"/>
      <c r="EG117" s="97"/>
      <c r="EH117" s="97"/>
      <c r="EI117" s="97"/>
      <c r="EJ117" s="97"/>
      <c r="EK117" s="97"/>
      <c r="EL117" s="97"/>
      <c r="EM117" s="97"/>
      <c r="EN117" s="97"/>
      <c r="EO117" s="97"/>
      <c r="EP117" s="97"/>
      <c r="EQ117" s="102"/>
      <c r="ER117" s="97"/>
      <c r="ES117" s="97"/>
      <c r="ET117" s="97"/>
      <c r="EU117" s="97"/>
      <c r="EV117" s="97"/>
      <c r="EW117" s="97"/>
      <c r="EX117" s="97"/>
      <c r="EY117" s="97"/>
      <c r="EZ117" s="97"/>
      <c r="FA117" s="97"/>
      <c r="FB117" s="97"/>
      <c r="FC117" s="97"/>
      <c r="FD117" s="97"/>
      <c r="FE117" s="97"/>
      <c r="FF117" s="97"/>
      <c r="FG117" s="97"/>
      <c r="FH117" s="97"/>
      <c r="FI117" s="97"/>
      <c r="FJ117" s="97"/>
      <c r="FK117" s="97"/>
      <c r="FL117" s="97"/>
      <c r="FM117" s="97"/>
      <c r="FN117" s="97"/>
      <c r="FO117" s="97"/>
      <c r="FP117" s="97"/>
      <c r="FQ117" s="97"/>
      <c r="FR117" s="97"/>
      <c r="FS117" s="97"/>
      <c r="FT117" s="97"/>
      <c r="FU117" s="97"/>
      <c r="FV117" s="97"/>
      <c r="FW117" s="97"/>
      <c r="FX117" s="97"/>
      <c r="FY117" s="97"/>
      <c r="FZ117" s="97"/>
      <c r="GA117" s="97"/>
      <c r="GB117" s="97"/>
      <c r="GC117" s="97"/>
      <c r="GD117" s="97"/>
      <c r="GE117" s="97"/>
      <c r="GF117" s="97"/>
      <c r="GG117" s="97"/>
      <c r="GH117" s="97"/>
      <c r="GI117" s="97"/>
      <c r="GJ117" s="97"/>
      <c r="GK117" s="97"/>
      <c r="GL117" s="97"/>
      <c r="GM117" s="97"/>
      <c r="GN117" s="97"/>
      <c r="GO117" s="97"/>
      <c r="GP117" s="97"/>
      <c r="GQ117" s="97"/>
      <c r="GR117" s="97"/>
      <c r="GS117" s="97"/>
      <c r="GT117" s="97"/>
      <c r="GU117" s="97"/>
      <c r="GV117" s="97"/>
      <c r="GW117" s="97"/>
      <c r="GX117" s="97"/>
      <c r="GY117" s="97"/>
      <c r="GZ117" s="97"/>
      <c r="HA117" s="97"/>
      <c r="HB117" s="97"/>
      <c r="HC117" s="97"/>
      <c r="HD117" s="97"/>
      <c r="HE117" s="97"/>
      <c r="HF117" s="97"/>
      <c r="HG117" s="97"/>
      <c r="HH117" s="97"/>
      <c r="HI117" s="97"/>
      <c r="HJ117" s="97"/>
      <c r="HK117" s="97"/>
      <c r="HL117" s="97"/>
      <c r="HM117" s="97"/>
      <c r="HN117" s="97"/>
      <c r="HO117" s="97"/>
      <c r="HP117" s="97"/>
      <c r="HQ117" s="97"/>
      <c r="HR117" s="97"/>
      <c r="HS117" s="97"/>
      <c r="HT117" s="97"/>
      <c r="HU117" s="97"/>
      <c r="HV117" s="97"/>
      <c r="HW117" s="97"/>
      <c r="HX117" s="97"/>
      <c r="HY117" s="97"/>
      <c r="HZ117" s="97"/>
      <c r="IA117" s="97"/>
      <c r="IB117" s="97"/>
      <c r="IC117" s="97"/>
      <c r="ID117" s="97"/>
      <c r="IE117" s="97"/>
      <c r="IF117" s="97"/>
      <c r="IG117" s="97"/>
      <c r="IH117" s="97"/>
      <c r="II117" s="97"/>
      <c r="IJ117" s="97"/>
      <c r="IK117" s="97"/>
      <c r="IL117" s="97"/>
      <c r="IM117" s="97"/>
      <c r="IN117" s="97"/>
      <c r="IO117" s="97"/>
      <c r="IP117" s="97"/>
      <c r="IQ117" s="97"/>
      <c r="IR117" s="97"/>
      <c r="IS117" s="97"/>
      <c r="IT117" s="97"/>
      <c r="IU117" s="97"/>
      <c r="IV117" s="97"/>
      <c r="IW117" s="97"/>
      <c r="IX117" s="97"/>
      <c r="IY117" s="97"/>
      <c r="IZ117" s="97"/>
      <c r="JA117" s="97"/>
      <c r="JB117" s="97"/>
      <c r="JC117" s="97"/>
      <c r="JD117" s="97"/>
      <c r="JE117" s="97"/>
      <c r="JF117" s="97"/>
      <c r="JG117" s="97"/>
      <c r="JH117" s="88"/>
      <c r="JI117" s="88"/>
      <c r="JJ117" s="88"/>
      <c r="JK117" s="88"/>
      <c r="JL117" s="88"/>
      <c r="JM117" s="88"/>
      <c r="JN117" s="88"/>
      <c r="JO117" s="88"/>
      <c r="JP117" s="97"/>
      <c r="JQ117" s="97"/>
      <c r="JR117" s="97"/>
      <c r="JS117" s="97"/>
      <c r="JT117" s="97"/>
      <c r="JU117" s="97"/>
      <c r="JV117" s="97"/>
      <c r="JW117" s="97"/>
      <c r="JX117" s="102"/>
      <c r="JY117" s="97"/>
      <c r="JZ117" s="97"/>
      <c r="KA117" s="97"/>
      <c r="KB117" s="97"/>
      <c r="KC117" s="97"/>
      <c r="KD117" s="97"/>
      <c r="KE117" s="97"/>
      <c r="KF117" s="97"/>
      <c r="KG117" s="97"/>
      <c r="KH117" s="97"/>
      <c r="KI117" s="97"/>
      <c r="KJ117" s="97"/>
      <c r="KK117" s="97"/>
      <c r="KL117" s="97"/>
      <c r="KM117" s="97"/>
      <c r="KN117" s="97"/>
      <c r="KO117" s="97"/>
      <c r="KP117" s="97"/>
      <c r="KQ117" s="97"/>
      <c r="KR117" s="97"/>
      <c r="KS117" s="97"/>
      <c r="KT117" s="97"/>
      <c r="KU117" s="97"/>
      <c r="KV117" s="97"/>
      <c r="KW117" s="97"/>
      <c r="KX117" s="97"/>
      <c r="KY117" s="97"/>
      <c r="KZ117" s="97"/>
      <c r="LA117" s="97"/>
      <c r="LB117" s="97"/>
      <c r="LC117" s="97"/>
      <c r="LD117" s="97"/>
      <c r="LE117" s="97"/>
      <c r="LF117" s="97"/>
      <c r="LG117" s="97"/>
      <c r="LH117" s="97"/>
      <c r="LI117" s="97"/>
      <c r="LJ117" s="97"/>
      <c r="LK117" s="97"/>
      <c r="LL117" s="97"/>
      <c r="LM117" s="97"/>
      <c r="LN117" s="97"/>
      <c r="LO117" s="97"/>
      <c r="LP117" s="97"/>
      <c r="LQ117" s="97"/>
      <c r="LR117" s="97"/>
      <c r="LS117" s="97"/>
      <c r="LT117" s="97"/>
      <c r="LU117" s="97"/>
      <c r="LV117" s="97"/>
      <c r="LW117" s="97"/>
      <c r="LX117" s="97"/>
      <c r="LY117" s="97"/>
      <c r="LZ117" s="97"/>
      <c r="MA117" s="97"/>
      <c r="MB117" s="97"/>
      <c r="MC117" s="97"/>
      <c r="MD117" s="97"/>
      <c r="ME117" s="97"/>
      <c r="MF117" s="97"/>
      <c r="MG117" s="97"/>
      <c r="MH117" s="97"/>
      <c r="MI117" s="97"/>
      <c r="MJ117" s="97"/>
      <c r="MK117" s="97"/>
      <c r="ML117" s="97"/>
      <c r="MM117" s="97"/>
      <c r="MN117" s="97"/>
      <c r="MO117" s="97"/>
      <c r="MP117" s="97"/>
      <c r="MQ117" s="97"/>
      <c r="MR117" s="97"/>
      <c r="MS117" s="97"/>
      <c r="MT117" s="97"/>
      <c r="MU117" s="97"/>
      <c r="MV117" s="97"/>
      <c r="MW117" s="97"/>
      <c r="MX117" s="97"/>
      <c r="MY117" s="97"/>
      <c r="MZ117" s="97"/>
      <c r="NA117" s="97"/>
      <c r="NB117" s="97"/>
      <c r="NC117" s="97"/>
      <c r="ND117" s="97"/>
      <c r="NE117" s="97"/>
      <c r="NF117" s="97"/>
      <c r="NG117" s="97"/>
      <c r="NH117" s="97"/>
      <c r="NI117" s="97"/>
      <c r="NJ117" s="97"/>
      <c r="NK117" s="97"/>
      <c r="NL117" s="97"/>
      <c r="NM117" s="97"/>
      <c r="NN117" s="97"/>
      <c r="NO117" s="97"/>
      <c r="NP117" s="97"/>
      <c r="NQ117" s="97"/>
      <c r="NR117" s="97"/>
      <c r="NS117" s="97"/>
      <c r="NT117" s="97"/>
      <c r="NU117" s="97"/>
      <c r="NV117" s="97"/>
      <c r="NW117" s="97"/>
      <c r="NX117" s="97"/>
      <c r="NY117" s="97"/>
      <c r="NZ117" s="97"/>
      <c r="OA117" s="97"/>
      <c r="OB117" s="97"/>
      <c r="OC117" s="97"/>
      <c r="OD117" s="97"/>
      <c r="OE117" s="97"/>
      <c r="OF117" s="97"/>
      <c r="OG117" s="97"/>
      <c r="OH117" s="97"/>
      <c r="OI117" s="97"/>
      <c r="OJ117" s="97"/>
      <c r="OK117" s="97"/>
      <c r="OL117" s="97"/>
      <c r="OM117" s="97"/>
      <c r="ON117" s="97"/>
      <c r="OO117" s="97"/>
      <c r="OP117" s="97"/>
      <c r="OQ117" s="97"/>
      <c r="OR117" s="97"/>
      <c r="OS117" s="97"/>
      <c r="OT117" s="97"/>
      <c r="OU117" s="97"/>
      <c r="OV117" s="97"/>
      <c r="OW117" s="97"/>
      <c r="OX117" s="97"/>
      <c r="OY117" s="97"/>
      <c r="OZ117" s="97"/>
      <c r="PA117" s="97"/>
      <c r="PB117" s="97"/>
      <c r="PC117" s="97"/>
      <c r="PD117" s="97"/>
      <c r="PE117" s="97"/>
      <c r="PF117" s="97"/>
      <c r="PG117" s="97"/>
      <c r="PH117" s="97"/>
      <c r="PI117" s="97"/>
      <c r="PJ117" s="97"/>
      <c r="PK117" s="97"/>
      <c r="PL117" s="97"/>
      <c r="PM117" s="97"/>
      <c r="PN117" s="97"/>
      <c r="PO117" s="97"/>
      <c r="PP117" s="97"/>
      <c r="PQ117" s="97"/>
      <c r="PR117" s="97"/>
      <c r="PS117" s="97"/>
      <c r="PT117" s="97"/>
      <c r="PU117" s="97"/>
      <c r="PV117" s="97"/>
      <c r="PW117" s="97"/>
      <c r="PX117" s="97"/>
      <c r="PY117" s="97"/>
      <c r="PZ117" s="97"/>
      <c r="QA117" s="97"/>
      <c r="QB117" s="97"/>
      <c r="QC117" s="97"/>
      <c r="QD117" s="97"/>
      <c r="QE117" s="97"/>
      <c r="QF117" s="97"/>
      <c r="QG117" s="97"/>
      <c r="QH117" s="97"/>
      <c r="QI117" s="97"/>
      <c r="QJ117" s="97"/>
      <c r="QK117" s="97"/>
      <c r="QL117" s="97"/>
      <c r="QM117" s="97"/>
      <c r="QN117" s="97"/>
      <c r="QO117" s="97"/>
      <c r="QP117" s="97"/>
      <c r="QQ117" s="97"/>
      <c r="QR117" s="97"/>
      <c r="QS117" s="97"/>
      <c r="QT117" s="97"/>
      <c r="QU117" s="97"/>
      <c r="QV117" s="97"/>
      <c r="QW117" s="97"/>
      <c r="QX117" s="97"/>
      <c r="QY117" s="97"/>
      <c r="QZ117" s="97"/>
      <c r="RA117" s="97"/>
      <c r="RB117" s="97"/>
      <c r="RC117" s="97"/>
      <c r="RD117" s="97"/>
      <c r="RE117" s="97"/>
      <c r="RF117" s="97"/>
      <c r="RG117" s="97"/>
      <c r="RH117" s="97"/>
      <c r="RI117" s="97"/>
      <c r="RJ117" s="97"/>
      <c r="RK117" s="97"/>
      <c r="RL117" s="97"/>
      <c r="RM117" s="97"/>
      <c r="RN117" s="97"/>
      <c r="RO117" s="97"/>
      <c r="RP117" s="97"/>
      <c r="RQ117" s="97"/>
      <c r="RR117" s="97"/>
      <c r="RS117" s="97"/>
      <c r="RT117" s="97"/>
      <c r="RU117" s="97"/>
      <c r="RV117" s="97"/>
      <c r="RW117" s="97"/>
      <c r="RX117" s="97"/>
      <c r="RY117" s="97"/>
      <c r="RZ117" s="97"/>
      <c r="SA117" s="97"/>
      <c r="SB117" s="97"/>
      <c r="SC117" s="97"/>
      <c r="SD117" s="97"/>
      <c r="SE117" s="97"/>
      <c r="SF117" s="97"/>
      <c r="SG117" s="97"/>
      <c r="SH117" s="97"/>
      <c r="SI117" s="97"/>
      <c r="SJ117" s="97"/>
      <c r="SK117" s="97"/>
      <c r="SL117" s="97"/>
      <c r="SM117" s="97"/>
      <c r="SN117" s="97"/>
      <c r="SO117" s="97"/>
      <c r="SP117" s="97"/>
      <c r="SQ117" s="97"/>
      <c r="SR117" s="97"/>
      <c r="SS117" s="97"/>
      <c r="ST117" s="97"/>
      <c r="SU117" s="97"/>
      <c r="SV117" s="97"/>
      <c r="SW117" s="97"/>
      <c r="SX117" s="97"/>
      <c r="SY117" s="97"/>
      <c r="SZ117" s="97"/>
      <c r="TA117" s="97"/>
      <c r="TB117" s="97"/>
    </row>
    <row r="118" spans="1:522" s="27" customFormat="1" ht="18" customHeight="1" x14ac:dyDescent="0.2">
      <c r="A118" s="12"/>
      <c r="B118" s="11" t="s">
        <v>412</v>
      </c>
      <c r="C118" s="1">
        <v>8827</v>
      </c>
      <c r="D118" s="4" t="s">
        <v>413</v>
      </c>
      <c r="E118" s="1">
        <v>13031</v>
      </c>
      <c r="F118" s="1">
        <v>2006</v>
      </c>
      <c r="G118" s="4" t="s">
        <v>414</v>
      </c>
      <c r="H118"/>
      <c r="I118" s="1">
        <f t="shared" si="2"/>
        <v>0</v>
      </c>
      <c r="J118" s="12">
        <f>Tabuľka1[[#This Row],[Stĺpec8]]</f>
        <v>0</v>
      </c>
      <c r="K118" s="102"/>
      <c r="L118" s="102"/>
      <c r="M118" s="97"/>
      <c r="N118" s="97"/>
      <c r="O118" s="97"/>
      <c r="P118" s="97"/>
      <c r="Q118" s="97"/>
      <c r="R118" s="97"/>
      <c r="S118" s="102"/>
      <c r="T118" s="97"/>
      <c r="U118" s="97"/>
      <c r="V118" s="97"/>
      <c r="W118" s="97"/>
      <c r="X118" s="97"/>
      <c r="Y118" s="97"/>
      <c r="Z118" s="97"/>
      <c r="AA118" s="97"/>
      <c r="AB118" s="97"/>
      <c r="AC118" s="97"/>
      <c r="AD118" s="97"/>
      <c r="AE118" s="97"/>
      <c r="AF118" s="97"/>
      <c r="AG118" s="97"/>
      <c r="AH118" s="97"/>
      <c r="AI118" s="97"/>
      <c r="AJ118" s="97"/>
      <c r="AK118" s="97"/>
      <c r="AL118" s="97"/>
      <c r="AM118" s="97"/>
      <c r="AN118" s="97"/>
      <c r="AO118" s="97"/>
      <c r="AP118" s="97"/>
      <c r="AQ118" s="97"/>
      <c r="AR118" s="97"/>
      <c r="AS118" s="97"/>
      <c r="AT118" s="97"/>
      <c r="AU118" s="97"/>
      <c r="AV118" s="97"/>
      <c r="AW118" s="97"/>
      <c r="AX118" s="97"/>
      <c r="AY118" s="97"/>
      <c r="AZ118" s="97"/>
      <c r="BA118" s="97"/>
      <c r="BB118" s="97"/>
      <c r="BC118" s="97"/>
      <c r="BD118" s="97"/>
      <c r="BE118" s="97"/>
      <c r="BF118" s="97"/>
      <c r="BG118" s="97"/>
      <c r="BH118" s="97"/>
      <c r="BI118" s="97"/>
      <c r="BJ118" s="97"/>
      <c r="BK118" s="97"/>
      <c r="BL118" s="97"/>
      <c r="BM118" s="97"/>
      <c r="BN118" s="97"/>
      <c r="BO118" s="97"/>
      <c r="BP118" s="97"/>
      <c r="BQ118" s="97"/>
      <c r="BR118" s="97"/>
      <c r="BS118" s="97"/>
      <c r="BT118" s="97"/>
      <c r="BU118" s="97"/>
      <c r="BV118" s="97"/>
      <c r="BW118" s="97"/>
      <c r="BX118" s="97"/>
      <c r="BY118" s="97"/>
      <c r="BZ118" s="97"/>
      <c r="CA118" s="97"/>
      <c r="CB118" s="97"/>
      <c r="CC118" s="97"/>
      <c r="CD118" s="97"/>
      <c r="CE118" s="97"/>
      <c r="CF118" s="97"/>
      <c r="CG118" s="97"/>
      <c r="CH118" s="97"/>
      <c r="CI118" s="97"/>
      <c r="CJ118" s="97"/>
      <c r="CK118" s="97"/>
      <c r="CL118" s="97"/>
      <c r="CM118" s="97"/>
      <c r="CN118" s="97"/>
      <c r="CO118" s="97"/>
      <c r="CP118" s="97"/>
      <c r="CQ118" s="97"/>
      <c r="CR118" s="97"/>
      <c r="CS118" s="97"/>
      <c r="CT118" s="102"/>
      <c r="CU118" s="97"/>
      <c r="CV118" s="97"/>
      <c r="CW118" s="97"/>
      <c r="CX118" s="97"/>
      <c r="CY118" s="97"/>
      <c r="CZ118" s="97"/>
      <c r="DA118" s="97"/>
      <c r="DB118" s="97"/>
      <c r="DC118" s="97"/>
      <c r="DD118" s="102"/>
      <c r="DE118" s="97"/>
      <c r="DF118" s="97"/>
      <c r="DG118" s="97"/>
      <c r="DH118" s="97"/>
      <c r="DI118" s="97"/>
      <c r="DJ118" s="97"/>
      <c r="DK118" s="97"/>
      <c r="DL118" s="97"/>
      <c r="DM118" s="97"/>
      <c r="DN118" s="97"/>
      <c r="DO118" s="97"/>
      <c r="DP118" s="97"/>
      <c r="DQ118" s="97"/>
      <c r="DR118" s="97"/>
      <c r="DS118" s="97"/>
      <c r="DT118" s="97"/>
      <c r="DU118" s="97"/>
      <c r="DV118" s="97"/>
      <c r="DW118" s="97"/>
      <c r="DX118" s="97"/>
      <c r="DY118" s="97"/>
      <c r="DZ118" s="97"/>
      <c r="EA118" s="97"/>
      <c r="EB118" s="97"/>
      <c r="EC118" s="97"/>
      <c r="ED118" s="97"/>
      <c r="EE118" s="97"/>
      <c r="EF118" s="97"/>
      <c r="EG118" s="97"/>
      <c r="EH118" s="97"/>
      <c r="EI118" s="97"/>
      <c r="EJ118" s="97"/>
      <c r="EK118" s="97"/>
      <c r="EL118" s="97"/>
      <c r="EM118" s="97"/>
      <c r="EN118" s="97"/>
      <c r="EO118" s="97"/>
      <c r="EP118" s="97"/>
      <c r="EQ118" s="102"/>
      <c r="ER118" s="97"/>
      <c r="ES118" s="97"/>
      <c r="ET118" s="97"/>
      <c r="EU118" s="97"/>
      <c r="EV118" s="97"/>
      <c r="EW118" s="97"/>
      <c r="EX118" s="97"/>
      <c r="EY118" s="97"/>
      <c r="EZ118" s="97"/>
      <c r="FA118" s="97"/>
      <c r="FB118" s="97"/>
      <c r="FC118" s="97"/>
      <c r="FD118" s="97"/>
      <c r="FE118" s="97"/>
      <c r="FF118" s="97"/>
      <c r="FG118" s="97"/>
      <c r="FH118" s="97"/>
      <c r="FI118" s="97"/>
      <c r="FJ118" s="97"/>
      <c r="FK118" s="97"/>
      <c r="FL118" s="97"/>
      <c r="FM118" s="97"/>
      <c r="FN118" s="97"/>
      <c r="FO118" s="97"/>
      <c r="FP118" s="97"/>
      <c r="FQ118" s="97"/>
      <c r="FR118" s="97"/>
      <c r="FS118" s="97"/>
      <c r="FT118" s="97"/>
      <c r="FU118" s="97"/>
      <c r="FV118" s="97"/>
      <c r="FW118" s="97"/>
      <c r="FX118" s="97"/>
      <c r="FY118" s="97"/>
      <c r="FZ118" s="97"/>
      <c r="GA118" s="97"/>
      <c r="GB118" s="97"/>
      <c r="GC118" s="97"/>
      <c r="GD118" s="97"/>
      <c r="GE118" s="97"/>
      <c r="GF118" s="97"/>
      <c r="GG118" s="97"/>
      <c r="GH118" s="97"/>
      <c r="GI118" s="97"/>
      <c r="GJ118" s="97"/>
      <c r="GK118" s="97"/>
      <c r="GL118" s="97"/>
      <c r="GM118" s="97"/>
      <c r="GN118" s="97"/>
      <c r="GO118" s="97"/>
      <c r="GP118" s="97"/>
      <c r="GQ118" s="97"/>
      <c r="GR118" s="97"/>
      <c r="GS118" s="97"/>
      <c r="GT118" s="97"/>
      <c r="GU118" s="97"/>
      <c r="GV118" s="97"/>
      <c r="GW118" s="97"/>
      <c r="GX118" s="97"/>
      <c r="GY118" s="97"/>
      <c r="GZ118" s="97"/>
      <c r="HA118" s="97"/>
      <c r="HB118" s="97"/>
      <c r="HC118" s="97"/>
      <c r="HD118" s="97"/>
      <c r="HE118" s="97"/>
      <c r="HF118" s="97"/>
      <c r="HG118" s="97"/>
      <c r="HH118" s="97"/>
      <c r="HI118" s="97"/>
      <c r="HJ118" s="97"/>
      <c r="HK118" s="97"/>
      <c r="HL118" s="97"/>
      <c r="HM118" s="97"/>
      <c r="HN118" s="97"/>
      <c r="HO118" s="97"/>
      <c r="HP118" s="97"/>
      <c r="HQ118" s="97"/>
      <c r="HR118" s="97"/>
      <c r="HS118" s="97"/>
      <c r="HT118" s="97"/>
      <c r="HU118" s="97"/>
      <c r="HV118" s="97"/>
      <c r="HW118" s="97"/>
      <c r="HX118" s="97"/>
      <c r="HY118" s="97"/>
      <c r="HZ118" s="97"/>
      <c r="IA118" s="97"/>
      <c r="IB118" s="97"/>
      <c r="IC118" s="97"/>
      <c r="ID118" s="97"/>
      <c r="IE118" s="97"/>
      <c r="IF118" s="97"/>
      <c r="IG118" s="97"/>
      <c r="IH118" s="97"/>
      <c r="II118" s="97"/>
      <c r="IJ118" s="97"/>
      <c r="IK118" s="97"/>
      <c r="IL118" s="97"/>
      <c r="IM118" s="97"/>
      <c r="IN118" s="97"/>
      <c r="IO118" s="97"/>
      <c r="IP118" s="97"/>
      <c r="IQ118" s="97"/>
      <c r="IR118" s="97"/>
      <c r="IS118" s="97"/>
      <c r="IT118" s="97"/>
      <c r="IU118" s="97"/>
      <c r="IV118" s="97"/>
      <c r="IW118" s="97"/>
      <c r="IX118" s="97"/>
      <c r="IY118" s="97"/>
      <c r="IZ118" s="97"/>
      <c r="JA118" s="97"/>
      <c r="JB118" s="97"/>
      <c r="JC118" s="97"/>
      <c r="JD118" s="97"/>
      <c r="JE118" s="97"/>
      <c r="JF118" s="97"/>
      <c r="JG118" s="97"/>
      <c r="JH118" s="88"/>
      <c r="JI118" s="88"/>
      <c r="JJ118" s="88"/>
      <c r="JK118" s="88"/>
      <c r="JL118" s="88"/>
      <c r="JM118" s="88"/>
      <c r="JN118" s="88"/>
      <c r="JO118" s="88"/>
      <c r="JP118" s="97"/>
      <c r="JQ118" s="97"/>
      <c r="JR118" s="97"/>
      <c r="JS118" s="97"/>
      <c r="JT118" s="97"/>
      <c r="JU118" s="97"/>
      <c r="JV118" s="97"/>
      <c r="JW118" s="97"/>
      <c r="JX118" s="102"/>
      <c r="JY118" s="97"/>
      <c r="JZ118" s="97"/>
      <c r="KA118" s="97"/>
      <c r="KB118" s="97"/>
      <c r="KC118" s="97"/>
      <c r="KD118" s="97"/>
      <c r="KE118" s="97"/>
      <c r="KF118" s="97"/>
      <c r="KG118" s="97"/>
      <c r="KH118" s="97"/>
      <c r="KI118" s="97"/>
      <c r="KJ118" s="97"/>
      <c r="KK118" s="97"/>
      <c r="KL118" s="97"/>
      <c r="KM118" s="97"/>
      <c r="KN118" s="97"/>
      <c r="KO118" s="97"/>
      <c r="KP118" s="97"/>
      <c r="KQ118" s="97"/>
      <c r="KR118" s="97"/>
      <c r="KS118" s="97"/>
      <c r="KT118" s="97"/>
      <c r="KU118" s="97"/>
      <c r="KV118" s="97"/>
      <c r="KW118" s="97"/>
      <c r="KX118" s="97"/>
      <c r="KY118" s="97"/>
      <c r="KZ118" s="97"/>
      <c r="LA118" s="97"/>
      <c r="LB118" s="97"/>
      <c r="LC118" s="97"/>
      <c r="LD118" s="97"/>
      <c r="LE118" s="97"/>
      <c r="LF118" s="97"/>
      <c r="LG118" s="97"/>
      <c r="LH118" s="97"/>
      <c r="LI118" s="97"/>
      <c r="LJ118" s="97"/>
      <c r="LK118" s="97"/>
      <c r="LL118" s="97"/>
      <c r="LM118" s="97"/>
      <c r="LN118" s="97"/>
      <c r="LO118" s="97"/>
      <c r="LP118" s="97"/>
      <c r="LQ118" s="97"/>
      <c r="LR118" s="97"/>
      <c r="LS118" s="97"/>
      <c r="LT118" s="97"/>
      <c r="LU118" s="97"/>
      <c r="LV118" s="97"/>
      <c r="LW118" s="97"/>
      <c r="LX118" s="97"/>
      <c r="LY118" s="97"/>
      <c r="LZ118" s="97"/>
      <c r="MA118" s="97"/>
      <c r="MB118" s="97"/>
      <c r="MC118" s="97"/>
      <c r="MD118" s="97"/>
      <c r="ME118" s="97"/>
      <c r="MF118" s="97"/>
      <c r="MG118" s="97"/>
      <c r="MH118" s="97"/>
      <c r="MI118" s="97"/>
      <c r="MJ118" s="97"/>
      <c r="MK118" s="97"/>
      <c r="ML118" s="97"/>
      <c r="MM118" s="97"/>
      <c r="MN118" s="97"/>
      <c r="MO118" s="97"/>
      <c r="MP118" s="97"/>
      <c r="MQ118" s="97"/>
      <c r="MR118" s="97"/>
      <c r="MS118" s="97"/>
      <c r="MT118" s="97"/>
      <c r="MU118" s="97"/>
      <c r="MV118" s="97"/>
      <c r="MW118" s="97"/>
      <c r="MX118" s="97"/>
      <c r="MY118" s="97"/>
      <c r="MZ118" s="97"/>
      <c r="NA118" s="97"/>
      <c r="NB118" s="97"/>
      <c r="NC118" s="97"/>
      <c r="ND118" s="97"/>
      <c r="NE118" s="97"/>
      <c r="NF118" s="97"/>
      <c r="NG118" s="97"/>
      <c r="NH118" s="97"/>
      <c r="NI118" s="97"/>
      <c r="NJ118" s="97"/>
      <c r="NK118" s="97"/>
      <c r="NL118" s="97"/>
      <c r="NM118" s="97"/>
      <c r="NN118" s="97"/>
      <c r="NO118" s="97"/>
      <c r="NP118" s="97"/>
      <c r="NQ118" s="97"/>
      <c r="NR118" s="97"/>
      <c r="NS118" s="97"/>
      <c r="NT118" s="97"/>
      <c r="NU118" s="97"/>
      <c r="NV118" s="97"/>
      <c r="NW118" s="97"/>
      <c r="NX118" s="97"/>
      <c r="NY118" s="97"/>
      <c r="NZ118" s="97"/>
      <c r="OA118" s="97"/>
      <c r="OB118" s="97"/>
      <c r="OC118" s="97"/>
      <c r="OD118" s="97"/>
      <c r="OE118" s="97"/>
      <c r="OF118" s="97"/>
      <c r="OG118" s="97"/>
      <c r="OH118" s="97"/>
      <c r="OI118" s="97"/>
      <c r="OJ118" s="97"/>
      <c r="OK118" s="97"/>
      <c r="OL118" s="97"/>
      <c r="OM118" s="97"/>
      <c r="ON118" s="97"/>
      <c r="OO118" s="97"/>
      <c r="OP118" s="97"/>
      <c r="OQ118" s="97"/>
      <c r="OR118" s="97"/>
      <c r="OS118" s="97"/>
      <c r="OT118" s="97"/>
      <c r="OU118" s="97"/>
      <c r="OV118" s="97"/>
      <c r="OW118" s="97"/>
      <c r="OX118" s="97"/>
      <c r="OY118" s="97"/>
      <c r="OZ118" s="97"/>
      <c r="PA118" s="97"/>
      <c r="PB118" s="97"/>
      <c r="PC118" s="97"/>
      <c r="PD118" s="97"/>
      <c r="PE118" s="97"/>
      <c r="PF118" s="97"/>
      <c r="PG118" s="97"/>
      <c r="PH118" s="97"/>
      <c r="PI118" s="97"/>
      <c r="PJ118" s="97"/>
      <c r="PK118" s="97"/>
      <c r="PL118" s="97"/>
      <c r="PM118" s="97"/>
      <c r="PN118" s="97"/>
      <c r="PO118" s="97"/>
      <c r="PP118" s="97"/>
      <c r="PQ118" s="97"/>
      <c r="PR118" s="97"/>
      <c r="PS118" s="97"/>
      <c r="PT118" s="97"/>
      <c r="PU118" s="97"/>
      <c r="PV118" s="97"/>
      <c r="PW118" s="97"/>
      <c r="PX118" s="97"/>
      <c r="PY118" s="97"/>
      <c r="PZ118" s="97"/>
      <c r="QA118" s="97"/>
      <c r="QB118" s="97"/>
      <c r="QC118" s="97"/>
      <c r="QD118" s="97"/>
      <c r="QE118" s="97"/>
      <c r="QF118" s="97"/>
      <c r="QG118" s="97"/>
      <c r="QH118" s="97"/>
      <c r="QI118" s="97"/>
      <c r="QJ118" s="97"/>
      <c r="QK118" s="97"/>
      <c r="QL118" s="97"/>
      <c r="QM118" s="97"/>
      <c r="QN118" s="97"/>
      <c r="QO118" s="97"/>
      <c r="QP118" s="97"/>
      <c r="QQ118" s="97"/>
      <c r="QR118" s="97"/>
      <c r="QS118" s="97"/>
      <c r="QT118" s="97"/>
      <c r="QU118" s="97"/>
      <c r="QV118" s="97"/>
      <c r="QW118" s="97"/>
      <c r="QX118" s="97"/>
      <c r="QY118" s="97"/>
      <c r="QZ118" s="97"/>
      <c r="RA118" s="97"/>
      <c r="RB118" s="97"/>
      <c r="RC118" s="97"/>
      <c r="RD118" s="97"/>
      <c r="RE118" s="97"/>
      <c r="RF118" s="97"/>
      <c r="RG118" s="97"/>
      <c r="RH118" s="97"/>
      <c r="RI118" s="97"/>
      <c r="RJ118" s="97"/>
      <c r="RK118" s="97"/>
      <c r="RL118" s="97"/>
      <c r="RM118" s="97"/>
      <c r="RN118" s="97"/>
      <c r="RO118" s="97"/>
      <c r="RP118" s="97"/>
      <c r="RQ118" s="97"/>
      <c r="RR118" s="97"/>
      <c r="RS118" s="97"/>
      <c r="RT118" s="97"/>
      <c r="RU118" s="97"/>
      <c r="RV118" s="97"/>
      <c r="RW118" s="97"/>
      <c r="RX118" s="97"/>
      <c r="RY118" s="97"/>
      <c r="RZ118" s="97"/>
      <c r="SA118" s="97"/>
      <c r="SB118" s="97"/>
      <c r="SC118" s="97"/>
      <c r="SD118" s="97"/>
      <c r="SE118" s="97"/>
      <c r="SF118" s="97"/>
      <c r="SG118" s="97"/>
      <c r="SH118" s="97"/>
      <c r="SI118" s="97"/>
      <c r="SJ118" s="97"/>
      <c r="SK118" s="97"/>
      <c r="SL118" s="97"/>
      <c r="SM118" s="97"/>
      <c r="SN118" s="97"/>
      <c r="SO118" s="97"/>
      <c r="SP118" s="97"/>
      <c r="SQ118" s="97"/>
      <c r="SR118" s="97"/>
      <c r="SS118" s="97"/>
      <c r="ST118" s="97"/>
      <c r="SU118" s="97"/>
      <c r="SV118" s="97"/>
      <c r="SW118" s="97"/>
      <c r="SX118" s="97"/>
      <c r="SY118" s="97"/>
      <c r="SZ118" s="97"/>
      <c r="TA118" s="97"/>
      <c r="TB118" s="97"/>
    </row>
    <row r="119" spans="1:522" s="27" customFormat="1" ht="18.75" customHeight="1" x14ac:dyDescent="0.2">
      <c r="A119" s="12"/>
      <c r="B119" s="11" t="s">
        <v>506</v>
      </c>
      <c r="C119" s="1">
        <v>9696</v>
      </c>
      <c r="D119" s="4" t="s">
        <v>507</v>
      </c>
      <c r="E119" s="1">
        <v>12196</v>
      </c>
      <c r="F119" s="1"/>
      <c r="G119" s="4" t="s">
        <v>429</v>
      </c>
      <c r="H119"/>
      <c r="I119" s="1">
        <f t="shared" si="2"/>
        <v>0</v>
      </c>
      <c r="J119" s="12"/>
      <c r="K119" s="102"/>
      <c r="L119" s="102"/>
      <c r="M119" s="97"/>
      <c r="N119" s="97"/>
      <c r="O119" s="97"/>
      <c r="P119" s="97"/>
      <c r="Q119" s="97"/>
      <c r="R119" s="97"/>
      <c r="S119" s="102"/>
      <c r="T119" s="97"/>
      <c r="U119" s="97"/>
      <c r="V119" s="97"/>
      <c r="W119" s="97"/>
      <c r="X119" s="97"/>
      <c r="Y119" s="97"/>
      <c r="Z119" s="97"/>
      <c r="AA119" s="97"/>
      <c r="AB119" s="97"/>
      <c r="AC119" s="97"/>
      <c r="AD119" s="97"/>
      <c r="AE119" s="97"/>
      <c r="AF119" s="97"/>
      <c r="AG119" s="97"/>
      <c r="AH119" s="97"/>
      <c r="AI119" s="97"/>
      <c r="AJ119" s="97"/>
      <c r="AK119" s="97"/>
      <c r="AL119" s="97"/>
      <c r="AM119" s="97"/>
      <c r="AN119" s="97"/>
      <c r="AO119" s="97"/>
      <c r="AP119" s="97"/>
      <c r="AQ119" s="97"/>
      <c r="AR119" s="97"/>
      <c r="AS119" s="97"/>
      <c r="AT119" s="97"/>
      <c r="AU119" s="97"/>
      <c r="AV119" s="97"/>
      <c r="AW119" s="97"/>
      <c r="AX119" s="97"/>
      <c r="AY119" s="97"/>
      <c r="AZ119" s="97"/>
      <c r="BA119" s="97"/>
      <c r="BB119" s="97"/>
      <c r="BC119" s="97"/>
      <c r="BD119" s="97"/>
      <c r="BE119" s="97"/>
      <c r="BF119" s="97"/>
      <c r="BG119" s="97"/>
      <c r="BH119" s="97"/>
      <c r="BI119" s="97"/>
      <c r="BJ119" s="97"/>
      <c r="BK119" s="97"/>
      <c r="BL119" s="97"/>
      <c r="BM119" s="97"/>
      <c r="BN119" s="97"/>
      <c r="BO119" s="97"/>
      <c r="BP119" s="97"/>
      <c r="BQ119" s="97"/>
      <c r="BR119" s="97"/>
      <c r="BS119" s="97"/>
      <c r="BT119" s="97"/>
      <c r="BU119" s="97"/>
      <c r="BV119" s="97"/>
      <c r="BW119" s="97"/>
      <c r="BX119" s="97"/>
      <c r="BY119" s="97"/>
      <c r="BZ119" s="97"/>
      <c r="CA119" s="97"/>
      <c r="CB119" s="97"/>
      <c r="CC119" s="97"/>
      <c r="CD119" s="97"/>
      <c r="CE119" s="97"/>
      <c r="CF119" s="97"/>
      <c r="CG119" s="97"/>
      <c r="CH119" s="97"/>
      <c r="CI119" s="97"/>
      <c r="CJ119" s="97"/>
      <c r="CK119" s="97"/>
      <c r="CL119" s="97"/>
      <c r="CM119" s="97"/>
      <c r="CN119" s="97"/>
      <c r="CO119" s="97"/>
      <c r="CP119" s="97"/>
      <c r="CQ119" s="97"/>
      <c r="CR119" s="97"/>
      <c r="CS119" s="97"/>
      <c r="CT119" s="102"/>
      <c r="CU119" s="97"/>
      <c r="CV119" s="102"/>
      <c r="CW119" s="97"/>
      <c r="CX119" s="97"/>
      <c r="CY119" s="97"/>
      <c r="CZ119" s="97"/>
      <c r="DA119" s="97"/>
      <c r="DB119" s="97"/>
      <c r="DC119" s="97"/>
      <c r="DD119" s="102"/>
      <c r="DE119" s="97"/>
      <c r="DF119" s="97"/>
      <c r="DG119" s="97"/>
      <c r="DH119" s="97"/>
      <c r="DI119" s="97"/>
      <c r="DJ119" s="97"/>
      <c r="DK119" s="97"/>
      <c r="DL119" s="97"/>
      <c r="DM119" s="97"/>
      <c r="DN119" s="97"/>
      <c r="DO119" s="97"/>
      <c r="DP119" s="97"/>
      <c r="DQ119" s="97"/>
      <c r="DR119" s="97"/>
      <c r="DS119" s="97"/>
      <c r="DT119" s="97"/>
      <c r="DU119" s="97"/>
      <c r="DV119" s="97"/>
      <c r="DW119" s="97"/>
      <c r="DX119" s="97"/>
      <c r="DY119" s="97"/>
      <c r="DZ119" s="97"/>
      <c r="EA119" s="97"/>
      <c r="EB119" s="97"/>
      <c r="EC119" s="97"/>
      <c r="ED119" s="97"/>
      <c r="EE119" s="97"/>
      <c r="EF119" s="97"/>
      <c r="EG119" s="97"/>
      <c r="EH119" s="97"/>
      <c r="EI119" s="97"/>
      <c r="EJ119" s="97"/>
      <c r="EK119" s="97"/>
      <c r="EL119" s="97"/>
      <c r="EM119" s="97"/>
      <c r="EN119" s="97"/>
      <c r="EO119" s="97"/>
      <c r="EP119" s="97"/>
      <c r="EQ119" s="102"/>
      <c r="ER119" s="97"/>
      <c r="ES119" s="97"/>
      <c r="ET119" s="97"/>
      <c r="EU119" s="97"/>
      <c r="EV119" s="97"/>
      <c r="EW119" s="97"/>
      <c r="EX119" s="97"/>
      <c r="EY119" s="97"/>
      <c r="EZ119" s="97"/>
      <c r="FA119" s="97"/>
      <c r="FB119" s="97"/>
      <c r="FC119" s="97"/>
      <c r="FD119" s="97"/>
      <c r="FE119" s="97"/>
      <c r="FF119" s="97"/>
      <c r="FG119" s="97"/>
      <c r="FH119" s="97"/>
      <c r="FI119" s="97"/>
      <c r="FJ119" s="97"/>
      <c r="FK119" s="97"/>
      <c r="FL119" s="97"/>
      <c r="FM119" s="97"/>
      <c r="FN119" s="97"/>
      <c r="FO119" s="97"/>
      <c r="FP119" s="97"/>
      <c r="FQ119" s="97"/>
      <c r="FR119" s="97"/>
      <c r="FS119" s="97"/>
      <c r="FT119" s="97"/>
      <c r="FU119" s="97"/>
      <c r="FV119" s="97"/>
      <c r="FW119" s="97"/>
      <c r="FX119" s="97"/>
      <c r="FY119" s="97"/>
      <c r="FZ119" s="97"/>
      <c r="GA119" s="97"/>
      <c r="GB119" s="97"/>
      <c r="GC119" s="97"/>
      <c r="GD119" s="97"/>
      <c r="GE119" s="97"/>
      <c r="GF119" s="97"/>
      <c r="GG119" s="97"/>
      <c r="GH119" s="97"/>
      <c r="GI119" s="97"/>
      <c r="GJ119" s="97"/>
      <c r="GK119" s="97"/>
      <c r="GL119" s="97"/>
      <c r="GM119" s="97"/>
      <c r="GN119" s="97"/>
      <c r="GO119" s="97"/>
      <c r="GP119" s="97"/>
      <c r="GQ119" s="97"/>
      <c r="GR119" s="97"/>
      <c r="GS119" s="97"/>
      <c r="GT119" s="97"/>
      <c r="GU119" s="97"/>
      <c r="GV119" s="97"/>
      <c r="GW119" s="97"/>
      <c r="GX119" s="97"/>
      <c r="GY119" s="97"/>
      <c r="GZ119" s="97"/>
      <c r="HA119" s="97"/>
      <c r="HB119" s="97"/>
      <c r="HC119" s="97"/>
      <c r="HD119" s="97"/>
      <c r="HE119" s="97"/>
      <c r="HF119" s="97"/>
      <c r="HG119" s="97"/>
      <c r="HH119" s="97"/>
      <c r="HI119" s="97"/>
      <c r="HJ119" s="97"/>
      <c r="HK119" s="97"/>
      <c r="HL119" s="97"/>
      <c r="HM119" s="97"/>
      <c r="HN119" s="97"/>
      <c r="HO119" s="97"/>
      <c r="HP119" s="97"/>
      <c r="HQ119" s="97"/>
      <c r="HR119" s="97"/>
      <c r="HS119" s="97"/>
      <c r="HT119" s="97"/>
      <c r="HU119" s="97"/>
      <c r="HV119" s="97"/>
      <c r="HW119" s="97"/>
      <c r="HX119" s="97"/>
      <c r="HY119" s="97"/>
      <c r="HZ119" s="97"/>
      <c r="IA119" s="97"/>
      <c r="IB119" s="97"/>
      <c r="IC119" s="97"/>
      <c r="ID119" s="97"/>
      <c r="IE119" s="97"/>
      <c r="IF119" s="97"/>
      <c r="IG119" s="97"/>
      <c r="IH119" s="97"/>
      <c r="II119" s="97"/>
      <c r="IJ119" s="97"/>
      <c r="IK119" s="97"/>
      <c r="IL119" s="97"/>
      <c r="IM119" s="97"/>
      <c r="IN119" s="97"/>
      <c r="IO119" s="97"/>
      <c r="IP119" s="97"/>
      <c r="IQ119" s="97"/>
      <c r="IR119" s="97"/>
      <c r="IS119" s="97"/>
      <c r="IT119" s="97"/>
      <c r="IU119" s="97"/>
      <c r="IV119" s="97"/>
      <c r="IW119" s="97"/>
      <c r="IX119" s="97"/>
      <c r="IY119" s="97"/>
      <c r="IZ119" s="97"/>
      <c r="JA119" s="97"/>
      <c r="JB119" s="97"/>
      <c r="JC119" s="97"/>
      <c r="JD119" s="97"/>
      <c r="JE119" s="97"/>
      <c r="JF119" s="97"/>
      <c r="JG119" s="97"/>
      <c r="JH119" s="88"/>
      <c r="JI119" s="88"/>
      <c r="JJ119" s="88"/>
      <c r="JK119" s="88"/>
      <c r="JL119" s="88"/>
      <c r="JM119" s="88"/>
      <c r="JN119" s="88"/>
      <c r="JO119" s="88"/>
      <c r="JP119" s="97"/>
      <c r="JQ119" s="97"/>
      <c r="JR119" s="97"/>
      <c r="JS119" s="97"/>
      <c r="JT119" s="97"/>
      <c r="JU119" s="97"/>
      <c r="JV119" s="97"/>
      <c r="JW119" s="97"/>
      <c r="JX119" s="102"/>
      <c r="JY119" s="97"/>
      <c r="JZ119" s="97"/>
      <c r="KA119" s="97"/>
      <c r="KB119" s="97"/>
      <c r="KC119" s="97"/>
      <c r="KD119" s="97"/>
      <c r="KE119" s="97"/>
      <c r="KF119" s="97"/>
      <c r="KG119" s="97"/>
      <c r="KH119" s="97"/>
      <c r="KI119" s="97"/>
      <c r="KJ119" s="97"/>
      <c r="KK119" s="97"/>
      <c r="KL119" s="97"/>
      <c r="KM119" s="97"/>
      <c r="KN119" s="97"/>
      <c r="KO119" s="97"/>
      <c r="KP119" s="97"/>
      <c r="KQ119" s="97"/>
      <c r="KR119" s="97"/>
      <c r="KS119" s="97"/>
      <c r="KT119" s="97"/>
      <c r="KU119" s="97"/>
      <c r="KV119" s="97"/>
      <c r="KW119" s="97"/>
      <c r="KX119" s="97"/>
      <c r="KY119" s="97"/>
      <c r="KZ119" s="97"/>
      <c r="LA119" s="97"/>
      <c r="LB119" s="97"/>
      <c r="LC119" s="97"/>
      <c r="LD119" s="97"/>
      <c r="LE119" s="97"/>
      <c r="LF119" s="97"/>
      <c r="LG119" s="97"/>
      <c r="LH119" s="97"/>
      <c r="LI119" s="97"/>
      <c r="LJ119" s="97"/>
      <c r="LK119" s="97"/>
      <c r="LL119" s="97"/>
      <c r="LM119" s="97"/>
      <c r="LN119" s="97"/>
      <c r="LO119" s="97"/>
      <c r="LP119" s="97"/>
      <c r="LQ119" s="97"/>
      <c r="LR119" s="97"/>
      <c r="LS119" s="97"/>
      <c r="LT119" s="97"/>
      <c r="LU119" s="97"/>
      <c r="LV119" s="97"/>
      <c r="LW119" s="97"/>
      <c r="LX119" s="97"/>
      <c r="LY119" s="97"/>
      <c r="LZ119" s="97"/>
      <c r="MA119" s="97"/>
      <c r="MB119" s="97"/>
      <c r="MC119" s="97"/>
      <c r="MD119" s="97"/>
      <c r="ME119" s="97"/>
      <c r="MF119" s="97"/>
      <c r="MG119" s="97"/>
      <c r="MH119" s="97"/>
      <c r="MI119" s="97"/>
      <c r="MJ119" s="97"/>
      <c r="MK119" s="97"/>
      <c r="ML119" s="97"/>
      <c r="MM119" s="97"/>
      <c r="MN119" s="97"/>
      <c r="MO119" s="97"/>
      <c r="MP119" s="97"/>
      <c r="MQ119" s="97"/>
      <c r="MR119" s="97"/>
      <c r="MS119" s="97"/>
      <c r="MT119" s="97"/>
      <c r="MU119" s="97"/>
      <c r="MV119" s="97"/>
      <c r="MW119" s="97"/>
      <c r="MX119" s="97"/>
      <c r="MY119" s="97"/>
      <c r="MZ119" s="97"/>
      <c r="NA119" s="97"/>
      <c r="NB119" s="97"/>
      <c r="NC119" s="97"/>
      <c r="ND119" s="97"/>
      <c r="NE119" s="97"/>
      <c r="NF119" s="97"/>
      <c r="NG119" s="97"/>
      <c r="NH119" s="97"/>
      <c r="NI119" s="97"/>
      <c r="NJ119" s="97"/>
      <c r="NK119" s="97"/>
      <c r="NL119" s="97"/>
      <c r="NM119" s="97"/>
      <c r="NN119" s="97"/>
      <c r="NO119" s="97"/>
      <c r="NP119" s="97"/>
      <c r="NQ119" s="97"/>
      <c r="NR119" s="97"/>
      <c r="NS119" s="97"/>
      <c r="NT119" s="97"/>
      <c r="NU119" s="97"/>
      <c r="NV119" s="97"/>
      <c r="NW119" s="97"/>
      <c r="NX119" s="97"/>
      <c r="NY119" s="97"/>
      <c r="NZ119" s="97"/>
      <c r="OA119" s="97"/>
      <c r="OB119" s="97"/>
      <c r="OC119" s="97"/>
      <c r="OD119" s="97"/>
      <c r="OE119" s="97"/>
      <c r="OF119" s="97"/>
      <c r="OG119" s="97"/>
      <c r="OH119" s="97"/>
      <c r="OI119" s="97"/>
      <c r="OJ119" s="97"/>
      <c r="OK119" s="97"/>
      <c r="OL119" s="97"/>
      <c r="OM119" s="97"/>
      <c r="ON119" s="97"/>
      <c r="OO119" s="97"/>
      <c r="OP119" s="97"/>
      <c r="OQ119" s="97"/>
      <c r="OR119" s="97"/>
      <c r="OS119" s="97"/>
      <c r="OT119" s="97"/>
      <c r="OU119" s="97"/>
      <c r="OV119" s="97"/>
      <c r="OW119" s="97"/>
      <c r="OX119" s="97"/>
      <c r="OY119" s="97"/>
      <c r="OZ119" s="97"/>
      <c r="PA119" s="97"/>
      <c r="PB119" s="97"/>
      <c r="PC119" s="97"/>
      <c r="PD119" s="97"/>
      <c r="PE119" s="97"/>
      <c r="PF119" s="97"/>
      <c r="PG119" s="97"/>
      <c r="PH119" s="97"/>
      <c r="PI119" s="97"/>
      <c r="PJ119" s="97"/>
      <c r="PK119" s="97"/>
      <c r="PL119" s="97"/>
      <c r="PM119" s="97"/>
      <c r="PN119" s="97"/>
      <c r="PO119" s="97"/>
      <c r="PP119" s="97"/>
      <c r="PQ119" s="97"/>
      <c r="PR119" s="97"/>
      <c r="PS119" s="97"/>
      <c r="PT119" s="97"/>
      <c r="PU119" s="97"/>
      <c r="PV119" s="97"/>
      <c r="PW119" s="97"/>
      <c r="PX119" s="97"/>
      <c r="PY119" s="97"/>
      <c r="PZ119" s="97"/>
      <c r="QA119" s="97"/>
      <c r="QB119" s="97"/>
      <c r="QC119" s="97"/>
      <c r="QD119" s="97"/>
      <c r="QE119" s="97"/>
      <c r="QF119" s="97"/>
      <c r="QG119" s="97"/>
      <c r="QH119" s="97"/>
      <c r="QI119" s="97"/>
      <c r="QJ119" s="97"/>
      <c r="QK119" s="97"/>
      <c r="QL119" s="97"/>
      <c r="QM119" s="97"/>
      <c r="QN119" s="97"/>
      <c r="QO119" s="97"/>
      <c r="QP119" s="97"/>
      <c r="QQ119" s="97"/>
      <c r="QR119" s="97"/>
      <c r="QS119" s="97"/>
      <c r="QT119" s="97"/>
      <c r="QU119" s="97"/>
      <c r="QV119" s="97"/>
      <c r="QW119" s="97"/>
      <c r="QX119" s="97"/>
      <c r="QY119" s="97"/>
      <c r="QZ119" s="97"/>
      <c r="RA119" s="97"/>
      <c r="RB119" s="97"/>
      <c r="RC119" s="97"/>
      <c r="RD119" s="97"/>
      <c r="RE119" s="97"/>
      <c r="RF119" s="97"/>
      <c r="RG119" s="97"/>
      <c r="RH119" s="97"/>
      <c r="RI119" s="97"/>
      <c r="RJ119" s="97"/>
      <c r="RK119" s="97"/>
      <c r="RL119" s="97"/>
      <c r="RM119" s="97"/>
      <c r="RN119" s="97"/>
      <c r="RO119" s="97"/>
      <c r="RP119" s="97"/>
      <c r="RQ119" s="97"/>
      <c r="RR119" s="97"/>
      <c r="RS119" s="97"/>
      <c r="RT119" s="97"/>
      <c r="RU119" s="97"/>
      <c r="RV119" s="97"/>
      <c r="RW119" s="97"/>
      <c r="RX119" s="97"/>
      <c r="RY119" s="97"/>
      <c r="RZ119" s="97"/>
      <c r="SA119" s="97"/>
      <c r="SB119" s="97"/>
      <c r="SC119" s="97"/>
      <c r="SD119" s="97"/>
      <c r="SE119" s="97"/>
      <c r="SF119" s="97"/>
      <c r="SG119" s="97"/>
      <c r="SH119" s="97"/>
      <c r="SI119" s="97"/>
      <c r="SJ119" s="97"/>
      <c r="SK119" s="97"/>
      <c r="SL119" s="97"/>
      <c r="SM119" s="97"/>
      <c r="SN119" s="97"/>
      <c r="SO119" s="97"/>
      <c r="SP119" s="97"/>
      <c r="SQ119" s="97"/>
      <c r="SR119" s="97"/>
      <c r="SS119" s="97"/>
      <c r="ST119" s="97"/>
      <c r="SU119" s="97"/>
      <c r="SV119" s="97"/>
      <c r="SW119" s="97"/>
      <c r="SX119" s="97"/>
      <c r="SY119" s="97"/>
      <c r="SZ119" s="97"/>
      <c r="TA119" s="97"/>
      <c r="TB119" s="97"/>
    </row>
    <row r="120" spans="1:522" s="27" customFormat="1" ht="18" customHeight="1" x14ac:dyDescent="0.2">
      <c r="A120" s="12"/>
      <c r="B120" s="11" t="s">
        <v>356</v>
      </c>
      <c r="C120" s="1">
        <v>9932</v>
      </c>
      <c r="D120" s="4" t="s">
        <v>153</v>
      </c>
      <c r="E120" s="1">
        <v>10757</v>
      </c>
      <c r="F120" s="1"/>
      <c r="G120" s="4" t="s">
        <v>49</v>
      </c>
      <c r="H120"/>
      <c r="I120" s="1">
        <f t="shared" si="2"/>
        <v>0</v>
      </c>
      <c r="J120" s="12">
        <f>Tabuľka1[[#This Row],[Stĺpec8]]</f>
        <v>0</v>
      </c>
      <c r="K120" s="102"/>
      <c r="L120" s="102"/>
      <c r="M120" s="97"/>
      <c r="N120" s="97"/>
      <c r="O120" s="97"/>
      <c r="P120" s="97"/>
      <c r="Q120" s="97"/>
      <c r="R120" s="97"/>
      <c r="S120" s="102"/>
      <c r="T120" s="97"/>
      <c r="U120" s="97"/>
      <c r="V120" s="97"/>
      <c r="W120" s="97"/>
      <c r="X120" s="97"/>
      <c r="Y120" s="97"/>
      <c r="Z120" s="97"/>
      <c r="AA120" s="97"/>
      <c r="AB120" s="97"/>
      <c r="AC120" s="97"/>
      <c r="AD120" s="97"/>
      <c r="AE120" s="97"/>
      <c r="AF120" s="97"/>
      <c r="AG120" s="97"/>
      <c r="AH120" s="97"/>
      <c r="AI120" s="97"/>
      <c r="AJ120" s="97"/>
      <c r="AK120" s="97"/>
      <c r="AL120" s="97"/>
      <c r="AM120" s="97"/>
      <c r="AN120" s="97"/>
      <c r="AO120" s="97"/>
      <c r="AP120" s="97"/>
      <c r="AQ120" s="97"/>
      <c r="AR120" s="97"/>
      <c r="AS120" s="97"/>
      <c r="AT120" s="97"/>
      <c r="AU120" s="97"/>
      <c r="AV120" s="97"/>
      <c r="AW120" s="97"/>
      <c r="AX120" s="97"/>
      <c r="AY120" s="97"/>
      <c r="AZ120" s="97"/>
      <c r="BA120" s="97"/>
      <c r="BB120" s="97"/>
      <c r="BC120" s="97"/>
      <c r="BD120" s="97"/>
      <c r="BE120" s="97"/>
      <c r="BF120" s="97"/>
      <c r="BG120" s="97"/>
      <c r="BH120" s="97"/>
      <c r="BI120" s="97"/>
      <c r="BJ120" s="97"/>
      <c r="BK120" s="97"/>
      <c r="BL120" s="97"/>
      <c r="BM120" s="97"/>
      <c r="BN120" s="97"/>
      <c r="BO120" s="97"/>
      <c r="BP120" s="97"/>
      <c r="BQ120" s="97"/>
      <c r="BR120" s="97"/>
      <c r="BS120" s="97"/>
      <c r="BT120" s="97"/>
      <c r="BU120" s="97"/>
      <c r="BV120" s="97"/>
      <c r="BW120" s="97"/>
      <c r="BX120" s="97"/>
      <c r="BY120" s="97"/>
      <c r="BZ120" s="97"/>
      <c r="CA120" s="97"/>
      <c r="CB120" s="97"/>
      <c r="CC120" s="97"/>
      <c r="CD120" s="97"/>
      <c r="CE120" s="97"/>
      <c r="CF120" s="97"/>
      <c r="CG120" s="97"/>
      <c r="CH120" s="97"/>
      <c r="CI120" s="97"/>
      <c r="CJ120" s="97"/>
      <c r="CK120" s="97"/>
      <c r="CL120" s="97"/>
      <c r="CM120" s="97"/>
      <c r="CN120" s="97"/>
      <c r="CO120" s="97"/>
      <c r="CP120" s="97"/>
      <c r="CQ120" s="97"/>
      <c r="CR120" s="97"/>
      <c r="CS120" s="97"/>
      <c r="CT120" s="102"/>
      <c r="CU120" s="97"/>
      <c r="CV120" s="102"/>
      <c r="CW120" s="97"/>
      <c r="CX120" s="97"/>
      <c r="CY120" s="97"/>
      <c r="CZ120" s="97"/>
      <c r="DA120" s="97"/>
      <c r="DB120" s="97"/>
      <c r="DC120" s="97"/>
      <c r="DD120" s="102"/>
      <c r="DE120" s="97"/>
      <c r="DF120" s="97"/>
      <c r="DG120" s="97"/>
      <c r="DH120" s="97"/>
      <c r="DI120" s="97"/>
      <c r="DJ120" s="97"/>
      <c r="DK120" s="97"/>
      <c r="DL120" s="97"/>
      <c r="DM120" s="97"/>
      <c r="DN120" s="97"/>
      <c r="DO120" s="97"/>
      <c r="DP120" s="97"/>
      <c r="DQ120" s="97"/>
      <c r="DR120" s="97"/>
      <c r="DS120" s="97"/>
      <c r="DT120" s="97"/>
      <c r="DU120" s="97"/>
      <c r="DV120" s="97"/>
      <c r="DW120" s="97"/>
      <c r="DX120" s="97"/>
      <c r="DY120" s="97"/>
      <c r="DZ120" s="97"/>
      <c r="EA120" s="97"/>
      <c r="EB120" s="97"/>
      <c r="EC120" s="97"/>
      <c r="ED120" s="97"/>
      <c r="EE120" s="97"/>
      <c r="EF120" s="97"/>
      <c r="EG120" s="97"/>
      <c r="EH120" s="97"/>
      <c r="EI120" s="97"/>
      <c r="EJ120" s="97"/>
      <c r="EK120" s="97"/>
      <c r="EL120" s="97"/>
      <c r="EM120" s="97"/>
      <c r="EN120" s="97"/>
      <c r="EO120" s="97"/>
      <c r="EP120" s="97"/>
      <c r="EQ120" s="102"/>
      <c r="ER120" s="97"/>
      <c r="ES120" s="97"/>
      <c r="ET120" s="97"/>
      <c r="EU120" s="97"/>
      <c r="EV120" s="97"/>
      <c r="EW120" s="97"/>
      <c r="EX120" s="97"/>
      <c r="EY120" s="97"/>
      <c r="EZ120" s="97"/>
      <c r="FA120" s="97"/>
      <c r="FB120" s="97"/>
      <c r="FC120" s="97"/>
      <c r="FD120" s="97"/>
      <c r="FE120" s="97"/>
      <c r="FF120" s="97"/>
      <c r="FG120" s="97"/>
      <c r="FH120" s="97"/>
      <c r="FI120" s="97"/>
      <c r="FJ120" s="97"/>
      <c r="FK120" s="97"/>
      <c r="FL120" s="97"/>
      <c r="FM120" s="97"/>
      <c r="FN120" s="97"/>
      <c r="FO120" s="97"/>
      <c r="FP120" s="97"/>
      <c r="FQ120" s="97"/>
      <c r="FR120" s="97"/>
      <c r="FS120" s="97"/>
      <c r="FT120" s="97"/>
      <c r="FU120" s="97"/>
      <c r="FV120" s="97"/>
      <c r="FW120" s="97"/>
      <c r="FX120" s="97"/>
      <c r="FY120" s="97"/>
      <c r="FZ120" s="97"/>
      <c r="GA120" s="97"/>
      <c r="GB120" s="97"/>
      <c r="GC120" s="97"/>
      <c r="GD120" s="97"/>
      <c r="GE120" s="97"/>
      <c r="GF120" s="97"/>
      <c r="GG120" s="97"/>
      <c r="GH120" s="97"/>
      <c r="GI120" s="97"/>
      <c r="GJ120" s="97"/>
      <c r="GK120" s="97"/>
      <c r="GL120" s="97"/>
      <c r="GM120" s="97"/>
      <c r="GN120" s="97"/>
      <c r="GO120" s="97"/>
      <c r="GP120" s="97"/>
      <c r="GQ120" s="97"/>
      <c r="GR120" s="97"/>
      <c r="GS120" s="97"/>
      <c r="GT120" s="97"/>
      <c r="GU120" s="97"/>
      <c r="GV120" s="97"/>
      <c r="GW120" s="97"/>
      <c r="GX120" s="97"/>
      <c r="GY120" s="97"/>
      <c r="GZ120" s="97"/>
      <c r="HA120" s="97"/>
      <c r="HB120" s="97"/>
      <c r="HC120" s="97"/>
      <c r="HD120" s="97"/>
      <c r="HE120" s="97"/>
      <c r="HF120" s="97"/>
      <c r="HG120" s="97"/>
      <c r="HH120" s="97"/>
      <c r="HI120" s="97"/>
      <c r="HJ120" s="97"/>
      <c r="HK120" s="97"/>
      <c r="HL120" s="97"/>
      <c r="HM120" s="97"/>
      <c r="HN120" s="97"/>
      <c r="HO120" s="97"/>
      <c r="HP120" s="97"/>
      <c r="HQ120" s="97"/>
      <c r="HR120" s="97"/>
      <c r="HS120" s="97"/>
      <c r="HT120" s="97"/>
      <c r="HU120" s="97"/>
      <c r="HV120" s="97"/>
      <c r="HW120" s="97"/>
      <c r="HX120" s="97"/>
      <c r="HY120" s="97"/>
      <c r="HZ120" s="97"/>
      <c r="IA120" s="97"/>
      <c r="IB120" s="97"/>
      <c r="IC120" s="97"/>
      <c r="ID120" s="97"/>
      <c r="IE120" s="97"/>
      <c r="IF120" s="97"/>
      <c r="IG120" s="97"/>
      <c r="IH120" s="97"/>
      <c r="II120" s="97"/>
      <c r="IJ120" s="97"/>
      <c r="IK120" s="97"/>
      <c r="IL120" s="97"/>
      <c r="IM120" s="97"/>
      <c r="IN120" s="97"/>
      <c r="IO120" s="97"/>
      <c r="IP120" s="97"/>
      <c r="IQ120" s="97"/>
      <c r="IR120" s="97"/>
      <c r="IS120" s="97"/>
      <c r="IT120" s="97"/>
      <c r="IU120" s="97"/>
      <c r="IV120" s="97"/>
      <c r="IW120" s="97"/>
      <c r="IX120" s="97"/>
      <c r="IY120" s="97"/>
      <c r="IZ120" s="97"/>
      <c r="JA120" s="97"/>
      <c r="JB120" s="97"/>
      <c r="JC120" s="97"/>
      <c r="JD120" s="97"/>
      <c r="JE120" s="97"/>
      <c r="JF120" s="97"/>
      <c r="JG120" s="97"/>
      <c r="JH120" s="88"/>
      <c r="JI120" s="88"/>
      <c r="JJ120" s="88"/>
      <c r="JK120" s="88"/>
      <c r="JL120" s="88"/>
      <c r="JM120" s="88"/>
      <c r="JN120" s="88"/>
      <c r="JO120" s="88"/>
      <c r="JP120" s="97"/>
      <c r="JQ120" s="97"/>
      <c r="JR120" s="97"/>
      <c r="JS120" s="97"/>
      <c r="JT120" s="97"/>
      <c r="JU120" s="97"/>
      <c r="JV120" s="97"/>
      <c r="JW120" s="97"/>
      <c r="JX120" s="102"/>
      <c r="JY120" s="97"/>
      <c r="JZ120" s="97"/>
      <c r="KA120" s="97"/>
      <c r="KB120" s="97"/>
      <c r="KC120" s="97"/>
      <c r="KD120" s="97"/>
      <c r="KE120" s="97"/>
      <c r="KF120" s="97"/>
      <c r="KG120" s="97"/>
      <c r="KH120" s="97"/>
      <c r="KI120" s="97"/>
      <c r="KJ120" s="97"/>
      <c r="KK120" s="97"/>
      <c r="KL120" s="97"/>
      <c r="KM120" s="97"/>
      <c r="KN120" s="97"/>
      <c r="KO120" s="97"/>
      <c r="KP120" s="97"/>
      <c r="KQ120" s="97"/>
      <c r="KR120" s="97"/>
      <c r="KS120" s="97"/>
      <c r="KT120" s="97"/>
      <c r="KU120" s="97"/>
      <c r="KV120" s="97"/>
      <c r="KW120" s="97"/>
      <c r="KX120" s="97"/>
      <c r="KY120" s="97"/>
      <c r="KZ120" s="97"/>
      <c r="LA120" s="97"/>
      <c r="LB120" s="97"/>
      <c r="LC120" s="97"/>
      <c r="LD120" s="97"/>
      <c r="LE120" s="97"/>
      <c r="LF120" s="97"/>
      <c r="LG120" s="97"/>
      <c r="LH120" s="97"/>
      <c r="LI120" s="97"/>
      <c r="LJ120" s="97"/>
      <c r="LK120" s="97"/>
      <c r="LL120" s="97"/>
      <c r="LM120" s="97"/>
      <c r="LN120" s="97"/>
      <c r="LO120" s="97"/>
      <c r="LP120" s="97"/>
      <c r="LQ120" s="97"/>
      <c r="LR120" s="97"/>
      <c r="LS120" s="97"/>
      <c r="LT120" s="97"/>
      <c r="LU120" s="97"/>
      <c r="LV120" s="97"/>
      <c r="LW120" s="97"/>
      <c r="LX120" s="97"/>
      <c r="LY120" s="97"/>
      <c r="LZ120" s="97"/>
      <c r="MA120" s="97"/>
      <c r="MB120" s="97"/>
      <c r="MC120" s="97"/>
      <c r="MD120" s="97"/>
      <c r="ME120" s="97"/>
      <c r="MF120" s="97"/>
      <c r="MG120" s="97"/>
      <c r="MH120" s="97"/>
      <c r="MI120" s="97"/>
      <c r="MJ120" s="97"/>
      <c r="MK120" s="97"/>
      <c r="ML120" s="97"/>
      <c r="MM120" s="97"/>
      <c r="MN120" s="97"/>
      <c r="MO120" s="97"/>
      <c r="MP120" s="97"/>
      <c r="MQ120" s="97"/>
      <c r="MR120" s="97"/>
      <c r="MS120" s="97"/>
      <c r="MT120" s="97"/>
      <c r="MU120" s="97"/>
      <c r="MV120" s="97"/>
      <c r="MW120" s="97"/>
      <c r="MX120" s="97"/>
      <c r="MY120" s="97"/>
      <c r="MZ120" s="97"/>
      <c r="NA120" s="97"/>
      <c r="NB120" s="97"/>
      <c r="NC120" s="97"/>
      <c r="ND120" s="97"/>
      <c r="NE120" s="97"/>
      <c r="NF120" s="97"/>
      <c r="NG120" s="97"/>
      <c r="NH120" s="97"/>
      <c r="NI120" s="97"/>
      <c r="NJ120" s="97"/>
      <c r="NK120" s="97"/>
      <c r="NL120" s="97"/>
      <c r="NM120" s="97"/>
      <c r="NN120" s="97"/>
      <c r="NO120" s="97"/>
      <c r="NP120" s="97"/>
      <c r="NQ120" s="97"/>
      <c r="NR120" s="97"/>
      <c r="NS120" s="97"/>
      <c r="NT120" s="97"/>
      <c r="NU120" s="97"/>
      <c r="NV120" s="97"/>
      <c r="NW120" s="97"/>
      <c r="NX120" s="97"/>
      <c r="NY120" s="97"/>
      <c r="NZ120" s="97"/>
      <c r="OA120" s="97"/>
      <c r="OB120" s="97"/>
      <c r="OC120" s="97"/>
      <c r="OD120" s="97"/>
      <c r="OE120" s="97"/>
      <c r="OF120" s="97"/>
      <c r="OG120" s="97"/>
      <c r="OH120" s="97"/>
      <c r="OI120" s="97"/>
      <c r="OJ120" s="97"/>
      <c r="OK120" s="97"/>
      <c r="OL120" s="97"/>
      <c r="OM120" s="97"/>
      <c r="ON120" s="97"/>
      <c r="OO120" s="97"/>
      <c r="OP120" s="97"/>
      <c r="OQ120" s="97"/>
      <c r="OR120" s="97"/>
      <c r="OS120" s="97"/>
      <c r="OT120" s="97"/>
      <c r="OU120" s="97"/>
      <c r="OV120" s="97"/>
      <c r="OW120" s="97"/>
      <c r="OX120" s="97"/>
      <c r="OY120" s="97"/>
      <c r="OZ120" s="97"/>
      <c r="PA120" s="97"/>
      <c r="PB120" s="97"/>
      <c r="PC120" s="97"/>
      <c r="PD120" s="97"/>
      <c r="PE120" s="97"/>
      <c r="PF120" s="97"/>
      <c r="PG120" s="97"/>
      <c r="PH120" s="97"/>
      <c r="PI120" s="97"/>
      <c r="PJ120" s="97"/>
      <c r="PK120" s="97"/>
      <c r="PL120" s="97"/>
      <c r="PM120" s="97"/>
      <c r="PN120" s="97"/>
      <c r="PO120" s="97"/>
      <c r="PP120" s="97"/>
      <c r="PQ120" s="97"/>
      <c r="PR120" s="97"/>
      <c r="PS120" s="97"/>
      <c r="PT120" s="97"/>
      <c r="PU120" s="97"/>
      <c r="PV120" s="97"/>
      <c r="PW120" s="97"/>
      <c r="PX120" s="97"/>
      <c r="PY120" s="97"/>
      <c r="PZ120" s="97"/>
      <c r="QA120" s="97"/>
      <c r="QB120" s="97"/>
      <c r="QC120" s="97"/>
      <c r="QD120" s="97"/>
      <c r="QE120" s="97"/>
      <c r="QF120" s="97"/>
      <c r="QG120" s="97"/>
      <c r="QH120" s="97"/>
      <c r="QI120" s="97"/>
      <c r="QJ120" s="97"/>
      <c r="QK120" s="97"/>
      <c r="QL120" s="97"/>
      <c r="QM120" s="97"/>
      <c r="QN120" s="97"/>
      <c r="QO120" s="97"/>
      <c r="QP120" s="97"/>
      <c r="QQ120" s="97"/>
      <c r="QR120" s="97"/>
      <c r="QS120" s="97"/>
      <c r="QT120" s="97"/>
      <c r="QU120" s="97"/>
      <c r="QV120" s="97"/>
      <c r="QW120" s="97"/>
      <c r="QX120" s="97"/>
      <c r="QY120" s="97"/>
      <c r="QZ120" s="97"/>
      <c r="RA120" s="97"/>
      <c r="RB120" s="97"/>
      <c r="RC120" s="97"/>
      <c r="RD120" s="97"/>
      <c r="RE120" s="97"/>
      <c r="RF120" s="97"/>
      <c r="RG120" s="97"/>
      <c r="RH120" s="97"/>
      <c r="RI120" s="97"/>
      <c r="RJ120" s="97"/>
      <c r="RK120" s="97"/>
      <c r="RL120" s="97"/>
      <c r="RM120" s="97"/>
      <c r="RN120" s="97"/>
      <c r="RO120" s="97"/>
      <c r="RP120" s="97"/>
      <c r="RQ120" s="97"/>
      <c r="RR120" s="97"/>
      <c r="RS120" s="97"/>
      <c r="RT120" s="97"/>
      <c r="RU120" s="97"/>
      <c r="RV120" s="97"/>
      <c r="RW120" s="97"/>
      <c r="RX120" s="97"/>
      <c r="RY120" s="97"/>
      <c r="RZ120" s="97"/>
      <c r="SA120" s="97"/>
      <c r="SB120" s="97"/>
      <c r="SC120" s="97"/>
      <c r="SD120" s="97"/>
      <c r="SE120" s="97"/>
      <c r="SF120" s="97"/>
      <c r="SG120" s="97"/>
      <c r="SH120" s="97"/>
      <c r="SI120" s="97"/>
      <c r="SJ120" s="97"/>
      <c r="SK120" s="97"/>
      <c r="SL120" s="97"/>
      <c r="SM120" s="97"/>
      <c r="SN120" s="97"/>
      <c r="SO120" s="97"/>
      <c r="SP120" s="97"/>
      <c r="SQ120" s="97"/>
      <c r="SR120" s="97"/>
      <c r="SS120" s="97"/>
      <c r="ST120" s="97"/>
      <c r="SU120" s="97"/>
      <c r="SV120" s="97"/>
      <c r="SW120" s="97"/>
      <c r="SX120" s="97"/>
      <c r="SY120" s="97"/>
      <c r="SZ120" s="97"/>
      <c r="TA120" s="97"/>
      <c r="TB120" s="97"/>
    </row>
    <row r="121" spans="1:522" s="27" customFormat="1" ht="18" customHeight="1" x14ac:dyDescent="0.2">
      <c r="A121" s="173">
        <v>56</v>
      </c>
      <c r="B121" s="174" t="s">
        <v>55</v>
      </c>
      <c r="C121" s="55"/>
      <c r="D121" s="176"/>
      <c r="E121" s="55"/>
      <c r="F121" s="55"/>
      <c r="G121" s="176"/>
      <c r="H121" s="176"/>
      <c r="I121" s="1">
        <f t="shared" ref="I121" si="3">SUM(K121:TB121)</f>
        <v>0</v>
      </c>
      <c r="J121" s="173">
        <f>Tabuľka1[[#This Row],[Stĺpec8]]</f>
        <v>0</v>
      </c>
      <c r="K121" s="102"/>
      <c r="L121" s="102"/>
      <c r="M121" s="97"/>
      <c r="N121" s="97"/>
      <c r="O121" s="97"/>
      <c r="P121" s="97"/>
      <c r="Q121" s="97"/>
      <c r="R121" s="102"/>
      <c r="S121" s="97"/>
      <c r="T121" s="97"/>
      <c r="U121" s="97"/>
      <c r="V121" s="97"/>
      <c r="W121" s="97"/>
      <c r="X121" s="97"/>
      <c r="Y121" s="97"/>
      <c r="Z121" s="97"/>
      <c r="AA121" s="97"/>
      <c r="AB121" s="97"/>
      <c r="AC121" s="97"/>
      <c r="AD121" s="97"/>
      <c r="AE121" s="97"/>
      <c r="AF121" s="97"/>
      <c r="AG121" s="97"/>
      <c r="AH121" s="97"/>
      <c r="AI121" s="97"/>
      <c r="AJ121" s="97"/>
      <c r="AK121" s="97"/>
      <c r="AL121" s="97"/>
      <c r="AM121" s="97"/>
      <c r="AN121" s="97"/>
      <c r="AO121" s="97"/>
      <c r="AP121" s="97"/>
      <c r="AQ121" s="97"/>
      <c r="AR121" s="97"/>
      <c r="AS121" s="97"/>
      <c r="AT121" s="97"/>
      <c r="AU121" s="97"/>
      <c r="AV121" s="97"/>
      <c r="AW121" s="97"/>
      <c r="AX121" s="97"/>
      <c r="AY121" s="97"/>
      <c r="AZ121" s="97"/>
      <c r="BA121" s="97"/>
      <c r="BB121" s="97"/>
      <c r="BC121" s="97"/>
      <c r="BD121" s="97"/>
      <c r="BE121" s="97"/>
      <c r="BF121" s="97"/>
      <c r="BG121" s="97"/>
      <c r="BH121" s="97"/>
      <c r="BI121" s="97"/>
      <c r="BJ121" s="97"/>
      <c r="BK121" s="97"/>
      <c r="BL121" s="97"/>
      <c r="BM121" s="97"/>
      <c r="BN121" s="97"/>
      <c r="BO121" s="97"/>
      <c r="BP121" s="97"/>
      <c r="BQ121" s="97"/>
      <c r="BR121" s="97"/>
      <c r="BS121" s="97"/>
      <c r="BT121" s="102"/>
      <c r="BU121" s="97"/>
      <c r="BV121" s="97"/>
      <c r="BW121" s="97"/>
      <c r="BX121" s="97"/>
      <c r="BY121" s="97"/>
      <c r="BZ121" s="97"/>
      <c r="CA121" s="97"/>
      <c r="CB121" s="97"/>
      <c r="CC121" s="97"/>
      <c r="CD121" s="97"/>
      <c r="CE121" s="97"/>
      <c r="CF121" s="97"/>
      <c r="CG121" s="97"/>
      <c r="CH121" s="97"/>
      <c r="CI121" s="102"/>
      <c r="CJ121" s="97"/>
      <c r="CK121" s="97"/>
      <c r="CL121" s="97"/>
      <c r="CM121" s="97"/>
      <c r="CN121" s="97"/>
      <c r="CO121" s="97"/>
      <c r="CP121" s="97"/>
      <c r="CQ121" s="97"/>
      <c r="CR121" s="97"/>
      <c r="CS121" s="97"/>
      <c r="CT121" s="97"/>
      <c r="CU121" s="97"/>
      <c r="CV121" s="97"/>
      <c r="CW121" s="97"/>
      <c r="CX121" s="97"/>
      <c r="CY121" s="97"/>
      <c r="CZ121" s="97"/>
      <c r="DA121" s="97"/>
      <c r="DB121" s="97"/>
      <c r="DC121" s="97"/>
      <c r="DD121" s="102"/>
      <c r="DE121" s="97"/>
      <c r="DF121" s="97"/>
      <c r="DG121" s="97"/>
      <c r="DH121" s="97"/>
      <c r="DI121" s="97"/>
      <c r="DJ121" s="97"/>
      <c r="DK121" s="97"/>
      <c r="DL121" s="97"/>
      <c r="DM121" s="97"/>
      <c r="DN121" s="97"/>
      <c r="DO121" s="97"/>
      <c r="DP121" s="97"/>
      <c r="DQ121" s="97"/>
      <c r="DR121" s="97"/>
      <c r="DS121" s="97"/>
      <c r="DT121" s="97"/>
      <c r="DU121" s="97"/>
      <c r="DV121" s="97"/>
      <c r="DW121" s="97"/>
      <c r="DX121" s="97"/>
      <c r="DY121" s="97"/>
      <c r="DZ121" s="97"/>
      <c r="EA121" s="97"/>
      <c r="EB121" s="97"/>
      <c r="EC121" s="97"/>
      <c r="ED121" s="97"/>
      <c r="EE121" s="97"/>
      <c r="EF121" s="97"/>
      <c r="EG121" s="97"/>
      <c r="EH121" s="97"/>
      <c r="EI121" s="97"/>
      <c r="EJ121" s="97"/>
      <c r="EK121" s="97"/>
      <c r="EL121" s="97"/>
      <c r="EM121" s="97"/>
      <c r="EN121" s="97"/>
      <c r="EO121" s="97"/>
      <c r="EP121" s="97"/>
      <c r="EQ121" s="102"/>
      <c r="ER121" s="97"/>
      <c r="ES121" s="97"/>
      <c r="ET121" s="97"/>
      <c r="EU121" s="97"/>
      <c r="EV121" s="97"/>
      <c r="EW121" s="97"/>
      <c r="EX121" s="97"/>
      <c r="EY121" s="97"/>
      <c r="EZ121" s="97"/>
      <c r="FA121" s="97"/>
      <c r="FB121" s="97"/>
      <c r="FC121" s="97"/>
      <c r="FD121" s="97"/>
      <c r="FE121" s="97"/>
      <c r="FF121" s="97"/>
      <c r="FG121" s="97"/>
      <c r="FH121" s="97"/>
      <c r="FI121" s="97"/>
      <c r="FJ121" s="97"/>
      <c r="FK121" s="97"/>
      <c r="FL121" s="97"/>
      <c r="FM121" s="97"/>
      <c r="FN121" s="97"/>
      <c r="FO121" s="97"/>
      <c r="FP121" s="97"/>
      <c r="FQ121" s="97"/>
      <c r="FR121" s="97"/>
      <c r="FS121" s="97"/>
      <c r="FT121" s="97"/>
      <c r="FU121" s="97"/>
      <c r="FV121" s="97"/>
      <c r="FW121" s="97"/>
      <c r="FX121" s="97"/>
      <c r="FY121" s="97"/>
      <c r="FZ121" s="97"/>
      <c r="GA121" s="97"/>
      <c r="GB121" s="97"/>
      <c r="GC121" s="97"/>
      <c r="GD121" s="97"/>
      <c r="GE121" s="97"/>
      <c r="GF121" s="97"/>
      <c r="GG121" s="97"/>
      <c r="GH121" s="97"/>
      <c r="GI121" s="97"/>
      <c r="GJ121" s="97"/>
      <c r="GK121" s="97"/>
      <c r="GL121" s="97"/>
      <c r="GM121" s="97"/>
      <c r="GN121" s="97"/>
      <c r="GO121" s="97"/>
      <c r="GP121" s="97"/>
      <c r="GQ121" s="97"/>
      <c r="GR121" s="97"/>
      <c r="GS121" s="97"/>
      <c r="GT121" s="97"/>
      <c r="GU121" s="97"/>
      <c r="GV121" s="97"/>
      <c r="GW121" s="97"/>
      <c r="GX121" s="97"/>
      <c r="GY121" s="97"/>
      <c r="GZ121" s="97"/>
      <c r="HA121" s="97"/>
      <c r="HB121" s="97"/>
      <c r="HC121" s="97"/>
      <c r="HD121" s="97"/>
      <c r="HE121" s="97"/>
      <c r="HF121" s="97"/>
      <c r="HG121" s="97"/>
      <c r="HH121" s="97"/>
      <c r="HI121" s="97"/>
      <c r="HJ121" s="97"/>
      <c r="HK121" s="97"/>
      <c r="HL121" s="97"/>
      <c r="HM121" s="97"/>
      <c r="HN121" s="97"/>
      <c r="HO121" s="97"/>
      <c r="HP121" s="97"/>
      <c r="HQ121" s="97"/>
      <c r="HR121" s="97"/>
      <c r="HS121" s="97"/>
      <c r="HT121" s="97"/>
      <c r="HU121" s="97"/>
      <c r="HV121" s="97"/>
      <c r="HW121" s="97"/>
      <c r="HX121" s="97"/>
      <c r="HY121" s="97"/>
      <c r="HZ121" s="97"/>
      <c r="IA121" s="97"/>
      <c r="IB121" s="97"/>
      <c r="IC121" s="97"/>
      <c r="ID121" s="97"/>
      <c r="IE121" s="97"/>
      <c r="IF121" s="97"/>
      <c r="IG121" s="97"/>
      <c r="IH121" s="97"/>
      <c r="II121" s="97"/>
      <c r="IJ121" s="97"/>
      <c r="IK121" s="97"/>
      <c r="IL121" s="97"/>
      <c r="IM121" s="97"/>
      <c r="IN121" s="97"/>
      <c r="IO121" s="97"/>
      <c r="IP121" s="97"/>
      <c r="IQ121" s="97"/>
      <c r="IR121" s="97"/>
      <c r="IS121" s="97"/>
      <c r="IT121" s="97"/>
      <c r="IU121" s="97"/>
      <c r="IV121" s="97"/>
      <c r="IW121" s="97"/>
      <c r="IX121" s="97"/>
      <c r="IY121" s="97"/>
      <c r="IZ121" s="97"/>
      <c r="JA121" s="97"/>
      <c r="JB121" s="97"/>
      <c r="JC121" s="97"/>
      <c r="JD121" s="97"/>
      <c r="JE121" s="97"/>
      <c r="JF121" s="97"/>
      <c r="JG121" s="97"/>
      <c r="JH121" s="88"/>
      <c r="JI121" s="88"/>
      <c r="JJ121" s="88"/>
      <c r="JK121" s="88"/>
      <c r="JL121" s="88"/>
      <c r="JM121" s="88"/>
      <c r="JN121" s="88"/>
      <c r="JO121" s="88"/>
      <c r="JP121" s="97"/>
      <c r="JQ121" s="97"/>
      <c r="JR121" s="97"/>
      <c r="JS121" s="97"/>
      <c r="JT121" s="97"/>
      <c r="JU121" s="97"/>
      <c r="JV121" s="97"/>
      <c r="JW121" s="97"/>
      <c r="JX121" s="102"/>
      <c r="JY121" s="97"/>
      <c r="JZ121" s="97"/>
      <c r="KA121" s="97"/>
      <c r="KB121" s="97"/>
      <c r="KC121" s="97"/>
      <c r="KD121" s="97"/>
      <c r="KE121" s="97"/>
      <c r="KF121" s="97"/>
      <c r="KG121" s="97"/>
      <c r="KH121" s="97"/>
      <c r="KI121" s="97"/>
      <c r="KJ121" s="97"/>
      <c r="KK121" s="97"/>
      <c r="KL121" s="97"/>
      <c r="KM121" s="97"/>
      <c r="KN121" s="97"/>
      <c r="KO121" s="97"/>
      <c r="KP121" s="97"/>
      <c r="KQ121" s="97"/>
      <c r="KR121" s="97"/>
      <c r="KS121" s="102"/>
      <c r="KT121" s="97"/>
      <c r="KU121" s="97"/>
      <c r="KV121" s="97"/>
      <c r="KW121" s="97"/>
      <c r="KX121" s="97"/>
      <c r="KY121" s="97"/>
      <c r="KZ121" s="97"/>
      <c r="LA121" s="97"/>
      <c r="LB121" s="97"/>
      <c r="LC121" s="97"/>
      <c r="LD121" s="97"/>
      <c r="LE121" s="97"/>
      <c r="LF121" s="97"/>
      <c r="LG121" s="97"/>
      <c r="LH121" s="97"/>
      <c r="LI121" s="97"/>
      <c r="LJ121" s="97"/>
      <c r="LK121" s="97"/>
      <c r="LL121" s="97"/>
      <c r="LM121" s="97"/>
      <c r="LN121" s="97"/>
      <c r="LO121" s="97"/>
      <c r="LP121" s="97"/>
      <c r="LQ121" s="97"/>
      <c r="LR121" s="97"/>
      <c r="LS121" s="97"/>
      <c r="LT121" s="97"/>
      <c r="LU121" s="97"/>
      <c r="LV121" s="97"/>
      <c r="LW121" s="97"/>
      <c r="LX121" s="97"/>
      <c r="LY121" s="97"/>
      <c r="LZ121" s="97"/>
      <c r="MA121" s="97"/>
      <c r="MB121" s="97"/>
      <c r="MC121" s="97"/>
      <c r="MD121" s="97"/>
      <c r="ME121" s="97"/>
      <c r="MF121" s="97"/>
      <c r="MG121" s="97"/>
      <c r="MH121" s="97"/>
      <c r="MI121" s="97"/>
      <c r="MJ121" s="97"/>
      <c r="MK121" s="97"/>
      <c r="ML121" s="97"/>
      <c r="MM121" s="97"/>
      <c r="MN121" s="97"/>
      <c r="MO121" s="97"/>
      <c r="MP121" s="97"/>
      <c r="MQ121" s="97"/>
      <c r="MR121" s="97"/>
      <c r="MS121" s="97"/>
      <c r="MT121" s="97"/>
      <c r="MU121" s="97"/>
      <c r="MV121" s="97"/>
      <c r="MW121" s="97"/>
      <c r="MX121" s="97"/>
      <c r="MY121" s="97"/>
      <c r="MZ121" s="97"/>
      <c r="NA121" s="97"/>
      <c r="NB121" s="97"/>
      <c r="NC121" s="97"/>
      <c r="ND121" s="97"/>
      <c r="NE121" s="97"/>
      <c r="NF121" s="97"/>
      <c r="NG121" s="97"/>
      <c r="NH121" s="97"/>
      <c r="NI121" s="97"/>
      <c r="NJ121" s="97"/>
      <c r="NK121" s="97"/>
      <c r="NL121" s="97"/>
      <c r="NM121" s="97"/>
      <c r="NN121" s="97"/>
      <c r="NO121" s="97"/>
      <c r="NP121" s="97"/>
      <c r="NQ121" s="97"/>
      <c r="NR121" s="97"/>
      <c r="NS121" s="97"/>
      <c r="NT121" s="97"/>
      <c r="NU121" s="97"/>
      <c r="NV121" s="97"/>
      <c r="NW121" s="97"/>
      <c r="NX121" s="97"/>
      <c r="NY121" s="97"/>
      <c r="NZ121" s="97"/>
      <c r="OA121" s="97"/>
      <c r="OB121" s="97"/>
      <c r="OC121" s="97"/>
      <c r="OD121" s="97"/>
      <c r="OE121" s="97"/>
      <c r="OF121" s="97"/>
      <c r="OG121" s="97"/>
      <c r="OH121" s="97"/>
      <c r="OI121" s="97"/>
      <c r="OJ121" s="97"/>
      <c r="OK121" s="97"/>
      <c r="OL121" s="97"/>
      <c r="OM121" s="97"/>
      <c r="ON121" s="97"/>
      <c r="OO121" s="97"/>
      <c r="OP121" s="97"/>
      <c r="OQ121" s="97"/>
      <c r="OR121" s="97"/>
      <c r="OS121" s="97"/>
      <c r="OT121" s="97"/>
      <c r="OU121" s="97"/>
      <c r="OV121" s="97"/>
      <c r="OW121" s="97"/>
      <c r="OX121" s="97"/>
      <c r="OY121" s="97"/>
      <c r="OZ121" s="97"/>
      <c r="PA121" s="97"/>
      <c r="PB121" s="97"/>
      <c r="PC121" s="97"/>
      <c r="PD121" s="97"/>
      <c r="PE121" s="97"/>
      <c r="PF121" s="97"/>
      <c r="PG121" s="97"/>
      <c r="PH121" s="97"/>
      <c r="PI121" s="97"/>
      <c r="PJ121" s="97"/>
      <c r="PK121" s="97"/>
      <c r="PL121" s="97"/>
      <c r="PM121" s="97"/>
      <c r="PN121" s="97"/>
      <c r="PO121" s="97"/>
      <c r="PP121" s="97"/>
      <c r="PQ121" s="97"/>
      <c r="PR121" s="97"/>
      <c r="PS121" s="97"/>
      <c r="PT121" s="97"/>
      <c r="PU121" s="97"/>
      <c r="PV121" s="97"/>
      <c r="PW121" s="97"/>
      <c r="PX121" s="97"/>
      <c r="PY121" s="97"/>
      <c r="PZ121" s="97"/>
      <c r="QA121" s="97"/>
      <c r="QB121" s="97"/>
      <c r="QC121" s="97"/>
      <c r="QD121" s="97"/>
      <c r="QE121" s="97"/>
      <c r="QF121" s="97"/>
      <c r="QG121" s="97"/>
      <c r="QH121" s="97"/>
      <c r="QI121" s="97"/>
      <c r="QJ121" s="97"/>
      <c r="QK121" s="97"/>
      <c r="QL121" s="97"/>
      <c r="QM121" s="97"/>
      <c r="QN121" s="97"/>
      <c r="QO121" s="97"/>
      <c r="QP121" s="97"/>
      <c r="QQ121" s="97"/>
      <c r="QR121" s="97"/>
      <c r="QS121" s="97"/>
      <c r="QT121" s="97"/>
      <c r="QU121" s="97"/>
      <c r="QV121" s="97"/>
      <c r="QW121" s="97"/>
      <c r="QX121" s="97"/>
      <c r="QY121" s="97"/>
      <c r="QZ121" s="97"/>
      <c r="RA121" s="97"/>
      <c r="RB121" s="97"/>
      <c r="RC121" s="97"/>
      <c r="RD121" s="97"/>
      <c r="RE121" s="97"/>
      <c r="RF121" s="97"/>
      <c r="RG121" s="97"/>
      <c r="RH121" s="97"/>
      <c r="RI121" s="97"/>
      <c r="RJ121" s="97"/>
      <c r="RK121" s="97"/>
      <c r="RL121" s="97"/>
      <c r="RM121" s="97"/>
      <c r="RN121" s="97"/>
      <c r="RO121" s="97"/>
      <c r="RP121" s="97"/>
      <c r="RQ121" s="97"/>
      <c r="RR121" s="97"/>
      <c r="RS121" s="97"/>
      <c r="RT121" s="97"/>
      <c r="RU121" s="97"/>
      <c r="RV121" s="97"/>
      <c r="RW121" s="97"/>
      <c r="RX121" s="97"/>
      <c r="RY121" s="97"/>
      <c r="RZ121" s="97"/>
      <c r="SA121" s="97"/>
      <c r="SB121" s="97"/>
      <c r="SC121" s="97"/>
      <c r="SD121" s="97"/>
      <c r="SE121" s="97"/>
      <c r="SF121" s="97"/>
      <c r="SG121" s="97"/>
      <c r="SH121" s="97"/>
      <c r="SI121" s="97"/>
      <c r="SJ121" s="97"/>
      <c r="SK121" s="97"/>
      <c r="SL121" s="97"/>
      <c r="SM121" s="97"/>
      <c r="SN121" s="97"/>
      <c r="SO121" s="97"/>
      <c r="SP121" s="97"/>
      <c r="SQ121" s="97"/>
      <c r="SR121" s="97"/>
      <c r="SS121" s="97"/>
      <c r="ST121" s="97"/>
      <c r="SU121" s="97"/>
      <c r="SV121" s="97"/>
      <c r="SW121" s="97"/>
      <c r="SX121" s="97"/>
      <c r="SY121" s="97"/>
      <c r="SZ121" s="97"/>
      <c r="TA121" s="97"/>
      <c r="TB121" s="97"/>
    </row>
    <row r="122" spans="1:522" s="27" customFormat="1" ht="18" customHeight="1" x14ac:dyDescent="0.2">
      <c r="A122" s="12"/>
      <c r="B122" s="11"/>
      <c r="C122" s="1"/>
      <c r="D122"/>
      <c r="E122" s="1"/>
      <c r="F122" s="1"/>
      <c r="G122"/>
      <c r="H122"/>
      <c r="I122" s="1">
        <f t="shared" ref="I122" si="4">SUM(K122:TB122)</f>
        <v>0</v>
      </c>
      <c r="J122" s="12">
        <f>Tabuľka1[[#This Row],[Stĺpec8]]</f>
        <v>0</v>
      </c>
      <c r="K122" s="102"/>
      <c r="L122" s="102"/>
      <c r="M122" s="97"/>
      <c r="N122" s="97"/>
      <c r="O122" s="97"/>
      <c r="P122" s="97"/>
      <c r="Q122" s="97"/>
      <c r="R122" s="102"/>
      <c r="S122" s="97"/>
      <c r="T122" s="97"/>
      <c r="U122" s="97"/>
      <c r="V122" s="97"/>
      <c r="W122" s="97"/>
      <c r="X122" s="97"/>
      <c r="Y122" s="97"/>
      <c r="Z122" s="97"/>
      <c r="AA122" s="97"/>
      <c r="AB122" s="97"/>
      <c r="AC122" s="97"/>
      <c r="AD122" s="97"/>
      <c r="AE122" s="97"/>
      <c r="AF122" s="97"/>
      <c r="AG122" s="97"/>
      <c r="AH122" s="97"/>
      <c r="AI122" s="97"/>
      <c r="AJ122" s="97"/>
      <c r="AK122" s="97"/>
      <c r="AL122" s="97"/>
      <c r="AM122" s="97"/>
      <c r="AN122" s="97"/>
      <c r="AO122" s="97"/>
      <c r="AP122" s="97"/>
      <c r="AQ122" s="97"/>
      <c r="AR122" s="97"/>
      <c r="AS122" s="97"/>
      <c r="AT122" s="97"/>
      <c r="AU122" s="97"/>
      <c r="AV122" s="97"/>
      <c r="AW122" s="97"/>
      <c r="AX122" s="97"/>
      <c r="AY122" s="97"/>
      <c r="AZ122" s="97"/>
      <c r="BA122" s="97"/>
      <c r="BB122" s="97"/>
      <c r="BC122" s="97"/>
      <c r="BD122" s="97"/>
      <c r="BE122" s="97"/>
      <c r="BF122" s="97"/>
      <c r="BG122" s="97"/>
      <c r="BH122" s="97"/>
      <c r="BI122" s="97"/>
      <c r="BJ122" s="97"/>
      <c r="BK122" s="97"/>
      <c r="BL122" s="97"/>
      <c r="BM122" s="97"/>
      <c r="BN122" s="97"/>
      <c r="BO122" s="97"/>
      <c r="BP122" s="97"/>
      <c r="BQ122" s="97"/>
      <c r="BR122" s="97"/>
      <c r="BS122" s="97"/>
      <c r="BT122" s="102"/>
      <c r="BU122" s="97"/>
      <c r="BV122" s="97"/>
      <c r="BW122" s="97"/>
      <c r="BX122" s="97"/>
      <c r="BY122" s="97"/>
      <c r="BZ122" s="97"/>
      <c r="CA122" s="97"/>
      <c r="CB122" s="97"/>
      <c r="CC122" s="97"/>
      <c r="CD122" s="97"/>
      <c r="CE122" s="97"/>
      <c r="CF122" s="97"/>
      <c r="CG122" s="97"/>
      <c r="CH122" s="97"/>
      <c r="CI122" s="102"/>
      <c r="CJ122" s="97"/>
      <c r="CK122" s="97"/>
      <c r="CL122" s="97"/>
      <c r="CM122" s="97"/>
      <c r="CN122" s="97"/>
      <c r="CO122" s="97"/>
      <c r="CP122" s="97"/>
      <c r="CQ122" s="97"/>
      <c r="CR122" s="97"/>
      <c r="CS122" s="97"/>
      <c r="CT122" s="97"/>
      <c r="CU122" s="97"/>
      <c r="CV122" s="97"/>
      <c r="CW122" s="97"/>
      <c r="CX122" s="97"/>
      <c r="CY122" s="97"/>
      <c r="CZ122" s="97"/>
      <c r="DA122" s="97"/>
      <c r="DB122" s="97"/>
      <c r="DC122" s="97"/>
      <c r="DD122" s="102"/>
      <c r="DE122" s="97"/>
      <c r="DF122" s="97"/>
      <c r="DG122" s="97"/>
      <c r="DH122" s="97"/>
      <c r="DI122" s="97"/>
      <c r="DJ122" s="97"/>
      <c r="DK122" s="97"/>
      <c r="DL122" s="97"/>
      <c r="DM122" s="97"/>
      <c r="DN122" s="97"/>
      <c r="DO122" s="97"/>
      <c r="DP122" s="97"/>
      <c r="DQ122" s="97"/>
      <c r="DR122" s="97"/>
      <c r="DS122" s="97"/>
      <c r="DT122" s="97"/>
      <c r="DU122" s="97"/>
      <c r="DV122" s="97"/>
      <c r="DW122" s="97"/>
      <c r="DX122" s="97"/>
      <c r="DY122" s="97"/>
      <c r="DZ122" s="97"/>
      <c r="EA122" s="97"/>
      <c r="EB122" s="97"/>
      <c r="EC122" s="97"/>
      <c r="ED122" s="97"/>
      <c r="EE122" s="97"/>
      <c r="EF122" s="97"/>
      <c r="EG122" s="97"/>
      <c r="EH122" s="97"/>
      <c r="EI122" s="97"/>
      <c r="EJ122" s="97"/>
      <c r="EK122" s="97"/>
      <c r="EL122" s="97"/>
      <c r="EM122" s="97"/>
      <c r="EN122" s="97"/>
      <c r="EO122" s="97"/>
      <c r="EP122" s="97"/>
      <c r="EQ122" s="102"/>
      <c r="ER122" s="97"/>
      <c r="ES122" s="97"/>
      <c r="ET122" s="97"/>
      <c r="EU122" s="97"/>
      <c r="EV122" s="97"/>
      <c r="EW122" s="97"/>
      <c r="EX122" s="97"/>
      <c r="EY122" s="97"/>
      <c r="EZ122" s="97"/>
      <c r="FA122" s="97"/>
      <c r="FB122" s="97"/>
      <c r="FC122" s="97"/>
      <c r="FD122" s="97"/>
      <c r="FE122" s="97"/>
      <c r="FF122" s="97"/>
      <c r="FG122" s="97"/>
      <c r="FH122" s="97"/>
      <c r="FI122" s="97"/>
      <c r="FJ122" s="97"/>
      <c r="FK122" s="97"/>
      <c r="FL122" s="97"/>
      <c r="FM122" s="97"/>
      <c r="FN122" s="97"/>
      <c r="FO122" s="97"/>
      <c r="FP122" s="97"/>
      <c r="FQ122" s="97"/>
      <c r="FR122" s="97"/>
      <c r="FS122" s="97"/>
      <c r="FT122" s="97"/>
      <c r="FU122" s="97"/>
      <c r="FV122" s="97"/>
      <c r="FW122" s="97"/>
      <c r="FX122" s="97"/>
      <c r="FY122" s="97"/>
      <c r="FZ122" s="97"/>
      <c r="GA122" s="97"/>
      <c r="GB122" s="97"/>
      <c r="GC122" s="97"/>
      <c r="GD122" s="97"/>
      <c r="GE122" s="97"/>
      <c r="GF122" s="97"/>
      <c r="GG122" s="97"/>
      <c r="GH122" s="97"/>
      <c r="GI122" s="97"/>
      <c r="GJ122" s="97"/>
      <c r="GK122" s="97"/>
      <c r="GL122" s="97"/>
      <c r="GM122" s="97"/>
      <c r="GN122" s="97"/>
      <c r="GO122" s="97"/>
      <c r="GP122" s="97"/>
      <c r="GQ122" s="97"/>
      <c r="GR122" s="97"/>
      <c r="GS122" s="97"/>
      <c r="GT122" s="97"/>
      <c r="GU122" s="97"/>
      <c r="GV122" s="97"/>
      <c r="GW122" s="97"/>
      <c r="GX122" s="97"/>
      <c r="GY122" s="97"/>
      <c r="GZ122" s="97"/>
      <c r="HA122" s="97"/>
      <c r="HB122" s="97"/>
      <c r="HC122" s="97"/>
      <c r="HD122" s="97"/>
      <c r="HE122" s="97"/>
      <c r="HF122" s="97"/>
      <c r="HG122" s="97"/>
      <c r="HH122" s="97"/>
      <c r="HI122" s="97"/>
      <c r="HJ122" s="97"/>
      <c r="HK122" s="97"/>
      <c r="HL122" s="97"/>
      <c r="HM122" s="97"/>
      <c r="HN122" s="97"/>
      <c r="HO122" s="97"/>
      <c r="HP122" s="97"/>
      <c r="HQ122" s="97"/>
      <c r="HR122" s="97"/>
      <c r="HS122" s="97"/>
      <c r="HT122" s="97"/>
      <c r="HU122" s="97"/>
      <c r="HV122" s="97"/>
      <c r="HW122" s="97"/>
      <c r="HX122" s="97"/>
      <c r="HY122" s="97"/>
      <c r="HZ122" s="97"/>
      <c r="IA122" s="97"/>
      <c r="IB122" s="97"/>
      <c r="IC122" s="97"/>
      <c r="ID122" s="97"/>
      <c r="IE122" s="97"/>
      <c r="IF122" s="97"/>
      <c r="IG122" s="97"/>
      <c r="IH122" s="97"/>
      <c r="II122" s="97"/>
      <c r="IJ122" s="97"/>
      <c r="IK122" s="97"/>
      <c r="IL122" s="97"/>
      <c r="IM122" s="97"/>
      <c r="IN122" s="97"/>
      <c r="IO122" s="97"/>
      <c r="IP122" s="97"/>
      <c r="IQ122" s="97"/>
      <c r="IR122" s="97"/>
      <c r="IS122" s="97"/>
      <c r="IT122" s="97"/>
      <c r="IU122" s="97"/>
      <c r="IV122" s="97"/>
      <c r="IW122" s="97"/>
      <c r="IX122" s="97"/>
      <c r="IY122" s="97"/>
      <c r="IZ122" s="97"/>
      <c r="JA122" s="97"/>
      <c r="JB122" s="97"/>
      <c r="JC122" s="97"/>
      <c r="JD122" s="97"/>
      <c r="JE122" s="97"/>
      <c r="JF122" s="97"/>
      <c r="JG122" s="97"/>
      <c r="JH122" s="88"/>
      <c r="JI122" s="88"/>
      <c r="JJ122" s="88"/>
      <c r="JK122" s="88"/>
      <c r="JL122" s="88"/>
      <c r="JM122" s="88"/>
      <c r="JN122" s="88"/>
      <c r="JO122" s="88"/>
      <c r="JP122" s="97"/>
      <c r="JQ122" s="97"/>
      <c r="JR122" s="97"/>
      <c r="JS122" s="97"/>
      <c r="JT122" s="97"/>
      <c r="JU122" s="97"/>
      <c r="JV122" s="97"/>
      <c r="JW122" s="97"/>
      <c r="JX122" s="102"/>
      <c r="JY122" s="97"/>
      <c r="JZ122" s="97"/>
      <c r="KA122" s="97"/>
      <c r="KB122" s="97"/>
      <c r="KC122" s="97"/>
      <c r="KD122" s="97"/>
      <c r="KE122" s="97"/>
      <c r="KF122" s="97"/>
      <c r="KG122" s="97"/>
      <c r="KH122" s="97"/>
      <c r="KI122" s="97"/>
      <c r="KJ122" s="97"/>
      <c r="KK122" s="97"/>
      <c r="KL122" s="97"/>
      <c r="KM122" s="97"/>
      <c r="KN122" s="97"/>
      <c r="KO122" s="97"/>
      <c r="KP122" s="97"/>
      <c r="KQ122" s="97"/>
      <c r="KR122" s="97"/>
      <c r="KS122" s="102"/>
      <c r="KT122" s="97"/>
      <c r="KU122" s="97"/>
      <c r="KV122" s="97"/>
      <c r="KW122" s="97"/>
      <c r="KX122" s="97"/>
      <c r="KY122" s="97"/>
      <c r="KZ122" s="97"/>
      <c r="LA122" s="97"/>
      <c r="LB122" s="97"/>
      <c r="LC122" s="97"/>
      <c r="LD122" s="97"/>
      <c r="LE122" s="97"/>
      <c r="LF122" s="97"/>
      <c r="LG122" s="97"/>
      <c r="LH122" s="97"/>
      <c r="LI122" s="97"/>
      <c r="LJ122" s="97"/>
      <c r="LK122" s="97"/>
      <c r="LL122" s="97"/>
      <c r="LM122" s="97"/>
      <c r="LN122" s="97"/>
      <c r="LO122" s="97"/>
      <c r="LP122" s="97"/>
      <c r="LQ122" s="97"/>
      <c r="LR122" s="97"/>
      <c r="LS122" s="97"/>
      <c r="LT122" s="97"/>
      <c r="LU122" s="97"/>
      <c r="LV122" s="97"/>
      <c r="LW122" s="97"/>
      <c r="LX122" s="97"/>
      <c r="LY122" s="97"/>
      <c r="LZ122" s="97"/>
      <c r="MA122" s="97"/>
      <c r="MB122" s="97"/>
      <c r="MC122" s="97"/>
      <c r="MD122" s="97"/>
      <c r="ME122" s="97"/>
      <c r="MF122" s="97"/>
      <c r="MG122" s="97"/>
      <c r="MH122" s="97"/>
      <c r="MI122" s="97"/>
      <c r="MJ122" s="97"/>
      <c r="MK122" s="97"/>
      <c r="ML122" s="97"/>
      <c r="MM122" s="97"/>
      <c r="MN122" s="97"/>
      <c r="MO122" s="97"/>
      <c r="MP122" s="97"/>
      <c r="MQ122" s="97"/>
      <c r="MR122" s="97"/>
      <c r="MS122" s="97"/>
      <c r="MT122" s="97"/>
      <c r="MU122" s="97"/>
      <c r="MV122" s="97"/>
      <c r="MW122" s="97"/>
      <c r="MX122" s="97"/>
      <c r="MY122" s="97"/>
      <c r="MZ122" s="97"/>
      <c r="NA122" s="97"/>
      <c r="NB122" s="97"/>
      <c r="NC122" s="97"/>
      <c r="ND122" s="97"/>
      <c r="NE122" s="97"/>
      <c r="NF122" s="97"/>
      <c r="NG122" s="97"/>
      <c r="NH122" s="97"/>
      <c r="NI122" s="97"/>
      <c r="NJ122" s="97"/>
      <c r="NK122" s="97"/>
      <c r="NL122" s="97"/>
      <c r="NM122" s="97"/>
      <c r="NN122" s="97"/>
      <c r="NO122" s="97"/>
      <c r="NP122" s="97"/>
      <c r="NQ122" s="97"/>
      <c r="NR122" s="97"/>
      <c r="NS122" s="97"/>
      <c r="NT122" s="97"/>
      <c r="NU122" s="97"/>
      <c r="NV122" s="97"/>
      <c r="NW122" s="97"/>
      <c r="NX122" s="97"/>
      <c r="NY122" s="97"/>
      <c r="NZ122" s="97"/>
      <c r="OA122" s="97"/>
      <c r="OB122" s="97"/>
      <c r="OC122" s="97"/>
      <c r="OD122" s="97"/>
      <c r="OE122" s="97"/>
      <c r="OF122" s="97"/>
      <c r="OG122" s="97"/>
      <c r="OH122" s="97"/>
      <c r="OI122" s="97"/>
      <c r="OJ122" s="97"/>
      <c r="OK122" s="97"/>
      <c r="OL122" s="97"/>
      <c r="OM122" s="97"/>
      <c r="ON122" s="97"/>
      <c r="OO122" s="97"/>
      <c r="OP122" s="97"/>
      <c r="OQ122" s="97"/>
      <c r="OR122" s="97"/>
      <c r="OS122" s="97"/>
      <c r="OT122" s="97"/>
      <c r="OU122" s="97"/>
      <c r="OV122" s="97"/>
      <c r="OW122" s="97"/>
      <c r="OX122" s="97"/>
      <c r="OY122" s="97"/>
      <c r="OZ122" s="97"/>
      <c r="PA122" s="97"/>
      <c r="PB122" s="97"/>
      <c r="PC122" s="97"/>
      <c r="PD122" s="97"/>
      <c r="PE122" s="97"/>
      <c r="PF122" s="97"/>
      <c r="PG122" s="97"/>
      <c r="PH122" s="97"/>
      <c r="PI122" s="97"/>
      <c r="PJ122" s="97"/>
      <c r="PK122" s="97"/>
      <c r="PL122" s="97"/>
      <c r="PM122" s="97"/>
      <c r="PN122" s="97"/>
      <c r="PO122" s="97"/>
      <c r="PP122" s="97"/>
      <c r="PQ122" s="97"/>
      <c r="PR122" s="97"/>
      <c r="PS122" s="97"/>
      <c r="PT122" s="97"/>
      <c r="PU122" s="97"/>
      <c r="PV122" s="97"/>
      <c r="PW122" s="97"/>
      <c r="PX122" s="97"/>
      <c r="PY122" s="97"/>
      <c r="PZ122" s="97"/>
      <c r="QA122" s="97"/>
      <c r="QB122" s="97"/>
      <c r="QC122" s="97"/>
      <c r="QD122" s="97"/>
      <c r="QE122" s="97"/>
      <c r="QF122" s="97"/>
      <c r="QG122" s="97"/>
      <c r="QH122" s="97"/>
      <c r="QI122" s="97"/>
      <c r="QJ122" s="97"/>
      <c r="QK122" s="97"/>
      <c r="QL122" s="97"/>
      <c r="QM122" s="97"/>
      <c r="QN122" s="97"/>
      <c r="QO122" s="97"/>
      <c r="QP122" s="97"/>
      <c r="QQ122" s="97"/>
      <c r="QR122" s="97"/>
      <c r="QS122" s="97"/>
      <c r="QT122" s="97"/>
      <c r="QU122" s="97"/>
      <c r="QV122" s="97"/>
      <c r="QW122" s="97"/>
      <c r="QX122" s="97"/>
      <c r="QY122" s="97"/>
      <c r="QZ122" s="97"/>
      <c r="RA122" s="97"/>
      <c r="RB122" s="97"/>
      <c r="RC122" s="97"/>
      <c r="RD122" s="97"/>
      <c r="RE122" s="97"/>
      <c r="RF122" s="97"/>
      <c r="RG122" s="97"/>
      <c r="RH122" s="97"/>
      <c r="RI122" s="97"/>
      <c r="RJ122" s="97"/>
      <c r="RK122" s="97"/>
      <c r="RL122" s="97"/>
      <c r="RM122" s="97"/>
      <c r="RN122" s="97"/>
      <c r="RO122" s="97"/>
      <c r="RP122" s="97"/>
      <c r="RQ122" s="97"/>
      <c r="RR122" s="97"/>
      <c r="RS122" s="97"/>
      <c r="RT122" s="97"/>
      <c r="RU122" s="97"/>
      <c r="RV122" s="97"/>
      <c r="RW122" s="97"/>
      <c r="RX122" s="97"/>
      <c r="RY122" s="97"/>
      <c r="RZ122" s="97"/>
      <c r="SA122" s="97"/>
      <c r="SB122" s="97"/>
      <c r="SC122" s="97"/>
      <c r="SD122" s="97"/>
      <c r="SE122" s="97"/>
      <c r="SF122" s="97"/>
      <c r="SG122" s="97"/>
      <c r="SH122" s="97"/>
      <c r="SI122" s="97"/>
      <c r="SJ122" s="97"/>
      <c r="SK122" s="97"/>
      <c r="SL122" s="97"/>
      <c r="SM122" s="97"/>
      <c r="SN122" s="97"/>
      <c r="SO122" s="97"/>
      <c r="SP122" s="97"/>
      <c r="SQ122" s="97"/>
      <c r="SR122" s="97"/>
      <c r="SS122" s="97"/>
      <c r="ST122" s="97"/>
      <c r="SU122" s="97"/>
      <c r="SV122" s="97"/>
      <c r="SW122" s="97"/>
      <c r="SX122" s="97"/>
      <c r="SY122" s="97"/>
      <c r="SZ122" s="97"/>
      <c r="TA122" s="97"/>
      <c r="TB122" s="97"/>
    </row>
    <row r="123" spans="1:522" s="27" customFormat="1" ht="18" customHeight="1" x14ac:dyDescent="0.2">
      <c r="A123" s="12"/>
      <c r="B123" s="11"/>
      <c r="C123" s="1"/>
      <c r="D123"/>
      <c r="E123" s="1"/>
      <c r="F123" s="1"/>
      <c r="G123"/>
      <c r="H123"/>
      <c r="I123" s="1">
        <f t="shared" ref="I123:I124" si="5">SUM(K123:TB123)</f>
        <v>0</v>
      </c>
      <c r="J123" s="12">
        <f>Tabuľka1[[#This Row],[Stĺpec8]]</f>
        <v>0</v>
      </c>
      <c r="K123" s="102"/>
      <c r="L123" s="102"/>
      <c r="M123" s="97"/>
      <c r="N123" s="97"/>
      <c r="O123" s="97"/>
      <c r="P123" s="97"/>
      <c r="Q123" s="97"/>
      <c r="R123" s="102"/>
      <c r="S123" s="97"/>
      <c r="T123" s="97"/>
      <c r="U123" s="97"/>
      <c r="V123" s="97"/>
      <c r="W123" s="97"/>
      <c r="X123" s="97"/>
      <c r="Y123" s="97"/>
      <c r="Z123" s="97"/>
      <c r="AA123" s="97"/>
      <c r="AB123" s="97"/>
      <c r="AC123" s="97"/>
      <c r="AD123" s="97"/>
      <c r="AE123" s="97"/>
      <c r="AF123" s="97"/>
      <c r="AG123" s="97"/>
      <c r="AH123" s="97"/>
      <c r="AI123" s="97"/>
      <c r="AJ123" s="97"/>
      <c r="AK123" s="97"/>
      <c r="AL123" s="97"/>
      <c r="AM123" s="97"/>
      <c r="AN123" s="97"/>
      <c r="AO123" s="97"/>
      <c r="AP123" s="97"/>
      <c r="AQ123" s="97"/>
      <c r="AR123" s="97"/>
      <c r="AS123" s="97"/>
      <c r="AT123" s="97"/>
      <c r="AU123" s="97"/>
      <c r="AV123" s="97"/>
      <c r="AW123" s="97"/>
      <c r="AX123" s="97"/>
      <c r="AY123" s="97"/>
      <c r="AZ123" s="97"/>
      <c r="BA123" s="97"/>
      <c r="BB123" s="97"/>
      <c r="BC123" s="97"/>
      <c r="BD123" s="97"/>
      <c r="BE123" s="97"/>
      <c r="BF123" s="97"/>
      <c r="BG123" s="97"/>
      <c r="BH123" s="97"/>
      <c r="BI123" s="97"/>
      <c r="BJ123" s="97"/>
      <c r="BK123" s="97"/>
      <c r="BL123" s="97"/>
      <c r="BM123" s="97"/>
      <c r="BN123" s="97"/>
      <c r="BO123" s="97"/>
      <c r="BP123" s="97"/>
      <c r="BQ123" s="97"/>
      <c r="BR123" s="97"/>
      <c r="BS123" s="97"/>
      <c r="BT123" s="102"/>
      <c r="BU123" s="97"/>
      <c r="BV123" s="97"/>
      <c r="BW123" s="97"/>
      <c r="BX123" s="97"/>
      <c r="BY123" s="97"/>
      <c r="BZ123" s="97"/>
      <c r="CA123" s="97"/>
      <c r="CB123" s="97"/>
      <c r="CC123" s="97"/>
      <c r="CD123" s="97"/>
      <c r="CE123" s="97"/>
      <c r="CF123" s="97"/>
      <c r="CG123" s="97"/>
      <c r="CH123" s="97"/>
      <c r="CI123" s="102"/>
      <c r="CJ123" s="97"/>
      <c r="CK123" s="97"/>
      <c r="CL123" s="97"/>
      <c r="CM123" s="97"/>
      <c r="CN123" s="97"/>
      <c r="CO123" s="97"/>
      <c r="CP123" s="97"/>
      <c r="CQ123" s="97"/>
      <c r="CR123" s="97"/>
      <c r="CS123" s="97"/>
      <c r="CT123" s="97"/>
      <c r="CU123" s="97"/>
      <c r="CV123" s="97"/>
      <c r="CW123" s="97"/>
      <c r="CX123" s="97"/>
      <c r="CY123" s="97"/>
      <c r="CZ123" s="97"/>
      <c r="DA123" s="97"/>
      <c r="DB123" s="97"/>
      <c r="DC123" s="97"/>
      <c r="DD123" s="102"/>
      <c r="DE123" s="97"/>
      <c r="DF123" s="97"/>
      <c r="DG123" s="97"/>
      <c r="DH123" s="97"/>
      <c r="DI123" s="97"/>
      <c r="DJ123" s="97"/>
      <c r="DK123" s="97"/>
      <c r="DL123" s="97"/>
      <c r="DM123" s="97"/>
      <c r="DN123" s="97"/>
      <c r="DO123" s="97"/>
      <c r="DP123" s="97"/>
      <c r="DQ123" s="97"/>
      <c r="DR123" s="97"/>
      <c r="DS123" s="97"/>
      <c r="DT123" s="97"/>
      <c r="DU123" s="97"/>
      <c r="DV123" s="97"/>
      <c r="DW123" s="97"/>
      <c r="DX123" s="97"/>
      <c r="DY123" s="97"/>
      <c r="DZ123" s="97"/>
      <c r="EA123" s="97"/>
      <c r="EB123" s="97"/>
      <c r="EC123" s="97"/>
      <c r="ED123" s="97"/>
      <c r="EE123" s="97"/>
      <c r="EF123" s="97"/>
      <c r="EG123" s="97"/>
      <c r="EH123" s="97"/>
      <c r="EI123" s="97"/>
      <c r="EJ123" s="97"/>
      <c r="EK123" s="97"/>
      <c r="EL123" s="97"/>
      <c r="EM123" s="97"/>
      <c r="EN123" s="97"/>
      <c r="EO123" s="97"/>
      <c r="EP123" s="97"/>
      <c r="EQ123" s="102"/>
      <c r="ER123" s="97"/>
      <c r="ES123" s="97"/>
      <c r="ET123" s="97"/>
      <c r="EU123" s="97"/>
      <c r="EV123" s="97"/>
      <c r="EW123" s="97"/>
      <c r="EX123" s="97"/>
      <c r="EY123" s="97"/>
      <c r="EZ123" s="97"/>
      <c r="FA123" s="97"/>
      <c r="FB123" s="97"/>
      <c r="FC123" s="97"/>
      <c r="FD123" s="97"/>
      <c r="FE123" s="97"/>
      <c r="FF123" s="97"/>
      <c r="FG123" s="97"/>
      <c r="FH123" s="97"/>
      <c r="FI123" s="97"/>
      <c r="FJ123" s="97"/>
      <c r="FK123" s="97"/>
      <c r="FL123" s="97"/>
      <c r="FM123" s="97"/>
      <c r="FN123" s="97"/>
      <c r="FO123" s="97"/>
      <c r="FP123" s="97"/>
      <c r="FQ123" s="97"/>
      <c r="FR123" s="97"/>
      <c r="FS123" s="97"/>
      <c r="FT123" s="97"/>
      <c r="FU123" s="97"/>
      <c r="FV123" s="97"/>
      <c r="FW123" s="97"/>
      <c r="FX123" s="97"/>
      <c r="FY123" s="97"/>
      <c r="FZ123" s="97"/>
      <c r="GA123" s="97"/>
      <c r="GB123" s="97"/>
      <c r="GC123" s="97"/>
      <c r="GD123" s="97"/>
      <c r="GE123" s="97"/>
      <c r="GF123" s="97"/>
      <c r="GG123" s="97"/>
      <c r="GH123" s="97"/>
      <c r="GI123" s="97"/>
      <c r="GJ123" s="97"/>
      <c r="GK123" s="97"/>
      <c r="GL123" s="97"/>
      <c r="GM123" s="97"/>
      <c r="GN123" s="97"/>
      <c r="GO123" s="97"/>
      <c r="GP123" s="97"/>
      <c r="GQ123" s="97"/>
      <c r="GR123" s="97"/>
      <c r="GS123" s="97"/>
      <c r="GT123" s="97"/>
      <c r="GU123" s="97"/>
      <c r="GV123" s="97"/>
      <c r="GW123" s="97"/>
      <c r="GX123" s="97"/>
      <c r="GY123" s="97"/>
      <c r="GZ123" s="97"/>
      <c r="HA123" s="97"/>
      <c r="HB123" s="97"/>
      <c r="HC123" s="97"/>
      <c r="HD123" s="97"/>
      <c r="HE123" s="97"/>
      <c r="HF123" s="97"/>
      <c r="HG123" s="97"/>
      <c r="HH123" s="97"/>
      <c r="HI123" s="97"/>
      <c r="HJ123" s="97"/>
      <c r="HK123" s="97"/>
      <c r="HL123" s="97"/>
      <c r="HM123" s="97"/>
      <c r="HN123" s="97"/>
      <c r="HO123" s="97"/>
      <c r="HP123" s="97"/>
      <c r="HQ123" s="97"/>
      <c r="HR123" s="97"/>
      <c r="HS123" s="97"/>
      <c r="HT123" s="97"/>
      <c r="HU123" s="97"/>
      <c r="HV123" s="97"/>
      <c r="HW123" s="97"/>
      <c r="HX123" s="97"/>
      <c r="HY123" s="97"/>
      <c r="HZ123" s="97"/>
      <c r="IA123" s="97"/>
      <c r="IB123" s="97"/>
      <c r="IC123" s="97"/>
      <c r="ID123" s="97"/>
      <c r="IE123" s="97"/>
      <c r="IF123" s="97"/>
      <c r="IG123" s="97"/>
      <c r="IH123" s="97"/>
      <c r="II123" s="97"/>
      <c r="IJ123" s="97"/>
      <c r="IK123" s="97"/>
      <c r="IL123" s="97"/>
      <c r="IM123" s="97"/>
      <c r="IN123" s="97"/>
      <c r="IO123" s="97"/>
      <c r="IP123" s="97"/>
      <c r="IQ123" s="97"/>
      <c r="IR123" s="97"/>
      <c r="IS123" s="97"/>
      <c r="IT123" s="97"/>
      <c r="IU123" s="97"/>
      <c r="IV123" s="97"/>
      <c r="IW123" s="97"/>
      <c r="IX123" s="97"/>
      <c r="IY123" s="97"/>
      <c r="IZ123" s="97"/>
      <c r="JA123" s="97"/>
      <c r="JB123" s="97"/>
      <c r="JC123" s="97"/>
      <c r="JD123" s="97"/>
      <c r="JE123" s="97"/>
      <c r="JF123" s="97"/>
      <c r="JG123" s="97"/>
      <c r="JH123" s="88"/>
      <c r="JI123" s="88"/>
      <c r="JJ123" s="88"/>
      <c r="JK123" s="88"/>
      <c r="JL123" s="88"/>
      <c r="JM123" s="88"/>
      <c r="JN123" s="88"/>
      <c r="JO123" s="88"/>
      <c r="JP123" s="97"/>
      <c r="JQ123" s="97"/>
      <c r="JR123" s="97"/>
      <c r="JS123" s="97"/>
      <c r="JT123" s="97"/>
      <c r="JU123" s="97"/>
      <c r="JV123" s="97"/>
      <c r="JW123" s="97"/>
      <c r="JX123" s="102"/>
      <c r="JY123" s="97"/>
      <c r="JZ123" s="97"/>
      <c r="KA123" s="97"/>
      <c r="KB123" s="97"/>
      <c r="KC123" s="97"/>
      <c r="KD123" s="97"/>
      <c r="KE123" s="97"/>
      <c r="KF123" s="97"/>
      <c r="KG123" s="97"/>
      <c r="KH123" s="97"/>
      <c r="KI123" s="97"/>
      <c r="KJ123" s="97"/>
      <c r="KK123" s="97"/>
      <c r="KL123" s="97"/>
      <c r="KM123" s="97"/>
      <c r="KN123" s="97"/>
      <c r="KO123" s="97"/>
      <c r="KP123" s="97"/>
      <c r="KQ123" s="97"/>
      <c r="KR123" s="97"/>
      <c r="KS123" s="102"/>
      <c r="KT123" s="97"/>
      <c r="KU123" s="97"/>
      <c r="KV123" s="97"/>
      <c r="KW123" s="97"/>
      <c r="KX123" s="97"/>
      <c r="KY123" s="97"/>
      <c r="KZ123" s="97"/>
      <c r="LA123" s="97"/>
      <c r="LB123" s="97"/>
      <c r="LC123" s="97"/>
      <c r="LD123" s="97"/>
      <c r="LE123" s="97"/>
      <c r="LF123" s="97"/>
      <c r="LG123" s="97"/>
      <c r="LH123" s="97"/>
      <c r="LI123" s="97"/>
      <c r="LJ123" s="97"/>
      <c r="LK123" s="97"/>
      <c r="LL123" s="97"/>
      <c r="LM123" s="97"/>
      <c r="LN123" s="97"/>
      <c r="LO123" s="97"/>
      <c r="LP123" s="97"/>
      <c r="LQ123" s="97"/>
      <c r="LR123" s="97"/>
      <c r="LS123" s="97"/>
      <c r="LT123" s="97"/>
      <c r="LU123" s="97"/>
      <c r="LV123" s="97"/>
      <c r="LW123" s="97"/>
      <c r="LX123" s="97"/>
      <c r="LY123" s="97"/>
      <c r="LZ123" s="97"/>
      <c r="MA123" s="97"/>
      <c r="MB123" s="97"/>
      <c r="MC123" s="97"/>
      <c r="MD123" s="97"/>
      <c r="ME123" s="97"/>
      <c r="MF123" s="97"/>
      <c r="MG123" s="97"/>
      <c r="MH123" s="97"/>
      <c r="MI123" s="97"/>
      <c r="MJ123" s="97"/>
      <c r="MK123" s="97"/>
      <c r="ML123" s="97"/>
      <c r="MM123" s="97"/>
      <c r="MN123" s="97"/>
      <c r="MO123" s="97"/>
      <c r="MP123" s="97"/>
      <c r="MQ123" s="97"/>
      <c r="MR123" s="97"/>
      <c r="MS123" s="97"/>
      <c r="MT123" s="97"/>
      <c r="MU123" s="97"/>
      <c r="MV123" s="97"/>
      <c r="MW123" s="97"/>
      <c r="MX123" s="97"/>
      <c r="MY123" s="97"/>
      <c r="MZ123" s="97"/>
      <c r="NA123" s="97"/>
      <c r="NB123" s="97"/>
      <c r="NC123" s="97"/>
      <c r="ND123" s="97"/>
      <c r="NE123" s="97"/>
      <c r="NF123" s="97"/>
      <c r="NG123" s="97"/>
      <c r="NH123" s="97"/>
      <c r="NI123" s="97"/>
      <c r="NJ123" s="97"/>
      <c r="NK123" s="97"/>
      <c r="NL123" s="97"/>
      <c r="NM123" s="97"/>
      <c r="NN123" s="97"/>
      <c r="NO123" s="97"/>
      <c r="NP123" s="97"/>
      <c r="NQ123" s="97"/>
      <c r="NR123" s="97"/>
      <c r="NS123" s="97"/>
      <c r="NT123" s="97"/>
      <c r="NU123" s="97"/>
      <c r="NV123" s="97"/>
      <c r="NW123" s="97"/>
      <c r="NX123" s="97"/>
      <c r="NY123" s="97"/>
      <c r="NZ123" s="97"/>
      <c r="OA123" s="97"/>
      <c r="OB123" s="97"/>
      <c r="OC123" s="97"/>
      <c r="OD123" s="97"/>
      <c r="OE123" s="97"/>
      <c r="OF123" s="97"/>
      <c r="OG123" s="97"/>
      <c r="OH123" s="97"/>
      <c r="OI123" s="97"/>
      <c r="OJ123" s="97"/>
      <c r="OK123" s="97"/>
      <c r="OL123" s="97"/>
      <c r="OM123" s="97"/>
      <c r="ON123" s="97"/>
      <c r="OO123" s="97"/>
      <c r="OP123" s="97"/>
      <c r="OQ123" s="97"/>
      <c r="OR123" s="97"/>
      <c r="OS123" s="97"/>
      <c r="OT123" s="97"/>
      <c r="OU123" s="97"/>
      <c r="OV123" s="97"/>
      <c r="OW123" s="97"/>
      <c r="OX123" s="97"/>
      <c r="OY123" s="97"/>
      <c r="OZ123" s="97"/>
      <c r="PA123" s="97"/>
      <c r="PB123" s="97"/>
      <c r="PC123" s="97"/>
      <c r="PD123" s="97"/>
      <c r="PE123" s="97"/>
      <c r="PF123" s="97"/>
      <c r="PG123" s="97"/>
      <c r="PH123" s="97"/>
      <c r="PI123" s="97"/>
      <c r="PJ123" s="97"/>
      <c r="PK123" s="97"/>
      <c r="PL123" s="97"/>
      <c r="PM123" s="97"/>
      <c r="PN123" s="97"/>
      <c r="PO123" s="97"/>
      <c r="PP123" s="97"/>
      <c r="PQ123" s="97"/>
      <c r="PR123" s="97"/>
      <c r="PS123" s="97"/>
      <c r="PT123" s="97"/>
      <c r="PU123" s="97"/>
      <c r="PV123" s="97"/>
      <c r="PW123" s="97"/>
      <c r="PX123" s="97"/>
      <c r="PY123" s="97"/>
      <c r="PZ123" s="97"/>
      <c r="QA123" s="97"/>
      <c r="QB123" s="97"/>
      <c r="QC123" s="97"/>
      <c r="QD123" s="97"/>
      <c r="QE123" s="97"/>
      <c r="QF123" s="97"/>
      <c r="QG123" s="97"/>
      <c r="QH123" s="97"/>
      <c r="QI123" s="97"/>
      <c r="QJ123" s="97"/>
      <c r="QK123" s="97"/>
      <c r="QL123" s="97"/>
      <c r="QM123" s="97"/>
      <c r="QN123" s="97"/>
      <c r="QO123" s="97"/>
      <c r="QP123" s="97"/>
      <c r="QQ123" s="97"/>
      <c r="QR123" s="97"/>
      <c r="QS123" s="97"/>
      <c r="QT123" s="97"/>
      <c r="QU123" s="97"/>
      <c r="QV123" s="97"/>
      <c r="QW123" s="97"/>
      <c r="QX123" s="97"/>
      <c r="QY123" s="97"/>
      <c r="QZ123" s="97"/>
      <c r="RA123" s="97"/>
      <c r="RB123" s="97"/>
      <c r="RC123" s="97"/>
      <c r="RD123" s="97"/>
      <c r="RE123" s="97"/>
      <c r="RF123" s="97"/>
      <c r="RG123" s="97"/>
      <c r="RH123" s="97"/>
      <c r="RI123" s="97"/>
      <c r="RJ123" s="97"/>
      <c r="RK123" s="97"/>
      <c r="RL123" s="97"/>
      <c r="RM123" s="97"/>
      <c r="RN123" s="97"/>
      <c r="RO123" s="97"/>
      <c r="RP123" s="97"/>
      <c r="RQ123" s="97"/>
      <c r="RR123" s="97"/>
      <c r="RS123" s="97"/>
      <c r="RT123" s="97"/>
      <c r="RU123" s="97"/>
      <c r="RV123" s="97"/>
      <c r="RW123" s="97"/>
      <c r="RX123" s="97"/>
      <c r="RY123" s="97"/>
      <c r="RZ123" s="97"/>
      <c r="SA123" s="97"/>
      <c r="SB123" s="97"/>
      <c r="SC123" s="97"/>
      <c r="SD123" s="97"/>
      <c r="SE123" s="97"/>
      <c r="SF123" s="97"/>
      <c r="SG123" s="97"/>
      <c r="SH123" s="97"/>
      <c r="SI123" s="97"/>
      <c r="SJ123" s="97"/>
      <c r="SK123" s="97"/>
      <c r="SL123" s="97"/>
      <c r="SM123" s="97"/>
      <c r="SN123" s="97"/>
      <c r="SO123" s="97"/>
      <c r="SP123" s="97"/>
      <c r="SQ123" s="97"/>
      <c r="SR123" s="97"/>
      <c r="SS123" s="97"/>
      <c r="ST123" s="97"/>
      <c r="SU123" s="97"/>
      <c r="SV123" s="97"/>
      <c r="SW123" s="97"/>
      <c r="SX123" s="97"/>
      <c r="SY123" s="97"/>
      <c r="SZ123" s="97"/>
      <c r="TA123" s="97"/>
      <c r="TB123" s="97"/>
    </row>
    <row r="124" spans="1:522" s="27" customFormat="1" ht="18" customHeight="1" x14ac:dyDescent="0.2">
      <c r="A124" s="12"/>
      <c r="B124" s="11"/>
      <c r="C124" s="1"/>
      <c r="D124"/>
      <c r="E124" s="1"/>
      <c r="F124" s="1"/>
      <c r="G124"/>
      <c r="H124"/>
      <c r="I124" s="1">
        <f t="shared" si="5"/>
        <v>0</v>
      </c>
      <c r="J124" s="12">
        <f>Tabuľka1[[#This Row],[Stĺpec8]]</f>
        <v>0</v>
      </c>
      <c r="K124" s="102"/>
      <c r="L124" s="102"/>
      <c r="M124" s="97"/>
      <c r="N124" s="97"/>
      <c r="O124" s="97"/>
      <c r="P124" s="97"/>
      <c r="Q124" s="97"/>
      <c r="R124" s="102"/>
      <c r="S124" s="97"/>
      <c r="T124" s="97"/>
      <c r="U124" s="97"/>
      <c r="V124" s="97"/>
      <c r="W124" s="97"/>
      <c r="X124" s="97"/>
      <c r="Y124" s="97"/>
      <c r="Z124" s="97"/>
      <c r="AA124" s="97"/>
      <c r="AB124" s="97"/>
      <c r="AC124" s="97"/>
      <c r="AD124" s="97"/>
      <c r="AE124" s="97"/>
      <c r="AF124" s="97"/>
      <c r="AG124" s="97"/>
      <c r="AH124" s="97"/>
      <c r="AI124" s="97"/>
      <c r="AJ124" s="97"/>
      <c r="AK124" s="97"/>
      <c r="AL124" s="97"/>
      <c r="AM124" s="97"/>
      <c r="AN124" s="97"/>
      <c r="AO124" s="97"/>
      <c r="AP124" s="97"/>
      <c r="AQ124" s="97"/>
      <c r="AR124" s="97"/>
      <c r="AS124" s="97"/>
      <c r="AT124" s="97"/>
      <c r="AU124" s="97"/>
      <c r="AV124" s="97"/>
      <c r="AW124" s="97"/>
      <c r="AX124" s="97"/>
      <c r="AY124" s="97"/>
      <c r="AZ124" s="97"/>
      <c r="BA124" s="97"/>
      <c r="BB124" s="97"/>
      <c r="BC124" s="97"/>
      <c r="BD124" s="97"/>
      <c r="BE124" s="97"/>
      <c r="BF124" s="97"/>
      <c r="BG124" s="97"/>
      <c r="BH124" s="97"/>
      <c r="BI124" s="97"/>
      <c r="BJ124" s="97"/>
      <c r="BK124" s="97"/>
      <c r="BL124" s="97"/>
      <c r="BM124" s="97"/>
      <c r="BN124" s="97"/>
      <c r="BO124" s="97"/>
      <c r="BP124" s="97"/>
      <c r="BQ124" s="97"/>
      <c r="BR124" s="97"/>
      <c r="BS124" s="97"/>
      <c r="BT124" s="102"/>
      <c r="BU124" s="97"/>
      <c r="BV124" s="97"/>
      <c r="BW124" s="97"/>
      <c r="BX124" s="97"/>
      <c r="BY124" s="97"/>
      <c r="BZ124" s="97"/>
      <c r="CA124" s="97"/>
      <c r="CB124" s="97"/>
      <c r="CC124" s="97"/>
      <c r="CD124" s="97"/>
      <c r="CE124" s="97"/>
      <c r="CF124" s="97"/>
      <c r="CG124" s="97"/>
      <c r="CH124" s="97"/>
      <c r="CI124" s="102"/>
      <c r="CJ124" s="97"/>
      <c r="CK124" s="97"/>
      <c r="CL124" s="97"/>
      <c r="CM124" s="97"/>
      <c r="CN124" s="97"/>
      <c r="CO124" s="97"/>
      <c r="CP124" s="97"/>
      <c r="CQ124" s="97"/>
      <c r="CR124" s="97"/>
      <c r="CS124" s="97"/>
      <c r="CT124" s="97"/>
      <c r="CU124" s="97"/>
      <c r="CV124" s="97"/>
      <c r="CW124" s="97"/>
      <c r="CX124" s="97"/>
      <c r="CY124" s="97"/>
      <c r="CZ124" s="97"/>
      <c r="DA124" s="97"/>
      <c r="DB124" s="97"/>
      <c r="DC124" s="97"/>
      <c r="DD124" s="102"/>
      <c r="DE124" s="97"/>
      <c r="DF124" s="97"/>
      <c r="DG124" s="97"/>
      <c r="DH124" s="97"/>
      <c r="DI124" s="97"/>
      <c r="DJ124" s="97"/>
      <c r="DK124" s="97"/>
      <c r="DL124" s="97"/>
      <c r="DM124" s="97"/>
      <c r="DN124" s="97"/>
      <c r="DO124" s="97"/>
      <c r="DP124" s="97"/>
      <c r="DQ124" s="97"/>
      <c r="DR124" s="97"/>
      <c r="DS124" s="97"/>
      <c r="DT124" s="97"/>
      <c r="DU124" s="97"/>
      <c r="DV124" s="97"/>
      <c r="DW124" s="97"/>
      <c r="DX124" s="97"/>
      <c r="DY124" s="97"/>
      <c r="DZ124" s="97"/>
      <c r="EA124" s="97"/>
      <c r="EB124" s="97"/>
      <c r="EC124" s="97"/>
      <c r="ED124" s="97"/>
      <c r="EE124" s="97"/>
      <c r="EF124" s="97"/>
      <c r="EG124" s="97"/>
      <c r="EH124" s="97"/>
      <c r="EI124" s="97"/>
      <c r="EJ124" s="97"/>
      <c r="EK124" s="97"/>
      <c r="EL124" s="97"/>
      <c r="EM124" s="97"/>
      <c r="EN124" s="97"/>
      <c r="EO124" s="97"/>
      <c r="EP124" s="97"/>
      <c r="EQ124" s="102"/>
      <c r="ER124" s="97"/>
      <c r="ES124" s="97"/>
      <c r="ET124" s="97"/>
      <c r="EU124" s="97"/>
      <c r="EV124" s="97"/>
      <c r="EW124" s="97"/>
      <c r="EX124" s="97"/>
      <c r="EY124" s="97"/>
      <c r="EZ124" s="97"/>
      <c r="FA124" s="97"/>
      <c r="FB124" s="97"/>
      <c r="FC124" s="97"/>
      <c r="FD124" s="97"/>
      <c r="FE124" s="97"/>
      <c r="FF124" s="97"/>
      <c r="FG124" s="97"/>
      <c r="FH124" s="97"/>
      <c r="FI124" s="97"/>
      <c r="FJ124" s="97"/>
      <c r="FK124" s="97"/>
      <c r="FL124" s="97"/>
      <c r="FM124" s="97"/>
      <c r="FN124" s="97"/>
      <c r="FO124" s="97"/>
      <c r="FP124" s="97"/>
      <c r="FQ124" s="97"/>
      <c r="FR124" s="97"/>
      <c r="FS124" s="97"/>
      <c r="FT124" s="97"/>
      <c r="FU124" s="97"/>
      <c r="FV124" s="97"/>
      <c r="FW124" s="97"/>
      <c r="FX124" s="97"/>
      <c r="FY124" s="97"/>
      <c r="FZ124" s="97"/>
      <c r="GA124" s="97"/>
      <c r="GB124" s="97"/>
      <c r="GC124" s="97"/>
      <c r="GD124" s="97"/>
      <c r="GE124" s="97"/>
      <c r="GF124" s="97"/>
      <c r="GG124" s="97"/>
      <c r="GH124" s="97"/>
      <c r="GI124" s="97"/>
      <c r="GJ124" s="97"/>
      <c r="GK124" s="97"/>
      <c r="GL124" s="97"/>
      <c r="GM124" s="97"/>
      <c r="GN124" s="97"/>
      <c r="GO124" s="97"/>
      <c r="GP124" s="97"/>
      <c r="GQ124" s="97"/>
      <c r="GR124" s="97"/>
      <c r="GS124" s="97"/>
      <c r="GT124" s="97"/>
      <c r="GU124" s="97"/>
      <c r="GV124" s="97"/>
      <c r="GW124" s="97"/>
      <c r="GX124" s="97"/>
      <c r="GY124" s="97"/>
      <c r="GZ124" s="97"/>
      <c r="HA124" s="97"/>
      <c r="HB124" s="97"/>
      <c r="HC124" s="97"/>
      <c r="HD124" s="97"/>
      <c r="HE124" s="97"/>
      <c r="HF124" s="97"/>
      <c r="HG124" s="97"/>
      <c r="HH124" s="97"/>
      <c r="HI124" s="97"/>
      <c r="HJ124" s="97"/>
      <c r="HK124" s="97"/>
      <c r="HL124" s="97"/>
      <c r="HM124" s="97"/>
      <c r="HN124" s="97"/>
      <c r="HO124" s="97"/>
      <c r="HP124" s="97"/>
      <c r="HQ124" s="97"/>
      <c r="HR124" s="97"/>
      <c r="HS124" s="97"/>
      <c r="HT124" s="97"/>
      <c r="HU124" s="97"/>
      <c r="HV124" s="97"/>
      <c r="HW124" s="97"/>
      <c r="HX124" s="97"/>
      <c r="HY124" s="97"/>
      <c r="HZ124" s="97"/>
      <c r="IA124" s="97"/>
      <c r="IB124" s="97"/>
      <c r="IC124" s="97"/>
      <c r="ID124" s="97"/>
      <c r="IE124" s="97"/>
      <c r="IF124" s="97"/>
      <c r="IG124" s="97"/>
      <c r="IH124" s="97"/>
      <c r="II124" s="97"/>
      <c r="IJ124" s="97"/>
      <c r="IK124" s="97"/>
      <c r="IL124" s="97"/>
      <c r="IM124" s="97"/>
      <c r="IN124" s="97"/>
      <c r="IO124" s="97"/>
      <c r="IP124" s="97"/>
      <c r="IQ124" s="97"/>
      <c r="IR124" s="97"/>
      <c r="IS124" s="97"/>
      <c r="IT124" s="97"/>
      <c r="IU124" s="97"/>
      <c r="IV124" s="97"/>
      <c r="IW124" s="97"/>
      <c r="IX124" s="97"/>
      <c r="IY124" s="97"/>
      <c r="IZ124" s="97"/>
      <c r="JA124" s="97"/>
      <c r="JB124" s="97"/>
      <c r="JC124" s="97"/>
      <c r="JD124" s="97"/>
      <c r="JE124" s="97"/>
      <c r="JF124" s="97"/>
      <c r="JG124" s="97"/>
      <c r="JH124" s="88"/>
      <c r="JI124" s="88"/>
      <c r="JJ124" s="88"/>
      <c r="JK124" s="88"/>
      <c r="JL124" s="88"/>
      <c r="JM124" s="88"/>
      <c r="JN124" s="88"/>
      <c r="JO124" s="88"/>
      <c r="JP124" s="97"/>
      <c r="JQ124" s="97"/>
      <c r="JR124" s="97"/>
      <c r="JS124" s="97"/>
      <c r="JT124" s="97"/>
      <c r="JU124" s="97"/>
      <c r="JV124" s="97"/>
      <c r="JW124" s="97"/>
      <c r="JX124" s="102"/>
      <c r="JY124" s="97"/>
      <c r="JZ124" s="97"/>
      <c r="KA124" s="97"/>
      <c r="KB124" s="97"/>
      <c r="KC124" s="97"/>
      <c r="KD124" s="97"/>
      <c r="KE124" s="97"/>
      <c r="KF124" s="97"/>
      <c r="KG124" s="97"/>
      <c r="KH124" s="97"/>
      <c r="KI124" s="97"/>
      <c r="KJ124" s="97"/>
      <c r="KK124" s="97"/>
      <c r="KL124" s="97"/>
      <c r="KM124" s="97"/>
      <c r="KN124" s="97"/>
      <c r="KO124" s="97"/>
      <c r="KP124" s="97"/>
      <c r="KQ124" s="97"/>
      <c r="KR124" s="97"/>
      <c r="KS124" s="102"/>
      <c r="KT124" s="97"/>
      <c r="KU124" s="97"/>
      <c r="KV124" s="97"/>
      <c r="KW124" s="97"/>
      <c r="KX124" s="97"/>
      <c r="KY124" s="97"/>
      <c r="KZ124" s="97"/>
      <c r="LA124" s="97"/>
      <c r="LB124" s="97"/>
      <c r="LC124" s="97"/>
      <c r="LD124" s="97"/>
      <c r="LE124" s="97"/>
      <c r="LF124" s="97"/>
      <c r="LG124" s="97"/>
      <c r="LH124" s="97"/>
      <c r="LI124" s="97"/>
      <c r="LJ124" s="97"/>
      <c r="LK124" s="97"/>
      <c r="LL124" s="97"/>
      <c r="LM124" s="97"/>
      <c r="LN124" s="97"/>
      <c r="LO124" s="97"/>
      <c r="LP124" s="97"/>
      <c r="LQ124" s="97"/>
      <c r="LR124" s="97"/>
      <c r="LS124" s="97"/>
      <c r="LT124" s="97"/>
      <c r="LU124" s="97"/>
      <c r="LV124" s="97"/>
      <c r="LW124" s="97"/>
      <c r="LX124" s="97"/>
      <c r="LY124" s="97"/>
      <c r="LZ124" s="97"/>
      <c r="MA124" s="97"/>
      <c r="MB124" s="97"/>
      <c r="MC124" s="97"/>
      <c r="MD124" s="97"/>
      <c r="ME124" s="97"/>
      <c r="MF124" s="97"/>
      <c r="MG124" s="97"/>
      <c r="MH124" s="97"/>
      <c r="MI124" s="97"/>
      <c r="MJ124" s="97"/>
      <c r="MK124" s="97"/>
      <c r="ML124" s="97"/>
      <c r="MM124" s="97"/>
      <c r="MN124" s="97"/>
      <c r="MO124" s="97"/>
      <c r="MP124" s="97"/>
      <c r="MQ124" s="97"/>
      <c r="MR124" s="97"/>
      <c r="MS124" s="97"/>
      <c r="MT124" s="97"/>
      <c r="MU124" s="97"/>
      <c r="MV124" s="97"/>
      <c r="MW124" s="97"/>
      <c r="MX124" s="97"/>
      <c r="MY124" s="97"/>
      <c r="MZ124" s="97"/>
      <c r="NA124" s="97"/>
      <c r="NB124" s="97"/>
      <c r="NC124" s="97"/>
      <c r="ND124" s="97"/>
      <c r="NE124" s="97"/>
      <c r="NF124" s="97"/>
      <c r="NG124" s="97"/>
      <c r="NH124" s="97"/>
      <c r="NI124" s="97"/>
      <c r="NJ124" s="97"/>
      <c r="NK124" s="97"/>
      <c r="NL124" s="97"/>
      <c r="NM124" s="97"/>
      <c r="NN124" s="97"/>
      <c r="NO124" s="97"/>
      <c r="NP124" s="97"/>
      <c r="NQ124" s="97"/>
      <c r="NR124" s="97"/>
      <c r="NS124" s="97"/>
      <c r="NT124" s="97"/>
      <c r="NU124" s="97"/>
      <c r="NV124" s="97"/>
      <c r="NW124" s="97"/>
      <c r="NX124" s="97"/>
      <c r="NY124" s="97"/>
      <c r="NZ124" s="97"/>
      <c r="OA124" s="97"/>
      <c r="OB124" s="97"/>
      <c r="OC124" s="97"/>
      <c r="OD124" s="97"/>
      <c r="OE124" s="97"/>
      <c r="OF124" s="97"/>
      <c r="OG124" s="97"/>
      <c r="OH124" s="97"/>
      <c r="OI124" s="97"/>
      <c r="OJ124" s="97"/>
      <c r="OK124" s="97"/>
      <c r="OL124" s="97"/>
      <c r="OM124" s="97"/>
      <c r="ON124" s="97"/>
      <c r="OO124" s="97"/>
      <c r="OP124" s="97"/>
      <c r="OQ124" s="97"/>
      <c r="OR124" s="97"/>
      <c r="OS124" s="97"/>
      <c r="OT124" s="97"/>
      <c r="OU124" s="97"/>
      <c r="OV124" s="97"/>
      <c r="OW124" s="97"/>
      <c r="OX124" s="97"/>
      <c r="OY124" s="97"/>
      <c r="OZ124" s="97"/>
      <c r="PA124" s="97"/>
      <c r="PB124" s="97"/>
      <c r="PC124" s="97"/>
      <c r="PD124" s="97"/>
      <c r="PE124" s="97"/>
      <c r="PF124" s="97"/>
      <c r="PG124" s="97"/>
      <c r="PH124" s="97"/>
      <c r="PI124" s="97"/>
      <c r="PJ124" s="97"/>
      <c r="PK124" s="97"/>
      <c r="PL124" s="97"/>
      <c r="PM124" s="97"/>
      <c r="PN124" s="97"/>
      <c r="PO124" s="97"/>
      <c r="PP124" s="97"/>
      <c r="PQ124" s="97"/>
      <c r="PR124" s="97"/>
      <c r="PS124" s="97"/>
      <c r="PT124" s="97"/>
      <c r="PU124" s="97"/>
      <c r="PV124" s="97"/>
      <c r="PW124" s="97"/>
      <c r="PX124" s="97"/>
      <c r="PY124" s="97"/>
      <c r="PZ124" s="97"/>
      <c r="QA124" s="97"/>
      <c r="QB124" s="97"/>
      <c r="QC124" s="97"/>
      <c r="QD124" s="97"/>
      <c r="QE124" s="97"/>
      <c r="QF124" s="97"/>
      <c r="QG124" s="97"/>
      <c r="QH124" s="97"/>
      <c r="QI124" s="97"/>
      <c r="QJ124" s="97"/>
      <c r="QK124" s="97"/>
      <c r="QL124" s="97"/>
      <c r="QM124" s="97"/>
      <c r="QN124" s="97"/>
      <c r="QO124" s="97"/>
      <c r="QP124" s="97"/>
      <c r="QQ124" s="97"/>
      <c r="QR124" s="97"/>
      <c r="QS124" s="97"/>
      <c r="QT124" s="97"/>
      <c r="QU124" s="97"/>
      <c r="QV124" s="97"/>
      <c r="QW124" s="97"/>
      <c r="QX124" s="97"/>
      <c r="QY124" s="97"/>
      <c r="QZ124" s="97"/>
      <c r="RA124" s="97"/>
      <c r="RB124" s="97"/>
      <c r="RC124" s="97"/>
      <c r="RD124" s="97"/>
      <c r="RE124" s="97"/>
      <c r="RF124" s="97"/>
      <c r="RG124" s="97"/>
      <c r="RH124" s="97"/>
      <c r="RI124" s="97"/>
      <c r="RJ124" s="97"/>
      <c r="RK124" s="97"/>
      <c r="RL124" s="97"/>
      <c r="RM124" s="97"/>
      <c r="RN124" s="97"/>
      <c r="RO124" s="97"/>
      <c r="RP124" s="97"/>
      <c r="RQ124" s="97"/>
      <c r="RR124" s="97"/>
      <c r="RS124" s="97"/>
      <c r="RT124" s="97"/>
      <c r="RU124" s="97"/>
      <c r="RV124" s="97"/>
      <c r="RW124" s="97"/>
      <c r="RX124" s="97"/>
      <c r="RY124" s="97"/>
      <c r="RZ124" s="97"/>
      <c r="SA124" s="97"/>
      <c r="SB124" s="97"/>
      <c r="SC124" s="97"/>
      <c r="SD124" s="97"/>
      <c r="SE124" s="97"/>
      <c r="SF124" s="97"/>
      <c r="SG124" s="97"/>
      <c r="SH124" s="97"/>
      <c r="SI124" s="97"/>
      <c r="SJ124" s="97"/>
      <c r="SK124" s="97"/>
      <c r="SL124" s="97"/>
      <c r="SM124" s="97"/>
      <c r="SN124" s="97"/>
      <c r="SO124" s="97"/>
      <c r="SP124" s="97"/>
      <c r="SQ124" s="97"/>
      <c r="SR124" s="97"/>
      <c r="SS124" s="97"/>
      <c r="ST124" s="97"/>
      <c r="SU124" s="97"/>
      <c r="SV124" s="97"/>
      <c r="SW124" s="97"/>
      <c r="SX124" s="97"/>
      <c r="SY124" s="97"/>
      <c r="SZ124" s="97"/>
      <c r="TA124" s="97"/>
      <c r="TB124" s="97"/>
    </row>
    <row r="125" spans="1:522" s="10" customFormat="1" ht="18" customHeight="1" x14ac:dyDescent="0.2">
      <c r="A125" s="17"/>
      <c r="B125" s="15"/>
      <c r="C125" s="19"/>
      <c r="E125" s="19"/>
      <c r="F125" s="19"/>
      <c r="I125" s="19"/>
      <c r="J125" s="17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  <c r="AC125" s="101"/>
      <c r="AD125" s="101"/>
      <c r="AE125" s="101"/>
      <c r="AF125" s="101"/>
      <c r="AG125" s="101"/>
      <c r="AH125" s="101"/>
      <c r="AI125" s="101"/>
      <c r="AJ125" s="101"/>
      <c r="AK125" s="101"/>
      <c r="AL125" s="101"/>
      <c r="AM125" s="101"/>
      <c r="AN125" s="101"/>
      <c r="AO125" s="101"/>
      <c r="AP125" s="101"/>
      <c r="AQ125" s="101"/>
      <c r="AR125" s="101"/>
      <c r="AS125" s="101"/>
      <c r="AT125" s="101"/>
      <c r="AU125" s="101"/>
      <c r="AV125" s="101"/>
      <c r="AW125" s="101"/>
      <c r="AX125" s="101"/>
      <c r="AY125" s="101"/>
      <c r="AZ125" s="101"/>
      <c r="BA125" s="101"/>
      <c r="BB125" s="101"/>
      <c r="BC125" s="101"/>
      <c r="BD125" s="101"/>
      <c r="BE125" s="101"/>
      <c r="BF125" s="101"/>
      <c r="BG125" s="101"/>
      <c r="BH125" s="101"/>
      <c r="BI125" s="101"/>
      <c r="BJ125" s="101"/>
      <c r="BK125" s="101"/>
      <c r="BL125" s="101"/>
      <c r="BM125" s="101"/>
      <c r="BN125" s="101"/>
      <c r="BO125" s="101"/>
      <c r="BP125" s="101"/>
      <c r="BQ125" s="101"/>
      <c r="BR125" s="101"/>
      <c r="BS125" s="101"/>
      <c r="BT125" s="101"/>
      <c r="BU125" s="101"/>
      <c r="BV125" s="101"/>
      <c r="BW125" s="101"/>
      <c r="BX125" s="101"/>
      <c r="BY125" s="101"/>
      <c r="BZ125" s="101"/>
      <c r="CA125" s="101"/>
      <c r="CB125" s="101"/>
      <c r="CC125" s="101"/>
      <c r="CD125" s="101"/>
      <c r="CE125" s="101"/>
      <c r="CF125" s="101"/>
      <c r="CG125" s="101"/>
      <c r="CH125" s="101"/>
      <c r="CI125" s="101"/>
      <c r="CJ125" s="101"/>
      <c r="CK125" s="101"/>
      <c r="CL125" s="101"/>
      <c r="CM125" s="101"/>
      <c r="CN125" s="101"/>
      <c r="CO125" s="101"/>
      <c r="CP125" s="101"/>
      <c r="CQ125" s="101"/>
      <c r="CR125" s="101"/>
      <c r="CS125" s="101"/>
      <c r="CT125" s="101"/>
      <c r="CU125" s="101"/>
      <c r="CV125" s="101"/>
      <c r="CW125" s="101"/>
      <c r="CX125" s="101"/>
      <c r="CY125" s="101"/>
      <c r="CZ125" s="101"/>
      <c r="DA125" s="101"/>
      <c r="DB125" s="101"/>
      <c r="DC125" s="101"/>
      <c r="DD125" s="101"/>
      <c r="DE125" s="101"/>
      <c r="DF125" s="101"/>
      <c r="DG125" s="101"/>
      <c r="DH125" s="101"/>
      <c r="DI125" s="101"/>
      <c r="DJ125" s="101"/>
      <c r="DK125" s="101"/>
      <c r="DL125" s="101"/>
      <c r="DM125" s="101"/>
      <c r="DN125" s="101"/>
      <c r="DO125" s="101"/>
      <c r="DP125" s="101"/>
      <c r="DQ125" s="101"/>
      <c r="DR125" s="101"/>
      <c r="DS125" s="101"/>
      <c r="DT125" s="101"/>
      <c r="DU125" s="101"/>
      <c r="DV125" s="101"/>
      <c r="DW125" s="101"/>
      <c r="DX125" s="101"/>
      <c r="DY125" s="101"/>
      <c r="DZ125" s="101"/>
      <c r="EA125" s="101"/>
      <c r="EB125" s="101"/>
      <c r="EC125" s="101"/>
      <c r="ED125" s="101"/>
      <c r="EE125" s="101"/>
      <c r="EF125" s="101"/>
      <c r="EG125" s="101"/>
      <c r="EH125" s="101"/>
      <c r="EI125" s="101"/>
      <c r="EJ125" s="101"/>
      <c r="EK125" s="101"/>
      <c r="EL125" s="101"/>
      <c r="EM125" s="101"/>
      <c r="EN125" s="101"/>
      <c r="EO125" s="101"/>
      <c r="EP125" s="101"/>
      <c r="EQ125" s="101"/>
      <c r="ER125" s="101"/>
      <c r="ES125" s="101"/>
      <c r="ET125" s="101"/>
      <c r="EU125" s="101"/>
      <c r="EV125" s="101"/>
      <c r="EW125" s="101"/>
      <c r="EX125" s="101"/>
      <c r="EY125" s="101"/>
      <c r="EZ125" s="101"/>
      <c r="FA125" s="101"/>
      <c r="FB125" s="101"/>
      <c r="FC125" s="101"/>
      <c r="FD125" s="101"/>
      <c r="FE125" s="101"/>
      <c r="FF125" s="101"/>
      <c r="FG125" s="101"/>
      <c r="FH125" s="101"/>
      <c r="FI125" s="101"/>
      <c r="FJ125" s="101"/>
      <c r="FK125" s="101"/>
      <c r="FL125" s="101"/>
      <c r="FM125" s="101"/>
      <c r="FN125" s="101"/>
      <c r="FO125" s="101"/>
      <c r="FP125" s="101"/>
      <c r="FQ125" s="101"/>
      <c r="FR125" s="101"/>
      <c r="FS125" s="101"/>
      <c r="FT125" s="101"/>
      <c r="FU125" s="101"/>
      <c r="FV125" s="101"/>
      <c r="FW125" s="101"/>
      <c r="FX125" s="101"/>
      <c r="FY125" s="101"/>
      <c r="FZ125" s="101"/>
      <c r="GA125" s="101"/>
      <c r="GB125" s="101"/>
      <c r="GC125" s="101"/>
      <c r="GD125" s="101"/>
      <c r="GE125" s="101"/>
      <c r="GF125" s="101"/>
      <c r="GG125" s="101"/>
      <c r="GH125" s="101"/>
      <c r="GI125" s="101"/>
      <c r="GJ125" s="101"/>
      <c r="GK125" s="101"/>
      <c r="GL125" s="101"/>
      <c r="GM125" s="101"/>
      <c r="GN125" s="101"/>
      <c r="GO125" s="101"/>
      <c r="GP125" s="101"/>
      <c r="GQ125" s="101"/>
      <c r="GR125" s="101"/>
      <c r="GS125" s="101"/>
      <c r="GT125" s="101"/>
      <c r="GU125" s="101"/>
      <c r="GV125" s="101"/>
      <c r="GW125" s="101"/>
      <c r="GX125" s="101"/>
      <c r="GY125" s="101"/>
      <c r="GZ125" s="101"/>
      <c r="HA125" s="101"/>
      <c r="HB125" s="101"/>
      <c r="HC125" s="101"/>
      <c r="HD125" s="101"/>
      <c r="HE125" s="101"/>
      <c r="HF125" s="101"/>
      <c r="HG125" s="101"/>
      <c r="HH125" s="101"/>
      <c r="HI125" s="101"/>
      <c r="HJ125" s="101"/>
      <c r="HK125" s="101"/>
      <c r="HL125" s="101"/>
      <c r="HM125" s="101"/>
      <c r="HN125" s="101"/>
      <c r="HO125" s="101"/>
      <c r="HP125" s="101"/>
      <c r="HQ125" s="101"/>
      <c r="HR125" s="101"/>
      <c r="HS125" s="101"/>
      <c r="HT125" s="101"/>
      <c r="HU125" s="101"/>
      <c r="HV125" s="101"/>
      <c r="HW125" s="101"/>
      <c r="HX125" s="101"/>
      <c r="HY125" s="101"/>
      <c r="HZ125" s="101"/>
      <c r="IA125" s="101"/>
      <c r="IB125" s="101"/>
      <c r="IC125" s="101"/>
      <c r="ID125" s="101"/>
      <c r="IE125" s="101"/>
      <c r="IF125" s="101"/>
      <c r="IG125" s="101"/>
      <c r="IH125" s="101"/>
      <c r="II125" s="101"/>
      <c r="IJ125" s="101"/>
      <c r="IK125" s="101"/>
      <c r="IL125" s="101"/>
      <c r="IM125" s="101"/>
      <c r="IN125" s="101"/>
      <c r="IO125" s="101"/>
      <c r="IP125" s="101"/>
      <c r="IQ125" s="101"/>
      <c r="IR125" s="101"/>
      <c r="IS125" s="101"/>
      <c r="IT125" s="101"/>
      <c r="IU125" s="101"/>
      <c r="IV125" s="101"/>
      <c r="IW125" s="101"/>
      <c r="IX125" s="101"/>
      <c r="IY125" s="101"/>
      <c r="IZ125" s="101"/>
      <c r="JA125" s="101"/>
      <c r="JB125" s="101"/>
      <c r="JC125" s="101"/>
      <c r="JD125" s="101"/>
      <c r="JE125" s="101"/>
      <c r="JF125" s="101"/>
      <c r="JG125" s="101"/>
      <c r="JH125" s="101"/>
      <c r="JI125" s="101"/>
      <c r="JJ125" s="101"/>
      <c r="JK125" s="101"/>
      <c r="JL125" s="101"/>
      <c r="JM125" s="101"/>
      <c r="JN125" s="101"/>
      <c r="JO125" s="101"/>
      <c r="JP125" s="101"/>
      <c r="JQ125" s="101"/>
      <c r="JR125" s="101"/>
      <c r="JS125" s="101"/>
      <c r="JT125" s="101"/>
      <c r="JU125" s="101"/>
      <c r="JV125" s="101"/>
      <c r="JW125" s="101"/>
      <c r="JX125" s="101"/>
      <c r="JY125" s="101"/>
      <c r="JZ125" s="101"/>
      <c r="KA125" s="101"/>
      <c r="KB125" s="101"/>
      <c r="KC125" s="101"/>
      <c r="KD125" s="101"/>
      <c r="KE125" s="101"/>
      <c r="KF125" s="101"/>
      <c r="KG125" s="101"/>
      <c r="KH125" s="101"/>
      <c r="KI125" s="101"/>
      <c r="KJ125" s="101"/>
      <c r="KK125" s="101"/>
      <c r="KL125" s="101"/>
      <c r="KM125" s="101"/>
      <c r="KN125" s="101"/>
      <c r="KO125" s="101"/>
      <c r="KP125" s="101"/>
      <c r="KQ125" s="101"/>
      <c r="KR125" s="101"/>
      <c r="KS125" s="101"/>
      <c r="KT125" s="101"/>
      <c r="KU125" s="101"/>
      <c r="KV125" s="101"/>
      <c r="KW125" s="101"/>
      <c r="KX125" s="101"/>
      <c r="KY125" s="101"/>
      <c r="KZ125" s="101"/>
      <c r="LA125" s="101"/>
      <c r="LB125" s="101"/>
      <c r="LC125" s="101"/>
      <c r="LD125" s="101"/>
      <c r="LE125" s="101"/>
      <c r="LF125" s="101"/>
      <c r="LG125" s="101"/>
      <c r="LH125" s="101"/>
      <c r="LI125" s="101"/>
      <c r="LJ125" s="101"/>
      <c r="LK125" s="101"/>
      <c r="LL125" s="101"/>
      <c r="LM125" s="101"/>
      <c r="LN125" s="101"/>
      <c r="LO125" s="101"/>
      <c r="LP125" s="101"/>
      <c r="LQ125" s="101"/>
      <c r="LR125" s="101"/>
      <c r="LS125" s="101"/>
      <c r="LT125" s="101"/>
      <c r="LU125" s="101"/>
      <c r="LV125" s="101"/>
      <c r="LW125" s="101"/>
      <c r="LX125" s="101"/>
      <c r="LY125" s="101"/>
      <c r="LZ125" s="101"/>
      <c r="MA125" s="101"/>
      <c r="MB125" s="101"/>
      <c r="MC125" s="101"/>
      <c r="MD125" s="101"/>
      <c r="ME125" s="101"/>
      <c r="MF125" s="101"/>
      <c r="MG125" s="101"/>
      <c r="MH125" s="101"/>
      <c r="MI125" s="101"/>
      <c r="MJ125" s="101"/>
      <c r="MK125" s="101"/>
      <c r="ML125" s="101"/>
      <c r="MM125" s="101"/>
      <c r="MN125" s="101"/>
      <c r="MO125" s="101"/>
      <c r="MP125" s="101"/>
      <c r="MQ125" s="101"/>
      <c r="MR125" s="101"/>
      <c r="MS125" s="101"/>
      <c r="MT125" s="101"/>
      <c r="MU125" s="101"/>
      <c r="MV125" s="101"/>
      <c r="MW125" s="101"/>
      <c r="MX125" s="101"/>
      <c r="MY125" s="101"/>
      <c r="MZ125" s="101"/>
      <c r="NA125" s="101"/>
      <c r="NB125" s="101"/>
      <c r="NC125" s="101"/>
      <c r="ND125" s="101"/>
      <c r="NE125" s="101"/>
      <c r="NF125" s="101"/>
      <c r="NG125" s="101"/>
      <c r="NH125" s="101"/>
      <c r="NI125" s="101"/>
      <c r="NJ125" s="101"/>
      <c r="NK125" s="101"/>
      <c r="NL125" s="101"/>
      <c r="NM125" s="101"/>
      <c r="NN125" s="101"/>
      <c r="NO125" s="101"/>
      <c r="NP125" s="101"/>
      <c r="NQ125" s="101"/>
      <c r="NR125" s="101"/>
      <c r="NS125" s="101"/>
      <c r="NT125" s="101"/>
      <c r="NU125" s="101"/>
      <c r="NV125" s="101"/>
      <c r="NW125" s="101"/>
      <c r="NX125" s="101"/>
      <c r="NY125" s="101"/>
      <c r="NZ125" s="101"/>
      <c r="OA125" s="101"/>
      <c r="OB125" s="101"/>
      <c r="OC125" s="101"/>
      <c r="OD125" s="101"/>
      <c r="OE125" s="101"/>
      <c r="OF125" s="101"/>
      <c r="OG125" s="101"/>
      <c r="OH125" s="101"/>
      <c r="OI125" s="101"/>
      <c r="OJ125" s="101"/>
      <c r="OK125" s="101"/>
      <c r="OL125" s="101"/>
      <c r="OM125" s="101"/>
      <c r="ON125" s="101"/>
      <c r="OO125" s="101"/>
      <c r="OP125" s="101"/>
      <c r="OQ125" s="101"/>
      <c r="OR125" s="101"/>
      <c r="OS125" s="101"/>
      <c r="OT125" s="101"/>
      <c r="OU125" s="101"/>
      <c r="OV125" s="101"/>
      <c r="OW125" s="101"/>
      <c r="OX125" s="101"/>
      <c r="OY125" s="101"/>
      <c r="OZ125" s="101"/>
      <c r="PA125" s="101"/>
      <c r="PB125" s="101"/>
      <c r="PC125" s="101"/>
      <c r="PD125" s="101"/>
      <c r="PE125" s="101"/>
      <c r="PF125" s="101"/>
      <c r="PG125" s="101"/>
      <c r="PH125" s="101"/>
      <c r="PI125" s="101"/>
      <c r="PJ125" s="101"/>
      <c r="PK125" s="101"/>
      <c r="PL125" s="101"/>
      <c r="PM125" s="101"/>
      <c r="PN125" s="101"/>
      <c r="PO125" s="101"/>
      <c r="PP125" s="101"/>
      <c r="PQ125" s="101"/>
      <c r="PR125" s="101"/>
      <c r="PS125" s="101"/>
      <c r="PT125" s="101"/>
      <c r="PU125" s="101"/>
      <c r="PV125" s="101"/>
      <c r="PW125" s="101"/>
      <c r="PX125" s="101"/>
      <c r="PY125" s="101"/>
      <c r="PZ125" s="101"/>
      <c r="QA125" s="101"/>
      <c r="QB125" s="101"/>
      <c r="QC125" s="101"/>
      <c r="QD125" s="101"/>
      <c r="QE125" s="101"/>
      <c r="QF125" s="101"/>
      <c r="QG125" s="101"/>
      <c r="QH125" s="101"/>
      <c r="QI125" s="101"/>
      <c r="QJ125" s="101"/>
      <c r="QK125" s="101"/>
      <c r="QL125" s="101"/>
      <c r="QM125" s="101"/>
      <c r="QN125" s="101"/>
      <c r="QO125" s="101"/>
      <c r="QP125" s="101"/>
      <c r="QQ125" s="101"/>
      <c r="QR125" s="101"/>
      <c r="QS125" s="101"/>
      <c r="QT125" s="101"/>
      <c r="QU125" s="101"/>
      <c r="QV125" s="101"/>
      <c r="QW125" s="101"/>
      <c r="QX125" s="101"/>
      <c r="QY125" s="101"/>
      <c r="QZ125" s="101"/>
      <c r="RA125" s="101"/>
      <c r="RB125" s="101"/>
      <c r="RC125" s="101"/>
      <c r="RD125" s="101"/>
      <c r="RE125" s="101"/>
      <c r="RF125" s="101"/>
      <c r="RG125" s="101"/>
      <c r="RH125" s="101"/>
      <c r="RI125" s="101"/>
      <c r="RJ125" s="101"/>
      <c r="RK125" s="101"/>
      <c r="RL125" s="101"/>
      <c r="RM125" s="101"/>
      <c r="RN125" s="101"/>
      <c r="RO125" s="101"/>
      <c r="RP125" s="101"/>
      <c r="RQ125" s="101"/>
      <c r="RR125" s="101"/>
      <c r="RS125" s="101"/>
      <c r="RT125" s="101"/>
      <c r="RU125" s="101"/>
      <c r="RV125" s="101"/>
      <c r="RW125" s="101"/>
      <c r="RX125" s="101"/>
      <c r="RY125" s="101"/>
      <c r="RZ125" s="101"/>
      <c r="SA125" s="101"/>
      <c r="SB125" s="101"/>
      <c r="SC125" s="101"/>
      <c r="SD125" s="101"/>
      <c r="SE125" s="101"/>
      <c r="SF125" s="101"/>
      <c r="SG125" s="101"/>
      <c r="SH125" s="101"/>
      <c r="SI125" s="101"/>
      <c r="SJ125" s="101"/>
      <c r="SK125" s="101"/>
      <c r="SL125" s="101"/>
      <c r="SM125" s="101"/>
      <c r="SN125" s="101"/>
      <c r="SO125" s="101"/>
      <c r="SP125" s="101"/>
      <c r="SQ125" s="101"/>
      <c r="SR125" s="101"/>
      <c r="SS125" s="101"/>
      <c r="ST125" s="101"/>
      <c r="SU125" s="101"/>
      <c r="SV125" s="101"/>
      <c r="SW125" s="101"/>
      <c r="SX125" s="101"/>
      <c r="SY125" s="101"/>
      <c r="SZ125" s="101"/>
      <c r="TA125" s="101"/>
      <c r="TB125" s="101"/>
    </row>
    <row r="126" spans="1:522" s="10" customFormat="1" ht="18" customHeight="1" x14ac:dyDescent="0.2">
      <c r="A126" s="17"/>
      <c r="B126" s="15"/>
      <c r="C126" s="19"/>
      <c r="E126" s="19"/>
      <c r="F126" s="19"/>
      <c r="I126" s="19"/>
      <c r="J126" s="17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  <c r="AC126" s="101"/>
      <c r="AD126" s="101"/>
      <c r="AE126" s="101"/>
      <c r="AF126" s="101"/>
      <c r="AG126" s="101"/>
      <c r="AH126" s="101"/>
      <c r="AI126" s="101"/>
      <c r="AJ126" s="101"/>
      <c r="AK126" s="101"/>
      <c r="AL126" s="101"/>
      <c r="AM126" s="101"/>
      <c r="AN126" s="101"/>
      <c r="AO126" s="101"/>
      <c r="AP126" s="101"/>
      <c r="AQ126" s="101"/>
      <c r="AR126" s="101"/>
      <c r="AS126" s="101"/>
      <c r="AT126" s="101"/>
      <c r="AU126" s="101"/>
      <c r="AV126" s="101"/>
      <c r="AW126" s="101"/>
      <c r="AX126" s="101"/>
      <c r="AY126" s="101"/>
      <c r="AZ126" s="101"/>
      <c r="BA126" s="101"/>
      <c r="BB126" s="101"/>
      <c r="BC126" s="101"/>
      <c r="BD126" s="101"/>
      <c r="BE126" s="101"/>
      <c r="BF126" s="101"/>
      <c r="BG126" s="101"/>
      <c r="BH126" s="101"/>
      <c r="BI126" s="101"/>
      <c r="BJ126" s="101"/>
      <c r="BK126" s="101"/>
      <c r="BL126" s="101"/>
      <c r="BM126" s="101"/>
      <c r="BN126" s="101"/>
      <c r="BO126" s="101"/>
      <c r="BP126" s="101"/>
      <c r="BQ126" s="101"/>
      <c r="BR126" s="101"/>
      <c r="BS126" s="101"/>
      <c r="BT126" s="101"/>
      <c r="BU126" s="101"/>
      <c r="BV126" s="101"/>
      <c r="BW126" s="101"/>
      <c r="BX126" s="101"/>
      <c r="BY126" s="101"/>
      <c r="BZ126" s="101"/>
      <c r="CA126" s="101"/>
      <c r="CB126" s="101"/>
      <c r="CC126" s="101"/>
      <c r="CD126" s="101"/>
      <c r="CE126" s="101"/>
      <c r="CF126" s="101"/>
      <c r="CG126" s="101"/>
      <c r="CH126" s="101"/>
      <c r="CI126" s="101"/>
      <c r="CJ126" s="101"/>
      <c r="CK126" s="101"/>
      <c r="CL126" s="101"/>
      <c r="CM126" s="101"/>
      <c r="CN126" s="101"/>
      <c r="CO126" s="101"/>
      <c r="CP126" s="101"/>
      <c r="CQ126" s="101"/>
      <c r="CR126" s="101"/>
      <c r="CS126" s="101"/>
      <c r="CT126" s="101"/>
      <c r="CU126" s="101"/>
      <c r="CV126" s="101"/>
      <c r="CW126" s="101"/>
      <c r="CX126" s="101"/>
      <c r="CY126" s="101"/>
      <c r="CZ126" s="101"/>
      <c r="DA126" s="101"/>
      <c r="DB126" s="101"/>
      <c r="DC126" s="101"/>
      <c r="DD126" s="101"/>
      <c r="DE126" s="101"/>
      <c r="DF126" s="101"/>
      <c r="DG126" s="101"/>
      <c r="DH126" s="101"/>
      <c r="DI126" s="101"/>
      <c r="DJ126" s="101"/>
      <c r="DK126" s="101"/>
      <c r="DL126" s="101"/>
      <c r="DM126" s="101"/>
      <c r="DN126" s="101"/>
      <c r="DO126" s="101"/>
      <c r="DP126" s="101"/>
      <c r="DQ126" s="101"/>
      <c r="DR126" s="101"/>
      <c r="DS126" s="101"/>
      <c r="DT126" s="101"/>
      <c r="DU126" s="101"/>
      <c r="DV126" s="101"/>
      <c r="DW126" s="101"/>
      <c r="DX126" s="101"/>
      <c r="DY126" s="101"/>
      <c r="DZ126" s="101"/>
      <c r="EA126" s="101"/>
      <c r="EB126" s="101"/>
      <c r="EC126" s="101"/>
      <c r="ED126" s="101"/>
      <c r="EE126" s="101"/>
      <c r="EF126" s="101"/>
      <c r="EG126" s="101"/>
      <c r="EH126" s="101"/>
      <c r="EI126" s="101"/>
      <c r="EJ126" s="101"/>
      <c r="EK126" s="101"/>
      <c r="EL126" s="101"/>
      <c r="EM126" s="101"/>
      <c r="EN126" s="101"/>
      <c r="EO126" s="101"/>
      <c r="EP126" s="101"/>
      <c r="EQ126" s="101"/>
      <c r="ER126" s="101"/>
      <c r="ES126" s="101"/>
      <c r="ET126" s="101"/>
      <c r="EU126" s="101"/>
      <c r="EV126" s="101"/>
      <c r="EW126" s="101"/>
      <c r="EX126" s="101"/>
      <c r="EY126" s="101"/>
      <c r="EZ126" s="101"/>
      <c r="FA126" s="101"/>
      <c r="FB126" s="101"/>
      <c r="FC126" s="101"/>
      <c r="FD126" s="101"/>
      <c r="FE126" s="101"/>
      <c r="FF126" s="101"/>
      <c r="FG126" s="101"/>
      <c r="FH126" s="101"/>
      <c r="FI126" s="101"/>
      <c r="FJ126" s="101"/>
      <c r="FK126" s="101"/>
      <c r="FL126" s="101"/>
      <c r="FM126" s="101"/>
      <c r="FN126" s="101"/>
      <c r="FO126" s="101"/>
      <c r="FP126" s="101"/>
      <c r="FQ126" s="101"/>
      <c r="FR126" s="101"/>
      <c r="FS126" s="101"/>
      <c r="FT126" s="101"/>
      <c r="FU126" s="101"/>
      <c r="FV126" s="101"/>
      <c r="FW126" s="101"/>
      <c r="FX126" s="101"/>
      <c r="FY126" s="101"/>
      <c r="FZ126" s="101"/>
      <c r="GA126" s="101"/>
      <c r="GB126" s="101"/>
      <c r="GC126" s="101"/>
      <c r="GD126" s="101"/>
      <c r="GE126" s="101"/>
      <c r="GF126" s="101"/>
      <c r="GG126" s="101"/>
      <c r="GH126" s="101"/>
      <c r="GI126" s="101"/>
      <c r="GJ126" s="101"/>
      <c r="GK126" s="101"/>
      <c r="GL126" s="101"/>
      <c r="GM126" s="101"/>
      <c r="GN126" s="101"/>
      <c r="GO126" s="101"/>
      <c r="GP126" s="101"/>
      <c r="GQ126" s="101"/>
      <c r="GR126" s="101"/>
      <c r="GS126" s="101"/>
      <c r="GT126" s="101"/>
      <c r="GU126" s="101"/>
      <c r="GV126" s="101"/>
      <c r="GW126" s="101"/>
      <c r="GX126" s="101"/>
      <c r="GY126" s="101"/>
      <c r="GZ126" s="101"/>
      <c r="HA126" s="101"/>
      <c r="HB126" s="101"/>
      <c r="HC126" s="101"/>
      <c r="HD126" s="101"/>
      <c r="HE126" s="101"/>
      <c r="HF126" s="101"/>
      <c r="HG126" s="101"/>
      <c r="HH126" s="101"/>
      <c r="HI126" s="101"/>
      <c r="HJ126" s="101"/>
      <c r="HK126" s="101"/>
      <c r="HL126" s="101"/>
      <c r="HM126" s="101"/>
      <c r="HN126" s="101"/>
      <c r="HO126" s="101"/>
      <c r="HP126" s="101"/>
      <c r="HQ126" s="101"/>
      <c r="HR126" s="101"/>
      <c r="HS126" s="101"/>
      <c r="HT126" s="101"/>
      <c r="HU126" s="101"/>
      <c r="HV126" s="101"/>
      <c r="HW126" s="101"/>
      <c r="HX126" s="101"/>
      <c r="HY126" s="101"/>
      <c r="HZ126" s="101"/>
      <c r="IA126" s="101"/>
      <c r="IB126" s="101"/>
      <c r="IC126" s="101"/>
      <c r="ID126" s="101"/>
      <c r="IE126" s="101"/>
      <c r="IF126" s="101"/>
      <c r="IG126" s="101"/>
      <c r="IH126" s="101"/>
      <c r="II126" s="101"/>
      <c r="IJ126" s="101"/>
      <c r="IK126" s="101"/>
      <c r="IL126" s="101"/>
      <c r="IM126" s="101"/>
      <c r="IN126" s="101"/>
      <c r="IO126" s="101"/>
      <c r="IP126" s="101"/>
      <c r="IQ126" s="101"/>
      <c r="IR126" s="101"/>
      <c r="IS126" s="101"/>
      <c r="IT126" s="101"/>
      <c r="IU126" s="101"/>
      <c r="IV126" s="101"/>
      <c r="IW126" s="101"/>
      <c r="IX126" s="101"/>
      <c r="IY126" s="101"/>
      <c r="IZ126" s="101"/>
      <c r="JA126" s="101"/>
      <c r="JB126" s="101"/>
      <c r="JC126" s="101"/>
      <c r="JD126" s="101"/>
      <c r="JE126" s="101"/>
      <c r="JF126" s="101"/>
      <c r="JG126" s="101"/>
      <c r="JH126" s="101"/>
      <c r="JI126" s="101"/>
      <c r="JJ126" s="101"/>
      <c r="JK126" s="101"/>
      <c r="JL126" s="101"/>
      <c r="JM126" s="101"/>
      <c r="JN126" s="101"/>
      <c r="JO126" s="101"/>
      <c r="JP126" s="101"/>
      <c r="JQ126" s="101"/>
      <c r="JR126" s="101"/>
      <c r="JS126" s="101"/>
      <c r="JT126" s="101"/>
      <c r="JU126" s="101"/>
      <c r="JV126" s="101"/>
      <c r="JW126" s="101"/>
      <c r="JX126" s="101"/>
      <c r="JY126" s="101"/>
      <c r="JZ126" s="101"/>
      <c r="KA126" s="101"/>
      <c r="KB126" s="101"/>
      <c r="KC126" s="101"/>
      <c r="KD126" s="101"/>
      <c r="KE126" s="101"/>
      <c r="KF126" s="101"/>
      <c r="KG126" s="101"/>
      <c r="KH126" s="101"/>
      <c r="KI126" s="101"/>
      <c r="KJ126" s="101"/>
      <c r="KK126" s="101"/>
      <c r="KL126" s="101"/>
      <c r="KM126" s="101"/>
      <c r="KN126" s="101"/>
      <c r="KO126" s="101"/>
      <c r="KP126" s="101"/>
      <c r="KQ126" s="101"/>
      <c r="KR126" s="101"/>
      <c r="KS126" s="101"/>
      <c r="KT126" s="101"/>
      <c r="KU126" s="101"/>
      <c r="KV126" s="101"/>
      <c r="KW126" s="101"/>
      <c r="KX126" s="101"/>
      <c r="KY126" s="101"/>
      <c r="KZ126" s="101"/>
      <c r="LA126" s="101"/>
      <c r="LB126" s="101"/>
      <c r="LC126" s="101"/>
      <c r="LD126" s="101"/>
      <c r="LE126" s="101"/>
      <c r="LF126" s="101"/>
      <c r="LG126" s="101"/>
      <c r="LH126" s="101"/>
      <c r="LI126" s="101"/>
      <c r="LJ126" s="101"/>
      <c r="LK126" s="101"/>
      <c r="LL126" s="101"/>
      <c r="LM126" s="101"/>
      <c r="LN126" s="101"/>
      <c r="LO126" s="101"/>
      <c r="LP126" s="101"/>
      <c r="LQ126" s="101"/>
      <c r="LR126" s="101"/>
      <c r="LS126" s="101"/>
      <c r="LT126" s="101"/>
      <c r="LU126" s="101"/>
      <c r="LV126" s="101"/>
      <c r="LW126" s="101"/>
      <c r="LX126" s="101"/>
      <c r="LY126" s="101"/>
      <c r="LZ126" s="101"/>
      <c r="MA126" s="101"/>
      <c r="MB126" s="101"/>
      <c r="MC126" s="101"/>
      <c r="MD126" s="101"/>
      <c r="ME126" s="101"/>
      <c r="MF126" s="101"/>
      <c r="MG126" s="101"/>
      <c r="MH126" s="101"/>
      <c r="MI126" s="101"/>
      <c r="MJ126" s="101"/>
      <c r="MK126" s="101"/>
      <c r="ML126" s="101"/>
      <c r="MM126" s="101"/>
      <c r="MN126" s="101"/>
      <c r="MO126" s="101"/>
      <c r="MP126" s="101"/>
      <c r="MQ126" s="101"/>
      <c r="MR126" s="101"/>
      <c r="MS126" s="101"/>
      <c r="MT126" s="101"/>
      <c r="MU126" s="101"/>
      <c r="MV126" s="101"/>
      <c r="MW126" s="101"/>
      <c r="MX126" s="101"/>
      <c r="MY126" s="101"/>
      <c r="MZ126" s="101"/>
      <c r="NA126" s="101"/>
      <c r="NB126" s="101"/>
      <c r="NC126" s="101"/>
      <c r="ND126" s="101"/>
      <c r="NE126" s="101"/>
      <c r="NF126" s="101"/>
      <c r="NG126" s="101"/>
      <c r="NH126" s="101"/>
      <c r="NI126" s="101"/>
      <c r="NJ126" s="101"/>
      <c r="NK126" s="101"/>
      <c r="NL126" s="101"/>
      <c r="NM126" s="101"/>
      <c r="NN126" s="101"/>
      <c r="NO126" s="101"/>
      <c r="NP126" s="101"/>
      <c r="NQ126" s="101"/>
      <c r="NR126" s="101"/>
      <c r="NS126" s="101"/>
      <c r="NT126" s="101"/>
      <c r="NU126" s="101"/>
      <c r="NV126" s="101"/>
      <c r="NW126" s="101"/>
      <c r="NX126" s="101"/>
      <c r="NY126" s="101"/>
      <c r="NZ126" s="101"/>
      <c r="OA126" s="101"/>
      <c r="OB126" s="101"/>
      <c r="OC126" s="101"/>
      <c r="OD126" s="101"/>
      <c r="OE126" s="101"/>
      <c r="OF126" s="101"/>
      <c r="OG126" s="101"/>
      <c r="OH126" s="101"/>
      <c r="OI126" s="101"/>
      <c r="OJ126" s="101"/>
      <c r="OK126" s="101"/>
      <c r="OL126" s="101"/>
      <c r="OM126" s="101"/>
      <c r="ON126" s="101"/>
      <c r="OO126" s="101"/>
      <c r="OP126" s="101"/>
      <c r="OQ126" s="101"/>
      <c r="OR126" s="101"/>
      <c r="OS126" s="101"/>
      <c r="OT126" s="101"/>
      <c r="OU126" s="101"/>
      <c r="OV126" s="101"/>
      <c r="OW126" s="101"/>
      <c r="OX126" s="101"/>
      <c r="OY126" s="101"/>
      <c r="OZ126" s="101"/>
      <c r="PA126" s="101"/>
      <c r="PB126" s="101"/>
      <c r="PC126" s="101"/>
      <c r="PD126" s="101"/>
      <c r="PE126" s="101"/>
      <c r="PF126" s="101"/>
      <c r="PG126" s="101"/>
      <c r="PH126" s="101"/>
      <c r="PI126" s="101"/>
      <c r="PJ126" s="101"/>
      <c r="PK126" s="101"/>
      <c r="PL126" s="101"/>
      <c r="PM126" s="101"/>
      <c r="PN126" s="101"/>
      <c r="PO126" s="101"/>
      <c r="PP126" s="101"/>
      <c r="PQ126" s="101"/>
      <c r="PR126" s="101"/>
      <c r="PS126" s="101"/>
      <c r="PT126" s="101"/>
      <c r="PU126" s="101"/>
      <c r="PV126" s="101"/>
      <c r="PW126" s="101"/>
      <c r="PX126" s="101"/>
      <c r="PY126" s="101"/>
      <c r="PZ126" s="101"/>
      <c r="QA126" s="101"/>
      <c r="QB126" s="101"/>
      <c r="QC126" s="101"/>
      <c r="QD126" s="101"/>
      <c r="QE126" s="101"/>
      <c r="QF126" s="101"/>
      <c r="QG126" s="101"/>
      <c r="QH126" s="101"/>
      <c r="QI126" s="101"/>
      <c r="QJ126" s="101"/>
      <c r="QK126" s="101"/>
      <c r="QL126" s="101"/>
      <c r="QM126" s="101"/>
      <c r="QN126" s="101"/>
      <c r="QO126" s="101"/>
      <c r="QP126" s="101"/>
      <c r="QQ126" s="101"/>
      <c r="QR126" s="101"/>
      <c r="QS126" s="101"/>
      <c r="QT126" s="101"/>
      <c r="QU126" s="101"/>
      <c r="QV126" s="101"/>
      <c r="QW126" s="101"/>
      <c r="QX126" s="101"/>
      <c r="QY126" s="101"/>
      <c r="QZ126" s="101"/>
      <c r="RA126" s="101"/>
      <c r="RB126" s="101"/>
      <c r="RC126" s="101"/>
      <c r="RD126" s="101"/>
      <c r="RE126" s="101"/>
      <c r="RF126" s="101"/>
      <c r="RG126" s="101"/>
      <c r="RH126" s="101"/>
      <c r="RI126" s="101"/>
      <c r="RJ126" s="101"/>
      <c r="RK126" s="101"/>
      <c r="RL126" s="101"/>
      <c r="RM126" s="101"/>
      <c r="RN126" s="101"/>
      <c r="RO126" s="101"/>
      <c r="RP126" s="101"/>
      <c r="RQ126" s="101"/>
      <c r="RR126" s="101"/>
      <c r="RS126" s="101"/>
      <c r="RT126" s="101"/>
      <c r="RU126" s="101"/>
      <c r="RV126" s="101"/>
      <c r="RW126" s="101"/>
      <c r="RX126" s="101"/>
      <c r="RY126" s="101"/>
      <c r="RZ126" s="101"/>
      <c r="SA126" s="101"/>
      <c r="SB126" s="101"/>
      <c r="SC126" s="101"/>
      <c r="SD126" s="101"/>
      <c r="SE126" s="101"/>
      <c r="SF126" s="101"/>
      <c r="SG126" s="101"/>
      <c r="SH126" s="101"/>
      <c r="SI126" s="101"/>
      <c r="SJ126" s="101"/>
      <c r="SK126" s="101"/>
      <c r="SL126" s="101"/>
      <c r="SM126" s="101"/>
      <c r="SN126" s="101"/>
      <c r="SO126" s="101"/>
      <c r="SP126" s="101"/>
      <c r="SQ126" s="101"/>
      <c r="SR126" s="101"/>
      <c r="SS126" s="101"/>
      <c r="ST126" s="101"/>
      <c r="SU126" s="101"/>
      <c r="SV126" s="101"/>
      <c r="SW126" s="101"/>
      <c r="SX126" s="101"/>
      <c r="SY126" s="101"/>
      <c r="SZ126" s="101"/>
      <c r="TA126" s="101"/>
      <c r="TB126" s="101"/>
    </row>
    <row r="127" spans="1:522" s="10" customFormat="1" ht="18" customHeight="1" x14ac:dyDescent="0.2">
      <c r="A127" s="17"/>
      <c r="B127" s="15"/>
      <c r="C127" s="19"/>
      <c r="E127" s="19"/>
      <c r="F127" s="19"/>
      <c r="I127" s="19"/>
      <c r="J127" s="17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  <c r="AC127" s="101"/>
      <c r="AD127" s="101"/>
      <c r="AE127" s="101"/>
      <c r="AF127" s="101"/>
      <c r="AG127" s="101"/>
      <c r="AH127" s="101"/>
      <c r="AI127" s="101"/>
      <c r="AJ127" s="101"/>
      <c r="AK127" s="101"/>
      <c r="AL127" s="101"/>
      <c r="AM127" s="101"/>
      <c r="AN127" s="101"/>
      <c r="AO127" s="101"/>
      <c r="AP127" s="101"/>
      <c r="AQ127" s="101"/>
      <c r="AR127" s="101"/>
      <c r="AS127" s="101"/>
      <c r="AT127" s="101"/>
      <c r="AU127" s="101"/>
      <c r="AV127" s="101"/>
      <c r="AW127" s="101"/>
      <c r="AX127" s="101"/>
      <c r="AY127" s="101"/>
      <c r="AZ127" s="101"/>
      <c r="BA127" s="101"/>
      <c r="BB127" s="101"/>
      <c r="BC127" s="101"/>
      <c r="BD127" s="101"/>
      <c r="BE127" s="101"/>
      <c r="BF127" s="101"/>
      <c r="BG127" s="101"/>
      <c r="BH127" s="101"/>
      <c r="BI127" s="101"/>
      <c r="BJ127" s="101"/>
      <c r="BK127" s="101"/>
      <c r="BL127" s="101"/>
      <c r="BM127" s="101"/>
      <c r="BN127" s="101"/>
      <c r="BO127" s="101"/>
      <c r="BP127" s="101"/>
      <c r="BQ127" s="101"/>
      <c r="BR127" s="101"/>
      <c r="BS127" s="101"/>
      <c r="BT127" s="101"/>
      <c r="BU127" s="101"/>
      <c r="BV127" s="101"/>
      <c r="BW127" s="101"/>
      <c r="BX127" s="101"/>
      <c r="BY127" s="101"/>
      <c r="BZ127" s="101"/>
      <c r="CA127" s="101"/>
      <c r="CB127" s="101"/>
      <c r="CC127" s="101"/>
      <c r="CD127" s="101"/>
      <c r="CE127" s="101"/>
      <c r="CF127" s="101"/>
      <c r="CG127" s="101"/>
      <c r="CH127" s="101"/>
      <c r="CI127" s="101"/>
      <c r="CJ127" s="101"/>
      <c r="CK127" s="101"/>
      <c r="CL127" s="101"/>
      <c r="CM127" s="101"/>
      <c r="CN127" s="101"/>
      <c r="CO127" s="101"/>
      <c r="CP127" s="101"/>
      <c r="CQ127" s="101"/>
      <c r="CR127" s="101"/>
      <c r="CS127" s="101"/>
      <c r="CT127" s="101"/>
      <c r="CU127" s="101"/>
      <c r="CV127" s="101"/>
      <c r="CW127" s="101"/>
      <c r="CX127" s="101"/>
      <c r="CY127" s="101"/>
      <c r="CZ127" s="101"/>
      <c r="DA127" s="101"/>
      <c r="DB127" s="101"/>
      <c r="DC127" s="101"/>
      <c r="DD127" s="101"/>
      <c r="DE127" s="101"/>
      <c r="DF127" s="101"/>
      <c r="DG127" s="101"/>
      <c r="DH127" s="101"/>
      <c r="DI127" s="101"/>
      <c r="DJ127" s="101"/>
      <c r="DK127" s="101"/>
      <c r="DL127" s="101"/>
      <c r="DM127" s="101"/>
      <c r="DN127" s="101"/>
      <c r="DO127" s="101"/>
      <c r="DP127" s="101"/>
      <c r="DQ127" s="101"/>
      <c r="DR127" s="101"/>
      <c r="DS127" s="101"/>
      <c r="DT127" s="101"/>
      <c r="DU127" s="101"/>
      <c r="DV127" s="101"/>
      <c r="DW127" s="101"/>
      <c r="DX127" s="101"/>
      <c r="DY127" s="101"/>
      <c r="DZ127" s="101"/>
      <c r="EA127" s="101"/>
      <c r="EB127" s="101"/>
      <c r="EC127" s="101"/>
      <c r="ED127" s="101"/>
      <c r="EE127" s="101"/>
      <c r="EF127" s="101"/>
      <c r="EG127" s="101"/>
      <c r="EH127" s="101"/>
      <c r="EI127" s="101"/>
      <c r="EJ127" s="101"/>
      <c r="EK127" s="101"/>
      <c r="EL127" s="101"/>
      <c r="EM127" s="101"/>
      <c r="EN127" s="101"/>
      <c r="EO127" s="101"/>
      <c r="EP127" s="101"/>
      <c r="EQ127" s="101"/>
      <c r="ER127" s="101"/>
      <c r="ES127" s="101"/>
      <c r="ET127" s="101"/>
      <c r="EU127" s="101"/>
      <c r="EV127" s="101"/>
      <c r="EW127" s="101"/>
      <c r="EX127" s="101"/>
      <c r="EY127" s="101"/>
      <c r="EZ127" s="101"/>
      <c r="FA127" s="101"/>
      <c r="FB127" s="101"/>
      <c r="FC127" s="101"/>
      <c r="FD127" s="101"/>
      <c r="FE127" s="101"/>
      <c r="FF127" s="101"/>
      <c r="FG127" s="101"/>
      <c r="FH127" s="101"/>
      <c r="FI127" s="101"/>
      <c r="FJ127" s="101"/>
      <c r="FK127" s="101"/>
      <c r="FL127" s="101"/>
      <c r="FM127" s="101"/>
      <c r="FN127" s="101"/>
      <c r="FO127" s="101"/>
      <c r="FP127" s="101"/>
      <c r="FQ127" s="101"/>
      <c r="FR127" s="101"/>
      <c r="FS127" s="101"/>
      <c r="FT127" s="101"/>
      <c r="FU127" s="101"/>
      <c r="FV127" s="101"/>
      <c r="FW127" s="101"/>
      <c r="FX127" s="101"/>
      <c r="FY127" s="101"/>
      <c r="FZ127" s="101"/>
      <c r="GA127" s="101"/>
      <c r="GB127" s="101"/>
      <c r="GC127" s="101"/>
      <c r="GD127" s="101"/>
      <c r="GE127" s="101"/>
      <c r="GF127" s="101"/>
      <c r="GG127" s="101"/>
      <c r="GH127" s="101"/>
      <c r="GI127" s="101"/>
      <c r="GJ127" s="101"/>
      <c r="GK127" s="101"/>
      <c r="GL127" s="101"/>
      <c r="GM127" s="101"/>
      <c r="GN127" s="101"/>
      <c r="GO127" s="101"/>
      <c r="GP127" s="101"/>
      <c r="GQ127" s="101"/>
      <c r="GR127" s="101"/>
      <c r="GS127" s="101"/>
      <c r="GT127" s="101"/>
      <c r="GU127" s="101"/>
      <c r="GV127" s="101"/>
      <c r="GW127" s="101"/>
      <c r="GX127" s="101"/>
      <c r="GY127" s="101"/>
      <c r="GZ127" s="101"/>
      <c r="HA127" s="101"/>
      <c r="HB127" s="101"/>
      <c r="HC127" s="101"/>
      <c r="HD127" s="101"/>
      <c r="HE127" s="101"/>
      <c r="HF127" s="101"/>
      <c r="HG127" s="101"/>
      <c r="HH127" s="101"/>
      <c r="HI127" s="101"/>
      <c r="HJ127" s="101"/>
      <c r="HK127" s="101"/>
      <c r="HL127" s="101"/>
      <c r="HM127" s="101"/>
      <c r="HN127" s="101"/>
      <c r="HO127" s="101"/>
      <c r="HP127" s="101"/>
      <c r="HQ127" s="101"/>
      <c r="HR127" s="101"/>
      <c r="HS127" s="101"/>
      <c r="HT127" s="101"/>
      <c r="HU127" s="101"/>
      <c r="HV127" s="101"/>
      <c r="HW127" s="101"/>
      <c r="HX127" s="101"/>
      <c r="HY127" s="101"/>
      <c r="HZ127" s="101"/>
      <c r="IA127" s="101"/>
      <c r="IB127" s="101"/>
      <c r="IC127" s="101"/>
      <c r="ID127" s="101"/>
      <c r="IE127" s="101"/>
      <c r="IF127" s="101"/>
      <c r="IG127" s="101"/>
      <c r="IH127" s="101"/>
      <c r="II127" s="101"/>
      <c r="IJ127" s="101"/>
      <c r="IK127" s="101"/>
      <c r="IL127" s="101"/>
      <c r="IM127" s="101"/>
      <c r="IN127" s="101"/>
      <c r="IO127" s="101"/>
      <c r="IP127" s="101"/>
      <c r="IQ127" s="101"/>
      <c r="IR127" s="101"/>
      <c r="IS127" s="101"/>
      <c r="IT127" s="101"/>
      <c r="IU127" s="101"/>
      <c r="IV127" s="101"/>
      <c r="IW127" s="101"/>
      <c r="IX127" s="101"/>
      <c r="IY127" s="101"/>
      <c r="IZ127" s="101"/>
      <c r="JA127" s="101"/>
      <c r="JB127" s="101"/>
      <c r="JC127" s="101"/>
      <c r="JD127" s="101"/>
      <c r="JE127" s="101"/>
      <c r="JF127" s="101"/>
      <c r="JG127" s="101"/>
      <c r="JH127" s="101"/>
      <c r="JI127" s="101"/>
      <c r="JJ127" s="101"/>
      <c r="JK127" s="101"/>
      <c r="JL127" s="101"/>
      <c r="JM127" s="101"/>
      <c r="JN127" s="101"/>
      <c r="JO127" s="101"/>
      <c r="JP127" s="101"/>
      <c r="JQ127" s="101"/>
      <c r="JR127" s="101"/>
      <c r="JS127" s="101"/>
      <c r="JT127" s="101"/>
      <c r="JU127" s="101"/>
      <c r="JV127" s="101"/>
      <c r="JW127" s="101"/>
      <c r="JX127" s="101"/>
      <c r="JY127" s="101"/>
      <c r="JZ127" s="101"/>
      <c r="KA127" s="101"/>
      <c r="KB127" s="101"/>
      <c r="KC127" s="101"/>
      <c r="KD127" s="101"/>
      <c r="KE127" s="101"/>
      <c r="KF127" s="101"/>
      <c r="KG127" s="101"/>
      <c r="KH127" s="101"/>
      <c r="KI127" s="101"/>
      <c r="KJ127" s="101"/>
      <c r="KK127" s="101"/>
      <c r="KL127" s="101"/>
      <c r="KM127" s="101"/>
      <c r="KN127" s="101"/>
      <c r="KO127" s="101"/>
      <c r="KP127" s="101"/>
      <c r="KQ127" s="101"/>
      <c r="KR127" s="101"/>
      <c r="KS127" s="101"/>
      <c r="KT127" s="101"/>
      <c r="KU127" s="101"/>
      <c r="KV127" s="101"/>
      <c r="KW127" s="101"/>
      <c r="KX127" s="101"/>
      <c r="KY127" s="101"/>
      <c r="KZ127" s="101"/>
      <c r="LA127" s="101"/>
      <c r="LB127" s="101"/>
      <c r="LC127" s="101"/>
      <c r="LD127" s="101"/>
      <c r="LE127" s="101"/>
      <c r="LF127" s="101"/>
      <c r="LG127" s="101"/>
      <c r="LH127" s="101"/>
      <c r="LI127" s="101"/>
      <c r="LJ127" s="101"/>
      <c r="LK127" s="101"/>
      <c r="LL127" s="101"/>
      <c r="LM127" s="101"/>
      <c r="LN127" s="101"/>
      <c r="LO127" s="101"/>
      <c r="LP127" s="101"/>
      <c r="LQ127" s="101"/>
      <c r="LR127" s="101"/>
      <c r="LS127" s="101"/>
      <c r="LT127" s="101"/>
      <c r="LU127" s="101"/>
      <c r="LV127" s="101"/>
      <c r="LW127" s="101"/>
      <c r="LX127" s="101"/>
      <c r="LY127" s="101"/>
      <c r="LZ127" s="101"/>
      <c r="MA127" s="101"/>
      <c r="MB127" s="101"/>
      <c r="MC127" s="101"/>
      <c r="MD127" s="101"/>
      <c r="ME127" s="101"/>
      <c r="MF127" s="101"/>
      <c r="MG127" s="101"/>
      <c r="MH127" s="101"/>
      <c r="MI127" s="101"/>
      <c r="MJ127" s="101"/>
      <c r="MK127" s="101"/>
      <c r="ML127" s="101"/>
      <c r="MM127" s="101"/>
      <c r="MN127" s="101"/>
      <c r="MO127" s="101"/>
      <c r="MP127" s="101"/>
      <c r="MQ127" s="101"/>
      <c r="MR127" s="101"/>
      <c r="MS127" s="101"/>
      <c r="MT127" s="101"/>
      <c r="MU127" s="101"/>
      <c r="MV127" s="101"/>
      <c r="MW127" s="101"/>
      <c r="MX127" s="101"/>
      <c r="MY127" s="101"/>
      <c r="MZ127" s="101"/>
      <c r="NA127" s="101"/>
      <c r="NB127" s="101"/>
      <c r="NC127" s="101"/>
      <c r="ND127" s="101"/>
      <c r="NE127" s="101"/>
      <c r="NF127" s="101"/>
      <c r="NG127" s="101"/>
      <c r="NH127" s="101"/>
      <c r="NI127" s="101"/>
      <c r="NJ127" s="101"/>
      <c r="NK127" s="101"/>
      <c r="NL127" s="101"/>
      <c r="NM127" s="101"/>
      <c r="NN127" s="101"/>
      <c r="NO127" s="101"/>
      <c r="NP127" s="101"/>
      <c r="NQ127" s="101"/>
      <c r="NR127" s="101"/>
      <c r="NS127" s="101"/>
      <c r="NT127" s="101"/>
      <c r="NU127" s="101"/>
      <c r="NV127" s="101"/>
      <c r="NW127" s="101"/>
      <c r="NX127" s="101"/>
      <c r="NY127" s="101"/>
      <c r="NZ127" s="101"/>
      <c r="OA127" s="101"/>
      <c r="OB127" s="101"/>
      <c r="OC127" s="101"/>
      <c r="OD127" s="101"/>
      <c r="OE127" s="101"/>
      <c r="OF127" s="101"/>
      <c r="OG127" s="101"/>
      <c r="OH127" s="101"/>
      <c r="OI127" s="101"/>
      <c r="OJ127" s="101"/>
      <c r="OK127" s="101"/>
      <c r="OL127" s="101"/>
      <c r="OM127" s="101"/>
      <c r="ON127" s="101"/>
      <c r="OO127" s="101"/>
      <c r="OP127" s="101"/>
      <c r="OQ127" s="101"/>
      <c r="OR127" s="101"/>
      <c r="OS127" s="101"/>
      <c r="OT127" s="101"/>
      <c r="OU127" s="101"/>
      <c r="OV127" s="101"/>
      <c r="OW127" s="101"/>
      <c r="OX127" s="101"/>
      <c r="OY127" s="101"/>
      <c r="OZ127" s="101"/>
      <c r="PA127" s="101"/>
      <c r="PB127" s="101"/>
      <c r="PC127" s="101"/>
      <c r="PD127" s="101"/>
      <c r="PE127" s="101"/>
      <c r="PF127" s="101"/>
      <c r="PG127" s="101"/>
      <c r="PH127" s="101"/>
      <c r="PI127" s="101"/>
      <c r="PJ127" s="101"/>
      <c r="PK127" s="101"/>
      <c r="PL127" s="101"/>
      <c r="PM127" s="101"/>
      <c r="PN127" s="101"/>
      <c r="PO127" s="101"/>
      <c r="PP127" s="101"/>
      <c r="PQ127" s="101"/>
      <c r="PR127" s="101"/>
      <c r="PS127" s="101"/>
      <c r="PT127" s="101"/>
      <c r="PU127" s="101"/>
      <c r="PV127" s="101"/>
      <c r="PW127" s="101"/>
      <c r="PX127" s="101"/>
      <c r="PY127" s="101"/>
      <c r="PZ127" s="101"/>
      <c r="QA127" s="101"/>
      <c r="QB127" s="101"/>
      <c r="QC127" s="101"/>
      <c r="QD127" s="101"/>
      <c r="QE127" s="101"/>
      <c r="QF127" s="101"/>
      <c r="QG127" s="101"/>
      <c r="QH127" s="101"/>
      <c r="QI127" s="101"/>
      <c r="QJ127" s="101"/>
      <c r="QK127" s="101"/>
      <c r="QL127" s="101"/>
      <c r="QM127" s="101"/>
      <c r="QN127" s="101"/>
      <c r="QO127" s="101"/>
      <c r="QP127" s="101"/>
      <c r="QQ127" s="101"/>
      <c r="QR127" s="101"/>
      <c r="QS127" s="101"/>
      <c r="QT127" s="101"/>
      <c r="QU127" s="101"/>
      <c r="QV127" s="101"/>
      <c r="QW127" s="101"/>
      <c r="QX127" s="101"/>
      <c r="QY127" s="101"/>
      <c r="QZ127" s="101"/>
      <c r="RA127" s="101"/>
      <c r="RB127" s="101"/>
      <c r="RC127" s="101"/>
      <c r="RD127" s="101"/>
      <c r="RE127" s="101"/>
      <c r="RF127" s="101"/>
      <c r="RG127" s="101"/>
      <c r="RH127" s="101"/>
      <c r="RI127" s="101"/>
      <c r="RJ127" s="101"/>
      <c r="RK127" s="101"/>
      <c r="RL127" s="101"/>
      <c r="RM127" s="101"/>
      <c r="RN127" s="101"/>
      <c r="RO127" s="101"/>
      <c r="RP127" s="101"/>
      <c r="RQ127" s="101"/>
      <c r="RR127" s="101"/>
      <c r="RS127" s="101"/>
      <c r="RT127" s="101"/>
      <c r="RU127" s="101"/>
      <c r="RV127" s="101"/>
      <c r="RW127" s="101"/>
      <c r="RX127" s="101"/>
      <c r="RY127" s="101"/>
      <c r="RZ127" s="101"/>
      <c r="SA127" s="101"/>
      <c r="SB127" s="101"/>
      <c r="SC127" s="101"/>
      <c r="SD127" s="101"/>
      <c r="SE127" s="101"/>
      <c r="SF127" s="101"/>
      <c r="SG127" s="101"/>
      <c r="SH127" s="101"/>
      <c r="SI127" s="101"/>
      <c r="SJ127" s="101"/>
      <c r="SK127" s="101"/>
      <c r="SL127" s="101"/>
      <c r="SM127" s="101"/>
      <c r="SN127" s="101"/>
      <c r="SO127" s="101"/>
      <c r="SP127" s="101"/>
      <c r="SQ127" s="101"/>
      <c r="SR127" s="101"/>
      <c r="SS127" s="101"/>
      <c r="ST127" s="101"/>
      <c r="SU127" s="101"/>
      <c r="SV127" s="101"/>
      <c r="SW127" s="101"/>
      <c r="SX127" s="101"/>
      <c r="SY127" s="101"/>
      <c r="SZ127" s="101"/>
      <c r="TA127" s="101"/>
      <c r="TB127" s="101"/>
    </row>
    <row r="128" spans="1:522" s="10" customFormat="1" ht="18" customHeight="1" x14ac:dyDescent="0.2">
      <c r="A128" s="17"/>
      <c r="B128" s="15"/>
      <c r="C128" s="19"/>
      <c r="E128" s="19"/>
      <c r="F128" s="19"/>
      <c r="I128" s="19"/>
      <c r="J128" s="17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  <c r="AC128" s="101"/>
      <c r="AD128" s="101"/>
      <c r="AE128" s="101"/>
      <c r="AF128" s="101"/>
      <c r="AG128" s="101"/>
      <c r="AH128" s="101"/>
      <c r="AI128" s="101"/>
      <c r="AJ128" s="101"/>
      <c r="AK128" s="101"/>
      <c r="AL128" s="101"/>
      <c r="AM128" s="101"/>
      <c r="AN128" s="101"/>
      <c r="AO128" s="101"/>
      <c r="AP128" s="101"/>
      <c r="AQ128" s="101"/>
      <c r="AR128" s="101"/>
      <c r="AS128" s="101"/>
      <c r="AT128" s="101"/>
      <c r="AU128" s="101"/>
      <c r="AV128" s="101"/>
      <c r="AW128" s="101"/>
      <c r="AX128" s="101"/>
      <c r="AY128" s="101"/>
      <c r="AZ128" s="101"/>
      <c r="BA128" s="101"/>
      <c r="BB128" s="101"/>
      <c r="BC128" s="101"/>
      <c r="BD128" s="101"/>
      <c r="BE128" s="101"/>
      <c r="BF128" s="101"/>
      <c r="BG128" s="101"/>
      <c r="BH128" s="101"/>
      <c r="BI128" s="101"/>
      <c r="BJ128" s="101"/>
      <c r="BK128" s="101"/>
      <c r="BL128" s="101"/>
      <c r="BM128" s="101"/>
      <c r="BN128" s="101"/>
      <c r="BO128" s="101"/>
      <c r="BP128" s="101"/>
      <c r="BQ128" s="101"/>
      <c r="BR128" s="101"/>
      <c r="BS128" s="101"/>
      <c r="BT128" s="101"/>
      <c r="BU128" s="101"/>
      <c r="BV128" s="101"/>
      <c r="BW128" s="101"/>
      <c r="BX128" s="101"/>
      <c r="BY128" s="101"/>
      <c r="BZ128" s="101"/>
      <c r="CA128" s="101"/>
      <c r="CB128" s="101"/>
      <c r="CC128" s="101"/>
      <c r="CD128" s="101"/>
      <c r="CE128" s="101"/>
      <c r="CF128" s="101"/>
      <c r="CG128" s="101"/>
      <c r="CH128" s="101"/>
      <c r="CI128" s="101"/>
      <c r="CJ128" s="101"/>
      <c r="CK128" s="101"/>
      <c r="CL128" s="101"/>
      <c r="CM128" s="101"/>
      <c r="CN128" s="101"/>
      <c r="CO128" s="101"/>
      <c r="CP128" s="101"/>
      <c r="CQ128" s="101"/>
      <c r="CR128" s="101"/>
      <c r="CS128" s="101"/>
      <c r="CT128" s="101"/>
      <c r="CU128" s="101"/>
      <c r="CV128" s="101"/>
      <c r="CW128" s="101"/>
      <c r="CX128" s="101"/>
      <c r="CY128" s="101"/>
      <c r="CZ128" s="101"/>
      <c r="DA128" s="101"/>
      <c r="DB128" s="101"/>
      <c r="DC128" s="101"/>
      <c r="DD128" s="101"/>
      <c r="DE128" s="101"/>
      <c r="DF128" s="101"/>
      <c r="DG128" s="101"/>
      <c r="DH128" s="101"/>
      <c r="DI128" s="101"/>
      <c r="DJ128" s="101"/>
      <c r="DK128" s="101"/>
      <c r="DL128" s="101"/>
      <c r="DM128" s="101"/>
      <c r="DN128" s="101"/>
      <c r="DO128" s="101"/>
      <c r="DP128" s="101"/>
      <c r="DQ128" s="101"/>
      <c r="DR128" s="101"/>
      <c r="DS128" s="101"/>
      <c r="DT128" s="101"/>
      <c r="DU128" s="101"/>
      <c r="DV128" s="101"/>
      <c r="DW128" s="101"/>
      <c r="DX128" s="101"/>
      <c r="DY128" s="101"/>
      <c r="DZ128" s="101"/>
      <c r="EA128" s="101"/>
      <c r="EB128" s="101"/>
      <c r="EC128" s="101"/>
      <c r="ED128" s="101"/>
      <c r="EE128" s="101"/>
      <c r="EF128" s="101"/>
      <c r="EG128" s="101"/>
      <c r="EH128" s="101"/>
      <c r="EI128" s="101"/>
      <c r="EJ128" s="101"/>
      <c r="EK128" s="101"/>
      <c r="EL128" s="101"/>
      <c r="EM128" s="101"/>
      <c r="EN128" s="101"/>
      <c r="EO128" s="101"/>
      <c r="EP128" s="101"/>
      <c r="EQ128" s="101"/>
      <c r="ER128" s="101"/>
      <c r="ES128" s="101"/>
      <c r="ET128" s="101"/>
      <c r="EU128" s="101"/>
      <c r="EV128" s="101"/>
      <c r="EW128" s="101"/>
      <c r="EX128" s="101"/>
      <c r="EY128" s="101"/>
      <c r="EZ128" s="101"/>
      <c r="FA128" s="101"/>
      <c r="FB128" s="101"/>
      <c r="FC128" s="101"/>
      <c r="FD128" s="101"/>
      <c r="FE128" s="101"/>
      <c r="FF128" s="101"/>
      <c r="FG128" s="101"/>
      <c r="FH128" s="101"/>
      <c r="FI128" s="101"/>
      <c r="FJ128" s="101"/>
      <c r="FK128" s="101"/>
      <c r="FL128" s="101"/>
      <c r="FM128" s="101"/>
      <c r="FN128" s="101"/>
      <c r="FO128" s="101"/>
      <c r="FP128" s="101"/>
      <c r="FQ128" s="101"/>
      <c r="FR128" s="101"/>
      <c r="FS128" s="101"/>
      <c r="FT128" s="101"/>
      <c r="FU128" s="101"/>
      <c r="FV128" s="101"/>
      <c r="FW128" s="101"/>
      <c r="FX128" s="101"/>
      <c r="FY128" s="101"/>
      <c r="FZ128" s="101"/>
      <c r="GA128" s="101"/>
      <c r="GB128" s="101"/>
      <c r="GC128" s="101"/>
      <c r="GD128" s="101"/>
      <c r="GE128" s="101"/>
      <c r="GF128" s="101"/>
      <c r="GG128" s="101"/>
      <c r="GH128" s="101"/>
      <c r="GI128" s="101"/>
      <c r="GJ128" s="101"/>
      <c r="GK128" s="101"/>
      <c r="GL128" s="101"/>
      <c r="GM128" s="101"/>
      <c r="GN128" s="101"/>
      <c r="GO128" s="101"/>
      <c r="GP128" s="101"/>
      <c r="GQ128" s="101"/>
      <c r="GR128" s="101"/>
      <c r="GS128" s="101"/>
      <c r="GT128" s="101"/>
      <c r="GU128" s="101"/>
      <c r="GV128" s="101"/>
      <c r="GW128" s="101"/>
      <c r="GX128" s="101"/>
      <c r="GY128" s="101"/>
      <c r="GZ128" s="101"/>
      <c r="HA128" s="101"/>
      <c r="HB128" s="101"/>
      <c r="HC128" s="101"/>
      <c r="HD128" s="101"/>
      <c r="HE128" s="101"/>
      <c r="HF128" s="101"/>
      <c r="HG128" s="101"/>
      <c r="HH128" s="101"/>
      <c r="HI128" s="101"/>
      <c r="HJ128" s="101"/>
      <c r="HK128" s="101"/>
      <c r="HL128" s="101"/>
      <c r="HM128" s="101"/>
      <c r="HN128" s="101"/>
      <c r="HO128" s="101"/>
      <c r="HP128" s="101"/>
      <c r="HQ128" s="101"/>
      <c r="HR128" s="101"/>
      <c r="HS128" s="101"/>
      <c r="HT128" s="101"/>
      <c r="HU128" s="101"/>
      <c r="HV128" s="101"/>
      <c r="HW128" s="101"/>
      <c r="HX128" s="101"/>
      <c r="HY128" s="101"/>
      <c r="HZ128" s="101"/>
      <c r="IA128" s="101"/>
      <c r="IB128" s="101"/>
      <c r="IC128" s="101"/>
      <c r="ID128" s="101"/>
      <c r="IE128" s="101"/>
      <c r="IF128" s="101"/>
      <c r="IG128" s="101"/>
      <c r="IH128" s="101"/>
      <c r="II128" s="101"/>
      <c r="IJ128" s="101"/>
      <c r="IK128" s="101"/>
      <c r="IL128" s="101"/>
      <c r="IM128" s="101"/>
      <c r="IN128" s="101"/>
      <c r="IO128" s="101"/>
      <c r="IP128" s="101"/>
      <c r="IQ128" s="101"/>
      <c r="IR128" s="101"/>
      <c r="IS128" s="101"/>
      <c r="IT128" s="101"/>
      <c r="IU128" s="101"/>
      <c r="IV128" s="101"/>
      <c r="IW128" s="101"/>
      <c r="IX128" s="101"/>
      <c r="IY128" s="101"/>
      <c r="IZ128" s="101"/>
      <c r="JA128" s="101"/>
      <c r="JB128" s="101"/>
      <c r="JC128" s="101"/>
      <c r="JD128" s="101"/>
      <c r="JE128" s="101"/>
      <c r="JF128" s="101"/>
      <c r="JG128" s="101"/>
      <c r="JH128" s="101"/>
      <c r="JI128" s="101"/>
      <c r="JJ128" s="101"/>
      <c r="JK128" s="101"/>
      <c r="JL128" s="101"/>
      <c r="JM128" s="101"/>
      <c r="JN128" s="101"/>
      <c r="JO128" s="101"/>
      <c r="JP128" s="101"/>
      <c r="JQ128" s="101"/>
      <c r="JR128" s="101"/>
      <c r="JS128" s="101"/>
      <c r="JT128" s="101"/>
      <c r="JU128" s="101"/>
      <c r="JV128" s="101"/>
      <c r="JW128" s="101"/>
      <c r="JX128" s="101"/>
      <c r="JY128" s="101"/>
      <c r="JZ128" s="101"/>
      <c r="KA128" s="101"/>
      <c r="KB128" s="101"/>
      <c r="KC128" s="101"/>
      <c r="KD128" s="101"/>
      <c r="KE128" s="101"/>
      <c r="KF128" s="101"/>
      <c r="KG128" s="101"/>
      <c r="KH128" s="101"/>
      <c r="KI128" s="101"/>
      <c r="KJ128" s="101"/>
      <c r="KK128" s="101"/>
      <c r="KL128" s="101"/>
      <c r="KM128" s="101"/>
      <c r="KN128" s="101"/>
      <c r="KO128" s="101"/>
      <c r="KP128" s="101"/>
      <c r="KQ128" s="101"/>
      <c r="KR128" s="101"/>
      <c r="KS128" s="101"/>
      <c r="KT128" s="101"/>
      <c r="KU128" s="101"/>
      <c r="KV128" s="101"/>
      <c r="KW128" s="101"/>
      <c r="KX128" s="101"/>
      <c r="KY128" s="101"/>
      <c r="KZ128" s="101"/>
      <c r="LA128" s="101"/>
      <c r="LB128" s="101"/>
      <c r="LC128" s="101"/>
      <c r="LD128" s="101"/>
      <c r="LE128" s="101"/>
      <c r="LF128" s="101"/>
      <c r="LG128" s="101"/>
      <c r="LH128" s="101"/>
      <c r="LI128" s="101"/>
      <c r="LJ128" s="101"/>
      <c r="LK128" s="101"/>
      <c r="LL128" s="101"/>
      <c r="LM128" s="101"/>
      <c r="LN128" s="101"/>
      <c r="LO128" s="101"/>
      <c r="LP128" s="101"/>
      <c r="LQ128" s="101"/>
      <c r="LR128" s="101"/>
      <c r="LS128" s="101"/>
      <c r="LT128" s="101"/>
      <c r="LU128" s="101"/>
      <c r="LV128" s="101"/>
      <c r="LW128" s="101"/>
      <c r="LX128" s="101"/>
      <c r="LY128" s="101"/>
      <c r="LZ128" s="101"/>
      <c r="MA128" s="101"/>
      <c r="MB128" s="101"/>
      <c r="MC128" s="101"/>
      <c r="MD128" s="101"/>
      <c r="ME128" s="101"/>
      <c r="MF128" s="101"/>
      <c r="MG128" s="101"/>
      <c r="MH128" s="101"/>
      <c r="MI128" s="101"/>
      <c r="MJ128" s="101"/>
      <c r="MK128" s="101"/>
      <c r="ML128" s="101"/>
      <c r="MM128" s="101"/>
      <c r="MN128" s="101"/>
      <c r="MO128" s="101"/>
      <c r="MP128" s="101"/>
      <c r="MQ128" s="101"/>
      <c r="MR128" s="101"/>
      <c r="MS128" s="101"/>
      <c r="MT128" s="101"/>
      <c r="MU128" s="101"/>
      <c r="MV128" s="101"/>
      <c r="MW128" s="101"/>
      <c r="MX128" s="101"/>
      <c r="MY128" s="101"/>
      <c r="MZ128" s="101"/>
      <c r="NA128" s="101"/>
      <c r="NB128" s="101"/>
      <c r="NC128" s="101"/>
      <c r="ND128" s="101"/>
      <c r="NE128" s="101"/>
      <c r="NF128" s="101"/>
      <c r="NG128" s="101"/>
      <c r="NH128" s="101"/>
      <c r="NI128" s="101"/>
      <c r="NJ128" s="101"/>
      <c r="NK128" s="101"/>
      <c r="NL128" s="101"/>
      <c r="NM128" s="101"/>
      <c r="NN128" s="101"/>
      <c r="NO128" s="101"/>
      <c r="NP128" s="101"/>
      <c r="NQ128" s="101"/>
      <c r="NR128" s="101"/>
      <c r="NS128" s="101"/>
      <c r="NT128" s="101"/>
      <c r="NU128" s="101"/>
      <c r="NV128" s="101"/>
      <c r="NW128" s="101"/>
      <c r="NX128" s="101"/>
      <c r="NY128" s="101"/>
      <c r="NZ128" s="101"/>
      <c r="OA128" s="101"/>
      <c r="OB128" s="101"/>
      <c r="OC128" s="101"/>
      <c r="OD128" s="101"/>
      <c r="OE128" s="101"/>
      <c r="OF128" s="101"/>
      <c r="OG128" s="101"/>
      <c r="OH128" s="101"/>
      <c r="OI128" s="101"/>
      <c r="OJ128" s="101"/>
      <c r="OK128" s="101"/>
      <c r="OL128" s="101"/>
      <c r="OM128" s="101"/>
      <c r="ON128" s="101"/>
      <c r="OO128" s="101"/>
      <c r="OP128" s="101"/>
      <c r="OQ128" s="101"/>
      <c r="OR128" s="101"/>
      <c r="OS128" s="101"/>
      <c r="OT128" s="101"/>
      <c r="OU128" s="101"/>
      <c r="OV128" s="101"/>
      <c r="OW128" s="101"/>
      <c r="OX128" s="101"/>
      <c r="OY128" s="101"/>
      <c r="OZ128" s="101"/>
      <c r="PA128" s="101"/>
      <c r="PB128" s="101"/>
      <c r="PC128" s="101"/>
      <c r="PD128" s="101"/>
      <c r="PE128" s="101"/>
      <c r="PF128" s="101"/>
      <c r="PG128" s="101"/>
      <c r="PH128" s="101"/>
      <c r="PI128" s="101"/>
      <c r="PJ128" s="101"/>
      <c r="PK128" s="101"/>
      <c r="PL128" s="101"/>
      <c r="PM128" s="101"/>
      <c r="PN128" s="101"/>
      <c r="PO128" s="101"/>
      <c r="PP128" s="101"/>
      <c r="PQ128" s="101"/>
      <c r="PR128" s="101"/>
      <c r="PS128" s="101"/>
      <c r="PT128" s="101"/>
      <c r="PU128" s="101"/>
      <c r="PV128" s="101"/>
      <c r="PW128" s="101"/>
      <c r="PX128" s="101"/>
      <c r="PY128" s="101"/>
      <c r="PZ128" s="101"/>
      <c r="QA128" s="101"/>
      <c r="QB128" s="101"/>
      <c r="QC128" s="101"/>
      <c r="QD128" s="101"/>
      <c r="QE128" s="101"/>
      <c r="QF128" s="101"/>
      <c r="QG128" s="101"/>
      <c r="QH128" s="101"/>
      <c r="QI128" s="101"/>
      <c r="QJ128" s="101"/>
      <c r="QK128" s="101"/>
      <c r="QL128" s="101"/>
      <c r="QM128" s="101"/>
      <c r="QN128" s="101"/>
      <c r="QO128" s="101"/>
      <c r="QP128" s="101"/>
      <c r="QQ128" s="101"/>
      <c r="QR128" s="101"/>
      <c r="QS128" s="101"/>
      <c r="QT128" s="101"/>
      <c r="QU128" s="101"/>
      <c r="QV128" s="101"/>
      <c r="QW128" s="101"/>
      <c r="QX128" s="101"/>
      <c r="QY128" s="101"/>
      <c r="QZ128" s="101"/>
      <c r="RA128" s="101"/>
      <c r="RB128" s="101"/>
      <c r="RC128" s="101"/>
      <c r="RD128" s="101"/>
      <c r="RE128" s="101"/>
      <c r="RF128" s="101"/>
      <c r="RG128" s="101"/>
      <c r="RH128" s="101"/>
      <c r="RI128" s="101"/>
      <c r="RJ128" s="101"/>
      <c r="RK128" s="101"/>
      <c r="RL128" s="101"/>
      <c r="RM128" s="101"/>
      <c r="RN128" s="101"/>
      <c r="RO128" s="101"/>
      <c r="RP128" s="101"/>
      <c r="RQ128" s="101"/>
      <c r="RR128" s="101"/>
      <c r="RS128" s="101"/>
      <c r="RT128" s="101"/>
      <c r="RU128" s="101"/>
      <c r="RV128" s="101"/>
      <c r="RW128" s="101"/>
      <c r="RX128" s="101"/>
      <c r="RY128" s="101"/>
      <c r="RZ128" s="101"/>
      <c r="SA128" s="101"/>
      <c r="SB128" s="101"/>
      <c r="SC128" s="101"/>
      <c r="SD128" s="101"/>
      <c r="SE128" s="101"/>
      <c r="SF128" s="101"/>
      <c r="SG128" s="101"/>
      <c r="SH128" s="101"/>
      <c r="SI128" s="101"/>
      <c r="SJ128" s="101"/>
      <c r="SK128" s="101"/>
      <c r="SL128" s="101"/>
      <c r="SM128" s="101"/>
      <c r="SN128" s="101"/>
      <c r="SO128" s="101"/>
      <c r="SP128" s="101"/>
      <c r="SQ128" s="101"/>
      <c r="SR128" s="101"/>
      <c r="SS128" s="101"/>
      <c r="ST128" s="101"/>
      <c r="SU128" s="101"/>
      <c r="SV128" s="101"/>
      <c r="SW128" s="101"/>
      <c r="SX128" s="101"/>
      <c r="SY128" s="101"/>
      <c r="SZ128" s="101"/>
      <c r="TA128" s="101"/>
      <c r="TB128" s="101"/>
    </row>
    <row r="129" spans="1:522" s="10" customFormat="1" ht="18" customHeight="1" x14ac:dyDescent="0.2">
      <c r="A129" s="17"/>
      <c r="B129" s="15"/>
      <c r="C129" s="19"/>
      <c r="E129" s="19"/>
      <c r="F129" s="19"/>
      <c r="I129" s="19"/>
      <c r="J129" s="17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  <c r="AC129" s="101"/>
      <c r="AD129" s="101"/>
      <c r="AE129" s="101"/>
      <c r="AF129" s="101"/>
      <c r="AG129" s="101"/>
      <c r="AH129" s="101"/>
      <c r="AI129" s="101"/>
      <c r="AJ129" s="101"/>
      <c r="AK129" s="101"/>
      <c r="AL129" s="101"/>
      <c r="AM129" s="101"/>
      <c r="AN129" s="101"/>
      <c r="AO129" s="101"/>
      <c r="AP129" s="101"/>
      <c r="AQ129" s="101"/>
      <c r="AR129" s="101"/>
      <c r="AS129" s="101"/>
      <c r="AT129" s="101"/>
      <c r="AU129" s="101"/>
      <c r="AV129" s="101"/>
      <c r="AW129" s="101"/>
      <c r="AX129" s="101"/>
      <c r="AY129" s="101"/>
      <c r="AZ129" s="101"/>
      <c r="BA129" s="101"/>
      <c r="BB129" s="101"/>
      <c r="BC129" s="101"/>
      <c r="BD129" s="101"/>
      <c r="BE129" s="101"/>
      <c r="BF129" s="101"/>
      <c r="BG129" s="101"/>
      <c r="BH129" s="101"/>
      <c r="BI129" s="101"/>
      <c r="BJ129" s="101"/>
      <c r="BK129" s="101"/>
      <c r="BL129" s="101"/>
      <c r="BM129" s="101"/>
      <c r="BN129" s="101"/>
      <c r="BO129" s="101"/>
      <c r="BP129" s="101"/>
      <c r="BQ129" s="101"/>
      <c r="BR129" s="101"/>
      <c r="BS129" s="101"/>
      <c r="BT129" s="101"/>
      <c r="BU129" s="101"/>
      <c r="BV129" s="101"/>
      <c r="BW129" s="101"/>
      <c r="BX129" s="101"/>
      <c r="BY129" s="101"/>
      <c r="BZ129" s="101"/>
      <c r="CA129" s="101"/>
      <c r="CB129" s="101"/>
      <c r="CC129" s="101"/>
      <c r="CD129" s="101"/>
      <c r="CE129" s="101"/>
      <c r="CF129" s="101"/>
      <c r="CG129" s="101"/>
      <c r="CH129" s="101"/>
      <c r="CI129" s="101"/>
      <c r="CJ129" s="101"/>
      <c r="CK129" s="101"/>
      <c r="CL129" s="101"/>
      <c r="CM129" s="101"/>
      <c r="CN129" s="101"/>
      <c r="CO129" s="101"/>
      <c r="CP129" s="101"/>
      <c r="CQ129" s="101"/>
      <c r="CR129" s="101"/>
      <c r="CS129" s="101"/>
      <c r="CT129" s="101"/>
      <c r="CU129" s="101"/>
      <c r="CV129" s="101"/>
      <c r="CW129" s="101"/>
      <c r="CX129" s="101"/>
      <c r="CY129" s="101"/>
      <c r="CZ129" s="101"/>
      <c r="DA129" s="101"/>
      <c r="DB129" s="101"/>
      <c r="DC129" s="101"/>
      <c r="DD129" s="101"/>
      <c r="DE129" s="101"/>
      <c r="DF129" s="101"/>
      <c r="DG129" s="101"/>
      <c r="DH129" s="101"/>
      <c r="DI129" s="101"/>
      <c r="DJ129" s="101"/>
      <c r="DK129" s="101"/>
      <c r="DL129" s="101"/>
      <c r="DM129" s="101"/>
      <c r="DN129" s="101"/>
      <c r="DO129" s="101"/>
      <c r="DP129" s="101"/>
      <c r="DQ129" s="101"/>
      <c r="DR129" s="101"/>
      <c r="DS129" s="101"/>
      <c r="DT129" s="101"/>
      <c r="DU129" s="101"/>
      <c r="DV129" s="101"/>
      <c r="DW129" s="101"/>
      <c r="DX129" s="101"/>
      <c r="DY129" s="101"/>
      <c r="DZ129" s="101"/>
      <c r="EA129" s="101"/>
      <c r="EB129" s="101"/>
      <c r="EC129" s="101"/>
      <c r="ED129" s="101"/>
      <c r="EE129" s="101"/>
      <c r="EF129" s="101"/>
      <c r="EG129" s="101"/>
      <c r="EH129" s="101"/>
      <c r="EI129" s="101"/>
      <c r="EJ129" s="101"/>
      <c r="EK129" s="101"/>
      <c r="EL129" s="101"/>
      <c r="EM129" s="101"/>
      <c r="EN129" s="101"/>
      <c r="EO129" s="101"/>
      <c r="EP129" s="101"/>
      <c r="EQ129" s="101"/>
      <c r="ER129" s="101"/>
      <c r="ES129" s="101"/>
      <c r="ET129" s="101"/>
      <c r="EU129" s="101"/>
      <c r="EV129" s="101"/>
      <c r="EW129" s="101"/>
      <c r="EX129" s="101"/>
      <c r="EY129" s="101"/>
      <c r="EZ129" s="101"/>
      <c r="FA129" s="101"/>
      <c r="FB129" s="101"/>
      <c r="FC129" s="101"/>
      <c r="FD129" s="101"/>
      <c r="FE129" s="101"/>
      <c r="FF129" s="101"/>
      <c r="FG129" s="101"/>
      <c r="FH129" s="101"/>
      <c r="FI129" s="101"/>
      <c r="FJ129" s="101"/>
      <c r="FK129" s="101"/>
      <c r="FL129" s="101"/>
      <c r="FM129" s="101"/>
      <c r="FN129" s="101"/>
      <c r="FO129" s="101"/>
      <c r="FP129" s="101"/>
      <c r="FQ129" s="101"/>
      <c r="FR129" s="101"/>
      <c r="FS129" s="101"/>
      <c r="FT129" s="101"/>
      <c r="FU129" s="101"/>
      <c r="FV129" s="101"/>
      <c r="FW129" s="101"/>
      <c r="FX129" s="101"/>
      <c r="FY129" s="101"/>
      <c r="FZ129" s="101"/>
      <c r="GA129" s="101"/>
      <c r="GB129" s="101"/>
      <c r="GC129" s="101"/>
      <c r="GD129" s="101"/>
      <c r="GE129" s="101"/>
      <c r="GF129" s="101"/>
      <c r="GG129" s="101"/>
      <c r="GH129" s="101"/>
      <c r="GI129" s="101"/>
      <c r="GJ129" s="101"/>
      <c r="GK129" s="101"/>
      <c r="GL129" s="101"/>
      <c r="GM129" s="101"/>
      <c r="GN129" s="101"/>
      <c r="GO129" s="101"/>
      <c r="GP129" s="101"/>
      <c r="GQ129" s="101"/>
      <c r="GR129" s="101"/>
      <c r="GS129" s="101"/>
      <c r="GT129" s="101"/>
      <c r="GU129" s="101"/>
      <c r="GV129" s="101"/>
      <c r="GW129" s="101"/>
      <c r="GX129" s="101"/>
      <c r="GY129" s="101"/>
      <c r="GZ129" s="101"/>
      <c r="HA129" s="101"/>
      <c r="HB129" s="101"/>
      <c r="HC129" s="101"/>
      <c r="HD129" s="101"/>
      <c r="HE129" s="101"/>
      <c r="HF129" s="101"/>
      <c r="HG129" s="101"/>
      <c r="HH129" s="101"/>
      <c r="HI129" s="101"/>
      <c r="HJ129" s="101"/>
      <c r="HK129" s="101"/>
      <c r="HL129" s="101"/>
      <c r="HM129" s="101"/>
      <c r="HN129" s="101"/>
      <c r="HO129" s="101"/>
      <c r="HP129" s="101"/>
      <c r="HQ129" s="101"/>
      <c r="HR129" s="101"/>
      <c r="HS129" s="101"/>
      <c r="HT129" s="101"/>
      <c r="HU129" s="101"/>
      <c r="HV129" s="101"/>
      <c r="HW129" s="101"/>
      <c r="HX129" s="101"/>
      <c r="HY129" s="101"/>
      <c r="HZ129" s="101"/>
      <c r="IA129" s="101"/>
      <c r="IB129" s="101"/>
      <c r="IC129" s="101"/>
      <c r="ID129" s="101"/>
      <c r="IE129" s="101"/>
      <c r="IF129" s="101"/>
      <c r="IG129" s="101"/>
      <c r="IH129" s="101"/>
      <c r="II129" s="101"/>
      <c r="IJ129" s="101"/>
      <c r="IK129" s="101"/>
      <c r="IL129" s="101"/>
      <c r="IM129" s="101"/>
      <c r="IN129" s="101"/>
      <c r="IO129" s="101"/>
      <c r="IP129" s="101"/>
      <c r="IQ129" s="101"/>
      <c r="IR129" s="101"/>
      <c r="IS129" s="101"/>
      <c r="IT129" s="101"/>
      <c r="IU129" s="101"/>
      <c r="IV129" s="101"/>
      <c r="IW129" s="101"/>
      <c r="IX129" s="101"/>
      <c r="IY129" s="101"/>
      <c r="IZ129" s="101"/>
      <c r="JA129" s="101"/>
      <c r="JB129" s="101"/>
      <c r="JC129" s="101"/>
      <c r="JD129" s="101"/>
      <c r="JE129" s="101"/>
      <c r="JF129" s="101"/>
      <c r="JG129" s="101"/>
      <c r="JH129" s="101"/>
      <c r="JI129" s="101"/>
      <c r="JJ129" s="101"/>
      <c r="JK129" s="101"/>
      <c r="JL129" s="101"/>
      <c r="JM129" s="101"/>
      <c r="JN129" s="101"/>
      <c r="JO129" s="101"/>
      <c r="JP129" s="101"/>
      <c r="JQ129" s="101"/>
      <c r="JR129" s="101"/>
      <c r="JS129" s="101"/>
      <c r="JT129" s="101"/>
      <c r="JU129" s="101"/>
      <c r="JV129" s="101"/>
      <c r="JW129" s="101"/>
      <c r="JX129" s="101"/>
      <c r="JY129" s="101"/>
      <c r="JZ129" s="101"/>
      <c r="KA129" s="101"/>
      <c r="KB129" s="101"/>
      <c r="KC129" s="101"/>
      <c r="KD129" s="101"/>
      <c r="KE129" s="101"/>
      <c r="KF129" s="101"/>
      <c r="KG129" s="101"/>
      <c r="KH129" s="101"/>
      <c r="KI129" s="101"/>
      <c r="KJ129" s="101"/>
      <c r="KK129" s="101"/>
      <c r="KL129" s="101"/>
      <c r="KM129" s="101"/>
      <c r="KN129" s="101"/>
      <c r="KO129" s="101"/>
      <c r="KP129" s="101"/>
      <c r="KQ129" s="101"/>
      <c r="KR129" s="101"/>
      <c r="KS129" s="101"/>
      <c r="KT129" s="101"/>
      <c r="KU129" s="101"/>
      <c r="KV129" s="101"/>
      <c r="KW129" s="101"/>
      <c r="KX129" s="101"/>
      <c r="KY129" s="101"/>
      <c r="KZ129" s="101"/>
      <c r="LA129" s="101"/>
      <c r="LB129" s="101"/>
      <c r="LC129" s="101"/>
      <c r="LD129" s="101"/>
      <c r="LE129" s="101"/>
      <c r="LF129" s="101"/>
      <c r="LG129" s="101"/>
      <c r="LH129" s="101"/>
      <c r="LI129" s="101"/>
      <c r="LJ129" s="101"/>
      <c r="LK129" s="101"/>
      <c r="LL129" s="101"/>
      <c r="LM129" s="101"/>
      <c r="LN129" s="101"/>
      <c r="LO129" s="101"/>
      <c r="LP129" s="101"/>
      <c r="LQ129" s="101"/>
      <c r="LR129" s="101"/>
      <c r="LS129" s="101"/>
      <c r="LT129" s="101"/>
      <c r="LU129" s="101"/>
      <c r="LV129" s="101"/>
      <c r="LW129" s="101"/>
      <c r="LX129" s="101"/>
      <c r="LY129" s="101"/>
      <c r="LZ129" s="101"/>
      <c r="MA129" s="101"/>
      <c r="MB129" s="101"/>
      <c r="MC129" s="101"/>
      <c r="MD129" s="101"/>
      <c r="ME129" s="101"/>
      <c r="MF129" s="101"/>
      <c r="MG129" s="101"/>
      <c r="MH129" s="101"/>
      <c r="MI129" s="101"/>
      <c r="MJ129" s="101"/>
      <c r="MK129" s="101"/>
      <c r="ML129" s="101"/>
      <c r="MM129" s="101"/>
      <c r="MN129" s="101"/>
      <c r="MO129" s="101"/>
      <c r="MP129" s="101"/>
      <c r="MQ129" s="101"/>
      <c r="MR129" s="101"/>
      <c r="MS129" s="101"/>
      <c r="MT129" s="101"/>
      <c r="MU129" s="101"/>
      <c r="MV129" s="101"/>
      <c r="MW129" s="101"/>
      <c r="MX129" s="101"/>
      <c r="MY129" s="101"/>
      <c r="MZ129" s="101"/>
      <c r="NA129" s="101"/>
      <c r="NB129" s="101"/>
      <c r="NC129" s="101"/>
      <c r="ND129" s="101"/>
      <c r="NE129" s="101"/>
      <c r="NF129" s="101"/>
      <c r="NG129" s="101"/>
      <c r="NH129" s="101"/>
      <c r="NI129" s="101"/>
      <c r="NJ129" s="101"/>
      <c r="NK129" s="101"/>
      <c r="NL129" s="101"/>
      <c r="NM129" s="101"/>
      <c r="NN129" s="101"/>
      <c r="NO129" s="101"/>
      <c r="NP129" s="101"/>
      <c r="NQ129" s="101"/>
      <c r="NR129" s="101"/>
      <c r="NS129" s="101"/>
      <c r="NT129" s="101"/>
      <c r="NU129" s="101"/>
      <c r="NV129" s="101"/>
      <c r="NW129" s="101"/>
      <c r="NX129" s="101"/>
      <c r="NY129" s="101"/>
      <c r="NZ129" s="101"/>
      <c r="OA129" s="101"/>
      <c r="OB129" s="101"/>
      <c r="OC129" s="101"/>
      <c r="OD129" s="101"/>
      <c r="OE129" s="101"/>
      <c r="OF129" s="101"/>
      <c r="OG129" s="101"/>
      <c r="OH129" s="101"/>
      <c r="OI129" s="101"/>
      <c r="OJ129" s="101"/>
      <c r="OK129" s="101"/>
      <c r="OL129" s="101"/>
      <c r="OM129" s="101"/>
      <c r="ON129" s="101"/>
      <c r="OO129" s="101"/>
      <c r="OP129" s="101"/>
      <c r="OQ129" s="101"/>
      <c r="OR129" s="101"/>
      <c r="OS129" s="101"/>
      <c r="OT129" s="101"/>
      <c r="OU129" s="101"/>
      <c r="OV129" s="101"/>
      <c r="OW129" s="101"/>
      <c r="OX129" s="101"/>
      <c r="OY129" s="101"/>
      <c r="OZ129" s="101"/>
      <c r="PA129" s="101"/>
      <c r="PB129" s="101"/>
      <c r="PC129" s="101"/>
      <c r="PD129" s="101"/>
      <c r="PE129" s="101"/>
      <c r="PF129" s="101"/>
      <c r="PG129" s="101"/>
      <c r="PH129" s="101"/>
      <c r="PI129" s="101"/>
      <c r="PJ129" s="101"/>
      <c r="PK129" s="101"/>
      <c r="PL129" s="101"/>
      <c r="PM129" s="101"/>
      <c r="PN129" s="101"/>
      <c r="PO129" s="101"/>
      <c r="PP129" s="101"/>
      <c r="PQ129" s="101"/>
      <c r="PR129" s="101"/>
      <c r="PS129" s="101"/>
      <c r="PT129" s="101"/>
      <c r="PU129" s="101"/>
      <c r="PV129" s="101"/>
      <c r="PW129" s="101"/>
      <c r="PX129" s="101"/>
      <c r="PY129" s="101"/>
      <c r="PZ129" s="101"/>
      <c r="QA129" s="101"/>
      <c r="QB129" s="101"/>
      <c r="QC129" s="101"/>
      <c r="QD129" s="101"/>
      <c r="QE129" s="101"/>
      <c r="QF129" s="101"/>
      <c r="QG129" s="101"/>
      <c r="QH129" s="101"/>
      <c r="QI129" s="101"/>
      <c r="QJ129" s="101"/>
      <c r="QK129" s="101"/>
      <c r="QL129" s="101"/>
      <c r="QM129" s="101"/>
      <c r="QN129" s="101"/>
      <c r="QO129" s="101"/>
      <c r="QP129" s="101"/>
      <c r="QQ129" s="101"/>
      <c r="QR129" s="101"/>
      <c r="QS129" s="101"/>
      <c r="QT129" s="101"/>
      <c r="QU129" s="101"/>
      <c r="QV129" s="101"/>
      <c r="QW129" s="101"/>
      <c r="QX129" s="101"/>
      <c r="QY129" s="101"/>
      <c r="QZ129" s="101"/>
      <c r="RA129" s="101"/>
      <c r="RB129" s="101"/>
      <c r="RC129" s="101"/>
      <c r="RD129" s="101"/>
      <c r="RE129" s="101"/>
      <c r="RF129" s="101"/>
      <c r="RG129" s="101"/>
      <c r="RH129" s="101"/>
      <c r="RI129" s="101"/>
      <c r="RJ129" s="101"/>
      <c r="RK129" s="101"/>
      <c r="RL129" s="101"/>
      <c r="RM129" s="101"/>
      <c r="RN129" s="101"/>
      <c r="RO129" s="101"/>
      <c r="RP129" s="101"/>
      <c r="RQ129" s="101"/>
      <c r="RR129" s="101"/>
      <c r="RS129" s="101"/>
      <c r="RT129" s="101"/>
      <c r="RU129" s="101"/>
      <c r="RV129" s="101"/>
      <c r="RW129" s="101"/>
      <c r="RX129" s="101"/>
      <c r="RY129" s="101"/>
      <c r="RZ129" s="101"/>
      <c r="SA129" s="101"/>
      <c r="SB129" s="101"/>
      <c r="SC129" s="101"/>
      <c r="SD129" s="101"/>
      <c r="SE129" s="101"/>
      <c r="SF129" s="101"/>
      <c r="SG129" s="101"/>
      <c r="SH129" s="101"/>
      <c r="SI129" s="101"/>
      <c r="SJ129" s="101"/>
      <c r="SK129" s="101"/>
      <c r="SL129" s="101"/>
      <c r="SM129" s="101"/>
      <c r="SN129" s="101"/>
      <c r="SO129" s="101"/>
      <c r="SP129" s="101"/>
      <c r="SQ129" s="101"/>
      <c r="SR129" s="101"/>
      <c r="SS129" s="101"/>
      <c r="ST129" s="101"/>
      <c r="SU129" s="101"/>
      <c r="SV129" s="101"/>
      <c r="SW129" s="101"/>
      <c r="SX129" s="101"/>
      <c r="SY129" s="101"/>
      <c r="SZ129" s="101"/>
      <c r="TA129" s="101"/>
      <c r="TB129" s="101"/>
    </row>
    <row r="130" spans="1:522" s="10" customFormat="1" ht="18" customHeight="1" x14ac:dyDescent="0.2">
      <c r="A130" s="17"/>
      <c r="B130" s="15"/>
      <c r="C130" s="19"/>
      <c r="E130" s="19"/>
      <c r="F130" s="19"/>
      <c r="I130" s="19"/>
      <c r="J130" s="17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  <c r="AC130" s="101"/>
      <c r="AD130" s="101"/>
      <c r="AE130" s="101"/>
      <c r="AF130" s="101"/>
      <c r="AG130" s="101"/>
      <c r="AH130" s="101"/>
      <c r="AI130" s="101"/>
      <c r="AJ130" s="101"/>
      <c r="AK130" s="101"/>
      <c r="AL130" s="101"/>
      <c r="AM130" s="101"/>
      <c r="AN130" s="101"/>
      <c r="AO130" s="101"/>
      <c r="AP130" s="101"/>
      <c r="AQ130" s="101"/>
      <c r="AR130" s="101"/>
      <c r="AS130" s="101"/>
      <c r="AT130" s="101"/>
      <c r="AU130" s="101"/>
      <c r="AV130" s="101"/>
      <c r="AW130" s="101"/>
      <c r="AX130" s="101"/>
      <c r="AY130" s="101"/>
      <c r="AZ130" s="101"/>
      <c r="BA130" s="101"/>
      <c r="BB130" s="101"/>
      <c r="BC130" s="101"/>
      <c r="BD130" s="101"/>
      <c r="BE130" s="101"/>
      <c r="BF130" s="101"/>
      <c r="BG130" s="101"/>
      <c r="BH130" s="101"/>
      <c r="BI130" s="101"/>
      <c r="BJ130" s="101"/>
      <c r="BK130" s="101"/>
      <c r="BL130" s="101"/>
      <c r="BM130" s="101"/>
      <c r="BN130" s="101"/>
      <c r="BO130" s="101"/>
      <c r="BP130" s="101"/>
      <c r="BQ130" s="101"/>
      <c r="BR130" s="101"/>
      <c r="BS130" s="101"/>
      <c r="BT130" s="101"/>
      <c r="BU130" s="101"/>
      <c r="BV130" s="101"/>
      <c r="BW130" s="101"/>
      <c r="BX130" s="101"/>
      <c r="BY130" s="101"/>
      <c r="BZ130" s="101"/>
      <c r="CA130" s="101"/>
      <c r="CB130" s="101"/>
      <c r="CC130" s="101"/>
      <c r="CD130" s="101"/>
      <c r="CE130" s="101"/>
      <c r="CF130" s="101"/>
      <c r="CG130" s="101"/>
      <c r="CH130" s="101"/>
      <c r="CI130" s="101"/>
      <c r="CJ130" s="101"/>
      <c r="CK130" s="101"/>
      <c r="CL130" s="101"/>
      <c r="CM130" s="101"/>
      <c r="CN130" s="101"/>
      <c r="CO130" s="101"/>
      <c r="CP130" s="101"/>
      <c r="CQ130" s="101"/>
      <c r="CR130" s="101"/>
      <c r="CS130" s="101"/>
      <c r="CT130" s="101"/>
      <c r="CU130" s="101"/>
      <c r="CV130" s="101"/>
      <c r="CW130" s="101"/>
      <c r="CX130" s="101"/>
      <c r="CY130" s="101"/>
      <c r="CZ130" s="101"/>
      <c r="DA130" s="101"/>
      <c r="DB130" s="101"/>
      <c r="DC130" s="101"/>
      <c r="DD130" s="101"/>
      <c r="DE130" s="101"/>
      <c r="DF130" s="101"/>
      <c r="DG130" s="101"/>
      <c r="DH130" s="101"/>
      <c r="DI130" s="101"/>
      <c r="DJ130" s="101"/>
      <c r="DK130" s="101"/>
      <c r="DL130" s="101"/>
      <c r="DM130" s="101"/>
      <c r="DN130" s="101"/>
      <c r="DO130" s="101"/>
      <c r="DP130" s="101"/>
      <c r="DQ130" s="101"/>
      <c r="DR130" s="101"/>
      <c r="DS130" s="101"/>
      <c r="DT130" s="101"/>
      <c r="DU130" s="101"/>
      <c r="DV130" s="101"/>
      <c r="DW130" s="101"/>
      <c r="DX130" s="101"/>
      <c r="DY130" s="101"/>
      <c r="DZ130" s="101"/>
      <c r="EA130" s="101"/>
      <c r="EB130" s="101"/>
      <c r="EC130" s="101"/>
      <c r="ED130" s="101"/>
      <c r="EE130" s="101"/>
      <c r="EF130" s="101"/>
      <c r="EG130" s="101"/>
      <c r="EH130" s="101"/>
      <c r="EI130" s="101"/>
      <c r="EJ130" s="101"/>
      <c r="EK130" s="101"/>
      <c r="EL130" s="101"/>
      <c r="EM130" s="101"/>
      <c r="EN130" s="101"/>
      <c r="EO130" s="101"/>
      <c r="EP130" s="101"/>
      <c r="EQ130" s="101"/>
      <c r="ER130" s="101"/>
      <c r="ES130" s="101"/>
      <c r="ET130" s="101"/>
      <c r="EU130" s="101"/>
      <c r="EV130" s="101"/>
      <c r="EW130" s="101"/>
      <c r="EX130" s="101"/>
      <c r="EY130" s="101"/>
      <c r="EZ130" s="101"/>
      <c r="FA130" s="101"/>
      <c r="FB130" s="101"/>
      <c r="FC130" s="101"/>
      <c r="FD130" s="101"/>
      <c r="FE130" s="101"/>
      <c r="FF130" s="101"/>
      <c r="FG130" s="101"/>
      <c r="FH130" s="101"/>
      <c r="FI130" s="101"/>
      <c r="FJ130" s="101"/>
      <c r="FK130" s="101"/>
      <c r="FL130" s="101"/>
      <c r="FM130" s="101"/>
      <c r="FN130" s="101"/>
      <c r="FO130" s="101"/>
      <c r="FP130" s="101"/>
      <c r="FQ130" s="101"/>
      <c r="FR130" s="101"/>
      <c r="FS130" s="101"/>
      <c r="FT130" s="101"/>
      <c r="FU130" s="101"/>
      <c r="FV130" s="101"/>
      <c r="FW130" s="101"/>
      <c r="FX130" s="101"/>
      <c r="FY130" s="101"/>
      <c r="FZ130" s="101"/>
      <c r="GA130" s="101"/>
      <c r="GB130" s="101"/>
      <c r="GC130" s="101"/>
      <c r="GD130" s="101"/>
      <c r="GE130" s="101"/>
      <c r="GF130" s="101"/>
      <c r="GG130" s="101"/>
      <c r="GH130" s="101"/>
      <c r="GI130" s="101"/>
      <c r="GJ130" s="101"/>
      <c r="GK130" s="101"/>
      <c r="GL130" s="101"/>
      <c r="GM130" s="101"/>
      <c r="GN130" s="101"/>
      <c r="GO130" s="101"/>
      <c r="GP130" s="101"/>
      <c r="GQ130" s="101"/>
      <c r="GR130" s="101"/>
      <c r="GS130" s="101"/>
      <c r="GT130" s="101"/>
      <c r="GU130" s="101"/>
      <c r="GV130" s="101"/>
      <c r="GW130" s="101"/>
      <c r="GX130" s="101"/>
      <c r="GY130" s="101"/>
      <c r="GZ130" s="101"/>
      <c r="HA130" s="101"/>
      <c r="HB130" s="101"/>
      <c r="HC130" s="101"/>
      <c r="HD130" s="101"/>
      <c r="HE130" s="101"/>
      <c r="HF130" s="101"/>
      <c r="HG130" s="101"/>
      <c r="HH130" s="101"/>
      <c r="HI130" s="101"/>
      <c r="HJ130" s="101"/>
      <c r="HK130" s="101"/>
      <c r="HL130" s="101"/>
      <c r="HM130" s="101"/>
      <c r="HN130" s="101"/>
      <c r="HO130" s="101"/>
      <c r="HP130" s="101"/>
      <c r="HQ130" s="101"/>
      <c r="HR130" s="101"/>
      <c r="HS130" s="101"/>
      <c r="HT130" s="101"/>
      <c r="HU130" s="101"/>
      <c r="HV130" s="101"/>
      <c r="HW130" s="101"/>
      <c r="HX130" s="101"/>
      <c r="HY130" s="101"/>
      <c r="HZ130" s="101"/>
      <c r="IA130" s="101"/>
      <c r="IB130" s="101"/>
      <c r="IC130" s="101"/>
      <c r="ID130" s="101"/>
      <c r="IE130" s="101"/>
      <c r="IF130" s="101"/>
      <c r="IG130" s="101"/>
      <c r="IH130" s="101"/>
      <c r="II130" s="101"/>
      <c r="IJ130" s="101"/>
      <c r="IK130" s="101"/>
      <c r="IL130" s="101"/>
      <c r="IM130" s="101"/>
      <c r="IN130" s="101"/>
      <c r="IO130" s="101"/>
      <c r="IP130" s="101"/>
      <c r="IQ130" s="101"/>
      <c r="IR130" s="101"/>
      <c r="IS130" s="101"/>
      <c r="IT130" s="101"/>
      <c r="IU130" s="101"/>
      <c r="IV130" s="101"/>
      <c r="IW130" s="101"/>
      <c r="IX130" s="101"/>
      <c r="IY130" s="101"/>
      <c r="IZ130" s="101"/>
      <c r="JA130" s="101"/>
      <c r="JB130" s="101"/>
      <c r="JC130" s="101"/>
      <c r="JD130" s="101"/>
      <c r="JE130" s="101"/>
      <c r="JF130" s="101"/>
      <c r="JG130" s="101"/>
      <c r="JH130" s="101"/>
      <c r="JI130" s="101"/>
      <c r="JJ130" s="101"/>
      <c r="JK130" s="101"/>
      <c r="JL130" s="101"/>
      <c r="JM130" s="101"/>
      <c r="JN130" s="101"/>
      <c r="JO130" s="101"/>
      <c r="JP130" s="101"/>
      <c r="JQ130" s="101"/>
      <c r="JR130" s="101"/>
      <c r="JS130" s="101"/>
      <c r="JT130" s="101"/>
      <c r="JU130" s="101"/>
      <c r="JV130" s="101"/>
      <c r="JW130" s="101"/>
      <c r="JX130" s="101"/>
      <c r="JY130" s="101"/>
      <c r="JZ130" s="101"/>
      <c r="KA130" s="101"/>
      <c r="KB130" s="101"/>
      <c r="KC130" s="101"/>
      <c r="KD130" s="101"/>
      <c r="KE130" s="101"/>
      <c r="KF130" s="101"/>
      <c r="KG130" s="101"/>
      <c r="KH130" s="101"/>
      <c r="KI130" s="101"/>
      <c r="KJ130" s="101"/>
      <c r="KK130" s="101"/>
      <c r="KL130" s="101"/>
      <c r="KM130" s="101"/>
      <c r="KN130" s="101"/>
      <c r="KO130" s="101"/>
      <c r="KP130" s="101"/>
      <c r="KQ130" s="101"/>
      <c r="KR130" s="101"/>
      <c r="KS130" s="101"/>
      <c r="KT130" s="101"/>
      <c r="KU130" s="101"/>
      <c r="KV130" s="101"/>
      <c r="KW130" s="101"/>
      <c r="KX130" s="101"/>
      <c r="KY130" s="101"/>
      <c r="KZ130" s="101"/>
      <c r="LA130" s="101"/>
      <c r="LB130" s="101"/>
      <c r="LC130" s="101"/>
      <c r="LD130" s="101"/>
      <c r="LE130" s="101"/>
      <c r="LF130" s="101"/>
      <c r="LG130" s="101"/>
      <c r="LH130" s="101"/>
      <c r="LI130" s="101"/>
      <c r="LJ130" s="101"/>
      <c r="LK130" s="101"/>
      <c r="LL130" s="101"/>
      <c r="LM130" s="101"/>
      <c r="LN130" s="101"/>
      <c r="LO130" s="101"/>
      <c r="LP130" s="101"/>
      <c r="LQ130" s="101"/>
      <c r="LR130" s="101"/>
      <c r="LS130" s="101"/>
      <c r="LT130" s="101"/>
      <c r="LU130" s="101"/>
      <c r="LV130" s="101"/>
      <c r="LW130" s="101"/>
      <c r="LX130" s="101"/>
      <c r="LY130" s="101"/>
      <c r="LZ130" s="101"/>
      <c r="MA130" s="101"/>
      <c r="MB130" s="101"/>
      <c r="MC130" s="101"/>
      <c r="MD130" s="101"/>
      <c r="ME130" s="101"/>
      <c r="MF130" s="101"/>
      <c r="MG130" s="101"/>
      <c r="MH130" s="101"/>
      <c r="MI130" s="101"/>
      <c r="MJ130" s="101"/>
      <c r="MK130" s="101"/>
      <c r="ML130" s="101"/>
      <c r="MM130" s="101"/>
      <c r="MN130" s="101"/>
      <c r="MO130" s="101"/>
      <c r="MP130" s="101"/>
      <c r="MQ130" s="101"/>
      <c r="MR130" s="101"/>
      <c r="MS130" s="101"/>
      <c r="MT130" s="101"/>
      <c r="MU130" s="101"/>
      <c r="MV130" s="101"/>
      <c r="MW130" s="101"/>
      <c r="MX130" s="101"/>
      <c r="MY130" s="101"/>
      <c r="MZ130" s="101"/>
      <c r="NA130" s="101"/>
      <c r="NB130" s="101"/>
      <c r="NC130" s="101"/>
      <c r="ND130" s="101"/>
      <c r="NE130" s="101"/>
      <c r="NF130" s="101"/>
      <c r="NG130" s="101"/>
      <c r="NH130" s="101"/>
      <c r="NI130" s="101"/>
      <c r="NJ130" s="101"/>
      <c r="NK130" s="101"/>
      <c r="NL130" s="101"/>
      <c r="NM130" s="101"/>
      <c r="NN130" s="101"/>
      <c r="NO130" s="101"/>
      <c r="NP130" s="101"/>
      <c r="NQ130" s="101"/>
      <c r="NR130" s="101"/>
      <c r="NS130" s="101"/>
      <c r="NT130" s="101"/>
      <c r="NU130" s="101"/>
      <c r="NV130" s="101"/>
      <c r="NW130" s="101"/>
      <c r="NX130" s="101"/>
      <c r="NY130" s="101"/>
      <c r="NZ130" s="101"/>
      <c r="OA130" s="101"/>
      <c r="OB130" s="101"/>
      <c r="OC130" s="101"/>
      <c r="OD130" s="101"/>
      <c r="OE130" s="101"/>
      <c r="OF130" s="101"/>
      <c r="OG130" s="101"/>
      <c r="OH130" s="101"/>
      <c r="OI130" s="101"/>
      <c r="OJ130" s="101"/>
      <c r="OK130" s="101"/>
      <c r="OL130" s="101"/>
      <c r="OM130" s="101"/>
      <c r="ON130" s="101"/>
      <c r="OO130" s="101"/>
      <c r="OP130" s="101"/>
      <c r="OQ130" s="101"/>
      <c r="OR130" s="101"/>
      <c r="OS130" s="101"/>
      <c r="OT130" s="101"/>
      <c r="OU130" s="101"/>
      <c r="OV130" s="101"/>
      <c r="OW130" s="101"/>
      <c r="OX130" s="101"/>
      <c r="OY130" s="101"/>
      <c r="OZ130" s="101"/>
      <c r="PA130" s="101"/>
      <c r="PB130" s="101"/>
      <c r="PC130" s="101"/>
      <c r="PD130" s="101"/>
      <c r="PE130" s="101"/>
      <c r="PF130" s="101"/>
      <c r="PG130" s="101"/>
      <c r="PH130" s="101"/>
      <c r="PI130" s="101"/>
      <c r="PJ130" s="101"/>
      <c r="PK130" s="101"/>
      <c r="PL130" s="101"/>
      <c r="PM130" s="101"/>
      <c r="PN130" s="101"/>
      <c r="PO130" s="101"/>
      <c r="PP130" s="101"/>
      <c r="PQ130" s="101"/>
      <c r="PR130" s="101"/>
      <c r="PS130" s="101"/>
      <c r="PT130" s="101"/>
      <c r="PU130" s="101"/>
      <c r="PV130" s="101"/>
      <c r="PW130" s="101"/>
      <c r="PX130" s="101"/>
      <c r="PY130" s="101"/>
      <c r="PZ130" s="101"/>
      <c r="QA130" s="101"/>
      <c r="QB130" s="101"/>
      <c r="QC130" s="101"/>
      <c r="QD130" s="101"/>
      <c r="QE130" s="101"/>
      <c r="QF130" s="101"/>
      <c r="QG130" s="101"/>
      <c r="QH130" s="101"/>
      <c r="QI130" s="101"/>
      <c r="QJ130" s="101"/>
      <c r="QK130" s="101"/>
      <c r="QL130" s="101"/>
      <c r="QM130" s="101"/>
      <c r="QN130" s="101"/>
      <c r="QO130" s="101"/>
      <c r="QP130" s="101"/>
      <c r="QQ130" s="101"/>
      <c r="QR130" s="101"/>
      <c r="QS130" s="101"/>
      <c r="QT130" s="101"/>
      <c r="QU130" s="101"/>
      <c r="QV130" s="101"/>
      <c r="QW130" s="101"/>
      <c r="QX130" s="101"/>
      <c r="QY130" s="101"/>
      <c r="QZ130" s="101"/>
      <c r="RA130" s="101"/>
      <c r="RB130" s="101"/>
      <c r="RC130" s="101"/>
      <c r="RD130" s="101"/>
      <c r="RE130" s="101"/>
      <c r="RF130" s="101"/>
      <c r="RG130" s="101"/>
      <c r="RH130" s="101"/>
      <c r="RI130" s="101"/>
      <c r="RJ130" s="101"/>
      <c r="RK130" s="101"/>
      <c r="RL130" s="101"/>
      <c r="RM130" s="101"/>
      <c r="RN130" s="101"/>
      <c r="RO130" s="101"/>
      <c r="RP130" s="101"/>
      <c r="RQ130" s="101"/>
      <c r="RR130" s="101"/>
      <c r="RS130" s="101"/>
      <c r="RT130" s="101"/>
      <c r="RU130" s="101"/>
      <c r="RV130" s="101"/>
      <c r="RW130" s="101"/>
      <c r="RX130" s="101"/>
      <c r="RY130" s="101"/>
      <c r="RZ130" s="101"/>
      <c r="SA130" s="101"/>
      <c r="SB130" s="101"/>
      <c r="SC130" s="101"/>
      <c r="SD130" s="101"/>
      <c r="SE130" s="101"/>
      <c r="SF130" s="101"/>
      <c r="SG130" s="101"/>
      <c r="SH130" s="101"/>
      <c r="SI130" s="101"/>
      <c r="SJ130" s="101"/>
      <c r="SK130" s="101"/>
      <c r="SL130" s="101"/>
      <c r="SM130" s="101"/>
      <c r="SN130" s="101"/>
      <c r="SO130" s="101"/>
      <c r="SP130" s="101"/>
      <c r="SQ130" s="101"/>
      <c r="SR130" s="101"/>
      <c r="SS130" s="101"/>
      <c r="ST130" s="101"/>
      <c r="SU130" s="101"/>
      <c r="SV130" s="101"/>
      <c r="SW130" s="101"/>
      <c r="SX130" s="101"/>
      <c r="SY130" s="101"/>
      <c r="SZ130" s="101"/>
      <c r="TA130" s="101"/>
      <c r="TB130" s="101"/>
    </row>
    <row r="131" spans="1:522" s="10" customFormat="1" ht="18" customHeight="1" x14ac:dyDescent="0.2">
      <c r="A131" s="17"/>
      <c r="B131" s="15"/>
      <c r="C131" s="19"/>
      <c r="E131" s="19"/>
      <c r="F131" s="19"/>
      <c r="I131" s="19"/>
      <c r="J131" s="17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  <c r="AC131" s="101"/>
      <c r="AD131" s="101"/>
      <c r="AE131" s="101"/>
      <c r="AF131" s="101"/>
      <c r="AG131" s="101"/>
      <c r="AH131" s="101"/>
      <c r="AI131" s="101"/>
      <c r="AJ131" s="101"/>
      <c r="AK131" s="101"/>
      <c r="AL131" s="101"/>
      <c r="AM131" s="101"/>
      <c r="AN131" s="101"/>
      <c r="AO131" s="101"/>
      <c r="AP131" s="101"/>
      <c r="AQ131" s="101"/>
      <c r="AR131" s="101"/>
      <c r="AS131" s="101"/>
      <c r="AT131" s="101"/>
      <c r="AU131" s="101"/>
      <c r="AV131" s="101"/>
      <c r="AW131" s="101"/>
      <c r="AX131" s="101"/>
      <c r="AY131" s="101"/>
      <c r="AZ131" s="101"/>
      <c r="BA131" s="101"/>
      <c r="BB131" s="101"/>
      <c r="BC131" s="101"/>
      <c r="BD131" s="101"/>
      <c r="BE131" s="101"/>
      <c r="BF131" s="101"/>
      <c r="BG131" s="101"/>
      <c r="BH131" s="101"/>
      <c r="BI131" s="101"/>
      <c r="BJ131" s="101"/>
      <c r="BK131" s="101"/>
      <c r="BL131" s="101"/>
      <c r="BM131" s="101"/>
      <c r="BN131" s="101"/>
      <c r="BO131" s="101"/>
      <c r="BP131" s="101"/>
      <c r="BQ131" s="101"/>
      <c r="BR131" s="101"/>
      <c r="BS131" s="101"/>
      <c r="BT131" s="101"/>
      <c r="BU131" s="101"/>
      <c r="BV131" s="101"/>
      <c r="BW131" s="101"/>
      <c r="BX131" s="101"/>
      <c r="BY131" s="101"/>
      <c r="BZ131" s="101"/>
      <c r="CA131" s="101"/>
      <c r="CB131" s="101"/>
      <c r="CC131" s="101"/>
      <c r="CD131" s="101"/>
      <c r="CE131" s="101"/>
      <c r="CF131" s="101"/>
      <c r="CG131" s="101"/>
      <c r="CH131" s="101"/>
      <c r="CI131" s="101"/>
      <c r="CJ131" s="101"/>
      <c r="CK131" s="101"/>
      <c r="CL131" s="101"/>
      <c r="CM131" s="101"/>
      <c r="CN131" s="101"/>
      <c r="CO131" s="101"/>
      <c r="CP131" s="101"/>
      <c r="CQ131" s="101"/>
      <c r="CR131" s="101"/>
      <c r="CS131" s="101"/>
      <c r="CT131" s="101"/>
      <c r="CU131" s="101"/>
      <c r="CV131" s="101"/>
      <c r="CW131" s="101"/>
      <c r="CX131" s="101"/>
      <c r="CY131" s="101"/>
      <c r="CZ131" s="101"/>
      <c r="DA131" s="101"/>
      <c r="DB131" s="101"/>
      <c r="DC131" s="101"/>
      <c r="DD131" s="101"/>
      <c r="DE131" s="101"/>
      <c r="DF131" s="101"/>
      <c r="DG131" s="101"/>
      <c r="DH131" s="101"/>
      <c r="DI131" s="101"/>
      <c r="DJ131" s="101"/>
      <c r="DK131" s="101"/>
      <c r="DL131" s="101"/>
      <c r="DM131" s="101"/>
      <c r="DN131" s="101"/>
      <c r="DO131" s="101"/>
      <c r="DP131" s="101"/>
      <c r="DQ131" s="101"/>
      <c r="DR131" s="101"/>
      <c r="DS131" s="101"/>
      <c r="DT131" s="101"/>
      <c r="DU131" s="101"/>
      <c r="DV131" s="101"/>
      <c r="DW131" s="101"/>
      <c r="DX131" s="101"/>
      <c r="DY131" s="101"/>
      <c r="DZ131" s="101"/>
      <c r="EA131" s="101"/>
      <c r="EB131" s="101"/>
      <c r="EC131" s="101"/>
      <c r="ED131" s="101"/>
      <c r="EE131" s="101"/>
      <c r="EF131" s="101"/>
      <c r="EG131" s="101"/>
      <c r="EH131" s="101"/>
      <c r="EI131" s="101"/>
      <c r="EJ131" s="101"/>
      <c r="EK131" s="101"/>
      <c r="EL131" s="101"/>
      <c r="EM131" s="101"/>
      <c r="EN131" s="101"/>
      <c r="EO131" s="101"/>
      <c r="EP131" s="101"/>
      <c r="EQ131" s="101"/>
      <c r="ER131" s="101"/>
      <c r="ES131" s="101"/>
      <c r="ET131" s="101"/>
      <c r="EU131" s="101"/>
      <c r="EV131" s="101"/>
      <c r="EW131" s="101"/>
      <c r="EX131" s="101"/>
      <c r="EY131" s="101"/>
      <c r="EZ131" s="101"/>
      <c r="FA131" s="101"/>
      <c r="FB131" s="101"/>
      <c r="FC131" s="101"/>
      <c r="FD131" s="101"/>
      <c r="FE131" s="101"/>
      <c r="FF131" s="101"/>
      <c r="FG131" s="101"/>
      <c r="FH131" s="101"/>
      <c r="FI131" s="101"/>
      <c r="FJ131" s="101"/>
      <c r="FK131" s="101"/>
      <c r="FL131" s="101"/>
      <c r="FM131" s="101"/>
      <c r="FN131" s="101"/>
      <c r="FO131" s="101"/>
      <c r="FP131" s="101"/>
      <c r="FQ131" s="101"/>
      <c r="FR131" s="101"/>
      <c r="FS131" s="101"/>
      <c r="FT131" s="101"/>
      <c r="FU131" s="101"/>
      <c r="FV131" s="101"/>
      <c r="FW131" s="101"/>
      <c r="FX131" s="101"/>
      <c r="FY131" s="101"/>
      <c r="FZ131" s="101"/>
      <c r="GA131" s="101"/>
      <c r="GB131" s="101"/>
      <c r="GC131" s="101"/>
      <c r="GD131" s="101"/>
      <c r="GE131" s="101"/>
      <c r="GF131" s="101"/>
      <c r="GG131" s="101"/>
      <c r="GH131" s="101"/>
      <c r="GI131" s="101"/>
      <c r="GJ131" s="101"/>
      <c r="GK131" s="101"/>
      <c r="GL131" s="101"/>
      <c r="GM131" s="101"/>
      <c r="GN131" s="101"/>
      <c r="GO131" s="101"/>
      <c r="GP131" s="101"/>
      <c r="GQ131" s="101"/>
      <c r="GR131" s="101"/>
      <c r="GS131" s="101"/>
      <c r="GT131" s="101"/>
      <c r="GU131" s="101"/>
      <c r="GV131" s="101"/>
      <c r="GW131" s="101"/>
      <c r="GX131" s="101"/>
      <c r="GY131" s="101"/>
      <c r="GZ131" s="101"/>
      <c r="HA131" s="101"/>
      <c r="HB131" s="101"/>
      <c r="HC131" s="101"/>
      <c r="HD131" s="101"/>
      <c r="HE131" s="101"/>
      <c r="HF131" s="101"/>
      <c r="HG131" s="101"/>
      <c r="HH131" s="101"/>
      <c r="HI131" s="101"/>
      <c r="HJ131" s="101"/>
      <c r="HK131" s="101"/>
      <c r="HL131" s="101"/>
      <c r="HM131" s="101"/>
      <c r="HN131" s="101"/>
      <c r="HO131" s="101"/>
      <c r="HP131" s="101"/>
      <c r="HQ131" s="101"/>
      <c r="HR131" s="101"/>
      <c r="HS131" s="101"/>
      <c r="HT131" s="101"/>
      <c r="HU131" s="101"/>
      <c r="HV131" s="101"/>
      <c r="HW131" s="101"/>
      <c r="HX131" s="101"/>
      <c r="HY131" s="101"/>
      <c r="HZ131" s="101"/>
      <c r="IA131" s="101"/>
      <c r="IB131" s="101"/>
      <c r="IC131" s="101"/>
      <c r="ID131" s="101"/>
      <c r="IE131" s="101"/>
      <c r="IF131" s="101"/>
      <c r="IG131" s="101"/>
      <c r="IH131" s="101"/>
      <c r="II131" s="101"/>
      <c r="IJ131" s="101"/>
      <c r="IK131" s="101"/>
      <c r="IL131" s="101"/>
      <c r="IM131" s="101"/>
      <c r="IN131" s="101"/>
      <c r="IO131" s="101"/>
      <c r="IP131" s="101"/>
      <c r="IQ131" s="101"/>
      <c r="IR131" s="101"/>
      <c r="IS131" s="101"/>
      <c r="IT131" s="101"/>
      <c r="IU131" s="101"/>
      <c r="IV131" s="101"/>
      <c r="IW131" s="101"/>
      <c r="IX131" s="101"/>
      <c r="IY131" s="101"/>
      <c r="IZ131" s="101"/>
      <c r="JA131" s="101"/>
      <c r="JB131" s="101"/>
      <c r="JC131" s="101"/>
      <c r="JD131" s="101"/>
      <c r="JE131" s="101"/>
      <c r="JF131" s="101"/>
      <c r="JG131" s="101"/>
      <c r="JH131" s="101"/>
      <c r="JI131" s="101"/>
      <c r="JJ131" s="101"/>
      <c r="JK131" s="101"/>
      <c r="JL131" s="101"/>
      <c r="JM131" s="101"/>
      <c r="JN131" s="101"/>
      <c r="JO131" s="101"/>
      <c r="JP131" s="101"/>
      <c r="JQ131" s="101"/>
      <c r="JR131" s="101"/>
      <c r="JS131" s="101"/>
      <c r="JT131" s="101"/>
      <c r="JU131" s="101"/>
      <c r="JV131" s="101"/>
      <c r="JW131" s="101"/>
      <c r="JX131" s="101"/>
      <c r="JY131" s="101"/>
      <c r="JZ131" s="101"/>
      <c r="KA131" s="101"/>
      <c r="KB131" s="101"/>
      <c r="KC131" s="101"/>
      <c r="KD131" s="101"/>
      <c r="KE131" s="101"/>
      <c r="KF131" s="101"/>
      <c r="KG131" s="101"/>
      <c r="KH131" s="101"/>
      <c r="KI131" s="101"/>
      <c r="KJ131" s="101"/>
      <c r="KK131" s="101"/>
      <c r="KL131" s="101"/>
      <c r="KM131" s="101"/>
      <c r="KN131" s="101"/>
      <c r="KO131" s="101"/>
      <c r="KP131" s="101"/>
      <c r="KQ131" s="101"/>
      <c r="KR131" s="101"/>
      <c r="KS131" s="101"/>
      <c r="KT131" s="101"/>
      <c r="KU131" s="101"/>
      <c r="KV131" s="101"/>
      <c r="KW131" s="101"/>
      <c r="KX131" s="101"/>
      <c r="KY131" s="101"/>
      <c r="KZ131" s="101"/>
      <c r="LA131" s="101"/>
      <c r="LB131" s="101"/>
      <c r="LC131" s="101"/>
      <c r="LD131" s="101"/>
      <c r="LE131" s="101"/>
      <c r="LF131" s="101"/>
      <c r="LG131" s="101"/>
      <c r="LH131" s="101"/>
      <c r="LI131" s="101"/>
      <c r="LJ131" s="101"/>
      <c r="LK131" s="101"/>
      <c r="LL131" s="101"/>
      <c r="LM131" s="101"/>
      <c r="LN131" s="101"/>
      <c r="LO131" s="101"/>
      <c r="LP131" s="101"/>
      <c r="LQ131" s="101"/>
      <c r="LR131" s="101"/>
      <c r="LS131" s="101"/>
      <c r="LT131" s="101"/>
      <c r="LU131" s="101"/>
      <c r="LV131" s="101"/>
      <c r="LW131" s="101"/>
      <c r="LX131" s="101"/>
      <c r="LY131" s="101"/>
      <c r="LZ131" s="101"/>
      <c r="MA131" s="101"/>
      <c r="MB131" s="101"/>
      <c r="MC131" s="101"/>
      <c r="MD131" s="101"/>
      <c r="ME131" s="101"/>
      <c r="MF131" s="101"/>
      <c r="MG131" s="101"/>
      <c r="MH131" s="101"/>
      <c r="MI131" s="101"/>
      <c r="MJ131" s="101"/>
      <c r="MK131" s="101"/>
      <c r="ML131" s="101"/>
      <c r="MM131" s="101"/>
      <c r="MN131" s="101"/>
      <c r="MO131" s="101"/>
      <c r="MP131" s="101"/>
      <c r="MQ131" s="101"/>
      <c r="MR131" s="101"/>
      <c r="MS131" s="101"/>
      <c r="MT131" s="101"/>
      <c r="MU131" s="101"/>
      <c r="MV131" s="101"/>
      <c r="MW131" s="101"/>
      <c r="MX131" s="101"/>
      <c r="MY131" s="101"/>
      <c r="MZ131" s="101"/>
      <c r="NA131" s="101"/>
      <c r="NB131" s="101"/>
      <c r="NC131" s="101"/>
      <c r="ND131" s="101"/>
      <c r="NE131" s="101"/>
      <c r="NF131" s="101"/>
      <c r="NG131" s="101"/>
      <c r="NH131" s="101"/>
      <c r="NI131" s="101"/>
      <c r="NJ131" s="101"/>
      <c r="NK131" s="101"/>
      <c r="NL131" s="101"/>
      <c r="NM131" s="101"/>
      <c r="NN131" s="101"/>
      <c r="NO131" s="101"/>
      <c r="NP131" s="101"/>
      <c r="NQ131" s="101"/>
      <c r="NR131" s="101"/>
      <c r="NS131" s="101"/>
      <c r="NT131" s="101"/>
      <c r="NU131" s="101"/>
      <c r="NV131" s="101"/>
      <c r="NW131" s="101"/>
      <c r="NX131" s="101"/>
      <c r="NY131" s="101"/>
      <c r="NZ131" s="101"/>
      <c r="OA131" s="101"/>
      <c r="OB131" s="101"/>
      <c r="OC131" s="101"/>
      <c r="OD131" s="101"/>
      <c r="OE131" s="101"/>
      <c r="OF131" s="101"/>
      <c r="OG131" s="101"/>
      <c r="OH131" s="101"/>
      <c r="OI131" s="101"/>
      <c r="OJ131" s="101"/>
      <c r="OK131" s="101"/>
      <c r="OL131" s="101"/>
      <c r="OM131" s="101"/>
      <c r="ON131" s="101"/>
      <c r="OO131" s="101"/>
      <c r="OP131" s="101"/>
      <c r="OQ131" s="101"/>
      <c r="OR131" s="101"/>
      <c r="OS131" s="101"/>
      <c r="OT131" s="101"/>
      <c r="OU131" s="101"/>
      <c r="OV131" s="101"/>
      <c r="OW131" s="101"/>
      <c r="OX131" s="101"/>
      <c r="OY131" s="101"/>
      <c r="OZ131" s="101"/>
      <c r="PA131" s="101"/>
      <c r="PB131" s="101"/>
      <c r="PC131" s="101"/>
      <c r="PD131" s="101"/>
      <c r="PE131" s="101"/>
      <c r="PF131" s="101"/>
      <c r="PG131" s="101"/>
      <c r="PH131" s="101"/>
      <c r="PI131" s="101"/>
      <c r="PJ131" s="101"/>
      <c r="PK131" s="101"/>
      <c r="PL131" s="101"/>
      <c r="PM131" s="101"/>
      <c r="PN131" s="101"/>
      <c r="PO131" s="101"/>
      <c r="PP131" s="101"/>
      <c r="PQ131" s="101"/>
      <c r="PR131" s="101"/>
      <c r="PS131" s="101"/>
      <c r="PT131" s="101"/>
      <c r="PU131" s="101"/>
      <c r="PV131" s="101"/>
      <c r="PW131" s="101"/>
      <c r="PX131" s="101"/>
      <c r="PY131" s="101"/>
      <c r="PZ131" s="101"/>
      <c r="QA131" s="101"/>
      <c r="QB131" s="101"/>
      <c r="QC131" s="101"/>
      <c r="QD131" s="101"/>
      <c r="QE131" s="101"/>
      <c r="QF131" s="101"/>
      <c r="QG131" s="101"/>
      <c r="QH131" s="101"/>
      <c r="QI131" s="101"/>
      <c r="QJ131" s="101"/>
      <c r="QK131" s="101"/>
      <c r="QL131" s="101"/>
      <c r="QM131" s="101"/>
      <c r="QN131" s="101"/>
      <c r="QO131" s="101"/>
      <c r="QP131" s="101"/>
      <c r="QQ131" s="101"/>
      <c r="QR131" s="101"/>
      <c r="QS131" s="101"/>
      <c r="QT131" s="101"/>
      <c r="QU131" s="101"/>
      <c r="QV131" s="101"/>
      <c r="QW131" s="101"/>
      <c r="QX131" s="101"/>
      <c r="QY131" s="101"/>
      <c r="QZ131" s="101"/>
      <c r="RA131" s="101"/>
      <c r="RB131" s="101"/>
      <c r="RC131" s="101"/>
      <c r="RD131" s="101"/>
      <c r="RE131" s="101"/>
      <c r="RF131" s="101"/>
      <c r="RG131" s="101"/>
      <c r="RH131" s="101"/>
      <c r="RI131" s="101"/>
      <c r="RJ131" s="101"/>
      <c r="RK131" s="101"/>
      <c r="RL131" s="101"/>
      <c r="RM131" s="101"/>
      <c r="RN131" s="101"/>
      <c r="RO131" s="101"/>
      <c r="RP131" s="101"/>
      <c r="RQ131" s="101"/>
      <c r="RR131" s="101"/>
      <c r="RS131" s="101"/>
      <c r="RT131" s="101"/>
      <c r="RU131" s="101"/>
      <c r="RV131" s="101"/>
      <c r="RW131" s="101"/>
      <c r="RX131" s="101"/>
      <c r="RY131" s="101"/>
      <c r="RZ131" s="101"/>
      <c r="SA131" s="101"/>
      <c r="SB131" s="101"/>
      <c r="SC131" s="101"/>
      <c r="SD131" s="101"/>
      <c r="SE131" s="101"/>
      <c r="SF131" s="101"/>
      <c r="SG131" s="101"/>
      <c r="SH131" s="101"/>
      <c r="SI131" s="101"/>
      <c r="SJ131" s="101"/>
      <c r="SK131" s="101"/>
      <c r="SL131" s="101"/>
      <c r="SM131" s="101"/>
      <c r="SN131" s="101"/>
      <c r="SO131" s="101"/>
      <c r="SP131" s="101"/>
      <c r="SQ131" s="101"/>
      <c r="SR131" s="101"/>
      <c r="SS131" s="101"/>
      <c r="ST131" s="101"/>
      <c r="SU131" s="101"/>
      <c r="SV131" s="101"/>
      <c r="SW131" s="101"/>
      <c r="SX131" s="101"/>
      <c r="SY131" s="101"/>
      <c r="SZ131" s="101"/>
      <c r="TA131" s="101"/>
      <c r="TB131" s="101"/>
    </row>
    <row r="132" spans="1:522" s="10" customFormat="1" ht="18" customHeight="1" x14ac:dyDescent="0.2">
      <c r="A132" s="17"/>
      <c r="B132" s="15"/>
      <c r="C132" s="19"/>
      <c r="E132" s="19"/>
      <c r="F132" s="19"/>
      <c r="I132" s="19"/>
      <c r="J132" s="17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  <c r="AC132" s="101"/>
      <c r="AD132" s="101"/>
      <c r="AE132" s="101"/>
      <c r="AF132" s="101"/>
      <c r="AG132" s="101"/>
      <c r="AH132" s="101"/>
      <c r="AI132" s="101"/>
      <c r="AJ132" s="101"/>
      <c r="AK132" s="101"/>
      <c r="AL132" s="101"/>
      <c r="AM132" s="101"/>
      <c r="AN132" s="101"/>
      <c r="AO132" s="101"/>
      <c r="AP132" s="101"/>
      <c r="AQ132" s="101"/>
      <c r="AR132" s="101"/>
      <c r="AS132" s="101"/>
      <c r="AT132" s="101"/>
      <c r="AU132" s="101"/>
      <c r="AV132" s="101"/>
      <c r="AW132" s="101"/>
      <c r="AX132" s="101"/>
      <c r="AY132" s="101"/>
      <c r="AZ132" s="101"/>
      <c r="BA132" s="101"/>
      <c r="BB132" s="101"/>
      <c r="BC132" s="101"/>
      <c r="BD132" s="101"/>
      <c r="BE132" s="101"/>
      <c r="BF132" s="101"/>
      <c r="BG132" s="101"/>
      <c r="BH132" s="101"/>
      <c r="BI132" s="101"/>
      <c r="BJ132" s="101"/>
      <c r="BK132" s="101"/>
      <c r="BL132" s="101"/>
      <c r="BM132" s="101"/>
      <c r="BN132" s="101"/>
      <c r="BO132" s="101"/>
      <c r="BP132" s="101"/>
      <c r="BQ132" s="101"/>
      <c r="BR132" s="101"/>
      <c r="BS132" s="101"/>
      <c r="BT132" s="101"/>
      <c r="BU132" s="101"/>
      <c r="BV132" s="101"/>
      <c r="BW132" s="101"/>
      <c r="BX132" s="101"/>
      <c r="BY132" s="101"/>
      <c r="BZ132" s="101"/>
      <c r="CA132" s="101"/>
      <c r="CB132" s="101"/>
      <c r="CC132" s="101"/>
      <c r="CD132" s="101"/>
      <c r="CE132" s="101"/>
      <c r="CF132" s="101"/>
      <c r="CG132" s="101"/>
      <c r="CH132" s="101"/>
      <c r="CI132" s="101"/>
      <c r="CJ132" s="101"/>
      <c r="CK132" s="101"/>
      <c r="CL132" s="101"/>
      <c r="CM132" s="101"/>
      <c r="CN132" s="101"/>
      <c r="CO132" s="101"/>
      <c r="CP132" s="101"/>
      <c r="CQ132" s="101"/>
      <c r="CR132" s="101"/>
      <c r="CS132" s="101"/>
      <c r="CT132" s="101"/>
      <c r="CU132" s="101"/>
      <c r="CV132" s="101"/>
      <c r="CW132" s="101"/>
      <c r="CX132" s="101"/>
      <c r="CY132" s="101"/>
      <c r="CZ132" s="101"/>
      <c r="DA132" s="101"/>
      <c r="DB132" s="101"/>
      <c r="DC132" s="101"/>
      <c r="DD132" s="101"/>
      <c r="DE132" s="101"/>
      <c r="DF132" s="101"/>
      <c r="DG132" s="101"/>
      <c r="DH132" s="101"/>
      <c r="DI132" s="101"/>
      <c r="DJ132" s="101"/>
      <c r="DK132" s="101"/>
      <c r="DL132" s="101"/>
      <c r="DM132" s="101"/>
      <c r="DN132" s="101"/>
      <c r="DO132" s="101"/>
      <c r="DP132" s="101"/>
      <c r="DQ132" s="101"/>
      <c r="DR132" s="101"/>
      <c r="DS132" s="101"/>
      <c r="DT132" s="101"/>
      <c r="DU132" s="101"/>
      <c r="DV132" s="101"/>
      <c r="DW132" s="101"/>
      <c r="DX132" s="101"/>
      <c r="DY132" s="101"/>
      <c r="DZ132" s="101"/>
      <c r="EA132" s="101"/>
      <c r="EB132" s="101"/>
      <c r="EC132" s="101"/>
      <c r="ED132" s="101"/>
      <c r="EE132" s="101"/>
      <c r="EF132" s="101"/>
      <c r="EG132" s="101"/>
      <c r="EH132" s="101"/>
      <c r="EI132" s="101"/>
      <c r="EJ132" s="101"/>
      <c r="EK132" s="101"/>
      <c r="EL132" s="101"/>
      <c r="EM132" s="101"/>
      <c r="EN132" s="101"/>
      <c r="EO132" s="101"/>
      <c r="EP132" s="101"/>
      <c r="EQ132" s="101"/>
      <c r="ER132" s="101"/>
      <c r="ES132" s="101"/>
      <c r="ET132" s="101"/>
      <c r="EU132" s="101"/>
      <c r="EV132" s="101"/>
      <c r="EW132" s="101"/>
      <c r="EX132" s="101"/>
      <c r="EY132" s="101"/>
      <c r="EZ132" s="101"/>
      <c r="FA132" s="101"/>
      <c r="FB132" s="101"/>
      <c r="FC132" s="101"/>
      <c r="FD132" s="101"/>
      <c r="FE132" s="101"/>
      <c r="FF132" s="101"/>
      <c r="FG132" s="101"/>
      <c r="FH132" s="101"/>
      <c r="FI132" s="101"/>
      <c r="FJ132" s="101"/>
      <c r="FK132" s="101"/>
      <c r="FL132" s="101"/>
      <c r="FM132" s="101"/>
      <c r="FN132" s="101"/>
      <c r="FO132" s="101"/>
      <c r="FP132" s="101"/>
      <c r="FQ132" s="101"/>
      <c r="FR132" s="101"/>
      <c r="FS132" s="101"/>
      <c r="FT132" s="101"/>
      <c r="FU132" s="101"/>
      <c r="FV132" s="101"/>
      <c r="FW132" s="101"/>
      <c r="FX132" s="101"/>
      <c r="FY132" s="101"/>
      <c r="FZ132" s="101"/>
      <c r="GA132" s="101"/>
      <c r="GB132" s="101"/>
      <c r="GC132" s="101"/>
      <c r="GD132" s="101"/>
      <c r="GE132" s="101"/>
      <c r="GF132" s="101"/>
      <c r="GG132" s="101"/>
      <c r="GH132" s="101"/>
      <c r="GI132" s="101"/>
      <c r="GJ132" s="101"/>
      <c r="GK132" s="101"/>
      <c r="GL132" s="101"/>
      <c r="GM132" s="101"/>
      <c r="GN132" s="101"/>
      <c r="GO132" s="101"/>
      <c r="GP132" s="101"/>
      <c r="GQ132" s="101"/>
      <c r="GR132" s="101"/>
      <c r="GS132" s="101"/>
      <c r="GT132" s="101"/>
      <c r="GU132" s="101"/>
      <c r="GV132" s="101"/>
      <c r="GW132" s="101"/>
      <c r="GX132" s="101"/>
      <c r="GY132" s="101"/>
      <c r="GZ132" s="101"/>
      <c r="HA132" s="101"/>
      <c r="HB132" s="101"/>
      <c r="HC132" s="101"/>
      <c r="HD132" s="101"/>
      <c r="HE132" s="101"/>
      <c r="HF132" s="101"/>
      <c r="HG132" s="101"/>
      <c r="HH132" s="101"/>
      <c r="HI132" s="101"/>
      <c r="HJ132" s="101"/>
      <c r="HK132" s="101"/>
      <c r="HL132" s="101"/>
      <c r="HM132" s="101"/>
      <c r="HN132" s="101"/>
      <c r="HO132" s="101"/>
      <c r="HP132" s="101"/>
      <c r="HQ132" s="101"/>
      <c r="HR132" s="101"/>
      <c r="HS132" s="101"/>
      <c r="HT132" s="101"/>
      <c r="HU132" s="101"/>
      <c r="HV132" s="101"/>
      <c r="HW132" s="101"/>
      <c r="HX132" s="101"/>
      <c r="HY132" s="101"/>
      <c r="HZ132" s="101"/>
      <c r="IA132" s="101"/>
      <c r="IB132" s="101"/>
      <c r="IC132" s="101"/>
      <c r="ID132" s="101"/>
      <c r="IE132" s="101"/>
      <c r="IF132" s="101"/>
      <c r="IG132" s="101"/>
      <c r="IH132" s="101"/>
      <c r="II132" s="101"/>
      <c r="IJ132" s="101"/>
      <c r="IK132" s="101"/>
      <c r="IL132" s="101"/>
      <c r="IM132" s="101"/>
      <c r="IN132" s="101"/>
      <c r="IO132" s="101"/>
      <c r="IP132" s="101"/>
      <c r="IQ132" s="101"/>
      <c r="IR132" s="101"/>
      <c r="IS132" s="101"/>
      <c r="IT132" s="101"/>
      <c r="IU132" s="101"/>
      <c r="IV132" s="101"/>
      <c r="IW132" s="101"/>
      <c r="IX132" s="101"/>
      <c r="IY132" s="101"/>
      <c r="IZ132" s="101"/>
      <c r="JA132" s="101"/>
      <c r="JB132" s="101"/>
      <c r="JC132" s="101"/>
      <c r="JD132" s="101"/>
      <c r="JE132" s="101"/>
      <c r="JF132" s="101"/>
      <c r="JG132" s="101"/>
      <c r="JH132" s="101"/>
      <c r="JI132" s="101"/>
      <c r="JJ132" s="101"/>
      <c r="JK132" s="101"/>
      <c r="JL132" s="101"/>
      <c r="JM132" s="101"/>
      <c r="JN132" s="101"/>
      <c r="JO132" s="101"/>
      <c r="JP132" s="101"/>
      <c r="JQ132" s="101"/>
      <c r="JR132" s="101"/>
      <c r="JS132" s="101"/>
      <c r="JT132" s="101"/>
      <c r="JU132" s="101"/>
      <c r="JV132" s="101"/>
      <c r="JW132" s="101"/>
      <c r="JX132" s="101"/>
      <c r="JY132" s="101"/>
      <c r="JZ132" s="101"/>
      <c r="KA132" s="101"/>
      <c r="KB132" s="101"/>
      <c r="KC132" s="101"/>
      <c r="KD132" s="101"/>
      <c r="KE132" s="101"/>
      <c r="KF132" s="101"/>
      <c r="KG132" s="101"/>
      <c r="KH132" s="101"/>
      <c r="KI132" s="101"/>
      <c r="KJ132" s="101"/>
      <c r="KK132" s="101"/>
      <c r="KL132" s="101"/>
      <c r="KM132" s="101"/>
      <c r="KN132" s="101"/>
      <c r="KO132" s="101"/>
      <c r="KP132" s="101"/>
      <c r="KQ132" s="101"/>
      <c r="KR132" s="101"/>
      <c r="KS132" s="101"/>
      <c r="KT132" s="101"/>
      <c r="KU132" s="101"/>
      <c r="KV132" s="101"/>
      <c r="KW132" s="101"/>
      <c r="KX132" s="101"/>
      <c r="KY132" s="101"/>
      <c r="KZ132" s="101"/>
      <c r="LA132" s="101"/>
      <c r="LB132" s="101"/>
      <c r="LC132" s="101"/>
      <c r="LD132" s="101"/>
      <c r="LE132" s="101"/>
      <c r="LF132" s="101"/>
      <c r="LG132" s="101"/>
      <c r="LH132" s="101"/>
      <c r="LI132" s="101"/>
      <c r="LJ132" s="101"/>
      <c r="LK132" s="101"/>
      <c r="LL132" s="101"/>
      <c r="LM132" s="101"/>
      <c r="LN132" s="101"/>
      <c r="LO132" s="101"/>
      <c r="LP132" s="101"/>
      <c r="LQ132" s="101"/>
      <c r="LR132" s="101"/>
      <c r="LS132" s="101"/>
      <c r="LT132" s="101"/>
      <c r="LU132" s="101"/>
      <c r="LV132" s="101"/>
      <c r="LW132" s="101"/>
      <c r="LX132" s="101"/>
      <c r="LY132" s="101"/>
      <c r="LZ132" s="101"/>
      <c r="MA132" s="101"/>
      <c r="MB132" s="101"/>
      <c r="MC132" s="101"/>
      <c r="MD132" s="101"/>
      <c r="ME132" s="101"/>
      <c r="MF132" s="101"/>
      <c r="MG132" s="101"/>
      <c r="MH132" s="101"/>
      <c r="MI132" s="101"/>
      <c r="MJ132" s="101"/>
      <c r="MK132" s="101"/>
      <c r="ML132" s="101"/>
      <c r="MM132" s="101"/>
      <c r="MN132" s="101"/>
      <c r="MO132" s="101"/>
      <c r="MP132" s="101"/>
      <c r="MQ132" s="101"/>
      <c r="MR132" s="101"/>
      <c r="MS132" s="101"/>
      <c r="MT132" s="101"/>
      <c r="MU132" s="101"/>
      <c r="MV132" s="101"/>
      <c r="MW132" s="101"/>
      <c r="MX132" s="101"/>
      <c r="MY132" s="101"/>
      <c r="MZ132" s="101"/>
      <c r="NA132" s="101"/>
      <c r="NB132" s="101"/>
      <c r="NC132" s="101"/>
      <c r="ND132" s="101"/>
      <c r="NE132" s="101"/>
      <c r="NF132" s="101"/>
      <c r="NG132" s="101"/>
      <c r="NH132" s="101"/>
      <c r="NI132" s="101"/>
      <c r="NJ132" s="101"/>
      <c r="NK132" s="101"/>
      <c r="NL132" s="101"/>
      <c r="NM132" s="101"/>
      <c r="NN132" s="101"/>
      <c r="NO132" s="101"/>
      <c r="NP132" s="101"/>
      <c r="NQ132" s="101"/>
      <c r="NR132" s="101"/>
      <c r="NS132" s="101"/>
      <c r="NT132" s="101"/>
      <c r="NU132" s="101"/>
      <c r="NV132" s="101"/>
      <c r="NW132" s="101"/>
      <c r="NX132" s="101"/>
      <c r="NY132" s="101"/>
      <c r="NZ132" s="101"/>
      <c r="OA132" s="101"/>
      <c r="OB132" s="101"/>
      <c r="OC132" s="101"/>
      <c r="OD132" s="101"/>
      <c r="OE132" s="101"/>
      <c r="OF132" s="101"/>
      <c r="OG132" s="101"/>
      <c r="OH132" s="101"/>
      <c r="OI132" s="101"/>
      <c r="OJ132" s="101"/>
      <c r="OK132" s="101"/>
      <c r="OL132" s="101"/>
      <c r="OM132" s="101"/>
      <c r="ON132" s="101"/>
      <c r="OO132" s="101"/>
      <c r="OP132" s="101"/>
      <c r="OQ132" s="101"/>
      <c r="OR132" s="101"/>
      <c r="OS132" s="101"/>
      <c r="OT132" s="101"/>
      <c r="OU132" s="101"/>
      <c r="OV132" s="101"/>
      <c r="OW132" s="101"/>
      <c r="OX132" s="101"/>
      <c r="OY132" s="101"/>
      <c r="OZ132" s="101"/>
      <c r="PA132" s="101"/>
      <c r="PB132" s="101"/>
      <c r="PC132" s="101"/>
      <c r="PD132" s="101"/>
      <c r="PE132" s="101"/>
      <c r="PF132" s="101"/>
      <c r="PG132" s="101"/>
      <c r="PH132" s="101"/>
      <c r="PI132" s="101"/>
      <c r="PJ132" s="101"/>
      <c r="PK132" s="101"/>
      <c r="PL132" s="101"/>
      <c r="PM132" s="101"/>
      <c r="PN132" s="101"/>
      <c r="PO132" s="101"/>
      <c r="PP132" s="101"/>
      <c r="PQ132" s="101"/>
      <c r="PR132" s="101"/>
      <c r="PS132" s="101"/>
      <c r="PT132" s="101"/>
      <c r="PU132" s="101"/>
      <c r="PV132" s="101"/>
      <c r="PW132" s="101"/>
      <c r="PX132" s="101"/>
      <c r="PY132" s="101"/>
      <c r="PZ132" s="101"/>
      <c r="QA132" s="101"/>
      <c r="QB132" s="101"/>
      <c r="QC132" s="101"/>
      <c r="QD132" s="101"/>
      <c r="QE132" s="101"/>
      <c r="QF132" s="101"/>
      <c r="QG132" s="101"/>
      <c r="QH132" s="101"/>
      <c r="QI132" s="101"/>
      <c r="QJ132" s="101"/>
      <c r="QK132" s="101"/>
      <c r="QL132" s="101"/>
      <c r="QM132" s="101"/>
      <c r="QN132" s="101"/>
      <c r="QO132" s="101"/>
      <c r="QP132" s="101"/>
      <c r="QQ132" s="101"/>
      <c r="QR132" s="101"/>
      <c r="QS132" s="101"/>
      <c r="QT132" s="101"/>
      <c r="QU132" s="101"/>
      <c r="QV132" s="101"/>
      <c r="QW132" s="101"/>
      <c r="QX132" s="101"/>
      <c r="QY132" s="101"/>
      <c r="QZ132" s="101"/>
      <c r="RA132" s="101"/>
      <c r="RB132" s="101"/>
      <c r="RC132" s="101"/>
      <c r="RD132" s="101"/>
      <c r="RE132" s="101"/>
      <c r="RF132" s="101"/>
      <c r="RG132" s="101"/>
      <c r="RH132" s="101"/>
      <c r="RI132" s="101"/>
      <c r="RJ132" s="101"/>
      <c r="RK132" s="101"/>
      <c r="RL132" s="101"/>
      <c r="RM132" s="101"/>
      <c r="RN132" s="101"/>
      <c r="RO132" s="101"/>
      <c r="RP132" s="101"/>
      <c r="RQ132" s="101"/>
      <c r="RR132" s="101"/>
      <c r="RS132" s="101"/>
      <c r="RT132" s="101"/>
      <c r="RU132" s="101"/>
      <c r="RV132" s="101"/>
      <c r="RW132" s="101"/>
      <c r="RX132" s="101"/>
      <c r="RY132" s="101"/>
      <c r="RZ132" s="101"/>
      <c r="SA132" s="101"/>
      <c r="SB132" s="101"/>
      <c r="SC132" s="101"/>
      <c r="SD132" s="101"/>
      <c r="SE132" s="101"/>
      <c r="SF132" s="101"/>
      <c r="SG132" s="101"/>
      <c r="SH132" s="101"/>
      <c r="SI132" s="101"/>
      <c r="SJ132" s="101"/>
      <c r="SK132" s="101"/>
      <c r="SL132" s="101"/>
      <c r="SM132" s="101"/>
      <c r="SN132" s="101"/>
      <c r="SO132" s="101"/>
      <c r="SP132" s="101"/>
      <c r="SQ132" s="101"/>
      <c r="SR132" s="101"/>
      <c r="SS132" s="101"/>
      <c r="ST132" s="101"/>
      <c r="SU132" s="101"/>
      <c r="SV132" s="101"/>
      <c r="SW132" s="101"/>
      <c r="SX132" s="101"/>
      <c r="SY132" s="101"/>
      <c r="SZ132" s="101"/>
      <c r="TA132" s="101"/>
      <c r="TB132" s="101"/>
    </row>
    <row r="133" spans="1:522" s="10" customFormat="1" ht="18" customHeight="1" x14ac:dyDescent="0.2">
      <c r="A133" s="17"/>
      <c r="B133" s="15"/>
      <c r="C133" s="19"/>
      <c r="E133" s="19"/>
      <c r="F133" s="19"/>
      <c r="I133" s="19"/>
      <c r="J133" s="17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  <c r="AC133" s="101"/>
      <c r="AD133" s="101"/>
      <c r="AE133" s="101"/>
      <c r="AF133" s="101"/>
      <c r="AG133" s="101"/>
      <c r="AH133" s="101"/>
      <c r="AI133" s="101"/>
      <c r="AJ133" s="101"/>
      <c r="AK133" s="101"/>
      <c r="AL133" s="101"/>
      <c r="AM133" s="101"/>
      <c r="AN133" s="101"/>
      <c r="AO133" s="101"/>
      <c r="AP133" s="101"/>
      <c r="AQ133" s="101"/>
      <c r="AR133" s="101"/>
      <c r="AS133" s="101"/>
      <c r="AT133" s="101"/>
      <c r="AU133" s="101"/>
      <c r="AV133" s="101"/>
      <c r="AW133" s="101"/>
      <c r="AX133" s="101"/>
      <c r="AY133" s="101"/>
      <c r="AZ133" s="101"/>
      <c r="BA133" s="101"/>
      <c r="BB133" s="101"/>
      <c r="BC133" s="101"/>
      <c r="BD133" s="101"/>
      <c r="BE133" s="101"/>
      <c r="BF133" s="101"/>
      <c r="BG133" s="101"/>
      <c r="BH133" s="101"/>
      <c r="BI133" s="101"/>
      <c r="BJ133" s="101"/>
      <c r="BK133" s="101"/>
      <c r="BL133" s="101"/>
      <c r="BM133" s="101"/>
      <c r="BN133" s="101"/>
      <c r="BO133" s="101"/>
      <c r="BP133" s="101"/>
      <c r="BQ133" s="101"/>
      <c r="BR133" s="101"/>
      <c r="BS133" s="101"/>
      <c r="BT133" s="101"/>
      <c r="BU133" s="101"/>
      <c r="BV133" s="101"/>
      <c r="BW133" s="101"/>
      <c r="BX133" s="101"/>
      <c r="BY133" s="101"/>
      <c r="BZ133" s="101"/>
      <c r="CA133" s="101"/>
      <c r="CB133" s="101"/>
      <c r="CC133" s="101"/>
      <c r="CD133" s="101"/>
      <c r="CE133" s="101"/>
      <c r="CF133" s="101"/>
      <c r="CG133" s="101"/>
      <c r="CH133" s="101"/>
      <c r="CI133" s="101"/>
      <c r="CJ133" s="101"/>
      <c r="CK133" s="101"/>
      <c r="CL133" s="101"/>
      <c r="CM133" s="101"/>
      <c r="CN133" s="101"/>
      <c r="CO133" s="101"/>
      <c r="CP133" s="101"/>
      <c r="CQ133" s="101"/>
      <c r="CR133" s="101"/>
      <c r="CS133" s="101"/>
      <c r="CT133" s="101"/>
      <c r="CU133" s="101"/>
      <c r="CV133" s="101"/>
      <c r="CW133" s="101"/>
      <c r="CX133" s="101"/>
      <c r="CY133" s="101"/>
      <c r="CZ133" s="101"/>
      <c r="DA133" s="101"/>
      <c r="DB133" s="101"/>
      <c r="DC133" s="101"/>
      <c r="DD133" s="101"/>
      <c r="DE133" s="101"/>
      <c r="DF133" s="101"/>
      <c r="DG133" s="101"/>
      <c r="DH133" s="101"/>
      <c r="DI133" s="101"/>
      <c r="DJ133" s="101"/>
      <c r="DK133" s="101"/>
      <c r="DL133" s="101"/>
      <c r="DM133" s="101"/>
      <c r="DN133" s="101"/>
      <c r="DO133" s="101"/>
      <c r="DP133" s="101"/>
      <c r="DQ133" s="101"/>
      <c r="DR133" s="101"/>
      <c r="DS133" s="101"/>
      <c r="DT133" s="101"/>
      <c r="DU133" s="101"/>
      <c r="DV133" s="101"/>
      <c r="DW133" s="101"/>
      <c r="DX133" s="101"/>
      <c r="DY133" s="101"/>
      <c r="DZ133" s="101"/>
      <c r="EA133" s="101"/>
      <c r="EB133" s="101"/>
      <c r="EC133" s="101"/>
      <c r="ED133" s="101"/>
      <c r="EE133" s="101"/>
      <c r="EF133" s="101"/>
      <c r="EG133" s="101"/>
      <c r="EH133" s="101"/>
      <c r="EI133" s="101"/>
      <c r="EJ133" s="101"/>
      <c r="EK133" s="101"/>
      <c r="EL133" s="101"/>
      <c r="EM133" s="101"/>
      <c r="EN133" s="101"/>
      <c r="EO133" s="101"/>
      <c r="EP133" s="101"/>
      <c r="EQ133" s="101"/>
      <c r="ER133" s="101"/>
      <c r="ES133" s="101"/>
      <c r="ET133" s="101"/>
      <c r="EU133" s="101"/>
      <c r="EV133" s="101"/>
      <c r="EW133" s="101"/>
      <c r="EX133" s="101"/>
      <c r="EY133" s="101"/>
      <c r="EZ133" s="101"/>
      <c r="FA133" s="101"/>
      <c r="FB133" s="101"/>
      <c r="FC133" s="101"/>
      <c r="FD133" s="101"/>
      <c r="FE133" s="101"/>
      <c r="FF133" s="101"/>
      <c r="FG133" s="101"/>
      <c r="FH133" s="101"/>
      <c r="FI133" s="101"/>
      <c r="FJ133" s="101"/>
      <c r="FK133" s="101"/>
      <c r="FL133" s="101"/>
      <c r="FM133" s="101"/>
      <c r="FN133" s="101"/>
      <c r="FO133" s="101"/>
      <c r="FP133" s="101"/>
      <c r="FQ133" s="101"/>
      <c r="FR133" s="101"/>
      <c r="FS133" s="101"/>
      <c r="FT133" s="101"/>
      <c r="FU133" s="101"/>
      <c r="FV133" s="101"/>
      <c r="FW133" s="101"/>
      <c r="FX133" s="101"/>
      <c r="FY133" s="101"/>
      <c r="FZ133" s="101"/>
      <c r="GA133" s="101"/>
      <c r="GB133" s="101"/>
      <c r="GC133" s="101"/>
      <c r="GD133" s="101"/>
      <c r="GE133" s="101"/>
      <c r="GF133" s="101"/>
      <c r="GG133" s="101"/>
      <c r="GH133" s="101"/>
      <c r="GI133" s="101"/>
      <c r="GJ133" s="101"/>
      <c r="GK133" s="101"/>
      <c r="GL133" s="101"/>
      <c r="GM133" s="101"/>
      <c r="GN133" s="101"/>
      <c r="GO133" s="101"/>
      <c r="GP133" s="101"/>
      <c r="GQ133" s="101"/>
      <c r="GR133" s="101"/>
      <c r="GS133" s="101"/>
      <c r="GT133" s="101"/>
      <c r="GU133" s="101"/>
      <c r="GV133" s="101"/>
      <c r="GW133" s="101"/>
      <c r="GX133" s="101"/>
      <c r="GY133" s="101"/>
      <c r="GZ133" s="101"/>
      <c r="HA133" s="101"/>
      <c r="HB133" s="101"/>
      <c r="HC133" s="101"/>
      <c r="HD133" s="101"/>
      <c r="HE133" s="101"/>
      <c r="HF133" s="101"/>
      <c r="HG133" s="101"/>
      <c r="HH133" s="101"/>
      <c r="HI133" s="101"/>
      <c r="HJ133" s="101"/>
      <c r="HK133" s="101"/>
      <c r="HL133" s="101"/>
      <c r="HM133" s="101"/>
      <c r="HN133" s="101"/>
      <c r="HO133" s="101"/>
      <c r="HP133" s="101"/>
      <c r="HQ133" s="101"/>
      <c r="HR133" s="101"/>
      <c r="HS133" s="101"/>
      <c r="HT133" s="101"/>
      <c r="HU133" s="101"/>
      <c r="HV133" s="101"/>
      <c r="HW133" s="101"/>
      <c r="HX133" s="101"/>
      <c r="HY133" s="101"/>
      <c r="HZ133" s="101"/>
      <c r="IA133" s="101"/>
      <c r="IB133" s="101"/>
      <c r="IC133" s="101"/>
      <c r="ID133" s="101"/>
      <c r="IE133" s="101"/>
      <c r="IF133" s="101"/>
      <c r="IG133" s="101"/>
      <c r="IH133" s="101"/>
      <c r="II133" s="101"/>
      <c r="IJ133" s="101"/>
      <c r="IK133" s="101"/>
      <c r="IL133" s="101"/>
      <c r="IM133" s="101"/>
      <c r="IN133" s="101"/>
      <c r="IO133" s="101"/>
      <c r="IP133" s="101"/>
      <c r="IQ133" s="101"/>
      <c r="IR133" s="101"/>
      <c r="IS133" s="101"/>
      <c r="IT133" s="101"/>
      <c r="IU133" s="101"/>
      <c r="IV133" s="101"/>
      <c r="IW133" s="101"/>
      <c r="IX133" s="101"/>
      <c r="IY133" s="101"/>
      <c r="IZ133" s="101"/>
      <c r="JA133" s="101"/>
      <c r="JB133" s="101"/>
      <c r="JC133" s="101"/>
      <c r="JD133" s="101"/>
      <c r="JE133" s="101"/>
      <c r="JF133" s="101"/>
      <c r="JG133" s="101"/>
      <c r="JH133" s="101"/>
      <c r="JI133" s="101"/>
      <c r="JJ133" s="101"/>
      <c r="JK133" s="101"/>
      <c r="JL133" s="101"/>
      <c r="JM133" s="101"/>
      <c r="JN133" s="101"/>
      <c r="JO133" s="101"/>
      <c r="JP133" s="101"/>
      <c r="JQ133" s="101"/>
      <c r="JR133" s="101"/>
      <c r="JS133" s="101"/>
      <c r="JT133" s="101"/>
      <c r="JU133" s="101"/>
      <c r="JV133" s="101"/>
      <c r="JW133" s="101"/>
      <c r="JX133" s="101"/>
      <c r="JY133" s="101"/>
      <c r="JZ133" s="101"/>
      <c r="KA133" s="101"/>
      <c r="KB133" s="101"/>
      <c r="KC133" s="101"/>
      <c r="KD133" s="101"/>
      <c r="KE133" s="101"/>
      <c r="KF133" s="101"/>
      <c r="KG133" s="101"/>
      <c r="KH133" s="101"/>
      <c r="KI133" s="101"/>
      <c r="KJ133" s="101"/>
      <c r="KK133" s="101"/>
      <c r="KL133" s="101"/>
      <c r="KM133" s="101"/>
      <c r="KN133" s="101"/>
      <c r="KO133" s="101"/>
      <c r="KP133" s="101"/>
      <c r="KQ133" s="101"/>
      <c r="KR133" s="101"/>
      <c r="KS133" s="101"/>
      <c r="KT133" s="101"/>
      <c r="KU133" s="101"/>
      <c r="KV133" s="101"/>
      <c r="KW133" s="101"/>
      <c r="KX133" s="101"/>
      <c r="KY133" s="101"/>
      <c r="KZ133" s="101"/>
      <c r="LA133" s="101"/>
      <c r="LB133" s="101"/>
      <c r="LC133" s="101"/>
      <c r="LD133" s="101"/>
      <c r="LE133" s="101"/>
      <c r="LF133" s="101"/>
      <c r="LG133" s="101"/>
      <c r="LH133" s="101"/>
      <c r="LI133" s="101"/>
      <c r="LJ133" s="101"/>
      <c r="LK133" s="101"/>
      <c r="LL133" s="101"/>
      <c r="LM133" s="101"/>
      <c r="LN133" s="101"/>
      <c r="LO133" s="101"/>
      <c r="LP133" s="101"/>
      <c r="LQ133" s="101"/>
      <c r="LR133" s="101"/>
      <c r="LS133" s="101"/>
      <c r="LT133" s="101"/>
      <c r="LU133" s="101"/>
      <c r="LV133" s="101"/>
      <c r="LW133" s="101"/>
      <c r="LX133" s="101"/>
      <c r="LY133" s="101"/>
      <c r="LZ133" s="101"/>
      <c r="MA133" s="101"/>
      <c r="MB133" s="101"/>
      <c r="MC133" s="101"/>
      <c r="MD133" s="101"/>
      <c r="ME133" s="101"/>
      <c r="MF133" s="101"/>
      <c r="MG133" s="101"/>
      <c r="MH133" s="101"/>
      <c r="MI133" s="101"/>
      <c r="MJ133" s="101"/>
      <c r="MK133" s="101"/>
      <c r="ML133" s="101"/>
      <c r="MM133" s="101"/>
      <c r="MN133" s="101"/>
      <c r="MO133" s="101"/>
      <c r="MP133" s="101"/>
      <c r="MQ133" s="101"/>
      <c r="MR133" s="101"/>
      <c r="MS133" s="101"/>
      <c r="MT133" s="101"/>
      <c r="MU133" s="101"/>
      <c r="MV133" s="101"/>
      <c r="MW133" s="101"/>
      <c r="MX133" s="101"/>
      <c r="MY133" s="101"/>
      <c r="MZ133" s="101"/>
      <c r="NA133" s="101"/>
      <c r="NB133" s="101"/>
      <c r="NC133" s="101"/>
      <c r="ND133" s="101"/>
      <c r="NE133" s="101"/>
      <c r="NF133" s="101"/>
      <c r="NG133" s="101"/>
      <c r="NH133" s="101"/>
      <c r="NI133" s="101"/>
      <c r="NJ133" s="101"/>
      <c r="NK133" s="101"/>
      <c r="NL133" s="101"/>
      <c r="NM133" s="101"/>
      <c r="NN133" s="101"/>
      <c r="NO133" s="101"/>
      <c r="NP133" s="101"/>
      <c r="NQ133" s="101"/>
      <c r="NR133" s="101"/>
      <c r="NS133" s="101"/>
      <c r="NT133" s="101"/>
      <c r="NU133" s="101"/>
      <c r="NV133" s="101"/>
      <c r="NW133" s="101"/>
      <c r="NX133" s="101"/>
      <c r="NY133" s="101"/>
      <c r="NZ133" s="101"/>
      <c r="OA133" s="101"/>
      <c r="OB133" s="101"/>
      <c r="OC133" s="101"/>
      <c r="OD133" s="101"/>
      <c r="OE133" s="101"/>
      <c r="OF133" s="101"/>
      <c r="OG133" s="101"/>
      <c r="OH133" s="101"/>
      <c r="OI133" s="101"/>
      <c r="OJ133" s="101"/>
      <c r="OK133" s="101"/>
      <c r="OL133" s="101"/>
      <c r="OM133" s="101"/>
      <c r="ON133" s="101"/>
      <c r="OO133" s="101"/>
      <c r="OP133" s="101"/>
      <c r="OQ133" s="101"/>
      <c r="OR133" s="101"/>
      <c r="OS133" s="101"/>
      <c r="OT133" s="101"/>
      <c r="OU133" s="101"/>
      <c r="OV133" s="101"/>
      <c r="OW133" s="101"/>
      <c r="OX133" s="101"/>
      <c r="OY133" s="101"/>
      <c r="OZ133" s="101"/>
      <c r="PA133" s="101"/>
      <c r="PB133" s="101"/>
      <c r="PC133" s="101"/>
      <c r="PD133" s="101"/>
      <c r="PE133" s="101"/>
      <c r="PF133" s="101"/>
      <c r="PG133" s="101"/>
      <c r="PH133" s="101"/>
      <c r="PI133" s="101"/>
      <c r="PJ133" s="101"/>
      <c r="PK133" s="101"/>
      <c r="PL133" s="101"/>
      <c r="PM133" s="101"/>
      <c r="PN133" s="101"/>
      <c r="PO133" s="101"/>
      <c r="PP133" s="101"/>
      <c r="PQ133" s="101"/>
      <c r="PR133" s="101"/>
      <c r="PS133" s="101"/>
      <c r="PT133" s="101"/>
      <c r="PU133" s="101"/>
      <c r="PV133" s="101"/>
      <c r="PW133" s="101"/>
      <c r="PX133" s="101"/>
      <c r="PY133" s="101"/>
      <c r="PZ133" s="101"/>
      <c r="QA133" s="101"/>
      <c r="QB133" s="101"/>
      <c r="QC133" s="101"/>
      <c r="QD133" s="101"/>
      <c r="QE133" s="101"/>
      <c r="QF133" s="101"/>
      <c r="QG133" s="101"/>
      <c r="QH133" s="101"/>
      <c r="QI133" s="101"/>
      <c r="QJ133" s="101"/>
      <c r="QK133" s="101"/>
      <c r="QL133" s="101"/>
      <c r="QM133" s="101"/>
      <c r="QN133" s="101"/>
      <c r="QO133" s="101"/>
      <c r="QP133" s="101"/>
      <c r="QQ133" s="101"/>
      <c r="QR133" s="101"/>
      <c r="QS133" s="101"/>
      <c r="QT133" s="101"/>
      <c r="QU133" s="101"/>
      <c r="QV133" s="101"/>
      <c r="QW133" s="101"/>
      <c r="QX133" s="101"/>
      <c r="QY133" s="101"/>
      <c r="QZ133" s="101"/>
      <c r="RA133" s="101"/>
      <c r="RB133" s="101"/>
      <c r="RC133" s="101"/>
      <c r="RD133" s="101"/>
      <c r="RE133" s="101"/>
      <c r="RF133" s="101"/>
      <c r="RG133" s="101"/>
      <c r="RH133" s="101"/>
      <c r="RI133" s="101"/>
      <c r="RJ133" s="101"/>
      <c r="RK133" s="101"/>
      <c r="RL133" s="101"/>
      <c r="RM133" s="101"/>
      <c r="RN133" s="101"/>
      <c r="RO133" s="101"/>
      <c r="RP133" s="101"/>
      <c r="RQ133" s="101"/>
      <c r="RR133" s="101"/>
      <c r="RS133" s="101"/>
      <c r="RT133" s="101"/>
      <c r="RU133" s="101"/>
      <c r="RV133" s="101"/>
      <c r="RW133" s="101"/>
      <c r="RX133" s="101"/>
      <c r="RY133" s="101"/>
      <c r="RZ133" s="101"/>
      <c r="SA133" s="101"/>
      <c r="SB133" s="101"/>
      <c r="SC133" s="101"/>
      <c r="SD133" s="101"/>
      <c r="SE133" s="101"/>
      <c r="SF133" s="101"/>
      <c r="SG133" s="101"/>
      <c r="SH133" s="101"/>
      <c r="SI133" s="101"/>
      <c r="SJ133" s="101"/>
      <c r="SK133" s="101"/>
      <c r="SL133" s="101"/>
      <c r="SM133" s="101"/>
      <c r="SN133" s="101"/>
      <c r="SO133" s="101"/>
      <c r="SP133" s="101"/>
      <c r="SQ133" s="101"/>
      <c r="SR133" s="101"/>
      <c r="SS133" s="101"/>
      <c r="ST133" s="101"/>
      <c r="SU133" s="101"/>
      <c r="SV133" s="101"/>
      <c r="SW133" s="101"/>
      <c r="SX133" s="101"/>
      <c r="SY133" s="101"/>
      <c r="SZ133" s="101"/>
      <c r="TA133" s="101"/>
      <c r="TB133" s="101"/>
    </row>
    <row r="134" spans="1:522" s="10" customFormat="1" ht="18" customHeight="1" x14ac:dyDescent="0.2">
      <c r="A134" s="17"/>
      <c r="B134" s="15"/>
      <c r="C134" s="19"/>
      <c r="E134" s="19"/>
      <c r="F134" s="19"/>
      <c r="I134" s="19"/>
      <c r="J134" s="17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  <c r="AC134" s="101"/>
      <c r="AD134" s="101"/>
      <c r="AE134" s="101"/>
      <c r="AF134" s="101"/>
      <c r="AG134" s="101"/>
      <c r="AH134" s="101"/>
      <c r="AI134" s="101"/>
      <c r="AJ134" s="101"/>
      <c r="AK134" s="101"/>
      <c r="AL134" s="101"/>
      <c r="AM134" s="101"/>
      <c r="AN134" s="101"/>
      <c r="AO134" s="101"/>
      <c r="AP134" s="101"/>
      <c r="AQ134" s="101"/>
      <c r="AR134" s="101"/>
      <c r="AS134" s="101"/>
      <c r="AT134" s="101"/>
      <c r="AU134" s="101"/>
      <c r="AV134" s="101"/>
      <c r="AW134" s="101"/>
      <c r="AX134" s="101"/>
      <c r="AY134" s="101"/>
      <c r="AZ134" s="101"/>
      <c r="BA134" s="101"/>
      <c r="BB134" s="101"/>
      <c r="BC134" s="101"/>
      <c r="BD134" s="101"/>
      <c r="BE134" s="101"/>
      <c r="BF134" s="101"/>
      <c r="BG134" s="101"/>
      <c r="BH134" s="101"/>
      <c r="BI134" s="101"/>
      <c r="BJ134" s="101"/>
      <c r="BK134" s="101"/>
      <c r="BL134" s="101"/>
      <c r="BM134" s="101"/>
      <c r="BN134" s="101"/>
      <c r="BO134" s="101"/>
      <c r="BP134" s="101"/>
      <c r="BQ134" s="101"/>
      <c r="BR134" s="101"/>
      <c r="BS134" s="101"/>
      <c r="BT134" s="101"/>
      <c r="BU134" s="101"/>
      <c r="BV134" s="101"/>
      <c r="BW134" s="101"/>
      <c r="BX134" s="101"/>
      <c r="BY134" s="101"/>
      <c r="BZ134" s="101"/>
      <c r="CA134" s="101"/>
      <c r="CB134" s="101"/>
      <c r="CC134" s="101"/>
      <c r="CD134" s="101"/>
      <c r="CE134" s="101"/>
      <c r="CF134" s="101"/>
      <c r="CG134" s="101"/>
      <c r="CH134" s="101"/>
      <c r="CI134" s="101"/>
      <c r="CJ134" s="101"/>
      <c r="CK134" s="101"/>
      <c r="CL134" s="101"/>
      <c r="CM134" s="101"/>
      <c r="CN134" s="101"/>
      <c r="CO134" s="101"/>
      <c r="CP134" s="101"/>
      <c r="CQ134" s="101"/>
      <c r="CR134" s="101"/>
      <c r="CS134" s="101"/>
      <c r="CT134" s="101"/>
      <c r="CU134" s="101"/>
      <c r="CV134" s="101"/>
      <c r="CW134" s="101"/>
      <c r="CX134" s="101"/>
      <c r="CY134" s="101"/>
      <c r="CZ134" s="101"/>
      <c r="DA134" s="101"/>
      <c r="DB134" s="101"/>
      <c r="DC134" s="101"/>
      <c r="DD134" s="101"/>
      <c r="DE134" s="101"/>
      <c r="DF134" s="101"/>
      <c r="DG134" s="101"/>
      <c r="DH134" s="101"/>
      <c r="DI134" s="101"/>
      <c r="DJ134" s="101"/>
      <c r="DK134" s="101"/>
      <c r="DL134" s="101"/>
      <c r="DM134" s="101"/>
      <c r="DN134" s="101"/>
      <c r="DO134" s="101"/>
      <c r="DP134" s="101"/>
      <c r="DQ134" s="101"/>
      <c r="DR134" s="101"/>
      <c r="DS134" s="101"/>
      <c r="DT134" s="101"/>
      <c r="DU134" s="101"/>
      <c r="DV134" s="101"/>
      <c r="DW134" s="101"/>
      <c r="DX134" s="101"/>
      <c r="DY134" s="101"/>
      <c r="DZ134" s="101"/>
      <c r="EA134" s="101"/>
      <c r="EB134" s="101"/>
      <c r="EC134" s="101"/>
      <c r="ED134" s="101"/>
      <c r="EE134" s="101"/>
      <c r="EF134" s="101"/>
      <c r="EG134" s="101"/>
      <c r="EH134" s="101"/>
      <c r="EI134" s="101"/>
      <c r="EJ134" s="101"/>
      <c r="EK134" s="101"/>
      <c r="EL134" s="101"/>
      <c r="EM134" s="101"/>
      <c r="EN134" s="101"/>
      <c r="EO134" s="101"/>
      <c r="EP134" s="101"/>
      <c r="EQ134" s="101"/>
      <c r="ER134" s="101"/>
      <c r="ES134" s="101"/>
      <c r="ET134" s="101"/>
      <c r="EU134" s="101"/>
      <c r="EV134" s="101"/>
      <c r="EW134" s="101"/>
      <c r="EX134" s="101"/>
      <c r="EY134" s="101"/>
      <c r="EZ134" s="101"/>
      <c r="FA134" s="101"/>
      <c r="FB134" s="101"/>
      <c r="FC134" s="101"/>
      <c r="FD134" s="101"/>
      <c r="FE134" s="101"/>
      <c r="FF134" s="101"/>
      <c r="FG134" s="101"/>
      <c r="FH134" s="101"/>
      <c r="FI134" s="101"/>
      <c r="FJ134" s="101"/>
      <c r="FK134" s="101"/>
      <c r="FL134" s="101"/>
      <c r="FM134" s="101"/>
      <c r="FN134" s="101"/>
      <c r="FO134" s="101"/>
      <c r="FP134" s="101"/>
      <c r="FQ134" s="101"/>
      <c r="FR134" s="101"/>
      <c r="FS134" s="101"/>
      <c r="FT134" s="101"/>
      <c r="FU134" s="101"/>
      <c r="FV134" s="101"/>
      <c r="FW134" s="101"/>
      <c r="FX134" s="101"/>
      <c r="FY134" s="101"/>
      <c r="FZ134" s="101"/>
      <c r="GA134" s="101"/>
      <c r="GB134" s="101"/>
      <c r="GC134" s="101"/>
      <c r="GD134" s="101"/>
      <c r="GE134" s="101"/>
      <c r="GF134" s="101"/>
      <c r="GG134" s="101"/>
      <c r="GH134" s="101"/>
      <c r="GI134" s="101"/>
      <c r="GJ134" s="101"/>
      <c r="GK134" s="101"/>
      <c r="GL134" s="101"/>
      <c r="GM134" s="101"/>
      <c r="GN134" s="101"/>
      <c r="GO134" s="101"/>
      <c r="GP134" s="101"/>
      <c r="GQ134" s="101"/>
      <c r="GR134" s="101"/>
      <c r="GS134" s="101"/>
      <c r="GT134" s="101"/>
      <c r="GU134" s="101"/>
      <c r="GV134" s="101"/>
      <c r="GW134" s="101"/>
      <c r="GX134" s="101"/>
      <c r="GY134" s="101"/>
      <c r="GZ134" s="101"/>
      <c r="HA134" s="101"/>
      <c r="HB134" s="101"/>
      <c r="HC134" s="101"/>
      <c r="HD134" s="101"/>
      <c r="HE134" s="101"/>
      <c r="HF134" s="101"/>
      <c r="HG134" s="101"/>
      <c r="HH134" s="101"/>
      <c r="HI134" s="101"/>
      <c r="HJ134" s="101"/>
      <c r="HK134" s="101"/>
      <c r="HL134" s="101"/>
      <c r="HM134" s="101"/>
      <c r="HN134" s="101"/>
      <c r="HO134" s="101"/>
      <c r="HP134" s="101"/>
      <c r="HQ134" s="101"/>
      <c r="HR134" s="101"/>
      <c r="HS134" s="101"/>
      <c r="HT134" s="101"/>
      <c r="HU134" s="101"/>
      <c r="HV134" s="101"/>
      <c r="HW134" s="101"/>
      <c r="HX134" s="101"/>
      <c r="HY134" s="101"/>
      <c r="HZ134" s="101"/>
      <c r="IA134" s="101"/>
      <c r="IB134" s="101"/>
      <c r="IC134" s="101"/>
      <c r="ID134" s="101"/>
      <c r="IE134" s="101"/>
      <c r="IF134" s="101"/>
      <c r="IG134" s="101"/>
      <c r="IH134" s="101"/>
      <c r="II134" s="101"/>
      <c r="IJ134" s="101"/>
      <c r="IK134" s="101"/>
      <c r="IL134" s="101"/>
      <c r="IM134" s="101"/>
      <c r="IN134" s="101"/>
      <c r="IO134" s="101"/>
      <c r="IP134" s="101"/>
      <c r="IQ134" s="101"/>
      <c r="IR134" s="101"/>
      <c r="IS134" s="101"/>
      <c r="IT134" s="101"/>
      <c r="IU134" s="101"/>
      <c r="IV134" s="101"/>
      <c r="IW134" s="101"/>
      <c r="IX134" s="101"/>
      <c r="IY134" s="101"/>
      <c r="IZ134" s="101"/>
      <c r="JA134" s="101"/>
      <c r="JB134" s="101"/>
      <c r="JC134" s="101"/>
      <c r="JD134" s="101"/>
      <c r="JE134" s="101"/>
      <c r="JF134" s="101"/>
      <c r="JG134" s="101"/>
      <c r="JH134" s="101"/>
      <c r="JI134" s="101"/>
      <c r="JJ134" s="101"/>
      <c r="JK134" s="101"/>
      <c r="JL134" s="101"/>
      <c r="JM134" s="101"/>
      <c r="JN134" s="101"/>
      <c r="JO134" s="101"/>
      <c r="JP134" s="101"/>
      <c r="JQ134" s="101"/>
      <c r="JR134" s="101"/>
      <c r="JS134" s="101"/>
      <c r="JT134" s="101"/>
      <c r="JU134" s="101"/>
      <c r="JV134" s="101"/>
      <c r="JW134" s="101"/>
      <c r="JX134" s="101"/>
      <c r="JY134" s="101"/>
      <c r="JZ134" s="101"/>
      <c r="KA134" s="101"/>
      <c r="KB134" s="101"/>
      <c r="KC134" s="101"/>
      <c r="KD134" s="101"/>
      <c r="KE134" s="101"/>
      <c r="KF134" s="101"/>
      <c r="KG134" s="101"/>
      <c r="KH134" s="101"/>
      <c r="KI134" s="101"/>
      <c r="KJ134" s="101"/>
      <c r="KK134" s="101"/>
      <c r="KL134" s="101"/>
      <c r="KM134" s="101"/>
      <c r="KN134" s="101"/>
      <c r="KO134" s="101"/>
      <c r="KP134" s="101"/>
      <c r="KQ134" s="101"/>
      <c r="KR134" s="101"/>
      <c r="KS134" s="101"/>
      <c r="KT134" s="101"/>
      <c r="KU134" s="101"/>
      <c r="KV134" s="101"/>
      <c r="KW134" s="101"/>
      <c r="KX134" s="101"/>
      <c r="KY134" s="101"/>
      <c r="KZ134" s="101"/>
      <c r="LA134" s="101"/>
      <c r="LB134" s="101"/>
      <c r="LC134" s="101"/>
      <c r="LD134" s="101"/>
      <c r="LE134" s="101"/>
      <c r="LF134" s="101"/>
      <c r="LG134" s="101"/>
      <c r="LH134" s="101"/>
      <c r="LI134" s="101"/>
      <c r="LJ134" s="101"/>
      <c r="LK134" s="101"/>
      <c r="LL134" s="101"/>
      <c r="LM134" s="101"/>
      <c r="LN134" s="101"/>
      <c r="LO134" s="101"/>
      <c r="LP134" s="101"/>
      <c r="LQ134" s="101"/>
      <c r="LR134" s="101"/>
      <c r="LS134" s="101"/>
      <c r="LT134" s="101"/>
      <c r="LU134" s="101"/>
      <c r="LV134" s="101"/>
      <c r="LW134" s="101"/>
      <c r="LX134" s="101"/>
      <c r="LY134" s="101"/>
      <c r="LZ134" s="101"/>
      <c r="MA134" s="101"/>
      <c r="MB134" s="101"/>
      <c r="MC134" s="101"/>
      <c r="MD134" s="101"/>
      <c r="ME134" s="101"/>
      <c r="MF134" s="101"/>
      <c r="MG134" s="101"/>
      <c r="MH134" s="101"/>
      <c r="MI134" s="101"/>
      <c r="MJ134" s="101"/>
      <c r="MK134" s="101"/>
      <c r="ML134" s="101"/>
      <c r="MM134" s="101"/>
      <c r="MN134" s="101"/>
      <c r="MO134" s="101"/>
      <c r="MP134" s="101"/>
      <c r="MQ134" s="101"/>
      <c r="MR134" s="101"/>
      <c r="MS134" s="101"/>
      <c r="MT134" s="101"/>
      <c r="MU134" s="101"/>
      <c r="MV134" s="101"/>
      <c r="MW134" s="101"/>
      <c r="MX134" s="101"/>
      <c r="MY134" s="101"/>
      <c r="MZ134" s="101"/>
      <c r="NA134" s="101"/>
      <c r="NB134" s="101"/>
      <c r="NC134" s="101"/>
      <c r="ND134" s="101"/>
      <c r="NE134" s="101"/>
      <c r="NF134" s="101"/>
      <c r="NG134" s="101"/>
      <c r="NH134" s="101"/>
      <c r="NI134" s="101"/>
      <c r="NJ134" s="101"/>
      <c r="NK134" s="101"/>
      <c r="NL134" s="101"/>
      <c r="NM134" s="101"/>
      <c r="NN134" s="101"/>
      <c r="NO134" s="101"/>
      <c r="NP134" s="101"/>
      <c r="NQ134" s="101"/>
      <c r="NR134" s="101"/>
      <c r="NS134" s="101"/>
      <c r="NT134" s="101"/>
      <c r="NU134" s="101"/>
      <c r="NV134" s="101"/>
      <c r="NW134" s="101"/>
      <c r="NX134" s="101"/>
      <c r="NY134" s="101"/>
      <c r="NZ134" s="101"/>
      <c r="OA134" s="101"/>
      <c r="OB134" s="101"/>
      <c r="OC134" s="101"/>
      <c r="OD134" s="101"/>
      <c r="OE134" s="101"/>
      <c r="OF134" s="101"/>
      <c r="OG134" s="101"/>
      <c r="OH134" s="101"/>
      <c r="OI134" s="101"/>
      <c r="OJ134" s="101"/>
      <c r="OK134" s="101"/>
      <c r="OL134" s="101"/>
      <c r="OM134" s="101"/>
      <c r="ON134" s="101"/>
      <c r="OO134" s="101"/>
      <c r="OP134" s="101"/>
      <c r="OQ134" s="101"/>
      <c r="OR134" s="101"/>
      <c r="OS134" s="101"/>
      <c r="OT134" s="101"/>
      <c r="OU134" s="101"/>
      <c r="OV134" s="101"/>
      <c r="OW134" s="101"/>
      <c r="OX134" s="101"/>
      <c r="OY134" s="101"/>
      <c r="OZ134" s="101"/>
      <c r="PA134" s="101"/>
      <c r="PB134" s="101"/>
      <c r="PC134" s="101"/>
      <c r="PD134" s="101"/>
      <c r="PE134" s="101"/>
      <c r="PF134" s="101"/>
      <c r="PG134" s="101"/>
      <c r="PH134" s="101"/>
      <c r="PI134" s="101"/>
      <c r="PJ134" s="101"/>
      <c r="PK134" s="101"/>
      <c r="PL134" s="101"/>
      <c r="PM134" s="101"/>
      <c r="PN134" s="101"/>
      <c r="PO134" s="101"/>
      <c r="PP134" s="101"/>
      <c r="PQ134" s="101"/>
      <c r="PR134" s="101"/>
      <c r="PS134" s="101"/>
      <c r="PT134" s="101"/>
      <c r="PU134" s="101"/>
      <c r="PV134" s="101"/>
      <c r="PW134" s="101"/>
      <c r="PX134" s="101"/>
      <c r="PY134" s="101"/>
      <c r="PZ134" s="101"/>
      <c r="QA134" s="101"/>
      <c r="QB134" s="101"/>
      <c r="QC134" s="101"/>
      <c r="QD134" s="101"/>
      <c r="QE134" s="101"/>
      <c r="QF134" s="101"/>
      <c r="QG134" s="101"/>
      <c r="QH134" s="101"/>
      <c r="QI134" s="101"/>
      <c r="QJ134" s="101"/>
      <c r="QK134" s="101"/>
      <c r="QL134" s="101"/>
      <c r="QM134" s="101"/>
      <c r="QN134" s="101"/>
      <c r="QO134" s="101"/>
      <c r="QP134" s="101"/>
      <c r="QQ134" s="101"/>
      <c r="QR134" s="101"/>
      <c r="QS134" s="101"/>
      <c r="QT134" s="101"/>
      <c r="QU134" s="101"/>
      <c r="QV134" s="101"/>
      <c r="QW134" s="101"/>
      <c r="QX134" s="101"/>
      <c r="QY134" s="101"/>
      <c r="QZ134" s="101"/>
      <c r="RA134" s="101"/>
      <c r="RB134" s="101"/>
      <c r="RC134" s="101"/>
      <c r="RD134" s="101"/>
      <c r="RE134" s="101"/>
      <c r="RF134" s="101"/>
      <c r="RG134" s="101"/>
      <c r="RH134" s="101"/>
      <c r="RI134" s="101"/>
      <c r="RJ134" s="101"/>
      <c r="RK134" s="101"/>
      <c r="RL134" s="101"/>
      <c r="RM134" s="101"/>
      <c r="RN134" s="101"/>
      <c r="RO134" s="101"/>
      <c r="RP134" s="101"/>
      <c r="RQ134" s="101"/>
      <c r="RR134" s="101"/>
      <c r="RS134" s="101"/>
      <c r="RT134" s="101"/>
      <c r="RU134" s="101"/>
      <c r="RV134" s="101"/>
      <c r="RW134" s="101"/>
      <c r="RX134" s="101"/>
      <c r="RY134" s="101"/>
      <c r="RZ134" s="101"/>
      <c r="SA134" s="101"/>
      <c r="SB134" s="101"/>
      <c r="SC134" s="101"/>
      <c r="SD134" s="101"/>
      <c r="SE134" s="101"/>
      <c r="SF134" s="101"/>
      <c r="SG134" s="101"/>
      <c r="SH134" s="101"/>
      <c r="SI134" s="101"/>
      <c r="SJ134" s="101"/>
      <c r="SK134" s="101"/>
      <c r="SL134" s="101"/>
      <c r="SM134" s="101"/>
      <c r="SN134" s="101"/>
      <c r="SO134" s="101"/>
      <c r="SP134" s="101"/>
      <c r="SQ134" s="101"/>
      <c r="SR134" s="101"/>
      <c r="SS134" s="101"/>
      <c r="ST134" s="101"/>
      <c r="SU134" s="101"/>
      <c r="SV134" s="101"/>
      <c r="SW134" s="101"/>
      <c r="SX134" s="101"/>
      <c r="SY134" s="101"/>
      <c r="SZ134" s="101"/>
      <c r="TA134" s="101"/>
      <c r="TB134" s="101"/>
    </row>
    <row r="135" spans="1:522" s="10" customFormat="1" ht="18" customHeight="1" x14ac:dyDescent="0.2">
      <c r="A135" s="17"/>
      <c r="B135" s="15"/>
      <c r="C135" s="19"/>
      <c r="E135" s="19"/>
      <c r="F135" s="19"/>
      <c r="I135" s="19"/>
      <c r="J135" s="17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  <c r="AC135" s="101"/>
      <c r="AD135" s="101"/>
      <c r="AE135" s="101"/>
      <c r="AF135" s="101"/>
      <c r="AG135" s="101"/>
      <c r="AH135" s="101"/>
      <c r="AI135" s="101"/>
      <c r="AJ135" s="101"/>
      <c r="AK135" s="101"/>
      <c r="AL135" s="101"/>
      <c r="AM135" s="101"/>
      <c r="AN135" s="101"/>
      <c r="AO135" s="101"/>
      <c r="AP135" s="101"/>
      <c r="AQ135" s="101"/>
      <c r="AR135" s="101"/>
      <c r="AS135" s="101"/>
      <c r="AT135" s="101"/>
      <c r="AU135" s="101"/>
      <c r="AV135" s="101"/>
      <c r="AW135" s="101"/>
      <c r="AX135" s="101"/>
      <c r="AY135" s="101"/>
      <c r="AZ135" s="101"/>
      <c r="BA135" s="101"/>
      <c r="BB135" s="101"/>
      <c r="BC135" s="101"/>
      <c r="BD135" s="101"/>
      <c r="BE135" s="101"/>
      <c r="BF135" s="101"/>
      <c r="BG135" s="101"/>
      <c r="BH135" s="101"/>
      <c r="BI135" s="101"/>
      <c r="BJ135" s="101"/>
      <c r="BK135" s="101"/>
      <c r="BL135" s="101"/>
      <c r="BM135" s="101"/>
      <c r="BN135" s="101"/>
      <c r="BO135" s="101"/>
      <c r="BP135" s="101"/>
      <c r="BQ135" s="101"/>
      <c r="BR135" s="101"/>
      <c r="BS135" s="101"/>
      <c r="BT135" s="101"/>
      <c r="BU135" s="101"/>
      <c r="BV135" s="101"/>
      <c r="BW135" s="101"/>
      <c r="BX135" s="101"/>
      <c r="BY135" s="101"/>
      <c r="BZ135" s="101"/>
      <c r="CA135" s="101"/>
      <c r="CB135" s="101"/>
      <c r="CC135" s="101"/>
      <c r="CD135" s="101"/>
      <c r="CE135" s="101"/>
      <c r="CF135" s="101"/>
      <c r="CG135" s="101"/>
      <c r="CH135" s="101"/>
      <c r="CI135" s="101"/>
      <c r="CJ135" s="101"/>
      <c r="CK135" s="101"/>
      <c r="CL135" s="101"/>
      <c r="CM135" s="101"/>
      <c r="CN135" s="101"/>
      <c r="CO135" s="101"/>
      <c r="CP135" s="101"/>
      <c r="CQ135" s="101"/>
      <c r="CR135" s="101"/>
      <c r="CS135" s="101"/>
      <c r="CT135" s="101"/>
      <c r="CU135" s="101"/>
      <c r="CV135" s="101"/>
      <c r="CW135" s="101"/>
      <c r="CX135" s="101"/>
      <c r="CY135" s="101"/>
      <c r="CZ135" s="101"/>
      <c r="DA135" s="101"/>
      <c r="DB135" s="101"/>
      <c r="DC135" s="101"/>
      <c r="DD135" s="101"/>
      <c r="DE135" s="101"/>
      <c r="DF135" s="101"/>
      <c r="DG135" s="101"/>
      <c r="DH135" s="101"/>
      <c r="DI135" s="101"/>
      <c r="DJ135" s="101"/>
      <c r="DK135" s="101"/>
      <c r="DL135" s="101"/>
      <c r="DM135" s="101"/>
      <c r="DN135" s="101"/>
      <c r="DO135" s="101"/>
      <c r="DP135" s="101"/>
      <c r="DQ135" s="101"/>
      <c r="DR135" s="101"/>
      <c r="DS135" s="101"/>
      <c r="DT135" s="101"/>
      <c r="DU135" s="101"/>
      <c r="DV135" s="101"/>
      <c r="DW135" s="101"/>
      <c r="DX135" s="101"/>
      <c r="DY135" s="101"/>
      <c r="DZ135" s="101"/>
      <c r="EA135" s="101"/>
      <c r="EB135" s="101"/>
      <c r="EC135" s="101"/>
      <c r="ED135" s="101"/>
      <c r="EE135" s="101"/>
      <c r="EF135" s="101"/>
      <c r="EG135" s="101"/>
      <c r="EH135" s="101"/>
      <c r="EI135" s="101"/>
      <c r="EJ135" s="101"/>
      <c r="EK135" s="101"/>
      <c r="EL135" s="101"/>
      <c r="EM135" s="101"/>
      <c r="EN135" s="101"/>
      <c r="EO135" s="101"/>
      <c r="EP135" s="101"/>
      <c r="EQ135" s="101"/>
      <c r="ER135" s="101"/>
      <c r="ES135" s="101"/>
      <c r="ET135" s="101"/>
      <c r="EU135" s="101"/>
      <c r="EV135" s="101"/>
      <c r="EW135" s="101"/>
      <c r="EX135" s="101"/>
      <c r="EY135" s="101"/>
      <c r="EZ135" s="101"/>
      <c r="FA135" s="101"/>
      <c r="FB135" s="101"/>
      <c r="FC135" s="101"/>
      <c r="FD135" s="101"/>
      <c r="FE135" s="101"/>
      <c r="FF135" s="101"/>
      <c r="FG135" s="101"/>
      <c r="FH135" s="101"/>
      <c r="FI135" s="101"/>
      <c r="FJ135" s="101"/>
      <c r="FK135" s="101"/>
      <c r="FL135" s="101"/>
      <c r="FM135" s="101"/>
      <c r="FN135" s="101"/>
      <c r="FO135" s="101"/>
      <c r="FP135" s="101"/>
      <c r="FQ135" s="101"/>
      <c r="FR135" s="101"/>
      <c r="FS135" s="101"/>
      <c r="FT135" s="101"/>
      <c r="FU135" s="101"/>
      <c r="FV135" s="101"/>
      <c r="FW135" s="101"/>
      <c r="FX135" s="101"/>
      <c r="FY135" s="101"/>
      <c r="FZ135" s="101"/>
      <c r="GA135" s="101"/>
      <c r="GB135" s="101"/>
      <c r="GC135" s="101"/>
      <c r="GD135" s="101"/>
      <c r="GE135" s="101"/>
      <c r="GF135" s="101"/>
      <c r="GG135" s="101"/>
      <c r="GH135" s="101"/>
      <c r="GI135" s="101"/>
      <c r="GJ135" s="101"/>
      <c r="GK135" s="101"/>
      <c r="GL135" s="101"/>
      <c r="GM135" s="101"/>
      <c r="GN135" s="101"/>
      <c r="GO135" s="101"/>
      <c r="GP135" s="101"/>
      <c r="GQ135" s="101"/>
      <c r="GR135" s="101"/>
      <c r="GS135" s="101"/>
      <c r="GT135" s="101"/>
      <c r="GU135" s="101"/>
      <c r="GV135" s="101"/>
      <c r="GW135" s="101"/>
      <c r="GX135" s="101"/>
      <c r="GY135" s="101"/>
      <c r="GZ135" s="101"/>
      <c r="HA135" s="101"/>
      <c r="HB135" s="101"/>
      <c r="HC135" s="101"/>
      <c r="HD135" s="101"/>
      <c r="HE135" s="101"/>
      <c r="HF135" s="101"/>
      <c r="HG135" s="101"/>
      <c r="HH135" s="101"/>
      <c r="HI135" s="101"/>
      <c r="HJ135" s="101"/>
      <c r="HK135" s="101"/>
      <c r="HL135" s="101"/>
      <c r="HM135" s="101"/>
      <c r="HN135" s="101"/>
      <c r="HO135" s="101"/>
      <c r="HP135" s="101"/>
      <c r="HQ135" s="101"/>
      <c r="HR135" s="101"/>
      <c r="HS135" s="101"/>
      <c r="HT135" s="101"/>
      <c r="HU135" s="101"/>
      <c r="HV135" s="101"/>
      <c r="HW135" s="101"/>
      <c r="HX135" s="101"/>
      <c r="HY135" s="101"/>
      <c r="HZ135" s="101"/>
      <c r="IA135" s="101"/>
      <c r="IB135" s="101"/>
      <c r="IC135" s="101"/>
      <c r="ID135" s="101"/>
      <c r="IE135" s="101"/>
      <c r="IF135" s="101"/>
      <c r="IG135" s="101"/>
      <c r="IH135" s="101"/>
      <c r="II135" s="101"/>
      <c r="IJ135" s="101"/>
      <c r="IK135" s="101"/>
      <c r="IL135" s="101"/>
      <c r="IM135" s="101"/>
      <c r="IN135" s="101"/>
      <c r="IO135" s="101"/>
      <c r="IP135" s="101"/>
      <c r="IQ135" s="101"/>
      <c r="IR135" s="101"/>
      <c r="IS135" s="101"/>
      <c r="IT135" s="101"/>
      <c r="IU135" s="101"/>
      <c r="IV135" s="101"/>
      <c r="IW135" s="101"/>
      <c r="IX135" s="101"/>
      <c r="IY135" s="101"/>
      <c r="IZ135" s="101"/>
      <c r="JA135" s="101"/>
      <c r="JB135" s="101"/>
      <c r="JC135" s="101"/>
      <c r="JD135" s="101"/>
      <c r="JE135" s="101"/>
      <c r="JF135" s="101"/>
      <c r="JG135" s="101"/>
      <c r="JH135" s="101"/>
      <c r="JI135" s="101"/>
      <c r="JJ135" s="101"/>
      <c r="JK135" s="101"/>
      <c r="JL135" s="101"/>
      <c r="JM135" s="101"/>
      <c r="JN135" s="101"/>
      <c r="JO135" s="101"/>
      <c r="JP135" s="101"/>
      <c r="JQ135" s="101"/>
      <c r="JR135" s="101"/>
      <c r="JS135" s="101"/>
      <c r="JT135" s="101"/>
      <c r="JU135" s="101"/>
      <c r="JV135" s="101"/>
      <c r="JW135" s="101"/>
      <c r="JX135" s="101"/>
      <c r="JY135" s="101"/>
      <c r="JZ135" s="101"/>
      <c r="KA135" s="101"/>
      <c r="KB135" s="101"/>
      <c r="KC135" s="101"/>
      <c r="KD135" s="101"/>
      <c r="KE135" s="101"/>
      <c r="KF135" s="101"/>
      <c r="KG135" s="101"/>
      <c r="KH135" s="101"/>
      <c r="KI135" s="101"/>
      <c r="KJ135" s="101"/>
      <c r="KK135" s="101"/>
      <c r="KL135" s="101"/>
      <c r="KM135" s="101"/>
      <c r="KN135" s="101"/>
      <c r="KO135" s="101"/>
      <c r="KP135" s="101"/>
      <c r="KQ135" s="101"/>
      <c r="KR135" s="101"/>
      <c r="KS135" s="101"/>
      <c r="KT135" s="101"/>
      <c r="KU135" s="101"/>
      <c r="KV135" s="101"/>
      <c r="KW135" s="101"/>
      <c r="KX135" s="101"/>
      <c r="KY135" s="101"/>
      <c r="KZ135" s="101"/>
      <c r="LA135" s="101"/>
      <c r="LB135" s="101"/>
      <c r="LC135" s="101"/>
      <c r="LD135" s="101"/>
      <c r="LE135" s="101"/>
      <c r="LF135" s="101"/>
      <c r="LG135" s="101"/>
      <c r="LH135" s="101"/>
      <c r="LI135" s="101"/>
      <c r="LJ135" s="101"/>
      <c r="LK135" s="101"/>
      <c r="LL135" s="101"/>
      <c r="LM135" s="101"/>
      <c r="LN135" s="101"/>
      <c r="LO135" s="101"/>
      <c r="LP135" s="101"/>
      <c r="LQ135" s="101"/>
      <c r="LR135" s="101"/>
      <c r="LS135" s="101"/>
      <c r="LT135" s="101"/>
      <c r="LU135" s="101"/>
      <c r="LV135" s="101"/>
      <c r="LW135" s="101"/>
      <c r="LX135" s="101"/>
      <c r="LY135" s="101"/>
      <c r="LZ135" s="101"/>
      <c r="MA135" s="101"/>
      <c r="MB135" s="101"/>
      <c r="MC135" s="101"/>
      <c r="MD135" s="101"/>
      <c r="ME135" s="101"/>
      <c r="MF135" s="101"/>
      <c r="MG135" s="101"/>
      <c r="MH135" s="101"/>
      <c r="MI135" s="101"/>
      <c r="MJ135" s="101"/>
      <c r="MK135" s="101"/>
      <c r="ML135" s="101"/>
      <c r="MM135" s="101"/>
      <c r="MN135" s="101"/>
      <c r="MO135" s="101"/>
      <c r="MP135" s="101"/>
      <c r="MQ135" s="101"/>
      <c r="MR135" s="101"/>
      <c r="MS135" s="101"/>
      <c r="MT135" s="101"/>
      <c r="MU135" s="101"/>
      <c r="MV135" s="101"/>
      <c r="MW135" s="101"/>
      <c r="MX135" s="101"/>
      <c r="MY135" s="101"/>
      <c r="MZ135" s="101"/>
      <c r="NA135" s="101"/>
      <c r="NB135" s="101"/>
      <c r="NC135" s="101"/>
      <c r="ND135" s="101"/>
      <c r="NE135" s="101"/>
      <c r="NF135" s="101"/>
      <c r="NG135" s="101"/>
      <c r="NH135" s="101"/>
      <c r="NI135" s="101"/>
      <c r="NJ135" s="101"/>
      <c r="NK135" s="101"/>
      <c r="NL135" s="101"/>
      <c r="NM135" s="101"/>
      <c r="NN135" s="101"/>
      <c r="NO135" s="101"/>
      <c r="NP135" s="101"/>
      <c r="NQ135" s="101"/>
      <c r="NR135" s="101"/>
      <c r="NS135" s="101"/>
      <c r="NT135" s="101"/>
      <c r="NU135" s="101"/>
      <c r="NV135" s="101"/>
      <c r="NW135" s="101"/>
      <c r="NX135" s="101"/>
      <c r="NY135" s="101"/>
      <c r="NZ135" s="101"/>
      <c r="OA135" s="101"/>
      <c r="OB135" s="101"/>
      <c r="OC135" s="101"/>
      <c r="OD135" s="101"/>
      <c r="OE135" s="101"/>
      <c r="OF135" s="101"/>
      <c r="OG135" s="101"/>
      <c r="OH135" s="101"/>
      <c r="OI135" s="101"/>
      <c r="OJ135" s="101"/>
      <c r="OK135" s="101"/>
      <c r="OL135" s="101"/>
      <c r="OM135" s="101"/>
      <c r="ON135" s="101"/>
      <c r="OO135" s="101"/>
      <c r="OP135" s="101"/>
      <c r="OQ135" s="101"/>
      <c r="OR135" s="101"/>
      <c r="OS135" s="101"/>
      <c r="OT135" s="101"/>
      <c r="OU135" s="101"/>
      <c r="OV135" s="101"/>
      <c r="OW135" s="101"/>
      <c r="OX135" s="101"/>
      <c r="OY135" s="101"/>
      <c r="OZ135" s="101"/>
      <c r="PA135" s="101"/>
      <c r="PB135" s="101"/>
      <c r="PC135" s="101"/>
      <c r="PD135" s="101"/>
      <c r="PE135" s="101"/>
      <c r="PF135" s="101"/>
      <c r="PG135" s="101"/>
      <c r="PH135" s="101"/>
      <c r="PI135" s="101"/>
      <c r="PJ135" s="101"/>
      <c r="PK135" s="101"/>
      <c r="PL135" s="101"/>
      <c r="PM135" s="101"/>
      <c r="PN135" s="101"/>
      <c r="PO135" s="101"/>
      <c r="PP135" s="101"/>
      <c r="PQ135" s="101"/>
      <c r="PR135" s="101"/>
      <c r="PS135" s="101"/>
      <c r="PT135" s="101"/>
      <c r="PU135" s="101"/>
      <c r="PV135" s="101"/>
      <c r="PW135" s="101"/>
      <c r="PX135" s="101"/>
      <c r="PY135" s="101"/>
      <c r="PZ135" s="101"/>
      <c r="QA135" s="101"/>
      <c r="QB135" s="101"/>
      <c r="QC135" s="101"/>
      <c r="QD135" s="101"/>
      <c r="QE135" s="101"/>
      <c r="QF135" s="101"/>
      <c r="QG135" s="101"/>
      <c r="QH135" s="101"/>
      <c r="QI135" s="101"/>
      <c r="QJ135" s="101"/>
      <c r="QK135" s="101"/>
      <c r="QL135" s="101"/>
      <c r="QM135" s="101"/>
      <c r="QN135" s="101"/>
      <c r="QO135" s="101"/>
      <c r="QP135" s="101"/>
      <c r="QQ135" s="101"/>
      <c r="QR135" s="101"/>
      <c r="QS135" s="101"/>
      <c r="QT135" s="101"/>
      <c r="QU135" s="101"/>
      <c r="QV135" s="101"/>
      <c r="QW135" s="101"/>
      <c r="QX135" s="101"/>
      <c r="QY135" s="101"/>
      <c r="QZ135" s="101"/>
      <c r="RA135" s="101"/>
      <c r="RB135" s="101"/>
      <c r="RC135" s="101"/>
      <c r="RD135" s="101"/>
      <c r="RE135" s="101"/>
      <c r="RF135" s="101"/>
      <c r="RG135" s="101"/>
      <c r="RH135" s="101"/>
      <c r="RI135" s="101"/>
      <c r="RJ135" s="101"/>
      <c r="RK135" s="101"/>
      <c r="RL135" s="101"/>
      <c r="RM135" s="101"/>
      <c r="RN135" s="101"/>
      <c r="RO135" s="101"/>
      <c r="RP135" s="101"/>
      <c r="RQ135" s="101"/>
      <c r="RR135" s="101"/>
      <c r="RS135" s="101"/>
      <c r="RT135" s="101"/>
      <c r="RU135" s="101"/>
      <c r="RV135" s="101"/>
      <c r="RW135" s="101"/>
      <c r="RX135" s="101"/>
      <c r="RY135" s="101"/>
      <c r="RZ135" s="101"/>
      <c r="SA135" s="101"/>
      <c r="SB135" s="101"/>
      <c r="SC135" s="101"/>
      <c r="SD135" s="101"/>
      <c r="SE135" s="101"/>
      <c r="SF135" s="101"/>
      <c r="SG135" s="101"/>
      <c r="SH135" s="101"/>
      <c r="SI135" s="101"/>
      <c r="SJ135" s="101"/>
      <c r="SK135" s="101"/>
      <c r="SL135" s="101"/>
      <c r="SM135" s="101"/>
      <c r="SN135" s="101"/>
      <c r="SO135" s="101"/>
      <c r="SP135" s="101"/>
      <c r="SQ135" s="101"/>
      <c r="SR135" s="101"/>
      <c r="SS135" s="101"/>
      <c r="ST135" s="101"/>
      <c r="SU135" s="101"/>
      <c r="SV135" s="101"/>
      <c r="SW135" s="101"/>
      <c r="SX135" s="101"/>
      <c r="SY135" s="101"/>
      <c r="SZ135" s="101"/>
      <c r="TA135" s="101"/>
      <c r="TB135" s="101"/>
    </row>
    <row r="136" spans="1:522" s="10" customFormat="1" ht="18" customHeight="1" x14ac:dyDescent="0.2">
      <c r="A136" s="17"/>
      <c r="B136" s="15"/>
      <c r="C136" s="19"/>
      <c r="E136" s="19"/>
      <c r="F136" s="19"/>
      <c r="I136" s="19"/>
      <c r="J136" s="17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  <c r="AC136" s="101"/>
      <c r="AD136" s="101"/>
      <c r="AE136" s="101"/>
      <c r="AF136" s="101"/>
      <c r="AG136" s="101"/>
      <c r="AH136" s="101"/>
      <c r="AI136" s="101"/>
      <c r="AJ136" s="101"/>
      <c r="AK136" s="101"/>
      <c r="AL136" s="101"/>
      <c r="AM136" s="101"/>
      <c r="AN136" s="101"/>
      <c r="AO136" s="101"/>
      <c r="AP136" s="101"/>
      <c r="AQ136" s="101"/>
      <c r="AR136" s="101"/>
      <c r="AS136" s="101"/>
      <c r="AT136" s="101"/>
      <c r="AU136" s="101"/>
      <c r="AV136" s="101"/>
      <c r="AW136" s="101"/>
      <c r="AX136" s="101"/>
      <c r="AY136" s="101"/>
      <c r="AZ136" s="101"/>
      <c r="BA136" s="101"/>
      <c r="BB136" s="101"/>
      <c r="BC136" s="101"/>
      <c r="BD136" s="101"/>
      <c r="BE136" s="101"/>
      <c r="BF136" s="101"/>
      <c r="BG136" s="101"/>
      <c r="BH136" s="101"/>
      <c r="BI136" s="101"/>
      <c r="BJ136" s="101"/>
      <c r="BK136" s="101"/>
      <c r="BL136" s="101"/>
      <c r="BM136" s="101"/>
      <c r="BN136" s="101"/>
      <c r="BO136" s="101"/>
      <c r="BP136" s="101"/>
      <c r="BQ136" s="101"/>
      <c r="BR136" s="101"/>
      <c r="BS136" s="101"/>
      <c r="BT136" s="101"/>
      <c r="BU136" s="101"/>
      <c r="BV136" s="101"/>
      <c r="BW136" s="101"/>
      <c r="BX136" s="101"/>
      <c r="BY136" s="101"/>
      <c r="BZ136" s="101"/>
      <c r="CA136" s="101"/>
      <c r="CB136" s="101"/>
      <c r="CC136" s="101"/>
      <c r="CD136" s="101"/>
      <c r="CE136" s="101"/>
      <c r="CF136" s="101"/>
      <c r="CG136" s="101"/>
      <c r="CH136" s="101"/>
      <c r="CI136" s="101"/>
      <c r="CJ136" s="101"/>
      <c r="CK136" s="101"/>
      <c r="CL136" s="101"/>
      <c r="CM136" s="101"/>
      <c r="CN136" s="101"/>
      <c r="CO136" s="101"/>
      <c r="CP136" s="101"/>
      <c r="CQ136" s="101"/>
      <c r="CR136" s="101"/>
      <c r="CS136" s="101"/>
      <c r="CT136" s="101"/>
      <c r="CU136" s="101"/>
      <c r="CV136" s="101"/>
      <c r="CW136" s="101"/>
      <c r="CX136" s="101"/>
      <c r="CY136" s="101"/>
      <c r="CZ136" s="101"/>
      <c r="DA136" s="101"/>
      <c r="DB136" s="101"/>
      <c r="DC136" s="101"/>
      <c r="DD136" s="101"/>
      <c r="DE136" s="101"/>
      <c r="DF136" s="101"/>
      <c r="DG136" s="101"/>
      <c r="DH136" s="101"/>
      <c r="DI136" s="101"/>
      <c r="DJ136" s="101"/>
      <c r="DK136" s="101"/>
      <c r="DL136" s="101"/>
      <c r="DM136" s="101"/>
      <c r="DN136" s="101"/>
      <c r="DO136" s="101"/>
      <c r="DP136" s="101"/>
      <c r="DQ136" s="101"/>
      <c r="DR136" s="101"/>
      <c r="DS136" s="101"/>
      <c r="DT136" s="101"/>
      <c r="DU136" s="101"/>
      <c r="DV136" s="101"/>
      <c r="DW136" s="101"/>
      <c r="DX136" s="101"/>
      <c r="DY136" s="101"/>
      <c r="DZ136" s="101"/>
      <c r="EA136" s="101"/>
      <c r="EB136" s="101"/>
      <c r="EC136" s="101"/>
      <c r="ED136" s="101"/>
      <c r="EE136" s="101"/>
      <c r="EF136" s="101"/>
      <c r="EG136" s="101"/>
      <c r="EH136" s="101"/>
      <c r="EI136" s="101"/>
      <c r="EJ136" s="101"/>
      <c r="EK136" s="101"/>
      <c r="EL136" s="101"/>
      <c r="EM136" s="101"/>
      <c r="EN136" s="101"/>
      <c r="EO136" s="101"/>
      <c r="EP136" s="101"/>
      <c r="EQ136" s="101"/>
      <c r="ER136" s="101"/>
      <c r="ES136" s="101"/>
      <c r="ET136" s="101"/>
      <c r="EU136" s="101"/>
      <c r="EV136" s="101"/>
      <c r="EW136" s="101"/>
      <c r="EX136" s="101"/>
      <c r="EY136" s="101"/>
      <c r="EZ136" s="101"/>
      <c r="FA136" s="101"/>
      <c r="FB136" s="101"/>
      <c r="FC136" s="101"/>
      <c r="FD136" s="101"/>
      <c r="FE136" s="101"/>
      <c r="FF136" s="101"/>
      <c r="FG136" s="101"/>
      <c r="FH136" s="101"/>
      <c r="FI136" s="101"/>
      <c r="FJ136" s="101"/>
      <c r="FK136" s="101"/>
      <c r="FL136" s="101"/>
      <c r="FM136" s="101"/>
      <c r="FN136" s="101"/>
      <c r="FO136" s="101"/>
      <c r="FP136" s="101"/>
      <c r="FQ136" s="101"/>
      <c r="FR136" s="101"/>
      <c r="FS136" s="101"/>
      <c r="FT136" s="101"/>
      <c r="FU136" s="101"/>
      <c r="FV136" s="101"/>
      <c r="FW136" s="101"/>
      <c r="FX136" s="101"/>
      <c r="FY136" s="101"/>
      <c r="FZ136" s="101"/>
      <c r="GA136" s="101"/>
      <c r="GB136" s="101"/>
      <c r="GC136" s="101"/>
      <c r="GD136" s="101"/>
      <c r="GE136" s="101"/>
      <c r="GF136" s="101"/>
      <c r="GG136" s="101"/>
      <c r="GH136" s="101"/>
      <c r="GI136" s="101"/>
      <c r="GJ136" s="101"/>
      <c r="GK136" s="101"/>
      <c r="GL136" s="101"/>
      <c r="GM136" s="101"/>
      <c r="GN136" s="101"/>
      <c r="GO136" s="101"/>
      <c r="GP136" s="101"/>
      <c r="GQ136" s="101"/>
      <c r="GR136" s="101"/>
      <c r="GS136" s="101"/>
      <c r="GT136" s="101"/>
      <c r="GU136" s="101"/>
      <c r="GV136" s="101"/>
      <c r="GW136" s="101"/>
      <c r="GX136" s="101"/>
      <c r="GY136" s="101"/>
      <c r="GZ136" s="101"/>
      <c r="HA136" s="101"/>
      <c r="HB136" s="101"/>
      <c r="HC136" s="101"/>
      <c r="HD136" s="101"/>
      <c r="HE136" s="101"/>
      <c r="HF136" s="101"/>
      <c r="HG136" s="101"/>
      <c r="HH136" s="101"/>
      <c r="HI136" s="101"/>
      <c r="HJ136" s="101"/>
      <c r="HK136" s="101"/>
      <c r="HL136" s="101"/>
      <c r="HM136" s="101"/>
      <c r="HN136" s="101"/>
      <c r="HO136" s="101"/>
      <c r="HP136" s="101"/>
      <c r="HQ136" s="101"/>
      <c r="HR136" s="101"/>
      <c r="HS136" s="101"/>
      <c r="HT136" s="101"/>
      <c r="HU136" s="101"/>
      <c r="HV136" s="101"/>
      <c r="HW136" s="101"/>
      <c r="HX136" s="101"/>
      <c r="HY136" s="101"/>
      <c r="HZ136" s="101"/>
      <c r="IA136" s="101"/>
      <c r="IB136" s="101"/>
      <c r="IC136" s="101"/>
      <c r="ID136" s="101"/>
      <c r="IE136" s="101"/>
      <c r="IF136" s="101"/>
      <c r="IG136" s="101"/>
      <c r="IH136" s="101"/>
      <c r="II136" s="101"/>
      <c r="IJ136" s="101"/>
      <c r="IK136" s="101"/>
      <c r="IL136" s="101"/>
      <c r="IM136" s="101"/>
      <c r="IN136" s="101"/>
      <c r="IO136" s="101"/>
      <c r="IP136" s="101"/>
      <c r="IQ136" s="101"/>
      <c r="IR136" s="101"/>
      <c r="IS136" s="101"/>
      <c r="IT136" s="101"/>
      <c r="IU136" s="101"/>
      <c r="IV136" s="101"/>
      <c r="IW136" s="101"/>
      <c r="IX136" s="101"/>
      <c r="IY136" s="101"/>
      <c r="IZ136" s="101"/>
      <c r="JA136" s="101"/>
      <c r="JB136" s="101"/>
      <c r="JC136" s="101"/>
      <c r="JD136" s="101"/>
      <c r="JE136" s="101"/>
      <c r="JF136" s="101"/>
      <c r="JG136" s="101"/>
      <c r="JH136" s="101"/>
      <c r="JI136" s="101"/>
      <c r="JJ136" s="101"/>
      <c r="JK136" s="101"/>
      <c r="JL136" s="101"/>
      <c r="JM136" s="101"/>
      <c r="JN136" s="101"/>
      <c r="JO136" s="101"/>
      <c r="JP136" s="101"/>
      <c r="JQ136" s="101"/>
      <c r="JR136" s="101"/>
      <c r="JS136" s="101"/>
      <c r="JT136" s="101"/>
      <c r="JU136" s="101"/>
      <c r="JV136" s="101"/>
      <c r="JW136" s="101"/>
      <c r="JX136" s="101"/>
      <c r="JY136" s="101"/>
      <c r="JZ136" s="101"/>
      <c r="KA136" s="101"/>
      <c r="KB136" s="101"/>
      <c r="KC136" s="101"/>
      <c r="KD136" s="101"/>
      <c r="KE136" s="101"/>
      <c r="KF136" s="101"/>
      <c r="KG136" s="101"/>
      <c r="KH136" s="101"/>
      <c r="KI136" s="101"/>
      <c r="KJ136" s="101"/>
      <c r="KK136" s="101"/>
      <c r="KL136" s="101"/>
      <c r="KM136" s="101"/>
      <c r="KN136" s="101"/>
      <c r="KO136" s="101"/>
      <c r="KP136" s="101"/>
      <c r="KQ136" s="101"/>
      <c r="KR136" s="101"/>
      <c r="KS136" s="101"/>
      <c r="KT136" s="101"/>
      <c r="KU136" s="101"/>
      <c r="KV136" s="101"/>
      <c r="KW136" s="101"/>
      <c r="KX136" s="101"/>
      <c r="KY136" s="101"/>
      <c r="KZ136" s="101"/>
      <c r="LA136" s="101"/>
      <c r="LB136" s="101"/>
      <c r="LC136" s="101"/>
      <c r="LD136" s="101"/>
      <c r="LE136" s="101"/>
      <c r="LF136" s="101"/>
      <c r="LG136" s="101"/>
      <c r="LH136" s="101"/>
      <c r="LI136" s="101"/>
      <c r="LJ136" s="101"/>
      <c r="LK136" s="101"/>
      <c r="LL136" s="101"/>
      <c r="LM136" s="101"/>
      <c r="LN136" s="101"/>
      <c r="LO136" s="101"/>
      <c r="LP136" s="101"/>
      <c r="LQ136" s="101"/>
      <c r="LR136" s="101"/>
      <c r="LS136" s="101"/>
      <c r="LT136" s="101"/>
      <c r="LU136" s="101"/>
      <c r="LV136" s="101"/>
      <c r="LW136" s="101"/>
      <c r="LX136" s="101"/>
      <c r="LY136" s="101"/>
      <c r="LZ136" s="101"/>
      <c r="MA136" s="101"/>
      <c r="MB136" s="101"/>
      <c r="MC136" s="101"/>
      <c r="MD136" s="101"/>
      <c r="ME136" s="101"/>
      <c r="MF136" s="101"/>
      <c r="MG136" s="101"/>
      <c r="MH136" s="101"/>
      <c r="MI136" s="101"/>
      <c r="MJ136" s="101"/>
      <c r="MK136" s="101"/>
      <c r="ML136" s="101"/>
      <c r="MM136" s="101"/>
      <c r="MN136" s="101"/>
      <c r="MO136" s="101"/>
      <c r="MP136" s="101"/>
      <c r="MQ136" s="101"/>
      <c r="MR136" s="101"/>
      <c r="MS136" s="101"/>
      <c r="MT136" s="101"/>
      <c r="MU136" s="101"/>
      <c r="MV136" s="101"/>
      <c r="MW136" s="101"/>
      <c r="MX136" s="101"/>
      <c r="MY136" s="101"/>
      <c r="MZ136" s="101"/>
      <c r="NA136" s="101"/>
      <c r="NB136" s="101"/>
      <c r="NC136" s="101"/>
      <c r="ND136" s="101"/>
      <c r="NE136" s="101"/>
      <c r="NF136" s="101"/>
      <c r="NG136" s="101"/>
      <c r="NH136" s="101"/>
      <c r="NI136" s="101"/>
      <c r="NJ136" s="101"/>
      <c r="NK136" s="101"/>
      <c r="NL136" s="101"/>
      <c r="NM136" s="101"/>
      <c r="NN136" s="101"/>
      <c r="NO136" s="101"/>
      <c r="NP136" s="101"/>
      <c r="NQ136" s="101"/>
      <c r="NR136" s="101"/>
      <c r="NS136" s="101"/>
      <c r="NT136" s="101"/>
      <c r="NU136" s="101"/>
      <c r="NV136" s="101"/>
      <c r="NW136" s="101"/>
      <c r="NX136" s="101"/>
      <c r="NY136" s="101"/>
      <c r="NZ136" s="101"/>
      <c r="OA136" s="101"/>
      <c r="OB136" s="101"/>
      <c r="OC136" s="101"/>
      <c r="OD136" s="101"/>
      <c r="OE136" s="101"/>
      <c r="OF136" s="101"/>
      <c r="OG136" s="101"/>
      <c r="OH136" s="101"/>
      <c r="OI136" s="101"/>
      <c r="OJ136" s="101"/>
      <c r="OK136" s="101"/>
      <c r="OL136" s="101"/>
      <c r="OM136" s="101"/>
      <c r="ON136" s="101"/>
      <c r="OO136" s="101"/>
      <c r="OP136" s="101"/>
      <c r="OQ136" s="101"/>
      <c r="OR136" s="101"/>
      <c r="OS136" s="101"/>
      <c r="OT136" s="101"/>
      <c r="OU136" s="101"/>
      <c r="OV136" s="101"/>
      <c r="OW136" s="101"/>
      <c r="OX136" s="101"/>
      <c r="OY136" s="101"/>
      <c r="OZ136" s="101"/>
      <c r="PA136" s="101"/>
      <c r="PB136" s="101"/>
      <c r="PC136" s="101"/>
      <c r="PD136" s="101"/>
      <c r="PE136" s="101"/>
      <c r="PF136" s="101"/>
      <c r="PG136" s="101"/>
      <c r="PH136" s="101"/>
      <c r="PI136" s="101"/>
      <c r="PJ136" s="101"/>
      <c r="PK136" s="101"/>
      <c r="PL136" s="101"/>
      <c r="PM136" s="101"/>
      <c r="PN136" s="101"/>
      <c r="PO136" s="101"/>
      <c r="PP136" s="101"/>
      <c r="PQ136" s="101"/>
      <c r="PR136" s="101"/>
      <c r="PS136" s="101"/>
      <c r="PT136" s="101"/>
      <c r="PU136" s="101"/>
      <c r="PV136" s="101"/>
      <c r="PW136" s="101"/>
      <c r="PX136" s="101"/>
      <c r="PY136" s="101"/>
      <c r="PZ136" s="101"/>
      <c r="QA136" s="101"/>
      <c r="QB136" s="101"/>
      <c r="QC136" s="101"/>
      <c r="QD136" s="101"/>
      <c r="QE136" s="101"/>
      <c r="QF136" s="101"/>
      <c r="QG136" s="101"/>
      <c r="QH136" s="101"/>
      <c r="QI136" s="101"/>
      <c r="QJ136" s="101"/>
      <c r="QK136" s="101"/>
      <c r="QL136" s="101"/>
      <c r="QM136" s="101"/>
      <c r="QN136" s="101"/>
      <c r="QO136" s="101"/>
      <c r="QP136" s="101"/>
      <c r="QQ136" s="101"/>
      <c r="QR136" s="101"/>
      <c r="QS136" s="101"/>
      <c r="QT136" s="101"/>
      <c r="QU136" s="101"/>
      <c r="QV136" s="101"/>
      <c r="QW136" s="101"/>
      <c r="QX136" s="101"/>
      <c r="QY136" s="101"/>
      <c r="QZ136" s="101"/>
      <c r="RA136" s="101"/>
      <c r="RB136" s="101"/>
      <c r="RC136" s="101"/>
      <c r="RD136" s="101"/>
      <c r="RE136" s="101"/>
      <c r="RF136" s="101"/>
      <c r="RG136" s="101"/>
      <c r="RH136" s="101"/>
      <c r="RI136" s="101"/>
      <c r="RJ136" s="101"/>
      <c r="RK136" s="101"/>
      <c r="RL136" s="101"/>
      <c r="RM136" s="101"/>
      <c r="RN136" s="101"/>
      <c r="RO136" s="101"/>
      <c r="RP136" s="101"/>
      <c r="RQ136" s="101"/>
      <c r="RR136" s="101"/>
      <c r="RS136" s="101"/>
      <c r="RT136" s="101"/>
      <c r="RU136" s="101"/>
      <c r="RV136" s="101"/>
      <c r="RW136" s="101"/>
      <c r="RX136" s="101"/>
      <c r="RY136" s="101"/>
      <c r="RZ136" s="101"/>
      <c r="SA136" s="101"/>
      <c r="SB136" s="101"/>
      <c r="SC136" s="101"/>
      <c r="SD136" s="101"/>
      <c r="SE136" s="101"/>
      <c r="SF136" s="101"/>
      <c r="SG136" s="101"/>
      <c r="SH136" s="101"/>
      <c r="SI136" s="101"/>
      <c r="SJ136" s="101"/>
      <c r="SK136" s="101"/>
      <c r="SL136" s="101"/>
      <c r="SM136" s="101"/>
      <c r="SN136" s="101"/>
      <c r="SO136" s="101"/>
      <c r="SP136" s="101"/>
      <c r="SQ136" s="101"/>
      <c r="SR136" s="101"/>
      <c r="SS136" s="101"/>
      <c r="ST136" s="101"/>
      <c r="SU136" s="101"/>
      <c r="SV136" s="101"/>
      <c r="SW136" s="101"/>
      <c r="SX136" s="101"/>
      <c r="SY136" s="101"/>
      <c r="SZ136" s="101"/>
      <c r="TA136" s="101"/>
      <c r="TB136" s="101"/>
    </row>
    <row r="137" spans="1:522" s="10" customFormat="1" ht="18" customHeight="1" x14ac:dyDescent="0.2">
      <c r="A137" s="17"/>
      <c r="B137" s="15"/>
      <c r="C137" s="19"/>
      <c r="E137" s="19"/>
      <c r="F137" s="19"/>
      <c r="I137" s="19"/>
      <c r="J137" s="17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  <c r="AC137" s="101"/>
      <c r="AD137" s="101"/>
      <c r="AE137" s="101"/>
      <c r="AF137" s="101"/>
      <c r="AG137" s="101"/>
      <c r="AH137" s="101"/>
      <c r="AI137" s="101"/>
      <c r="AJ137" s="101"/>
      <c r="AK137" s="101"/>
      <c r="AL137" s="101"/>
      <c r="AM137" s="101"/>
      <c r="AN137" s="101"/>
      <c r="AO137" s="101"/>
      <c r="AP137" s="101"/>
      <c r="AQ137" s="101"/>
      <c r="AR137" s="101"/>
      <c r="AS137" s="101"/>
      <c r="AT137" s="101"/>
      <c r="AU137" s="101"/>
      <c r="AV137" s="101"/>
      <c r="AW137" s="101"/>
      <c r="AX137" s="101"/>
      <c r="AY137" s="101"/>
      <c r="AZ137" s="101"/>
      <c r="BA137" s="101"/>
      <c r="BB137" s="101"/>
      <c r="BC137" s="101"/>
      <c r="BD137" s="101"/>
      <c r="BE137" s="101"/>
      <c r="BF137" s="101"/>
      <c r="BG137" s="101"/>
      <c r="BH137" s="101"/>
      <c r="BI137" s="101"/>
      <c r="BJ137" s="101"/>
      <c r="BK137" s="101"/>
      <c r="BL137" s="101"/>
      <c r="BM137" s="101"/>
      <c r="BN137" s="101"/>
      <c r="BO137" s="101"/>
      <c r="BP137" s="101"/>
      <c r="BQ137" s="101"/>
      <c r="BR137" s="101"/>
      <c r="BS137" s="101"/>
      <c r="BT137" s="101"/>
      <c r="BU137" s="101"/>
      <c r="BV137" s="101"/>
      <c r="BW137" s="101"/>
      <c r="BX137" s="101"/>
      <c r="BY137" s="101"/>
      <c r="BZ137" s="101"/>
      <c r="CA137" s="101"/>
      <c r="CB137" s="101"/>
      <c r="CC137" s="101"/>
      <c r="CD137" s="101"/>
      <c r="CE137" s="101"/>
      <c r="CF137" s="101"/>
      <c r="CG137" s="101"/>
      <c r="CH137" s="101"/>
      <c r="CI137" s="101"/>
      <c r="CJ137" s="101"/>
      <c r="CK137" s="101"/>
      <c r="CL137" s="101"/>
      <c r="CM137" s="101"/>
      <c r="CN137" s="101"/>
      <c r="CO137" s="101"/>
      <c r="CP137" s="101"/>
      <c r="CQ137" s="101"/>
      <c r="CR137" s="101"/>
      <c r="CS137" s="101"/>
      <c r="CT137" s="101"/>
      <c r="CU137" s="101"/>
      <c r="CV137" s="101"/>
      <c r="CW137" s="101"/>
      <c r="CX137" s="101"/>
      <c r="CY137" s="101"/>
      <c r="CZ137" s="101"/>
      <c r="DA137" s="101"/>
      <c r="DB137" s="101"/>
      <c r="DC137" s="101"/>
      <c r="DD137" s="101"/>
      <c r="DE137" s="101"/>
      <c r="DF137" s="101"/>
      <c r="DG137" s="101"/>
      <c r="DH137" s="101"/>
      <c r="DI137" s="101"/>
      <c r="DJ137" s="101"/>
      <c r="DK137" s="101"/>
      <c r="DL137" s="101"/>
      <c r="DM137" s="101"/>
      <c r="DN137" s="101"/>
      <c r="DO137" s="101"/>
      <c r="DP137" s="101"/>
      <c r="DQ137" s="101"/>
      <c r="DR137" s="101"/>
      <c r="DS137" s="101"/>
      <c r="DT137" s="101"/>
      <c r="DU137" s="101"/>
      <c r="DV137" s="101"/>
      <c r="DW137" s="101"/>
      <c r="DX137" s="101"/>
      <c r="DY137" s="101"/>
      <c r="DZ137" s="101"/>
      <c r="EA137" s="101"/>
      <c r="EB137" s="101"/>
      <c r="EC137" s="101"/>
      <c r="ED137" s="101"/>
      <c r="EE137" s="101"/>
      <c r="EF137" s="101"/>
      <c r="EG137" s="101"/>
      <c r="EH137" s="101"/>
      <c r="EI137" s="101"/>
      <c r="EJ137" s="101"/>
      <c r="EK137" s="101"/>
      <c r="EL137" s="101"/>
      <c r="EM137" s="101"/>
      <c r="EN137" s="101"/>
      <c r="EO137" s="101"/>
      <c r="EP137" s="101"/>
      <c r="EQ137" s="101"/>
      <c r="ER137" s="101"/>
      <c r="ES137" s="101"/>
      <c r="ET137" s="101"/>
      <c r="EU137" s="101"/>
      <c r="EV137" s="101"/>
      <c r="EW137" s="101"/>
      <c r="EX137" s="101"/>
      <c r="EY137" s="101"/>
      <c r="EZ137" s="101"/>
      <c r="FA137" s="101"/>
      <c r="FB137" s="101"/>
      <c r="FC137" s="101"/>
      <c r="FD137" s="101"/>
      <c r="FE137" s="101"/>
      <c r="FF137" s="101"/>
      <c r="FG137" s="101"/>
      <c r="FH137" s="101"/>
      <c r="FI137" s="101"/>
      <c r="FJ137" s="101"/>
      <c r="FK137" s="101"/>
      <c r="FL137" s="101"/>
      <c r="FM137" s="101"/>
      <c r="FN137" s="101"/>
      <c r="FO137" s="101"/>
      <c r="FP137" s="101"/>
      <c r="FQ137" s="101"/>
      <c r="FR137" s="101"/>
      <c r="FS137" s="101"/>
      <c r="FT137" s="101"/>
      <c r="FU137" s="101"/>
      <c r="FV137" s="101"/>
      <c r="FW137" s="101"/>
      <c r="FX137" s="101"/>
      <c r="FY137" s="101"/>
      <c r="FZ137" s="101"/>
      <c r="GA137" s="101"/>
      <c r="GB137" s="101"/>
      <c r="GC137" s="101"/>
      <c r="GD137" s="101"/>
      <c r="GE137" s="101"/>
      <c r="GF137" s="101"/>
      <c r="GG137" s="101"/>
      <c r="GH137" s="101"/>
      <c r="GI137" s="101"/>
      <c r="GJ137" s="101"/>
      <c r="GK137" s="101"/>
      <c r="GL137" s="101"/>
      <c r="GM137" s="101"/>
      <c r="GN137" s="101"/>
      <c r="GO137" s="101"/>
      <c r="GP137" s="101"/>
      <c r="GQ137" s="101"/>
      <c r="GR137" s="101"/>
      <c r="GS137" s="101"/>
      <c r="GT137" s="101"/>
      <c r="GU137" s="101"/>
      <c r="GV137" s="101"/>
      <c r="GW137" s="101"/>
      <c r="GX137" s="101"/>
      <c r="GY137" s="101"/>
      <c r="GZ137" s="101"/>
      <c r="HA137" s="101"/>
      <c r="HB137" s="101"/>
      <c r="HC137" s="101"/>
      <c r="HD137" s="101"/>
      <c r="HE137" s="101"/>
      <c r="HF137" s="101"/>
      <c r="HG137" s="101"/>
      <c r="HH137" s="101"/>
      <c r="HI137" s="101"/>
      <c r="HJ137" s="101"/>
      <c r="HK137" s="101"/>
      <c r="HL137" s="101"/>
      <c r="HM137" s="101"/>
      <c r="HN137" s="101"/>
      <c r="HO137" s="101"/>
      <c r="HP137" s="101"/>
      <c r="HQ137" s="101"/>
      <c r="HR137" s="101"/>
      <c r="HS137" s="101"/>
      <c r="HT137" s="101"/>
      <c r="HU137" s="101"/>
      <c r="HV137" s="101"/>
      <c r="HW137" s="101"/>
      <c r="HX137" s="101"/>
      <c r="HY137" s="101"/>
      <c r="HZ137" s="101"/>
      <c r="IA137" s="101"/>
      <c r="IB137" s="101"/>
      <c r="IC137" s="101"/>
      <c r="ID137" s="101"/>
      <c r="IE137" s="101"/>
      <c r="IF137" s="101"/>
      <c r="IG137" s="101"/>
      <c r="IH137" s="101"/>
      <c r="II137" s="101"/>
      <c r="IJ137" s="101"/>
      <c r="IK137" s="101"/>
      <c r="IL137" s="101"/>
      <c r="IM137" s="101"/>
      <c r="IN137" s="101"/>
      <c r="IO137" s="101"/>
      <c r="IP137" s="101"/>
      <c r="IQ137" s="101"/>
      <c r="IR137" s="101"/>
      <c r="IS137" s="101"/>
      <c r="IT137" s="101"/>
      <c r="IU137" s="101"/>
      <c r="IV137" s="101"/>
      <c r="IW137" s="101"/>
      <c r="IX137" s="101"/>
      <c r="IY137" s="101"/>
      <c r="IZ137" s="101"/>
      <c r="JA137" s="101"/>
      <c r="JB137" s="101"/>
      <c r="JC137" s="101"/>
      <c r="JD137" s="101"/>
      <c r="JE137" s="101"/>
      <c r="JF137" s="101"/>
      <c r="JG137" s="101"/>
      <c r="JH137" s="101"/>
      <c r="JI137" s="101"/>
      <c r="JJ137" s="101"/>
      <c r="JK137" s="101"/>
      <c r="JL137" s="101"/>
      <c r="JM137" s="101"/>
      <c r="JN137" s="101"/>
      <c r="JO137" s="101"/>
      <c r="JP137" s="101"/>
      <c r="JQ137" s="101"/>
      <c r="JR137" s="101"/>
      <c r="JS137" s="101"/>
      <c r="JT137" s="101"/>
      <c r="JU137" s="101"/>
      <c r="JV137" s="101"/>
      <c r="JW137" s="101"/>
      <c r="JX137" s="101"/>
      <c r="JY137" s="101"/>
      <c r="JZ137" s="101"/>
      <c r="KA137" s="101"/>
      <c r="KB137" s="101"/>
      <c r="KC137" s="101"/>
      <c r="KD137" s="101"/>
      <c r="KE137" s="101"/>
      <c r="KF137" s="101"/>
      <c r="KG137" s="101"/>
      <c r="KH137" s="101"/>
      <c r="KI137" s="101"/>
      <c r="KJ137" s="101"/>
      <c r="KK137" s="101"/>
      <c r="KL137" s="101"/>
      <c r="KM137" s="101"/>
      <c r="KN137" s="101"/>
      <c r="KO137" s="101"/>
      <c r="KP137" s="101"/>
      <c r="KQ137" s="101"/>
      <c r="KR137" s="101"/>
      <c r="KS137" s="101"/>
      <c r="KT137" s="101"/>
      <c r="KU137" s="101"/>
      <c r="KV137" s="101"/>
      <c r="KW137" s="101"/>
      <c r="KX137" s="101"/>
      <c r="KY137" s="101"/>
      <c r="KZ137" s="101"/>
      <c r="LA137" s="101"/>
      <c r="LB137" s="101"/>
      <c r="LC137" s="101"/>
      <c r="LD137" s="101"/>
      <c r="LE137" s="101"/>
      <c r="LF137" s="101"/>
      <c r="LG137" s="101"/>
      <c r="LH137" s="101"/>
      <c r="LI137" s="101"/>
      <c r="LJ137" s="101"/>
      <c r="LK137" s="101"/>
      <c r="LL137" s="101"/>
      <c r="LM137" s="101"/>
      <c r="LN137" s="101"/>
      <c r="LO137" s="101"/>
      <c r="LP137" s="101"/>
      <c r="LQ137" s="101"/>
      <c r="LR137" s="101"/>
      <c r="LS137" s="101"/>
      <c r="LT137" s="101"/>
      <c r="LU137" s="101"/>
      <c r="LV137" s="101"/>
      <c r="LW137" s="101"/>
      <c r="LX137" s="101"/>
      <c r="LY137" s="101"/>
      <c r="LZ137" s="101"/>
      <c r="MA137" s="101"/>
      <c r="MB137" s="101"/>
      <c r="MC137" s="101"/>
      <c r="MD137" s="101"/>
      <c r="ME137" s="101"/>
      <c r="MF137" s="101"/>
      <c r="MG137" s="101"/>
      <c r="MH137" s="101"/>
      <c r="MI137" s="101"/>
      <c r="MJ137" s="101"/>
      <c r="MK137" s="101"/>
      <c r="ML137" s="101"/>
      <c r="MM137" s="101"/>
      <c r="MN137" s="101"/>
      <c r="MO137" s="101"/>
      <c r="MP137" s="101"/>
      <c r="MQ137" s="101"/>
      <c r="MR137" s="101"/>
      <c r="MS137" s="101"/>
      <c r="MT137" s="101"/>
      <c r="MU137" s="101"/>
      <c r="MV137" s="101"/>
      <c r="MW137" s="101"/>
      <c r="MX137" s="101"/>
      <c r="MY137" s="101"/>
      <c r="MZ137" s="101"/>
      <c r="NA137" s="101"/>
      <c r="NB137" s="101"/>
      <c r="NC137" s="101"/>
      <c r="ND137" s="101"/>
      <c r="NE137" s="101"/>
      <c r="NF137" s="101"/>
      <c r="NG137" s="101"/>
      <c r="NH137" s="101"/>
      <c r="NI137" s="101"/>
      <c r="NJ137" s="101"/>
      <c r="NK137" s="101"/>
      <c r="NL137" s="101"/>
      <c r="NM137" s="101"/>
      <c r="NN137" s="101"/>
      <c r="NO137" s="101"/>
      <c r="NP137" s="101"/>
      <c r="NQ137" s="101"/>
      <c r="NR137" s="101"/>
      <c r="NS137" s="101"/>
      <c r="NT137" s="101"/>
      <c r="NU137" s="101"/>
      <c r="NV137" s="101"/>
      <c r="NW137" s="101"/>
      <c r="NX137" s="101"/>
      <c r="NY137" s="101"/>
      <c r="NZ137" s="101"/>
      <c r="OA137" s="101"/>
      <c r="OB137" s="101"/>
      <c r="OC137" s="101"/>
      <c r="OD137" s="101"/>
      <c r="OE137" s="101"/>
      <c r="OF137" s="101"/>
      <c r="OG137" s="101"/>
      <c r="OH137" s="101"/>
      <c r="OI137" s="101"/>
      <c r="OJ137" s="101"/>
      <c r="OK137" s="101"/>
      <c r="OL137" s="101"/>
      <c r="OM137" s="101"/>
      <c r="ON137" s="101"/>
      <c r="OO137" s="101"/>
      <c r="OP137" s="101"/>
      <c r="OQ137" s="101"/>
      <c r="OR137" s="101"/>
      <c r="OS137" s="101"/>
      <c r="OT137" s="101"/>
      <c r="OU137" s="101"/>
      <c r="OV137" s="101"/>
      <c r="OW137" s="101"/>
      <c r="OX137" s="101"/>
      <c r="OY137" s="101"/>
      <c r="OZ137" s="101"/>
      <c r="PA137" s="101"/>
      <c r="PB137" s="101"/>
      <c r="PC137" s="101"/>
      <c r="PD137" s="101"/>
      <c r="PE137" s="101"/>
      <c r="PF137" s="101"/>
      <c r="PG137" s="101"/>
      <c r="PH137" s="101"/>
      <c r="PI137" s="101"/>
      <c r="PJ137" s="101"/>
      <c r="PK137" s="101"/>
      <c r="PL137" s="101"/>
      <c r="PM137" s="101"/>
      <c r="PN137" s="101"/>
      <c r="PO137" s="101"/>
      <c r="PP137" s="101"/>
      <c r="PQ137" s="101"/>
      <c r="PR137" s="101"/>
      <c r="PS137" s="101"/>
      <c r="PT137" s="101"/>
      <c r="PU137" s="101"/>
      <c r="PV137" s="101"/>
      <c r="PW137" s="101"/>
      <c r="PX137" s="101"/>
      <c r="PY137" s="101"/>
      <c r="PZ137" s="101"/>
      <c r="QA137" s="101"/>
      <c r="QB137" s="101"/>
      <c r="QC137" s="101"/>
      <c r="QD137" s="101"/>
      <c r="QE137" s="101"/>
      <c r="QF137" s="101"/>
      <c r="QG137" s="101"/>
      <c r="QH137" s="101"/>
      <c r="QI137" s="101"/>
      <c r="QJ137" s="101"/>
      <c r="QK137" s="101"/>
      <c r="QL137" s="101"/>
      <c r="QM137" s="101"/>
      <c r="QN137" s="101"/>
      <c r="QO137" s="101"/>
      <c r="QP137" s="101"/>
      <c r="QQ137" s="101"/>
      <c r="QR137" s="101"/>
      <c r="QS137" s="101"/>
      <c r="QT137" s="101"/>
      <c r="QU137" s="101"/>
      <c r="QV137" s="101"/>
      <c r="QW137" s="101"/>
      <c r="QX137" s="101"/>
      <c r="QY137" s="101"/>
      <c r="QZ137" s="101"/>
      <c r="RA137" s="101"/>
      <c r="RB137" s="101"/>
      <c r="RC137" s="101"/>
      <c r="RD137" s="101"/>
      <c r="RE137" s="101"/>
      <c r="RF137" s="101"/>
      <c r="RG137" s="101"/>
      <c r="RH137" s="101"/>
      <c r="RI137" s="101"/>
      <c r="RJ137" s="101"/>
      <c r="RK137" s="101"/>
      <c r="RL137" s="101"/>
      <c r="RM137" s="101"/>
      <c r="RN137" s="101"/>
      <c r="RO137" s="101"/>
      <c r="RP137" s="101"/>
      <c r="RQ137" s="101"/>
      <c r="RR137" s="101"/>
      <c r="RS137" s="101"/>
      <c r="RT137" s="101"/>
      <c r="RU137" s="101"/>
      <c r="RV137" s="101"/>
      <c r="RW137" s="101"/>
      <c r="RX137" s="101"/>
      <c r="RY137" s="101"/>
      <c r="RZ137" s="101"/>
      <c r="SA137" s="101"/>
      <c r="SB137" s="101"/>
      <c r="SC137" s="101"/>
      <c r="SD137" s="101"/>
      <c r="SE137" s="101"/>
      <c r="SF137" s="101"/>
      <c r="SG137" s="101"/>
      <c r="SH137" s="101"/>
      <c r="SI137" s="101"/>
      <c r="SJ137" s="101"/>
      <c r="SK137" s="101"/>
      <c r="SL137" s="101"/>
      <c r="SM137" s="101"/>
      <c r="SN137" s="101"/>
      <c r="SO137" s="101"/>
      <c r="SP137" s="101"/>
      <c r="SQ137" s="101"/>
      <c r="SR137" s="101"/>
      <c r="SS137" s="101"/>
      <c r="ST137" s="101"/>
      <c r="SU137" s="101"/>
      <c r="SV137" s="101"/>
      <c r="SW137" s="101"/>
      <c r="SX137" s="101"/>
      <c r="SY137" s="101"/>
      <c r="SZ137" s="101"/>
      <c r="TA137" s="101"/>
      <c r="TB137" s="101"/>
    </row>
  </sheetData>
  <mergeCells count="12">
    <mergeCell ref="A1:G1"/>
    <mergeCell ref="F6:F8"/>
    <mergeCell ref="G6:G8"/>
    <mergeCell ref="I6:I8"/>
    <mergeCell ref="J6:J8"/>
    <mergeCell ref="A2:G2"/>
    <mergeCell ref="A4:G4"/>
    <mergeCell ref="A6:A8"/>
    <mergeCell ref="B6:B8"/>
    <mergeCell ref="C6:C8"/>
    <mergeCell ref="D6:D8"/>
    <mergeCell ref="E6:E8"/>
  </mergeCells>
  <phoneticPr fontId="0" type="noConversion"/>
  <conditionalFormatting sqref="K80:JJ81 PT80:TB81 K79:LV79 LX79:TB79 JL80:PR81">
    <cfRule type="top10" dxfId="36" priority="8" rank="15"/>
  </conditionalFormatting>
  <conditionalFormatting sqref="K100:TB100 K102:TB103 K83:TB83">
    <cfRule type="top10" dxfId="35" priority="759" rank="15"/>
  </conditionalFormatting>
  <conditionalFormatting sqref="K15:KE15 K14:BA14 BC14:EH14 EJ14:GB14 K16:MG23 MI16:TB23 KG15:TB15 IP14:TB14 GD14:IN14">
    <cfRule type="top10" dxfId="34" priority="5" rank="15"/>
  </conditionalFormatting>
  <conditionalFormatting sqref="K13:TB13 K9:P9 Y9:AL9 R9:V9 EZ9:KY9 LA9:TB9 K10:MR10 MT10:TB10 K11:Z11 AB11:TB11 AN9:EX9 K12:AR12 AT12:TB12">
    <cfRule type="top10" dxfId="33" priority="880" rank="15"/>
  </conditionalFormatting>
  <conditionalFormatting sqref="K24:Z24 K26:EH26 K25:AA25 MI25:TB25 EJ26:TB26 AX25:HR25 AC24:TB24 AD25:AV25 HT25:MF25">
    <cfRule type="top10" dxfId="32" priority="2" rank="15"/>
  </conditionalFormatting>
  <conditionalFormatting sqref="K121:CI124 NB34:QK35 K94:CI95 K34:CI35 K106:CI107 NB94:TB95 NB106:TB107 NB121:TB124 IE34:MZ35 IE94:MZ95 IE106:MZ107 IE121:MZ124 CT34:IC35 CT94:IC95 CT106:IC107 CT121:IC124 CK34:CR35 CK94:CR95 CK106:CR107 CK121:CR124 QM34:TB35">
    <cfRule type="top10" dxfId="31" priority="904" rank="15"/>
  </conditionalFormatting>
  <conditionalFormatting sqref="K37:TB37 K36:BA36 BC36:TB36">
    <cfRule type="top10" dxfId="30" priority="1" rank="15"/>
  </conditionalFormatting>
  <pageMargins left="0.75" right="0.75" top="1" bottom="1" header="0.4921259845" footer="0.4921259845"/>
  <pageSetup paperSize="9" orientation="portrait" r:id="rId1"/>
  <headerFooter alignWithMargins="0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6"/>
  </sheetPr>
  <dimension ref="A1:TC355"/>
  <sheetViews>
    <sheetView showGridLines="0" showZeros="0" zoomScaleNormal="100" workbookViewId="0">
      <pane xSplit="10" ySplit="8" topLeftCell="K9" activePane="bottomRight" state="frozen"/>
      <selection pane="topRight" activeCell="K1" sqref="K1"/>
      <selection pane="bottomLeft" activeCell="A9" sqref="A9"/>
      <selection pane="bottomRight" sqref="A1:H1"/>
    </sheetView>
  </sheetViews>
  <sheetFormatPr defaultRowHeight="12.75" x14ac:dyDescent="0.2"/>
  <cols>
    <col min="1" max="1" width="9.42578125" style="12" customWidth="1"/>
    <col min="2" max="2" width="28.5703125" style="11" customWidth="1"/>
    <col min="3" max="3" width="10.7109375" style="1" customWidth="1"/>
    <col min="4" max="4" width="9.42578125" style="19" customWidth="1"/>
    <col min="5" max="5" width="20" customWidth="1"/>
    <col min="6" max="6" width="10.140625" style="1" customWidth="1"/>
    <col min="7" max="7" width="9.85546875" style="1" customWidth="1"/>
    <col min="8" max="8" width="25.28515625" bestFit="1" customWidth="1"/>
    <col min="9" max="9" width="9.85546875" style="1" customWidth="1"/>
    <col min="10" max="10" width="10.42578125" style="12" customWidth="1"/>
    <col min="11" max="522" width="4.7109375" style="97" customWidth="1"/>
  </cols>
  <sheetData>
    <row r="1" spans="1:522" ht="32.25" customHeight="1" x14ac:dyDescent="0.4">
      <c r="A1" s="230" t="s">
        <v>165</v>
      </c>
      <c r="B1" s="230"/>
      <c r="C1" s="230"/>
      <c r="D1" s="230"/>
      <c r="E1" s="230"/>
      <c r="F1" s="230"/>
      <c r="G1" s="230"/>
      <c r="H1" s="230"/>
    </row>
    <row r="2" spans="1:522" ht="24.95" customHeight="1" x14ac:dyDescent="0.4">
      <c r="A2" s="230" t="s">
        <v>92</v>
      </c>
      <c r="B2" s="230"/>
      <c r="C2" s="230"/>
      <c r="D2" s="230"/>
      <c r="E2" s="230"/>
      <c r="F2" s="230"/>
      <c r="G2" s="230"/>
      <c r="H2" s="230"/>
      <c r="K2" s="103"/>
      <c r="L2" s="103"/>
      <c r="M2" s="103"/>
      <c r="N2" s="103"/>
      <c r="O2" s="103"/>
      <c r="P2" s="103"/>
      <c r="Q2" s="103"/>
      <c r="R2" s="103"/>
      <c r="S2" s="103" t="s">
        <v>0</v>
      </c>
      <c r="T2" s="103"/>
      <c r="U2" s="103"/>
      <c r="V2" s="103"/>
      <c r="W2" s="103"/>
      <c r="X2" s="103"/>
      <c r="Y2" s="103"/>
      <c r="Z2" s="103"/>
      <c r="AA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3"/>
      <c r="AM2" s="103"/>
      <c r="AN2" s="103"/>
      <c r="AO2" s="103"/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  <c r="BM2" s="103"/>
      <c r="BN2" s="103"/>
      <c r="BO2" s="103"/>
      <c r="BP2" s="103"/>
      <c r="BQ2" s="103"/>
      <c r="BR2" s="103"/>
      <c r="BS2" s="103"/>
      <c r="BT2" s="103"/>
      <c r="BU2" s="103"/>
      <c r="BV2" s="103"/>
      <c r="BW2" s="103"/>
      <c r="BX2" s="103"/>
      <c r="BY2" s="103"/>
      <c r="BZ2" s="103"/>
      <c r="CA2" s="103"/>
      <c r="CB2" s="103"/>
      <c r="CC2" s="103"/>
      <c r="CD2" s="103"/>
      <c r="CE2" s="103"/>
      <c r="CF2" s="103"/>
      <c r="CG2" s="103"/>
      <c r="CH2" s="103"/>
      <c r="CI2" s="103"/>
      <c r="CJ2" s="103"/>
      <c r="CK2" s="103"/>
      <c r="CL2" s="103"/>
      <c r="CM2" s="103"/>
      <c r="CN2" s="103"/>
      <c r="CO2" s="103"/>
      <c r="CP2" s="103"/>
      <c r="CQ2" s="103"/>
      <c r="CR2" s="103"/>
      <c r="CS2" s="103"/>
      <c r="CT2" s="103"/>
      <c r="CU2" s="103"/>
      <c r="CV2" s="103"/>
      <c r="CW2" s="103"/>
      <c r="CX2" s="103"/>
      <c r="CY2" s="103"/>
      <c r="CZ2" s="103"/>
      <c r="DA2" s="103"/>
      <c r="DB2" s="103"/>
      <c r="DC2" s="103"/>
      <c r="DD2" s="103"/>
      <c r="DE2" s="103"/>
      <c r="DF2" s="103"/>
      <c r="DG2" s="103"/>
      <c r="DH2" s="103"/>
      <c r="DI2" s="103"/>
      <c r="DJ2" s="103"/>
      <c r="DK2" s="103"/>
      <c r="DL2" s="103"/>
      <c r="DM2" s="103"/>
      <c r="DN2" s="103"/>
      <c r="DO2" s="103"/>
      <c r="DP2" s="103"/>
      <c r="DQ2" s="103"/>
      <c r="DR2" s="103"/>
      <c r="DS2" s="103"/>
      <c r="DT2" s="103"/>
      <c r="DU2" s="103"/>
      <c r="DV2" s="103"/>
      <c r="DW2" s="103"/>
      <c r="DX2" s="103"/>
      <c r="DY2" s="103"/>
      <c r="DZ2" s="103"/>
      <c r="EA2" s="103"/>
      <c r="EB2" s="103"/>
      <c r="EC2" s="103"/>
      <c r="ED2" s="103"/>
      <c r="EE2" s="103"/>
      <c r="EF2" s="103"/>
      <c r="EG2" s="103"/>
      <c r="EH2" s="103"/>
      <c r="EI2" s="103"/>
      <c r="EJ2" s="103"/>
      <c r="EK2" s="103"/>
      <c r="EL2" s="103"/>
      <c r="EM2" s="103"/>
      <c r="EN2" s="103"/>
      <c r="EO2" s="103"/>
      <c r="EP2" s="103"/>
      <c r="EQ2" s="103"/>
      <c r="ER2" s="103"/>
      <c r="ES2" s="103"/>
      <c r="ET2" s="103"/>
      <c r="EU2" s="103"/>
      <c r="EV2" s="103"/>
      <c r="EW2" s="103"/>
      <c r="EX2" s="103"/>
      <c r="EY2" s="103"/>
      <c r="EZ2" s="103"/>
      <c r="FA2" s="103"/>
      <c r="FB2" s="103"/>
      <c r="FC2" s="103" t="s">
        <v>0</v>
      </c>
      <c r="FD2" s="103"/>
      <c r="FE2" s="103"/>
      <c r="FF2" s="103"/>
      <c r="FG2" s="103"/>
      <c r="FH2" s="103"/>
      <c r="FI2" s="103"/>
      <c r="FJ2" s="103"/>
      <c r="FK2" s="103"/>
      <c r="FL2" s="103"/>
      <c r="FM2" s="103"/>
      <c r="FN2" s="103"/>
      <c r="FO2" s="103"/>
      <c r="FP2" s="103"/>
      <c r="FQ2" s="103"/>
      <c r="FR2" s="103"/>
      <c r="FS2" s="103"/>
      <c r="FT2" s="103"/>
      <c r="FU2" s="103"/>
      <c r="FV2" s="103"/>
      <c r="FW2" s="103" t="s">
        <v>0</v>
      </c>
      <c r="FX2" s="103"/>
      <c r="FY2" s="103"/>
      <c r="FZ2" s="103"/>
      <c r="GA2" s="103"/>
      <c r="GB2" s="103"/>
      <c r="GC2" s="103"/>
      <c r="GD2" s="103"/>
      <c r="GE2" s="103"/>
      <c r="GF2" s="103"/>
      <c r="GG2" s="103"/>
      <c r="GH2" s="103"/>
      <c r="GI2" s="103"/>
      <c r="GJ2" s="103"/>
      <c r="GK2" s="103"/>
      <c r="GL2" s="103"/>
      <c r="GM2" s="103"/>
      <c r="GN2" s="103"/>
      <c r="GO2" s="103"/>
      <c r="GP2" s="103"/>
      <c r="GQ2" s="103"/>
      <c r="GR2" s="103"/>
      <c r="GS2" s="103"/>
      <c r="GT2" s="103"/>
      <c r="GU2" s="103"/>
      <c r="GV2" s="103"/>
      <c r="GW2" s="103"/>
      <c r="GX2" s="103"/>
      <c r="GY2" s="103"/>
      <c r="GZ2" s="103"/>
      <c r="HA2" s="103"/>
      <c r="HB2" s="103"/>
      <c r="HC2" s="103"/>
      <c r="HD2" s="103"/>
      <c r="HE2" s="103"/>
      <c r="HF2" s="103"/>
      <c r="HG2" s="103"/>
      <c r="HH2" s="103"/>
      <c r="HI2" s="103"/>
      <c r="HJ2" s="103"/>
      <c r="HK2" s="103"/>
      <c r="HL2" s="103"/>
      <c r="HM2" s="103"/>
      <c r="HN2" s="103"/>
      <c r="HO2" s="103"/>
      <c r="HP2" s="103"/>
      <c r="HQ2" s="103"/>
      <c r="HR2" s="103"/>
      <c r="HS2" s="103"/>
      <c r="HT2" s="103"/>
      <c r="HU2" s="103"/>
      <c r="HV2" s="103"/>
      <c r="HW2" s="103"/>
      <c r="HX2" s="103"/>
      <c r="HY2" s="103"/>
      <c r="HZ2" s="103"/>
      <c r="IA2" s="103"/>
      <c r="IB2" s="103"/>
      <c r="IC2" s="103"/>
      <c r="ID2" s="103"/>
      <c r="IE2" s="103"/>
      <c r="IF2" s="103"/>
      <c r="IG2" s="103"/>
      <c r="IH2" s="103"/>
      <c r="II2" s="103"/>
      <c r="IJ2" s="103"/>
      <c r="IK2" s="103"/>
      <c r="IL2" s="103"/>
      <c r="IM2" s="103"/>
      <c r="IN2" s="103"/>
      <c r="IO2" s="103"/>
      <c r="IP2" s="103"/>
      <c r="IQ2" s="103"/>
      <c r="IR2" s="103"/>
      <c r="IS2" s="103"/>
      <c r="IT2" s="103"/>
      <c r="IU2" s="103"/>
      <c r="IV2" s="103"/>
      <c r="IW2" s="103"/>
      <c r="IX2" s="103"/>
      <c r="IY2" s="103"/>
      <c r="IZ2" s="103"/>
      <c r="JA2" s="103"/>
      <c r="JB2" s="103"/>
      <c r="JC2" s="103"/>
      <c r="JD2" s="103"/>
      <c r="JE2" s="103"/>
      <c r="JF2" s="103"/>
      <c r="JG2" s="103"/>
      <c r="JH2" s="103"/>
      <c r="JI2" s="103"/>
      <c r="JJ2" s="103"/>
      <c r="JK2" s="103"/>
      <c r="JL2" s="103"/>
      <c r="JM2" s="103"/>
      <c r="JN2" s="103"/>
      <c r="JO2" s="103"/>
      <c r="JP2" s="103"/>
      <c r="JQ2" s="103"/>
      <c r="JR2" s="103"/>
      <c r="JS2" s="103"/>
      <c r="JT2" s="103"/>
      <c r="JU2" s="103"/>
      <c r="JV2" s="103"/>
      <c r="JW2" s="103"/>
      <c r="JX2" s="103"/>
      <c r="JY2" s="103"/>
      <c r="JZ2" s="103"/>
      <c r="KA2" s="103"/>
      <c r="KB2" s="103"/>
      <c r="KC2" s="103"/>
      <c r="KD2" s="103"/>
      <c r="KE2" s="103"/>
      <c r="KF2" s="103"/>
      <c r="KG2" s="103"/>
      <c r="KH2" s="103"/>
      <c r="KI2" s="103"/>
      <c r="KJ2" s="103"/>
      <c r="KK2" s="103"/>
      <c r="KL2" s="103"/>
      <c r="KM2" s="103"/>
      <c r="KN2" s="103"/>
      <c r="KO2" s="103"/>
      <c r="KP2" s="103"/>
      <c r="KQ2" s="103"/>
      <c r="KR2" s="103"/>
      <c r="KS2" s="103"/>
      <c r="KT2" s="103"/>
      <c r="KU2" s="103"/>
      <c r="KV2" s="103"/>
      <c r="KW2" s="103"/>
      <c r="KX2" s="103"/>
      <c r="KY2" s="103"/>
      <c r="KZ2" s="103"/>
      <c r="LA2" s="103"/>
      <c r="LB2" s="103"/>
      <c r="LC2" s="103"/>
      <c r="LD2" s="103"/>
      <c r="LE2" s="103"/>
      <c r="LF2" s="103"/>
      <c r="LG2" s="103"/>
      <c r="LH2" s="103"/>
      <c r="LI2" s="103"/>
      <c r="LJ2" s="103"/>
      <c r="LK2" s="103"/>
      <c r="LL2" s="103"/>
      <c r="LM2" s="103"/>
      <c r="LN2" s="103"/>
      <c r="LO2" s="103"/>
      <c r="LP2" s="103"/>
      <c r="LQ2" s="103"/>
      <c r="LR2" s="103"/>
      <c r="LS2" s="103"/>
      <c r="LT2" s="103"/>
      <c r="LU2" s="103"/>
      <c r="LV2" s="103"/>
      <c r="LW2" s="103"/>
      <c r="LX2" s="103"/>
      <c r="LY2" s="103"/>
      <c r="LZ2" s="103"/>
      <c r="MA2" s="103"/>
      <c r="MB2" s="103"/>
      <c r="MC2" s="103"/>
      <c r="MD2" s="103"/>
      <c r="ME2" s="103"/>
      <c r="MF2" s="103"/>
      <c r="MG2" s="103"/>
      <c r="MH2" s="103"/>
      <c r="MI2" s="103"/>
      <c r="MJ2" s="103"/>
      <c r="MK2" s="103"/>
      <c r="ML2" s="103"/>
      <c r="MM2" s="103"/>
      <c r="MN2" s="103"/>
      <c r="MO2" s="103"/>
      <c r="MP2" s="103"/>
      <c r="MQ2" s="103"/>
      <c r="MR2" s="103"/>
      <c r="MS2" s="103"/>
      <c r="MT2" s="103"/>
      <c r="MU2" s="103"/>
      <c r="MV2" s="103"/>
      <c r="MW2" s="103"/>
      <c r="MX2" s="103"/>
      <c r="MY2" s="103"/>
      <c r="MZ2" s="103"/>
      <c r="NA2" s="103"/>
      <c r="NB2" s="103"/>
      <c r="NC2" s="103"/>
      <c r="ND2" s="103"/>
      <c r="NE2" s="103"/>
      <c r="NF2" s="103"/>
      <c r="NG2" s="103"/>
      <c r="NH2" s="103"/>
      <c r="NI2" s="103"/>
      <c r="NJ2" s="103"/>
      <c r="NK2" s="103"/>
      <c r="NL2" s="103"/>
      <c r="NM2" s="103"/>
      <c r="NN2" s="103"/>
      <c r="NO2" s="103"/>
      <c r="NP2" s="103"/>
      <c r="NQ2" s="103"/>
      <c r="NR2" s="103"/>
      <c r="NS2" s="103"/>
      <c r="NT2" s="103"/>
      <c r="NU2" s="103"/>
      <c r="NV2" s="103"/>
      <c r="NW2" s="103"/>
      <c r="NX2" s="103"/>
      <c r="NY2" s="103"/>
      <c r="NZ2" s="103"/>
      <c r="OA2" s="103"/>
      <c r="OB2" s="103"/>
      <c r="OC2" s="103"/>
      <c r="OD2" s="103"/>
      <c r="OE2" s="103"/>
      <c r="OF2" s="103"/>
      <c r="OG2" s="103"/>
      <c r="OH2" s="103"/>
      <c r="OI2" s="103"/>
      <c r="OJ2" s="103"/>
      <c r="OK2" s="103"/>
      <c r="OL2" s="103"/>
      <c r="OM2" s="103"/>
      <c r="ON2" s="103"/>
      <c r="OO2" s="103"/>
      <c r="OP2" s="103"/>
      <c r="OQ2" s="103"/>
      <c r="OR2" s="103"/>
      <c r="OS2" s="103"/>
      <c r="OT2" s="103"/>
      <c r="OU2" s="103"/>
      <c r="OV2" s="103"/>
      <c r="OW2" s="103"/>
      <c r="OX2" s="103"/>
      <c r="OY2" s="103"/>
      <c r="OZ2" s="103"/>
      <c r="PA2" s="103"/>
      <c r="PB2" s="103"/>
      <c r="PC2" s="103"/>
      <c r="PD2" s="103"/>
      <c r="PE2" s="103"/>
      <c r="PF2" s="103"/>
      <c r="PG2" s="103"/>
      <c r="PH2" s="103"/>
      <c r="PI2" s="103"/>
      <c r="PJ2" s="103"/>
      <c r="PK2" s="103"/>
      <c r="PL2" s="103"/>
      <c r="PM2" s="103"/>
      <c r="PN2" s="103"/>
      <c r="PO2" s="103"/>
      <c r="PP2" s="103"/>
      <c r="PQ2" s="103"/>
      <c r="PR2" s="103"/>
      <c r="PS2" s="103"/>
      <c r="PT2" s="103"/>
      <c r="PU2" s="103"/>
      <c r="PV2" s="103"/>
      <c r="PW2" s="103"/>
      <c r="PX2" s="103"/>
      <c r="PY2" s="103"/>
      <c r="PZ2" s="103"/>
      <c r="QA2" s="103"/>
      <c r="QB2" s="103"/>
      <c r="QC2" s="103"/>
      <c r="QD2" s="103"/>
      <c r="QE2" s="103"/>
      <c r="QF2" s="103"/>
      <c r="QG2" s="103"/>
      <c r="QH2" s="103"/>
      <c r="QI2" s="103"/>
      <c r="QJ2" s="103"/>
      <c r="QK2" s="103"/>
      <c r="QL2" s="103"/>
      <c r="QM2" s="103"/>
      <c r="QN2" s="103"/>
      <c r="QO2" s="103"/>
      <c r="QP2" s="103"/>
      <c r="QQ2" s="103"/>
      <c r="QR2" s="103"/>
      <c r="QS2" s="103"/>
      <c r="QT2" s="103"/>
      <c r="QU2" s="103"/>
      <c r="QV2" s="103"/>
      <c r="QW2" s="103"/>
      <c r="QX2" s="103"/>
      <c r="QY2" s="103"/>
      <c r="QZ2" s="103"/>
      <c r="RA2" s="103"/>
      <c r="RB2" s="103"/>
      <c r="RC2" s="103"/>
      <c r="RD2" s="103"/>
      <c r="RE2" s="103"/>
      <c r="RF2" s="103"/>
      <c r="RG2" s="103"/>
      <c r="RH2" s="103"/>
      <c r="RI2" s="103"/>
      <c r="RJ2" s="103"/>
      <c r="RK2" s="103"/>
      <c r="RL2" s="103"/>
      <c r="RM2" s="103"/>
      <c r="RN2" s="103"/>
      <c r="RO2" s="103"/>
      <c r="RP2" s="103"/>
      <c r="RQ2" s="103"/>
      <c r="RR2" s="103"/>
      <c r="RS2" s="103"/>
      <c r="RT2" s="103"/>
      <c r="RU2" s="103"/>
      <c r="RV2" s="103"/>
      <c r="RW2" s="103"/>
      <c r="RX2" s="103"/>
      <c r="RY2" s="103"/>
      <c r="RZ2" s="103"/>
      <c r="SA2" s="103"/>
      <c r="SB2" s="103"/>
      <c r="SC2" s="103"/>
      <c r="SD2" s="103"/>
      <c r="SE2" s="103"/>
      <c r="SF2" s="103"/>
      <c r="SG2" s="103"/>
      <c r="SH2" s="103"/>
      <c r="SI2" s="103" t="s">
        <v>0</v>
      </c>
      <c r="SJ2" s="103"/>
      <c r="SK2" s="103"/>
      <c r="SL2" s="103"/>
      <c r="SM2" s="103"/>
      <c r="SN2" s="103"/>
      <c r="SO2" s="103"/>
      <c r="SP2" s="103"/>
      <c r="SQ2" s="103"/>
      <c r="SR2" s="103"/>
      <c r="SS2" s="103"/>
      <c r="ST2" s="103"/>
      <c r="SU2" s="103"/>
      <c r="SV2" s="103"/>
      <c r="SW2" s="103"/>
      <c r="SX2" s="103"/>
      <c r="SY2" s="103"/>
      <c r="SZ2" s="103"/>
      <c r="TA2" s="103"/>
      <c r="TB2" s="103"/>
    </row>
    <row r="3" spans="1:522" ht="15" customHeight="1" x14ac:dyDescent="0.4">
      <c r="A3" s="5"/>
      <c r="B3" s="16"/>
      <c r="C3" s="6"/>
      <c r="D3" s="18"/>
      <c r="E3" s="120" t="s">
        <v>0</v>
      </c>
      <c r="F3" s="6"/>
      <c r="G3" s="6"/>
      <c r="H3" s="6"/>
      <c r="I3" s="9" t="s">
        <v>0</v>
      </c>
      <c r="K3" s="94"/>
      <c r="L3" s="93"/>
      <c r="M3" s="93"/>
      <c r="N3" s="93"/>
      <c r="O3" s="93"/>
      <c r="P3" s="94" t="s">
        <v>0</v>
      </c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4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  <c r="IV3" s="93"/>
      <c r="IW3" s="93"/>
      <c r="IX3" s="93"/>
      <c r="IY3" s="93"/>
      <c r="IZ3" s="93"/>
      <c r="JA3" s="93"/>
      <c r="JB3" s="93"/>
      <c r="JC3" s="93"/>
      <c r="JD3" s="93"/>
      <c r="JE3" s="93"/>
      <c r="JF3" s="93"/>
      <c r="JG3" s="93"/>
      <c r="JH3" s="93"/>
      <c r="JI3" s="93"/>
      <c r="JJ3" s="93"/>
      <c r="JK3" s="93"/>
      <c r="JL3" s="93"/>
      <c r="JM3" s="93"/>
      <c r="JN3" s="93"/>
      <c r="JO3" s="93"/>
      <c r="JP3" s="93"/>
      <c r="JQ3" s="93"/>
      <c r="JR3" s="93"/>
      <c r="JS3" s="93"/>
      <c r="JT3" s="93"/>
      <c r="JU3" s="93"/>
      <c r="JV3" s="93"/>
      <c r="JW3" s="93"/>
      <c r="JX3" s="93"/>
      <c r="JY3" s="93"/>
      <c r="JZ3" s="93"/>
      <c r="KA3" s="93"/>
      <c r="KB3" s="93"/>
      <c r="KC3" s="93"/>
      <c r="KD3" s="93"/>
      <c r="KE3" s="93"/>
      <c r="KF3" s="93"/>
      <c r="KG3" s="93"/>
      <c r="KH3" s="93"/>
      <c r="KI3" s="93"/>
      <c r="KJ3" s="93"/>
      <c r="KK3" s="93"/>
      <c r="KL3" s="93"/>
      <c r="KM3" s="93"/>
      <c r="KN3" s="93"/>
      <c r="KO3" s="93"/>
      <c r="KP3" s="93"/>
      <c r="KQ3" s="93"/>
      <c r="KR3" s="93"/>
      <c r="KS3" s="93"/>
      <c r="KT3" s="93"/>
      <c r="KU3" s="93"/>
      <c r="KV3" s="93"/>
      <c r="KW3" s="93"/>
      <c r="KX3" s="93"/>
      <c r="KY3" s="93"/>
      <c r="KZ3" s="93"/>
      <c r="LA3" s="93"/>
      <c r="LB3" s="93"/>
      <c r="LC3" s="93"/>
      <c r="LD3" s="93"/>
      <c r="LE3" s="93"/>
      <c r="LF3" s="93"/>
      <c r="LG3" s="93"/>
      <c r="LH3" s="93"/>
      <c r="LI3" s="93"/>
      <c r="LJ3" s="93"/>
      <c r="LK3" s="93"/>
      <c r="LL3" s="93"/>
      <c r="LM3" s="93"/>
      <c r="LN3" s="93"/>
      <c r="LO3" s="93"/>
      <c r="LP3" s="93"/>
      <c r="LQ3" s="93"/>
      <c r="LR3" s="93"/>
      <c r="LS3" s="93"/>
      <c r="LT3" s="93"/>
      <c r="LU3" s="93"/>
      <c r="LV3" s="93"/>
      <c r="LW3" s="93"/>
      <c r="LX3" s="93"/>
      <c r="LY3" s="93"/>
      <c r="LZ3" s="93"/>
      <c r="MA3" s="93"/>
      <c r="MB3" s="93"/>
      <c r="MC3" s="93"/>
      <c r="MD3" s="93"/>
      <c r="ME3" s="93"/>
      <c r="MF3" s="93"/>
      <c r="MG3" s="93"/>
      <c r="MH3" s="93"/>
      <c r="MI3" s="93"/>
      <c r="MJ3" s="93"/>
      <c r="MK3" s="93"/>
      <c r="ML3" s="93"/>
      <c r="MM3" s="93"/>
      <c r="MN3" s="93"/>
      <c r="MO3" s="93"/>
      <c r="MP3" s="93"/>
      <c r="MQ3" s="93"/>
      <c r="MR3" s="93"/>
      <c r="MS3" s="93"/>
      <c r="MT3" s="93"/>
      <c r="MU3" s="93"/>
      <c r="MV3" s="93"/>
      <c r="MW3" s="93"/>
      <c r="MX3" s="93"/>
      <c r="MY3" s="93"/>
      <c r="MZ3" s="93"/>
      <c r="NA3" s="93"/>
      <c r="NB3" s="93"/>
      <c r="NC3" s="93"/>
      <c r="ND3" s="93"/>
      <c r="NE3" s="93"/>
      <c r="NF3" s="93"/>
      <c r="NG3" s="93"/>
      <c r="NH3" s="93"/>
      <c r="NI3" s="93"/>
      <c r="NJ3" s="93"/>
      <c r="NK3" s="93"/>
      <c r="NL3" s="93"/>
      <c r="NM3" s="93"/>
      <c r="NN3" s="93"/>
      <c r="NO3" s="93"/>
      <c r="NP3" s="93"/>
      <c r="NQ3" s="93"/>
      <c r="NR3" s="93"/>
      <c r="NS3" s="93"/>
      <c r="NT3" s="93"/>
      <c r="NU3" s="93"/>
      <c r="NV3" s="93"/>
      <c r="NW3" s="93"/>
      <c r="NX3" s="93"/>
      <c r="NY3" s="93"/>
      <c r="NZ3" s="93"/>
      <c r="OA3" s="93"/>
      <c r="OB3" s="93"/>
      <c r="OC3" s="93"/>
      <c r="OD3" s="93"/>
      <c r="OE3" s="93"/>
      <c r="OF3" s="93"/>
      <c r="OG3" s="93"/>
      <c r="OH3" s="93"/>
      <c r="OI3" s="93"/>
      <c r="OJ3" s="93"/>
      <c r="OK3" s="93"/>
      <c r="OL3" s="93"/>
      <c r="OM3" s="93"/>
      <c r="ON3" s="93"/>
      <c r="OO3" s="93"/>
      <c r="OP3" s="93"/>
      <c r="OQ3" s="93"/>
      <c r="OR3" s="93"/>
      <c r="OS3" s="93"/>
      <c r="OT3" s="93"/>
      <c r="OU3" s="93"/>
      <c r="OV3" s="93"/>
      <c r="OW3" s="93"/>
      <c r="OX3" s="93"/>
      <c r="OY3" s="93"/>
      <c r="OZ3" s="93"/>
      <c r="PA3" s="93"/>
      <c r="PB3" s="93"/>
      <c r="PC3" s="93"/>
      <c r="PD3" s="93"/>
      <c r="PE3" s="93"/>
      <c r="PF3" s="93"/>
      <c r="PG3" s="93"/>
      <c r="PH3" s="93"/>
      <c r="PI3" s="93"/>
      <c r="PJ3" s="93"/>
      <c r="PK3" s="93"/>
      <c r="PL3" s="93"/>
      <c r="PM3" s="93"/>
      <c r="PN3" s="93"/>
      <c r="PO3" s="93"/>
      <c r="PP3" s="93"/>
      <c r="PQ3" s="93"/>
      <c r="PR3" s="93"/>
      <c r="PS3" s="93"/>
      <c r="PT3" s="93"/>
      <c r="PU3" s="93"/>
      <c r="PV3" s="93"/>
      <c r="PW3" s="93"/>
      <c r="PX3" s="93"/>
      <c r="PY3" s="93"/>
      <c r="PZ3" s="93"/>
      <c r="QA3" s="93"/>
      <c r="QB3" s="93"/>
      <c r="QC3" s="93"/>
      <c r="QD3" s="93"/>
      <c r="QE3" s="93"/>
      <c r="QF3" s="93"/>
      <c r="QG3" s="93"/>
      <c r="QH3" s="93"/>
      <c r="QI3" s="93"/>
      <c r="QJ3" s="93"/>
      <c r="QK3" s="93"/>
      <c r="QL3" s="93"/>
      <c r="QM3" s="93"/>
      <c r="QN3" s="93"/>
      <c r="QO3" s="93"/>
      <c r="QP3" s="93"/>
      <c r="QQ3" s="93"/>
      <c r="QR3" s="93"/>
      <c r="QS3" s="93"/>
      <c r="QT3" s="93"/>
      <c r="QU3" s="93"/>
      <c r="QV3" s="93"/>
      <c r="QW3" s="93"/>
      <c r="QX3" s="93"/>
      <c r="QY3" s="93"/>
      <c r="QZ3" s="93"/>
      <c r="RA3" s="93"/>
      <c r="RB3" s="93"/>
      <c r="RC3" s="93"/>
      <c r="RD3" s="93"/>
      <c r="RE3" s="93"/>
      <c r="RF3" s="93"/>
      <c r="RG3" s="93"/>
      <c r="RH3" s="93"/>
      <c r="RI3" s="93"/>
      <c r="RJ3" s="93"/>
      <c r="RK3" s="93"/>
      <c r="RL3" s="93"/>
      <c r="RM3" s="93"/>
      <c r="RN3" s="93"/>
      <c r="RO3" s="93"/>
      <c r="RP3" s="93"/>
      <c r="RQ3" s="93"/>
      <c r="RR3" s="93"/>
      <c r="RS3" s="93"/>
      <c r="RT3" s="93"/>
      <c r="RU3" s="93"/>
      <c r="RV3" s="93"/>
      <c r="RW3" s="93"/>
      <c r="RX3" s="93"/>
      <c r="RY3" s="93"/>
      <c r="RZ3" s="93"/>
      <c r="SA3" s="93"/>
      <c r="SB3" s="93"/>
      <c r="SC3" s="93"/>
      <c r="SD3" s="93"/>
      <c r="SE3" s="93"/>
      <c r="SF3" s="93"/>
      <c r="SG3" s="93"/>
      <c r="SH3" s="93"/>
      <c r="SI3" s="93"/>
      <c r="SJ3" s="93"/>
      <c r="SK3" s="93"/>
      <c r="SL3" s="93"/>
      <c r="SM3" s="93"/>
      <c r="SN3" s="93"/>
      <c r="SO3" s="93"/>
      <c r="SP3" s="93"/>
      <c r="SQ3" s="93"/>
      <c r="SR3" s="93"/>
      <c r="SS3" s="93"/>
      <c r="ST3" s="93"/>
      <c r="SU3" s="93"/>
      <c r="SV3" s="93"/>
      <c r="SW3" s="93"/>
      <c r="SX3" s="93"/>
      <c r="SY3" s="93"/>
      <c r="SZ3" s="93"/>
      <c r="TA3" s="93"/>
      <c r="TB3" s="93"/>
    </row>
    <row r="4" spans="1:522" ht="24.95" customHeight="1" x14ac:dyDescent="0.4">
      <c r="A4" s="230">
        <v>2025</v>
      </c>
      <c r="B4" s="230"/>
      <c r="C4" s="230"/>
      <c r="D4" s="230"/>
      <c r="E4" s="230"/>
      <c r="F4" s="230"/>
      <c r="G4" s="230"/>
      <c r="H4" s="230"/>
      <c r="J4" s="12" t="s">
        <v>0</v>
      </c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4"/>
      <c r="AQ4" s="104"/>
      <c r="AR4" s="104"/>
      <c r="AS4" s="104"/>
      <c r="AT4" s="104"/>
      <c r="AU4" s="104"/>
      <c r="AV4" s="104"/>
      <c r="AW4" s="104"/>
      <c r="AX4" s="104"/>
      <c r="AY4" s="104"/>
      <c r="AZ4" s="104"/>
      <c r="BA4" s="104"/>
      <c r="BB4" s="104"/>
      <c r="BC4" s="104"/>
      <c r="BD4" s="104"/>
      <c r="BE4" s="104"/>
      <c r="BF4" s="104"/>
      <c r="BG4" s="104"/>
      <c r="BH4" s="104"/>
      <c r="BI4" s="104"/>
      <c r="BJ4" s="104"/>
      <c r="BK4" s="104"/>
      <c r="BL4" s="104"/>
      <c r="BM4" s="104"/>
      <c r="BN4" s="104"/>
      <c r="BO4" s="104"/>
      <c r="BP4" s="104"/>
      <c r="BQ4" s="104"/>
      <c r="BR4" s="104"/>
      <c r="BS4" s="104"/>
      <c r="BT4" s="104"/>
      <c r="BU4" s="104"/>
      <c r="BV4" s="104"/>
      <c r="BW4" s="104"/>
      <c r="BX4" s="104"/>
      <c r="BY4" s="104"/>
      <c r="BZ4" s="104"/>
      <c r="CA4" s="104"/>
      <c r="CB4" s="104"/>
      <c r="CC4" s="104"/>
      <c r="CD4" s="104"/>
      <c r="CE4" s="104"/>
      <c r="CF4" s="104"/>
      <c r="CG4" s="104"/>
      <c r="CH4" s="104"/>
      <c r="CI4" s="104"/>
      <c r="CJ4" s="104"/>
      <c r="CK4" s="104"/>
      <c r="CL4" s="104"/>
      <c r="CM4" s="104"/>
      <c r="CN4" s="104"/>
      <c r="CO4" s="104"/>
      <c r="CP4" s="104"/>
      <c r="CQ4" s="104"/>
      <c r="CR4" s="104"/>
      <c r="CS4" s="104"/>
      <c r="CT4" s="104"/>
      <c r="CU4" s="104"/>
      <c r="CV4" s="104"/>
      <c r="CW4" s="104"/>
      <c r="CX4" s="104"/>
      <c r="CY4" s="104"/>
      <c r="CZ4" s="104"/>
      <c r="DA4" s="104"/>
      <c r="DB4" s="104"/>
      <c r="DC4" s="104"/>
      <c r="DD4" s="104"/>
      <c r="DE4" s="104"/>
      <c r="DF4" s="104"/>
      <c r="DG4" s="104"/>
      <c r="DH4" s="104"/>
      <c r="DI4" s="104"/>
      <c r="DJ4" s="104"/>
      <c r="DK4" s="104"/>
      <c r="DL4" s="104"/>
      <c r="DM4" s="104"/>
      <c r="DN4" s="104"/>
      <c r="DO4" s="104"/>
      <c r="DP4" s="104"/>
      <c r="DQ4" s="104"/>
      <c r="DR4" s="104"/>
      <c r="DS4" s="104"/>
      <c r="DT4" s="104"/>
      <c r="DU4" s="104"/>
      <c r="DV4" s="104"/>
      <c r="DW4" s="104"/>
      <c r="DX4" s="104"/>
      <c r="DY4" s="104"/>
      <c r="DZ4" s="104"/>
      <c r="EA4" s="104"/>
      <c r="EB4" s="104"/>
      <c r="EC4" s="104"/>
      <c r="ED4" s="104"/>
      <c r="EE4" s="104"/>
      <c r="EF4" s="104"/>
      <c r="EG4" s="104"/>
      <c r="EH4" s="104"/>
      <c r="EI4" s="104"/>
      <c r="EJ4" s="104"/>
      <c r="EK4" s="104"/>
      <c r="EL4" s="104"/>
      <c r="EM4" s="104"/>
      <c r="EN4" s="104"/>
      <c r="EO4" s="104"/>
      <c r="EP4" s="104"/>
      <c r="EQ4" s="104"/>
      <c r="ER4" s="104"/>
      <c r="ES4" s="104"/>
      <c r="ET4" s="104"/>
      <c r="EU4" s="104"/>
      <c r="EV4" s="104"/>
      <c r="EW4" s="104"/>
      <c r="EX4" s="104"/>
      <c r="EY4" s="104"/>
      <c r="EZ4" s="104"/>
      <c r="FA4" s="104"/>
      <c r="FB4" s="104"/>
      <c r="FC4" s="104"/>
      <c r="FD4" s="104"/>
      <c r="FE4" s="104"/>
      <c r="FF4" s="104"/>
      <c r="FG4" s="104"/>
      <c r="FH4" s="104"/>
      <c r="FI4" s="104"/>
      <c r="FJ4" s="104"/>
      <c r="FK4" s="104"/>
      <c r="FL4" s="104"/>
      <c r="FM4" s="104"/>
      <c r="FN4" s="104"/>
      <c r="FO4" s="104"/>
      <c r="FP4" s="104"/>
      <c r="FQ4" s="104"/>
      <c r="FR4" s="104"/>
      <c r="FS4" s="104"/>
      <c r="FT4" s="104"/>
      <c r="FU4" s="104"/>
      <c r="FV4" s="104"/>
      <c r="FW4" s="104"/>
      <c r="FX4" s="104"/>
      <c r="FY4" s="104"/>
      <c r="FZ4" s="104"/>
      <c r="GA4" s="104"/>
      <c r="GB4" s="104"/>
      <c r="GC4" s="104"/>
      <c r="GD4" s="104"/>
      <c r="GE4" s="104"/>
      <c r="GF4" s="104"/>
      <c r="GG4" s="104"/>
      <c r="GH4" s="104"/>
      <c r="GI4" s="104"/>
      <c r="GJ4" s="104"/>
      <c r="GK4" s="104"/>
      <c r="GL4" s="104"/>
      <c r="GM4" s="104"/>
      <c r="GN4" s="104"/>
      <c r="GO4" s="104"/>
      <c r="GP4" s="104"/>
      <c r="GQ4" s="104"/>
      <c r="GR4" s="104"/>
      <c r="GS4" s="104"/>
      <c r="GT4" s="104"/>
      <c r="GU4" s="104"/>
      <c r="GV4" s="104"/>
      <c r="GW4" s="104"/>
      <c r="GX4" s="104"/>
      <c r="GY4" s="104"/>
      <c r="GZ4" s="104"/>
      <c r="HA4" s="104"/>
      <c r="HB4" s="104"/>
      <c r="HC4" s="104"/>
      <c r="HD4" s="104"/>
      <c r="HE4" s="104"/>
      <c r="HF4" s="104"/>
      <c r="HG4" s="104"/>
      <c r="HH4" s="104"/>
      <c r="HI4" s="104"/>
      <c r="HJ4" s="104"/>
      <c r="HK4" s="104"/>
      <c r="HL4" s="104"/>
      <c r="HM4" s="104"/>
      <c r="HN4" s="104"/>
      <c r="HO4" s="104"/>
      <c r="HP4" s="104"/>
      <c r="HQ4" s="104"/>
      <c r="HR4" s="104"/>
      <c r="HS4" s="104"/>
      <c r="HT4" s="104"/>
      <c r="HU4" s="104"/>
      <c r="HV4" s="104"/>
      <c r="HW4" s="104"/>
      <c r="HX4" s="104"/>
      <c r="HY4" s="104"/>
      <c r="HZ4" s="104"/>
      <c r="IA4" s="104"/>
      <c r="IB4" s="104"/>
      <c r="IC4" s="104"/>
      <c r="ID4" s="104"/>
      <c r="IE4" s="104"/>
      <c r="IF4" s="104"/>
      <c r="IG4" s="104"/>
      <c r="IH4" s="104"/>
      <c r="II4" s="104"/>
      <c r="IJ4" s="104"/>
      <c r="IK4" s="104"/>
      <c r="IL4" s="104"/>
      <c r="IM4" s="104"/>
      <c r="IN4" s="104"/>
      <c r="IO4" s="104"/>
      <c r="IP4" s="104"/>
      <c r="IQ4" s="104"/>
      <c r="IR4" s="104"/>
      <c r="IS4" s="104"/>
      <c r="IT4" s="104"/>
      <c r="IU4" s="104"/>
      <c r="IV4" s="104"/>
      <c r="IW4" s="104"/>
      <c r="IX4" s="104"/>
      <c r="IY4" s="104"/>
      <c r="IZ4" s="104"/>
      <c r="JA4" s="104"/>
      <c r="JB4" s="104"/>
      <c r="JC4" s="104"/>
      <c r="JD4" s="104"/>
      <c r="JE4" s="104"/>
      <c r="JF4" s="104"/>
      <c r="JG4" s="104"/>
      <c r="JH4" s="104"/>
      <c r="JI4" s="104"/>
      <c r="JJ4" s="104"/>
      <c r="JK4" s="104"/>
      <c r="JL4" s="104"/>
      <c r="JM4" s="104"/>
      <c r="JN4" s="104"/>
      <c r="JO4" s="104"/>
      <c r="JP4" s="104"/>
      <c r="JQ4" s="104"/>
      <c r="JR4" s="104"/>
      <c r="JS4" s="104"/>
      <c r="JT4" s="104"/>
      <c r="JU4" s="104"/>
      <c r="JV4" s="104"/>
      <c r="JW4" s="104"/>
      <c r="JX4" s="104"/>
      <c r="JY4" s="104"/>
      <c r="JZ4" s="104"/>
      <c r="KA4" s="104"/>
      <c r="KB4" s="104"/>
      <c r="KC4" s="104"/>
      <c r="KD4" s="104"/>
      <c r="KE4" s="104"/>
      <c r="KF4" s="104"/>
      <c r="KG4" s="104"/>
      <c r="KH4" s="104"/>
      <c r="KI4" s="104"/>
      <c r="KJ4" s="104"/>
      <c r="KK4" s="104"/>
      <c r="KL4" s="104"/>
      <c r="KM4" s="104"/>
      <c r="KN4" s="104"/>
      <c r="KO4" s="104"/>
      <c r="KP4" s="104"/>
      <c r="KQ4" s="104"/>
      <c r="KR4" s="104"/>
      <c r="KS4" s="104"/>
      <c r="KT4" s="104"/>
      <c r="KU4" s="104"/>
      <c r="KV4" s="104"/>
      <c r="KW4" s="104"/>
      <c r="KX4" s="104"/>
      <c r="KY4" s="104"/>
      <c r="KZ4" s="104"/>
      <c r="LA4" s="104"/>
      <c r="LB4" s="104"/>
      <c r="LC4" s="104"/>
      <c r="LD4" s="104"/>
      <c r="LE4" s="104"/>
      <c r="LF4" s="104"/>
      <c r="LG4" s="104"/>
      <c r="LH4" s="104"/>
      <c r="LI4" s="104"/>
      <c r="LJ4" s="104"/>
      <c r="LK4" s="104"/>
      <c r="LL4" s="104"/>
      <c r="LM4" s="104"/>
      <c r="LN4" s="104"/>
      <c r="LO4" s="104"/>
      <c r="LP4" s="104"/>
      <c r="LQ4" s="104"/>
      <c r="LR4" s="104"/>
      <c r="LS4" s="104"/>
      <c r="LT4" s="104"/>
      <c r="LU4" s="104"/>
      <c r="LV4" s="104"/>
      <c r="LW4" s="104"/>
      <c r="LX4" s="104"/>
      <c r="LY4" s="104"/>
      <c r="LZ4" s="104"/>
      <c r="MA4" s="104"/>
      <c r="MB4" s="104"/>
      <c r="MC4" s="104"/>
      <c r="MD4" s="104"/>
      <c r="ME4" s="104"/>
      <c r="MF4" s="104"/>
      <c r="MG4" s="104"/>
      <c r="MH4" s="104"/>
      <c r="MI4" s="104"/>
      <c r="MJ4" s="104"/>
      <c r="MK4" s="104"/>
      <c r="ML4" s="104"/>
      <c r="MM4" s="104"/>
      <c r="MN4" s="104"/>
      <c r="MO4" s="104"/>
      <c r="MP4" s="104"/>
      <c r="MQ4" s="104"/>
      <c r="MR4" s="104"/>
      <c r="MS4" s="104"/>
      <c r="MT4" s="104"/>
      <c r="MU4" s="104"/>
      <c r="MV4" s="104"/>
      <c r="MW4" s="104"/>
      <c r="MX4" s="104"/>
      <c r="MY4" s="104"/>
      <c r="MZ4" s="104"/>
      <c r="NA4" s="104"/>
      <c r="NB4" s="104"/>
      <c r="NC4" s="104"/>
      <c r="ND4" s="104"/>
      <c r="NE4" s="104"/>
      <c r="NF4" s="104"/>
      <c r="NG4" s="104"/>
      <c r="NH4" s="104"/>
      <c r="NI4" s="104"/>
      <c r="NJ4" s="104"/>
      <c r="NK4" s="104"/>
      <c r="NL4" s="104"/>
      <c r="NM4" s="104"/>
      <c r="NN4" s="104"/>
      <c r="NO4" s="104"/>
      <c r="NP4" s="104"/>
      <c r="NQ4" s="104"/>
      <c r="NR4" s="104"/>
      <c r="NS4" s="104"/>
      <c r="NT4" s="104"/>
      <c r="NU4" s="104"/>
      <c r="NV4" s="104"/>
      <c r="NW4" s="104"/>
      <c r="NX4" s="104"/>
      <c r="NY4" s="104"/>
      <c r="NZ4" s="104"/>
      <c r="OA4" s="104"/>
      <c r="OB4" s="104"/>
      <c r="OC4" s="104"/>
      <c r="OD4" s="104"/>
      <c r="OE4" s="104"/>
      <c r="OF4" s="104"/>
      <c r="OG4" s="104"/>
      <c r="OH4" s="104"/>
      <c r="OI4" s="104"/>
      <c r="OJ4" s="104"/>
      <c r="OK4" s="104"/>
      <c r="OL4" s="104"/>
      <c r="OM4" s="104"/>
      <c r="ON4" s="104"/>
      <c r="OO4" s="104"/>
      <c r="OP4" s="104"/>
      <c r="OQ4" s="104"/>
      <c r="OR4" s="104"/>
      <c r="OS4" s="104"/>
      <c r="OT4" s="104"/>
      <c r="OU4" s="104"/>
      <c r="OV4" s="104"/>
      <c r="OW4" s="104"/>
      <c r="OX4" s="104"/>
      <c r="OY4" s="104"/>
      <c r="OZ4" s="104"/>
      <c r="PA4" s="104"/>
      <c r="PB4" s="104"/>
      <c r="PC4" s="104"/>
      <c r="PD4" s="104"/>
      <c r="PE4" s="104"/>
      <c r="PF4" s="104"/>
      <c r="PG4" s="104"/>
      <c r="PH4" s="104"/>
      <c r="PI4" s="104"/>
      <c r="PJ4" s="104"/>
      <c r="PK4" s="104"/>
      <c r="PL4" s="104"/>
      <c r="PM4" s="104"/>
      <c r="PN4" s="104"/>
      <c r="PO4" s="104"/>
      <c r="PP4" s="104"/>
      <c r="PQ4" s="104"/>
      <c r="PR4" s="104"/>
      <c r="PS4" s="104"/>
      <c r="PT4" s="104"/>
      <c r="PU4" s="104"/>
      <c r="PV4" s="104"/>
      <c r="PW4" s="104"/>
      <c r="PX4" s="104"/>
      <c r="PY4" s="104"/>
      <c r="PZ4" s="104"/>
      <c r="QA4" s="104"/>
      <c r="QB4" s="104"/>
      <c r="QC4" s="104"/>
      <c r="QD4" s="104"/>
      <c r="QE4" s="104"/>
      <c r="QF4" s="104"/>
      <c r="QG4" s="104"/>
      <c r="QH4" s="104"/>
      <c r="QI4" s="104"/>
      <c r="QJ4" s="104"/>
      <c r="QK4" s="104"/>
      <c r="QL4" s="104"/>
      <c r="QM4" s="104"/>
      <c r="QN4" s="104"/>
      <c r="QO4" s="104"/>
      <c r="QP4" s="104"/>
      <c r="QQ4" s="104"/>
      <c r="QR4" s="104"/>
      <c r="QS4" s="104"/>
      <c r="QT4" s="104"/>
      <c r="QU4" s="104"/>
      <c r="QV4" s="104"/>
      <c r="QW4" s="104"/>
      <c r="QX4" s="104"/>
      <c r="QY4" s="104"/>
      <c r="QZ4" s="104"/>
      <c r="RA4" s="104"/>
      <c r="RB4" s="104"/>
      <c r="RC4" s="104"/>
      <c r="RD4" s="104"/>
      <c r="RE4" s="104"/>
      <c r="RF4" s="104"/>
      <c r="RG4" s="104"/>
      <c r="RH4" s="104"/>
      <c r="RI4" s="104"/>
      <c r="RJ4" s="104"/>
      <c r="RK4" s="104"/>
      <c r="RL4" s="104"/>
      <c r="RM4" s="104"/>
      <c r="RN4" s="104"/>
      <c r="RO4" s="104"/>
      <c r="RP4" s="104"/>
      <c r="RQ4" s="104"/>
      <c r="RR4" s="104"/>
      <c r="RS4" s="104"/>
      <c r="RT4" s="104"/>
      <c r="RU4" s="104"/>
      <c r="RV4" s="104"/>
      <c r="RW4" s="104"/>
      <c r="RX4" s="104"/>
      <c r="RY4" s="104"/>
      <c r="RZ4" s="104"/>
      <c r="SA4" s="104"/>
      <c r="SB4" s="104"/>
      <c r="SC4" s="104"/>
      <c r="SD4" s="104"/>
      <c r="SE4" s="104"/>
      <c r="SF4" s="104"/>
      <c r="SG4" s="104"/>
      <c r="SH4" s="104"/>
      <c r="SI4" s="104"/>
      <c r="SJ4" s="104"/>
      <c r="SK4" s="104"/>
      <c r="SL4" s="104"/>
      <c r="SM4" s="104"/>
      <c r="SN4" s="104"/>
      <c r="SO4" s="104"/>
      <c r="SP4" s="104"/>
      <c r="SQ4" s="104"/>
      <c r="SR4" s="104"/>
      <c r="SS4" s="104"/>
      <c r="ST4" s="104"/>
      <c r="SU4" s="104"/>
      <c r="SV4" s="104"/>
      <c r="SW4" s="104"/>
      <c r="SX4" s="104"/>
      <c r="SY4" s="104"/>
      <c r="SZ4" s="104"/>
      <c r="TA4" s="104"/>
      <c r="TB4" s="104"/>
    </row>
    <row r="5" spans="1:522" ht="15" customHeight="1" x14ac:dyDescent="0.2">
      <c r="D5" s="1"/>
    </row>
    <row r="6" spans="1:522" s="29" customFormat="1" ht="15" x14ac:dyDescent="0.25">
      <c r="A6" s="237" t="s">
        <v>1</v>
      </c>
      <c r="B6" s="231" t="s">
        <v>4</v>
      </c>
      <c r="C6" s="231" t="s">
        <v>3</v>
      </c>
      <c r="D6" s="231" t="s">
        <v>5</v>
      </c>
      <c r="E6" s="231" t="s">
        <v>2</v>
      </c>
      <c r="F6" s="231" t="s">
        <v>3</v>
      </c>
      <c r="G6" s="231" t="s">
        <v>93</v>
      </c>
      <c r="H6" s="231" t="s">
        <v>6</v>
      </c>
      <c r="I6" s="234" t="s">
        <v>7</v>
      </c>
      <c r="J6" s="234" t="s">
        <v>79</v>
      </c>
      <c r="K6" s="30" t="str">
        <f>Seniori!K6</f>
        <v>08.-09.02.</v>
      </c>
      <c r="L6" s="30"/>
      <c r="M6" s="30">
        <f>Seniori!M6</f>
        <v>0</v>
      </c>
      <c r="N6" s="30"/>
      <c r="O6" s="30">
        <f>Seniori!O6</f>
        <v>0</v>
      </c>
      <c r="P6" s="30">
        <f>Seniori!P6</f>
        <v>0</v>
      </c>
      <c r="Q6" s="30">
        <f>Seniori!Q6</f>
        <v>0</v>
      </c>
      <c r="R6" s="30"/>
      <c r="S6" s="30"/>
      <c r="T6" s="30"/>
      <c r="U6" s="30"/>
      <c r="V6" s="30">
        <f>Seniori!V6</f>
        <v>0</v>
      </c>
      <c r="W6" s="30">
        <f>Seniori!W6</f>
        <v>0</v>
      </c>
      <c r="X6" s="30">
        <f>Seniori!X6</f>
        <v>0</v>
      </c>
      <c r="Y6" s="30">
        <f>Seniori!Y6</f>
        <v>0</v>
      </c>
      <c r="Z6" s="30" t="str">
        <f>Seniori!Z6</f>
        <v>23.02.</v>
      </c>
      <c r="AA6" s="30"/>
      <c r="AB6" s="30"/>
      <c r="AC6" s="30"/>
      <c r="AD6" s="30">
        <f>Seniori!AD6</f>
        <v>0</v>
      </c>
      <c r="AE6" s="30">
        <f>Seniori!AE6</f>
        <v>0</v>
      </c>
      <c r="AF6" s="30">
        <f>Seniori!AF6</f>
        <v>0</v>
      </c>
      <c r="AG6" s="30" t="str">
        <f>Seniori!AG6</f>
        <v>01.-02.03.</v>
      </c>
      <c r="AH6" s="30"/>
      <c r="AI6" s="30"/>
      <c r="AJ6" s="30"/>
      <c r="AK6" s="30">
        <f>Seniori!AK6</f>
        <v>0</v>
      </c>
      <c r="AL6" s="30">
        <f>Seniori!AL6</f>
        <v>0</v>
      </c>
      <c r="AM6" s="30">
        <f>Seniori!AM6</f>
        <v>0</v>
      </c>
      <c r="AN6" s="30">
        <f>Seniori!AN6</f>
        <v>0</v>
      </c>
      <c r="AO6" s="30">
        <f>Seniori!AO6</f>
        <v>0</v>
      </c>
      <c r="AP6" s="30"/>
      <c r="AQ6" s="30"/>
      <c r="AR6" s="30"/>
      <c r="AS6" s="30"/>
      <c r="AT6" s="30"/>
      <c r="AU6" s="30">
        <f>Seniori!AU6</f>
        <v>0</v>
      </c>
      <c r="AV6" s="30" t="str">
        <f>Seniori!AV6</f>
        <v>07.-09.03.</v>
      </c>
      <c r="AW6" s="30"/>
      <c r="AX6" s="30">
        <f>Seniori!AX6</f>
        <v>0</v>
      </c>
      <c r="AY6" s="30">
        <f>Seniori!AY6</f>
        <v>0</v>
      </c>
      <c r="AZ6" s="30">
        <f>Seniori!AZ6</f>
        <v>0</v>
      </c>
      <c r="BA6" s="30">
        <f>Seniori!BA6</f>
        <v>0</v>
      </c>
      <c r="BB6" s="30" t="str">
        <f>Seniori!BB6</f>
        <v>07.-09.03.</v>
      </c>
      <c r="BC6" s="30"/>
      <c r="BD6" s="30">
        <f>Seniori!BD6</f>
        <v>0</v>
      </c>
      <c r="BE6" s="30"/>
      <c r="BF6" s="30"/>
      <c r="BG6" s="30"/>
      <c r="BH6" s="30" t="str">
        <f>Seniori!BH6</f>
        <v>18.-19.04.</v>
      </c>
      <c r="BI6" s="30"/>
      <c r="BJ6" s="30"/>
      <c r="BK6" s="30">
        <f>Seniori!BK6</f>
        <v>0</v>
      </c>
      <c r="BL6" s="30"/>
      <c r="BM6" s="30">
        <f>Seniori!BM6</f>
        <v>0</v>
      </c>
      <c r="BN6" s="30"/>
      <c r="BO6" s="30"/>
      <c r="BP6" s="30"/>
      <c r="BQ6" s="30"/>
      <c r="BR6" s="30"/>
      <c r="BS6" s="30">
        <f>Seniori!BS6</f>
        <v>0</v>
      </c>
      <c r="BT6" s="30"/>
      <c r="BU6" s="30"/>
      <c r="BV6" s="30"/>
      <c r="BW6" s="30">
        <f>Seniori!BW6</f>
        <v>0</v>
      </c>
      <c r="BX6" s="30" t="str">
        <f>Seniori!BX6</f>
        <v>02.-04.05.</v>
      </c>
      <c r="BY6" s="30"/>
      <c r="BZ6" s="30"/>
      <c r="CA6" s="30" t="str">
        <f>Seniori!CA6</f>
        <v>03.-04.05.</v>
      </c>
      <c r="CB6" s="30"/>
      <c r="CC6" s="30"/>
      <c r="CD6" s="30"/>
      <c r="CE6" s="30">
        <f>Seniori!CE6</f>
        <v>0</v>
      </c>
      <c r="CF6" s="30">
        <f>Seniori!CF6</f>
        <v>0</v>
      </c>
      <c r="CG6" s="30">
        <f>Seniori!CG6</f>
        <v>0</v>
      </c>
      <c r="CH6" s="30">
        <f>Seniori!CH6</f>
        <v>0</v>
      </c>
      <c r="CI6" s="30">
        <f>Seniori!CI6</f>
        <v>0</v>
      </c>
      <c r="CJ6" s="30"/>
      <c r="CK6" s="30"/>
      <c r="CL6" s="30">
        <f>Seniori!CL6</f>
        <v>0</v>
      </c>
      <c r="CM6" s="30"/>
      <c r="CN6" s="30"/>
      <c r="CO6" s="30">
        <f>Seniori!CO6</f>
        <v>0</v>
      </c>
      <c r="CP6" s="30">
        <f>Seniori!CP6</f>
        <v>0</v>
      </c>
      <c r="CQ6" s="30">
        <f>Seniori!CQ6</f>
        <v>0</v>
      </c>
      <c r="CR6" s="30">
        <f>Seniori!CR6</f>
        <v>0</v>
      </c>
      <c r="CS6" s="30" t="str">
        <f>Seniori!CS6</f>
        <v>08.05.</v>
      </c>
      <c r="CT6" s="30"/>
      <c r="CU6" s="30"/>
      <c r="CV6" s="30">
        <f>Seniori!CV6</f>
        <v>0</v>
      </c>
      <c r="CW6" s="30"/>
      <c r="CX6" s="30"/>
      <c r="CY6" s="30">
        <f>Seniori!CY6</f>
        <v>0</v>
      </c>
      <c r="CZ6" s="30">
        <f>Seniori!CZ6</f>
        <v>0</v>
      </c>
      <c r="DA6" s="30">
        <f>Seniori!DA6</f>
        <v>0</v>
      </c>
      <c r="DB6" s="30">
        <f>Seniori!DB6</f>
        <v>0</v>
      </c>
      <c r="DC6" s="30">
        <f>Seniori!DC6</f>
        <v>0</v>
      </c>
      <c r="DD6" s="30"/>
      <c r="DE6" s="30"/>
      <c r="DF6" s="30">
        <f>Seniori!DF6</f>
        <v>0</v>
      </c>
      <c r="DG6" s="30">
        <f>Seniori!DG6</f>
        <v>0</v>
      </c>
      <c r="DH6" s="30"/>
      <c r="DI6" s="30"/>
      <c r="DJ6" s="30" t="str">
        <f>Seniori!DJ6</f>
        <v>18.05.</v>
      </c>
      <c r="DK6" s="30"/>
      <c r="DL6" s="30">
        <f>Seniori!DL6</f>
        <v>0</v>
      </c>
      <c r="DM6" s="30">
        <f>Seniori!DM6</f>
        <v>0</v>
      </c>
      <c r="DN6" s="30">
        <f>Seniori!DN6</f>
        <v>0</v>
      </c>
      <c r="DO6" s="30">
        <f>Seniori!DO6</f>
        <v>0</v>
      </c>
      <c r="DP6" s="30" t="str">
        <f>Seniori!DP6</f>
        <v>21.-25.05.</v>
      </c>
      <c r="DQ6" s="30"/>
      <c r="DR6" s="30">
        <f>Seniori!DR6</f>
        <v>0</v>
      </c>
      <c r="DS6" s="30" t="str">
        <f>Seniori!DS6</f>
        <v>31.05.-01.06.</v>
      </c>
      <c r="DT6" s="30"/>
      <c r="DU6" s="30"/>
      <c r="DV6" s="30">
        <f>Seniori!DV6</f>
        <v>0</v>
      </c>
      <c r="DW6" s="30">
        <f>Seniori!DW6</f>
        <v>0</v>
      </c>
      <c r="DX6" s="30" t="str">
        <f>Seniori!DX6</f>
        <v>07.-08.06.</v>
      </c>
      <c r="DY6" s="30"/>
      <c r="DZ6" s="30"/>
      <c r="EA6" s="30">
        <f>Seniori!EA6</f>
        <v>0</v>
      </c>
      <c r="EB6" s="30"/>
      <c r="EC6" s="30"/>
      <c r="ED6" s="30">
        <f>Seniori!ED6</f>
        <v>0</v>
      </c>
      <c r="EE6" s="30"/>
      <c r="EF6" s="30">
        <f>Seniori!EF6</f>
        <v>0</v>
      </c>
      <c r="EG6" s="30">
        <f>Seniori!EG6</f>
        <v>0</v>
      </c>
      <c r="EH6" s="30"/>
      <c r="EI6" s="30">
        <f>Seniori!EI6</f>
        <v>0</v>
      </c>
      <c r="EJ6" s="30"/>
      <c r="EK6" s="30">
        <f>Seniori!EK6</f>
        <v>0</v>
      </c>
      <c r="EL6" s="30"/>
      <c r="EM6" s="30" t="str">
        <f>Seniori!EM6</f>
        <v xml:space="preserve">15.-18.05. </v>
      </c>
      <c r="EN6" s="30"/>
      <c r="EO6" s="30" t="str">
        <f>Seniori!EO6</f>
        <v>07.06.</v>
      </c>
      <c r="EP6" s="30"/>
      <c r="EQ6" s="30">
        <f>Seniori!EQ6</f>
        <v>0</v>
      </c>
      <c r="ER6" s="30">
        <f>Seniori!ER6</f>
        <v>0</v>
      </c>
      <c r="ES6" s="30">
        <f>Seniori!ES6</f>
        <v>0</v>
      </c>
      <c r="ET6" s="30">
        <f>Seniori!ET6</f>
        <v>0</v>
      </c>
      <c r="EU6" s="30" t="str">
        <f>Seniori!EU6</f>
        <v>08.06.</v>
      </c>
      <c r="EV6" s="30"/>
      <c r="EW6" s="30">
        <f>Seniori!EW6</f>
        <v>0</v>
      </c>
      <c r="EX6" s="30">
        <f>Seniori!EX6</f>
        <v>0</v>
      </c>
      <c r="EY6" s="30" t="str">
        <f>Seniori!EY6</f>
        <v>14.06.</v>
      </c>
      <c r="EZ6" s="30"/>
      <c r="FA6" s="30">
        <f>Seniori!FA6</f>
        <v>0</v>
      </c>
      <c r="FB6" s="30">
        <f>Seniori!FB6</f>
        <v>0</v>
      </c>
      <c r="FC6" s="30"/>
      <c r="FD6" s="30">
        <f>Seniori!FD6</f>
        <v>0</v>
      </c>
      <c r="FE6" s="30"/>
      <c r="FF6" s="30"/>
      <c r="FG6" s="30"/>
      <c r="FH6" s="30">
        <f>Seniori!FH6</f>
        <v>0</v>
      </c>
      <c r="FI6" s="30"/>
      <c r="FJ6" s="30">
        <f>Seniori!FJ6</f>
        <v>0</v>
      </c>
      <c r="FK6" s="30" t="str">
        <f>Seniori!FK6</f>
        <v>21.-22.06.</v>
      </c>
      <c r="FL6" s="30"/>
      <c r="FM6" s="30">
        <f>Seniori!FM6</f>
        <v>0</v>
      </c>
      <c r="FN6" s="30">
        <f>Seniori!FN6</f>
        <v>0</v>
      </c>
      <c r="FO6" s="30"/>
      <c r="FP6" s="30"/>
      <c r="FQ6" s="30">
        <f>Seniori!FQ6</f>
        <v>0</v>
      </c>
      <c r="FR6" s="30">
        <f>Seniori!FR6</f>
        <v>0</v>
      </c>
      <c r="FS6" s="30"/>
      <c r="FT6" s="30"/>
      <c r="FU6" s="30" t="str">
        <f>Seniori!FU6</f>
        <v>26.-28.06.</v>
      </c>
      <c r="FV6" s="30"/>
      <c r="FW6" s="30"/>
      <c r="FX6" s="30">
        <f>Seniori!FX6</f>
        <v>0</v>
      </c>
      <c r="FY6" s="30">
        <f>Seniori!FY6</f>
        <v>0</v>
      </c>
      <c r="FZ6" s="30"/>
      <c r="GA6" s="30">
        <f>Seniori!GA6</f>
        <v>0</v>
      </c>
      <c r="GB6" s="30"/>
      <c r="GC6" s="30"/>
      <c r="GD6" s="30">
        <f>Seniori!GD6</f>
        <v>0</v>
      </c>
      <c r="GE6" s="30">
        <f>Seniori!GE6</f>
        <v>0</v>
      </c>
      <c r="GF6" s="30">
        <f>Seniori!GF6</f>
        <v>0</v>
      </c>
      <c r="GG6" s="30">
        <f>Seniori!GG6</f>
        <v>0</v>
      </c>
      <c r="GH6" s="30">
        <f>Seniori!GH6</f>
        <v>0</v>
      </c>
      <c r="GI6" s="30">
        <f>Seniori!GI6</f>
        <v>0</v>
      </c>
      <c r="GJ6" s="30"/>
      <c r="GK6" s="30"/>
      <c r="GL6" s="30">
        <f>Seniori!GL6</f>
        <v>0</v>
      </c>
      <c r="GM6" s="30">
        <f>Seniori!GM6</f>
        <v>0</v>
      </c>
      <c r="GN6" s="30"/>
      <c r="GO6" s="30"/>
      <c r="GP6" s="30">
        <f>Seniori!GP6</f>
        <v>0</v>
      </c>
      <c r="GQ6" s="30"/>
      <c r="GR6" s="30"/>
      <c r="GS6" s="30">
        <f>Seniori!GS6</f>
        <v>0</v>
      </c>
      <c r="GT6" s="30">
        <f>Seniori!GT6</f>
        <v>0</v>
      </c>
      <c r="GU6" s="30" t="str">
        <f>Seniori!GU6</f>
        <v>28.-29.06.</v>
      </c>
      <c r="GV6" s="30"/>
      <c r="GW6" s="30">
        <f>Seniori!GW6</f>
        <v>0</v>
      </c>
      <c r="GX6" s="30">
        <f>Seniori!GX6</f>
        <v>0</v>
      </c>
      <c r="GY6" s="30">
        <f>Seniori!GY6</f>
        <v>0</v>
      </c>
      <c r="GZ6" s="30">
        <f>Seniori!GZ6</f>
        <v>0</v>
      </c>
      <c r="HA6" s="30">
        <f>Seniori!HA6</f>
        <v>0</v>
      </c>
      <c r="HB6" s="30">
        <f>Seniori!HB6</f>
        <v>0</v>
      </c>
      <c r="HC6" s="30">
        <f>Seniori!HC6</f>
        <v>0</v>
      </c>
      <c r="HD6" s="30">
        <f>Seniori!HD6</f>
        <v>0</v>
      </c>
      <c r="HE6" s="30">
        <f>Seniori!HE6</f>
        <v>0</v>
      </c>
      <c r="HF6" s="30">
        <f>Seniori!HF6</f>
        <v>0</v>
      </c>
      <c r="HG6" s="30">
        <f>Seniori!HG6</f>
        <v>0</v>
      </c>
      <c r="HH6" s="30">
        <f>Seniori!HH6</f>
        <v>0</v>
      </c>
      <c r="HI6" s="30" t="str">
        <f>Seniori!HI6</f>
        <v>12.-13.07.</v>
      </c>
      <c r="HJ6" s="30"/>
      <c r="HK6" s="30">
        <f>Seniori!HK6</f>
        <v>0</v>
      </c>
      <c r="HL6" s="30">
        <f>Seniori!HL6</f>
        <v>0</v>
      </c>
      <c r="HM6" s="30">
        <f>Seniori!HM6</f>
        <v>0</v>
      </c>
      <c r="HN6" s="30">
        <f>Seniori!HN6</f>
        <v>0</v>
      </c>
      <c r="HO6" s="30">
        <f>Seniori!HO6</f>
        <v>0</v>
      </c>
      <c r="HP6" s="30"/>
      <c r="HQ6" s="30"/>
      <c r="HR6" s="30">
        <f>Seniori!HR6</f>
        <v>0</v>
      </c>
      <c r="HS6" s="30"/>
      <c r="HT6" s="30">
        <f>Seniori!HT6</f>
        <v>0</v>
      </c>
      <c r="HU6" s="30">
        <f>Seniori!HU6</f>
        <v>0</v>
      </c>
      <c r="HV6" s="30"/>
      <c r="HW6" s="30">
        <f>Seniori!HW6</f>
        <v>0</v>
      </c>
      <c r="HX6" s="30">
        <f>Seniori!HX6</f>
        <v>0</v>
      </c>
      <c r="HY6" s="30">
        <f>Seniori!HY6</f>
        <v>0</v>
      </c>
      <c r="HZ6" s="30">
        <f>Seniori!HZ6</f>
        <v>0</v>
      </c>
      <c r="IA6" s="30" t="str">
        <f>Seniori!IA6</f>
        <v xml:space="preserve">17.-20.07. </v>
      </c>
      <c r="IB6" s="30"/>
      <c r="IC6" s="30">
        <f>Seniori!IC6</f>
        <v>0</v>
      </c>
      <c r="ID6" s="30">
        <f>Seniori!ID6</f>
        <v>0</v>
      </c>
      <c r="IE6" s="30"/>
      <c r="IF6" s="30">
        <f>Seniori!IF6</f>
        <v>0</v>
      </c>
      <c r="IG6" s="30" t="str">
        <f>Seniori!IG6</f>
        <v>18.-20.07.</v>
      </c>
      <c r="IH6" s="30"/>
      <c r="II6" s="30"/>
      <c r="IJ6" s="30" t="str">
        <f>Seniori!IJ6</f>
        <v>19.-20.07.</v>
      </c>
      <c r="IK6" s="30"/>
      <c r="IL6" s="30">
        <f>Seniori!IL6</f>
        <v>0</v>
      </c>
      <c r="IM6" s="30">
        <f>Seniori!IM6</f>
        <v>0</v>
      </c>
      <c r="IN6" s="30">
        <f>Seniori!IN6</f>
        <v>0</v>
      </c>
      <c r="IO6" s="30">
        <f>Seniori!IO6</f>
        <v>0</v>
      </c>
      <c r="IP6" s="30">
        <f>Seniori!IP6</f>
        <v>0</v>
      </c>
      <c r="IQ6" s="30">
        <f>Seniori!IQ6</f>
        <v>0</v>
      </c>
      <c r="IR6" s="30">
        <f>Seniori!IR6</f>
        <v>0</v>
      </c>
      <c r="IS6" s="30"/>
      <c r="IT6" s="30">
        <f>Seniori!IT6</f>
        <v>0</v>
      </c>
      <c r="IU6" s="30">
        <f>Seniori!IU6</f>
        <v>0</v>
      </c>
      <c r="IV6" s="30">
        <f>Seniori!IV6</f>
        <v>0</v>
      </c>
      <c r="IW6" s="30">
        <f>Seniori!IW6</f>
        <v>0</v>
      </c>
      <c r="IX6" s="30">
        <f>Seniori!IX6</f>
        <v>0</v>
      </c>
      <c r="IY6" s="30">
        <f>Seniori!IY6</f>
        <v>0</v>
      </c>
      <c r="IZ6" s="30"/>
      <c r="JA6" s="30">
        <f>Seniori!JA6</f>
        <v>0</v>
      </c>
      <c r="JB6" s="30">
        <f>Seniori!JB6</f>
        <v>0</v>
      </c>
      <c r="JC6" s="30">
        <f>Seniori!JC6</f>
        <v>0</v>
      </c>
      <c r="JD6" s="30"/>
      <c r="JE6" s="30"/>
      <c r="JF6" s="30">
        <f>Seniori!JF6</f>
        <v>0</v>
      </c>
      <c r="JG6" s="30">
        <f>Seniori!JG6</f>
        <v>0</v>
      </c>
      <c r="JH6" s="30">
        <f>Seniori!JH6</f>
        <v>0</v>
      </c>
      <c r="JI6" s="30">
        <f>Seniori!JI6</f>
        <v>0</v>
      </c>
      <c r="JJ6" s="30">
        <f>Seniori!JJ6</f>
        <v>0</v>
      </c>
      <c r="JK6" s="30">
        <f>Seniori!JK6</f>
        <v>0</v>
      </c>
      <c r="JL6" s="30"/>
      <c r="JM6" s="30">
        <f>Seniori!JM6</f>
        <v>0</v>
      </c>
      <c r="JN6" s="30">
        <f>Seniori!JN6</f>
        <v>0</v>
      </c>
      <c r="JO6" s="30"/>
      <c r="JP6" s="30">
        <f>Seniori!JP6</f>
        <v>0</v>
      </c>
      <c r="JQ6" s="30">
        <f>Seniori!JQ6</f>
        <v>0</v>
      </c>
      <c r="JR6" s="30">
        <f>Seniori!JR6</f>
        <v>0</v>
      </c>
      <c r="JS6" s="30">
        <f>Seniori!JS6</f>
        <v>0</v>
      </c>
      <c r="JT6" s="30">
        <f>Seniori!JT6</f>
        <v>0</v>
      </c>
      <c r="JU6" s="30">
        <f>Seniori!JU6</f>
        <v>0</v>
      </c>
      <c r="JV6" s="30">
        <f>Seniori!JV6</f>
        <v>0</v>
      </c>
      <c r="JW6" s="30">
        <f>Seniori!JW6</f>
        <v>0</v>
      </c>
      <c r="JX6" s="30">
        <f>Seniori!JX6</f>
        <v>0</v>
      </c>
      <c r="JY6" s="30"/>
      <c r="JZ6" s="30"/>
      <c r="KA6" s="30">
        <f>Seniori!KA6</f>
        <v>0</v>
      </c>
      <c r="KB6" s="30">
        <f>Seniori!KB6</f>
        <v>0</v>
      </c>
      <c r="KC6" s="30"/>
      <c r="KD6" s="30">
        <f>Seniori!KD6</f>
        <v>0</v>
      </c>
      <c r="KE6" s="30"/>
      <c r="KF6" s="30">
        <f>Seniori!KF6</f>
        <v>0</v>
      </c>
      <c r="KG6" s="30"/>
      <c r="KH6" s="30">
        <f>Seniori!KH6</f>
        <v>0</v>
      </c>
      <c r="KI6" s="30">
        <f>Seniori!KI6</f>
        <v>0</v>
      </c>
      <c r="KJ6" s="30">
        <f>Seniori!KJ6</f>
        <v>0</v>
      </c>
      <c r="KK6" s="30">
        <f>Seniori!KK6</f>
        <v>0</v>
      </c>
      <c r="KL6" s="30"/>
      <c r="KM6" s="30">
        <f>Seniori!KM6</f>
        <v>0</v>
      </c>
      <c r="KN6" s="30"/>
      <c r="KO6" s="30">
        <f>Seniori!KO6</f>
        <v>0</v>
      </c>
      <c r="KP6" s="30"/>
      <c r="KQ6" s="30"/>
      <c r="KR6" s="30">
        <f>Seniori!KR6</f>
        <v>0</v>
      </c>
      <c r="KS6" s="30">
        <f>Seniori!KS6</f>
        <v>0</v>
      </c>
      <c r="KT6" s="30">
        <f>Seniori!KT6</f>
        <v>0</v>
      </c>
      <c r="KU6" s="30">
        <f>Seniori!KU6</f>
        <v>0</v>
      </c>
      <c r="KV6" s="30"/>
      <c r="KW6" s="30">
        <f>Seniori!KW6</f>
        <v>0</v>
      </c>
      <c r="KX6" s="30">
        <f>Seniori!KX6</f>
        <v>0</v>
      </c>
      <c r="KY6" s="30">
        <f>Seniori!KY6</f>
        <v>0</v>
      </c>
      <c r="KZ6" s="30">
        <f>Seniori!KZ6</f>
        <v>0</v>
      </c>
      <c r="LA6" s="30">
        <f>Seniori!LA6</f>
        <v>0</v>
      </c>
      <c r="LB6" s="30"/>
      <c r="LC6" s="30"/>
      <c r="LD6" s="30">
        <f>Seniori!LD6</f>
        <v>0</v>
      </c>
      <c r="LE6" s="30">
        <f>Seniori!LE6</f>
        <v>0</v>
      </c>
      <c r="LF6" s="30">
        <f>Seniori!LF6</f>
        <v>0</v>
      </c>
      <c r="LG6" s="30">
        <f>Seniori!LG6</f>
        <v>0</v>
      </c>
      <c r="LH6" s="30">
        <f>Seniori!LH6</f>
        <v>0</v>
      </c>
      <c r="LI6" s="30">
        <f>Seniori!LI6</f>
        <v>0</v>
      </c>
      <c r="LJ6" s="30">
        <f>Seniori!LJ6</f>
        <v>0</v>
      </c>
      <c r="LK6" s="30">
        <f>Seniori!LK6</f>
        <v>0</v>
      </c>
      <c r="LL6" s="30">
        <f>Seniori!LL6</f>
        <v>0</v>
      </c>
      <c r="LM6" s="30">
        <f>Seniori!LM6</f>
        <v>0</v>
      </c>
      <c r="LN6" s="30">
        <f>Seniori!LN6</f>
        <v>0</v>
      </c>
      <c r="LO6" s="30">
        <f>Seniori!LO6</f>
        <v>0</v>
      </c>
      <c r="LP6" s="30"/>
      <c r="LQ6" s="30">
        <f>Seniori!LQ6</f>
        <v>0</v>
      </c>
      <c r="LR6" s="30">
        <f>Seniori!LR6</f>
        <v>0</v>
      </c>
      <c r="LS6" s="30">
        <f>Seniori!LS6</f>
        <v>0</v>
      </c>
      <c r="LT6" s="30">
        <f>Seniori!LT6</f>
        <v>0</v>
      </c>
      <c r="LU6" s="30"/>
      <c r="LV6" s="30">
        <f>Seniori!LV6</f>
        <v>0</v>
      </c>
      <c r="LW6" s="30">
        <f>Seniori!LW6</f>
        <v>0</v>
      </c>
      <c r="LX6" s="30">
        <f>Seniori!LX6</f>
        <v>0</v>
      </c>
      <c r="LY6" s="30">
        <f>Seniori!LY6</f>
        <v>0</v>
      </c>
      <c r="LZ6" s="30"/>
      <c r="MA6" s="30">
        <f>Seniori!MA6</f>
        <v>0</v>
      </c>
      <c r="MB6" s="30">
        <f>Seniori!MB6</f>
        <v>0</v>
      </c>
      <c r="MC6" s="30">
        <f>Seniori!MC6</f>
        <v>0</v>
      </c>
      <c r="MD6" s="30"/>
      <c r="ME6" s="30">
        <f>Seniori!ME6</f>
        <v>0</v>
      </c>
      <c r="MF6" s="30"/>
      <c r="MG6" s="30">
        <f>Seniori!MG6</f>
        <v>0</v>
      </c>
      <c r="MH6" s="30"/>
      <c r="MI6" s="30">
        <f>Seniori!MI6</f>
        <v>0</v>
      </c>
      <c r="MJ6" s="30"/>
      <c r="MK6" s="30"/>
      <c r="ML6" s="30">
        <f>Seniori!ML6</f>
        <v>0</v>
      </c>
      <c r="MM6" s="30">
        <f>Seniori!MM6</f>
        <v>0</v>
      </c>
      <c r="MN6" s="30">
        <f>Seniori!MN6</f>
        <v>0</v>
      </c>
      <c r="MO6" s="30">
        <f>Seniori!MO6</f>
        <v>0</v>
      </c>
      <c r="MP6" s="30">
        <f>Seniori!MP6</f>
        <v>0</v>
      </c>
      <c r="MQ6" s="30">
        <f>Seniori!MQ6</f>
        <v>0</v>
      </c>
      <c r="MR6" s="30">
        <f>Seniori!MR6</f>
        <v>0</v>
      </c>
      <c r="MS6" s="30">
        <f>Seniori!MS6</f>
        <v>0</v>
      </c>
      <c r="MT6" s="30">
        <f>Seniori!MT6</f>
        <v>0</v>
      </c>
      <c r="MU6" s="30">
        <f>Seniori!MU6</f>
        <v>0</v>
      </c>
      <c r="MV6" s="30">
        <f>Seniori!MV6</f>
        <v>0</v>
      </c>
      <c r="MW6" s="30">
        <f>Seniori!MW6</f>
        <v>0</v>
      </c>
      <c r="MX6" s="30">
        <f>Seniori!MX6</f>
        <v>0</v>
      </c>
      <c r="MY6" s="30"/>
      <c r="MZ6" s="30">
        <f>Seniori!MZ6</f>
        <v>0</v>
      </c>
      <c r="NA6" s="30">
        <f>Seniori!NA6</f>
        <v>0</v>
      </c>
      <c r="NB6" s="30"/>
      <c r="NC6" s="30"/>
      <c r="ND6" s="30">
        <f>Seniori!ND6</f>
        <v>0</v>
      </c>
      <c r="NE6" s="30">
        <f>Seniori!NE6</f>
        <v>0</v>
      </c>
      <c r="NF6" s="30">
        <f>Seniori!NF6</f>
        <v>0</v>
      </c>
      <c r="NG6" s="30">
        <f>Seniori!NG6</f>
        <v>0</v>
      </c>
      <c r="NH6" s="30">
        <f>Seniori!NH6</f>
        <v>0</v>
      </c>
      <c r="NI6" s="30">
        <f>Seniori!NI6</f>
        <v>0</v>
      </c>
      <c r="NJ6" s="30">
        <f>Seniori!NJ6</f>
        <v>0</v>
      </c>
      <c r="NK6" s="30"/>
      <c r="NL6" s="30"/>
      <c r="NM6" s="30">
        <f>Seniori!NM6</f>
        <v>0</v>
      </c>
      <c r="NN6" s="30">
        <f>Seniori!NN6</f>
        <v>0</v>
      </c>
      <c r="NO6" s="30">
        <f>Seniori!NO6</f>
        <v>0</v>
      </c>
      <c r="NP6" s="30"/>
      <c r="NQ6" s="30">
        <f>Seniori!NQ6</f>
        <v>0</v>
      </c>
      <c r="NR6" s="30">
        <f>Seniori!NR6</f>
        <v>0</v>
      </c>
      <c r="NS6" s="30">
        <f>Seniori!NS6</f>
        <v>0</v>
      </c>
      <c r="NT6" s="30"/>
      <c r="NU6" s="30">
        <f>Seniori!NU6</f>
        <v>0</v>
      </c>
      <c r="NV6" s="30"/>
      <c r="NW6" s="30"/>
      <c r="NX6" s="30">
        <f>Seniori!NX6</f>
        <v>0</v>
      </c>
      <c r="NY6" s="30">
        <f>Seniori!NY6</f>
        <v>0</v>
      </c>
      <c r="NZ6" s="30">
        <f>Seniori!NZ6</f>
        <v>0</v>
      </c>
      <c r="OA6" s="30">
        <f>Seniori!OA6</f>
        <v>0</v>
      </c>
      <c r="OB6" s="30"/>
      <c r="OC6" s="30">
        <f>Seniori!OC6</f>
        <v>0</v>
      </c>
      <c r="OD6" s="30">
        <f>Seniori!OD6</f>
        <v>0</v>
      </c>
      <c r="OE6" s="30">
        <f>Seniori!OE6</f>
        <v>0</v>
      </c>
      <c r="OF6" s="30">
        <f>Seniori!OF6</f>
        <v>0</v>
      </c>
      <c r="OG6" s="30">
        <f>Seniori!OG6</f>
        <v>0</v>
      </c>
      <c r="OH6" s="30">
        <f>Seniori!OH6</f>
        <v>0</v>
      </c>
      <c r="OI6" s="30">
        <f>Seniori!OI6</f>
        <v>0</v>
      </c>
      <c r="OJ6" s="30"/>
      <c r="OK6" s="30">
        <f>Seniori!OK6</f>
        <v>0</v>
      </c>
      <c r="OL6" s="30">
        <f>Seniori!OL6</f>
        <v>0</v>
      </c>
      <c r="OM6" s="30"/>
      <c r="ON6" s="30">
        <f>Seniori!ON6</f>
        <v>0</v>
      </c>
      <c r="OO6" s="30"/>
      <c r="OP6" s="30">
        <f>Seniori!OP6</f>
        <v>0</v>
      </c>
      <c r="OQ6" s="30"/>
      <c r="OR6" s="30">
        <f>Seniori!OR6</f>
        <v>0</v>
      </c>
      <c r="OS6" s="30"/>
      <c r="OT6" s="30">
        <f>Seniori!OT6</f>
        <v>0</v>
      </c>
      <c r="OU6" s="30">
        <f>Seniori!OU6</f>
        <v>0</v>
      </c>
      <c r="OV6" s="30">
        <f>Seniori!OV6</f>
        <v>0</v>
      </c>
      <c r="OW6" s="30">
        <f>Seniori!OW6</f>
        <v>0</v>
      </c>
      <c r="OX6" s="30"/>
      <c r="OY6" s="30"/>
      <c r="OZ6" s="30">
        <f>Seniori!OZ6</f>
        <v>0</v>
      </c>
      <c r="PA6" s="30">
        <f>Seniori!PA6</f>
        <v>0</v>
      </c>
      <c r="PB6" s="30">
        <f>Seniori!PB6</f>
        <v>0</v>
      </c>
      <c r="PC6" s="30"/>
      <c r="PD6" s="30"/>
      <c r="PE6" s="30">
        <f>Seniori!PE6</f>
        <v>0</v>
      </c>
      <c r="PF6" s="30">
        <f>Seniori!PF6</f>
        <v>0</v>
      </c>
      <c r="PG6" s="30"/>
      <c r="PH6" s="30">
        <f>Seniori!PH6</f>
        <v>0</v>
      </c>
      <c r="PI6" s="30">
        <f>Seniori!PI6</f>
        <v>0</v>
      </c>
      <c r="PJ6" s="30">
        <f>Seniori!PJ6</f>
        <v>0</v>
      </c>
      <c r="PK6" s="30">
        <f>Seniori!PK6</f>
        <v>0</v>
      </c>
      <c r="PL6" s="30">
        <f>Seniori!PL6</f>
        <v>0</v>
      </c>
      <c r="PM6" s="30">
        <f>Seniori!PM6</f>
        <v>0</v>
      </c>
      <c r="PN6" s="30">
        <f>Seniori!PN6</f>
        <v>0</v>
      </c>
      <c r="PO6" s="30"/>
      <c r="PP6" s="30">
        <f>Seniori!PP6</f>
        <v>0</v>
      </c>
      <c r="PQ6" s="30">
        <f>Seniori!PQ6</f>
        <v>0</v>
      </c>
      <c r="PR6" s="30">
        <f>Seniori!PR6</f>
        <v>0</v>
      </c>
      <c r="PS6" s="30">
        <f>Seniori!PS6</f>
        <v>0</v>
      </c>
      <c r="PT6" s="30"/>
      <c r="PU6" s="30">
        <f>Seniori!PU6</f>
        <v>0</v>
      </c>
      <c r="PV6" s="30">
        <f>Seniori!PV6</f>
        <v>0</v>
      </c>
      <c r="PW6" s="30">
        <f>Seniori!PW6</f>
        <v>0</v>
      </c>
      <c r="PX6" s="30">
        <f>Seniori!PX6</f>
        <v>0</v>
      </c>
      <c r="PY6" s="30"/>
      <c r="PZ6" s="30">
        <f>Seniori!PZ6</f>
        <v>0</v>
      </c>
      <c r="QA6" s="30">
        <f>Seniori!QA6</f>
        <v>0</v>
      </c>
      <c r="QB6" s="30">
        <f>Seniori!QB6</f>
        <v>0</v>
      </c>
      <c r="QC6" s="30">
        <f>Seniori!QC6</f>
        <v>0</v>
      </c>
      <c r="QD6" s="30">
        <f>Seniori!QD6</f>
        <v>0</v>
      </c>
      <c r="QE6" s="30"/>
      <c r="QF6" s="30">
        <f>Seniori!QF6</f>
        <v>0</v>
      </c>
      <c r="QG6" s="30"/>
      <c r="QH6" s="30">
        <f>Seniori!QH6</f>
        <v>0</v>
      </c>
      <c r="QI6" s="30">
        <f>Seniori!QI6</f>
        <v>0</v>
      </c>
      <c r="QJ6" s="30">
        <f>Seniori!QJ6</f>
        <v>0</v>
      </c>
      <c r="QK6" s="30">
        <f>Seniori!QK6</f>
        <v>0</v>
      </c>
      <c r="QL6" s="30"/>
      <c r="QM6" s="30">
        <f>Seniori!QM6</f>
        <v>0</v>
      </c>
      <c r="QN6" s="30">
        <f>Seniori!QN6</f>
        <v>0</v>
      </c>
      <c r="QO6" s="30">
        <f>Seniori!QO6</f>
        <v>0</v>
      </c>
      <c r="QP6" s="30">
        <f>Seniori!QP6</f>
        <v>0</v>
      </c>
      <c r="QQ6" s="30">
        <f>Seniori!QQ6</f>
        <v>0</v>
      </c>
      <c r="QR6" s="30">
        <f>Seniori!QR6</f>
        <v>0</v>
      </c>
      <c r="QS6" s="30">
        <f>Seniori!QS6</f>
        <v>0</v>
      </c>
      <c r="QT6" s="30"/>
      <c r="QU6" s="30">
        <f>Seniori!QU6</f>
        <v>0</v>
      </c>
      <c r="QV6" s="30">
        <f>Seniori!QV6</f>
        <v>0</v>
      </c>
      <c r="QW6" s="30">
        <f>Seniori!QW6</f>
        <v>0</v>
      </c>
      <c r="QX6" s="30">
        <f>Seniori!QX6</f>
        <v>0</v>
      </c>
      <c r="QY6" s="30">
        <f>Seniori!QY6</f>
        <v>0</v>
      </c>
      <c r="QZ6" s="30">
        <f>Seniori!QZ6</f>
        <v>0</v>
      </c>
      <c r="RA6" s="30">
        <f>Seniori!RA6</f>
        <v>0</v>
      </c>
      <c r="RB6" s="30">
        <f>Seniori!RB6</f>
        <v>0</v>
      </c>
      <c r="RC6" s="30">
        <f>Seniori!RC6</f>
        <v>0</v>
      </c>
      <c r="RD6" s="30">
        <f>Seniori!RD6</f>
        <v>0</v>
      </c>
      <c r="RE6" s="30">
        <f>Seniori!RE6</f>
        <v>0</v>
      </c>
      <c r="RF6" s="30"/>
      <c r="RG6" s="30">
        <f>Seniori!RG6</f>
        <v>0</v>
      </c>
      <c r="RH6" s="30">
        <f>Seniori!RH6</f>
        <v>0</v>
      </c>
      <c r="RI6" s="30">
        <f>Seniori!RI6</f>
        <v>0</v>
      </c>
      <c r="RJ6" s="30">
        <f>Seniori!RJ6</f>
        <v>0</v>
      </c>
      <c r="RK6" s="30">
        <f>Seniori!RK6</f>
        <v>0</v>
      </c>
      <c r="RL6" s="30">
        <f>Seniori!RL6</f>
        <v>0</v>
      </c>
      <c r="RM6" s="30">
        <f>Seniori!RM6</f>
        <v>0</v>
      </c>
      <c r="RN6" s="30">
        <f>Seniori!RN6</f>
        <v>0</v>
      </c>
      <c r="RO6" s="30">
        <f>Seniori!RO6</f>
        <v>0</v>
      </c>
      <c r="RP6" s="30">
        <f>Seniori!RP6</f>
        <v>0</v>
      </c>
      <c r="RQ6" s="30">
        <f>Seniori!RQ6</f>
        <v>0</v>
      </c>
      <c r="RR6" s="30">
        <f>Seniori!RR6</f>
        <v>0</v>
      </c>
      <c r="RS6" s="30">
        <f>Seniori!RS6</f>
        <v>0</v>
      </c>
      <c r="RT6" s="30">
        <f>Seniori!RT6</f>
        <v>0</v>
      </c>
      <c r="RU6" s="30">
        <f>Seniori!RU6</f>
        <v>0</v>
      </c>
      <c r="RV6" s="30"/>
      <c r="RW6" s="30">
        <f>Seniori!RW6</f>
        <v>0</v>
      </c>
      <c r="RX6" s="30">
        <f>Seniori!RX6</f>
        <v>0</v>
      </c>
      <c r="RY6" s="30"/>
      <c r="RZ6" s="30">
        <f>Seniori!RZ6</f>
        <v>0</v>
      </c>
      <c r="SA6" s="30">
        <f>Seniori!SA6</f>
        <v>0</v>
      </c>
      <c r="SB6" s="30">
        <f>Seniori!SB6</f>
        <v>0</v>
      </c>
      <c r="SC6" s="30">
        <f>Seniori!SC6</f>
        <v>0</v>
      </c>
      <c r="SD6" s="30">
        <f>Seniori!SD6</f>
        <v>0</v>
      </c>
      <c r="SE6" s="30">
        <f>Seniori!SE6</f>
        <v>0</v>
      </c>
      <c r="SF6" s="30">
        <f>Seniori!SF6</f>
        <v>0</v>
      </c>
      <c r="SG6" s="30">
        <f>Seniori!SG6</f>
        <v>0</v>
      </c>
      <c r="SH6" s="30">
        <f>Seniori!SH6</f>
        <v>0</v>
      </c>
      <c r="SI6" s="30"/>
      <c r="SJ6" s="30">
        <f>Seniori!SJ6</f>
        <v>0</v>
      </c>
      <c r="SK6" s="30">
        <f>Seniori!SK6</f>
        <v>0</v>
      </c>
      <c r="SL6" s="30">
        <f>Seniori!SL6</f>
        <v>0</v>
      </c>
      <c r="SM6" s="30">
        <f>Seniori!SM6</f>
        <v>0</v>
      </c>
      <c r="SN6" s="30">
        <f>Seniori!SN6</f>
        <v>0</v>
      </c>
      <c r="SO6" s="30">
        <f>Seniori!SO6</f>
        <v>0</v>
      </c>
      <c r="SP6" s="30">
        <f>Seniori!SP6</f>
        <v>0</v>
      </c>
      <c r="SQ6" s="30">
        <f>Seniori!SQ6</f>
        <v>0</v>
      </c>
      <c r="SR6" s="30">
        <f>Seniori!SR6</f>
        <v>0</v>
      </c>
      <c r="SS6" s="30">
        <f>Seniori!SS6</f>
        <v>0</v>
      </c>
      <c r="ST6" s="30">
        <f>Seniori!ST6</f>
        <v>0</v>
      </c>
      <c r="SU6" s="30">
        <f>Seniori!SU6</f>
        <v>0</v>
      </c>
      <c r="SV6" s="30">
        <f>Seniori!SV6</f>
        <v>0</v>
      </c>
      <c r="SW6" s="30">
        <f>Seniori!SW6</f>
        <v>0</v>
      </c>
      <c r="SX6" s="30">
        <f>Seniori!SX6</f>
        <v>0</v>
      </c>
      <c r="SY6" s="30">
        <f>Seniori!SY6</f>
        <v>0</v>
      </c>
      <c r="SZ6" s="30">
        <f>Seniori!SZ6</f>
        <v>0</v>
      </c>
      <c r="TA6" s="30">
        <f>Seniori!TA6</f>
        <v>0</v>
      </c>
      <c r="TB6" s="30">
        <f>Seniori!TB6</f>
        <v>0</v>
      </c>
    </row>
    <row r="7" spans="1:522" s="29" customFormat="1" ht="18" customHeight="1" x14ac:dyDescent="0.25">
      <c r="A7" s="238"/>
      <c r="B7" s="232"/>
      <c r="C7" s="232"/>
      <c r="D7" s="232"/>
      <c r="E7" s="232"/>
      <c r="F7" s="232"/>
      <c r="G7" s="232"/>
      <c r="H7" s="232"/>
      <c r="I7" s="235"/>
      <c r="J7" s="235"/>
      <c r="K7" s="28" t="str">
        <f>Seniori!K7</f>
        <v>Motešice</v>
      </c>
      <c r="L7" s="28"/>
      <c r="M7" s="28">
        <f>Seniori!M7</f>
        <v>0</v>
      </c>
      <c r="N7" s="28"/>
      <c r="O7" s="28">
        <f>Seniori!O7</f>
        <v>0</v>
      </c>
      <c r="P7" s="28">
        <f>Seniori!P7</f>
        <v>0</v>
      </c>
      <c r="Q7" s="28">
        <f>Seniori!Q7</f>
        <v>0</v>
      </c>
      <c r="R7" s="28"/>
      <c r="S7" s="28"/>
      <c r="T7" s="28"/>
      <c r="U7" s="28"/>
      <c r="V7" s="28">
        <f>Seniori!V7</f>
        <v>0</v>
      </c>
      <c r="W7" s="28">
        <f>Seniori!W7</f>
        <v>0</v>
      </c>
      <c r="X7" s="28">
        <f>Seniori!X7</f>
        <v>0</v>
      </c>
      <c r="Y7" s="28">
        <f>Seniori!Y7</f>
        <v>0</v>
      </c>
      <c r="Z7" s="28" t="str">
        <f>Seniori!Z7</f>
        <v>Motešice</v>
      </c>
      <c r="AA7" s="28"/>
      <c r="AB7" s="28"/>
      <c r="AC7" s="28"/>
      <c r="AD7" s="28">
        <f>Seniori!AD7</f>
        <v>0</v>
      </c>
      <c r="AE7" s="28">
        <f>Seniori!AE7</f>
        <v>0</v>
      </c>
      <c r="AF7" s="28">
        <f>Seniori!AF7</f>
        <v>0</v>
      </c>
      <c r="AG7" s="28" t="str">
        <f>Seniori!AG7</f>
        <v>Motešice</v>
      </c>
      <c r="AH7" s="28"/>
      <c r="AI7" s="28"/>
      <c r="AJ7" s="28"/>
      <c r="AK7" s="28">
        <f>Seniori!AK7</f>
        <v>0</v>
      </c>
      <c r="AL7" s="28">
        <f>Seniori!AL7</f>
        <v>0</v>
      </c>
      <c r="AM7" s="28">
        <f>Seniori!AM7</f>
        <v>0</v>
      </c>
      <c r="AN7" s="28">
        <f>Seniori!AN7</f>
        <v>0</v>
      </c>
      <c r="AO7" s="28">
        <f>Seniori!AO7</f>
        <v>0</v>
      </c>
      <c r="AP7" s="28"/>
      <c r="AQ7" s="28"/>
      <c r="AR7" s="28"/>
      <c r="AS7" s="28"/>
      <c r="AT7" s="28"/>
      <c r="AU7" s="28">
        <f>Seniori!AU7</f>
        <v>0</v>
      </c>
      <c r="AV7" s="28" t="str">
        <f>Seniori!AV7</f>
        <v>Motešice</v>
      </c>
      <c r="AW7" s="28"/>
      <c r="AX7" s="28">
        <f>Seniori!AX7</f>
        <v>0</v>
      </c>
      <c r="AY7" s="28">
        <f>Seniori!AY7</f>
        <v>0</v>
      </c>
      <c r="AZ7" s="28">
        <f>Seniori!AZ7</f>
        <v>0</v>
      </c>
      <c r="BA7" s="28">
        <f>Seniori!BA7</f>
        <v>0</v>
      </c>
      <c r="BB7" s="28" t="str">
        <f>Seniori!BB7</f>
        <v>Motešice CDI</v>
      </c>
      <c r="BC7" s="28"/>
      <c r="BD7" s="28"/>
      <c r="BE7" s="28"/>
      <c r="BF7" s="28"/>
      <c r="BG7" s="28"/>
      <c r="BH7" s="28" t="str">
        <f>Seniori!BH7</f>
        <v>Motešice</v>
      </c>
      <c r="BI7" s="28"/>
      <c r="BJ7" s="28"/>
      <c r="BK7" s="28">
        <f>Seniori!BK7</f>
        <v>0</v>
      </c>
      <c r="BL7" s="28"/>
      <c r="BM7" s="28"/>
      <c r="BN7" s="28"/>
      <c r="BO7" s="28"/>
      <c r="BP7" s="28"/>
      <c r="BQ7" s="28"/>
      <c r="BR7" s="28"/>
      <c r="BS7" s="28">
        <f>Seniori!BS7</f>
        <v>0</v>
      </c>
      <c r="BT7" s="28"/>
      <c r="BU7" s="28"/>
      <c r="BV7" s="28"/>
      <c r="BW7" s="28">
        <f>Seniori!BW7</f>
        <v>0</v>
      </c>
      <c r="BX7" s="28" t="str">
        <f>Seniori!BX7</f>
        <v>St. Margarethen AUT CDI</v>
      </c>
      <c r="BY7" s="28"/>
      <c r="BZ7" s="28"/>
      <c r="CA7" s="28" t="str">
        <f>Seniori!CA7</f>
        <v>Vígľaš</v>
      </c>
      <c r="CB7" s="28"/>
      <c r="CC7" s="28"/>
      <c r="CD7" s="28"/>
      <c r="CE7" s="28">
        <f>Seniori!CE7</f>
        <v>0</v>
      </c>
      <c r="CF7" s="28">
        <f>Seniori!CF7</f>
        <v>0</v>
      </c>
      <c r="CG7" s="28">
        <f>Seniori!CG7</f>
        <v>0</v>
      </c>
      <c r="CH7" s="28">
        <f>Seniori!CH7</f>
        <v>0</v>
      </c>
      <c r="CI7" s="28">
        <f>Seniori!CI7</f>
        <v>0</v>
      </c>
      <c r="CJ7" s="28"/>
      <c r="CK7" s="28"/>
      <c r="CL7" s="28">
        <f>Seniori!CL7</f>
        <v>0</v>
      </c>
      <c r="CM7" s="28"/>
      <c r="CN7" s="28"/>
      <c r="CO7" s="28">
        <f>Seniori!CO7</f>
        <v>0</v>
      </c>
      <c r="CP7" s="28">
        <f>Seniori!CP7</f>
        <v>0</v>
      </c>
      <c r="CQ7" s="28">
        <f>Seniori!CQ7</f>
        <v>0</v>
      </c>
      <c r="CR7" s="28">
        <f>Seniori!CR7</f>
        <v>0</v>
      </c>
      <c r="CS7" s="28" t="str">
        <f>Seniori!CS7</f>
        <v>RS Team Bratislava</v>
      </c>
      <c r="CT7" s="28"/>
      <c r="CU7" s="28"/>
      <c r="CV7" s="28"/>
      <c r="CW7" s="28"/>
      <c r="CX7" s="28"/>
      <c r="CY7" s="28">
        <f>Seniori!CY7</f>
        <v>0</v>
      </c>
      <c r="CZ7" s="28">
        <f>Seniori!CZ7</f>
        <v>0</v>
      </c>
      <c r="DA7" s="28">
        <f>Seniori!DA7</f>
        <v>0</v>
      </c>
      <c r="DB7" s="28">
        <f>Seniori!DB7</f>
        <v>0</v>
      </c>
      <c r="DC7" s="28">
        <f>Seniori!DC7</f>
        <v>0</v>
      </c>
      <c r="DD7" s="28"/>
      <c r="DE7" s="28"/>
      <c r="DF7" s="28"/>
      <c r="DG7" s="28">
        <f>Seniori!DG7</f>
        <v>0</v>
      </c>
      <c r="DH7" s="28"/>
      <c r="DI7" s="28"/>
      <c r="DJ7" s="28" t="str">
        <f>Seniori!DJ7</f>
        <v>Panská Lícha CZE</v>
      </c>
      <c r="DK7" s="28"/>
      <c r="DL7" s="28"/>
      <c r="DM7" s="28"/>
      <c r="DN7" s="28">
        <f>Seniori!DN7</f>
        <v>0</v>
      </c>
      <c r="DO7" s="28">
        <f>Seniori!DO7</f>
        <v>0</v>
      </c>
      <c r="DP7" s="28" t="str">
        <f>Seniori!DP7</f>
        <v>Olomouc CZE CDI</v>
      </c>
      <c r="DQ7" s="28"/>
      <c r="DR7" s="28"/>
      <c r="DS7" s="28" t="str">
        <f>Seniori!DS7</f>
        <v>Těšánky CZE</v>
      </c>
      <c r="DT7" s="28"/>
      <c r="DU7" s="28"/>
      <c r="DV7" s="28">
        <f>Seniori!DV7</f>
        <v>0</v>
      </c>
      <c r="DW7" s="28">
        <f>Seniori!DW7</f>
        <v>0</v>
      </c>
      <c r="DX7" s="28" t="str">
        <f>Seniori!DX7</f>
        <v>Dunajský Klátov</v>
      </c>
      <c r="DY7" s="28"/>
      <c r="DZ7" s="28"/>
      <c r="EA7" s="28">
        <f>Seniori!EA7</f>
        <v>0</v>
      </c>
      <c r="EB7" s="28"/>
      <c r="EC7" s="28"/>
      <c r="ED7" s="28">
        <f>Seniori!ED7</f>
        <v>0</v>
      </c>
      <c r="EE7" s="28"/>
      <c r="EF7" s="28">
        <f>Seniori!EF7</f>
        <v>0</v>
      </c>
      <c r="EG7" s="28">
        <f>Seniori!EG7</f>
        <v>0</v>
      </c>
      <c r="EH7" s="28"/>
      <c r="EI7" s="28">
        <f>Seniori!EI7</f>
        <v>0</v>
      </c>
      <c r="EJ7" s="28"/>
      <c r="EK7" s="28">
        <f>Seniori!EK7</f>
        <v>0</v>
      </c>
      <c r="EL7" s="28"/>
      <c r="EM7" s="28" t="str">
        <f>Seniori!EM7</f>
        <v>Máriakálnok HUN CDI</v>
      </c>
      <c r="EN7" s="28"/>
      <c r="EO7" s="28" t="str">
        <f>Seniori!EO7</f>
        <v>Výškov CZE</v>
      </c>
      <c r="EP7" s="28"/>
      <c r="EQ7" s="28">
        <f>Seniori!EQ7</f>
        <v>0</v>
      </c>
      <c r="ER7" s="28">
        <f>Seniori!ER7</f>
        <v>0</v>
      </c>
      <c r="ES7" s="28">
        <f>Seniori!ES7</f>
        <v>0</v>
      </c>
      <c r="ET7" s="28">
        <f>Seniori!ET7</f>
        <v>0</v>
      </c>
      <c r="EU7" s="28" t="str">
        <f>Seniori!EU7</f>
        <v>Výškov CZE</v>
      </c>
      <c r="EV7" s="28"/>
      <c r="EW7" s="28"/>
      <c r="EX7" s="28">
        <f>Seniori!EX7</f>
        <v>0</v>
      </c>
      <c r="EY7" s="28" t="str">
        <f>Seniori!EY7</f>
        <v>Jasová</v>
      </c>
      <c r="EZ7" s="28"/>
      <c r="FA7" s="28">
        <f>Seniori!FA7</f>
        <v>0</v>
      </c>
      <c r="FB7" s="28">
        <f>Seniori!FB7</f>
        <v>0</v>
      </c>
      <c r="FC7" s="28"/>
      <c r="FD7" s="28">
        <f>Seniori!FD7</f>
        <v>0</v>
      </c>
      <c r="FE7" s="28"/>
      <c r="FF7" s="28"/>
      <c r="FG7" s="28"/>
      <c r="FH7" s="28">
        <f>Seniori!FH7</f>
        <v>0</v>
      </c>
      <c r="FI7" s="28"/>
      <c r="FJ7" s="28"/>
      <c r="FK7" s="28" t="str">
        <f>Seniori!FK7</f>
        <v>Těšánky CZE</v>
      </c>
      <c r="FL7" s="28"/>
      <c r="FM7" s="28"/>
      <c r="FN7" s="28">
        <f>Seniori!FN7</f>
        <v>0</v>
      </c>
      <c r="FO7" s="28"/>
      <c r="FP7" s="28"/>
      <c r="FQ7" s="28"/>
      <c r="FR7" s="28">
        <f>Seniori!FR7</f>
        <v>0</v>
      </c>
      <c r="FS7" s="28"/>
      <c r="FT7" s="28"/>
      <c r="FU7" s="28" t="str">
        <f>Seniori!FU7</f>
        <v>Motešice</v>
      </c>
      <c r="FV7" s="28"/>
      <c r="FW7" s="28"/>
      <c r="FX7" s="28">
        <f>Seniori!FX7</f>
        <v>0</v>
      </c>
      <c r="FY7" s="28">
        <f>Seniori!FY7</f>
        <v>0</v>
      </c>
      <c r="FZ7" s="28"/>
      <c r="GA7" s="28"/>
      <c r="GB7" s="28"/>
      <c r="GC7" s="28"/>
      <c r="GD7" s="28">
        <f>Seniori!GD7</f>
        <v>0</v>
      </c>
      <c r="GE7" s="28">
        <f>Seniori!GE7</f>
        <v>0</v>
      </c>
      <c r="GF7" s="28">
        <f>Seniori!GF7</f>
        <v>0</v>
      </c>
      <c r="GG7" s="28">
        <f>Seniori!GG7</f>
        <v>0</v>
      </c>
      <c r="GH7" s="28">
        <f>Seniori!GH7</f>
        <v>0</v>
      </c>
      <c r="GI7" s="28">
        <f>Seniori!GI7</f>
        <v>0</v>
      </c>
      <c r="GJ7" s="28"/>
      <c r="GK7" s="28"/>
      <c r="GL7" s="28">
        <f>Seniori!GL7</f>
        <v>0</v>
      </c>
      <c r="GM7" s="28">
        <f>Seniori!GM7</f>
        <v>0</v>
      </c>
      <c r="GN7" s="28"/>
      <c r="GO7" s="28"/>
      <c r="GP7" s="28">
        <f>Seniori!GP7</f>
        <v>0</v>
      </c>
      <c r="GQ7" s="28"/>
      <c r="GR7" s="28"/>
      <c r="GS7" s="28">
        <f>Seniori!GS7</f>
        <v>0</v>
      </c>
      <c r="GT7" s="28">
        <f>Seniori!GT7</f>
        <v>0</v>
      </c>
      <c r="GU7" s="28" t="str">
        <f>Seniori!GU7</f>
        <v>Szilvásvárad HUN</v>
      </c>
      <c r="GV7" s="28"/>
      <c r="GW7" s="28"/>
      <c r="GX7" s="28"/>
      <c r="GY7" s="28">
        <f>Seniori!GY7</f>
        <v>0</v>
      </c>
      <c r="GZ7" s="28">
        <f>Seniori!GZ7</f>
        <v>0</v>
      </c>
      <c r="HA7" s="28">
        <f>Seniori!HA7</f>
        <v>0</v>
      </c>
      <c r="HB7" s="28">
        <f>Seniori!HB7</f>
        <v>0</v>
      </c>
      <c r="HC7" s="28">
        <f>Seniori!HC7</f>
        <v>0</v>
      </c>
      <c r="HD7" s="28">
        <f>Seniori!HD7</f>
        <v>0</v>
      </c>
      <c r="HE7" s="28">
        <f>Seniori!HE7</f>
        <v>0</v>
      </c>
      <c r="HF7" s="28">
        <f>Seniori!HF7</f>
        <v>0</v>
      </c>
      <c r="HG7" s="28">
        <f>Seniori!HG7</f>
        <v>0</v>
      </c>
      <c r="HH7" s="28">
        <f>Seniori!HH7</f>
        <v>0</v>
      </c>
      <c r="HI7" s="28" t="str">
        <f>Seniori!HI7</f>
        <v>Vígľaš</v>
      </c>
      <c r="HJ7" s="28"/>
      <c r="HK7" s="28">
        <f>Seniori!HK7</f>
        <v>0</v>
      </c>
      <c r="HL7" s="28">
        <f>Seniori!HL7</f>
        <v>0</v>
      </c>
      <c r="HM7" s="28">
        <f>Seniori!HM7</f>
        <v>0</v>
      </c>
      <c r="HN7" s="28">
        <f>Seniori!HN7</f>
        <v>0</v>
      </c>
      <c r="HO7" s="28">
        <f>Seniori!HO7</f>
        <v>0</v>
      </c>
      <c r="HP7" s="28"/>
      <c r="HQ7" s="28"/>
      <c r="HR7" s="28">
        <f>Seniori!HR7</f>
        <v>0</v>
      </c>
      <c r="HS7" s="28"/>
      <c r="HT7" s="28">
        <f>Seniori!HT7</f>
        <v>0</v>
      </c>
      <c r="HU7" s="28">
        <f>Seniori!HU7</f>
        <v>0</v>
      </c>
      <c r="HV7" s="28"/>
      <c r="HW7" s="28"/>
      <c r="HX7" s="28">
        <f>Seniori!HX7</f>
        <v>0</v>
      </c>
      <c r="HY7" s="28">
        <f>Seniori!HY7</f>
        <v>0</v>
      </c>
      <c r="HZ7" s="28">
        <f>Seniori!HZ7</f>
        <v>0</v>
      </c>
      <c r="IA7" s="28" t="str">
        <f>Seniori!IA7</f>
        <v>Dunajský Klátov CDI</v>
      </c>
      <c r="IB7" s="28"/>
      <c r="IC7" s="28"/>
      <c r="ID7" s="28"/>
      <c r="IE7" s="28"/>
      <c r="IF7" s="28">
        <f>Seniori!IF7</f>
        <v>0</v>
      </c>
      <c r="IG7" s="28" t="str">
        <f>Seniori!IG7</f>
        <v>Dunajský Klátov</v>
      </c>
      <c r="IH7" s="28"/>
      <c r="II7" s="28"/>
      <c r="IJ7" s="28" t="str">
        <f>Seniori!IJ7</f>
        <v>Olomouc CZE</v>
      </c>
      <c r="IK7" s="28"/>
      <c r="IL7" s="28"/>
      <c r="IM7" s="28">
        <f>Seniori!IM7</f>
        <v>0</v>
      </c>
      <c r="IN7" s="28">
        <f>Seniori!IN7</f>
        <v>0</v>
      </c>
      <c r="IO7" s="28">
        <f>Seniori!IO7</f>
        <v>0</v>
      </c>
      <c r="IP7" s="28">
        <f>Seniori!IP7</f>
        <v>0</v>
      </c>
      <c r="IQ7" s="28">
        <f>Seniori!IQ7</f>
        <v>0</v>
      </c>
      <c r="IR7" s="28">
        <f>Seniori!IR7</f>
        <v>0</v>
      </c>
      <c r="IS7" s="28"/>
      <c r="IT7" s="28"/>
      <c r="IU7" s="28">
        <f>Seniori!IU7</f>
        <v>0</v>
      </c>
      <c r="IV7" s="28">
        <f>Seniori!IV7</f>
        <v>0</v>
      </c>
      <c r="IW7" s="28">
        <f>Seniori!IW7</f>
        <v>0</v>
      </c>
      <c r="IX7" s="28">
        <f>Seniori!IX7</f>
        <v>0</v>
      </c>
      <c r="IY7" s="28">
        <f>Seniori!IY7</f>
        <v>0</v>
      </c>
      <c r="IZ7" s="28"/>
      <c r="JA7" s="28">
        <f>Seniori!JA7</f>
        <v>0</v>
      </c>
      <c r="JB7" s="28">
        <f>Seniori!JB7</f>
        <v>0</v>
      </c>
      <c r="JC7" s="28">
        <f>Seniori!JC7</f>
        <v>0</v>
      </c>
      <c r="JD7" s="28"/>
      <c r="JE7" s="28"/>
      <c r="JF7" s="28">
        <f>Seniori!JF7</f>
        <v>0</v>
      </c>
      <c r="JG7" s="28">
        <f>Seniori!JG7</f>
        <v>0</v>
      </c>
      <c r="JH7" s="28">
        <f>Seniori!JH7</f>
        <v>0</v>
      </c>
      <c r="JI7" s="28">
        <f>Seniori!JI7</f>
        <v>0</v>
      </c>
      <c r="JJ7" s="28">
        <f>Seniori!JJ7</f>
        <v>0</v>
      </c>
      <c r="JK7" s="28">
        <f>Seniori!JK7</f>
        <v>0</v>
      </c>
      <c r="JL7" s="28"/>
      <c r="JM7" s="28">
        <f>Seniori!JM7</f>
        <v>0</v>
      </c>
      <c r="JN7" s="28">
        <f>Seniori!JN7</f>
        <v>0</v>
      </c>
      <c r="JO7" s="28"/>
      <c r="JP7" s="28">
        <f>Seniori!JP7</f>
        <v>0</v>
      </c>
      <c r="JQ7" s="28">
        <f>Seniori!JQ7</f>
        <v>0</v>
      </c>
      <c r="JR7" s="28">
        <f>Seniori!JR7</f>
        <v>0</v>
      </c>
      <c r="JS7" s="28">
        <f>Seniori!JS7</f>
        <v>0</v>
      </c>
      <c r="JT7" s="28">
        <f>Seniori!JT7</f>
        <v>0</v>
      </c>
      <c r="JU7" s="28">
        <f>Seniori!JU7</f>
        <v>0</v>
      </c>
      <c r="JV7" s="28">
        <f>Seniori!JV7</f>
        <v>0</v>
      </c>
      <c r="JW7" s="28">
        <f>Seniori!JW7</f>
        <v>0</v>
      </c>
      <c r="JX7" s="28">
        <f>Seniori!JX7</f>
        <v>0</v>
      </c>
      <c r="JY7" s="28"/>
      <c r="JZ7" s="28"/>
      <c r="KA7" s="28">
        <f>Seniori!KA7</f>
        <v>0</v>
      </c>
      <c r="KB7" s="28">
        <f>Seniori!KB7</f>
        <v>0</v>
      </c>
      <c r="KC7" s="28"/>
      <c r="KD7" s="28">
        <f>Seniori!KD7</f>
        <v>0</v>
      </c>
      <c r="KE7" s="28"/>
      <c r="KF7" s="28">
        <f>Seniori!KF7</f>
        <v>0</v>
      </c>
      <c r="KG7" s="28"/>
      <c r="KH7" s="28"/>
      <c r="KI7" s="28"/>
      <c r="KJ7" s="28">
        <f>Seniori!KJ7</f>
        <v>0</v>
      </c>
      <c r="KK7" s="128">
        <f>Seniori!KK7</f>
        <v>0</v>
      </c>
      <c r="KL7" s="28"/>
      <c r="KM7" s="28">
        <f>Seniori!KM7</f>
        <v>0</v>
      </c>
      <c r="KN7" s="28"/>
      <c r="KO7" s="28">
        <f>Seniori!KO7</f>
        <v>0</v>
      </c>
      <c r="KP7" s="28"/>
      <c r="KQ7" s="28"/>
      <c r="KR7" s="28">
        <f>Seniori!KR7</f>
        <v>0</v>
      </c>
      <c r="KS7" s="28">
        <f>Seniori!KS7</f>
        <v>0</v>
      </c>
      <c r="KT7" s="28">
        <f>Seniori!KT7</f>
        <v>0</v>
      </c>
      <c r="KU7" s="28">
        <f>Seniori!KU7</f>
        <v>0</v>
      </c>
      <c r="KV7" s="28"/>
      <c r="KW7" s="28"/>
      <c r="KX7" s="28">
        <f>Seniori!KX7</f>
        <v>0</v>
      </c>
      <c r="KY7" s="28">
        <f>Seniori!KY7</f>
        <v>0</v>
      </c>
      <c r="KZ7" s="28">
        <f>Seniori!KZ7</f>
        <v>0</v>
      </c>
      <c r="LA7" s="28">
        <f>Seniori!LA7</f>
        <v>0</v>
      </c>
      <c r="LB7" s="28"/>
      <c r="LC7" s="28"/>
      <c r="LD7" s="28">
        <f>Seniori!LD7</f>
        <v>0</v>
      </c>
      <c r="LE7" s="28">
        <f>Seniori!LE7</f>
        <v>0</v>
      </c>
      <c r="LF7" s="28">
        <f>Seniori!LF7</f>
        <v>0</v>
      </c>
      <c r="LG7" s="28">
        <f>Seniori!LG7</f>
        <v>0</v>
      </c>
      <c r="LH7" s="28">
        <f>Seniori!LH7</f>
        <v>0</v>
      </c>
      <c r="LI7" s="28">
        <f>Seniori!LI7</f>
        <v>0</v>
      </c>
      <c r="LJ7" s="28">
        <f>Seniori!LJ7</f>
        <v>0</v>
      </c>
      <c r="LK7" s="28">
        <f>Seniori!LK7</f>
        <v>0</v>
      </c>
      <c r="LL7" s="28">
        <f>Seniori!LL7</f>
        <v>0</v>
      </c>
      <c r="LM7" s="28">
        <f>Seniori!LM7</f>
        <v>0</v>
      </c>
      <c r="LN7" s="28">
        <f>Seniori!LN7</f>
        <v>0</v>
      </c>
      <c r="LO7" s="28">
        <f>Seniori!LO7</f>
        <v>0</v>
      </c>
      <c r="LP7" s="28"/>
      <c r="LQ7" s="28"/>
      <c r="LR7" s="28"/>
      <c r="LS7" s="28">
        <f>Seniori!LS7</f>
        <v>0</v>
      </c>
      <c r="LT7" s="28">
        <f>Seniori!LT7</f>
        <v>0</v>
      </c>
      <c r="LU7" s="28"/>
      <c r="LV7" s="28"/>
      <c r="LW7" s="28"/>
      <c r="LX7" s="28">
        <f>Seniori!LX7</f>
        <v>0</v>
      </c>
      <c r="LY7" s="28">
        <f>Seniori!LY7</f>
        <v>0</v>
      </c>
      <c r="LZ7" s="28"/>
      <c r="MA7" s="28">
        <f>Seniori!MA7</f>
        <v>0</v>
      </c>
      <c r="MB7" s="28">
        <f>Seniori!MB7</f>
        <v>0</v>
      </c>
      <c r="MC7" s="28">
        <f>Seniori!MC7</f>
        <v>0</v>
      </c>
      <c r="MD7" s="28"/>
      <c r="ME7" s="28">
        <f>Seniori!ME7</f>
        <v>0</v>
      </c>
      <c r="MF7" s="28"/>
      <c r="MG7" s="28">
        <f>Seniori!MG7</f>
        <v>0</v>
      </c>
      <c r="MH7" s="28"/>
      <c r="MI7" s="28">
        <f>Seniori!MI7</f>
        <v>0</v>
      </c>
      <c r="MJ7" s="28"/>
      <c r="MK7" s="28"/>
      <c r="ML7" s="28">
        <f>Seniori!ML7</f>
        <v>0</v>
      </c>
      <c r="MM7" s="28">
        <f>Seniori!MM7</f>
        <v>0</v>
      </c>
      <c r="MN7" s="28">
        <f>Seniori!MN7</f>
        <v>0</v>
      </c>
      <c r="MO7" s="28">
        <f>Seniori!MO7</f>
        <v>0</v>
      </c>
      <c r="MP7" s="28">
        <f>Seniori!MP7</f>
        <v>0</v>
      </c>
      <c r="MQ7" s="28">
        <f>Seniori!MQ7</f>
        <v>0</v>
      </c>
      <c r="MR7" s="28">
        <f>Seniori!MR7</f>
        <v>0</v>
      </c>
      <c r="MS7" s="28">
        <f>Seniori!MS7</f>
        <v>0</v>
      </c>
      <c r="MT7" s="28">
        <f>Seniori!MT7</f>
        <v>0</v>
      </c>
      <c r="MU7" s="28">
        <f>Seniori!MU7</f>
        <v>0</v>
      </c>
      <c r="MV7" s="28">
        <f>Seniori!MV7</f>
        <v>0</v>
      </c>
      <c r="MW7" s="28">
        <f>Seniori!MW7</f>
        <v>0</v>
      </c>
      <c r="MX7" s="28">
        <f>Seniori!MX7</f>
        <v>0</v>
      </c>
      <c r="MY7" s="28"/>
      <c r="MZ7" s="28"/>
      <c r="NA7" s="28"/>
      <c r="NB7" s="28"/>
      <c r="NC7" s="28"/>
      <c r="ND7" s="28">
        <f>Seniori!ND7</f>
        <v>0</v>
      </c>
      <c r="NE7" s="28">
        <f>Seniori!NE7</f>
        <v>0</v>
      </c>
      <c r="NF7" s="28">
        <f>Seniori!NF7</f>
        <v>0</v>
      </c>
      <c r="NG7" s="28">
        <f>Seniori!NG7</f>
        <v>0</v>
      </c>
      <c r="NH7" s="28">
        <f>Seniori!NH7</f>
        <v>0</v>
      </c>
      <c r="NI7" s="28">
        <f>Seniori!NI7</f>
        <v>0</v>
      </c>
      <c r="NJ7" s="28">
        <f>Seniori!NJ7</f>
        <v>0</v>
      </c>
      <c r="NK7" s="28"/>
      <c r="NL7" s="28"/>
      <c r="NM7" s="28">
        <f>Seniori!NM7</f>
        <v>0</v>
      </c>
      <c r="NN7" s="28">
        <f>Seniori!NN7</f>
        <v>0</v>
      </c>
      <c r="NO7" s="28">
        <f>Seniori!NO7</f>
        <v>0</v>
      </c>
      <c r="NP7" s="28"/>
      <c r="NQ7" s="28"/>
      <c r="NR7" s="28">
        <f>Seniori!NR7</f>
        <v>0</v>
      </c>
      <c r="NS7" s="28">
        <f>Seniori!NS7</f>
        <v>0</v>
      </c>
      <c r="NT7" s="28"/>
      <c r="NU7" s="28">
        <f>Seniori!NU7</f>
        <v>0</v>
      </c>
      <c r="NV7" s="28"/>
      <c r="NW7" s="28"/>
      <c r="NX7" s="28"/>
      <c r="NY7" s="28">
        <f>Seniori!NY7</f>
        <v>0</v>
      </c>
      <c r="NZ7" s="28">
        <f>Seniori!NZ7</f>
        <v>0</v>
      </c>
      <c r="OA7" s="28">
        <f>Seniori!OA7</f>
        <v>0</v>
      </c>
      <c r="OB7" s="28"/>
      <c r="OC7" s="28"/>
      <c r="OD7" s="28">
        <f>Seniori!OD7</f>
        <v>0</v>
      </c>
      <c r="OE7" s="28">
        <f>Seniori!OE7</f>
        <v>0</v>
      </c>
      <c r="OF7" s="28">
        <f>Seniori!OF7</f>
        <v>0</v>
      </c>
      <c r="OG7" s="28">
        <f>Seniori!OG7</f>
        <v>0</v>
      </c>
      <c r="OH7" s="28">
        <f>Seniori!OH7</f>
        <v>0</v>
      </c>
      <c r="OI7" s="28">
        <f>Seniori!OI7</f>
        <v>0</v>
      </c>
      <c r="OJ7" s="28"/>
      <c r="OK7" s="28">
        <f>Seniori!OK7</f>
        <v>0</v>
      </c>
      <c r="OL7" s="28">
        <f>Seniori!OL7</f>
        <v>0</v>
      </c>
      <c r="OM7" s="28"/>
      <c r="ON7" s="28">
        <f>Seniori!ON7</f>
        <v>0</v>
      </c>
      <c r="OO7" s="28"/>
      <c r="OP7" s="28">
        <f>Seniori!OP7</f>
        <v>0</v>
      </c>
      <c r="OQ7" s="28"/>
      <c r="OR7" s="28">
        <f>Seniori!OR7</f>
        <v>0</v>
      </c>
      <c r="OS7" s="28"/>
      <c r="OT7" s="28"/>
      <c r="OU7" s="28"/>
      <c r="OV7" s="28">
        <f>Seniori!OV7</f>
        <v>0</v>
      </c>
      <c r="OW7" s="28">
        <f>Seniori!OW7</f>
        <v>0</v>
      </c>
      <c r="OX7" s="28"/>
      <c r="OY7" s="28"/>
      <c r="OZ7" s="28"/>
      <c r="PA7" s="28">
        <f>Seniori!PA7</f>
        <v>0</v>
      </c>
      <c r="PB7" s="28">
        <f>Seniori!PB7</f>
        <v>0</v>
      </c>
      <c r="PC7" s="28"/>
      <c r="PD7" s="28"/>
      <c r="PE7" s="28">
        <f>Seniori!PE7</f>
        <v>0</v>
      </c>
      <c r="PF7" s="28">
        <f>Seniori!PF7</f>
        <v>0</v>
      </c>
      <c r="PG7" s="28"/>
      <c r="PH7" s="28">
        <f>Seniori!PH7</f>
        <v>0</v>
      </c>
      <c r="PI7" s="28">
        <f>Seniori!PI7</f>
        <v>0</v>
      </c>
      <c r="PJ7" s="28">
        <f>Seniori!PJ7</f>
        <v>0</v>
      </c>
      <c r="PK7" s="28">
        <f>Seniori!PK7</f>
        <v>0</v>
      </c>
      <c r="PL7" s="28">
        <f>Seniori!PL7</f>
        <v>0</v>
      </c>
      <c r="PM7" s="28">
        <f>Seniori!PM7</f>
        <v>0</v>
      </c>
      <c r="PN7" s="28">
        <f>Seniori!PN7</f>
        <v>0</v>
      </c>
      <c r="PO7" s="28"/>
      <c r="PP7" s="28">
        <f>Seniori!PP7</f>
        <v>0</v>
      </c>
      <c r="PQ7" s="28">
        <f>Seniori!PQ7</f>
        <v>0</v>
      </c>
      <c r="PR7" s="28">
        <f>Seniori!PR7</f>
        <v>0</v>
      </c>
      <c r="PS7" s="28">
        <f>Seniori!PS7</f>
        <v>0</v>
      </c>
      <c r="PT7" s="28"/>
      <c r="PU7" s="28">
        <f>Seniori!PU7</f>
        <v>0</v>
      </c>
      <c r="PV7" s="28">
        <f>Seniori!PV7</f>
        <v>0</v>
      </c>
      <c r="PW7" s="28">
        <f>Seniori!PW7</f>
        <v>0</v>
      </c>
      <c r="PX7" s="28">
        <f>Seniori!PX7</f>
        <v>0</v>
      </c>
      <c r="PY7" s="28"/>
      <c r="PZ7" s="28">
        <f>Seniori!PZ7</f>
        <v>0</v>
      </c>
      <c r="QA7" s="28">
        <f>Seniori!QA7</f>
        <v>0</v>
      </c>
      <c r="QB7" s="28">
        <f>Seniori!QB7</f>
        <v>0</v>
      </c>
      <c r="QC7" s="28">
        <f>Seniori!QC7</f>
        <v>0</v>
      </c>
      <c r="QD7" s="28">
        <f>Seniori!QD7</f>
        <v>0</v>
      </c>
      <c r="QE7" s="28"/>
      <c r="QF7" s="28"/>
      <c r="QG7" s="28"/>
      <c r="QH7" s="28"/>
      <c r="QI7" s="28"/>
      <c r="QJ7" s="28">
        <f>Seniori!QJ7</f>
        <v>0</v>
      </c>
      <c r="QK7" s="28">
        <f>Seniori!QK7</f>
        <v>0</v>
      </c>
      <c r="QL7" s="28"/>
      <c r="QM7" s="28">
        <f>Seniori!QM7</f>
        <v>0</v>
      </c>
      <c r="QN7" s="28">
        <f>Seniori!QN7</f>
        <v>0</v>
      </c>
      <c r="QO7" s="28">
        <f>Seniori!QO7</f>
        <v>0</v>
      </c>
      <c r="QP7" s="28">
        <f>Seniori!QP7</f>
        <v>0</v>
      </c>
      <c r="QQ7" s="28">
        <f>Seniori!QQ7</f>
        <v>0</v>
      </c>
      <c r="QR7" s="28">
        <f>Seniori!QR7</f>
        <v>0</v>
      </c>
      <c r="QS7" s="28">
        <f>Seniori!QS7</f>
        <v>0</v>
      </c>
      <c r="QT7" s="28"/>
      <c r="QU7" s="28">
        <f>Seniori!QU7</f>
        <v>0</v>
      </c>
      <c r="QV7" s="28">
        <f>Seniori!QV7</f>
        <v>0</v>
      </c>
      <c r="QW7" s="28">
        <f>Seniori!QW7</f>
        <v>0</v>
      </c>
      <c r="QX7" s="28">
        <f>Seniori!QX7</f>
        <v>0</v>
      </c>
      <c r="QY7" s="28">
        <f>Seniori!QY7</f>
        <v>0</v>
      </c>
      <c r="QZ7" s="28">
        <f>Seniori!QZ7</f>
        <v>0</v>
      </c>
      <c r="RA7" s="28">
        <f>Seniori!RA7</f>
        <v>0</v>
      </c>
      <c r="RB7" s="28">
        <f>Seniori!RB7</f>
        <v>0</v>
      </c>
      <c r="RC7" s="28">
        <f>Seniori!RC7</f>
        <v>0</v>
      </c>
      <c r="RD7" s="28">
        <f>Seniori!RD7</f>
        <v>0</v>
      </c>
      <c r="RE7" s="28">
        <f>Seniori!RE7</f>
        <v>0</v>
      </c>
      <c r="RF7" s="28"/>
      <c r="RG7" s="28"/>
      <c r="RH7" s="28">
        <f>Seniori!RH7</f>
        <v>0</v>
      </c>
      <c r="RI7" s="28">
        <f>Seniori!RI7</f>
        <v>0</v>
      </c>
      <c r="RJ7" s="28">
        <f>Seniori!RJ7</f>
        <v>0</v>
      </c>
      <c r="RK7" s="28">
        <f>Seniori!RK7</f>
        <v>0</v>
      </c>
      <c r="RL7" s="28">
        <f>Seniori!RL7</f>
        <v>0</v>
      </c>
      <c r="RM7" s="28">
        <f>Seniori!RM7</f>
        <v>0</v>
      </c>
      <c r="RN7" s="28">
        <f>Seniori!RN7</f>
        <v>0</v>
      </c>
      <c r="RO7" s="28">
        <f>Seniori!RO7</f>
        <v>0</v>
      </c>
      <c r="RP7" s="28">
        <f>Seniori!RP7</f>
        <v>0</v>
      </c>
      <c r="RQ7" s="28">
        <f>Seniori!RQ7</f>
        <v>0</v>
      </c>
      <c r="RR7" s="28">
        <f>Seniori!RR7</f>
        <v>0</v>
      </c>
      <c r="RS7" s="28">
        <f>Seniori!RS7</f>
        <v>0</v>
      </c>
      <c r="RT7" s="28">
        <f>Seniori!RT7</f>
        <v>0</v>
      </c>
      <c r="RU7" s="28">
        <f>Seniori!RU7</f>
        <v>0</v>
      </c>
      <c r="RV7" s="28"/>
      <c r="RW7" s="28"/>
      <c r="RX7" s="28"/>
      <c r="RY7" s="28"/>
      <c r="RZ7" s="28">
        <f>Seniori!RZ7</f>
        <v>0</v>
      </c>
      <c r="SA7" s="28">
        <f>Seniori!SA7</f>
        <v>0</v>
      </c>
      <c r="SB7" s="28">
        <f>Seniori!SB7</f>
        <v>0</v>
      </c>
      <c r="SC7" s="28">
        <f>Seniori!SC7</f>
        <v>0</v>
      </c>
      <c r="SD7" s="28">
        <f>Seniori!SD7</f>
        <v>0</v>
      </c>
      <c r="SE7" s="28">
        <f>Seniori!SE7</f>
        <v>0</v>
      </c>
      <c r="SF7" s="28">
        <f>Seniori!SF7</f>
        <v>0</v>
      </c>
      <c r="SG7" s="28">
        <f>Seniori!SG7</f>
        <v>0</v>
      </c>
      <c r="SH7" s="28">
        <f>Seniori!SH7</f>
        <v>0</v>
      </c>
      <c r="SI7" s="28"/>
      <c r="SJ7" s="28">
        <f>Seniori!SJ7</f>
        <v>0</v>
      </c>
      <c r="SK7" s="28">
        <f>Seniori!SK7</f>
        <v>0</v>
      </c>
      <c r="SL7" s="28">
        <f>Seniori!SL7</f>
        <v>0</v>
      </c>
      <c r="SM7" s="28">
        <f>Seniori!SM7</f>
        <v>0</v>
      </c>
      <c r="SN7" s="28">
        <f>Seniori!SN7</f>
        <v>0</v>
      </c>
      <c r="SO7" s="28">
        <f>Seniori!SO7</f>
        <v>0</v>
      </c>
      <c r="SP7" s="28">
        <f>Seniori!SP7</f>
        <v>0</v>
      </c>
      <c r="SQ7" s="28">
        <f>Seniori!SQ7</f>
        <v>0</v>
      </c>
      <c r="SR7" s="28">
        <f>Seniori!SR7</f>
        <v>0</v>
      </c>
      <c r="SS7" s="28">
        <f>Seniori!SS7</f>
        <v>0</v>
      </c>
      <c r="ST7" s="28">
        <f>Seniori!ST7</f>
        <v>0</v>
      </c>
      <c r="SU7" s="28">
        <f>Seniori!SU7</f>
        <v>0</v>
      </c>
      <c r="SV7" s="28">
        <f>Seniori!SV7</f>
        <v>0</v>
      </c>
      <c r="SW7" s="28">
        <f>Seniori!SW7</f>
        <v>0</v>
      </c>
      <c r="SX7" s="28">
        <f>Seniori!SX7</f>
        <v>0</v>
      </c>
      <c r="SY7" s="28">
        <f>Seniori!SY7</f>
        <v>0</v>
      </c>
      <c r="SZ7" s="28">
        <f>Seniori!SZ7</f>
        <v>0</v>
      </c>
      <c r="TA7" s="28">
        <f>Seniori!TA7</f>
        <v>0</v>
      </c>
      <c r="TB7" s="28">
        <f>Seniori!TB7</f>
        <v>0</v>
      </c>
    </row>
    <row r="8" spans="1:522" s="1" customFormat="1" ht="18" customHeight="1" x14ac:dyDescent="0.25">
      <c r="A8" s="239"/>
      <c r="B8" s="233"/>
      <c r="C8" s="233"/>
      <c r="D8" s="233"/>
      <c r="E8" s="233"/>
      <c r="F8" s="233"/>
      <c r="G8" s="233"/>
      <c r="H8" s="233"/>
      <c r="I8" s="236"/>
      <c r="J8" s="236"/>
      <c r="K8" s="22" t="str">
        <f>Seniori!K8</f>
        <v>P1</v>
      </c>
      <c r="L8" s="155" t="str">
        <f>Seniori!L8</f>
        <v>P3</v>
      </c>
      <c r="M8" s="155" t="str">
        <f>Seniori!M8</f>
        <v>4r</v>
      </c>
      <c r="N8" s="155" t="str">
        <f>Seniori!N8</f>
        <v>5rU</v>
      </c>
      <c r="O8" s="155" t="str">
        <f>Seniori!O8</f>
        <v>DUA</v>
      </c>
      <c r="P8" s="155" t="str">
        <f>Seniori!P8</f>
        <v>DD</v>
      </c>
      <c r="Q8" s="155" t="str">
        <f>Seniori!Q8</f>
        <v>YD</v>
      </c>
      <c r="R8" s="155" t="str">
        <f>Seniori!R8</f>
        <v>IMII</v>
      </c>
      <c r="S8" s="155" t="str">
        <f>Seniori!S8</f>
        <v>P1</v>
      </c>
      <c r="T8" s="155" t="str">
        <f>Seniori!T8</f>
        <v>P3</v>
      </c>
      <c r="U8" s="155" t="str">
        <f>Seniori!U8</f>
        <v>4r</v>
      </c>
      <c r="V8" s="155" t="str">
        <f>Seniori!V8</f>
        <v>DUA</v>
      </c>
      <c r="W8" s="155" t="str">
        <f>Seniori!W8</f>
        <v>DJ</v>
      </c>
      <c r="X8" s="155" t="str">
        <f>Seniori!X8</f>
        <v>SG</v>
      </c>
      <c r="Y8" s="155" t="str">
        <f>Seniori!Y8</f>
        <v>IMI</v>
      </c>
      <c r="Z8" s="155" t="str">
        <f>Seniori!Z8</f>
        <v>Z2</v>
      </c>
      <c r="AA8" s="155" t="str">
        <f>Seniori!AA8</f>
        <v>Z3</v>
      </c>
      <c r="AB8" s="155" t="str">
        <f>Seniori!AB8</f>
        <v>P1</v>
      </c>
      <c r="AC8" s="155" t="str">
        <f>Seniori!AC8</f>
        <v>P3</v>
      </c>
      <c r="AD8" s="155" t="str">
        <f>Seniori!AD8</f>
        <v>DUA</v>
      </c>
      <c r="AE8" s="155" t="str">
        <f>Seniori!AE8</f>
        <v>DD</v>
      </c>
      <c r="AF8" s="155" t="s">
        <v>537</v>
      </c>
      <c r="AG8" s="155" t="str">
        <f>Seniori!AG8</f>
        <v>Z2</v>
      </c>
      <c r="AH8" s="155" t="str">
        <f>Seniori!AH8</f>
        <v>Z3</v>
      </c>
      <c r="AI8" s="155" t="str">
        <f>Seniori!AI8</f>
        <v>P3</v>
      </c>
      <c r="AJ8" s="155" t="str">
        <f>Seniori!AJ8</f>
        <v>4r</v>
      </c>
      <c r="AK8" s="155" t="str">
        <f>Seniori!AK8</f>
        <v>5rU</v>
      </c>
      <c r="AL8" s="155" t="str">
        <f>Seniori!AL8</f>
        <v>DUA</v>
      </c>
      <c r="AM8" s="155" t="str">
        <f>Seniori!AM8</f>
        <v>DD</v>
      </c>
      <c r="AN8" s="155" t="str">
        <f>Seniori!AN8</f>
        <v>SG</v>
      </c>
      <c r="AO8" s="155" t="str">
        <f>Seniori!AO8</f>
        <v>PD</v>
      </c>
      <c r="AP8" s="155" t="str">
        <f>Seniori!AP8</f>
        <v>IMII</v>
      </c>
      <c r="AQ8" s="155" t="str">
        <f>Seniori!AQ8</f>
        <v>Z3</v>
      </c>
      <c r="AR8" s="155" t="str">
        <f>Seniori!AR8</f>
        <v>P3</v>
      </c>
      <c r="AS8" s="155" t="str">
        <f>Seniori!AS8</f>
        <v>4r</v>
      </c>
      <c r="AT8" s="155" t="str">
        <f>Seniori!AT8</f>
        <v>DUA</v>
      </c>
      <c r="AU8" s="155" t="str">
        <f>Seniori!AU8</f>
        <v>DJ</v>
      </c>
      <c r="AV8" s="155" t="str">
        <f>Seniori!AV8</f>
        <v>4r</v>
      </c>
      <c r="AW8" s="155" t="str">
        <f>Seniori!AW8</f>
        <v>LP4</v>
      </c>
      <c r="AX8" s="155" t="str">
        <f>Seniori!AX8</f>
        <v>4r</v>
      </c>
      <c r="AY8" s="155" t="str">
        <f>Seniori!AY8</f>
        <v>LP5</v>
      </c>
      <c r="AZ8" s="155" t="str">
        <f>Seniori!AZ8</f>
        <v>LP4</v>
      </c>
      <c r="BA8" s="155" t="str">
        <f>Seniori!BA8</f>
        <v>4r</v>
      </c>
      <c r="BB8" s="155" t="str">
        <f>Seniori!BB8</f>
        <v>DUB</v>
      </c>
      <c r="BC8" s="155" t="str">
        <f>Seniori!BC8</f>
        <v>YD</v>
      </c>
      <c r="BD8" s="155" t="str">
        <f>Seniori!BD8</f>
        <v>YJ</v>
      </c>
      <c r="BE8" s="155" t="str">
        <f>Seniori!BE8</f>
        <v>DD</v>
      </c>
      <c r="BF8" s="155" t="str">
        <f>Seniori!BF8</f>
        <v>DJ</v>
      </c>
      <c r="BG8" s="155" t="str">
        <f>Seniori!BG8</f>
        <v>Yv</v>
      </c>
      <c r="BH8" s="155" t="str">
        <f>Seniori!BH8</f>
        <v>Z2</v>
      </c>
      <c r="BI8" s="155" t="str">
        <f>Seniori!BI8</f>
        <v>Z3</v>
      </c>
      <c r="BJ8" s="155" t="str">
        <f>Seniori!BJ8</f>
        <v>P1</v>
      </c>
      <c r="BK8" s="155" t="str">
        <f>Seniori!BK8</f>
        <v>P3</v>
      </c>
      <c r="BL8" s="155" t="str">
        <f>Seniori!BL8</f>
        <v>DD</v>
      </c>
      <c r="BM8" s="155" t="str">
        <f>Seniori!BM8</f>
        <v>DUA</v>
      </c>
      <c r="BN8" s="155" t="str">
        <f>Seniori!BN8</f>
        <v>PJ</v>
      </c>
      <c r="BO8" s="155" t="str">
        <f>Seniori!BO8</f>
        <v>4r</v>
      </c>
      <c r="BP8" s="155" t="str">
        <f>Seniori!BP8</f>
        <v>5rU</v>
      </c>
      <c r="BQ8" s="155" t="str">
        <f>Seniori!BQ8</f>
        <v>SG</v>
      </c>
      <c r="BR8" s="155" t="str">
        <f>Seniori!BR8</f>
        <v>4r</v>
      </c>
      <c r="BS8" s="155" t="str">
        <f>Seniori!BS8</f>
        <v>5rU</v>
      </c>
      <c r="BT8" s="155" t="str">
        <f>Seniori!BT8</f>
        <v>DUB</v>
      </c>
      <c r="BU8" s="155" t="str">
        <f>Seniori!BU8</f>
        <v>DJ</v>
      </c>
      <c r="BV8" s="155" t="str">
        <f>Seniori!BV8</f>
        <v>JJ</v>
      </c>
      <c r="BW8" s="155" t="str">
        <f>Seniori!BW8</f>
        <v>YJ</v>
      </c>
      <c r="BX8" s="155" t="str">
        <f>Seniori!BX8</f>
        <v>Yv</v>
      </c>
      <c r="BY8" s="155" t="str">
        <f>Seniori!BY8</f>
        <v>YJ</v>
      </c>
      <c r="BZ8" s="155" t="str">
        <f>Seniori!BZ8</f>
        <v>YD</v>
      </c>
      <c r="CA8" s="155" t="str">
        <f>Seniori!CA8</f>
        <v>P1</v>
      </c>
      <c r="CB8" s="155" t="str">
        <f>Seniori!CB8</f>
        <v>4r</v>
      </c>
      <c r="CC8" s="155" t="str">
        <f>Seniori!CC8</f>
        <v>5rU</v>
      </c>
      <c r="CD8" s="155" t="str">
        <f>Seniori!CD8</f>
        <v>6rU</v>
      </c>
      <c r="CE8" s="155" t="str">
        <f>Seniori!CE8</f>
        <v>DUA</v>
      </c>
      <c r="CF8" s="155" t="str">
        <f>Seniori!CF8</f>
        <v>DD</v>
      </c>
      <c r="CG8" s="155" t="str">
        <f>Seniori!CG8</f>
        <v>JU</v>
      </c>
      <c r="CH8" s="155" t="str">
        <f>Seniori!CH8</f>
        <v>YU</v>
      </c>
      <c r="CI8" s="155" t="str">
        <f>Seniori!CI8</f>
        <v>SG</v>
      </c>
      <c r="CJ8" s="155" t="str">
        <f>Seniori!CJ8</f>
        <v>P3</v>
      </c>
      <c r="CK8" s="155" t="str">
        <f>Seniori!CK8</f>
        <v>4r</v>
      </c>
      <c r="CL8" s="155" t="str">
        <f>Seniori!CL8</f>
        <v>Z3</v>
      </c>
      <c r="CM8" s="155" t="str">
        <f>Seniori!CM8</f>
        <v>5rU</v>
      </c>
      <c r="CN8" s="155" t="str">
        <f>Seniori!CN8</f>
        <v>6rU</v>
      </c>
      <c r="CO8" s="155" t="str">
        <f>Seniori!CO8</f>
        <v>DUB</v>
      </c>
      <c r="CP8" s="155" t="str">
        <f>Seniori!CP8</f>
        <v>L1</v>
      </c>
      <c r="CQ8" s="155" t="str">
        <f>Seniori!CQ8</f>
        <v>JD</v>
      </c>
      <c r="CR8" s="155" t="str">
        <f>Seniori!CR8</f>
        <v>YU</v>
      </c>
      <c r="CS8" s="155" t="str">
        <f>Seniori!CS8</f>
        <v>P1</v>
      </c>
      <c r="CT8" s="155" t="str">
        <f>Seniori!CT8</f>
        <v>Z3</v>
      </c>
      <c r="CU8" s="155" t="str">
        <f>Seniori!CU8</f>
        <v>L3</v>
      </c>
      <c r="CV8" s="155" t="str">
        <f>Seniori!CV8</f>
        <v>DUA</v>
      </c>
      <c r="CW8" s="155" t="str">
        <f>Seniori!CW8</f>
        <v>DD</v>
      </c>
      <c r="CX8" s="155" t="str">
        <f>Seniori!CX8</f>
        <v>JU</v>
      </c>
      <c r="CY8" s="155" t="str">
        <f>Seniori!CY8</f>
        <v>JD</v>
      </c>
      <c r="CZ8" s="155" t="str">
        <f>Seniori!CZ8</f>
        <v>YU</v>
      </c>
      <c r="DA8" s="155" t="str">
        <f>Seniori!DA8</f>
        <v>SG</v>
      </c>
      <c r="DB8" s="155" t="str">
        <f>Seniori!DB8</f>
        <v>DUA</v>
      </c>
      <c r="DC8" s="155" t="str">
        <f>Seniori!DC8</f>
        <v>DD</v>
      </c>
      <c r="DD8" s="155" t="str">
        <f>Seniori!DD8</f>
        <v>JD</v>
      </c>
      <c r="DE8" s="155" t="str">
        <f>Seniori!DE8</f>
        <v>JU</v>
      </c>
      <c r="DF8" s="155" t="str">
        <f>Seniori!DF8</f>
        <v>SG</v>
      </c>
      <c r="DG8" s="155" t="str">
        <f>Seniori!DG8</f>
        <v>IMI</v>
      </c>
      <c r="DH8" s="155" t="str">
        <f>Seniori!DH8</f>
        <v>DUA</v>
      </c>
      <c r="DI8" s="155" t="str">
        <f>Seniori!DI8</f>
        <v>DD</v>
      </c>
      <c r="DJ8" s="155" t="str">
        <f>Seniori!DJ8</f>
        <v>DD</v>
      </c>
      <c r="DK8" s="155" t="str">
        <f>Seniori!DK8</f>
        <v>DJ</v>
      </c>
      <c r="DL8" s="155" t="str">
        <f>Seniori!DL8</f>
        <v>JD</v>
      </c>
      <c r="DM8" s="155" t="str">
        <f>Seniori!DM8</f>
        <v>DUA</v>
      </c>
      <c r="DN8" s="155" t="str">
        <f>Seniori!DN8</f>
        <v>Z4</v>
      </c>
      <c r="DO8" s="155" t="str">
        <f>Seniori!DO8</f>
        <v>Z5</v>
      </c>
      <c r="DP8" s="155" t="str">
        <f>Seniori!DP8</f>
        <v>SG</v>
      </c>
      <c r="DQ8" s="155" t="str">
        <f>Seniori!DQ8</f>
        <v>IMI</v>
      </c>
      <c r="DR8" s="155" t="str">
        <f>Seniori!DR8</f>
        <v>IMIv</v>
      </c>
      <c r="DS8" s="155" t="str">
        <f>Seniori!DS8</f>
        <v>DUA</v>
      </c>
      <c r="DT8" s="155" t="str">
        <f>Seniori!DT8</f>
        <v>DD</v>
      </c>
      <c r="DU8" s="155" t="str">
        <f>Seniori!DU8</f>
        <v>DD</v>
      </c>
      <c r="DV8" s="155" t="str">
        <f>Seniori!DV8</f>
        <v>IMI</v>
      </c>
      <c r="DW8" s="155" t="str">
        <f>Seniori!DW8</f>
        <v>SG</v>
      </c>
      <c r="DX8" s="155" t="str">
        <f>Seniori!DX8</f>
        <v>P1</v>
      </c>
      <c r="DY8" s="155" t="str">
        <f>Seniori!DY8</f>
        <v>DUA</v>
      </c>
      <c r="DZ8" s="155" t="str">
        <f>Seniori!DZ8</f>
        <v>JD</v>
      </c>
      <c r="EA8" s="155" t="str">
        <f>Seniori!EA8</f>
        <v>DD</v>
      </c>
      <c r="EB8" s="155" t="str">
        <f>Seniori!EB8</f>
        <v>5rU</v>
      </c>
      <c r="EC8" s="155" t="str">
        <f>Seniori!EC8</f>
        <v>4r</v>
      </c>
      <c r="ED8" s="155" t="str">
        <f>Seniori!ED8</f>
        <v>LS5</v>
      </c>
      <c r="EE8" s="155" t="str">
        <f>Seniori!EE8</f>
        <v>YU</v>
      </c>
      <c r="EF8" s="155" t="str">
        <f>Seniori!EF8</f>
        <v>P1</v>
      </c>
      <c r="EG8" s="155" t="str">
        <f>Seniori!EG8</f>
        <v>DUA</v>
      </c>
      <c r="EH8" s="155" t="str">
        <f>Seniori!EH8</f>
        <v>DJ</v>
      </c>
      <c r="EI8" s="155" t="str">
        <f>Seniori!EI8</f>
        <v>5rF</v>
      </c>
      <c r="EJ8" s="155" t="str">
        <f>Seniori!EJ8</f>
        <v>4r</v>
      </c>
      <c r="EK8" s="155" t="str">
        <f>Seniori!EK8</f>
        <v>LS6</v>
      </c>
      <c r="EL8" s="155" t="str">
        <f>Seniori!EL8</f>
        <v>YD</v>
      </c>
      <c r="EM8" s="155" t="str">
        <f>Seniori!EM8</f>
        <v>YD</v>
      </c>
      <c r="EN8" s="155" t="str">
        <f>Seniori!EN8</f>
        <v>YJ</v>
      </c>
      <c r="EO8" s="155" t="str">
        <f>Seniori!EO8</f>
        <v>DUA</v>
      </c>
      <c r="EP8" s="155" t="str">
        <f>Seniori!EP8</f>
        <v>Z4</v>
      </c>
      <c r="EQ8" s="155" t="str">
        <f>Seniori!EQ8</f>
        <v>L0</v>
      </c>
      <c r="ER8" s="155" t="str">
        <f>Seniori!ER8</f>
        <v>JU</v>
      </c>
      <c r="ES8" s="155" t="str">
        <f>Seniori!ES8</f>
        <v>JD</v>
      </c>
      <c r="ET8" s="155" t="str">
        <f>Seniori!ET8</f>
        <v>SG</v>
      </c>
      <c r="EU8" s="155" t="str">
        <f>Seniori!EU8</f>
        <v>DUA</v>
      </c>
      <c r="EV8" s="155" t="str">
        <f>Seniori!EV8</f>
        <v>Z5</v>
      </c>
      <c r="EW8" s="155" t="str">
        <f>Seniori!EW8</f>
        <v>DD</v>
      </c>
      <c r="EX8" s="155" t="str">
        <f>Seniori!EX8</f>
        <v>JU</v>
      </c>
      <c r="EY8" s="155" t="str">
        <f>Seniori!EY8</f>
        <v>P2</v>
      </c>
      <c r="EZ8" s="155" t="str">
        <f>Seniori!EZ8</f>
        <v>MKZ2</v>
      </c>
      <c r="FA8" s="155" t="str">
        <f>Seniori!FA8</f>
        <v>Z4</v>
      </c>
      <c r="FB8" s="155" t="str">
        <f>Seniori!FB8</f>
        <v>L2</v>
      </c>
      <c r="FC8" s="155" t="str">
        <f>Seniori!FC8</f>
        <v>LS2</v>
      </c>
      <c r="FD8" s="155" t="str">
        <f>Seniori!FD8</f>
        <v>S3</v>
      </c>
      <c r="FE8" s="155" t="str">
        <f>Seniori!FE8</f>
        <v>SG</v>
      </c>
      <c r="FF8" s="155" t="str">
        <f>Seniori!FF8</f>
        <v>IMI</v>
      </c>
      <c r="FG8" s="155" t="str">
        <f>Seniori!FG8</f>
        <v>IMIv</v>
      </c>
      <c r="FH8" s="155" t="str">
        <f>Seniori!FH8</f>
        <v>YD</v>
      </c>
      <c r="FI8" s="155" t="str">
        <f>Seniori!FI8</f>
        <v>YJ</v>
      </c>
      <c r="FJ8" s="155" t="str">
        <f>Seniori!FJ8</f>
        <v>Yv</v>
      </c>
      <c r="FK8" s="155" t="str">
        <f>Seniori!FK8</f>
        <v>DUA</v>
      </c>
      <c r="FL8" s="155" t="str">
        <f>Seniori!FL8</f>
        <v>DUA</v>
      </c>
      <c r="FM8" s="155" t="str">
        <f>Seniori!FM8</f>
        <v>Z4</v>
      </c>
      <c r="FN8" s="155" t="str">
        <f>Seniori!FN8</f>
        <v>L0</v>
      </c>
      <c r="FO8" s="155" t="str">
        <f>Seniori!FO8</f>
        <v>DD</v>
      </c>
      <c r="FP8" s="155" t="str">
        <f>Seniori!FP8</f>
        <v>DUA</v>
      </c>
      <c r="FQ8" s="155" t="str">
        <f>Seniori!FQ8</f>
        <v>Z4</v>
      </c>
      <c r="FR8" s="155" t="str">
        <f>Seniori!FR8</f>
        <v>Z4</v>
      </c>
      <c r="FS8" s="155" t="str">
        <f>Seniori!FS8</f>
        <v>L0</v>
      </c>
      <c r="FT8" s="155" t="str">
        <f>Seniori!FT8</f>
        <v>DD</v>
      </c>
      <c r="FU8" s="155" t="str">
        <f>Seniori!FU8</f>
        <v>Z2</v>
      </c>
      <c r="FV8" s="155" t="str">
        <f>Seniori!FV8</f>
        <v>Z3</v>
      </c>
      <c r="FW8" s="155" t="str">
        <f>Seniori!FW8</f>
        <v>P1</v>
      </c>
      <c r="FX8" s="155" t="str">
        <f>Seniori!FX8</f>
        <v>P3</v>
      </c>
      <c r="FY8" s="155" t="str">
        <f>Seniori!FY8</f>
        <v>4r</v>
      </c>
      <c r="FZ8" s="155" t="str">
        <f>Seniori!FZ8</f>
        <v>5rU</v>
      </c>
      <c r="GA8" s="155" t="str">
        <f>Seniori!GA8</f>
        <v>6rU</v>
      </c>
      <c r="GB8" s="155" t="str">
        <f>Seniori!GB8</f>
        <v>DUA</v>
      </c>
      <c r="GC8" s="155" t="str">
        <f>Seniori!GC8</f>
        <v>DUB</v>
      </c>
      <c r="GD8" s="155" t="str">
        <f>Seniori!GD8</f>
        <v>DD</v>
      </c>
      <c r="GE8" s="155" t="str">
        <f>Seniori!GE8</f>
        <v>JU</v>
      </c>
      <c r="GF8" s="155" t="str">
        <f>Seniori!GF8</f>
        <v>JD</v>
      </c>
      <c r="GG8" s="155" t="str">
        <f>Seniori!GG8</f>
        <v>PJ</v>
      </c>
      <c r="GH8" s="155" t="str">
        <f>Seniori!GH8</f>
        <v>SG</v>
      </c>
      <c r="GI8" s="155" t="str">
        <f>Seniori!GI8</f>
        <v>YJ</v>
      </c>
      <c r="GJ8" s="155" t="str">
        <f>Seniori!GJ8</f>
        <v>GP</v>
      </c>
      <c r="GK8" s="155" t="str">
        <f>Seniori!GK8</f>
        <v>Z2</v>
      </c>
      <c r="GL8" s="155" t="str">
        <f>Seniori!GL8</f>
        <v>P3</v>
      </c>
      <c r="GM8" s="155" t="str">
        <f>Seniori!GM8</f>
        <v>4r</v>
      </c>
      <c r="GN8" s="155" t="str">
        <f>Seniori!GN8</f>
        <v>5rU</v>
      </c>
      <c r="GO8" s="155" t="str">
        <f>Seniori!GO8</f>
        <v>6rU</v>
      </c>
      <c r="GP8" s="155" t="str">
        <f>Seniori!GP8</f>
        <v>DUA</v>
      </c>
      <c r="GQ8" s="155" t="str">
        <f>Seniori!GQ8</f>
        <v>DUB</v>
      </c>
      <c r="GR8" s="155" t="str">
        <f>Seniori!GR8</f>
        <v>DD</v>
      </c>
      <c r="GS8" s="155" t="str">
        <f>Seniori!GS8</f>
        <v>JJ</v>
      </c>
      <c r="GT8" s="155" t="str">
        <f>Seniori!GT8</f>
        <v>5rF</v>
      </c>
      <c r="GU8" s="155" t="str">
        <f>Seniori!GU8</f>
        <v>LS5</v>
      </c>
      <c r="GV8" s="155" t="str">
        <f>Seniori!GV8</f>
        <v>DUA</v>
      </c>
      <c r="GW8" s="155" t="str">
        <f>Seniori!GW8</f>
        <v>DD</v>
      </c>
      <c r="GX8" s="155" t="str">
        <f>Seniori!GX8</f>
        <v>JD</v>
      </c>
      <c r="GY8" s="155" t="str">
        <f>Seniori!GY8</f>
        <v>YD</v>
      </c>
      <c r="GZ8" s="155" t="str">
        <f>Seniori!GZ8</f>
        <v>4r</v>
      </c>
      <c r="HA8" s="155" t="str">
        <f>Seniori!HA8</f>
        <v>LS6</v>
      </c>
      <c r="HB8" s="155" t="str">
        <f>Seniori!HB8</f>
        <v>DUA</v>
      </c>
      <c r="HC8" s="155" t="str">
        <f>Seniori!HC8</f>
        <v>DJ</v>
      </c>
      <c r="HD8" s="155" t="str">
        <f>Seniori!HD8</f>
        <v>JJ</v>
      </c>
      <c r="HE8" s="155" t="str">
        <f>Seniori!HE8</f>
        <v>YU</v>
      </c>
      <c r="HF8" s="155" t="str">
        <f>Seniori!HF8</f>
        <v>YJ</v>
      </c>
      <c r="HG8" s="155" t="str">
        <f>Seniori!HG8</f>
        <v>IMI</v>
      </c>
      <c r="HH8" s="155" t="str">
        <f>Seniori!HH8</f>
        <v>4r</v>
      </c>
      <c r="HI8" s="155" t="str">
        <f>Seniori!HI8</f>
        <v>P1</v>
      </c>
      <c r="HJ8" s="155" t="str">
        <f>Seniori!HJ8</f>
        <v>4r</v>
      </c>
      <c r="HK8" s="155" t="str">
        <f>Seniori!HK8</f>
        <v>5rU</v>
      </c>
      <c r="HL8" s="155" t="str">
        <f>Seniori!HL8</f>
        <v>6rU</v>
      </c>
      <c r="HM8" s="155" t="str">
        <f>Seniori!HM8</f>
        <v>DUA</v>
      </c>
      <c r="HN8" s="155" t="str">
        <f>Seniori!HN8</f>
        <v>DD</v>
      </c>
      <c r="HO8" s="155" t="str">
        <f>Seniori!HO8</f>
        <v>JU</v>
      </c>
      <c r="HP8" s="155" t="str">
        <f>Seniori!HP8</f>
        <v>YU</v>
      </c>
      <c r="HQ8" s="155" t="str">
        <f>Seniori!HQ8</f>
        <v>SG</v>
      </c>
      <c r="HR8" s="155" t="str">
        <f>Seniori!HR8</f>
        <v>P3</v>
      </c>
      <c r="HS8" s="155" t="str">
        <f>Seniori!HS8</f>
        <v>Z3</v>
      </c>
      <c r="HT8" s="155" t="str">
        <f>Seniori!HT8</f>
        <v>4r</v>
      </c>
      <c r="HU8" s="155" t="str">
        <f>Seniori!HU8</f>
        <v>5rU</v>
      </c>
      <c r="HV8" s="155" t="str">
        <f>Seniori!HV8</f>
        <v>6rU</v>
      </c>
      <c r="HW8" s="155" t="str">
        <f>Seniori!HW8</f>
        <v>DUB</v>
      </c>
      <c r="HX8" s="155" t="str">
        <f>Seniori!HX8</f>
        <v>L1</v>
      </c>
      <c r="HY8" s="155" t="str">
        <f>Seniori!HY8</f>
        <v>JD</v>
      </c>
      <c r="HZ8" s="155" t="str">
        <f>Seniori!HZ8</f>
        <v>YU</v>
      </c>
      <c r="IA8" s="155" t="str">
        <f>Seniori!IA8</f>
        <v>YD</v>
      </c>
      <c r="IB8" s="155" t="str">
        <f>Seniori!IB8</f>
        <v>YJ</v>
      </c>
      <c r="IC8" s="155" t="str">
        <f>Seniori!IC8</f>
        <v>Yv</v>
      </c>
      <c r="ID8" s="155" t="str">
        <f>Seniori!ID8</f>
        <v>SG</v>
      </c>
      <c r="IE8" s="155" t="str">
        <f>Seniori!IE8</f>
        <v>IMI</v>
      </c>
      <c r="IF8" s="155" t="str">
        <f>Seniori!IF8</f>
        <v>IMIv</v>
      </c>
      <c r="IG8" s="155" t="str">
        <f>Seniori!IG8</f>
        <v>6rU</v>
      </c>
      <c r="IH8" s="155" t="str">
        <f>Seniori!IH8</f>
        <v>YD</v>
      </c>
      <c r="II8" s="155" t="str">
        <f>Seniori!II8</f>
        <v>DUA</v>
      </c>
      <c r="IJ8" s="155" t="str">
        <f>Seniori!IJ8</f>
        <v>DD</v>
      </c>
      <c r="IK8" s="155" t="str">
        <f>Seniori!IK8</f>
        <v>DUA</v>
      </c>
      <c r="IL8" s="155" t="str">
        <f>Seniori!IL8</f>
        <v>JU</v>
      </c>
      <c r="IM8" s="155" t="str">
        <f>Seniori!IM8</f>
        <v>JD</v>
      </c>
      <c r="IN8" s="155">
        <f>Seniori!IN8</f>
        <v>0</v>
      </c>
      <c r="IO8" s="155">
        <f>Seniori!IO8</f>
        <v>0</v>
      </c>
      <c r="IP8" s="155">
        <f>Seniori!IP8</f>
        <v>0</v>
      </c>
      <c r="IQ8" s="155">
        <f>Seniori!IQ8</f>
        <v>0</v>
      </c>
      <c r="IR8" s="155">
        <f>Seniori!IR8</f>
        <v>0</v>
      </c>
      <c r="IS8" s="155">
        <f>Seniori!IS8</f>
        <v>0</v>
      </c>
      <c r="IT8" s="155">
        <f>Seniori!IT8</f>
        <v>0</v>
      </c>
      <c r="IU8" s="155">
        <f>Seniori!IU8</f>
        <v>0</v>
      </c>
      <c r="IV8" s="155">
        <f>Seniori!IV8</f>
        <v>0</v>
      </c>
      <c r="IW8" s="155">
        <f>Seniori!IW8</f>
        <v>0</v>
      </c>
      <c r="IX8" s="155">
        <f>Seniori!IX8</f>
        <v>0</v>
      </c>
      <c r="IY8" s="155">
        <f>Seniori!IY8</f>
        <v>0</v>
      </c>
      <c r="IZ8" s="155">
        <f>Seniori!IZ8</f>
        <v>0</v>
      </c>
      <c r="JA8" s="155">
        <f>Seniori!JA8</f>
        <v>0</v>
      </c>
      <c r="JB8" s="155">
        <f>Seniori!JB8</f>
        <v>0</v>
      </c>
      <c r="JC8" s="155">
        <f>Seniori!JC8</f>
        <v>0</v>
      </c>
      <c r="JD8" s="155">
        <f>Seniori!JD8</f>
        <v>0</v>
      </c>
      <c r="JE8" s="155">
        <f>Seniori!JE8</f>
        <v>0</v>
      </c>
      <c r="JF8" s="155">
        <f>Seniori!JF8</f>
        <v>0</v>
      </c>
      <c r="JG8" s="155">
        <f>Seniori!JG8</f>
        <v>0</v>
      </c>
      <c r="JH8" s="155">
        <f>Seniori!JH8</f>
        <v>0</v>
      </c>
      <c r="JI8" s="155">
        <f>Seniori!JI8</f>
        <v>0</v>
      </c>
      <c r="JJ8" s="155">
        <f>Seniori!JJ8</f>
        <v>0</v>
      </c>
      <c r="JK8" s="155">
        <f>Seniori!JK8</f>
        <v>0</v>
      </c>
      <c r="JL8" s="155">
        <f>Seniori!JL8</f>
        <v>0</v>
      </c>
      <c r="JM8" s="155">
        <f>Seniori!JM8</f>
        <v>0</v>
      </c>
      <c r="JN8" s="155">
        <f>Seniori!JN8</f>
        <v>0</v>
      </c>
      <c r="JO8" s="155">
        <f>Seniori!JO8</f>
        <v>0</v>
      </c>
      <c r="JP8" s="155">
        <f>Seniori!JP8</f>
        <v>0</v>
      </c>
      <c r="JQ8" s="155">
        <f>Seniori!JQ8</f>
        <v>0</v>
      </c>
      <c r="JR8" s="155">
        <f>Seniori!JR8</f>
        <v>0</v>
      </c>
      <c r="JS8" s="155">
        <f>Seniori!JS8</f>
        <v>0</v>
      </c>
      <c r="JT8" s="155">
        <f>Seniori!JT8</f>
        <v>0</v>
      </c>
      <c r="JU8" s="155">
        <f>Seniori!JU8</f>
        <v>0</v>
      </c>
      <c r="JV8" s="155">
        <f>Seniori!JV8</f>
        <v>0</v>
      </c>
      <c r="JW8" s="155">
        <f>Seniori!JW8</f>
        <v>0</v>
      </c>
      <c r="JX8" s="155">
        <f>Seniori!JX8</f>
        <v>0</v>
      </c>
      <c r="JY8" s="155">
        <f>Seniori!JY8</f>
        <v>0</v>
      </c>
      <c r="JZ8" s="155">
        <f>Seniori!JZ8</f>
        <v>0</v>
      </c>
      <c r="KA8" s="155">
        <f>Seniori!KA8</f>
        <v>0</v>
      </c>
      <c r="KB8" s="155">
        <f>Seniori!KB8</f>
        <v>0</v>
      </c>
      <c r="KC8" s="155">
        <f>Seniori!KC8</f>
        <v>0</v>
      </c>
      <c r="KD8" s="155">
        <f>Seniori!KD8</f>
        <v>0</v>
      </c>
      <c r="KE8" s="155">
        <f>Seniori!KE8</f>
        <v>0</v>
      </c>
      <c r="KF8" s="155">
        <f>Seniori!KF8</f>
        <v>0</v>
      </c>
      <c r="KG8" s="155">
        <f>Seniori!KG8</f>
        <v>0</v>
      </c>
      <c r="KH8" s="155">
        <f>Seniori!KH8</f>
        <v>0</v>
      </c>
      <c r="KI8" s="155">
        <f>Seniori!KI8</f>
        <v>0</v>
      </c>
      <c r="KJ8" s="155">
        <f>Seniori!KJ8</f>
        <v>0</v>
      </c>
      <c r="KK8" s="155">
        <f>Seniori!KK8</f>
        <v>0</v>
      </c>
      <c r="KL8" s="155">
        <f>Seniori!KL8</f>
        <v>0</v>
      </c>
      <c r="KM8" s="155">
        <f>Seniori!KM8</f>
        <v>0</v>
      </c>
      <c r="KN8" s="155">
        <f>Seniori!KN8</f>
        <v>0</v>
      </c>
      <c r="KO8" s="155">
        <f>Seniori!KO8</f>
        <v>0</v>
      </c>
      <c r="KP8" s="155">
        <f>Seniori!KP8</f>
        <v>0</v>
      </c>
      <c r="KQ8" s="155">
        <f>Seniori!KQ8</f>
        <v>0</v>
      </c>
      <c r="KR8" s="155">
        <f>Seniori!KR8</f>
        <v>0</v>
      </c>
      <c r="KS8" s="155">
        <f>Seniori!KS8</f>
        <v>0</v>
      </c>
      <c r="KT8" s="155">
        <f>Seniori!KT8</f>
        <v>0</v>
      </c>
      <c r="KU8" s="155">
        <f>Seniori!KU8</f>
        <v>0</v>
      </c>
      <c r="KV8" s="155">
        <f>Seniori!KV8</f>
        <v>0</v>
      </c>
      <c r="KW8" s="155">
        <f>Seniori!KW8</f>
        <v>0</v>
      </c>
      <c r="KX8" s="155">
        <f>Seniori!KX8</f>
        <v>0</v>
      </c>
      <c r="KY8" s="155">
        <f>Seniori!KY8</f>
        <v>0</v>
      </c>
      <c r="KZ8" s="155">
        <f>Seniori!KZ8</f>
        <v>0</v>
      </c>
      <c r="LA8" s="155">
        <f>Seniori!LA8</f>
        <v>0</v>
      </c>
      <c r="LB8" s="155">
        <f>Seniori!LB8</f>
        <v>0</v>
      </c>
      <c r="LC8" s="155">
        <f>Seniori!LC8</f>
        <v>0</v>
      </c>
      <c r="LD8" s="155">
        <f>Seniori!LD8</f>
        <v>0</v>
      </c>
      <c r="LE8" s="155">
        <f>Seniori!LE8</f>
        <v>0</v>
      </c>
      <c r="LF8" s="155">
        <f>Seniori!LF8</f>
        <v>0</v>
      </c>
      <c r="LG8" s="155">
        <f>Seniori!LG8</f>
        <v>0</v>
      </c>
      <c r="LH8" s="155">
        <f>Seniori!LH8</f>
        <v>0</v>
      </c>
      <c r="LI8" s="155">
        <f>Seniori!LI8</f>
        <v>0</v>
      </c>
      <c r="LJ8" s="155">
        <f>Seniori!LJ8</f>
        <v>0</v>
      </c>
      <c r="LK8" s="155">
        <f>Seniori!LK8</f>
        <v>0</v>
      </c>
      <c r="LL8" s="155">
        <f>Seniori!LL8</f>
        <v>0</v>
      </c>
      <c r="LM8" s="155">
        <f>Seniori!LM8</f>
        <v>0</v>
      </c>
      <c r="LN8" s="155">
        <f>Seniori!LN8</f>
        <v>0</v>
      </c>
      <c r="LO8" s="155">
        <f>Seniori!LO8</f>
        <v>0</v>
      </c>
      <c r="LP8" s="155">
        <f>Seniori!LP8</f>
        <v>0</v>
      </c>
      <c r="LQ8" s="155">
        <f>Seniori!LQ8</f>
        <v>0</v>
      </c>
      <c r="LR8" s="155">
        <f>Seniori!LR8</f>
        <v>0</v>
      </c>
      <c r="LS8" s="155">
        <f>Seniori!LS8</f>
        <v>0</v>
      </c>
      <c r="LT8" s="155">
        <f>Seniori!LT8</f>
        <v>0</v>
      </c>
      <c r="LU8" s="155">
        <f>Seniori!LU8</f>
        <v>0</v>
      </c>
      <c r="LV8" s="155">
        <f>Seniori!LV8</f>
        <v>0</v>
      </c>
      <c r="LW8" s="155">
        <f>Seniori!LW8</f>
        <v>0</v>
      </c>
      <c r="LX8" s="155">
        <f>Seniori!LX8</f>
        <v>0</v>
      </c>
      <c r="LY8" s="155">
        <f>Seniori!LY8</f>
        <v>0</v>
      </c>
      <c r="LZ8" s="155">
        <f>Seniori!LZ8</f>
        <v>0</v>
      </c>
      <c r="MA8" s="155">
        <f>Seniori!MA8</f>
        <v>0</v>
      </c>
      <c r="MB8" s="155">
        <f>Seniori!MB8</f>
        <v>0</v>
      </c>
      <c r="MC8" s="155">
        <f>Seniori!MC8</f>
        <v>0</v>
      </c>
      <c r="MD8" s="155">
        <f>Seniori!MD8</f>
        <v>0</v>
      </c>
      <c r="ME8" s="155">
        <f>Seniori!ME8</f>
        <v>0</v>
      </c>
      <c r="MF8" s="155">
        <f>Seniori!MF8</f>
        <v>0</v>
      </c>
      <c r="MG8" s="155">
        <f>Seniori!MG8</f>
        <v>0</v>
      </c>
      <c r="MH8" s="155">
        <f>Seniori!MH8</f>
        <v>0</v>
      </c>
      <c r="MI8" s="155">
        <f>Seniori!MI8</f>
        <v>0</v>
      </c>
      <c r="MJ8" s="155">
        <f>Seniori!MJ8</f>
        <v>0</v>
      </c>
      <c r="MK8" s="155">
        <f>Seniori!MK8</f>
        <v>0</v>
      </c>
      <c r="ML8" s="155">
        <f>Seniori!ML8</f>
        <v>0</v>
      </c>
      <c r="MM8" s="155">
        <f>Seniori!MM8</f>
        <v>0</v>
      </c>
      <c r="MN8" s="155">
        <f>Seniori!MN8</f>
        <v>0</v>
      </c>
      <c r="MO8" s="155">
        <f>Seniori!MO8</f>
        <v>0</v>
      </c>
      <c r="MP8" s="155">
        <f>Seniori!MP8</f>
        <v>0</v>
      </c>
      <c r="MQ8" s="155">
        <f>Seniori!MQ8</f>
        <v>0</v>
      </c>
      <c r="MR8" s="155">
        <f>Seniori!MR8</f>
        <v>0</v>
      </c>
      <c r="MS8" s="155">
        <f>Seniori!MS8</f>
        <v>0</v>
      </c>
      <c r="MT8" s="155">
        <f>Seniori!MT8</f>
        <v>0</v>
      </c>
      <c r="MU8" s="155">
        <f>Seniori!MU8</f>
        <v>0</v>
      </c>
      <c r="MV8" s="155">
        <f>Seniori!MV8</f>
        <v>0</v>
      </c>
      <c r="MW8" s="155">
        <f>Seniori!MW8</f>
        <v>0</v>
      </c>
      <c r="MX8" s="155">
        <f>Seniori!MX8</f>
        <v>0</v>
      </c>
      <c r="MY8" s="155">
        <f>Seniori!MY8</f>
        <v>0</v>
      </c>
      <c r="MZ8" s="155">
        <f>Seniori!MZ8</f>
        <v>0</v>
      </c>
      <c r="NA8" s="155">
        <f>Seniori!NA8</f>
        <v>0</v>
      </c>
      <c r="NB8" s="155">
        <f>Seniori!NB8</f>
        <v>0</v>
      </c>
      <c r="NC8" s="155">
        <f>Seniori!NC8</f>
        <v>0</v>
      </c>
      <c r="ND8" s="155">
        <f>Seniori!ND8</f>
        <v>0</v>
      </c>
      <c r="NE8" s="155">
        <f>Seniori!NE8</f>
        <v>0</v>
      </c>
      <c r="NF8" s="155">
        <f>Seniori!NF8</f>
        <v>0</v>
      </c>
      <c r="NG8" s="155">
        <f>Seniori!NG8</f>
        <v>0</v>
      </c>
      <c r="NH8" s="155">
        <f>Seniori!NH8</f>
        <v>0</v>
      </c>
      <c r="NI8" s="155">
        <f>Seniori!NI8</f>
        <v>0</v>
      </c>
      <c r="NJ8" s="155">
        <f>Seniori!NJ8</f>
        <v>0</v>
      </c>
      <c r="NK8" s="155">
        <f>Seniori!NK8</f>
        <v>0</v>
      </c>
      <c r="NL8" s="155">
        <f>Seniori!NL8</f>
        <v>0</v>
      </c>
      <c r="NM8" s="155">
        <f>Seniori!NM8</f>
        <v>0</v>
      </c>
      <c r="NN8" s="155">
        <f>Seniori!NN8</f>
        <v>0</v>
      </c>
      <c r="NO8" s="155">
        <f>Seniori!NO8</f>
        <v>0</v>
      </c>
      <c r="NP8" s="155">
        <f>Seniori!NP8</f>
        <v>0</v>
      </c>
      <c r="NQ8" s="155">
        <f>Seniori!NQ8</f>
        <v>0</v>
      </c>
      <c r="NR8" s="155">
        <f>Seniori!NR8</f>
        <v>0</v>
      </c>
      <c r="NS8" s="155">
        <f>Seniori!NS8</f>
        <v>0</v>
      </c>
      <c r="NT8" s="155">
        <f>Seniori!NT8</f>
        <v>0</v>
      </c>
      <c r="NU8" s="155">
        <f>Seniori!NU8</f>
        <v>0</v>
      </c>
      <c r="NV8" s="155">
        <f>Seniori!NV8</f>
        <v>0</v>
      </c>
      <c r="NW8" s="155">
        <f>Seniori!NW8</f>
        <v>0</v>
      </c>
      <c r="NX8" s="155">
        <f>Seniori!NX8</f>
        <v>0</v>
      </c>
      <c r="NY8" s="155">
        <f>Seniori!NY8</f>
        <v>0</v>
      </c>
      <c r="NZ8" s="155">
        <f>Seniori!NZ8</f>
        <v>0</v>
      </c>
      <c r="OA8" s="155">
        <f>Seniori!OA8</f>
        <v>0</v>
      </c>
      <c r="OB8" s="155">
        <f>Seniori!OB8</f>
        <v>0</v>
      </c>
      <c r="OC8" s="155">
        <f>Seniori!OC8</f>
        <v>0</v>
      </c>
      <c r="OD8" s="155">
        <f>Seniori!OD8</f>
        <v>0</v>
      </c>
      <c r="OE8" s="155">
        <f>Seniori!OE8</f>
        <v>0</v>
      </c>
      <c r="OF8" s="155">
        <f>Seniori!OF8</f>
        <v>0</v>
      </c>
      <c r="OG8" s="155">
        <f>Seniori!OG8</f>
        <v>0</v>
      </c>
      <c r="OH8" s="155">
        <f>Seniori!OH8</f>
        <v>0</v>
      </c>
      <c r="OI8" s="155">
        <f>Seniori!OI8</f>
        <v>0</v>
      </c>
      <c r="OJ8" s="155">
        <f>Seniori!OJ8</f>
        <v>0</v>
      </c>
      <c r="OK8" s="155">
        <f>Seniori!OK8</f>
        <v>0</v>
      </c>
      <c r="OL8" s="155">
        <f>Seniori!OL8</f>
        <v>0</v>
      </c>
      <c r="OM8" s="155">
        <f>Seniori!OM8</f>
        <v>0</v>
      </c>
      <c r="ON8" s="155">
        <f>Seniori!ON8</f>
        <v>0</v>
      </c>
      <c r="OO8" s="155">
        <f>Seniori!OO8</f>
        <v>0</v>
      </c>
      <c r="OP8" s="155">
        <f>Seniori!OP8</f>
        <v>0</v>
      </c>
      <c r="OQ8" s="155">
        <f>Seniori!OQ8</f>
        <v>0</v>
      </c>
      <c r="OR8" s="155">
        <f>Seniori!OR8</f>
        <v>0</v>
      </c>
      <c r="OS8" s="155">
        <f>Seniori!OS8</f>
        <v>0</v>
      </c>
      <c r="OT8" s="155">
        <f>Seniori!OT8</f>
        <v>0</v>
      </c>
      <c r="OU8" s="155">
        <f>Seniori!OU8</f>
        <v>0</v>
      </c>
      <c r="OV8" s="155">
        <f>Seniori!OV8</f>
        <v>0</v>
      </c>
      <c r="OW8" s="155">
        <f>Seniori!OW8</f>
        <v>0</v>
      </c>
      <c r="OX8" s="155">
        <f>Seniori!OX8</f>
        <v>0</v>
      </c>
      <c r="OY8" s="155">
        <f>Seniori!OY8</f>
        <v>0</v>
      </c>
      <c r="OZ8" s="155">
        <f>Seniori!OZ8</f>
        <v>0</v>
      </c>
      <c r="PA8" s="155">
        <f>Seniori!PA8</f>
        <v>0</v>
      </c>
      <c r="PB8" s="155">
        <f>Seniori!PB8</f>
        <v>0</v>
      </c>
      <c r="PC8" s="155">
        <f>Seniori!PC8</f>
        <v>0</v>
      </c>
      <c r="PD8" s="155">
        <f>Seniori!PD8</f>
        <v>0</v>
      </c>
      <c r="PE8" s="155">
        <f>Seniori!PE8</f>
        <v>0</v>
      </c>
      <c r="PF8" s="155">
        <f>Seniori!PF8</f>
        <v>0</v>
      </c>
      <c r="PG8" s="155">
        <f>Seniori!PG8</f>
        <v>0</v>
      </c>
      <c r="PH8" s="155">
        <f>Seniori!PH8</f>
        <v>0</v>
      </c>
      <c r="PI8" s="155">
        <f>Seniori!PI8</f>
        <v>0</v>
      </c>
      <c r="PJ8" s="155">
        <f>Seniori!PJ8</f>
        <v>0</v>
      </c>
      <c r="PK8" s="155">
        <f>Seniori!PK8</f>
        <v>0</v>
      </c>
      <c r="PL8" s="155">
        <f>Seniori!PL8</f>
        <v>0</v>
      </c>
      <c r="PM8" s="155">
        <f>Seniori!PM8</f>
        <v>0</v>
      </c>
      <c r="PN8" s="155">
        <f>Seniori!PN8</f>
        <v>0</v>
      </c>
      <c r="PO8" s="155">
        <f>Seniori!PO8</f>
        <v>0</v>
      </c>
      <c r="PP8" s="155">
        <f>Seniori!PP8</f>
        <v>0</v>
      </c>
      <c r="PQ8" s="155">
        <f>Seniori!PQ8</f>
        <v>0</v>
      </c>
      <c r="PR8" s="155">
        <f>Seniori!PR8</f>
        <v>0</v>
      </c>
      <c r="PS8" s="155">
        <f>Seniori!PS8</f>
        <v>0</v>
      </c>
      <c r="PT8" s="155">
        <f>Seniori!PT8</f>
        <v>0</v>
      </c>
      <c r="PU8" s="155">
        <f>Seniori!PU8</f>
        <v>0</v>
      </c>
      <c r="PV8" s="155">
        <f>Seniori!PV8</f>
        <v>0</v>
      </c>
      <c r="PW8" s="155">
        <f>Seniori!PW8</f>
        <v>0</v>
      </c>
      <c r="PX8" s="155">
        <f>Seniori!PX8</f>
        <v>0</v>
      </c>
      <c r="PY8" s="155">
        <f>Seniori!PY8</f>
        <v>0</v>
      </c>
      <c r="PZ8" s="155">
        <f>Seniori!PZ8</f>
        <v>0</v>
      </c>
      <c r="QA8" s="155">
        <f>Seniori!QA8</f>
        <v>0</v>
      </c>
      <c r="QB8" s="155">
        <f>Seniori!QB8</f>
        <v>0</v>
      </c>
      <c r="QC8" s="155">
        <f>Seniori!QC8</f>
        <v>0</v>
      </c>
      <c r="QD8" s="155">
        <f>Seniori!QD8</f>
        <v>0</v>
      </c>
      <c r="QE8" s="155">
        <f>Seniori!QE8</f>
        <v>0</v>
      </c>
      <c r="QF8" s="155">
        <f>Seniori!QF8</f>
        <v>0</v>
      </c>
      <c r="QG8" s="155">
        <f>Seniori!QG8</f>
        <v>0</v>
      </c>
      <c r="QH8" s="155">
        <f>Seniori!QH8</f>
        <v>0</v>
      </c>
      <c r="QI8" s="155">
        <f>Seniori!QI8</f>
        <v>0</v>
      </c>
      <c r="QJ8" s="155">
        <f>Seniori!QJ8</f>
        <v>0</v>
      </c>
      <c r="QK8" s="155">
        <f>Seniori!QK8</f>
        <v>0</v>
      </c>
      <c r="QL8" s="155">
        <f>Seniori!QL8</f>
        <v>0</v>
      </c>
      <c r="QM8" s="155">
        <f>Seniori!QM8</f>
        <v>0</v>
      </c>
      <c r="QN8" s="155">
        <f>Seniori!QN8</f>
        <v>0</v>
      </c>
      <c r="QO8" s="155">
        <f>Seniori!QO8</f>
        <v>0</v>
      </c>
      <c r="QP8" s="155">
        <f>Seniori!QP8</f>
        <v>0</v>
      </c>
      <c r="QQ8" s="155">
        <f>Seniori!QQ8</f>
        <v>0</v>
      </c>
      <c r="QR8" s="155">
        <f>Seniori!QR8</f>
        <v>0</v>
      </c>
      <c r="QS8" s="155">
        <f>Seniori!QS8</f>
        <v>0</v>
      </c>
      <c r="QT8" s="155">
        <f>Seniori!QT8</f>
        <v>0</v>
      </c>
      <c r="QU8" s="155">
        <f>Seniori!QU8</f>
        <v>0</v>
      </c>
      <c r="QV8" s="155">
        <f>Seniori!QV8</f>
        <v>0</v>
      </c>
      <c r="QW8" s="155">
        <f>Seniori!QW8</f>
        <v>0</v>
      </c>
      <c r="QX8" s="155">
        <f>Seniori!QX8</f>
        <v>0</v>
      </c>
      <c r="QY8" s="155">
        <f>Seniori!QY8</f>
        <v>0</v>
      </c>
      <c r="QZ8" s="155">
        <f>Seniori!QZ8</f>
        <v>0</v>
      </c>
      <c r="RA8" s="155">
        <f>Seniori!RA8</f>
        <v>0</v>
      </c>
      <c r="RB8" s="155">
        <f>Seniori!RB8</f>
        <v>0</v>
      </c>
      <c r="RC8" s="155">
        <f>Seniori!RC8</f>
        <v>0</v>
      </c>
      <c r="RD8" s="155">
        <f>Seniori!RD8</f>
        <v>0</v>
      </c>
      <c r="RE8" s="155">
        <f>Seniori!RE8</f>
        <v>0</v>
      </c>
      <c r="RF8" s="155">
        <f>Seniori!RF8</f>
        <v>0</v>
      </c>
      <c r="RG8" s="155">
        <f>Seniori!RG8</f>
        <v>0</v>
      </c>
      <c r="RH8" s="155">
        <f>Seniori!RH8</f>
        <v>0</v>
      </c>
      <c r="RI8" s="155">
        <f>Seniori!RI8</f>
        <v>0</v>
      </c>
      <c r="RJ8" s="155">
        <f>Seniori!RJ8</f>
        <v>0</v>
      </c>
      <c r="RK8" s="155">
        <f>Seniori!RK8</f>
        <v>0</v>
      </c>
      <c r="RL8" s="155">
        <f>Seniori!RL8</f>
        <v>0</v>
      </c>
      <c r="RM8" s="155">
        <f>Seniori!RM8</f>
        <v>0</v>
      </c>
      <c r="RN8" s="155">
        <f>Seniori!RN8</f>
        <v>0</v>
      </c>
      <c r="RO8" s="155">
        <f>Seniori!RO8</f>
        <v>0</v>
      </c>
      <c r="RP8" s="155">
        <f>Seniori!RP8</f>
        <v>0</v>
      </c>
      <c r="RQ8" s="155">
        <f>Seniori!RQ8</f>
        <v>0</v>
      </c>
      <c r="RR8" s="155">
        <f>Seniori!RR8</f>
        <v>0</v>
      </c>
      <c r="RS8" s="155">
        <f>Seniori!RS8</f>
        <v>0</v>
      </c>
      <c r="RT8" s="155">
        <f>Seniori!RT8</f>
        <v>0</v>
      </c>
      <c r="RU8" s="155">
        <f>Seniori!RU8</f>
        <v>0</v>
      </c>
      <c r="RV8" s="155">
        <f>Seniori!RV8</f>
        <v>0</v>
      </c>
      <c r="RW8" s="155">
        <f>Seniori!RW8</f>
        <v>0</v>
      </c>
      <c r="RX8" s="155">
        <f>Seniori!RX8</f>
        <v>0</v>
      </c>
      <c r="RY8" s="155">
        <f>Seniori!RY8</f>
        <v>0</v>
      </c>
      <c r="RZ8" s="155">
        <f>Seniori!RZ8</f>
        <v>0</v>
      </c>
      <c r="SA8" s="155">
        <f>Seniori!SA8</f>
        <v>0</v>
      </c>
      <c r="SB8" s="155">
        <f>Seniori!SB8</f>
        <v>0</v>
      </c>
      <c r="SC8" s="155">
        <f>Seniori!SC8</f>
        <v>0</v>
      </c>
      <c r="SD8" s="155">
        <f>Seniori!SD8</f>
        <v>0</v>
      </c>
      <c r="SE8" s="155">
        <f>Seniori!SE8</f>
        <v>0</v>
      </c>
      <c r="SF8" s="155">
        <f>Seniori!SF8</f>
        <v>0</v>
      </c>
      <c r="SG8" s="155">
        <f>Seniori!SG8</f>
        <v>0</v>
      </c>
      <c r="SH8" s="155">
        <f>Seniori!SH8</f>
        <v>0</v>
      </c>
      <c r="SI8" s="155">
        <f>Seniori!SI8</f>
        <v>0</v>
      </c>
      <c r="SJ8" s="155">
        <f>Seniori!SJ8</f>
        <v>0</v>
      </c>
      <c r="SK8" s="155">
        <f>Seniori!SK8</f>
        <v>0</v>
      </c>
      <c r="SL8" s="155">
        <f>Seniori!SL8</f>
        <v>0</v>
      </c>
      <c r="SM8" s="155">
        <f>Seniori!SM8</f>
        <v>0</v>
      </c>
      <c r="SN8" s="155">
        <f>Seniori!SN8</f>
        <v>0</v>
      </c>
      <c r="SO8" s="155">
        <f>Seniori!SO8</f>
        <v>0</v>
      </c>
      <c r="SP8" s="155">
        <f>Seniori!SP8</f>
        <v>0</v>
      </c>
      <c r="SQ8" s="155">
        <f>Seniori!SQ8</f>
        <v>0</v>
      </c>
      <c r="SR8" s="155">
        <f>Seniori!SR8</f>
        <v>0</v>
      </c>
      <c r="SS8" s="155">
        <f>Seniori!SS8</f>
        <v>0</v>
      </c>
      <c r="ST8" s="155">
        <f>Seniori!ST8</f>
        <v>0</v>
      </c>
      <c r="SU8" s="155">
        <f>Seniori!SU8</f>
        <v>0</v>
      </c>
      <c r="SV8" s="155">
        <f>Seniori!SV8</f>
        <v>0</v>
      </c>
      <c r="SW8" s="155">
        <f>Seniori!SW8</f>
        <v>0</v>
      </c>
      <c r="SX8" s="155">
        <f>Seniori!SX8</f>
        <v>0</v>
      </c>
      <c r="SY8" s="155">
        <f>Seniori!SY8</f>
        <v>0</v>
      </c>
      <c r="SZ8" s="155">
        <f>Seniori!SZ8</f>
        <v>0</v>
      </c>
      <c r="TA8" s="155">
        <f>Seniori!TA8</f>
        <v>0</v>
      </c>
      <c r="TB8" s="155">
        <f>Seniori!TB8</f>
        <v>0</v>
      </c>
    </row>
    <row r="9" spans="1:522" s="1" customFormat="1" ht="18" customHeight="1" x14ac:dyDescent="0.2">
      <c r="A9" s="12">
        <v>1</v>
      </c>
      <c r="B9" s="11" t="s">
        <v>134</v>
      </c>
      <c r="E9" s="59" t="s">
        <v>65</v>
      </c>
      <c r="F9" s="1">
        <v>7365</v>
      </c>
      <c r="G9" s="9" t="s">
        <v>94</v>
      </c>
      <c r="H9" s="4" t="s">
        <v>42</v>
      </c>
      <c r="I9" s="1">
        <f>SUM(K9:TB9)</f>
        <v>339</v>
      </c>
      <c r="J9" s="12">
        <f>Tabuľka3[[#This Row],[Stĺpec9]]</f>
        <v>339</v>
      </c>
      <c r="K9" s="97">
        <f>'Mladí jazdci'!K10</f>
        <v>0</v>
      </c>
      <c r="L9" s="97">
        <f>'Mladí jazdci'!L10</f>
        <v>0</v>
      </c>
      <c r="M9" s="97">
        <f>'Mladí jazdci'!M10</f>
        <v>0</v>
      </c>
      <c r="N9" s="97">
        <f>'Mladí jazdci'!N10</f>
        <v>0</v>
      </c>
      <c r="O9" s="97">
        <f>'Mladí jazdci'!O10</f>
        <v>0</v>
      </c>
      <c r="P9" s="97">
        <f>'Mladí jazdci'!P10</f>
        <v>0</v>
      </c>
      <c r="Q9" s="97">
        <f>'Mladí jazdci'!Q10</f>
        <v>0</v>
      </c>
      <c r="R9" s="97">
        <f>'Mladí jazdci'!R10</f>
        <v>0</v>
      </c>
      <c r="S9" s="97">
        <f>'Mladí jazdci'!S10</f>
        <v>0</v>
      </c>
      <c r="T9" s="97">
        <f>'Mladí jazdci'!T10</f>
        <v>0</v>
      </c>
      <c r="U9" s="97">
        <f>'Mladí jazdci'!U10</f>
        <v>0</v>
      </c>
      <c r="V9" s="97">
        <f>'Mladí jazdci'!V10</f>
        <v>0</v>
      </c>
      <c r="W9" s="97">
        <f>'Mladí jazdci'!W10</f>
        <v>0</v>
      </c>
      <c r="X9" s="97">
        <f>'Mladí jazdci'!X10</f>
        <v>0</v>
      </c>
      <c r="Y9" s="97">
        <f>'Mladí jazdci'!Y10</f>
        <v>0</v>
      </c>
      <c r="Z9" s="97">
        <f>'Mladí jazdci'!Z10</f>
        <v>0</v>
      </c>
      <c r="AA9" s="97">
        <f>'Mladí jazdci'!AA10</f>
        <v>0</v>
      </c>
      <c r="AB9" s="97">
        <f>'Mladí jazdci'!AB10</f>
        <v>0</v>
      </c>
      <c r="AC9" s="97">
        <f>'Mladí jazdci'!AC10</f>
        <v>0</v>
      </c>
      <c r="AD9" s="97">
        <f>'Mladí jazdci'!AD10</f>
        <v>0</v>
      </c>
      <c r="AE9" s="97">
        <f>'Mladí jazdci'!AE10</f>
        <v>0</v>
      </c>
      <c r="AF9" s="97">
        <f>'Mladí jazdci'!AF10</f>
        <v>0</v>
      </c>
      <c r="AG9" s="97">
        <f>'Mladí jazdci'!AG10</f>
        <v>0</v>
      </c>
      <c r="AH9" s="97">
        <f>'Mladí jazdci'!AH10</f>
        <v>0</v>
      </c>
      <c r="AI9" s="97">
        <f>'Mladí jazdci'!AI10</f>
        <v>0</v>
      </c>
      <c r="AJ9" s="97">
        <f>'Mladí jazdci'!AJ10</f>
        <v>0</v>
      </c>
      <c r="AK9" s="97">
        <f>'Mladí jazdci'!AK10</f>
        <v>0</v>
      </c>
      <c r="AL9" s="97">
        <f>'Mladí jazdci'!AL10</f>
        <v>0</v>
      </c>
      <c r="AM9" s="97">
        <f>'Mladí jazdci'!AM10</f>
        <v>0</v>
      </c>
      <c r="AN9" s="97">
        <f>'Mladí jazdci'!AN10</f>
        <v>0</v>
      </c>
      <c r="AO9" s="97">
        <f>'Mladí jazdci'!AO10</f>
        <v>0</v>
      </c>
      <c r="AP9" s="97">
        <f>'Mladí jazdci'!AP10</f>
        <v>0</v>
      </c>
      <c r="AQ9" s="97">
        <f>'Mladí jazdci'!AQ10</f>
        <v>0</v>
      </c>
      <c r="AR9" s="97">
        <f>'Mladí jazdci'!AR10</f>
        <v>0</v>
      </c>
      <c r="AS9" s="97">
        <f>'Mladí jazdci'!AS10</f>
        <v>0</v>
      </c>
      <c r="AT9" s="97">
        <f>'Mladí jazdci'!AT10</f>
        <v>0</v>
      </c>
      <c r="AU9" s="97">
        <f>'Mladí jazdci'!AU10</f>
        <v>0</v>
      </c>
      <c r="AV9" s="97">
        <f>'Mladí jazdci'!AV10</f>
        <v>0</v>
      </c>
      <c r="AW9" s="97">
        <f>'Mladí jazdci'!AW10</f>
        <v>0</v>
      </c>
      <c r="AX9" s="97">
        <f>'Mladí jazdci'!AX10</f>
        <v>0</v>
      </c>
      <c r="AY9" s="97">
        <f>'Mladí jazdci'!AY10</f>
        <v>0</v>
      </c>
      <c r="AZ9" s="97">
        <f>'Mladí jazdci'!AZ10</f>
        <v>0</v>
      </c>
      <c r="BA9" s="97">
        <f>'Mladí jazdci'!BA10</f>
        <v>0</v>
      </c>
      <c r="BB9" s="97">
        <f>'Mladí jazdci'!BB10</f>
        <v>0</v>
      </c>
      <c r="BC9" s="97">
        <f>'Mladí jazdci'!BC10</f>
        <v>24</v>
      </c>
      <c r="BD9" s="97">
        <f>'Mladí jazdci'!BD10</f>
        <v>28.5</v>
      </c>
      <c r="BE9" s="97">
        <f>'Mladí jazdci'!BE10</f>
        <v>0</v>
      </c>
      <c r="BF9" s="97">
        <f>'Mladí jazdci'!BF10</f>
        <v>0</v>
      </c>
      <c r="BG9" s="97">
        <f>'Mladí jazdci'!BG10</f>
        <v>25.5</v>
      </c>
      <c r="BH9" s="97">
        <f>'Mladí jazdci'!BH10</f>
        <v>0</v>
      </c>
      <c r="BI9" s="97">
        <f>'Mladí jazdci'!BI10</f>
        <v>0</v>
      </c>
      <c r="BJ9" s="97">
        <f>'Mladí jazdci'!BJ10</f>
        <v>0</v>
      </c>
      <c r="BK9" s="97">
        <f>'Mladí jazdci'!BK10</f>
        <v>0</v>
      </c>
      <c r="BL9" s="97">
        <f>'Mladí jazdci'!BL10</f>
        <v>0</v>
      </c>
      <c r="BM9" s="97">
        <f>'Mladí jazdci'!BM10</f>
        <v>0</v>
      </c>
      <c r="BN9" s="97">
        <f>'Mladí jazdci'!BN10</f>
        <v>0</v>
      </c>
      <c r="BO9" s="97">
        <f>'Mladí jazdci'!BO10</f>
        <v>0</v>
      </c>
      <c r="BP9" s="97">
        <f>'Mladí jazdci'!BP10</f>
        <v>0</v>
      </c>
      <c r="BQ9" s="97">
        <f>'Mladí jazdci'!BQ10</f>
        <v>0</v>
      </c>
      <c r="BR9" s="97">
        <f>'Mladí jazdci'!BR10</f>
        <v>0</v>
      </c>
      <c r="BS9" s="97">
        <f>'Mladí jazdci'!BS10</f>
        <v>0</v>
      </c>
      <c r="BT9" s="97">
        <f>'Mladí jazdci'!BT10</f>
        <v>0</v>
      </c>
      <c r="BU9" s="97">
        <f>'Mladí jazdci'!BU10</f>
        <v>0</v>
      </c>
      <c r="BV9" s="97">
        <f>'Mladí jazdci'!BV10</f>
        <v>0</v>
      </c>
      <c r="BW9" s="97">
        <f>'Mladí jazdci'!BW10</f>
        <v>0</v>
      </c>
      <c r="BX9" s="97">
        <f>'Mladí jazdci'!BX10</f>
        <v>31.5</v>
      </c>
      <c r="BY9" s="97">
        <f>'Mladí jazdci'!BY10</f>
        <v>28.5</v>
      </c>
      <c r="BZ9" s="97">
        <f>'Mladí jazdci'!BZ10</f>
        <v>18</v>
      </c>
      <c r="CA9" s="97">
        <f>'Mladí jazdci'!CA10</f>
        <v>0</v>
      </c>
      <c r="CB9" s="97">
        <f>'Mladí jazdci'!CB10</f>
        <v>0</v>
      </c>
      <c r="CC9" s="97">
        <f>'Mladí jazdci'!CC10</f>
        <v>0</v>
      </c>
      <c r="CD9" s="97">
        <f>'Mladí jazdci'!CD10</f>
        <v>0</v>
      </c>
      <c r="CE9" s="97">
        <f>'Mladí jazdci'!CE10</f>
        <v>0</v>
      </c>
      <c r="CF9" s="97">
        <f>'Mladí jazdci'!CF10</f>
        <v>0</v>
      </c>
      <c r="CG9" s="97">
        <f>'Mladí jazdci'!CG10</f>
        <v>0</v>
      </c>
      <c r="CH9" s="97">
        <f>'Mladí jazdci'!CH10</f>
        <v>0</v>
      </c>
      <c r="CI9" s="97">
        <f>'Mladí jazdci'!CI10</f>
        <v>0</v>
      </c>
      <c r="CJ9" s="97">
        <f>'Mladí jazdci'!CJ10</f>
        <v>0</v>
      </c>
      <c r="CK9" s="97">
        <f>'Mladí jazdci'!CK10</f>
        <v>0</v>
      </c>
      <c r="CL9" s="97">
        <f>'Mladí jazdci'!CL10</f>
        <v>0</v>
      </c>
      <c r="CM9" s="97">
        <f>'Mladí jazdci'!CM10</f>
        <v>0</v>
      </c>
      <c r="CN9" s="97">
        <f>'Mladí jazdci'!CN10</f>
        <v>0</v>
      </c>
      <c r="CO9" s="97">
        <f>'Mladí jazdci'!CO10</f>
        <v>0</v>
      </c>
      <c r="CP9" s="97">
        <f>'Mladí jazdci'!CP10</f>
        <v>0</v>
      </c>
      <c r="CQ9" s="97">
        <f>'Mladí jazdci'!CQ10</f>
        <v>0</v>
      </c>
      <c r="CR9" s="97">
        <f>'Mladí jazdci'!CR10</f>
        <v>0</v>
      </c>
      <c r="CS9" s="97">
        <f>'Mladí jazdci'!CS10</f>
        <v>0</v>
      </c>
      <c r="CT9" s="97">
        <f>'Mladí jazdci'!CT10</f>
        <v>0</v>
      </c>
      <c r="CU9" s="97">
        <f>'Mladí jazdci'!CU10</f>
        <v>0</v>
      </c>
      <c r="CV9" s="97">
        <f>'Mladí jazdci'!CV10</f>
        <v>0</v>
      </c>
      <c r="CW9" s="97">
        <f>'Mladí jazdci'!CW10</f>
        <v>0</v>
      </c>
      <c r="CX9" s="97">
        <f>'Mladí jazdci'!CX10</f>
        <v>0</v>
      </c>
      <c r="CY9" s="97">
        <f>'Mladí jazdci'!CY10</f>
        <v>0</v>
      </c>
      <c r="CZ9" s="97">
        <f>'Mladí jazdci'!CZ10</f>
        <v>0</v>
      </c>
      <c r="DA9" s="97">
        <f>'Mladí jazdci'!DA10</f>
        <v>0</v>
      </c>
      <c r="DB9" s="97">
        <f>'Mladí jazdci'!DB10</f>
        <v>0</v>
      </c>
      <c r="DC9" s="97">
        <f>'Mladí jazdci'!DC10</f>
        <v>0</v>
      </c>
      <c r="DD9" s="97">
        <f>'Mladí jazdci'!DD10</f>
        <v>0</v>
      </c>
      <c r="DE9" s="97">
        <f>'Mladí jazdci'!DE10</f>
        <v>0</v>
      </c>
      <c r="DF9" s="97">
        <f>'Mladí jazdci'!DF10</f>
        <v>0</v>
      </c>
      <c r="DG9" s="97">
        <f>'Mladí jazdci'!DG10</f>
        <v>0</v>
      </c>
      <c r="DH9" s="97">
        <f>'Mladí jazdci'!DH10</f>
        <v>0</v>
      </c>
      <c r="DI9" s="97">
        <f>'Mladí jazdci'!DI10</f>
        <v>0</v>
      </c>
      <c r="DJ9" s="97">
        <f>'Mladí jazdci'!DJ10</f>
        <v>0</v>
      </c>
      <c r="DK9" s="97">
        <f>'Mladí jazdci'!DK10</f>
        <v>0</v>
      </c>
      <c r="DL9" s="97">
        <f>'Mladí jazdci'!DL10</f>
        <v>0</v>
      </c>
      <c r="DM9" s="97">
        <f>'Mladí jazdci'!DM10</f>
        <v>0</v>
      </c>
      <c r="DN9" s="97">
        <f>'Mladí jazdci'!DN10</f>
        <v>0</v>
      </c>
      <c r="DO9" s="97">
        <f>'Mladí jazdci'!DO10</f>
        <v>0</v>
      </c>
      <c r="DP9" s="97">
        <f>'Mladí jazdci'!DP10</f>
        <v>0</v>
      </c>
      <c r="DQ9" s="97">
        <f>'Mladí jazdci'!DQ10</f>
        <v>0</v>
      </c>
      <c r="DR9" s="97">
        <f>'Mladí jazdci'!DR10</f>
        <v>0</v>
      </c>
      <c r="DS9" s="97">
        <f>'Mladí jazdci'!DS10</f>
        <v>0</v>
      </c>
      <c r="DT9" s="97">
        <f>'Mladí jazdci'!DT10</f>
        <v>0</v>
      </c>
      <c r="DU9" s="97">
        <f>'Mladí jazdci'!DU10</f>
        <v>0</v>
      </c>
      <c r="DV9" s="97">
        <f>'Mladí jazdci'!DV10</f>
        <v>0</v>
      </c>
      <c r="DW9" s="97">
        <f>'Mladí jazdci'!DW10</f>
        <v>0</v>
      </c>
      <c r="DX9" s="97">
        <f>'Mladí jazdci'!DX10</f>
        <v>0</v>
      </c>
      <c r="DY9" s="97">
        <f>'Mladí jazdci'!DY10</f>
        <v>0</v>
      </c>
      <c r="DZ9" s="97">
        <f>'Mladí jazdci'!DZ10</f>
        <v>0</v>
      </c>
      <c r="EA9" s="97">
        <f>'Mladí jazdci'!EA10</f>
        <v>0</v>
      </c>
      <c r="EB9" s="97">
        <f>'Mladí jazdci'!EB10</f>
        <v>0</v>
      </c>
      <c r="EC9" s="97">
        <f>'Mladí jazdci'!EC10</f>
        <v>0</v>
      </c>
      <c r="ED9" s="97">
        <f>'Mladí jazdci'!ED10</f>
        <v>0</v>
      </c>
      <c r="EE9" s="97">
        <f>'Mladí jazdci'!EE10</f>
        <v>0</v>
      </c>
      <c r="EF9" s="97">
        <f>'Mladí jazdci'!EF10</f>
        <v>0</v>
      </c>
      <c r="EG9" s="97">
        <f>'Mladí jazdci'!EG10</f>
        <v>0</v>
      </c>
      <c r="EH9" s="97">
        <f>'Mladí jazdci'!EH10</f>
        <v>0</v>
      </c>
      <c r="EI9" s="97">
        <f>'Mladí jazdci'!EI10</f>
        <v>0</v>
      </c>
      <c r="EJ9" s="97">
        <f>'Mladí jazdci'!EJ10</f>
        <v>0</v>
      </c>
      <c r="EK9" s="97">
        <f>'Mladí jazdci'!EK10</f>
        <v>0</v>
      </c>
      <c r="EL9" s="97">
        <f>'Mladí jazdci'!EL10</f>
        <v>0</v>
      </c>
      <c r="EM9" s="97">
        <f>'Mladí jazdci'!EM10</f>
        <v>19.5</v>
      </c>
      <c r="EN9" s="97">
        <f>'Mladí jazdci'!EN10</f>
        <v>16.5</v>
      </c>
      <c r="EO9" s="97">
        <f>'Mladí jazdci'!EO10</f>
        <v>0</v>
      </c>
      <c r="EP9" s="97">
        <f>'Mladí jazdci'!EP10</f>
        <v>0</v>
      </c>
      <c r="EQ9" s="97">
        <f>'Mladí jazdci'!EQ10</f>
        <v>0</v>
      </c>
      <c r="ER9" s="97">
        <f>'Mladí jazdci'!ER10</f>
        <v>0</v>
      </c>
      <c r="ES9" s="97">
        <f>'Mladí jazdci'!ES10</f>
        <v>0</v>
      </c>
      <c r="ET9" s="97">
        <f>'Mladí jazdci'!ET10</f>
        <v>0</v>
      </c>
      <c r="EU9" s="97">
        <f>'Mladí jazdci'!EU10</f>
        <v>0</v>
      </c>
      <c r="EV9" s="97">
        <f>'Mladí jazdci'!EV10</f>
        <v>0</v>
      </c>
      <c r="EW9" s="97">
        <f>'Mladí jazdci'!EW10</f>
        <v>0</v>
      </c>
      <c r="EX9" s="97">
        <f>'Mladí jazdci'!EX10</f>
        <v>0</v>
      </c>
      <c r="EY9" s="97">
        <f>'Mladí jazdci'!EY10</f>
        <v>0</v>
      </c>
      <c r="EZ9" s="97">
        <f>'Mladí jazdci'!EZ10</f>
        <v>0</v>
      </c>
      <c r="FA9" s="97">
        <f>'Mladí jazdci'!FA10</f>
        <v>0</v>
      </c>
      <c r="FB9" s="97">
        <f>'Mladí jazdci'!FB10</f>
        <v>0</v>
      </c>
      <c r="FC9" s="97">
        <f>'Mladí jazdci'!FC10</f>
        <v>0</v>
      </c>
      <c r="FD9" s="97">
        <f>'Mladí jazdci'!FD10</f>
        <v>0</v>
      </c>
      <c r="FE9" s="97">
        <f>'Mladí jazdci'!FE10</f>
        <v>0</v>
      </c>
      <c r="FF9" s="97">
        <f>'Mladí jazdci'!FF10</f>
        <v>0</v>
      </c>
      <c r="FG9" s="97">
        <f>'Mladí jazdci'!FG10</f>
        <v>0</v>
      </c>
      <c r="FH9" s="97">
        <f>'Mladí jazdci'!FH10</f>
        <v>18</v>
      </c>
      <c r="FI9" s="97">
        <f>'Mladí jazdci'!FI10</f>
        <v>22.5</v>
      </c>
      <c r="FJ9" s="97">
        <f>'Mladí jazdci'!FJ10</f>
        <v>28.5</v>
      </c>
      <c r="FK9" s="97">
        <f>'Mladí jazdci'!FK10</f>
        <v>0</v>
      </c>
      <c r="FL9" s="97">
        <f>'Mladí jazdci'!FL10</f>
        <v>0</v>
      </c>
      <c r="FM9" s="97">
        <f>'Mladí jazdci'!FM10</f>
        <v>0</v>
      </c>
      <c r="FN9" s="97">
        <f>'Mladí jazdci'!FN10</f>
        <v>0</v>
      </c>
      <c r="FO9" s="97">
        <f>'Mladí jazdci'!FO10</f>
        <v>0</v>
      </c>
      <c r="FP9" s="97">
        <f>'Mladí jazdci'!FP10</f>
        <v>0</v>
      </c>
      <c r="FQ9" s="97">
        <f>'Mladí jazdci'!FQ10</f>
        <v>0</v>
      </c>
      <c r="FR9" s="97">
        <f>'Mladí jazdci'!FR10</f>
        <v>0</v>
      </c>
      <c r="FS9" s="97">
        <f>'Mladí jazdci'!FS10</f>
        <v>0</v>
      </c>
      <c r="FT9" s="97">
        <f>'Mladí jazdci'!FT10</f>
        <v>0</v>
      </c>
      <c r="FU9" s="97">
        <f>'Mladí jazdci'!FU10</f>
        <v>0</v>
      </c>
      <c r="FV9" s="97">
        <f>'Mladí jazdci'!FV10</f>
        <v>0</v>
      </c>
      <c r="FW9" s="97">
        <f>'Mladí jazdci'!FW10</f>
        <v>0</v>
      </c>
      <c r="FX9" s="97">
        <f>'Mladí jazdci'!FX10</f>
        <v>0</v>
      </c>
      <c r="FY9" s="97">
        <f>'Mladí jazdci'!FY10</f>
        <v>0</v>
      </c>
      <c r="FZ9" s="97">
        <f>'Mladí jazdci'!FZ10</f>
        <v>0</v>
      </c>
      <c r="GA9" s="97">
        <f>'Mladí jazdci'!GA10</f>
        <v>0</v>
      </c>
      <c r="GB9" s="97">
        <f>'Mladí jazdci'!GB10</f>
        <v>0</v>
      </c>
      <c r="GC9" s="97">
        <f>'Mladí jazdci'!GC10</f>
        <v>0</v>
      </c>
      <c r="GD9" s="97">
        <f>'Mladí jazdci'!GD10</f>
        <v>0</v>
      </c>
      <c r="GE9" s="97">
        <f>'Mladí jazdci'!GE10</f>
        <v>0</v>
      </c>
      <c r="GF9" s="97">
        <f>'Mladí jazdci'!GF10</f>
        <v>0</v>
      </c>
      <c r="GG9" s="97">
        <f>'Mladí jazdci'!GG10</f>
        <v>0</v>
      </c>
      <c r="GH9" s="97">
        <f>'Mladí jazdci'!GH10</f>
        <v>0</v>
      </c>
      <c r="GI9" s="97">
        <f>'Mladí jazdci'!GI10</f>
        <v>0</v>
      </c>
      <c r="GJ9" s="97">
        <f>'Mladí jazdci'!GJ10</f>
        <v>0</v>
      </c>
      <c r="GK9" s="97">
        <f>'Mladí jazdci'!GK10</f>
        <v>0</v>
      </c>
      <c r="GL9" s="97">
        <f>'Mladí jazdci'!GL10</f>
        <v>0</v>
      </c>
      <c r="GM9" s="97">
        <f>'Mladí jazdci'!GM10</f>
        <v>0</v>
      </c>
      <c r="GN9" s="97">
        <f>'Mladí jazdci'!GN10</f>
        <v>0</v>
      </c>
      <c r="GO9" s="97">
        <f>'Mladí jazdci'!GO10</f>
        <v>0</v>
      </c>
      <c r="GP9" s="97">
        <f>'Mladí jazdci'!GP10</f>
        <v>0</v>
      </c>
      <c r="GQ9" s="97">
        <f>'Mladí jazdci'!GQ10</f>
        <v>0</v>
      </c>
      <c r="GR9" s="97">
        <f>'Mladí jazdci'!GR10</f>
        <v>0</v>
      </c>
      <c r="GS9" s="97">
        <f>'Mladí jazdci'!GS10</f>
        <v>0</v>
      </c>
      <c r="GT9" s="97">
        <f>'Mladí jazdci'!GT10</f>
        <v>0</v>
      </c>
      <c r="GU9" s="97">
        <f>'Mladí jazdci'!GU10</f>
        <v>0</v>
      </c>
      <c r="GV9" s="97">
        <f>'Mladí jazdci'!GV10</f>
        <v>0</v>
      </c>
      <c r="GW9" s="97">
        <f>'Mladí jazdci'!GW10</f>
        <v>0</v>
      </c>
      <c r="GX9" s="97">
        <f>'Mladí jazdci'!GX10</f>
        <v>0</v>
      </c>
      <c r="GY9" s="97">
        <f>'Mladí jazdci'!GY10</f>
        <v>0</v>
      </c>
      <c r="GZ9" s="97">
        <f>'Mladí jazdci'!GZ10</f>
        <v>0</v>
      </c>
      <c r="HA9" s="97">
        <f>'Mladí jazdci'!HA10</f>
        <v>0</v>
      </c>
      <c r="HB9" s="97">
        <f>'Mladí jazdci'!HB10</f>
        <v>0</v>
      </c>
      <c r="HC9" s="97">
        <f>'Mladí jazdci'!HC10</f>
        <v>0</v>
      </c>
      <c r="HD9" s="97">
        <f>'Mladí jazdci'!HD10</f>
        <v>0</v>
      </c>
      <c r="HE9" s="97">
        <f>'Mladí jazdci'!HE10</f>
        <v>0</v>
      </c>
      <c r="HF9" s="97">
        <f>'Mladí jazdci'!HF10</f>
        <v>0</v>
      </c>
      <c r="HG9" s="97">
        <f>'Mladí jazdci'!HG10</f>
        <v>0</v>
      </c>
      <c r="HH9" s="97">
        <f>'Mladí jazdci'!HH10</f>
        <v>0</v>
      </c>
      <c r="HI9" s="97">
        <f>'Mladí jazdci'!HI10</f>
        <v>0</v>
      </c>
      <c r="HJ9" s="97">
        <f>'Mladí jazdci'!HJ10</f>
        <v>0</v>
      </c>
      <c r="HK9" s="97">
        <f>'Mladí jazdci'!HK10</f>
        <v>0</v>
      </c>
      <c r="HL9" s="97">
        <f>'Mladí jazdci'!HL10</f>
        <v>0</v>
      </c>
      <c r="HM9" s="97">
        <f>'Mladí jazdci'!HM10</f>
        <v>0</v>
      </c>
      <c r="HN9" s="97">
        <f>'Mladí jazdci'!HN10</f>
        <v>0</v>
      </c>
      <c r="HO9" s="97">
        <f>'Mladí jazdci'!HO10</f>
        <v>0</v>
      </c>
      <c r="HP9" s="97">
        <f>'Mladí jazdci'!HP10</f>
        <v>0</v>
      </c>
      <c r="HQ9" s="97">
        <f>'Mladí jazdci'!HQ10</f>
        <v>0</v>
      </c>
      <c r="HR9" s="97">
        <f>'Mladí jazdci'!HR10</f>
        <v>0</v>
      </c>
      <c r="HS9" s="97">
        <f>'Mladí jazdci'!HS10</f>
        <v>0</v>
      </c>
      <c r="HT9" s="97">
        <f>'Mladí jazdci'!HT10</f>
        <v>0</v>
      </c>
      <c r="HU9" s="97">
        <f>'Mladí jazdci'!HU10</f>
        <v>0</v>
      </c>
      <c r="HV9" s="97">
        <f>'Mladí jazdci'!HV10</f>
        <v>0</v>
      </c>
      <c r="HW9" s="97">
        <f>'Mladí jazdci'!HW10</f>
        <v>0</v>
      </c>
      <c r="HX9" s="97">
        <f>'Mladí jazdci'!HX10</f>
        <v>0</v>
      </c>
      <c r="HY9" s="97">
        <f>'Mladí jazdci'!HY10</f>
        <v>0</v>
      </c>
      <c r="HZ9" s="97">
        <f>'Mladí jazdci'!HZ10</f>
        <v>0</v>
      </c>
      <c r="IA9" s="97">
        <f>'Mladí jazdci'!IA10</f>
        <v>18</v>
      </c>
      <c r="IB9" s="97">
        <f>'Mladí jazdci'!IB10</f>
        <v>28.5</v>
      </c>
      <c r="IC9" s="97">
        <f>'Mladí jazdci'!IC10</f>
        <v>31.5</v>
      </c>
      <c r="ID9" s="97">
        <f>'Mladí jazdci'!ID10</f>
        <v>0</v>
      </c>
      <c r="IE9" s="97">
        <f>'Mladí jazdci'!IE10</f>
        <v>0</v>
      </c>
      <c r="IF9" s="97">
        <f>'Mladí jazdci'!IF10</f>
        <v>0</v>
      </c>
      <c r="IG9" s="97">
        <f>'Mladí jazdci'!IG10</f>
        <v>0</v>
      </c>
      <c r="IH9" s="97">
        <f>'Mladí jazdci'!IH10</f>
        <v>0</v>
      </c>
      <c r="II9" s="97">
        <f>'Mladí jazdci'!II10</f>
        <v>0</v>
      </c>
      <c r="IJ9" s="97">
        <f>'Mladí jazdci'!IJ10</f>
        <v>0</v>
      </c>
      <c r="IK9" s="97">
        <f>'Mladí jazdci'!IK10</f>
        <v>0</v>
      </c>
      <c r="IL9" s="97">
        <f>'Mladí jazdci'!IL10</f>
        <v>0</v>
      </c>
      <c r="IM9" s="97">
        <f>'Mladí jazdci'!IM10</f>
        <v>0</v>
      </c>
      <c r="IN9" s="97">
        <f>'Mladí jazdci'!IN10</f>
        <v>0</v>
      </c>
      <c r="IO9" s="97">
        <f>'Mladí jazdci'!IO10</f>
        <v>0</v>
      </c>
      <c r="IP9" s="97">
        <f>'Mladí jazdci'!IP10</f>
        <v>0</v>
      </c>
      <c r="IQ9" s="97">
        <f>'Mladí jazdci'!IQ10</f>
        <v>0</v>
      </c>
      <c r="IR9" s="97">
        <f>'Mladí jazdci'!IR10</f>
        <v>0</v>
      </c>
      <c r="IS9" s="97">
        <f>'Mladí jazdci'!IS10</f>
        <v>0</v>
      </c>
      <c r="IT9" s="97">
        <f>'Mladí jazdci'!IT10</f>
        <v>0</v>
      </c>
      <c r="IU9" s="97">
        <f>'Mladí jazdci'!IU10</f>
        <v>0</v>
      </c>
      <c r="IV9" s="97">
        <f>'Mladí jazdci'!IV10</f>
        <v>0</v>
      </c>
      <c r="IW9" s="97">
        <f>'Mladí jazdci'!IW10</f>
        <v>0</v>
      </c>
      <c r="IX9" s="97">
        <f>'Mladí jazdci'!IX10</f>
        <v>0</v>
      </c>
      <c r="IY9" s="97">
        <f>'Mladí jazdci'!IY10</f>
        <v>0</v>
      </c>
      <c r="IZ9" s="97">
        <f>'Mladí jazdci'!IZ10</f>
        <v>0</v>
      </c>
      <c r="JA9" s="97">
        <f>'Mladí jazdci'!JA10</f>
        <v>0</v>
      </c>
      <c r="JB9" s="97">
        <f>'Mladí jazdci'!JB10</f>
        <v>0</v>
      </c>
      <c r="JC9" s="97">
        <f>'Mladí jazdci'!JC10</f>
        <v>0</v>
      </c>
      <c r="JD9" s="97">
        <f>'Mladí jazdci'!JD10</f>
        <v>0</v>
      </c>
      <c r="JE9" s="97">
        <f>'Mladí jazdci'!JE10</f>
        <v>0</v>
      </c>
      <c r="JF9" s="97">
        <f>'Mladí jazdci'!JF10</f>
        <v>0</v>
      </c>
      <c r="JG9" s="97">
        <f>'Mladí jazdci'!JG10</f>
        <v>0</v>
      </c>
      <c r="JH9" s="97">
        <f>'Mladí jazdci'!JH10</f>
        <v>0</v>
      </c>
      <c r="JI9" s="97">
        <f>'Mladí jazdci'!JI10</f>
        <v>0</v>
      </c>
      <c r="JJ9" s="97">
        <f>'Mladí jazdci'!JJ10</f>
        <v>0</v>
      </c>
      <c r="JK9" s="97">
        <f>'Mladí jazdci'!JK10</f>
        <v>0</v>
      </c>
      <c r="JL9" s="97">
        <f>'Mladí jazdci'!JL10</f>
        <v>0</v>
      </c>
      <c r="JM9" s="97">
        <f>'Mladí jazdci'!JM10</f>
        <v>0</v>
      </c>
      <c r="JN9" s="97">
        <f>'Mladí jazdci'!JN10</f>
        <v>0</v>
      </c>
      <c r="JO9" s="97">
        <f>'Mladí jazdci'!JO10</f>
        <v>0</v>
      </c>
      <c r="JP9" s="97">
        <f>'Mladí jazdci'!JP10</f>
        <v>0</v>
      </c>
      <c r="JQ9" s="97">
        <f>'Mladí jazdci'!JQ10</f>
        <v>0</v>
      </c>
      <c r="JR9" s="97">
        <f>'Mladí jazdci'!JR10</f>
        <v>0</v>
      </c>
      <c r="JS9" s="97">
        <f>'Mladí jazdci'!JS10</f>
        <v>0</v>
      </c>
      <c r="JT9" s="97">
        <f>'Mladí jazdci'!JT10</f>
        <v>0</v>
      </c>
      <c r="JU9" s="97">
        <f>'Mladí jazdci'!JU10</f>
        <v>0</v>
      </c>
      <c r="JV9" s="97">
        <f>'Mladí jazdci'!JV10</f>
        <v>0</v>
      </c>
      <c r="JW9" s="97">
        <f>'Mladí jazdci'!JW10</f>
        <v>0</v>
      </c>
      <c r="JX9" s="97">
        <f>'Mladí jazdci'!JX10</f>
        <v>0</v>
      </c>
      <c r="JY9" s="97">
        <f>'Mladí jazdci'!JY10</f>
        <v>0</v>
      </c>
      <c r="JZ9" s="97">
        <f>'Mladí jazdci'!JZ10</f>
        <v>0</v>
      </c>
      <c r="KA9" s="97">
        <f>'Mladí jazdci'!KA10</f>
        <v>0</v>
      </c>
      <c r="KB9" s="97">
        <f>'Mladí jazdci'!KB10</f>
        <v>0</v>
      </c>
      <c r="KC9" s="97">
        <f>'Mladí jazdci'!KC10</f>
        <v>0</v>
      </c>
      <c r="KD9" s="97">
        <f>'Mladí jazdci'!KD10</f>
        <v>0</v>
      </c>
      <c r="KE9" s="97">
        <f>'Mladí jazdci'!KE10</f>
        <v>0</v>
      </c>
      <c r="KF9" s="97">
        <f>'Mladí jazdci'!KF10</f>
        <v>0</v>
      </c>
      <c r="KG9" s="97">
        <f>'Mladí jazdci'!KG10</f>
        <v>0</v>
      </c>
      <c r="KH9" s="97">
        <f>'Mladí jazdci'!KH10</f>
        <v>0</v>
      </c>
      <c r="KI9" s="97">
        <f>'Mladí jazdci'!KI10</f>
        <v>0</v>
      </c>
      <c r="KJ9" s="97">
        <f>'Mladí jazdci'!KJ10</f>
        <v>0</v>
      </c>
      <c r="KK9" s="97">
        <f>'Mladí jazdci'!KK10</f>
        <v>0</v>
      </c>
      <c r="KL9" s="97">
        <f>'Mladí jazdci'!KL10</f>
        <v>0</v>
      </c>
      <c r="KM9" s="97">
        <f>'Mladí jazdci'!KM10</f>
        <v>0</v>
      </c>
      <c r="KN9" s="97">
        <f>'Mladí jazdci'!KN10</f>
        <v>0</v>
      </c>
      <c r="KO9" s="97">
        <f>'Mladí jazdci'!KO10</f>
        <v>0</v>
      </c>
      <c r="KP9" s="97">
        <f>'Mladí jazdci'!KP10</f>
        <v>0</v>
      </c>
      <c r="KQ9" s="97">
        <f>'Mladí jazdci'!KQ10</f>
        <v>0</v>
      </c>
      <c r="KR9" s="97">
        <f>'Mladí jazdci'!KR10</f>
        <v>0</v>
      </c>
      <c r="KS9" s="97">
        <f>'Mladí jazdci'!KS10</f>
        <v>0</v>
      </c>
      <c r="KT9" s="97">
        <f>'Mladí jazdci'!KT10</f>
        <v>0</v>
      </c>
      <c r="KU9" s="97">
        <f>'Mladí jazdci'!KU10</f>
        <v>0</v>
      </c>
      <c r="KV9" s="97">
        <f>'Mladí jazdci'!KV10</f>
        <v>0</v>
      </c>
      <c r="KW9" s="97">
        <f>'Mladí jazdci'!KW10</f>
        <v>0</v>
      </c>
      <c r="KX9" s="97">
        <f>'Mladí jazdci'!KX10</f>
        <v>0</v>
      </c>
      <c r="KY9" s="97">
        <f>'Mladí jazdci'!KY10</f>
        <v>0</v>
      </c>
      <c r="KZ9" s="97">
        <f>'Mladí jazdci'!KZ10</f>
        <v>0</v>
      </c>
      <c r="LA9" s="97">
        <f>'Mladí jazdci'!LA10</f>
        <v>0</v>
      </c>
      <c r="LB9" s="97">
        <f>'Mladí jazdci'!LB10</f>
        <v>0</v>
      </c>
      <c r="LC9" s="97">
        <f>'Mladí jazdci'!LC10</f>
        <v>0</v>
      </c>
      <c r="LD9" s="97">
        <f>'Mladí jazdci'!LD10</f>
        <v>0</v>
      </c>
      <c r="LE9" s="97">
        <f>'Mladí jazdci'!LE10</f>
        <v>0</v>
      </c>
      <c r="LF9" s="97">
        <f>'Mladí jazdci'!LF10</f>
        <v>0</v>
      </c>
      <c r="LG9" s="97">
        <f>'Mladí jazdci'!LG10</f>
        <v>0</v>
      </c>
      <c r="LH9" s="97">
        <f>'Mladí jazdci'!LH10</f>
        <v>0</v>
      </c>
      <c r="LI9" s="97">
        <f>'Mladí jazdci'!LI10</f>
        <v>0</v>
      </c>
      <c r="LJ9" s="97">
        <f>'Mladí jazdci'!LJ10</f>
        <v>0</v>
      </c>
      <c r="LK9" s="97">
        <f>'Mladí jazdci'!LK10</f>
        <v>0</v>
      </c>
      <c r="LL9" s="97">
        <f>'Mladí jazdci'!LL10</f>
        <v>0</v>
      </c>
      <c r="LM9" s="97">
        <f>'Mladí jazdci'!LM10</f>
        <v>0</v>
      </c>
      <c r="LN9" s="97">
        <f>'Mladí jazdci'!LN10</f>
        <v>0</v>
      </c>
      <c r="LO9" s="97">
        <f>'Mladí jazdci'!LO10</f>
        <v>0</v>
      </c>
      <c r="LP9" s="97">
        <f>'Mladí jazdci'!LP10</f>
        <v>0</v>
      </c>
      <c r="LQ9" s="97">
        <f>'Mladí jazdci'!LQ10</f>
        <v>0</v>
      </c>
      <c r="LR9" s="97">
        <f>'Mladí jazdci'!LR10</f>
        <v>0</v>
      </c>
      <c r="LS9" s="97">
        <f>'Mladí jazdci'!LS10</f>
        <v>0</v>
      </c>
      <c r="LT9" s="97">
        <f>'Mladí jazdci'!LT10</f>
        <v>0</v>
      </c>
      <c r="LU9" s="97">
        <f>'Mladí jazdci'!LU10</f>
        <v>0</v>
      </c>
      <c r="LV9" s="97">
        <f>'Mladí jazdci'!LV10</f>
        <v>0</v>
      </c>
      <c r="LW9" s="97">
        <f>'Mladí jazdci'!LW10</f>
        <v>0</v>
      </c>
      <c r="LX9" s="97">
        <f>'Mladí jazdci'!LX10</f>
        <v>0</v>
      </c>
      <c r="LY9" s="97">
        <f>'Mladí jazdci'!LY10</f>
        <v>0</v>
      </c>
      <c r="LZ9" s="97">
        <f>'Mladí jazdci'!LZ10</f>
        <v>0</v>
      </c>
      <c r="MA9" s="97">
        <f>'Mladí jazdci'!MA10</f>
        <v>0</v>
      </c>
      <c r="MB9" s="97">
        <f>'Mladí jazdci'!MB10</f>
        <v>0</v>
      </c>
      <c r="MC9" s="97">
        <f>'Mladí jazdci'!MC10</f>
        <v>0</v>
      </c>
      <c r="MD9" s="97">
        <f>'Mladí jazdci'!MD10</f>
        <v>0</v>
      </c>
      <c r="ME9" s="97">
        <f>'Mladí jazdci'!ME10</f>
        <v>0</v>
      </c>
      <c r="MF9" s="97">
        <f>'Mladí jazdci'!MF10</f>
        <v>0</v>
      </c>
      <c r="MG9" s="97">
        <f>'Mladí jazdci'!MG10</f>
        <v>0</v>
      </c>
      <c r="MH9" s="97">
        <f>'Mladí jazdci'!MH10</f>
        <v>0</v>
      </c>
      <c r="MI9" s="97">
        <f>'Mladí jazdci'!MI10</f>
        <v>0</v>
      </c>
      <c r="MJ9" s="97">
        <f>'Mladí jazdci'!MJ10</f>
        <v>0</v>
      </c>
      <c r="MK9" s="97">
        <f>'Mladí jazdci'!MK10</f>
        <v>0</v>
      </c>
      <c r="ML9" s="97">
        <f>'Mladí jazdci'!ML10</f>
        <v>0</v>
      </c>
      <c r="MM9" s="97">
        <f>'Mladí jazdci'!MM10</f>
        <v>0</v>
      </c>
      <c r="MN9" s="97">
        <f>'Mladí jazdci'!MN10</f>
        <v>0</v>
      </c>
      <c r="MO9" s="97">
        <f>'Mladí jazdci'!MO10</f>
        <v>0</v>
      </c>
      <c r="MP9" s="97">
        <f>'Mladí jazdci'!MP10</f>
        <v>0</v>
      </c>
      <c r="MQ9" s="97">
        <f>'Mladí jazdci'!MQ10</f>
        <v>0</v>
      </c>
      <c r="MR9" s="97">
        <f>'Mladí jazdci'!MR10</f>
        <v>0</v>
      </c>
      <c r="MS9" s="97">
        <f>'Mladí jazdci'!MS10</f>
        <v>0</v>
      </c>
      <c r="MT9" s="97">
        <f>'Mladí jazdci'!MT10</f>
        <v>0</v>
      </c>
      <c r="MU9" s="97">
        <f>'Mladí jazdci'!MU10</f>
        <v>0</v>
      </c>
      <c r="MV9" s="97">
        <f>'Mladí jazdci'!MV10</f>
        <v>0</v>
      </c>
      <c r="MW9" s="97">
        <f>'Mladí jazdci'!MW10</f>
        <v>0</v>
      </c>
      <c r="MX9" s="97">
        <f>'Mladí jazdci'!MX10</f>
        <v>0</v>
      </c>
      <c r="MY9" s="97">
        <f>'Mladí jazdci'!MY10</f>
        <v>0</v>
      </c>
      <c r="MZ9" s="97">
        <f>'Mladí jazdci'!MZ10</f>
        <v>0</v>
      </c>
      <c r="NA9" s="97">
        <f>'Mladí jazdci'!NA10</f>
        <v>0</v>
      </c>
      <c r="NB9" s="97">
        <f>'Mladí jazdci'!NB10</f>
        <v>0</v>
      </c>
      <c r="NC9" s="97">
        <f>'Mladí jazdci'!NC10</f>
        <v>0</v>
      </c>
      <c r="ND9" s="97">
        <f>'Mladí jazdci'!ND10</f>
        <v>0</v>
      </c>
      <c r="NE9" s="97">
        <f>'Mladí jazdci'!NE10</f>
        <v>0</v>
      </c>
      <c r="NF9" s="97">
        <f>'Mladí jazdci'!NF10</f>
        <v>0</v>
      </c>
      <c r="NG9" s="97">
        <f>'Mladí jazdci'!NG10</f>
        <v>0</v>
      </c>
      <c r="NH9" s="97">
        <f>'Mladí jazdci'!NH10</f>
        <v>0</v>
      </c>
      <c r="NI9" s="97">
        <f>'Mladí jazdci'!NI10</f>
        <v>0</v>
      </c>
      <c r="NJ9" s="97">
        <f>'Mladí jazdci'!NJ10</f>
        <v>0</v>
      </c>
      <c r="NK9" s="97">
        <f>'Mladí jazdci'!NK10</f>
        <v>0</v>
      </c>
      <c r="NL9" s="97">
        <f>'Mladí jazdci'!NL10</f>
        <v>0</v>
      </c>
      <c r="NM9" s="97">
        <f>'Mladí jazdci'!NM10</f>
        <v>0</v>
      </c>
      <c r="NN9" s="97">
        <f>'Mladí jazdci'!NN10</f>
        <v>0</v>
      </c>
      <c r="NO9" s="97">
        <f>'Mladí jazdci'!NO10</f>
        <v>0</v>
      </c>
      <c r="NP9" s="97">
        <f>'Mladí jazdci'!NP10</f>
        <v>0</v>
      </c>
      <c r="NQ9" s="97">
        <f>'Mladí jazdci'!NQ10</f>
        <v>0</v>
      </c>
      <c r="NR9" s="97">
        <f>'Mladí jazdci'!NR10</f>
        <v>0</v>
      </c>
      <c r="NS9" s="97">
        <f>'Mladí jazdci'!NS10</f>
        <v>0</v>
      </c>
      <c r="NT9" s="97">
        <f>'Mladí jazdci'!NT10</f>
        <v>0</v>
      </c>
      <c r="NU9" s="97">
        <f>'Mladí jazdci'!NU10</f>
        <v>0</v>
      </c>
      <c r="NV9" s="97">
        <f>'Mladí jazdci'!NV10</f>
        <v>0</v>
      </c>
      <c r="NW9" s="97">
        <f>'Mladí jazdci'!NW10</f>
        <v>0</v>
      </c>
      <c r="NX9" s="97">
        <f>'Mladí jazdci'!NX10</f>
        <v>0</v>
      </c>
      <c r="NY9" s="97">
        <f>'Mladí jazdci'!NY10</f>
        <v>0</v>
      </c>
      <c r="NZ9" s="97">
        <f>'Mladí jazdci'!NZ10</f>
        <v>0</v>
      </c>
      <c r="OA9" s="97">
        <f>'Mladí jazdci'!OA10</f>
        <v>0</v>
      </c>
      <c r="OB9" s="97">
        <f>'Mladí jazdci'!OB10</f>
        <v>0</v>
      </c>
      <c r="OC9" s="97">
        <f>'Mladí jazdci'!OC10</f>
        <v>0</v>
      </c>
      <c r="OD9" s="97">
        <f>'Mladí jazdci'!OD10</f>
        <v>0</v>
      </c>
      <c r="OE9" s="97">
        <f>'Mladí jazdci'!OE10</f>
        <v>0</v>
      </c>
      <c r="OF9" s="97">
        <f>'Mladí jazdci'!OF10</f>
        <v>0</v>
      </c>
      <c r="OG9" s="97">
        <f>'Mladí jazdci'!OG10</f>
        <v>0</v>
      </c>
      <c r="OH9" s="97">
        <f>'Mladí jazdci'!OH10</f>
        <v>0</v>
      </c>
      <c r="OI9" s="97">
        <f>'Mladí jazdci'!OI10</f>
        <v>0</v>
      </c>
      <c r="OJ9" s="97">
        <f>'Mladí jazdci'!OJ10</f>
        <v>0</v>
      </c>
      <c r="OK9" s="97">
        <f>'Mladí jazdci'!OK10</f>
        <v>0</v>
      </c>
      <c r="OL9" s="97">
        <f>'Mladí jazdci'!OL10</f>
        <v>0</v>
      </c>
      <c r="OM9" s="97">
        <f>'Mladí jazdci'!OM10</f>
        <v>0</v>
      </c>
      <c r="ON9" s="97">
        <f>'Mladí jazdci'!ON10</f>
        <v>0</v>
      </c>
      <c r="OO9" s="97">
        <f>'Mladí jazdci'!OO10</f>
        <v>0</v>
      </c>
      <c r="OP9" s="97">
        <f>'Mladí jazdci'!OP10</f>
        <v>0</v>
      </c>
      <c r="OQ9" s="97">
        <f>'Mladí jazdci'!OQ10</f>
        <v>0</v>
      </c>
      <c r="OR9" s="97">
        <f>'Mladí jazdci'!OR10</f>
        <v>0</v>
      </c>
      <c r="OS9" s="97">
        <f>'Mladí jazdci'!OS10</f>
        <v>0</v>
      </c>
      <c r="OT9" s="97">
        <f>'Mladí jazdci'!OT10</f>
        <v>0</v>
      </c>
      <c r="OU9" s="97">
        <f>'Mladí jazdci'!OU10</f>
        <v>0</v>
      </c>
      <c r="OV9" s="97">
        <f>'Mladí jazdci'!OV10</f>
        <v>0</v>
      </c>
      <c r="OW9" s="97">
        <f>'Mladí jazdci'!OW10</f>
        <v>0</v>
      </c>
      <c r="OX9" s="97">
        <f>'Mladí jazdci'!OX10</f>
        <v>0</v>
      </c>
      <c r="OY9" s="97">
        <f>'Mladí jazdci'!OY10</f>
        <v>0</v>
      </c>
      <c r="OZ9" s="97">
        <f>'Mladí jazdci'!OZ10</f>
        <v>0</v>
      </c>
      <c r="PA9" s="97">
        <f>'Mladí jazdci'!PA10</f>
        <v>0</v>
      </c>
      <c r="PB9" s="97">
        <f>'Mladí jazdci'!PB10</f>
        <v>0</v>
      </c>
      <c r="PC9" s="97">
        <f>'Mladí jazdci'!PC10</f>
        <v>0</v>
      </c>
      <c r="PD9" s="97">
        <f>'Mladí jazdci'!PD10</f>
        <v>0</v>
      </c>
      <c r="PE9" s="97">
        <f>'Mladí jazdci'!PE10</f>
        <v>0</v>
      </c>
      <c r="PF9" s="97">
        <f>'Mladí jazdci'!PF10</f>
        <v>0</v>
      </c>
      <c r="PG9" s="97">
        <f>'Mladí jazdci'!PG10</f>
        <v>0</v>
      </c>
      <c r="PH9" s="97">
        <f>'Mladí jazdci'!PH10</f>
        <v>0</v>
      </c>
      <c r="PI9" s="97">
        <f>'Mladí jazdci'!PI10</f>
        <v>0</v>
      </c>
      <c r="PJ9" s="97">
        <f>'Mladí jazdci'!PJ10</f>
        <v>0</v>
      </c>
      <c r="PK9" s="97">
        <f>'Mladí jazdci'!PK10</f>
        <v>0</v>
      </c>
      <c r="PL9" s="97">
        <f>'Mladí jazdci'!PL10</f>
        <v>0</v>
      </c>
      <c r="PM9" s="97">
        <f>'Mladí jazdci'!PM10</f>
        <v>0</v>
      </c>
      <c r="PN9" s="97">
        <f>'Mladí jazdci'!PN10</f>
        <v>0</v>
      </c>
      <c r="PO9" s="97">
        <f>'Mladí jazdci'!PO10</f>
        <v>0</v>
      </c>
      <c r="PP9" s="97">
        <f>'Mladí jazdci'!PP10</f>
        <v>0</v>
      </c>
      <c r="PQ9" s="97">
        <f>'Mladí jazdci'!PQ10</f>
        <v>0</v>
      </c>
      <c r="PR9" s="97">
        <f>'Mladí jazdci'!PR10</f>
        <v>0</v>
      </c>
      <c r="PS9" s="97">
        <f>'Mladí jazdci'!PS10</f>
        <v>0</v>
      </c>
      <c r="PT9" s="97">
        <f>'Mladí jazdci'!PT10</f>
        <v>0</v>
      </c>
      <c r="PU9" s="97">
        <f>'Mladí jazdci'!PU10</f>
        <v>0</v>
      </c>
      <c r="PV9" s="97">
        <f>'Mladí jazdci'!PV10</f>
        <v>0</v>
      </c>
      <c r="PW9" s="97">
        <f>'Mladí jazdci'!PW10</f>
        <v>0</v>
      </c>
      <c r="PX9" s="97">
        <f>'Mladí jazdci'!PX10</f>
        <v>0</v>
      </c>
      <c r="PY9" s="97">
        <f>'Mladí jazdci'!PY10</f>
        <v>0</v>
      </c>
      <c r="PZ9" s="97">
        <f>'Mladí jazdci'!PZ10</f>
        <v>0</v>
      </c>
      <c r="QA9" s="97">
        <f>'Mladí jazdci'!QA10</f>
        <v>0</v>
      </c>
      <c r="QB9" s="97">
        <f>'Mladí jazdci'!QB10</f>
        <v>0</v>
      </c>
      <c r="QC9" s="97">
        <f>'Mladí jazdci'!QC10</f>
        <v>0</v>
      </c>
      <c r="QD9" s="97">
        <f>'Mladí jazdci'!QD10</f>
        <v>0</v>
      </c>
      <c r="QE9" s="97">
        <f>'Mladí jazdci'!QE10</f>
        <v>0</v>
      </c>
      <c r="QF9" s="97">
        <f>'Mladí jazdci'!QF10</f>
        <v>0</v>
      </c>
      <c r="QG9" s="97">
        <f>'Mladí jazdci'!QG10</f>
        <v>0</v>
      </c>
      <c r="QH9" s="97">
        <f>'Mladí jazdci'!QH10</f>
        <v>0</v>
      </c>
      <c r="QI9" s="97">
        <f>'Mladí jazdci'!QI10</f>
        <v>0</v>
      </c>
      <c r="QJ9" s="97">
        <f>'Mladí jazdci'!QJ10</f>
        <v>0</v>
      </c>
      <c r="QK9" s="97">
        <f>'Mladí jazdci'!QK10</f>
        <v>0</v>
      </c>
      <c r="QL9" s="97">
        <f>'Mladí jazdci'!QL10</f>
        <v>0</v>
      </c>
      <c r="QM9" s="97">
        <f>'Mladí jazdci'!QM10</f>
        <v>0</v>
      </c>
      <c r="QN9" s="97">
        <f>'Mladí jazdci'!QN10</f>
        <v>0</v>
      </c>
      <c r="QO9" s="97">
        <f>'Mladí jazdci'!QO10</f>
        <v>0</v>
      </c>
      <c r="QP9" s="97">
        <f>'Mladí jazdci'!QP10</f>
        <v>0</v>
      </c>
      <c r="QQ9" s="97">
        <f>'Mladí jazdci'!QQ10</f>
        <v>0</v>
      </c>
      <c r="QR9" s="97">
        <f>'Mladí jazdci'!QR10</f>
        <v>0</v>
      </c>
      <c r="QS9" s="97">
        <f>'Mladí jazdci'!QS10</f>
        <v>0</v>
      </c>
      <c r="QT9" s="97">
        <f>'Mladí jazdci'!QT10</f>
        <v>0</v>
      </c>
      <c r="QU9" s="97">
        <f>'Mladí jazdci'!QU10</f>
        <v>0</v>
      </c>
      <c r="QV9" s="97">
        <f>'Mladí jazdci'!QV10</f>
        <v>0</v>
      </c>
      <c r="QW9" s="97">
        <f>'Mladí jazdci'!QW10</f>
        <v>0</v>
      </c>
      <c r="QX9" s="97">
        <f>'Mladí jazdci'!QX10</f>
        <v>0</v>
      </c>
      <c r="QY9" s="97">
        <f>'Mladí jazdci'!QY10</f>
        <v>0</v>
      </c>
      <c r="QZ9" s="97">
        <f>'Mladí jazdci'!QZ10</f>
        <v>0</v>
      </c>
      <c r="RA9" s="97">
        <f>'Mladí jazdci'!RA10</f>
        <v>0</v>
      </c>
      <c r="RB9" s="97">
        <f>'Mladí jazdci'!RB10</f>
        <v>0</v>
      </c>
      <c r="RC9" s="97">
        <f>'Mladí jazdci'!RC10</f>
        <v>0</v>
      </c>
      <c r="RD9" s="97">
        <f>'Mladí jazdci'!RD10</f>
        <v>0</v>
      </c>
      <c r="RE9" s="97">
        <f>'Mladí jazdci'!RE10</f>
        <v>0</v>
      </c>
      <c r="RF9" s="97">
        <f>'Mladí jazdci'!RF10</f>
        <v>0</v>
      </c>
      <c r="RG9" s="97">
        <f>'Mladí jazdci'!RG10</f>
        <v>0</v>
      </c>
      <c r="RH9" s="97">
        <f>'Mladí jazdci'!RH10</f>
        <v>0</v>
      </c>
      <c r="RI9" s="97">
        <f>'Mladí jazdci'!RI10</f>
        <v>0</v>
      </c>
      <c r="RJ9" s="97">
        <f>'Mladí jazdci'!RJ10</f>
        <v>0</v>
      </c>
      <c r="RK9" s="97">
        <f>'Mladí jazdci'!RK10</f>
        <v>0</v>
      </c>
      <c r="RL9" s="97">
        <f>'Mladí jazdci'!RL10</f>
        <v>0</v>
      </c>
      <c r="RM9" s="97">
        <f>'Mladí jazdci'!RM10</f>
        <v>0</v>
      </c>
      <c r="RN9" s="97">
        <f>'Mladí jazdci'!RN10</f>
        <v>0</v>
      </c>
      <c r="RO9" s="97">
        <f>'Mladí jazdci'!RO10</f>
        <v>0</v>
      </c>
      <c r="RP9" s="97">
        <f>'Mladí jazdci'!RP10</f>
        <v>0</v>
      </c>
      <c r="RQ9" s="97">
        <f>'Mladí jazdci'!RQ10</f>
        <v>0</v>
      </c>
      <c r="RR9" s="97">
        <f>'Mladí jazdci'!RR10</f>
        <v>0</v>
      </c>
      <c r="RS9" s="97">
        <f>'Mladí jazdci'!RS10</f>
        <v>0</v>
      </c>
      <c r="RT9" s="97">
        <f>'Mladí jazdci'!RT10</f>
        <v>0</v>
      </c>
      <c r="RU9" s="97">
        <f>'Mladí jazdci'!RU10</f>
        <v>0</v>
      </c>
      <c r="RV9" s="97">
        <f>'Mladí jazdci'!RV10</f>
        <v>0</v>
      </c>
      <c r="RW9" s="97">
        <f>'Mladí jazdci'!RW10</f>
        <v>0</v>
      </c>
      <c r="RX9" s="97">
        <f>'Mladí jazdci'!RX10</f>
        <v>0</v>
      </c>
      <c r="RY9" s="97">
        <f>'Mladí jazdci'!RY10</f>
        <v>0</v>
      </c>
      <c r="RZ9" s="97">
        <f>'Mladí jazdci'!RZ10</f>
        <v>0</v>
      </c>
      <c r="SA9" s="97">
        <f>'Mladí jazdci'!SA10</f>
        <v>0</v>
      </c>
      <c r="SB9" s="97">
        <f>'Mladí jazdci'!SB10</f>
        <v>0</v>
      </c>
      <c r="SC9" s="97">
        <f>'Mladí jazdci'!SC10</f>
        <v>0</v>
      </c>
      <c r="SD9" s="97">
        <f>'Mladí jazdci'!SD10</f>
        <v>0</v>
      </c>
      <c r="SE9" s="97">
        <f>'Mladí jazdci'!SE10</f>
        <v>0</v>
      </c>
      <c r="SF9" s="97">
        <f>'Mladí jazdci'!SF10</f>
        <v>0</v>
      </c>
      <c r="SG9" s="97">
        <f>'Mladí jazdci'!SG10</f>
        <v>0</v>
      </c>
      <c r="SH9" s="97">
        <f>'Mladí jazdci'!SH10</f>
        <v>0</v>
      </c>
      <c r="SI9" s="97">
        <f>'Mladí jazdci'!SI10</f>
        <v>0</v>
      </c>
      <c r="SJ9" s="97">
        <f>'Mladí jazdci'!SJ10</f>
        <v>0</v>
      </c>
      <c r="SK9" s="97">
        <f>'Mladí jazdci'!SK10</f>
        <v>0</v>
      </c>
      <c r="SL9" s="97">
        <f>'Mladí jazdci'!SL10</f>
        <v>0</v>
      </c>
      <c r="SM9" s="97">
        <f>'Mladí jazdci'!SM10</f>
        <v>0</v>
      </c>
      <c r="SN9" s="97">
        <f>'Mladí jazdci'!SN10</f>
        <v>0</v>
      </c>
      <c r="SO9" s="97">
        <f>'Mladí jazdci'!SO10</f>
        <v>0</v>
      </c>
      <c r="SP9" s="97">
        <f>'Mladí jazdci'!SP10</f>
        <v>0</v>
      </c>
      <c r="SQ9" s="97">
        <f>'Mladí jazdci'!SQ10</f>
        <v>0</v>
      </c>
      <c r="SR9" s="97">
        <f>'Mladí jazdci'!SR10</f>
        <v>0</v>
      </c>
      <c r="SS9" s="97">
        <f>'Mladí jazdci'!SS10</f>
        <v>0</v>
      </c>
      <c r="ST9" s="97">
        <f>'Mladí jazdci'!ST10</f>
        <v>0</v>
      </c>
      <c r="SU9" s="97">
        <f>'Mladí jazdci'!SU10</f>
        <v>0</v>
      </c>
      <c r="SV9" s="97">
        <f>'Mladí jazdci'!SV10</f>
        <v>0</v>
      </c>
      <c r="SW9" s="97">
        <f>'Mladí jazdci'!SW10</f>
        <v>0</v>
      </c>
      <c r="SX9" s="97">
        <f>'Mladí jazdci'!SX10</f>
        <v>0</v>
      </c>
      <c r="SY9" s="97">
        <f>'Mladí jazdci'!SY10</f>
        <v>0</v>
      </c>
      <c r="SZ9" s="97">
        <f>'Mladí jazdci'!SZ10</f>
        <v>0</v>
      </c>
      <c r="TA9" s="97">
        <f>'Mladí jazdci'!TA10</f>
        <v>0</v>
      </c>
      <c r="TB9" s="97">
        <f>'Mladí jazdci'!TB10</f>
        <v>0</v>
      </c>
    </row>
    <row r="10" spans="1:522" s="1" customFormat="1" ht="18" customHeight="1" x14ac:dyDescent="0.2">
      <c r="A10" s="12">
        <v>2</v>
      </c>
      <c r="B10" s="11" t="s">
        <v>234</v>
      </c>
      <c r="C10" s="1">
        <v>11237</v>
      </c>
      <c r="E10" s="4" t="s">
        <v>233</v>
      </c>
      <c r="F10" s="9">
        <v>5599</v>
      </c>
      <c r="G10" s="9" t="s">
        <v>96</v>
      </c>
      <c r="H10" s="4" t="s">
        <v>260</v>
      </c>
      <c r="I10" s="1">
        <f t="shared" ref="I10:I105" si="0">SUM(K10:TB10)</f>
        <v>303</v>
      </c>
      <c r="J10" s="12">
        <f>Tabuľka3[[#This Row],[Stĺpec9]]</f>
        <v>303</v>
      </c>
      <c r="K10" s="97">
        <f>Seniori!K9</f>
        <v>0</v>
      </c>
      <c r="L10" s="97">
        <f>Seniori!L9</f>
        <v>0</v>
      </c>
      <c r="M10" s="97">
        <f>Seniori!M9</f>
        <v>0</v>
      </c>
      <c r="N10" s="97">
        <f>Seniori!N9</f>
        <v>0</v>
      </c>
      <c r="O10" s="97">
        <f>Seniori!O9</f>
        <v>0</v>
      </c>
      <c r="P10" s="97">
        <f>Seniori!P9</f>
        <v>0</v>
      </c>
      <c r="Q10" s="97">
        <f>Seniori!Q9</f>
        <v>9</v>
      </c>
      <c r="R10" s="97">
        <f>Seniori!R9</f>
        <v>0</v>
      </c>
      <c r="S10" s="97">
        <f>Seniori!S9</f>
        <v>0</v>
      </c>
      <c r="T10" s="97">
        <f>Seniori!T9</f>
        <v>0</v>
      </c>
      <c r="U10" s="97">
        <f>Seniori!U9</f>
        <v>0</v>
      </c>
      <c r="V10" s="97">
        <f>Seniori!V9</f>
        <v>0</v>
      </c>
      <c r="W10" s="97">
        <f>Seniori!W9</f>
        <v>0</v>
      </c>
      <c r="X10" s="97">
        <f>Seniori!X9</f>
        <v>0</v>
      </c>
      <c r="Y10" s="97">
        <f>Seniori!Y9</f>
        <v>12</v>
      </c>
      <c r="Z10" s="97">
        <f>Seniori!Z9</f>
        <v>0</v>
      </c>
      <c r="AA10" s="97">
        <f>Seniori!AA9</f>
        <v>0</v>
      </c>
      <c r="AB10" s="97">
        <f>Seniori!AB9</f>
        <v>0</v>
      </c>
      <c r="AC10" s="97">
        <f>Seniori!AC9</f>
        <v>0</v>
      </c>
      <c r="AD10" s="97">
        <f>Seniori!AD9</f>
        <v>0</v>
      </c>
      <c r="AE10" s="97">
        <f>Seniori!AE9</f>
        <v>0</v>
      </c>
      <c r="AF10" s="97">
        <f>Seniori!AF9</f>
        <v>0</v>
      </c>
      <c r="AG10" s="97">
        <f>Seniori!AG9</f>
        <v>0</v>
      </c>
      <c r="AH10" s="97">
        <f>Seniori!AH9</f>
        <v>0</v>
      </c>
      <c r="AI10" s="97">
        <f>Seniori!AI9</f>
        <v>0</v>
      </c>
      <c r="AJ10" s="97">
        <f>Seniori!AJ9</f>
        <v>0</v>
      </c>
      <c r="AK10" s="97">
        <f>Seniori!AK9</f>
        <v>0</v>
      </c>
      <c r="AL10" s="97">
        <f>Seniori!AL9</f>
        <v>0</v>
      </c>
      <c r="AM10" s="97">
        <f>Seniori!AM9</f>
        <v>0</v>
      </c>
      <c r="AN10" s="97">
        <f>Seniori!AN9</f>
        <v>0</v>
      </c>
      <c r="AO10" s="97">
        <f>Seniori!AO9</f>
        <v>0</v>
      </c>
      <c r="AP10" s="97">
        <f>Seniori!AP9</f>
        <v>0</v>
      </c>
      <c r="AQ10" s="97">
        <f>Seniori!AQ9</f>
        <v>0</v>
      </c>
      <c r="AR10" s="97">
        <f>Seniori!AR9</f>
        <v>0</v>
      </c>
      <c r="AS10" s="97">
        <f>Seniori!AS9</f>
        <v>0</v>
      </c>
      <c r="AT10" s="97">
        <f>Seniori!AT9</f>
        <v>0</v>
      </c>
      <c r="AU10" s="97">
        <f>Seniori!AU9</f>
        <v>0</v>
      </c>
      <c r="AV10" s="97">
        <f>Seniori!AV9</f>
        <v>0</v>
      </c>
      <c r="AW10" s="97">
        <f>Seniori!AW9</f>
        <v>0</v>
      </c>
      <c r="AX10" s="97">
        <f>Seniori!AX9</f>
        <v>0</v>
      </c>
      <c r="AY10" s="97">
        <f>Seniori!AY9</f>
        <v>0</v>
      </c>
      <c r="AZ10" s="97">
        <f>Seniori!AZ9</f>
        <v>0</v>
      </c>
      <c r="BA10" s="97">
        <f>Seniori!BA9</f>
        <v>0</v>
      </c>
      <c r="BB10" s="97">
        <f>Seniori!BB9</f>
        <v>0</v>
      </c>
      <c r="BC10" s="97">
        <f>Seniori!BC9</f>
        <v>0</v>
      </c>
      <c r="BD10" s="97">
        <f>Seniori!BD9</f>
        <v>0</v>
      </c>
      <c r="BE10" s="97">
        <f>Seniori!BE9</f>
        <v>0</v>
      </c>
      <c r="BF10" s="97">
        <f>Seniori!BF9</f>
        <v>0</v>
      </c>
      <c r="BG10" s="97">
        <f>Seniori!BG9</f>
        <v>0</v>
      </c>
      <c r="BH10" s="97">
        <f>Seniori!BH9</f>
        <v>0</v>
      </c>
      <c r="BI10" s="97">
        <f>Seniori!BI9</f>
        <v>0</v>
      </c>
      <c r="BJ10" s="97">
        <f>Seniori!BJ9</f>
        <v>0</v>
      </c>
      <c r="BK10" s="97">
        <f>Seniori!BK9</f>
        <v>0</v>
      </c>
      <c r="BL10" s="97">
        <f>Seniori!BL9</f>
        <v>0</v>
      </c>
      <c r="BM10" s="97">
        <f>Seniori!BM9</f>
        <v>0</v>
      </c>
      <c r="BN10" s="97">
        <f>Seniori!BN9</f>
        <v>0</v>
      </c>
      <c r="BO10" s="97">
        <f>Seniori!BO9</f>
        <v>0</v>
      </c>
      <c r="BP10" s="97">
        <f>Seniori!BP9</f>
        <v>0</v>
      </c>
      <c r="BQ10" s="97">
        <f>Seniori!BQ9</f>
        <v>0</v>
      </c>
      <c r="BR10" s="97">
        <f>Seniori!BR9</f>
        <v>0</v>
      </c>
      <c r="BS10" s="97">
        <f>Seniori!BS9</f>
        <v>0</v>
      </c>
      <c r="BT10" s="97">
        <f>Seniori!BT9</f>
        <v>0</v>
      </c>
      <c r="BU10" s="97">
        <f>Seniori!BU9</f>
        <v>0</v>
      </c>
      <c r="BV10" s="97">
        <f>Seniori!BV9</f>
        <v>0</v>
      </c>
      <c r="BW10" s="97">
        <f>Seniori!BW9</f>
        <v>0</v>
      </c>
      <c r="BX10" s="97">
        <f>Seniori!BX9</f>
        <v>0</v>
      </c>
      <c r="BY10" s="97">
        <f>Seniori!BY9</f>
        <v>0</v>
      </c>
      <c r="BZ10" s="97">
        <f>Seniori!BZ9</f>
        <v>0</v>
      </c>
      <c r="CA10" s="97">
        <f>Seniori!CA9</f>
        <v>0</v>
      </c>
      <c r="CB10" s="97">
        <f>Seniori!CB9</f>
        <v>0</v>
      </c>
      <c r="CC10" s="97">
        <f>Seniori!CC9</f>
        <v>0</v>
      </c>
      <c r="CD10" s="97">
        <f>Seniori!CD9</f>
        <v>0</v>
      </c>
      <c r="CE10" s="97">
        <f>Seniori!CE9</f>
        <v>0</v>
      </c>
      <c r="CF10" s="97">
        <f>Seniori!CF9</f>
        <v>0</v>
      </c>
      <c r="CG10" s="97">
        <f>Seniori!CG9</f>
        <v>0</v>
      </c>
      <c r="CH10" s="97">
        <f>Seniori!CH9</f>
        <v>0</v>
      </c>
      <c r="CI10" s="97">
        <f>Seniori!CI9</f>
        <v>0</v>
      </c>
      <c r="CJ10" s="97">
        <f>Seniori!CJ9</f>
        <v>0</v>
      </c>
      <c r="CK10" s="97">
        <f>Seniori!CK9</f>
        <v>0</v>
      </c>
      <c r="CL10" s="97">
        <f>Seniori!CL9</f>
        <v>0</v>
      </c>
      <c r="CM10" s="97">
        <f>Seniori!CM9</f>
        <v>0</v>
      </c>
      <c r="CN10" s="97">
        <f>Seniori!CN9</f>
        <v>0</v>
      </c>
      <c r="CO10" s="97">
        <f>Seniori!CO9</f>
        <v>0</v>
      </c>
      <c r="CP10" s="97">
        <f>Seniori!CP9</f>
        <v>0</v>
      </c>
      <c r="CQ10" s="97">
        <f>Seniori!CQ9</f>
        <v>0</v>
      </c>
      <c r="CR10" s="97">
        <f>Seniori!CR9</f>
        <v>0</v>
      </c>
      <c r="CS10" s="97">
        <f>Seniori!CS9</f>
        <v>0</v>
      </c>
      <c r="CT10" s="97">
        <f>Seniori!CT9</f>
        <v>0</v>
      </c>
      <c r="CU10" s="97">
        <f>Seniori!CU9</f>
        <v>0</v>
      </c>
      <c r="CV10" s="97">
        <f>Seniori!CV9</f>
        <v>0</v>
      </c>
      <c r="CW10" s="97">
        <f>Seniori!CW9</f>
        <v>0</v>
      </c>
      <c r="CX10" s="97">
        <f>Seniori!CX9</f>
        <v>0</v>
      </c>
      <c r="CY10" s="97">
        <f>Seniori!CY9</f>
        <v>0</v>
      </c>
      <c r="CZ10" s="97">
        <f>Seniori!CZ9</f>
        <v>0</v>
      </c>
      <c r="DA10" s="97">
        <f>Seniori!DA9</f>
        <v>13</v>
      </c>
      <c r="DB10" s="97">
        <f>Seniori!DB9</f>
        <v>0</v>
      </c>
      <c r="DC10" s="97">
        <f>Seniori!DC9</f>
        <v>0</v>
      </c>
      <c r="DD10" s="97">
        <f>Seniori!DD9</f>
        <v>0</v>
      </c>
      <c r="DE10" s="97">
        <f>Seniori!DE9</f>
        <v>0</v>
      </c>
      <c r="DF10" s="97">
        <f>Seniori!DF9</f>
        <v>0</v>
      </c>
      <c r="DG10" s="97">
        <f>Seniori!DG9</f>
        <v>23</v>
      </c>
      <c r="DH10" s="97">
        <f>Seniori!DH9</f>
        <v>0</v>
      </c>
      <c r="DI10" s="97">
        <f>Seniori!DI9</f>
        <v>0</v>
      </c>
      <c r="DJ10" s="97">
        <f>Seniori!DJ9</f>
        <v>0</v>
      </c>
      <c r="DK10" s="97">
        <f>Seniori!DK9</f>
        <v>0</v>
      </c>
      <c r="DL10" s="97">
        <f>Seniori!DL9</f>
        <v>0</v>
      </c>
      <c r="DM10" s="97">
        <f>Seniori!DM9</f>
        <v>0</v>
      </c>
      <c r="DN10" s="97">
        <f>Seniori!DN9</f>
        <v>0</v>
      </c>
      <c r="DO10" s="97">
        <f>Seniori!DO9</f>
        <v>0</v>
      </c>
      <c r="DP10" s="97">
        <f>Seniori!DP9</f>
        <v>27</v>
      </c>
      <c r="DQ10" s="97">
        <f>Seniori!DQ9</f>
        <v>27</v>
      </c>
      <c r="DR10" s="97">
        <f>Seniori!DR9</f>
        <v>34.5</v>
      </c>
      <c r="DS10" s="97">
        <f>Seniori!DS9</f>
        <v>0</v>
      </c>
      <c r="DT10" s="97">
        <f>Seniori!DT9</f>
        <v>0</v>
      </c>
      <c r="DU10" s="97">
        <f>Seniori!DU9</f>
        <v>0</v>
      </c>
      <c r="DV10" s="97">
        <f>Seniori!DV9</f>
        <v>0</v>
      </c>
      <c r="DW10" s="97">
        <f>Seniori!DW9</f>
        <v>0</v>
      </c>
      <c r="DX10" s="97">
        <f>Seniori!DX9</f>
        <v>0</v>
      </c>
      <c r="DY10" s="97">
        <f>Seniori!DY9</f>
        <v>0</v>
      </c>
      <c r="DZ10" s="97">
        <f>Seniori!DZ9</f>
        <v>0</v>
      </c>
      <c r="EA10" s="97">
        <f>Seniori!EA9</f>
        <v>0</v>
      </c>
      <c r="EB10" s="97">
        <f>Seniori!EB9</f>
        <v>0</v>
      </c>
      <c r="EC10" s="97">
        <f>Seniori!EC9</f>
        <v>0</v>
      </c>
      <c r="ED10" s="97">
        <f>Seniori!ED9</f>
        <v>0</v>
      </c>
      <c r="EE10" s="97">
        <f>Seniori!EE9</f>
        <v>0</v>
      </c>
      <c r="EF10" s="97">
        <f>Seniori!EF9</f>
        <v>0</v>
      </c>
      <c r="EG10" s="97">
        <f>Seniori!EG9</f>
        <v>0</v>
      </c>
      <c r="EH10" s="97">
        <f>Seniori!EH9</f>
        <v>0</v>
      </c>
      <c r="EI10" s="97">
        <f>Seniori!EI9</f>
        <v>0</v>
      </c>
      <c r="EJ10" s="97">
        <f>Seniori!EJ9</f>
        <v>0</v>
      </c>
      <c r="EK10" s="97">
        <f>Seniori!EK9</f>
        <v>0</v>
      </c>
      <c r="EL10" s="97">
        <f>Seniori!EL9</f>
        <v>0</v>
      </c>
      <c r="EM10" s="97">
        <f>Seniori!EM9</f>
        <v>0</v>
      </c>
      <c r="EN10" s="97">
        <f>Seniori!EN9</f>
        <v>0</v>
      </c>
      <c r="EO10" s="97">
        <f>Seniori!EO9</f>
        <v>0</v>
      </c>
      <c r="EP10" s="97">
        <f>Seniori!EP9</f>
        <v>0</v>
      </c>
      <c r="EQ10" s="97">
        <f>Seniori!EQ9</f>
        <v>0</v>
      </c>
      <c r="ER10" s="97">
        <f>Seniori!ER9</f>
        <v>0</v>
      </c>
      <c r="ES10" s="97">
        <f>Seniori!ES9</f>
        <v>0</v>
      </c>
      <c r="ET10" s="97">
        <f>Seniori!ET9</f>
        <v>0</v>
      </c>
      <c r="EU10" s="97">
        <f>Seniori!EU9</f>
        <v>0</v>
      </c>
      <c r="EV10" s="97">
        <f>Seniori!EV9</f>
        <v>0</v>
      </c>
      <c r="EW10" s="97">
        <f>Seniori!EW9</f>
        <v>0</v>
      </c>
      <c r="EX10" s="97">
        <f>Seniori!EX9</f>
        <v>0</v>
      </c>
      <c r="EY10" s="97">
        <f>Seniori!EY9</f>
        <v>0</v>
      </c>
      <c r="EZ10" s="97">
        <f>Seniori!EZ9</f>
        <v>0</v>
      </c>
      <c r="FA10" s="97">
        <f>Seniori!FA9</f>
        <v>0</v>
      </c>
      <c r="FB10" s="97">
        <f>Seniori!FB9</f>
        <v>0</v>
      </c>
      <c r="FC10" s="97">
        <f>Seniori!FC9</f>
        <v>0</v>
      </c>
      <c r="FD10" s="97">
        <f>Seniori!FD9</f>
        <v>0</v>
      </c>
      <c r="FE10" s="97">
        <f>Seniori!FE9</f>
        <v>19.5</v>
      </c>
      <c r="FF10" s="97">
        <f>Seniori!FF9</f>
        <v>21</v>
      </c>
      <c r="FG10" s="97">
        <f>Seniori!FG9</f>
        <v>28.5</v>
      </c>
      <c r="FH10" s="97">
        <f>Seniori!FH9</f>
        <v>0</v>
      </c>
      <c r="FI10" s="97">
        <f>Seniori!FI9</f>
        <v>0</v>
      </c>
      <c r="FJ10" s="97">
        <f>Seniori!FJ9</f>
        <v>0</v>
      </c>
      <c r="FK10" s="97">
        <f>Seniori!FK9</f>
        <v>0</v>
      </c>
      <c r="FL10" s="97">
        <f>Seniori!FL9</f>
        <v>0</v>
      </c>
      <c r="FM10" s="97">
        <f>Seniori!FM9</f>
        <v>0</v>
      </c>
      <c r="FN10" s="97">
        <f>Seniori!FN9</f>
        <v>0</v>
      </c>
      <c r="FO10" s="97">
        <f>Seniori!FO9</f>
        <v>0</v>
      </c>
      <c r="FP10" s="97">
        <f>Seniori!FP9</f>
        <v>0</v>
      </c>
      <c r="FQ10" s="97">
        <f>Seniori!FQ9</f>
        <v>0</v>
      </c>
      <c r="FR10" s="97">
        <f>Seniori!FR9</f>
        <v>0</v>
      </c>
      <c r="FS10" s="97">
        <f>Seniori!FS9</f>
        <v>0</v>
      </c>
      <c r="FT10" s="97">
        <f>Seniori!FT9</f>
        <v>0</v>
      </c>
      <c r="FU10" s="97">
        <f>Seniori!FU9</f>
        <v>0</v>
      </c>
      <c r="FV10" s="97">
        <f>Seniori!FV9</f>
        <v>0</v>
      </c>
      <c r="FW10" s="97">
        <f>Seniori!FW9</f>
        <v>0</v>
      </c>
      <c r="FX10" s="97">
        <f>Seniori!FX9</f>
        <v>0</v>
      </c>
      <c r="FY10" s="97">
        <f>Seniori!FY9</f>
        <v>0</v>
      </c>
      <c r="FZ10" s="97">
        <f>Seniori!FZ9</f>
        <v>0</v>
      </c>
      <c r="GA10" s="97">
        <f>Seniori!GA9</f>
        <v>0</v>
      </c>
      <c r="GB10" s="97">
        <f>Seniori!GB9</f>
        <v>0</v>
      </c>
      <c r="GC10" s="97">
        <f>Seniori!GC9</f>
        <v>0</v>
      </c>
      <c r="GD10" s="97">
        <f>Seniori!GD9</f>
        <v>0</v>
      </c>
      <c r="GE10" s="97">
        <f>Seniori!GE9</f>
        <v>0</v>
      </c>
      <c r="GF10" s="97">
        <f>Seniori!GF9</f>
        <v>0</v>
      </c>
      <c r="GG10" s="97">
        <f>Seniori!GG9</f>
        <v>0</v>
      </c>
      <c r="GH10" s="97">
        <f>Seniori!GH9</f>
        <v>0</v>
      </c>
      <c r="GI10" s="97">
        <f>Seniori!GI9</f>
        <v>0</v>
      </c>
      <c r="GJ10" s="97">
        <f>Seniori!GJ9</f>
        <v>0</v>
      </c>
      <c r="GK10" s="97">
        <f>Seniori!GK9</f>
        <v>0</v>
      </c>
      <c r="GL10" s="97">
        <f>Seniori!GL9</f>
        <v>0</v>
      </c>
      <c r="GM10" s="97">
        <f>Seniori!GM9</f>
        <v>0</v>
      </c>
      <c r="GN10" s="97">
        <f>Seniori!GN9</f>
        <v>0</v>
      </c>
      <c r="GO10" s="97">
        <f>Seniori!GO9</f>
        <v>0</v>
      </c>
      <c r="GP10" s="97">
        <f>Seniori!GP9</f>
        <v>0</v>
      </c>
      <c r="GQ10" s="97">
        <f>Seniori!GQ9</f>
        <v>0</v>
      </c>
      <c r="GR10" s="97">
        <f>Seniori!GR9</f>
        <v>0</v>
      </c>
      <c r="GS10" s="97">
        <f>Seniori!GS9</f>
        <v>0</v>
      </c>
      <c r="GT10" s="97">
        <f>Seniori!GT9</f>
        <v>0</v>
      </c>
      <c r="GU10" s="97">
        <f>Seniori!GU9</f>
        <v>0</v>
      </c>
      <c r="GV10" s="97">
        <f>Seniori!GV9</f>
        <v>0</v>
      </c>
      <c r="GW10" s="97">
        <f>Seniori!GW9</f>
        <v>0</v>
      </c>
      <c r="GX10" s="97">
        <f>Seniori!GX9</f>
        <v>0</v>
      </c>
      <c r="GY10" s="97">
        <f>Seniori!GY9</f>
        <v>0</v>
      </c>
      <c r="GZ10" s="97">
        <f>Seniori!GZ9</f>
        <v>0</v>
      </c>
      <c r="HA10" s="97">
        <f>Seniori!HA9</f>
        <v>0</v>
      </c>
      <c r="HB10" s="97">
        <f>Seniori!HB9</f>
        <v>0</v>
      </c>
      <c r="HC10" s="97">
        <f>Seniori!HC9</f>
        <v>0</v>
      </c>
      <c r="HD10" s="97">
        <f>Seniori!HD9</f>
        <v>0</v>
      </c>
      <c r="HE10" s="97">
        <f>Seniori!HE9</f>
        <v>0</v>
      </c>
      <c r="HF10" s="97">
        <f>Seniori!HF9</f>
        <v>0</v>
      </c>
      <c r="HG10" s="97">
        <f>Seniori!HG9</f>
        <v>0</v>
      </c>
      <c r="HH10" s="97">
        <f>Seniori!HH9</f>
        <v>0</v>
      </c>
      <c r="HI10" s="97">
        <f>Seniori!HI9</f>
        <v>0</v>
      </c>
      <c r="HJ10" s="97">
        <f>Seniori!HJ9</f>
        <v>0</v>
      </c>
      <c r="HK10" s="97">
        <f>Seniori!HK9</f>
        <v>0</v>
      </c>
      <c r="HL10" s="97">
        <f>Seniori!HL9</f>
        <v>0</v>
      </c>
      <c r="HM10" s="97">
        <f>Seniori!HM9</f>
        <v>0</v>
      </c>
      <c r="HN10" s="97">
        <f>Seniori!HN9</f>
        <v>0</v>
      </c>
      <c r="HO10" s="97">
        <f>Seniori!HO9</f>
        <v>0</v>
      </c>
      <c r="HP10" s="97">
        <f>Seniori!HP9</f>
        <v>0</v>
      </c>
      <c r="HQ10" s="97">
        <f>Seniori!HQ9</f>
        <v>0</v>
      </c>
      <c r="HR10" s="97">
        <f>Seniori!HR9</f>
        <v>0</v>
      </c>
      <c r="HS10" s="97">
        <f>Seniori!HS9</f>
        <v>0</v>
      </c>
      <c r="HT10" s="97">
        <f>Seniori!HT9</f>
        <v>0</v>
      </c>
      <c r="HU10" s="97">
        <f>Seniori!HU9</f>
        <v>0</v>
      </c>
      <c r="HV10" s="97">
        <f>Seniori!HV9</f>
        <v>0</v>
      </c>
      <c r="HW10" s="97">
        <f>Seniori!HW9</f>
        <v>0</v>
      </c>
      <c r="HX10" s="97">
        <f>Seniori!HX9</f>
        <v>0</v>
      </c>
      <c r="HY10" s="97">
        <f>Seniori!HY9</f>
        <v>0</v>
      </c>
      <c r="HZ10" s="97">
        <f>Seniori!HZ9</f>
        <v>0</v>
      </c>
      <c r="IA10" s="97">
        <f>Seniori!IA9</f>
        <v>0</v>
      </c>
      <c r="IB10" s="97">
        <f>Seniori!IB9</f>
        <v>0</v>
      </c>
      <c r="IC10" s="97">
        <f>Seniori!IC9</f>
        <v>0</v>
      </c>
      <c r="ID10" s="97">
        <f>Seniori!ID9</f>
        <v>25.5</v>
      </c>
      <c r="IE10" s="97">
        <f>Seniori!IE9</f>
        <v>30</v>
      </c>
      <c r="IF10" s="97">
        <f>Seniori!IF9</f>
        <v>33</v>
      </c>
      <c r="IG10" s="97">
        <f>Seniori!IG9</f>
        <v>0</v>
      </c>
      <c r="IH10" s="97">
        <f>Seniori!IH9</f>
        <v>0</v>
      </c>
      <c r="II10" s="97">
        <f>Seniori!II9</f>
        <v>0</v>
      </c>
      <c r="IJ10" s="97">
        <f>Seniori!IJ9</f>
        <v>0</v>
      </c>
      <c r="IK10" s="97">
        <f>Seniori!IK9</f>
        <v>0</v>
      </c>
      <c r="IL10" s="97">
        <f>Seniori!IL9</f>
        <v>0</v>
      </c>
      <c r="IM10" s="97">
        <f>Seniori!IM9</f>
        <v>0</v>
      </c>
      <c r="IN10" s="97">
        <f>Seniori!IN9</f>
        <v>0</v>
      </c>
      <c r="IO10" s="97">
        <f>Seniori!IO9</f>
        <v>0</v>
      </c>
      <c r="IP10" s="97">
        <f>Seniori!IP9</f>
        <v>0</v>
      </c>
      <c r="IQ10" s="97">
        <f>Seniori!IQ9</f>
        <v>0</v>
      </c>
      <c r="IR10" s="97">
        <f>Seniori!IR9</f>
        <v>0</v>
      </c>
      <c r="IS10" s="97">
        <f>Seniori!IS9</f>
        <v>0</v>
      </c>
      <c r="IT10" s="97">
        <f>Seniori!IT9</f>
        <v>0</v>
      </c>
      <c r="IU10" s="97">
        <f>Seniori!IU9</f>
        <v>0</v>
      </c>
      <c r="IV10" s="97">
        <f>Seniori!IV9</f>
        <v>0</v>
      </c>
      <c r="IW10" s="97">
        <f>Seniori!IW9</f>
        <v>0</v>
      </c>
      <c r="IX10" s="97">
        <f>Seniori!IX9</f>
        <v>0</v>
      </c>
      <c r="IY10" s="97">
        <f>Seniori!IY9</f>
        <v>0</v>
      </c>
      <c r="IZ10" s="97">
        <f>Seniori!IZ9</f>
        <v>0</v>
      </c>
      <c r="JA10" s="97">
        <f>Seniori!JA9</f>
        <v>0</v>
      </c>
      <c r="JB10" s="97">
        <f>Seniori!JB9</f>
        <v>0</v>
      </c>
      <c r="JC10" s="97">
        <f>Seniori!JC9</f>
        <v>0</v>
      </c>
      <c r="JD10" s="97">
        <f>Seniori!JD9</f>
        <v>0</v>
      </c>
      <c r="JE10" s="97">
        <f>Seniori!JE9</f>
        <v>0</v>
      </c>
      <c r="JF10" s="97">
        <f>Seniori!JF9</f>
        <v>0</v>
      </c>
      <c r="JG10" s="97">
        <f>Seniori!JG9</f>
        <v>0</v>
      </c>
      <c r="JH10" s="97">
        <f>Seniori!JH9</f>
        <v>0</v>
      </c>
      <c r="JI10" s="97">
        <f>Seniori!JI9</f>
        <v>0</v>
      </c>
      <c r="JJ10" s="97">
        <f>Seniori!JJ9</f>
        <v>0</v>
      </c>
      <c r="JK10" s="97">
        <f>Seniori!JK9</f>
        <v>0</v>
      </c>
      <c r="JL10" s="97">
        <f>Seniori!JL9</f>
        <v>0</v>
      </c>
      <c r="JM10" s="97">
        <f>Seniori!JM9</f>
        <v>0</v>
      </c>
      <c r="JN10" s="97">
        <f>Seniori!JN9</f>
        <v>0</v>
      </c>
      <c r="JO10" s="97">
        <f>Seniori!JO9</f>
        <v>0</v>
      </c>
      <c r="JP10" s="97">
        <f>Seniori!JP9</f>
        <v>0</v>
      </c>
      <c r="JQ10" s="97">
        <f>Seniori!JQ9</f>
        <v>0</v>
      </c>
      <c r="JR10" s="97">
        <f>Seniori!JR9</f>
        <v>0</v>
      </c>
      <c r="JS10" s="97">
        <f>Seniori!JS9</f>
        <v>0</v>
      </c>
      <c r="JT10" s="97">
        <f>Seniori!JT9</f>
        <v>0</v>
      </c>
      <c r="JU10" s="97">
        <f>Seniori!JU9</f>
        <v>0</v>
      </c>
      <c r="JV10" s="97">
        <f>Seniori!JV9</f>
        <v>0</v>
      </c>
      <c r="JW10" s="97">
        <f>Seniori!JW9</f>
        <v>0</v>
      </c>
      <c r="JX10" s="97">
        <f>Seniori!JX9</f>
        <v>0</v>
      </c>
      <c r="JY10" s="97">
        <f>Seniori!JY9</f>
        <v>0</v>
      </c>
      <c r="JZ10" s="97">
        <f>Seniori!JZ9</f>
        <v>0</v>
      </c>
      <c r="KA10" s="97">
        <f>Seniori!KA9</f>
        <v>0</v>
      </c>
      <c r="KB10" s="97">
        <f>Seniori!KB9</f>
        <v>0</v>
      </c>
      <c r="KC10" s="97">
        <f>Seniori!KC9</f>
        <v>0</v>
      </c>
      <c r="KD10" s="97">
        <f>Seniori!KD9</f>
        <v>0</v>
      </c>
      <c r="KE10" s="97">
        <f>Seniori!KE9</f>
        <v>0</v>
      </c>
      <c r="KF10" s="97">
        <f>Seniori!KF9</f>
        <v>0</v>
      </c>
      <c r="KG10" s="97">
        <f>Seniori!KG9</f>
        <v>0</v>
      </c>
      <c r="KH10" s="97">
        <f>Seniori!KH9</f>
        <v>0</v>
      </c>
      <c r="KI10" s="97">
        <f>Seniori!KI9</f>
        <v>0</v>
      </c>
      <c r="KJ10" s="97">
        <f>Seniori!KJ9</f>
        <v>0</v>
      </c>
      <c r="KK10" s="97">
        <f>Seniori!KK9</f>
        <v>0</v>
      </c>
      <c r="KL10" s="97">
        <f>Seniori!KL9</f>
        <v>0</v>
      </c>
      <c r="KM10" s="97">
        <f>Seniori!KM9</f>
        <v>0</v>
      </c>
      <c r="KN10" s="97">
        <f>Seniori!KN9</f>
        <v>0</v>
      </c>
      <c r="KO10" s="97">
        <f>Seniori!KO9</f>
        <v>0</v>
      </c>
      <c r="KP10" s="97">
        <f>Seniori!KP9</f>
        <v>0</v>
      </c>
      <c r="KQ10" s="97">
        <f>Seniori!KQ9</f>
        <v>0</v>
      </c>
      <c r="KR10" s="97">
        <f>Seniori!KR9</f>
        <v>0</v>
      </c>
      <c r="KS10" s="97">
        <f>Seniori!KS9</f>
        <v>0</v>
      </c>
      <c r="KT10" s="97">
        <f>Seniori!KT9</f>
        <v>0</v>
      </c>
      <c r="KU10" s="97">
        <f>Seniori!KU9</f>
        <v>0</v>
      </c>
      <c r="KV10" s="97">
        <f>Seniori!KV9</f>
        <v>0</v>
      </c>
      <c r="KW10" s="97">
        <f>Seniori!KW9</f>
        <v>0</v>
      </c>
      <c r="KX10" s="97">
        <f>Seniori!KX9</f>
        <v>0</v>
      </c>
      <c r="KY10" s="97">
        <f>Seniori!KY9</f>
        <v>0</v>
      </c>
      <c r="KZ10" s="97">
        <f>Seniori!KZ9</f>
        <v>0</v>
      </c>
      <c r="LA10" s="97">
        <f>Seniori!LA9</f>
        <v>0</v>
      </c>
      <c r="LB10" s="97">
        <f>Seniori!LB9</f>
        <v>0</v>
      </c>
      <c r="LC10" s="97">
        <f>Seniori!LC9</f>
        <v>0</v>
      </c>
      <c r="LD10" s="97">
        <f>Seniori!LD9</f>
        <v>0</v>
      </c>
      <c r="LE10" s="97">
        <f>Seniori!LE9</f>
        <v>0</v>
      </c>
      <c r="LF10" s="97">
        <f>Seniori!LF9</f>
        <v>0</v>
      </c>
      <c r="LG10" s="97">
        <f>Seniori!LG9</f>
        <v>0</v>
      </c>
      <c r="LH10" s="97">
        <f>Seniori!LH9</f>
        <v>0</v>
      </c>
      <c r="LI10" s="97">
        <f>Seniori!LI9</f>
        <v>0</v>
      </c>
      <c r="LJ10" s="97">
        <f>Seniori!LJ9</f>
        <v>0</v>
      </c>
      <c r="LK10" s="97">
        <f>Seniori!LK9</f>
        <v>0</v>
      </c>
      <c r="LL10" s="97">
        <f>Seniori!LL9</f>
        <v>0</v>
      </c>
      <c r="LM10" s="97">
        <f>Seniori!LM9</f>
        <v>0</v>
      </c>
      <c r="LN10" s="97">
        <f>Seniori!LN9</f>
        <v>0</v>
      </c>
      <c r="LO10" s="97">
        <f>Seniori!LO9</f>
        <v>0</v>
      </c>
      <c r="LP10" s="97">
        <f>Seniori!LP9</f>
        <v>0</v>
      </c>
      <c r="LQ10" s="97">
        <f>Seniori!LQ9</f>
        <v>0</v>
      </c>
      <c r="LR10" s="97">
        <f>Seniori!LR9</f>
        <v>0</v>
      </c>
      <c r="LS10" s="97">
        <f>Seniori!LS9</f>
        <v>0</v>
      </c>
      <c r="LT10" s="97">
        <f>Seniori!LT9</f>
        <v>0</v>
      </c>
      <c r="LU10" s="97">
        <f>Seniori!LU9</f>
        <v>0</v>
      </c>
      <c r="LV10" s="97">
        <f>Seniori!LV9</f>
        <v>0</v>
      </c>
      <c r="LW10" s="97">
        <f>Seniori!LW9</f>
        <v>0</v>
      </c>
      <c r="LX10" s="97">
        <f>Seniori!LX9</f>
        <v>0</v>
      </c>
      <c r="LY10" s="97">
        <f>Seniori!LY9</f>
        <v>0</v>
      </c>
      <c r="LZ10" s="97">
        <f>Seniori!LZ9</f>
        <v>0</v>
      </c>
      <c r="MA10" s="97">
        <f>Seniori!MA9</f>
        <v>0</v>
      </c>
      <c r="MB10" s="97">
        <f>Seniori!MB9</f>
        <v>0</v>
      </c>
      <c r="MC10" s="97">
        <f>Seniori!MC9</f>
        <v>0</v>
      </c>
      <c r="MD10" s="97">
        <f>Seniori!MD9</f>
        <v>0</v>
      </c>
      <c r="ME10" s="97">
        <f>Seniori!ME9</f>
        <v>0</v>
      </c>
      <c r="MF10" s="97">
        <f>Seniori!MF9</f>
        <v>0</v>
      </c>
      <c r="MG10" s="97">
        <f>Seniori!MG9</f>
        <v>0</v>
      </c>
      <c r="MH10" s="97">
        <f>Seniori!MH9</f>
        <v>0</v>
      </c>
      <c r="MI10" s="97">
        <f>Seniori!MI9</f>
        <v>0</v>
      </c>
      <c r="MJ10" s="97">
        <f>Seniori!MJ9</f>
        <v>0</v>
      </c>
      <c r="MK10" s="97">
        <f>Seniori!MK9</f>
        <v>0</v>
      </c>
      <c r="ML10" s="97">
        <f>Seniori!ML9</f>
        <v>0</v>
      </c>
      <c r="MM10" s="97">
        <f>Seniori!MM9</f>
        <v>0</v>
      </c>
      <c r="MN10" s="97">
        <f>Seniori!MN9</f>
        <v>0</v>
      </c>
      <c r="MO10" s="97">
        <f>Seniori!MO9</f>
        <v>0</v>
      </c>
      <c r="MP10" s="97">
        <f>Seniori!MP9</f>
        <v>0</v>
      </c>
      <c r="MQ10" s="97">
        <f>Seniori!MQ9</f>
        <v>0</v>
      </c>
      <c r="MR10" s="97">
        <f>Seniori!MR9</f>
        <v>0</v>
      </c>
      <c r="MS10" s="97">
        <f>Seniori!MS9</f>
        <v>0</v>
      </c>
      <c r="MT10" s="97">
        <f>Seniori!MT9</f>
        <v>0</v>
      </c>
      <c r="MU10" s="97">
        <f>Seniori!MU9</f>
        <v>0</v>
      </c>
      <c r="MV10" s="97">
        <f>Seniori!MV9</f>
        <v>0</v>
      </c>
      <c r="MW10" s="97">
        <f>Seniori!MW9</f>
        <v>0</v>
      </c>
      <c r="MX10" s="97">
        <f>Seniori!MX9</f>
        <v>0</v>
      </c>
      <c r="MY10" s="97">
        <f>Seniori!MY9</f>
        <v>0</v>
      </c>
      <c r="MZ10" s="97">
        <f>Seniori!MZ9</f>
        <v>0</v>
      </c>
      <c r="NA10" s="97">
        <f>Seniori!NA9</f>
        <v>0</v>
      </c>
      <c r="NB10" s="97">
        <f>Seniori!NB9</f>
        <v>0</v>
      </c>
      <c r="NC10" s="97">
        <f>Seniori!NC9</f>
        <v>0</v>
      </c>
      <c r="ND10" s="97">
        <f>Seniori!ND9</f>
        <v>0</v>
      </c>
      <c r="NE10" s="97">
        <f>Seniori!NE9</f>
        <v>0</v>
      </c>
      <c r="NF10" s="97">
        <f>Seniori!NF9</f>
        <v>0</v>
      </c>
      <c r="NG10" s="97">
        <f>Seniori!NG9</f>
        <v>0</v>
      </c>
      <c r="NH10" s="97">
        <f>Seniori!NH9</f>
        <v>0</v>
      </c>
      <c r="NI10" s="97">
        <f>Seniori!NI9</f>
        <v>0</v>
      </c>
      <c r="NJ10" s="97">
        <f>Seniori!NJ9</f>
        <v>0</v>
      </c>
      <c r="NK10" s="97">
        <f>Seniori!NK9</f>
        <v>0</v>
      </c>
      <c r="NL10" s="97">
        <f>Seniori!NL9</f>
        <v>0</v>
      </c>
      <c r="NM10" s="97">
        <f>Seniori!NM9</f>
        <v>0</v>
      </c>
      <c r="NN10" s="97">
        <f>Seniori!NN9</f>
        <v>0</v>
      </c>
      <c r="NO10" s="97">
        <f>Seniori!NO9</f>
        <v>0</v>
      </c>
      <c r="NP10" s="97">
        <f>Seniori!NP9</f>
        <v>0</v>
      </c>
      <c r="NQ10" s="97">
        <f>Seniori!NQ9</f>
        <v>0</v>
      </c>
      <c r="NR10" s="97">
        <f>Seniori!NR9</f>
        <v>0</v>
      </c>
      <c r="NS10" s="97">
        <f>Seniori!NS9</f>
        <v>0</v>
      </c>
      <c r="NT10" s="97">
        <f>Seniori!NT9</f>
        <v>0</v>
      </c>
      <c r="NU10" s="97">
        <f>Seniori!NU9</f>
        <v>0</v>
      </c>
      <c r="NV10" s="97">
        <f>Seniori!NV9</f>
        <v>0</v>
      </c>
      <c r="NW10" s="97">
        <f>Seniori!NW9</f>
        <v>0</v>
      </c>
      <c r="NX10" s="97">
        <f>Seniori!NX9</f>
        <v>0</v>
      </c>
      <c r="NY10" s="97">
        <f>Seniori!NY9</f>
        <v>0</v>
      </c>
      <c r="NZ10" s="97">
        <f>Seniori!NZ9</f>
        <v>0</v>
      </c>
      <c r="OA10" s="97">
        <f>Seniori!OA9</f>
        <v>0</v>
      </c>
      <c r="OB10" s="97">
        <f>Seniori!OB9</f>
        <v>0</v>
      </c>
      <c r="OC10" s="97">
        <f>Seniori!OC9</f>
        <v>0</v>
      </c>
      <c r="OD10" s="97">
        <f>Seniori!OD9</f>
        <v>0</v>
      </c>
      <c r="OE10" s="97">
        <f>Seniori!OE9</f>
        <v>0</v>
      </c>
      <c r="OF10" s="97">
        <f>Seniori!OF9</f>
        <v>0</v>
      </c>
      <c r="OG10" s="97">
        <f>Seniori!OG9</f>
        <v>0</v>
      </c>
      <c r="OH10" s="97">
        <f>Seniori!OH9</f>
        <v>0</v>
      </c>
      <c r="OI10" s="97">
        <f>Seniori!OI9</f>
        <v>0</v>
      </c>
      <c r="OJ10" s="97">
        <f>Seniori!OJ9</f>
        <v>0</v>
      </c>
      <c r="OK10" s="97">
        <f>Seniori!OK9</f>
        <v>0</v>
      </c>
      <c r="OL10" s="97">
        <f>Seniori!OL9</f>
        <v>0</v>
      </c>
      <c r="OM10" s="97">
        <f>Seniori!OM9</f>
        <v>0</v>
      </c>
      <c r="ON10" s="97">
        <f>Seniori!ON9</f>
        <v>0</v>
      </c>
      <c r="OO10" s="97">
        <f>Seniori!OO9</f>
        <v>0</v>
      </c>
      <c r="OP10" s="97">
        <f>Seniori!OP9</f>
        <v>0</v>
      </c>
      <c r="OQ10" s="97">
        <f>Seniori!OQ9</f>
        <v>0</v>
      </c>
      <c r="OR10" s="97">
        <f>Seniori!OR9</f>
        <v>0</v>
      </c>
      <c r="OS10" s="97">
        <f>Seniori!OS9</f>
        <v>0</v>
      </c>
      <c r="OT10" s="97">
        <f>Seniori!OT9</f>
        <v>0</v>
      </c>
      <c r="OU10" s="97">
        <f>Seniori!OU9</f>
        <v>0</v>
      </c>
      <c r="OV10" s="97">
        <f>Seniori!OV9</f>
        <v>0</v>
      </c>
      <c r="OW10" s="97">
        <f>Seniori!OW9</f>
        <v>0</v>
      </c>
      <c r="OX10" s="97">
        <f>Seniori!OX9</f>
        <v>0</v>
      </c>
      <c r="OY10" s="97">
        <f>Seniori!OY9</f>
        <v>0</v>
      </c>
      <c r="OZ10" s="97">
        <f>Seniori!OZ9</f>
        <v>0</v>
      </c>
      <c r="PA10" s="97">
        <f>Seniori!PA9</f>
        <v>0</v>
      </c>
      <c r="PB10" s="97">
        <f>Seniori!PB9</f>
        <v>0</v>
      </c>
      <c r="PC10" s="97">
        <f>Seniori!PC9</f>
        <v>0</v>
      </c>
      <c r="PD10" s="97">
        <f>Seniori!PD9</f>
        <v>0</v>
      </c>
      <c r="PE10" s="97">
        <f>Seniori!PE9</f>
        <v>0</v>
      </c>
      <c r="PF10" s="97">
        <f>Seniori!PF9</f>
        <v>0</v>
      </c>
      <c r="PG10" s="97">
        <f>Seniori!PG9</f>
        <v>0</v>
      </c>
      <c r="PH10" s="97">
        <f>Seniori!PH9</f>
        <v>0</v>
      </c>
      <c r="PI10" s="97">
        <f>Seniori!PI9</f>
        <v>0</v>
      </c>
      <c r="PJ10" s="97">
        <f>Seniori!PJ9</f>
        <v>0</v>
      </c>
      <c r="PK10" s="97">
        <f>Seniori!PK9</f>
        <v>0</v>
      </c>
      <c r="PL10" s="97">
        <f>Seniori!PL9</f>
        <v>0</v>
      </c>
      <c r="PM10" s="97">
        <f>Seniori!PM9</f>
        <v>0</v>
      </c>
      <c r="PN10" s="97">
        <f>Seniori!PN9</f>
        <v>0</v>
      </c>
      <c r="PO10" s="97">
        <f>Seniori!PO9</f>
        <v>0</v>
      </c>
      <c r="PP10" s="97">
        <f>Seniori!PP9</f>
        <v>0</v>
      </c>
      <c r="PQ10" s="97">
        <f>Seniori!PQ9</f>
        <v>0</v>
      </c>
      <c r="PR10" s="97">
        <f>Seniori!PR9</f>
        <v>0</v>
      </c>
      <c r="PS10" s="97">
        <f>Seniori!PS9</f>
        <v>0</v>
      </c>
      <c r="PT10" s="97">
        <f>Seniori!PT9</f>
        <v>0</v>
      </c>
      <c r="PU10" s="97">
        <f>Seniori!PU9</f>
        <v>0</v>
      </c>
      <c r="PV10" s="97">
        <f>Seniori!PV9</f>
        <v>0</v>
      </c>
      <c r="PW10" s="97">
        <f>Seniori!PW9</f>
        <v>0</v>
      </c>
      <c r="PX10" s="97">
        <f>Seniori!PX9</f>
        <v>0</v>
      </c>
      <c r="PY10" s="97">
        <f>Seniori!PY9</f>
        <v>0</v>
      </c>
      <c r="PZ10" s="97">
        <f>Seniori!PZ9</f>
        <v>0</v>
      </c>
      <c r="QA10" s="97">
        <f>Seniori!QA9</f>
        <v>0</v>
      </c>
      <c r="QB10" s="97">
        <f>Seniori!QB9</f>
        <v>0</v>
      </c>
      <c r="QC10" s="97">
        <f>Seniori!QC9</f>
        <v>0</v>
      </c>
      <c r="QD10" s="97">
        <f>Seniori!QD9</f>
        <v>0</v>
      </c>
      <c r="QE10" s="97">
        <f>Seniori!QE9</f>
        <v>0</v>
      </c>
      <c r="QF10" s="97">
        <f>Seniori!QF9</f>
        <v>0</v>
      </c>
      <c r="QG10" s="97">
        <f>Seniori!QG9</f>
        <v>0</v>
      </c>
      <c r="QH10" s="97">
        <f>Seniori!QH9</f>
        <v>0</v>
      </c>
      <c r="QI10" s="97">
        <f>Seniori!QI9</f>
        <v>0</v>
      </c>
      <c r="QJ10" s="97">
        <f>Seniori!QJ9</f>
        <v>0</v>
      </c>
      <c r="QK10" s="97">
        <f>Seniori!QK9</f>
        <v>0</v>
      </c>
      <c r="QL10" s="97">
        <f>Seniori!QL9</f>
        <v>0</v>
      </c>
      <c r="QM10" s="97">
        <f>Seniori!QM9</f>
        <v>0</v>
      </c>
      <c r="QN10" s="97">
        <f>Seniori!QN9</f>
        <v>0</v>
      </c>
      <c r="QO10" s="97">
        <f>Seniori!QO9</f>
        <v>0</v>
      </c>
      <c r="QP10" s="97">
        <f>Seniori!QP9</f>
        <v>0</v>
      </c>
      <c r="QQ10" s="97">
        <f>Seniori!QQ9</f>
        <v>0</v>
      </c>
      <c r="QR10" s="97">
        <f>Seniori!QR9</f>
        <v>0</v>
      </c>
      <c r="QS10" s="97">
        <f>Seniori!QS9</f>
        <v>0</v>
      </c>
      <c r="QT10" s="97">
        <f>Seniori!QT9</f>
        <v>0</v>
      </c>
      <c r="QU10" s="97">
        <f>Seniori!QU9</f>
        <v>0</v>
      </c>
      <c r="QV10" s="97">
        <f>Seniori!QV9</f>
        <v>0</v>
      </c>
      <c r="QW10" s="97">
        <f>Seniori!QW9</f>
        <v>0</v>
      </c>
      <c r="QX10" s="97">
        <f>Seniori!QX9</f>
        <v>0</v>
      </c>
      <c r="QY10" s="97">
        <f>Seniori!QY9</f>
        <v>0</v>
      </c>
      <c r="QZ10" s="97">
        <f>Seniori!QZ9</f>
        <v>0</v>
      </c>
      <c r="RA10" s="97">
        <f>Seniori!RA9</f>
        <v>0</v>
      </c>
      <c r="RB10" s="97">
        <f>Seniori!RB9</f>
        <v>0</v>
      </c>
      <c r="RC10" s="97">
        <f>Seniori!RC9</f>
        <v>0</v>
      </c>
      <c r="RD10" s="97">
        <f>Seniori!RD9</f>
        <v>0</v>
      </c>
      <c r="RE10" s="97">
        <f>Seniori!RE9</f>
        <v>0</v>
      </c>
      <c r="RF10" s="97">
        <f>Seniori!RF9</f>
        <v>0</v>
      </c>
      <c r="RG10" s="97">
        <f>Seniori!RG9</f>
        <v>0</v>
      </c>
      <c r="RH10" s="97">
        <f>Seniori!RH9</f>
        <v>0</v>
      </c>
      <c r="RI10" s="97">
        <f>Seniori!RI9</f>
        <v>0</v>
      </c>
      <c r="RJ10" s="97">
        <f>Seniori!RJ9</f>
        <v>0</v>
      </c>
      <c r="RK10" s="97">
        <f>Seniori!RK9</f>
        <v>0</v>
      </c>
      <c r="RL10" s="97">
        <f>Seniori!RL9</f>
        <v>0</v>
      </c>
      <c r="RM10" s="97">
        <f>Seniori!RM9</f>
        <v>0</v>
      </c>
      <c r="RN10" s="97">
        <f>Seniori!RN9</f>
        <v>0</v>
      </c>
      <c r="RO10" s="97">
        <f>Seniori!RO9</f>
        <v>0</v>
      </c>
      <c r="RP10" s="97">
        <f>Seniori!RP9</f>
        <v>0</v>
      </c>
      <c r="RQ10" s="97">
        <f>Seniori!RQ9</f>
        <v>0</v>
      </c>
      <c r="RR10" s="97">
        <f>Seniori!RR9</f>
        <v>0</v>
      </c>
      <c r="RS10" s="97">
        <f>Seniori!RS9</f>
        <v>0</v>
      </c>
      <c r="RT10" s="97">
        <f>Seniori!RT9</f>
        <v>0</v>
      </c>
      <c r="RU10" s="97">
        <f>Seniori!RU9</f>
        <v>0</v>
      </c>
      <c r="RV10" s="97">
        <f>Seniori!RV9</f>
        <v>0</v>
      </c>
      <c r="RW10" s="97">
        <f>Seniori!RW9</f>
        <v>0</v>
      </c>
      <c r="RX10" s="97">
        <f>Seniori!RX9</f>
        <v>0</v>
      </c>
      <c r="RY10" s="97">
        <f>Seniori!RY9</f>
        <v>0</v>
      </c>
      <c r="RZ10" s="97">
        <f>Seniori!RZ9</f>
        <v>0</v>
      </c>
      <c r="SA10" s="97">
        <f>Seniori!SA9</f>
        <v>0</v>
      </c>
      <c r="SB10" s="97">
        <f>Seniori!SB9</f>
        <v>0</v>
      </c>
      <c r="SC10" s="97">
        <f>Seniori!SC9</f>
        <v>0</v>
      </c>
      <c r="SD10" s="97">
        <f>Seniori!SD9</f>
        <v>0</v>
      </c>
      <c r="SE10" s="97">
        <f>Seniori!SE9</f>
        <v>0</v>
      </c>
      <c r="SF10" s="97">
        <f>Seniori!SF9</f>
        <v>0</v>
      </c>
      <c r="SG10" s="97">
        <f>Seniori!SG9</f>
        <v>0</v>
      </c>
      <c r="SH10" s="97">
        <f>Seniori!SH9</f>
        <v>0</v>
      </c>
      <c r="SI10" s="97">
        <f>Seniori!SI9</f>
        <v>0</v>
      </c>
      <c r="SJ10" s="97">
        <f>Seniori!SJ9</f>
        <v>0</v>
      </c>
      <c r="SK10" s="97">
        <f>Seniori!SK9</f>
        <v>0</v>
      </c>
      <c r="SL10" s="97">
        <f>Seniori!SL9</f>
        <v>0</v>
      </c>
      <c r="SM10" s="97">
        <f>Seniori!SM9</f>
        <v>0</v>
      </c>
      <c r="SN10" s="97">
        <f>Seniori!SN9</f>
        <v>0</v>
      </c>
      <c r="SO10" s="97">
        <f>Seniori!SO9</f>
        <v>0</v>
      </c>
      <c r="SP10" s="97">
        <f>Seniori!SP9</f>
        <v>0</v>
      </c>
      <c r="SQ10" s="97">
        <f>Seniori!SQ9</f>
        <v>0</v>
      </c>
      <c r="SR10" s="97">
        <f>Seniori!SR9</f>
        <v>0</v>
      </c>
      <c r="SS10" s="97">
        <f>Seniori!SS9</f>
        <v>0</v>
      </c>
      <c r="ST10" s="97">
        <f>Seniori!ST9</f>
        <v>0</v>
      </c>
      <c r="SU10" s="97">
        <f>Seniori!SU9</f>
        <v>0</v>
      </c>
      <c r="SV10" s="97">
        <f>Seniori!SV9</f>
        <v>0</v>
      </c>
      <c r="SW10" s="97">
        <f>Seniori!SW9</f>
        <v>0</v>
      </c>
      <c r="SX10" s="97">
        <f>Seniori!SX9</f>
        <v>0</v>
      </c>
      <c r="SY10" s="97">
        <f>Seniori!SY9</f>
        <v>0</v>
      </c>
      <c r="SZ10" s="97">
        <f>Seniori!SZ9</f>
        <v>0</v>
      </c>
      <c r="TA10" s="97">
        <f>Seniori!TA9</f>
        <v>0</v>
      </c>
      <c r="TB10" s="97">
        <f>Seniori!TB9</f>
        <v>0</v>
      </c>
    </row>
    <row r="11" spans="1:522" s="1" customFormat="1" ht="18" customHeight="1" x14ac:dyDescent="0.2">
      <c r="A11" s="12">
        <v>3</v>
      </c>
      <c r="B11" s="11" t="s">
        <v>296</v>
      </c>
      <c r="C11" s="1">
        <v>11998</v>
      </c>
      <c r="E11" s="59" t="s">
        <v>68</v>
      </c>
      <c r="F11" s="1">
        <v>6761</v>
      </c>
      <c r="G11" s="9" t="s">
        <v>98</v>
      </c>
      <c r="H11" s="4" t="s">
        <v>19</v>
      </c>
      <c r="I11" s="1">
        <f t="shared" si="0"/>
        <v>80</v>
      </c>
      <c r="J11" s="12">
        <f>Tabuľka3[[#This Row],[Stĺpec9]]+I12</f>
        <v>102</v>
      </c>
      <c r="K11" s="97">
        <f>'Mladí jazdci'!K15</f>
        <v>0</v>
      </c>
      <c r="L11" s="97">
        <f>'Mladí jazdci'!L15</f>
        <v>0</v>
      </c>
      <c r="M11" s="97">
        <f>'Mladí jazdci'!M15</f>
        <v>0</v>
      </c>
      <c r="N11" s="97">
        <f>'Mladí jazdci'!N15</f>
        <v>0</v>
      </c>
      <c r="O11" s="97">
        <f>'Mladí jazdci'!O15</f>
        <v>0</v>
      </c>
      <c r="P11" s="97">
        <f>'Mladí jazdci'!P15</f>
        <v>0</v>
      </c>
      <c r="Q11" s="97">
        <f>'Mladí jazdci'!Q15</f>
        <v>9</v>
      </c>
      <c r="R11" s="97">
        <f>'Mladí jazdci'!R15</f>
        <v>0</v>
      </c>
      <c r="S11" s="97">
        <f>'Mladí jazdci'!S15</f>
        <v>0</v>
      </c>
      <c r="T11" s="97">
        <f>'Mladí jazdci'!T15</f>
        <v>0</v>
      </c>
      <c r="U11" s="97">
        <f>'Mladí jazdci'!U15</f>
        <v>0</v>
      </c>
      <c r="V11" s="97">
        <f>'Mladí jazdci'!V15</f>
        <v>0</v>
      </c>
      <c r="W11" s="97">
        <f>'Mladí jazdci'!W15</f>
        <v>0</v>
      </c>
      <c r="X11" s="97">
        <f>'Mladí jazdci'!X15</f>
        <v>11</v>
      </c>
      <c r="Y11" s="97">
        <f>'Mladí jazdci'!Y15</f>
        <v>0</v>
      </c>
      <c r="Z11" s="97">
        <f>'Mladí jazdci'!Z15</f>
        <v>0</v>
      </c>
      <c r="AA11" s="97">
        <f>'Mladí jazdci'!AA15</f>
        <v>0</v>
      </c>
      <c r="AB11" s="97">
        <f>'Mladí jazdci'!AB15</f>
        <v>0</v>
      </c>
      <c r="AC11" s="97">
        <f>'Mladí jazdci'!AC15</f>
        <v>0</v>
      </c>
      <c r="AD11" s="97">
        <f>'Mladí jazdci'!AD15</f>
        <v>0</v>
      </c>
      <c r="AE11" s="97">
        <f>'Mladí jazdci'!AE15</f>
        <v>0</v>
      </c>
      <c r="AF11" s="97">
        <f>'Mladí jazdci'!AF15</f>
        <v>0</v>
      </c>
      <c r="AG11" s="97">
        <f>'Mladí jazdci'!AG15</f>
        <v>0</v>
      </c>
      <c r="AH11" s="97">
        <f>'Mladí jazdci'!AH15</f>
        <v>0</v>
      </c>
      <c r="AI11" s="97">
        <f>'Mladí jazdci'!AI15</f>
        <v>0</v>
      </c>
      <c r="AJ11" s="97">
        <f>'Mladí jazdci'!AJ15</f>
        <v>0</v>
      </c>
      <c r="AK11" s="97">
        <f>'Mladí jazdci'!AK15</f>
        <v>0</v>
      </c>
      <c r="AL11" s="97">
        <f>'Mladí jazdci'!AL15</f>
        <v>0</v>
      </c>
      <c r="AM11" s="97">
        <f>'Mladí jazdci'!AM15</f>
        <v>0</v>
      </c>
      <c r="AN11" s="97">
        <f>'Mladí jazdci'!AN15</f>
        <v>10</v>
      </c>
      <c r="AO11" s="97">
        <f>'Mladí jazdci'!AO15</f>
        <v>0</v>
      </c>
      <c r="AP11" s="97">
        <f>'Mladí jazdci'!AP15</f>
        <v>0</v>
      </c>
      <c r="AQ11" s="97">
        <f>'Mladí jazdci'!AQ15</f>
        <v>0</v>
      </c>
      <c r="AR11" s="97">
        <f>'Mladí jazdci'!AR15</f>
        <v>0</v>
      </c>
      <c r="AS11" s="97">
        <f>'Mladí jazdci'!AS15</f>
        <v>0</v>
      </c>
      <c r="AT11" s="97">
        <f>'Mladí jazdci'!AT15</f>
        <v>0</v>
      </c>
      <c r="AU11" s="97">
        <f>'Mladí jazdci'!AU15</f>
        <v>0</v>
      </c>
      <c r="AV11" s="97">
        <f>'Mladí jazdci'!AV15</f>
        <v>0</v>
      </c>
      <c r="AW11" s="97">
        <f>'Mladí jazdci'!AW15</f>
        <v>0</v>
      </c>
      <c r="AX11" s="97">
        <f>'Mladí jazdci'!AX15</f>
        <v>0</v>
      </c>
      <c r="AY11" s="97">
        <f>'Mladí jazdci'!AY15</f>
        <v>0</v>
      </c>
      <c r="AZ11" s="97">
        <f>'Mladí jazdci'!AZ15</f>
        <v>0</v>
      </c>
      <c r="BA11" s="97">
        <f>'Mladí jazdci'!BA15</f>
        <v>0</v>
      </c>
      <c r="BB11" s="97">
        <f>'Mladí jazdci'!BB15</f>
        <v>0</v>
      </c>
      <c r="BC11" s="97" t="str">
        <f>'Mladí jazdci'!BC15</f>
        <v>o</v>
      </c>
      <c r="BD11" s="97">
        <f>'Mladí jazdci'!BD15</f>
        <v>13.5</v>
      </c>
      <c r="BE11" s="97">
        <f>'Mladí jazdci'!BE15</f>
        <v>0</v>
      </c>
      <c r="BF11" s="97">
        <f>'Mladí jazdci'!BF15</f>
        <v>0</v>
      </c>
      <c r="BG11" s="97">
        <f>'Mladí jazdci'!BG15</f>
        <v>22.5</v>
      </c>
      <c r="BH11" s="97">
        <f>'Mladí jazdci'!BH15</f>
        <v>0</v>
      </c>
      <c r="BI11" s="97">
        <f>'Mladí jazdci'!BI15</f>
        <v>0</v>
      </c>
      <c r="BJ11" s="97">
        <f>'Mladí jazdci'!BJ15</f>
        <v>0</v>
      </c>
      <c r="BK11" s="97">
        <f>'Mladí jazdci'!BK15</f>
        <v>0</v>
      </c>
      <c r="BL11" s="97">
        <f>'Mladí jazdci'!BL15</f>
        <v>0</v>
      </c>
      <c r="BM11" s="97">
        <f>'Mladí jazdci'!BM15</f>
        <v>0</v>
      </c>
      <c r="BN11" s="97">
        <f>'Mladí jazdci'!BN15</f>
        <v>0</v>
      </c>
      <c r="BO11" s="97">
        <f>'Mladí jazdci'!BO15</f>
        <v>0</v>
      </c>
      <c r="BP11" s="97">
        <f>'Mladí jazdci'!BP15</f>
        <v>0</v>
      </c>
      <c r="BQ11" s="97">
        <f>'Mladí jazdci'!BQ15</f>
        <v>8</v>
      </c>
      <c r="BR11" s="97">
        <f>'Mladí jazdci'!BR15</f>
        <v>0</v>
      </c>
      <c r="BS11" s="97">
        <f>'Mladí jazdci'!BS15</f>
        <v>0</v>
      </c>
      <c r="BT11" s="97">
        <f>'Mladí jazdci'!BT15</f>
        <v>0</v>
      </c>
      <c r="BU11" s="97">
        <f>'Mladí jazdci'!BU15</f>
        <v>0</v>
      </c>
      <c r="BV11" s="97">
        <f>'Mladí jazdci'!BV15</f>
        <v>0</v>
      </c>
      <c r="BW11" s="97">
        <f>'Mladí jazdci'!BW15</f>
        <v>6</v>
      </c>
      <c r="BX11" s="97">
        <f>'Mladí jazdci'!BX15</f>
        <v>0</v>
      </c>
      <c r="BY11" s="97">
        <f>'Mladí jazdci'!BY15</f>
        <v>0</v>
      </c>
      <c r="BZ11" s="97">
        <f>'Mladí jazdci'!BZ15</f>
        <v>0</v>
      </c>
      <c r="CA11" s="97">
        <f>'Mladí jazdci'!CA15</f>
        <v>0</v>
      </c>
      <c r="CB11" s="97">
        <f>'Mladí jazdci'!CB15</f>
        <v>0</v>
      </c>
      <c r="CC11" s="97">
        <f>'Mladí jazdci'!CC15</f>
        <v>0</v>
      </c>
      <c r="CD11" s="97">
        <f>'Mladí jazdci'!CD15</f>
        <v>0</v>
      </c>
      <c r="CE11" s="97">
        <f>'Mladí jazdci'!CE15</f>
        <v>0</v>
      </c>
      <c r="CF11" s="97">
        <f>'Mladí jazdci'!CF15</f>
        <v>0</v>
      </c>
      <c r="CG11" s="97">
        <f>'Mladí jazdci'!CG15</f>
        <v>0</v>
      </c>
      <c r="CH11" s="97">
        <f>'Mladí jazdci'!CH15</f>
        <v>0</v>
      </c>
      <c r="CI11" s="97">
        <f>'Mladí jazdci'!CI15</f>
        <v>0</v>
      </c>
      <c r="CJ11" s="97">
        <f>'Mladí jazdci'!CJ15</f>
        <v>0</v>
      </c>
      <c r="CK11" s="97">
        <f>'Mladí jazdci'!CK15</f>
        <v>0</v>
      </c>
      <c r="CL11" s="97">
        <f>'Mladí jazdci'!CL15</f>
        <v>0</v>
      </c>
      <c r="CM11" s="97">
        <f>'Mladí jazdci'!CM15</f>
        <v>0</v>
      </c>
      <c r="CN11" s="97">
        <f>'Mladí jazdci'!CN15</f>
        <v>0</v>
      </c>
      <c r="CO11" s="97">
        <f>'Mladí jazdci'!CO15</f>
        <v>0</v>
      </c>
      <c r="CP11" s="97">
        <f>'Mladí jazdci'!CP15</f>
        <v>0</v>
      </c>
      <c r="CQ11" s="97">
        <f>'Mladí jazdci'!CQ15</f>
        <v>0</v>
      </c>
      <c r="CR11" s="97">
        <f>'Mladí jazdci'!CR15</f>
        <v>0</v>
      </c>
      <c r="CS11" s="97">
        <f>'Mladí jazdci'!CS15</f>
        <v>0</v>
      </c>
      <c r="CT11" s="97">
        <f>'Mladí jazdci'!CT15</f>
        <v>0</v>
      </c>
      <c r="CU11" s="97">
        <f>'Mladí jazdci'!CU15</f>
        <v>0</v>
      </c>
      <c r="CV11" s="97">
        <f>'Mladí jazdci'!CV15</f>
        <v>0</v>
      </c>
      <c r="CW11" s="97">
        <f>'Mladí jazdci'!CW15</f>
        <v>0</v>
      </c>
      <c r="CX11" s="97">
        <f>'Mladí jazdci'!CX15</f>
        <v>0</v>
      </c>
      <c r="CY11" s="97">
        <f>'Mladí jazdci'!CY15</f>
        <v>0</v>
      </c>
      <c r="CZ11" s="97">
        <f>'Mladí jazdci'!CZ15</f>
        <v>0</v>
      </c>
      <c r="DA11" s="97">
        <f>'Mladí jazdci'!DA15</f>
        <v>0</v>
      </c>
      <c r="DB11" s="97">
        <f>'Mladí jazdci'!DB15</f>
        <v>0</v>
      </c>
      <c r="DC11" s="97">
        <f>'Mladí jazdci'!DC15</f>
        <v>0</v>
      </c>
      <c r="DD11" s="97">
        <f>'Mladí jazdci'!DD15</f>
        <v>0</v>
      </c>
      <c r="DE11" s="97">
        <f>'Mladí jazdci'!DE15</f>
        <v>0</v>
      </c>
      <c r="DF11" s="97">
        <f>'Mladí jazdci'!DF15</f>
        <v>0</v>
      </c>
      <c r="DG11" s="97">
        <f>'Mladí jazdci'!DG15</f>
        <v>0</v>
      </c>
      <c r="DH11" s="97">
        <f>'Mladí jazdci'!DH15</f>
        <v>0</v>
      </c>
      <c r="DI11" s="97">
        <f>'Mladí jazdci'!DI15</f>
        <v>0</v>
      </c>
      <c r="DJ11" s="97">
        <f>'Mladí jazdci'!DJ15</f>
        <v>0</v>
      </c>
      <c r="DK11" s="97">
        <f>'Mladí jazdci'!DK15</f>
        <v>0</v>
      </c>
      <c r="DL11" s="97">
        <f>'Mladí jazdci'!DL15</f>
        <v>0</v>
      </c>
      <c r="DM11" s="97">
        <f>'Mladí jazdci'!DM15</f>
        <v>0</v>
      </c>
      <c r="DN11" s="97">
        <f>'Mladí jazdci'!DN15</f>
        <v>0</v>
      </c>
      <c r="DO11" s="97">
        <f>'Mladí jazdci'!DO15</f>
        <v>0</v>
      </c>
      <c r="DP11" s="97">
        <f>'Mladí jazdci'!DP15</f>
        <v>0</v>
      </c>
      <c r="DQ11" s="97">
        <f>'Mladí jazdci'!DQ15</f>
        <v>0</v>
      </c>
      <c r="DR11" s="97">
        <f>'Mladí jazdci'!DR15</f>
        <v>0</v>
      </c>
      <c r="DS11" s="97">
        <f>'Mladí jazdci'!DS15</f>
        <v>0</v>
      </c>
      <c r="DT11" s="97">
        <f>'Mladí jazdci'!DT15</f>
        <v>0</v>
      </c>
      <c r="DU11" s="97">
        <f>'Mladí jazdci'!DU15</f>
        <v>0</v>
      </c>
      <c r="DV11" s="97">
        <f>'Mladí jazdci'!DV15</f>
        <v>0</v>
      </c>
      <c r="DW11" s="97">
        <f>'Mladí jazdci'!DW15</f>
        <v>0</v>
      </c>
      <c r="DX11" s="97">
        <f>'Mladí jazdci'!DX15</f>
        <v>0</v>
      </c>
      <c r="DY11" s="97">
        <f>'Mladí jazdci'!DY15</f>
        <v>0</v>
      </c>
      <c r="DZ11" s="97">
        <f>'Mladí jazdci'!DZ15</f>
        <v>0</v>
      </c>
      <c r="EA11" s="97">
        <f>'Mladí jazdci'!EA15</f>
        <v>0</v>
      </c>
      <c r="EB11" s="97">
        <f>'Mladí jazdci'!EB15</f>
        <v>0</v>
      </c>
      <c r="EC11" s="97">
        <f>'Mladí jazdci'!EC15</f>
        <v>0</v>
      </c>
      <c r="ED11" s="97">
        <f>'Mladí jazdci'!ED15</f>
        <v>0</v>
      </c>
      <c r="EE11" s="97">
        <f>'Mladí jazdci'!EE15</f>
        <v>0</v>
      </c>
      <c r="EF11" s="97">
        <f>'Mladí jazdci'!EF15</f>
        <v>0</v>
      </c>
      <c r="EG11" s="97">
        <f>'Mladí jazdci'!EG15</f>
        <v>0</v>
      </c>
      <c r="EH11" s="97">
        <f>'Mladí jazdci'!EH15</f>
        <v>0</v>
      </c>
      <c r="EI11" s="97">
        <f>'Mladí jazdci'!EI15</f>
        <v>0</v>
      </c>
      <c r="EJ11" s="97">
        <f>'Mladí jazdci'!EJ15</f>
        <v>0</v>
      </c>
      <c r="EK11" s="97">
        <f>'Mladí jazdci'!EK15</f>
        <v>0</v>
      </c>
      <c r="EL11" s="97">
        <f>'Mladí jazdci'!EL15</f>
        <v>0</v>
      </c>
      <c r="EM11" s="97">
        <f>'Mladí jazdci'!EM15</f>
        <v>0</v>
      </c>
      <c r="EN11" s="97">
        <f>'Mladí jazdci'!EN15</f>
        <v>0</v>
      </c>
      <c r="EO11" s="97">
        <f>'Mladí jazdci'!EO15</f>
        <v>0</v>
      </c>
      <c r="EP11" s="97">
        <f>'Mladí jazdci'!EP15</f>
        <v>0</v>
      </c>
      <c r="EQ11" s="97">
        <f>'Mladí jazdci'!EQ15</f>
        <v>0</v>
      </c>
      <c r="ER11" s="97">
        <f>'Mladí jazdci'!ER15</f>
        <v>0</v>
      </c>
      <c r="ES11" s="97">
        <f>'Mladí jazdci'!ES15</f>
        <v>0</v>
      </c>
      <c r="ET11" s="97">
        <f>'Mladí jazdci'!ET15</f>
        <v>0</v>
      </c>
      <c r="EU11" s="97">
        <f>'Mladí jazdci'!EU15</f>
        <v>0</v>
      </c>
      <c r="EV11" s="97">
        <f>'Mladí jazdci'!EV15</f>
        <v>0</v>
      </c>
      <c r="EW11" s="97">
        <f>'Mladí jazdci'!EW15</f>
        <v>0</v>
      </c>
      <c r="EX11" s="97">
        <f>'Mladí jazdci'!EX15</f>
        <v>0</v>
      </c>
      <c r="EY11" s="97">
        <f>'Mladí jazdci'!EY15</f>
        <v>0</v>
      </c>
      <c r="EZ11" s="97">
        <f>'Mladí jazdci'!EZ15</f>
        <v>0</v>
      </c>
      <c r="FA11" s="97">
        <f>'Mladí jazdci'!FA15</f>
        <v>0</v>
      </c>
      <c r="FB11" s="97">
        <f>'Mladí jazdci'!FB15</f>
        <v>0</v>
      </c>
      <c r="FC11" s="97">
        <f>'Mladí jazdci'!FC15</f>
        <v>0</v>
      </c>
      <c r="FD11" s="97">
        <f>'Mladí jazdci'!FD15</f>
        <v>0</v>
      </c>
      <c r="FE11" s="97">
        <f>'Mladí jazdci'!FE15</f>
        <v>0</v>
      </c>
      <c r="FF11" s="97">
        <f>'Mladí jazdci'!FF15</f>
        <v>0</v>
      </c>
      <c r="FG11" s="97">
        <f>'Mladí jazdci'!FG15</f>
        <v>0</v>
      </c>
      <c r="FH11" s="97">
        <f>'Mladí jazdci'!FH15</f>
        <v>0</v>
      </c>
      <c r="FI11" s="97">
        <f>'Mladí jazdci'!FI15</f>
        <v>0</v>
      </c>
      <c r="FJ11" s="97">
        <f>'Mladí jazdci'!FJ15</f>
        <v>0</v>
      </c>
      <c r="FK11" s="97">
        <f>'Mladí jazdci'!FK15</f>
        <v>0</v>
      </c>
      <c r="FL11" s="97">
        <f>'Mladí jazdci'!FL15</f>
        <v>0</v>
      </c>
      <c r="FM11" s="97">
        <f>'Mladí jazdci'!FM15</f>
        <v>0</v>
      </c>
      <c r="FN11" s="97">
        <f>'Mladí jazdci'!FN15</f>
        <v>0</v>
      </c>
      <c r="FO11" s="97">
        <f>'Mladí jazdci'!FO15</f>
        <v>0</v>
      </c>
      <c r="FP11" s="97">
        <f>'Mladí jazdci'!FP15</f>
        <v>0</v>
      </c>
      <c r="FQ11" s="97">
        <f>'Mladí jazdci'!FQ15</f>
        <v>0</v>
      </c>
      <c r="FR11" s="97">
        <f>'Mladí jazdci'!FR15</f>
        <v>0</v>
      </c>
      <c r="FS11" s="97">
        <f>'Mladí jazdci'!FS15</f>
        <v>0</v>
      </c>
      <c r="FT11" s="97">
        <f>'Mladí jazdci'!FT15</f>
        <v>0</v>
      </c>
      <c r="FU11" s="97">
        <f>'Mladí jazdci'!FU15</f>
        <v>0</v>
      </c>
      <c r="FV11" s="97">
        <f>'Mladí jazdci'!FV15</f>
        <v>0</v>
      </c>
      <c r="FW11" s="97">
        <f>'Mladí jazdci'!FW15</f>
        <v>0</v>
      </c>
      <c r="FX11" s="97">
        <f>'Mladí jazdci'!FX15</f>
        <v>0</v>
      </c>
      <c r="FY11" s="97">
        <f>'Mladí jazdci'!FY15</f>
        <v>0</v>
      </c>
      <c r="FZ11" s="97">
        <f>'Mladí jazdci'!FZ15</f>
        <v>0</v>
      </c>
      <c r="GA11" s="97">
        <f>'Mladí jazdci'!GA15</f>
        <v>0</v>
      </c>
      <c r="GB11" s="97">
        <f>'Mladí jazdci'!GB15</f>
        <v>0</v>
      </c>
      <c r="GC11" s="97">
        <f>'Mladí jazdci'!GC15</f>
        <v>0</v>
      </c>
      <c r="GD11" s="97">
        <f>'Mladí jazdci'!GD15</f>
        <v>0</v>
      </c>
      <c r="GE11" s="97">
        <f>'Mladí jazdci'!GE15</f>
        <v>0</v>
      </c>
      <c r="GF11" s="97">
        <f>'Mladí jazdci'!GF15</f>
        <v>0</v>
      </c>
      <c r="GG11" s="97">
        <f>'Mladí jazdci'!GG15</f>
        <v>0</v>
      </c>
      <c r="GH11" s="97">
        <f>'Mladí jazdci'!GH15</f>
        <v>0</v>
      </c>
      <c r="GI11" s="97">
        <f>'Mladí jazdci'!GI15</f>
        <v>0</v>
      </c>
      <c r="GJ11" s="97">
        <f>'Mladí jazdci'!GJ15</f>
        <v>0</v>
      </c>
      <c r="GK11" s="97">
        <f>'Mladí jazdci'!GK15</f>
        <v>0</v>
      </c>
      <c r="GL11" s="97">
        <f>'Mladí jazdci'!GL15</f>
        <v>0</v>
      </c>
      <c r="GM11" s="97">
        <f>'Mladí jazdci'!GM15</f>
        <v>0</v>
      </c>
      <c r="GN11" s="97">
        <f>'Mladí jazdci'!GN15</f>
        <v>0</v>
      </c>
      <c r="GO11" s="97">
        <f>'Mladí jazdci'!GO15</f>
        <v>0</v>
      </c>
      <c r="GP11" s="97">
        <f>'Mladí jazdci'!GP15</f>
        <v>0</v>
      </c>
      <c r="GQ11" s="97">
        <f>'Mladí jazdci'!GQ15</f>
        <v>0</v>
      </c>
      <c r="GR11" s="97">
        <f>'Mladí jazdci'!GR15</f>
        <v>0</v>
      </c>
      <c r="GS11" s="97">
        <f>'Mladí jazdci'!GS15</f>
        <v>0</v>
      </c>
      <c r="GT11" s="97">
        <f>'Mladí jazdci'!GT15</f>
        <v>0</v>
      </c>
      <c r="GU11" s="97">
        <f>'Mladí jazdci'!GU15</f>
        <v>0</v>
      </c>
      <c r="GV11" s="97">
        <f>'Mladí jazdci'!GV15</f>
        <v>0</v>
      </c>
      <c r="GW11" s="97">
        <f>'Mladí jazdci'!GW15</f>
        <v>0</v>
      </c>
      <c r="GX11" s="97">
        <f>'Mladí jazdci'!GX15</f>
        <v>0</v>
      </c>
      <c r="GY11" s="97">
        <f>'Mladí jazdci'!GY15</f>
        <v>0</v>
      </c>
      <c r="GZ11" s="97">
        <f>'Mladí jazdci'!GZ15</f>
        <v>0</v>
      </c>
      <c r="HA11" s="97">
        <f>'Mladí jazdci'!HA15</f>
        <v>0</v>
      </c>
      <c r="HB11" s="97">
        <f>'Mladí jazdci'!HB15</f>
        <v>0</v>
      </c>
      <c r="HC11" s="97">
        <f>'Mladí jazdci'!HC15</f>
        <v>0</v>
      </c>
      <c r="HD11" s="97">
        <f>'Mladí jazdci'!HD15</f>
        <v>0</v>
      </c>
      <c r="HE11" s="97">
        <f>'Mladí jazdci'!HE15</f>
        <v>0</v>
      </c>
      <c r="HF11" s="97">
        <f>'Mladí jazdci'!HF15</f>
        <v>0</v>
      </c>
      <c r="HG11" s="97">
        <f>'Mladí jazdci'!HG15</f>
        <v>0</v>
      </c>
      <c r="HH11" s="97">
        <f>'Mladí jazdci'!HH15</f>
        <v>0</v>
      </c>
      <c r="HI11" s="97">
        <f>'Mladí jazdci'!HI15</f>
        <v>0</v>
      </c>
      <c r="HJ11" s="97">
        <f>'Mladí jazdci'!HJ15</f>
        <v>0</v>
      </c>
      <c r="HK11" s="97">
        <f>'Mladí jazdci'!HK15</f>
        <v>0</v>
      </c>
      <c r="HL11" s="97">
        <f>'Mladí jazdci'!HL15</f>
        <v>0</v>
      </c>
      <c r="HM11" s="97">
        <f>'Mladí jazdci'!HM15</f>
        <v>0</v>
      </c>
      <c r="HN11" s="97">
        <f>'Mladí jazdci'!HN15</f>
        <v>0</v>
      </c>
      <c r="HO11" s="97">
        <f>'Mladí jazdci'!HO15</f>
        <v>0</v>
      </c>
      <c r="HP11" s="97">
        <f>'Mladí jazdci'!HP15</f>
        <v>0</v>
      </c>
      <c r="HQ11" s="97">
        <f>'Mladí jazdci'!HQ15</f>
        <v>0</v>
      </c>
      <c r="HR11" s="97">
        <f>'Mladí jazdci'!HR15</f>
        <v>0</v>
      </c>
      <c r="HS11" s="97">
        <f>'Mladí jazdci'!HS15</f>
        <v>0</v>
      </c>
      <c r="HT11" s="97">
        <f>'Mladí jazdci'!HT15</f>
        <v>0</v>
      </c>
      <c r="HU11" s="97">
        <f>'Mladí jazdci'!HU15</f>
        <v>0</v>
      </c>
      <c r="HV11" s="97">
        <f>'Mladí jazdci'!HV15</f>
        <v>0</v>
      </c>
      <c r="HW11" s="97">
        <f>'Mladí jazdci'!HW15</f>
        <v>0</v>
      </c>
      <c r="HX11" s="97">
        <f>'Mladí jazdci'!HX15</f>
        <v>0</v>
      </c>
      <c r="HY11" s="97">
        <f>'Mladí jazdci'!HY15</f>
        <v>0</v>
      </c>
      <c r="HZ11" s="97">
        <f>'Mladí jazdci'!HZ15</f>
        <v>0</v>
      </c>
      <c r="IA11" s="97">
        <f>'Mladí jazdci'!IA15</f>
        <v>0</v>
      </c>
      <c r="IB11" s="97">
        <f>'Mladí jazdci'!IB15</f>
        <v>0</v>
      </c>
      <c r="IC11" s="97">
        <f>'Mladí jazdci'!IC15</f>
        <v>0</v>
      </c>
      <c r="ID11" s="97">
        <f>'Mladí jazdci'!ID15</f>
        <v>0</v>
      </c>
      <c r="IE11" s="97">
        <f>'Mladí jazdci'!IE15</f>
        <v>0</v>
      </c>
      <c r="IF11" s="97">
        <f>'Mladí jazdci'!IF15</f>
        <v>0</v>
      </c>
      <c r="IG11" s="97">
        <f>'Mladí jazdci'!IG15</f>
        <v>0</v>
      </c>
      <c r="IH11" s="97">
        <f>'Mladí jazdci'!IH15</f>
        <v>0</v>
      </c>
      <c r="II11" s="97">
        <f>'Mladí jazdci'!II15</f>
        <v>0</v>
      </c>
      <c r="IJ11" s="97">
        <f>'Mladí jazdci'!IJ15</f>
        <v>0</v>
      </c>
      <c r="IK11" s="97">
        <f>'Mladí jazdci'!IK15</f>
        <v>0</v>
      </c>
      <c r="IL11" s="97">
        <f>'Mladí jazdci'!IL15</f>
        <v>0</v>
      </c>
      <c r="IM11" s="97">
        <f>'Mladí jazdci'!IM15</f>
        <v>0</v>
      </c>
      <c r="IN11" s="97">
        <f>'Mladí jazdci'!IN15</f>
        <v>0</v>
      </c>
      <c r="IO11" s="97">
        <f>'Mladí jazdci'!IO15</f>
        <v>0</v>
      </c>
      <c r="IP11" s="97">
        <f>'Mladí jazdci'!IP15</f>
        <v>0</v>
      </c>
      <c r="IQ11" s="97">
        <f>'Mladí jazdci'!IQ15</f>
        <v>0</v>
      </c>
      <c r="IR11" s="97">
        <f>'Mladí jazdci'!IR15</f>
        <v>0</v>
      </c>
      <c r="IS11" s="97">
        <f>'Mladí jazdci'!IS15</f>
        <v>0</v>
      </c>
      <c r="IT11" s="97">
        <f>'Mladí jazdci'!IT15</f>
        <v>0</v>
      </c>
      <c r="IU11" s="97">
        <f>'Mladí jazdci'!IU15</f>
        <v>0</v>
      </c>
      <c r="IV11" s="97">
        <f>'Mladí jazdci'!IV15</f>
        <v>0</v>
      </c>
      <c r="IW11" s="97">
        <f>'Mladí jazdci'!IW15</f>
        <v>0</v>
      </c>
      <c r="IX11" s="97">
        <f>'Mladí jazdci'!IX15</f>
        <v>0</v>
      </c>
      <c r="IY11" s="97">
        <f>'Mladí jazdci'!IY15</f>
        <v>0</v>
      </c>
      <c r="IZ11" s="97">
        <f>'Mladí jazdci'!IZ15</f>
        <v>0</v>
      </c>
      <c r="JA11" s="97">
        <f>'Mladí jazdci'!JA15</f>
        <v>0</v>
      </c>
      <c r="JB11" s="97">
        <f>'Mladí jazdci'!JB15</f>
        <v>0</v>
      </c>
      <c r="JC11" s="97">
        <f>'Mladí jazdci'!JC15</f>
        <v>0</v>
      </c>
      <c r="JD11" s="97">
        <f>'Mladí jazdci'!JD15</f>
        <v>0</v>
      </c>
      <c r="JE11" s="97">
        <f>'Mladí jazdci'!JE15</f>
        <v>0</v>
      </c>
      <c r="JF11" s="97">
        <f>'Mladí jazdci'!JF15</f>
        <v>0</v>
      </c>
      <c r="JG11" s="97">
        <f>'Mladí jazdci'!JG15</f>
        <v>0</v>
      </c>
      <c r="JH11" s="97">
        <f>'Mladí jazdci'!JH15</f>
        <v>0</v>
      </c>
      <c r="JI11" s="97">
        <f>'Mladí jazdci'!JI15</f>
        <v>0</v>
      </c>
      <c r="JJ11" s="97">
        <f>'Mladí jazdci'!JJ15</f>
        <v>0</v>
      </c>
      <c r="JK11" s="97">
        <f>'Mladí jazdci'!JK15</f>
        <v>0</v>
      </c>
      <c r="JL11" s="97">
        <f>'Mladí jazdci'!JL15</f>
        <v>0</v>
      </c>
      <c r="JM11" s="97">
        <f>'Mladí jazdci'!JM15</f>
        <v>0</v>
      </c>
      <c r="JN11" s="97">
        <f>'Mladí jazdci'!JN15</f>
        <v>0</v>
      </c>
      <c r="JO11" s="97">
        <f>'Mladí jazdci'!JO15</f>
        <v>0</v>
      </c>
      <c r="JP11" s="97">
        <f>'Mladí jazdci'!JP15</f>
        <v>0</v>
      </c>
      <c r="JQ11" s="97">
        <f>'Mladí jazdci'!JQ15</f>
        <v>0</v>
      </c>
      <c r="JR11" s="97">
        <f>'Mladí jazdci'!JR15</f>
        <v>0</v>
      </c>
      <c r="JS11" s="97">
        <f>'Mladí jazdci'!JS15</f>
        <v>0</v>
      </c>
      <c r="JT11" s="97">
        <f>'Mladí jazdci'!JT15</f>
        <v>0</v>
      </c>
      <c r="JU11" s="97">
        <f>'Mladí jazdci'!JU15</f>
        <v>0</v>
      </c>
      <c r="JV11" s="97">
        <f>'Mladí jazdci'!JV15</f>
        <v>0</v>
      </c>
      <c r="JW11" s="97">
        <f>'Mladí jazdci'!JW15</f>
        <v>0</v>
      </c>
      <c r="JX11" s="97">
        <f>'Mladí jazdci'!JX15</f>
        <v>0</v>
      </c>
      <c r="JY11" s="97">
        <f>'Mladí jazdci'!JY15</f>
        <v>0</v>
      </c>
      <c r="JZ11" s="97">
        <f>'Mladí jazdci'!JZ15</f>
        <v>0</v>
      </c>
      <c r="KA11" s="97">
        <f>'Mladí jazdci'!KA15</f>
        <v>0</v>
      </c>
      <c r="KB11" s="97">
        <f>'Mladí jazdci'!KB15</f>
        <v>0</v>
      </c>
      <c r="KC11" s="97">
        <f>'Mladí jazdci'!KC15</f>
        <v>0</v>
      </c>
      <c r="KD11" s="97">
        <f>'Mladí jazdci'!KD15</f>
        <v>0</v>
      </c>
      <c r="KE11" s="97">
        <f>'Mladí jazdci'!KE15</f>
        <v>0</v>
      </c>
      <c r="KF11" s="97">
        <f>'Mladí jazdci'!KF15</f>
        <v>0</v>
      </c>
      <c r="KG11" s="97">
        <f>'Mladí jazdci'!KG15</f>
        <v>0</v>
      </c>
      <c r="KH11" s="97">
        <f>'Mladí jazdci'!KH15</f>
        <v>0</v>
      </c>
      <c r="KI11" s="97">
        <f>'Mladí jazdci'!KI15</f>
        <v>0</v>
      </c>
      <c r="KJ11" s="97">
        <f>'Mladí jazdci'!KJ15</f>
        <v>0</v>
      </c>
      <c r="KK11" s="97">
        <f>'Mladí jazdci'!KK15</f>
        <v>0</v>
      </c>
      <c r="KL11" s="97">
        <f>'Mladí jazdci'!KL15</f>
        <v>0</v>
      </c>
      <c r="KM11" s="97">
        <f>'Mladí jazdci'!KM15</f>
        <v>0</v>
      </c>
      <c r="KN11" s="97">
        <f>'Mladí jazdci'!KN15</f>
        <v>0</v>
      </c>
      <c r="KO11" s="97">
        <f>'Mladí jazdci'!KO15</f>
        <v>0</v>
      </c>
      <c r="KP11" s="97">
        <f>'Mladí jazdci'!KP15</f>
        <v>0</v>
      </c>
      <c r="KQ11" s="97">
        <f>'Mladí jazdci'!KQ15</f>
        <v>0</v>
      </c>
      <c r="KR11" s="97">
        <f>'Mladí jazdci'!KR15</f>
        <v>0</v>
      </c>
      <c r="KS11" s="97">
        <f>'Mladí jazdci'!KS15</f>
        <v>0</v>
      </c>
      <c r="KT11" s="97">
        <f>'Mladí jazdci'!KT15</f>
        <v>0</v>
      </c>
      <c r="KU11" s="97">
        <f>'Mladí jazdci'!KU15</f>
        <v>0</v>
      </c>
      <c r="KV11" s="97">
        <f>'Mladí jazdci'!KV15</f>
        <v>0</v>
      </c>
      <c r="KW11" s="97">
        <f>'Mladí jazdci'!KW15</f>
        <v>0</v>
      </c>
      <c r="KX11" s="97">
        <f>'Mladí jazdci'!KX15</f>
        <v>0</v>
      </c>
      <c r="KY11" s="97">
        <f>'Mladí jazdci'!KY15</f>
        <v>0</v>
      </c>
      <c r="KZ11" s="97">
        <f>'Mladí jazdci'!KZ15</f>
        <v>0</v>
      </c>
      <c r="LA11" s="97">
        <f>'Mladí jazdci'!LA15</f>
        <v>0</v>
      </c>
      <c r="LB11" s="97">
        <f>'Mladí jazdci'!LB15</f>
        <v>0</v>
      </c>
      <c r="LC11" s="97">
        <f>'Mladí jazdci'!LC15</f>
        <v>0</v>
      </c>
      <c r="LD11" s="97">
        <f>'Mladí jazdci'!LD15</f>
        <v>0</v>
      </c>
      <c r="LE11" s="97">
        <f>'Mladí jazdci'!LE15</f>
        <v>0</v>
      </c>
      <c r="LF11" s="97">
        <f>'Mladí jazdci'!LF15</f>
        <v>0</v>
      </c>
      <c r="LG11" s="97">
        <f>'Mladí jazdci'!LG15</f>
        <v>0</v>
      </c>
      <c r="LH11" s="97">
        <f>'Mladí jazdci'!LH15</f>
        <v>0</v>
      </c>
      <c r="LI11" s="97">
        <f>'Mladí jazdci'!LI15</f>
        <v>0</v>
      </c>
      <c r="LJ11" s="97">
        <f>'Mladí jazdci'!LJ15</f>
        <v>0</v>
      </c>
      <c r="LK11" s="97">
        <f>'Mladí jazdci'!LK15</f>
        <v>0</v>
      </c>
      <c r="LL11" s="97">
        <f>'Mladí jazdci'!LL15</f>
        <v>0</v>
      </c>
      <c r="LM11" s="97">
        <f>'Mladí jazdci'!LM15</f>
        <v>0</v>
      </c>
      <c r="LN11" s="97">
        <f>'Mladí jazdci'!LN15</f>
        <v>0</v>
      </c>
      <c r="LO11" s="97">
        <f>'Mladí jazdci'!LO15</f>
        <v>0</v>
      </c>
      <c r="LP11" s="97">
        <f>'Mladí jazdci'!LP15</f>
        <v>0</v>
      </c>
      <c r="LQ11" s="97">
        <f>'Mladí jazdci'!LQ15</f>
        <v>0</v>
      </c>
      <c r="LR11" s="97">
        <f>'Mladí jazdci'!LR15</f>
        <v>0</v>
      </c>
      <c r="LS11" s="97">
        <f>'Mladí jazdci'!LS15</f>
        <v>0</v>
      </c>
      <c r="LT11" s="97">
        <f>'Mladí jazdci'!LT15</f>
        <v>0</v>
      </c>
      <c r="LU11" s="97">
        <f>'Mladí jazdci'!LU15</f>
        <v>0</v>
      </c>
      <c r="LV11" s="97">
        <f>'Mladí jazdci'!LV15</f>
        <v>0</v>
      </c>
      <c r="LW11" s="97">
        <f>'Mladí jazdci'!LW15</f>
        <v>0</v>
      </c>
      <c r="LX11" s="97">
        <f>'Mladí jazdci'!LX15</f>
        <v>0</v>
      </c>
      <c r="LY11" s="97">
        <f>'Mladí jazdci'!LY15</f>
        <v>0</v>
      </c>
      <c r="LZ11" s="97">
        <f>'Mladí jazdci'!LZ15</f>
        <v>0</v>
      </c>
      <c r="MA11" s="97">
        <f>'Mladí jazdci'!MA15</f>
        <v>0</v>
      </c>
      <c r="MB11" s="97">
        <f>'Mladí jazdci'!MB15</f>
        <v>0</v>
      </c>
      <c r="MC11" s="97">
        <f>'Mladí jazdci'!MC15</f>
        <v>0</v>
      </c>
      <c r="MD11" s="97">
        <f>'Mladí jazdci'!MD15</f>
        <v>0</v>
      </c>
      <c r="ME11" s="97">
        <f>'Mladí jazdci'!ME15</f>
        <v>0</v>
      </c>
      <c r="MF11" s="97">
        <f>'Mladí jazdci'!MF15</f>
        <v>0</v>
      </c>
      <c r="MG11" s="97">
        <f>'Mladí jazdci'!MG15</f>
        <v>0</v>
      </c>
      <c r="MH11" s="97">
        <f>'Mladí jazdci'!MH15</f>
        <v>0</v>
      </c>
      <c r="MI11" s="97">
        <f>'Mladí jazdci'!MI15</f>
        <v>0</v>
      </c>
      <c r="MJ11" s="97">
        <f>'Mladí jazdci'!MJ15</f>
        <v>0</v>
      </c>
      <c r="MK11" s="97">
        <f>'Mladí jazdci'!MK15</f>
        <v>0</v>
      </c>
      <c r="ML11" s="97">
        <f>'Mladí jazdci'!ML15</f>
        <v>0</v>
      </c>
      <c r="MM11" s="97">
        <f>'Mladí jazdci'!MM15</f>
        <v>0</v>
      </c>
      <c r="MN11" s="97">
        <f>'Mladí jazdci'!MN15</f>
        <v>0</v>
      </c>
      <c r="MO11" s="97">
        <f>'Mladí jazdci'!MO15</f>
        <v>0</v>
      </c>
      <c r="MP11" s="97">
        <f>'Mladí jazdci'!MP15</f>
        <v>0</v>
      </c>
      <c r="MQ11" s="97">
        <f>'Mladí jazdci'!MQ15</f>
        <v>0</v>
      </c>
      <c r="MR11" s="97">
        <f>'Mladí jazdci'!MR15</f>
        <v>0</v>
      </c>
      <c r="MS11" s="97">
        <f>'Mladí jazdci'!MS15</f>
        <v>0</v>
      </c>
      <c r="MT11" s="97">
        <f>'Mladí jazdci'!MT15</f>
        <v>0</v>
      </c>
      <c r="MU11" s="97">
        <f>'Mladí jazdci'!MU15</f>
        <v>0</v>
      </c>
      <c r="MV11" s="97">
        <f>'Mladí jazdci'!MV15</f>
        <v>0</v>
      </c>
      <c r="MW11" s="97">
        <f>'Mladí jazdci'!MW15</f>
        <v>0</v>
      </c>
      <c r="MX11" s="97">
        <f>'Mladí jazdci'!MX15</f>
        <v>0</v>
      </c>
      <c r="MY11" s="97">
        <f>'Mladí jazdci'!MY15</f>
        <v>0</v>
      </c>
      <c r="MZ11" s="97">
        <f>'Mladí jazdci'!MZ15</f>
        <v>0</v>
      </c>
      <c r="NA11" s="97">
        <f>'Mladí jazdci'!NA15</f>
        <v>0</v>
      </c>
      <c r="NB11" s="97">
        <f>'Mladí jazdci'!NB15</f>
        <v>0</v>
      </c>
      <c r="NC11" s="97">
        <f>'Mladí jazdci'!NC15</f>
        <v>0</v>
      </c>
      <c r="ND11" s="97">
        <f>'Mladí jazdci'!ND15</f>
        <v>0</v>
      </c>
      <c r="NE11" s="97">
        <f>'Mladí jazdci'!NE15</f>
        <v>0</v>
      </c>
      <c r="NF11" s="97">
        <f>'Mladí jazdci'!NF15</f>
        <v>0</v>
      </c>
      <c r="NG11" s="97">
        <f>'Mladí jazdci'!NG15</f>
        <v>0</v>
      </c>
      <c r="NH11" s="97">
        <f>'Mladí jazdci'!NH15</f>
        <v>0</v>
      </c>
      <c r="NI11" s="97">
        <f>'Mladí jazdci'!NI15</f>
        <v>0</v>
      </c>
      <c r="NJ11" s="97">
        <f>'Mladí jazdci'!NJ15</f>
        <v>0</v>
      </c>
      <c r="NK11" s="97">
        <f>'Mladí jazdci'!NK15</f>
        <v>0</v>
      </c>
      <c r="NL11" s="97">
        <f>'Mladí jazdci'!NL15</f>
        <v>0</v>
      </c>
      <c r="NM11" s="97">
        <f>'Mladí jazdci'!NM15</f>
        <v>0</v>
      </c>
      <c r="NN11" s="97">
        <f>'Mladí jazdci'!NN15</f>
        <v>0</v>
      </c>
      <c r="NO11" s="97">
        <f>'Mladí jazdci'!NO15</f>
        <v>0</v>
      </c>
      <c r="NP11" s="97">
        <f>'Mladí jazdci'!NP15</f>
        <v>0</v>
      </c>
      <c r="NQ11" s="97">
        <f>'Mladí jazdci'!NQ15</f>
        <v>0</v>
      </c>
      <c r="NR11" s="97">
        <f>'Mladí jazdci'!NR15</f>
        <v>0</v>
      </c>
      <c r="NS11" s="97">
        <f>'Mladí jazdci'!NS15</f>
        <v>0</v>
      </c>
      <c r="NT11" s="97">
        <f>'Mladí jazdci'!NT15</f>
        <v>0</v>
      </c>
      <c r="NU11" s="97">
        <f>'Mladí jazdci'!NU15</f>
        <v>0</v>
      </c>
      <c r="NV11" s="97">
        <f>'Mladí jazdci'!NV15</f>
        <v>0</v>
      </c>
      <c r="NW11" s="97">
        <f>'Mladí jazdci'!NW15</f>
        <v>0</v>
      </c>
      <c r="NX11" s="97">
        <f>'Mladí jazdci'!NX15</f>
        <v>0</v>
      </c>
      <c r="NY11" s="97">
        <f>'Mladí jazdci'!NY15</f>
        <v>0</v>
      </c>
      <c r="NZ11" s="97">
        <f>'Mladí jazdci'!NZ15</f>
        <v>0</v>
      </c>
      <c r="OA11" s="97">
        <f>'Mladí jazdci'!OA15</f>
        <v>0</v>
      </c>
      <c r="OB11" s="97">
        <f>'Mladí jazdci'!OB15</f>
        <v>0</v>
      </c>
      <c r="OC11" s="97">
        <f>'Mladí jazdci'!OC15</f>
        <v>0</v>
      </c>
      <c r="OD11" s="97">
        <f>'Mladí jazdci'!OD15</f>
        <v>0</v>
      </c>
      <c r="OE11" s="97">
        <f>'Mladí jazdci'!OE15</f>
        <v>0</v>
      </c>
      <c r="OF11" s="97">
        <f>'Mladí jazdci'!OF15</f>
        <v>0</v>
      </c>
      <c r="OG11" s="97">
        <f>'Mladí jazdci'!OG15</f>
        <v>0</v>
      </c>
      <c r="OH11" s="97">
        <f>'Mladí jazdci'!OH15</f>
        <v>0</v>
      </c>
      <c r="OI11" s="97">
        <f>'Mladí jazdci'!OI15</f>
        <v>0</v>
      </c>
      <c r="OJ11" s="97">
        <f>'Mladí jazdci'!OJ15</f>
        <v>0</v>
      </c>
      <c r="OK11" s="97">
        <f>'Mladí jazdci'!OK15</f>
        <v>0</v>
      </c>
      <c r="OL11" s="97">
        <f>'Mladí jazdci'!OL15</f>
        <v>0</v>
      </c>
      <c r="OM11" s="97">
        <f>'Mladí jazdci'!OM15</f>
        <v>0</v>
      </c>
      <c r="ON11" s="97">
        <f>'Mladí jazdci'!ON15</f>
        <v>0</v>
      </c>
      <c r="OO11" s="97">
        <f>'Mladí jazdci'!OO15</f>
        <v>0</v>
      </c>
      <c r="OP11" s="97">
        <f>'Mladí jazdci'!OP15</f>
        <v>0</v>
      </c>
      <c r="OQ11" s="97">
        <f>'Mladí jazdci'!OQ15</f>
        <v>0</v>
      </c>
      <c r="OR11" s="97">
        <f>'Mladí jazdci'!OR15</f>
        <v>0</v>
      </c>
      <c r="OS11" s="97">
        <f>'Mladí jazdci'!OS15</f>
        <v>0</v>
      </c>
      <c r="OT11" s="97">
        <f>'Mladí jazdci'!OT15</f>
        <v>0</v>
      </c>
      <c r="OU11" s="97">
        <f>'Mladí jazdci'!OU15</f>
        <v>0</v>
      </c>
      <c r="OV11" s="97">
        <f>'Mladí jazdci'!OV15</f>
        <v>0</v>
      </c>
      <c r="OW11" s="97">
        <f>'Mladí jazdci'!OW15</f>
        <v>0</v>
      </c>
      <c r="OX11" s="97">
        <f>'Mladí jazdci'!OX15</f>
        <v>0</v>
      </c>
      <c r="OY11" s="97">
        <f>'Mladí jazdci'!OY15</f>
        <v>0</v>
      </c>
      <c r="OZ11" s="97">
        <f>'Mladí jazdci'!OZ15</f>
        <v>0</v>
      </c>
      <c r="PA11" s="97">
        <f>'Mladí jazdci'!PA15</f>
        <v>0</v>
      </c>
      <c r="PB11" s="97">
        <f>'Mladí jazdci'!PB15</f>
        <v>0</v>
      </c>
      <c r="PC11" s="97">
        <f>'Mladí jazdci'!PC15</f>
        <v>0</v>
      </c>
      <c r="PD11" s="97">
        <f>'Mladí jazdci'!PD15</f>
        <v>0</v>
      </c>
      <c r="PE11" s="97">
        <f>'Mladí jazdci'!PE15</f>
        <v>0</v>
      </c>
      <c r="PF11" s="97">
        <f>'Mladí jazdci'!PF15</f>
        <v>0</v>
      </c>
      <c r="PG11" s="97">
        <f>'Mladí jazdci'!PG15</f>
        <v>0</v>
      </c>
      <c r="PH11" s="97">
        <f>'Mladí jazdci'!PH15</f>
        <v>0</v>
      </c>
      <c r="PI11" s="97">
        <f>'Mladí jazdci'!PI15</f>
        <v>0</v>
      </c>
      <c r="PJ11" s="97">
        <f>'Mladí jazdci'!PJ15</f>
        <v>0</v>
      </c>
      <c r="PK11" s="97">
        <f>'Mladí jazdci'!PK15</f>
        <v>0</v>
      </c>
      <c r="PL11" s="97">
        <f>'Mladí jazdci'!PL15</f>
        <v>0</v>
      </c>
      <c r="PM11" s="97">
        <f>'Mladí jazdci'!PM15</f>
        <v>0</v>
      </c>
      <c r="PN11" s="97">
        <f>'Mladí jazdci'!PN15</f>
        <v>0</v>
      </c>
      <c r="PO11" s="97">
        <f>'Mladí jazdci'!PO15</f>
        <v>0</v>
      </c>
      <c r="PP11" s="97">
        <f>'Mladí jazdci'!PP15</f>
        <v>0</v>
      </c>
      <c r="PQ11" s="97">
        <f>'Mladí jazdci'!PQ15</f>
        <v>0</v>
      </c>
      <c r="PR11" s="97">
        <f>'Mladí jazdci'!PR15</f>
        <v>0</v>
      </c>
      <c r="PS11" s="97">
        <f>'Mladí jazdci'!PS15</f>
        <v>0</v>
      </c>
      <c r="PT11" s="97">
        <f>'Mladí jazdci'!PT15</f>
        <v>0</v>
      </c>
      <c r="PU11" s="97">
        <f>'Mladí jazdci'!PU15</f>
        <v>0</v>
      </c>
      <c r="PV11" s="97">
        <f>'Mladí jazdci'!PV15</f>
        <v>0</v>
      </c>
      <c r="PW11" s="97">
        <f>'Mladí jazdci'!PW15</f>
        <v>0</v>
      </c>
      <c r="PX11" s="97">
        <f>'Mladí jazdci'!PX15</f>
        <v>0</v>
      </c>
      <c r="PY11" s="97">
        <f>'Mladí jazdci'!PY15</f>
        <v>0</v>
      </c>
      <c r="PZ11" s="97">
        <f>'Mladí jazdci'!PZ15</f>
        <v>0</v>
      </c>
      <c r="QA11" s="97">
        <f>'Mladí jazdci'!QA15</f>
        <v>0</v>
      </c>
      <c r="QB11" s="97">
        <f>'Mladí jazdci'!QB15</f>
        <v>0</v>
      </c>
      <c r="QC11" s="97">
        <f>'Mladí jazdci'!QC15</f>
        <v>0</v>
      </c>
      <c r="QD11" s="97">
        <f>'Mladí jazdci'!QD15</f>
        <v>0</v>
      </c>
      <c r="QE11" s="97">
        <f>'Mladí jazdci'!QE15</f>
        <v>0</v>
      </c>
      <c r="QF11" s="97">
        <f>'Mladí jazdci'!QF15</f>
        <v>0</v>
      </c>
      <c r="QG11" s="97">
        <f>'Mladí jazdci'!QG15</f>
        <v>0</v>
      </c>
      <c r="QH11" s="97">
        <f>'Mladí jazdci'!QH15</f>
        <v>0</v>
      </c>
      <c r="QI11" s="97">
        <f>'Mladí jazdci'!QI15</f>
        <v>0</v>
      </c>
      <c r="QJ11" s="97">
        <f>'Mladí jazdci'!QJ15</f>
        <v>0</v>
      </c>
      <c r="QK11" s="97">
        <f>'Mladí jazdci'!QK15</f>
        <v>0</v>
      </c>
      <c r="QL11" s="97">
        <f>'Mladí jazdci'!QL15</f>
        <v>0</v>
      </c>
      <c r="QM11" s="97">
        <f>'Mladí jazdci'!QM15</f>
        <v>0</v>
      </c>
      <c r="QN11" s="97">
        <f>'Mladí jazdci'!QN15</f>
        <v>0</v>
      </c>
      <c r="QO11" s="97">
        <f>'Mladí jazdci'!QO15</f>
        <v>0</v>
      </c>
      <c r="QP11" s="97">
        <f>'Mladí jazdci'!QP15</f>
        <v>0</v>
      </c>
      <c r="QQ11" s="97">
        <f>'Mladí jazdci'!QQ15</f>
        <v>0</v>
      </c>
      <c r="QR11" s="97">
        <f>'Mladí jazdci'!QR15</f>
        <v>0</v>
      </c>
      <c r="QS11" s="97">
        <f>'Mladí jazdci'!QS15</f>
        <v>0</v>
      </c>
      <c r="QT11" s="97">
        <f>'Mladí jazdci'!QT15</f>
        <v>0</v>
      </c>
      <c r="QU11" s="97">
        <f>'Mladí jazdci'!QU15</f>
        <v>0</v>
      </c>
      <c r="QV11" s="97">
        <f>'Mladí jazdci'!QV15</f>
        <v>0</v>
      </c>
      <c r="QW11" s="97">
        <f>'Mladí jazdci'!QW15</f>
        <v>0</v>
      </c>
      <c r="QX11" s="97">
        <f>'Mladí jazdci'!QX15</f>
        <v>0</v>
      </c>
      <c r="QY11" s="97">
        <f>'Mladí jazdci'!QY15</f>
        <v>0</v>
      </c>
      <c r="QZ11" s="97">
        <f>'Mladí jazdci'!QZ15</f>
        <v>0</v>
      </c>
      <c r="RA11" s="97">
        <f>'Mladí jazdci'!RA15</f>
        <v>0</v>
      </c>
      <c r="RB11" s="97">
        <f>'Mladí jazdci'!RB15</f>
        <v>0</v>
      </c>
      <c r="RC11" s="97">
        <f>'Mladí jazdci'!RC15</f>
        <v>0</v>
      </c>
      <c r="RD11" s="97">
        <f>'Mladí jazdci'!RD15</f>
        <v>0</v>
      </c>
      <c r="RE11" s="97">
        <f>'Mladí jazdci'!RE15</f>
        <v>0</v>
      </c>
      <c r="RF11" s="97">
        <f>'Mladí jazdci'!RF15</f>
        <v>0</v>
      </c>
      <c r="RG11" s="97">
        <f>'Mladí jazdci'!RG15</f>
        <v>0</v>
      </c>
      <c r="RH11" s="97">
        <f>'Mladí jazdci'!RH15</f>
        <v>0</v>
      </c>
      <c r="RI11" s="97">
        <f>'Mladí jazdci'!RI15</f>
        <v>0</v>
      </c>
      <c r="RJ11" s="97">
        <f>'Mladí jazdci'!RJ15</f>
        <v>0</v>
      </c>
      <c r="RK11" s="97">
        <f>'Mladí jazdci'!RK15</f>
        <v>0</v>
      </c>
      <c r="RL11" s="97">
        <f>'Mladí jazdci'!RL15</f>
        <v>0</v>
      </c>
      <c r="RM11" s="97">
        <f>'Mladí jazdci'!RM15</f>
        <v>0</v>
      </c>
      <c r="RN11" s="97">
        <f>'Mladí jazdci'!RN15</f>
        <v>0</v>
      </c>
      <c r="RO11" s="97">
        <f>'Mladí jazdci'!RO15</f>
        <v>0</v>
      </c>
      <c r="RP11" s="97">
        <f>'Mladí jazdci'!RP15</f>
        <v>0</v>
      </c>
      <c r="RQ11" s="97">
        <f>'Mladí jazdci'!RQ15</f>
        <v>0</v>
      </c>
      <c r="RR11" s="97">
        <f>'Mladí jazdci'!RR15</f>
        <v>0</v>
      </c>
      <c r="RS11" s="97">
        <f>'Mladí jazdci'!RS15</f>
        <v>0</v>
      </c>
      <c r="RT11" s="97">
        <f>'Mladí jazdci'!RT15</f>
        <v>0</v>
      </c>
      <c r="RU11" s="97">
        <f>'Mladí jazdci'!RU15</f>
        <v>0</v>
      </c>
      <c r="RV11" s="97">
        <f>'Mladí jazdci'!RV15</f>
        <v>0</v>
      </c>
      <c r="RW11" s="97">
        <f>'Mladí jazdci'!RW15</f>
        <v>0</v>
      </c>
      <c r="RX11" s="97">
        <f>'Mladí jazdci'!RX15</f>
        <v>0</v>
      </c>
      <c r="RY11" s="97">
        <f>'Mladí jazdci'!RY15</f>
        <v>0</v>
      </c>
      <c r="RZ11" s="97">
        <f>'Mladí jazdci'!RZ15</f>
        <v>0</v>
      </c>
      <c r="SA11" s="97">
        <f>'Mladí jazdci'!SA15</f>
        <v>0</v>
      </c>
      <c r="SB11" s="97">
        <f>'Mladí jazdci'!SB15</f>
        <v>0</v>
      </c>
      <c r="SC11" s="97">
        <f>'Mladí jazdci'!SC15</f>
        <v>0</v>
      </c>
      <c r="SD11" s="97">
        <f>'Mladí jazdci'!SD15</f>
        <v>0</v>
      </c>
      <c r="SE11" s="97">
        <f>'Mladí jazdci'!SE15</f>
        <v>0</v>
      </c>
      <c r="SF11" s="97">
        <f>'Mladí jazdci'!SF15</f>
        <v>0</v>
      </c>
      <c r="SG11" s="97">
        <f>'Mladí jazdci'!SG15</f>
        <v>0</v>
      </c>
      <c r="SH11" s="97">
        <f>'Mladí jazdci'!SH15</f>
        <v>0</v>
      </c>
      <c r="SI11" s="97">
        <f>'Mladí jazdci'!SI15</f>
        <v>0</v>
      </c>
      <c r="SJ11" s="97">
        <f>'Mladí jazdci'!SJ15</f>
        <v>0</v>
      </c>
      <c r="SK11" s="97">
        <f>'Mladí jazdci'!SK15</f>
        <v>0</v>
      </c>
      <c r="SL11" s="97">
        <f>'Mladí jazdci'!SL15</f>
        <v>0</v>
      </c>
      <c r="SM11" s="97">
        <f>'Mladí jazdci'!SM15</f>
        <v>0</v>
      </c>
      <c r="SN11" s="97">
        <f>'Mladí jazdci'!SN15</f>
        <v>0</v>
      </c>
      <c r="SO11" s="97">
        <f>'Mladí jazdci'!SO15</f>
        <v>0</v>
      </c>
      <c r="SP11" s="97">
        <f>'Mladí jazdci'!SP15</f>
        <v>0</v>
      </c>
      <c r="SQ11" s="97">
        <f>'Mladí jazdci'!SQ15</f>
        <v>0</v>
      </c>
      <c r="SR11" s="97">
        <f>'Mladí jazdci'!SR15</f>
        <v>0</v>
      </c>
      <c r="SS11" s="97">
        <f>'Mladí jazdci'!SS15</f>
        <v>0</v>
      </c>
      <c r="ST11" s="97">
        <f>'Mladí jazdci'!ST15</f>
        <v>0</v>
      </c>
      <c r="SU11" s="97">
        <f>'Mladí jazdci'!SU15</f>
        <v>0</v>
      </c>
      <c r="SV11" s="97">
        <f>'Mladí jazdci'!SV15</f>
        <v>0</v>
      </c>
      <c r="SW11" s="97">
        <f>'Mladí jazdci'!SW15</f>
        <v>0</v>
      </c>
      <c r="SX11" s="97">
        <f>'Mladí jazdci'!SX15</f>
        <v>0</v>
      </c>
      <c r="SY11" s="97">
        <f>'Mladí jazdci'!SY15</f>
        <v>0</v>
      </c>
      <c r="SZ11" s="97">
        <f>'Mladí jazdci'!SZ15</f>
        <v>0</v>
      </c>
      <c r="TA11" s="97">
        <f>'Mladí jazdci'!TA15</f>
        <v>0</v>
      </c>
      <c r="TB11" s="97">
        <f>'Mladí jazdci'!TB15</f>
        <v>0</v>
      </c>
    </row>
    <row r="12" spans="1:522" s="1" customFormat="1" ht="18" customHeight="1" x14ac:dyDescent="0.2">
      <c r="A12" s="12"/>
      <c r="B12" s="11"/>
      <c r="E12" s="59" t="s">
        <v>84</v>
      </c>
      <c r="F12" s="1">
        <v>11998</v>
      </c>
      <c r="G12" s="9" t="s">
        <v>99</v>
      </c>
      <c r="H12" s="4"/>
      <c r="I12" s="1">
        <f t="shared" si="0"/>
        <v>22</v>
      </c>
      <c r="J12" s="12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  <c r="AA12" s="97"/>
      <c r="AB12" s="97"/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  <c r="BU12" s="97"/>
      <c r="BV12" s="97"/>
      <c r="BW12" s="97"/>
      <c r="BX12" s="97"/>
      <c r="BY12" s="97"/>
      <c r="BZ12" s="97"/>
      <c r="CA12" s="97"/>
      <c r="CB12" s="97"/>
      <c r="CC12" s="97"/>
      <c r="CD12" s="97"/>
      <c r="CE12" s="97"/>
      <c r="CF12" s="97"/>
      <c r="CG12" s="97"/>
      <c r="CH12" s="97"/>
      <c r="CI12" s="97"/>
      <c r="CJ12" s="97"/>
      <c r="CK12" s="97"/>
      <c r="CL12" s="97"/>
      <c r="CM12" s="97"/>
      <c r="CN12" s="97"/>
      <c r="CO12" s="97"/>
      <c r="CP12" s="97"/>
      <c r="CQ12" s="97"/>
      <c r="CR12" s="97"/>
      <c r="CS12" s="97"/>
      <c r="CT12" s="97"/>
      <c r="CU12" s="97"/>
      <c r="CV12" s="97"/>
      <c r="CW12" s="97"/>
      <c r="CX12" s="97"/>
      <c r="CY12" s="97"/>
      <c r="CZ12" s="97"/>
      <c r="DA12" s="97"/>
      <c r="DB12" s="97"/>
      <c r="DC12" s="97"/>
      <c r="DD12" s="97"/>
      <c r="DE12" s="97"/>
      <c r="DF12" s="97"/>
      <c r="DG12" s="97"/>
      <c r="DH12" s="97"/>
      <c r="DI12" s="97"/>
      <c r="DJ12" s="97"/>
      <c r="DK12" s="97"/>
      <c r="DL12" s="97"/>
      <c r="DM12" s="97"/>
      <c r="DN12" s="97"/>
      <c r="DO12" s="97"/>
      <c r="DP12" s="97"/>
      <c r="DQ12" s="97"/>
      <c r="DR12" s="97"/>
      <c r="DS12" s="97"/>
      <c r="DT12" s="97"/>
      <c r="DU12" s="97"/>
      <c r="DV12" s="97"/>
      <c r="DW12" s="97"/>
      <c r="DX12" s="97"/>
      <c r="DY12" s="97"/>
      <c r="DZ12" s="97"/>
      <c r="EA12" s="97"/>
      <c r="EB12" s="97"/>
      <c r="EC12" s="97"/>
      <c r="ED12" s="97"/>
      <c r="EE12" s="97"/>
      <c r="EF12" s="97"/>
      <c r="EG12" s="97"/>
      <c r="EH12" s="97"/>
      <c r="EI12" s="97"/>
      <c r="EJ12" s="97"/>
      <c r="EK12" s="97"/>
      <c r="EL12" s="97"/>
      <c r="EM12" s="97"/>
      <c r="EN12" s="97"/>
      <c r="EO12" s="97"/>
      <c r="EP12" s="97"/>
      <c r="EQ12" s="97"/>
      <c r="ER12" s="97"/>
      <c r="ES12" s="97"/>
      <c r="ET12" s="97"/>
      <c r="EU12" s="97"/>
      <c r="EV12" s="97"/>
      <c r="EW12" s="97"/>
      <c r="EX12" s="97"/>
      <c r="EY12" s="97"/>
      <c r="EZ12" s="97"/>
      <c r="FA12" s="97"/>
      <c r="FB12" s="97"/>
      <c r="FC12" s="97"/>
      <c r="FD12" s="97"/>
      <c r="FE12" s="97"/>
      <c r="FF12" s="97"/>
      <c r="FG12" s="97"/>
      <c r="FH12" s="97"/>
      <c r="FI12" s="97"/>
      <c r="FJ12" s="97"/>
      <c r="FK12" s="97"/>
      <c r="FL12" s="97"/>
      <c r="FM12" s="97"/>
      <c r="FN12" s="97"/>
      <c r="FO12" s="97"/>
      <c r="FP12" s="97"/>
      <c r="FQ12" s="97"/>
      <c r="FR12" s="97"/>
      <c r="FS12" s="97"/>
      <c r="FT12" s="97"/>
      <c r="FU12" s="97"/>
      <c r="FV12" s="97"/>
      <c r="FW12" s="97"/>
      <c r="FX12" s="97"/>
      <c r="FY12" s="97"/>
      <c r="FZ12" s="97"/>
      <c r="GA12" s="97"/>
      <c r="GB12" s="97"/>
      <c r="GC12" s="97">
        <v>5</v>
      </c>
      <c r="GD12" s="97">
        <v>6</v>
      </c>
      <c r="GE12" s="97"/>
      <c r="GF12" s="97"/>
      <c r="GG12" s="97"/>
      <c r="GH12" s="97"/>
      <c r="GI12" s="97"/>
      <c r="GJ12" s="97"/>
      <c r="GK12" s="97"/>
      <c r="GL12" s="97"/>
      <c r="GM12" s="97"/>
      <c r="GN12" s="97"/>
      <c r="GO12" s="97"/>
      <c r="GP12" s="97"/>
      <c r="GQ12" s="97">
        <v>6</v>
      </c>
      <c r="GR12" s="97">
        <v>5</v>
      </c>
      <c r="GS12" s="97"/>
      <c r="GT12" s="97"/>
      <c r="GU12" s="97"/>
      <c r="GV12" s="97"/>
      <c r="GW12" s="97"/>
      <c r="GX12" s="97"/>
      <c r="GY12" s="97"/>
      <c r="GZ12" s="97"/>
      <c r="HA12" s="97"/>
      <c r="HB12" s="97"/>
      <c r="HC12" s="97"/>
      <c r="HD12" s="97"/>
      <c r="HE12" s="97"/>
      <c r="HF12" s="97"/>
      <c r="HG12" s="97"/>
      <c r="HH12" s="97"/>
      <c r="HI12" s="97"/>
      <c r="HJ12" s="97"/>
      <c r="HK12" s="97"/>
      <c r="HL12" s="97"/>
      <c r="HM12" s="97"/>
      <c r="HN12" s="97"/>
      <c r="HO12" s="97"/>
      <c r="HP12" s="97"/>
      <c r="HQ12" s="97"/>
      <c r="HR12" s="97"/>
      <c r="HS12" s="97"/>
      <c r="HT12" s="97"/>
      <c r="HU12" s="97"/>
      <c r="HV12" s="97"/>
      <c r="HW12" s="97"/>
      <c r="HX12" s="97"/>
      <c r="HY12" s="97"/>
      <c r="HZ12" s="97"/>
      <c r="IA12" s="97"/>
      <c r="IB12" s="97"/>
      <c r="IC12" s="97"/>
      <c r="ID12" s="97"/>
      <c r="IE12" s="97"/>
      <c r="IF12" s="97"/>
      <c r="IG12" s="97"/>
      <c r="IH12" s="97"/>
      <c r="II12" s="97"/>
      <c r="IJ12" s="97"/>
      <c r="IK12" s="97"/>
      <c r="IL12" s="97"/>
      <c r="IM12" s="97"/>
      <c r="IN12" s="97"/>
      <c r="IO12" s="97"/>
      <c r="IP12" s="97"/>
      <c r="IQ12" s="97"/>
      <c r="IR12" s="97"/>
      <c r="IS12" s="97"/>
      <c r="IT12" s="97"/>
      <c r="IU12" s="97"/>
      <c r="IV12" s="97"/>
      <c r="IW12" s="97"/>
      <c r="IX12" s="97"/>
      <c r="IY12" s="97"/>
      <c r="IZ12" s="97"/>
      <c r="JA12" s="97"/>
      <c r="JB12" s="97"/>
      <c r="JC12" s="97"/>
      <c r="JD12" s="97"/>
      <c r="JE12" s="97"/>
      <c r="JF12" s="97"/>
      <c r="JG12" s="97"/>
      <c r="JH12" s="97"/>
      <c r="JI12" s="97"/>
      <c r="JJ12" s="97"/>
      <c r="JK12" s="97"/>
      <c r="JL12" s="97"/>
      <c r="JM12" s="97"/>
      <c r="JN12" s="97"/>
      <c r="JO12" s="97"/>
      <c r="JP12" s="97"/>
      <c r="JQ12" s="97"/>
      <c r="JR12" s="97"/>
      <c r="JS12" s="97"/>
      <c r="JT12" s="97"/>
      <c r="JU12" s="97"/>
      <c r="JV12" s="97"/>
      <c r="JW12" s="97"/>
      <c r="JX12" s="97"/>
      <c r="JY12" s="97"/>
      <c r="JZ12" s="97"/>
      <c r="KA12" s="97"/>
      <c r="KB12" s="97"/>
      <c r="KC12" s="97"/>
      <c r="KD12" s="97"/>
      <c r="KE12" s="97"/>
      <c r="KF12" s="97"/>
      <c r="KG12" s="97"/>
      <c r="KH12" s="97"/>
      <c r="KI12" s="97"/>
      <c r="KJ12" s="97"/>
      <c r="KK12" s="97"/>
      <c r="KL12" s="97"/>
      <c r="KM12" s="97"/>
      <c r="KN12" s="97"/>
      <c r="KO12" s="97"/>
      <c r="KP12" s="97"/>
      <c r="KQ12" s="97"/>
      <c r="KR12" s="97"/>
      <c r="KS12" s="97"/>
      <c r="KT12" s="97"/>
      <c r="KU12" s="97"/>
      <c r="KV12" s="97"/>
      <c r="KW12" s="97"/>
      <c r="KX12" s="97"/>
      <c r="KY12" s="97"/>
      <c r="KZ12" s="97"/>
      <c r="LA12" s="97"/>
      <c r="LB12" s="97"/>
      <c r="LC12" s="97"/>
      <c r="LD12" s="97"/>
      <c r="LE12" s="97"/>
      <c r="LF12" s="97"/>
      <c r="LG12" s="97"/>
      <c r="LH12" s="97"/>
      <c r="LI12" s="97"/>
      <c r="LJ12" s="97"/>
      <c r="LK12" s="97"/>
      <c r="LL12" s="97"/>
      <c r="LM12" s="97"/>
      <c r="LN12" s="97"/>
      <c r="LO12" s="97"/>
      <c r="LP12" s="97"/>
      <c r="LQ12" s="97"/>
      <c r="LR12" s="97"/>
      <c r="LS12" s="97"/>
      <c r="LT12" s="97"/>
      <c r="LU12" s="97"/>
      <c r="LV12" s="64"/>
      <c r="LW12" s="64"/>
      <c r="LX12" s="64"/>
      <c r="LY12" s="64"/>
      <c r="LZ12" s="64"/>
      <c r="MA12" s="64"/>
      <c r="MB12" s="64"/>
      <c r="MC12" s="64"/>
      <c r="MD12" s="64"/>
      <c r="ME12" s="64"/>
      <c r="MF12" s="64"/>
      <c r="MG12" s="64"/>
      <c r="MH12" s="64"/>
      <c r="MI12" s="64"/>
      <c r="MJ12" s="64"/>
      <c r="MK12" s="64"/>
      <c r="ML12" s="64"/>
      <c r="MM12" s="64"/>
      <c r="MN12" s="64"/>
      <c r="MO12" s="64"/>
      <c r="MP12" s="64"/>
      <c r="MQ12" s="64"/>
      <c r="MR12" s="64"/>
      <c r="MS12" s="64"/>
      <c r="MT12" s="64"/>
      <c r="MU12" s="64"/>
      <c r="MV12" s="64"/>
      <c r="MW12" s="64"/>
      <c r="MX12" s="64"/>
      <c r="MY12" s="64"/>
      <c r="MZ12" s="64"/>
      <c r="NA12" s="64"/>
      <c r="NB12" s="64"/>
      <c r="NC12" s="64"/>
      <c r="ND12" s="64"/>
      <c r="NE12" s="64"/>
      <c r="NF12" s="64"/>
      <c r="NG12" s="64"/>
      <c r="NH12" s="64"/>
      <c r="NI12" s="64"/>
      <c r="NJ12" s="64"/>
      <c r="NK12" s="64"/>
      <c r="NL12" s="64"/>
      <c r="NM12" s="64"/>
      <c r="NN12" s="64"/>
      <c r="NO12" s="64"/>
      <c r="NP12" s="64"/>
      <c r="NQ12" s="64"/>
      <c r="NR12" s="64"/>
      <c r="NS12" s="64"/>
      <c r="NT12" s="64"/>
      <c r="NU12" s="64"/>
      <c r="NV12" s="64"/>
      <c r="NW12" s="64"/>
      <c r="NX12" s="64"/>
      <c r="NY12" s="64"/>
      <c r="NZ12" s="64"/>
      <c r="OA12" s="64"/>
      <c r="OB12" s="64"/>
      <c r="OC12" s="64"/>
      <c r="OD12" s="64"/>
      <c r="OE12" s="64"/>
      <c r="OF12" s="64"/>
      <c r="OG12" s="64"/>
      <c r="OH12" s="64"/>
      <c r="OI12" s="64"/>
      <c r="OJ12" s="64"/>
      <c r="OK12" s="64"/>
      <c r="OL12" s="64"/>
      <c r="OM12" s="64"/>
      <c r="ON12" s="64"/>
      <c r="OO12" s="64"/>
      <c r="OP12" s="64"/>
      <c r="OQ12" s="64"/>
      <c r="OR12" s="64"/>
      <c r="OS12" s="64"/>
      <c r="OT12" s="64"/>
      <c r="OU12" s="64"/>
      <c r="OV12" s="64"/>
      <c r="OW12" s="64"/>
      <c r="OX12" s="64"/>
      <c r="OY12" s="64"/>
      <c r="OZ12" s="64"/>
      <c r="PA12" s="64"/>
      <c r="PB12" s="64"/>
      <c r="PC12" s="64"/>
      <c r="PD12" s="64"/>
      <c r="PE12" s="64"/>
      <c r="PF12" s="64"/>
      <c r="PG12" s="64"/>
      <c r="PH12" s="64"/>
      <c r="PI12" s="64"/>
      <c r="PJ12" s="64"/>
      <c r="PK12" s="64"/>
      <c r="PL12" s="64"/>
      <c r="PM12" s="64"/>
      <c r="PN12" s="64"/>
      <c r="PO12" s="64"/>
      <c r="PP12" s="64"/>
      <c r="PQ12" s="64"/>
      <c r="PR12" s="64"/>
      <c r="PS12" s="64"/>
      <c r="PT12" s="64"/>
      <c r="PU12" s="64"/>
      <c r="PV12" s="64"/>
      <c r="PW12" s="64"/>
      <c r="PX12" s="64"/>
      <c r="PY12" s="64"/>
      <c r="PZ12" s="64"/>
      <c r="QA12" s="64"/>
      <c r="QB12" s="64"/>
      <c r="QC12" s="64"/>
      <c r="QD12" s="64"/>
      <c r="QE12" s="64"/>
      <c r="QF12" s="64"/>
      <c r="QG12" s="64"/>
      <c r="QH12" s="64"/>
      <c r="QI12" s="64"/>
      <c r="QJ12" s="64"/>
      <c r="QK12" s="64"/>
      <c r="QL12" s="64"/>
      <c r="QM12" s="64"/>
      <c r="QN12" s="64"/>
      <c r="QO12" s="64"/>
      <c r="QP12" s="64"/>
      <c r="QQ12" s="64"/>
      <c r="QR12" s="64"/>
      <c r="QS12" s="64"/>
      <c r="QT12" s="64"/>
      <c r="QU12" s="64"/>
      <c r="QV12" s="64"/>
      <c r="QW12" s="64"/>
      <c r="QX12" s="64"/>
      <c r="QY12" s="64"/>
      <c r="QZ12" s="64"/>
      <c r="RA12" s="64"/>
      <c r="RB12" s="64"/>
      <c r="RC12" s="64"/>
      <c r="RD12" s="64"/>
      <c r="RE12" s="64"/>
      <c r="RF12" s="64"/>
      <c r="RG12" s="64"/>
      <c r="RH12" s="64"/>
      <c r="RI12" s="64"/>
      <c r="RJ12" s="97"/>
      <c r="RK12" s="97"/>
      <c r="RL12" s="97"/>
      <c r="RM12" s="97"/>
      <c r="RN12" s="97"/>
      <c r="RO12" s="97"/>
      <c r="RP12" s="97"/>
      <c r="RQ12" s="97"/>
      <c r="RR12" s="97"/>
      <c r="RS12" s="97"/>
      <c r="RT12" s="97"/>
      <c r="RU12" s="97"/>
      <c r="RV12" s="97"/>
      <c r="RW12" s="97"/>
      <c r="RX12" s="97"/>
      <c r="RY12" s="97"/>
      <c r="RZ12" s="97"/>
      <c r="SA12" s="97"/>
      <c r="SB12" s="97"/>
      <c r="SC12" s="97"/>
      <c r="SD12" s="97"/>
      <c r="SE12" s="97"/>
      <c r="SF12" s="97"/>
      <c r="SG12" s="97"/>
      <c r="SH12" s="97"/>
      <c r="SI12" s="97"/>
      <c r="SJ12" s="97"/>
      <c r="SK12" s="97"/>
      <c r="SL12" s="97"/>
      <c r="SM12" s="97"/>
      <c r="SN12" s="97"/>
      <c r="SO12" s="97"/>
      <c r="SP12" s="97"/>
      <c r="SQ12" s="97"/>
      <c r="SR12" s="97"/>
      <c r="SS12" s="97"/>
      <c r="ST12" s="97"/>
      <c r="SU12" s="97"/>
      <c r="SV12" s="97"/>
      <c r="SW12" s="97"/>
      <c r="SX12" s="97"/>
      <c r="SY12" s="97"/>
      <c r="SZ12" s="97"/>
      <c r="TA12" s="97"/>
      <c r="TB12" s="97"/>
    </row>
    <row r="13" spans="1:522" s="1" customFormat="1" ht="20.25" customHeight="1" x14ac:dyDescent="0.2">
      <c r="A13" s="12">
        <v>4</v>
      </c>
      <c r="B13" s="11" t="s">
        <v>33</v>
      </c>
      <c r="C13" s="1">
        <v>11490</v>
      </c>
      <c r="D13" s="1">
        <v>2017</v>
      </c>
      <c r="E13" t="s">
        <v>32</v>
      </c>
      <c r="F13" s="1">
        <v>1742</v>
      </c>
      <c r="G13" s="9" t="s">
        <v>96</v>
      </c>
      <c r="H13" s="4" t="s">
        <v>318</v>
      </c>
      <c r="I13" s="1">
        <f>SUM(K13:TB13)</f>
        <v>101</v>
      </c>
      <c r="J13" s="12">
        <f>Tabuľka3[[#This Row],[Stĺpec9]]</f>
        <v>101</v>
      </c>
      <c r="K13" s="97">
        <f>Seniori!K10</f>
        <v>0</v>
      </c>
      <c r="L13" s="97">
        <f>Seniori!L10</f>
        <v>0</v>
      </c>
      <c r="M13" s="97">
        <f>Seniori!M10</f>
        <v>0</v>
      </c>
      <c r="N13" s="97">
        <f>Seniori!N10</f>
        <v>0</v>
      </c>
      <c r="O13" s="97">
        <f>Seniori!O10</f>
        <v>0</v>
      </c>
      <c r="P13" s="97">
        <f>Seniori!P10</f>
        <v>0</v>
      </c>
      <c r="Q13" s="97">
        <f>Seniori!Q10</f>
        <v>0</v>
      </c>
      <c r="R13" s="97">
        <f>Seniori!R10</f>
        <v>0</v>
      </c>
      <c r="S13" s="97">
        <f>Seniori!S10</f>
        <v>0</v>
      </c>
      <c r="T13" s="97">
        <f>Seniori!T10</f>
        <v>0</v>
      </c>
      <c r="U13" s="97">
        <f>Seniori!U10</f>
        <v>0</v>
      </c>
      <c r="V13" s="97">
        <f>Seniori!V10</f>
        <v>0</v>
      </c>
      <c r="W13" s="97">
        <f>Seniori!W10</f>
        <v>0</v>
      </c>
      <c r="X13" s="97">
        <f>Seniori!X10</f>
        <v>0</v>
      </c>
      <c r="Y13" s="97">
        <f>Seniori!Y10</f>
        <v>0</v>
      </c>
      <c r="Z13" s="97">
        <f>Seniori!Z10</f>
        <v>0</v>
      </c>
      <c r="AA13" s="97">
        <f>Seniori!AA10</f>
        <v>0</v>
      </c>
      <c r="AB13" s="97">
        <f>Seniori!AB10</f>
        <v>0</v>
      </c>
      <c r="AC13" s="97">
        <f>Seniori!AC10</f>
        <v>0</v>
      </c>
      <c r="AD13" s="97">
        <f>Seniori!AD10</f>
        <v>0</v>
      </c>
      <c r="AE13" s="97">
        <f>Seniori!AE10</f>
        <v>0</v>
      </c>
      <c r="AF13" s="97">
        <f>Seniori!AF10</f>
        <v>0</v>
      </c>
      <c r="AG13" s="97">
        <f>Seniori!AG10</f>
        <v>0</v>
      </c>
      <c r="AH13" s="97">
        <f>Seniori!AH10</f>
        <v>0</v>
      </c>
      <c r="AI13" s="97">
        <f>Seniori!AI10</f>
        <v>0</v>
      </c>
      <c r="AJ13" s="97">
        <f>Seniori!AJ10</f>
        <v>0</v>
      </c>
      <c r="AK13" s="97">
        <f>Seniori!AK10</f>
        <v>0</v>
      </c>
      <c r="AL13" s="97">
        <f>Seniori!AL10</f>
        <v>0</v>
      </c>
      <c r="AM13" s="97">
        <f>Seniori!AM10</f>
        <v>0</v>
      </c>
      <c r="AN13" s="97">
        <f>Seniori!AN10</f>
        <v>0</v>
      </c>
      <c r="AO13" s="97">
        <f>Seniori!AO10</f>
        <v>0</v>
      </c>
      <c r="AP13" s="97">
        <f>Seniori!AP10</f>
        <v>0</v>
      </c>
      <c r="AQ13" s="97">
        <f>Seniori!AQ10</f>
        <v>0</v>
      </c>
      <c r="AR13" s="97">
        <f>Seniori!AR10</f>
        <v>0</v>
      </c>
      <c r="AS13" s="97">
        <f>Seniori!AS10</f>
        <v>0</v>
      </c>
      <c r="AT13" s="97">
        <f>Seniori!AT10</f>
        <v>0</v>
      </c>
      <c r="AU13" s="97">
        <f>Seniori!AU10</f>
        <v>0</v>
      </c>
      <c r="AV13" s="97">
        <f>Seniori!AV10</f>
        <v>0</v>
      </c>
      <c r="AW13" s="97">
        <f>Seniori!AW10</f>
        <v>0</v>
      </c>
      <c r="AX13" s="97">
        <f>Seniori!AX10</f>
        <v>0</v>
      </c>
      <c r="AY13" s="97">
        <f>Seniori!AY10</f>
        <v>0</v>
      </c>
      <c r="AZ13" s="97">
        <f>Seniori!AZ10</f>
        <v>0</v>
      </c>
      <c r="BA13" s="97">
        <f>Seniori!BA10</f>
        <v>0</v>
      </c>
      <c r="BB13" s="97">
        <f>Seniori!BB10</f>
        <v>0</v>
      </c>
      <c r="BC13" s="97">
        <f>Seniori!BC10</f>
        <v>0</v>
      </c>
      <c r="BD13" s="97">
        <f>Seniori!BD10</f>
        <v>0</v>
      </c>
      <c r="BE13" s="97">
        <f>Seniori!BE10</f>
        <v>0</v>
      </c>
      <c r="BF13" s="97">
        <f>Seniori!BF10</f>
        <v>0</v>
      </c>
      <c r="BG13" s="97">
        <f>Seniori!BG10</f>
        <v>0</v>
      </c>
      <c r="BH13" s="97">
        <f>Seniori!BH10</f>
        <v>0</v>
      </c>
      <c r="BI13" s="97">
        <f>Seniori!BI10</f>
        <v>0</v>
      </c>
      <c r="BJ13" s="97">
        <f>Seniori!BJ10</f>
        <v>0</v>
      </c>
      <c r="BK13" s="97">
        <f>Seniori!BK10</f>
        <v>0</v>
      </c>
      <c r="BL13" s="97">
        <f>Seniori!BL10</f>
        <v>0</v>
      </c>
      <c r="BM13" s="97">
        <f>Seniori!BM10</f>
        <v>0</v>
      </c>
      <c r="BN13" s="97">
        <f>Seniori!BN10</f>
        <v>0</v>
      </c>
      <c r="BO13" s="97">
        <f>Seniori!BO10</f>
        <v>0</v>
      </c>
      <c r="BP13" s="97">
        <f>Seniori!BP10</f>
        <v>0</v>
      </c>
      <c r="BQ13" s="97">
        <f>Seniori!BQ10</f>
        <v>0</v>
      </c>
      <c r="BR13" s="97">
        <f>Seniori!BR10</f>
        <v>0</v>
      </c>
      <c r="BS13" s="97">
        <f>Seniori!BS10</f>
        <v>0</v>
      </c>
      <c r="BT13" s="97">
        <f>Seniori!BT10</f>
        <v>0</v>
      </c>
      <c r="BU13" s="97">
        <f>Seniori!BU10</f>
        <v>0</v>
      </c>
      <c r="BV13" s="97">
        <f>Seniori!BV10</f>
        <v>0</v>
      </c>
      <c r="BW13" s="97">
        <f>Seniori!BW10</f>
        <v>0</v>
      </c>
      <c r="BX13" s="97">
        <f>Seniori!BX10</f>
        <v>0</v>
      </c>
      <c r="BY13" s="97">
        <f>Seniori!BY10</f>
        <v>0</v>
      </c>
      <c r="BZ13" s="97">
        <f>Seniori!BZ10</f>
        <v>0</v>
      </c>
      <c r="CA13" s="97">
        <f>Seniori!CA10</f>
        <v>0</v>
      </c>
      <c r="CB13" s="97">
        <f>Seniori!CB10</f>
        <v>0</v>
      </c>
      <c r="CC13" s="97">
        <f>Seniori!CC10</f>
        <v>0</v>
      </c>
      <c r="CD13" s="97">
        <f>Seniori!CD10</f>
        <v>0</v>
      </c>
      <c r="CE13" s="97">
        <f>Seniori!CE10</f>
        <v>0</v>
      </c>
      <c r="CF13" s="97">
        <f>Seniori!CF10</f>
        <v>0</v>
      </c>
      <c r="CG13" s="97">
        <f>Seniori!CG10</f>
        <v>6</v>
      </c>
      <c r="CH13" s="97">
        <f>Seniori!CH10</f>
        <v>4</v>
      </c>
      <c r="CI13" s="97">
        <f>Seniori!CI10</f>
        <v>0</v>
      </c>
      <c r="CJ13" s="97">
        <f>Seniori!CJ10</f>
        <v>0</v>
      </c>
      <c r="CK13" s="97">
        <f>Seniori!CK10</f>
        <v>0</v>
      </c>
      <c r="CL13" s="97">
        <f>Seniori!CL10</f>
        <v>0</v>
      </c>
      <c r="CM13" s="97">
        <f>Seniori!CM10</f>
        <v>0</v>
      </c>
      <c r="CN13" s="97">
        <f>Seniori!CN10</f>
        <v>0</v>
      </c>
      <c r="CO13" s="97">
        <f>Seniori!CO10</f>
        <v>0</v>
      </c>
      <c r="CP13" s="97">
        <f>Seniori!CP10</f>
        <v>0</v>
      </c>
      <c r="CQ13" s="97">
        <f>Seniori!CQ10</f>
        <v>9</v>
      </c>
      <c r="CR13" s="97">
        <f>Seniori!CR10</f>
        <v>10</v>
      </c>
      <c r="CS13" s="97">
        <f>Seniori!CS10</f>
        <v>0</v>
      </c>
      <c r="CT13" s="97">
        <f>Seniori!CT10</f>
        <v>0</v>
      </c>
      <c r="CU13" s="97">
        <f>Seniori!CU10</f>
        <v>0</v>
      </c>
      <c r="CV13" s="97">
        <f>Seniori!CV10</f>
        <v>0</v>
      </c>
      <c r="CW13" s="97">
        <f>Seniori!CW10</f>
        <v>0</v>
      </c>
      <c r="CX13" s="97">
        <f>Seniori!CX10</f>
        <v>0</v>
      </c>
      <c r="CY13" s="97">
        <f>Seniori!CY10</f>
        <v>0</v>
      </c>
      <c r="CZ13" s="97">
        <f>Seniori!CZ10</f>
        <v>0</v>
      </c>
      <c r="DA13" s="97">
        <f>Seniori!DA10</f>
        <v>0</v>
      </c>
      <c r="DB13" s="97">
        <f>Seniori!DB10</f>
        <v>0</v>
      </c>
      <c r="DC13" s="97">
        <f>Seniori!DC10</f>
        <v>0</v>
      </c>
      <c r="DD13" s="97">
        <f>Seniori!DD10</f>
        <v>0</v>
      </c>
      <c r="DE13" s="97">
        <f>Seniori!DE10</f>
        <v>0</v>
      </c>
      <c r="DF13" s="97">
        <f>Seniori!DF10</f>
        <v>0</v>
      </c>
      <c r="DG13" s="97">
        <f>Seniori!DG10</f>
        <v>0</v>
      </c>
      <c r="DH13" s="97">
        <f>Seniori!DH10</f>
        <v>0</v>
      </c>
      <c r="DI13" s="97">
        <f>Seniori!DI10</f>
        <v>0</v>
      </c>
      <c r="DJ13" s="97">
        <f>Seniori!DJ10</f>
        <v>0</v>
      </c>
      <c r="DK13" s="97">
        <f>Seniori!DK10</f>
        <v>0</v>
      </c>
      <c r="DL13" s="97">
        <f>Seniori!DL10</f>
        <v>0</v>
      </c>
      <c r="DM13" s="97">
        <f>Seniori!DM10</f>
        <v>0</v>
      </c>
      <c r="DN13" s="97">
        <f>Seniori!DN10</f>
        <v>0</v>
      </c>
      <c r="DO13" s="97">
        <f>Seniori!DO10</f>
        <v>0</v>
      </c>
      <c r="DP13" s="97">
        <f>Seniori!DP10</f>
        <v>0</v>
      </c>
      <c r="DQ13" s="97">
        <f>Seniori!DQ10</f>
        <v>0</v>
      </c>
      <c r="DR13" s="97">
        <f>Seniori!DR10</f>
        <v>0</v>
      </c>
      <c r="DS13" s="97">
        <f>Seniori!DS10</f>
        <v>0</v>
      </c>
      <c r="DT13" s="97">
        <f>Seniori!DT10</f>
        <v>0</v>
      </c>
      <c r="DU13" s="97">
        <f>Seniori!DU10</f>
        <v>0</v>
      </c>
      <c r="DV13" s="97">
        <f>Seniori!DV10</f>
        <v>0</v>
      </c>
      <c r="DW13" s="97">
        <f>Seniori!DW10</f>
        <v>0</v>
      </c>
      <c r="DX13" s="97">
        <f>Seniori!DX10</f>
        <v>0</v>
      </c>
      <c r="DY13" s="97">
        <f>Seniori!DY10</f>
        <v>0</v>
      </c>
      <c r="DZ13" s="97">
        <f>Seniori!DZ10</f>
        <v>0</v>
      </c>
      <c r="EA13" s="97">
        <f>Seniori!EA10</f>
        <v>0</v>
      </c>
      <c r="EB13" s="97">
        <f>Seniori!EB10</f>
        <v>0</v>
      </c>
      <c r="EC13" s="97">
        <f>Seniori!EC10</f>
        <v>0</v>
      </c>
      <c r="ED13" s="97">
        <f>Seniori!ED10</f>
        <v>0</v>
      </c>
      <c r="EE13" s="97">
        <f>Seniori!EE10</f>
        <v>0</v>
      </c>
      <c r="EF13" s="97">
        <f>Seniori!EF10</f>
        <v>0</v>
      </c>
      <c r="EG13" s="97">
        <f>Seniori!EG10</f>
        <v>0</v>
      </c>
      <c r="EH13" s="97">
        <f>Seniori!EH10</f>
        <v>0</v>
      </c>
      <c r="EI13" s="97">
        <f>Seniori!EI10</f>
        <v>0</v>
      </c>
      <c r="EJ13" s="97">
        <f>Seniori!EJ10</f>
        <v>0</v>
      </c>
      <c r="EK13" s="97">
        <f>Seniori!EK10</f>
        <v>0</v>
      </c>
      <c r="EL13" s="97">
        <f>Seniori!EL10</f>
        <v>0</v>
      </c>
      <c r="EM13" s="97">
        <f>Seniori!EM10</f>
        <v>0</v>
      </c>
      <c r="EN13" s="97">
        <f>Seniori!EN10</f>
        <v>0</v>
      </c>
      <c r="EO13" s="97">
        <f>Seniori!EO10</f>
        <v>0</v>
      </c>
      <c r="EP13" s="97">
        <f>Seniori!EP10</f>
        <v>0</v>
      </c>
      <c r="EQ13" s="97">
        <f>Seniori!EQ10</f>
        <v>0</v>
      </c>
      <c r="ER13" s="97">
        <f>Seniori!ER10</f>
        <v>0</v>
      </c>
      <c r="ES13" s="97">
        <f>Seniori!ES10</f>
        <v>8</v>
      </c>
      <c r="ET13" s="97">
        <f>Seniori!ET10</f>
        <v>16</v>
      </c>
      <c r="EU13" s="97">
        <f>Seniori!EU10</f>
        <v>0</v>
      </c>
      <c r="EV13" s="97">
        <f>Seniori!EV10</f>
        <v>0</v>
      </c>
      <c r="EW13" s="97">
        <f>Seniori!EW10</f>
        <v>0</v>
      </c>
      <c r="EX13" s="97">
        <f>Seniori!EX10</f>
        <v>10</v>
      </c>
      <c r="EY13" s="97">
        <f>Seniori!EY10</f>
        <v>0</v>
      </c>
      <c r="EZ13" s="97">
        <f>Seniori!EZ10</f>
        <v>0</v>
      </c>
      <c r="FA13" s="97">
        <f>Seniori!FA10</f>
        <v>0</v>
      </c>
      <c r="FB13" s="97">
        <f>Seniori!FB10</f>
        <v>0</v>
      </c>
      <c r="FC13" s="97">
        <f>Seniori!FC10</f>
        <v>0</v>
      </c>
      <c r="FD13" s="97">
        <f>Seniori!FD10</f>
        <v>0</v>
      </c>
      <c r="FE13" s="97">
        <f>Seniori!FE10</f>
        <v>0</v>
      </c>
      <c r="FF13" s="97">
        <f>Seniori!FF10</f>
        <v>0</v>
      </c>
      <c r="FG13" s="97">
        <f>Seniori!FG10</f>
        <v>0</v>
      </c>
      <c r="FH13" s="97">
        <f>Seniori!FH10</f>
        <v>0</v>
      </c>
      <c r="FI13" s="97">
        <f>Seniori!FI10</f>
        <v>0</v>
      </c>
      <c r="FJ13" s="97">
        <f>Seniori!FJ10</f>
        <v>0</v>
      </c>
      <c r="FK13" s="97">
        <f>Seniori!FK10</f>
        <v>0</v>
      </c>
      <c r="FL13" s="97">
        <f>Seniori!FL10</f>
        <v>0</v>
      </c>
      <c r="FM13" s="97">
        <f>Seniori!FM10</f>
        <v>0</v>
      </c>
      <c r="FN13" s="97">
        <f>Seniori!FN10</f>
        <v>0</v>
      </c>
      <c r="FO13" s="97">
        <f>Seniori!FO10</f>
        <v>0</v>
      </c>
      <c r="FP13" s="97">
        <f>Seniori!FP10</f>
        <v>0</v>
      </c>
      <c r="FQ13" s="97">
        <f>Seniori!FQ10</f>
        <v>0</v>
      </c>
      <c r="FR13" s="97">
        <f>Seniori!FR10</f>
        <v>0</v>
      </c>
      <c r="FS13" s="97">
        <f>Seniori!FS10</f>
        <v>0</v>
      </c>
      <c r="FT13" s="97">
        <f>Seniori!FT10</f>
        <v>0</v>
      </c>
      <c r="FU13" s="97">
        <f>Seniori!FU10</f>
        <v>0</v>
      </c>
      <c r="FV13" s="97">
        <f>Seniori!FV10</f>
        <v>0</v>
      </c>
      <c r="FW13" s="97">
        <f>Seniori!FW10</f>
        <v>0</v>
      </c>
      <c r="FX13" s="97">
        <f>Seniori!FX10</f>
        <v>0</v>
      </c>
      <c r="FY13" s="97">
        <f>Seniori!FY10</f>
        <v>0</v>
      </c>
      <c r="FZ13" s="97">
        <f>Seniori!FZ10</f>
        <v>0</v>
      </c>
      <c r="GA13" s="97">
        <f>Seniori!GA10</f>
        <v>0</v>
      </c>
      <c r="GB13" s="97">
        <f>Seniori!GB10</f>
        <v>0</v>
      </c>
      <c r="GC13" s="97">
        <f>Seniori!GC10</f>
        <v>0</v>
      </c>
      <c r="GD13" s="97">
        <f>Seniori!GD10</f>
        <v>0</v>
      </c>
      <c r="GE13" s="97">
        <f>Seniori!GE10</f>
        <v>0</v>
      </c>
      <c r="GF13" s="97">
        <f>Seniori!GF10</f>
        <v>0</v>
      </c>
      <c r="GG13" s="97">
        <f>Seniori!GG10</f>
        <v>0</v>
      </c>
      <c r="GH13" s="97">
        <f>Seniori!GH10</f>
        <v>0</v>
      </c>
      <c r="GI13" s="97">
        <f>Seniori!GI10</f>
        <v>0</v>
      </c>
      <c r="GJ13" s="97">
        <f>Seniori!GJ10</f>
        <v>0</v>
      </c>
      <c r="GK13" s="97">
        <f>Seniori!GK10</f>
        <v>0</v>
      </c>
      <c r="GL13" s="97">
        <f>Seniori!GL10</f>
        <v>0</v>
      </c>
      <c r="GM13" s="97">
        <f>Seniori!GM10</f>
        <v>0</v>
      </c>
      <c r="GN13" s="97">
        <f>Seniori!GN10</f>
        <v>0</v>
      </c>
      <c r="GO13" s="97">
        <f>Seniori!GO10</f>
        <v>0</v>
      </c>
      <c r="GP13" s="97">
        <f>Seniori!GP10</f>
        <v>0</v>
      </c>
      <c r="GQ13" s="97">
        <f>Seniori!GQ10</f>
        <v>0</v>
      </c>
      <c r="GR13" s="97">
        <f>Seniori!GR10</f>
        <v>0</v>
      </c>
      <c r="GS13" s="97">
        <f>Seniori!GS10</f>
        <v>0</v>
      </c>
      <c r="GT13" s="97">
        <f>Seniori!GT10</f>
        <v>0</v>
      </c>
      <c r="GU13" s="97">
        <f>Seniori!GU10</f>
        <v>0</v>
      </c>
      <c r="GV13" s="97">
        <f>Seniori!GV10</f>
        <v>0</v>
      </c>
      <c r="GW13" s="97">
        <f>Seniori!GW10</f>
        <v>0</v>
      </c>
      <c r="GX13" s="97">
        <f>Seniori!GX10</f>
        <v>0</v>
      </c>
      <c r="GY13" s="97">
        <f>Seniori!GY10</f>
        <v>0</v>
      </c>
      <c r="GZ13" s="97">
        <f>Seniori!GZ10</f>
        <v>0</v>
      </c>
      <c r="HA13" s="97">
        <f>Seniori!HA10</f>
        <v>0</v>
      </c>
      <c r="HB13" s="97">
        <f>Seniori!HB10</f>
        <v>0</v>
      </c>
      <c r="HC13" s="97">
        <f>Seniori!HC10</f>
        <v>0</v>
      </c>
      <c r="HD13" s="97">
        <f>Seniori!HD10</f>
        <v>0</v>
      </c>
      <c r="HE13" s="97">
        <f>Seniori!HE10</f>
        <v>0</v>
      </c>
      <c r="HF13" s="97">
        <f>Seniori!HF10</f>
        <v>0</v>
      </c>
      <c r="HG13" s="97">
        <f>Seniori!HG10</f>
        <v>0</v>
      </c>
      <c r="HH13" s="97">
        <f>Seniori!HH10</f>
        <v>0</v>
      </c>
      <c r="HI13" s="97">
        <f>Seniori!HI10</f>
        <v>0</v>
      </c>
      <c r="HJ13" s="97">
        <f>Seniori!HJ10</f>
        <v>0</v>
      </c>
      <c r="HK13" s="97">
        <f>Seniori!HK10</f>
        <v>0</v>
      </c>
      <c r="HL13" s="97">
        <f>Seniori!HL10</f>
        <v>0</v>
      </c>
      <c r="HM13" s="97">
        <f>Seniori!HM10</f>
        <v>0</v>
      </c>
      <c r="HN13" s="97">
        <f>Seniori!HN10</f>
        <v>0</v>
      </c>
      <c r="HO13" s="97">
        <f>Seniori!HO10</f>
        <v>0</v>
      </c>
      <c r="HP13" s="97">
        <f>Seniori!HP10</f>
        <v>11</v>
      </c>
      <c r="HQ13" s="97">
        <f>Seniori!HQ10</f>
        <v>11</v>
      </c>
      <c r="HR13" s="97">
        <f>Seniori!HR10</f>
        <v>0</v>
      </c>
      <c r="HS13" s="97">
        <f>Seniori!HS10</f>
        <v>0</v>
      </c>
      <c r="HT13" s="97">
        <f>Seniori!HT10</f>
        <v>0</v>
      </c>
      <c r="HU13" s="97">
        <f>Seniori!HU10</f>
        <v>0</v>
      </c>
      <c r="HV13" s="97">
        <f>Seniori!HV10</f>
        <v>0</v>
      </c>
      <c r="HW13" s="97">
        <f>Seniori!HW10</f>
        <v>0</v>
      </c>
      <c r="HX13" s="97">
        <f>Seniori!HX10</f>
        <v>0</v>
      </c>
      <c r="HY13" s="97">
        <f>Seniori!HY10</f>
        <v>3</v>
      </c>
      <c r="HZ13" s="97">
        <f>Seniori!HZ10</f>
        <v>13</v>
      </c>
      <c r="IA13" s="97">
        <f>Seniori!IA10</f>
        <v>0</v>
      </c>
      <c r="IB13" s="97">
        <f>Seniori!IB10</f>
        <v>0</v>
      </c>
      <c r="IC13" s="97">
        <f>Seniori!IC10</f>
        <v>0</v>
      </c>
      <c r="ID13" s="97">
        <f>Seniori!ID10</f>
        <v>0</v>
      </c>
      <c r="IE13" s="97">
        <f>Seniori!IE10</f>
        <v>0</v>
      </c>
      <c r="IF13" s="97">
        <f>Seniori!IF10</f>
        <v>0</v>
      </c>
      <c r="IG13" s="97">
        <f>Seniori!IG10</f>
        <v>0</v>
      </c>
      <c r="IH13" s="97">
        <f>Seniori!IH10</f>
        <v>0</v>
      </c>
      <c r="II13" s="97">
        <f>Seniori!II10</f>
        <v>0</v>
      </c>
      <c r="IJ13" s="97">
        <f>Seniori!IJ10</f>
        <v>0</v>
      </c>
      <c r="IK13" s="97">
        <f>Seniori!IK10</f>
        <v>0</v>
      </c>
      <c r="IL13" s="97">
        <f>Seniori!IL10</f>
        <v>0</v>
      </c>
      <c r="IM13" s="97">
        <f>Seniori!IM10</f>
        <v>0</v>
      </c>
      <c r="IN13" s="97">
        <f>Seniori!IN10</f>
        <v>0</v>
      </c>
      <c r="IO13" s="97">
        <f>Seniori!IO10</f>
        <v>0</v>
      </c>
      <c r="IP13" s="97">
        <f>Seniori!IP10</f>
        <v>0</v>
      </c>
      <c r="IQ13" s="97">
        <f>Seniori!IQ10</f>
        <v>0</v>
      </c>
      <c r="IR13" s="97">
        <f>Seniori!IR10</f>
        <v>0</v>
      </c>
      <c r="IS13" s="97">
        <f>Seniori!IS10</f>
        <v>0</v>
      </c>
      <c r="IT13" s="97">
        <f>Seniori!IT10</f>
        <v>0</v>
      </c>
      <c r="IU13" s="97">
        <f>Seniori!IU10</f>
        <v>0</v>
      </c>
      <c r="IV13" s="97">
        <f>Seniori!IV10</f>
        <v>0</v>
      </c>
      <c r="IW13" s="97">
        <f>Seniori!IW10</f>
        <v>0</v>
      </c>
      <c r="IX13" s="97">
        <f>Seniori!IX10</f>
        <v>0</v>
      </c>
      <c r="IY13" s="97">
        <f>Seniori!IY10</f>
        <v>0</v>
      </c>
      <c r="IZ13" s="97">
        <f>Seniori!IZ10</f>
        <v>0</v>
      </c>
      <c r="JA13" s="97">
        <f>Seniori!JA10</f>
        <v>0</v>
      </c>
      <c r="JB13" s="97">
        <f>Seniori!JB10</f>
        <v>0</v>
      </c>
      <c r="JC13" s="97">
        <f>Seniori!JC10</f>
        <v>0</v>
      </c>
      <c r="JD13" s="97">
        <f>Seniori!JD10</f>
        <v>0</v>
      </c>
      <c r="JE13" s="97">
        <f>Seniori!JE10</f>
        <v>0</v>
      </c>
      <c r="JF13" s="97">
        <f>Seniori!JF10</f>
        <v>0</v>
      </c>
      <c r="JG13" s="97">
        <f>Seniori!JG10</f>
        <v>0</v>
      </c>
      <c r="JH13" s="97">
        <f>Seniori!JH10</f>
        <v>0</v>
      </c>
      <c r="JI13" s="97">
        <f>Seniori!JI10</f>
        <v>0</v>
      </c>
      <c r="JJ13" s="97">
        <f>Seniori!JJ10</f>
        <v>0</v>
      </c>
      <c r="JK13" s="97">
        <f>Seniori!JK10</f>
        <v>0</v>
      </c>
      <c r="JL13" s="97">
        <f>Seniori!JL10</f>
        <v>0</v>
      </c>
      <c r="JM13" s="97">
        <f>Seniori!JM10</f>
        <v>0</v>
      </c>
      <c r="JN13" s="97">
        <f>Seniori!JN10</f>
        <v>0</v>
      </c>
      <c r="JO13" s="97">
        <f>Seniori!JO10</f>
        <v>0</v>
      </c>
      <c r="JP13" s="97">
        <f>Seniori!JP10</f>
        <v>0</v>
      </c>
      <c r="JQ13" s="97">
        <f>Seniori!JQ10</f>
        <v>0</v>
      </c>
      <c r="JR13" s="97">
        <f>Seniori!JR10</f>
        <v>0</v>
      </c>
      <c r="JS13" s="97">
        <f>Seniori!JS10</f>
        <v>0</v>
      </c>
      <c r="JT13" s="97">
        <f>Seniori!JT10</f>
        <v>0</v>
      </c>
      <c r="JU13" s="97">
        <f>Seniori!JU10</f>
        <v>0</v>
      </c>
      <c r="JV13" s="97">
        <f>Seniori!JV10</f>
        <v>0</v>
      </c>
      <c r="JW13" s="97">
        <f>Seniori!JW10</f>
        <v>0</v>
      </c>
      <c r="JX13" s="97">
        <f>Seniori!JX10</f>
        <v>0</v>
      </c>
      <c r="JY13" s="97">
        <f>Seniori!JY10</f>
        <v>0</v>
      </c>
      <c r="JZ13" s="97">
        <f>Seniori!JZ10</f>
        <v>0</v>
      </c>
      <c r="KA13" s="97">
        <f>Seniori!KA10</f>
        <v>0</v>
      </c>
      <c r="KB13" s="97">
        <f>Seniori!KB10</f>
        <v>0</v>
      </c>
      <c r="KC13" s="97">
        <f>Seniori!KC10</f>
        <v>0</v>
      </c>
      <c r="KD13" s="97">
        <f>Seniori!KD10</f>
        <v>0</v>
      </c>
      <c r="KE13" s="97">
        <f>Seniori!KE10</f>
        <v>0</v>
      </c>
      <c r="KF13" s="97">
        <f>Seniori!KF10</f>
        <v>0</v>
      </c>
      <c r="KG13" s="97">
        <f>Seniori!KG10</f>
        <v>0</v>
      </c>
      <c r="KH13" s="97">
        <f>Seniori!KH10</f>
        <v>0</v>
      </c>
      <c r="KI13" s="97">
        <f>Seniori!KI10</f>
        <v>0</v>
      </c>
      <c r="KJ13" s="97">
        <f>Seniori!KJ10</f>
        <v>0</v>
      </c>
      <c r="KK13" s="97">
        <f>Seniori!KK10</f>
        <v>0</v>
      </c>
      <c r="KL13" s="97">
        <f>Seniori!KL10</f>
        <v>0</v>
      </c>
      <c r="KM13" s="97">
        <f>Seniori!KM10</f>
        <v>0</v>
      </c>
      <c r="KN13" s="97">
        <f>Seniori!KN10</f>
        <v>0</v>
      </c>
      <c r="KO13" s="97">
        <f>Seniori!KO10</f>
        <v>0</v>
      </c>
      <c r="KP13" s="97">
        <f>Seniori!KP10</f>
        <v>0</v>
      </c>
      <c r="KQ13" s="97">
        <f>Seniori!KQ10</f>
        <v>0</v>
      </c>
      <c r="KR13" s="97">
        <f>Seniori!KR10</f>
        <v>0</v>
      </c>
      <c r="KS13" s="97">
        <f>Seniori!KS10</f>
        <v>0</v>
      </c>
      <c r="KT13" s="97">
        <f>Seniori!KT10</f>
        <v>0</v>
      </c>
      <c r="KU13" s="97">
        <f>Seniori!KU10</f>
        <v>0</v>
      </c>
      <c r="KV13" s="97">
        <f>Seniori!KV10</f>
        <v>0</v>
      </c>
      <c r="KW13" s="97">
        <f>Seniori!KW10</f>
        <v>0</v>
      </c>
      <c r="KX13" s="97">
        <f>Seniori!KX10</f>
        <v>0</v>
      </c>
      <c r="KY13" s="97">
        <f>Seniori!KY10</f>
        <v>0</v>
      </c>
      <c r="KZ13" s="97">
        <f>Seniori!KZ10</f>
        <v>0</v>
      </c>
      <c r="LA13" s="97">
        <f>Seniori!LA10</f>
        <v>0</v>
      </c>
      <c r="LB13" s="97">
        <f>Seniori!LB10</f>
        <v>0</v>
      </c>
      <c r="LC13" s="97">
        <f>Seniori!LC10</f>
        <v>0</v>
      </c>
      <c r="LD13" s="97">
        <f>Seniori!LD10</f>
        <v>0</v>
      </c>
      <c r="LE13" s="97">
        <f>Seniori!LE10</f>
        <v>0</v>
      </c>
      <c r="LF13" s="97">
        <f>Seniori!LF10</f>
        <v>0</v>
      </c>
      <c r="LG13" s="97">
        <f>Seniori!LG10</f>
        <v>0</v>
      </c>
      <c r="LH13" s="97">
        <f>Seniori!LH10</f>
        <v>0</v>
      </c>
      <c r="LI13" s="97">
        <f>Seniori!LI10</f>
        <v>0</v>
      </c>
      <c r="LJ13" s="97">
        <f>Seniori!LJ10</f>
        <v>0</v>
      </c>
      <c r="LK13" s="97">
        <f>Seniori!LK10</f>
        <v>0</v>
      </c>
      <c r="LL13" s="97">
        <f>Seniori!LL10</f>
        <v>0</v>
      </c>
      <c r="LM13" s="97">
        <f>Seniori!LM10</f>
        <v>0</v>
      </c>
      <c r="LN13" s="97">
        <f>Seniori!LN10</f>
        <v>0</v>
      </c>
      <c r="LO13" s="97">
        <f>Seniori!LO10</f>
        <v>0</v>
      </c>
      <c r="LP13" s="97">
        <f>Seniori!LP10</f>
        <v>0</v>
      </c>
      <c r="LQ13" s="97">
        <f>Seniori!LQ10</f>
        <v>0</v>
      </c>
      <c r="LR13" s="97">
        <f>Seniori!LR10</f>
        <v>0</v>
      </c>
      <c r="LS13" s="97">
        <f>Seniori!LS10</f>
        <v>0</v>
      </c>
      <c r="LT13" s="97">
        <f>Seniori!LT10</f>
        <v>0</v>
      </c>
      <c r="LU13" s="97">
        <f>Seniori!LU10</f>
        <v>0</v>
      </c>
      <c r="LV13" s="97">
        <f>Seniori!LV10</f>
        <v>0</v>
      </c>
      <c r="LW13" s="97">
        <f>Seniori!LW10</f>
        <v>0</v>
      </c>
      <c r="LX13" s="97">
        <f>Seniori!LX10</f>
        <v>0</v>
      </c>
      <c r="LY13" s="97">
        <f>Seniori!LY10</f>
        <v>0</v>
      </c>
      <c r="LZ13" s="97">
        <f>Seniori!LZ10</f>
        <v>0</v>
      </c>
      <c r="MA13" s="97">
        <f>Seniori!MA10</f>
        <v>0</v>
      </c>
      <c r="MB13" s="97">
        <f>Seniori!MB10</f>
        <v>0</v>
      </c>
      <c r="MC13" s="97">
        <f>Seniori!MC10</f>
        <v>0</v>
      </c>
      <c r="MD13" s="97">
        <f>Seniori!MD10</f>
        <v>0</v>
      </c>
      <c r="ME13" s="97">
        <f>Seniori!ME10</f>
        <v>0</v>
      </c>
      <c r="MF13" s="97">
        <f>Seniori!MF10</f>
        <v>0</v>
      </c>
      <c r="MG13" s="97">
        <f>Seniori!MG10</f>
        <v>0</v>
      </c>
      <c r="MH13" s="97">
        <f>Seniori!MH10</f>
        <v>0</v>
      </c>
      <c r="MI13" s="97">
        <f>Seniori!MI10</f>
        <v>0</v>
      </c>
      <c r="MJ13" s="97">
        <f>Seniori!MJ10</f>
        <v>0</v>
      </c>
      <c r="MK13" s="97">
        <f>Seniori!MK10</f>
        <v>0</v>
      </c>
      <c r="ML13" s="97">
        <f>Seniori!ML10</f>
        <v>0</v>
      </c>
      <c r="MM13" s="97">
        <f>Seniori!MM10</f>
        <v>0</v>
      </c>
      <c r="MN13" s="97">
        <f>Seniori!MN10</f>
        <v>0</v>
      </c>
      <c r="MO13" s="97">
        <f>Seniori!MO10</f>
        <v>0</v>
      </c>
      <c r="MP13" s="97">
        <f>Seniori!MP10</f>
        <v>0</v>
      </c>
      <c r="MQ13" s="97">
        <f>Seniori!MQ10</f>
        <v>0</v>
      </c>
      <c r="MR13" s="97">
        <f>Seniori!MR10</f>
        <v>0</v>
      </c>
      <c r="MS13" s="97">
        <f>Seniori!MS10</f>
        <v>0</v>
      </c>
      <c r="MT13" s="97">
        <f>Seniori!MT10</f>
        <v>0</v>
      </c>
      <c r="MU13" s="97">
        <f>Seniori!MU10</f>
        <v>0</v>
      </c>
      <c r="MV13" s="97">
        <f>Seniori!MV10</f>
        <v>0</v>
      </c>
      <c r="MW13" s="97">
        <f>Seniori!MW10</f>
        <v>0</v>
      </c>
      <c r="MX13" s="97">
        <f>Seniori!MX10</f>
        <v>0</v>
      </c>
      <c r="MY13" s="97">
        <f>Seniori!MY10</f>
        <v>0</v>
      </c>
      <c r="MZ13" s="97">
        <f>Seniori!MZ10</f>
        <v>0</v>
      </c>
      <c r="NA13" s="97">
        <f>Seniori!NA10</f>
        <v>0</v>
      </c>
      <c r="NB13" s="97">
        <f>Seniori!NB10</f>
        <v>0</v>
      </c>
      <c r="NC13" s="97">
        <f>Seniori!NC10</f>
        <v>0</v>
      </c>
      <c r="ND13" s="97">
        <f>Seniori!ND10</f>
        <v>0</v>
      </c>
      <c r="NE13" s="97">
        <f>Seniori!NE10</f>
        <v>0</v>
      </c>
      <c r="NF13" s="97">
        <f>Seniori!NF10</f>
        <v>0</v>
      </c>
      <c r="NG13" s="97">
        <f>Seniori!NG10</f>
        <v>0</v>
      </c>
      <c r="NH13" s="97">
        <f>Seniori!NH10</f>
        <v>0</v>
      </c>
      <c r="NI13" s="97">
        <f>Seniori!NI10</f>
        <v>0</v>
      </c>
      <c r="NJ13" s="97">
        <f>Seniori!NJ10</f>
        <v>0</v>
      </c>
      <c r="NK13" s="97">
        <f>Seniori!NK10</f>
        <v>0</v>
      </c>
      <c r="NL13" s="97">
        <f>Seniori!NL10</f>
        <v>0</v>
      </c>
      <c r="NM13" s="97">
        <f>Seniori!NM10</f>
        <v>0</v>
      </c>
      <c r="NN13" s="97">
        <f>Seniori!NN10</f>
        <v>0</v>
      </c>
      <c r="NO13" s="97">
        <f>Seniori!NO10</f>
        <v>0</v>
      </c>
      <c r="NP13" s="97">
        <f>Seniori!NP10</f>
        <v>0</v>
      </c>
      <c r="NQ13" s="97">
        <f>Seniori!NQ10</f>
        <v>0</v>
      </c>
      <c r="NR13" s="97">
        <f>Seniori!NR10</f>
        <v>0</v>
      </c>
      <c r="NS13" s="97">
        <f>Seniori!NS10</f>
        <v>0</v>
      </c>
      <c r="NT13" s="97">
        <f>Seniori!NT10</f>
        <v>0</v>
      </c>
      <c r="NU13" s="97">
        <f>Seniori!NU10</f>
        <v>0</v>
      </c>
      <c r="NV13" s="97">
        <f>Seniori!NV10</f>
        <v>0</v>
      </c>
      <c r="NW13" s="97">
        <f>Seniori!NW10</f>
        <v>0</v>
      </c>
      <c r="NX13" s="97">
        <f>Seniori!NX10</f>
        <v>0</v>
      </c>
      <c r="NY13" s="97">
        <f>Seniori!NY10</f>
        <v>0</v>
      </c>
      <c r="NZ13" s="97">
        <f>Seniori!NZ10</f>
        <v>0</v>
      </c>
      <c r="OA13" s="97">
        <f>Seniori!OA10</f>
        <v>0</v>
      </c>
      <c r="OB13" s="97">
        <f>Seniori!OB10</f>
        <v>0</v>
      </c>
      <c r="OC13" s="97">
        <f>Seniori!OC10</f>
        <v>0</v>
      </c>
      <c r="OD13" s="97">
        <f>Seniori!OD10</f>
        <v>0</v>
      </c>
      <c r="OE13" s="97">
        <f>Seniori!OE10</f>
        <v>0</v>
      </c>
      <c r="OF13" s="97">
        <f>Seniori!OF10</f>
        <v>0</v>
      </c>
      <c r="OG13" s="97">
        <f>Seniori!OG10</f>
        <v>0</v>
      </c>
      <c r="OH13" s="97">
        <f>Seniori!OH10</f>
        <v>0</v>
      </c>
      <c r="OI13" s="97">
        <f>Seniori!OI10</f>
        <v>0</v>
      </c>
      <c r="OJ13" s="97">
        <f>Seniori!OJ10</f>
        <v>0</v>
      </c>
      <c r="OK13" s="97">
        <f>Seniori!OK10</f>
        <v>0</v>
      </c>
      <c r="OL13" s="97">
        <f>Seniori!OL10</f>
        <v>0</v>
      </c>
      <c r="OM13" s="97">
        <f>Seniori!OM10</f>
        <v>0</v>
      </c>
      <c r="ON13" s="97">
        <f>Seniori!ON10</f>
        <v>0</v>
      </c>
      <c r="OO13" s="97">
        <f>Seniori!OO10</f>
        <v>0</v>
      </c>
      <c r="OP13" s="97">
        <f>Seniori!OP10</f>
        <v>0</v>
      </c>
      <c r="OQ13" s="97">
        <f>Seniori!OQ10</f>
        <v>0</v>
      </c>
      <c r="OR13" s="97">
        <f>Seniori!OR10</f>
        <v>0</v>
      </c>
      <c r="OS13" s="97">
        <f>Seniori!OS10</f>
        <v>0</v>
      </c>
      <c r="OT13" s="97">
        <f>Seniori!OT10</f>
        <v>0</v>
      </c>
      <c r="OU13" s="97">
        <f>Seniori!OU10</f>
        <v>0</v>
      </c>
      <c r="OV13" s="97">
        <f>Seniori!OV10</f>
        <v>0</v>
      </c>
      <c r="OW13" s="97">
        <f>Seniori!OW10</f>
        <v>0</v>
      </c>
      <c r="OX13" s="97">
        <f>Seniori!OX10</f>
        <v>0</v>
      </c>
      <c r="OY13" s="97">
        <f>Seniori!OY10</f>
        <v>0</v>
      </c>
      <c r="OZ13" s="97">
        <f>Seniori!OZ10</f>
        <v>0</v>
      </c>
      <c r="PA13" s="97">
        <f>Seniori!PA10</f>
        <v>0</v>
      </c>
      <c r="PB13" s="97">
        <f>Seniori!PB10</f>
        <v>0</v>
      </c>
      <c r="PC13" s="97">
        <f>Seniori!PC10</f>
        <v>0</v>
      </c>
      <c r="PD13" s="97">
        <f>Seniori!PD10</f>
        <v>0</v>
      </c>
      <c r="PE13" s="97">
        <f>Seniori!PE10</f>
        <v>0</v>
      </c>
      <c r="PF13" s="97">
        <f>Seniori!PF10</f>
        <v>0</v>
      </c>
      <c r="PG13" s="97">
        <f>Seniori!PG10</f>
        <v>0</v>
      </c>
      <c r="PH13" s="97">
        <f>Seniori!PH10</f>
        <v>0</v>
      </c>
      <c r="PI13" s="97">
        <f>Seniori!PI10</f>
        <v>0</v>
      </c>
      <c r="PJ13" s="97">
        <f>Seniori!PJ10</f>
        <v>0</v>
      </c>
      <c r="PK13" s="97">
        <f>Seniori!PK10</f>
        <v>0</v>
      </c>
      <c r="PL13" s="97">
        <f>Seniori!PL10</f>
        <v>0</v>
      </c>
      <c r="PM13" s="97">
        <f>Seniori!PM10</f>
        <v>0</v>
      </c>
      <c r="PN13" s="97">
        <f>Seniori!PN10</f>
        <v>0</v>
      </c>
      <c r="PO13" s="97">
        <f>Seniori!PO10</f>
        <v>0</v>
      </c>
      <c r="PP13" s="97">
        <f>Seniori!PP10</f>
        <v>0</v>
      </c>
      <c r="PQ13" s="97">
        <f>Seniori!PQ10</f>
        <v>0</v>
      </c>
      <c r="PR13" s="97">
        <f>Seniori!PR10</f>
        <v>0</v>
      </c>
      <c r="PS13" s="97">
        <f>Seniori!PS10</f>
        <v>0</v>
      </c>
      <c r="PT13" s="97">
        <f>Seniori!PT10</f>
        <v>0</v>
      </c>
      <c r="PU13" s="97">
        <f>Seniori!PU10</f>
        <v>0</v>
      </c>
      <c r="PV13" s="97">
        <f>Seniori!PV10</f>
        <v>0</v>
      </c>
      <c r="PW13" s="97">
        <f>Seniori!PW10</f>
        <v>0</v>
      </c>
      <c r="PX13" s="97">
        <f>Seniori!PX10</f>
        <v>0</v>
      </c>
      <c r="PY13" s="97">
        <f>Seniori!PY10</f>
        <v>0</v>
      </c>
      <c r="PZ13" s="97">
        <f>Seniori!PZ10</f>
        <v>0</v>
      </c>
      <c r="QA13" s="97">
        <f>Seniori!QA10</f>
        <v>0</v>
      </c>
      <c r="QB13" s="97">
        <f>Seniori!QB10</f>
        <v>0</v>
      </c>
      <c r="QC13" s="97">
        <f>Seniori!QC10</f>
        <v>0</v>
      </c>
      <c r="QD13" s="97">
        <f>Seniori!QD10</f>
        <v>0</v>
      </c>
      <c r="QE13" s="97">
        <f>Seniori!QE10</f>
        <v>0</v>
      </c>
      <c r="QF13" s="97">
        <f>Seniori!QF10</f>
        <v>0</v>
      </c>
      <c r="QG13" s="97">
        <f>Seniori!QG10</f>
        <v>0</v>
      </c>
      <c r="QH13" s="97">
        <f>Seniori!QH10</f>
        <v>0</v>
      </c>
      <c r="QI13" s="97">
        <f>Seniori!QI10</f>
        <v>0</v>
      </c>
      <c r="QJ13" s="97">
        <f>Seniori!QJ10</f>
        <v>0</v>
      </c>
      <c r="QK13" s="97">
        <f>Seniori!QK10</f>
        <v>0</v>
      </c>
      <c r="QL13" s="97">
        <f>Seniori!QL10</f>
        <v>0</v>
      </c>
      <c r="QM13" s="97">
        <f>Seniori!QM10</f>
        <v>0</v>
      </c>
      <c r="QN13" s="97">
        <f>Seniori!QN10</f>
        <v>0</v>
      </c>
      <c r="QO13" s="97">
        <f>Seniori!QO10</f>
        <v>0</v>
      </c>
      <c r="QP13" s="97">
        <f>Seniori!QP10</f>
        <v>0</v>
      </c>
      <c r="QQ13" s="97">
        <f>Seniori!QQ10</f>
        <v>0</v>
      </c>
      <c r="QR13" s="97">
        <f>Seniori!QR10</f>
        <v>0</v>
      </c>
      <c r="QS13" s="97">
        <f>Seniori!QS10</f>
        <v>0</v>
      </c>
      <c r="QT13" s="97">
        <f>Seniori!QT10</f>
        <v>0</v>
      </c>
      <c r="QU13" s="97">
        <f>Seniori!QU10</f>
        <v>0</v>
      </c>
      <c r="QV13" s="97">
        <f>Seniori!QV10</f>
        <v>0</v>
      </c>
      <c r="QW13" s="97">
        <f>Seniori!QW10</f>
        <v>0</v>
      </c>
      <c r="QX13" s="97">
        <f>Seniori!QX10</f>
        <v>0</v>
      </c>
      <c r="QY13" s="97">
        <f>Seniori!QY10</f>
        <v>0</v>
      </c>
      <c r="QZ13" s="97">
        <f>Seniori!QZ10</f>
        <v>0</v>
      </c>
      <c r="RA13" s="97">
        <f>Seniori!RA10</f>
        <v>0</v>
      </c>
      <c r="RB13" s="97">
        <f>Seniori!RB10</f>
        <v>0</v>
      </c>
      <c r="RC13" s="97">
        <f>Seniori!RC10</f>
        <v>0</v>
      </c>
      <c r="RD13" s="97">
        <f>Seniori!RD10</f>
        <v>0</v>
      </c>
      <c r="RE13" s="97">
        <f>Seniori!RE10</f>
        <v>0</v>
      </c>
      <c r="RF13" s="97">
        <f>Seniori!RF10</f>
        <v>0</v>
      </c>
      <c r="RG13" s="97">
        <f>Seniori!RG10</f>
        <v>0</v>
      </c>
      <c r="RH13" s="97">
        <f>Seniori!RH10</f>
        <v>0</v>
      </c>
      <c r="RI13" s="97">
        <f>Seniori!RI10</f>
        <v>0</v>
      </c>
      <c r="RJ13" s="97">
        <f>Seniori!RJ10</f>
        <v>0</v>
      </c>
      <c r="RK13" s="97">
        <f>Seniori!RK10</f>
        <v>0</v>
      </c>
      <c r="RL13" s="97">
        <f>Seniori!RL10</f>
        <v>0</v>
      </c>
      <c r="RM13" s="97">
        <f>Seniori!RM10</f>
        <v>0</v>
      </c>
      <c r="RN13" s="97">
        <f>Seniori!RN10</f>
        <v>0</v>
      </c>
      <c r="RO13" s="97">
        <f>Seniori!RO10</f>
        <v>0</v>
      </c>
      <c r="RP13" s="97">
        <f>Seniori!RP10</f>
        <v>0</v>
      </c>
      <c r="RQ13" s="97">
        <f>Seniori!RQ10</f>
        <v>0</v>
      </c>
      <c r="RR13" s="97">
        <f>Seniori!RR10</f>
        <v>0</v>
      </c>
      <c r="RS13" s="97">
        <f>Seniori!RS10</f>
        <v>0</v>
      </c>
      <c r="RT13" s="97">
        <f>Seniori!RT10</f>
        <v>0</v>
      </c>
      <c r="RU13" s="97">
        <f>Seniori!RU10</f>
        <v>0</v>
      </c>
      <c r="RV13" s="97">
        <f>Seniori!RV10</f>
        <v>0</v>
      </c>
      <c r="RW13" s="97">
        <f>Seniori!RW10</f>
        <v>0</v>
      </c>
      <c r="RX13" s="97">
        <f>Seniori!RX10</f>
        <v>0</v>
      </c>
      <c r="RY13" s="97">
        <f>Seniori!RY10</f>
        <v>0</v>
      </c>
      <c r="RZ13" s="97">
        <f>Seniori!RZ10</f>
        <v>0</v>
      </c>
      <c r="SA13" s="97">
        <f>Seniori!SA10</f>
        <v>0</v>
      </c>
      <c r="SB13" s="97">
        <f>Seniori!SB10</f>
        <v>0</v>
      </c>
      <c r="SC13" s="97">
        <f>Seniori!SC10</f>
        <v>0</v>
      </c>
      <c r="SD13" s="97">
        <f>Seniori!SD10</f>
        <v>0</v>
      </c>
      <c r="SE13" s="97">
        <f>Seniori!SE10</f>
        <v>0</v>
      </c>
      <c r="SF13" s="97">
        <f>Seniori!SF10</f>
        <v>0</v>
      </c>
      <c r="SG13" s="97">
        <f>Seniori!SG10</f>
        <v>0</v>
      </c>
      <c r="SH13" s="97">
        <f>Seniori!SH10</f>
        <v>0</v>
      </c>
      <c r="SI13" s="97">
        <f>Seniori!SI10</f>
        <v>0</v>
      </c>
      <c r="SJ13" s="97">
        <f>Seniori!SJ10</f>
        <v>0</v>
      </c>
      <c r="SK13" s="97">
        <f>Seniori!SK10</f>
        <v>0</v>
      </c>
      <c r="SL13" s="97">
        <f>Seniori!SL10</f>
        <v>0</v>
      </c>
      <c r="SM13" s="97">
        <f>Seniori!SM10</f>
        <v>0</v>
      </c>
      <c r="SN13" s="97">
        <f>Seniori!SN10</f>
        <v>0</v>
      </c>
      <c r="SO13" s="97">
        <f>Seniori!SO10</f>
        <v>0</v>
      </c>
      <c r="SP13" s="97">
        <f>Seniori!SP10</f>
        <v>0</v>
      </c>
      <c r="SQ13" s="97">
        <f>Seniori!SQ10</f>
        <v>0</v>
      </c>
      <c r="SR13" s="97">
        <f>Seniori!SR10</f>
        <v>0</v>
      </c>
      <c r="SS13" s="97">
        <f>Seniori!SS10</f>
        <v>0</v>
      </c>
      <c r="ST13" s="97">
        <f>Seniori!ST10</f>
        <v>0</v>
      </c>
      <c r="SU13" s="97">
        <f>Seniori!SU10</f>
        <v>0</v>
      </c>
      <c r="SV13" s="97">
        <f>Seniori!SV10</f>
        <v>0</v>
      </c>
      <c r="SW13" s="97">
        <f>Seniori!SW10</f>
        <v>0</v>
      </c>
      <c r="SX13" s="97">
        <f>Seniori!SX10</f>
        <v>0</v>
      </c>
      <c r="SY13" s="97">
        <f>Seniori!SY10</f>
        <v>0</v>
      </c>
      <c r="SZ13" s="97">
        <f>Seniori!SZ10</f>
        <v>0</v>
      </c>
      <c r="TA13" s="97">
        <f>Seniori!TA10</f>
        <v>0</v>
      </c>
      <c r="TB13" s="97">
        <f>Seniori!TB10</f>
        <v>0</v>
      </c>
    </row>
    <row r="14" spans="1:522" s="1" customFormat="1" ht="18" customHeight="1" x14ac:dyDescent="0.2">
      <c r="A14" s="12">
        <v>5</v>
      </c>
      <c r="B14" s="11" t="s">
        <v>24</v>
      </c>
      <c r="C14" s="1">
        <v>10267</v>
      </c>
      <c r="D14" s="1">
        <v>2014</v>
      </c>
      <c r="E14" t="s">
        <v>23</v>
      </c>
      <c r="F14" s="1">
        <v>2366</v>
      </c>
      <c r="G14" s="1" t="s">
        <v>96</v>
      </c>
      <c r="H14" t="s">
        <v>13</v>
      </c>
      <c r="I14" s="1">
        <f>SUM(K14:TB14)</f>
        <v>99</v>
      </c>
      <c r="J14" s="12">
        <f>Tabuľka3[[#This Row],[Stĺpec9]]</f>
        <v>99</v>
      </c>
      <c r="K14" s="97">
        <f>Seniori!K27</f>
        <v>0</v>
      </c>
      <c r="L14" s="97">
        <f>Seniori!L27</f>
        <v>0</v>
      </c>
      <c r="M14" s="97">
        <f>Seniori!M27</f>
        <v>0</v>
      </c>
      <c r="N14" s="97">
        <f>Seniori!N27</f>
        <v>0</v>
      </c>
      <c r="O14" s="97">
        <f>Seniori!O27</f>
        <v>0</v>
      </c>
      <c r="P14" s="97">
        <f>Seniori!P27</f>
        <v>0</v>
      </c>
      <c r="Q14" s="97">
        <f>Seniori!Q27</f>
        <v>0</v>
      </c>
      <c r="R14" s="97">
        <f>Seniori!R27</f>
        <v>0</v>
      </c>
      <c r="S14" s="97">
        <f>Seniori!S27</f>
        <v>0</v>
      </c>
      <c r="T14" s="97">
        <f>Seniori!T27</f>
        <v>0</v>
      </c>
      <c r="U14" s="97">
        <f>Seniori!U27</f>
        <v>0</v>
      </c>
      <c r="V14" s="97">
        <f>Seniori!V27</f>
        <v>0</v>
      </c>
      <c r="W14" s="97">
        <f>Seniori!W27</f>
        <v>0</v>
      </c>
      <c r="X14" s="97">
        <f>Seniori!X27</f>
        <v>0</v>
      </c>
      <c r="Y14" s="97">
        <f>Seniori!Y27</f>
        <v>0</v>
      </c>
      <c r="Z14" s="97">
        <f>Seniori!Z27</f>
        <v>0</v>
      </c>
      <c r="AA14" s="97">
        <f>Seniori!AA27</f>
        <v>0</v>
      </c>
      <c r="AB14" s="97">
        <f>Seniori!AB27</f>
        <v>0</v>
      </c>
      <c r="AC14" s="97">
        <f>Seniori!AC27</f>
        <v>0</v>
      </c>
      <c r="AD14" s="97">
        <f>Seniori!AD27</f>
        <v>0</v>
      </c>
      <c r="AE14" s="97">
        <f>Seniori!AE27</f>
        <v>0</v>
      </c>
      <c r="AF14" s="97">
        <f>Seniori!AF27</f>
        <v>0</v>
      </c>
      <c r="AG14" s="97">
        <f>Seniori!AG27</f>
        <v>0</v>
      </c>
      <c r="AH14" s="97">
        <f>Seniori!AH27</f>
        <v>0</v>
      </c>
      <c r="AI14" s="97">
        <f>Seniori!AI27</f>
        <v>0</v>
      </c>
      <c r="AJ14" s="97">
        <f>Seniori!AJ27</f>
        <v>0</v>
      </c>
      <c r="AK14" s="97">
        <f>Seniori!AK27</f>
        <v>0</v>
      </c>
      <c r="AL14" s="97">
        <f>Seniori!AL27</f>
        <v>0</v>
      </c>
      <c r="AM14" s="97">
        <f>Seniori!AM27</f>
        <v>0</v>
      </c>
      <c r="AN14" s="97">
        <f>Seniori!AN27</f>
        <v>0</v>
      </c>
      <c r="AO14" s="97">
        <f>Seniori!AO27</f>
        <v>0</v>
      </c>
      <c r="AP14" s="97">
        <f>Seniori!AP27</f>
        <v>0</v>
      </c>
      <c r="AQ14" s="97">
        <f>Seniori!AQ27</f>
        <v>0</v>
      </c>
      <c r="AR14" s="97">
        <f>Seniori!AR27</f>
        <v>0</v>
      </c>
      <c r="AS14" s="97">
        <f>Seniori!AS27</f>
        <v>0</v>
      </c>
      <c r="AT14" s="97">
        <f>Seniori!AT27</f>
        <v>0</v>
      </c>
      <c r="AU14" s="97">
        <f>Seniori!AU27</f>
        <v>0</v>
      </c>
      <c r="AV14" s="97">
        <f>Seniori!AV27</f>
        <v>0</v>
      </c>
      <c r="AW14" s="97">
        <f>Seniori!AW27</f>
        <v>0</v>
      </c>
      <c r="AX14" s="97">
        <f>Seniori!AX27</f>
        <v>0</v>
      </c>
      <c r="AY14" s="97">
        <f>Seniori!AY27</f>
        <v>0</v>
      </c>
      <c r="AZ14" s="97">
        <f>Seniori!AZ27</f>
        <v>0</v>
      </c>
      <c r="BA14" s="97">
        <f>Seniori!BA27</f>
        <v>0</v>
      </c>
      <c r="BB14" s="97">
        <f>Seniori!BB27</f>
        <v>0</v>
      </c>
      <c r="BC14" s="97">
        <f>Seniori!BC27</f>
        <v>0</v>
      </c>
      <c r="BD14" s="97">
        <f>Seniori!BD27</f>
        <v>0</v>
      </c>
      <c r="BE14" s="97">
        <f>Seniori!BE27</f>
        <v>0</v>
      </c>
      <c r="BF14" s="97">
        <f>Seniori!BF27</f>
        <v>0</v>
      </c>
      <c r="BG14" s="97">
        <f>Seniori!BG27</f>
        <v>0</v>
      </c>
      <c r="BH14" s="97">
        <f>Seniori!BH27</f>
        <v>0</v>
      </c>
      <c r="BI14" s="97">
        <f>Seniori!BI27</f>
        <v>0</v>
      </c>
      <c r="BJ14" s="97">
        <f>Seniori!BJ27</f>
        <v>0</v>
      </c>
      <c r="BK14" s="97">
        <f>Seniori!BK27</f>
        <v>0</v>
      </c>
      <c r="BL14" s="97">
        <f>Seniori!BL27</f>
        <v>0</v>
      </c>
      <c r="BM14" s="97">
        <f>Seniori!BM27</f>
        <v>0</v>
      </c>
      <c r="BN14" s="97">
        <f>Seniori!BN27</f>
        <v>0</v>
      </c>
      <c r="BO14" s="97">
        <f>Seniori!BO27</f>
        <v>0</v>
      </c>
      <c r="BP14" s="97">
        <f>Seniori!BP27</f>
        <v>0</v>
      </c>
      <c r="BQ14" s="97">
        <f>Seniori!BQ27</f>
        <v>0</v>
      </c>
      <c r="BR14" s="97">
        <f>Seniori!BR27</f>
        <v>0</v>
      </c>
      <c r="BS14" s="97">
        <f>Seniori!BS27</f>
        <v>0</v>
      </c>
      <c r="BT14" s="97">
        <f>Seniori!BT27</f>
        <v>0</v>
      </c>
      <c r="BU14" s="97">
        <f>Seniori!BU27</f>
        <v>0</v>
      </c>
      <c r="BV14" s="97">
        <f>Seniori!BV27</f>
        <v>0</v>
      </c>
      <c r="BW14" s="97">
        <f>Seniori!BW27</f>
        <v>0</v>
      </c>
      <c r="BX14" s="97">
        <f>Seniori!BX27</f>
        <v>0</v>
      </c>
      <c r="BY14" s="97">
        <f>Seniori!BY27</f>
        <v>0</v>
      </c>
      <c r="BZ14" s="97">
        <f>Seniori!BZ27</f>
        <v>0</v>
      </c>
      <c r="CA14" s="97">
        <f>Seniori!CA27</f>
        <v>0</v>
      </c>
      <c r="CB14" s="97">
        <f>Seniori!CB27</f>
        <v>0</v>
      </c>
      <c r="CC14" s="97">
        <f>Seniori!CC27</f>
        <v>0</v>
      </c>
      <c r="CD14" s="97">
        <f>Seniori!CD27</f>
        <v>0</v>
      </c>
      <c r="CE14" s="97">
        <f>Seniori!CE27</f>
        <v>0</v>
      </c>
      <c r="CF14" s="97">
        <f>Seniori!CF27</f>
        <v>0</v>
      </c>
      <c r="CG14" s="97">
        <f>Seniori!CG27</f>
        <v>0</v>
      </c>
      <c r="CH14" s="97">
        <f>Seniori!CH27</f>
        <v>0</v>
      </c>
      <c r="CI14" s="97">
        <f>Seniori!CI27</f>
        <v>0</v>
      </c>
      <c r="CJ14" s="97">
        <f>Seniori!CJ27</f>
        <v>0</v>
      </c>
      <c r="CK14" s="97">
        <f>Seniori!CK27</f>
        <v>0</v>
      </c>
      <c r="CL14" s="97">
        <f>Seniori!CL27</f>
        <v>0</v>
      </c>
      <c r="CM14" s="97">
        <f>Seniori!CM27</f>
        <v>0</v>
      </c>
      <c r="CN14" s="97">
        <f>Seniori!CN27</f>
        <v>0</v>
      </c>
      <c r="CO14" s="97">
        <f>Seniori!CO27</f>
        <v>0</v>
      </c>
      <c r="CP14" s="97">
        <f>Seniori!CP27</f>
        <v>0</v>
      </c>
      <c r="CQ14" s="97">
        <f>Seniori!CQ27</f>
        <v>0</v>
      </c>
      <c r="CR14" s="97">
        <f>Seniori!CR27</f>
        <v>0</v>
      </c>
      <c r="CS14" s="97">
        <f>Seniori!CS27</f>
        <v>0</v>
      </c>
      <c r="CT14" s="97">
        <f>Seniori!CT27</f>
        <v>0</v>
      </c>
      <c r="CU14" s="97">
        <f>Seniori!CU27</f>
        <v>0</v>
      </c>
      <c r="CV14" s="97">
        <f>Seniori!CV27</f>
        <v>0</v>
      </c>
      <c r="CW14" s="97">
        <f>Seniori!CW27</f>
        <v>0</v>
      </c>
      <c r="CX14" s="97">
        <f>Seniori!CX27</f>
        <v>0</v>
      </c>
      <c r="CY14" s="97">
        <f>Seniori!CY27</f>
        <v>0</v>
      </c>
      <c r="CZ14" s="97">
        <f>Seniori!CZ27</f>
        <v>12</v>
      </c>
      <c r="DA14" s="97">
        <f>Seniori!DA27</f>
        <v>9</v>
      </c>
      <c r="DB14" s="97">
        <f>Seniori!DB27</f>
        <v>0</v>
      </c>
      <c r="DC14" s="97">
        <f>Seniori!DC27</f>
        <v>0</v>
      </c>
      <c r="DD14" s="97">
        <f>Seniori!DD27</f>
        <v>0</v>
      </c>
      <c r="DE14" s="97">
        <f>Seniori!DE27</f>
        <v>0</v>
      </c>
      <c r="DF14" s="97">
        <f>Seniori!DF27</f>
        <v>0</v>
      </c>
      <c r="DG14" s="97">
        <f>Seniori!DG27</f>
        <v>14</v>
      </c>
      <c r="DH14" s="97">
        <f>Seniori!DH27</f>
        <v>0</v>
      </c>
      <c r="DI14" s="97">
        <f>Seniori!DI27</f>
        <v>0</v>
      </c>
      <c r="DJ14" s="97">
        <f>Seniori!DJ27</f>
        <v>0</v>
      </c>
      <c r="DK14" s="97">
        <f>Seniori!DK27</f>
        <v>0</v>
      </c>
      <c r="DL14" s="97">
        <f>Seniori!DL27</f>
        <v>0</v>
      </c>
      <c r="DM14" s="97">
        <f>Seniori!DM27</f>
        <v>0</v>
      </c>
      <c r="DN14" s="97">
        <f>Seniori!DN27</f>
        <v>0</v>
      </c>
      <c r="DO14" s="97">
        <f>Seniori!DO27</f>
        <v>0</v>
      </c>
      <c r="DP14" s="97">
        <f>Seniori!DP27</f>
        <v>0</v>
      </c>
      <c r="DQ14" s="97">
        <f>Seniori!DQ27</f>
        <v>0</v>
      </c>
      <c r="DR14" s="97">
        <f>Seniori!DR27</f>
        <v>0</v>
      </c>
      <c r="DS14" s="97">
        <f>Seniori!DS27</f>
        <v>0</v>
      </c>
      <c r="DT14" s="97">
        <f>Seniori!DT27</f>
        <v>0</v>
      </c>
      <c r="DU14" s="97">
        <f>Seniori!DU27</f>
        <v>0</v>
      </c>
      <c r="DV14" s="97">
        <f>Seniori!DV27</f>
        <v>0</v>
      </c>
      <c r="DW14" s="97">
        <f>Seniori!DW27</f>
        <v>0</v>
      </c>
      <c r="DX14" s="97">
        <f>Seniori!DX27</f>
        <v>0</v>
      </c>
      <c r="DY14" s="97">
        <f>Seniori!DY27</f>
        <v>0</v>
      </c>
      <c r="DZ14" s="97">
        <f>Seniori!DZ27</f>
        <v>0</v>
      </c>
      <c r="EA14" s="97">
        <f>Seniori!EA27</f>
        <v>0</v>
      </c>
      <c r="EB14" s="97">
        <f>Seniori!EB27</f>
        <v>0</v>
      </c>
      <c r="EC14" s="97">
        <f>Seniori!EC27</f>
        <v>0</v>
      </c>
      <c r="ED14" s="97">
        <f>Seniori!ED27</f>
        <v>0</v>
      </c>
      <c r="EE14" s="97">
        <f>Seniori!EE27</f>
        <v>0</v>
      </c>
      <c r="EF14" s="97">
        <f>Seniori!EF27</f>
        <v>0</v>
      </c>
      <c r="EG14" s="97">
        <f>Seniori!EG27</f>
        <v>0</v>
      </c>
      <c r="EH14" s="97">
        <f>Seniori!EH27</f>
        <v>0</v>
      </c>
      <c r="EI14" s="97">
        <f>Seniori!EI27</f>
        <v>0</v>
      </c>
      <c r="EJ14" s="97">
        <f>Seniori!EJ27</f>
        <v>0</v>
      </c>
      <c r="EK14" s="97">
        <f>Seniori!EK27</f>
        <v>0</v>
      </c>
      <c r="EL14" s="97">
        <f>Seniori!EL27</f>
        <v>0</v>
      </c>
      <c r="EM14" s="97">
        <f>Seniori!EM27</f>
        <v>0</v>
      </c>
      <c r="EN14" s="97">
        <f>Seniori!EN27</f>
        <v>0</v>
      </c>
      <c r="EO14" s="97">
        <f>Seniori!EO27</f>
        <v>0</v>
      </c>
      <c r="EP14" s="97">
        <f>Seniori!EP27</f>
        <v>0</v>
      </c>
      <c r="EQ14" s="97">
        <f>Seniori!EQ27</f>
        <v>0</v>
      </c>
      <c r="ER14" s="97">
        <f>Seniori!ER27</f>
        <v>0</v>
      </c>
      <c r="ES14" s="97">
        <f>Seniori!ES27</f>
        <v>0</v>
      </c>
      <c r="ET14" s="97">
        <f>Seniori!ET27</f>
        <v>0</v>
      </c>
      <c r="EU14" s="97">
        <f>Seniori!EU27</f>
        <v>0</v>
      </c>
      <c r="EV14" s="97">
        <f>Seniori!EV27</f>
        <v>0</v>
      </c>
      <c r="EW14" s="97">
        <f>Seniori!EW27</f>
        <v>0</v>
      </c>
      <c r="EX14" s="97">
        <f>Seniori!EX27</f>
        <v>0</v>
      </c>
      <c r="EY14" s="97">
        <f>Seniori!EY27</f>
        <v>0</v>
      </c>
      <c r="EZ14" s="97">
        <f>Seniori!EZ27</f>
        <v>0</v>
      </c>
      <c r="FA14" s="97">
        <f>Seniori!FA27</f>
        <v>0</v>
      </c>
      <c r="FB14" s="97">
        <f>Seniori!FB27</f>
        <v>0</v>
      </c>
      <c r="FC14" s="97">
        <f>Seniori!FC27</f>
        <v>0</v>
      </c>
      <c r="FD14" s="97">
        <f>Seniori!FD27</f>
        <v>0</v>
      </c>
      <c r="FE14" s="97">
        <f>Seniori!FE27</f>
        <v>0</v>
      </c>
      <c r="FF14" s="97">
        <f>Seniori!FF27</f>
        <v>0</v>
      </c>
      <c r="FG14" s="97">
        <f>Seniori!FG27</f>
        <v>0</v>
      </c>
      <c r="FH14" s="97">
        <f>Seniori!FH27</f>
        <v>0</v>
      </c>
      <c r="FI14" s="97">
        <f>Seniori!FI27</f>
        <v>0</v>
      </c>
      <c r="FJ14" s="97">
        <f>Seniori!FJ27</f>
        <v>0</v>
      </c>
      <c r="FK14" s="97">
        <f>Seniori!FK27</f>
        <v>0</v>
      </c>
      <c r="FL14" s="97">
        <f>Seniori!FL27</f>
        <v>0</v>
      </c>
      <c r="FM14" s="97">
        <f>Seniori!FM27</f>
        <v>0</v>
      </c>
      <c r="FN14" s="97">
        <f>Seniori!FN27</f>
        <v>0</v>
      </c>
      <c r="FO14" s="97">
        <f>Seniori!FO27</f>
        <v>0</v>
      </c>
      <c r="FP14" s="97">
        <f>Seniori!FP27</f>
        <v>0</v>
      </c>
      <c r="FQ14" s="97">
        <f>Seniori!FQ27</f>
        <v>0</v>
      </c>
      <c r="FR14" s="97">
        <f>Seniori!FR27</f>
        <v>0</v>
      </c>
      <c r="FS14" s="97">
        <f>Seniori!FS27</f>
        <v>0</v>
      </c>
      <c r="FT14" s="97">
        <f>Seniori!FT27</f>
        <v>0</v>
      </c>
      <c r="FU14" s="97">
        <f>Seniori!FU27</f>
        <v>0</v>
      </c>
      <c r="FV14" s="97">
        <f>Seniori!FV27</f>
        <v>0</v>
      </c>
      <c r="FW14" s="97">
        <f>Seniori!FW27</f>
        <v>0</v>
      </c>
      <c r="FX14" s="97">
        <f>Seniori!FX27</f>
        <v>0</v>
      </c>
      <c r="FY14" s="97">
        <f>Seniori!FY27</f>
        <v>0</v>
      </c>
      <c r="FZ14" s="97">
        <f>Seniori!FZ27</f>
        <v>0</v>
      </c>
      <c r="GA14" s="97">
        <f>Seniori!GA27</f>
        <v>0</v>
      </c>
      <c r="GB14" s="97">
        <f>Seniori!GB27</f>
        <v>0</v>
      </c>
      <c r="GC14" s="97">
        <f>Seniori!GC27</f>
        <v>0</v>
      </c>
      <c r="GD14" s="97">
        <f>Seniori!GD27</f>
        <v>0</v>
      </c>
      <c r="GE14" s="97">
        <f>Seniori!GE27</f>
        <v>0</v>
      </c>
      <c r="GF14" s="97">
        <f>Seniori!GF27</f>
        <v>0</v>
      </c>
      <c r="GG14" s="97">
        <f>Seniori!GG27</f>
        <v>0</v>
      </c>
      <c r="GH14" s="97">
        <f>Seniori!GH27</f>
        <v>0</v>
      </c>
      <c r="GI14" s="97">
        <f>Seniori!GI27</f>
        <v>0</v>
      </c>
      <c r="GJ14" s="97">
        <f>Seniori!GJ27</f>
        <v>0</v>
      </c>
      <c r="GK14" s="97">
        <f>Seniori!GK27</f>
        <v>0</v>
      </c>
      <c r="GL14" s="97">
        <f>Seniori!GL27</f>
        <v>0</v>
      </c>
      <c r="GM14" s="97">
        <f>Seniori!GM27</f>
        <v>0</v>
      </c>
      <c r="GN14" s="97">
        <f>Seniori!GN27</f>
        <v>0</v>
      </c>
      <c r="GO14" s="97">
        <f>Seniori!GO27</f>
        <v>0</v>
      </c>
      <c r="GP14" s="97">
        <f>Seniori!GP27</f>
        <v>0</v>
      </c>
      <c r="GQ14" s="97">
        <f>Seniori!GQ27</f>
        <v>0</v>
      </c>
      <c r="GR14" s="97">
        <f>Seniori!GR27</f>
        <v>0</v>
      </c>
      <c r="GS14" s="97">
        <f>Seniori!GS27</f>
        <v>0</v>
      </c>
      <c r="GT14" s="97">
        <f>Seniori!GT27</f>
        <v>0</v>
      </c>
      <c r="GU14" s="97">
        <f>Seniori!GU27</f>
        <v>0</v>
      </c>
      <c r="GV14" s="97">
        <f>Seniori!GV27</f>
        <v>0</v>
      </c>
      <c r="GW14" s="97">
        <f>Seniori!GW27</f>
        <v>0</v>
      </c>
      <c r="GX14" s="97">
        <f>Seniori!GX27</f>
        <v>0</v>
      </c>
      <c r="GY14" s="97">
        <f>Seniori!GY27</f>
        <v>13</v>
      </c>
      <c r="GZ14" s="97">
        <f>Seniori!GZ27</f>
        <v>0</v>
      </c>
      <c r="HA14" s="97">
        <f>Seniori!HA27</f>
        <v>0</v>
      </c>
      <c r="HB14" s="97">
        <f>Seniori!HB27</f>
        <v>0</v>
      </c>
      <c r="HC14" s="97">
        <f>Seniori!HC27</f>
        <v>0</v>
      </c>
      <c r="HD14" s="97">
        <f>Seniori!HD27</f>
        <v>0</v>
      </c>
      <c r="HE14" s="97">
        <f>Seniori!HE27</f>
        <v>0</v>
      </c>
      <c r="HF14" s="97">
        <f>Seniori!HF27</f>
        <v>0</v>
      </c>
      <c r="HG14" s="97">
        <f>Seniori!HG27</f>
        <v>17</v>
      </c>
      <c r="HH14" s="97">
        <f>Seniori!HH27</f>
        <v>0</v>
      </c>
      <c r="HI14" s="97">
        <f>Seniori!HI27</f>
        <v>0</v>
      </c>
      <c r="HJ14" s="97">
        <f>Seniori!HJ27</f>
        <v>0</v>
      </c>
      <c r="HK14" s="97">
        <f>Seniori!HK27</f>
        <v>0</v>
      </c>
      <c r="HL14" s="97">
        <f>Seniori!HL27</f>
        <v>0</v>
      </c>
      <c r="HM14" s="97">
        <f>Seniori!HM27</f>
        <v>0</v>
      </c>
      <c r="HN14" s="97">
        <f>Seniori!HN27</f>
        <v>0</v>
      </c>
      <c r="HO14" s="97">
        <f>Seniori!HO27</f>
        <v>0</v>
      </c>
      <c r="HP14" s="97">
        <f>Seniori!HP27</f>
        <v>0</v>
      </c>
      <c r="HQ14" s="97">
        <f>Seniori!HQ27</f>
        <v>17</v>
      </c>
      <c r="HR14" s="97">
        <f>Seniori!HR27</f>
        <v>0</v>
      </c>
      <c r="HS14" s="97">
        <f>Seniori!HS27</f>
        <v>0</v>
      </c>
      <c r="HT14" s="97">
        <f>Seniori!HT27</f>
        <v>0</v>
      </c>
      <c r="HU14" s="97">
        <f>Seniori!HU27</f>
        <v>0</v>
      </c>
      <c r="HV14" s="97">
        <f>Seniori!HV27</f>
        <v>0</v>
      </c>
      <c r="HW14" s="97">
        <f>Seniori!HW27</f>
        <v>0</v>
      </c>
      <c r="HX14" s="97">
        <f>Seniori!HX27</f>
        <v>0</v>
      </c>
      <c r="HY14" s="97">
        <f>Seniori!HY27</f>
        <v>0</v>
      </c>
      <c r="HZ14" s="97">
        <f>Seniori!HZ27</f>
        <v>17</v>
      </c>
      <c r="IA14" s="97">
        <f>Seniori!IA27</f>
        <v>0</v>
      </c>
      <c r="IB14" s="97">
        <f>Seniori!IB27</f>
        <v>0</v>
      </c>
      <c r="IC14" s="97">
        <f>Seniori!IC27</f>
        <v>0</v>
      </c>
      <c r="ID14" s="97">
        <f>Seniori!ID27</f>
        <v>0</v>
      </c>
      <c r="IE14" s="97">
        <f>Seniori!IE27</f>
        <v>0</v>
      </c>
      <c r="IF14" s="97">
        <f>Seniori!IF27</f>
        <v>0</v>
      </c>
      <c r="IG14" s="97">
        <f>Seniori!IG27</f>
        <v>0</v>
      </c>
      <c r="IH14" s="97">
        <f>Seniori!IH27</f>
        <v>0</v>
      </c>
      <c r="II14" s="97">
        <f>Seniori!II27</f>
        <v>0</v>
      </c>
      <c r="IJ14" s="97">
        <f>Seniori!IJ27</f>
        <v>0</v>
      </c>
      <c r="IK14" s="97">
        <f>Seniori!IK27</f>
        <v>0</v>
      </c>
      <c r="IL14" s="97">
        <f>Seniori!IL27</f>
        <v>0</v>
      </c>
      <c r="IM14" s="97">
        <f>Seniori!IM27</f>
        <v>0</v>
      </c>
      <c r="IN14" s="97">
        <f>Seniori!IN27</f>
        <v>0</v>
      </c>
      <c r="IO14" s="97">
        <f>Seniori!IO27</f>
        <v>0</v>
      </c>
      <c r="IP14" s="97">
        <f>Seniori!IP27</f>
        <v>0</v>
      </c>
      <c r="IQ14" s="97">
        <f>Seniori!IQ27</f>
        <v>0</v>
      </c>
      <c r="IR14" s="97">
        <f>Seniori!IR27</f>
        <v>0</v>
      </c>
      <c r="IS14" s="97">
        <f>Seniori!IS27</f>
        <v>0</v>
      </c>
      <c r="IT14" s="97">
        <f>Seniori!IT27</f>
        <v>0</v>
      </c>
      <c r="IU14" s="97">
        <f>Seniori!IU27</f>
        <v>0</v>
      </c>
      <c r="IV14" s="97">
        <f>Seniori!IV27</f>
        <v>0</v>
      </c>
      <c r="IW14" s="97">
        <f>Seniori!IW27</f>
        <v>0</v>
      </c>
      <c r="IX14" s="97">
        <f>Seniori!IX27</f>
        <v>0</v>
      </c>
      <c r="IY14" s="97">
        <f>Seniori!IY27</f>
        <v>0</v>
      </c>
      <c r="IZ14" s="97">
        <f>Seniori!IZ27</f>
        <v>0</v>
      </c>
      <c r="JA14" s="97">
        <f>Seniori!JA27</f>
        <v>0</v>
      </c>
      <c r="JB14" s="97">
        <f>Seniori!JB27</f>
        <v>0</v>
      </c>
      <c r="JC14" s="97">
        <f>Seniori!JC27</f>
        <v>0</v>
      </c>
      <c r="JD14" s="97">
        <f>Seniori!JD27</f>
        <v>0</v>
      </c>
      <c r="JE14" s="97">
        <f>Seniori!JE27</f>
        <v>0</v>
      </c>
      <c r="JF14" s="97">
        <f>Seniori!JF27</f>
        <v>0</v>
      </c>
      <c r="JG14" s="97">
        <f>Seniori!JG27</f>
        <v>0</v>
      </c>
      <c r="JH14" s="97">
        <f>Seniori!JH27</f>
        <v>0</v>
      </c>
      <c r="JI14" s="97">
        <f>Seniori!JI27</f>
        <v>0</v>
      </c>
      <c r="JJ14" s="97">
        <f>Seniori!JJ27</f>
        <v>0</v>
      </c>
      <c r="JK14" s="97">
        <f>Seniori!JK27</f>
        <v>0</v>
      </c>
      <c r="JL14" s="97">
        <f>Seniori!JL27</f>
        <v>0</v>
      </c>
      <c r="JM14" s="97">
        <f>Seniori!JM27</f>
        <v>0</v>
      </c>
      <c r="JN14" s="97">
        <f>Seniori!JN27</f>
        <v>0</v>
      </c>
      <c r="JO14" s="97">
        <f>Seniori!JO27</f>
        <v>0</v>
      </c>
      <c r="JP14" s="97">
        <f>Seniori!JP27</f>
        <v>0</v>
      </c>
      <c r="JQ14" s="97">
        <f>Seniori!JQ27</f>
        <v>0</v>
      </c>
      <c r="JR14" s="97">
        <f>Seniori!JR27</f>
        <v>0</v>
      </c>
      <c r="JS14" s="97">
        <f>Seniori!JS27</f>
        <v>0</v>
      </c>
      <c r="JT14" s="97">
        <f>Seniori!JT27</f>
        <v>0</v>
      </c>
      <c r="JU14" s="97">
        <f>Seniori!JU27</f>
        <v>0</v>
      </c>
      <c r="JV14" s="97">
        <f>Seniori!JV27</f>
        <v>0</v>
      </c>
      <c r="JW14" s="97">
        <f>Seniori!JW27</f>
        <v>0</v>
      </c>
      <c r="JX14" s="97">
        <f>Seniori!JX27</f>
        <v>0</v>
      </c>
      <c r="JY14" s="97">
        <f>Seniori!JY27</f>
        <v>0</v>
      </c>
      <c r="JZ14" s="97">
        <f>Seniori!JZ27</f>
        <v>0</v>
      </c>
      <c r="KA14" s="97">
        <f>Seniori!KA27</f>
        <v>0</v>
      </c>
      <c r="KB14" s="97">
        <f>Seniori!KB27</f>
        <v>0</v>
      </c>
      <c r="KC14" s="97">
        <f>Seniori!KC27</f>
        <v>0</v>
      </c>
      <c r="KD14" s="97">
        <f>Seniori!KD27</f>
        <v>0</v>
      </c>
      <c r="KE14" s="97">
        <f>Seniori!KE27</f>
        <v>0</v>
      </c>
      <c r="KF14" s="97">
        <f>Seniori!KF27</f>
        <v>0</v>
      </c>
      <c r="KG14" s="97">
        <f>Seniori!KG27</f>
        <v>0</v>
      </c>
      <c r="KH14" s="97">
        <f>Seniori!KH27</f>
        <v>0</v>
      </c>
      <c r="KI14" s="97">
        <f>Seniori!KI27</f>
        <v>0</v>
      </c>
      <c r="KJ14" s="97">
        <f>Seniori!KJ27</f>
        <v>0</v>
      </c>
      <c r="KK14" s="97">
        <f>Seniori!KK27</f>
        <v>0</v>
      </c>
      <c r="KL14" s="97">
        <f>Seniori!KL27</f>
        <v>0</v>
      </c>
      <c r="KM14" s="97">
        <f>Seniori!KM27</f>
        <v>0</v>
      </c>
      <c r="KN14" s="97">
        <f>Seniori!KN27</f>
        <v>0</v>
      </c>
      <c r="KO14" s="97">
        <f>Seniori!KO27</f>
        <v>0</v>
      </c>
      <c r="KP14" s="97">
        <f>Seniori!KP27</f>
        <v>0</v>
      </c>
      <c r="KQ14" s="97">
        <f>Seniori!KQ27</f>
        <v>0</v>
      </c>
      <c r="KR14" s="97">
        <f>Seniori!KR27</f>
        <v>0</v>
      </c>
      <c r="KS14" s="97">
        <f>Seniori!KS27</f>
        <v>0</v>
      </c>
      <c r="KT14" s="97">
        <f>Seniori!KT27</f>
        <v>0</v>
      </c>
      <c r="KU14" s="97">
        <f>Seniori!KU27</f>
        <v>0</v>
      </c>
      <c r="KV14" s="97">
        <f>Seniori!KV27</f>
        <v>0</v>
      </c>
      <c r="KW14" s="97">
        <f>Seniori!KW27</f>
        <v>0</v>
      </c>
      <c r="KX14" s="97">
        <f>Seniori!KX27</f>
        <v>0</v>
      </c>
      <c r="KY14" s="97">
        <f>Seniori!KY27</f>
        <v>0</v>
      </c>
      <c r="KZ14" s="97">
        <f>Seniori!KZ27</f>
        <v>0</v>
      </c>
      <c r="LA14" s="97">
        <f>Seniori!LA27</f>
        <v>0</v>
      </c>
      <c r="LB14" s="97">
        <f>Seniori!LB27</f>
        <v>0</v>
      </c>
      <c r="LC14" s="97">
        <f>Seniori!LC27</f>
        <v>0</v>
      </c>
      <c r="LD14" s="97">
        <f>Seniori!LD27</f>
        <v>0</v>
      </c>
      <c r="LE14" s="97">
        <f>Seniori!LE27</f>
        <v>0</v>
      </c>
      <c r="LF14" s="97">
        <f>Seniori!LF27</f>
        <v>0</v>
      </c>
      <c r="LG14" s="97">
        <f>Seniori!LG27</f>
        <v>0</v>
      </c>
      <c r="LH14" s="97">
        <f>Seniori!LH27</f>
        <v>0</v>
      </c>
      <c r="LI14" s="97">
        <f>Seniori!LI27</f>
        <v>0</v>
      </c>
      <c r="LJ14" s="97">
        <f>Seniori!LJ27</f>
        <v>0</v>
      </c>
      <c r="LK14" s="97">
        <f>Seniori!LK27</f>
        <v>0</v>
      </c>
      <c r="LL14" s="97">
        <f>Seniori!LL27</f>
        <v>0</v>
      </c>
      <c r="LM14" s="97">
        <f>Seniori!LM27</f>
        <v>0</v>
      </c>
      <c r="LN14" s="97">
        <f>Seniori!LN27</f>
        <v>0</v>
      </c>
      <c r="LO14" s="97">
        <f>Seniori!LO27</f>
        <v>0</v>
      </c>
      <c r="LP14" s="97">
        <f>Seniori!LP27</f>
        <v>0</v>
      </c>
      <c r="LQ14" s="97">
        <f>Seniori!LQ27</f>
        <v>0</v>
      </c>
      <c r="LR14" s="97">
        <f>Seniori!LR27</f>
        <v>0</v>
      </c>
      <c r="LS14" s="97">
        <f>Seniori!LS27</f>
        <v>0</v>
      </c>
      <c r="LT14" s="97">
        <f>Seniori!LT27</f>
        <v>0</v>
      </c>
      <c r="LU14" s="97">
        <f>Seniori!LU27</f>
        <v>0</v>
      </c>
      <c r="LV14" s="97">
        <f>Seniori!LV27</f>
        <v>0</v>
      </c>
      <c r="LW14" s="97">
        <f>Seniori!LW27</f>
        <v>0</v>
      </c>
      <c r="LX14" s="97">
        <f>Seniori!LX27</f>
        <v>0</v>
      </c>
      <c r="LY14" s="97">
        <f>Seniori!LY27</f>
        <v>0</v>
      </c>
      <c r="LZ14" s="97">
        <f>Seniori!LZ27</f>
        <v>0</v>
      </c>
      <c r="MA14" s="97">
        <f>Seniori!MA27</f>
        <v>0</v>
      </c>
      <c r="MB14" s="97">
        <f>Seniori!MB27</f>
        <v>0</v>
      </c>
      <c r="MC14" s="97">
        <f>Seniori!MC27</f>
        <v>0</v>
      </c>
      <c r="MD14" s="97">
        <f>Seniori!MD27</f>
        <v>0</v>
      </c>
      <c r="ME14" s="97">
        <f>Seniori!ME27</f>
        <v>0</v>
      </c>
      <c r="MF14" s="97">
        <f>Seniori!MF27</f>
        <v>0</v>
      </c>
      <c r="MG14" s="97">
        <f>Seniori!MG27</f>
        <v>0</v>
      </c>
      <c r="MH14" s="97">
        <f>Seniori!MH27</f>
        <v>0</v>
      </c>
      <c r="MI14" s="97">
        <f>Seniori!MI27</f>
        <v>0</v>
      </c>
      <c r="MJ14" s="97">
        <f>Seniori!MJ27</f>
        <v>0</v>
      </c>
      <c r="MK14" s="97">
        <f>Seniori!MK27</f>
        <v>0</v>
      </c>
      <c r="ML14" s="97">
        <f>Seniori!ML27</f>
        <v>0</v>
      </c>
      <c r="MM14" s="97">
        <f>Seniori!MM27</f>
        <v>0</v>
      </c>
      <c r="MN14" s="97">
        <f>Seniori!MN27</f>
        <v>0</v>
      </c>
      <c r="MO14" s="97">
        <f>Seniori!MO27</f>
        <v>0</v>
      </c>
      <c r="MP14" s="97">
        <f>Seniori!MP27</f>
        <v>0</v>
      </c>
      <c r="MQ14" s="97">
        <f>Seniori!MQ27</f>
        <v>0</v>
      </c>
      <c r="MR14" s="97">
        <f>Seniori!MR27</f>
        <v>0</v>
      </c>
      <c r="MS14" s="97">
        <f>Seniori!MS27</f>
        <v>0</v>
      </c>
      <c r="MT14" s="97">
        <f>Seniori!MT27</f>
        <v>0</v>
      </c>
      <c r="MU14" s="97">
        <f>Seniori!MU27</f>
        <v>0</v>
      </c>
      <c r="MV14" s="97">
        <f>Seniori!MV27</f>
        <v>0</v>
      </c>
      <c r="MW14" s="97">
        <f>Seniori!MW27</f>
        <v>0</v>
      </c>
      <c r="MX14" s="97">
        <f>Seniori!MX27</f>
        <v>0</v>
      </c>
      <c r="MY14" s="97">
        <f>Seniori!MY27</f>
        <v>0</v>
      </c>
      <c r="MZ14" s="97">
        <f>Seniori!MZ27</f>
        <v>0</v>
      </c>
      <c r="NA14" s="97">
        <f>Seniori!NA27</f>
        <v>0</v>
      </c>
      <c r="NB14" s="97">
        <f>Seniori!NB27</f>
        <v>0</v>
      </c>
      <c r="NC14" s="97">
        <f>Seniori!NC27</f>
        <v>0</v>
      </c>
      <c r="ND14" s="97">
        <f>Seniori!ND27</f>
        <v>0</v>
      </c>
      <c r="NE14" s="97">
        <f>Seniori!NE27</f>
        <v>0</v>
      </c>
      <c r="NF14" s="97">
        <f>Seniori!NF27</f>
        <v>0</v>
      </c>
      <c r="NG14" s="97">
        <f>Seniori!NG27</f>
        <v>0</v>
      </c>
      <c r="NH14" s="97">
        <f>Seniori!NH27</f>
        <v>0</v>
      </c>
      <c r="NI14" s="97">
        <f>Seniori!NI27</f>
        <v>0</v>
      </c>
      <c r="NJ14" s="97">
        <f>Seniori!NJ27</f>
        <v>0</v>
      </c>
      <c r="NK14" s="97">
        <f>Seniori!NK27</f>
        <v>0</v>
      </c>
      <c r="NL14" s="97">
        <f>Seniori!NL27</f>
        <v>0</v>
      </c>
      <c r="NM14" s="97">
        <f>Seniori!NM27</f>
        <v>0</v>
      </c>
      <c r="NN14" s="97">
        <f>Seniori!NN27</f>
        <v>0</v>
      </c>
      <c r="NO14" s="97">
        <f>Seniori!NO27</f>
        <v>0</v>
      </c>
      <c r="NP14" s="97">
        <f>Seniori!NP27</f>
        <v>0</v>
      </c>
      <c r="NQ14" s="97">
        <f>Seniori!NQ27</f>
        <v>0</v>
      </c>
      <c r="NR14" s="97">
        <f>Seniori!NR27</f>
        <v>0</v>
      </c>
      <c r="NS14" s="97">
        <f>Seniori!NS27</f>
        <v>0</v>
      </c>
      <c r="NT14" s="97">
        <f>Seniori!NT27</f>
        <v>0</v>
      </c>
      <c r="NU14" s="97">
        <f>Seniori!NU27</f>
        <v>0</v>
      </c>
      <c r="NV14" s="97">
        <f>Seniori!NV27</f>
        <v>0</v>
      </c>
      <c r="NW14" s="97">
        <f>Seniori!NW27</f>
        <v>0</v>
      </c>
      <c r="NX14" s="97">
        <f>Seniori!NX27</f>
        <v>0</v>
      </c>
      <c r="NY14" s="97">
        <f>Seniori!NY27</f>
        <v>0</v>
      </c>
      <c r="NZ14" s="97">
        <f>Seniori!NZ27</f>
        <v>0</v>
      </c>
      <c r="OA14" s="97">
        <f>Seniori!OA27</f>
        <v>0</v>
      </c>
      <c r="OB14" s="97">
        <f>Seniori!OB27</f>
        <v>0</v>
      </c>
      <c r="OC14" s="97">
        <f>Seniori!OC27</f>
        <v>0</v>
      </c>
      <c r="OD14" s="97">
        <f>Seniori!OD27</f>
        <v>0</v>
      </c>
      <c r="OE14" s="97">
        <f>Seniori!OE27</f>
        <v>0</v>
      </c>
      <c r="OF14" s="97">
        <f>Seniori!OF27</f>
        <v>0</v>
      </c>
      <c r="OG14" s="97">
        <f>Seniori!OG27</f>
        <v>0</v>
      </c>
      <c r="OH14" s="97">
        <f>Seniori!OH27</f>
        <v>0</v>
      </c>
      <c r="OI14" s="97">
        <f>Seniori!OI27</f>
        <v>0</v>
      </c>
      <c r="OJ14" s="97">
        <f>Seniori!OJ27</f>
        <v>0</v>
      </c>
      <c r="OK14" s="97">
        <f>Seniori!OK27</f>
        <v>0</v>
      </c>
      <c r="OL14" s="97">
        <f>Seniori!OL27</f>
        <v>0</v>
      </c>
      <c r="OM14" s="97">
        <f>Seniori!OM27</f>
        <v>0</v>
      </c>
      <c r="ON14" s="97">
        <f>Seniori!ON27</f>
        <v>0</v>
      </c>
      <c r="OO14" s="97">
        <f>Seniori!OO27</f>
        <v>0</v>
      </c>
      <c r="OP14" s="97">
        <f>Seniori!OP27</f>
        <v>0</v>
      </c>
      <c r="OQ14" s="97">
        <f>Seniori!OQ27</f>
        <v>0</v>
      </c>
      <c r="OR14" s="97">
        <f>Seniori!OR27</f>
        <v>0</v>
      </c>
      <c r="OS14" s="97">
        <f>Seniori!OS27</f>
        <v>0</v>
      </c>
      <c r="OT14" s="97">
        <f>Seniori!OT27</f>
        <v>0</v>
      </c>
      <c r="OU14" s="97">
        <f>Seniori!OU27</f>
        <v>0</v>
      </c>
      <c r="OV14" s="97">
        <f>Seniori!OV27</f>
        <v>0</v>
      </c>
      <c r="OW14" s="97">
        <f>Seniori!OW27</f>
        <v>0</v>
      </c>
      <c r="OX14" s="97">
        <f>Seniori!OX27</f>
        <v>0</v>
      </c>
      <c r="OY14" s="97">
        <f>Seniori!OY27</f>
        <v>0</v>
      </c>
      <c r="OZ14" s="97">
        <f>Seniori!OZ27</f>
        <v>0</v>
      </c>
      <c r="PA14" s="97">
        <f>Seniori!PA27</f>
        <v>0</v>
      </c>
      <c r="PB14" s="97">
        <f>Seniori!PB27</f>
        <v>0</v>
      </c>
      <c r="PC14" s="97">
        <f>Seniori!PC27</f>
        <v>0</v>
      </c>
      <c r="PD14" s="97">
        <f>Seniori!PD27</f>
        <v>0</v>
      </c>
      <c r="PE14" s="97">
        <f>Seniori!PE27</f>
        <v>0</v>
      </c>
      <c r="PF14" s="97">
        <f>Seniori!PF27</f>
        <v>0</v>
      </c>
      <c r="PG14" s="97">
        <f>Seniori!PG27</f>
        <v>0</v>
      </c>
      <c r="PH14" s="97">
        <f>Seniori!PH27</f>
        <v>0</v>
      </c>
      <c r="PI14" s="97">
        <f>Seniori!PI27</f>
        <v>0</v>
      </c>
      <c r="PJ14" s="97">
        <f>Seniori!PJ27</f>
        <v>0</v>
      </c>
      <c r="PK14" s="97">
        <f>Seniori!PK27</f>
        <v>0</v>
      </c>
      <c r="PL14" s="97">
        <f>Seniori!PL27</f>
        <v>0</v>
      </c>
      <c r="PM14" s="97">
        <f>Seniori!PM27</f>
        <v>0</v>
      </c>
      <c r="PN14" s="97">
        <f>Seniori!PN27</f>
        <v>0</v>
      </c>
      <c r="PO14" s="97">
        <f>Seniori!PO27</f>
        <v>0</v>
      </c>
      <c r="PP14" s="97">
        <f>Seniori!PP27</f>
        <v>0</v>
      </c>
      <c r="PQ14" s="97">
        <f>Seniori!PQ27</f>
        <v>0</v>
      </c>
      <c r="PR14" s="97">
        <f>Seniori!PR27</f>
        <v>0</v>
      </c>
      <c r="PS14" s="97">
        <f>Seniori!PS27</f>
        <v>0</v>
      </c>
      <c r="PT14" s="97">
        <f>Seniori!PT27</f>
        <v>0</v>
      </c>
      <c r="PU14" s="97">
        <f>Seniori!PU27</f>
        <v>0</v>
      </c>
      <c r="PV14" s="97">
        <f>Seniori!PV27</f>
        <v>0</v>
      </c>
      <c r="PW14" s="97">
        <f>Seniori!PW27</f>
        <v>0</v>
      </c>
      <c r="PX14" s="97">
        <f>Seniori!PX27</f>
        <v>0</v>
      </c>
      <c r="PY14" s="97">
        <f>Seniori!PY27</f>
        <v>0</v>
      </c>
      <c r="PZ14" s="97">
        <f>Seniori!PZ27</f>
        <v>0</v>
      </c>
      <c r="QA14" s="97">
        <f>Seniori!QA27</f>
        <v>0</v>
      </c>
      <c r="QB14" s="97">
        <f>Seniori!QB27</f>
        <v>0</v>
      </c>
      <c r="QC14" s="97">
        <f>Seniori!QC27</f>
        <v>0</v>
      </c>
      <c r="QD14" s="97">
        <f>Seniori!QD27</f>
        <v>0</v>
      </c>
      <c r="QE14" s="97">
        <f>Seniori!QE27</f>
        <v>0</v>
      </c>
      <c r="QF14" s="97">
        <f>Seniori!QF27</f>
        <v>0</v>
      </c>
      <c r="QG14" s="97">
        <f>Seniori!QG27</f>
        <v>0</v>
      </c>
      <c r="QH14" s="97">
        <f>Seniori!QH27</f>
        <v>0</v>
      </c>
      <c r="QI14" s="97">
        <f>Seniori!QI27</f>
        <v>0</v>
      </c>
      <c r="QJ14" s="97">
        <f>Seniori!QJ27</f>
        <v>0</v>
      </c>
      <c r="QK14" s="97">
        <f>Seniori!QK27</f>
        <v>0</v>
      </c>
      <c r="QL14" s="97">
        <f>Seniori!QL27</f>
        <v>0</v>
      </c>
      <c r="QM14" s="97">
        <f>Seniori!QM27</f>
        <v>0</v>
      </c>
      <c r="QN14" s="97">
        <f>Seniori!QN27</f>
        <v>0</v>
      </c>
      <c r="QO14" s="97">
        <f>Seniori!QO27</f>
        <v>0</v>
      </c>
      <c r="QP14" s="97">
        <f>Seniori!QP27</f>
        <v>0</v>
      </c>
      <c r="QQ14" s="97">
        <f>Seniori!QQ27</f>
        <v>0</v>
      </c>
      <c r="QR14" s="97">
        <f>Seniori!QR27</f>
        <v>0</v>
      </c>
      <c r="QS14" s="97">
        <f>Seniori!QS27</f>
        <v>0</v>
      </c>
      <c r="QT14" s="97">
        <f>Seniori!QT27</f>
        <v>0</v>
      </c>
      <c r="QU14" s="97">
        <f>Seniori!QU27</f>
        <v>0</v>
      </c>
      <c r="QV14" s="97">
        <f>Seniori!QV27</f>
        <v>0</v>
      </c>
      <c r="QW14" s="97">
        <f>Seniori!QW27</f>
        <v>0</v>
      </c>
      <c r="QX14" s="97">
        <f>Seniori!QX27</f>
        <v>0</v>
      </c>
      <c r="QY14" s="97">
        <f>Seniori!QY27</f>
        <v>0</v>
      </c>
      <c r="QZ14" s="97">
        <f>Seniori!QZ27</f>
        <v>0</v>
      </c>
      <c r="RA14" s="97">
        <f>Seniori!RA27</f>
        <v>0</v>
      </c>
      <c r="RB14" s="97">
        <f>Seniori!RB27</f>
        <v>0</v>
      </c>
      <c r="RC14" s="97">
        <f>Seniori!RC27</f>
        <v>0</v>
      </c>
      <c r="RD14" s="97">
        <f>Seniori!RD27</f>
        <v>0</v>
      </c>
      <c r="RE14" s="97">
        <f>Seniori!RE27</f>
        <v>0</v>
      </c>
      <c r="RF14" s="97">
        <f>Seniori!RF27</f>
        <v>0</v>
      </c>
      <c r="RG14" s="97">
        <f>Seniori!RG27</f>
        <v>0</v>
      </c>
      <c r="RH14" s="97">
        <f>Seniori!RH27</f>
        <v>0</v>
      </c>
      <c r="RI14" s="97">
        <f>Seniori!RI27</f>
        <v>0</v>
      </c>
      <c r="RJ14" s="97">
        <f>Seniori!RJ27</f>
        <v>0</v>
      </c>
      <c r="RK14" s="97">
        <f>Seniori!RK27</f>
        <v>0</v>
      </c>
      <c r="RL14" s="97">
        <f>Seniori!RL27</f>
        <v>0</v>
      </c>
      <c r="RM14" s="97">
        <f>Seniori!RM27</f>
        <v>0</v>
      </c>
      <c r="RN14" s="97">
        <f>Seniori!RN27</f>
        <v>0</v>
      </c>
      <c r="RO14" s="97">
        <f>Seniori!RO27</f>
        <v>0</v>
      </c>
      <c r="RP14" s="97">
        <f>Seniori!RP27</f>
        <v>0</v>
      </c>
      <c r="RQ14" s="97">
        <f>Seniori!RQ27</f>
        <v>0</v>
      </c>
      <c r="RR14" s="97">
        <f>Seniori!RR27</f>
        <v>0</v>
      </c>
      <c r="RS14" s="97">
        <f>Seniori!RS27</f>
        <v>0</v>
      </c>
      <c r="RT14" s="97">
        <f>Seniori!RT27</f>
        <v>0</v>
      </c>
      <c r="RU14" s="97">
        <f>Seniori!RU27</f>
        <v>0</v>
      </c>
      <c r="RV14" s="97">
        <f>Seniori!RV27</f>
        <v>0</v>
      </c>
      <c r="RW14" s="97">
        <f>Seniori!RW27</f>
        <v>0</v>
      </c>
      <c r="RX14" s="97">
        <f>Seniori!RX27</f>
        <v>0</v>
      </c>
      <c r="RY14" s="97">
        <f>Seniori!RY27</f>
        <v>0</v>
      </c>
      <c r="RZ14" s="97">
        <f>Seniori!RZ27</f>
        <v>0</v>
      </c>
      <c r="SA14" s="97">
        <f>Seniori!SA27</f>
        <v>0</v>
      </c>
      <c r="SB14" s="97">
        <f>Seniori!SB27</f>
        <v>0</v>
      </c>
      <c r="SC14" s="97">
        <f>Seniori!SC27</f>
        <v>0</v>
      </c>
      <c r="SD14" s="97">
        <f>Seniori!SD27</f>
        <v>0</v>
      </c>
      <c r="SE14" s="97">
        <f>Seniori!SE27</f>
        <v>0</v>
      </c>
      <c r="SF14" s="97">
        <f>Seniori!SF27</f>
        <v>0</v>
      </c>
      <c r="SG14" s="97">
        <f>Seniori!SG27</f>
        <v>0</v>
      </c>
      <c r="SH14" s="97">
        <f>Seniori!SH27</f>
        <v>0</v>
      </c>
      <c r="SI14" s="97">
        <f>Seniori!SI27</f>
        <v>0</v>
      </c>
      <c r="SJ14" s="97">
        <f>Seniori!SJ27</f>
        <v>0</v>
      </c>
      <c r="SK14" s="97">
        <f>Seniori!SK27</f>
        <v>0</v>
      </c>
      <c r="SL14" s="97">
        <f>Seniori!SL27</f>
        <v>0</v>
      </c>
      <c r="SM14" s="97">
        <f>Seniori!SM27</f>
        <v>0</v>
      </c>
      <c r="SN14" s="97">
        <f>Seniori!SN27</f>
        <v>0</v>
      </c>
      <c r="SO14" s="97">
        <f>Seniori!SO27</f>
        <v>0</v>
      </c>
      <c r="SP14" s="97">
        <f>Seniori!SP27</f>
        <v>0</v>
      </c>
      <c r="SQ14" s="97">
        <f>Seniori!SQ27</f>
        <v>0</v>
      </c>
      <c r="SR14" s="97">
        <f>Seniori!SR27</f>
        <v>0</v>
      </c>
      <c r="SS14" s="97">
        <f>Seniori!SS27</f>
        <v>0</v>
      </c>
      <c r="ST14" s="97">
        <f>Seniori!ST27</f>
        <v>0</v>
      </c>
      <c r="SU14" s="97">
        <f>Seniori!SU27</f>
        <v>0</v>
      </c>
      <c r="SV14" s="97">
        <f>Seniori!SV27</f>
        <v>0</v>
      </c>
      <c r="SW14" s="97">
        <f>Seniori!SW27</f>
        <v>0</v>
      </c>
      <c r="SX14" s="97">
        <f>Seniori!SX27</f>
        <v>0</v>
      </c>
      <c r="SY14" s="97">
        <f>Seniori!SY27</f>
        <v>0</v>
      </c>
      <c r="SZ14" s="97">
        <f>Seniori!SZ27</f>
        <v>0</v>
      </c>
      <c r="TA14" s="97">
        <f>Seniori!TA27</f>
        <v>0</v>
      </c>
      <c r="TB14" s="97">
        <f>Seniori!TB27</f>
        <v>0</v>
      </c>
    </row>
    <row r="15" spans="1:522" s="1" customFormat="1" ht="18" customHeight="1" x14ac:dyDescent="0.2">
      <c r="A15" s="12">
        <v>6</v>
      </c>
      <c r="B15" s="11" t="s">
        <v>142</v>
      </c>
      <c r="C15" s="1">
        <v>11990</v>
      </c>
      <c r="D15" s="1">
        <v>2016</v>
      </c>
      <c r="E15" s="4" t="s">
        <v>80</v>
      </c>
      <c r="F15" s="1">
        <v>7853</v>
      </c>
      <c r="G15" s="9" t="s">
        <v>94</v>
      </c>
      <c r="H15" s="4" t="s">
        <v>21</v>
      </c>
      <c r="I15" s="1">
        <f>SUM(K15:TB15)</f>
        <v>104</v>
      </c>
      <c r="J15" s="12">
        <v>95</v>
      </c>
      <c r="K15" s="97">
        <f>Juniori!K9</f>
        <v>0</v>
      </c>
      <c r="L15" s="97">
        <f>Juniori!L9</f>
        <v>0</v>
      </c>
      <c r="M15" s="97">
        <f>Juniori!M9</f>
        <v>0</v>
      </c>
      <c r="N15" s="97">
        <f>Juniori!N9</f>
        <v>0</v>
      </c>
      <c r="O15" s="97">
        <f>Juniori!O9</f>
        <v>0</v>
      </c>
      <c r="P15" s="97">
        <f>Juniori!P9</f>
        <v>0</v>
      </c>
      <c r="Q15" s="97">
        <f>Juniori!Q9</f>
        <v>0</v>
      </c>
      <c r="R15" s="97">
        <f>Juniori!R9</f>
        <v>0</v>
      </c>
      <c r="S15" s="97">
        <f>Juniori!S9</f>
        <v>0</v>
      </c>
      <c r="T15" s="97">
        <f>Juniori!T9</f>
        <v>0</v>
      </c>
      <c r="U15" s="97">
        <f>Juniori!U9</f>
        <v>0</v>
      </c>
      <c r="V15" s="97">
        <f>Juniori!V9</f>
        <v>0</v>
      </c>
      <c r="W15" s="97">
        <f>Juniori!W9</f>
        <v>0</v>
      </c>
      <c r="X15" s="97">
        <f>Juniori!X9</f>
        <v>0</v>
      </c>
      <c r="Y15" s="97">
        <f>Juniori!Y9</f>
        <v>0</v>
      </c>
      <c r="Z15" s="97">
        <f>Juniori!Z9</f>
        <v>0</v>
      </c>
      <c r="AA15" s="97">
        <f>Juniori!AA9</f>
        <v>0</v>
      </c>
      <c r="AB15" s="97">
        <f>Juniori!AB9</f>
        <v>0</v>
      </c>
      <c r="AC15" s="97">
        <f>Juniori!AC9</f>
        <v>0</v>
      </c>
      <c r="AD15" s="97">
        <f>Juniori!AD9</f>
        <v>0</v>
      </c>
      <c r="AE15" s="97">
        <f>Juniori!AE9</f>
        <v>0</v>
      </c>
      <c r="AF15" s="97">
        <f>Juniori!AF9</f>
        <v>0</v>
      </c>
      <c r="AG15" s="97">
        <f>Juniori!AG9</f>
        <v>0</v>
      </c>
      <c r="AH15" s="97">
        <f>Juniori!AH9</f>
        <v>0</v>
      </c>
      <c r="AI15" s="97">
        <f>Juniori!AI9</f>
        <v>0</v>
      </c>
      <c r="AJ15" s="97">
        <f>Juniori!AJ9</f>
        <v>0</v>
      </c>
      <c r="AK15" s="97">
        <f>Juniori!AK9</f>
        <v>0</v>
      </c>
      <c r="AL15" s="97">
        <f>Juniori!AL9</f>
        <v>0</v>
      </c>
      <c r="AM15" s="97">
        <f>Juniori!AM9</f>
        <v>0</v>
      </c>
      <c r="AN15" s="97">
        <f>Juniori!AN9</f>
        <v>0</v>
      </c>
      <c r="AO15" s="97">
        <f>Juniori!AO9</f>
        <v>0</v>
      </c>
      <c r="AP15" s="97">
        <f>Juniori!AP9</f>
        <v>0</v>
      </c>
      <c r="AQ15" s="97">
        <f>Juniori!AQ9</f>
        <v>0</v>
      </c>
      <c r="AR15" s="97">
        <f>Juniori!AR9</f>
        <v>0</v>
      </c>
      <c r="AS15" s="97">
        <f>Juniori!AS9</f>
        <v>0</v>
      </c>
      <c r="AT15" s="97">
        <f>Juniori!AT9</f>
        <v>0</v>
      </c>
      <c r="AU15" s="97">
        <f>Juniori!AU9</f>
        <v>0</v>
      </c>
      <c r="AV15" s="97">
        <f>Juniori!AV9</f>
        <v>0</v>
      </c>
      <c r="AW15" s="97">
        <f>Juniori!AW9</f>
        <v>0</v>
      </c>
      <c r="AX15" s="97">
        <f>Juniori!AX9</f>
        <v>0</v>
      </c>
      <c r="AY15" s="97">
        <f>Juniori!AY9</f>
        <v>0</v>
      </c>
      <c r="AZ15" s="97">
        <f>Juniori!AZ9</f>
        <v>0</v>
      </c>
      <c r="BA15" s="97">
        <f>Juniori!BA9</f>
        <v>0</v>
      </c>
      <c r="BB15" s="97">
        <f>Juniori!BB9</f>
        <v>0</v>
      </c>
      <c r="BC15" s="97">
        <f>Juniori!BC9</f>
        <v>0</v>
      </c>
      <c r="BD15" s="97">
        <f>Juniori!BD9</f>
        <v>0</v>
      </c>
      <c r="BE15" s="97">
        <f>Juniori!BE9</f>
        <v>0</v>
      </c>
      <c r="BF15" s="97">
        <f>Juniori!BF9</f>
        <v>0</v>
      </c>
      <c r="BG15" s="97">
        <f>Juniori!BG9</f>
        <v>0</v>
      </c>
      <c r="BH15" s="97">
        <f>Juniori!BH9</f>
        <v>0</v>
      </c>
      <c r="BI15" s="97">
        <f>Juniori!BI9</f>
        <v>0</v>
      </c>
      <c r="BJ15" s="97">
        <f>Juniori!BJ9</f>
        <v>0</v>
      </c>
      <c r="BK15" s="97">
        <f>Juniori!BK9</f>
        <v>0</v>
      </c>
      <c r="BL15" s="97">
        <f>Juniori!BL9</f>
        <v>0</v>
      </c>
      <c r="BM15" s="97">
        <f>Juniori!BM9</f>
        <v>0</v>
      </c>
      <c r="BN15" s="97">
        <f>Juniori!BN9</f>
        <v>0</v>
      </c>
      <c r="BO15" s="97">
        <f>Juniori!BO9</f>
        <v>0</v>
      </c>
      <c r="BP15" s="97">
        <f>Juniori!BP9</f>
        <v>0</v>
      </c>
      <c r="BQ15" s="97">
        <f>Juniori!BQ9</f>
        <v>0</v>
      </c>
      <c r="BR15" s="97">
        <f>Juniori!BR9</f>
        <v>0</v>
      </c>
      <c r="BS15" s="97">
        <f>Juniori!BS9</f>
        <v>0</v>
      </c>
      <c r="BT15" s="97">
        <f>Juniori!BT9</f>
        <v>0</v>
      </c>
      <c r="BU15" s="97">
        <f>Juniori!BU9</f>
        <v>0</v>
      </c>
      <c r="BV15" s="97">
        <f>Juniori!BV9</f>
        <v>0</v>
      </c>
      <c r="BW15" s="97">
        <f>Juniori!BW9</f>
        <v>0</v>
      </c>
      <c r="BX15" s="97">
        <f>Juniori!BX9</f>
        <v>0</v>
      </c>
      <c r="BY15" s="97">
        <f>Juniori!BY9</f>
        <v>0</v>
      </c>
      <c r="BZ15" s="97">
        <f>Juniori!BZ9</f>
        <v>0</v>
      </c>
      <c r="CA15" s="97">
        <f>Juniori!CA9</f>
        <v>0</v>
      </c>
      <c r="CB15" s="97">
        <f>Juniori!CB9</f>
        <v>0</v>
      </c>
      <c r="CC15" s="97">
        <f>Juniori!CC9</f>
        <v>0</v>
      </c>
      <c r="CD15" s="97">
        <f>Juniori!CD9</f>
        <v>0</v>
      </c>
      <c r="CE15" s="97">
        <f>Juniori!CE9</f>
        <v>0</v>
      </c>
      <c r="CF15" s="97">
        <f>Juniori!CF9</f>
        <v>4</v>
      </c>
      <c r="CG15" s="97">
        <f>Juniori!CG9</f>
        <v>3</v>
      </c>
      <c r="CH15" s="97">
        <f>Juniori!CH9</f>
        <v>0</v>
      </c>
      <c r="CI15" s="97">
        <f>Juniori!CI9</f>
        <v>0</v>
      </c>
      <c r="CJ15" s="97">
        <f>Juniori!CJ9</f>
        <v>0</v>
      </c>
      <c r="CK15" s="97">
        <f>Juniori!CK9</f>
        <v>0</v>
      </c>
      <c r="CL15" s="97">
        <f>Juniori!CL9</f>
        <v>0</v>
      </c>
      <c r="CM15" s="97">
        <f>Juniori!CM9</f>
        <v>0</v>
      </c>
      <c r="CN15" s="97">
        <f>Juniori!CN9</f>
        <v>0</v>
      </c>
      <c r="CO15" s="97">
        <f>Juniori!CO9</f>
        <v>0</v>
      </c>
      <c r="CP15" s="97">
        <f>Juniori!CP9</f>
        <v>4</v>
      </c>
      <c r="CQ15" s="97">
        <f>Juniori!CQ9</f>
        <v>5</v>
      </c>
      <c r="CR15" s="97">
        <f>Juniori!CR9</f>
        <v>0</v>
      </c>
      <c r="CS15" s="97">
        <f>Juniori!CS9</f>
        <v>0</v>
      </c>
      <c r="CT15" s="97">
        <f>Juniori!CT9</f>
        <v>0</v>
      </c>
      <c r="CU15" s="97">
        <f>Juniori!CU9</f>
        <v>7</v>
      </c>
      <c r="CV15" s="97">
        <f>Juniori!CV9</f>
        <v>0</v>
      </c>
      <c r="CW15" s="97">
        <f>Juniori!CW9</f>
        <v>6</v>
      </c>
      <c r="CX15" s="97">
        <f>Juniori!CX9</f>
        <v>0</v>
      </c>
      <c r="CY15" s="97">
        <f>Juniori!CY9</f>
        <v>0</v>
      </c>
      <c r="CZ15" s="97">
        <f>Juniori!CZ9</f>
        <v>0</v>
      </c>
      <c r="DA15" s="97">
        <f>Juniori!DA9</f>
        <v>0</v>
      </c>
      <c r="DB15" s="97">
        <f>Juniori!DB9</f>
        <v>0</v>
      </c>
      <c r="DC15" s="97">
        <f>Juniori!DC9</f>
        <v>0</v>
      </c>
      <c r="DD15" s="97">
        <f>Juniori!DD9</f>
        <v>0</v>
      </c>
      <c r="DE15" s="97">
        <f>Juniori!DE9</f>
        <v>0</v>
      </c>
      <c r="DF15" s="97">
        <f>Juniori!DF9</f>
        <v>0</v>
      </c>
      <c r="DG15" s="97">
        <f>Juniori!DG9</f>
        <v>0</v>
      </c>
      <c r="DH15" s="97">
        <f>Juniori!DH9</f>
        <v>0</v>
      </c>
      <c r="DI15" s="97">
        <f>Juniori!DI9</f>
        <v>0</v>
      </c>
      <c r="DJ15" s="97">
        <f>Juniori!DJ9</f>
        <v>5</v>
      </c>
      <c r="DK15" s="97">
        <f>Juniori!DK9</f>
        <v>4</v>
      </c>
      <c r="DL15" s="97">
        <f>Juniori!DL9</f>
        <v>0</v>
      </c>
      <c r="DM15" s="97">
        <f>Juniori!DM9</f>
        <v>0</v>
      </c>
      <c r="DN15" s="97">
        <f>Juniori!DN9</f>
        <v>0</v>
      </c>
      <c r="DO15" s="97">
        <f>Juniori!DO9</f>
        <v>0</v>
      </c>
      <c r="DP15" s="97">
        <f>Juniori!DP9</f>
        <v>0</v>
      </c>
      <c r="DQ15" s="97">
        <f>Juniori!DQ9</f>
        <v>0</v>
      </c>
      <c r="DR15" s="97">
        <f>Juniori!DR9</f>
        <v>0</v>
      </c>
      <c r="DS15" s="97">
        <f>Juniori!DS9</f>
        <v>0</v>
      </c>
      <c r="DT15" s="97">
        <f>Juniori!DT9</f>
        <v>0</v>
      </c>
      <c r="DU15" s="97">
        <f>Juniori!DU9</f>
        <v>0</v>
      </c>
      <c r="DV15" s="97">
        <f>Juniori!DV9</f>
        <v>0</v>
      </c>
      <c r="DW15" s="97">
        <f>Juniori!DW9</f>
        <v>0</v>
      </c>
      <c r="DX15" s="97">
        <f>Juniori!DX9</f>
        <v>0</v>
      </c>
      <c r="DY15" s="97">
        <f>Juniori!DY9</f>
        <v>0</v>
      </c>
      <c r="DZ15" s="97">
        <f>Juniori!DZ9</f>
        <v>0</v>
      </c>
      <c r="EA15" s="97">
        <f>Juniori!EA9</f>
        <v>0</v>
      </c>
      <c r="EB15" s="97">
        <f>Juniori!EB9</f>
        <v>0</v>
      </c>
      <c r="EC15" s="97">
        <f>Juniori!EC9</f>
        <v>0</v>
      </c>
      <c r="ED15" s="97">
        <f>Juniori!ED9</f>
        <v>0</v>
      </c>
      <c r="EE15" s="97">
        <f>Juniori!EE9</f>
        <v>0</v>
      </c>
      <c r="EF15" s="97">
        <f>Juniori!EF9</f>
        <v>0</v>
      </c>
      <c r="EG15" s="97">
        <f>Juniori!EG9</f>
        <v>0</v>
      </c>
      <c r="EH15" s="97">
        <f>Juniori!EH9</f>
        <v>0</v>
      </c>
      <c r="EI15" s="97">
        <f>Juniori!EI9</f>
        <v>0</v>
      </c>
      <c r="EJ15" s="97">
        <f>Juniori!EJ9</f>
        <v>0</v>
      </c>
      <c r="EK15" s="97">
        <f>Juniori!EK9</f>
        <v>0</v>
      </c>
      <c r="EL15" s="97">
        <f>Juniori!EL9</f>
        <v>0</v>
      </c>
      <c r="EM15" s="97">
        <f>Juniori!EM9</f>
        <v>0</v>
      </c>
      <c r="EN15" s="97">
        <f>Juniori!EN9</f>
        <v>0</v>
      </c>
      <c r="EO15" s="97">
        <f>Juniori!EO9</f>
        <v>0</v>
      </c>
      <c r="EP15" s="97">
        <f>Juniori!EP9</f>
        <v>0</v>
      </c>
      <c r="EQ15" s="97">
        <f>Juniori!EQ9</f>
        <v>6</v>
      </c>
      <c r="ER15" s="97">
        <f>Juniori!ER9</f>
        <v>4</v>
      </c>
      <c r="ES15" s="97">
        <f>Juniori!ES9</f>
        <v>0</v>
      </c>
      <c r="ET15" s="97">
        <f>Juniori!ET9</f>
        <v>0</v>
      </c>
      <c r="EU15" s="97">
        <f>Juniori!EU9</f>
        <v>0</v>
      </c>
      <c r="EV15" s="97">
        <f>Juniori!EV9</f>
        <v>0</v>
      </c>
      <c r="EW15" s="97">
        <f>Juniori!EW9</f>
        <v>9</v>
      </c>
      <c r="EX15" s="97">
        <f>Juniori!EX9</f>
        <v>6</v>
      </c>
      <c r="EY15" s="97">
        <f>Juniori!EY9</f>
        <v>0</v>
      </c>
      <c r="EZ15" s="97">
        <f>Juniori!EZ9</f>
        <v>0</v>
      </c>
      <c r="FA15" s="97">
        <f>Juniori!FA9</f>
        <v>0</v>
      </c>
      <c r="FB15" s="97">
        <f>Juniori!FB9</f>
        <v>0</v>
      </c>
      <c r="FC15" s="97">
        <f>Juniori!FC9</f>
        <v>8</v>
      </c>
      <c r="FD15" s="97">
        <f>Juniori!FD9</f>
        <v>11</v>
      </c>
      <c r="FE15" s="97">
        <f>Juniori!FE9</f>
        <v>0</v>
      </c>
      <c r="FF15" s="97">
        <f>Juniori!FF9</f>
        <v>0</v>
      </c>
      <c r="FG15" s="97">
        <f>Juniori!FG9</f>
        <v>0</v>
      </c>
      <c r="FH15" s="97">
        <f>Juniori!FH9</f>
        <v>0</v>
      </c>
      <c r="FI15" s="97">
        <f>Juniori!FI9</f>
        <v>0</v>
      </c>
      <c r="FJ15" s="97">
        <f>Juniori!FJ9</f>
        <v>0</v>
      </c>
      <c r="FK15" s="97">
        <f>Juniori!FK9</f>
        <v>0</v>
      </c>
      <c r="FL15" s="97">
        <f>Juniori!FL9</f>
        <v>0</v>
      </c>
      <c r="FM15" s="97">
        <f>Juniori!FM9</f>
        <v>0</v>
      </c>
      <c r="FN15" s="97">
        <f>Juniori!FN9</f>
        <v>0</v>
      </c>
      <c r="FO15" s="97">
        <f>Juniori!FO9</f>
        <v>0</v>
      </c>
      <c r="FP15" s="97">
        <f>Juniori!FP9</f>
        <v>0</v>
      </c>
      <c r="FQ15" s="97">
        <f>Juniori!FQ9</f>
        <v>0</v>
      </c>
      <c r="FR15" s="97">
        <f>Juniori!FR9</f>
        <v>0</v>
      </c>
      <c r="FS15" s="97">
        <f>Juniori!FS9</f>
        <v>0</v>
      </c>
      <c r="FT15" s="97">
        <f>Juniori!FT9</f>
        <v>0</v>
      </c>
      <c r="FU15" s="97">
        <f>Juniori!FU9</f>
        <v>0</v>
      </c>
      <c r="FV15" s="97">
        <f>Juniori!FV9</f>
        <v>0</v>
      </c>
      <c r="FW15" s="97">
        <f>Juniori!FW9</f>
        <v>0</v>
      </c>
      <c r="FX15" s="97">
        <f>Juniori!FX9</f>
        <v>0</v>
      </c>
      <c r="FY15" s="97">
        <f>Juniori!FY9</f>
        <v>0</v>
      </c>
      <c r="FZ15" s="97">
        <f>Juniori!FZ9</f>
        <v>0</v>
      </c>
      <c r="GA15" s="97">
        <f>Juniori!GA9</f>
        <v>0</v>
      </c>
      <c r="GB15" s="97">
        <f>Juniori!GB9</f>
        <v>0</v>
      </c>
      <c r="GC15" s="97">
        <f>Juniori!GC9</f>
        <v>0</v>
      </c>
      <c r="GD15" s="97">
        <f>Juniori!GD9</f>
        <v>0</v>
      </c>
      <c r="GE15" s="97">
        <f>Juniori!GE9</f>
        <v>0</v>
      </c>
      <c r="GF15" s="97">
        <f>Juniori!GF9</f>
        <v>0</v>
      </c>
      <c r="GG15" s="97">
        <f>Juniori!GG9</f>
        <v>0</v>
      </c>
      <c r="GH15" s="97">
        <f>Juniori!GH9</f>
        <v>0</v>
      </c>
      <c r="GI15" s="97">
        <f>Juniori!GI9</f>
        <v>0</v>
      </c>
      <c r="GJ15" s="97">
        <f>Juniori!GJ9</f>
        <v>0</v>
      </c>
      <c r="GK15" s="97">
        <f>Juniori!GK9</f>
        <v>0</v>
      </c>
      <c r="GL15" s="97">
        <f>Juniori!GL9</f>
        <v>0</v>
      </c>
      <c r="GM15" s="97">
        <f>Juniori!GM9</f>
        <v>0</v>
      </c>
      <c r="GN15" s="97">
        <f>Juniori!GN9</f>
        <v>0</v>
      </c>
      <c r="GO15" s="97">
        <f>Juniori!GO9</f>
        <v>0</v>
      </c>
      <c r="GP15" s="97">
        <f>Juniori!GP9</f>
        <v>0</v>
      </c>
      <c r="GQ15" s="97">
        <f>Juniori!GQ9</f>
        <v>0</v>
      </c>
      <c r="GR15" s="97">
        <f>Juniori!GR9</f>
        <v>0</v>
      </c>
      <c r="GS15" s="97">
        <f>Juniori!GS9</f>
        <v>0</v>
      </c>
      <c r="GT15" s="97">
        <f>Juniori!GT9</f>
        <v>0</v>
      </c>
      <c r="GU15" s="97">
        <f>Juniori!GU9</f>
        <v>0</v>
      </c>
      <c r="GV15" s="97">
        <f>Juniori!GV9</f>
        <v>0</v>
      </c>
      <c r="GW15" s="97">
        <f>Juniori!GW9</f>
        <v>0</v>
      </c>
      <c r="GX15" s="97">
        <f>Juniori!GX9</f>
        <v>0</v>
      </c>
      <c r="GY15" s="97">
        <f>Juniori!GY9</f>
        <v>0</v>
      </c>
      <c r="GZ15" s="97">
        <f>Juniori!GZ9</f>
        <v>0</v>
      </c>
      <c r="HA15" s="97">
        <f>Juniori!HA9</f>
        <v>0</v>
      </c>
      <c r="HB15" s="97">
        <f>Juniori!HB9</f>
        <v>0</v>
      </c>
      <c r="HC15" s="97">
        <f>Juniori!HC9</f>
        <v>0</v>
      </c>
      <c r="HD15" s="97">
        <f>Juniori!HD9</f>
        <v>0</v>
      </c>
      <c r="HE15" s="97">
        <f>Juniori!HE9</f>
        <v>0</v>
      </c>
      <c r="HF15" s="97">
        <f>Juniori!HF9</f>
        <v>0</v>
      </c>
      <c r="HG15" s="97">
        <f>Juniori!HG9</f>
        <v>0</v>
      </c>
      <c r="HH15" s="97">
        <f>Juniori!HH9</f>
        <v>0</v>
      </c>
      <c r="HI15" s="97">
        <f>Juniori!HI9</f>
        <v>0</v>
      </c>
      <c r="HJ15" s="97">
        <f>Juniori!HJ9</f>
        <v>0</v>
      </c>
      <c r="HK15" s="97">
        <f>Juniori!HK9</f>
        <v>0</v>
      </c>
      <c r="HL15" s="97">
        <f>Juniori!HL9</f>
        <v>0</v>
      </c>
      <c r="HM15" s="97">
        <f>Juniori!HM9</f>
        <v>0</v>
      </c>
      <c r="HN15" s="97">
        <f>Juniori!HN9</f>
        <v>5</v>
      </c>
      <c r="HO15" s="97">
        <f>Juniori!HO9</f>
        <v>8</v>
      </c>
      <c r="HP15" s="97">
        <f>Juniori!HP9</f>
        <v>0</v>
      </c>
      <c r="HQ15" s="97">
        <f>Juniori!HQ9</f>
        <v>0</v>
      </c>
      <c r="HR15" s="97">
        <f>Juniori!HR9</f>
        <v>0</v>
      </c>
      <c r="HS15" s="97">
        <f>Juniori!HS9</f>
        <v>0</v>
      </c>
      <c r="HT15" s="97">
        <f>Juniori!HT9</f>
        <v>0</v>
      </c>
      <c r="HU15" s="97">
        <f>Juniori!HU9</f>
        <v>0</v>
      </c>
      <c r="HV15" s="97">
        <f>Juniori!HV9</f>
        <v>0</v>
      </c>
      <c r="HW15" s="97">
        <f>Juniori!HW9</f>
        <v>0</v>
      </c>
      <c r="HX15" s="97">
        <f>Juniori!HX9</f>
        <v>7</v>
      </c>
      <c r="HY15" s="97">
        <f>Juniori!HY9</f>
        <v>2</v>
      </c>
      <c r="HZ15" s="97">
        <f>Juniori!HZ9</f>
        <v>0</v>
      </c>
      <c r="IA15" s="97">
        <f>Juniori!IA9</f>
        <v>0</v>
      </c>
      <c r="IB15" s="97">
        <f>Juniori!IB9</f>
        <v>0</v>
      </c>
      <c r="IC15" s="97">
        <f>Juniori!IC9</f>
        <v>0</v>
      </c>
      <c r="ID15" s="97">
        <f>Juniori!ID9</f>
        <v>0</v>
      </c>
      <c r="IE15" s="97">
        <f>Juniori!IE9</f>
        <v>0</v>
      </c>
      <c r="IF15" s="97">
        <f>Juniori!IF9</f>
        <v>0</v>
      </c>
      <c r="IG15" s="97">
        <f>Juniori!IG9</f>
        <v>0</v>
      </c>
      <c r="IH15" s="97">
        <f>Juniori!IH9</f>
        <v>0</v>
      </c>
      <c r="II15" s="97">
        <f>Juniori!II9</f>
        <v>0</v>
      </c>
      <c r="IJ15" s="97">
        <f>Juniori!IJ9</f>
        <v>0</v>
      </c>
      <c r="IK15" s="97">
        <f>Juniori!IK9</f>
        <v>0</v>
      </c>
      <c r="IL15" s="97">
        <f>Juniori!IL9</f>
        <v>0</v>
      </c>
      <c r="IM15" s="97">
        <f>Juniori!IM9</f>
        <v>0</v>
      </c>
      <c r="IN15" s="97">
        <f>Juniori!IN9</f>
        <v>0</v>
      </c>
      <c r="IO15" s="97">
        <f>Juniori!IO9</f>
        <v>0</v>
      </c>
      <c r="IP15" s="97">
        <f>Juniori!IP9</f>
        <v>0</v>
      </c>
      <c r="IQ15" s="97">
        <f>Juniori!IQ9</f>
        <v>0</v>
      </c>
      <c r="IR15" s="97">
        <f>Juniori!IR9</f>
        <v>0</v>
      </c>
      <c r="IS15" s="97">
        <f>Juniori!IS9</f>
        <v>0</v>
      </c>
      <c r="IT15" s="97">
        <f>Juniori!IT9</f>
        <v>0</v>
      </c>
      <c r="IU15" s="97">
        <f>Juniori!IU9</f>
        <v>0</v>
      </c>
      <c r="IV15" s="97">
        <f>Juniori!IV9</f>
        <v>0</v>
      </c>
      <c r="IW15" s="97">
        <f>Juniori!IW9</f>
        <v>0</v>
      </c>
      <c r="IX15" s="97">
        <f>Juniori!IX9</f>
        <v>0</v>
      </c>
      <c r="IY15" s="97">
        <f>Juniori!IY9</f>
        <v>0</v>
      </c>
      <c r="IZ15" s="97">
        <f>Juniori!IZ9</f>
        <v>0</v>
      </c>
      <c r="JA15" s="97">
        <f>Juniori!JA9</f>
        <v>0</v>
      </c>
      <c r="JB15" s="97">
        <f>Juniori!JB9</f>
        <v>0</v>
      </c>
      <c r="JC15" s="97">
        <f>Juniori!JC9</f>
        <v>0</v>
      </c>
      <c r="JD15" s="97">
        <f>Juniori!JD9</f>
        <v>0</v>
      </c>
      <c r="JE15" s="97">
        <f>Juniori!JE9</f>
        <v>0</v>
      </c>
      <c r="JF15" s="97">
        <f>Juniori!JF9</f>
        <v>0</v>
      </c>
      <c r="JG15" s="97">
        <f>Juniori!JG9</f>
        <v>0</v>
      </c>
      <c r="JH15" s="97">
        <f>Juniori!JH9</f>
        <v>0</v>
      </c>
      <c r="JI15" s="97">
        <f>Juniori!JI9</f>
        <v>0</v>
      </c>
      <c r="JJ15" s="97">
        <f>Juniori!JJ9</f>
        <v>0</v>
      </c>
      <c r="JK15" s="97">
        <f>Juniori!JK9</f>
        <v>0</v>
      </c>
      <c r="JL15" s="97">
        <f>Juniori!JL9</f>
        <v>0</v>
      </c>
      <c r="JM15" s="97">
        <f>Juniori!JM9</f>
        <v>0</v>
      </c>
      <c r="JN15" s="97">
        <f>Juniori!JN9</f>
        <v>0</v>
      </c>
      <c r="JO15" s="97">
        <f>Juniori!JO9</f>
        <v>0</v>
      </c>
      <c r="JP15" s="97">
        <f>Juniori!JP9</f>
        <v>0</v>
      </c>
      <c r="JQ15" s="97">
        <f>Juniori!JQ9</f>
        <v>0</v>
      </c>
      <c r="JR15" s="97">
        <f>Juniori!JR9</f>
        <v>0</v>
      </c>
      <c r="JS15" s="97">
        <f>Juniori!JS9</f>
        <v>0</v>
      </c>
      <c r="JT15" s="97">
        <f>Juniori!JT9</f>
        <v>0</v>
      </c>
      <c r="JU15" s="97">
        <f>Juniori!JU9</f>
        <v>0</v>
      </c>
      <c r="JV15" s="97">
        <f>Juniori!JV9</f>
        <v>0</v>
      </c>
      <c r="JW15" s="97">
        <f>Juniori!JW9</f>
        <v>0</v>
      </c>
      <c r="JX15" s="97">
        <f>Juniori!JX9</f>
        <v>0</v>
      </c>
      <c r="JY15" s="97">
        <f>Juniori!JY9</f>
        <v>0</v>
      </c>
      <c r="JZ15" s="97">
        <f>Juniori!JZ9</f>
        <v>0</v>
      </c>
      <c r="KA15" s="97">
        <f>Juniori!KA9</f>
        <v>0</v>
      </c>
      <c r="KB15" s="97">
        <f>Juniori!KB9</f>
        <v>0</v>
      </c>
      <c r="KC15" s="97">
        <f>Juniori!KC9</f>
        <v>0</v>
      </c>
      <c r="KD15" s="97">
        <f>Juniori!KD9</f>
        <v>0</v>
      </c>
      <c r="KE15" s="97">
        <f>Juniori!KE9</f>
        <v>0</v>
      </c>
      <c r="KF15" s="97">
        <f>Juniori!KF9</f>
        <v>0</v>
      </c>
      <c r="KG15" s="97">
        <f>Juniori!KG9</f>
        <v>0</v>
      </c>
      <c r="KH15" s="97">
        <f>Juniori!KH9</f>
        <v>0</v>
      </c>
      <c r="KI15" s="97">
        <f>Juniori!KI9</f>
        <v>0</v>
      </c>
      <c r="KJ15" s="97">
        <f>Juniori!KJ9</f>
        <v>0</v>
      </c>
      <c r="KK15" s="97">
        <f>Juniori!KK9</f>
        <v>0</v>
      </c>
      <c r="KL15" s="97">
        <f>Juniori!KL9</f>
        <v>0</v>
      </c>
      <c r="KM15" s="97">
        <f>Juniori!KM9</f>
        <v>0</v>
      </c>
      <c r="KN15" s="97">
        <f>Juniori!KN9</f>
        <v>0</v>
      </c>
      <c r="KO15" s="97">
        <f>Juniori!KO9</f>
        <v>0</v>
      </c>
      <c r="KP15" s="97">
        <f>Juniori!KP9</f>
        <v>0</v>
      </c>
      <c r="KQ15" s="97">
        <f>Juniori!KQ9</f>
        <v>0</v>
      </c>
      <c r="KR15" s="97">
        <f>Juniori!KR9</f>
        <v>0</v>
      </c>
      <c r="KS15" s="97">
        <f>Juniori!KS9</f>
        <v>0</v>
      </c>
      <c r="KT15" s="97">
        <f>Juniori!KT9</f>
        <v>0</v>
      </c>
      <c r="KU15" s="97">
        <f>Juniori!KU9</f>
        <v>0</v>
      </c>
      <c r="KV15" s="97">
        <f>Juniori!KV9</f>
        <v>0</v>
      </c>
      <c r="KW15" s="97">
        <f>Juniori!KW9</f>
        <v>0</v>
      </c>
      <c r="KX15" s="97">
        <f>Juniori!KX9</f>
        <v>0</v>
      </c>
      <c r="KY15" s="97">
        <f>Juniori!KY9</f>
        <v>0</v>
      </c>
      <c r="KZ15" s="97">
        <f>Juniori!KZ9</f>
        <v>0</v>
      </c>
      <c r="LA15" s="97">
        <f>Juniori!LA9</f>
        <v>0</v>
      </c>
      <c r="LB15" s="97">
        <f>Juniori!LB9</f>
        <v>0</v>
      </c>
      <c r="LC15" s="97">
        <f>Juniori!LC9</f>
        <v>0</v>
      </c>
      <c r="LD15" s="97">
        <f>Juniori!LD9</f>
        <v>0</v>
      </c>
      <c r="LE15" s="97">
        <f>Juniori!LE9</f>
        <v>0</v>
      </c>
      <c r="LF15" s="97">
        <f>Juniori!LF9</f>
        <v>0</v>
      </c>
      <c r="LG15" s="97">
        <f>Juniori!LG9</f>
        <v>0</v>
      </c>
      <c r="LH15" s="97">
        <f>Juniori!LH9</f>
        <v>0</v>
      </c>
      <c r="LI15" s="97">
        <f>Juniori!LI9</f>
        <v>0</v>
      </c>
      <c r="LJ15" s="97">
        <f>Juniori!LJ9</f>
        <v>0</v>
      </c>
      <c r="LK15" s="97">
        <f>Juniori!LK9</f>
        <v>0</v>
      </c>
      <c r="LL15" s="97">
        <f>Juniori!LL9</f>
        <v>0</v>
      </c>
      <c r="LM15" s="97">
        <f>Juniori!LM9</f>
        <v>0</v>
      </c>
      <c r="LN15" s="97">
        <f>Juniori!LN9</f>
        <v>0</v>
      </c>
      <c r="LO15" s="97">
        <f>Juniori!LO9</f>
        <v>0</v>
      </c>
      <c r="LP15" s="97">
        <f>Juniori!LP9</f>
        <v>0</v>
      </c>
      <c r="LQ15" s="97">
        <f>Juniori!LQ9</f>
        <v>0</v>
      </c>
      <c r="LR15" s="97">
        <f>Juniori!LR9</f>
        <v>0</v>
      </c>
      <c r="LS15" s="97">
        <f>Juniori!LS9</f>
        <v>0</v>
      </c>
      <c r="LT15" s="97">
        <f>Juniori!LT9</f>
        <v>0</v>
      </c>
      <c r="LU15" s="97">
        <f>Juniori!LU9</f>
        <v>0</v>
      </c>
      <c r="LV15" s="97">
        <f>Juniori!LV9</f>
        <v>0</v>
      </c>
      <c r="LW15" s="97">
        <f>Juniori!LW9</f>
        <v>0</v>
      </c>
      <c r="LX15" s="97">
        <f>Juniori!LX9</f>
        <v>0</v>
      </c>
      <c r="LY15" s="97">
        <f>Juniori!LY9</f>
        <v>0</v>
      </c>
      <c r="LZ15" s="97">
        <f>Juniori!LZ9</f>
        <v>0</v>
      </c>
      <c r="MA15" s="97">
        <f>Juniori!MA9</f>
        <v>0</v>
      </c>
      <c r="MB15" s="97">
        <f>Juniori!MB9</f>
        <v>0</v>
      </c>
      <c r="MC15" s="97">
        <f>Juniori!MC9</f>
        <v>0</v>
      </c>
      <c r="MD15" s="97">
        <f>Juniori!MD9</f>
        <v>0</v>
      </c>
      <c r="ME15" s="97">
        <f>Juniori!ME9</f>
        <v>0</v>
      </c>
      <c r="MF15" s="97">
        <f>Juniori!MF9</f>
        <v>0</v>
      </c>
      <c r="MG15" s="97">
        <f>Juniori!MG9</f>
        <v>0</v>
      </c>
      <c r="MH15" s="97">
        <f>Juniori!MH9</f>
        <v>0</v>
      </c>
      <c r="MI15" s="97">
        <f>Juniori!MI9</f>
        <v>0</v>
      </c>
      <c r="MJ15" s="97">
        <f>Juniori!MJ9</f>
        <v>0</v>
      </c>
      <c r="MK15" s="97">
        <f>Juniori!MK9</f>
        <v>0</v>
      </c>
      <c r="ML15" s="97">
        <f>Juniori!ML9</f>
        <v>0</v>
      </c>
      <c r="MM15" s="97">
        <f>Juniori!MM9</f>
        <v>0</v>
      </c>
      <c r="MN15" s="97">
        <f>Juniori!MN9</f>
        <v>0</v>
      </c>
      <c r="MO15" s="97">
        <f>Juniori!MO9</f>
        <v>0</v>
      </c>
      <c r="MP15" s="97">
        <f>Juniori!MP9</f>
        <v>0</v>
      </c>
      <c r="MQ15" s="97">
        <f>Juniori!MQ9</f>
        <v>0</v>
      </c>
      <c r="MR15" s="97">
        <f>Juniori!MR9</f>
        <v>0</v>
      </c>
      <c r="MS15" s="97">
        <f>Juniori!MS9</f>
        <v>0</v>
      </c>
      <c r="MT15" s="97">
        <f>Juniori!MT9</f>
        <v>0</v>
      </c>
      <c r="MU15" s="97">
        <f>Juniori!MU9</f>
        <v>0</v>
      </c>
      <c r="MV15" s="97">
        <f>Juniori!MV9</f>
        <v>0</v>
      </c>
      <c r="MW15" s="97">
        <f>Juniori!MW9</f>
        <v>0</v>
      </c>
      <c r="MX15" s="97">
        <f>Juniori!MX9</f>
        <v>0</v>
      </c>
      <c r="MY15" s="97">
        <f>Juniori!MY9</f>
        <v>0</v>
      </c>
      <c r="MZ15" s="97">
        <f>Juniori!MZ9</f>
        <v>0</v>
      </c>
      <c r="NA15" s="97">
        <f>Juniori!NA9</f>
        <v>0</v>
      </c>
      <c r="NB15" s="97">
        <f>Juniori!NB9</f>
        <v>0</v>
      </c>
      <c r="NC15" s="97">
        <f>Juniori!NC9</f>
        <v>0</v>
      </c>
      <c r="ND15" s="97">
        <f>Juniori!ND9</f>
        <v>0</v>
      </c>
      <c r="NE15" s="97">
        <f>Juniori!NE9</f>
        <v>0</v>
      </c>
      <c r="NF15" s="97">
        <f>Juniori!NF9</f>
        <v>0</v>
      </c>
      <c r="NG15" s="97">
        <f>Juniori!NG9</f>
        <v>0</v>
      </c>
      <c r="NH15" s="97">
        <f>Juniori!NH9</f>
        <v>0</v>
      </c>
      <c r="NI15" s="97">
        <f>Juniori!NI9</f>
        <v>0</v>
      </c>
      <c r="NJ15" s="97">
        <f>Juniori!NJ9</f>
        <v>0</v>
      </c>
      <c r="NK15" s="97">
        <f>Juniori!NK9</f>
        <v>0</v>
      </c>
      <c r="NL15" s="97">
        <f>Juniori!NL9</f>
        <v>0</v>
      </c>
      <c r="NM15" s="97">
        <f>Juniori!NM9</f>
        <v>0</v>
      </c>
      <c r="NN15" s="97">
        <f>Juniori!NN9</f>
        <v>0</v>
      </c>
      <c r="NO15" s="97">
        <f>Juniori!NO9</f>
        <v>0</v>
      </c>
      <c r="NP15" s="97">
        <f>Juniori!NP9</f>
        <v>0</v>
      </c>
      <c r="NQ15" s="97">
        <f>Juniori!NQ9</f>
        <v>0</v>
      </c>
      <c r="NR15" s="97">
        <f>Juniori!NR9</f>
        <v>0</v>
      </c>
      <c r="NS15" s="97">
        <f>Juniori!NS9</f>
        <v>0</v>
      </c>
      <c r="NT15" s="97">
        <f>Juniori!NT9</f>
        <v>0</v>
      </c>
      <c r="NU15" s="97">
        <f>Juniori!NU9</f>
        <v>0</v>
      </c>
      <c r="NV15" s="97">
        <f>Juniori!NV9</f>
        <v>0</v>
      </c>
      <c r="NW15" s="97">
        <f>Juniori!NW9</f>
        <v>0</v>
      </c>
      <c r="NX15" s="97">
        <f>Juniori!NX9</f>
        <v>0</v>
      </c>
      <c r="NY15" s="97">
        <f>Juniori!NY9</f>
        <v>0</v>
      </c>
      <c r="NZ15" s="97">
        <f>Juniori!NZ9</f>
        <v>0</v>
      </c>
      <c r="OA15" s="97">
        <f>Juniori!OA9</f>
        <v>0</v>
      </c>
      <c r="OB15" s="97">
        <f>Juniori!OB9</f>
        <v>0</v>
      </c>
      <c r="OC15" s="97">
        <f>Juniori!OC9</f>
        <v>0</v>
      </c>
      <c r="OD15" s="97">
        <f>Juniori!OD9</f>
        <v>0</v>
      </c>
      <c r="OE15" s="97">
        <f>Juniori!OE9</f>
        <v>0</v>
      </c>
      <c r="OF15" s="97">
        <f>Juniori!OF9</f>
        <v>0</v>
      </c>
      <c r="OG15" s="97">
        <f>Juniori!OG9</f>
        <v>0</v>
      </c>
      <c r="OH15" s="97">
        <f>Juniori!OH9</f>
        <v>0</v>
      </c>
      <c r="OI15" s="97">
        <f>Juniori!OI9</f>
        <v>0</v>
      </c>
      <c r="OJ15" s="97">
        <f>Juniori!OJ9</f>
        <v>0</v>
      </c>
      <c r="OK15" s="97">
        <f>Juniori!OK9</f>
        <v>0</v>
      </c>
      <c r="OL15" s="97">
        <f>Juniori!OL9</f>
        <v>0</v>
      </c>
      <c r="OM15" s="97">
        <f>Juniori!OM9</f>
        <v>0</v>
      </c>
      <c r="ON15" s="97">
        <f>Juniori!ON9</f>
        <v>0</v>
      </c>
      <c r="OO15" s="97">
        <f>Juniori!OO9</f>
        <v>0</v>
      </c>
      <c r="OP15" s="97">
        <f>Juniori!OP9</f>
        <v>0</v>
      </c>
      <c r="OQ15" s="97">
        <f>Juniori!OQ9</f>
        <v>0</v>
      </c>
      <c r="OR15" s="97">
        <f>Juniori!OR9</f>
        <v>0</v>
      </c>
      <c r="OS15" s="97">
        <f>Juniori!OS9</f>
        <v>0</v>
      </c>
      <c r="OT15" s="97">
        <f>Juniori!OT9</f>
        <v>0</v>
      </c>
      <c r="OU15" s="97">
        <f>Juniori!OU9</f>
        <v>0</v>
      </c>
      <c r="OV15" s="97">
        <f>Juniori!OV9</f>
        <v>0</v>
      </c>
      <c r="OW15" s="97">
        <f>Juniori!OW9</f>
        <v>0</v>
      </c>
      <c r="OX15" s="97">
        <f>Juniori!OX9</f>
        <v>0</v>
      </c>
      <c r="OY15" s="97">
        <f>Juniori!OY9</f>
        <v>0</v>
      </c>
      <c r="OZ15" s="97">
        <f>Juniori!OZ9</f>
        <v>0</v>
      </c>
      <c r="PA15" s="97">
        <f>Juniori!PA9</f>
        <v>0</v>
      </c>
      <c r="PB15" s="97">
        <f>Juniori!PB9</f>
        <v>0</v>
      </c>
      <c r="PC15" s="97">
        <f>Juniori!PC9</f>
        <v>0</v>
      </c>
      <c r="PD15" s="97">
        <f>Juniori!PD9</f>
        <v>0</v>
      </c>
      <c r="PE15" s="97">
        <f>Juniori!PE9</f>
        <v>0</v>
      </c>
      <c r="PF15" s="97">
        <f>Juniori!PF9</f>
        <v>0</v>
      </c>
      <c r="PG15" s="97">
        <f>Juniori!PG9</f>
        <v>0</v>
      </c>
      <c r="PH15" s="97">
        <f>Juniori!PH9</f>
        <v>0</v>
      </c>
      <c r="PI15" s="97">
        <f>Juniori!PI9</f>
        <v>0</v>
      </c>
      <c r="PJ15" s="97">
        <f>Juniori!PJ9</f>
        <v>0</v>
      </c>
      <c r="PK15" s="97">
        <f>Juniori!PK9</f>
        <v>0</v>
      </c>
      <c r="PL15" s="97">
        <f>Juniori!PL9</f>
        <v>0</v>
      </c>
      <c r="PM15" s="97">
        <f>Juniori!PM9</f>
        <v>0</v>
      </c>
      <c r="PN15" s="97">
        <f>Juniori!PN9</f>
        <v>0</v>
      </c>
      <c r="PO15" s="97">
        <f>Juniori!PO9</f>
        <v>0</v>
      </c>
      <c r="PP15" s="97">
        <f>Juniori!PP9</f>
        <v>0</v>
      </c>
      <c r="PQ15" s="97">
        <f>Juniori!PQ9</f>
        <v>0</v>
      </c>
      <c r="PR15" s="97">
        <f>Juniori!PR9</f>
        <v>0</v>
      </c>
      <c r="PS15" s="97">
        <f>Juniori!PS9</f>
        <v>0</v>
      </c>
      <c r="PT15" s="97">
        <f>Juniori!PT9</f>
        <v>0</v>
      </c>
      <c r="PU15" s="97">
        <f>Juniori!PU9</f>
        <v>0</v>
      </c>
      <c r="PV15" s="97">
        <f>Juniori!PV9</f>
        <v>0</v>
      </c>
      <c r="PW15" s="97">
        <f>Juniori!PW9</f>
        <v>0</v>
      </c>
      <c r="PX15" s="97">
        <f>Juniori!PX9</f>
        <v>0</v>
      </c>
      <c r="PY15" s="97">
        <f>Juniori!PY9</f>
        <v>0</v>
      </c>
      <c r="PZ15" s="97">
        <f>Juniori!PZ9</f>
        <v>0</v>
      </c>
      <c r="QA15" s="97">
        <f>Juniori!QA9</f>
        <v>0</v>
      </c>
      <c r="QB15" s="97">
        <f>Juniori!QB9</f>
        <v>0</v>
      </c>
      <c r="QC15" s="97">
        <f>Juniori!QC9</f>
        <v>0</v>
      </c>
      <c r="QD15" s="97">
        <f>Juniori!QD9</f>
        <v>0</v>
      </c>
      <c r="QE15" s="97">
        <f>Juniori!QE9</f>
        <v>0</v>
      </c>
      <c r="QF15" s="97">
        <f>Juniori!QF9</f>
        <v>0</v>
      </c>
      <c r="QG15" s="97">
        <f>Juniori!QG9</f>
        <v>0</v>
      </c>
      <c r="QH15" s="97">
        <f>Juniori!QH9</f>
        <v>0</v>
      </c>
      <c r="QI15" s="97">
        <f>Juniori!QI9</f>
        <v>0</v>
      </c>
      <c r="QJ15" s="97">
        <f>Juniori!QJ9</f>
        <v>0</v>
      </c>
      <c r="QK15" s="97">
        <f>Juniori!QK9</f>
        <v>0</v>
      </c>
      <c r="QL15" s="97">
        <f>Juniori!QL9</f>
        <v>0</v>
      </c>
      <c r="QM15" s="97">
        <f>Juniori!QM9</f>
        <v>0</v>
      </c>
      <c r="QN15" s="97">
        <f>Juniori!QN9</f>
        <v>0</v>
      </c>
      <c r="QO15" s="97">
        <f>Juniori!QO9</f>
        <v>0</v>
      </c>
      <c r="QP15" s="97">
        <f>Juniori!QP9</f>
        <v>0</v>
      </c>
      <c r="QQ15" s="97">
        <f>Juniori!QQ9</f>
        <v>0</v>
      </c>
      <c r="QR15" s="97">
        <f>Juniori!QR9</f>
        <v>0</v>
      </c>
      <c r="QS15" s="97">
        <f>Juniori!QS9</f>
        <v>0</v>
      </c>
      <c r="QT15" s="97">
        <f>Juniori!QT9</f>
        <v>0</v>
      </c>
      <c r="QU15" s="97">
        <f>Juniori!QU9</f>
        <v>0</v>
      </c>
      <c r="QV15" s="97">
        <f>Juniori!QV9</f>
        <v>0</v>
      </c>
      <c r="QW15" s="97">
        <f>Juniori!QW9</f>
        <v>0</v>
      </c>
      <c r="QX15" s="97">
        <f>Juniori!QX9</f>
        <v>0</v>
      </c>
      <c r="QY15" s="97">
        <f>Juniori!QY9</f>
        <v>0</v>
      </c>
      <c r="QZ15" s="97">
        <f>Juniori!QZ9</f>
        <v>0</v>
      </c>
      <c r="RA15" s="97">
        <f>Juniori!RA9</f>
        <v>0</v>
      </c>
      <c r="RB15" s="97">
        <f>Juniori!RB9</f>
        <v>0</v>
      </c>
      <c r="RC15" s="97">
        <f>Juniori!RC9</f>
        <v>0</v>
      </c>
      <c r="RD15" s="97">
        <f>Juniori!RD9</f>
        <v>0</v>
      </c>
      <c r="RE15" s="97">
        <f>Juniori!RE9</f>
        <v>0</v>
      </c>
      <c r="RF15" s="97">
        <f>Juniori!RF9</f>
        <v>0</v>
      </c>
      <c r="RG15" s="97">
        <f>Juniori!RG9</f>
        <v>0</v>
      </c>
      <c r="RH15" s="97">
        <f>Juniori!RH9</f>
        <v>0</v>
      </c>
      <c r="RI15" s="97">
        <f>Juniori!RI9</f>
        <v>0</v>
      </c>
      <c r="RJ15" s="97">
        <f>Juniori!RJ9</f>
        <v>0</v>
      </c>
      <c r="RK15" s="97">
        <f>Juniori!RK9</f>
        <v>0</v>
      </c>
      <c r="RL15" s="97">
        <f>Juniori!RL9</f>
        <v>0</v>
      </c>
      <c r="RM15" s="97">
        <f>Juniori!RM9</f>
        <v>0</v>
      </c>
      <c r="RN15" s="97">
        <f>Juniori!RN9</f>
        <v>0</v>
      </c>
      <c r="RO15" s="97">
        <f>Juniori!RO9</f>
        <v>0</v>
      </c>
      <c r="RP15" s="97">
        <f>Juniori!RP9</f>
        <v>0</v>
      </c>
      <c r="RQ15" s="97">
        <f>Juniori!RQ9</f>
        <v>0</v>
      </c>
      <c r="RR15" s="97">
        <f>Juniori!RR9</f>
        <v>0</v>
      </c>
      <c r="RS15" s="97">
        <f>Juniori!RS9</f>
        <v>0</v>
      </c>
      <c r="RT15" s="97">
        <f>Juniori!RT9</f>
        <v>0</v>
      </c>
      <c r="RU15" s="97">
        <f>Juniori!RU9</f>
        <v>0</v>
      </c>
      <c r="RV15" s="97">
        <f>Juniori!RV9</f>
        <v>0</v>
      </c>
      <c r="RW15" s="97">
        <f>Juniori!RW9</f>
        <v>0</v>
      </c>
      <c r="RX15" s="97">
        <f>Juniori!RX9</f>
        <v>0</v>
      </c>
      <c r="RY15" s="97">
        <f>Juniori!RY9</f>
        <v>0</v>
      </c>
      <c r="RZ15" s="97">
        <f>Juniori!RZ9</f>
        <v>0</v>
      </c>
      <c r="SA15" s="97">
        <f>Juniori!SA9</f>
        <v>0</v>
      </c>
      <c r="SB15" s="97">
        <f>Juniori!SB9</f>
        <v>0</v>
      </c>
      <c r="SC15" s="97">
        <f>Juniori!SC9</f>
        <v>0</v>
      </c>
      <c r="SD15" s="97">
        <f>Juniori!SD9</f>
        <v>0</v>
      </c>
      <c r="SE15" s="97">
        <f>Juniori!SE9</f>
        <v>0</v>
      </c>
      <c r="SF15" s="97">
        <f>Juniori!SF9</f>
        <v>0</v>
      </c>
      <c r="SG15" s="97">
        <f>Juniori!SG9</f>
        <v>0</v>
      </c>
      <c r="SH15" s="97">
        <f>Juniori!SH9</f>
        <v>0</v>
      </c>
      <c r="SI15" s="97">
        <f>Juniori!SI9</f>
        <v>0</v>
      </c>
      <c r="SJ15" s="97">
        <f>Juniori!SJ9</f>
        <v>0</v>
      </c>
      <c r="SK15" s="97">
        <f>Juniori!SK9</f>
        <v>0</v>
      </c>
      <c r="SL15" s="97">
        <f>Juniori!SL9</f>
        <v>0</v>
      </c>
      <c r="SM15" s="97">
        <f>Juniori!SM9</f>
        <v>0</v>
      </c>
      <c r="SN15" s="97">
        <f>Juniori!SN9</f>
        <v>0</v>
      </c>
      <c r="SO15" s="97">
        <f>Juniori!SO9</f>
        <v>0</v>
      </c>
      <c r="SP15" s="97">
        <f>Juniori!SP9</f>
        <v>0</v>
      </c>
      <c r="SQ15" s="97">
        <f>Juniori!SQ9</f>
        <v>0</v>
      </c>
      <c r="SR15" s="97">
        <f>Juniori!SR9</f>
        <v>0</v>
      </c>
      <c r="SS15" s="97">
        <f>Juniori!SS9</f>
        <v>0</v>
      </c>
      <c r="ST15" s="97">
        <f>Juniori!ST9</f>
        <v>0</v>
      </c>
      <c r="SU15" s="97">
        <f>Juniori!SU9</f>
        <v>0</v>
      </c>
      <c r="SV15" s="97">
        <f>Juniori!SV9</f>
        <v>0</v>
      </c>
      <c r="SW15" s="97">
        <f>Juniori!SW9</f>
        <v>0</v>
      </c>
      <c r="SX15" s="97">
        <f>Juniori!SX9</f>
        <v>0</v>
      </c>
      <c r="SY15" s="97">
        <f>Juniori!SY9</f>
        <v>0</v>
      </c>
      <c r="SZ15" s="97">
        <f>Juniori!SZ9</f>
        <v>0</v>
      </c>
      <c r="TA15" s="97">
        <f>Juniori!TA9</f>
        <v>0</v>
      </c>
      <c r="TB15" s="97">
        <f>Juniori!TB9</f>
        <v>0</v>
      </c>
    </row>
    <row r="16" spans="1:522" s="1" customFormat="1" ht="18" customHeight="1" x14ac:dyDescent="0.2">
      <c r="A16" s="12">
        <v>7</v>
      </c>
      <c r="B16" s="11" t="s">
        <v>252</v>
      </c>
      <c r="C16" s="1">
        <v>9449</v>
      </c>
      <c r="D16" s="1">
        <v>2011</v>
      </c>
      <c r="E16" s="4" t="s">
        <v>251</v>
      </c>
      <c r="F16" s="1">
        <v>2372</v>
      </c>
      <c r="G16" s="9" t="s">
        <v>96</v>
      </c>
      <c r="H16" s="4" t="s">
        <v>13</v>
      </c>
      <c r="I16" s="1">
        <f>SUM(K16:TB16)</f>
        <v>87</v>
      </c>
      <c r="J16" s="12">
        <f>Tabuľka3[[#This Row],[Stĺpec9]]</f>
        <v>87</v>
      </c>
      <c r="K16" s="97">
        <f>Seniori!K34</f>
        <v>0</v>
      </c>
      <c r="L16" s="97">
        <f>Seniori!L34</f>
        <v>0</v>
      </c>
      <c r="M16" s="97">
        <f>Seniori!M34</f>
        <v>0</v>
      </c>
      <c r="N16" s="97">
        <f>Seniori!N34</f>
        <v>0</v>
      </c>
      <c r="O16" s="97">
        <f>Seniori!O34</f>
        <v>0</v>
      </c>
      <c r="P16" s="97">
        <f>Seniori!P34</f>
        <v>0</v>
      </c>
      <c r="Q16" s="97">
        <f>Seniori!Q34</f>
        <v>0</v>
      </c>
      <c r="R16" s="97">
        <f>Seniori!R34</f>
        <v>0</v>
      </c>
      <c r="S16" s="97">
        <f>Seniori!S34</f>
        <v>0</v>
      </c>
      <c r="T16" s="97">
        <f>Seniori!T34</f>
        <v>0</v>
      </c>
      <c r="U16" s="97">
        <f>Seniori!U34</f>
        <v>0</v>
      </c>
      <c r="V16" s="97">
        <f>Seniori!V34</f>
        <v>0</v>
      </c>
      <c r="W16" s="97">
        <f>Seniori!W34</f>
        <v>0</v>
      </c>
      <c r="X16" s="97">
        <f>Seniori!X34</f>
        <v>0</v>
      </c>
      <c r="Y16" s="97">
        <f>Seniori!Y34</f>
        <v>0</v>
      </c>
      <c r="Z16" s="97">
        <f>Seniori!Z34</f>
        <v>0</v>
      </c>
      <c r="AA16" s="97">
        <f>Seniori!AA34</f>
        <v>0</v>
      </c>
      <c r="AB16" s="97">
        <f>Seniori!AB34</f>
        <v>0</v>
      </c>
      <c r="AC16" s="97">
        <f>Seniori!AC34</f>
        <v>0</v>
      </c>
      <c r="AD16" s="97">
        <f>Seniori!AD34</f>
        <v>0</v>
      </c>
      <c r="AE16" s="97">
        <f>Seniori!AE34</f>
        <v>0</v>
      </c>
      <c r="AF16" s="97">
        <f>Seniori!AF34</f>
        <v>0</v>
      </c>
      <c r="AG16" s="97">
        <f>Seniori!AG34</f>
        <v>0</v>
      </c>
      <c r="AH16" s="97">
        <f>Seniori!AH34</f>
        <v>0</v>
      </c>
      <c r="AI16" s="97">
        <f>Seniori!AI34</f>
        <v>0</v>
      </c>
      <c r="AJ16" s="97">
        <f>Seniori!AJ34</f>
        <v>0</v>
      </c>
      <c r="AK16" s="97">
        <f>Seniori!AK34</f>
        <v>0</v>
      </c>
      <c r="AL16" s="97">
        <f>Seniori!AL34</f>
        <v>0</v>
      </c>
      <c r="AM16" s="97">
        <f>Seniori!AM34</f>
        <v>0</v>
      </c>
      <c r="AN16" s="97">
        <f>Seniori!AN34</f>
        <v>0</v>
      </c>
      <c r="AO16" s="97">
        <f>Seniori!AO34</f>
        <v>0</v>
      </c>
      <c r="AP16" s="97">
        <f>Seniori!AP34</f>
        <v>0</v>
      </c>
      <c r="AQ16" s="97">
        <f>Seniori!AQ34</f>
        <v>0</v>
      </c>
      <c r="AR16" s="97">
        <f>Seniori!AR34</f>
        <v>0</v>
      </c>
      <c r="AS16" s="97">
        <f>Seniori!AS34</f>
        <v>0</v>
      </c>
      <c r="AT16" s="97">
        <f>Seniori!AT34</f>
        <v>0</v>
      </c>
      <c r="AU16" s="97">
        <f>Seniori!AU34</f>
        <v>0</v>
      </c>
      <c r="AV16" s="97">
        <f>Seniori!AV34</f>
        <v>0</v>
      </c>
      <c r="AW16" s="97">
        <f>Seniori!AW34</f>
        <v>0</v>
      </c>
      <c r="AX16" s="97">
        <f>Seniori!AX34</f>
        <v>0</v>
      </c>
      <c r="AY16" s="97">
        <f>Seniori!AY34</f>
        <v>0</v>
      </c>
      <c r="AZ16" s="97">
        <f>Seniori!AZ34</f>
        <v>0</v>
      </c>
      <c r="BA16" s="97">
        <f>Seniori!BA34</f>
        <v>0</v>
      </c>
      <c r="BB16" s="97">
        <f>Seniori!BB34</f>
        <v>0</v>
      </c>
      <c r="BC16" s="97">
        <f>Seniori!BC34</f>
        <v>0</v>
      </c>
      <c r="BD16" s="97">
        <f>Seniori!BD34</f>
        <v>0</v>
      </c>
      <c r="BE16" s="97">
        <f>Seniori!BE34</f>
        <v>0</v>
      </c>
      <c r="BF16" s="97">
        <f>Seniori!BF34</f>
        <v>0</v>
      </c>
      <c r="BG16" s="97">
        <f>Seniori!BG34</f>
        <v>0</v>
      </c>
      <c r="BH16" s="97">
        <f>Seniori!BH34</f>
        <v>0</v>
      </c>
      <c r="BI16" s="97">
        <f>Seniori!BI34</f>
        <v>0</v>
      </c>
      <c r="BJ16" s="97">
        <f>Seniori!BJ34</f>
        <v>0</v>
      </c>
      <c r="BK16" s="97">
        <f>Seniori!BK34</f>
        <v>0</v>
      </c>
      <c r="BL16" s="97">
        <f>Seniori!BL34</f>
        <v>0</v>
      </c>
      <c r="BM16" s="97">
        <f>Seniori!BM34</f>
        <v>0</v>
      </c>
      <c r="BN16" s="97">
        <f>Seniori!BN34</f>
        <v>0</v>
      </c>
      <c r="BO16" s="97">
        <f>Seniori!BO34</f>
        <v>0</v>
      </c>
      <c r="BP16" s="97">
        <f>Seniori!BP34</f>
        <v>0</v>
      </c>
      <c r="BQ16" s="97">
        <f>Seniori!BQ34</f>
        <v>0</v>
      </c>
      <c r="BR16" s="97">
        <f>Seniori!BR34</f>
        <v>0</v>
      </c>
      <c r="BS16" s="97">
        <f>Seniori!BS34</f>
        <v>0</v>
      </c>
      <c r="BT16" s="97">
        <f>Seniori!BT34</f>
        <v>0</v>
      </c>
      <c r="BU16" s="97">
        <f>Seniori!BU34</f>
        <v>0</v>
      </c>
      <c r="BV16" s="97">
        <f>Seniori!BV34</f>
        <v>0</v>
      </c>
      <c r="BW16" s="97">
        <f>Seniori!BW34</f>
        <v>0</v>
      </c>
      <c r="BX16" s="97">
        <f>Seniori!BX34</f>
        <v>0</v>
      </c>
      <c r="BY16" s="97">
        <f>Seniori!BY34</f>
        <v>0</v>
      </c>
      <c r="BZ16" s="97">
        <f>Seniori!BZ34</f>
        <v>0</v>
      </c>
      <c r="CA16" s="97">
        <f>Seniori!CA34</f>
        <v>0</v>
      </c>
      <c r="CB16" s="97">
        <f>Seniori!CB34</f>
        <v>0</v>
      </c>
      <c r="CC16" s="97">
        <f>Seniori!CC34</f>
        <v>0</v>
      </c>
      <c r="CD16" s="97">
        <f>Seniori!CD34</f>
        <v>0</v>
      </c>
      <c r="CE16" s="97">
        <f>Seniori!CE34</f>
        <v>0</v>
      </c>
      <c r="CF16" s="97">
        <f>Seniori!CF34</f>
        <v>0</v>
      </c>
      <c r="CG16" s="97">
        <f>Seniori!CG34</f>
        <v>0</v>
      </c>
      <c r="CH16" s="97">
        <f>Seniori!CH34</f>
        <v>0</v>
      </c>
      <c r="CI16" s="97">
        <f>Seniori!CI34</f>
        <v>0</v>
      </c>
      <c r="CJ16" s="97">
        <f>Seniori!CJ34</f>
        <v>0</v>
      </c>
      <c r="CK16" s="97">
        <f>Seniori!CK34</f>
        <v>0</v>
      </c>
      <c r="CL16" s="97">
        <f>Seniori!CL34</f>
        <v>0</v>
      </c>
      <c r="CM16" s="97">
        <f>Seniori!CM34</f>
        <v>0</v>
      </c>
      <c r="CN16" s="97">
        <f>Seniori!CN34</f>
        <v>0</v>
      </c>
      <c r="CO16" s="97">
        <f>Seniori!CO34</f>
        <v>0</v>
      </c>
      <c r="CP16" s="97">
        <f>Seniori!CP34</f>
        <v>0</v>
      </c>
      <c r="CQ16" s="97">
        <f>Seniori!CQ34</f>
        <v>0</v>
      </c>
      <c r="CR16" s="97">
        <f>Seniori!CR34</f>
        <v>0</v>
      </c>
      <c r="CS16" s="97">
        <f>Seniori!CS34</f>
        <v>0</v>
      </c>
      <c r="CT16" s="97">
        <f>Seniori!CT34</f>
        <v>0</v>
      </c>
      <c r="CU16" s="97">
        <f>Seniori!CU34</f>
        <v>0</v>
      </c>
      <c r="CV16" s="97">
        <f>Seniori!CV34</f>
        <v>0</v>
      </c>
      <c r="CW16" s="97">
        <f>Seniori!CW34</f>
        <v>0</v>
      </c>
      <c r="CX16" s="97">
        <f>Seniori!CX34</f>
        <v>0</v>
      </c>
      <c r="CY16" s="97">
        <f>Seniori!CY34</f>
        <v>0</v>
      </c>
      <c r="CZ16" s="97">
        <f>Seniori!CZ34</f>
        <v>4</v>
      </c>
      <c r="DA16" s="97">
        <f>Seniori!DA34</f>
        <v>3</v>
      </c>
      <c r="DB16" s="97">
        <f>Seniori!DB34</f>
        <v>0</v>
      </c>
      <c r="DC16" s="97">
        <f>Seniori!DC34</f>
        <v>0</v>
      </c>
      <c r="DD16" s="97">
        <f>Seniori!DD34</f>
        <v>0</v>
      </c>
      <c r="DE16" s="97">
        <f>Seniori!DE34</f>
        <v>0</v>
      </c>
      <c r="DF16" s="97">
        <f>Seniori!DF34</f>
        <v>5</v>
      </c>
      <c r="DG16" s="97">
        <f>Seniori!DG34</f>
        <v>8</v>
      </c>
      <c r="DH16" s="97">
        <f>Seniori!DH34</f>
        <v>0</v>
      </c>
      <c r="DI16" s="97">
        <f>Seniori!DI34</f>
        <v>0</v>
      </c>
      <c r="DJ16" s="97">
        <f>Seniori!DJ34</f>
        <v>0</v>
      </c>
      <c r="DK16" s="97">
        <f>Seniori!DK34</f>
        <v>0</v>
      </c>
      <c r="DL16" s="97">
        <f>Seniori!DL34</f>
        <v>0</v>
      </c>
      <c r="DM16" s="97">
        <f>Seniori!DM34</f>
        <v>0</v>
      </c>
      <c r="DN16" s="97">
        <f>Seniori!DN34</f>
        <v>0</v>
      </c>
      <c r="DO16" s="97">
        <f>Seniori!DO34</f>
        <v>0</v>
      </c>
      <c r="DP16" s="97">
        <f>Seniori!DP34</f>
        <v>0</v>
      </c>
      <c r="DQ16" s="97">
        <f>Seniori!DQ34</f>
        <v>0</v>
      </c>
      <c r="DR16" s="97">
        <f>Seniori!DR34</f>
        <v>0</v>
      </c>
      <c r="DS16" s="97">
        <f>Seniori!DS34</f>
        <v>0</v>
      </c>
      <c r="DT16" s="97">
        <f>Seniori!DT34</f>
        <v>0</v>
      </c>
      <c r="DU16" s="97">
        <f>Seniori!DU34</f>
        <v>0</v>
      </c>
      <c r="DV16" s="97">
        <f>Seniori!DV34</f>
        <v>0</v>
      </c>
      <c r="DW16" s="97">
        <f>Seniori!DW34</f>
        <v>0</v>
      </c>
      <c r="DX16" s="97">
        <f>Seniori!DX34</f>
        <v>0</v>
      </c>
      <c r="DY16" s="97">
        <f>Seniori!DY34</f>
        <v>0</v>
      </c>
      <c r="DZ16" s="97">
        <f>Seniori!DZ34</f>
        <v>0</v>
      </c>
      <c r="EA16" s="97">
        <f>Seniori!EA34</f>
        <v>0</v>
      </c>
      <c r="EB16" s="97">
        <f>Seniori!EB34</f>
        <v>0</v>
      </c>
      <c r="EC16" s="97">
        <f>Seniori!EC34</f>
        <v>0</v>
      </c>
      <c r="ED16" s="97">
        <f>Seniori!ED34</f>
        <v>0</v>
      </c>
      <c r="EE16" s="97">
        <f>Seniori!EE34</f>
        <v>0</v>
      </c>
      <c r="EF16" s="97">
        <f>Seniori!EF34</f>
        <v>0</v>
      </c>
      <c r="EG16" s="97">
        <f>Seniori!EG34</f>
        <v>0</v>
      </c>
      <c r="EH16" s="97">
        <f>Seniori!EH34</f>
        <v>0</v>
      </c>
      <c r="EI16" s="97">
        <f>Seniori!EI34</f>
        <v>0</v>
      </c>
      <c r="EJ16" s="97">
        <f>Seniori!EJ34</f>
        <v>0</v>
      </c>
      <c r="EK16" s="97">
        <f>Seniori!EK34</f>
        <v>0</v>
      </c>
      <c r="EL16" s="97">
        <f>Seniori!EL34</f>
        <v>0</v>
      </c>
      <c r="EM16" s="97">
        <f>Seniori!EM34</f>
        <v>0</v>
      </c>
      <c r="EN16" s="97">
        <f>Seniori!EN34</f>
        <v>0</v>
      </c>
      <c r="EO16" s="97">
        <f>Seniori!EO34</f>
        <v>0</v>
      </c>
      <c r="EP16" s="97">
        <f>Seniori!EP34</f>
        <v>0</v>
      </c>
      <c r="EQ16" s="97">
        <f>Seniori!EQ34</f>
        <v>0</v>
      </c>
      <c r="ER16" s="97">
        <f>Seniori!ER34</f>
        <v>0</v>
      </c>
      <c r="ES16" s="97">
        <f>Seniori!ES34</f>
        <v>0</v>
      </c>
      <c r="ET16" s="97">
        <f>Seniori!ET34</f>
        <v>0</v>
      </c>
      <c r="EU16" s="97">
        <f>Seniori!EU34</f>
        <v>0</v>
      </c>
      <c r="EV16" s="97">
        <f>Seniori!EV34</f>
        <v>0</v>
      </c>
      <c r="EW16" s="97">
        <f>Seniori!EW34</f>
        <v>0</v>
      </c>
      <c r="EX16" s="97">
        <f>Seniori!EX34</f>
        <v>0</v>
      </c>
      <c r="EY16" s="97">
        <f>Seniori!EY34</f>
        <v>0</v>
      </c>
      <c r="EZ16" s="97">
        <f>Seniori!EZ34</f>
        <v>0</v>
      </c>
      <c r="FA16" s="97">
        <f>Seniori!FA34</f>
        <v>0</v>
      </c>
      <c r="FB16" s="97">
        <f>Seniori!FB34</f>
        <v>0</v>
      </c>
      <c r="FC16" s="97">
        <f>Seniori!FC34</f>
        <v>0</v>
      </c>
      <c r="FD16" s="97">
        <f>Seniori!FD34</f>
        <v>0</v>
      </c>
      <c r="FE16" s="97">
        <f>Seniori!FE34</f>
        <v>0</v>
      </c>
      <c r="FF16" s="97">
        <f>Seniori!FF34</f>
        <v>0</v>
      </c>
      <c r="FG16" s="97">
        <f>Seniori!FG34</f>
        <v>0</v>
      </c>
      <c r="FH16" s="97">
        <f>Seniori!FH34</f>
        <v>0</v>
      </c>
      <c r="FI16" s="97">
        <f>Seniori!FI34</f>
        <v>0</v>
      </c>
      <c r="FJ16" s="97">
        <f>Seniori!FJ34</f>
        <v>0</v>
      </c>
      <c r="FK16" s="97">
        <f>Seniori!FK34</f>
        <v>0</v>
      </c>
      <c r="FL16" s="97">
        <f>Seniori!FL34</f>
        <v>0</v>
      </c>
      <c r="FM16" s="97">
        <f>Seniori!FM34</f>
        <v>0</v>
      </c>
      <c r="FN16" s="97">
        <f>Seniori!FN34</f>
        <v>0</v>
      </c>
      <c r="FO16" s="97">
        <f>Seniori!FO34</f>
        <v>0</v>
      </c>
      <c r="FP16" s="97">
        <f>Seniori!FP34</f>
        <v>0</v>
      </c>
      <c r="FQ16" s="97">
        <f>Seniori!FQ34</f>
        <v>0</v>
      </c>
      <c r="FR16" s="97">
        <f>Seniori!FR34</f>
        <v>0</v>
      </c>
      <c r="FS16" s="97">
        <f>Seniori!FS34</f>
        <v>0</v>
      </c>
      <c r="FT16" s="97">
        <f>Seniori!FT34</f>
        <v>0</v>
      </c>
      <c r="FU16" s="97">
        <f>Seniori!FU34</f>
        <v>0</v>
      </c>
      <c r="FV16" s="97">
        <f>Seniori!FV34</f>
        <v>0</v>
      </c>
      <c r="FW16" s="97">
        <f>Seniori!FW34</f>
        <v>0</v>
      </c>
      <c r="FX16" s="97">
        <f>Seniori!FX34</f>
        <v>0</v>
      </c>
      <c r="FY16" s="97">
        <f>Seniori!FY34</f>
        <v>0</v>
      </c>
      <c r="FZ16" s="97">
        <f>Seniori!FZ34</f>
        <v>0</v>
      </c>
      <c r="GA16" s="97">
        <f>Seniori!GA34</f>
        <v>0</v>
      </c>
      <c r="GB16" s="97">
        <f>Seniori!GB34</f>
        <v>0</v>
      </c>
      <c r="GC16" s="97">
        <f>Seniori!GC34</f>
        <v>0</v>
      </c>
      <c r="GD16" s="97">
        <f>Seniori!GD34</f>
        <v>0</v>
      </c>
      <c r="GE16" s="97">
        <f>Seniori!GE34</f>
        <v>0</v>
      </c>
      <c r="GF16" s="97">
        <f>Seniori!GF34</f>
        <v>0</v>
      </c>
      <c r="GG16" s="97">
        <f>Seniori!GG34</f>
        <v>0</v>
      </c>
      <c r="GH16" s="97">
        <f>Seniori!GH34</f>
        <v>0</v>
      </c>
      <c r="GI16" s="97">
        <f>Seniori!GI34</f>
        <v>0</v>
      </c>
      <c r="GJ16" s="97">
        <f>Seniori!GJ34</f>
        <v>0</v>
      </c>
      <c r="GK16" s="97">
        <f>Seniori!GK34</f>
        <v>0</v>
      </c>
      <c r="GL16" s="97">
        <f>Seniori!GL34</f>
        <v>0</v>
      </c>
      <c r="GM16" s="97">
        <f>Seniori!GM34</f>
        <v>0</v>
      </c>
      <c r="GN16" s="97">
        <f>Seniori!GN34</f>
        <v>0</v>
      </c>
      <c r="GO16" s="97">
        <f>Seniori!GO34</f>
        <v>0</v>
      </c>
      <c r="GP16" s="97">
        <f>Seniori!GP34</f>
        <v>0</v>
      </c>
      <c r="GQ16" s="97">
        <f>Seniori!GQ34</f>
        <v>0</v>
      </c>
      <c r="GR16" s="97">
        <f>Seniori!GR34</f>
        <v>0</v>
      </c>
      <c r="GS16" s="97">
        <f>Seniori!GS34</f>
        <v>0</v>
      </c>
      <c r="GT16" s="97">
        <f>Seniori!GT34</f>
        <v>0</v>
      </c>
      <c r="GU16" s="97">
        <f>Seniori!GU34</f>
        <v>0</v>
      </c>
      <c r="GV16" s="97">
        <f>Seniori!GV34</f>
        <v>0</v>
      </c>
      <c r="GW16" s="97">
        <f>Seniori!GW34</f>
        <v>0</v>
      </c>
      <c r="GX16" s="97">
        <f>Seniori!GX34</f>
        <v>0</v>
      </c>
      <c r="GY16" s="97">
        <f>Seniori!GY34</f>
        <v>4</v>
      </c>
      <c r="GZ16" s="97">
        <f>Seniori!GZ34</f>
        <v>0</v>
      </c>
      <c r="HA16" s="97">
        <f>Seniori!HA34</f>
        <v>0</v>
      </c>
      <c r="HB16" s="97">
        <f>Seniori!HB34</f>
        <v>0</v>
      </c>
      <c r="HC16" s="97">
        <f>Seniori!HC34</f>
        <v>0</v>
      </c>
      <c r="HD16" s="97">
        <f>Seniori!HD34</f>
        <v>0</v>
      </c>
      <c r="HE16" s="97">
        <f>Seniori!HE34</f>
        <v>0</v>
      </c>
      <c r="HF16" s="97">
        <f>Seniori!HF34</f>
        <v>14</v>
      </c>
      <c r="HG16" s="97">
        <f>Seniori!HG34</f>
        <v>5</v>
      </c>
      <c r="HH16" s="97">
        <f>Seniori!HH34</f>
        <v>0</v>
      </c>
      <c r="HI16" s="97">
        <f>Seniori!HI34</f>
        <v>0</v>
      </c>
      <c r="HJ16" s="97">
        <f>Seniori!HJ34</f>
        <v>0</v>
      </c>
      <c r="HK16" s="97">
        <f>Seniori!HK34</f>
        <v>0</v>
      </c>
      <c r="HL16" s="97">
        <f>Seniori!HL34</f>
        <v>0</v>
      </c>
      <c r="HM16" s="97">
        <f>Seniori!HM34</f>
        <v>0</v>
      </c>
      <c r="HN16" s="97">
        <f>Seniori!HN34</f>
        <v>0</v>
      </c>
      <c r="HO16" s="97">
        <f>Seniori!HO34</f>
        <v>0</v>
      </c>
      <c r="HP16" s="97">
        <f>Seniori!HP34</f>
        <v>16</v>
      </c>
      <c r="HQ16" s="97">
        <f>Seniori!HQ34</f>
        <v>14</v>
      </c>
      <c r="HR16" s="97">
        <f>Seniori!HR34</f>
        <v>0</v>
      </c>
      <c r="HS16" s="97">
        <f>Seniori!HS34</f>
        <v>0</v>
      </c>
      <c r="HT16" s="97">
        <f>Seniori!HT34</f>
        <v>0</v>
      </c>
      <c r="HU16" s="97">
        <f>Seniori!HU34</f>
        <v>0</v>
      </c>
      <c r="HV16" s="97">
        <f>Seniori!HV34</f>
        <v>0</v>
      </c>
      <c r="HW16" s="97">
        <f>Seniori!HW34</f>
        <v>0</v>
      </c>
      <c r="HX16" s="97">
        <f>Seniori!HX34</f>
        <v>0</v>
      </c>
      <c r="HY16" s="97">
        <f>Seniori!HY34</f>
        <v>0</v>
      </c>
      <c r="HZ16" s="97">
        <f>Seniori!HZ34</f>
        <v>14</v>
      </c>
      <c r="IA16" s="97">
        <f>Seniori!IA34</f>
        <v>0</v>
      </c>
      <c r="IB16" s="97">
        <f>Seniori!IB34</f>
        <v>0</v>
      </c>
      <c r="IC16" s="97">
        <f>Seniori!IC34</f>
        <v>0</v>
      </c>
      <c r="ID16" s="97">
        <f>Seniori!ID34</f>
        <v>0</v>
      </c>
      <c r="IE16" s="97">
        <f>Seniori!IE34</f>
        <v>0</v>
      </c>
      <c r="IF16" s="97">
        <f>Seniori!IF34</f>
        <v>0</v>
      </c>
      <c r="IG16" s="97">
        <f>Seniori!IG34</f>
        <v>0</v>
      </c>
      <c r="IH16" s="97">
        <f>Seniori!IH34</f>
        <v>0</v>
      </c>
      <c r="II16" s="97">
        <f>Seniori!II34</f>
        <v>0</v>
      </c>
      <c r="IJ16" s="97">
        <f>Seniori!IJ34</f>
        <v>0</v>
      </c>
      <c r="IK16" s="97">
        <f>Seniori!IK34</f>
        <v>0</v>
      </c>
      <c r="IL16" s="97">
        <f>Seniori!IL34</f>
        <v>0</v>
      </c>
      <c r="IM16" s="97">
        <f>Seniori!IM34</f>
        <v>0</v>
      </c>
      <c r="IN16" s="97">
        <f>Seniori!IN34</f>
        <v>0</v>
      </c>
      <c r="IO16" s="97">
        <f>Seniori!IO34</f>
        <v>0</v>
      </c>
      <c r="IP16" s="97">
        <f>Seniori!IP34</f>
        <v>0</v>
      </c>
      <c r="IQ16" s="97">
        <f>Seniori!IQ34</f>
        <v>0</v>
      </c>
      <c r="IR16" s="97">
        <f>Seniori!IR34</f>
        <v>0</v>
      </c>
      <c r="IS16" s="97">
        <f>Seniori!IS34</f>
        <v>0</v>
      </c>
      <c r="IT16" s="97">
        <f>Seniori!IT34</f>
        <v>0</v>
      </c>
      <c r="IU16" s="97">
        <f>Seniori!IU34</f>
        <v>0</v>
      </c>
      <c r="IV16" s="97">
        <f>Seniori!IV34</f>
        <v>0</v>
      </c>
      <c r="IW16" s="97">
        <f>Seniori!IW34</f>
        <v>0</v>
      </c>
      <c r="IX16" s="97">
        <f>Seniori!IX34</f>
        <v>0</v>
      </c>
      <c r="IY16" s="97">
        <f>Seniori!IY34</f>
        <v>0</v>
      </c>
      <c r="IZ16" s="97">
        <f>Seniori!IZ34</f>
        <v>0</v>
      </c>
      <c r="JA16" s="97">
        <f>Seniori!JA34</f>
        <v>0</v>
      </c>
      <c r="JB16" s="97">
        <f>Seniori!JB34</f>
        <v>0</v>
      </c>
      <c r="JC16" s="97">
        <f>Seniori!JC34</f>
        <v>0</v>
      </c>
      <c r="JD16" s="97">
        <f>Seniori!JD34</f>
        <v>0</v>
      </c>
      <c r="JE16" s="97">
        <f>Seniori!JE34</f>
        <v>0</v>
      </c>
      <c r="JF16" s="97">
        <f>Seniori!JF34</f>
        <v>0</v>
      </c>
      <c r="JG16" s="97">
        <f>Seniori!JG34</f>
        <v>0</v>
      </c>
      <c r="JH16" s="97">
        <f>Seniori!JH34</f>
        <v>0</v>
      </c>
      <c r="JI16" s="97">
        <f>Seniori!JI34</f>
        <v>0</v>
      </c>
      <c r="JJ16" s="97">
        <f>Seniori!JJ34</f>
        <v>0</v>
      </c>
      <c r="JK16" s="97">
        <f>Seniori!JK34</f>
        <v>0</v>
      </c>
      <c r="JL16" s="97">
        <f>Seniori!JL34</f>
        <v>0</v>
      </c>
      <c r="JM16" s="97">
        <f>Seniori!JM34</f>
        <v>0</v>
      </c>
      <c r="JN16" s="97">
        <f>Seniori!JN34</f>
        <v>0</v>
      </c>
      <c r="JO16" s="97">
        <f>Seniori!JO34</f>
        <v>0</v>
      </c>
      <c r="JP16" s="97">
        <f>Seniori!JP34</f>
        <v>0</v>
      </c>
      <c r="JQ16" s="97">
        <f>Seniori!JQ34</f>
        <v>0</v>
      </c>
      <c r="JR16" s="97">
        <f>Seniori!JR34</f>
        <v>0</v>
      </c>
      <c r="JS16" s="97">
        <f>Seniori!JS34</f>
        <v>0</v>
      </c>
      <c r="JT16" s="97">
        <f>Seniori!JT34</f>
        <v>0</v>
      </c>
      <c r="JU16" s="97">
        <f>Seniori!JU34</f>
        <v>0</v>
      </c>
      <c r="JV16" s="97">
        <f>Seniori!JV34</f>
        <v>0</v>
      </c>
      <c r="JW16" s="97">
        <f>Seniori!JW34</f>
        <v>0</v>
      </c>
      <c r="JX16" s="97">
        <f>Seniori!JX34</f>
        <v>0</v>
      </c>
      <c r="JY16" s="97">
        <f>Seniori!JY34</f>
        <v>0</v>
      </c>
      <c r="JZ16" s="97">
        <f>Seniori!JZ34</f>
        <v>0</v>
      </c>
      <c r="KA16" s="97">
        <f>Seniori!KA34</f>
        <v>0</v>
      </c>
      <c r="KB16" s="97">
        <f>Seniori!KB34</f>
        <v>0</v>
      </c>
      <c r="KC16" s="97">
        <f>Seniori!KC34</f>
        <v>0</v>
      </c>
      <c r="KD16" s="97">
        <f>Seniori!KD34</f>
        <v>0</v>
      </c>
      <c r="KE16" s="97">
        <f>Seniori!KE34</f>
        <v>0</v>
      </c>
      <c r="KF16" s="97">
        <f>Seniori!KF34</f>
        <v>0</v>
      </c>
      <c r="KG16" s="97">
        <f>Seniori!KG34</f>
        <v>0</v>
      </c>
      <c r="KH16" s="97">
        <f>Seniori!KH34</f>
        <v>0</v>
      </c>
      <c r="KI16" s="97">
        <f>Seniori!KI34</f>
        <v>0</v>
      </c>
      <c r="KJ16" s="97">
        <f>Seniori!KJ34</f>
        <v>0</v>
      </c>
      <c r="KK16" s="97">
        <f>Seniori!KK34</f>
        <v>0</v>
      </c>
      <c r="KL16" s="97">
        <f>Seniori!KL34</f>
        <v>0</v>
      </c>
      <c r="KM16" s="97">
        <f>Seniori!KM34</f>
        <v>0</v>
      </c>
      <c r="KN16" s="97">
        <f>Seniori!KN34</f>
        <v>0</v>
      </c>
      <c r="KO16" s="97">
        <f>Seniori!KO34</f>
        <v>0</v>
      </c>
      <c r="KP16" s="97">
        <f>Seniori!KP34</f>
        <v>0</v>
      </c>
      <c r="KQ16" s="97">
        <f>Seniori!KQ34</f>
        <v>0</v>
      </c>
      <c r="KR16" s="97">
        <f>Seniori!KR34</f>
        <v>0</v>
      </c>
      <c r="KS16" s="97">
        <f>Seniori!KS34</f>
        <v>0</v>
      </c>
      <c r="KT16" s="97">
        <f>Seniori!KT34</f>
        <v>0</v>
      </c>
      <c r="KU16" s="97">
        <f>Seniori!KU34</f>
        <v>0</v>
      </c>
      <c r="KV16" s="97">
        <f>Seniori!KV34</f>
        <v>0</v>
      </c>
      <c r="KW16" s="97">
        <f>Seniori!KW34</f>
        <v>0</v>
      </c>
      <c r="KX16" s="97">
        <f>Seniori!KX34</f>
        <v>0</v>
      </c>
      <c r="KY16" s="97">
        <f>Seniori!KY34</f>
        <v>0</v>
      </c>
      <c r="KZ16" s="97">
        <f>Seniori!KZ34</f>
        <v>0</v>
      </c>
      <c r="LA16" s="97">
        <f>Seniori!LA34</f>
        <v>0</v>
      </c>
      <c r="LB16" s="97">
        <f>Seniori!LB34</f>
        <v>0</v>
      </c>
      <c r="LC16" s="97">
        <f>Seniori!LC34</f>
        <v>0</v>
      </c>
      <c r="LD16" s="97">
        <f>Seniori!LD34</f>
        <v>0</v>
      </c>
      <c r="LE16" s="97">
        <f>Seniori!LE34</f>
        <v>0</v>
      </c>
      <c r="LF16" s="97">
        <f>Seniori!LF34</f>
        <v>0</v>
      </c>
      <c r="LG16" s="97">
        <f>Seniori!LG34</f>
        <v>0</v>
      </c>
      <c r="LH16" s="97">
        <f>Seniori!LH34</f>
        <v>0</v>
      </c>
      <c r="LI16" s="97">
        <f>Seniori!LI34</f>
        <v>0</v>
      </c>
      <c r="LJ16" s="97">
        <f>Seniori!LJ34</f>
        <v>0</v>
      </c>
      <c r="LK16" s="97">
        <f>Seniori!LK34</f>
        <v>0</v>
      </c>
      <c r="LL16" s="97">
        <f>Seniori!LL34</f>
        <v>0</v>
      </c>
      <c r="LM16" s="97">
        <f>Seniori!LM34</f>
        <v>0</v>
      </c>
      <c r="LN16" s="97">
        <f>Seniori!LN34</f>
        <v>0</v>
      </c>
      <c r="LO16" s="97">
        <f>Seniori!LO34</f>
        <v>0</v>
      </c>
      <c r="LP16" s="97">
        <f>Seniori!LP34</f>
        <v>0</v>
      </c>
      <c r="LQ16" s="97">
        <f>Seniori!LQ34</f>
        <v>0</v>
      </c>
      <c r="LR16" s="97">
        <f>Seniori!LR34</f>
        <v>0</v>
      </c>
      <c r="LS16" s="97">
        <f>Seniori!LS34</f>
        <v>0</v>
      </c>
      <c r="LT16" s="97">
        <f>Seniori!LT34</f>
        <v>0</v>
      </c>
      <c r="LU16" s="97">
        <f>Seniori!LU34</f>
        <v>0</v>
      </c>
      <c r="LV16" s="97">
        <f>Seniori!LV34</f>
        <v>0</v>
      </c>
      <c r="LW16" s="97">
        <f>Seniori!LW34</f>
        <v>0</v>
      </c>
      <c r="LX16" s="97">
        <f>Seniori!LX34</f>
        <v>0</v>
      </c>
      <c r="LY16" s="97">
        <f>Seniori!LY34</f>
        <v>0</v>
      </c>
      <c r="LZ16" s="97">
        <f>Seniori!LZ34</f>
        <v>0</v>
      </c>
      <c r="MA16" s="97">
        <f>Seniori!MA34</f>
        <v>0</v>
      </c>
      <c r="MB16" s="97">
        <f>Seniori!MB34</f>
        <v>0</v>
      </c>
      <c r="MC16" s="97">
        <f>Seniori!MC34</f>
        <v>0</v>
      </c>
      <c r="MD16" s="97">
        <f>Seniori!MD34</f>
        <v>0</v>
      </c>
      <c r="ME16" s="97">
        <f>Seniori!ME34</f>
        <v>0</v>
      </c>
      <c r="MF16" s="97">
        <f>Seniori!MF34</f>
        <v>0</v>
      </c>
      <c r="MG16" s="97">
        <f>Seniori!MG34</f>
        <v>0</v>
      </c>
      <c r="MH16" s="97">
        <f>Seniori!MH34</f>
        <v>0</v>
      </c>
      <c r="MI16" s="97">
        <f>Seniori!MI34</f>
        <v>0</v>
      </c>
      <c r="MJ16" s="97">
        <f>Seniori!MJ34</f>
        <v>0</v>
      </c>
      <c r="MK16" s="97">
        <f>Seniori!MK34</f>
        <v>0</v>
      </c>
      <c r="ML16" s="97">
        <f>Seniori!ML34</f>
        <v>0</v>
      </c>
      <c r="MM16" s="97">
        <f>Seniori!MM34</f>
        <v>0</v>
      </c>
      <c r="MN16" s="97">
        <f>Seniori!MN34</f>
        <v>0</v>
      </c>
      <c r="MO16" s="97">
        <f>Seniori!MO34</f>
        <v>0</v>
      </c>
      <c r="MP16" s="97">
        <f>Seniori!MP34</f>
        <v>0</v>
      </c>
      <c r="MQ16" s="97">
        <f>Seniori!MQ34</f>
        <v>0</v>
      </c>
      <c r="MR16" s="97">
        <f>Seniori!MR34</f>
        <v>0</v>
      </c>
      <c r="MS16" s="97">
        <f>Seniori!MS34</f>
        <v>0</v>
      </c>
      <c r="MT16" s="97">
        <f>Seniori!MT34</f>
        <v>0</v>
      </c>
      <c r="MU16" s="97">
        <f>Seniori!MU34</f>
        <v>0</v>
      </c>
      <c r="MV16" s="97">
        <f>Seniori!MV34</f>
        <v>0</v>
      </c>
      <c r="MW16" s="97">
        <f>Seniori!MW34</f>
        <v>0</v>
      </c>
      <c r="MX16" s="97">
        <f>Seniori!MX34</f>
        <v>0</v>
      </c>
      <c r="MY16" s="97">
        <f>Seniori!MY34</f>
        <v>0</v>
      </c>
      <c r="MZ16" s="97">
        <f>Seniori!MZ34</f>
        <v>0</v>
      </c>
      <c r="NA16" s="97">
        <f>Seniori!NA34</f>
        <v>0</v>
      </c>
      <c r="NB16" s="97">
        <f>Seniori!NB34</f>
        <v>0</v>
      </c>
      <c r="NC16" s="97">
        <f>Seniori!NC34</f>
        <v>0</v>
      </c>
      <c r="ND16" s="97">
        <f>Seniori!ND34</f>
        <v>0</v>
      </c>
      <c r="NE16" s="97">
        <f>Seniori!NE34</f>
        <v>0</v>
      </c>
      <c r="NF16" s="97">
        <f>Seniori!NF34</f>
        <v>0</v>
      </c>
      <c r="NG16" s="97">
        <f>Seniori!NG34</f>
        <v>0</v>
      </c>
      <c r="NH16" s="97">
        <f>Seniori!NH34</f>
        <v>0</v>
      </c>
      <c r="NI16" s="97">
        <f>Seniori!NI34</f>
        <v>0</v>
      </c>
      <c r="NJ16" s="97">
        <f>Seniori!NJ34</f>
        <v>0</v>
      </c>
      <c r="NK16" s="97">
        <f>Seniori!NK34</f>
        <v>0</v>
      </c>
      <c r="NL16" s="97">
        <f>Seniori!NL34</f>
        <v>0</v>
      </c>
      <c r="NM16" s="97">
        <f>Seniori!NM34</f>
        <v>0</v>
      </c>
      <c r="NN16" s="97">
        <f>Seniori!NN34</f>
        <v>0</v>
      </c>
      <c r="NO16" s="97">
        <f>Seniori!NO34</f>
        <v>0</v>
      </c>
      <c r="NP16" s="97">
        <f>Seniori!NP34</f>
        <v>0</v>
      </c>
      <c r="NQ16" s="97">
        <f>Seniori!NQ34</f>
        <v>0</v>
      </c>
      <c r="NR16" s="97">
        <f>Seniori!NR34</f>
        <v>0</v>
      </c>
      <c r="NS16" s="97">
        <f>Seniori!NS34</f>
        <v>0</v>
      </c>
      <c r="NT16" s="97">
        <f>Seniori!NT34</f>
        <v>0</v>
      </c>
      <c r="NU16" s="97">
        <f>Seniori!NU34</f>
        <v>0</v>
      </c>
      <c r="NV16" s="97">
        <f>Seniori!NV34</f>
        <v>0</v>
      </c>
      <c r="NW16" s="97">
        <f>Seniori!NW34</f>
        <v>0</v>
      </c>
      <c r="NX16" s="97">
        <f>Seniori!NX34</f>
        <v>0</v>
      </c>
      <c r="NY16" s="97">
        <f>Seniori!NY34</f>
        <v>0</v>
      </c>
      <c r="NZ16" s="97">
        <f>Seniori!NZ34</f>
        <v>0</v>
      </c>
      <c r="OA16" s="97">
        <f>Seniori!OA34</f>
        <v>0</v>
      </c>
      <c r="OB16" s="97">
        <f>Seniori!OB34</f>
        <v>0</v>
      </c>
      <c r="OC16" s="97">
        <f>Seniori!OC34</f>
        <v>0</v>
      </c>
      <c r="OD16" s="97">
        <f>Seniori!OD34</f>
        <v>0</v>
      </c>
      <c r="OE16" s="97">
        <f>Seniori!OE34</f>
        <v>0</v>
      </c>
      <c r="OF16" s="97">
        <f>Seniori!OF34</f>
        <v>0</v>
      </c>
      <c r="OG16" s="97">
        <f>Seniori!OG34</f>
        <v>0</v>
      </c>
      <c r="OH16" s="97">
        <f>Seniori!OH34</f>
        <v>0</v>
      </c>
      <c r="OI16" s="97">
        <f>Seniori!OI34</f>
        <v>0</v>
      </c>
      <c r="OJ16" s="97">
        <f>Seniori!OJ34</f>
        <v>0</v>
      </c>
      <c r="OK16" s="97">
        <f>Seniori!OK34</f>
        <v>0</v>
      </c>
      <c r="OL16" s="97">
        <f>Seniori!OL34</f>
        <v>0</v>
      </c>
      <c r="OM16" s="97">
        <f>Seniori!OM34</f>
        <v>0</v>
      </c>
      <c r="ON16" s="97">
        <f>Seniori!ON34</f>
        <v>0</v>
      </c>
      <c r="OO16" s="97">
        <f>Seniori!OO34</f>
        <v>0</v>
      </c>
      <c r="OP16" s="97">
        <f>Seniori!OP34</f>
        <v>0</v>
      </c>
      <c r="OQ16" s="97">
        <f>Seniori!OQ34</f>
        <v>0</v>
      </c>
      <c r="OR16" s="97">
        <f>Seniori!OR34</f>
        <v>0</v>
      </c>
      <c r="OS16" s="97">
        <f>Seniori!OS34</f>
        <v>0</v>
      </c>
      <c r="OT16" s="97">
        <f>Seniori!OT34</f>
        <v>0</v>
      </c>
      <c r="OU16" s="97">
        <f>Seniori!OU34</f>
        <v>0</v>
      </c>
      <c r="OV16" s="97">
        <f>Seniori!OV34</f>
        <v>0</v>
      </c>
      <c r="OW16" s="97">
        <f>Seniori!OW34</f>
        <v>0</v>
      </c>
      <c r="OX16" s="97">
        <f>Seniori!OX34</f>
        <v>0</v>
      </c>
      <c r="OY16" s="97">
        <f>Seniori!OY34</f>
        <v>0</v>
      </c>
      <c r="OZ16" s="97">
        <f>Seniori!OZ34</f>
        <v>0</v>
      </c>
      <c r="PA16" s="97">
        <f>Seniori!PA34</f>
        <v>0</v>
      </c>
      <c r="PB16" s="97">
        <f>Seniori!PB34</f>
        <v>0</v>
      </c>
      <c r="PC16" s="97">
        <f>Seniori!PC34</f>
        <v>0</v>
      </c>
      <c r="PD16" s="97">
        <f>Seniori!PD34</f>
        <v>0</v>
      </c>
      <c r="PE16" s="97">
        <f>Seniori!PE34</f>
        <v>0</v>
      </c>
      <c r="PF16" s="97">
        <f>Seniori!PF34</f>
        <v>0</v>
      </c>
      <c r="PG16" s="97">
        <f>Seniori!PG34</f>
        <v>0</v>
      </c>
      <c r="PH16" s="97">
        <f>Seniori!PH34</f>
        <v>0</v>
      </c>
      <c r="PI16" s="97">
        <f>Seniori!PI34</f>
        <v>0</v>
      </c>
      <c r="PJ16" s="97">
        <f>Seniori!PJ34</f>
        <v>0</v>
      </c>
      <c r="PK16" s="97">
        <f>Seniori!PK34</f>
        <v>0</v>
      </c>
      <c r="PL16" s="97">
        <f>Seniori!PL34</f>
        <v>0</v>
      </c>
      <c r="PM16" s="97">
        <f>Seniori!PM34</f>
        <v>0</v>
      </c>
      <c r="PN16" s="97">
        <f>Seniori!PN34</f>
        <v>0</v>
      </c>
      <c r="PO16" s="97">
        <f>Seniori!PO34</f>
        <v>0</v>
      </c>
      <c r="PP16" s="97">
        <f>Seniori!PP34</f>
        <v>0</v>
      </c>
      <c r="PQ16" s="97">
        <f>Seniori!PQ34</f>
        <v>0</v>
      </c>
      <c r="PR16" s="97">
        <f>Seniori!PR34</f>
        <v>0</v>
      </c>
      <c r="PS16" s="97">
        <f>Seniori!PS34</f>
        <v>0</v>
      </c>
      <c r="PT16" s="97">
        <f>Seniori!PT34</f>
        <v>0</v>
      </c>
      <c r="PU16" s="97">
        <f>Seniori!PU34</f>
        <v>0</v>
      </c>
      <c r="PV16" s="97">
        <f>Seniori!PV34</f>
        <v>0</v>
      </c>
      <c r="PW16" s="97">
        <f>Seniori!PW34</f>
        <v>0</v>
      </c>
      <c r="PX16" s="97">
        <f>Seniori!PX34</f>
        <v>0</v>
      </c>
      <c r="PY16" s="97">
        <f>Seniori!PY34</f>
        <v>0</v>
      </c>
      <c r="PZ16" s="97">
        <f>Seniori!PZ34</f>
        <v>0</v>
      </c>
      <c r="QA16" s="97">
        <f>Seniori!QA34</f>
        <v>0</v>
      </c>
      <c r="QB16" s="97">
        <f>Seniori!QB34</f>
        <v>0</v>
      </c>
      <c r="QC16" s="97">
        <f>Seniori!QC34</f>
        <v>0</v>
      </c>
      <c r="QD16" s="97">
        <f>Seniori!QD34</f>
        <v>0</v>
      </c>
      <c r="QE16" s="97">
        <f>Seniori!QE34</f>
        <v>0</v>
      </c>
      <c r="QF16" s="97">
        <f>Seniori!QF34</f>
        <v>0</v>
      </c>
      <c r="QG16" s="97">
        <f>Seniori!QG34</f>
        <v>0</v>
      </c>
      <c r="QH16" s="97">
        <f>Seniori!QH34</f>
        <v>0</v>
      </c>
      <c r="QI16" s="97">
        <f>Seniori!QI34</f>
        <v>0</v>
      </c>
      <c r="QJ16" s="97">
        <f>Seniori!QJ34</f>
        <v>0</v>
      </c>
      <c r="QK16" s="97">
        <f>Seniori!QK34</f>
        <v>0</v>
      </c>
      <c r="QL16" s="97">
        <f>Seniori!QL34</f>
        <v>0</v>
      </c>
      <c r="QM16" s="97">
        <f>Seniori!QM34</f>
        <v>0</v>
      </c>
      <c r="QN16" s="97">
        <f>Seniori!QN34</f>
        <v>0</v>
      </c>
      <c r="QO16" s="97">
        <f>Seniori!QO34</f>
        <v>0</v>
      </c>
      <c r="QP16" s="97">
        <f>Seniori!QP34</f>
        <v>0</v>
      </c>
      <c r="QQ16" s="97">
        <f>Seniori!QQ34</f>
        <v>0</v>
      </c>
      <c r="QR16" s="97">
        <f>Seniori!QR34</f>
        <v>0</v>
      </c>
      <c r="QS16" s="97">
        <f>Seniori!QS34</f>
        <v>0</v>
      </c>
      <c r="QT16" s="97">
        <f>Seniori!QT34</f>
        <v>0</v>
      </c>
      <c r="QU16" s="97">
        <f>Seniori!QU34</f>
        <v>0</v>
      </c>
      <c r="QV16" s="97">
        <f>Seniori!QV34</f>
        <v>0</v>
      </c>
      <c r="QW16" s="97">
        <f>Seniori!QW34</f>
        <v>0</v>
      </c>
      <c r="QX16" s="97">
        <f>Seniori!QX34</f>
        <v>0</v>
      </c>
      <c r="QY16" s="97">
        <f>Seniori!QY34</f>
        <v>0</v>
      </c>
      <c r="QZ16" s="97">
        <f>Seniori!QZ34</f>
        <v>0</v>
      </c>
      <c r="RA16" s="97">
        <f>Seniori!RA34</f>
        <v>0</v>
      </c>
      <c r="RB16" s="97">
        <f>Seniori!RB34</f>
        <v>0</v>
      </c>
      <c r="RC16" s="97">
        <f>Seniori!RC34</f>
        <v>0</v>
      </c>
      <c r="RD16" s="97">
        <f>Seniori!RD34</f>
        <v>0</v>
      </c>
      <c r="RE16" s="97">
        <f>Seniori!RE34</f>
        <v>0</v>
      </c>
      <c r="RF16" s="97">
        <f>Seniori!RF34</f>
        <v>0</v>
      </c>
      <c r="RG16" s="97">
        <f>Seniori!RG34</f>
        <v>0</v>
      </c>
      <c r="RH16" s="97">
        <f>Seniori!RH34</f>
        <v>0</v>
      </c>
      <c r="RI16" s="97">
        <f>Seniori!RI34</f>
        <v>0</v>
      </c>
      <c r="RJ16" s="97">
        <f>Seniori!RJ34</f>
        <v>0</v>
      </c>
      <c r="RK16" s="97">
        <f>Seniori!RK34</f>
        <v>0</v>
      </c>
      <c r="RL16" s="97">
        <f>Seniori!RL34</f>
        <v>0</v>
      </c>
      <c r="RM16" s="97">
        <f>Seniori!RM34</f>
        <v>0</v>
      </c>
      <c r="RN16" s="97">
        <f>Seniori!RN34</f>
        <v>0</v>
      </c>
      <c r="RO16" s="97">
        <f>Seniori!RO34</f>
        <v>0</v>
      </c>
      <c r="RP16" s="97">
        <f>Seniori!RP34</f>
        <v>0</v>
      </c>
      <c r="RQ16" s="97">
        <f>Seniori!RQ34</f>
        <v>0</v>
      </c>
      <c r="RR16" s="97">
        <f>Seniori!RR34</f>
        <v>0</v>
      </c>
      <c r="RS16" s="97">
        <f>Seniori!RS34</f>
        <v>0</v>
      </c>
      <c r="RT16" s="97">
        <f>Seniori!RT34</f>
        <v>0</v>
      </c>
      <c r="RU16" s="97">
        <f>Seniori!RU34</f>
        <v>0</v>
      </c>
      <c r="RV16" s="97">
        <f>Seniori!RV34</f>
        <v>0</v>
      </c>
      <c r="RW16" s="97">
        <f>Seniori!RW34</f>
        <v>0</v>
      </c>
      <c r="RX16" s="97">
        <f>Seniori!RX34</f>
        <v>0</v>
      </c>
      <c r="RY16" s="97">
        <f>Seniori!RY34</f>
        <v>0</v>
      </c>
      <c r="RZ16" s="97">
        <f>Seniori!RZ34</f>
        <v>0</v>
      </c>
      <c r="SA16" s="97">
        <f>Seniori!SA34</f>
        <v>0</v>
      </c>
      <c r="SB16" s="97">
        <f>Seniori!SB34</f>
        <v>0</v>
      </c>
      <c r="SC16" s="97">
        <f>Seniori!SC34</f>
        <v>0</v>
      </c>
      <c r="SD16" s="97">
        <f>Seniori!SD34</f>
        <v>0</v>
      </c>
      <c r="SE16" s="97">
        <f>Seniori!SE34</f>
        <v>0</v>
      </c>
      <c r="SF16" s="97">
        <f>Seniori!SF34</f>
        <v>0</v>
      </c>
      <c r="SG16" s="97">
        <f>Seniori!SG34</f>
        <v>0</v>
      </c>
      <c r="SH16" s="97">
        <f>Seniori!SH34</f>
        <v>0</v>
      </c>
      <c r="SI16" s="97">
        <f>Seniori!SI34</f>
        <v>0</v>
      </c>
      <c r="SJ16" s="97">
        <f>Seniori!SJ34</f>
        <v>0</v>
      </c>
      <c r="SK16" s="97">
        <f>Seniori!SK34</f>
        <v>0</v>
      </c>
      <c r="SL16" s="97">
        <f>Seniori!SL34</f>
        <v>0</v>
      </c>
      <c r="SM16" s="97">
        <f>Seniori!SM34</f>
        <v>0</v>
      </c>
      <c r="SN16" s="97">
        <f>Seniori!SN34</f>
        <v>0</v>
      </c>
      <c r="SO16" s="97">
        <f>Seniori!SO34</f>
        <v>0</v>
      </c>
      <c r="SP16" s="97">
        <f>Seniori!SP34</f>
        <v>0</v>
      </c>
      <c r="SQ16" s="97">
        <f>Seniori!SQ34</f>
        <v>0</v>
      </c>
      <c r="SR16" s="97">
        <f>Seniori!SR34</f>
        <v>0</v>
      </c>
      <c r="SS16" s="97">
        <f>Seniori!SS34</f>
        <v>0</v>
      </c>
      <c r="ST16" s="97">
        <f>Seniori!ST34</f>
        <v>0</v>
      </c>
      <c r="SU16" s="97">
        <f>Seniori!SU34</f>
        <v>0</v>
      </c>
      <c r="SV16" s="97">
        <f>Seniori!SV34</f>
        <v>0</v>
      </c>
      <c r="SW16" s="97">
        <f>Seniori!SW34</f>
        <v>0</v>
      </c>
      <c r="SX16" s="97">
        <f>Seniori!SX34</f>
        <v>0</v>
      </c>
      <c r="SY16" s="97">
        <f>Seniori!SY34</f>
        <v>0</v>
      </c>
      <c r="SZ16" s="97">
        <f>Seniori!SZ34</f>
        <v>0</v>
      </c>
      <c r="TA16" s="97">
        <f>Seniori!TA34</f>
        <v>0</v>
      </c>
      <c r="TB16" s="97">
        <f>Seniori!TB34</f>
        <v>0</v>
      </c>
    </row>
    <row r="17" spans="1:523" s="1" customFormat="1" ht="18" customHeight="1" x14ac:dyDescent="0.2">
      <c r="A17" s="12">
        <v>8</v>
      </c>
      <c r="B17" s="11" t="s">
        <v>66</v>
      </c>
      <c r="C17" s="1">
        <v>10844</v>
      </c>
      <c r="D17" s="1">
        <v>2006</v>
      </c>
      <c r="E17" t="s">
        <v>65</v>
      </c>
      <c r="F17" s="1">
        <v>7365</v>
      </c>
      <c r="G17" s="1" t="s">
        <v>94</v>
      </c>
      <c r="H17" t="s">
        <v>97</v>
      </c>
      <c r="I17" s="1">
        <f>SUM(K17:TB17)</f>
        <v>82.5</v>
      </c>
      <c r="J17" s="12">
        <f>Tabuľka3[[#This Row],[Stĺpec9]]</f>
        <v>82.5</v>
      </c>
      <c r="K17" s="97">
        <f>'Mladí jazdci'!K9</f>
        <v>0</v>
      </c>
      <c r="L17" s="97">
        <f>'Mladí jazdci'!L9</f>
        <v>0</v>
      </c>
      <c r="M17" s="97">
        <f>'Mladí jazdci'!M9</f>
        <v>0</v>
      </c>
      <c r="N17" s="97">
        <f>'Mladí jazdci'!N9</f>
        <v>0</v>
      </c>
      <c r="O17" s="97">
        <f>'Mladí jazdci'!O9</f>
        <v>0</v>
      </c>
      <c r="P17" s="97">
        <f>'Mladí jazdci'!P9</f>
        <v>0</v>
      </c>
      <c r="Q17" s="97">
        <f>'Mladí jazdci'!Q9</f>
        <v>0</v>
      </c>
      <c r="R17" s="97">
        <f>'Mladí jazdci'!R9</f>
        <v>0</v>
      </c>
      <c r="S17" s="97">
        <f>'Mladí jazdci'!S9</f>
        <v>0</v>
      </c>
      <c r="T17" s="97">
        <f>'Mladí jazdci'!T9</f>
        <v>0</v>
      </c>
      <c r="U17" s="97">
        <f>'Mladí jazdci'!U9</f>
        <v>0</v>
      </c>
      <c r="V17" s="97">
        <f>'Mladí jazdci'!V9</f>
        <v>0</v>
      </c>
      <c r="W17" s="97">
        <f>'Mladí jazdci'!W9</f>
        <v>0</v>
      </c>
      <c r="X17" s="97">
        <f>'Mladí jazdci'!X9</f>
        <v>0</v>
      </c>
      <c r="Y17" s="97">
        <f>'Mladí jazdci'!Y9</f>
        <v>0</v>
      </c>
      <c r="Z17" s="97">
        <f>'Mladí jazdci'!Z9</f>
        <v>0</v>
      </c>
      <c r="AA17" s="97">
        <f>'Mladí jazdci'!AA9</f>
        <v>0</v>
      </c>
      <c r="AB17" s="97">
        <f>'Mladí jazdci'!AB9</f>
        <v>0</v>
      </c>
      <c r="AC17" s="97">
        <f>'Mladí jazdci'!AC9</f>
        <v>0</v>
      </c>
      <c r="AD17" s="97">
        <f>'Mladí jazdci'!AD9</f>
        <v>0</v>
      </c>
      <c r="AE17" s="97">
        <f>'Mladí jazdci'!AE9</f>
        <v>0</v>
      </c>
      <c r="AF17" s="97">
        <f>'Mladí jazdci'!AF9</f>
        <v>0</v>
      </c>
      <c r="AG17" s="97">
        <f>'Mladí jazdci'!AG9</f>
        <v>0</v>
      </c>
      <c r="AH17" s="97">
        <f>'Mladí jazdci'!AH9</f>
        <v>0</v>
      </c>
      <c r="AI17" s="97">
        <f>'Mladí jazdci'!AI9</f>
        <v>0</v>
      </c>
      <c r="AJ17" s="97">
        <f>'Mladí jazdci'!AJ9</f>
        <v>0</v>
      </c>
      <c r="AK17" s="97">
        <f>'Mladí jazdci'!AK9</f>
        <v>0</v>
      </c>
      <c r="AL17" s="97">
        <f>'Mladí jazdci'!AL9</f>
        <v>0</v>
      </c>
      <c r="AM17" s="97">
        <f>'Mladí jazdci'!AM9</f>
        <v>0</v>
      </c>
      <c r="AN17" s="97">
        <f>'Mladí jazdci'!AN9</f>
        <v>0</v>
      </c>
      <c r="AO17" s="97">
        <f>'Mladí jazdci'!AO9</f>
        <v>0</v>
      </c>
      <c r="AP17" s="97">
        <f>'Mladí jazdci'!AP9</f>
        <v>0</v>
      </c>
      <c r="AQ17" s="97">
        <f>'Mladí jazdci'!AQ9</f>
        <v>0</v>
      </c>
      <c r="AR17" s="97">
        <f>'Mladí jazdci'!AR9</f>
        <v>0</v>
      </c>
      <c r="AS17" s="97">
        <f>'Mladí jazdci'!AS9</f>
        <v>0</v>
      </c>
      <c r="AT17" s="97">
        <f>'Mladí jazdci'!AT9</f>
        <v>0</v>
      </c>
      <c r="AU17" s="97">
        <f>'Mladí jazdci'!AU9</f>
        <v>0</v>
      </c>
      <c r="AV17" s="97">
        <f>'Mladí jazdci'!AV9</f>
        <v>0</v>
      </c>
      <c r="AW17" s="97">
        <f>'Mladí jazdci'!AW9</f>
        <v>0</v>
      </c>
      <c r="AX17" s="97">
        <f>'Mladí jazdci'!AX9</f>
        <v>0</v>
      </c>
      <c r="AY17" s="97">
        <f>'Mladí jazdci'!AY9</f>
        <v>0</v>
      </c>
      <c r="AZ17" s="97">
        <f>'Mladí jazdci'!AZ9</f>
        <v>0</v>
      </c>
      <c r="BA17" s="97">
        <f>'Mladí jazdci'!BA9</f>
        <v>0</v>
      </c>
      <c r="BB17" s="97">
        <f>'Mladí jazdci'!BB9</f>
        <v>0</v>
      </c>
      <c r="BC17" s="97">
        <f>'Mladí jazdci'!BC9</f>
        <v>16.5</v>
      </c>
      <c r="BD17" s="97">
        <f>'Mladí jazdci'!BD9</f>
        <v>16.5</v>
      </c>
      <c r="BE17" s="97">
        <f>'Mladí jazdci'!BE9</f>
        <v>0</v>
      </c>
      <c r="BF17" s="97">
        <f>'Mladí jazdci'!BF9</f>
        <v>0</v>
      </c>
      <c r="BG17" s="97">
        <f>'Mladí jazdci'!BG9</f>
        <v>0</v>
      </c>
      <c r="BH17" s="97">
        <f>'Mladí jazdci'!BH9</f>
        <v>0</v>
      </c>
      <c r="BI17" s="97">
        <f>'Mladí jazdci'!BI9</f>
        <v>0</v>
      </c>
      <c r="BJ17" s="97">
        <f>'Mladí jazdci'!BJ9</f>
        <v>0</v>
      </c>
      <c r="BK17" s="97">
        <f>'Mladí jazdci'!BK9</f>
        <v>0</v>
      </c>
      <c r="BL17" s="97">
        <f>'Mladí jazdci'!BL9</f>
        <v>0</v>
      </c>
      <c r="BM17" s="97">
        <f>'Mladí jazdci'!BM9</f>
        <v>0</v>
      </c>
      <c r="BN17" s="97">
        <f>'Mladí jazdci'!BN9</f>
        <v>0</v>
      </c>
      <c r="BO17" s="97">
        <f>'Mladí jazdci'!BO9</f>
        <v>0</v>
      </c>
      <c r="BP17" s="97">
        <f>'Mladí jazdci'!BP9</f>
        <v>0</v>
      </c>
      <c r="BQ17" s="97">
        <f>'Mladí jazdci'!BQ9</f>
        <v>0</v>
      </c>
      <c r="BR17" s="97">
        <f>'Mladí jazdci'!BR9</f>
        <v>0</v>
      </c>
      <c r="BS17" s="97">
        <f>'Mladí jazdci'!BS9</f>
        <v>0</v>
      </c>
      <c r="BT17" s="97">
        <f>'Mladí jazdci'!BT9</f>
        <v>0</v>
      </c>
      <c r="BU17" s="97">
        <f>'Mladí jazdci'!BU9</f>
        <v>0</v>
      </c>
      <c r="BV17" s="97">
        <f>'Mladí jazdci'!BV9</f>
        <v>0</v>
      </c>
      <c r="BW17" s="97">
        <f>'Mladí jazdci'!BW9</f>
        <v>0</v>
      </c>
      <c r="BX17" s="97">
        <f>'Mladí jazdci'!BX9</f>
        <v>0</v>
      </c>
      <c r="BY17" s="97">
        <f>'Mladí jazdci'!BY9</f>
        <v>0</v>
      </c>
      <c r="BZ17" s="97">
        <f>'Mladí jazdci'!BZ9</f>
        <v>0</v>
      </c>
      <c r="CA17" s="97">
        <f>'Mladí jazdci'!CA9</f>
        <v>0</v>
      </c>
      <c r="CB17" s="97">
        <f>'Mladí jazdci'!CB9</f>
        <v>0</v>
      </c>
      <c r="CC17" s="97">
        <f>'Mladí jazdci'!CC9</f>
        <v>0</v>
      </c>
      <c r="CD17" s="97">
        <f>'Mladí jazdci'!CD9</f>
        <v>0</v>
      </c>
      <c r="CE17" s="97">
        <f>'Mladí jazdci'!CE9</f>
        <v>0</v>
      </c>
      <c r="CF17" s="97">
        <f>'Mladí jazdci'!CF9</f>
        <v>0</v>
      </c>
      <c r="CG17" s="97">
        <f>'Mladí jazdci'!CG9</f>
        <v>0</v>
      </c>
      <c r="CH17" s="97">
        <f>'Mladí jazdci'!CH9</f>
        <v>0</v>
      </c>
      <c r="CI17" s="97">
        <f>'Mladí jazdci'!CI9</f>
        <v>0</v>
      </c>
      <c r="CJ17" s="97">
        <f>'Mladí jazdci'!CJ9</f>
        <v>0</v>
      </c>
      <c r="CK17" s="97">
        <f>'Mladí jazdci'!CK9</f>
        <v>0</v>
      </c>
      <c r="CL17" s="97">
        <f>'Mladí jazdci'!CL9</f>
        <v>0</v>
      </c>
      <c r="CM17" s="97">
        <f>'Mladí jazdci'!CM9</f>
        <v>0</v>
      </c>
      <c r="CN17" s="97">
        <f>'Mladí jazdci'!CN9</f>
        <v>0</v>
      </c>
      <c r="CO17" s="97">
        <f>'Mladí jazdci'!CO9</f>
        <v>0</v>
      </c>
      <c r="CP17" s="97">
        <f>'Mladí jazdci'!CP9</f>
        <v>0</v>
      </c>
      <c r="CQ17" s="97">
        <f>'Mladí jazdci'!CQ9</f>
        <v>0</v>
      </c>
      <c r="CR17" s="97">
        <f>'Mladí jazdci'!CR9</f>
        <v>0</v>
      </c>
      <c r="CS17" s="97">
        <f>'Mladí jazdci'!CS9</f>
        <v>0</v>
      </c>
      <c r="CT17" s="97">
        <f>'Mladí jazdci'!CT9</f>
        <v>0</v>
      </c>
      <c r="CU17" s="97">
        <f>'Mladí jazdci'!CU9</f>
        <v>0</v>
      </c>
      <c r="CV17" s="97">
        <f>'Mladí jazdci'!CV9</f>
        <v>0</v>
      </c>
      <c r="CW17" s="97">
        <f>'Mladí jazdci'!CW9</f>
        <v>0</v>
      </c>
      <c r="CX17" s="97">
        <f>'Mladí jazdci'!CX9</f>
        <v>0</v>
      </c>
      <c r="CY17" s="97">
        <f>'Mladí jazdci'!CY9</f>
        <v>0</v>
      </c>
      <c r="CZ17" s="97">
        <f>'Mladí jazdci'!CZ9</f>
        <v>0</v>
      </c>
      <c r="DA17" s="97">
        <f>'Mladí jazdci'!DA9</f>
        <v>0</v>
      </c>
      <c r="DB17" s="97">
        <f>'Mladí jazdci'!DB9</f>
        <v>0</v>
      </c>
      <c r="DC17" s="97">
        <f>'Mladí jazdci'!DC9</f>
        <v>0</v>
      </c>
      <c r="DD17" s="97">
        <f>'Mladí jazdci'!DD9</f>
        <v>0</v>
      </c>
      <c r="DE17" s="97">
        <f>'Mladí jazdci'!DE9</f>
        <v>0</v>
      </c>
      <c r="DF17" s="97">
        <f>'Mladí jazdci'!DF9</f>
        <v>0</v>
      </c>
      <c r="DG17" s="97">
        <f>'Mladí jazdci'!DG9</f>
        <v>0</v>
      </c>
      <c r="DH17" s="97">
        <f>'Mladí jazdci'!DH9</f>
        <v>0</v>
      </c>
      <c r="DI17" s="97">
        <f>'Mladí jazdci'!DI9</f>
        <v>0</v>
      </c>
      <c r="DJ17" s="97">
        <f>'Mladí jazdci'!DJ9</f>
        <v>0</v>
      </c>
      <c r="DK17" s="97">
        <f>'Mladí jazdci'!DK9</f>
        <v>0</v>
      </c>
      <c r="DL17" s="97">
        <f>'Mladí jazdci'!DL9</f>
        <v>0</v>
      </c>
      <c r="DM17" s="97">
        <f>'Mladí jazdci'!DM9</f>
        <v>0</v>
      </c>
      <c r="DN17" s="97">
        <f>'Mladí jazdci'!DN9</f>
        <v>0</v>
      </c>
      <c r="DO17" s="97">
        <f>'Mladí jazdci'!DO9</f>
        <v>0</v>
      </c>
      <c r="DP17" s="97">
        <f>'Mladí jazdci'!DP9</f>
        <v>0</v>
      </c>
      <c r="DQ17" s="97">
        <f>'Mladí jazdci'!DQ9</f>
        <v>0</v>
      </c>
      <c r="DR17" s="97">
        <f>'Mladí jazdci'!DR9</f>
        <v>0</v>
      </c>
      <c r="DS17" s="97">
        <f>'Mladí jazdci'!DS9</f>
        <v>0</v>
      </c>
      <c r="DT17" s="97">
        <f>'Mladí jazdci'!DT9</f>
        <v>0</v>
      </c>
      <c r="DU17" s="97">
        <f>'Mladí jazdci'!DU9</f>
        <v>0</v>
      </c>
      <c r="DV17" s="97">
        <f>'Mladí jazdci'!DV9</f>
        <v>0</v>
      </c>
      <c r="DW17" s="97">
        <f>'Mladí jazdci'!DW9</f>
        <v>0</v>
      </c>
      <c r="DX17" s="97">
        <f>'Mladí jazdci'!DX9</f>
        <v>0</v>
      </c>
      <c r="DY17" s="97">
        <f>'Mladí jazdci'!DY9</f>
        <v>0</v>
      </c>
      <c r="DZ17" s="97">
        <f>'Mladí jazdci'!DZ9</f>
        <v>0</v>
      </c>
      <c r="EA17" s="97">
        <f>'Mladí jazdci'!EA9</f>
        <v>0</v>
      </c>
      <c r="EB17" s="97">
        <f>'Mladí jazdci'!EB9</f>
        <v>0</v>
      </c>
      <c r="EC17" s="97">
        <f>'Mladí jazdci'!EC9</f>
        <v>0</v>
      </c>
      <c r="ED17" s="97">
        <f>'Mladí jazdci'!ED9</f>
        <v>0</v>
      </c>
      <c r="EE17" s="97">
        <f>'Mladí jazdci'!EE9</f>
        <v>0</v>
      </c>
      <c r="EF17" s="97">
        <f>'Mladí jazdci'!EF9</f>
        <v>0</v>
      </c>
      <c r="EG17" s="97">
        <f>'Mladí jazdci'!EG9</f>
        <v>0</v>
      </c>
      <c r="EH17" s="97">
        <f>'Mladí jazdci'!EH9</f>
        <v>0</v>
      </c>
      <c r="EI17" s="97">
        <f>'Mladí jazdci'!EI9</f>
        <v>0</v>
      </c>
      <c r="EJ17" s="97">
        <f>'Mladí jazdci'!EJ9</f>
        <v>0</v>
      </c>
      <c r="EK17" s="97">
        <f>'Mladí jazdci'!EK9</f>
        <v>0</v>
      </c>
      <c r="EL17" s="97">
        <f>'Mladí jazdci'!EL9</f>
        <v>0</v>
      </c>
      <c r="EM17" s="97">
        <f>'Mladí jazdci'!EM9</f>
        <v>0</v>
      </c>
      <c r="EN17" s="97">
        <f>'Mladí jazdci'!EN9</f>
        <v>0</v>
      </c>
      <c r="EO17" s="97">
        <f>'Mladí jazdci'!EO9</f>
        <v>0</v>
      </c>
      <c r="EP17" s="97">
        <f>'Mladí jazdci'!EP9</f>
        <v>0</v>
      </c>
      <c r="EQ17" s="97">
        <f>'Mladí jazdci'!EQ9</f>
        <v>0</v>
      </c>
      <c r="ER17" s="97">
        <f>'Mladí jazdci'!ER9</f>
        <v>0</v>
      </c>
      <c r="ES17" s="97">
        <f>'Mladí jazdci'!ES9</f>
        <v>0</v>
      </c>
      <c r="ET17" s="97">
        <f>'Mladí jazdci'!ET9</f>
        <v>0</v>
      </c>
      <c r="EU17" s="97">
        <f>'Mladí jazdci'!EU9</f>
        <v>0</v>
      </c>
      <c r="EV17" s="97">
        <f>'Mladí jazdci'!EV9</f>
        <v>0</v>
      </c>
      <c r="EW17" s="97">
        <f>'Mladí jazdci'!EW9</f>
        <v>0</v>
      </c>
      <c r="EX17" s="97">
        <f>'Mladí jazdci'!EX9</f>
        <v>0</v>
      </c>
      <c r="EY17" s="97">
        <f>'Mladí jazdci'!EY9</f>
        <v>0</v>
      </c>
      <c r="EZ17" s="97">
        <f>'Mladí jazdci'!EZ9</f>
        <v>0</v>
      </c>
      <c r="FA17" s="97">
        <f>'Mladí jazdci'!FA9</f>
        <v>0</v>
      </c>
      <c r="FB17" s="97">
        <f>'Mladí jazdci'!FB9</f>
        <v>0</v>
      </c>
      <c r="FC17" s="97">
        <f>'Mladí jazdci'!FC9</f>
        <v>0</v>
      </c>
      <c r="FD17" s="97">
        <f>'Mladí jazdci'!FD9</f>
        <v>0</v>
      </c>
      <c r="FE17" s="97">
        <f>'Mladí jazdci'!FE9</f>
        <v>0</v>
      </c>
      <c r="FF17" s="97">
        <f>'Mladí jazdci'!FF9</f>
        <v>0</v>
      </c>
      <c r="FG17" s="97">
        <f>'Mladí jazdci'!FG9</f>
        <v>0</v>
      </c>
      <c r="FH17" s="97">
        <f>'Mladí jazdci'!FH9</f>
        <v>0</v>
      </c>
      <c r="FI17" s="97">
        <f>'Mladí jazdci'!FI9</f>
        <v>0</v>
      </c>
      <c r="FJ17" s="97">
        <f>'Mladí jazdci'!FJ9</f>
        <v>0</v>
      </c>
      <c r="FK17" s="97">
        <f>'Mladí jazdci'!FK9</f>
        <v>0</v>
      </c>
      <c r="FL17" s="97">
        <f>'Mladí jazdci'!FL9</f>
        <v>0</v>
      </c>
      <c r="FM17" s="97">
        <f>'Mladí jazdci'!FM9</f>
        <v>0</v>
      </c>
      <c r="FN17" s="97">
        <f>'Mladí jazdci'!FN9</f>
        <v>0</v>
      </c>
      <c r="FO17" s="97">
        <f>'Mladí jazdci'!FO9</f>
        <v>0</v>
      </c>
      <c r="FP17" s="97">
        <f>'Mladí jazdci'!FP9</f>
        <v>0</v>
      </c>
      <c r="FQ17" s="97">
        <f>'Mladí jazdci'!FQ9</f>
        <v>0</v>
      </c>
      <c r="FR17" s="97">
        <f>'Mladí jazdci'!FR9</f>
        <v>0</v>
      </c>
      <c r="FS17" s="97">
        <f>'Mladí jazdci'!FS9</f>
        <v>0</v>
      </c>
      <c r="FT17" s="97">
        <f>'Mladí jazdci'!FT9</f>
        <v>0</v>
      </c>
      <c r="FU17" s="97">
        <f>'Mladí jazdci'!FU9</f>
        <v>0</v>
      </c>
      <c r="FV17" s="97">
        <f>'Mladí jazdci'!FV9</f>
        <v>0</v>
      </c>
      <c r="FW17" s="97">
        <f>'Mladí jazdci'!FW9</f>
        <v>0</v>
      </c>
      <c r="FX17" s="97">
        <f>'Mladí jazdci'!FX9</f>
        <v>0</v>
      </c>
      <c r="FY17" s="97">
        <f>'Mladí jazdci'!FY9</f>
        <v>0</v>
      </c>
      <c r="FZ17" s="97">
        <f>'Mladí jazdci'!FZ9</f>
        <v>0</v>
      </c>
      <c r="GA17" s="97">
        <f>'Mladí jazdci'!GA9</f>
        <v>0</v>
      </c>
      <c r="GB17" s="97">
        <f>'Mladí jazdci'!GB9</f>
        <v>0</v>
      </c>
      <c r="GC17" s="97">
        <f>'Mladí jazdci'!GC9</f>
        <v>0</v>
      </c>
      <c r="GD17" s="97">
        <f>'Mladí jazdci'!GD9</f>
        <v>0</v>
      </c>
      <c r="GE17" s="97">
        <f>'Mladí jazdci'!GE9</f>
        <v>0</v>
      </c>
      <c r="GF17" s="97">
        <f>'Mladí jazdci'!GF9</f>
        <v>0</v>
      </c>
      <c r="GG17" s="97">
        <f>'Mladí jazdci'!GG9</f>
        <v>0</v>
      </c>
      <c r="GH17" s="97">
        <f>'Mladí jazdci'!GH9</f>
        <v>0</v>
      </c>
      <c r="GI17" s="97">
        <f>'Mladí jazdci'!GI9</f>
        <v>0</v>
      </c>
      <c r="GJ17" s="97">
        <f>'Mladí jazdci'!GJ9</f>
        <v>0</v>
      </c>
      <c r="GK17" s="97">
        <f>'Mladí jazdci'!GK9</f>
        <v>0</v>
      </c>
      <c r="GL17" s="97">
        <f>'Mladí jazdci'!GL9</f>
        <v>0</v>
      </c>
      <c r="GM17" s="97">
        <f>'Mladí jazdci'!GM9</f>
        <v>0</v>
      </c>
      <c r="GN17" s="97">
        <f>'Mladí jazdci'!GN9</f>
        <v>0</v>
      </c>
      <c r="GO17" s="97">
        <f>'Mladí jazdci'!GO9</f>
        <v>0</v>
      </c>
      <c r="GP17" s="97">
        <f>'Mladí jazdci'!GP9</f>
        <v>0</v>
      </c>
      <c r="GQ17" s="97">
        <f>'Mladí jazdci'!GQ9</f>
        <v>0</v>
      </c>
      <c r="GR17" s="97">
        <f>'Mladí jazdci'!GR9</f>
        <v>0</v>
      </c>
      <c r="GS17" s="97">
        <f>'Mladí jazdci'!GS9</f>
        <v>0</v>
      </c>
      <c r="GT17" s="97">
        <f>'Mladí jazdci'!GT9</f>
        <v>0</v>
      </c>
      <c r="GU17" s="97">
        <f>'Mladí jazdci'!GU9</f>
        <v>0</v>
      </c>
      <c r="GV17" s="97">
        <f>'Mladí jazdci'!GV9</f>
        <v>0</v>
      </c>
      <c r="GW17" s="97">
        <f>'Mladí jazdci'!GW9</f>
        <v>0</v>
      </c>
      <c r="GX17" s="97">
        <f>'Mladí jazdci'!GX9</f>
        <v>0</v>
      </c>
      <c r="GY17" s="97">
        <f>'Mladí jazdci'!GY9</f>
        <v>0</v>
      </c>
      <c r="GZ17" s="97">
        <f>'Mladí jazdci'!GZ9</f>
        <v>0</v>
      </c>
      <c r="HA17" s="97">
        <f>'Mladí jazdci'!HA9</f>
        <v>0</v>
      </c>
      <c r="HB17" s="97">
        <f>'Mladí jazdci'!HB9</f>
        <v>0</v>
      </c>
      <c r="HC17" s="97">
        <f>'Mladí jazdci'!HC9</f>
        <v>0</v>
      </c>
      <c r="HD17" s="97">
        <f>'Mladí jazdci'!HD9</f>
        <v>0</v>
      </c>
      <c r="HE17" s="97">
        <f>'Mladí jazdci'!HE9</f>
        <v>0</v>
      </c>
      <c r="HF17" s="97">
        <f>'Mladí jazdci'!HF9</f>
        <v>0</v>
      </c>
      <c r="HG17" s="97">
        <f>'Mladí jazdci'!HG9</f>
        <v>0</v>
      </c>
      <c r="HH17" s="97">
        <f>'Mladí jazdci'!HH9</f>
        <v>0</v>
      </c>
      <c r="HI17" s="97">
        <f>'Mladí jazdci'!HI9</f>
        <v>0</v>
      </c>
      <c r="HJ17" s="97">
        <f>'Mladí jazdci'!HJ9</f>
        <v>0</v>
      </c>
      <c r="HK17" s="97">
        <f>'Mladí jazdci'!HK9</f>
        <v>0</v>
      </c>
      <c r="HL17" s="97">
        <f>'Mladí jazdci'!HL9</f>
        <v>0</v>
      </c>
      <c r="HM17" s="97">
        <f>'Mladí jazdci'!HM9</f>
        <v>0</v>
      </c>
      <c r="HN17" s="97">
        <f>'Mladí jazdci'!HN9</f>
        <v>0</v>
      </c>
      <c r="HO17" s="97">
        <f>'Mladí jazdci'!HO9</f>
        <v>0</v>
      </c>
      <c r="HP17" s="97">
        <f>'Mladí jazdci'!HP9</f>
        <v>0</v>
      </c>
      <c r="HQ17" s="97">
        <f>'Mladí jazdci'!HQ9</f>
        <v>0</v>
      </c>
      <c r="HR17" s="97">
        <f>'Mladí jazdci'!HR9</f>
        <v>0</v>
      </c>
      <c r="HS17" s="97">
        <f>'Mladí jazdci'!HS9</f>
        <v>0</v>
      </c>
      <c r="HT17" s="97">
        <f>'Mladí jazdci'!HT9</f>
        <v>0</v>
      </c>
      <c r="HU17" s="97">
        <f>'Mladí jazdci'!HU9</f>
        <v>0</v>
      </c>
      <c r="HV17" s="97">
        <f>'Mladí jazdci'!HV9</f>
        <v>0</v>
      </c>
      <c r="HW17" s="97">
        <f>'Mladí jazdci'!HW9</f>
        <v>0</v>
      </c>
      <c r="HX17" s="97">
        <f>'Mladí jazdci'!HX9</f>
        <v>0</v>
      </c>
      <c r="HY17" s="97">
        <f>'Mladí jazdci'!HY9</f>
        <v>0</v>
      </c>
      <c r="HZ17" s="97">
        <f>'Mladí jazdci'!HZ9</f>
        <v>0</v>
      </c>
      <c r="IA17" s="97">
        <f>'Mladí jazdci'!IA9</f>
        <v>24</v>
      </c>
      <c r="IB17" s="97">
        <f>'Mladí jazdci'!IB9</f>
        <v>25.5</v>
      </c>
      <c r="IC17" s="97">
        <f>'Mladí jazdci'!IC9</f>
        <v>0</v>
      </c>
      <c r="ID17" s="97">
        <f>'Mladí jazdci'!ID9</f>
        <v>0</v>
      </c>
      <c r="IE17" s="97">
        <f>'Mladí jazdci'!IE9</f>
        <v>0</v>
      </c>
      <c r="IF17" s="97">
        <f>'Mladí jazdci'!IF9</f>
        <v>0</v>
      </c>
      <c r="IG17" s="97">
        <f>'Mladí jazdci'!IG9</f>
        <v>0</v>
      </c>
      <c r="IH17" s="97">
        <f>'Mladí jazdci'!IH9</f>
        <v>0</v>
      </c>
      <c r="II17" s="97">
        <f>'Mladí jazdci'!II9</f>
        <v>0</v>
      </c>
      <c r="IJ17" s="97">
        <f>'Mladí jazdci'!IJ9</f>
        <v>0</v>
      </c>
      <c r="IK17" s="97">
        <f>'Mladí jazdci'!IK9</f>
        <v>0</v>
      </c>
      <c r="IL17" s="97">
        <f>'Mladí jazdci'!IL9</f>
        <v>0</v>
      </c>
      <c r="IM17" s="97">
        <f>'Mladí jazdci'!IM9</f>
        <v>0</v>
      </c>
      <c r="IN17" s="97">
        <f>'Mladí jazdci'!IN9</f>
        <v>0</v>
      </c>
      <c r="IO17" s="97">
        <f>'Mladí jazdci'!IO9</f>
        <v>0</v>
      </c>
      <c r="IP17" s="97">
        <f>'Mladí jazdci'!IP9</f>
        <v>0</v>
      </c>
      <c r="IQ17" s="97">
        <f>'Mladí jazdci'!IQ9</f>
        <v>0</v>
      </c>
      <c r="IR17" s="97">
        <f>'Mladí jazdci'!IR9</f>
        <v>0</v>
      </c>
      <c r="IS17" s="97">
        <f>'Mladí jazdci'!IS9</f>
        <v>0</v>
      </c>
      <c r="IT17" s="97">
        <f>'Mladí jazdci'!IT9</f>
        <v>0</v>
      </c>
      <c r="IU17" s="97">
        <f>'Mladí jazdci'!IU9</f>
        <v>0</v>
      </c>
      <c r="IV17" s="97">
        <f>'Mladí jazdci'!IV9</f>
        <v>0</v>
      </c>
      <c r="IW17" s="97">
        <f>'Mladí jazdci'!IW9</f>
        <v>0</v>
      </c>
      <c r="IX17" s="97">
        <f>'Mladí jazdci'!IX9</f>
        <v>0</v>
      </c>
      <c r="IY17" s="97">
        <f>'Mladí jazdci'!IY9</f>
        <v>0</v>
      </c>
      <c r="IZ17" s="97">
        <f>'Mladí jazdci'!IZ9</f>
        <v>0</v>
      </c>
      <c r="JA17" s="97">
        <f>'Mladí jazdci'!JA9</f>
        <v>0</v>
      </c>
      <c r="JB17" s="97">
        <f>'Mladí jazdci'!JB9</f>
        <v>0</v>
      </c>
      <c r="JC17" s="97">
        <f>'Mladí jazdci'!JC9</f>
        <v>0</v>
      </c>
      <c r="JD17" s="97">
        <f>'Mladí jazdci'!JD9</f>
        <v>0</v>
      </c>
      <c r="JE17" s="97">
        <f>'Mladí jazdci'!JE9</f>
        <v>0</v>
      </c>
      <c r="JF17" s="97">
        <f>'Mladí jazdci'!JF9</f>
        <v>0</v>
      </c>
      <c r="JG17" s="97">
        <f>'Mladí jazdci'!JG9</f>
        <v>0</v>
      </c>
      <c r="JH17" s="97">
        <f>'Mladí jazdci'!JH9</f>
        <v>0</v>
      </c>
      <c r="JI17" s="97">
        <f>'Mladí jazdci'!JI9</f>
        <v>0</v>
      </c>
      <c r="JJ17" s="97">
        <f>'Mladí jazdci'!JJ9</f>
        <v>0</v>
      </c>
      <c r="JK17" s="97">
        <f>'Mladí jazdci'!JK9</f>
        <v>0</v>
      </c>
      <c r="JL17" s="97">
        <f>'Mladí jazdci'!JL9</f>
        <v>0</v>
      </c>
      <c r="JM17" s="97">
        <f>'Mladí jazdci'!JM9</f>
        <v>0</v>
      </c>
      <c r="JN17" s="97">
        <f>'Mladí jazdci'!JN9</f>
        <v>0</v>
      </c>
      <c r="JO17" s="97">
        <f>'Mladí jazdci'!JO9</f>
        <v>0</v>
      </c>
      <c r="JP17" s="97">
        <f>'Mladí jazdci'!JP9</f>
        <v>0</v>
      </c>
      <c r="JQ17" s="97">
        <f>'Mladí jazdci'!JQ9</f>
        <v>0</v>
      </c>
      <c r="JR17" s="97">
        <f>'Mladí jazdci'!JR9</f>
        <v>0</v>
      </c>
      <c r="JS17" s="97">
        <f>'Mladí jazdci'!JS9</f>
        <v>0</v>
      </c>
      <c r="JT17" s="97">
        <f>'Mladí jazdci'!JT9</f>
        <v>0</v>
      </c>
      <c r="JU17" s="97">
        <f>'Mladí jazdci'!JU9</f>
        <v>0</v>
      </c>
      <c r="JV17" s="97">
        <f>'Mladí jazdci'!JV9</f>
        <v>0</v>
      </c>
      <c r="JW17" s="97">
        <f>'Mladí jazdci'!JW9</f>
        <v>0</v>
      </c>
      <c r="JX17" s="97">
        <f>'Mladí jazdci'!JX9</f>
        <v>0</v>
      </c>
      <c r="JY17" s="97">
        <f>'Mladí jazdci'!JY9</f>
        <v>0</v>
      </c>
      <c r="JZ17" s="97">
        <f>'Mladí jazdci'!JZ9</f>
        <v>0</v>
      </c>
      <c r="KA17" s="97">
        <f>'Mladí jazdci'!KA9</f>
        <v>0</v>
      </c>
      <c r="KB17" s="97">
        <f>'Mladí jazdci'!KB9</f>
        <v>0</v>
      </c>
      <c r="KC17" s="97">
        <f>'Mladí jazdci'!KC9</f>
        <v>0</v>
      </c>
      <c r="KD17" s="97">
        <f>'Mladí jazdci'!KD9</f>
        <v>0</v>
      </c>
      <c r="KE17" s="97">
        <f>'Mladí jazdci'!KE9</f>
        <v>0</v>
      </c>
      <c r="KF17" s="97">
        <f>'Mladí jazdci'!KF9</f>
        <v>0</v>
      </c>
      <c r="KG17" s="97">
        <f>'Mladí jazdci'!KG9</f>
        <v>0</v>
      </c>
      <c r="KH17" s="97">
        <f>'Mladí jazdci'!KH9</f>
        <v>0</v>
      </c>
      <c r="KI17" s="97">
        <f>'Mladí jazdci'!KI9</f>
        <v>0</v>
      </c>
      <c r="KJ17" s="97">
        <f>'Mladí jazdci'!KJ9</f>
        <v>0</v>
      </c>
      <c r="KK17" s="97">
        <f>'Mladí jazdci'!KK9</f>
        <v>0</v>
      </c>
      <c r="KL17" s="97">
        <f>'Mladí jazdci'!KL9</f>
        <v>0</v>
      </c>
      <c r="KM17" s="97">
        <f>'Mladí jazdci'!KM9</f>
        <v>0</v>
      </c>
      <c r="KN17" s="97">
        <f>'Mladí jazdci'!KN9</f>
        <v>0</v>
      </c>
      <c r="KO17" s="97">
        <f>'Mladí jazdci'!KO9</f>
        <v>0</v>
      </c>
      <c r="KP17" s="97">
        <f>'Mladí jazdci'!KP9</f>
        <v>0</v>
      </c>
      <c r="KQ17" s="97">
        <f>'Mladí jazdci'!KQ9</f>
        <v>0</v>
      </c>
      <c r="KR17" s="97">
        <f>'Mladí jazdci'!KR9</f>
        <v>0</v>
      </c>
      <c r="KS17" s="97">
        <f>'Mladí jazdci'!KS9</f>
        <v>0</v>
      </c>
      <c r="KT17" s="97">
        <f>'Mladí jazdci'!KT9</f>
        <v>0</v>
      </c>
      <c r="KU17" s="97">
        <f>'Mladí jazdci'!KU9</f>
        <v>0</v>
      </c>
      <c r="KV17" s="97">
        <f>'Mladí jazdci'!KV9</f>
        <v>0</v>
      </c>
      <c r="KW17" s="97">
        <f>'Mladí jazdci'!KW9</f>
        <v>0</v>
      </c>
      <c r="KX17" s="97">
        <f>'Mladí jazdci'!KX9</f>
        <v>0</v>
      </c>
      <c r="KY17" s="97">
        <f>'Mladí jazdci'!KY9</f>
        <v>0</v>
      </c>
      <c r="KZ17" s="97">
        <f>'Mladí jazdci'!KZ9</f>
        <v>0</v>
      </c>
      <c r="LA17" s="97">
        <f>'Mladí jazdci'!LA9</f>
        <v>0</v>
      </c>
      <c r="LB17" s="97">
        <f>'Mladí jazdci'!LB9</f>
        <v>0</v>
      </c>
      <c r="LC17" s="97">
        <f>'Mladí jazdci'!LC9</f>
        <v>0</v>
      </c>
      <c r="LD17" s="97">
        <f>'Mladí jazdci'!LD9</f>
        <v>0</v>
      </c>
      <c r="LE17" s="97">
        <f>'Mladí jazdci'!LE9</f>
        <v>0</v>
      </c>
      <c r="LF17" s="97">
        <f>'Mladí jazdci'!LF9</f>
        <v>0</v>
      </c>
      <c r="LG17" s="97">
        <f>'Mladí jazdci'!LG9</f>
        <v>0</v>
      </c>
      <c r="LH17" s="97">
        <f>'Mladí jazdci'!LH9</f>
        <v>0</v>
      </c>
      <c r="LI17" s="97">
        <f>'Mladí jazdci'!LI9</f>
        <v>0</v>
      </c>
      <c r="LJ17" s="97">
        <f>'Mladí jazdci'!LJ9</f>
        <v>0</v>
      </c>
      <c r="LK17" s="97">
        <f>'Mladí jazdci'!LK9</f>
        <v>0</v>
      </c>
      <c r="LL17" s="97">
        <f>'Mladí jazdci'!LL9</f>
        <v>0</v>
      </c>
      <c r="LM17" s="97">
        <f>'Mladí jazdci'!LM9</f>
        <v>0</v>
      </c>
      <c r="LN17" s="97">
        <f>'Mladí jazdci'!LN9</f>
        <v>0</v>
      </c>
      <c r="LO17" s="97">
        <f>'Mladí jazdci'!LO9</f>
        <v>0</v>
      </c>
      <c r="LP17" s="97">
        <f>'Mladí jazdci'!LP9</f>
        <v>0</v>
      </c>
      <c r="LQ17" s="97">
        <f>'Mladí jazdci'!LQ9</f>
        <v>0</v>
      </c>
      <c r="LR17" s="97">
        <f>'Mladí jazdci'!LR9</f>
        <v>0</v>
      </c>
      <c r="LS17" s="97">
        <f>'Mladí jazdci'!LS9</f>
        <v>0</v>
      </c>
      <c r="LT17" s="97">
        <f>'Mladí jazdci'!LT9</f>
        <v>0</v>
      </c>
      <c r="LU17" s="97">
        <f>'Mladí jazdci'!LU9</f>
        <v>0</v>
      </c>
      <c r="LV17" s="97">
        <f>'Mladí jazdci'!LV9</f>
        <v>0</v>
      </c>
      <c r="LW17" s="97">
        <f>'Mladí jazdci'!LW9</f>
        <v>0</v>
      </c>
      <c r="LX17" s="97">
        <f>'Mladí jazdci'!LX9</f>
        <v>0</v>
      </c>
      <c r="LY17" s="97">
        <f>'Mladí jazdci'!LY9</f>
        <v>0</v>
      </c>
      <c r="LZ17" s="97">
        <f>'Mladí jazdci'!LZ9</f>
        <v>0</v>
      </c>
      <c r="MA17" s="97">
        <f>'Mladí jazdci'!MA9</f>
        <v>0</v>
      </c>
      <c r="MB17" s="97">
        <f>'Mladí jazdci'!MB9</f>
        <v>0</v>
      </c>
      <c r="MC17" s="97">
        <f>'Mladí jazdci'!MC9</f>
        <v>0</v>
      </c>
      <c r="MD17" s="97">
        <f>'Mladí jazdci'!MD9</f>
        <v>0</v>
      </c>
      <c r="ME17" s="97">
        <f>'Mladí jazdci'!ME9</f>
        <v>0</v>
      </c>
      <c r="MF17" s="97">
        <f>'Mladí jazdci'!MF9</f>
        <v>0</v>
      </c>
      <c r="MG17" s="97">
        <f>'Mladí jazdci'!MG9</f>
        <v>0</v>
      </c>
      <c r="MH17" s="97">
        <f>'Mladí jazdci'!MH9</f>
        <v>0</v>
      </c>
      <c r="MI17" s="97">
        <f>'Mladí jazdci'!MI9</f>
        <v>0</v>
      </c>
      <c r="MJ17" s="97">
        <f>'Mladí jazdci'!MJ9</f>
        <v>0</v>
      </c>
      <c r="MK17" s="97">
        <f>'Mladí jazdci'!MK9</f>
        <v>0</v>
      </c>
      <c r="ML17" s="97">
        <f>'Mladí jazdci'!ML9</f>
        <v>0</v>
      </c>
      <c r="MM17" s="97">
        <f>'Mladí jazdci'!MM9</f>
        <v>0</v>
      </c>
      <c r="MN17" s="97">
        <f>'Mladí jazdci'!MN9</f>
        <v>0</v>
      </c>
      <c r="MO17" s="97">
        <f>'Mladí jazdci'!MO9</f>
        <v>0</v>
      </c>
      <c r="MP17" s="97">
        <f>'Mladí jazdci'!MP9</f>
        <v>0</v>
      </c>
      <c r="MQ17" s="97">
        <f>'Mladí jazdci'!MQ9</f>
        <v>0</v>
      </c>
      <c r="MR17" s="97">
        <f>'Mladí jazdci'!MR9</f>
        <v>0</v>
      </c>
      <c r="MS17" s="97">
        <f>'Mladí jazdci'!MS9</f>
        <v>0</v>
      </c>
      <c r="MT17" s="97">
        <f>'Mladí jazdci'!MT9</f>
        <v>0</v>
      </c>
      <c r="MU17" s="97">
        <f>'Mladí jazdci'!MU9</f>
        <v>0</v>
      </c>
      <c r="MV17" s="97">
        <f>'Mladí jazdci'!MV9</f>
        <v>0</v>
      </c>
      <c r="MW17" s="97">
        <f>'Mladí jazdci'!MW9</f>
        <v>0</v>
      </c>
      <c r="MX17" s="97">
        <f>'Mladí jazdci'!MX9</f>
        <v>0</v>
      </c>
      <c r="MY17" s="97">
        <f>'Mladí jazdci'!MY9</f>
        <v>0</v>
      </c>
      <c r="MZ17" s="97">
        <f>'Mladí jazdci'!MZ9</f>
        <v>0</v>
      </c>
      <c r="NA17" s="97">
        <f>'Mladí jazdci'!NA9</f>
        <v>0</v>
      </c>
      <c r="NB17" s="97">
        <f>'Mladí jazdci'!NB9</f>
        <v>0</v>
      </c>
      <c r="NC17" s="97">
        <f>'Mladí jazdci'!NC9</f>
        <v>0</v>
      </c>
      <c r="ND17" s="97">
        <f>'Mladí jazdci'!ND9</f>
        <v>0</v>
      </c>
      <c r="NE17" s="97">
        <f>'Mladí jazdci'!NE9</f>
        <v>0</v>
      </c>
      <c r="NF17" s="97">
        <f>'Mladí jazdci'!NF9</f>
        <v>0</v>
      </c>
      <c r="NG17" s="97">
        <f>'Mladí jazdci'!NG9</f>
        <v>0</v>
      </c>
      <c r="NH17" s="97">
        <f>'Mladí jazdci'!NH9</f>
        <v>0</v>
      </c>
      <c r="NI17" s="97">
        <f>'Mladí jazdci'!NI9</f>
        <v>0</v>
      </c>
      <c r="NJ17" s="97">
        <f>'Mladí jazdci'!NJ9</f>
        <v>0</v>
      </c>
      <c r="NK17" s="97">
        <f>'Mladí jazdci'!NK9</f>
        <v>0</v>
      </c>
      <c r="NL17" s="97">
        <f>'Mladí jazdci'!NL9</f>
        <v>0</v>
      </c>
      <c r="NM17" s="97">
        <f>'Mladí jazdci'!NM9</f>
        <v>0</v>
      </c>
      <c r="NN17" s="97">
        <f>'Mladí jazdci'!NN9</f>
        <v>0</v>
      </c>
      <c r="NO17" s="97">
        <f>'Mladí jazdci'!NO9</f>
        <v>0</v>
      </c>
      <c r="NP17" s="97">
        <f>'Mladí jazdci'!NP9</f>
        <v>0</v>
      </c>
      <c r="NQ17" s="97">
        <f>'Mladí jazdci'!NQ9</f>
        <v>0</v>
      </c>
      <c r="NR17" s="97">
        <f>'Mladí jazdci'!NR9</f>
        <v>0</v>
      </c>
      <c r="NS17" s="97">
        <f>'Mladí jazdci'!NS9</f>
        <v>0</v>
      </c>
      <c r="NT17" s="97">
        <f>'Mladí jazdci'!NT9</f>
        <v>0</v>
      </c>
      <c r="NU17" s="97">
        <f>'Mladí jazdci'!NU9</f>
        <v>0</v>
      </c>
      <c r="NV17" s="97">
        <f>'Mladí jazdci'!NV9</f>
        <v>0</v>
      </c>
      <c r="NW17" s="97">
        <f>'Mladí jazdci'!NW9</f>
        <v>0</v>
      </c>
      <c r="NX17" s="97">
        <f>'Mladí jazdci'!NX9</f>
        <v>0</v>
      </c>
      <c r="NY17" s="97">
        <f>'Mladí jazdci'!NY9</f>
        <v>0</v>
      </c>
      <c r="NZ17" s="97">
        <f>'Mladí jazdci'!NZ9</f>
        <v>0</v>
      </c>
      <c r="OA17" s="97">
        <f>'Mladí jazdci'!OA9</f>
        <v>0</v>
      </c>
      <c r="OB17" s="97">
        <f>'Mladí jazdci'!OB9</f>
        <v>0</v>
      </c>
      <c r="OC17" s="97">
        <f>'Mladí jazdci'!OC9</f>
        <v>0</v>
      </c>
      <c r="OD17" s="97">
        <f>'Mladí jazdci'!OD9</f>
        <v>0</v>
      </c>
      <c r="OE17" s="97">
        <f>'Mladí jazdci'!OE9</f>
        <v>0</v>
      </c>
      <c r="OF17" s="97">
        <f>'Mladí jazdci'!OF9</f>
        <v>0</v>
      </c>
      <c r="OG17" s="97">
        <f>'Mladí jazdci'!OG9</f>
        <v>0</v>
      </c>
      <c r="OH17" s="97">
        <f>'Mladí jazdci'!OH9</f>
        <v>0</v>
      </c>
      <c r="OI17" s="97">
        <f>'Mladí jazdci'!OI9</f>
        <v>0</v>
      </c>
      <c r="OJ17" s="97">
        <f>'Mladí jazdci'!OJ9</f>
        <v>0</v>
      </c>
      <c r="OK17" s="97">
        <f>'Mladí jazdci'!OK9</f>
        <v>0</v>
      </c>
      <c r="OL17" s="97">
        <f>'Mladí jazdci'!OL9</f>
        <v>0</v>
      </c>
      <c r="OM17" s="97">
        <f>'Mladí jazdci'!OM9</f>
        <v>0</v>
      </c>
      <c r="ON17" s="97">
        <f>'Mladí jazdci'!ON9</f>
        <v>0</v>
      </c>
      <c r="OO17" s="97">
        <f>'Mladí jazdci'!OO9</f>
        <v>0</v>
      </c>
      <c r="OP17" s="97">
        <f>'Mladí jazdci'!OP9</f>
        <v>0</v>
      </c>
      <c r="OQ17" s="97">
        <f>'Mladí jazdci'!OQ9</f>
        <v>0</v>
      </c>
      <c r="OR17" s="97">
        <f>'Mladí jazdci'!OR9</f>
        <v>0</v>
      </c>
      <c r="OS17" s="97">
        <f>'Mladí jazdci'!OS9</f>
        <v>0</v>
      </c>
      <c r="OT17" s="97">
        <f>'Mladí jazdci'!OT9</f>
        <v>0</v>
      </c>
      <c r="OU17" s="97">
        <f>'Mladí jazdci'!OU9</f>
        <v>0</v>
      </c>
      <c r="OV17" s="97">
        <f>'Mladí jazdci'!OV9</f>
        <v>0</v>
      </c>
      <c r="OW17" s="97">
        <f>'Mladí jazdci'!OW9</f>
        <v>0</v>
      </c>
      <c r="OX17" s="97">
        <f>'Mladí jazdci'!OX9</f>
        <v>0</v>
      </c>
      <c r="OY17" s="97">
        <f>'Mladí jazdci'!OY9</f>
        <v>0</v>
      </c>
      <c r="OZ17" s="97">
        <f>'Mladí jazdci'!OZ9</f>
        <v>0</v>
      </c>
      <c r="PA17" s="97">
        <f>'Mladí jazdci'!PA9</f>
        <v>0</v>
      </c>
      <c r="PB17" s="97">
        <f>'Mladí jazdci'!PB9</f>
        <v>0</v>
      </c>
      <c r="PC17" s="97">
        <f>'Mladí jazdci'!PC9</f>
        <v>0</v>
      </c>
      <c r="PD17" s="97">
        <f>'Mladí jazdci'!PD9</f>
        <v>0</v>
      </c>
      <c r="PE17" s="97">
        <f>'Mladí jazdci'!PE9</f>
        <v>0</v>
      </c>
      <c r="PF17" s="97">
        <f>'Mladí jazdci'!PF9</f>
        <v>0</v>
      </c>
      <c r="PG17" s="97">
        <f>'Mladí jazdci'!PG9</f>
        <v>0</v>
      </c>
      <c r="PH17" s="97">
        <f>'Mladí jazdci'!PH9</f>
        <v>0</v>
      </c>
      <c r="PI17" s="97">
        <f>'Mladí jazdci'!PI9</f>
        <v>0</v>
      </c>
      <c r="PJ17" s="97">
        <f>'Mladí jazdci'!PJ9</f>
        <v>0</v>
      </c>
      <c r="PK17" s="97">
        <f>'Mladí jazdci'!PK9</f>
        <v>0</v>
      </c>
      <c r="PL17" s="97">
        <f>'Mladí jazdci'!PL9</f>
        <v>0</v>
      </c>
      <c r="PM17" s="97">
        <f>'Mladí jazdci'!PM9</f>
        <v>0</v>
      </c>
      <c r="PN17" s="97">
        <f>'Mladí jazdci'!PN9</f>
        <v>0</v>
      </c>
      <c r="PO17" s="97">
        <f>'Mladí jazdci'!PO9</f>
        <v>0</v>
      </c>
      <c r="PP17" s="97">
        <f>'Mladí jazdci'!PP9</f>
        <v>0</v>
      </c>
      <c r="PQ17" s="97">
        <f>'Mladí jazdci'!PQ9</f>
        <v>0</v>
      </c>
      <c r="PR17" s="97">
        <f>'Mladí jazdci'!PR9</f>
        <v>0</v>
      </c>
      <c r="PS17" s="97">
        <f>'Mladí jazdci'!PS9</f>
        <v>0</v>
      </c>
      <c r="PT17" s="97">
        <f>'Mladí jazdci'!PT9</f>
        <v>0</v>
      </c>
      <c r="PU17" s="97">
        <f>'Mladí jazdci'!PU9</f>
        <v>0</v>
      </c>
      <c r="PV17" s="97">
        <f>'Mladí jazdci'!PV9</f>
        <v>0</v>
      </c>
      <c r="PW17" s="97">
        <f>'Mladí jazdci'!PW9</f>
        <v>0</v>
      </c>
      <c r="PX17" s="97">
        <f>'Mladí jazdci'!PX9</f>
        <v>0</v>
      </c>
      <c r="PY17" s="97">
        <f>'Mladí jazdci'!PY9</f>
        <v>0</v>
      </c>
      <c r="PZ17" s="97">
        <f>'Mladí jazdci'!PZ9</f>
        <v>0</v>
      </c>
      <c r="QA17" s="97">
        <f>'Mladí jazdci'!QA9</f>
        <v>0</v>
      </c>
      <c r="QB17" s="97">
        <f>'Mladí jazdci'!QB9</f>
        <v>0</v>
      </c>
      <c r="QC17" s="97">
        <f>'Mladí jazdci'!QC9</f>
        <v>0</v>
      </c>
      <c r="QD17" s="97">
        <f>'Mladí jazdci'!QD9</f>
        <v>0</v>
      </c>
      <c r="QE17" s="97">
        <f>'Mladí jazdci'!QE9</f>
        <v>0</v>
      </c>
      <c r="QF17" s="97">
        <f>'Mladí jazdci'!QF9</f>
        <v>0</v>
      </c>
      <c r="QG17" s="97">
        <f>'Mladí jazdci'!QG9</f>
        <v>0</v>
      </c>
      <c r="QH17" s="97">
        <f>'Mladí jazdci'!QH9</f>
        <v>0</v>
      </c>
      <c r="QI17" s="97">
        <f>'Mladí jazdci'!QI9</f>
        <v>0</v>
      </c>
      <c r="QJ17" s="97">
        <f>'Mladí jazdci'!QJ9</f>
        <v>0</v>
      </c>
      <c r="QK17" s="97">
        <f>'Mladí jazdci'!QK9</f>
        <v>0</v>
      </c>
      <c r="QL17" s="97">
        <f>'Mladí jazdci'!QL9</f>
        <v>0</v>
      </c>
      <c r="QM17" s="97">
        <f>'Mladí jazdci'!QM9</f>
        <v>0</v>
      </c>
      <c r="QN17" s="97">
        <f>'Mladí jazdci'!QN9</f>
        <v>0</v>
      </c>
      <c r="QO17" s="97">
        <f>'Mladí jazdci'!QO9</f>
        <v>0</v>
      </c>
      <c r="QP17" s="97">
        <f>'Mladí jazdci'!QP9</f>
        <v>0</v>
      </c>
      <c r="QQ17" s="97">
        <f>'Mladí jazdci'!QQ9</f>
        <v>0</v>
      </c>
      <c r="QR17" s="97">
        <f>'Mladí jazdci'!QR9</f>
        <v>0</v>
      </c>
      <c r="QS17" s="97">
        <f>'Mladí jazdci'!QS9</f>
        <v>0</v>
      </c>
      <c r="QT17" s="97">
        <f>'Mladí jazdci'!QT9</f>
        <v>0</v>
      </c>
      <c r="QU17" s="97">
        <f>'Mladí jazdci'!QU9</f>
        <v>0</v>
      </c>
      <c r="QV17" s="97">
        <f>'Mladí jazdci'!QV9</f>
        <v>0</v>
      </c>
      <c r="QW17" s="97">
        <f>'Mladí jazdci'!QW9</f>
        <v>0</v>
      </c>
      <c r="QX17" s="97">
        <f>'Mladí jazdci'!QX9</f>
        <v>0</v>
      </c>
      <c r="QY17" s="97">
        <f>'Mladí jazdci'!QY9</f>
        <v>0</v>
      </c>
      <c r="QZ17" s="97">
        <f>'Mladí jazdci'!QZ9</f>
        <v>0</v>
      </c>
      <c r="RA17" s="97">
        <f>'Mladí jazdci'!RA9</f>
        <v>0</v>
      </c>
      <c r="RB17" s="97">
        <f>'Mladí jazdci'!RB9</f>
        <v>0</v>
      </c>
      <c r="RC17" s="97">
        <f>'Mladí jazdci'!RC9</f>
        <v>0</v>
      </c>
      <c r="RD17" s="97">
        <f>'Mladí jazdci'!RD9</f>
        <v>0</v>
      </c>
      <c r="RE17" s="97">
        <f>'Mladí jazdci'!RE9</f>
        <v>0</v>
      </c>
      <c r="RF17" s="97">
        <f>'Mladí jazdci'!RF9</f>
        <v>0</v>
      </c>
      <c r="RG17" s="97">
        <f>'Mladí jazdci'!RG9</f>
        <v>0</v>
      </c>
      <c r="RH17" s="97">
        <f>'Mladí jazdci'!RH9</f>
        <v>0</v>
      </c>
      <c r="RI17" s="97">
        <f>'Mladí jazdci'!RI9</f>
        <v>0</v>
      </c>
      <c r="RJ17" s="97">
        <f>'Mladí jazdci'!RJ9</f>
        <v>0</v>
      </c>
      <c r="RK17" s="97">
        <f>'Mladí jazdci'!RK9</f>
        <v>0</v>
      </c>
      <c r="RL17" s="97">
        <f>'Mladí jazdci'!RL9</f>
        <v>0</v>
      </c>
      <c r="RM17" s="97">
        <f>'Mladí jazdci'!RM9</f>
        <v>0</v>
      </c>
      <c r="RN17" s="97">
        <f>'Mladí jazdci'!RN9</f>
        <v>0</v>
      </c>
      <c r="RO17" s="97">
        <f>'Mladí jazdci'!RO9</f>
        <v>0</v>
      </c>
      <c r="RP17" s="97">
        <f>'Mladí jazdci'!RP9</f>
        <v>0</v>
      </c>
      <c r="RQ17" s="97">
        <f>'Mladí jazdci'!RQ9</f>
        <v>0</v>
      </c>
      <c r="RR17" s="97">
        <f>'Mladí jazdci'!RR9</f>
        <v>0</v>
      </c>
      <c r="RS17" s="97">
        <f>'Mladí jazdci'!RS9</f>
        <v>0</v>
      </c>
      <c r="RT17" s="97">
        <f>'Mladí jazdci'!RT9</f>
        <v>0</v>
      </c>
      <c r="RU17" s="97">
        <f>'Mladí jazdci'!RU9</f>
        <v>0</v>
      </c>
      <c r="RV17" s="97">
        <f>'Mladí jazdci'!RV9</f>
        <v>0</v>
      </c>
      <c r="RW17" s="97">
        <f>'Mladí jazdci'!RW9</f>
        <v>0</v>
      </c>
      <c r="RX17" s="97">
        <f>'Mladí jazdci'!RX9</f>
        <v>0</v>
      </c>
      <c r="RY17" s="97">
        <f>'Mladí jazdci'!RY9</f>
        <v>0</v>
      </c>
      <c r="RZ17" s="97">
        <f>'Mladí jazdci'!RZ9</f>
        <v>0</v>
      </c>
      <c r="SA17" s="97">
        <f>'Mladí jazdci'!SA9</f>
        <v>0</v>
      </c>
      <c r="SB17" s="97">
        <f>'Mladí jazdci'!SB9</f>
        <v>0</v>
      </c>
      <c r="SC17" s="97">
        <f>'Mladí jazdci'!SC9</f>
        <v>0</v>
      </c>
      <c r="SD17" s="97">
        <f>'Mladí jazdci'!SD9</f>
        <v>0</v>
      </c>
      <c r="SE17" s="97">
        <f>'Mladí jazdci'!SE9</f>
        <v>0</v>
      </c>
      <c r="SF17" s="97">
        <f>'Mladí jazdci'!SF9</f>
        <v>0</v>
      </c>
      <c r="SG17" s="97">
        <f>'Mladí jazdci'!SG9</f>
        <v>0</v>
      </c>
      <c r="SH17" s="97">
        <f>'Mladí jazdci'!SH9</f>
        <v>0</v>
      </c>
      <c r="SI17" s="97">
        <f>'Mladí jazdci'!SI9</f>
        <v>0</v>
      </c>
      <c r="SJ17" s="97">
        <f>'Mladí jazdci'!SJ9</f>
        <v>0</v>
      </c>
      <c r="SK17" s="97">
        <f>'Mladí jazdci'!SK9</f>
        <v>0</v>
      </c>
      <c r="SL17" s="97">
        <f>'Mladí jazdci'!SL9</f>
        <v>0</v>
      </c>
      <c r="SM17" s="97">
        <f>'Mladí jazdci'!SM9</f>
        <v>0</v>
      </c>
      <c r="SN17" s="97">
        <f>'Mladí jazdci'!SN9</f>
        <v>0</v>
      </c>
      <c r="SO17" s="97">
        <f>'Mladí jazdci'!SO9</f>
        <v>0</v>
      </c>
      <c r="SP17" s="97">
        <f>'Mladí jazdci'!SP9</f>
        <v>0</v>
      </c>
      <c r="SQ17" s="97">
        <f>'Mladí jazdci'!SQ9</f>
        <v>0</v>
      </c>
      <c r="SR17" s="97">
        <f>'Mladí jazdci'!SR9</f>
        <v>0</v>
      </c>
      <c r="SS17" s="97">
        <f>'Mladí jazdci'!SS9</f>
        <v>0</v>
      </c>
      <c r="ST17" s="97">
        <f>'Mladí jazdci'!ST9</f>
        <v>0</v>
      </c>
      <c r="SU17" s="97">
        <f>'Mladí jazdci'!SU9</f>
        <v>0</v>
      </c>
      <c r="SV17" s="97">
        <f>'Mladí jazdci'!SV9</f>
        <v>0</v>
      </c>
      <c r="SW17" s="97">
        <f>'Mladí jazdci'!SW9</f>
        <v>0</v>
      </c>
      <c r="SX17" s="97">
        <f>'Mladí jazdci'!SX9</f>
        <v>0</v>
      </c>
      <c r="SY17" s="97">
        <f>'Mladí jazdci'!SY9</f>
        <v>0</v>
      </c>
      <c r="SZ17" s="97">
        <f>'Mladí jazdci'!SZ9</f>
        <v>0</v>
      </c>
      <c r="TA17" s="97">
        <f>'Mladí jazdci'!TA9</f>
        <v>0</v>
      </c>
      <c r="TB17" s="97">
        <f>'Mladí jazdci'!TB9</f>
        <v>0</v>
      </c>
    </row>
    <row r="18" spans="1:523" s="1" customFormat="1" ht="18" customHeight="1" x14ac:dyDescent="0.2">
      <c r="A18" s="12">
        <v>9</v>
      </c>
      <c r="B18" s="11" t="s">
        <v>517</v>
      </c>
      <c r="C18" s="1">
        <v>13121</v>
      </c>
      <c r="E18" s="4" t="s">
        <v>90</v>
      </c>
      <c r="F18" s="9">
        <v>8872</v>
      </c>
      <c r="G18" s="9" t="s">
        <v>99</v>
      </c>
      <c r="H18" s="4" t="s">
        <v>520</v>
      </c>
      <c r="I18" s="1">
        <f>SUM(K18:TB18)</f>
        <v>77</v>
      </c>
      <c r="J18" s="12">
        <f>Tabuľka3[[#This Row],[Stĺpec9]]-4</f>
        <v>73</v>
      </c>
      <c r="K18" s="97"/>
      <c r="L18" s="97">
        <f>3+1</f>
        <v>4</v>
      </c>
      <c r="M18" s="97"/>
      <c r="N18" s="97"/>
      <c r="O18" s="97"/>
      <c r="P18" s="97">
        <f>1+1</f>
        <v>2</v>
      </c>
      <c r="Q18" s="97"/>
      <c r="R18" s="97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>
        <v>3</v>
      </c>
      <c r="AD18" s="97"/>
      <c r="AE18" s="97"/>
      <c r="AF18" s="97">
        <v>2</v>
      </c>
      <c r="AG18" s="97"/>
      <c r="AH18" s="97"/>
      <c r="AI18" s="97">
        <f>3+2</f>
        <v>5</v>
      </c>
      <c r="AJ18" s="97"/>
      <c r="AK18" s="97"/>
      <c r="AL18" s="97"/>
      <c r="AM18" s="97"/>
      <c r="AN18" s="97"/>
      <c r="AO18" s="97">
        <v>3</v>
      </c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7"/>
      <c r="BB18" s="97"/>
      <c r="BC18" s="97"/>
      <c r="BD18" s="97"/>
      <c r="BE18" s="97"/>
      <c r="BF18" s="97"/>
      <c r="BG18" s="97"/>
      <c r="BH18" s="97"/>
      <c r="BI18" s="97"/>
      <c r="BJ18" s="97"/>
      <c r="BK18" s="97">
        <v>3</v>
      </c>
      <c r="BL18" s="97"/>
      <c r="BM18" s="97"/>
      <c r="BN18" s="97">
        <v>3</v>
      </c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>
        <f>2+3</f>
        <v>5</v>
      </c>
      <c r="CB18" s="97"/>
      <c r="CC18" s="97"/>
      <c r="CD18" s="97"/>
      <c r="CE18" s="97"/>
      <c r="CF18" s="97">
        <f>4+2</f>
        <v>6</v>
      </c>
      <c r="CG18" s="97"/>
      <c r="CH18" s="97"/>
      <c r="CI18" s="97"/>
      <c r="CJ18" s="97">
        <f>3+5</f>
        <v>8</v>
      </c>
      <c r="CK18" s="97"/>
      <c r="CL18" s="97"/>
      <c r="CM18" s="97"/>
      <c r="CN18" s="97"/>
      <c r="CO18" s="97"/>
      <c r="CP18" s="102" t="s">
        <v>519</v>
      </c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7"/>
      <c r="DC18" s="97"/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7"/>
      <c r="DU18" s="97"/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7"/>
      <c r="EO18" s="97"/>
      <c r="EP18" s="97"/>
      <c r="EQ18" s="97"/>
      <c r="ER18" s="97"/>
      <c r="ES18" s="97"/>
      <c r="ET18" s="97"/>
      <c r="EU18" s="97"/>
      <c r="EV18" s="97"/>
      <c r="EW18" s="97"/>
      <c r="EX18" s="97"/>
      <c r="EY18" s="97">
        <f>3+2</f>
        <v>5</v>
      </c>
      <c r="EZ18" s="97"/>
      <c r="FA18" s="97"/>
      <c r="FB18" s="97">
        <f>4+3</f>
        <v>7</v>
      </c>
      <c r="FC18" s="97"/>
      <c r="FD18" s="97"/>
      <c r="FE18" s="97"/>
      <c r="FF18" s="97"/>
      <c r="FG18" s="97"/>
      <c r="FH18" s="97"/>
      <c r="FI18" s="97"/>
      <c r="FJ18" s="97"/>
      <c r="FK18" s="97"/>
      <c r="FL18" s="97"/>
      <c r="FM18" s="97"/>
      <c r="FN18" s="97"/>
      <c r="FO18" s="97"/>
      <c r="FP18" s="97"/>
      <c r="FQ18" s="97"/>
      <c r="FR18" s="97"/>
      <c r="FS18" s="97"/>
      <c r="FT18" s="97"/>
      <c r="FU18" s="97"/>
      <c r="FV18" s="97"/>
      <c r="FW18" s="97"/>
      <c r="FX18" s="97">
        <f>3+3</f>
        <v>6</v>
      </c>
      <c r="FY18" s="97"/>
      <c r="FZ18" s="97"/>
      <c r="GA18" s="97"/>
      <c r="GB18" s="97"/>
      <c r="GC18" s="97"/>
      <c r="GD18" s="97"/>
      <c r="GE18" s="97"/>
      <c r="GF18" s="97"/>
      <c r="GG18" s="97">
        <v>3</v>
      </c>
      <c r="GH18" s="97"/>
      <c r="GI18" s="97"/>
      <c r="GJ18" s="97"/>
      <c r="GK18" s="97"/>
      <c r="GL18" s="97"/>
      <c r="GM18" s="97"/>
      <c r="GN18" s="97"/>
      <c r="GO18" s="97"/>
      <c r="GP18" s="97">
        <f>3+4</f>
        <v>7</v>
      </c>
      <c r="GQ18" s="97"/>
      <c r="GR18" s="97">
        <v>5</v>
      </c>
      <c r="GS18" s="97"/>
      <c r="GT18" s="97"/>
      <c r="GU18" s="97"/>
      <c r="GV18" s="97"/>
      <c r="GW18" s="97"/>
      <c r="GX18" s="97"/>
      <c r="GY18" s="97"/>
      <c r="GZ18" s="97"/>
      <c r="HA18" s="97"/>
      <c r="HB18" s="97"/>
      <c r="HC18" s="97"/>
      <c r="HD18" s="97"/>
      <c r="HE18" s="97"/>
      <c r="HF18" s="97"/>
      <c r="HG18" s="97"/>
      <c r="HH18" s="97"/>
      <c r="HI18" s="97"/>
      <c r="HJ18" s="97"/>
      <c r="HK18" s="97"/>
      <c r="HL18" s="97"/>
      <c r="HM18" s="97"/>
      <c r="HN18" s="97"/>
      <c r="HO18" s="97"/>
      <c r="HP18" s="97"/>
      <c r="HQ18" s="97"/>
      <c r="HR18" s="97"/>
      <c r="HS18" s="97"/>
      <c r="HT18" s="97"/>
      <c r="HU18" s="97"/>
      <c r="HV18" s="97"/>
      <c r="HW18" s="97"/>
      <c r="HX18" s="97"/>
      <c r="HY18" s="97"/>
      <c r="HZ18" s="97"/>
      <c r="IA18" s="97"/>
      <c r="IB18" s="97"/>
      <c r="IC18" s="97"/>
      <c r="ID18" s="97"/>
      <c r="IE18" s="97"/>
      <c r="IF18" s="97"/>
      <c r="IG18" s="97"/>
      <c r="IH18" s="97"/>
      <c r="II18" s="97"/>
      <c r="IJ18" s="97"/>
      <c r="IK18" s="97"/>
      <c r="IL18" s="97"/>
      <c r="IM18" s="97"/>
      <c r="IN18" s="97"/>
      <c r="IO18" s="97"/>
      <c r="IP18" s="97"/>
      <c r="IQ18" s="97"/>
      <c r="IR18" s="97"/>
      <c r="IS18" s="97"/>
      <c r="IT18" s="97"/>
      <c r="IU18" s="97"/>
      <c r="IV18" s="97"/>
      <c r="IW18" s="97"/>
      <c r="IX18" s="97"/>
      <c r="IY18" s="97"/>
      <c r="IZ18" s="97"/>
      <c r="JA18" s="97"/>
      <c r="JB18" s="97"/>
      <c r="JC18" s="97"/>
      <c r="JD18" s="97"/>
      <c r="JE18" s="97"/>
      <c r="JF18" s="97"/>
      <c r="JG18" s="97"/>
      <c r="JH18" s="97"/>
      <c r="JI18" s="97"/>
      <c r="JJ18" s="97"/>
      <c r="JK18" s="97"/>
      <c r="JL18" s="97"/>
      <c r="JM18" s="97"/>
      <c r="JN18" s="97"/>
      <c r="JO18" s="97"/>
      <c r="JP18" s="97"/>
      <c r="JQ18" s="97"/>
      <c r="JR18" s="97"/>
      <c r="JS18" s="97"/>
      <c r="JT18" s="97"/>
      <c r="JU18" s="97"/>
      <c r="JV18" s="97"/>
      <c r="JW18" s="97"/>
      <c r="JX18" s="97"/>
      <c r="JY18" s="97"/>
      <c r="JZ18" s="97"/>
      <c r="KA18" s="97"/>
      <c r="KB18" s="97"/>
      <c r="KC18" s="97"/>
      <c r="KD18" s="97"/>
      <c r="KE18" s="97"/>
      <c r="KF18" s="97"/>
      <c r="KG18" s="97"/>
      <c r="KH18" s="97"/>
      <c r="KI18" s="97"/>
      <c r="KJ18" s="97"/>
      <c r="KK18" s="97"/>
      <c r="KL18" s="97"/>
      <c r="KM18" s="97"/>
      <c r="KN18" s="97"/>
      <c r="KO18" s="97"/>
      <c r="KP18" s="97"/>
      <c r="KQ18" s="97"/>
      <c r="KR18" s="97"/>
      <c r="KS18" s="97"/>
      <c r="KT18" s="97"/>
      <c r="KU18" s="97"/>
      <c r="KV18" s="97"/>
      <c r="KW18" s="97"/>
      <c r="KX18" s="97"/>
      <c r="KY18" s="97"/>
      <c r="KZ18" s="97"/>
      <c r="LA18" s="97"/>
      <c r="LB18" s="97"/>
      <c r="LC18" s="97"/>
      <c r="LD18" s="97"/>
      <c r="LE18" s="97"/>
      <c r="LF18" s="97"/>
      <c r="LG18" s="97"/>
      <c r="LH18" s="97"/>
      <c r="LI18" s="97"/>
      <c r="LJ18" s="97"/>
      <c r="LK18" s="97"/>
      <c r="LL18" s="97"/>
      <c r="LM18" s="97"/>
      <c r="LN18" s="97"/>
      <c r="LO18" s="97"/>
      <c r="LP18" s="97"/>
      <c r="LQ18" s="97"/>
      <c r="LR18" s="97"/>
      <c r="LS18" s="97"/>
      <c r="LT18" s="97"/>
      <c r="LU18" s="97"/>
      <c r="LV18" s="64"/>
      <c r="LW18" s="64"/>
      <c r="LX18" s="64"/>
      <c r="LY18" s="64"/>
      <c r="LZ18" s="64"/>
      <c r="MA18" s="64"/>
      <c r="MB18" s="64"/>
      <c r="MC18" s="64"/>
      <c r="MD18" s="64"/>
      <c r="ME18" s="64"/>
      <c r="MF18" s="64"/>
      <c r="MG18" s="64"/>
      <c r="MH18" s="64"/>
      <c r="MI18" s="64"/>
      <c r="MJ18" s="64"/>
      <c r="MK18" s="64"/>
      <c r="ML18" s="64"/>
      <c r="MM18" s="64"/>
      <c r="MN18" s="64"/>
      <c r="MO18" s="64"/>
      <c r="MP18" s="64"/>
      <c r="MQ18" s="64"/>
      <c r="MR18" s="64"/>
      <c r="MS18" s="64"/>
      <c r="MT18" s="64"/>
      <c r="MU18" s="64"/>
      <c r="MV18" s="64"/>
      <c r="MW18" s="64"/>
      <c r="MX18" s="64"/>
      <c r="MY18" s="64"/>
      <c r="MZ18" s="64"/>
      <c r="NA18" s="64"/>
      <c r="NB18" s="64"/>
      <c r="NC18" s="64"/>
      <c r="ND18" s="64"/>
      <c r="NE18" s="64"/>
      <c r="NF18" s="64"/>
      <c r="NG18" s="64"/>
      <c r="NH18" s="64"/>
      <c r="NI18" s="64"/>
      <c r="NJ18" s="64"/>
      <c r="NK18" s="64"/>
      <c r="NL18" s="64"/>
      <c r="NM18" s="64"/>
      <c r="NN18" s="64"/>
      <c r="NO18" s="64"/>
      <c r="NP18" s="64"/>
      <c r="NQ18" s="64"/>
      <c r="NR18" s="64"/>
      <c r="NS18" s="64"/>
      <c r="NT18" s="64"/>
      <c r="NU18" s="64"/>
      <c r="NV18" s="64"/>
      <c r="NW18" s="64"/>
      <c r="NX18" s="64"/>
      <c r="NY18" s="64"/>
      <c r="NZ18" s="64"/>
      <c r="OA18" s="64"/>
      <c r="OB18" s="64"/>
      <c r="OC18" s="64"/>
      <c r="OD18" s="64"/>
      <c r="OE18" s="64"/>
      <c r="OF18" s="64"/>
      <c r="OG18" s="64"/>
      <c r="OH18" s="64"/>
      <c r="OI18" s="64"/>
      <c r="OJ18" s="64"/>
      <c r="OK18" s="64"/>
      <c r="OL18" s="64"/>
      <c r="OM18" s="64"/>
      <c r="ON18" s="64"/>
      <c r="OO18" s="64"/>
      <c r="OP18" s="64"/>
      <c r="OQ18" s="64"/>
      <c r="OR18" s="64"/>
      <c r="OS18" s="64"/>
      <c r="OT18" s="64"/>
      <c r="OU18" s="64"/>
      <c r="OV18" s="64"/>
      <c r="OW18" s="64"/>
      <c r="OX18" s="64"/>
      <c r="OY18" s="64"/>
      <c r="OZ18" s="64"/>
      <c r="PA18" s="64"/>
      <c r="PB18" s="64"/>
      <c r="PC18" s="64"/>
      <c r="PD18" s="64"/>
      <c r="PE18" s="64"/>
      <c r="PF18" s="64"/>
      <c r="PG18" s="64"/>
      <c r="PH18" s="64"/>
      <c r="PI18" s="64"/>
      <c r="PJ18" s="64"/>
      <c r="PK18" s="64"/>
      <c r="PL18" s="64"/>
      <c r="PM18" s="64"/>
      <c r="PN18" s="64"/>
      <c r="PO18" s="64"/>
      <c r="PP18" s="64"/>
      <c r="PQ18" s="64"/>
      <c r="PR18" s="64"/>
      <c r="PS18" s="64"/>
      <c r="PT18" s="64"/>
      <c r="PU18" s="64"/>
      <c r="PV18" s="64"/>
      <c r="PW18" s="64"/>
      <c r="PX18" s="64"/>
      <c r="PY18" s="64"/>
      <c r="PZ18" s="64"/>
      <c r="QA18" s="64"/>
      <c r="QB18" s="64"/>
      <c r="QC18" s="64"/>
      <c r="QD18" s="64"/>
      <c r="QE18" s="64"/>
      <c r="QF18" s="64"/>
      <c r="QG18" s="64"/>
      <c r="QH18" s="64"/>
      <c r="QI18" s="64"/>
      <c r="QJ18" s="64"/>
      <c r="QK18" s="64"/>
      <c r="QL18" s="64"/>
      <c r="QM18" s="64"/>
      <c r="QN18" s="64"/>
      <c r="QO18" s="64"/>
      <c r="QP18" s="64"/>
      <c r="QQ18" s="64"/>
      <c r="QR18" s="64"/>
      <c r="QS18" s="64"/>
      <c r="QT18" s="64"/>
      <c r="QU18" s="64"/>
      <c r="QV18" s="64"/>
      <c r="QW18" s="64"/>
      <c r="QX18" s="64"/>
      <c r="QY18" s="64"/>
      <c r="QZ18" s="64"/>
      <c r="RA18" s="64"/>
      <c r="RB18" s="64"/>
      <c r="RC18" s="64"/>
      <c r="RD18" s="64"/>
      <c r="RE18" s="64"/>
      <c r="RF18" s="64"/>
      <c r="RG18" s="64"/>
      <c r="RH18" s="64"/>
      <c r="RI18" s="64"/>
      <c r="RJ18" s="97"/>
      <c r="RK18" s="97"/>
      <c r="RL18" s="97"/>
      <c r="RM18" s="97"/>
      <c r="RN18" s="97"/>
      <c r="RO18" s="97"/>
      <c r="RP18" s="97"/>
      <c r="RQ18" s="97"/>
      <c r="RR18" s="97"/>
      <c r="RS18" s="97"/>
      <c r="RT18" s="97"/>
      <c r="RU18" s="97"/>
      <c r="RV18" s="97"/>
      <c r="RW18" s="97"/>
      <c r="RX18" s="97"/>
      <c r="RY18" s="97"/>
      <c r="RZ18" s="97"/>
      <c r="SA18" s="97"/>
      <c r="SB18" s="97"/>
      <c r="SC18" s="97"/>
      <c r="SD18" s="97"/>
      <c r="SE18" s="97"/>
      <c r="SF18" s="97"/>
      <c r="SG18" s="97"/>
      <c r="SH18" s="97"/>
      <c r="SI18" s="97"/>
      <c r="SJ18" s="97"/>
      <c r="SK18" s="97"/>
      <c r="SL18" s="97"/>
      <c r="SM18" s="97"/>
      <c r="SN18" s="97"/>
      <c r="SO18" s="97"/>
      <c r="SP18" s="97"/>
      <c r="SQ18" s="97"/>
      <c r="SR18" s="97"/>
      <c r="SS18" s="97"/>
      <c r="ST18" s="97"/>
      <c r="SU18" s="97"/>
      <c r="SV18" s="97"/>
      <c r="SW18" s="97"/>
      <c r="SX18" s="97"/>
      <c r="SY18" s="97"/>
      <c r="SZ18" s="97"/>
      <c r="TA18" s="97"/>
      <c r="TB18" s="97"/>
    </row>
    <row r="19" spans="1:523" s="1" customFormat="1" ht="18" customHeight="1" x14ac:dyDescent="0.2">
      <c r="A19" s="12">
        <v>10</v>
      </c>
      <c r="B19" s="11" t="s">
        <v>179</v>
      </c>
      <c r="C19" s="1">
        <v>12223</v>
      </c>
      <c r="D19" s="1">
        <v>2019</v>
      </c>
      <c r="E19" s="4" t="s">
        <v>131</v>
      </c>
      <c r="F19" s="9">
        <v>3021</v>
      </c>
      <c r="G19" s="9" t="s">
        <v>96</v>
      </c>
      <c r="H19" s="4" t="s">
        <v>64</v>
      </c>
      <c r="I19" s="1">
        <f>SUM(K19:TB19)</f>
        <v>73</v>
      </c>
      <c r="J19" s="12">
        <f>Tabuľka3[[#This Row],[Stĺpec9]]</f>
        <v>73</v>
      </c>
      <c r="K19" s="97">
        <f>Seniori!K36</f>
        <v>0</v>
      </c>
      <c r="L19" s="97">
        <f>Seniori!L36</f>
        <v>0</v>
      </c>
      <c r="M19" s="97">
        <f>Seniori!M36</f>
        <v>0</v>
      </c>
      <c r="N19" s="97">
        <f>Seniori!N36</f>
        <v>0</v>
      </c>
      <c r="O19" s="97">
        <f>Seniori!O36</f>
        <v>0</v>
      </c>
      <c r="P19" s="97">
        <f>Seniori!P36</f>
        <v>0</v>
      </c>
      <c r="Q19" s="97">
        <f>Seniori!Q36</f>
        <v>0</v>
      </c>
      <c r="R19" s="97">
        <f>Seniori!R36</f>
        <v>0</v>
      </c>
      <c r="S19" s="97">
        <f>Seniori!S36</f>
        <v>0</v>
      </c>
      <c r="T19" s="97">
        <f>Seniori!T36</f>
        <v>0</v>
      </c>
      <c r="U19" s="97">
        <f>Seniori!U36</f>
        <v>0</v>
      </c>
      <c r="V19" s="97">
        <f>Seniori!V36</f>
        <v>0</v>
      </c>
      <c r="W19" s="97">
        <f>Seniori!W36</f>
        <v>0</v>
      </c>
      <c r="X19" s="97">
        <f>Seniori!X36</f>
        <v>0</v>
      </c>
      <c r="Y19" s="97">
        <f>Seniori!Y36</f>
        <v>0</v>
      </c>
      <c r="Z19" s="97">
        <f>Seniori!Z36</f>
        <v>0</v>
      </c>
      <c r="AA19" s="97">
        <f>Seniori!AA36</f>
        <v>0</v>
      </c>
      <c r="AB19" s="97">
        <f>Seniori!AB36</f>
        <v>0</v>
      </c>
      <c r="AC19" s="97">
        <f>Seniori!AC36</f>
        <v>0</v>
      </c>
      <c r="AD19" s="97">
        <f>Seniori!AD36</f>
        <v>0</v>
      </c>
      <c r="AE19" s="97">
        <f>Seniori!AE36</f>
        <v>0</v>
      </c>
      <c r="AF19" s="97">
        <f>Seniori!AF36</f>
        <v>0</v>
      </c>
      <c r="AG19" s="97">
        <f>Seniori!AG36</f>
        <v>0</v>
      </c>
      <c r="AH19" s="97">
        <f>Seniori!AH36</f>
        <v>0</v>
      </c>
      <c r="AI19" s="97">
        <f>Seniori!AI36</f>
        <v>0</v>
      </c>
      <c r="AJ19" s="97">
        <f>Seniori!AJ36</f>
        <v>0</v>
      </c>
      <c r="AK19" s="97">
        <f>Seniori!AK36</f>
        <v>0</v>
      </c>
      <c r="AL19" s="97">
        <f>Seniori!AL36</f>
        <v>0</v>
      </c>
      <c r="AM19" s="97">
        <f>Seniori!AM36</f>
        <v>0</v>
      </c>
      <c r="AN19" s="97">
        <f>Seniori!AN36</f>
        <v>0</v>
      </c>
      <c r="AO19" s="97">
        <f>Seniori!AO36</f>
        <v>0</v>
      </c>
      <c r="AP19" s="97">
        <f>Seniori!AP36</f>
        <v>0</v>
      </c>
      <c r="AQ19" s="97">
        <f>Seniori!AQ36</f>
        <v>0</v>
      </c>
      <c r="AR19" s="97">
        <f>Seniori!AR36</f>
        <v>0</v>
      </c>
      <c r="AS19" s="97">
        <f>Seniori!AS36</f>
        <v>0</v>
      </c>
      <c r="AT19" s="97">
        <f>Seniori!AT36</f>
        <v>0</v>
      </c>
      <c r="AU19" s="97">
        <f>Seniori!AU36</f>
        <v>0</v>
      </c>
      <c r="AV19" s="97">
        <f>Seniori!AV36</f>
        <v>0</v>
      </c>
      <c r="AW19" s="97">
        <f>Seniori!AW36</f>
        <v>0</v>
      </c>
      <c r="AX19" s="97">
        <f>Seniori!AX36</f>
        <v>0</v>
      </c>
      <c r="AY19" s="97">
        <f>Seniori!AY36</f>
        <v>0</v>
      </c>
      <c r="AZ19" s="97">
        <f>Seniori!AZ36</f>
        <v>0</v>
      </c>
      <c r="BA19" s="97">
        <f>Seniori!BA36</f>
        <v>0</v>
      </c>
      <c r="BB19" s="97">
        <f>Seniori!BB36</f>
        <v>0</v>
      </c>
      <c r="BC19" s="97">
        <f>Seniori!BC36</f>
        <v>0</v>
      </c>
      <c r="BD19" s="97">
        <f>Seniori!BD36</f>
        <v>0</v>
      </c>
      <c r="BE19" s="97">
        <f>Seniori!BE36</f>
        <v>0</v>
      </c>
      <c r="BF19" s="97">
        <f>Seniori!BF36</f>
        <v>0</v>
      </c>
      <c r="BG19" s="97">
        <f>Seniori!BG36</f>
        <v>0</v>
      </c>
      <c r="BH19" s="97">
        <f>Seniori!BH36</f>
        <v>0</v>
      </c>
      <c r="BI19" s="97">
        <f>Seniori!BI36</f>
        <v>0</v>
      </c>
      <c r="BJ19" s="97">
        <f>Seniori!BJ36</f>
        <v>0</v>
      </c>
      <c r="BK19" s="97">
        <f>Seniori!BK36</f>
        <v>0</v>
      </c>
      <c r="BL19" s="97">
        <f>Seniori!BL36</f>
        <v>0</v>
      </c>
      <c r="BM19" s="97">
        <f>Seniori!BM36</f>
        <v>0</v>
      </c>
      <c r="BN19" s="97">
        <f>Seniori!BN36</f>
        <v>0</v>
      </c>
      <c r="BO19" s="97">
        <f>Seniori!BO36</f>
        <v>0</v>
      </c>
      <c r="BP19" s="97">
        <f>Seniori!BP36</f>
        <v>0</v>
      </c>
      <c r="BQ19" s="97">
        <f>Seniori!BQ36</f>
        <v>0</v>
      </c>
      <c r="BR19" s="97">
        <f>Seniori!BR36</f>
        <v>0</v>
      </c>
      <c r="BS19" s="97">
        <f>Seniori!BS36</f>
        <v>0</v>
      </c>
      <c r="BT19" s="97">
        <f>Seniori!BT36</f>
        <v>0</v>
      </c>
      <c r="BU19" s="97">
        <f>Seniori!BU36</f>
        <v>0</v>
      </c>
      <c r="BV19" s="97">
        <f>Seniori!BV36</f>
        <v>0</v>
      </c>
      <c r="BW19" s="97">
        <f>Seniori!BW36</f>
        <v>0</v>
      </c>
      <c r="BX19" s="97">
        <f>Seniori!BX36</f>
        <v>0</v>
      </c>
      <c r="BY19" s="97">
        <f>Seniori!BY36</f>
        <v>0</v>
      </c>
      <c r="BZ19" s="97">
        <f>Seniori!BZ36</f>
        <v>0</v>
      </c>
      <c r="CA19" s="97">
        <f>Seniori!CA36</f>
        <v>0</v>
      </c>
      <c r="CB19" s="97">
        <f>Seniori!CB36</f>
        <v>0</v>
      </c>
      <c r="CC19" s="97">
        <f>Seniori!CC36</f>
        <v>0</v>
      </c>
      <c r="CD19" s="97">
        <f>Seniori!CD36</f>
        <v>0</v>
      </c>
      <c r="CE19" s="97">
        <f>Seniori!CE36</f>
        <v>0</v>
      </c>
      <c r="CF19" s="97">
        <f>Seniori!CF36</f>
        <v>0</v>
      </c>
      <c r="CG19" s="97">
        <f>Seniori!CG36</f>
        <v>0</v>
      </c>
      <c r="CH19" s="97">
        <f>Seniori!CH36</f>
        <v>0</v>
      </c>
      <c r="CI19" s="97">
        <f>Seniori!CI36</f>
        <v>0</v>
      </c>
      <c r="CJ19" s="97">
        <f>Seniori!CJ36</f>
        <v>0</v>
      </c>
      <c r="CK19" s="97">
        <f>Seniori!CK36</f>
        <v>0</v>
      </c>
      <c r="CL19" s="97">
        <f>Seniori!CL36</f>
        <v>0</v>
      </c>
      <c r="CM19" s="97">
        <f>Seniori!CM36</f>
        <v>0</v>
      </c>
      <c r="CN19" s="97">
        <f>Seniori!CN36</f>
        <v>0</v>
      </c>
      <c r="CO19" s="97">
        <f>Seniori!CO36</f>
        <v>0</v>
      </c>
      <c r="CP19" s="97">
        <f>Seniori!CP36</f>
        <v>0</v>
      </c>
      <c r="CQ19" s="97">
        <f>Seniori!CQ36</f>
        <v>0</v>
      </c>
      <c r="CR19" s="97">
        <f>Seniori!CR36</f>
        <v>0</v>
      </c>
      <c r="CS19" s="97">
        <f>Seniori!CS36</f>
        <v>0</v>
      </c>
      <c r="CT19" s="97">
        <f>Seniori!CT36</f>
        <v>0</v>
      </c>
      <c r="CU19" s="97">
        <f>Seniori!CU36</f>
        <v>0</v>
      </c>
      <c r="CV19" s="97">
        <f>Seniori!CV36</f>
        <v>0</v>
      </c>
      <c r="CW19" s="97">
        <f>Seniori!CW36</f>
        <v>0</v>
      </c>
      <c r="CX19" s="97">
        <f>Seniori!CX36</f>
        <v>0</v>
      </c>
      <c r="CY19" s="97">
        <f>Seniori!CY36</f>
        <v>0</v>
      </c>
      <c r="CZ19" s="97">
        <f>Seniori!CZ36</f>
        <v>0</v>
      </c>
      <c r="DA19" s="97">
        <f>Seniori!DA36</f>
        <v>0</v>
      </c>
      <c r="DB19" s="97">
        <f>Seniori!DB36</f>
        <v>0</v>
      </c>
      <c r="DC19" s="97">
        <f>Seniori!DC36</f>
        <v>0</v>
      </c>
      <c r="DD19" s="97">
        <f>Seniori!DD36</f>
        <v>0</v>
      </c>
      <c r="DE19" s="97">
        <f>Seniori!DE36</f>
        <v>0</v>
      </c>
      <c r="DF19" s="97">
        <f>Seniori!DF36</f>
        <v>0</v>
      </c>
      <c r="DG19" s="97">
        <f>Seniori!DG36</f>
        <v>0</v>
      </c>
      <c r="DH19" s="97">
        <f>Seniori!DH36</f>
        <v>0</v>
      </c>
      <c r="DI19" s="97">
        <f>Seniori!DI36</f>
        <v>0</v>
      </c>
      <c r="DJ19" s="97">
        <f>Seniori!DJ36</f>
        <v>0</v>
      </c>
      <c r="DK19" s="97">
        <f>Seniori!DK36</f>
        <v>0</v>
      </c>
      <c r="DL19" s="97">
        <f>Seniori!DL36</f>
        <v>0</v>
      </c>
      <c r="DM19" s="97">
        <f>Seniori!DM36</f>
        <v>0</v>
      </c>
      <c r="DN19" s="97">
        <f>Seniori!DN36</f>
        <v>0</v>
      </c>
      <c r="DO19" s="97">
        <f>Seniori!DO36</f>
        <v>0</v>
      </c>
      <c r="DP19" s="97">
        <f>Seniori!DP36</f>
        <v>0</v>
      </c>
      <c r="DQ19" s="97">
        <f>Seniori!DQ36</f>
        <v>0</v>
      </c>
      <c r="DR19" s="97">
        <f>Seniori!DR36</f>
        <v>0</v>
      </c>
      <c r="DS19" s="97">
        <f>Seniori!DS36</f>
        <v>0</v>
      </c>
      <c r="DT19" s="97">
        <f>Seniori!DT36</f>
        <v>0</v>
      </c>
      <c r="DU19" s="97">
        <f>Seniori!DU36</f>
        <v>0</v>
      </c>
      <c r="DV19" s="97">
        <f>Seniori!DV36</f>
        <v>0</v>
      </c>
      <c r="DW19" s="97">
        <f>Seniori!DW36</f>
        <v>0</v>
      </c>
      <c r="DX19" s="97">
        <f>Seniori!DX36</f>
        <v>0</v>
      </c>
      <c r="DY19" s="97">
        <f>Seniori!DY36</f>
        <v>0</v>
      </c>
      <c r="DZ19" s="97">
        <f>Seniori!DZ36</f>
        <v>0</v>
      </c>
      <c r="EA19" s="97">
        <f>Seniori!EA36</f>
        <v>0</v>
      </c>
      <c r="EB19" s="97">
        <f>Seniori!EB36</f>
        <v>0</v>
      </c>
      <c r="EC19" s="97">
        <f>Seniori!EC36</f>
        <v>0</v>
      </c>
      <c r="ED19" s="97">
        <f>Seniori!ED36</f>
        <v>0</v>
      </c>
      <c r="EE19" s="97">
        <f>Seniori!EE36</f>
        <v>0</v>
      </c>
      <c r="EF19" s="97">
        <f>Seniori!EF36</f>
        <v>0</v>
      </c>
      <c r="EG19" s="97">
        <f>Seniori!EG36</f>
        <v>0</v>
      </c>
      <c r="EH19" s="97">
        <f>Seniori!EH36</f>
        <v>0</v>
      </c>
      <c r="EI19" s="97">
        <f>Seniori!EI36</f>
        <v>0</v>
      </c>
      <c r="EJ19" s="97">
        <f>Seniori!EJ36</f>
        <v>0</v>
      </c>
      <c r="EK19" s="97">
        <f>Seniori!EK36</f>
        <v>0</v>
      </c>
      <c r="EL19" s="97">
        <f>Seniori!EL36</f>
        <v>0</v>
      </c>
      <c r="EM19" s="97">
        <f>Seniori!EM36</f>
        <v>0</v>
      </c>
      <c r="EN19" s="97">
        <f>Seniori!EN36</f>
        <v>0</v>
      </c>
      <c r="EO19" s="97">
        <f>Seniori!EO36</f>
        <v>0</v>
      </c>
      <c r="EP19" s="97">
        <f>Seniori!EP36</f>
        <v>0</v>
      </c>
      <c r="EQ19" s="97">
        <f>Seniori!EQ36</f>
        <v>0</v>
      </c>
      <c r="ER19" s="97">
        <f>Seniori!ER36</f>
        <v>0</v>
      </c>
      <c r="ES19" s="97">
        <f>Seniori!ES36</f>
        <v>0</v>
      </c>
      <c r="ET19" s="97">
        <f>Seniori!ET36</f>
        <v>0</v>
      </c>
      <c r="EU19" s="97">
        <f>Seniori!EU36</f>
        <v>0</v>
      </c>
      <c r="EV19" s="97">
        <f>Seniori!EV36</f>
        <v>0</v>
      </c>
      <c r="EW19" s="97">
        <f>Seniori!EW36</f>
        <v>0</v>
      </c>
      <c r="EX19" s="97">
        <f>Seniori!EX36</f>
        <v>0</v>
      </c>
      <c r="EY19" s="97">
        <f>Seniori!EY36</f>
        <v>0</v>
      </c>
      <c r="EZ19" s="97">
        <f>Seniori!EZ36</f>
        <v>0</v>
      </c>
      <c r="FA19" s="97">
        <f>Seniori!FA36</f>
        <v>0</v>
      </c>
      <c r="FB19" s="97">
        <f>Seniori!FB36</f>
        <v>0</v>
      </c>
      <c r="FC19" s="97">
        <f>Seniori!FC36</f>
        <v>0</v>
      </c>
      <c r="FD19" s="97">
        <f>Seniori!FD36</f>
        <v>0</v>
      </c>
      <c r="FE19" s="97">
        <f>Seniori!FE36</f>
        <v>0</v>
      </c>
      <c r="FF19" s="97">
        <f>Seniori!FF36</f>
        <v>0</v>
      </c>
      <c r="FG19" s="97">
        <f>Seniori!FG36</f>
        <v>0</v>
      </c>
      <c r="FH19" s="97">
        <f>Seniori!FH36</f>
        <v>0</v>
      </c>
      <c r="FI19" s="97">
        <f>Seniori!FI36</f>
        <v>0</v>
      </c>
      <c r="FJ19" s="97">
        <f>Seniori!FJ36</f>
        <v>0</v>
      </c>
      <c r="FK19" s="97">
        <f>Seniori!FK36</f>
        <v>0</v>
      </c>
      <c r="FL19" s="97">
        <f>Seniori!FL36</f>
        <v>0</v>
      </c>
      <c r="FM19" s="97">
        <f>Seniori!FM36</f>
        <v>0</v>
      </c>
      <c r="FN19" s="97">
        <f>Seniori!FN36</f>
        <v>0</v>
      </c>
      <c r="FO19" s="97">
        <f>Seniori!FO36</f>
        <v>0</v>
      </c>
      <c r="FP19" s="97">
        <f>Seniori!FP36</f>
        <v>0</v>
      </c>
      <c r="FQ19" s="97">
        <f>Seniori!FQ36</f>
        <v>0</v>
      </c>
      <c r="FR19" s="97">
        <f>Seniori!FR36</f>
        <v>0</v>
      </c>
      <c r="FS19" s="97">
        <f>Seniori!FS36</f>
        <v>0</v>
      </c>
      <c r="FT19" s="97">
        <f>Seniori!FT36</f>
        <v>0</v>
      </c>
      <c r="FU19" s="97">
        <f>Seniori!FU36</f>
        <v>0</v>
      </c>
      <c r="FV19" s="97">
        <f>Seniori!FV36</f>
        <v>0</v>
      </c>
      <c r="FW19" s="97">
        <f>Seniori!FW36</f>
        <v>0</v>
      </c>
      <c r="FX19" s="97">
        <f>Seniori!FX36</f>
        <v>0</v>
      </c>
      <c r="FY19" s="97">
        <f>Seniori!FY36</f>
        <v>0</v>
      </c>
      <c r="FZ19" s="97">
        <f>Seniori!FZ36</f>
        <v>11</v>
      </c>
      <c r="GA19" s="97">
        <f>Seniori!GA36</f>
        <v>10</v>
      </c>
      <c r="GB19" s="97">
        <f>Seniori!GB36</f>
        <v>0</v>
      </c>
      <c r="GC19" s="97">
        <f>Seniori!GC36</f>
        <v>0</v>
      </c>
      <c r="GD19" s="97">
        <f>Seniori!GD36</f>
        <v>0</v>
      </c>
      <c r="GE19" s="97">
        <f>Seniori!GE36</f>
        <v>0</v>
      </c>
      <c r="GF19" s="97">
        <f>Seniori!GF36</f>
        <v>0</v>
      </c>
      <c r="GG19" s="97">
        <f>Seniori!GG36</f>
        <v>0</v>
      </c>
      <c r="GH19" s="97">
        <f>Seniori!GH36</f>
        <v>0</v>
      </c>
      <c r="GI19" s="97">
        <f>Seniori!GI36</f>
        <v>0</v>
      </c>
      <c r="GJ19" s="97">
        <f>Seniori!GJ36</f>
        <v>0</v>
      </c>
      <c r="GK19" s="97">
        <f>Seniori!GK36</f>
        <v>0</v>
      </c>
      <c r="GL19" s="97">
        <f>Seniori!GL36</f>
        <v>0</v>
      </c>
      <c r="GM19" s="97">
        <f>Seniori!GM36</f>
        <v>0</v>
      </c>
      <c r="GN19" s="97">
        <f>Seniori!GN36</f>
        <v>0</v>
      </c>
      <c r="GO19" s="97">
        <f>Seniori!GO36</f>
        <v>10</v>
      </c>
      <c r="GP19" s="97">
        <f>Seniori!GP36</f>
        <v>0</v>
      </c>
      <c r="GQ19" s="97">
        <f>Seniori!GQ36</f>
        <v>0</v>
      </c>
      <c r="GR19" s="97">
        <f>Seniori!GR36</f>
        <v>0</v>
      </c>
      <c r="GS19" s="97">
        <f>Seniori!GS36</f>
        <v>0</v>
      </c>
      <c r="GT19" s="97">
        <f>Seniori!GT36</f>
        <v>9</v>
      </c>
      <c r="GU19" s="97">
        <f>Seniori!GU36</f>
        <v>0</v>
      </c>
      <c r="GV19" s="97">
        <f>Seniori!GV36</f>
        <v>0</v>
      </c>
      <c r="GW19" s="97">
        <f>Seniori!GW36</f>
        <v>0</v>
      </c>
      <c r="GX19" s="97">
        <f>Seniori!GX36</f>
        <v>0</v>
      </c>
      <c r="GY19" s="97">
        <f>Seniori!GY36</f>
        <v>0</v>
      </c>
      <c r="GZ19" s="97">
        <f>Seniori!GZ36</f>
        <v>0</v>
      </c>
      <c r="HA19" s="97">
        <f>Seniori!HA36</f>
        <v>0</v>
      </c>
      <c r="HB19" s="97">
        <f>Seniori!HB36</f>
        <v>0</v>
      </c>
      <c r="HC19" s="97">
        <f>Seniori!HC36</f>
        <v>0</v>
      </c>
      <c r="HD19" s="97">
        <f>Seniori!HD36</f>
        <v>0</v>
      </c>
      <c r="HE19" s="97">
        <f>Seniori!HE36</f>
        <v>0</v>
      </c>
      <c r="HF19" s="97">
        <f>Seniori!HF36</f>
        <v>0</v>
      </c>
      <c r="HG19" s="97">
        <f>Seniori!HG36</f>
        <v>0</v>
      </c>
      <c r="HH19" s="97">
        <f>Seniori!HH36</f>
        <v>0</v>
      </c>
      <c r="HI19" s="97">
        <f>Seniori!HI36</f>
        <v>0</v>
      </c>
      <c r="HJ19" s="97">
        <f>Seniori!HJ36</f>
        <v>0</v>
      </c>
      <c r="HK19" s="97">
        <f>Seniori!HK36</f>
        <v>10</v>
      </c>
      <c r="HL19" s="97">
        <f>Seniori!HL36</f>
        <v>11</v>
      </c>
      <c r="HM19" s="97">
        <f>Seniori!HM36</f>
        <v>0</v>
      </c>
      <c r="HN19" s="97">
        <f>Seniori!HN36</f>
        <v>0</v>
      </c>
      <c r="HO19" s="97">
        <f>Seniori!HO36</f>
        <v>0</v>
      </c>
      <c r="HP19" s="97">
        <f>Seniori!HP36</f>
        <v>0</v>
      </c>
      <c r="HQ19" s="97">
        <f>Seniori!HQ36</f>
        <v>0</v>
      </c>
      <c r="HR19" s="97">
        <f>Seniori!HR36</f>
        <v>0</v>
      </c>
      <c r="HS19" s="97">
        <f>Seniori!HS36</f>
        <v>0</v>
      </c>
      <c r="HT19" s="97">
        <f>Seniori!HT36</f>
        <v>0</v>
      </c>
      <c r="HU19" s="97">
        <f>Seniori!HU36</f>
        <v>7</v>
      </c>
      <c r="HV19" s="97">
        <f>Seniori!HV36</f>
        <v>5</v>
      </c>
      <c r="HW19" s="97">
        <f>Seniori!HW36</f>
        <v>0</v>
      </c>
      <c r="HX19" s="97">
        <f>Seniori!HX36</f>
        <v>0</v>
      </c>
      <c r="HY19" s="97">
        <f>Seniori!HY36</f>
        <v>0</v>
      </c>
      <c r="HZ19" s="97">
        <f>Seniori!HZ36</f>
        <v>0</v>
      </c>
      <c r="IA19" s="97">
        <f>Seniori!IA36</f>
        <v>0</v>
      </c>
      <c r="IB19" s="97">
        <f>Seniori!IB36</f>
        <v>0</v>
      </c>
      <c r="IC19" s="97">
        <f>Seniori!IC36</f>
        <v>0</v>
      </c>
      <c r="ID19" s="97">
        <f>Seniori!ID36</f>
        <v>0</v>
      </c>
      <c r="IE19" s="97">
        <f>Seniori!IE36</f>
        <v>0</v>
      </c>
      <c r="IF19" s="97">
        <f>Seniori!IF36</f>
        <v>0</v>
      </c>
      <c r="IG19" s="97">
        <f>Seniori!IG36</f>
        <v>0</v>
      </c>
      <c r="IH19" s="97">
        <f>Seniori!IH36</f>
        <v>0</v>
      </c>
      <c r="II19" s="97">
        <f>Seniori!II36</f>
        <v>0</v>
      </c>
      <c r="IJ19" s="97">
        <f>Seniori!IJ36</f>
        <v>0</v>
      </c>
      <c r="IK19" s="97">
        <f>Seniori!IK36</f>
        <v>0</v>
      </c>
      <c r="IL19" s="97">
        <f>Seniori!IL36</f>
        <v>0</v>
      </c>
      <c r="IM19" s="97">
        <f>Seniori!IM36</f>
        <v>0</v>
      </c>
      <c r="IN19" s="97">
        <f>Seniori!IN36</f>
        <v>0</v>
      </c>
      <c r="IO19" s="97">
        <f>Seniori!IO36</f>
        <v>0</v>
      </c>
      <c r="IP19" s="97">
        <f>Seniori!IP36</f>
        <v>0</v>
      </c>
      <c r="IQ19" s="97">
        <f>Seniori!IQ36</f>
        <v>0</v>
      </c>
      <c r="IR19" s="97">
        <f>Seniori!IR36</f>
        <v>0</v>
      </c>
      <c r="IS19" s="97">
        <f>Seniori!IS36</f>
        <v>0</v>
      </c>
      <c r="IT19" s="97">
        <f>Seniori!IT36</f>
        <v>0</v>
      </c>
      <c r="IU19" s="97">
        <f>Seniori!IU36</f>
        <v>0</v>
      </c>
      <c r="IV19" s="97">
        <f>Seniori!IV36</f>
        <v>0</v>
      </c>
      <c r="IW19" s="97">
        <f>Seniori!IW36</f>
        <v>0</v>
      </c>
      <c r="IX19" s="97">
        <f>Seniori!IX36</f>
        <v>0</v>
      </c>
      <c r="IY19" s="97">
        <f>Seniori!IY36</f>
        <v>0</v>
      </c>
      <c r="IZ19" s="97">
        <f>Seniori!IZ36</f>
        <v>0</v>
      </c>
      <c r="JA19" s="97">
        <f>Seniori!JA36</f>
        <v>0</v>
      </c>
      <c r="JB19" s="97">
        <f>Seniori!JB36</f>
        <v>0</v>
      </c>
      <c r="JC19" s="97">
        <f>Seniori!JC36</f>
        <v>0</v>
      </c>
      <c r="JD19" s="97">
        <f>Seniori!JD36</f>
        <v>0</v>
      </c>
      <c r="JE19" s="97">
        <f>Seniori!JE36</f>
        <v>0</v>
      </c>
      <c r="JF19" s="97">
        <f>Seniori!JF36</f>
        <v>0</v>
      </c>
      <c r="JG19" s="97">
        <f>Seniori!JG36</f>
        <v>0</v>
      </c>
      <c r="JH19" s="97">
        <f>Seniori!JH36</f>
        <v>0</v>
      </c>
      <c r="JI19" s="97">
        <f>Seniori!JI36</f>
        <v>0</v>
      </c>
      <c r="JJ19" s="97">
        <f>Seniori!JJ36</f>
        <v>0</v>
      </c>
      <c r="JK19" s="97">
        <f>Seniori!JK36</f>
        <v>0</v>
      </c>
      <c r="JL19" s="97">
        <f>Seniori!JL36</f>
        <v>0</v>
      </c>
      <c r="JM19" s="97">
        <f>Seniori!JM36</f>
        <v>0</v>
      </c>
      <c r="JN19" s="97">
        <f>Seniori!JN36</f>
        <v>0</v>
      </c>
      <c r="JO19" s="97">
        <f>Seniori!JO36</f>
        <v>0</v>
      </c>
      <c r="JP19" s="97">
        <f>Seniori!JP36</f>
        <v>0</v>
      </c>
      <c r="JQ19" s="97">
        <f>Seniori!JQ36</f>
        <v>0</v>
      </c>
      <c r="JR19" s="97">
        <f>Seniori!JR36</f>
        <v>0</v>
      </c>
      <c r="JS19" s="97">
        <f>Seniori!JS36</f>
        <v>0</v>
      </c>
      <c r="JT19" s="97">
        <f>Seniori!JT36</f>
        <v>0</v>
      </c>
      <c r="JU19" s="97">
        <f>Seniori!JU36</f>
        <v>0</v>
      </c>
      <c r="JV19" s="97">
        <f>Seniori!JV36</f>
        <v>0</v>
      </c>
      <c r="JW19" s="97">
        <f>Seniori!JW36</f>
        <v>0</v>
      </c>
      <c r="JX19" s="97">
        <f>Seniori!JX36</f>
        <v>0</v>
      </c>
      <c r="JY19" s="97">
        <f>Seniori!JY36</f>
        <v>0</v>
      </c>
      <c r="JZ19" s="97">
        <f>Seniori!JZ36</f>
        <v>0</v>
      </c>
      <c r="KA19" s="97">
        <f>Seniori!KA36</f>
        <v>0</v>
      </c>
      <c r="KB19" s="97">
        <f>Seniori!KB36</f>
        <v>0</v>
      </c>
      <c r="KC19" s="97">
        <f>Seniori!KC36</f>
        <v>0</v>
      </c>
      <c r="KD19" s="97">
        <f>Seniori!KD36</f>
        <v>0</v>
      </c>
      <c r="KE19" s="97">
        <f>Seniori!KE36</f>
        <v>0</v>
      </c>
      <c r="KF19" s="97">
        <f>Seniori!KF36</f>
        <v>0</v>
      </c>
      <c r="KG19" s="97">
        <f>Seniori!KG36</f>
        <v>0</v>
      </c>
      <c r="KH19" s="97">
        <f>Seniori!KH36</f>
        <v>0</v>
      </c>
      <c r="KI19" s="97">
        <f>Seniori!KI36</f>
        <v>0</v>
      </c>
      <c r="KJ19" s="97">
        <f>Seniori!KJ36</f>
        <v>0</v>
      </c>
      <c r="KK19" s="97">
        <f>Seniori!KK36</f>
        <v>0</v>
      </c>
      <c r="KL19" s="97">
        <f>Seniori!KL36</f>
        <v>0</v>
      </c>
      <c r="KM19" s="97">
        <f>Seniori!KM36</f>
        <v>0</v>
      </c>
      <c r="KN19" s="97">
        <f>Seniori!KN36</f>
        <v>0</v>
      </c>
      <c r="KO19" s="97">
        <f>Seniori!KO36</f>
        <v>0</v>
      </c>
      <c r="KP19" s="97">
        <f>Seniori!KP36</f>
        <v>0</v>
      </c>
      <c r="KQ19" s="97">
        <f>Seniori!KQ36</f>
        <v>0</v>
      </c>
      <c r="KR19" s="97">
        <f>Seniori!KR36</f>
        <v>0</v>
      </c>
      <c r="KS19" s="97">
        <f>Seniori!KS36</f>
        <v>0</v>
      </c>
      <c r="KT19" s="97">
        <f>Seniori!KT36</f>
        <v>0</v>
      </c>
      <c r="KU19" s="97">
        <f>Seniori!KU36</f>
        <v>0</v>
      </c>
      <c r="KV19" s="97">
        <f>Seniori!KV36</f>
        <v>0</v>
      </c>
      <c r="KW19" s="97">
        <f>Seniori!KW36</f>
        <v>0</v>
      </c>
      <c r="KX19" s="97">
        <f>Seniori!KX36</f>
        <v>0</v>
      </c>
      <c r="KY19" s="97">
        <f>Seniori!KY36</f>
        <v>0</v>
      </c>
      <c r="KZ19" s="97">
        <f>Seniori!KZ36</f>
        <v>0</v>
      </c>
      <c r="LA19" s="97">
        <f>Seniori!LA36</f>
        <v>0</v>
      </c>
      <c r="LB19" s="97">
        <f>Seniori!LB36</f>
        <v>0</v>
      </c>
      <c r="LC19" s="97">
        <f>Seniori!LC36</f>
        <v>0</v>
      </c>
      <c r="LD19" s="97">
        <f>Seniori!LD36</f>
        <v>0</v>
      </c>
      <c r="LE19" s="97">
        <f>Seniori!LE36</f>
        <v>0</v>
      </c>
      <c r="LF19" s="97">
        <f>Seniori!LF36</f>
        <v>0</v>
      </c>
      <c r="LG19" s="97">
        <f>Seniori!LG36</f>
        <v>0</v>
      </c>
      <c r="LH19" s="97">
        <f>Seniori!LH36</f>
        <v>0</v>
      </c>
      <c r="LI19" s="97">
        <f>Seniori!LI36</f>
        <v>0</v>
      </c>
      <c r="LJ19" s="97">
        <f>Seniori!LJ36</f>
        <v>0</v>
      </c>
      <c r="LK19" s="97">
        <f>Seniori!LK36</f>
        <v>0</v>
      </c>
      <c r="LL19" s="97">
        <f>Seniori!LL36</f>
        <v>0</v>
      </c>
      <c r="LM19" s="97">
        <f>Seniori!LM36</f>
        <v>0</v>
      </c>
      <c r="LN19" s="97">
        <f>Seniori!LN36</f>
        <v>0</v>
      </c>
      <c r="LO19" s="97">
        <f>Seniori!LO36</f>
        <v>0</v>
      </c>
      <c r="LP19" s="97">
        <f>Seniori!LP36</f>
        <v>0</v>
      </c>
      <c r="LQ19" s="97">
        <f>Seniori!LQ36</f>
        <v>0</v>
      </c>
      <c r="LR19" s="97">
        <f>Seniori!LR36</f>
        <v>0</v>
      </c>
      <c r="LS19" s="97">
        <f>Seniori!LS36</f>
        <v>0</v>
      </c>
      <c r="LT19" s="97">
        <f>Seniori!LT36</f>
        <v>0</v>
      </c>
      <c r="LU19" s="97">
        <f>Seniori!LU36</f>
        <v>0</v>
      </c>
      <c r="LV19" s="97">
        <f>Seniori!LV36</f>
        <v>0</v>
      </c>
      <c r="LW19" s="97">
        <f>Seniori!LW36</f>
        <v>0</v>
      </c>
      <c r="LX19" s="97">
        <f>Seniori!LX36</f>
        <v>0</v>
      </c>
      <c r="LY19" s="97">
        <f>Seniori!LY36</f>
        <v>0</v>
      </c>
      <c r="LZ19" s="97">
        <f>Seniori!LZ36</f>
        <v>0</v>
      </c>
      <c r="MA19" s="97">
        <f>Seniori!MA36</f>
        <v>0</v>
      </c>
      <c r="MB19" s="97">
        <f>Seniori!MB36</f>
        <v>0</v>
      </c>
      <c r="MC19" s="97">
        <f>Seniori!MC36</f>
        <v>0</v>
      </c>
      <c r="MD19" s="97">
        <f>Seniori!MD36</f>
        <v>0</v>
      </c>
      <c r="ME19" s="97">
        <f>Seniori!ME36</f>
        <v>0</v>
      </c>
      <c r="MF19" s="97">
        <f>Seniori!MF36</f>
        <v>0</v>
      </c>
      <c r="MG19" s="97">
        <f>Seniori!MG36</f>
        <v>0</v>
      </c>
      <c r="MH19" s="97">
        <f>Seniori!MH36</f>
        <v>0</v>
      </c>
      <c r="MI19" s="97">
        <f>Seniori!MI36</f>
        <v>0</v>
      </c>
      <c r="MJ19" s="97">
        <f>Seniori!MJ36</f>
        <v>0</v>
      </c>
      <c r="MK19" s="97">
        <f>Seniori!MK36</f>
        <v>0</v>
      </c>
      <c r="ML19" s="97">
        <f>Seniori!ML36</f>
        <v>0</v>
      </c>
      <c r="MM19" s="97">
        <f>Seniori!MM36</f>
        <v>0</v>
      </c>
      <c r="MN19" s="97">
        <f>Seniori!MN36</f>
        <v>0</v>
      </c>
      <c r="MO19" s="97">
        <f>Seniori!MO36</f>
        <v>0</v>
      </c>
      <c r="MP19" s="97">
        <f>Seniori!MP36</f>
        <v>0</v>
      </c>
      <c r="MQ19" s="97">
        <f>Seniori!MQ36</f>
        <v>0</v>
      </c>
      <c r="MR19" s="97">
        <f>Seniori!MR36</f>
        <v>0</v>
      </c>
      <c r="MS19" s="97">
        <f>Seniori!MS36</f>
        <v>0</v>
      </c>
      <c r="MT19" s="97">
        <f>Seniori!MT36</f>
        <v>0</v>
      </c>
      <c r="MU19" s="97">
        <f>Seniori!MU36</f>
        <v>0</v>
      </c>
      <c r="MV19" s="97">
        <f>Seniori!MV36</f>
        <v>0</v>
      </c>
      <c r="MW19" s="97">
        <f>Seniori!MW36</f>
        <v>0</v>
      </c>
      <c r="MX19" s="97">
        <f>Seniori!MX36</f>
        <v>0</v>
      </c>
      <c r="MY19" s="97">
        <f>Seniori!MY36</f>
        <v>0</v>
      </c>
      <c r="MZ19" s="97">
        <f>Seniori!MZ36</f>
        <v>0</v>
      </c>
      <c r="NA19" s="97">
        <f>Seniori!NA36</f>
        <v>0</v>
      </c>
      <c r="NB19" s="97">
        <f>Seniori!NB36</f>
        <v>0</v>
      </c>
      <c r="NC19" s="97">
        <f>Seniori!NC36</f>
        <v>0</v>
      </c>
      <c r="ND19" s="97">
        <f>Seniori!ND36</f>
        <v>0</v>
      </c>
      <c r="NE19" s="97">
        <f>Seniori!NE36</f>
        <v>0</v>
      </c>
      <c r="NF19" s="97">
        <f>Seniori!NF36</f>
        <v>0</v>
      </c>
      <c r="NG19" s="97">
        <f>Seniori!NG36</f>
        <v>0</v>
      </c>
      <c r="NH19" s="97">
        <f>Seniori!NH36</f>
        <v>0</v>
      </c>
      <c r="NI19" s="97">
        <f>Seniori!NI36</f>
        <v>0</v>
      </c>
      <c r="NJ19" s="97">
        <f>Seniori!NJ36</f>
        <v>0</v>
      </c>
      <c r="NK19" s="97">
        <f>Seniori!NK36</f>
        <v>0</v>
      </c>
      <c r="NL19" s="97">
        <f>Seniori!NL36</f>
        <v>0</v>
      </c>
      <c r="NM19" s="97">
        <f>Seniori!NM36</f>
        <v>0</v>
      </c>
      <c r="NN19" s="97">
        <f>Seniori!NN36</f>
        <v>0</v>
      </c>
      <c r="NO19" s="97">
        <f>Seniori!NO36</f>
        <v>0</v>
      </c>
      <c r="NP19" s="97">
        <f>Seniori!NP36</f>
        <v>0</v>
      </c>
      <c r="NQ19" s="97">
        <f>Seniori!NQ36</f>
        <v>0</v>
      </c>
      <c r="NR19" s="97">
        <f>Seniori!NR36</f>
        <v>0</v>
      </c>
      <c r="NS19" s="97">
        <f>Seniori!NS36</f>
        <v>0</v>
      </c>
      <c r="NT19" s="97">
        <f>Seniori!NT36</f>
        <v>0</v>
      </c>
      <c r="NU19" s="97">
        <f>Seniori!NU36</f>
        <v>0</v>
      </c>
      <c r="NV19" s="97">
        <f>Seniori!NV36</f>
        <v>0</v>
      </c>
      <c r="NW19" s="97">
        <f>Seniori!NW36</f>
        <v>0</v>
      </c>
      <c r="NX19" s="97">
        <f>Seniori!NX36</f>
        <v>0</v>
      </c>
      <c r="NY19" s="97">
        <f>Seniori!NY36</f>
        <v>0</v>
      </c>
      <c r="NZ19" s="97">
        <f>Seniori!NZ36</f>
        <v>0</v>
      </c>
      <c r="OA19" s="97">
        <f>Seniori!OA36</f>
        <v>0</v>
      </c>
      <c r="OB19" s="97">
        <f>Seniori!OB36</f>
        <v>0</v>
      </c>
      <c r="OC19" s="97">
        <f>Seniori!OC36</f>
        <v>0</v>
      </c>
      <c r="OD19" s="97">
        <f>Seniori!OD36</f>
        <v>0</v>
      </c>
      <c r="OE19" s="97">
        <f>Seniori!OE36</f>
        <v>0</v>
      </c>
      <c r="OF19" s="97">
        <f>Seniori!OF36</f>
        <v>0</v>
      </c>
      <c r="OG19" s="97">
        <f>Seniori!OG36</f>
        <v>0</v>
      </c>
      <c r="OH19" s="97">
        <f>Seniori!OH36</f>
        <v>0</v>
      </c>
      <c r="OI19" s="97">
        <f>Seniori!OI36</f>
        <v>0</v>
      </c>
      <c r="OJ19" s="97">
        <f>Seniori!OJ36</f>
        <v>0</v>
      </c>
      <c r="OK19" s="97">
        <f>Seniori!OK36</f>
        <v>0</v>
      </c>
      <c r="OL19" s="97">
        <f>Seniori!OL36</f>
        <v>0</v>
      </c>
      <c r="OM19" s="97">
        <f>Seniori!OM36</f>
        <v>0</v>
      </c>
      <c r="ON19" s="97">
        <f>Seniori!ON36</f>
        <v>0</v>
      </c>
      <c r="OO19" s="97">
        <f>Seniori!OO36</f>
        <v>0</v>
      </c>
      <c r="OP19" s="97">
        <f>Seniori!OP36</f>
        <v>0</v>
      </c>
      <c r="OQ19" s="97">
        <f>Seniori!OQ36</f>
        <v>0</v>
      </c>
      <c r="OR19" s="97">
        <f>Seniori!OR36</f>
        <v>0</v>
      </c>
      <c r="OS19" s="97">
        <f>Seniori!OS36</f>
        <v>0</v>
      </c>
      <c r="OT19" s="97">
        <f>Seniori!OT36</f>
        <v>0</v>
      </c>
      <c r="OU19" s="97">
        <f>Seniori!OU36</f>
        <v>0</v>
      </c>
      <c r="OV19" s="97">
        <f>Seniori!OV36</f>
        <v>0</v>
      </c>
      <c r="OW19" s="97">
        <f>Seniori!OW36</f>
        <v>0</v>
      </c>
      <c r="OX19" s="97">
        <f>Seniori!OX36</f>
        <v>0</v>
      </c>
      <c r="OY19" s="97">
        <f>Seniori!OY36</f>
        <v>0</v>
      </c>
      <c r="OZ19" s="97">
        <f>Seniori!OZ36</f>
        <v>0</v>
      </c>
      <c r="PA19" s="97">
        <f>Seniori!PA36</f>
        <v>0</v>
      </c>
      <c r="PB19" s="97">
        <f>Seniori!PB36</f>
        <v>0</v>
      </c>
      <c r="PC19" s="97">
        <f>Seniori!PC36</f>
        <v>0</v>
      </c>
      <c r="PD19" s="97">
        <f>Seniori!PD36</f>
        <v>0</v>
      </c>
      <c r="PE19" s="97">
        <f>Seniori!PE36</f>
        <v>0</v>
      </c>
      <c r="PF19" s="97">
        <f>Seniori!PF36</f>
        <v>0</v>
      </c>
      <c r="PG19" s="97">
        <f>Seniori!PG36</f>
        <v>0</v>
      </c>
      <c r="PH19" s="97">
        <f>Seniori!PH36</f>
        <v>0</v>
      </c>
      <c r="PI19" s="97">
        <f>Seniori!PI36</f>
        <v>0</v>
      </c>
      <c r="PJ19" s="97">
        <f>Seniori!PJ36</f>
        <v>0</v>
      </c>
      <c r="PK19" s="97">
        <f>Seniori!PK36</f>
        <v>0</v>
      </c>
      <c r="PL19" s="97">
        <f>Seniori!PL36</f>
        <v>0</v>
      </c>
      <c r="PM19" s="97">
        <f>Seniori!PM36</f>
        <v>0</v>
      </c>
      <c r="PN19" s="97">
        <f>Seniori!PN36</f>
        <v>0</v>
      </c>
      <c r="PO19" s="97">
        <f>Seniori!PO36</f>
        <v>0</v>
      </c>
      <c r="PP19" s="97">
        <f>Seniori!PP36</f>
        <v>0</v>
      </c>
      <c r="PQ19" s="97">
        <f>Seniori!PQ36</f>
        <v>0</v>
      </c>
      <c r="PR19" s="97">
        <f>Seniori!PR36</f>
        <v>0</v>
      </c>
      <c r="PS19" s="97">
        <f>Seniori!PS36</f>
        <v>0</v>
      </c>
      <c r="PT19" s="97">
        <f>Seniori!PT36</f>
        <v>0</v>
      </c>
      <c r="PU19" s="97">
        <f>Seniori!PU36</f>
        <v>0</v>
      </c>
      <c r="PV19" s="97">
        <f>Seniori!PV36</f>
        <v>0</v>
      </c>
      <c r="PW19" s="97">
        <f>Seniori!PW36</f>
        <v>0</v>
      </c>
      <c r="PX19" s="97">
        <f>Seniori!PX36</f>
        <v>0</v>
      </c>
      <c r="PY19" s="97">
        <f>Seniori!PY36</f>
        <v>0</v>
      </c>
      <c r="PZ19" s="97">
        <f>Seniori!PZ36</f>
        <v>0</v>
      </c>
      <c r="QA19" s="97">
        <f>Seniori!QA36</f>
        <v>0</v>
      </c>
      <c r="QB19" s="97">
        <f>Seniori!QB36</f>
        <v>0</v>
      </c>
      <c r="QC19" s="97">
        <f>Seniori!QC36</f>
        <v>0</v>
      </c>
      <c r="QD19" s="97">
        <f>Seniori!QD36</f>
        <v>0</v>
      </c>
      <c r="QE19" s="97">
        <f>Seniori!QE36</f>
        <v>0</v>
      </c>
      <c r="QF19" s="97">
        <f>Seniori!QF36</f>
        <v>0</v>
      </c>
      <c r="QG19" s="97">
        <f>Seniori!QG36</f>
        <v>0</v>
      </c>
      <c r="QH19" s="97">
        <f>Seniori!QH36</f>
        <v>0</v>
      </c>
      <c r="QI19" s="97">
        <f>Seniori!QI36</f>
        <v>0</v>
      </c>
      <c r="QJ19" s="97">
        <f>Seniori!QJ36</f>
        <v>0</v>
      </c>
      <c r="QK19" s="97">
        <f>Seniori!QK36</f>
        <v>0</v>
      </c>
      <c r="QL19" s="97">
        <f>Seniori!QL36</f>
        <v>0</v>
      </c>
      <c r="QM19" s="97">
        <f>Seniori!QM36</f>
        <v>0</v>
      </c>
      <c r="QN19" s="97">
        <f>Seniori!QN36</f>
        <v>0</v>
      </c>
      <c r="QO19" s="97">
        <f>Seniori!QO36</f>
        <v>0</v>
      </c>
      <c r="QP19" s="97">
        <f>Seniori!QP36</f>
        <v>0</v>
      </c>
      <c r="QQ19" s="97">
        <f>Seniori!QQ36</f>
        <v>0</v>
      </c>
      <c r="QR19" s="97">
        <f>Seniori!QR36</f>
        <v>0</v>
      </c>
      <c r="QS19" s="97">
        <f>Seniori!QS36</f>
        <v>0</v>
      </c>
      <c r="QT19" s="97">
        <f>Seniori!QT36</f>
        <v>0</v>
      </c>
      <c r="QU19" s="97">
        <f>Seniori!QU36</f>
        <v>0</v>
      </c>
      <c r="QV19" s="97">
        <f>Seniori!QV36</f>
        <v>0</v>
      </c>
      <c r="QW19" s="97">
        <f>Seniori!QW36</f>
        <v>0</v>
      </c>
      <c r="QX19" s="97">
        <f>Seniori!QX36</f>
        <v>0</v>
      </c>
      <c r="QY19" s="97">
        <f>Seniori!QY36</f>
        <v>0</v>
      </c>
      <c r="QZ19" s="97">
        <f>Seniori!QZ36</f>
        <v>0</v>
      </c>
      <c r="RA19" s="97">
        <f>Seniori!RA36</f>
        <v>0</v>
      </c>
      <c r="RB19" s="97">
        <f>Seniori!RB36</f>
        <v>0</v>
      </c>
      <c r="RC19" s="97">
        <f>Seniori!RC36</f>
        <v>0</v>
      </c>
      <c r="RD19" s="97">
        <f>Seniori!RD36</f>
        <v>0</v>
      </c>
      <c r="RE19" s="97">
        <f>Seniori!RE36</f>
        <v>0</v>
      </c>
      <c r="RF19" s="97">
        <f>Seniori!RF36</f>
        <v>0</v>
      </c>
      <c r="RG19" s="97">
        <f>Seniori!RG36</f>
        <v>0</v>
      </c>
      <c r="RH19" s="97">
        <f>Seniori!RH36</f>
        <v>0</v>
      </c>
      <c r="RI19" s="97">
        <f>Seniori!RI36</f>
        <v>0</v>
      </c>
      <c r="RJ19" s="97">
        <f>Seniori!RJ36</f>
        <v>0</v>
      </c>
      <c r="RK19" s="97">
        <f>Seniori!RK36</f>
        <v>0</v>
      </c>
      <c r="RL19" s="97">
        <f>Seniori!RL36</f>
        <v>0</v>
      </c>
      <c r="RM19" s="97">
        <f>Seniori!RM36</f>
        <v>0</v>
      </c>
      <c r="RN19" s="97">
        <f>Seniori!RN36</f>
        <v>0</v>
      </c>
      <c r="RO19" s="97">
        <f>Seniori!RO36</f>
        <v>0</v>
      </c>
      <c r="RP19" s="97">
        <f>Seniori!RP36</f>
        <v>0</v>
      </c>
      <c r="RQ19" s="97">
        <f>Seniori!RQ36</f>
        <v>0</v>
      </c>
      <c r="RR19" s="97">
        <f>Seniori!RR36</f>
        <v>0</v>
      </c>
      <c r="RS19" s="97">
        <f>Seniori!RS36</f>
        <v>0</v>
      </c>
      <c r="RT19" s="97">
        <f>Seniori!RT36</f>
        <v>0</v>
      </c>
      <c r="RU19" s="97">
        <f>Seniori!RU36</f>
        <v>0</v>
      </c>
      <c r="RV19" s="97">
        <f>Seniori!RV36</f>
        <v>0</v>
      </c>
      <c r="RW19" s="97">
        <f>Seniori!RW36</f>
        <v>0</v>
      </c>
      <c r="RX19" s="97">
        <f>Seniori!RX36</f>
        <v>0</v>
      </c>
      <c r="RY19" s="97">
        <f>Seniori!RY36</f>
        <v>0</v>
      </c>
      <c r="RZ19" s="97">
        <f>Seniori!RZ36</f>
        <v>0</v>
      </c>
      <c r="SA19" s="97">
        <f>Seniori!SA36</f>
        <v>0</v>
      </c>
      <c r="SB19" s="97">
        <f>Seniori!SB36</f>
        <v>0</v>
      </c>
      <c r="SC19" s="97">
        <f>Seniori!SC36</f>
        <v>0</v>
      </c>
      <c r="SD19" s="97">
        <f>Seniori!SD36</f>
        <v>0</v>
      </c>
      <c r="SE19" s="97">
        <f>Seniori!SE36</f>
        <v>0</v>
      </c>
      <c r="SF19" s="97">
        <f>Seniori!SF36</f>
        <v>0</v>
      </c>
      <c r="SG19" s="97">
        <f>Seniori!SG36</f>
        <v>0</v>
      </c>
      <c r="SH19" s="97">
        <f>Seniori!SH36</f>
        <v>0</v>
      </c>
      <c r="SI19" s="97">
        <f>Seniori!SI36</f>
        <v>0</v>
      </c>
      <c r="SJ19" s="97">
        <f>Seniori!SJ36</f>
        <v>0</v>
      </c>
      <c r="SK19" s="97">
        <f>Seniori!SK36</f>
        <v>0</v>
      </c>
      <c r="SL19" s="97">
        <f>Seniori!SL36</f>
        <v>0</v>
      </c>
      <c r="SM19" s="97">
        <f>Seniori!SM36</f>
        <v>0</v>
      </c>
      <c r="SN19" s="97">
        <f>Seniori!SN36</f>
        <v>0</v>
      </c>
      <c r="SO19" s="97">
        <f>Seniori!SO36</f>
        <v>0</v>
      </c>
      <c r="SP19" s="97">
        <f>Seniori!SP36</f>
        <v>0</v>
      </c>
      <c r="SQ19" s="97">
        <f>Seniori!SQ36</f>
        <v>0</v>
      </c>
      <c r="SR19" s="97">
        <f>Seniori!SR36</f>
        <v>0</v>
      </c>
      <c r="SS19" s="97">
        <f>Seniori!SS36</f>
        <v>0</v>
      </c>
      <c r="ST19" s="97">
        <f>Seniori!ST36</f>
        <v>0</v>
      </c>
      <c r="SU19" s="97">
        <f>Seniori!SU36</f>
        <v>0</v>
      </c>
      <c r="SV19" s="97">
        <f>Seniori!SV36</f>
        <v>0</v>
      </c>
      <c r="SW19" s="97">
        <f>Seniori!SW36</f>
        <v>0</v>
      </c>
      <c r="SX19" s="97">
        <f>Seniori!SX36</f>
        <v>0</v>
      </c>
      <c r="SY19" s="97">
        <f>Seniori!SY36</f>
        <v>0</v>
      </c>
      <c r="SZ19" s="97">
        <f>Seniori!SZ36</f>
        <v>0</v>
      </c>
      <c r="TA19" s="97">
        <f>Seniori!TA36</f>
        <v>0</v>
      </c>
      <c r="TB19" s="97">
        <f>Seniori!TB36</f>
        <v>0</v>
      </c>
    </row>
    <row r="20" spans="1:523" s="1" customFormat="1" ht="17.45" customHeight="1" x14ac:dyDescent="0.2">
      <c r="A20" s="12">
        <v>11</v>
      </c>
      <c r="B20" s="11" t="s">
        <v>12</v>
      </c>
      <c r="C20" s="1">
        <v>9070</v>
      </c>
      <c r="D20" s="1">
        <v>2011</v>
      </c>
      <c r="E20" t="s">
        <v>11</v>
      </c>
      <c r="F20" s="1">
        <v>2965</v>
      </c>
      <c r="G20" s="1" t="s">
        <v>96</v>
      </c>
      <c r="H20" t="s">
        <v>13</v>
      </c>
      <c r="I20" s="1">
        <f>SUM(K20:TB20)</f>
        <v>71</v>
      </c>
      <c r="J20" s="12">
        <f>Tabuľka3[[#This Row],[Stĺpec9]]</f>
        <v>71</v>
      </c>
      <c r="K20" s="97">
        <f>Seniori!K37</f>
        <v>0</v>
      </c>
      <c r="L20" s="97">
        <f>Seniori!L37</f>
        <v>0</v>
      </c>
      <c r="M20" s="97">
        <f>Seniori!M37</f>
        <v>0</v>
      </c>
      <c r="N20" s="97">
        <f>Seniori!N37</f>
        <v>0</v>
      </c>
      <c r="O20" s="97">
        <f>Seniori!O37</f>
        <v>0</v>
      </c>
      <c r="P20" s="97">
        <f>Seniori!P37</f>
        <v>0</v>
      </c>
      <c r="Q20" s="97">
        <f>Seniori!Q37</f>
        <v>0</v>
      </c>
      <c r="R20" s="97">
        <f>Seniori!R37</f>
        <v>0</v>
      </c>
      <c r="S20" s="97">
        <f>Seniori!S37</f>
        <v>0</v>
      </c>
      <c r="T20" s="97">
        <f>Seniori!T37</f>
        <v>0</v>
      </c>
      <c r="U20" s="97">
        <f>Seniori!U37</f>
        <v>0</v>
      </c>
      <c r="V20" s="97">
        <f>Seniori!V37</f>
        <v>0</v>
      </c>
      <c r="W20" s="97">
        <f>Seniori!W37</f>
        <v>0</v>
      </c>
      <c r="X20" s="97">
        <f>Seniori!X37</f>
        <v>0</v>
      </c>
      <c r="Y20" s="97">
        <f>Seniori!Y37</f>
        <v>0</v>
      </c>
      <c r="Z20" s="97">
        <f>Seniori!Z37</f>
        <v>0</v>
      </c>
      <c r="AA20" s="97">
        <f>Seniori!AA37</f>
        <v>0</v>
      </c>
      <c r="AB20" s="97">
        <f>Seniori!AB37</f>
        <v>0</v>
      </c>
      <c r="AC20" s="97">
        <f>Seniori!AC37</f>
        <v>0</v>
      </c>
      <c r="AD20" s="97">
        <f>Seniori!AD37</f>
        <v>0</v>
      </c>
      <c r="AE20" s="97">
        <f>Seniori!AE37</f>
        <v>0</v>
      </c>
      <c r="AF20" s="97">
        <f>Seniori!AF37</f>
        <v>0</v>
      </c>
      <c r="AG20" s="97">
        <f>Seniori!AG37</f>
        <v>0</v>
      </c>
      <c r="AH20" s="97">
        <f>Seniori!AH37</f>
        <v>0</v>
      </c>
      <c r="AI20" s="97">
        <f>Seniori!AI37</f>
        <v>0</v>
      </c>
      <c r="AJ20" s="97">
        <f>Seniori!AJ37</f>
        <v>0</v>
      </c>
      <c r="AK20" s="97">
        <f>Seniori!AK37</f>
        <v>0</v>
      </c>
      <c r="AL20" s="97">
        <f>Seniori!AL37</f>
        <v>0</v>
      </c>
      <c r="AM20" s="97">
        <f>Seniori!AM37</f>
        <v>0</v>
      </c>
      <c r="AN20" s="97">
        <f>Seniori!AN37</f>
        <v>0</v>
      </c>
      <c r="AO20" s="97">
        <f>Seniori!AO37</f>
        <v>0</v>
      </c>
      <c r="AP20" s="97">
        <f>Seniori!AP37</f>
        <v>0</v>
      </c>
      <c r="AQ20" s="97">
        <f>Seniori!AQ37</f>
        <v>0</v>
      </c>
      <c r="AR20" s="97">
        <f>Seniori!AR37</f>
        <v>0</v>
      </c>
      <c r="AS20" s="97">
        <f>Seniori!AS37</f>
        <v>0</v>
      </c>
      <c r="AT20" s="97">
        <f>Seniori!AT37</f>
        <v>0</v>
      </c>
      <c r="AU20" s="97">
        <f>Seniori!AU37</f>
        <v>0</v>
      </c>
      <c r="AV20" s="97">
        <f>Seniori!AV37</f>
        <v>0</v>
      </c>
      <c r="AW20" s="97">
        <f>Seniori!AW37</f>
        <v>0</v>
      </c>
      <c r="AX20" s="97">
        <f>Seniori!AX37</f>
        <v>0</v>
      </c>
      <c r="AY20" s="97">
        <f>Seniori!AY37</f>
        <v>0</v>
      </c>
      <c r="AZ20" s="97">
        <f>Seniori!AZ37</f>
        <v>0</v>
      </c>
      <c r="BA20" s="97">
        <f>Seniori!BA37</f>
        <v>0</v>
      </c>
      <c r="BB20" s="97">
        <f>Seniori!BB37</f>
        <v>0</v>
      </c>
      <c r="BC20" s="97">
        <f>Seniori!BC37</f>
        <v>0</v>
      </c>
      <c r="BD20" s="97">
        <f>Seniori!BD37</f>
        <v>0</v>
      </c>
      <c r="BE20" s="97">
        <f>Seniori!BE37</f>
        <v>0</v>
      </c>
      <c r="BF20" s="97">
        <f>Seniori!BF37</f>
        <v>0</v>
      </c>
      <c r="BG20" s="97">
        <f>Seniori!BG37</f>
        <v>0</v>
      </c>
      <c r="BH20" s="97">
        <f>Seniori!BH37</f>
        <v>0</v>
      </c>
      <c r="BI20" s="97">
        <f>Seniori!BI37</f>
        <v>0</v>
      </c>
      <c r="BJ20" s="97">
        <f>Seniori!BJ37</f>
        <v>0</v>
      </c>
      <c r="BK20" s="97">
        <f>Seniori!BK37</f>
        <v>0</v>
      </c>
      <c r="BL20" s="97">
        <f>Seniori!BL37</f>
        <v>0</v>
      </c>
      <c r="BM20" s="97">
        <f>Seniori!BM37</f>
        <v>0</v>
      </c>
      <c r="BN20" s="97">
        <f>Seniori!BN37</f>
        <v>0</v>
      </c>
      <c r="BO20" s="97">
        <f>Seniori!BO37</f>
        <v>0</v>
      </c>
      <c r="BP20" s="97">
        <f>Seniori!BP37</f>
        <v>0</v>
      </c>
      <c r="BQ20" s="97">
        <f>Seniori!BQ37</f>
        <v>0</v>
      </c>
      <c r="BR20" s="97">
        <f>Seniori!BR37</f>
        <v>0</v>
      </c>
      <c r="BS20" s="97">
        <f>Seniori!BS37</f>
        <v>0</v>
      </c>
      <c r="BT20" s="97">
        <f>Seniori!BT37</f>
        <v>0</v>
      </c>
      <c r="BU20" s="97">
        <f>Seniori!BU37</f>
        <v>0</v>
      </c>
      <c r="BV20" s="97">
        <f>Seniori!BV37</f>
        <v>0</v>
      </c>
      <c r="BW20" s="97">
        <f>Seniori!BW37</f>
        <v>0</v>
      </c>
      <c r="BX20" s="97">
        <f>Seniori!BX37</f>
        <v>0</v>
      </c>
      <c r="BY20" s="97">
        <f>Seniori!BY37</f>
        <v>0</v>
      </c>
      <c r="BZ20" s="97">
        <f>Seniori!BZ37</f>
        <v>0</v>
      </c>
      <c r="CA20" s="97">
        <f>Seniori!CA37</f>
        <v>0</v>
      </c>
      <c r="CB20" s="97">
        <f>Seniori!CB37</f>
        <v>0</v>
      </c>
      <c r="CC20" s="97">
        <f>Seniori!CC37</f>
        <v>0</v>
      </c>
      <c r="CD20" s="97">
        <f>Seniori!CD37</f>
        <v>0</v>
      </c>
      <c r="CE20" s="97">
        <f>Seniori!CE37</f>
        <v>0</v>
      </c>
      <c r="CF20" s="97">
        <f>Seniori!CF37</f>
        <v>0</v>
      </c>
      <c r="CG20" s="97">
        <f>Seniori!CG37</f>
        <v>0</v>
      </c>
      <c r="CH20" s="97">
        <f>Seniori!CH37</f>
        <v>0</v>
      </c>
      <c r="CI20" s="97">
        <f>Seniori!CI37</f>
        <v>0</v>
      </c>
      <c r="CJ20" s="97">
        <f>Seniori!CJ37</f>
        <v>0</v>
      </c>
      <c r="CK20" s="97">
        <f>Seniori!CK37</f>
        <v>0</v>
      </c>
      <c r="CL20" s="97">
        <f>Seniori!CL37</f>
        <v>0</v>
      </c>
      <c r="CM20" s="97">
        <f>Seniori!CM37</f>
        <v>0</v>
      </c>
      <c r="CN20" s="97">
        <f>Seniori!CN37</f>
        <v>0</v>
      </c>
      <c r="CO20" s="97">
        <f>Seniori!CO37</f>
        <v>0</v>
      </c>
      <c r="CP20" s="97">
        <f>Seniori!CP37</f>
        <v>0</v>
      </c>
      <c r="CQ20" s="97">
        <f>Seniori!CQ37</f>
        <v>0</v>
      </c>
      <c r="CR20" s="97">
        <f>Seniori!CR37</f>
        <v>0</v>
      </c>
      <c r="CS20" s="97">
        <f>Seniori!CS37</f>
        <v>0</v>
      </c>
      <c r="CT20" s="97">
        <f>Seniori!CT37</f>
        <v>0</v>
      </c>
      <c r="CU20" s="97">
        <f>Seniori!CU37</f>
        <v>0</v>
      </c>
      <c r="CV20" s="97">
        <f>Seniori!CV37</f>
        <v>0</v>
      </c>
      <c r="CW20" s="97">
        <f>Seniori!CW37</f>
        <v>0</v>
      </c>
      <c r="CX20" s="97">
        <f>Seniori!CX37</f>
        <v>0</v>
      </c>
      <c r="CY20" s="97">
        <f>Seniori!CY37</f>
        <v>0</v>
      </c>
      <c r="CZ20" s="97" t="str">
        <f>Seniori!CZ37</f>
        <v>o</v>
      </c>
      <c r="DA20" s="97">
        <f>Seniori!DA37</f>
        <v>0</v>
      </c>
      <c r="DB20" s="97">
        <f>Seniori!DB37</f>
        <v>0</v>
      </c>
      <c r="DC20" s="97">
        <f>Seniori!DC37</f>
        <v>0</v>
      </c>
      <c r="DD20" s="97">
        <f>Seniori!DD37</f>
        <v>0</v>
      </c>
      <c r="DE20" s="97">
        <f>Seniori!DE37</f>
        <v>0</v>
      </c>
      <c r="DF20" s="97" t="str">
        <f>Seniori!DF37</f>
        <v>o</v>
      </c>
      <c r="DG20" s="97">
        <f>Seniori!DG37</f>
        <v>0</v>
      </c>
      <c r="DH20" s="97">
        <f>Seniori!DH37</f>
        <v>0</v>
      </c>
      <c r="DI20" s="97">
        <f>Seniori!DI37</f>
        <v>0</v>
      </c>
      <c r="DJ20" s="97">
        <f>Seniori!DJ37</f>
        <v>0</v>
      </c>
      <c r="DK20" s="97">
        <f>Seniori!DK37</f>
        <v>0</v>
      </c>
      <c r="DL20" s="97">
        <f>Seniori!DL37</f>
        <v>0</v>
      </c>
      <c r="DM20" s="97">
        <f>Seniori!DM37</f>
        <v>0</v>
      </c>
      <c r="DN20" s="97">
        <f>Seniori!DN37</f>
        <v>0</v>
      </c>
      <c r="DO20" s="97">
        <f>Seniori!DO37</f>
        <v>0</v>
      </c>
      <c r="DP20" s="97">
        <f>Seniori!DP37</f>
        <v>0</v>
      </c>
      <c r="DQ20" s="97">
        <f>Seniori!DQ37</f>
        <v>0</v>
      </c>
      <c r="DR20" s="97">
        <f>Seniori!DR37</f>
        <v>0</v>
      </c>
      <c r="DS20" s="97">
        <f>Seniori!DS37</f>
        <v>0</v>
      </c>
      <c r="DT20" s="97">
        <f>Seniori!DT37</f>
        <v>0</v>
      </c>
      <c r="DU20" s="97">
        <f>Seniori!DU37</f>
        <v>0</v>
      </c>
      <c r="DV20" s="97">
        <f>Seniori!DV37</f>
        <v>0</v>
      </c>
      <c r="DW20" s="97">
        <f>Seniori!DW37</f>
        <v>0</v>
      </c>
      <c r="DX20" s="97">
        <f>Seniori!DX37</f>
        <v>0</v>
      </c>
      <c r="DY20" s="97">
        <f>Seniori!DY37</f>
        <v>0</v>
      </c>
      <c r="DZ20" s="97">
        <f>Seniori!DZ37</f>
        <v>0</v>
      </c>
      <c r="EA20" s="97">
        <f>Seniori!EA37</f>
        <v>0</v>
      </c>
      <c r="EB20" s="97">
        <f>Seniori!EB37</f>
        <v>0</v>
      </c>
      <c r="EC20" s="97">
        <f>Seniori!EC37</f>
        <v>0</v>
      </c>
      <c r="ED20" s="97">
        <f>Seniori!ED37</f>
        <v>0</v>
      </c>
      <c r="EE20" s="97">
        <f>Seniori!EE37</f>
        <v>0</v>
      </c>
      <c r="EF20" s="97">
        <f>Seniori!EF37</f>
        <v>0</v>
      </c>
      <c r="EG20" s="97">
        <f>Seniori!EG37</f>
        <v>0</v>
      </c>
      <c r="EH20" s="97">
        <f>Seniori!EH37</f>
        <v>0</v>
      </c>
      <c r="EI20" s="97">
        <f>Seniori!EI37</f>
        <v>0</v>
      </c>
      <c r="EJ20" s="97">
        <f>Seniori!EJ37</f>
        <v>0</v>
      </c>
      <c r="EK20" s="97">
        <f>Seniori!EK37</f>
        <v>0</v>
      </c>
      <c r="EL20" s="97">
        <f>Seniori!EL37</f>
        <v>0</v>
      </c>
      <c r="EM20" s="97">
        <f>Seniori!EM37</f>
        <v>0</v>
      </c>
      <c r="EN20" s="97">
        <f>Seniori!EN37</f>
        <v>0</v>
      </c>
      <c r="EO20" s="97">
        <f>Seniori!EO37</f>
        <v>0</v>
      </c>
      <c r="EP20" s="97">
        <f>Seniori!EP37</f>
        <v>0</v>
      </c>
      <c r="EQ20" s="97">
        <f>Seniori!EQ37</f>
        <v>0</v>
      </c>
      <c r="ER20" s="97">
        <f>Seniori!ER37</f>
        <v>0</v>
      </c>
      <c r="ES20" s="97">
        <f>Seniori!ES37</f>
        <v>0</v>
      </c>
      <c r="ET20" s="97">
        <f>Seniori!ET37</f>
        <v>0</v>
      </c>
      <c r="EU20" s="97">
        <f>Seniori!EU37</f>
        <v>0</v>
      </c>
      <c r="EV20" s="97">
        <f>Seniori!EV37</f>
        <v>0</v>
      </c>
      <c r="EW20" s="97">
        <f>Seniori!EW37</f>
        <v>0</v>
      </c>
      <c r="EX20" s="97">
        <f>Seniori!EX37</f>
        <v>0</v>
      </c>
      <c r="EY20" s="97">
        <f>Seniori!EY37</f>
        <v>0</v>
      </c>
      <c r="EZ20" s="97">
        <f>Seniori!EZ37</f>
        <v>0</v>
      </c>
      <c r="FA20" s="97">
        <f>Seniori!FA37</f>
        <v>0</v>
      </c>
      <c r="FB20" s="97">
        <f>Seniori!FB37</f>
        <v>0</v>
      </c>
      <c r="FC20" s="97">
        <f>Seniori!FC37</f>
        <v>0</v>
      </c>
      <c r="FD20" s="97">
        <f>Seniori!FD37</f>
        <v>0</v>
      </c>
      <c r="FE20" s="97">
        <f>Seniori!FE37</f>
        <v>0</v>
      </c>
      <c r="FF20" s="97">
        <f>Seniori!FF37</f>
        <v>0</v>
      </c>
      <c r="FG20" s="97">
        <f>Seniori!FG37</f>
        <v>0</v>
      </c>
      <c r="FH20" s="97">
        <f>Seniori!FH37</f>
        <v>0</v>
      </c>
      <c r="FI20" s="97">
        <f>Seniori!FI37</f>
        <v>0</v>
      </c>
      <c r="FJ20" s="97">
        <f>Seniori!FJ37</f>
        <v>0</v>
      </c>
      <c r="FK20" s="97">
        <f>Seniori!FK37</f>
        <v>0</v>
      </c>
      <c r="FL20" s="97">
        <f>Seniori!FL37</f>
        <v>0</v>
      </c>
      <c r="FM20" s="97">
        <f>Seniori!FM37</f>
        <v>0</v>
      </c>
      <c r="FN20" s="97">
        <f>Seniori!FN37</f>
        <v>0</v>
      </c>
      <c r="FO20" s="97">
        <f>Seniori!FO37</f>
        <v>0</v>
      </c>
      <c r="FP20" s="97">
        <f>Seniori!FP37</f>
        <v>0</v>
      </c>
      <c r="FQ20" s="97">
        <f>Seniori!FQ37</f>
        <v>0</v>
      </c>
      <c r="FR20" s="97">
        <f>Seniori!FR37</f>
        <v>0</v>
      </c>
      <c r="FS20" s="97">
        <f>Seniori!FS37</f>
        <v>0</v>
      </c>
      <c r="FT20" s="97">
        <f>Seniori!FT37</f>
        <v>0</v>
      </c>
      <c r="FU20" s="97">
        <f>Seniori!FU37</f>
        <v>0</v>
      </c>
      <c r="FV20" s="97">
        <f>Seniori!FV37</f>
        <v>0</v>
      </c>
      <c r="FW20" s="97">
        <f>Seniori!FW37</f>
        <v>0</v>
      </c>
      <c r="FX20" s="97">
        <f>Seniori!FX37</f>
        <v>0</v>
      </c>
      <c r="FY20" s="97">
        <f>Seniori!FY37</f>
        <v>0</v>
      </c>
      <c r="FZ20" s="97">
        <f>Seniori!FZ37</f>
        <v>0</v>
      </c>
      <c r="GA20" s="97">
        <f>Seniori!GA37</f>
        <v>0</v>
      </c>
      <c r="GB20" s="97">
        <f>Seniori!GB37</f>
        <v>0</v>
      </c>
      <c r="GC20" s="97">
        <f>Seniori!GC37</f>
        <v>0</v>
      </c>
      <c r="GD20" s="97">
        <f>Seniori!GD37</f>
        <v>0</v>
      </c>
      <c r="GE20" s="97">
        <f>Seniori!GE37</f>
        <v>0</v>
      </c>
      <c r="GF20" s="97">
        <f>Seniori!GF37</f>
        <v>0</v>
      </c>
      <c r="GG20" s="97">
        <f>Seniori!GG37</f>
        <v>0</v>
      </c>
      <c r="GH20" s="97">
        <f>Seniori!GH37</f>
        <v>0</v>
      </c>
      <c r="GI20" s="97">
        <f>Seniori!GI37</f>
        <v>0</v>
      </c>
      <c r="GJ20" s="97">
        <f>Seniori!GJ37</f>
        <v>0</v>
      </c>
      <c r="GK20" s="97">
        <f>Seniori!GK37</f>
        <v>0</v>
      </c>
      <c r="GL20" s="97">
        <f>Seniori!GL37</f>
        <v>0</v>
      </c>
      <c r="GM20" s="97">
        <f>Seniori!GM37</f>
        <v>0</v>
      </c>
      <c r="GN20" s="97">
        <f>Seniori!GN37</f>
        <v>0</v>
      </c>
      <c r="GO20" s="97">
        <f>Seniori!GO37</f>
        <v>0</v>
      </c>
      <c r="GP20" s="97">
        <f>Seniori!GP37</f>
        <v>0</v>
      </c>
      <c r="GQ20" s="97">
        <f>Seniori!GQ37</f>
        <v>0</v>
      </c>
      <c r="GR20" s="97">
        <f>Seniori!GR37</f>
        <v>0</v>
      </c>
      <c r="GS20" s="97">
        <f>Seniori!GS37</f>
        <v>0</v>
      </c>
      <c r="GT20" s="97">
        <f>Seniori!GT37</f>
        <v>0</v>
      </c>
      <c r="GU20" s="97">
        <f>Seniori!GU37</f>
        <v>0</v>
      </c>
      <c r="GV20" s="97">
        <f>Seniori!GV37</f>
        <v>0</v>
      </c>
      <c r="GW20" s="97">
        <f>Seniori!GW37</f>
        <v>0</v>
      </c>
      <c r="GX20" s="97">
        <f>Seniori!GX37</f>
        <v>0</v>
      </c>
      <c r="GY20" s="97">
        <f>Seniori!GY37</f>
        <v>4</v>
      </c>
      <c r="GZ20" s="97">
        <f>Seniori!GZ37</f>
        <v>0</v>
      </c>
      <c r="HA20" s="97">
        <f>Seniori!HA37</f>
        <v>0</v>
      </c>
      <c r="HB20" s="97">
        <f>Seniori!HB37</f>
        <v>0</v>
      </c>
      <c r="HC20" s="97">
        <f>Seniori!HC37</f>
        <v>0</v>
      </c>
      <c r="HD20" s="97">
        <f>Seniori!HD37</f>
        <v>0</v>
      </c>
      <c r="HE20" s="97">
        <f>Seniori!HE37</f>
        <v>0</v>
      </c>
      <c r="HF20" s="97">
        <f>Seniori!HF37</f>
        <v>17</v>
      </c>
      <c r="HG20" s="97">
        <f>Seniori!HG37</f>
        <v>12</v>
      </c>
      <c r="HH20" s="97">
        <f>Seniori!HH37</f>
        <v>0</v>
      </c>
      <c r="HI20" s="97">
        <f>Seniori!HI37</f>
        <v>0</v>
      </c>
      <c r="HJ20" s="97">
        <f>Seniori!HJ37</f>
        <v>0</v>
      </c>
      <c r="HK20" s="97">
        <f>Seniori!HK37</f>
        <v>0</v>
      </c>
      <c r="HL20" s="97">
        <f>Seniori!HL37</f>
        <v>0</v>
      </c>
      <c r="HM20" s="97">
        <f>Seniori!HM37</f>
        <v>0</v>
      </c>
      <c r="HN20" s="97">
        <f>Seniori!HN37</f>
        <v>0</v>
      </c>
      <c r="HO20" s="97">
        <f>Seniori!HO37</f>
        <v>0</v>
      </c>
      <c r="HP20" s="97">
        <f>Seniori!HP37</f>
        <v>14</v>
      </c>
      <c r="HQ20" s="97">
        <f>Seniori!HQ37</f>
        <v>13</v>
      </c>
      <c r="HR20" s="97">
        <f>Seniori!HR37</f>
        <v>0</v>
      </c>
      <c r="HS20" s="97">
        <f>Seniori!HS37</f>
        <v>0</v>
      </c>
      <c r="HT20" s="97">
        <f>Seniori!HT37</f>
        <v>0</v>
      </c>
      <c r="HU20" s="97">
        <f>Seniori!HU37</f>
        <v>0</v>
      </c>
      <c r="HV20" s="97">
        <f>Seniori!HV37</f>
        <v>0</v>
      </c>
      <c r="HW20" s="97">
        <f>Seniori!HW37</f>
        <v>0</v>
      </c>
      <c r="HX20" s="97">
        <f>Seniori!HX37</f>
        <v>0</v>
      </c>
      <c r="HY20" s="97">
        <f>Seniori!HY37</f>
        <v>0</v>
      </c>
      <c r="HZ20" s="97">
        <f>Seniori!HZ37</f>
        <v>11</v>
      </c>
      <c r="IA20" s="97">
        <f>Seniori!IA37</f>
        <v>0</v>
      </c>
      <c r="IB20" s="97">
        <f>Seniori!IB37</f>
        <v>0</v>
      </c>
      <c r="IC20" s="97">
        <f>Seniori!IC37</f>
        <v>0</v>
      </c>
      <c r="ID20" s="97">
        <f>Seniori!ID37</f>
        <v>0</v>
      </c>
      <c r="IE20" s="97">
        <f>Seniori!IE37</f>
        <v>0</v>
      </c>
      <c r="IF20" s="97">
        <f>Seniori!IF37</f>
        <v>0</v>
      </c>
      <c r="IG20" s="97">
        <f>Seniori!IG37</f>
        <v>0</v>
      </c>
      <c r="IH20" s="97">
        <f>Seniori!IH37</f>
        <v>0</v>
      </c>
      <c r="II20" s="97">
        <f>Seniori!II37</f>
        <v>0</v>
      </c>
      <c r="IJ20" s="97">
        <f>Seniori!IJ37</f>
        <v>0</v>
      </c>
      <c r="IK20" s="97">
        <f>Seniori!IK37</f>
        <v>0</v>
      </c>
      <c r="IL20" s="97">
        <f>Seniori!IL37</f>
        <v>0</v>
      </c>
      <c r="IM20" s="97">
        <f>Seniori!IM37</f>
        <v>0</v>
      </c>
      <c r="IN20" s="97">
        <f>Seniori!IN37</f>
        <v>0</v>
      </c>
      <c r="IO20" s="97">
        <f>Seniori!IO37</f>
        <v>0</v>
      </c>
      <c r="IP20" s="97">
        <f>Seniori!IP37</f>
        <v>0</v>
      </c>
      <c r="IQ20" s="97">
        <f>Seniori!IQ37</f>
        <v>0</v>
      </c>
      <c r="IR20" s="97">
        <f>Seniori!IR37</f>
        <v>0</v>
      </c>
      <c r="IS20" s="97">
        <f>Seniori!IS37</f>
        <v>0</v>
      </c>
      <c r="IT20" s="97">
        <f>Seniori!IT37</f>
        <v>0</v>
      </c>
      <c r="IU20" s="97">
        <f>Seniori!IU37</f>
        <v>0</v>
      </c>
      <c r="IV20" s="97">
        <f>Seniori!IV37</f>
        <v>0</v>
      </c>
      <c r="IW20" s="97">
        <f>Seniori!IW37</f>
        <v>0</v>
      </c>
      <c r="IX20" s="97">
        <f>Seniori!IX37</f>
        <v>0</v>
      </c>
      <c r="IY20" s="97">
        <f>Seniori!IY37</f>
        <v>0</v>
      </c>
      <c r="IZ20" s="97">
        <f>Seniori!IZ37</f>
        <v>0</v>
      </c>
      <c r="JA20" s="97">
        <f>Seniori!JA37</f>
        <v>0</v>
      </c>
      <c r="JB20" s="97">
        <f>Seniori!JB37</f>
        <v>0</v>
      </c>
      <c r="JC20" s="97">
        <f>Seniori!JC37</f>
        <v>0</v>
      </c>
      <c r="JD20" s="97">
        <f>Seniori!JD37</f>
        <v>0</v>
      </c>
      <c r="JE20" s="97">
        <f>Seniori!JE37</f>
        <v>0</v>
      </c>
      <c r="JF20" s="97">
        <f>Seniori!JF37</f>
        <v>0</v>
      </c>
      <c r="JG20" s="97">
        <f>Seniori!JG37</f>
        <v>0</v>
      </c>
      <c r="JH20" s="97">
        <f>Seniori!JH37</f>
        <v>0</v>
      </c>
      <c r="JI20" s="97">
        <f>Seniori!JI37</f>
        <v>0</v>
      </c>
      <c r="JJ20" s="97">
        <f>Seniori!JJ37</f>
        <v>0</v>
      </c>
      <c r="JK20" s="97">
        <f>Seniori!JK37</f>
        <v>0</v>
      </c>
      <c r="JL20" s="97">
        <f>Seniori!JL37</f>
        <v>0</v>
      </c>
      <c r="JM20" s="97">
        <f>Seniori!JM37</f>
        <v>0</v>
      </c>
      <c r="JN20" s="97">
        <f>Seniori!JN37</f>
        <v>0</v>
      </c>
      <c r="JO20" s="97">
        <f>Seniori!JO37</f>
        <v>0</v>
      </c>
      <c r="JP20" s="97">
        <f>Seniori!JP37</f>
        <v>0</v>
      </c>
      <c r="JQ20" s="97">
        <f>Seniori!JQ37</f>
        <v>0</v>
      </c>
      <c r="JR20" s="97">
        <f>Seniori!JR37</f>
        <v>0</v>
      </c>
      <c r="JS20" s="97">
        <f>Seniori!JS37</f>
        <v>0</v>
      </c>
      <c r="JT20" s="97">
        <f>Seniori!JT37</f>
        <v>0</v>
      </c>
      <c r="JU20" s="97">
        <f>Seniori!JU37</f>
        <v>0</v>
      </c>
      <c r="JV20" s="97">
        <f>Seniori!JV37</f>
        <v>0</v>
      </c>
      <c r="JW20" s="97">
        <f>Seniori!JW37</f>
        <v>0</v>
      </c>
      <c r="JX20" s="97">
        <f>Seniori!JX37</f>
        <v>0</v>
      </c>
      <c r="JY20" s="97">
        <f>Seniori!JY37</f>
        <v>0</v>
      </c>
      <c r="JZ20" s="97">
        <f>Seniori!JZ37</f>
        <v>0</v>
      </c>
      <c r="KA20" s="97">
        <f>Seniori!KA37</f>
        <v>0</v>
      </c>
      <c r="KB20" s="97">
        <f>Seniori!KB37</f>
        <v>0</v>
      </c>
      <c r="KC20" s="97">
        <f>Seniori!KC37</f>
        <v>0</v>
      </c>
      <c r="KD20" s="97">
        <f>Seniori!KD37</f>
        <v>0</v>
      </c>
      <c r="KE20" s="97">
        <f>Seniori!KE37</f>
        <v>0</v>
      </c>
      <c r="KF20" s="97">
        <f>Seniori!KF37</f>
        <v>0</v>
      </c>
      <c r="KG20" s="97">
        <f>Seniori!KG37</f>
        <v>0</v>
      </c>
      <c r="KH20" s="97">
        <f>Seniori!KH37</f>
        <v>0</v>
      </c>
      <c r="KI20" s="97">
        <f>Seniori!KI37</f>
        <v>0</v>
      </c>
      <c r="KJ20" s="97">
        <f>Seniori!KJ37</f>
        <v>0</v>
      </c>
      <c r="KK20" s="97">
        <f>Seniori!KK37</f>
        <v>0</v>
      </c>
      <c r="KL20" s="97">
        <f>Seniori!KL37</f>
        <v>0</v>
      </c>
      <c r="KM20" s="97">
        <f>Seniori!KM37</f>
        <v>0</v>
      </c>
      <c r="KN20" s="97">
        <f>Seniori!KN37</f>
        <v>0</v>
      </c>
      <c r="KO20" s="97">
        <f>Seniori!KO37</f>
        <v>0</v>
      </c>
      <c r="KP20" s="97">
        <f>Seniori!KP37</f>
        <v>0</v>
      </c>
      <c r="KQ20" s="97">
        <f>Seniori!KQ37</f>
        <v>0</v>
      </c>
      <c r="KR20" s="97">
        <f>Seniori!KR37</f>
        <v>0</v>
      </c>
      <c r="KS20" s="97">
        <f>Seniori!KS37</f>
        <v>0</v>
      </c>
      <c r="KT20" s="97">
        <f>Seniori!KT37</f>
        <v>0</v>
      </c>
      <c r="KU20" s="97">
        <f>Seniori!KU37</f>
        <v>0</v>
      </c>
      <c r="KV20" s="97">
        <f>Seniori!KV37</f>
        <v>0</v>
      </c>
      <c r="KW20" s="97">
        <f>Seniori!KW37</f>
        <v>0</v>
      </c>
      <c r="KX20" s="97">
        <f>Seniori!KX37</f>
        <v>0</v>
      </c>
      <c r="KY20" s="97">
        <f>Seniori!KY37</f>
        <v>0</v>
      </c>
      <c r="KZ20" s="97">
        <f>Seniori!KZ37</f>
        <v>0</v>
      </c>
      <c r="LA20" s="97">
        <f>Seniori!LA37</f>
        <v>0</v>
      </c>
      <c r="LB20" s="97">
        <f>Seniori!LB37</f>
        <v>0</v>
      </c>
      <c r="LC20" s="97">
        <f>Seniori!LC37</f>
        <v>0</v>
      </c>
      <c r="LD20" s="97">
        <f>Seniori!LD37</f>
        <v>0</v>
      </c>
      <c r="LE20" s="97">
        <f>Seniori!LE37</f>
        <v>0</v>
      </c>
      <c r="LF20" s="97">
        <f>Seniori!LF37</f>
        <v>0</v>
      </c>
      <c r="LG20" s="97">
        <f>Seniori!LG37</f>
        <v>0</v>
      </c>
      <c r="LH20" s="97">
        <f>Seniori!LH37</f>
        <v>0</v>
      </c>
      <c r="LI20" s="97">
        <f>Seniori!LI37</f>
        <v>0</v>
      </c>
      <c r="LJ20" s="97">
        <f>Seniori!LJ37</f>
        <v>0</v>
      </c>
      <c r="LK20" s="97">
        <f>Seniori!LK37</f>
        <v>0</v>
      </c>
      <c r="LL20" s="97">
        <f>Seniori!LL37</f>
        <v>0</v>
      </c>
      <c r="LM20" s="97">
        <f>Seniori!LM37</f>
        <v>0</v>
      </c>
      <c r="LN20" s="97">
        <f>Seniori!LN37</f>
        <v>0</v>
      </c>
      <c r="LO20" s="97">
        <f>Seniori!LO37</f>
        <v>0</v>
      </c>
      <c r="LP20" s="97">
        <f>Seniori!LP37</f>
        <v>0</v>
      </c>
      <c r="LQ20" s="97">
        <f>Seniori!LQ37</f>
        <v>0</v>
      </c>
      <c r="LR20" s="97">
        <f>Seniori!LR37</f>
        <v>0</v>
      </c>
      <c r="LS20" s="97">
        <f>Seniori!LS37</f>
        <v>0</v>
      </c>
      <c r="LT20" s="97">
        <f>Seniori!LT37</f>
        <v>0</v>
      </c>
      <c r="LU20" s="97">
        <f>Seniori!LU37</f>
        <v>0</v>
      </c>
      <c r="LV20" s="97">
        <f>Seniori!LV37</f>
        <v>0</v>
      </c>
      <c r="LW20" s="97">
        <f>Seniori!LW37</f>
        <v>0</v>
      </c>
      <c r="LX20" s="97">
        <f>Seniori!LX37</f>
        <v>0</v>
      </c>
      <c r="LY20" s="97">
        <f>Seniori!LY37</f>
        <v>0</v>
      </c>
      <c r="LZ20" s="97">
        <f>Seniori!LZ37</f>
        <v>0</v>
      </c>
      <c r="MA20" s="97">
        <f>Seniori!MA37</f>
        <v>0</v>
      </c>
      <c r="MB20" s="97">
        <f>Seniori!MB37</f>
        <v>0</v>
      </c>
      <c r="MC20" s="97">
        <f>Seniori!MC37</f>
        <v>0</v>
      </c>
      <c r="MD20" s="97">
        <f>Seniori!MD37</f>
        <v>0</v>
      </c>
      <c r="ME20" s="97">
        <f>Seniori!ME37</f>
        <v>0</v>
      </c>
      <c r="MF20" s="97">
        <f>Seniori!MF37</f>
        <v>0</v>
      </c>
      <c r="MG20" s="97">
        <f>Seniori!MG37</f>
        <v>0</v>
      </c>
      <c r="MH20" s="97">
        <f>Seniori!MH37</f>
        <v>0</v>
      </c>
      <c r="MI20" s="97">
        <f>Seniori!MI37</f>
        <v>0</v>
      </c>
      <c r="MJ20" s="97">
        <f>Seniori!MJ37</f>
        <v>0</v>
      </c>
      <c r="MK20" s="97">
        <f>Seniori!MK37</f>
        <v>0</v>
      </c>
      <c r="ML20" s="97">
        <f>Seniori!ML37</f>
        <v>0</v>
      </c>
      <c r="MM20" s="97">
        <f>Seniori!MM37</f>
        <v>0</v>
      </c>
      <c r="MN20" s="97">
        <f>Seniori!MN37</f>
        <v>0</v>
      </c>
      <c r="MO20" s="97">
        <f>Seniori!MO37</f>
        <v>0</v>
      </c>
      <c r="MP20" s="97">
        <f>Seniori!MP37</f>
        <v>0</v>
      </c>
      <c r="MQ20" s="97">
        <f>Seniori!MQ37</f>
        <v>0</v>
      </c>
      <c r="MR20" s="97">
        <f>Seniori!MR37</f>
        <v>0</v>
      </c>
      <c r="MS20" s="97">
        <f>Seniori!MS37</f>
        <v>0</v>
      </c>
      <c r="MT20" s="97">
        <f>Seniori!MT37</f>
        <v>0</v>
      </c>
      <c r="MU20" s="97">
        <f>Seniori!MU37</f>
        <v>0</v>
      </c>
      <c r="MV20" s="97">
        <f>Seniori!MV37</f>
        <v>0</v>
      </c>
      <c r="MW20" s="97">
        <f>Seniori!MW37</f>
        <v>0</v>
      </c>
      <c r="MX20" s="97">
        <f>Seniori!MX37</f>
        <v>0</v>
      </c>
      <c r="MY20" s="97">
        <f>Seniori!MY37</f>
        <v>0</v>
      </c>
      <c r="MZ20" s="97">
        <f>Seniori!MZ37</f>
        <v>0</v>
      </c>
      <c r="NA20" s="97">
        <f>Seniori!NA37</f>
        <v>0</v>
      </c>
      <c r="NB20" s="97">
        <f>Seniori!NB37</f>
        <v>0</v>
      </c>
      <c r="NC20" s="97">
        <f>Seniori!NC37</f>
        <v>0</v>
      </c>
      <c r="ND20" s="97">
        <f>Seniori!ND37</f>
        <v>0</v>
      </c>
      <c r="NE20" s="97">
        <f>Seniori!NE37</f>
        <v>0</v>
      </c>
      <c r="NF20" s="97">
        <f>Seniori!NF37</f>
        <v>0</v>
      </c>
      <c r="NG20" s="97">
        <f>Seniori!NG37</f>
        <v>0</v>
      </c>
      <c r="NH20" s="97">
        <f>Seniori!NH37</f>
        <v>0</v>
      </c>
      <c r="NI20" s="97">
        <f>Seniori!NI37</f>
        <v>0</v>
      </c>
      <c r="NJ20" s="97">
        <f>Seniori!NJ37</f>
        <v>0</v>
      </c>
      <c r="NK20" s="97">
        <f>Seniori!NK37</f>
        <v>0</v>
      </c>
      <c r="NL20" s="97">
        <f>Seniori!NL37</f>
        <v>0</v>
      </c>
      <c r="NM20" s="97">
        <f>Seniori!NM37</f>
        <v>0</v>
      </c>
      <c r="NN20" s="97">
        <f>Seniori!NN37</f>
        <v>0</v>
      </c>
      <c r="NO20" s="97">
        <f>Seniori!NO37</f>
        <v>0</v>
      </c>
      <c r="NP20" s="97">
        <f>Seniori!NP37</f>
        <v>0</v>
      </c>
      <c r="NQ20" s="97">
        <f>Seniori!NQ37</f>
        <v>0</v>
      </c>
      <c r="NR20" s="97">
        <f>Seniori!NR37</f>
        <v>0</v>
      </c>
      <c r="NS20" s="97">
        <f>Seniori!NS37</f>
        <v>0</v>
      </c>
      <c r="NT20" s="97">
        <f>Seniori!NT37</f>
        <v>0</v>
      </c>
      <c r="NU20" s="97">
        <f>Seniori!NU37</f>
        <v>0</v>
      </c>
      <c r="NV20" s="97">
        <f>Seniori!NV37</f>
        <v>0</v>
      </c>
      <c r="NW20" s="97">
        <f>Seniori!NW37</f>
        <v>0</v>
      </c>
      <c r="NX20" s="97">
        <f>Seniori!NX37</f>
        <v>0</v>
      </c>
      <c r="NY20" s="97">
        <f>Seniori!NY37</f>
        <v>0</v>
      </c>
      <c r="NZ20" s="97">
        <f>Seniori!NZ37</f>
        <v>0</v>
      </c>
      <c r="OA20" s="97">
        <f>Seniori!OA37</f>
        <v>0</v>
      </c>
      <c r="OB20" s="97">
        <f>Seniori!OB37</f>
        <v>0</v>
      </c>
      <c r="OC20" s="97">
        <f>Seniori!OC37</f>
        <v>0</v>
      </c>
      <c r="OD20" s="97">
        <f>Seniori!OD37</f>
        <v>0</v>
      </c>
      <c r="OE20" s="97">
        <f>Seniori!OE37</f>
        <v>0</v>
      </c>
      <c r="OF20" s="97">
        <f>Seniori!OF37</f>
        <v>0</v>
      </c>
      <c r="OG20" s="97">
        <f>Seniori!OG37</f>
        <v>0</v>
      </c>
      <c r="OH20" s="97">
        <f>Seniori!OH37</f>
        <v>0</v>
      </c>
      <c r="OI20" s="97">
        <f>Seniori!OI37</f>
        <v>0</v>
      </c>
      <c r="OJ20" s="97">
        <f>Seniori!OJ37</f>
        <v>0</v>
      </c>
      <c r="OK20" s="97">
        <f>Seniori!OK37</f>
        <v>0</v>
      </c>
      <c r="OL20" s="97">
        <f>Seniori!OL37</f>
        <v>0</v>
      </c>
      <c r="OM20" s="97">
        <f>Seniori!OM37</f>
        <v>0</v>
      </c>
      <c r="ON20" s="97">
        <f>Seniori!ON37</f>
        <v>0</v>
      </c>
      <c r="OO20" s="97">
        <f>Seniori!OO37</f>
        <v>0</v>
      </c>
      <c r="OP20" s="97">
        <f>Seniori!OP37</f>
        <v>0</v>
      </c>
      <c r="OQ20" s="97">
        <f>Seniori!OQ37</f>
        <v>0</v>
      </c>
      <c r="OR20" s="97">
        <f>Seniori!OR37</f>
        <v>0</v>
      </c>
      <c r="OS20" s="97">
        <f>Seniori!OS37</f>
        <v>0</v>
      </c>
      <c r="OT20" s="97">
        <f>Seniori!OT37</f>
        <v>0</v>
      </c>
      <c r="OU20" s="97">
        <f>Seniori!OU37</f>
        <v>0</v>
      </c>
      <c r="OV20" s="97">
        <f>Seniori!OV37</f>
        <v>0</v>
      </c>
      <c r="OW20" s="97">
        <f>Seniori!OW37</f>
        <v>0</v>
      </c>
      <c r="OX20" s="97">
        <f>Seniori!OX37</f>
        <v>0</v>
      </c>
      <c r="OY20" s="97">
        <f>Seniori!OY37</f>
        <v>0</v>
      </c>
      <c r="OZ20" s="97">
        <f>Seniori!OZ37</f>
        <v>0</v>
      </c>
      <c r="PA20" s="97">
        <f>Seniori!PA37</f>
        <v>0</v>
      </c>
      <c r="PB20" s="97">
        <f>Seniori!PB37</f>
        <v>0</v>
      </c>
      <c r="PC20" s="97">
        <f>Seniori!PC37</f>
        <v>0</v>
      </c>
      <c r="PD20" s="97">
        <f>Seniori!PD37</f>
        <v>0</v>
      </c>
      <c r="PE20" s="97">
        <f>Seniori!PE37</f>
        <v>0</v>
      </c>
      <c r="PF20" s="97">
        <f>Seniori!PF37</f>
        <v>0</v>
      </c>
      <c r="PG20" s="97">
        <f>Seniori!PG37</f>
        <v>0</v>
      </c>
      <c r="PH20" s="97">
        <f>Seniori!PH37</f>
        <v>0</v>
      </c>
      <c r="PI20" s="97">
        <f>Seniori!PI37</f>
        <v>0</v>
      </c>
      <c r="PJ20" s="97">
        <f>Seniori!PJ37</f>
        <v>0</v>
      </c>
      <c r="PK20" s="97">
        <f>Seniori!PK37</f>
        <v>0</v>
      </c>
      <c r="PL20" s="97">
        <f>Seniori!PL37</f>
        <v>0</v>
      </c>
      <c r="PM20" s="97">
        <f>Seniori!PM37</f>
        <v>0</v>
      </c>
      <c r="PN20" s="97">
        <f>Seniori!PN37</f>
        <v>0</v>
      </c>
      <c r="PO20" s="97">
        <f>Seniori!PO37</f>
        <v>0</v>
      </c>
      <c r="PP20" s="97">
        <f>Seniori!PP37</f>
        <v>0</v>
      </c>
      <c r="PQ20" s="97">
        <f>Seniori!PQ37</f>
        <v>0</v>
      </c>
      <c r="PR20" s="97">
        <f>Seniori!PR37</f>
        <v>0</v>
      </c>
      <c r="PS20" s="97">
        <f>Seniori!PS37</f>
        <v>0</v>
      </c>
      <c r="PT20" s="97">
        <f>Seniori!PT37</f>
        <v>0</v>
      </c>
      <c r="PU20" s="97">
        <f>Seniori!PU37</f>
        <v>0</v>
      </c>
      <c r="PV20" s="97">
        <f>Seniori!PV37</f>
        <v>0</v>
      </c>
      <c r="PW20" s="97">
        <f>Seniori!PW37</f>
        <v>0</v>
      </c>
      <c r="PX20" s="97">
        <f>Seniori!PX37</f>
        <v>0</v>
      </c>
      <c r="PY20" s="97">
        <f>Seniori!PY37</f>
        <v>0</v>
      </c>
      <c r="PZ20" s="97">
        <f>Seniori!PZ37</f>
        <v>0</v>
      </c>
      <c r="QA20" s="97">
        <f>Seniori!QA37</f>
        <v>0</v>
      </c>
      <c r="QB20" s="97">
        <f>Seniori!QB37</f>
        <v>0</v>
      </c>
      <c r="QC20" s="97">
        <f>Seniori!QC37</f>
        <v>0</v>
      </c>
      <c r="QD20" s="97">
        <f>Seniori!QD37</f>
        <v>0</v>
      </c>
      <c r="QE20" s="97">
        <f>Seniori!QE37</f>
        <v>0</v>
      </c>
      <c r="QF20" s="97">
        <f>Seniori!QF37</f>
        <v>0</v>
      </c>
      <c r="QG20" s="97">
        <f>Seniori!QG37</f>
        <v>0</v>
      </c>
      <c r="QH20" s="97">
        <f>Seniori!QH37</f>
        <v>0</v>
      </c>
      <c r="QI20" s="97">
        <f>Seniori!QI37</f>
        <v>0</v>
      </c>
      <c r="QJ20" s="97">
        <f>Seniori!QJ37</f>
        <v>0</v>
      </c>
      <c r="QK20" s="97">
        <f>Seniori!QK37</f>
        <v>0</v>
      </c>
      <c r="QL20" s="97">
        <f>Seniori!QL37</f>
        <v>0</v>
      </c>
      <c r="QM20" s="97">
        <f>Seniori!QM37</f>
        <v>0</v>
      </c>
      <c r="QN20" s="97">
        <f>Seniori!QN37</f>
        <v>0</v>
      </c>
      <c r="QO20" s="97">
        <f>Seniori!QO37</f>
        <v>0</v>
      </c>
      <c r="QP20" s="97">
        <f>Seniori!QP37</f>
        <v>0</v>
      </c>
      <c r="QQ20" s="97">
        <f>Seniori!QQ37</f>
        <v>0</v>
      </c>
      <c r="QR20" s="97">
        <f>Seniori!QR37</f>
        <v>0</v>
      </c>
      <c r="QS20" s="97">
        <f>Seniori!QS37</f>
        <v>0</v>
      </c>
      <c r="QT20" s="97">
        <f>Seniori!QT37</f>
        <v>0</v>
      </c>
      <c r="QU20" s="97">
        <f>Seniori!QU37</f>
        <v>0</v>
      </c>
      <c r="QV20" s="97">
        <f>Seniori!QV37</f>
        <v>0</v>
      </c>
      <c r="QW20" s="97">
        <f>Seniori!QW37</f>
        <v>0</v>
      </c>
      <c r="QX20" s="97">
        <f>Seniori!QX37</f>
        <v>0</v>
      </c>
      <c r="QY20" s="97">
        <f>Seniori!QY37</f>
        <v>0</v>
      </c>
      <c r="QZ20" s="97">
        <f>Seniori!QZ37</f>
        <v>0</v>
      </c>
      <c r="RA20" s="97">
        <f>Seniori!RA37</f>
        <v>0</v>
      </c>
      <c r="RB20" s="97">
        <f>Seniori!RB37</f>
        <v>0</v>
      </c>
      <c r="RC20" s="97">
        <f>Seniori!RC37</f>
        <v>0</v>
      </c>
      <c r="RD20" s="97">
        <f>Seniori!RD37</f>
        <v>0</v>
      </c>
      <c r="RE20" s="97">
        <f>Seniori!RE37</f>
        <v>0</v>
      </c>
      <c r="RF20" s="97">
        <f>Seniori!RF37</f>
        <v>0</v>
      </c>
      <c r="RG20" s="97">
        <f>Seniori!RG37</f>
        <v>0</v>
      </c>
      <c r="RH20" s="97">
        <f>Seniori!RH37</f>
        <v>0</v>
      </c>
      <c r="RI20" s="97">
        <f>Seniori!RI37</f>
        <v>0</v>
      </c>
      <c r="RJ20" s="97">
        <f>Seniori!RJ37</f>
        <v>0</v>
      </c>
      <c r="RK20" s="97">
        <f>Seniori!RK37</f>
        <v>0</v>
      </c>
      <c r="RL20" s="97">
        <f>Seniori!RL37</f>
        <v>0</v>
      </c>
      <c r="RM20" s="97">
        <f>Seniori!RM37</f>
        <v>0</v>
      </c>
      <c r="RN20" s="97">
        <f>Seniori!RN37</f>
        <v>0</v>
      </c>
      <c r="RO20" s="97">
        <f>Seniori!RO37</f>
        <v>0</v>
      </c>
      <c r="RP20" s="97">
        <f>Seniori!RP37</f>
        <v>0</v>
      </c>
      <c r="RQ20" s="97">
        <f>Seniori!RQ37</f>
        <v>0</v>
      </c>
      <c r="RR20" s="97">
        <f>Seniori!RR37</f>
        <v>0</v>
      </c>
      <c r="RS20" s="97">
        <f>Seniori!RS37</f>
        <v>0</v>
      </c>
      <c r="RT20" s="97">
        <f>Seniori!RT37</f>
        <v>0</v>
      </c>
      <c r="RU20" s="97">
        <f>Seniori!RU37</f>
        <v>0</v>
      </c>
      <c r="RV20" s="97">
        <f>Seniori!RV37</f>
        <v>0</v>
      </c>
      <c r="RW20" s="97">
        <f>Seniori!RW37</f>
        <v>0</v>
      </c>
      <c r="RX20" s="97">
        <f>Seniori!RX37</f>
        <v>0</v>
      </c>
      <c r="RY20" s="97">
        <f>Seniori!RY37</f>
        <v>0</v>
      </c>
      <c r="RZ20" s="97">
        <f>Seniori!RZ37</f>
        <v>0</v>
      </c>
      <c r="SA20" s="97">
        <f>Seniori!SA37</f>
        <v>0</v>
      </c>
      <c r="SB20" s="97">
        <f>Seniori!SB37</f>
        <v>0</v>
      </c>
      <c r="SC20" s="97">
        <f>Seniori!SC37</f>
        <v>0</v>
      </c>
      <c r="SD20" s="97">
        <f>Seniori!SD37</f>
        <v>0</v>
      </c>
      <c r="SE20" s="97">
        <f>Seniori!SE37</f>
        <v>0</v>
      </c>
      <c r="SF20" s="97">
        <f>Seniori!SF37</f>
        <v>0</v>
      </c>
      <c r="SG20" s="97">
        <f>Seniori!SG37</f>
        <v>0</v>
      </c>
      <c r="SH20" s="97">
        <f>Seniori!SH37</f>
        <v>0</v>
      </c>
      <c r="SI20" s="97">
        <f>Seniori!SI37</f>
        <v>0</v>
      </c>
      <c r="SJ20" s="97">
        <f>Seniori!SJ37</f>
        <v>0</v>
      </c>
      <c r="SK20" s="97">
        <f>Seniori!SK37</f>
        <v>0</v>
      </c>
      <c r="SL20" s="97">
        <f>Seniori!SL37</f>
        <v>0</v>
      </c>
      <c r="SM20" s="97">
        <f>Seniori!SM37</f>
        <v>0</v>
      </c>
      <c r="SN20" s="97">
        <f>Seniori!SN37</f>
        <v>0</v>
      </c>
      <c r="SO20" s="97">
        <f>Seniori!SO37</f>
        <v>0</v>
      </c>
      <c r="SP20" s="97">
        <f>Seniori!SP37</f>
        <v>0</v>
      </c>
      <c r="SQ20" s="97">
        <f>Seniori!SQ37</f>
        <v>0</v>
      </c>
      <c r="SR20" s="97">
        <f>Seniori!SR37</f>
        <v>0</v>
      </c>
      <c r="SS20" s="97">
        <f>Seniori!SS37</f>
        <v>0</v>
      </c>
      <c r="ST20" s="97">
        <f>Seniori!ST37</f>
        <v>0</v>
      </c>
      <c r="SU20" s="97">
        <f>Seniori!SU37</f>
        <v>0</v>
      </c>
      <c r="SV20" s="97">
        <f>Seniori!SV37</f>
        <v>0</v>
      </c>
      <c r="SW20" s="97">
        <f>Seniori!SW37</f>
        <v>0</v>
      </c>
      <c r="SX20" s="97">
        <f>Seniori!SX37</f>
        <v>0</v>
      </c>
      <c r="SY20" s="97">
        <f>Seniori!SY37</f>
        <v>0</v>
      </c>
      <c r="SZ20" s="97">
        <f>Seniori!SZ37</f>
        <v>0</v>
      </c>
      <c r="TA20" s="97">
        <f>Seniori!TA37</f>
        <v>0</v>
      </c>
      <c r="TB20" s="97">
        <f>Seniori!TB37</f>
        <v>0</v>
      </c>
    </row>
    <row r="21" spans="1:523" s="1" customFormat="1" ht="18" customHeight="1" x14ac:dyDescent="0.2">
      <c r="A21" s="12">
        <v>12</v>
      </c>
      <c r="B21" s="11" t="s">
        <v>306</v>
      </c>
      <c r="C21" s="1">
        <v>12825</v>
      </c>
      <c r="D21" s="1">
        <v>2020</v>
      </c>
      <c r="E21" s="59" t="s">
        <v>17</v>
      </c>
      <c r="F21" s="1" t="s">
        <v>18</v>
      </c>
      <c r="G21" s="9" t="s">
        <v>96</v>
      </c>
      <c r="H21" s="4" t="s">
        <v>520</v>
      </c>
      <c r="I21" s="1">
        <f>SUM(K21:TB21)</f>
        <v>59</v>
      </c>
      <c r="J21" s="12">
        <f>Tabuľka3[[#This Row],[Stĺpec9]]+I22</f>
        <v>66</v>
      </c>
      <c r="K21" s="97">
        <f>Seniori!K17</f>
        <v>0</v>
      </c>
      <c r="L21" s="97">
        <f>Seniori!L17</f>
        <v>0</v>
      </c>
      <c r="M21" s="97">
        <f>Seniori!M17</f>
        <v>0</v>
      </c>
      <c r="N21" s="97">
        <f>Seniori!N17</f>
        <v>13</v>
      </c>
      <c r="O21" s="97">
        <f>Seniori!O17</f>
        <v>0</v>
      </c>
      <c r="P21" s="97">
        <f>Seniori!P17</f>
        <v>0</v>
      </c>
      <c r="Q21" s="97">
        <f>Seniori!Q17</f>
        <v>0</v>
      </c>
      <c r="R21" s="97">
        <f>Seniori!R17</f>
        <v>0</v>
      </c>
      <c r="S21" s="97">
        <f>Seniori!S17</f>
        <v>0</v>
      </c>
      <c r="T21" s="97">
        <f>Seniori!T17</f>
        <v>0</v>
      </c>
      <c r="U21" s="97">
        <f>Seniori!U17</f>
        <v>0</v>
      </c>
      <c r="V21" s="97">
        <f>Seniori!V17</f>
        <v>0</v>
      </c>
      <c r="W21" s="97">
        <f>Seniori!W17</f>
        <v>0</v>
      </c>
      <c r="X21" s="97">
        <f>Seniori!X17</f>
        <v>0</v>
      </c>
      <c r="Y21" s="97">
        <f>Seniori!Y17</f>
        <v>0</v>
      </c>
      <c r="Z21" s="97">
        <f>Seniori!Z17</f>
        <v>0</v>
      </c>
      <c r="AA21" s="97">
        <f>Seniori!AA17</f>
        <v>0</v>
      </c>
      <c r="AB21" s="97">
        <f>Seniori!AB17</f>
        <v>0</v>
      </c>
      <c r="AC21" s="97">
        <f>Seniori!AC17</f>
        <v>0</v>
      </c>
      <c r="AD21" s="97">
        <f>Seniori!AD17</f>
        <v>0</v>
      </c>
      <c r="AE21" s="97">
        <f>Seniori!AE17</f>
        <v>0</v>
      </c>
      <c r="AF21" s="97">
        <f>Seniori!AF17</f>
        <v>0</v>
      </c>
      <c r="AG21" s="97">
        <f>Seniori!AG17</f>
        <v>0</v>
      </c>
      <c r="AH21" s="97">
        <f>Seniori!AH17</f>
        <v>0</v>
      </c>
      <c r="AI21" s="97">
        <f>Seniori!AI17</f>
        <v>0</v>
      </c>
      <c r="AJ21" s="97">
        <f>Seniori!AJ17</f>
        <v>0</v>
      </c>
      <c r="AK21" s="97">
        <f>Seniori!AK17</f>
        <v>9</v>
      </c>
      <c r="AL21" s="97">
        <f>Seniori!AL17</f>
        <v>0</v>
      </c>
      <c r="AM21" s="97">
        <f>Seniori!AM17</f>
        <v>0</v>
      </c>
      <c r="AN21" s="97">
        <f>Seniori!AN17</f>
        <v>0</v>
      </c>
      <c r="AO21" s="97">
        <f>Seniori!AO17</f>
        <v>0</v>
      </c>
      <c r="AP21" s="97">
        <f>Seniori!AP17</f>
        <v>0</v>
      </c>
      <c r="AQ21" s="97">
        <f>Seniori!AQ17</f>
        <v>0</v>
      </c>
      <c r="AR21" s="97">
        <f>Seniori!AR17</f>
        <v>0</v>
      </c>
      <c r="AS21" s="97">
        <f>Seniori!AS17</f>
        <v>0</v>
      </c>
      <c r="AT21" s="97">
        <f>Seniori!AT17</f>
        <v>0</v>
      </c>
      <c r="AU21" s="97">
        <f>Seniori!AU17</f>
        <v>0</v>
      </c>
      <c r="AV21" s="97">
        <f>Seniori!AV17</f>
        <v>0</v>
      </c>
      <c r="AW21" s="97">
        <f>Seniori!AW17</f>
        <v>0</v>
      </c>
      <c r="AX21" s="97">
        <f>Seniori!AX17</f>
        <v>0</v>
      </c>
      <c r="AY21" s="97">
        <f>Seniori!AY17</f>
        <v>0</v>
      </c>
      <c r="AZ21" s="97">
        <f>Seniori!AZ17</f>
        <v>0</v>
      </c>
      <c r="BA21" s="97">
        <f>Seniori!BA17</f>
        <v>0</v>
      </c>
      <c r="BB21" s="97">
        <f>Seniori!BB17</f>
        <v>0</v>
      </c>
      <c r="BC21" s="97">
        <f>Seniori!BC17</f>
        <v>0</v>
      </c>
      <c r="BD21" s="97">
        <f>Seniori!BD17</f>
        <v>0</v>
      </c>
      <c r="BE21" s="97">
        <f>Seniori!BE17</f>
        <v>0</v>
      </c>
      <c r="BF21" s="97">
        <f>Seniori!BF17</f>
        <v>0</v>
      </c>
      <c r="BG21" s="97">
        <f>Seniori!BG17</f>
        <v>0</v>
      </c>
      <c r="BH21" s="97">
        <f>Seniori!BH17</f>
        <v>0</v>
      </c>
      <c r="BI21" s="97">
        <f>Seniori!BI17</f>
        <v>0</v>
      </c>
      <c r="BJ21" s="97">
        <f>Seniori!BJ17</f>
        <v>0</v>
      </c>
      <c r="BK21" s="97">
        <f>Seniori!BK17</f>
        <v>0</v>
      </c>
      <c r="BL21" s="97">
        <f>Seniori!BL17</f>
        <v>0</v>
      </c>
      <c r="BM21" s="97">
        <f>Seniori!BM17</f>
        <v>0</v>
      </c>
      <c r="BN21" s="97">
        <f>Seniori!BN17</f>
        <v>0</v>
      </c>
      <c r="BO21" s="97">
        <f>Seniori!BO17</f>
        <v>0</v>
      </c>
      <c r="BP21" s="97">
        <f>Seniori!BP17</f>
        <v>0</v>
      </c>
      <c r="BQ21" s="97">
        <f>Seniori!BQ17</f>
        <v>0</v>
      </c>
      <c r="BR21" s="97">
        <f>Seniori!BR17</f>
        <v>0</v>
      </c>
      <c r="BS21" s="97">
        <f>Seniori!BS17</f>
        <v>0</v>
      </c>
      <c r="BT21" s="97">
        <f>Seniori!BT17</f>
        <v>0</v>
      </c>
      <c r="BU21" s="97">
        <f>Seniori!BU17</f>
        <v>0</v>
      </c>
      <c r="BV21" s="97">
        <f>Seniori!BV17</f>
        <v>0</v>
      </c>
      <c r="BW21" s="97">
        <f>Seniori!BW17</f>
        <v>0</v>
      </c>
      <c r="BX21" s="97">
        <f>Seniori!BX17</f>
        <v>0</v>
      </c>
      <c r="BY21" s="97">
        <f>Seniori!BY17</f>
        <v>0</v>
      </c>
      <c r="BZ21" s="97">
        <f>Seniori!BZ17</f>
        <v>0</v>
      </c>
      <c r="CA21" s="97">
        <f>Seniori!CA17</f>
        <v>0</v>
      </c>
      <c r="CB21" s="97">
        <f>Seniori!CB17</f>
        <v>0</v>
      </c>
      <c r="CC21" s="97">
        <f>Seniori!CC17</f>
        <v>11</v>
      </c>
      <c r="CD21" s="97">
        <f>Seniori!CD17</f>
        <v>0</v>
      </c>
      <c r="CE21" s="97">
        <f>Seniori!CE17</f>
        <v>0</v>
      </c>
      <c r="CF21" s="97">
        <f>Seniori!CF17</f>
        <v>0</v>
      </c>
      <c r="CG21" s="97">
        <f>Seniori!CG17</f>
        <v>0</v>
      </c>
      <c r="CH21" s="97">
        <f>Seniori!CH17</f>
        <v>0</v>
      </c>
      <c r="CI21" s="97">
        <f>Seniori!CI17</f>
        <v>0</v>
      </c>
      <c r="CJ21" s="97">
        <f>Seniori!CJ17</f>
        <v>0</v>
      </c>
      <c r="CK21" s="97">
        <f>Seniori!CK17</f>
        <v>0</v>
      </c>
      <c r="CL21" s="97">
        <f>Seniori!CL17</f>
        <v>0</v>
      </c>
      <c r="CM21" s="97">
        <f>Seniori!CM17</f>
        <v>0</v>
      </c>
      <c r="CN21" s="97">
        <f>Seniori!CN17</f>
        <v>0</v>
      </c>
      <c r="CO21" s="97">
        <f>Seniori!CO17</f>
        <v>0</v>
      </c>
      <c r="CP21" s="97">
        <f>Seniori!CP17</f>
        <v>0</v>
      </c>
      <c r="CQ21" s="97">
        <f>Seniori!CQ17</f>
        <v>0</v>
      </c>
      <c r="CR21" s="97">
        <f>Seniori!CR17</f>
        <v>0</v>
      </c>
      <c r="CS21" s="97">
        <f>Seniori!CS17</f>
        <v>0</v>
      </c>
      <c r="CT21" s="97">
        <f>Seniori!CT17</f>
        <v>0</v>
      </c>
      <c r="CU21" s="97">
        <f>Seniori!CU17</f>
        <v>0</v>
      </c>
      <c r="CV21" s="97">
        <f>Seniori!CV17</f>
        <v>0</v>
      </c>
      <c r="CW21" s="97">
        <f>Seniori!CW17</f>
        <v>0</v>
      </c>
      <c r="CX21" s="97">
        <f>Seniori!CX17</f>
        <v>0</v>
      </c>
      <c r="CY21" s="97">
        <f>Seniori!CY17</f>
        <v>0</v>
      </c>
      <c r="CZ21" s="97">
        <f>Seniori!CZ17</f>
        <v>0</v>
      </c>
      <c r="DA21" s="97">
        <f>Seniori!DA17</f>
        <v>0</v>
      </c>
      <c r="DB21" s="97">
        <f>Seniori!DB17</f>
        <v>0</v>
      </c>
      <c r="DC21" s="97">
        <f>Seniori!DC17</f>
        <v>0</v>
      </c>
      <c r="DD21" s="97">
        <f>Seniori!DD17</f>
        <v>0</v>
      </c>
      <c r="DE21" s="97">
        <f>Seniori!DE17</f>
        <v>0</v>
      </c>
      <c r="DF21" s="97">
        <f>Seniori!DF17</f>
        <v>0</v>
      </c>
      <c r="DG21" s="97">
        <f>Seniori!DG17</f>
        <v>0</v>
      </c>
      <c r="DH21" s="97">
        <f>Seniori!DH17</f>
        <v>0</v>
      </c>
      <c r="DI21" s="97">
        <f>Seniori!DI17</f>
        <v>0</v>
      </c>
      <c r="DJ21" s="97">
        <f>Seniori!DJ17</f>
        <v>0</v>
      </c>
      <c r="DK21" s="97">
        <f>Seniori!DK17</f>
        <v>0</v>
      </c>
      <c r="DL21" s="97">
        <f>Seniori!DL17</f>
        <v>0</v>
      </c>
      <c r="DM21" s="97">
        <f>Seniori!DM17</f>
        <v>0</v>
      </c>
      <c r="DN21" s="97">
        <f>Seniori!DN17</f>
        <v>0</v>
      </c>
      <c r="DO21" s="97">
        <f>Seniori!DO17</f>
        <v>0</v>
      </c>
      <c r="DP21" s="97">
        <f>Seniori!DP17</f>
        <v>0</v>
      </c>
      <c r="DQ21" s="97">
        <f>Seniori!DQ17</f>
        <v>0</v>
      </c>
      <c r="DR21" s="97">
        <f>Seniori!DR17</f>
        <v>0</v>
      </c>
      <c r="DS21" s="97">
        <f>Seniori!DS17</f>
        <v>0</v>
      </c>
      <c r="DT21" s="97">
        <f>Seniori!DT17</f>
        <v>0</v>
      </c>
      <c r="DU21" s="97">
        <f>Seniori!DU17</f>
        <v>0</v>
      </c>
      <c r="DV21" s="97">
        <f>Seniori!DV17</f>
        <v>0</v>
      </c>
      <c r="DW21" s="97">
        <f>Seniori!DW17</f>
        <v>0</v>
      </c>
      <c r="DX21" s="97">
        <f>Seniori!DX17</f>
        <v>0</v>
      </c>
      <c r="DY21" s="97">
        <f>Seniori!DY17</f>
        <v>0</v>
      </c>
      <c r="DZ21" s="97">
        <f>Seniori!DZ17</f>
        <v>0</v>
      </c>
      <c r="EA21" s="97">
        <f>Seniori!EA17</f>
        <v>0</v>
      </c>
      <c r="EB21" s="97">
        <f>Seniori!EB17</f>
        <v>0</v>
      </c>
      <c r="EC21" s="97">
        <f>Seniori!EC17</f>
        <v>0</v>
      </c>
      <c r="ED21" s="97">
        <f>Seniori!ED17</f>
        <v>0</v>
      </c>
      <c r="EE21" s="97">
        <f>Seniori!EE17</f>
        <v>0</v>
      </c>
      <c r="EF21" s="97">
        <f>Seniori!EF17</f>
        <v>0</v>
      </c>
      <c r="EG21" s="97">
        <f>Seniori!EG17</f>
        <v>0</v>
      </c>
      <c r="EH21" s="97">
        <f>Seniori!EH17</f>
        <v>0</v>
      </c>
      <c r="EI21" s="97">
        <f>Seniori!EI17</f>
        <v>0</v>
      </c>
      <c r="EJ21" s="97">
        <f>Seniori!EJ17</f>
        <v>0</v>
      </c>
      <c r="EK21" s="97">
        <f>Seniori!EK17</f>
        <v>0</v>
      </c>
      <c r="EL21" s="97">
        <f>Seniori!EL17</f>
        <v>0</v>
      </c>
      <c r="EM21" s="97">
        <f>Seniori!EM17</f>
        <v>0</v>
      </c>
      <c r="EN21" s="97">
        <f>Seniori!EN17</f>
        <v>0</v>
      </c>
      <c r="EO21" s="97">
        <f>Seniori!EO17</f>
        <v>0</v>
      </c>
      <c r="EP21" s="97">
        <f>Seniori!EP17</f>
        <v>0</v>
      </c>
      <c r="EQ21" s="97">
        <f>Seniori!EQ17</f>
        <v>0</v>
      </c>
      <c r="ER21" s="97">
        <f>Seniori!ER17</f>
        <v>0</v>
      </c>
      <c r="ES21" s="97">
        <f>Seniori!ES17</f>
        <v>0</v>
      </c>
      <c r="ET21" s="97">
        <f>Seniori!ET17</f>
        <v>0</v>
      </c>
      <c r="EU21" s="97">
        <f>Seniori!EU17</f>
        <v>0</v>
      </c>
      <c r="EV21" s="97">
        <f>Seniori!EV17</f>
        <v>0</v>
      </c>
      <c r="EW21" s="97">
        <f>Seniori!EW17</f>
        <v>0</v>
      </c>
      <c r="EX21" s="97">
        <f>Seniori!EX17</f>
        <v>0</v>
      </c>
      <c r="EY21" s="97">
        <f>Seniori!EY17</f>
        <v>0</v>
      </c>
      <c r="EZ21" s="97">
        <f>Seniori!EZ17</f>
        <v>0</v>
      </c>
      <c r="FA21" s="97">
        <f>Seniori!FA17</f>
        <v>0</v>
      </c>
      <c r="FB21" s="97">
        <f>Seniori!FB17</f>
        <v>0</v>
      </c>
      <c r="FC21" s="97">
        <f>Seniori!FC17</f>
        <v>0</v>
      </c>
      <c r="FD21" s="97">
        <f>Seniori!FD17</f>
        <v>0</v>
      </c>
      <c r="FE21" s="97">
        <f>Seniori!FE17</f>
        <v>0</v>
      </c>
      <c r="FF21" s="97">
        <f>Seniori!FF17</f>
        <v>0</v>
      </c>
      <c r="FG21" s="97">
        <f>Seniori!FG17</f>
        <v>0</v>
      </c>
      <c r="FH21" s="97">
        <f>Seniori!FH17</f>
        <v>0</v>
      </c>
      <c r="FI21" s="97">
        <f>Seniori!FI17</f>
        <v>0</v>
      </c>
      <c r="FJ21" s="97">
        <f>Seniori!FJ17</f>
        <v>0</v>
      </c>
      <c r="FK21" s="97">
        <f>Seniori!FK17</f>
        <v>0</v>
      </c>
      <c r="FL21" s="97">
        <f>Seniori!FL17</f>
        <v>0</v>
      </c>
      <c r="FM21" s="97">
        <f>Seniori!FM17</f>
        <v>0</v>
      </c>
      <c r="FN21" s="97">
        <f>Seniori!FN17</f>
        <v>0</v>
      </c>
      <c r="FO21" s="97">
        <f>Seniori!FO17</f>
        <v>0</v>
      </c>
      <c r="FP21" s="97">
        <f>Seniori!FP17</f>
        <v>0</v>
      </c>
      <c r="FQ21" s="97">
        <f>Seniori!FQ17</f>
        <v>0</v>
      </c>
      <c r="FR21" s="97">
        <f>Seniori!FR17</f>
        <v>0</v>
      </c>
      <c r="FS21" s="97">
        <f>Seniori!FS17</f>
        <v>0</v>
      </c>
      <c r="FT21" s="97">
        <f>Seniori!FT17</f>
        <v>0</v>
      </c>
      <c r="FU21" s="97">
        <f>Seniori!FU17</f>
        <v>0</v>
      </c>
      <c r="FV21" s="97">
        <f>Seniori!FV17</f>
        <v>0</v>
      </c>
      <c r="FW21" s="97">
        <f>Seniori!FW17</f>
        <v>0</v>
      </c>
      <c r="FX21" s="97">
        <f>Seniori!FX17</f>
        <v>0</v>
      </c>
      <c r="FY21" s="97">
        <f>Seniori!FY17</f>
        <v>0</v>
      </c>
      <c r="FZ21" s="97">
        <f>Seniori!FZ17</f>
        <v>13</v>
      </c>
      <c r="GA21" s="97">
        <f>Seniori!GA17</f>
        <v>0</v>
      </c>
      <c r="GB21" s="97">
        <f>Seniori!GB17</f>
        <v>0</v>
      </c>
      <c r="GC21" s="97">
        <f>Seniori!GC17</f>
        <v>0</v>
      </c>
      <c r="GD21" s="97">
        <f>Seniori!GD17</f>
        <v>0</v>
      </c>
      <c r="GE21" s="97">
        <f>Seniori!GE17</f>
        <v>0</v>
      </c>
      <c r="GF21" s="97">
        <f>Seniori!GF17</f>
        <v>0</v>
      </c>
      <c r="GG21" s="97">
        <f>Seniori!GG17</f>
        <v>0</v>
      </c>
      <c r="GH21" s="97">
        <f>Seniori!GH17</f>
        <v>0</v>
      </c>
      <c r="GI21" s="97">
        <f>Seniori!GI17</f>
        <v>0</v>
      </c>
      <c r="GJ21" s="97">
        <f>Seniori!GJ17</f>
        <v>0</v>
      </c>
      <c r="GK21" s="97">
        <f>Seniori!GK17</f>
        <v>0</v>
      </c>
      <c r="GL21" s="97">
        <f>Seniori!GL17</f>
        <v>0</v>
      </c>
      <c r="GM21" s="97">
        <f>Seniori!GM17</f>
        <v>0</v>
      </c>
      <c r="GN21" s="97">
        <f>Seniori!GN17</f>
        <v>13</v>
      </c>
      <c r="GO21" s="97">
        <f>Seniori!GO17</f>
        <v>0</v>
      </c>
      <c r="GP21" s="97">
        <f>Seniori!GP17</f>
        <v>0</v>
      </c>
      <c r="GQ21" s="97">
        <f>Seniori!GQ17</f>
        <v>0</v>
      </c>
      <c r="GR21" s="97">
        <f>Seniori!GR17</f>
        <v>0</v>
      </c>
      <c r="GS21" s="97">
        <f>Seniori!GS17</f>
        <v>0</v>
      </c>
      <c r="GT21" s="97">
        <f>Seniori!GT17</f>
        <v>0</v>
      </c>
      <c r="GU21" s="97">
        <f>Seniori!GU17</f>
        <v>0</v>
      </c>
      <c r="GV21" s="97">
        <f>Seniori!GV17</f>
        <v>0</v>
      </c>
      <c r="GW21" s="97">
        <f>Seniori!GW17</f>
        <v>0</v>
      </c>
      <c r="GX21" s="97">
        <f>Seniori!GX17</f>
        <v>0</v>
      </c>
      <c r="GY21" s="97">
        <f>Seniori!GY17</f>
        <v>0</v>
      </c>
      <c r="GZ21" s="97">
        <f>Seniori!GZ17</f>
        <v>0</v>
      </c>
      <c r="HA21" s="97">
        <f>Seniori!HA17</f>
        <v>0</v>
      </c>
      <c r="HB21" s="97">
        <f>Seniori!HB17</f>
        <v>0</v>
      </c>
      <c r="HC21" s="97">
        <f>Seniori!HC17</f>
        <v>0</v>
      </c>
      <c r="HD21" s="97">
        <f>Seniori!HD17</f>
        <v>0</v>
      </c>
      <c r="HE21" s="97">
        <f>Seniori!HE17</f>
        <v>0</v>
      </c>
      <c r="HF21" s="97">
        <f>Seniori!HF17</f>
        <v>0</v>
      </c>
      <c r="HG21" s="97">
        <f>Seniori!HG17</f>
        <v>0</v>
      </c>
      <c r="HH21" s="97">
        <f>Seniori!HH17</f>
        <v>0</v>
      </c>
      <c r="HI21" s="97">
        <f>Seniori!HI17</f>
        <v>0</v>
      </c>
      <c r="HJ21" s="97">
        <f>Seniori!HJ17</f>
        <v>0</v>
      </c>
      <c r="HK21" s="97">
        <f>Seniori!HK17</f>
        <v>0</v>
      </c>
      <c r="HL21" s="97">
        <f>Seniori!HL17</f>
        <v>0</v>
      </c>
      <c r="HM21" s="97">
        <f>Seniori!HM17</f>
        <v>0</v>
      </c>
      <c r="HN21" s="97">
        <f>Seniori!HN17</f>
        <v>0</v>
      </c>
      <c r="HO21" s="97">
        <f>Seniori!HO17</f>
        <v>0</v>
      </c>
      <c r="HP21" s="97">
        <f>Seniori!HP17</f>
        <v>0</v>
      </c>
      <c r="HQ21" s="97">
        <f>Seniori!HQ17</f>
        <v>0</v>
      </c>
      <c r="HR21" s="97">
        <f>Seniori!HR17</f>
        <v>0</v>
      </c>
      <c r="HS21" s="97">
        <f>Seniori!HS17</f>
        <v>0</v>
      </c>
      <c r="HT21" s="97">
        <f>Seniori!HT17</f>
        <v>0</v>
      </c>
      <c r="HU21" s="97">
        <f>Seniori!HU17</f>
        <v>0</v>
      </c>
      <c r="HV21" s="97">
        <f>Seniori!HV17</f>
        <v>0</v>
      </c>
      <c r="HW21" s="97">
        <f>Seniori!HW17</f>
        <v>0</v>
      </c>
      <c r="HX21" s="97">
        <f>Seniori!HX17</f>
        <v>0</v>
      </c>
      <c r="HY21" s="97">
        <f>Seniori!HY17</f>
        <v>0</v>
      </c>
      <c r="HZ21" s="97">
        <f>Seniori!HZ17</f>
        <v>0</v>
      </c>
      <c r="IA21" s="97">
        <f>Seniori!IA17</f>
        <v>0</v>
      </c>
      <c r="IB21" s="97">
        <f>Seniori!IB17</f>
        <v>0</v>
      </c>
      <c r="IC21" s="97">
        <f>Seniori!IC17</f>
        <v>0</v>
      </c>
      <c r="ID21" s="97">
        <f>Seniori!ID17</f>
        <v>0</v>
      </c>
      <c r="IE21" s="97">
        <f>Seniori!IE17</f>
        <v>0</v>
      </c>
      <c r="IF21" s="97">
        <f>Seniori!IF17</f>
        <v>0</v>
      </c>
      <c r="IG21" s="97">
        <f>Seniori!IG17</f>
        <v>0</v>
      </c>
      <c r="IH21" s="97">
        <f>Seniori!IH17</f>
        <v>0</v>
      </c>
      <c r="II21" s="97">
        <f>Seniori!II17</f>
        <v>0</v>
      </c>
      <c r="IJ21" s="97">
        <f>Seniori!IJ17</f>
        <v>0</v>
      </c>
      <c r="IK21" s="97">
        <f>Seniori!IK17</f>
        <v>0</v>
      </c>
      <c r="IL21" s="97">
        <f>Seniori!IL17</f>
        <v>0</v>
      </c>
      <c r="IM21" s="97">
        <f>Seniori!IM17</f>
        <v>0</v>
      </c>
      <c r="IN21" s="97">
        <f>Seniori!IN17</f>
        <v>0</v>
      </c>
      <c r="IO21" s="97">
        <f>Seniori!IO17</f>
        <v>0</v>
      </c>
      <c r="IP21" s="97">
        <f>Seniori!IP17</f>
        <v>0</v>
      </c>
      <c r="IQ21" s="97">
        <f>Seniori!IQ17</f>
        <v>0</v>
      </c>
      <c r="IR21" s="97">
        <f>Seniori!IR17</f>
        <v>0</v>
      </c>
      <c r="IS21" s="97">
        <f>Seniori!IS17</f>
        <v>0</v>
      </c>
      <c r="IT21" s="97">
        <f>Seniori!IT17</f>
        <v>0</v>
      </c>
      <c r="IU21" s="97">
        <f>Seniori!IU17</f>
        <v>0</v>
      </c>
      <c r="IV21" s="97">
        <f>Seniori!IV17</f>
        <v>0</v>
      </c>
      <c r="IW21" s="97">
        <f>Seniori!IW17</f>
        <v>0</v>
      </c>
      <c r="IX21" s="97">
        <f>Seniori!IX17</f>
        <v>0</v>
      </c>
      <c r="IY21" s="97">
        <f>Seniori!IY17</f>
        <v>0</v>
      </c>
      <c r="IZ21" s="97">
        <f>Seniori!IZ17</f>
        <v>0</v>
      </c>
      <c r="JA21" s="97">
        <f>Seniori!JA17</f>
        <v>0</v>
      </c>
      <c r="JB21" s="97">
        <f>Seniori!JB17</f>
        <v>0</v>
      </c>
      <c r="JC21" s="97">
        <f>Seniori!JC17</f>
        <v>0</v>
      </c>
      <c r="JD21" s="97">
        <f>Seniori!JD17</f>
        <v>0</v>
      </c>
      <c r="JE21" s="97">
        <f>Seniori!JE17</f>
        <v>0</v>
      </c>
      <c r="JF21" s="97">
        <f>Seniori!JF17</f>
        <v>0</v>
      </c>
      <c r="JG21" s="97">
        <f>Seniori!JG17</f>
        <v>0</v>
      </c>
      <c r="JH21" s="97">
        <f>Seniori!JH17</f>
        <v>0</v>
      </c>
      <c r="JI21" s="97">
        <f>Seniori!JI17</f>
        <v>0</v>
      </c>
      <c r="JJ21" s="97">
        <f>Seniori!JJ17</f>
        <v>0</v>
      </c>
      <c r="JK21" s="97">
        <f>Seniori!JK17</f>
        <v>0</v>
      </c>
      <c r="JL21" s="97">
        <f>Seniori!JL17</f>
        <v>0</v>
      </c>
      <c r="JM21" s="97">
        <f>Seniori!JM17</f>
        <v>0</v>
      </c>
      <c r="JN21" s="97">
        <f>Seniori!JN17</f>
        <v>0</v>
      </c>
      <c r="JO21" s="97">
        <f>Seniori!JO17</f>
        <v>0</v>
      </c>
      <c r="JP21" s="97">
        <f>Seniori!JP17</f>
        <v>0</v>
      </c>
      <c r="JQ21" s="97">
        <f>Seniori!JQ17</f>
        <v>0</v>
      </c>
      <c r="JR21" s="97">
        <f>Seniori!JR17</f>
        <v>0</v>
      </c>
      <c r="JS21" s="97">
        <f>Seniori!JS17</f>
        <v>0</v>
      </c>
      <c r="JT21" s="97">
        <f>Seniori!JT17</f>
        <v>0</v>
      </c>
      <c r="JU21" s="97">
        <f>Seniori!JU17</f>
        <v>0</v>
      </c>
      <c r="JV21" s="97">
        <f>Seniori!JV17</f>
        <v>0</v>
      </c>
      <c r="JW21" s="97">
        <f>Seniori!JW17</f>
        <v>0</v>
      </c>
      <c r="JX21" s="97">
        <f>Seniori!JX17</f>
        <v>0</v>
      </c>
      <c r="JY21" s="97">
        <f>Seniori!JY17</f>
        <v>0</v>
      </c>
      <c r="JZ21" s="97">
        <f>Seniori!JZ17</f>
        <v>0</v>
      </c>
      <c r="KA21" s="97">
        <f>Seniori!KA17</f>
        <v>0</v>
      </c>
      <c r="KB21" s="97">
        <f>Seniori!KB17</f>
        <v>0</v>
      </c>
      <c r="KC21" s="97">
        <f>Seniori!KC17</f>
        <v>0</v>
      </c>
      <c r="KD21" s="97">
        <f>Seniori!KD17</f>
        <v>0</v>
      </c>
      <c r="KE21" s="97">
        <f>Seniori!KE17</f>
        <v>0</v>
      </c>
      <c r="KF21" s="97">
        <f>Seniori!KF17</f>
        <v>0</v>
      </c>
      <c r="KG21" s="97">
        <f>Seniori!KG17</f>
        <v>0</v>
      </c>
      <c r="KH21" s="97">
        <f>Seniori!KH17</f>
        <v>0</v>
      </c>
      <c r="KI21" s="97">
        <f>Seniori!KI17</f>
        <v>0</v>
      </c>
      <c r="KJ21" s="97">
        <f>Seniori!KJ17</f>
        <v>0</v>
      </c>
      <c r="KK21" s="97">
        <f>Seniori!KK17</f>
        <v>0</v>
      </c>
      <c r="KL21" s="97">
        <f>Seniori!KL17</f>
        <v>0</v>
      </c>
      <c r="KM21" s="97">
        <f>Seniori!KM17</f>
        <v>0</v>
      </c>
      <c r="KN21" s="97">
        <f>Seniori!KN17</f>
        <v>0</v>
      </c>
      <c r="KO21" s="97">
        <f>Seniori!KO17</f>
        <v>0</v>
      </c>
      <c r="KP21" s="97">
        <f>Seniori!KP17</f>
        <v>0</v>
      </c>
      <c r="KQ21" s="97">
        <f>Seniori!KQ17</f>
        <v>0</v>
      </c>
      <c r="KR21" s="97">
        <f>Seniori!KR17</f>
        <v>0</v>
      </c>
      <c r="KS21" s="97">
        <f>Seniori!KS17</f>
        <v>0</v>
      </c>
      <c r="KT21" s="97">
        <f>Seniori!KT17</f>
        <v>0</v>
      </c>
      <c r="KU21" s="97">
        <f>Seniori!KU17</f>
        <v>0</v>
      </c>
      <c r="KV21" s="97">
        <f>Seniori!KV17</f>
        <v>0</v>
      </c>
      <c r="KW21" s="97">
        <f>Seniori!KW17</f>
        <v>0</v>
      </c>
      <c r="KX21" s="97">
        <f>Seniori!KX17</f>
        <v>0</v>
      </c>
      <c r="KY21" s="97">
        <f>Seniori!KY17</f>
        <v>0</v>
      </c>
      <c r="KZ21" s="97">
        <f>Seniori!KZ17</f>
        <v>0</v>
      </c>
      <c r="LA21" s="97">
        <f>Seniori!LA17</f>
        <v>0</v>
      </c>
      <c r="LB21" s="97">
        <f>Seniori!LB17</f>
        <v>0</v>
      </c>
      <c r="LC21" s="97">
        <f>Seniori!LC17</f>
        <v>0</v>
      </c>
      <c r="LD21" s="97">
        <f>Seniori!LD17</f>
        <v>0</v>
      </c>
      <c r="LE21" s="97">
        <f>Seniori!LE17</f>
        <v>0</v>
      </c>
      <c r="LF21" s="97">
        <f>Seniori!LF17</f>
        <v>0</v>
      </c>
      <c r="LG21" s="97">
        <f>Seniori!LG17</f>
        <v>0</v>
      </c>
      <c r="LH21" s="97">
        <f>Seniori!LH17</f>
        <v>0</v>
      </c>
      <c r="LI21" s="97">
        <f>Seniori!LI17</f>
        <v>0</v>
      </c>
      <c r="LJ21" s="97">
        <f>Seniori!LJ17</f>
        <v>0</v>
      </c>
      <c r="LK21" s="97">
        <f>Seniori!LK17</f>
        <v>0</v>
      </c>
      <c r="LL21" s="97">
        <f>Seniori!LL17</f>
        <v>0</v>
      </c>
      <c r="LM21" s="97">
        <f>Seniori!LM17</f>
        <v>0</v>
      </c>
      <c r="LN21" s="97">
        <f>Seniori!LN17</f>
        <v>0</v>
      </c>
      <c r="LO21" s="97">
        <f>Seniori!LO17</f>
        <v>0</v>
      </c>
      <c r="LP21" s="97">
        <f>Seniori!LP17</f>
        <v>0</v>
      </c>
      <c r="LQ21" s="97">
        <f>Seniori!LQ17</f>
        <v>0</v>
      </c>
      <c r="LR21" s="97">
        <f>Seniori!LR17</f>
        <v>0</v>
      </c>
      <c r="LS21" s="97">
        <f>Seniori!LS17</f>
        <v>0</v>
      </c>
      <c r="LT21" s="97">
        <f>Seniori!LT17</f>
        <v>0</v>
      </c>
      <c r="LU21" s="97">
        <f>Seniori!LU17</f>
        <v>0</v>
      </c>
      <c r="LV21" s="97">
        <f>Seniori!LV17</f>
        <v>0</v>
      </c>
      <c r="LW21" s="97">
        <f>Seniori!LW17</f>
        <v>0</v>
      </c>
      <c r="LX21" s="97">
        <f>Seniori!LX17</f>
        <v>0</v>
      </c>
      <c r="LY21" s="97">
        <f>Seniori!LY17</f>
        <v>0</v>
      </c>
      <c r="LZ21" s="97">
        <f>Seniori!LZ17</f>
        <v>0</v>
      </c>
      <c r="MA21" s="97">
        <f>Seniori!MA17</f>
        <v>0</v>
      </c>
      <c r="MB21" s="97">
        <f>Seniori!MB17</f>
        <v>0</v>
      </c>
      <c r="MC21" s="97">
        <f>Seniori!MC17</f>
        <v>0</v>
      </c>
      <c r="MD21" s="97">
        <f>Seniori!MD17</f>
        <v>0</v>
      </c>
      <c r="ME21" s="97">
        <f>Seniori!ME17</f>
        <v>0</v>
      </c>
      <c r="MF21" s="97">
        <f>Seniori!MF17</f>
        <v>0</v>
      </c>
      <c r="MG21" s="97">
        <f>Seniori!MG17</f>
        <v>0</v>
      </c>
      <c r="MH21" s="97">
        <f>Seniori!MH17</f>
        <v>0</v>
      </c>
      <c r="MI21" s="97">
        <f>Seniori!MI17</f>
        <v>0</v>
      </c>
      <c r="MJ21" s="97">
        <f>Seniori!MJ17</f>
        <v>0</v>
      </c>
      <c r="MK21" s="97">
        <f>Seniori!MK17</f>
        <v>0</v>
      </c>
      <c r="ML21" s="97">
        <f>Seniori!ML17</f>
        <v>0</v>
      </c>
      <c r="MM21" s="97">
        <f>Seniori!MM17</f>
        <v>0</v>
      </c>
      <c r="MN21" s="97">
        <f>Seniori!MN17</f>
        <v>0</v>
      </c>
      <c r="MO21" s="97">
        <f>Seniori!MO17</f>
        <v>0</v>
      </c>
      <c r="MP21" s="97">
        <f>Seniori!MP17</f>
        <v>0</v>
      </c>
      <c r="MQ21" s="97">
        <f>Seniori!MQ17</f>
        <v>0</v>
      </c>
      <c r="MR21" s="97">
        <f>Seniori!MR17</f>
        <v>0</v>
      </c>
      <c r="MS21" s="97">
        <f>Seniori!MS17</f>
        <v>0</v>
      </c>
      <c r="MT21" s="97">
        <f>Seniori!MT17</f>
        <v>0</v>
      </c>
      <c r="MU21" s="97">
        <f>Seniori!MU17</f>
        <v>0</v>
      </c>
      <c r="MV21" s="97">
        <f>Seniori!MV17</f>
        <v>0</v>
      </c>
      <c r="MW21" s="97">
        <f>Seniori!MW17</f>
        <v>0</v>
      </c>
      <c r="MX21" s="97">
        <f>Seniori!MX17</f>
        <v>0</v>
      </c>
      <c r="MY21" s="97">
        <f>Seniori!MY17</f>
        <v>0</v>
      </c>
      <c r="MZ21" s="97">
        <f>Seniori!MZ17</f>
        <v>0</v>
      </c>
      <c r="NA21" s="97">
        <f>Seniori!NA17</f>
        <v>0</v>
      </c>
      <c r="NB21" s="97">
        <f>Seniori!NB17</f>
        <v>0</v>
      </c>
      <c r="NC21" s="97">
        <f>Seniori!NC17</f>
        <v>0</v>
      </c>
      <c r="ND21" s="97">
        <f>Seniori!ND17</f>
        <v>0</v>
      </c>
      <c r="NE21" s="97">
        <f>Seniori!NE17</f>
        <v>0</v>
      </c>
      <c r="NF21" s="97">
        <f>Seniori!NF17</f>
        <v>0</v>
      </c>
      <c r="NG21" s="97">
        <f>Seniori!NG17</f>
        <v>0</v>
      </c>
      <c r="NH21" s="97">
        <f>Seniori!NH17</f>
        <v>0</v>
      </c>
      <c r="NI21" s="97">
        <f>Seniori!NI17</f>
        <v>0</v>
      </c>
      <c r="NJ21" s="97">
        <f>Seniori!NJ17</f>
        <v>0</v>
      </c>
      <c r="NK21" s="97">
        <f>Seniori!NK17</f>
        <v>0</v>
      </c>
      <c r="NL21" s="97">
        <f>Seniori!NL17</f>
        <v>0</v>
      </c>
      <c r="NM21" s="97">
        <f>Seniori!NM17</f>
        <v>0</v>
      </c>
      <c r="NN21" s="97">
        <f>Seniori!NN17</f>
        <v>0</v>
      </c>
      <c r="NO21" s="97">
        <f>Seniori!NO17</f>
        <v>0</v>
      </c>
      <c r="NP21" s="97">
        <f>Seniori!NP17</f>
        <v>0</v>
      </c>
      <c r="NQ21" s="97">
        <f>Seniori!NQ17</f>
        <v>0</v>
      </c>
      <c r="NR21" s="97">
        <f>Seniori!NR17</f>
        <v>0</v>
      </c>
      <c r="NS21" s="97">
        <f>Seniori!NS17</f>
        <v>0</v>
      </c>
      <c r="NT21" s="97">
        <f>Seniori!NT17</f>
        <v>0</v>
      </c>
      <c r="NU21" s="97">
        <f>Seniori!NU17</f>
        <v>0</v>
      </c>
      <c r="NV21" s="97">
        <f>Seniori!NV17</f>
        <v>0</v>
      </c>
      <c r="NW21" s="97">
        <f>Seniori!NW17</f>
        <v>0</v>
      </c>
      <c r="NX21" s="97">
        <f>Seniori!NX17</f>
        <v>0</v>
      </c>
      <c r="NY21" s="97">
        <f>Seniori!NY17</f>
        <v>0</v>
      </c>
      <c r="NZ21" s="97">
        <f>Seniori!NZ17</f>
        <v>0</v>
      </c>
      <c r="OA21" s="97">
        <f>Seniori!OA17</f>
        <v>0</v>
      </c>
      <c r="OB21" s="97">
        <f>Seniori!OB17</f>
        <v>0</v>
      </c>
      <c r="OC21" s="97">
        <f>Seniori!OC17</f>
        <v>0</v>
      </c>
      <c r="OD21" s="97">
        <f>Seniori!OD17</f>
        <v>0</v>
      </c>
      <c r="OE21" s="97">
        <f>Seniori!OE17</f>
        <v>0</v>
      </c>
      <c r="OF21" s="97">
        <f>Seniori!OF17</f>
        <v>0</v>
      </c>
      <c r="OG21" s="97">
        <f>Seniori!OG17</f>
        <v>0</v>
      </c>
      <c r="OH21" s="97">
        <f>Seniori!OH17</f>
        <v>0</v>
      </c>
      <c r="OI21" s="97">
        <f>Seniori!OI17</f>
        <v>0</v>
      </c>
      <c r="OJ21" s="97">
        <f>Seniori!OJ17</f>
        <v>0</v>
      </c>
      <c r="OK21" s="97">
        <f>Seniori!OK17</f>
        <v>0</v>
      </c>
      <c r="OL21" s="97">
        <f>Seniori!OL17</f>
        <v>0</v>
      </c>
      <c r="OM21" s="97">
        <f>Seniori!OM17</f>
        <v>0</v>
      </c>
      <c r="ON21" s="97">
        <f>Seniori!ON17</f>
        <v>0</v>
      </c>
      <c r="OO21" s="97">
        <f>Seniori!OO17</f>
        <v>0</v>
      </c>
      <c r="OP21" s="97">
        <f>Seniori!OP17</f>
        <v>0</v>
      </c>
      <c r="OQ21" s="97">
        <f>Seniori!OQ17</f>
        <v>0</v>
      </c>
      <c r="OR21" s="97">
        <f>Seniori!OR17</f>
        <v>0</v>
      </c>
      <c r="OS21" s="97">
        <f>Seniori!OS17</f>
        <v>0</v>
      </c>
      <c r="OT21" s="97">
        <f>Seniori!OT17</f>
        <v>0</v>
      </c>
      <c r="OU21" s="97">
        <f>Seniori!OU17</f>
        <v>0</v>
      </c>
      <c r="OV21" s="97">
        <f>Seniori!OV17</f>
        <v>0</v>
      </c>
      <c r="OW21" s="97">
        <f>Seniori!OW17</f>
        <v>0</v>
      </c>
      <c r="OX21" s="97">
        <f>Seniori!OX17</f>
        <v>0</v>
      </c>
      <c r="OY21" s="97">
        <f>Seniori!OY17</f>
        <v>0</v>
      </c>
      <c r="OZ21" s="97">
        <f>Seniori!OZ17</f>
        <v>0</v>
      </c>
      <c r="PA21" s="97">
        <f>Seniori!PA17</f>
        <v>0</v>
      </c>
      <c r="PB21" s="97">
        <f>Seniori!PB17</f>
        <v>0</v>
      </c>
      <c r="PC21" s="97">
        <f>Seniori!PC17</f>
        <v>0</v>
      </c>
      <c r="PD21" s="97">
        <f>Seniori!PD17</f>
        <v>0</v>
      </c>
      <c r="PE21" s="97">
        <f>Seniori!PE17</f>
        <v>0</v>
      </c>
      <c r="PF21" s="97">
        <f>Seniori!PF17</f>
        <v>0</v>
      </c>
      <c r="PG21" s="97">
        <f>Seniori!PG17</f>
        <v>0</v>
      </c>
      <c r="PH21" s="97">
        <f>Seniori!PH17</f>
        <v>0</v>
      </c>
      <c r="PI21" s="97">
        <f>Seniori!PI17</f>
        <v>0</v>
      </c>
      <c r="PJ21" s="97">
        <f>Seniori!PJ17</f>
        <v>0</v>
      </c>
      <c r="PK21" s="97">
        <f>Seniori!PK17</f>
        <v>0</v>
      </c>
      <c r="PL21" s="97">
        <f>Seniori!PL17</f>
        <v>0</v>
      </c>
      <c r="PM21" s="97">
        <f>Seniori!PM17</f>
        <v>0</v>
      </c>
      <c r="PN21" s="97">
        <f>Seniori!PN17</f>
        <v>0</v>
      </c>
      <c r="PO21" s="97">
        <f>Seniori!PO17</f>
        <v>0</v>
      </c>
      <c r="PP21" s="97">
        <f>Seniori!PP17</f>
        <v>0</v>
      </c>
      <c r="PQ21" s="97">
        <f>Seniori!PQ17</f>
        <v>0</v>
      </c>
      <c r="PR21" s="97">
        <f>Seniori!PR17</f>
        <v>0</v>
      </c>
      <c r="PS21" s="97">
        <f>Seniori!PS17</f>
        <v>0</v>
      </c>
      <c r="PT21" s="97">
        <f>Seniori!PT17</f>
        <v>0</v>
      </c>
      <c r="PU21" s="97">
        <f>Seniori!PU17</f>
        <v>0</v>
      </c>
      <c r="PV21" s="97">
        <f>Seniori!PV17</f>
        <v>0</v>
      </c>
      <c r="PW21" s="97">
        <f>Seniori!PW17</f>
        <v>0</v>
      </c>
      <c r="PX21" s="97">
        <f>Seniori!PX17</f>
        <v>0</v>
      </c>
      <c r="PY21" s="97">
        <f>Seniori!PY17</f>
        <v>0</v>
      </c>
      <c r="PZ21" s="97">
        <f>Seniori!PZ17</f>
        <v>0</v>
      </c>
      <c r="QA21" s="97">
        <f>Seniori!QA17</f>
        <v>0</v>
      </c>
      <c r="QB21" s="97">
        <f>Seniori!QB17</f>
        <v>0</v>
      </c>
      <c r="QC21" s="97">
        <f>Seniori!QC17</f>
        <v>0</v>
      </c>
      <c r="QD21" s="97">
        <f>Seniori!QD17</f>
        <v>0</v>
      </c>
      <c r="QE21" s="97">
        <f>Seniori!QE17</f>
        <v>0</v>
      </c>
      <c r="QF21" s="97">
        <f>Seniori!QF17</f>
        <v>0</v>
      </c>
      <c r="QG21" s="97">
        <f>Seniori!QG17</f>
        <v>0</v>
      </c>
      <c r="QH21" s="97">
        <f>Seniori!QH17</f>
        <v>0</v>
      </c>
      <c r="QI21" s="97">
        <f>Seniori!QI17</f>
        <v>0</v>
      </c>
      <c r="QJ21" s="97">
        <f>Seniori!QJ17</f>
        <v>0</v>
      </c>
      <c r="QK21" s="97">
        <f>Seniori!QK17</f>
        <v>0</v>
      </c>
      <c r="QL21" s="97">
        <f>Seniori!QL17</f>
        <v>0</v>
      </c>
      <c r="QM21" s="97">
        <f>Seniori!QM17</f>
        <v>0</v>
      </c>
      <c r="QN21" s="97">
        <f>Seniori!QN17</f>
        <v>0</v>
      </c>
      <c r="QO21" s="97">
        <f>Seniori!QO17</f>
        <v>0</v>
      </c>
      <c r="QP21" s="97">
        <f>Seniori!QP17</f>
        <v>0</v>
      </c>
      <c r="QQ21" s="97">
        <f>Seniori!QQ17</f>
        <v>0</v>
      </c>
      <c r="QR21" s="97">
        <f>Seniori!QR17</f>
        <v>0</v>
      </c>
      <c r="QS21" s="97">
        <f>Seniori!QS17</f>
        <v>0</v>
      </c>
      <c r="QT21" s="97">
        <f>Seniori!QT17</f>
        <v>0</v>
      </c>
      <c r="QU21" s="97">
        <f>Seniori!QU17</f>
        <v>0</v>
      </c>
      <c r="QV21" s="97">
        <f>Seniori!QV17</f>
        <v>0</v>
      </c>
      <c r="QW21" s="97">
        <f>Seniori!QW17</f>
        <v>0</v>
      </c>
      <c r="QX21" s="97">
        <f>Seniori!QX17</f>
        <v>0</v>
      </c>
      <c r="QY21" s="97">
        <f>Seniori!QY17</f>
        <v>0</v>
      </c>
      <c r="QZ21" s="97">
        <f>Seniori!QZ17</f>
        <v>0</v>
      </c>
      <c r="RA21" s="97">
        <f>Seniori!RA17</f>
        <v>0</v>
      </c>
      <c r="RB21" s="97">
        <f>Seniori!RB17</f>
        <v>0</v>
      </c>
      <c r="RC21" s="97">
        <f>Seniori!RC17</f>
        <v>0</v>
      </c>
      <c r="RD21" s="97">
        <f>Seniori!RD17</f>
        <v>0</v>
      </c>
      <c r="RE21" s="97">
        <f>Seniori!RE17</f>
        <v>0</v>
      </c>
      <c r="RF21" s="97">
        <f>Seniori!RF17</f>
        <v>0</v>
      </c>
      <c r="RG21" s="97">
        <f>Seniori!RG17</f>
        <v>0</v>
      </c>
      <c r="RH21" s="97">
        <f>Seniori!RH17</f>
        <v>0</v>
      </c>
      <c r="RI21" s="97">
        <f>Seniori!RI17</f>
        <v>0</v>
      </c>
      <c r="RJ21" s="97">
        <f>Seniori!RJ17</f>
        <v>0</v>
      </c>
      <c r="RK21" s="97">
        <f>Seniori!RK17</f>
        <v>0</v>
      </c>
      <c r="RL21" s="97">
        <f>Seniori!RL17</f>
        <v>0</v>
      </c>
      <c r="RM21" s="97">
        <f>Seniori!RM17</f>
        <v>0</v>
      </c>
      <c r="RN21" s="97">
        <f>Seniori!RN17</f>
        <v>0</v>
      </c>
      <c r="RO21" s="97">
        <f>Seniori!RO17</f>
        <v>0</v>
      </c>
      <c r="RP21" s="97">
        <f>Seniori!RP17</f>
        <v>0</v>
      </c>
      <c r="RQ21" s="97">
        <f>Seniori!RQ17</f>
        <v>0</v>
      </c>
      <c r="RR21" s="97">
        <f>Seniori!RR17</f>
        <v>0</v>
      </c>
      <c r="RS21" s="97">
        <f>Seniori!RS17</f>
        <v>0</v>
      </c>
      <c r="RT21" s="97">
        <f>Seniori!RT17</f>
        <v>0</v>
      </c>
      <c r="RU21" s="97">
        <f>Seniori!RU17</f>
        <v>0</v>
      </c>
      <c r="RV21" s="97">
        <f>Seniori!RV17</f>
        <v>0</v>
      </c>
      <c r="RW21" s="97">
        <f>Seniori!RW17</f>
        <v>0</v>
      </c>
      <c r="RX21" s="97">
        <f>Seniori!RX17</f>
        <v>0</v>
      </c>
      <c r="RY21" s="97">
        <f>Seniori!RY17</f>
        <v>0</v>
      </c>
      <c r="RZ21" s="97">
        <f>Seniori!RZ17</f>
        <v>0</v>
      </c>
      <c r="SA21" s="97">
        <f>Seniori!SA17</f>
        <v>0</v>
      </c>
      <c r="SB21" s="97">
        <f>Seniori!SB17</f>
        <v>0</v>
      </c>
      <c r="SC21" s="97">
        <f>Seniori!SC17</f>
        <v>0</v>
      </c>
      <c r="SD21" s="97">
        <f>Seniori!SD17</f>
        <v>0</v>
      </c>
      <c r="SE21" s="97">
        <f>Seniori!SE17</f>
        <v>0</v>
      </c>
      <c r="SF21" s="97">
        <f>Seniori!SF17</f>
        <v>0</v>
      </c>
      <c r="SG21" s="97">
        <f>Seniori!SG17</f>
        <v>0</v>
      </c>
      <c r="SH21" s="97">
        <f>Seniori!SH17</f>
        <v>0</v>
      </c>
      <c r="SI21" s="97">
        <f>Seniori!SI17</f>
        <v>0</v>
      </c>
      <c r="SJ21" s="97">
        <f>Seniori!SJ17</f>
        <v>0</v>
      </c>
      <c r="SK21" s="97">
        <f>Seniori!SK17</f>
        <v>0</v>
      </c>
      <c r="SL21" s="97">
        <f>Seniori!SL17</f>
        <v>0</v>
      </c>
      <c r="SM21" s="97">
        <f>Seniori!SM17</f>
        <v>0</v>
      </c>
      <c r="SN21" s="97">
        <f>Seniori!SN17</f>
        <v>0</v>
      </c>
      <c r="SO21" s="97">
        <f>Seniori!SO17</f>
        <v>0</v>
      </c>
      <c r="SP21" s="97">
        <f>Seniori!SP17</f>
        <v>0</v>
      </c>
      <c r="SQ21" s="97">
        <f>Seniori!SQ17</f>
        <v>0</v>
      </c>
      <c r="SR21" s="97">
        <f>Seniori!SR17</f>
        <v>0</v>
      </c>
      <c r="SS21" s="97">
        <f>Seniori!SS17</f>
        <v>0</v>
      </c>
      <c r="ST21" s="97">
        <f>Seniori!ST17</f>
        <v>0</v>
      </c>
      <c r="SU21" s="97">
        <f>Seniori!SU17</f>
        <v>0</v>
      </c>
      <c r="SV21" s="97">
        <f>Seniori!SV17</f>
        <v>0</v>
      </c>
      <c r="SW21" s="97">
        <f>Seniori!SW17</f>
        <v>0</v>
      </c>
      <c r="SX21" s="97">
        <f>Seniori!SX17</f>
        <v>0</v>
      </c>
      <c r="SY21" s="97">
        <f>Seniori!SY17</f>
        <v>0</v>
      </c>
      <c r="SZ21" s="97">
        <f>Seniori!SZ17</f>
        <v>0</v>
      </c>
      <c r="TA21" s="97">
        <f>Seniori!TA17</f>
        <v>0</v>
      </c>
      <c r="TB21" s="97">
        <f>Seniori!TB17</f>
        <v>0</v>
      </c>
    </row>
    <row r="22" spans="1:523" s="1" customFormat="1" ht="18" customHeight="1" x14ac:dyDescent="0.2">
      <c r="A22" s="12"/>
      <c r="B22" s="11"/>
      <c r="E22" s="59" t="s">
        <v>90</v>
      </c>
      <c r="F22" s="1">
        <v>8872</v>
      </c>
      <c r="G22" s="9" t="s">
        <v>99</v>
      </c>
      <c r="H22" s="4"/>
      <c r="I22" s="1">
        <f>SUM(K22:TB22)</f>
        <v>7</v>
      </c>
      <c r="J22" s="12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  <c r="AA22" s="97"/>
      <c r="AB22" s="97"/>
      <c r="AC22" s="97"/>
      <c r="AD22" s="97"/>
      <c r="AE22" s="97"/>
      <c r="AF22" s="97"/>
      <c r="AG22" s="97"/>
      <c r="AH22" s="97"/>
      <c r="AI22" s="97"/>
      <c r="AJ22" s="97"/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97"/>
      <c r="BC22" s="97"/>
      <c r="BD22" s="97"/>
      <c r="BE22" s="97"/>
      <c r="BF22" s="97"/>
      <c r="BG22" s="97"/>
      <c r="BH22" s="97"/>
      <c r="BI22" s="97"/>
      <c r="BJ22" s="97"/>
      <c r="BK22" s="97"/>
      <c r="BL22" s="97"/>
      <c r="BM22" s="97"/>
      <c r="BN22" s="97"/>
      <c r="BO22" s="97"/>
      <c r="BP22" s="97"/>
      <c r="BQ22" s="97"/>
      <c r="BR22" s="97"/>
      <c r="BS22" s="97"/>
      <c r="BT22" s="97"/>
      <c r="BU22" s="97"/>
      <c r="BV22" s="97"/>
      <c r="BW22" s="97"/>
      <c r="BX22" s="97"/>
      <c r="BY22" s="97"/>
      <c r="BZ22" s="97"/>
      <c r="CA22" s="97"/>
      <c r="CB22" s="97"/>
      <c r="CC22" s="97"/>
      <c r="CD22" s="97"/>
      <c r="CE22" s="97"/>
      <c r="CF22" s="97"/>
      <c r="CG22" s="97"/>
      <c r="CH22" s="97"/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/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97"/>
      <c r="DV22" s="97"/>
      <c r="DW22" s="97"/>
      <c r="DX22" s="97"/>
      <c r="DY22" s="97"/>
      <c r="DZ22" s="97"/>
      <c r="EA22" s="97"/>
      <c r="EB22" s="97"/>
      <c r="EC22" s="97"/>
      <c r="ED22" s="97"/>
      <c r="EE22" s="97"/>
      <c r="EF22" s="97"/>
      <c r="EG22" s="97"/>
      <c r="EH22" s="97"/>
      <c r="EI22" s="97"/>
      <c r="EJ22" s="97"/>
      <c r="EK22" s="97"/>
      <c r="EL22" s="97"/>
      <c r="EM22" s="97"/>
      <c r="EN22" s="97"/>
      <c r="EO22" s="97"/>
      <c r="EP22" s="97"/>
      <c r="EQ22" s="97"/>
      <c r="ER22" s="97"/>
      <c r="ES22" s="97"/>
      <c r="ET22" s="97"/>
      <c r="EU22" s="97"/>
      <c r="EV22" s="97"/>
      <c r="EW22" s="97"/>
      <c r="EX22" s="97"/>
      <c r="EY22" s="97"/>
      <c r="EZ22" s="97"/>
      <c r="FA22" s="97"/>
      <c r="FB22" s="97"/>
      <c r="FC22" s="97"/>
      <c r="FD22" s="97"/>
      <c r="FE22" s="97"/>
      <c r="FF22" s="97"/>
      <c r="FG22" s="97"/>
      <c r="FH22" s="97"/>
      <c r="FI22" s="97"/>
      <c r="FJ22" s="97"/>
      <c r="FK22" s="97"/>
      <c r="FL22" s="97"/>
      <c r="FM22" s="97"/>
      <c r="FN22" s="97"/>
      <c r="FO22" s="97"/>
      <c r="FP22" s="97"/>
      <c r="FQ22" s="97"/>
      <c r="FR22" s="97"/>
      <c r="FS22" s="97"/>
      <c r="FT22" s="97"/>
      <c r="FU22" s="97"/>
      <c r="FV22" s="97"/>
      <c r="FW22" s="97"/>
      <c r="FX22" s="97"/>
      <c r="FY22" s="97"/>
      <c r="FZ22" s="97"/>
      <c r="GA22" s="97"/>
      <c r="GB22" s="97">
        <f>3+4</f>
        <v>7</v>
      </c>
      <c r="GC22" s="97"/>
      <c r="GD22" s="97"/>
      <c r="GE22" s="97"/>
      <c r="GF22" s="97"/>
      <c r="GG22" s="97"/>
      <c r="GH22" s="97"/>
      <c r="GI22" s="97"/>
      <c r="GJ22" s="97"/>
      <c r="GK22" s="97"/>
      <c r="GL22" s="97"/>
      <c r="GM22" s="97"/>
      <c r="GN22" s="97"/>
      <c r="GO22" s="97"/>
      <c r="GP22" s="97"/>
      <c r="GQ22" s="97"/>
      <c r="GR22" s="97"/>
      <c r="GS22" s="97"/>
      <c r="GT22" s="97"/>
      <c r="GU22" s="97"/>
      <c r="GV22" s="97"/>
      <c r="GW22" s="97"/>
      <c r="GX22" s="97"/>
      <c r="GY22" s="97"/>
      <c r="GZ22" s="97"/>
      <c r="HA22" s="97"/>
      <c r="HB22" s="97"/>
      <c r="HC22" s="97"/>
      <c r="HD22" s="97"/>
      <c r="HE22" s="97"/>
      <c r="HF22" s="97"/>
      <c r="HG22" s="97"/>
      <c r="HH22" s="97"/>
      <c r="HI22" s="97"/>
      <c r="HJ22" s="97"/>
      <c r="HK22" s="97"/>
      <c r="HL22" s="97"/>
      <c r="HM22" s="97"/>
      <c r="HN22" s="97"/>
      <c r="HO22" s="97"/>
      <c r="HP22" s="97"/>
      <c r="HQ22" s="97"/>
      <c r="HR22" s="97"/>
      <c r="HS22" s="97"/>
      <c r="HT22" s="97"/>
      <c r="HU22" s="97"/>
      <c r="HV22" s="97"/>
      <c r="HW22" s="97"/>
      <c r="HX22" s="97"/>
      <c r="HY22" s="97"/>
      <c r="HZ22" s="97"/>
      <c r="IA22" s="97"/>
      <c r="IB22" s="97"/>
      <c r="IC22" s="97"/>
      <c r="ID22" s="97"/>
      <c r="IE22" s="97"/>
      <c r="IF22" s="97"/>
      <c r="IG22" s="97"/>
      <c r="IH22" s="97"/>
      <c r="II22" s="97"/>
      <c r="IJ22" s="97"/>
      <c r="IK22" s="97"/>
      <c r="IL22" s="97"/>
      <c r="IM22" s="97"/>
      <c r="IN22" s="97"/>
      <c r="IO22" s="97"/>
      <c r="IP22" s="97"/>
      <c r="IQ22" s="97"/>
      <c r="IR22" s="97"/>
      <c r="IS22" s="97"/>
      <c r="IT22" s="97"/>
      <c r="IU22" s="97"/>
      <c r="IV22" s="97"/>
      <c r="IW22" s="97"/>
      <c r="IX22" s="97"/>
      <c r="IY22" s="97"/>
      <c r="IZ22" s="97"/>
      <c r="JA22" s="97"/>
      <c r="JB22" s="97"/>
      <c r="JC22" s="97"/>
      <c r="JD22" s="97"/>
      <c r="JE22" s="97"/>
      <c r="JF22" s="97"/>
      <c r="JG22" s="97"/>
      <c r="JH22" s="97"/>
      <c r="JI22" s="97"/>
      <c r="JJ22" s="97"/>
      <c r="JK22" s="97"/>
      <c r="JL22" s="97"/>
      <c r="JM22" s="97"/>
      <c r="JN22" s="97"/>
      <c r="JO22" s="97"/>
      <c r="JP22" s="97"/>
      <c r="JQ22" s="97"/>
      <c r="JR22" s="97"/>
      <c r="JS22" s="97"/>
      <c r="JT22" s="97"/>
      <c r="JU22" s="97"/>
      <c r="JV22" s="97"/>
      <c r="JW22" s="97"/>
      <c r="JX22" s="97"/>
      <c r="JY22" s="97"/>
      <c r="JZ22" s="97"/>
      <c r="KA22" s="97"/>
      <c r="KB22" s="97"/>
      <c r="KC22" s="97"/>
      <c r="KD22" s="97"/>
      <c r="KE22" s="97"/>
      <c r="KF22" s="97"/>
      <c r="KG22" s="97"/>
      <c r="KH22" s="97"/>
      <c r="KI22" s="97"/>
      <c r="KJ22" s="97"/>
      <c r="KK22" s="97"/>
      <c r="KL22" s="97"/>
      <c r="KM22" s="97"/>
      <c r="KN22" s="97"/>
      <c r="KO22" s="97"/>
      <c r="KP22" s="97"/>
      <c r="KQ22" s="97"/>
      <c r="KR22" s="97"/>
      <c r="KS22" s="97"/>
      <c r="KT22" s="97"/>
      <c r="KU22" s="97"/>
      <c r="KV22" s="97"/>
      <c r="KW22" s="97"/>
      <c r="KX22" s="97"/>
      <c r="KY22" s="97"/>
      <c r="KZ22" s="97"/>
      <c r="LA22" s="97"/>
      <c r="LB22" s="97"/>
      <c r="LC22" s="97"/>
      <c r="LD22" s="97"/>
      <c r="LE22" s="97"/>
      <c r="LF22" s="97"/>
      <c r="LG22" s="97"/>
      <c r="LH22" s="97"/>
      <c r="LI22" s="97"/>
      <c r="LJ22" s="97"/>
      <c r="LK22" s="97"/>
      <c r="LL22" s="97"/>
      <c r="LM22" s="97"/>
      <c r="LN22" s="97"/>
      <c r="LO22" s="97"/>
      <c r="LP22" s="97"/>
      <c r="LQ22" s="97"/>
      <c r="LR22" s="97"/>
      <c r="LS22" s="97"/>
      <c r="LT22" s="97"/>
      <c r="LU22" s="97"/>
      <c r="LV22" s="64"/>
      <c r="LW22" s="64"/>
      <c r="LX22" s="64"/>
      <c r="LY22" s="64"/>
      <c r="LZ22" s="64"/>
      <c r="MA22" s="64"/>
      <c r="MB22" s="64"/>
      <c r="MC22" s="64"/>
      <c r="MD22" s="64"/>
      <c r="ME22" s="64"/>
      <c r="MF22" s="64"/>
      <c r="MG22" s="64"/>
      <c r="MH22" s="64"/>
      <c r="MI22" s="64"/>
      <c r="MJ22" s="64"/>
      <c r="MK22" s="64"/>
      <c r="ML22" s="64"/>
      <c r="MM22" s="64"/>
      <c r="MN22" s="64"/>
      <c r="MO22" s="64"/>
      <c r="MP22" s="64"/>
      <c r="MQ22" s="64"/>
      <c r="MR22" s="64"/>
      <c r="MS22" s="64"/>
      <c r="MT22" s="64"/>
      <c r="MU22" s="64"/>
      <c r="MV22" s="64"/>
      <c r="MW22" s="64"/>
      <c r="MX22" s="64"/>
      <c r="MY22" s="64"/>
      <c r="MZ22" s="64"/>
      <c r="NA22" s="64"/>
      <c r="NB22" s="64"/>
      <c r="NC22" s="64"/>
      <c r="ND22" s="64"/>
      <c r="NE22" s="64"/>
      <c r="NF22" s="64"/>
      <c r="NG22" s="64"/>
      <c r="NH22" s="64"/>
      <c r="NI22" s="64"/>
      <c r="NJ22" s="64"/>
      <c r="NK22" s="64"/>
      <c r="NL22" s="64"/>
      <c r="NM22" s="64"/>
      <c r="NN22" s="64"/>
      <c r="NO22" s="64"/>
      <c r="NP22" s="64"/>
      <c r="NQ22" s="64"/>
      <c r="NR22" s="64"/>
      <c r="NS22" s="64"/>
      <c r="NT22" s="64"/>
      <c r="NU22" s="64"/>
      <c r="NV22" s="64"/>
      <c r="NW22" s="64"/>
      <c r="NX22" s="64"/>
      <c r="NY22" s="64"/>
      <c r="NZ22" s="64"/>
      <c r="OA22" s="64"/>
      <c r="OB22" s="64"/>
      <c r="OC22" s="64"/>
      <c r="OD22" s="64"/>
      <c r="OE22" s="64"/>
      <c r="OF22" s="64"/>
      <c r="OG22" s="64"/>
      <c r="OH22" s="64"/>
      <c r="OI22" s="64"/>
      <c r="OJ22" s="64"/>
      <c r="OK22" s="64"/>
      <c r="OL22" s="64"/>
      <c r="OM22" s="64"/>
      <c r="ON22" s="64"/>
      <c r="OO22" s="64"/>
      <c r="OP22" s="64"/>
      <c r="OQ22" s="64"/>
      <c r="OR22" s="64"/>
      <c r="OS22" s="64"/>
      <c r="OT22" s="64"/>
      <c r="OU22" s="64"/>
      <c r="OV22" s="64"/>
      <c r="OW22" s="64"/>
      <c r="OX22" s="64"/>
      <c r="OY22" s="64"/>
      <c r="OZ22" s="64"/>
      <c r="PA22" s="64"/>
      <c r="PB22" s="64"/>
      <c r="PC22" s="64"/>
      <c r="PD22" s="64"/>
      <c r="PE22" s="64"/>
      <c r="PF22" s="64"/>
      <c r="PG22" s="64"/>
      <c r="PH22" s="64"/>
      <c r="PI22" s="64"/>
      <c r="PJ22" s="64"/>
      <c r="PK22" s="64"/>
      <c r="PL22" s="64"/>
      <c r="PM22" s="64"/>
      <c r="PN22" s="64"/>
      <c r="PO22" s="64"/>
      <c r="PP22" s="64"/>
      <c r="PQ22" s="64"/>
      <c r="PR22" s="64"/>
      <c r="PS22" s="64"/>
      <c r="PT22" s="64"/>
      <c r="PU22" s="64"/>
      <c r="PV22" s="64"/>
      <c r="PW22" s="64"/>
      <c r="PX22" s="64"/>
      <c r="PY22" s="64"/>
      <c r="PZ22" s="64"/>
      <c r="QA22" s="64"/>
      <c r="QB22" s="64"/>
      <c r="QC22" s="64"/>
      <c r="QD22" s="64"/>
      <c r="QE22" s="64"/>
      <c r="QF22" s="64"/>
      <c r="QG22" s="64"/>
      <c r="QH22" s="64"/>
      <c r="QI22" s="64"/>
      <c r="QJ22" s="64"/>
      <c r="QK22" s="64"/>
      <c r="QL22" s="64"/>
      <c r="QM22" s="64"/>
      <c r="QN22" s="64"/>
      <c r="QO22" s="64"/>
      <c r="QP22" s="64"/>
      <c r="QQ22" s="64"/>
      <c r="QR22" s="64"/>
      <c r="QS22" s="64"/>
      <c r="QT22" s="64"/>
      <c r="QU22" s="64"/>
      <c r="QV22" s="64"/>
      <c r="QW22" s="64"/>
      <c r="QX22" s="64"/>
      <c r="QY22" s="64"/>
      <c r="QZ22" s="64"/>
      <c r="RA22" s="64"/>
      <c r="RB22" s="64"/>
      <c r="RC22" s="64"/>
      <c r="RD22" s="64"/>
      <c r="RE22" s="64"/>
      <c r="RF22" s="64"/>
      <c r="RG22" s="64"/>
      <c r="RH22" s="64"/>
      <c r="RI22" s="64"/>
      <c r="RJ22" s="97"/>
      <c r="RK22" s="97"/>
      <c r="RL22" s="97"/>
      <c r="RM22" s="97"/>
      <c r="RN22" s="97"/>
      <c r="RO22" s="97"/>
      <c r="RP22" s="97"/>
      <c r="RQ22" s="97"/>
      <c r="RR22" s="97"/>
      <c r="RS22" s="97"/>
      <c r="RT22" s="97"/>
      <c r="RU22" s="97"/>
      <c r="RV22" s="97"/>
      <c r="RW22" s="97"/>
      <c r="RX22" s="97"/>
      <c r="RY22" s="97"/>
      <c r="RZ22" s="97"/>
      <c r="SA22" s="97"/>
      <c r="SB22" s="97"/>
      <c r="SC22" s="97"/>
      <c r="SD22" s="97"/>
      <c r="SE22" s="97"/>
      <c r="SF22" s="97"/>
      <c r="SG22" s="97"/>
      <c r="SH22" s="97"/>
      <c r="SI22" s="97"/>
      <c r="SJ22" s="97"/>
      <c r="SK22" s="97"/>
      <c r="SL22" s="97"/>
      <c r="SM22" s="97"/>
      <c r="SN22" s="97"/>
      <c r="SO22" s="97"/>
      <c r="SP22" s="97"/>
      <c r="SQ22" s="97"/>
      <c r="SR22" s="97"/>
      <c r="SS22" s="97"/>
      <c r="ST22" s="97"/>
      <c r="SU22" s="97"/>
      <c r="SV22" s="97"/>
      <c r="SW22" s="97"/>
      <c r="SX22" s="97"/>
      <c r="SY22" s="97"/>
      <c r="SZ22" s="97"/>
      <c r="TA22" s="97"/>
      <c r="TB22" s="97"/>
    </row>
    <row r="23" spans="1:523" s="1" customFormat="1" ht="18" customHeight="1" x14ac:dyDescent="0.2">
      <c r="A23" s="12">
        <v>13</v>
      </c>
      <c r="B23" s="11" t="s">
        <v>28</v>
      </c>
      <c r="C23" s="1">
        <v>9051</v>
      </c>
      <c r="D23" s="1">
        <v>2010</v>
      </c>
      <c r="E23" t="s">
        <v>27</v>
      </c>
      <c r="F23" s="1">
        <v>4920</v>
      </c>
      <c r="G23" s="1" t="s">
        <v>96</v>
      </c>
      <c r="H23" t="s">
        <v>29</v>
      </c>
      <c r="I23" s="1">
        <f t="shared" si="0"/>
        <v>65</v>
      </c>
      <c r="J23" s="12">
        <f>Tabuľka3[[#This Row],[Stĺpec9]]</f>
        <v>65</v>
      </c>
      <c r="K23" s="97">
        <f>Seniori!K22</f>
        <v>0</v>
      </c>
      <c r="L23" s="97">
        <f>Seniori!L22</f>
        <v>0</v>
      </c>
      <c r="M23" s="97">
        <f>Seniori!M22</f>
        <v>0</v>
      </c>
      <c r="N23" s="97">
        <f>Seniori!N22</f>
        <v>0</v>
      </c>
      <c r="O23" s="97">
        <f>Seniori!O22</f>
        <v>0</v>
      </c>
      <c r="P23" s="97">
        <f>Seniori!P22</f>
        <v>0</v>
      </c>
      <c r="Q23" s="97">
        <f>Seniori!Q22</f>
        <v>0</v>
      </c>
      <c r="R23" s="97">
        <f>Seniori!R22</f>
        <v>0</v>
      </c>
      <c r="S23" s="97">
        <f>Seniori!S22</f>
        <v>0</v>
      </c>
      <c r="T23" s="97">
        <f>Seniori!T22</f>
        <v>0</v>
      </c>
      <c r="U23" s="97">
        <f>Seniori!U22</f>
        <v>0</v>
      </c>
      <c r="V23" s="97">
        <f>Seniori!V22</f>
        <v>0</v>
      </c>
      <c r="W23" s="97">
        <f>Seniori!W22</f>
        <v>0</v>
      </c>
      <c r="X23" s="97">
        <f>Seniori!X22</f>
        <v>0</v>
      </c>
      <c r="Y23" s="97">
        <f>Seniori!Y22</f>
        <v>0</v>
      </c>
      <c r="Z23" s="97">
        <f>Seniori!Z22</f>
        <v>0</v>
      </c>
      <c r="AA23" s="97">
        <f>Seniori!AA22</f>
        <v>0</v>
      </c>
      <c r="AB23" s="97">
        <f>Seniori!AB22</f>
        <v>0</v>
      </c>
      <c r="AC23" s="97">
        <f>Seniori!AC22</f>
        <v>0</v>
      </c>
      <c r="AD23" s="97">
        <f>Seniori!AD22</f>
        <v>0</v>
      </c>
      <c r="AE23" s="97">
        <f>Seniori!AE22</f>
        <v>0</v>
      </c>
      <c r="AF23" s="97">
        <f>Seniori!AF22</f>
        <v>0</v>
      </c>
      <c r="AG23" s="97">
        <f>Seniori!AG22</f>
        <v>0</v>
      </c>
      <c r="AH23" s="97">
        <f>Seniori!AH22</f>
        <v>0</v>
      </c>
      <c r="AI23" s="97">
        <f>Seniori!AI22</f>
        <v>0</v>
      </c>
      <c r="AJ23" s="97">
        <f>Seniori!AJ22</f>
        <v>0</v>
      </c>
      <c r="AK23" s="97">
        <f>Seniori!AK22</f>
        <v>0</v>
      </c>
      <c r="AL23" s="97">
        <f>Seniori!AL22</f>
        <v>0</v>
      </c>
      <c r="AM23" s="97">
        <f>Seniori!AM22</f>
        <v>0</v>
      </c>
      <c r="AN23" s="97">
        <f>Seniori!AN22</f>
        <v>0</v>
      </c>
      <c r="AO23" s="97">
        <f>Seniori!AO22</f>
        <v>0</v>
      </c>
      <c r="AP23" s="97">
        <f>Seniori!AP22</f>
        <v>0</v>
      </c>
      <c r="AQ23" s="97">
        <f>Seniori!AQ22</f>
        <v>0</v>
      </c>
      <c r="AR23" s="97">
        <f>Seniori!AR22</f>
        <v>0</v>
      </c>
      <c r="AS23" s="97">
        <f>Seniori!AS22</f>
        <v>0</v>
      </c>
      <c r="AT23" s="97">
        <f>Seniori!AT22</f>
        <v>0</v>
      </c>
      <c r="AU23" s="97">
        <f>Seniori!AU22</f>
        <v>0</v>
      </c>
      <c r="AV23" s="97">
        <f>Seniori!AV22</f>
        <v>0</v>
      </c>
      <c r="AW23" s="97">
        <f>Seniori!AW22</f>
        <v>0</v>
      </c>
      <c r="AX23" s="97">
        <f>Seniori!AX22</f>
        <v>0</v>
      </c>
      <c r="AY23" s="97">
        <f>Seniori!AY22</f>
        <v>0</v>
      </c>
      <c r="AZ23" s="97">
        <f>Seniori!AZ22</f>
        <v>0</v>
      </c>
      <c r="BA23" s="97">
        <f>Seniori!BA22</f>
        <v>0</v>
      </c>
      <c r="BB23" s="97">
        <f>Seniori!BB22</f>
        <v>0</v>
      </c>
      <c r="BC23" s="97">
        <f>Seniori!BC22</f>
        <v>0</v>
      </c>
      <c r="BD23" s="97">
        <f>Seniori!BD22</f>
        <v>0</v>
      </c>
      <c r="BE23" s="97">
        <f>Seniori!BE22</f>
        <v>0</v>
      </c>
      <c r="BF23" s="97">
        <f>Seniori!BF22</f>
        <v>0</v>
      </c>
      <c r="BG23" s="97">
        <f>Seniori!BG22</f>
        <v>0</v>
      </c>
      <c r="BH23" s="97">
        <f>Seniori!BH22</f>
        <v>0</v>
      </c>
      <c r="BI23" s="97">
        <f>Seniori!BI22</f>
        <v>0</v>
      </c>
      <c r="BJ23" s="97">
        <f>Seniori!BJ22</f>
        <v>0</v>
      </c>
      <c r="BK23" s="97">
        <f>Seniori!BK22</f>
        <v>0</v>
      </c>
      <c r="BL23" s="97">
        <f>Seniori!BL22</f>
        <v>0</v>
      </c>
      <c r="BM23" s="97">
        <f>Seniori!BM22</f>
        <v>0</v>
      </c>
      <c r="BN23" s="97">
        <f>Seniori!BN22</f>
        <v>0</v>
      </c>
      <c r="BO23" s="97">
        <f>Seniori!BO22</f>
        <v>0</v>
      </c>
      <c r="BP23" s="97">
        <f>Seniori!BP22</f>
        <v>0</v>
      </c>
      <c r="BQ23" s="97">
        <f>Seniori!BQ22</f>
        <v>0</v>
      </c>
      <c r="BR23" s="97">
        <f>Seniori!BR22</f>
        <v>0</v>
      </c>
      <c r="BS23" s="97">
        <f>Seniori!BS22</f>
        <v>0</v>
      </c>
      <c r="BT23" s="97">
        <f>Seniori!BT22</f>
        <v>0</v>
      </c>
      <c r="BU23" s="97">
        <f>Seniori!BU22</f>
        <v>0</v>
      </c>
      <c r="BV23" s="97">
        <f>Seniori!BV22</f>
        <v>0</v>
      </c>
      <c r="BW23" s="97">
        <f>Seniori!BW22</f>
        <v>0</v>
      </c>
      <c r="BX23" s="97">
        <f>Seniori!BX22</f>
        <v>0</v>
      </c>
      <c r="BY23" s="97">
        <f>Seniori!BY22</f>
        <v>0</v>
      </c>
      <c r="BZ23" s="97">
        <f>Seniori!BZ22</f>
        <v>0</v>
      </c>
      <c r="CA23" s="97">
        <f>Seniori!CA22</f>
        <v>0</v>
      </c>
      <c r="CB23" s="97">
        <f>Seniori!CB22</f>
        <v>0</v>
      </c>
      <c r="CC23" s="97">
        <f>Seniori!CC22</f>
        <v>0</v>
      </c>
      <c r="CD23" s="97">
        <f>Seniori!CD22</f>
        <v>0</v>
      </c>
      <c r="CE23" s="97">
        <f>Seniori!CE22</f>
        <v>0</v>
      </c>
      <c r="CF23" s="97">
        <f>Seniori!CF22</f>
        <v>0</v>
      </c>
      <c r="CG23" s="97">
        <f>Seniori!CG22</f>
        <v>0</v>
      </c>
      <c r="CH23" s="97">
        <f>Seniori!CH22</f>
        <v>0</v>
      </c>
      <c r="CI23" s="97">
        <f>Seniori!CI22</f>
        <v>16</v>
      </c>
      <c r="CJ23" s="97">
        <f>Seniori!CJ22</f>
        <v>0</v>
      </c>
      <c r="CK23" s="97">
        <f>Seniori!CK22</f>
        <v>0</v>
      </c>
      <c r="CL23" s="97">
        <f>Seniori!CL22</f>
        <v>0</v>
      </c>
      <c r="CM23" s="97">
        <f>Seniori!CM22</f>
        <v>0</v>
      </c>
      <c r="CN23" s="97">
        <f>Seniori!CN22</f>
        <v>0</v>
      </c>
      <c r="CO23" s="97">
        <f>Seniori!CO22</f>
        <v>0</v>
      </c>
      <c r="CP23" s="97">
        <f>Seniori!CP22</f>
        <v>0</v>
      </c>
      <c r="CQ23" s="97">
        <f>Seniori!CQ22</f>
        <v>0</v>
      </c>
      <c r="CR23" s="97">
        <f>Seniori!CR22</f>
        <v>15</v>
      </c>
      <c r="CS23" s="97">
        <f>Seniori!CS22</f>
        <v>0</v>
      </c>
      <c r="CT23" s="97">
        <f>Seniori!CT22</f>
        <v>0</v>
      </c>
      <c r="CU23" s="97">
        <f>Seniori!CU22</f>
        <v>0</v>
      </c>
      <c r="CV23" s="97">
        <f>Seniori!CV22</f>
        <v>0</v>
      </c>
      <c r="CW23" s="97">
        <f>Seniori!CW22</f>
        <v>0</v>
      </c>
      <c r="CX23" s="97">
        <f>Seniori!CX22</f>
        <v>0</v>
      </c>
      <c r="CY23" s="97">
        <f>Seniori!CY22</f>
        <v>0</v>
      </c>
      <c r="CZ23" s="97">
        <f>Seniori!CZ22</f>
        <v>0</v>
      </c>
      <c r="DA23" s="97">
        <f>Seniori!DA22</f>
        <v>0</v>
      </c>
      <c r="DB23" s="97">
        <f>Seniori!DB22</f>
        <v>0</v>
      </c>
      <c r="DC23" s="97">
        <f>Seniori!DC22</f>
        <v>0</v>
      </c>
      <c r="DD23" s="97">
        <f>Seniori!DD22</f>
        <v>0</v>
      </c>
      <c r="DE23" s="97">
        <f>Seniori!DE22</f>
        <v>0</v>
      </c>
      <c r="DF23" s="97">
        <f>Seniori!DF22</f>
        <v>0</v>
      </c>
      <c r="DG23" s="97">
        <f>Seniori!DG22</f>
        <v>0</v>
      </c>
      <c r="DH23" s="97">
        <f>Seniori!DH22</f>
        <v>0</v>
      </c>
      <c r="DI23" s="97">
        <f>Seniori!DI22</f>
        <v>0</v>
      </c>
      <c r="DJ23" s="97">
        <f>Seniori!DJ22</f>
        <v>0</v>
      </c>
      <c r="DK23" s="97">
        <f>Seniori!DK22</f>
        <v>0</v>
      </c>
      <c r="DL23" s="97">
        <f>Seniori!DL22</f>
        <v>0</v>
      </c>
      <c r="DM23" s="97">
        <f>Seniori!DM22</f>
        <v>0</v>
      </c>
      <c r="DN23" s="97">
        <f>Seniori!DN22</f>
        <v>0</v>
      </c>
      <c r="DO23" s="97">
        <f>Seniori!DO22</f>
        <v>0</v>
      </c>
      <c r="DP23" s="97">
        <f>Seniori!DP22</f>
        <v>0</v>
      </c>
      <c r="DQ23" s="97">
        <f>Seniori!DQ22</f>
        <v>0</v>
      </c>
      <c r="DR23" s="97">
        <f>Seniori!DR22</f>
        <v>0</v>
      </c>
      <c r="DS23" s="97">
        <f>Seniori!DS22</f>
        <v>0</v>
      </c>
      <c r="DT23" s="97">
        <f>Seniori!DT22</f>
        <v>0</v>
      </c>
      <c r="DU23" s="97">
        <f>Seniori!DU22</f>
        <v>0</v>
      </c>
      <c r="DV23" s="97">
        <f>Seniori!DV22</f>
        <v>18</v>
      </c>
      <c r="DW23" s="97">
        <f>Seniori!DW22</f>
        <v>16</v>
      </c>
      <c r="DX23" s="97">
        <f>Seniori!DX22</f>
        <v>0</v>
      </c>
      <c r="DY23" s="97">
        <f>Seniori!DY22</f>
        <v>0</v>
      </c>
      <c r="DZ23" s="97">
        <f>Seniori!DZ22</f>
        <v>0</v>
      </c>
      <c r="EA23" s="97">
        <f>Seniori!EA22</f>
        <v>0</v>
      </c>
      <c r="EB23" s="97">
        <f>Seniori!EB22</f>
        <v>0</v>
      </c>
      <c r="EC23" s="97">
        <f>Seniori!EC22</f>
        <v>0</v>
      </c>
      <c r="ED23" s="97">
        <f>Seniori!ED22</f>
        <v>0</v>
      </c>
      <c r="EE23" s="97">
        <f>Seniori!EE22</f>
        <v>0</v>
      </c>
      <c r="EF23" s="97">
        <f>Seniori!EF22</f>
        <v>0</v>
      </c>
      <c r="EG23" s="97">
        <f>Seniori!EG22</f>
        <v>0</v>
      </c>
      <c r="EH23" s="97">
        <f>Seniori!EH22</f>
        <v>0</v>
      </c>
      <c r="EI23" s="97">
        <f>Seniori!EI22</f>
        <v>0</v>
      </c>
      <c r="EJ23" s="97">
        <f>Seniori!EJ22</f>
        <v>0</v>
      </c>
      <c r="EK23" s="97">
        <f>Seniori!EK22</f>
        <v>0</v>
      </c>
      <c r="EL23" s="97">
        <f>Seniori!EL22</f>
        <v>0</v>
      </c>
      <c r="EM23" s="97">
        <f>Seniori!EM22</f>
        <v>0</v>
      </c>
      <c r="EN23" s="97">
        <f>Seniori!EN22</f>
        <v>0</v>
      </c>
      <c r="EO23" s="97">
        <f>Seniori!EO22</f>
        <v>0</v>
      </c>
      <c r="EP23" s="97">
        <f>Seniori!EP22</f>
        <v>0</v>
      </c>
      <c r="EQ23" s="97">
        <f>Seniori!EQ22</f>
        <v>0</v>
      </c>
      <c r="ER23" s="97">
        <f>Seniori!ER22</f>
        <v>0</v>
      </c>
      <c r="ES23" s="97">
        <f>Seniori!ES22</f>
        <v>0</v>
      </c>
      <c r="ET23" s="97">
        <f>Seniori!ET22</f>
        <v>0</v>
      </c>
      <c r="EU23" s="97">
        <f>Seniori!EU22</f>
        <v>0</v>
      </c>
      <c r="EV23" s="97">
        <f>Seniori!EV22</f>
        <v>0</v>
      </c>
      <c r="EW23" s="97">
        <f>Seniori!EW22</f>
        <v>0</v>
      </c>
      <c r="EX23" s="97">
        <f>Seniori!EX22</f>
        <v>0</v>
      </c>
      <c r="EY23" s="97">
        <f>Seniori!EY22</f>
        <v>0</v>
      </c>
      <c r="EZ23" s="97">
        <f>Seniori!EZ22</f>
        <v>0</v>
      </c>
      <c r="FA23" s="97">
        <f>Seniori!FA22</f>
        <v>0</v>
      </c>
      <c r="FB23" s="97">
        <f>Seniori!FB22</f>
        <v>0</v>
      </c>
      <c r="FC23" s="97">
        <f>Seniori!FC22</f>
        <v>0</v>
      </c>
      <c r="FD23" s="97">
        <f>Seniori!FD22</f>
        <v>0</v>
      </c>
      <c r="FE23" s="97">
        <f>Seniori!FE22</f>
        <v>0</v>
      </c>
      <c r="FF23" s="97">
        <f>Seniori!FF22</f>
        <v>0</v>
      </c>
      <c r="FG23" s="97">
        <f>Seniori!FG22</f>
        <v>0</v>
      </c>
      <c r="FH23" s="97">
        <f>Seniori!FH22</f>
        <v>0</v>
      </c>
      <c r="FI23" s="97">
        <f>Seniori!FI22</f>
        <v>0</v>
      </c>
      <c r="FJ23" s="97">
        <f>Seniori!FJ22</f>
        <v>0</v>
      </c>
      <c r="FK23" s="97">
        <f>Seniori!FK22</f>
        <v>0</v>
      </c>
      <c r="FL23" s="97">
        <f>Seniori!FL22</f>
        <v>0</v>
      </c>
      <c r="FM23" s="97">
        <f>Seniori!FM22</f>
        <v>0</v>
      </c>
      <c r="FN23" s="97">
        <f>Seniori!FN22</f>
        <v>0</v>
      </c>
      <c r="FO23" s="97">
        <f>Seniori!FO22</f>
        <v>0</v>
      </c>
      <c r="FP23" s="97">
        <f>Seniori!FP22</f>
        <v>0</v>
      </c>
      <c r="FQ23" s="97">
        <f>Seniori!FQ22</f>
        <v>0</v>
      </c>
      <c r="FR23" s="97">
        <f>Seniori!FR22</f>
        <v>0</v>
      </c>
      <c r="FS23" s="97">
        <f>Seniori!FS22</f>
        <v>0</v>
      </c>
      <c r="FT23" s="97">
        <f>Seniori!FT22</f>
        <v>0</v>
      </c>
      <c r="FU23" s="97">
        <f>Seniori!FU22</f>
        <v>0</v>
      </c>
      <c r="FV23" s="97">
        <f>Seniori!FV22</f>
        <v>0</v>
      </c>
      <c r="FW23" s="97">
        <f>Seniori!FW22</f>
        <v>0</v>
      </c>
      <c r="FX23" s="97">
        <f>Seniori!FX22</f>
        <v>0</v>
      </c>
      <c r="FY23" s="97">
        <f>Seniori!FY22</f>
        <v>0</v>
      </c>
      <c r="FZ23" s="97">
        <f>Seniori!FZ22</f>
        <v>0</v>
      </c>
      <c r="GA23" s="97">
        <f>Seniori!GA22</f>
        <v>0</v>
      </c>
      <c r="GB23" s="97">
        <f>Seniori!GB22</f>
        <v>0</v>
      </c>
      <c r="GC23" s="97">
        <f>Seniori!GC22</f>
        <v>0</v>
      </c>
      <c r="GD23" s="97">
        <f>Seniori!GD22</f>
        <v>0</v>
      </c>
      <c r="GE23" s="97">
        <f>Seniori!GE22</f>
        <v>0</v>
      </c>
      <c r="GF23" s="97">
        <f>Seniori!GF22</f>
        <v>0</v>
      </c>
      <c r="GG23" s="97">
        <f>Seniori!GG22</f>
        <v>0</v>
      </c>
      <c r="GH23" s="97">
        <f>Seniori!GH22</f>
        <v>0</v>
      </c>
      <c r="GI23" s="97">
        <f>Seniori!GI22</f>
        <v>0</v>
      </c>
      <c r="GJ23" s="97">
        <f>Seniori!GJ22</f>
        <v>0</v>
      </c>
      <c r="GK23" s="97">
        <f>Seniori!GK22</f>
        <v>0</v>
      </c>
      <c r="GL23" s="97">
        <f>Seniori!GL22</f>
        <v>0</v>
      </c>
      <c r="GM23" s="97">
        <f>Seniori!GM22</f>
        <v>0</v>
      </c>
      <c r="GN23" s="97">
        <f>Seniori!GN22</f>
        <v>0</v>
      </c>
      <c r="GO23" s="97">
        <f>Seniori!GO22</f>
        <v>0</v>
      </c>
      <c r="GP23" s="97">
        <f>Seniori!GP22</f>
        <v>0</v>
      </c>
      <c r="GQ23" s="97">
        <f>Seniori!GQ22</f>
        <v>0</v>
      </c>
      <c r="GR23" s="97">
        <f>Seniori!GR22</f>
        <v>0</v>
      </c>
      <c r="GS23" s="97">
        <f>Seniori!GS22</f>
        <v>0</v>
      </c>
      <c r="GT23" s="97">
        <f>Seniori!GT22</f>
        <v>0</v>
      </c>
      <c r="GU23" s="97">
        <f>Seniori!GU22</f>
        <v>0</v>
      </c>
      <c r="GV23" s="97">
        <f>Seniori!GV22</f>
        <v>0</v>
      </c>
      <c r="GW23" s="97">
        <f>Seniori!GW22</f>
        <v>0</v>
      </c>
      <c r="GX23" s="97">
        <f>Seniori!GX22</f>
        <v>0</v>
      </c>
      <c r="GY23" s="97">
        <f>Seniori!GY22</f>
        <v>0</v>
      </c>
      <c r="GZ23" s="97">
        <f>Seniori!GZ22</f>
        <v>0</v>
      </c>
      <c r="HA23" s="97">
        <f>Seniori!HA22</f>
        <v>0</v>
      </c>
      <c r="HB23" s="97">
        <f>Seniori!HB22</f>
        <v>0</v>
      </c>
      <c r="HC23" s="97">
        <f>Seniori!HC22</f>
        <v>0</v>
      </c>
      <c r="HD23" s="97">
        <f>Seniori!HD22</f>
        <v>0</v>
      </c>
      <c r="HE23" s="97">
        <f>Seniori!HE22</f>
        <v>0</v>
      </c>
      <c r="HF23" s="97">
        <f>Seniori!HF22</f>
        <v>0</v>
      </c>
      <c r="HG23" s="97">
        <f>Seniori!HG22</f>
        <v>0</v>
      </c>
      <c r="HH23" s="97">
        <f>Seniori!HH22</f>
        <v>0</v>
      </c>
      <c r="HI23" s="97">
        <f>Seniori!HI22</f>
        <v>0</v>
      </c>
      <c r="HJ23" s="97">
        <f>Seniori!HJ22</f>
        <v>0</v>
      </c>
      <c r="HK23" s="97">
        <f>Seniori!HK22</f>
        <v>0</v>
      </c>
      <c r="HL23" s="97">
        <f>Seniori!HL22</f>
        <v>0</v>
      </c>
      <c r="HM23" s="97">
        <f>Seniori!HM22</f>
        <v>0</v>
      </c>
      <c r="HN23" s="97">
        <f>Seniori!HN22</f>
        <v>0</v>
      </c>
      <c r="HO23" s="97">
        <f>Seniori!HO22</f>
        <v>0</v>
      </c>
      <c r="HP23" s="97">
        <f>Seniori!HP22</f>
        <v>0</v>
      </c>
      <c r="HQ23" s="97">
        <f>Seniori!HQ22</f>
        <v>0</v>
      </c>
      <c r="HR23" s="97">
        <f>Seniori!HR22</f>
        <v>0</v>
      </c>
      <c r="HS23" s="97">
        <f>Seniori!HS22</f>
        <v>0</v>
      </c>
      <c r="HT23" s="97">
        <f>Seniori!HT22</f>
        <v>0</v>
      </c>
      <c r="HU23" s="97">
        <f>Seniori!HU22</f>
        <v>0</v>
      </c>
      <c r="HV23" s="97">
        <f>Seniori!HV22</f>
        <v>0</v>
      </c>
      <c r="HW23" s="97">
        <f>Seniori!HW22</f>
        <v>0</v>
      </c>
      <c r="HX23" s="97">
        <f>Seniori!HX22</f>
        <v>0</v>
      </c>
      <c r="HY23" s="97">
        <f>Seniori!HY22</f>
        <v>0</v>
      </c>
      <c r="HZ23" s="97">
        <f>Seniori!HZ22</f>
        <v>0</v>
      </c>
      <c r="IA23" s="97">
        <f>Seniori!IA22</f>
        <v>0</v>
      </c>
      <c r="IB23" s="97">
        <f>Seniori!IB22</f>
        <v>0</v>
      </c>
      <c r="IC23" s="97">
        <f>Seniori!IC22</f>
        <v>0</v>
      </c>
      <c r="ID23" s="97">
        <f>Seniori!ID22</f>
        <v>0</v>
      </c>
      <c r="IE23" s="97">
        <f>Seniori!IE22</f>
        <v>0</v>
      </c>
      <c r="IF23" s="97">
        <f>Seniori!IF22</f>
        <v>0</v>
      </c>
      <c r="IG23" s="97">
        <f>Seniori!IG22</f>
        <v>0</v>
      </c>
      <c r="IH23" s="97">
        <f>Seniori!IH22</f>
        <v>0</v>
      </c>
      <c r="II23" s="97">
        <f>Seniori!II22</f>
        <v>0</v>
      </c>
      <c r="IJ23" s="97">
        <f>Seniori!IJ22</f>
        <v>0</v>
      </c>
      <c r="IK23" s="97">
        <f>Seniori!IK22</f>
        <v>0</v>
      </c>
      <c r="IL23" s="97">
        <f>Seniori!IL22</f>
        <v>0</v>
      </c>
      <c r="IM23" s="97">
        <f>Seniori!IM22</f>
        <v>0</v>
      </c>
      <c r="IN23" s="97">
        <f>Seniori!IN22</f>
        <v>0</v>
      </c>
      <c r="IO23" s="97">
        <f>Seniori!IO22</f>
        <v>0</v>
      </c>
      <c r="IP23" s="97">
        <f>Seniori!IP22</f>
        <v>0</v>
      </c>
      <c r="IQ23" s="97">
        <f>Seniori!IQ22</f>
        <v>0</v>
      </c>
      <c r="IR23" s="97">
        <f>Seniori!IR22</f>
        <v>0</v>
      </c>
      <c r="IS23" s="97">
        <f>Seniori!IS22</f>
        <v>0</v>
      </c>
      <c r="IT23" s="97">
        <f>Seniori!IT22</f>
        <v>0</v>
      </c>
      <c r="IU23" s="97">
        <f>Seniori!IU22</f>
        <v>0</v>
      </c>
      <c r="IV23" s="97">
        <f>Seniori!IV22</f>
        <v>0</v>
      </c>
      <c r="IW23" s="97">
        <f>Seniori!IW22</f>
        <v>0</v>
      </c>
      <c r="IX23" s="97">
        <f>Seniori!IX22</f>
        <v>0</v>
      </c>
      <c r="IY23" s="97">
        <f>Seniori!IY22</f>
        <v>0</v>
      </c>
      <c r="IZ23" s="97">
        <f>Seniori!IZ22</f>
        <v>0</v>
      </c>
      <c r="JA23" s="97">
        <f>Seniori!JA22</f>
        <v>0</v>
      </c>
      <c r="JB23" s="97">
        <f>Seniori!JB22</f>
        <v>0</v>
      </c>
      <c r="JC23" s="97">
        <f>Seniori!JC22</f>
        <v>0</v>
      </c>
      <c r="JD23" s="97">
        <f>Seniori!JD22</f>
        <v>0</v>
      </c>
      <c r="JE23" s="97">
        <f>Seniori!JE22</f>
        <v>0</v>
      </c>
      <c r="JF23" s="97">
        <f>Seniori!JF22</f>
        <v>0</v>
      </c>
      <c r="JG23" s="97">
        <f>Seniori!JG22</f>
        <v>0</v>
      </c>
      <c r="JH23" s="97">
        <f>Seniori!JH22</f>
        <v>0</v>
      </c>
      <c r="JI23" s="97">
        <f>Seniori!JI22</f>
        <v>0</v>
      </c>
      <c r="JJ23" s="97">
        <f>Seniori!JJ22</f>
        <v>0</v>
      </c>
      <c r="JK23" s="97">
        <f>Seniori!JK22</f>
        <v>0</v>
      </c>
      <c r="JL23" s="97">
        <f>Seniori!JL22</f>
        <v>0</v>
      </c>
      <c r="JM23" s="97">
        <f>Seniori!JM22</f>
        <v>0</v>
      </c>
      <c r="JN23" s="97">
        <f>Seniori!JN22</f>
        <v>0</v>
      </c>
      <c r="JO23" s="97">
        <f>Seniori!JO22</f>
        <v>0</v>
      </c>
      <c r="JP23" s="97">
        <f>Seniori!JP22</f>
        <v>0</v>
      </c>
      <c r="JQ23" s="97">
        <f>Seniori!JQ22</f>
        <v>0</v>
      </c>
      <c r="JR23" s="97">
        <f>Seniori!JR22</f>
        <v>0</v>
      </c>
      <c r="JS23" s="97">
        <f>Seniori!JS22</f>
        <v>0</v>
      </c>
      <c r="JT23" s="97">
        <f>Seniori!JT22</f>
        <v>0</v>
      </c>
      <c r="JU23" s="97">
        <f>Seniori!JU22</f>
        <v>0</v>
      </c>
      <c r="JV23" s="97">
        <f>Seniori!JV22</f>
        <v>0</v>
      </c>
      <c r="JW23" s="97">
        <f>Seniori!JW22</f>
        <v>0</v>
      </c>
      <c r="JX23" s="97">
        <f>Seniori!JX22</f>
        <v>0</v>
      </c>
      <c r="JY23" s="97">
        <f>Seniori!JY22</f>
        <v>0</v>
      </c>
      <c r="JZ23" s="97">
        <f>Seniori!JZ22</f>
        <v>0</v>
      </c>
      <c r="KA23" s="97">
        <f>Seniori!KA22</f>
        <v>0</v>
      </c>
      <c r="KB23" s="97">
        <f>Seniori!KB22</f>
        <v>0</v>
      </c>
      <c r="KC23" s="97">
        <f>Seniori!KC22</f>
        <v>0</v>
      </c>
      <c r="KD23" s="97">
        <f>Seniori!KD22</f>
        <v>0</v>
      </c>
      <c r="KE23" s="97">
        <f>Seniori!KE22</f>
        <v>0</v>
      </c>
      <c r="KF23" s="97">
        <f>Seniori!KF22</f>
        <v>0</v>
      </c>
      <c r="KG23" s="97">
        <f>Seniori!KG22</f>
        <v>0</v>
      </c>
      <c r="KH23" s="97">
        <f>Seniori!KH22</f>
        <v>0</v>
      </c>
      <c r="KI23" s="97">
        <f>Seniori!KI22</f>
        <v>0</v>
      </c>
      <c r="KJ23" s="97">
        <f>Seniori!KJ22</f>
        <v>0</v>
      </c>
      <c r="KK23" s="97">
        <f>Seniori!KK22</f>
        <v>0</v>
      </c>
      <c r="KL23" s="97">
        <f>Seniori!KL22</f>
        <v>0</v>
      </c>
      <c r="KM23" s="97">
        <f>Seniori!KM22</f>
        <v>0</v>
      </c>
      <c r="KN23" s="97">
        <f>Seniori!KN22</f>
        <v>0</v>
      </c>
      <c r="KO23" s="97">
        <f>Seniori!KO22</f>
        <v>0</v>
      </c>
      <c r="KP23" s="97">
        <f>Seniori!KP22</f>
        <v>0</v>
      </c>
      <c r="KQ23" s="97">
        <f>Seniori!KQ22</f>
        <v>0</v>
      </c>
      <c r="KR23" s="97">
        <f>Seniori!KR22</f>
        <v>0</v>
      </c>
      <c r="KS23" s="97">
        <f>Seniori!KS22</f>
        <v>0</v>
      </c>
      <c r="KT23" s="97">
        <f>Seniori!KT22</f>
        <v>0</v>
      </c>
      <c r="KU23" s="97">
        <f>Seniori!KU22</f>
        <v>0</v>
      </c>
      <c r="KV23" s="97">
        <f>Seniori!KV22</f>
        <v>0</v>
      </c>
      <c r="KW23" s="97">
        <f>Seniori!KW22</f>
        <v>0</v>
      </c>
      <c r="KX23" s="97">
        <f>Seniori!KX22</f>
        <v>0</v>
      </c>
      <c r="KY23" s="97">
        <f>Seniori!KY22</f>
        <v>0</v>
      </c>
      <c r="KZ23" s="97">
        <f>Seniori!KZ22</f>
        <v>0</v>
      </c>
      <c r="LA23" s="97">
        <f>Seniori!LA22</f>
        <v>0</v>
      </c>
      <c r="LB23" s="97">
        <f>Seniori!LB22</f>
        <v>0</v>
      </c>
      <c r="LC23" s="97">
        <f>Seniori!LC22</f>
        <v>0</v>
      </c>
      <c r="LD23" s="97">
        <f>Seniori!LD22</f>
        <v>0</v>
      </c>
      <c r="LE23" s="97">
        <f>Seniori!LE22</f>
        <v>0</v>
      </c>
      <c r="LF23" s="97">
        <f>Seniori!LF22</f>
        <v>0</v>
      </c>
      <c r="LG23" s="97">
        <f>Seniori!LG22</f>
        <v>0</v>
      </c>
      <c r="LH23" s="97">
        <f>Seniori!LH22</f>
        <v>0</v>
      </c>
      <c r="LI23" s="97">
        <f>Seniori!LI22</f>
        <v>0</v>
      </c>
      <c r="LJ23" s="97">
        <f>Seniori!LJ22</f>
        <v>0</v>
      </c>
      <c r="LK23" s="97">
        <f>Seniori!LK22</f>
        <v>0</v>
      </c>
      <c r="LL23" s="97">
        <f>Seniori!LL22</f>
        <v>0</v>
      </c>
      <c r="LM23" s="97">
        <f>Seniori!LM22</f>
        <v>0</v>
      </c>
      <c r="LN23" s="97">
        <f>Seniori!LN22</f>
        <v>0</v>
      </c>
      <c r="LO23" s="97">
        <f>Seniori!LO22</f>
        <v>0</v>
      </c>
      <c r="LP23" s="97">
        <f>Seniori!LP22</f>
        <v>0</v>
      </c>
      <c r="LQ23" s="97">
        <f>Seniori!LQ22</f>
        <v>0</v>
      </c>
      <c r="LR23" s="97">
        <f>Seniori!LR22</f>
        <v>0</v>
      </c>
      <c r="LS23" s="97">
        <f>Seniori!LS22</f>
        <v>0</v>
      </c>
      <c r="LT23" s="97">
        <f>Seniori!LT22</f>
        <v>0</v>
      </c>
      <c r="LU23" s="97">
        <f>Seniori!LU22</f>
        <v>0</v>
      </c>
      <c r="LV23" s="97">
        <f>Seniori!LV22</f>
        <v>0</v>
      </c>
      <c r="LW23" s="97">
        <f>Seniori!LW22</f>
        <v>0</v>
      </c>
      <c r="LX23" s="97">
        <f>Seniori!LX22</f>
        <v>0</v>
      </c>
      <c r="LY23" s="97">
        <f>Seniori!LY22</f>
        <v>0</v>
      </c>
      <c r="LZ23" s="97">
        <f>Seniori!LZ22</f>
        <v>0</v>
      </c>
      <c r="MA23" s="97">
        <f>Seniori!MA22</f>
        <v>0</v>
      </c>
      <c r="MB23" s="97">
        <f>Seniori!MB22</f>
        <v>0</v>
      </c>
      <c r="MC23" s="97">
        <f>Seniori!MC22</f>
        <v>0</v>
      </c>
      <c r="MD23" s="97">
        <f>Seniori!MD22</f>
        <v>0</v>
      </c>
      <c r="ME23" s="97">
        <f>Seniori!ME22</f>
        <v>0</v>
      </c>
      <c r="MF23" s="97">
        <f>Seniori!MF22</f>
        <v>0</v>
      </c>
      <c r="MG23" s="97">
        <f>Seniori!MG22</f>
        <v>0</v>
      </c>
      <c r="MH23" s="97">
        <f>Seniori!MH22</f>
        <v>0</v>
      </c>
      <c r="MI23" s="97">
        <f>Seniori!MI22</f>
        <v>0</v>
      </c>
      <c r="MJ23" s="97">
        <f>Seniori!MJ22</f>
        <v>0</v>
      </c>
      <c r="MK23" s="97">
        <f>Seniori!MK22</f>
        <v>0</v>
      </c>
      <c r="ML23" s="97">
        <f>Seniori!ML22</f>
        <v>0</v>
      </c>
      <c r="MM23" s="97">
        <f>Seniori!MM22</f>
        <v>0</v>
      </c>
      <c r="MN23" s="97">
        <f>Seniori!MN22</f>
        <v>0</v>
      </c>
      <c r="MO23" s="97">
        <f>Seniori!MO22</f>
        <v>0</v>
      </c>
      <c r="MP23" s="97">
        <f>Seniori!MP22</f>
        <v>0</v>
      </c>
      <c r="MQ23" s="97">
        <f>Seniori!MQ22</f>
        <v>0</v>
      </c>
      <c r="MR23" s="97">
        <f>Seniori!MR22</f>
        <v>0</v>
      </c>
      <c r="MS23" s="97">
        <f>Seniori!MS22</f>
        <v>0</v>
      </c>
      <c r="MT23" s="97">
        <f>Seniori!MT22</f>
        <v>0</v>
      </c>
      <c r="MU23" s="97">
        <f>Seniori!MU22</f>
        <v>0</v>
      </c>
      <c r="MV23" s="97">
        <f>Seniori!MV22</f>
        <v>0</v>
      </c>
      <c r="MW23" s="97">
        <f>Seniori!MW22</f>
        <v>0</v>
      </c>
      <c r="MX23" s="97">
        <f>Seniori!MX22</f>
        <v>0</v>
      </c>
      <c r="MY23" s="97">
        <f>Seniori!MY22</f>
        <v>0</v>
      </c>
      <c r="MZ23" s="97">
        <f>Seniori!MZ22</f>
        <v>0</v>
      </c>
      <c r="NA23" s="97">
        <f>Seniori!NA22</f>
        <v>0</v>
      </c>
      <c r="NB23" s="97">
        <f>Seniori!NB22</f>
        <v>0</v>
      </c>
      <c r="NC23" s="97">
        <f>Seniori!NC22</f>
        <v>0</v>
      </c>
      <c r="ND23" s="97">
        <f>Seniori!ND22</f>
        <v>0</v>
      </c>
      <c r="NE23" s="97">
        <f>Seniori!NE22</f>
        <v>0</v>
      </c>
      <c r="NF23" s="97">
        <f>Seniori!NF22</f>
        <v>0</v>
      </c>
      <c r="NG23" s="97">
        <f>Seniori!NG22</f>
        <v>0</v>
      </c>
      <c r="NH23" s="97">
        <f>Seniori!NH22</f>
        <v>0</v>
      </c>
      <c r="NI23" s="97">
        <f>Seniori!NI22</f>
        <v>0</v>
      </c>
      <c r="NJ23" s="97">
        <f>Seniori!NJ22</f>
        <v>0</v>
      </c>
      <c r="NK23" s="97">
        <f>Seniori!NK22</f>
        <v>0</v>
      </c>
      <c r="NL23" s="97">
        <f>Seniori!NL22</f>
        <v>0</v>
      </c>
      <c r="NM23" s="97">
        <f>Seniori!NM22</f>
        <v>0</v>
      </c>
      <c r="NN23" s="97">
        <f>Seniori!NN22</f>
        <v>0</v>
      </c>
      <c r="NO23" s="97">
        <f>Seniori!NO22</f>
        <v>0</v>
      </c>
      <c r="NP23" s="97">
        <f>Seniori!NP22</f>
        <v>0</v>
      </c>
      <c r="NQ23" s="97">
        <f>Seniori!NQ22</f>
        <v>0</v>
      </c>
      <c r="NR23" s="97">
        <f>Seniori!NR22</f>
        <v>0</v>
      </c>
      <c r="NS23" s="97">
        <f>Seniori!NS22</f>
        <v>0</v>
      </c>
      <c r="NT23" s="97">
        <f>Seniori!NT22</f>
        <v>0</v>
      </c>
      <c r="NU23" s="97">
        <f>Seniori!NU22</f>
        <v>0</v>
      </c>
      <c r="NV23" s="97">
        <f>Seniori!NV22</f>
        <v>0</v>
      </c>
      <c r="NW23" s="97">
        <f>Seniori!NW22</f>
        <v>0</v>
      </c>
      <c r="NX23" s="97">
        <f>Seniori!NX22</f>
        <v>0</v>
      </c>
      <c r="NY23" s="97">
        <f>Seniori!NY22</f>
        <v>0</v>
      </c>
      <c r="NZ23" s="97">
        <f>Seniori!NZ22</f>
        <v>0</v>
      </c>
      <c r="OA23" s="97">
        <f>Seniori!OA22</f>
        <v>0</v>
      </c>
      <c r="OB23" s="97">
        <f>Seniori!OB22</f>
        <v>0</v>
      </c>
      <c r="OC23" s="97">
        <f>Seniori!OC22</f>
        <v>0</v>
      </c>
      <c r="OD23" s="97">
        <f>Seniori!OD22</f>
        <v>0</v>
      </c>
      <c r="OE23" s="97">
        <f>Seniori!OE22</f>
        <v>0</v>
      </c>
      <c r="OF23" s="97">
        <f>Seniori!OF22</f>
        <v>0</v>
      </c>
      <c r="OG23" s="97">
        <f>Seniori!OG22</f>
        <v>0</v>
      </c>
      <c r="OH23" s="97">
        <f>Seniori!OH22</f>
        <v>0</v>
      </c>
      <c r="OI23" s="97">
        <f>Seniori!OI22</f>
        <v>0</v>
      </c>
      <c r="OJ23" s="97">
        <f>Seniori!OJ22</f>
        <v>0</v>
      </c>
      <c r="OK23" s="97">
        <f>Seniori!OK22</f>
        <v>0</v>
      </c>
      <c r="OL23" s="97">
        <f>Seniori!OL22</f>
        <v>0</v>
      </c>
      <c r="OM23" s="97">
        <f>Seniori!OM22</f>
        <v>0</v>
      </c>
      <c r="ON23" s="97">
        <f>Seniori!ON22</f>
        <v>0</v>
      </c>
      <c r="OO23" s="97">
        <f>Seniori!OO22</f>
        <v>0</v>
      </c>
      <c r="OP23" s="97">
        <f>Seniori!OP22</f>
        <v>0</v>
      </c>
      <c r="OQ23" s="97">
        <f>Seniori!OQ22</f>
        <v>0</v>
      </c>
      <c r="OR23" s="97">
        <f>Seniori!OR22</f>
        <v>0</v>
      </c>
      <c r="OS23" s="97">
        <f>Seniori!OS22</f>
        <v>0</v>
      </c>
      <c r="OT23" s="97">
        <f>Seniori!OT22</f>
        <v>0</v>
      </c>
      <c r="OU23" s="97">
        <f>Seniori!OU22</f>
        <v>0</v>
      </c>
      <c r="OV23" s="97">
        <f>Seniori!OV22</f>
        <v>0</v>
      </c>
      <c r="OW23" s="97">
        <f>Seniori!OW22</f>
        <v>0</v>
      </c>
      <c r="OX23" s="97">
        <f>Seniori!OX22</f>
        <v>0</v>
      </c>
      <c r="OY23" s="97">
        <f>Seniori!OY22</f>
        <v>0</v>
      </c>
      <c r="OZ23" s="97">
        <f>Seniori!OZ22</f>
        <v>0</v>
      </c>
      <c r="PA23" s="97">
        <f>Seniori!PA22</f>
        <v>0</v>
      </c>
      <c r="PB23" s="97">
        <f>Seniori!PB22</f>
        <v>0</v>
      </c>
      <c r="PC23" s="97">
        <f>Seniori!PC22</f>
        <v>0</v>
      </c>
      <c r="PD23" s="97">
        <f>Seniori!PD22</f>
        <v>0</v>
      </c>
      <c r="PE23" s="97">
        <f>Seniori!PE22</f>
        <v>0</v>
      </c>
      <c r="PF23" s="97">
        <f>Seniori!PF22</f>
        <v>0</v>
      </c>
      <c r="PG23" s="97">
        <f>Seniori!PG22</f>
        <v>0</v>
      </c>
      <c r="PH23" s="97">
        <f>Seniori!PH22</f>
        <v>0</v>
      </c>
      <c r="PI23" s="97">
        <f>Seniori!PI22</f>
        <v>0</v>
      </c>
      <c r="PJ23" s="97">
        <f>Seniori!PJ22</f>
        <v>0</v>
      </c>
      <c r="PK23" s="97">
        <f>Seniori!PK22</f>
        <v>0</v>
      </c>
      <c r="PL23" s="97">
        <f>Seniori!PL22</f>
        <v>0</v>
      </c>
      <c r="PM23" s="97">
        <f>Seniori!PM22</f>
        <v>0</v>
      </c>
      <c r="PN23" s="97">
        <f>Seniori!PN22</f>
        <v>0</v>
      </c>
      <c r="PO23" s="97">
        <f>Seniori!PO22</f>
        <v>0</v>
      </c>
      <c r="PP23" s="97">
        <f>Seniori!PP22</f>
        <v>0</v>
      </c>
      <c r="PQ23" s="97">
        <f>Seniori!PQ22</f>
        <v>0</v>
      </c>
      <c r="PR23" s="97">
        <f>Seniori!PR22</f>
        <v>0</v>
      </c>
      <c r="PS23" s="97">
        <f>Seniori!PS22</f>
        <v>0</v>
      </c>
      <c r="PT23" s="97">
        <f>Seniori!PT22</f>
        <v>0</v>
      </c>
      <c r="PU23" s="97">
        <f>Seniori!PU22</f>
        <v>0</v>
      </c>
      <c r="PV23" s="97">
        <f>Seniori!PV22</f>
        <v>0</v>
      </c>
      <c r="PW23" s="97">
        <f>Seniori!PW22</f>
        <v>0</v>
      </c>
      <c r="PX23" s="97">
        <f>Seniori!PX22</f>
        <v>0</v>
      </c>
      <c r="PY23" s="97">
        <f>Seniori!PY22</f>
        <v>0</v>
      </c>
      <c r="PZ23" s="97">
        <f>Seniori!PZ22</f>
        <v>0</v>
      </c>
      <c r="QA23" s="97">
        <f>Seniori!QA22</f>
        <v>0</v>
      </c>
      <c r="QB23" s="97">
        <f>Seniori!QB22</f>
        <v>0</v>
      </c>
      <c r="QC23" s="97">
        <f>Seniori!QC22</f>
        <v>0</v>
      </c>
      <c r="QD23" s="97">
        <f>Seniori!QD22</f>
        <v>0</v>
      </c>
      <c r="QE23" s="97">
        <f>Seniori!QE22</f>
        <v>0</v>
      </c>
      <c r="QF23" s="97">
        <f>Seniori!QF22</f>
        <v>0</v>
      </c>
      <c r="QG23" s="97">
        <f>Seniori!QG22</f>
        <v>0</v>
      </c>
      <c r="QH23" s="97">
        <f>Seniori!QH22</f>
        <v>0</v>
      </c>
      <c r="QI23" s="97">
        <f>Seniori!QI22</f>
        <v>0</v>
      </c>
      <c r="QJ23" s="97">
        <f>Seniori!QJ22</f>
        <v>0</v>
      </c>
      <c r="QK23" s="97">
        <f>Seniori!QK22</f>
        <v>0</v>
      </c>
      <c r="QL23" s="97">
        <f>Seniori!QL22</f>
        <v>0</v>
      </c>
      <c r="QM23" s="97">
        <f>Seniori!QM22</f>
        <v>0</v>
      </c>
      <c r="QN23" s="97">
        <f>Seniori!QN22</f>
        <v>0</v>
      </c>
      <c r="QO23" s="97">
        <f>Seniori!QO22</f>
        <v>0</v>
      </c>
      <c r="QP23" s="97">
        <f>Seniori!QP22</f>
        <v>0</v>
      </c>
      <c r="QQ23" s="97">
        <f>Seniori!QQ22</f>
        <v>0</v>
      </c>
      <c r="QR23" s="97">
        <f>Seniori!QR22</f>
        <v>0</v>
      </c>
      <c r="QS23" s="97">
        <f>Seniori!QS22</f>
        <v>0</v>
      </c>
      <c r="QT23" s="97">
        <f>Seniori!QT22</f>
        <v>0</v>
      </c>
      <c r="QU23" s="97">
        <f>Seniori!QU22</f>
        <v>0</v>
      </c>
      <c r="QV23" s="97">
        <f>Seniori!QV22</f>
        <v>0</v>
      </c>
      <c r="QW23" s="97">
        <f>Seniori!QW22</f>
        <v>0</v>
      </c>
      <c r="QX23" s="97">
        <f>Seniori!QX22</f>
        <v>0</v>
      </c>
      <c r="QY23" s="97">
        <f>Seniori!QY22</f>
        <v>0</v>
      </c>
      <c r="QZ23" s="97">
        <f>Seniori!QZ22</f>
        <v>0</v>
      </c>
      <c r="RA23" s="97">
        <f>Seniori!RA22</f>
        <v>0</v>
      </c>
      <c r="RB23" s="97">
        <f>Seniori!RB22</f>
        <v>0</v>
      </c>
      <c r="RC23" s="97">
        <f>Seniori!RC22</f>
        <v>0</v>
      </c>
      <c r="RD23" s="97">
        <f>Seniori!RD22</f>
        <v>0</v>
      </c>
      <c r="RE23" s="97">
        <f>Seniori!RE22</f>
        <v>0</v>
      </c>
      <c r="RF23" s="97">
        <f>Seniori!RF22</f>
        <v>0</v>
      </c>
      <c r="RG23" s="97">
        <f>Seniori!RG22</f>
        <v>0</v>
      </c>
      <c r="RH23" s="97">
        <f>Seniori!RH22</f>
        <v>0</v>
      </c>
      <c r="RI23" s="97">
        <f>Seniori!RI22</f>
        <v>0</v>
      </c>
      <c r="RJ23" s="97">
        <f>Seniori!RJ22</f>
        <v>0</v>
      </c>
      <c r="RK23" s="97">
        <f>Seniori!RK22</f>
        <v>0</v>
      </c>
      <c r="RL23" s="97">
        <f>Seniori!RL22</f>
        <v>0</v>
      </c>
      <c r="RM23" s="97">
        <f>Seniori!RM22</f>
        <v>0</v>
      </c>
      <c r="RN23" s="97">
        <f>Seniori!RN22</f>
        <v>0</v>
      </c>
      <c r="RO23" s="97">
        <f>Seniori!RO22</f>
        <v>0</v>
      </c>
      <c r="RP23" s="97">
        <f>Seniori!RP22</f>
        <v>0</v>
      </c>
      <c r="RQ23" s="97">
        <f>Seniori!RQ22</f>
        <v>0</v>
      </c>
      <c r="RR23" s="97">
        <f>Seniori!RR22</f>
        <v>0</v>
      </c>
      <c r="RS23" s="97">
        <f>Seniori!RS22</f>
        <v>0</v>
      </c>
      <c r="RT23" s="97">
        <f>Seniori!RT22</f>
        <v>0</v>
      </c>
      <c r="RU23" s="97">
        <f>Seniori!RU22</f>
        <v>0</v>
      </c>
      <c r="RV23" s="97">
        <f>Seniori!RV22</f>
        <v>0</v>
      </c>
      <c r="RW23" s="97">
        <f>Seniori!RW22</f>
        <v>0</v>
      </c>
      <c r="RX23" s="97">
        <f>Seniori!RX22</f>
        <v>0</v>
      </c>
      <c r="RY23" s="97">
        <f>Seniori!RY22</f>
        <v>0</v>
      </c>
      <c r="RZ23" s="97">
        <f>Seniori!RZ22</f>
        <v>0</v>
      </c>
      <c r="SA23" s="97">
        <f>Seniori!SA22</f>
        <v>0</v>
      </c>
      <c r="SB23" s="97">
        <f>Seniori!SB22</f>
        <v>0</v>
      </c>
      <c r="SC23" s="97">
        <f>Seniori!SC22</f>
        <v>0</v>
      </c>
      <c r="SD23" s="97">
        <f>Seniori!SD22</f>
        <v>0</v>
      </c>
      <c r="SE23" s="97">
        <f>Seniori!SE22</f>
        <v>0</v>
      </c>
      <c r="SF23" s="97">
        <f>Seniori!SF22</f>
        <v>0</v>
      </c>
      <c r="SG23" s="97">
        <f>Seniori!SG22</f>
        <v>0</v>
      </c>
      <c r="SH23" s="97">
        <f>Seniori!SH22</f>
        <v>0</v>
      </c>
      <c r="SI23" s="97">
        <f>Seniori!SI22</f>
        <v>0</v>
      </c>
      <c r="SJ23" s="97">
        <f>Seniori!SJ22</f>
        <v>0</v>
      </c>
      <c r="SK23" s="97">
        <f>Seniori!SK22</f>
        <v>0</v>
      </c>
      <c r="SL23" s="97">
        <f>Seniori!SL22</f>
        <v>0</v>
      </c>
      <c r="SM23" s="97">
        <f>Seniori!SM22</f>
        <v>0</v>
      </c>
      <c r="SN23" s="97">
        <f>Seniori!SN22</f>
        <v>0</v>
      </c>
      <c r="SO23" s="97">
        <f>Seniori!SO22</f>
        <v>0</v>
      </c>
      <c r="SP23" s="97">
        <f>Seniori!SP22</f>
        <v>0</v>
      </c>
      <c r="SQ23" s="97">
        <f>Seniori!SQ22</f>
        <v>0</v>
      </c>
      <c r="SR23" s="97">
        <f>Seniori!SR22</f>
        <v>0</v>
      </c>
      <c r="SS23" s="97">
        <f>Seniori!SS22</f>
        <v>0</v>
      </c>
      <c r="ST23" s="97">
        <f>Seniori!ST22</f>
        <v>0</v>
      </c>
      <c r="SU23" s="97">
        <f>Seniori!SU22</f>
        <v>0</v>
      </c>
      <c r="SV23" s="97">
        <f>Seniori!SV22</f>
        <v>0</v>
      </c>
      <c r="SW23" s="97">
        <f>Seniori!SW22</f>
        <v>0</v>
      </c>
      <c r="SX23" s="97">
        <f>Seniori!SX22</f>
        <v>0</v>
      </c>
      <c r="SY23" s="97">
        <f>Seniori!SY22</f>
        <v>0</v>
      </c>
      <c r="SZ23" s="97">
        <f>Seniori!SZ22</f>
        <v>0</v>
      </c>
      <c r="TA23" s="97">
        <f>Seniori!TA22</f>
        <v>0</v>
      </c>
      <c r="TB23" s="97">
        <f>Seniori!TB22</f>
        <v>0</v>
      </c>
    </row>
    <row r="24" spans="1:523" s="1" customFormat="1" ht="18" customHeight="1" x14ac:dyDescent="0.2">
      <c r="A24" s="12">
        <v>14</v>
      </c>
      <c r="B24" s="11" t="s">
        <v>69</v>
      </c>
      <c r="C24" s="1">
        <v>9560</v>
      </c>
      <c r="D24" s="1">
        <v>2010</v>
      </c>
      <c r="E24" s="4" t="s">
        <v>84</v>
      </c>
      <c r="F24" s="1">
        <v>8604</v>
      </c>
      <c r="G24" s="9" t="s">
        <v>99</v>
      </c>
      <c r="H24" t="s">
        <v>19</v>
      </c>
      <c r="I24" s="1">
        <f>SUM(K24:TB24)</f>
        <v>54.5</v>
      </c>
      <c r="J24" s="12">
        <f>Tabuľka3[[#This Row],[Stĺpec9]]+I25</f>
        <v>55.5</v>
      </c>
      <c r="K24" s="97"/>
      <c r="L24" s="97"/>
      <c r="M24" s="97"/>
      <c r="N24" s="97"/>
      <c r="O24" s="97"/>
      <c r="P24" s="97">
        <f>4+3</f>
        <v>7</v>
      </c>
      <c r="Q24" s="97"/>
      <c r="R24" s="97"/>
      <c r="S24" s="97"/>
      <c r="T24" s="97"/>
      <c r="U24" s="97"/>
      <c r="V24" s="97">
        <f>2+2</f>
        <v>4</v>
      </c>
      <c r="W24" s="97">
        <v>2</v>
      </c>
      <c r="X24" s="97"/>
      <c r="Y24" s="97"/>
      <c r="Z24" s="97"/>
      <c r="AA24" s="97"/>
      <c r="AB24" s="97"/>
      <c r="AC24" s="97"/>
      <c r="AD24" s="97">
        <f>3+2</f>
        <v>5</v>
      </c>
      <c r="AE24" s="97">
        <v>2</v>
      </c>
      <c r="AF24" s="97"/>
      <c r="AG24" s="97"/>
      <c r="AH24" s="97"/>
      <c r="AI24" s="97"/>
      <c r="AJ24" s="97"/>
      <c r="AK24" s="97"/>
      <c r="AL24" s="97">
        <f>3+3</f>
        <v>6</v>
      </c>
      <c r="AM24" s="97">
        <v>3</v>
      </c>
      <c r="AN24" s="97"/>
      <c r="AO24" s="97"/>
      <c r="AP24" s="97"/>
      <c r="AQ24" s="97"/>
      <c r="AR24" s="97"/>
      <c r="AS24" s="97"/>
      <c r="AT24" s="97">
        <f>3+3</f>
        <v>6</v>
      </c>
      <c r="AU24" s="102">
        <v>3</v>
      </c>
      <c r="AV24" s="97"/>
      <c r="AW24" s="97"/>
      <c r="AX24" s="97"/>
      <c r="AY24" s="97"/>
      <c r="AZ24" s="97"/>
      <c r="BA24" s="97"/>
      <c r="BB24" s="97">
        <f>(0+1)*1.5</f>
        <v>1.5</v>
      </c>
      <c r="BC24" s="102"/>
      <c r="BD24" s="97"/>
      <c r="BE24" s="102" t="s">
        <v>519</v>
      </c>
      <c r="BF24" s="102" t="s">
        <v>519</v>
      </c>
      <c r="BG24" s="97"/>
      <c r="BH24" s="97"/>
      <c r="BI24" s="97"/>
      <c r="BJ24" s="97"/>
      <c r="BK24" s="97"/>
      <c r="BL24" s="97">
        <f>4+2</f>
        <v>6</v>
      </c>
      <c r="BM24" s="97">
        <f>3+2</f>
        <v>5</v>
      </c>
      <c r="BN24" s="97"/>
      <c r="BO24" s="97"/>
      <c r="BP24" s="97"/>
      <c r="BQ24" s="97"/>
      <c r="BR24" s="97"/>
      <c r="BS24" s="97"/>
      <c r="BT24" s="97"/>
      <c r="BU24" s="97">
        <v>2</v>
      </c>
      <c r="BV24" s="97"/>
      <c r="BW24" s="97"/>
      <c r="BX24" s="97"/>
      <c r="BY24" s="97"/>
      <c r="BZ24" s="97"/>
      <c r="CA24" s="97"/>
      <c r="CB24" s="97"/>
      <c r="CC24" s="97"/>
      <c r="CD24" s="97"/>
      <c r="CE24" s="97"/>
      <c r="CF24" s="97"/>
      <c r="CG24" s="97"/>
      <c r="CH24" s="97"/>
      <c r="CI24" s="97"/>
      <c r="CJ24" s="97"/>
      <c r="CK24" s="97"/>
      <c r="CL24" s="97"/>
      <c r="CM24" s="97"/>
      <c r="CN24" s="97"/>
      <c r="CO24" s="97"/>
      <c r="CP24" s="97"/>
      <c r="CQ24" s="97"/>
      <c r="CR24" s="97"/>
      <c r="CS24" s="97"/>
      <c r="CT24" s="97"/>
      <c r="CU24" s="97"/>
      <c r="CV24" s="97"/>
      <c r="CW24" s="97"/>
      <c r="CX24" s="97"/>
      <c r="CY24" s="97"/>
      <c r="CZ24" s="97"/>
      <c r="DA24" s="97"/>
      <c r="DB24" s="97"/>
      <c r="DC24" s="97"/>
      <c r="DD24" s="97"/>
      <c r="DE24" s="97"/>
      <c r="DF24" s="97"/>
      <c r="DG24" s="97"/>
      <c r="DH24" s="97"/>
      <c r="DI24" s="97"/>
      <c r="DJ24" s="97"/>
      <c r="DK24" s="97"/>
      <c r="DL24" s="97"/>
      <c r="DM24" s="97"/>
      <c r="DN24" s="97"/>
      <c r="DO24" s="97"/>
      <c r="DP24" s="97"/>
      <c r="DQ24" s="97"/>
      <c r="DR24" s="97"/>
      <c r="DS24" s="97"/>
      <c r="DT24" s="97"/>
      <c r="DU24" s="97"/>
      <c r="DV24" s="97"/>
      <c r="DW24" s="97"/>
      <c r="DX24" s="97"/>
      <c r="DY24" s="97"/>
      <c r="DZ24" s="97"/>
      <c r="EA24" s="97"/>
      <c r="EB24" s="97"/>
      <c r="EC24" s="97"/>
      <c r="ED24" s="97"/>
      <c r="EE24" s="97"/>
      <c r="EF24" s="97"/>
      <c r="EG24" s="97"/>
      <c r="EH24" s="97"/>
      <c r="EI24" s="97"/>
      <c r="EJ24" s="97"/>
      <c r="EK24" s="97"/>
      <c r="EL24" s="97"/>
      <c r="EM24" s="97"/>
      <c r="EN24" s="97"/>
      <c r="EO24" s="97"/>
      <c r="EP24" s="106"/>
      <c r="EQ24" s="97"/>
      <c r="ER24" s="97"/>
      <c r="ES24" s="97"/>
      <c r="ET24" s="97"/>
      <c r="EU24" s="97"/>
      <c r="EV24" s="97"/>
      <c r="EW24" s="97"/>
      <c r="EX24" s="97"/>
      <c r="EY24" s="97"/>
      <c r="EZ24" s="97"/>
      <c r="FA24" s="97"/>
      <c r="FB24" s="97"/>
      <c r="FC24" s="97"/>
      <c r="FD24" s="97"/>
      <c r="FE24" s="97"/>
      <c r="FF24" s="97"/>
      <c r="FG24" s="97"/>
      <c r="FH24" s="97"/>
      <c r="FI24" s="97"/>
      <c r="FJ24" s="97"/>
      <c r="FK24" s="97"/>
      <c r="FL24" s="97"/>
      <c r="FM24" s="97"/>
      <c r="FN24" s="97"/>
      <c r="FO24" s="97"/>
      <c r="FP24" s="97"/>
      <c r="FQ24" s="97"/>
      <c r="FR24" s="97"/>
      <c r="FS24" s="97"/>
      <c r="FT24" s="97"/>
      <c r="FU24" s="97"/>
      <c r="FV24" s="97"/>
      <c r="FW24" s="97"/>
      <c r="FX24" s="97"/>
      <c r="FY24" s="97"/>
      <c r="FZ24" s="97"/>
      <c r="GA24" s="97"/>
      <c r="GB24" s="97"/>
      <c r="GC24" s="97"/>
      <c r="GD24" s="97"/>
      <c r="GE24" s="97"/>
      <c r="GF24" s="97"/>
      <c r="GG24" s="97"/>
      <c r="GH24" s="97"/>
      <c r="GI24" s="97"/>
      <c r="GJ24" s="97"/>
      <c r="GK24" s="97"/>
      <c r="GL24" s="97"/>
      <c r="GM24" s="97"/>
      <c r="GN24" s="97"/>
      <c r="GO24" s="97"/>
      <c r="GP24" s="97"/>
      <c r="GQ24" s="97"/>
      <c r="GR24" s="97"/>
      <c r="GS24" s="97"/>
      <c r="GT24" s="97"/>
      <c r="GU24" s="97"/>
      <c r="GV24" s="97"/>
      <c r="GW24" s="97"/>
      <c r="GX24" s="97"/>
      <c r="GY24" s="97"/>
      <c r="GZ24" s="97"/>
      <c r="HA24" s="97"/>
      <c r="HB24" s="97"/>
      <c r="HC24" s="97"/>
      <c r="HD24" s="97"/>
      <c r="HE24" s="97"/>
      <c r="HF24" s="97"/>
      <c r="HG24" s="97"/>
      <c r="HH24" s="97"/>
      <c r="HI24" s="97"/>
      <c r="HJ24" s="97"/>
      <c r="HK24" s="97"/>
      <c r="HL24" s="97"/>
      <c r="HM24" s="97"/>
      <c r="HN24" s="97"/>
      <c r="HO24" s="97"/>
      <c r="HP24" s="97"/>
      <c r="HQ24" s="97"/>
      <c r="HR24" s="97"/>
      <c r="HS24" s="97"/>
      <c r="HT24" s="97"/>
      <c r="HU24" s="97"/>
      <c r="HV24" s="97"/>
      <c r="HW24" s="97"/>
      <c r="HX24" s="97"/>
      <c r="HY24" s="97"/>
      <c r="HZ24" s="97"/>
      <c r="IA24" s="97"/>
      <c r="IB24" s="97"/>
      <c r="IC24" s="97"/>
      <c r="ID24" s="97"/>
      <c r="IE24" s="97"/>
      <c r="IF24" s="97"/>
      <c r="IG24" s="97"/>
      <c r="IH24" s="97"/>
      <c r="II24" s="97"/>
      <c r="IJ24" s="97">
        <f>1+1</f>
        <v>2</v>
      </c>
      <c r="IK24" s="97" t="s">
        <v>519</v>
      </c>
      <c r="IL24" s="97"/>
      <c r="IM24" s="97"/>
      <c r="IN24" s="97"/>
      <c r="IO24" s="97"/>
      <c r="IP24" s="97"/>
      <c r="IQ24" s="97"/>
      <c r="IR24" s="97"/>
      <c r="IS24" s="97"/>
      <c r="IT24" s="97"/>
      <c r="IU24" s="97"/>
      <c r="IV24" s="97"/>
      <c r="IW24" s="97"/>
      <c r="IX24" s="97"/>
      <c r="IY24" s="97"/>
      <c r="IZ24" s="97"/>
      <c r="JA24" s="97"/>
      <c r="JB24" s="97"/>
      <c r="JC24" s="97"/>
      <c r="JD24" s="97"/>
      <c r="JE24" s="97"/>
      <c r="JF24" s="97"/>
      <c r="JG24" s="97"/>
      <c r="JH24" s="97"/>
      <c r="JI24" s="97"/>
      <c r="JJ24" s="97"/>
      <c r="JK24" s="97"/>
      <c r="JL24" s="97"/>
      <c r="JM24" s="97"/>
      <c r="JN24" s="97"/>
      <c r="JO24" s="97"/>
      <c r="JP24" s="97"/>
      <c r="JQ24" s="97"/>
      <c r="JR24" s="97"/>
      <c r="JS24" s="97"/>
      <c r="JT24" s="97"/>
      <c r="JU24" s="97"/>
      <c r="JV24" s="97"/>
      <c r="JW24" s="97"/>
      <c r="JX24" s="97"/>
      <c r="JY24" s="97"/>
      <c r="JZ24" s="97"/>
      <c r="KA24" s="97"/>
      <c r="KB24" s="97"/>
      <c r="KC24" s="97"/>
      <c r="KD24" s="97"/>
      <c r="KE24" s="97"/>
      <c r="KF24" s="97"/>
      <c r="KG24" s="97"/>
      <c r="KH24" s="97"/>
      <c r="KI24" s="97"/>
      <c r="KJ24" s="97"/>
      <c r="KK24" s="97"/>
      <c r="KL24" s="97"/>
      <c r="KM24" s="97"/>
      <c r="KN24" s="97"/>
      <c r="KO24" s="97"/>
      <c r="KP24" s="97"/>
      <c r="KQ24" s="97"/>
      <c r="KR24" s="97"/>
      <c r="KS24" s="102"/>
      <c r="KT24" s="97"/>
      <c r="KU24" s="97"/>
      <c r="KV24" s="97"/>
      <c r="KW24" s="97"/>
      <c r="KX24" s="97"/>
      <c r="KY24" s="97"/>
      <c r="KZ24" s="97"/>
      <c r="LA24" s="97"/>
      <c r="LB24" s="97"/>
      <c r="LC24" s="97"/>
      <c r="LD24" s="97"/>
      <c r="LE24" s="97"/>
      <c r="LF24" s="97"/>
      <c r="LG24" s="97"/>
      <c r="LH24" s="97"/>
      <c r="LI24" s="97"/>
      <c r="LJ24" s="97"/>
      <c r="LK24" s="97"/>
      <c r="LL24" s="97"/>
      <c r="LM24" s="97"/>
      <c r="LN24" s="97"/>
      <c r="LO24" s="97"/>
      <c r="LP24" s="97"/>
      <c r="LQ24" s="97"/>
      <c r="LR24" s="97"/>
      <c r="LS24" s="97"/>
      <c r="LT24" s="97"/>
      <c r="LU24" s="97"/>
      <c r="LV24" s="97"/>
      <c r="LW24" s="97"/>
      <c r="LX24" s="97"/>
      <c r="LY24" s="97"/>
      <c r="LZ24" s="97"/>
      <c r="MA24" s="97"/>
      <c r="MB24" s="97"/>
      <c r="MC24" s="97"/>
      <c r="MD24" s="97"/>
      <c r="ME24" s="97"/>
      <c r="MF24" s="97"/>
      <c r="MG24" s="97"/>
      <c r="MH24" s="97"/>
      <c r="MI24" s="97"/>
      <c r="MJ24" s="97"/>
      <c r="MK24" s="97"/>
      <c r="ML24" s="97"/>
      <c r="MM24" s="97"/>
      <c r="MN24" s="97"/>
      <c r="MO24" s="97"/>
      <c r="MP24" s="97"/>
      <c r="MQ24" s="97"/>
      <c r="MR24" s="97"/>
      <c r="MS24" s="97"/>
      <c r="MT24" s="97"/>
      <c r="MU24" s="97"/>
      <c r="MV24" s="97"/>
      <c r="MW24" s="97"/>
      <c r="MX24" s="97"/>
      <c r="MY24" s="97"/>
      <c r="MZ24" s="97"/>
      <c r="NA24" s="97"/>
      <c r="NB24" s="97"/>
      <c r="NC24" s="97"/>
      <c r="ND24" s="97"/>
      <c r="NE24" s="97"/>
      <c r="NF24" s="97"/>
      <c r="NG24" s="97"/>
      <c r="NH24" s="97"/>
      <c r="NI24" s="97"/>
      <c r="NJ24" s="97"/>
      <c r="NK24" s="97"/>
      <c r="NL24" s="97"/>
      <c r="NM24" s="97"/>
      <c r="NN24" s="97"/>
      <c r="NO24" s="97"/>
      <c r="NP24" s="97"/>
      <c r="NQ24" s="97"/>
      <c r="NR24" s="97"/>
      <c r="NS24" s="97"/>
      <c r="NT24" s="97"/>
      <c r="NU24" s="97"/>
      <c r="NV24" s="97"/>
      <c r="NW24" s="97"/>
      <c r="NX24" s="97"/>
      <c r="NY24" s="97"/>
      <c r="NZ24" s="97"/>
      <c r="OA24" s="97"/>
      <c r="OB24" s="97"/>
      <c r="OC24" s="97"/>
      <c r="OD24" s="97"/>
      <c r="OE24" s="97"/>
      <c r="OF24" s="97"/>
      <c r="OG24" s="97"/>
      <c r="OH24" s="97"/>
      <c r="OI24" s="97"/>
      <c r="OJ24" s="97"/>
      <c r="OK24" s="97"/>
      <c r="OL24" s="97"/>
      <c r="OM24" s="97"/>
      <c r="ON24" s="97"/>
      <c r="OO24" s="97"/>
      <c r="OP24" s="97"/>
      <c r="OQ24" s="97"/>
      <c r="OR24" s="97"/>
      <c r="OS24" s="97"/>
      <c r="OT24" s="97"/>
      <c r="OU24" s="97"/>
      <c r="OV24" s="97"/>
      <c r="OW24" s="97"/>
      <c r="OX24" s="97"/>
      <c r="OY24" s="97"/>
      <c r="OZ24" s="97"/>
      <c r="PA24" s="97"/>
      <c r="PB24" s="97"/>
      <c r="PC24" s="97"/>
      <c r="PD24" s="97"/>
      <c r="PE24" s="97"/>
      <c r="PF24" s="97"/>
      <c r="PG24" s="97"/>
      <c r="PH24" s="97"/>
      <c r="PI24" s="97"/>
      <c r="PJ24" s="97"/>
      <c r="PK24" s="97"/>
      <c r="PL24" s="97"/>
      <c r="PM24" s="97"/>
      <c r="PN24" s="97"/>
      <c r="PO24" s="97"/>
      <c r="PP24" s="97"/>
      <c r="PQ24" s="97"/>
      <c r="PR24" s="97"/>
      <c r="PS24" s="97"/>
      <c r="PT24" s="97"/>
      <c r="PU24" s="97"/>
      <c r="PV24" s="97"/>
      <c r="PW24" s="97"/>
      <c r="PX24" s="97"/>
      <c r="PY24" s="97"/>
      <c r="PZ24" s="97"/>
      <c r="QA24" s="97"/>
      <c r="QB24" s="97"/>
      <c r="QC24" s="97"/>
      <c r="QD24" s="97"/>
      <c r="QE24" s="97"/>
      <c r="QF24" s="97"/>
      <c r="QG24" s="97"/>
      <c r="QH24" s="97"/>
      <c r="QI24" s="97"/>
      <c r="QJ24" s="97"/>
      <c r="QK24" s="97"/>
      <c r="QL24" s="97"/>
      <c r="QM24" s="97"/>
      <c r="QN24" s="97"/>
      <c r="QO24" s="97"/>
      <c r="QP24" s="97"/>
      <c r="QQ24" s="97"/>
      <c r="QR24" s="97"/>
      <c r="QS24" s="97"/>
      <c r="QT24" s="97"/>
      <c r="QU24" s="97"/>
      <c r="QV24" s="97"/>
      <c r="QW24" s="97"/>
      <c r="QX24" s="97"/>
      <c r="QY24" s="97"/>
      <c r="QZ24" s="97"/>
      <c r="RA24" s="97"/>
      <c r="RB24" s="97"/>
      <c r="RC24" s="97"/>
      <c r="RD24" s="97"/>
      <c r="RE24" s="97"/>
      <c r="RF24" s="97"/>
      <c r="RG24" s="97"/>
      <c r="RH24" s="97"/>
      <c r="RI24" s="97"/>
      <c r="RJ24" s="97"/>
      <c r="RK24" s="97"/>
      <c r="RL24" s="97"/>
      <c r="RM24" s="97"/>
      <c r="RN24" s="97"/>
      <c r="RO24" s="97"/>
      <c r="RP24" s="97"/>
      <c r="RQ24" s="97"/>
      <c r="RR24" s="97"/>
      <c r="RS24" s="97"/>
      <c r="RT24" s="97"/>
      <c r="RU24" s="97"/>
      <c r="RV24" s="97"/>
      <c r="RW24" s="97"/>
      <c r="RX24" s="97"/>
      <c r="RY24" s="97"/>
      <c r="RZ24" s="97"/>
      <c r="SA24" s="97"/>
      <c r="SB24" s="97"/>
      <c r="SC24" s="97"/>
      <c r="SD24" s="97"/>
      <c r="SE24" s="97"/>
      <c r="SF24" s="97"/>
      <c r="SG24" s="97"/>
      <c r="SH24" s="97"/>
      <c r="SI24" s="97"/>
      <c r="SJ24" s="97"/>
      <c r="SK24" s="97"/>
      <c r="SL24" s="97"/>
      <c r="SM24" s="97"/>
      <c r="SN24" s="97"/>
      <c r="SO24" s="97"/>
      <c r="SP24" s="97"/>
      <c r="SQ24" s="97"/>
      <c r="SR24" s="97"/>
      <c r="SS24" s="97"/>
      <c r="ST24" s="97"/>
      <c r="SU24" s="97"/>
      <c r="SV24" s="97"/>
      <c r="SW24" s="97"/>
      <c r="SX24" s="97"/>
      <c r="SY24" s="97"/>
      <c r="SZ24" s="97"/>
      <c r="TA24" s="97"/>
      <c r="TB24" s="97"/>
    </row>
    <row r="25" spans="1:523" s="1" customFormat="1" ht="18" customHeight="1" x14ac:dyDescent="0.2">
      <c r="A25" s="12"/>
      <c r="B25" s="11"/>
      <c r="E25" s="4" t="s">
        <v>87</v>
      </c>
      <c r="F25" s="1">
        <v>8401</v>
      </c>
      <c r="G25" s="9" t="s">
        <v>94</v>
      </c>
      <c r="H25"/>
      <c r="I25" s="1">
        <f>SUM(K25:TB25)</f>
        <v>1</v>
      </c>
      <c r="J25" s="12"/>
      <c r="K25" s="97">
        <f>Juniori!K23</f>
        <v>0</v>
      </c>
      <c r="L25" s="97">
        <f>Juniori!L23</f>
        <v>0</v>
      </c>
      <c r="M25" s="97">
        <f>Juniori!M23</f>
        <v>0</v>
      </c>
      <c r="N25" s="97">
        <f>Juniori!N23</f>
        <v>0</v>
      </c>
      <c r="O25" s="97">
        <f>Juniori!O23</f>
        <v>0</v>
      </c>
      <c r="P25" s="97">
        <f>Juniori!P23</f>
        <v>0</v>
      </c>
      <c r="Q25" s="97">
        <f>Juniori!Q23</f>
        <v>0</v>
      </c>
      <c r="R25" s="97">
        <f>Juniori!R23</f>
        <v>0</v>
      </c>
      <c r="S25" s="97">
        <f>Juniori!S23</f>
        <v>0</v>
      </c>
      <c r="T25" s="97">
        <f>Juniori!T23</f>
        <v>0</v>
      </c>
      <c r="U25" s="97">
        <f>Juniori!U23</f>
        <v>0</v>
      </c>
      <c r="V25" s="97">
        <f>Juniori!V23</f>
        <v>0</v>
      </c>
      <c r="W25" s="97">
        <f>Juniori!W23</f>
        <v>0</v>
      </c>
      <c r="X25" s="97">
        <f>Juniori!X23</f>
        <v>0</v>
      </c>
      <c r="Y25" s="97">
        <f>Juniori!Y23</f>
        <v>0</v>
      </c>
      <c r="Z25" s="97">
        <f>Juniori!Z23</f>
        <v>0</v>
      </c>
      <c r="AA25" s="97">
        <f>Juniori!AA23</f>
        <v>0</v>
      </c>
      <c r="AB25" s="97">
        <f>Juniori!AB23</f>
        <v>0</v>
      </c>
      <c r="AC25" s="97">
        <f>Juniori!AC23</f>
        <v>0</v>
      </c>
      <c r="AD25" s="97">
        <f>Juniori!AD23</f>
        <v>0</v>
      </c>
      <c r="AE25" s="97">
        <f>Juniori!AE23</f>
        <v>0</v>
      </c>
      <c r="AF25" s="97">
        <f>Juniori!AF23</f>
        <v>0</v>
      </c>
      <c r="AG25" s="97">
        <f>Juniori!AG23</f>
        <v>0</v>
      </c>
      <c r="AH25" s="97">
        <f>Juniori!AH23</f>
        <v>0</v>
      </c>
      <c r="AI25" s="97">
        <f>Juniori!AI23</f>
        <v>0</v>
      </c>
      <c r="AJ25" s="97">
        <f>Juniori!AJ23</f>
        <v>0</v>
      </c>
      <c r="AK25" s="97">
        <f>Juniori!AK23</f>
        <v>0</v>
      </c>
      <c r="AL25" s="97">
        <f>Juniori!AL23</f>
        <v>0</v>
      </c>
      <c r="AM25" s="97">
        <f>Juniori!AM23</f>
        <v>0</v>
      </c>
      <c r="AN25" s="97">
        <f>Juniori!AN23</f>
        <v>0</v>
      </c>
      <c r="AO25" s="97">
        <f>Juniori!AO23</f>
        <v>0</v>
      </c>
      <c r="AP25" s="97">
        <f>Juniori!AP23</f>
        <v>0</v>
      </c>
      <c r="AQ25" s="97">
        <f>Juniori!AQ23</f>
        <v>0</v>
      </c>
      <c r="AR25" s="97">
        <f>Juniori!AR23</f>
        <v>0</v>
      </c>
      <c r="AS25" s="97">
        <f>Juniori!AS23</f>
        <v>0</v>
      </c>
      <c r="AT25" s="97">
        <f>Juniori!AT23</f>
        <v>0</v>
      </c>
      <c r="AU25" s="97">
        <f>Juniori!AU23</f>
        <v>0</v>
      </c>
      <c r="AV25" s="97">
        <f>Juniori!AV23</f>
        <v>0</v>
      </c>
      <c r="AW25" s="97">
        <f>Juniori!AW23</f>
        <v>0</v>
      </c>
      <c r="AX25" s="97">
        <f>Juniori!AX23</f>
        <v>0</v>
      </c>
      <c r="AY25" s="97">
        <f>Juniori!AY23</f>
        <v>0</v>
      </c>
      <c r="AZ25" s="97">
        <f>Juniori!AZ23</f>
        <v>0</v>
      </c>
      <c r="BA25" s="97">
        <f>Juniori!BA23</f>
        <v>0</v>
      </c>
      <c r="BB25" s="97">
        <f>Juniori!BB23</f>
        <v>0</v>
      </c>
      <c r="BC25" s="97">
        <f>Juniori!BC23</f>
        <v>0</v>
      </c>
      <c r="BD25" s="97">
        <f>Juniori!BD23</f>
        <v>0</v>
      </c>
      <c r="BE25" s="97">
        <f>Juniori!BE23</f>
        <v>0</v>
      </c>
      <c r="BF25" s="97">
        <f>Juniori!BF23</f>
        <v>0</v>
      </c>
      <c r="BG25" s="97">
        <f>Juniori!BG23</f>
        <v>0</v>
      </c>
      <c r="BH25" s="97">
        <f>Juniori!BH23</f>
        <v>0</v>
      </c>
      <c r="BI25" s="97">
        <f>Juniori!BI23</f>
        <v>0</v>
      </c>
      <c r="BJ25" s="97">
        <f>Juniori!BJ23</f>
        <v>0</v>
      </c>
      <c r="BK25" s="97">
        <f>Juniori!BK23</f>
        <v>0</v>
      </c>
      <c r="BL25" s="97">
        <f>Juniori!BL23</f>
        <v>0</v>
      </c>
      <c r="BM25" s="97">
        <f>Juniori!BM23</f>
        <v>0</v>
      </c>
      <c r="BN25" s="97">
        <f>Juniori!BN23</f>
        <v>0</v>
      </c>
      <c r="BO25" s="97">
        <f>Juniori!BO23</f>
        <v>0</v>
      </c>
      <c r="BP25" s="97">
        <f>Juniori!BP23</f>
        <v>0</v>
      </c>
      <c r="BQ25" s="97">
        <f>Juniori!BQ23</f>
        <v>0</v>
      </c>
      <c r="BR25" s="97">
        <f>Juniori!BR23</f>
        <v>0</v>
      </c>
      <c r="BS25" s="97">
        <f>Juniori!BS23</f>
        <v>0</v>
      </c>
      <c r="BT25" s="97">
        <f>Juniori!BT23</f>
        <v>0</v>
      </c>
      <c r="BU25" s="97">
        <f>Juniori!BU23</f>
        <v>0</v>
      </c>
      <c r="BV25" s="97">
        <f>Juniori!BV23</f>
        <v>1</v>
      </c>
      <c r="BW25" s="97">
        <f>Juniori!BW23</f>
        <v>0</v>
      </c>
      <c r="BX25" s="97">
        <f>Juniori!BX23</f>
        <v>0</v>
      </c>
      <c r="BY25" s="97">
        <f>Juniori!BY23</f>
        <v>0</v>
      </c>
      <c r="BZ25" s="97">
        <f>Juniori!BZ23</f>
        <v>0</v>
      </c>
      <c r="CA25" s="97">
        <f>Juniori!CA23</f>
        <v>0</v>
      </c>
      <c r="CB25" s="97">
        <f>Juniori!CB23</f>
        <v>0</v>
      </c>
      <c r="CC25" s="97">
        <f>Juniori!CC23</f>
        <v>0</v>
      </c>
      <c r="CD25" s="97">
        <f>Juniori!CD23</f>
        <v>0</v>
      </c>
      <c r="CE25" s="97">
        <f>Juniori!CE23</f>
        <v>0</v>
      </c>
      <c r="CF25" s="97">
        <f>Juniori!CF23</f>
        <v>0</v>
      </c>
      <c r="CG25" s="97">
        <f>Juniori!CG23</f>
        <v>0</v>
      </c>
      <c r="CH25" s="97">
        <f>Juniori!CH23</f>
        <v>0</v>
      </c>
      <c r="CI25" s="97">
        <f>Juniori!CI23</f>
        <v>0</v>
      </c>
      <c r="CJ25" s="97">
        <f>Juniori!CJ23</f>
        <v>0</v>
      </c>
      <c r="CK25" s="97">
        <f>Juniori!CK23</f>
        <v>0</v>
      </c>
      <c r="CL25" s="97">
        <f>Juniori!CL23</f>
        <v>0</v>
      </c>
      <c r="CM25" s="97">
        <f>Juniori!CM23</f>
        <v>0</v>
      </c>
      <c r="CN25" s="97">
        <f>Juniori!CN23</f>
        <v>0</v>
      </c>
      <c r="CO25" s="97">
        <f>Juniori!CO23</f>
        <v>0</v>
      </c>
      <c r="CP25" s="97">
        <f>Juniori!CP23</f>
        <v>0</v>
      </c>
      <c r="CQ25" s="97">
        <f>Juniori!CQ23</f>
        <v>0</v>
      </c>
      <c r="CR25" s="97">
        <f>Juniori!CR23</f>
        <v>0</v>
      </c>
      <c r="CS25" s="97">
        <f>Juniori!CS23</f>
        <v>0</v>
      </c>
      <c r="CT25" s="97">
        <f>Juniori!CT23</f>
        <v>0</v>
      </c>
      <c r="CU25" s="97">
        <f>Juniori!CU23</f>
        <v>0</v>
      </c>
      <c r="CV25" s="97">
        <f>Juniori!CV23</f>
        <v>0</v>
      </c>
      <c r="CW25" s="97">
        <f>Juniori!CW23</f>
        <v>0</v>
      </c>
      <c r="CX25" s="97">
        <f>Juniori!CX23</f>
        <v>0</v>
      </c>
      <c r="CY25" s="97">
        <f>Juniori!CY23</f>
        <v>0</v>
      </c>
      <c r="CZ25" s="97">
        <f>Juniori!CZ23</f>
        <v>0</v>
      </c>
      <c r="DA25" s="97">
        <f>Juniori!DA23</f>
        <v>0</v>
      </c>
      <c r="DB25" s="97">
        <f>Juniori!DB23</f>
        <v>0</v>
      </c>
      <c r="DC25" s="97">
        <f>Juniori!DC23</f>
        <v>0</v>
      </c>
      <c r="DD25" s="97">
        <f>Juniori!DD23</f>
        <v>0</v>
      </c>
      <c r="DE25" s="97">
        <f>Juniori!DE23</f>
        <v>0</v>
      </c>
      <c r="DF25" s="97">
        <f>Juniori!DF23</f>
        <v>0</v>
      </c>
      <c r="DG25" s="97">
        <f>Juniori!DG23</f>
        <v>0</v>
      </c>
      <c r="DH25" s="97">
        <f>Juniori!DH23</f>
        <v>0</v>
      </c>
      <c r="DI25" s="97">
        <f>Juniori!DI23</f>
        <v>0</v>
      </c>
      <c r="DJ25" s="97">
        <f>Juniori!DJ23</f>
        <v>0</v>
      </c>
      <c r="DK25" s="97">
        <f>Juniori!DK23</f>
        <v>0</v>
      </c>
      <c r="DL25" s="97">
        <f>Juniori!DL23</f>
        <v>0</v>
      </c>
      <c r="DM25" s="97">
        <f>Juniori!DM23</f>
        <v>0</v>
      </c>
      <c r="DN25" s="97">
        <f>Juniori!DN23</f>
        <v>0</v>
      </c>
      <c r="DO25" s="97">
        <f>Juniori!DO23</f>
        <v>0</v>
      </c>
      <c r="DP25" s="97">
        <f>Juniori!DP23</f>
        <v>0</v>
      </c>
      <c r="DQ25" s="97">
        <f>Juniori!DQ23</f>
        <v>0</v>
      </c>
      <c r="DR25" s="97">
        <f>Juniori!DR23</f>
        <v>0</v>
      </c>
      <c r="DS25" s="97">
        <f>Juniori!DS23</f>
        <v>0</v>
      </c>
      <c r="DT25" s="97">
        <f>Juniori!DT23</f>
        <v>0</v>
      </c>
      <c r="DU25" s="97">
        <f>Juniori!DU23</f>
        <v>0</v>
      </c>
      <c r="DV25" s="97">
        <f>Juniori!DV23</f>
        <v>0</v>
      </c>
      <c r="DW25" s="97">
        <f>Juniori!DW23</f>
        <v>0</v>
      </c>
      <c r="DX25" s="97">
        <f>Juniori!DX23</f>
        <v>0</v>
      </c>
      <c r="DY25" s="97">
        <f>Juniori!DY23</f>
        <v>0</v>
      </c>
      <c r="DZ25" s="97">
        <f>Juniori!DZ23</f>
        <v>0</v>
      </c>
      <c r="EA25" s="97">
        <f>Juniori!EA23</f>
        <v>0</v>
      </c>
      <c r="EB25" s="97">
        <f>Juniori!EB23</f>
        <v>0</v>
      </c>
      <c r="EC25" s="97">
        <f>Juniori!EC23</f>
        <v>0</v>
      </c>
      <c r="ED25" s="97">
        <f>Juniori!ED23</f>
        <v>0</v>
      </c>
      <c r="EE25" s="97">
        <f>Juniori!EE23</f>
        <v>0</v>
      </c>
      <c r="EF25" s="97">
        <f>Juniori!EF23</f>
        <v>0</v>
      </c>
      <c r="EG25" s="97">
        <f>Juniori!EG23</f>
        <v>0</v>
      </c>
      <c r="EH25" s="97">
        <f>Juniori!EH23</f>
        <v>0</v>
      </c>
      <c r="EI25" s="97">
        <f>Juniori!EI23</f>
        <v>0</v>
      </c>
      <c r="EJ25" s="97">
        <f>Juniori!EJ23</f>
        <v>0</v>
      </c>
      <c r="EK25" s="97">
        <f>Juniori!EK23</f>
        <v>0</v>
      </c>
      <c r="EL25" s="97">
        <f>Juniori!EL23</f>
        <v>0</v>
      </c>
      <c r="EM25" s="97">
        <f>Juniori!EM23</f>
        <v>0</v>
      </c>
      <c r="EN25" s="97">
        <f>Juniori!EN23</f>
        <v>0</v>
      </c>
      <c r="EO25" s="97">
        <f>Juniori!EO23</f>
        <v>0</v>
      </c>
      <c r="EP25" s="97">
        <f>Juniori!EP23</f>
        <v>0</v>
      </c>
      <c r="EQ25" s="97">
        <f>Juniori!EQ23</f>
        <v>0</v>
      </c>
      <c r="ER25" s="97">
        <f>Juniori!ER23</f>
        <v>0</v>
      </c>
      <c r="ES25" s="97">
        <f>Juniori!ES23</f>
        <v>0</v>
      </c>
      <c r="ET25" s="97">
        <f>Juniori!ET23</f>
        <v>0</v>
      </c>
      <c r="EU25" s="97">
        <f>Juniori!EU23</f>
        <v>0</v>
      </c>
      <c r="EV25" s="97">
        <f>Juniori!EV23</f>
        <v>0</v>
      </c>
      <c r="EW25" s="97">
        <f>Juniori!EW23</f>
        <v>0</v>
      </c>
      <c r="EX25" s="97">
        <f>Juniori!EX23</f>
        <v>0</v>
      </c>
      <c r="EY25" s="97">
        <f>Juniori!EY23</f>
        <v>0</v>
      </c>
      <c r="EZ25" s="97">
        <f>Juniori!EZ23</f>
        <v>0</v>
      </c>
      <c r="FA25" s="97">
        <f>Juniori!FA23</f>
        <v>0</v>
      </c>
      <c r="FB25" s="97">
        <f>Juniori!FB23</f>
        <v>0</v>
      </c>
      <c r="FC25" s="97">
        <f>Juniori!FC23</f>
        <v>0</v>
      </c>
      <c r="FD25" s="97">
        <f>Juniori!FD23</f>
        <v>0</v>
      </c>
      <c r="FE25" s="97">
        <f>Juniori!FE23</f>
        <v>0</v>
      </c>
      <c r="FF25" s="97">
        <f>Juniori!FF23</f>
        <v>0</v>
      </c>
      <c r="FG25" s="97">
        <f>Juniori!FG23</f>
        <v>0</v>
      </c>
      <c r="FH25" s="97">
        <f>Juniori!FH23</f>
        <v>0</v>
      </c>
      <c r="FI25" s="97">
        <f>Juniori!FI23</f>
        <v>0</v>
      </c>
      <c r="FJ25" s="97">
        <f>Juniori!FJ23</f>
        <v>0</v>
      </c>
      <c r="FK25" s="97">
        <f>Juniori!FK23</f>
        <v>0</v>
      </c>
      <c r="FL25" s="97">
        <f>Juniori!FL23</f>
        <v>0</v>
      </c>
      <c r="FM25" s="97">
        <f>Juniori!FM23</f>
        <v>0</v>
      </c>
      <c r="FN25" s="97">
        <f>Juniori!FN23</f>
        <v>0</v>
      </c>
      <c r="FO25" s="97">
        <f>Juniori!FO23</f>
        <v>0</v>
      </c>
      <c r="FP25" s="97">
        <f>Juniori!FP23</f>
        <v>0</v>
      </c>
      <c r="FQ25" s="97">
        <f>Juniori!FQ23</f>
        <v>0</v>
      </c>
      <c r="FR25" s="97">
        <f>Juniori!FR23</f>
        <v>0</v>
      </c>
      <c r="FS25" s="97">
        <f>Juniori!FS23</f>
        <v>0</v>
      </c>
      <c r="FT25" s="97">
        <f>Juniori!FT23</f>
        <v>0</v>
      </c>
      <c r="FU25" s="97">
        <f>Juniori!FU23</f>
        <v>0</v>
      </c>
      <c r="FV25" s="97">
        <f>Juniori!FV23</f>
        <v>0</v>
      </c>
      <c r="FW25" s="97">
        <f>Juniori!FW23</f>
        <v>0</v>
      </c>
      <c r="FX25" s="97">
        <f>Juniori!FX23</f>
        <v>0</v>
      </c>
      <c r="FY25" s="97">
        <f>Juniori!FY23</f>
        <v>0</v>
      </c>
      <c r="FZ25" s="97">
        <f>Juniori!FZ23</f>
        <v>0</v>
      </c>
      <c r="GA25" s="97">
        <f>Juniori!GA23</f>
        <v>0</v>
      </c>
      <c r="GB25" s="97">
        <f>Juniori!GB23</f>
        <v>0</v>
      </c>
      <c r="GC25" s="97">
        <f>Juniori!GC23</f>
        <v>0</v>
      </c>
      <c r="GD25" s="97">
        <f>Juniori!GD23</f>
        <v>0</v>
      </c>
      <c r="GE25" s="97">
        <f>Juniori!GE23</f>
        <v>0</v>
      </c>
      <c r="GF25" s="97">
        <f>Juniori!GF23</f>
        <v>0</v>
      </c>
      <c r="GG25" s="97">
        <f>Juniori!GG23</f>
        <v>0</v>
      </c>
      <c r="GH25" s="97">
        <f>Juniori!GH23</f>
        <v>0</v>
      </c>
      <c r="GI25" s="97">
        <f>Juniori!GI23</f>
        <v>0</v>
      </c>
      <c r="GJ25" s="97">
        <f>Juniori!GJ23</f>
        <v>0</v>
      </c>
      <c r="GK25" s="97">
        <f>Juniori!GK23</f>
        <v>0</v>
      </c>
      <c r="GL25" s="97">
        <f>Juniori!GL23</f>
        <v>0</v>
      </c>
      <c r="GM25" s="97">
        <f>Juniori!GM23</f>
        <v>0</v>
      </c>
      <c r="GN25" s="97">
        <f>Juniori!GN23</f>
        <v>0</v>
      </c>
      <c r="GO25" s="97">
        <f>Juniori!GO23</f>
        <v>0</v>
      </c>
      <c r="GP25" s="97">
        <f>Juniori!GP23</f>
        <v>0</v>
      </c>
      <c r="GQ25" s="97">
        <f>Juniori!GQ23</f>
        <v>0</v>
      </c>
      <c r="GR25" s="97">
        <f>Juniori!GR23</f>
        <v>0</v>
      </c>
      <c r="GS25" s="97">
        <f>Juniori!GS23</f>
        <v>0</v>
      </c>
      <c r="GT25" s="97">
        <f>Juniori!GT23</f>
        <v>0</v>
      </c>
      <c r="GU25" s="97">
        <f>Juniori!GU23</f>
        <v>0</v>
      </c>
      <c r="GV25" s="97">
        <f>Juniori!GV23</f>
        <v>0</v>
      </c>
      <c r="GW25" s="97">
        <f>Juniori!GW23</f>
        <v>0</v>
      </c>
      <c r="GX25" s="97">
        <f>Juniori!GX23</f>
        <v>0</v>
      </c>
      <c r="GY25" s="97">
        <f>Juniori!GY23</f>
        <v>0</v>
      </c>
      <c r="GZ25" s="97">
        <f>Juniori!GZ23</f>
        <v>0</v>
      </c>
      <c r="HA25" s="97">
        <f>Juniori!HA23</f>
        <v>0</v>
      </c>
      <c r="HB25" s="97">
        <f>Juniori!HB23</f>
        <v>0</v>
      </c>
      <c r="HC25" s="97">
        <f>Juniori!HC23</f>
        <v>0</v>
      </c>
      <c r="HD25" s="97">
        <f>Juniori!HD23</f>
        <v>0</v>
      </c>
      <c r="HE25" s="97">
        <f>Juniori!HE23</f>
        <v>0</v>
      </c>
      <c r="HF25" s="97">
        <f>Juniori!HF23</f>
        <v>0</v>
      </c>
      <c r="HG25" s="97">
        <f>Juniori!HG23</f>
        <v>0</v>
      </c>
      <c r="HH25" s="97">
        <f>Juniori!HH23</f>
        <v>0</v>
      </c>
      <c r="HI25" s="97">
        <f>Juniori!HI23</f>
        <v>0</v>
      </c>
      <c r="HJ25" s="97">
        <f>Juniori!HJ23</f>
        <v>0</v>
      </c>
      <c r="HK25" s="97">
        <f>Juniori!HK23</f>
        <v>0</v>
      </c>
      <c r="HL25" s="97">
        <f>Juniori!HL23</f>
        <v>0</v>
      </c>
      <c r="HM25" s="97">
        <f>Juniori!HM23</f>
        <v>0</v>
      </c>
      <c r="HN25" s="97">
        <f>Juniori!HN23</f>
        <v>0</v>
      </c>
      <c r="HO25" s="97">
        <f>Juniori!HO23</f>
        <v>0</v>
      </c>
      <c r="HP25" s="97">
        <f>Juniori!HP23</f>
        <v>0</v>
      </c>
      <c r="HQ25" s="97">
        <f>Juniori!HQ23</f>
        <v>0</v>
      </c>
      <c r="HR25" s="97">
        <f>Juniori!HR23</f>
        <v>0</v>
      </c>
      <c r="HS25" s="97">
        <f>Juniori!HS23</f>
        <v>0</v>
      </c>
      <c r="HT25" s="97">
        <f>Juniori!HT23</f>
        <v>0</v>
      </c>
      <c r="HU25" s="97">
        <f>Juniori!HU23</f>
        <v>0</v>
      </c>
      <c r="HV25" s="97">
        <f>Juniori!HV23</f>
        <v>0</v>
      </c>
      <c r="HW25" s="97">
        <f>Juniori!HW23</f>
        <v>0</v>
      </c>
      <c r="HX25" s="97">
        <f>Juniori!HX23</f>
        <v>0</v>
      </c>
      <c r="HY25" s="97">
        <f>Juniori!HY23</f>
        <v>0</v>
      </c>
      <c r="HZ25" s="97">
        <f>Juniori!HZ23</f>
        <v>0</v>
      </c>
      <c r="IA25" s="97">
        <f>Juniori!IA23</f>
        <v>0</v>
      </c>
      <c r="IB25" s="97">
        <f>Juniori!IB23</f>
        <v>0</v>
      </c>
      <c r="IC25" s="97">
        <f>Juniori!IC23</f>
        <v>0</v>
      </c>
      <c r="ID25" s="97">
        <f>Juniori!ID23</f>
        <v>0</v>
      </c>
      <c r="IE25" s="97">
        <f>Juniori!IE23</f>
        <v>0</v>
      </c>
      <c r="IF25" s="97">
        <f>Juniori!IF23</f>
        <v>0</v>
      </c>
      <c r="IG25" s="97">
        <f>Juniori!IG23</f>
        <v>0</v>
      </c>
      <c r="IH25" s="97">
        <f>Juniori!IH23</f>
        <v>0</v>
      </c>
      <c r="II25" s="97">
        <f>Juniori!II23</f>
        <v>0</v>
      </c>
      <c r="IJ25" s="97">
        <f>Juniori!IJ23</f>
        <v>0</v>
      </c>
      <c r="IK25" s="97">
        <f>Juniori!IK23</f>
        <v>0</v>
      </c>
      <c r="IL25" s="97">
        <f>Juniori!IL23</f>
        <v>0</v>
      </c>
      <c r="IM25" s="97">
        <f>Juniori!IM23</f>
        <v>0</v>
      </c>
      <c r="IN25" s="97">
        <f>Juniori!IN23</f>
        <v>0</v>
      </c>
      <c r="IO25" s="97">
        <f>Juniori!IO23</f>
        <v>0</v>
      </c>
      <c r="IP25" s="97">
        <f>Juniori!IP23</f>
        <v>0</v>
      </c>
      <c r="IQ25" s="97">
        <f>Juniori!IQ23</f>
        <v>0</v>
      </c>
      <c r="IR25" s="97">
        <f>Juniori!IR23</f>
        <v>0</v>
      </c>
      <c r="IS25" s="97">
        <f>Juniori!IS23</f>
        <v>0</v>
      </c>
      <c r="IT25" s="97">
        <f>Juniori!IT23</f>
        <v>0</v>
      </c>
      <c r="IU25" s="97">
        <f>Juniori!IU23</f>
        <v>0</v>
      </c>
      <c r="IV25" s="97">
        <f>Juniori!IV23</f>
        <v>0</v>
      </c>
      <c r="IW25" s="97">
        <f>Juniori!IW23</f>
        <v>0</v>
      </c>
      <c r="IX25" s="97">
        <f>Juniori!IX23</f>
        <v>0</v>
      </c>
      <c r="IY25" s="97">
        <f>Juniori!IY23</f>
        <v>0</v>
      </c>
      <c r="IZ25" s="97">
        <f>Juniori!IZ23</f>
        <v>0</v>
      </c>
      <c r="JA25" s="97">
        <f>Juniori!JA23</f>
        <v>0</v>
      </c>
      <c r="JB25" s="97">
        <f>Juniori!JB23</f>
        <v>0</v>
      </c>
      <c r="JC25" s="97">
        <f>Juniori!JC23</f>
        <v>0</v>
      </c>
      <c r="JD25" s="97">
        <f>Juniori!JD23</f>
        <v>0</v>
      </c>
      <c r="JE25" s="97">
        <f>Juniori!JE23</f>
        <v>0</v>
      </c>
      <c r="JF25" s="97">
        <f>Juniori!JF23</f>
        <v>0</v>
      </c>
      <c r="JG25" s="97">
        <f>Juniori!JG23</f>
        <v>0</v>
      </c>
      <c r="JH25" s="97">
        <f>Juniori!JH23</f>
        <v>0</v>
      </c>
      <c r="JI25" s="97">
        <f>Juniori!JI23</f>
        <v>0</v>
      </c>
      <c r="JJ25" s="97">
        <f>Juniori!JJ23</f>
        <v>0</v>
      </c>
      <c r="JK25" s="97">
        <f>Juniori!JK23</f>
        <v>0</v>
      </c>
      <c r="JL25" s="97">
        <f>Juniori!JL23</f>
        <v>0</v>
      </c>
      <c r="JM25" s="97">
        <f>Juniori!JM23</f>
        <v>0</v>
      </c>
      <c r="JN25" s="97">
        <f>Juniori!JN23</f>
        <v>0</v>
      </c>
      <c r="JO25" s="97">
        <f>Juniori!JO23</f>
        <v>0</v>
      </c>
      <c r="JP25" s="97">
        <f>Juniori!JP23</f>
        <v>0</v>
      </c>
      <c r="JQ25" s="97">
        <f>Juniori!JQ23</f>
        <v>0</v>
      </c>
      <c r="JR25" s="97">
        <f>Juniori!JR23</f>
        <v>0</v>
      </c>
      <c r="JS25" s="97">
        <f>Juniori!JS23</f>
        <v>0</v>
      </c>
      <c r="JT25" s="97">
        <f>Juniori!JT23</f>
        <v>0</v>
      </c>
      <c r="JU25" s="97">
        <f>Juniori!JU23</f>
        <v>0</v>
      </c>
      <c r="JV25" s="97">
        <f>Juniori!JV23</f>
        <v>0</v>
      </c>
      <c r="JW25" s="97">
        <f>Juniori!JW23</f>
        <v>0</v>
      </c>
      <c r="JX25" s="97">
        <f>Juniori!JX23</f>
        <v>0</v>
      </c>
      <c r="JY25" s="97">
        <f>Juniori!JY23</f>
        <v>0</v>
      </c>
      <c r="JZ25" s="97">
        <f>Juniori!JZ23</f>
        <v>0</v>
      </c>
      <c r="KA25" s="97">
        <f>Juniori!KA23</f>
        <v>0</v>
      </c>
      <c r="KB25" s="97">
        <f>Juniori!KB23</f>
        <v>0</v>
      </c>
      <c r="KC25" s="97">
        <f>Juniori!KC23</f>
        <v>0</v>
      </c>
      <c r="KD25" s="97">
        <f>Juniori!KD23</f>
        <v>0</v>
      </c>
      <c r="KE25" s="97">
        <f>Juniori!KE23</f>
        <v>0</v>
      </c>
      <c r="KF25" s="97">
        <f>Juniori!KF23</f>
        <v>0</v>
      </c>
      <c r="KG25" s="97">
        <f>Juniori!KG23</f>
        <v>0</v>
      </c>
      <c r="KH25" s="97">
        <f>Juniori!KH23</f>
        <v>0</v>
      </c>
      <c r="KI25" s="97">
        <f>Juniori!KI23</f>
        <v>0</v>
      </c>
      <c r="KJ25" s="97">
        <f>Juniori!KJ23</f>
        <v>0</v>
      </c>
      <c r="KK25" s="97">
        <f>Juniori!KK23</f>
        <v>0</v>
      </c>
      <c r="KL25" s="97">
        <f>Juniori!KL23</f>
        <v>0</v>
      </c>
      <c r="KM25" s="97">
        <f>Juniori!KM23</f>
        <v>0</v>
      </c>
      <c r="KN25" s="97">
        <f>Juniori!KN23</f>
        <v>0</v>
      </c>
      <c r="KO25" s="97">
        <f>Juniori!KO23</f>
        <v>0</v>
      </c>
      <c r="KP25" s="97">
        <f>Juniori!KP23</f>
        <v>0</v>
      </c>
      <c r="KQ25" s="97">
        <f>Juniori!KQ23</f>
        <v>0</v>
      </c>
      <c r="KR25" s="97">
        <f>Juniori!KR23</f>
        <v>0</v>
      </c>
      <c r="KS25" s="97">
        <f>Juniori!KS23</f>
        <v>0</v>
      </c>
      <c r="KT25" s="97">
        <f>Juniori!KT23</f>
        <v>0</v>
      </c>
      <c r="KU25" s="97">
        <f>Juniori!KU23</f>
        <v>0</v>
      </c>
      <c r="KV25" s="97">
        <f>Juniori!KV23</f>
        <v>0</v>
      </c>
      <c r="KW25" s="97">
        <f>Juniori!KW23</f>
        <v>0</v>
      </c>
      <c r="KX25" s="97">
        <f>Juniori!KX23</f>
        <v>0</v>
      </c>
      <c r="KY25" s="97">
        <f>Juniori!KY23</f>
        <v>0</v>
      </c>
      <c r="KZ25" s="97">
        <f>Juniori!KZ23</f>
        <v>0</v>
      </c>
      <c r="LA25" s="97">
        <f>Juniori!LA23</f>
        <v>0</v>
      </c>
      <c r="LB25" s="97">
        <f>Juniori!LB23</f>
        <v>0</v>
      </c>
      <c r="LC25" s="97">
        <f>Juniori!LC23</f>
        <v>0</v>
      </c>
      <c r="LD25" s="97">
        <f>Juniori!LD23</f>
        <v>0</v>
      </c>
      <c r="LE25" s="97">
        <f>Juniori!LE23</f>
        <v>0</v>
      </c>
      <c r="LF25" s="97">
        <f>Juniori!LF23</f>
        <v>0</v>
      </c>
      <c r="LG25" s="97">
        <f>Juniori!LG23</f>
        <v>0</v>
      </c>
      <c r="LH25" s="97">
        <f>Juniori!LH23</f>
        <v>0</v>
      </c>
      <c r="LI25" s="97">
        <f>Juniori!LI23</f>
        <v>0</v>
      </c>
      <c r="LJ25" s="97">
        <f>Juniori!LJ23</f>
        <v>0</v>
      </c>
      <c r="LK25" s="97">
        <f>Juniori!LK23</f>
        <v>0</v>
      </c>
      <c r="LL25" s="97">
        <f>Juniori!LL23</f>
        <v>0</v>
      </c>
      <c r="LM25" s="97">
        <f>Juniori!LM23</f>
        <v>0</v>
      </c>
      <c r="LN25" s="97">
        <f>Juniori!LN23</f>
        <v>0</v>
      </c>
      <c r="LO25" s="97">
        <f>Juniori!LO23</f>
        <v>0</v>
      </c>
      <c r="LP25" s="97">
        <f>Juniori!LP23</f>
        <v>0</v>
      </c>
      <c r="LQ25" s="97">
        <f>Juniori!LQ23</f>
        <v>0</v>
      </c>
      <c r="LR25" s="97">
        <f>Juniori!LR23</f>
        <v>0</v>
      </c>
      <c r="LS25" s="97">
        <f>Juniori!LS23</f>
        <v>0</v>
      </c>
      <c r="LT25" s="97">
        <f>Juniori!LT23</f>
        <v>0</v>
      </c>
      <c r="LU25" s="97">
        <f>Juniori!LU23</f>
        <v>0</v>
      </c>
      <c r="LV25" s="97">
        <f>Juniori!LV23</f>
        <v>0</v>
      </c>
      <c r="LW25" s="97">
        <f>Juniori!LW23</f>
        <v>0</v>
      </c>
      <c r="LX25" s="97">
        <f>Juniori!LX23</f>
        <v>0</v>
      </c>
      <c r="LY25" s="97">
        <f>Juniori!LY23</f>
        <v>0</v>
      </c>
      <c r="LZ25" s="97">
        <f>Juniori!LZ23</f>
        <v>0</v>
      </c>
      <c r="MA25" s="97">
        <f>Juniori!MA23</f>
        <v>0</v>
      </c>
      <c r="MB25" s="97">
        <f>Juniori!MB23</f>
        <v>0</v>
      </c>
      <c r="MC25" s="97">
        <f>Juniori!MC23</f>
        <v>0</v>
      </c>
      <c r="MD25" s="97">
        <f>Juniori!MD23</f>
        <v>0</v>
      </c>
      <c r="ME25" s="97">
        <f>Juniori!ME23</f>
        <v>0</v>
      </c>
      <c r="MF25" s="97">
        <f>Juniori!MF23</f>
        <v>0</v>
      </c>
      <c r="MG25" s="97">
        <f>Juniori!MG23</f>
        <v>0</v>
      </c>
      <c r="MH25" s="97">
        <f>Juniori!MH23</f>
        <v>0</v>
      </c>
      <c r="MI25" s="97">
        <f>Juniori!MI23</f>
        <v>0</v>
      </c>
      <c r="MJ25" s="97">
        <f>Juniori!MJ23</f>
        <v>0</v>
      </c>
      <c r="MK25" s="97">
        <f>Juniori!MK23</f>
        <v>0</v>
      </c>
      <c r="ML25" s="97">
        <f>Juniori!ML23</f>
        <v>0</v>
      </c>
      <c r="MM25" s="97">
        <f>Juniori!MM23</f>
        <v>0</v>
      </c>
      <c r="MN25" s="97">
        <f>Juniori!MN23</f>
        <v>0</v>
      </c>
      <c r="MO25" s="97">
        <f>Juniori!MO23</f>
        <v>0</v>
      </c>
      <c r="MP25" s="97">
        <f>Juniori!MP23</f>
        <v>0</v>
      </c>
      <c r="MQ25" s="97">
        <f>Juniori!MQ23</f>
        <v>0</v>
      </c>
      <c r="MR25" s="97">
        <f>Juniori!MR23</f>
        <v>0</v>
      </c>
      <c r="MS25" s="97">
        <f>Juniori!MS23</f>
        <v>0</v>
      </c>
      <c r="MT25" s="97">
        <f>Juniori!MT23</f>
        <v>0</v>
      </c>
      <c r="MU25" s="97">
        <f>Juniori!MU23</f>
        <v>0</v>
      </c>
      <c r="MV25" s="97">
        <f>Juniori!MV23</f>
        <v>0</v>
      </c>
      <c r="MW25" s="97">
        <f>Juniori!MW23</f>
        <v>0</v>
      </c>
      <c r="MX25" s="97">
        <f>Juniori!MX23</f>
        <v>0</v>
      </c>
      <c r="MY25" s="97">
        <f>Juniori!MY23</f>
        <v>0</v>
      </c>
      <c r="MZ25" s="97">
        <f>Juniori!MZ23</f>
        <v>0</v>
      </c>
      <c r="NA25" s="97">
        <f>Juniori!NA23</f>
        <v>0</v>
      </c>
      <c r="NB25" s="97">
        <f>Juniori!NB23</f>
        <v>0</v>
      </c>
      <c r="NC25" s="97">
        <f>Juniori!NC23</f>
        <v>0</v>
      </c>
      <c r="ND25" s="97">
        <f>Juniori!ND23</f>
        <v>0</v>
      </c>
      <c r="NE25" s="97">
        <f>Juniori!NE23</f>
        <v>0</v>
      </c>
      <c r="NF25" s="97">
        <f>Juniori!NF23</f>
        <v>0</v>
      </c>
      <c r="NG25" s="97">
        <f>Juniori!NG23</f>
        <v>0</v>
      </c>
      <c r="NH25" s="97">
        <f>Juniori!NH23</f>
        <v>0</v>
      </c>
      <c r="NI25" s="97">
        <f>Juniori!NI23</f>
        <v>0</v>
      </c>
      <c r="NJ25" s="97">
        <f>Juniori!NJ23</f>
        <v>0</v>
      </c>
      <c r="NK25" s="97">
        <f>Juniori!NK23</f>
        <v>0</v>
      </c>
      <c r="NL25" s="97">
        <f>Juniori!NL23</f>
        <v>0</v>
      </c>
      <c r="NM25" s="97">
        <f>Juniori!NM23</f>
        <v>0</v>
      </c>
      <c r="NN25" s="97">
        <f>Juniori!NN23</f>
        <v>0</v>
      </c>
      <c r="NO25" s="97">
        <f>Juniori!NO23</f>
        <v>0</v>
      </c>
      <c r="NP25" s="97">
        <f>Juniori!NP23</f>
        <v>0</v>
      </c>
      <c r="NQ25" s="97">
        <f>Juniori!NQ23</f>
        <v>0</v>
      </c>
      <c r="NR25" s="97">
        <f>Juniori!NR23</f>
        <v>0</v>
      </c>
      <c r="NS25" s="97">
        <f>Juniori!NS23</f>
        <v>0</v>
      </c>
      <c r="NT25" s="97">
        <f>Juniori!NT23</f>
        <v>0</v>
      </c>
      <c r="NU25" s="97">
        <f>Juniori!NU23</f>
        <v>0</v>
      </c>
      <c r="NV25" s="97">
        <f>Juniori!NV23</f>
        <v>0</v>
      </c>
      <c r="NW25" s="97">
        <f>Juniori!NW23</f>
        <v>0</v>
      </c>
      <c r="NX25" s="97">
        <f>Juniori!NX23</f>
        <v>0</v>
      </c>
      <c r="NY25" s="97">
        <f>Juniori!NY23</f>
        <v>0</v>
      </c>
      <c r="NZ25" s="97">
        <f>Juniori!NZ23</f>
        <v>0</v>
      </c>
      <c r="OA25" s="97">
        <f>Juniori!OA23</f>
        <v>0</v>
      </c>
      <c r="OB25" s="97">
        <f>Juniori!OB23</f>
        <v>0</v>
      </c>
      <c r="OC25" s="97">
        <f>Juniori!OC23</f>
        <v>0</v>
      </c>
      <c r="OD25" s="97">
        <f>Juniori!OD23</f>
        <v>0</v>
      </c>
      <c r="OE25" s="97">
        <f>Juniori!OE23</f>
        <v>0</v>
      </c>
      <c r="OF25" s="97">
        <f>Juniori!OF23</f>
        <v>0</v>
      </c>
      <c r="OG25" s="97">
        <f>Juniori!OG23</f>
        <v>0</v>
      </c>
      <c r="OH25" s="97">
        <f>Juniori!OH23</f>
        <v>0</v>
      </c>
      <c r="OI25" s="97">
        <f>Juniori!OI23</f>
        <v>0</v>
      </c>
      <c r="OJ25" s="97">
        <f>Juniori!OJ23</f>
        <v>0</v>
      </c>
      <c r="OK25" s="97">
        <f>Juniori!OK23</f>
        <v>0</v>
      </c>
      <c r="OL25" s="97">
        <f>Juniori!OL23</f>
        <v>0</v>
      </c>
      <c r="OM25" s="97">
        <f>Juniori!OM23</f>
        <v>0</v>
      </c>
      <c r="ON25" s="97">
        <f>Juniori!ON23</f>
        <v>0</v>
      </c>
      <c r="OO25" s="97">
        <f>Juniori!OO23</f>
        <v>0</v>
      </c>
      <c r="OP25" s="97">
        <f>Juniori!OP23</f>
        <v>0</v>
      </c>
      <c r="OQ25" s="97">
        <f>Juniori!OQ23</f>
        <v>0</v>
      </c>
      <c r="OR25" s="97">
        <f>Juniori!OR23</f>
        <v>0</v>
      </c>
      <c r="OS25" s="97">
        <f>Juniori!OS23</f>
        <v>0</v>
      </c>
      <c r="OT25" s="97">
        <f>Juniori!OT23</f>
        <v>0</v>
      </c>
      <c r="OU25" s="97">
        <f>Juniori!OU23</f>
        <v>0</v>
      </c>
      <c r="OV25" s="97">
        <f>Juniori!OV23</f>
        <v>0</v>
      </c>
      <c r="OW25" s="97">
        <f>Juniori!OW23</f>
        <v>0</v>
      </c>
      <c r="OX25" s="97">
        <f>Juniori!OX23</f>
        <v>0</v>
      </c>
      <c r="OY25" s="97">
        <f>Juniori!OY23</f>
        <v>0</v>
      </c>
      <c r="OZ25" s="97">
        <f>Juniori!OZ23</f>
        <v>0</v>
      </c>
      <c r="PA25" s="97">
        <f>Juniori!PA23</f>
        <v>0</v>
      </c>
      <c r="PB25" s="97">
        <f>Juniori!PB23</f>
        <v>0</v>
      </c>
      <c r="PC25" s="97">
        <f>Juniori!PC23</f>
        <v>0</v>
      </c>
      <c r="PD25" s="97">
        <f>Juniori!PD23</f>
        <v>0</v>
      </c>
      <c r="PE25" s="97">
        <f>Juniori!PE23</f>
        <v>0</v>
      </c>
      <c r="PF25" s="97">
        <f>Juniori!PF23</f>
        <v>0</v>
      </c>
      <c r="PG25" s="97">
        <f>Juniori!PG23</f>
        <v>0</v>
      </c>
      <c r="PH25" s="97">
        <f>Juniori!PH23</f>
        <v>0</v>
      </c>
      <c r="PI25" s="97">
        <f>Juniori!PI23</f>
        <v>0</v>
      </c>
      <c r="PJ25" s="97">
        <f>Juniori!PJ23</f>
        <v>0</v>
      </c>
      <c r="PK25" s="97">
        <f>Juniori!PK23</f>
        <v>0</v>
      </c>
      <c r="PL25" s="97">
        <f>Juniori!PL23</f>
        <v>0</v>
      </c>
      <c r="PM25" s="97">
        <f>Juniori!PM23</f>
        <v>0</v>
      </c>
      <c r="PN25" s="97">
        <f>Juniori!PN23</f>
        <v>0</v>
      </c>
      <c r="PO25" s="97">
        <f>Juniori!PO23</f>
        <v>0</v>
      </c>
      <c r="PP25" s="97">
        <f>Juniori!PP23</f>
        <v>0</v>
      </c>
      <c r="PQ25" s="97">
        <f>Juniori!PQ23</f>
        <v>0</v>
      </c>
      <c r="PR25" s="97">
        <f>Juniori!PR23</f>
        <v>0</v>
      </c>
      <c r="PS25" s="97">
        <f>Juniori!PS23</f>
        <v>0</v>
      </c>
      <c r="PT25" s="97">
        <f>Juniori!PT23</f>
        <v>0</v>
      </c>
      <c r="PU25" s="97">
        <f>Juniori!PU23</f>
        <v>0</v>
      </c>
      <c r="PV25" s="97">
        <f>Juniori!PV23</f>
        <v>0</v>
      </c>
      <c r="PW25" s="97">
        <f>Juniori!PW23</f>
        <v>0</v>
      </c>
      <c r="PX25" s="97">
        <f>Juniori!PX23</f>
        <v>0</v>
      </c>
      <c r="PY25" s="97">
        <f>Juniori!PY23</f>
        <v>0</v>
      </c>
      <c r="PZ25" s="97">
        <f>Juniori!PZ23</f>
        <v>0</v>
      </c>
      <c r="QA25" s="97">
        <f>Juniori!QA23</f>
        <v>0</v>
      </c>
      <c r="QB25" s="97">
        <f>Juniori!QB23</f>
        <v>0</v>
      </c>
      <c r="QC25" s="97">
        <f>Juniori!QC23</f>
        <v>0</v>
      </c>
      <c r="QD25" s="97">
        <f>Juniori!QD23</f>
        <v>0</v>
      </c>
      <c r="QE25" s="97">
        <f>Juniori!QE23</f>
        <v>0</v>
      </c>
      <c r="QF25" s="97">
        <f>Juniori!QF23</f>
        <v>0</v>
      </c>
      <c r="QG25" s="97">
        <f>Juniori!QG23</f>
        <v>0</v>
      </c>
      <c r="QH25" s="97">
        <f>Juniori!QH23</f>
        <v>0</v>
      </c>
      <c r="QI25" s="97">
        <f>Juniori!QI23</f>
        <v>0</v>
      </c>
      <c r="QJ25" s="97">
        <f>Juniori!QJ23</f>
        <v>0</v>
      </c>
      <c r="QK25" s="97">
        <f>Juniori!QK23</f>
        <v>0</v>
      </c>
      <c r="QL25" s="97">
        <f>Juniori!QL23</f>
        <v>0</v>
      </c>
      <c r="QM25" s="97">
        <f>Juniori!QM23</f>
        <v>0</v>
      </c>
      <c r="QN25" s="97">
        <f>Juniori!QN23</f>
        <v>0</v>
      </c>
      <c r="QO25" s="97">
        <f>Juniori!QO23</f>
        <v>0</v>
      </c>
      <c r="QP25" s="97">
        <f>Juniori!QP23</f>
        <v>0</v>
      </c>
      <c r="QQ25" s="97">
        <f>Juniori!QQ23</f>
        <v>0</v>
      </c>
      <c r="QR25" s="97">
        <f>Juniori!QR23</f>
        <v>0</v>
      </c>
      <c r="QS25" s="97">
        <f>Juniori!QS23</f>
        <v>0</v>
      </c>
      <c r="QT25" s="97">
        <f>Juniori!QT23</f>
        <v>0</v>
      </c>
      <c r="QU25" s="97">
        <f>Juniori!QU23</f>
        <v>0</v>
      </c>
      <c r="QV25" s="97">
        <f>Juniori!QV23</f>
        <v>0</v>
      </c>
      <c r="QW25" s="97">
        <f>Juniori!QW23</f>
        <v>0</v>
      </c>
      <c r="QX25" s="97">
        <f>Juniori!QX23</f>
        <v>0</v>
      </c>
      <c r="QY25" s="97">
        <f>Juniori!QY23</f>
        <v>0</v>
      </c>
      <c r="QZ25" s="97">
        <f>Juniori!QZ23</f>
        <v>0</v>
      </c>
      <c r="RA25" s="97">
        <f>Juniori!RA23</f>
        <v>0</v>
      </c>
      <c r="RB25" s="97">
        <f>Juniori!RB23</f>
        <v>0</v>
      </c>
      <c r="RC25" s="97">
        <f>Juniori!RC23</f>
        <v>0</v>
      </c>
      <c r="RD25" s="97">
        <f>Juniori!RD23</f>
        <v>0</v>
      </c>
      <c r="RE25" s="97">
        <f>Juniori!RE23</f>
        <v>0</v>
      </c>
      <c r="RF25" s="97">
        <f>Juniori!RF23</f>
        <v>0</v>
      </c>
      <c r="RG25" s="97">
        <f>Juniori!RG23</f>
        <v>0</v>
      </c>
      <c r="RH25" s="97">
        <f>Juniori!RH23</f>
        <v>0</v>
      </c>
      <c r="RI25" s="97">
        <f>Juniori!RI23</f>
        <v>0</v>
      </c>
      <c r="RJ25" s="97">
        <f>Juniori!RJ23</f>
        <v>0</v>
      </c>
      <c r="RK25" s="97">
        <f>Juniori!RK23</f>
        <v>0</v>
      </c>
      <c r="RL25" s="97">
        <f>Juniori!RL23</f>
        <v>0</v>
      </c>
      <c r="RM25" s="97">
        <f>Juniori!RM23</f>
        <v>0</v>
      </c>
      <c r="RN25" s="97">
        <f>Juniori!RN23</f>
        <v>0</v>
      </c>
      <c r="RO25" s="97">
        <f>Juniori!RO23</f>
        <v>0</v>
      </c>
      <c r="RP25" s="97">
        <f>Juniori!RP23</f>
        <v>0</v>
      </c>
      <c r="RQ25" s="97">
        <f>Juniori!RQ23</f>
        <v>0</v>
      </c>
      <c r="RR25" s="97">
        <f>Juniori!RR23</f>
        <v>0</v>
      </c>
      <c r="RS25" s="97">
        <f>Juniori!RS23</f>
        <v>0</v>
      </c>
      <c r="RT25" s="97">
        <f>Juniori!RT23</f>
        <v>0</v>
      </c>
      <c r="RU25" s="97">
        <f>Juniori!RU23</f>
        <v>0</v>
      </c>
      <c r="RV25" s="97">
        <f>Juniori!RV23</f>
        <v>0</v>
      </c>
      <c r="RW25" s="97">
        <f>Juniori!RW23</f>
        <v>0</v>
      </c>
      <c r="RX25" s="97">
        <f>Juniori!RX23</f>
        <v>0</v>
      </c>
      <c r="RY25" s="97">
        <f>Juniori!RY23</f>
        <v>0</v>
      </c>
      <c r="RZ25" s="97">
        <f>Juniori!RZ23</f>
        <v>0</v>
      </c>
      <c r="SA25" s="97">
        <f>Juniori!SA23</f>
        <v>0</v>
      </c>
      <c r="SB25" s="97">
        <f>Juniori!SB23</f>
        <v>0</v>
      </c>
      <c r="SC25" s="97">
        <f>Juniori!SC23</f>
        <v>0</v>
      </c>
      <c r="SD25" s="97">
        <f>Juniori!SD23</f>
        <v>0</v>
      </c>
      <c r="SE25" s="97">
        <f>Juniori!SE23</f>
        <v>0</v>
      </c>
      <c r="SF25" s="97">
        <f>Juniori!SF23</f>
        <v>0</v>
      </c>
      <c r="SG25" s="97">
        <f>Juniori!SG23</f>
        <v>0</v>
      </c>
      <c r="SH25" s="97">
        <f>Juniori!SH23</f>
        <v>0</v>
      </c>
      <c r="SI25" s="97">
        <f>Juniori!SI23</f>
        <v>0</v>
      </c>
      <c r="SJ25" s="97">
        <f>Juniori!SJ23</f>
        <v>0</v>
      </c>
      <c r="SK25" s="97">
        <f>Juniori!SK23</f>
        <v>0</v>
      </c>
      <c r="SL25" s="97">
        <f>Juniori!SL23</f>
        <v>0</v>
      </c>
      <c r="SM25" s="97">
        <f>Juniori!SM23</f>
        <v>0</v>
      </c>
      <c r="SN25" s="97">
        <f>Juniori!SN23</f>
        <v>0</v>
      </c>
      <c r="SO25" s="97">
        <f>Juniori!SO23</f>
        <v>0</v>
      </c>
      <c r="SP25" s="97">
        <f>Juniori!SP23</f>
        <v>0</v>
      </c>
      <c r="SQ25" s="97">
        <f>Juniori!SQ23</f>
        <v>0</v>
      </c>
      <c r="SR25" s="97">
        <f>Juniori!SR23</f>
        <v>0</v>
      </c>
      <c r="SS25" s="97">
        <f>Juniori!SS23</f>
        <v>0</v>
      </c>
      <c r="ST25" s="97">
        <f>Juniori!ST23</f>
        <v>0</v>
      </c>
      <c r="SU25" s="97">
        <f>Juniori!SU23</f>
        <v>0</v>
      </c>
      <c r="SV25" s="97">
        <f>Juniori!SV23</f>
        <v>0</v>
      </c>
      <c r="SW25" s="97">
        <f>Juniori!SW23</f>
        <v>0</v>
      </c>
      <c r="SX25" s="97">
        <f>Juniori!SX23</f>
        <v>0</v>
      </c>
      <c r="SY25" s="97">
        <f>Juniori!SY23</f>
        <v>0</v>
      </c>
      <c r="SZ25" s="97">
        <f>Juniori!SZ23</f>
        <v>0</v>
      </c>
      <c r="TA25" s="97">
        <f>Juniori!TA23</f>
        <v>0</v>
      </c>
      <c r="TB25" s="97">
        <f>Juniori!TB23</f>
        <v>0</v>
      </c>
    </row>
    <row r="26" spans="1:523" s="1" customFormat="1" ht="18" customHeight="1" x14ac:dyDescent="0.2">
      <c r="A26" s="12">
        <v>15</v>
      </c>
      <c r="B26" s="11" t="s">
        <v>388</v>
      </c>
      <c r="C26" s="1">
        <v>12611</v>
      </c>
      <c r="D26" s="1">
        <v>2020</v>
      </c>
      <c r="E26" s="4" t="s">
        <v>32</v>
      </c>
      <c r="F26" s="1">
        <v>1742</v>
      </c>
      <c r="G26" s="9" t="s">
        <v>96</v>
      </c>
      <c r="H26" s="4" t="s">
        <v>318</v>
      </c>
      <c r="I26" s="1">
        <f>SUM(K26:TB26)</f>
        <v>55</v>
      </c>
      <c r="J26" s="12">
        <f>Tabuľka3[[#This Row],[Stĺpec9]]</f>
        <v>55</v>
      </c>
      <c r="K26" s="97">
        <f>Seniori!K11</f>
        <v>0</v>
      </c>
      <c r="L26" s="97">
        <f>Seniori!L11</f>
        <v>0</v>
      </c>
      <c r="M26" s="97">
        <f>Seniori!M11</f>
        <v>0</v>
      </c>
      <c r="N26" s="97">
        <f>Seniori!N11</f>
        <v>0</v>
      </c>
      <c r="O26" s="97">
        <f>Seniori!O11</f>
        <v>0</v>
      </c>
      <c r="P26" s="97">
        <f>Seniori!P11</f>
        <v>0</v>
      </c>
      <c r="Q26" s="97">
        <f>Seniori!Q11</f>
        <v>0</v>
      </c>
      <c r="R26" s="97">
        <f>Seniori!R11</f>
        <v>0</v>
      </c>
      <c r="S26" s="97">
        <f>Seniori!S11</f>
        <v>0</v>
      </c>
      <c r="T26" s="97">
        <f>Seniori!T11</f>
        <v>0</v>
      </c>
      <c r="U26" s="97">
        <f>Seniori!U11</f>
        <v>0</v>
      </c>
      <c r="V26" s="97">
        <f>Seniori!V11</f>
        <v>0</v>
      </c>
      <c r="W26" s="97">
        <f>Seniori!W11</f>
        <v>0</v>
      </c>
      <c r="X26" s="97">
        <f>Seniori!X11</f>
        <v>0</v>
      </c>
      <c r="Y26" s="97">
        <f>Seniori!Y11</f>
        <v>0</v>
      </c>
      <c r="Z26" s="97">
        <f>Seniori!Z11</f>
        <v>0</v>
      </c>
      <c r="AA26" s="97">
        <f>Seniori!AA11</f>
        <v>0</v>
      </c>
      <c r="AB26" s="97">
        <f>Seniori!AB11</f>
        <v>0</v>
      </c>
      <c r="AC26" s="97">
        <f>Seniori!AC11</f>
        <v>0</v>
      </c>
      <c r="AD26" s="97">
        <f>Seniori!AD11</f>
        <v>0</v>
      </c>
      <c r="AE26" s="97">
        <f>Seniori!AE11</f>
        <v>0</v>
      </c>
      <c r="AF26" s="97">
        <f>Seniori!AF11</f>
        <v>0</v>
      </c>
      <c r="AG26" s="97">
        <f>Seniori!AG11</f>
        <v>0</v>
      </c>
      <c r="AH26" s="97">
        <f>Seniori!AH11</f>
        <v>0</v>
      </c>
      <c r="AI26" s="97">
        <f>Seniori!AI11</f>
        <v>0</v>
      </c>
      <c r="AJ26" s="97">
        <f>Seniori!AJ11</f>
        <v>0</v>
      </c>
      <c r="AK26" s="97">
        <f>Seniori!AK11</f>
        <v>0</v>
      </c>
      <c r="AL26" s="97">
        <f>Seniori!AL11</f>
        <v>0</v>
      </c>
      <c r="AM26" s="97">
        <f>Seniori!AM11</f>
        <v>0</v>
      </c>
      <c r="AN26" s="97">
        <f>Seniori!AN11</f>
        <v>0</v>
      </c>
      <c r="AO26" s="97">
        <f>Seniori!AO11</f>
        <v>0</v>
      </c>
      <c r="AP26" s="97">
        <f>Seniori!AP11</f>
        <v>0</v>
      </c>
      <c r="AQ26" s="97">
        <f>Seniori!AQ11</f>
        <v>0</v>
      </c>
      <c r="AR26" s="97">
        <f>Seniori!AR11</f>
        <v>0</v>
      </c>
      <c r="AS26" s="97">
        <f>Seniori!AS11</f>
        <v>0</v>
      </c>
      <c r="AT26" s="97">
        <f>Seniori!AT11</f>
        <v>0</v>
      </c>
      <c r="AU26" s="97">
        <f>Seniori!AU11</f>
        <v>0</v>
      </c>
      <c r="AV26" s="97">
        <f>Seniori!AV11</f>
        <v>0</v>
      </c>
      <c r="AW26" s="97">
        <f>Seniori!AW11</f>
        <v>0</v>
      </c>
      <c r="AX26" s="97">
        <f>Seniori!AX11</f>
        <v>0</v>
      </c>
      <c r="AY26" s="97">
        <f>Seniori!AY11</f>
        <v>0</v>
      </c>
      <c r="AZ26" s="97">
        <f>Seniori!AZ11</f>
        <v>0</v>
      </c>
      <c r="BA26" s="97">
        <f>Seniori!BA11</f>
        <v>0</v>
      </c>
      <c r="BB26" s="97">
        <f>Seniori!BB11</f>
        <v>0</v>
      </c>
      <c r="BC26" s="97">
        <f>Seniori!BC11</f>
        <v>0</v>
      </c>
      <c r="BD26" s="97">
        <f>Seniori!BD11</f>
        <v>0</v>
      </c>
      <c r="BE26" s="97">
        <f>Seniori!BE11</f>
        <v>0</v>
      </c>
      <c r="BF26" s="97">
        <f>Seniori!BF11</f>
        <v>0</v>
      </c>
      <c r="BG26" s="97">
        <f>Seniori!BG11</f>
        <v>0</v>
      </c>
      <c r="BH26" s="97">
        <f>Seniori!BH11</f>
        <v>0</v>
      </c>
      <c r="BI26" s="97">
        <f>Seniori!BI11</f>
        <v>0</v>
      </c>
      <c r="BJ26" s="97">
        <f>Seniori!BJ11</f>
        <v>0</v>
      </c>
      <c r="BK26" s="97">
        <f>Seniori!BK11</f>
        <v>0</v>
      </c>
      <c r="BL26" s="97">
        <f>Seniori!BL11</f>
        <v>0</v>
      </c>
      <c r="BM26" s="97">
        <f>Seniori!BM11</f>
        <v>0</v>
      </c>
      <c r="BN26" s="97">
        <f>Seniori!BN11</f>
        <v>0</v>
      </c>
      <c r="BO26" s="97">
        <f>Seniori!BO11</f>
        <v>0</v>
      </c>
      <c r="BP26" s="97">
        <f>Seniori!BP11</f>
        <v>0</v>
      </c>
      <c r="BQ26" s="97">
        <f>Seniori!BQ11</f>
        <v>0</v>
      </c>
      <c r="BR26" s="97">
        <f>Seniori!BR11</f>
        <v>0</v>
      </c>
      <c r="BS26" s="97">
        <f>Seniori!BS11</f>
        <v>0</v>
      </c>
      <c r="BT26" s="97">
        <f>Seniori!BT11</f>
        <v>0</v>
      </c>
      <c r="BU26" s="97">
        <f>Seniori!BU11</f>
        <v>0</v>
      </c>
      <c r="BV26" s="97">
        <f>Seniori!BV11</f>
        <v>0</v>
      </c>
      <c r="BW26" s="97">
        <f>Seniori!BW11</f>
        <v>0</v>
      </c>
      <c r="BX26" s="97">
        <f>Seniori!BX11</f>
        <v>0</v>
      </c>
      <c r="BY26" s="97">
        <f>Seniori!BY11</f>
        <v>0</v>
      </c>
      <c r="BZ26" s="97">
        <f>Seniori!BZ11</f>
        <v>0</v>
      </c>
      <c r="CA26" s="97">
        <f>Seniori!CA11</f>
        <v>0</v>
      </c>
      <c r="CB26" s="97">
        <f>Seniori!CB11</f>
        <v>5</v>
      </c>
      <c r="CC26" s="97">
        <f>Seniori!CC11</f>
        <v>4</v>
      </c>
      <c r="CD26" s="97">
        <f>Seniori!CD11</f>
        <v>0</v>
      </c>
      <c r="CE26" s="97">
        <f>Seniori!CE11</f>
        <v>0</v>
      </c>
      <c r="CF26" s="97">
        <f>Seniori!CF11</f>
        <v>0</v>
      </c>
      <c r="CG26" s="97">
        <f>Seniori!CG11</f>
        <v>0</v>
      </c>
      <c r="CH26" s="97">
        <f>Seniori!CH11</f>
        <v>0</v>
      </c>
      <c r="CI26" s="97">
        <f>Seniori!CI11</f>
        <v>0</v>
      </c>
      <c r="CJ26" s="97">
        <f>Seniori!CJ11</f>
        <v>0</v>
      </c>
      <c r="CK26" s="97">
        <f>Seniori!CK11</f>
        <v>7</v>
      </c>
      <c r="CL26" s="97">
        <f>Seniori!CL11</f>
        <v>0</v>
      </c>
      <c r="CM26" s="97">
        <f>Seniori!CM11</f>
        <v>6</v>
      </c>
      <c r="CN26" s="97">
        <f>Seniori!CN11</f>
        <v>0</v>
      </c>
      <c r="CO26" s="97">
        <f>Seniori!CO11</f>
        <v>0</v>
      </c>
      <c r="CP26" s="97">
        <f>Seniori!CP11</f>
        <v>0</v>
      </c>
      <c r="CQ26" s="97">
        <f>Seniori!CQ11</f>
        <v>0</v>
      </c>
      <c r="CR26" s="97">
        <f>Seniori!CR11</f>
        <v>0</v>
      </c>
      <c r="CS26" s="97">
        <f>Seniori!CS11</f>
        <v>0</v>
      </c>
      <c r="CT26" s="97">
        <f>Seniori!CT11</f>
        <v>0</v>
      </c>
      <c r="CU26" s="97">
        <f>Seniori!CU11</f>
        <v>0</v>
      </c>
      <c r="CV26" s="97">
        <f>Seniori!CV11</f>
        <v>0</v>
      </c>
      <c r="CW26" s="97">
        <f>Seniori!CW11</f>
        <v>0</v>
      </c>
      <c r="CX26" s="97">
        <f>Seniori!CX11</f>
        <v>0</v>
      </c>
      <c r="CY26" s="97">
        <f>Seniori!CY11</f>
        <v>0</v>
      </c>
      <c r="CZ26" s="97">
        <f>Seniori!CZ11</f>
        <v>0</v>
      </c>
      <c r="DA26" s="97">
        <f>Seniori!DA11</f>
        <v>0</v>
      </c>
      <c r="DB26" s="97">
        <f>Seniori!DB11</f>
        <v>0</v>
      </c>
      <c r="DC26" s="97">
        <f>Seniori!DC11</f>
        <v>0</v>
      </c>
      <c r="DD26" s="97">
        <f>Seniori!DD11</f>
        <v>0</v>
      </c>
      <c r="DE26" s="97">
        <f>Seniori!DE11</f>
        <v>0</v>
      </c>
      <c r="DF26" s="97">
        <f>Seniori!DF11</f>
        <v>0</v>
      </c>
      <c r="DG26" s="97">
        <f>Seniori!DG11</f>
        <v>0</v>
      </c>
      <c r="DH26" s="97">
        <f>Seniori!DH11</f>
        <v>0</v>
      </c>
      <c r="DI26" s="97">
        <f>Seniori!DI11</f>
        <v>0</v>
      </c>
      <c r="DJ26" s="97">
        <f>Seniori!DJ11</f>
        <v>0</v>
      </c>
      <c r="DK26" s="97">
        <f>Seniori!DK11</f>
        <v>0</v>
      </c>
      <c r="DL26" s="97">
        <f>Seniori!DL11</f>
        <v>0</v>
      </c>
      <c r="DM26" s="97">
        <f>Seniori!DM11</f>
        <v>0</v>
      </c>
      <c r="DN26" s="97">
        <f>Seniori!DN11</f>
        <v>0</v>
      </c>
      <c r="DO26" s="97">
        <f>Seniori!DO11</f>
        <v>0</v>
      </c>
      <c r="DP26" s="97">
        <f>Seniori!DP11</f>
        <v>0</v>
      </c>
      <c r="DQ26" s="97">
        <f>Seniori!DQ11</f>
        <v>0</v>
      </c>
      <c r="DR26" s="97">
        <f>Seniori!DR11</f>
        <v>0</v>
      </c>
      <c r="DS26" s="97">
        <f>Seniori!DS11</f>
        <v>0</v>
      </c>
      <c r="DT26" s="97">
        <f>Seniori!DT11</f>
        <v>0</v>
      </c>
      <c r="DU26" s="97">
        <f>Seniori!DU11</f>
        <v>0</v>
      </c>
      <c r="DV26" s="97">
        <f>Seniori!DV11</f>
        <v>0</v>
      </c>
      <c r="DW26" s="97">
        <f>Seniori!DW11</f>
        <v>0</v>
      </c>
      <c r="DX26" s="97">
        <f>Seniori!DX11</f>
        <v>0</v>
      </c>
      <c r="DY26" s="97">
        <f>Seniori!DY11</f>
        <v>0</v>
      </c>
      <c r="DZ26" s="97">
        <f>Seniori!DZ11</f>
        <v>0</v>
      </c>
      <c r="EA26" s="97">
        <f>Seniori!EA11</f>
        <v>0</v>
      </c>
      <c r="EB26" s="97">
        <f>Seniori!EB11</f>
        <v>0</v>
      </c>
      <c r="EC26" s="97">
        <f>Seniori!EC11</f>
        <v>0</v>
      </c>
      <c r="ED26" s="97">
        <f>Seniori!ED11</f>
        <v>0</v>
      </c>
      <c r="EE26" s="97">
        <f>Seniori!EE11</f>
        <v>0</v>
      </c>
      <c r="EF26" s="97">
        <f>Seniori!EF11</f>
        <v>0</v>
      </c>
      <c r="EG26" s="97">
        <f>Seniori!EG11</f>
        <v>0</v>
      </c>
      <c r="EH26" s="97">
        <f>Seniori!EH11</f>
        <v>0</v>
      </c>
      <c r="EI26" s="97">
        <f>Seniori!EI11</f>
        <v>0</v>
      </c>
      <c r="EJ26" s="97">
        <f>Seniori!EJ11</f>
        <v>0</v>
      </c>
      <c r="EK26" s="97">
        <f>Seniori!EK11</f>
        <v>0</v>
      </c>
      <c r="EL26" s="97">
        <f>Seniori!EL11</f>
        <v>0</v>
      </c>
      <c r="EM26" s="97">
        <f>Seniori!EM11</f>
        <v>0</v>
      </c>
      <c r="EN26" s="97">
        <f>Seniori!EN11</f>
        <v>0</v>
      </c>
      <c r="EO26" s="97">
        <f>Seniori!EO11</f>
        <v>0</v>
      </c>
      <c r="EP26" s="97">
        <f>Seniori!EP11</f>
        <v>0</v>
      </c>
      <c r="EQ26" s="97">
        <f>Seniori!EQ11</f>
        <v>0</v>
      </c>
      <c r="ER26" s="97">
        <f>Seniori!ER11</f>
        <v>0</v>
      </c>
      <c r="ES26" s="97">
        <f>Seniori!ES11</f>
        <v>0</v>
      </c>
      <c r="ET26" s="97">
        <f>Seniori!ET11</f>
        <v>0</v>
      </c>
      <c r="EU26" s="97">
        <f>Seniori!EU11</f>
        <v>0</v>
      </c>
      <c r="EV26" s="97">
        <f>Seniori!EV11</f>
        <v>0</v>
      </c>
      <c r="EW26" s="97">
        <f>Seniori!EW11</f>
        <v>0</v>
      </c>
      <c r="EX26" s="97">
        <f>Seniori!EX11</f>
        <v>0</v>
      </c>
      <c r="EY26" s="97">
        <f>Seniori!EY11</f>
        <v>0</v>
      </c>
      <c r="EZ26" s="97">
        <f>Seniori!EZ11</f>
        <v>0</v>
      </c>
      <c r="FA26" s="97">
        <f>Seniori!FA11</f>
        <v>0</v>
      </c>
      <c r="FB26" s="97">
        <f>Seniori!FB11</f>
        <v>0</v>
      </c>
      <c r="FC26" s="97">
        <f>Seniori!FC11</f>
        <v>0</v>
      </c>
      <c r="FD26" s="97">
        <f>Seniori!FD11</f>
        <v>0</v>
      </c>
      <c r="FE26" s="97">
        <f>Seniori!FE11</f>
        <v>0</v>
      </c>
      <c r="FF26" s="97">
        <f>Seniori!FF11</f>
        <v>0</v>
      </c>
      <c r="FG26" s="97">
        <f>Seniori!FG11</f>
        <v>0</v>
      </c>
      <c r="FH26" s="97">
        <f>Seniori!FH11</f>
        <v>0</v>
      </c>
      <c r="FI26" s="97">
        <f>Seniori!FI11</f>
        <v>0</v>
      </c>
      <c r="FJ26" s="97">
        <f>Seniori!FJ11</f>
        <v>0</v>
      </c>
      <c r="FK26" s="97">
        <f>Seniori!FK11</f>
        <v>0</v>
      </c>
      <c r="FL26" s="97">
        <f>Seniori!FL11</f>
        <v>0</v>
      </c>
      <c r="FM26" s="97">
        <f>Seniori!FM11</f>
        <v>0</v>
      </c>
      <c r="FN26" s="97">
        <f>Seniori!FN11</f>
        <v>0</v>
      </c>
      <c r="FO26" s="97">
        <f>Seniori!FO11</f>
        <v>0</v>
      </c>
      <c r="FP26" s="97">
        <f>Seniori!FP11</f>
        <v>0</v>
      </c>
      <c r="FQ26" s="97">
        <f>Seniori!FQ11</f>
        <v>0</v>
      </c>
      <c r="FR26" s="97">
        <f>Seniori!FR11</f>
        <v>0</v>
      </c>
      <c r="FS26" s="97">
        <f>Seniori!FS11</f>
        <v>0</v>
      </c>
      <c r="FT26" s="97">
        <f>Seniori!FT11</f>
        <v>0</v>
      </c>
      <c r="FU26" s="97">
        <f>Seniori!FU11</f>
        <v>0</v>
      </c>
      <c r="FV26" s="97">
        <f>Seniori!FV11</f>
        <v>0</v>
      </c>
      <c r="FW26" s="97">
        <f>Seniori!FW11</f>
        <v>0</v>
      </c>
      <c r="FX26" s="97">
        <f>Seniori!FX11</f>
        <v>0</v>
      </c>
      <c r="FY26" s="97">
        <f>Seniori!FY11</f>
        <v>8</v>
      </c>
      <c r="FZ26" s="97">
        <f>Seniori!FZ11</f>
        <v>5</v>
      </c>
      <c r="GA26" s="97">
        <f>Seniori!GA11</f>
        <v>0</v>
      </c>
      <c r="GB26" s="97">
        <f>Seniori!GB11</f>
        <v>0</v>
      </c>
      <c r="GC26" s="97">
        <f>Seniori!GC11</f>
        <v>0</v>
      </c>
      <c r="GD26" s="97">
        <f>Seniori!GD11</f>
        <v>0</v>
      </c>
      <c r="GE26" s="97">
        <f>Seniori!GE11</f>
        <v>0</v>
      </c>
      <c r="GF26" s="97">
        <f>Seniori!GF11</f>
        <v>0</v>
      </c>
      <c r="GG26" s="97">
        <f>Seniori!GG11</f>
        <v>0</v>
      </c>
      <c r="GH26" s="97">
        <f>Seniori!GH11</f>
        <v>0</v>
      </c>
      <c r="GI26" s="97">
        <f>Seniori!GI11</f>
        <v>0</v>
      </c>
      <c r="GJ26" s="97">
        <f>Seniori!GJ11</f>
        <v>0</v>
      </c>
      <c r="GK26" s="97">
        <f>Seniori!GK11</f>
        <v>0</v>
      </c>
      <c r="GL26" s="97">
        <f>Seniori!GL11</f>
        <v>0</v>
      </c>
      <c r="GM26" s="97">
        <f>Seniori!GM11</f>
        <v>11</v>
      </c>
      <c r="GN26" s="97">
        <f>Seniori!GN11</f>
        <v>9</v>
      </c>
      <c r="GO26" s="97">
        <f>Seniori!GO11</f>
        <v>0</v>
      </c>
      <c r="GP26" s="97">
        <f>Seniori!GP11</f>
        <v>0</v>
      </c>
      <c r="GQ26" s="97">
        <f>Seniori!GQ11</f>
        <v>0</v>
      </c>
      <c r="GR26" s="97">
        <f>Seniori!GR11</f>
        <v>0</v>
      </c>
      <c r="GS26" s="97">
        <f>Seniori!GS11</f>
        <v>0</v>
      </c>
      <c r="GT26" s="97">
        <f>Seniori!GT11</f>
        <v>0</v>
      </c>
      <c r="GU26" s="97">
        <f>Seniori!GU11</f>
        <v>0</v>
      </c>
      <c r="GV26" s="97">
        <f>Seniori!GV11</f>
        <v>0</v>
      </c>
      <c r="GW26" s="97">
        <f>Seniori!GW11</f>
        <v>0</v>
      </c>
      <c r="GX26" s="97">
        <f>Seniori!GX11</f>
        <v>0</v>
      </c>
      <c r="GY26" s="97">
        <f>Seniori!GY11</f>
        <v>0</v>
      </c>
      <c r="GZ26" s="97">
        <f>Seniori!GZ11</f>
        <v>0</v>
      </c>
      <c r="HA26" s="97">
        <f>Seniori!HA11</f>
        <v>0</v>
      </c>
      <c r="HB26" s="97">
        <f>Seniori!HB11</f>
        <v>0</v>
      </c>
      <c r="HC26" s="97">
        <f>Seniori!HC11</f>
        <v>0</v>
      </c>
      <c r="HD26" s="97">
        <f>Seniori!HD11</f>
        <v>0</v>
      </c>
      <c r="HE26" s="97">
        <f>Seniori!HE11</f>
        <v>0</v>
      </c>
      <c r="HF26" s="97">
        <f>Seniori!HF11</f>
        <v>0</v>
      </c>
      <c r="HG26" s="97">
        <f>Seniori!HG11</f>
        <v>0</v>
      </c>
      <c r="HH26" s="97">
        <f>Seniori!HH11</f>
        <v>0</v>
      </c>
      <c r="HI26" s="97">
        <f>Seniori!HI11</f>
        <v>0</v>
      </c>
      <c r="HJ26" s="97">
        <f>Seniori!HJ11</f>
        <v>0</v>
      </c>
      <c r="HK26" s="97">
        <f>Seniori!HK11</f>
        <v>0</v>
      </c>
      <c r="HL26" s="97">
        <f>Seniori!HL11</f>
        <v>0</v>
      </c>
      <c r="HM26" s="97">
        <f>Seniori!HM11</f>
        <v>0</v>
      </c>
      <c r="HN26" s="97">
        <f>Seniori!HN11</f>
        <v>0</v>
      </c>
      <c r="HO26" s="97">
        <f>Seniori!HO11</f>
        <v>0</v>
      </c>
      <c r="HP26" s="97">
        <f>Seniori!HP11</f>
        <v>0</v>
      </c>
      <c r="HQ26" s="97">
        <f>Seniori!HQ11</f>
        <v>0</v>
      </c>
      <c r="HR26" s="97">
        <f>Seniori!HR11</f>
        <v>0</v>
      </c>
      <c r="HS26" s="97">
        <f>Seniori!HS11</f>
        <v>0</v>
      </c>
      <c r="HT26" s="97">
        <f>Seniori!HT11</f>
        <v>0</v>
      </c>
      <c r="HU26" s="97">
        <f>Seniori!HU11</f>
        <v>0</v>
      </c>
      <c r="HV26" s="97">
        <f>Seniori!HV11</f>
        <v>0</v>
      </c>
      <c r="HW26" s="97">
        <f>Seniori!HW11</f>
        <v>0</v>
      </c>
      <c r="HX26" s="97">
        <f>Seniori!HX11</f>
        <v>0</v>
      </c>
      <c r="HY26" s="97">
        <f>Seniori!HY11</f>
        <v>0</v>
      </c>
      <c r="HZ26" s="97">
        <f>Seniori!HZ11</f>
        <v>0</v>
      </c>
      <c r="IA26" s="97">
        <f>Seniori!IA11</f>
        <v>0</v>
      </c>
      <c r="IB26" s="97">
        <f>Seniori!IB11</f>
        <v>0</v>
      </c>
      <c r="IC26" s="97">
        <f>Seniori!IC11</f>
        <v>0</v>
      </c>
      <c r="ID26" s="97">
        <f>Seniori!ID11</f>
        <v>0</v>
      </c>
      <c r="IE26" s="97">
        <f>Seniori!IE11</f>
        <v>0</v>
      </c>
      <c r="IF26" s="97">
        <f>Seniori!IF11</f>
        <v>0</v>
      </c>
      <c r="IG26" s="97">
        <f>Seniori!IG11</f>
        <v>0</v>
      </c>
      <c r="IH26" s="97">
        <f>Seniori!IH11</f>
        <v>0</v>
      </c>
      <c r="II26" s="97">
        <f>Seniori!II11</f>
        <v>0</v>
      </c>
      <c r="IJ26" s="97">
        <f>Seniori!IJ11</f>
        <v>0</v>
      </c>
      <c r="IK26" s="97">
        <f>Seniori!IK11</f>
        <v>0</v>
      </c>
      <c r="IL26" s="97">
        <f>Seniori!IL11</f>
        <v>0</v>
      </c>
      <c r="IM26" s="97">
        <f>Seniori!IM11</f>
        <v>0</v>
      </c>
      <c r="IN26" s="97">
        <f>Seniori!IN11</f>
        <v>0</v>
      </c>
      <c r="IO26" s="97">
        <f>Seniori!IO11</f>
        <v>0</v>
      </c>
      <c r="IP26" s="97">
        <f>Seniori!IP11</f>
        <v>0</v>
      </c>
      <c r="IQ26" s="97">
        <f>Seniori!IQ11</f>
        <v>0</v>
      </c>
      <c r="IR26" s="97">
        <f>Seniori!IR11</f>
        <v>0</v>
      </c>
      <c r="IS26" s="97">
        <f>Seniori!IS11</f>
        <v>0</v>
      </c>
      <c r="IT26" s="97">
        <f>Seniori!IT11</f>
        <v>0</v>
      </c>
      <c r="IU26" s="97">
        <f>Seniori!IU11</f>
        <v>0</v>
      </c>
      <c r="IV26" s="97">
        <f>Seniori!IV11</f>
        <v>0</v>
      </c>
      <c r="IW26" s="97">
        <f>Seniori!IW11</f>
        <v>0</v>
      </c>
      <c r="IX26" s="97">
        <f>Seniori!IX11</f>
        <v>0</v>
      </c>
      <c r="IY26" s="97">
        <f>Seniori!IY11</f>
        <v>0</v>
      </c>
      <c r="IZ26" s="97">
        <f>Seniori!IZ11</f>
        <v>0</v>
      </c>
      <c r="JA26" s="97">
        <f>Seniori!JA11</f>
        <v>0</v>
      </c>
      <c r="JB26" s="97">
        <f>Seniori!JB11</f>
        <v>0</v>
      </c>
      <c r="JC26" s="97">
        <f>Seniori!JC11</f>
        <v>0</v>
      </c>
      <c r="JD26" s="97">
        <f>Seniori!JD11</f>
        <v>0</v>
      </c>
      <c r="JE26" s="97">
        <f>Seniori!JE11</f>
        <v>0</v>
      </c>
      <c r="JF26" s="97">
        <f>Seniori!JF11</f>
        <v>0</v>
      </c>
      <c r="JG26" s="97">
        <f>Seniori!JG11</f>
        <v>0</v>
      </c>
      <c r="JH26" s="97">
        <f>Seniori!JH11</f>
        <v>0</v>
      </c>
      <c r="JI26" s="97">
        <f>Seniori!JI11</f>
        <v>0</v>
      </c>
      <c r="JJ26" s="97">
        <f>Seniori!JJ11</f>
        <v>0</v>
      </c>
      <c r="JK26" s="97">
        <f>Seniori!JK11</f>
        <v>0</v>
      </c>
      <c r="JL26" s="97">
        <f>Seniori!JL11</f>
        <v>0</v>
      </c>
      <c r="JM26" s="97">
        <f>Seniori!JM11</f>
        <v>0</v>
      </c>
      <c r="JN26" s="97">
        <f>Seniori!JN11</f>
        <v>0</v>
      </c>
      <c r="JO26" s="97">
        <f>Seniori!JO11</f>
        <v>0</v>
      </c>
      <c r="JP26" s="97">
        <f>Seniori!JP11</f>
        <v>0</v>
      </c>
      <c r="JQ26" s="97">
        <f>Seniori!JQ11</f>
        <v>0</v>
      </c>
      <c r="JR26" s="97">
        <f>Seniori!JR11</f>
        <v>0</v>
      </c>
      <c r="JS26" s="97">
        <f>Seniori!JS11</f>
        <v>0</v>
      </c>
      <c r="JT26" s="97">
        <f>Seniori!JT11</f>
        <v>0</v>
      </c>
      <c r="JU26" s="97">
        <f>Seniori!JU11</f>
        <v>0</v>
      </c>
      <c r="JV26" s="97">
        <f>Seniori!JV11</f>
        <v>0</v>
      </c>
      <c r="JW26" s="97">
        <f>Seniori!JW11</f>
        <v>0</v>
      </c>
      <c r="JX26" s="97">
        <f>Seniori!JX11</f>
        <v>0</v>
      </c>
      <c r="JY26" s="97">
        <f>Seniori!JY11</f>
        <v>0</v>
      </c>
      <c r="JZ26" s="97">
        <f>Seniori!JZ11</f>
        <v>0</v>
      </c>
      <c r="KA26" s="97">
        <f>Seniori!KA11</f>
        <v>0</v>
      </c>
      <c r="KB26" s="97">
        <f>Seniori!KB11</f>
        <v>0</v>
      </c>
      <c r="KC26" s="97">
        <f>Seniori!KC11</f>
        <v>0</v>
      </c>
      <c r="KD26" s="97">
        <f>Seniori!KD11</f>
        <v>0</v>
      </c>
      <c r="KE26" s="97">
        <f>Seniori!KE11</f>
        <v>0</v>
      </c>
      <c r="KF26" s="97">
        <f>Seniori!KF11</f>
        <v>0</v>
      </c>
      <c r="KG26" s="97">
        <f>Seniori!KG11</f>
        <v>0</v>
      </c>
      <c r="KH26" s="97">
        <f>Seniori!KH11</f>
        <v>0</v>
      </c>
      <c r="KI26" s="97">
        <f>Seniori!KI11</f>
        <v>0</v>
      </c>
      <c r="KJ26" s="97">
        <f>Seniori!KJ11</f>
        <v>0</v>
      </c>
      <c r="KK26" s="97">
        <f>Seniori!KK11</f>
        <v>0</v>
      </c>
      <c r="KL26" s="97">
        <f>Seniori!KL11</f>
        <v>0</v>
      </c>
      <c r="KM26" s="97">
        <f>Seniori!KM11</f>
        <v>0</v>
      </c>
      <c r="KN26" s="97">
        <f>Seniori!KN11</f>
        <v>0</v>
      </c>
      <c r="KO26" s="97">
        <f>Seniori!KO11</f>
        <v>0</v>
      </c>
      <c r="KP26" s="97">
        <f>Seniori!KP11</f>
        <v>0</v>
      </c>
      <c r="KQ26" s="97">
        <f>Seniori!KQ11</f>
        <v>0</v>
      </c>
      <c r="KR26" s="97">
        <f>Seniori!KR11</f>
        <v>0</v>
      </c>
      <c r="KS26" s="97">
        <f>Seniori!KS11</f>
        <v>0</v>
      </c>
      <c r="KT26" s="97">
        <f>Seniori!KT11</f>
        <v>0</v>
      </c>
      <c r="KU26" s="97">
        <f>Seniori!KU11</f>
        <v>0</v>
      </c>
      <c r="KV26" s="97">
        <f>Seniori!KV11</f>
        <v>0</v>
      </c>
      <c r="KW26" s="97">
        <f>Seniori!KW11</f>
        <v>0</v>
      </c>
      <c r="KX26" s="97">
        <f>Seniori!KX11</f>
        <v>0</v>
      </c>
      <c r="KY26" s="97">
        <f>Seniori!KY11</f>
        <v>0</v>
      </c>
      <c r="KZ26" s="97">
        <f>Seniori!KZ11</f>
        <v>0</v>
      </c>
      <c r="LA26" s="97">
        <f>Seniori!LA11</f>
        <v>0</v>
      </c>
      <c r="LB26" s="97">
        <f>Seniori!LB11</f>
        <v>0</v>
      </c>
      <c r="LC26" s="97">
        <f>Seniori!LC11</f>
        <v>0</v>
      </c>
      <c r="LD26" s="97">
        <f>Seniori!LD11</f>
        <v>0</v>
      </c>
      <c r="LE26" s="97">
        <f>Seniori!LE11</f>
        <v>0</v>
      </c>
      <c r="LF26" s="97">
        <f>Seniori!LF11</f>
        <v>0</v>
      </c>
      <c r="LG26" s="97">
        <f>Seniori!LG11</f>
        <v>0</v>
      </c>
      <c r="LH26" s="97">
        <f>Seniori!LH11</f>
        <v>0</v>
      </c>
      <c r="LI26" s="97">
        <f>Seniori!LI11</f>
        <v>0</v>
      </c>
      <c r="LJ26" s="97">
        <f>Seniori!LJ11</f>
        <v>0</v>
      </c>
      <c r="LK26" s="97">
        <f>Seniori!LK11</f>
        <v>0</v>
      </c>
      <c r="LL26" s="97">
        <f>Seniori!LL11</f>
        <v>0</v>
      </c>
      <c r="LM26" s="97">
        <f>Seniori!LM11</f>
        <v>0</v>
      </c>
      <c r="LN26" s="97">
        <f>Seniori!LN11</f>
        <v>0</v>
      </c>
      <c r="LO26" s="97">
        <f>Seniori!LO11</f>
        <v>0</v>
      </c>
      <c r="LP26" s="97">
        <f>Seniori!LP11</f>
        <v>0</v>
      </c>
      <c r="LQ26" s="97">
        <f>Seniori!LQ11</f>
        <v>0</v>
      </c>
      <c r="LR26" s="97">
        <f>Seniori!LR11</f>
        <v>0</v>
      </c>
      <c r="LS26" s="97">
        <f>Seniori!LS11</f>
        <v>0</v>
      </c>
      <c r="LT26" s="97">
        <f>Seniori!LT11</f>
        <v>0</v>
      </c>
      <c r="LU26" s="97">
        <f>Seniori!LU11</f>
        <v>0</v>
      </c>
      <c r="LV26" s="97">
        <f>Seniori!LV11</f>
        <v>0</v>
      </c>
      <c r="LW26" s="97">
        <f>Seniori!LW11</f>
        <v>0</v>
      </c>
      <c r="LX26" s="97">
        <f>Seniori!LX11</f>
        <v>0</v>
      </c>
      <c r="LY26" s="97">
        <f>Seniori!LY11</f>
        <v>0</v>
      </c>
      <c r="LZ26" s="97">
        <f>Seniori!LZ11</f>
        <v>0</v>
      </c>
      <c r="MA26" s="97">
        <f>Seniori!MA11</f>
        <v>0</v>
      </c>
      <c r="MB26" s="97">
        <f>Seniori!MB11</f>
        <v>0</v>
      </c>
      <c r="MC26" s="97">
        <f>Seniori!MC11</f>
        <v>0</v>
      </c>
      <c r="MD26" s="97">
        <f>Seniori!MD11</f>
        <v>0</v>
      </c>
      <c r="ME26" s="97">
        <f>Seniori!ME11</f>
        <v>0</v>
      </c>
      <c r="MF26" s="97">
        <f>Seniori!MF11</f>
        <v>0</v>
      </c>
      <c r="MG26" s="97">
        <f>Seniori!MG11</f>
        <v>0</v>
      </c>
      <c r="MH26" s="97">
        <f>Seniori!MH11</f>
        <v>0</v>
      </c>
      <c r="MI26" s="97">
        <f>Seniori!MI11</f>
        <v>0</v>
      </c>
      <c r="MJ26" s="97">
        <f>Seniori!MJ11</f>
        <v>0</v>
      </c>
      <c r="MK26" s="97">
        <f>Seniori!MK11</f>
        <v>0</v>
      </c>
      <c r="ML26" s="97">
        <f>Seniori!ML11</f>
        <v>0</v>
      </c>
      <c r="MM26" s="97">
        <f>Seniori!MM11</f>
        <v>0</v>
      </c>
      <c r="MN26" s="97">
        <f>Seniori!MN11</f>
        <v>0</v>
      </c>
      <c r="MO26" s="97">
        <f>Seniori!MO11</f>
        <v>0</v>
      </c>
      <c r="MP26" s="97">
        <f>Seniori!MP11</f>
        <v>0</v>
      </c>
      <c r="MQ26" s="97">
        <f>Seniori!MQ11</f>
        <v>0</v>
      </c>
      <c r="MR26" s="97">
        <f>Seniori!MR11</f>
        <v>0</v>
      </c>
      <c r="MS26" s="97">
        <f>Seniori!MS11</f>
        <v>0</v>
      </c>
      <c r="MT26" s="97">
        <f>Seniori!MT11</f>
        <v>0</v>
      </c>
      <c r="MU26" s="97">
        <f>Seniori!MU11</f>
        <v>0</v>
      </c>
      <c r="MV26" s="97">
        <f>Seniori!MV11</f>
        <v>0</v>
      </c>
      <c r="MW26" s="97">
        <f>Seniori!MW11</f>
        <v>0</v>
      </c>
      <c r="MX26" s="97">
        <f>Seniori!MX11</f>
        <v>0</v>
      </c>
      <c r="MY26" s="97">
        <f>Seniori!MY11</f>
        <v>0</v>
      </c>
      <c r="MZ26" s="97">
        <f>Seniori!MZ11</f>
        <v>0</v>
      </c>
      <c r="NA26" s="97">
        <f>Seniori!NA11</f>
        <v>0</v>
      </c>
      <c r="NB26" s="97">
        <f>Seniori!NB11</f>
        <v>0</v>
      </c>
      <c r="NC26" s="97">
        <f>Seniori!NC11</f>
        <v>0</v>
      </c>
      <c r="ND26" s="97">
        <f>Seniori!ND11</f>
        <v>0</v>
      </c>
      <c r="NE26" s="97">
        <f>Seniori!NE11</f>
        <v>0</v>
      </c>
      <c r="NF26" s="97">
        <f>Seniori!NF11</f>
        <v>0</v>
      </c>
      <c r="NG26" s="97">
        <f>Seniori!NG11</f>
        <v>0</v>
      </c>
      <c r="NH26" s="97">
        <f>Seniori!NH11</f>
        <v>0</v>
      </c>
      <c r="NI26" s="97">
        <f>Seniori!NI11</f>
        <v>0</v>
      </c>
      <c r="NJ26" s="97">
        <f>Seniori!NJ11</f>
        <v>0</v>
      </c>
      <c r="NK26" s="97">
        <f>Seniori!NK11</f>
        <v>0</v>
      </c>
      <c r="NL26" s="97">
        <f>Seniori!NL11</f>
        <v>0</v>
      </c>
      <c r="NM26" s="97">
        <f>Seniori!NM11</f>
        <v>0</v>
      </c>
      <c r="NN26" s="97">
        <f>Seniori!NN11</f>
        <v>0</v>
      </c>
      <c r="NO26" s="97">
        <f>Seniori!NO11</f>
        <v>0</v>
      </c>
      <c r="NP26" s="97">
        <f>Seniori!NP11</f>
        <v>0</v>
      </c>
      <c r="NQ26" s="97">
        <f>Seniori!NQ11</f>
        <v>0</v>
      </c>
      <c r="NR26" s="97">
        <f>Seniori!NR11</f>
        <v>0</v>
      </c>
      <c r="NS26" s="97">
        <f>Seniori!NS11</f>
        <v>0</v>
      </c>
      <c r="NT26" s="97">
        <f>Seniori!NT11</f>
        <v>0</v>
      </c>
      <c r="NU26" s="97">
        <f>Seniori!NU11</f>
        <v>0</v>
      </c>
      <c r="NV26" s="97">
        <f>Seniori!NV11</f>
        <v>0</v>
      </c>
      <c r="NW26" s="97">
        <f>Seniori!NW11</f>
        <v>0</v>
      </c>
      <c r="NX26" s="97">
        <f>Seniori!NX11</f>
        <v>0</v>
      </c>
      <c r="NY26" s="97">
        <f>Seniori!NY11</f>
        <v>0</v>
      </c>
      <c r="NZ26" s="97">
        <f>Seniori!NZ11</f>
        <v>0</v>
      </c>
      <c r="OA26" s="97">
        <f>Seniori!OA11</f>
        <v>0</v>
      </c>
      <c r="OB26" s="97">
        <f>Seniori!OB11</f>
        <v>0</v>
      </c>
      <c r="OC26" s="97">
        <f>Seniori!OC11</f>
        <v>0</v>
      </c>
      <c r="OD26" s="97">
        <f>Seniori!OD11</f>
        <v>0</v>
      </c>
      <c r="OE26" s="97">
        <f>Seniori!OE11</f>
        <v>0</v>
      </c>
      <c r="OF26" s="97">
        <f>Seniori!OF11</f>
        <v>0</v>
      </c>
      <c r="OG26" s="97">
        <f>Seniori!OG11</f>
        <v>0</v>
      </c>
      <c r="OH26" s="97">
        <f>Seniori!OH11</f>
        <v>0</v>
      </c>
      <c r="OI26" s="97">
        <f>Seniori!OI11</f>
        <v>0</v>
      </c>
      <c r="OJ26" s="97">
        <f>Seniori!OJ11</f>
        <v>0</v>
      </c>
      <c r="OK26" s="97">
        <f>Seniori!OK11</f>
        <v>0</v>
      </c>
      <c r="OL26" s="97">
        <f>Seniori!OL11</f>
        <v>0</v>
      </c>
      <c r="OM26" s="97">
        <f>Seniori!OM11</f>
        <v>0</v>
      </c>
      <c r="ON26" s="97">
        <f>Seniori!ON11</f>
        <v>0</v>
      </c>
      <c r="OO26" s="97">
        <f>Seniori!OO11</f>
        <v>0</v>
      </c>
      <c r="OP26" s="97">
        <f>Seniori!OP11</f>
        <v>0</v>
      </c>
      <c r="OQ26" s="97">
        <f>Seniori!OQ11</f>
        <v>0</v>
      </c>
      <c r="OR26" s="97">
        <f>Seniori!OR11</f>
        <v>0</v>
      </c>
      <c r="OS26" s="97">
        <f>Seniori!OS11</f>
        <v>0</v>
      </c>
      <c r="OT26" s="97">
        <f>Seniori!OT11</f>
        <v>0</v>
      </c>
      <c r="OU26" s="97">
        <f>Seniori!OU11</f>
        <v>0</v>
      </c>
      <c r="OV26" s="97">
        <f>Seniori!OV11</f>
        <v>0</v>
      </c>
      <c r="OW26" s="97">
        <f>Seniori!OW11</f>
        <v>0</v>
      </c>
      <c r="OX26" s="97">
        <f>Seniori!OX11</f>
        <v>0</v>
      </c>
      <c r="OY26" s="97">
        <f>Seniori!OY11</f>
        <v>0</v>
      </c>
      <c r="OZ26" s="97">
        <f>Seniori!OZ11</f>
        <v>0</v>
      </c>
      <c r="PA26" s="97">
        <f>Seniori!PA11</f>
        <v>0</v>
      </c>
      <c r="PB26" s="97">
        <f>Seniori!PB11</f>
        <v>0</v>
      </c>
      <c r="PC26" s="97">
        <f>Seniori!PC11</f>
        <v>0</v>
      </c>
      <c r="PD26" s="97">
        <f>Seniori!PD11</f>
        <v>0</v>
      </c>
      <c r="PE26" s="97">
        <f>Seniori!PE11</f>
        <v>0</v>
      </c>
      <c r="PF26" s="97">
        <f>Seniori!PF11</f>
        <v>0</v>
      </c>
      <c r="PG26" s="97">
        <f>Seniori!PG11</f>
        <v>0</v>
      </c>
      <c r="PH26" s="97">
        <f>Seniori!PH11</f>
        <v>0</v>
      </c>
      <c r="PI26" s="97">
        <f>Seniori!PI11</f>
        <v>0</v>
      </c>
      <c r="PJ26" s="97">
        <f>Seniori!PJ11</f>
        <v>0</v>
      </c>
      <c r="PK26" s="97">
        <f>Seniori!PK11</f>
        <v>0</v>
      </c>
      <c r="PL26" s="97">
        <f>Seniori!PL11</f>
        <v>0</v>
      </c>
      <c r="PM26" s="97">
        <f>Seniori!PM11</f>
        <v>0</v>
      </c>
      <c r="PN26" s="97">
        <f>Seniori!PN11</f>
        <v>0</v>
      </c>
      <c r="PO26" s="97">
        <f>Seniori!PO11</f>
        <v>0</v>
      </c>
      <c r="PP26" s="97">
        <f>Seniori!PP11</f>
        <v>0</v>
      </c>
      <c r="PQ26" s="97">
        <f>Seniori!PQ11</f>
        <v>0</v>
      </c>
      <c r="PR26" s="97">
        <f>Seniori!PR11</f>
        <v>0</v>
      </c>
      <c r="PS26" s="97">
        <f>Seniori!PS11</f>
        <v>0</v>
      </c>
      <c r="PT26" s="97">
        <f>Seniori!PT11</f>
        <v>0</v>
      </c>
      <c r="PU26" s="97">
        <f>Seniori!PU11</f>
        <v>0</v>
      </c>
      <c r="PV26" s="97">
        <f>Seniori!PV11</f>
        <v>0</v>
      </c>
      <c r="PW26" s="97">
        <f>Seniori!PW11</f>
        <v>0</v>
      </c>
      <c r="PX26" s="97">
        <f>Seniori!PX11</f>
        <v>0</v>
      </c>
      <c r="PY26" s="97">
        <f>Seniori!PY11</f>
        <v>0</v>
      </c>
      <c r="PZ26" s="97">
        <f>Seniori!PZ11</f>
        <v>0</v>
      </c>
      <c r="QA26" s="97">
        <f>Seniori!QA11</f>
        <v>0</v>
      </c>
      <c r="QB26" s="97">
        <f>Seniori!QB11</f>
        <v>0</v>
      </c>
      <c r="QC26" s="97">
        <f>Seniori!QC11</f>
        <v>0</v>
      </c>
      <c r="QD26" s="97">
        <f>Seniori!QD11</f>
        <v>0</v>
      </c>
      <c r="QE26" s="97">
        <f>Seniori!QE11</f>
        <v>0</v>
      </c>
      <c r="QF26" s="97">
        <f>Seniori!QF11</f>
        <v>0</v>
      </c>
      <c r="QG26" s="97">
        <f>Seniori!QG11</f>
        <v>0</v>
      </c>
      <c r="QH26" s="97">
        <f>Seniori!QH11</f>
        <v>0</v>
      </c>
      <c r="QI26" s="97">
        <f>Seniori!QI11</f>
        <v>0</v>
      </c>
      <c r="QJ26" s="97">
        <f>Seniori!QJ11</f>
        <v>0</v>
      </c>
      <c r="QK26" s="97">
        <f>Seniori!QK11</f>
        <v>0</v>
      </c>
      <c r="QL26" s="97">
        <f>Seniori!QL11</f>
        <v>0</v>
      </c>
      <c r="QM26" s="97">
        <f>Seniori!QM11</f>
        <v>0</v>
      </c>
      <c r="QN26" s="97">
        <f>Seniori!QN11</f>
        <v>0</v>
      </c>
      <c r="QO26" s="97">
        <f>Seniori!QO11</f>
        <v>0</v>
      </c>
      <c r="QP26" s="97">
        <f>Seniori!QP11</f>
        <v>0</v>
      </c>
      <c r="QQ26" s="97">
        <f>Seniori!QQ11</f>
        <v>0</v>
      </c>
      <c r="QR26" s="97">
        <f>Seniori!QR11</f>
        <v>0</v>
      </c>
      <c r="QS26" s="97">
        <f>Seniori!QS11</f>
        <v>0</v>
      </c>
      <c r="QT26" s="97">
        <f>Seniori!QT11</f>
        <v>0</v>
      </c>
      <c r="QU26" s="97">
        <f>Seniori!QU11</f>
        <v>0</v>
      </c>
      <c r="QV26" s="97">
        <f>Seniori!QV11</f>
        <v>0</v>
      </c>
      <c r="QW26" s="97">
        <f>Seniori!QW11</f>
        <v>0</v>
      </c>
      <c r="QX26" s="97">
        <f>Seniori!QX11</f>
        <v>0</v>
      </c>
      <c r="QY26" s="97">
        <f>Seniori!QY11</f>
        <v>0</v>
      </c>
      <c r="QZ26" s="97">
        <f>Seniori!QZ11</f>
        <v>0</v>
      </c>
      <c r="RA26" s="97">
        <f>Seniori!RA11</f>
        <v>0</v>
      </c>
      <c r="RB26" s="97">
        <f>Seniori!RB11</f>
        <v>0</v>
      </c>
      <c r="RC26" s="97">
        <f>Seniori!RC11</f>
        <v>0</v>
      </c>
      <c r="RD26" s="97">
        <f>Seniori!RD11</f>
        <v>0</v>
      </c>
      <c r="RE26" s="97">
        <f>Seniori!RE11</f>
        <v>0</v>
      </c>
      <c r="RF26" s="97">
        <f>Seniori!RF11</f>
        <v>0</v>
      </c>
      <c r="RG26" s="97">
        <f>Seniori!RG11</f>
        <v>0</v>
      </c>
      <c r="RH26" s="97">
        <f>Seniori!RH11</f>
        <v>0</v>
      </c>
      <c r="RI26" s="97">
        <f>Seniori!RI11</f>
        <v>0</v>
      </c>
      <c r="RJ26" s="97">
        <f>Seniori!RJ11</f>
        <v>0</v>
      </c>
      <c r="RK26" s="97">
        <f>Seniori!RK11</f>
        <v>0</v>
      </c>
      <c r="RL26" s="97">
        <f>Seniori!RL11</f>
        <v>0</v>
      </c>
      <c r="RM26" s="97">
        <f>Seniori!RM11</f>
        <v>0</v>
      </c>
      <c r="RN26" s="97">
        <f>Seniori!RN11</f>
        <v>0</v>
      </c>
      <c r="RO26" s="97">
        <f>Seniori!RO11</f>
        <v>0</v>
      </c>
      <c r="RP26" s="97">
        <f>Seniori!RP11</f>
        <v>0</v>
      </c>
      <c r="RQ26" s="97">
        <f>Seniori!RQ11</f>
        <v>0</v>
      </c>
      <c r="RR26" s="97">
        <f>Seniori!RR11</f>
        <v>0</v>
      </c>
      <c r="RS26" s="97">
        <f>Seniori!RS11</f>
        <v>0</v>
      </c>
      <c r="RT26" s="97">
        <f>Seniori!RT11</f>
        <v>0</v>
      </c>
      <c r="RU26" s="97">
        <f>Seniori!RU11</f>
        <v>0</v>
      </c>
      <c r="RV26" s="97">
        <f>Seniori!RV11</f>
        <v>0</v>
      </c>
      <c r="RW26" s="97">
        <f>Seniori!RW11</f>
        <v>0</v>
      </c>
      <c r="RX26" s="97">
        <f>Seniori!RX11</f>
        <v>0</v>
      </c>
      <c r="RY26" s="97">
        <f>Seniori!RY11</f>
        <v>0</v>
      </c>
      <c r="RZ26" s="97">
        <f>Seniori!RZ11</f>
        <v>0</v>
      </c>
      <c r="SA26" s="97">
        <f>Seniori!SA11</f>
        <v>0</v>
      </c>
      <c r="SB26" s="97">
        <f>Seniori!SB11</f>
        <v>0</v>
      </c>
      <c r="SC26" s="97">
        <f>Seniori!SC11</f>
        <v>0</v>
      </c>
      <c r="SD26" s="97">
        <f>Seniori!SD11</f>
        <v>0</v>
      </c>
      <c r="SE26" s="97">
        <f>Seniori!SE11</f>
        <v>0</v>
      </c>
      <c r="SF26" s="97">
        <f>Seniori!SF11</f>
        <v>0</v>
      </c>
      <c r="SG26" s="97">
        <f>Seniori!SG11</f>
        <v>0</v>
      </c>
      <c r="SH26" s="97">
        <f>Seniori!SH11</f>
        <v>0</v>
      </c>
      <c r="SI26" s="97">
        <f>Seniori!SI11</f>
        <v>0</v>
      </c>
      <c r="SJ26" s="97">
        <f>Seniori!SJ11</f>
        <v>0</v>
      </c>
      <c r="SK26" s="97">
        <f>Seniori!SK11</f>
        <v>0</v>
      </c>
      <c r="SL26" s="97">
        <f>Seniori!SL11</f>
        <v>0</v>
      </c>
      <c r="SM26" s="97">
        <f>Seniori!SM11</f>
        <v>0</v>
      </c>
      <c r="SN26" s="97">
        <f>Seniori!SN11</f>
        <v>0</v>
      </c>
      <c r="SO26" s="97">
        <f>Seniori!SO11</f>
        <v>0</v>
      </c>
      <c r="SP26" s="97">
        <f>Seniori!SP11</f>
        <v>0</v>
      </c>
      <c r="SQ26" s="97">
        <f>Seniori!SQ11</f>
        <v>0</v>
      </c>
      <c r="SR26" s="97">
        <f>Seniori!SR11</f>
        <v>0</v>
      </c>
      <c r="SS26" s="97">
        <f>Seniori!SS11</f>
        <v>0</v>
      </c>
      <c r="ST26" s="97">
        <f>Seniori!ST11</f>
        <v>0</v>
      </c>
      <c r="SU26" s="97">
        <f>Seniori!SU11</f>
        <v>0</v>
      </c>
      <c r="SV26" s="97">
        <f>Seniori!SV11</f>
        <v>0</v>
      </c>
      <c r="SW26" s="97">
        <f>Seniori!SW11</f>
        <v>0</v>
      </c>
      <c r="SX26" s="97">
        <f>Seniori!SX11</f>
        <v>0</v>
      </c>
      <c r="SY26" s="97">
        <f>Seniori!SY11</f>
        <v>0</v>
      </c>
      <c r="SZ26" s="97">
        <f>Seniori!SZ11</f>
        <v>0</v>
      </c>
      <c r="TA26" s="97">
        <f>Seniori!TA11</f>
        <v>0</v>
      </c>
      <c r="TB26" s="97">
        <f>Seniori!TB11</f>
        <v>0</v>
      </c>
    </row>
    <row r="27" spans="1:523" s="1" customFormat="1" ht="18" customHeight="1" x14ac:dyDescent="0.2">
      <c r="A27" s="12">
        <v>16</v>
      </c>
      <c r="B27" s="11" t="s">
        <v>139</v>
      </c>
      <c r="C27" s="1">
        <v>11826</v>
      </c>
      <c r="D27" s="1">
        <v>2018</v>
      </c>
      <c r="E27" t="s">
        <v>30</v>
      </c>
      <c r="F27" s="1">
        <v>135</v>
      </c>
      <c r="G27" s="1" t="s">
        <v>96</v>
      </c>
      <c r="H27" t="s">
        <v>13</v>
      </c>
      <c r="I27" s="1">
        <f>SUM(K27:TB27)</f>
        <v>53</v>
      </c>
      <c r="J27" s="12">
        <f>Tabuľka3[[#This Row],[Stĺpec9]]</f>
        <v>53</v>
      </c>
      <c r="K27" s="97">
        <f>Seniori!K31</f>
        <v>0</v>
      </c>
      <c r="L27" s="97">
        <f>Seniori!L31</f>
        <v>0</v>
      </c>
      <c r="M27" s="97">
        <f>Seniori!M31</f>
        <v>0</v>
      </c>
      <c r="N27" s="97">
        <f>Seniori!N31</f>
        <v>0</v>
      </c>
      <c r="O27" s="97">
        <f>Seniori!O31</f>
        <v>0</v>
      </c>
      <c r="P27" s="97">
        <f>Seniori!P31</f>
        <v>0</v>
      </c>
      <c r="Q27" s="97">
        <f>Seniori!Q31</f>
        <v>0</v>
      </c>
      <c r="R27" s="97">
        <f>Seniori!R31</f>
        <v>0</v>
      </c>
      <c r="S27" s="97">
        <f>Seniori!S31</f>
        <v>0</v>
      </c>
      <c r="T27" s="97">
        <f>Seniori!T31</f>
        <v>0</v>
      </c>
      <c r="U27" s="97">
        <f>Seniori!U31</f>
        <v>0</v>
      </c>
      <c r="V27" s="97">
        <f>Seniori!V31</f>
        <v>0</v>
      </c>
      <c r="W27" s="97">
        <f>Seniori!W31</f>
        <v>0</v>
      </c>
      <c r="X27" s="97">
        <f>Seniori!X31</f>
        <v>0</v>
      </c>
      <c r="Y27" s="97">
        <f>Seniori!Y31</f>
        <v>0</v>
      </c>
      <c r="Z27" s="97">
        <f>Seniori!Z31</f>
        <v>0</v>
      </c>
      <c r="AA27" s="97">
        <f>Seniori!AA31</f>
        <v>0</v>
      </c>
      <c r="AB27" s="97">
        <f>Seniori!AB31</f>
        <v>0</v>
      </c>
      <c r="AC27" s="97">
        <f>Seniori!AC31</f>
        <v>0</v>
      </c>
      <c r="AD27" s="97">
        <f>Seniori!AD31</f>
        <v>0</v>
      </c>
      <c r="AE27" s="97">
        <f>Seniori!AE31</f>
        <v>0</v>
      </c>
      <c r="AF27" s="97">
        <f>Seniori!AF31</f>
        <v>0</v>
      </c>
      <c r="AG27" s="97">
        <f>Seniori!AG31</f>
        <v>0</v>
      </c>
      <c r="AH27" s="97">
        <f>Seniori!AH31</f>
        <v>0</v>
      </c>
      <c r="AI27" s="97">
        <f>Seniori!AI31</f>
        <v>0</v>
      </c>
      <c r="AJ27" s="97">
        <f>Seniori!AJ31</f>
        <v>0</v>
      </c>
      <c r="AK27" s="97">
        <f>Seniori!AK31</f>
        <v>0</v>
      </c>
      <c r="AL27" s="97">
        <f>Seniori!AL31</f>
        <v>0</v>
      </c>
      <c r="AM27" s="97">
        <f>Seniori!AM31</f>
        <v>0</v>
      </c>
      <c r="AN27" s="97">
        <f>Seniori!AN31</f>
        <v>0</v>
      </c>
      <c r="AO27" s="97">
        <f>Seniori!AO31</f>
        <v>0</v>
      </c>
      <c r="AP27" s="97">
        <f>Seniori!AP31</f>
        <v>0</v>
      </c>
      <c r="AQ27" s="97">
        <f>Seniori!AQ31</f>
        <v>0</v>
      </c>
      <c r="AR27" s="97">
        <f>Seniori!AR31</f>
        <v>0</v>
      </c>
      <c r="AS27" s="97">
        <f>Seniori!AS31</f>
        <v>0</v>
      </c>
      <c r="AT27" s="97">
        <f>Seniori!AT31</f>
        <v>0</v>
      </c>
      <c r="AU27" s="97">
        <f>Seniori!AU31</f>
        <v>0</v>
      </c>
      <c r="AV27" s="97">
        <f>Seniori!AV31</f>
        <v>0</v>
      </c>
      <c r="AW27" s="97">
        <f>Seniori!AW31</f>
        <v>0</v>
      </c>
      <c r="AX27" s="97">
        <f>Seniori!AX31</f>
        <v>0</v>
      </c>
      <c r="AY27" s="97">
        <f>Seniori!AY31</f>
        <v>0</v>
      </c>
      <c r="AZ27" s="97">
        <f>Seniori!AZ31</f>
        <v>0</v>
      </c>
      <c r="BA27" s="97">
        <f>Seniori!BA31</f>
        <v>0</v>
      </c>
      <c r="BB27" s="97">
        <f>Seniori!BB31</f>
        <v>0</v>
      </c>
      <c r="BC27" s="97">
        <f>Seniori!BC31</f>
        <v>0</v>
      </c>
      <c r="BD27" s="97">
        <f>Seniori!BD31</f>
        <v>0</v>
      </c>
      <c r="BE27" s="97">
        <f>Seniori!BE31</f>
        <v>0</v>
      </c>
      <c r="BF27" s="97">
        <f>Seniori!BF31</f>
        <v>0</v>
      </c>
      <c r="BG27" s="97">
        <f>Seniori!BG31</f>
        <v>0</v>
      </c>
      <c r="BH27" s="97">
        <f>Seniori!BH31</f>
        <v>0</v>
      </c>
      <c r="BI27" s="97">
        <f>Seniori!BI31</f>
        <v>0</v>
      </c>
      <c r="BJ27" s="97">
        <f>Seniori!BJ31</f>
        <v>0</v>
      </c>
      <c r="BK27" s="97">
        <f>Seniori!BK31</f>
        <v>0</v>
      </c>
      <c r="BL27" s="97">
        <f>Seniori!BL31</f>
        <v>0</v>
      </c>
      <c r="BM27" s="97">
        <f>Seniori!BM31</f>
        <v>0</v>
      </c>
      <c r="BN27" s="97">
        <f>Seniori!BN31</f>
        <v>0</v>
      </c>
      <c r="BO27" s="97">
        <f>Seniori!BO31</f>
        <v>0</v>
      </c>
      <c r="BP27" s="97">
        <f>Seniori!BP31</f>
        <v>0</v>
      </c>
      <c r="BQ27" s="97">
        <f>Seniori!BQ31</f>
        <v>0</v>
      </c>
      <c r="BR27" s="97">
        <f>Seniori!BR31</f>
        <v>0</v>
      </c>
      <c r="BS27" s="97">
        <f>Seniori!BS31</f>
        <v>0</v>
      </c>
      <c r="BT27" s="97">
        <f>Seniori!BT31</f>
        <v>0</v>
      </c>
      <c r="BU27" s="97">
        <f>Seniori!BU31</f>
        <v>0</v>
      </c>
      <c r="BV27" s="97">
        <f>Seniori!BV31</f>
        <v>0</v>
      </c>
      <c r="BW27" s="97">
        <f>Seniori!BW31</f>
        <v>0</v>
      </c>
      <c r="BX27" s="97">
        <f>Seniori!BX31</f>
        <v>0</v>
      </c>
      <c r="BY27" s="97">
        <f>Seniori!BY31</f>
        <v>0</v>
      </c>
      <c r="BZ27" s="97">
        <f>Seniori!BZ31</f>
        <v>0</v>
      </c>
      <c r="CA27" s="97">
        <f>Seniori!CA31</f>
        <v>0</v>
      </c>
      <c r="CB27" s="97">
        <f>Seniori!CB31</f>
        <v>0</v>
      </c>
      <c r="CC27" s="97">
        <f>Seniori!CC31</f>
        <v>0</v>
      </c>
      <c r="CD27" s="97">
        <f>Seniori!CD31</f>
        <v>0</v>
      </c>
      <c r="CE27" s="97">
        <f>Seniori!CE31</f>
        <v>0</v>
      </c>
      <c r="CF27" s="97">
        <f>Seniori!CF31</f>
        <v>0</v>
      </c>
      <c r="CG27" s="97">
        <f>Seniori!CG31</f>
        <v>0</v>
      </c>
      <c r="CH27" s="97">
        <f>Seniori!CH31</f>
        <v>0</v>
      </c>
      <c r="CI27" s="97">
        <f>Seniori!CI31</f>
        <v>0</v>
      </c>
      <c r="CJ27" s="97">
        <f>Seniori!CJ31</f>
        <v>0</v>
      </c>
      <c r="CK27" s="97">
        <f>Seniori!CK31</f>
        <v>0</v>
      </c>
      <c r="CL27" s="97">
        <f>Seniori!CL31</f>
        <v>0</v>
      </c>
      <c r="CM27" s="97">
        <f>Seniori!CM31</f>
        <v>0</v>
      </c>
      <c r="CN27" s="97">
        <f>Seniori!CN31</f>
        <v>0</v>
      </c>
      <c r="CO27" s="97">
        <f>Seniori!CO31</f>
        <v>0</v>
      </c>
      <c r="CP27" s="97">
        <f>Seniori!CP31</f>
        <v>0</v>
      </c>
      <c r="CQ27" s="97">
        <f>Seniori!CQ31</f>
        <v>0</v>
      </c>
      <c r="CR27" s="97">
        <f>Seniori!CR31</f>
        <v>0</v>
      </c>
      <c r="CS27" s="97">
        <f>Seniori!CS31</f>
        <v>0</v>
      </c>
      <c r="CT27" s="97">
        <f>Seniori!CT31</f>
        <v>0</v>
      </c>
      <c r="CU27" s="97">
        <f>Seniori!CU31</f>
        <v>0</v>
      </c>
      <c r="CV27" s="97">
        <f>Seniori!CV31</f>
        <v>0</v>
      </c>
      <c r="CW27" s="97">
        <f>Seniori!CW31</f>
        <v>0</v>
      </c>
      <c r="CX27" s="97">
        <f>Seniori!CX31</f>
        <v>0</v>
      </c>
      <c r="CY27" s="97">
        <f>Seniori!CY31</f>
        <v>0</v>
      </c>
      <c r="CZ27" s="97">
        <f>Seniori!CZ31</f>
        <v>0</v>
      </c>
      <c r="DA27" s="97">
        <f>Seniori!DA31</f>
        <v>0</v>
      </c>
      <c r="DB27" s="97">
        <f>Seniori!DB31</f>
        <v>0</v>
      </c>
      <c r="DC27" s="97">
        <f>Seniori!DC31</f>
        <v>3</v>
      </c>
      <c r="DD27" s="97">
        <f>Seniori!DD31</f>
        <v>0</v>
      </c>
      <c r="DE27" s="97">
        <f>Seniori!DE31</f>
        <v>0</v>
      </c>
      <c r="DF27" s="97">
        <f>Seniori!DF31</f>
        <v>0</v>
      </c>
      <c r="DG27" s="97">
        <f>Seniori!DG31</f>
        <v>0</v>
      </c>
      <c r="DH27" s="97">
        <f>Seniori!DH31</f>
        <v>0</v>
      </c>
      <c r="DI27" s="97">
        <f>Seniori!DI31</f>
        <v>1</v>
      </c>
      <c r="DJ27" s="97">
        <f>Seniori!DJ31</f>
        <v>0</v>
      </c>
      <c r="DK27" s="97">
        <f>Seniori!DK31</f>
        <v>0</v>
      </c>
      <c r="DL27" s="97">
        <f>Seniori!DL31</f>
        <v>0</v>
      </c>
      <c r="DM27" s="97">
        <f>Seniori!DM31</f>
        <v>0</v>
      </c>
      <c r="DN27" s="97">
        <f>Seniori!DN31</f>
        <v>0</v>
      </c>
      <c r="DO27" s="97">
        <f>Seniori!DO31</f>
        <v>0</v>
      </c>
      <c r="DP27" s="97">
        <f>Seniori!DP31</f>
        <v>0</v>
      </c>
      <c r="DQ27" s="97">
        <f>Seniori!DQ31</f>
        <v>0</v>
      </c>
      <c r="DR27" s="97">
        <f>Seniori!DR31</f>
        <v>0</v>
      </c>
      <c r="DS27" s="97">
        <f>Seniori!DS31</f>
        <v>0</v>
      </c>
      <c r="DT27" s="97">
        <f>Seniori!DT31</f>
        <v>0</v>
      </c>
      <c r="DU27" s="97">
        <f>Seniori!DU31</f>
        <v>0</v>
      </c>
      <c r="DV27" s="97">
        <f>Seniori!DV31</f>
        <v>0</v>
      </c>
      <c r="DW27" s="97">
        <f>Seniori!DW31</f>
        <v>0</v>
      </c>
      <c r="DX27" s="97">
        <f>Seniori!DX31</f>
        <v>0</v>
      </c>
      <c r="DY27" s="97">
        <f>Seniori!DY31</f>
        <v>0</v>
      </c>
      <c r="DZ27" s="97">
        <f>Seniori!DZ31</f>
        <v>0</v>
      </c>
      <c r="EA27" s="97">
        <f>Seniori!EA31</f>
        <v>0</v>
      </c>
      <c r="EB27" s="97">
        <f>Seniori!EB31</f>
        <v>0</v>
      </c>
      <c r="EC27" s="97">
        <f>Seniori!EC31</f>
        <v>0</v>
      </c>
      <c r="ED27" s="97">
        <f>Seniori!ED31</f>
        <v>0</v>
      </c>
      <c r="EE27" s="97">
        <f>Seniori!EE31</f>
        <v>0</v>
      </c>
      <c r="EF27" s="97">
        <f>Seniori!EF31</f>
        <v>0</v>
      </c>
      <c r="EG27" s="97">
        <f>Seniori!EG31</f>
        <v>0</v>
      </c>
      <c r="EH27" s="97">
        <f>Seniori!EH31</f>
        <v>0</v>
      </c>
      <c r="EI27" s="97">
        <f>Seniori!EI31</f>
        <v>0</v>
      </c>
      <c r="EJ27" s="97">
        <f>Seniori!EJ31</f>
        <v>0</v>
      </c>
      <c r="EK27" s="97">
        <f>Seniori!EK31</f>
        <v>0</v>
      </c>
      <c r="EL27" s="97">
        <f>Seniori!EL31</f>
        <v>0</v>
      </c>
      <c r="EM27" s="97">
        <f>Seniori!EM31</f>
        <v>0</v>
      </c>
      <c r="EN27" s="97">
        <f>Seniori!EN31</f>
        <v>0</v>
      </c>
      <c r="EO27" s="97">
        <f>Seniori!EO31</f>
        <v>0</v>
      </c>
      <c r="EP27" s="97">
        <f>Seniori!EP31</f>
        <v>0</v>
      </c>
      <c r="EQ27" s="97">
        <f>Seniori!EQ31</f>
        <v>0</v>
      </c>
      <c r="ER27" s="97">
        <f>Seniori!ER31</f>
        <v>0</v>
      </c>
      <c r="ES27" s="97">
        <f>Seniori!ES31</f>
        <v>0</v>
      </c>
      <c r="ET27" s="97">
        <f>Seniori!ET31</f>
        <v>0</v>
      </c>
      <c r="EU27" s="97">
        <f>Seniori!EU31</f>
        <v>0</v>
      </c>
      <c r="EV27" s="97">
        <f>Seniori!EV31</f>
        <v>0</v>
      </c>
      <c r="EW27" s="97">
        <f>Seniori!EW31</f>
        <v>0</v>
      </c>
      <c r="EX27" s="97">
        <f>Seniori!EX31</f>
        <v>0</v>
      </c>
      <c r="EY27" s="97">
        <f>Seniori!EY31</f>
        <v>0</v>
      </c>
      <c r="EZ27" s="97">
        <f>Seniori!EZ31</f>
        <v>0</v>
      </c>
      <c r="FA27" s="97">
        <f>Seniori!FA31</f>
        <v>0</v>
      </c>
      <c r="FB27" s="97">
        <f>Seniori!FB31</f>
        <v>0</v>
      </c>
      <c r="FC27" s="97">
        <f>Seniori!FC31</f>
        <v>0</v>
      </c>
      <c r="FD27" s="97">
        <f>Seniori!FD31</f>
        <v>0</v>
      </c>
      <c r="FE27" s="97">
        <f>Seniori!FE31</f>
        <v>0</v>
      </c>
      <c r="FF27" s="97">
        <f>Seniori!FF31</f>
        <v>0</v>
      </c>
      <c r="FG27" s="97">
        <f>Seniori!FG31</f>
        <v>0</v>
      </c>
      <c r="FH27" s="97">
        <f>Seniori!FH31</f>
        <v>0</v>
      </c>
      <c r="FI27" s="97">
        <f>Seniori!FI31</f>
        <v>0</v>
      </c>
      <c r="FJ27" s="97">
        <f>Seniori!FJ31</f>
        <v>0</v>
      </c>
      <c r="FK27" s="97">
        <f>Seniori!FK31</f>
        <v>0</v>
      </c>
      <c r="FL27" s="97">
        <f>Seniori!FL31</f>
        <v>0</v>
      </c>
      <c r="FM27" s="97">
        <f>Seniori!FM31</f>
        <v>0</v>
      </c>
      <c r="FN27" s="97">
        <f>Seniori!FN31</f>
        <v>0</v>
      </c>
      <c r="FO27" s="97">
        <f>Seniori!FO31</f>
        <v>0</v>
      </c>
      <c r="FP27" s="97">
        <f>Seniori!FP31</f>
        <v>0</v>
      </c>
      <c r="FQ27" s="97">
        <f>Seniori!FQ31</f>
        <v>0</v>
      </c>
      <c r="FR27" s="97">
        <f>Seniori!FR31</f>
        <v>0</v>
      </c>
      <c r="FS27" s="97">
        <f>Seniori!FS31</f>
        <v>0</v>
      </c>
      <c r="FT27" s="97">
        <f>Seniori!FT31</f>
        <v>0</v>
      </c>
      <c r="FU27" s="97">
        <f>Seniori!FU31</f>
        <v>0</v>
      </c>
      <c r="FV27" s="97">
        <f>Seniori!FV31</f>
        <v>0</v>
      </c>
      <c r="FW27" s="97">
        <f>Seniori!FW31</f>
        <v>0</v>
      </c>
      <c r="FX27" s="97">
        <f>Seniori!FX31</f>
        <v>0</v>
      </c>
      <c r="FY27" s="97">
        <f>Seniori!FY31</f>
        <v>0</v>
      </c>
      <c r="FZ27" s="97">
        <f>Seniori!FZ31</f>
        <v>0</v>
      </c>
      <c r="GA27" s="97">
        <f>Seniori!GA31</f>
        <v>0</v>
      </c>
      <c r="GB27" s="97">
        <f>Seniori!GB31</f>
        <v>0</v>
      </c>
      <c r="GC27" s="97">
        <f>Seniori!GC31</f>
        <v>0</v>
      </c>
      <c r="GD27" s="97">
        <f>Seniori!GD31</f>
        <v>0</v>
      </c>
      <c r="GE27" s="97">
        <f>Seniori!GE31</f>
        <v>0</v>
      </c>
      <c r="GF27" s="97">
        <f>Seniori!GF31</f>
        <v>0</v>
      </c>
      <c r="GG27" s="97">
        <f>Seniori!GG31</f>
        <v>0</v>
      </c>
      <c r="GH27" s="97">
        <f>Seniori!GH31</f>
        <v>0</v>
      </c>
      <c r="GI27" s="97">
        <f>Seniori!GI31</f>
        <v>0</v>
      </c>
      <c r="GJ27" s="97">
        <f>Seniori!GJ31</f>
        <v>0</v>
      </c>
      <c r="GK27" s="97">
        <f>Seniori!GK31</f>
        <v>0</v>
      </c>
      <c r="GL27" s="97">
        <f>Seniori!GL31</f>
        <v>0</v>
      </c>
      <c r="GM27" s="97">
        <f>Seniori!GM31</f>
        <v>0</v>
      </c>
      <c r="GN27" s="97">
        <f>Seniori!GN31</f>
        <v>0</v>
      </c>
      <c r="GO27" s="97">
        <f>Seniori!GO31</f>
        <v>0</v>
      </c>
      <c r="GP27" s="97">
        <f>Seniori!GP31</f>
        <v>0</v>
      </c>
      <c r="GQ27" s="97">
        <f>Seniori!GQ31</f>
        <v>0</v>
      </c>
      <c r="GR27" s="97">
        <f>Seniori!GR31</f>
        <v>0</v>
      </c>
      <c r="GS27" s="97">
        <f>Seniori!GS31</f>
        <v>0</v>
      </c>
      <c r="GT27" s="97">
        <f>Seniori!GT31</f>
        <v>0</v>
      </c>
      <c r="GU27" s="97">
        <f>Seniori!GU31</f>
        <v>8</v>
      </c>
      <c r="GV27" s="97">
        <f>Seniori!GV31</f>
        <v>0</v>
      </c>
      <c r="GW27" s="97">
        <f>Seniori!GW31</f>
        <v>4</v>
      </c>
      <c r="GX27" s="97">
        <f>Seniori!GX31</f>
        <v>0</v>
      </c>
      <c r="GY27" s="97">
        <f>Seniori!GY31</f>
        <v>0</v>
      </c>
      <c r="GZ27" s="97">
        <f>Seniori!GZ31</f>
        <v>0</v>
      </c>
      <c r="HA27" s="97">
        <f>Seniori!HA31</f>
        <v>13</v>
      </c>
      <c r="HB27" s="97">
        <f>Seniori!HB31</f>
        <v>0</v>
      </c>
      <c r="HC27" s="97">
        <f>Seniori!HC31</f>
        <v>6</v>
      </c>
      <c r="HD27" s="97">
        <f>Seniori!HD31</f>
        <v>0</v>
      </c>
      <c r="HE27" s="97">
        <f>Seniori!HE31</f>
        <v>0</v>
      </c>
      <c r="HF27" s="97">
        <f>Seniori!HF31</f>
        <v>0</v>
      </c>
      <c r="HG27" s="97">
        <f>Seniori!HG31</f>
        <v>0</v>
      </c>
      <c r="HH27" s="97">
        <f>Seniori!HH31</f>
        <v>0</v>
      </c>
      <c r="HI27" s="97">
        <f>Seniori!HI31</f>
        <v>0</v>
      </c>
      <c r="HJ27" s="97">
        <f>Seniori!HJ31</f>
        <v>0</v>
      </c>
      <c r="HK27" s="97">
        <f>Seniori!HK31</f>
        <v>0</v>
      </c>
      <c r="HL27" s="97">
        <f>Seniori!HL31</f>
        <v>10</v>
      </c>
      <c r="HM27" s="97">
        <f>Seniori!HM31</f>
        <v>0</v>
      </c>
      <c r="HN27" s="97">
        <f>Seniori!HN31</f>
        <v>2</v>
      </c>
      <c r="HO27" s="97">
        <f>Seniori!HO31</f>
        <v>0</v>
      </c>
      <c r="HP27" s="97">
        <f>Seniori!HP31</f>
        <v>0</v>
      </c>
      <c r="HQ27" s="97">
        <f>Seniori!HQ31</f>
        <v>0</v>
      </c>
      <c r="HR27" s="97">
        <f>Seniori!HR31</f>
        <v>0</v>
      </c>
      <c r="HS27" s="97">
        <f>Seniori!HS31</f>
        <v>0</v>
      </c>
      <c r="HT27" s="97">
        <f>Seniori!HT31</f>
        <v>0</v>
      </c>
      <c r="HU27" s="97">
        <f>Seniori!HU31</f>
        <v>0</v>
      </c>
      <c r="HV27" s="97">
        <f>Seniori!HV31</f>
        <v>6</v>
      </c>
      <c r="HW27" s="97">
        <f>Seniori!HW31</f>
        <v>0</v>
      </c>
      <c r="HX27" s="97">
        <f>Seniori!HX31</f>
        <v>0</v>
      </c>
      <c r="HY27" s="97">
        <f>Seniori!HY31</f>
        <v>0</v>
      </c>
      <c r="HZ27" s="97">
        <f>Seniori!HZ31</f>
        <v>0</v>
      </c>
      <c r="IA27" s="97">
        <f>Seniori!IA31</f>
        <v>0</v>
      </c>
      <c r="IB27" s="97">
        <f>Seniori!IB31</f>
        <v>0</v>
      </c>
      <c r="IC27" s="97">
        <f>Seniori!IC31</f>
        <v>0</v>
      </c>
      <c r="ID27" s="97">
        <f>Seniori!ID31</f>
        <v>0</v>
      </c>
      <c r="IE27" s="97">
        <f>Seniori!IE31</f>
        <v>0</v>
      </c>
      <c r="IF27" s="97">
        <f>Seniori!IF31</f>
        <v>0</v>
      </c>
      <c r="IG27" s="97">
        <f>Seniori!IG31</f>
        <v>0</v>
      </c>
      <c r="IH27" s="97">
        <f>Seniori!IH31</f>
        <v>0</v>
      </c>
      <c r="II27" s="97">
        <f>Seniori!II31</f>
        <v>0</v>
      </c>
      <c r="IJ27" s="97">
        <f>Seniori!IJ31</f>
        <v>0</v>
      </c>
      <c r="IK27" s="97">
        <f>Seniori!IK31</f>
        <v>0</v>
      </c>
      <c r="IL27" s="97">
        <f>Seniori!IL31</f>
        <v>0</v>
      </c>
      <c r="IM27" s="97">
        <f>Seniori!IM31</f>
        <v>0</v>
      </c>
      <c r="IN27" s="97">
        <f>Seniori!IN31</f>
        <v>0</v>
      </c>
      <c r="IO27" s="97">
        <f>Seniori!IO31</f>
        <v>0</v>
      </c>
      <c r="IP27" s="97">
        <f>Seniori!IP31</f>
        <v>0</v>
      </c>
      <c r="IQ27" s="97">
        <f>Seniori!IQ31</f>
        <v>0</v>
      </c>
      <c r="IR27" s="97">
        <f>Seniori!IR31</f>
        <v>0</v>
      </c>
      <c r="IS27" s="97">
        <f>Seniori!IS31</f>
        <v>0</v>
      </c>
      <c r="IT27" s="97">
        <f>Seniori!IT31</f>
        <v>0</v>
      </c>
      <c r="IU27" s="97">
        <f>Seniori!IU31</f>
        <v>0</v>
      </c>
      <c r="IV27" s="97">
        <f>Seniori!IV31</f>
        <v>0</v>
      </c>
      <c r="IW27" s="97">
        <f>Seniori!IW31</f>
        <v>0</v>
      </c>
      <c r="IX27" s="97">
        <f>Seniori!IX31</f>
        <v>0</v>
      </c>
      <c r="IY27" s="97">
        <f>Seniori!IY31</f>
        <v>0</v>
      </c>
      <c r="IZ27" s="97">
        <f>Seniori!IZ31</f>
        <v>0</v>
      </c>
      <c r="JA27" s="97">
        <f>Seniori!JA31</f>
        <v>0</v>
      </c>
      <c r="JB27" s="97">
        <f>Seniori!JB31</f>
        <v>0</v>
      </c>
      <c r="JC27" s="97">
        <f>Seniori!JC31</f>
        <v>0</v>
      </c>
      <c r="JD27" s="97">
        <f>Seniori!JD31</f>
        <v>0</v>
      </c>
      <c r="JE27" s="97">
        <f>Seniori!JE31</f>
        <v>0</v>
      </c>
      <c r="JF27" s="97">
        <f>Seniori!JF31</f>
        <v>0</v>
      </c>
      <c r="JG27" s="97">
        <f>Seniori!JG31</f>
        <v>0</v>
      </c>
      <c r="JH27" s="97">
        <f>Seniori!JH31</f>
        <v>0</v>
      </c>
      <c r="JI27" s="97">
        <f>Seniori!JI31</f>
        <v>0</v>
      </c>
      <c r="JJ27" s="97">
        <f>Seniori!JJ31</f>
        <v>0</v>
      </c>
      <c r="JK27" s="97">
        <f>Seniori!JK31</f>
        <v>0</v>
      </c>
      <c r="JL27" s="97">
        <f>Seniori!JL31</f>
        <v>0</v>
      </c>
      <c r="JM27" s="97">
        <f>Seniori!JM31</f>
        <v>0</v>
      </c>
      <c r="JN27" s="97">
        <f>Seniori!JN31</f>
        <v>0</v>
      </c>
      <c r="JO27" s="97">
        <f>Seniori!JO31</f>
        <v>0</v>
      </c>
      <c r="JP27" s="97">
        <f>Seniori!JP31</f>
        <v>0</v>
      </c>
      <c r="JQ27" s="97">
        <f>Seniori!JQ31</f>
        <v>0</v>
      </c>
      <c r="JR27" s="97">
        <f>Seniori!JR31</f>
        <v>0</v>
      </c>
      <c r="JS27" s="97">
        <f>Seniori!JS31</f>
        <v>0</v>
      </c>
      <c r="JT27" s="97">
        <f>Seniori!JT31</f>
        <v>0</v>
      </c>
      <c r="JU27" s="97">
        <f>Seniori!JU31</f>
        <v>0</v>
      </c>
      <c r="JV27" s="97">
        <f>Seniori!JV31</f>
        <v>0</v>
      </c>
      <c r="JW27" s="97">
        <f>Seniori!JW31</f>
        <v>0</v>
      </c>
      <c r="JX27" s="97">
        <f>Seniori!JX31</f>
        <v>0</v>
      </c>
      <c r="JY27" s="97">
        <f>Seniori!JY31</f>
        <v>0</v>
      </c>
      <c r="JZ27" s="97">
        <f>Seniori!JZ31</f>
        <v>0</v>
      </c>
      <c r="KA27" s="97">
        <f>Seniori!KA31</f>
        <v>0</v>
      </c>
      <c r="KB27" s="97">
        <f>Seniori!KB31</f>
        <v>0</v>
      </c>
      <c r="KC27" s="97">
        <f>Seniori!KC31</f>
        <v>0</v>
      </c>
      <c r="KD27" s="97">
        <f>Seniori!KD31</f>
        <v>0</v>
      </c>
      <c r="KE27" s="97">
        <f>Seniori!KE31</f>
        <v>0</v>
      </c>
      <c r="KF27" s="97">
        <f>Seniori!KF31</f>
        <v>0</v>
      </c>
      <c r="KG27" s="97">
        <f>Seniori!KG31</f>
        <v>0</v>
      </c>
      <c r="KH27" s="97">
        <f>Seniori!KH31</f>
        <v>0</v>
      </c>
      <c r="KI27" s="97">
        <f>Seniori!KI31</f>
        <v>0</v>
      </c>
      <c r="KJ27" s="97">
        <f>Seniori!KJ31</f>
        <v>0</v>
      </c>
      <c r="KK27" s="97">
        <f>Seniori!KK31</f>
        <v>0</v>
      </c>
      <c r="KL27" s="97">
        <f>Seniori!KL31</f>
        <v>0</v>
      </c>
      <c r="KM27" s="97">
        <f>Seniori!KM31</f>
        <v>0</v>
      </c>
      <c r="KN27" s="97">
        <f>Seniori!KN31</f>
        <v>0</v>
      </c>
      <c r="KO27" s="97">
        <f>Seniori!KO31</f>
        <v>0</v>
      </c>
      <c r="KP27" s="97">
        <f>Seniori!KP31</f>
        <v>0</v>
      </c>
      <c r="KQ27" s="97">
        <f>Seniori!KQ31</f>
        <v>0</v>
      </c>
      <c r="KR27" s="97">
        <f>Seniori!KR31</f>
        <v>0</v>
      </c>
      <c r="KS27" s="97">
        <f>Seniori!KS31</f>
        <v>0</v>
      </c>
      <c r="KT27" s="97">
        <f>Seniori!KT31</f>
        <v>0</v>
      </c>
      <c r="KU27" s="97">
        <f>Seniori!KU31</f>
        <v>0</v>
      </c>
      <c r="KV27" s="97">
        <f>Seniori!KV31</f>
        <v>0</v>
      </c>
      <c r="KW27" s="97">
        <f>Seniori!KW31</f>
        <v>0</v>
      </c>
      <c r="KX27" s="97">
        <f>Seniori!KX31</f>
        <v>0</v>
      </c>
      <c r="KY27" s="97">
        <f>Seniori!KY31</f>
        <v>0</v>
      </c>
      <c r="KZ27" s="97">
        <f>Seniori!KZ31</f>
        <v>0</v>
      </c>
      <c r="LA27" s="97">
        <f>Seniori!LA31</f>
        <v>0</v>
      </c>
      <c r="LB27" s="97">
        <f>Seniori!LB31</f>
        <v>0</v>
      </c>
      <c r="LC27" s="97">
        <f>Seniori!LC31</f>
        <v>0</v>
      </c>
      <c r="LD27" s="97">
        <f>Seniori!LD31</f>
        <v>0</v>
      </c>
      <c r="LE27" s="97">
        <f>Seniori!LE31</f>
        <v>0</v>
      </c>
      <c r="LF27" s="97">
        <f>Seniori!LF31</f>
        <v>0</v>
      </c>
      <c r="LG27" s="97">
        <f>Seniori!LG31</f>
        <v>0</v>
      </c>
      <c r="LH27" s="97">
        <f>Seniori!LH31</f>
        <v>0</v>
      </c>
      <c r="LI27" s="97">
        <f>Seniori!LI31</f>
        <v>0</v>
      </c>
      <c r="LJ27" s="97">
        <f>Seniori!LJ31</f>
        <v>0</v>
      </c>
      <c r="LK27" s="97">
        <f>Seniori!LK31</f>
        <v>0</v>
      </c>
      <c r="LL27" s="97">
        <f>Seniori!LL31</f>
        <v>0</v>
      </c>
      <c r="LM27" s="97">
        <f>Seniori!LM31</f>
        <v>0</v>
      </c>
      <c r="LN27" s="97">
        <f>Seniori!LN31</f>
        <v>0</v>
      </c>
      <c r="LO27" s="97">
        <f>Seniori!LO31</f>
        <v>0</v>
      </c>
      <c r="LP27" s="97">
        <f>Seniori!LP31</f>
        <v>0</v>
      </c>
      <c r="LQ27" s="97">
        <f>Seniori!LQ31</f>
        <v>0</v>
      </c>
      <c r="LR27" s="97">
        <f>Seniori!LR31</f>
        <v>0</v>
      </c>
      <c r="LS27" s="97">
        <f>Seniori!LS31</f>
        <v>0</v>
      </c>
      <c r="LT27" s="97">
        <f>Seniori!LT31</f>
        <v>0</v>
      </c>
      <c r="LU27" s="97">
        <f>Seniori!LU31</f>
        <v>0</v>
      </c>
      <c r="LV27" s="97">
        <f>Seniori!LV31</f>
        <v>0</v>
      </c>
      <c r="LW27" s="97">
        <f>Seniori!LW31</f>
        <v>0</v>
      </c>
      <c r="LX27" s="97">
        <f>Seniori!LX31</f>
        <v>0</v>
      </c>
      <c r="LY27" s="97">
        <f>Seniori!LY31</f>
        <v>0</v>
      </c>
      <c r="LZ27" s="97">
        <f>Seniori!LZ31</f>
        <v>0</v>
      </c>
      <c r="MA27" s="97">
        <f>Seniori!MA31</f>
        <v>0</v>
      </c>
      <c r="MB27" s="97">
        <f>Seniori!MB31</f>
        <v>0</v>
      </c>
      <c r="MC27" s="97">
        <f>Seniori!MC31</f>
        <v>0</v>
      </c>
      <c r="MD27" s="97">
        <f>Seniori!MD31</f>
        <v>0</v>
      </c>
      <c r="ME27" s="97">
        <f>Seniori!ME31</f>
        <v>0</v>
      </c>
      <c r="MF27" s="97">
        <f>Seniori!MF31</f>
        <v>0</v>
      </c>
      <c r="MG27" s="97">
        <f>Seniori!MG31</f>
        <v>0</v>
      </c>
      <c r="MH27" s="97">
        <f>Seniori!MH31</f>
        <v>0</v>
      </c>
      <c r="MI27" s="97">
        <f>Seniori!MI31</f>
        <v>0</v>
      </c>
      <c r="MJ27" s="97">
        <f>Seniori!MJ31</f>
        <v>0</v>
      </c>
      <c r="MK27" s="97">
        <f>Seniori!MK31</f>
        <v>0</v>
      </c>
      <c r="ML27" s="97">
        <f>Seniori!ML31</f>
        <v>0</v>
      </c>
      <c r="MM27" s="97">
        <f>Seniori!MM31</f>
        <v>0</v>
      </c>
      <c r="MN27" s="97">
        <f>Seniori!MN31</f>
        <v>0</v>
      </c>
      <c r="MO27" s="97">
        <f>Seniori!MO31</f>
        <v>0</v>
      </c>
      <c r="MP27" s="97">
        <f>Seniori!MP31</f>
        <v>0</v>
      </c>
      <c r="MQ27" s="97">
        <f>Seniori!MQ31</f>
        <v>0</v>
      </c>
      <c r="MR27" s="97">
        <f>Seniori!MR31</f>
        <v>0</v>
      </c>
      <c r="MS27" s="97">
        <f>Seniori!MS31</f>
        <v>0</v>
      </c>
      <c r="MT27" s="97">
        <f>Seniori!MT31</f>
        <v>0</v>
      </c>
      <c r="MU27" s="97">
        <f>Seniori!MU31</f>
        <v>0</v>
      </c>
      <c r="MV27" s="97">
        <f>Seniori!MV31</f>
        <v>0</v>
      </c>
      <c r="MW27" s="97">
        <f>Seniori!MW31</f>
        <v>0</v>
      </c>
      <c r="MX27" s="97">
        <f>Seniori!MX31</f>
        <v>0</v>
      </c>
      <c r="MY27" s="97">
        <f>Seniori!MY31</f>
        <v>0</v>
      </c>
      <c r="MZ27" s="97">
        <f>Seniori!MZ31</f>
        <v>0</v>
      </c>
      <c r="NA27" s="97">
        <f>Seniori!NA31</f>
        <v>0</v>
      </c>
      <c r="NB27" s="97">
        <f>Seniori!NB31</f>
        <v>0</v>
      </c>
      <c r="NC27" s="97">
        <f>Seniori!NC31</f>
        <v>0</v>
      </c>
      <c r="ND27" s="97">
        <f>Seniori!ND31</f>
        <v>0</v>
      </c>
      <c r="NE27" s="97">
        <f>Seniori!NE31</f>
        <v>0</v>
      </c>
      <c r="NF27" s="97">
        <f>Seniori!NF31</f>
        <v>0</v>
      </c>
      <c r="NG27" s="97">
        <f>Seniori!NG31</f>
        <v>0</v>
      </c>
      <c r="NH27" s="97">
        <f>Seniori!NH31</f>
        <v>0</v>
      </c>
      <c r="NI27" s="97">
        <f>Seniori!NI31</f>
        <v>0</v>
      </c>
      <c r="NJ27" s="97">
        <f>Seniori!NJ31</f>
        <v>0</v>
      </c>
      <c r="NK27" s="97">
        <f>Seniori!NK31</f>
        <v>0</v>
      </c>
      <c r="NL27" s="97">
        <f>Seniori!NL31</f>
        <v>0</v>
      </c>
      <c r="NM27" s="97">
        <f>Seniori!NM31</f>
        <v>0</v>
      </c>
      <c r="NN27" s="97">
        <f>Seniori!NN31</f>
        <v>0</v>
      </c>
      <c r="NO27" s="97">
        <f>Seniori!NO31</f>
        <v>0</v>
      </c>
      <c r="NP27" s="97">
        <f>Seniori!NP31</f>
        <v>0</v>
      </c>
      <c r="NQ27" s="97">
        <f>Seniori!NQ31</f>
        <v>0</v>
      </c>
      <c r="NR27" s="97">
        <f>Seniori!NR31</f>
        <v>0</v>
      </c>
      <c r="NS27" s="97">
        <f>Seniori!NS31</f>
        <v>0</v>
      </c>
      <c r="NT27" s="97">
        <f>Seniori!NT31</f>
        <v>0</v>
      </c>
      <c r="NU27" s="97">
        <f>Seniori!NU31</f>
        <v>0</v>
      </c>
      <c r="NV27" s="97">
        <f>Seniori!NV31</f>
        <v>0</v>
      </c>
      <c r="NW27" s="97">
        <f>Seniori!NW31</f>
        <v>0</v>
      </c>
      <c r="NX27" s="97">
        <f>Seniori!NX31</f>
        <v>0</v>
      </c>
      <c r="NY27" s="97">
        <f>Seniori!NY31</f>
        <v>0</v>
      </c>
      <c r="NZ27" s="97">
        <f>Seniori!NZ31</f>
        <v>0</v>
      </c>
      <c r="OA27" s="97">
        <f>Seniori!OA31</f>
        <v>0</v>
      </c>
      <c r="OB27" s="97">
        <f>Seniori!OB31</f>
        <v>0</v>
      </c>
      <c r="OC27" s="97">
        <f>Seniori!OC31</f>
        <v>0</v>
      </c>
      <c r="OD27" s="97">
        <f>Seniori!OD31</f>
        <v>0</v>
      </c>
      <c r="OE27" s="97">
        <f>Seniori!OE31</f>
        <v>0</v>
      </c>
      <c r="OF27" s="97">
        <f>Seniori!OF31</f>
        <v>0</v>
      </c>
      <c r="OG27" s="97">
        <f>Seniori!OG31</f>
        <v>0</v>
      </c>
      <c r="OH27" s="97">
        <f>Seniori!OH31</f>
        <v>0</v>
      </c>
      <c r="OI27" s="97">
        <f>Seniori!OI31</f>
        <v>0</v>
      </c>
      <c r="OJ27" s="97">
        <f>Seniori!OJ31</f>
        <v>0</v>
      </c>
      <c r="OK27" s="97">
        <f>Seniori!OK31</f>
        <v>0</v>
      </c>
      <c r="OL27" s="97">
        <f>Seniori!OL31</f>
        <v>0</v>
      </c>
      <c r="OM27" s="97">
        <f>Seniori!OM31</f>
        <v>0</v>
      </c>
      <c r="ON27" s="97">
        <f>Seniori!ON31</f>
        <v>0</v>
      </c>
      <c r="OO27" s="97">
        <f>Seniori!OO31</f>
        <v>0</v>
      </c>
      <c r="OP27" s="97">
        <f>Seniori!OP31</f>
        <v>0</v>
      </c>
      <c r="OQ27" s="97">
        <f>Seniori!OQ31</f>
        <v>0</v>
      </c>
      <c r="OR27" s="97">
        <f>Seniori!OR31</f>
        <v>0</v>
      </c>
      <c r="OS27" s="97">
        <f>Seniori!OS31</f>
        <v>0</v>
      </c>
      <c r="OT27" s="97">
        <f>Seniori!OT31</f>
        <v>0</v>
      </c>
      <c r="OU27" s="97">
        <f>Seniori!OU31</f>
        <v>0</v>
      </c>
      <c r="OV27" s="97">
        <f>Seniori!OV31</f>
        <v>0</v>
      </c>
      <c r="OW27" s="97">
        <f>Seniori!OW31</f>
        <v>0</v>
      </c>
      <c r="OX27" s="97">
        <f>Seniori!OX31</f>
        <v>0</v>
      </c>
      <c r="OY27" s="97">
        <f>Seniori!OY31</f>
        <v>0</v>
      </c>
      <c r="OZ27" s="97">
        <f>Seniori!OZ31</f>
        <v>0</v>
      </c>
      <c r="PA27" s="97">
        <f>Seniori!PA31</f>
        <v>0</v>
      </c>
      <c r="PB27" s="97">
        <f>Seniori!PB31</f>
        <v>0</v>
      </c>
      <c r="PC27" s="97">
        <f>Seniori!PC31</f>
        <v>0</v>
      </c>
      <c r="PD27" s="97">
        <f>Seniori!PD31</f>
        <v>0</v>
      </c>
      <c r="PE27" s="97">
        <f>Seniori!PE31</f>
        <v>0</v>
      </c>
      <c r="PF27" s="97">
        <f>Seniori!PF31</f>
        <v>0</v>
      </c>
      <c r="PG27" s="97">
        <f>Seniori!PG31</f>
        <v>0</v>
      </c>
      <c r="PH27" s="97">
        <f>Seniori!PH31</f>
        <v>0</v>
      </c>
      <c r="PI27" s="97">
        <f>Seniori!PI31</f>
        <v>0</v>
      </c>
      <c r="PJ27" s="97">
        <f>Seniori!PJ31</f>
        <v>0</v>
      </c>
      <c r="PK27" s="97">
        <f>Seniori!PK31</f>
        <v>0</v>
      </c>
      <c r="PL27" s="97">
        <f>Seniori!PL31</f>
        <v>0</v>
      </c>
      <c r="PM27" s="97">
        <f>Seniori!PM31</f>
        <v>0</v>
      </c>
      <c r="PN27" s="97">
        <f>Seniori!PN31</f>
        <v>0</v>
      </c>
      <c r="PO27" s="97">
        <f>Seniori!PO31</f>
        <v>0</v>
      </c>
      <c r="PP27" s="97">
        <f>Seniori!PP31</f>
        <v>0</v>
      </c>
      <c r="PQ27" s="97">
        <f>Seniori!PQ31</f>
        <v>0</v>
      </c>
      <c r="PR27" s="97">
        <f>Seniori!PR31</f>
        <v>0</v>
      </c>
      <c r="PS27" s="97">
        <f>Seniori!PS31</f>
        <v>0</v>
      </c>
      <c r="PT27" s="97">
        <f>Seniori!PT31</f>
        <v>0</v>
      </c>
      <c r="PU27" s="97">
        <f>Seniori!PU31</f>
        <v>0</v>
      </c>
      <c r="PV27" s="97">
        <f>Seniori!PV31</f>
        <v>0</v>
      </c>
      <c r="PW27" s="97">
        <f>Seniori!PW31</f>
        <v>0</v>
      </c>
      <c r="PX27" s="97">
        <f>Seniori!PX31</f>
        <v>0</v>
      </c>
      <c r="PY27" s="97">
        <f>Seniori!PY31</f>
        <v>0</v>
      </c>
      <c r="PZ27" s="97">
        <f>Seniori!PZ31</f>
        <v>0</v>
      </c>
      <c r="QA27" s="97">
        <f>Seniori!QA31</f>
        <v>0</v>
      </c>
      <c r="QB27" s="97">
        <f>Seniori!QB31</f>
        <v>0</v>
      </c>
      <c r="QC27" s="97">
        <f>Seniori!QC31</f>
        <v>0</v>
      </c>
      <c r="QD27" s="97">
        <f>Seniori!QD31</f>
        <v>0</v>
      </c>
      <c r="QE27" s="97">
        <f>Seniori!QE31</f>
        <v>0</v>
      </c>
      <c r="QF27" s="97">
        <f>Seniori!QF31</f>
        <v>0</v>
      </c>
      <c r="QG27" s="97">
        <f>Seniori!QG31</f>
        <v>0</v>
      </c>
      <c r="QH27" s="97">
        <f>Seniori!QH31</f>
        <v>0</v>
      </c>
      <c r="QI27" s="97">
        <f>Seniori!QI31</f>
        <v>0</v>
      </c>
      <c r="QJ27" s="97">
        <f>Seniori!QJ31</f>
        <v>0</v>
      </c>
      <c r="QK27" s="97">
        <f>Seniori!QK31</f>
        <v>0</v>
      </c>
      <c r="QL27" s="97">
        <f>Seniori!QL31</f>
        <v>0</v>
      </c>
      <c r="QM27" s="97">
        <f>Seniori!QM31</f>
        <v>0</v>
      </c>
      <c r="QN27" s="97">
        <f>Seniori!QN31</f>
        <v>0</v>
      </c>
      <c r="QO27" s="97">
        <f>Seniori!QO31</f>
        <v>0</v>
      </c>
      <c r="QP27" s="97">
        <f>Seniori!QP31</f>
        <v>0</v>
      </c>
      <c r="QQ27" s="97">
        <f>Seniori!QQ31</f>
        <v>0</v>
      </c>
      <c r="QR27" s="97">
        <f>Seniori!QR31</f>
        <v>0</v>
      </c>
      <c r="QS27" s="97">
        <f>Seniori!QS31</f>
        <v>0</v>
      </c>
      <c r="QT27" s="97">
        <f>Seniori!QT31</f>
        <v>0</v>
      </c>
      <c r="QU27" s="97">
        <f>Seniori!QU31</f>
        <v>0</v>
      </c>
      <c r="QV27" s="97">
        <f>Seniori!QV31</f>
        <v>0</v>
      </c>
      <c r="QW27" s="97">
        <f>Seniori!QW31</f>
        <v>0</v>
      </c>
      <c r="QX27" s="97">
        <f>Seniori!QX31</f>
        <v>0</v>
      </c>
      <c r="QY27" s="97">
        <f>Seniori!QY31</f>
        <v>0</v>
      </c>
      <c r="QZ27" s="97">
        <f>Seniori!QZ31</f>
        <v>0</v>
      </c>
      <c r="RA27" s="97">
        <f>Seniori!RA31</f>
        <v>0</v>
      </c>
      <c r="RB27" s="97">
        <f>Seniori!RB31</f>
        <v>0</v>
      </c>
      <c r="RC27" s="97">
        <f>Seniori!RC31</f>
        <v>0</v>
      </c>
      <c r="RD27" s="97">
        <f>Seniori!RD31</f>
        <v>0</v>
      </c>
      <c r="RE27" s="97">
        <f>Seniori!RE31</f>
        <v>0</v>
      </c>
      <c r="RF27" s="97">
        <f>Seniori!RF31</f>
        <v>0</v>
      </c>
      <c r="RG27" s="97">
        <f>Seniori!RG31</f>
        <v>0</v>
      </c>
      <c r="RH27" s="97">
        <f>Seniori!RH31</f>
        <v>0</v>
      </c>
      <c r="RI27" s="97">
        <f>Seniori!RI31</f>
        <v>0</v>
      </c>
      <c r="RJ27" s="97">
        <f>Seniori!RJ31</f>
        <v>0</v>
      </c>
      <c r="RK27" s="97">
        <f>Seniori!RK31</f>
        <v>0</v>
      </c>
      <c r="RL27" s="97">
        <f>Seniori!RL31</f>
        <v>0</v>
      </c>
      <c r="RM27" s="97">
        <f>Seniori!RM31</f>
        <v>0</v>
      </c>
      <c r="RN27" s="97">
        <f>Seniori!RN31</f>
        <v>0</v>
      </c>
      <c r="RO27" s="97">
        <f>Seniori!RO31</f>
        <v>0</v>
      </c>
      <c r="RP27" s="97">
        <f>Seniori!RP31</f>
        <v>0</v>
      </c>
      <c r="RQ27" s="97">
        <f>Seniori!RQ31</f>
        <v>0</v>
      </c>
      <c r="RR27" s="97">
        <f>Seniori!RR31</f>
        <v>0</v>
      </c>
      <c r="RS27" s="97">
        <f>Seniori!RS31</f>
        <v>0</v>
      </c>
      <c r="RT27" s="97">
        <f>Seniori!RT31</f>
        <v>0</v>
      </c>
      <c r="RU27" s="97">
        <f>Seniori!RU31</f>
        <v>0</v>
      </c>
      <c r="RV27" s="97">
        <f>Seniori!RV31</f>
        <v>0</v>
      </c>
      <c r="RW27" s="97">
        <f>Seniori!RW31</f>
        <v>0</v>
      </c>
      <c r="RX27" s="97">
        <f>Seniori!RX31</f>
        <v>0</v>
      </c>
      <c r="RY27" s="97">
        <f>Seniori!RY31</f>
        <v>0</v>
      </c>
      <c r="RZ27" s="97">
        <f>Seniori!RZ31</f>
        <v>0</v>
      </c>
      <c r="SA27" s="97">
        <f>Seniori!SA31</f>
        <v>0</v>
      </c>
      <c r="SB27" s="97">
        <f>Seniori!SB31</f>
        <v>0</v>
      </c>
      <c r="SC27" s="97">
        <f>Seniori!SC31</f>
        <v>0</v>
      </c>
      <c r="SD27" s="97">
        <f>Seniori!SD31</f>
        <v>0</v>
      </c>
      <c r="SE27" s="97">
        <f>Seniori!SE31</f>
        <v>0</v>
      </c>
      <c r="SF27" s="97">
        <f>Seniori!SF31</f>
        <v>0</v>
      </c>
      <c r="SG27" s="97">
        <f>Seniori!SG31</f>
        <v>0</v>
      </c>
      <c r="SH27" s="97">
        <f>Seniori!SH31</f>
        <v>0</v>
      </c>
      <c r="SI27" s="97">
        <f>Seniori!SI31</f>
        <v>0</v>
      </c>
      <c r="SJ27" s="97">
        <f>Seniori!SJ31</f>
        <v>0</v>
      </c>
      <c r="SK27" s="97">
        <f>Seniori!SK31</f>
        <v>0</v>
      </c>
      <c r="SL27" s="97">
        <f>Seniori!SL31</f>
        <v>0</v>
      </c>
      <c r="SM27" s="97">
        <f>Seniori!SM31</f>
        <v>0</v>
      </c>
      <c r="SN27" s="97">
        <f>Seniori!SN31</f>
        <v>0</v>
      </c>
      <c r="SO27" s="97">
        <f>Seniori!SO31</f>
        <v>0</v>
      </c>
      <c r="SP27" s="97">
        <f>Seniori!SP31</f>
        <v>0</v>
      </c>
      <c r="SQ27" s="97">
        <f>Seniori!SQ31</f>
        <v>0</v>
      </c>
      <c r="SR27" s="97">
        <f>Seniori!SR31</f>
        <v>0</v>
      </c>
      <c r="SS27" s="97">
        <f>Seniori!SS31</f>
        <v>0</v>
      </c>
      <c r="ST27" s="97">
        <f>Seniori!ST31</f>
        <v>0</v>
      </c>
      <c r="SU27" s="97">
        <f>Seniori!SU31</f>
        <v>0</v>
      </c>
      <c r="SV27" s="97">
        <f>Seniori!SV31</f>
        <v>0</v>
      </c>
      <c r="SW27" s="97">
        <f>Seniori!SW31</f>
        <v>0</v>
      </c>
      <c r="SX27" s="97">
        <f>Seniori!SX31</f>
        <v>0</v>
      </c>
      <c r="SY27" s="97">
        <f>Seniori!SY31</f>
        <v>0</v>
      </c>
      <c r="SZ27" s="97">
        <f>Seniori!SZ31</f>
        <v>0</v>
      </c>
      <c r="TA27" s="97">
        <f>Seniori!TA31</f>
        <v>0</v>
      </c>
      <c r="TB27" s="97">
        <f>Seniori!TB31</f>
        <v>0</v>
      </c>
    </row>
    <row r="28" spans="1:523" s="1" customFormat="1" ht="18" customHeight="1" x14ac:dyDescent="0.2">
      <c r="A28" s="12">
        <v>17</v>
      </c>
      <c r="B28" s="11" t="s">
        <v>395</v>
      </c>
      <c r="C28" s="1">
        <v>12902</v>
      </c>
      <c r="D28" s="1">
        <v>2019</v>
      </c>
      <c r="E28" s="4" t="s">
        <v>254</v>
      </c>
      <c r="F28" s="1">
        <v>9513</v>
      </c>
      <c r="G28" s="9" t="s">
        <v>94</v>
      </c>
      <c r="H28" s="4" t="s">
        <v>59</v>
      </c>
      <c r="I28" s="1">
        <f>SUM(K28:TB28)</f>
        <v>48</v>
      </c>
      <c r="J28" s="12">
        <f>Tabuľka3[[#This Row],[Stĺpec9]]</f>
        <v>48</v>
      </c>
      <c r="K28" s="97">
        <f>Juniori!K16</f>
        <v>0</v>
      </c>
      <c r="L28" s="97">
        <f>Juniori!L16</f>
        <v>0</v>
      </c>
      <c r="M28" s="97">
        <f>Juniori!M16</f>
        <v>0</v>
      </c>
      <c r="N28" s="97">
        <f>Juniori!N16</f>
        <v>0</v>
      </c>
      <c r="O28" s="97">
        <f>Juniori!O16</f>
        <v>0</v>
      </c>
      <c r="P28" s="97">
        <f>Juniori!P16</f>
        <v>0</v>
      </c>
      <c r="Q28" s="97">
        <f>Juniori!Q16</f>
        <v>0</v>
      </c>
      <c r="R28" s="97">
        <f>Juniori!R16</f>
        <v>0</v>
      </c>
      <c r="S28" s="97">
        <f>Juniori!S16</f>
        <v>0</v>
      </c>
      <c r="T28" s="97">
        <f>Juniori!T16</f>
        <v>0</v>
      </c>
      <c r="U28" s="97">
        <f>Juniori!U16</f>
        <v>0</v>
      </c>
      <c r="V28" s="97">
        <f>Juniori!V16</f>
        <v>0</v>
      </c>
      <c r="W28" s="97">
        <f>Juniori!W16</f>
        <v>0</v>
      </c>
      <c r="X28" s="97">
        <f>Juniori!X16</f>
        <v>0</v>
      </c>
      <c r="Y28" s="97">
        <f>Juniori!Y16</f>
        <v>0</v>
      </c>
      <c r="Z28" s="97">
        <f>Juniori!Z16</f>
        <v>0</v>
      </c>
      <c r="AA28" s="97">
        <f>Juniori!AA16</f>
        <v>0</v>
      </c>
      <c r="AB28" s="97">
        <f>Juniori!AB16</f>
        <v>0</v>
      </c>
      <c r="AC28" s="97">
        <f>Juniori!AC16</f>
        <v>0</v>
      </c>
      <c r="AD28" s="97">
        <f>Juniori!AD16</f>
        <v>0</v>
      </c>
      <c r="AE28" s="97">
        <f>Juniori!AE16</f>
        <v>0</v>
      </c>
      <c r="AF28" s="97">
        <f>Juniori!AF16</f>
        <v>0</v>
      </c>
      <c r="AG28" s="97">
        <f>Juniori!AG16</f>
        <v>0</v>
      </c>
      <c r="AH28" s="97">
        <f>Juniori!AH16</f>
        <v>0</v>
      </c>
      <c r="AI28" s="97">
        <f>Juniori!AI16</f>
        <v>0</v>
      </c>
      <c r="AJ28" s="97">
        <f>Juniori!AJ16</f>
        <v>0</v>
      </c>
      <c r="AK28" s="97">
        <f>Juniori!AK16</f>
        <v>0</v>
      </c>
      <c r="AL28" s="97">
        <f>Juniori!AL16</f>
        <v>0</v>
      </c>
      <c r="AM28" s="97">
        <f>Juniori!AM16</f>
        <v>0</v>
      </c>
      <c r="AN28" s="97">
        <f>Juniori!AN16</f>
        <v>0</v>
      </c>
      <c r="AO28" s="97">
        <f>Juniori!AO16</f>
        <v>0</v>
      </c>
      <c r="AP28" s="97">
        <f>Juniori!AP16</f>
        <v>0</v>
      </c>
      <c r="AQ28" s="97">
        <f>Juniori!AQ16</f>
        <v>0</v>
      </c>
      <c r="AR28" s="97">
        <f>Juniori!AR16</f>
        <v>0</v>
      </c>
      <c r="AS28" s="97">
        <f>Juniori!AS16</f>
        <v>0</v>
      </c>
      <c r="AT28" s="97">
        <f>Juniori!AT16</f>
        <v>0</v>
      </c>
      <c r="AU28" s="97">
        <f>Juniori!AU16</f>
        <v>0</v>
      </c>
      <c r="AV28" s="97">
        <f>Juniori!AV16</f>
        <v>0</v>
      </c>
      <c r="AW28" s="97">
        <f>Juniori!AW16</f>
        <v>0</v>
      </c>
      <c r="AX28" s="97">
        <f>Juniori!AX16</f>
        <v>0</v>
      </c>
      <c r="AY28" s="97">
        <f>Juniori!AY16</f>
        <v>0</v>
      </c>
      <c r="AZ28" s="97">
        <f>Juniori!AZ16</f>
        <v>0</v>
      </c>
      <c r="BA28" s="97">
        <f>Juniori!BA16</f>
        <v>0</v>
      </c>
      <c r="BB28" s="97">
        <f>Juniori!BB16</f>
        <v>0</v>
      </c>
      <c r="BC28" s="97">
        <f>Juniori!BC16</f>
        <v>0</v>
      </c>
      <c r="BD28" s="97">
        <f>Juniori!BD16</f>
        <v>0</v>
      </c>
      <c r="BE28" s="97">
        <f>Juniori!BE16</f>
        <v>0</v>
      </c>
      <c r="BF28" s="97">
        <f>Juniori!BF16</f>
        <v>0</v>
      </c>
      <c r="BG28" s="97">
        <f>Juniori!BG16</f>
        <v>0</v>
      </c>
      <c r="BH28" s="97">
        <f>Juniori!BH16</f>
        <v>0</v>
      </c>
      <c r="BI28" s="97">
        <f>Juniori!BI16</f>
        <v>0</v>
      </c>
      <c r="BJ28" s="97">
        <f>Juniori!BJ16</f>
        <v>0</v>
      </c>
      <c r="BK28" s="97">
        <f>Juniori!BK16</f>
        <v>0</v>
      </c>
      <c r="BL28" s="97">
        <f>Juniori!BL16</f>
        <v>0</v>
      </c>
      <c r="BM28" s="97">
        <f>Juniori!BM16</f>
        <v>0</v>
      </c>
      <c r="BN28" s="97">
        <f>Juniori!BN16</f>
        <v>0</v>
      </c>
      <c r="BO28" s="97">
        <f>Juniori!BO16</f>
        <v>0</v>
      </c>
      <c r="BP28" s="97">
        <f>Juniori!BP16</f>
        <v>0</v>
      </c>
      <c r="BQ28" s="97">
        <f>Juniori!BQ16</f>
        <v>0</v>
      </c>
      <c r="BR28" s="97">
        <f>Juniori!BR16</f>
        <v>0</v>
      </c>
      <c r="BS28" s="97">
        <f>Juniori!BS16</f>
        <v>0</v>
      </c>
      <c r="BT28" s="97">
        <f>Juniori!BT16</f>
        <v>0</v>
      </c>
      <c r="BU28" s="97">
        <f>Juniori!BU16</f>
        <v>0</v>
      </c>
      <c r="BV28" s="97">
        <f>Juniori!BV16</f>
        <v>0</v>
      </c>
      <c r="BW28" s="97">
        <f>Juniori!BW16</f>
        <v>0</v>
      </c>
      <c r="BX28" s="97">
        <f>Juniori!BX16</f>
        <v>0</v>
      </c>
      <c r="BY28" s="97">
        <f>Juniori!BY16</f>
        <v>0</v>
      </c>
      <c r="BZ28" s="97">
        <f>Juniori!BZ16</f>
        <v>0</v>
      </c>
      <c r="CA28" s="97">
        <f>Juniori!CA16</f>
        <v>0</v>
      </c>
      <c r="CB28" s="97">
        <f>Juniori!CB16</f>
        <v>0</v>
      </c>
      <c r="CC28" s="97">
        <f>Juniori!CC16</f>
        <v>0</v>
      </c>
      <c r="CD28" s="97">
        <f>Juniori!CD16</f>
        <v>0</v>
      </c>
      <c r="CE28" s="97">
        <f>Juniori!CE16</f>
        <v>0</v>
      </c>
      <c r="CF28" s="97">
        <f>Juniori!CF16</f>
        <v>0</v>
      </c>
      <c r="CG28" s="97">
        <f>Juniori!CG16</f>
        <v>0</v>
      </c>
      <c r="CH28" s="97">
        <f>Juniori!CH16</f>
        <v>0</v>
      </c>
      <c r="CI28" s="97">
        <f>Juniori!CI16</f>
        <v>0</v>
      </c>
      <c r="CJ28" s="97">
        <f>Juniori!CJ16</f>
        <v>0</v>
      </c>
      <c r="CK28" s="97">
        <f>Juniori!CK16</f>
        <v>0</v>
      </c>
      <c r="CL28" s="97">
        <f>Juniori!CL16</f>
        <v>0</v>
      </c>
      <c r="CM28" s="97">
        <f>Juniori!CM16</f>
        <v>0</v>
      </c>
      <c r="CN28" s="97">
        <f>Juniori!CN16</f>
        <v>0</v>
      </c>
      <c r="CO28" s="97">
        <f>Juniori!CO16</f>
        <v>0</v>
      </c>
      <c r="CP28" s="97">
        <f>Juniori!CP16</f>
        <v>0</v>
      </c>
      <c r="CQ28" s="97">
        <f>Juniori!CQ16</f>
        <v>0</v>
      </c>
      <c r="CR28" s="97">
        <f>Juniori!CR16</f>
        <v>0</v>
      </c>
      <c r="CS28" s="97">
        <f>Juniori!CS16</f>
        <v>0</v>
      </c>
      <c r="CT28" s="97">
        <f>Juniori!CT16</f>
        <v>0</v>
      </c>
      <c r="CU28" s="97">
        <f>Juniori!CU16</f>
        <v>0</v>
      </c>
      <c r="CV28" s="97">
        <f>Juniori!CV16</f>
        <v>5</v>
      </c>
      <c r="CW28" s="97" t="str">
        <f>Juniori!CW16</f>
        <v>o</v>
      </c>
      <c r="CX28" s="97">
        <f>Juniori!CX16</f>
        <v>0</v>
      </c>
      <c r="CY28" s="97">
        <f>Juniori!CY16</f>
        <v>0</v>
      </c>
      <c r="CZ28" s="97">
        <f>Juniori!CZ16</f>
        <v>0</v>
      </c>
      <c r="DA28" s="97">
        <f>Juniori!DA16</f>
        <v>0</v>
      </c>
      <c r="DB28" s="97">
        <f>Juniori!DB16</f>
        <v>0</v>
      </c>
      <c r="DC28" s="97">
        <f>Juniori!DC16</f>
        <v>0</v>
      </c>
      <c r="DD28" s="97">
        <f>Juniori!DD16</f>
        <v>0</v>
      </c>
      <c r="DE28" s="97">
        <f>Juniori!DE16</f>
        <v>0</v>
      </c>
      <c r="DF28" s="97">
        <f>Juniori!DF16</f>
        <v>0</v>
      </c>
      <c r="DG28" s="97">
        <f>Juniori!DG16</f>
        <v>0</v>
      </c>
      <c r="DH28" s="97">
        <f>Juniori!DH16</f>
        <v>0</v>
      </c>
      <c r="DI28" s="97">
        <f>Juniori!DI16</f>
        <v>0</v>
      </c>
      <c r="DJ28" s="97">
        <f>Juniori!DJ16</f>
        <v>0</v>
      </c>
      <c r="DK28" s="97">
        <f>Juniori!DK16</f>
        <v>0</v>
      </c>
      <c r="DL28" s="97">
        <f>Juniori!DL16</f>
        <v>0</v>
      </c>
      <c r="DM28" s="97">
        <f>Juniori!DM16</f>
        <v>0</v>
      </c>
      <c r="DN28" s="97">
        <f>Juniori!DN16</f>
        <v>0</v>
      </c>
      <c r="DO28" s="97">
        <f>Juniori!DO16</f>
        <v>0</v>
      </c>
      <c r="DP28" s="97">
        <f>Juniori!DP16</f>
        <v>0</v>
      </c>
      <c r="DQ28" s="97">
        <f>Juniori!DQ16</f>
        <v>0</v>
      </c>
      <c r="DR28" s="97">
        <f>Juniori!DR16</f>
        <v>0</v>
      </c>
      <c r="DS28" s="97">
        <f>Juniori!DS16</f>
        <v>0</v>
      </c>
      <c r="DT28" s="97">
        <f>Juniori!DT16</f>
        <v>0</v>
      </c>
      <c r="DU28" s="97">
        <f>Juniori!DU16</f>
        <v>0</v>
      </c>
      <c r="DV28" s="97">
        <f>Juniori!DV16</f>
        <v>0</v>
      </c>
      <c r="DW28" s="97">
        <f>Juniori!DW16</f>
        <v>0</v>
      </c>
      <c r="DX28" s="97">
        <f>Juniori!DX16</f>
        <v>0</v>
      </c>
      <c r="DY28" s="97" t="str">
        <f>Juniori!DY16</f>
        <v>o</v>
      </c>
      <c r="DZ28" s="97">
        <f>Juniori!DZ16</f>
        <v>0</v>
      </c>
      <c r="EA28" s="97">
        <f>Juniori!EA16</f>
        <v>0</v>
      </c>
      <c r="EB28" s="97">
        <f>Juniori!EB16</f>
        <v>5</v>
      </c>
      <c r="EC28" s="97">
        <f>Juniori!EC16</f>
        <v>0</v>
      </c>
      <c r="ED28" s="97">
        <f>Juniori!ED16</f>
        <v>0</v>
      </c>
      <c r="EE28" s="97">
        <f>Juniori!EE16</f>
        <v>0</v>
      </c>
      <c r="EF28" s="97">
        <f>Juniori!EF16</f>
        <v>0</v>
      </c>
      <c r="EG28" s="97" t="str">
        <f>Juniori!EG16</f>
        <v>o</v>
      </c>
      <c r="EH28" s="97">
        <f>Juniori!EH16</f>
        <v>0</v>
      </c>
      <c r="EI28" s="97">
        <f>Juniori!EI16</f>
        <v>4</v>
      </c>
      <c r="EJ28" s="97">
        <f>Juniori!EJ16</f>
        <v>0</v>
      </c>
      <c r="EK28" s="97">
        <f>Juniori!EK16</f>
        <v>0</v>
      </c>
      <c r="EL28" s="97">
        <f>Juniori!EL16</f>
        <v>0</v>
      </c>
      <c r="EM28" s="97">
        <f>Juniori!EM16</f>
        <v>0</v>
      </c>
      <c r="EN28" s="97">
        <f>Juniori!EN16</f>
        <v>0</v>
      </c>
      <c r="EO28" s="97">
        <f>Juniori!EO16</f>
        <v>0</v>
      </c>
      <c r="EP28" s="97">
        <f>Juniori!EP16</f>
        <v>0</v>
      </c>
      <c r="EQ28" s="97">
        <f>Juniori!EQ16</f>
        <v>0</v>
      </c>
      <c r="ER28" s="97">
        <f>Juniori!ER16</f>
        <v>0</v>
      </c>
      <c r="ES28" s="97">
        <f>Juniori!ES16</f>
        <v>0</v>
      </c>
      <c r="ET28" s="97">
        <f>Juniori!ET16</f>
        <v>0</v>
      </c>
      <c r="EU28" s="97">
        <f>Juniori!EU16</f>
        <v>0</v>
      </c>
      <c r="EV28" s="97">
        <f>Juniori!EV16</f>
        <v>0</v>
      </c>
      <c r="EW28" s="97">
        <f>Juniori!EW16</f>
        <v>0</v>
      </c>
      <c r="EX28" s="97">
        <f>Juniori!EX16</f>
        <v>0</v>
      </c>
      <c r="EY28" s="97">
        <f>Juniori!EY16</f>
        <v>0</v>
      </c>
      <c r="EZ28" s="97">
        <f>Juniori!EZ16</f>
        <v>0</v>
      </c>
      <c r="FA28" s="97">
        <f>Juniori!FA16</f>
        <v>0</v>
      </c>
      <c r="FB28" s="97">
        <f>Juniori!FB16</f>
        <v>0</v>
      </c>
      <c r="FC28" s="97">
        <f>Juniori!FC16</f>
        <v>0</v>
      </c>
      <c r="FD28" s="97">
        <f>Juniori!FD16</f>
        <v>0</v>
      </c>
      <c r="FE28" s="97">
        <f>Juniori!FE16</f>
        <v>0</v>
      </c>
      <c r="FF28" s="97">
        <f>Juniori!FF16</f>
        <v>0</v>
      </c>
      <c r="FG28" s="97">
        <f>Juniori!FG16</f>
        <v>0</v>
      </c>
      <c r="FH28" s="97">
        <f>Juniori!FH16</f>
        <v>0</v>
      </c>
      <c r="FI28" s="97">
        <f>Juniori!FI16</f>
        <v>0</v>
      </c>
      <c r="FJ28" s="97">
        <f>Juniori!FJ16</f>
        <v>0</v>
      </c>
      <c r="FK28" s="97">
        <f>Juniori!FK16</f>
        <v>0</v>
      </c>
      <c r="FL28" s="97">
        <f>Juniori!FL16</f>
        <v>7</v>
      </c>
      <c r="FM28" s="97">
        <f>Juniori!FM16</f>
        <v>0</v>
      </c>
      <c r="FN28" s="97">
        <f>Juniori!FN16</f>
        <v>4</v>
      </c>
      <c r="FO28" s="97">
        <f>Juniori!FO16</f>
        <v>0</v>
      </c>
      <c r="FP28" s="97">
        <f>Juniori!FP16</f>
        <v>4</v>
      </c>
      <c r="FQ28" s="97">
        <f>Juniori!FQ16</f>
        <v>0</v>
      </c>
      <c r="FR28" s="97">
        <f>Juniori!FR16</f>
        <v>0</v>
      </c>
      <c r="FS28" s="97" t="str">
        <f>Juniori!FS16</f>
        <v>o</v>
      </c>
      <c r="FT28" s="97">
        <f>Juniori!FT16</f>
        <v>0</v>
      </c>
      <c r="FU28" s="97">
        <f>Juniori!FU16</f>
        <v>0</v>
      </c>
      <c r="FV28" s="97">
        <f>Juniori!FV16</f>
        <v>0</v>
      </c>
      <c r="FW28" s="97">
        <f>Juniori!FW16</f>
        <v>0</v>
      </c>
      <c r="FX28" s="97">
        <f>Juniori!FX16</f>
        <v>0</v>
      </c>
      <c r="FY28" s="97">
        <f>Juniori!FY16</f>
        <v>0</v>
      </c>
      <c r="FZ28" s="97">
        <f>Juniori!FZ16</f>
        <v>0</v>
      </c>
      <c r="GA28" s="97">
        <f>Juniori!GA16</f>
        <v>0</v>
      </c>
      <c r="GB28" s="97">
        <f>Juniori!GB16</f>
        <v>0</v>
      </c>
      <c r="GC28" s="97">
        <f>Juniori!GC16</f>
        <v>0</v>
      </c>
      <c r="GD28" s="97">
        <f>Juniori!GD16</f>
        <v>0</v>
      </c>
      <c r="GE28" s="97">
        <f>Juniori!GE16</f>
        <v>0</v>
      </c>
      <c r="GF28" s="97">
        <f>Juniori!GF16</f>
        <v>0</v>
      </c>
      <c r="GG28" s="97">
        <f>Juniori!GG16</f>
        <v>0</v>
      </c>
      <c r="GH28" s="97">
        <f>Juniori!GH16</f>
        <v>0</v>
      </c>
      <c r="GI28" s="97">
        <f>Juniori!GI16</f>
        <v>0</v>
      </c>
      <c r="GJ28" s="97">
        <f>Juniori!GJ16</f>
        <v>0</v>
      </c>
      <c r="GK28" s="97">
        <f>Juniori!GK16</f>
        <v>0</v>
      </c>
      <c r="GL28" s="97">
        <f>Juniori!GL16</f>
        <v>0</v>
      </c>
      <c r="GM28" s="97">
        <f>Juniori!GM16</f>
        <v>0</v>
      </c>
      <c r="GN28" s="97">
        <f>Juniori!GN16</f>
        <v>0</v>
      </c>
      <c r="GO28" s="97">
        <f>Juniori!GO16</f>
        <v>0</v>
      </c>
      <c r="GP28" s="97">
        <f>Juniori!GP16</f>
        <v>0</v>
      </c>
      <c r="GQ28" s="97">
        <f>Juniori!GQ16</f>
        <v>0</v>
      </c>
      <c r="GR28" s="97">
        <f>Juniori!GR16</f>
        <v>0</v>
      </c>
      <c r="GS28" s="97">
        <f>Juniori!GS16</f>
        <v>0</v>
      </c>
      <c r="GT28" s="97">
        <f>Juniori!GT16</f>
        <v>0</v>
      </c>
      <c r="GU28" s="97">
        <f>Juniori!GU16</f>
        <v>0</v>
      </c>
      <c r="GV28" s="97">
        <f>Juniori!GV16</f>
        <v>0</v>
      </c>
      <c r="GW28" s="97">
        <f>Juniori!GW16</f>
        <v>0</v>
      </c>
      <c r="GX28" s="97">
        <f>Juniori!GX16</f>
        <v>0</v>
      </c>
      <c r="GY28" s="97">
        <f>Juniori!GY16</f>
        <v>0</v>
      </c>
      <c r="GZ28" s="97">
        <f>Juniori!GZ16</f>
        <v>0</v>
      </c>
      <c r="HA28" s="97">
        <f>Juniori!HA16</f>
        <v>0</v>
      </c>
      <c r="HB28" s="97">
        <f>Juniori!HB16</f>
        <v>0</v>
      </c>
      <c r="HC28" s="97">
        <f>Juniori!HC16</f>
        <v>0</v>
      </c>
      <c r="HD28" s="97">
        <f>Juniori!HD16</f>
        <v>0</v>
      </c>
      <c r="HE28" s="97">
        <f>Juniori!HE16</f>
        <v>0</v>
      </c>
      <c r="HF28" s="97">
        <f>Juniori!HF16</f>
        <v>0</v>
      </c>
      <c r="HG28" s="97">
        <f>Juniori!HG16</f>
        <v>0</v>
      </c>
      <c r="HH28" s="97">
        <f>Juniori!HH16</f>
        <v>0</v>
      </c>
      <c r="HI28" s="97">
        <f>Juniori!HI16</f>
        <v>0</v>
      </c>
      <c r="HJ28" s="97">
        <f>Juniori!HJ16</f>
        <v>0</v>
      </c>
      <c r="HK28" s="97">
        <f>Juniori!HK16</f>
        <v>7</v>
      </c>
      <c r="HL28" s="97">
        <f>Juniori!HL16</f>
        <v>0</v>
      </c>
      <c r="HM28" s="97">
        <f>Juniori!HM16</f>
        <v>6</v>
      </c>
      <c r="HN28" s="97">
        <f>Juniori!HN16</f>
        <v>0</v>
      </c>
      <c r="HO28" s="97">
        <f>Juniori!HO16</f>
        <v>0</v>
      </c>
      <c r="HP28" s="97">
        <f>Juniori!HP16</f>
        <v>0</v>
      </c>
      <c r="HQ28" s="97">
        <f>Juniori!HQ16</f>
        <v>0</v>
      </c>
      <c r="HR28" s="97">
        <f>Juniori!HR16</f>
        <v>0</v>
      </c>
      <c r="HS28" s="97">
        <f>Juniori!HS16</f>
        <v>0</v>
      </c>
      <c r="HT28" s="97">
        <f>Juniori!HT16</f>
        <v>3</v>
      </c>
      <c r="HU28" s="97">
        <f>Juniori!HU16</f>
        <v>3</v>
      </c>
      <c r="HV28" s="97">
        <f>Juniori!HV16</f>
        <v>0</v>
      </c>
      <c r="HW28" s="97">
        <f>Juniori!HW16</f>
        <v>0</v>
      </c>
      <c r="HX28" s="97">
        <f>Juniori!HX16</f>
        <v>0</v>
      </c>
      <c r="HY28" s="97">
        <f>Juniori!HY16</f>
        <v>0</v>
      </c>
      <c r="HZ28" s="97">
        <f>Juniori!HZ16</f>
        <v>0</v>
      </c>
      <c r="IA28" s="97">
        <f>Juniori!IA16</f>
        <v>0</v>
      </c>
      <c r="IB28" s="97">
        <f>Juniori!IB16</f>
        <v>0</v>
      </c>
      <c r="IC28" s="97">
        <f>Juniori!IC16</f>
        <v>0</v>
      </c>
      <c r="ID28" s="97">
        <f>Juniori!ID16</f>
        <v>0</v>
      </c>
      <c r="IE28" s="97">
        <f>Juniori!IE16</f>
        <v>0</v>
      </c>
      <c r="IF28" s="97">
        <f>Juniori!IF16</f>
        <v>0</v>
      </c>
      <c r="IG28" s="97">
        <f>Juniori!IG16</f>
        <v>0</v>
      </c>
      <c r="IH28" s="97">
        <f>Juniori!IH16</f>
        <v>0</v>
      </c>
      <c r="II28" s="97">
        <f>Juniori!II16</f>
        <v>0</v>
      </c>
      <c r="IJ28" s="97">
        <f>Juniori!IJ16</f>
        <v>0</v>
      </c>
      <c r="IK28" s="97">
        <f>Juniori!IK16</f>
        <v>0</v>
      </c>
      <c r="IL28" s="97">
        <f>Juniori!IL16</f>
        <v>0</v>
      </c>
      <c r="IM28" s="97">
        <f>Juniori!IM16</f>
        <v>0</v>
      </c>
      <c r="IN28" s="97">
        <f>Juniori!IN16</f>
        <v>0</v>
      </c>
      <c r="IO28" s="97">
        <f>Juniori!IO16</f>
        <v>0</v>
      </c>
      <c r="IP28" s="97">
        <f>Juniori!IP16</f>
        <v>0</v>
      </c>
      <c r="IQ28" s="97">
        <f>Juniori!IQ16</f>
        <v>0</v>
      </c>
      <c r="IR28" s="97">
        <f>Juniori!IR16</f>
        <v>0</v>
      </c>
      <c r="IS28" s="97">
        <f>Juniori!IS16</f>
        <v>0</v>
      </c>
      <c r="IT28" s="97">
        <f>Juniori!IT16</f>
        <v>0</v>
      </c>
      <c r="IU28" s="97">
        <f>Juniori!IU16</f>
        <v>0</v>
      </c>
      <c r="IV28" s="97">
        <f>Juniori!IV16</f>
        <v>0</v>
      </c>
      <c r="IW28" s="97">
        <f>Juniori!IW16</f>
        <v>0</v>
      </c>
      <c r="IX28" s="97">
        <f>Juniori!IX16</f>
        <v>0</v>
      </c>
      <c r="IY28" s="97">
        <f>Juniori!IY16</f>
        <v>0</v>
      </c>
      <c r="IZ28" s="97">
        <f>Juniori!IZ16</f>
        <v>0</v>
      </c>
      <c r="JA28" s="97">
        <f>Juniori!JA16</f>
        <v>0</v>
      </c>
      <c r="JB28" s="97">
        <f>Juniori!JB16</f>
        <v>0</v>
      </c>
      <c r="JC28" s="97">
        <f>Juniori!JC16</f>
        <v>0</v>
      </c>
      <c r="JD28" s="97">
        <f>Juniori!JD16</f>
        <v>0</v>
      </c>
      <c r="JE28" s="97">
        <f>Juniori!JE16</f>
        <v>0</v>
      </c>
      <c r="JF28" s="97">
        <f>Juniori!JF16</f>
        <v>0</v>
      </c>
      <c r="JG28" s="97">
        <f>Juniori!JG16</f>
        <v>0</v>
      </c>
      <c r="JH28" s="97">
        <f>Juniori!JH16</f>
        <v>0</v>
      </c>
      <c r="JI28" s="97">
        <f>Juniori!JI16</f>
        <v>0</v>
      </c>
      <c r="JJ28" s="97">
        <f>Juniori!JJ16</f>
        <v>0</v>
      </c>
      <c r="JK28" s="97">
        <f>Juniori!JK16</f>
        <v>0</v>
      </c>
      <c r="JL28" s="97">
        <f>Juniori!JL16</f>
        <v>0</v>
      </c>
      <c r="JM28" s="97">
        <f>Juniori!JM16</f>
        <v>0</v>
      </c>
      <c r="JN28" s="97">
        <f>Juniori!JN16</f>
        <v>0</v>
      </c>
      <c r="JO28" s="97">
        <f>Juniori!JO16</f>
        <v>0</v>
      </c>
      <c r="JP28" s="97">
        <f>Juniori!JP16</f>
        <v>0</v>
      </c>
      <c r="JQ28" s="97">
        <f>Juniori!JQ16</f>
        <v>0</v>
      </c>
      <c r="JR28" s="97">
        <f>Juniori!JR16</f>
        <v>0</v>
      </c>
      <c r="JS28" s="97">
        <f>Juniori!JS16</f>
        <v>0</v>
      </c>
      <c r="JT28" s="97">
        <f>Juniori!JT16</f>
        <v>0</v>
      </c>
      <c r="JU28" s="97">
        <f>Juniori!JU16</f>
        <v>0</v>
      </c>
      <c r="JV28" s="97">
        <f>Juniori!JV16</f>
        <v>0</v>
      </c>
      <c r="JW28" s="97">
        <f>Juniori!JW16</f>
        <v>0</v>
      </c>
      <c r="JX28" s="97">
        <f>Juniori!JX16</f>
        <v>0</v>
      </c>
      <c r="JY28" s="97">
        <f>Juniori!JY16</f>
        <v>0</v>
      </c>
      <c r="JZ28" s="97">
        <f>Juniori!JZ16</f>
        <v>0</v>
      </c>
      <c r="KA28" s="97">
        <f>Juniori!KA16</f>
        <v>0</v>
      </c>
      <c r="KB28" s="97">
        <f>Juniori!KB16</f>
        <v>0</v>
      </c>
      <c r="KC28" s="97">
        <f>Juniori!KC16</f>
        <v>0</v>
      </c>
      <c r="KD28" s="97">
        <f>Juniori!KD16</f>
        <v>0</v>
      </c>
      <c r="KE28" s="97">
        <f>Juniori!KE16</f>
        <v>0</v>
      </c>
      <c r="KF28" s="97">
        <f>Juniori!KF16</f>
        <v>0</v>
      </c>
      <c r="KG28" s="97">
        <f>Juniori!KG16</f>
        <v>0</v>
      </c>
      <c r="KH28" s="97">
        <f>Juniori!KH16</f>
        <v>0</v>
      </c>
      <c r="KI28" s="97">
        <f>Juniori!KI16</f>
        <v>0</v>
      </c>
      <c r="KJ28" s="97">
        <f>Juniori!KJ16</f>
        <v>0</v>
      </c>
      <c r="KK28" s="97">
        <f>Juniori!KK16</f>
        <v>0</v>
      </c>
      <c r="KL28" s="97">
        <f>Juniori!KL16</f>
        <v>0</v>
      </c>
      <c r="KM28" s="97">
        <f>Juniori!KM16</f>
        <v>0</v>
      </c>
      <c r="KN28" s="97">
        <f>Juniori!KN16</f>
        <v>0</v>
      </c>
      <c r="KO28" s="97">
        <f>Juniori!KO16</f>
        <v>0</v>
      </c>
      <c r="KP28" s="97">
        <f>Juniori!KP16</f>
        <v>0</v>
      </c>
      <c r="KQ28" s="97">
        <f>Juniori!KQ16</f>
        <v>0</v>
      </c>
      <c r="KR28" s="97">
        <f>Juniori!KR16</f>
        <v>0</v>
      </c>
      <c r="KS28" s="97">
        <f>Juniori!KS16</f>
        <v>0</v>
      </c>
      <c r="KT28" s="97">
        <f>Juniori!KT16</f>
        <v>0</v>
      </c>
      <c r="KU28" s="97">
        <f>Juniori!KU16</f>
        <v>0</v>
      </c>
      <c r="KV28" s="97">
        <f>Juniori!KV16</f>
        <v>0</v>
      </c>
      <c r="KW28" s="97">
        <f>Juniori!KW16</f>
        <v>0</v>
      </c>
      <c r="KX28" s="97">
        <f>Juniori!KX16</f>
        <v>0</v>
      </c>
      <c r="KY28" s="97">
        <f>Juniori!KY16</f>
        <v>0</v>
      </c>
      <c r="KZ28" s="97">
        <f>Juniori!KZ16</f>
        <v>0</v>
      </c>
      <c r="LA28" s="97">
        <f>Juniori!LA16</f>
        <v>0</v>
      </c>
      <c r="LB28" s="97">
        <f>Juniori!LB16</f>
        <v>0</v>
      </c>
      <c r="LC28" s="97">
        <f>Juniori!LC16</f>
        <v>0</v>
      </c>
      <c r="LD28" s="97">
        <f>Juniori!LD16</f>
        <v>0</v>
      </c>
      <c r="LE28" s="97">
        <f>Juniori!LE16</f>
        <v>0</v>
      </c>
      <c r="LF28" s="97">
        <f>Juniori!LF16</f>
        <v>0</v>
      </c>
      <c r="LG28" s="97">
        <f>Juniori!LG16</f>
        <v>0</v>
      </c>
      <c r="LH28" s="97">
        <f>Juniori!LH16</f>
        <v>0</v>
      </c>
      <c r="LI28" s="97">
        <f>Juniori!LI16</f>
        <v>0</v>
      </c>
      <c r="LJ28" s="97">
        <f>Juniori!LJ16</f>
        <v>0</v>
      </c>
      <c r="LK28" s="97">
        <f>Juniori!LK16</f>
        <v>0</v>
      </c>
      <c r="LL28" s="97">
        <f>Juniori!LL16</f>
        <v>0</v>
      </c>
      <c r="LM28" s="97">
        <f>Juniori!LM16</f>
        <v>0</v>
      </c>
      <c r="LN28" s="97">
        <f>Juniori!LN16</f>
        <v>0</v>
      </c>
      <c r="LO28" s="97">
        <f>Juniori!LO16</f>
        <v>0</v>
      </c>
      <c r="LP28" s="97">
        <f>Juniori!LP16</f>
        <v>0</v>
      </c>
      <c r="LQ28" s="97">
        <f>Juniori!LQ16</f>
        <v>0</v>
      </c>
      <c r="LR28" s="97">
        <f>Juniori!LR16</f>
        <v>0</v>
      </c>
      <c r="LS28" s="97">
        <f>Juniori!LS16</f>
        <v>0</v>
      </c>
      <c r="LT28" s="97">
        <f>Juniori!LT16</f>
        <v>0</v>
      </c>
      <c r="LU28" s="97">
        <f>Juniori!LU16</f>
        <v>0</v>
      </c>
      <c r="LV28" s="97">
        <f>Juniori!LV16</f>
        <v>0</v>
      </c>
      <c r="LW28" s="97">
        <f>Juniori!LW16</f>
        <v>0</v>
      </c>
      <c r="LX28" s="97">
        <f>Juniori!LX16</f>
        <v>0</v>
      </c>
      <c r="LY28" s="97">
        <f>Juniori!LY16</f>
        <v>0</v>
      </c>
      <c r="LZ28" s="97">
        <f>Juniori!LZ16</f>
        <v>0</v>
      </c>
      <c r="MA28" s="97">
        <f>Juniori!MA16</f>
        <v>0</v>
      </c>
      <c r="MB28" s="97">
        <f>Juniori!MB16</f>
        <v>0</v>
      </c>
      <c r="MC28" s="97">
        <f>Juniori!MC16</f>
        <v>0</v>
      </c>
      <c r="MD28" s="97">
        <f>Juniori!MD16</f>
        <v>0</v>
      </c>
      <c r="ME28" s="97">
        <f>Juniori!ME16</f>
        <v>0</v>
      </c>
      <c r="MF28" s="97">
        <f>Juniori!MF16</f>
        <v>0</v>
      </c>
      <c r="MG28" s="97">
        <f>Juniori!MG16</f>
        <v>0</v>
      </c>
      <c r="MH28" s="97">
        <f>Juniori!MH16</f>
        <v>0</v>
      </c>
      <c r="MI28" s="97">
        <f>Juniori!MI16</f>
        <v>0</v>
      </c>
      <c r="MJ28" s="97">
        <f>Juniori!MJ16</f>
        <v>0</v>
      </c>
      <c r="MK28" s="97">
        <f>Juniori!MK16</f>
        <v>0</v>
      </c>
      <c r="ML28" s="97">
        <f>Juniori!ML16</f>
        <v>0</v>
      </c>
      <c r="MM28" s="97">
        <f>Juniori!MM16</f>
        <v>0</v>
      </c>
      <c r="MN28" s="97">
        <f>Juniori!MN16</f>
        <v>0</v>
      </c>
      <c r="MO28" s="97">
        <f>Juniori!MO16</f>
        <v>0</v>
      </c>
      <c r="MP28" s="97">
        <f>Juniori!MP16</f>
        <v>0</v>
      </c>
      <c r="MQ28" s="97">
        <f>Juniori!MQ16</f>
        <v>0</v>
      </c>
      <c r="MR28" s="97">
        <f>Juniori!MR16</f>
        <v>0</v>
      </c>
      <c r="MS28" s="97">
        <f>Juniori!MS16</f>
        <v>0</v>
      </c>
      <c r="MT28" s="97">
        <f>Juniori!MT16</f>
        <v>0</v>
      </c>
      <c r="MU28" s="97">
        <f>Juniori!MU16</f>
        <v>0</v>
      </c>
      <c r="MV28" s="97">
        <f>Juniori!MV16</f>
        <v>0</v>
      </c>
      <c r="MW28" s="97">
        <f>Juniori!MW16</f>
        <v>0</v>
      </c>
      <c r="MX28" s="97">
        <f>Juniori!MX16</f>
        <v>0</v>
      </c>
      <c r="MY28" s="97">
        <f>Juniori!MY16</f>
        <v>0</v>
      </c>
      <c r="MZ28" s="97">
        <f>Juniori!MZ16</f>
        <v>0</v>
      </c>
      <c r="NA28" s="97">
        <f>Juniori!NA16</f>
        <v>0</v>
      </c>
      <c r="NB28" s="97">
        <f>Juniori!NB16</f>
        <v>0</v>
      </c>
      <c r="NC28" s="97">
        <f>Juniori!NC16</f>
        <v>0</v>
      </c>
      <c r="ND28" s="97">
        <f>Juniori!ND16</f>
        <v>0</v>
      </c>
      <c r="NE28" s="97">
        <f>Juniori!NE16</f>
        <v>0</v>
      </c>
      <c r="NF28" s="97">
        <f>Juniori!NF16</f>
        <v>0</v>
      </c>
      <c r="NG28" s="97">
        <f>Juniori!NG16</f>
        <v>0</v>
      </c>
      <c r="NH28" s="97">
        <f>Juniori!NH16</f>
        <v>0</v>
      </c>
      <c r="NI28" s="97">
        <f>Juniori!NI16</f>
        <v>0</v>
      </c>
      <c r="NJ28" s="97">
        <f>Juniori!NJ16</f>
        <v>0</v>
      </c>
      <c r="NK28" s="97">
        <f>Juniori!NK16</f>
        <v>0</v>
      </c>
      <c r="NL28" s="97">
        <f>Juniori!NL16</f>
        <v>0</v>
      </c>
      <c r="NM28" s="97">
        <f>Juniori!NM16</f>
        <v>0</v>
      </c>
      <c r="NN28" s="97">
        <f>Juniori!NN16</f>
        <v>0</v>
      </c>
      <c r="NO28" s="97">
        <f>Juniori!NO16</f>
        <v>0</v>
      </c>
      <c r="NP28" s="97">
        <f>Juniori!NP16</f>
        <v>0</v>
      </c>
      <c r="NQ28" s="97">
        <f>Juniori!NQ16</f>
        <v>0</v>
      </c>
      <c r="NR28" s="97">
        <f>Juniori!NR16</f>
        <v>0</v>
      </c>
      <c r="NS28" s="97">
        <f>Juniori!NS16</f>
        <v>0</v>
      </c>
      <c r="NT28" s="97">
        <f>Juniori!NT16</f>
        <v>0</v>
      </c>
      <c r="NU28" s="97">
        <f>Juniori!NU16</f>
        <v>0</v>
      </c>
      <c r="NV28" s="97">
        <f>Juniori!NV16</f>
        <v>0</v>
      </c>
      <c r="NW28" s="97">
        <f>Juniori!NW16</f>
        <v>0</v>
      </c>
      <c r="NX28" s="97">
        <f>Juniori!NX16</f>
        <v>0</v>
      </c>
      <c r="NY28" s="97">
        <f>Juniori!NY16</f>
        <v>0</v>
      </c>
      <c r="NZ28" s="97">
        <f>Juniori!NZ16</f>
        <v>0</v>
      </c>
      <c r="OA28" s="97">
        <f>Juniori!OA16</f>
        <v>0</v>
      </c>
      <c r="OB28" s="97">
        <f>Juniori!OB16</f>
        <v>0</v>
      </c>
      <c r="OC28" s="97">
        <f>Juniori!OC16</f>
        <v>0</v>
      </c>
      <c r="OD28" s="97">
        <f>Juniori!OD16</f>
        <v>0</v>
      </c>
      <c r="OE28" s="97">
        <f>Juniori!OE16</f>
        <v>0</v>
      </c>
      <c r="OF28" s="97">
        <f>Juniori!OF16</f>
        <v>0</v>
      </c>
      <c r="OG28" s="97">
        <f>Juniori!OG16</f>
        <v>0</v>
      </c>
      <c r="OH28" s="97">
        <f>Juniori!OH16</f>
        <v>0</v>
      </c>
      <c r="OI28" s="97">
        <f>Juniori!OI16</f>
        <v>0</v>
      </c>
      <c r="OJ28" s="97">
        <f>Juniori!OJ16</f>
        <v>0</v>
      </c>
      <c r="OK28" s="97">
        <f>Juniori!OK16</f>
        <v>0</v>
      </c>
      <c r="OL28" s="97">
        <f>Juniori!OL16</f>
        <v>0</v>
      </c>
      <c r="OM28" s="97">
        <f>Juniori!OM16</f>
        <v>0</v>
      </c>
      <c r="ON28" s="97">
        <f>Juniori!ON16</f>
        <v>0</v>
      </c>
      <c r="OO28" s="97">
        <f>Juniori!OO16</f>
        <v>0</v>
      </c>
      <c r="OP28" s="97">
        <f>Juniori!OP16</f>
        <v>0</v>
      </c>
      <c r="OQ28" s="97">
        <f>Juniori!OQ16</f>
        <v>0</v>
      </c>
      <c r="OR28" s="97">
        <f>Juniori!OR16</f>
        <v>0</v>
      </c>
      <c r="OS28" s="97">
        <f>Juniori!OS16</f>
        <v>0</v>
      </c>
      <c r="OT28" s="97">
        <f>Juniori!OT16</f>
        <v>0</v>
      </c>
      <c r="OU28" s="97">
        <f>Juniori!OU16</f>
        <v>0</v>
      </c>
      <c r="OV28" s="97">
        <f>Juniori!OV16</f>
        <v>0</v>
      </c>
      <c r="OW28" s="97">
        <f>Juniori!OW16</f>
        <v>0</v>
      </c>
      <c r="OX28" s="97">
        <f>Juniori!OX16</f>
        <v>0</v>
      </c>
      <c r="OY28" s="97">
        <f>Juniori!OY16</f>
        <v>0</v>
      </c>
      <c r="OZ28" s="97">
        <f>Juniori!OZ16</f>
        <v>0</v>
      </c>
      <c r="PA28" s="97">
        <f>Juniori!PA16</f>
        <v>0</v>
      </c>
      <c r="PB28" s="97">
        <f>Juniori!PB16</f>
        <v>0</v>
      </c>
      <c r="PC28" s="97">
        <f>Juniori!PC16</f>
        <v>0</v>
      </c>
      <c r="PD28" s="97">
        <f>Juniori!PD16</f>
        <v>0</v>
      </c>
      <c r="PE28" s="97">
        <f>Juniori!PE16</f>
        <v>0</v>
      </c>
      <c r="PF28" s="97">
        <f>Juniori!PF16</f>
        <v>0</v>
      </c>
      <c r="PG28" s="97">
        <f>Juniori!PG16</f>
        <v>0</v>
      </c>
      <c r="PH28" s="97">
        <f>Juniori!PH16</f>
        <v>0</v>
      </c>
      <c r="PI28" s="97">
        <f>Juniori!PI16</f>
        <v>0</v>
      </c>
      <c r="PJ28" s="97">
        <f>Juniori!PJ16</f>
        <v>0</v>
      </c>
      <c r="PK28" s="97">
        <f>Juniori!PK16</f>
        <v>0</v>
      </c>
      <c r="PL28" s="97">
        <f>Juniori!PL16</f>
        <v>0</v>
      </c>
      <c r="PM28" s="97">
        <f>Juniori!PM16</f>
        <v>0</v>
      </c>
      <c r="PN28" s="97">
        <f>Juniori!PN16</f>
        <v>0</v>
      </c>
      <c r="PO28" s="97">
        <f>Juniori!PO16</f>
        <v>0</v>
      </c>
      <c r="PP28" s="97">
        <f>Juniori!PP16</f>
        <v>0</v>
      </c>
      <c r="PQ28" s="97">
        <f>Juniori!PQ16</f>
        <v>0</v>
      </c>
      <c r="PR28" s="97">
        <f>Juniori!PR16</f>
        <v>0</v>
      </c>
      <c r="PS28" s="97">
        <f>Juniori!PS16</f>
        <v>0</v>
      </c>
      <c r="PT28" s="97">
        <f>Juniori!PT16</f>
        <v>0</v>
      </c>
      <c r="PU28" s="97">
        <f>Juniori!PU16</f>
        <v>0</v>
      </c>
      <c r="PV28" s="97">
        <f>Juniori!PV16</f>
        <v>0</v>
      </c>
      <c r="PW28" s="97">
        <f>Juniori!PW16</f>
        <v>0</v>
      </c>
      <c r="PX28" s="97">
        <f>Juniori!PX16</f>
        <v>0</v>
      </c>
      <c r="PY28" s="97">
        <f>Juniori!PY16</f>
        <v>0</v>
      </c>
      <c r="PZ28" s="97">
        <f>Juniori!PZ16</f>
        <v>0</v>
      </c>
      <c r="QA28" s="97">
        <f>Juniori!QA16</f>
        <v>0</v>
      </c>
      <c r="QB28" s="97">
        <f>Juniori!QB16</f>
        <v>0</v>
      </c>
      <c r="QC28" s="97">
        <f>Juniori!QC16</f>
        <v>0</v>
      </c>
      <c r="QD28" s="97">
        <f>Juniori!QD16</f>
        <v>0</v>
      </c>
      <c r="QE28" s="97">
        <f>Juniori!QE16</f>
        <v>0</v>
      </c>
      <c r="QF28" s="97">
        <f>Juniori!QF16</f>
        <v>0</v>
      </c>
      <c r="QG28" s="97">
        <f>Juniori!QG16</f>
        <v>0</v>
      </c>
      <c r="QH28" s="97">
        <f>Juniori!QH16</f>
        <v>0</v>
      </c>
      <c r="QI28" s="97">
        <f>Juniori!QI16</f>
        <v>0</v>
      </c>
      <c r="QJ28" s="97">
        <f>Juniori!QJ16</f>
        <v>0</v>
      </c>
      <c r="QK28" s="97">
        <f>Juniori!QK16</f>
        <v>0</v>
      </c>
      <c r="QL28" s="97">
        <f>Juniori!QL16</f>
        <v>0</v>
      </c>
      <c r="QM28" s="97">
        <f>Juniori!QM16</f>
        <v>0</v>
      </c>
      <c r="QN28" s="97">
        <f>Juniori!QN16</f>
        <v>0</v>
      </c>
      <c r="QO28" s="97">
        <f>Juniori!QO16</f>
        <v>0</v>
      </c>
      <c r="QP28" s="97">
        <f>Juniori!QP16</f>
        <v>0</v>
      </c>
      <c r="QQ28" s="97">
        <f>Juniori!QQ16</f>
        <v>0</v>
      </c>
      <c r="QR28" s="97">
        <f>Juniori!QR16</f>
        <v>0</v>
      </c>
      <c r="QS28" s="97">
        <f>Juniori!QS16</f>
        <v>0</v>
      </c>
      <c r="QT28" s="97">
        <f>Juniori!QT16</f>
        <v>0</v>
      </c>
      <c r="QU28" s="97">
        <f>Juniori!QU16</f>
        <v>0</v>
      </c>
      <c r="QV28" s="97">
        <f>Juniori!QV16</f>
        <v>0</v>
      </c>
      <c r="QW28" s="97">
        <f>Juniori!QW16</f>
        <v>0</v>
      </c>
      <c r="QX28" s="97">
        <f>Juniori!QX16</f>
        <v>0</v>
      </c>
      <c r="QY28" s="97">
        <f>Juniori!QY16</f>
        <v>0</v>
      </c>
      <c r="QZ28" s="97">
        <f>Juniori!QZ16</f>
        <v>0</v>
      </c>
      <c r="RA28" s="97">
        <f>Juniori!RA16</f>
        <v>0</v>
      </c>
      <c r="RB28" s="97">
        <f>Juniori!RB16</f>
        <v>0</v>
      </c>
      <c r="RC28" s="97">
        <f>Juniori!RC16</f>
        <v>0</v>
      </c>
      <c r="RD28" s="97">
        <f>Juniori!RD16</f>
        <v>0</v>
      </c>
      <c r="RE28" s="97">
        <f>Juniori!RE16</f>
        <v>0</v>
      </c>
      <c r="RF28" s="97">
        <f>Juniori!RF16</f>
        <v>0</v>
      </c>
      <c r="RG28" s="97">
        <f>Juniori!RG16</f>
        <v>0</v>
      </c>
      <c r="RH28" s="97">
        <f>Juniori!RH16</f>
        <v>0</v>
      </c>
      <c r="RI28" s="97">
        <f>Juniori!RI16</f>
        <v>0</v>
      </c>
      <c r="RJ28" s="97">
        <f>Juniori!RJ16</f>
        <v>0</v>
      </c>
      <c r="RK28" s="97">
        <f>Juniori!RK16</f>
        <v>0</v>
      </c>
      <c r="RL28" s="97">
        <f>Juniori!RL16</f>
        <v>0</v>
      </c>
      <c r="RM28" s="97">
        <f>Juniori!RM16</f>
        <v>0</v>
      </c>
      <c r="RN28" s="97">
        <f>Juniori!RN16</f>
        <v>0</v>
      </c>
      <c r="RO28" s="97">
        <f>Juniori!RO16</f>
        <v>0</v>
      </c>
      <c r="RP28" s="97">
        <f>Juniori!RP16</f>
        <v>0</v>
      </c>
      <c r="RQ28" s="97">
        <f>Juniori!RQ16</f>
        <v>0</v>
      </c>
      <c r="RR28" s="97">
        <f>Juniori!RR16</f>
        <v>0</v>
      </c>
      <c r="RS28" s="97">
        <f>Juniori!RS16</f>
        <v>0</v>
      </c>
      <c r="RT28" s="97">
        <f>Juniori!RT16</f>
        <v>0</v>
      </c>
      <c r="RU28" s="97">
        <f>Juniori!RU16</f>
        <v>0</v>
      </c>
      <c r="RV28" s="97">
        <f>Juniori!RV16</f>
        <v>0</v>
      </c>
      <c r="RW28" s="97">
        <f>Juniori!RW16</f>
        <v>0</v>
      </c>
      <c r="RX28" s="97">
        <f>Juniori!RX16</f>
        <v>0</v>
      </c>
      <c r="RY28" s="97">
        <f>Juniori!RY16</f>
        <v>0</v>
      </c>
      <c r="RZ28" s="97">
        <f>Juniori!RZ16</f>
        <v>0</v>
      </c>
      <c r="SA28" s="97">
        <f>Juniori!SA16</f>
        <v>0</v>
      </c>
      <c r="SB28" s="97">
        <f>Juniori!SB16</f>
        <v>0</v>
      </c>
      <c r="SC28" s="97">
        <f>Juniori!SC16</f>
        <v>0</v>
      </c>
      <c r="SD28" s="97">
        <f>Juniori!SD16</f>
        <v>0</v>
      </c>
      <c r="SE28" s="97">
        <f>Juniori!SE16</f>
        <v>0</v>
      </c>
      <c r="SF28" s="97">
        <f>Juniori!SF16</f>
        <v>0</v>
      </c>
      <c r="SG28" s="97">
        <f>Juniori!SG16</f>
        <v>0</v>
      </c>
      <c r="SH28" s="97">
        <f>Juniori!SH16</f>
        <v>0</v>
      </c>
      <c r="SI28" s="97">
        <f>Juniori!SI16</f>
        <v>0</v>
      </c>
      <c r="SJ28" s="97">
        <f>Juniori!SJ16</f>
        <v>0</v>
      </c>
      <c r="SK28" s="97">
        <f>Juniori!SK16</f>
        <v>0</v>
      </c>
      <c r="SL28" s="97">
        <f>Juniori!SL16</f>
        <v>0</v>
      </c>
      <c r="SM28" s="97">
        <f>Juniori!SM16</f>
        <v>0</v>
      </c>
      <c r="SN28" s="97">
        <f>Juniori!SN16</f>
        <v>0</v>
      </c>
      <c r="SO28" s="97">
        <f>Juniori!SO16</f>
        <v>0</v>
      </c>
      <c r="SP28" s="97">
        <f>Juniori!SP16</f>
        <v>0</v>
      </c>
      <c r="SQ28" s="97">
        <f>Juniori!SQ16</f>
        <v>0</v>
      </c>
      <c r="SR28" s="97">
        <f>Juniori!SR16</f>
        <v>0</v>
      </c>
      <c r="SS28" s="97">
        <f>Juniori!SS16</f>
        <v>0</v>
      </c>
      <c r="ST28" s="97">
        <f>Juniori!ST16</f>
        <v>0</v>
      </c>
      <c r="SU28" s="97">
        <f>Juniori!SU16</f>
        <v>0</v>
      </c>
      <c r="SV28" s="97">
        <f>Juniori!SV16</f>
        <v>0</v>
      </c>
      <c r="SW28" s="97">
        <f>Juniori!SW16</f>
        <v>0</v>
      </c>
      <c r="SX28" s="97">
        <f>Juniori!SX16</f>
        <v>0</v>
      </c>
      <c r="SY28" s="97">
        <f>Juniori!SY16</f>
        <v>0</v>
      </c>
      <c r="SZ28" s="97">
        <f>Juniori!SZ16</f>
        <v>0</v>
      </c>
      <c r="TA28" s="97">
        <f>Juniori!TA16</f>
        <v>0</v>
      </c>
      <c r="TB28" s="97">
        <f>Juniori!TB16</f>
        <v>0</v>
      </c>
    </row>
    <row r="29" spans="1:523" s="1" customFormat="1" ht="18" customHeight="1" x14ac:dyDescent="0.2">
      <c r="A29" s="12">
        <v>18</v>
      </c>
      <c r="B29" s="11" t="s">
        <v>407</v>
      </c>
      <c r="C29" s="1">
        <v>12984</v>
      </c>
      <c r="D29" s="1">
        <v>2019</v>
      </c>
      <c r="E29" s="4" t="s">
        <v>406</v>
      </c>
      <c r="F29" s="9">
        <v>9241</v>
      </c>
      <c r="G29" s="9" t="s">
        <v>94</v>
      </c>
      <c r="H29" s="4" t="s">
        <v>51</v>
      </c>
      <c r="I29" s="1">
        <f>SUM(K29:TB29)</f>
        <v>47</v>
      </c>
      <c r="J29" s="12">
        <f>Tabuľka3[[#This Row],[Stĺpec9]]</f>
        <v>47</v>
      </c>
      <c r="K29" s="97">
        <f>Juniori!K17</f>
        <v>0</v>
      </c>
      <c r="L29" s="97">
        <f>Juniori!L17</f>
        <v>0</v>
      </c>
      <c r="M29" s="97">
        <f>Juniori!M17</f>
        <v>0</v>
      </c>
      <c r="N29" s="97">
        <f>Juniori!N17</f>
        <v>0</v>
      </c>
      <c r="O29" s="97">
        <f>Juniori!O17</f>
        <v>0</v>
      </c>
      <c r="P29" s="97">
        <f>Juniori!P17</f>
        <v>4</v>
      </c>
      <c r="Q29" s="97">
        <f>Juniori!Q17</f>
        <v>0</v>
      </c>
      <c r="R29" s="97">
        <f>Juniori!R17</f>
        <v>0</v>
      </c>
      <c r="S29" s="97">
        <f>Juniori!S17</f>
        <v>0</v>
      </c>
      <c r="T29" s="97">
        <f>Juniori!T17</f>
        <v>0</v>
      </c>
      <c r="U29" s="97">
        <f>Juniori!U17</f>
        <v>0</v>
      </c>
      <c r="V29" s="97">
        <f>Juniori!V17</f>
        <v>0</v>
      </c>
      <c r="W29" s="97">
        <f>Juniori!W17</f>
        <v>0</v>
      </c>
      <c r="X29" s="97">
        <f>Juniori!X17</f>
        <v>0</v>
      </c>
      <c r="Y29" s="97">
        <f>Juniori!Y17</f>
        <v>0</v>
      </c>
      <c r="Z29" s="97">
        <f>Juniori!Z17</f>
        <v>0</v>
      </c>
      <c r="AA29" s="97">
        <f>Juniori!AA17</f>
        <v>0</v>
      </c>
      <c r="AB29" s="97">
        <f>Juniori!AB17</f>
        <v>0</v>
      </c>
      <c r="AC29" s="97">
        <f>Juniori!AC17</f>
        <v>0</v>
      </c>
      <c r="AD29" s="97">
        <f>Juniori!AD17</f>
        <v>0</v>
      </c>
      <c r="AE29" s="97">
        <f>Juniori!AE17</f>
        <v>0</v>
      </c>
      <c r="AF29" s="97">
        <f>Juniori!AF17</f>
        <v>0</v>
      </c>
      <c r="AG29" s="97">
        <f>Juniori!AG17</f>
        <v>0</v>
      </c>
      <c r="AH29" s="97">
        <f>Juniori!AH17</f>
        <v>0</v>
      </c>
      <c r="AI29" s="97">
        <f>Juniori!AI17</f>
        <v>0</v>
      </c>
      <c r="AJ29" s="97">
        <f>Juniori!AJ17</f>
        <v>0</v>
      </c>
      <c r="AK29" s="97">
        <f>Juniori!AK17</f>
        <v>0</v>
      </c>
      <c r="AL29" s="97">
        <f>Juniori!AL17</f>
        <v>0</v>
      </c>
      <c r="AM29" s="97">
        <f>Juniori!AM17</f>
        <v>0</v>
      </c>
      <c r="AN29" s="97">
        <f>Juniori!AN17</f>
        <v>0</v>
      </c>
      <c r="AO29" s="97">
        <f>Juniori!AO17</f>
        <v>0</v>
      </c>
      <c r="AP29" s="97">
        <f>Juniori!AP17</f>
        <v>0</v>
      </c>
      <c r="AQ29" s="97">
        <f>Juniori!AQ17</f>
        <v>0</v>
      </c>
      <c r="AR29" s="97">
        <f>Juniori!AR17</f>
        <v>0</v>
      </c>
      <c r="AS29" s="97">
        <f>Juniori!AS17</f>
        <v>0</v>
      </c>
      <c r="AT29" s="97">
        <f>Juniori!AT17</f>
        <v>0</v>
      </c>
      <c r="AU29" s="97">
        <f>Juniori!AU17</f>
        <v>0</v>
      </c>
      <c r="AV29" s="97">
        <f>Juniori!AV17</f>
        <v>0</v>
      </c>
      <c r="AW29" s="97">
        <f>Juniori!AW17</f>
        <v>0</v>
      </c>
      <c r="AX29" s="97">
        <f>Juniori!AX17</f>
        <v>0</v>
      </c>
      <c r="AY29" s="97">
        <f>Juniori!AY17</f>
        <v>0</v>
      </c>
      <c r="AZ29" s="97">
        <f>Juniori!AZ17</f>
        <v>0</v>
      </c>
      <c r="BA29" s="97">
        <f>Juniori!BA17</f>
        <v>0</v>
      </c>
      <c r="BB29" s="97">
        <f>Juniori!BB17</f>
        <v>0</v>
      </c>
      <c r="BC29" s="97">
        <f>Juniori!BC17</f>
        <v>0</v>
      </c>
      <c r="BD29" s="97">
        <f>Juniori!BD17</f>
        <v>0</v>
      </c>
      <c r="BE29" s="97">
        <f>Juniori!BE17</f>
        <v>0</v>
      </c>
      <c r="BF29" s="97">
        <f>Juniori!BF17</f>
        <v>0</v>
      </c>
      <c r="BG29" s="97">
        <f>Juniori!BG17</f>
        <v>0</v>
      </c>
      <c r="BH29" s="97">
        <f>Juniori!BH17</f>
        <v>0</v>
      </c>
      <c r="BI29" s="97">
        <f>Juniori!BI17</f>
        <v>0</v>
      </c>
      <c r="BJ29" s="97">
        <f>Juniori!BJ17</f>
        <v>0</v>
      </c>
      <c r="BK29" s="97">
        <f>Juniori!BK17</f>
        <v>0</v>
      </c>
      <c r="BL29" s="97">
        <f>Juniori!BL17</f>
        <v>0</v>
      </c>
      <c r="BM29" s="97">
        <f>Juniori!BM17</f>
        <v>0</v>
      </c>
      <c r="BN29" s="97">
        <f>Juniori!BN17</f>
        <v>0</v>
      </c>
      <c r="BO29" s="97">
        <f>Juniori!BO17</f>
        <v>0</v>
      </c>
      <c r="BP29" s="97">
        <f>Juniori!BP17</f>
        <v>0</v>
      </c>
      <c r="BQ29" s="97">
        <f>Juniori!BQ17</f>
        <v>0</v>
      </c>
      <c r="BR29" s="97">
        <f>Juniori!BR17</f>
        <v>0</v>
      </c>
      <c r="BS29" s="97">
        <f>Juniori!BS17</f>
        <v>0</v>
      </c>
      <c r="BT29" s="97">
        <f>Juniori!BT17</f>
        <v>0</v>
      </c>
      <c r="BU29" s="97">
        <f>Juniori!BU17</f>
        <v>0</v>
      </c>
      <c r="BV29" s="97">
        <f>Juniori!BV17</f>
        <v>0</v>
      </c>
      <c r="BW29" s="97">
        <f>Juniori!BW17</f>
        <v>0</v>
      </c>
      <c r="BX29" s="97">
        <f>Juniori!BX17</f>
        <v>0</v>
      </c>
      <c r="BY29" s="97">
        <f>Juniori!BY17</f>
        <v>0</v>
      </c>
      <c r="BZ29" s="97">
        <f>Juniori!BZ17</f>
        <v>0</v>
      </c>
      <c r="CA29" s="97">
        <f>Juniori!CA17</f>
        <v>0</v>
      </c>
      <c r="CB29" s="97">
        <f>Juniori!CB17</f>
        <v>0</v>
      </c>
      <c r="CC29" s="97">
        <f>Juniori!CC17</f>
        <v>0</v>
      </c>
      <c r="CD29" s="97">
        <f>Juniori!CD17</f>
        <v>0</v>
      </c>
      <c r="CE29" s="97">
        <f>Juniori!CE17</f>
        <v>0</v>
      </c>
      <c r="CF29" s="97">
        <f>Juniori!CF17</f>
        <v>0</v>
      </c>
      <c r="CG29" s="97">
        <f>Juniori!CG17</f>
        <v>0</v>
      </c>
      <c r="CH29" s="97">
        <f>Juniori!CH17</f>
        <v>0</v>
      </c>
      <c r="CI29" s="97">
        <f>Juniori!CI17</f>
        <v>0</v>
      </c>
      <c r="CJ29" s="97">
        <f>Juniori!CJ17</f>
        <v>0</v>
      </c>
      <c r="CK29" s="97">
        <f>Juniori!CK17</f>
        <v>0</v>
      </c>
      <c r="CL29" s="97">
        <f>Juniori!CL17</f>
        <v>0</v>
      </c>
      <c r="CM29" s="97">
        <f>Juniori!CM17</f>
        <v>0</v>
      </c>
      <c r="CN29" s="97">
        <f>Juniori!CN17</f>
        <v>0</v>
      </c>
      <c r="CO29" s="97">
        <f>Juniori!CO17</f>
        <v>0</v>
      </c>
      <c r="CP29" s="97">
        <f>Juniori!CP17</f>
        <v>0</v>
      </c>
      <c r="CQ29" s="97">
        <f>Juniori!CQ17</f>
        <v>0</v>
      </c>
      <c r="CR29" s="97">
        <f>Juniori!CR17</f>
        <v>0</v>
      </c>
      <c r="CS29" s="97">
        <f>Juniori!CS17</f>
        <v>0</v>
      </c>
      <c r="CT29" s="97">
        <f>Juniori!CT17</f>
        <v>0</v>
      </c>
      <c r="CU29" s="97">
        <f>Juniori!CU17</f>
        <v>0</v>
      </c>
      <c r="CV29" s="97">
        <f>Juniori!CV17</f>
        <v>0</v>
      </c>
      <c r="CW29" s="97">
        <f>Juniori!CW17</f>
        <v>0</v>
      </c>
      <c r="CX29" s="97">
        <f>Juniori!CX17</f>
        <v>0</v>
      </c>
      <c r="CY29" s="97">
        <f>Juniori!CY17</f>
        <v>0</v>
      </c>
      <c r="CZ29" s="97">
        <f>Juniori!CZ17</f>
        <v>0</v>
      </c>
      <c r="DA29" s="97">
        <f>Juniori!DA17</f>
        <v>0</v>
      </c>
      <c r="DB29" s="97">
        <f>Juniori!DB17</f>
        <v>0</v>
      </c>
      <c r="DC29" s="97">
        <f>Juniori!DC17</f>
        <v>0</v>
      </c>
      <c r="DD29" s="97">
        <f>Juniori!DD17</f>
        <v>0</v>
      </c>
      <c r="DE29" s="97">
        <f>Juniori!DE17</f>
        <v>0</v>
      </c>
      <c r="DF29" s="97">
        <f>Juniori!DF17</f>
        <v>0</v>
      </c>
      <c r="DG29" s="97">
        <f>Juniori!DG17</f>
        <v>0</v>
      </c>
      <c r="DH29" s="97">
        <f>Juniori!DH17</f>
        <v>0</v>
      </c>
      <c r="DI29" s="97">
        <f>Juniori!DI17</f>
        <v>0</v>
      </c>
      <c r="DJ29" s="97">
        <f>Juniori!DJ17</f>
        <v>0</v>
      </c>
      <c r="DK29" s="97">
        <f>Juniori!DK17</f>
        <v>0</v>
      </c>
      <c r="DL29" s="97">
        <f>Juniori!DL17</f>
        <v>0</v>
      </c>
      <c r="DM29" s="97">
        <f>Juniori!DM17</f>
        <v>0</v>
      </c>
      <c r="DN29" s="97">
        <f>Juniori!DN17</f>
        <v>0</v>
      </c>
      <c r="DO29" s="97">
        <f>Juniori!DO17</f>
        <v>0</v>
      </c>
      <c r="DP29" s="97">
        <f>Juniori!DP17</f>
        <v>0</v>
      </c>
      <c r="DQ29" s="97">
        <f>Juniori!DQ17</f>
        <v>0</v>
      </c>
      <c r="DR29" s="97">
        <f>Juniori!DR17</f>
        <v>0</v>
      </c>
      <c r="DS29" s="97">
        <f>Juniori!DS17</f>
        <v>0</v>
      </c>
      <c r="DT29" s="97">
        <f>Juniori!DT17</f>
        <v>0</v>
      </c>
      <c r="DU29" s="97">
        <f>Juniori!DU17</f>
        <v>0</v>
      </c>
      <c r="DV29" s="97">
        <f>Juniori!DV17</f>
        <v>0</v>
      </c>
      <c r="DW29" s="97">
        <f>Juniori!DW17</f>
        <v>0</v>
      </c>
      <c r="DX29" s="97">
        <f>Juniori!DX17</f>
        <v>0</v>
      </c>
      <c r="DY29" s="97">
        <f>Juniori!DY17</f>
        <v>0</v>
      </c>
      <c r="DZ29" s="97">
        <f>Juniori!DZ17</f>
        <v>0</v>
      </c>
      <c r="EA29" s="97">
        <f>Juniori!EA17</f>
        <v>0</v>
      </c>
      <c r="EB29" s="97">
        <f>Juniori!EB17</f>
        <v>0</v>
      </c>
      <c r="EC29" s="97">
        <f>Juniori!EC17</f>
        <v>0</v>
      </c>
      <c r="ED29" s="97">
        <f>Juniori!ED17</f>
        <v>0</v>
      </c>
      <c r="EE29" s="97">
        <f>Juniori!EE17</f>
        <v>0</v>
      </c>
      <c r="EF29" s="97">
        <f>Juniori!EF17</f>
        <v>0</v>
      </c>
      <c r="EG29" s="97">
        <f>Juniori!EG17</f>
        <v>0</v>
      </c>
      <c r="EH29" s="97">
        <f>Juniori!EH17</f>
        <v>0</v>
      </c>
      <c r="EI29" s="97">
        <f>Juniori!EI17</f>
        <v>0</v>
      </c>
      <c r="EJ29" s="97">
        <f>Juniori!EJ17</f>
        <v>0</v>
      </c>
      <c r="EK29" s="97">
        <f>Juniori!EK17</f>
        <v>0</v>
      </c>
      <c r="EL29" s="97">
        <f>Juniori!EL17</f>
        <v>0</v>
      </c>
      <c r="EM29" s="97">
        <f>Juniori!EM17</f>
        <v>0</v>
      </c>
      <c r="EN29" s="97">
        <f>Juniori!EN17</f>
        <v>0</v>
      </c>
      <c r="EO29" s="97">
        <f>Juniori!EO17</f>
        <v>0</v>
      </c>
      <c r="EP29" s="97">
        <f>Juniori!EP17</f>
        <v>0</v>
      </c>
      <c r="EQ29" s="97">
        <f>Juniori!EQ17</f>
        <v>0</v>
      </c>
      <c r="ER29" s="97">
        <f>Juniori!ER17</f>
        <v>0</v>
      </c>
      <c r="ES29" s="97">
        <f>Juniori!ES17</f>
        <v>0</v>
      </c>
      <c r="ET29" s="97">
        <f>Juniori!ET17</f>
        <v>0</v>
      </c>
      <c r="EU29" s="97">
        <f>Juniori!EU17</f>
        <v>0</v>
      </c>
      <c r="EV29" s="97">
        <f>Juniori!EV17</f>
        <v>0</v>
      </c>
      <c r="EW29" s="97">
        <f>Juniori!EW17</f>
        <v>0</v>
      </c>
      <c r="EX29" s="97">
        <f>Juniori!EX17</f>
        <v>0</v>
      </c>
      <c r="EY29" s="97">
        <f>Juniori!EY17</f>
        <v>0</v>
      </c>
      <c r="EZ29" s="97">
        <f>Juniori!EZ17</f>
        <v>0</v>
      </c>
      <c r="FA29" s="97">
        <f>Juniori!FA17</f>
        <v>0</v>
      </c>
      <c r="FB29" s="97">
        <f>Juniori!FB17</f>
        <v>0</v>
      </c>
      <c r="FC29" s="97">
        <f>Juniori!FC17</f>
        <v>0</v>
      </c>
      <c r="FD29" s="97">
        <f>Juniori!FD17</f>
        <v>0</v>
      </c>
      <c r="FE29" s="97">
        <f>Juniori!FE17</f>
        <v>0</v>
      </c>
      <c r="FF29" s="97">
        <f>Juniori!FF17</f>
        <v>0</v>
      </c>
      <c r="FG29" s="97">
        <f>Juniori!FG17</f>
        <v>0</v>
      </c>
      <c r="FH29" s="97">
        <f>Juniori!FH17</f>
        <v>0</v>
      </c>
      <c r="FI29" s="97">
        <f>Juniori!FI17</f>
        <v>0</v>
      </c>
      <c r="FJ29" s="97">
        <f>Juniori!FJ17</f>
        <v>0</v>
      </c>
      <c r="FK29" s="97">
        <f>Juniori!FK17</f>
        <v>0</v>
      </c>
      <c r="FL29" s="97">
        <f>Juniori!FL17</f>
        <v>0</v>
      </c>
      <c r="FM29" s="97">
        <f>Juniori!FM17</f>
        <v>0</v>
      </c>
      <c r="FN29" s="97">
        <f>Juniori!FN17</f>
        <v>0</v>
      </c>
      <c r="FO29" s="97">
        <f>Juniori!FO17</f>
        <v>0</v>
      </c>
      <c r="FP29" s="97">
        <f>Juniori!FP17</f>
        <v>0</v>
      </c>
      <c r="FQ29" s="97">
        <f>Juniori!FQ17</f>
        <v>0</v>
      </c>
      <c r="FR29" s="97">
        <f>Juniori!FR17</f>
        <v>0</v>
      </c>
      <c r="FS29" s="97">
        <f>Juniori!FS17</f>
        <v>0</v>
      </c>
      <c r="FT29" s="97">
        <f>Juniori!FT17</f>
        <v>0</v>
      </c>
      <c r="FU29" s="97">
        <f>Juniori!FU17</f>
        <v>0</v>
      </c>
      <c r="FV29" s="97">
        <f>Juniori!FV17</f>
        <v>0</v>
      </c>
      <c r="FW29" s="97">
        <f>Juniori!FW17</f>
        <v>0</v>
      </c>
      <c r="FX29" s="97">
        <f>Juniori!FX17</f>
        <v>0</v>
      </c>
      <c r="FY29" s="97">
        <f>Juniori!FY17</f>
        <v>0</v>
      </c>
      <c r="FZ29" s="97">
        <f>Juniori!FZ17</f>
        <v>0</v>
      </c>
      <c r="GA29" s="97">
        <f>Juniori!GA17</f>
        <v>0</v>
      </c>
      <c r="GB29" s="97">
        <f>Juniori!GB17</f>
        <v>0</v>
      </c>
      <c r="GC29" s="97">
        <f>Juniori!GC17</f>
        <v>0</v>
      </c>
      <c r="GD29" s="97">
        <f>Juniori!GD17</f>
        <v>0</v>
      </c>
      <c r="GE29" s="97">
        <f>Juniori!GE17</f>
        <v>15</v>
      </c>
      <c r="GF29" s="97">
        <f>Juniori!GF17</f>
        <v>0</v>
      </c>
      <c r="GG29" s="97">
        <f>Juniori!GG17</f>
        <v>0</v>
      </c>
      <c r="GH29" s="97">
        <f>Juniori!GH17</f>
        <v>0</v>
      </c>
      <c r="GI29" s="97">
        <f>Juniori!GI17</f>
        <v>0</v>
      </c>
      <c r="GJ29" s="97">
        <f>Juniori!GJ17</f>
        <v>0</v>
      </c>
      <c r="GK29" s="97">
        <f>Juniori!GK17</f>
        <v>0</v>
      </c>
      <c r="GL29" s="97">
        <f>Juniori!GL17</f>
        <v>0</v>
      </c>
      <c r="GM29" s="97">
        <f>Juniori!GM17</f>
        <v>0</v>
      </c>
      <c r="GN29" s="97">
        <f>Juniori!GN17</f>
        <v>0</v>
      </c>
      <c r="GO29" s="97">
        <f>Juniori!GO17</f>
        <v>0</v>
      </c>
      <c r="GP29" s="97">
        <f>Juniori!GP17</f>
        <v>0</v>
      </c>
      <c r="GQ29" s="97">
        <f>Juniori!GQ17</f>
        <v>0</v>
      </c>
      <c r="GR29" s="97">
        <f>Juniori!GR17</f>
        <v>0</v>
      </c>
      <c r="GS29" s="97">
        <f>Juniori!GS17</f>
        <v>0</v>
      </c>
      <c r="GT29" s="97">
        <f>Juniori!GT17</f>
        <v>0</v>
      </c>
      <c r="GU29" s="97">
        <f>Juniori!GU17</f>
        <v>0</v>
      </c>
      <c r="GV29" s="97">
        <f>Juniori!GV17</f>
        <v>0</v>
      </c>
      <c r="GW29" s="97">
        <f>Juniori!GW17</f>
        <v>0</v>
      </c>
      <c r="GX29" s="97">
        <f>Juniori!GX17</f>
        <v>0</v>
      </c>
      <c r="GY29" s="97">
        <f>Juniori!GY17</f>
        <v>0</v>
      </c>
      <c r="GZ29" s="97">
        <f>Juniori!GZ17</f>
        <v>0</v>
      </c>
      <c r="HA29" s="97">
        <f>Juniori!HA17</f>
        <v>0</v>
      </c>
      <c r="HB29" s="97">
        <f>Juniori!HB17</f>
        <v>0</v>
      </c>
      <c r="HC29" s="97">
        <f>Juniori!HC17</f>
        <v>0</v>
      </c>
      <c r="HD29" s="97">
        <f>Juniori!HD17</f>
        <v>0</v>
      </c>
      <c r="HE29" s="97">
        <f>Juniori!HE17</f>
        <v>0</v>
      </c>
      <c r="HF29" s="97">
        <f>Juniori!HF17</f>
        <v>0</v>
      </c>
      <c r="HG29" s="97">
        <f>Juniori!HG17</f>
        <v>0</v>
      </c>
      <c r="HH29" s="97">
        <f>Juniori!HH17</f>
        <v>0</v>
      </c>
      <c r="HI29" s="97">
        <f>Juniori!HI17</f>
        <v>0</v>
      </c>
      <c r="HJ29" s="97">
        <f>Juniori!HJ17</f>
        <v>0</v>
      </c>
      <c r="HK29" s="97">
        <f>Juniori!HK17</f>
        <v>0</v>
      </c>
      <c r="HL29" s="97">
        <f>Juniori!HL17</f>
        <v>0</v>
      </c>
      <c r="HM29" s="97">
        <f>Juniori!HM17</f>
        <v>0</v>
      </c>
      <c r="HN29" s="97">
        <f>Juniori!HN17</f>
        <v>0</v>
      </c>
      <c r="HO29" s="97">
        <f>Juniori!HO17</f>
        <v>10</v>
      </c>
      <c r="HP29" s="97">
        <f>Juniori!HP17</f>
        <v>0</v>
      </c>
      <c r="HQ29" s="97">
        <f>Juniori!HQ17</f>
        <v>0</v>
      </c>
      <c r="HR29" s="97">
        <f>Juniori!HR17</f>
        <v>0</v>
      </c>
      <c r="HS29" s="97">
        <f>Juniori!HS17</f>
        <v>0</v>
      </c>
      <c r="HT29" s="97">
        <f>Juniori!HT17</f>
        <v>0</v>
      </c>
      <c r="HU29" s="97">
        <f>Juniori!HU17</f>
        <v>0</v>
      </c>
      <c r="HV29" s="97">
        <f>Juniori!HV17</f>
        <v>0</v>
      </c>
      <c r="HW29" s="97">
        <f>Juniori!HW17</f>
        <v>0</v>
      </c>
      <c r="HX29" s="97">
        <f>Juniori!HX17</f>
        <v>0</v>
      </c>
      <c r="HY29" s="97">
        <f>Juniori!HY17</f>
        <v>0</v>
      </c>
      <c r="HZ29" s="97">
        <f>Juniori!HZ17</f>
        <v>0</v>
      </c>
      <c r="IA29" s="97">
        <f>Juniori!IA17</f>
        <v>0</v>
      </c>
      <c r="IB29" s="97">
        <f>Juniori!IB17</f>
        <v>0</v>
      </c>
      <c r="IC29" s="97">
        <f>Juniori!IC17</f>
        <v>0</v>
      </c>
      <c r="ID29" s="97">
        <f>Juniori!ID17</f>
        <v>0</v>
      </c>
      <c r="IE29" s="97">
        <f>Juniori!IE17</f>
        <v>0</v>
      </c>
      <c r="IF29" s="97">
        <f>Juniori!IF17</f>
        <v>0</v>
      </c>
      <c r="IG29" s="97">
        <f>Juniori!IG17</f>
        <v>0</v>
      </c>
      <c r="IH29" s="97">
        <f>Juniori!IH17</f>
        <v>0</v>
      </c>
      <c r="II29" s="97">
        <f>Juniori!II17</f>
        <v>0</v>
      </c>
      <c r="IJ29" s="97">
        <f>Juniori!IJ17</f>
        <v>0</v>
      </c>
      <c r="IK29" s="97">
        <f>Juniori!IK17</f>
        <v>0</v>
      </c>
      <c r="IL29" s="97">
        <f>Juniori!IL17</f>
        <v>6</v>
      </c>
      <c r="IM29" s="97">
        <f>Juniori!IM17</f>
        <v>12</v>
      </c>
      <c r="IN29" s="97">
        <f>Juniori!IN17</f>
        <v>0</v>
      </c>
      <c r="IO29" s="97">
        <f>Juniori!IO17</f>
        <v>0</v>
      </c>
      <c r="IP29" s="97">
        <f>Juniori!IP17</f>
        <v>0</v>
      </c>
      <c r="IQ29" s="97">
        <f>Juniori!IQ17</f>
        <v>0</v>
      </c>
      <c r="IR29" s="97">
        <f>Juniori!IR17</f>
        <v>0</v>
      </c>
      <c r="IS29" s="97">
        <f>Juniori!IS17</f>
        <v>0</v>
      </c>
      <c r="IT29" s="97">
        <f>Juniori!IT17</f>
        <v>0</v>
      </c>
      <c r="IU29" s="97">
        <f>Juniori!IU17</f>
        <v>0</v>
      </c>
      <c r="IV29" s="97">
        <f>Juniori!IV17</f>
        <v>0</v>
      </c>
      <c r="IW29" s="97">
        <f>Juniori!IW17</f>
        <v>0</v>
      </c>
      <c r="IX29" s="97">
        <f>Juniori!IX17</f>
        <v>0</v>
      </c>
      <c r="IY29" s="97">
        <f>Juniori!IY17</f>
        <v>0</v>
      </c>
      <c r="IZ29" s="97">
        <f>Juniori!IZ17</f>
        <v>0</v>
      </c>
      <c r="JA29" s="97">
        <f>Juniori!JA17</f>
        <v>0</v>
      </c>
      <c r="JB29" s="97">
        <f>Juniori!JB17</f>
        <v>0</v>
      </c>
      <c r="JC29" s="97">
        <f>Juniori!JC17</f>
        <v>0</v>
      </c>
      <c r="JD29" s="97">
        <f>Juniori!JD17</f>
        <v>0</v>
      </c>
      <c r="JE29" s="97">
        <f>Juniori!JE17</f>
        <v>0</v>
      </c>
      <c r="JF29" s="97">
        <f>Juniori!JF17</f>
        <v>0</v>
      </c>
      <c r="JG29" s="97">
        <f>Juniori!JG17</f>
        <v>0</v>
      </c>
      <c r="JH29" s="97">
        <f>Juniori!JH17</f>
        <v>0</v>
      </c>
      <c r="JI29" s="97">
        <f>Juniori!JI17</f>
        <v>0</v>
      </c>
      <c r="JJ29" s="97">
        <f>Juniori!JJ17</f>
        <v>0</v>
      </c>
      <c r="JK29" s="97">
        <f>Juniori!JK17</f>
        <v>0</v>
      </c>
      <c r="JL29" s="97">
        <f>Juniori!JL17</f>
        <v>0</v>
      </c>
      <c r="JM29" s="97">
        <f>Juniori!JM17</f>
        <v>0</v>
      </c>
      <c r="JN29" s="97">
        <f>Juniori!JN17</f>
        <v>0</v>
      </c>
      <c r="JO29" s="97">
        <f>Juniori!JO17</f>
        <v>0</v>
      </c>
      <c r="JP29" s="97">
        <f>Juniori!JP17</f>
        <v>0</v>
      </c>
      <c r="JQ29" s="97">
        <f>Juniori!JQ17</f>
        <v>0</v>
      </c>
      <c r="JR29" s="97">
        <f>Juniori!JR17</f>
        <v>0</v>
      </c>
      <c r="JS29" s="97">
        <f>Juniori!JS17</f>
        <v>0</v>
      </c>
      <c r="JT29" s="97">
        <f>Juniori!JT17</f>
        <v>0</v>
      </c>
      <c r="JU29" s="97">
        <f>Juniori!JU17</f>
        <v>0</v>
      </c>
      <c r="JV29" s="97">
        <f>Juniori!JV17</f>
        <v>0</v>
      </c>
      <c r="JW29" s="97">
        <f>Juniori!JW17</f>
        <v>0</v>
      </c>
      <c r="JX29" s="97">
        <f>Juniori!JX17</f>
        <v>0</v>
      </c>
      <c r="JY29" s="97">
        <f>Juniori!JY17</f>
        <v>0</v>
      </c>
      <c r="JZ29" s="97">
        <f>Juniori!JZ17</f>
        <v>0</v>
      </c>
      <c r="KA29" s="97">
        <f>Juniori!KA17</f>
        <v>0</v>
      </c>
      <c r="KB29" s="97">
        <f>Juniori!KB17</f>
        <v>0</v>
      </c>
      <c r="KC29" s="97">
        <f>Juniori!KC17</f>
        <v>0</v>
      </c>
      <c r="KD29" s="97">
        <f>Juniori!KD17</f>
        <v>0</v>
      </c>
      <c r="KE29" s="97">
        <f>Juniori!KE17</f>
        <v>0</v>
      </c>
      <c r="KF29" s="97">
        <f>Juniori!KF17</f>
        <v>0</v>
      </c>
      <c r="KG29" s="97">
        <f>Juniori!KG17</f>
        <v>0</v>
      </c>
      <c r="KH29" s="97">
        <f>Juniori!KH17</f>
        <v>0</v>
      </c>
      <c r="KI29" s="97">
        <f>Juniori!KI17</f>
        <v>0</v>
      </c>
      <c r="KJ29" s="97">
        <f>Juniori!KJ17</f>
        <v>0</v>
      </c>
      <c r="KK29" s="97">
        <f>Juniori!KK17</f>
        <v>0</v>
      </c>
      <c r="KL29" s="97">
        <f>Juniori!KL17</f>
        <v>0</v>
      </c>
      <c r="KM29" s="97">
        <f>Juniori!KM17</f>
        <v>0</v>
      </c>
      <c r="KN29" s="97">
        <f>Juniori!KN17</f>
        <v>0</v>
      </c>
      <c r="KO29" s="97">
        <f>Juniori!KO17</f>
        <v>0</v>
      </c>
      <c r="KP29" s="97">
        <f>Juniori!KP17</f>
        <v>0</v>
      </c>
      <c r="KQ29" s="97">
        <f>Juniori!KQ17</f>
        <v>0</v>
      </c>
      <c r="KR29" s="97">
        <f>Juniori!KR17</f>
        <v>0</v>
      </c>
      <c r="KS29" s="97">
        <f>Juniori!KS17</f>
        <v>0</v>
      </c>
      <c r="KT29" s="97">
        <f>Juniori!KT17</f>
        <v>0</v>
      </c>
      <c r="KU29" s="97">
        <f>Juniori!KU17</f>
        <v>0</v>
      </c>
      <c r="KV29" s="97">
        <f>Juniori!KV17</f>
        <v>0</v>
      </c>
      <c r="KW29" s="97">
        <f>Juniori!KW17</f>
        <v>0</v>
      </c>
      <c r="KX29" s="97">
        <f>Juniori!KX17</f>
        <v>0</v>
      </c>
      <c r="KY29" s="97">
        <f>Juniori!KY17</f>
        <v>0</v>
      </c>
      <c r="KZ29" s="97">
        <f>Juniori!KZ17</f>
        <v>0</v>
      </c>
      <c r="LA29" s="97">
        <f>Juniori!LA17</f>
        <v>0</v>
      </c>
      <c r="LB29" s="97">
        <f>Juniori!LB17</f>
        <v>0</v>
      </c>
      <c r="LC29" s="97">
        <f>Juniori!LC17</f>
        <v>0</v>
      </c>
      <c r="LD29" s="97">
        <f>Juniori!LD17</f>
        <v>0</v>
      </c>
      <c r="LE29" s="97">
        <f>Juniori!LE17</f>
        <v>0</v>
      </c>
      <c r="LF29" s="97">
        <f>Juniori!LF17</f>
        <v>0</v>
      </c>
      <c r="LG29" s="97">
        <f>Juniori!LG17</f>
        <v>0</v>
      </c>
      <c r="LH29" s="97">
        <f>Juniori!LH17</f>
        <v>0</v>
      </c>
      <c r="LI29" s="97">
        <f>Juniori!LI17</f>
        <v>0</v>
      </c>
      <c r="LJ29" s="97">
        <f>Juniori!LJ17</f>
        <v>0</v>
      </c>
      <c r="LK29" s="97">
        <f>Juniori!LK17</f>
        <v>0</v>
      </c>
      <c r="LL29" s="97">
        <f>Juniori!LL17</f>
        <v>0</v>
      </c>
      <c r="LM29" s="97">
        <f>Juniori!LM17</f>
        <v>0</v>
      </c>
      <c r="LN29" s="97">
        <f>Juniori!LN17</f>
        <v>0</v>
      </c>
      <c r="LO29" s="97">
        <f>Juniori!LO17</f>
        <v>0</v>
      </c>
      <c r="LP29" s="97">
        <f>Juniori!LP17</f>
        <v>0</v>
      </c>
      <c r="LQ29" s="97">
        <f>Juniori!LQ17</f>
        <v>0</v>
      </c>
      <c r="LR29" s="97">
        <f>Juniori!LR17</f>
        <v>0</v>
      </c>
      <c r="LS29" s="97">
        <f>Juniori!LS17</f>
        <v>0</v>
      </c>
      <c r="LT29" s="97">
        <f>Juniori!LT17</f>
        <v>0</v>
      </c>
      <c r="LU29" s="97">
        <f>Juniori!LU17</f>
        <v>0</v>
      </c>
      <c r="LV29" s="97">
        <f>Juniori!LV17</f>
        <v>0</v>
      </c>
      <c r="LW29" s="97">
        <f>Juniori!LW17</f>
        <v>0</v>
      </c>
      <c r="LX29" s="97">
        <f>Juniori!LX17</f>
        <v>0</v>
      </c>
      <c r="LY29" s="97">
        <f>Juniori!LY17</f>
        <v>0</v>
      </c>
      <c r="LZ29" s="97">
        <f>Juniori!LZ17</f>
        <v>0</v>
      </c>
      <c r="MA29" s="97">
        <f>Juniori!MA17</f>
        <v>0</v>
      </c>
      <c r="MB29" s="97">
        <f>Juniori!MB17</f>
        <v>0</v>
      </c>
      <c r="MC29" s="97">
        <f>Juniori!MC17</f>
        <v>0</v>
      </c>
      <c r="MD29" s="97">
        <f>Juniori!MD17</f>
        <v>0</v>
      </c>
      <c r="ME29" s="97">
        <f>Juniori!ME17</f>
        <v>0</v>
      </c>
      <c r="MF29" s="97">
        <f>Juniori!MF17</f>
        <v>0</v>
      </c>
      <c r="MG29" s="97">
        <f>Juniori!MG17</f>
        <v>0</v>
      </c>
      <c r="MH29" s="97">
        <f>Juniori!MH17</f>
        <v>0</v>
      </c>
      <c r="MI29" s="97">
        <f>Juniori!MI17</f>
        <v>0</v>
      </c>
      <c r="MJ29" s="97">
        <f>Juniori!MJ17</f>
        <v>0</v>
      </c>
      <c r="MK29" s="97">
        <f>Juniori!MK17</f>
        <v>0</v>
      </c>
      <c r="ML29" s="97">
        <f>Juniori!ML17</f>
        <v>0</v>
      </c>
      <c r="MM29" s="97">
        <f>Juniori!MM17</f>
        <v>0</v>
      </c>
      <c r="MN29" s="97">
        <f>Juniori!MN17</f>
        <v>0</v>
      </c>
      <c r="MO29" s="97">
        <f>Juniori!MO17</f>
        <v>0</v>
      </c>
      <c r="MP29" s="97">
        <f>Juniori!MP17</f>
        <v>0</v>
      </c>
      <c r="MQ29" s="97">
        <f>Juniori!MQ17</f>
        <v>0</v>
      </c>
      <c r="MR29" s="97">
        <f>Juniori!MR17</f>
        <v>0</v>
      </c>
      <c r="MS29" s="97">
        <f>Juniori!MS17</f>
        <v>0</v>
      </c>
      <c r="MT29" s="97">
        <f>Juniori!MT17</f>
        <v>0</v>
      </c>
      <c r="MU29" s="97">
        <f>Juniori!MU17</f>
        <v>0</v>
      </c>
      <c r="MV29" s="97">
        <f>Juniori!MV17</f>
        <v>0</v>
      </c>
      <c r="MW29" s="97">
        <f>Juniori!MW17</f>
        <v>0</v>
      </c>
      <c r="MX29" s="97">
        <f>Juniori!MX17</f>
        <v>0</v>
      </c>
      <c r="MY29" s="97">
        <f>Juniori!MY17</f>
        <v>0</v>
      </c>
      <c r="MZ29" s="97">
        <f>Juniori!MZ17</f>
        <v>0</v>
      </c>
      <c r="NA29" s="97">
        <f>Juniori!NA17</f>
        <v>0</v>
      </c>
      <c r="NB29" s="97">
        <f>Juniori!NB17</f>
        <v>0</v>
      </c>
      <c r="NC29" s="97">
        <f>Juniori!NC17</f>
        <v>0</v>
      </c>
      <c r="ND29" s="97">
        <f>Juniori!ND17</f>
        <v>0</v>
      </c>
      <c r="NE29" s="97">
        <f>Juniori!NE17</f>
        <v>0</v>
      </c>
      <c r="NF29" s="97">
        <f>Juniori!NF17</f>
        <v>0</v>
      </c>
      <c r="NG29" s="97">
        <f>Juniori!NG17</f>
        <v>0</v>
      </c>
      <c r="NH29" s="97">
        <f>Juniori!NH17</f>
        <v>0</v>
      </c>
      <c r="NI29" s="97">
        <f>Juniori!NI17</f>
        <v>0</v>
      </c>
      <c r="NJ29" s="97">
        <f>Juniori!NJ17</f>
        <v>0</v>
      </c>
      <c r="NK29" s="97">
        <f>Juniori!NK17</f>
        <v>0</v>
      </c>
      <c r="NL29" s="97">
        <f>Juniori!NL17</f>
        <v>0</v>
      </c>
      <c r="NM29" s="97">
        <f>Juniori!NM17</f>
        <v>0</v>
      </c>
      <c r="NN29" s="97">
        <f>Juniori!NN17</f>
        <v>0</v>
      </c>
      <c r="NO29" s="97">
        <f>Juniori!NO17</f>
        <v>0</v>
      </c>
      <c r="NP29" s="97">
        <f>Juniori!NP17</f>
        <v>0</v>
      </c>
      <c r="NQ29" s="97">
        <f>Juniori!NQ17</f>
        <v>0</v>
      </c>
      <c r="NR29" s="97">
        <f>Juniori!NR17</f>
        <v>0</v>
      </c>
      <c r="NS29" s="97">
        <f>Juniori!NS17</f>
        <v>0</v>
      </c>
      <c r="NT29" s="97">
        <f>Juniori!NT17</f>
        <v>0</v>
      </c>
      <c r="NU29" s="97">
        <f>Juniori!NU17</f>
        <v>0</v>
      </c>
      <c r="NV29" s="97">
        <f>Juniori!NV17</f>
        <v>0</v>
      </c>
      <c r="NW29" s="97">
        <f>Juniori!NW17</f>
        <v>0</v>
      </c>
      <c r="NX29" s="97">
        <f>Juniori!NX17</f>
        <v>0</v>
      </c>
      <c r="NY29" s="97">
        <f>Juniori!NY17</f>
        <v>0</v>
      </c>
      <c r="NZ29" s="97">
        <f>Juniori!NZ17</f>
        <v>0</v>
      </c>
      <c r="OA29" s="97">
        <f>Juniori!OA17</f>
        <v>0</v>
      </c>
      <c r="OB29" s="97">
        <f>Juniori!OB17</f>
        <v>0</v>
      </c>
      <c r="OC29" s="97">
        <f>Juniori!OC17</f>
        <v>0</v>
      </c>
      <c r="OD29" s="97">
        <f>Juniori!OD17</f>
        <v>0</v>
      </c>
      <c r="OE29" s="97">
        <f>Juniori!OE17</f>
        <v>0</v>
      </c>
      <c r="OF29" s="97">
        <f>Juniori!OF17</f>
        <v>0</v>
      </c>
      <c r="OG29" s="97">
        <f>Juniori!OG17</f>
        <v>0</v>
      </c>
      <c r="OH29" s="97">
        <f>Juniori!OH17</f>
        <v>0</v>
      </c>
      <c r="OI29" s="97">
        <f>Juniori!OI17</f>
        <v>0</v>
      </c>
      <c r="OJ29" s="97">
        <f>Juniori!OJ17</f>
        <v>0</v>
      </c>
      <c r="OK29" s="97">
        <f>Juniori!OK17</f>
        <v>0</v>
      </c>
      <c r="OL29" s="97">
        <f>Juniori!OL17</f>
        <v>0</v>
      </c>
      <c r="OM29" s="97">
        <f>Juniori!OM17</f>
        <v>0</v>
      </c>
      <c r="ON29" s="97">
        <f>Juniori!ON17</f>
        <v>0</v>
      </c>
      <c r="OO29" s="97">
        <f>Juniori!OO17</f>
        <v>0</v>
      </c>
      <c r="OP29" s="97">
        <f>Juniori!OP17</f>
        <v>0</v>
      </c>
      <c r="OQ29" s="97">
        <f>Juniori!OQ17</f>
        <v>0</v>
      </c>
      <c r="OR29" s="97">
        <f>Juniori!OR17</f>
        <v>0</v>
      </c>
      <c r="OS29" s="97">
        <f>Juniori!OS17</f>
        <v>0</v>
      </c>
      <c r="OT29" s="97">
        <f>Juniori!OT17</f>
        <v>0</v>
      </c>
      <c r="OU29" s="97">
        <f>Juniori!OU17</f>
        <v>0</v>
      </c>
      <c r="OV29" s="97">
        <f>Juniori!OV17</f>
        <v>0</v>
      </c>
      <c r="OW29" s="97">
        <f>Juniori!OW17</f>
        <v>0</v>
      </c>
      <c r="OX29" s="97">
        <f>Juniori!OX17</f>
        <v>0</v>
      </c>
      <c r="OY29" s="97">
        <f>Juniori!OY17</f>
        <v>0</v>
      </c>
      <c r="OZ29" s="97">
        <f>Juniori!OZ17</f>
        <v>0</v>
      </c>
      <c r="PA29" s="97">
        <f>Juniori!PA17</f>
        <v>0</v>
      </c>
      <c r="PB29" s="97">
        <f>Juniori!PB17</f>
        <v>0</v>
      </c>
      <c r="PC29" s="97">
        <f>Juniori!PC17</f>
        <v>0</v>
      </c>
      <c r="PD29" s="97">
        <f>Juniori!PD17</f>
        <v>0</v>
      </c>
      <c r="PE29" s="97">
        <f>Juniori!PE17</f>
        <v>0</v>
      </c>
      <c r="PF29" s="97">
        <f>Juniori!PF17</f>
        <v>0</v>
      </c>
      <c r="PG29" s="97">
        <f>Juniori!PG17</f>
        <v>0</v>
      </c>
      <c r="PH29" s="97">
        <f>Juniori!PH17</f>
        <v>0</v>
      </c>
      <c r="PI29" s="97">
        <f>Juniori!PI17</f>
        <v>0</v>
      </c>
      <c r="PJ29" s="97">
        <f>Juniori!PJ17</f>
        <v>0</v>
      </c>
      <c r="PK29" s="97">
        <f>Juniori!PK17</f>
        <v>0</v>
      </c>
      <c r="PL29" s="97">
        <f>Juniori!PL17</f>
        <v>0</v>
      </c>
      <c r="PM29" s="97">
        <f>Juniori!PM17</f>
        <v>0</v>
      </c>
      <c r="PN29" s="97">
        <f>Juniori!PN17</f>
        <v>0</v>
      </c>
      <c r="PO29" s="97">
        <f>Juniori!PO17</f>
        <v>0</v>
      </c>
      <c r="PP29" s="97">
        <f>Juniori!PP17</f>
        <v>0</v>
      </c>
      <c r="PQ29" s="97">
        <f>Juniori!PQ17</f>
        <v>0</v>
      </c>
      <c r="PR29" s="97">
        <f>Juniori!PR17</f>
        <v>0</v>
      </c>
      <c r="PS29" s="97">
        <f>Juniori!PS17</f>
        <v>0</v>
      </c>
      <c r="PT29" s="97">
        <f>Juniori!PT17</f>
        <v>0</v>
      </c>
      <c r="PU29" s="97">
        <f>Juniori!PU17</f>
        <v>0</v>
      </c>
      <c r="PV29" s="97">
        <f>Juniori!PV17</f>
        <v>0</v>
      </c>
      <c r="PW29" s="97">
        <f>Juniori!PW17</f>
        <v>0</v>
      </c>
      <c r="PX29" s="97">
        <f>Juniori!PX17</f>
        <v>0</v>
      </c>
      <c r="PY29" s="97">
        <f>Juniori!PY17</f>
        <v>0</v>
      </c>
      <c r="PZ29" s="97">
        <f>Juniori!PZ17</f>
        <v>0</v>
      </c>
      <c r="QA29" s="97">
        <f>Juniori!QA17</f>
        <v>0</v>
      </c>
      <c r="QB29" s="97">
        <f>Juniori!QB17</f>
        <v>0</v>
      </c>
      <c r="QC29" s="97">
        <f>Juniori!QC17</f>
        <v>0</v>
      </c>
      <c r="QD29" s="97">
        <f>Juniori!QD17</f>
        <v>0</v>
      </c>
      <c r="QE29" s="97">
        <f>Juniori!QE17</f>
        <v>0</v>
      </c>
      <c r="QF29" s="97">
        <f>Juniori!QF17</f>
        <v>0</v>
      </c>
      <c r="QG29" s="97">
        <f>Juniori!QG17</f>
        <v>0</v>
      </c>
      <c r="QH29" s="97">
        <f>Juniori!QH17</f>
        <v>0</v>
      </c>
      <c r="QI29" s="97">
        <f>Juniori!QI17</f>
        <v>0</v>
      </c>
      <c r="QJ29" s="97">
        <f>Juniori!QJ17</f>
        <v>0</v>
      </c>
      <c r="QK29" s="97">
        <f>Juniori!QK17</f>
        <v>0</v>
      </c>
      <c r="QL29" s="97">
        <f>Juniori!QL17</f>
        <v>0</v>
      </c>
      <c r="QM29" s="97">
        <f>Juniori!QM17</f>
        <v>0</v>
      </c>
      <c r="QN29" s="97">
        <f>Juniori!QN17</f>
        <v>0</v>
      </c>
      <c r="QO29" s="97">
        <f>Juniori!QO17</f>
        <v>0</v>
      </c>
      <c r="QP29" s="97">
        <f>Juniori!QP17</f>
        <v>0</v>
      </c>
      <c r="QQ29" s="97">
        <f>Juniori!QQ17</f>
        <v>0</v>
      </c>
      <c r="QR29" s="97">
        <f>Juniori!QR17</f>
        <v>0</v>
      </c>
      <c r="QS29" s="97">
        <f>Juniori!QS17</f>
        <v>0</v>
      </c>
      <c r="QT29" s="97">
        <f>Juniori!QT17</f>
        <v>0</v>
      </c>
      <c r="QU29" s="97">
        <f>Juniori!QU17</f>
        <v>0</v>
      </c>
      <c r="QV29" s="97">
        <f>Juniori!QV17</f>
        <v>0</v>
      </c>
      <c r="QW29" s="97">
        <f>Juniori!QW17</f>
        <v>0</v>
      </c>
      <c r="QX29" s="97">
        <f>Juniori!QX17</f>
        <v>0</v>
      </c>
      <c r="QY29" s="97">
        <f>Juniori!QY17</f>
        <v>0</v>
      </c>
      <c r="QZ29" s="97">
        <f>Juniori!QZ17</f>
        <v>0</v>
      </c>
      <c r="RA29" s="97">
        <f>Juniori!RA17</f>
        <v>0</v>
      </c>
      <c r="RB29" s="97">
        <f>Juniori!RB17</f>
        <v>0</v>
      </c>
      <c r="RC29" s="97">
        <f>Juniori!RC17</f>
        <v>0</v>
      </c>
      <c r="RD29" s="97">
        <f>Juniori!RD17</f>
        <v>0</v>
      </c>
      <c r="RE29" s="97">
        <f>Juniori!RE17</f>
        <v>0</v>
      </c>
      <c r="RF29" s="97">
        <f>Juniori!RF17</f>
        <v>0</v>
      </c>
      <c r="RG29" s="97">
        <f>Juniori!RG17</f>
        <v>0</v>
      </c>
      <c r="RH29" s="97">
        <f>Juniori!RH17</f>
        <v>0</v>
      </c>
      <c r="RI29" s="97">
        <f>Juniori!RI17</f>
        <v>0</v>
      </c>
      <c r="RJ29" s="97">
        <f>Juniori!RJ17</f>
        <v>0</v>
      </c>
      <c r="RK29" s="97">
        <f>Juniori!RK17</f>
        <v>0</v>
      </c>
      <c r="RL29" s="97">
        <f>Juniori!RL17</f>
        <v>0</v>
      </c>
      <c r="RM29" s="97">
        <f>Juniori!RM17</f>
        <v>0</v>
      </c>
      <c r="RN29" s="97">
        <f>Juniori!RN17</f>
        <v>0</v>
      </c>
      <c r="RO29" s="97">
        <f>Juniori!RO17</f>
        <v>0</v>
      </c>
      <c r="RP29" s="97">
        <f>Juniori!RP17</f>
        <v>0</v>
      </c>
      <c r="RQ29" s="97">
        <f>Juniori!RQ17</f>
        <v>0</v>
      </c>
      <c r="RR29" s="97">
        <f>Juniori!RR17</f>
        <v>0</v>
      </c>
      <c r="RS29" s="97">
        <f>Juniori!RS17</f>
        <v>0</v>
      </c>
      <c r="RT29" s="97">
        <f>Juniori!RT17</f>
        <v>0</v>
      </c>
      <c r="RU29" s="97">
        <f>Juniori!RU17</f>
        <v>0</v>
      </c>
      <c r="RV29" s="97">
        <f>Juniori!RV17</f>
        <v>0</v>
      </c>
      <c r="RW29" s="97">
        <f>Juniori!RW17</f>
        <v>0</v>
      </c>
      <c r="RX29" s="97">
        <f>Juniori!RX17</f>
        <v>0</v>
      </c>
      <c r="RY29" s="97">
        <f>Juniori!RY17</f>
        <v>0</v>
      </c>
      <c r="RZ29" s="97">
        <f>Juniori!RZ17</f>
        <v>0</v>
      </c>
      <c r="SA29" s="97">
        <f>Juniori!SA17</f>
        <v>0</v>
      </c>
      <c r="SB29" s="97">
        <f>Juniori!SB17</f>
        <v>0</v>
      </c>
      <c r="SC29" s="97">
        <f>Juniori!SC17</f>
        <v>0</v>
      </c>
      <c r="SD29" s="97">
        <f>Juniori!SD17</f>
        <v>0</v>
      </c>
      <c r="SE29" s="97">
        <f>Juniori!SE17</f>
        <v>0</v>
      </c>
      <c r="SF29" s="97">
        <f>Juniori!SF17</f>
        <v>0</v>
      </c>
      <c r="SG29" s="97">
        <f>Juniori!SG17</f>
        <v>0</v>
      </c>
      <c r="SH29" s="97">
        <f>Juniori!SH17</f>
        <v>0</v>
      </c>
      <c r="SI29" s="97">
        <f>Juniori!SI17</f>
        <v>0</v>
      </c>
      <c r="SJ29" s="97">
        <f>Juniori!SJ17</f>
        <v>0</v>
      </c>
      <c r="SK29" s="97">
        <f>Juniori!SK17</f>
        <v>0</v>
      </c>
      <c r="SL29" s="97">
        <f>Juniori!SL17</f>
        <v>0</v>
      </c>
      <c r="SM29" s="97">
        <f>Juniori!SM17</f>
        <v>0</v>
      </c>
      <c r="SN29" s="97">
        <f>Juniori!SN17</f>
        <v>0</v>
      </c>
      <c r="SO29" s="97">
        <f>Juniori!SO17</f>
        <v>0</v>
      </c>
      <c r="SP29" s="97">
        <f>Juniori!SP17</f>
        <v>0</v>
      </c>
      <c r="SQ29" s="97">
        <f>Juniori!SQ17</f>
        <v>0</v>
      </c>
      <c r="SR29" s="97">
        <f>Juniori!SR17</f>
        <v>0</v>
      </c>
      <c r="SS29" s="97">
        <f>Juniori!SS17</f>
        <v>0</v>
      </c>
      <c r="ST29" s="97">
        <f>Juniori!ST17</f>
        <v>0</v>
      </c>
      <c r="SU29" s="97">
        <f>Juniori!SU17</f>
        <v>0</v>
      </c>
      <c r="SV29" s="97">
        <f>Juniori!SV17</f>
        <v>0</v>
      </c>
      <c r="SW29" s="97">
        <f>Juniori!SW17</f>
        <v>0</v>
      </c>
      <c r="SX29" s="97">
        <f>Juniori!SX17</f>
        <v>0</v>
      </c>
      <c r="SY29" s="97">
        <f>Juniori!SY17</f>
        <v>0</v>
      </c>
      <c r="SZ29" s="97">
        <f>Juniori!SZ17</f>
        <v>0</v>
      </c>
      <c r="TA29" s="97">
        <f>Juniori!TA17</f>
        <v>0</v>
      </c>
      <c r="TB29" s="97">
        <f>Juniori!TB17</f>
        <v>0</v>
      </c>
    </row>
    <row r="30" spans="1:523" s="1" customFormat="1" ht="18" customHeight="1" x14ac:dyDescent="0.2">
      <c r="A30" s="12">
        <v>19</v>
      </c>
      <c r="B30" s="11" t="s">
        <v>631</v>
      </c>
      <c r="E30" t="s">
        <v>30</v>
      </c>
      <c r="F30" s="1">
        <v>135</v>
      </c>
      <c r="G30" s="1" t="s">
        <v>96</v>
      </c>
      <c r="H30" t="s">
        <v>13</v>
      </c>
      <c r="I30" s="1">
        <f>SUM(K30:TB30)</f>
        <v>46</v>
      </c>
      <c r="J30" s="12">
        <f>Tabuľka3[[#This Row],[Stĺpec9]]</f>
        <v>46</v>
      </c>
      <c r="K30" s="97">
        <f>Seniori!K32</f>
        <v>0</v>
      </c>
      <c r="L30" s="97">
        <f>Seniori!L32</f>
        <v>0</v>
      </c>
      <c r="M30" s="97">
        <f>Seniori!M32</f>
        <v>0</v>
      </c>
      <c r="N30" s="97">
        <f>Seniori!N32</f>
        <v>0</v>
      </c>
      <c r="O30" s="97">
        <f>Seniori!O32</f>
        <v>0</v>
      </c>
      <c r="P30" s="97">
        <f>Seniori!P32</f>
        <v>0</v>
      </c>
      <c r="Q30" s="97">
        <f>Seniori!Q32</f>
        <v>0</v>
      </c>
      <c r="R30" s="97">
        <f>Seniori!R32</f>
        <v>0</v>
      </c>
      <c r="S30" s="97">
        <f>Seniori!S32</f>
        <v>0</v>
      </c>
      <c r="T30" s="97">
        <f>Seniori!T32</f>
        <v>0</v>
      </c>
      <c r="U30" s="97">
        <f>Seniori!U32</f>
        <v>0</v>
      </c>
      <c r="V30" s="97">
        <f>Seniori!V32</f>
        <v>0</v>
      </c>
      <c r="W30" s="97">
        <f>Seniori!W32</f>
        <v>0</v>
      </c>
      <c r="X30" s="97">
        <f>Seniori!X32</f>
        <v>0</v>
      </c>
      <c r="Y30" s="97">
        <f>Seniori!Y32</f>
        <v>0</v>
      </c>
      <c r="Z30" s="97">
        <f>Seniori!Z32</f>
        <v>0</v>
      </c>
      <c r="AA30" s="97">
        <f>Seniori!AA32</f>
        <v>0</v>
      </c>
      <c r="AB30" s="97">
        <f>Seniori!AB32</f>
        <v>0</v>
      </c>
      <c r="AC30" s="97">
        <f>Seniori!AC32</f>
        <v>0</v>
      </c>
      <c r="AD30" s="97">
        <f>Seniori!AD32</f>
        <v>0</v>
      </c>
      <c r="AE30" s="97">
        <f>Seniori!AE32</f>
        <v>0</v>
      </c>
      <c r="AF30" s="97">
        <f>Seniori!AF32</f>
        <v>0</v>
      </c>
      <c r="AG30" s="97">
        <f>Seniori!AG32</f>
        <v>0</v>
      </c>
      <c r="AH30" s="97">
        <f>Seniori!AH32</f>
        <v>0</v>
      </c>
      <c r="AI30" s="97">
        <f>Seniori!AI32</f>
        <v>0</v>
      </c>
      <c r="AJ30" s="97">
        <f>Seniori!AJ32</f>
        <v>0</v>
      </c>
      <c r="AK30" s="97">
        <f>Seniori!AK32</f>
        <v>0</v>
      </c>
      <c r="AL30" s="97">
        <f>Seniori!AL32</f>
        <v>0</v>
      </c>
      <c r="AM30" s="97">
        <f>Seniori!AM32</f>
        <v>0</v>
      </c>
      <c r="AN30" s="97">
        <f>Seniori!AN32</f>
        <v>0</v>
      </c>
      <c r="AO30" s="97">
        <f>Seniori!AO32</f>
        <v>0</v>
      </c>
      <c r="AP30" s="97">
        <f>Seniori!AP32</f>
        <v>0</v>
      </c>
      <c r="AQ30" s="97">
        <f>Seniori!AQ32</f>
        <v>0</v>
      </c>
      <c r="AR30" s="97">
        <f>Seniori!AR32</f>
        <v>0</v>
      </c>
      <c r="AS30" s="97">
        <f>Seniori!AS32</f>
        <v>0</v>
      </c>
      <c r="AT30" s="97">
        <f>Seniori!AT32</f>
        <v>0</v>
      </c>
      <c r="AU30" s="97">
        <f>Seniori!AU32</f>
        <v>0</v>
      </c>
      <c r="AV30" s="97">
        <f>Seniori!AV32</f>
        <v>0</v>
      </c>
      <c r="AW30" s="97">
        <f>Seniori!AW32</f>
        <v>0</v>
      </c>
      <c r="AX30" s="97">
        <f>Seniori!AX32</f>
        <v>0</v>
      </c>
      <c r="AY30" s="97">
        <f>Seniori!AY32</f>
        <v>0</v>
      </c>
      <c r="AZ30" s="97">
        <f>Seniori!AZ32</f>
        <v>0</v>
      </c>
      <c r="BA30" s="97">
        <f>Seniori!BA32</f>
        <v>0</v>
      </c>
      <c r="BB30" s="97">
        <f>Seniori!BB32</f>
        <v>0</v>
      </c>
      <c r="BC30" s="97">
        <f>Seniori!BC32</f>
        <v>0</v>
      </c>
      <c r="BD30" s="97">
        <f>Seniori!BD32</f>
        <v>0</v>
      </c>
      <c r="BE30" s="97">
        <f>Seniori!BE32</f>
        <v>0</v>
      </c>
      <c r="BF30" s="97">
        <f>Seniori!BF32</f>
        <v>0</v>
      </c>
      <c r="BG30" s="97">
        <f>Seniori!BG32</f>
        <v>0</v>
      </c>
      <c r="BH30" s="97">
        <f>Seniori!BH32</f>
        <v>0</v>
      </c>
      <c r="BI30" s="97">
        <f>Seniori!BI32</f>
        <v>0</v>
      </c>
      <c r="BJ30" s="97">
        <f>Seniori!BJ32</f>
        <v>0</v>
      </c>
      <c r="BK30" s="97">
        <f>Seniori!BK32</f>
        <v>0</v>
      </c>
      <c r="BL30" s="97">
        <f>Seniori!BL32</f>
        <v>0</v>
      </c>
      <c r="BM30" s="97">
        <f>Seniori!BM32</f>
        <v>0</v>
      </c>
      <c r="BN30" s="97">
        <f>Seniori!BN32</f>
        <v>0</v>
      </c>
      <c r="BO30" s="97">
        <f>Seniori!BO32</f>
        <v>0</v>
      </c>
      <c r="BP30" s="97">
        <f>Seniori!BP32</f>
        <v>0</v>
      </c>
      <c r="BQ30" s="97">
        <f>Seniori!BQ32</f>
        <v>0</v>
      </c>
      <c r="BR30" s="97">
        <f>Seniori!BR32</f>
        <v>0</v>
      </c>
      <c r="BS30" s="97">
        <f>Seniori!BS32</f>
        <v>0</v>
      </c>
      <c r="BT30" s="97">
        <f>Seniori!BT32</f>
        <v>0</v>
      </c>
      <c r="BU30" s="97">
        <f>Seniori!BU32</f>
        <v>0</v>
      </c>
      <c r="BV30" s="97">
        <f>Seniori!BV32</f>
        <v>0</v>
      </c>
      <c r="BW30" s="97">
        <f>Seniori!BW32</f>
        <v>0</v>
      </c>
      <c r="BX30" s="97">
        <f>Seniori!BX32</f>
        <v>0</v>
      </c>
      <c r="BY30" s="97">
        <f>Seniori!BY32</f>
        <v>0</v>
      </c>
      <c r="BZ30" s="97">
        <f>Seniori!BZ32</f>
        <v>0</v>
      </c>
      <c r="CA30" s="97">
        <f>Seniori!CA32</f>
        <v>0</v>
      </c>
      <c r="CB30" s="97">
        <f>Seniori!CB32</f>
        <v>0</v>
      </c>
      <c r="CC30" s="97">
        <f>Seniori!CC32</f>
        <v>0</v>
      </c>
      <c r="CD30" s="97">
        <f>Seniori!CD32</f>
        <v>0</v>
      </c>
      <c r="CE30" s="97">
        <f>Seniori!CE32</f>
        <v>0</v>
      </c>
      <c r="CF30" s="97">
        <f>Seniori!CF32</f>
        <v>0</v>
      </c>
      <c r="CG30" s="97">
        <f>Seniori!CG32</f>
        <v>0</v>
      </c>
      <c r="CH30" s="97">
        <f>Seniori!CH32</f>
        <v>0</v>
      </c>
      <c r="CI30" s="97">
        <f>Seniori!CI32</f>
        <v>0</v>
      </c>
      <c r="CJ30" s="97">
        <f>Seniori!CJ32</f>
        <v>0</v>
      </c>
      <c r="CK30" s="97">
        <f>Seniori!CK32</f>
        <v>0</v>
      </c>
      <c r="CL30" s="97">
        <f>Seniori!CL32</f>
        <v>0</v>
      </c>
      <c r="CM30" s="97">
        <f>Seniori!CM32</f>
        <v>0</v>
      </c>
      <c r="CN30" s="97">
        <f>Seniori!CN32</f>
        <v>0</v>
      </c>
      <c r="CO30" s="97">
        <f>Seniori!CO32</f>
        <v>0</v>
      </c>
      <c r="CP30" s="97">
        <f>Seniori!CP32</f>
        <v>0</v>
      </c>
      <c r="CQ30" s="97">
        <f>Seniori!CQ32</f>
        <v>0</v>
      </c>
      <c r="CR30" s="97">
        <f>Seniori!CR32</f>
        <v>0</v>
      </c>
      <c r="CS30" s="97">
        <f>Seniori!CS32</f>
        <v>0</v>
      </c>
      <c r="CT30" s="97">
        <f>Seniori!CT32</f>
        <v>0</v>
      </c>
      <c r="CU30" s="97">
        <f>Seniori!CU32</f>
        <v>0</v>
      </c>
      <c r="CV30" s="97">
        <f>Seniori!CV32</f>
        <v>0</v>
      </c>
      <c r="CW30" s="97">
        <f>Seniori!CW32</f>
        <v>0</v>
      </c>
      <c r="CX30" s="97">
        <f>Seniori!CX32</f>
        <v>0</v>
      </c>
      <c r="CY30" s="97">
        <f>Seniori!CY32</f>
        <v>0</v>
      </c>
      <c r="CZ30" s="97">
        <f>Seniori!CZ32</f>
        <v>0</v>
      </c>
      <c r="DA30" s="97">
        <f>Seniori!DA32</f>
        <v>0</v>
      </c>
      <c r="DB30" s="97" t="str">
        <f>Seniori!DB32</f>
        <v>o</v>
      </c>
      <c r="DC30" s="97">
        <f>Seniori!DC32</f>
        <v>0</v>
      </c>
      <c r="DD30" s="97">
        <f>Seniori!DD32</f>
        <v>0</v>
      </c>
      <c r="DE30" s="97">
        <f>Seniori!DE32</f>
        <v>0</v>
      </c>
      <c r="DF30" s="97">
        <f>Seniori!DF32</f>
        <v>0</v>
      </c>
      <c r="DG30" s="97">
        <f>Seniori!DG32</f>
        <v>0</v>
      </c>
      <c r="DH30" s="97" t="str">
        <f>Seniori!DH32</f>
        <v>o</v>
      </c>
      <c r="DI30" s="97">
        <f>Seniori!DI32</f>
        <v>0</v>
      </c>
      <c r="DJ30" s="97">
        <f>Seniori!DJ32</f>
        <v>0</v>
      </c>
      <c r="DK30" s="97">
        <f>Seniori!DK32</f>
        <v>0</v>
      </c>
      <c r="DL30" s="97">
        <f>Seniori!DL32</f>
        <v>0</v>
      </c>
      <c r="DM30" s="97">
        <f>Seniori!DM32</f>
        <v>0</v>
      </c>
      <c r="DN30" s="97">
        <f>Seniori!DN32</f>
        <v>0</v>
      </c>
      <c r="DO30" s="97">
        <f>Seniori!DO32</f>
        <v>0</v>
      </c>
      <c r="DP30" s="97">
        <f>Seniori!DP32</f>
        <v>0</v>
      </c>
      <c r="DQ30" s="97">
        <f>Seniori!DQ32</f>
        <v>0</v>
      </c>
      <c r="DR30" s="97">
        <f>Seniori!DR32</f>
        <v>0</v>
      </c>
      <c r="DS30" s="97">
        <f>Seniori!DS32</f>
        <v>0</v>
      </c>
      <c r="DT30" s="97">
        <f>Seniori!DT32</f>
        <v>0</v>
      </c>
      <c r="DU30" s="97">
        <f>Seniori!DU32</f>
        <v>0</v>
      </c>
      <c r="DV30" s="97">
        <f>Seniori!DV32</f>
        <v>0</v>
      </c>
      <c r="DW30" s="97">
        <f>Seniori!DW32</f>
        <v>0</v>
      </c>
      <c r="DX30" s="97">
        <f>Seniori!DX32</f>
        <v>0</v>
      </c>
      <c r="DY30" s="97">
        <f>Seniori!DY32</f>
        <v>0</v>
      </c>
      <c r="DZ30" s="97">
        <f>Seniori!DZ32</f>
        <v>0</v>
      </c>
      <c r="EA30" s="97">
        <f>Seniori!EA32</f>
        <v>0</v>
      </c>
      <c r="EB30" s="97">
        <f>Seniori!EB32</f>
        <v>0</v>
      </c>
      <c r="EC30" s="97">
        <f>Seniori!EC32</f>
        <v>0</v>
      </c>
      <c r="ED30" s="97">
        <f>Seniori!ED32</f>
        <v>0</v>
      </c>
      <c r="EE30" s="97">
        <f>Seniori!EE32</f>
        <v>0</v>
      </c>
      <c r="EF30" s="97">
        <f>Seniori!EF32</f>
        <v>0</v>
      </c>
      <c r="EG30" s="97">
        <f>Seniori!EG32</f>
        <v>0</v>
      </c>
      <c r="EH30" s="97">
        <f>Seniori!EH32</f>
        <v>0</v>
      </c>
      <c r="EI30" s="97">
        <f>Seniori!EI32</f>
        <v>0</v>
      </c>
      <c r="EJ30" s="97">
        <f>Seniori!EJ32</f>
        <v>0</v>
      </c>
      <c r="EK30" s="97">
        <f>Seniori!EK32</f>
        <v>0</v>
      </c>
      <c r="EL30" s="97">
        <f>Seniori!EL32</f>
        <v>0</v>
      </c>
      <c r="EM30" s="97">
        <f>Seniori!EM32</f>
        <v>0</v>
      </c>
      <c r="EN30" s="97">
        <f>Seniori!EN32</f>
        <v>0</v>
      </c>
      <c r="EO30" s="97">
        <f>Seniori!EO32</f>
        <v>0</v>
      </c>
      <c r="EP30" s="97">
        <f>Seniori!EP32</f>
        <v>0</v>
      </c>
      <c r="EQ30" s="97">
        <f>Seniori!EQ32</f>
        <v>0</v>
      </c>
      <c r="ER30" s="97">
        <f>Seniori!ER32</f>
        <v>0</v>
      </c>
      <c r="ES30" s="97">
        <f>Seniori!ES32</f>
        <v>0</v>
      </c>
      <c r="ET30" s="97">
        <f>Seniori!ET32</f>
        <v>0</v>
      </c>
      <c r="EU30" s="97">
        <f>Seniori!EU32</f>
        <v>0</v>
      </c>
      <c r="EV30" s="97">
        <f>Seniori!EV32</f>
        <v>0</v>
      </c>
      <c r="EW30" s="97">
        <f>Seniori!EW32</f>
        <v>0</v>
      </c>
      <c r="EX30" s="97">
        <f>Seniori!EX32</f>
        <v>0</v>
      </c>
      <c r="EY30" s="97">
        <f>Seniori!EY32</f>
        <v>0</v>
      </c>
      <c r="EZ30" s="97">
        <f>Seniori!EZ32</f>
        <v>0</v>
      </c>
      <c r="FA30" s="97">
        <f>Seniori!FA32</f>
        <v>0</v>
      </c>
      <c r="FB30" s="97">
        <f>Seniori!FB32</f>
        <v>0</v>
      </c>
      <c r="FC30" s="97">
        <f>Seniori!FC32</f>
        <v>0</v>
      </c>
      <c r="FD30" s="97">
        <f>Seniori!FD32</f>
        <v>0</v>
      </c>
      <c r="FE30" s="97">
        <f>Seniori!FE32</f>
        <v>0</v>
      </c>
      <c r="FF30" s="97">
        <f>Seniori!FF32</f>
        <v>0</v>
      </c>
      <c r="FG30" s="97">
        <f>Seniori!FG32</f>
        <v>0</v>
      </c>
      <c r="FH30" s="97">
        <f>Seniori!FH32</f>
        <v>0</v>
      </c>
      <c r="FI30" s="97">
        <f>Seniori!FI32</f>
        <v>0</v>
      </c>
      <c r="FJ30" s="97">
        <f>Seniori!FJ32</f>
        <v>0</v>
      </c>
      <c r="FK30" s="97">
        <f>Seniori!FK32</f>
        <v>0</v>
      </c>
      <c r="FL30" s="97">
        <f>Seniori!FL32</f>
        <v>0</v>
      </c>
      <c r="FM30" s="97">
        <f>Seniori!FM32</f>
        <v>0</v>
      </c>
      <c r="FN30" s="97">
        <f>Seniori!FN32</f>
        <v>0</v>
      </c>
      <c r="FO30" s="97">
        <f>Seniori!FO32</f>
        <v>0</v>
      </c>
      <c r="FP30" s="97">
        <f>Seniori!FP32</f>
        <v>0</v>
      </c>
      <c r="FQ30" s="97">
        <f>Seniori!FQ32</f>
        <v>0</v>
      </c>
      <c r="FR30" s="97">
        <f>Seniori!FR32</f>
        <v>0</v>
      </c>
      <c r="FS30" s="97">
        <f>Seniori!FS32</f>
        <v>0</v>
      </c>
      <c r="FT30" s="97">
        <f>Seniori!FT32</f>
        <v>0</v>
      </c>
      <c r="FU30" s="97">
        <f>Seniori!FU32</f>
        <v>0</v>
      </c>
      <c r="FV30" s="97">
        <f>Seniori!FV32</f>
        <v>0</v>
      </c>
      <c r="FW30" s="97">
        <f>Seniori!FW32</f>
        <v>0</v>
      </c>
      <c r="FX30" s="97">
        <f>Seniori!FX32</f>
        <v>0</v>
      </c>
      <c r="FY30" s="97">
        <f>Seniori!FY32</f>
        <v>0</v>
      </c>
      <c r="FZ30" s="97">
        <f>Seniori!FZ32</f>
        <v>0</v>
      </c>
      <c r="GA30" s="97">
        <f>Seniori!GA32</f>
        <v>0</v>
      </c>
      <c r="GB30" s="97">
        <f>Seniori!GB32</f>
        <v>0</v>
      </c>
      <c r="GC30" s="97">
        <f>Seniori!GC32</f>
        <v>0</v>
      </c>
      <c r="GD30" s="97">
        <f>Seniori!GD32</f>
        <v>0</v>
      </c>
      <c r="GE30" s="97">
        <f>Seniori!GE32</f>
        <v>0</v>
      </c>
      <c r="GF30" s="97">
        <f>Seniori!GF32</f>
        <v>0</v>
      </c>
      <c r="GG30" s="97">
        <f>Seniori!GG32</f>
        <v>0</v>
      </c>
      <c r="GH30" s="97">
        <f>Seniori!GH32</f>
        <v>0</v>
      </c>
      <c r="GI30" s="97">
        <f>Seniori!GI32</f>
        <v>0</v>
      </c>
      <c r="GJ30" s="97">
        <f>Seniori!GJ32</f>
        <v>0</v>
      </c>
      <c r="GK30" s="97">
        <f>Seniori!GK32</f>
        <v>0</v>
      </c>
      <c r="GL30" s="97">
        <f>Seniori!GL32</f>
        <v>0</v>
      </c>
      <c r="GM30" s="97">
        <f>Seniori!GM32</f>
        <v>0</v>
      </c>
      <c r="GN30" s="97">
        <f>Seniori!GN32</f>
        <v>0</v>
      </c>
      <c r="GO30" s="97">
        <f>Seniori!GO32</f>
        <v>0</v>
      </c>
      <c r="GP30" s="97">
        <f>Seniori!GP32</f>
        <v>0</v>
      </c>
      <c r="GQ30" s="97">
        <f>Seniori!GQ32</f>
        <v>0</v>
      </c>
      <c r="GR30" s="97">
        <f>Seniori!GR32</f>
        <v>0</v>
      </c>
      <c r="GS30" s="97">
        <f>Seniori!GS32</f>
        <v>0</v>
      </c>
      <c r="GT30" s="97">
        <f>Seniori!GT32</f>
        <v>0</v>
      </c>
      <c r="GU30" s="97">
        <f>Seniori!GU32</f>
        <v>0</v>
      </c>
      <c r="GV30" s="97">
        <f>Seniori!GV32</f>
        <v>6</v>
      </c>
      <c r="GW30" s="97">
        <f>Seniori!GW32</f>
        <v>0</v>
      </c>
      <c r="GX30" s="97">
        <f>Seniori!GX32</f>
        <v>0</v>
      </c>
      <c r="GY30" s="97">
        <f>Seniori!GY32</f>
        <v>0</v>
      </c>
      <c r="GZ30" s="97">
        <f>Seniori!GZ32</f>
        <v>9</v>
      </c>
      <c r="HA30" s="97">
        <f>Seniori!HA32</f>
        <v>0</v>
      </c>
      <c r="HB30" s="97">
        <f>Seniori!HB32</f>
        <v>4</v>
      </c>
      <c r="HC30" s="97">
        <f>Seniori!HC32</f>
        <v>0</v>
      </c>
      <c r="HD30" s="97">
        <f>Seniori!HD32</f>
        <v>0</v>
      </c>
      <c r="HE30" s="97">
        <f>Seniori!HE32</f>
        <v>0</v>
      </c>
      <c r="HF30" s="97">
        <f>Seniori!HF32</f>
        <v>0</v>
      </c>
      <c r="HG30" s="97">
        <f>Seniori!HG32</f>
        <v>0</v>
      </c>
      <c r="HH30" s="97">
        <f>Seniori!HH32</f>
        <v>10</v>
      </c>
      <c r="HI30" s="97">
        <f>Seniori!HI32</f>
        <v>0</v>
      </c>
      <c r="HJ30" s="97">
        <f>Seniori!HJ32</f>
        <v>6</v>
      </c>
      <c r="HK30" s="97">
        <f>Seniori!HK32</f>
        <v>0</v>
      </c>
      <c r="HL30" s="97">
        <f>Seniori!HL32</f>
        <v>0</v>
      </c>
      <c r="HM30" s="97">
        <f>Seniori!HM32</f>
        <v>4</v>
      </c>
      <c r="HN30" s="97">
        <f>Seniori!HN32</f>
        <v>0</v>
      </c>
      <c r="HO30" s="97">
        <f>Seniori!HO32</f>
        <v>0</v>
      </c>
      <c r="HP30" s="97">
        <f>Seniori!HP32</f>
        <v>0</v>
      </c>
      <c r="HQ30" s="97">
        <f>Seniori!HQ32</f>
        <v>0</v>
      </c>
      <c r="HR30" s="97">
        <f>Seniori!HR32</f>
        <v>0</v>
      </c>
      <c r="HS30" s="97">
        <f>Seniori!HS32</f>
        <v>0</v>
      </c>
      <c r="HT30" s="97">
        <f>Seniori!HT32</f>
        <v>7</v>
      </c>
      <c r="HU30" s="97">
        <f>Seniori!HU32</f>
        <v>0</v>
      </c>
      <c r="HV30" s="97">
        <f>Seniori!HV32</f>
        <v>0</v>
      </c>
      <c r="HW30" s="97">
        <f>Seniori!HW32</f>
        <v>0</v>
      </c>
      <c r="HX30" s="97">
        <f>Seniori!HX32</f>
        <v>0</v>
      </c>
      <c r="HY30" s="97">
        <f>Seniori!HY32</f>
        <v>0</v>
      </c>
      <c r="HZ30" s="97">
        <f>Seniori!HZ32</f>
        <v>0</v>
      </c>
      <c r="IA30" s="97">
        <f>Seniori!IA32</f>
        <v>0</v>
      </c>
      <c r="IB30" s="97">
        <f>Seniori!IB32</f>
        <v>0</v>
      </c>
      <c r="IC30" s="97">
        <f>Seniori!IC32</f>
        <v>0</v>
      </c>
      <c r="ID30" s="97">
        <f>Seniori!ID32</f>
        <v>0</v>
      </c>
      <c r="IE30" s="97">
        <f>Seniori!IE32</f>
        <v>0</v>
      </c>
      <c r="IF30" s="97">
        <f>Seniori!IF32</f>
        <v>0</v>
      </c>
      <c r="IG30" s="97">
        <f>Seniori!IG32</f>
        <v>0</v>
      </c>
      <c r="IH30" s="97">
        <f>Seniori!IH32</f>
        <v>0</v>
      </c>
      <c r="II30" s="97">
        <f>Seniori!II32</f>
        <v>0</v>
      </c>
      <c r="IJ30" s="97">
        <f>Seniori!IJ32</f>
        <v>0</v>
      </c>
      <c r="IK30" s="97">
        <f>Seniori!IK32</f>
        <v>0</v>
      </c>
      <c r="IL30" s="97">
        <f>Seniori!IL32</f>
        <v>0</v>
      </c>
      <c r="IM30" s="97">
        <f>Seniori!IM32</f>
        <v>0</v>
      </c>
      <c r="IN30" s="97">
        <f>Seniori!IN32</f>
        <v>0</v>
      </c>
      <c r="IO30" s="97">
        <f>Seniori!IO32</f>
        <v>0</v>
      </c>
      <c r="IP30" s="97">
        <f>Seniori!IP32</f>
        <v>0</v>
      </c>
      <c r="IQ30" s="97">
        <f>Seniori!IQ32</f>
        <v>0</v>
      </c>
      <c r="IR30" s="97">
        <f>Seniori!IR32</f>
        <v>0</v>
      </c>
      <c r="IS30" s="97">
        <f>Seniori!IS32</f>
        <v>0</v>
      </c>
      <c r="IT30" s="97">
        <f>Seniori!IT32</f>
        <v>0</v>
      </c>
      <c r="IU30" s="97">
        <f>Seniori!IU32</f>
        <v>0</v>
      </c>
      <c r="IV30" s="97">
        <f>Seniori!IV32</f>
        <v>0</v>
      </c>
      <c r="IW30" s="97">
        <f>Seniori!IW32</f>
        <v>0</v>
      </c>
      <c r="IX30" s="97">
        <f>Seniori!IX32</f>
        <v>0</v>
      </c>
      <c r="IY30" s="97">
        <f>Seniori!IY32</f>
        <v>0</v>
      </c>
      <c r="IZ30" s="97">
        <f>Seniori!IZ32</f>
        <v>0</v>
      </c>
      <c r="JA30" s="97">
        <f>Seniori!JA32</f>
        <v>0</v>
      </c>
      <c r="JB30" s="97">
        <f>Seniori!JB32</f>
        <v>0</v>
      </c>
      <c r="JC30" s="97">
        <f>Seniori!JC32</f>
        <v>0</v>
      </c>
      <c r="JD30" s="97">
        <f>Seniori!JD32</f>
        <v>0</v>
      </c>
      <c r="JE30" s="97">
        <f>Seniori!JE32</f>
        <v>0</v>
      </c>
      <c r="JF30" s="97">
        <f>Seniori!JF32</f>
        <v>0</v>
      </c>
      <c r="JG30" s="97">
        <f>Seniori!JG32</f>
        <v>0</v>
      </c>
      <c r="JH30" s="97">
        <f>Seniori!JH32</f>
        <v>0</v>
      </c>
      <c r="JI30" s="97">
        <f>Seniori!JI32</f>
        <v>0</v>
      </c>
      <c r="JJ30" s="97">
        <f>Seniori!JJ32</f>
        <v>0</v>
      </c>
      <c r="JK30" s="97">
        <f>Seniori!JK32</f>
        <v>0</v>
      </c>
      <c r="JL30" s="97">
        <f>Seniori!JL32</f>
        <v>0</v>
      </c>
      <c r="JM30" s="97">
        <f>Seniori!JM32</f>
        <v>0</v>
      </c>
      <c r="JN30" s="97">
        <f>Seniori!JN32</f>
        <v>0</v>
      </c>
      <c r="JO30" s="97">
        <f>Seniori!JO32</f>
        <v>0</v>
      </c>
      <c r="JP30" s="97">
        <f>Seniori!JP32</f>
        <v>0</v>
      </c>
      <c r="JQ30" s="97">
        <f>Seniori!JQ32</f>
        <v>0</v>
      </c>
      <c r="JR30" s="97">
        <f>Seniori!JR32</f>
        <v>0</v>
      </c>
      <c r="JS30" s="97">
        <f>Seniori!JS32</f>
        <v>0</v>
      </c>
      <c r="JT30" s="97">
        <f>Seniori!JT32</f>
        <v>0</v>
      </c>
      <c r="JU30" s="97">
        <f>Seniori!JU32</f>
        <v>0</v>
      </c>
      <c r="JV30" s="97">
        <f>Seniori!JV32</f>
        <v>0</v>
      </c>
      <c r="JW30" s="97">
        <f>Seniori!JW32</f>
        <v>0</v>
      </c>
      <c r="JX30" s="97">
        <f>Seniori!JX32</f>
        <v>0</v>
      </c>
      <c r="JY30" s="97">
        <f>Seniori!JY32</f>
        <v>0</v>
      </c>
      <c r="JZ30" s="97">
        <f>Seniori!JZ32</f>
        <v>0</v>
      </c>
      <c r="KA30" s="97">
        <f>Seniori!KA32</f>
        <v>0</v>
      </c>
      <c r="KB30" s="97">
        <f>Seniori!KB32</f>
        <v>0</v>
      </c>
      <c r="KC30" s="97">
        <f>Seniori!KC32</f>
        <v>0</v>
      </c>
      <c r="KD30" s="97">
        <f>Seniori!KD32</f>
        <v>0</v>
      </c>
      <c r="KE30" s="97">
        <f>Seniori!KE32</f>
        <v>0</v>
      </c>
      <c r="KF30" s="97">
        <f>Seniori!KF32</f>
        <v>0</v>
      </c>
      <c r="KG30" s="97">
        <f>Seniori!KG32</f>
        <v>0</v>
      </c>
      <c r="KH30" s="97">
        <f>Seniori!KH32</f>
        <v>0</v>
      </c>
      <c r="KI30" s="97">
        <f>Seniori!KI32</f>
        <v>0</v>
      </c>
      <c r="KJ30" s="97">
        <f>Seniori!KJ32</f>
        <v>0</v>
      </c>
      <c r="KK30" s="97">
        <f>Seniori!KK32</f>
        <v>0</v>
      </c>
      <c r="KL30" s="97">
        <f>Seniori!KL32</f>
        <v>0</v>
      </c>
      <c r="KM30" s="97">
        <f>Seniori!KM32</f>
        <v>0</v>
      </c>
      <c r="KN30" s="97">
        <f>Seniori!KN32</f>
        <v>0</v>
      </c>
      <c r="KO30" s="97">
        <f>Seniori!KO32</f>
        <v>0</v>
      </c>
      <c r="KP30" s="97">
        <f>Seniori!KP32</f>
        <v>0</v>
      </c>
      <c r="KQ30" s="97">
        <f>Seniori!KQ32</f>
        <v>0</v>
      </c>
      <c r="KR30" s="97">
        <f>Seniori!KR32</f>
        <v>0</v>
      </c>
      <c r="KS30" s="97">
        <f>Seniori!KS32</f>
        <v>0</v>
      </c>
      <c r="KT30" s="97">
        <f>Seniori!KT32</f>
        <v>0</v>
      </c>
      <c r="KU30" s="97">
        <f>Seniori!KU32</f>
        <v>0</v>
      </c>
      <c r="KV30" s="97">
        <f>Seniori!KV32</f>
        <v>0</v>
      </c>
      <c r="KW30" s="97">
        <f>Seniori!KW32</f>
        <v>0</v>
      </c>
      <c r="KX30" s="97">
        <f>Seniori!KX32</f>
        <v>0</v>
      </c>
      <c r="KY30" s="97">
        <f>Seniori!KY32</f>
        <v>0</v>
      </c>
      <c r="KZ30" s="97">
        <f>Seniori!KZ32</f>
        <v>0</v>
      </c>
      <c r="LA30" s="97">
        <f>Seniori!LA32</f>
        <v>0</v>
      </c>
      <c r="LB30" s="97">
        <f>Seniori!LB32</f>
        <v>0</v>
      </c>
      <c r="LC30" s="97">
        <f>Seniori!LC32</f>
        <v>0</v>
      </c>
      <c r="LD30" s="97">
        <f>Seniori!LD32</f>
        <v>0</v>
      </c>
      <c r="LE30" s="97">
        <f>Seniori!LE32</f>
        <v>0</v>
      </c>
      <c r="LF30" s="97">
        <f>Seniori!LF32</f>
        <v>0</v>
      </c>
      <c r="LG30" s="97">
        <f>Seniori!LG32</f>
        <v>0</v>
      </c>
      <c r="LH30" s="97">
        <f>Seniori!LH32</f>
        <v>0</v>
      </c>
      <c r="LI30" s="97">
        <f>Seniori!LI32</f>
        <v>0</v>
      </c>
      <c r="LJ30" s="97">
        <f>Seniori!LJ32</f>
        <v>0</v>
      </c>
      <c r="LK30" s="97">
        <f>Seniori!LK32</f>
        <v>0</v>
      </c>
      <c r="LL30" s="97">
        <f>Seniori!LL32</f>
        <v>0</v>
      </c>
      <c r="LM30" s="97">
        <f>Seniori!LM32</f>
        <v>0</v>
      </c>
      <c r="LN30" s="97">
        <f>Seniori!LN32</f>
        <v>0</v>
      </c>
      <c r="LO30" s="97">
        <f>Seniori!LO32</f>
        <v>0</v>
      </c>
      <c r="LP30" s="97">
        <f>Seniori!LP32</f>
        <v>0</v>
      </c>
      <c r="LQ30" s="97">
        <f>Seniori!LQ32</f>
        <v>0</v>
      </c>
      <c r="LR30" s="97">
        <f>Seniori!LR32</f>
        <v>0</v>
      </c>
      <c r="LS30" s="97">
        <f>Seniori!LS32</f>
        <v>0</v>
      </c>
      <c r="LT30" s="97">
        <f>Seniori!LT32</f>
        <v>0</v>
      </c>
      <c r="LU30" s="97">
        <f>Seniori!LU32</f>
        <v>0</v>
      </c>
      <c r="LV30" s="97">
        <f>Seniori!LV32</f>
        <v>0</v>
      </c>
      <c r="LW30" s="97">
        <f>Seniori!LW32</f>
        <v>0</v>
      </c>
      <c r="LX30" s="97">
        <f>Seniori!LX32</f>
        <v>0</v>
      </c>
      <c r="LY30" s="97">
        <f>Seniori!LY32</f>
        <v>0</v>
      </c>
      <c r="LZ30" s="97">
        <f>Seniori!LZ32</f>
        <v>0</v>
      </c>
      <c r="MA30" s="97">
        <f>Seniori!MA32</f>
        <v>0</v>
      </c>
      <c r="MB30" s="97">
        <f>Seniori!MB32</f>
        <v>0</v>
      </c>
      <c r="MC30" s="97">
        <f>Seniori!MC32</f>
        <v>0</v>
      </c>
      <c r="MD30" s="97">
        <f>Seniori!MD32</f>
        <v>0</v>
      </c>
      <c r="ME30" s="97">
        <f>Seniori!ME32</f>
        <v>0</v>
      </c>
      <c r="MF30" s="97">
        <f>Seniori!MF32</f>
        <v>0</v>
      </c>
      <c r="MG30" s="97">
        <f>Seniori!MG32</f>
        <v>0</v>
      </c>
      <c r="MH30" s="97">
        <f>Seniori!MH32</f>
        <v>0</v>
      </c>
      <c r="MI30" s="97">
        <f>Seniori!MI32</f>
        <v>0</v>
      </c>
      <c r="MJ30" s="97">
        <f>Seniori!MJ32</f>
        <v>0</v>
      </c>
      <c r="MK30" s="97">
        <f>Seniori!MK32</f>
        <v>0</v>
      </c>
      <c r="ML30" s="97">
        <f>Seniori!ML32</f>
        <v>0</v>
      </c>
      <c r="MM30" s="97">
        <f>Seniori!MM32</f>
        <v>0</v>
      </c>
      <c r="MN30" s="97">
        <f>Seniori!MN32</f>
        <v>0</v>
      </c>
      <c r="MO30" s="97">
        <f>Seniori!MO32</f>
        <v>0</v>
      </c>
      <c r="MP30" s="97">
        <f>Seniori!MP32</f>
        <v>0</v>
      </c>
      <c r="MQ30" s="97">
        <f>Seniori!MQ32</f>
        <v>0</v>
      </c>
      <c r="MR30" s="97">
        <f>Seniori!MR32</f>
        <v>0</v>
      </c>
      <c r="MS30" s="97">
        <f>Seniori!MS32</f>
        <v>0</v>
      </c>
      <c r="MT30" s="97">
        <f>Seniori!MT32</f>
        <v>0</v>
      </c>
      <c r="MU30" s="97">
        <f>Seniori!MU32</f>
        <v>0</v>
      </c>
      <c r="MV30" s="97">
        <f>Seniori!MV32</f>
        <v>0</v>
      </c>
      <c r="MW30" s="97">
        <f>Seniori!MW32</f>
        <v>0</v>
      </c>
      <c r="MX30" s="97">
        <f>Seniori!MX32</f>
        <v>0</v>
      </c>
      <c r="MY30" s="97">
        <f>Seniori!MY32</f>
        <v>0</v>
      </c>
      <c r="MZ30" s="97">
        <f>Seniori!MZ32</f>
        <v>0</v>
      </c>
      <c r="NA30" s="97">
        <f>Seniori!NA32</f>
        <v>0</v>
      </c>
      <c r="NB30" s="97">
        <f>Seniori!NB32</f>
        <v>0</v>
      </c>
      <c r="NC30" s="97">
        <f>Seniori!NC32</f>
        <v>0</v>
      </c>
      <c r="ND30" s="97">
        <f>Seniori!ND32</f>
        <v>0</v>
      </c>
      <c r="NE30" s="97">
        <f>Seniori!NE32</f>
        <v>0</v>
      </c>
      <c r="NF30" s="97">
        <f>Seniori!NF32</f>
        <v>0</v>
      </c>
      <c r="NG30" s="97">
        <f>Seniori!NG32</f>
        <v>0</v>
      </c>
      <c r="NH30" s="97">
        <f>Seniori!NH32</f>
        <v>0</v>
      </c>
      <c r="NI30" s="97">
        <f>Seniori!NI32</f>
        <v>0</v>
      </c>
      <c r="NJ30" s="97">
        <f>Seniori!NJ32</f>
        <v>0</v>
      </c>
      <c r="NK30" s="97">
        <f>Seniori!NK32</f>
        <v>0</v>
      </c>
      <c r="NL30" s="97">
        <f>Seniori!NL32</f>
        <v>0</v>
      </c>
      <c r="NM30" s="97">
        <f>Seniori!NM32</f>
        <v>0</v>
      </c>
      <c r="NN30" s="97">
        <f>Seniori!NN32</f>
        <v>0</v>
      </c>
      <c r="NO30" s="97">
        <f>Seniori!NO32</f>
        <v>0</v>
      </c>
      <c r="NP30" s="97">
        <f>Seniori!NP32</f>
        <v>0</v>
      </c>
      <c r="NQ30" s="97">
        <f>Seniori!NQ32</f>
        <v>0</v>
      </c>
      <c r="NR30" s="97">
        <f>Seniori!NR32</f>
        <v>0</v>
      </c>
      <c r="NS30" s="97">
        <f>Seniori!NS32</f>
        <v>0</v>
      </c>
      <c r="NT30" s="97">
        <f>Seniori!NT32</f>
        <v>0</v>
      </c>
      <c r="NU30" s="97">
        <f>Seniori!NU32</f>
        <v>0</v>
      </c>
      <c r="NV30" s="97">
        <f>Seniori!NV32</f>
        <v>0</v>
      </c>
      <c r="NW30" s="97">
        <f>Seniori!NW32</f>
        <v>0</v>
      </c>
      <c r="NX30" s="97">
        <f>Seniori!NX32</f>
        <v>0</v>
      </c>
      <c r="NY30" s="97">
        <f>Seniori!NY32</f>
        <v>0</v>
      </c>
      <c r="NZ30" s="97">
        <f>Seniori!NZ32</f>
        <v>0</v>
      </c>
      <c r="OA30" s="97">
        <f>Seniori!OA32</f>
        <v>0</v>
      </c>
      <c r="OB30" s="97">
        <f>Seniori!OB32</f>
        <v>0</v>
      </c>
      <c r="OC30" s="97">
        <f>Seniori!OC32</f>
        <v>0</v>
      </c>
      <c r="OD30" s="97">
        <f>Seniori!OD32</f>
        <v>0</v>
      </c>
      <c r="OE30" s="97">
        <f>Seniori!OE32</f>
        <v>0</v>
      </c>
      <c r="OF30" s="97">
        <f>Seniori!OF32</f>
        <v>0</v>
      </c>
      <c r="OG30" s="97">
        <f>Seniori!OG32</f>
        <v>0</v>
      </c>
      <c r="OH30" s="97">
        <f>Seniori!OH32</f>
        <v>0</v>
      </c>
      <c r="OI30" s="97">
        <f>Seniori!OI32</f>
        <v>0</v>
      </c>
      <c r="OJ30" s="97">
        <f>Seniori!OJ32</f>
        <v>0</v>
      </c>
      <c r="OK30" s="97">
        <f>Seniori!OK32</f>
        <v>0</v>
      </c>
      <c r="OL30" s="97">
        <f>Seniori!OL32</f>
        <v>0</v>
      </c>
      <c r="OM30" s="97">
        <f>Seniori!OM32</f>
        <v>0</v>
      </c>
      <c r="ON30" s="97">
        <f>Seniori!ON32</f>
        <v>0</v>
      </c>
      <c r="OO30" s="97">
        <f>Seniori!OO32</f>
        <v>0</v>
      </c>
      <c r="OP30" s="97">
        <f>Seniori!OP32</f>
        <v>0</v>
      </c>
      <c r="OQ30" s="97">
        <f>Seniori!OQ32</f>
        <v>0</v>
      </c>
      <c r="OR30" s="97">
        <f>Seniori!OR32</f>
        <v>0</v>
      </c>
      <c r="OS30" s="97">
        <f>Seniori!OS32</f>
        <v>0</v>
      </c>
      <c r="OT30" s="97">
        <f>Seniori!OT32</f>
        <v>0</v>
      </c>
      <c r="OU30" s="97">
        <f>Seniori!OU32</f>
        <v>0</v>
      </c>
      <c r="OV30" s="97">
        <f>Seniori!OV32</f>
        <v>0</v>
      </c>
      <c r="OW30" s="97">
        <f>Seniori!OW32</f>
        <v>0</v>
      </c>
      <c r="OX30" s="97">
        <f>Seniori!OX32</f>
        <v>0</v>
      </c>
      <c r="OY30" s="97">
        <f>Seniori!OY32</f>
        <v>0</v>
      </c>
      <c r="OZ30" s="97">
        <f>Seniori!OZ32</f>
        <v>0</v>
      </c>
      <c r="PA30" s="97">
        <f>Seniori!PA32</f>
        <v>0</v>
      </c>
      <c r="PB30" s="97">
        <f>Seniori!PB32</f>
        <v>0</v>
      </c>
      <c r="PC30" s="97">
        <f>Seniori!PC32</f>
        <v>0</v>
      </c>
      <c r="PD30" s="97">
        <f>Seniori!PD32</f>
        <v>0</v>
      </c>
      <c r="PE30" s="97">
        <f>Seniori!PE32</f>
        <v>0</v>
      </c>
      <c r="PF30" s="97">
        <f>Seniori!PF32</f>
        <v>0</v>
      </c>
      <c r="PG30" s="97">
        <f>Seniori!PG32</f>
        <v>0</v>
      </c>
      <c r="PH30" s="97">
        <f>Seniori!PH32</f>
        <v>0</v>
      </c>
      <c r="PI30" s="97">
        <f>Seniori!PI32</f>
        <v>0</v>
      </c>
      <c r="PJ30" s="97">
        <f>Seniori!PJ32</f>
        <v>0</v>
      </c>
      <c r="PK30" s="97">
        <f>Seniori!PK32</f>
        <v>0</v>
      </c>
      <c r="PL30" s="97">
        <f>Seniori!PL32</f>
        <v>0</v>
      </c>
      <c r="PM30" s="97">
        <f>Seniori!PM32</f>
        <v>0</v>
      </c>
      <c r="PN30" s="97">
        <f>Seniori!PN32</f>
        <v>0</v>
      </c>
      <c r="PO30" s="97">
        <f>Seniori!PO32</f>
        <v>0</v>
      </c>
      <c r="PP30" s="97">
        <f>Seniori!PP32</f>
        <v>0</v>
      </c>
      <c r="PQ30" s="97">
        <f>Seniori!PQ32</f>
        <v>0</v>
      </c>
      <c r="PR30" s="97">
        <f>Seniori!PR32</f>
        <v>0</v>
      </c>
      <c r="PS30" s="97">
        <f>Seniori!PS32</f>
        <v>0</v>
      </c>
      <c r="PT30" s="97">
        <f>Seniori!PT32</f>
        <v>0</v>
      </c>
      <c r="PU30" s="97">
        <f>Seniori!PU32</f>
        <v>0</v>
      </c>
      <c r="PV30" s="97">
        <f>Seniori!PV32</f>
        <v>0</v>
      </c>
      <c r="PW30" s="97">
        <f>Seniori!PW32</f>
        <v>0</v>
      </c>
      <c r="PX30" s="97">
        <f>Seniori!PX32</f>
        <v>0</v>
      </c>
      <c r="PY30" s="97">
        <f>Seniori!PY32</f>
        <v>0</v>
      </c>
      <c r="PZ30" s="97">
        <f>Seniori!PZ32</f>
        <v>0</v>
      </c>
      <c r="QA30" s="97">
        <f>Seniori!QA32</f>
        <v>0</v>
      </c>
      <c r="QB30" s="97">
        <f>Seniori!QB32</f>
        <v>0</v>
      </c>
      <c r="QC30" s="97">
        <f>Seniori!QC32</f>
        <v>0</v>
      </c>
      <c r="QD30" s="97">
        <f>Seniori!QD32</f>
        <v>0</v>
      </c>
      <c r="QE30" s="97">
        <f>Seniori!QE32</f>
        <v>0</v>
      </c>
      <c r="QF30" s="97">
        <f>Seniori!QF32</f>
        <v>0</v>
      </c>
      <c r="QG30" s="97">
        <f>Seniori!QG32</f>
        <v>0</v>
      </c>
      <c r="QH30" s="97">
        <f>Seniori!QH32</f>
        <v>0</v>
      </c>
      <c r="QI30" s="97">
        <f>Seniori!QI32</f>
        <v>0</v>
      </c>
      <c r="QJ30" s="97">
        <f>Seniori!QJ32</f>
        <v>0</v>
      </c>
      <c r="QK30" s="97">
        <f>Seniori!QK32</f>
        <v>0</v>
      </c>
      <c r="QL30" s="97">
        <f>Seniori!QL32</f>
        <v>0</v>
      </c>
      <c r="QM30" s="97">
        <f>Seniori!QM32</f>
        <v>0</v>
      </c>
      <c r="QN30" s="97">
        <f>Seniori!QN32</f>
        <v>0</v>
      </c>
      <c r="QO30" s="97">
        <f>Seniori!QO32</f>
        <v>0</v>
      </c>
      <c r="QP30" s="97">
        <f>Seniori!QP32</f>
        <v>0</v>
      </c>
      <c r="QQ30" s="97">
        <f>Seniori!QQ32</f>
        <v>0</v>
      </c>
      <c r="QR30" s="97">
        <f>Seniori!QR32</f>
        <v>0</v>
      </c>
      <c r="QS30" s="97">
        <f>Seniori!QS32</f>
        <v>0</v>
      </c>
      <c r="QT30" s="97">
        <f>Seniori!QT32</f>
        <v>0</v>
      </c>
      <c r="QU30" s="97">
        <f>Seniori!QU32</f>
        <v>0</v>
      </c>
      <c r="QV30" s="97">
        <f>Seniori!QV32</f>
        <v>0</v>
      </c>
      <c r="QW30" s="97">
        <f>Seniori!QW32</f>
        <v>0</v>
      </c>
      <c r="QX30" s="97">
        <f>Seniori!QX32</f>
        <v>0</v>
      </c>
      <c r="QY30" s="97">
        <f>Seniori!QY32</f>
        <v>0</v>
      </c>
      <c r="QZ30" s="97">
        <f>Seniori!QZ32</f>
        <v>0</v>
      </c>
      <c r="RA30" s="97">
        <f>Seniori!RA32</f>
        <v>0</v>
      </c>
      <c r="RB30" s="97">
        <f>Seniori!RB32</f>
        <v>0</v>
      </c>
      <c r="RC30" s="97">
        <f>Seniori!RC32</f>
        <v>0</v>
      </c>
      <c r="RD30" s="97">
        <f>Seniori!RD32</f>
        <v>0</v>
      </c>
      <c r="RE30" s="97">
        <f>Seniori!RE32</f>
        <v>0</v>
      </c>
      <c r="RF30" s="97">
        <f>Seniori!RF32</f>
        <v>0</v>
      </c>
      <c r="RG30" s="97">
        <f>Seniori!RG32</f>
        <v>0</v>
      </c>
      <c r="RH30" s="97">
        <f>Seniori!RH32</f>
        <v>0</v>
      </c>
      <c r="RI30" s="97">
        <f>Seniori!RI32</f>
        <v>0</v>
      </c>
      <c r="RJ30" s="97">
        <f>Seniori!RJ32</f>
        <v>0</v>
      </c>
      <c r="RK30" s="97">
        <f>Seniori!RK32</f>
        <v>0</v>
      </c>
      <c r="RL30" s="97">
        <f>Seniori!RL32</f>
        <v>0</v>
      </c>
      <c r="RM30" s="97">
        <f>Seniori!RM32</f>
        <v>0</v>
      </c>
      <c r="RN30" s="97">
        <f>Seniori!RN32</f>
        <v>0</v>
      </c>
      <c r="RO30" s="97">
        <f>Seniori!RO32</f>
        <v>0</v>
      </c>
      <c r="RP30" s="97">
        <f>Seniori!RP32</f>
        <v>0</v>
      </c>
      <c r="RQ30" s="97">
        <f>Seniori!RQ32</f>
        <v>0</v>
      </c>
      <c r="RR30" s="97">
        <f>Seniori!RR32</f>
        <v>0</v>
      </c>
      <c r="RS30" s="97">
        <f>Seniori!RS32</f>
        <v>0</v>
      </c>
      <c r="RT30" s="97">
        <f>Seniori!RT32</f>
        <v>0</v>
      </c>
      <c r="RU30" s="97">
        <f>Seniori!RU32</f>
        <v>0</v>
      </c>
      <c r="RV30" s="97">
        <f>Seniori!RV32</f>
        <v>0</v>
      </c>
      <c r="RW30" s="97">
        <f>Seniori!RW32</f>
        <v>0</v>
      </c>
      <c r="RX30" s="97">
        <f>Seniori!RX32</f>
        <v>0</v>
      </c>
      <c r="RY30" s="97">
        <f>Seniori!RY32</f>
        <v>0</v>
      </c>
      <c r="RZ30" s="97">
        <f>Seniori!RZ32</f>
        <v>0</v>
      </c>
      <c r="SA30" s="97">
        <f>Seniori!SA32</f>
        <v>0</v>
      </c>
      <c r="SB30" s="97">
        <f>Seniori!SB32</f>
        <v>0</v>
      </c>
      <c r="SC30" s="97">
        <f>Seniori!SC32</f>
        <v>0</v>
      </c>
      <c r="SD30" s="97">
        <f>Seniori!SD32</f>
        <v>0</v>
      </c>
      <c r="SE30" s="97">
        <f>Seniori!SE32</f>
        <v>0</v>
      </c>
      <c r="SF30" s="97">
        <f>Seniori!SF32</f>
        <v>0</v>
      </c>
      <c r="SG30" s="97">
        <f>Seniori!SG32</f>
        <v>0</v>
      </c>
      <c r="SH30" s="97">
        <f>Seniori!SH32</f>
        <v>0</v>
      </c>
      <c r="SI30" s="97">
        <f>Seniori!SI32</f>
        <v>0</v>
      </c>
      <c r="SJ30" s="97">
        <f>Seniori!SJ32</f>
        <v>0</v>
      </c>
      <c r="SK30" s="97">
        <f>Seniori!SK32</f>
        <v>0</v>
      </c>
      <c r="SL30" s="97">
        <f>Seniori!SL32</f>
        <v>0</v>
      </c>
      <c r="SM30" s="97">
        <f>Seniori!SM32</f>
        <v>0</v>
      </c>
      <c r="SN30" s="97">
        <f>Seniori!SN32</f>
        <v>0</v>
      </c>
      <c r="SO30" s="97">
        <f>Seniori!SO32</f>
        <v>0</v>
      </c>
      <c r="SP30" s="97">
        <f>Seniori!SP32</f>
        <v>0</v>
      </c>
      <c r="SQ30" s="97">
        <f>Seniori!SQ32</f>
        <v>0</v>
      </c>
      <c r="SR30" s="97">
        <f>Seniori!SR32</f>
        <v>0</v>
      </c>
      <c r="SS30" s="97">
        <f>Seniori!SS32</f>
        <v>0</v>
      </c>
      <c r="ST30" s="97">
        <f>Seniori!ST32</f>
        <v>0</v>
      </c>
      <c r="SU30" s="97">
        <f>Seniori!SU32</f>
        <v>0</v>
      </c>
      <c r="SV30" s="97">
        <f>Seniori!SV32</f>
        <v>0</v>
      </c>
      <c r="SW30" s="97">
        <f>Seniori!SW32</f>
        <v>0</v>
      </c>
      <c r="SX30" s="97">
        <f>Seniori!SX32</f>
        <v>0</v>
      </c>
      <c r="SY30" s="97">
        <f>Seniori!SY32</f>
        <v>0</v>
      </c>
      <c r="SZ30" s="97">
        <f>Seniori!SZ32</f>
        <v>0</v>
      </c>
      <c r="TA30" s="97">
        <f>Seniori!TA32</f>
        <v>0</v>
      </c>
      <c r="TB30" s="97">
        <f>Seniori!TB32</f>
        <v>0</v>
      </c>
    </row>
    <row r="31" spans="1:523" s="1" customFormat="1" ht="18" customHeight="1" x14ac:dyDescent="0.2">
      <c r="A31" s="12">
        <v>20</v>
      </c>
      <c r="B31" s="11" t="s">
        <v>390</v>
      </c>
      <c r="C31" s="1">
        <v>12840</v>
      </c>
      <c r="D31" s="1">
        <v>2019</v>
      </c>
      <c r="E31" s="4" t="s">
        <v>27</v>
      </c>
      <c r="G31" s="9" t="s">
        <v>96</v>
      </c>
      <c r="H31" s="4" t="s">
        <v>29</v>
      </c>
      <c r="I31" s="1">
        <f>SUM(K31:TB31)</f>
        <v>45</v>
      </c>
      <c r="J31" s="12">
        <f>Tabuľka3[[#This Row],[Stĺpec9]]</f>
        <v>45</v>
      </c>
      <c r="K31" s="97">
        <f>Seniori!K23</f>
        <v>0</v>
      </c>
      <c r="L31" s="97">
        <f>Seniori!L23</f>
        <v>0</v>
      </c>
      <c r="M31" s="97">
        <f>Seniori!M23</f>
        <v>0</v>
      </c>
      <c r="N31" s="97">
        <f>Seniori!N23</f>
        <v>0</v>
      </c>
      <c r="O31" s="97">
        <f>Seniori!O23</f>
        <v>0</v>
      </c>
      <c r="P31" s="97">
        <f>Seniori!P23</f>
        <v>0</v>
      </c>
      <c r="Q31" s="97">
        <f>Seniori!Q23</f>
        <v>0</v>
      </c>
      <c r="R31" s="97">
        <f>Seniori!R23</f>
        <v>0</v>
      </c>
      <c r="S31" s="97">
        <f>Seniori!S23</f>
        <v>0</v>
      </c>
      <c r="T31" s="97">
        <f>Seniori!T23</f>
        <v>0</v>
      </c>
      <c r="U31" s="97">
        <f>Seniori!U23</f>
        <v>0</v>
      </c>
      <c r="V31" s="97">
        <f>Seniori!V23</f>
        <v>0</v>
      </c>
      <c r="W31" s="97">
        <f>Seniori!W23</f>
        <v>0</v>
      </c>
      <c r="X31" s="97">
        <f>Seniori!X23</f>
        <v>0</v>
      </c>
      <c r="Y31" s="97">
        <f>Seniori!Y23</f>
        <v>0</v>
      </c>
      <c r="Z31" s="97">
        <f>Seniori!Z23</f>
        <v>0</v>
      </c>
      <c r="AA31" s="97">
        <f>Seniori!AA23</f>
        <v>0</v>
      </c>
      <c r="AB31" s="97">
        <f>Seniori!AB23</f>
        <v>0</v>
      </c>
      <c r="AC31" s="97">
        <f>Seniori!AC23</f>
        <v>0</v>
      </c>
      <c r="AD31" s="97">
        <f>Seniori!AD23</f>
        <v>0</v>
      </c>
      <c r="AE31" s="97">
        <f>Seniori!AE23</f>
        <v>0</v>
      </c>
      <c r="AF31" s="97">
        <f>Seniori!AF23</f>
        <v>0</v>
      </c>
      <c r="AG31" s="97">
        <f>Seniori!AG23</f>
        <v>0</v>
      </c>
      <c r="AH31" s="97">
        <f>Seniori!AH23</f>
        <v>0</v>
      </c>
      <c r="AI31" s="97">
        <f>Seniori!AI23</f>
        <v>0</v>
      </c>
      <c r="AJ31" s="97">
        <f>Seniori!AJ23</f>
        <v>0</v>
      </c>
      <c r="AK31" s="97">
        <f>Seniori!AK23</f>
        <v>0</v>
      </c>
      <c r="AL31" s="97">
        <f>Seniori!AL23</f>
        <v>0</v>
      </c>
      <c r="AM31" s="97">
        <f>Seniori!AM23</f>
        <v>0</v>
      </c>
      <c r="AN31" s="97">
        <f>Seniori!AN23</f>
        <v>0</v>
      </c>
      <c r="AO31" s="97">
        <f>Seniori!AO23</f>
        <v>0</v>
      </c>
      <c r="AP31" s="97">
        <f>Seniori!AP23</f>
        <v>0</v>
      </c>
      <c r="AQ31" s="97">
        <f>Seniori!AQ23</f>
        <v>0</v>
      </c>
      <c r="AR31" s="97">
        <f>Seniori!AR23</f>
        <v>0</v>
      </c>
      <c r="AS31" s="97">
        <f>Seniori!AS23</f>
        <v>0</v>
      </c>
      <c r="AT31" s="97">
        <f>Seniori!AT23</f>
        <v>0</v>
      </c>
      <c r="AU31" s="97">
        <f>Seniori!AU23</f>
        <v>0</v>
      </c>
      <c r="AV31" s="97">
        <f>Seniori!AV23</f>
        <v>0</v>
      </c>
      <c r="AW31" s="97">
        <f>Seniori!AW23</f>
        <v>0</v>
      </c>
      <c r="AX31" s="97">
        <f>Seniori!AX23</f>
        <v>0</v>
      </c>
      <c r="AY31" s="97">
        <f>Seniori!AY23</f>
        <v>0</v>
      </c>
      <c r="AZ31" s="97">
        <f>Seniori!AZ23</f>
        <v>0</v>
      </c>
      <c r="BA31" s="97">
        <f>Seniori!BA23</f>
        <v>0</v>
      </c>
      <c r="BB31" s="97">
        <f>Seniori!BB23</f>
        <v>0</v>
      </c>
      <c r="BC31" s="97">
        <f>Seniori!BC23</f>
        <v>0</v>
      </c>
      <c r="BD31" s="97">
        <f>Seniori!BD23</f>
        <v>0</v>
      </c>
      <c r="BE31" s="97">
        <f>Seniori!BE23</f>
        <v>0</v>
      </c>
      <c r="BF31" s="97">
        <f>Seniori!BF23</f>
        <v>0</v>
      </c>
      <c r="BG31" s="97">
        <f>Seniori!BG23</f>
        <v>0</v>
      </c>
      <c r="BH31" s="97">
        <f>Seniori!BH23</f>
        <v>0</v>
      </c>
      <c r="BI31" s="97">
        <f>Seniori!BI23</f>
        <v>0</v>
      </c>
      <c r="BJ31" s="97">
        <f>Seniori!BJ23</f>
        <v>0</v>
      </c>
      <c r="BK31" s="97">
        <f>Seniori!BK23</f>
        <v>0</v>
      </c>
      <c r="BL31" s="97">
        <f>Seniori!BL23</f>
        <v>0</v>
      </c>
      <c r="BM31" s="97">
        <f>Seniori!BM23</f>
        <v>0</v>
      </c>
      <c r="BN31" s="97">
        <f>Seniori!BN23</f>
        <v>0</v>
      </c>
      <c r="BO31" s="97">
        <f>Seniori!BO23</f>
        <v>0</v>
      </c>
      <c r="BP31" s="97">
        <f>Seniori!BP23</f>
        <v>0</v>
      </c>
      <c r="BQ31" s="97">
        <f>Seniori!BQ23</f>
        <v>0</v>
      </c>
      <c r="BR31" s="97">
        <f>Seniori!BR23</f>
        <v>0</v>
      </c>
      <c r="BS31" s="97">
        <f>Seniori!BS23</f>
        <v>0</v>
      </c>
      <c r="BT31" s="97">
        <f>Seniori!BT23</f>
        <v>0</v>
      </c>
      <c r="BU31" s="97">
        <f>Seniori!BU23</f>
        <v>0</v>
      </c>
      <c r="BV31" s="97">
        <f>Seniori!BV23</f>
        <v>0</v>
      </c>
      <c r="BW31" s="97">
        <f>Seniori!BW23</f>
        <v>0</v>
      </c>
      <c r="BX31" s="97">
        <f>Seniori!BX23</f>
        <v>0</v>
      </c>
      <c r="BY31" s="97">
        <f>Seniori!BY23</f>
        <v>0</v>
      </c>
      <c r="BZ31" s="97">
        <f>Seniori!BZ23</f>
        <v>0</v>
      </c>
      <c r="CA31" s="97">
        <f>Seniori!CA23</f>
        <v>0</v>
      </c>
      <c r="CB31" s="97">
        <f>Seniori!CB23</f>
        <v>0</v>
      </c>
      <c r="CC31" s="97">
        <f>Seniori!CC23</f>
        <v>0</v>
      </c>
      <c r="CD31" s="97">
        <f>Seniori!CD23</f>
        <v>10</v>
      </c>
      <c r="CE31" s="97">
        <f>Seniori!CE23</f>
        <v>0</v>
      </c>
      <c r="CF31" s="97">
        <f>Seniori!CF23</f>
        <v>0</v>
      </c>
      <c r="CG31" s="97">
        <f>Seniori!CG23</f>
        <v>0</v>
      </c>
      <c r="CH31" s="97">
        <f>Seniori!CH23</f>
        <v>0</v>
      </c>
      <c r="CI31" s="97">
        <f>Seniori!CI23</f>
        <v>0</v>
      </c>
      <c r="CJ31" s="97">
        <f>Seniori!CJ23</f>
        <v>0</v>
      </c>
      <c r="CK31" s="97">
        <f>Seniori!CK23</f>
        <v>0</v>
      </c>
      <c r="CL31" s="97">
        <f>Seniori!CL23</f>
        <v>0</v>
      </c>
      <c r="CM31" s="97">
        <f>Seniori!CM23</f>
        <v>0</v>
      </c>
      <c r="CN31" s="97">
        <f>Seniori!CN23</f>
        <v>13</v>
      </c>
      <c r="CO31" s="97">
        <f>Seniori!CO23</f>
        <v>0</v>
      </c>
      <c r="CP31" s="97">
        <f>Seniori!CP23</f>
        <v>0</v>
      </c>
      <c r="CQ31" s="97">
        <f>Seniori!CQ23</f>
        <v>0</v>
      </c>
      <c r="CR31" s="97">
        <f>Seniori!CR23</f>
        <v>0</v>
      </c>
      <c r="CS31" s="97">
        <f>Seniori!CS23</f>
        <v>0</v>
      </c>
      <c r="CT31" s="97">
        <f>Seniori!CT23</f>
        <v>0</v>
      </c>
      <c r="CU31" s="97">
        <f>Seniori!CU23</f>
        <v>0</v>
      </c>
      <c r="CV31" s="97">
        <f>Seniori!CV23</f>
        <v>0</v>
      </c>
      <c r="CW31" s="97">
        <f>Seniori!CW23</f>
        <v>0</v>
      </c>
      <c r="CX31" s="97">
        <f>Seniori!CX23</f>
        <v>0</v>
      </c>
      <c r="CY31" s="97">
        <f>Seniori!CY23</f>
        <v>0</v>
      </c>
      <c r="CZ31" s="97">
        <f>Seniori!CZ23</f>
        <v>0</v>
      </c>
      <c r="DA31" s="97">
        <f>Seniori!DA23</f>
        <v>0</v>
      </c>
      <c r="DB31" s="97">
        <f>Seniori!DB23</f>
        <v>0</v>
      </c>
      <c r="DC31" s="97">
        <f>Seniori!DC23</f>
        <v>0</v>
      </c>
      <c r="DD31" s="97">
        <f>Seniori!DD23</f>
        <v>0</v>
      </c>
      <c r="DE31" s="97">
        <f>Seniori!DE23</f>
        <v>0</v>
      </c>
      <c r="DF31" s="97">
        <f>Seniori!DF23</f>
        <v>0</v>
      </c>
      <c r="DG31" s="97">
        <f>Seniori!DG23</f>
        <v>0</v>
      </c>
      <c r="DH31" s="97">
        <f>Seniori!DH23</f>
        <v>0</v>
      </c>
      <c r="DI31" s="97">
        <f>Seniori!DI23</f>
        <v>0</v>
      </c>
      <c r="DJ31" s="97">
        <f>Seniori!DJ23</f>
        <v>0</v>
      </c>
      <c r="DK31" s="97">
        <f>Seniori!DK23</f>
        <v>0</v>
      </c>
      <c r="DL31" s="97">
        <f>Seniori!DL23</f>
        <v>0</v>
      </c>
      <c r="DM31" s="97">
        <f>Seniori!DM23</f>
        <v>0</v>
      </c>
      <c r="DN31" s="97">
        <f>Seniori!DN23</f>
        <v>0</v>
      </c>
      <c r="DO31" s="97">
        <f>Seniori!DO23</f>
        <v>0</v>
      </c>
      <c r="DP31" s="97">
        <f>Seniori!DP23</f>
        <v>0</v>
      </c>
      <c r="DQ31" s="97">
        <f>Seniori!DQ23</f>
        <v>0</v>
      </c>
      <c r="DR31" s="97">
        <f>Seniori!DR23</f>
        <v>0</v>
      </c>
      <c r="DS31" s="97">
        <f>Seniori!DS23</f>
        <v>0</v>
      </c>
      <c r="DT31" s="97">
        <f>Seniori!DT23</f>
        <v>0</v>
      </c>
      <c r="DU31" s="97">
        <f>Seniori!DU23</f>
        <v>0</v>
      </c>
      <c r="DV31" s="97">
        <f>Seniori!DV23</f>
        <v>0</v>
      </c>
      <c r="DW31" s="97">
        <f>Seniori!DW23</f>
        <v>0</v>
      </c>
      <c r="DX31" s="97">
        <f>Seniori!DX23</f>
        <v>0</v>
      </c>
      <c r="DY31" s="97">
        <f>Seniori!DY23</f>
        <v>0</v>
      </c>
      <c r="DZ31" s="97">
        <f>Seniori!DZ23</f>
        <v>0</v>
      </c>
      <c r="EA31" s="97">
        <f>Seniori!EA23</f>
        <v>0</v>
      </c>
      <c r="EB31" s="97">
        <f>Seniori!EB23</f>
        <v>0</v>
      </c>
      <c r="EC31" s="97">
        <f>Seniori!EC23</f>
        <v>0</v>
      </c>
      <c r="ED31" s="97">
        <f>Seniori!ED23</f>
        <v>0</v>
      </c>
      <c r="EE31" s="97">
        <f>Seniori!EE23</f>
        <v>0</v>
      </c>
      <c r="EF31" s="97">
        <f>Seniori!EF23</f>
        <v>0</v>
      </c>
      <c r="EG31" s="97">
        <f>Seniori!EG23</f>
        <v>0</v>
      </c>
      <c r="EH31" s="97">
        <f>Seniori!EH23</f>
        <v>0</v>
      </c>
      <c r="EI31" s="97">
        <f>Seniori!EI23</f>
        <v>0</v>
      </c>
      <c r="EJ31" s="97">
        <f>Seniori!EJ23</f>
        <v>0</v>
      </c>
      <c r="EK31" s="97">
        <f>Seniori!EK23</f>
        <v>0</v>
      </c>
      <c r="EL31" s="97">
        <f>Seniori!EL23</f>
        <v>0</v>
      </c>
      <c r="EM31" s="97">
        <f>Seniori!EM23</f>
        <v>0</v>
      </c>
      <c r="EN31" s="97">
        <f>Seniori!EN23</f>
        <v>0</v>
      </c>
      <c r="EO31" s="97">
        <f>Seniori!EO23</f>
        <v>0</v>
      </c>
      <c r="EP31" s="97">
        <f>Seniori!EP23</f>
        <v>0</v>
      </c>
      <c r="EQ31" s="97">
        <f>Seniori!EQ23</f>
        <v>0</v>
      </c>
      <c r="ER31" s="97">
        <f>Seniori!ER23</f>
        <v>0</v>
      </c>
      <c r="ES31" s="97">
        <f>Seniori!ES23</f>
        <v>0</v>
      </c>
      <c r="ET31" s="97">
        <f>Seniori!ET23</f>
        <v>0</v>
      </c>
      <c r="EU31" s="97">
        <f>Seniori!EU23</f>
        <v>0</v>
      </c>
      <c r="EV31" s="97">
        <f>Seniori!EV23</f>
        <v>0</v>
      </c>
      <c r="EW31" s="97">
        <f>Seniori!EW23</f>
        <v>0</v>
      </c>
      <c r="EX31" s="97">
        <f>Seniori!EX23</f>
        <v>0</v>
      </c>
      <c r="EY31" s="97">
        <f>Seniori!EY23</f>
        <v>0</v>
      </c>
      <c r="EZ31" s="97">
        <f>Seniori!EZ23</f>
        <v>0</v>
      </c>
      <c r="FA31" s="97">
        <f>Seniori!FA23</f>
        <v>0</v>
      </c>
      <c r="FB31" s="97">
        <f>Seniori!FB23</f>
        <v>0</v>
      </c>
      <c r="FC31" s="97">
        <f>Seniori!FC23</f>
        <v>0</v>
      </c>
      <c r="FD31" s="97">
        <f>Seniori!FD23</f>
        <v>0</v>
      </c>
      <c r="FE31" s="97">
        <f>Seniori!FE23</f>
        <v>0</v>
      </c>
      <c r="FF31" s="97">
        <f>Seniori!FF23</f>
        <v>0</v>
      </c>
      <c r="FG31" s="97">
        <f>Seniori!FG23</f>
        <v>0</v>
      </c>
      <c r="FH31" s="97">
        <f>Seniori!FH23</f>
        <v>0</v>
      </c>
      <c r="FI31" s="97">
        <f>Seniori!FI23</f>
        <v>0</v>
      </c>
      <c r="FJ31" s="97">
        <f>Seniori!FJ23</f>
        <v>0</v>
      </c>
      <c r="FK31" s="97">
        <f>Seniori!FK23</f>
        <v>0</v>
      </c>
      <c r="FL31" s="97">
        <f>Seniori!FL23</f>
        <v>0</v>
      </c>
      <c r="FM31" s="97">
        <f>Seniori!FM23</f>
        <v>0</v>
      </c>
      <c r="FN31" s="97">
        <f>Seniori!FN23</f>
        <v>0</v>
      </c>
      <c r="FO31" s="97">
        <f>Seniori!FO23</f>
        <v>0</v>
      </c>
      <c r="FP31" s="97">
        <f>Seniori!FP23</f>
        <v>0</v>
      </c>
      <c r="FQ31" s="97">
        <f>Seniori!FQ23</f>
        <v>0</v>
      </c>
      <c r="FR31" s="97">
        <f>Seniori!FR23</f>
        <v>0</v>
      </c>
      <c r="FS31" s="97">
        <f>Seniori!FS23</f>
        <v>0</v>
      </c>
      <c r="FT31" s="97">
        <f>Seniori!FT23</f>
        <v>0</v>
      </c>
      <c r="FU31" s="97">
        <f>Seniori!FU23</f>
        <v>0</v>
      </c>
      <c r="FV31" s="97">
        <f>Seniori!FV23</f>
        <v>0</v>
      </c>
      <c r="FW31" s="97">
        <f>Seniori!FW23</f>
        <v>0</v>
      </c>
      <c r="FX31" s="97">
        <f>Seniori!FX23</f>
        <v>0</v>
      </c>
      <c r="FY31" s="97">
        <f>Seniori!FY23</f>
        <v>0</v>
      </c>
      <c r="FZ31" s="97">
        <f>Seniori!FZ23</f>
        <v>0</v>
      </c>
      <c r="GA31" s="97">
        <f>Seniori!GA23</f>
        <v>0</v>
      </c>
      <c r="GB31" s="97">
        <f>Seniori!GB23</f>
        <v>0</v>
      </c>
      <c r="GC31" s="97">
        <f>Seniori!GC23</f>
        <v>0</v>
      </c>
      <c r="GD31" s="97">
        <f>Seniori!GD23</f>
        <v>0</v>
      </c>
      <c r="GE31" s="97">
        <f>Seniori!GE23</f>
        <v>0</v>
      </c>
      <c r="GF31" s="97">
        <f>Seniori!GF23</f>
        <v>0</v>
      </c>
      <c r="GG31" s="97">
        <f>Seniori!GG23</f>
        <v>0</v>
      </c>
      <c r="GH31" s="97">
        <f>Seniori!GH23</f>
        <v>0</v>
      </c>
      <c r="GI31" s="97">
        <f>Seniori!GI23</f>
        <v>0</v>
      </c>
      <c r="GJ31" s="97">
        <f>Seniori!GJ23</f>
        <v>0</v>
      </c>
      <c r="GK31" s="97">
        <f>Seniori!GK23</f>
        <v>0</v>
      </c>
      <c r="GL31" s="97">
        <f>Seniori!GL23</f>
        <v>0</v>
      </c>
      <c r="GM31" s="97">
        <f>Seniori!GM23</f>
        <v>0</v>
      </c>
      <c r="GN31" s="97">
        <f>Seniori!GN23</f>
        <v>0</v>
      </c>
      <c r="GO31" s="97">
        <f>Seniori!GO23</f>
        <v>0</v>
      </c>
      <c r="GP31" s="97">
        <f>Seniori!GP23</f>
        <v>0</v>
      </c>
      <c r="GQ31" s="97">
        <f>Seniori!GQ23</f>
        <v>0</v>
      </c>
      <c r="GR31" s="97">
        <f>Seniori!GR23</f>
        <v>0</v>
      </c>
      <c r="GS31" s="97">
        <f>Seniori!GS23</f>
        <v>0</v>
      </c>
      <c r="GT31" s="97">
        <f>Seniori!GT23</f>
        <v>0</v>
      </c>
      <c r="GU31" s="97">
        <f>Seniori!GU23</f>
        <v>0</v>
      </c>
      <c r="GV31" s="97">
        <f>Seniori!GV23</f>
        <v>0</v>
      </c>
      <c r="GW31" s="97">
        <f>Seniori!GW23</f>
        <v>0</v>
      </c>
      <c r="GX31" s="97">
        <f>Seniori!GX23</f>
        <v>0</v>
      </c>
      <c r="GY31" s="97">
        <f>Seniori!GY23</f>
        <v>0</v>
      </c>
      <c r="GZ31" s="97">
        <f>Seniori!GZ23</f>
        <v>0</v>
      </c>
      <c r="HA31" s="97">
        <f>Seniori!HA23</f>
        <v>0</v>
      </c>
      <c r="HB31" s="97">
        <f>Seniori!HB23</f>
        <v>0</v>
      </c>
      <c r="HC31" s="97">
        <f>Seniori!HC23</f>
        <v>0</v>
      </c>
      <c r="HD31" s="97">
        <f>Seniori!HD23</f>
        <v>0</v>
      </c>
      <c r="HE31" s="97">
        <f>Seniori!HE23</f>
        <v>0</v>
      </c>
      <c r="HF31" s="97">
        <f>Seniori!HF23</f>
        <v>0</v>
      </c>
      <c r="HG31" s="97">
        <f>Seniori!HG23</f>
        <v>0</v>
      </c>
      <c r="HH31" s="97">
        <f>Seniori!HH23</f>
        <v>0</v>
      </c>
      <c r="HI31" s="97">
        <f>Seniori!HI23</f>
        <v>0</v>
      </c>
      <c r="HJ31" s="97">
        <f>Seniori!HJ23</f>
        <v>0</v>
      </c>
      <c r="HK31" s="97">
        <f>Seniori!HK23</f>
        <v>0</v>
      </c>
      <c r="HL31" s="97">
        <f>Seniori!HL23</f>
        <v>13</v>
      </c>
      <c r="HM31" s="97">
        <f>Seniori!HM23</f>
        <v>0</v>
      </c>
      <c r="HN31" s="97">
        <f>Seniori!HN23</f>
        <v>0</v>
      </c>
      <c r="HO31" s="97">
        <f>Seniori!HO23</f>
        <v>0</v>
      </c>
      <c r="HP31" s="97">
        <f>Seniori!HP23</f>
        <v>0</v>
      </c>
      <c r="HQ31" s="97">
        <f>Seniori!HQ23</f>
        <v>0</v>
      </c>
      <c r="HR31" s="97">
        <f>Seniori!HR23</f>
        <v>0</v>
      </c>
      <c r="HS31" s="97">
        <f>Seniori!HS23</f>
        <v>0</v>
      </c>
      <c r="HT31" s="97">
        <f>Seniori!HT23</f>
        <v>0</v>
      </c>
      <c r="HU31" s="97">
        <f>Seniori!HU23</f>
        <v>9</v>
      </c>
      <c r="HV31" s="97">
        <f>Seniori!HV23</f>
        <v>0</v>
      </c>
      <c r="HW31" s="97">
        <f>Seniori!HW23</f>
        <v>0</v>
      </c>
      <c r="HX31" s="97">
        <f>Seniori!HX23</f>
        <v>0</v>
      </c>
      <c r="HY31" s="97">
        <f>Seniori!HY23</f>
        <v>0</v>
      </c>
      <c r="HZ31" s="97">
        <f>Seniori!HZ23</f>
        <v>0</v>
      </c>
      <c r="IA31" s="97">
        <f>Seniori!IA23</f>
        <v>0</v>
      </c>
      <c r="IB31" s="97">
        <f>Seniori!IB23</f>
        <v>0</v>
      </c>
      <c r="IC31" s="97">
        <f>Seniori!IC23</f>
        <v>0</v>
      </c>
      <c r="ID31" s="97">
        <f>Seniori!ID23</f>
        <v>0</v>
      </c>
      <c r="IE31" s="97">
        <f>Seniori!IE23</f>
        <v>0</v>
      </c>
      <c r="IF31" s="97">
        <f>Seniori!IF23</f>
        <v>0</v>
      </c>
      <c r="IG31" s="97">
        <f>Seniori!IG23</f>
        <v>0</v>
      </c>
      <c r="IH31" s="97">
        <f>Seniori!IH23</f>
        <v>0</v>
      </c>
      <c r="II31" s="97">
        <f>Seniori!II23</f>
        <v>0</v>
      </c>
      <c r="IJ31" s="97">
        <f>Seniori!IJ23</f>
        <v>0</v>
      </c>
      <c r="IK31" s="97">
        <f>Seniori!IK23</f>
        <v>0</v>
      </c>
      <c r="IL31" s="97">
        <f>Seniori!IL23</f>
        <v>0</v>
      </c>
      <c r="IM31" s="97">
        <f>Seniori!IM23</f>
        <v>0</v>
      </c>
      <c r="IN31" s="97">
        <f>Seniori!IN23</f>
        <v>0</v>
      </c>
      <c r="IO31" s="97">
        <f>Seniori!IO23</f>
        <v>0</v>
      </c>
      <c r="IP31" s="97">
        <f>Seniori!IP23</f>
        <v>0</v>
      </c>
      <c r="IQ31" s="97">
        <f>Seniori!IQ23</f>
        <v>0</v>
      </c>
      <c r="IR31" s="97">
        <f>Seniori!IR23</f>
        <v>0</v>
      </c>
      <c r="IS31" s="97">
        <f>Seniori!IS23</f>
        <v>0</v>
      </c>
      <c r="IT31" s="97">
        <f>Seniori!IT23</f>
        <v>0</v>
      </c>
      <c r="IU31" s="97">
        <f>Seniori!IU23</f>
        <v>0</v>
      </c>
      <c r="IV31" s="97">
        <f>Seniori!IV23</f>
        <v>0</v>
      </c>
      <c r="IW31" s="97">
        <f>Seniori!IW23</f>
        <v>0</v>
      </c>
      <c r="IX31" s="97">
        <f>Seniori!IX23</f>
        <v>0</v>
      </c>
      <c r="IY31" s="97">
        <f>Seniori!IY23</f>
        <v>0</v>
      </c>
      <c r="IZ31" s="97">
        <f>Seniori!IZ23</f>
        <v>0</v>
      </c>
      <c r="JA31" s="97">
        <f>Seniori!JA23</f>
        <v>0</v>
      </c>
      <c r="JB31" s="97">
        <f>Seniori!JB23</f>
        <v>0</v>
      </c>
      <c r="JC31" s="97">
        <f>Seniori!JC23</f>
        <v>0</v>
      </c>
      <c r="JD31" s="97">
        <f>Seniori!JD23</f>
        <v>0</v>
      </c>
      <c r="JE31" s="97">
        <f>Seniori!JE23</f>
        <v>0</v>
      </c>
      <c r="JF31" s="97">
        <f>Seniori!JF23</f>
        <v>0</v>
      </c>
      <c r="JG31" s="97">
        <f>Seniori!JG23</f>
        <v>0</v>
      </c>
      <c r="JH31" s="97">
        <f>Seniori!JH23</f>
        <v>0</v>
      </c>
      <c r="JI31" s="97">
        <f>Seniori!JI23</f>
        <v>0</v>
      </c>
      <c r="JJ31" s="97">
        <f>Seniori!JJ23</f>
        <v>0</v>
      </c>
      <c r="JK31" s="97">
        <f>Seniori!JK23</f>
        <v>0</v>
      </c>
      <c r="JL31" s="97">
        <f>Seniori!JL23</f>
        <v>0</v>
      </c>
      <c r="JM31" s="97">
        <f>Seniori!JM23</f>
        <v>0</v>
      </c>
      <c r="JN31" s="97">
        <f>Seniori!JN23</f>
        <v>0</v>
      </c>
      <c r="JO31" s="97">
        <f>Seniori!JO23</f>
        <v>0</v>
      </c>
      <c r="JP31" s="97">
        <f>Seniori!JP23</f>
        <v>0</v>
      </c>
      <c r="JQ31" s="97">
        <f>Seniori!JQ23</f>
        <v>0</v>
      </c>
      <c r="JR31" s="97">
        <f>Seniori!JR23</f>
        <v>0</v>
      </c>
      <c r="JS31" s="97">
        <f>Seniori!JS23</f>
        <v>0</v>
      </c>
      <c r="JT31" s="97">
        <f>Seniori!JT23</f>
        <v>0</v>
      </c>
      <c r="JU31" s="97">
        <f>Seniori!JU23</f>
        <v>0</v>
      </c>
      <c r="JV31" s="97">
        <f>Seniori!JV23</f>
        <v>0</v>
      </c>
      <c r="JW31" s="97">
        <f>Seniori!JW23</f>
        <v>0</v>
      </c>
      <c r="JX31" s="97">
        <f>Seniori!JX23</f>
        <v>0</v>
      </c>
      <c r="JY31" s="97">
        <f>Seniori!JY23</f>
        <v>0</v>
      </c>
      <c r="JZ31" s="97">
        <f>Seniori!JZ23</f>
        <v>0</v>
      </c>
      <c r="KA31" s="97">
        <f>Seniori!KA23</f>
        <v>0</v>
      </c>
      <c r="KB31" s="97">
        <f>Seniori!KB23</f>
        <v>0</v>
      </c>
      <c r="KC31" s="97">
        <f>Seniori!KC23</f>
        <v>0</v>
      </c>
      <c r="KD31" s="97">
        <f>Seniori!KD23</f>
        <v>0</v>
      </c>
      <c r="KE31" s="97">
        <f>Seniori!KE23</f>
        <v>0</v>
      </c>
      <c r="KF31" s="97">
        <f>Seniori!KF23</f>
        <v>0</v>
      </c>
      <c r="KG31" s="97">
        <f>Seniori!KG23</f>
        <v>0</v>
      </c>
      <c r="KH31" s="97">
        <f>Seniori!KH23</f>
        <v>0</v>
      </c>
      <c r="KI31" s="97">
        <f>Seniori!KI23</f>
        <v>0</v>
      </c>
      <c r="KJ31" s="97">
        <f>Seniori!KJ23</f>
        <v>0</v>
      </c>
      <c r="KK31" s="97">
        <f>Seniori!KK23</f>
        <v>0</v>
      </c>
      <c r="KL31" s="97">
        <f>Seniori!KL23</f>
        <v>0</v>
      </c>
      <c r="KM31" s="97">
        <f>Seniori!KM23</f>
        <v>0</v>
      </c>
      <c r="KN31" s="97">
        <f>Seniori!KN23</f>
        <v>0</v>
      </c>
      <c r="KO31" s="97">
        <f>Seniori!KO23</f>
        <v>0</v>
      </c>
      <c r="KP31" s="97">
        <f>Seniori!KP23</f>
        <v>0</v>
      </c>
      <c r="KQ31" s="97">
        <f>Seniori!KQ23</f>
        <v>0</v>
      </c>
      <c r="KR31" s="97">
        <f>Seniori!KR23</f>
        <v>0</v>
      </c>
      <c r="KS31" s="97">
        <f>Seniori!KS23</f>
        <v>0</v>
      </c>
      <c r="KT31" s="97">
        <f>Seniori!KT23</f>
        <v>0</v>
      </c>
      <c r="KU31" s="97">
        <f>Seniori!KU23</f>
        <v>0</v>
      </c>
      <c r="KV31" s="97">
        <f>Seniori!KV23</f>
        <v>0</v>
      </c>
      <c r="KW31" s="97">
        <f>Seniori!KW23</f>
        <v>0</v>
      </c>
      <c r="KX31" s="97">
        <f>Seniori!KX23</f>
        <v>0</v>
      </c>
      <c r="KY31" s="97">
        <f>Seniori!KY23</f>
        <v>0</v>
      </c>
      <c r="KZ31" s="97">
        <f>Seniori!KZ23</f>
        <v>0</v>
      </c>
      <c r="LA31" s="97">
        <f>Seniori!LA23</f>
        <v>0</v>
      </c>
      <c r="LB31" s="97">
        <f>Seniori!LB23</f>
        <v>0</v>
      </c>
      <c r="LC31" s="97">
        <f>Seniori!LC23</f>
        <v>0</v>
      </c>
      <c r="LD31" s="97">
        <f>Seniori!LD23</f>
        <v>0</v>
      </c>
      <c r="LE31" s="97">
        <f>Seniori!LE23</f>
        <v>0</v>
      </c>
      <c r="LF31" s="97">
        <f>Seniori!LF23</f>
        <v>0</v>
      </c>
      <c r="LG31" s="97">
        <f>Seniori!LG23</f>
        <v>0</v>
      </c>
      <c r="LH31" s="97">
        <f>Seniori!LH23</f>
        <v>0</v>
      </c>
      <c r="LI31" s="97">
        <f>Seniori!LI23</f>
        <v>0</v>
      </c>
      <c r="LJ31" s="97">
        <f>Seniori!LJ23</f>
        <v>0</v>
      </c>
      <c r="LK31" s="97">
        <f>Seniori!LK23</f>
        <v>0</v>
      </c>
      <c r="LL31" s="97">
        <f>Seniori!LL23</f>
        <v>0</v>
      </c>
      <c r="LM31" s="97">
        <f>Seniori!LM23</f>
        <v>0</v>
      </c>
      <c r="LN31" s="97">
        <f>Seniori!LN23</f>
        <v>0</v>
      </c>
      <c r="LO31" s="97">
        <f>Seniori!LO23</f>
        <v>0</v>
      </c>
      <c r="LP31" s="97">
        <f>Seniori!LP23</f>
        <v>0</v>
      </c>
      <c r="LQ31" s="97">
        <f>Seniori!LQ23</f>
        <v>0</v>
      </c>
      <c r="LR31" s="97">
        <f>Seniori!LR23</f>
        <v>0</v>
      </c>
      <c r="LS31" s="97">
        <f>Seniori!LS23</f>
        <v>0</v>
      </c>
      <c r="LT31" s="97">
        <f>Seniori!LT23</f>
        <v>0</v>
      </c>
      <c r="LU31" s="97">
        <f>Seniori!LU23</f>
        <v>0</v>
      </c>
      <c r="LV31" s="97">
        <f>Seniori!LV23</f>
        <v>0</v>
      </c>
      <c r="LW31" s="97">
        <f>Seniori!LW23</f>
        <v>0</v>
      </c>
      <c r="LX31" s="97">
        <f>Seniori!LX23</f>
        <v>0</v>
      </c>
      <c r="LY31" s="97">
        <f>Seniori!LY23</f>
        <v>0</v>
      </c>
      <c r="LZ31" s="97">
        <f>Seniori!LZ23</f>
        <v>0</v>
      </c>
      <c r="MA31" s="97">
        <f>Seniori!MA23</f>
        <v>0</v>
      </c>
      <c r="MB31" s="97">
        <f>Seniori!MB23</f>
        <v>0</v>
      </c>
      <c r="MC31" s="97">
        <f>Seniori!MC23</f>
        <v>0</v>
      </c>
      <c r="MD31" s="97">
        <f>Seniori!MD23</f>
        <v>0</v>
      </c>
      <c r="ME31" s="97">
        <f>Seniori!ME23</f>
        <v>0</v>
      </c>
      <c r="MF31" s="97">
        <f>Seniori!MF23</f>
        <v>0</v>
      </c>
      <c r="MG31" s="97">
        <f>Seniori!MG23</f>
        <v>0</v>
      </c>
      <c r="MH31" s="97">
        <f>Seniori!MH23</f>
        <v>0</v>
      </c>
      <c r="MI31" s="97">
        <f>Seniori!MI23</f>
        <v>0</v>
      </c>
      <c r="MJ31" s="97">
        <f>Seniori!MJ23</f>
        <v>0</v>
      </c>
      <c r="MK31" s="97">
        <f>Seniori!MK23</f>
        <v>0</v>
      </c>
      <c r="ML31" s="97">
        <f>Seniori!ML23</f>
        <v>0</v>
      </c>
      <c r="MM31" s="97">
        <f>Seniori!MM23</f>
        <v>0</v>
      </c>
      <c r="MN31" s="97">
        <f>Seniori!MN23</f>
        <v>0</v>
      </c>
      <c r="MO31" s="97">
        <f>Seniori!MO23</f>
        <v>0</v>
      </c>
      <c r="MP31" s="97">
        <f>Seniori!MP23</f>
        <v>0</v>
      </c>
      <c r="MQ31" s="97">
        <f>Seniori!MQ23</f>
        <v>0</v>
      </c>
      <c r="MR31" s="97">
        <f>Seniori!MR23</f>
        <v>0</v>
      </c>
      <c r="MS31" s="97">
        <f>Seniori!MS23</f>
        <v>0</v>
      </c>
      <c r="MT31" s="97">
        <f>Seniori!MT23</f>
        <v>0</v>
      </c>
      <c r="MU31" s="97">
        <f>Seniori!MU23</f>
        <v>0</v>
      </c>
      <c r="MV31" s="97">
        <f>Seniori!MV23</f>
        <v>0</v>
      </c>
      <c r="MW31" s="97">
        <f>Seniori!MW23</f>
        <v>0</v>
      </c>
      <c r="MX31" s="97">
        <f>Seniori!MX23</f>
        <v>0</v>
      </c>
      <c r="MY31" s="97">
        <f>Seniori!MY23</f>
        <v>0</v>
      </c>
      <c r="MZ31" s="97">
        <f>Seniori!MZ23</f>
        <v>0</v>
      </c>
      <c r="NA31" s="97">
        <f>Seniori!NA23</f>
        <v>0</v>
      </c>
      <c r="NB31" s="97">
        <f>Seniori!NB23</f>
        <v>0</v>
      </c>
      <c r="NC31" s="97">
        <f>Seniori!NC23</f>
        <v>0</v>
      </c>
      <c r="ND31" s="97">
        <f>Seniori!ND23</f>
        <v>0</v>
      </c>
      <c r="NE31" s="97">
        <f>Seniori!NE23</f>
        <v>0</v>
      </c>
      <c r="NF31" s="97">
        <f>Seniori!NF23</f>
        <v>0</v>
      </c>
      <c r="NG31" s="97">
        <f>Seniori!NG23</f>
        <v>0</v>
      </c>
      <c r="NH31" s="97">
        <f>Seniori!NH23</f>
        <v>0</v>
      </c>
      <c r="NI31" s="97">
        <f>Seniori!NI23</f>
        <v>0</v>
      </c>
      <c r="NJ31" s="97">
        <f>Seniori!NJ23</f>
        <v>0</v>
      </c>
      <c r="NK31" s="97">
        <f>Seniori!NK23</f>
        <v>0</v>
      </c>
      <c r="NL31" s="97">
        <f>Seniori!NL23</f>
        <v>0</v>
      </c>
      <c r="NM31" s="97">
        <f>Seniori!NM23</f>
        <v>0</v>
      </c>
      <c r="NN31" s="97">
        <f>Seniori!NN23</f>
        <v>0</v>
      </c>
      <c r="NO31" s="97">
        <f>Seniori!NO23</f>
        <v>0</v>
      </c>
      <c r="NP31" s="97">
        <f>Seniori!NP23</f>
        <v>0</v>
      </c>
      <c r="NQ31" s="97">
        <f>Seniori!NQ23</f>
        <v>0</v>
      </c>
      <c r="NR31" s="97">
        <f>Seniori!NR23</f>
        <v>0</v>
      </c>
      <c r="NS31" s="97">
        <f>Seniori!NS23</f>
        <v>0</v>
      </c>
      <c r="NT31" s="97">
        <f>Seniori!NT23</f>
        <v>0</v>
      </c>
      <c r="NU31" s="97">
        <f>Seniori!NU23</f>
        <v>0</v>
      </c>
      <c r="NV31" s="97">
        <f>Seniori!NV23</f>
        <v>0</v>
      </c>
      <c r="NW31" s="97">
        <f>Seniori!NW23</f>
        <v>0</v>
      </c>
      <c r="NX31" s="97">
        <f>Seniori!NX23</f>
        <v>0</v>
      </c>
      <c r="NY31" s="97">
        <f>Seniori!NY23</f>
        <v>0</v>
      </c>
      <c r="NZ31" s="97">
        <f>Seniori!NZ23</f>
        <v>0</v>
      </c>
      <c r="OA31" s="97">
        <f>Seniori!OA23</f>
        <v>0</v>
      </c>
      <c r="OB31" s="97">
        <f>Seniori!OB23</f>
        <v>0</v>
      </c>
      <c r="OC31" s="97">
        <f>Seniori!OC23</f>
        <v>0</v>
      </c>
      <c r="OD31" s="97">
        <f>Seniori!OD23</f>
        <v>0</v>
      </c>
      <c r="OE31" s="97">
        <f>Seniori!OE23</f>
        <v>0</v>
      </c>
      <c r="OF31" s="97">
        <f>Seniori!OF23</f>
        <v>0</v>
      </c>
      <c r="OG31" s="97">
        <f>Seniori!OG23</f>
        <v>0</v>
      </c>
      <c r="OH31" s="97">
        <f>Seniori!OH23</f>
        <v>0</v>
      </c>
      <c r="OI31" s="97">
        <f>Seniori!OI23</f>
        <v>0</v>
      </c>
      <c r="OJ31" s="97">
        <f>Seniori!OJ23</f>
        <v>0</v>
      </c>
      <c r="OK31" s="97">
        <f>Seniori!OK23</f>
        <v>0</v>
      </c>
      <c r="OL31" s="97">
        <f>Seniori!OL23</f>
        <v>0</v>
      </c>
      <c r="OM31" s="97">
        <f>Seniori!OM23</f>
        <v>0</v>
      </c>
      <c r="ON31" s="97">
        <f>Seniori!ON23</f>
        <v>0</v>
      </c>
      <c r="OO31" s="97">
        <f>Seniori!OO23</f>
        <v>0</v>
      </c>
      <c r="OP31" s="97">
        <f>Seniori!OP23</f>
        <v>0</v>
      </c>
      <c r="OQ31" s="97">
        <f>Seniori!OQ23</f>
        <v>0</v>
      </c>
      <c r="OR31" s="97">
        <f>Seniori!OR23</f>
        <v>0</v>
      </c>
      <c r="OS31" s="97">
        <f>Seniori!OS23</f>
        <v>0</v>
      </c>
      <c r="OT31" s="97">
        <f>Seniori!OT23</f>
        <v>0</v>
      </c>
      <c r="OU31" s="97">
        <f>Seniori!OU23</f>
        <v>0</v>
      </c>
      <c r="OV31" s="97">
        <f>Seniori!OV23</f>
        <v>0</v>
      </c>
      <c r="OW31" s="97">
        <f>Seniori!OW23</f>
        <v>0</v>
      </c>
      <c r="OX31" s="97">
        <f>Seniori!OX23</f>
        <v>0</v>
      </c>
      <c r="OY31" s="97">
        <f>Seniori!OY23</f>
        <v>0</v>
      </c>
      <c r="OZ31" s="97">
        <f>Seniori!OZ23</f>
        <v>0</v>
      </c>
      <c r="PA31" s="97">
        <f>Seniori!PA23</f>
        <v>0</v>
      </c>
      <c r="PB31" s="97">
        <f>Seniori!PB23</f>
        <v>0</v>
      </c>
      <c r="PC31" s="97">
        <f>Seniori!PC23</f>
        <v>0</v>
      </c>
      <c r="PD31" s="97">
        <f>Seniori!PD23</f>
        <v>0</v>
      </c>
      <c r="PE31" s="97">
        <f>Seniori!PE23</f>
        <v>0</v>
      </c>
      <c r="PF31" s="97">
        <f>Seniori!PF23</f>
        <v>0</v>
      </c>
      <c r="PG31" s="97">
        <f>Seniori!PG23</f>
        <v>0</v>
      </c>
      <c r="PH31" s="97">
        <f>Seniori!PH23</f>
        <v>0</v>
      </c>
      <c r="PI31" s="97">
        <f>Seniori!PI23</f>
        <v>0</v>
      </c>
      <c r="PJ31" s="97">
        <f>Seniori!PJ23</f>
        <v>0</v>
      </c>
      <c r="PK31" s="97">
        <f>Seniori!PK23</f>
        <v>0</v>
      </c>
      <c r="PL31" s="97">
        <f>Seniori!PL23</f>
        <v>0</v>
      </c>
      <c r="PM31" s="97">
        <f>Seniori!PM23</f>
        <v>0</v>
      </c>
      <c r="PN31" s="97">
        <f>Seniori!PN23</f>
        <v>0</v>
      </c>
      <c r="PO31" s="97">
        <f>Seniori!PO23</f>
        <v>0</v>
      </c>
      <c r="PP31" s="97">
        <f>Seniori!PP23</f>
        <v>0</v>
      </c>
      <c r="PQ31" s="97">
        <f>Seniori!PQ23</f>
        <v>0</v>
      </c>
      <c r="PR31" s="97">
        <f>Seniori!PR23</f>
        <v>0</v>
      </c>
      <c r="PS31" s="97">
        <f>Seniori!PS23</f>
        <v>0</v>
      </c>
      <c r="PT31" s="97">
        <f>Seniori!PT23</f>
        <v>0</v>
      </c>
      <c r="PU31" s="97">
        <f>Seniori!PU23</f>
        <v>0</v>
      </c>
      <c r="PV31" s="97">
        <f>Seniori!PV23</f>
        <v>0</v>
      </c>
      <c r="PW31" s="97">
        <f>Seniori!PW23</f>
        <v>0</v>
      </c>
      <c r="PX31" s="97">
        <f>Seniori!PX23</f>
        <v>0</v>
      </c>
      <c r="PY31" s="97">
        <f>Seniori!PY23</f>
        <v>0</v>
      </c>
      <c r="PZ31" s="97">
        <f>Seniori!PZ23</f>
        <v>0</v>
      </c>
      <c r="QA31" s="97">
        <f>Seniori!QA23</f>
        <v>0</v>
      </c>
      <c r="QB31" s="97">
        <f>Seniori!QB23</f>
        <v>0</v>
      </c>
      <c r="QC31" s="97">
        <f>Seniori!QC23</f>
        <v>0</v>
      </c>
      <c r="QD31" s="97">
        <f>Seniori!QD23</f>
        <v>0</v>
      </c>
      <c r="QE31" s="97">
        <f>Seniori!QE23</f>
        <v>0</v>
      </c>
      <c r="QF31" s="97">
        <f>Seniori!QF23</f>
        <v>0</v>
      </c>
      <c r="QG31" s="97">
        <f>Seniori!QG23</f>
        <v>0</v>
      </c>
      <c r="QH31" s="97">
        <f>Seniori!QH23</f>
        <v>0</v>
      </c>
      <c r="QI31" s="97">
        <f>Seniori!QI23</f>
        <v>0</v>
      </c>
      <c r="QJ31" s="97">
        <f>Seniori!QJ23</f>
        <v>0</v>
      </c>
      <c r="QK31" s="97">
        <f>Seniori!QK23</f>
        <v>0</v>
      </c>
      <c r="QL31" s="97">
        <f>Seniori!QL23</f>
        <v>0</v>
      </c>
      <c r="QM31" s="97">
        <f>Seniori!QM23</f>
        <v>0</v>
      </c>
      <c r="QN31" s="97">
        <f>Seniori!QN23</f>
        <v>0</v>
      </c>
      <c r="QO31" s="97">
        <f>Seniori!QO23</f>
        <v>0</v>
      </c>
      <c r="QP31" s="97">
        <f>Seniori!QP23</f>
        <v>0</v>
      </c>
      <c r="QQ31" s="97">
        <f>Seniori!QQ23</f>
        <v>0</v>
      </c>
      <c r="QR31" s="97">
        <f>Seniori!QR23</f>
        <v>0</v>
      </c>
      <c r="QS31" s="97">
        <f>Seniori!QS23</f>
        <v>0</v>
      </c>
      <c r="QT31" s="97">
        <f>Seniori!QT23</f>
        <v>0</v>
      </c>
      <c r="QU31" s="97">
        <f>Seniori!QU23</f>
        <v>0</v>
      </c>
      <c r="QV31" s="97">
        <f>Seniori!QV23</f>
        <v>0</v>
      </c>
      <c r="QW31" s="97">
        <f>Seniori!QW23</f>
        <v>0</v>
      </c>
      <c r="QX31" s="97">
        <f>Seniori!QX23</f>
        <v>0</v>
      </c>
      <c r="QY31" s="97">
        <f>Seniori!QY23</f>
        <v>0</v>
      </c>
      <c r="QZ31" s="97">
        <f>Seniori!QZ23</f>
        <v>0</v>
      </c>
      <c r="RA31" s="97">
        <f>Seniori!RA23</f>
        <v>0</v>
      </c>
      <c r="RB31" s="97">
        <f>Seniori!RB23</f>
        <v>0</v>
      </c>
      <c r="RC31" s="97">
        <f>Seniori!RC23</f>
        <v>0</v>
      </c>
      <c r="RD31" s="97">
        <f>Seniori!RD23</f>
        <v>0</v>
      </c>
      <c r="RE31" s="97">
        <f>Seniori!RE23</f>
        <v>0</v>
      </c>
      <c r="RF31" s="97">
        <f>Seniori!RF23</f>
        <v>0</v>
      </c>
      <c r="RG31" s="97">
        <f>Seniori!RG23</f>
        <v>0</v>
      </c>
      <c r="RH31" s="97">
        <f>Seniori!RH23</f>
        <v>0</v>
      </c>
      <c r="RI31" s="97">
        <f>Seniori!RI23</f>
        <v>0</v>
      </c>
      <c r="RJ31" s="97">
        <f>Seniori!RJ23</f>
        <v>0</v>
      </c>
      <c r="RK31" s="97">
        <f>Seniori!RK23</f>
        <v>0</v>
      </c>
      <c r="RL31" s="97">
        <f>Seniori!RL23</f>
        <v>0</v>
      </c>
      <c r="RM31" s="97">
        <f>Seniori!RM23</f>
        <v>0</v>
      </c>
      <c r="RN31" s="97">
        <f>Seniori!RN23</f>
        <v>0</v>
      </c>
      <c r="RO31" s="97">
        <f>Seniori!RO23</f>
        <v>0</v>
      </c>
      <c r="RP31" s="97">
        <f>Seniori!RP23</f>
        <v>0</v>
      </c>
      <c r="RQ31" s="97">
        <f>Seniori!RQ23</f>
        <v>0</v>
      </c>
      <c r="RR31" s="97">
        <f>Seniori!RR23</f>
        <v>0</v>
      </c>
      <c r="RS31" s="97">
        <f>Seniori!RS23</f>
        <v>0</v>
      </c>
      <c r="RT31" s="97">
        <f>Seniori!RT23</f>
        <v>0</v>
      </c>
      <c r="RU31" s="97">
        <f>Seniori!RU23</f>
        <v>0</v>
      </c>
      <c r="RV31" s="97">
        <f>Seniori!RV23</f>
        <v>0</v>
      </c>
      <c r="RW31" s="97">
        <f>Seniori!RW23</f>
        <v>0</v>
      </c>
      <c r="RX31" s="97">
        <f>Seniori!RX23</f>
        <v>0</v>
      </c>
      <c r="RY31" s="97">
        <f>Seniori!RY23</f>
        <v>0</v>
      </c>
      <c r="RZ31" s="97">
        <f>Seniori!RZ23</f>
        <v>0</v>
      </c>
      <c r="SA31" s="97">
        <f>Seniori!SA23</f>
        <v>0</v>
      </c>
      <c r="SB31" s="97">
        <f>Seniori!SB23</f>
        <v>0</v>
      </c>
      <c r="SC31" s="97">
        <f>Seniori!SC23</f>
        <v>0</v>
      </c>
      <c r="SD31" s="97">
        <f>Seniori!SD23</f>
        <v>0</v>
      </c>
      <c r="SE31" s="97">
        <f>Seniori!SE23</f>
        <v>0</v>
      </c>
      <c r="SF31" s="97">
        <f>Seniori!SF23</f>
        <v>0</v>
      </c>
      <c r="SG31" s="97">
        <f>Seniori!SG23</f>
        <v>0</v>
      </c>
      <c r="SH31" s="97">
        <f>Seniori!SH23</f>
        <v>0</v>
      </c>
      <c r="SI31" s="97">
        <f>Seniori!SI23</f>
        <v>0</v>
      </c>
      <c r="SJ31" s="97">
        <f>Seniori!SJ23</f>
        <v>0</v>
      </c>
      <c r="SK31" s="97">
        <f>Seniori!SK23</f>
        <v>0</v>
      </c>
      <c r="SL31" s="97">
        <f>Seniori!SL23</f>
        <v>0</v>
      </c>
      <c r="SM31" s="97">
        <f>Seniori!SM23</f>
        <v>0</v>
      </c>
      <c r="SN31" s="97">
        <f>Seniori!SN23</f>
        <v>0</v>
      </c>
      <c r="SO31" s="97">
        <f>Seniori!SO23</f>
        <v>0</v>
      </c>
      <c r="SP31" s="97">
        <f>Seniori!SP23</f>
        <v>0</v>
      </c>
      <c r="SQ31" s="97">
        <f>Seniori!SQ23</f>
        <v>0</v>
      </c>
      <c r="SR31" s="97">
        <f>Seniori!SR23</f>
        <v>0</v>
      </c>
      <c r="SS31" s="97">
        <f>Seniori!SS23</f>
        <v>0</v>
      </c>
      <c r="ST31" s="97">
        <f>Seniori!ST23</f>
        <v>0</v>
      </c>
      <c r="SU31" s="97">
        <f>Seniori!SU23</f>
        <v>0</v>
      </c>
      <c r="SV31" s="97">
        <f>Seniori!SV23</f>
        <v>0</v>
      </c>
      <c r="SW31" s="97">
        <f>Seniori!SW23</f>
        <v>0</v>
      </c>
      <c r="SX31" s="97">
        <f>Seniori!SX23</f>
        <v>0</v>
      </c>
      <c r="SY31" s="97">
        <f>Seniori!SY23</f>
        <v>0</v>
      </c>
      <c r="SZ31" s="97">
        <f>Seniori!SZ23</f>
        <v>0</v>
      </c>
      <c r="TA31" s="97">
        <f>Seniori!TA23</f>
        <v>0</v>
      </c>
      <c r="TB31" s="97">
        <f>Seniori!TB23</f>
        <v>0</v>
      </c>
    </row>
    <row r="32" spans="1:523" s="1" customFormat="1" ht="18" customHeight="1" x14ac:dyDescent="0.2">
      <c r="A32" s="12">
        <v>21</v>
      </c>
      <c r="B32" s="11" t="s">
        <v>648</v>
      </c>
      <c r="C32" s="1">
        <v>13274</v>
      </c>
      <c r="D32" s="1">
        <v>2021</v>
      </c>
      <c r="E32" s="59" t="s">
        <v>188</v>
      </c>
      <c r="F32" s="1">
        <v>5106</v>
      </c>
      <c r="G32" s="9" t="s">
        <v>96</v>
      </c>
      <c r="H32" s="4" t="s">
        <v>190</v>
      </c>
      <c r="I32" s="1">
        <f>SUM(K32:TB32)</f>
        <v>42</v>
      </c>
      <c r="J32" s="12">
        <f>Tabuľka3[[#This Row],[Stĺpec9]]</f>
        <v>42</v>
      </c>
      <c r="K32" s="97">
        <f>Seniori!K46</f>
        <v>0</v>
      </c>
      <c r="L32" s="97">
        <f>Seniori!L46</f>
        <v>0</v>
      </c>
      <c r="M32" s="97">
        <f>Seniori!M46</f>
        <v>0</v>
      </c>
      <c r="N32" s="97">
        <f>Seniori!N46</f>
        <v>0</v>
      </c>
      <c r="O32" s="97">
        <f>Seniori!O46</f>
        <v>0</v>
      </c>
      <c r="P32" s="97">
        <f>Seniori!P46</f>
        <v>0</v>
      </c>
      <c r="Q32" s="97">
        <f>Seniori!Q46</f>
        <v>0</v>
      </c>
      <c r="R32" s="97">
        <f>Seniori!R46</f>
        <v>0</v>
      </c>
      <c r="S32" s="97">
        <f>Seniori!S46</f>
        <v>0</v>
      </c>
      <c r="T32" s="97">
        <f>Seniori!T46</f>
        <v>0</v>
      </c>
      <c r="U32" s="97">
        <f>Seniori!U46</f>
        <v>0</v>
      </c>
      <c r="V32" s="97">
        <f>Seniori!V46</f>
        <v>0</v>
      </c>
      <c r="W32" s="97">
        <f>Seniori!W46</f>
        <v>0</v>
      </c>
      <c r="X32" s="97">
        <f>Seniori!X46</f>
        <v>0</v>
      </c>
      <c r="Y32" s="97">
        <f>Seniori!Y46</f>
        <v>0</v>
      </c>
      <c r="Z32" s="97">
        <f>Seniori!Z46</f>
        <v>0</v>
      </c>
      <c r="AA32" s="97">
        <f>Seniori!AA46</f>
        <v>0</v>
      </c>
      <c r="AB32" s="97">
        <f>Seniori!AB46</f>
        <v>0</v>
      </c>
      <c r="AC32" s="97">
        <f>Seniori!AC46</f>
        <v>0</v>
      </c>
      <c r="AD32" s="97">
        <f>Seniori!AD46</f>
        <v>0</v>
      </c>
      <c r="AE32" s="97">
        <f>Seniori!AE46</f>
        <v>0</v>
      </c>
      <c r="AF32" s="97">
        <f>Seniori!AF46</f>
        <v>0</v>
      </c>
      <c r="AG32" s="97">
        <f>Seniori!AG46</f>
        <v>0</v>
      </c>
      <c r="AH32" s="97">
        <f>Seniori!AH46</f>
        <v>0</v>
      </c>
      <c r="AI32" s="97">
        <f>Seniori!AI46</f>
        <v>0</v>
      </c>
      <c r="AJ32" s="97">
        <f>Seniori!AJ46</f>
        <v>0</v>
      </c>
      <c r="AK32" s="97">
        <f>Seniori!AK46</f>
        <v>0</v>
      </c>
      <c r="AL32" s="97">
        <f>Seniori!AL46</f>
        <v>0</v>
      </c>
      <c r="AM32" s="97">
        <f>Seniori!AM46</f>
        <v>0</v>
      </c>
      <c r="AN32" s="97">
        <f>Seniori!AN46</f>
        <v>0</v>
      </c>
      <c r="AO32" s="97">
        <f>Seniori!AO46</f>
        <v>0</v>
      </c>
      <c r="AP32" s="97">
        <f>Seniori!AP46</f>
        <v>0</v>
      </c>
      <c r="AQ32" s="97">
        <f>Seniori!AQ46</f>
        <v>0</v>
      </c>
      <c r="AR32" s="97">
        <f>Seniori!AR46</f>
        <v>0</v>
      </c>
      <c r="AS32" s="97">
        <f>Seniori!AS46</f>
        <v>0</v>
      </c>
      <c r="AT32" s="97">
        <f>Seniori!AT46</f>
        <v>0</v>
      </c>
      <c r="AU32" s="97">
        <f>Seniori!AU46</f>
        <v>0</v>
      </c>
      <c r="AV32" s="97">
        <f>Seniori!AV46</f>
        <v>0</v>
      </c>
      <c r="AW32" s="97">
        <f>Seniori!AW46</f>
        <v>0</v>
      </c>
      <c r="AX32" s="97">
        <f>Seniori!AX46</f>
        <v>0</v>
      </c>
      <c r="AY32" s="97">
        <f>Seniori!AY46</f>
        <v>0</v>
      </c>
      <c r="AZ32" s="97">
        <f>Seniori!AZ46</f>
        <v>0</v>
      </c>
      <c r="BA32" s="97">
        <f>Seniori!BA46</f>
        <v>0</v>
      </c>
      <c r="BB32" s="97">
        <f>Seniori!BB46</f>
        <v>0</v>
      </c>
      <c r="BC32" s="97">
        <f>Seniori!BC46</f>
        <v>0</v>
      </c>
      <c r="BD32" s="97">
        <f>Seniori!BD46</f>
        <v>0</v>
      </c>
      <c r="BE32" s="97">
        <f>Seniori!BE46</f>
        <v>0</v>
      </c>
      <c r="BF32" s="97">
        <f>Seniori!BF46</f>
        <v>0</v>
      </c>
      <c r="BG32" s="97">
        <f>Seniori!BG46</f>
        <v>0</v>
      </c>
      <c r="BH32" s="97">
        <f>Seniori!BH46</f>
        <v>0</v>
      </c>
      <c r="BI32" s="97">
        <f>Seniori!BI46</f>
        <v>0</v>
      </c>
      <c r="BJ32" s="97">
        <f>Seniori!BJ46</f>
        <v>0</v>
      </c>
      <c r="BK32" s="97">
        <f>Seniori!BK46</f>
        <v>0</v>
      </c>
      <c r="BL32" s="97">
        <f>Seniori!BL46</f>
        <v>0</v>
      </c>
      <c r="BM32" s="97">
        <f>Seniori!BM46</f>
        <v>0</v>
      </c>
      <c r="BN32" s="97">
        <f>Seniori!BN46</f>
        <v>0</v>
      </c>
      <c r="BO32" s="97">
        <f>Seniori!BO46</f>
        <v>0</v>
      </c>
      <c r="BP32" s="97">
        <f>Seniori!BP46</f>
        <v>0</v>
      </c>
      <c r="BQ32" s="97">
        <f>Seniori!BQ46</f>
        <v>0</v>
      </c>
      <c r="BR32" s="97">
        <f>Seniori!BR46</f>
        <v>0</v>
      </c>
      <c r="BS32" s="97">
        <f>Seniori!BS46</f>
        <v>0</v>
      </c>
      <c r="BT32" s="97">
        <f>Seniori!BT46</f>
        <v>0</v>
      </c>
      <c r="BU32" s="97">
        <f>Seniori!BU46</f>
        <v>0</v>
      </c>
      <c r="BV32" s="97">
        <f>Seniori!BV46</f>
        <v>0</v>
      </c>
      <c r="BW32" s="97">
        <f>Seniori!BW46</f>
        <v>0</v>
      </c>
      <c r="BX32" s="97">
        <f>Seniori!BX46</f>
        <v>0</v>
      </c>
      <c r="BY32" s="97">
        <f>Seniori!BY46</f>
        <v>0</v>
      </c>
      <c r="BZ32" s="97">
        <f>Seniori!BZ46</f>
        <v>0</v>
      </c>
      <c r="CA32" s="97">
        <f>Seniori!CA46</f>
        <v>0</v>
      </c>
      <c r="CB32" s="97">
        <f>Seniori!CB46</f>
        <v>0</v>
      </c>
      <c r="CC32" s="97">
        <f>Seniori!CC46</f>
        <v>0</v>
      </c>
      <c r="CD32" s="97">
        <f>Seniori!CD46</f>
        <v>0</v>
      </c>
      <c r="CE32" s="97">
        <f>Seniori!CE46</f>
        <v>0</v>
      </c>
      <c r="CF32" s="97">
        <f>Seniori!CF46</f>
        <v>0</v>
      </c>
      <c r="CG32" s="97">
        <f>Seniori!CG46</f>
        <v>0</v>
      </c>
      <c r="CH32" s="97">
        <f>Seniori!CH46</f>
        <v>0</v>
      </c>
      <c r="CI32" s="97">
        <f>Seniori!CI46</f>
        <v>0</v>
      </c>
      <c r="CJ32" s="97">
        <f>Seniori!CJ46</f>
        <v>0</v>
      </c>
      <c r="CK32" s="97">
        <f>Seniori!CK46</f>
        <v>0</v>
      </c>
      <c r="CL32" s="97">
        <f>Seniori!CL46</f>
        <v>0</v>
      </c>
      <c r="CM32" s="97">
        <f>Seniori!CM46</f>
        <v>0</v>
      </c>
      <c r="CN32" s="97">
        <f>Seniori!CN46</f>
        <v>0</v>
      </c>
      <c r="CO32" s="97">
        <f>Seniori!CO46</f>
        <v>0</v>
      </c>
      <c r="CP32" s="97">
        <f>Seniori!CP46</f>
        <v>0</v>
      </c>
      <c r="CQ32" s="97">
        <f>Seniori!CQ46</f>
        <v>0</v>
      </c>
      <c r="CR32" s="97">
        <f>Seniori!CR46</f>
        <v>0</v>
      </c>
      <c r="CS32" s="97">
        <f>Seniori!CS46</f>
        <v>0</v>
      </c>
      <c r="CT32" s="97">
        <f>Seniori!CT46</f>
        <v>0</v>
      </c>
      <c r="CU32" s="97">
        <f>Seniori!CU46</f>
        <v>0</v>
      </c>
      <c r="CV32" s="97">
        <f>Seniori!CV46</f>
        <v>0</v>
      </c>
      <c r="CW32" s="97">
        <f>Seniori!CW46</f>
        <v>0</v>
      </c>
      <c r="CX32" s="97">
        <f>Seniori!CX46</f>
        <v>0</v>
      </c>
      <c r="CY32" s="97">
        <f>Seniori!CY46</f>
        <v>0</v>
      </c>
      <c r="CZ32" s="97">
        <f>Seniori!CZ46</f>
        <v>0</v>
      </c>
      <c r="DA32" s="97">
        <f>Seniori!DA46</f>
        <v>0</v>
      </c>
      <c r="DB32" s="97">
        <f>Seniori!DB46</f>
        <v>0</v>
      </c>
      <c r="DC32" s="97">
        <f>Seniori!DC46</f>
        <v>0</v>
      </c>
      <c r="DD32" s="97">
        <f>Seniori!DD46</f>
        <v>0</v>
      </c>
      <c r="DE32" s="97">
        <f>Seniori!DE46</f>
        <v>0</v>
      </c>
      <c r="DF32" s="97">
        <f>Seniori!DF46</f>
        <v>0</v>
      </c>
      <c r="DG32" s="97">
        <f>Seniori!DG46</f>
        <v>0</v>
      </c>
      <c r="DH32" s="97">
        <f>Seniori!DH46</f>
        <v>0</v>
      </c>
      <c r="DI32" s="97">
        <f>Seniori!DI46</f>
        <v>0</v>
      </c>
      <c r="DJ32" s="97">
        <f>Seniori!DJ46</f>
        <v>0</v>
      </c>
      <c r="DK32" s="97">
        <f>Seniori!DK46</f>
        <v>0</v>
      </c>
      <c r="DL32" s="97">
        <f>Seniori!DL46</f>
        <v>0</v>
      </c>
      <c r="DM32" s="97">
        <f>Seniori!DM46</f>
        <v>0</v>
      </c>
      <c r="DN32" s="97">
        <f>Seniori!DN46</f>
        <v>0</v>
      </c>
      <c r="DO32" s="97">
        <f>Seniori!DO46</f>
        <v>0</v>
      </c>
      <c r="DP32" s="97">
        <f>Seniori!DP46</f>
        <v>0</v>
      </c>
      <c r="DQ32" s="97">
        <f>Seniori!DQ46</f>
        <v>0</v>
      </c>
      <c r="DR32" s="97">
        <f>Seniori!DR46</f>
        <v>0</v>
      </c>
      <c r="DS32" s="97">
        <f>Seniori!DS46</f>
        <v>0</v>
      </c>
      <c r="DT32" s="97">
        <f>Seniori!DT46</f>
        <v>0</v>
      </c>
      <c r="DU32" s="97">
        <f>Seniori!DU46</f>
        <v>0</v>
      </c>
      <c r="DV32" s="97">
        <f>Seniori!DV46</f>
        <v>0</v>
      </c>
      <c r="DW32" s="97">
        <f>Seniori!DW46</f>
        <v>0</v>
      </c>
      <c r="DX32" s="97">
        <f>Seniori!DX46</f>
        <v>0</v>
      </c>
      <c r="DY32" s="97">
        <f>Seniori!DY46</f>
        <v>0</v>
      </c>
      <c r="DZ32" s="97">
        <f>Seniori!DZ46</f>
        <v>0</v>
      </c>
      <c r="EA32" s="97">
        <f>Seniori!EA46</f>
        <v>0</v>
      </c>
      <c r="EB32" s="97">
        <f>Seniori!EB46</f>
        <v>0</v>
      </c>
      <c r="EC32" s="97">
        <f>Seniori!EC46</f>
        <v>4</v>
      </c>
      <c r="ED32" s="97">
        <f>Seniori!ED46</f>
        <v>0</v>
      </c>
      <c r="EE32" s="97">
        <f>Seniori!EE46</f>
        <v>0</v>
      </c>
      <c r="EF32" s="97">
        <f>Seniori!EF46</f>
        <v>0</v>
      </c>
      <c r="EG32" s="97">
        <f>Seniori!EG46</f>
        <v>0</v>
      </c>
      <c r="EH32" s="97">
        <f>Seniori!EH46</f>
        <v>0</v>
      </c>
      <c r="EI32" s="97">
        <f>Seniori!EI46</f>
        <v>0</v>
      </c>
      <c r="EJ32" s="97">
        <f>Seniori!EJ46</f>
        <v>4</v>
      </c>
      <c r="EK32" s="97">
        <f>Seniori!EK46</f>
        <v>0</v>
      </c>
      <c r="EL32" s="97">
        <f>Seniori!EL46</f>
        <v>0</v>
      </c>
      <c r="EM32" s="97">
        <f>Seniori!EM46</f>
        <v>0</v>
      </c>
      <c r="EN32" s="97">
        <f>Seniori!EN46</f>
        <v>0</v>
      </c>
      <c r="EO32" s="97">
        <f>Seniori!EO46</f>
        <v>0</v>
      </c>
      <c r="EP32" s="97">
        <f>Seniori!EP46</f>
        <v>0</v>
      </c>
      <c r="EQ32" s="97">
        <f>Seniori!EQ46</f>
        <v>0</v>
      </c>
      <c r="ER32" s="97">
        <f>Seniori!ER46</f>
        <v>0</v>
      </c>
      <c r="ES32" s="97">
        <f>Seniori!ES46</f>
        <v>0</v>
      </c>
      <c r="ET32" s="97">
        <f>Seniori!ET46</f>
        <v>0</v>
      </c>
      <c r="EU32" s="97">
        <f>Seniori!EU46</f>
        <v>0</v>
      </c>
      <c r="EV32" s="97">
        <f>Seniori!EV46</f>
        <v>0</v>
      </c>
      <c r="EW32" s="97">
        <f>Seniori!EW46</f>
        <v>0</v>
      </c>
      <c r="EX32" s="97">
        <f>Seniori!EX46</f>
        <v>0</v>
      </c>
      <c r="EY32" s="97">
        <f>Seniori!EY46</f>
        <v>0</v>
      </c>
      <c r="EZ32" s="97">
        <f>Seniori!EZ46</f>
        <v>0</v>
      </c>
      <c r="FA32" s="97">
        <f>Seniori!FA46</f>
        <v>0</v>
      </c>
      <c r="FB32" s="97">
        <f>Seniori!FB46</f>
        <v>0</v>
      </c>
      <c r="FC32" s="97">
        <f>Seniori!FC46</f>
        <v>0</v>
      </c>
      <c r="FD32" s="97">
        <f>Seniori!FD46</f>
        <v>0</v>
      </c>
      <c r="FE32" s="97">
        <f>Seniori!FE46</f>
        <v>0</v>
      </c>
      <c r="FF32" s="97">
        <f>Seniori!FF46</f>
        <v>0</v>
      </c>
      <c r="FG32" s="97">
        <f>Seniori!FG46</f>
        <v>0</v>
      </c>
      <c r="FH32" s="97">
        <f>Seniori!FH46</f>
        <v>0</v>
      </c>
      <c r="FI32" s="97">
        <f>Seniori!FI46</f>
        <v>0</v>
      </c>
      <c r="FJ32" s="97">
        <f>Seniori!FJ46</f>
        <v>0</v>
      </c>
      <c r="FK32" s="97">
        <f>Seniori!FK46</f>
        <v>0</v>
      </c>
      <c r="FL32" s="97">
        <f>Seniori!FL46</f>
        <v>0</v>
      </c>
      <c r="FM32" s="97">
        <f>Seniori!FM46</f>
        <v>0</v>
      </c>
      <c r="FN32" s="97">
        <f>Seniori!FN46</f>
        <v>0</v>
      </c>
      <c r="FO32" s="97">
        <f>Seniori!FO46</f>
        <v>0</v>
      </c>
      <c r="FP32" s="97">
        <f>Seniori!FP46</f>
        <v>0</v>
      </c>
      <c r="FQ32" s="97">
        <f>Seniori!FQ46</f>
        <v>0</v>
      </c>
      <c r="FR32" s="97">
        <f>Seniori!FR46</f>
        <v>0</v>
      </c>
      <c r="FS32" s="97">
        <f>Seniori!FS46</f>
        <v>0</v>
      </c>
      <c r="FT32" s="97">
        <f>Seniori!FT46</f>
        <v>0</v>
      </c>
      <c r="FU32" s="97">
        <f>Seniori!FU46</f>
        <v>0</v>
      </c>
      <c r="FV32" s="97">
        <f>Seniori!FV46</f>
        <v>0</v>
      </c>
      <c r="FW32" s="97">
        <f>Seniori!FW46</f>
        <v>0</v>
      </c>
      <c r="FX32" s="97">
        <f>Seniori!FX46</f>
        <v>0</v>
      </c>
      <c r="FY32" s="97">
        <f>Seniori!FY46</f>
        <v>11</v>
      </c>
      <c r="FZ32" s="97">
        <f>Seniori!FZ46</f>
        <v>6</v>
      </c>
      <c r="GA32" s="97">
        <f>Seniori!GA46</f>
        <v>0</v>
      </c>
      <c r="GB32" s="97">
        <f>Seniori!GB46</f>
        <v>0</v>
      </c>
      <c r="GC32" s="97">
        <f>Seniori!GC46</f>
        <v>0</v>
      </c>
      <c r="GD32" s="97">
        <f>Seniori!GD46</f>
        <v>0</v>
      </c>
      <c r="GE32" s="97">
        <f>Seniori!GE46</f>
        <v>0</v>
      </c>
      <c r="GF32" s="97">
        <f>Seniori!GF46</f>
        <v>0</v>
      </c>
      <c r="GG32" s="97">
        <f>Seniori!GG46</f>
        <v>0</v>
      </c>
      <c r="GH32" s="97">
        <f>Seniori!GH46</f>
        <v>0</v>
      </c>
      <c r="GI32" s="97">
        <f>Seniori!GI46</f>
        <v>0</v>
      </c>
      <c r="GJ32" s="97">
        <f>Seniori!GJ46</f>
        <v>0</v>
      </c>
      <c r="GK32" s="97">
        <f>Seniori!GK46</f>
        <v>0</v>
      </c>
      <c r="GL32" s="97">
        <f>Seniori!GL46</f>
        <v>0</v>
      </c>
      <c r="GM32" s="97">
        <f>Seniori!GM46</f>
        <v>10</v>
      </c>
      <c r="GN32" s="97">
        <f>Seniori!GN46</f>
        <v>7</v>
      </c>
      <c r="GO32" s="97">
        <f>Seniori!GO46</f>
        <v>0</v>
      </c>
      <c r="GP32" s="97">
        <f>Seniori!GP46</f>
        <v>0</v>
      </c>
      <c r="GQ32" s="97">
        <f>Seniori!GQ46</f>
        <v>0</v>
      </c>
      <c r="GR32" s="97">
        <f>Seniori!GR46</f>
        <v>0</v>
      </c>
      <c r="GS32" s="97">
        <f>Seniori!GS46</f>
        <v>0</v>
      </c>
      <c r="GT32" s="97">
        <f>Seniori!GT46</f>
        <v>0</v>
      </c>
      <c r="GU32" s="97">
        <f>Seniori!GU46</f>
        <v>0</v>
      </c>
      <c r="GV32" s="97">
        <f>Seniori!GV46</f>
        <v>0</v>
      </c>
      <c r="GW32" s="97">
        <f>Seniori!GW46</f>
        <v>0</v>
      </c>
      <c r="GX32" s="97">
        <f>Seniori!GX46</f>
        <v>0</v>
      </c>
      <c r="GY32" s="97">
        <f>Seniori!GY46</f>
        <v>0</v>
      </c>
      <c r="GZ32" s="97">
        <f>Seniori!GZ46</f>
        <v>0</v>
      </c>
      <c r="HA32" s="97">
        <f>Seniori!HA46</f>
        <v>0</v>
      </c>
      <c r="HB32" s="97">
        <f>Seniori!HB46</f>
        <v>0</v>
      </c>
      <c r="HC32" s="97">
        <f>Seniori!HC46</f>
        <v>0</v>
      </c>
      <c r="HD32" s="97">
        <f>Seniori!HD46</f>
        <v>0</v>
      </c>
      <c r="HE32" s="97">
        <f>Seniori!HE46</f>
        <v>0</v>
      </c>
      <c r="HF32" s="97">
        <f>Seniori!HF46</f>
        <v>0</v>
      </c>
      <c r="HG32" s="97">
        <f>Seniori!HG46</f>
        <v>0</v>
      </c>
      <c r="HH32" s="97">
        <f>Seniori!HH46</f>
        <v>0</v>
      </c>
      <c r="HI32" s="97">
        <f>Seniori!HI46</f>
        <v>0</v>
      </c>
      <c r="HJ32" s="97">
        <f>Seniori!HJ46</f>
        <v>0</v>
      </c>
      <c r="HK32" s="97">
        <f>Seniori!HK46</f>
        <v>0</v>
      </c>
      <c r="HL32" s="97">
        <f>Seniori!HL46</f>
        <v>0</v>
      </c>
      <c r="HM32" s="97">
        <f>Seniori!HM46</f>
        <v>0</v>
      </c>
      <c r="HN32" s="97">
        <f>Seniori!HN46</f>
        <v>0</v>
      </c>
      <c r="HO32" s="97">
        <f>Seniori!HO46</f>
        <v>0</v>
      </c>
      <c r="HP32" s="97">
        <f>Seniori!HP46</f>
        <v>0</v>
      </c>
      <c r="HQ32" s="97">
        <f>Seniori!HQ46</f>
        <v>0</v>
      </c>
      <c r="HR32" s="97">
        <f>Seniori!HR46</f>
        <v>0</v>
      </c>
      <c r="HS32" s="97">
        <f>Seniori!HS46</f>
        <v>0</v>
      </c>
      <c r="HT32" s="97">
        <f>Seniori!HT46</f>
        <v>0</v>
      </c>
      <c r="HU32" s="97">
        <f>Seniori!HU46</f>
        <v>0</v>
      </c>
      <c r="HV32" s="97">
        <f>Seniori!HV46</f>
        <v>0</v>
      </c>
      <c r="HW32" s="97">
        <f>Seniori!HW46</f>
        <v>0</v>
      </c>
      <c r="HX32" s="97">
        <f>Seniori!HX46</f>
        <v>0</v>
      </c>
      <c r="HY32" s="97">
        <f>Seniori!HY46</f>
        <v>0</v>
      </c>
      <c r="HZ32" s="97">
        <f>Seniori!HZ46</f>
        <v>0</v>
      </c>
      <c r="IA32" s="97">
        <f>Seniori!IA46</f>
        <v>0</v>
      </c>
      <c r="IB32" s="97">
        <f>Seniori!IB46</f>
        <v>0</v>
      </c>
      <c r="IC32" s="97">
        <f>Seniori!IC46</f>
        <v>0</v>
      </c>
      <c r="ID32" s="97">
        <f>Seniori!ID46</f>
        <v>0</v>
      </c>
      <c r="IE32" s="97">
        <f>Seniori!IE46</f>
        <v>0</v>
      </c>
      <c r="IF32" s="97">
        <f>Seniori!IF46</f>
        <v>0</v>
      </c>
      <c r="IG32" s="97">
        <f>Seniori!IG46</f>
        <v>0</v>
      </c>
      <c r="IH32" s="97">
        <f>Seniori!IH46</f>
        <v>0</v>
      </c>
      <c r="II32" s="97">
        <f>Seniori!II46</f>
        <v>0</v>
      </c>
      <c r="IJ32" s="97">
        <f>Seniori!IJ46</f>
        <v>0</v>
      </c>
      <c r="IK32" s="97">
        <f>Seniori!IK46</f>
        <v>0</v>
      </c>
      <c r="IL32" s="97">
        <f>Seniori!IL46</f>
        <v>0</v>
      </c>
      <c r="IM32" s="97">
        <f>Seniori!IM46</f>
        <v>0</v>
      </c>
      <c r="IN32" s="97">
        <f>Seniori!IN46</f>
        <v>0</v>
      </c>
      <c r="IO32" s="97">
        <f>Seniori!IO46</f>
        <v>0</v>
      </c>
      <c r="IP32" s="97">
        <f>Seniori!IP46</f>
        <v>0</v>
      </c>
      <c r="IQ32" s="97">
        <f>Seniori!IQ46</f>
        <v>0</v>
      </c>
      <c r="IR32" s="97">
        <f>Seniori!IR46</f>
        <v>0</v>
      </c>
      <c r="IS32" s="97">
        <f>Seniori!IS46</f>
        <v>0</v>
      </c>
      <c r="IT32" s="97">
        <f>Seniori!IT46</f>
        <v>0</v>
      </c>
      <c r="IU32" s="97">
        <f>Seniori!IU46</f>
        <v>0</v>
      </c>
      <c r="IV32" s="97">
        <f>Seniori!IV46</f>
        <v>0</v>
      </c>
      <c r="IW32" s="97">
        <f>Seniori!IW46</f>
        <v>0</v>
      </c>
      <c r="IX32" s="97">
        <f>Seniori!IX46</f>
        <v>0</v>
      </c>
      <c r="IY32" s="97">
        <f>Seniori!IY46</f>
        <v>0</v>
      </c>
      <c r="IZ32" s="97">
        <f>Seniori!IZ46</f>
        <v>0</v>
      </c>
      <c r="JA32" s="97">
        <f>Seniori!JA46</f>
        <v>0</v>
      </c>
      <c r="JB32" s="97">
        <f>Seniori!JB46</f>
        <v>0</v>
      </c>
      <c r="JC32" s="97">
        <f>Seniori!JC46</f>
        <v>0</v>
      </c>
      <c r="JD32" s="97">
        <f>Seniori!JD46</f>
        <v>0</v>
      </c>
      <c r="JE32" s="97">
        <f>Seniori!JE46</f>
        <v>0</v>
      </c>
      <c r="JF32" s="97">
        <f>Seniori!JF46</f>
        <v>0</v>
      </c>
      <c r="JG32" s="97">
        <f>Seniori!JG46</f>
        <v>0</v>
      </c>
      <c r="JH32" s="97">
        <f>Seniori!JH46</f>
        <v>0</v>
      </c>
      <c r="JI32" s="97">
        <f>Seniori!JI46</f>
        <v>0</v>
      </c>
      <c r="JJ32" s="97">
        <f>Seniori!JJ46</f>
        <v>0</v>
      </c>
      <c r="JK32" s="97">
        <f>Seniori!JK46</f>
        <v>0</v>
      </c>
      <c r="JL32" s="97">
        <f>Seniori!JL46</f>
        <v>0</v>
      </c>
      <c r="JM32" s="97">
        <f>Seniori!JM46</f>
        <v>0</v>
      </c>
      <c r="JN32" s="97">
        <f>Seniori!JN46</f>
        <v>0</v>
      </c>
      <c r="JO32" s="97">
        <f>Seniori!JO46</f>
        <v>0</v>
      </c>
      <c r="JP32" s="97">
        <f>Seniori!JP46</f>
        <v>0</v>
      </c>
      <c r="JQ32" s="97">
        <f>Seniori!JQ46</f>
        <v>0</v>
      </c>
      <c r="JR32" s="97">
        <f>Seniori!JR46</f>
        <v>0</v>
      </c>
      <c r="JS32" s="97">
        <f>Seniori!JS46</f>
        <v>0</v>
      </c>
      <c r="JT32" s="97">
        <f>Seniori!JT46</f>
        <v>0</v>
      </c>
      <c r="JU32" s="97">
        <f>Seniori!JU46</f>
        <v>0</v>
      </c>
      <c r="JV32" s="97">
        <f>Seniori!JV46</f>
        <v>0</v>
      </c>
      <c r="JW32" s="97">
        <f>Seniori!JW46</f>
        <v>0</v>
      </c>
      <c r="JX32" s="97">
        <f>Seniori!JX46</f>
        <v>0</v>
      </c>
      <c r="JY32" s="97">
        <f>Seniori!JY46</f>
        <v>0</v>
      </c>
      <c r="JZ32" s="97">
        <f>Seniori!JZ46</f>
        <v>0</v>
      </c>
      <c r="KA32" s="97">
        <f>Seniori!KA46</f>
        <v>0</v>
      </c>
      <c r="KB32" s="97">
        <f>Seniori!KB46</f>
        <v>0</v>
      </c>
      <c r="KC32" s="97">
        <f>Seniori!KC46</f>
        <v>0</v>
      </c>
      <c r="KD32" s="97">
        <f>Seniori!KD46</f>
        <v>0</v>
      </c>
      <c r="KE32" s="97">
        <f>Seniori!KE46</f>
        <v>0</v>
      </c>
      <c r="KF32" s="97">
        <f>Seniori!KF46</f>
        <v>0</v>
      </c>
      <c r="KG32" s="97">
        <f>Seniori!KG46</f>
        <v>0</v>
      </c>
      <c r="KH32" s="97">
        <f>Seniori!KH46</f>
        <v>0</v>
      </c>
      <c r="KI32" s="97">
        <f>Seniori!KI46</f>
        <v>0</v>
      </c>
      <c r="KJ32" s="97">
        <f>Seniori!KJ46</f>
        <v>0</v>
      </c>
      <c r="KK32" s="97">
        <f>Seniori!KK46</f>
        <v>0</v>
      </c>
      <c r="KL32" s="97">
        <f>Seniori!KL46</f>
        <v>0</v>
      </c>
      <c r="KM32" s="97">
        <f>Seniori!KM46</f>
        <v>0</v>
      </c>
      <c r="KN32" s="97">
        <f>Seniori!KN46</f>
        <v>0</v>
      </c>
      <c r="KO32" s="97">
        <f>Seniori!KO46</f>
        <v>0</v>
      </c>
      <c r="KP32" s="97">
        <f>Seniori!KP46</f>
        <v>0</v>
      </c>
      <c r="KQ32" s="97">
        <f>Seniori!KQ46</f>
        <v>0</v>
      </c>
      <c r="KR32" s="97">
        <f>Seniori!KR46</f>
        <v>0</v>
      </c>
      <c r="KS32" s="97">
        <f>Seniori!KS46</f>
        <v>0</v>
      </c>
      <c r="KT32" s="97">
        <f>Seniori!KT46</f>
        <v>0</v>
      </c>
      <c r="KU32" s="97">
        <f>Seniori!KU46</f>
        <v>0</v>
      </c>
      <c r="KV32" s="97">
        <f>Seniori!KV46</f>
        <v>0</v>
      </c>
      <c r="KW32" s="97">
        <f>Seniori!KW46</f>
        <v>0</v>
      </c>
      <c r="KX32" s="97">
        <f>Seniori!KX46</f>
        <v>0</v>
      </c>
      <c r="KY32" s="97">
        <f>Seniori!KY46</f>
        <v>0</v>
      </c>
      <c r="KZ32" s="97">
        <f>Seniori!KZ46</f>
        <v>0</v>
      </c>
      <c r="LA32" s="97">
        <f>Seniori!LA46</f>
        <v>0</v>
      </c>
      <c r="LB32" s="97">
        <f>Seniori!LB46</f>
        <v>0</v>
      </c>
      <c r="LC32" s="97">
        <f>Seniori!LC46</f>
        <v>0</v>
      </c>
      <c r="LD32" s="97">
        <f>Seniori!LD46</f>
        <v>0</v>
      </c>
      <c r="LE32" s="97">
        <f>Seniori!LE46</f>
        <v>0</v>
      </c>
      <c r="LF32" s="97">
        <f>Seniori!LF46</f>
        <v>0</v>
      </c>
      <c r="LG32" s="97">
        <f>Seniori!LG46</f>
        <v>0</v>
      </c>
      <c r="LH32" s="97">
        <f>Seniori!LH46</f>
        <v>0</v>
      </c>
      <c r="LI32" s="97">
        <f>Seniori!LI46</f>
        <v>0</v>
      </c>
      <c r="LJ32" s="97">
        <f>Seniori!LJ46</f>
        <v>0</v>
      </c>
      <c r="LK32" s="97">
        <f>Seniori!LK46</f>
        <v>0</v>
      </c>
      <c r="LL32" s="97">
        <f>Seniori!LL46</f>
        <v>0</v>
      </c>
      <c r="LM32" s="97">
        <f>Seniori!LM46</f>
        <v>0</v>
      </c>
      <c r="LN32" s="97">
        <f>Seniori!LN46</f>
        <v>0</v>
      </c>
      <c r="LO32" s="97">
        <f>Seniori!LO46</f>
        <v>0</v>
      </c>
      <c r="LP32" s="97">
        <f>Seniori!LP46</f>
        <v>0</v>
      </c>
      <c r="LQ32" s="97">
        <f>Seniori!LQ46</f>
        <v>0</v>
      </c>
      <c r="LR32" s="97">
        <f>Seniori!LR46</f>
        <v>0</v>
      </c>
      <c r="LS32" s="97">
        <f>Seniori!LS46</f>
        <v>0</v>
      </c>
      <c r="LT32" s="97">
        <f>Seniori!LT46</f>
        <v>0</v>
      </c>
      <c r="LU32" s="97">
        <f>Seniori!LU46</f>
        <v>0</v>
      </c>
      <c r="LV32" s="97">
        <f>Seniori!LV46</f>
        <v>0</v>
      </c>
      <c r="LW32" s="97">
        <f>Seniori!LW46</f>
        <v>0</v>
      </c>
      <c r="LX32" s="97">
        <f>Seniori!LX46</f>
        <v>0</v>
      </c>
      <c r="LY32" s="97">
        <f>Seniori!LY46</f>
        <v>0</v>
      </c>
      <c r="LZ32" s="97">
        <f>Seniori!LZ46</f>
        <v>0</v>
      </c>
      <c r="MA32" s="97">
        <f>Seniori!MA46</f>
        <v>0</v>
      </c>
      <c r="MB32" s="97">
        <f>Seniori!MB46</f>
        <v>0</v>
      </c>
      <c r="MC32" s="97">
        <f>Seniori!MC46</f>
        <v>0</v>
      </c>
      <c r="MD32" s="97">
        <f>Seniori!MD46</f>
        <v>0</v>
      </c>
      <c r="ME32" s="97">
        <f>Seniori!ME46</f>
        <v>0</v>
      </c>
      <c r="MF32" s="97">
        <f>Seniori!MF46</f>
        <v>0</v>
      </c>
      <c r="MG32" s="97">
        <f>Seniori!MG46</f>
        <v>0</v>
      </c>
      <c r="MH32" s="97">
        <f>Seniori!MH46</f>
        <v>0</v>
      </c>
      <c r="MI32" s="97">
        <f>Seniori!MI46</f>
        <v>0</v>
      </c>
      <c r="MJ32" s="97">
        <f>Seniori!MJ46</f>
        <v>0</v>
      </c>
      <c r="MK32" s="97">
        <f>Seniori!MK46</f>
        <v>0</v>
      </c>
      <c r="ML32" s="97">
        <f>Seniori!ML46</f>
        <v>0</v>
      </c>
      <c r="MM32" s="97">
        <f>Seniori!MM46</f>
        <v>0</v>
      </c>
      <c r="MN32" s="97">
        <f>Seniori!MN46</f>
        <v>0</v>
      </c>
      <c r="MO32" s="97">
        <f>Seniori!MO46</f>
        <v>0</v>
      </c>
      <c r="MP32" s="97">
        <f>Seniori!MP46</f>
        <v>0</v>
      </c>
      <c r="MQ32" s="97">
        <f>Seniori!MQ46</f>
        <v>0</v>
      </c>
      <c r="MR32" s="97">
        <f>Seniori!MR46</f>
        <v>0</v>
      </c>
      <c r="MS32" s="97">
        <f>Seniori!MS46</f>
        <v>0</v>
      </c>
      <c r="MT32" s="97">
        <f>Seniori!MT46</f>
        <v>0</v>
      </c>
      <c r="MU32" s="97">
        <f>Seniori!MU46</f>
        <v>0</v>
      </c>
      <c r="MV32" s="97">
        <f>Seniori!MV46</f>
        <v>0</v>
      </c>
      <c r="MW32" s="97">
        <f>Seniori!MW46</f>
        <v>0</v>
      </c>
      <c r="MX32" s="97">
        <f>Seniori!MX46</f>
        <v>0</v>
      </c>
      <c r="MY32" s="97">
        <f>Seniori!MY46</f>
        <v>0</v>
      </c>
      <c r="MZ32" s="97">
        <f>Seniori!MZ46</f>
        <v>0</v>
      </c>
      <c r="NA32" s="97">
        <f>Seniori!NA46</f>
        <v>0</v>
      </c>
      <c r="NB32" s="97">
        <f>Seniori!NB46</f>
        <v>0</v>
      </c>
      <c r="NC32" s="97">
        <f>Seniori!NC46</f>
        <v>0</v>
      </c>
      <c r="ND32" s="97">
        <f>Seniori!ND46</f>
        <v>0</v>
      </c>
      <c r="NE32" s="97">
        <f>Seniori!NE46</f>
        <v>0</v>
      </c>
      <c r="NF32" s="97">
        <f>Seniori!NF46</f>
        <v>0</v>
      </c>
      <c r="NG32" s="97">
        <f>Seniori!NG46</f>
        <v>0</v>
      </c>
      <c r="NH32" s="97">
        <f>Seniori!NH46</f>
        <v>0</v>
      </c>
      <c r="NI32" s="97">
        <f>Seniori!NI46</f>
        <v>0</v>
      </c>
      <c r="NJ32" s="97">
        <f>Seniori!NJ46</f>
        <v>0</v>
      </c>
      <c r="NK32" s="97">
        <f>Seniori!NK46</f>
        <v>0</v>
      </c>
      <c r="NL32" s="97">
        <f>Seniori!NL46</f>
        <v>0</v>
      </c>
      <c r="NM32" s="97">
        <f>Seniori!NM46</f>
        <v>0</v>
      </c>
      <c r="NN32" s="97">
        <f>Seniori!NN46</f>
        <v>0</v>
      </c>
      <c r="NO32" s="97">
        <f>Seniori!NO46</f>
        <v>0</v>
      </c>
      <c r="NP32" s="97">
        <f>Seniori!NP46</f>
        <v>0</v>
      </c>
      <c r="NQ32" s="97">
        <f>Seniori!NQ46</f>
        <v>0</v>
      </c>
      <c r="NR32" s="97">
        <f>Seniori!NR46</f>
        <v>0</v>
      </c>
      <c r="NS32" s="97">
        <f>Seniori!NS46</f>
        <v>0</v>
      </c>
      <c r="NT32" s="97">
        <f>Seniori!NT46</f>
        <v>0</v>
      </c>
      <c r="NU32" s="97">
        <f>Seniori!NU46</f>
        <v>0</v>
      </c>
      <c r="NV32" s="97">
        <f>Seniori!NV46</f>
        <v>0</v>
      </c>
      <c r="NW32" s="97">
        <f>Seniori!NW46</f>
        <v>0</v>
      </c>
      <c r="NX32" s="97">
        <f>Seniori!NX46</f>
        <v>0</v>
      </c>
      <c r="NY32" s="97">
        <f>Seniori!NY46</f>
        <v>0</v>
      </c>
      <c r="NZ32" s="97">
        <f>Seniori!NZ46</f>
        <v>0</v>
      </c>
      <c r="OA32" s="97">
        <f>Seniori!OA46</f>
        <v>0</v>
      </c>
      <c r="OB32" s="97">
        <f>Seniori!OB46</f>
        <v>0</v>
      </c>
      <c r="OC32" s="97">
        <f>Seniori!OC46</f>
        <v>0</v>
      </c>
      <c r="OD32" s="97">
        <f>Seniori!OD46</f>
        <v>0</v>
      </c>
      <c r="OE32" s="97">
        <f>Seniori!OE46</f>
        <v>0</v>
      </c>
      <c r="OF32" s="97">
        <f>Seniori!OF46</f>
        <v>0</v>
      </c>
      <c r="OG32" s="97">
        <f>Seniori!OG46</f>
        <v>0</v>
      </c>
      <c r="OH32" s="97">
        <f>Seniori!OH46</f>
        <v>0</v>
      </c>
      <c r="OI32" s="97">
        <f>Seniori!OI46</f>
        <v>0</v>
      </c>
      <c r="OJ32" s="97">
        <f>Seniori!OJ46</f>
        <v>0</v>
      </c>
      <c r="OK32" s="97">
        <f>Seniori!OK46</f>
        <v>0</v>
      </c>
      <c r="OL32" s="97">
        <f>Seniori!OL46</f>
        <v>0</v>
      </c>
      <c r="OM32" s="97">
        <f>Seniori!OM46</f>
        <v>0</v>
      </c>
      <c r="ON32" s="97">
        <f>Seniori!ON46</f>
        <v>0</v>
      </c>
      <c r="OO32" s="97">
        <f>Seniori!OO46</f>
        <v>0</v>
      </c>
      <c r="OP32" s="97">
        <f>Seniori!OP46</f>
        <v>0</v>
      </c>
      <c r="OQ32" s="97">
        <f>Seniori!OQ46</f>
        <v>0</v>
      </c>
      <c r="OR32" s="97">
        <f>Seniori!OR46</f>
        <v>0</v>
      </c>
      <c r="OS32" s="97">
        <f>Seniori!OS46</f>
        <v>0</v>
      </c>
      <c r="OT32" s="97">
        <f>Seniori!OT46</f>
        <v>0</v>
      </c>
      <c r="OU32" s="97">
        <f>Seniori!OU46</f>
        <v>0</v>
      </c>
      <c r="OV32" s="97">
        <f>Seniori!OV46</f>
        <v>0</v>
      </c>
      <c r="OW32" s="97">
        <f>Seniori!OW46</f>
        <v>0</v>
      </c>
      <c r="OX32" s="97">
        <f>Seniori!OX46</f>
        <v>0</v>
      </c>
      <c r="OY32" s="97">
        <f>Seniori!OY46</f>
        <v>0</v>
      </c>
      <c r="OZ32" s="97">
        <f>Seniori!OZ46</f>
        <v>0</v>
      </c>
      <c r="PA32" s="97">
        <f>Seniori!PA46</f>
        <v>0</v>
      </c>
      <c r="PB32" s="97">
        <f>Seniori!PB46</f>
        <v>0</v>
      </c>
      <c r="PC32" s="97">
        <f>Seniori!PC46</f>
        <v>0</v>
      </c>
      <c r="PD32" s="97">
        <f>Seniori!PD46</f>
        <v>0</v>
      </c>
      <c r="PE32" s="97">
        <f>Seniori!PE46</f>
        <v>0</v>
      </c>
      <c r="PF32" s="97">
        <f>Seniori!PF46</f>
        <v>0</v>
      </c>
      <c r="PG32" s="97">
        <f>Seniori!PG46</f>
        <v>0</v>
      </c>
      <c r="PH32" s="97">
        <f>Seniori!PH46</f>
        <v>0</v>
      </c>
      <c r="PI32" s="97">
        <f>Seniori!PI46</f>
        <v>0</v>
      </c>
      <c r="PJ32" s="97">
        <f>Seniori!PJ46</f>
        <v>0</v>
      </c>
      <c r="PK32" s="97">
        <f>Seniori!PK46</f>
        <v>0</v>
      </c>
      <c r="PL32" s="97">
        <f>Seniori!PL46</f>
        <v>0</v>
      </c>
      <c r="PM32" s="97">
        <f>Seniori!PM46</f>
        <v>0</v>
      </c>
      <c r="PN32" s="97">
        <f>Seniori!PN46</f>
        <v>0</v>
      </c>
      <c r="PO32" s="97">
        <f>Seniori!PO46</f>
        <v>0</v>
      </c>
      <c r="PP32" s="97">
        <f>Seniori!PP46</f>
        <v>0</v>
      </c>
      <c r="PQ32" s="97">
        <f>Seniori!PQ46</f>
        <v>0</v>
      </c>
      <c r="PR32" s="97">
        <f>Seniori!PR46</f>
        <v>0</v>
      </c>
      <c r="PS32" s="97">
        <f>Seniori!PS46</f>
        <v>0</v>
      </c>
      <c r="PT32" s="97">
        <f>Seniori!PT46</f>
        <v>0</v>
      </c>
      <c r="PU32" s="97">
        <f>Seniori!PU46</f>
        <v>0</v>
      </c>
      <c r="PV32" s="97">
        <f>Seniori!PV46</f>
        <v>0</v>
      </c>
      <c r="PW32" s="97">
        <f>Seniori!PW46</f>
        <v>0</v>
      </c>
      <c r="PX32" s="97">
        <f>Seniori!PX46</f>
        <v>0</v>
      </c>
      <c r="PY32" s="97">
        <f>Seniori!PY46</f>
        <v>0</v>
      </c>
      <c r="PZ32" s="97">
        <f>Seniori!PZ46</f>
        <v>0</v>
      </c>
      <c r="QA32" s="97">
        <f>Seniori!QA46</f>
        <v>0</v>
      </c>
      <c r="QB32" s="97">
        <f>Seniori!QB46</f>
        <v>0</v>
      </c>
      <c r="QC32" s="97">
        <f>Seniori!QC46</f>
        <v>0</v>
      </c>
      <c r="QD32" s="97">
        <f>Seniori!QD46</f>
        <v>0</v>
      </c>
      <c r="QE32" s="97">
        <f>Seniori!QE46</f>
        <v>0</v>
      </c>
      <c r="QF32" s="97">
        <f>Seniori!QF46</f>
        <v>0</v>
      </c>
      <c r="QG32" s="97">
        <f>Seniori!QG46</f>
        <v>0</v>
      </c>
      <c r="QH32" s="97">
        <f>Seniori!QH46</f>
        <v>0</v>
      </c>
      <c r="QI32" s="97">
        <f>Seniori!QI46</f>
        <v>0</v>
      </c>
      <c r="QJ32" s="97">
        <f>Seniori!QJ46</f>
        <v>0</v>
      </c>
      <c r="QK32" s="97">
        <f>Seniori!QK46</f>
        <v>0</v>
      </c>
      <c r="QL32" s="97">
        <f>Seniori!QL46</f>
        <v>0</v>
      </c>
      <c r="QM32" s="97">
        <f>Seniori!QM46</f>
        <v>0</v>
      </c>
      <c r="QN32" s="97">
        <f>Seniori!QN46</f>
        <v>0</v>
      </c>
      <c r="QO32" s="97">
        <f>Seniori!QO46</f>
        <v>0</v>
      </c>
      <c r="QP32" s="97">
        <f>Seniori!QP46</f>
        <v>0</v>
      </c>
      <c r="QQ32" s="97">
        <f>Seniori!QQ46</f>
        <v>0</v>
      </c>
      <c r="QR32" s="97">
        <f>Seniori!QR46</f>
        <v>0</v>
      </c>
      <c r="QS32" s="97">
        <f>Seniori!QS46</f>
        <v>0</v>
      </c>
      <c r="QT32" s="97">
        <f>Seniori!QT46</f>
        <v>0</v>
      </c>
      <c r="QU32" s="97">
        <f>Seniori!QU46</f>
        <v>0</v>
      </c>
      <c r="QV32" s="97">
        <f>Seniori!QV46</f>
        <v>0</v>
      </c>
      <c r="QW32" s="97">
        <f>Seniori!QW46</f>
        <v>0</v>
      </c>
      <c r="QX32" s="97">
        <f>Seniori!QX46</f>
        <v>0</v>
      </c>
      <c r="QY32" s="97">
        <f>Seniori!QY46</f>
        <v>0</v>
      </c>
      <c r="QZ32" s="97">
        <f>Seniori!QZ46</f>
        <v>0</v>
      </c>
      <c r="RA32" s="97">
        <f>Seniori!RA46</f>
        <v>0</v>
      </c>
      <c r="RB32" s="97">
        <f>Seniori!RB46</f>
        <v>0</v>
      </c>
      <c r="RC32" s="97">
        <f>Seniori!RC46</f>
        <v>0</v>
      </c>
      <c r="RD32" s="97">
        <f>Seniori!RD46</f>
        <v>0</v>
      </c>
      <c r="RE32" s="97">
        <f>Seniori!RE46</f>
        <v>0</v>
      </c>
      <c r="RF32" s="97">
        <f>Seniori!RF46</f>
        <v>0</v>
      </c>
      <c r="RG32" s="97">
        <f>Seniori!RG46</f>
        <v>0</v>
      </c>
      <c r="RH32" s="97">
        <f>Seniori!RH46</f>
        <v>0</v>
      </c>
      <c r="RI32" s="97">
        <f>Seniori!RI46</f>
        <v>0</v>
      </c>
      <c r="RJ32" s="97">
        <f>Seniori!RJ46</f>
        <v>0</v>
      </c>
      <c r="RK32" s="97">
        <f>Seniori!RK46</f>
        <v>0</v>
      </c>
      <c r="RL32" s="97">
        <f>Seniori!RL46</f>
        <v>0</v>
      </c>
      <c r="RM32" s="97">
        <f>Seniori!RM46</f>
        <v>0</v>
      </c>
      <c r="RN32" s="97">
        <f>Seniori!RN46</f>
        <v>0</v>
      </c>
      <c r="RO32" s="97">
        <f>Seniori!RO46</f>
        <v>0</v>
      </c>
      <c r="RP32" s="97">
        <f>Seniori!RP46</f>
        <v>0</v>
      </c>
      <c r="RQ32" s="97">
        <f>Seniori!RQ46</f>
        <v>0</v>
      </c>
      <c r="RR32" s="97">
        <f>Seniori!RR46</f>
        <v>0</v>
      </c>
      <c r="RS32" s="97">
        <f>Seniori!RS46</f>
        <v>0</v>
      </c>
      <c r="RT32" s="97">
        <f>Seniori!RT46</f>
        <v>0</v>
      </c>
      <c r="RU32" s="97">
        <f>Seniori!RU46</f>
        <v>0</v>
      </c>
      <c r="RV32" s="97">
        <f>Seniori!RV46</f>
        <v>0</v>
      </c>
      <c r="RW32" s="97">
        <f>Seniori!RW46</f>
        <v>0</v>
      </c>
      <c r="RX32" s="97">
        <f>Seniori!RX46</f>
        <v>0</v>
      </c>
      <c r="RY32" s="97">
        <f>Seniori!RY46</f>
        <v>0</v>
      </c>
      <c r="RZ32" s="97">
        <f>Seniori!RZ46</f>
        <v>0</v>
      </c>
      <c r="SA32" s="97">
        <f>Seniori!SA46</f>
        <v>0</v>
      </c>
      <c r="SB32" s="97">
        <f>Seniori!SB46</f>
        <v>0</v>
      </c>
      <c r="SC32" s="97">
        <f>Seniori!SC46</f>
        <v>0</v>
      </c>
      <c r="SD32" s="97">
        <f>Seniori!SD46</f>
        <v>0</v>
      </c>
      <c r="SE32" s="97">
        <f>Seniori!SE46</f>
        <v>0</v>
      </c>
      <c r="SF32" s="97">
        <f>Seniori!SF46</f>
        <v>0</v>
      </c>
      <c r="SG32" s="97">
        <f>Seniori!SG46</f>
        <v>0</v>
      </c>
      <c r="SH32" s="97">
        <f>Seniori!SH46</f>
        <v>0</v>
      </c>
      <c r="SI32" s="97">
        <f>Seniori!SI46</f>
        <v>0</v>
      </c>
      <c r="SJ32" s="97">
        <f>Seniori!SJ46</f>
        <v>0</v>
      </c>
      <c r="SK32" s="97">
        <f>Seniori!SK46</f>
        <v>0</v>
      </c>
      <c r="SL32" s="97">
        <f>Seniori!SL46</f>
        <v>0</v>
      </c>
      <c r="SM32" s="97">
        <f>Seniori!SM46</f>
        <v>0</v>
      </c>
      <c r="SN32" s="97">
        <f>Seniori!SN46</f>
        <v>0</v>
      </c>
      <c r="SO32" s="97">
        <f>Seniori!SO46</f>
        <v>0</v>
      </c>
      <c r="SP32" s="97">
        <f>Seniori!SP46</f>
        <v>0</v>
      </c>
      <c r="SQ32" s="97">
        <f>Seniori!SQ46</f>
        <v>0</v>
      </c>
      <c r="SR32" s="97">
        <f>Seniori!SR46</f>
        <v>0</v>
      </c>
      <c r="SS32" s="97">
        <f>Seniori!SS46</f>
        <v>0</v>
      </c>
      <c r="ST32" s="97">
        <f>Seniori!ST46</f>
        <v>0</v>
      </c>
      <c r="SU32" s="97">
        <f>Seniori!SU46</f>
        <v>0</v>
      </c>
      <c r="SV32" s="97">
        <f>Seniori!SV46</f>
        <v>0</v>
      </c>
      <c r="SW32" s="97">
        <f>Seniori!SW46</f>
        <v>0</v>
      </c>
      <c r="SX32" s="97">
        <f>Seniori!SX46</f>
        <v>0</v>
      </c>
      <c r="SY32" s="97">
        <f>Seniori!SY46</f>
        <v>0</v>
      </c>
      <c r="SZ32" s="97">
        <f>Seniori!SZ46</f>
        <v>0</v>
      </c>
      <c r="TA32" s="97">
        <f>Seniori!TA46</f>
        <v>0</v>
      </c>
      <c r="TB32" s="97">
        <f>Seniori!TB46</f>
        <v>0</v>
      </c>
      <c r="TC32" s="97">
        <f>Seniori!TC46</f>
        <v>0</v>
      </c>
    </row>
    <row r="33" spans="1:522" s="1" customFormat="1" ht="18" customHeight="1" x14ac:dyDescent="0.2">
      <c r="A33" s="12">
        <v>22</v>
      </c>
      <c r="B33" s="11" t="s">
        <v>122</v>
      </c>
      <c r="C33" s="1">
        <v>11791</v>
      </c>
      <c r="D33" s="1">
        <v>2018</v>
      </c>
      <c r="E33" s="4" t="s">
        <v>34</v>
      </c>
      <c r="F33" s="1">
        <v>2093</v>
      </c>
      <c r="G33" s="9" t="s">
        <v>96</v>
      </c>
      <c r="H33" s="4" t="s">
        <v>35</v>
      </c>
      <c r="I33" s="1">
        <f t="shared" si="0"/>
        <v>40</v>
      </c>
      <c r="J33" s="12">
        <f>Tabuľka3[[#This Row],[Stĺpec9]]</f>
        <v>40</v>
      </c>
      <c r="K33" s="97">
        <f>Seniori!K40</f>
        <v>0</v>
      </c>
      <c r="L33" s="97">
        <f>Seniori!L40</f>
        <v>0</v>
      </c>
      <c r="M33" s="97">
        <f>Seniori!M40</f>
        <v>0</v>
      </c>
      <c r="N33" s="97">
        <f>Seniori!N40</f>
        <v>0</v>
      </c>
      <c r="O33" s="97">
        <f>Seniori!O40</f>
        <v>0</v>
      </c>
      <c r="P33" s="97">
        <f>Seniori!P40</f>
        <v>0</v>
      </c>
      <c r="Q33" s="97">
        <f>Seniori!Q40</f>
        <v>0</v>
      </c>
      <c r="R33" s="97">
        <f>Seniori!R40</f>
        <v>0</v>
      </c>
      <c r="S33" s="97">
        <f>Seniori!S40</f>
        <v>0</v>
      </c>
      <c r="T33" s="97">
        <f>Seniori!T40</f>
        <v>0</v>
      </c>
      <c r="U33" s="97">
        <f>Seniori!U40</f>
        <v>0</v>
      </c>
      <c r="V33" s="97">
        <f>Seniori!V40</f>
        <v>0</v>
      </c>
      <c r="W33" s="97">
        <f>Seniori!W40</f>
        <v>0</v>
      </c>
      <c r="X33" s="97">
        <f>Seniori!X40</f>
        <v>0</v>
      </c>
      <c r="Y33" s="97">
        <f>Seniori!Y40</f>
        <v>0</v>
      </c>
      <c r="Z33" s="97">
        <f>Seniori!Z40</f>
        <v>0</v>
      </c>
      <c r="AA33" s="97">
        <f>Seniori!AA40</f>
        <v>0</v>
      </c>
      <c r="AB33" s="97">
        <f>Seniori!AB40</f>
        <v>0</v>
      </c>
      <c r="AC33" s="97">
        <f>Seniori!AC40</f>
        <v>0</v>
      </c>
      <c r="AD33" s="97">
        <f>Seniori!AD40</f>
        <v>0</v>
      </c>
      <c r="AE33" s="97">
        <f>Seniori!AE40</f>
        <v>0</v>
      </c>
      <c r="AF33" s="97">
        <f>Seniori!AF40</f>
        <v>0</v>
      </c>
      <c r="AG33" s="97">
        <f>Seniori!AG40</f>
        <v>0</v>
      </c>
      <c r="AH33" s="97">
        <f>Seniori!AH40</f>
        <v>0</v>
      </c>
      <c r="AI33" s="97">
        <f>Seniori!AI40</f>
        <v>0</v>
      </c>
      <c r="AJ33" s="97">
        <f>Seniori!AJ40</f>
        <v>0</v>
      </c>
      <c r="AK33" s="97">
        <f>Seniori!AK40</f>
        <v>0</v>
      </c>
      <c r="AL33" s="97">
        <f>Seniori!AL40</f>
        <v>0</v>
      </c>
      <c r="AM33" s="97">
        <f>Seniori!AM40</f>
        <v>0</v>
      </c>
      <c r="AN33" s="97">
        <f>Seniori!AN40</f>
        <v>0</v>
      </c>
      <c r="AO33" s="97">
        <f>Seniori!AO40</f>
        <v>0</v>
      </c>
      <c r="AP33" s="97">
        <f>Seniori!AP40</f>
        <v>0</v>
      </c>
      <c r="AQ33" s="97">
        <f>Seniori!AQ40</f>
        <v>0</v>
      </c>
      <c r="AR33" s="97">
        <f>Seniori!AR40</f>
        <v>0</v>
      </c>
      <c r="AS33" s="97">
        <f>Seniori!AS40</f>
        <v>0</v>
      </c>
      <c r="AT33" s="97">
        <f>Seniori!AT40</f>
        <v>0</v>
      </c>
      <c r="AU33" s="97">
        <f>Seniori!AU40</f>
        <v>0</v>
      </c>
      <c r="AV33" s="97">
        <f>Seniori!AV40</f>
        <v>0</v>
      </c>
      <c r="AW33" s="97">
        <f>Seniori!AW40</f>
        <v>0</v>
      </c>
      <c r="AX33" s="97">
        <f>Seniori!AX40</f>
        <v>0</v>
      </c>
      <c r="AY33" s="97">
        <f>Seniori!AY40</f>
        <v>0</v>
      </c>
      <c r="AZ33" s="97">
        <f>Seniori!AZ40</f>
        <v>0</v>
      </c>
      <c r="BA33" s="97">
        <f>Seniori!BA40</f>
        <v>0</v>
      </c>
      <c r="BB33" s="97">
        <f>Seniori!BB40</f>
        <v>0</v>
      </c>
      <c r="BC33" s="97">
        <f>Seniori!BC40</f>
        <v>0</v>
      </c>
      <c r="BD33" s="97">
        <f>Seniori!BD40</f>
        <v>0</v>
      </c>
      <c r="BE33" s="97">
        <f>Seniori!BE40</f>
        <v>0</v>
      </c>
      <c r="BF33" s="97">
        <f>Seniori!BF40</f>
        <v>0</v>
      </c>
      <c r="BG33" s="97">
        <f>Seniori!BG40</f>
        <v>0</v>
      </c>
      <c r="BH33" s="97">
        <f>Seniori!BH40</f>
        <v>0</v>
      </c>
      <c r="BI33" s="97">
        <f>Seniori!BI40</f>
        <v>0</v>
      </c>
      <c r="BJ33" s="97">
        <f>Seniori!BJ40</f>
        <v>0</v>
      </c>
      <c r="BK33" s="97">
        <f>Seniori!BK40</f>
        <v>0</v>
      </c>
      <c r="BL33" s="97">
        <f>Seniori!BL40</f>
        <v>0</v>
      </c>
      <c r="BM33" s="97">
        <f>Seniori!BM40</f>
        <v>0</v>
      </c>
      <c r="BN33" s="97">
        <f>Seniori!BN40</f>
        <v>0</v>
      </c>
      <c r="BO33" s="97">
        <f>Seniori!BO40</f>
        <v>0</v>
      </c>
      <c r="BP33" s="97">
        <f>Seniori!BP40</f>
        <v>0</v>
      </c>
      <c r="BQ33" s="97">
        <f>Seniori!BQ40</f>
        <v>0</v>
      </c>
      <c r="BR33" s="97">
        <f>Seniori!BR40</f>
        <v>0</v>
      </c>
      <c r="BS33" s="97">
        <f>Seniori!BS40</f>
        <v>0</v>
      </c>
      <c r="BT33" s="97">
        <f>Seniori!BT40</f>
        <v>0</v>
      </c>
      <c r="BU33" s="97">
        <f>Seniori!BU40</f>
        <v>0</v>
      </c>
      <c r="BV33" s="97">
        <f>Seniori!BV40</f>
        <v>0</v>
      </c>
      <c r="BW33" s="97">
        <f>Seniori!BW40</f>
        <v>0</v>
      </c>
      <c r="BX33" s="97">
        <f>Seniori!BX40</f>
        <v>0</v>
      </c>
      <c r="BY33" s="97">
        <f>Seniori!BY40</f>
        <v>0</v>
      </c>
      <c r="BZ33" s="97">
        <f>Seniori!BZ40</f>
        <v>0</v>
      </c>
      <c r="CA33" s="97">
        <f>Seniori!CA40</f>
        <v>0</v>
      </c>
      <c r="CB33" s="97">
        <f>Seniori!CB40</f>
        <v>0</v>
      </c>
      <c r="CC33" s="97">
        <f>Seniori!CC40</f>
        <v>0</v>
      </c>
      <c r="CD33" s="97">
        <f>Seniori!CD40</f>
        <v>14</v>
      </c>
      <c r="CE33" s="97">
        <f>Seniori!CE40</f>
        <v>0</v>
      </c>
      <c r="CF33" s="97">
        <f>Seniori!CF40</f>
        <v>0</v>
      </c>
      <c r="CG33" s="97">
        <f>Seniori!CG40</f>
        <v>11</v>
      </c>
      <c r="CH33" s="97">
        <f>Seniori!CH40</f>
        <v>0</v>
      </c>
      <c r="CI33" s="97">
        <f>Seniori!CI40</f>
        <v>0</v>
      </c>
      <c r="CJ33" s="97">
        <f>Seniori!CJ40</f>
        <v>0</v>
      </c>
      <c r="CK33" s="97">
        <f>Seniori!CK40</f>
        <v>0</v>
      </c>
      <c r="CL33" s="97">
        <f>Seniori!CL40</f>
        <v>0</v>
      </c>
      <c r="CM33" s="97">
        <f>Seniori!CM40</f>
        <v>0</v>
      </c>
      <c r="CN33" s="97">
        <f>Seniori!CN40</f>
        <v>15</v>
      </c>
      <c r="CO33" s="97">
        <f>Seniori!CO40</f>
        <v>0</v>
      </c>
      <c r="CP33" s="97">
        <f>Seniori!CP40</f>
        <v>0</v>
      </c>
      <c r="CQ33" s="97">
        <f>Seniori!CQ40</f>
        <v>0</v>
      </c>
      <c r="CR33" s="97">
        <f>Seniori!CR40</f>
        <v>0</v>
      </c>
      <c r="CS33" s="97">
        <f>Seniori!CS40</f>
        <v>0</v>
      </c>
      <c r="CT33" s="97">
        <f>Seniori!CT40</f>
        <v>0</v>
      </c>
      <c r="CU33" s="97">
        <f>Seniori!CU40</f>
        <v>0</v>
      </c>
      <c r="CV33" s="97">
        <f>Seniori!CV40</f>
        <v>0</v>
      </c>
      <c r="CW33" s="97">
        <f>Seniori!CW40</f>
        <v>0</v>
      </c>
      <c r="CX33" s="97">
        <f>Seniori!CX40</f>
        <v>0</v>
      </c>
      <c r="CY33" s="97">
        <f>Seniori!CY40</f>
        <v>0</v>
      </c>
      <c r="CZ33" s="97">
        <f>Seniori!CZ40</f>
        <v>0</v>
      </c>
      <c r="DA33" s="97">
        <f>Seniori!DA40</f>
        <v>0</v>
      </c>
      <c r="DB33" s="97">
        <f>Seniori!DB40</f>
        <v>0</v>
      </c>
      <c r="DC33" s="97">
        <f>Seniori!DC40</f>
        <v>0</v>
      </c>
      <c r="DD33" s="97">
        <f>Seniori!DD40</f>
        <v>0</v>
      </c>
      <c r="DE33" s="97">
        <f>Seniori!DE40</f>
        <v>0</v>
      </c>
      <c r="DF33" s="97">
        <f>Seniori!DF40</f>
        <v>0</v>
      </c>
      <c r="DG33" s="97">
        <f>Seniori!DG40</f>
        <v>0</v>
      </c>
      <c r="DH33" s="97">
        <f>Seniori!DH40</f>
        <v>0</v>
      </c>
      <c r="DI33" s="97">
        <f>Seniori!DI40</f>
        <v>0</v>
      </c>
      <c r="DJ33" s="97">
        <f>Seniori!DJ40</f>
        <v>0</v>
      </c>
      <c r="DK33" s="97">
        <f>Seniori!DK40</f>
        <v>0</v>
      </c>
      <c r="DL33" s="97">
        <f>Seniori!DL40</f>
        <v>0</v>
      </c>
      <c r="DM33" s="97">
        <f>Seniori!DM40</f>
        <v>0</v>
      </c>
      <c r="DN33" s="97">
        <f>Seniori!DN40</f>
        <v>0</v>
      </c>
      <c r="DO33" s="97">
        <f>Seniori!DO40</f>
        <v>0</v>
      </c>
      <c r="DP33" s="97">
        <f>Seniori!DP40</f>
        <v>0</v>
      </c>
      <c r="DQ33" s="97">
        <f>Seniori!DQ40</f>
        <v>0</v>
      </c>
      <c r="DR33" s="97">
        <f>Seniori!DR40</f>
        <v>0</v>
      </c>
      <c r="DS33" s="97">
        <f>Seniori!DS40</f>
        <v>0</v>
      </c>
      <c r="DT33" s="97">
        <f>Seniori!DT40</f>
        <v>0</v>
      </c>
      <c r="DU33" s="97">
        <f>Seniori!DU40</f>
        <v>0</v>
      </c>
      <c r="DV33" s="97">
        <f>Seniori!DV40</f>
        <v>0</v>
      </c>
      <c r="DW33" s="97">
        <f>Seniori!DW40</f>
        <v>0</v>
      </c>
      <c r="DX33" s="97">
        <f>Seniori!DX40</f>
        <v>0</v>
      </c>
      <c r="DY33" s="97">
        <f>Seniori!DY40</f>
        <v>0</v>
      </c>
      <c r="DZ33" s="97">
        <f>Seniori!DZ40</f>
        <v>0</v>
      </c>
      <c r="EA33" s="97">
        <f>Seniori!EA40</f>
        <v>0</v>
      </c>
      <c r="EB33" s="97">
        <f>Seniori!EB40</f>
        <v>0</v>
      </c>
      <c r="EC33" s="97">
        <f>Seniori!EC40</f>
        <v>0</v>
      </c>
      <c r="ED33" s="97">
        <f>Seniori!ED40</f>
        <v>0</v>
      </c>
      <c r="EE33" s="97">
        <f>Seniori!EE40</f>
        <v>0</v>
      </c>
      <c r="EF33" s="97">
        <f>Seniori!EF40</f>
        <v>0</v>
      </c>
      <c r="EG33" s="97">
        <f>Seniori!EG40</f>
        <v>0</v>
      </c>
      <c r="EH33" s="97">
        <f>Seniori!EH40</f>
        <v>0</v>
      </c>
      <c r="EI33" s="97">
        <f>Seniori!EI40</f>
        <v>0</v>
      </c>
      <c r="EJ33" s="97">
        <f>Seniori!EJ40</f>
        <v>0</v>
      </c>
      <c r="EK33" s="97">
        <f>Seniori!EK40</f>
        <v>0</v>
      </c>
      <c r="EL33" s="97">
        <f>Seniori!EL40</f>
        <v>0</v>
      </c>
      <c r="EM33" s="97">
        <f>Seniori!EM40</f>
        <v>0</v>
      </c>
      <c r="EN33" s="97">
        <f>Seniori!EN40</f>
        <v>0</v>
      </c>
      <c r="EO33" s="97">
        <f>Seniori!EO40</f>
        <v>0</v>
      </c>
      <c r="EP33" s="97">
        <f>Seniori!EP40</f>
        <v>0</v>
      </c>
      <c r="EQ33" s="97">
        <f>Seniori!EQ40</f>
        <v>0</v>
      </c>
      <c r="ER33" s="97">
        <f>Seniori!ER40</f>
        <v>0</v>
      </c>
      <c r="ES33" s="97">
        <f>Seniori!ES40</f>
        <v>0</v>
      </c>
      <c r="ET33" s="97">
        <f>Seniori!ET40</f>
        <v>0</v>
      </c>
      <c r="EU33" s="97">
        <f>Seniori!EU40</f>
        <v>0</v>
      </c>
      <c r="EV33" s="97">
        <f>Seniori!EV40</f>
        <v>0</v>
      </c>
      <c r="EW33" s="97">
        <f>Seniori!EW40</f>
        <v>0</v>
      </c>
      <c r="EX33" s="97">
        <f>Seniori!EX40</f>
        <v>0</v>
      </c>
      <c r="EY33" s="97">
        <f>Seniori!EY40</f>
        <v>0</v>
      </c>
      <c r="EZ33" s="97">
        <f>Seniori!EZ40</f>
        <v>0</v>
      </c>
      <c r="FA33" s="97">
        <f>Seniori!FA40</f>
        <v>0</v>
      </c>
      <c r="FB33" s="97">
        <f>Seniori!FB40</f>
        <v>0</v>
      </c>
      <c r="FC33" s="97">
        <f>Seniori!FC40</f>
        <v>0</v>
      </c>
      <c r="FD33" s="97">
        <f>Seniori!FD40</f>
        <v>0</v>
      </c>
      <c r="FE33" s="97">
        <f>Seniori!FE40</f>
        <v>0</v>
      </c>
      <c r="FF33" s="97">
        <f>Seniori!FF40</f>
        <v>0</v>
      </c>
      <c r="FG33" s="97">
        <f>Seniori!FG40</f>
        <v>0</v>
      </c>
      <c r="FH33" s="97">
        <f>Seniori!FH40</f>
        <v>0</v>
      </c>
      <c r="FI33" s="97">
        <f>Seniori!FI40</f>
        <v>0</v>
      </c>
      <c r="FJ33" s="97">
        <f>Seniori!FJ40</f>
        <v>0</v>
      </c>
      <c r="FK33" s="97">
        <f>Seniori!FK40</f>
        <v>0</v>
      </c>
      <c r="FL33" s="97">
        <f>Seniori!FL40</f>
        <v>0</v>
      </c>
      <c r="FM33" s="97">
        <f>Seniori!FM40</f>
        <v>0</v>
      </c>
      <c r="FN33" s="97">
        <f>Seniori!FN40</f>
        <v>0</v>
      </c>
      <c r="FO33" s="97">
        <f>Seniori!FO40</f>
        <v>0</v>
      </c>
      <c r="FP33" s="97">
        <f>Seniori!FP40</f>
        <v>0</v>
      </c>
      <c r="FQ33" s="97">
        <f>Seniori!FQ40</f>
        <v>0</v>
      </c>
      <c r="FR33" s="97">
        <f>Seniori!FR40</f>
        <v>0</v>
      </c>
      <c r="FS33" s="97">
        <f>Seniori!FS40</f>
        <v>0</v>
      </c>
      <c r="FT33" s="97">
        <f>Seniori!FT40</f>
        <v>0</v>
      </c>
      <c r="FU33" s="97">
        <f>Seniori!FU40</f>
        <v>0</v>
      </c>
      <c r="FV33" s="97">
        <f>Seniori!FV40</f>
        <v>0</v>
      </c>
      <c r="FW33" s="97">
        <f>Seniori!FW40</f>
        <v>0</v>
      </c>
      <c r="FX33" s="97">
        <f>Seniori!FX40</f>
        <v>0</v>
      </c>
      <c r="FY33" s="97">
        <f>Seniori!FY40</f>
        <v>0</v>
      </c>
      <c r="FZ33" s="97">
        <f>Seniori!FZ40</f>
        <v>0</v>
      </c>
      <c r="GA33" s="97">
        <f>Seniori!GA40</f>
        <v>0</v>
      </c>
      <c r="GB33" s="97">
        <f>Seniori!GB40</f>
        <v>0</v>
      </c>
      <c r="GC33" s="97">
        <f>Seniori!GC40</f>
        <v>0</v>
      </c>
      <c r="GD33" s="97">
        <f>Seniori!GD40</f>
        <v>0</v>
      </c>
      <c r="GE33" s="97">
        <f>Seniori!GE40</f>
        <v>0</v>
      </c>
      <c r="GF33" s="97">
        <f>Seniori!GF40</f>
        <v>0</v>
      </c>
      <c r="GG33" s="97">
        <f>Seniori!GG40</f>
        <v>0</v>
      </c>
      <c r="GH33" s="97">
        <f>Seniori!GH40</f>
        <v>0</v>
      </c>
      <c r="GI33" s="97">
        <f>Seniori!GI40</f>
        <v>0</v>
      </c>
      <c r="GJ33" s="97">
        <f>Seniori!GJ40</f>
        <v>0</v>
      </c>
      <c r="GK33" s="97">
        <f>Seniori!GK40</f>
        <v>0</v>
      </c>
      <c r="GL33" s="97">
        <f>Seniori!GL40</f>
        <v>0</v>
      </c>
      <c r="GM33" s="97">
        <f>Seniori!GM40</f>
        <v>0</v>
      </c>
      <c r="GN33" s="97">
        <f>Seniori!GN40</f>
        <v>0</v>
      </c>
      <c r="GO33" s="97">
        <f>Seniori!GO40</f>
        <v>0</v>
      </c>
      <c r="GP33" s="97">
        <f>Seniori!GP40</f>
        <v>0</v>
      </c>
      <c r="GQ33" s="97">
        <f>Seniori!GQ40</f>
        <v>0</v>
      </c>
      <c r="GR33" s="97">
        <f>Seniori!GR40</f>
        <v>0</v>
      </c>
      <c r="GS33" s="97">
        <f>Seniori!GS40</f>
        <v>0</v>
      </c>
      <c r="GT33" s="97">
        <f>Seniori!GT40</f>
        <v>0</v>
      </c>
      <c r="GU33" s="97">
        <f>Seniori!GU40</f>
        <v>0</v>
      </c>
      <c r="GV33" s="97">
        <f>Seniori!GV40</f>
        <v>0</v>
      </c>
      <c r="GW33" s="97">
        <f>Seniori!GW40</f>
        <v>0</v>
      </c>
      <c r="GX33" s="97">
        <f>Seniori!GX40</f>
        <v>0</v>
      </c>
      <c r="GY33" s="97">
        <f>Seniori!GY40</f>
        <v>0</v>
      </c>
      <c r="GZ33" s="97">
        <f>Seniori!GZ40</f>
        <v>0</v>
      </c>
      <c r="HA33" s="97">
        <f>Seniori!HA40</f>
        <v>0</v>
      </c>
      <c r="HB33" s="97">
        <f>Seniori!HB40</f>
        <v>0</v>
      </c>
      <c r="HC33" s="97">
        <f>Seniori!HC40</f>
        <v>0</v>
      </c>
      <c r="HD33" s="97">
        <f>Seniori!HD40</f>
        <v>0</v>
      </c>
      <c r="HE33" s="97">
        <f>Seniori!HE40</f>
        <v>0</v>
      </c>
      <c r="HF33" s="97">
        <f>Seniori!HF40</f>
        <v>0</v>
      </c>
      <c r="HG33" s="97">
        <f>Seniori!HG40</f>
        <v>0</v>
      </c>
      <c r="HH33" s="97">
        <f>Seniori!HH40</f>
        <v>0</v>
      </c>
      <c r="HI33" s="97">
        <f>Seniori!HI40</f>
        <v>0</v>
      </c>
      <c r="HJ33" s="97">
        <f>Seniori!HJ40</f>
        <v>0</v>
      </c>
      <c r="HK33" s="97">
        <f>Seniori!HK40</f>
        <v>0</v>
      </c>
      <c r="HL33" s="97">
        <f>Seniori!HL40</f>
        <v>0</v>
      </c>
      <c r="HM33" s="97">
        <f>Seniori!HM40</f>
        <v>0</v>
      </c>
      <c r="HN33" s="97">
        <f>Seniori!HN40</f>
        <v>0</v>
      </c>
      <c r="HO33" s="97">
        <f>Seniori!HO40</f>
        <v>0</v>
      </c>
      <c r="HP33" s="97">
        <f>Seniori!HP40</f>
        <v>0</v>
      </c>
      <c r="HQ33" s="97">
        <f>Seniori!HQ40</f>
        <v>0</v>
      </c>
      <c r="HR33" s="97">
        <f>Seniori!HR40</f>
        <v>0</v>
      </c>
      <c r="HS33" s="97">
        <f>Seniori!HS40</f>
        <v>0</v>
      </c>
      <c r="HT33" s="97">
        <f>Seniori!HT40</f>
        <v>0</v>
      </c>
      <c r="HU33" s="97">
        <f>Seniori!HU40</f>
        <v>0</v>
      </c>
      <c r="HV33" s="97">
        <f>Seniori!HV40</f>
        <v>0</v>
      </c>
      <c r="HW33" s="97">
        <f>Seniori!HW40</f>
        <v>0</v>
      </c>
      <c r="HX33" s="97">
        <f>Seniori!HX40</f>
        <v>0</v>
      </c>
      <c r="HY33" s="97">
        <f>Seniori!HY40</f>
        <v>0</v>
      </c>
      <c r="HZ33" s="97">
        <f>Seniori!HZ40</f>
        <v>0</v>
      </c>
      <c r="IA33" s="97">
        <f>Seniori!IA40</f>
        <v>0</v>
      </c>
      <c r="IB33" s="97">
        <f>Seniori!IB40</f>
        <v>0</v>
      </c>
      <c r="IC33" s="97">
        <f>Seniori!IC40</f>
        <v>0</v>
      </c>
      <c r="ID33" s="97">
        <f>Seniori!ID40</f>
        <v>0</v>
      </c>
      <c r="IE33" s="97">
        <f>Seniori!IE40</f>
        <v>0</v>
      </c>
      <c r="IF33" s="97">
        <f>Seniori!IF40</f>
        <v>0</v>
      </c>
      <c r="IG33" s="97">
        <f>Seniori!IG40</f>
        <v>0</v>
      </c>
      <c r="IH33" s="97">
        <f>Seniori!IH40</f>
        <v>0</v>
      </c>
      <c r="II33" s="97">
        <f>Seniori!II40</f>
        <v>0</v>
      </c>
      <c r="IJ33" s="97">
        <f>Seniori!IJ40</f>
        <v>0</v>
      </c>
      <c r="IK33" s="97">
        <f>Seniori!IK40</f>
        <v>0</v>
      </c>
      <c r="IL33" s="97">
        <f>Seniori!IL40</f>
        <v>0</v>
      </c>
      <c r="IM33" s="97">
        <f>Seniori!IM40</f>
        <v>0</v>
      </c>
      <c r="IN33" s="97">
        <f>Seniori!IN40</f>
        <v>0</v>
      </c>
      <c r="IO33" s="97">
        <f>Seniori!IO40</f>
        <v>0</v>
      </c>
      <c r="IP33" s="97">
        <f>Seniori!IP40</f>
        <v>0</v>
      </c>
      <c r="IQ33" s="97">
        <f>Seniori!IQ40</f>
        <v>0</v>
      </c>
      <c r="IR33" s="97">
        <f>Seniori!IR40</f>
        <v>0</v>
      </c>
      <c r="IS33" s="97">
        <f>Seniori!IS40</f>
        <v>0</v>
      </c>
      <c r="IT33" s="97">
        <f>Seniori!IT40</f>
        <v>0</v>
      </c>
      <c r="IU33" s="97">
        <f>Seniori!IU40</f>
        <v>0</v>
      </c>
      <c r="IV33" s="97">
        <f>Seniori!IV40</f>
        <v>0</v>
      </c>
      <c r="IW33" s="97">
        <f>Seniori!IW40</f>
        <v>0</v>
      </c>
      <c r="IX33" s="97">
        <f>Seniori!IX40</f>
        <v>0</v>
      </c>
      <c r="IY33" s="97">
        <f>Seniori!IY40</f>
        <v>0</v>
      </c>
      <c r="IZ33" s="97">
        <f>Seniori!IZ40</f>
        <v>0</v>
      </c>
      <c r="JA33" s="97">
        <f>Seniori!JA40</f>
        <v>0</v>
      </c>
      <c r="JB33" s="97">
        <f>Seniori!JB40</f>
        <v>0</v>
      </c>
      <c r="JC33" s="97">
        <f>Seniori!JC40</f>
        <v>0</v>
      </c>
      <c r="JD33" s="97">
        <f>Seniori!JD40</f>
        <v>0</v>
      </c>
      <c r="JE33" s="97">
        <f>Seniori!JE40</f>
        <v>0</v>
      </c>
      <c r="JF33" s="97">
        <f>Seniori!JF40</f>
        <v>0</v>
      </c>
      <c r="JG33" s="97">
        <f>Seniori!JG40</f>
        <v>0</v>
      </c>
      <c r="JH33" s="97">
        <f>Seniori!JH40</f>
        <v>0</v>
      </c>
      <c r="JI33" s="97">
        <f>Seniori!JI40</f>
        <v>0</v>
      </c>
      <c r="JJ33" s="97">
        <f>Seniori!JJ40</f>
        <v>0</v>
      </c>
      <c r="JK33" s="97">
        <f>Seniori!JK40</f>
        <v>0</v>
      </c>
      <c r="JL33" s="97">
        <f>Seniori!JL40</f>
        <v>0</v>
      </c>
      <c r="JM33" s="97">
        <f>Seniori!JM40</f>
        <v>0</v>
      </c>
      <c r="JN33" s="97">
        <f>Seniori!JN40</f>
        <v>0</v>
      </c>
      <c r="JO33" s="97">
        <f>Seniori!JO40</f>
        <v>0</v>
      </c>
      <c r="JP33" s="97">
        <f>Seniori!JP40</f>
        <v>0</v>
      </c>
      <c r="JQ33" s="97">
        <f>Seniori!JQ40</f>
        <v>0</v>
      </c>
      <c r="JR33" s="97">
        <f>Seniori!JR40</f>
        <v>0</v>
      </c>
      <c r="JS33" s="97">
        <f>Seniori!JS40</f>
        <v>0</v>
      </c>
      <c r="JT33" s="97">
        <f>Seniori!JT40</f>
        <v>0</v>
      </c>
      <c r="JU33" s="97">
        <f>Seniori!JU40</f>
        <v>0</v>
      </c>
      <c r="JV33" s="97">
        <f>Seniori!JV40</f>
        <v>0</v>
      </c>
      <c r="JW33" s="97">
        <f>Seniori!JW40</f>
        <v>0</v>
      </c>
      <c r="JX33" s="97">
        <f>Seniori!JX40</f>
        <v>0</v>
      </c>
      <c r="JY33" s="97">
        <f>Seniori!JY40</f>
        <v>0</v>
      </c>
      <c r="JZ33" s="97">
        <f>Seniori!JZ40</f>
        <v>0</v>
      </c>
      <c r="KA33" s="97">
        <f>Seniori!KA40</f>
        <v>0</v>
      </c>
      <c r="KB33" s="97">
        <f>Seniori!KB40</f>
        <v>0</v>
      </c>
      <c r="KC33" s="97">
        <f>Seniori!KC40</f>
        <v>0</v>
      </c>
      <c r="KD33" s="97">
        <f>Seniori!KD40</f>
        <v>0</v>
      </c>
      <c r="KE33" s="97">
        <f>Seniori!KE40</f>
        <v>0</v>
      </c>
      <c r="KF33" s="97">
        <f>Seniori!KF40</f>
        <v>0</v>
      </c>
      <c r="KG33" s="97">
        <f>Seniori!KG40</f>
        <v>0</v>
      </c>
      <c r="KH33" s="97">
        <f>Seniori!KH40</f>
        <v>0</v>
      </c>
      <c r="KI33" s="97">
        <f>Seniori!KI40</f>
        <v>0</v>
      </c>
      <c r="KJ33" s="97">
        <f>Seniori!KJ40</f>
        <v>0</v>
      </c>
      <c r="KK33" s="97">
        <f>Seniori!KK40</f>
        <v>0</v>
      </c>
      <c r="KL33" s="97">
        <f>Seniori!KL40</f>
        <v>0</v>
      </c>
      <c r="KM33" s="97">
        <f>Seniori!KM40</f>
        <v>0</v>
      </c>
      <c r="KN33" s="97">
        <f>Seniori!KN40</f>
        <v>0</v>
      </c>
      <c r="KO33" s="97">
        <f>Seniori!KO40</f>
        <v>0</v>
      </c>
      <c r="KP33" s="97">
        <f>Seniori!KP40</f>
        <v>0</v>
      </c>
      <c r="KQ33" s="97">
        <f>Seniori!KQ40</f>
        <v>0</v>
      </c>
      <c r="KR33" s="97">
        <f>Seniori!KR40</f>
        <v>0</v>
      </c>
      <c r="KS33" s="97">
        <f>Seniori!KS40</f>
        <v>0</v>
      </c>
      <c r="KT33" s="97">
        <f>Seniori!KT40</f>
        <v>0</v>
      </c>
      <c r="KU33" s="97">
        <f>Seniori!KU40</f>
        <v>0</v>
      </c>
      <c r="KV33" s="97">
        <f>Seniori!KV40</f>
        <v>0</v>
      </c>
      <c r="KW33" s="97">
        <f>Seniori!KW40</f>
        <v>0</v>
      </c>
      <c r="KX33" s="97">
        <f>Seniori!KX40</f>
        <v>0</v>
      </c>
      <c r="KY33" s="97">
        <f>Seniori!KY40</f>
        <v>0</v>
      </c>
      <c r="KZ33" s="97">
        <f>Seniori!KZ40</f>
        <v>0</v>
      </c>
      <c r="LA33" s="97">
        <f>Seniori!LA40</f>
        <v>0</v>
      </c>
      <c r="LB33" s="97">
        <f>Seniori!LB40</f>
        <v>0</v>
      </c>
      <c r="LC33" s="97">
        <f>Seniori!LC40</f>
        <v>0</v>
      </c>
      <c r="LD33" s="97">
        <f>Seniori!LD40</f>
        <v>0</v>
      </c>
      <c r="LE33" s="97">
        <f>Seniori!LE40</f>
        <v>0</v>
      </c>
      <c r="LF33" s="97">
        <f>Seniori!LF40</f>
        <v>0</v>
      </c>
      <c r="LG33" s="97">
        <f>Seniori!LG40</f>
        <v>0</v>
      </c>
      <c r="LH33" s="97">
        <f>Seniori!LH40</f>
        <v>0</v>
      </c>
      <c r="LI33" s="97">
        <f>Seniori!LI40</f>
        <v>0</v>
      </c>
      <c r="LJ33" s="97">
        <f>Seniori!LJ40</f>
        <v>0</v>
      </c>
      <c r="LK33" s="97">
        <f>Seniori!LK40</f>
        <v>0</v>
      </c>
      <c r="LL33" s="97">
        <f>Seniori!LL40</f>
        <v>0</v>
      </c>
      <c r="LM33" s="97">
        <f>Seniori!LM40</f>
        <v>0</v>
      </c>
      <c r="LN33" s="97">
        <f>Seniori!LN40</f>
        <v>0</v>
      </c>
      <c r="LO33" s="97">
        <f>Seniori!LO40</f>
        <v>0</v>
      </c>
      <c r="LP33" s="97">
        <f>Seniori!LP40</f>
        <v>0</v>
      </c>
      <c r="LQ33" s="97">
        <f>Seniori!LQ40</f>
        <v>0</v>
      </c>
      <c r="LR33" s="97">
        <f>Seniori!LR40</f>
        <v>0</v>
      </c>
      <c r="LS33" s="97">
        <f>Seniori!LS40</f>
        <v>0</v>
      </c>
      <c r="LT33" s="97">
        <f>Seniori!LT40</f>
        <v>0</v>
      </c>
      <c r="LU33" s="97">
        <f>Seniori!LU40</f>
        <v>0</v>
      </c>
      <c r="LV33" s="97">
        <f>Seniori!LV40</f>
        <v>0</v>
      </c>
      <c r="LW33" s="97">
        <f>Seniori!LW40</f>
        <v>0</v>
      </c>
      <c r="LX33" s="97">
        <f>Seniori!LX40</f>
        <v>0</v>
      </c>
      <c r="LY33" s="97">
        <f>Seniori!LY40</f>
        <v>0</v>
      </c>
      <c r="LZ33" s="97">
        <f>Seniori!LZ40</f>
        <v>0</v>
      </c>
      <c r="MA33" s="97">
        <f>Seniori!MA40</f>
        <v>0</v>
      </c>
      <c r="MB33" s="97">
        <f>Seniori!MB40</f>
        <v>0</v>
      </c>
      <c r="MC33" s="97">
        <f>Seniori!MC40</f>
        <v>0</v>
      </c>
      <c r="MD33" s="97">
        <f>Seniori!MD40</f>
        <v>0</v>
      </c>
      <c r="ME33" s="97">
        <f>Seniori!ME40</f>
        <v>0</v>
      </c>
      <c r="MF33" s="97">
        <f>Seniori!MF40</f>
        <v>0</v>
      </c>
      <c r="MG33" s="97">
        <f>Seniori!MG40</f>
        <v>0</v>
      </c>
      <c r="MH33" s="97">
        <f>Seniori!MH40</f>
        <v>0</v>
      </c>
      <c r="MI33" s="97">
        <f>Seniori!MI40</f>
        <v>0</v>
      </c>
      <c r="MJ33" s="97">
        <f>Seniori!MJ40</f>
        <v>0</v>
      </c>
      <c r="MK33" s="97">
        <f>Seniori!MK40</f>
        <v>0</v>
      </c>
      <c r="ML33" s="97">
        <f>Seniori!ML40</f>
        <v>0</v>
      </c>
      <c r="MM33" s="97">
        <f>Seniori!MM40</f>
        <v>0</v>
      </c>
      <c r="MN33" s="97">
        <f>Seniori!MN40</f>
        <v>0</v>
      </c>
      <c r="MO33" s="97">
        <f>Seniori!MO40</f>
        <v>0</v>
      </c>
      <c r="MP33" s="97">
        <f>Seniori!MP40</f>
        <v>0</v>
      </c>
      <c r="MQ33" s="97">
        <f>Seniori!MQ40</f>
        <v>0</v>
      </c>
      <c r="MR33" s="97">
        <f>Seniori!MR40</f>
        <v>0</v>
      </c>
      <c r="MS33" s="97">
        <f>Seniori!MS40</f>
        <v>0</v>
      </c>
      <c r="MT33" s="97">
        <f>Seniori!MT40</f>
        <v>0</v>
      </c>
      <c r="MU33" s="97">
        <f>Seniori!MU40</f>
        <v>0</v>
      </c>
      <c r="MV33" s="97">
        <f>Seniori!MV40</f>
        <v>0</v>
      </c>
      <c r="MW33" s="97">
        <f>Seniori!MW40</f>
        <v>0</v>
      </c>
      <c r="MX33" s="97">
        <f>Seniori!MX40</f>
        <v>0</v>
      </c>
      <c r="MY33" s="97">
        <f>Seniori!MY40</f>
        <v>0</v>
      </c>
      <c r="MZ33" s="97">
        <f>Seniori!MZ40</f>
        <v>0</v>
      </c>
      <c r="NA33" s="97">
        <f>Seniori!NA40</f>
        <v>0</v>
      </c>
      <c r="NB33" s="97">
        <f>Seniori!NB40</f>
        <v>0</v>
      </c>
      <c r="NC33" s="97">
        <f>Seniori!NC40</f>
        <v>0</v>
      </c>
      <c r="ND33" s="97">
        <f>Seniori!ND40</f>
        <v>0</v>
      </c>
      <c r="NE33" s="97">
        <f>Seniori!NE40</f>
        <v>0</v>
      </c>
      <c r="NF33" s="97">
        <f>Seniori!NF40</f>
        <v>0</v>
      </c>
      <c r="NG33" s="97">
        <f>Seniori!NG40</f>
        <v>0</v>
      </c>
      <c r="NH33" s="97">
        <f>Seniori!NH40</f>
        <v>0</v>
      </c>
      <c r="NI33" s="97">
        <f>Seniori!NI40</f>
        <v>0</v>
      </c>
      <c r="NJ33" s="97">
        <f>Seniori!NJ40</f>
        <v>0</v>
      </c>
      <c r="NK33" s="97">
        <f>Seniori!NK40</f>
        <v>0</v>
      </c>
      <c r="NL33" s="97">
        <f>Seniori!NL40</f>
        <v>0</v>
      </c>
      <c r="NM33" s="97">
        <f>Seniori!NM40</f>
        <v>0</v>
      </c>
      <c r="NN33" s="97">
        <f>Seniori!NN40</f>
        <v>0</v>
      </c>
      <c r="NO33" s="97">
        <f>Seniori!NO40</f>
        <v>0</v>
      </c>
      <c r="NP33" s="97">
        <f>Seniori!NP40</f>
        <v>0</v>
      </c>
      <c r="NQ33" s="97">
        <f>Seniori!NQ40</f>
        <v>0</v>
      </c>
      <c r="NR33" s="97">
        <f>Seniori!NR40</f>
        <v>0</v>
      </c>
      <c r="NS33" s="97">
        <f>Seniori!NS40</f>
        <v>0</v>
      </c>
      <c r="NT33" s="97">
        <f>Seniori!NT40</f>
        <v>0</v>
      </c>
      <c r="NU33" s="97">
        <f>Seniori!NU40</f>
        <v>0</v>
      </c>
      <c r="NV33" s="97">
        <f>Seniori!NV40</f>
        <v>0</v>
      </c>
      <c r="NW33" s="97">
        <f>Seniori!NW40</f>
        <v>0</v>
      </c>
      <c r="NX33" s="97">
        <f>Seniori!NX40</f>
        <v>0</v>
      </c>
      <c r="NY33" s="97">
        <f>Seniori!NY40</f>
        <v>0</v>
      </c>
      <c r="NZ33" s="97">
        <f>Seniori!NZ40</f>
        <v>0</v>
      </c>
      <c r="OA33" s="97">
        <f>Seniori!OA40</f>
        <v>0</v>
      </c>
      <c r="OB33" s="97">
        <f>Seniori!OB40</f>
        <v>0</v>
      </c>
      <c r="OC33" s="97">
        <f>Seniori!OC40</f>
        <v>0</v>
      </c>
      <c r="OD33" s="97">
        <f>Seniori!OD40</f>
        <v>0</v>
      </c>
      <c r="OE33" s="97">
        <f>Seniori!OE40</f>
        <v>0</v>
      </c>
      <c r="OF33" s="97">
        <f>Seniori!OF40</f>
        <v>0</v>
      </c>
      <c r="OG33" s="97">
        <f>Seniori!OG40</f>
        <v>0</v>
      </c>
      <c r="OH33" s="97">
        <f>Seniori!OH40</f>
        <v>0</v>
      </c>
      <c r="OI33" s="97">
        <f>Seniori!OI40</f>
        <v>0</v>
      </c>
      <c r="OJ33" s="97">
        <f>Seniori!OJ40</f>
        <v>0</v>
      </c>
      <c r="OK33" s="97">
        <f>Seniori!OK40</f>
        <v>0</v>
      </c>
      <c r="OL33" s="97">
        <f>Seniori!OL40</f>
        <v>0</v>
      </c>
      <c r="OM33" s="97">
        <f>Seniori!OM40</f>
        <v>0</v>
      </c>
      <c r="ON33" s="97">
        <f>Seniori!ON40</f>
        <v>0</v>
      </c>
      <c r="OO33" s="97">
        <f>Seniori!OO40</f>
        <v>0</v>
      </c>
      <c r="OP33" s="97">
        <f>Seniori!OP40</f>
        <v>0</v>
      </c>
      <c r="OQ33" s="97">
        <f>Seniori!OQ40</f>
        <v>0</v>
      </c>
      <c r="OR33" s="97">
        <f>Seniori!OR40</f>
        <v>0</v>
      </c>
      <c r="OS33" s="97">
        <f>Seniori!OS40</f>
        <v>0</v>
      </c>
      <c r="OT33" s="97">
        <f>Seniori!OT40</f>
        <v>0</v>
      </c>
      <c r="OU33" s="97">
        <f>Seniori!OU40</f>
        <v>0</v>
      </c>
      <c r="OV33" s="97">
        <f>Seniori!OV40</f>
        <v>0</v>
      </c>
      <c r="OW33" s="97">
        <f>Seniori!OW40</f>
        <v>0</v>
      </c>
      <c r="OX33" s="97">
        <f>Seniori!OX40</f>
        <v>0</v>
      </c>
      <c r="OY33" s="97">
        <f>Seniori!OY40</f>
        <v>0</v>
      </c>
      <c r="OZ33" s="97">
        <f>Seniori!OZ40</f>
        <v>0</v>
      </c>
      <c r="PA33" s="97">
        <f>Seniori!PA40</f>
        <v>0</v>
      </c>
      <c r="PB33" s="97">
        <f>Seniori!PB40</f>
        <v>0</v>
      </c>
      <c r="PC33" s="97">
        <f>Seniori!PC40</f>
        <v>0</v>
      </c>
      <c r="PD33" s="97">
        <f>Seniori!PD40</f>
        <v>0</v>
      </c>
      <c r="PE33" s="97">
        <f>Seniori!PE40</f>
        <v>0</v>
      </c>
      <c r="PF33" s="97">
        <f>Seniori!PF40</f>
        <v>0</v>
      </c>
      <c r="PG33" s="97">
        <f>Seniori!PG40</f>
        <v>0</v>
      </c>
      <c r="PH33" s="97">
        <f>Seniori!PH40</f>
        <v>0</v>
      </c>
      <c r="PI33" s="97">
        <f>Seniori!PI40</f>
        <v>0</v>
      </c>
      <c r="PJ33" s="97">
        <f>Seniori!PJ40</f>
        <v>0</v>
      </c>
      <c r="PK33" s="97">
        <f>Seniori!PK40</f>
        <v>0</v>
      </c>
      <c r="PL33" s="97">
        <f>Seniori!PL40</f>
        <v>0</v>
      </c>
      <c r="PM33" s="97">
        <f>Seniori!PM40</f>
        <v>0</v>
      </c>
      <c r="PN33" s="97">
        <f>Seniori!PN40</f>
        <v>0</v>
      </c>
      <c r="PO33" s="97">
        <f>Seniori!PO40</f>
        <v>0</v>
      </c>
      <c r="PP33" s="97">
        <f>Seniori!PP40</f>
        <v>0</v>
      </c>
      <c r="PQ33" s="97">
        <f>Seniori!PQ40</f>
        <v>0</v>
      </c>
      <c r="PR33" s="97">
        <f>Seniori!PR40</f>
        <v>0</v>
      </c>
      <c r="PS33" s="97">
        <f>Seniori!PS40</f>
        <v>0</v>
      </c>
      <c r="PT33" s="97">
        <f>Seniori!PT40</f>
        <v>0</v>
      </c>
      <c r="PU33" s="97">
        <f>Seniori!PU40</f>
        <v>0</v>
      </c>
      <c r="PV33" s="97">
        <f>Seniori!PV40</f>
        <v>0</v>
      </c>
      <c r="PW33" s="97">
        <f>Seniori!PW40</f>
        <v>0</v>
      </c>
      <c r="PX33" s="97">
        <f>Seniori!PX40</f>
        <v>0</v>
      </c>
      <c r="PY33" s="97">
        <f>Seniori!PY40</f>
        <v>0</v>
      </c>
      <c r="PZ33" s="97">
        <f>Seniori!PZ40</f>
        <v>0</v>
      </c>
      <c r="QA33" s="97">
        <f>Seniori!QA40</f>
        <v>0</v>
      </c>
      <c r="QB33" s="97">
        <f>Seniori!QB40</f>
        <v>0</v>
      </c>
      <c r="QC33" s="97">
        <f>Seniori!QC40</f>
        <v>0</v>
      </c>
      <c r="QD33" s="97">
        <f>Seniori!QD40</f>
        <v>0</v>
      </c>
      <c r="QE33" s="97">
        <f>Seniori!QE40</f>
        <v>0</v>
      </c>
      <c r="QF33" s="97">
        <f>Seniori!QF40</f>
        <v>0</v>
      </c>
      <c r="QG33" s="97">
        <f>Seniori!QG40</f>
        <v>0</v>
      </c>
      <c r="QH33" s="97">
        <f>Seniori!QH40</f>
        <v>0</v>
      </c>
      <c r="QI33" s="97">
        <f>Seniori!QI40</f>
        <v>0</v>
      </c>
      <c r="QJ33" s="97">
        <f>Seniori!QJ40</f>
        <v>0</v>
      </c>
      <c r="QK33" s="97">
        <f>Seniori!QK40</f>
        <v>0</v>
      </c>
      <c r="QL33" s="97">
        <f>Seniori!QL40</f>
        <v>0</v>
      </c>
      <c r="QM33" s="97">
        <f>Seniori!QM40</f>
        <v>0</v>
      </c>
      <c r="QN33" s="97">
        <f>Seniori!QN40</f>
        <v>0</v>
      </c>
      <c r="QO33" s="97">
        <f>Seniori!QO40</f>
        <v>0</v>
      </c>
      <c r="QP33" s="97">
        <f>Seniori!QP40</f>
        <v>0</v>
      </c>
      <c r="QQ33" s="97">
        <f>Seniori!QQ40</f>
        <v>0</v>
      </c>
      <c r="QR33" s="97">
        <f>Seniori!QR40</f>
        <v>0</v>
      </c>
      <c r="QS33" s="97">
        <f>Seniori!QS40</f>
        <v>0</v>
      </c>
      <c r="QT33" s="97">
        <f>Seniori!QT40</f>
        <v>0</v>
      </c>
      <c r="QU33" s="97">
        <f>Seniori!QU40</f>
        <v>0</v>
      </c>
      <c r="QV33" s="97">
        <f>Seniori!QV40</f>
        <v>0</v>
      </c>
      <c r="QW33" s="97">
        <f>Seniori!QW40</f>
        <v>0</v>
      </c>
      <c r="QX33" s="97">
        <f>Seniori!QX40</f>
        <v>0</v>
      </c>
      <c r="QY33" s="97">
        <f>Seniori!QY40</f>
        <v>0</v>
      </c>
      <c r="QZ33" s="97">
        <f>Seniori!QZ40</f>
        <v>0</v>
      </c>
      <c r="RA33" s="97">
        <f>Seniori!RA40</f>
        <v>0</v>
      </c>
      <c r="RB33" s="97">
        <f>Seniori!RB40</f>
        <v>0</v>
      </c>
      <c r="RC33" s="97">
        <f>Seniori!RC40</f>
        <v>0</v>
      </c>
      <c r="RD33" s="97">
        <f>Seniori!RD40</f>
        <v>0</v>
      </c>
      <c r="RE33" s="97">
        <f>Seniori!RE40</f>
        <v>0</v>
      </c>
      <c r="RF33" s="97">
        <f>Seniori!RF40</f>
        <v>0</v>
      </c>
      <c r="RG33" s="97">
        <f>Seniori!RG40</f>
        <v>0</v>
      </c>
      <c r="RH33" s="97">
        <f>Seniori!RH40</f>
        <v>0</v>
      </c>
      <c r="RI33" s="97">
        <f>Seniori!RI40</f>
        <v>0</v>
      </c>
      <c r="RJ33" s="97">
        <f>Seniori!RJ40</f>
        <v>0</v>
      </c>
      <c r="RK33" s="97">
        <f>Seniori!RK40</f>
        <v>0</v>
      </c>
      <c r="RL33" s="97">
        <f>Seniori!RL40</f>
        <v>0</v>
      </c>
      <c r="RM33" s="97">
        <f>Seniori!RM40</f>
        <v>0</v>
      </c>
      <c r="RN33" s="97">
        <f>Seniori!RN40</f>
        <v>0</v>
      </c>
      <c r="RO33" s="97">
        <f>Seniori!RO40</f>
        <v>0</v>
      </c>
      <c r="RP33" s="97">
        <f>Seniori!RP40</f>
        <v>0</v>
      </c>
      <c r="RQ33" s="97">
        <f>Seniori!RQ40</f>
        <v>0</v>
      </c>
      <c r="RR33" s="97">
        <f>Seniori!RR40</f>
        <v>0</v>
      </c>
      <c r="RS33" s="97">
        <f>Seniori!RS40</f>
        <v>0</v>
      </c>
      <c r="RT33" s="97">
        <f>Seniori!RT40</f>
        <v>0</v>
      </c>
      <c r="RU33" s="97">
        <f>Seniori!RU40</f>
        <v>0</v>
      </c>
      <c r="RV33" s="97">
        <f>Seniori!RV40</f>
        <v>0</v>
      </c>
      <c r="RW33" s="97">
        <f>Seniori!RW40</f>
        <v>0</v>
      </c>
      <c r="RX33" s="97">
        <f>Seniori!RX40</f>
        <v>0</v>
      </c>
      <c r="RY33" s="97">
        <f>Seniori!RY40</f>
        <v>0</v>
      </c>
      <c r="RZ33" s="97">
        <f>Seniori!RZ40</f>
        <v>0</v>
      </c>
      <c r="SA33" s="97">
        <f>Seniori!SA40</f>
        <v>0</v>
      </c>
      <c r="SB33" s="97">
        <f>Seniori!SB40</f>
        <v>0</v>
      </c>
      <c r="SC33" s="97">
        <f>Seniori!SC40</f>
        <v>0</v>
      </c>
      <c r="SD33" s="97">
        <f>Seniori!SD40</f>
        <v>0</v>
      </c>
      <c r="SE33" s="97">
        <f>Seniori!SE40</f>
        <v>0</v>
      </c>
      <c r="SF33" s="97">
        <f>Seniori!SF40</f>
        <v>0</v>
      </c>
      <c r="SG33" s="97">
        <f>Seniori!SG40</f>
        <v>0</v>
      </c>
      <c r="SH33" s="97">
        <f>Seniori!SH40</f>
        <v>0</v>
      </c>
      <c r="SI33" s="97">
        <f>Seniori!SI40</f>
        <v>0</v>
      </c>
      <c r="SJ33" s="97">
        <f>Seniori!SJ40</f>
        <v>0</v>
      </c>
      <c r="SK33" s="97">
        <f>Seniori!SK40</f>
        <v>0</v>
      </c>
      <c r="SL33" s="97">
        <f>Seniori!SL40</f>
        <v>0</v>
      </c>
      <c r="SM33" s="97">
        <f>Seniori!SM40</f>
        <v>0</v>
      </c>
      <c r="SN33" s="97">
        <f>Seniori!SN40</f>
        <v>0</v>
      </c>
      <c r="SO33" s="97">
        <f>Seniori!SO40</f>
        <v>0</v>
      </c>
      <c r="SP33" s="97">
        <f>Seniori!SP40</f>
        <v>0</v>
      </c>
      <c r="SQ33" s="97">
        <f>Seniori!SQ40</f>
        <v>0</v>
      </c>
      <c r="SR33" s="97">
        <f>Seniori!SR40</f>
        <v>0</v>
      </c>
      <c r="SS33" s="97">
        <f>Seniori!SS40</f>
        <v>0</v>
      </c>
      <c r="ST33" s="97">
        <f>Seniori!ST40</f>
        <v>0</v>
      </c>
      <c r="SU33" s="97">
        <f>Seniori!SU40</f>
        <v>0</v>
      </c>
      <c r="SV33" s="97">
        <f>Seniori!SV40</f>
        <v>0</v>
      </c>
      <c r="SW33" s="97">
        <f>Seniori!SW40</f>
        <v>0</v>
      </c>
      <c r="SX33" s="97">
        <f>Seniori!SX40</f>
        <v>0</v>
      </c>
      <c r="SY33" s="97">
        <f>Seniori!SY40</f>
        <v>0</v>
      </c>
      <c r="SZ33" s="97">
        <f>Seniori!SZ40</f>
        <v>0</v>
      </c>
      <c r="TA33" s="97">
        <f>Seniori!TA40</f>
        <v>0</v>
      </c>
      <c r="TB33" s="97">
        <f>Seniori!TB40</f>
        <v>0</v>
      </c>
    </row>
    <row r="34" spans="1:522" s="1" customFormat="1" ht="18" customHeight="1" x14ac:dyDescent="0.2">
      <c r="A34" s="12">
        <v>23</v>
      </c>
      <c r="B34" s="11" t="s">
        <v>149</v>
      </c>
      <c r="C34" s="1">
        <v>12478</v>
      </c>
      <c r="D34" s="1">
        <v>2017</v>
      </c>
      <c r="E34" t="s">
        <v>17</v>
      </c>
      <c r="F34" s="1" t="s">
        <v>18</v>
      </c>
      <c r="G34" s="9" t="s">
        <v>96</v>
      </c>
      <c r="H34" s="4" t="s">
        <v>520</v>
      </c>
      <c r="I34" s="1">
        <f>SUM(K34:TB34)</f>
        <v>39</v>
      </c>
      <c r="J34" s="12">
        <f>Tabuľka3[[#This Row],[Stĺpec9]]</f>
        <v>39</v>
      </c>
      <c r="K34" s="97">
        <f>Seniori!K15</f>
        <v>0</v>
      </c>
      <c r="L34" s="97">
        <f>Seniori!L15</f>
        <v>0</v>
      </c>
      <c r="M34" s="97">
        <f>Seniori!M15</f>
        <v>0</v>
      </c>
      <c r="N34" s="97">
        <f>Seniori!N15</f>
        <v>0</v>
      </c>
      <c r="O34" s="97">
        <f>Seniori!O15</f>
        <v>0</v>
      </c>
      <c r="P34" s="97">
        <f>Seniori!P15</f>
        <v>0</v>
      </c>
      <c r="Q34" s="97">
        <f>Seniori!Q15</f>
        <v>0</v>
      </c>
      <c r="R34" s="97">
        <f>Seniori!R15</f>
        <v>12</v>
      </c>
      <c r="S34" s="97">
        <f>Seniori!S15</f>
        <v>0</v>
      </c>
      <c r="T34" s="97">
        <f>Seniori!T15</f>
        <v>0</v>
      </c>
      <c r="U34" s="97">
        <f>Seniori!U15</f>
        <v>0</v>
      </c>
      <c r="V34" s="97">
        <f>Seniori!V15</f>
        <v>0</v>
      </c>
      <c r="W34" s="97">
        <f>Seniori!W15</f>
        <v>0</v>
      </c>
      <c r="X34" s="97">
        <f>Seniori!X15</f>
        <v>0</v>
      </c>
      <c r="Y34" s="97">
        <f>Seniori!Y15</f>
        <v>0</v>
      </c>
      <c r="Z34" s="97">
        <f>Seniori!Z15</f>
        <v>0</v>
      </c>
      <c r="AA34" s="97">
        <f>Seniori!AA15</f>
        <v>0</v>
      </c>
      <c r="AB34" s="97">
        <f>Seniori!AB15</f>
        <v>0</v>
      </c>
      <c r="AC34" s="97">
        <f>Seniori!AC15</f>
        <v>0</v>
      </c>
      <c r="AD34" s="97">
        <f>Seniori!AD15</f>
        <v>0</v>
      </c>
      <c r="AE34" s="97">
        <f>Seniori!AE15</f>
        <v>0</v>
      </c>
      <c r="AF34" s="97">
        <f>Seniori!AF15</f>
        <v>0</v>
      </c>
      <c r="AG34" s="97">
        <f>Seniori!AG15</f>
        <v>0</v>
      </c>
      <c r="AH34" s="97">
        <f>Seniori!AH15</f>
        <v>0</v>
      </c>
      <c r="AI34" s="97">
        <f>Seniori!AI15</f>
        <v>0</v>
      </c>
      <c r="AJ34" s="97">
        <f>Seniori!AJ15</f>
        <v>0</v>
      </c>
      <c r="AK34" s="97">
        <f>Seniori!AK15</f>
        <v>0</v>
      </c>
      <c r="AL34" s="97">
        <f>Seniori!AL15</f>
        <v>0</v>
      </c>
      <c r="AM34" s="97">
        <f>Seniori!AM15</f>
        <v>0</v>
      </c>
      <c r="AN34" s="97">
        <f>Seniori!AN15</f>
        <v>0</v>
      </c>
      <c r="AO34" s="97">
        <f>Seniori!AO15</f>
        <v>0</v>
      </c>
      <c r="AP34" s="97">
        <f>Seniori!AP15</f>
        <v>13</v>
      </c>
      <c r="AQ34" s="97">
        <f>Seniori!AQ15</f>
        <v>0</v>
      </c>
      <c r="AR34" s="97">
        <f>Seniori!AR15</f>
        <v>0</v>
      </c>
      <c r="AS34" s="97">
        <f>Seniori!AS15</f>
        <v>0</v>
      </c>
      <c r="AT34" s="97">
        <f>Seniori!AT15</f>
        <v>0</v>
      </c>
      <c r="AU34" s="97">
        <f>Seniori!AU15</f>
        <v>0</v>
      </c>
      <c r="AV34" s="97">
        <f>Seniori!AV15</f>
        <v>0</v>
      </c>
      <c r="AW34" s="97">
        <f>Seniori!AW15</f>
        <v>0</v>
      </c>
      <c r="AX34" s="97">
        <f>Seniori!AX15</f>
        <v>0</v>
      </c>
      <c r="AY34" s="97">
        <f>Seniori!AY15</f>
        <v>0</v>
      </c>
      <c r="AZ34" s="97">
        <f>Seniori!AZ15</f>
        <v>0</v>
      </c>
      <c r="BA34" s="97">
        <f>Seniori!BA15</f>
        <v>0</v>
      </c>
      <c r="BB34" s="97">
        <f>Seniori!BB15</f>
        <v>0</v>
      </c>
      <c r="BC34" s="97">
        <f>Seniori!BC15</f>
        <v>0</v>
      </c>
      <c r="BD34" s="97">
        <f>Seniori!BD15</f>
        <v>0</v>
      </c>
      <c r="BE34" s="97">
        <f>Seniori!BE15</f>
        <v>0</v>
      </c>
      <c r="BF34" s="97">
        <f>Seniori!BF15</f>
        <v>0</v>
      </c>
      <c r="BG34" s="97">
        <f>Seniori!BG15</f>
        <v>0</v>
      </c>
      <c r="BH34" s="97">
        <f>Seniori!BH15</f>
        <v>0</v>
      </c>
      <c r="BI34" s="97">
        <f>Seniori!BI15</f>
        <v>0</v>
      </c>
      <c r="BJ34" s="97">
        <f>Seniori!BJ15</f>
        <v>0</v>
      </c>
      <c r="BK34" s="97">
        <f>Seniori!BK15</f>
        <v>0</v>
      </c>
      <c r="BL34" s="97">
        <f>Seniori!BL15</f>
        <v>0</v>
      </c>
      <c r="BM34" s="97">
        <f>Seniori!BM15</f>
        <v>0</v>
      </c>
      <c r="BN34" s="97">
        <f>Seniori!BN15</f>
        <v>0</v>
      </c>
      <c r="BO34" s="97">
        <f>Seniori!BO15</f>
        <v>0</v>
      </c>
      <c r="BP34" s="97">
        <f>Seniori!BP15</f>
        <v>0</v>
      </c>
      <c r="BQ34" s="97">
        <f>Seniori!BQ15</f>
        <v>0</v>
      </c>
      <c r="BR34" s="97">
        <f>Seniori!BR15</f>
        <v>0</v>
      </c>
      <c r="BS34" s="97">
        <f>Seniori!BS15</f>
        <v>0</v>
      </c>
      <c r="BT34" s="97">
        <f>Seniori!BT15</f>
        <v>0</v>
      </c>
      <c r="BU34" s="97">
        <f>Seniori!BU15</f>
        <v>0</v>
      </c>
      <c r="BV34" s="97">
        <f>Seniori!BV15</f>
        <v>0</v>
      </c>
      <c r="BW34" s="97">
        <f>Seniori!BW15</f>
        <v>0</v>
      </c>
      <c r="BX34" s="97">
        <f>Seniori!BX15</f>
        <v>0</v>
      </c>
      <c r="BY34" s="97">
        <f>Seniori!BY15</f>
        <v>0</v>
      </c>
      <c r="BZ34" s="97">
        <f>Seniori!BZ15</f>
        <v>0</v>
      </c>
      <c r="CA34" s="97">
        <f>Seniori!CA15</f>
        <v>0</v>
      </c>
      <c r="CB34" s="97">
        <f>Seniori!CB15</f>
        <v>0</v>
      </c>
      <c r="CC34" s="97">
        <f>Seniori!CC15</f>
        <v>0</v>
      </c>
      <c r="CD34" s="97">
        <f>Seniori!CD15</f>
        <v>0</v>
      </c>
      <c r="CE34" s="97">
        <f>Seniori!CE15</f>
        <v>0</v>
      </c>
      <c r="CF34" s="97">
        <f>Seniori!CF15</f>
        <v>0</v>
      </c>
      <c r="CG34" s="97">
        <f>Seniori!CG15</f>
        <v>0</v>
      </c>
      <c r="CH34" s="97">
        <f>Seniori!CH15</f>
        <v>0</v>
      </c>
      <c r="CI34" s="97">
        <f>Seniori!CI15</f>
        <v>0</v>
      </c>
      <c r="CJ34" s="97">
        <f>Seniori!CJ15</f>
        <v>0</v>
      </c>
      <c r="CK34" s="97">
        <f>Seniori!CK15</f>
        <v>0</v>
      </c>
      <c r="CL34" s="97">
        <f>Seniori!CL15</f>
        <v>0</v>
      </c>
      <c r="CM34" s="97">
        <f>Seniori!CM15</f>
        <v>0</v>
      </c>
      <c r="CN34" s="97">
        <f>Seniori!CN15</f>
        <v>0</v>
      </c>
      <c r="CO34" s="97">
        <f>Seniori!CO15</f>
        <v>0</v>
      </c>
      <c r="CP34" s="97">
        <f>Seniori!CP15</f>
        <v>0</v>
      </c>
      <c r="CQ34" s="97">
        <f>Seniori!CQ15</f>
        <v>0</v>
      </c>
      <c r="CR34" s="97">
        <f>Seniori!CR15</f>
        <v>0</v>
      </c>
      <c r="CS34" s="97">
        <f>Seniori!CS15</f>
        <v>0</v>
      </c>
      <c r="CT34" s="97">
        <f>Seniori!CT15</f>
        <v>0</v>
      </c>
      <c r="CU34" s="97">
        <f>Seniori!CU15</f>
        <v>0</v>
      </c>
      <c r="CV34" s="97">
        <f>Seniori!CV15</f>
        <v>0</v>
      </c>
      <c r="CW34" s="97">
        <f>Seniori!CW15</f>
        <v>0</v>
      </c>
      <c r="CX34" s="97">
        <f>Seniori!CX15</f>
        <v>0</v>
      </c>
      <c r="CY34" s="97">
        <f>Seniori!CY15</f>
        <v>0</v>
      </c>
      <c r="CZ34" s="97">
        <f>Seniori!CZ15</f>
        <v>0</v>
      </c>
      <c r="DA34" s="97">
        <f>Seniori!DA15</f>
        <v>0</v>
      </c>
      <c r="DB34" s="97">
        <f>Seniori!DB15</f>
        <v>0</v>
      </c>
      <c r="DC34" s="97">
        <f>Seniori!DC15</f>
        <v>0</v>
      </c>
      <c r="DD34" s="97">
        <f>Seniori!DD15</f>
        <v>0</v>
      </c>
      <c r="DE34" s="97">
        <f>Seniori!DE15</f>
        <v>0</v>
      </c>
      <c r="DF34" s="97">
        <f>Seniori!DF15</f>
        <v>0</v>
      </c>
      <c r="DG34" s="97">
        <f>Seniori!DG15</f>
        <v>0</v>
      </c>
      <c r="DH34" s="97">
        <f>Seniori!DH15</f>
        <v>0</v>
      </c>
      <c r="DI34" s="97">
        <f>Seniori!DI15</f>
        <v>0</v>
      </c>
      <c r="DJ34" s="97">
        <f>Seniori!DJ15</f>
        <v>0</v>
      </c>
      <c r="DK34" s="97">
        <f>Seniori!DK15</f>
        <v>0</v>
      </c>
      <c r="DL34" s="97">
        <f>Seniori!DL15</f>
        <v>0</v>
      </c>
      <c r="DM34" s="97">
        <f>Seniori!DM15</f>
        <v>0</v>
      </c>
      <c r="DN34" s="97">
        <f>Seniori!DN15</f>
        <v>0</v>
      </c>
      <c r="DO34" s="97">
        <f>Seniori!DO15</f>
        <v>0</v>
      </c>
      <c r="DP34" s="97">
        <f>Seniori!DP15</f>
        <v>0</v>
      </c>
      <c r="DQ34" s="97">
        <f>Seniori!DQ15</f>
        <v>0</v>
      </c>
      <c r="DR34" s="97">
        <f>Seniori!DR15</f>
        <v>0</v>
      </c>
      <c r="DS34" s="97">
        <f>Seniori!DS15</f>
        <v>0</v>
      </c>
      <c r="DT34" s="97">
        <f>Seniori!DT15</f>
        <v>0</v>
      </c>
      <c r="DU34" s="97">
        <f>Seniori!DU15</f>
        <v>0</v>
      </c>
      <c r="DV34" s="97">
        <f>Seniori!DV15</f>
        <v>0</v>
      </c>
      <c r="DW34" s="97">
        <f>Seniori!DW15</f>
        <v>0</v>
      </c>
      <c r="DX34" s="97">
        <f>Seniori!DX15</f>
        <v>0</v>
      </c>
      <c r="DY34" s="97">
        <f>Seniori!DY15</f>
        <v>0</v>
      </c>
      <c r="DZ34" s="97">
        <f>Seniori!DZ15</f>
        <v>0</v>
      </c>
      <c r="EA34" s="97">
        <f>Seniori!EA15</f>
        <v>0</v>
      </c>
      <c r="EB34" s="97">
        <f>Seniori!EB15</f>
        <v>0</v>
      </c>
      <c r="EC34" s="97">
        <f>Seniori!EC15</f>
        <v>0</v>
      </c>
      <c r="ED34" s="97">
        <f>Seniori!ED15</f>
        <v>0</v>
      </c>
      <c r="EE34" s="97">
        <f>Seniori!EE15</f>
        <v>0</v>
      </c>
      <c r="EF34" s="97">
        <f>Seniori!EF15</f>
        <v>0</v>
      </c>
      <c r="EG34" s="97">
        <f>Seniori!EG15</f>
        <v>0</v>
      </c>
      <c r="EH34" s="97">
        <f>Seniori!EH15</f>
        <v>0</v>
      </c>
      <c r="EI34" s="97">
        <f>Seniori!EI15</f>
        <v>0</v>
      </c>
      <c r="EJ34" s="97">
        <f>Seniori!EJ15</f>
        <v>0</v>
      </c>
      <c r="EK34" s="97">
        <f>Seniori!EK15</f>
        <v>0</v>
      </c>
      <c r="EL34" s="97">
        <f>Seniori!EL15</f>
        <v>0</v>
      </c>
      <c r="EM34" s="97">
        <f>Seniori!EM15</f>
        <v>0</v>
      </c>
      <c r="EN34" s="97">
        <f>Seniori!EN15</f>
        <v>0</v>
      </c>
      <c r="EO34" s="97">
        <f>Seniori!EO15</f>
        <v>0</v>
      </c>
      <c r="EP34" s="97">
        <f>Seniori!EP15</f>
        <v>0</v>
      </c>
      <c r="EQ34" s="97">
        <f>Seniori!EQ15</f>
        <v>0</v>
      </c>
      <c r="ER34" s="97">
        <f>Seniori!ER15</f>
        <v>0</v>
      </c>
      <c r="ES34" s="97">
        <f>Seniori!ES15</f>
        <v>0</v>
      </c>
      <c r="ET34" s="97">
        <f>Seniori!ET15</f>
        <v>0</v>
      </c>
      <c r="EU34" s="97">
        <f>Seniori!EU15</f>
        <v>0</v>
      </c>
      <c r="EV34" s="97">
        <f>Seniori!EV15</f>
        <v>0</v>
      </c>
      <c r="EW34" s="97">
        <f>Seniori!EW15</f>
        <v>0</v>
      </c>
      <c r="EX34" s="97">
        <f>Seniori!EX15</f>
        <v>0</v>
      </c>
      <c r="EY34" s="97">
        <f>Seniori!EY15</f>
        <v>0</v>
      </c>
      <c r="EZ34" s="97">
        <f>Seniori!EZ15</f>
        <v>0</v>
      </c>
      <c r="FA34" s="97">
        <f>Seniori!FA15</f>
        <v>0</v>
      </c>
      <c r="FB34" s="97">
        <f>Seniori!FB15</f>
        <v>0</v>
      </c>
      <c r="FC34" s="97">
        <f>Seniori!FC15</f>
        <v>0</v>
      </c>
      <c r="FD34" s="97">
        <f>Seniori!FD15</f>
        <v>0</v>
      </c>
      <c r="FE34" s="97">
        <f>Seniori!FE15</f>
        <v>0</v>
      </c>
      <c r="FF34" s="97">
        <f>Seniori!FF15</f>
        <v>0</v>
      </c>
      <c r="FG34" s="97">
        <f>Seniori!FG15</f>
        <v>0</v>
      </c>
      <c r="FH34" s="97">
        <f>Seniori!FH15</f>
        <v>0</v>
      </c>
      <c r="FI34" s="97">
        <f>Seniori!FI15</f>
        <v>0</v>
      </c>
      <c r="FJ34" s="97">
        <f>Seniori!FJ15</f>
        <v>0</v>
      </c>
      <c r="FK34" s="97">
        <f>Seniori!FK15</f>
        <v>0</v>
      </c>
      <c r="FL34" s="97">
        <f>Seniori!FL15</f>
        <v>0</v>
      </c>
      <c r="FM34" s="97">
        <f>Seniori!FM15</f>
        <v>0</v>
      </c>
      <c r="FN34" s="97">
        <f>Seniori!FN15</f>
        <v>0</v>
      </c>
      <c r="FO34" s="97">
        <f>Seniori!FO15</f>
        <v>0</v>
      </c>
      <c r="FP34" s="97">
        <f>Seniori!FP15</f>
        <v>0</v>
      </c>
      <c r="FQ34" s="97">
        <f>Seniori!FQ15</f>
        <v>0</v>
      </c>
      <c r="FR34" s="97">
        <f>Seniori!FR15</f>
        <v>0</v>
      </c>
      <c r="FS34" s="97">
        <f>Seniori!FS15</f>
        <v>0</v>
      </c>
      <c r="FT34" s="97">
        <f>Seniori!FT15</f>
        <v>0</v>
      </c>
      <c r="FU34" s="97">
        <f>Seniori!FU15</f>
        <v>0</v>
      </c>
      <c r="FV34" s="97">
        <f>Seniori!FV15</f>
        <v>0</v>
      </c>
      <c r="FW34" s="97">
        <f>Seniori!FW15</f>
        <v>0</v>
      </c>
      <c r="FX34" s="97">
        <f>Seniori!FX15</f>
        <v>0</v>
      </c>
      <c r="FY34" s="97">
        <f>Seniori!FY15</f>
        <v>0</v>
      </c>
      <c r="FZ34" s="97">
        <f>Seniori!FZ15</f>
        <v>0</v>
      </c>
      <c r="GA34" s="97">
        <f>Seniori!GA15</f>
        <v>0</v>
      </c>
      <c r="GB34" s="97">
        <f>Seniori!GB15</f>
        <v>0</v>
      </c>
      <c r="GC34" s="97">
        <f>Seniori!GC15</f>
        <v>0</v>
      </c>
      <c r="GD34" s="97">
        <f>Seniori!GD15</f>
        <v>0</v>
      </c>
      <c r="GE34" s="97">
        <f>Seniori!GE15</f>
        <v>0</v>
      </c>
      <c r="GF34" s="97">
        <f>Seniori!GF15</f>
        <v>0</v>
      </c>
      <c r="GG34" s="97">
        <f>Seniori!GG15</f>
        <v>0</v>
      </c>
      <c r="GH34" s="97">
        <f>Seniori!GH15</f>
        <v>0</v>
      </c>
      <c r="GI34" s="97">
        <f>Seniori!GI15</f>
        <v>0</v>
      </c>
      <c r="GJ34" s="97">
        <f>Seniori!GJ15</f>
        <v>14</v>
      </c>
      <c r="GK34" s="97">
        <f>Seniori!GK15</f>
        <v>0</v>
      </c>
      <c r="GL34" s="97">
        <f>Seniori!GL15</f>
        <v>0</v>
      </c>
      <c r="GM34" s="97">
        <f>Seniori!GM15</f>
        <v>0</v>
      </c>
      <c r="GN34" s="97">
        <f>Seniori!GN15</f>
        <v>0</v>
      </c>
      <c r="GO34" s="97">
        <f>Seniori!GO15</f>
        <v>0</v>
      </c>
      <c r="GP34" s="97">
        <f>Seniori!GP15</f>
        <v>0</v>
      </c>
      <c r="GQ34" s="97">
        <f>Seniori!GQ15</f>
        <v>0</v>
      </c>
      <c r="GR34" s="97">
        <f>Seniori!GR15</f>
        <v>0</v>
      </c>
      <c r="GS34" s="97">
        <f>Seniori!GS15</f>
        <v>0</v>
      </c>
      <c r="GT34" s="97">
        <f>Seniori!GT15</f>
        <v>0</v>
      </c>
      <c r="GU34" s="97">
        <f>Seniori!GU15</f>
        <v>0</v>
      </c>
      <c r="GV34" s="97">
        <f>Seniori!GV15</f>
        <v>0</v>
      </c>
      <c r="GW34" s="97">
        <f>Seniori!GW15</f>
        <v>0</v>
      </c>
      <c r="GX34" s="97">
        <f>Seniori!GX15</f>
        <v>0</v>
      </c>
      <c r="GY34" s="97">
        <f>Seniori!GY15</f>
        <v>0</v>
      </c>
      <c r="GZ34" s="97">
        <f>Seniori!GZ15</f>
        <v>0</v>
      </c>
      <c r="HA34" s="97">
        <f>Seniori!HA15</f>
        <v>0</v>
      </c>
      <c r="HB34" s="97">
        <f>Seniori!HB15</f>
        <v>0</v>
      </c>
      <c r="HC34" s="97">
        <f>Seniori!HC15</f>
        <v>0</v>
      </c>
      <c r="HD34" s="97">
        <f>Seniori!HD15</f>
        <v>0</v>
      </c>
      <c r="HE34" s="97">
        <f>Seniori!HE15</f>
        <v>0</v>
      </c>
      <c r="HF34" s="97">
        <f>Seniori!HF15</f>
        <v>0</v>
      </c>
      <c r="HG34" s="97">
        <f>Seniori!HG15</f>
        <v>0</v>
      </c>
      <c r="HH34" s="97">
        <f>Seniori!HH15</f>
        <v>0</v>
      </c>
      <c r="HI34" s="97">
        <f>Seniori!HI15</f>
        <v>0</v>
      </c>
      <c r="HJ34" s="97">
        <f>Seniori!HJ15</f>
        <v>0</v>
      </c>
      <c r="HK34" s="97">
        <f>Seniori!HK15</f>
        <v>0</v>
      </c>
      <c r="HL34" s="97">
        <f>Seniori!HL15</f>
        <v>0</v>
      </c>
      <c r="HM34" s="97">
        <f>Seniori!HM15</f>
        <v>0</v>
      </c>
      <c r="HN34" s="97">
        <f>Seniori!HN15</f>
        <v>0</v>
      </c>
      <c r="HO34" s="97">
        <f>Seniori!HO15</f>
        <v>0</v>
      </c>
      <c r="HP34" s="97">
        <f>Seniori!HP15</f>
        <v>0</v>
      </c>
      <c r="HQ34" s="97">
        <f>Seniori!HQ15</f>
        <v>0</v>
      </c>
      <c r="HR34" s="97">
        <f>Seniori!HR15</f>
        <v>0</v>
      </c>
      <c r="HS34" s="97">
        <f>Seniori!HS15</f>
        <v>0</v>
      </c>
      <c r="HT34" s="97">
        <f>Seniori!HT15</f>
        <v>0</v>
      </c>
      <c r="HU34" s="97">
        <f>Seniori!HU15</f>
        <v>0</v>
      </c>
      <c r="HV34" s="97">
        <f>Seniori!HV15</f>
        <v>0</v>
      </c>
      <c r="HW34" s="97">
        <f>Seniori!HW15</f>
        <v>0</v>
      </c>
      <c r="HX34" s="97">
        <f>Seniori!HX15</f>
        <v>0</v>
      </c>
      <c r="HY34" s="97">
        <f>Seniori!HY15</f>
        <v>0</v>
      </c>
      <c r="HZ34" s="97">
        <f>Seniori!HZ15</f>
        <v>0</v>
      </c>
      <c r="IA34" s="97">
        <f>Seniori!IA15</f>
        <v>0</v>
      </c>
      <c r="IB34" s="97">
        <f>Seniori!IB15</f>
        <v>0</v>
      </c>
      <c r="IC34" s="97">
        <f>Seniori!IC15</f>
        <v>0</v>
      </c>
      <c r="ID34" s="97">
        <f>Seniori!ID15</f>
        <v>0</v>
      </c>
      <c r="IE34" s="97">
        <f>Seniori!IE15</f>
        <v>0</v>
      </c>
      <c r="IF34" s="97">
        <f>Seniori!IF15</f>
        <v>0</v>
      </c>
      <c r="IG34" s="97">
        <f>Seniori!IG15</f>
        <v>0</v>
      </c>
      <c r="IH34" s="97">
        <f>Seniori!IH15</f>
        <v>0</v>
      </c>
      <c r="II34" s="97">
        <f>Seniori!II15</f>
        <v>0</v>
      </c>
      <c r="IJ34" s="97">
        <f>Seniori!IJ15</f>
        <v>0</v>
      </c>
      <c r="IK34" s="97">
        <f>Seniori!IK15</f>
        <v>0</v>
      </c>
      <c r="IL34" s="97">
        <f>Seniori!IL15</f>
        <v>0</v>
      </c>
      <c r="IM34" s="97">
        <f>Seniori!IM15</f>
        <v>0</v>
      </c>
      <c r="IN34" s="97">
        <f>Seniori!IN15</f>
        <v>0</v>
      </c>
      <c r="IO34" s="97">
        <f>Seniori!IO15</f>
        <v>0</v>
      </c>
      <c r="IP34" s="97">
        <f>Seniori!IP15</f>
        <v>0</v>
      </c>
      <c r="IQ34" s="97">
        <f>Seniori!IQ15</f>
        <v>0</v>
      </c>
      <c r="IR34" s="97">
        <f>Seniori!IR15</f>
        <v>0</v>
      </c>
      <c r="IS34" s="97">
        <f>Seniori!IS15</f>
        <v>0</v>
      </c>
      <c r="IT34" s="97">
        <f>Seniori!IT15</f>
        <v>0</v>
      </c>
      <c r="IU34" s="97">
        <f>Seniori!IU15</f>
        <v>0</v>
      </c>
      <c r="IV34" s="97">
        <f>Seniori!IV15</f>
        <v>0</v>
      </c>
      <c r="IW34" s="97">
        <f>Seniori!IW15</f>
        <v>0</v>
      </c>
      <c r="IX34" s="97">
        <f>Seniori!IX15</f>
        <v>0</v>
      </c>
      <c r="IY34" s="97">
        <f>Seniori!IY15</f>
        <v>0</v>
      </c>
      <c r="IZ34" s="97">
        <f>Seniori!IZ15</f>
        <v>0</v>
      </c>
      <c r="JA34" s="97">
        <f>Seniori!JA15</f>
        <v>0</v>
      </c>
      <c r="JB34" s="97">
        <f>Seniori!JB15</f>
        <v>0</v>
      </c>
      <c r="JC34" s="97">
        <f>Seniori!JC15</f>
        <v>0</v>
      </c>
      <c r="JD34" s="97">
        <f>Seniori!JD15</f>
        <v>0</v>
      </c>
      <c r="JE34" s="97">
        <f>Seniori!JE15</f>
        <v>0</v>
      </c>
      <c r="JF34" s="97">
        <f>Seniori!JF15</f>
        <v>0</v>
      </c>
      <c r="JG34" s="97">
        <f>Seniori!JG15</f>
        <v>0</v>
      </c>
      <c r="JH34" s="97">
        <f>Seniori!JH15</f>
        <v>0</v>
      </c>
      <c r="JI34" s="97">
        <f>Seniori!JI15</f>
        <v>0</v>
      </c>
      <c r="JJ34" s="97">
        <f>Seniori!JJ15</f>
        <v>0</v>
      </c>
      <c r="JK34" s="97">
        <f>Seniori!JK15</f>
        <v>0</v>
      </c>
      <c r="JL34" s="97">
        <f>Seniori!JL15</f>
        <v>0</v>
      </c>
      <c r="JM34" s="97">
        <f>Seniori!JM15</f>
        <v>0</v>
      </c>
      <c r="JN34" s="97">
        <f>Seniori!JN15</f>
        <v>0</v>
      </c>
      <c r="JO34" s="97">
        <f>Seniori!JO15</f>
        <v>0</v>
      </c>
      <c r="JP34" s="97">
        <f>Seniori!JP15</f>
        <v>0</v>
      </c>
      <c r="JQ34" s="97">
        <f>Seniori!JQ15</f>
        <v>0</v>
      </c>
      <c r="JR34" s="97">
        <f>Seniori!JR15</f>
        <v>0</v>
      </c>
      <c r="JS34" s="97">
        <f>Seniori!JS15</f>
        <v>0</v>
      </c>
      <c r="JT34" s="97">
        <f>Seniori!JT15</f>
        <v>0</v>
      </c>
      <c r="JU34" s="97">
        <f>Seniori!JU15</f>
        <v>0</v>
      </c>
      <c r="JV34" s="97">
        <f>Seniori!JV15</f>
        <v>0</v>
      </c>
      <c r="JW34" s="97">
        <f>Seniori!JW15</f>
        <v>0</v>
      </c>
      <c r="JX34" s="97">
        <f>Seniori!JX15</f>
        <v>0</v>
      </c>
      <c r="JY34" s="97">
        <f>Seniori!JY15</f>
        <v>0</v>
      </c>
      <c r="JZ34" s="97">
        <f>Seniori!JZ15</f>
        <v>0</v>
      </c>
      <c r="KA34" s="97">
        <f>Seniori!KA15</f>
        <v>0</v>
      </c>
      <c r="KB34" s="97">
        <f>Seniori!KB15</f>
        <v>0</v>
      </c>
      <c r="KC34" s="97">
        <f>Seniori!KC15</f>
        <v>0</v>
      </c>
      <c r="KD34" s="97">
        <f>Seniori!KD15</f>
        <v>0</v>
      </c>
      <c r="KE34" s="97">
        <f>Seniori!KE15</f>
        <v>0</v>
      </c>
      <c r="KF34" s="97">
        <f>Seniori!KF15</f>
        <v>0</v>
      </c>
      <c r="KG34" s="97">
        <f>Seniori!KG15</f>
        <v>0</v>
      </c>
      <c r="KH34" s="97">
        <f>Seniori!KH15</f>
        <v>0</v>
      </c>
      <c r="KI34" s="97">
        <f>Seniori!KI15</f>
        <v>0</v>
      </c>
      <c r="KJ34" s="97">
        <f>Seniori!KJ15</f>
        <v>0</v>
      </c>
      <c r="KK34" s="97">
        <f>Seniori!KK15</f>
        <v>0</v>
      </c>
      <c r="KL34" s="97">
        <f>Seniori!KL15</f>
        <v>0</v>
      </c>
      <c r="KM34" s="97">
        <f>Seniori!KM15</f>
        <v>0</v>
      </c>
      <c r="KN34" s="97">
        <f>Seniori!KN15</f>
        <v>0</v>
      </c>
      <c r="KO34" s="97">
        <f>Seniori!KO15</f>
        <v>0</v>
      </c>
      <c r="KP34" s="97">
        <f>Seniori!KP15</f>
        <v>0</v>
      </c>
      <c r="KQ34" s="97">
        <f>Seniori!KQ15</f>
        <v>0</v>
      </c>
      <c r="KR34" s="97">
        <f>Seniori!KR15</f>
        <v>0</v>
      </c>
      <c r="KS34" s="97">
        <f>Seniori!KS15</f>
        <v>0</v>
      </c>
      <c r="KT34" s="97">
        <f>Seniori!KT15</f>
        <v>0</v>
      </c>
      <c r="KU34" s="97">
        <f>Seniori!KU15</f>
        <v>0</v>
      </c>
      <c r="KV34" s="97">
        <f>Seniori!KV15</f>
        <v>0</v>
      </c>
      <c r="KW34" s="97">
        <f>Seniori!KW15</f>
        <v>0</v>
      </c>
      <c r="KX34" s="97">
        <f>Seniori!KX15</f>
        <v>0</v>
      </c>
      <c r="KY34" s="97">
        <f>Seniori!KY15</f>
        <v>0</v>
      </c>
      <c r="KZ34" s="97">
        <f>Seniori!KZ15</f>
        <v>0</v>
      </c>
      <c r="LA34" s="97">
        <f>Seniori!LA15</f>
        <v>0</v>
      </c>
      <c r="LB34" s="97">
        <f>Seniori!LB15</f>
        <v>0</v>
      </c>
      <c r="LC34" s="97">
        <f>Seniori!LC15</f>
        <v>0</v>
      </c>
      <c r="LD34" s="97">
        <f>Seniori!LD15</f>
        <v>0</v>
      </c>
      <c r="LE34" s="97">
        <f>Seniori!LE15</f>
        <v>0</v>
      </c>
      <c r="LF34" s="97">
        <f>Seniori!LF15</f>
        <v>0</v>
      </c>
      <c r="LG34" s="97">
        <f>Seniori!LG15</f>
        <v>0</v>
      </c>
      <c r="LH34" s="97">
        <f>Seniori!LH15</f>
        <v>0</v>
      </c>
      <c r="LI34" s="97">
        <f>Seniori!LI15</f>
        <v>0</v>
      </c>
      <c r="LJ34" s="97">
        <f>Seniori!LJ15</f>
        <v>0</v>
      </c>
      <c r="LK34" s="97">
        <f>Seniori!LK15</f>
        <v>0</v>
      </c>
      <c r="LL34" s="97">
        <f>Seniori!LL15</f>
        <v>0</v>
      </c>
      <c r="LM34" s="97">
        <f>Seniori!LM15</f>
        <v>0</v>
      </c>
      <c r="LN34" s="97">
        <f>Seniori!LN15</f>
        <v>0</v>
      </c>
      <c r="LO34" s="97">
        <f>Seniori!LO15</f>
        <v>0</v>
      </c>
      <c r="LP34" s="97">
        <f>Seniori!LP15</f>
        <v>0</v>
      </c>
      <c r="LQ34" s="97">
        <f>Seniori!LQ15</f>
        <v>0</v>
      </c>
      <c r="LR34" s="97">
        <f>Seniori!LR15</f>
        <v>0</v>
      </c>
      <c r="LS34" s="97">
        <f>Seniori!LS15</f>
        <v>0</v>
      </c>
      <c r="LT34" s="97">
        <f>Seniori!LT15</f>
        <v>0</v>
      </c>
      <c r="LU34" s="97">
        <f>Seniori!LU15</f>
        <v>0</v>
      </c>
      <c r="LV34" s="97">
        <f>Seniori!LV15</f>
        <v>0</v>
      </c>
      <c r="LW34" s="97">
        <f>Seniori!LW15</f>
        <v>0</v>
      </c>
      <c r="LX34" s="97">
        <f>Seniori!LX15</f>
        <v>0</v>
      </c>
      <c r="LY34" s="97">
        <f>Seniori!LY15</f>
        <v>0</v>
      </c>
      <c r="LZ34" s="97">
        <f>Seniori!LZ15</f>
        <v>0</v>
      </c>
      <c r="MA34" s="97">
        <f>Seniori!MA15</f>
        <v>0</v>
      </c>
      <c r="MB34" s="97">
        <f>Seniori!MB15</f>
        <v>0</v>
      </c>
      <c r="MC34" s="97">
        <f>Seniori!MC15</f>
        <v>0</v>
      </c>
      <c r="MD34" s="97">
        <f>Seniori!MD15</f>
        <v>0</v>
      </c>
      <c r="ME34" s="97">
        <f>Seniori!ME15</f>
        <v>0</v>
      </c>
      <c r="MF34" s="97">
        <f>Seniori!MF15</f>
        <v>0</v>
      </c>
      <c r="MG34" s="97">
        <f>Seniori!MG15</f>
        <v>0</v>
      </c>
      <c r="MH34" s="97">
        <f>Seniori!MH15</f>
        <v>0</v>
      </c>
      <c r="MI34" s="97">
        <f>Seniori!MI15</f>
        <v>0</v>
      </c>
      <c r="MJ34" s="97">
        <f>Seniori!MJ15</f>
        <v>0</v>
      </c>
      <c r="MK34" s="97">
        <f>Seniori!MK15</f>
        <v>0</v>
      </c>
      <c r="ML34" s="97">
        <f>Seniori!ML15</f>
        <v>0</v>
      </c>
      <c r="MM34" s="97">
        <f>Seniori!MM15</f>
        <v>0</v>
      </c>
      <c r="MN34" s="97">
        <f>Seniori!MN15</f>
        <v>0</v>
      </c>
      <c r="MO34" s="97">
        <f>Seniori!MO15</f>
        <v>0</v>
      </c>
      <c r="MP34" s="97">
        <f>Seniori!MP15</f>
        <v>0</v>
      </c>
      <c r="MQ34" s="97">
        <f>Seniori!MQ15</f>
        <v>0</v>
      </c>
      <c r="MR34" s="97">
        <f>Seniori!MR15</f>
        <v>0</v>
      </c>
      <c r="MS34" s="97">
        <f>Seniori!MS15</f>
        <v>0</v>
      </c>
      <c r="MT34" s="97">
        <f>Seniori!MT15</f>
        <v>0</v>
      </c>
      <c r="MU34" s="97">
        <f>Seniori!MU15</f>
        <v>0</v>
      </c>
      <c r="MV34" s="97">
        <f>Seniori!MV15</f>
        <v>0</v>
      </c>
      <c r="MW34" s="97">
        <f>Seniori!MW15</f>
        <v>0</v>
      </c>
      <c r="MX34" s="97">
        <f>Seniori!MX15</f>
        <v>0</v>
      </c>
      <c r="MY34" s="97">
        <f>Seniori!MY15</f>
        <v>0</v>
      </c>
      <c r="MZ34" s="97">
        <f>Seniori!MZ15</f>
        <v>0</v>
      </c>
      <c r="NA34" s="97">
        <f>Seniori!NA15</f>
        <v>0</v>
      </c>
      <c r="NB34" s="97">
        <f>Seniori!NB15</f>
        <v>0</v>
      </c>
      <c r="NC34" s="97">
        <f>Seniori!NC15</f>
        <v>0</v>
      </c>
      <c r="ND34" s="97">
        <f>Seniori!ND15</f>
        <v>0</v>
      </c>
      <c r="NE34" s="97">
        <f>Seniori!NE15</f>
        <v>0</v>
      </c>
      <c r="NF34" s="97">
        <f>Seniori!NF15</f>
        <v>0</v>
      </c>
      <c r="NG34" s="97">
        <f>Seniori!NG15</f>
        <v>0</v>
      </c>
      <c r="NH34" s="97">
        <f>Seniori!NH15</f>
        <v>0</v>
      </c>
      <c r="NI34" s="97">
        <f>Seniori!NI15</f>
        <v>0</v>
      </c>
      <c r="NJ34" s="97">
        <f>Seniori!NJ15</f>
        <v>0</v>
      </c>
      <c r="NK34" s="97">
        <f>Seniori!NK15</f>
        <v>0</v>
      </c>
      <c r="NL34" s="97">
        <f>Seniori!NL15</f>
        <v>0</v>
      </c>
      <c r="NM34" s="97">
        <f>Seniori!NM15</f>
        <v>0</v>
      </c>
      <c r="NN34" s="97">
        <f>Seniori!NN15</f>
        <v>0</v>
      </c>
      <c r="NO34" s="97">
        <f>Seniori!NO15</f>
        <v>0</v>
      </c>
      <c r="NP34" s="97">
        <f>Seniori!NP15</f>
        <v>0</v>
      </c>
      <c r="NQ34" s="97">
        <f>Seniori!NQ15</f>
        <v>0</v>
      </c>
      <c r="NR34" s="97">
        <f>Seniori!NR15</f>
        <v>0</v>
      </c>
      <c r="NS34" s="97">
        <f>Seniori!NS15</f>
        <v>0</v>
      </c>
      <c r="NT34" s="97">
        <f>Seniori!NT15</f>
        <v>0</v>
      </c>
      <c r="NU34" s="97">
        <f>Seniori!NU15</f>
        <v>0</v>
      </c>
      <c r="NV34" s="97">
        <f>Seniori!NV15</f>
        <v>0</v>
      </c>
      <c r="NW34" s="97">
        <f>Seniori!NW15</f>
        <v>0</v>
      </c>
      <c r="NX34" s="97">
        <f>Seniori!NX15</f>
        <v>0</v>
      </c>
      <c r="NY34" s="97">
        <f>Seniori!NY15</f>
        <v>0</v>
      </c>
      <c r="NZ34" s="97">
        <f>Seniori!NZ15</f>
        <v>0</v>
      </c>
      <c r="OA34" s="97">
        <f>Seniori!OA15</f>
        <v>0</v>
      </c>
      <c r="OB34" s="97">
        <f>Seniori!OB15</f>
        <v>0</v>
      </c>
      <c r="OC34" s="97">
        <f>Seniori!OC15</f>
        <v>0</v>
      </c>
      <c r="OD34" s="97">
        <f>Seniori!OD15</f>
        <v>0</v>
      </c>
      <c r="OE34" s="97">
        <f>Seniori!OE15</f>
        <v>0</v>
      </c>
      <c r="OF34" s="97">
        <f>Seniori!OF15</f>
        <v>0</v>
      </c>
      <c r="OG34" s="97">
        <f>Seniori!OG15</f>
        <v>0</v>
      </c>
      <c r="OH34" s="97">
        <f>Seniori!OH15</f>
        <v>0</v>
      </c>
      <c r="OI34" s="97">
        <f>Seniori!OI15</f>
        <v>0</v>
      </c>
      <c r="OJ34" s="97">
        <f>Seniori!OJ15</f>
        <v>0</v>
      </c>
      <c r="OK34" s="97">
        <f>Seniori!OK15</f>
        <v>0</v>
      </c>
      <c r="OL34" s="97">
        <f>Seniori!OL15</f>
        <v>0</v>
      </c>
      <c r="OM34" s="97">
        <f>Seniori!OM15</f>
        <v>0</v>
      </c>
      <c r="ON34" s="97">
        <f>Seniori!ON15</f>
        <v>0</v>
      </c>
      <c r="OO34" s="97">
        <f>Seniori!OO15</f>
        <v>0</v>
      </c>
      <c r="OP34" s="97">
        <f>Seniori!OP15</f>
        <v>0</v>
      </c>
      <c r="OQ34" s="97">
        <f>Seniori!OQ15</f>
        <v>0</v>
      </c>
      <c r="OR34" s="97">
        <f>Seniori!OR15</f>
        <v>0</v>
      </c>
      <c r="OS34" s="97">
        <f>Seniori!OS15</f>
        <v>0</v>
      </c>
      <c r="OT34" s="97">
        <f>Seniori!OT15</f>
        <v>0</v>
      </c>
      <c r="OU34" s="97">
        <f>Seniori!OU15</f>
        <v>0</v>
      </c>
      <c r="OV34" s="97">
        <f>Seniori!OV15</f>
        <v>0</v>
      </c>
      <c r="OW34" s="97">
        <f>Seniori!OW15</f>
        <v>0</v>
      </c>
      <c r="OX34" s="97">
        <f>Seniori!OX15</f>
        <v>0</v>
      </c>
      <c r="OY34" s="97">
        <f>Seniori!OY15</f>
        <v>0</v>
      </c>
      <c r="OZ34" s="97">
        <f>Seniori!OZ15</f>
        <v>0</v>
      </c>
      <c r="PA34" s="97">
        <f>Seniori!PA15</f>
        <v>0</v>
      </c>
      <c r="PB34" s="97">
        <f>Seniori!PB15</f>
        <v>0</v>
      </c>
      <c r="PC34" s="97">
        <f>Seniori!PC15</f>
        <v>0</v>
      </c>
      <c r="PD34" s="97">
        <f>Seniori!PD15</f>
        <v>0</v>
      </c>
      <c r="PE34" s="97">
        <f>Seniori!PE15</f>
        <v>0</v>
      </c>
      <c r="PF34" s="97">
        <f>Seniori!PF15</f>
        <v>0</v>
      </c>
      <c r="PG34" s="97">
        <f>Seniori!PG15</f>
        <v>0</v>
      </c>
      <c r="PH34" s="97">
        <f>Seniori!PH15</f>
        <v>0</v>
      </c>
      <c r="PI34" s="97">
        <f>Seniori!PI15</f>
        <v>0</v>
      </c>
      <c r="PJ34" s="97">
        <f>Seniori!PJ15</f>
        <v>0</v>
      </c>
      <c r="PK34" s="97">
        <f>Seniori!PK15</f>
        <v>0</v>
      </c>
      <c r="PL34" s="97">
        <f>Seniori!PL15</f>
        <v>0</v>
      </c>
      <c r="PM34" s="97">
        <f>Seniori!PM15</f>
        <v>0</v>
      </c>
      <c r="PN34" s="97">
        <f>Seniori!PN15</f>
        <v>0</v>
      </c>
      <c r="PO34" s="97">
        <f>Seniori!PO15</f>
        <v>0</v>
      </c>
      <c r="PP34" s="97">
        <f>Seniori!PP15</f>
        <v>0</v>
      </c>
      <c r="PQ34" s="97">
        <f>Seniori!PQ15</f>
        <v>0</v>
      </c>
      <c r="PR34" s="97">
        <f>Seniori!PR15</f>
        <v>0</v>
      </c>
      <c r="PS34" s="97">
        <f>Seniori!PS15</f>
        <v>0</v>
      </c>
      <c r="PT34" s="97">
        <f>Seniori!PT15</f>
        <v>0</v>
      </c>
      <c r="PU34" s="97">
        <f>Seniori!PU15</f>
        <v>0</v>
      </c>
      <c r="PV34" s="97">
        <f>Seniori!PV15</f>
        <v>0</v>
      </c>
      <c r="PW34" s="97">
        <f>Seniori!PW15</f>
        <v>0</v>
      </c>
      <c r="PX34" s="97">
        <f>Seniori!PX15</f>
        <v>0</v>
      </c>
      <c r="PY34" s="97">
        <f>Seniori!PY15</f>
        <v>0</v>
      </c>
      <c r="PZ34" s="97">
        <f>Seniori!PZ15</f>
        <v>0</v>
      </c>
      <c r="QA34" s="97">
        <f>Seniori!QA15</f>
        <v>0</v>
      </c>
      <c r="QB34" s="97">
        <f>Seniori!QB15</f>
        <v>0</v>
      </c>
      <c r="QC34" s="97">
        <f>Seniori!QC15</f>
        <v>0</v>
      </c>
      <c r="QD34" s="97">
        <f>Seniori!QD15</f>
        <v>0</v>
      </c>
      <c r="QE34" s="97">
        <f>Seniori!QE15</f>
        <v>0</v>
      </c>
      <c r="QF34" s="97">
        <f>Seniori!QF15</f>
        <v>0</v>
      </c>
      <c r="QG34" s="97">
        <f>Seniori!QG15</f>
        <v>0</v>
      </c>
      <c r="QH34" s="97">
        <f>Seniori!QH15</f>
        <v>0</v>
      </c>
      <c r="QI34" s="97">
        <f>Seniori!QI15</f>
        <v>0</v>
      </c>
      <c r="QJ34" s="97">
        <f>Seniori!QJ15</f>
        <v>0</v>
      </c>
      <c r="QK34" s="97">
        <f>Seniori!QK15</f>
        <v>0</v>
      </c>
      <c r="QL34" s="97">
        <f>Seniori!QL15</f>
        <v>0</v>
      </c>
      <c r="QM34" s="97">
        <f>Seniori!QM15</f>
        <v>0</v>
      </c>
      <c r="QN34" s="97">
        <f>Seniori!QN15</f>
        <v>0</v>
      </c>
      <c r="QO34" s="97">
        <f>Seniori!QO15</f>
        <v>0</v>
      </c>
      <c r="QP34" s="97">
        <f>Seniori!QP15</f>
        <v>0</v>
      </c>
      <c r="QQ34" s="97">
        <f>Seniori!QQ15</f>
        <v>0</v>
      </c>
      <c r="QR34" s="97">
        <f>Seniori!QR15</f>
        <v>0</v>
      </c>
      <c r="QS34" s="97">
        <f>Seniori!QS15</f>
        <v>0</v>
      </c>
      <c r="QT34" s="97">
        <f>Seniori!QT15</f>
        <v>0</v>
      </c>
      <c r="QU34" s="97">
        <f>Seniori!QU15</f>
        <v>0</v>
      </c>
      <c r="QV34" s="97">
        <f>Seniori!QV15</f>
        <v>0</v>
      </c>
      <c r="QW34" s="97">
        <f>Seniori!QW15</f>
        <v>0</v>
      </c>
      <c r="QX34" s="97">
        <f>Seniori!QX15</f>
        <v>0</v>
      </c>
      <c r="QY34" s="97">
        <f>Seniori!QY15</f>
        <v>0</v>
      </c>
      <c r="QZ34" s="97">
        <f>Seniori!QZ15</f>
        <v>0</v>
      </c>
      <c r="RA34" s="97">
        <f>Seniori!RA15</f>
        <v>0</v>
      </c>
      <c r="RB34" s="97">
        <f>Seniori!RB15</f>
        <v>0</v>
      </c>
      <c r="RC34" s="97">
        <f>Seniori!RC15</f>
        <v>0</v>
      </c>
      <c r="RD34" s="97">
        <f>Seniori!RD15</f>
        <v>0</v>
      </c>
      <c r="RE34" s="97">
        <f>Seniori!RE15</f>
        <v>0</v>
      </c>
      <c r="RF34" s="97">
        <f>Seniori!RF15</f>
        <v>0</v>
      </c>
      <c r="RG34" s="97">
        <f>Seniori!RG15</f>
        <v>0</v>
      </c>
      <c r="RH34" s="97">
        <f>Seniori!RH15</f>
        <v>0</v>
      </c>
      <c r="RI34" s="97">
        <f>Seniori!RI15</f>
        <v>0</v>
      </c>
      <c r="RJ34" s="97">
        <f>Seniori!RJ15</f>
        <v>0</v>
      </c>
      <c r="RK34" s="97">
        <f>Seniori!RK15</f>
        <v>0</v>
      </c>
      <c r="RL34" s="97">
        <f>Seniori!RL15</f>
        <v>0</v>
      </c>
      <c r="RM34" s="97">
        <f>Seniori!RM15</f>
        <v>0</v>
      </c>
      <c r="RN34" s="97">
        <f>Seniori!RN15</f>
        <v>0</v>
      </c>
      <c r="RO34" s="97">
        <f>Seniori!RO15</f>
        <v>0</v>
      </c>
      <c r="RP34" s="97">
        <f>Seniori!RP15</f>
        <v>0</v>
      </c>
      <c r="RQ34" s="97">
        <f>Seniori!RQ15</f>
        <v>0</v>
      </c>
      <c r="RR34" s="97">
        <f>Seniori!RR15</f>
        <v>0</v>
      </c>
      <c r="RS34" s="97">
        <f>Seniori!RS15</f>
        <v>0</v>
      </c>
      <c r="RT34" s="97">
        <f>Seniori!RT15</f>
        <v>0</v>
      </c>
      <c r="RU34" s="97">
        <f>Seniori!RU15</f>
        <v>0</v>
      </c>
      <c r="RV34" s="97">
        <f>Seniori!RV15</f>
        <v>0</v>
      </c>
      <c r="RW34" s="97">
        <f>Seniori!RW15</f>
        <v>0</v>
      </c>
      <c r="RX34" s="97">
        <f>Seniori!RX15</f>
        <v>0</v>
      </c>
      <c r="RY34" s="97">
        <f>Seniori!RY15</f>
        <v>0</v>
      </c>
      <c r="RZ34" s="97">
        <f>Seniori!RZ15</f>
        <v>0</v>
      </c>
      <c r="SA34" s="97">
        <f>Seniori!SA15</f>
        <v>0</v>
      </c>
      <c r="SB34" s="97">
        <f>Seniori!SB15</f>
        <v>0</v>
      </c>
      <c r="SC34" s="97">
        <f>Seniori!SC15</f>
        <v>0</v>
      </c>
      <c r="SD34" s="97">
        <f>Seniori!SD15</f>
        <v>0</v>
      </c>
      <c r="SE34" s="97">
        <f>Seniori!SE15</f>
        <v>0</v>
      </c>
      <c r="SF34" s="97">
        <f>Seniori!SF15</f>
        <v>0</v>
      </c>
      <c r="SG34" s="97">
        <f>Seniori!SG15</f>
        <v>0</v>
      </c>
      <c r="SH34" s="97">
        <f>Seniori!SH15</f>
        <v>0</v>
      </c>
      <c r="SI34" s="97">
        <f>Seniori!SI15</f>
        <v>0</v>
      </c>
      <c r="SJ34" s="97">
        <f>Seniori!SJ15</f>
        <v>0</v>
      </c>
      <c r="SK34" s="97">
        <f>Seniori!SK15</f>
        <v>0</v>
      </c>
      <c r="SL34" s="97">
        <f>Seniori!SL15</f>
        <v>0</v>
      </c>
      <c r="SM34" s="97">
        <f>Seniori!SM15</f>
        <v>0</v>
      </c>
      <c r="SN34" s="97">
        <f>Seniori!SN15</f>
        <v>0</v>
      </c>
      <c r="SO34" s="97">
        <f>Seniori!SO15</f>
        <v>0</v>
      </c>
      <c r="SP34" s="97">
        <f>Seniori!SP15</f>
        <v>0</v>
      </c>
      <c r="SQ34" s="97">
        <f>Seniori!SQ15</f>
        <v>0</v>
      </c>
      <c r="SR34" s="97">
        <f>Seniori!SR15</f>
        <v>0</v>
      </c>
      <c r="SS34" s="97">
        <f>Seniori!SS15</f>
        <v>0</v>
      </c>
      <c r="ST34" s="97">
        <f>Seniori!ST15</f>
        <v>0</v>
      </c>
      <c r="SU34" s="97">
        <f>Seniori!SU15</f>
        <v>0</v>
      </c>
      <c r="SV34" s="97">
        <f>Seniori!SV15</f>
        <v>0</v>
      </c>
      <c r="SW34" s="97">
        <f>Seniori!SW15</f>
        <v>0</v>
      </c>
      <c r="SX34" s="97">
        <f>Seniori!SX15</f>
        <v>0</v>
      </c>
      <c r="SY34" s="97">
        <f>Seniori!SY15</f>
        <v>0</v>
      </c>
      <c r="SZ34" s="97">
        <f>Seniori!SZ15</f>
        <v>0</v>
      </c>
      <c r="TA34" s="97">
        <f>Seniori!TA15</f>
        <v>0</v>
      </c>
      <c r="TB34" s="97">
        <f>Seniori!TB15</f>
        <v>0</v>
      </c>
    </row>
    <row r="35" spans="1:522" s="1" customFormat="1" ht="18" customHeight="1" x14ac:dyDescent="0.2">
      <c r="A35" s="12">
        <v>24</v>
      </c>
      <c r="B35" s="11" t="s">
        <v>158</v>
      </c>
      <c r="C35" s="1">
        <v>12111</v>
      </c>
      <c r="D35" s="1">
        <v>2018</v>
      </c>
      <c r="E35" s="4" t="s">
        <v>157</v>
      </c>
      <c r="F35" s="1">
        <v>9423</v>
      </c>
      <c r="G35" s="9" t="s">
        <v>94</v>
      </c>
      <c r="H35" s="4" t="s">
        <v>59</v>
      </c>
      <c r="I35" s="1">
        <f>SUM(K35:TB35)</f>
        <v>37</v>
      </c>
      <c r="J35" s="12">
        <f>Tabuľka3[[#This Row],[Stĺpec9]]</f>
        <v>37</v>
      </c>
      <c r="K35" s="97">
        <f>Juniori!K14</f>
        <v>0</v>
      </c>
      <c r="L35" s="97">
        <f>Juniori!L14</f>
        <v>0</v>
      </c>
      <c r="M35" s="97">
        <f>Juniori!M14</f>
        <v>0</v>
      </c>
      <c r="N35" s="97">
        <f>Juniori!N14</f>
        <v>0</v>
      </c>
      <c r="O35" s="97">
        <f>Juniori!O14</f>
        <v>0</v>
      </c>
      <c r="P35" s="97">
        <f>Juniori!P14</f>
        <v>0</v>
      </c>
      <c r="Q35" s="97">
        <f>Juniori!Q14</f>
        <v>0</v>
      </c>
      <c r="R35" s="97">
        <f>Juniori!R14</f>
        <v>0</v>
      </c>
      <c r="S35" s="97">
        <f>Juniori!S14</f>
        <v>0</v>
      </c>
      <c r="T35" s="97">
        <f>Juniori!T14</f>
        <v>0</v>
      </c>
      <c r="U35" s="97">
        <f>Juniori!U14</f>
        <v>0</v>
      </c>
      <c r="V35" s="97">
        <f>Juniori!V14</f>
        <v>0</v>
      </c>
      <c r="W35" s="97">
        <f>Juniori!W14</f>
        <v>0</v>
      </c>
      <c r="X35" s="97">
        <f>Juniori!X14</f>
        <v>0</v>
      </c>
      <c r="Y35" s="97">
        <f>Juniori!Y14</f>
        <v>0</v>
      </c>
      <c r="Z35" s="97">
        <f>Juniori!Z14</f>
        <v>0</v>
      </c>
      <c r="AA35" s="97">
        <f>Juniori!AA14</f>
        <v>0</v>
      </c>
      <c r="AB35" s="97">
        <f>Juniori!AB14</f>
        <v>0</v>
      </c>
      <c r="AC35" s="97">
        <f>Juniori!AC14</f>
        <v>0</v>
      </c>
      <c r="AD35" s="97">
        <f>Juniori!AD14</f>
        <v>0</v>
      </c>
      <c r="AE35" s="97">
        <f>Juniori!AE14</f>
        <v>0</v>
      </c>
      <c r="AF35" s="97">
        <f>Juniori!AF14</f>
        <v>0</v>
      </c>
      <c r="AG35" s="97">
        <f>Juniori!AG14</f>
        <v>0</v>
      </c>
      <c r="AH35" s="97">
        <f>Juniori!AH14</f>
        <v>0</v>
      </c>
      <c r="AI35" s="97">
        <f>Juniori!AI14</f>
        <v>0</v>
      </c>
      <c r="AJ35" s="97">
        <f>Juniori!AJ14</f>
        <v>0</v>
      </c>
      <c r="AK35" s="97">
        <f>Juniori!AK14</f>
        <v>0</v>
      </c>
      <c r="AL35" s="97">
        <f>Juniori!AL14</f>
        <v>0</v>
      </c>
      <c r="AM35" s="97">
        <f>Juniori!AM14</f>
        <v>0</v>
      </c>
      <c r="AN35" s="97">
        <f>Juniori!AN14</f>
        <v>0</v>
      </c>
      <c r="AO35" s="97">
        <f>Juniori!AO14</f>
        <v>0</v>
      </c>
      <c r="AP35" s="97">
        <f>Juniori!AP14</f>
        <v>0</v>
      </c>
      <c r="AQ35" s="97">
        <f>Juniori!AQ14</f>
        <v>0</v>
      </c>
      <c r="AR35" s="97">
        <f>Juniori!AR14</f>
        <v>0</v>
      </c>
      <c r="AS35" s="97">
        <f>Juniori!AS14</f>
        <v>0</v>
      </c>
      <c r="AT35" s="97">
        <f>Juniori!AT14</f>
        <v>0</v>
      </c>
      <c r="AU35" s="97">
        <f>Juniori!AU14</f>
        <v>0</v>
      </c>
      <c r="AV35" s="97">
        <f>Juniori!AV14</f>
        <v>0</v>
      </c>
      <c r="AW35" s="97">
        <f>Juniori!AW14</f>
        <v>0</v>
      </c>
      <c r="AX35" s="97">
        <f>Juniori!AX14</f>
        <v>0</v>
      </c>
      <c r="AY35" s="97">
        <f>Juniori!AY14</f>
        <v>0</v>
      </c>
      <c r="AZ35" s="97">
        <f>Juniori!AZ14</f>
        <v>0</v>
      </c>
      <c r="BA35" s="97">
        <f>Juniori!BA14</f>
        <v>0</v>
      </c>
      <c r="BB35" s="97">
        <f>Juniori!BB14</f>
        <v>0</v>
      </c>
      <c r="BC35" s="97">
        <f>Juniori!BC14</f>
        <v>0</v>
      </c>
      <c r="BD35" s="97">
        <f>Juniori!BD14</f>
        <v>0</v>
      </c>
      <c r="BE35" s="97">
        <f>Juniori!BE14</f>
        <v>0</v>
      </c>
      <c r="BF35" s="97">
        <f>Juniori!BF14</f>
        <v>0</v>
      </c>
      <c r="BG35" s="97">
        <f>Juniori!BG14</f>
        <v>0</v>
      </c>
      <c r="BH35" s="97">
        <f>Juniori!BH14</f>
        <v>0</v>
      </c>
      <c r="BI35" s="97">
        <f>Juniori!BI14</f>
        <v>0</v>
      </c>
      <c r="BJ35" s="97">
        <f>Juniori!BJ14</f>
        <v>0</v>
      </c>
      <c r="BK35" s="97">
        <f>Juniori!BK14</f>
        <v>0</v>
      </c>
      <c r="BL35" s="97">
        <f>Juniori!BL14</f>
        <v>0</v>
      </c>
      <c r="BM35" s="97">
        <f>Juniori!BM14</f>
        <v>0</v>
      </c>
      <c r="BN35" s="97">
        <f>Juniori!BN14</f>
        <v>0</v>
      </c>
      <c r="BO35" s="97">
        <f>Juniori!BO14</f>
        <v>0</v>
      </c>
      <c r="BP35" s="97">
        <f>Juniori!BP14</f>
        <v>0</v>
      </c>
      <c r="BQ35" s="97">
        <f>Juniori!BQ14</f>
        <v>0</v>
      </c>
      <c r="BR35" s="97">
        <f>Juniori!BR14</f>
        <v>0</v>
      </c>
      <c r="BS35" s="97">
        <f>Juniori!BS14</f>
        <v>0</v>
      </c>
      <c r="BT35" s="97">
        <f>Juniori!BT14</f>
        <v>0</v>
      </c>
      <c r="BU35" s="97">
        <f>Juniori!BU14</f>
        <v>0</v>
      </c>
      <c r="BV35" s="97">
        <f>Juniori!BV14</f>
        <v>0</v>
      </c>
      <c r="BW35" s="97">
        <f>Juniori!BW14</f>
        <v>0</v>
      </c>
      <c r="BX35" s="97">
        <f>Juniori!BX14</f>
        <v>0</v>
      </c>
      <c r="BY35" s="97">
        <f>Juniori!BY14</f>
        <v>0</v>
      </c>
      <c r="BZ35" s="97">
        <f>Juniori!BZ14</f>
        <v>0</v>
      </c>
      <c r="CA35" s="97">
        <f>Juniori!CA14</f>
        <v>0</v>
      </c>
      <c r="CB35" s="97">
        <f>Juniori!CB14</f>
        <v>0</v>
      </c>
      <c r="CC35" s="97">
        <f>Juniori!CC14</f>
        <v>0</v>
      </c>
      <c r="CD35" s="97">
        <f>Juniori!CD14</f>
        <v>0</v>
      </c>
      <c r="CE35" s="97">
        <f>Juniori!CE14</f>
        <v>0</v>
      </c>
      <c r="CF35" s="97">
        <f>Juniori!CF14</f>
        <v>0</v>
      </c>
      <c r="CG35" s="97">
        <f>Juniori!CG14</f>
        <v>0</v>
      </c>
      <c r="CH35" s="97">
        <f>Juniori!CH14</f>
        <v>0</v>
      </c>
      <c r="CI35" s="97">
        <f>Juniori!CI14</f>
        <v>0</v>
      </c>
      <c r="CJ35" s="97">
        <f>Juniori!CJ14</f>
        <v>0</v>
      </c>
      <c r="CK35" s="97">
        <f>Juniori!CK14</f>
        <v>0</v>
      </c>
      <c r="CL35" s="97">
        <f>Juniori!CL14</f>
        <v>0</v>
      </c>
      <c r="CM35" s="97">
        <f>Juniori!CM14</f>
        <v>0</v>
      </c>
      <c r="CN35" s="97">
        <f>Juniori!CN14</f>
        <v>0</v>
      </c>
      <c r="CO35" s="97">
        <f>Juniori!CO14</f>
        <v>0</v>
      </c>
      <c r="CP35" s="97">
        <f>Juniori!CP14</f>
        <v>0</v>
      </c>
      <c r="CQ35" s="97">
        <f>Juniori!CQ14</f>
        <v>0</v>
      </c>
      <c r="CR35" s="97">
        <f>Juniori!CR14</f>
        <v>0</v>
      </c>
      <c r="CS35" s="97">
        <f>Juniori!CS14</f>
        <v>0</v>
      </c>
      <c r="CT35" s="97">
        <f>Juniori!CT14</f>
        <v>0</v>
      </c>
      <c r="CU35" s="97">
        <f>Juniori!CU14</f>
        <v>2</v>
      </c>
      <c r="CV35" s="97">
        <f>Juniori!CV14</f>
        <v>0</v>
      </c>
      <c r="CW35" s="97">
        <f>Juniori!CW14</f>
        <v>5</v>
      </c>
      <c r="CX35" s="97">
        <f>Juniori!CX14</f>
        <v>0</v>
      </c>
      <c r="CY35" s="97">
        <f>Juniori!CY14</f>
        <v>0</v>
      </c>
      <c r="CZ35" s="97">
        <f>Juniori!CZ14</f>
        <v>0</v>
      </c>
      <c r="DA35" s="97">
        <f>Juniori!DA14</f>
        <v>0</v>
      </c>
      <c r="DB35" s="97">
        <f>Juniori!DB14</f>
        <v>0</v>
      </c>
      <c r="DC35" s="97">
        <f>Juniori!DC14</f>
        <v>0</v>
      </c>
      <c r="DD35" s="97">
        <f>Juniori!DD14</f>
        <v>0</v>
      </c>
      <c r="DE35" s="97">
        <f>Juniori!DE14</f>
        <v>0</v>
      </c>
      <c r="DF35" s="97">
        <f>Juniori!DF14</f>
        <v>0</v>
      </c>
      <c r="DG35" s="97">
        <f>Juniori!DG14</f>
        <v>0</v>
      </c>
      <c r="DH35" s="97">
        <f>Juniori!DH14</f>
        <v>0</v>
      </c>
      <c r="DI35" s="97">
        <f>Juniori!DI14</f>
        <v>0</v>
      </c>
      <c r="DJ35" s="97">
        <f>Juniori!DJ14</f>
        <v>0</v>
      </c>
      <c r="DK35" s="97">
        <f>Juniori!DK14</f>
        <v>0</v>
      </c>
      <c r="DL35" s="97">
        <f>Juniori!DL14</f>
        <v>0</v>
      </c>
      <c r="DM35" s="97">
        <f>Juniori!DM14</f>
        <v>0</v>
      </c>
      <c r="DN35" s="97">
        <f>Juniori!DN14</f>
        <v>0</v>
      </c>
      <c r="DO35" s="97">
        <f>Juniori!DO14</f>
        <v>0</v>
      </c>
      <c r="DP35" s="97">
        <f>Juniori!DP14</f>
        <v>0</v>
      </c>
      <c r="DQ35" s="97">
        <f>Juniori!DQ14</f>
        <v>0</v>
      </c>
      <c r="DR35" s="97">
        <f>Juniori!DR14</f>
        <v>0</v>
      </c>
      <c r="DS35" s="97">
        <f>Juniori!DS14</f>
        <v>0</v>
      </c>
      <c r="DT35" s="97">
        <f>Juniori!DT14</f>
        <v>0</v>
      </c>
      <c r="DU35" s="97">
        <f>Juniori!DU14</f>
        <v>0</v>
      </c>
      <c r="DV35" s="97">
        <f>Juniori!DV14</f>
        <v>0</v>
      </c>
      <c r="DW35" s="97">
        <f>Juniori!DW14</f>
        <v>0</v>
      </c>
      <c r="DX35" s="97">
        <f>Juniori!DX14</f>
        <v>0</v>
      </c>
      <c r="DY35" s="97">
        <f>Juniori!DY14</f>
        <v>0</v>
      </c>
      <c r="DZ35" s="97">
        <f>Juniori!DZ14</f>
        <v>0</v>
      </c>
      <c r="EA35" s="97">
        <f>Juniori!EA14</f>
        <v>4</v>
      </c>
      <c r="EB35" s="97">
        <f>Juniori!EB14</f>
        <v>0</v>
      </c>
      <c r="EC35" s="97">
        <f>Juniori!EC14</f>
        <v>0</v>
      </c>
      <c r="ED35" s="97">
        <f>Juniori!ED14</f>
        <v>1</v>
      </c>
      <c r="EE35" s="97">
        <f>Juniori!EE14</f>
        <v>0</v>
      </c>
      <c r="EF35" s="97">
        <f>Juniori!EF14</f>
        <v>0</v>
      </c>
      <c r="EG35" s="97">
        <f>Juniori!EG14</f>
        <v>0</v>
      </c>
      <c r="EH35" s="97">
        <f>Juniori!EH14</f>
        <v>1</v>
      </c>
      <c r="EI35" s="97">
        <f>Juniori!EI14</f>
        <v>0</v>
      </c>
      <c r="EJ35" s="97">
        <f>Juniori!EJ14</f>
        <v>0</v>
      </c>
      <c r="EK35" s="97" t="str">
        <f>Juniori!EK14</f>
        <v>o</v>
      </c>
      <c r="EL35" s="97">
        <f>Juniori!EL14</f>
        <v>0</v>
      </c>
      <c r="EM35" s="97">
        <f>Juniori!EM14</f>
        <v>0</v>
      </c>
      <c r="EN35" s="97">
        <f>Juniori!EN14</f>
        <v>0</v>
      </c>
      <c r="EO35" s="97">
        <f>Juniori!EO14</f>
        <v>0</v>
      </c>
      <c r="EP35" s="97">
        <f>Juniori!EP14</f>
        <v>0</v>
      </c>
      <c r="EQ35" s="97">
        <f>Juniori!EQ14</f>
        <v>0</v>
      </c>
      <c r="ER35" s="97">
        <f>Juniori!ER14</f>
        <v>0</v>
      </c>
      <c r="ES35" s="97">
        <f>Juniori!ES14</f>
        <v>0</v>
      </c>
      <c r="ET35" s="97">
        <f>Juniori!ET14</f>
        <v>0</v>
      </c>
      <c r="EU35" s="97">
        <f>Juniori!EU14</f>
        <v>0</v>
      </c>
      <c r="EV35" s="97">
        <f>Juniori!EV14</f>
        <v>0</v>
      </c>
      <c r="EW35" s="97">
        <f>Juniori!EW14</f>
        <v>0</v>
      </c>
      <c r="EX35" s="97">
        <f>Juniori!EX14</f>
        <v>0</v>
      </c>
      <c r="EY35" s="97">
        <f>Juniori!EY14</f>
        <v>0</v>
      </c>
      <c r="EZ35" s="97">
        <f>Juniori!EZ14</f>
        <v>0</v>
      </c>
      <c r="FA35" s="97">
        <f>Juniori!FA14</f>
        <v>0</v>
      </c>
      <c r="FB35" s="97">
        <f>Juniori!FB14</f>
        <v>0</v>
      </c>
      <c r="FC35" s="97">
        <f>Juniori!FC14</f>
        <v>0</v>
      </c>
      <c r="FD35" s="97">
        <f>Juniori!FD14</f>
        <v>0</v>
      </c>
      <c r="FE35" s="97">
        <f>Juniori!FE14</f>
        <v>0</v>
      </c>
      <c r="FF35" s="97">
        <f>Juniori!FF14</f>
        <v>0</v>
      </c>
      <c r="FG35" s="97">
        <f>Juniori!FG14</f>
        <v>0</v>
      </c>
      <c r="FH35" s="97">
        <f>Juniori!FH14</f>
        <v>0</v>
      </c>
      <c r="FI35" s="97">
        <f>Juniori!FI14</f>
        <v>0</v>
      </c>
      <c r="FJ35" s="97">
        <f>Juniori!FJ14</f>
        <v>0</v>
      </c>
      <c r="FK35" s="97">
        <f>Juniori!FK14</f>
        <v>0</v>
      </c>
      <c r="FL35" s="97">
        <f>Juniori!FL14</f>
        <v>0</v>
      </c>
      <c r="FM35" s="97">
        <f>Juniori!FM14</f>
        <v>0</v>
      </c>
      <c r="FN35" s="97">
        <f>Juniori!FN14</f>
        <v>6</v>
      </c>
      <c r="FO35" s="97">
        <f>Juniori!FO14</f>
        <v>3</v>
      </c>
      <c r="FP35" s="97">
        <f>Juniori!FP14</f>
        <v>0</v>
      </c>
      <c r="FQ35" s="97">
        <f>Juniori!FQ14</f>
        <v>0</v>
      </c>
      <c r="FR35" s="97">
        <f>Juniori!FR14</f>
        <v>0</v>
      </c>
      <c r="FS35" s="97">
        <f>Juniori!FS14</f>
        <v>8</v>
      </c>
      <c r="FT35" s="97">
        <f>Juniori!FT14</f>
        <v>5</v>
      </c>
      <c r="FU35" s="97">
        <f>Juniori!FU14</f>
        <v>0</v>
      </c>
      <c r="FV35" s="97">
        <f>Juniori!FV14</f>
        <v>0</v>
      </c>
      <c r="FW35" s="97">
        <f>Juniori!FW14</f>
        <v>0</v>
      </c>
      <c r="FX35" s="97">
        <f>Juniori!FX14</f>
        <v>0</v>
      </c>
      <c r="FY35" s="97">
        <f>Juniori!FY14</f>
        <v>0</v>
      </c>
      <c r="FZ35" s="97">
        <f>Juniori!FZ14</f>
        <v>0</v>
      </c>
      <c r="GA35" s="97">
        <f>Juniori!GA14</f>
        <v>0</v>
      </c>
      <c r="GB35" s="97">
        <f>Juniori!GB14</f>
        <v>0</v>
      </c>
      <c r="GC35" s="97">
        <f>Juniori!GC14</f>
        <v>0</v>
      </c>
      <c r="GD35" s="97">
        <f>Juniori!GD14</f>
        <v>0</v>
      </c>
      <c r="GE35" s="97">
        <f>Juniori!GE14</f>
        <v>0</v>
      </c>
      <c r="GF35" s="97">
        <f>Juniori!GF14</f>
        <v>0</v>
      </c>
      <c r="GG35" s="97">
        <f>Juniori!GG14</f>
        <v>0</v>
      </c>
      <c r="GH35" s="97">
        <f>Juniori!GH14</f>
        <v>0</v>
      </c>
      <c r="GI35" s="97">
        <f>Juniori!GI14</f>
        <v>0</v>
      </c>
      <c r="GJ35" s="97">
        <f>Juniori!GJ14</f>
        <v>0</v>
      </c>
      <c r="GK35" s="97">
        <f>Juniori!GK14</f>
        <v>0</v>
      </c>
      <c r="GL35" s="97">
        <f>Juniori!GL14</f>
        <v>0</v>
      </c>
      <c r="GM35" s="97">
        <f>Juniori!GM14</f>
        <v>0</v>
      </c>
      <c r="GN35" s="97">
        <f>Juniori!GN14</f>
        <v>0</v>
      </c>
      <c r="GO35" s="97">
        <f>Juniori!GO14</f>
        <v>0</v>
      </c>
      <c r="GP35" s="97">
        <f>Juniori!GP14</f>
        <v>0</v>
      </c>
      <c r="GQ35" s="97">
        <f>Juniori!GQ14</f>
        <v>0</v>
      </c>
      <c r="GR35" s="97">
        <f>Juniori!GR14</f>
        <v>0</v>
      </c>
      <c r="GS35" s="97">
        <f>Juniori!GS14</f>
        <v>0</v>
      </c>
      <c r="GT35" s="97">
        <f>Juniori!GT14</f>
        <v>0</v>
      </c>
      <c r="GU35" s="97">
        <f>Juniori!GU14</f>
        <v>0</v>
      </c>
      <c r="GV35" s="97">
        <f>Juniori!GV14</f>
        <v>0</v>
      </c>
      <c r="GW35" s="97">
        <f>Juniori!GW14</f>
        <v>0</v>
      </c>
      <c r="GX35" s="97">
        <f>Juniori!GX14</f>
        <v>0</v>
      </c>
      <c r="GY35" s="97">
        <f>Juniori!GY14</f>
        <v>0</v>
      </c>
      <c r="GZ35" s="97">
        <f>Juniori!GZ14</f>
        <v>0</v>
      </c>
      <c r="HA35" s="97">
        <f>Juniori!HA14</f>
        <v>0</v>
      </c>
      <c r="HB35" s="97">
        <f>Juniori!HB14</f>
        <v>0</v>
      </c>
      <c r="HC35" s="97">
        <f>Juniori!HC14</f>
        <v>0</v>
      </c>
      <c r="HD35" s="97">
        <f>Juniori!HD14</f>
        <v>0</v>
      </c>
      <c r="HE35" s="97">
        <f>Juniori!HE14</f>
        <v>0</v>
      </c>
      <c r="HF35" s="97">
        <f>Juniori!HF14</f>
        <v>0</v>
      </c>
      <c r="HG35" s="97">
        <f>Juniori!HG14</f>
        <v>0</v>
      </c>
      <c r="HH35" s="97">
        <f>Juniori!HH14</f>
        <v>0</v>
      </c>
      <c r="HI35" s="97">
        <f>Juniori!HI14</f>
        <v>0</v>
      </c>
      <c r="HJ35" s="97">
        <f>Juniori!HJ14</f>
        <v>0</v>
      </c>
      <c r="HK35" s="97">
        <f>Juniori!HK14</f>
        <v>0</v>
      </c>
      <c r="HL35" s="97">
        <f>Juniori!HL14</f>
        <v>0</v>
      </c>
      <c r="HM35" s="97">
        <f>Juniori!HM14</f>
        <v>0</v>
      </c>
      <c r="HN35" s="97" t="str">
        <f>Juniori!HN14</f>
        <v>o</v>
      </c>
      <c r="HO35" s="97">
        <f>Juniori!HO14</f>
        <v>0</v>
      </c>
      <c r="HP35" s="97">
        <f>Juniori!HP14</f>
        <v>0</v>
      </c>
      <c r="HQ35" s="97">
        <f>Juniori!HQ14</f>
        <v>0</v>
      </c>
      <c r="HR35" s="97">
        <f>Juniori!HR14</f>
        <v>0</v>
      </c>
      <c r="HS35" s="97">
        <f>Juniori!HS14</f>
        <v>0</v>
      </c>
      <c r="HT35" s="97">
        <f>Juniori!HT14</f>
        <v>0</v>
      </c>
      <c r="HU35" s="97">
        <f>Juniori!HU14</f>
        <v>0</v>
      </c>
      <c r="HV35" s="97">
        <f>Juniori!HV14</f>
        <v>0</v>
      </c>
      <c r="HW35" s="97">
        <f>Juniori!HW14</f>
        <v>2</v>
      </c>
      <c r="HX35" s="97" t="str">
        <f>Juniori!HX14</f>
        <v>o</v>
      </c>
      <c r="HY35" s="97">
        <f>Juniori!HY14</f>
        <v>0</v>
      </c>
      <c r="HZ35" s="97">
        <f>Juniori!HZ14</f>
        <v>0</v>
      </c>
      <c r="IA35" s="97">
        <f>Juniori!IA14</f>
        <v>0</v>
      </c>
      <c r="IB35" s="97">
        <f>Juniori!IB14</f>
        <v>0</v>
      </c>
      <c r="IC35" s="97">
        <f>Juniori!IC14</f>
        <v>0</v>
      </c>
      <c r="ID35" s="97">
        <f>Juniori!ID14</f>
        <v>0</v>
      </c>
      <c r="IE35" s="97">
        <f>Juniori!IE14</f>
        <v>0</v>
      </c>
      <c r="IF35" s="97">
        <f>Juniori!IF14</f>
        <v>0</v>
      </c>
      <c r="IG35" s="97">
        <f>Juniori!IG14</f>
        <v>0</v>
      </c>
      <c r="IH35" s="97">
        <f>Juniori!IH14</f>
        <v>0</v>
      </c>
      <c r="II35" s="97">
        <f>Juniori!II14</f>
        <v>0</v>
      </c>
      <c r="IJ35" s="97">
        <f>Juniori!IJ14</f>
        <v>0</v>
      </c>
      <c r="IK35" s="97">
        <f>Juniori!IK14</f>
        <v>0</v>
      </c>
      <c r="IL35" s="97">
        <f>Juniori!IL14</f>
        <v>0</v>
      </c>
      <c r="IM35" s="97">
        <f>Juniori!IM14</f>
        <v>0</v>
      </c>
      <c r="IN35" s="97">
        <f>Juniori!IN14</f>
        <v>0</v>
      </c>
      <c r="IO35" s="97">
        <f>Juniori!IO14</f>
        <v>0</v>
      </c>
      <c r="IP35" s="97">
        <f>Juniori!IP14</f>
        <v>0</v>
      </c>
      <c r="IQ35" s="97">
        <f>Juniori!IQ14</f>
        <v>0</v>
      </c>
      <c r="IR35" s="97">
        <f>Juniori!IR14</f>
        <v>0</v>
      </c>
      <c r="IS35" s="97">
        <f>Juniori!IS14</f>
        <v>0</v>
      </c>
      <c r="IT35" s="97">
        <f>Juniori!IT14</f>
        <v>0</v>
      </c>
      <c r="IU35" s="97">
        <f>Juniori!IU14</f>
        <v>0</v>
      </c>
      <c r="IV35" s="97">
        <f>Juniori!IV14</f>
        <v>0</v>
      </c>
      <c r="IW35" s="97">
        <f>Juniori!IW14</f>
        <v>0</v>
      </c>
      <c r="IX35" s="97">
        <f>Juniori!IX14</f>
        <v>0</v>
      </c>
      <c r="IY35" s="97">
        <f>Juniori!IY14</f>
        <v>0</v>
      </c>
      <c r="IZ35" s="97">
        <f>Juniori!IZ14</f>
        <v>0</v>
      </c>
      <c r="JA35" s="97">
        <f>Juniori!JA14</f>
        <v>0</v>
      </c>
      <c r="JB35" s="97">
        <f>Juniori!JB14</f>
        <v>0</v>
      </c>
      <c r="JC35" s="97">
        <f>Juniori!JC14</f>
        <v>0</v>
      </c>
      <c r="JD35" s="97">
        <f>Juniori!JD14</f>
        <v>0</v>
      </c>
      <c r="JE35" s="97">
        <f>Juniori!JE14</f>
        <v>0</v>
      </c>
      <c r="JF35" s="97">
        <f>Juniori!JF14</f>
        <v>0</v>
      </c>
      <c r="JG35" s="97">
        <f>Juniori!JG14</f>
        <v>0</v>
      </c>
      <c r="JH35" s="97">
        <f>Juniori!JH14</f>
        <v>0</v>
      </c>
      <c r="JI35" s="97">
        <f>Juniori!JI14</f>
        <v>0</v>
      </c>
      <c r="JJ35" s="97">
        <f>Juniori!JJ14</f>
        <v>0</v>
      </c>
      <c r="JK35" s="97">
        <f>Juniori!JK14</f>
        <v>0</v>
      </c>
      <c r="JL35" s="97">
        <f>Juniori!JL14</f>
        <v>0</v>
      </c>
      <c r="JM35" s="97">
        <f>Juniori!JM14</f>
        <v>0</v>
      </c>
      <c r="JN35" s="97">
        <f>Juniori!JN14</f>
        <v>0</v>
      </c>
      <c r="JO35" s="97">
        <f>Juniori!JO14</f>
        <v>0</v>
      </c>
      <c r="JP35" s="97">
        <f>Juniori!JP14</f>
        <v>0</v>
      </c>
      <c r="JQ35" s="97">
        <f>Juniori!JQ14</f>
        <v>0</v>
      </c>
      <c r="JR35" s="97">
        <f>Juniori!JR14</f>
        <v>0</v>
      </c>
      <c r="JS35" s="97">
        <f>Juniori!JS14</f>
        <v>0</v>
      </c>
      <c r="JT35" s="97">
        <f>Juniori!JT14</f>
        <v>0</v>
      </c>
      <c r="JU35" s="97">
        <f>Juniori!JU14</f>
        <v>0</v>
      </c>
      <c r="JV35" s="97">
        <f>Juniori!JV14</f>
        <v>0</v>
      </c>
      <c r="JW35" s="97">
        <f>Juniori!JW14</f>
        <v>0</v>
      </c>
      <c r="JX35" s="97">
        <f>Juniori!JX14</f>
        <v>0</v>
      </c>
      <c r="JY35" s="97">
        <f>Juniori!JY14</f>
        <v>0</v>
      </c>
      <c r="JZ35" s="97">
        <f>Juniori!JZ14</f>
        <v>0</v>
      </c>
      <c r="KA35" s="97">
        <f>Juniori!KA14</f>
        <v>0</v>
      </c>
      <c r="KB35" s="97">
        <f>Juniori!KB14</f>
        <v>0</v>
      </c>
      <c r="KC35" s="97">
        <f>Juniori!KC14</f>
        <v>0</v>
      </c>
      <c r="KD35" s="97">
        <f>Juniori!KD14</f>
        <v>0</v>
      </c>
      <c r="KE35" s="97">
        <f>Juniori!KE14</f>
        <v>0</v>
      </c>
      <c r="KF35" s="97">
        <f>Juniori!KF14</f>
        <v>0</v>
      </c>
      <c r="KG35" s="97">
        <f>Juniori!KG14</f>
        <v>0</v>
      </c>
      <c r="KH35" s="97">
        <f>Juniori!KH14</f>
        <v>0</v>
      </c>
      <c r="KI35" s="97">
        <f>Juniori!KI14</f>
        <v>0</v>
      </c>
      <c r="KJ35" s="97">
        <f>Juniori!KJ14</f>
        <v>0</v>
      </c>
      <c r="KK35" s="97">
        <f>Juniori!KK14</f>
        <v>0</v>
      </c>
      <c r="KL35" s="97">
        <f>Juniori!KL14</f>
        <v>0</v>
      </c>
      <c r="KM35" s="97">
        <f>Juniori!KM14</f>
        <v>0</v>
      </c>
      <c r="KN35" s="97">
        <f>Juniori!KN14</f>
        <v>0</v>
      </c>
      <c r="KO35" s="97">
        <f>Juniori!KO14</f>
        <v>0</v>
      </c>
      <c r="KP35" s="97">
        <f>Juniori!KP14</f>
        <v>0</v>
      </c>
      <c r="KQ35" s="97">
        <f>Juniori!KQ14</f>
        <v>0</v>
      </c>
      <c r="KR35" s="97">
        <f>Juniori!KR14</f>
        <v>0</v>
      </c>
      <c r="KS35" s="97">
        <f>Juniori!KS14</f>
        <v>0</v>
      </c>
      <c r="KT35" s="97">
        <f>Juniori!KT14</f>
        <v>0</v>
      </c>
      <c r="KU35" s="97">
        <f>Juniori!KU14</f>
        <v>0</v>
      </c>
      <c r="KV35" s="97">
        <f>Juniori!KV14</f>
        <v>0</v>
      </c>
      <c r="KW35" s="97">
        <f>Juniori!KW14</f>
        <v>0</v>
      </c>
      <c r="KX35" s="97">
        <f>Juniori!KX14</f>
        <v>0</v>
      </c>
      <c r="KY35" s="97">
        <f>Juniori!KY14</f>
        <v>0</v>
      </c>
      <c r="KZ35" s="97">
        <f>Juniori!KZ14</f>
        <v>0</v>
      </c>
      <c r="LA35" s="97">
        <f>Juniori!LA14</f>
        <v>0</v>
      </c>
      <c r="LB35" s="97">
        <f>Juniori!LB14</f>
        <v>0</v>
      </c>
      <c r="LC35" s="97">
        <f>Juniori!LC14</f>
        <v>0</v>
      </c>
      <c r="LD35" s="97">
        <f>Juniori!LD14</f>
        <v>0</v>
      </c>
      <c r="LE35" s="97">
        <f>Juniori!LE14</f>
        <v>0</v>
      </c>
      <c r="LF35" s="97">
        <f>Juniori!LF14</f>
        <v>0</v>
      </c>
      <c r="LG35" s="97">
        <f>Juniori!LG14</f>
        <v>0</v>
      </c>
      <c r="LH35" s="97">
        <f>Juniori!LH14</f>
        <v>0</v>
      </c>
      <c r="LI35" s="97">
        <f>Juniori!LI14</f>
        <v>0</v>
      </c>
      <c r="LJ35" s="97">
        <f>Juniori!LJ14</f>
        <v>0</v>
      </c>
      <c r="LK35" s="97">
        <f>Juniori!LK14</f>
        <v>0</v>
      </c>
      <c r="LL35" s="97">
        <f>Juniori!LL14</f>
        <v>0</v>
      </c>
      <c r="LM35" s="97">
        <f>Juniori!LM14</f>
        <v>0</v>
      </c>
      <c r="LN35" s="97">
        <f>Juniori!LN14</f>
        <v>0</v>
      </c>
      <c r="LO35" s="97">
        <f>Juniori!LO14</f>
        <v>0</v>
      </c>
      <c r="LP35" s="97">
        <f>Juniori!LP14</f>
        <v>0</v>
      </c>
      <c r="LQ35" s="97">
        <f>Juniori!LQ14</f>
        <v>0</v>
      </c>
      <c r="LR35" s="97">
        <f>Juniori!LR14</f>
        <v>0</v>
      </c>
      <c r="LS35" s="97">
        <f>Juniori!LS14</f>
        <v>0</v>
      </c>
      <c r="LT35" s="97">
        <f>Juniori!LT14</f>
        <v>0</v>
      </c>
      <c r="LU35" s="97">
        <f>Juniori!LU14</f>
        <v>0</v>
      </c>
      <c r="LV35" s="97">
        <f>Juniori!LV14</f>
        <v>0</v>
      </c>
      <c r="LW35" s="97">
        <f>Juniori!LW14</f>
        <v>0</v>
      </c>
      <c r="LX35" s="97">
        <f>Juniori!LX14</f>
        <v>0</v>
      </c>
      <c r="LY35" s="97">
        <f>Juniori!LY14</f>
        <v>0</v>
      </c>
      <c r="LZ35" s="97">
        <f>Juniori!LZ14</f>
        <v>0</v>
      </c>
      <c r="MA35" s="97">
        <f>Juniori!MA14</f>
        <v>0</v>
      </c>
      <c r="MB35" s="97">
        <f>Juniori!MB14</f>
        <v>0</v>
      </c>
      <c r="MC35" s="97">
        <f>Juniori!MC14</f>
        <v>0</v>
      </c>
      <c r="MD35" s="97">
        <f>Juniori!MD14</f>
        <v>0</v>
      </c>
      <c r="ME35" s="97">
        <f>Juniori!ME14</f>
        <v>0</v>
      </c>
      <c r="MF35" s="97">
        <f>Juniori!MF14</f>
        <v>0</v>
      </c>
      <c r="MG35" s="97">
        <f>Juniori!MG14</f>
        <v>0</v>
      </c>
      <c r="MH35" s="97">
        <f>Juniori!MH14</f>
        <v>0</v>
      </c>
      <c r="MI35" s="97">
        <f>Juniori!MI14</f>
        <v>0</v>
      </c>
      <c r="MJ35" s="97">
        <f>Juniori!MJ14</f>
        <v>0</v>
      </c>
      <c r="MK35" s="97">
        <f>Juniori!MK14</f>
        <v>0</v>
      </c>
      <c r="ML35" s="97">
        <f>Juniori!ML14</f>
        <v>0</v>
      </c>
      <c r="MM35" s="97">
        <f>Juniori!MM14</f>
        <v>0</v>
      </c>
      <c r="MN35" s="97">
        <f>Juniori!MN14</f>
        <v>0</v>
      </c>
      <c r="MO35" s="97">
        <f>Juniori!MO14</f>
        <v>0</v>
      </c>
      <c r="MP35" s="97">
        <f>Juniori!MP14</f>
        <v>0</v>
      </c>
      <c r="MQ35" s="97">
        <f>Juniori!MQ14</f>
        <v>0</v>
      </c>
      <c r="MR35" s="97">
        <f>Juniori!MR14</f>
        <v>0</v>
      </c>
      <c r="MS35" s="97">
        <f>Juniori!MS14</f>
        <v>0</v>
      </c>
      <c r="MT35" s="97">
        <f>Juniori!MT14</f>
        <v>0</v>
      </c>
      <c r="MU35" s="97">
        <f>Juniori!MU14</f>
        <v>0</v>
      </c>
      <c r="MV35" s="97">
        <f>Juniori!MV14</f>
        <v>0</v>
      </c>
      <c r="MW35" s="97">
        <f>Juniori!MW14</f>
        <v>0</v>
      </c>
      <c r="MX35" s="97">
        <f>Juniori!MX14</f>
        <v>0</v>
      </c>
      <c r="MY35" s="97">
        <f>Juniori!MY14</f>
        <v>0</v>
      </c>
      <c r="MZ35" s="97">
        <f>Juniori!MZ14</f>
        <v>0</v>
      </c>
      <c r="NA35" s="97">
        <f>Juniori!NA14</f>
        <v>0</v>
      </c>
      <c r="NB35" s="97">
        <f>Juniori!NB14</f>
        <v>0</v>
      </c>
      <c r="NC35" s="97">
        <f>Juniori!NC14</f>
        <v>0</v>
      </c>
      <c r="ND35" s="97">
        <f>Juniori!ND14</f>
        <v>0</v>
      </c>
      <c r="NE35" s="97">
        <f>Juniori!NE14</f>
        <v>0</v>
      </c>
      <c r="NF35" s="97">
        <f>Juniori!NF14</f>
        <v>0</v>
      </c>
      <c r="NG35" s="97">
        <f>Juniori!NG14</f>
        <v>0</v>
      </c>
      <c r="NH35" s="97">
        <f>Juniori!NH14</f>
        <v>0</v>
      </c>
      <c r="NI35" s="97">
        <f>Juniori!NI14</f>
        <v>0</v>
      </c>
      <c r="NJ35" s="97">
        <f>Juniori!NJ14</f>
        <v>0</v>
      </c>
      <c r="NK35" s="97">
        <f>Juniori!NK14</f>
        <v>0</v>
      </c>
      <c r="NL35" s="97">
        <f>Juniori!NL14</f>
        <v>0</v>
      </c>
      <c r="NM35" s="97">
        <f>Juniori!NM14</f>
        <v>0</v>
      </c>
      <c r="NN35" s="97">
        <f>Juniori!NN14</f>
        <v>0</v>
      </c>
      <c r="NO35" s="97">
        <f>Juniori!NO14</f>
        <v>0</v>
      </c>
      <c r="NP35" s="97">
        <f>Juniori!NP14</f>
        <v>0</v>
      </c>
      <c r="NQ35" s="97">
        <f>Juniori!NQ14</f>
        <v>0</v>
      </c>
      <c r="NR35" s="97">
        <f>Juniori!NR14</f>
        <v>0</v>
      </c>
      <c r="NS35" s="97">
        <f>Juniori!NS14</f>
        <v>0</v>
      </c>
      <c r="NT35" s="97">
        <f>Juniori!NT14</f>
        <v>0</v>
      </c>
      <c r="NU35" s="97">
        <f>Juniori!NU14</f>
        <v>0</v>
      </c>
      <c r="NV35" s="97">
        <f>Juniori!NV14</f>
        <v>0</v>
      </c>
      <c r="NW35" s="97">
        <f>Juniori!NW14</f>
        <v>0</v>
      </c>
      <c r="NX35" s="97">
        <f>Juniori!NX14</f>
        <v>0</v>
      </c>
      <c r="NY35" s="97">
        <f>Juniori!NY14</f>
        <v>0</v>
      </c>
      <c r="NZ35" s="97">
        <f>Juniori!NZ14</f>
        <v>0</v>
      </c>
      <c r="OA35" s="97">
        <f>Juniori!OA14</f>
        <v>0</v>
      </c>
      <c r="OB35" s="97">
        <f>Juniori!OB14</f>
        <v>0</v>
      </c>
      <c r="OC35" s="97">
        <f>Juniori!OC14</f>
        <v>0</v>
      </c>
      <c r="OD35" s="97">
        <f>Juniori!OD14</f>
        <v>0</v>
      </c>
      <c r="OE35" s="97">
        <f>Juniori!OE14</f>
        <v>0</v>
      </c>
      <c r="OF35" s="97">
        <f>Juniori!OF14</f>
        <v>0</v>
      </c>
      <c r="OG35" s="97">
        <f>Juniori!OG14</f>
        <v>0</v>
      </c>
      <c r="OH35" s="97">
        <f>Juniori!OH14</f>
        <v>0</v>
      </c>
      <c r="OI35" s="97">
        <f>Juniori!OI14</f>
        <v>0</v>
      </c>
      <c r="OJ35" s="97">
        <f>Juniori!OJ14</f>
        <v>0</v>
      </c>
      <c r="OK35" s="97">
        <f>Juniori!OK14</f>
        <v>0</v>
      </c>
      <c r="OL35" s="97">
        <f>Juniori!OL14</f>
        <v>0</v>
      </c>
      <c r="OM35" s="97">
        <f>Juniori!OM14</f>
        <v>0</v>
      </c>
      <c r="ON35" s="97">
        <f>Juniori!ON14</f>
        <v>0</v>
      </c>
      <c r="OO35" s="97">
        <f>Juniori!OO14</f>
        <v>0</v>
      </c>
      <c r="OP35" s="97">
        <f>Juniori!OP14</f>
        <v>0</v>
      </c>
      <c r="OQ35" s="97">
        <f>Juniori!OQ14</f>
        <v>0</v>
      </c>
      <c r="OR35" s="97">
        <f>Juniori!OR14</f>
        <v>0</v>
      </c>
      <c r="OS35" s="97">
        <f>Juniori!OS14</f>
        <v>0</v>
      </c>
      <c r="OT35" s="97">
        <f>Juniori!OT14</f>
        <v>0</v>
      </c>
      <c r="OU35" s="97">
        <f>Juniori!OU14</f>
        <v>0</v>
      </c>
      <c r="OV35" s="97">
        <f>Juniori!OV14</f>
        <v>0</v>
      </c>
      <c r="OW35" s="97">
        <f>Juniori!OW14</f>
        <v>0</v>
      </c>
      <c r="OX35" s="97">
        <f>Juniori!OX14</f>
        <v>0</v>
      </c>
      <c r="OY35" s="97">
        <f>Juniori!OY14</f>
        <v>0</v>
      </c>
      <c r="OZ35" s="97">
        <f>Juniori!OZ14</f>
        <v>0</v>
      </c>
      <c r="PA35" s="97">
        <f>Juniori!PA14</f>
        <v>0</v>
      </c>
      <c r="PB35" s="97">
        <f>Juniori!PB14</f>
        <v>0</v>
      </c>
      <c r="PC35" s="97">
        <f>Juniori!PC14</f>
        <v>0</v>
      </c>
      <c r="PD35" s="97">
        <f>Juniori!PD14</f>
        <v>0</v>
      </c>
      <c r="PE35" s="97">
        <f>Juniori!PE14</f>
        <v>0</v>
      </c>
      <c r="PF35" s="97">
        <f>Juniori!PF14</f>
        <v>0</v>
      </c>
      <c r="PG35" s="97">
        <f>Juniori!PG14</f>
        <v>0</v>
      </c>
      <c r="PH35" s="97">
        <f>Juniori!PH14</f>
        <v>0</v>
      </c>
      <c r="PI35" s="97">
        <f>Juniori!PI14</f>
        <v>0</v>
      </c>
      <c r="PJ35" s="97">
        <f>Juniori!PJ14</f>
        <v>0</v>
      </c>
      <c r="PK35" s="97">
        <f>Juniori!PK14</f>
        <v>0</v>
      </c>
      <c r="PL35" s="97">
        <f>Juniori!PL14</f>
        <v>0</v>
      </c>
      <c r="PM35" s="97">
        <f>Juniori!PM14</f>
        <v>0</v>
      </c>
      <c r="PN35" s="97">
        <f>Juniori!PN14</f>
        <v>0</v>
      </c>
      <c r="PO35" s="97">
        <f>Juniori!PO14</f>
        <v>0</v>
      </c>
      <c r="PP35" s="97">
        <f>Juniori!PP14</f>
        <v>0</v>
      </c>
      <c r="PQ35" s="97">
        <f>Juniori!PQ14</f>
        <v>0</v>
      </c>
      <c r="PR35" s="97">
        <f>Juniori!PR14</f>
        <v>0</v>
      </c>
      <c r="PS35" s="97">
        <f>Juniori!PS14</f>
        <v>0</v>
      </c>
      <c r="PT35" s="97">
        <f>Juniori!PT14</f>
        <v>0</v>
      </c>
      <c r="PU35" s="97">
        <f>Juniori!PU14</f>
        <v>0</v>
      </c>
      <c r="PV35" s="97">
        <f>Juniori!PV14</f>
        <v>0</v>
      </c>
      <c r="PW35" s="97">
        <f>Juniori!PW14</f>
        <v>0</v>
      </c>
      <c r="PX35" s="97">
        <f>Juniori!PX14</f>
        <v>0</v>
      </c>
      <c r="PY35" s="97">
        <f>Juniori!PY14</f>
        <v>0</v>
      </c>
      <c r="PZ35" s="97">
        <f>Juniori!PZ14</f>
        <v>0</v>
      </c>
      <c r="QA35" s="97">
        <f>Juniori!QA14</f>
        <v>0</v>
      </c>
      <c r="QB35" s="97">
        <f>Juniori!QB14</f>
        <v>0</v>
      </c>
      <c r="QC35" s="97">
        <f>Juniori!QC14</f>
        <v>0</v>
      </c>
      <c r="QD35" s="97">
        <f>Juniori!QD14</f>
        <v>0</v>
      </c>
      <c r="QE35" s="97">
        <f>Juniori!QE14</f>
        <v>0</v>
      </c>
      <c r="QF35" s="97">
        <f>Juniori!QF14</f>
        <v>0</v>
      </c>
      <c r="QG35" s="97">
        <f>Juniori!QG14</f>
        <v>0</v>
      </c>
      <c r="QH35" s="97">
        <f>Juniori!QH14</f>
        <v>0</v>
      </c>
      <c r="QI35" s="97">
        <f>Juniori!QI14</f>
        <v>0</v>
      </c>
      <c r="QJ35" s="97">
        <f>Juniori!QJ14</f>
        <v>0</v>
      </c>
      <c r="QK35" s="97">
        <f>Juniori!QK14</f>
        <v>0</v>
      </c>
      <c r="QL35" s="97">
        <f>Juniori!QL14</f>
        <v>0</v>
      </c>
      <c r="QM35" s="97">
        <f>Juniori!QM14</f>
        <v>0</v>
      </c>
      <c r="QN35" s="97">
        <f>Juniori!QN14</f>
        <v>0</v>
      </c>
      <c r="QO35" s="97">
        <f>Juniori!QO14</f>
        <v>0</v>
      </c>
      <c r="QP35" s="97">
        <f>Juniori!QP14</f>
        <v>0</v>
      </c>
      <c r="QQ35" s="97">
        <f>Juniori!QQ14</f>
        <v>0</v>
      </c>
      <c r="QR35" s="97">
        <f>Juniori!QR14</f>
        <v>0</v>
      </c>
      <c r="QS35" s="97">
        <f>Juniori!QS14</f>
        <v>0</v>
      </c>
      <c r="QT35" s="97">
        <f>Juniori!QT14</f>
        <v>0</v>
      </c>
      <c r="QU35" s="97">
        <f>Juniori!QU14</f>
        <v>0</v>
      </c>
      <c r="QV35" s="97">
        <f>Juniori!QV14</f>
        <v>0</v>
      </c>
      <c r="QW35" s="97">
        <f>Juniori!QW14</f>
        <v>0</v>
      </c>
      <c r="QX35" s="97">
        <f>Juniori!QX14</f>
        <v>0</v>
      </c>
      <c r="QY35" s="97">
        <f>Juniori!QY14</f>
        <v>0</v>
      </c>
      <c r="QZ35" s="97">
        <f>Juniori!QZ14</f>
        <v>0</v>
      </c>
      <c r="RA35" s="97">
        <f>Juniori!RA14</f>
        <v>0</v>
      </c>
      <c r="RB35" s="97">
        <f>Juniori!RB14</f>
        <v>0</v>
      </c>
      <c r="RC35" s="97">
        <f>Juniori!RC14</f>
        <v>0</v>
      </c>
      <c r="RD35" s="97">
        <f>Juniori!RD14</f>
        <v>0</v>
      </c>
      <c r="RE35" s="97">
        <f>Juniori!RE14</f>
        <v>0</v>
      </c>
      <c r="RF35" s="97">
        <f>Juniori!RF14</f>
        <v>0</v>
      </c>
      <c r="RG35" s="97">
        <f>Juniori!RG14</f>
        <v>0</v>
      </c>
      <c r="RH35" s="97">
        <f>Juniori!RH14</f>
        <v>0</v>
      </c>
      <c r="RI35" s="97">
        <f>Juniori!RI14</f>
        <v>0</v>
      </c>
      <c r="RJ35" s="97">
        <f>Juniori!RJ14</f>
        <v>0</v>
      </c>
      <c r="RK35" s="97">
        <f>Juniori!RK14</f>
        <v>0</v>
      </c>
      <c r="RL35" s="97">
        <f>Juniori!RL14</f>
        <v>0</v>
      </c>
      <c r="RM35" s="97">
        <f>Juniori!RM14</f>
        <v>0</v>
      </c>
      <c r="RN35" s="97">
        <f>Juniori!RN14</f>
        <v>0</v>
      </c>
      <c r="RO35" s="97">
        <f>Juniori!RO14</f>
        <v>0</v>
      </c>
      <c r="RP35" s="97">
        <f>Juniori!RP14</f>
        <v>0</v>
      </c>
      <c r="RQ35" s="97">
        <f>Juniori!RQ14</f>
        <v>0</v>
      </c>
      <c r="RR35" s="97">
        <f>Juniori!RR14</f>
        <v>0</v>
      </c>
      <c r="RS35" s="97">
        <f>Juniori!RS14</f>
        <v>0</v>
      </c>
      <c r="RT35" s="97">
        <f>Juniori!RT14</f>
        <v>0</v>
      </c>
      <c r="RU35" s="97">
        <f>Juniori!RU14</f>
        <v>0</v>
      </c>
      <c r="RV35" s="97">
        <f>Juniori!RV14</f>
        <v>0</v>
      </c>
      <c r="RW35" s="97">
        <f>Juniori!RW14</f>
        <v>0</v>
      </c>
      <c r="RX35" s="97">
        <f>Juniori!RX14</f>
        <v>0</v>
      </c>
      <c r="RY35" s="97">
        <f>Juniori!RY14</f>
        <v>0</v>
      </c>
      <c r="RZ35" s="97">
        <f>Juniori!RZ14</f>
        <v>0</v>
      </c>
      <c r="SA35" s="97">
        <f>Juniori!SA14</f>
        <v>0</v>
      </c>
      <c r="SB35" s="97">
        <f>Juniori!SB14</f>
        <v>0</v>
      </c>
      <c r="SC35" s="97">
        <f>Juniori!SC14</f>
        <v>0</v>
      </c>
      <c r="SD35" s="97">
        <f>Juniori!SD14</f>
        <v>0</v>
      </c>
      <c r="SE35" s="97">
        <f>Juniori!SE14</f>
        <v>0</v>
      </c>
      <c r="SF35" s="97">
        <f>Juniori!SF14</f>
        <v>0</v>
      </c>
      <c r="SG35" s="97">
        <f>Juniori!SG14</f>
        <v>0</v>
      </c>
      <c r="SH35" s="97">
        <f>Juniori!SH14</f>
        <v>0</v>
      </c>
      <c r="SI35" s="97">
        <f>Juniori!SI14</f>
        <v>0</v>
      </c>
      <c r="SJ35" s="97">
        <f>Juniori!SJ14</f>
        <v>0</v>
      </c>
      <c r="SK35" s="97">
        <f>Juniori!SK14</f>
        <v>0</v>
      </c>
      <c r="SL35" s="97">
        <f>Juniori!SL14</f>
        <v>0</v>
      </c>
      <c r="SM35" s="97">
        <f>Juniori!SM14</f>
        <v>0</v>
      </c>
      <c r="SN35" s="97">
        <f>Juniori!SN14</f>
        <v>0</v>
      </c>
      <c r="SO35" s="97">
        <f>Juniori!SO14</f>
        <v>0</v>
      </c>
      <c r="SP35" s="97">
        <f>Juniori!SP14</f>
        <v>0</v>
      </c>
      <c r="SQ35" s="97">
        <f>Juniori!SQ14</f>
        <v>0</v>
      </c>
      <c r="SR35" s="97">
        <f>Juniori!SR14</f>
        <v>0</v>
      </c>
      <c r="SS35" s="97">
        <f>Juniori!SS14</f>
        <v>0</v>
      </c>
      <c r="ST35" s="97">
        <f>Juniori!ST14</f>
        <v>0</v>
      </c>
      <c r="SU35" s="97">
        <f>Juniori!SU14</f>
        <v>0</v>
      </c>
      <c r="SV35" s="97">
        <f>Juniori!SV14</f>
        <v>0</v>
      </c>
      <c r="SW35" s="97">
        <f>Juniori!SW14</f>
        <v>0</v>
      </c>
      <c r="SX35" s="97">
        <f>Juniori!SX14</f>
        <v>0</v>
      </c>
      <c r="SY35" s="97">
        <f>Juniori!SY14</f>
        <v>0</v>
      </c>
      <c r="SZ35" s="97">
        <f>Juniori!SZ14</f>
        <v>0</v>
      </c>
      <c r="TA35" s="97">
        <f>Juniori!TA14</f>
        <v>0</v>
      </c>
      <c r="TB35" s="97">
        <f>Juniori!TB14</f>
        <v>0</v>
      </c>
    </row>
    <row r="36" spans="1:522" s="1" customFormat="1" ht="18" customHeight="1" x14ac:dyDescent="0.2">
      <c r="A36" s="12">
        <v>25</v>
      </c>
      <c r="B36" s="11" t="s">
        <v>58</v>
      </c>
      <c r="C36" s="1">
        <v>10640</v>
      </c>
      <c r="D36" s="1">
        <v>2007</v>
      </c>
      <c r="E36" t="s">
        <v>57</v>
      </c>
      <c r="F36" s="1">
        <v>5701</v>
      </c>
      <c r="G36" s="9" t="s">
        <v>98</v>
      </c>
      <c r="H36" t="s">
        <v>185</v>
      </c>
      <c r="I36" s="1">
        <f t="shared" si="0"/>
        <v>36</v>
      </c>
      <c r="J36" s="12">
        <f>Tabuľka3[[#This Row],[Stĺpec9]]+I37</f>
        <v>36</v>
      </c>
      <c r="K36" s="97">
        <f>Seniori!K42</f>
        <v>0</v>
      </c>
      <c r="L36" s="97">
        <f>Seniori!L42</f>
        <v>0</v>
      </c>
      <c r="M36" s="97">
        <f>Seniori!M42</f>
        <v>0</v>
      </c>
      <c r="N36" s="97">
        <f>Seniori!N42</f>
        <v>0</v>
      </c>
      <c r="O36" s="97">
        <f>Seniori!O42</f>
        <v>0</v>
      </c>
      <c r="P36" s="97">
        <f>Seniori!P42</f>
        <v>0</v>
      </c>
      <c r="Q36" s="97">
        <f>Seniori!Q42</f>
        <v>0</v>
      </c>
      <c r="R36" s="97">
        <f>Seniori!R42</f>
        <v>0</v>
      </c>
      <c r="S36" s="97">
        <f>Seniori!S42</f>
        <v>0</v>
      </c>
      <c r="T36" s="97">
        <f>Seniori!T42</f>
        <v>0</v>
      </c>
      <c r="U36" s="97">
        <f>Seniori!U42</f>
        <v>0</v>
      </c>
      <c r="V36" s="97">
        <f>Seniori!V42</f>
        <v>0</v>
      </c>
      <c r="W36" s="97">
        <f>Seniori!W42</f>
        <v>0</v>
      </c>
      <c r="X36" s="97">
        <f>Seniori!X42</f>
        <v>0</v>
      </c>
      <c r="Y36" s="97">
        <f>Seniori!Y42</f>
        <v>0</v>
      </c>
      <c r="Z36" s="97">
        <f>Seniori!Z42</f>
        <v>0</v>
      </c>
      <c r="AA36" s="97">
        <f>Seniori!AA42</f>
        <v>0</v>
      </c>
      <c r="AB36" s="97">
        <f>Seniori!AB42</f>
        <v>0</v>
      </c>
      <c r="AC36" s="97">
        <f>Seniori!AC42</f>
        <v>0</v>
      </c>
      <c r="AD36" s="97">
        <f>Seniori!AD42</f>
        <v>0</v>
      </c>
      <c r="AE36" s="97">
        <f>Seniori!AE42</f>
        <v>0</v>
      </c>
      <c r="AF36" s="97">
        <f>Seniori!AF42</f>
        <v>0</v>
      </c>
      <c r="AG36" s="97">
        <f>Seniori!AG42</f>
        <v>0</v>
      </c>
      <c r="AH36" s="97">
        <f>Seniori!AH42</f>
        <v>0</v>
      </c>
      <c r="AI36" s="97">
        <f>Seniori!AI42</f>
        <v>0</v>
      </c>
      <c r="AJ36" s="97">
        <f>Seniori!AJ42</f>
        <v>0</v>
      </c>
      <c r="AK36" s="97">
        <f>Seniori!AK42</f>
        <v>0</v>
      </c>
      <c r="AL36" s="97">
        <f>Seniori!AL42</f>
        <v>0</v>
      </c>
      <c r="AM36" s="97">
        <f>Seniori!AM42</f>
        <v>0</v>
      </c>
      <c r="AN36" s="97">
        <f>Seniori!AN42</f>
        <v>0</v>
      </c>
      <c r="AO36" s="97">
        <f>Seniori!AO42</f>
        <v>0</v>
      </c>
      <c r="AP36" s="97">
        <f>Seniori!AP42</f>
        <v>0</v>
      </c>
      <c r="AQ36" s="97">
        <f>Seniori!AQ42</f>
        <v>0</v>
      </c>
      <c r="AR36" s="97">
        <f>Seniori!AR42</f>
        <v>0</v>
      </c>
      <c r="AS36" s="97">
        <f>Seniori!AS42</f>
        <v>0</v>
      </c>
      <c r="AT36" s="97">
        <f>Seniori!AT42</f>
        <v>0</v>
      </c>
      <c r="AU36" s="97">
        <f>Seniori!AU42</f>
        <v>0</v>
      </c>
      <c r="AV36" s="97">
        <f>Seniori!AV42</f>
        <v>0</v>
      </c>
      <c r="AW36" s="97">
        <f>Seniori!AW42</f>
        <v>0</v>
      </c>
      <c r="AX36" s="97">
        <f>Seniori!AX42</f>
        <v>0</v>
      </c>
      <c r="AY36" s="97">
        <f>Seniori!AY42</f>
        <v>0</v>
      </c>
      <c r="AZ36" s="97">
        <f>Seniori!AZ42</f>
        <v>0</v>
      </c>
      <c r="BA36" s="97">
        <f>Seniori!BA42</f>
        <v>0</v>
      </c>
      <c r="BB36" s="97">
        <f>Seniori!BB42</f>
        <v>0</v>
      </c>
      <c r="BC36" s="97">
        <f>Seniori!BC42</f>
        <v>0</v>
      </c>
      <c r="BD36" s="97">
        <f>Seniori!BD42</f>
        <v>0</v>
      </c>
      <c r="BE36" s="97">
        <f>Seniori!BE42</f>
        <v>0</v>
      </c>
      <c r="BF36" s="97">
        <f>Seniori!BF42</f>
        <v>0</v>
      </c>
      <c r="BG36" s="97">
        <f>Seniori!BG42</f>
        <v>0</v>
      </c>
      <c r="BH36" s="97">
        <f>Seniori!BH42</f>
        <v>0</v>
      </c>
      <c r="BI36" s="97">
        <f>Seniori!BI42</f>
        <v>0</v>
      </c>
      <c r="BJ36" s="97">
        <f>Seniori!BJ42</f>
        <v>0</v>
      </c>
      <c r="BK36" s="97">
        <f>Seniori!BK42</f>
        <v>0</v>
      </c>
      <c r="BL36" s="97">
        <f>Seniori!BL42</f>
        <v>0</v>
      </c>
      <c r="BM36" s="97">
        <f>Seniori!BM42</f>
        <v>0</v>
      </c>
      <c r="BN36" s="97">
        <f>Seniori!BN42</f>
        <v>0</v>
      </c>
      <c r="BO36" s="97">
        <f>Seniori!BO42</f>
        <v>0</v>
      </c>
      <c r="BP36" s="97">
        <f>Seniori!BP42</f>
        <v>0</v>
      </c>
      <c r="BQ36" s="97">
        <f>Seniori!BQ42</f>
        <v>0</v>
      </c>
      <c r="BR36" s="97">
        <f>Seniori!BR42</f>
        <v>0</v>
      </c>
      <c r="BS36" s="97">
        <f>Seniori!BS42</f>
        <v>0</v>
      </c>
      <c r="BT36" s="97">
        <f>Seniori!BT42</f>
        <v>0</v>
      </c>
      <c r="BU36" s="97">
        <f>Seniori!BU42</f>
        <v>0</v>
      </c>
      <c r="BV36" s="97">
        <f>Seniori!BV42</f>
        <v>0</v>
      </c>
      <c r="BW36" s="97">
        <f>Seniori!BW42</f>
        <v>0</v>
      </c>
      <c r="BX36" s="97">
        <f>Seniori!BX42</f>
        <v>0</v>
      </c>
      <c r="BY36" s="97">
        <f>Seniori!BY42</f>
        <v>0</v>
      </c>
      <c r="BZ36" s="97">
        <f>Seniori!BZ42</f>
        <v>0</v>
      </c>
      <c r="CA36" s="97">
        <f>Seniori!CA42</f>
        <v>0</v>
      </c>
      <c r="CB36" s="97">
        <f>Seniori!CB42</f>
        <v>0</v>
      </c>
      <c r="CC36" s="97">
        <f>Seniori!CC42</f>
        <v>0</v>
      </c>
      <c r="CD36" s="97">
        <f>Seniori!CD42</f>
        <v>0</v>
      </c>
      <c r="CE36" s="97">
        <f>Seniori!CE42</f>
        <v>0</v>
      </c>
      <c r="CF36" s="97">
        <f>Seniori!CF42</f>
        <v>0</v>
      </c>
      <c r="CG36" s="97">
        <f>Seniori!CG42</f>
        <v>0</v>
      </c>
      <c r="CH36" s="97">
        <f>Seniori!CH42</f>
        <v>0</v>
      </c>
      <c r="CI36" s="97">
        <f>Seniori!CI42</f>
        <v>18</v>
      </c>
      <c r="CJ36" s="97">
        <f>Seniori!CJ42</f>
        <v>0</v>
      </c>
      <c r="CK36" s="97">
        <f>Seniori!CK42</f>
        <v>0</v>
      </c>
      <c r="CL36" s="97">
        <f>Seniori!CL42</f>
        <v>0</v>
      </c>
      <c r="CM36" s="97">
        <f>Seniori!CM42</f>
        <v>0</v>
      </c>
      <c r="CN36" s="97">
        <f>Seniori!CN42</f>
        <v>0</v>
      </c>
      <c r="CO36" s="97">
        <f>Seniori!CO42</f>
        <v>0</v>
      </c>
      <c r="CP36" s="97">
        <f>Seniori!CP42</f>
        <v>0</v>
      </c>
      <c r="CQ36" s="97">
        <f>Seniori!CQ42</f>
        <v>0</v>
      </c>
      <c r="CR36" s="97">
        <f>Seniori!CR42</f>
        <v>18</v>
      </c>
      <c r="CS36" s="97">
        <f>Seniori!CS42</f>
        <v>0</v>
      </c>
      <c r="CT36" s="97">
        <f>Seniori!CT42</f>
        <v>0</v>
      </c>
      <c r="CU36" s="97">
        <f>Seniori!CU42</f>
        <v>0</v>
      </c>
      <c r="CV36" s="97">
        <f>Seniori!CV42</f>
        <v>0</v>
      </c>
      <c r="CW36" s="97">
        <f>Seniori!CW42</f>
        <v>0</v>
      </c>
      <c r="CX36" s="97">
        <f>Seniori!CX42</f>
        <v>0</v>
      </c>
      <c r="CY36" s="97">
        <f>Seniori!CY42</f>
        <v>0</v>
      </c>
      <c r="CZ36" s="97">
        <f>Seniori!CZ42</f>
        <v>0</v>
      </c>
      <c r="DA36" s="97">
        <f>Seniori!DA42</f>
        <v>0</v>
      </c>
      <c r="DB36" s="97">
        <f>Seniori!DB42</f>
        <v>0</v>
      </c>
      <c r="DC36" s="97">
        <f>Seniori!DC42</f>
        <v>0</v>
      </c>
      <c r="DD36" s="97">
        <f>Seniori!DD42</f>
        <v>0</v>
      </c>
      <c r="DE36" s="97">
        <f>Seniori!DE42</f>
        <v>0</v>
      </c>
      <c r="DF36" s="97">
        <f>Seniori!DF42</f>
        <v>0</v>
      </c>
      <c r="DG36" s="97">
        <f>Seniori!DG42</f>
        <v>0</v>
      </c>
      <c r="DH36" s="97">
        <f>Seniori!DH42</f>
        <v>0</v>
      </c>
      <c r="DI36" s="97">
        <f>Seniori!DI42</f>
        <v>0</v>
      </c>
      <c r="DJ36" s="97">
        <f>Seniori!DJ42</f>
        <v>0</v>
      </c>
      <c r="DK36" s="97">
        <f>Seniori!DK42</f>
        <v>0</v>
      </c>
      <c r="DL36" s="97">
        <f>Seniori!DL42</f>
        <v>0</v>
      </c>
      <c r="DM36" s="97">
        <f>Seniori!DM42</f>
        <v>0</v>
      </c>
      <c r="DN36" s="97">
        <f>Seniori!DN42</f>
        <v>0</v>
      </c>
      <c r="DO36" s="97">
        <f>Seniori!DO42</f>
        <v>0</v>
      </c>
      <c r="DP36" s="97">
        <f>Seniori!DP42</f>
        <v>0</v>
      </c>
      <c r="DQ36" s="97">
        <f>Seniori!DQ42</f>
        <v>0</v>
      </c>
      <c r="DR36" s="97">
        <f>Seniori!DR42</f>
        <v>0</v>
      </c>
      <c r="DS36" s="97">
        <f>Seniori!DS42</f>
        <v>0</v>
      </c>
      <c r="DT36" s="97">
        <f>Seniori!DT42</f>
        <v>0</v>
      </c>
      <c r="DU36" s="97">
        <f>Seniori!DU42</f>
        <v>0</v>
      </c>
      <c r="DV36" s="97">
        <f>Seniori!DV42</f>
        <v>0</v>
      </c>
      <c r="DW36" s="97">
        <f>Seniori!DW42</f>
        <v>0</v>
      </c>
      <c r="DX36" s="97">
        <f>Seniori!DX42</f>
        <v>0</v>
      </c>
      <c r="DY36" s="97">
        <f>Seniori!DY42</f>
        <v>0</v>
      </c>
      <c r="DZ36" s="97">
        <f>Seniori!DZ42</f>
        <v>0</v>
      </c>
      <c r="EA36" s="97">
        <f>Seniori!EA42</f>
        <v>0</v>
      </c>
      <c r="EB36" s="97">
        <f>Seniori!EB42</f>
        <v>0</v>
      </c>
      <c r="EC36" s="97">
        <f>Seniori!EC42</f>
        <v>0</v>
      </c>
      <c r="ED36" s="97">
        <f>Seniori!ED42</f>
        <v>0</v>
      </c>
      <c r="EE36" s="97">
        <f>Seniori!EE42</f>
        <v>0</v>
      </c>
      <c r="EF36" s="97">
        <f>Seniori!EF42</f>
        <v>0</v>
      </c>
      <c r="EG36" s="97">
        <f>Seniori!EG42</f>
        <v>0</v>
      </c>
      <c r="EH36" s="97">
        <f>Seniori!EH42</f>
        <v>0</v>
      </c>
      <c r="EI36" s="97">
        <f>Seniori!EI42</f>
        <v>0</v>
      </c>
      <c r="EJ36" s="97">
        <f>Seniori!EJ42</f>
        <v>0</v>
      </c>
      <c r="EK36" s="97">
        <f>Seniori!EK42</f>
        <v>0</v>
      </c>
      <c r="EL36" s="97">
        <f>Seniori!EL42</f>
        <v>0</v>
      </c>
      <c r="EM36" s="97">
        <f>Seniori!EM42</f>
        <v>0</v>
      </c>
      <c r="EN36" s="97">
        <f>Seniori!EN42</f>
        <v>0</v>
      </c>
      <c r="EO36" s="97">
        <f>Seniori!EO42</f>
        <v>0</v>
      </c>
      <c r="EP36" s="97">
        <f>Seniori!EP42</f>
        <v>0</v>
      </c>
      <c r="EQ36" s="97">
        <f>Seniori!EQ42</f>
        <v>0</v>
      </c>
      <c r="ER36" s="97">
        <f>Seniori!ER42</f>
        <v>0</v>
      </c>
      <c r="ES36" s="97">
        <f>Seniori!ES42</f>
        <v>0</v>
      </c>
      <c r="ET36" s="97">
        <f>Seniori!ET42</f>
        <v>0</v>
      </c>
      <c r="EU36" s="97">
        <f>Seniori!EU42</f>
        <v>0</v>
      </c>
      <c r="EV36" s="97">
        <f>Seniori!EV42</f>
        <v>0</v>
      </c>
      <c r="EW36" s="97">
        <f>Seniori!EW42</f>
        <v>0</v>
      </c>
      <c r="EX36" s="97">
        <f>Seniori!EX42</f>
        <v>0</v>
      </c>
      <c r="EY36" s="97">
        <f>Seniori!EY42</f>
        <v>0</v>
      </c>
      <c r="EZ36" s="97">
        <f>Seniori!EZ42</f>
        <v>0</v>
      </c>
      <c r="FA36" s="97">
        <f>Seniori!FA42</f>
        <v>0</v>
      </c>
      <c r="FB36" s="97">
        <f>Seniori!FB42</f>
        <v>0</v>
      </c>
      <c r="FC36" s="97">
        <f>Seniori!FC42</f>
        <v>0</v>
      </c>
      <c r="FD36" s="97">
        <f>Seniori!FD42</f>
        <v>0</v>
      </c>
      <c r="FE36" s="97">
        <f>Seniori!FE42</f>
        <v>0</v>
      </c>
      <c r="FF36" s="97">
        <f>Seniori!FF42</f>
        <v>0</v>
      </c>
      <c r="FG36" s="97">
        <f>Seniori!FG42</f>
        <v>0</v>
      </c>
      <c r="FH36" s="97">
        <f>Seniori!FH42</f>
        <v>0</v>
      </c>
      <c r="FI36" s="97">
        <f>Seniori!FI42</f>
        <v>0</v>
      </c>
      <c r="FJ36" s="97">
        <f>Seniori!FJ42</f>
        <v>0</v>
      </c>
      <c r="FK36" s="97">
        <f>Seniori!FK42</f>
        <v>0</v>
      </c>
      <c r="FL36" s="97">
        <f>Seniori!FL42</f>
        <v>0</v>
      </c>
      <c r="FM36" s="97">
        <f>Seniori!FM42</f>
        <v>0</v>
      </c>
      <c r="FN36" s="97">
        <f>Seniori!FN42</f>
        <v>0</v>
      </c>
      <c r="FO36" s="97">
        <f>Seniori!FO42</f>
        <v>0</v>
      </c>
      <c r="FP36" s="97">
        <f>Seniori!FP42</f>
        <v>0</v>
      </c>
      <c r="FQ36" s="97">
        <f>Seniori!FQ42</f>
        <v>0</v>
      </c>
      <c r="FR36" s="97">
        <f>Seniori!FR42</f>
        <v>0</v>
      </c>
      <c r="FS36" s="97">
        <f>Seniori!FS42</f>
        <v>0</v>
      </c>
      <c r="FT36" s="97">
        <f>Seniori!FT42</f>
        <v>0</v>
      </c>
      <c r="FU36" s="97">
        <f>Seniori!FU42</f>
        <v>0</v>
      </c>
      <c r="FV36" s="97">
        <f>Seniori!FV42</f>
        <v>0</v>
      </c>
      <c r="FW36" s="97">
        <f>Seniori!FW42</f>
        <v>0</v>
      </c>
      <c r="FX36" s="97">
        <f>Seniori!FX42</f>
        <v>0</v>
      </c>
      <c r="FY36" s="97">
        <f>Seniori!FY42</f>
        <v>0</v>
      </c>
      <c r="FZ36" s="97">
        <f>Seniori!FZ42</f>
        <v>0</v>
      </c>
      <c r="GA36" s="97">
        <f>Seniori!GA42</f>
        <v>0</v>
      </c>
      <c r="GB36" s="97">
        <f>Seniori!GB42</f>
        <v>0</v>
      </c>
      <c r="GC36" s="97">
        <f>Seniori!GC42</f>
        <v>0</v>
      </c>
      <c r="GD36" s="97">
        <f>Seniori!GD42</f>
        <v>0</v>
      </c>
      <c r="GE36" s="97">
        <f>Seniori!GE42</f>
        <v>0</v>
      </c>
      <c r="GF36" s="97">
        <f>Seniori!GF42</f>
        <v>0</v>
      </c>
      <c r="GG36" s="97">
        <f>Seniori!GG42</f>
        <v>0</v>
      </c>
      <c r="GH36" s="97">
        <f>Seniori!GH42</f>
        <v>0</v>
      </c>
      <c r="GI36" s="97">
        <f>Seniori!GI42</f>
        <v>0</v>
      </c>
      <c r="GJ36" s="97">
        <f>Seniori!GJ42</f>
        <v>0</v>
      </c>
      <c r="GK36" s="97">
        <f>Seniori!GK42</f>
        <v>0</v>
      </c>
      <c r="GL36" s="97">
        <f>Seniori!GL42</f>
        <v>0</v>
      </c>
      <c r="GM36" s="97">
        <f>Seniori!GM42</f>
        <v>0</v>
      </c>
      <c r="GN36" s="97">
        <f>Seniori!GN42</f>
        <v>0</v>
      </c>
      <c r="GO36" s="97">
        <f>Seniori!GO42</f>
        <v>0</v>
      </c>
      <c r="GP36" s="97">
        <f>Seniori!GP42</f>
        <v>0</v>
      </c>
      <c r="GQ36" s="97">
        <f>Seniori!GQ42</f>
        <v>0</v>
      </c>
      <c r="GR36" s="97">
        <f>Seniori!GR42</f>
        <v>0</v>
      </c>
      <c r="GS36" s="97">
        <f>Seniori!GS42</f>
        <v>0</v>
      </c>
      <c r="GT36" s="97">
        <f>Seniori!GT42</f>
        <v>0</v>
      </c>
      <c r="GU36" s="97">
        <f>Seniori!GU42</f>
        <v>0</v>
      </c>
      <c r="GV36" s="97">
        <f>Seniori!GV42</f>
        <v>0</v>
      </c>
      <c r="GW36" s="97">
        <f>Seniori!GW42</f>
        <v>0</v>
      </c>
      <c r="GX36" s="97">
        <f>Seniori!GX42</f>
        <v>0</v>
      </c>
      <c r="GY36" s="97">
        <f>Seniori!GY42</f>
        <v>0</v>
      </c>
      <c r="GZ36" s="97">
        <f>Seniori!GZ42</f>
        <v>0</v>
      </c>
      <c r="HA36" s="97">
        <f>Seniori!HA42</f>
        <v>0</v>
      </c>
      <c r="HB36" s="97">
        <f>Seniori!HB42</f>
        <v>0</v>
      </c>
      <c r="HC36" s="97">
        <f>Seniori!HC42</f>
        <v>0</v>
      </c>
      <c r="HD36" s="97">
        <f>Seniori!HD42</f>
        <v>0</v>
      </c>
      <c r="HE36" s="97">
        <f>Seniori!HE42</f>
        <v>0</v>
      </c>
      <c r="HF36" s="97">
        <f>Seniori!HF42</f>
        <v>0</v>
      </c>
      <c r="HG36" s="97">
        <f>Seniori!HG42</f>
        <v>0</v>
      </c>
      <c r="HH36" s="97">
        <f>Seniori!HH42</f>
        <v>0</v>
      </c>
      <c r="HI36" s="97">
        <f>Seniori!HI42</f>
        <v>0</v>
      </c>
      <c r="HJ36" s="97">
        <f>Seniori!HJ42</f>
        <v>0</v>
      </c>
      <c r="HK36" s="97">
        <f>Seniori!HK42</f>
        <v>0</v>
      </c>
      <c r="HL36" s="97">
        <f>Seniori!HL42</f>
        <v>0</v>
      </c>
      <c r="HM36" s="97">
        <f>Seniori!HM42</f>
        <v>0</v>
      </c>
      <c r="HN36" s="97">
        <f>Seniori!HN42</f>
        <v>0</v>
      </c>
      <c r="HO36" s="97">
        <f>Seniori!HO42</f>
        <v>0</v>
      </c>
      <c r="HP36" s="97">
        <f>Seniori!HP42</f>
        <v>0</v>
      </c>
      <c r="HQ36" s="97">
        <f>Seniori!HQ42</f>
        <v>0</v>
      </c>
      <c r="HR36" s="97">
        <f>Seniori!HR42</f>
        <v>0</v>
      </c>
      <c r="HS36" s="97">
        <f>Seniori!HS42</f>
        <v>0</v>
      </c>
      <c r="HT36" s="97">
        <f>Seniori!HT42</f>
        <v>0</v>
      </c>
      <c r="HU36" s="97">
        <f>Seniori!HU42</f>
        <v>0</v>
      </c>
      <c r="HV36" s="97">
        <f>Seniori!HV42</f>
        <v>0</v>
      </c>
      <c r="HW36" s="97">
        <f>Seniori!HW42</f>
        <v>0</v>
      </c>
      <c r="HX36" s="97">
        <f>Seniori!HX42</f>
        <v>0</v>
      </c>
      <c r="HY36" s="97">
        <f>Seniori!HY42</f>
        <v>0</v>
      </c>
      <c r="HZ36" s="97">
        <f>Seniori!HZ42</f>
        <v>0</v>
      </c>
      <c r="IA36" s="97">
        <f>Seniori!IA42</f>
        <v>0</v>
      </c>
      <c r="IB36" s="97">
        <f>Seniori!IB42</f>
        <v>0</v>
      </c>
      <c r="IC36" s="97">
        <f>Seniori!IC42</f>
        <v>0</v>
      </c>
      <c r="ID36" s="97">
        <f>Seniori!ID42</f>
        <v>0</v>
      </c>
      <c r="IE36" s="97">
        <f>Seniori!IE42</f>
        <v>0</v>
      </c>
      <c r="IF36" s="97">
        <f>Seniori!IF42</f>
        <v>0</v>
      </c>
      <c r="IG36" s="97">
        <f>Seniori!IG42</f>
        <v>0</v>
      </c>
      <c r="IH36" s="97">
        <f>Seniori!IH42</f>
        <v>0</v>
      </c>
      <c r="II36" s="97">
        <f>Seniori!II42</f>
        <v>0</v>
      </c>
      <c r="IJ36" s="97">
        <f>Seniori!IJ42</f>
        <v>0</v>
      </c>
      <c r="IK36" s="97">
        <f>Seniori!IK42</f>
        <v>0</v>
      </c>
      <c r="IL36" s="97">
        <f>Seniori!IL42</f>
        <v>0</v>
      </c>
      <c r="IM36" s="97">
        <f>Seniori!IM42</f>
        <v>0</v>
      </c>
      <c r="IN36" s="97">
        <f>Seniori!IN42</f>
        <v>0</v>
      </c>
      <c r="IO36" s="97">
        <f>Seniori!IO42</f>
        <v>0</v>
      </c>
      <c r="IP36" s="97">
        <f>Seniori!IP42</f>
        <v>0</v>
      </c>
      <c r="IQ36" s="97">
        <f>Seniori!IQ42</f>
        <v>0</v>
      </c>
      <c r="IR36" s="97">
        <f>Seniori!IR42</f>
        <v>0</v>
      </c>
      <c r="IS36" s="97">
        <f>Seniori!IS42</f>
        <v>0</v>
      </c>
      <c r="IT36" s="97">
        <f>Seniori!IT42</f>
        <v>0</v>
      </c>
      <c r="IU36" s="97">
        <f>Seniori!IU42</f>
        <v>0</v>
      </c>
      <c r="IV36" s="97">
        <f>Seniori!IV42</f>
        <v>0</v>
      </c>
      <c r="IW36" s="97">
        <f>Seniori!IW42</f>
        <v>0</v>
      </c>
      <c r="IX36" s="97">
        <f>Seniori!IX42</f>
        <v>0</v>
      </c>
      <c r="IY36" s="97">
        <f>Seniori!IY42</f>
        <v>0</v>
      </c>
      <c r="IZ36" s="97">
        <f>Seniori!IZ42</f>
        <v>0</v>
      </c>
      <c r="JA36" s="97">
        <f>Seniori!JA42</f>
        <v>0</v>
      </c>
      <c r="JB36" s="97">
        <f>Seniori!JB42</f>
        <v>0</v>
      </c>
      <c r="JC36" s="97">
        <f>Seniori!JC42</f>
        <v>0</v>
      </c>
      <c r="JD36" s="97">
        <f>Seniori!JD42</f>
        <v>0</v>
      </c>
      <c r="JE36" s="97">
        <f>Seniori!JE42</f>
        <v>0</v>
      </c>
      <c r="JF36" s="97">
        <f>Seniori!JF42</f>
        <v>0</v>
      </c>
      <c r="JG36" s="97">
        <f>Seniori!JG42</f>
        <v>0</v>
      </c>
      <c r="JH36" s="97">
        <f>Seniori!JH42</f>
        <v>0</v>
      </c>
      <c r="JI36" s="97">
        <f>Seniori!JI42</f>
        <v>0</v>
      </c>
      <c r="JJ36" s="97">
        <f>Seniori!JJ42</f>
        <v>0</v>
      </c>
      <c r="JK36" s="97">
        <f>Seniori!JK42</f>
        <v>0</v>
      </c>
      <c r="JL36" s="97">
        <f>Seniori!JL42</f>
        <v>0</v>
      </c>
      <c r="JM36" s="97">
        <f>Seniori!JM42</f>
        <v>0</v>
      </c>
      <c r="JN36" s="97">
        <f>Seniori!JN42</f>
        <v>0</v>
      </c>
      <c r="JO36" s="97">
        <f>Seniori!JO42</f>
        <v>0</v>
      </c>
      <c r="JP36" s="97">
        <f>Seniori!JP42</f>
        <v>0</v>
      </c>
      <c r="JQ36" s="97">
        <f>Seniori!JQ42</f>
        <v>0</v>
      </c>
      <c r="JR36" s="97">
        <f>Seniori!JR42</f>
        <v>0</v>
      </c>
      <c r="JS36" s="97">
        <f>Seniori!JS42</f>
        <v>0</v>
      </c>
      <c r="JT36" s="97">
        <f>Seniori!JT42</f>
        <v>0</v>
      </c>
      <c r="JU36" s="97">
        <f>Seniori!JU42</f>
        <v>0</v>
      </c>
      <c r="JV36" s="97">
        <f>Seniori!JV42</f>
        <v>0</v>
      </c>
      <c r="JW36" s="97">
        <f>Seniori!JW42</f>
        <v>0</v>
      </c>
      <c r="JX36" s="97">
        <f>Seniori!JX42</f>
        <v>0</v>
      </c>
      <c r="JY36" s="97">
        <f>Seniori!JY42</f>
        <v>0</v>
      </c>
      <c r="JZ36" s="97">
        <f>Seniori!JZ42</f>
        <v>0</v>
      </c>
      <c r="KA36" s="97">
        <f>Seniori!KA42</f>
        <v>0</v>
      </c>
      <c r="KB36" s="97">
        <f>Seniori!KB42</f>
        <v>0</v>
      </c>
      <c r="KC36" s="97">
        <f>Seniori!KC42</f>
        <v>0</v>
      </c>
      <c r="KD36" s="97">
        <f>Seniori!KD42</f>
        <v>0</v>
      </c>
      <c r="KE36" s="97">
        <f>Seniori!KE42</f>
        <v>0</v>
      </c>
      <c r="KF36" s="97">
        <f>Seniori!KF42</f>
        <v>0</v>
      </c>
      <c r="KG36" s="97">
        <f>Seniori!KG42</f>
        <v>0</v>
      </c>
      <c r="KH36" s="97">
        <f>Seniori!KH42</f>
        <v>0</v>
      </c>
      <c r="KI36" s="97">
        <f>Seniori!KI42</f>
        <v>0</v>
      </c>
      <c r="KJ36" s="97">
        <f>Seniori!KJ42</f>
        <v>0</v>
      </c>
      <c r="KK36" s="97">
        <f>Seniori!KK42</f>
        <v>0</v>
      </c>
      <c r="KL36" s="97">
        <f>Seniori!KL42</f>
        <v>0</v>
      </c>
      <c r="KM36" s="97">
        <f>Seniori!KM42</f>
        <v>0</v>
      </c>
      <c r="KN36" s="97">
        <f>Seniori!KN42</f>
        <v>0</v>
      </c>
      <c r="KO36" s="97">
        <f>Seniori!KO42</f>
        <v>0</v>
      </c>
      <c r="KP36" s="97">
        <f>Seniori!KP42</f>
        <v>0</v>
      </c>
      <c r="KQ36" s="97">
        <f>Seniori!KQ42</f>
        <v>0</v>
      </c>
      <c r="KR36" s="97">
        <f>Seniori!KR42</f>
        <v>0</v>
      </c>
      <c r="KS36" s="97">
        <f>Seniori!KS42</f>
        <v>0</v>
      </c>
      <c r="KT36" s="97">
        <f>Seniori!KT42</f>
        <v>0</v>
      </c>
      <c r="KU36" s="97">
        <f>Seniori!KU42</f>
        <v>0</v>
      </c>
      <c r="KV36" s="97">
        <f>Seniori!KV42</f>
        <v>0</v>
      </c>
      <c r="KW36" s="97">
        <f>Seniori!KW42</f>
        <v>0</v>
      </c>
      <c r="KX36" s="97">
        <f>Seniori!KX42</f>
        <v>0</v>
      </c>
      <c r="KY36" s="97">
        <f>Seniori!KY42</f>
        <v>0</v>
      </c>
      <c r="KZ36" s="97">
        <f>Seniori!KZ42</f>
        <v>0</v>
      </c>
      <c r="LA36" s="97">
        <f>Seniori!LA42</f>
        <v>0</v>
      </c>
      <c r="LB36" s="97">
        <f>Seniori!LB42</f>
        <v>0</v>
      </c>
      <c r="LC36" s="97">
        <f>Seniori!LC42</f>
        <v>0</v>
      </c>
      <c r="LD36" s="97">
        <f>Seniori!LD42</f>
        <v>0</v>
      </c>
      <c r="LE36" s="97">
        <f>Seniori!LE42</f>
        <v>0</v>
      </c>
      <c r="LF36" s="97">
        <f>Seniori!LF42</f>
        <v>0</v>
      </c>
      <c r="LG36" s="97">
        <f>Seniori!LG42</f>
        <v>0</v>
      </c>
      <c r="LH36" s="97">
        <f>Seniori!LH42</f>
        <v>0</v>
      </c>
      <c r="LI36" s="97">
        <f>Seniori!LI42</f>
        <v>0</v>
      </c>
      <c r="LJ36" s="97">
        <f>Seniori!LJ42</f>
        <v>0</v>
      </c>
      <c r="LK36" s="97">
        <f>Seniori!LK42</f>
        <v>0</v>
      </c>
      <c r="LL36" s="97">
        <f>Seniori!LL42</f>
        <v>0</v>
      </c>
      <c r="LM36" s="97">
        <f>Seniori!LM42</f>
        <v>0</v>
      </c>
      <c r="LN36" s="97">
        <f>Seniori!LN42</f>
        <v>0</v>
      </c>
      <c r="LO36" s="97">
        <f>Seniori!LO42</f>
        <v>0</v>
      </c>
      <c r="LP36" s="97">
        <f>Seniori!LP42</f>
        <v>0</v>
      </c>
      <c r="LQ36" s="97">
        <f>Seniori!LQ42</f>
        <v>0</v>
      </c>
      <c r="LR36" s="97">
        <f>Seniori!LR42</f>
        <v>0</v>
      </c>
      <c r="LS36" s="97">
        <f>Seniori!LS42</f>
        <v>0</v>
      </c>
      <c r="LT36" s="97">
        <f>Seniori!LT42</f>
        <v>0</v>
      </c>
      <c r="LU36" s="97">
        <f>Seniori!LU42</f>
        <v>0</v>
      </c>
      <c r="LV36" s="97">
        <f>Seniori!LV42</f>
        <v>0</v>
      </c>
      <c r="LW36" s="97">
        <f>Seniori!LW42</f>
        <v>0</v>
      </c>
      <c r="LX36" s="97">
        <f>Seniori!LX42</f>
        <v>0</v>
      </c>
      <c r="LY36" s="97">
        <f>Seniori!LY42</f>
        <v>0</v>
      </c>
      <c r="LZ36" s="97">
        <f>Seniori!LZ42</f>
        <v>0</v>
      </c>
      <c r="MA36" s="97">
        <f>Seniori!MA42</f>
        <v>0</v>
      </c>
      <c r="MB36" s="97">
        <f>Seniori!MB42</f>
        <v>0</v>
      </c>
      <c r="MC36" s="97">
        <f>Seniori!MC42</f>
        <v>0</v>
      </c>
      <c r="MD36" s="97">
        <f>Seniori!MD42</f>
        <v>0</v>
      </c>
      <c r="ME36" s="97">
        <f>Seniori!ME42</f>
        <v>0</v>
      </c>
      <c r="MF36" s="97">
        <f>Seniori!MF42</f>
        <v>0</v>
      </c>
      <c r="MG36" s="97">
        <f>Seniori!MG42</f>
        <v>0</v>
      </c>
      <c r="MH36" s="97">
        <f>Seniori!MH42</f>
        <v>0</v>
      </c>
      <c r="MI36" s="97">
        <f>Seniori!MI42</f>
        <v>0</v>
      </c>
      <c r="MJ36" s="97">
        <f>Seniori!MJ42</f>
        <v>0</v>
      </c>
      <c r="MK36" s="97">
        <f>Seniori!MK42</f>
        <v>0</v>
      </c>
      <c r="ML36" s="97">
        <f>Seniori!ML42</f>
        <v>0</v>
      </c>
      <c r="MM36" s="97">
        <f>Seniori!MM42</f>
        <v>0</v>
      </c>
      <c r="MN36" s="97">
        <f>Seniori!MN42</f>
        <v>0</v>
      </c>
      <c r="MO36" s="97">
        <f>Seniori!MO42</f>
        <v>0</v>
      </c>
      <c r="MP36" s="97">
        <f>Seniori!MP42</f>
        <v>0</v>
      </c>
      <c r="MQ36" s="97">
        <f>Seniori!MQ42</f>
        <v>0</v>
      </c>
      <c r="MR36" s="97">
        <f>Seniori!MR42</f>
        <v>0</v>
      </c>
      <c r="MS36" s="97">
        <f>Seniori!MS42</f>
        <v>0</v>
      </c>
      <c r="MT36" s="97">
        <f>Seniori!MT42</f>
        <v>0</v>
      </c>
      <c r="MU36" s="97">
        <f>Seniori!MU42</f>
        <v>0</v>
      </c>
      <c r="MV36" s="97">
        <f>Seniori!MV42</f>
        <v>0</v>
      </c>
      <c r="MW36" s="97">
        <f>Seniori!MW42</f>
        <v>0</v>
      </c>
      <c r="MX36" s="97">
        <f>Seniori!MX42</f>
        <v>0</v>
      </c>
      <c r="MY36" s="97">
        <f>Seniori!MY42</f>
        <v>0</v>
      </c>
      <c r="MZ36" s="97">
        <f>Seniori!MZ42</f>
        <v>0</v>
      </c>
      <c r="NA36" s="97">
        <f>Seniori!NA42</f>
        <v>0</v>
      </c>
      <c r="NB36" s="97">
        <f>Seniori!NB42</f>
        <v>0</v>
      </c>
      <c r="NC36" s="97">
        <f>Seniori!NC42</f>
        <v>0</v>
      </c>
      <c r="ND36" s="97">
        <f>Seniori!ND42</f>
        <v>0</v>
      </c>
      <c r="NE36" s="97">
        <f>Seniori!NE42</f>
        <v>0</v>
      </c>
      <c r="NF36" s="97">
        <f>Seniori!NF42</f>
        <v>0</v>
      </c>
      <c r="NG36" s="97">
        <f>Seniori!NG42</f>
        <v>0</v>
      </c>
      <c r="NH36" s="97">
        <f>Seniori!NH42</f>
        <v>0</v>
      </c>
      <c r="NI36" s="97">
        <f>Seniori!NI42</f>
        <v>0</v>
      </c>
      <c r="NJ36" s="97">
        <f>Seniori!NJ42</f>
        <v>0</v>
      </c>
      <c r="NK36" s="97">
        <f>Seniori!NK42</f>
        <v>0</v>
      </c>
      <c r="NL36" s="97">
        <f>Seniori!NL42</f>
        <v>0</v>
      </c>
      <c r="NM36" s="97">
        <f>Seniori!NM42</f>
        <v>0</v>
      </c>
      <c r="NN36" s="97">
        <f>Seniori!NN42</f>
        <v>0</v>
      </c>
      <c r="NO36" s="97">
        <f>Seniori!NO42</f>
        <v>0</v>
      </c>
      <c r="NP36" s="97">
        <f>Seniori!NP42</f>
        <v>0</v>
      </c>
      <c r="NQ36" s="97">
        <f>Seniori!NQ42</f>
        <v>0</v>
      </c>
      <c r="NR36" s="97">
        <f>Seniori!NR42</f>
        <v>0</v>
      </c>
      <c r="NS36" s="97">
        <f>Seniori!NS42</f>
        <v>0</v>
      </c>
      <c r="NT36" s="97">
        <f>Seniori!NT42</f>
        <v>0</v>
      </c>
      <c r="NU36" s="97">
        <f>Seniori!NU42</f>
        <v>0</v>
      </c>
      <c r="NV36" s="97">
        <f>Seniori!NV42</f>
        <v>0</v>
      </c>
      <c r="NW36" s="97">
        <f>Seniori!NW42</f>
        <v>0</v>
      </c>
      <c r="NX36" s="97">
        <f>Seniori!NX42</f>
        <v>0</v>
      </c>
      <c r="NY36" s="97">
        <f>Seniori!NY42</f>
        <v>0</v>
      </c>
      <c r="NZ36" s="97">
        <f>Seniori!NZ42</f>
        <v>0</v>
      </c>
      <c r="OA36" s="97">
        <f>Seniori!OA42</f>
        <v>0</v>
      </c>
      <c r="OB36" s="97">
        <f>Seniori!OB42</f>
        <v>0</v>
      </c>
      <c r="OC36" s="97">
        <f>Seniori!OC42</f>
        <v>0</v>
      </c>
      <c r="OD36" s="97">
        <f>Seniori!OD42</f>
        <v>0</v>
      </c>
      <c r="OE36" s="97">
        <f>Seniori!OE42</f>
        <v>0</v>
      </c>
      <c r="OF36" s="97">
        <f>Seniori!OF42</f>
        <v>0</v>
      </c>
      <c r="OG36" s="97">
        <f>Seniori!OG42</f>
        <v>0</v>
      </c>
      <c r="OH36" s="97">
        <f>Seniori!OH42</f>
        <v>0</v>
      </c>
      <c r="OI36" s="97">
        <f>Seniori!OI42</f>
        <v>0</v>
      </c>
      <c r="OJ36" s="97">
        <f>Seniori!OJ42</f>
        <v>0</v>
      </c>
      <c r="OK36" s="97">
        <f>Seniori!OK42</f>
        <v>0</v>
      </c>
      <c r="OL36" s="97">
        <f>Seniori!OL42</f>
        <v>0</v>
      </c>
      <c r="OM36" s="97">
        <f>Seniori!OM42</f>
        <v>0</v>
      </c>
      <c r="ON36" s="97">
        <f>Seniori!ON42</f>
        <v>0</v>
      </c>
      <c r="OO36" s="97">
        <f>Seniori!OO42</f>
        <v>0</v>
      </c>
      <c r="OP36" s="97">
        <f>Seniori!OP42</f>
        <v>0</v>
      </c>
      <c r="OQ36" s="97">
        <f>Seniori!OQ42</f>
        <v>0</v>
      </c>
      <c r="OR36" s="97">
        <f>Seniori!OR42</f>
        <v>0</v>
      </c>
      <c r="OS36" s="97">
        <f>Seniori!OS42</f>
        <v>0</v>
      </c>
      <c r="OT36" s="97">
        <f>Seniori!OT42</f>
        <v>0</v>
      </c>
      <c r="OU36" s="97">
        <f>Seniori!OU42</f>
        <v>0</v>
      </c>
      <c r="OV36" s="97">
        <f>Seniori!OV42</f>
        <v>0</v>
      </c>
      <c r="OW36" s="97">
        <f>Seniori!OW42</f>
        <v>0</v>
      </c>
      <c r="OX36" s="97">
        <f>Seniori!OX42</f>
        <v>0</v>
      </c>
      <c r="OY36" s="97">
        <f>Seniori!OY42</f>
        <v>0</v>
      </c>
      <c r="OZ36" s="97">
        <f>Seniori!OZ42</f>
        <v>0</v>
      </c>
      <c r="PA36" s="97">
        <f>Seniori!PA42</f>
        <v>0</v>
      </c>
      <c r="PB36" s="97">
        <f>Seniori!PB42</f>
        <v>0</v>
      </c>
      <c r="PC36" s="97">
        <f>Seniori!PC42</f>
        <v>0</v>
      </c>
      <c r="PD36" s="97">
        <f>Seniori!PD42</f>
        <v>0</v>
      </c>
      <c r="PE36" s="97">
        <f>Seniori!PE42</f>
        <v>0</v>
      </c>
      <c r="PF36" s="97">
        <f>Seniori!PF42</f>
        <v>0</v>
      </c>
      <c r="PG36" s="97">
        <f>Seniori!PG42</f>
        <v>0</v>
      </c>
      <c r="PH36" s="97">
        <f>Seniori!PH42</f>
        <v>0</v>
      </c>
      <c r="PI36" s="97">
        <f>Seniori!PI42</f>
        <v>0</v>
      </c>
      <c r="PJ36" s="97">
        <f>Seniori!PJ42</f>
        <v>0</v>
      </c>
      <c r="PK36" s="97">
        <f>Seniori!PK42</f>
        <v>0</v>
      </c>
      <c r="PL36" s="97">
        <f>Seniori!PL42</f>
        <v>0</v>
      </c>
      <c r="PM36" s="97">
        <f>Seniori!PM42</f>
        <v>0</v>
      </c>
      <c r="PN36" s="97">
        <f>Seniori!PN42</f>
        <v>0</v>
      </c>
      <c r="PO36" s="97">
        <f>Seniori!PO42</f>
        <v>0</v>
      </c>
      <c r="PP36" s="97">
        <f>Seniori!PP42</f>
        <v>0</v>
      </c>
      <c r="PQ36" s="97">
        <f>Seniori!PQ42</f>
        <v>0</v>
      </c>
      <c r="PR36" s="97">
        <f>Seniori!PR42</f>
        <v>0</v>
      </c>
      <c r="PS36" s="97">
        <f>Seniori!PS42</f>
        <v>0</v>
      </c>
      <c r="PT36" s="97">
        <f>Seniori!PT42</f>
        <v>0</v>
      </c>
      <c r="PU36" s="97">
        <f>Seniori!PU42</f>
        <v>0</v>
      </c>
      <c r="PV36" s="97">
        <f>Seniori!PV42</f>
        <v>0</v>
      </c>
      <c r="PW36" s="97">
        <f>Seniori!PW42</f>
        <v>0</v>
      </c>
      <c r="PX36" s="97">
        <f>Seniori!PX42</f>
        <v>0</v>
      </c>
      <c r="PY36" s="97">
        <f>Seniori!PY42</f>
        <v>0</v>
      </c>
      <c r="PZ36" s="97">
        <f>Seniori!PZ42</f>
        <v>0</v>
      </c>
      <c r="QA36" s="97">
        <f>Seniori!QA42</f>
        <v>0</v>
      </c>
      <c r="QB36" s="97">
        <f>Seniori!QB42</f>
        <v>0</v>
      </c>
      <c r="QC36" s="97">
        <f>Seniori!QC42</f>
        <v>0</v>
      </c>
      <c r="QD36" s="97">
        <f>Seniori!QD42</f>
        <v>0</v>
      </c>
      <c r="QE36" s="97">
        <f>Seniori!QE42</f>
        <v>0</v>
      </c>
      <c r="QF36" s="97">
        <f>Seniori!QF42</f>
        <v>0</v>
      </c>
      <c r="QG36" s="97">
        <f>Seniori!QG42</f>
        <v>0</v>
      </c>
      <c r="QH36" s="97">
        <f>Seniori!QH42</f>
        <v>0</v>
      </c>
      <c r="QI36" s="97">
        <f>Seniori!QI42</f>
        <v>0</v>
      </c>
      <c r="QJ36" s="97">
        <f>Seniori!QJ42</f>
        <v>0</v>
      </c>
      <c r="QK36" s="97">
        <f>Seniori!QK42</f>
        <v>0</v>
      </c>
      <c r="QL36" s="97">
        <f>Seniori!QL42</f>
        <v>0</v>
      </c>
      <c r="QM36" s="97">
        <f>Seniori!QM42</f>
        <v>0</v>
      </c>
      <c r="QN36" s="97">
        <f>Seniori!QN42</f>
        <v>0</v>
      </c>
      <c r="QO36" s="97">
        <f>Seniori!QO42</f>
        <v>0</v>
      </c>
      <c r="QP36" s="97">
        <f>Seniori!QP42</f>
        <v>0</v>
      </c>
      <c r="QQ36" s="97">
        <f>Seniori!QQ42</f>
        <v>0</v>
      </c>
      <c r="QR36" s="97">
        <f>Seniori!QR42</f>
        <v>0</v>
      </c>
      <c r="QS36" s="97">
        <f>Seniori!QS42</f>
        <v>0</v>
      </c>
      <c r="QT36" s="97">
        <f>Seniori!QT42</f>
        <v>0</v>
      </c>
      <c r="QU36" s="97">
        <f>Seniori!QU42</f>
        <v>0</v>
      </c>
      <c r="QV36" s="97">
        <f>Seniori!QV42</f>
        <v>0</v>
      </c>
      <c r="QW36" s="97">
        <f>Seniori!QW42</f>
        <v>0</v>
      </c>
      <c r="QX36" s="97">
        <f>Seniori!QX42</f>
        <v>0</v>
      </c>
      <c r="QY36" s="97">
        <f>Seniori!QY42</f>
        <v>0</v>
      </c>
      <c r="QZ36" s="97">
        <f>Seniori!QZ42</f>
        <v>0</v>
      </c>
      <c r="RA36" s="97">
        <f>Seniori!RA42</f>
        <v>0</v>
      </c>
      <c r="RB36" s="97">
        <f>Seniori!RB42</f>
        <v>0</v>
      </c>
      <c r="RC36" s="97">
        <f>Seniori!RC42</f>
        <v>0</v>
      </c>
      <c r="RD36" s="97">
        <f>Seniori!RD42</f>
        <v>0</v>
      </c>
      <c r="RE36" s="97">
        <f>Seniori!RE42</f>
        <v>0</v>
      </c>
      <c r="RF36" s="97">
        <f>Seniori!RF42</f>
        <v>0</v>
      </c>
      <c r="RG36" s="97">
        <f>Seniori!RG42</f>
        <v>0</v>
      </c>
      <c r="RH36" s="97">
        <f>Seniori!RH42</f>
        <v>0</v>
      </c>
      <c r="RI36" s="97">
        <f>Seniori!RI42</f>
        <v>0</v>
      </c>
      <c r="RJ36" s="97">
        <f>Seniori!RJ42</f>
        <v>0</v>
      </c>
      <c r="RK36" s="97">
        <f>Seniori!RK42</f>
        <v>0</v>
      </c>
      <c r="RL36" s="97">
        <f>Seniori!RL42</f>
        <v>0</v>
      </c>
      <c r="RM36" s="97">
        <f>Seniori!RM42</f>
        <v>0</v>
      </c>
      <c r="RN36" s="97">
        <f>Seniori!RN42</f>
        <v>0</v>
      </c>
      <c r="RO36" s="97">
        <f>Seniori!RO42</f>
        <v>0</v>
      </c>
      <c r="RP36" s="97">
        <f>Seniori!RP42</f>
        <v>0</v>
      </c>
      <c r="RQ36" s="97">
        <f>Seniori!RQ42</f>
        <v>0</v>
      </c>
      <c r="RR36" s="97">
        <f>Seniori!RR42</f>
        <v>0</v>
      </c>
      <c r="RS36" s="97">
        <f>Seniori!RS42</f>
        <v>0</v>
      </c>
      <c r="RT36" s="97">
        <f>Seniori!RT42</f>
        <v>0</v>
      </c>
      <c r="RU36" s="97">
        <f>Seniori!RU42</f>
        <v>0</v>
      </c>
      <c r="RV36" s="97">
        <f>Seniori!RV42</f>
        <v>0</v>
      </c>
      <c r="RW36" s="97">
        <f>Seniori!RW42</f>
        <v>0</v>
      </c>
      <c r="RX36" s="97">
        <f>Seniori!RX42</f>
        <v>0</v>
      </c>
      <c r="RY36" s="97">
        <f>Seniori!RY42</f>
        <v>0</v>
      </c>
      <c r="RZ36" s="97">
        <f>Seniori!RZ42</f>
        <v>0</v>
      </c>
      <c r="SA36" s="97">
        <f>Seniori!SA42</f>
        <v>0</v>
      </c>
      <c r="SB36" s="97">
        <f>Seniori!SB42</f>
        <v>0</v>
      </c>
      <c r="SC36" s="97">
        <f>Seniori!SC42</f>
        <v>0</v>
      </c>
      <c r="SD36" s="97">
        <f>Seniori!SD42</f>
        <v>0</v>
      </c>
      <c r="SE36" s="97">
        <f>Seniori!SE42</f>
        <v>0</v>
      </c>
      <c r="SF36" s="97">
        <f>Seniori!SF42</f>
        <v>0</v>
      </c>
      <c r="SG36" s="97">
        <f>Seniori!SG42</f>
        <v>0</v>
      </c>
      <c r="SH36" s="97">
        <f>Seniori!SH42</f>
        <v>0</v>
      </c>
      <c r="SI36" s="97">
        <f>Seniori!SI42</f>
        <v>0</v>
      </c>
      <c r="SJ36" s="97">
        <f>Seniori!SJ42</f>
        <v>0</v>
      </c>
      <c r="SK36" s="97">
        <f>Seniori!SK42</f>
        <v>0</v>
      </c>
      <c r="SL36" s="97">
        <f>Seniori!SL42</f>
        <v>0</v>
      </c>
      <c r="SM36" s="97">
        <f>Seniori!SM42</f>
        <v>0</v>
      </c>
      <c r="SN36" s="97">
        <f>Seniori!SN42</f>
        <v>0</v>
      </c>
      <c r="SO36" s="97">
        <f>Seniori!SO42</f>
        <v>0</v>
      </c>
      <c r="SP36" s="97">
        <f>Seniori!SP42</f>
        <v>0</v>
      </c>
      <c r="SQ36" s="97">
        <f>Seniori!SQ42</f>
        <v>0</v>
      </c>
      <c r="SR36" s="97">
        <f>Seniori!SR42</f>
        <v>0</v>
      </c>
      <c r="SS36" s="97">
        <f>Seniori!SS42</f>
        <v>0</v>
      </c>
      <c r="ST36" s="97">
        <f>Seniori!ST42</f>
        <v>0</v>
      </c>
      <c r="SU36" s="97">
        <f>Seniori!SU42</f>
        <v>0</v>
      </c>
      <c r="SV36" s="97">
        <f>Seniori!SV42</f>
        <v>0</v>
      </c>
      <c r="SW36" s="97">
        <f>Seniori!SW42</f>
        <v>0</v>
      </c>
      <c r="SX36" s="97">
        <f>Seniori!SX42</f>
        <v>0</v>
      </c>
      <c r="SY36" s="97">
        <f>Seniori!SY42</f>
        <v>0</v>
      </c>
      <c r="SZ36" s="97">
        <f>Seniori!SZ42</f>
        <v>0</v>
      </c>
      <c r="TA36" s="97">
        <f>Seniori!TA42</f>
        <v>0</v>
      </c>
      <c r="TB36" s="97">
        <f>Seniori!TB42</f>
        <v>0</v>
      </c>
    </row>
    <row r="37" spans="1:522" s="1" customFormat="1" ht="18" customHeight="1" x14ac:dyDescent="0.2">
      <c r="A37" s="12"/>
      <c r="B37" s="11"/>
      <c r="E37" t="s">
        <v>186</v>
      </c>
      <c r="G37" s="9" t="s">
        <v>94</v>
      </c>
      <c r="H37"/>
      <c r="I37" s="1">
        <f t="shared" si="0"/>
        <v>0</v>
      </c>
      <c r="J37" s="12">
        <f>Tabuľka3[[#This Row],[Stĺpec9]]</f>
        <v>0</v>
      </c>
      <c r="K37" s="97">
        <f>Juniori!K55</f>
        <v>0</v>
      </c>
      <c r="L37" s="97">
        <f>Juniori!L55</f>
        <v>0</v>
      </c>
      <c r="M37" s="97">
        <f>Juniori!M55</f>
        <v>0</v>
      </c>
      <c r="N37" s="97">
        <f>Juniori!N55</f>
        <v>0</v>
      </c>
      <c r="O37" s="97">
        <f>Juniori!O55</f>
        <v>0</v>
      </c>
      <c r="P37" s="97">
        <f>Juniori!P55</f>
        <v>0</v>
      </c>
      <c r="Q37" s="97">
        <f>Juniori!Q55</f>
        <v>0</v>
      </c>
      <c r="R37" s="97">
        <f>Juniori!R55</f>
        <v>0</v>
      </c>
      <c r="S37" s="97">
        <f>Juniori!S55</f>
        <v>0</v>
      </c>
      <c r="T37" s="97">
        <f>Juniori!T55</f>
        <v>0</v>
      </c>
      <c r="U37" s="97">
        <f>Juniori!U55</f>
        <v>0</v>
      </c>
      <c r="V37" s="97">
        <f>Juniori!V55</f>
        <v>0</v>
      </c>
      <c r="W37" s="97">
        <f>Juniori!W55</f>
        <v>0</v>
      </c>
      <c r="X37" s="97">
        <f>Juniori!X55</f>
        <v>0</v>
      </c>
      <c r="Y37" s="97">
        <f>Juniori!Y55</f>
        <v>0</v>
      </c>
      <c r="Z37" s="97">
        <f>Juniori!Z55</f>
        <v>0</v>
      </c>
      <c r="AA37" s="97">
        <f>Juniori!AA55</f>
        <v>0</v>
      </c>
      <c r="AB37" s="97">
        <f>Juniori!AB55</f>
        <v>0</v>
      </c>
      <c r="AC37" s="97">
        <f>Juniori!AC55</f>
        <v>0</v>
      </c>
      <c r="AD37" s="97">
        <f>Juniori!AD55</f>
        <v>0</v>
      </c>
      <c r="AE37" s="97">
        <f>Juniori!AE55</f>
        <v>0</v>
      </c>
      <c r="AF37" s="97">
        <f>Juniori!AF55</f>
        <v>0</v>
      </c>
      <c r="AG37" s="97">
        <f>Juniori!AG55</f>
        <v>0</v>
      </c>
      <c r="AH37" s="97">
        <f>Juniori!AH55</f>
        <v>0</v>
      </c>
      <c r="AI37" s="97">
        <f>Juniori!AI55</f>
        <v>0</v>
      </c>
      <c r="AJ37" s="97">
        <f>Juniori!AJ55</f>
        <v>0</v>
      </c>
      <c r="AK37" s="97">
        <f>Juniori!AK55</f>
        <v>0</v>
      </c>
      <c r="AL37" s="97">
        <f>Juniori!AL55</f>
        <v>0</v>
      </c>
      <c r="AM37" s="97">
        <f>Juniori!AM55</f>
        <v>0</v>
      </c>
      <c r="AN37" s="97">
        <f>Juniori!AN55</f>
        <v>0</v>
      </c>
      <c r="AO37" s="97">
        <f>Juniori!AO55</f>
        <v>0</v>
      </c>
      <c r="AP37" s="97">
        <f>Juniori!AP55</f>
        <v>0</v>
      </c>
      <c r="AQ37" s="97">
        <f>Juniori!AQ55</f>
        <v>0</v>
      </c>
      <c r="AR37" s="97">
        <f>Juniori!AR55</f>
        <v>0</v>
      </c>
      <c r="AS37" s="97">
        <f>Juniori!AS55</f>
        <v>0</v>
      </c>
      <c r="AT37" s="97">
        <f>Juniori!AT55</f>
        <v>0</v>
      </c>
      <c r="AU37" s="97">
        <f>Juniori!AU55</f>
        <v>0</v>
      </c>
      <c r="AV37" s="97">
        <f>Juniori!AV55</f>
        <v>0</v>
      </c>
      <c r="AW37" s="97">
        <f>Juniori!AW55</f>
        <v>0</v>
      </c>
      <c r="AX37" s="97">
        <f>Juniori!AX55</f>
        <v>0</v>
      </c>
      <c r="AY37" s="97">
        <f>Juniori!AY55</f>
        <v>0</v>
      </c>
      <c r="AZ37" s="97">
        <f>Juniori!AZ55</f>
        <v>0</v>
      </c>
      <c r="BA37" s="97">
        <f>Juniori!BA55</f>
        <v>0</v>
      </c>
      <c r="BB37" s="97">
        <f>Juniori!BB55</f>
        <v>0</v>
      </c>
      <c r="BC37" s="97">
        <f>Juniori!BC55</f>
        <v>0</v>
      </c>
      <c r="BD37" s="97">
        <f>Juniori!BD55</f>
        <v>0</v>
      </c>
      <c r="BE37" s="97">
        <f>Juniori!BE55</f>
        <v>0</v>
      </c>
      <c r="BF37" s="97">
        <f>Juniori!BF55</f>
        <v>0</v>
      </c>
      <c r="BG37" s="97">
        <f>Juniori!BG55</f>
        <v>0</v>
      </c>
      <c r="BH37" s="97">
        <f>Juniori!BH55</f>
        <v>0</v>
      </c>
      <c r="BI37" s="97">
        <f>Juniori!BI55</f>
        <v>0</v>
      </c>
      <c r="BJ37" s="97">
        <f>Juniori!BJ55</f>
        <v>0</v>
      </c>
      <c r="BK37" s="97">
        <f>Juniori!BK55</f>
        <v>0</v>
      </c>
      <c r="BL37" s="97">
        <f>Juniori!BL55</f>
        <v>0</v>
      </c>
      <c r="BM37" s="97">
        <f>Juniori!BM55</f>
        <v>0</v>
      </c>
      <c r="BN37" s="97">
        <f>Juniori!BN55</f>
        <v>0</v>
      </c>
      <c r="BO37" s="97">
        <f>Juniori!BO55</f>
        <v>0</v>
      </c>
      <c r="BP37" s="97">
        <f>Juniori!BP55</f>
        <v>0</v>
      </c>
      <c r="BQ37" s="97">
        <f>Juniori!BQ55</f>
        <v>0</v>
      </c>
      <c r="BR37" s="97">
        <f>Juniori!BR55</f>
        <v>0</v>
      </c>
      <c r="BS37" s="97">
        <f>Juniori!BS55</f>
        <v>0</v>
      </c>
      <c r="BT37" s="97">
        <f>Juniori!BT55</f>
        <v>0</v>
      </c>
      <c r="BU37" s="97">
        <f>Juniori!BU55</f>
        <v>0</v>
      </c>
      <c r="BV37" s="97">
        <f>Juniori!BV55</f>
        <v>0</v>
      </c>
      <c r="BW37" s="97">
        <f>Juniori!BW55</f>
        <v>0</v>
      </c>
      <c r="BX37" s="97">
        <f>Juniori!BX55</f>
        <v>0</v>
      </c>
      <c r="BY37" s="97">
        <f>Juniori!BY55</f>
        <v>0</v>
      </c>
      <c r="BZ37" s="97">
        <f>Juniori!BZ55</f>
        <v>0</v>
      </c>
      <c r="CA37" s="97">
        <f>Juniori!CA55</f>
        <v>0</v>
      </c>
      <c r="CB37" s="97">
        <f>Juniori!CB55</f>
        <v>0</v>
      </c>
      <c r="CC37" s="97">
        <f>Juniori!CC55</f>
        <v>0</v>
      </c>
      <c r="CD37" s="97">
        <f>Juniori!CD55</f>
        <v>0</v>
      </c>
      <c r="CE37" s="97">
        <f>Juniori!CE55</f>
        <v>0</v>
      </c>
      <c r="CF37" s="97">
        <f>Juniori!CF55</f>
        <v>0</v>
      </c>
      <c r="CG37" s="97">
        <f>Juniori!CG55</f>
        <v>0</v>
      </c>
      <c r="CH37" s="97">
        <f>Juniori!CH55</f>
        <v>0</v>
      </c>
      <c r="CI37" s="97">
        <f>Juniori!CI55</f>
        <v>0</v>
      </c>
      <c r="CJ37" s="97">
        <f>Juniori!CJ55</f>
        <v>0</v>
      </c>
      <c r="CK37" s="97">
        <f>Juniori!CK55</f>
        <v>0</v>
      </c>
      <c r="CL37" s="97">
        <f>Juniori!CL55</f>
        <v>0</v>
      </c>
      <c r="CM37" s="97">
        <f>Juniori!CM55</f>
        <v>0</v>
      </c>
      <c r="CN37" s="97">
        <f>Juniori!CN55</f>
        <v>0</v>
      </c>
      <c r="CO37" s="97">
        <f>Juniori!CO55</f>
        <v>0</v>
      </c>
      <c r="CP37" s="97">
        <f>Juniori!CP55</f>
        <v>0</v>
      </c>
      <c r="CQ37" s="97">
        <f>Juniori!CQ55</f>
        <v>0</v>
      </c>
      <c r="CR37" s="97">
        <f>Juniori!CR55</f>
        <v>0</v>
      </c>
      <c r="CS37" s="97">
        <f>Juniori!CS55</f>
        <v>0</v>
      </c>
      <c r="CT37" s="97">
        <f>Juniori!CT55</f>
        <v>0</v>
      </c>
      <c r="CU37" s="97">
        <f>Juniori!CU55</f>
        <v>0</v>
      </c>
      <c r="CV37" s="97">
        <f>Juniori!CV55</f>
        <v>0</v>
      </c>
      <c r="CW37" s="97">
        <f>Juniori!CW55</f>
        <v>0</v>
      </c>
      <c r="CX37" s="97">
        <f>Juniori!CX55</f>
        <v>0</v>
      </c>
      <c r="CY37" s="97">
        <f>Juniori!CY55</f>
        <v>0</v>
      </c>
      <c r="CZ37" s="97">
        <f>Juniori!CZ55</f>
        <v>0</v>
      </c>
      <c r="DA37" s="97">
        <f>Juniori!DA55</f>
        <v>0</v>
      </c>
      <c r="DB37" s="97">
        <f>Juniori!DB55</f>
        <v>0</v>
      </c>
      <c r="DC37" s="97">
        <f>Juniori!DC55</f>
        <v>0</v>
      </c>
      <c r="DD37" s="97">
        <f>Juniori!DD55</f>
        <v>0</v>
      </c>
      <c r="DE37" s="97">
        <f>Juniori!DE55</f>
        <v>0</v>
      </c>
      <c r="DF37" s="97">
        <f>Juniori!DF55</f>
        <v>0</v>
      </c>
      <c r="DG37" s="97">
        <f>Juniori!DG55</f>
        <v>0</v>
      </c>
      <c r="DH37" s="97">
        <f>Juniori!DH55</f>
        <v>0</v>
      </c>
      <c r="DI37" s="97">
        <f>Juniori!DI55</f>
        <v>0</v>
      </c>
      <c r="DJ37" s="97">
        <f>Juniori!DJ55</f>
        <v>0</v>
      </c>
      <c r="DK37" s="97">
        <f>Juniori!DK55</f>
        <v>0</v>
      </c>
      <c r="DL37" s="97">
        <f>Juniori!DL55</f>
        <v>0</v>
      </c>
      <c r="DM37" s="97">
        <f>Juniori!DM55</f>
        <v>0</v>
      </c>
      <c r="DN37" s="97">
        <f>Juniori!DN55</f>
        <v>0</v>
      </c>
      <c r="DO37" s="97">
        <f>Juniori!DO55</f>
        <v>0</v>
      </c>
      <c r="DP37" s="97">
        <f>Juniori!DP55</f>
        <v>0</v>
      </c>
      <c r="DQ37" s="97">
        <f>Juniori!DQ55</f>
        <v>0</v>
      </c>
      <c r="DR37" s="97">
        <f>Juniori!DR55</f>
        <v>0</v>
      </c>
      <c r="DS37" s="97">
        <f>Juniori!DS55</f>
        <v>0</v>
      </c>
      <c r="DT37" s="97">
        <f>Juniori!DT55</f>
        <v>0</v>
      </c>
      <c r="DU37" s="97">
        <f>Juniori!DU55</f>
        <v>0</v>
      </c>
      <c r="DV37" s="97">
        <f>Juniori!DV55</f>
        <v>0</v>
      </c>
      <c r="DW37" s="97">
        <f>Juniori!DW55</f>
        <v>0</v>
      </c>
      <c r="DX37" s="97">
        <f>Juniori!DX55</f>
        <v>0</v>
      </c>
      <c r="DY37" s="97">
        <f>Juniori!DY55</f>
        <v>0</v>
      </c>
      <c r="DZ37" s="97">
        <f>Juniori!DZ55</f>
        <v>0</v>
      </c>
      <c r="EA37" s="97">
        <f>Juniori!EA55</f>
        <v>0</v>
      </c>
      <c r="EB37" s="97">
        <f>Juniori!EB55</f>
        <v>0</v>
      </c>
      <c r="EC37" s="97">
        <f>Juniori!EC55</f>
        <v>0</v>
      </c>
      <c r="ED37" s="97">
        <f>Juniori!ED55</f>
        <v>0</v>
      </c>
      <c r="EE37" s="97">
        <f>Juniori!EE55</f>
        <v>0</v>
      </c>
      <c r="EF37" s="97">
        <f>Juniori!EF55</f>
        <v>0</v>
      </c>
      <c r="EG37" s="97">
        <f>Juniori!EG55</f>
        <v>0</v>
      </c>
      <c r="EH37" s="97">
        <f>Juniori!EH55</f>
        <v>0</v>
      </c>
      <c r="EI37" s="97">
        <f>Juniori!EI55</f>
        <v>0</v>
      </c>
      <c r="EJ37" s="97">
        <f>Juniori!EJ55</f>
        <v>0</v>
      </c>
      <c r="EK37" s="97">
        <f>Juniori!EK55</f>
        <v>0</v>
      </c>
      <c r="EL37" s="97">
        <f>Juniori!EL55</f>
        <v>0</v>
      </c>
      <c r="EM37" s="97">
        <f>Juniori!EM55</f>
        <v>0</v>
      </c>
      <c r="EN37" s="97">
        <f>Juniori!EN55</f>
        <v>0</v>
      </c>
      <c r="EO37" s="97">
        <f>Juniori!EO55</f>
        <v>0</v>
      </c>
      <c r="EP37" s="97">
        <f>Juniori!EP55</f>
        <v>0</v>
      </c>
      <c r="EQ37" s="97">
        <f>Juniori!EQ55</f>
        <v>0</v>
      </c>
      <c r="ER37" s="97">
        <f>Juniori!ER55</f>
        <v>0</v>
      </c>
      <c r="ES37" s="97">
        <f>Juniori!ES55</f>
        <v>0</v>
      </c>
      <c r="ET37" s="97">
        <f>Juniori!ET55</f>
        <v>0</v>
      </c>
      <c r="EU37" s="97">
        <f>Juniori!EU55</f>
        <v>0</v>
      </c>
      <c r="EV37" s="97">
        <f>Juniori!EV55</f>
        <v>0</v>
      </c>
      <c r="EW37" s="97">
        <f>Juniori!EW55</f>
        <v>0</v>
      </c>
      <c r="EX37" s="97">
        <f>Juniori!EX55</f>
        <v>0</v>
      </c>
      <c r="EY37" s="97">
        <f>Juniori!EY55</f>
        <v>0</v>
      </c>
      <c r="EZ37" s="97">
        <f>Juniori!EZ55</f>
        <v>0</v>
      </c>
      <c r="FA37" s="97">
        <f>Juniori!FA55</f>
        <v>0</v>
      </c>
      <c r="FB37" s="97">
        <f>Juniori!FB55</f>
        <v>0</v>
      </c>
      <c r="FC37" s="97">
        <f>Juniori!FC55</f>
        <v>0</v>
      </c>
      <c r="FD37" s="97">
        <f>Juniori!FD55</f>
        <v>0</v>
      </c>
      <c r="FE37" s="97">
        <f>Juniori!FE55</f>
        <v>0</v>
      </c>
      <c r="FF37" s="97">
        <f>Juniori!FF55</f>
        <v>0</v>
      </c>
      <c r="FG37" s="97">
        <f>Juniori!FG55</f>
        <v>0</v>
      </c>
      <c r="FH37" s="97">
        <f>Juniori!FH55</f>
        <v>0</v>
      </c>
      <c r="FI37" s="97">
        <f>Juniori!FI55</f>
        <v>0</v>
      </c>
      <c r="FJ37" s="97">
        <f>Juniori!FJ55</f>
        <v>0</v>
      </c>
      <c r="FK37" s="97">
        <f>Juniori!FK55</f>
        <v>0</v>
      </c>
      <c r="FL37" s="97">
        <f>Juniori!FL55</f>
        <v>0</v>
      </c>
      <c r="FM37" s="97">
        <f>Juniori!FM55</f>
        <v>0</v>
      </c>
      <c r="FN37" s="97">
        <f>Juniori!FN55</f>
        <v>0</v>
      </c>
      <c r="FO37" s="97">
        <f>Juniori!FO55</f>
        <v>0</v>
      </c>
      <c r="FP37" s="97">
        <f>Juniori!FP55</f>
        <v>0</v>
      </c>
      <c r="FQ37" s="97">
        <f>Juniori!FQ55</f>
        <v>0</v>
      </c>
      <c r="FR37" s="97">
        <f>Juniori!FR55</f>
        <v>0</v>
      </c>
      <c r="FS37" s="97">
        <f>Juniori!FS55</f>
        <v>0</v>
      </c>
      <c r="FT37" s="97">
        <f>Juniori!FT55</f>
        <v>0</v>
      </c>
      <c r="FU37" s="97">
        <f>Juniori!FU55</f>
        <v>0</v>
      </c>
      <c r="FV37" s="97">
        <f>Juniori!FV55</f>
        <v>0</v>
      </c>
      <c r="FW37" s="97">
        <f>Juniori!FW55</f>
        <v>0</v>
      </c>
      <c r="FX37" s="97">
        <f>Juniori!FX55</f>
        <v>0</v>
      </c>
      <c r="FY37" s="97">
        <f>Juniori!FY55</f>
        <v>0</v>
      </c>
      <c r="FZ37" s="97">
        <f>Juniori!FZ55</f>
        <v>0</v>
      </c>
      <c r="GA37" s="97">
        <f>Juniori!GA55</f>
        <v>0</v>
      </c>
      <c r="GB37" s="97">
        <f>Juniori!GB55</f>
        <v>0</v>
      </c>
      <c r="GC37" s="97">
        <f>Juniori!GC55</f>
        <v>0</v>
      </c>
      <c r="GD37" s="97">
        <f>Juniori!GD55</f>
        <v>0</v>
      </c>
      <c r="GE37" s="97">
        <f>Juniori!GE55</f>
        <v>0</v>
      </c>
      <c r="GF37" s="97">
        <f>Juniori!GF55</f>
        <v>0</v>
      </c>
      <c r="GG37" s="97">
        <f>Juniori!GG55</f>
        <v>0</v>
      </c>
      <c r="GH37" s="97">
        <f>Juniori!GH55</f>
        <v>0</v>
      </c>
      <c r="GI37" s="97">
        <f>Juniori!GI55</f>
        <v>0</v>
      </c>
      <c r="GJ37" s="97">
        <f>Juniori!GJ55</f>
        <v>0</v>
      </c>
      <c r="GK37" s="97">
        <f>Juniori!GK55</f>
        <v>0</v>
      </c>
      <c r="GL37" s="97">
        <f>Juniori!GL55</f>
        <v>0</v>
      </c>
      <c r="GM37" s="97">
        <f>Juniori!GM55</f>
        <v>0</v>
      </c>
      <c r="GN37" s="97">
        <f>Juniori!GN55</f>
        <v>0</v>
      </c>
      <c r="GO37" s="97">
        <f>Juniori!GO55</f>
        <v>0</v>
      </c>
      <c r="GP37" s="97">
        <f>Juniori!GP55</f>
        <v>0</v>
      </c>
      <c r="GQ37" s="97">
        <f>Juniori!GQ55</f>
        <v>0</v>
      </c>
      <c r="GR37" s="97">
        <f>Juniori!GR55</f>
        <v>0</v>
      </c>
      <c r="GS37" s="97">
        <f>Juniori!GS55</f>
        <v>0</v>
      </c>
      <c r="GT37" s="97">
        <f>Juniori!GT55</f>
        <v>0</v>
      </c>
      <c r="GU37" s="97">
        <f>Juniori!GU55</f>
        <v>0</v>
      </c>
      <c r="GV37" s="97">
        <f>Juniori!GV55</f>
        <v>0</v>
      </c>
      <c r="GW37" s="97">
        <f>Juniori!GW55</f>
        <v>0</v>
      </c>
      <c r="GX37" s="97">
        <f>Juniori!GX55</f>
        <v>0</v>
      </c>
      <c r="GY37" s="97">
        <f>Juniori!GY55</f>
        <v>0</v>
      </c>
      <c r="GZ37" s="97">
        <f>Juniori!GZ55</f>
        <v>0</v>
      </c>
      <c r="HA37" s="97">
        <f>Juniori!HA55</f>
        <v>0</v>
      </c>
      <c r="HB37" s="97">
        <f>Juniori!HB55</f>
        <v>0</v>
      </c>
      <c r="HC37" s="97">
        <f>Juniori!HC55</f>
        <v>0</v>
      </c>
      <c r="HD37" s="97">
        <f>Juniori!HD55</f>
        <v>0</v>
      </c>
      <c r="HE37" s="97">
        <f>Juniori!HE55</f>
        <v>0</v>
      </c>
      <c r="HF37" s="97">
        <f>Juniori!HF55</f>
        <v>0</v>
      </c>
      <c r="HG37" s="97">
        <f>Juniori!HG55</f>
        <v>0</v>
      </c>
      <c r="HH37" s="97">
        <f>Juniori!HH55</f>
        <v>0</v>
      </c>
      <c r="HI37" s="97">
        <f>Juniori!HI55</f>
        <v>0</v>
      </c>
      <c r="HJ37" s="97">
        <f>Juniori!HJ55</f>
        <v>0</v>
      </c>
      <c r="HK37" s="97">
        <f>Juniori!HK55</f>
        <v>0</v>
      </c>
      <c r="HL37" s="97">
        <f>Juniori!HL55</f>
        <v>0</v>
      </c>
      <c r="HM37" s="97">
        <f>Juniori!HM55</f>
        <v>0</v>
      </c>
      <c r="HN37" s="97">
        <f>Juniori!HN55</f>
        <v>0</v>
      </c>
      <c r="HO37" s="97">
        <f>Juniori!HO55</f>
        <v>0</v>
      </c>
      <c r="HP37" s="97">
        <f>Juniori!HP55</f>
        <v>0</v>
      </c>
      <c r="HQ37" s="97">
        <f>Juniori!HQ55</f>
        <v>0</v>
      </c>
      <c r="HR37" s="97">
        <f>Juniori!HR55</f>
        <v>0</v>
      </c>
      <c r="HS37" s="97">
        <f>Juniori!HS55</f>
        <v>0</v>
      </c>
      <c r="HT37" s="97">
        <f>Juniori!HT55</f>
        <v>0</v>
      </c>
      <c r="HU37" s="97">
        <f>Juniori!HU55</f>
        <v>0</v>
      </c>
      <c r="HV37" s="97">
        <f>Juniori!HV55</f>
        <v>0</v>
      </c>
      <c r="HW37" s="97">
        <f>Juniori!HW55</f>
        <v>0</v>
      </c>
      <c r="HX37" s="97">
        <f>Juniori!HX55</f>
        <v>0</v>
      </c>
      <c r="HY37" s="97">
        <f>Juniori!HY55</f>
        <v>0</v>
      </c>
      <c r="HZ37" s="97">
        <f>Juniori!HZ55</f>
        <v>0</v>
      </c>
      <c r="IA37" s="97">
        <f>Juniori!IA55</f>
        <v>0</v>
      </c>
      <c r="IB37" s="97">
        <f>Juniori!IB55</f>
        <v>0</v>
      </c>
      <c r="IC37" s="97">
        <f>Juniori!IC55</f>
        <v>0</v>
      </c>
      <c r="ID37" s="97">
        <f>Juniori!ID55</f>
        <v>0</v>
      </c>
      <c r="IE37" s="97">
        <f>Juniori!IE55</f>
        <v>0</v>
      </c>
      <c r="IF37" s="97">
        <f>Juniori!IF55</f>
        <v>0</v>
      </c>
      <c r="IG37" s="97">
        <f>Juniori!IG55</f>
        <v>0</v>
      </c>
      <c r="IH37" s="97">
        <f>Juniori!IH55</f>
        <v>0</v>
      </c>
      <c r="II37" s="97">
        <f>Juniori!II55</f>
        <v>0</v>
      </c>
      <c r="IJ37" s="97">
        <f>Juniori!IJ55</f>
        <v>0</v>
      </c>
      <c r="IK37" s="97" t="str">
        <f>Juniori!IK55</f>
        <v>o</v>
      </c>
      <c r="IL37" s="97">
        <f>Juniori!IL55</f>
        <v>0</v>
      </c>
      <c r="IM37" s="97">
        <f>Juniori!IM55</f>
        <v>0</v>
      </c>
      <c r="IN37" s="97">
        <f>Juniori!IN55</f>
        <v>0</v>
      </c>
      <c r="IO37" s="97">
        <f>Juniori!IO55</f>
        <v>0</v>
      </c>
      <c r="IP37" s="97">
        <f>Juniori!IP55</f>
        <v>0</v>
      </c>
      <c r="IQ37" s="97">
        <f>Juniori!IQ55</f>
        <v>0</v>
      </c>
      <c r="IR37" s="97">
        <f>Juniori!IR55</f>
        <v>0</v>
      </c>
      <c r="IS37" s="97">
        <f>Juniori!IS55</f>
        <v>0</v>
      </c>
      <c r="IT37" s="97">
        <f>Juniori!IT55</f>
        <v>0</v>
      </c>
      <c r="IU37" s="97">
        <f>Juniori!IU55</f>
        <v>0</v>
      </c>
      <c r="IV37" s="97">
        <f>Juniori!IV55</f>
        <v>0</v>
      </c>
      <c r="IW37" s="97">
        <f>Juniori!IW55</f>
        <v>0</v>
      </c>
      <c r="IX37" s="97">
        <f>Juniori!IX55</f>
        <v>0</v>
      </c>
      <c r="IY37" s="97">
        <f>Juniori!IY55</f>
        <v>0</v>
      </c>
      <c r="IZ37" s="97">
        <f>Juniori!IZ55</f>
        <v>0</v>
      </c>
      <c r="JA37" s="97">
        <f>Juniori!JA55</f>
        <v>0</v>
      </c>
      <c r="JB37" s="97">
        <f>Juniori!JB55</f>
        <v>0</v>
      </c>
      <c r="JC37" s="97">
        <f>Juniori!JC55</f>
        <v>0</v>
      </c>
      <c r="JD37" s="97">
        <f>Juniori!JD55</f>
        <v>0</v>
      </c>
      <c r="JE37" s="97">
        <f>Juniori!JE55</f>
        <v>0</v>
      </c>
      <c r="JF37" s="97">
        <f>Juniori!JF55</f>
        <v>0</v>
      </c>
      <c r="JG37" s="97">
        <f>Juniori!JG55</f>
        <v>0</v>
      </c>
      <c r="JH37" s="97">
        <f>Juniori!JH55</f>
        <v>0</v>
      </c>
      <c r="JI37" s="97">
        <f>Juniori!JI55</f>
        <v>0</v>
      </c>
      <c r="JJ37" s="97">
        <f>Juniori!JJ55</f>
        <v>0</v>
      </c>
      <c r="JK37" s="97">
        <f>Juniori!JK55</f>
        <v>0</v>
      </c>
      <c r="JL37" s="97">
        <f>Juniori!JL55</f>
        <v>0</v>
      </c>
      <c r="JM37" s="97">
        <f>Juniori!JM55</f>
        <v>0</v>
      </c>
      <c r="JN37" s="97">
        <f>Juniori!JN55</f>
        <v>0</v>
      </c>
      <c r="JO37" s="97">
        <f>Juniori!JO55</f>
        <v>0</v>
      </c>
      <c r="JP37" s="97">
        <f>Juniori!JP55</f>
        <v>0</v>
      </c>
      <c r="JQ37" s="97">
        <f>Juniori!JQ55</f>
        <v>0</v>
      </c>
      <c r="JR37" s="97">
        <f>Juniori!JR55</f>
        <v>0</v>
      </c>
      <c r="JS37" s="97">
        <f>Juniori!JS55</f>
        <v>0</v>
      </c>
      <c r="JT37" s="97">
        <f>Juniori!JT55</f>
        <v>0</v>
      </c>
      <c r="JU37" s="97">
        <f>Juniori!JU55</f>
        <v>0</v>
      </c>
      <c r="JV37" s="97">
        <f>Juniori!JV55</f>
        <v>0</v>
      </c>
      <c r="JW37" s="97">
        <f>Juniori!JW55</f>
        <v>0</v>
      </c>
      <c r="JX37" s="97">
        <f>Juniori!JX55</f>
        <v>0</v>
      </c>
      <c r="JY37" s="97">
        <f>Juniori!JY55</f>
        <v>0</v>
      </c>
      <c r="JZ37" s="97">
        <f>Juniori!JZ55</f>
        <v>0</v>
      </c>
      <c r="KA37" s="97">
        <f>Juniori!KA55</f>
        <v>0</v>
      </c>
      <c r="KB37" s="97">
        <f>Juniori!KB55</f>
        <v>0</v>
      </c>
      <c r="KC37" s="97">
        <f>Juniori!KC55</f>
        <v>0</v>
      </c>
      <c r="KD37" s="97">
        <f>Juniori!KD55</f>
        <v>0</v>
      </c>
      <c r="KE37" s="97">
        <f>Juniori!KE55</f>
        <v>0</v>
      </c>
      <c r="KF37" s="97">
        <f>Juniori!KF55</f>
        <v>0</v>
      </c>
      <c r="KG37" s="97">
        <f>Juniori!KG55</f>
        <v>0</v>
      </c>
      <c r="KH37" s="97">
        <f>Juniori!KH55</f>
        <v>0</v>
      </c>
      <c r="KI37" s="97">
        <f>Juniori!KI55</f>
        <v>0</v>
      </c>
      <c r="KJ37" s="97">
        <f>Juniori!KJ55</f>
        <v>0</v>
      </c>
      <c r="KK37" s="97">
        <f>Juniori!KK55</f>
        <v>0</v>
      </c>
      <c r="KL37" s="97">
        <f>Juniori!KL55</f>
        <v>0</v>
      </c>
      <c r="KM37" s="97">
        <f>Juniori!KM55</f>
        <v>0</v>
      </c>
      <c r="KN37" s="97">
        <f>Juniori!KN55</f>
        <v>0</v>
      </c>
      <c r="KO37" s="97">
        <f>Juniori!KO55</f>
        <v>0</v>
      </c>
      <c r="KP37" s="97">
        <f>Juniori!KP55</f>
        <v>0</v>
      </c>
      <c r="KQ37" s="97">
        <f>Juniori!KQ55</f>
        <v>0</v>
      </c>
      <c r="KR37" s="97">
        <f>Juniori!KR55</f>
        <v>0</v>
      </c>
      <c r="KS37" s="97">
        <f>Juniori!KS55</f>
        <v>0</v>
      </c>
      <c r="KT37" s="97">
        <f>Juniori!KT55</f>
        <v>0</v>
      </c>
      <c r="KU37" s="97">
        <f>Juniori!KU55</f>
        <v>0</v>
      </c>
      <c r="KV37" s="97">
        <f>Juniori!KV55</f>
        <v>0</v>
      </c>
      <c r="KW37" s="97">
        <f>Juniori!KW55</f>
        <v>0</v>
      </c>
      <c r="KX37" s="97">
        <f>Juniori!KX55</f>
        <v>0</v>
      </c>
      <c r="KY37" s="97">
        <f>Juniori!KY55</f>
        <v>0</v>
      </c>
      <c r="KZ37" s="97">
        <f>Juniori!KZ55</f>
        <v>0</v>
      </c>
      <c r="LA37" s="97">
        <f>Juniori!LA55</f>
        <v>0</v>
      </c>
      <c r="LB37" s="97">
        <f>Juniori!LB55</f>
        <v>0</v>
      </c>
      <c r="LC37" s="97">
        <f>Juniori!LC55</f>
        <v>0</v>
      </c>
      <c r="LD37" s="97">
        <f>Juniori!LD55</f>
        <v>0</v>
      </c>
      <c r="LE37" s="97">
        <f>Juniori!LE55</f>
        <v>0</v>
      </c>
      <c r="LF37" s="97">
        <f>Juniori!LF55</f>
        <v>0</v>
      </c>
      <c r="LG37" s="97">
        <f>Juniori!LG55</f>
        <v>0</v>
      </c>
      <c r="LH37" s="97">
        <f>Juniori!LH55</f>
        <v>0</v>
      </c>
      <c r="LI37" s="97">
        <f>Juniori!LI55</f>
        <v>0</v>
      </c>
      <c r="LJ37" s="97">
        <f>Juniori!LJ55</f>
        <v>0</v>
      </c>
      <c r="LK37" s="97">
        <f>Juniori!LK55</f>
        <v>0</v>
      </c>
      <c r="LL37" s="97">
        <f>Juniori!LL55</f>
        <v>0</v>
      </c>
      <c r="LM37" s="97">
        <f>Juniori!LM55</f>
        <v>0</v>
      </c>
      <c r="LN37" s="97">
        <f>Juniori!LN55</f>
        <v>0</v>
      </c>
      <c r="LO37" s="97">
        <f>Juniori!LO55</f>
        <v>0</v>
      </c>
      <c r="LP37" s="97">
        <f>Juniori!LP55</f>
        <v>0</v>
      </c>
      <c r="LQ37" s="97">
        <f>Juniori!LQ55</f>
        <v>0</v>
      </c>
      <c r="LR37" s="97">
        <f>Juniori!LR55</f>
        <v>0</v>
      </c>
      <c r="LS37" s="97">
        <f>Juniori!LS55</f>
        <v>0</v>
      </c>
      <c r="LT37" s="97">
        <f>Juniori!LT55</f>
        <v>0</v>
      </c>
      <c r="LU37" s="97">
        <f>Juniori!LU55</f>
        <v>0</v>
      </c>
      <c r="LV37" s="97">
        <f>Juniori!LV55</f>
        <v>0</v>
      </c>
      <c r="LW37" s="97">
        <f>Juniori!LW55</f>
        <v>0</v>
      </c>
      <c r="LX37" s="97">
        <f>Juniori!LX55</f>
        <v>0</v>
      </c>
      <c r="LY37" s="97">
        <f>Juniori!LY55</f>
        <v>0</v>
      </c>
      <c r="LZ37" s="97">
        <f>Juniori!LZ55</f>
        <v>0</v>
      </c>
      <c r="MA37" s="97">
        <f>Juniori!MA55</f>
        <v>0</v>
      </c>
      <c r="MB37" s="97">
        <f>Juniori!MB55</f>
        <v>0</v>
      </c>
      <c r="MC37" s="97">
        <f>Juniori!MC55</f>
        <v>0</v>
      </c>
      <c r="MD37" s="97">
        <f>Juniori!MD55</f>
        <v>0</v>
      </c>
      <c r="ME37" s="97">
        <f>Juniori!ME55</f>
        <v>0</v>
      </c>
      <c r="MF37" s="97">
        <f>Juniori!MF55</f>
        <v>0</v>
      </c>
      <c r="MG37" s="97">
        <f>Juniori!MG55</f>
        <v>0</v>
      </c>
      <c r="MH37" s="97">
        <f>Juniori!MH55</f>
        <v>0</v>
      </c>
      <c r="MI37" s="97">
        <f>Juniori!MI55</f>
        <v>0</v>
      </c>
      <c r="MJ37" s="97">
        <f>Juniori!MJ55</f>
        <v>0</v>
      </c>
      <c r="MK37" s="97">
        <f>Juniori!MK55</f>
        <v>0</v>
      </c>
      <c r="ML37" s="97">
        <f>Juniori!ML55</f>
        <v>0</v>
      </c>
      <c r="MM37" s="97">
        <f>Juniori!MM55</f>
        <v>0</v>
      </c>
      <c r="MN37" s="97">
        <f>Juniori!MN55</f>
        <v>0</v>
      </c>
      <c r="MO37" s="97">
        <f>Juniori!MO55</f>
        <v>0</v>
      </c>
      <c r="MP37" s="97">
        <f>Juniori!MP55</f>
        <v>0</v>
      </c>
      <c r="MQ37" s="97">
        <f>Juniori!MQ55</f>
        <v>0</v>
      </c>
      <c r="MR37" s="97">
        <f>Juniori!MR55</f>
        <v>0</v>
      </c>
      <c r="MS37" s="97">
        <f>Juniori!MS55</f>
        <v>0</v>
      </c>
      <c r="MT37" s="97">
        <f>Juniori!MT55</f>
        <v>0</v>
      </c>
      <c r="MU37" s="97">
        <f>Juniori!MU55</f>
        <v>0</v>
      </c>
      <c r="MV37" s="97">
        <f>Juniori!MV55</f>
        <v>0</v>
      </c>
      <c r="MW37" s="97">
        <f>Juniori!MW55</f>
        <v>0</v>
      </c>
      <c r="MX37" s="97">
        <f>Juniori!MX55</f>
        <v>0</v>
      </c>
      <c r="MY37" s="97">
        <f>Juniori!MY55</f>
        <v>0</v>
      </c>
      <c r="MZ37" s="97">
        <f>Juniori!MZ55</f>
        <v>0</v>
      </c>
      <c r="NA37" s="97">
        <f>Juniori!NA55</f>
        <v>0</v>
      </c>
      <c r="NB37" s="97">
        <f>Juniori!NB55</f>
        <v>0</v>
      </c>
      <c r="NC37" s="97">
        <f>Juniori!NC55</f>
        <v>0</v>
      </c>
      <c r="ND37" s="97">
        <f>Juniori!ND55</f>
        <v>0</v>
      </c>
      <c r="NE37" s="97">
        <f>Juniori!NE55</f>
        <v>0</v>
      </c>
      <c r="NF37" s="97">
        <f>Juniori!NF55</f>
        <v>0</v>
      </c>
      <c r="NG37" s="97">
        <f>Juniori!NG55</f>
        <v>0</v>
      </c>
      <c r="NH37" s="97">
        <f>Juniori!NH55</f>
        <v>0</v>
      </c>
      <c r="NI37" s="97">
        <f>Juniori!NI55</f>
        <v>0</v>
      </c>
      <c r="NJ37" s="97">
        <f>Juniori!NJ55</f>
        <v>0</v>
      </c>
      <c r="NK37" s="97">
        <f>Juniori!NK55</f>
        <v>0</v>
      </c>
      <c r="NL37" s="97">
        <f>Juniori!NL55</f>
        <v>0</v>
      </c>
      <c r="NM37" s="97">
        <f>Juniori!NM55</f>
        <v>0</v>
      </c>
      <c r="NN37" s="97">
        <f>Juniori!NN55</f>
        <v>0</v>
      </c>
      <c r="NO37" s="97">
        <f>Juniori!NO55</f>
        <v>0</v>
      </c>
      <c r="NP37" s="97">
        <f>Juniori!NP55</f>
        <v>0</v>
      </c>
      <c r="NQ37" s="97">
        <f>Juniori!NQ55</f>
        <v>0</v>
      </c>
      <c r="NR37" s="97">
        <f>Juniori!NR55</f>
        <v>0</v>
      </c>
      <c r="NS37" s="97">
        <f>Juniori!NS55</f>
        <v>0</v>
      </c>
      <c r="NT37" s="97">
        <f>Juniori!NT55</f>
        <v>0</v>
      </c>
      <c r="NU37" s="97">
        <f>Juniori!NU55</f>
        <v>0</v>
      </c>
      <c r="NV37" s="97">
        <f>Juniori!NV55</f>
        <v>0</v>
      </c>
      <c r="NW37" s="97">
        <f>Juniori!NW55</f>
        <v>0</v>
      </c>
      <c r="NX37" s="97">
        <f>Juniori!NX55</f>
        <v>0</v>
      </c>
      <c r="NY37" s="97">
        <f>Juniori!NY55</f>
        <v>0</v>
      </c>
      <c r="NZ37" s="97">
        <f>Juniori!NZ55</f>
        <v>0</v>
      </c>
      <c r="OA37" s="97">
        <f>Juniori!OA55</f>
        <v>0</v>
      </c>
      <c r="OB37" s="97">
        <f>Juniori!OB55</f>
        <v>0</v>
      </c>
      <c r="OC37" s="97">
        <f>Juniori!OC55</f>
        <v>0</v>
      </c>
      <c r="OD37" s="97">
        <f>Juniori!OD55</f>
        <v>0</v>
      </c>
      <c r="OE37" s="97">
        <f>Juniori!OE55</f>
        <v>0</v>
      </c>
      <c r="OF37" s="97">
        <f>Juniori!OF55</f>
        <v>0</v>
      </c>
      <c r="OG37" s="97">
        <f>Juniori!OG55</f>
        <v>0</v>
      </c>
      <c r="OH37" s="97">
        <f>Juniori!OH55</f>
        <v>0</v>
      </c>
      <c r="OI37" s="97">
        <f>Juniori!OI55</f>
        <v>0</v>
      </c>
      <c r="OJ37" s="97">
        <f>Juniori!OJ55</f>
        <v>0</v>
      </c>
      <c r="OK37" s="97">
        <f>Juniori!OK55</f>
        <v>0</v>
      </c>
      <c r="OL37" s="97">
        <f>Juniori!OL55</f>
        <v>0</v>
      </c>
      <c r="OM37" s="97">
        <f>Juniori!OM55</f>
        <v>0</v>
      </c>
      <c r="ON37" s="97">
        <f>Juniori!ON55</f>
        <v>0</v>
      </c>
      <c r="OO37" s="97">
        <f>Juniori!OO55</f>
        <v>0</v>
      </c>
      <c r="OP37" s="97">
        <f>Juniori!OP55</f>
        <v>0</v>
      </c>
      <c r="OQ37" s="97">
        <f>Juniori!OQ55</f>
        <v>0</v>
      </c>
      <c r="OR37" s="97">
        <f>Juniori!OR55</f>
        <v>0</v>
      </c>
      <c r="OS37" s="97">
        <f>Juniori!OS55</f>
        <v>0</v>
      </c>
      <c r="OT37" s="97">
        <f>Juniori!OT55</f>
        <v>0</v>
      </c>
      <c r="OU37" s="97">
        <f>Juniori!OU55</f>
        <v>0</v>
      </c>
      <c r="OV37" s="97">
        <f>Juniori!OV55</f>
        <v>0</v>
      </c>
      <c r="OW37" s="97">
        <f>Juniori!OW55</f>
        <v>0</v>
      </c>
      <c r="OX37" s="97">
        <f>Juniori!OX55</f>
        <v>0</v>
      </c>
      <c r="OY37" s="97">
        <f>Juniori!OY55</f>
        <v>0</v>
      </c>
      <c r="OZ37" s="97">
        <f>Juniori!OZ55</f>
        <v>0</v>
      </c>
      <c r="PA37" s="97">
        <f>Juniori!PA55</f>
        <v>0</v>
      </c>
      <c r="PB37" s="97">
        <f>Juniori!PB55</f>
        <v>0</v>
      </c>
      <c r="PC37" s="97">
        <f>Juniori!PC55</f>
        <v>0</v>
      </c>
      <c r="PD37" s="97">
        <f>Juniori!PD55</f>
        <v>0</v>
      </c>
      <c r="PE37" s="97">
        <f>Juniori!PE55</f>
        <v>0</v>
      </c>
      <c r="PF37" s="97">
        <f>Juniori!PF55</f>
        <v>0</v>
      </c>
      <c r="PG37" s="97">
        <f>Juniori!PG55</f>
        <v>0</v>
      </c>
      <c r="PH37" s="97">
        <f>Juniori!PH55</f>
        <v>0</v>
      </c>
      <c r="PI37" s="97">
        <f>Juniori!PI55</f>
        <v>0</v>
      </c>
      <c r="PJ37" s="97">
        <f>Juniori!PJ55</f>
        <v>0</v>
      </c>
      <c r="PK37" s="97">
        <f>Juniori!PK55</f>
        <v>0</v>
      </c>
      <c r="PL37" s="97">
        <f>Juniori!PL55</f>
        <v>0</v>
      </c>
      <c r="PM37" s="97">
        <f>Juniori!PM55</f>
        <v>0</v>
      </c>
      <c r="PN37" s="97">
        <f>Juniori!PN55</f>
        <v>0</v>
      </c>
      <c r="PO37" s="97">
        <f>Juniori!PO55</f>
        <v>0</v>
      </c>
      <c r="PP37" s="97">
        <f>Juniori!PP55</f>
        <v>0</v>
      </c>
      <c r="PQ37" s="97">
        <f>Juniori!PQ55</f>
        <v>0</v>
      </c>
      <c r="PR37" s="97">
        <f>Juniori!PR55</f>
        <v>0</v>
      </c>
      <c r="PS37" s="97">
        <f>Juniori!PS55</f>
        <v>0</v>
      </c>
      <c r="PT37" s="97">
        <f>Juniori!PT55</f>
        <v>0</v>
      </c>
      <c r="PU37" s="97">
        <f>Juniori!PU55</f>
        <v>0</v>
      </c>
      <c r="PV37" s="97">
        <f>Juniori!PV55</f>
        <v>0</v>
      </c>
      <c r="PW37" s="97">
        <f>Juniori!PW55</f>
        <v>0</v>
      </c>
      <c r="PX37" s="97">
        <f>Juniori!PX55</f>
        <v>0</v>
      </c>
      <c r="PY37" s="97">
        <f>Juniori!PY55</f>
        <v>0</v>
      </c>
      <c r="PZ37" s="97">
        <f>Juniori!PZ55</f>
        <v>0</v>
      </c>
      <c r="QA37" s="97">
        <f>Juniori!QA55</f>
        <v>0</v>
      </c>
      <c r="QB37" s="97">
        <f>Juniori!QB55</f>
        <v>0</v>
      </c>
      <c r="QC37" s="97">
        <f>Juniori!QC55</f>
        <v>0</v>
      </c>
      <c r="QD37" s="97">
        <f>Juniori!QD55</f>
        <v>0</v>
      </c>
      <c r="QE37" s="97">
        <f>Juniori!QE55</f>
        <v>0</v>
      </c>
      <c r="QF37" s="97">
        <f>Juniori!QF55</f>
        <v>0</v>
      </c>
      <c r="QG37" s="97">
        <f>Juniori!QG55</f>
        <v>0</v>
      </c>
      <c r="QH37" s="97">
        <f>Juniori!QH55</f>
        <v>0</v>
      </c>
      <c r="QI37" s="97">
        <f>Juniori!QI55</f>
        <v>0</v>
      </c>
      <c r="QJ37" s="97">
        <f>Juniori!QJ55</f>
        <v>0</v>
      </c>
      <c r="QK37" s="97">
        <f>Juniori!QK55</f>
        <v>0</v>
      </c>
      <c r="QL37" s="97">
        <f>Juniori!QL55</f>
        <v>0</v>
      </c>
      <c r="QM37" s="97">
        <f>Juniori!QM55</f>
        <v>0</v>
      </c>
      <c r="QN37" s="97">
        <f>Juniori!QN55</f>
        <v>0</v>
      </c>
      <c r="QO37" s="97">
        <f>Juniori!QO55</f>
        <v>0</v>
      </c>
      <c r="QP37" s="97">
        <f>Juniori!QP55</f>
        <v>0</v>
      </c>
      <c r="QQ37" s="97">
        <f>Juniori!QQ55</f>
        <v>0</v>
      </c>
      <c r="QR37" s="97">
        <f>Juniori!QR55</f>
        <v>0</v>
      </c>
      <c r="QS37" s="97">
        <f>Juniori!QS55</f>
        <v>0</v>
      </c>
      <c r="QT37" s="97">
        <f>Juniori!QT55</f>
        <v>0</v>
      </c>
      <c r="QU37" s="97">
        <f>Juniori!QU55</f>
        <v>0</v>
      </c>
      <c r="QV37" s="97">
        <f>Juniori!QV55</f>
        <v>0</v>
      </c>
      <c r="QW37" s="97">
        <f>Juniori!QW55</f>
        <v>0</v>
      </c>
      <c r="QX37" s="97">
        <f>Juniori!QX55</f>
        <v>0</v>
      </c>
      <c r="QY37" s="97">
        <f>Juniori!QY55</f>
        <v>0</v>
      </c>
      <c r="QZ37" s="97">
        <f>Juniori!QZ55</f>
        <v>0</v>
      </c>
      <c r="RA37" s="97">
        <f>Juniori!RA55</f>
        <v>0</v>
      </c>
      <c r="RB37" s="97">
        <f>Juniori!RB55</f>
        <v>0</v>
      </c>
      <c r="RC37" s="97">
        <f>Juniori!RC55</f>
        <v>0</v>
      </c>
      <c r="RD37" s="97">
        <f>Juniori!RD55</f>
        <v>0</v>
      </c>
      <c r="RE37" s="97">
        <f>Juniori!RE55</f>
        <v>0</v>
      </c>
      <c r="RF37" s="97">
        <f>Juniori!RF55</f>
        <v>0</v>
      </c>
      <c r="RG37" s="97">
        <f>Juniori!RG55</f>
        <v>0</v>
      </c>
      <c r="RH37" s="97">
        <f>Juniori!RH55</f>
        <v>0</v>
      </c>
      <c r="RI37" s="97">
        <f>Juniori!RI55</f>
        <v>0</v>
      </c>
      <c r="RJ37" s="97">
        <f>Juniori!RJ55</f>
        <v>0</v>
      </c>
      <c r="RK37" s="97">
        <f>Juniori!RK55</f>
        <v>0</v>
      </c>
      <c r="RL37" s="97">
        <f>Juniori!RL55</f>
        <v>0</v>
      </c>
      <c r="RM37" s="97">
        <f>Juniori!RM55</f>
        <v>0</v>
      </c>
      <c r="RN37" s="97">
        <f>Juniori!RN55</f>
        <v>0</v>
      </c>
      <c r="RO37" s="97">
        <f>Juniori!RO55</f>
        <v>0</v>
      </c>
      <c r="RP37" s="97">
        <f>Juniori!RP55</f>
        <v>0</v>
      </c>
      <c r="RQ37" s="97">
        <f>Juniori!RQ55</f>
        <v>0</v>
      </c>
      <c r="RR37" s="97">
        <f>Juniori!RR55</f>
        <v>0</v>
      </c>
      <c r="RS37" s="97">
        <f>Juniori!RS55</f>
        <v>0</v>
      </c>
      <c r="RT37" s="97">
        <f>Juniori!RT55</f>
        <v>0</v>
      </c>
      <c r="RU37" s="97">
        <f>Juniori!RU55</f>
        <v>0</v>
      </c>
      <c r="RV37" s="97">
        <f>Juniori!RV55</f>
        <v>0</v>
      </c>
      <c r="RW37" s="97">
        <f>Juniori!RW55</f>
        <v>0</v>
      </c>
      <c r="RX37" s="97">
        <f>Juniori!RX55</f>
        <v>0</v>
      </c>
      <c r="RY37" s="97">
        <f>Juniori!RY55</f>
        <v>0</v>
      </c>
      <c r="RZ37" s="97">
        <f>Juniori!RZ55</f>
        <v>0</v>
      </c>
      <c r="SA37" s="97">
        <f>Juniori!SA55</f>
        <v>0</v>
      </c>
      <c r="SB37" s="97">
        <f>Juniori!SB55</f>
        <v>0</v>
      </c>
      <c r="SC37" s="97">
        <f>Juniori!SC55</f>
        <v>0</v>
      </c>
      <c r="SD37" s="97">
        <f>Juniori!SD55</f>
        <v>0</v>
      </c>
      <c r="SE37" s="97">
        <f>Juniori!SE55</f>
        <v>0</v>
      </c>
      <c r="SF37" s="97">
        <f>Juniori!SF55</f>
        <v>0</v>
      </c>
      <c r="SG37" s="97">
        <f>Juniori!SG55</f>
        <v>0</v>
      </c>
      <c r="SH37" s="97">
        <f>Juniori!SH55</f>
        <v>0</v>
      </c>
      <c r="SI37" s="97">
        <f>Juniori!SI55</f>
        <v>0</v>
      </c>
      <c r="SJ37" s="97">
        <f>Juniori!SJ55</f>
        <v>0</v>
      </c>
      <c r="SK37" s="97">
        <f>Juniori!SK55</f>
        <v>0</v>
      </c>
      <c r="SL37" s="97">
        <f>Juniori!SL55</f>
        <v>0</v>
      </c>
      <c r="SM37" s="97">
        <f>Juniori!SM55</f>
        <v>0</v>
      </c>
      <c r="SN37" s="97">
        <f>Juniori!SN55</f>
        <v>0</v>
      </c>
      <c r="SO37" s="97">
        <f>Juniori!SO55</f>
        <v>0</v>
      </c>
      <c r="SP37" s="97">
        <f>Juniori!SP55</f>
        <v>0</v>
      </c>
      <c r="SQ37" s="97">
        <f>Juniori!SQ55</f>
        <v>0</v>
      </c>
      <c r="SR37" s="97">
        <f>Juniori!SR55</f>
        <v>0</v>
      </c>
      <c r="SS37" s="97">
        <f>Juniori!SS55</f>
        <v>0</v>
      </c>
      <c r="ST37" s="97">
        <f>Juniori!ST55</f>
        <v>0</v>
      </c>
      <c r="SU37" s="97">
        <f>Juniori!SU55</f>
        <v>0</v>
      </c>
      <c r="SV37" s="97">
        <f>Juniori!SV55</f>
        <v>0</v>
      </c>
      <c r="SW37" s="97">
        <f>Juniori!SW55</f>
        <v>0</v>
      </c>
      <c r="SX37" s="97">
        <f>Juniori!SX55</f>
        <v>0</v>
      </c>
      <c r="SY37" s="97">
        <f>Juniori!SY55</f>
        <v>0</v>
      </c>
      <c r="SZ37" s="97">
        <f>Juniori!SZ55</f>
        <v>0</v>
      </c>
      <c r="TA37" s="97">
        <f>Juniori!TA55</f>
        <v>0</v>
      </c>
      <c r="TB37" s="97">
        <f>Juniori!TB55</f>
        <v>0</v>
      </c>
    </row>
    <row r="38" spans="1:522" s="1" customFormat="1" ht="18" customHeight="1" x14ac:dyDescent="0.2">
      <c r="A38" s="12">
        <v>26</v>
      </c>
      <c r="B38" s="11" t="s">
        <v>22</v>
      </c>
      <c r="C38" s="1">
        <v>10993</v>
      </c>
      <c r="D38" s="1">
        <v>2016</v>
      </c>
      <c r="E38" t="s">
        <v>82</v>
      </c>
      <c r="F38" s="1">
        <v>9008</v>
      </c>
      <c r="G38" s="9" t="s">
        <v>94</v>
      </c>
      <c r="H38" s="4" t="s">
        <v>209</v>
      </c>
      <c r="I38" s="1">
        <f>SUM(K38:TB38)</f>
        <v>34</v>
      </c>
      <c r="J38" s="12">
        <f>Tabuľka3[[#This Row],[Stĺpec9]]</f>
        <v>34</v>
      </c>
      <c r="K38" s="97">
        <f>Juniori!K18</f>
        <v>0</v>
      </c>
      <c r="L38" s="97">
        <f>Juniori!L18</f>
        <v>0</v>
      </c>
      <c r="M38" s="97">
        <f>Juniori!M18</f>
        <v>0</v>
      </c>
      <c r="N38" s="97">
        <f>Juniori!N18</f>
        <v>0</v>
      </c>
      <c r="O38" s="97">
        <f>Juniori!O18</f>
        <v>0</v>
      </c>
      <c r="P38" s="97">
        <f>Juniori!P18</f>
        <v>0</v>
      </c>
      <c r="Q38" s="97">
        <f>Juniori!Q18</f>
        <v>0</v>
      </c>
      <c r="R38" s="97">
        <f>Juniori!R18</f>
        <v>0</v>
      </c>
      <c r="S38" s="97">
        <f>Juniori!S18</f>
        <v>0</v>
      </c>
      <c r="T38" s="97">
        <f>Juniori!T18</f>
        <v>0</v>
      </c>
      <c r="U38" s="97">
        <f>Juniori!U18</f>
        <v>0</v>
      </c>
      <c r="V38" s="97">
        <f>Juniori!V18</f>
        <v>0</v>
      </c>
      <c r="W38" s="97">
        <f>Juniori!W18</f>
        <v>0</v>
      </c>
      <c r="X38" s="97">
        <f>Juniori!X18</f>
        <v>0</v>
      </c>
      <c r="Y38" s="97">
        <f>Juniori!Y18</f>
        <v>0</v>
      </c>
      <c r="Z38" s="97">
        <f>Juniori!Z18</f>
        <v>0</v>
      </c>
      <c r="AA38" s="97">
        <f>Juniori!AA18</f>
        <v>0</v>
      </c>
      <c r="AB38" s="97">
        <f>Juniori!AB18</f>
        <v>0</v>
      </c>
      <c r="AC38" s="97">
        <f>Juniori!AC18</f>
        <v>0</v>
      </c>
      <c r="AD38" s="97">
        <f>Juniori!AD18</f>
        <v>0</v>
      </c>
      <c r="AE38" s="97">
        <f>Juniori!AE18</f>
        <v>0</v>
      </c>
      <c r="AF38" s="97">
        <f>Juniori!AF18</f>
        <v>0</v>
      </c>
      <c r="AG38" s="97">
        <f>Juniori!AG18</f>
        <v>0</v>
      </c>
      <c r="AH38" s="97">
        <f>Juniori!AH18</f>
        <v>0</v>
      </c>
      <c r="AI38" s="97">
        <f>Juniori!AI18</f>
        <v>0</v>
      </c>
      <c r="AJ38" s="97">
        <f>Juniori!AJ18</f>
        <v>0</v>
      </c>
      <c r="AK38" s="97">
        <f>Juniori!AK18</f>
        <v>0</v>
      </c>
      <c r="AL38" s="97">
        <f>Juniori!AL18</f>
        <v>0</v>
      </c>
      <c r="AM38" s="97">
        <f>Juniori!AM18</f>
        <v>0</v>
      </c>
      <c r="AN38" s="97">
        <f>Juniori!AN18</f>
        <v>0</v>
      </c>
      <c r="AO38" s="97">
        <f>Juniori!AO18</f>
        <v>0</v>
      </c>
      <c r="AP38" s="97">
        <f>Juniori!AP18</f>
        <v>0</v>
      </c>
      <c r="AQ38" s="97">
        <f>Juniori!AQ18</f>
        <v>0</v>
      </c>
      <c r="AR38" s="97">
        <f>Juniori!AR18</f>
        <v>0</v>
      </c>
      <c r="AS38" s="97">
        <f>Juniori!AS18</f>
        <v>0</v>
      </c>
      <c r="AT38" s="97">
        <f>Juniori!AT18</f>
        <v>0</v>
      </c>
      <c r="AU38" s="97">
        <f>Juniori!AU18</f>
        <v>0</v>
      </c>
      <c r="AV38" s="97">
        <f>Juniori!AV18</f>
        <v>0</v>
      </c>
      <c r="AW38" s="97">
        <f>Juniori!AW18</f>
        <v>0</v>
      </c>
      <c r="AX38" s="97">
        <f>Juniori!AX18</f>
        <v>0</v>
      </c>
      <c r="AY38" s="97">
        <f>Juniori!AY18</f>
        <v>0</v>
      </c>
      <c r="AZ38" s="97">
        <f>Juniori!AZ18</f>
        <v>0</v>
      </c>
      <c r="BA38" s="97">
        <f>Juniori!BA18</f>
        <v>0</v>
      </c>
      <c r="BB38" s="97">
        <f>Juniori!BB18</f>
        <v>0</v>
      </c>
      <c r="BC38" s="97">
        <f>Juniori!BC18</f>
        <v>0</v>
      </c>
      <c r="BD38" s="97">
        <f>Juniori!BD18</f>
        <v>0</v>
      </c>
      <c r="BE38" s="97">
        <f>Juniori!BE18</f>
        <v>0</v>
      </c>
      <c r="BF38" s="97">
        <f>Juniori!BF18</f>
        <v>0</v>
      </c>
      <c r="BG38" s="97">
        <f>Juniori!BG18</f>
        <v>0</v>
      </c>
      <c r="BH38" s="97">
        <f>Juniori!BH18</f>
        <v>0</v>
      </c>
      <c r="BI38" s="97">
        <f>Juniori!BI18</f>
        <v>0</v>
      </c>
      <c r="BJ38" s="97">
        <f>Juniori!BJ18</f>
        <v>0</v>
      </c>
      <c r="BK38" s="97">
        <f>Juniori!BK18</f>
        <v>0</v>
      </c>
      <c r="BL38" s="97">
        <f>Juniori!BL18</f>
        <v>0</v>
      </c>
      <c r="BM38" s="97">
        <f>Juniori!BM18</f>
        <v>0</v>
      </c>
      <c r="BN38" s="97">
        <f>Juniori!BN18</f>
        <v>0</v>
      </c>
      <c r="BO38" s="97">
        <f>Juniori!BO18</f>
        <v>0</v>
      </c>
      <c r="BP38" s="97">
        <f>Juniori!BP18</f>
        <v>0</v>
      </c>
      <c r="BQ38" s="97">
        <f>Juniori!BQ18</f>
        <v>0</v>
      </c>
      <c r="BR38" s="97">
        <f>Juniori!BR18</f>
        <v>0</v>
      </c>
      <c r="BS38" s="97">
        <f>Juniori!BS18</f>
        <v>0</v>
      </c>
      <c r="BT38" s="97">
        <f>Juniori!BT18</f>
        <v>0</v>
      </c>
      <c r="BU38" s="97">
        <f>Juniori!BU18</f>
        <v>0</v>
      </c>
      <c r="BV38" s="97">
        <f>Juniori!BV18</f>
        <v>0</v>
      </c>
      <c r="BW38" s="97">
        <f>Juniori!BW18</f>
        <v>0</v>
      </c>
      <c r="BX38" s="97">
        <f>Juniori!BX18</f>
        <v>0</v>
      </c>
      <c r="BY38" s="97">
        <f>Juniori!BY18</f>
        <v>0</v>
      </c>
      <c r="BZ38" s="97">
        <f>Juniori!BZ18</f>
        <v>0</v>
      </c>
      <c r="CA38" s="97">
        <f>Juniori!CA18</f>
        <v>0</v>
      </c>
      <c r="CB38" s="97">
        <f>Juniori!CB18</f>
        <v>0</v>
      </c>
      <c r="CC38" s="97">
        <f>Juniori!CC18</f>
        <v>0</v>
      </c>
      <c r="CD38" s="97">
        <f>Juniori!CD18</f>
        <v>0</v>
      </c>
      <c r="CE38" s="97">
        <f>Juniori!CE18</f>
        <v>0</v>
      </c>
      <c r="CF38" s="97">
        <f>Juniori!CF18</f>
        <v>3</v>
      </c>
      <c r="CG38" s="97">
        <f>Juniori!CG18</f>
        <v>5</v>
      </c>
      <c r="CH38" s="97">
        <f>Juniori!CH18</f>
        <v>0</v>
      </c>
      <c r="CI38" s="97">
        <f>Juniori!CI18</f>
        <v>0</v>
      </c>
      <c r="CJ38" s="97">
        <f>Juniori!CJ18</f>
        <v>0</v>
      </c>
      <c r="CK38" s="97">
        <f>Juniori!CK18</f>
        <v>0</v>
      </c>
      <c r="CL38" s="97">
        <f>Juniori!CL18</f>
        <v>0</v>
      </c>
      <c r="CM38" s="97">
        <f>Juniori!CM18</f>
        <v>0</v>
      </c>
      <c r="CN38" s="97">
        <f>Juniori!CN18</f>
        <v>0</v>
      </c>
      <c r="CO38" s="97">
        <f>Juniori!CO18</f>
        <v>0</v>
      </c>
      <c r="CP38" s="97">
        <f>Juniori!CP18</f>
        <v>3</v>
      </c>
      <c r="CQ38" s="97">
        <f>Juniori!CQ18</f>
        <v>4</v>
      </c>
      <c r="CR38" s="97">
        <f>Juniori!CR18</f>
        <v>0</v>
      </c>
      <c r="CS38" s="97">
        <f>Juniori!CS18</f>
        <v>0</v>
      </c>
      <c r="CT38" s="97">
        <f>Juniori!CT18</f>
        <v>0</v>
      </c>
      <c r="CU38" s="97">
        <f>Juniori!CU18</f>
        <v>0</v>
      </c>
      <c r="CV38" s="97">
        <f>Juniori!CV18</f>
        <v>0</v>
      </c>
      <c r="CW38" s="97">
        <f>Juniori!CW18</f>
        <v>0</v>
      </c>
      <c r="CX38" s="97">
        <f>Juniori!CX18</f>
        <v>0</v>
      </c>
      <c r="CY38" s="97">
        <f>Juniori!CY18</f>
        <v>0</v>
      </c>
      <c r="CZ38" s="97">
        <f>Juniori!CZ18</f>
        <v>0</v>
      </c>
      <c r="DA38" s="97">
        <f>Juniori!DA18</f>
        <v>0</v>
      </c>
      <c r="DB38" s="97">
        <f>Juniori!DB18</f>
        <v>0</v>
      </c>
      <c r="DC38" s="97">
        <f>Juniori!DC18</f>
        <v>0</v>
      </c>
      <c r="DD38" s="97">
        <f>Juniori!DD18</f>
        <v>0</v>
      </c>
      <c r="DE38" s="97">
        <f>Juniori!DE18</f>
        <v>0</v>
      </c>
      <c r="DF38" s="97">
        <f>Juniori!DF18</f>
        <v>0</v>
      </c>
      <c r="DG38" s="97">
        <f>Juniori!DG18</f>
        <v>0</v>
      </c>
      <c r="DH38" s="97">
        <f>Juniori!DH18</f>
        <v>0</v>
      </c>
      <c r="DI38" s="97">
        <f>Juniori!DI18</f>
        <v>0</v>
      </c>
      <c r="DJ38" s="97">
        <f>Juniori!DJ18</f>
        <v>0</v>
      </c>
      <c r="DK38" s="97">
        <f>Juniori!DK18</f>
        <v>0</v>
      </c>
      <c r="DL38" s="97">
        <f>Juniori!DL18</f>
        <v>0</v>
      </c>
      <c r="DM38" s="97">
        <f>Juniori!DM18</f>
        <v>0</v>
      </c>
      <c r="DN38" s="97">
        <f>Juniori!DN18</f>
        <v>0</v>
      </c>
      <c r="DO38" s="97">
        <f>Juniori!DO18</f>
        <v>0</v>
      </c>
      <c r="DP38" s="97">
        <f>Juniori!DP18</f>
        <v>0</v>
      </c>
      <c r="DQ38" s="97">
        <f>Juniori!DQ18</f>
        <v>0</v>
      </c>
      <c r="DR38" s="97">
        <f>Juniori!DR18</f>
        <v>0</v>
      </c>
      <c r="DS38" s="97">
        <f>Juniori!DS18</f>
        <v>0</v>
      </c>
      <c r="DT38" s="97">
        <f>Juniori!DT18</f>
        <v>0</v>
      </c>
      <c r="DU38" s="97">
        <f>Juniori!DU18</f>
        <v>0</v>
      </c>
      <c r="DV38" s="97">
        <f>Juniori!DV18</f>
        <v>0</v>
      </c>
      <c r="DW38" s="97">
        <f>Juniori!DW18</f>
        <v>0</v>
      </c>
      <c r="DX38" s="97">
        <f>Juniori!DX18</f>
        <v>0</v>
      </c>
      <c r="DY38" s="97">
        <f>Juniori!DY18</f>
        <v>0</v>
      </c>
      <c r="DZ38" s="97">
        <f>Juniori!DZ18</f>
        <v>5</v>
      </c>
      <c r="EA38" s="97">
        <f>Juniori!EA18</f>
        <v>7</v>
      </c>
      <c r="EB38" s="97">
        <f>Juniori!EB18</f>
        <v>0</v>
      </c>
      <c r="EC38" s="97">
        <f>Juniori!EC18</f>
        <v>0</v>
      </c>
      <c r="ED38" s="97">
        <f>Juniori!ED18</f>
        <v>0</v>
      </c>
      <c r="EE38" s="97">
        <f>Juniori!EE18</f>
        <v>0</v>
      </c>
      <c r="EF38" s="97">
        <f>Juniori!EF18</f>
        <v>0</v>
      </c>
      <c r="EG38" s="97">
        <f>Juniori!EG18</f>
        <v>0</v>
      </c>
      <c r="EH38" s="97">
        <f>Juniori!EH18</f>
        <v>3</v>
      </c>
      <c r="EI38" s="97">
        <f>Juniori!EI18</f>
        <v>0</v>
      </c>
      <c r="EJ38" s="97">
        <f>Juniori!EJ18</f>
        <v>0</v>
      </c>
      <c r="EK38" s="97">
        <f>Juniori!EK18</f>
        <v>4</v>
      </c>
      <c r="EL38" s="97">
        <f>Juniori!EL18</f>
        <v>0</v>
      </c>
      <c r="EM38" s="97">
        <f>Juniori!EM18</f>
        <v>0</v>
      </c>
      <c r="EN38" s="97">
        <f>Juniori!EN18</f>
        <v>0</v>
      </c>
      <c r="EO38" s="97">
        <f>Juniori!EO18</f>
        <v>0</v>
      </c>
      <c r="EP38" s="97">
        <f>Juniori!EP18</f>
        <v>0</v>
      </c>
      <c r="EQ38" s="97">
        <f>Juniori!EQ18</f>
        <v>0</v>
      </c>
      <c r="ER38" s="97">
        <f>Juniori!ER18</f>
        <v>0</v>
      </c>
      <c r="ES38" s="97">
        <f>Juniori!ES18</f>
        <v>0</v>
      </c>
      <c r="ET38" s="97">
        <f>Juniori!ET18</f>
        <v>0</v>
      </c>
      <c r="EU38" s="97">
        <f>Juniori!EU18</f>
        <v>0</v>
      </c>
      <c r="EV38" s="97">
        <f>Juniori!EV18</f>
        <v>0</v>
      </c>
      <c r="EW38" s="97">
        <f>Juniori!EW18</f>
        <v>0</v>
      </c>
      <c r="EX38" s="97">
        <f>Juniori!EX18</f>
        <v>0</v>
      </c>
      <c r="EY38" s="97">
        <f>Juniori!EY18</f>
        <v>0</v>
      </c>
      <c r="EZ38" s="97">
        <f>Juniori!EZ18</f>
        <v>0</v>
      </c>
      <c r="FA38" s="97">
        <f>Juniori!FA18</f>
        <v>0</v>
      </c>
      <c r="FB38" s="97">
        <f>Juniori!FB18</f>
        <v>0</v>
      </c>
      <c r="FC38" s="97">
        <f>Juniori!FC18</f>
        <v>0</v>
      </c>
      <c r="FD38" s="97">
        <f>Juniori!FD18</f>
        <v>0</v>
      </c>
      <c r="FE38" s="97">
        <f>Juniori!FE18</f>
        <v>0</v>
      </c>
      <c r="FF38" s="97">
        <f>Juniori!FF18</f>
        <v>0</v>
      </c>
      <c r="FG38" s="97">
        <f>Juniori!FG18</f>
        <v>0</v>
      </c>
      <c r="FH38" s="97">
        <f>Juniori!FH18</f>
        <v>0</v>
      </c>
      <c r="FI38" s="97">
        <f>Juniori!FI18</f>
        <v>0</v>
      </c>
      <c r="FJ38" s="97">
        <f>Juniori!FJ18</f>
        <v>0</v>
      </c>
      <c r="FK38" s="97">
        <f>Juniori!FK18</f>
        <v>0</v>
      </c>
      <c r="FL38" s="97">
        <f>Juniori!FL18</f>
        <v>0</v>
      </c>
      <c r="FM38" s="97">
        <f>Juniori!FM18</f>
        <v>0</v>
      </c>
      <c r="FN38" s="97">
        <f>Juniori!FN18</f>
        <v>0</v>
      </c>
      <c r="FO38" s="97">
        <f>Juniori!FO18</f>
        <v>0</v>
      </c>
      <c r="FP38" s="97">
        <f>Juniori!FP18</f>
        <v>0</v>
      </c>
      <c r="FQ38" s="97">
        <f>Juniori!FQ18</f>
        <v>0</v>
      </c>
      <c r="FR38" s="97">
        <f>Juniori!FR18</f>
        <v>0</v>
      </c>
      <c r="FS38" s="97">
        <f>Juniori!FS18</f>
        <v>0</v>
      </c>
      <c r="FT38" s="97">
        <f>Juniori!FT18</f>
        <v>0</v>
      </c>
      <c r="FU38" s="97">
        <f>Juniori!FU18</f>
        <v>0</v>
      </c>
      <c r="FV38" s="97">
        <f>Juniori!FV18</f>
        <v>0</v>
      </c>
      <c r="FW38" s="97">
        <f>Juniori!FW18</f>
        <v>0</v>
      </c>
      <c r="FX38" s="97">
        <f>Juniori!FX18</f>
        <v>0</v>
      </c>
      <c r="FY38" s="97">
        <f>Juniori!FY18</f>
        <v>0</v>
      </c>
      <c r="FZ38" s="97">
        <f>Juniori!FZ18</f>
        <v>0</v>
      </c>
      <c r="GA38" s="97">
        <f>Juniori!GA18</f>
        <v>0</v>
      </c>
      <c r="GB38" s="97">
        <f>Juniori!GB18</f>
        <v>0</v>
      </c>
      <c r="GC38" s="97">
        <f>Juniori!GC18</f>
        <v>0</v>
      </c>
      <c r="GD38" s="97">
        <f>Juniori!GD18</f>
        <v>0</v>
      </c>
      <c r="GE38" s="97">
        <f>Juniori!GE18</f>
        <v>0</v>
      </c>
      <c r="GF38" s="97">
        <f>Juniori!GF18</f>
        <v>0</v>
      </c>
      <c r="GG38" s="97">
        <f>Juniori!GG18</f>
        <v>0</v>
      </c>
      <c r="GH38" s="97">
        <f>Juniori!GH18</f>
        <v>0</v>
      </c>
      <c r="GI38" s="97">
        <f>Juniori!GI18</f>
        <v>0</v>
      </c>
      <c r="GJ38" s="97">
        <f>Juniori!GJ18</f>
        <v>0</v>
      </c>
      <c r="GK38" s="97">
        <f>Juniori!GK18</f>
        <v>0</v>
      </c>
      <c r="GL38" s="97">
        <f>Juniori!GL18</f>
        <v>0</v>
      </c>
      <c r="GM38" s="97">
        <f>Juniori!GM18</f>
        <v>0</v>
      </c>
      <c r="GN38" s="97">
        <f>Juniori!GN18</f>
        <v>0</v>
      </c>
      <c r="GO38" s="97">
        <f>Juniori!GO18</f>
        <v>0</v>
      </c>
      <c r="GP38" s="97">
        <f>Juniori!GP18</f>
        <v>0</v>
      </c>
      <c r="GQ38" s="97">
        <f>Juniori!GQ18</f>
        <v>0</v>
      </c>
      <c r="GR38" s="97">
        <f>Juniori!GR18</f>
        <v>0</v>
      </c>
      <c r="GS38" s="97">
        <f>Juniori!GS18</f>
        <v>0</v>
      </c>
      <c r="GT38" s="97">
        <f>Juniori!GT18</f>
        <v>0</v>
      </c>
      <c r="GU38" s="97">
        <f>Juniori!GU18</f>
        <v>0</v>
      </c>
      <c r="GV38" s="97">
        <f>Juniori!GV18</f>
        <v>0</v>
      </c>
      <c r="GW38" s="97">
        <f>Juniori!GW18</f>
        <v>0</v>
      </c>
      <c r="GX38" s="97">
        <f>Juniori!GX18</f>
        <v>0</v>
      </c>
      <c r="GY38" s="97">
        <f>Juniori!GY18</f>
        <v>0</v>
      </c>
      <c r="GZ38" s="97">
        <f>Juniori!GZ18</f>
        <v>0</v>
      </c>
      <c r="HA38" s="97">
        <f>Juniori!HA18</f>
        <v>0</v>
      </c>
      <c r="HB38" s="97">
        <f>Juniori!HB18</f>
        <v>0</v>
      </c>
      <c r="HC38" s="97">
        <f>Juniori!HC18</f>
        <v>0</v>
      </c>
      <c r="HD38" s="97">
        <f>Juniori!HD18</f>
        <v>0</v>
      </c>
      <c r="HE38" s="97">
        <f>Juniori!HE18</f>
        <v>0</v>
      </c>
      <c r="HF38" s="97">
        <f>Juniori!HF18</f>
        <v>0</v>
      </c>
      <c r="HG38" s="97">
        <f>Juniori!HG18</f>
        <v>0</v>
      </c>
      <c r="HH38" s="97">
        <f>Juniori!HH18</f>
        <v>0</v>
      </c>
      <c r="HI38" s="97">
        <f>Juniori!HI18</f>
        <v>0</v>
      </c>
      <c r="HJ38" s="97">
        <f>Juniori!HJ18</f>
        <v>0</v>
      </c>
      <c r="HK38" s="97">
        <f>Juniori!HK18</f>
        <v>0</v>
      </c>
      <c r="HL38" s="97">
        <f>Juniori!HL18</f>
        <v>0</v>
      </c>
      <c r="HM38" s="97">
        <f>Juniori!HM18</f>
        <v>0</v>
      </c>
      <c r="HN38" s="97">
        <f>Juniori!HN18</f>
        <v>0</v>
      </c>
      <c r="HO38" s="97">
        <f>Juniori!HO18</f>
        <v>0</v>
      </c>
      <c r="HP38" s="97">
        <f>Juniori!HP18</f>
        <v>0</v>
      </c>
      <c r="HQ38" s="97">
        <f>Juniori!HQ18</f>
        <v>0</v>
      </c>
      <c r="HR38" s="97">
        <f>Juniori!HR18</f>
        <v>0</v>
      </c>
      <c r="HS38" s="97">
        <f>Juniori!HS18</f>
        <v>0</v>
      </c>
      <c r="HT38" s="97">
        <f>Juniori!HT18</f>
        <v>0</v>
      </c>
      <c r="HU38" s="97">
        <f>Juniori!HU18</f>
        <v>0</v>
      </c>
      <c r="HV38" s="97">
        <f>Juniori!HV18</f>
        <v>0</v>
      </c>
      <c r="HW38" s="97">
        <f>Juniori!HW18</f>
        <v>0</v>
      </c>
      <c r="HX38" s="97">
        <f>Juniori!HX18</f>
        <v>0</v>
      </c>
      <c r="HY38" s="97">
        <f>Juniori!HY18</f>
        <v>0</v>
      </c>
      <c r="HZ38" s="97">
        <f>Juniori!HZ18</f>
        <v>0</v>
      </c>
      <c r="IA38" s="97">
        <f>Juniori!IA18</f>
        <v>0</v>
      </c>
      <c r="IB38" s="97">
        <f>Juniori!IB18</f>
        <v>0</v>
      </c>
      <c r="IC38" s="97">
        <f>Juniori!IC18</f>
        <v>0</v>
      </c>
      <c r="ID38" s="97">
        <f>Juniori!ID18</f>
        <v>0</v>
      </c>
      <c r="IE38" s="97">
        <f>Juniori!IE18</f>
        <v>0</v>
      </c>
      <c r="IF38" s="97">
        <f>Juniori!IF18</f>
        <v>0</v>
      </c>
      <c r="IG38" s="97">
        <f>Juniori!IG18</f>
        <v>0</v>
      </c>
      <c r="IH38" s="97">
        <f>Juniori!IH18</f>
        <v>0</v>
      </c>
      <c r="II38" s="97">
        <f>Juniori!II18</f>
        <v>0</v>
      </c>
      <c r="IJ38" s="97">
        <f>Juniori!IJ18</f>
        <v>0</v>
      </c>
      <c r="IK38" s="97">
        <f>Juniori!IK18</f>
        <v>0</v>
      </c>
      <c r="IL38" s="97">
        <f>Juniori!IL18</f>
        <v>0</v>
      </c>
      <c r="IM38" s="97">
        <f>Juniori!IM18</f>
        <v>0</v>
      </c>
      <c r="IN38" s="97">
        <f>Juniori!IN18</f>
        <v>0</v>
      </c>
      <c r="IO38" s="97">
        <f>Juniori!IO18</f>
        <v>0</v>
      </c>
      <c r="IP38" s="97">
        <f>Juniori!IP18</f>
        <v>0</v>
      </c>
      <c r="IQ38" s="97">
        <f>Juniori!IQ18</f>
        <v>0</v>
      </c>
      <c r="IR38" s="97">
        <f>Juniori!IR18</f>
        <v>0</v>
      </c>
      <c r="IS38" s="97">
        <f>Juniori!IS18</f>
        <v>0</v>
      </c>
      <c r="IT38" s="97">
        <f>Juniori!IT18</f>
        <v>0</v>
      </c>
      <c r="IU38" s="97">
        <f>Juniori!IU18</f>
        <v>0</v>
      </c>
      <c r="IV38" s="97">
        <f>Juniori!IV18</f>
        <v>0</v>
      </c>
      <c r="IW38" s="97">
        <f>Juniori!IW18</f>
        <v>0</v>
      </c>
      <c r="IX38" s="97">
        <f>Juniori!IX18</f>
        <v>0</v>
      </c>
      <c r="IY38" s="97">
        <f>Juniori!IY18</f>
        <v>0</v>
      </c>
      <c r="IZ38" s="97">
        <f>Juniori!IZ18</f>
        <v>0</v>
      </c>
      <c r="JA38" s="97">
        <f>Juniori!JA18</f>
        <v>0</v>
      </c>
      <c r="JB38" s="97">
        <f>Juniori!JB18</f>
        <v>0</v>
      </c>
      <c r="JC38" s="97">
        <f>Juniori!JC18</f>
        <v>0</v>
      </c>
      <c r="JD38" s="97">
        <f>Juniori!JD18</f>
        <v>0</v>
      </c>
      <c r="JE38" s="97">
        <f>Juniori!JE18</f>
        <v>0</v>
      </c>
      <c r="JF38" s="97">
        <f>Juniori!JF18</f>
        <v>0</v>
      </c>
      <c r="JG38" s="97">
        <f>Juniori!JG18</f>
        <v>0</v>
      </c>
      <c r="JH38" s="97">
        <f>Juniori!JH18</f>
        <v>0</v>
      </c>
      <c r="JI38" s="97">
        <f>Juniori!JI18</f>
        <v>0</v>
      </c>
      <c r="JJ38" s="97">
        <f>Juniori!JJ18</f>
        <v>0</v>
      </c>
      <c r="JK38" s="97">
        <f>Juniori!JK18</f>
        <v>0</v>
      </c>
      <c r="JL38" s="97">
        <f>Juniori!JL18</f>
        <v>0</v>
      </c>
      <c r="JM38" s="97">
        <f>Juniori!JM18</f>
        <v>0</v>
      </c>
      <c r="JN38" s="97">
        <f>Juniori!JN18</f>
        <v>0</v>
      </c>
      <c r="JO38" s="97">
        <f>Juniori!JO18</f>
        <v>0</v>
      </c>
      <c r="JP38" s="97">
        <f>Juniori!JP18</f>
        <v>0</v>
      </c>
      <c r="JQ38" s="97">
        <f>Juniori!JQ18</f>
        <v>0</v>
      </c>
      <c r="JR38" s="97">
        <f>Juniori!JR18</f>
        <v>0</v>
      </c>
      <c r="JS38" s="97">
        <f>Juniori!JS18</f>
        <v>0</v>
      </c>
      <c r="JT38" s="97">
        <f>Juniori!JT18</f>
        <v>0</v>
      </c>
      <c r="JU38" s="97">
        <f>Juniori!JU18</f>
        <v>0</v>
      </c>
      <c r="JV38" s="97">
        <f>Juniori!JV18</f>
        <v>0</v>
      </c>
      <c r="JW38" s="97">
        <f>Juniori!JW18</f>
        <v>0</v>
      </c>
      <c r="JX38" s="97">
        <f>Juniori!JX18</f>
        <v>0</v>
      </c>
      <c r="JY38" s="97">
        <f>Juniori!JY18</f>
        <v>0</v>
      </c>
      <c r="JZ38" s="97">
        <f>Juniori!JZ18</f>
        <v>0</v>
      </c>
      <c r="KA38" s="97">
        <f>Juniori!KA18</f>
        <v>0</v>
      </c>
      <c r="KB38" s="97">
        <f>Juniori!KB18</f>
        <v>0</v>
      </c>
      <c r="KC38" s="97">
        <f>Juniori!KC18</f>
        <v>0</v>
      </c>
      <c r="KD38" s="97">
        <f>Juniori!KD18</f>
        <v>0</v>
      </c>
      <c r="KE38" s="97">
        <f>Juniori!KE18</f>
        <v>0</v>
      </c>
      <c r="KF38" s="97">
        <f>Juniori!KF18</f>
        <v>0</v>
      </c>
      <c r="KG38" s="97">
        <f>Juniori!KG18</f>
        <v>0</v>
      </c>
      <c r="KH38" s="97">
        <f>Juniori!KH18</f>
        <v>0</v>
      </c>
      <c r="KI38" s="97">
        <f>Juniori!KI18</f>
        <v>0</v>
      </c>
      <c r="KJ38" s="97">
        <f>Juniori!KJ18</f>
        <v>0</v>
      </c>
      <c r="KK38" s="97">
        <f>Juniori!KK18</f>
        <v>0</v>
      </c>
      <c r="KL38" s="97">
        <f>Juniori!KL18</f>
        <v>0</v>
      </c>
      <c r="KM38" s="97">
        <f>Juniori!KM18</f>
        <v>0</v>
      </c>
      <c r="KN38" s="97">
        <f>Juniori!KN18</f>
        <v>0</v>
      </c>
      <c r="KO38" s="97">
        <f>Juniori!KO18</f>
        <v>0</v>
      </c>
      <c r="KP38" s="97">
        <f>Juniori!KP18</f>
        <v>0</v>
      </c>
      <c r="KQ38" s="97">
        <f>Juniori!KQ18</f>
        <v>0</v>
      </c>
      <c r="KR38" s="97">
        <f>Juniori!KR18</f>
        <v>0</v>
      </c>
      <c r="KS38" s="97">
        <f>Juniori!KS18</f>
        <v>0</v>
      </c>
      <c r="KT38" s="97">
        <f>Juniori!KT18</f>
        <v>0</v>
      </c>
      <c r="KU38" s="97">
        <f>Juniori!KU18</f>
        <v>0</v>
      </c>
      <c r="KV38" s="97">
        <f>Juniori!KV18</f>
        <v>0</v>
      </c>
      <c r="KW38" s="97">
        <f>Juniori!KW18</f>
        <v>0</v>
      </c>
      <c r="KX38" s="97">
        <f>Juniori!KX18</f>
        <v>0</v>
      </c>
      <c r="KY38" s="97">
        <f>Juniori!KY18</f>
        <v>0</v>
      </c>
      <c r="KZ38" s="97">
        <f>Juniori!KZ18</f>
        <v>0</v>
      </c>
      <c r="LA38" s="97">
        <f>Juniori!LA18</f>
        <v>0</v>
      </c>
      <c r="LB38" s="97">
        <f>Juniori!LB18</f>
        <v>0</v>
      </c>
      <c r="LC38" s="97">
        <f>Juniori!LC18</f>
        <v>0</v>
      </c>
      <c r="LD38" s="97">
        <f>Juniori!LD18</f>
        <v>0</v>
      </c>
      <c r="LE38" s="97">
        <f>Juniori!LE18</f>
        <v>0</v>
      </c>
      <c r="LF38" s="97">
        <f>Juniori!LF18</f>
        <v>0</v>
      </c>
      <c r="LG38" s="97">
        <f>Juniori!LG18</f>
        <v>0</v>
      </c>
      <c r="LH38" s="97">
        <f>Juniori!LH18</f>
        <v>0</v>
      </c>
      <c r="LI38" s="97">
        <f>Juniori!LI18</f>
        <v>0</v>
      </c>
      <c r="LJ38" s="97">
        <f>Juniori!LJ18</f>
        <v>0</v>
      </c>
      <c r="LK38" s="97">
        <f>Juniori!LK18</f>
        <v>0</v>
      </c>
      <c r="LL38" s="97">
        <f>Juniori!LL18</f>
        <v>0</v>
      </c>
      <c r="LM38" s="97">
        <f>Juniori!LM18</f>
        <v>0</v>
      </c>
      <c r="LN38" s="97">
        <f>Juniori!LN18</f>
        <v>0</v>
      </c>
      <c r="LO38" s="97">
        <f>Juniori!LO18</f>
        <v>0</v>
      </c>
      <c r="LP38" s="97">
        <f>Juniori!LP18</f>
        <v>0</v>
      </c>
      <c r="LQ38" s="97">
        <f>Juniori!LQ18</f>
        <v>0</v>
      </c>
      <c r="LR38" s="97">
        <f>Juniori!LR18</f>
        <v>0</v>
      </c>
      <c r="LS38" s="97">
        <f>Juniori!LS18</f>
        <v>0</v>
      </c>
      <c r="LT38" s="97">
        <f>Juniori!LT18</f>
        <v>0</v>
      </c>
      <c r="LU38" s="97">
        <f>Juniori!LU18</f>
        <v>0</v>
      </c>
      <c r="LV38" s="97">
        <f>Juniori!LV18</f>
        <v>0</v>
      </c>
      <c r="LW38" s="97">
        <f>Juniori!LW18</f>
        <v>0</v>
      </c>
      <c r="LX38" s="97">
        <f>Juniori!LX18</f>
        <v>0</v>
      </c>
      <c r="LY38" s="97">
        <f>Juniori!LY18</f>
        <v>0</v>
      </c>
      <c r="LZ38" s="97">
        <f>Juniori!LZ18</f>
        <v>0</v>
      </c>
      <c r="MA38" s="97">
        <f>Juniori!MA18</f>
        <v>0</v>
      </c>
      <c r="MB38" s="97">
        <f>Juniori!MB18</f>
        <v>0</v>
      </c>
      <c r="MC38" s="97">
        <f>Juniori!MC18</f>
        <v>0</v>
      </c>
      <c r="MD38" s="97">
        <f>Juniori!MD18</f>
        <v>0</v>
      </c>
      <c r="ME38" s="97">
        <f>Juniori!ME18</f>
        <v>0</v>
      </c>
      <c r="MF38" s="97">
        <f>Juniori!MF18</f>
        <v>0</v>
      </c>
      <c r="MG38" s="97">
        <f>Juniori!MG18</f>
        <v>0</v>
      </c>
      <c r="MH38" s="97">
        <f>Juniori!MH18</f>
        <v>0</v>
      </c>
      <c r="MI38" s="97">
        <f>Juniori!MI18</f>
        <v>0</v>
      </c>
      <c r="MJ38" s="97">
        <f>Juniori!MJ18</f>
        <v>0</v>
      </c>
      <c r="MK38" s="97">
        <f>Juniori!MK18</f>
        <v>0</v>
      </c>
      <c r="ML38" s="97">
        <f>Juniori!ML18</f>
        <v>0</v>
      </c>
      <c r="MM38" s="97">
        <f>Juniori!MM18</f>
        <v>0</v>
      </c>
      <c r="MN38" s="97">
        <f>Juniori!MN18</f>
        <v>0</v>
      </c>
      <c r="MO38" s="97">
        <f>Juniori!MO18</f>
        <v>0</v>
      </c>
      <c r="MP38" s="97">
        <f>Juniori!MP18</f>
        <v>0</v>
      </c>
      <c r="MQ38" s="97">
        <f>Juniori!MQ18</f>
        <v>0</v>
      </c>
      <c r="MR38" s="97">
        <f>Juniori!MR18</f>
        <v>0</v>
      </c>
      <c r="MS38" s="97">
        <f>Juniori!MS18</f>
        <v>0</v>
      </c>
      <c r="MT38" s="97">
        <f>Juniori!MT18</f>
        <v>0</v>
      </c>
      <c r="MU38" s="97">
        <f>Juniori!MU18</f>
        <v>0</v>
      </c>
      <c r="MV38" s="97">
        <f>Juniori!MV18</f>
        <v>0</v>
      </c>
      <c r="MW38" s="97">
        <f>Juniori!MW18</f>
        <v>0</v>
      </c>
      <c r="MX38" s="97">
        <f>Juniori!MX18</f>
        <v>0</v>
      </c>
      <c r="MY38" s="97">
        <f>Juniori!MY18</f>
        <v>0</v>
      </c>
      <c r="MZ38" s="97">
        <f>Juniori!MZ18</f>
        <v>0</v>
      </c>
      <c r="NA38" s="97">
        <f>Juniori!NA18</f>
        <v>0</v>
      </c>
      <c r="NB38" s="97">
        <f>Juniori!NB18</f>
        <v>0</v>
      </c>
      <c r="NC38" s="97">
        <f>Juniori!NC18</f>
        <v>0</v>
      </c>
      <c r="ND38" s="97">
        <f>Juniori!ND18</f>
        <v>0</v>
      </c>
      <c r="NE38" s="97">
        <f>Juniori!NE18</f>
        <v>0</v>
      </c>
      <c r="NF38" s="97">
        <f>Juniori!NF18</f>
        <v>0</v>
      </c>
      <c r="NG38" s="97">
        <f>Juniori!NG18</f>
        <v>0</v>
      </c>
      <c r="NH38" s="97">
        <f>Juniori!NH18</f>
        <v>0</v>
      </c>
      <c r="NI38" s="97">
        <f>Juniori!NI18</f>
        <v>0</v>
      </c>
      <c r="NJ38" s="97">
        <f>Juniori!NJ18</f>
        <v>0</v>
      </c>
      <c r="NK38" s="97">
        <f>Juniori!NK18</f>
        <v>0</v>
      </c>
      <c r="NL38" s="97">
        <f>Juniori!NL18</f>
        <v>0</v>
      </c>
      <c r="NM38" s="97">
        <f>Juniori!NM18</f>
        <v>0</v>
      </c>
      <c r="NN38" s="97">
        <f>Juniori!NN18</f>
        <v>0</v>
      </c>
      <c r="NO38" s="97">
        <f>Juniori!NO18</f>
        <v>0</v>
      </c>
      <c r="NP38" s="97">
        <f>Juniori!NP18</f>
        <v>0</v>
      </c>
      <c r="NQ38" s="97">
        <f>Juniori!NQ18</f>
        <v>0</v>
      </c>
      <c r="NR38" s="97">
        <f>Juniori!NR18</f>
        <v>0</v>
      </c>
      <c r="NS38" s="97">
        <f>Juniori!NS18</f>
        <v>0</v>
      </c>
      <c r="NT38" s="97">
        <f>Juniori!NT18</f>
        <v>0</v>
      </c>
      <c r="NU38" s="97">
        <f>Juniori!NU18</f>
        <v>0</v>
      </c>
      <c r="NV38" s="97">
        <f>Juniori!NV18</f>
        <v>0</v>
      </c>
      <c r="NW38" s="97">
        <f>Juniori!NW18</f>
        <v>0</v>
      </c>
      <c r="NX38" s="97">
        <f>Juniori!NX18</f>
        <v>0</v>
      </c>
      <c r="NY38" s="97">
        <f>Juniori!NY18</f>
        <v>0</v>
      </c>
      <c r="NZ38" s="97">
        <f>Juniori!NZ18</f>
        <v>0</v>
      </c>
      <c r="OA38" s="97">
        <f>Juniori!OA18</f>
        <v>0</v>
      </c>
      <c r="OB38" s="97">
        <f>Juniori!OB18</f>
        <v>0</v>
      </c>
      <c r="OC38" s="97">
        <f>Juniori!OC18</f>
        <v>0</v>
      </c>
      <c r="OD38" s="97">
        <f>Juniori!OD18</f>
        <v>0</v>
      </c>
      <c r="OE38" s="97">
        <f>Juniori!OE18</f>
        <v>0</v>
      </c>
      <c r="OF38" s="97">
        <f>Juniori!OF18</f>
        <v>0</v>
      </c>
      <c r="OG38" s="97">
        <f>Juniori!OG18</f>
        <v>0</v>
      </c>
      <c r="OH38" s="97">
        <f>Juniori!OH18</f>
        <v>0</v>
      </c>
      <c r="OI38" s="97">
        <f>Juniori!OI18</f>
        <v>0</v>
      </c>
      <c r="OJ38" s="97">
        <f>Juniori!OJ18</f>
        <v>0</v>
      </c>
      <c r="OK38" s="97">
        <f>Juniori!OK18</f>
        <v>0</v>
      </c>
      <c r="OL38" s="97">
        <f>Juniori!OL18</f>
        <v>0</v>
      </c>
      <c r="OM38" s="97">
        <f>Juniori!OM18</f>
        <v>0</v>
      </c>
      <c r="ON38" s="97">
        <f>Juniori!ON18</f>
        <v>0</v>
      </c>
      <c r="OO38" s="97">
        <f>Juniori!OO18</f>
        <v>0</v>
      </c>
      <c r="OP38" s="97">
        <f>Juniori!OP18</f>
        <v>0</v>
      </c>
      <c r="OQ38" s="97">
        <f>Juniori!OQ18</f>
        <v>0</v>
      </c>
      <c r="OR38" s="97">
        <f>Juniori!OR18</f>
        <v>0</v>
      </c>
      <c r="OS38" s="97">
        <f>Juniori!OS18</f>
        <v>0</v>
      </c>
      <c r="OT38" s="97">
        <f>Juniori!OT18</f>
        <v>0</v>
      </c>
      <c r="OU38" s="97">
        <f>Juniori!OU18</f>
        <v>0</v>
      </c>
      <c r="OV38" s="97">
        <f>Juniori!OV18</f>
        <v>0</v>
      </c>
      <c r="OW38" s="97">
        <f>Juniori!OW18</f>
        <v>0</v>
      </c>
      <c r="OX38" s="97">
        <f>Juniori!OX18</f>
        <v>0</v>
      </c>
      <c r="OY38" s="97">
        <f>Juniori!OY18</f>
        <v>0</v>
      </c>
      <c r="OZ38" s="97">
        <f>Juniori!OZ18</f>
        <v>0</v>
      </c>
      <c r="PA38" s="97">
        <f>Juniori!PA18</f>
        <v>0</v>
      </c>
      <c r="PB38" s="97">
        <f>Juniori!PB18</f>
        <v>0</v>
      </c>
      <c r="PC38" s="97">
        <f>Juniori!PC18</f>
        <v>0</v>
      </c>
      <c r="PD38" s="97">
        <f>Juniori!PD18</f>
        <v>0</v>
      </c>
      <c r="PE38" s="97">
        <f>Juniori!PE18</f>
        <v>0</v>
      </c>
      <c r="PF38" s="97">
        <f>Juniori!PF18</f>
        <v>0</v>
      </c>
      <c r="PG38" s="97">
        <f>Juniori!PG18</f>
        <v>0</v>
      </c>
      <c r="PH38" s="97">
        <f>Juniori!PH18</f>
        <v>0</v>
      </c>
      <c r="PI38" s="97">
        <f>Juniori!PI18</f>
        <v>0</v>
      </c>
      <c r="PJ38" s="97">
        <f>Juniori!PJ18</f>
        <v>0</v>
      </c>
      <c r="PK38" s="97">
        <f>Juniori!PK18</f>
        <v>0</v>
      </c>
      <c r="PL38" s="97">
        <f>Juniori!PL18</f>
        <v>0</v>
      </c>
      <c r="PM38" s="97">
        <f>Juniori!PM18</f>
        <v>0</v>
      </c>
      <c r="PN38" s="97">
        <f>Juniori!PN18</f>
        <v>0</v>
      </c>
      <c r="PO38" s="97">
        <f>Juniori!PO18</f>
        <v>0</v>
      </c>
      <c r="PP38" s="97">
        <f>Juniori!PP18</f>
        <v>0</v>
      </c>
      <c r="PQ38" s="97">
        <f>Juniori!PQ18</f>
        <v>0</v>
      </c>
      <c r="PR38" s="97">
        <f>Juniori!PR18</f>
        <v>0</v>
      </c>
      <c r="PS38" s="97">
        <f>Juniori!PS18</f>
        <v>0</v>
      </c>
      <c r="PT38" s="97">
        <f>Juniori!PT18</f>
        <v>0</v>
      </c>
      <c r="PU38" s="97">
        <f>Juniori!PU18</f>
        <v>0</v>
      </c>
      <c r="PV38" s="97">
        <f>Juniori!PV18</f>
        <v>0</v>
      </c>
      <c r="PW38" s="97">
        <f>Juniori!PW18</f>
        <v>0</v>
      </c>
      <c r="PX38" s="97">
        <f>Juniori!PX18</f>
        <v>0</v>
      </c>
      <c r="PY38" s="97">
        <f>Juniori!PY18</f>
        <v>0</v>
      </c>
      <c r="PZ38" s="97">
        <f>Juniori!PZ18</f>
        <v>0</v>
      </c>
      <c r="QA38" s="97">
        <f>Juniori!QA18</f>
        <v>0</v>
      </c>
      <c r="QB38" s="97">
        <f>Juniori!QB18</f>
        <v>0</v>
      </c>
      <c r="QC38" s="97">
        <f>Juniori!QC18</f>
        <v>0</v>
      </c>
      <c r="QD38" s="97">
        <f>Juniori!QD18</f>
        <v>0</v>
      </c>
      <c r="QE38" s="97">
        <f>Juniori!QE18</f>
        <v>0</v>
      </c>
      <c r="QF38" s="97">
        <f>Juniori!QF18</f>
        <v>0</v>
      </c>
      <c r="QG38" s="97">
        <f>Juniori!QG18</f>
        <v>0</v>
      </c>
      <c r="QH38" s="97">
        <f>Juniori!QH18</f>
        <v>0</v>
      </c>
      <c r="QI38" s="97">
        <f>Juniori!QI18</f>
        <v>0</v>
      </c>
      <c r="QJ38" s="97">
        <f>Juniori!QJ18</f>
        <v>0</v>
      </c>
      <c r="QK38" s="97">
        <f>Juniori!QK18</f>
        <v>0</v>
      </c>
      <c r="QL38" s="97">
        <f>Juniori!QL18</f>
        <v>0</v>
      </c>
      <c r="QM38" s="97">
        <f>Juniori!QM18</f>
        <v>0</v>
      </c>
      <c r="QN38" s="97">
        <f>Juniori!QN18</f>
        <v>0</v>
      </c>
      <c r="QO38" s="97">
        <f>Juniori!QO18</f>
        <v>0</v>
      </c>
      <c r="QP38" s="97">
        <f>Juniori!QP18</f>
        <v>0</v>
      </c>
      <c r="QQ38" s="97">
        <f>Juniori!QQ18</f>
        <v>0</v>
      </c>
      <c r="QR38" s="97">
        <f>Juniori!QR18</f>
        <v>0</v>
      </c>
      <c r="QS38" s="97">
        <f>Juniori!QS18</f>
        <v>0</v>
      </c>
      <c r="QT38" s="97">
        <f>Juniori!QT18</f>
        <v>0</v>
      </c>
      <c r="QU38" s="97">
        <f>Juniori!QU18</f>
        <v>0</v>
      </c>
      <c r="QV38" s="97">
        <f>Juniori!QV18</f>
        <v>0</v>
      </c>
      <c r="QW38" s="97">
        <f>Juniori!QW18</f>
        <v>0</v>
      </c>
      <c r="QX38" s="97">
        <f>Juniori!QX18</f>
        <v>0</v>
      </c>
      <c r="QY38" s="97">
        <f>Juniori!QY18</f>
        <v>0</v>
      </c>
      <c r="QZ38" s="97">
        <f>Juniori!QZ18</f>
        <v>0</v>
      </c>
      <c r="RA38" s="97">
        <f>Juniori!RA18</f>
        <v>0</v>
      </c>
      <c r="RB38" s="97">
        <f>Juniori!RB18</f>
        <v>0</v>
      </c>
      <c r="RC38" s="97">
        <f>Juniori!RC18</f>
        <v>0</v>
      </c>
      <c r="RD38" s="97">
        <f>Juniori!RD18</f>
        <v>0</v>
      </c>
      <c r="RE38" s="97">
        <f>Juniori!RE18</f>
        <v>0</v>
      </c>
      <c r="RF38" s="97">
        <f>Juniori!RF18</f>
        <v>0</v>
      </c>
      <c r="RG38" s="97">
        <f>Juniori!RG18</f>
        <v>0</v>
      </c>
      <c r="RH38" s="97">
        <f>Juniori!RH18</f>
        <v>0</v>
      </c>
      <c r="RI38" s="97">
        <f>Juniori!RI18</f>
        <v>0</v>
      </c>
      <c r="RJ38" s="97">
        <f>Juniori!RJ18</f>
        <v>0</v>
      </c>
      <c r="RK38" s="97">
        <f>Juniori!RK18</f>
        <v>0</v>
      </c>
      <c r="RL38" s="97">
        <f>Juniori!RL18</f>
        <v>0</v>
      </c>
      <c r="RM38" s="97">
        <f>Juniori!RM18</f>
        <v>0</v>
      </c>
      <c r="RN38" s="97">
        <f>Juniori!RN18</f>
        <v>0</v>
      </c>
      <c r="RO38" s="97">
        <f>Juniori!RO18</f>
        <v>0</v>
      </c>
      <c r="RP38" s="97">
        <f>Juniori!RP18</f>
        <v>0</v>
      </c>
      <c r="RQ38" s="97">
        <f>Juniori!RQ18</f>
        <v>0</v>
      </c>
      <c r="RR38" s="97">
        <f>Juniori!RR18</f>
        <v>0</v>
      </c>
      <c r="RS38" s="97">
        <f>Juniori!RS18</f>
        <v>0</v>
      </c>
      <c r="RT38" s="97">
        <f>Juniori!RT18</f>
        <v>0</v>
      </c>
      <c r="RU38" s="97">
        <f>Juniori!RU18</f>
        <v>0</v>
      </c>
      <c r="RV38" s="97">
        <f>Juniori!RV18</f>
        <v>0</v>
      </c>
      <c r="RW38" s="97">
        <f>Juniori!RW18</f>
        <v>0</v>
      </c>
      <c r="RX38" s="97">
        <f>Juniori!RX18</f>
        <v>0</v>
      </c>
      <c r="RY38" s="97">
        <f>Juniori!RY18</f>
        <v>0</v>
      </c>
      <c r="RZ38" s="97">
        <f>Juniori!RZ18</f>
        <v>0</v>
      </c>
      <c r="SA38" s="97">
        <f>Juniori!SA18</f>
        <v>0</v>
      </c>
      <c r="SB38" s="97">
        <f>Juniori!SB18</f>
        <v>0</v>
      </c>
      <c r="SC38" s="97">
        <f>Juniori!SC18</f>
        <v>0</v>
      </c>
      <c r="SD38" s="97">
        <f>Juniori!SD18</f>
        <v>0</v>
      </c>
      <c r="SE38" s="97">
        <f>Juniori!SE18</f>
        <v>0</v>
      </c>
      <c r="SF38" s="97">
        <f>Juniori!SF18</f>
        <v>0</v>
      </c>
      <c r="SG38" s="97">
        <f>Juniori!SG18</f>
        <v>0</v>
      </c>
      <c r="SH38" s="97">
        <f>Juniori!SH18</f>
        <v>0</v>
      </c>
      <c r="SI38" s="97">
        <f>Juniori!SI18</f>
        <v>0</v>
      </c>
      <c r="SJ38" s="97">
        <f>Juniori!SJ18</f>
        <v>0</v>
      </c>
      <c r="SK38" s="97">
        <f>Juniori!SK18</f>
        <v>0</v>
      </c>
      <c r="SL38" s="97">
        <f>Juniori!SL18</f>
        <v>0</v>
      </c>
      <c r="SM38" s="97">
        <f>Juniori!SM18</f>
        <v>0</v>
      </c>
      <c r="SN38" s="97">
        <f>Juniori!SN18</f>
        <v>0</v>
      </c>
      <c r="SO38" s="97">
        <f>Juniori!SO18</f>
        <v>0</v>
      </c>
      <c r="SP38" s="97">
        <f>Juniori!SP18</f>
        <v>0</v>
      </c>
      <c r="SQ38" s="97">
        <f>Juniori!SQ18</f>
        <v>0</v>
      </c>
      <c r="SR38" s="97">
        <f>Juniori!SR18</f>
        <v>0</v>
      </c>
      <c r="SS38" s="97">
        <f>Juniori!SS18</f>
        <v>0</v>
      </c>
      <c r="ST38" s="97">
        <f>Juniori!ST18</f>
        <v>0</v>
      </c>
      <c r="SU38" s="97">
        <f>Juniori!SU18</f>
        <v>0</v>
      </c>
      <c r="SV38" s="97">
        <f>Juniori!SV18</f>
        <v>0</v>
      </c>
      <c r="SW38" s="97">
        <f>Juniori!SW18</f>
        <v>0</v>
      </c>
      <c r="SX38" s="97">
        <f>Juniori!SX18</f>
        <v>0</v>
      </c>
      <c r="SY38" s="97">
        <f>Juniori!SY18</f>
        <v>0</v>
      </c>
      <c r="SZ38" s="97">
        <f>Juniori!SZ18</f>
        <v>0</v>
      </c>
      <c r="TA38" s="97">
        <f>Juniori!TA18</f>
        <v>0</v>
      </c>
      <c r="TB38" s="97">
        <f>Juniori!TB18</f>
        <v>0</v>
      </c>
    </row>
    <row r="39" spans="1:522" s="1" customFormat="1" ht="18" customHeight="1" x14ac:dyDescent="0.2">
      <c r="A39" s="12">
        <v>27</v>
      </c>
      <c r="B39" s="11" t="s">
        <v>325</v>
      </c>
      <c r="C39" s="1">
        <v>11921</v>
      </c>
      <c r="E39" s="59" t="s">
        <v>157</v>
      </c>
      <c r="F39" s="1">
        <v>9423</v>
      </c>
      <c r="G39" s="9" t="s">
        <v>94</v>
      </c>
      <c r="H39" s="4" t="s">
        <v>59</v>
      </c>
      <c r="I39" s="1">
        <f>SUM(K39:TB39)</f>
        <v>33</v>
      </c>
      <c r="J39" s="12">
        <f>Tabuľka3[[#This Row],[Stĺpec9]]</f>
        <v>33</v>
      </c>
      <c r="K39" s="97">
        <f>Juniori!K13</f>
        <v>0</v>
      </c>
      <c r="L39" s="97">
        <f>Juniori!L13</f>
        <v>0</v>
      </c>
      <c r="M39" s="97">
        <f>Juniori!M13</f>
        <v>0</v>
      </c>
      <c r="N39" s="97">
        <f>Juniori!N13</f>
        <v>0</v>
      </c>
      <c r="O39" s="97">
        <f>Juniori!O13</f>
        <v>0</v>
      </c>
      <c r="P39" s="97">
        <f>Juniori!P13</f>
        <v>0</v>
      </c>
      <c r="Q39" s="97">
        <f>Juniori!Q13</f>
        <v>0</v>
      </c>
      <c r="R39" s="97">
        <f>Juniori!R13</f>
        <v>0</v>
      </c>
      <c r="S39" s="97">
        <f>Juniori!S13</f>
        <v>0</v>
      </c>
      <c r="T39" s="97">
        <f>Juniori!T13</f>
        <v>0</v>
      </c>
      <c r="U39" s="97">
        <f>Juniori!U13</f>
        <v>0</v>
      </c>
      <c r="V39" s="97">
        <f>Juniori!V13</f>
        <v>0</v>
      </c>
      <c r="W39" s="97">
        <f>Juniori!W13</f>
        <v>0</v>
      </c>
      <c r="X39" s="97">
        <f>Juniori!X13</f>
        <v>0</v>
      </c>
      <c r="Y39" s="97">
        <f>Juniori!Y13</f>
        <v>0</v>
      </c>
      <c r="Z39" s="97">
        <f>Juniori!Z13</f>
        <v>0</v>
      </c>
      <c r="AA39" s="97">
        <f>Juniori!AA13</f>
        <v>0</v>
      </c>
      <c r="AB39" s="97">
        <f>Juniori!AB13</f>
        <v>0</v>
      </c>
      <c r="AC39" s="97">
        <f>Juniori!AC13</f>
        <v>0</v>
      </c>
      <c r="AD39" s="97">
        <f>Juniori!AD13</f>
        <v>0</v>
      </c>
      <c r="AE39" s="97">
        <f>Juniori!AE13</f>
        <v>0</v>
      </c>
      <c r="AF39" s="97">
        <f>Juniori!AF13</f>
        <v>0</v>
      </c>
      <c r="AG39" s="97">
        <f>Juniori!AG13</f>
        <v>0</v>
      </c>
      <c r="AH39" s="97">
        <f>Juniori!AH13</f>
        <v>0</v>
      </c>
      <c r="AI39" s="97">
        <f>Juniori!AI13</f>
        <v>0</v>
      </c>
      <c r="AJ39" s="97">
        <f>Juniori!AJ13</f>
        <v>0</v>
      </c>
      <c r="AK39" s="97">
        <f>Juniori!AK13</f>
        <v>0</v>
      </c>
      <c r="AL39" s="97">
        <f>Juniori!AL13</f>
        <v>0</v>
      </c>
      <c r="AM39" s="97">
        <f>Juniori!AM13</f>
        <v>0</v>
      </c>
      <c r="AN39" s="97">
        <f>Juniori!AN13</f>
        <v>0</v>
      </c>
      <c r="AO39" s="97">
        <f>Juniori!AO13</f>
        <v>0</v>
      </c>
      <c r="AP39" s="97">
        <f>Juniori!AP13</f>
        <v>0</v>
      </c>
      <c r="AQ39" s="97">
        <f>Juniori!AQ13</f>
        <v>0</v>
      </c>
      <c r="AR39" s="97">
        <f>Juniori!AR13</f>
        <v>0</v>
      </c>
      <c r="AS39" s="97">
        <f>Juniori!AS13</f>
        <v>0</v>
      </c>
      <c r="AT39" s="97">
        <f>Juniori!AT13</f>
        <v>0</v>
      </c>
      <c r="AU39" s="97">
        <f>Juniori!AU13</f>
        <v>0</v>
      </c>
      <c r="AV39" s="97">
        <f>Juniori!AV13</f>
        <v>0</v>
      </c>
      <c r="AW39" s="97">
        <f>Juniori!AW13</f>
        <v>0</v>
      </c>
      <c r="AX39" s="97">
        <f>Juniori!AX13</f>
        <v>0</v>
      </c>
      <c r="AY39" s="97">
        <f>Juniori!AY13</f>
        <v>0</v>
      </c>
      <c r="AZ39" s="97">
        <f>Juniori!AZ13</f>
        <v>0</v>
      </c>
      <c r="BA39" s="97">
        <f>Juniori!BA13</f>
        <v>0</v>
      </c>
      <c r="BB39" s="97">
        <f>Juniori!BB13</f>
        <v>0</v>
      </c>
      <c r="BC39" s="97">
        <f>Juniori!BC13</f>
        <v>0</v>
      </c>
      <c r="BD39" s="97">
        <f>Juniori!BD13</f>
        <v>0</v>
      </c>
      <c r="BE39" s="97">
        <f>Juniori!BE13</f>
        <v>0</v>
      </c>
      <c r="BF39" s="97">
        <f>Juniori!BF13</f>
        <v>0</v>
      </c>
      <c r="BG39" s="97">
        <f>Juniori!BG13</f>
        <v>0</v>
      </c>
      <c r="BH39" s="97">
        <f>Juniori!BH13</f>
        <v>0</v>
      </c>
      <c r="BI39" s="97">
        <f>Juniori!BI13</f>
        <v>0</v>
      </c>
      <c r="BJ39" s="97">
        <f>Juniori!BJ13</f>
        <v>0</v>
      </c>
      <c r="BK39" s="97">
        <f>Juniori!BK13</f>
        <v>0</v>
      </c>
      <c r="BL39" s="97">
        <f>Juniori!BL13</f>
        <v>0</v>
      </c>
      <c r="BM39" s="97">
        <f>Juniori!BM13</f>
        <v>0</v>
      </c>
      <c r="BN39" s="97">
        <f>Juniori!BN13</f>
        <v>0</v>
      </c>
      <c r="BO39" s="97">
        <f>Juniori!BO13</f>
        <v>0</v>
      </c>
      <c r="BP39" s="97">
        <f>Juniori!BP13</f>
        <v>0</v>
      </c>
      <c r="BQ39" s="97">
        <f>Juniori!BQ13</f>
        <v>0</v>
      </c>
      <c r="BR39" s="97">
        <f>Juniori!BR13</f>
        <v>0</v>
      </c>
      <c r="BS39" s="97">
        <f>Juniori!BS13</f>
        <v>0</v>
      </c>
      <c r="BT39" s="97">
        <f>Juniori!BT13</f>
        <v>0</v>
      </c>
      <c r="BU39" s="97">
        <f>Juniori!BU13</f>
        <v>0</v>
      </c>
      <c r="BV39" s="97">
        <f>Juniori!BV13</f>
        <v>0</v>
      </c>
      <c r="BW39" s="97">
        <f>Juniori!BW13</f>
        <v>0</v>
      </c>
      <c r="BX39" s="97">
        <f>Juniori!BX13</f>
        <v>0</v>
      </c>
      <c r="BY39" s="97">
        <f>Juniori!BY13</f>
        <v>0</v>
      </c>
      <c r="BZ39" s="97">
        <f>Juniori!BZ13</f>
        <v>0</v>
      </c>
      <c r="CA39" s="97">
        <f>Juniori!CA13</f>
        <v>0</v>
      </c>
      <c r="CB39" s="97">
        <f>Juniori!CB13</f>
        <v>0</v>
      </c>
      <c r="CC39" s="97">
        <f>Juniori!CC13</f>
        <v>0</v>
      </c>
      <c r="CD39" s="97">
        <f>Juniori!CD13</f>
        <v>0</v>
      </c>
      <c r="CE39" s="97">
        <f>Juniori!CE13</f>
        <v>0</v>
      </c>
      <c r="CF39" s="97">
        <f>Juniori!CF13</f>
        <v>0</v>
      </c>
      <c r="CG39" s="97">
        <f>Juniori!CG13</f>
        <v>0</v>
      </c>
      <c r="CH39" s="97">
        <f>Juniori!CH13</f>
        <v>0</v>
      </c>
      <c r="CI39" s="97">
        <f>Juniori!CI13</f>
        <v>0</v>
      </c>
      <c r="CJ39" s="97">
        <f>Juniori!CJ13</f>
        <v>0</v>
      </c>
      <c r="CK39" s="97">
        <f>Juniori!CK13</f>
        <v>0</v>
      </c>
      <c r="CL39" s="97">
        <f>Juniori!CL13</f>
        <v>0</v>
      </c>
      <c r="CM39" s="97">
        <f>Juniori!CM13</f>
        <v>0</v>
      </c>
      <c r="CN39" s="97">
        <f>Juniori!CN13</f>
        <v>0</v>
      </c>
      <c r="CO39" s="97">
        <f>Juniori!CO13</f>
        <v>0</v>
      </c>
      <c r="CP39" s="97">
        <f>Juniori!CP13</f>
        <v>0</v>
      </c>
      <c r="CQ39" s="97">
        <f>Juniori!CQ13</f>
        <v>0</v>
      </c>
      <c r="CR39" s="97">
        <f>Juniori!CR13</f>
        <v>0</v>
      </c>
      <c r="CS39" s="97">
        <f>Juniori!CS13</f>
        <v>0</v>
      </c>
      <c r="CT39" s="97">
        <f>Juniori!CT13</f>
        <v>0</v>
      </c>
      <c r="CU39" s="97">
        <f>Juniori!CU13</f>
        <v>0</v>
      </c>
      <c r="CV39" s="97">
        <f>Juniori!CV13</f>
        <v>1</v>
      </c>
      <c r="CW39" s="97">
        <f>Juniori!CW13</f>
        <v>3</v>
      </c>
      <c r="CX39" s="97">
        <f>Juniori!CX13</f>
        <v>0</v>
      </c>
      <c r="CY39" s="97">
        <f>Juniori!CY13</f>
        <v>0</v>
      </c>
      <c r="CZ39" s="97">
        <f>Juniori!CZ13</f>
        <v>0</v>
      </c>
      <c r="DA39" s="97">
        <f>Juniori!DA13</f>
        <v>0</v>
      </c>
      <c r="DB39" s="97">
        <f>Juniori!DB13</f>
        <v>0</v>
      </c>
      <c r="DC39" s="97">
        <f>Juniori!DC13</f>
        <v>0</v>
      </c>
      <c r="DD39" s="97">
        <f>Juniori!DD13</f>
        <v>0</v>
      </c>
      <c r="DE39" s="97">
        <f>Juniori!DE13</f>
        <v>0</v>
      </c>
      <c r="DF39" s="97">
        <f>Juniori!DF13</f>
        <v>0</v>
      </c>
      <c r="DG39" s="97">
        <f>Juniori!DG13</f>
        <v>0</v>
      </c>
      <c r="DH39" s="97">
        <f>Juniori!DH13</f>
        <v>0</v>
      </c>
      <c r="DI39" s="97">
        <f>Juniori!DI13</f>
        <v>0</v>
      </c>
      <c r="DJ39" s="97">
        <f>Juniori!DJ13</f>
        <v>0</v>
      </c>
      <c r="DK39" s="97">
        <f>Juniori!DK13</f>
        <v>0</v>
      </c>
      <c r="DL39" s="97">
        <f>Juniori!DL13</f>
        <v>0</v>
      </c>
      <c r="DM39" s="97">
        <f>Juniori!DM13</f>
        <v>0</v>
      </c>
      <c r="DN39" s="97">
        <f>Juniori!DN13</f>
        <v>0</v>
      </c>
      <c r="DO39" s="97">
        <f>Juniori!DO13</f>
        <v>0</v>
      </c>
      <c r="DP39" s="97">
        <f>Juniori!DP13</f>
        <v>0</v>
      </c>
      <c r="DQ39" s="97">
        <f>Juniori!DQ13</f>
        <v>0</v>
      </c>
      <c r="DR39" s="97">
        <f>Juniori!DR13</f>
        <v>0</v>
      </c>
      <c r="DS39" s="97">
        <f>Juniori!DS13</f>
        <v>0</v>
      </c>
      <c r="DT39" s="97">
        <f>Juniori!DT13</f>
        <v>0</v>
      </c>
      <c r="DU39" s="97">
        <f>Juniori!DU13</f>
        <v>0</v>
      </c>
      <c r="DV39" s="97">
        <f>Juniori!DV13</f>
        <v>0</v>
      </c>
      <c r="DW39" s="97">
        <f>Juniori!DW13</f>
        <v>0</v>
      </c>
      <c r="DX39" s="97">
        <f>Juniori!DX13</f>
        <v>0</v>
      </c>
      <c r="DY39" s="97">
        <f>Juniori!DY13</f>
        <v>4</v>
      </c>
      <c r="DZ39" s="97">
        <f>Juniori!DZ13</f>
        <v>0</v>
      </c>
      <c r="EA39" s="97" t="str">
        <f>Juniori!EA13</f>
        <v>o</v>
      </c>
      <c r="EB39" s="97">
        <f>Juniori!EB13</f>
        <v>0</v>
      </c>
      <c r="EC39" s="97">
        <f>Juniori!EC13</f>
        <v>0</v>
      </c>
      <c r="ED39" s="97">
        <f>Juniori!ED13</f>
        <v>0</v>
      </c>
      <c r="EE39" s="97">
        <f>Juniori!EE13</f>
        <v>0</v>
      </c>
      <c r="EF39" s="97">
        <f>Juniori!EF13</f>
        <v>0</v>
      </c>
      <c r="EG39" s="97" t="str">
        <f>Juniori!EG13</f>
        <v>o</v>
      </c>
      <c r="EH39" s="97">
        <f>Juniori!EH13</f>
        <v>2</v>
      </c>
      <c r="EI39" s="97">
        <f>Juniori!EI13</f>
        <v>0</v>
      </c>
      <c r="EJ39" s="97">
        <f>Juniori!EJ13</f>
        <v>0</v>
      </c>
      <c r="EK39" s="97">
        <f>Juniori!EK13</f>
        <v>0</v>
      </c>
      <c r="EL39" s="97">
        <f>Juniori!EL13</f>
        <v>0</v>
      </c>
      <c r="EM39" s="97">
        <f>Juniori!EM13</f>
        <v>0</v>
      </c>
      <c r="EN39" s="97">
        <f>Juniori!EN13</f>
        <v>0</v>
      </c>
      <c r="EO39" s="97">
        <f>Juniori!EO13</f>
        <v>0</v>
      </c>
      <c r="EP39" s="97">
        <f>Juniori!EP13</f>
        <v>0</v>
      </c>
      <c r="EQ39" s="97">
        <f>Juniori!EQ13</f>
        <v>0</v>
      </c>
      <c r="ER39" s="97">
        <f>Juniori!ER13</f>
        <v>0</v>
      </c>
      <c r="ES39" s="97">
        <f>Juniori!ES13</f>
        <v>0</v>
      </c>
      <c r="ET39" s="97">
        <f>Juniori!ET13</f>
        <v>0</v>
      </c>
      <c r="EU39" s="97">
        <f>Juniori!EU13</f>
        <v>0</v>
      </c>
      <c r="EV39" s="97">
        <f>Juniori!EV13</f>
        <v>0</v>
      </c>
      <c r="EW39" s="97">
        <f>Juniori!EW13</f>
        <v>0</v>
      </c>
      <c r="EX39" s="97">
        <f>Juniori!EX13</f>
        <v>0</v>
      </c>
      <c r="EY39" s="97">
        <f>Juniori!EY13</f>
        <v>0</v>
      </c>
      <c r="EZ39" s="97">
        <f>Juniori!EZ13</f>
        <v>0</v>
      </c>
      <c r="FA39" s="97">
        <f>Juniori!FA13</f>
        <v>0</v>
      </c>
      <c r="FB39" s="97">
        <f>Juniori!FB13</f>
        <v>0</v>
      </c>
      <c r="FC39" s="97">
        <f>Juniori!FC13</f>
        <v>0</v>
      </c>
      <c r="FD39" s="97">
        <f>Juniori!FD13</f>
        <v>0</v>
      </c>
      <c r="FE39" s="97">
        <f>Juniori!FE13</f>
        <v>0</v>
      </c>
      <c r="FF39" s="97">
        <f>Juniori!FF13</f>
        <v>0</v>
      </c>
      <c r="FG39" s="97">
        <f>Juniori!FG13</f>
        <v>0</v>
      </c>
      <c r="FH39" s="97">
        <f>Juniori!FH13</f>
        <v>0</v>
      </c>
      <c r="FI39" s="97">
        <f>Juniori!FI13</f>
        <v>0</v>
      </c>
      <c r="FJ39" s="97">
        <f>Juniori!FJ13</f>
        <v>0</v>
      </c>
      <c r="FK39" s="97">
        <f>Juniori!FK13</f>
        <v>0</v>
      </c>
      <c r="FL39" s="97">
        <f>Juniori!FL13</f>
        <v>0</v>
      </c>
      <c r="FM39" s="97">
        <f>Juniori!FM13</f>
        <v>0</v>
      </c>
      <c r="FN39" s="97">
        <f>Juniori!FN13</f>
        <v>3</v>
      </c>
      <c r="FO39" s="97">
        <f>Juniori!FO13</f>
        <v>1</v>
      </c>
      <c r="FP39" s="97">
        <f>Juniori!FP13</f>
        <v>0</v>
      </c>
      <c r="FQ39" s="97">
        <f>Juniori!FQ13</f>
        <v>0</v>
      </c>
      <c r="FR39" s="97">
        <f>Juniori!FR13</f>
        <v>0</v>
      </c>
      <c r="FS39" s="97">
        <f>Juniori!FS13</f>
        <v>7</v>
      </c>
      <c r="FT39" s="97">
        <f>Juniori!FT13</f>
        <v>5</v>
      </c>
      <c r="FU39" s="97">
        <f>Juniori!FU13</f>
        <v>0</v>
      </c>
      <c r="FV39" s="97">
        <f>Juniori!FV13</f>
        <v>0</v>
      </c>
      <c r="FW39" s="97">
        <f>Juniori!FW13</f>
        <v>0</v>
      </c>
      <c r="FX39" s="97">
        <f>Juniori!FX13</f>
        <v>0</v>
      </c>
      <c r="FY39" s="97">
        <f>Juniori!FY13</f>
        <v>0</v>
      </c>
      <c r="FZ39" s="97">
        <f>Juniori!FZ13</f>
        <v>0</v>
      </c>
      <c r="GA39" s="97">
        <f>Juniori!GA13</f>
        <v>0</v>
      </c>
      <c r="GB39" s="97">
        <f>Juniori!GB13</f>
        <v>0</v>
      </c>
      <c r="GC39" s="97">
        <f>Juniori!GC13</f>
        <v>0</v>
      </c>
      <c r="GD39" s="97">
        <f>Juniori!GD13</f>
        <v>0</v>
      </c>
      <c r="GE39" s="97">
        <f>Juniori!GE13</f>
        <v>0</v>
      </c>
      <c r="GF39" s="97">
        <f>Juniori!GF13</f>
        <v>0</v>
      </c>
      <c r="GG39" s="97">
        <f>Juniori!GG13</f>
        <v>0</v>
      </c>
      <c r="GH39" s="97">
        <f>Juniori!GH13</f>
        <v>0</v>
      </c>
      <c r="GI39" s="97">
        <f>Juniori!GI13</f>
        <v>0</v>
      </c>
      <c r="GJ39" s="97">
        <f>Juniori!GJ13</f>
        <v>0</v>
      </c>
      <c r="GK39" s="97">
        <f>Juniori!GK13</f>
        <v>0</v>
      </c>
      <c r="GL39" s="97">
        <f>Juniori!GL13</f>
        <v>0</v>
      </c>
      <c r="GM39" s="97">
        <f>Juniori!GM13</f>
        <v>0</v>
      </c>
      <c r="GN39" s="97">
        <f>Juniori!GN13</f>
        <v>0</v>
      </c>
      <c r="GO39" s="97">
        <f>Juniori!GO13</f>
        <v>0</v>
      </c>
      <c r="GP39" s="97">
        <f>Juniori!GP13</f>
        <v>0</v>
      </c>
      <c r="GQ39" s="97">
        <f>Juniori!GQ13</f>
        <v>0</v>
      </c>
      <c r="GR39" s="97">
        <f>Juniori!GR13</f>
        <v>0</v>
      </c>
      <c r="GS39" s="97">
        <f>Juniori!GS13</f>
        <v>0</v>
      </c>
      <c r="GT39" s="97">
        <f>Juniori!GT13</f>
        <v>0</v>
      </c>
      <c r="GU39" s="97">
        <f>Juniori!GU13</f>
        <v>0</v>
      </c>
      <c r="GV39" s="97">
        <f>Juniori!GV13</f>
        <v>0</v>
      </c>
      <c r="GW39" s="97">
        <f>Juniori!GW13</f>
        <v>0</v>
      </c>
      <c r="GX39" s="97">
        <f>Juniori!GX13</f>
        <v>0</v>
      </c>
      <c r="GY39" s="97">
        <f>Juniori!GY13</f>
        <v>0</v>
      </c>
      <c r="GZ39" s="97">
        <f>Juniori!GZ13</f>
        <v>0</v>
      </c>
      <c r="HA39" s="97">
        <f>Juniori!HA13</f>
        <v>0</v>
      </c>
      <c r="HB39" s="97">
        <f>Juniori!HB13</f>
        <v>0</v>
      </c>
      <c r="HC39" s="97">
        <f>Juniori!HC13</f>
        <v>0</v>
      </c>
      <c r="HD39" s="97">
        <f>Juniori!HD13</f>
        <v>0</v>
      </c>
      <c r="HE39" s="97">
        <f>Juniori!HE13</f>
        <v>0</v>
      </c>
      <c r="HF39" s="97">
        <f>Juniori!HF13</f>
        <v>0</v>
      </c>
      <c r="HG39" s="97">
        <f>Juniori!HG13</f>
        <v>0</v>
      </c>
      <c r="HH39" s="97">
        <f>Juniori!HH13</f>
        <v>0</v>
      </c>
      <c r="HI39" s="97">
        <f>Juniori!HI13</f>
        <v>0</v>
      </c>
      <c r="HJ39" s="97">
        <f>Juniori!HJ13</f>
        <v>0</v>
      </c>
      <c r="HK39" s="97">
        <f>Juniori!HK13</f>
        <v>0</v>
      </c>
      <c r="HL39" s="97">
        <f>Juniori!HL13</f>
        <v>0</v>
      </c>
      <c r="HM39" s="97">
        <f>Juniori!HM13</f>
        <v>1</v>
      </c>
      <c r="HN39" s="97" t="str">
        <f>Juniori!HN13</f>
        <v>o</v>
      </c>
      <c r="HO39" s="97">
        <f>Juniori!HO13</f>
        <v>0</v>
      </c>
      <c r="HP39" s="97">
        <f>Juniori!HP13</f>
        <v>0</v>
      </c>
      <c r="HQ39" s="97">
        <f>Juniori!HQ13</f>
        <v>0</v>
      </c>
      <c r="HR39" s="97">
        <f>Juniori!HR13</f>
        <v>0</v>
      </c>
      <c r="HS39" s="97">
        <f>Juniori!HS13</f>
        <v>0</v>
      </c>
      <c r="HT39" s="97">
        <f>Juniori!HT13</f>
        <v>0</v>
      </c>
      <c r="HU39" s="97">
        <f>Juniori!HU13</f>
        <v>0</v>
      </c>
      <c r="HV39" s="97">
        <f>Juniori!HV13</f>
        <v>0</v>
      </c>
      <c r="HW39" s="97">
        <f>Juniori!HW13</f>
        <v>4</v>
      </c>
      <c r="HX39" s="97">
        <f>Juniori!HX13</f>
        <v>2</v>
      </c>
      <c r="HY39" s="97">
        <f>Juniori!HY13</f>
        <v>0</v>
      </c>
      <c r="HZ39" s="97">
        <f>Juniori!HZ13</f>
        <v>0</v>
      </c>
      <c r="IA39" s="97">
        <f>Juniori!IA13</f>
        <v>0</v>
      </c>
      <c r="IB39" s="97">
        <f>Juniori!IB13</f>
        <v>0</v>
      </c>
      <c r="IC39" s="97">
        <f>Juniori!IC13</f>
        <v>0</v>
      </c>
      <c r="ID39" s="97">
        <f>Juniori!ID13</f>
        <v>0</v>
      </c>
      <c r="IE39" s="97">
        <f>Juniori!IE13</f>
        <v>0</v>
      </c>
      <c r="IF39" s="97">
        <f>Juniori!IF13</f>
        <v>0</v>
      </c>
      <c r="IG39" s="97">
        <f>Juniori!IG13</f>
        <v>0</v>
      </c>
      <c r="IH39" s="97">
        <f>Juniori!IH13</f>
        <v>0</v>
      </c>
      <c r="II39" s="97">
        <f>Juniori!II13</f>
        <v>0</v>
      </c>
      <c r="IJ39" s="97">
        <f>Juniori!IJ13</f>
        <v>0</v>
      </c>
      <c r="IK39" s="97">
        <f>Juniori!IK13</f>
        <v>0</v>
      </c>
      <c r="IL39" s="97">
        <f>Juniori!IL13</f>
        <v>0</v>
      </c>
      <c r="IM39" s="97">
        <f>Juniori!IM13</f>
        <v>0</v>
      </c>
      <c r="IN39" s="97">
        <f>Juniori!IN13</f>
        <v>0</v>
      </c>
      <c r="IO39" s="97">
        <f>Juniori!IO13</f>
        <v>0</v>
      </c>
      <c r="IP39" s="97">
        <f>Juniori!IP13</f>
        <v>0</v>
      </c>
      <c r="IQ39" s="97">
        <f>Juniori!IQ13</f>
        <v>0</v>
      </c>
      <c r="IR39" s="97">
        <f>Juniori!IR13</f>
        <v>0</v>
      </c>
      <c r="IS39" s="97">
        <f>Juniori!IS13</f>
        <v>0</v>
      </c>
      <c r="IT39" s="97">
        <f>Juniori!IT13</f>
        <v>0</v>
      </c>
      <c r="IU39" s="97">
        <f>Juniori!IU13</f>
        <v>0</v>
      </c>
      <c r="IV39" s="97">
        <f>Juniori!IV13</f>
        <v>0</v>
      </c>
      <c r="IW39" s="97">
        <f>Juniori!IW13</f>
        <v>0</v>
      </c>
      <c r="IX39" s="97">
        <f>Juniori!IX13</f>
        <v>0</v>
      </c>
      <c r="IY39" s="97">
        <f>Juniori!IY13</f>
        <v>0</v>
      </c>
      <c r="IZ39" s="97">
        <f>Juniori!IZ13</f>
        <v>0</v>
      </c>
      <c r="JA39" s="97">
        <f>Juniori!JA13</f>
        <v>0</v>
      </c>
      <c r="JB39" s="97">
        <f>Juniori!JB13</f>
        <v>0</v>
      </c>
      <c r="JC39" s="97">
        <f>Juniori!JC13</f>
        <v>0</v>
      </c>
      <c r="JD39" s="97">
        <f>Juniori!JD13</f>
        <v>0</v>
      </c>
      <c r="JE39" s="97">
        <f>Juniori!JE13</f>
        <v>0</v>
      </c>
      <c r="JF39" s="97">
        <f>Juniori!JF13</f>
        <v>0</v>
      </c>
      <c r="JG39" s="97">
        <f>Juniori!JG13</f>
        <v>0</v>
      </c>
      <c r="JH39" s="97">
        <f>Juniori!JH13</f>
        <v>0</v>
      </c>
      <c r="JI39" s="97">
        <f>Juniori!JI13</f>
        <v>0</v>
      </c>
      <c r="JJ39" s="97">
        <f>Juniori!JJ13</f>
        <v>0</v>
      </c>
      <c r="JK39" s="97">
        <f>Juniori!JK13</f>
        <v>0</v>
      </c>
      <c r="JL39" s="97">
        <f>Juniori!JL13</f>
        <v>0</v>
      </c>
      <c r="JM39" s="97">
        <f>Juniori!JM13</f>
        <v>0</v>
      </c>
      <c r="JN39" s="97">
        <f>Juniori!JN13</f>
        <v>0</v>
      </c>
      <c r="JO39" s="97">
        <f>Juniori!JO13</f>
        <v>0</v>
      </c>
      <c r="JP39" s="97">
        <f>Juniori!JP13</f>
        <v>0</v>
      </c>
      <c r="JQ39" s="97">
        <f>Juniori!JQ13</f>
        <v>0</v>
      </c>
      <c r="JR39" s="97">
        <f>Juniori!JR13</f>
        <v>0</v>
      </c>
      <c r="JS39" s="97">
        <f>Juniori!JS13</f>
        <v>0</v>
      </c>
      <c r="JT39" s="97">
        <f>Juniori!JT13</f>
        <v>0</v>
      </c>
      <c r="JU39" s="97">
        <f>Juniori!JU13</f>
        <v>0</v>
      </c>
      <c r="JV39" s="97">
        <f>Juniori!JV13</f>
        <v>0</v>
      </c>
      <c r="JW39" s="97">
        <f>Juniori!JW13</f>
        <v>0</v>
      </c>
      <c r="JX39" s="97">
        <f>Juniori!JX13</f>
        <v>0</v>
      </c>
      <c r="JY39" s="97">
        <f>Juniori!JY13</f>
        <v>0</v>
      </c>
      <c r="JZ39" s="97">
        <f>Juniori!JZ13</f>
        <v>0</v>
      </c>
      <c r="KA39" s="97">
        <f>Juniori!KA13</f>
        <v>0</v>
      </c>
      <c r="KB39" s="97">
        <f>Juniori!KB13</f>
        <v>0</v>
      </c>
      <c r="KC39" s="97">
        <f>Juniori!KC13</f>
        <v>0</v>
      </c>
      <c r="KD39" s="97">
        <f>Juniori!KD13</f>
        <v>0</v>
      </c>
      <c r="KE39" s="97">
        <f>Juniori!KE13</f>
        <v>0</v>
      </c>
      <c r="KF39" s="97">
        <f>Juniori!KF13</f>
        <v>0</v>
      </c>
      <c r="KG39" s="97">
        <f>Juniori!KG13</f>
        <v>0</v>
      </c>
      <c r="KH39" s="97">
        <f>Juniori!KH13</f>
        <v>0</v>
      </c>
      <c r="KI39" s="97">
        <f>Juniori!KI13</f>
        <v>0</v>
      </c>
      <c r="KJ39" s="97">
        <f>Juniori!KJ13</f>
        <v>0</v>
      </c>
      <c r="KK39" s="97">
        <f>Juniori!KK13</f>
        <v>0</v>
      </c>
      <c r="KL39" s="97">
        <f>Juniori!KL13</f>
        <v>0</v>
      </c>
      <c r="KM39" s="97">
        <f>Juniori!KM13</f>
        <v>0</v>
      </c>
      <c r="KN39" s="97">
        <f>Juniori!KN13</f>
        <v>0</v>
      </c>
      <c r="KO39" s="97">
        <f>Juniori!KO13</f>
        <v>0</v>
      </c>
      <c r="KP39" s="97">
        <f>Juniori!KP13</f>
        <v>0</v>
      </c>
      <c r="KQ39" s="97">
        <f>Juniori!KQ13</f>
        <v>0</v>
      </c>
      <c r="KR39" s="97">
        <f>Juniori!KR13</f>
        <v>0</v>
      </c>
      <c r="KS39" s="97">
        <f>Juniori!KS13</f>
        <v>0</v>
      </c>
      <c r="KT39" s="97">
        <f>Juniori!KT13</f>
        <v>0</v>
      </c>
      <c r="KU39" s="97">
        <f>Juniori!KU13</f>
        <v>0</v>
      </c>
      <c r="KV39" s="97">
        <f>Juniori!KV13</f>
        <v>0</v>
      </c>
      <c r="KW39" s="97">
        <f>Juniori!KW13</f>
        <v>0</v>
      </c>
      <c r="KX39" s="97">
        <f>Juniori!KX13</f>
        <v>0</v>
      </c>
      <c r="KY39" s="97">
        <f>Juniori!KY13</f>
        <v>0</v>
      </c>
      <c r="KZ39" s="97">
        <f>Juniori!KZ13</f>
        <v>0</v>
      </c>
      <c r="LA39" s="97">
        <f>Juniori!LA13</f>
        <v>0</v>
      </c>
      <c r="LB39" s="97">
        <f>Juniori!LB13</f>
        <v>0</v>
      </c>
      <c r="LC39" s="97">
        <f>Juniori!LC13</f>
        <v>0</v>
      </c>
      <c r="LD39" s="97">
        <f>Juniori!LD13</f>
        <v>0</v>
      </c>
      <c r="LE39" s="97">
        <f>Juniori!LE13</f>
        <v>0</v>
      </c>
      <c r="LF39" s="97">
        <f>Juniori!LF13</f>
        <v>0</v>
      </c>
      <c r="LG39" s="97">
        <f>Juniori!LG13</f>
        <v>0</v>
      </c>
      <c r="LH39" s="97">
        <f>Juniori!LH13</f>
        <v>0</v>
      </c>
      <c r="LI39" s="97">
        <f>Juniori!LI13</f>
        <v>0</v>
      </c>
      <c r="LJ39" s="97">
        <f>Juniori!LJ13</f>
        <v>0</v>
      </c>
      <c r="LK39" s="97">
        <f>Juniori!LK13</f>
        <v>0</v>
      </c>
      <c r="LL39" s="97">
        <f>Juniori!LL13</f>
        <v>0</v>
      </c>
      <c r="LM39" s="97">
        <f>Juniori!LM13</f>
        <v>0</v>
      </c>
      <c r="LN39" s="97">
        <f>Juniori!LN13</f>
        <v>0</v>
      </c>
      <c r="LO39" s="97">
        <f>Juniori!LO13</f>
        <v>0</v>
      </c>
      <c r="LP39" s="97">
        <f>Juniori!LP13</f>
        <v>0</v>
      </c>
      <c r="LQ39" s="97">
        <f>Juniori!LQ13</f>
        <v>0</v>
      </c>
      <c r="LR39" s="97">
        <f>Juniori!LR13</f>
        <v>0</v>
      </c>
      <c r="LS39" s="97">
        <f>Juniori!LS13</f>
        <v>0</v>
      </c>
      <c r="LT39" s="97">
        <f>Juniori!LT13</f>
        <v>0</v>
      </c>
      <c r="LU39" s="97">
        <f>Juniori!LU13</f>
        <v>0</v>
      </c>
      <c r="LV39" s="97">
        <f>Juniori!LV13</f>
        <v>0</v>
      </c>
      <c r="LW39" s="97">
        <f>Juniori!LW13</f>
        <v>0</v>
      </c>
      <c r="LX39" s="97">
        <f>Juniori!LX13</f>
        <v>0</v>
      </c>
      <c r="LY39" s="97">
        <f>Juniori!LY13</f>
        <v>0</v>
      </c>
      <c r="LZ39" s="97">
        <f>Juniori!LZ13</f>
        <v>0</v>
      </c>
      <c r="MA39" s="97">
        <f>Juniori!MA13</f>
        <v>0</v>
      </c>
      <c r="MB39" s="97">
        <f>Juniori!MB13</f>
        <v>0</v>
      </c>
      <c r="MC39" s="97">
        <f>Juniori!MC13</f>
        <v>0</v>
      </c>
      <c r="MD39" s="97">
        <f>Juniori!MD13</f>
        <v>0</v>
      </c>
      <c r="ME39" s="97">
        <f>Juniori!ME13</f>
        <v>0</v>
      </c>
      <c r="MF39" s="97">
        <f>Juniori!MF13</f>
        <v>0</v>
      </c>
      <c r="MG39" s="97">
        <f>Juniori!MG13</f>
        <v>0</v>
      </c>
      <c r="MH39" s="97">
        <f>Juniori!MH13</f>
        <v>0</v>
      </c>
      <c r="MI39" s="97">
        <f>Juniori!MI13</f>
        <v>0</v>
      </c>
      <c r="MJ39" s="97">
        <f>Juniori!MJ13</f>
        <v>0</v>
      </c>
      <c r="MK39" s="97">
        <f>Juniori!MK13</f>
        <v>0</v>
      </c>
      <c r="ML39" s="97">
        <f>Juniori!ML13</f>
        <v>0</v>
      </c>
      <c r="MM39" s="97">
        <f>Juniori!MM13</f>
        <v>0</v>
      </c>
      <c r="MN39" s="97">
        <f>Juniori!MN13</f>
        <v>0</v>
      </c>
      <c r="MO39" s="97">
        <f>Juniori!MO13</f>
        <v>0</v>
      </c>
      <c r="MP39" s="97">
        <f>Juniori!MP13</f>
        <v>0</v>
      </c>
      <c r="MQ39" s="97">
        <f>Juniori!MQ13</f>
        <v>0</v>
      </c>
      <c r="MR39" s="97">
        <f>Juniori!MR13</f>
        <v>0</v>
      </c>
      <c r="MS39" s="97">
        <f>Juniori!MS13</f>
        <v>0</v>
      </c>
      <c r="MT39" s="97">
        <f>Juniori!MT13</f>
        <v>0</v>
      </c>
      <c r="MU39" s="97">
        <f>Juniori!MU13</f>
        <v>0</v>
      </c>
      <c r="MV39" s="97">
        <f>Juniori!MV13</f>
        <v>0</v>
      </c>
      <c r="MW39" s="97">
        <f>Juniori!MW13</f>
        <v>0</v>
      </c>
      <c r="MX39" s="97">
        <f>Juniori!MX13</f>
        <v>0</v>
      </c>
      <c r="MY39" s="97">
        <f>Juniori!MY13</f>
        <v>0</v>
      </c>
      <c r="MZ39" s="97">
        <f>Juniori!MZ13</f>
        <v>0</v>
      </c>
      <c r="NA39" s="97">
        <f>Juniori!NA13</f>
        <v>0</v>
      </c>
      <c r="NB39" s="97">
        <f>Juniori!NB13</f>
        <v>0</v>
      </c>
      <c r="NC39" s="97">
        <f>Juniori!NC13</f>
        <v>0</v>
      </c>
      <c r="ND39" s="97">
        <f>Juniori!ND13</f>
        <v>0</v>
      </c>
      <c r="NE39" s="97">
        <f>Juniori!NE13</f>
        <v>0</v>
      </c>
      <c r="NF39" s="97">
        <f>Juniori!NF13</f>
        <v>0</v>
      </c>
      <c r="NG39" s="97">
        <f>Juniori!NG13</f>
        <v>0</v>
      </c>
      <c r="NH39" s="97">
        <f>Juniori!NH13</f>
        <v>0</v>
      </c>
      <c r="NI39" s="97">
        <f>Juniori!NI13</f>
        <v>0</v>
      </c>
      <c r="NJ39" s="97">
        <f>Juniori!NJ13</f>
        <v>0</v>
      </c>
      <c r="NK39" s="97">
        <f>Juniori!NK13</f>
        <v>0</v>
      </c>
      <c r="NL39" s="97">
        <f>Juniori!NL13</f>
        <v>0</v>
      </c>
      <c r="NM39" s="97">
        <f>Juniori!NM13</f>
        <v>0</v>
      </c>
      <c r="NN39" s="97">
        <f>Juniori!NN13</f>
        <v>0</v>
      </c>
      <c r="NO39" s="97">
        <f>Juniori!NO13</f>
        <v>0</v>
      </c>
      <c r="NP39" s="97">
        <f>Juniori!NP13</f>
        <v>0</v>
      </c>
      <c r="NQ39" s="97">
        <f>Juniori!NQ13</f>
        <v>0</v>
      </c>
      <c r="NR39" s="97">
        <f>Juniori!NR13</f>
        <v>0</v>
      </c>
      <c r="NS39" s="97">
        <f>Juniori!NS13</f>
        <v>0</v>
      </c>
      <c r="NT39" s="97">
        <f>Juniori!NT13</f>
        <v>0</v>
      </c>
      <c r="NU39" s="97">
        <f>Juniori!NU13</f>
        <v>0</v>
      </c>
      <c r="NV39" s="97">
        <f>Juniori!NV13</f>
        <v>0</v>
      </c>
      <c r="NW39" s="97">
        <f>Juniori!NW13</f>
        <v>0</v>
      </c>
      <c r="NX39" s="97">
        <f>Juniori!NX13</f>
        <v>0</v>
      </c>
      <c r="NY39" s="97">
        <f>Juniori!NY13</f>
        <v>0</v>
      </c>
      <c r="NZ39" s="97">
        <f>Juniori!NZ13</f>
        <v>0</v>
      </c>
      <c r="OA39" s="97">
        <f>Juniori!OA13</f>
        <v>0</v>
      </c>
      <c r="OB39" s="97">
        <f>Juniori!OB13</f>
        <v>0</v>
      </c>
      <c r="OC39" s="97">
        <f>Juniori!OC13</f>
        <v>0</v>
      </c>
      <c r="OD39" s="97">
        <f>Juniori!OD13</f>
        <v>0</v>
      </c>
      <c r="OE39" s="97">
        <f>Juniori!OE13</f>
        <v>0</v>
      </c>
      <c r="OF39" s="97">
        <f>Juniori!OF13</f>
        <v>0</v>
      </c>
      <c r="OG39" s="97">
        <f>Juniori!OG13</f>
        <v>0</v>
      </c>
      <c r="OH39" s="97">
        <f>Juniori!OH13</f>
        <v>0</v>
      </c>
      <c r="OI39" s="97">
        <f>Juniori!OI13</f>
        <v>0</v>
      </c>
      <c r="OJ39" s="97">
        <f>Juniori!OJ13</f>
        <v>0</v>
      </c>
      <c r="OK39" s="97">
        <f>Juniori!OK13</f>
        <v>0</v>
      </c>
      <c r="OL39" s="97">
        <f>Juniori!OL13</f>
        <v>0</v>
      </c>
      <c r="OM39" s="97">
        <f>Juniori!OM13</f>
        <v>0</v>
      </c>
      <c r="ON39" s="97">
        <f>Juniori!ON13</f>
        <v>0</v>
      </c>
      <c r="OO39" s="97">
        <f>Juniori!OO13</f>
        <v>0</v>
      </c>
      <c r="OP39" s="97">
        <f>Juniori!OP13</f>
        <v>0</v>
      </c>
      <c r="OQ39" s="97">
        <f>Juniori!OQ13</f>
        <v>0</v>
      </c>
      <c r="OR39" s="97">
        <f>Juniori!OR13</f>
        <v>0</v>
      </c>
      <c r="OS39" s="97">
        <f>Juniori!OS13</f>
        <v>0</v>
      </c>
      <c r="OT39" s="97">
        <f>Juniori!OT13</f>
        <v>0</v>
      </c>
      <c r="OU39" s="97">
        <f>Juniori!OU13</f>
        <v>0</v>
      </c>
      <c r="OV39" s="97">
        <f>Juniori!OV13</f>
        <v>0</v>
      </c>
      <c r="OW39" s="97">
        <f>Juniori!OW13</f>
        <v>0</v>
      </c>
      <c r="OX39" s="97">
        <f>Juniori!OX13</f>
        <v>0</v>
      </c>
      <c r="OY39" s="97">
        <f>Juniori!OY13</f>
        <v>0</v>
      </c>
      <c r="OZ39" s="97">
        <f>Juniori!OZ13</f>
        <v>0</v>
      </c>
      <c r="PA39" s="97">
        <f>Juniori!PA13</f>
        <v>0</v>
      </c>
      <c r="PB39" s="97">
        <f>Juniori!PB13</f>
        <v>0</v>
      </c>
      <c r="PC39" s="97">
        <f>Juniori!PC13</f>
        <v>0</v>
      </c>
      <c r="PD39" s="97">
        <f>Juniori!PD13</f>
        <v>0</v>
      </c>
      <c r="PE39" s="97">
        <f>Juniori!PE13</f>
        <v>0</v>
      </c>
      <c r="PF39" s="97">
        <f>Juniori!PF13</f>
        <v>0</v>
      </c>
      <c r="PG39" s="97">
        <f>Juniori!PG13</f>
        <v>0</v>
      </c>
      <c r="PH39" s="97">
        <f>Juniori!PH13</f>
        <v>0</v>
      </c>
      <c r="PI39" s="97">
        <f>Juniori!PI13</f>
        <v>0</v>
      </c>
      <c r="PJ39" s="97">
        <f>Juniori!PJ13</f>
        <v>0</v>
      </c>
      <c r="PK39" s="97">
        <f>Juniori!PK13</f>
        <v>0</v>
      </c>
      <c r="PL39" s="97">
        <f>Juniori!PL13</f>
        <v>0</v>
      </c>
      <c r="PM39" s="97">
        <f>Juniori!PM13</f>
        <v>0</v>
      </c>
      <c r="PN39" s="97">
        <f>Juniori!PN13</f>
        <v>0</v>
      </c>
      <c r="PO39" s="97">
        <f>Juniori!PO13</f>
        <v>0</v>
      </c>
      <c r="PP39" s="97">
        <f>Juniori!PP13</f>
        <v>0</v>
      </c>
      <c r="PQ39" s="97">
        <f>Juniori!PQ13</f>
        <v>0</v>
      </c>
      <c r="PR39" s="97">
        <f>Juniori!PR13</f>
        <v>0</v>
      </c>
      <c r="PS39" s="97">
        <f>Juniori!PS13</f>
        <v>0</v>
      </c>
      <c r="PT39" s="97">
        <f>Juniori!PT13</f>
        <v>0</v>
      </c>
      <c r="PU39" s="97">
        <f>Juniori!PU13</f>
        <v>0</v>
      </c>
      <c r="PV39" s="97">
        <f>Juniori!PV13</f>
        <v>0</v>
      </c>
      <c r="PW39" s="97">
        <f>Juniori!PW13</f>
        <v>0</v>
      </c>
      <c r="PX39" s="97">
        <f>Juniori!PX13</f>
        <v>0</v>
      </c>
      <c r="PY39" s="97">
        <f>Juniori!PY13</f>
        <v>0</v>
      </c>
      <c r="PZ39" s="97">
        <f>Juniori!PZ13</f>
        <v>0</v>
      </c>
      <c r="QA39" s="97">
        <f>Juniori!QA13</f>
        <v>0</v>
      </c>
      <c r="QB39" s="97">
        <f>Juniori!QB13</f>
        <v>0</v>
      </c>
      <c r="QC39" s="97">
        <f>Juniori!QC13</f>
        <v>0</v>
      </c>
      <c r="QD39" s="97">
        <f>Juniori!QD13</f>
        <v>0</v>
      </c>
      <c r="QE39" s="97">
        <f>Juniori!QE13</f>
        <v>0</v>
      </c>
      <c r="QF39" s="97">
        <f>Juniori!QF13</f>
        <v>0</v>
      </c>
      <c r="QG39" s="97">
        <f>Juniori!QG13</f>
        <v>0</v>
      </c>
      <c r="QH39" s="97">
        <f>Juniori!QH13</f>
        <v>0</v>
      </c>
      <c r="QI39" s="97">
        <f>Juniori!QI13</f>
        <v>0</v>
      </c>
      <c r="QJ39" s="97">
        <f>Juniori!QJ13</f>
        <v>0</v>
      </c>
      <c r="QK39" s="97">
        <f>Juniori!QK13</f>
        <v>0</v>
      </c>
      <c r="QL39" s="97">
        <f>Juniori!QL13</f>
        <v>0</v>
      </c>
      <c r="QM39" s="97">
        <f>Juniori!QM13</f>
        <v>0</v>
      </c>
      <c r="QN39" s="97">
        <f>Juniori!QN13</f>
        <v>0</v>
      </c>
      <c r="QO39" s="97">
        <f>Juniori!QO13</f>
        <v>0</v>
      </c>
      <c r="QP39" s="97">
        <f>Juniori!QP13</f>
        <v>0</v>
      </c>
      <c r="QQ39" s="97">
        <f>Juniori!QQ13</f>
        <v>0</v>
      </c>
      <c r="QR39" s="97">
        <f>Juniori!QR13</f>
        <v>0</v>
      </c>
      <c r="QS39" s="97">
        <f>Juniori!QS13</f>
        <v>0</v>
      </c>
      <c r="QT39" s="97">
        <f>Juniori!QT13</f>
        <v>0</v>
      </c>
      <c r="QU39" s="97">
        <f>Juniori!QU13</f>
        <v>0</v>
      </c>
      <c r="QV39" s="97">
        <f>Juniori!QV13</f>
        <v>0</v>
      </c>
      <c r="QW39" s="97">
        <f>Juniori!QW13</f>
        <v>0</v>
      </c>
      <c r="QX39" s="97">
        <f>Juniori!QX13</f>
        <v>0</v>
      </c>
      <c r="QY39" s="97">
        <f>Juniori!QY13</f>
        <v>0</v>
      </c>
      <c r="QZ39" s="97">
        <f>Juniori!QZ13</f>
        <v>0</v>
      </c>
      <c r="RA39" s="97">
        <f>Juniori!RA13</f>
        <v>0</v>
      </c>
      <c r="RB39" s="97">
        <f>Juniori!RB13</f>
        <v>0</v>
      </c>
      <c r="RC39" s="97">
        <f>Juniori!RC13</f>
        <v>0</v>
      </c>
      <c r="RD39" s="97">
        <f>Juniori!RD13</f>
        <v>0</v>
      </c>
      <c r="RE39" s="97">
        <f>Juniori!RE13</f>
        <v>0</v>
      </c>
      <c r="RF39" s="97">
        <f>Juniori!RF13</f>
        <v>0</v>
      </c>
      <c r="RG39" s="97">
        <f>Juniori!RG13</f>
        <v>0</v>
      </c>
      <c r="RH39" s="97">
        <f>Juniori!RH13</f>
        <v>0</v>
      </c>
      <c r="RI39" s="97">
        <f>Juniori!RI13</f>
        <v>0</v>
      </c>
      <c r="RJ39" s="97">
        <f>Juniori!RJ13</f>
        <v>0</v>
      </c>
      <c r="RK39" s="97">
        <f>Juniori!RK13</f>
        <v>0</v>
      </c>
      <c r="RL39" s="97">
        <f>Juniori!RL13</f>
        <v>0</v>
      </c>
      <c r="RM39" s="97">
        <f>Juniori!RM13</f>
        <v>0</v>
      </c>
      <c r="RN39" s="97">
        <f>Juniori!RN13</f>
        <v>0</v>
      </c>
      <c r="RO39" s="97">
        <f>Juniori!RO13</f>
        <v>0</v>
      </c>
      <c r="RP39" s="97">
        <f>Juniori!RP13</f>
        <v>0</v>
      </c>
      <c r="RQ39" s="97">
        <f>Juniori!RQ13</f>
        <v>0</v>
      </c>
      <c r="RR39" s="97">
        <f>Juniori!RR13</f>
        <v>0</v>
      </c>
      <c r="RS39" s="97">
        <f>Juniori!RS13</f>
        <v>0</v>
      </c>
      <c r="RT39" s="97">
        <f>Juniori!RT13</f>
        <v>0</v>
      </c>
      <c r="RU39" s="97">
        <f>Juniori!RU13</f>
        <v>0</v>
      </c>
      <c r="RV39" s="97">
        <f>Juniori!RV13</f>
        <v>0</v>
      </c>
      <c r="RW39" s="97">
        <f>Juniori!RW13</f>
        <v>0</v>
      </c>
      <c r="RX39" s="97">
        <f>Juniori!RX13</f>
        <v>0</v>
      </c>
      <c r="RY39" s="97">
        <f>Juniori!RY13</f>
        <v>0</v>
      </c>
      <c r="RZ39" s="97">
        <f>Juniori!RZ13</f>
        <v>0</v>
      </c>
      <c r="SA39" s="97">
        <f>Juniori!SA13</f>
        <v>0</v>
      </c>
      <c r="SB39" s="97">
        <f>Juniori!SB13</f>
        <v>0</v>
      </c>
      <c r="SC39" s="97">
        <f>Juniori!SC13</f>
        <v>0</v>
      </c>
      <c r="SD39" s="97">
        <f>Juniori!SD13</f>
        <v>0</v>
      </c>
      <c r="SE39" s="97">
        <f>Juniori!SE13</f>
        <v>0</v>
      </c>
      <c r="SF39" s="97">
        <f>Juniori!SF13</f>
        <v>0</v>
      </c>
      <c r="SG39" s="97">
        <f>Juniori!SG13</f>
        <v>0</v>
      </c>
      <c r="SH39" s="97">
        <f>Juniori!SH13</f>
        <v>0</v>
      </c>
      <c r="SI39" s="97">
        <f>Juniori!SI13</f>
        <v>0</v>
      </c>
      <c r="SJ39" s="97">
        <f>Juniori!SJ13</f>
        <v>0</v>
      </c>
      <c r="SK39" s="97">
        <f>Juniori!SK13</f>
        <v>0</v>
      </c>
      <c r="SL39" s="97">
        <f>Juniori!SL13</f>
        <v>0</v>
      </c>
      <c r="SM39" s="97">
        <f>Juniori!SM13</f>
        <v>0</v>
      </c>
      <c r="SN39" s="97">
        <f>Juniori!SN13</f>
        <v>0</v>
      </c>
      <c r="SO39" s="97">
        <f>Juniori!SO13</f>
        <v>0</v>
      </c>
      <c r="SP39" s="97">
        <f>Juniori!SP13</f>
        <v>0</v>
      </c>
      <c r="SQ39" s="97">
        <f>Juniori!SQ13</f>
        <v>0</v>
      </c>
      <c r="SR39" s="97">
        <f>Juniori!SR13</f>
        <v>0</v>
      </c>
      <c r="SS39" s="97">
        <f>Juniori!SS13</f>
        <v>0</v>
      </c>
      <c r="ST39" s="97">
        <f>Juniori!ST13</f>
        <v>0</v>
      </c>
      <c r="SU39" s="97">
        <f>Juniori!SU13</f>
        <v>0</v>
      </c>
      <c r="SV39" s="97">
        <f>Juniori!SV13</f>
        <v>0</v>
      </c>
      <c r="SW39" s="97">
        <f>Juniori!SW13</f>
        <v>0</v>
      </c>
      <c r="SX39" s="97">
        <f>Juniori!SX13</f>
        <v>0</v>
      </c>
      <c r="SY39" s="97">
        <f>Juniori!SY13</f>
        <v>0</v>
      </c>
      <c r="SZ39" s="97">
        <f>Juniori!SZ13</f>
        <v>0</v>
      </c>
      <c r="TA39" s="97">
        <f>Juniori!TA13</f>
        <v>0</v>
      </c>
      <c r="TB39" s="97">
        <f>Juniori!TB13</f>
        <v>0</v>
      </c>
    </row>
    <row r="40" spans="1:522" s="1" customFormat="1" ht="18" customHeight="1" x14ac:dyDescent="0.2">
      <c r="A40" s="12">
        <v>28</v>
      </c>
      <c r="B40" s="11" t="s">
        <v>332</v>
      </c>
      <c r="C40" s="1">
        <v>12921</v>
      </c>
      <c r="D40" s="1">
        <v>2008</v>
      </c>
      <c r="E40" s="4" t="s">
        <v>167</v>
      </c>
      <c r="F40" s="9">
        <v>8995</v>
      </c>
      <c r="G40" s="9" t="s">
        <v>99</v>
      </c>
      <c r="H40" s="4" t="s">
        <v>169</v>
      </c>
      <c r="I40" s="1">
        <f>SUM(K40:TB40)</f>
        <v>32</v>
      </c>
      <c r="J40" s="12">
        <f>Tabuľka3[[#This Row],[Stĺpec9]]+I41</f>
        <v>32</v>
      </c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  <c r="AA40" s="97"/>
      <c r="AB40" s="97"/>
      <c r="AC40" s="97"/>
      <c r="AD40" s="97"/>
      <c r="AE40" s="97"/>
      <c r="AF40" s="97"/>
      <c r="AG40" s="97"/>
      <c r="AH40" s="97"/>
      <c r="AI40" s="97"/>
      <c r="AJ40" s="97"/>
      <c r="AK40" s="97"/>
      <c r="AL40" s="97"/>
      <c r="AM40" s="97"/>
      <c r="AN40" s="97"/>
      <c r="AO40" s="97"/>
      <c r="AP40" s="97"/>
      <c r="AQ40" s="97"/>
      <c r="AR40" s="97"/>
      <c r="AS40" s="97"/>
      <c r="AT40" s="97"/>
      <c r="AU40" s="97"/>
      <c r="AV40" s="97"/>
      <c r="AW40" s="97"/>
      <c r="AX40" s="97"/>
      <c r="AY40" s="97"/>
      <c r="AZ40" s="97"/>
      <c r="BA40" s="97"/>
      <c r="BB40" s="97"/>
      <c r="BC40" s="97"/>
      <c r="BD40" s="97"/>
      <c r="BE40" s="97"/>
      <c r="BF40" s="97"/>
      <c r="BG40" s="97"/>
      <c r="BH40" s="97">
        <v>3</v>
      </c>
      <c r="BI40" s="97"/>
      <c r="BJ40" s="97"/>
      <c r="BK40" s="97"/>
      <c r="BL40" s="97">
        <v>2</v>
      </c>
      <c r="BM40" s="97"/>
      <c r="BN40" s="97"/>
      <c r="BO40" s="97"/>
      <c r="BP40" s="97"/>
      <c r="BQ40" s="97"/>
      <c r="BR40" s="97"/>
      <c r="BS40" s="97"/>
      <c r="BT40" s="97"/>
      <c r="BU40" s="97"/>
      <c r="BV40" s="97"/>
      <c r="BW40" s="97"/>
      <c r="BX40" s="97"/>
      <c r="BY40" s="97"/>
      <c r="BZ40" s="97"/>
      <c r="CA40" s="97"/>
      <c r="CB40" s="97"/>
      <c r="CC40" s="97"/>
      <c r="CD40" s="97"/>
      <c r="CE40" s="102" t="s">
        <v>519</v>
      </c>
      <c r="CF40" s="97"/>
      <c r="CG40" s="97"/>
      <c r="CH40" s="97"/>
      <c r="CI40" s="97"/>
      <c r="CJ40" s="97"/>
      <c r="CK40" s="97"/>
      <c r="CL40" s="97"/>
      <c r="CM40" s="97"/>
      <c r="CN40" s="97"/>
      <c r="CO40" s="97">
        <v>2</v>
      </c>
      <c r="CP40" s="102" t="s">
        <v>519</v>
      </c>
      <c r="CQ40" s="97"/>
      <c r="CR40" s="97"/>
      <c r="CS40" s="97"/>
      <c r="CT40" s="97"/>
      <c r="CU40" s="97" t="s">
        <v>519</v>
      </c>
      <c r="CV40" s="97"/>
      <c r="CW40" s="97" t="s">
        <v>519</v>
      </c>
      <c r="CX40" s="97"/>
      <c r="CY40" s="97"/>
      <c r="CZ40" s="97"/>
      <c r="DA40" s="97"/>
      <c r="DB40" s="97"/>
      <c r="DC40" s="97"/>
      <c r="DD40" s="97"/>
      <c r="DE40" s="97"/>
      <c r="DF40" s="97"/>
      <c r="DG40" s="97"/>
      <c r="DH40" s="97"/>
      <c r="DI40" s="97"/>
      <c r="DJ40" s="97"/>
      <c r="DK40" s="97"/>
      <c r="DL40" s="97"/>
      <c r="DM40" s="97"/>
      <c r="DN40" s="97"/>
      <c r="DO40" s="97"/>
      <c r="DP40" s="97"/>
      <c r="DQ40" s="97"/>
      <c r="DR40" s="97"/>
      <c r="DS40" s="97"/>
      <c r="DT40" s="97"/>
      <c r="DU40" s="97"/>
      <c r="DV40" s="97"/>
      <c r="DW40" s="97"/>
      <c r="DX40" s="97">
        <v>3</v>
      </c>
      <c r="DY40" s="97">
        <f>2+1</f>
        <v>3</v>
      </c>
      <c r="DZ40" s="97"/>
      <c r="EA40" s="97">
        <f>1+2</f>
        <v>3</v>
      </c>
      <c r="EB40" s="97"/>
      <c r="EC40" s="97"/>
      <c r="ED40" s="97"/>
      <c r="EE40" s="97"/>
      <c r="EF40" s="97"/>
      <c r="EG40" s="97">
        <v>2</v>
      </c>
      <c r="EH40" s="97"/>
      <c r="EI40" s="97"/>
      <c r="EJ40" s="97"/>
      <c r="EK40" s="97"/>
      <c r="EL40" s="97"/>
      <c r="EM40" s="97"/>
      <c r="EN40" s="97"/>
      <c r="EO40" s="97"/>
      <c r="EP40" s="97"/>
      <c r="EQ40" s="97"/>
      <c r="ER40" s="97"/>
      <c r="ES40" s="97"/>
      <c r="ET40" s="97"/>
      <c r="EU40" s="97"/>
      <c r="EV40" s="97"/>
      <c r="EW40" s="97"/>
      <c r="EX40" s="97"/>
      <c r="EY40" s="97"/>
      <c r="EZ40" s="97"/>
      <c r="FA40" s="97"/>
      <c r="FB40" s="97">
        <v>3</v>
      </c>
      <c r="FC40" s="97">
        <f>3+2</f>
        <v>5</v>
      </c>
      <c r="FD40" s="97"/>
      <c r="FE40" s="97"/>
      <c r="FF40" s="97"/>
      <c r="FG40" s="97"/>
      <c r="FH40" s="97"/>
      <c r="FI40" s="97"/>
      <c r="FJ40" s="97"/>
      <c r="FK40" s="97"/>
      <c r="FL40" s="97"/>
      <c r="FM40" s="97"/>
      <c r="FN40" s="97"/>
      <c r="FO40" s="97"/>
      <c r="FP40" s="97"/>
      <c r="FQ40" s="97"/>
      <c r="FR40" s="97"/>
      <c r="FS40" s="97"/>
      <c r="FT40" s="97"/>
      <c r="FU40" s="97"/>
      <c r="FV40" s="97"/>
      <c r="FW40" s="97"/>
      <c r="FX40" s="97"/>
      <c r="FY40" s="97"/>
      <c r="FZ40" s="97"/>
      <c r="GA40" s="97"/>
      <c r="GB40" s="97"/>
      <c r="GC40" s="97"/>
      <c r="GD40" s="97"/>
      <c r="GE40" s="97"/>
      <c r="GF40" s="97"/>
      <c r="GG40" s="97"/>
      <c r="GH40" s="97"/>
      <c r="GI40" s="97"/>
      <c r="GJ40" s="97"/>
      <c r="GK40" s="97"/>
      <c r="GL40" s="97"/>
      <c r="GM40" s="97"/>
      <c r="GN40" s="97"/>
      <c r="GO40" s="97"/>
      <c r="GP40" s="97"/>
      <c r="GQ40" s="97"/>
      <c r="GR40" s="97"/>
      <c r="GS40" s="97"/>
      <c r="GT40" s="97"/>
      <c r="GU40" s="97"/>
      <c r="GV40" s="97"/>
      <c r="GW40" s="97"/>
      <c r="GX40" s="97"/>
      <c r="GY40" s="97"/>
      <c r="GZ40" s="97"/>
      <c r="HA40" s="97"/>
      <c r="HB40" s="97"/>
      <c r="HC40" s="97"/>
      <c r="HD40" s="97"/>
      <c r="HE40" s="97"/>
      <c r="HF40" s="97"/>
      <c r="HG40" s="97"/>
      <c r="HH40" s="97"/>
      <c r="HI40" s="97">
        <v>3</v>
      </c>
      <c r="HJ40" s="97"/>
      <c r="HK40" s="97"/>
      <c r="HL40" s="97"/>
      <c r="HM40" s="97"/>
      <c r="HN40" s="97" t="s">
        <v>519</v>
      </c>
      <c r="HO40" s="97"/>
      <c r="HP40" s="97"/>
      <c r="HQ40" s="97"/>
      <c r="HR40" s="97">
        <v>2</v>
      </c>
      <c r="HS40" s="97">
        <v>1</v>
      </c>
      <c r="HT40" s="97"/>
      <c r="HU40" s="97"/>
      <c r="HV40" s="97"/>
      <c r="HW40" s="97"/>
      <c r="HX40" s="97" t="s">
        <v>519</v>
      </c>
      <c r="HY40" s="97"/>
      <c r="HZ40" s="97"/>
      <c r="IA40" s="97"/>
      <c r="IB40" s="97"/>
      <c r="IC40" s="97"/>
      <c r="ID40" s="97"/>
      <c r="IE40" s="97"/>
      <c r="IF40" s="97"/>
      <c r="IG40" s="97"/>
      <c r="IH40" s="97"/>
      <c r="II40" s="97"/>
      <c r="IJ40" s="97"/>
      <c r="IK40" s="97"/>
      <c r="IL40" s="97"/>
      <c r="IM40" s="97"/>
      <c r="IN40" s="97"/>
      <c r="IO40" s="97"/>
      <c r="IP40" s="97"/>
      <c r="IQ40" s="97"/>
      <c r="IR40" s="97"/>
      <c r="IS40" s="97"/>
      <c r="IT40" s="97"/>
      <c r="IU40" s="97"/>
      <c r="IV40" s="97"/>
      <c r="IW40" s="97"/>
      <c r="IX40" s="97"/>
      <c r="IY40" s="97"/>
      <c r="IZ40" s="97"/>
      <c r="JA40" s="97"/>
      <c r="JB40" s="97"/>
      <c r="JC40" s="97"/>
      <c r="JD40" s="97"/>
      <c r="JE40" s="97"/>
      <c r="JF40" s="97"/>
      <c r="JG40" s="97"/>
      <c r="JH40" s="97"/>
      <c r="JI40" s="97"/>
      <c r="JJ40" s="97"/>
      <c r="JK40" s="97"/>
      <c r="JL40" s="97"/>
      <c r="JM40" s="97"/>
      <c r="JN40" s="97"/>
      <c r="JO40" s="97"/>
      <c r="JP40" s="97"/>
      <c r="JQ40" s="97"/>
      <c r="JR40" s="97"/>
      <c r="JS40" s="97"/>
      <c r="JT40" s="97"/>
      <c r="JU40" s="97"/>
      <c r="JV40" s="97"/>
      <c r="JW40" s="97"/>
      <c r="JX40" s="97"/>
      <c r="JY40" s="97"/>
      <c r="JZ40" s="97"/>
      <c r="KA40" s="97"/>
      <c r="KB40" s="97"/>
      <c r="KC40" s="97"/>
      <c r="KD40" s="97"/>
      <c r="KE40" s="97"/>
      <c r="KF40" s="97"/>
      <c r="KG40" s="97"/>
      <c r="KH40" s="97"/>
      <c r="KI40" s="97"/>
      <c r="KJ40" s="97"/>
      <c r="KK40" s="97"/>
      <c r="KL40" s="97"/>
      <c r="KM40" s="97"/>
      <c r="KN40" s="97"/>
      <c r="KO40" s="97"/>
      <c r="KP40" s="97"/>
      <c r="KQ40" s="97"/>
      <c r="KR40" s="97"/>
      <c r="KS40" s="97"/>
      <c r="KT40" s="97"/>
      <c r="KU40" s="97"/>
      <c r="KV40" s="97"/>
      <c r="KW40" s="97"/>
      <c r="KX40" s="97"/>
      <c r="KY40" s="97"/>
      <c r="KZ40" s="97"/>
      <c r="LA40" s="97"/>
      <c r="LB40" s="97"/>
      <c r="LC40" s="97"/>
      <c r="LD40" s="97"/>
      <c r="LE40" s="97"/>
      <c r="LF40" s="97"/>
      <c r="LG40" s="97"/>
      <c r="LH40" s="97"/>
      <c r="LI40" s="97"/>
      <c r="LJ40" s="97"/>
      <c r="LK40" s="97"/>
      <c r="LL40" s="97"/>
      <c r="LM40" s="97"/>
      <c r="LN40" s="97"/>
      <c r="LO40" s="97"/>
      <c r="LP40" s="97"/>
      <c r="LQ40" s="97"/>
      <c r="LR40" s="97"/>
      <c r="LS40" s="97"/>
      <c r="LT40" s="97"/>
      <c r="LU40" s="97"/>
      <c r="LV40" s="97"/>
      <c r="LW40" s="97"/>
      <c r="LX40" s="97"/>
      <c r="LY40" s="97"/>
      <c r="LZ40" s="97"/>
      <c r="MA40" s="97"/>
      <c r="MB40" s="97"/>
      <c r="MC40" s="97"/>
      <c r="MD40" s="97"/>
      <c r="ME40" s="97"/>
      <c r="MF40" s="97"/>
      <c r="MG40" s="97"/>
      <c r="MH40" s="97"/>
      <c r="MI40" s="97"/>
      <c r="MJ40" s="97"/>
      <c r="MK40" s="97"/>
      <c r="ML40" s="97"/>
      <c r="MM40" s="97"/>
      <c r="MN40" s="97"/>
      <c r="MO40" s="97"/>
      <c r="MP40" s="97"/>
      <c r="MQ40" s="97"/>
      <c r="MR40" s="97"/>
      <c r="MS40" s="97"/>
      <c r="MT40" s="97"/>
      <c r="MU40" s="97"/>
      <c r="MV40" s="97"/>
      <c r="MW40" s="97"/>
      <c r="MX40" s="97"/>
      <c r="MY40" s="97"/>
      <c r="MZ40" s="97"/>
      <c r="NA40" s="97"/>
      <c r="NB40" s="97"/>
      <c r="NC40" s="97"/>
      <c r="ND40" s="97"/>
      <c r="NE40" s="97"/>
      <c r="NF40" s="97"/>
      <c r="NG40" s="97"/>
      <c r="NH40" s="97"/>
      <c r="NI40" s="97"/>
      <c r="NJ40" s="97"/>
      <c r="NK40" s="97"/>
      <c r="NL40" s="97"/>
      <c r="NM40" s="97"/>
      <c r="NN40" s="97"/>
      <c r="NO40" s="97"/>
      <c r="NP40" s="97"/>
      <c r="NQ40" s="97"/>
      <c r="NR40" s="102"/>
      <c r="NS40" s="97"/>
      <c r="NT40" s="97"/>
      <c r="NU40" s="97"/>
      <c r="NV40" s="97"/>
      <c r="NW40" s="97"/>
      <c r="NX40" s="97"/>
      <c r="NY40" s="97"/>
      <c r="NZ40" s="97"/>
      <c r="OA40" s="97"/>
      <c r="OB40" s="97"/>
      <c r="OC40" s="97"/>
      <c r="OD40" s="97"/>
      <c r="OE40" s="97"/>
      <c r="OF40" s="97"/>
      <c r="OG40" s="97"/>
      <c r="OH40" s="97"/>
      <c r="OI40" s="97"/>
      <c r="OJ40" s="97"/>
      <c r="OK40" s="97"/>
      <c r="OL40" s="97"/>
      <c r="OM40" s="97"/>
      <c r="ON40" s="97"/>
      <c r="OO40" s="97"/>
      <c r="OP40" s="97"/>
      <c r="OQ40" s="97"/>
      <c r="OR40" s="97"/>
      <c r="OS40" s="97"/>
      <c r="OT40" s="97"/>
      <c r="OU40" s="97"/>
      <c r="OV40" s="97"/>
      <c r="OW40" s="97"/>
      <c r="OX40" s="97"/>
      <c r="OY40" s="97"/>
      <c r="OZ40" s="97"/>
      <c r="PA40" s="97"/>
      <c r="PB40" s="97"/>
      <c r="PC40" s="97"/>
      <c r="PD40" s="97"/>
      <c r="PE40" s="97"/>
      <c r="PF40" s="97"/>
      <c r="PG40" s="97"/>
      <c r="PH40" s="97"/>
      <c r="PI40" s="97"/>
      <c r="PJ40" s="97"/>
      <c r="PK40" s="97"/>
      <c r="PL40" s="97"/>
      <c r="PM40" s="97"/>
      <c r="PN40" s="97"/>
      <c r="PO40" s="97"/>
      <c r="PP40" s="97"/>
      <c r="PQ40" s="97"/>
      <c r="PR40" s="97"/>
      <c r="PS40" s="97"/>
      <c r="PT40" s="97"/>
      <c r="PU40" s="97"/>
      <c r="PV40" s="102"/>
      <c r="PW40" s="97"/>
      <c r="PX40" s="97"/>
      <c r="PY40" s="97"/>
      <c r="PZ40" s="97"/>
      <c r="QA40" s="97"/>
      <c r="QB40" s="97"/>
      <c r="QC40" s="97"/>
      <c r="QD40" s="97"/>
      <c r="QE40" s="97"/>
      <c r="QF40" s="97"/>
      <c r="QG40" s="97"/>
      <c r="QH40" s="97"/>
      <c r="QI40" s="97"/>
      <c r="QJ40" s="97"/>
      <c r="QK40" s="97"/>
      <c r="QL40" s="97"/>
      <c r="QM40" s="97"/>
      <c r="QN40" s="97"/>
      <c r="QO40" s="97"/>
      <c r="QP40" s="97"/>
      <c r="QQ40" s="97"/>
      <c r="QR40" s="97"/>
      <c r="QS40" s="97"/>
      <c r="QT40" s="97"/>
      <c r="QU40" s="97"/>
      <c r="QV40" s="97"/>
      <c r="QW40" s="97"/>
      <c r="QX40" s="97"/>
      <c r="QY40" s="97"/>
      <c r="QZ40" s="97"/>
      <c r="RA40" s="97"/>
      <c r="RB40" s="97"/>
      <c r="RC40" s="97"/>
      <c r="RD40" s="97"/>
      <c r="RE40" s="97"/>
      <c r="RF40" s="97"/>
      <c r="RG40" s="97"/>
      <c r="RH40" s="97"/>
      <c r="RI40" s="97"/>
      <c r="RJ40" s="97"/>
      <c r="RK40" s="97"/>
      <c r="RL40" s="97"/>
      <c r="RM40" s="97"/>
      <c r="RN40" s="97"/>
      <c r="RO40" s="97"/>
      <c r="RP40" s="97"/>
      <c r="RQ40" s="97"/>
      <c r="RR40" s="97"/>
      <c r="RS40" s="97"/>
      <c r="RT40" s="97"/>
      <c r="RU40" s="97"/>
      <c r="RV40" s="97"/>
      <c r="RW40" s="97"/>
      <c r="RX40" s="97"/>
      <c r="RY40" s="97"/>
      <c r="RZ40" s="97"/>
      <c r="SA40" s="97"/>
      <c r="SB40" s="97"/>
      <c r="SC40" s="97"/>
      <c r="SD40" s="97"/>
      <c r="SE40" s="97"/>
      <c r="SF40" s="97"/>
      <c r="SG40" s="97"/>
      <c r="SH40" s="97"/>
      <c r="SI40" s="97"/>
      <c r="SJ40" s="97"/>
      <c r="SK40" s="97"/>
      <c r="SL40" s="97"/>
      <c r="SM40" s="97"/>
      <c r="SN40" s="97"/>
      <c r="SO40" s="97"/>
      <c r="SP40" s="97"/>
      <c r="SQ40" s="97"/>
      <c r="SR40" s="97"/>
      <c r="SS40" s="97"/>
      <c r="ST40" s="97"/>
      <c r="SU40" s="97"/>
      <c r="SV40" s="97"/>
      <c r="SW40" s="97"/>
      <c r="SX40" s="97"/>
      <c r="SY40" s="97"/>
      <c r="SZ40" s="97"/>
      <c r="TA40" s="97"/>
      <c r="TB40" s="97"/>
    </row>
    <row r="41" spans="1:522" s="1" customFormat="1" ht="18" customHeight="1" x14ac:dyDescent="0.2">
      <c r="A41" s="12"/>
      <c r="B41" s="11"/>
      <c r="E41" s="4" t="s">
        <v>195</v>
      </c>
      <c r="F41" s="9">
        <v>8750</v>
      </c>
      <c r="G41" s="9" t="s">
        <v>98</v>
      </c>
      <c r="H41" s="4"/>
      <c r="I41" s="1">
        <f>SUM(K41:TB41)</f>
        <v>0</v>
      </c>
      <c r="J41" s="12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97"/>
      <c r="AY41" s="97"/>
      <c r="AZ41" s="97"/>
      <c r="BA41" s="97"/>
      <c r="BB41" s="97"/>
      <c r="BC41" s="97"/>
      <c r="BD41" s="97"/>
      <c r="BE41" s="97"/>
      <c r="BF41" s="97"/>
      <c r="BG41" s="97"/>
      <c r="BH41" s="97"/>
      <c r="BI41" s="97"/>
      <c r="BJ41" s="97"/>
      <c r="BK41" s="97"/>
      <c r="BL41" s="97"/>
      <c r="BM41" s="97"/>
      <c r="BN41" s="97"/>
      <c r="BO41" s="97"/>
      <c r="BP41" s="97"/>
      <c r="BQ41" s="97"/>
      <c r="BR41" s="97"/>
      <c r="BS41" s="97"/>
      <c r="BT41" s="97"/>
      <c r="BU41" s="97"/>
      <c r="BV41" s="97"/>
      <c r="BW41" s="97"/>
      <c r="BX41" s="97"/>
      <c r="BY41" s="97"/>
      <c r="BZ41" s="97"/>
      <c r="CA41" s="97"/>
      <c r="CB41" s="97"/>
      <c r="CC41" s="97"/>
      <c r="CD41" s="97"/>
      <c r="CE41" s="97"/>
      <c r="CF41" s="97"/>
      <c r="CG41" s="97"/>
      <c r="CH41" s="97"/>
      <c r="CI41" s="97"/>
      <c r="CJ41" s="97"/>
      <c r="CK41" s="97"/>
      <c r="CL41" s="97"/>
      <c r="CM41" s="97"/>
      <c r="CN41" s="97"/>
      <c r="CO41" s="97"/>
      <c r="CP41" s="97"/>
      <c r="CQ41" s="97"/>
      <c r="CR41" s="97"/>
      <c r="CS41" s="97"/>
      <c r="CT41" s="97"/>
      <c r="CU41" s="97"/>
      <c r="CV41" s="97"/>
      <c r="CW41" s="97"/>
      <c r="CX41" s="97"/>
      <c r="CY41" s="97"/>
      <c r="CZ41" s="97"/>
      <c r="DA41" s="97"/>
      <c r="DB41" s="97"/>
      <c r="DC41" s="97"/>
      <c r="DD41" s="97"/>
      <c r="DE41" s="97"/>
      <c r="DF41" s="97"/>
      <c r="DG41" s="97"/>
      <c r="DH41" s="97"/>
      <c r="DI41" s="97"/>
      <c r="DJ41" s="97"/>
      <c r="DK41" s="97"/>
      <c r="DL41" s="97"/>
      <c r="DM41" s="97"/>
      <c r="DN41" s="97"/>
      <c r="DO41" s="97"/>
      <c r="DP41" s="97"/>
      <c r="DQ41" s="97"/>
      <c r="DR41" s="97"/>
      <c r="DS41" s="97"/>
      <c r="DT41" s="97"/>
      <c r="DU41" s="97"/>
      <c r="DV41" s="97"/>
      <c r="DW41" s="97"/>
      <c r="DX41" s="97"/>
      <c r="DY41" s="97"/>
      <c r="DZ41" s="97"/>
      <c r="EA41" s="97"/>
      <c r="EB41" s="97"/>
      <c r="EC41" s="97"/>
      <c r="ED41" s="97"/>
      <c r="EE41" s="97"/>
      <c r="EF41" s="97"/>
      <c r="EG41" s="97"/>
      <c r="EH41" s="97"/>
      <c r="EI41" s="97"/>
      <c r="EJ41" s="97"/>
      <c r="EK41" s="97"/>
      <c r="EL41" s="97"/>
      <c r="EM41" s="97"/>
      <c r="EN41" s="97"/>
      <c r="EO41" s="97"/>
      <c r="EP41" s="97"/>
      <c r="EQ41" s="97"/>
      <c r="ER41" s="97"/>
      <c r="ES41" s="97"/>
      <c r="ET41" s="97"/>
      <c r="EU41" s="97"/>
      <c r="EV41" s="97"/>
      <c r="EW41" s="97"/>
      <c r="EX41" s="97"/>
      <c r="EY41" s="97"/>
      <c r="EZ41" s="97"/>
      <c r="FA41" s="97"/>
      <c r="FB41" s="97"/>
      <c r="FC41" s="97"/>
      <c r="FD41" s="97"/>
      <c r="FE41" s="97"/>
      <c r="FF41" s="97"/>
      <c r="FG41" s="97"/>
      <c r="FH41" s="97"/>
      <c r="FI41" s="97"/>
      <c r="FJ41" s="97"/>
      <c r="FK41" s="97"/>
      <c r="FL41" s="97"/>
      <c r="FM41" s="97"/>
      <c r="FN41" s="97"/>
      <c r="FO41" s="97"/>
      <c r="FP41" s="97"/>
      <c r="FQ41" s="97"/>
      <c r="FR41" s="97"/>
      <c r="FS41" s="97"/>
      <c r="FT41" s="97"/>
      <c r="FU41" s="97"/>
      <c r="FV41" s="97"/>
      <c r="FW41" s="97"/>
      <c r="FX41" s="97"/>
      <c r="FY41" s="97"/>
      <c r="FZ41" s="97"/>
      <c r="GA41" s="97"/>
      <c r="GB41" s="97"/>
      <c r="GC41" s="97"/>
      <c r="GD41" s="97"/>
      <c r="GE41" s="97"/>
      <c r="GF41" s="97"/>
      <c r="GG41" s="97"/>
      <c r="GH41" s="97"/>
      <c r="GI41" s="97"/>
      <c r="GJ41" s="97"/>
      <c r="GK41" s="97"/>
      <c r="GL41" s="97"/>
      <c r="GM41" s="97"/>
      <c r="GN41" s="97"/>
      <c r="GO41" s="97"/>
      <c r="GP41" s="97"/>
      <c r="GQ41" s="97"/>
      <c r="GR41" s="97"/>
      <c r="GS41" s="97"/>
      <c r="GT41" s="97"/>
      <c r="GU41" s="97"/>
      <c r="GV41" s="97"/>
      <c r="GW41" s="97"/>
      <c r="GX41" s="97"/>
      <c r="GY41" s="97"/>
      <c r="GZ41" s="97"/>
      <c r="HA41" s="97"/>
      <c r="HB41" s="97"/>
      <c r="HC41" s="97"/>
      <c r="HD41" s="97"/>
      <c r="HE41" s="97"/>
      <c r="HF41" s="97"/>
      <c r="HG41" s="97"/>
      <c r="HH41" s="97"/>
      <c r="HI41" s="97"/>
      <c r="HJ41" s="97"/>
      <c r="HK41" s="97"/>
      <c r="HL41" s="97"/>
      <c r="HM41" s="97"/>
      <c r="HN41" s="97"/>
      <c r="HO41" s="97"/>
      <c r="HP41" s="97"/>
      <c r="HQ41" s="97"/>
      <c r="HR41" s="97"/>
      <c r="HS41" s="97"/>
      <c r="HT41" s="97"/>
      <c r="HU41" s="97"/>
      <c r="HV41" s="97"/>
      <c r="HW41" s="97"/>
      <c r="HX41" s="97"/>
      <c r="HY41" s="97"/>
      <c r="HZ41" s="97"/>
      <c r="IA41" s="97"/>
      <c r="IB41" s="97"/>
      <c r="IC41" s="97"/>
      <c r="ID41" s="97"/>
      <c r="IE41" s="97"/>
      <c r="IF41" s="97"/>
      <c r="IG41" s="97"/>
      <c r="IH41" s="97"/>
      <c r="II41" s="97"/>
      <c r="IJ41" s="97"/>
      <c r="IK41" s="97"/>
      <c r="IL41" s="97"/>
      <c r="IM41" s="97"/>
      <c r="IN41" s="97"/>
      <c r="IO41" s="97"/>
      <c r="IP41" s="97"/>
      <c r="IQ41" s="97"/>
      <c r="IR41" s="97"/>
      <c r="IS41" s="97"/>
      <c r="IT41" s="97"/>
      <c r="IU41" s="97"/>
      <c r="IV41" s="97"/>
      <c r="IW41" s="97"/>
      <c r="IX41" s="97"/>
      <c r="IY41" s="97"/>
      <c r="IZ41" s="97"/>
      <c r="JA41" s="97"/>
      <c r="JB41" s="97"/>
      <c r="JC41" s="97"/>
      <c r="JD41" s="97"/>
      <c r="JE41" s="97"/>
      <c r="JF41" s="97"/>
      <c r="JG41" s="97"/>
      <c r="JH41" s="97"/>
      <c r="JI41" s="97"/>
      <c r="JJ41" s="97"/>
      <c r="JK41" s="97"/>
      <c r="JL41" s="97"/>
      <c r="JM41" s="97"/>
      <c r="JN41" s="97"/>
      <c r="JO41" s="97"/>
      <c r="JP41" s="97"/>
      <c r="JQ41" s="97"/>
      <c r="JR41" s="97"/>
      <c r="JS41" s="97"/>
      <c r="JT41" s="97"/>
      <c r="JU41" s="97"/>
      <c r="JV41" s="97"/>
      <c r="JW41" s="97"/>
      <c r="JX41" s="97"/>
      <c r="JY41" s="97"/>
      <c r="JZ41" s="97"/>
      <c r="KA41" s="97"/>
      <c r="KB41" s="97"/>
      <c r="KC41" s="97"/>
      <c r="KD41" s="97"/>
      <c r="KE41" s="97"/>
      <c r="KF41" s="97"/>
      <c r="KG41" s="97"/>
      <c r="KH41" s="97"/>
      <c r="KI41" s="97"/>
      <c r="KJ41" s="97"/>
      <c r="KK41" s="97"/>
      <c r="KL41" s="97"/>
      <c r="KM41" s="97"/>
      <c r="KN41" s="97"/>
      <c r="KO41" s="97"/>
      <c r="KP41" s="97"/>
      <c r="KQ41" s="97"/>
      <c r="KR41" s="97"/>
      <c r="KS41" s="97"/>
      <c r="KT41" s="97"/>
      <c r="KU41" s="97"/>
      <c r="KV41" s="97"/>
      <c r="KW41" s="97"/>
      <c r="KX41" s="97"/>
      <c r="KY41" s="97"/>
      <c r="KZ41" s="97"/>
      <c r="LA41" s="97"/>
      <c r="LB41" s="97"/>
      <c r="LC41" s="97"/>
      <c r="LD41" s="97"/>
      <c r="LE41" s="97"/>
      <c r="LF41" s="97"/>
      <c r="LG41" s="97"/>
      <c r="LH41" s="97"/>
      <c r="LI41" s="97"/>
      <c r="LJ41" s="97"/>
      <c r="LK41" s="97"/>
      <c r="LL41" s="97"/>
      <c r="LM41" s="97"/>
      <c r="LN41" s="97"/>
      <c r="LO41" s="97"/>
      <c r="LP41" s="97"/>
      <c r="LQ41" s="97"/>
      <c r="LR41" s="97"/>
      <c r="LS41" s="97"/>
      <c r="LT41" s="97"/>
      <c r="LU41" s="97"/>
      <c r="LV41" s="97"/>
      <c r="LW41" s="97"/>
      <c r="LX41" s="97"/>
      <c r="LY41" s="97"/>
      <c r="LZ41" s="97"/>
      <c r="MA41" s="97"/>
      <c r="MB41" s="97"/>
      <c r="MC41" s="97"/>
      <c r="MD41" s="97"/>
      <c r="ME41" s="97"/>
      <c r="MF41" s="97"/>
      <c r="MG41" s="97"/>
      <c r="MH41" s="97"/>
      <c r="MI41" s="97"/>
      <c r="MJ41" s="97"/>
      <c r="MK41" s="97"/>
      <c r="ML41" s="97"/>
      <c r="MM41" s="97"/>
      <c r="MN41" s="97"/>
      <c r="MO41" s="97"/>
      <c r="MP41" s="97"/>
      <c r="MQ41" s="97"/>
      <c r="MR41" s="97"/>
      <c r="MS41" s="97"/>
      <c r="MT41" s="97"/>
      <c r="MU41" s="97"/>
      <c r="MV41" s="97"/>
      <c r="MW41" s="97"/>
      <c r="MX41" s="97"/>
      <c r="MY41" s="97"/>
      <c r="MZ41" s="97"/>
      <c r="NA41" s="97"/>
      <c r="NB41" s="97"/>
      <c r="NC41" s="97"/>
      <c r="ND41" s="97"/>
      <c r="NE41" s="97"/>
      <c r="NF41" s="97"/>
      <c r="NG41" s="97"/>
      <c r="NH41" s="97"/>
      <c r="NI41" s="97"/>
      <c r="NJ41" s="97"/>
      <c r="NK41" s="97"/>
      <c r="NL41" s="97"/>
      <c r="NM41" s="97"/>
      <c r="NN41" s="97"/>
      <c r="NO41" s="97"/>
      <c r="NP41" s="97"/>
      <c r="NQ41" s="97"/>
      <c r="NR41" s="97"/>
      <c r="NS41" s="97"/>
      <c r="NT41" s="97"/>
      <c r="NU41" s="97"/>
      <c r="NV41" s="97"/>
      <c r="NW41" s="97"/>
      <c r="NX41" s="97"/>
      <c r="NY41" s="97"/>
      <c r="NZ41" s="97"/>
      <c r="OA41" s="97"/>
      <c r="OB41" s="97"/>
      <c r="OC41" s="97"/>
      <c r="OD41" s="97"/>
      <c r="OE41" s="97"/>
      <c r="OF41" s="97"/>
      <c r="OG41" s="97"/>
      <c r="OH41" s="97"/>
      <c r="OI41" s="97"/>
      <c r="OJ41" s="97"/>
      <c r="OK41" s="97"/>
      <c r="OL41" s="97"/>
      <c r="OM41" s="97"/>
      <c r="ON41" s="97"/>
      <c r="OO41" s="97"/>
      <c r="OP41" s="97"/>
      <c r="OQ41" s="97"/>
      <c r="OR41" s="97"/>
      <c r="OS41" s="97"/>
      <c r="OT41" s="97"/>
      <c r="OU41" s="97"/>
      <c r="OV41" s="97"/>
      <c r="OW41" s="97"/>
      <c r="OX41" s="97"/>
      <c r="OY41" s="97"/>
      <c r="OZ41" s="97"/>
      <c r="PA41" s="97"/>
      <c r="PB41" s="97"/>
      <c r="PC41" s="97"/>
      <c r="PD41" s="97"/>
      <c r="PE41" s="97"/>
      <c r="PF41" s="97"/>
      <c r="PG41" s="97"/>
      <c r="PH41" s="97"/>
      <c r="PI41" s="97"/>
      <c r="PJ41" s="97"/>
      <c r="PK41" s="97"/>
      <c r="PL41" s="97"/>
      <c r="PM41" s="97"/>
      <c r="PN41" s="97"/>
      <c r="PO41" s="97"/>
      <c r="PP41" s="97"/>
      <c r="PQ41" s="97"/>
      <c r="PR41" s="97"/>
      <c r="PS41" s="97"/>
      <c r="PT41" s="97"/>
      <c r="PU41" s="97"/>
      <c r="PV41" s="97"/>
      <c r="PW41" s="97"/>
      <c r="PX41" s="97"/>
      <c r="PY41" s="97"/>
      <c r="PZ41" s="97"/>
      <c r="QA41" s="97"/>
      <c r="QB41" s="97"/>
      <c r="QC41" s="97"/>
      <c r="QD41" s="97"/>
      <c r="QE41" s="97"/>
      <c r="QF41" s="97"/>
      <c r="QG41" s="97"/>
      <c r="QH41" s="97"/>
      <c r="QI41" s="97"/>
      <c r="QJ41" s="97"/>
      <c r="QK41" s="97"/>
      <c r="QL41" s="97"/>
      <c r="QM41" s="97"/>
      <c r="QN41" s="97"/>
      <c r="QO41" s="97"/>
      <c r="QP41" s="97"/>
      <c r="QQ41" s="97"/>
      <c r="QR41" s="97"/>
      <c r="QS41" s="97"/>
      <c r="QT41" s="97"/>
      <c r="QU41" s="97"/>
      <c r="QV41" s="97"/>
      <c r="QW41" s="97"/>
      <c r="QX41" s="97"/>
      <c r="QY41" s="97"/>
      <c r="QZ41" s="97"/>
      <c r="RA41" s="97"/>
      <c r="RB41" s="97"/>
      <c r="RC41" s="97"/>
      <c r="RD41" s="97"/>
      <c r="RE41" s="97"/>
      <c r="RF41" s="97"/>
      <c r="RG41" s="97"/>
      <c r="RH41" s="97"/>
      <c r="RI41" s="97"/>
      <c r="RJ41" s="97"/>
      <c r="RK41" s="97"/>
      <c r="RL41" s="97"/>
      <c r="RM41" s="97"/>
      <c r="RN41" s="97"/>
      <c r="RO41" s="97"/>
      <c r="RP41" s="97"/>
      <c r="RQ41" s="97"/>
      <c r="RR41" s="97"/>
      <c r="RS41" s="97"/>
      <c r="RT41" s="97"/>
      <c r="RU41" s="97"/>
      <c r="RV41" s="97"/>
      <c r="RW41" s="97"/>
      <c r="RX41" s="97"/>
      <c r="RY41" s="97"/>
      <c r="RZ41" s="97"/>
      <c r="SA41" s="97"/>
      <c r="SB41" s="97"/>
      <c r="SC41" s="97"/>
      <c r="SD41" s="97"/>
      <c r="SE41" s="97"/>
      <c r="SF41" s="97"/>
      <c r="SG41" s="97"/>
      <c r="SH41" s="97"/>
      <c r="SI41" s="97"/>
      <c r="SJ41" s="97"/>
      <c r="SK41" s="97"/>
      <c r="SL41" s="97"/>
      <c r="SM41" s="97"/>
      <c r="SN41" s="97"/>
      <c r="SO41" s="97"/>
      <c r="SP41" s="97"/>
      <c r="SQ41" s="97"/>
      <c r="SR41" s="97"/>
      <c r="SS41" s="97"/>
      <c r="ST41" s="97"/>
      <c r="SU41" s="97"/>
      <c r="SV41" s="97"/>
      <c r="SW41" s="97"/>
      <c r="SX41" s="97"/>
      <c r="SY41" s="97"/>
      <c r="SZ41" s="97"/>
      <c r="TA41" s="97"/>
      <c r="TB41" s="97"/>
    </row>
    <row r="42" spans="1:522" s="1" customFormat="1" ht="18" customHeight="1" x14ac:dyDescent="0.2">
      <c r="A42" s="12">
        <v>29</v>
      </c>
      <c r="B42" s="11" t="s">
        <v>197</v>
      </c>
      <c r="C42" s="1">
        <v>12362</v>
      </c>
      <c r="E42" s="4" t="s">
        <v>257</v>
      </c>
      <c r="F42" s="58">
        <v>8575</v>
      </c>
      <c r="G42" s="9" t="s">
        <v>99</v>
      </c>
      <c r="H42" s="57" t="s">
        <v>29</v>
      </c>
      <c r="I42" s="1">
        <f>SUM(K42:TB42)</f>
        <v>31</v>
      </c>
      <c r="J42" s="12">
        <f>Tabuľka3[[#This Row],[Stĺpec9]]</f>
        <v>31</v>
      </c>
      <c r="K42" s="97">
        <f>Juniori!K20</f>
        <v>0</v>
      </c>
      <c r="L42" s="97">
        <f>Juniori!L20</f>
        <v>0</v>
      </c>
      <c r="M42" s="97">
        <f>Juniori!M20</f>
        <v>0</v>
      </c>
      <c r="N42" s="97">
        <f>Juniori!N20</f>
        <v>0</v>
      </c>
      <c r="O42" s="97">
        <f>Juniori!O20</f>
        <v>0</v>
      </c>
      <c r="P42" s="97">
        <f>Juniori!P20</f>
        <v>0</v>
      </c>
      <c r="Q42" s="97">
        <f>Juniori!Q20</f>
        <v>0</v>
      </c>
      <c r="R42" s="97">
        <f>Juniori!R20</f>
        <v>0</v>
      </c>
      <c r="S42" s="97">
        <f>Juniori!S20</f>
        <v>0</v>
      </c>
      <c r="T42" s="97">
        <f>Juniori!T20</f>
        <v>0</v>
      </c>
      <c r="U42" s="97">
        <f>Juniori!U20</f>
        <v>0</v>
      </c>
      <c r="V42" s="97">
        <f>Juniori!V20</f>
        <v>0</v>
      </c>
      <c r="W42" s="97">
        <f>Juniori!W20</f>
        <v>0</v>
      </c>
      <c r="X42" s="97">
        <f>Juniori!X20</f>
        <v>0</v>
      </c>
      <c r="Y42" s="97">
        <f>Juniori!Y20</f>
        <v>0</v>
      </c>
      <c r="Z42" s="97">
        <f>Juniori!Z20</f>
        <v>0</v>
      </c>
      <c r="AA42" s="97">
        <f>Juniori!AA20</f>
        <v>0</v>
      </c>
      <c r="AB42" s="97">
        <f>Juniori!AB20</f>
        <v>0</v>
      </c>
      <c r="AC42" s="97">
        <f>Juniori!AC20</f>
        <v>0</v>
      </c>
      <c r="AD42" s="97">
        <f>Juniori!AD20</f>
        <v>0</v>
      </c>
      <c r="AE42" s="97">
        <f>Juniori!AE20</f>
        <v>0</v>
      </c>
      <c r="AF42" s="97">
        <f>Juniori!AF20</f>
        <v>0</v>
      </c>
      <c r="AG42" s="97">
        <f>Juniori!AG20</f>
        <v>0</v>
      </c>
      <c r="AH42" s="97">
        <f>Juniori!AH20</f>
        <v>0</v>
      </c>
      <c r="AI42" s="97">
        <f>Juniori!AI20</f>
        <v>0</v>
      </c>
      <c r="AJ42" s="97">
        <f>Juniori!AJ20</f>
        <v>0</v>
      </c>
      <c r="AK42" s="97">
        <f>Juniori!AK20</f>
        <v>0</v>
      </c>
      <c r="AL42" s="97">
        <f>Juniori!AL20</f>
        <v>0</v>
      </c>
      <c r="AM42" s="97">
        <f>Juniori!AM20</f>
        <v>0</v>
      </c>
      <c r="AN42" s="97">
        <f>Juniori!AN20</f>
        <v>0</v>
      </c>
      <c r="AO42" s="97">
        <f>Juniori!AO20</f>
        <v>0</v>
      </c>
      <c r="AP42" s="97">
        <f>Juniori!AP20</f>
        <v>0</v>
      </c>
      <c r="AQ42" s="97">
        <f>Juniori!AQ20</f>
        <v>0</v>
      </c>
      <c r="AR42" s="97">
        <f>Juniori!AR20</f>
        <v>0</v>
      </c>
      <c r="AS42" s="97">
        <f>Juniori!AS20</f>
        <v>0</v>
      </c>
      <c r="AT42" s="97">
        <f>Juniori!AT20</f>
        <v>0</v>
      </c>
      <c r="AU42" s="97">
        <f>Juniori!AU20</f>
        <v>0</v>
      </c>
      <c r="AV42" s="97">
        <f>Juniori!AV20</f>
        <v>0</v>
      </c>
      <c r="AW42" s="97">
        <f>Juniori!AW20</f>
        <v>0</v>
      </c>
      <c r="AX42" s="97">
        <f>Juniori!AX20</f>
        <v>0</v>
      </c>
      <c r="AY42" s="97">
        <f>Juniori!AY20</f>
        <v>0</v>
      </c>
      <c r="AZ42" s="97">
        <f>Juniori!AZ20</f>
        <v>0</v>
      </c>
      <c r="BA42" s="97">
        <f>Juniori!BA20</f>
        <v>0</v>
      </c>
      <c r="BB42" s="97">
        <f>Juniori!BB20</f>
        <v>0</v>
      </c>
      <c r="BC42" s="97">
        <f>Juniori!BC20</f>
        <v>0</v>
      </c>
      <c r="BD42" s="97">
        <f>Juniori!BD20</f>
        <v>0</v>
      </c>
      <c r="BE42" s="97">
        <f>Juniori!BE20</f>
        <v>0</v>
      </c>
      <c r="BF42" s="97">
        <f>Juniori!BF20</f>
        <v>0</v>
      </c>
      <c r="BG42" s="97">
        <f>Juniori!BG20</f>
        <v>0</v>
      </c>
      <c r="BH42" s="97">
        <f>Juniori!BH20</f>
        <v>0</v>
      </c>
      <c r="BI42" s="97">
        <f>Juniori!BI20</f>
        <v>0</v>
      </c>
      <c r="BJ42" s="97">
        <f>Juniori!BJ20</f>
        <v>0</v>
      </c>
      <c r="BK42" s="97">
        <f>Juniori!BK20</f>
        <v>0</v>
      </c>
      <c r="BL42" s="97">
        <f>Juniori!BL20</f>
        <v>0</v>
      </c>
      <c r="BM42" s="97">
        <f>Juniori!BM20</f>
        <v>0</v>
      </c>
      <c r="BN42" s="97">
        <f>Juniori!BN20</f>
        <v>0</v>
      </c>
      <c r="BO42" s="97">
        <f>Juniori!BO20</f>
        <v>0</v>
      </c>
      <c r="BP42" s="97">
        <f>Juniori!BP20</f>
        <v>0</v>
      </c>
      <c r="BQ42" s="97">
        <f>Juniori!BQ20</f>
        <v>0</v>
      </c>
      <c r="BR42" s="97">
        <f>Juniori!BR20</f>
        <v>0</v>
      </c>
      <c r="BS42" s="97">
        <f>Juniori!BS20</f>
        <v>0</v>
      </c>
      <c r="BT42" s="97">
        <f>Juniori!BT20</f>
        <v>0</v>
      </c>
      <c r="BU42" s="97">
        <f>Juniori!BU20</f>
        <v>0</v>
      </c>
      <c r="BV42" s="97">
        <f>Juniori!BV20</f>
        <v>0</v>
      </c>
      <c r="BW42" s="97">
        <f>Juniori!BW20</f>
        <v>0</v>
      </c>
      <c r="BX42" s="97">
        <f>Juniori!BX20</f>
        <v>0</v>
      </c>
      <c r="BY42" s="97">
        <f>Juniori!BY20</f>
        <v>0</v>
      </c>
      <c r="BZ42" s="97">
        <f>Juniori!BZ20</f>
        <v>0</v>
      </c>
      <c r="CA42" s="97">
        <f>Juniori!CA20</f>
        <v>0</v>
      </c>
      <c r="CB42" s="97">
        <f>Juniori!CB20</f>
        <v>0</v>
      </c>
      <c r="CC42" s="97">
        <f>Juniori!CC20</f>
        <v>0</v>
      </c>
      <c r="CD42" s="97">
        <f>Juniori!CD20</f>
        <v>0</v>
      </c>
      <c r="CE42" s="97">
        <f>Juniori!CE20</f>
        <v>0</v>
      </c>
      <c r="CF42" s="97">
        <f>Juniori!CF20</f>
        <v>2</v>
      </c>
      <c r="CG42" s="97">
        <f>Juniori!CG20</f>
        <v>0</v>
      </c>
      <c r="CH42" s="97">
        <f>Juniori!CH20</f>
        <v>0</v>
      </c>
      <c r="CI42" s="97">
        <f>Juniori!CI20</f>
        <v>0</v>
      </c>
      <c r="CJ42" s="97">
        <f>Juniori!CJ20</f>
        <v>0</v>
      </c>
      <c r="CK42" s="97">
        <f>Juniori!CK20</f>
        <v>0</v>
      </c>
      <c r="CL42" s="97">
        <f>Juniori!CL20</f>
        <v>0</v>
      </c>
      <c r="CM42" s="97">
        <f>Juniori!CM20</f>
        <v>0</v>
      </c>
      <c r="CN42" s="97">
        <f>Juniori!CN20</f>
        <v>0</v>
      </c>
      <c r="CO42" s="97">
        <f>Juniori!CO20</f>
        <v>0</v>
      </c>
      <c r="CP42" s="97">
        <f>Juniori!CP20</f>
        <v>2</v>
      </c>
      <c r="CQ42" s="97">
        <f>Juniori!CQ20</f>
        <v>0</v>
      </c>
      <c r="CR42" s="97">
        <f>Juniori!CR20</f>
        <v>0</v>
      </c>
      <c r="CS42" s="97">
        <f>Juniori!CS20</f>
        <v>0</v>
      </c>
      <c r="CT42" s="97">
        <f>Juniori!CT20</f>
        <v>0</v>
      </c>
      <c r="CU42" s="97">
        <f>Juniori!CU20</f>
        <v>0</v>
      </c>
      <c r="CV42" s="97">
        <f>Juniori!CV20</f>
        <v>0</v>
      </c>
      <c r="CW42" s="97">
        <f>Juniori!CW20</f>
        <v>0</v>
      </c>
      <c r="CX42" s="97">
        <f>Juniori!CX20</f>
        <v>0</v>
      </c>
      <c r="CY42" s="97">
        <f>Juniori!CY20</f>
        <v>0</v>
      </c>
      <c r="CZ42" s="97">
        <f>Juniori!CZ20</f>
        <v>0</v>
      </c>
      <c r="DA42" s="97">
        <f>Juniori!DA20</f>
        <v>0</v>
      </c>
      <c r="DB42" s="97">
        <f>Juniori!DB20</f>
        <v>0</v>
      </c>
      <c r="DC42" s="97">
        <f>Juniori!DC20</f>
        <v>0</v>
      </c>
      <c r="DD42" s="97">
        <f>Juniori!DD20</f>
        <v>0</v>
      </c>
      <c r="DE42" s="97">
        <f>Juniori!DE20</f>
        <v>0</v>
      </c>
      <c r="DF42" s="97">
        <f>Juniori!DF20</f>
        <v>0</v>
      </c>
      <c r="DG42" s="97">
        <f>Juniori!DG20</f>
        <v>0</v>
      </c>
      <c r="DH42" s="97">
        <f>Juniori!DH20</f>
        <v>0</v>
      </c>
      <c r="DI42" s="97">
        <f>Juniori!DI20</f>
        <v>0</v>
      </c>
      <c r="DJ42" s="97" t="str">
        <f>Juniori!DJ20</f>
        <v>o</v>
      </c>
      <c r="DK42" s="97">
        <f>Juniori!DK20</f>
        <v>8</v>
      </c>
      <c r="DL42" s="97">
        <f>Juniori!DL20</f>
        <v>0</v>
      </c>
      <c r="DM42" s="97">
        <f>Juniori!DM20</f>
        <v>0</v>
      </c>
      <c r="DN42" s="97">
        <f>Juniori!DN20</f>
        <v>0</v>
      </c>
      <c r="DO42" s="97">
        <f>Juniori!DO20</f>
        <v>0</v>
      </c>
      <c r="DP42" s="97">
        <f>Juniori!DP20</f>
        <v>0</v>
      </c>
      <c r="DQ42" s="97">
        <f>Juniori!DQ20</f>
        <v>0</v>
      </c>
      <c r="DR42" s="97">
        <f>Juniori!DR20</f>
        <v>0</v>
      </c>
      <c r="DS42" s="97">
        <f>Juniori!DS20</f>
        <v>3</v>
      </c>
      <c r="DT42" s="97">
        <f>Juniori!DT20</f>
        <v>1</v>
      </c>
      <c r="DU42" s="97">
        <f>Juniori!DU20</f>
        <v>5</v>
      </c>
      <c r="DV42" s="97">
        <f>Juniori!DV20</f>
        <v>0</v>
      </c>
      <c r="DW42" s="97">
        <f>Juniori!DW20</f>
        <v>0</v>
      </c>
      <c r="DX42" s="97">
        <f>Juniori!DX20</f>
        <v>0</v>
      </c>
      <c r="DY42" s="97">
        <f>Juniori!DY20</f>
        <v>0</v>
      </c>
      <c r="DZ42" s="97">
        <f>Juniori!DZ20</f>
        <v>0</v>
      </c>
      <c r="EA42" s="97">
        <f>Juniori!EA20</f>
        <v>0</v>
      </c>
      <c r="EB42" s="97">
        <f>Juniori!EB20</f>
        <v>0</v>
      </c>
      <c r="EC42" s="97">
        <f>Juniori!EC20</f>
        <v>0</v>
      </c>
      <c r="ED42" s="97">
        <f>Juniori!ED20</f>
        <v>0</v>
      </c>
      <c r="EE42" s="97">
        <f>Juniori!EE20</f>
        <v>0</v>
      </c>
      <c r="EF42" s="97">
        <f>Juniori!EF20</f>
        <v>0</v>
      </c>
      <c r="EG42" s="97">
        <f>Juniori!EG20</f>
        <v>0</v>
      </c>
      <c r="EH42" s="97">
        <f>Juniori!EH20</f>
        <v>0</v>
      </c>
      <c r="EI42" s="97">
        <f>Juniori!EI20</f>
        <v>0</v>
      </c>
      <c r="EJ42" s="97">
        <f>Juniori!EJ20</f>
        <v>0</v>
      </c>
      <c r="EK42" s="97">
        <f>Juniori!EK20</f>
        <v>0</v>
      </c>
      <c r="EL42" s="97">
        <f>Juniori!EL20</f>
        <v>0</v>
      </c>
      <c r="EM42" s="97">
        <f>Juniori!EM20</f>
        <v>0</v>
      </c>
      <c r="EN42" s="97">
        <f>Juniori!EN20</f>
        <v>0</v>
      </c>
      <c r="EO42" s="97">
        <f>Juniori!EO20</f>
        <v>0</v>
      </c>
      <c r="EP42" s="97">
        <f>Juniori!EP20</f>
        <v>0</v>
      </c>
      <c r="EQ42" s="97">
        <f>Juniori!EQ20</f>
        <v>0</v>
      </c>
      <c r="ER42" s="97">
        <f>Juniori!ER20</f>
        <v>0</v>
      </c>
      <c r="ES42" s="97">
        <f>Juniori!ES20</f>
        <v>0</v>
      </c>
      <c r="ET42" s="97">
        <f>Juniori!ET20</f>
        <v>0</v>
      </c>
      <c r="EU42" s="97">
        <f>Juniori!EU20</f>
        <v>0</v>
      </c>
      <c r="EV42" s="97">
        <f>Juniori!EV20</f>
        <v>0</v>
      </c>
      <c r="EW42" s="97">
        <f>Juniori!EW20</f>
        <v>0</v>
      </c>
      <c r="EX42" s="97">
        <f>Juniori!EX20</f>
        <v>0</v>
      </c>
      <c r="EY42" s="97">
        <f>Juniori!EY20</f>
        <v>0</v>
      </c>
      <c r="EZ42" s="97">
        <f>Juniori!EZ20</f>
        <v>0</v>
      </c>
      <c r="FA42" s="97">
        <f>Juniori!FA20</f>
        <v>0</v>
      </c>
      <c r="FB42" s="97">
        <f>Juniori!FB20</f>
        <v>0</v>
      </c>
      <c r="FC42" s="97">
        <f>Juniori!FC20</f>
        <v>0</v>
      </c>
      <c r="FD42" s="97">
        <f>Juniori!FD20</f>
        <v>0</v>
      </c>
      <c r="FE42" s="97">
        <f>Juniori!FE20</f>
        <v>0</v>
      </c>
      <c r="FF42" s="97">
        <f>Juniori!FF20</f>
        <v>0</v>
      </c>
      <c r="FG42" s="97">
        <f>Juniori!FG20</f>
        <v>0</v>
      </c>
      <c r="FH42" s="97">
        <f>Juniori!FH20</f>
        <v>0</v>
      </c>
      <c r="FI42" s="97">
        <f>Juniori!FI20</f>
        <v>0</v>
      </c>
      <c r="FJ42" s="97">
        <f>Juniori!FJ20</f>
        <v>0</v>
      </c>
      <c r="FK42" s="97">
        <f>Juniori!FK20</f>
        <v>0</v>
      </c>
      <c r="FL42" s="97">
        <f>Juniori!FL20</f>
        <v>0</v>
      </c>
      <c r="FM42" s="97">
        <f>Juniori!FM20</f>
        <v>0</v>
      </c>
      <c r="FN42" s="97">
        <f>Juniori!FN20</f>
        <v>0</v>
      </c>
      <c r="FO42" s="97">
        <f>Juniori!FO20</f>
        <v>0</v>
      </c>
      <c r="FP42" s="97">
        <f>Juniori!FP20</f>
        <v>0</v>
      </c>
      <c r="FQ42" s="97">
        <f>Juniori!FQ20</f>
        <v>0</v>
      </c>
      <c r="FR42" s="97">
        <f>Juniori!FR20</f>
        <v>0</v>
      </c>
      <c r="FS42" s="97">
        <f>Juniori!FS20</f>
        <v>0</v>
      </c>
      <c r="FT42" s="97">
        <f>Juniori!FT20</f>
        <v>0</v>
      </c>
      <c r="FU42" s="97">
        <f>Juniori!FU20</f>
        <v>0</v>
      </c>
      <c r="FV42" s="97">
        <f>Juniori!FV20</f>
        <v>0</v>
      </c>
      <c r="FW42" s="97">
        <f>Juniori!FW20</f>
        <v>0</v>
      </c>
      <c r="FX42" s="97">
        <f>Juniori!FX20</f>
        <v>0</v>
      </c>
      <c r="FY42" s="97">
        <f>Juniori!FY20</f>
        <v>0</v>
      </c>
      <c r="FZ42" s="97">
        <f>Juniori!FZ20</f>
        <v>0</v>
      </c>
      <c r="GA42" s="97">
        <f>Juniori!GA20</f>
        <v>0</v>
      </c>
      <c r="GB42" s="97">
        <f>Juniori!GB20</f>
        <v>0</v>
      </c>
      <c r="GC42" s="97">
        <f>Juniori!GC20</f>
        <v>0</v>
      </c>
      <c r="GD42" s="97">
        <f>Juniori!GD20</f>
        <v>0</v>
      </c>
      <c r="GE42" s="97">
        <f>Juniori!GE20</f>
        <v>0</v>
      </c>
      <c r="GF42" s="97">
        <f>Juniori!GF20</f>
        <v>0</v>
      </c>
      <c r="GG42" s="97">
        <f>Juniori!GG20</f>
        <v>0</v>
      </c>
      <c r="GH42" s="97">
        <f>Juniori!GH20</f>
        <v>0</v>
      </c>
      <c r="GI42" s="97">
        <f>Juniori!GI20</f>
        <v>0</v>
      </c>
      <c r="GJ42" s="97">
        <f>Juniori!GJ20</f>
        <v>0</v>
      </c>
      <c r="GK42" s="97">
        <f>Juniori!GK20</f>
        <v>0</v>
      </c>
      <c r="GL42" s="97">
        <f>Juniori!GL20</f>
        <v>0</v>
      </c>
      <c r="GM42" s="97">
        <f>Juniori!GM20</f>
        <v>0</v>
      </c>
      <c r="GN42" s="97">
        <f>Juniori!GN20</f>
        <v>0</v>
      </c>
      <c r="GO42" s="97">
        <f>Juniori!GO20</f>
        <v>0</v>
      </c>
      <c r="GP42" s="97">
        <f>Juniori!GP20</f>
        <v>0</v>
      </c>
      <c r="GQ42" s="97">
        <f>Juniori!GQ20</f>
        <v>0</v>
      </c>
      <c r="GR42" s="97">
        <f>Juniori!GR20</f>
        <v>0</v>
      </c>
      <c r="GS42" s="97">
        <f>Juniori!GS20</f>
        <v>0</v>
      </c>
      <c r="GT42" s="97">
        <f>Juniori!GT20</f>
        <v>0</v>
      </c>
      <c r="GU42" s="97">
        <f>Juniori!GU20</f>
        <v>0</v>
      </c>
      <c r="GV42" s="97">
        <f>Juniori!GV20</f>
        <v>0</v>
      </c>
      <c r="GW42" s="97">
        <f>Juniori!GW20</f>
        <v>0</v>
      </c>
      <c r="GX42" s="97">
        <f>Juniori!GX20</f>
        <v>0</v>
      </c>
      <c r="GY42" s="97">
        <f>Juniori!GY20</f>
        <v>0</v>
      </c>
      <c r="GZ42" s="97">
        <f>Juniori!GZ20</f>
        <v>0</v>
      </c>
      <c r="HA42" s="97">
        <f>Juniori!HA20</f>
        <v>0</v>
      </c>
      <c r="HB42" s="97">
        <f>Juniori!HB20</f>
        <v>0</v>
      </c>
      <c r="HC42" s="97">
        <f>Juniori!HC20</f>
        <v>0</v>
      </c>
      <c r="HD42" s="97">
        <f>Juniori!HD20</f>
        <v>0</v>
      </c>
      <c r="HE42" s="97">
        <f>Juniori!HE20</f>
        <v>0</v>
      </c>
      <c r="HF42" s="97">
        <f>Juniori!HF20</f>
        <v>0</v>
      </c>
      <c r="HG42" s="97">
        <f>Juniori!HG20</f>
        <v>0</v>
      </c>
      <c r="HH42" s="97">
        <f>Juniori!HH20</f>
        <v>0</v>
      </c>
      <c r="HI42" s="97">
        <f>Juniori!HI20</f>
        <v>0</v>
      </c>
      <c r="HJ42" s="97">
        <f>Juniori!HJ20</f>
        <v>0</v>
      </c>
      <c r="HK42" s="97">
        <f>Juniori!HK20</f>
        <v>0</v>
      </c>
      <c r="HL42" s="97">
        <f>Juniori!HL20</f>
        <v>0</v>
      </c>
      <c r="HM42" s="97">
        <f>Juniori!HM20</f>
        <v>0</v>
      </c>
      <c r="HN42" s="97">
        <f>Juniori!HN20</f>
        <v>4</v>
      </c>
      <c r="HO42" s="97">
        <f>Juniori!HO20</f>
        <v>0</v>
      </c>
      <c r="HP42" s="97">
        <f>Juniori!HP20</f>
        <v>0</v>
      </c>
      <c r="HQ42" s="97">
        <f>Juniori!HQ20</f>
        <v>0</v>
      </c>
      <c r="HR42" s="97">
        <f>Juniori!HR20</f>
        <v>0</v>
      </c>
      <c r="HS42" s="97">
        <f>Juniori!HS20</f>
        <v>0</v>
      </c>
      <c r="HT42" s="97">
        <f>Juniori!HT20</f>
        <v>0</v>
      </c>
      <c r="HU42" s="97">
        <f>Juniori!HU20</f>
        <v>0</v>
      </c>
      <c r="HV42" s="97">
        <f>Juniori!HV20</f>
        <v>0</v>
      </c>
      <c r="HW42" s="97">
        <f>Juniori!HW20</f>
        <v>0</v>
      </c>
      <c r="HX42" s="97">
        <f>Juniori!HX20</f>
        <v>4</v>
      </c>
      <c r="HY42" s="97">
        <f>Juniori!HY20</f>
        <v>0</v>
      </c>
      <c r="HZ42" s="97">
        <f>Juniori!HZ20</f>
        <v>0</v>
      </c>
      <c r="IA42" s="97">
        <f>Juniori!IA20</f>
        <v>0</v>
      </c>
      <c r="IB42" s="97">
        <f>Juniori!IB20</f>
        <v>0</v>
      </c>
      <c r="IC42" s="97">
        <f>Juniori!IC20</f>
        <v>0</v>
      </c>
      <c r="ID42" s="97">
        <f>Juniori!ID20</f>
        <v>0</v>
      </c>
      <c r="IE42" s="97">
        <f>Juniori!IE20</f>
        <v>0</v>
      </c>
      <c r="IF42" s="97">
        <f>Juniori!IF20</f>
        <v>0</v>
      </c>
      <c r="IG42" s="97">
        <f>Juniori!IG20</f>
        <v>0</v>
      </c>
      <c r="IH42" s="97">
        <f>Juniori!IH20</f>
        <v>0</v>
      </c>
      <c r="II42" s="97">
        <f>Juniori!II20</f>
        <v>0</v>
      </c>
      <c r="IJ42" s="97">
        <f>Juniori!IJ20</f>
        <v>2</v>
      </c>
      <c r="IK42" s="97">
        <f>Juniori!IK20</f>
        <v>0</v>
      </c>
      <c r="IL42" s="97">
        <f>Juniori!IL20</f>
        <v>0</v>
      </c>
      <c r="IM42" s="97">
        <f>Juniori!IM20</f>
        <v>0</v>
      </c>
      <c r="IN42" s="97">
        <f>Juniori!IN20</f>
        <v>0</v>
      </c>
      <c r="IO42" s="97">
        <f>Juniori!IO20</f>
        <v>0</v>
      </c>
      <c r="IP42" s="97">
        <f>Juniori!IP20</f>
        <v>0</v>
      </c>
      <c r="IQ42" s="97">
        <f>Juniori!IQ20</f>
        <v>0</v>
      </c>
      <c r="IR42" s="97">
        <f>Juniori!IR20</f>
        <v>0</v>
      </c>
      <c r="IS42" s="97">
        <f>Juniori!IS20</f>
        <v>0</v>
      </c>
      <c r="IT42" s="97">
        <f>Juniori!IT20</f>
        <v>0</v>
      </c>
      <c r="IU42" s="97">
        <f>Juniori!IU20</f>
        <v>0</v>
      </c>
      <c r="IV42" s="97">
        <f>Juniori!IV20</f>
        <v>0</v>
      </c>
      <c r="IW42" s="97">
        <f>Juniori!IW20</f>
        <v>0</v>
      </c>
      <c r="IX42" s="97">
        <f>Juniori!IX20</f>
        <v>0</v>
      </c>
      <c r="IY42" s="97">
        <f>Juniori!IY20</f>
        <v>0</v>
      </c>
      <c r="IZ42" s="97">
        <f>Juniori!IZ20</f>
        <v>0</v>
      </c>
      <c r="JA42" s="97">
        <f>Juniori!JA20</f>
        <v>0</v>
      </c>
      <c r="JB42" s="97">
        <f>Juniori!JB20</f>
        <v>0</v>
      </c>
      <c r="JC42" s="97">
        <f>Juniori!JC20</f>
        <v>0</v>
      </c>
      <c r="JD42" s="97">
        <f>Juniori!JD20</f>
        <v>0</v>
      </c>
      <c r="JE42" s="97">
        <f>Juniori!JE20</f>
        <v>0</v>
      </c>
      <c r="JF42" s="97">
        <f>Juniori!JF20</f>
        <v>0</v>
      </c>
      <c r="JG42" s="97">
        <f>Juniori!JG20</f>
        <v>0</v>
      </c>
      <c r="JH42" s="97">
        <f>Juniori!JH20</f>
        <v>0</v>
      </c>
      <c r="JI42" s="97">
        <f>Juniori!JI20</f>
        <v>0</v>
      </c>
      <c r="JJ42" s="97">
        <f>Juniori!JJ20</f>
        <v>0</v>
      </c>
      <c r="JK42" s="97">
        <f>Juniori!JK20</f>
        <v>0</v>
      </c>
      <c r="JL42" s="97">
        <f>Juniori!JL20</f>
        <v>0</v>
      </c>
      <c r="JM42" s="97">
        <f>Juniori!JM20</f>
        <v>0</v>
      </c>
      <c r="JN42" s="97">
        <f>Juniori!JN20</f>
        <v>0</v>
      </c>
      <c r="JO42" s="97">
        <f>Juniori!JO20</f>
        <v>0</v>
      </c>
      <c r="JP42" s="97">
        <f>Juniori!JP20</f>
        <v>0</v>
      </c>
      <c r="JQ42" s="97">
        <f>Juniori!JQ20</f>
        <v>0</v>
      </c>
      <c r="JR42" s="97">
        <f>Juniori!JR20</f>
        <v>0</v>
      </c>
      <c r="JS42" s="97">
        <f>Juniori!JS20</f>
        <v>0</v>
      </c>
      <c r="JT42" s="97">
        <f>Juniori!JT20</f>
        <v>0</v>
      </c>
      <c r="JU42" s="97">
        <f>Juniori!JU20</f>
        <v>0</v>
      </c>
      <c r="JV42" s="97">
        <f>Juniori!JV20</f>
        <v>0</v>
      </c>
      <c r="JW42" s="97">
        <f>Juniori!JW20</f>
        <v>0</v>
      </c>
      <c r="JX42" s="97">
        <f>Juniori!JX20</f>
        <v>0</v>
      </c>
      <c r="JY42" s="97">
        <f>Juniori!JY20</f>
        <v>0</v>
      </c>
      <c r="JZ42" s="97">
        <f>Juniori!JZ20</f>
        <v>0</v>
      </c>
      <c r="KA42" s="97">
        <f>Juniori!KA20</f>
        <v>0</v>
      </c>
      <c r="KB42" s="97">
        <f>Juniori!KB20</f>
        <v>0</v>
      </c>
      <c r="KC42" s="97">
        <f>Juniori!KC20</f>
        <v>0</v>
      </c>
      <c r="KD42" s="97">
        <f>Juniori!KD20</f>
        <v>0</v>
      </c>
      <c r="KE42" s="97">
        <f>Juniori!KE20</f>
        <v>0</v>
      </c>
      <c r="KF42" s="97">
        <f>Juniori!KF20</f>
        <v>0</v>
      </c>
      <c r="KG42" s="97">
        <f>Juniori!KG20</f>
        <v>0</v>
      </c>
      <c r="KH42" s="97">
        <f>Juniori!KH20</f>
        <v>0</v>
      </c>
      <c r="KI42" s="97">
        <f>Juniori!KI20</f>
        <v>0</v>
      </c>
      <c r="KJ42" s="97">
        <f>Juniori!KJ20</f>
        <v>0</v>
      </c>
      <c r="KK42" s="97">
        <f>Juniori!KK20</f>
        <v>0</v>
      </c>
      <c r="KL42" s="97">
        <f>Juniori!KL20</f>
        <v>0</v>
      </c>
      <c r="KM42" s="97">
        <f>Juniori!KM20</f>
        <v>0</v>
      </c>
      <c r="KN42" s="97">
        <f>Juniori!KN20</f>
        <v>0</v>
      </c>
      <c r="KO42" s="97">
        <f>Juniori!KO20</f>
        <v>0</v>
      </c>
      <c r="KP42" s="97">
        <f>Juniori!KP20</f>
        <v>0</v>
      </c>
      <c r="KQ42" s="97">
        <f>Juniori!KQ20</f>
        <v>0</v>
      </c>
      <c r="KR42" s="97">
        <f>Juniori!KR20</f>
        <v>0</v>
      </c>
      <c r="KS42" s="97">
        <f>Juniori!KS20</f>
        <v>0</v>
      </c>
      <c r="KT42" s="97">
        <f>Juniori!KT20</f>
        <v>0</v>
      </c>
      <c r="KU42" s="97">
        <f>Juniori!KU20</f>
        <v>0</v>
      </c>
      <c r="KV42" s="97">
        <f>Juniori!KV20</f>
        <v>0</v>
      </c>
      <c r="KW42" s="97">
        <f>Juniori!KW20</f>
        <v>0</v>
      </c>
      <c r="KX42" s="97">
        <f>Juniori!KX20</f>
        <v>0</v>
      </c>
      <c r="KY42" s="97">
        <f>Juniori!KY20</f>
        <v>0</v>
      </c>
      <c r="KZ42" s="97">
        <f>Juniori!KZ20</f>
        <v>0</v>
      </c>
      <c r="LA42" s="97">
        <f>Juniori!LA20</f>
        <v>0</v>
      </c>
      <c r="LB42" s="97">
        <f>Juniori!LB20</f>
        <v>0</v>
      </c>
      <c r="LC42" s="97">
        <f>Juniori!LC20</f>
        <v>0</v>
      </c>
      <c r="LD42" s="97">
        <f>Juniori!LD20</f>
        <v>0</v>
      </c>
      <c r="LE42" s="97">
        <f>Juniori!LE20</f>
        <v>0</v>
      </c>
      <c r="LF42" s="97">
        <f>Juniori!LF20</f>
        <v>0</v>
      </c>
      <c r="LG42" s="97">
        <f>Juniori!LG20</f>
        <v>0</v>
      </c>
      <c r="LH42" s="97">
        <f>Juniori!LH20</f>
        <v>0</v>
      </c>
      <c r="LI42" s="97">
        <f>Juniori!LI20</f>
        <v>0</v>
      </c>
      <c r="LJ42" s="97">
        <f>Juniori!LJ20</f>
        <v>0</v>
      </c>
      <c r="LK42" s="97">
        <f>Juniori!LK20</f>
        <v>0</v>
      </c>
      <c r="LL42" s="97">
        <f>Juniori!LL20</f>
        <v>0</v>
      </c>
      <c r="LM42" s="97">
        <f>Juniori!LM20</f>
        <v>0</v>
      </c>
      <c r="LN42" s="97">
        <f>Juniori!LN20</f>
        <v>0</v>
      </c>
      <c r="LO42" s="97">
        <f>Juniori!LO20</f>
        <v>0</v>
      </c>
      <c r="LP42" s="97">
        <f>Juniori!LP20</f>
        <v>0</v>
      </c>
      <c r="LQ42" s="97">
        <f>Juniori!LQ20</f>
        <v>0</v>
      </c>
      <c r="LR42" s="97">
        <f>Juniori!LR20</f>
        <v>0</v>
      </c>
      <c r="LS42" s="97">
        <f>Juniori!LS20</f>
        <v>0</v>
      </c>
      <c r="LT42" s="97">
        <f>Juniori!LT20</f>
        <v>0</v>
      </c>
      <c r="LU42" s="97">
        <f>Juniori!LU20</f>
        <v>0</v>
      </c>
      <c r="LV42" s="97">
        <f>Juniori!LV20</f>
        <v>0</v>
      </c>
      <c r="LW42" s="97">
        <f>Juniori!LW20</f>
        <v>0</v>
      </c>
      <c r="LX42" s="97">
        <f>Juniori!LX20</f>
        <v>0</v>
      </c>
      <c r="LY42" s="97">
        <f>Juniori!LY20</f>
        <v>0</v>
      </c>
      <c r="LZ42" s="97">
        <f>Juniori!LZ20</f>
        <v>0</v>
      </c>
      <c r="MA42" s="97">
        <f>Juniori!MA20</f>
        <v>0</v>
      </c>
      <c r="MB42" s="97">
        <f>Juniori!MB20</f>
        <v>0</v>
      </c>
      <c r="MC42" s="97">
        <f>Juniori!MC20</f>
        <v>0</v>
      </c>
      <c r="MD42" s="97">
        <f>Juniori!MD20</f>
        <v>0</v>
      </c>
      <c r="ME42" s="97">
        <f>Juniori!ME20</f>
        <v>0</v>
      </c>
      <c r="MF42" s="97">
        <f>Juniori!MF20</f>
        <v>0</v>
      </c>
      <c r="MG42" s="97">
        <f>Juniori!MG20</f>
        <v>0</v>
      </c>
      <c r="MH42" s="97">
        <f>Juniori!MH20</f>
        <v>0</v>
      </c>
      <c r="MI42" s="97">
        <f>Juniori!MI20</f>
        <v>0</v>
      </c>
      <c r="MJ42" s="97">
        <f>Juniori!MJ20</f>
        <v>0</v>
      </c>
      <c r="MK42" s="97">
        <f>Juniori!MK20</f>
        <v>0</v>
      </c>
      <c r="ML42" s="97">
        <f>Juniori!ML20</f>
        <v>0</v>
      </c>
      <c r="MM42" s="97">
        <f>Juniori!MM20</f>
        <v>0</v>
      </c>
      <c r="MN42" s="97">
        <f>Juniori!MN20</f>
        <v>0</v>
      </c>
      <c r="MO42" s="97">
        <f>Juniori!MO20</f>
        <v>0</v>
      </c>
      <c r="MP42" s="97">
        <f>Juniori!MP20</f>
        <v>0</v>
      </c>
      <c r="MQ42" s="97">
        <f>Juniori!MQ20</f>
        <v>0</v>
      </c>
      <c r="MR42" s="97">
        <f>Juniori!MR20</f>
        <v>0</v>
      </c>
      <c r="MS42" s="97">
        <f>Juniori!MS20</f>
        <v>0</v>
      </c>
      <c r="MT42" s="97">
        <f>Juniori!MT20</f>
        <v>0</v>
      </c>
      <c r="MU42" s="97">
        <f>Juniori!MU20</f>
        <v>0</v>
      </c>
      <c r="MV42" s="97">
        <f>Juniori!MV20</f>
        <v>0</v>
      </c>
      <c r="MW42" s="97">
        <f>Juniori!MW20</f>
        <v>0</v>
      </c>
      <c r="MX42" s="97">
        <f>Juniori!MX20</f>
        <v>0</v>
      </c>
      <c r="MY42" s="97">
        <f>Juniori!MY20</f>
        <v>0</v>
      </c>
      <c r="MZ42" s="97">
        <f>Juniori!MZ20</f>
        <v>0</v>
      </c>
      <c r="NA42" s="97">
        <f>Juniori!NA20</f>
        <v>0</v>
      </c>
      <c r="NB42" s="97">
        <f>Juniori!NB20</f>
        <v>0</v>
      </c>
      <c r="NC42" s="97">
        <f>Juniori!NC20</f>
        <v>0</v>
      </c>
      <c r="ND42" s="97">
        <f>Juniori!ND20</f>
        <v>0</v>
      </c>
      <c r="NE42" s="97">
        <f>Juniori!NE20</f>
        <v>0</v>
      </c>
      <c r="NF42" s="97">
        <f>Juniori!NF20</f>
        <v>0</v>
      </c>
      <c r="NG42" s="97">
        <f>Juniori!NG20</f>
        <v>0</v>
      </c>
      <c r="NH42" s="97">
        <f>Juniori!NH20</f>
        <v>0</v>
      </c>
      <c r="NI42" s="97">
        <f>Juniori!NI20</f>
        <v>0</v>
      </c>
      <c r="NJ42" s="97">
        <f>Juniori!NJ20</f>
        <v>0</v>
      </c>
      <c r="NK42" s="97">
        <f>Juniori!NK20</f>
        <v>0</v>
      </c>
      <c r="NL42" s="97">
        <f>Juniori!NL20</f>
        <v>0</v>
      </c>
      <c r="NM42" s="97">
        <f>Juniori!NM20</f>
        <v>0</v>
      </c>
      <c r="NN42" s="97">
        <f>Juniori!NN20</f>
        <v>0</v>
      </c>
      <c r="NO42" s="97">
        <f>Juniori!NO20</f>
        <v>0</v>
      </c>
      <c r="NP42" s="97">
        <f>Juniori!NP20</f>
        <v>0</v>
      </c>
      <c r="NQ42" s="97">
        <f>Juniori!NQ20</f>
        <v>0</v>
      </c>
      <c r="NR42" s="97">
        <f>Juniori!NR20</f>
        <v>0</v>
      </c>
      <c r="NS42" s="97">
        <f>Juniori!NS20</f>
        <v>0</v>
      </c>
      <c r="NT42" s="97">
        <f>Juniori!NT20</f>
        <v>0</v>
      </c>
      <c r="NU42" s="97">
        <f>Juniori!NU20</f>
        <v>0</v>
      </c>
      <c r="NV42" s="97">
        <f>Juniori!NV20</f>
        <v>0</v>
      </c>
      <c r="NW42" s="97">
        <f>Juniori!NW20</f>
        <v>0</v>
      </c>
      <c r="NX42" s="97">
        <f>Juniori!NX20</f>
        <v>0</v>
      </c>
      <c r="NY42" s="97">
        <f>Juniori!NY20</f>
        <v>0</v>
      </c>
      <c r="NZ42" s="97">
        <f>Juniori!NZ20</f>
        <v>0</v>
      </c>
      <c r="OA42" s="97">
        <f>Juniori!OA20</f>
        <v>0</v>
      </c>
      <c r="OB42" s="97">
        <f>Juniori!OB20</f>
        <v>0</v>
      </c>
      <c r="OC42" s="97">
        <f>Juniori!OC20</f>
        <v>0</v>
      </c>
      <c r="OD42" s="97">
        <f>Juniori!OD20</f>
        <v>0</v>
      </c>
      <c r="OE42" s="97">
        <f>Juniori!OE20</f>
        <v>0</v>
      </c>
      <c r="OF42" s="97">
        <f>Juniori!OF20</f>
        <v>0</v>
      </c>
      <c r="OG42" s="97">
        <f>Juniori!OG20</f>
        <v>0</v>
      </c>
      <c r="OH42" s="97">
        <f>Juniori!OH20</f>
        <v>0</v>
      </c>
      <c r="OI42" s="97">
        <f>Juniori!OI20</f>
        <v>0</v>
      </c>
      <c r="OJ42" s="97">
        <f>Juniori!OJ20</f>
        <v>0</v>
      </c>
      <c r="OK42" s="97">
        <f>Juniori!OK20</f>
        <v>0</v>
      </c>
      <c r="OL42" s="97">
        <f>Juniori!OL20</f>
        <v>0</v>
      </c>
      <c r="OM42" s="97">
        <f>Juniori!OM20</f>
        <v>0</v>
      </c>
      <c r="ON42" s="97">
        <f>Juniori!ON20</f>
        <v>0</v>
      </c>
      <c r="OO42" s="97">
        <f>Juniori!OO20</f>
        <v>0</v>
      </c>
      <c r="OP42" s="97">
        <f>Juniori!OP20</f>
        <v>0</v>
      </c>
      <c r="OQ42" s="97">
        <f>Juniori!OQ20</f>
        <v>0</v>
      </c>
      <c r="OR42" s="97">
        <f>Juniori!OR20</f>
        <v>0</v>
      </c>
      <c r="OS42" s="97">
        <f>Juniori!OS20</f>
        <v>0</v>
      </c>
      <c r="OT42" s="97">
        <f>Juniori!OT20</f>
        <v>0</v>
      </c>
      <c r="OU42" s="97">
        <f>Juniori!OU20</f>
        <v>0</v>
      </c>
      <c r="OV42" s="97">
        <f>Juniori!OV20</f>
        <v>0</v>
      </c>
      <c r="OW42" s="97">
        <f>Juniori!OW20</f>
        <v>0</v>
      </c>
      <c r="OX42" s="97">
        <f>Juniori!OX20</f>
        <v>0</v>
      </c>
      <c r="OY42" s="97">
        <f>Juniori!OY20</f>
        <v>0</v>
      </c>
      <c r="OZ42" s="97">
        <f>Juniori!OZ20</f>
        <v>0</v>
      </c>
      <c r="PA42" s="97">
        <f>Juniori!PA20</f>
        <v>0</v>
      </c>
      <c r="PB42" s="97">
        <f>Juniori!PB20</f>
        <v>0</v>
      </c>
      <c r="PC42" s="97">
        <f>Juniori!PC20</f>
        <v>0</v>
      </c>
      <c r="PD42" s="97">
        <f>Juniori!PD20</f>
        <v>0</v>
      </c>
      <c r="PE42" s="97">
        <f>Juniori!PE20</f>
        <v>0</v>
      </c>
      <c r="PF42" s="97">
        <f>Juniori!PF20</f>
        <v>0</v>
      </c>
      <c r="PG42" s="97">
        <f>Juniori!PG20</f>
        <v>0</v>
      </c>
      <c r="PH42" s="97">
        <f>Juniori!PH20</f>
        <v>0</v>
      </c>
      <c r="PI42" s="97">
        <f>Juniori!PI20</f>
        <v>0</v>
      </c>
      <c r="PJ42" s="97">
        <f>Juniori!PJ20</f>
        <v>0</v>
      </c>
      <c r="PK42" s="97">
        <f>Juniori!PK20</f>
        <v>0</v>
      </c>
      <c r="PL42" s="97">
        <f>Juniori!PL20</f>
        <v>0</v>
      </c>
      <c r="PM42" s="97">
        <f>Juniori!PM20</f>
        <v>0</v>
      </c>
      <c r="PN42" s="97">
        <f>Juniori!PN20</f>
        <v>0</v>
      </c>
      <c r="PO42" s="97">
        <f>Juniori!PO20</f>
        <v>0</v>
      </c>
      <c r="PP42" s="97">
        <f>Juniori!PP20</f>
        <v>0</v>
      </c>
      <c r="PQ42" s="97">
        <f>Juniori!PQ20</f>
        <v>0</v>
      </c>
      <c r="PR42" s="97">
        <f>Juniori!PR20</f>
        <v>0</v>
      </c>
      <c r="PS42" s="97">
        <f>Juniori!PS20</f>
        <v>0</v>
      </c>
      <c r="PT42" s="97">
        <f>Juniori!PT20</f>
        <v>0</v>
      </c>
      <c r="PU42" s="97">
        <f>Juniori!PU20</f>
        <v>0</v>
      </c>
      <c r="PV42" s="97">
        <f>Juniori!PV20</f>
        <v>0</v>
      </c>
      <c r="PW42" s="97">
        <f>Juniori!PW20</f>
        <v>0</v>
      </c>
      <c r="PX42" s="97">
        <f>Juniori!PX20</f>
        <v>0</v>
      </c>
      <c r="PY42" s="97">
        <f>Juniori!PY20</f>
        <v>0</v>
      </c>
      <c r="PZ42" s="97">
        <f>Juniori!PZ20</f>
        <v>0</v>
      </c>
      <c r="QA42" s="97">
        <f>Juniori!QA20</f>
        <v>0</v>
      </c>
      <c r="QB42" s="97">
        <f>Juniori!QB20</f>
        <v>0</v>
      </c>
      <c r="QC42" s="97">
        <f>Juniori!QC20</f>
        <v>0</v>
      </c>
      <c r="QD42" s="97">
        <f>Juniori!QD20</f>
        <v>0</v>
      </c>
      <c r="QE42" s="97">
        <f>Juniori!QE20</f>
        <v>0</v>
      </c>
      <c r="QF42" s="97">
        <f>Juniori!QF20</f>
        <v>0</v>
      </c>
      <c r="QG42" s="97">
        <f>Juniori!QG20</f>
        <v>0</v>
      </c>
      <c r="QH42" s="97">
        <f>Juniori!QH20</f>
        <v>0</v>
      </c>
      <c r="QI42" s="97">
        <f>Juniori!QI20</f>
        <v>0</v>
      </c>
      <c r="QJ42" s="97">
        <f>Juniori!QJ20</f>
        <v>0</v>
      </c>
      <c r="QK42" s="97">
        <f>Juniori!QK20</f>
        <v>0</v>
      </c>
      <c r="QL42" s="97">
        <f>Juniori!QL20</f>
        <v>0</v>
      </c>
      <c r="QM42" s="97">
        <f>Juniori!QM20</f>
        <v>0</v>
      </c>
      <c r="QN42" s="97">
        <f>Juniori!QN20</f>
        <v>0</v>
      </c>
      <c r="QO42" s="97">
        <f>Juniori!QO20</f>
        <v>0</v>
      </c>
      <c r="QP42" s="97">
        <f>Juniori!QP20</f>
        <v>0</v>
      </c>
      <c r="QQ42" s="97">
        <f>Juniori!QQ20</f>
        <v>0</v>
      </c>
      <c r="QR42" s="97">
        <f>Juniori!QR20</f>
        <v>0</v>
      </c>
      <c r="QS42" s="97">
        <f>Juniori!QS20</f>
        <v>0</v>
      </c>
      <c r="QT42" s="97">
        <f>Juniori!QT20</f>
        <v>0</v>
      </c>
      <c r="QU42" s="97">
        <f>Juniori!QU20</f>
        <v>0</v>
      </c>
      <c r="QV42" s="97">
        <f>Juniori!QV20</f>
        <v>0</v>
      </c>
      <c r="QW42" s="97">
        <f>Juniori!QW20</f>
        <v>0</v>
      </c>
      <c r="QX42" s="97">
        <f>Juniori!QX20</f>
        <v>0</v>
      </c>
      <c r="QY42" s="97">
        <f>Juniori!QY20</f>
        <v>0</v>
      </c>
      <c r="QZ42" s="97">
        <f>Juniori!QZ20</f>
        <v>0</v>
      </c>
      <c r="RA42" s="97">
        <f>Juniori!RA20</f>
        <v>0</v>
      </c>
      <c r="RB42" s="97">
        <f>Juniori!RB20</f>
        <v>0</v>
      </c>
      <c r="RC42" s="97">
        <f>Juniori!RC20</f>
        <v>0</v>
      </c>
      <c r="RD42" s="97">
        <f>Juniori!RD20</f>
        <v>0</v>
      </c>
      <c r="RE42" s="97">
        <f>Juniori!RE20</f>
        <v>0</v>
      </c>
      <c r="RF42" s="97">
        <f>Juniori!RF20</f>
        <v>0</v>
      </c>
      <c r="RG42" s="97">
        <f>Juniori!RG20</f>
        <v>0</v>
      </c>
      <c r="RH42" s="97">
        <f>Juniori!RH20</f>
        <v>0</v>
      </c>
      <c r="RI42" s="97">
        <f>Juniori!RI20</f>
        <v>0</v>
      </c>
      <c r="RJ42" s="97">
        <f>Juniori!RJ20</f>
        <v>0</v>
      </c>
      <c r="RK42" s="97">
        <f>Juniori!RK20</f>
        <v>0</v>
      </c>
      <c r="RL42" s="97">
        <f>Juniori!RL20</f>
        <v>0</v>
      </c>
      <c r="RM42" s="97">
        <f>Juniori!RM20</f>
        <v>0</v>
      </c>
      <c r="RN42" s="97">
        <f>Juniori!RN20</f>
        <v>0</v>
      </c>
      <c r="RO42" s="97">
        <f>Juniori!RO20</f>
        <v>0</v>
      </c>
      <c r="RP42" s="97">
        <f>Juniori!RP20</f>
        <v>0</v>
      </c>
      <c r="RQ42" s="97">
        <f>Juniori!RQ20</f>
        <v>0</v>
      </c>
      <c r="RR42" s="97">
        <f>Juniori!RR20</f>
        <v>0</v>
      </c>
      <c r="RS42" s="97">
        <f>Juniori!RS20</f>
        <v>0</v>
      </c>
      <c r="RT42" s="97">
        <f>Juniori!RT20</f>
        <v>0</v>
      </c>
      <c r="RU42" s="97">
        <f>Juniori!RU20</f>
        <v>0</v>
      </c>
      <c r="RV42" s="97">
        <f>Juniori!RV20</f>
        <v>0</v>
      </c>
      <c r="RW42" s="97">
        <f>Juniori!RW20</f>
        <v>0</v>
      </c>
      <c r="RX42" s="97">
        <f>Juniori!RX20</f>
        <v>0</v>
      </c>
      <c r="RY42" s="97">
        <f>Juniori!RY20</f>
        <v>0</v>
      </c>
      <c r="RZ42" s="97">
        <f>Juniori!RZ20</f>
        <v>0</v>
      </c>
      <c r="SA42" s="97">
        <f>Juniori!SA20</f>
        <v>0</v>
      </c>
      <c r="SB42" s="97">
        <f>Juniori!SB20</f>
        <v>0</v>
      </c>
      <c r="SC42" s="97">
        <f>Juniori!SC20</f>
        <v>0</v>
      </c>
      <c r="SD42" s="97">
        <f>Juniori!SD20</f>
        <v>0</v>
      </c>
      <c r="SE42" s="97">
        <f>Juniori!SE20</f>
        <v>0</v>
      </c>
      <c r="SF42" s="97">
        <f>Juniori!SF20</f>
        <v>0</v>
      </c>
      <c r="SG42" s="97">
        <f>Juniori!SG20</f>
        <v>0</v>
      </c>
      <c r="SH42" s="97">
        <f>Juniori!SH20</f>
        <v>0</v>
      </c>
      <c r="SI42" s="97">
        <f>Juniori!SI20</f>
        <v>0</v>
      </c>
      <c r="SJ42" s="97">
        <f>Juniori!SJ20</f>
        <v>0</v>
      </c>
      <c r="SK42" s="97">
        <f>Juniori!SK20</f>
        <v>0</v>
      </c>
      <c r="SL42" s="97">
        <f>Juniori!SL20</f>
        <v>0</v>
      </c>
      <c r="SM42" s="97">
        <f>Juniori!SM20</f>
        <v>0</v>
      </c>
      <c r="SN42" s="97">
        <f>Juniori!SN20</f>
        <v>0</v>
      </c>
      <c r="SO42" s="97">
        <f>Juniori!SO20</f>
        <v>0</v>
      </c>
      <c r="SP42" s="97">
        <f>Juniori!SP20</f>
        <v>0</v>
      </c>
      <c r="SQ42" s="97">
        <f>Juniori!SQ20</f>
        <v>0</v>
      </c>
      <c r="SR42" s="97">
        <f>Juniori!SR20</f>
        <v>0</v>
      </c>
      <c r="SS42" s="97">
        <f>Juniori!SS20</f>
        <v>0</v>
      </c>
      <c r="ST42" s="97">
        <f>Juniori!ST20</f>
        <v>0</v>
      </c>
      <c r="SU42" s="97">
        <f>Juniori!SU20</f>
        <v>0</v>
      </c>
      <c r="SV42" s="97">
        <f>Juniori!SV20</f>
        <v>0</v>
      </c>
      <c r="SW42" s="97">
        <f>Juniori!SW20</f>
        <v>0</v>
      </c>
      <c r="SX42" s="97">
        <f>Juniori!SX20</f>
        <v>0</v>
      </c>
      <c r="SY42" s="97">
        <f>Juniori!SY20</f>
        <v>0</v>
      </c>
      <c r="SZ42" s="97">
        <f>Juniori!SZ20</f>
        <v>0</v>
      </c>
      <c r="TA42" s="97">
        <f>Juniori!TA20</f>
        <v>0</v>
      </c>
      <c r="TB42" s="97">
        <f>Juniori!TB20</f>
        <v>0</v>
      </c>
    </row>
    <row r="43" spans="1:522" s="1" customFormat="1" ht="18" customHeight="1" x14ac:dyDescent="0.2">
      <c r="A43" s="12">
        <v>30</v>
      </c>
      <c r="B43" s="11" t="s">
        <v>556</v>
      </c>
      <c r="C43" s="1">
        <v>13120</v>
      </c>
      <c r="E43" s="4" t="s">
        <v>90</v>
      </c>
      <c r="F43" s="1">
        <v>8872</v>
      </c>
      <c r="G43" s="9" t="s">
        <v>99</v>
      </c>
      <c r="H43" s="4" t="s">
        <v>520</v>
      </c>
      <c r="I43" s="1">
        <f t="shared" si="0"/>
        <v>19</v>
      </c>
      <c r="J43" s="12">
        <f>Tabuľka3[[#This Row],[Stĺpec9]]+I44</f>
        <v>27</v>
      </c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97"/>
      <c r="AE43" s="97"/>
      <c r="AF43" s="97"/>
      <c r="AG43" s="97"/>
      <c r="AH43" s="97"/>
      <c r="AI43" s="97"/>
      <c r="AJ43" s="97"/>
      <c r="AK43" s="97"/>
      <c r="AL43" s="97"/>
      <c r="AM43" s="97"/>
      <c r="AN43" s="97"/>
      <c r="AO43" s="97"/>
      <c r="AP43" s="97"/>
      <c r="AQ43" s="97"/>
      <c r="AR43" s="97"/>
      <c r="AS43" s="97"/>
      <c r="AT43" s="97"/>
      <c r="AU43" s="97"/>
      <c r="AV43" s="97"/>
      <c r="AW43" s="97"/>
      <c r="AX43" s="97"/>
      <c r="AY43" s="97"/>
      <c r="AZ43" s="97"/>
      <c r="BA43" s="97"/>
      <c r="BB43" s="97"/>
      <c r="BC43" s="97"/>
      <c r="BD43" s="97"/>
      <c r="BE43" s="97"/>
      <c r="BF43" s="97"/>
      <c r="BG43" s="97"/>
      <c r="BH43" s="97"/>
      <c r="BI43" s="97"/>
      <c r="BJ43" s="97">
        <v>3</v>
      </c>
      <c r="BK43" s="97">
        <v>2</v>
      </c>
      <c r="BL43" s="97"/>
      <c r="BM43" s="97"/>
      <c r="BN43" s="97"/>
      <c r="BO43" s="97"/>
      <c r="BP43" s="97"/>
      <c r="BQ43" s="97"/>
      <c r="BR43" s="97"/>
      <c r="BS43" s="97"/>
      <c r="BT43" s="97"/>
      <c r="BU43" s="97"/>
      <c r="BV43" s="97"/>
      <c r="BW43" s="97"/>
      <c r="BX43" s="97"/>
      <c r="BY43" s="97"/>
      <c r="BZ43" s="97"/>
      <c r="CA43" s="97">
        <f>3+4</f>
        <v>7</v>
      </c>
      <c r="CB43" s="97"/>
      <c r="CC43" s="97"/>
      <c r="CD43" s="97"/>
      <c r="CE43" s="97"/>
      <c r="CF43" s="97"/>
      <c r="CG43" s="97"/>
      <c r="CH43" s="97"/>
      <c r="CI43" s="97"/>
      <c r="CJ43" s="97">
        <f>2+5</f>
        <v>7</v>
      </c>
      <c r="CK43" s="97"/>
      <c r="CL43" s="97"/>
      <c r="CM43" s="97"/>
      <c r="CN43" s="97"/>
      <c r="CO43" s="97"/>
      <c r="CP43" s="97"/>
      <c r="CQ43" s="97"/>
      <c r="CR43" s="97"/>
      <c r="CS43" s="97"/>
      <c r="CT43" s="97"/>
      <c r="CU43" s="97"/>
      <c r="CV43" s="97"/>
      <c r="CW43" s="97"/>
      <c r="CX43" s="97"/>
      <c r="CY43" s="97"/>
      <c r="CZ43" s="97"/>
      <c r="DA43" s="97"/>
      <c r="DB43" s="97"/>
      <c r="DC43" s="97"/>
      <c r="DD43" s="97"/>
      <c r="DE43" s="97"/>
      <c r="DF43" s="97"/>
      <c r="DG43" s="97"/>
      <c r="DH43" s="97"/>
      <c r="DI43" s="97"/>
      <c r="DJ43" s="97"/>
      <c r="DK43" s="97"/>
      <c r="DL43" s="97"/>
      <c r="DM43" s="97"/>
      <c r="DN43" s="97"/>
      <c r="DO43" s="97"/>
      <c r="DP43" s="97"/>
      <c r="DQ43" s="97"/>
      <c r="DR43" s="97"/>
      <c r="DS43" s="97"/>
      <c r="DT43" s="97"/>
      <c r="DU43" s="97"/>
      <c r="DV43" s="97"/>
      <c r="DW43" s="97"/>
      <c r="DX43" s="97"/>
      <c r="DY43" s="97"/>
      <c r="DZ43" s="97"/>
      <c r="EA43" s="97"/>
      <c r="EB43" s="97"/>
      <c r="EC43" s="97"/>
      <c r="ED43" s="97"/>
      <c r="EE43" s="97"/>
      <c r="EF43" s="97"/>
      <c r="EG43" s="97"/>
      <c r="EH43" s="97"/>
      <c r="EI43" s="97"/>
      <c r="EJ43" s="97"/>
      <c r="EK43" s="97"/>
      <c r="EL43" s="97"/>
      <c r="EM43" s="97"/>
      <c r="EN43" s="97"/>
      <c r="EO43" s="97"/>
      <c r="EP43" s="97"/>
      <c r="EQ43" s="97"/>
      <c r="ER43" s="97"/>
      <c r="ES43" s="97"/>
      <c r="ET43" s="97"/>
      <c r="EU43" s="97"/>
      <c r="EV43" s="97"/>
      <c r="EW43" s="97"/>
      <c r="EX43" s="97"/>
      <c r="EY43" s="97" t="s">
        <v>519</v>
      </c>
      <c r="EZ43" s="97"/>
      <c r="FA43" s="97"/>
      <c r="FB43" s="97"/>
      <c r="FC43" s="97"/>
      <c r="FD43" s="97"/>
      <c r="FE43" s="97"/>
      <c r="FF43" s="97"/>
      <c r="FG43" s="97"/>
      <c r="FH43" s="97"/>
      <c r="FI43" s="97"/>
      <c r="FJ43" s="97"/>
      <c r="FK43" s="97"/>
      <c r="FL43" s="97"/>
      <c r="FM43" s="97"/>
      <c r="FN43" s="97"/>
      <c r="FO43" s="97"/>
      <c r="FP43" s="97"/>
      <c r="FQ43" s="97"/>
      <c r="FR43" s="97"/>
      <c r="FS43" s="97"/>
      <c r="FT43" s="97"/>
      <c r="FU43" s="97"/>
      <c r="FV43" s="97"/>
      <c r="FW43" s="97"/>
      <c r="FX43" s="97"/>
      <c r="FY43" s="97"/>
      <c r="FZ43" s="97"/>
      <c r="GA43" s="97"/>
      <c r="GB43" s="97"/>
      <c r="GC43" s="97"/>
      <c r="GD43" s="97"/>
      <c r="GE43" s="97"/>
      <c r="GF43" s="97"/>
      <c r="GG43" s="97"/>
      <c r="GH43" s="97"/>
      <c r="GI43" s="97"/>
      <c r="GJ43" s="97"/>
      <c r="GK43" s="97"/>
      <c r="GL43" s="97"/>
      <c r="GM43" s="97"/>
      <c r="GN43" s="97"/>
      <c r="GO43" s="97"/>
      <c r="GP43" s="97"/>
      <c r="GQ43" s="97"/>
      <c r="GR43" s="97"/>
      <c r="GS43" s="97"/>
      <c r="GT43" s="97"/>
      <c r="GU43" s="97"/>
      <c r="GV43" s="97"/>
      <c r="GW43" s="97"/>
      <c r="GX43" s="97"/>
      <c r="GY43" s="97"/>
      <c r="GZ43" s="97"/>
      <c r="HA43" s="97"/>
      <c r="HB43" s="97"/>
      <c r="HC43" s="97"/>
      <c r="HD43" s="97"/>
      <c r="HE43" s="97"/>
      <c r="HF43" s="97"/>
      <c r="HG43" s="97"/>
      <c r="HH43" s="97"/>
      <c r="HI43" s="97"/>
      <c r="HJ43" s="97"/>
      <c r="HK43" s="97"/>
      <c r="HL43" s="97"/>
      <c r="HM43" s="97"/>
      <c r="HN43" s="97"/>
      <c r="HO43" s="97"/>
      <c r="HP43" s="97"/>
      <c r="HQ43" s="97"/>
      <c r="HR43" s="97"/>
      <c r="HS43" s="97"/>
      <c r="HT43" s="97"/>
      <c r="HU43" s="97"/>
      <c r="HV43" s="97"/>
      <c r="HW43" s="97"/>
      <c r="HX43" s="97"/>
      <c r="HY43" s="97"/>
      <c r="HZ43" s="97"/>
      <c r="IA43" s="97"/>
      <c r="IB43" s="97"/>
      <c r="IC43" s="97"/>
      <c r="ID43" s="97"/>
      <c r="IE43" s="97"/>
      <c r="IF43" s="97"/>
      <c r="IG43" s="97"/>
      <c r="IH43" s="97"/>
      <c r="II43" s="97"/>
      <c r="IJ43" s="97"/>
      <c r="IK43" s="97"/>
      <c r="IL43" s="97"/>
      <c r="IM43" s="97"/>
      <c r="IN43" s="97"/>
      <c r="IO43" s="97"/>
      <c r="IP43" s="97"/>
      <c r="IQ43" s="97"/>
      <c r="IR43" s="97"/>
      <c r="IS43" s="97"/>
      <c r="IT43" s="97"/>
      <c r="IU43" s="97"/>
      <c r="IV43" s="97"/>
      <c r="IW43" s="97"/>
      <c r="IX43" s="97"/>
      <c r="IY43" s="97"/>
      <c r="IZ43" s="97"/>
      <c r="JA43" s="97"/>
      <c r="JB43" s="97"/>
      <c r="JC43" s="97"/>
      <c r="JD43" s="97"/>
      <c r="JE43" s="97"/>
      <c r="JF43" s="97"/>
      <c r="JG43" s="97"/>
      <c r="JH43" s="97"/>
      <c r="JI43" s="97"/>
      <c r="JJ43" s="97"/>
      <c r="JK43" s="97"/>
      <c r="JL43" s="97"/>
      <c r="JM43" s="97"/>
      <c r="JN43" s="97"/>
      <c r="JO43" s="97"/>
      <c r="JP43" s="97"/>
      <c r="JQ43" s="97"/>
      <c r="JR43" s="97"/>
      <c r="JS43" s="97"/>
      <c r="JT43" s="97"/>
      <c r="JU43" s="97"/>
      <c r="JV43" s="97"/>
      <c r="JW43" s="97"/>
      <c r="JX43" s="97"/>
      <c r="JY43" s="97"/>
      <c r="JZ43" s="97"/>
      <c r="KA43" s="97"/>
      <c r="KB43" s="97"/>
      <c r="KC43" s="97"/>
      <c r="KD43" s="97"/>
      <c r="KE43" s="97"/>
      <c r="KF43" s="97"/>
      <c r="KG43" s="97"/>
      <c r="KH43" s="97"/>
      <c r="KI43" s="97"/>
      <c r="KJ43" s="97"/>
      <c r="KK43" s="97"/>
      <c r="KL43" s="97"/>
      <c r="KM43" s="97"/>
      <c r="KN43" s="97"/>
      <c r="KO43" s="97"/>
      <c r="KP43" s="97"/>
      <c r="KQ43" s="97"/>
      <c r="KR43" s="97"/>
      <c r="KS43" s="97"/>
      <c r="KT43" s="97"/>
      <c r="KU43" s="97"/>
      <c r="KV43" s="97"/>
      <c r="KW43" s="97"/>
      <c r="KX43" s="97"/>
      <c r="KY43" s="97"/>
      <c r="KZ43" s="97"/>
      <c r="LA43" s="97"/>
      <c r="LB43" s="97"/>
      <c r="LC43" s="97"/>
      <c r="LD43" s="97"/>
      <c r="LE43" s="97"/>
      <c r="LF43" s="97"/>
      <c r="LG43" s="97"/>
      <c r="LH43" s="97"/>
      <c r="LI43" s="97"/>
      <c r="LJ43" s="97"/>
      <c r="LK43" s="97"/>
      <c r="LL43" s="97"/>
      <c r="LM43" s="97"/>
      <c r="LN43" s="97"/>
      <c r="LO43" s="97"/>
      <c r="LP43" s="97"/>
      <c r="LQ43" s="97"/>
      <c r="LR43" s="97"/>
      <c r="LS43" s="97"/>
      <c r="LT43" s="97"/>
      <c r="LU43" s="97"/>
      <c r="LV43" s="64"/>
      <c r="LW43" s="64"/>
      <c r="LX43" s="64"/>
      <c r="LY43" s="64"/>
      <c r="LZ43" s="64"/>
      <c r="MA43" s="64"/>
      <c r="MB43" s="64"/>
      <c r="MC43" s="64"/>
      <c r="MD43" s="64"/>
      <c r="ME43" s="64"/>
      <c r="MF43" s="64"/>
      <c r="MG43" s="64"/>
      <c r="MH43" s="64"/>
      <c r="MI43" s="64"/>
      <c r="MJ43" s="64"/>
      <c r="MK43" s="64"/>
      <c r="ML43" s="64"/>
      <c r="MM43" s="64"/>
      <c r="MN43" s="64"/>
      <c r="MO43" s="64"/>
      <c r="MP43" s="64"/>
      <c r="MQ43" s="64"/>
      <c r="MR43" s="64"/>
      <c r="MS43" s="64"/>
      <c r="MT43" s="64"/>
      <c r="MU43" s="64"/>
      <c r="MV43" s="64"/>
      <c r="MW43" s="64"/>
      <c r="MX43" s="64"/>
      <c r="MY43" s="64"/>
      <c r="MZ43" s="64"/>
      <c r="NA43" s="64"/>
      <c r="NB43" s="64"/>
      <c r="NC43" s="64"/>
      <c r="ND43" s="64"/>
      <c r="NE43" s="64"/>
      <c r="NF43" s="64"/>
      <c r="NG43" s="64"/>
      <c r="NH43" s="64"/>
      <c r="NI43" s="64"/>
      <c r="NJ43" s="64"/>
      <c r="NK43" s="64"/>
      <c r="NL43" s="64"/>
      <c r="NM43" s="64"/>
      <c r="NN43" s="64"/>
      <c r="NO43" s="64"/>
      <c r="NP43" s="64"/>
      <c r="NQ43" s="64"/>
      <c r="NR43" s="64"/>
      <c r="NS43" s="64"/>
      <c r="NT43" s="64"/>
      <c r="NU43" s="64"/>
      <c r="NV43" s="64"/>
      <c r="NW43" s="64"/>
      <c r="NX43" s="64"/>
      <c r="NY43" s="64"/>
      <c r="NZ43" s="64"/>
      <c r="OA43" s="64"/>
      <c r="OB43" s="64"/>
      <c r="OC43" s="64"/>
      <c r="OD43" s="64"/>
      <c r="OE43" s="64"/>
      <c r="OF43" s="64"/>
      <c r="OG43" s="64"/>
      <c r="OH43" s="64"/>
      <c r="OI43" s="64"/>
      <c r="OJ43" s="64"/>
      <c r="OK43" s="64"/>
      <c r="OL43" s="64"/>
      <c r="OM43" s="64"/>
      <c r="ON43" s="64"/>
      <c r="OO43" s="64"/>
      <c r="OP43" s="64"/>
      <c r="OQ43" s="64"/>
      <c r="OR43" s="64"/>
      <c r="OS43" s="64"/>
      <c r="OT43" s="64"/>
      <c r="OU43" s="64"/>
      <c r="OV43" s="64"/>
      <c r="OW43" s="64"/>
      <c r="OX43" s="64"/>
      <c r="OY43" s="64"/>
      <c r="OZ43" s="64"/>
      <c r="PA43" s="64"/>
      <c r="PB43" s="64"/>
      <c r="PC43" s="64"/>
      <c r="PD43" s="64"/>
      <c r="PE43" s="64"/>
      <c r="PF43" s="64"/>
      <c r="PG43" s="64"/>
      <c r="PH43" s="64"/>
      <c r="PI43" s="64"/>
      <c r="PJ43" s="64"/>
      <c r="PK43" s="64"/>
      <c r="PL43" s="64"/>
      <c r="PM43" s="64"/>
      <c r="PN43" s="64"/>
      <c r="PO43" s="64"/>
      <c r="PP43" s="64"/>
      <c r="PQ43" s="64"/>
      <c r="PR43" s="64"/>
      <c r="PS43" s="64"/>
      <c r="PT43" s="64"/>
      <c r="PU43" s="64"/>
      <c r="PV43" s="64"/>
      <c r="PW43" s="64"/>
      <c r="PX43" s="64"/>
      <c r="PY43" s="64"/>
      <c r="PZ43" s="64"/>
      <c r="QA43" s="64"/>
      <c r="QB43" s="64"/>
      <c r="QC43" s="64"/>
      <c r="QD43" s="64"/>
      <c r="QE43" s="64"/>
      <c r="QF43" s="64"/>
      <c r="QG43" s="64"/>
      <c r="QH43" s="64"/>
      <c r="QI43" s="64"/>
      <c r="QJ43" s="64"/>
      <c r="QK43" s="64"/>
      <c r="QL43" s="64"/>
      <c r="QM43" s="64"/>
      <c r="QN43" s="64"/>
      <c r="QO43" s="64"/>
      <c r="QP43" s="64"/>
      <c r="QQ43" s="64"/>
      <c r="QR43" s="64"/>
      <c r="QS43" s="64"/>
      <c r="QT43" s="64"/>
      <c r="QU43" s="64"/>
      <c r="QV43" s="64"/>
      <c r="QW43" s="64"/>
      <c r="QX43" s="64"/>
      <c r="QY43" s="64"/>
      <c r="QZ43" s="64"/>
      <c r="RA43" s="64"/>
      <c r="RB43" s="64"/>
      <c r="RC43" s="64"/>
      <c r="RD43" s="64"/>
      <c r="RE43" s="64"/>
      <c r="RF43" s="64"/>
      <c r="RG43" s="64"/>
      <c r="RH43" s="64"/>
      <c r="RI43" s="64"/>
      <c r="RJ43" s="97"/>
      <c r="RK43" s="97"/>
      <c r="RL43" s="97"/>
      <c r="RM43" s="97"/>
      <c r="RN43" s="97"/>
      <c r="RO43" s="97"/>
      <c r="RP43" s="97"/>
      <c r="RQ43" s="97"/>
      <c r="RR43" s="97"/>
      <c r="RS43" s="97"/>
      <c r="RT43" s="97"/>
      <c r="RU43" s="97"/>
      <c r="RV43" s="97"/>
      <c r="RW43" s="97"/>
      <c r="RX43" s="97"/>
      <c r="RY43" s="97"/>
      <c r="RZ43" s="97"/>
      <c r="SA43" s="97"/>
      <c r="SB43" s="97"/>
      <c r="SC43" s="97"/>
      <c r="SD43" s="97"/>
      <c r="SE43" s="97"/>
      <c r="SF43" s="97"/>
      <c r="SG43" s="97"/>
      <c r="SH43" s="97"/>
      <c r="SI43" s="97"/>
      <c r="SJ43" s="97"/>
      <c r="SK43" s="97"/>
      <c r="SL43" s="97"/>
      <c r="SM43" s="97"/>
      <c r="SN43" s="97"/>
      <c r="SO43" s="97"/>
      <c r="SP43" s="97"/>
      <c r="SQ43" s="97"/>
      <c r="SR43" s="97"/>
      <c r="SS43" s="97"/>
      <c r="ST43" s="97"/>
      <c r="SU43" s="97"/>
      <c r="SV43" s="97"/>
      <c r="SW43" s="97"/>
      <c r="SX43" s="97"/>
      <c r="SY43" s="97"/>
      <c r="SZ43" s="97"/>
      <c r="TA43" s="97"/>
      <c r="TB43" s="97"/>
    </row>
    <row r="44" spans="1:522" s="1" customFormat="1" ht="18" customHeight="1" x14ac:dyDescent="0.2">
      <c r="A44" s="12"/>
      <c r="B44" s="11"/>
      <c r="E44" s="4" t="s">
        <v>17</v>
      </c>
      <c r="F44" s="9" t="s">
        <v>18</v>
      </c>
      <c r="G44" s="9" t="s">
        <v>96</v>
      </c>
      <c r="H44" s="4"/>
      <c r="I44" s="1">
        <f t="shared" si="0"/>
        <v>8</v>
      </c>
      <c r="J44" s="12"/>
      <c r="K44" s="97">
        <f>Seniori!K19</f>
        <v>0</v>
      </c>
      <c r="L44" s="97">
        <f>Seniori!L19</f>
        <v>0</v>
      </c>
      <c r="M44" s="97">
        <f>Seniori!M19</f>
        <v>0</v>
      </c>
      <c r="N44" s="97">
        <f>Seniori!N19</f>
        <v>0</v>
      </c>
      <c r="O44" s="97">
        <f>Seniori!O19</f>
        <v>0</v>
      </c>
      <c r="P44" s="97">
        <f>Seniori!P19</f>
        <v>0</v>
      </c>
      <c r="Q44" s="97">
        <f>Seniori!Q19</f>
        <v>0</v>
      </c>
      <c r="R44" s="97">
        <f>Seniori!R19</f>
        <v>0</v>
      </c>
      <c r="S44" s="97">
        <f>Seniori!S19</f>
        <v>0</v>
      </c>
      <c r="T44" s="97">
        <f>Seniori!T19</f>
        <v>0</v>
      </c>
      <c r="U44" s="97">
        <f>Seniori!U19</f>
        <v>0</v>
      </c>
      <c r="V44" s="97">
        <f>Seniori!V19</f>
        <v>0</v>
      </c>
      <c r="W44" s="97">
        <f>Seniori!W19</f>
        <v>0</v>
      </c>
      <c r="X44" s="97">
        <f>Seniori!X19</f>
        <v>0</v>
      </c>
      <c r="Y44" s="97">
        <f>Seniori!Y19</f>
        <v>0</v>
      </c>
      <c r="Z44" s="97">
        <f>Seniori!Z19</f>
        <v>0</v>
      </c>
      <c r="AA44" s="97">
        <f>Seniori!AA19</f>
        <v>0</v>
      </c>
      <c r="AB44" s="97">
        <f>Seniori!AB19</f>
        <v>0</v>
      </c>
      <c r="AC44" s="97">
        <f>Seniori!AC19</f>
        <v>0</v>
      </c>
      <c r="AD44" s="97">
        <f>Seniori!AD19</f>
        <v>0</v>
      </c>
      <c r="AE44" s="97">
        <f>Seniori!AE19</f>
        <v>0</v>
      </c>
      <c r="AF44" s="97">
        <f>Seniori!AF19</f>
        <v>0</v>
      </c>
      <c r="AG44" s="97">
        <f>Seniori!AG19</f>
        <v>0</v>
      </c>
      <c r="AH44" s="97">
        <f>Seniori!AH19</f>
        <v>0</v>
      </c>
      <c r="AI44" s="97">
        <f>Seniori!AI19</f>
        <v>0</v>
      </c>
      <c r="AJ44" s="97">
        <f>Seniori!AJ19</f>
        <v>0</v>
      </c>
      <c r="AK44" s="97">
        <f>Seniori!AK19</f>
        <v>0</v>
      </c>
      <c r="AL44" s="97">
        <f>Seniori!AL19</f>
        <v>0</v>
      </c>
      <c r="AM44" s="97">
        <f>Seniori!AM19</f>
        <v>0</v>
      </c>
      <c r="AN44" s="97">
        <f>Seniori!AN19</f>
        <v>0</v>
      </c>
      <c r="AO44" s="97">
        <f>Seniori!AO19</f>
        <v>0</v>
      </c>
      <c r="AP44" s="97">
        <f>Seniori!AP19</f>
        <v>0</v>
      </c>
      <c r="AQ44" s="97">
        <f>Seniori!AQ19</f>
        <v>0</v>
      </c>
      <c r="AR44" s="97">
        <f>Seniori!AR19</f>
        <v>0</v>
      </c>
      <c r="AS44" s="97">
        <f>Seniori!AS19</f>
        <v>0</v>
      </c>
      <c r="AT44" s="97">
        <f>Seniori!AT19</f>
        <v>0</v>
      </c>
      <c r="AU44" s="97">
        <f>Seniori!AU19</f>
        <v>0</v>
      </c>
      <c r="AV44" s="97">
        <f>Seniori!AV19</f>
        <v>0</v>
      </c>
      <c r="AW44" s="97">
        <f>Seniori!AW19</f>
        <v>0</v>
      </c>
      <c r="AX44" s="97">
        <f>Seniori!AX19</f>
        <v>0</v>
      </c>
      <c r="AY44" s="97">
        <f>Seniori!AY19</f>
        <v>0</v>
      </c>
      <c r="AZ44" s="97">
        <f>Seniori!AZ19</f>
        <v>0</v>
      </c>
      <c r="BA44" s="97">
        <f>Seniori!BA19</f>
        <v>0</v>
      </c>
      <c r="BB44" s="97">
        <f>Seniori!BB19</f>
        <v>0</v>
      </c>
      <c r="BC44" s="97">
        <f>Seniori!BC19</f>
        <v>0</v>
      </c>
      <c r="BD44" s="97">
        <f>Seniori!BD19</f>
        <v>0</v>
      </c>
      <c r="BE44" s="97">
        <f>Seniori!BE19</f>
        <v>0</v>
      </c>
      <c r="BF44" s="97">
        <f>Seniori!BF19</f>
        <v>0</v>
      </c>
      <c r="BG44" s="97">
        <f>Seniori!BG19</f>
        <v>0</v>
      </c>
      <c r="BH44" s="97">
        <f>Seniori!BH19</f>
        <v>0</v>
      </c>
      <c r="BI44" s="97">
        <f>Seniori!BI19</f>
        <v>0</v>
      </c>
      <c r="BJ44" s="97">
        <f>Seniori!BJ19</f>
        <v>0</v>
      </c>
      <c r="BK44" s="97">
        <f>Seniori!BK19</f>
        <v>0</v>
      </c>
      <c r="BL44" s="97">
        <f>Seniori!BL19</f>
        <v>0</v>
      </c>
      <c r="BM44" s="97">
        <f>Seniori!BM19</f>
        <v>0</v>
      </c>
      <c r="BN44" s="97">
        <f>Seniori!BN19</f>
        <v>0</v>
      </c>
      <c r="BO44" s="97">
        <f>Seniori!BO19</f>
        <v>0</v>
      </c>
      <c r="BP44" s="97">
        <f>Seniori!BP19</f>
        <v>0</v>
      </c>
      <c r="BQ44" s="97">
        <f>Seniori!BQ19</f>
        <v>0</v>
      </c>
      <c r="BR44" s="97">
        <f>Seniori!BR19</f>
        <v>0</v>
      </c>
      <c r="BS44" s="97">
        <f>Seniori!BS19</f>
        <v>0</v>
      </c>
      <c r="BT44" s="97">
        <f>Seniori!BT19</f>
        <v>0</v>
      </c>
      <c r="BU44" s="97">
        <f>Seniori!BU19</f>
        <v>0</v>
      </c>
      <c r="BV44" s="97">
        <f>Seniori!BV19</f>
        <v>0</v>
      </c>
      <c r="BW44" s="97">
        <f>Seniori!BW19</f>
        <v>0</v>
      </c>
      <c r="BX44" s="97">
        <f>Seniori!BX19</f>
        <v>0</v>
      </c>
      <c r="BY44" s="97">
        <f>Seniori!BY19</f>
        <v>0</v>
      </c>
      <c r="BZ44" s="97">
        <f>Seniori!BZ19</f>
        <v>0</v>
      </c>
      <c r="CA44" s="97">
        <f>Seniori!CA19</f>
        <v>0</v>
      </c>
      <c r="CB44" s="97">
        <f>Seniori!CB19</f>
        <v>3</v>
      </c>
      <c r="CC44" s="97">
        <f>Seniori!CC19</f>
        <v>0</v>
      </c>
      <c r="CD44" s="97">
        <f>Seniori!CD19</f>
        <v>0</v>
      </c>
      <c r="CE44" s="97">
        <f>Seniori!CE19</f>
        <v>0</v>
      </c>
      <c r="CF44" s="97">
        <f>Seniori!CF19</f>
        <v>0</v>
      </c>
      <c r="CG44" s="97">
        <f>Seniori!CG19</f>
        <v>0</v>
      </c>
      <c r="CH44" s="97">
        <f>Seniori!CH19</f>
        <v>0</v>
      </c>
      <c r="CI44" s="97">
        <f>Seniori!CI19</f>
        <v>0</v>
      </c>
      <c r="CJ44" s="97">
        <f>Seniori!CJ19</f>
        <v>0</v>
      </c>
      <c r="CK44" s="97">
        <f>Seniori!CK19</f>
        <v>5</v>
      </c>
      <c r="CL44" s="97">
        <f>Seniori!CL19</f>
        <v>0</v>
      </c>
      <c r="CM44" s="97">
        <f>Seniori!CM19</f>
        <v>0</v>
      </c>
      <c r="CN44" s="97">
        <f>Seniori!CN19</f>
        <v>0</v>
      </c>
      <c r="CO44" s="97">
        <f>Seniori!CO19</f>
        <v>0</v>
      </c>
      <c r="CP44" s="97">
        <f>Seniori!CP19</f>
        <v>0</v>
      </c>
      <c r="CQ44" s="97">
        <f>Seniori!CQ19</f>
        <v>0</v>
      </c>
      <c r="CR44" s="97">
        <f>Seniori!CR19</f>
        <v>0</v>
      </c>
      <c r="CS44" s="97">
        <f>Seniori!CS19</f>
        <v>0</v>
      </c>
      <c r="CT44" s="97">
        <f>Seniori!CT19</f>
        <v>0</v>
      </c>
      <c r="CU44" s="97">
        <f>Seniori!CU19</f>
        <v>0</v>
      </c>
      <c r="CV44" s="97">
        <f>Seniori!CV19</f>
        <v>0</v>
      </c>
      <c r="CW44" s="97">
        <f>Seniori!CW19</f>
        <v>0</v>
      </c>
      <c r="CX44" s="97">
        <f>Seniori!CX19</f>
        <v>0</v>
      </c>
      <c r="CY44" s="97">
        <f>Seniori!CY19</f>
        <v>0</v>
      </c>
      <c r="CZ44" s="97">
        <f>Seniori!CZ19</f>
        <v>0</v>
      </c>
      <c r="DA44" s="97">
        <f>Seniori!DA19</f>
        <v>0</v>
      </c>
      <c r="DB44" s="97">
        <f>Seniori!DB19</f>
        <v>0</v>
      </c>
      <c r="DC44" s="97">
        <f>Seniori!DC19</f>
        <v>0</v>
      </c>
      <c r="DD44" s="97">
        <f>Seniori!DD19</f>
        <v>0</v>
      </c>
      <c r="DE44" s="97">
        <f>Seniori!DE19</f>
        <v>0</v>
      </c>
      <c r="DF44" s="97">
        <f>Seniori!DF19</f>
        <v>0</v>
      </c>
      <c r="DG44" s="97">
        <f>Seniori!DG19</f>
        <v>0</v>
      </c>
      <c r="DH44" s="97">
        <f>Seniori!DH19</f>
        <v>0</v>
      </c>
      <c r="DI44" s="97">
        <f>Seniori!DI19</f>
        <v>0</v>
      </c>
      <c r="DJ44" s="97">
        <f>Seniori!DJ19</f>
        <v>0</v>
      </c>
      <c r="DK44" s="97">
        <f>Seniori!DK19</f>
        <v>0</v>
      </c>
      <c r="DL44" s="97">
        <f>Seniori!DL19</f>
        <v>0</v>
      </c>
      <c r="DM44" s="97">
        <f>Seniori!DM19</f>
        <v>0</v>
      </c>
      <c r="DN44" s="97">
        <f>Seniori!DN19</f>
        <v>0</v>
      </c>
      <c r="DO44" s="97">
        <f>Seniori!DO19</f>
        <v>0</v>
      </c>
      <c r="DP44" s="97">
        <f>Seniori!DP19</f>
        <v>0</v>
      </c>
      <c r="DQ44" s="97">
        <f>Seniori!DQ19</f>
        <v>0</v>
      </c>
      <c r="DR44" s="97">
        <f>Seniori!DR19</f>
        <v>0</v>
      </c>
      <c r="DS44" s="97">
        <f>Seniori!DS19</f>
        <v>0</v>
      </c>
      <c r="DT44" s="97">
        <f>Seniori!DT19</f>
        <v>0</v>
      </c>
      <c r="DU44" s="97">
        <f>Seniori!DU19</f>
        <v>0</v>
      </c>
      <c r="DV44" s="97">
        <f>Seniori!DV19</f>
        <v>0</v>
      </c>
      <c r="DW44" s="97">
        <f>Seniori!DW19</f>
        <v>0</v>
      </c>
      <c r="DX44" s="97">
        <f>Seniori!DX19</f>
        <v>0</v>
      </c>
      <c r="DY44" s="97">
        <f>Seniori!DY19</f>
        <v>0</v>
      </c>
      <c r="DZ44" s="97">
        <f>Seniori!DZ19</f>
        <v>0</v>
      </c>
      <c r="EA44" s="97">
        <f>Seniori!EA19</f>
        <v>0</v>
      </c>
      <c r="EB44" s="97">
        <f>Seniori!EB19</f>
        <v>0</v>
      </c>
      <c r="EC44" s="97">
        <f>Seniori!EC19</f>
        <v>0</v>
      </c>
      <c r="ED44" s="97">
        <f>Seniori!ED19</f>
        <v>0</v>
      </c>
      <c r="EE44" s="97">
        <f>Seniori!EE19</f>
        <v>0</v>
      </c>
      <c r="EF44" s="97">
        <f>Seniori!EF19</f>
        <v>0</v>
      </c>
      <c r="EG44" s="97">
        <f>Seniori!EG19</f>
        <v>0</v>
      </c>
      <c r="EH44" s="97">
        <f>Seniori!EH19</f>
        <v>0</v>
      </c>
      <c r="EI44" s="97">
        <f>Seniori!EI19</f>
        <v>0</v>
      </c>
      <c r="EJ44" s="97">
        <f>Seniori!EJ19</f>
        <v>0</v>
      </c>
      <c r="EK44" s="97">
        <f>Seniori!EK19</f>
        <v>0</v>
      </c>
      <c r="EL44" s="97">
        <f>Seniori!EL19</f>
        <v>0</v>
      </c>
      <c r="EM44" s="97">
        <f>Seniori!EM19</f>
        <v>0</v>
      </c>
      <c r="EN44" s="97">
        <f>Seniori!EN19</f>
        <v>0</v>
      </c>
      <c r="EO44" s="97">
        <f>Seniori!EO19</f>
        <v>0</v>
      </c>
      <c r="EP44" s="97">
        <f>Seniori!EP19</f>
        <v>0</v>
      </c>
      <c r="EQ44" s="97">
        <f>Seniori!EQ19</f>
        <v>0</v>
      </c>
      <c r="ER44" s="97">
        <f>Seniori!ER19</f>
        <v>0</v>
      </c>
      <c r="ES44" s="97">
        <f>Seniori!ES19</f>
        <v>0</v>
      </c>
      <c r="ET44" s="97">
        <f>Seniori!ET19</f>
        <v>0</v>
      </c>
      <c r="EU44" s="97">
        <f>Seniori!EU19</f>
        <v>0</v>
      </c>
      <c r="EV44" s="97">
        <f>Seniori!EV19</f>
        <v>0</v>
      </c>
      <c r="EW44" s="97">
        <f>Seniori!EW19</f>
        <v>0</v>
      </c>
      <c r="EX44" s="97">
        <f>Seniori!EX19</f>
        <v>0</v>
      </c>
      <c r="EY44" s="97">
        <f>Seniori!EY19</f>
        <v>0</v>
      </c>
      <c r="EZ44" s="97">
        <f>Seniori!EZ19</f>
        <v>0</v>
      </c>
      <c r="FA44" s="97">
        <f>Seniori!FA19</f>
        <v>0</v>
      </c>
      <c r="FB44" s="97">
        <f>Seniori!FB19</f>
        <v>0</v>
      </c>
      <c r="FC44" s="97">
        <f>Seniori!FC19</f>
        <v>0</v>
      </c>
      <c r="FD44" s="97">
        <f>Seniori!FD19</f>
        <v>0</v>
      </c>
      <c r="FE44" s="97">
        <f>Seniori!FE19</f>
        <v>0</v>
      </c>
      <c r="FF44" s="97">
        <f>Seniori!FF19</f>
        <v>0</v>
      </c>
      <c r="FG44" s="97">
        <f>Seniori!FG19</f>
        <v>0</v>
      </c>
      <c r="FH44" s="97">
        <f>Seniori!FH19</f>
        <v>0</v>
      </c>
      <c r="FI44" s="97">
        <f>Seniori!FI19</f>
        <v>0</v>
      </c>
      <c r="FJ44" s="97">
        <f>Seniori!FJ19</f>
        <v>0</v>
      </c>
      <c r="FK44" s="97">
        <f>Seniori!FK19</f>
        <v>0</v>
      </c>
      <c r="FL44" s="97">
        <f>Seniori!FL19</f>
        <v>0</v>
      </c>
      <c r="FM44" s="97">
        <f>Seniori!FM19</f>
        <v>0</v>
      </c>
      <c r="FN44" s="97">
        <f>Seniori!FN19</f>
        <v>0</v>
      </c>
      <c r="FO44" s="97">
        <f>Seniori!FO19</f>
        <v>0</v>
      </c>
      <c r="FP44" s="97">
        <f>Seniori!FP19</f>
        <v>0</v>
      </c>
      <c r="FQ44" s="97">
        <f>Seniori!FQ19</f>
        <v>0</v>
      </c>
      <c r="FR44" s="97">
        <f>Seniori!FR19</f>
        <v>0</v>
      </c>
      <c r="FS44" s="97">
        <f>Seniori!FS19</f>
        <v>0</v>
      </c>
      <c r="FT44" s="97">
        <f>Seniori!FT19</f>
        <v>0</v>
      </c>
      <c r="FU44" s="97">
        <f>Seniori!FU19</f>
        <v>0</v>
      </c>
      <c r="FV44" s="97">
        <f>Seniori!FV19</f>
        <v>0</v>
      </c>
      <c r="FW44" s="97">
        <f>Seniori!FW19</f>
        <v>0</v>
      </c>
      <c r="FX44" s="97">
        <f>Seniori!FX19</f>
        <v>0</v>
      </c>
      <c r="FY44" s="97">
        <f>Seniori!FY19</f>
        <v>0</v>
      </c>
      <c r="FZ44" s="97">
        <f>Seniori!FZ19</f>
        <v>0</v>
      </c>
      <c r="GA44" s="97">
        <f>Seniori!GA19</f>
        <v>0</v>
      </c>
      <c r="GB44" s="97">
        <f>Seniori!GB19</f>
        <v>0</v>
      </c>
      <c r="GC44" s="97">
        <f>Seniori!GC19</f>
        <v>0</v>
      </c>
      <c r="GD44" s="97">
        <f>Seniori!GD19</f>
        <v>0</v>
      </c>
      <c r="GE44" s="97">
        <f>Seniori!GE19</f>
        <v>0</v>
      </c>
      <c r="GF44" s="97">
        <f>Seniori!GF19</f>
        <v>0</v>
      </c>
      <c r="GG44" s="97">
        <f>Seniori!GG19</f>
        <v>0</v>
      </c>
      <c r="GH44" s="97">
        <f>Seniori!GH19</f>
        <v>0</v>
      </c>
      <c r="GI44" s="97">
        <f>Seniori!GI19</f>
        <v>0</v>
      </c>
      <c r="GJ44" s="97">
        <f>Seniori!GJ19</f>
        <v>0</v>
      </c>
      <c r="GK44" s="97">
        <f>Seniori!GK19</f>
        <v>0</v>
      </c>
      <c r="GL44" s="97">
        <f>Seniori!GL19</f>
        <v>0</v>
      </c>
      <c r="GM44" s="97">
        <f>Seniori!GM19</f>
        <v>0</v>
      </c>
      <c r="GN44" s="97">
        <f>Seniori!GN19</f>
        <v>0</v>
      </c>
      <c r="GO44" s="97">
        <f>Seniori!GO19</f>
        <v>0</v>
      </c>
      <c r="GP44" s="97">
        <f>Seniori!GP19</f>
        <v>0</v>
      </c>
      <c r="GQ44" s="97">
        <f>Seniori!GQ19</f>
        <v>0</v>
      </c>
      <c r="GR44" s="97">
        <f>Seniori!GR19</f>
        <v>0</v>
      </c>
      <c r="GS44" s="97">
        <f>Seniori!GS19</f>
        <v>0</v>
      </c>
      <c r="GT44" s="97">
        <f>Seniori!GT19</f>
        <v>0</v>
      </c>
      <c r="GU44" s="97">
        <f>Seniori!GU19</f>
        <v>0</v>
      </c>
      <c r="GV44" s="97">
        <f>Seniori!GV19</f>
        <v>0</v>
      </c>
      <c r="GW44" s="97">
        <f>Seniori!GW19</f>
        <v>0</v>
      </c>
      <c r="GX44" s="97">
        <f>Seniori!GX19</f>
        <v>0</v>
      </c>
      <c r="GY44" s="97">
        <f>Seniori!GY19</f>
        <v>0</v>
      </c>
      <c r="GZ44" s="97">
        <f>Seniori!GZ19</f>
        <v>0</v>
      </c>
      <c r="HA44" s="97">
        <f>Seniori!HA19</f>
        <v>0</v>
      </c>
      <c r="HB44" s="97">
        <f>Seniori!HB19</f>
        <v>0</v>
      </c>
      <c r="HC44" s="97">
        <f>Seniori!HC19</f>
        <v>0</v>
      </c>
      <c r="HD44" s="97">
        <f>Seniori!HD19</f>
        <v>0</v>
      </c>
      <c r="HE44" s="97">
        <f>Seniori!HE19</f>
        <v>0</v>
      </c>
      <c r="HF44" s="97">
        <f>Seniori!HF19</f>
        <v>0</v>
      </c>
      <c r="HG44" s="97">
        <f>Seniori!HG19</f>
        <v>0</v>
      </c>
      <c r="HH44" s="97">
        <f>Seniori!HH19</f>
        <v>0</v>
      </c>
      <c r="HI44" s="97">
        <f>Seniori!HI19</f>
        <v>0</v>
      </c>
      <c r="HJ44" s="97">
        <f>Seniori!HJ19</f>
        <v>0</v>
      </c>
      <c r="HK44" s="97">
        <f>Seniori!HK19</f>
        <v>0</v>
      </c>
      <c r="HL44" s="97">
        <f>Seniori!HL19</f>
        <v>0</v>
      </c>
      <c r="HM44" s="97">
        <f>Seniori!HM19</f>
        <v>0</v>
      </c>
      <c r="HN44" s="97">
        <f>Seniori!HN19</f>
        <v>0</v>
      </c>
      <c r="HO44" s="97">
        <f>Seniori!HO19</f>
        <v>0</v>
      </c>
      <c r="HP44" s="97">
        <f>Seniori!HP19</f>
        <v>0</v>
      </c>
      <c r="HQ44" s="97">
        <f>Seniori!HQ19</f>
        <v>0</v>
      </c>
      <c r="HR44" s="97">
        <f>Seniori!HR19</f>
        <v>0</v>
      </c>
      <c r="HS44" s="97">
        <f>Seniori!HS19</f>
        <v>0</v>
      </c>
      <c r="HT44" s="97">
        <f>Seniori!HT19</f>
        <v>0</v>
      </c>
      <c r="HU44" s="97">
        <f>Seniori!HU19</f>
        <v>0</v>
      </c>
      <c r="HV44" s="97">
        <f>Seniori!HV19</f>
        <v>0</v>
      </c>
      <c r="HW44" s="97">
        <f>Seniori!HW19</f>
        <v>0</v>
      </c>
      <c r="HX44" s="97">
        <f>Seniori!HX19</f>
        <v>0</v>
      </c>
      <c r="HY44" s="97">
        <f>Seniori!HY19</f>
        <v>0</v>
      </c>
      <c r="HZ44" s="97">
        <f>Seniori!HZ19</f>
        <v>0</v>
      </c>
      <c r="IA44" s="97">
        <f>Seniori!IA19</f>
        <v>0</v>
      </c>
      <c r="IB44" s="97">
        <f>Seniori!IB19</f>
        <v>0</v>
      </c>
      <c r="IC44" s="97">
        <f>Seniori!IC19</f>
        <v>0</v>
      </c>
      <c r="ID44" s="97">
        <f>Seniori!ID19</f>
        <v>0</v>
      </c>
      <c r="IE44" s="97">
        <f>Seniori!IE19</f>
        <v>0</v>
      </c>
      <c r="IF44" s="97">
        <f>Seniori!IF19</f>
        <v>0</v>
      </c>
      <c r="IG44" s="97">
        <f>Seniori!IG19</f>
        <v>0</v>
      </c>
      <c r="IH44" s="97">
        <f>Seniori!IH19</f>
        <v>0</v>
      </c>
      <c r="II44" s="97">
        <f>Seniori!II19</f>
        <v>0</v>
      </c>
      <c r="IJ44" s="97">
        <f>Seniori!IJ19</f>
        <v>0</v>
      </c>
      <c r="IK44" s="97">
        <f>Seniori!IK19</f>
        <v>0</v>
      </c>
      <c r="IL44" s="97">
        <f>Seniori!IL19</f>
        <v>0</v>
      </c>
      <c r="IM44" s="97">
        <f>Seniori!IM19</f>
        <v>0</v>
      </c>
      <c r="IN44" s="97">
        <f>Seniori!IN19</f>
        <v>0</v>
      </c>
      <c r="IO44" s="97">
        <f>Seniori!IO19</f>
        <v>0</v>
      </c>
      <c r="IP44" s="97">
        <f>Seniori!IP19</f>
        <v>0</v>
      </c>
      <c r="IQ44" s="97">
        <f>Seniori!IQ19</f>
        <v>0</v>
      </c>
      <c r="IR44" s="97">
        <f>Seniori!IR19</f>
        <v>0</v>
      </c>
      <c r="IS44" s="97">
        <f>Seniori!IS19</f>
        <v>0</v>
      </c>
      <c r="IT44" s="97">
        <f>Seniori!IT19</f>
        <v>0</v>
      </c>
      <c r="IU44" s="97">
        <f>Seniori!IU19</f>
        <v>0</v>
      </c>
      <c r="IV44" s="97">
        <f>Seniori!IV19</f>
        <v>0</v>
      </c>
      <c r="IW44" s="97">
        <f>Seniori!IW19</f>
        <v>0</v>
      </c>
      <c r="IX44" s="97">
        <f>Seniori!IX19</f>
        <v>0</v>
      </c>
      <c r="IY44" s="97">
        <f>Seniori!IY19</f>
        <v>0</v>
      </c>
      <c r="IZ44" s="97">
        <f>Seniori!IZ19</f>
        <v>0</v>
      </c>
      <c r="JA44" s="97">
        <f>Seniori!JA19</f>
        <v>0</v>
      </c>
      <c r="JB44" s="97">
        <f>Seniori!JB19</f>
        <v>0</v>
      </c>
      <c r="JC44" s="97">
        <f>Seniori!JC19</f>
        <v>0</v>
      </c>
      <c r="JD44" s="97">
        <f>Seniori!JD19</f>
        <v>0</v>
      </c>
      <c r="JE44" s="97">
        <f>Seniori!JE19</f>
        <v>0</v>
      </c>
      <c r="JF44" s="97">
        <f>Seniori!JF19</f>
        <v>0</v>
      </c>
      <c r="JG44" s="97">
        <f>Seniori!JG19</f>
        <v>0</v>
      </c>
      <c r="JH44" s="97">
        <f>Seniori!JH19</f>
        <v>0</v>
      </c>
      <c r="JI44" s="97">
        <f>Seniori!JI19</f>
        <v>0</v>
      </c>
      <c r="JJ44" s="97">
        <f>Seniori!JJ19</f>
        <v>0</v>
      </c>
      <c r="JK44" s="97">
        <f>Seniori!JK19</f>
        <v>0</v>
      </c>
      <c r="JL44" s="97">
        <f>Seniori!JL19</f>
        <v>0</v>
      </c>
      <c r="JM44" s="97">
        <f>Seniori!JM19</f>
        <v>0</v>
      </c>
      <c r="JN44" s="97">
        <f>Seniori!JN19</f>
        <v>0</v>
      </c>
      <c r="JO44" s="97">
        <f>Seniori!JO19</f>
        <v>0</v>
      </c>
      <c r="JP44" s="97">
        <f>Seniori!JP19</f>
        <v>0</v>
      </c>
      <c r="JQ44" s="97">
        <f>Seniori!JQ19</f>
        <v>0</v>
      </c>
      <c r="JR44" s="97">
        <f>Seniori!JR19</f>
        <v>0</v>
      </c>
      <c r="JS44" s="97">
        <f>Seniori!JS19</f>
        <v>0</v>
      </c>
      <c r="JT44" s="97">
        <f>Seniori!JT19</f>
        <v>0</v>
      </c>
      <c r="JU44" s="97">
        <f>Seniori!JU19</f>
        <v>0</v>
      </c>
      <c r="JV44" s="97">
        <f>Seniori!JV19</f>
        <v>0</v>
      </c>
      <c r="JW44" s="97">
        <f>Seniori!JW19</f>
        <v>0</v>
      </c>
      <c r="JX44" s="97">
        <f>Seniori!JX19</f>
        <v>0</v>
      </c>
      <c r="JY44" s="97">
        <f>Seniori!JY19</f>
        <v>0</v>
      </c>
      <c r="JZ44" s="97">
        <f>Seniori!JZ19</f>
        <v>0</v>
      </c>
      <c r="KA44" s="97">
        <f>Seniori!KA19</f>
        <v>0</v>
      </c>
      <c r="KB44" s="97">
        <f>Seniori!KB19</f>
        <v>0</v>
      </c>
      <c r="KC44" s="97">
        <f>Seniori!KC19</f>
        <v>0</v>
      </c>
      <c r="KD44" s="97">
        <f>Seniori!KD19</f>
        <v>0</v>
      </c>
      <c r="KE44" s="97">
        <f>Seniori!KE19</f>
        <v>0</v>
      </c>
      <c r="KF44" s="97">
        <f>Seniori!KF19</f>
        <v>0</v>
      </c>
      <c r="KG44" s="97">
        <f>Seniori!KG19</f>
        <v>0</v>
      </c>
      <c r="KH44" s="97">
        <f>Seniori!KH19</f>
        <v>0</v>
      </c>
      <c r="KI44" s="97">
        <f>Seniori!KI19</f>
        <v>0</v>
      </c>
      <c r="KJ44" s="97">
        <f>Seniori!KJ19</f>
        <v>0</v>
      </c>
      <c r="KK44" s="97">
        <f>Seniori!KK19</f>
        <v>0</v>
      </c>
      <c r="KL44" s="97">
        <f>Seniori!KL19</f>
        <v>0</v>
      </c>
      <c r="KM44" s="97">
        <f>Seniori!KM19</f>
        <v>0</v>
      </c>
      <c r="KN44" s="97">
        <f>Seniori!KN19</f>
        <v>0</v>
      </c>
      <c r="KO44" s="97">
        <f>Seniori!KO19</f>
        <v>0</v>
      </c>
      <c r="KP44" s="97">
        <f>Seniori!KP19</f>
        <v>0</v>
      </c>
      <c r="KQ44" s="97">
        <f>Seniori!KQ19</f>
        <v>0</v>
      </c>
      <c r="KR44" s="97">
        <f>Seniori!KR19</f>
        <v>0</v>
      </c>
      <c r="KS44" s="97">
        <f>Seniori!KS19</f>
        <v>0</v>
      </c>
      <c r="KT44" s="97">
        <f>Seniori!KT19</f>
        <v>0</v>
      </c>
      <c r="KU44" s="97">
        <f>Seniori!KU19</f>
        <v>0</v>
      </c>
      <c r="KV44" s="97">
        <f>Seniori!KV19</f>
        <v>0</v>
      </c>
      <c r="KW44" s="97">
        <f>Seniori!KW19</f>
        <v>0</v>
      </c>
      <c r="KX44" s="97">
        <f>Seniori!KX19</f>
        <v>0</v>
      </c>
      <c r="KY44" s="97">
        <f>Seniori!KY19</f>
        <v>0</v>
      </c>
      <c r="KZ44" s="97">
        <f>Seniori!KZ19</f>
        <v>0</v>
      </c>
      <c r="LA44" s="97">
        <f>Seniori!LA19</f>
        <v>0</v>
      </c>
      <c r="LB44" s="97">
        <f>Seniori!LB19</f>
        <v>0</v>
      </c>
      <c r="LC44" s="97">
        <f>Seniori!LC19</f>
        <v>0</v>
      </c>
      <c r="LD44" s="97">
        <f>Seniori!LD19</f>
        <v>0</v>
      </c>
      <c r="LE44" s="97">
        <f>Seniori!LE19</f>
        <v>0</v>
      </c>
      <c r="LF44" s="97">
        <f>Seniori!LF19</f>
        <v>0</v>
      </c>
      <c r="LG44" s="97">
        <f>Seniori!LG19</f>
        <v>0</v>
      </c>
      <c r="LH44" s="97">
        <f>Seniori!LH19</f>
        <v>0</v>
      </c>
      <c r="LI44" s="97">
        <f>Seniori!LI19</f>
        <v>0</v>
      </c>
      <c r="LJ44" s="97">
        <f>Seniori!LJ19</f>
        <v>0</v>
      </c>
      <c r="LK44" s="97">
        <f>Seniori!LK19</f>
        <v>0</v>
      </c>
      <c r="LL44" s="97">
        <f>Seniori!LL19</f>
        <v>0</v>
      </c>
      <c r="LM44" s="97">
        <f>Seniori!LM19</f>
        <v>0</v>
      </c>
      <c r="LN44" s="97">
        <f>Seniori!LN19</f>
        <v>0</v>
      </c>
      <c r="LO44" s="97">
        <f>Seniori!LO19</f>
        <v>0</v>
      </c>
      <c r="LP44" s="97">
        <f>Seniori!LP19</f>
        <v>0</v>
      </c>
      <c r="LQ44" s="97">
        <f>Seniori!LQ19</f>
        <v>0</v>
      </c>
      <c r="LR44" s="97">
        <f>Seniori!LR19</f>
        <v>0</v>
      </c>
      <c r="LS44" s="97">
        <f>Seniori!LS19</f>
        <v>0</v>
      </c>
      <c r="LT44" s="97">
        <f>Seniori!LT19</f>
        <v>0</v>
      </c>
      <c r="LU44" s="97">
        <f>Seniori!LU19</f>
        <v>0</v>
      </c>
      <c r="LV44" s="97">
        <f>Seniori!LV19</f>
        <v>0</v>
      </c>
      <c r="LW44" s="97">
        <f>Seniori!LW19</f>
        <v>0</v>
      </c>
      <c r="LX44" s="97">
        <f>Seniori!LX19</f>
        <v>0</v>
      </c>
      <c r="LY44" s="97">
        <f>Seniori!LY19</f>
        <v>0</v>
      </c>
      <c r="LZ44" s="97">
        <f>Seniori!LZ19</f>
        <v>0</v>
      </c>
      <c r="MA44" s="97">
        <f>Seniori!MA19</f>
        <v>0</v>
      </c>
      <c r="MB44" s="97">
        <f>Seniori!MB19</f>
        <v>0</v>
      </c>
      <c r="MC44" s="97">
        <f>Seniori!MC19</f>
        <v>0</v>
      </c>
      <c r="MD44" s="97">
        <f>Seniori!MD19</f>
        <v>0</v>
      </c>
      <c r="ME44" s="97">
        <f>Seniori!ME19</f>
        <v>0</v>
      </c>
      <c r="MF44" s="97">
        <f>Seniori!MF19</f>
        <v>0</v>
      </c>
      <c r="MG44" s="97">
        <f>Seniori!MG19</f>
        <v>0</v>
      </c>
      <c r="MH44" s="97">
        <f>Seniori!MH19</f>
        <v>0</v>
      </c>
      <c r="MI44" s="97">
        <f>Seniori!MI19</f>
        <v>0</v>
      </c>
      <c r="MJ44" s="97">
        <f>Seniori!MJ19</f>
        <v>0</v>
      </c>
      <c r="MK44" s="97">
        <f>Seniori!MK19</f>
        <v>0</v>
      </c>
      <c r="ML44" s="97">
        <f>Seniori!ML19</f>
        <v>0</v>
      </c>
      <c r="MM44" s="97">
        <f>Seniori!MM19</f>
        <v>0</v>
      </c>
      <c r="MN44" s="97">
        <f>Seniori!MN19</f>
        <v>0</v>
      </c>
      <c r="MO44" s="97">
        <f>Seniori!MO19</f>
        <v>0</v>
      </c>
      <c r="MP44" s="97">
        <f>Seniori!MP19</f>
        <v>0</v>
      </c>
      <c r="MQ44" s="97">
        <f>Seniori!MQ19</f>
        <v>0</v>
      </c>
      <c r="MR44" s="97">
        <f>Seniori!MR19</f>
        <v>0</v>
      </c>
      <c r="MS44" s="97">
        <f>Seniori!MS19</f>
        <v>0</v>
      </c>
      <c r="MT44" s="97">
        <f>Seniori!MT19</f>
        <v>0</v>
      </c>
      <c r="MU44" s="97">
        <f>Seniori!MU19</f>
        <v>0</v>
      </c>
      <c r="MV44" s="97">
        <f>Seniori!MV19</f>
        <v>0</v>
      </c>
      <c r="MW44" s="97">
        <f>Seniori!MW19</f>
        <v>0</v>
      </c>
      <c r="MX44" s="97">
        <f>Seniori!MX19</f>
        <v>0</v>
      </c>
      <c r="MY44" s="97">
        <f>Seniori!MY19</f>
        <v>0</v>
      </c>
      <c r="MZ44" s="97">
        <f>Seniori!MZ19</f>
        <v>0</v>
      </c>
      <c r="NA44" s="97">
        <f>Seniori!NA19</f>
        <v>0</v>
      </c>
      <c r="NB44" s="97">
        <f>Seniori!NB19</f>
        <v>0</v>
      </c>
      <c r="NC44" s="97">
        <f>Seniori!NC19</f>
        <v>0</v>
      </c>
      <c r="ND44" s="97">
        <f>Seniori!ND19</f>
        <v>0</v>
      </c>
      <c r="NE44" s="97">
        <f>Seniori!NE19</f>
        <v>0</v>
      </c>
      <c r="NF44" s="97">
        <f>Seniori!NF19</f>
        <v>0</v>
      </c>
      <c r="NG44" s="97">
        <f>Seniori!NG19</f>
        <v>0</v>
      </c>
      <c r="NH44" s="97">
        <f>Seniori!NH19</f>
        <v>0</v>
      </c>
      <c r="NI44" s="97">
        <f>Seniori!NI19</f>
        <v>0</v>
      </c>
      <c r="NJ44" s="97">
        <f>Seniori!NJ19</f>
        <v>0</v>
      </c>
      <c r="NK44" s="97">
        <f>Seniori!NK19</f>
        <v>0</v>
      </c>
      <c r="NL44" s="97">
        <f>Seniori!NL19</f>
        <v>0</v>
      </c>
      <c r="NM44" s="97">
        <f>Seniori!NM19</f>
        <v>0</v>
      </c>
      <c r="NN44" s="97">
        <f>Seniori!NN19</f>
        <v>0</v>
      </c>
      <c r="NO44" s="97">
        <f>Seniori!NO19</f>
        <v>0</v>
      </c>
      <c r="NP44" s="97">
        <f>Seniori!NP19</f>
        <v>0</v>
      </c>
      <c r="NQ44" s="97">
        <f>Seniori!NQ19</f>
        <v>0</v>
      </c>
      <c r="NR44" s="97">
        <f>Seniori!NR19</f>
        <v>0</v>
      </c>
      <c r="NS44" s="97">
        <f>Seniori!NS19</f>
        <v>0</v>
      </c>
      <c r="NT44" s="97">
        <f>Seniori!NT19</f>
        <v>0</v>
      </c>
      <c r="NU44" s="97">
        <f>Seniori!NU19</f>
        <v>0</v>
      </c>
      <c r="NV44" s="97">
        <f>Seniori!NV19</f>
        <v>0</v>
      </c>
      <c r="NW44" s="97">
        <f>Seniori!NW19</f>
        <v>0</v>
      </c>
      <c r="NX44" s="97">
        <f>Seniori!NX19</f>
        <v>0</v>
      </c>
      <c r="NY44" s="97">
        <f>Seniori!NY19</f>
        <v>0</v>
      </c>
      <c r="NZ44" s="97">
        <f>Seniori!NZ19</f>
        <v>0</v>
      </c>
      <c r="OA44" s="97">
        <f>Seniori!OA19</f>
        <v>0</v>
      </c>
      <c r="OB44" s="97">
        <f>Seniori!OB19</f>
        <v>0</v>
      </c>
      <c r="OC44" s="97">
        <f>Seniori!OC19</f>
        <v>0</v>
      </c>
      <c r="OD44" s="97">
        <f>Seniori!OD19</f>
        <v>0</v>
      </c>
      <c r="OE44" s="97">
        <f>Seniori!OE19</f>
        <v>0</v>
      </c>
      <c r="OF44" s="97">
        <f>Seniori!OF19</f>
        <v>0</v>
      </c>
      <c r="OG44" s="97">
        <f>Seniori!OG19</f>
        <v>0</v>
      </c>
      <c r="OH44" s="97">
        <f>Seniori!OH19</f>
        <v>0</v>
      </c>
      <c r="OI44" s="97">
        <f>Seniori!OI19</f>
        <v>0</v>
      </c>
      <c r="OJ44" s="97">
        <f>Seniori!OJ19</f>
        <v>0</v>
      </c>
      <c r="OK44" s="97">
        <f>Seniori!OK19</f>
        <v>0</v>
      </c>
      <c r="OL44" s="97">
        <f>Seniori!OL19</f>
        <v>0</v>
      </c>
      <c r="OM44" s="97">
        <f>Seniori!OM19</f>
        <v>0</v>
      </c>
      <c r="ON44" s="97">
        <f>Seniori!ON19</f>
        <v>0</v>
      </c>
      <c r="OO44" s="97">
        <f>Seniori!OO19</f>
        <v>0</v>
      </c>
      <c r="OP44" s="97">
        <f>Seniori!OP19</f>
        <v>0</v>
      </c>
      <c r="OQ44" s="97">
        <f>Seniori!OQ19</f>
        <v>0</v>
      </c>
      <c r="OR44" s="97">
        <f>Seniori!OR19</f>
        <v>0</v>
      </c>
      <c r="OS44" s="97">
        <f>Seniori!OS19</f>
        <v>0</v>
      </c>
      <c r="OT44" s="97">
        <f>Seniori!OT19</f>
        <v>0</v>
      </c>
      <c r="OU44" s="97">
        <f>Seniori!OU19</f>
        <v>0</v>
      </c>
      <c r="OV44" s="97">
        <f>Seniori!OV19</f>
        <v>0</v>
      </c>
      <c r="OW44" s="97">
        <f>Seniori!OW19</f>
        <v>0</v>
      </c>
      <c r="OX44" s="97">
        <f>Seniori!OX19</f>
        <v>0</v>
      </c>
      <c r="OY44" s="97">
        <f>Seniori!OY19</f>
        <v>0</v>
      </c>
      <c r="OZ44" s="97">
        <f>Seniori!OZ19</f>
        <v>0</v>
      </c>
      <c r="PA44" s="97">
        <f>Seniori!PA19</f>
        <v>0</v>
      </c>
      <c r="PB44" s="97">
        <f>Seniori!PB19</f>
        <v>0</v>
      </c>
      <c r="PC44" s="97">
        <f>Seniori!PC19</f>
        <v>0</v>
      </c>
      <c r="PD44" s="97">
        <f>Seniori!PD19</f>
        <v>0</v>
      </c>
      <c r="PE44" s="97">
        <f>Seniori!PE19</f>
        <v>0</v>
      </c>
      <c r="PF44" s="97">
        <f>Seniori!PF19</f>
        <v>0</v>
      </c>
      <c r="PG44" s="97">
        <f>Seniori!PG19</f>
        <v>0</v>
      </c>
      <c r="PH44" s="97">
        <f>Seniori!PH19</f>
        <v>0</v>
      </c>
      <c r="PI44" s="97">
        <f>Seniori!PI19</f>
        <v>0</v>
      </c>
      <c r="PJ44" s="97">
        <f>Seniori!PJ19</f>
        <v>0</v>
      </c>
      <c r="PK44" s="97">
        <f>Seniori!PK19</f>
        <v>0</v>
      </c>
      <c r="PL44" s="97">
        <f>Seniori!PL19</f>
        <v>0</v>
      </c>
      <c r="PM44" s="97">
        <f>Seniori!PM19</f>
        <v>0</v>
      </c>
      <c r="PN44" s="97">
        <f>Seniori!PN19</f>
        <v>0</v>
      </c>
      <c r="PO44" s="97">
        <f>Seniori!PO19</f>
        <v>0</v>
      </c>
      <c r="PP44" s="97">
        <f>Seniori!PP19</f>
        <v>0</v>
      </c>
      <c r="PQ44" s="97">
        <f>Seniori!PQ19</f>
        <v>0</v>
      </c>
      <c r="PR44" s="97">
        <f>Seniori!PR19</f>
        <v>0</v>
      </c>
      <c r="PS44" s="97">
        <f>Seniori!PS19</f>
        <v>0</v>
      </c>
      <c r="PT44" s="97">
        <f>Seniori!PT19</f>
        <v>0</v>
      </c>
      <c r="PU44" s="97">
        <f>Seniori!PU19</f>
        <v>0</v>
      </c>
      <c r="PV44" s="97">
        <f>Seniori!PV19</f>
        <v>0</v>
      </c>
      <c r="PW44" s="97">
        <f>Seniori!PW19</f>
        <v>0</v>
      </c>
      <c r="PX44" s="97">
        <f>Seniori!PX19</f>
        <v>0</v>
      </c>
      <c r="PY44" s="97">
        <f>Seniori!PY19</f>
        <v>0</v>
      </c>
      <c r="PZ44" s="97">
        <f>Seniori!PZ19</f>
        <v>0</v>
      </c>
      <c r="QA44" s="97">
        <f>Seniori!QA19</f>
        <v>0</v>
      </c>
      <c r="QB44" s="97">
        <f>Seniori!QB19</f>
        <v>0</v>
      </c>
      <c r="QC44" s="97">
        <f>Seniori!QC19</f>
        <v>0</v>
      </c>
      <c r="QD44" s="97">
        <f>Seniori!QD19</f>
        <v>0</v>
      </c>
      <c r="QE44" s="97">
        <f>Seniori!QE19</f>
        <v>0</v>
      </c>
      <c r="QF44" s="97">
        <f>Seniori!QF19</f>
        <v>0</v>
      </c>
      <c r="QG44" s="97">
        <f>Seniori!QG19</f>
        <v>0</v>
      </c>
      <c r="QH44" s="97">
        <f>Seniori!QH19</f>
        <v>0</v>
      </c>
      <c r="QI44" s="97">
        <f>Seniori!QI19</f>
        <v>0</v>
      </c>
      <c r="QJ44" s="97">
        <f>Seniori!QJ19</f>
        <v>0</v>
      </c>
      <c r="QK44" s="97">
        <f>Seniori!QK19</f>
        <v>0</v>
      </c>
      <c r="QL44" s="97">
        <f>Seniori!QL19</f>
        <v>0</v>
      </c>
      <c r="QM44" s="97">
        <f>Seniori!QM19</f>
        <v>0</v>
      </c>
      <c r="QN44" s="97">
        <f>Seniori!QN19</f>
        <v>0</v>
      </c>
      <c r="QO44" s="97">
        <f>Seniori!QO19</f>
        <v>0</v>
      </c>
      <c r="QP44" s="97">
        <f>Seniori!QP19</f>
        <v>0</v>
      </c>
      <c r="QQ44" s="97">
        <f>Seniori!QQ19</f>
        <v>0</v>
      </c>
      <c r="QR44" s="97">
        <f>Seniori!QR19</f>
        <v>0</v>
      </c>
      <c r="QS44" s="97">
        <f>Seniori!QS19</f>
        <v>0</v>
      </c>
      <c r="QT44" s="97">
        <f>Seniori!QT19</f>
        <v>0</v>
      </c>
      <c r="QU44" s="97">
        <f>Seniori!QU19</f>
        <v>0</v>
      </c>
      <c r="QV44" s="97">
        <f>Seniori!QV19</f>
        <v>0</v>
      </c>
      <c r="QW44" s="97">
        <f>Seniori!QW19</f>
        <v>0</v>
      </c>
      <c r="QX44" s="97">
        <f>Seniori!QX19</f>
        <v>0</v>
      </c>
      <c r="QY44" s="97">
        <f>Seniori!QY19</f>
        <v>0</v>
      </c>
      <c r="QZ44" s="97">
        <f>Seniori!QZ19</f>
        <v>0</v>
      </c>
      <c r="RA44" s="97">
        <f>Seniori!RA19</f>
        <v>0</v>
      </c>
      <c r="RB44" s="97">
        <f>Seniori!RB19</f>
        <v>0</v>
      </c>
      <c r="RC44" s="97">
        <f>Seniori!RC19</f>
        <v>0</v>
      </c>
      <c r="RD44" s="97">
        <f>Seniori!RD19</f>
        <v>0</v>
      </c>
      <c r="RE44" s="97">
        <f>Seniori!RE19</f>
        <v>0</v>
      </c>
      <c r="RF44" s="97">
        <f>Seniori!RF19</f>
        <v>0</v>
      </c>
      <c r="RG44" s="97">
        <f>Seniori!RG19</f>
        <v>0</v>
      </c>
      <c r="RH44" s="97">
        <f>Seniori!RH19</f>
        <v>0</v>
      </c>
      <c r="RI44" s="97">
        <f>Seniori!RI19</f>
        <v>0</v>
      </c>
      <c r="RJ44" s="97">
        <f>Seniori!RJ19</f>
        <v>0</v>
      </c>
      <c r="RK44" s="97">
        <f>Seniori!RK19</f>
        <v>0</v>
      </c>
      <c r="RL44" s="97">
        <f>Seniori!RL19</f>
        <v>0</v>
      </c>
      <c r="RM44" s="97">
        <f>Seniori!RM19</f>
        <v>0</v>
      </c>
      <c r="RN44" s="97">
        <f>Seniori!RN19</f>
        <v>0</v>
      </c>
      <c r="RO44" s="97">
        <f>Seniori!RO19</f>
        <v>0</v>
      </c>
      <c r="RP44" s="97">
        <f>Seniori!RP19</f>
        <v>0</v>
      </c>
      <c r="RQ44" s="97">
        <f>Seniori!RQ19</f>
        <v>0</v>
      </c>
      <c r="RR44" s="97">
        <f>Seniori!RR19</f>
        <v>0</v>
      </c>
      <c r="RS44" s="97">
        <f>Seniori!RS19</f>
        <v>0</v>
      </c>
      <c r="RT44" s="97">
        <f>Seniori!RT19</f>
        <v>0</v>
      </c>
      <c r="RU44" s="97">
        <f>Seniori!RU19</f>
        <v>0</v>
      </c>
      <c r="RV44" s="97">
        <f>Seniori!RV19</f>
        <v>0</v>
      </c>
      <c r="RW44" s="97">
        <f>Seniori!RW19</f>
        <v>0</v>
      </c>
      <c r="RX44" s="97">
        <f>Seniori!RX19</f>
        <v>0</v>
      </c>
      <c r="RY44" s="97">
        <f>Seniori!RY19</f>
        <v>0</v>
      </c>
      <c r="RZ44" s="97">
        <f>Seniori!RZ19</f>
        <v>0</v>
      </c>
      <c r="SA44" s="97">
        <f>Seniori!SA19</f>
        <v>0</v>
      </c>
      <c r="SB44" s="97">
        <f>Seniori!SB19</f>
        <v>0</v>
      </c>
      <c r="SC44" s="97">
        <f>Seniori!SC19</f>
        <v>0</v>
      </c>
      <c r="SD44" s="97">
        <f>Seniori!SD19</f>
        <v>0</v>
      </c>
      <c r="SE44" s="97">
        <f>Seniori!SE19</f>
        <v>0</v>
      </c>
      <c r="SF44" s="97">
        <f>Seniori!SF19</f>
        <v>0</v>
      </c>
      <c r="SG44" s="97">
        <f>Seniori!SG19</f>
        <v>0</v>
      </c>
      <c r="SH44" s="97">
        <f>Seniori!SH19</f>
        <v>0</v>
      </c>
      <c r="SI44" s="97">
        <f>Seniori!SI19</f>
        <v>0</v>
      </c>
      <c r="SJ44" s="97">
        <f>Seniori!SJ19</f>
        <v>0</v>
      </c>
      <c r="SK44" s="97">
        <f>Seniori!SK19</f>
        <v>0</v>
      </c>
      <c r="SL44" s="97">
        <f>Seniori!SL19</f>
        <v>0</v>
      </c>
      <c r="SM44" s="97">
        <f>Seniori!SM19</f>
        <v>0</v>
      </c>
      <c r="SN44" s="97">
        <f>Seniori!SN19</f>
        <v>0</v>
      </c>
      <c r="SO44" s="97">
        <f>Seniori!SO19</f>
        <v>0</v>
      </c>
      <c r="SP44" s="97">
        <f>Seniori!SP19</f>
        <v>0</v>
      </c>
      <c r="SQ44" s="97">
        <f>Seniori!SQ19</f>
        <v>0</v>
      </c>
      <c r="SR44" s="97">
        <f>Seniori!SR19</f>
        <v>0</v>
      </c>
      <c r="SS44" s="97">
        <f>Seniori!SS19</f>
        <v>0</v>
      </c>
      <c r="ST44" s="97">
        <f>Seniori!ST19</f>
        <v>0</v>
      </c>
      <c r="SU44" s="97">
        <f>Seniori!SU19</f>
        <v>0</v>
      </c>
      <c r="SV44" s="97">
        <f>Seniori!SV19</f>
        <v>0</v>
      </c>
      <c r="SW44" s="97">
        <f>Seniori!SW19</f>
        <v>0</v>
      </c>
      <c r="SX44" s="97">
        <f>Seniori!SX19</f>
        <v>0</v>
      </c>
      <c r="SY44" s="97">
        <f>Seniori!SY19</f>
        <v>0</v>
      </c>
      <c r="SZ44" s="97">
        <f>Seniori!SZ19</f>
        <v>0</v>
      </c>
      <c r="TA44" s="97">
        <f>Seniori!TA19</f>
        <v>0</v>
      </c>
      <c r="TB44" s="97">
        <f>Seniori!TB19</f>
        <v>0</v>
      </c>
    </row>
    <row r="45" spans="1:522" s="1" customFormat="1" ht="18" customHeight="1" x14ac:dyDescent="0.2">
      <c r="A45" s="12">
        <v>31</v>
      </c>
      <c r="B45" s="11" t="s">
        <v>85</v>
      </c>
      <c r="C45" s="1">
        <v>9547</v>
      </c>
      <c r="D45" s="1">
        <v>2010</v>
      </c>
      <c r="E45" t="s">
        <v>144</v>
      </c>
      <c r="F45" s="1">
        <v>9377</v>
      </c>
      <c r="G45" s="1" t="s">
        <v>99</v>
      </c>
      <c r="H45" t="s">
        <v>19</v>
      </c>
      <c r="I45" s="1">
        <f t="shared" ref="I45:I48" si="1">SUM(K45:TB45)</f>
        <v>26</v>
      </c>
      <c r="J45" s="12">
        <f>I45</f>
        <v>26</v>
      </c>
      <c r="K45" s="102"/>
      <c r="L45" s="102">
        <v>2</v>
      </c>
      <c r="M45" s="97"/>
      <c r="N45" s="97"/>
      <c r="O45" s="97"/>
      <c r="P45" s="97"/>
      <c r="Q45" s="102"/>
      <c r="R45" s="97"/>
      <c r="S45" s="97"/>
      <c r="T45" s="97">
        <v>3</v>
      </c>
      <c r="U45" s="97"/>
      <c r="V45" s="97">
        <v>1</v>
      </c>
      <c r="W45" s="97"/>
      <c r="X45" s="97"/>
      <c r="Y45" s="97"/>
      <c r="Z45" s="97"/>
      <c r="AA45" s="97"/>
      <c r="AB45" s="97"/>
      <c r="AC45" s="102">
        <v>2</v>
      </c>
      <c r="AD45" s="102" t="s">
        <v>519</v>
      </c>
      <c r="AE45" s="97"/>
      <c r="AF45" s="97"/>
      <c r="AG45" s="97"/>
      <c r="AH45" s="97"/>
      <c r="AI45" s="102">
        <f>2+1</f>
        <v>3</v>
      </c>
      <c r="AJ45" s="97"/>
      <c r="AK45" s="97"/>
      <c r="AL45" s="97">
        <f>2+1</f>
        <v>3</v>
      </c>
      <c r="AM45" s="97"/>
      <c r="AN45" s="97"/>
      <c r="AO45" s="97"/>
      <c r="AP45" s="97"/>
      <c r="AQ45" s="97"/>
      <c r="AR45" s="102" t="s">
        <v>519</v>
      </c>
      <c r="AS45" s="97"/>
      <c r="AT45" s="97">
        <f>2+1</f>
        <v>3</v>
      </c>
      <c r="AU45" s="97"/>
      <c r="AV45" s="97"/>
      <c r="AW45" s="97"/>
      <c r="AX45" s="97"/>
      <c r="AY45" s="97"/>
      <c r="AZ45" s="97"/>
      <c r="BA45" s="97"/>
      <c r="BB45" s="97"/>
      <c r="BC45" s="97"/>
      <c r="BD45" s="97"/>
      <c r="BE45" s="97"/>
      <c r="BF45" s="97"/>
      <c r="BG45" s="97"/>
      <c r="BH45" s="97"/>
      <c r="BI45" s="102"/>
      <c r="BJ45" s="97"/>
      <c r="BK45" s="97">
        <v>2</v>
      </c>
      <c r="BL45" s="97"/>
      <c r="BM45" s="97">
        <v>2</v>
      </c>
      <c r="BN45" s="97"/>
      <c r="BO45" s="97"/>
      <c r="BP45" s="97"/>
      <c r="BQ45" s="97"/>
      <c r="BR45" s="97"/>
      <c r="BS45" s="97"/>
      <c r="BT45" s="102"/>
      <c r="BU45" s="97"/>
      <c r="BV45" s="97"/>
      <c r="BW45" s="97"/>
      <c r="BX45" s="97"/>
      <c r="BY45" s="97"/>
      <c r="BZ45" s="97"/>
      <c r="CA45" s="97"/>
      <c r="CB45" s="97"/>
      <c r="CC45" s="97"/>
      <c r="CD45" s="97"/>
      <c r="CE45" s="97"/>
      <c r="CF45" s="97"/>
      <c r="CG45" s="97"/>
      <c r="CH45" s="97"/>
      <c r="CI45" s="102"/>
      <c r="CJ45" s="97"/>
      <c r="CK45" s="97"/>
      <c r="CL45" s="97"/>
      <c r="CM45" s="97"/>
      <c r="CN45" s="97"/>
      <c r="CO45" s="97"/>
      <c r="CP45" s="97"/>
      <c r="CQ45" s="97"/>
      <c r="CR45" s="97"/>
      <c r="CS45" s="97"/>
      <c r="CT45" s="97"/>
      <c r="CU45" s="97"/>
      <c r="CV45" s="97"/>
      <c r="CW45" s="97"/>
      <c r="CX45" s="97"/>
      <c r="CY45" s="97"/>
      <c r="CZ45" s="97"/>
      <c r="DA45" s="97"/>
      <c r="DB45" s="97"/>
      <c r="DC45" s="97"/>
      <c r="DD45" s="102"/>
      <c r="DE45" s="97"/>
      <c r="DF45" s="97"/>
      <c r="DG45" s="97"/>
      <c r="DH45" s="97"/>
      <c r="DI45" s="97"/>
      <c r="DJ45" s="97"/>
      <c r="DK45" s="97"/>
      <c r="DL45" s="97"/>
      <c r="DM45" s="97"/>
      <c r="DN45" s="97"/>
      <c r="DO45" s="97"/>
      <c r="DP45" s="97"/>
      <c r="DQ45" s="97"/>
      <c r="DR45" s="97"/>
      <c r="DS45" s="97"/>
      <c r="DT45" s="97"/>
      <c r="DU45" s="97"/>
      <c r="DV45" s="97"/>
      <c r="DW45" s="97"/>
      <c r="DX45" s="97"/>
      <c r="DY45" s="97"/>
      <c r="DZ45" s="97"/>
      <c r="EA45" s="97"/>
      <c r="EB45" s="97"/>
      <c r="EC45" s="97"/>
      <c r="ED45" s="97"/>
      <c r="EE45" s="97"/>
      <c r="EF45" s="97"/>
      <c r="EG45" s="97"/>
      <c r="EH45" s="97"/>
      <c r="EI45" s="97"/>
      <c r="EJ45" s="97"/>
      <c r="EK45" s="97"/>
      <c r="EL45" s="97"/>
      <c r="EM45" s="97"/>
      <c r="EN45" s="97"/>
      <c r="EO45" s="97"/>
      <c r="EP45" s="97"/>
      <c r="EQ45" s="102"/>
      <c r="ER45" s="97"/>
      <c r="ES45" s="97"/>
      <c r="ET45" s="97"/>
      <c r="EU45" s="97"/>
      <c r="EV45" s="97"/>
      <c r="EW45" s="97"/>
      <c r="EX45" s="97"/>
      <c r="EY45" s="97"/>
      <c r="EZ45" s="102"/>
      <c r="FA45" s="97"/>
      <c r="FB45" s="97"/>
      <c r="FC45" s="97"/>
      <c r="FD45" s="97"/>
      <c r="FE45" s="97"/>
      <c r="FF45" s="97"/>
      <c r="FG45" s="97"/>
      <c r="FH45" s="97"/>
      <c r="FI45" s="97"/>
      <c r="FJ45" s="97"/>
      <c r="FK45" s="97"/>
      <c r="FL45" s="97"/>
      <c r="FM45" s="97"/>
      <c r="FN45" s="97"/>
      <c r="FO45" s="97"/>
      <c r="FP45" s="97"/>
      <c r="FQ45" s="97"/>
      <c r="FR45" s="97"/>
      <c r="FS45" s="97"/>
      <c r="FT45" s="97"/>
      <c r="FU45" s="97"/>
      <c r="FV45" s="97"/>
      <c r="FW45" s="97"/>
      <c r="FX45" s="97">
        <v>2</v>
      </c>
      <c r="FY45" s="97"/>
      <c r="FZ45" s="97"/>
      <c r="GA45" s="97"/>
      <c r="GB45" s="97">
        <f>1+2</f>
        <v>3</v>
      </c>
      <c r="GC45" s="97"/>
      <c r="GD45" s="97"/>
      <c r="GE45" s="97"/>
      <c r="GF45" s="97"/>
      <c r="GG45" s="97"/>
      <c r="GH45" s="97"/>
      <c r="GI45" s="97"/>
      <c r="GJ45" s="97"/>
      <c r="GK45" s="97"/>
      <c r="GL45" s="97"/>
      <c r="GM45" s="97"/>
      <c r="GN45" s="97"/>
      <c r="GO45" s="97"/>
      <c r="GP45" s="97"/>
      <c r="GQ45" s="97"/>
      <c r="GR45" s="97"/>
      <c r="GS45" s="97"/>
      <c r="GT45" s="97"/>
      <c r="GU45" s="97"/>
      <c r="GV45" s="97"/>
      <c r="GW45" s="97"/>
      <c r="GX45" s="97"/>
      <c r="GY45" s="97"/>
      <c r="GZ45" s="97"/>
      <c r="HA45" s="97"/>
      <c r="HB45" s="97"/>
      <c r="HC45" s="97"/>
      <c r="HD45" s="97"/>
      <c r="HE45" s="97"/>
      <c r="HF45" s="97"/>
      <c r="HG45" s="97"/>
      <c r="HH45" s="97"/>
      <c r="HI45" s="97"/>
      <c r="HJ45" s="97"/>
      <c r="HK45" s="97"/>
      <c r="HL45" s="97"/>
      <c r="HM45" s="97"/>
      <c r="HN45" s="97"/>
      <c r="HO45" s="97"/>
      <c r="HP45" s="97"/>
      <c r="HQ45" s="97"/>
      <c r="HR45" s="97"/>
      <c r="HS45" s="97"/>
      <c r="HT45" s="97"/>
      <c r="HU45" s="97"/>
      <c r="HV45" s="97"/>
      <c r="HW45" s="97"/>
      <c r="HX45" s="97"/>
      <c r="HY45" s="97"/>
      <c r="HZ45" s="97"/>
      <c r="IA45" s="97"/>
      <c r="IB45" s="97"/>
      <c r="IC45" s="97"/>
      <c r="ID45" s="97"/>
      <c r="IE45" s="97"/>
      <c r="IF45" s="97"/>
      <c r="IG45" s="97"/>
      <c r="IH45" s="97"/>
      <c r="II45" s="97"/>
      <c r="IJ45" s="97"/>
      <c r="IK45" s="97"/>
      <c r="IL45" s="97"/>
      <c r="IM45" s="97"/>
      <c r="IN45" s="97"/>
      <c r="IO45" s="97"/>
      <c r="IP45" s="97"/>
      <c r="IQ45" s="97"/>
      <c r="IR45" s="97"/>
      <c r="IS45" s="97"/>
      <c r="IT45" s="97"/>
      <c r="IU45" s="97"/>
      <c r="IV45" s="97"/>
      <c r="IW45" s="97"/>
      <c r="IX45" s="97"/>
      <c r="IY45" s="97"/>
      <c r="IZ45" s="97"/>
      <c r="JA45" s="97"/>
      <c r="JB45" s="97"/>
      <c r="JC45" s="97"/>
      <c r="JD45" s="97"/>
      <c r="JE45" s="97"/>
      <c r="JF45" s="97"/>
      <c r="JG45" s="97"/>
      <c r="JH45" s="97"/>
      <c r="JI45" s="97"/>
      <c r="JJ45" s="97"/>
      <c r="JK45" s="102"/>
      <c r="JL45" s="97"/>
      <c r="JM45" s="97"/>
      <c r="JN45" s="97"/>
      <c r="JO45" s="97"/>
      <c r="JP45" s="97"/>
      <c r="JQ45" s="97"/>
      <c r="JR45" s="97"/>
      <c r="JS45" s="97"/>
      <c r="JT45" s="97"/>
      <c r="JU45" s="97"/>
      <c r="JV45" s="97"/>
      <c r="JW45" s="97"/>
      <c r="JX45" s="102"/>
      <c r="JY45" s="97"/>
      <c r="JZ45" s="97"/>
      <c r="KA45" s="97"/>
      <c r="KB45" s="97"/>
      <c r="KC45" s="97"/>
      <c r="KD45" s="97"/>
      <c r="KE45" s="97"/>
      <c r="KF45" s="97"/>
      <c r="KG45" s="97"/>
      <c r="KH45" s="97"/>
      <c r="KI45" s="97"/>
      <c r="KJ45" s="97"/>
      <c r="KK45" s="97"/>
      <c r="KL45" s="97"/>
      <c r="KM45" s="97"/>
      <c r="KN45" s="97"/>
      <c r="KO45" s="97"/>
      <c r="KP45" s="97"/>
      <c r="KQ45" s="97"/>
      <c r="KR45" s="97"/>
      <c r="KS45" s="102"/>
      <c r="KT45" s="97"/>
      <c r="KU45" s="97"/>
      <c r="KV45" s="97"/>
      <c r="KW45" s="97"/>
      <c r="KX45" s="97"/>
      <c r="KY45" s="97"/>
      <c r="KZ45" s="97"/>
      <c r="LA45" s="97"/>
      <c r="LB45" s="97"/>
      <c r="LC45" s="97"/>
      <c r="LD45" s="97"/>
      <c r="LE45" s="97"/>
      <c r="LF45" s="97"/>
      <c r="LG45" s="97"/>
      <c r="LH45" s="97"/>
      <c r="LI45" s="102"/>
      <c r="LJ45" s="102"/>
      <c r="LK45" s="97"/>
      <c r="LL45" s="97"/>
      <c r="LM45" s="97"/>
      <c r="LN45" s="97"/>
      <c r="LO45" s="97"/>
      <c r="LP45" s="97"/>
      <c r="LQ45" s="97"/>
      <c r="LR45" s="97"/>
      <c r="LS45" s="97"/>
      <c r="LT45" s="97"/>
      <c r="LU45" s="97"/>
      <c r="LV45" s="97"/>
      <c r="LW45" s="97"/>
      <c r="LX45" s="97"/>
      <c r="LY45" s="97"/>
      <c r="LZ45" s="97"/>
      <c r="MA45" s="97"/>
      <c r="MB45" s="97"/>
      <c r="MC45" s="97"/>
      <c r="MD45" s="97"/>
      <c r="ME45" s="97"/>
      <c r="MF45" s="97"/>
      <c r="MG45" s="97"/>
      <c r="MH45" s="97"/>
      <c r="MI45" s="97"/>
      <c r="MJ45" s="97"/>
      <c r="MK45" s="97"/>
      <c r="ML45" s="97"/>
      <c r="MM45" s="97"/>
      <c r="MN45" s="97"/>
      <c r="MO45" s="97"/>
      <c r="MP45" s="97"/>
      <c r="MQ45" s="97"/>
      <c r="MR45" s="97"/>
      <c r="MS45" s="97"/>
      <c r="MT45" s="97"/>
      <c r="MU45" s="97"/>
      <c r="MV45" s="97"/>
      <c r="MW45" s="97"/>
      <c r="MX45" s="97"/>
      <c r="MY45" s="97"/>
      <c r="MZ45" s="97"/>
      <c r="NA45" s="97"/>
      <c r="NB45" s="97"/>
      <c r="NC45" s="97"/>
      <c r="ND45" s="97"/>
      <c r="NE45" s="97"/>
      <c r="NF45" s="97"/>
      <c r="NG45" s="97"/>
      <c r="NH45" s="97"/>
      <c r="NI45" s="97"/>
      <c r="NJ45" s="97"/>
      <c r="NK45" s="97"/>
      <c r="NL45" s="97"/>
      <c r="NM45" s="97"/>
      <c r="NN45" s="97"/>
      <c r="NO45" s="97"/>
      <c r="NP45" s="97"/>
      <c r="NQ45" s="97"/>
      <c r="NR45" s="97"/>
      <c r="NS45" s="97"/>
      <c r="NT45" s="97"/>
      <c r="NU45" s="97"/>
      <c r="NV45" s="97"/>
      <c r="NW45" s="97"/>
      <c r="NX45" s="97"/>
      <c r="NY45" s="97"/>
      <c r="NZ45" s="97"/>
      <c r="OA45" s="97"/>
      <c r="OB45" s="97"/>
      <c r="OC45" s="97"/>
      <c r="OD45" s="97"/>
      <c r="OE45" s="97"/>
      <c r="OF45" s="97"/>
      <c r="OG45" s="97"/>
      <c r="OH45" s="97"/>
      <c r="OI45" s="97"/>
      <c r="OJ45" s="97"/>
      <c r="OK45" s="97"/>
      <c r="OL45" s="97"/>
      <c r="OM45" s="97"/>
      <c r="ON45" s="97"/>
      <c r="OO45" s="97"/>
      <c r="OP45" s="97"/>
      <c r="OQ45" s="97"/>
      <c r="OR45" s="97"/>
      <c r="OS45" s="97"/>
      <c r="OT45" s="97"/>
      <c r="OU45" s="97"/>
      <c r="OV45" s="97"/>
      <c r="OW45" s="97"/>
      <c r="OX45" s="97"/>
      <c r="OY45" s="97"/>
      <c r="OZ45" s="97"/>
      <c r="PA45" s="97"/>
      <c r="PB45" s="97"/>
      <c r="PC45" s="97"/>
      <c r="PD45" s="97"/>
      <c r="PE45" s="97"/>
      <c r="PF45" s="97"/>
      <c r="PG45" s="97"/>
      <c r="PH45" s="97"/>
      <c r="PI45" s="97"/>
      <c r="PJ45" s="97"/>
      <c r="PK45" s="97"/>
      <c r="PL45" s="97"/>
      <c r="PM45" s="97"/>
      <c r="PN45" s="97"/>
      <c r="PO45" s="97"/>
      <c r="PP45" s="97"/>
      <c r="PQ45" s="97"/>
      <c r="PR45" s="97"/>
      <c r="PS45" s="97"/>
      <c r="PT45" s="97"/>
      <c r="PU45" s="97"/>
      <c r="PV45" s="97"/>
      <c r="PW45" s="97"/>
      <c r="PX45" s="97"/>
      <c r="PY45" s="97"/>
      <c r="PZ45" s="97"/>
      <c r="QA45" s="97"/>
      <c r="QB45" s="97"/>
      <c r="QC45" s="97"/>
      <c r="QD45" s="97"/>
      <c r="QE45" s="97"/>
      <c r="QF45" s="97"/>
      <c r="QG45" s="97"/>
      <c r="QH45" s="97"/>
      <c r="QI45" s="97"/>
      <c r="QJ45" s="97"/>
      <c r="QK45" s="97"/>
      <c r="QL45" s="97"/>
      <c r="QM45" s="97"/>
      <c r="QN45" s="97"/>
      <c r="QO45" s="97"/>
      <c r="QP45" s="97"/>
      <c r="QQ45" s="97"/>
      <c r="QR45" s="97"/>
      <c r="QS45" s="97"/>
      <c r="QT45" s="97"/>
      <c r="QU45" s="97"/>
      <c r="QV45" s="97"/>
      <c r="QW45" s="97"/>
      <c r="QX45" s="97"/>
      <c r="QY45" s="97"/>
      <c r="QZ45" s="97"/>
      <c r="RA45" s="97"/>
      <c r="RB45" s="97"/>
      <c r="RC45" s="97"/>
      <c r="RD45" s="97"/>
      <c r="RE45" s="97"/>
      <c r="RF45" s="97"/>
      <c r="RG45" s="97"/>
      <c r="RH45" s="97"/>
      <c r="RI45" s="97"/>
      <c r="RJ45" s="97"/>
      <c r="RK45" s="97"/>
      <c r="RL45" s="97"/>
      <c r="RM45" s="97"/>
      <c r="RN45" s="97"/>
      <c r="RO45" s="97"/>
      <c r="RP45" s="97"/>
      <c r="RQ45" s="97"/>
      <c r="RR45" s="97"/>
      <c r="RS45" s="97"/>
      <c r="RT45" s="97"/>
      <c r="RU45" s="97"/>
      <c r="RV45" s="97"/>
      <c r="RW45" s="97"/>
      <c r="RX45" s="97"/>
      <c r="RY45" s="97"/>
      <c r="RZ45" s="97"/>
      <c r="SA45" s="97"/>
      <c r="SB45" s="97"/>
      <c r="SC45" s="97"/>
      <c r="SD45" s="97"/>
      <c r="SE45" s="97"/>
      <c r="SF45" s="97"/>
      <c r="SG45" s="97"/>
      <c r="SH45" s="97"/>
      <c r="SI45" s="97"/>
      <c r="SJ45" s="97"/>
      <c r="SK45" s="97"/>
      <c r="SL45" s="97"/>
      <c r="SM45" s="97"/>
      <c r="SN45" s="97"/>
      <c r="SO45" s="97"/>
      <c r="SP45" s="97"/>
      <c r="SQ45" s="97"/>
      <c r="SR45" s="97"/>
      <c r="SS45" s="97"/>
      <c r="ST45" s="97"/>
      <c r="SU45" s="97"/>
      <c r="SV45" s="97"/>
      <c r="SW45" s="97"/>
      <c r="SX45" s="97"/>
      <c r="SY45" s="97"/>
      <c r="SZ45" s="97"/>
      <c r="TA45" s="97"/>
      <c r="TB45" s="97"/>
    </row>
    <row r="46" spans="1:522" s="1" customFormat="1" ht="18" customHeight="1" x14ac:dyDescent="0.2">
      <c r="A46" s="12"/>
      <c r="B46" s="11" t="s">
        <v>544</v>
      </c>
      <c r="C46" s="1">
        <v>13180</v>
      </c>
      <c r="D46" s="1">
        <v>2021</v>
      </c>
      <c r="E46" s="4" t="s">
        <v>181</v>
      </c>
      <c r="F46" s="9">
        <v>4589</v>
      </c>
      <c r="G46" s="9" t="s">
        <v>96</v>
      </c>
      <c r="H46" s="4" t="s">
        <v>19</v>
      </c>
      <c r="I46" s="1">
        <f t="shared" si="1"/>
        <v>26</v>
      </c>
      <c r="J46" s="12">
        <f>Tabuľka3[[#This Row],[Stĺpec9]]</f>
        <v>26</v>
      </c>
      <c r="K46" s="97">
        <f>Seniori!K48</f>
        <v>0</v>
      </c>
      <c r="L46" s="97">
        <f>Seniori!L48</f>
        <v>0</v>
      </c>
      <c r="M46" s="97">
        <f>Seniori!M48</f>
        <v>0</v>
      </c>
      <c r="N46" s="97">
        <f>Seniori!N48</f>
        <v>0</v>
      </c>
      <c r="O46" s="97">
        <f>Seniori!O48</f>
        <v>0</v>
      </c>
      <c r="P46" s="97">
        <f>Seniori!P48</f>
        <v>0</v>
      </c>
      <c r="Q46" s="97">
        <f>Seniori!Q48</f>
        <v>0</v>
      </c>
      <c r="R46" s="97">
        <f>Seniori!R48</f>
        <v>0</v>
      </c>
      <c r="S46" s="97">
        <f>Seniori!S48</f>
        <v>0</v>
      </c>
      <c r="T46" s="97">
        <f>Seniori!T48</f>
        <v>0</v>
      </c>
      <c r="U46" s="97">
        <f>Seniori!U48</f>
        <v>0</v>
      </c>
      <c r="V46" s="97">
        <f>Seniori!V48</f>
        <v>0</v>
      </c>
      <c r="W46" s="97">
        <f>Seniori!W48</f>
        <v>0</v>
      </c>
      <c r="X46" s="97">
        <f>Seniori!X48</f>
        <v>0</v>
      </c>
      <c r="Y46" s="97">
        <f>Seniori!Y48</f>
        <v>0</v>
      </c>
      <c r="Z46" s="97">
        <f>Seniori!Z48</f>
        <v>0</v>
      </c>
      <c r="AA46" s="97">
        <f>Seniori!AA48</f>
        <v>0</v>
      </c>
      <c r="AB46" s="97">
        <f>Seniori!AB48</f>
        <v>0</v>
      </c>
      <c r="AC46" s="97">
        <f>Seniori!AC48</f>
        <v>0</v>
      </c>
      <c r="AD46" s="97">
        <f>Seniori!AD48</f>
        <v>0</v>
      </c>
      <c r="AE46" s="97">
        <f>Seniori!AE48</f>
        <v>0</v>
      </c>
      <c r="AF46" s="97">
        <f>Seniori!AF48</f>
        <v>0</v>
      </c>
      <c r="AG46" s="97">
        <f>Seniori!AG48</f>
        <v>0</v>
      </c>
      <c r="AH46" s="97">
        <f>Seniori!AH48</f>
        <v>0</v>
      </c>
      <c r="AI46" s="97">
        <f>Seniori!AI48</f>
        <v>0</v>
      </c>
      <c r="AJ46" s="97">
        <f>Seniori!AJ48</f>
        <v>0</v>
      </c>
      <c r="AK46" s="97">
        <f>Seniori!AK48</f>
        <v>0</v>
      </c>
      <c r="AL46" s="97">
        <f>Seniori!AL48</f>
        <v>0</v>
      </c>
      <c r="AM46" s="97">
        <f>Seniori!AM48</f>
        <v>0</v>
      </c>
      <c r="AN46" s="97">
        <f>Seniori!AN48</f>
        <v>0</v>
      </c>
      <c r="AO46" s="97">
        <f>Seniori!AO48</f>
        <v>0</v>
      </c>
      <c r="AP46" s="97">
        <f>Seniori!AP48</f>
        <v>0</v>
      </c>
      <c r="AQ46" s="97">
        <f>Seniori!AQ48</f>
        <v>0</v>
      </c>
      <c r="AR46" s="97">
        <f>Seniori!AR48</f>
        <v>0</v>
      </c>
      <c r="AS46" s="97">
        <f>Seniori!AS48</f>
        <v>0</v>
      </c>
      <c r="AT46" s="97">
        <f>Seniori!AT48</f>
        <v>0</v>
      </c>
      <c r="AU46" s="97">
        <f>Seniori!AU48</f>
        <v>0</v>
      </c>
      <c r="AV46" s="97">
        <f>Seniori!AV48</f>
        <v>4</v>
      </c>
      <c r="AW46" s="97">
        <f>Seniori!AW48</f>
        <v>0</v>
      </c>
      <c r="AX46" s="97">
        <f>Seniori!AX48</f>
        <v>1</v>
      </c>
      <c r="AY46" s="97">
        <f>Seniori!AY48</f>
        <v>0</v>
      </c>
      <c r="AZ46" s="97">
        <f>Seniori!AZ48</f>
        <v>0</v>
      </c>
      <c r="BA46" s="97">
        <f>Seniori!BA48</f>
        <v>3</v>
      </c>
      <c r="BB46" s="97">
        <f>Seniori!BB48</f>
        <v>0</v>
      </c>
      <c r="BC46" s="97">
        <f>Seniori!BC48</f>
        <v>0</v>
      </c>
      <c r="BD46" s="97">
        <f>Seniori!BD48</f>
        <v>0</v>
      </c>
      <c r="BE46" s="97">
        <f>Seniori!BE48</f>
        <v>0</v>
      </c>
      <c r="BF46" s="97">
        <f>Seniori!BF48</f>
        <v>0</v>
      </c>
      <c r="BG46" s="97">
        <f>Seniori!BG48</f>
        <v>0</v>
      </c>
      <c r="BH46" s="97">
        <f>Seniori!BH48</f>
        <v>0</v>
      </c>
      <c r="BI46" s="97">
        <f>Seniori!BI48</f>
        <v>0</v>
      </c>
      <c r="BJ46" s="97">
        <f>Seniori!BJ48</f>
        <v>0</v>
      </c>
      <c r="BK46" s="97">
        <f>Seniori!BK48</f>
        <v>0</v>
      </c>
      <c r="BL46" s="97">
        <f>Seniori!BL48</f>
        <v>0</v>
      </c>
      <c r="BM46" s="97">
        <f>Seniori!BM48</f>
        <v>0</v>
      </c>
      <c r="BN46" s="97">
        <f>Seniori!BN48</f>
        <v>0</v>
      </c>
      <c r="BO46" s="97">
        <f>Seniori!BO48</f>
        <v>0</v>
      </c>
      <c r="BP46" s="97">
        <f>Seniori!BP48</f>
        <v>0</v>
      </c>
      <c r="BQ46" s="97">
        <f>Seniori!BQ48</f>
        <v>0</v>
      </c>
      <c r="BR46" s="97">
        <f>Seniori!BR48</f>
        <v>0</v>
      </c>
      <c r="BS46" s="97">
        <f>Seniori!BS48</f>
        <v>0</v>
      </c>
      <c r="BT46" s="97">
        <f>Seniori!BT48</f>
        <v>0</v>
      </c>
      <c r="BU46" s="97">
        <f>Seniori!BU48</f>
        <v>0</v>
      </c>
      <c r="BV46" s="97">
        <f>Seniori!BV48</f>
        <v>0</v>
      </c>
      <c r="BW46" s="97">
        <f>Seniori!BW48</f>
        <v>0</v>
      </c>
      <c r="BX46" s="97">
        <f>Seniori!BX48</f>
        <v>0</v>
      </c>
      <c r="BY46" s="97">
        <f>Seniori!BY48</f>
        <v>0</v>
      </c>
      <c r="BZ46" s="97">
        <f>Seniori!BZ48</f>
        <v>0</v>
      </c>
      <c r="CA46" s="97">
        <f>Seniori!CA48</f>
        <v>0</v>
      </c>
      <c r="CB46" s="97">
        <f>Seniori!CB48</f>
        <v>0</v>
      </c>
      <c r="CC46" s="97">
        <f>Seniori!CC48</f>
        <v>0</v>
      </c>
      <c r="CD46" s="97">
        <f>Seniori!CD48</f>
        <v>0</v>
      </c>
      <c r="CE46" s="97">
        <f>Seniori!CE48</f>
        <v>0</v>
      </c>
      <c r="CF46" s="97">
        <f>Seniori!CF48</f>
        <v>0</v>
      </c>
      <c r="CG46" s="97">
        <f>Seniori!CG48</f>
        <v>0</v>
      </c>
      <c r="CH46" s="97">
        <f>Seniori!CH48</f>
        <v>0</v>
      </c>
      <c r="CI46" s="97">
        <f>Seniori!CI48</f>
        <v>0</v>
      </c>
      <c r="CJ46" s="97">
        <f>Seniori!CJ48</f>
        <v>0</v>
      </c>
      <c r="CK46" s="97">
        <f>Seniori!CK48</f>
        <v>0</v>
      </c>
      <c r="CL46" s="97">
        <f>Seniori!CL48</f>
        <v>0</v>
      </c>
      <c r="CM46" s="97">
        <f>Seniori!CM48</f>
        <v>0</v>
      </c>
      <c r="CN46" s="97">
        <f>Seniori!CN48</f>
        <v>0</v>
      </c>
      <c r="CO46" s="97">
        <f>Seniori!CO48</f>
        <v>0</v>
      </c>
      <c r="CP46" s="97">
        <f>Seniori!CP48</f>
        <v>0</v>
      </c>
      <c r="CQ46" s="97">
        <f>Seniori!CQ48</f>
        <v>0</v>
      </c>
      <c r="CR46" s="97">
        <f>Seniori!CR48</f>
        <v>0</v>
      </c>
      <c r="CS46" s="97">
        <f>Seniori!CS48</f>
        <v>0</v>
      </c>
      <c r="CT46" s="97">
        <f>Seniori!CT48</f>
        <v>0</v>
      </c>
      <c r="CU46" s="97">
        <f>Seniori!CU48</f>
        <v>0</v>
      </c>
      <c r="CV46" s="97">
        <f>Seniori!CV48</f>
        <v>0</v>
      </c>
      <c r="CW46" s="97">
        <f>Seniori!CW48</f>
        <v>0</v>
      </c>
      <c r="CX46" s="97">
        <f>Seniori!CX48</f>
        <v>0</v>
      </c>
      <c r="CY46" s="97">
        <f>Seniori!CY48</f>
        <v>0</v>
      </c>
      <c r="CZ46" s="97">
        <f>Seniori!CZ48</f>
        <v>0</v>
      </c>
      <c r="DA46" s="97">
        <f>Seniori!DA48</f>
        <v>0</v>
      </c>
      <c r="DB46" s="97">
        <f>Seniori!DB48</f>
        <v>0</v>
      </c>
      <c r="DC46" s="97">
        <f>Seniori!DC48</f>
        <v>0</v>
      </c>
      <c r="DD46" s="97">
        <f>Seniori!DD48</f>
        <v>0</v>
      </c>
      <c r="DE46" s="97">
        <f>Seniori!DE48</f>
        <v>0</v>
      </c>
      <c r="DF46" s="97">
        <f>Seniori!DF48</f>
        <v>0</v>
      </c>
      <c r="DG46" s="97">
        <f>Seniori!DG48</f>
        <v>0</v>
      </c>
      <c r="DH46" s="97">
        <f>Seniori!DH48</f>
        <v>0</v>
      </c>
      <c r="DI46" s="97">
        <f>Seniori!DI48</f>
        <v>0</v>
      </c>
      <c r="DJ46" s="97">
        <f>Seniori!DJ48</f>
        <v>0</v>
      </c>
      <c r="DK46" s="97">
        <f>Seniori!DK48</f>
        <v>0</v>
      </c>
      <c r="DL46" s="97">
        <f>Seniori!DL48</f>
        <v>0</v>
      </c>
      <c r="DM46" s="97">
        <f>Seniori!DM48</f>
        <v>0</v>
      </c>
      <c r="DN46" s="97">
        <f>Seniori!DN48</f>
        <v>0</v>
      </c>
      <c r="DO46" s="97">
        <f>Seniori!DO48</f>
        <v>0</v>
      </c>
      <c r="DP46" s="97">
        <f>Seniori!DP48</f>
        <v>0</v>
      </c>
      <c r="DQ46" s="97">
        <f>Seniori!DQ48</f>
        <v>0</v>
      </c>
      <c r="DR46" s="97">
        <f>Seniori!DR48</f>
        <v>0</v>
      </c>
      <c r="DS46" s="97">
        <f>Seniori!DS48</f>
        <v>0</v>
      </c>
      <c r="DT46" s="97">
        <f>Seniori!DT48</f>
        <v>0</v>
      </c>
      <c r="DU46" s="97">
        <f>Seniori!DU48</f>
        <v>0</v>
      </c>
      <c r="DV46" s="97">
        <f>Seniori!DV48</f>
        <v>0</v>
      </c>
      <c r="DW46" s="97">
        <f>Seniori!DW48</f>
        <v>0</v>
      </c>
      <c r="DX46" s="97">
        <f>Seniori!DX48</f>
        <v>0</v>
      </c>
      <c r="DY46" s="97">
        <f>Seniori!DY48</f>
        <v>0</v>
      </c>
      <c r="DZ46" s="97">
        <f>Seniori!DZ48</f>
        <v>0</v>
      </c>
      <c r="EA46" s="97">
        <f>Seniori!EA48</f>
        <v>0</v>
      </c>
      <c r="EB46" s="97">
        <f>Seniori!EB48</f>
        <v>0</v>
      </c>
      <c r="EC46" s="97">
        <f>Seniori!EC48</f>
        <v>0</v>
      </c>
      <c r="ED46" s="97">
        <f>Seniori!ED48</f>
        <v>0</v>
      </c>
      <c r="EE46" s="97">
        <f>Seniori!EE48</f>
        <v>0</v>
      </c>
      <c r="EF46" s="97">
        <f>Seniori!EF48</f>
        <v>0</v>
      </c>
      <c r="EG46" s="97">
        <f>Seniori!EG48</f>
        <v>0</v>
      </c>
      <c r="EH46" s="97">
        <f>Seniori!EH48</f>
        <v>0</v>
      </c>
      <c r="EI46" s="97">
        <f>Seniori!EI48</f>
        <v>0</v>
      </c>
      <c r="EJ46" s="97">
        <f>Seniori!EJ48</f>
        <v>6</v>
      </c>
      <c r="EK46" s="97">
        <f>Seniori!EK48</f>
        <v>0</v>
      </c>
      <c r="EL46" s="97">
        <f>Seniori!EL48</f>
        <v>0</v>
      </c>
      <c r="EM46" s="97">
        <f>Seniori!EM48</f>
        <v>0</v>
      </c>
      <c r="EN46" s="97">
        <f>Seniori!EN48</f>
        <v>0</v>
      </c>
      <c r="EO46" s="97">
        <f>Seniori!EO48</f>
        <v>0</v>
      </c>
      <c r="EP46" s="97">
        <f>Seniori!EP48</f>
        <v>0</v>
      </c>
      <c r="EQ46" s="97">
        <f>Seniori!EQ48</f>
        <v>0</v>
      </c>
      <c r="ER46" s="97">
        <f>Seniori!ER48</f>
        <v>0</v>
      </c>
      <c r="ES46" s="97">
        <f>Seniori!ES48</f>
        <v>0</v>
      </c>
      <c r="ET46" s="97">
        <f>Seniori!ET48</f>
        <v>0</v>
      </c>
      <c r="EU46" s="97">
        <f>Seniori!EU48</f>
        <v>0</v>
      </c>
      <c r="EV46" s="97">
        <f>Seniori!EV48</f>
        <v>0</v>
      </c>
      <c r="EW46" s="97">
        <f>Seniori!EW48</f>
        <v>0</v>
      </c>
      <c r="EX46" s="97">
        <f>Seniori!EX48</f>
        <v>0</v>
      </c>
      <c r="EY46" s="97">
        <f>Seniori!EY48</f>
        <v>0</v>
      </c>
      <c r="EZ46" s="97">
        <f>Seniori!EZ48</f>
        <v>0</v>
      </c>
      <c r="FA46" s="97">
        <f>Seniori!FA48</f>
        <v>0</v>
      </c>
      <c r="FB46" s="97">
        <f>Seniori!FB48</f>
        <v>0</v>
      </c>
      <c r="FC46" s="97">
        <f>Seniori!FC48</f>
        <v>0</v>
      </c>
      <c r="FD46" s="97">
        <f>Seniori!FD48</f>
        <v>0</v>
      </c>
      <c r="FE46" s="97">
        <f>Seniori!FE48</f>
        <v>0</v>
      </c>
      <c r="FF46" s="97">
        <f>Seniori!FF48</f>
        <v>0</v>
      </c>
      <c r="FG46" s="97">
        <f>Seniori!FG48</f>
        <v>0</v>
      </c>
      <c r="FH46" s="97">
        <f>Seniori!FH48</f>
        <v>0</v>
      </c>
      <c r="FI46" s="97">
        <f>Seniori!FI48</f>
        <v>0</v>
      </c>
      <c r="FJ46" s="97">
        <f>Seniori!FJ48</f>
        <v>0</v>
      </c>
      <c r="FK46" s="97">
        <f>Seniori!FK48</f>
        <v>0</v>
      </c>
      <c r="FL46" s="97">
        <f>Seniori!FL48</f>
        <v>0</v>
      </c>
      <c r="FM46" s="97">
        <f>Seniori!FM48</f>
        <v>0</v>
      </c>
      <c r="FN46" s="97">
        <f>Seniori!FN48</f>
        <v>0</v>
      </c>
      <c r="FO46" s="97">
        <f>Seniori!FO48</f>
        <v>0</v>
      </c>
      <c r="FP46" s="97">
        <f>Seniori!FP48</f>
        <v>0</v>
      </c>
      <c r="FQ46" s="97">
        <f>Seniori!FQ48</f>
        <v>0</v>
      </c>
      <c r="FR46" s="97">
        <f>Seniori!FR48</f>
        <v>0</v>
      </c>
      <c r="FS46" s="97">
        <f>Seniori!FS48</f>
        <v>0</v>
      </c>
      <c r="FT46" s="97">
        <f>Seniori!FT48</f>
        <v>0</v>
      </c>
      <c r="FU46" s="97">
        <f>Seniori!FU48</f>
        <v>0</v>
      </c>
      <c r="FV46" s="97">
        <f>Seniori!FV48</f>
        <v>0</v>
      </c>
      <c r="FW46" s="97">
        <f>Seniori!FW48</f>
        <v>0</v>
      </c>
      <c r="FX46" s="97">
        <f>Seniori!FX48</f>
        <v>0</v>
      </c>
      <c r="FY46" s="97">
        <f>Seniori!FY48</f>
        <v>7</v>
      </c>
      <c r="FZ46" s="97">
        <f>Seniori!FZ48</f>
        <v>0</v>
      </c>
      <c r="GA46" s="97">
        <f>Seniori!GA48</f>
        <v>0</v>
      </c>
      <c r="GB46" s="97">
        <f>Seniori!GB48</f>
        <v>0</v>
      </c>
      <c r="GC46" s="97">
        <f>Seniori!GC48</f>
        <v>0</v>
      </c>
      <c r="GD46" s="97">
        <f>Seniori!GD48</f>
        <v>0</v>
      </c>
      <c r="GE46" s="97">
        <f>Seniori!GE48</f>
        <v>0</v>
      </c>
      <c r="GF46" s="97">
        <f>Seniori!GF48</f>
        <v>0</v>
      </c>
      <c r="GG46" s="97">
        <f>Seniori!GG48</f>
        <v>0</v>
      </c>
      <c r="GH46" s="97">
        <f>Seniori!GH48</f>
        <v>0</v>
      </c>
      <c r="GI46" s="97">
        <f>Seniori!GI48</f>
        <v>0</v>
      </c>
      <c r="GJ46" s="97">
        <f>Seniori!GJ48</f>
        <v>0</v>
      </c>
      <c r="GK46" s="97">
        <f>Seniori!GK48</f>
        <v>0</v>
      </c>
      <c r="GL46" s="97">
        <f>Seniori!GL48</f>
        <v>0</v>
      </c>
      <c r="GM46" s="97">
        <f>Seniori!GM48</f>
        <v>5</v>
      </c>
      <c r="GN46" s="97">
        <f>Seniori!GN48</f>
        <v>0</v>
      </c>
      <c r="GO46" s="97">
        <f>Seniori!GO48</f>
        <v>0</v>
      </c>
      <c r="GP46" s="97">
        <f>Seniori!GP48</f>
        <v>0</v>
      </c>
      <c r="GQ46" s="97">
        <f>Seniori!GQ48</f>
        <v>0</v>
      </c>
      <c r="GR46" s="97">
        <f>Seniori!GR48</f>
        <v>0</v>
      </c>
      <c r="GS46" s="97">
        <f>Seniori!GS48</f>
        <v>0</v>
      </c>
      <c r="GT46" s="97">
        <f>Seniori!GT48</f>
        <v>0</v>
      </c>
      <c r="GU46" s="97">
        <f>Seniori!GU48</f>
        <v>0</v>
      </c>
      <c r="GV46" s="97">
        <f>Seniori!GV48</f>
        <v>0</v>
      </c>
      <c r="GW46" s="97">
        <f>Seniori!GW48</f>
        <v>0</v>
      </c>
      <c r="GX46" s="97">
        <f>Seniori!GX48</f>
        <v>0</v>
      </c>
      <c r="GY46" s="97">
        <f>Seniori!GY48</f>
        <v>0</v>
      </c>
      <c r="GZ46" s="97">
        <f>Seniori!GZ48</f>
        <v>0</v>
      </c>
      <c r="HA46" s="97">
        <f>Seniori!HA48</f>
        <v>0</v>
      </c>
      <c r="HB46" s="97">
        <f>Seniori!HB48</f>
        <v>0</v>
      </c>
      <c r="HC46" s="97">
        <f>Seniori!HC48</f>
        <v>0</v>
      </c>
      <c r="HD46" s="97">
        <f>Seniori!HD48</f>
        <v>0</v>
      </c>
      <c r="HE46" s="97">
        <f>Seniori!HE48</f>
        <v>0</v>
      </c>
      <c r="HF46" s="97">
        <f>Seniori!HF48</f>
        <v>0</v>
      </c>
      <c r="HG46" s="97">
        <f>Seniori!HG48</f>
        <v>0</v>
      </c>
      <c r="HH46" s="97">
        <f>Seniori!HH48</f>
        <v>0</v>
      </c>
      <c r="HI46" s="97">
        <f>Seniori!HI48</f>
        <v>0</v>
      </c>
      <c r="HJ46" s="97">
        <f>Seniori!HJ48</f>
        <v>0</v>
      </c>
      <c r="HK46" s="97">
        <f>Seniori!HK48</f>
        <v>0</v>
      </c>
      <c r="HL46" s="97">
        <f>Seniori!HL48</f>
        <v>0</v>
      </c>
      <c r="HM46" s="97">
        <f>Seniori!HM48</f>
        <v>0</v>
      </c>
      <c r="HN46" s="97">
        <f>Seniori!HN48</f>
        <v>0</v>
      </c>
      <c r="HO46" s="97">
        <f>Seniori!HO48</f>
        <v>0</v>
      </c>
      <c r="HP46" s="97">
        <f>Seniori!HP48</f>
        <v>0</v>
      </c>
      <c r="HQ46" s="97">
        <f>Seniori!HQ48</f>
        <v>0</v>
      </c>
      <c r="HR46" s="97">
        <f>Seniori!HR48</f>
        <v>0</v>
      </c>
      <c r="HS46" s="97">
        <f>Seniori!HS48</f>
        <v>0</v>
      </c>
      <c r="HT46" s="97">
        <f>Seniori!HT48</f>
        <v>0</v>
      </c>
      <c r="HU46" s="97">
        <f>Seniori!HU48</f>
        <v>0</v>
      </c>
      <c r="HV46" s="97">
        <f>Seniori!HV48</f>
        <v>0</v>
      </c>
      <c r="HW46" s="97">
        <f>Seniori!HW48</f>
        <v>0</v>
      </c>
      <c r="HX46" s="97">
        <f>Seniori!HX48</f>
        <v>0</v>
      </c>
      <c r="HY46" s="97">
        <f>Seniori!HY48</f>
        <v>0</v>
      </c>
      <c r="HZ46" s="97">
        <f>Seniori!HZ48</f>
        <v>0</v>
      </c>
      <c r="IA46" s="97">
        <f>Seniori!IA48</f>
        <v>0</v>
      </c>
      <c r="IB46" s="97">
        <f>Seniori!IB48</f>
        <v>0</v>
      </c>
      <c r="IC46" s="97">
        <f>Seniori!IC48</f>
        <v>0</v>
      </c>
      <c r="ID46" s="97">
        <f>Seniori!ID48</f>
        <v>0</v>
      </c>
      <c r="IE46" s="97">
        <f>Seniori!IE48</f>
        <v>0</v>
      </c>
      <c r="IF46" s="97">
        <f>Seniori!IF48</f>
        <v>0</v>
      </c>
      <c r="IG46" s="97">
        <f>Seniori!IG48</f>
        <v>0</v>
      </c>
      <c r="IH46" s="97">
        <f>Seniori!IH48</f>
        <v>0</v>
      </c>
      <c r="II46" s="97">
        <f>Seniori!II48</f>
        <v>0</v>
      </c>
      <c r="IJ46" s="97">
        <f>Seniori!IJ48</f>
        <v>0</v>
      </c>
      <c r="IK46" s="97">
        <f>Seniori!IK48</f>
        <v>0</v>
      </c>
      <c r="IL46" s="97">
        <f>Seniori!IL48</f>
        <v>0</v>
      </c>
      <c r="IM46" s="97">
        <f>Seniori!IM48</f>
        <v>0</v>
      </c>
      <c r="IN46" s="97">
        <f>Seniori!IN48</f>
        <v>0</v>
      </c>
      <c r="IO46" s="97">
        <f>Seniori!IO48</f>
        <v>0</v>
      </c>
      <c r="IP46" s="97">
        <f>Seniori!IP48</f>
        <v>0</v>
      </c>
      <c r="IQ46" s="97">
        <f>Seniori!IQ48</f>
        <v>0</v>
      </c>
      <c r="IR46" s="97">
        <f>Seniori!IR48</f>
        <v>0</v>
      </c>
      <c r="IS46" s="97">
        <f>Seniori!IS48</f>
        <v>0</v>
      </c>
      <c r="IT46" s="97">
        <f>Seniori!IT48</f>
        <v>0</v>
      </c>
      <c r="IU46" s="97">
        <f>Seniori!IU48</f>
        <v>0</v>
      </c>
      <c r="IV46" s="97">
        <f>Seniori!IV48</f>
        <v>0</v>
      </c>
      <c r="IW46" s="97">
        <f>Seniori!IW48</f>
        <v>0</v>
      </c>
      <c r="IX46" s="97">
        <f>Seniori!IX48</f>
        <v>0</v>
      </c>
      <c r="IY46" s="97">
        <f>Seniori!IY48</f>
        <v>0</v>
      </c>
      <c r="IZ46" s="97">
        <f>Seniori!IZ48</f>
        <v>0</v>
      </c>
      <c r="JA46" s="97">
        <f>Seniori!JA48</f>
        <v>0</v>
      </c>
      <c r="JB46" s="97">
        <f>Seniori!JB48</f>
        <v>0</v>
      </c>
      <c r="JC46" s="97">
        <f>Seniori!JC48</f>
        <v>0</v>
      </c>
      <c r="JD46" s="97">
        <f>Seniori!JD48</f>
        <v>0</v>
      </c>
      <c r="JE46" s="97">
        <f>Seniori!JE48</f>
        <v>0</v>
      </c>
      <c r="JF46" s="97">
        <f>Seniori!JF48</f>
        <v>0</v>
      </c>
      <c r="JG46" s="97">
        <f>Seniori!JG48</f>
        <v>0</v>
      </c>
      <c r="JH46" s="97">
        <f>Seniori!JH48</f>
        <v>0</v>
      </c>
      <c r="JI46" s="97">
        <f>Seniori!JI48</f>
        <v>0</v>
      </c>
      <c r="JJ46" s="97">
        <f>Seniori!JJ48</f>
        <v>0</v>
      </c>
      <c r="JK46" s="97">
        <f>Seniori!JK48</f>
        <v>0</v>
      </c>
      <c r="JL46" s="97">
        <f>Seniori!JL48</f>
        <v>0</v>
      </c>
      <c r="JM46" s="97">
        <f>Seniori!JM48</f>
        <v>0</v>
      </c>
      <c r="JN46" s="97">
        <f>Seniori!JN48</f>
        <v>0</v>
      </c>
      <c r="JO46" s="97">
        <f>Seniori!JO48</f>
        <v>0</v>
      </c>
      <c r="JP46" s="97">
        <f>Seniori!JP48</f>
        <v>0</v>
      </c>
      <c r="JQ46" s="97">
        <f>Seniori!JQ48</f>
        <v>0</v>
      </c>
      <c r="JR46" s="97">
        <f>Seniori!JR48</f>
        <v>0</v>
      </c>
      <c r="JS46" s="97">
        <f>Seniori!JS48</f>
        <v>0</v>
      </c>
      <c r="JT46" s="97">
        <f>Seniori!JT48</f>
        <v>0</v>
      </c>
      <c r="JU46" s="97">
        <f>Seniori!JU48</f>
        <v>0</v>
      </c>
      <c r="JV46" s="97">
        <f>Seniori!JV48</f>
        <v>0</v>
      </c>
      <c r="JW46" s="97">
        <f>Seniori!JW48</f>
        <v>0</v>
      </c>
      <c r="JX46" s="97">
        <f>Seniori!JX48</f>
        <v>0</v>
      </c>
      <c r="JY46" s="97">
        <f>Seniori!JY48</f>
        <v>0</v>
      </c>
      <c r="JZ46" s="97">
        <f>Seniori!JZ48</f>
        <v>0</v>
      </c>
      <c r="KA46" s="97">
        <f>Seniori!KA48</f>
        <v>0</v>
      </c>
      <c r="KB46" s="97">
        <f>Seniori!KB48</f>
        <v>0</v>
      </c>
      <c r="KC46" s="97">
        <f>Seniori!KC48</f>
        <v>0</v>
      </c>
      <c r="KD46" s="97">
        <f>Seniori!KD48</f>
        <v>0</v>
      </c>
      <c r="KE46" s="97">
        <f>Seniori!KE48</f>
        <v>0</v>
      </c>
      <c r="KF46" s="97">
        <f>Seniori!KF48</f>
        <v>0</v>
      </c>
      <c r="KG46" s="97">
        <f>Seniori!KG48</f>
        <v>0</v>
      </c>
      <c r="KH46" s="97">
        <f>Seniori!KH48</f>
        <v>0</v>
      </c>
      <c r="KI46" s="97">
        <f>Seniori!KI48</f>
        <v>0</v>
      </c>
      <c r="KJ46" s="97">
        <f>Seniori!KJ48</f>
        <v>0</v>
      </c>
      <c r="KK46" s="97">
        <f>Seniori!KK48</f>
        <v>0</v>
      </c>
      <c r="KL46" s="97">
        <f>Seniori!KL48</f>
        <v>0</v>
      </c>
      <c r="KM46" s="97">
        <f>Seniori!KM48</f>
        <v>0</v>
      </c>
      <c r="KN46" s="97">
        <f>Seniori!KN48</f>
        <v>0</v>
      </c>
      <c r="KO46" s="97">
        <f>Seniori!KO48</f>
        <v>0</v>
      </c>
      <c r="KP46" s="97">
        <f>Seniori!KP48</f>
        <v>0</v>
      </c>
      <c r="KQ46" s="97">
        <f>Seniori!KQ48</f>
        <v>0</v>
      </c>
      <c r="KR46" s="97">
        <f>Seniori!KR48</f>
        <v>0</v>
      </c>
      <c r="KS46" s="97">
        <f>Seniori!KS48</f>
        <v>0</v>
      </c>
      <c r="KT46" s="97">
        <f>Seniori!KT48</f>
        <v>0</v>
      </c>
      <c r="KU46" s="97">
        <f>Seniori!KU48</f>
        <v>0</v>
      </c>
      <c r="KV46" s="97">
        <f>Seniori!KV48</f>
        <v>0</v>
      </c>
      <c r="KW46" s="97">
        <f>Seniori!KW48</f>
        <v>0</v>
      </c>
      <c r="KX46" s="97">
        <f>Seniori!KX48</f>
        <v>0</v>
      </c>
      <c r="KY46" s="97">
        <f>Seniori!KY48</f>
        <v>0</v>
      </c>
      <c r="KZ46" s="97">
        <f>Seniori!KZ48</f>
        <v>0</v>
      </c>
      <c r="LA46" s="97">
        <f>Seniori!LA48</f>
        <v>0</v>
      </c>
      <c r="LB46" s="97">
        <f>Seniori!LB48</f>
        <v>0</v>
      </c>
      <c r="LC46" s="97">
        <f>Seniori!LC48</f>
        <v>0</v>
      </c>
      <c r="LD46" s="97">
        <f>Seniori!LD48</f>
        <v>0</v>
      </c>
      <c r="LE46" s="97">
        <f>Seniori!LE48</f>
        <v>0</v>
      </c>
      <c r="LF46" s="97">
        <f>Seniori!LF48</f>
        <v>0</v>
      </c>
      <c r="LG46" s="97">
        <f>Seniori!LG48</f>
        <v>0</v>
      </c>
      <c r="LH46" s="97">
        <f>Seniori!LH48</f>
        <v>0</v>
      </c>
      <c r="LI46" s="97">
        <f>Seniori!LI48</f>
        <v>0</v>
      </c>
      <c r="LJ46" s="97">
        <f>Seniori!LJ48</f>
        <v>0</v>
      </c>
      <c r="LK46" s="97">
        <f>Seniori!LK48</f>
        <v>0</v>
      </c>
      <c r="LL46" s="97">
        <f>Seniori!LL48</f>
        <v>0</v>
      </c>
      <c r="LM46" s="97">
        <f>Seniori!LM48</f>
        <v>0</v>
      </c>
      <c r="LN46" s="97">
        <f>Seniori!LN48</f>
        <v>0</v>
      </c>
      <c r="LO46" s="97">
        <f>Seniori!LO48</f>
        <v>0</v>
      </c>
      <c r="LP46" s="97">
        <f>Seniori!LP48</f>
        <v>0</v>
      </c>
      <c r="LQ46" s="97">
        <f>Seniori!LQ48</f>
        <v>0</v>
      </c>
      <c r="LR46" s="97">
        <f>Seniori!LR48</f>
        <v>0</v>
      </c>
      <c r="LS46" s="97">
        <f>Seniori!LS48</f>
        <v>0</v>
      </c>
      <c r="LT46" s="97">
        <f>Seniori!LT48</f>
        <v>0</v>
      </c>
      <c r="LU46" s="97">
        <f>Seniori!LU48</f>
        <v>0</v>
      </c>
      <c r="LV46" s="97">
        <f>Seniori!LV48</f>
        <v>0</v>
      </c>
      <c r="LW46" s="97">
        <f>Seniori!LW48</f>
        <v>0</v>
      </c>
      <c r="LX46" s="97">
        <f>Seniori!LX48</f>
        <v>0</v>
      </c>
      <c r="LY46" s="97">
        <f>Seniori!LY48</f>
        <v>0</v>
      </c>
      <c r="LZ46" s="97">
        <f>Seniori!LZ48</f>
        <v>0</v>
      </c>
      <c r="MA46" s="97">
        <f>Seniori!MA48</f>
        <v>0</v>
      </c>
      <c r="MB46" s="97">
        <f>Seniori!MB48</f>
        <v>0</v>
      </c>
      <c r="MC46" s="97">
        <f>Seniori!MC48</f>
        <v>0</v>
      </c>
      <c r="MD46" s="97">
        <f>Seniori!MD48</f>
        <v>0</v>
      </c>
      <c r="ME46" s="97">
        <f>Seniori!ME48</f>
        <v>0</v>
      </c>
      <c r="MF46" s="97">
        <f>Seniori!MF48</f>
        <v>0</v>
      </c>
      <c r="MG46" s="97">
        <f>Seniori!MG48</f>
        <v>0</v>
      </c>
      <c r="MH46" s="97">
        <f>Seniori!MH48</f>
        <v>0</v>
      </c>
      <c r="MI46" s="97">
        <f>Seniori!MI48</f>
        <v>0</v>
      </c>
      <c r="MJ46" s="97">
        <f>Seniori!MJ48</f>
        <v>0</v>
      </c>
      <c r="MK46" s="97">
        <f>Seniori!MK48</f>
        <v>0</v>
      </c>
      <c r="ML46" s="97">
        <f>Seniori!ML48</f>
        <v>0</v>
      </c>
      <c r="MM46" s="97">
        <f>Seniori!MM48</f>
        <v>0</v>
      </c>
      <c r="MN46" s="97">
        <f>Seniori!MN48</f>
        <v>0</v>
      </c>
      <c r="MO46" s="97">
        <f>Seniori!MO48</f>
        <v>0</v>
      </c>
      <c r="MP46" s="97">
        <f>Seniori!MP48</f>
        <v>0</v>
      </c>
      <c r="MQ46" s="97">
        <f>Seniori!MQ48</f>
        <v>0</v>
      </c>
      <c r="MR46" s="97">
        <f>Seniori!MR48</f>
        <v>0</v>
      </c>
      <c r="MS46" s="97">
        <f>Seniori!MS48</f>
        <v>0</v>
      </c>
      <c r="MT46" s="97">
        <f>Seniori!MT48</f>
        <v>0</v>
      </c>
      <c r="MU46" s="97">
        <f>Seniori!MU48</f>
        <v>0</v>
      </c>
      <c r="MV46" s="97">
        <f>Seniori!MV48</f>
        <v>0</v>
      </c>
      <c r="MW46" s="97">
        <f>Seniori!MW48</f>
        <v>0</v>
      </c>
      <c r="MX46" s="97">
        <f>Seniori!MX48</f>
        <v>0</v>
      </c>
      <c r="MY46" s="97">
        <f>Seniori!MY48</f>
        <v>0</v>
      </c>
      <c r="MZ46" s="97">
        <f>Seniori!MZ48</f>
        <v>0</v>
      </c>
      <c r="NA46" s="97">
        <f>Seniori!NA48</f>
        <v>0</v>
      </c>
      <c r="NB46" s="97">
        <f>Seniori!NB48</f>
        <v>0</v>
      </c>
      <c r="NC46" s="97">
        <f>Seniori!NC48</f>
        <v>0</v>
      </c>
      <c r="ND46" s="97">
        <f>Seniori!ND48</f>
        <v>0</v>
      </c>
      <c r="NE46" s="97">
        <f>Seniori!NE48</f>
        <v>0</v>
      </c>
      <c r="NF46" s="97">
        <f>Seniori!NF48</f>
        <v>0</v>
      </c>
      <c r="NG46" s="97">
        <f>Seniori!NG48</f>
        <v>0</v>
      </c>
      <c r="NH46" s="97">
        <f>Seniori!NH48</f>
        <v>0</v>
      </c>
      <c r="NI46" s="97">
        <f>Seniori!NI48</f>
        <v>0</v>
      </c>
      <c r="NJ46" s="97">
        <f>Seniori!NJ48</f>
        <v>0</v>
      </c>
      <c r="NK46" s="97">
        <f>Seniori!NK48</f>
        <v>0</v>
      </c>
      <c r="NL46" s="97">
        <f>Seniori!NL48</f>
        <v>0</v>
      </c>
      <c r="NM46" s="97">
        <f>Seniori!NM48</f>
        <v>0</v>
      </c>
      <c r="NN46" s="97">
        <f>Seniori!NN48</f>
        <v>0</v>
      </c>
      <c r="NO46" s="97">
        <f>Seniori!NO48</f>
        <v>0</v>
      </c>
      <c r="NP46" s="97">
        <f>Seniori!NP48</f>
        <v>0</v>
      </c>
      <c r="NQ46" s="97">
        <f>Seniori!NQ48</f>
        <v>0</v>
      </c>
      <c r="NR46" s="97">
        <f>Seniori!NR48</f>
        <v>0</v>
      </c>
      <c r="NS46" s="97">
        <f>Seniori!NS48</f>
        <v>0</v>
      </c>
      <c r="NT46" s="97">
        <f>Seniori!NT48</f>
        <v>0</v>
      </c>
      <c r="NU46" s="97">
        <f>Seniori!NU48</f>
        <v>0</v>
      </c>
      <c r="NV46" s="97">
        <f>Seniori!NV48</f>
        <v>0</v>
      </c>
      <c r="NW46" s="97">
        <f>Seniori!NW48</f>
        <v>0</v>
      </c>
      <c r="NX46" s="97">
        <f>Seniori!NX48</f>
        <v>0</v>
      </c>
      <c r="NY46" s="97">
        <f>Seniori!NY48</f>
        <v>0</v>
      </c>
      <c r="NZ46" s="97">
        <f>Seniori!NZ48</f>
        <v>0</v>
      </c>
      <c r="OA46" s="97">
        <f>Seniori!OA48</f>
        <v>0</v>
      </c>
      <c r="OB46" s="97">
        <f>Seniori!OB48</f>
        <v>0</v>
      </c>
      <c r="OC46" s="97">
        <f>Seniori!OC48</f>
        <v>0</v>
      </c>
      <c r="OD46" s="97">
        <f>Seniori!OD48</f>
        <v>0</v>
      </c>
      <c r="OE46" s="97">
        <f>Seniori!OE48</f>
        <v>0</v>
      </c>
      <c r="OF46" s="97">
        <f>Seniori!OF48</f>
        <v>0</v>
      </c>
      <c r="OG46" s="97">
        <f>Seniori!OG48</f>
        <v>0</v>
      </c>
      <c r="OH46" s="97">
        <f>Seniori!OH48</f>
        <v>0</v>
      </c>
      <c r="OI46" s="97">
        <f>Seniori!OI48</f>
        <v>0</v>
      </c>
      <c r="OJ46" s="97">
        <f>Seniori!OJ48</f>
        <v>0</v>
      </c>
      <c r="OK46" s="97">
        <f>Seniori!OK48</f>
        <v>0</v>
      </c>
      <c r="OL46" s="97">
        <f>Seniori!OL48</f>
        <v>0</v>
      </c>
      <c r="OM46" s="97">
        <f>Seniori!OM48</f>
        <v>0</v>
      </c>
      <c r="ON46" s="97">
        <f>Seniori!ON48</f>
        <v>0</v>
      </c>
      <c r="OO46" s="97">
        <f>Seniori!OO48</f>
        <v>0</v>
      </c>
      <c r="OP46" s="97">
        <f>Seniori!OP48</f>
        <v>0</v>
      </c>
      <c r="OQ46" s="97">
        <f>Seniori!OQ48</f>
        <v>0</v>
      </c>
      <c r="OR46" s="97">
        <f>Seniori!OR48</f>
        <v>0</v>
      </c>
      <c r="OS46" s="97">
        <f>Seniori!OS48</f>
        <v>0</v>
      </c>
      <c r="OT46" s="97">
        <f>Seniori!OT48</f>
        <v>0</v>
      </c>
      <c r="OU46" s="97">
        <f>Seniori!OU48</f>
        <v>0</v>
      </c>
      <c r="OV46" s="97">
        <f>Seniori!OV48</f>
        <v>0</v>
      </c>
      <c r="OW46" s="97">
        <f>Seniori!OW48</f>
        <v>0</v>
      </c>
      <c r="OX46" s="97">
        <f>Seniori!OX48</f>
        <v>0</v>
      </c>
      <c r="OY46" s="97">
        <f>Seniori!OY48</f>
        <v>0</v>
      </c>
      <c r="OZ46" s="97">
        <f>Seniori!OZ48</f>
        <v>0</v>
      </c>
      <c r="PA46" s="97">
        <f>Seniori!PA48</f>
        <v>0</v>
      </c>
      <c r="PB46" s="97">
        <f>Seniori!PB48</f>
        <v>0</v>
      </c>
      <c r="PC46" s="97">
        <f>Seniori!PC48</f>
        <v>0</v>
      </c>
      <c r="PD46" s="97">
        <f>Seniori!PD48</f>
        <v>0</v>
      </c>
      <c r="PE46" s="97">
        <f>Seniori!PE48</f>
        <v>0</v>
      </c>
      <c r="PF46" s="97">
        <f>Seniori!PF48</f>
        <v>0</v>
      </c>
      <c r="PG46" s="97">
        <f>Seniori!PG48</f>
        <v>0</v>
      </c>
      <c r="PH46" s="97">
        <f>Seniori!PH48</f>
        <v>0</v>
      </c>
      <c r="PI46" s="97">
        <f>Seniori!PI48</f>
        <v>0</v>
      </c>
      <c r="PJ46" s="97">
        <f>Seniori!PJ48</f>
        <v>0</v>
      </c>
      <c r="PK46" s="97">
        <f>Seniori!PK48</f>
        <v>0</v>
      </c>
      <c r="PL46" s="97">
        <f>Seniori!PL48</f>
        <v>0</v>
      </c>
      <c r="PM46" s="97">
        <f>Seniori!PM48</f>
        <v>0</v>
      </c>
      <c r="PN46" s="97">
        <f>Seniori!PN48</f>
        <v>0</v>
      </c>
      <c r="PO46" s="97">
        <f>Seniori!PO48</f>
        <v>0</v>
      </c>
      <c r="PP46" s="97">
        <f>Seniori!PP48</f>
        <v>0</v>
      </c>
      <c r="PQ46" s="97">
        <f>Seniori!PQ48</f>
        <v>0</v>
      </c>
      <c r="PR46" s="97">
        <f>Seniori!PR48</f>
        <v>0</v>
      </c>
      <c r="PS46" s="97">
        <f>Seniori!PS48</f>
        <v>0</v>
      </c>
      <c r="PT46" s="97">
        <f>Seniori!PT48</f>
        <v>0</v>
      </c>
      <c r="PU46" s="97">
        <f>Seniori!PU48</f>
        <v>0</v>
      </c>
      <c r="PV46" s="97">
        <f>Seniori!PV48</f>
        <v>0</v>
      </c>
      <c r="PW46" s="97">
        <f>Seniori!PW48</f>
        <v>0</v>
      </c>
      <c r="PX46" s="97">
        <f>Seniori!PX48</f>
        <v>0</v>
      </c>
      <c r="PY46" s="97">
        <f>Seniori!PY48</f>
        <v>0</v>
      </c>
      <c r="PZ46" s="97">
        <f>Seniori!PZ48</f>
        <v>0</v>
      </c>
      <c r="QA46" s="97">
        <f>Seniori!QA48</f>
        <v>0</v>
      </c>
      <c r="QB46" s="97">
        <f>Seniori!QB48</f>
        <v>0</v>
      </c>
      <c r="QC46" s="97">
        <f>Seniori!QC48</f>
        <v>0</v>
      </c>
      <c r="QD46" s="97">
        <f>Seniori!QD48</f>
        <v>0</v>
      </c>
      <c r="QE46" s="97">
        <f>Seniori!QE48</f>
        <v>0</v>
      </c>
      <c r="QF46" s="97">
        <f>Seniori!QF48</f>
        <v>0</v>
      </c>
      <c r="QG46" s="97">
        <f>Seniori!QG48</f>
        <v>0</v>
      </c>
      <c r="QH46" s="97">
        <f>Seniori!QH48</f>
        <v>0</v>
      </c>
      <c r="QI46" s="97">
        <f>Seniori!QI48</f>
        <v>0</v>
      </c>
      <c r="QJ46" s="97">
        <f>Seniori!QJ48</f>
        <v>0</v>
      </c>
      <c r="QK46" s="97">
        <f>Seniori!QK48</f>
        <v>0</v>
      </c>
      <c r="QL46" s="97">
        <f>Seniori!QL48</f>
        <v>0</v>
      </c>
      <c r="QM46" s="97">
        <f>Seniori!QM48</f>
        <v>0</v>
      </c>
      <c r="QN46" s="97">
        <f>Seniori!QN48</f>
        <v>0</v>
      </c>
      <c r="QO46" s="97">
        <f>Seniori!QO48</f>
        <v>0</v>
      </c>
      <c r="QP46" s="97">
        <f>Seniori!QP48</f>
        <v>0</v>
      </c>
      <c r="QQ46" s="97">
        <f>Seniori!QQ48</f>
        <v>0</v>
      </c>
      <c r="QR46" s="97">
        <f>Seniori!QR48</f>
        <v>0</v>
      </c>
      <c r="QS46" s="97">
        <f>Seniori!QS48</f>
        <v>0</v>
      </c>
      <c r="QT46" s="97">
        <f>Seniori!QT48</f>
        <v>0</v>
      </c>
      <c r="QU46" s="97">
        <f>Seniori!QU48</f>
        <v>0</v>
      </c>
      <c r="QV46" s="97">
        <f>Seniori!QV48</f>
        <v>0</v>
      </c>
      <c r="QW46" s="97">
        <f>Seniori!QW48</f>
        <v>0</v>
      </c>
      <c r="QX46" s="97">
        <f>Seniori!QX48</f>
        <v>0</v>
      </c>
      <c r="QY46" s="97">
        <f>Seniori!QY48</f>
        <v>0</v>
      </c>
      <c r="QZ46" s="97">
        <f>Seniori!QZ48</f>
        <v>0</v>
      </c>
      <c r="RA46" s="97">
        <f>Seniori!RA48</f>
        <v>0</v>
      </c>
      <c r="RB46" s="97">
        <f>Seniori!RB48</f>
        <v>0</v>
      </c>
      <c r="RC46" s="97">
        <f>Seniori!RC48</f>
        <v>0</v>
      </c>
      <c r="RD46" s="97">
        <f>Seniori!RD48</f>
        <v>0</v>
      </c>
      <c r="RE46" s="97">
        <f>Seniori!RE48</f>
        <v>0</v>
      </c>
      <c r="RF46" s="97">
        <f>Seniori!RF48</f>
        <v>0</v>
      </c>
      <c r="RG46" s="97">
        <f>Seniori!RG48</f>
        <v>0</v>
      </c>
      <c r="RH46" s="97">
        <f>Seniori!RH48</f>
        <v>0</v>
      </c>
      <c r="RI46" s="97">
        <f>Seniori!RI48</f>
        <v>0</v>
      </c>
      <c r="RJ46" s="97">
        <f>Seniori!RJ48</f>
        <v>0</v>
      </c>
      <c r="RK46" s="97">
        <f>Seniori!RK48</f>
        <v>0</v>
      </c>
      <c r="RL46" s="97">
        <f>Seniori!RL48</f>
        <v>0</v>
      </c>
      <c r="RM46" s="97">
        <f>Seniori!RM48</f>
        <v>0</v>
      </c>
      <c r="RN46" s="97">
        <f>Seniori!RN48</f>
        <v>0</v>
      </c>
      <c r="RO46" s="97">
        <f>Seniori!RO48</f>
        <v>0</v>
      </c>
      <c r="RP46" s="97">
        <f>Seniori!RP48</f>
        <v>0</v>
      </c>
      <c r="RQ46" s="97">
        <f>Seniori!RQ48</f>
        <v>0</v>
      </c>
      <c r="RR46" s="97">
        <f>Seniori!RR48</f>
        <v>0</v>
      </c>
      <c r="RS46" s="97">
        <f>Seniori!RS48</f>
        <v>0</v>
      </c>
      <c r="RT46" s="97">
        <f>Seniori!RT48</f>
        <v>0</v>
      </c>
      <c r="RU46" s="97">
        <f>Seniori!RU48</f>
        <v>0</v>
      </c>
      <c r="RV46" s="97">
        <f>Seniori!RV48</f>
        <v>0</v>
      </c>
      <c r="RW46" s="97">
        <f>Seniori!RW48</f>
        <v>0</v>
      </c>
      <c r="RX46" s="97">
        <f>Seniori!RX48</f>
        <v>0</v>
      </c>
      <c r="RY46" s="97">
        <f>Seniori!RY48</f>
        <v>0</v>
      </c>
      <c r="RZ46" s="97">
        <f>Seniori!RZ48</f>
        <v>0</v>
      </c>
      <c r="SA46" s="97">
        <f>Seniori!SA48</f>
        <v>0</v>
      </c>
      <c r="SB46" s="97">
        <f>Seniori!SB48</f>
        <v>0</v>
      </c>
      <c r="SC46" s="97">
        <f>Seniori!SC48</f>
        <v>0</v>
      </c>
      <c r="SD46" s="97">
        <f>Seniori!SD48</f>
        <v>0</v>
      </c>
      <c r="SE46" s="97">
        <f>Seniori!SE48</f>
        <v>0</v>
      </c>
      <c r="SF46" s="97">
        <f>Seniori!SF48</f>
        <v>0</v>
      </c>
      <c r="SG46" s="97">
        <f>Seniori!SG48</f>
        <v>0</v>
      </c>
      <c r="SH46" s="97">
        <f>Seniori!SH48</f>
        <v>0</v>
      </c>
      <c r="SI46" s="97">
        <f>Seniori!SI48</f>
        <v>0</v>
      </c>
      <c r="SJ46" s="97">
        <f>Seniori!SJ48</f>
        <v>0</v>
      </c>
      <c r="SK46" s="97">
        <f>Seniori!SK48</f>
        <v>0</v>
      </c>
      <c r="SL46" s="97">
        <f>Seniori!SL48</f>
        <v>0</v>
      </c>
      <c r="SM46" s="97">
        <f>Seniori!SM48</f>
        <v>0</v>
      </c>
      <c r="SN46" s="97">
        <f>Seniori!SN48</f>
        <v>0</v>
      </c>
      <c r="SO46" s="97">
        <f>Seniori!SO48</f>
        <v>0</v>
      </c>
      <c r="SP46" s="97">
        <f>Seniori!SP48</f>
        <v>0</v>
      </c>
      <c r="SQ46" s="97">
        <f>Seniori!SQ48</f>
        <v>0</v>
      </c>
      <c r="SR46" s="97">
        <f>Seniori!SR48</f>
        <v>0</v>
      </c>
      <c r="SS46" s="97">
        <f>Seniori!SS48</f>
        <v>0</v>
      </c>
      <c r="ST46" s="97">
        <f>Seniori!ST48</f>
        <v>0</v>
      </c>
      <c r="SU46" s="97">
        <f>Seniori!SU48</f>
        <v>0</v>
      </c>
      <c r="SV46" s="97">
        <f>Seniori!SV48</f>
        <v>0</v>
      </c>
      <c r="SW46" s="97">
        <f>Seniori!SW48</f>
        <v>0</v>
      </c>
      <c r="SX46" s="97">
        <f>Seniori!SX48</f>
        <v>0</v>
      </c>
      <c r="SY46" s="97">
        <f>Seniori!SY48</f>
        <v>0</v>
      </c>
      <c r="SZ46" s="97">
        <f>Seniori!SZ48</f>
        <v>0</v>
      </c>
      <c r="TA46" s="97">
        <f>Seniori!TA48</f>
        <v>0</v>
      </c>
      <c r="TB46" s="97">
        <f>Seniori!TB48</f>
        <v>0</v>
      </c>
    </row>
    <row r="47" spans="1:522" s="1" customFormat="1" ht="18" customHeight="1" x14ac:dyDescent="0.2">
      <c r="A47" s="12">
        <v>33</v>
      </c>
      <c r="B47" s="11" t="s">
        <v>547</v>
      </c>
      <c r="C47" s="1">
        <v>13100</v>
      </c>
      <c r="D47" s="1">
        <v>2021</v>
      </c>
      <c r="E47" s="4" t="s">
        <v>546</v>
      </c>
      <c r="F47" s="9"/>
      <c r="G47" s="9" t="s">
        <v>98</v>
      </c>
      <c r="H47" s="4" t="s">
        <v>190</v>
      </c>
      <c r="I47" s="1">
        <f t="shared" si="1"/>
        <v>3</v>
      </c>
      <c r="J47" s="12">
        <f>Tabuľka3[[#This Row],[Stĺpec9]]+I48</f>
        <v>24</v>
      </c>
      <c r="K47" s="97">
        <f>'Mladí jazdci'!K23</f>
        <v>0</v>
      </c>
      <c r="L47" s="97">
        <f>'Mladí jazdci'!L23</f>
        <v>0</v>
      </c>
      <c r="M47" s="97">
        <f>'Mladí jazdci'!M23</f>
        <v>0</v>
      </c>
      <c r="N47" s="97">
        <f>'Mladí jazdci'!N23</f>
        <v>0</v>
      </c>
      <c r="O47" s="97">
        <f>'Mladí jazdci'!O23</f>
        <v>0</v>
      </c>
      <c r="P47" s="97">
        <f>'Mladí jazdci'!P23</f>
        <v>0</v>
      </c>
      <c r="Q47" s="97">
        <f>'Mladí jazdci'!Q23</f>
        <v>0</v>
      </c>
      <c r="R47" s="97">
        <f>'Mladí jazdci'!R23</f>
        <v>0</v>
      </c>
      <c r="S47" s="97">
        <f>'Mladí jazdci'!S23</f>
        <v>0</v>
      </c>
      <c r="T47" s="97">
        <f>'Mladí jazdci'!T23</f>
        <v>0</v>
      </c>
      <c r="U47" s="97">
        <f>'Mladí jazdci'!U23</f>
        <v>0</v>
      </c>
      <c r="V47" s="97">
        <f>'Mladí jazdci'!V23</f>
        <v>0</v>
      </c>
      <c r="W47" s="97">
        <f>'Mladí jazdci'!W23</f>
        <v>0</v>
      </c>
      <c r="X47" s="97">
        <f>'Mladí jazdci'!X23</f>
        <v>0</v>
      </c>
      <c r="Y47" s="97">
        <f>'Mladí jazdci'!Y23</f>
        <v>0</v>
      </c>
      <c r="Z47" s="97">
        <f>'Mladí jazdci'!Z23</f>
        <v>0</v>
      </c>
      <c r="AA47" s="97">
        <f>'Mladí jazdci'!AA23</f>
        <v>0</v>
      </c>
      <c r="AB47" s="97">
        <f>'Mladí jazdci'!AB23</f>
        <v>0</v>
      </c>
      <c r="AC47" s="97">
        <f>'Mladí jazdci'!AC23</f>
        <v>0</v>
      </c>
      <c r="AD47" s="97">
        <f>'Mladí jazdci'!AD23</f>
        <v>0</v>
      </c>
      <c r="AE47" s="97">
        <f>'Mladí jazdci'!AE23</f>
        <v>0</v>
      </c>
      <c r="AF47" s="97">
        <f>'Mladí jazdci'!AF23</f>
        <v>0</v>
      </c>
      <c r="AG47" s="97">
        <f>'Mladí jazdci'!AG23</f>
        <v>0</v>
      </c>
      <c r="AH47" s="97">
        <f>'Mladí jazdci'!AH23</f>
        <v>0</v>
      </c>
      <c r="AI47" s="97">
        <f>'Mladí jazdci'!AI23</f>
        <v>0</v>
      </c>
      <c r="AJ47" s="97">
        <f>'Mladí jazdci'!AJ23</f>
        <v>0</v>
      </c>
      <c r="AK47" s="97">
        <f>'Mladí jazdci'!AK23</f>
        <v>0</v>
      </c>
      <c r="AL47" s="97">
        <f>'Mladí jazdci'!AL23</f>
        <v>0</v>
      </c>
      <c r="AM47" s="97">
        <f>'Mladí jazdci'!AM23</f>
        <v>0</v>
      </c>
      <c r="AN47" s="97">
        <f>'Mladí jazdci'!AN23</f>
        <v>0</v>
      </c>
      <c r="AO47" s="97">
        <f>'Mladí jazdci'!AO23</f>
        <v>0</v>
      </c>
      <c r="AP47" s="97">
        <f>'Mladí jazdci'!AP23</f>
        <v>0</v>
      </c>
      <c r="AQ47" s="97">
        <f>'Mladí jazdci'!AQ23</f>
        <v>0</v>
      </c>
      <c r="AR47" s="97">
        <f>'Mladí jazdci'!AR23</f>
        <v>0</v>
      </c>
      <c r="AS47" s="97">
        <f>'Mladí jazdci'!AS23</f>
        <v>0</v>
      </c>
      <c r="AT47" s="97">
        <f>'Mladí jazdci'!AT23</f>
        <v>0</v>
      </c>
      <c r="AU47" s="97">
        <f>'Mladí jazdci'!AU23</f>
        <v>0</v>
      </c>
      <c r="AV47" s="97">
        <f>'Mladí jazdci'!AV23</f>
        <v>0</v>
      </c>
      <c r="AW47" s="97">
        <f>'Mladí jazdci'!AW23</f>
        <v>0</v>
      </c>
      <c r="AX47" s="97" t="str">
        <f>'Mladí jazdci'!AX23</f>
        <v>o</v>
      </c>
      <c r="AY47" s="97">
        <f>'Mladí jazdci'!AY23</f>
        <v>0</v>
      </c>
      <c r="AZ47" s="97">
        <f>'Mladí jazdci'!AZ23</f>
        <v>0</v>
      </c>
      <c r="BA47" s="97">
        <f>'Mladí jazdci'!BA23</f>
        <v>3</v>
      </c>
      <c r="BB47" s="97">
        <f>'Mladí jazdci'!BB23</f>
        <v>0</v>
      </c>
      <c r="BC47" s="97">
        <f>'Mladí jazdci'!BC23</f>
        <v>0</v>
      </c>
      <c r="BD47" s="97">
        <f>'Mladí jazdci'!BD23</f>
        <v>0</v>
      </c>
      <c r="BE47" s="97">
        <f>'Mladí jazdci'!BE23</f>
        <v>0</v>
      </c>
      <c r="BF47" s="97">
        <f>'Mladí jazdci'!BF23</f>
        <v>0</v>
      </c>
      <c r="BG47" s="97">
        <f>'Mladí jazdci'!BG23</f>
        <v>0</v>
      </c>
      <c r="BH47" s="97">
        <f>'Mladí jazdci'!BH23</f>
        <v>0</v>
      </c>
      <c r="BI47" s="97">
        <f>'Mladí jazdci'!BI23</f>
        <v>0</v>
      </c>
      <c r="BJ47" s="97">
        <f>'Mladí jazdci'!BJ23</f>
        <v>0</v>
      </c>
      <c r="BK47" s="97">
        <f>'Mladí jazdci'!BK23</f>
        <v>0</v>
      </c>
      <c r="BL47" s="97">
        <f>'Mladí jazdci'!BL23</f>
        <v>0</v>
      </c>
      <c r="BM47" s="97">
        <f>'Mladí jazdci'!BM23</f>
        <v>0</v>
      </c>
      <c r="BN47" s="97">
        <f>'Mladí jazdci'!BN23</f>
        <v>0</v>
      </c>
      <c r="BO47" s="97">
        <f>'Mladí jazdci'!BO23</f>
        <v>0</v>
      </c>
      <c r="BP47" s="97">
        <f>'Mladí jazdci'!BP23</f>
        <v>0</v>
      </c>
      <c r="BQ47" s="97">
        <f>'Mladí jazdci'!BQ23</f>
        <v>0</v>
      </c>
      <c r="BR47" s="97">
        <f>'Mladí jazdci'!BR23</f>
        <v>0</v>
      </c>
      <c r="BS47" s="97">
        <f>'Mladí jazdci'!BS23</f>
        <v>0</v>
      </c>
      <c r="BT47" s="97">
        <f>'Mladí jazdci'!BT23</f>
        <v>0</v>
      </c>
      <c r="BU47" s="97">
        <f>'Mladí jazdci'!BU23</f>
        <v>0</v>
      </c>
      <c r="BV47" s="97">
        <f>'Mladí jazdci'!BV23</f>
        <v>0</v>
      </c>
      <c r="BW47" s="97">
        <f>'Mladí jazdci'!BW23</f>
        <v>0</v>
      </c>
      <c r="BX47" s="97">
        <f>'Mladí jazdci'!BX23</f>
        <v>0</v>
      </c>
      <c r="BY47" s="97">
        <f>'Mladí jazdci'!BY23</f>
        <v>0</v>
      </c>
      <c r="BZ47" s="97">
        <f>'Mladí jazdci'!BZ23</f>
        <v>0</v>
      </c>
      <c r="CA47" s="97">
        <f>'Mladí jazdci'!CA23</f>
        <v>0</v>
      </c>
      <c r="CB47" s="97">
        <f>'Mladí jazdci'!CB23</f>
        <v>0</v>
      </c>
      <c r="CC47" s="97">
        <f>'Mladí jazdci'!CC23</f>
        <v>0</v>
      </c>
      <c r="CD47" s="97">
        <f>'Mladí jazdci'!CD23</f>
        <v>0</v>
      </c>
      <c r="CE47" s="97">
        <f>'Mladí jazdci'!CE23</f>
        <v>0</v>
      </c>
      <c r="CF47" s="97">
        <f>'Mladí jazdci'!CF23</f>
        <v>0</v>
      </c>
      <c r="CG47" s="97">
        <f>'Mladí jazdci'!CG23</f>
        <v>0</v>
      </c>
      <c r="CH47" s="97">
        <f>'Mladí jazdci'!CH23</f>
        <v>0</v>
      </c>
      <c r="CI47" s="97">
        <f>'Mladí jazdci'!CI23</f>
        <v>0</v>
      </c>
      <c r="CJ47" s="97">
        <f>'Mladí jazdci'!CJ23</f>
        <v>0</v>
      </c>
      <c r="CK47" s="97">
        <f>'Mladí jazdci'!CK23</f>
        <v>0</v>
      </c>
      <c r="CL47" s="97">
        <f>'Mladí jazdci'!CL23</f>
        <v>0</v>
      </c>
      <c r="CM47" s="97">
        <f>'Mladí jazdci'!CM23</f>
        <v>0</v>
      </c>
      <c r="CN47" s="97">
        <f>'Mladí jazdci'!CN23</f>
        <v>0</v>
      </c>
      <c r="CO47" s="97">
        <f>'Mladí jazdci'!CO23</f>
        <v>0</v>
      </c>
      <c r="CP47" s="97">
        <f>'Mladí jazdci'!CP23</f>
        <v>0</v>
      </c>
      <c r="CQ47" s="97">
        <f>'Mladí jazdci'!CQ23</f>
        <v>0</v>
      </c>
      <c r="CR47" s="97">
        <f>'Mladí jazdci'!CR23</f>
        <v>0</v>
      </c>
      <c r="CS47" s="97">
        <f>'Mladí jazdci'!CS23</f>
        <v>0</v>
      </c>
      <c r="CT47" s="97">
        <f>'Mladí jazdci'!CT23</f>
        <v>0</v>
      </c>
      <c r="CU47" s="97">
        <f>'Mladí jazdci'!CU23</f>
        <v>0</v>
      </c>
      <c r="CV47" s="97">
        <f>'Mladí jazdci'!CV23</f>
        <v>0</v>
      </c>
      <c r="CW47" s="97">
        <f>'Mladí jazdci'!CW23</f>
        <v>0</v>
      </c>
      <c r="CX47" s="97">
        <f>'Mladí jazdci'!CX23</f>
        <v>0</v>
      </c>
      <c r="CY47" s="97">
        <f>'Mladí jazdci'!CY23</f>
        <v>0</v>
      </c>
      <c r="CZ47" s="97">
        <f>'Mladí jazdci'!CZ23</f>
        <v>0</v>
      </c>
      <c r="DA47" s="97">
        <f>'Mladí jazdci'!DA23</f>
        <v>0</v>
      </c>
      <c r="DB47" s="97">
        <f>'Mladí jazdci'!DB23</f>
        <v>0</v>
      </c>
      <c r="DC47" s="97">
        <f>'Mladí jazdci'!DC23</f>
        <v>0</v>
      </c>
      <c r="DD47" s="97">
        <f>'Mladí jazdci'!DD23</f>
        <v>0</v>
      </c>
      <c r="DE47" s="97">
        <f>'Mladí jazdci'!DE23</f>
        <v>0</v>
      </c>
      <c r="DF47" s="97">
        <f>'Mladí jazdci'!DF23</f>
        <v>0</v>
      </c>
      <c r="DG47" s="97">
        <f>'Mladí jazdci'!DG23</f>
        <v>0</v>
      </c>
      <c r="DH47" s="97">
        <f>'Mladí jazdci'!DH23</f>
        <v>0</v>
      </c>
      <c r="DI47" s="97">
        <f>'Mladí jazdci'!DI23</f>
        <v>0</v>
      </c>
      <c r="DJ47" s="97">
        <f>'Mladí jazdci'!DJ23</f>
        <v>0</v>
      </c>
      <c r="DK47" s="97">
        <f>'Mladí jazdci'!DK23</f>
        <v>0</v>
      </c>
      <c r="DL47" s="97">
        <f>'Mladí jazdci'!DL23</f>
        <v>0</v>
      </c>
      <c r="DM47" s="97">
        <f>'Mladí jazdci'!DM23</f>
        <v>0</v>
      </c>
      <c r="DN47" s="97">
        <f>'Mladí jazdci'!DN23</f>
        <v>0</v>
      </c>
      <c r="DO47" s="97">
        <f>'Mladí jazdci'!DO23</f>
        <v>0</v>
      </c>
      <c r="DP47" s="97">
        <f>'Mladí jazdci'!DP23</f>
        <v>0</v>
      </c>
      <c r="DQ47" s="97">
        <f>'Mladí jazdci'!DQ23</f>
        <v>0</v>
      </c>
      <c r="DR47" s="97">
        <f>'Mladí jazdci'!DR23</f>
        <v>0</v>
      </c>
      <c r="DS47" s="97">
        <f>'Mladí jazdci'!DS23</f>
        <v>0</v>
      </c>
      <c r="DT47" s="97">
        <f>'Mladí jazdci'!DT23</f>
        <v>0</v>
      </c>
      <c r="DU47" s="97">
        <f>'Mladí jazdci'!DU23</f>
        <v>0</v>
      </c>
      <c r="DV47" s="97">
        <f>'Mladí jazdci'!DV23</f>
        <v>0</v>
      </c>
      <c r="DW47" s="97">
        <f>'Mladí jazdci'!DW23</f>
        <v>0</v>
      </c>
      <c r="DX47" s="97">
        <f>'Mladí jazdci'!DX23</f>
        <v>0</v>
      </c>
      <c r="DY47" s="97">
        <f>'Mladí jazdci'!DY23</f>
        <v>0</v>
      </c>
      <c r="DZ47" s="97">
        <f>'Mladí jazdci'!DZ23</f>
        <v>0</v>
      </c>
      <c r="EA47" s="97">
        <f>'Mladí jazdci'!EA23</f>
        <v>0</v>
      </c>
      <c r="EB47" s="97">
        <f>'Mladí jazdci'!EB23</f>
        <v>0</v>
      </c>
      <c r="EC47" s="97">
        <f>'Mladí jazdci'!EC23</f>
        <v>0</v>
      </c>
      <c r="ED47" s="97">
        <f>'Mladí jazdci'!ED23</f>
        <v>0</v>
      </c>
      <c r="EE47" s="97">
        <f>'Mladí jazdci'!EE23</f>
        <v>0</v>
      </c>
      <c r="EF47" s="97">
        <f>'Mladí jazdci'!EF23</f>
        <v>0</v>
      </c>
      <c r="EG47" s="97">
        <f>'Mladí jazdci'!EG23</f>
        <v>0</v>
      </c>
      <c r="EH47" s="97">
        <f>'Mladí jazdci'!EH23</f>
        <v>0</v>
      </c>
      <c r="EI47" s="97">
        <f>'Mladí jazdci'!EI23</f>
        <v>0</v>
      </c>
      <c r="EJ47" s="97">
        <f>'Mladí jazdci'!EJ23</f>
        <v>0</v>
      </c>
      <c r="EK47" s="97">
        <f>'Mladí jazdci'!EK23</f>
        <v>0</v>
      </c>
      <c r="EL47" s="97">
        <f>'Mladí jazdci'!EL23</f>
        <v>0</v>
      </c>
      <c r="EM47" s="97">
        <f>'Mladí jazdci'!EM23</f>
        <v>0</v>
      </c>
      <c r="EN47" s="97">
        <f>'Mladí jazdci'!EN23</f>
        <v>0</v>
      </c>
      <c r="EO47" s="97">
        <f>'Mladí jazdci'!EO23</f>
        <v>0</v>
      </c>
      <c r="EP47" s="97">
        <f>'Mladí jazdci'!EP23</f>
        <v>0</v>
      </c>
      <c r="EQ47" s="97">
        <f>'Mladí jazdci'!EQ23</f>
        <v>0</v>
      </c>
      <c r="ER47" s="97">
        <f>'Mladí jazdci'!ER23</f>
        <v>0</v>
      </c>
      <c r="ES47" s="97">
        <f>'Mladí jazdci'!ES23</f>
        <v>0</v>
      </c>
      <c r="ET47" s="97">
        <f>'Mladí jazdci'!ET23</f>
        <v>0</v>
      </c>
      <c r="EU47" s="97">
        <f>'Mladí jazdci'!EU23</f>
        <v>0</v>
      </c>
      <c r="EV47" s="97">
        <f>'Mladí jazdci'!EV23</f>
        <v>0</v>
      </c>
      <c r="EW47" s="97">
        <f>'Mladí jazdci'!EW23</f>
        <v>0</v>
      </c>
      <c r="EX47" s="97">
        <f>'Mladí jazdci'!EX23</f>
        <v>0</v>
      </c>
      <c r="EY47" s="97">
        <f>'Mladí jazdci'!EY23</f>
        <v>0</v>
      </c>
      <c r="EZ47" s="97">
        <f>'Mladí jazdci'!EZ23</f>
        <v>0</v>
      </c>
      <c r="FA47" s="97">
        <f>'Mladí jazdci'!FA23</f>
        <v>0</v>
      </c>
      <c r="FB47" s="97">
        <f>'Mladí jazdci'!FB23</f>
        <v>0</v>
      </c>
      <c r="FC47" s="97">
        <f>'Mladí jazdci'!FC23</f>
        <v>0</v>
      </c>
      <c r="FD47" s="97">
        <f>'Mladí jazdci'!FD23</f>
        <v>0</v>
      </c>
      <c r="FE47" s="97">
        <f>'Mladí jazdci'!FE23</f>
        <v>0</v>
      </c>
      <c r="FF47" s="97">
        <f>'Mladí jazdci'!FF23</f>
        <v>0</v>
      </c>
      <c r="FG47" s="97">
        <f>'Mladí jazdci'!FG23</f>
        <v>0</v>
      </c>
      <c r="FH47" s="97">
        <f>'Mladí jazdci'!FH23</f>
        <v>0</v>
      </c>
      <c r="FI47" s="97">
        <f>'Mladí jazdci'!FI23</f>
        <v>0</v>
      </c>
      <c r="FJ47" s="97">
        <f>'Mladí jazdci'!FJ23</f>
        <v>0</v>
      </c>
      <c r="FK47" s="97">
        <f>'Mladí jazdci'!FK23</f>
        <v>0</v>
      </c>
      <c r="FL47" s="97">
        <f>'Mladí jazdci'!FL23</f>
        <v>0</v>
      </c>
      <c r="FM47" s="97">
        <f>'Mladí jazdci'!FM23</f>
        <v>0</v>
      </c>
      <c r="FN47" s="97">
        <f>'Mladí jazdci'!FN23</f>
        <v>0</v>
      </c>
      <c r="FO47" s="97">
        <f>'Mladí jazdci'!FO23</f>
        <v>0</v>
      </c>
      <c r="FP47" s="97">
        <f>'Mladí jazdci'!FP23</f>
        <v>0</v>
      </c>
      <c r="FQ47" s="97">
        <f>'Mladí jazdci'!FQ23</f>
        <v>0</v>
      </c>
      <c r="FR47" s="97">
        <f>'Mladí jazdci'!FR23</f>
        <v>0</v>
      </c>
      <c r="FS47" s="97">
        <f>'Mladí jazdci'!FS23</f>
        <v>0</v>
      </c>
      <c r="FT47" s="97">
        <f>'Mladí jazdci'!FT23</f>
        <v>0</v>
      </c>
      <c r="FU47" s="97">
        <f>'Mladí jazdci'!FU23</f>
        <v>0</v>
      </c>
      <c r="FV47" s="97">
        <f>'Mladí jazdci'!FV23</f>
        <v>0</v>
      </c>
      <c r="FW47" s="97">
        <f>'Mladí jazdci'!FW23</f>
        <v>0</v>
      </c>
      <c r="FX47" s="97">
        <f>'Mladí jazdci'!FX23</f>
        <v>0</v>
      </c>
      <c r="FY47" s="97">
        <f>'Mladí jazdci'!FY23</f>
        <v>0</v>
      </c>
      <c r="FZ47" s="97">
        <f>'Mladí jazdci'!FZ23</f>
        <v>0</v>
      </c>
      <c r="GA47" s="97">
        <f>'Mladí jazdci'!GA23</f>
        <v>0</v>
      </c>
      <c r="GB47" s="97">
        <f>'Mladí jazdci'!GB23</f>
        <v>0</v>
      </c>
      <c r="GC47" s="97">
        <f>'Mladí jazdci'!GC23</f>
        <v>0</v>
      </c>
      <c r="GD47" s="97">
        <f>'Mladí jazdci'!GD23</f>
        <v>0</v>
      </c>
      <c r="GE47" s="97">
        <f>'Mladí jazdci'!GE23</f>
        <v>0</v>
      </c>
      <c r="GF47" s="97">
        <f>'Mladí jazdci'!GF23</f>
        <v>0</v>
      </c>
      <c r="GG47" s="97">
        <f>'Mladí jazdci'!GG23</f>
        <v>0</v>
      </c>
      <c r="GH47" s="97">
        <f>'Mladí jazdci'!GH23</f>
        <v>0</v>
      </c>
      <c r="GI47" s="97">
        <f>'Mladí jazdci'!GI23</f>
        <v>0</v>
      </c>
      <c r="GJ47" s="97">
        <f>'Mladí jazdci'!GJ23</f>
        <v>0</v>
      </c>
      <c r="GK47" s="97">
        <f>'Mladí jazdci'!GK23</f>
        <v>0</v>
      </c>
      <c r="GL47" s="97">
        <f>'Mladí jazdci'!GL23</f>
        <v>0</v>
      </c>
      <c r="GM47" s="97">
        <f>'Mladí jazdci'!GM23</f>
        <v>0</v>
      </c>
      <c r="GN47" s="97">
        <f>'Mladí jazdci'!GN23</f>
        <v>0</v>
      </c>
      <c r="GO47" s="97">
        <f>'Mladí jazdci'!GO23</f>
        <v>0</v>
      </c>
      <c r="GP47" s="97">
        <f>'Mladí jazdci'!GP23</f>
        <v>0</v>
      </c>
      <c r="GQ47" s="97">
        <f>'Mladí jazdci'!GQ23</f>
        <v>0</v>
      </c>
      <c r="GR47" s="97">
        <f>'Mladí jazdci'!GR23</f>
        <v>0</v>
      </c>
      <c r="GS47" s="97">
        <f>'Mladí jazdci'!GS23</f>
        <v>0</v>
      </c>
      <c r="GT47" s="97">
        <f>'Mladí jazdci'!GT23</f>
        <v>0</v>
      </c>
      <c r="GU47" s="97">
        <f>'Mladí jazdci'!GU23</f>
        <v>0</v>
      </c>
      <c r="GV47" s="97">
        <f>'Mladí jazdci'!GV23</f>
        <v>0</v>
      </c>
      <c r="GW47" s="97">
        <f>'Mladí jazdci'!GW23</f>
        <v>0</v>
      </c>
      <c r="GX47" s="97">
        <f>'Mladí jazdci'!GX23</f>
        <v>0</v>
      </c>
      <c r="GY47" s="97">
        <f>'Mladí jazdci'!GY23</f>
        <v>0</v>
      </c>
      <c r="GZ47" s="97">
        <f>'Mladí jazdci'!GZ23</f>
        <v>0</v>
      </c>
      <c r="HA47" s="97">
        <f>'Mladí jazdci'!HA23</f>
        <v>0</v>
      </c>
      <c r="HB47" s="97">
        <f>'Mladí jazdci'!HB23</f>
        <v>0</v>
      </c>
      <c r="HC47" s="97">
        <f>'Mladí jazdci'!HC23</f>
        <v>0</v>
      </c>
      <c r="HD47" s="97">
        <f>'Mladí jazdci'!HD23</f>
        <v>0</v>
      </c>
      <c r="HE47" s="97">
        <f>'Mladí jazdci'!HE23</f>
        <v>0</v>
      </c>
      <c r="HF47" s="97">
        <f>'Mladí jazdci'!HF23</f>
        <v>0</v>
      </c>
      <c r="HG47" s="97">
        <f>'Mladí jazdci'!HG23</f>
        <v>0</v>
      </c>
      <c r="HH47" s="97">
        <f>'Mladí jazdci'!HH23</f>
        <v>0</v>
      </c>
      <c r="HI47" s="97">
        <f>'Mladí jazdci'!HI23</f>
        <v>0</v>
      </c>
      <c r="HJ47" s="97">
        <f>'Mladí jazdci'!HJ23</f>
        <v>0</v>
      </c>
      <c r="HK47" s="97">
        <f>'Mladí jazdci'!HK23</f>
        <v>0</v>
      </c>
      <c r="HL47" s="97">
        <f>'Mladí jazdci'!HL23</f>
        <v>0</v>
      </c>
      <c r="HM47" s="97">
        <f>'Mladí jazdci'!HM23</f>
        <v>0</v>
      </c>
      <c r="HN47" s="97">
        <f>'Mladí jazdci'!HN23</f>
        <v>0</v>
      </c>
      <c r="HO47" s="97">
        <f>'Mladí jazdci'!HO23</f>
        <v>0</v>
      </c>
      <c r="HP47" s="97">
        <f>'Mladí jazdci'!HP23</f>
        <v>0</v>
      </c>
      <c r="HQ47" s="97">
        <f>'Mladí jazdci'!HQ23</f>
        <v>0</v>
      </c>
      <c r="HR47" s="97">
        <f>'Mladí jazdci'!HR23</f>
        <v>0</v>
      </c>
      <c r="HS47" s="97">
        <f>'Mladí jazdci'!HS23</f>
        <v>0</v>
      </c>
      <c r="HT47" s="97">
        <f>'Mladí jazdci'!HT23</f>
        <v>0</v>
      </c>
      <c r="HU47" s="97">
        <f>'Mladí jazdci'!HU23</f>
        <v>0</v>
      </c>
      <c r="HV47" s="97">
        <f>'Mladí jazdci'!HV23</f>
        <v>0</v>
      </c>
      <c r="HW47" s="97">
        <f>'Mladí jazdci'!HW23</f>
        <v>0</v>
      </c>
      <c r="HX47" s="97">
        <f>'Mladí jazdci'!HX23</f>
        <v>0</v>
      </c>
      <c r="HY47" s="97">
        <f>'Mladí jazdci'!HY23</f>
        <v>0</v>
      </c>
      <c r="HZ47" s="97">
        <f>'Mladí jazdci'!HZ23</f>
        <v>0</v>
      </c>
      <c r="IA47" s="97">
        <f>'Mladí jazdci'!IA23</f>
        <v>0</v>
      </c>
      <c r="IB47" s="97">
        <f>'Mladí jazdci'!IB23</f>
        <v>0</v>
      </c>
      <c r="IC47" s="97">
        <f>'Mladí jazdci'!IC23</f>
        <v>0</v>
      </c>
      <c r="ID47" s="97">
        <f>'Mladí jazdci'!ID23</f>
        <v>0</v>
      </c>
      <c r="IE47" s="97">
        <f>'Mladí jazdci'!IE23</f>
        <v>0</v>
      </c>
      <c r="IF47" s="97">
        <f>'Mladí jazdci'!IF23</f>
        <v>0</v>
      </c>
      <c r="IG47" s="97">
        <f>'Mladí jazdci'!IG23</f>
        <v>0</v>
      </c>
      <c r="IH47" s="97">
        <f>'Mladí jazdci'!IH23</f>
        <v>0</v>
      </c>
      <c r="II47" s="97">
        <f>'Mladí jazdci'!II23</f>
        <v>0</v>
      </c>
      <c r="IJ47" s="97">
        <f>'Mladí jazdci'!IJ23</f>
        <v>0</v>
      </c>
      <c r="IK47" s="97">
        <f>'Mladí jazdci'!IK23</f>
        <v>0</v>
      </c>
      <c r="IL47" s="97">
        <f>'Mladí jazdci'!IL23</f>
        <v>0</v>
      </c>
      <c r="IM47" s="97">
        <f>'Mladí jazdci'!IM23</f>
        <v>0</v>
      </c>
      <c r="IN47" s="97">
        <f>'Mladí jazdci'!IN23</f>
        <v>0</v>
      </c>
      <c r="IO47" s="97">
        <f>'Mladí jazdci'!IO23</f>
        <v>0</v>
      </c>
      <c r="IP47" s="97">
        <f>'Mladí jazdci'!IP23</f>
        <v>0</v>
      </c>
      <c r="IQ47" s="97">
        <f>'Mladí jazdci'!IQ23</f>
        <v>0</v>
      </c>
      <c r="IR47" s="97">
        <f>'Mladí jazdci'!IR23</f>
        <v>0</v>
      </c>
      <c r="IS47" s="97">
        <f>'Mladí jazdci'!IS23</f>
        <v>0</v>
      </c>
      <c r="IT47" s="97">
        <f>'Mladí jazdci'!IT23</f>
        <v>0</v>
      </c>
      <c r="IU47" s="97">
        <f>'Mladí jazdci'!IU23</f>
        <v>0</v>
      </c>
      <c r="IV47" s="97">
        <f>'Mladí jazdci'!IV23</f>
        <v>0</v>
      </c>
      <c r="IW47" s="97">
        <f>'Mladí jazdci'!IW23</f>
        <v>0</v>
      </c>
      <c r="IX47" s="97">
        <f>'Mladí jazdci'!IX23</f>
        <v>0</v>
      </c>
      <c r="IY47" s="97">
        <f>'Mladí jazdci'!IY23</f>
        <v>0</v>
      </c>
      <c r="IZ47" s="97">
        <f>'Mladí jazdci'!IZ23</f>
        <v>0</v>
      </c>
      <c r="JA47" s="97">
        <f>'Mladí jazdci'!JA23</f>
        <v>0</v>
      </c>
      <c r="JB47" s="97">
        <f>'Mladí jazdci'!JB23</f>
        <v>0</v>
      </c>
      <c r="JC47" s="97">
        <f>'Mladí jazdci'!JC23</f>
        <v>0</v>
      </c>
      <c r="JD47" s="97">
        <f>'Mladí jazdci'!JD23</f>
        <v>0</v>
      </c>
      <c r="JE47" s="97">
        <f>'Mladí jazdci'!JE23</f>
        <v>0</v>
      </c>
      <c r="JF47" s="97">
        <f>'Mladí jazdci'!JF23</f>
        <v>0</v>
      </c>
      <c r="JG47" s="97">
        <f>'Mladí jazdci'!JG23</f>
        <v>0</v>
      </c>
      <c r="JH47" s="97">
        <f>'Mladí jazdci'!JH23</f>
        <v>0</v>
      </c>
      <c r="JI47" s="97">
        <f>'Mladí jazdci'!JI23</f>
        <v>0</v>
      </c>
      <c r="JJ47" s="97">
        <f>'Mladí jazdci'!JJ23</f>
        <v>0</v>
      </c>
      <c r="JK47" s="97">
        <f>'Mladí jazdci'!JK23</f>
        <v>0</v>
      </c>
      <c r="JL47" s="97">
        <f>'Mladí jazdci'!JL23</f>
        <v>0</v>
      </c>
      <c r="JM47" s="97">
        <f>'Mladí jazdci'!JM23</f>
        <v>0</v>
      </c>
      <c r="JN47" s="97">
        <f>'Mladí jazdci'!JN23</f>
        <v>0</v>
      </c>
      <c r="JO47" s="97">
        <f>'Mladí jazdci'!JO23</f>
        <v>0</v>
      </c>
      <c r="JP47" s="97">
        <f>'Mladí jazdci'!JP23</f>
        <v>0</v>
      </c>
      <c r="JQ47" s="97">
        <f>'Mladí jazdci'!JQ23</f>
        <v>0</v>
      </c>
      <c r="JR47" s="97">
        <f>'Mladí jazdci'!JR23</f>
        <v>0</v>
      </c>
      <c r="JS47" s="97">
        <f>'Mladí jazdci'!JS23</f>
        <v>0</v>
      </c>
      <c r="JT47" s="97">
        <f>'Mladí jazdci'!JT23</f>
        <v>0</v>
      </c>
      <c r="JU47" s="97">
        <f>'Mladí jazdci'!JU23</f>
        <v>0</v>
      </c>
      <c r="JV47" s="97">
        <f>'Mladí jazdci'!JV23</f>
        <v>0</v>
      </c>
      <c r="JW47" s="97">
        <f>'Mladí jazdci'!JW23</f>
        <v>0</v>
      </c>
      <c r="JX47" s="97">
        <f>'Mladí jazdci'!JX23</f>
        <v>0</v>
      </c>
      <c r="JY47" s="97">
        <f>'Mladí jazdci'!JY23</f>
        <v>0</v>
      </c>
      <c r="JZ47" s="97">
        <f>'Mladí jazdci'!JZ23</f>
        <v>0</v>
      </c>
      <c r="KA47" s="97">
        <f>'Mladí jazdci'!KA23</f>
        <v>0</v>
      </c>
      <c r="KB47" s="97">
        <f>'Mladí jazdci'!KB23</f>
        <v>0</v>
      </c>
      <c r="KC47" s="97">
        <f>'Mladí jazdci'!KC23</f>
        <v>0</v>
      </c>
      <c r="KD47" s="97">
        <f>'Mladí jazdci'!KD23</f>
        <v>0</v>
      </c>
      <c r="KE47" s="97">
        <f>'Mladí jazdci'!KE23</f>
        <v>0</v>
      </c>
      <c r="KF47" s="97">
        <f>'Mladí jazdci'!KF23</f>
        <v>0</v>
      </c>
      <c r="KG47" s="97">
        <f>'Mladí jazdci'!KG23</f>
        <v>0</v>
      </c>
      <c r="KH47" s="97">
        <f>'Mladí jazdci'!KH23</f>
        <v>0</v>
      </c>
      <c r="KI47" s="97">
        <f>'Mladí jazdci'!KI23</f>
        <v>0</v>
      </c>
      <c r="KJ47" s="97">
        <f>'Mladí jazdci'!KJ23</f>
        <v>0</v>
      </c>
      <c r="KK47" s="97">
        <f>'Mladí jazdci'!KK23</f>
        <v>0</v>
      </c>
      <c r="KL47" s="97">
        <f>'Mladí jazdci'!KL23</f>
        <v>0</v>
      </c>
      <c r="KM47" s="97">
        <f>'Mladí jazdci'!KM23</f>
        <v>0</v>
      </c>
      <c r="KN47" s="97">
        <f>'Mladí jazdci'!KN23</f>
        <v>0</v>
      </c>
      <c r="KO47" s="97">
        <f>'Mladí jazdci'!KO23</f>
        <v>0</v>
      </c>
      <c r="KP47" s="97">
        <f>'Mladí jazdci'!KP23</f>
        <v>0</v>
      </c>
      <c r="KQ47" s="97">
        <f>'Mladí jazdci'!KQ23</f>
        <v>0</v>
      </c>
      <c r="KR47" s="97">
        <f>'Mladí jazdci'!KR23</f>
        <v>0</v>
      </c>
      <c r="KS47" s="97">
        <f>'Mladí jazdci'!KS23</f>
        <v>0</v>
      </c>
      <c r="KT47" s="97">
        <f>'Mladí jazdci'!KT23</f>
        <v>0</v>
      </c>
      <c r="KU47" s="97">
        <f>'Mladí jazdci'!KU23</f>
        <v>0</v>
      </c>
      <c r="KV47" s="97">
        <f>'Mladí jazdci'!KV23</f>
        <v>0</v>
      </c>
      <c r="KW47" s="97">
        <f>'Mladí jazdci'!KW23</f>
        <v>0</v>
      </c>
      <c r="KX47" s="97">
        <f>'Mladí jazdci'!KX23</f>
        <v>0</v>
      </c>
      <c r="KY47" s="97">
        <f>'Mladí jazdci'!KY23</f>
        <v>0</v>
      </c>
      <c r="KZ47" s="97">
        <f>'Mladí jazdci'!KZ23</f>
        <v>0</v>
      </c>
      <c r="LA47" s="97">
        <f>'Mladí jazdci'!LA23</f>
        <v>0</v>
      </c>
      <c r="LB47" s="97">
        <f>'Mladí jazdci'!LB23</f>
        <v>0</v>
      </c>
      <c r="LC47" s="97">
        <f>'Mladí jazdci'!LC23</f>
        <v>0</v>
      </c>
      <c r="LD47" s="97">
        <f>'Mladí jazdci'!LD23</f>
        <v>0</v>
      </c>
      <c r="LE47" s="97">
        <f>'Mladí jazdci'!LE23</f>
        <v>0</v>
      </c>
      <c r="LF47" s="97">
        <f>'Mladí jazdci'!LF23</f>
        <v>0</v>
      </c>
      <c r="LG47" s="97">
        <f>'Mladí jazdci'!LG23</f>
        <v>0</v>
      </c>
      <c r="LH47" s="97">
        <f>'Mladí jazdci'!LH23</f>
        <v>0</v>
      </c>
      <c r="LI47" s="97">
        <f>'Mladí jazdci'!LI23</f>
        <v>0</v>
      </c>
      <c r="LJ47" s="97">
        <f>'Mladí jazdci'!LJ23</f>
        <v>0</v>
      </c>
      <c r="LK47" s="97">
        <f>'Mladí jazdci'!LK23</f>
        <v>0</v>
      </c>
      <c r="LL47" s="97">
        <f>'Mladí jazdci'!LL23</f>
        <v>0</v>
      </c>
      <c r="LM47" s="97">
        <f>'Mladí jazdci'!LM23</f>
        <v>0</v>
      </c>
      <c r="LN47" s="97">
        <f>'Mladí jazdci'!LN23</f>
        <v>0</v>
      </c>
      <c r="LO47" s="97">
        <f>'Mladí jazdci'!LO23</f>
        <v>0</v>
      </c>
      <c r="LP47" s="97">
        <f>'Mladí jazdci'!LP23</f>
        <v>0</v>
      </c>
      <c r="LQ47" s="97">
        <f>'Mladí jazdci'!LQ23</f>
        <v>0</v>
      </c>
      <c r="LR47" s="97">
        <f>'Mladí jazdci'!LR23</f>
        <v>0</v>
      </c>
      <c r="LS47" s="97">
        <f>'Mladí jazdci'!LS23</f>
        <v>0</v>
      </c>
      <c r="LT47" s="97">
        <f>'Mladí jazdci'!LT23</f>
        <v>0</v>
      </c>
      <c r="LU47" s="97">
        <f>'Mladí jazdci'!LU23</f>
        <v>0</v>
      </c>
      <c r="LV47" s="97">
        <f>'Mladí jazdci'!LV23</f>
        <v>0</v>
      </c>
      <c r="LW47" s="97">
        <f>'Mladí jazdci'!LW23</f>
        <v>0</v>
      </c>
      <c r="LX47" s="97">
        <f>'Mladí jazdci'!LX23</f>
        <v>0</v>
      </c>
      <c r="LY47" s="97">
        <f>'Mladí jazdci'!LY23</f>
        <v>0</v>
      </c>
      <c r="LZ47" s="97">
        <f>'Mladí jazdci'!LZ23</f>
        <v>0</v>
      </c>
      <c r="MA47" s="97">
        <f>'Mladí jazdci'!MA23</f>
        <v>0</v>
      </c>
      <c r="MB47" s="97">
        <f>'Mladí jazdci'!MB23</f>
        <v>0</v>
      </c>
      <c r="MC47" s="97">
        <f>'Mladí jazdci'!MC23</f>
        <v>0</v>
      </c>
      <c r="MD47" s="97">
        <f>'Mladí jazdci'!MD23</f>
        <v>0</v>
      </c>
      <c r="ME47" s="97">
        <f>'Mladí jazdci'!ME23</f>
        <v>0</v>
      </c>
      <c r="MF47" s="97">
        <f>'Mladí jazdci'!MF23</f>
        <v>0</v>
      </c>
      <c r="MG47" s="97">
        <f>'Mladí jazdci'!MG23</f>
        <v>0</v>
      </c>
      <c r="MH47" s="97">
        <f>'Mladí jazdci'!MH23</f>
        <v>0</v>
      </c>
      <c r="MI47" s="97">
        <f>'Mladí jazdci'!MI23</f>
        <v>0</v>
      </c>
      <c r="MJ47" s="97">
        <f>'Mladí jazdci'!MJ23</f>
        <v>0</v>
      </c>
      <c r="MK47" s="97">
        <f>'Mladí jazdci'!MK23</f>
        <v>0</v>
      </c>
      <c r="ML47" s="97">
        <f>'Mladí jazdci'!ML23</f>
        <v>0</v>
      </c>
      <c r="MM47" s="97">
        <f>'Mladí jazdci'!MM23</f>
        <v>0</v>
      </c>
      <c r="MN47" s="97">
        <f>'Mladí jazdci'!MN23</f>
        <v>0</v>
      </c>
      <c r="MO47" s="97">
        <f>'Mladí jazdci'!MO23</f>
        <v>0</v>
      </c>
      <c r="MP47" s="97">
        <f>'Mladí jazdci'!MP23</f>
        <v>0</v>
      </c>
      <c r="MQ47" s="97">
        <f>'Mladí jazdci'!MQ23</f>
        <v>0</v>
      </c>
      <c r="MR47" s="97">
        <f>'Mladí jazdci'!MR23</f>
        <v>0</v>
      </c>
      <c r="MS47" s="97">
        <f>'Mladí jazdci'!MS23</f>
        <v>0</v>
      </c>
      <c r="MT47" s="97">
        <f>'Mladí jazdci'!MT23</f>
        <v>0</v>
      </c>
      <c r="MU47" s="97">
        <f>'Mladí jazdci'!MU23</f>
        <v>0</v>
      </c>
      <c r="MV47" s="97">
        <f>'Mladí jazdci'!MV23</f>
        <v>0</v>
      </c>
      <c r="MW47" s="97">
        <f>'Mladí jazdci'!MW23</f>
        <v>0</v>
      </c>
      <c r="MX47" s="97">
        <f>'Mladí jazdci'!MX23</f>
        <v>0</v>
      </c>
      <c r="MY47" s="97">
        <f>'Mladí jazdci'!MY23</f>
        <v>0</v>
      </c>
      <c r="MZ47" s="97">
        <f>'Mladí jazdci'!MZ23</f>
        <v>0</v>
      </c>
      <c r="NA47" s="97">
        <f>'Mladí jazdci'!NA23</f>
        <v>0</v>
      </c>
      <c r="NB47" s="97">
        <f>'Mladí jazdci'!NB23</f>
        <v>0</v>
      </c>
      <c r="NC47" s="97">
        <f>'Mladí jazdci'!NC23</f>
        <v>0</v>
      </c>
      <c r="ND47" s="97">
        <f>'Mladí jazdci'!ND23</f>
        <v>0</v>
      </c>
      <c r="NE47" s="97">
        <f>'Mladí jazdci'!NE23</f>
        <v>0</v>
      </c>
      <c r="NF47" s="97">
        <f>'Mladí jazdci'!NF23</f>
        <v>0</v>
      </c>
      <c r="NG47" s="97">
        <f>'Mladí jazdci'!NG23</f>
        <v>0</v>
      </c>
      <c r="NH47" s="97">
        <f>'Mladí jazdci'!NH23</f>
        <v>0</v>
      </c>
      <c r="NI47" s="97">
        <f>'Mladí jazdci'!NI23</f>
        <v>0</v>
      </c>
      <c r="NJ47" s="97">
        <f>'Mladí jazdci'!NJ23</f>
        <v>0</v>
      </c>
      <c r="NK47" s="97">
        <f>'Mladí jazdci'!NK23</f>
        <v>0</v>
      </c>
      <c r="NL47" s="97">
        <f>'Mladí jazdci'!NL23</f>
        <v>0</v>
      </c>
      <c r="NM47" s="97">
        <f>'Mladí jazdci'!NM23</f>
        <v>0</v>
      </c>
      <c r="NN47" s="97">
        <f>'Mladí jazdci'!NN23</f>
        <v>0</v>
      </c>
      <c r="NO47" s="97">
        <f>'Mladí jazdci'!NO23</f>
        <v>0</v>
      </c>
      <c r="NP47" s="97">
        <f>'Mladí jazdci'!NP23</f>
        <v>0</v>
      </c>
      <c r="NQ47" s="97">
        <f>'Mladí jazdci'!NQ23</f>
        <v>0</v>
      </c>
      <c r="NR47" s="97">
        <f>'Mladí jazdci'!NR23</f>
        <v>0</v>
      </c>
      <c r="NS47" s="97">
        <f>'Mladí jazdci'!NS23</f>
        <v>0</v>
      </c>
      <c r="NT47" s="97">
        <f>'Mladí jazdci'!NT23</f>
        <v>0</v>
      </c>
      <c r="NU47" s="97">
        <f>'Mladí jazdci'!NU23</f>
        <v>0</v>
      </c>
      <c r="NV47" s="97">
        <f>'Mladí jazdci'!NV23</f>
        <v>0</v>
      </c>
      <c r="NW47" s="97">
        <f>'Mladí jazdci'!NW23</f>
        <v>0</v>
      </c>
      <c r="NX47" s="97">
        <f>'Mladí jazdci'!NX23</f>
        <v>0</v>
      </c>
      <c r="NY47" s="97">
        <f>'Mladí jazdci'!NY23</f>
        <v>0</v>
      </c>
      <c r="NZ47" s="97">
        <f>'Mladí jazdci'!NZ23</f>
        <v>0</v>
      </c>
      <c r="OA47" s="97">
        <f>'Mladí jazdci'!OA23</f>
        <v>0</v>
      </c>
      <c r="OB47" s="97">
        <f>'Mladí jazdci'!OB23</f>
        <v>0</v>
      </c>
      <c r="OC47" s="97">
        <f>'Mladí jazdci'!OC23</f>
        <v>0</v>
      </c>
      <c r="OD47" s="97">
        <f>'Mladí jazdci'!OD23</f>
        <v>0</v>
      </c>
      <c r="OE47" s="97">
        <f>'Mladí jazdci'!OE23</f>
        <v>0</v>
      </c>
      <c r="OF47" s="97">
        <f>'Mladí jazdci'!OF23</f>
        <v>0</v>
      </c>
      <c r="OG47" s="97">
        <f>'Mladí jazdci'!OG23</f>
        <v>0</v>
      </c>
      <c r="OH47" s="97">
        <f>'Mladí jazdci'!OH23</f>
        <v>0</v>
      </c>
      <c r="OI47" s="97">
        <f>'Mladí jazdci'!OI23</f>
        <v>0</v>
      </c>
      <c r="OJ47" s="97">
        <f>'Mladí jazdci'!OJ23</f>
        <v>0</v>
      </c>
      <c r="OK47" s="97">
        <f>'Mladí jazdci'!OK23</f>
        <v>0</v>
      </c>
      <c r="OL47" s="97">
        <f>'Mladí jazdci'!OL23</f>
        <v>0</v>
      </c>
      <c r="OM47" s="97">
        <f>'Mladí jazdci'!OM23</f>
        <v>0</v>
      </c>
      <c r="ON47" s="97">
        <f>'Mladí jazdci'!ON23</f>
        <v>0</v>
      </c>
      <c r="OO47" s="97">
        <f>'Mladí jazdci'!OO23</f>
        <v>0</v>
      </c>
      <c r="OP47" s="97">
        <f>'Mladí jazdci'!OP23</f>
        <v>0</v>
      </c>
      <c r="OQ47" s="97">
        <f>'Mladí jazdci'!OQ23</f>
        <v>0</v>
      </c>
      <c r="OR47" s="97">
        <f>'Mladí jazdci'!OR23</f>
        <v>0</v>
      </c>
      <c r="OS47" s="97">
        <f>'Mladí jazdci'!OS23</f>
        <v>0</v>
      </c>
      <c r="OT47" s="97">
        <f>'Mladí jazdci'!OT23</f>
        <v>0</v>
      </c>
      <c r="OU47" s="97">
        <f>'Mladí jazdci'!OU23</f>
        <v>0</v>
      </c>
      <c r="OV47" s="97">
        <f>'Mladí jazdci'!OV23</f>
        <v>0</v>
      </c>
      <c r="OW47" s="97">
        <f>'Mladí jazdci'!OW23</f>
        <v>0</v>
      </c>
      <c r="OX47" s="97">
        <f>'Mladí jazdci'!OX23</f>
        <v>0</v>
      </c>
      <c r="OY47" s="97">
        <f>'Mladí jazdci'!OY23</f>
        <v>0</v>
      </c>
      <c r="OZ47" s="97">
        <f>'Mladí jazdci'!OZ23</f>
        <v>0</v>
      </c>
      <c r="PA47" s="97">
        <f>'Mladí jazdci'!PA23</f>
        <v>0</v>
      </c>
      <c r="PB47" s="97">
        <f>'Mladí jazdci'!PB23</f>
        <v>0</v>
      </c>
      <c r="PC47" s="97">
        <f>'Mladí jazdci'!PC23</f>
        <v>0</v>
      </c>
      <c r="PD47" s="97">
        <f>'Mladí jazdci'!PD23</f>
        <v>0</v>
      </c>
      <c r="PE47" s="97">
        <f>'Mladí jazdci'!PE23</f>
        <v>0</v>
      </c>
      <c r="PF47" s="97">
        <f>'Mladí jazdci'!PF23</f>
        <v>0</v>
      </c>
      <c r="PG47" s="97">
        <f>'Mladí jazdci'!PG23</f>
        <v>0</v>
      </c>
      <c r="PH47" s="97">
        <f>'Mladí jazdci'!PH23</f>
        <v>0</v>
      </c>
      <c r="PI47" s="97">
        <f>'Mladí jazdci'!PI23</f>
        <v>0</v>
      </c>
      <c r="PJ47" s="97">
        <f>'Mladí jazdci'!PJ23</f>
        <v>0</v>
      </c>
      <c r="PK47" s="97">
        <f>'Mladí jazdci'!PK23</f>
        <v>0</v>
      </c>
      <c r="PL47" s="97">
        <f>'Mladí jazdci'!PL23</f>
        <v>0</v>
      </c>
      <c r="PM47" s="97">
        <f>'Mladí jazdci'!PM23</f>
        <v>0</v>
      </c>
      <c r="PN47" s="97">
        <f>'Mladí jazdci'!PN23</f>
        <v>0</v>
      </c>
      <c r="PO47" s="97">
        <f>'Mladí jazdci'!PO23</f>
        <v>0</v>
      </c>
      <c r="PP47" s="97">
        <f>'Mladí jazdci'!PP23</f>
        <v>0</v>
      </c>
      <c r="PQ47" s="97">
        <f>'Mladí jazdci'!PQ23</f>
        <v>0</v>
      </c>
      <c r="PR47" s="97">
        <f>'Mladí jazdci'!PR23</f>
        <v>0</v>
      </c>
      <c r="PS47" s="97">
        <f>'Mladí jazdci'!PS23</f>
        <v>0</v>
      </c>
      <c r="PT47" s="97">
        <f>'Mladí jazdci'!PT23</f>
        <v>0</v>
      </c>
      <c r="PU47" s="97">
        <f>'Mladí jazdci'!PU23</f>
        <v>0</v>
      </c>
      <c r="PV47" s="97">
        <f>'Mladí jazdci'!PV23</f>
        <v>0</v>
      </c>
      <c r="PW47" s="97">
        <f>'Mladí jazdci'!PW23</f>
        <v>0</v>
      </c>
      <c r="PX47" s="97">
        <f>'Mladí jazdci'!PX23</f>
        <v>0</v>
      </c>
      <c r="PY47" s="97">
        <f>'Mladí jazdci'!PY23</f>
        <v>0</v>
      </c>
      <c r="PZ47" s="97">
        <f>'Mladí jazdci'!PZ23</f>
        <v>0</v>
      </c>
      <c r="QA47" s="97">
        <f>'Mladí jazdci'!QA23</f>
        <v>0</v>
      </c>
      <c r="QB47" s="97">
        <f>'Mladí jazdci'!QB23</f>
        <v>0</v>
      </c>
      <c r="QC47" s="97">
        <f>'Mladí jazdci'!QC23</f>
        <v>0</v>
      </c>
      <c r="QD47" s="97">
        <f>'Mladí jazdci'!QD23</f>
        <v>0</v>
      </c>
      <c r="QE47" s="97">
        <f>'Mladí jazdci'!QE23</f>
        <v>0</v>
      </c>
      <c r="QF47" s="97">
        <f>'Mladí jazdci'!QF23</f>
        <v>0</v>
      </c>
      <c r="QG47" s="97">
        <f>'Mladí jazdci'!QG23</f>
        <v>0</v>
      </c>
      <c r="QH47" s="97">
        <f>'Mladí jazdci'!QH23</f>
        <v>0</v>
      </c>
      <c r="QI47" s="97">
        <f>'Mladí jazdci'!QI23</f>
        <v>0</v>
      </c>
      <c r="QJ47" s="97">
        <f>'Mladí jazdci'!QJ23</f>
        <v>0</v>
      </c>
      <c r="QK47" s="97">
        <f>'Mladí jazdci'!QK23</f>
        <v>0</v>
      </c>
      <c r="QL47" s="97">
        <f>'Mladí jazdci'!QL23</f>
        <v>0</v>
      </c>
      <c r="QM47" s="97">
        <f>'Mladí jazdci'!QM23</f>
        <v>0</v>
      </c>
      <c r="QN47" s="97">
        <f>'Mladí jazdci'!QN23</f>
        <v>0</v>
      </c>
      <c r="QO47" s="97">
        <f>'Mladí jazdci'!QO23</f>
        <v>0</v>
      </c>
      <c r="QP47" s="97">
        <f>'Mladí jazdci'!QP23</f>
        <v>0</v>
      </c>
      <c r="QQ47" s="97">
        <f>'Mladí jazdci'!QQ23</f>
        <v>0</v>
      </c>
      <c r="QR47" s="97">
        <f>'Mladí jazdci'!QR23</f>
        <v>0</v>
      </c>
      <c r="QS47" s="97">
        <f>'Mladí jazdci'!QS23</f>
        <v>0</v>
      </c>
      <c r="QT47" s="97">
        <f>'Mladí jazdci'!QT23</f>
        <v>0</v>
      </c>
      <c r="QU47" s="97">
        <f>'Mladí jazdci'!QU23</f>
        <v>0</v>
      </c>
      <c r="QV47" s="97">
        <f>'Mladí jazdci'!QV23</f>
        <v>0</v>
      </c>
      <c r="QW47" s="97">
        <f>'Mladí jazdci'!QW23</f>
        <v>0</v>
      </c>
      <c r="QX47" s="97">
        <f>'Mladí jazdci'!QX23</f>
        <v>0</v>
      </c>
      <c r="QY47" s="97">
        <f>'Mladí jazdci'!QY23</f>
        <v>0</v>
      </c>
      <c r="QZ47" s="97">
        <f>'Mladí jazdci'!QZ23</f>
        <v>0</v>
      </c>
      <c r="RA47" s="97">
        <f>'Mladí jazdci'!RA23</f>
        <v>0</v>
      </c>
      <c r="RB47" s="97">
        <f>'Mladí jazdci'!RB23</f>
        <v>0</v>
      </c>
      <c r="RC47" s="97">
        <f>'Mladí jazdci'!RC23</f>
        <v>0</v>
      </c>
      <c r="RD47" s="97">
        <f>'Mladí jazdci'!RD23</f>
        <v>0</v>
      </c>
      <c r="RE47" s="97">
        <f>'Mladí jazdci'!RE23</f>
        <v>0</v>
      </c>
      <c r="RF47" s="97">
        <f>'Mladí jazdci'!RF23</f>
        <v>0</v>
      </c>
      <c r="RG47" s="97">
        <f>'Mladí jazdci'!RG23</f>
        <v>0</v>
      </c>
      <c r="RH47" s="97">
        <f>'Mladí jazdci'!RH23</f>
        <v>0</v>
      </c>
      <c r="RI47" s="97">
        <f>'Mladí jazdci'!RI23</f>
        <v>0</v>
      </c>
      <c r="RJ47" s="97">
        <f>'Mladí jazdci'!RJ23</f>
        <v>0</v>
      </c>
      <c r="RK47" s="97">
        <f>'Mladí jazdci'!RK23</f>
        <v>0</v>
      </c>
      <c r="RL47" s="97">
        <f>'Mladí jazdci'!RL23</f>
        <v>0</v>
      </c>
      <c r="RM47" s="97">
        <f>'Mladí jazdci'!RM23</f>
        <v>0</v>
      </c>
      <c r="RN47" s="97">
        <f>'Mladí jazdci'!RN23</f>
        <v>0</v>
      </c>
      <c r="RO47" s="97">
        <f>'Mladí jazdci'!RO23</f>
        <v>0</v>
      </c>
      <c r="RP47" s="97">
        <f>'Mladí jazdci'!RP23</f>
        <v>0</v>
      </c>
      <c r="RQ47" s="97">
        <f>'Mladí jazdci'!RQ23</f>
        <v>0</v>
      </c>
      <c r="RR47" s="97">
        <f>'Mladí jazdci'!RR23</f>
        <v>0</v>
      </c>
      <c r="RS47" s="97">
        <f>'Mladí jazdci'!RS23</f>
        <v>0</v>
      </c>
      <c r="RT47" s="97">
        <f>'Mladí jazdci'!RT23</f>
        <v>0</v>
      </c>
      <c r="RU47" s="97">
        <f>'Mladí jazdci'!RU23</f>
        <v>0</v>
      </c>
      <c r="RV47" s="97">
        <f>'Mladí jazdci'!RV23</f>
        <v>0</v>
      </c>
      <c r="RW47" s="97">
        <f>'Mladí jazdci'!RW23</f>
        <v>0</v>
      </c>
      <c r="RX47" s="97">
        <f>'Mladí jazdci'!RX23</f>
        <v>0</v>
      </c>
      <c r="RY47" s="97">
        <f>'Mladí jazdci'!RY23</f>
        <v>0</v>
      </c>
      <c r="RZ47" s="97">
        <f>'Mladí jazdci'!RZ23</f>
        <v>0</v>
      </c>
      <c r="SA47" s="97">
        <f>'Mladí jazdci'!SA23</f>
        <v>0</v>
      </c>
      <c r="SB47" s="97">
        <f>'Mladí jazdci'!SB23</f>
        <v>0</v>
      </c>
      <c r="SC47" s="97">
        <f>'Mladí jazdci'!SC23</f>
        <v>0</v>
      </c>
      <c r="SD47" s="97">
        <f>'Mladí jazdci'!SD23</f>
        <v>0</v>
      </c>
      <c r="SE47" s="97">
        <f>'Mladí jazdci'!SE23</f>
        <v>0</v>
      </c>
      <c r="SF47" s="97">
        <f>'Mladí jazdci'!SF23</f>
        <v>0</v>
      </c>
      <c r="SG47" s="97">
        <f>'Mladí jazdci'!SG23</f>
        <v>0</v>
      </c>
      <c r="SH47" s="97">
        <f>'Mladí jazdci'!SH23</f>
        <v>0</v>
      </c>
      <c r="SI47" s="97">
        <f>'Mladí jazdci'!SI23</f>
        <v>0</v>
      </c>
      <c r="SJ47" s="97">
        <f>'Mladí jazdci'!SJ23</f>
        <v>0</v>
      </c>
      <c r="SK47" s="97">
        <f>'Mladí jazdci'!SK23</f>
        <v>0</v>
      </c>
      <c r="SL47" s="97">
        <f>'Mladí jazdci'!SL23</f>
        <v>0</v>
      </c>
      <c r="SM47" s="97">
        <f>'Mladí jazdci'!SM23</f>
        <v>0</v>
      </c>
      <c r="SN47" s="97">
        <f>'Mladí jazdci'!SN23</f>
        <v>0</v>
      </c>
      <c r="SO47" s="97">
        <f>'Mladí jazdci'!SO23</f>
        <v>0</v>
      </c>
      <c r="SP47" s="97">
        <f>'Mladí jazdci'!SP23</f>
        <v>0</v>
      </c>
      <c r="SQ47" s="97">
        <f>'Mladí jazdci'!SQ23</f>
        <v>0</v>
      </c>
      <c r="SR47" s="97">
        <f>'Mladí jazdci'!SR23</f>
        <v>0</v>
      </c>
      <c r="SS47" s="97">
        <f>'Mladí jazdci'!SS23</f>
        <v>0</v>
      </c>
      <c r="ST47" s="97">
        <f>'Mladí jazdci'!ST23</f>
        <v>0</v>
      </c>
      <c r="SU47" s="97">
        <f>'Mladí jazdci'!SU23</f>
        <v>0</v>
      </c>
      <c r="SV47" s="97">
        <f>'Mladí jazdci'!SV23</f>
        <v>0</v>
      </c>
      <c r="SW47" s="97">
        <f>'Mladí jazdci'!SW23</f>
        <v>0</v>
      </c>
      <c r="SX47" s="97">
        <f>'Mladí jazdci'!SX23</f>
        <v>0</v>
      </c>
      <c r="SY47" s="97">
        <f>'Mladí jazdci'!SY23</f>
        <v>0</v>
      </c>
      <c r="SZ47" s="97">
        <f>'Mladí jazdci'!SZ23</f>
        <v>0</v>
      </c>
      <c r="TA47" s="97">
        <f>'Mladí jazdci'!TA23</f>
        <v>0</v>
      </c>
      <c r="TB47" s="97">
        <f>'Mladí jazdci'!TB23</f>
        <v>0</v>
      </c>
    </row>
    <row r="48" spans="1:522" s="1" customFormat="1" ht="18" customHeight="1" x14ac:dyDescent="0.2">
      <c r="A48" s="12"/>
      <c r="B48" s="11"/>
      <c r="E48" s="4" t="s">
        <v>87</v>
      </c>
      <c r="F48" s="9">
        <v>8401</v>
      </c>
      <c r="G48" s="9" t="s">
        <v>94</v>
      </c>
      <c r="H48" s="4" t="s">
        <v>19</v>
      </c>
      <c r="I48" s="1">
        <f t="shared" si="1"/>
        <v>21</v>
      </c>
      <c r="J48" s="12"/>
      <c r="K48" s="97">
        <f>Juniori!K22</f>
        <v>0</v>
      </c>
      <c r="L48" s="97">
        <f>Juniori!L22</f>
        <v>0</v>
      </c>
      <c r="M48" s="97">
        <f>Juniori!M22</f>
        <v>0</v>
      </c>
      <c r="N48" s="97">
        <f>Juniori!N22</f>
        <v>0</v>
      </c>
      <c r="O48" s="97">
        <f>Juniori!O22</f>
        <v>0</v>
      </c>
      <c r="P48" s="97">
        <f>Juniori!P22</f>
        <v>0</v>
      </c>
      <c r="Q48" s="97">
        <f>Juniori!Q22</f>
        <v>0</v>
      </c>
      <c r="R48" s="97">
        <f>Juniori!R22</f>
        <v>0</v>
      </c>
      <c r="S48" s="97">
        <f>Juniori!S22</f>
        <v>0</v>
      </c>
      <c r="T48" s="97">
        <f>Juniori!T22</f>
        <v>0</v>
      </c>
      <c r="U48" s="97">
        <f>Juniori!U22</f>
        <v>0</v>
      </c>
      <c r="V48" s="97">
        <f>Juniori!V22</f>
        <v>0</v>
      </c>
      <c r="W48" s="97">
        <f>Juniori!W22</f>
        <v>0</v>
      </c>
      <c r="X48" s="97">
        <f>Juniori!X22</f>
        <v>0</v>
      </c>
      <c r="Y48" s="97">
        <f>Juniori!Y22</f>
        <v>0</v>
      </c>
      <c r="Z48" s="97">
        <f>Juniori!Z22</f>
        <v>0</v>
      </c>
      <c r="AA48" s="97">
        <f>Juniori!AA22</f>
        <v>0</v>
      </c>
      <c r="AB48" s="97">
        <f>Juniori!AB22</f>
        <v>0</v>
      </c>
      <c r="AC48" s="97">
        <f>Juniori!AC22</f>
        <v>0</v>
      </c>
      <c r="AD48" s="97">
        <f>Juniori!AD22</f>
        <v>0</v>
      </c>
      <c r="AE48" s="97">
        <f>Juniori!AE22</f>
        <v>0</v>
      </c>
      <c r="AF48" s="97">
        <f>Juniori!AF22</f>
        <v>0</v>
      </c>
      <c r="AG48" s="97">
        <f>Juniori!AG22</f>
        <v>0</v>
      </c>
      <c r="AH48" s="97">
        <f>Juniori!AH22</f>
        <v>0</v>
      </c>
      <c r="AI48" s="97">
        <f>Juniori!AI22</f>
        <v>0</v>
      </c>
      <c r="AJ48" s="97">
        <f>Juniori!AJ22</f>
        <v>0</v>
      </c>
      <c r="AK48" s="97">
        <f>Juniori!AK22</f>
        <v>0</v>
      </c>
      <c r="AL48" s="97">
        <f>Juniori!AL22</f>
        <v>0</v>
      </c>
      <c r="AM48" s="97">
        <f>Juniori!AM22</f>
        <v>0</v>
      </c>
      <c r="AN48" s="97">
        <f>Juniori!AN22</f>
        <v>0</v>
      </c>
      <c r="AO48" s="97">
        <f>Juniori!AO22</f>
        <v>0</v>
      </c>
      <c r="AP48" s="97">
        <f>Juniori!AP22</f>
        <v>0</v>
      </c>
      <c r="AQ48" s="97">
        <f>Juniori!AQ22</f>
        <v>0</v>
      </c>
      <c r="AR48" s="97">
        <f>Juniori!AR22</f>
        <v>0</v>
      </c>
      <c r="AS48" s="97">
        <f>Juniori!AS22</f>
        <v>0</v>
      </c>
      <c r="AT48" s="97">
        <f>Juniori!AT22</f>
        <v>0</v>
      </c>
      <c r="AU48" s="97">
        <f>Juniori!AU22</f>
        <v>0</v>
      </c>
      <c r="AV48" s="97">
        <f>Juniori!AV22</f>
        <v>0</v>
      </c>
      <c r="AW48" s="97">
        <f>Juniori!AW22</f>
        <v>0</v>
      </c>
      <c r="AX48" s="97">
        <f>Juniori!AX22</f>
        <v>0</v>
      </c>
      <c r="AY48" s="97">
        <f>Juniori!AY22</f>
        <v>0</v>
      </c>
      <c r="AZ48" s="97">
        <f>Juniori!AZ22</f>
        <v>0</v>
      </c>
      <c r="BA48" s="97">
        <f>Juniori!BA22</f>
        <v>0</v>
      </c>
      <c r="BB48" s="97">
        <f>Juniori!BB22</f>
        <v>0</v>
      </c>
      <c r="BC48" s="97">
        <f>Juniori!BC22</f>
        <v>0</v>
      </c>
      <c r="BD48" s="97">
        <f>Juniori!BD22</f>
        <v>0</v>
      </c>
      <c r="BE48" s="97">
        <f>Juniori!BE22</f>
        <v>0</v>
      </c>
      <c r="BF48" s="97">
        <f>Juniori!BF22</f>
        <v>0</v>
      </c>
      <c r="BG48" s="97">
        <f>Juniori!BG22</f>
        <v>0</v>
      </c>
      <c r="BH48" s="97">
        <f>Juniori!BH22</f>
        <v>0</v>
      </c>
      <c r="BI48" s="97">
        <f>Juniori!BI22</f>
        <v>0</v>
      </c>
      <c r="BJ48" s="97">
        <f>Juniori!BJ22</f>
        <v>0</v>
      </c>
      <c r="BK48" s="97">
        <f>Juniori!BK22</f>
        <v>0</v>
      </c>
      <c r="BL48" s="97">
        <f>Juniori!BL22</f>
        <v>0</v>
      </c>
      <c r="BM48" s="97">
        <f>Juniori!BM22</f>
        <v>0</v>
      </c>
      <c r="BN48" s="97">
        <f>Juniori!BN22</f>
        <v>0</v>
      </c>
      <c r="BO48" s="97">
        <f>Juniori!BO22</f>
        <v>3</v>
      </c>
      <c r="BP48" s="97">
        <f>Juniori!BP22</f>
        <v>0</v>
      </c>
      <c r="BQ48" s="97">
        <f>Juniori!BQ22</f>
        <v>0</v>
      </c>
      <c r="BR48" s="97">
        <f>Juniori!BR22</f>
        <v>8</v>
      </c>
      <c r="BS48" s="97">
        <f>Juniori!BS22</f>
        <v>0</v>
      </c>
      <c r="BT48" s="97">
        <f>Juniori!BT22</f>
        <v>0</v>
      </c>
      <c r="BU48" s="97">
        <f>Juniori!BU22</f>
        <v>0</v>
      </c>
      <c r="BV48" s="97">
        <f>Juniori!BV22</f>
        <v>0</v>
      </c>
      <c r="BW48" s="97">
        <f>Juniori!BW22</f>
        <v>0</v>
      </c>
      <c r="BX48" s="97">
        <f>Juniori!BX22</f>
        <v>0</v>
      </c>
      <c r="BY48" s="97">
        <f>Juniori!BY22</f>
        <v>0</v>
      </c>
      <c r="BZ48" s="97">
        <f>Juniori!BZ22</f>
        <v>0</v>
      </c>
      <c r="CA48" s="97">
        <f>Juniori!CA22</f>
        <v>0</v>
      </c>
      <c r="CB48" s="97">
        <f>Juniori!CB22</f>
        <v>0</v>
      </c>
      <c r="CC48" s="97">
        <f>Juniori!CC22</f>
        <v>0</v>
      </c>
      <c r="CD48" s="97">
        <f>Juniori!CD22</f>
        <v>0</v>
      </c>
      <c r="CE48" s="97">
        <f>Juniori!CE22</f>
        <v>0</v>
      </c>
      <c r="CF48" s="97">
        <f>Juniori!CF22</f>
        <v>0</v>
      </c>
      <c r="CG48" s="97">
        <f>Juniori!CG22</f>
        <v>0</v>
      </c>
      <c r="CH48" s="97">
        <f>Juniori!CH22</f>
        <v>0</v>
      </c>
      <c r="CI48" s="97">
        <f>Juniori!CI22</f>
        <v>0</v>
      </c>
      <c r="CJ48" s="97">
        <f>Juniori!CJ22</f>
        <v>0</v>
      </c>
      <c r="CK48" s="97">
        <f>Juniori!CK22</f>
        <v>0</v>
      </c>
      <c r="CL48" s="97">
        <f>Juniori!CL22</f>
        <v>0</v>
      </c>
      <c r="CM48" s="97">
        <f>Juniori!CM22</f>
        <v>0</v>
      </c>
      <c r="CN48" s="97">
        <f>Juniori!CN22</f>
        <v>0</v>
      </c>
      <c r="CO48" s="97">
        <f>Juniori!CO22</f>
        <v>0</v>
      </c>
      <c r="CP48" s="97">
        <f>Juniori!CP22</f>
        <v>0</v>
      </c>
      <c r="CQ48" s="97">
        <f>Juniori!CQ22</f>
        <v>0</v>
      </c>
      <c r="CR48" s="97">
        <f>Juniori!CR22</f>
        <v>0</v>
      </c>
      <c r="CS48" s="97">
        <f>Juniori!CS22</f>
        <v>0</v>
      </c>
      <c r="CT48" s="97">
        <f>Juniori!CT22</f>
        <v>0</v>
      </c>
      <c r="CU48" s="97">
        <f>Juniori!CU22</f>
        <v>0</v>
      </c>
      <c r="CV48" s="97">
        <f>Juniori!CV22</f>
        <v>0</v>
      </c>
      <c r="CW48" s="97">
        <f>Juniori!CW22</f>
        <v>0</v>
      </c>
      <c r="CX48" s="97">
        <f>Juniori!CX22</f>
        <v>0</v>
      </c>
      <c r="CY48" s="97">
        <f>Juniori!CY22</f>
        <v>0</v>
      </c>
      <c r="CZ48" s="97">
        <f>Juniori!CZ22</f>
        <v>0</v>
      </c>
      <c r="DA48" s="97">
        <f>Juniori!DA22</f>
        <v>0</v>
      </c>
      <c r="DB48" s="97">
        <f>Juniori!DB22</f>
        <v>0</v>
      </c>
      <c r="DC48" s="97">
        <f>Juniori!DC22</f>
        <v>0</v>
      </c>
      <c r="DD48" s="97">
        <f>Juniori!DD22</f>
        <v>0</v>
      </c>
      <c r="DE48" s="97">
        <f>Juniori!DE22</f>
        <v>0</v>
      </c>
      <c r="DF48" s="97">
        <f>Juniori!DF22</f>
        <v>0</v>
      </c>
      <c r="DG48" s="97">
        <f>Juniori!DG22</f>
        <v>0</v>
      </c>
      <c r="DH48" s="97">
        <f>Juniori!DH22</f>
        <v>0</v>
      </c>
      <c r="DI48" s="97">
        <f>Juniori!DI22</f>
        <v>0</v>
      </c>
      <c r="DJ48" s="97">
        <f>Juniori!DJ22</f>
        <v>0</v>
      </c>
      <c r="DK48" s="97">
        <f>Juniori!DK22</f>
        <v>0</v>
      </c>
      <c r="DL48" s="97">
        <f>Juniori!DL22</f>
        <v>0</v>
      </c>
      <c r="DM48" s="97">
        <f>Juniori!DM22</f>
        <v>0</v>
      </c>
      <c r="DN48" s="97">
        <f>Juniori!DN22</f>
        <v>0</v>
      </c>
      <c r="DO48" s="97">
        <f>Juniori!DO22</f>
        <v>0</v>
      </c>
      <c r="DP48" s="97">
        <f>Juniori!DP22</f>
        <v>0</v>
      </c>
      <c r="DQ48" s="97">
        <f>Juniori!DQ22</f>
        <v>0</v>
      </c>
      <c r="DR48" s="97">
        <f>Juniori!DR22</f>
        <v>0</v>
      </c>
      <c r="DS48" s="97">
        <f>Juniori!DS22</f>
        <v>0</v>
      </c>
      <c r="DT48" s="97">
        <f>Juniori!DT22</f>
        <v>0</v>
      </c>
      <c r="DU48" s="97">
        <f>Juniori!DU22</f>
        <v>0</v>
      </c>
      <c r="DV48" s="97">
        <f>Juniori!DV22</f>
        <v>0</v>
      </c>
      <c r="DW48" s="97">
        <f>Juniori!DW22</f>
        <v>0</v>
      </c>
      <c r="DX48" s="97">
        <f>Juniori!DX22</f>
        <v>0</v>
      </c>
      <c r="DY48" s="97">
        <f>Juniori!DY22</f>
        <v>0</v>
      </c>
      <c r="DZ48" s="97">
        <f>Juniori!DZ22</f>
        <v>0</v>
      </c>
      <c r="EA48" s="97">
        <f>Juniori!EA22</f>
        <v>0</v>
      </c>
      <c r="EB48" s="97">
        <f>Juniori!EB22</f>
        <v>0</v>
      </c>
      <c r="EC48" s="97">
        <f>Juniori!EC22</f>
        <v>0</v>
      </c>
      <c r="ED48" s="97">
        <f>Juniori!ED22</f>
        <v>0</v>
      </c>
      <c r="EE48" s="97">
        <f>Juniori!EE22</f>
        <v>0</v>
      </c>
      <c r="EF48" s="97">
        <f>Juniori!EF22</f>
        <v>0</v>
      </c>
      <c r="EG48" s="97">
        <f>Juniori!EG22</f>
        <v>0</v>
      </c>
      <c r="EH48" s="97">
        <f>Juniori!EH22</f>
        <v>0</v>
      </c>
      <c r="EI48" s="97">
        <f>Juniori!EI22</f>
        <v>0</v>
      </c>
      <c r="EJ48" s="97">
        <f>Juniori!EJ22</f>
        <v>0</v>
      </c>
      <c r="EK48" s="97">
        <f>Juniori!EK22</f>
        <v>0</v>
      </c>
      <c r="EL48" s="97">
        <f>Juniori!EL22</f>
        <v>0</v>
      </c>
      <c r="EM48" s="97">
        <f>Juniori!EM22</f>
        <v>0</v>
      </c>
      <c r="EN48" s="97">
        <f>Juniori!EN22</f>
        <v>0</v>
      </c>
      <c r="EO48" s="97">
        <f>Juniori!EO22</f>
        <v>0</v>
      </c>
      <c r="EP48" s="97">
        <f>Juniori!EP22</f>
        <v>0</v>
      </c>
      <c r="EQ48" s="97">
        <f>Juniori!EQ22</f>
        <v>0</v>
      </c>
      <c r="ER48" s="97">
        <f>Juniori!ER22</f>
        <v>0</v>
      </c>
      <c r="ES48" s="97">
        <f>Juniori!ES22</f>
        <v>0</v>
      </c>
      <c r="ET48" s="97">
        <f>Juniori!ET22</f>
        <v>0</v>
      </c>
      <c r="EU48" s="97">
        <f>Juniori!EU22</f>
        <v>0</v>
      </c>
      <c r="EV48" s="97">
        <f>Juniori!EV22</f>
        <v>0</v>
      </c>
      <c r="EW48" s="97">
        <f>Juniori!EW22</f>
        <v>0</v>
      </c>
      <c r="EX48" s="97">
        <f>Juniori!EX22</f>
        <v>0</v>
      </c>
      <c r="EY48" s="97">
        <f>Juniori!EY22</f>
        <v>0</v>
      </c>
      <c r="EZ48" s="97">
        <f>Juniori!EZ22</f>
        <v>0</v>
      </c>
      <c r="FA48" s="97">
        <f>Juniori!FA22</f>
        <v>0</v>
      </c>
      <c r="FB48" s="97">
        <f>Juniori!FB22</f>
        <v>0</v>
      </c>
      <c r="FC48" s="97">
        <f>Juniori!FC22</f>
        <v>0</v>
      </c>
      <c r="FD48" s="97">
        <f>Juniori!FD22</f>
        <v>0</v>
      </c>
      <c r="FE48" s="97">
        <f>Juniori!FE22</f>
        <v>0</v>
      </c>
      <c r="FF48" s="97">
        <f>Juniori!FF22</f>
        <v>0</v>
      </c>
      <c r="FG48" s="97">
        <f>Juniori!FG22</f>
        <v>0</v>
      </c>
      <c r="FH48" s="97">
        <f>Juniori!FH22</f>
        <v>0</v>
      </c>
      <c r="FI48" s="97">
        <f>Juniori!FI22</f>
        <v>0</v>
      </c>
      <c r="FJ48" s="97">
        <f>Juniori!FJ22</f>
        <v>0</v>
      </c>
      <c r="FK48" s="97">
        <f>Juniori!FK22</f>
        <v>0</v>
      </c>
      <c r="FL48" s="97">
        <f>Juniori!FL22</f>
        <v>0</v>
      </c>
      <c r="FM48" s="97">
        <f>Juniori!FM22</f>
        <v>0</v>
      </c>
      <c r="FN48" s="97">
        <f>Juniori!FN22</f>
        <v>0</v>
      </c>
      <c r="FO48" s="97">
        <f>Juniori!FO22</f>
        <v>0</v>
      </c>
      <c r="FP48" s="97">
        <f>Juniori!FP22</f>
        <v>0</v>
      </c>
      <c r="FQ48" s="97">
        <f>Juniori!FQ22</f>
        <v>0</v>
      </c>
      <c r="FR48" s="97">
        <f>Juniori!FR22</f>
        <v>0</v>
      </c>
      <c r="FS48" s="97">
        <f>Juniori!FS22</f>
        <v>0</v>
      </c>
      <c r="FT48" s="97">
        <f>Juniori!FT22</f>
        <v>0</v>
      </c>
      <c r="FU48" s="97">
        <f>Juniori!FU22</f>
        <v>0</v>
      </c>
      <c r="FV48" s="97">
        <f>Juniori!FV22</f>
        <v>0</v>
      </c>
      <c r="FW48" s="97">
        <f>Juniori!FW22</f>
        <v>0</v>
      </c>
      <c r="FX48" s="97">
        <f>Juniori!FX22</f>
        <v>0</v>
      </c>
      <c r="FY48" s="97">
        <f>Juniori!FY22</f>
        <v>2</v>
      </c>
      <c r="FZ48" s="97">
        <f>Juniori!FZ22</f>
        <v>0</v>
      </c>
      <c r="GA48" s="97">
        <f>Juniori!GA22</f>
        <v>0</v>
      </c>
      <c r="GB48" s="97">
        <f>Juniori!GB22</f>
        <v>0</v>
      </c>
      <c r="GC48" s="97">
        <f>Juniori!GC22</f>
        <v>0</v>
      </c>
      <c r="GD48" s="97">
        <f>Juniori!GD22</f>
        <v>0</v>
      </c>
      <c r="GE48" s="97">
        <f>Juniori!GE22</f>
        <v>0</v>
      </c>
      <c r="GF48" s="97">
        <f>Juniori!GF22</f>
        <v>0</v>
      </c>
      <c r="GG48" s="97">
        <f>Juniori!GG22</f>
        <v>0</v>
      </c>
      <c r="GH48" s="97">
        <f>Juniori!GH22</f>
        <v>0</v>
      </c>
      <c r="GI48" s="97">
        <f>Juniori!GI22</f>
        <v>0</v>
      </c>
      <c r="GJ48" s="97">
        <f>Juniori!GJ22</f>
        <v>0</v>
      </c>
      <c r="GK48" s="97">
        <f>Juniori!GK22</f>
        <v>0</v>
      </c>
      <c r="GL48" s="97">
        <f>Juniori!GL22</f>
        <v>0</v>
      </c>
      <c r="GM48" s="97">
        <f>Juniori!GM22</f>
        <v>8</v>
      </c>
      <c r="GN48" s="97">
        <f>Juniori!GN22</f>
        <v>0</v>
      </c>
      <c r="GO48" s="97">
        <f>Juniori!GO22</f>
        <v>0</v>
      </c>
      <c r="GP48" s="97">
        <f>Juniori!GP22</f>
        <v>0</v>
      </c>
      <c r="GQ48" s="97">
        <f>Juniori!GQ22</f>
        <v>0</v>
      </c>
      <c r="GR48" s="97">
        <f>Juniori!GR22</f>
        <v>0</v>
      </c>
      <c r="GS48" s="97">
        <f>Juniori!GS22</f>
        <v>0</v>
      </c>
      <c r="GT48" s="97">
        <f>Juniori!GT22</f>
        <v>0</v>
      </c>
      <c r="GU48" s="97">
        <f>Juniori!GU22</f>
        <v>0</v>
      </c>
      <c r="GV48" s="97">
        <f>Juniori!GV22</f>
        <v>0</v>
      </c>
      <c r="GW48" s="97">
        <f>Juniori!GW22</f>
        <v>0</v>
      </c>
      <c r="GX48" s="97">
        <f>Juniori!GX22</f>
        <v>0</v>
      </c>
      <c r="GY48" s="97">
        <f>Juniori!GY22</f>
        <v>0</v>
      </c>
      <c r="GZ48" s="97">
        <f>Juniori!GZ22</f>
        <v>0</v>
      </c>
      <c r="HA48" s="97">
        <f>Juniori!HA22</f>
        <v>0</v>
      </c>
      <c r="HB48" s="97">
        <f>Juniori!HB22</f>
        <v>0</v>
      </c>
      <c r="HC48" s="97">
        <f>Juniori!HC22</f>
        <v>0</v>
      </c>
      <c r="HD48" s="97">
        <f>Juniori!HD22</f>
        <v>0</v>
      </c>
      <c r="HE48" s="97">
        <f>Juniori!HE22</f>
        <v>0</v>
      </c>
      <c r="HF48" s="97">
        <f>Juniori!HF22</f>
        <v>0</v>
      </c>
      <c r="HG48" s="97">
        <f>Juniori!HG22</f>
        <v>0</v>
      </c>
      <c r="HH48" s="97">
        <f>Juniori!HH22</f>
        <v>0</v>
      </c>
      <c r="HI48" s="97">
        <f>Juniori!HI22</f>
        <v>0</v>
      </c>
      <c r="HJ48" s="97">
        <f>Juniori!HJ22</f>
        <v>0</v>
      </c>
      <c r="HK48" s="97">
        <f>Juniori!HK22</f>
        <v>0</v>
      </c>
      <c r="HL48" s="97">
        <f>Juniori!HL22</f>
        <v>0</v>
      </c>
      <c r="HM48" s="97">
        <f>Juniori!HM22</f>
        <v>0</v>
      </c>
      <c r="HN48" s="97">
        <f>Juniori!HN22</f>
        <v>0</v>
      </c>
      <c r="HO48" s="97">
        <f>Juniori!HO22</f>
        <v>0</v>
      </c>
      <c r="HP48" s="97">
        <f>Juniori!HP22</f>
        <v>0</v>
      </c>
      <c r="HQ48" s="97">
        <f>Juniori!HQ22</f>
        <v>0</v>
      </c>
      <c r="HR48" s="97">
        <f>Juniori!HR22</f>
        <v>0</v>
      </c>
      <c r="HS48" s="97">
        <f>Juniori!HS22</f>
        <v>0</v>
      </c>
      <c r="HT48" s="97">
        <f>Juniori!HT22</f>
        <v>0</v>
      </c>
      <c r="HU48" s="97">
        <f>Juniori!HU22</f>
        <v>0</v>
      </c>
      <c r="HV48" s="97">
        <f>Juniori!HV22</f>
        <v>0</v>
      </c>
      <c r="HW48" s="97">
        <f>Juniori!HW22</f>
        <v>0</v>
      </c>
      <c r="HX48" s="97">
        <f>Juniori!HX22</f>
        <v>0</v>
      </c>
      <c r="HY48" s="97">
        <f>Juniori!HY22</f>
        <v>0</v>
      </c>
      <c r="HZ48" s="97">
        <f>Juniori!HZ22</f>
        <v>0</v>
      </c>
      <c r="IA48" s="97">
        <f>Juniori!IA22</f>
        <v>0</v>
      </c>
      <c r="IB48" s="97">
        <f>Juniori!IB22</f>
        <v>0</v>
      </c>
      <c r="IC48" s="97">
        <f>Juniori!IC22</f>
        <v>0</v>
      </c>
      <c r="ID48" s="97">
        <f>Juniori!ID22</f>
        <v>0</v>
      </c>
      <c r="IE48" s="97">
        <f>Juniori!IE22</f>
        <v>0</v>
      </c>
      <c r="IF48" s="97">
        <f>Juniori!IF22</f>
        <v>0</v>
      </c>
      <c r="IG48" s="97">
        <f>Juniori!IG22</f>
        <v>0</v>
      </c>
      <c r="IH48" s="97">
        <f>Juniori!IH22</f>
        <v>0</v>
      </c>
      <c r="II48" s="97">
        <f>Juniori!II22</f>
        <v>0</v>
      </c>
      <c r="IJ48" s="97">
        <f>Juniori!IJ22</f>
        <v>0</v>
      </c>
      <c r="IK48" s="97">
        <f>Juniori!IK22</f>
        <v>0</v>
      </c>
      <c r="IL48" s="97">
        <f>Juniori!IL22</f>
        <v>0</v>
      </c>
      <c r="IM48" s="97">
        <f>Juniori!IM22</f>
        <v>0</v>
      </c>
      <c r="IN48" s="97">
        <f>Juniori!IN22</f>
        <v>0</v>
      </c>
      <c r="IO48" s="97">
        <f>Juniori!IO22</f>
        <v>0</v>
      </c>
      <c r="IP48" s="97">
        <f>Juniori!IP22</f>
        <v>0</v>
      </c>
      <c r="IQ48" s="97">
        <f>Juniori!IQ22</f>
        <v>0</v>
      </c>
      <c r="IR48" s="97">
        <f>Juniori!IR22</f>
        <v>0</v>
      </c>
      <c r="IS48" s="97">
        <f>Juniori!IS22</f>
        <v>0</v>
      </c>
      <c r="IT48" s="97">
        <f>Juniori!IT22</f>
        <v>0</v>
      </c>
      <c r="IU48" s="97">
        <f>Juniori!IU22</f>
        <v>0</v>
      </c>
      <c r="IV48" s="97">
        <f>Juniori!IV22</f>
        <v>0</v>
      </c>
      <c r="IW48" s="97">
        <f>Juniori!IW22</f>
        <v>0</v>
      </c>
      <c r="IX48" s="97">
        <f>Juniori!IX22</f>
        <v>0</v>
      </c>
      <c r="IY48" s="97">
        <f>Juniori!IY22</f>
        <v>0</v>
      </c>
      <c r="IZ48" s="97">
        <f>Juniori!IZ22</f>
        <v>0</v>
      </c>
      <c r="JA48" s="97">
        <f>Juniori!JA22</f>
        <v>0</v>
      </c>
      <c r="JB48" s="97">
        <f>Juniori!JB22</f>
        <v>0</v>
      </c>
      <c r="JC48" s="97">
        <f>Juniori!JC22</f>
        <v>0</v>
      </c>
      <c r="JD48" s="97">
        <f>Juniori!JD22</f>
        <v>0</v>
      </c>
      <c r="JE48" s="97">
        <f>Juniori!JE22</f>
        <v>0</v>
      </c>
      <c r="JF48" s="97">
        <f>Juniori!JF22</f>
        <v>0</v>
      </c>
      <c r="JG48" s="97">
        <f>Juniori!JG22</f>
        <v>0</v>
      </c>
      <c r="JH48" s="97">
        <f>Juniori!JH22</f>
        <v>0</v>
      </c>
      <c r="JI48" s="97">
        <f>Juniori!JI22</f>
        <v>0</v>
      </c>
      <c r="JJ48" s="97">
        <f>Juniori!JJ22</f>
        <v>0</v>
      </c>
      <c r="JK48" s="97">
        <f>Juniori!JK22</f>
        <v>0</v>
      </c>
      <c r="JL48" s="97">
        <f>Juniori!JL22</f>
        <v>0</v>
      </c>
      <c r="JM48" s="97">
        <f>Juniori!JM22</f>
        <v>0</v>
      </c>
      <c r="JN48" s="97">
        <f>Juniori!JN22</f>
        <v>0</v>
      </c>
      <c r="JO48" s="97">
        <f>Juniori!JO22</f>
        <v>0</v>
      </c>
      <c r="JP48" s="97">
        <f>Juniori!JP22</f>
        <v>0</v>
      </c>
      <c r="JQ48" s="97">
        <f>Juniori!JQ22</f>
        <v>0</v>
      </c>
      <c r="JR48" s="97">
        <f>Juniori!JR22</f>
        <v>0</v>
      </c>
      <c r="JS48" s="97">
        <f>Juniori!JS22</f>
        <v>0</v>
      </c>
      <c r="JT48" s="97">
        <f>Juniori!JT22</f>
        <v>0</v>
      </c>
      <c r="JU48" s="97">
        <f>Juniori!JU22</f>
        <v>0</v>
      </c>
      <c r="JV48" s="97">
        <f>Juniori!JV22</f>
        <v>0</v>
      </c>
      <c r="JW48" s="97">
        <f>Juniori!JW22</f>
        <v>0</v>
      </c>
      <c r="JX48" s="97">
        <f>Juniori!JX22</f>
        <v>0</v>
      </c>
      <c r="JY48" s="97">
        <f>Juniori!JY22</f>
        <v>0</v>
      </c>
      <c r="JZ48" s="97">
        <f>Juniori!JZ22</f>
        <v>0</v>
      </c>
      <c r="KA48" s="97">
        <f>Juniori!KA22</f>
        <v>0</v>
      </c>
      <c r="KB48" s="97">
        <f>Juniori!KB22</f>
        <v>0</v>
      </c>
      <c r="KC48" s="97">
        <f>Juniori!KC22</f>
        <v>0</v>
      </c>
      <c r="KD48" s="97">
        <f>Juniori!KD22</f>
        <v>0</v>
      </c>
      <c r="KE48" s="97">
        <f>Juniori!KE22</f>
        <v>0</v>
      </c>
      <c r="KF48" s="97">
        <f>Juniori!KF22</f>
        <v>0</v>
      </c>
      <c r="KG48" s="97">
        <f>Juniori!KG22</f>
        <v>0</v>
      </c>
      <c r="KH48" s="97">
        <f>Juniori!KH22</f>
        <v>0</v>
      </c>
      <c r="KI48" s="97">
        <f>Juniori!KI22</f>
        <v>0</v>
      </c>
      <c r="KJ48" s="97">
        <f>Juniori!KJ22</f>
        <v>0</v>
      </c>
      <c r="KK48" s="97">
        <f>Juniori!KK22</f>
        <v>0</v>
      </c>
      <c r="KL48" s="97">
        <f>Juniori!KL22</f>
        <v>0</v>
      </c>
      <c r="KM48" s="97">
        <f>Juniori!KM22</f>
        <v>0</v>
      </c>
      <c r="KN48" s="97">
        <f>Juniori!KN22</f>
        <v>0</v>
      </c>
      <c r="KO48" s="97">
        <f>Juniori!KO22</f>
        <v>0</v>
      </c>
      <c r="KP48" s="97">
        <f>Juniori!KP22</f>
        <v>0</v>
      </c>
      <c r="KQ48" s="97">
        <f>Juniori!KQ22</f>
        <v>0</v>
      </c>
      <c r="KR48" s="97">
        <f>Juniori!KR22</f>
        <v>0</v>
      </c>
      <c r="KS48" s="97">
        <f>Juniori!KS22</f>
        <v>0</v>
      </c>
      <c r="KT48" s="97">
        <f>Juniori!KT22</f>
        <v>0</v>
      </c>
      <c r="KU48" s="97">
        <f>Juniori!KU22</f>
        <v>0</v>
      </c>
      <c r="KV48" s="97">
        <f>Juniori!KV22</f>
        <v>0</v>
      </c>
      <c r="KW48" s="97">
        <f>Juniori!KW22</f>
        <v>0</v>
      </c>
      <c r="KX48" s="97">
        <f>Juniori!KX22</f>
        <v>0</v>
      </c>
      <c r="KY48" s="97">
        <f>Juniori!KY22</f>
        <v>0</v>
      </c>
      <c r="KZ48" s="97">
        <f>Juniori!KZ22</f>
        <v>0</v>
      </c>
      <c r="LA48" s="97">
        <f>Juniori!LA22</f>
        <v>0</v>
      </c>
      <c r="LB48" s="97">
        <f>Juniori!LB22</f>
        <v>0</v>
      </c>
      <c r="LC48" s="97">
        <f>Juniori!LC22</f>
        <v>0</v>
      </c>
      <c r="LD48" s="97">
        <f>Juniori!LD22</f>
        <v>0</v>
      </c>
      <c r="LE48" s="97">
        <f>Juniori!LE22</f>
        <v>0</v>
      </c>
      <c r="LF48" s="97">
        <f>Juniori!LF22</f>
        <v>0</v>
      </c>
      <c r="LG48" s="97">
        <f>Juniori!LG22</f>
        <v>0</v>
      </c>
      <c r="LH48" s="97">
        <f>Juniori!LH22</f>
        <v>0</v>
      </c>
      <c r="LI48" s="97">
        <f>Juniori!LI22</f>
        <v>0</v>
      </c>
      <c r="LJ48" s="97">
        <f>Juniori!LJ22</f>
        <v>0</v>
      </c>
      <c r="LK48" s="97">
        <f>Juniori!LK22</f>
        <v>0</v>
      </c>
      <c r="LL48" s="97">
        <f>Juniori!LL22</f>
        <v>0</v>
      </c>
      <c r="LM48" s="97">
        <f>Juniori!LM22</f>
        <v>0</v>
      </c>
      <c r="LN48" s="97">
        <f>Juniori!LN22</f>
        <v>0</v>
      </c>
      <c r="LO48" s="97">
        <f>Juniori!LO22</f>
        <v>0</v>
      </c>
      <c r="LP48" s="97">
        <f>Juniori!LP22</f>
        <v>0</v>
      </c>
      <c r="LQ48" s="97">
        <f>Juniori!LQ22</f>
        <v>0</v>
      </c>
      <c r="LR48" s="97">
        <f>Juniori!LR22</f>
        <v>0</v>
      </c>
      <c r="LS48" s="97">
        <f>Juniori!LS22</f>
        <v>0</v>
      </c>
      <c r="LT48" s="97">
        <f>Juniori!LT22</f>
        <v>0</v>
      </c>
      <c r="LU48" s="97">
        <f>Juniori!LU22</f>
        <v>0</v>
      </c>
      <c r="LV48" s="97">
        <f>Juniori!LV22</f>
        <v>0</v>
      </c>
      <c r="LW48" s="97">
        <f>Juniori!LW22</f>
        <v>0</v>
      </c>
      <c r="LX48" s="97">
        <f>Juniori!LX22</f>
        <v>0</v>
      </c>
      <c r="LY48" s="97">
        <f>Juniori!LY22</f>
        <v>0</v>
      </c>
      <c r="LZ48" s="97">
        <f>Juniori!LZ22</f>
        <v>0</v>
      </c>
      <c r="MA48" s="97">
        <f>Juniori!MA22</f>
        <v>0</v>
      </c>
      <c r="MB48" s="97">
        <f>Juniori!MB22</f>
        <v>0</v>
      </c>
      <c r="MC48" s="97">
        <f>Juniori!MC22</f>
        <v>0</v>
      </c>
      <c r="MD48" s="97">
        <f>Juniori!MD22</f>
        <v>0</v>
      </c>
      <c r="ME48" s="97">
        <f>Juniori!ME22</f>
        <v>0</v>
      </c>
      <c r="MF48" s="97">
        <f>Juniori!MF22</f>
        <v>0</v>
      </c>
      <c r="MG48" s="97">
        <f>Juniori!MG22</f>
        <v>0</v>
      </c>
      <c r="MH48" s="97">
        <f>Juniori!MH22</f>
        <v>0</v>
      </c>
      <c r="MI48" s="97">
        <f>Juniori!MI22</f>
        <v>0</v>
      </c>
      <c r="MJ48" s="97">
        <f>Juniori!MJ22</f>
        <v>0</v>
      </c>
      <c r="MK48" s="97">
        <f>Juniori!MK22</f>
        <v>0</v>
      </c>
      <c r="ML48" s="97">
        <f>Juniori!ML22</f>
        <v>0</v>
      </c>
      <c r="MM48" s="97">
        <f>Juniori!MM22</f>
        <v>0</v>
      </c>
      <c r="MN48" s="97">
        <f>Juniori!MN22</f>
        <v>0</v>
      </c>
      <c r="MO48" s="97">
        <f>Juniori!MO22</f>
        <v>0</v>
      </c>
      <c r="MP48" s="97">
        <f>Juniori!MP22</f>
        <v>0</v>
      </c>
      <c r="MQ48" s="97">
        <f>Juniori!MQ22</f>
        <v>0</v>
      </c>
      <c r="MR48" s="97">
        <f>Juniori!MR22</f>
        <v>0</v>
      </c>
      <c r="MS48" s="97">
        <f>Juniori!MS22</f>
        <v>0</v>
      </c>
      <c r="MT48" s="97">
        <f>Juniori!MT22</f>
        <v>0</v>
      </c>
      <c r="MU48" s="97">
        <f>Juniori!MU22</f>
        <v>0</v>
      </c>
      <c r="MV48" s="97">
        <f>Juniori!MV22</f>
        <v>0</v>
      </c>
      <c r="MW48" s="97">
        <f>Juniori!MW22</f>
        <v>0</v>
      </c>
      <c r="MX48" s="97">
        <f>Juniori!MX22</f>
        <v>0</v>
      </c>
      <c r="MY48" s="97">
        <f>Juniori!MY22</f>
        <v>0</v>
      </c>
      <c r="MZ48" s="97">
        <f>Juniori!MZ22</f>
        <v>0</v>
      </c>
      <c r="NA48" s="97">
        <f>Juniori!NA22</f>
        <v>0</v>
      </c>
      <c r="NB48" s="97">
        <f>Juniori!NB22</f>
        <v>0</v>
      </c>
      <c r="NC48" s="97">
        <f>Juniori!NC22</f>
        <v>0</v>
      </c>
      <c r="ND48" s="97">
        <f>Juniori!ND22</f>
        <v>0</v>
      </c>
      <c r="NE48" s="97">
        <f>Juniori!NE22</f>
        <v>0</v>
      </c>
      <c r="NF48" s="97">
        <f>Juniori!NF22</f>
        <v>0</v>
      </c>
      <c r="NG48" s="97">
        <f>Juniori!NG22</f>
        <v>0</v>
      </c>
      <c r="NH48" s="97">
        <f>Juniori!NH22</f>
        <v>0</v>
      </c>
      <c r="NI48" s="97">
        <f>Juniori!NI22</f>
        <v>0</v>
      </c>
      <c r="NJ48" s="97">
        <f>Juniori!NJ22</f>
        <v>0</v>
      </c>
      <c r="NK48" s="97">
        <f>Juniori!NK22</f>
        <v>0</v>
      </c>
      <c r="NL48" s="97">
        <f>Juniori!NL22</f>
        <v>0</v>
      </c>
      <c r="NM48" s="97">
        <f>Juniori!NM22</f>
        <v>0</v>
      </c>
      <c r="NN48" s="97">
        <f>Juniori!NN22</f>
        <v>0</v>
      </c>
      <c r="NO48" s="97">
        <f>Juniori!NO22</f>
        <v>0</v>
      </c>
      <c r="NP48" s="97">
        <f>Juniori!NP22</f>
        <v>0</v>
      </c>
      <c r="NQ48" s="97">
        <f>Juniori!NQ22</f>
        <v>0</v>
      </c>
      <c r="NR48" s="97">
        <f>Juniori!NR22</f>
        <v>0</v>
      </c>
      <c r="NS48" s="97">
        <f>Juniori!NS22</f>
        <v>0</v>
      </c>
      <c r="NT48" s="97">
        <f>Juniori!NT22</f>
        <v>0</v>
      </c>
      <c r="NU48" s="97">
        <f>Juniori!NU22</f>
        <v>0</v>
      </c>
      <c r="NV48" s="97">
        <f>Juniori!NV22</f>
        <v>0</v>
      </c>
      <c r="NW48" s="97">
        <f>Juniori!NW22</f>
        <v>0</v>
      </c>
      <c r="NX48" s="97">
        <f>Juniori!NX22</f>
        <v>0</v>
      </c>
      <c r="NY48" s="97">
        <f>Juniori!NY22</f>
        <v>0</v>
      </c>
      <c r="NZ48" s="97">
        <f>Juniori!NZ22</f>
        <v>0</v>
      </c>
      <c r="OA48" s="97">
        <f>Juniori!OA22</f>
        <v>0</v>
      </c>
      <c r="OB48" s="97">
        <f>Juniori!OB22</f>
        <v>0</v>
      </c>
      <c r="OC48" s="97">
        <f>Juniori!OC22</f>
        <v>0</v>
      </c>
      <c r="OD48" s="97">
        <f>Juniori!OD22</f>
        <v>0</v>
      </c>
      <c r="OE48" s="97">
        <f>Juniori!OE22</f>
        <v>0</v>
      </c>
      <c r="OF48" s="97">
        <f>Juniori!OF22</f>
        <v>0</v>
      </c>
      <c r="OG48" s="97">
        <f>Juniori!OG22</f>
        <v>0</v>
      </c>
      <c r="OH48" s="97">
        <f>Juniori!OH22</f>
        <v>0</v>
      </c>
      <c r="OI48" s="97">
        <f>Juniori!OI22</f>
        <v>0</v>
      </c>
      <c r="OJ48" s="97">
        <f>Juniori!OJ22</f>
        <v>0</v>
      </c>
      <c r="OK48" s="97">
        <f>Juniori!OK22</f>
        <v>0</v>
      </c>
      <c r="OL48" s="97">
        <f>Juniori!OL22</f>
        <v>0</v>
      </c>
      <c r="OM48" s="97">
        <f>Juniori!OM22</f>
        <v>0</v>
      </c>
      <c r="ON48" s="97">
        <f>Juniori!ON22</f>
        <v>0</v>
      </c>
      <c r="OO48" s="97">
        <f>Juniori!OO22</f>
        <v>0</v>
      </c>
      <c r="OP48" s="97">
        <f>Juniori!OP22</f>
        <v>0</v>
      </c>
      <c r="OQ48" s="97">
        <f>Juniori!OQ22</f>
        <v>0</v>
      </c>
      <c r="OR48" s="97">
        <f>Juniori!OR22</f>
        <v>0</v>
      </c>
      <c r="OS48" s="97">
        <f>Juniori!OS22</f>
        <v>0</v>
      </c>
      <c r="OT48" s="97">
        <f>Juniori!OT22</f>
        <v>0</v>
      </c>
      <c r="OU48" s="97">
        <f>Juniori!OU22</f>
        <v>0</v>
      </c>
      <c r="OV48" s="97">
        <f>Juniori!OV22</f>
        <v>0</v>
      </c>
      <c r="OW48" s="97">
        <f>Juniori!OW22</f>
        <v>0</v>
      </c>
      <c r="OX48" s="97">
        <f>Juniori!OX22</f>
        <v>0</v>
      </c>
      <c r="OY48" s="97">
        <f>Juniori!OY22</f>
        <v>0</v>
      </c>
      <c r="OZ48" s="97">
        <f>Juniori!OZ22</f>
        <v>0</v>
      </c>
      <c r="PA48" s="97">
        <f>Juniori!PA22</f>
        <v>0</v>
      </c>
      <c r="PB48" s="97">
        <f>Juniori!PB22</f>
        <v>0</v>
      </c>
      <c r="PC48" s="97">
        <f>Juniori!PC22</f>
        <v>0</v>
      </c>
      <c r="PD48" s="97">
        <f>Juniori!PD22</f>
        <v>0</v>
      </c>
      <c r="PE48" s="97">
        <f>Juniori!PE22</f>
        <v>0</v>
      </c>
      <c r="PF48" s="97">
        <f>Juniori!PF22</f>
        <v>0</v>
      </c>
      <c r="PG48" s="97">
        <f>Juniori!PG22</f>
        <v>0</v>
      </c>
      <c r="PH48" s="97">
        <f>Juniori!PH22</f>
        <v>0</v>
      </c>
      <c r="PI48" s="97">
        <f>Juniori!PI22</f>
        <v>0</v>
      </c>
      <c r="PJ48" s="97">
        <f>Juniori!PJ22</f>
        <v>0</v>
      </c>
      <c r="PK48" s="97">
        <f>Juniori!PK22</f>
        <v>0</v>
      </c>
      <c r="PL48" s="97">
        <f>Juniori!PL22</f>
        <v>0</v>
      </c>
      <c r="PM48" s="97">
        <f>Juniori!PM22</f>
        <v>0</v>
      </c>
      <c r="PN48" s="97">
        <f>Juniori!PN22</f>
        <v>0</v>
      </c>
      <c r="PO48" s="97">
        <f>Juniori!PO22</f>
        <v>0</v>
      </c>
      <c r="PP48" s="97">
        <f>Juniori!PP22</f>
        <v>0</v>
      </c>
      <c r="PQ48" s="97">
        <f>Juniori!PQ22</f>
        <v>0</v>
      </c>
      <c r="PR48" s="97">
        <f>Juniori!PR22</f>
        <v>0</v>
      </c>
      <c r="PS48" s="97">
        <f>Juniori!PS22</f>
        <v>0</v>
      </c>
      <c r="PT48" s="97">
        <f>Juniori!PT22</f>
        <v>0</v>
      </c>
      <c r="PU48" s="97">
        <f>Juniori!PU22</f>
        <v>0</v>
      </c>
      <c r="PV48" s="97">
        <f>Juniori!PV22</f>
        <v>0</v>
      </c>
      <c r="PW48" s="97">
        <f>Juniori!PW22</f>
        <v>0</v>
      </c>
      <c r="PX48" s="97">
        <f>Juniori!PX22</f>
        <v>0</v>
      </c>
      <c r="PY48" s="97">
        <f>Juniori!PY22</f>
        <v>0</v>
      </c>
      <c r="PZ48" s="97">
        <f>Juniori!PZ22</f>
        <v>0</v>
      </c>
      <c r="QA48" s="97">
        <f>Juniori!QA22</f>
        <v>0</v>
      </c>
      <c r="QB48" s="97">
        <f>Juniori!QB22</f>
        <v>0</v>
      </c>
      <c r="QC48" s="97">
        <f>Juniori!QC22</f>
        <v>0</v>
      </c>
      <c r="QD48" s="97">
        <f>Juniori!QD22</f>
        <v>0</v>
      </c>
      <c r="QE48" s="97">
        <f>Juniori!QE22</f>
        <v>0</v>
      </c>
      <c r="QF48" s="97">
        <f>Juniori!QF22</f>
        <v>0</v>
      </c>
      <c r="QG48" s="97">
        <f>Juniori!QG22</f>
        <v>0</v>
      </c>
      <c r="QH48" s="97">
        <f>Juniori!QH22</f>
        <v>0</v>
      </c>
      <c r="QI48" s="97">
        <f>Juniori!QI22</f>
        <v>0</v>
      </c>
      <c r="QJ48" s="97">
        <f>Juniori!QJ22</f>
        <v>0</v>
      </c>
      <c r="QK48" s="97">
        <f>Juniori!QK22</f>
        <v>0</v>
      </c>
      <c r="QL48" s="97">
        <f>Juniori!QL22</f>
        <v>0</v>
      </c>
      <c r="QM48" s="97">
        <f>Juniori!QM22</f>
        <v>0</v>
      </c>
      <c r="QN48" s="97">
        <f>Juniori!QN22</f>
        <v>0</v>
      </c>
      <c r="QO48" s="97">
        <f>Juniori!QO22</f>
        <v>0</v>
      </c>
      <c r="QP48" s="97">
        <f>Juniori!QP22</f>
        <v>0</v>
      </c>
      <c r="QQ48" s="97">
        <f>Juniori!QQ22</f>
        <v>0</v>
      </c>
      <c r="QR48" s="97">
        <f>Juniori!QR22</f>
        <v>0</v>
      </c>
      <c r="QS48" s="97">
        <f>Juniori!QS22</f>
        <v>0</v>
      </c>
      <c r="QT48" s="97">
        <f>Juniori!QT22</f>
        <v>0</v>
      </c>
      <c r="QU48" s="97">
        <f>Juniori!QU22</f>
        <v>0</v>
      </c>
      <c r="QV48" s="97">
        <f>Juniori!QV22</f>
        <v>0</v>
      </c>
      <c r="QW48" s="97">
        <f>Juniori!QW22</f>
        <v>0</v>
      </c>
      <c r="QX48" s="97">
        <f>Juniori!QX22</f>
        <v>0</v>
      </c>
      <c r="QY48" s="97">
        <f>Juniori!QY22</f>
        <v>0</v>
      </c>
      <c r="QZ48" s="97">
        <f>Juniori!QZ22</f>
        <v>0</v>
      </c>
      <c r="RA48" s="97">
        <f>Juniori!RA22</f>
        <v>0</v>
      </c>
      <c r="RB48" s="97">
        <f>Juniori!RB22</f>
        <v>0</v>
      </c>
      <c r="RC48" s="97">
        <f>Juniori!RC22</f>
        <v>0</v>
      </c>
      <c r="RD48" s="97">
        <f>Juniori!RD22</f>
        <v>0</v>
      </c>
      <c r="RE48" s="97">
        <f>Juniori!RE22</f>
        <v>0</v>
      </c>
      <c r="RF48" s="97">
        <f>Juniori!RF22</f>
        <v>0</v>
      </c>
      <c r="RG48" s="97">
        <f>Juniori!RG22</f>
        <v>0</v>
      </c>
      <c r="RH48" s="97">
        <f>Juniori!RH22</f>
        <v>0</v>
      </c>
      <c r="RI48" s="97">
        <f>Juniori!RI22</f>
        <v>0</v>
      </c>
      <c r="RJ48" s="97">
        <f>Juniori!RJ22</f>
        <v>0</v>
      </c>
      <c r="RK48" s="97">
        <f>Juniori!RK22</f>
        <v>0</v>
      </c>
      <c r="RL48" s="97">
        <f>Juniori!RL22</f>
        <v>0</v>
      </c>
      <c r="RM48" s="97">
        <f>Juniori!RM22</f>
        <v>0</v>
      </c>
      <c r="RN48" s="97">
        <f>Juniori!RN22</f>
        <v>0</v>
      </c>
      <c r="RO48" s="97">
        <f>Juniori!RO22</f>
        <v>0</v>
      </c>
      <c r="RP48" s="97">
        <f>Juniori!RP22</f>
        <v>0</v>
      </c>
      <c r="RQ48" s="97">
        <f>Juniori!RQ22</f>
        <v>0</v>
      </c>
      <c r="RR48" s="97">
        <f>Juniori!RR22</f>
        <v>0</v>
      </c>
      <c r="RS48" s="97">
        <f>Juniori!RS22</f>
        <v>0</v>
      </c>
      <c r="RT48" s="97">
        <f>Juniori!RT22</f>
        <v>0</v>
      </c>
      <c r="RU48" s="97">
        <f>Juniori!RU22</f>
        <v>0</v>
      </c>
      <c r="RV48" s="97">
        <f>Juniori!RV22</f>
        <v>0</v>
      </c>
      <c r="RW48" s="97">
        <f>Juniori!RW22</f>
        <v>0</v>
      </c>
      <c r="RX48" s="97">
        <f>Juniori!RX22</f>
        <v>0</v>
      </c>
      <c r="RY48" s="97">
        <f>Juniori!RY22</f>
        <v>0</v>
      </c>
      <c r="RZ48" s="97">
        <f>Juniori!RZ22</f>
        <v>0</v>
      </c>
      <c r="SA48" s="97">
        <f>Juniori!SA22</f>
        <v>0</v>
      </c>
      <c r="SB48" s="97">
        <f>Juniori!SB22</f>
        <v>0</v>
      </c>
      <c r="SC48" s="97">
        <f>Juniori!SC22</f>
        <v>0</v>
      </c>
      <c r="SD48" s="97">
        <f>Juniori!SD22</f>
        <v>0</v>
      </c>
      <c r="SE48" s="97">
        <f>Juniori!SE22</f>
        <v>0</v>
      </c>
      <c r="SF48" s="97">
        <f>Juniori!SF22</f>
        <v>0</v>
      </c>
      <c r="SG48" s="97">
        <f>Juniori!SG22</f>
        <v>0</v>
      </c>
      <c r="SH48" s="97">
        <f>Juniori!SH22</f>
        <v>0</v>
      </c>
      <c r="SI48" s="97">
        <f>Juniori!SI22</f>
        <v>0</v>
      </c>
      <c r="SJ48" s="97">
        <f>Juniori!SJ22</f>
        <v>0</v>
      </c>
      <c r="SK48" s="97">
        <f>Juniori!SK22</f>
        <v>0</v>
      </c>
      <c r="SL48" s="97">
        <f>Juniori!SL22</f>
        <v>0</v>
      </c>
      <c r="SM48" s="97">
        <f>Juniori!SM22</f>
        <v>0</v>
      </c>
      <c r="SN48" s="97">
        <f>Juniori!SN22</f>
        <v>0</v>
      </c>
      <c r="SO48" s="97">
        <f>Juniori!SO22</f>
        <v>0</v>
      </c>
      <c r="SP48" s="97">
        <f>Juniori!SP22</f>
        <v>0</v>
      </c>
      <c r="SQ48" s="97">
        <f>Juniori!SQ22</f>
        <v>0</v>
      </c>
      <c r="SR48" s="97">
        <f>Juniori!SR22</f>
        <v>0</v>
      </c>
      <c r="SS48" s="97">
        <f>Juniori!SS22</f>
        <v>0</v>
      </c>
      <c r="ST48" s="97">
        <f>Juniori!ST22</f>
        <v>0</v>
      </c>
      <c r="SU48" s="97">
        <f>Juniori!SU22</f>
        <v>0</v>
      </c>
      <c r="SV48" s="97">
        <f>Juniori!SV22</f>
        <v>0</v>
      </c>
      <c r="SW48" s="97">
        <f>Juniori!SW22</f>
        <v>0</v>
      </c>
      <c r="SX48" s="97">
        <f>Juniori!SX22</f>
        <v>0</v>
      </c>
      <c r="SY48" s="97">
        <f>Juniori!SY22</f>
        <v>0</v>
      </c>
      <c r="SZ48" s="97">
        <f>Juniori!SZ22</f>
        <v>0</v>
      </c>
      <c r="TA48" s="97">
        <f>Juniori!TA22</f>
        <v>0</v>
      </c>
      <c r="TB48" s="97">
        <f>Juniori!TB22</f>
        <v>0</v>
      </c>
    </row>
    <row r="49" spans="1:522" s="1" customFormat="1" ht="18" customHeight="1" x14ac:dyDescent="0.2">
      <c r="A49" s="12">
        <v>34</v>
      </c>
      <c r="B49" s="11" t="s">
        <v>715</v>
      </c>
      <c r="C49" s="1">
        <v>13278</v>
      </c>
      <c r="E49" s="4" t="s">
        <v>27</v>
      </c>
      <c r="F49" s="1">
        <v>4920</v>
      </c>
      <c r="G49" s="9" t="s">
        <v>96</v>
      </c>
      <c r="H49" s="4" t="s">
        <v>29</v>
      </c>
      <c r="I49" s="1">
        <f>SUM(K49:TB49)</f>
        <v>23</v>
      </c>
      <c r="J49" s="12">
        <f>Tabuľka3[[#This Row],[Stĺpec9]]</f>
        <v>23</v>
      </c>
      <c r="K49" s="97">
        <f>Seniori!K25</f>
        <v>0</v>
      </c>
      <c r="L49" s="97">
        <f>Seniori!L25</f>
        <v>0</v>
      </c>
      <c r="M49" s="97">
        <f>Seniori!M25</f>
        <v>0</v>
      </c>
      <c r="N49" s="97">
        <f>Seniori!N25</f>
        <v>0</v>
      </c>
      <c r="O49" s="97">
        <f>Seniori!O25</f>
        <v>0</v>
      </c>
      <c r="P49" s="97">
        <f>Seniori!P25</f>
        <v>0</v>
      </c>
      <c r="Q49" s="97">
        <f>Seniori!Q25</f>
        <v>0</v>
      </c>
      <c r="R49" s="97">
        <f>Seniori!R25</f>
        <v>0</v>
      </c>
      <c r="S49" s="97">
        <f>Seniori!S25</f>
        <v>0</v>
      </c>
      <c r="T49" s="97">
        <f>Seniori!T25</f>
        <v>0</v>
      </c>
      <c r="U49" s="97">
        <f>Seniori!U25</f>
        <v>0</v>
      </c>
      <c r="V49" s="97">
        <f>Seniori!V25</f>
        <v>0</v>
      </c>
      <c r="W49" s="97">
        <f>Seniori!W25</f>
        <v>0</v>
      </c>
      <c r="X49" s="97">
        <f>Seniori!X25</f>
        <v>0</v>
      </c>
      <c r="Y49" s="97">
        <f>Seniori!Y25</f>
        <v>0</v>
      </c>
      <c r="Z49" s="97">
        <f>Seniori!Z25</f>
        <v>0</v>
      </c>
      <c r="AA49" s="97">
        <f>Seniori!AA25</f>
        <v>0</v>
      </c>
      <c r="AB49" s="97">
        <f>Seniori!AB25</f>
        <v>0</v>
      </c>
      <c r="AC49" s="97">
        <f>Seniori!AC25</f>
        <v>0</v>
      </c>
      <c r="AD49" s="97">
        <f>Seniori!AD25</f>
        <v>0</v>
      </c>
      <c r="AE49" s="97">
        <f>Seniori!AE25</f>
        <v>0</v>
      </c>
      <c r="AF49" s="97">
        <f>Seniori!AF25</f>
        <v>0</v>
      </c>
      <c r="AG49" s="97">
        <f>Seniori!AG25</f>
        <v>0</v>
      </c>
      <c r="AH49" s="97">
        <f>Seniori!AH25</f>
        <v>0</v>
      </c>
      <c r="AI49" s="97">
        <f>Seniori!AI25</f>
        <v>0</v>
      </c>
      <c r="AJ49" s="97">
        <f>Seniori!AJ25</f>
        <v>0</v>
      </c>
      <c r="AK49" s="97">
        <f>Seniori!AK25</f>
        <v>0</v>
      </c>
      <c r="AL49" s="97">
        <f>Seniori!AL25</f>
        <v>0</v>
      </c>
      <c r="AM49" s="97">
        <f>Seniori!AM25</f>
        <v>0</v>
      </c>
      <c r="AN49" s="97">
        <f>Seniori!AN25</f>
        <v>0</v>
      </c>
      <c r="AO49" s="97">
        <f>Seniori!AO25</f>
        <v>0</v>
      </c>
      <c r="AP49" s="97">
        <f>Seniori!AP25</f>
        <v>0</v>
      </c>
      <c r="AQ49" s="97">
        <f>Seniori!AQ25</f>
        <v>0</v>
      </c>
      <c r="AR49" s="97">
        <f>Seniori!AR25</f>
        <v>0</v>
      </c>
      <c r="AS49" s="97">
        <f>Seniori!AS25</f>
        <v>0</v>
      </c>
      <c r="AT49" s="97">
        <f>Seniori!AT25</f>
        <v>0</v>
      </c>
      <c r="AU49" s="97">
        <f>Seniori!AU25</f>
        <v>0</v>
      </c>
      <c r="AV49" s="97">
        <f>Seniori!AV25</f>
        <v>0</v>
      </c>
      <c r="AW49" s="97">
        <f>Seniori!AW25</f>
        <v>0</v>
      </c>
      <c r="AX49" s="97">
        <f>Seniori!AX25</f>
        <v>0</v>
      </c>
      <c r="AY49" s="97">
        <f>Seniori!AY25</f>
        <v>0</v>
      </c>
      <c r="AZ49" s="97">
        <f>Seniori!AZ25</f>
        <v>0</v>
      </c>
      <c r="BA49" s="97">
        <f>Seniori!BA25</f>
        <v>0</v>
      </c>
      <c r="BB49" s="97">
        <f>Seniori!BB25</f>
        <v>0</v>
      </c>
      <c r="BC49" s="97">
        <f>Seniori!BC25</f>
        <v>0</v>
      </c>
      <c r="BD49" s="97">
        <f>Seniori!BD25</f>
        <v>0</v>
      </c>
      <c r="BE49" s="97">
        <f>Seniori!BE25</f>
        <v>0</v>
      </c>
      <c r="BF49" s="97">
        <f>Seniori!BF25</f>
        <v>0</v>
      </c>
      <c r="BG49" s="97">
        <f>Seniori!BG25</f>
        <v>0</v>
      </c>
      <c r="BH49" s="97">
        <f>Seniori!BH25</f>
        <v>0</v>
      </c>
      <c r="BI49" s="97">
        <f>Seniori!BI25</f>
        <v>0</v>
      </c>
      <c r="BJ49" s="97">
        <f>Seniori!BJ25</f>
        <v>0</v>
      </c>
      <c r="BK49" s="97">
        <f>Seniori!BK25</f>
        <v>0</v>
      </c>
      <c r="BL49" s="97">
        <f>Seniori!BL25</f>
        <v>0</v>
      </c>
      <c r="BM49" s="97">
        <f>Seniori!BM25</f>
        <v>0</v>
      </c>
      <c r="BN49" s="97">
        <f>Seniori!BN25</f>
        <v>0</v>
      </c>
      <c r="BO49" s="97">
        <f>Seniori!BO25</f>
        <v>0</v>
      </c>
      <c r="BP49" s="97">
        <f>Seniori!BP25</f>
        <v>0</v>
      </c>
      <c r="BQ49" s="97">
        <f>Seniori!BQ25</f>
        <v>0</v>
      </c>
      <c r="BR49" s="97">
        <f>Seniori!BR25</f>
        <v>0</v>
      </c>
      <c r="BS49" s="97">
        <f>Seniori!BS25</f>
        <v>0</v>
      </c>
      <c r="BT49" s="97">
        <f>Seniori!BT25</f>
        <v>0</v>
      </c>
      <c r="BU49" s="97">
        <f>Seniori!BU25</f>
        <v>0</v>
      </c>
      <c r="BV49" s="97">
        <f>Seniori!BV25</f>
        <v>0</v>
      </c>
      <c r="BW49" s="97">
        <f>Seniori!BW25</f>
        <v>0</v>
      </c>
      <c r="BX49" s="97">
        <f>Seniori!BX25</f>
        <v>0</v>
      </c>
      <c r="BY49" s="97">
        <f>Seniori!BY25</f>
        <v>0</v>
      </c>
      <c r="BZ49" s="97">
        <f>Seniori!BZ25</f>
        <v>0</v>
      </c>
      <c r="CA49" s="97">
        <f>Seniori!CA25</f>
        <v>0</v>
      </c>
      <c r="CB49" s="97">
        <f>Seniori!CB25</f>
        <v>0</v>
      </c>
      <c r="CC49" s="97">
        <f>Seniori!CC25</f>
        <v>0</v>
      </c>
      <c r="CD49" s="97">
        <f>Seniori!CD25</f>
        <v>0</v>
      </c>
      <c r="CE49" s="97">
        <f>Seniori!CE25</f>
        <v>0</v>
      </c>
      <c r="CF49" s="97">
        <f>Seniori!CF25</f>
        <v>0</v>
      </c>
      <c r="CG49" s="97">
        <f>Seniori!CG25</f>
        <v>0</v>
      </c>
      <c r="CH49" s="97">
        <f>Seniori!CH25</f>
        <v>0</v>
      </c>
      <c r="CI49" s="97">
        <f>Seniori!CI25</f>
        <v>0</v>
      </c>
      <c r="CJ49" s="97">
        <f>Seniori!CJ25</f>
        <v>0</v>
      </c>
      <c r="CK49" s="97">
        <f>Seniori!CK25</f>
        <v>0</v>
      </c>
      <c r="CL49" s="97">
        <f>Seniori!CL25</f>
        <v>0</v>
      </c>
      <c r="CM49" s="97">
        <f>Seniori!CM25</f>
        <v>0</v>
      </c>
      <c r="CN49" s="97">
        <f>Seniori!CN25</f>
        <v>0</v>
      </c>
      <c r="CO49" s="97">
        <f>Seniori!CO25</f>
        <v>0</v>
      </c>
      <c r="CP49" s="97">
        <f>Seniori!CP25</f>
        <v>0</v>
      </c>
      <c r="CQ49" s="97">
        <f>Seniori!CQ25</f>
        <v>0</v>
      </c>
      <c r="CR49" s="97">
        <f>Seniori!CR25</f>
        <v>0</v>
      </c>
      <c r="CS49" s="97">
        <f>Seniori!CS25</f>
        <v>0</v>
      </c>
      <c r="CT49" s="97">
        <f>Seniori!CT25</f>
        <v>0</v>
      </c>
      <c r="CU49" s="97">
        <f>Seniori!CU25</f>
        <v>0</v>
      </c>
      <c r="CV49" s="97">
        <f>Seniori!CV25</f>
        <v>0</v>
      </c>
      <c r="CW49" s="97">
        <f>Seniori!CW25</f>
        <v>0</v>
      </c>
      <c r="CX49" s="97">
        <f>Seniori!CX25</f>
        <v>0</v>
      </c>
      <c r="CY49" s="97">
        <f>Seniori!CY25</f>
        <v>0</v>
      </c>
      <c r="CZ49" s="97">
        <f>Seniori!CZ25</f>
        <v>0</v>
      </c>
      <c r="DA49" s="97">
        <f>Seniori!DA25</f>
        <v>0</v>
      </c>
      <c r="DB49" s="97">
        <f>Seniori!DB25</f>
        <v>0</v>
      </c>
      <c r="DC49" s="97">
        <f>Seniori!DC25</f>
        <v>0</v>
      </c>
      <c r="DD49" s="97">
        <f>Seniori!DD25</f>
        <v>0</v>
      </c>
      <c r="DE49" s="97">
        <f>Seniori!DE25</f>
        <v>0</v>
      </c>
      <c r="DF49" s="97">
        <f>Seniori!DF25</f>
        <v>0</v>
      </c>
      <c r="DG49" s="97">
        <f>Seniori!DG25</f>
        <v>0</v>
      </c>
      <c r="DH49" s="97">
        <f>Seniori!DH25</f>
        <v>0</v>
      </c>
      <c r="DI49" s="97">
        <f>Seniori!DI25</f>
        <v>0</v>
      </c>
      <c r="DJ49" s="97">
        <f>Seniori!DJ25</f>
        <v>0</v>
      </c>
      <c r="DK49" s="97">
        <f>Seniori!DK25</f>
        <v>0</v>
      </c>
      <c r="DL49" s="97">
        <f>Seniori!DL25</f>
        <v>0</v>
      </c>
      <c r="DM49" s="97">
        <f>Seniori!DM25</f>
        <v>0</v>
      </c>
      <c r="DN49" s="97">
        <f>Seniori!DN25</f>
        <v>0</v>
      </c>
      <c r="DO49" s="97">
        <f>Seniori!DO25</f>
        <v>0</v>
      </c>
      <c r="DP49" s="97">
        <f>Seniori!DP25</f>
        <v>0</v>
      </c>
      <c r="DQ49" s="97">
        <f>Seniori!DQ25</f>
        <v>0</v>
      </c>
      <c r="DR49" s="97">
        <f>Seniori!DR25</f>
        <v>0</v>
      </c>
      <c r="DS49" s="97">
        <f>Seniori!DS25</f>
        <v>0</v>
      </c>
      <c r="DT49" s="97">
        <f>Seniori!DT25</f>
        <v>0</v>
      </c>
      <c r="DU49" s="97">
        <f>Seniori!DU25</f>
        <v>0</v>
      </c>
      <c r="DV49" s="97">
        <f>Seniori!DV25</f>
        <v>0</v>
      </c>
      <c r="DW49" s="97">
        <f>Seniori!DW25</f>
        <v>0</v>
      </c>
      <c r="DX49" s="97">
        <f>Seniori!DX25</f>
        <v>0</v>
      </c>
      <c r="DY49" s="97">
        <f>Seniori!DY25</f>
        <v>0</v>
      </c>
      <c r="DZ49" s="97">
        <f>Seniori!DZ25</f>
        <v>0</v>
      </c>
      <c r="EA49" s="97">
        <f>Seniori!EA25</f>
        <v>0</v>
      </c>
      <c r="EB49" s="97">
        <f>Seniori!EB25</f>
        <v>0</v>
      </c>
      <c r="EC49" s="97">
        <f>Seniori!EC25</f>
        <v>0</v>
      </c>
      <c r="ED49" s="97">
        <f>Seniori!ED25</f>
        <v>0</v>
      </c>
      <c r="EE49" s="97">
        <f>Seniori!EE25</f>
        <v>0</v>
      </c>
      <c r="EF49" s="97">
        <f>Seniori!EF25</f>
        <v>0</v>
      </c>
      <c r="EG49" s="97">
        <f>Seniori!EG25</f>
        <v>0</v>
      </c>
      <c r="EH49" s="97">
        <f>Seniori!EH25</f>
        <v>0</v>
      </c>
      <c r="EI49" s="97">
        <f>Seniori!EI25</f>
        <v>0</v>
      </c>
      <c r="EJ49" s="97">
        <f>Seniori!EJ25</f>
        <v>0</v>
      </c>
      <c r="EK49" s="97">
        <f>Seniori!EK25</f>
        <v>0</v>
      </c>
      <c r="EL49" s="97">
        <f>Seniori!EL25</f>
        <v>0</v>
      </c>
      <c r="EM49" s="97">
        <f>Seniori!EM25</f>
        <v>0</v>
      </c>
      <c r="EN49" s="97">
        <f>Seniori!EN25</f>
        <v>0</v>
      </c>
      <c r="EO49" s="97">
        <f>Seniori!EO25</f>
        <v>0</v>
      </c>
      <c r="EP49" s="97">
        <f>Seniori!EP25</f>
        <v>0</v>
      </c>
      <c r="EQ49" s="97">
        <f>Seniori!EQ25</f>
        <v>0</v>
      </c>
      <c r="ER49" s="97">
        <f>Seniori!ER25</f>
        <v>0</v>
      </c>
      <c r="ES49" s="97">
        <f>Seniori!ES25</f>
        <v>0</v>
      </c>
      <c r="ET49" s="97">
        <f>Seniori!ET25</f>
        <v>0</v>
      </c>
      <c r="EU49" s="97">
        <f>Seniori!EU25</f>
        <v>0</v>
      </c>
      <c r="EV49" s="97">
        <f>Seniori!EV25</f>
        <v>0</v>
      </c>
      <c r="EW49" s="97">
        <f>Seniori!EW25</f>
        <v>0</v>
      </c>
      <c r="EX49" s="97">
        <f>Seniori!EX25</f>
        <v>0</v>
      </c>
      <c r="EY49" s="97">
        <f>Seniori!EY25</f>
        <v>0</v>
      </c>
      <c r="EZ49" s="97">
        <f>Seniori!EZ25</f>
        <v>0</v>
      </c>
      <c r="FA49" s="97">
        <f>Seniori!FA25</f>
        <v>0</v>
      </c>
      <c r="FB49" s="97">
        <f>Seniori!FB25</f>
        <v>0</v>
      </c>
      <c r="FC49" s="97">
        <f>Seniori!FC25</f>
        <v>0</v>
      </c>
      <c r="FD49" s="97">
        <f>Seniori!FD25</f>
        <v>0</v>
      </c>
      <c r="FE49" s="97">
        <f>Seniori!FE25</f>
        <v>0</v>
      </c>
      <c r="FF49" s="97">
        <f>Seniori!FF25</f>
        <v>0</v>
      </c>
      <c r="FG49" s="97">
        <f>Seniori!FG25</f>
        <v>0</v>
      </c>
      <c r="FH49" s="97">
        <f>Seniori!FH25</f>
        <v>0</v>
      </c>
      <c r="FI49" s="97">
        <f>Seniori!FI25</f>
        <v>0</v>
      </c>
      <c r="FJ49" s="97">
        <f>Seniori!FJ25</f>
        <v>0</v>
      </c>
      <c r="FK49" s="97">
        <f>Seniori!FK25</f>
        <v>0</v>
      </c>
      <c r="FL49" s="97">
        <f>Seniori!FL25</f>
        <v>0</v>
      </c>
      <c r="FM49" s="97">
        <f>Seniori!FM25</f>
        <v>0</v>
      </c>
      <c r="FN49" s="97">
        <f>Seniori!FN25</f>
        <v>0</v>
      </c>
      <c r="FO49" s="97">
        <f>Seniori!FO25</f>
        <v>0</v>
      </c>
      <c r="FP49" s="97">
        <f>Seniori!FP25</f>
        <v>0</v>
      </c>
      <c r="FQ49" s="97">
        <f>Seniori!FQ25</f>
        <v>0</v>
      </c>
      <c r="FR49" s="97">
        <f>Seniori!FR25</f>
        <v>0</v>
      </c>
      <c r="FS49" s="97">
        <f>Seniori!FS25</f>
        <v>0</v>
      </c>
      <c r="FT49" s="97">
        <f>Seniori!FT25</f>
        <v>0</v>
      </c>
      <c r="FU49" s="97">
        <f>Seniori!FU25</f>
        <v>0</v>
      </c>
      <c r="FV49" s="97">
        <f>Seniori!FV25</f>
        <v>0</v>
      </c>
      <c r="FW49" s="97">
        <f>Seniori!FW25</f>
        <v>0</v>
      </c>
      <c r="FX49" s="97">
        <f>Seniori!FX25</f>
        <v>0</v>
      </c>
      <c r="FY49" s="97">
        <f>Seniori!FY25</f>
        <v>0</v>
      </c>
      <c r="FZ49" s="97">
        <f>Seniori!FZ25</f>
        <v>0</v>
      </c>
      <c r="GA49" s="97">
        <f>Seniori!GA25</f>
        <v>0</v>
      </c>
      <c r="GB49" s="97">
        <f>Seniori!GB25</f>
        <v>0</v>
      </c>
      <c r="GC49" s="97">
        <f>Seniori!GC25</f>
        <v>0</v>
      </c>
      <c r="GD49" s="97">
        <f>Seniori!GD25</f>
        <v>0</v>
      </c>
      <c r="GE49" s="97">
        <f>Seniori!GE25</f>
        <v>0</v>
      </c>
      <c r="GF49" s="97">
        <f>Seniori!GF25</f>
        <v>0</v>
      </c>
      <c r="GG49" s="97">
        <f>Seniori!GG25</f>
        <v>0</v>
      </c>
      <c r="GH49" s="97">
        <f>Seniori!GH25</f>
        <v>0</v>
      </c>
      <c r="GI49" s="97">
        <f>Seniori!GI25</f>
        <v>0</v>
      </c>
      <c r="GJ49" s="97">
        <f>Seniori!GJ25</f>
        <v>0</v>
      </c>
      <c r="GK49" s="97">
        <f>Seniori!GK25</f>
        <v>0</v>
      </c>
      <c r="GL49" s="97">
        <f>Seniori!GL25</f>
        <v>0</v>
      </c>
      <c r="GM49" s="97">
        <f>Seniori!GM25</f>
        <v>0</v>
      </c>
      <c r="GN49" s="97">
        <f>Seniori!GN25</f>
        <v>0</v>
      </c>
      <c r="GO49" s="97">
        <f>Seniori!GO25</f>
        <v>0</v>
      </c>
      <c r="GP49" s="97">
        <f>Seniori!GP25</f>
        <v>0</v>
      </c>
      <c r="GQ49" s="97">
        <f>Seniori!GQ25</f>
        <v>0</v>
      </c>
      <c r="GR49" s="97">
        <f>Seniori!GR25</f>
        <v>0</v>
      </c>
      <c r="GS49" s="97">
        <f>Seniori!GS25</f>
        <v>0</v>
      </c>
      <c r="GT49" s="97">
        <f>Seniori!GT25</f>
        <v>0</v>
      </c>
      <c r="GU49" s="97">
        <f>Seniori!GU25</f>
        <v>0</v>
      </c>
      <c r="GV49" s="97">
        <f>Seniori!GV25</f>
        <v>0</v>
      </c>
      <c r="GW49" s="97">
        <f>Seniori!GW25</f>
        <v>0</v>
      </c>
      <c r="GX49" s="97">
        <f>Seniori!GX25</f>
        <v>0</v>
      </c>
      <c r="GY49" s="97">
        <f>Seniori!GY25</f>
        <v>0</v>
      </c>
      <c r="GZ49" s="97">
        <f>Seniori!GZ25</f>
        <v>0</v>
      </c>
      <c r="HA49" s="97">
        <f>Seniori!HA25</f>
        <v>0</v>
      </c>
      <c r="HB49" s="97">
        <f>Seniori!HB25</f>
        <v>0</v>
      </c>
      <c r="HC49" s="97">
        <f>Seniori!HC25</f>
        <v>0</v>
      </c>
      <c r="HD49" s="97">
        <f>Seniori!HD25</f>
        <v>0</v>
      </c>
      <c r="HE49" s="97">
        <f>Seniori!HE25</f>
        <v>0</v>
      </c>
      <c r="HF49" s="97">
        <f>Seniori!HF25</f>
        <v>0</v>
      </c>
      <c r="HG49" s="97">
        <f>Seniori!HG25</f>
        <v>0</v>
      </c>
      <c r="HH49" s="97">
        <f>Seniori!HH25</f>
        <v>0</v>
      </c>
      <c r="HI49" s="97">
        <f>Seniori!HI25</f>
        <v>0</v>
      </c>
      <c r="HJ49" s="97">
        <f>Seniori!HJ25</f>
        <v>9</v>
      </c>
      <c r="HK49" s="97">
        <f>Seniori!HK25</f>
        <v>5</v>
      </c>
      <c r="HL49" s="97">
        <f>Seniori!HL25</f>
        <v>0</v>
      </c>
      <c r="HM49" s="97">
        <f>Seniori!HM25</f>
        <v>0</v>
      </c>
      <c r="HN49" s="97">
        <f>Seniori!HN25</f>
        <v>0</v>
      </c>
      <c r="HO49" s="97">
        <f>Seniori!HO25</f>
        <v>0</v>
      </c>
      <c r="HP49" s="97">
        <f>Seniori!HP25</f>
        <v>0</v>
      </c>
      <c r="HQ49" s="97">
        <f>Seniori!HQ25</f>
        <v>0</v>
      </c>
      <c r="HR49" s="97">
        <f>Seniori!HR25</f>
        <v>0</v>
      </c>
      <c r="HS49" s="97">
        <f>Seniori!HS25</f>
        <v>0</v>
      </c>
      <c r="HT49" s="97">
        <f>Seniori!HT25</f>
        <v>9</v>
      </c>
      <c r="HU49" s="97">
        <f>Seniori!HU25</f>
        <v>0</v>
      </c>
      <c r="HV49" s="97">
        <f>Seniori!HV25</f>
        <v>0</v>
      </c>
      <c r="HW49" s="97">
        <f>Seniori!HW25</f>
        <v>0</v>
      </c>
      <c r="HX49" s="97">
        <f>Seniori!HX25</f>
        <v>0</v>
      </c>
      <c r="HY49" s="97">
        <f>Seniori!HY25</f>
        <v>0</v>
      </c>
      <c r="HZ49" s="97">
        <f>Seniori!HZ25</f>
        <v>0</v>
      </c>
      <c r="IA49" s="97">
        <f>Seniori!IA25</f>
        <v>0</v>
      </c>
      <c r="IB49" s="97">
        <f>Seniori!IB25</f>
        <v>0</v>
      </c>
      <c r="IC49" s="97">
        <f>Seniori!IC25</f>
        <v>0</v>
      </c>
      <c r="ID49" s="97">
        <f>Seniori!ID25</f>
        <v>0</v>
      </c>
      <c r="IE49" s="97">
        <f>Seniori!IE25</f>
        <v>0</v>
      </c>
      <c r="IF49" s="97">
        <f>Seniori!IF25</f>
        <v>0</v>
      </c>
      <c r="IG49" s="97">
        <f>Seniori!IG25</f>
        <v>0</v>
      </c>
      <c r="IH49" s="97">
        <f>Seniori!IH25</f>
        <v>0</v>
      </c>
      <c r="II49" s="97">
        <f>Seniori!II25</f>
        <v>0</v>
      </c>
      <c r="IJ49" s="97">
        <f>Seniori!IJ25</f>
        <v>0</v>
      </c>
      <c r="IK49" s="97">
        <f>Seniori!IK25</f>
        <v>0</v>
      </c>
      <c r="IL49" s="97">
        <f>Seniori!IL25</f>
        <v>0</v>
      </c>
      <c r="IM49" s="97">
        <f>Seniori!IM25</f>
        <v>0</v>
      </c>
      <c r="IN49" s="97">
        <f>Seniori!IN25</f>
        <v>0</v>
      </c>
      <c r="IO49" s="97">
        <f>Seniori!IO25</f>
        <v>0</v>
      </c>
      <c r="IP49" s="97">
        <f>Seniori!IP25</f>
        <v>0</v>
      </c>
      <c r="IQ49" s="97">
        <f>Seniori!IQ25</f>
        <v>0</v>
      </c>
      <c r="IR49" s="97">
        <f>Seniori!IR25</f>
        <v>0</v>
      </c>
      <c r="IS49" s="97">
        <f>Seniori!IS25</f>
        <v>0</v>
      </c>
      <c r="IT49" s="97">
        <f>Seniori!IT25</f>
        <v>0</v>
      </c>
      <c r="IU49" s="97">
        <f>Seniori!IU25</f>
        <v>0</v>
      </c>
      <c r="IV49" s="97">
        <f>Seniori!IV25</f>
        <v>0</v>
      </c>
      <c r="IW49" s="97">
        <f>Seniori!IW25</f>
        <v>0</v>
      </c>
      <c r="IX49" s="97">
        <f>Seniori!IX25</f>
        <v>0</v>
      </c>
      <c r="IY49" s="97">
        <f>Seniori!IY25</f>
        <v>0</v>
      </c>
      <c r="IZ49" s="97">
        <f>Seniori!IZ25</f>
        <v>0</v>
      </c>
      <c r="JA49" s="97">
        <f>Seniori!JA25</f>
        <v>0</v>
      </c>
      <c r="JB49" s="97">
        <f>Seniori!JB25</f>
        <v>0</v>
      </c>
      <c r="JC49" s="97">
        <f>Seniori!JC25</f>
        <v>0</v>
      </c>
      <c r="JD49" s="97">
        <f>Seniori!JD25</f>
        <v>0</v>
      </c>
      <c r="JE49" s="97">
        <f>Seniori!JE25</f>
        <v>0</v>
      </c>
      <c r="JF49" s="97">
        <f>Seniori!JF25</f>
        <v>0</v>
      </c>
      <c r="JG49" s="97">
        <f>Seniori!JG25</f>
        <v>0</v>
      </c>
      <c r="JH49" s="97">
        <f>Seniori!JH25</f>
        <v>0</v>
      </c>
      <c r="JI49" s="97">
        <f>Seniori!JI25</f>
        <v>0</v>
      </c>
      <c r="JJ49" s="97">
        <f>Seniori!JJ25</f>
        <v>0</v>
      </c>
      <c r="JK49" s="97">
        <f>Seniori!JK25</f>
        <v>0</v>
      </c>
      <c r="JL49" s="97">
        <f>Seniori!JL25</f>
        <v>0</v>
      </c>
      <c r="JM49" s="97">
        <f>Seniori!JM25</f>
        <v>0</v>
      </c>
      <c r="JN49" s="97">
        <f>Seniori!JN25</f>
        <v>0</v>
      </c>
      <c r="JO49" s="97">
        <f>Seniori!JO25</f>
        <v>0</v>
      </c>
      <c r="JP49" s="97">
        <f>Seniori!JP25</f>
        <v>0</v>
      </c>
      <c r="JQ49" s="97">
        <f>Seniori!JQ25</f>
        <v>0</v>
      </c>
      <c r="JR49" s="97">
        <f>Seniori!JR25</f>
        <v>0</v>
      </c>
      <c r="JS49" s="97">
        <f>Seniori!JS25</f>
        <v>0</v>
      </c>
      <c r="JT49" s="97">
        <f>Seniori!JT25</f>
        <v>0</v>
      </c>
      <c r="JU49" s="97">
        <f>Seniori!JU25</f>
        <v>0</v>
      </c>
      <c r="JV49" s="97">
        <f>Seniori!JV25</f>
        <v>0</v>
      </c>
      <c r="JW49" s="97">
        <f>Seniori!JW25</f>
        <v>0</v>
      </c>
      <c r="JX49" s="97">
        <f>Seniori!JX25</f>
        <v>0</v>
      </c>
      <c r="JY49" s="97">
        <f>Seniori!JY25</f>
        <v>0</v>
      </c>
      <c r="JZ49" s="97">
        <f>Seniori!JZ25</f>
        <v>0</v>
      </c>
      <c r="KA49" s="97">
        <f>Seniori!KA25</f>
        <v>0</v>
      </c>
      <c r="KB49" s="97">
        <f>Seniori!KB25</f>
        <v>0</v>
      </c>
      <c r="KC49" s="97">
        <f>Seniori!KC25</f>
        <v>0</v>
      </c>
      <c r="KD49" s="97">
        <f>Seniori!KD25</f>
        <v>0</v>
      </c>
      <c r="KE49" s="97">
        <f>Seniori!KE25</f>
        <v>0</v>
      </c>
      <c r="KF49" s="97">
        <f>Seniori!KF25</f>
        <v>0</v>
      </c>
      <c r="KG49" s="97">
        <f>Seniori!KG25</f>
        <v>0</v>
      </c>
      <c r="KH49" s="97">
        <f>Seniori!KH25</f>
        <v>0</v>
      </c>
      <c r="KI49" s="97">
        <f>Seniori!KI25</f>
        <v>0</v>
      </c>
      <c r="KJ49" s="97">
        <f>Seniori!KJ25</f>
        <v>0</v>
      </c>
      <c r="KK49" s="97">
        <f>Seniori!KK25</f>
        <v>0</v>
      </c>
      <c r="KL49" s="97">
        <f>Seniori!KL25</f>
        <v>0</v>
      </c>
      <c r="KM49" s="97">
        <f>Seniori!KM25</f>
        <v>0</v>
      </c>
      <c r="KN49" s="97">
        <f>Seniori!KN25</f>
        <v>0</v>
      </c>
      <c r="KO49" s="97">
        <f>Seniori!KO25</f>
        <v>0</v>
      </c>
      <c r="KP49" s="97">
        <f>Seniori!KP25</f>
        <v>0</v>
      </c>
      <c r="KQ49" s="97">
        <f>Seniori!KQ25</f>
        <v>0</v>
      </c>
      <c r="KR49" s="97">
        <f>Seniori!KR25</f>
        <v>0</v>
      </c>
      <c r="KS49" s="97">
        <f>Seniori!KS25</f>
        <v>0</v>
      </c>
      <c r="KT49" s="97">
        <f>Seniori!KT25</f>
        <v>0</v>
      </c>
      <c r="KU49" s="97">
        <f>Seniori!KU25</f>
        <v>0</v>
      </c>
      <c r="KV49" s="97">
        <f>Seniori!KV25</f>
        <v>0</v>
      </c>
      <c r="KW49" s="97">
        <f>Seniori!KW25</f>
        <v>0</v>
      </c>
      <c r="KX49" s="97">
        <f>Seniori!KX25</f>
        <v>0</v>
      </c>
      <c r="KY49" s="97">
        <f>Seniori!KY25</f>
        <v>0</v>
      </c>
      <c r="KZ49" s="97">
        <f>Seniori!KZ25</f>
        <v>0</v>
      </c>
      <c r="LA49" s="97">
        <f>Seniori!LA25</f>
        <v>0</v>
      </c>
      <c r="LB49" s="97">
        <f>Seniori!LB25</f>
        <v>0</v>
      </c>
      <c r="LC49" s="97">
        <f>Seniori!LC25</f>
        <v>0</v>
      </c>
      <c r="LD49" s="97">
        <f>Seniori!LD25</f>
        <v>0</v>
      </c>
      <c r="LE49" s="97">
        <f>Seniori!LE25</f>
        <v>0</v>
      </c>
      <c r="LF49" s="97">
        <f>Seniori!LF25</f>
        <v>0</v>
      </c>
      <c r="LG49" s="97">
        <f>Seniori!LG25</f>
        <v>0</v>
      </c>
      <c r="LH49" s="97">
        <f>Seniori!LH25</f>
        <v>0</v>
      </c>
      <c r="LI49" s="97">
        <f>Seniori!LI25</f>
        <v>0</v>
      </c>
      <c r="LJ49" s="97">
        <f>Seniori!LJ25</f>
        <v>0</v>
      </c>
      <c r="LK49" s="97">
        <f>Seniori!LK25</f>
        <v>0</v>
      </c>
      <c r="LL49" s="97">
        <f>Seniori!LL25</f>
        <v>0</v>
      </c>
      <c r="LM49" s="97">
        <f>Seniori!LM25</f>
        <v>0</v>
      </c>
      <c r="LN49" s="97">
        <f>Seniori!LN25</f>
        <v>0</v>
      </c>
      <c r="LO49" s="97">
        <f>Seniori!LO25</f>
        <v>0</v>
      </c>
      <c r="LP49" s="97">
        <f>Seniori!LP25</f>
        <v>0</v>
      </c>
      <c r="LQ49" s="97">
        <f>Seniori!LQ25</f>
        <v>0</v>
      </c>
      <c r="LR49" s="97">
        <f>Seniori!LR25</f>
        <v>0</v>
      </c>
      <c r="LS49" s="97">
        <f>Seniori!LS25</f>
        <v>0</v>
      </c>
      <c r="LT49" s="97">
        <f>Seniori!LT25</f>
        <v>0</v>
      </c>
      <c r="LU49" s="97">
        <f>Seniori!LU25</f>
        <v>0</v>
      </c>
      <c r="LV49" s="97">
        <f>Seniori!LV25</f>
        <v>0</v>
      </c>
      <c r="LW49" s="97">
        <f>Seniori!LW25</f>
        <v>0</v>
      </c>
      <c r="LX49" s="97">
        <f>Seniori!LX25</f>
        <v>0</v>
      </c>
      <c r="LY49" s="97">
        <f>Seniori!LY25</f>
        <v>0</v>
      </c>
      <c r="LZ49" s="97">
        <f>Seniori!LZ25</f>
        <v>0</v>
      </c>
      <c r="MA49" s="97">
        <f>Seniori!MA25</f>
        <v>0</v>
      </c>
      <c r="MB49" s="97">
        <f>Seniori!MB25</f>
        <v>0</v>
      </c>
      <c r="MC49" s="97">
        <f>Seniori!MC25</f>
        <v>0</v>
      </c>
      <c r="MD49" s="97">
        <f>Seniori!MD25</f>
        <v>0</v>
      </c>
      <c r="ME49" s="97">
        <f>Seniori!ME25</f>
        <v>0</v>
      </c>
      <c r="MF49" s="97">
        <f>Seniori!MF25</f>
        <v>0</v>
      </c>
      <c r="MG49" s="97">
        <f>Seniori!MG25</f>
        <v>0</v>
      </c>
      <c r="MH49" s="97">
        <f>Seniori!MH25</f>
        <v>0</v>
      </c>
      <c r="MI49" s="97">
        <f>Seniori!MI25</f>
        <v>0</v>
      </c>
      <c r="MJ49" s="97">
        <f>Seniori!MJ25</f>
        <v>0</v>
      </c>
      <c r="MK49" s="97">
        <f>Seniori!MK25</f>
        <v>0</v>
      </c>
      <c r="ML49" s="97">
        <f>Seniori!ML25</f>
        <v>0</v>
      </c>
      <c r="MM49" s="97">
        <f>Seniori!MM25</f>
        <v>0</v>
      </c>
      <c r="MN49" s="97">
        <f>Seniori!MN25</f>
        <v>0</v>
      </c>
      <c r="MO49" s="97">
        <f>Seniori!MO25</f>
        <v>0</v>
      </c>
      <c r="MP49" s="97">
        <f>Seniori!MP25</f>
        <v>0</v>
      </c>
      <c r="MQ49" s="97">
        <f>Seniori!MQ25</f>
        <v>0</v>
      </c>
      <c r="MR49" s="97">
        <f>Seniori!MR25</f>
        <v>0</v>
      </c>
      <c r="MS49" s="97">
        <f>Seniori!MS25</f>
        <v>0</v>
      </c>
      <c r="MT49" s="97">
        <f>Seniori!MT25</f>
        <v>0</v>
      </c>
      <c r="MU49" s="97">
        <f>Seniori!MU25</f>
        <v>0</v>
      </c>
      <c r="MV49" s="97">
        <f>Seniori!MV25</f>
        <v>0</v>
      </c>
      <c r="MW49" s="97">
        <f>Seniori!MW25</f>
        <v>0</v>
      </c>
      <c r="MX49" s="97">
        <f>Seniori!MX25</f>
        <v>0</v>
      </c>
      <c r="MY49" s="97">
        <f>Seniori!MY25</f>
        <v>0</v>
      </c>
      <c r="MZ49" s="97">
        <f>Seniori!MZ25</f>
        <v>0</v>
      </c>
      <c r="NA49" s="97">
        <f>Seniori!NA25</f>
        <v>0</v>
      </c>
      <c r="NB49" s="97">
        <f>Seniori!NB25</f>
        <v>0</v>
      </c>
      <c r="NC49" s="97">
        <f>Seniori!NC25</f>
        <v>0</v>
      </c>
      <c r="ND49" s="97">
        <f>Seniori!ND25</f>
        <v>0</v>
      </c>
      <c r="NE49" s="97">
        <f>Seniori!NE25</f>
        <v>0</v>
      </c>
      <c r="NF49" s="97">
        <f>Seniori!NF25</f>
        <v>0</v>
      </c>
      <c r="NG49" s="97">
        <f>Seniori!NG25</f>
        <v>0</v>
      </c>
      <c r="NH49" s="97">
        <f>Seniori!NH25</f>
        <v>0</v>
      </c>
      <c r="NI49" s="97">
        <f>Seniori!NI25</f>
        <v>0</v>
      </c>
      <c r="NJ49" s="97">
        <f>Seniori!NJ25</f>
        <v>0</v>
      </c>
      <c r="NK49" s="97">
        <f>Seniori!NK25</f>
        <v>0</v>
      </c>
      <c r="NL49" s="97">
        <f>Seniori!NL25</f>
        <v>0</v>
      </c>
      <c r="NM49" s="97">
        <f>Seniori!NM25</f>
        <v>0</v>
      </c>
      <c r="NN49" s="97">
        <f>Seniori!NN25</f>
        <v>0</v>
      </c>
      <c r="NO49" s="97">
        <f>Seniori!NO25</f>
        <v>0</v>
      </c>
      <c r="NP49" s="97">
        <f>Seniori!NP25</f>
        <v>0</v>
      </c>
      <c r="NQ49" s="97">
        <f>Seniori!NQ25</f>
        <v>0</v>
      </c>
      <c r="NR49" s="97">
        <f>Seniori!NR25</f>
        <v>0</v>
      </c>
      <c r="NS49" s="97">
        <f>Seniori!NS25</f>
        <v>0</v>
      </c>
      <c r="NT49" s="97">
        <f>Seniori!NT25</f>
        <v>0</v>
      </c>
      <c r="NU49" s="97">
        <f>Seniori!NU25</f>
        <v>0</v>
      </c>
      <c r="NV49" s="97">
        <f>Seniori!NV25</f>
        <v>0</v>
      </c>
      <c r="NW49" s="97">
        <f>Seniori!NW25</f>
        <v>0</v>
      </c>
      <c r="NX49" s="97">
        <f>Seniori!NX25</f>
        <v>0</v>
      </c>
      <c r="NY49" s="97">
        <f>Seniori!NY25</f>
        <v>0</v>
      </c>
      <c r="NZ49" s="97">
        <f>Seniori!NZ25</f>
        <v>0</v>
      </c>
      <c r="OA49" s="97">
        <f>Seniori!OA25</f>
        <v>0</v>
      </c>
      <c r="OB49" s="97">
        <f>Seniori!OB25</f>
        <v>0</v>
      </c>
      <c r="OC49" s="97">
        <f>Seniori!OC25</f>
        <v>0</v>
      </c>
      <c r="OD49" s="97">
        <f>Seniori!OD25</f>
        <v>0</v>
      </c>
      <c r="OE49" s="97">
        <f>Seniori!OE25</f>
        <v>0</v>
      </c>
      <c r="OF49" s="97">
        <f>Seniori!OF25</f>
        <v>0</v>
      </c>
      <c r="OG49" s="97">
        <f>Seniori!OG25</f>
        <v>0</v>
      </c>
      <c r="OH49" s="97">
        <f>Seniori!OH25</f>
        <v>0</v>
      </c>
      <c r="OI49" s="97">
        <f>Seniori!OI25</f>
        <v>0</v>
      </c>
      <c r="OJ49" s="97">
        <f>Seniori!OJ25</f>
        <v>0</v>
      </c>
      <c r="OK49" s="97">
        <f>Seniori!OK25</f>
        <v>0</v>
      </c>
      <c r="OL49" s="97">
        <f>Seniori!OL25</f>
        <v>0</v>
      </c>
      <c r="OM49" s="97">
        <f>Seniori!OM25</f>
        <v>0</v>
      </c>
      <c r="ON49" s="97">
        <f>Seniori!ON25</f>
        <v>0</v>
      </c>
      <c r="OO49" s="97">
        <f>Seniori!OO25</f>
        <v>0</v>
      </c>
      <c r="OP49" s="97">
        <f>Seniori!OP25</f>
        <v>0</v>
      </c>
      <c r="OQ49" s="97">
        <f>Seniori!OQ25</f>
        <v>0</v>
      </c>
      <c r="OR49" s="97">
        <f>Seniori!OR25</f>
        <v>0</v>
      </c>
      <c r="OS49" s="97">
        <f>Seniori!OS25</f>
        <v>0</v>
      </c>
      <c r="OT49" s="97">
        <f>Seniori!OT25</f>
        <v>0</v>
      </c>
      <c r="OU49" s="97">
        <f>Seniori!OU25</f>
        <v>0</v>
      </c>
      <c r="OV49" s="97">
        <f>Seniori!OV25</f>
        <v>0</v>
      </c>
      <c r="OW49" s="97">
        <f>Seniori!OW25</f>
        <v>0</v>
      </c>
      <c r="OX49" s="97">
        <f>Seniori!OX25</f>
        <v>0</v>
      </c>
      <c r="OY49" s="97">
        <f>Seniori!OY25</f>
        <v>0</v>
      </c>
      <c r="OZ49" s="97">
        <f>Seniori!OZ25</f>
        <v>0</v>
      </c>
      <c r="PA49" s="97">
        <f>Seniori!PA25</f>
        <v>0</v>
      </c>
      <c r="PB49" s="97">
        <f>Seniori!PB25</f>
        <v>0</v>
      </c>
      <c r="PC49" s="97">
        <f>Seniori!PC25</f>
        <v>0</v>
      </c>
      <c r="PD49" s="97">
        <f>Seniori!PD25</f>
        <v>0</v>
      </c>
      <c r="PE49" s="97">
        <f>Seniori!PE25</f>
        <v>0</v>
      </c>
      <c r="PF49" s="97">
        <f>Seniori!PF25</f>
        <v>0</v>
      </c>
      <c r="PG49" s="97">
        <f>Seniori!PG25</f>
        <v>0</v>
      </c>
      <c r="PH49" s="97">
        <f>Seniori!PH25</f>
        <v>0</v>
      </c>
      <c r="PI49" s="97">
        <f>Seniori!PI25</f>
        <v>0</v>
      </c>
      <c r="PJ49" s="97">
        <f>Seniori!PJ25</f>
        <v>0</v>
      </c>
      <c r="PK49" s="97">
        <f>Seniori!PK25</f>
        <v>0</v>
      </c>
      <c r="PL49" s="97">
        <f>Seniori!PL25</f>
        <v>0</v>
      </c>
      <c r="PM49" s="97">
        <f>Seniori!PM25</f>
        <v>0</v>
      </c>
      <c r="PN49" s="97">
        <f>Seniori!PN25</f>
        <v>0</v>
      </c>
      <c r="PO49" s="97">
        <f>Seniori!PO25</f>
        <v>0</v>
      </c>
      <c r="PP49" s="97">
        <f>Seniori!PP25</f>
        <v>0</v>
      </c>
      <c r="PQ49" s="97">
        <f>Seniori!PQ25</f>
        <v>0</v>
      </c>
      <c r="PR49" s="97">
        <f>Seniori!PR25</f>
        <v>0</v>
      </c>
      <c r="PS49" s="97">
        <f>Seniori!PS25</f>
        <v>0</v>
      </c>
      <c r="PT49" s="97">
        <f>Seniori!PT25</f>
        <v>0</v>
      </c>
      <c r="PU49" s="97">
        <f>Seniori!PU25</f>
        <v>0</v>
      </c>
      <c r="PV49" s="97">
        <f>Seniori!PV25</f>
        <v>0</v>
      </c>
      <c r="PW49" s="97">
        <f>Seniori!PW25</f>
        <v>0</v>
      </c>
      <c r="PX49" s="97">
        <f>Seniori!PX25</f>
        <v>0</v>
      </c>
      <c r="PY49" s="97">
        <f>Seniori!PY25</f>
        <v>0</v>
      </c>
      <c r="PZ49" s="97">
        <f>Seniori!PZ25</f>
        <v>0</v>
      </c>
      <c r="QA49" s="97">
        <f>Seniori!QA25</f>
        <v>0</v>
      </c>
      <c r="QB49" s="97">
        <f>Seniori!QB25</f>
        <v>0</v>
      </c>
      <c r="QC49" s="97">
        <f>Seniori!QC25</f>
        <v>0</v>
      </c>
      <c r="QD49" s="97">
        <f>Seniori!QD25</f>
        <v>0</v>
      </c>
      <c r="QE49" s="97">
        <f>Seniori!QE25</f>
        <v>0</v>
      </c>
      <c r="QF49" s="97">
        <f>Seniori!QF25</f>
        <v>0</v>
      </c>
      <c r="QG49" s="97">
        <f>Seniori!QG25</f>
        <v>0</v>
      </c>
      <c r="QH49" s="97">
        <f>Seniori!QH25</f>
        <v>0</v>
      </c>
      <c r="QI49" s="97">
        <f>Seniori!QI25</f>
        <v>0</v>
      </c>
      <c r="QJ49" s="97">
        <f>Seniori!QJ25</f>
        <v>0</v>
      </c>
      <c r="QK49" s="97">
        <f>Seniori!QK25</f>
        <v>0</v>
      </c>
      <c r="QL49" s="97">
        <f>Seniori!QL25</f>
        <v>0</v>
      </c>
      <c r="QM49" s="97">
        <f>Seniori!QM25</f>
        <v>0</v>
      </c>
      <c r="QN49" s="97">
        <f>Seniori!QN25</f>
        <v>0</v>
      </c>
      <c r="QO49" s="97">
        <f>Seniori!QO25</f>
        <v>0</v>
      </c>
      <c r="QP49" s="97">
        <f>Seniori!QP25</f>
        <v>0</v>
      </c>
      <c r="QQ49" s="97">
        <f>Seniori!QQ25</f>
        <v>0</v>
      </c>
      <c r="QR49" s="97">
        <f>Seniori!QR25</f>
        <v>0</v>
      </c>
      <c r="QS49" s="97">
        <f>Seniori!QS25</f>
        <v>0</v>
      </c>
      <c r="QT49" s="97">
        <f>Seniori!QT25</f>
        <v>0</v>
      </c>
      <c r="QU49" s="97">
        <f>Seniori!QU25</f>
        <v>0</v>
      </c>
      <c r="QV49" s="97">
        <f>Seniori!QV25</f>
        <v>0</v>
      </c>
      <c r="QW49" s="97">
        <f>Seniori!QW25</f>
        <v>0</v>
      </c>
      <c r="QX49" s="97">
        <f>Seniori!QX25</f>
        <v>0</v>
      </c>
      <c r="QY49" s="97">
        <f>Seniori!QY25</f>
        <v>0</v>
      </c>
      <c r="QZ49" s="97">
        <f>Seniori!QZ25</f>
        <v>0</v>
      </c>
      <c r="RA49" s="97">
        <f>Seniori!RA25</f>
        <v>0</v>
      </c>
      <c r="RB49" s="97">
        <f>Seniori!RB25</f>
        <v>0</v>
      </c>
      <c r="RC49" s="97">
        <f>Seniori!RC25</f>
        <v>0</v>
      </c>
      <c r="RD49" s="97">
        <f>Seniori!RD25</f>
        <v>0</v>
      </c>
      <c r="RE49" s="97">
        <f>Seniori!RE25</f>
        <v>0</v>
      </c>
      <c r="RF49" s="97">
        <f>Seniori!RF25</f>
        <v>0</v>
      </c>
      <c r="RG49" s="97">
        <f>Seniori!RG25</f>
        <v>0</v>
      </c>
      <c r="RH49" s="97">
        <f>Seniori!RH25</f>
        <v>0</v>
      </c>
      <c r="RI49" s="97">
        <f>Seniori!RI25</f>
        <v>0</v>
      </c>
      <c r="RJ49" s="97">
        <f>Seniori!RJ25</f>
        <v>0</v>
      </c>
      <c r="RK49" s="97">
        <f>Seniori!RK25</f>
        <v>0</v>
      </c>
      <c r="RL49" s="97">
        <f>Seniori!RL25</f>
        <v>0</v>
      </c>
      <c r="RM49" s="97">
        <f>Seniori!RM25</f>
        <v>0</v>
      </c>
      <c r="RN49" s="97">
        <f>Seniori!RN25</f>
        <v>0</v>
      </c>
      <c r="RO49" s="97">
        <f>Seniori!RO25</f>
        <v>0</v>
      </c>
      <c r="RP49" s="97">
        <f>Seniori!RP25</f>
        <v>0</v>
      </c>
      <c r="RQ49" s="97">
        <f>Seniori!RQ25</f>
        <v>0</v>
      </c>
      <c r="RR49" s="97">
        <f>Seniori!RR25</f>
        <v>0</v>
      </c>
      <c r="RS49" s="97">
        <f>Seniori!RS25</f>
        <v>0</v>
      </c>
      <c r="RT49" s="97">
        <f>Seniori!RT25</f>
        <v>0</v>
      </c>
      <c r="RU49" s="97">
        <f>Seniori!RU25</f>
        <v>0</v>
      </c>
      <c r="RV49" s="97">
        <f>Seniori!RV25</f>
        <v>0</v>
      </c>
      <c r="RW49" s="97">
        <f>Seniori!RW25</f>
        <v>0</v>
      </c>
      <c r="RX49" s="97">
        <f>Seniori!RX25</f>
        <v>0</v>
      </c>
      <c r="RY49" s="97">
        <f>Seniori!RY25</f>
        <v>0</v>
      </c>
      <c r="RZ49" s="97">
        <f>Seniori!RZ25</f>
        <v>0</v>
      </c>
      <c r="SA49" s="97">
        <f>Seniori!SA25</f>
        <v>0</v>
      </c>
      <c r="SB49" s="97">
        <f>Seniori!SB25</f>
        <v>0</v>
      </c>
      <c r="SC49" s="97">
        <f>Seniori!SC25</f>
        <v>0</v>
      </c>
      <c r="SD49" s="97">
        <f>Seniori!SD25</f>
        <v>0</v>
      </c>
      <c r="SE49" s="97">
        <f>Seniori!SE25</f>
        <v>0</v>
      </c>
      <c r="SF49" s="97">
        <f>Seniori!SF25</f>
        <v>0</v>
      </c>
      <c r="SG49" s="97">
        <f>Seniori!SG25</f>
        <v>0</v>
      </c>
      <c r="SH49" s="97">
        <f>Seniori!SH25</f>
        <v>0</v>
      </c>
      <c r="SI49" s="97">
        <f>Seniori!SI25</f>
        <v>0</v>
      </c>
      <c r="SJ49" s="97">
        <f>Seniori!SJ25</f>
        <v>0</v>
      </c>
      <c r="SK49" s="97">
        <f>Seniori!SK25</f>
        <v>0</v>
      </c>
      <c r="SL49" s="97">
        <f>Seniori!SL25</f>
        <v>0</v>
      </c>
      <c r="SM49" s="97">
        <f>Seniori!SM25</f>
        <v>0</v>
      </c>
      <c r="SN49" s="97">
        <f>Seniori!SN25</f>
        <v>0</v>
      </c>
      <c r="SO49" s="97">
        <f>Seniori!SO25</f>
        <v>0</v>
      </c>
      <c r="SP49" s="97">
        <f>Seniori!SP25</f>
        <v>0</v>
      </c>
      <c r="SQ49" s="97">
        <f>Seniori!SQ25</f>
        <v>0</v>
      </c>
      <c r="SR49" s="97">
        <f>Seniori!SR25</f>
        <v>0</v>
      </c>
      <c r="SS49" s="97">
        <f>Seniori!SS25</f>
        <v>0</v>
      </c>
      <c r="ST49" s="97">
        <f>Seniori!ST25</f>
        <v>0</v>
      </c>
      <c r="SU49" s="97">
        <f>Seniori!SU25</f>
        <v>0</v>
      </c>
      <c r="SV49" s="97">
        <f>Seniori!SV25</f>
        <v>0</v>
      </c>
      <c r="SW49" s="97">
        <f>Seniori!SW25</f>
        <v>0</v>
      </c>
      <c r="SX49" s="97">
        <f>Seniori!SX25</f>
        <v>0</v>
      </c>
      <c r="SY49" s="97">
        <f>Seniori!SY25</f>
        <v>0</v>
      </c>
      <c r="SZ49" s="97">
        <f>Seniori!SZ25</f>
        <v>0</v>
      </c>
      <c r="TA49" s="97">
        <f>Seniori!TA25</f>
        <v>0</v>
      </c>
      <c r="TB49" s="97">
        <f>Seniori!TB25</f>
        <v>0</v>
      </c>
    </row>
    <row r="50" spans="1:522" s="1" customFormat="1" ht="18" customHeight="1" x14ac:dyDescent="0.2">
      <c r="A50" s="12"/>
      <c r="B50" s="11" t="s">
        <v>705</v>
      </c>
      <c r="C50" s="1">
        <v>12871</v>
      </c>
      <c r="E50" s="4" t="s">
        <v>107</v>
      </c>
      <c r="F50" s="9">
        <v>7749</v>
      </c>
      <c r="G50" s="9" t="s">
        <v>96</v>
      </c>
      <c r="H50" s="4" t="s">
        <v>177</v>
      </c>
      <c r="I50" s="1">
        <f>SUM(K50:TB50)</f>
        <v>23</v>
      </c>
      <c r="J50" s="12">
        <f>Tabuľka3[[#This Row],[Stĺpec9]]</f>
        <v>23</v>
      </c>
      <c r="K50" s="97">
        <f>Seniori!K57</f>
        <v>0</v>
      </c>
      <c r="L50" s="97">
        <f>Seniori!L57</f>
        <v>0</v>
      </c>
      <c r="M50" s="97">
        <f>Seniori!M57</f>
        <v>0</v>
      </c>
      <c r="N50" s="97">
        <f>Seniori!N57</f>
        <v>0</v>
      </c>
      <c r="O50" s="97">
        <f>Seniori!O57</f>
        <v>0</v>
      </c>
      <c r="P50" s="97">
        <f>Seniori!P57</f>
        <v>0</v>
      </c>
      <c r="Q50" s="97">
        <f>Seniori!Q57</f>
        <v>0</v>
      </c>
      <c r="R50" s="97">
        <f>Seniori!R57</f>
        <v>0</v>
      </c>
      <c r="S50" s="97">
        <f>Seniori!S57</f>
        <v>0</v>
      </c>
      <c r="T50" s="97">
        <f>Seniori!T57</f>
        <v>0</v>
      </c>
      <c r="U50" s="97">
        <f>Seniori!U57</f>
        <v>0</v>
      </c>
      <c r="V50" s="97">
        <f>Seniori!V57</f>
        <v>0</v>
      </c>
      <c r="W50" s="97">
        <f>Seniori!W57</f>
        <v>0</v>
      </c>
      <c r="X50" s="97">
        <f>Seniori!X57</f>
        <v>0</v>
      </c>
      <c r="Y50" s="97">
        <f>Seniori!Y57</f>
        <v>0</v>
      </c>
      <c r="Z50" s="97">
        <f>Seniori!Z57</f>
        <v>0</v>
      </c>
      <c r="AA50" s="97">
        <f>Seniori!AA57</f>
        <v>0</v>
      </c>
      <c r="AB50" s="97">
        <f>Seniori!AB57</f>
        <v>0</v>
      </c>
      <c r="AC50" s="97">
        <f>Seniori!AC57</f>
        <v>0</v>
      </c>
      <c r="AD50" s="97">
        <f>Seniori!AD57</f>
        <v>0</v>
      </c>
      <c r="AE50" s="97">
        <f>Seniori!AE57</f>
        <v>0</v>
      </c>
      <c r="AF50" s="97">
        <f>Seniori!AF57</f>
        <v>0</v>
      </c>
      <c r="AG50" s="97">
        <f>Seniori!AG57</f>
        <v>0</v>
      </c>
      <c r="AH50" s="97">
        <f>Seniori!AH57</f>
        <v>0</v>
      </c>
      <c r="AI50" s="97">
        <f>Seniori!AI57</f>
        <v>0</v>
      </c>
      <c r="AJ50" s="97">
        <f>Seniori!AJ57</f>
        <v>0</v>
      </c>
      <c r="AK50" s="97">
        <f>Seniori!AK57</f>
        <v>0</v>
      </c>
      <c r="AL50" s="97">
        <f>Seniori!AL57</f>
        <v>0</v>
      </c>
      <c r="AM50" s="97">
        <f>Seniori!AM57</f>
        <v>0</v>
      </c>
      <c r="AN50" s="97">
        <f>Seniori!AN57</f>
        <v>0</v>
      </c>
      <c r="AO50" s="97">
        <f>Seniori!AO57</f>
        <v>0</v>
      </c>
      <c r="AP50" s="97">
        <f>Seniori!AP57</f>
        <v>0</v>
      </c>
      <c r="AQ50" s="97">
        <f>Seniori!AQ57</f>
        <v>0</v>
      </c>
      <c r="AR50" s="97">
        <f>Seniori!AR57</f>
        <v>0</v>
      </c>
      <c r="AS50" s="97">
        <f>Seniori!AS57</f>
        <v>0</v>
      </c>
      <c r="AT50" s="97">
        <f>Seniori!AT57</f>
        <v>0</v>
      </c>
      <c r="AU50" s="97">
        <f>Seniori!AU57</f>
        <v>0</v>
      </c>
      <c r="AV50" s="97">
        <f>Seniori!AV57</f>
        <v>0</v>
      </c>
      <c r="AW50" s="97">
        <f>Seniori!AW57</f>
        <v>0</v>
      </c>
      <c r="AX50" s="97">
        <f>Seniori!AX57</f>
        <v>0</v>
      </c>
      <c r="AY50" s="97">
        <f>Seniori!AY57</f>
        <v>0</v>
      </c>
      <c r="AZ50" s="97">
        <f>Seniori!AZ57</f>
        <v>0</v>
      </c>
      <c r="BA50" s="97">
        <f>Seniori!BA57</f>
        <v>0</v>
      </c>
      <c r="BB50" s="97">
        <f>Seniori!BB57</f>
        <v>0</v>
      </c>
      <c r="BC50" s="97">
        <f>Seniori!BC57</f>
        <v>0</v>
      </c>
      <c r="BD50" s="97">
        <f>Seniori!BD57</f>
        <v>0</v>
      </c>
      <c r="BE50" s="97">
        <f>Seniori!BE57</f>
        <v>0</v>
      </c>
      <c r="BF50" s="97">
        <f>Seniori!BF57</f>
        <v>0</v>
      </c>
      <c r="BG50" s="97">
        <f>Seniori!BG57</f>
        <v>0</v>
      </c>
      <c r="BH50" s="97">
        <f>Seniori!BH57</f>
        <v>0</v>
      </c>
      <c r="BI50" s="97">
        <f>Seniori!BI57</f>
        <v>0</v>
      </c>
      <c r="BJ50" s="97">
        <f>Seniori!BJ57</f>
        <v>0</v>
      </c>
      <c r="BK50" s="97">
        <f>Seniori!BK57</f>
        <v>0</v>
      </c>
      <c r="BL50" s="97">
        <f>Seniori!BL57</f>
        <v>0</v>
      </c>
      <c r="BM50" s="97">
        <f>Seniori!BM57</f>
        <v>0</v>
      </c>
      <c r="BN50" s="97">
        <f>Seniori!BN57</f>
        <v>0</v>
      </c>
      <c r="BO50" s="97">
        <f>Seniori!BO57</f>
        <v>0</v>
      </c>
      <c r="BP50" s="97">
        <f>Seniori!BP57</f>
        <v>0</v>
      </c>
      <c r="BQ50" s="97">
        <f>Seniori!BQ57</f>
        <v>0</v>
      </c>
      <c r="BR50" s="97">
        <f>Seniori!BR57</f>
        <v>0</v>
      </c>
      <c r="BS50" s="97">
        <f>Seniori!BS57</f>
        <v>0</v>
      </c>
      <c r="BT50" s="97">
        <f>Seniori!BT57</f>
        <v>0</v>
      </c>
      <c r="BU50" s="97">
        <f>Seniori!BU57</f>
        <v>0</v>
      </c>
      <c r="BV50" s="97">
        <f>Seniori!BV57</f>
        <v>0</v>
      </c>
      <c r="BW50" s="97">
        <f>Seniori!BW57</f>
        <v>0</v>
      </c>
      <c r="BX50" s="97">
        <f>Seniori!BX57</f>
        <v>0</v>
      </c>
      <c r="BY50" s="97">
        <f>Seniori!BY57</f>
        <v>0</v>
      </c>
      <c r="BZ50" s="97">
        <f>Seniori!BZ57</f>
        <v>0</v>
      </c>
      <c r="CA50" s="97">
        <f>Seniori!CA57</f>
        <v>0</v>
      </c>
      <c r="CB50" s="97">
        <f>Seniori!CB57</f>
        <v>0</v>
      </c>
      <c r="CC50" s="97">
        <f>Seniori!CC57</f>
        <v>0</v>
      </c>
      <c r="CD50" s="97">
        <f>Seniori!CD57</f>
        <v>0</v>
      </c>
      <c r="CE50" s="97">
        <f>Seniori!CE57</f>
        <v>0</v>
      </c>
      <c r="CF50" s="97">
        <f>Seniori!CF57</f>
        <v>0</v>
      </c>
      <c r="CG50" s="97">
        <f>Seniori!CG57</f>
        <v>0</v>
      </c>
      <c r="CH50" s="97">
        <f>Seniori!CH57</f>
        <v>0</v>
      </c>
      <c r="CI50" s="97">
        <f>Seniori!CI57</f>
        <v>0</v>
      </c>
      <c r="CJ50" s="97">
        <f>Seniori!CJ57</f>
        <v>0</v>
      </c>
      <c r="CK50" s="97">
        <f>Seniori!CK57</f>
        <v>0</v>
      </c>
      <c r="CL50" s="97">
        <f>Seniori!CL57</f>
        <v>0</v>
      </c>
      <c r="CM50" s="97">
        <f>Seniori!CM57</f>
        <v>0</v>
      </c>
      <c r="CN50" s="97">
        <f>Seniori!CN57</f>
        <v>0</v>
      </c>
      <c r="CO50" s="97">
        <f>Seniori!CO57</f>
        <v>0</v>
      </c>
      <c r="CP50" s="97">
        <f>Seniori!CP57</f>
        <v>0</v>
      </c>
      <c r="CQ50" s="97">
        <f>Seniori!CQ57</f>
        <v>0</v>
      </c>
      <c r="CR50" s="97">
        <f>Seniori!CR57</f>
        <v>0</v>
      </c>
      <c r="CS50" s="97">
        <f>Seniori!CS57</f>
        <v>0</v>
      </c>
      <c r="CT50" s="97">
        <f>Seniori!CT57</f>
        <v>0</v>
      </c>
      <c r="CU50" s="97">
        <f>Seniori!CU57</f>
        <v>0</v>
      </c>
      <c r="CV50" s="97">
        <f>Seniori!CV57</f>
        <v>0</v>
      </c>
      <c r="CW50" s="97">
        <f>Seniori!CW57</f>
        <v>0</v>
      </c>
      <c r="CX50" s="97">
        <f>Seniori!CX57</f>
        <v>0</v>
      </c>
      <c r="CY50" s="97">
        <f>Seniori!CY57</f>
        <v>0</v>
      </c>
      <c r="CZ50" s="97">
        <f>Seniori!CZ57</f>
        <v>0</v>
      </c>
      <c r="DA50" s="97">
        <f>Seniori!DA57</f>
        <v>0</v>
      </c>
      <c r="DB50" s="97">
        <f>Seniori!DB57</f>
        <v>0</v>
      </c>
      <c r="DC50" s="97">
        <f>Seniori!DC57</f>
        <v>0</v>
      </c>
      <c r="DD50" s="97">
        <f>Seniori!DD57</f>
        <v>0</v>
      </c>
      <c r="DE50" s="97">
        <f>Seniori!DE57</f>
        <v>0</v>
      </c>
      <c r="DF50" s="97">
        <f>Seniori!DF57</f>
        <v>0</v>
      </c>
      <c r="DG50" s="97">
        <f>Seniori!DG57</f>
        <v>0</v>
      </c>
      <c r="DH50" s="97">
        <f>Seniori!DH57</f>
        <v>0</v>
      </c>
      <c r="DI50" s="97">
        <f>Seniori!DI57</f>
        <v>0</v>
      </c>
      <c r="DJ50" s="97">
        <f>Seniori!DJ57</f>
        <v>0</v>
      </c>
      <c r="DK50" s="97">
        <f>Seniori!DK57</f>
        <v>0</v>
      </c>
      <c r="DL50" s="97">
        <f>Seniori!DL57</f>
        <v>0</v>
      </c>
      <c r="DM50" s="97">
        <f>Seniori!DM57</f>
        <v>0</v>
      </c>
      <c r="DN50" s="97">
        <f>Seniori!DN57</f>
        <v>0</v>
      </c>
      <c r="DO50" s="97">
        <f>Seniori!DO57</f>
        <v>0</v>
      </c>
      <c r="DP50" s="97">
        <f>Seniori!DP57</f>
        <v>0</v>
      </c>
      <c r="DQ50" s="97">
        <f>Seniori!DQ57</f>
        <v>0</v>
      </c>
      <c r="DR50" s="97">
        <f>Seniori!DR57</f>
        <v>0</v>
      </c>
      <c r="DS50" s="97">
        <f>Seniori!DS57</f>
        <v>0</v>
      </c>
      <c r="DT50" s="97">
        <f>Seniori!DT57</f>
        <v>0</v>
      </c>
      <c r="DU50" s="97">
        <f>Seniori!DU57</f>
        <v>0</v>
      </c>
      <c r="DV50" s="97">
        <f>Seniori!DV57</f>
        <v>0</v>
      </c>
      <c r="DW50" s="97">
        <f>Seniori!DW57</f>
        <v>0</v>
      </c>
      <c r="DX50" s="97">
        <f>Seniori!DX57</f>
        <v>0</v>
      </c>
      <c r="DY50" s="97">
        <f>Seniori!DY57</f>
        <v>0</v>
      </c>
      <c r="DZ50" s="97">
        <f>Seniori!DZ57</f>
        <v>0</v>
      </c>
      <c r="EA50" s="97">
        <f>Seniori!EA57</f>
        <v>0</v>
      </c>
      <c r="EB50" s="97">
        <f>Seniori!EB57</f>
        <v>0</v>
      </c>
      <c r="EC50" s="97">
        <f>Seniori!EC57</f>
        <v>0</v>
      </c>
      <c r="ED50" s="97">
        <f>Seniori!ED57</f>
        <v>0</v>
      </c>
      <c r="EE50" s="97">
        <f>Seniori!EE57</f>
        <v>0</v>
      </c>
      <c r="EF50" s="97">
        <f>Seniori!EF57</f>
        <v>0</v>
      </c>
      <c r="EG50" s="97">
        <f>Seniori!EG57</f>
        <v>0</v>
      </c>
      <c r="EH50" s="97">
        <f>Seniori!EH57</f>
        <v>0</v>
      </c>
      <c r="EI50" s="97">
        <f>Seniori!EI57</f>
        <v>0</v>
      </c>
      <c r="EJ50" s="97">
        <f>Seniori!EJ57</f>
        <v>0</v>
      </c>
      <c r="EK50" s="97">
        <f>Seniori!EK57</f>
        <v>0</v>
      </c>
      <c r="EL50" s="97">
        <f>Seniori!EL57</f>
        <v>0</v>
      </c>
      <c r="EM50" s="97">
        <f>Seniori!EM57</f>
        <v>0</v>
      </c>
      <c r="EN50" s="97">
        <f>Seniori!EN57</f>
        <v>0</v>
      </c>
      <c r="EO50" s="97">
        <f>Seniori!EO57</f>
        <v>0</v>
      </c>
      <c r="EP50" s="97">
        <f>Seniori!EP57</f>
        <v>0</v>
      </c>
      <c r="EQ50" s="97">
        <f>Seniori!EQ57</f>
        <v>0</v>
      </c>
      <c r="ER50" s="97">
        <f>Seniori!ER57</f>
        <v>0</v>
      </c>
      <c r="ES50" s="97">
        <f>Seniori!ES57</f>
        <v>0</v>
      </c>
      <c r="ET50" s="97">
        <f>Seniori!ET57</f>
        <v>0</v>
      </c>
      <c r="EU50" s="97">
        <f>Seniori!EU57</f>
        <v>0</v>
      </c>
      <c r="EV50" s="97">
        <f>Seniori!EV57</f>
        <v>0</v>
      </c>
      <c r="EW50" s="97">
        <f>Seniori!EW57</f>
        <v>0</v>
      </c>
      <c r="EX50" s="97">
        <f>Seniori!EX57</f>
        <v>0</v>
      </c>
      <c r="EY50" s="97">
        <f>Seniori!EY57</f>
        <v>0</v>
      </c>
      <c r="EZ50" s="97">
        <f>Seniori!EZ57</f>
        <v>0</v>
      </c>
      <c r="FA50" s="97">
        <f>Seniori!FA57</f>
        <v>0</v>
      </c>
      <c r="FB50" s="97">
        <f>Seniori!FB57</f>
        <v>0</v>
      </c>
      <c r="FC50" s="97">
        <f>Seniori!FC57</f>
        <v>0</v>
      </c>
      <c r="FD50" s="97">
        <f>Seniori!FD57</f>
        <v>0</v>
      </c>
      <c r="FE50" s="97">
        <f>Seniori!FE57</f>
        <v>0</v>
      </c>
      <c r="FF50" s="97">
        <f>Seniori!FF57</f>
        <v>0</v>
      </c>
      <c r="FG50" s="97">
        <f>Seniori!FG57</f>
        <v>0</v>
      </c>
      <c r="FH50" s="97">
        <f>Seniori!FH57</f>
        <v>0</v>
      </c>
      <c r="FI50" s="97">
        <f>Seniori!FI57</f>
        <v>0</v>
      </c>
      <c r="FJ50" s="97">
        <f>Seniori!FJ57</f>
        <v>0</v>
      </c>
      <c r="FK50" s="97">
        <f>Seniori!FK57</f>
        <v>0</v>
      </c>
      <c r="FL50" s="97">
        <f>Seniori!FL57</f>
        <v>0</v>
      </c>
      <c r="FM50" s="97">
        <f>Seniori!FM57</f>
        <v>0</v>
      </c>
      <c r="FN50" s="97">
        <f>Seniori!FN57</f>
        <v>0</v>
      </c>
      <c r="FO50" s="97">
        <f>Seniori!FO57</f>
        <v>0</v>
      </c>
      <c r="FP50" s="97">
        <f>Seniori!FP57</f>
        <v>0</v>
      </c>
      <c r="FQ50" s="97">
        <f>Seniori!FQ57</f>
        <v>0</v>
      </c>
      <c r="FR50" s="97">
        <f>Seniori!FR57</f>
        <v>0</v>
      </c>
      <c r="FS50" s="97">
        <f>Seniori!FS57</f>
        <v>0</v>
      </c>
      <c r="FT50" s="97">
        <f>Seniori!FT57</f>
        <v>0</v>
      </c>
      <c r="FU50" s="97">
        <f>Seniori!FU57</f>
        <v>0</v>
      </c>
      <c r="FV50" s="97">
        <f>Seniori!FV57</f>
        <v>0</v>
      </c>
      <c r="FW50" s="97">
        <f>Seniori!FW57</f>
        <v>0</v>
      </c>
      <c r="FX50" s="97">
        <f>Seniori!FX57</f>
        <v>0</v>
      </c>
      <c r="FY50" s="97">
        <f>Seniori!FY57</f>
        <v>0</v>
      </c>
      <c r="FZ50" s="97">
        <f>Seniori!FZ57</f>
        <v>0</v>
      </c>
      <c r="GA50" s="97">
        <f>Seniori!GA57</f>
        <v>0</v>
      </c>
      <c r="GB50" s="97">
        <f>Seniori!GB57</f>
        <v>0</v>
      </c>
      <c r="GC50" s="97">
        <f>Seniori!GC57</f>
        <v>0</v>
      </c>
      <c r="GD50" s="97">
        <f>Seniori!GD57</f>
        <v>0</v>
      </c>
      <c r="GE50" s="97">
        <f>Seniori!GE57</f>
        <v>0</v>
      </c>
      <c r="GF50" s="97">
        <f>Seniori!GF57</f>
        <v>0</v>
      </c>
      <c r="GG50" s="97">
        <f>Seniori!GG57</f>
        <v>0</v>
      </c>
      <c r="GH50" s="97">
        <f>Seniori!GH57</f>
        <v>0</v>
      </c>
      <c r="GI50" s="97">
        <f>Seniori!GI57</f>
        <v>0</v>
      </c>
      <c r="GJ50" s="97">
        <f>Seniori!GJ57</f>
        <v>0</v>
      </c>
      <c r="GK50" s="97">
        <f>Seniori!GK57</f>
        <v>0</v>
      </c>
      <c r="GL50" s="97">
        <f>Seniori!GL57</f>
        <v>0</v>
      </c>
      <c r="GM50" s="97">
        <f>Seniori!GM57</f>
        <v>9</v>
      </c>
      <c r="GN50" s="97">
        <f>Seniori!GN57</f>
        <v>0</v>
      </c>
      <c r="GO50" s="97">
        <f>Seniori!GO57</f>
        <v>0</v>
      </c>
      <c r="GP50" s="97">
        <f>Seniori!GP57</f>
        <v>0</v>
      </c>
      <c r="GQ50" s="97">
        <f>Seniori!GQ57</f>
        <v>0</v>
      </c>
      <c r="GR50" s="97">
        <f>Seniori!GR57</f>
        <v>0</v>
      </c>
      <c r="GS50" s="97">
        <f>Seniori!GS57</f>
        <v>0</v>
      </c>
      <c r="GT50" s="97">
        <f>Seniori!GT57</f>
        <v>0</v>
      </c>
      <c r="GU50" s="97">
        <f>Seniori!GU57</f>
        <v>0</v>
      </c>
      <c r="GV50" s="97">
        <f>Seniori!GV57</f>
        <v>0</v>
      </c>
      <c r="GW50" s="97">
        <f>Seniori!GW57</f>
        <v>0</v>
      </c>
      <c r="GX50" s="97">
        <f>Seniori!GX57</f>
        <v>0</v>
      </c>
      <c r="GY50" s="97">
        <f>Seniori!GY57</f>
        <v>0</v>
      </c>
      <c r="GZ50" s="97">
        <f>Seniori!GZ57</f>
        <v>0</v>
      </c>
      <c r="HA50" s="97">
        <f>Seniori!HA57</f>
        <v>0</v>
      </c>
      <c r="HB50" s="97">
        <f>Seniori!HB57</f>
        <v>0</v>
      </c>
      <c r="HC50" s="97">
        <f>Seniori!HC57</f>
        <v>0</v>
      </c>
      <c r="HD50" s="97">
        <f>Seniori!HD57</f>
        <v>0</v>
      </c>
      <c r="HE50" s="97">
        <f>Seniori!HE57</f>
        <v>0</v>
      </c>
      <c r="HF50" s="97">
        <f>Seniori!HF57</f>
        <v>0</v>
      </c>
      <c r="HG50" s="97">
        <f>Seniori!HG57</f>
        <v>0</v>
      </c>
      <c r="HH50" s="97">
        <f>Seniori!HH57</f>
        <v>0</v>
      </c>
      <c r="HI50" s="97">
        <f>Seniori!HI57</f>
        <v>0</v>
      </c>
      <c r="HJ50" s="97">
        <f>Seniori!HJ57</f>
        <v>0</v>
      </c>
      <c r="HK50" s="97">
        <f>Seniori!HK57</f>
        <v>0</v>
      </c>
      <c r="HL50" s="97">
        <f>Seniori!HL57</f>
        <v>0</v>
      </c>
      <c r="HM50" s="97">
        <f>Seniori!HM57</f>
        <v>0</v>
      </c>
      <c r="HN50" s="97">
        <f>Seniori!HN57</f>
        <v>0</v>
      </c>
      <c r="HO50" s="97">
        <f>Seniori!HO57</f>
        <v>0</v>
      </c>
      <c r="HP50" s="97">
        <f>Seniori!HP57</f>
        <v>0</v>
      </c>
      <c r="HQ50" s="97">
        <f>Seniori!HQ57</f>
        <v>0</v>
      </c>
      <c r="HR50" s="97">
        <f>Seniori!HR57</f>
        <v>0</v>
      </c>
      <c r="HS50" s="97">
        <f>Seniori!HS57</f>
        <v>0</v>
      </c>
      <c r="HT50" s="97">
        <f>Seniori!HT57</f>
        <v>3</v>
      </c>
      <c r="HU50" s="97">
        <f>Seniori!HU57</f>
        <v>11</v>
      </c>
      <c r="HV50" s="97">
        <f>Seniori!HV57</f>
        <v>0</v>
      </c>
      <c r="HW50" s="97">
        <f>Seniori!HW57</f>
        <v>0</v>
      </c>
      <c r="HX50" s="97">
        <f>Seniori!HX57</f>
        <v>0</v>
      </c>
      <c r="HY50" s="97">
        <f>Seniori!HY57</f>
        <v>0</v>
      </c>
      <c r="HZ50" s="97">
        <f>Seniori!HZ57</f>
        <v>0</v>
      </c>
      <c r="IA50" s="97">
        <f>Seniori!IA57</f>
        <v>0</v>
      </c>
      <c r="IB50" s="97">
        <f>Seniori!IB57</f>
        <v>0</v>
      </c>
      <c r="IC50" s="97">
        <f>Seniori!IC57</f>
        <v>0</v>
      </c>
      <c r="ID50" s="97">
        <f>Seniori!ID57</f>
        <v>0</v>
      </c>
      <c r="IE50" s="97">
        <f>Seniori!IE57</f>
        <v>0</v>
      </c>
      <c r="IF50" s="97">
        <f>Seniori!IF57</f>
        <v>0</v>
      </c>
      <c r="IG50" s="97">
        <f>Seniori!IG57</f>
        <v>0</v>
      </c>
      <c r="IH50" s="97">
        <f>Seniori!IH57</f>
        <v>0</v>
      </c>
      <c r="II50" s="97">
        <f>Seniori!II57</f>
        <v>0</v>
      </c>
      <c r="IJ50" s="97">
        <f>Seniori!IJ57</f>
        <v>0</v>
      </c>
      <c r="IK50" s="97">
        <f>Seniori!IK57</f>
        <v>0</v>
      </c>
      <c r="IL50" s="97">
        <f>Seniori!IL57</f>
        <v>0</v>
      </c>
      <c r="IM50" s="97">
        <f>Seniori!IM57</f>
        <v>0</v>
      </c>
      <c r="IN50" s="97">
        <f>Seniori!IN57</f>
        <v>0</v>
      </c>
      <c r="IO50" s="97">
        <f>Seniori!IO57</f>
        <v>0</v>
      </c>
      <c r="IP50" s="97">
        <f>Seniori!IP57</f>
        <v>0</v>
      </c>
      <c r="IQ50" s="97">
        <f>Seniori!IQ57</f>
        <v>0</v>
      </c>
      <c r="IR50" s="97">
        <f>Seniori!IR57</f>
        <v>0</v>
      </c>
      <c r="IS50" s="97">
        <f>Seniori!IS57</f>
        <v>0</v>
      </c>
      <c r="IT50" s="97">
        <f>Seniori!IT57</f>
        <v>0</v>
      </c>
      <c r="IU50" s="97">
        <f>Seniori!IU57</f>
        <v>0</v>
      </c>
      <c r="IV50" s="97">
        <f>Seniori!IV57</f>
        <v>0</v>
      </c>
      <c r="IW50" s="97">
        <f>Seniori!IW57</f>
        <v>0</v>
      </c>
      <c r="IX50" s="97">
        <f>Seniori!IX57</f>
        <v>0</v>
      </c>
      <c r="IY50" s="97">
        <f>Seniori!IY57</f>
        <v>0</v>
      </c>
      <c r="IZ50" s="97">
        <f>Seniori!IZ57</f>
        <v>0</v>
      </c>
      <c r="JA50" s="97">
        <f>Seniori!JA57</f>
        <v>0</v>
      </c>
      <c r="JB50" s="97">
        <f>Seniori!JB57</f>
        <v>0</v>
      </c>
      <c r="JC50" s="97">
        <f>Seniori!JC57</f>
        <v>0</v>
      </c>
      <c r="JD50" s="97">
        <f>Seniori!JD57</f>
        <v>0</v>
      </c>
      <c r="JE50" s="97">
        <f>Seniori!JE57</f>
        <v>0</v>
      </c>
      <c r="JF50" s="97">
        <f>Seniori!JF57</f>
        <v>0</v>
      </c>
      <c r="JG50" s="97">
        <f>Seniori!JG57</f>
        <v>0</v>
      </c>
      <c r="JH50" s="97">
        <f>Seniori!JH57</f>
        <v>0</v>
      </c>
      <c r="JI50" s="97">
        <f>Seniori!JI57</f>
        <v>0</v>
      </c>
      <c r="JJ50" s="97">
        <f>Seniori!JJ57</f>
        <v>0</v>
      </c>
      <c r="JK50" s="97">
        <f>Seniori!JK57</f>
        <v>0</v>
      </c>
      <c r="JL50" s="97">
        <f>Seniori!JL57</f>
        <v>0</v>
      </c>
      <c r="JM50" s="97">
        <f>Seniori!JM57</f>
        <v>0</v>
      </c>
      <c r="JN50" s="97">
        <f>Seniori!JN57</f>
        <v>0</v>
      </c>
      <c r="JO50" s="97">
        <f>Seniori!JO57</f>
        <v>0</v>
      </c>
      <c r="JP50" s="97">
        <f>Seniori!JP57</f>
        <v>0</v>
      </c>
      <c r="JQ50" s="97">
        <f>Seniori!JQ57</f>
        <v>0</v>
      </c>
      <c r="JR50" s="97">
        <f>Seniori!JR57</f>
        <v>0</v>
      </c>
      <c r="JS50" s="97">
        <f>Seniori!JS57</f>
        <v>0</v>
      </c>
      <c r="JT50" s="97">
        <f>Seniori!JT57</f>
        <v>0</v>
      </c>
      <c r="JU50" s="97">
        <f>Seniori!JU57</f>
        <v>0</v>
      </c>
      <c r="JV50" s="97">
        <f>Seniori!JV57</f>
        <v>0</v>
      </c>
      <c r="JW50" s="97">
        <f>Seniori!JW57</f>
        <v>0</v>
      </c>
      <c r="JX50" s="97">
        <f>Seniori!JX57</f>
        <v>0</v>
      </c>
      <c r="JY50" s="97">
        <f>Seniori!JY57</f>
        <v>0</v>
      </c>
      <c r="JZ50" s="97">
        <f>Seniori!JZ57</f>
        <v>0</v>
      </c>
      <c r="KA50" s="97">
        <f>Seniori!KA57</f>
        <v>0</v>
      </c>
      <c r="KB50" s="97">
        <f>Seniori!KB57</f>
        <v>0</v>
      </c>
      <c r="KC50" s="97">
        <f>Seniori!KC57</f>
        <v>0</v>
      </c>
      <c r="KD50" s="97">
        <f>Seniori!KD57</f>
        <v>0</v>
      </c>
      <c r="KE50" s="97">
        <f>Seniori!KE57</f>
        <v>0</v>
      </c>
      <c r="KF50" s="97">
        <f>Seniori!KF57</f>
        <v>0</v>
      </c>
      <c r="KG50" s="97">
        <f>Seniori!KG57</f>
        <v>0</v>
      </c>
      <c r="KH50" s="97">
        <f>Seniori!KH57</f>
        <v>0</v>
      </c>
      <c r="KI50" s="97">
        <f>Seniori!KI57</f>
        <v>0</v>
      </c>
      <c r="KJ50" s="97">
        <f>Seniori!KJ57</f>
        <v>0</v>
      </c>
      <c r="KK50" s="97">
        <f>Seniori!KK57</f>
        <v>0</v>
      </c>
      <c r="KL50" s="97">
        <f>Seniori!KL57</f>
        <v>0</v>
      </c>
      <c r="KM50" s="97">
        <f>Seniori!KM57</f>
        <v>0</v>
      </c>
      <c r="KN50" s="97">
        <f>Seniori!KN57</f>
        <v>0</v>
      </c>
      <c r="KO50" s="97">
        <f>Seniori!KO57</f>
        <v>0</v>
      </c>
      <c r="KP50" s="97">
        <f>Seniori!KP57</f>
        <v>0</v>
      </c>
      <c r="KQ50" s="97">
        <f>Seniori!KQ57</f>
        <v>0</v>
      </c>
      <c r="KR50" s="97">
        <f>Seniori!KR57</f>
        <v>0</v>
      </c>
      <c r="KS50" s="97">
        <f>Seniori!KS57</f>
        <v>0</v>
      </c>
      <c r="KT50" s="97">
        <f>Seniori!KT57</f>
        <v>0</v>
      </c>
      <c r="KU50" s="97">
        <f>Seniori!KU57</f>
        <v>0</v>
      </c>
      <c r="KV50" s="97">
        <f>Seniori!KV57</f>
        <v>0</v>
      </c>
      <c r="KW50" s="97">
        <f>Seniori!KW57</f>
        <v>0</v>
      </c>
      <c r="KX50" s="97">
        <f>Seniori!KX57</f>
        <v>0</v>
      </c>
      <c r="KY50" s="97">
        <f>Seniori!KY57</f>
        <v>0</v>
      </c>
      <c r="KZ50" s="97">
        <f>Seniori!KZ57</f>
        <v>0</v>
      </c>
      <c r="LA50" s="97">
        <f>Seniori!LA57</f>
        <v>0</v>
      </c>
      <c r="LB50" s="97">
        <f>Seniori!LB57</f>
        <v>0</v>
      </c>
      <c r="LC50" s="97">
        <f>Seniori!LC57</f>
        <v>0</v>
      </c>
      <c r="LD50" s="97">
        <f>Seniori!LD57</f>
        <v>0</v>
      </c>
      <c r="LE50" s="97">
        <f>Seniori!LE57</f>
        <v>0</v>
      </c>
      <c r="LF50" s="97">
        <f>Seniori!LF57</f>
        <v>0</v>
      </c>
      <c r="LG50" s="97">
        <f>Seniori!LG57</f>
        <v>0</v>
      </c>
      <c r="LH50" s="97">
        <f>Seniori!LH57</f>
        <v>0</v>
      </c>
      <c r="LI50" s="97">
        <f>Seniori!LI57</f>
        <v>0</v>
      </c>
      <c r="LJ50" s="97">
        <f>Seniori!LJ57</f>
        <v>0</v>
      </c>
      <c r="LK50" s="97">
        <f>Seniori!LK57</f>
        <v>0</v>
      </c>
      <c r="LL50" s="97">
        <f>Seniori!LL57</f>
        <v>0</v>
      </c>
      <c r="LM50" s="97">
        <f>Seniori!LM57</f>
        <v>0</v>
      </c>
      <c r="LN50" s="97">
        <f>Seniori!LN57</f>
        <v>0</v>
      </c>
      <c r="LO50" s="97">
        <f>Seniori!LO57</f>
        <v>0</v>
      </c>
      <c r="LP50" s="97">
        <f>Seniori!LP57</f>
        <v>0</v>
      </c>
      <c r="LQ50" s="97">
        <f>Seniori!LQ57</f>
        <v>0</v>
      </c>
      <c r="LR50" s="97">
        <f>Seniori!LR57</f>
        <v>0</v>
      </c>
      <c r="LS50" s="97">
        <f>Seniori!LS57</f>
        <v>0</v>
      </c>
      <c r="LT50" s="97">
        <f>Seniori!LT57</f>
        <v>0</v>
      </c>
      <c r="LU50" s="97">
        <f>Seniori!LU57</f>
        <v>0</v>
      </c>
      <c r="LV50" s="97">
        <f>Seniori!LV57</f>
        <v>0</v>
      </c>
      <c r="LW50" s="97">
        <f>Seniori!LW57</f>
        <v>0</v>
      </c>
      <c r="LX50" s="97">
        <f>Seniori!LX57</f>
        <v>0</v>
      </c>
      <c r="LY50" s="97">
        <f>Seniori!LY57</f>
        <v>0</v>
      </c>
      <c r="LZ50" s="97">
        <f>Seniori!LZ57</f>
        <v>0</v>
      </c>
      <c r="MA50" s="97">
        <f>Seniori!MA57</f>
        <v>0</v>
      </c>
      <c r="MB50" s="97">
        <f>Seniori!MB57</f>
        <v>0</v>
      </c>
      <c r="MC50" s="97">
        <f>Seniori!MC57</f>
        <v>0</v>
      </c>
      <c r="MD50" s="97">
        <f>Seniori!MD57</f>
        <v>0</v>
      </c>
      <c r="ME50" s="97">
        <f>Seniori!ME57</f>
        <v>0</v>
      </c>
      <c r="MF50" s="97">
        <f>Seniori!MF57</f>
        <v>0</v>
      </c>
      <c r="MG50" s="97">
        <f>Seniori!MG57</f>
        <v>0</v>
      </c>
      <c r="MH50" s="97">
        <f>Seniori!MH57</f>
        <v>0</v>
      </c>
      <c r="MI50" s="97">
        <f>Seniori!MI57</f>
        <v>0</v>
      </c>
      <c r="MJ50" s="97">
        <f>Seniori!MJ57</f>
        <v>0</v>
      </c>
      <c r="MK50" s="97">
        <f>Seniori!MK57</f>
        <v>0</v>
      </c>
      <c r="ML50" s="97">
        <f>Seniori!ML57</f>
        <v>0</v>
      </c>
      <c r="MM50" s="97">
        <f>Seniori!MM57</f>
        <v>0</v>
      </c>
      <c r="MN50" s="97">
        <f>Seniori!MN57</f>
        <v>0</v>
      </c>
      <c r="MO50" s="97">
        <f>Seniori!MO57</f>
        <v>0</v>
      </c>
      <c r="MP50" s="97">
        <f>Seniori!MP57</f>
        <v>0</v>
      </c>
      <c r="MQ50" s="97">
        <f>Seniori!MQ57</f>
        <v>0</v>
      </c>
      <c r="MR50" s="97">
        <f>Seniori!MR57</f>
        <v>0</v>
      </c>
      <c r="MS50" s="97">
        <f>Seniori!MS57</f>
        <v>0</v>
      </c>
      <c r="MT50" s="97">
        <f>Seniori!MT57</f>
        <v>0</v>
      </c>
      <c r="MU50" s="97">
        <f>Seniori!MU57</f>
        <v>0</v>
      </c>
      <c r="MV50" s="97">
        <f>Seniori!MV57</f>
        <v>0</v>
      </c>
      <c r="MW50" s="97">
        <f>Seniori!MW57</f>
        <v>0</v>
      </c>
      <c r="MX50" s="97">
        <f>Seniori!MX57</f>
        <v>0</v>
      </c>
      <c r="MY50" s="97">
        <f>Seniori!MY57</f>
        <v>0</v>
      </c>
      <c r="MZ50" s="97">
        <f>Seniori!MZ57</f>
        <v>0</v>
      </c>
      <c r="NA50" s="97">
        <f>Seniori!NA57</f>
        <v>0</v>
      </c>
      <c r="NB50" s="97">
        <f>Seniori!NB57</f>
        <v>0</v>
      </c>
      <c r="NC50" s="97">
        <f>Seniori!NC57</f>
        <v>0</v>
      </c>
      <c r="ND50" s="97">
        <f>Seniori!ND57</f>
        <v>0</v>
      </c>
      <c r="NE50" s="97">
        <f>Seniori!NE57</f>
        <v>0</v>
      </c>
      <c r="NF50" s="97">
        <f>Seniori!NF57</f>
        <v>0</v>
      </c>
      <c r="NG50" s="97">
        <f>Seniori!NG57</f>
        <v>0</v>
      </c>
      <c r="NH50" s="97">
        <f>Seniori!NH57</f>
        <v>0</v>
      </c>
      <c r="NI50" s="97">
        <f>Seniori!NI57</f>
        <v>0</v>
      </c>
      <c r="NJ50" s="97">
        <f>Seniori!NJ57</f>
        <v>0</v>
      </c>
      <c r="NK50" s="97">
        <f>Seniori!NK57</f>
        <v>0</v>
      </c>
      <c r="NL50" s="97">
        <f>Seniori!NL57</f>
        <v>0</v>
      </c>
      <c r="NM50" s="97">
        <f>Seniori!NM57</f>
        <v>0</v>
      </c>
      <c r="NN50" s="97">
        <f>Seniori!NN57</f>
        <v>0</v>
      </c>
      <c r="NO50" s="97">
        <f>Seniori!NO57</f>
        <v>0</v>
      </c>
      <c r="NP50" s="97">
        <f>Seniori!NP57</f>
        <v>0</v>
      </c>
      <c r="NQ50" s="97">
        <f>Seniori!NQ57</f>
        <v>0</v>
      </c>
      <c r="NR50" s="97">
        <f>Seniori!NR57</f>
        <v>0</v>
      </c>
      <c r="NS50" s="97">
        <f>Seniori!NS57</f>
        <v>0</v>
      </c>
      <c r="NT50" s="97">
        <f>Seniori!NT57</f>
        <v>0</v>
      </c>
      <c r="NU50" s="97">
        <f>Seniori!NU57</f>
        <v>0</v>
      </c>
      <c r="NV50" s="97">
        <f>Seniori!NV57</f>
        <v>0</v>
      </c>
      <c r="NW50" s="97">
        <f>Seniori!NW57</f>
        <v>0</v>
      </c>
      <c r="NX50" s="97">
        <f>Seniori!NX57</f>
        <v>0</v>
      </c>
      <c r="NY50" s="97">
        <f>Seniori!NY57</f>
        <v>0</v>
      </c>
      <c r="NZ50" s="97">
        <f>Seniori!NZ57</f>
        <v>0</v>
      </c>
      <c r="OA50" s="97">
        <f>Seniori!OA57</f>
        <v>0</v>
      </c>
      <c r="OB50" s="97">
        <f>Seniori!OB57</f>
        <v>0</v>
      </c>
      <c r="OC50" s="97">
        <f>Seniori!OC57</f>
        <v>0</v>
      </c>
      <c r="OD50" s="97">
        <f>Seniori!OD57</f>
        <v>0</v>
      </c>
      <c r="OE50" s="97">
        <f>Seniori!OE57</f>
        <v>0</v>
      </c>
      <c r="OF50" s="97">
        <f>Seniori!OF57</f>
        <v>0</v>
      </c>
      <c r="OG50" s="97">
        <f>Seniori!OG57</f>
        <v>0</v>
      </c>
      <c r="OH50" s="97">
        <f>Seniori!OH57</f>
        <v>0</v>
      </c>
      <c r="OI50" s="97">
        <f>Seniori!OI57</f>
        <v>0</v>
      </c>
      <c r="OJ50" s="97">
        <f>Seniori!OJ57</f>
        <v>0</v>
      </c>
      <c r="OK50" s="97">
        <f>Seniori!OK57</f>
        <v>0</v>
      </c>
      <c r="OL50" s="97">
        <f>Seniori!OL57</f>
        <v>0</v>
      </c>
      <c r="OM50" s="97">
        <f>Seniori!OM57</f>
        <v>0</v>
      </c>
      <c r="ON50" s="97">
        <f>Seniori!ON57</f>
        <v>0</v>
      </c>
      <c r="OO50" s="97">
        <f>Seniori!OO57</f>
        <v>0</v>
      </c>
      <c r="OP50" s="97">
        <f>Seniori!OP57</f>
        <v>0</v>
      </c>
      <c r="OQ50" s="97">
        <f>Seniori!OQ57</f>
        <v>0</v>
      </c>
      <c r="OR50" s="97">
        <f>Seniori!OR57</f>
        <v>0</v>
      </c>
      <c r="OS50" s="97">
        <f>Seniori!OS57</f>
        <v>0</v>
      </c>
      <c r="OT50" s="97">
        <f>Seniori!OT57</f>
        <v>0</v>
      </c>
      <c r="OU50" s="97">
        <f>Seniori!OU57</f>
        <v>0</v>
      </c>
      <c r="OV50" s="97">
        <f>Seniori!OV57</f>
        <v>0</v>
      </c>
      <c r="OW50" s="97">
        <f>Seniori!OW57</f>
        <v>0</v>
      </c>
      <c r="OX50" s="97">
        <f>Seniori!OX57</f>
        <v>0</v>
      </c>
      <c r="OY50" s="97">
        <f>Seniori!OY57</f>
        <v>0</v>
      </c>
      <c r="OZ50" s="97">
        <f>Seniori!OZ57</f>
        <v>0</v>
      </c>
      <c r="PA50" s="97">
        <f>Seniori!PA57</f>
        <v>0</v>
      </c>
      <c r="PB50" s="97">
        <f>Seniori!PB57</f>
        <v>0</v>
      </c>
      <c r="PC50" s="97">
        <f>Seniori!PC57</f>
        <v>0</v>
      </c>
      <c r="PD50" s="97">
        <f>Seniori!PD57</f>
        <v>0</v>
      </c>
      <c r="PE50" s="97">
        <f>Seniori!PE57</f>
        <v>0</v>
      </c>
      <c r="PF50" s="97">
        <f>Seniori!PF57</f>
        <v>0</v>
      </c>
      <c r="PG50" s="97">
        <f>Seniori!PG57</f>
        <v>0</v>
      </c>
      <c r="PH50" s="97">
        <f>Seniori!PH57</f>
        <v>0</v>
      </c>
      <c r="PI50" s="97">
        <f>Seniori!PI57</f>
        <v>0</v>
      </c>
      <c r="PJ50" s="97">
        <f>Seniori!PJ57</f>
        <v>0</v>
      </c>
      <c r="PK50" s="97">
        <f>Seniori!PK57</f>
        <v>0</v>
      </c>
      <c r="PL50" s="97">
        <f>Seniori!PL57</f>
        <v>0</v>
      </c>
      <c r="PM50" s="97">
        <f>Seniori!PM57</f>
        <v>0</v>
      </c>
      <c r="PN50" s="97">
        <f>Seniori!PN57</f>
        <v>0</v>
      </c>
      <c r="PO50" s="97">
        <f>Seniori!PO57</f>
        <v>0</v>
      </c>
      <c r="PP50" s="97">
        <f>Seniori!PP57</f>
        <v>0</v>
      </c>
      <c r="PQ50" s="97">
        <f>Seniori!PQ57</f>
        <v>0</v>
      </c>
      <c r="PR50" s="97">
        <f>Seniori!PR57</f>
        <v>0</v>
      </c>
      <c r="PS50" s="97">
        <f>Seniori!PS57</f>
        <v>0</v>
      </c>
      <c r="PT50" s="97">
        <f>Seniori!PT57</f>
        <v>0</v>
      </c>
      <c r="PU50" s="97">
        <f>Seniori!PU57</f>
        <v>0</v>
      </c>
      <c r="PV50" s="97">
        <f>Seniori!PV57</f>
        <v>0</v>
      </c>
      <c r="PW50" s="97">
        <f>Seniori!PW57</f>
        <v>0</v>
      </c>
      <c r="PX50" s="97">
        <f>Seniori!PX57</f>
        <v>0</v>
      </c>
      <c r="PY50" s="97">
        <f>Seniori!PY57</f>
        <v>0</v>
      </c>
      <c r="PZ50" s="97">
        <f>Seniori!PZ57</f>
        <v>0</v>
      </c>
      <c r="QA50" s="97">
        <f>Seniori!QA57</f>
        <v>0</v>
      </c>
      <c r="QB50" s="97">
        <f>Seniori!QB57</f>
        <v>0</v>
      </c>
      <c r="QC50" s="97">
        <f>Seniori!QC57</f>
        <v>0</v>
      </c>
      <c r="QD50" s="97">
        <f>Seniori!QD57</f>
        <v>0</v>
      </c>
      <c r="QE50" s="97">
        <f>Seniori!QE57</f>
        <v>0</v>
      </c>
      <c r="QF50" s="97">
        <f>Seniori!QF57</f>
        <v>0</v>
      </c>
      <c r="QG50" s="97">
        <f>Seniori!QG57</f>
        <v>0</v>
      </c>
      <c r="QH50" s="97">
        <f>Seniori!QH57</f>
        <v>0</v>
      </c>
      <c r="QI50" s="97">
        <f>Seniori!QI57</f>
        <v>0</v>
      </c>
      <c r="QJ50" s="97">
        <f>Seniori!QJ57</f>
        <v>0</v>
      </c>
      <c r="QK50" s="97">
        <f>Seniori!QK57</f>
        <v>0</v>
      </c>
      <c r="QL50" s="97">
        <f>Seniori!QL57</f>
        <v>0</v>
      </c>
      <c r="QM50" s="97">
        <f>Seniori!QM57</f>
        <v>0</v>
      </c>
      <c r="QN50" s="97">
        <f>Seniori!QN57</f>
        <v>0</v>
      </c>
      <c r="QO50" s="97">
        <f>Seniori!QO57</f>
        <v>0</v>
      </c>
      <c r="QP50" s="97">
        <f>Seniori!QP57</f>
        <v>0</v>
      </c>
      <c r="QQ50" s="97">
        <f>Seniori!QQ57</f>
        <v>0</v>
      </c>
      <c r="QR50" s="97">
        <f>Seniori!QR57</f>
        <v>0</v>
      </c>
      <c r="QS50" s="97">
        <f>Seniori!QS57</f>
        <v>0</v>
      </c>
      <c r="QT50" s="97">
        <f>Seniori!QT57</f>
        <v>0</v>
      </c>
      <c r="QU50" s="97">
        <f>Seniori!QU57</f>
        <v>0</v>
      </c>
      <c r="QV50" s="97">
        <f>Seniori!QV57</f>
        <v>0</v>
      </c>
      <c r="QW50" s="97">
        <f>Seniori!QW57</f>
        <v>0</v>
      </c>
      <c r="QX50" s="97">
        <f>Seniori!QX57</f>
        <v>0</v>
      </c>
      <c r="QY50" s="97">
        <f>Seniori!QY57</f>
        <v>0</v>
      </c>
      <c r="QZ50" s="97">
        <f>Seniori!QZ57</f>
        <v>0</v>
      </c>
      <c r="RA50" s="97">
        <f>Seniori!RA57</f>
        <v>0</v>
      </c>
      <c r="RB50" s="97">
        <f>Seniori!RB57</f>
        <v>0</v>
      </c>
      <c r="RC50" s="97">
        <f>Seniori!RC57</f>
        <v>0</v>
      </c>
      <c r="RD50" s="97">
        <f>Seniori!RD57</f>
        <v>0</v>
      </c>
      <c r="RE50" s="97">
        <f>Seniori!RE57</f>
        <v>0</v>
      </c>
      <c r="RF50" s="97">
        <f>Seniori!RF57</f>
        <v>0</v>
      </c>
      <c r="RG50" s="97">
        <f>Seniori!RG57</f>
        <v>0</v>
      </c>
      <c r="RH50" s="97">
        <f>Seniori!RH57</f>
        <v>0</v>
      </c>
      <c r="RI50" s="97">
        <f>Seniori!RI57</f>
        <v>0</v>
      </c>
      <c r="RJ50" s="97">
        <f>Seniori!RJ57</f>
        <v>0</v>
      </c>
      <c r="RK50" s="97">
        <f>Seniori!RK57</f>
        <v>0</v>
      </c>
      <c r="RL50" s="97">
        <f>Seniori!RL57</f>
        <v>0</v>
      </c>
      <c r="RM50" s="97">
        <f>Seniori!RM57</f>
        <v>0</v>
      </c>
      <c r="RN50" s="97">
        <f>Seniori!RN57</f>
        <v>0</v>
      </c>
      <c r="RO50" s="97">
        <f>Seniori!RO57</f>
        <v>0</v>
      </c>
      <c r="RP50" s="97">
        <f>Seniori!RP57</f>
        <v>0</v>
      </c>
      <c r="RQ50" s="97">
        <f>Seniori!RQ57</f>
        <v>0</v>
      </c>
      <c r="RR50" s="97">
        <f>Seniori!RR57</f>
        <v>0</v>
      </c>
      <c r="RS50" s="97">
        <f>Seniori!RS57</f>
        <v>0</v>
      </c>
      <c r="RT50" s="97">
        <f>Seniori!RT57</f>
        <v>0</v>
      </c>
      <c r="RU50" s="97">
        <f>Seniori!RU57</f>
        <v>0</v>
      </c>
      <c r="RV50" s="97">
        <f>Seniori!RV57</f>
        <v>0</v>
      </c>
      <c r="RW50" s="97">
        <f>Seniori!RW57</f>
        <v>0</v>
      </c>
      <c r="RX50" s="97">
        <f>Seniori!RX57</f>
        <v>0</v>
      </c>
      <c r="RY50" s="97">
        <f>Seniori!RY57</f>
        <v>0</v>
      </c>
      <c r="RZ50" s="97">
        <f>Seniori!RZ57</f>
        <v>0</v>
      </c>
      <c r="SA50" s="97">
        <f>Seniori!SA57</f>
        <v>0</v>
      </c>
      <c r="SB50" s="97">
        <f>Seniori!SB57</f>
        <v>0</v>
      </c>
      <c r="SC50" s="97">
        <f>Seniori!SC57</f>
        <v>0</v>
      </c>
      <c r="SD50" s="97">
        <f>Seniori!SD57</f>
        <v>0</v>
      </c>
      <c r="SE50" s="97">
        <f>Seniori!SE57</f>
        <v>0</v>
      </c>
      <c r="SF50" s="97">
        <f>Seniori!SF57</f>
        <v>0</v>
      </c>
      <c r="SG50" s="97">
        <f>Seniori!SG57</f>
        <v>0</v>
      </c>
      <c r="SH50" s="97">
        <f>Seniori!SH57</f>
        <v>0</v>
      </c>
      <c r="SI50" s="97">
        <f>Seniori!SI57</f>
        <v>0</v>
      </c>
      <c r="SJ50" s="97">
        <f>Seniori!SJ57</f>
        <v>0</v>
      </c>
      <c r="SK50" s="97">
        <f>Seniori!SK57</f>
        <v>0</v>
      </c>
      <c r="SL50" s="97">
        <f>Seniori!SL57</f>
        <v>0</v>
      </c>
      <c r="SM50" s="97">
        <f>Seniori!SM57</f>
        <v>0</v>
      </c>
      <c r="SN50" s="97">
        <f>Seniori!SN57</f>
        <v>0</v>
      </c>
      <c r="SO50" s="97">
        <f>Seniori!SO57</f>
        <v>0</v>
      </c>
      <c r="SP50" s="97">
        <f>Seniori!SP57</f>
        <v>0</v>
      </c>
      <c r="SQ50" s="97">
        <f>Seniori!SQ57</f>
        <v>0</v>
      </c>
      <c r="SR50" s="97">
        <f>Seniori!SR57</f>
        <v>0</v>
      </c>
      <c r="SS50" s="97">
        <f>Seniori!SS57</f>
        <v>0</v>
      </c>
      <c r="ST50" s="97">
        <f>Seniori!ST57</f>
        <v>0</v>
      </c>
      <c r="SU50" s="97">
        <f>Seniori!SU57</f>
        <v>0</v>
      </c>
      <c r="SV50" s="97">
        <f>Seniori!SV57</f>
        <v>0</v>
      </c>
      <c r="SW50" s="97">
        <f>Seniori!SW57</f>
        <v>0</v>
      </c>
      <c r="SX50" s="97">
        <f>Seniori!SX57</f>
        <v>0</v>
      </c>
      <c r="SY50" s="97">
        <f>Seniori!SY57</f>
        <v>0</v>
      </c>
      <c r="SZ50" s="97">
        <f>Seniori!SZ57</f>
        <v>0</v>
      </c>
      <c r="TA50" s="97">
        <f>Seniori!TA57</f>
        <v>0</v>
      </c>
      <c r="TB50" s="97">
        <f>Seniori!TB57</f>
        <v>0</v>
      </c>
    </row>
    <row r="51" spans="1:522" s="1" customFormat="1" ht="18" customHeight="1" x14ac:dyDescent="0.2">
      <c r="A51" s="12"/>
      <c r="B51" s="11" t="s">
        <v>573</v>
      </c>
      <c r="C51" s="1">
        <v>13336</v>
      </c>
      <c r="E51" s="4" t="s">
        <v>17</v>
      </c>
      <c r="F51" s="1" t="s">
        <v>18</v>
      </c>
      <c r="G51" s="9" t="s">
        <v>96</v>
      </c>
      <c r="H51" s="4" t="s">
        <v>520</v>
      </c>
      <c r="I51" s="1">
        <f>SUM(K51:TB51)</f>
        <v>15</v>
      </c>
      <c r="J51" s="12">
        <f>Tabuľka3[[#This Row],[Stĺpec9]]+I52</f>
        <v>23</v>
      </c>
      <c r="K51" s="97">
        <f>Seniori!K20</f>
        <v>0</v>
      </c>
      <c r="L51" s="97">
        <f>Seniori!L20</f>
        <v>0</v>
      </c>
      <c r="M51" s="97">
        <f>Seniori!M20</f>
        <v>0</v>
      </c>
      <c r="N51" s="97">
        <f>Seniori!N20</f>
        <v>0</v>
      </c>
      <c r="O51" s="97">
        <f>Seniori!O20</f>
        <v>0</v>
      </c>
      <c r="P51" s="97">
        <f>Seniori!P20</f>
        <v>0</v>
      </c>
      <c r="Q51" s="97">
        <f>Seniori!Q20</f>
        <v>0</v>
      </c>
      <c r="R51" s="97">
        <f>Seniori!R20</f>
        <v>0</v>
      </c>
      <c r="S51" s="97">
        <f>Seniori!S20</f>
        <v>0</v>
      </c>
      <c r="T51" s="97">
        <f>Seniori!T20</f>
        <v>0</v>
      </c>
      <c r="U51" s="97">
        <f>Seniori!U20</f>
        <v>0</v>
      </c>
      <c r="V51" s="97">
        <f>Seniori!V20</f>
        <v>0</v>
      </c>
      <c r="W51" s="97">
        <f>Seniori!W20</f>
        <v>0</v>
      </c>
      <c r="X51" s="97">
        <f>Seniori!X20</f>
        <v>0</v>
      </c>
      <c r="Y51" s="97">
        <f>Seniori!Y20</f>
        <v>0</v>
      </c>
      <c r="Z51" s="97">
        <f>Seniori!Z20</f>
        <v>0</v>
      </c>
      <c r="AA51" s="97">
        <f>Seniori!AA20</f>
        <v>0</v>
      </c>
      <c r="AB51" s="97">
        <f>Seniori!AB20</f>
        <v>0</v>
      </c>
      <c r="AC51" s="97">
        <f>Seniori!AC20</f>
        <v>0</v>
      </c>
      <c r="AD51" s="97">
        <f>Seniori!AD20</f>
        <v>0</v>
      </c>
      <c r="AE51" s="97">
        <f>Seniori!AE20</f>
        <v>0</v>
      </c>
      <c r="AF51" s="97">
        <f>Seniori!AF20</f>
        <v>0</v>
      </c>
      <c r="AG51" s="97">
        <f>Seniori!AG20</f>
        <v>0</v>
      </c>
      <c r="AH51" s="97">
        <f>Seniori!AH20</f>
        <v>0</v>
      </c>
      <c r="AI51" s="97">
        <f>Seniori!AI20</f>
        <v>0</v>
      </c>
      <c r="AJ51" s="97">
        <f>Seniori!AJ20</f>
        <v>0</v>
      </c>
      <c r="AK51" s="97">
        <f>Seniori!AK20</f>
        <v>0</v>
      </c>
      <c r="AL51" s="97">
        <f>Seniori!AL20</f>
        <v>0</v>
      </c>
      <c r="AM51" s="97">
        <f>Seniori!AM20</f>
        <v>0</v>
      </c>
      <c r="AN51" s="97">
        <f>Seniori!AN20</f>
        <v>0</v>
      </c>
      <c r="AO51" s="97">
        <f>Seniori!AO20</f>
        <v>0</v>
      </c>
      <c r="AP51" s="97">
        <f>Seniori!AP20</f>
        <v>0</v>
      </c>
      <c r="AQ51" s="97">
        <f>Seniori!AQ20</f>
        <v>0</v>
      </c>
      <c r="AR51" s="97">
        <f>Seniori!AR20</f>
        <v>0</v>
      </c>
      <c r="AS51" s="97">
        <f>Seniori!AS20</f>
        <v>0</v>
      </c>
      <c r="AT51" s="97">
        <f>Seniori!AT20</f>
        <v>0</v>
      </c>
      <c r="AU51" s="97">
        <f>Seniori!AU20</f>
        <v>0</v>
      </c>
      <c r="AV51" s="97">
        <f>Seniori!AV20</f>
        <v>0</v>
      </c>
      <c r="AW51" s="97">
        <f>Seniori!AW20</f>
        <v>0</v>
      </c>
      <c r="AX51" s="97">
        <f>Seniori!AX20</f>
        <v>0</v>
      </c>
      <c r="AY51" s="97">
        <f>Seniori!AY20</f>
        <v>0</v>
      </c>
      <c r="AZ51" s="97">
        <f>Seniori!AZ20</f>
        <v>0</v>
      </c>
      <c r="BA51" s="97">
        <f>Seniori!BA20</f>
        <v>0</v>
      </c>
      <c r="BB51" s="97">
        <f>Seniori!BB20</f>
        <v>0</v>
      </c>
      <c r="BC51" s="97">
        <f>Seniori!BC20</f>
        <v>0</v>
      </c>
      <c r="BD51" s="97">
        <f>Seniori!BD20</f>
        <v>0</v>
      </c>
      <c r="BE51" s="97">
        <f>Seniori!BE20</f>
        <v>0</v>
      </c>
      <c r="BF51" s="97">
        <f>Seniori!BF20</f>
        <v>0</v>
      </c>
      <c r="BG51" s="97">
        <f>Seniori!BG20</f>
        <v>0</v>
      </c>
      <c r="BH51" s="97">
        <f>Seniori!BH20</f>
        <v>0</v>
      </c>
      <c r="BI51" s="97">
        <f>Seniori!BI20</f>
        <v>0</v>
      </c>
      <c r="BJ51" s="97">
        <f>Seniori!BJ20</f>
        <v>0</v>
      </c>
      <c r="BK51" s="97">
        <f>Seniori!BK20</f>
        <v>0</v>
      </c>
      <c r="BL51" s="97">
        <f>Seniori!BL20</f>
        <v>0</v>
      </c>
      <c r="BM51" s="97">
        <f>Seniori!BM20</f>
        <v>0</v>
      </c>
      <c r="BN51" s="97">
        <f>Seniori!BN20</f>
        <v>0</v>
      </c>
      <c r="BO51" s="97">
        <f>Seniori!BO20</f>
        <v>0</v>
      </c>
      <c r="BP51" s="97">
        <f>Seniori!BP20</f>
        <v>0</v>
      </c>
      <c r="BQ51" s="97">
        <f>Seniori!BQ20</f>
        <v>0</v>
      </c>
      <c r="BR51" s="97">
        <f>Seniori!BR20</f>
        <v>0</v>
      </c>
      <c r="BS51" s="97">
        <f>Seniori!BS20</f>
        <v>0</v>
      </c>
      <c r="BT51" s="97">
        <f>Seniori!BT20</f>
        <v>0</v>
      </c>
      <c r="BU51" s="97">
        <f>Seniori!BU20</f>
        <v>0</v>
      </c>
      <c r="BV51" s="97">
        <f>Seniori!BV20</f>
        <v>0</v>
      </c>
      <c r="BW51" s="97">
        <f>Seniori!BW20</f>
        <v>0</v>
      </c>
      <c r="BX51" s="97">
        <f>Seniori!BX20</f>
        <v>0</v>
      </c>
      <c r="BY51" s="97">
        <f>Seniori!BY20</f>
        <v>0</v>
      </c>
      <c r="BZ51" s="97">
        <f>Seniori!BZ20</f>
        <v>0</v>
      </c>
      <c r="CA51" s="97">
        <f>Seniori!CA20</f>
        <v>0</v>
      </c>
      <c r="CB51" s="97">
        <f>Seniori!CB20</f>
        <v>0</v>
      </c>
      <c r="CC51" s="97">
        <f>Seniori!CC20</f>
        <v>8</v>
      </c>
      <c r="CD51" s="97">
        <f>Seniori!CD20</f>
        <v>0</v>
      </c>
      <c r="CE51" s="97">
        <f>Seniori!CE20</f>
        <v>0</v>
      </c>
      <c r="CF51" s="97">
        <f>Seniori!CF20</f>
        <v>0</v>
      </c>
      <c r="CG51" s="97">
        <f>Seniori!CG20</f>
        <v>0</v>
      </c>
      <c r="CH51" s="97">
        <f>Seniori!CH20</f>
        <v>0</v>
      </c>
      <c r="CI51" s="97">
        <f>Seniori!CI20</f>
        <v>0</v>
      </c>
      <c r="CJ51" s="97">
        <f>Seniori!CJ20</f>
        <v>0</v>
      </c>
      <c r="CK51" s="97">
        <f>Seniori!CK20</f>
        <v>0</v>
      </c>
      <c r="CL51" s="97">
        <f>Seniori!CL20</f>
        <v>0</v>
      </c>
      <c r="CM51" s="97">
        <f>Seniori!CM20</f>
        <v>0</v>
      </c>
      <c r="CN51" s="97">
        <f>Seniori!CN20</f>
        <v>0</v>
      </c>
      <c r="CO51" s="97">
        <f>Seniori!CO20</f>
        <v>0</v>
      </c>
      <c r="CP51" s="97">
        <f>Seniori!CP20</f>
        <v>0</v>
      </c>
      <c r="CQ51" s="97">
        <f>Seniori!CQ20</f>
        <v>0</v>
      </c>
      <c r="CR51" s="97">
        <f>Seniori!CR20</f>
        <v>0</v>
      </c>
      <c r="CS51" s="97">
        <f>Seniori!CS20</f>
        <v>0</v>
      </c>
      <c r="CT51" s="97">
        <f>Seniori!CT20</f>
        <v>0</v>
      </c>
      <c r="CU51" s="97">
        <f>Seniori!CU20</f>
        <v>0</v>
      </c>
      <c r="CV51" s="97">
        <f>Seniori!CV20</f>
        <v>0</v>
      </c>
      <c r="CW51" s="97">
        <f>Seniori!CW20</f>
        <v>0</v>
      </c>
      <c r="CX51" s="97">
        <f>Seniori!CX20</f>
        <v>0</v>
      </c>
      <c r="CY51" s="97">
        <f>Seniori!CY20</f>
        <v>0</v>
      </c>
      <c r="CZ51" s="97">
        <f>Seniori!CZ20</f>
        <v>0</v>
      </c>
      <c r="DA51" s="97">
        <f>Seniori!DA20</f>
        <v>0</v>
      </c>
      <c r="DB51" s="97">
        <f>Seniori!DB20</f>
        <v>0</v>
      </c>
      <c r="DC51" s="97">
        <f>Seniori!DC20</f>
        <v>0</v>
      </c>
      <c r="DD51" s="97">
        <f>Seniori!DD20</f>
        <v>0</v>
      </c>
      <c r="DE51" s="97">
        <f>Seniori!DE20</f>
        <v>0</v>
      </c>
      <c r="DF51" s="97">
        <f>Seniori!DF20</f>
        <v>0</v>
      </c>
      <c r="DG51" s="97">
        <f>Seniori!DG20</f>
        <v>0</v>
      </c>
      <c r="DH51" s="97">
        <f>Seniori!DH20</f>
        <v>0</v>
      </c>
      <c r="DI51" s="97">
        <f>Seniori!DI20</f>
        <v>0</v>
      </c>
      <c r="DJ51" s="97">
        <f>Seniori!DJ20</f>
        <v>0</v>
      </c>
      <c r="DK51" s="97">
        <f>Seniori!DK20</f>
        <v>0</v>
      </c>
      <c r="DL51" s="97">
        <f>Seniori!DL20</f>
        <v>0</v>
      </c>
      <c r="DM51" s="97">
        <f>Seniori!DM20</f>
        <v>0</v>
      </c>
      <c r="DN51" s="97">
        <f>Seniori!DN20</f>
        <v>0</v>
      </c>
      <c r="DO51" s="97">
        <f>Seniori!DO20</f>
        <v>0</v>
      </c>
      <c r="DP51" s="97">
        <f>Seniori!DP20</f>
        <v>0</v>
      </c>
      <c r="DQ51" s="97">
        <f>Seniori!DQ20</f>
        <v>0</v>
      </c>
      <c r="DR51" s="97">
        <f>Seniori!DR20</f>
        <v>0</v>
      </c>
      <c r="DS51" s="97">
        <f>Seniori!DS20</f>
        <v>0</v>
      </c>
      <c r="DT51" s="97">
        <f>Seniori!DT20</f>
        <v>0</v>
      </c>
      <c r="DU51" s="97">
        <f>Seniori!DU20</f>
        <v>0</v>
      </c>
      <c r="DV51" s="97">
        <f>Seniori!DV20</f>
        <v>0</v>
      </c>
      <c r="DW51" s="97">
        <f>Seniori!DW20</f>
        <v>0</v>
      </c>
      <c r="DX51" s="97">
        <f>Seniori!DX20</f>
        <v>0</v>
      </c>
      <c r="DY51" s="97">
        <f>Seniori!DY20</f>
        <v>0</v>
      </c>
      <c r="DZ51" s="97">
        <f>Seniori!DZ20</f>
        <v>0</v>
      </c>
      <c r="EA51" s="97">
        <f>Seniori!EA20</f>
        <v>0</v>
      </c>
      <c r="EB51" s="97">
        <f>Seniori!EB20</f>
        <v>0</v>
      </c>
      <c r="EC51" s="97">
        <f>Seniori!EC20</f>
        <v>0</v>
      </c>
      <c r="ED51" s="97">
        <f>Seniori!ED20</f>
        <v>0</v>
      </c>
      <c r="EE51" s="97">
        <f>Seniori!EE20</f>
        <v>0</v>
      </c>
      <c r="EF51" s="97">
        <f>Seniori!EF20</f>
        <v>0</v>
      </c>
      <c r="EG51" s="97">
        <f>Seniori!EG20</f>
        <v>0</v>
      </c>
      <c r="EH51" s="97">
        <f>Seniori!EH20</f>
        <v>0</v>
      </c>
      <c r="EI51" s="97">
        <f>Seniori!EI20</f>
        <v>0</v>
      </c>
      <c r="EJ51" s="97">
        <f>Seniori!EJ20</f>
        <v>0</v>
      </c>
      <c r="EK51" s="97">
        <f>Seniori!EK20</f>
        <v>0</v>
      </c>
      <c r="EL51" s="97">
        <f>Seniori!EL20</f>
        <v>0</v>
      </c>
      <c r="EM51" s="97">
        <f>Seniori!EM20</f>
        <v>0</v>
      </c>
      <c r="EN51" s="97">
        <f>Seniori!EN20</f>
        <v>0</v>
      </c>
      <c r="EO51" s="97">
        <f>Seniori!EO20</f>
        <v>0</v>
      </c>
      <c r="EP51" s="97">
        <f>Seniori!EP20</f>
        <v>0</v>
      </c>
      <c r="EQ51" s="97">
        <f>Seniori!EQ20</f>
        <v>0</v>
      </c>
      <c r="ER51" s="97">
        <f>Seniori!ER20</f>
        <v>0</v>
      </c>
      <c r="ES51" s="97">
        <f>Seniori!ES20</f>
        <v>0</v>
      </c>
      <c r="ET51" s="97">
        <f>Seniori!ET20</f>
        <v>0</v>
      </c>
      <c r="EU51" s="97">
        <f>Seniori!EU20</f>
        <v>0</v>
      </c>
      <c r="EV51" s="97">
        <f>Seniori!EV20</f>
        <v>0</v>
      </c>
      <c r="EW51" s="97">
        <f>Seniori!EW20</f>
        <v>0</v>
      </c>
      <c r="EX51" s="97">
        <f>Seniori!EX20</f>
        <v>0</v>
      </c>
      <c r="EY51" s="97">
        <f>Seniori!EY20</f>
        <v>0</v>
      </c>
      <c r="EZ51" s="97">
        <f>Seniori!EZ20</f>
        <v>7</v>
      </c>
      <c r="FA51" s="97">
        <f>Seniori!FA20</f>
        <v>0</v>
      </c>
      <c r="FB51" s="97">
        <f>Seniori!FB20</f>
        <v>0</v>
      </c>
      <c r="FC51" s="97">
        <f>Seniori!FC20</f>
        <v>0</v>
      </c>
      <c r="FD51" s="97">
        <f>Seniori!FD20</f>
        <v>0</v>
      </c>
      <c r="FE51" s="97">
        <f>Seniori!FE20</f>
        <v>0</v>
      </c>
      <c r="FF51" s="97">
        <f>Seniori!FF20</f>
        <v>0</v>
      </c>
      <c r="FG51" s="97">
        <f>Seniori!FG20</f>
        <v>0</v>
      </c>
      <c r="FH51" s="97">
        <f>Seniori!FH20</f>
        <v>0</v>
      </c>
      <c r="FI51" s="97">
        <f>Seniori!FI20</f>
        <v>0</v>
      </c>
      <c r="FJ51" s="97">
        <f>Seniori!FJ20</f>
        <v>0</v>
      </c>
      <c r="FK51" s="97">
        <f>Seniori!FK20</f>
        <v>0</v>
      </c>
      <c r="FL51" s="97">
        <f>Seniori!FL20</f>
        <v>0</v>
      </c>
      <c r="FM51" s="97">
        <f>Seniori!FM20</f>
        <v>0</v>
      </c>
      <c r="FN51" s="97">
        <f>Seniori!FN20</f>
        <v>0</v>
      </c>
      <c r="FO51" s="97">
        <f>Seniori!FO20</f>
        <v>0</v>
      </c>
      <c r="FP51" s="97">
        <f>Seniori!FP20</f>
        <v>0</v>
      </c>
      <c r="FQ51" s="97">
        <f>Seniori!FQ20</f>
        <v>0</v>
      </c>
      <c r="FR51" s="97">
        <f>Seniori!FR20</f>
        <v>0</v>
      </c>
      <c r="FS51" s="97">
        <f>Seniori!FS20</f>
        <v>0</v>
      </c>
      <c r="FT51" s="97">
        <f>Seniori!FT20</f>
        <v>0</v>
      </c>
      <c r="FU51" s="97">
        <f>Seniori!FU20</f>
        <v>0</v>
      </c>
      <c r="FV51" s="97">
        <f>Seniori!FV20</f>
        <v>0</v>
      </c>
      <c r="FW51" s="97">
        <f>Seniori!FW20</f>
        <v>0</v>
      </c>
      <c r="FX51" s="97">
        <f>Seniori!FX20</f>
        <v>0</v>
      </c>
      <c r="FY51" s="97">
        <f>Seniori!FY20</f>
        <v>0</v>
      </c>
      <c r="FZ51" s="97">
        <f>Seniori!FZ20</f>
        <v>0</v>
      </c>
      <c r="GA51" s="97">
        <f>Seniori!GA20</f>
        <v>0</v>
      </c>
      <c r="GB51" s="97">
        <f>Seniori!GB20</f>
        <v>0</v>
      </c>
      <c r="GC51" s="97">
        <f>Seniori!GC20</f>
        <v>0</v>
      </c>
      <c r="GD51" s="97">
        <f>Seniori!GD20</f>
        <v>0</v>
      </c>
      <c r="GE51" s="97">
        <f>Seniori!GE20</f>
        <v>0</v>
      </c>
      <c r="GF51" s="97">
        <f>Seniori!GF20</f>
        <v>0</v>
      </c>
      <c r="GG51" s="97">
        <f>Seniori!GG20</f>
        <v>0</v>
      </c>
      <c r="GH51" s="97">
        <f>Seniori!GH20</f>
        <v>0</v>
      </c>
      <c r="GI51" s="97">
        <f>Seniori!GI20</f>
        <v>0</v>
      </c>
      <c r="GJ51" s="97">
        <f>Seniori!GJ20</f>
        <v>0</v>
      </c>
      <c r="GK51" s="97">
        <f>Seniori!GK20</f>
        <v>0</v>
      </c>
      <c r="GL51" s="97">
        <f>Seniori!GL20</f>
        <v>0</v>
      </c>
      <c r="GM51" s="97">
        <f>Seniori!GM20</f>
        <v>0</v>
      </c>
      <c r="GN51" s="97">
        <f>Seniori!GN20</f>
        <v>0</v>
      </c>
      <c r="GO51" s="97">
        <f>Seniori!GO20</f>
        <v>0</v>
      </c>
      <c r="GP51" s="97">
        <f>Seniori!GP20</f>
        <v>0</v>
      </c>
      <c r="GQ51" s="97">
        <f>Seniori!GQ20</f>
        <v>0</v>
      </c>
      <c r="GR51" s="97">
        <f>Seniori!GR20</f>
        <v>0</v>
      </c>
      <c r="GS51" s="97">
        <f>Seniori!GS20</f>
        <v>0</v>
      </c>
      <c r="GT51" s="97">
        <f>Seniori!GT20</f>
        <v>0</v>
      </c>
      <c r="GU51" s="97">
        <f>Seniori!GU20</f>
        <v>0</v>
      </c>
      <c r="GV51" s="97">
        <f>Seniori!GV20</f>
        <v>0</v>
      </c>
      <c r="GW51" s="97">
        <f>Seniori!GW20</f>
        <v>0</v>
      </c>
      <c r="GX51" s="97">
        <f>Seniori!GX20</f>
        <v>0</v>
      </c>
      <c r="GY51" s="97">
        <f>Seniori!GY20</f>
        <v>0</v>
      </c>
      <c r="GZ51" s="97">
        <f>Seniori!GZ20</f>
        <v>0</v>
      </c>
      <c r="HA51" s="97">
        <f>Seniori!HA20</f>
        <v>0</v>
      </c>
      <c r="HB51" s="97">
        <f>Seniori!HB20</f>
        <v>0</v>
      </c>
      <c r="HC51" s="97">
        <f>Seniori!HC20</f>
        <v>0</v>
      </c>
      <c r="HD51" s="97">
        <f>Seniori!HD20</f>
        <v>0</v>
      </c>
      <c r="HE51" s="97">
        <f>Seniori!HE20</f>
        <v>0</v>
      </c>
      <c r="HF51" s="97">
        <f>Seniori!HF20</f>
        <v>0</v>
      </c>
      <c r="HG51" s="97">
        <f>Seniori!HG20</f>
        <v>0</v>
      </c>
      <c r="HH51" s="97">
        <f>Seniori!HH20</f>
        <v>0</v>
      </c>
      <c r="HI51" s="97">
        <f>Seniori!HI20</f>
        <v>0</v>
      </c>
      <c r="HJ51" s="97">
        <f>Seniori!HJ20</f>
        <v>0</v>
      </c>
      <c r="HK51" s="97">
        <f>Seniori!HK20</f>
        <v>0</v>
      </c>
      <c r="HL51" s="97">
        <f>Seniori!HL20</f>
        <v>0</v>
      </c>
      <c r="HM51" s="97">
        <f>Seniori!HM20</f>
        <v>0</v>
      </c>
      <c r="HN51" s="97">
        <f>Seniori!HN20</f>
        <v>0</v>
      </c>
      <c r="HO51" s="97">
        <f>Seniori!HO20</f>
        <v>0</v>
      </c>
      <c r="HP51" s="97">
        <f>Seniori!HP20</f>
        <v>0</v>
      </c>
      <c r="HQ51" s="97">
        <f>Seniori!HQ20</f>
        <v>0</v>
      </c>
      <c r="HR51" s="97">
        <f>Seniori!HR20</f>
        <v>0</v>
      </c>
      <c r="HS51" s="97">
        <f>Seniori!HS20</f>
        <v>0</v>
      </c>
      <c r="HT51" s="97">
        <f>Seniori!HT20</f>
        <v>0</v>
      </c>
      <c r="HU51" s="97">
        <f>Seniori!HU20</f>
        <v>0</v>
      </c>
      <c r="HV51" s="97">
        <f>Seniori!HV20</f>
        <v>0</v>
      </c>
      <c r="HW51" s="97">
        <f>Seniori!HW20</f>
        <v>0</v>
      </c>
      <c r="HX51" s="97">
        <f>Seniori!HX20</f>
        <v>0</v>
      </c>
      <c r="HY51" s="97">
        <f>Seniori!HY20</f>
        <v>0</v>
      </c>
      <c r="HZ51" s="97">
        <f>Seniori!HZ20</f>
        <v>0</v>
      </c>
      <c r="IA51" s="97">
        <f>Seniori!IA20</f>
        <v>0</v>
      </c>
      <c r="IB51" s="97">
        <f>Seniori!IB20</f>
        <v>0</v>
      </c>
      <c r="IC51" s="97">
        <f>Seniori!IC20</f>
        <v>0</v>
      </c>
      <c r="ID51" s="97">
        <f>Seniori!ID20</f>
        <v>0</v>
      </c>
      <c r="IE51" s="97">
        <f>Seniori!IE20</f>
        <v>0</v>
      </c>
      <c r="IF51" s="97">
        <f>Seniori!IF20</f>
        <v>0</v>
      </c>
      <c r="IG51" s="97">
        <f>Seniori!IG20</f>
        <v>0</v>
      </c>
      <c r="IH51" s="97">
        <f>Seniori!IH20</f>
        <v>0</v>
      </c>
      <c r="II51" s="97">
        <f>Seniori!II20</f>
        <v>0</v>
      </c>
      <c r="IJ51" s="97">
        <f>Seniori!IJ20</f>
        <v>0</v>
      </c>
      <c r="IK51" s="97">
        <f>Seniori!IK20</f>
        <v>0</v>
      </c>
      <c r="IL51" s="97">
        <f>Seniori!IL20</f>
        <v>0</v>
      </c>
      <c r="IM51" s="97">
        <f>Seniori!IM20</f>
        <v>0</v>
      </c>
      <c r="IN51" s="97">
        <f>Seniori!IN20</f>
        <v>0</v>
      </c>
      <c r="IO51" s="97">
        <f>Seniori!IO20</f>
        <v>0</v>
      </c>
      <c r="IP51" s="97">
        <f>Seniori!IP20</f>
        <v>0</v>
      </c>
      <c r="IQ51" s="97">
        <f>Seniori!IQ20</f>
        <v>0</v>
      </c>
      <c r="IR51" s="97">
        <f>Seniori!IR20</f>
        <v>0</v>
      </c>
      <c r="IS51" s="97">
        <f>Seniori!IS20</f>
        <v>0</v>
      </c>
      <c r="IT51" s="97">
        <f>Seniori!IT20</f>
        <v>0</v>
      </c>
      <c r="IU51" s="97">
        <f>Seniori!IU20</f>
        <v>0</v>
      </c>
      <c r="IV51" s="97">
        <f>Seniori!IV20</f>
        <v>0</v>
      </c>
      <c r="IW51" s="97">
        <f>Seniori!IW20</f>
        <v>0</v>
      </c>
      <c r="IX51" s="97">
        <f>Seniori!IX20</f>
        <v>0</v>
      </c>
      <c r="IY51" s="97">
        <f>Seniori!IY20</f>
        <v>0</v>
      </c>
      <c r="IZ51" s="97">
        <f>Seniori!IZ20</f>
        <v>0</v>
      </c>
      <c r="JA51" s="97">
        <f>Seniori!JA20</f>
        <v>0</v>
      </c>
      <c r="JB51" s="97">
        <f>Seniori!JB20</f>
        <v>0</v>
      </c>
      <c r="JC51" s="97">
        <f>Seniori!JC20</f>
        <v>0</v>
      </c>
      <c r="JD51" s="97">
        <f>Seniori!JD20</f>
        <v>0</v>
      </c>
      <c r="JE51" s="97">
        <f>Seniori!JE20</f>
        <v>0</v>
      </c>
      <c r="JF51" s="97">
        <f>Seniori!JF20</f>
        <v>0</v>
      </c>
      <c r="JG51" s="97">
        <f>Seniori!JG20</f>
        <v>0</v>
      </c>
      <c r="JH51" s="97">
        <f>Seniori!JH20</f>
        <v>0</v>
      </c>
      <c r="JI51" s="97">
        <f>Seniori!JI20</f>
        <v>0</v>
      </c>
      <c r="JJ51" s="97">
        <f>Seniori!JJ20</f>
        <v>0</v>
      </c>
      <c r="JK51" s="97">
        <f>Seniori!JK20</f>
        <v>0</v>
      </c>
      <c r="JL51" s="97">
        <f>Seniori!JL20</f>
        <v>0</v>
      </c>
      <c r="JM51" s="97">
        <f>Seniori!JM20</f>
        <v>0</v>
      </c>
      <c r="JN51" s="97">
        <f>Seniori!JN20</f>
        <v>0</v>
      </c>
      <c r="JO51" s="97">
        <f>Seniori!JO20</f>
        <v>0</v>
      </c>
      <c r="JP51" s="97">
        <f>Seniori!JP20</f>
        <v>0</v>
      </c>
      <c r="JQ51" s="97">
        <f>Seniori!JQ20</f>
        <v>0</v>
      </c>
      <c r="JR51" s="97">
        <f>Seniori!JR20</f>
        <v>0</v>
      </c>
      <c r="JS51" s="97">
        <f>Seniori!JS20</f>
        <v>0</v>
      </c>
      <c r="JT51" s="97">
        <f>Seniori!JT20</f>
        <v>0</v>
      </c>
      <c r="JU51" s="97">
        <f>Seniori!JU20</f>
        <v>0</v>
      </c>
      <c r="JV51" s="97">
        <f>Seniori!JV20</f>
        <v>0</v>
      </c>
      <c r="JW51" s="97">
        <f>Seniori!JW20</f>
        <v>0</v>
      </c>
      <c r="JX51" s="97">
        <f>Seniori!JX20</f>
        <v>0</v>
      </c>
      <c r="JY51" s="97">
        <f>Seniori!JY20</f>
        <v>0</v>
      </c>
      <c r="JZ51" s="97">
        <f>Seniori!JZ20</f>
        <v>0</v>
      </c>
      <c r="KA51" s="97">
        <f>Seniori!KA20</f>
        <v>0</v>
      </c>
      <c r="KB51" s="97">
        <f>Seniori!KB20</f>
        <v>0</v>
      </c>
      <c r="KC51" s="97">
        <f>Seniori!KC20</f>
        <v>0</v>
      </c>
      <c r="KD51" s="97">
        <f>Seniori!KD20</f>
        <v>0</v>
      </c>
      <c r="KE51" s="97">
        <f>Seniori!KE20</f>
        <v>0</v>
      </c>
      <c r="KF51" s="97">
        <f>Seniori!KF20</f>
        <v>0</v>
      </c>
      <c r="KG51" s="97">
        <f>Seniori!KG20</f>
        <v>0</v>
      </c>
      <c r="KH51" s="97">
        <f>Seniori!KH20</f>
        <v>0</v>
      </c>
      <c r="KI51" s="97">
        <f>Seniori!KI20</f>
        <v>0</v>
      </c>
      <c r="KJ51" s="97">
        <f>Seniori!KJ20</f>
        <v>0</v>
      </c>
      <c r="KK51" s="97">
        <f>Seniori!KK20</f>
        <v>0</v>
      </c>
      <c r="KL51" s="97">
        <f>Seniori!KL20</f>
        <v>0</v>
      </c>
      <c r="KM51" s="97">
        <f>Seniori!KM20</f>
        <v>0</v>
      </c>
      <c r="KN51" s="97">
        <f>Seniori!KN20</f>
        <v>0</v>
      </c>
      <c r="KO51" s="97">
        <f>Seniori!KO20</f>
        <v>0</v>
      </c>
      <c r="KP51" s="97">
        <f>Seniori!KP20</f>
        <v>0</v>
      </c>
      <c r="KQ51" s="97">
        <f>Seniori!KQ20</f>
        <v>0</v>
      </c>
      <c r="KR51" s="97">
        <f>Seniori!KR20</f>
        <v>0</v>
      </c>
      <c r="KS51" s="97">
        <f>Seniori!KS20</f>
        <v>0</v>
      </c>
      <c r="KT51" s="97">
        <f>Seniori!KT20</f>
        <v>0</v>
      </c>
      <c r="KU51" s="97">
        <f>Seniori!KU20</f>
        <v>0</v>
      </c>
      <c r="KV51" s="97">
        <f>Seniori!KV20</f>
        <v>0</v>
      </c>
      <c r="KW51" s="97">
        <f>Seniori!KW20</f>
        <v>0</v>
      </c>
      <c r="KX51" s="97">
        <f>Seniori!KX20</f>
        <v>0</v>
      </c>
      <c r="KY51" s="97">
        <f>Seniori!KY20</f>
        <v>0</v>
      </c>
      <c r="KZ51" s="97">
        <f>Seniori!KZ20</f>
        <v>0</v>
      </c>
      <c r="LA51" s="97">
        <f>Seniori!LA20</f>
        <v>0</v>
      </c>
      <c r="LB51" s="97">
        <f>Seniori!LB20</f>
        <v>0</v>
      </c>
      <c r="LC51" s="97">
        <f>Seniori!LC20</f>
        <v>0</v>
      </c>
      <c r="LD51" s="97">
        <f>Seniori!LD20</f>
        <v>0</v>
      </c>
      <c r="LE51" s="97">
        <f>Seniori!LE20</f>
        <v>0</v>
      </c>
      <c r="LF51" s="97">
        <f>Seniori!LF20</f>
        <v>0</v>
      </c>
      <c r="LG51" s="97">
        <f>Seniori!LG20</f>
        <v>0</v>
      </c>
      <c r="LH51" s="97">
        <f>Seniori!LH20</f>
        <v>0</v>
      </c>
      <c r="LI51" s="97">
        <f>Seniori!LI20</f>
        <v>0</v>
      </c>
      <c r="LJ51" s="97">
        <f>Seniori!LJ20</f>
        <v>0</v>
      </c>
      <c r="LK51" s="97">
        <f>Seniori!LK20</f>
        <v>0</v>
      </c>
      <c r="LL51" s="97">
        <f>Seniori!LL20</f>
        <v>0</v>
      </c>
      <c r="LM51" s="97">
        <f>Seniori!LM20</f>
        <v>0</v>
      </c>
      <c r="LN51" s="97">
        <f>Seniori!LN20</f>
        <v>0</v>
      </c>
      <c r="LO51" s="97">
        <f>Seniori!LO20</f>
        <v>0</v>
      </c>
      <c r="LP51" s="97">
        <f>Seniori!LP20</f>
        <v>0</v>
      </c>
      <c r="LQ51" s="97">
        <f>Seniori!LQ20</f>
        <v>0</v>
      </c>
      <c r="LR51" s="97">
        <f>Seniori!LR20</f>
        <v>0</v>
      </c>
      <c r="LS51" s="97">
        <f>Seniori!LS20</f>
        <v>0</v>
      </c>
      <c r="LT51" s="97">
        <f>Seniori!LT20</f>
        <v>0</v>
      </c>
      <c r="LU51" s="97">
        <f>Seniori!LU20</f>
        <v>0</v>
      </c>
      <c r="LV51" s="97">
        <f>Seniori!LV20</f>
        <v>0</v>
      </c>
      <c r="LW51" s="97">
        <f>Seniori!LW20</f>
        <v>0</v>
      </c>
      <c r="LX51" s="97">
        <f>Seniori!LX20</f>
        <v>0</v>
      </c>
      <c r="LY51" s="97">
        <f>Seniori!LY20</f>
        <v>0</v>
      </c>
      <c r="LZ51" s="97">
        <f>Seniori!LZ20</f>
        <v>0</v>
      </c>
      <c r="MA51" s="97">
        <f>Seniori!MA20</f>
        <v>0</v>
      </c>
      <c r="MB51" s="97">
        <f>Seniori!MB20</f>
        <v>0</v>
      </c>
      <c r="MC51" s="97">
        <f>Seniori!MC20</f>
        <v>0</v>
      </c>
      <c r="MD51" s="97">
        <f>Seniori!MD20</f>
        <v>0</v>
      </c>
      <c r="ME51" s="97">
        <f>Seniori!ME20</f>
        <v>0</v>
      </c>
      <c r="MF51" s="97">
        <f>Seniori!MF20</f>
        <v>0</v>
      </c>
      <c r="MG51" s="97">
        <f>Seniori!MG20</f>
        <v>0</v>
      </c>
      <c r="MH51" s="97">
        <f>Seniori!MH20</f>
        <v>0</v>
      </c>
      <c r="MI51" s="97">
        <f>Seniori!MI20</f>
        <v>0</v>
      </c>
      <c r="MJ51" s="97">
        <f>Seniori!MJ20</f>
        <v>0</v>
      </c>
      <c r="MK51" s="97">
        <f>Seniori!MK20</f>
        <v>0</v>
      </c>
      <c r="ML51" s="97">
        <f>Seniori!ML20</f>
        <v>0</v>
      </c>
      <c r="MM51" s="97">
        <f>Seniori!MM20</f>
        <v>0</v>
      </c>
      <c r="MN51" s="97">
        <f>Seniori!MN20</f>
        <v>0</v>
      </c>
      <c r="MO51" s="97">
        <f>Seniori!MO20</f>
        <v>0</v>
      </c>
      <c r="MP51" s="97">
        <f>Seniori!MP20</f>
        <v>0</v>
      </c>
      <c r="MQ51" s="97">
        <f>Seniori!MQ20</f>
        <v>0</v>
      </c>
      <c r="MR51" s="97">
        <f>Seniori!MR20</f>
        <v>0</v>
      </c>
      <c r="MS51" s="97">
        <f>Seniori!MS20</f>
        <v>0</v>
      </c>
      <c r="MT51" s="97">
        <f>Seniori!MT20</f>
        <v>0</v>
      </c>
      <c r="MU51" s="97">
        <f>Seniori!MU20</f>
        <v>0</v>
      </c>
      <c r="MV51" s="97">
        <f>Seniori!MV20</f>
        <v>0</v>
      </c>
      <c r="MW51" s="97">
        <f>Seniori!MW20</f>
        <v>0</v>
      </c>
      <c r="MX51" s="97">
        <f>Seniori!MX20</f>
        <v>0</v>
      </c>
      <c r="MY51" s="97">
        <f>Seniori!MY20</f>
        <v>0</v>
      </c>
      <c r="MZ51" s="97">
        <f>Seniori!MZ20</f>
        <v>0</v>
      </c>
      <c r="NA51" s="97">
        <f>Seniori!NA20</f>
        <v>0</v>
      </c>
      <c r="NB51" s="97">
        <f>Seniori!NB20</f>
        <v>0</v>
      </c>
      <c r="NC51" s="97">
        <f>Seniori!NC20</f>
        <v>0</v>
      </c>
      <c r="ND51" s="97">
        <f>Seniori!ND20</f>
        <v>0</v>
      </c>
      <c r="NE51" s="97">
        <f>Seniori!NE20</f>
        <v>0</v>
      </c>
      <c r="NF51" s="97">
        <f>Seniori!NF20</f>
        <v>0</v>
      </c>
      <c r="NG51" s="97">
        <f>Seniori!NG20</f>
        <v>0</v>
      </c>
      <c r="NH51" s="97">
        <f>Seniori!NH20</f>
        <v>0</v>
      </c>
      <c r="NI51" s="97">
        <f>Seniori!NI20</f>
        <v>0</v>
      </c>
      <c r="NJ51" s="97">
        <f>Seniori!NJ20</f>
        <v>0</v>
      </c>
      <c r="NK51" s="97">
        <f>Seniori!NK20</f>
        <v>0</v>
      </c>
      <c r="NL51" s="97">
        <f>Seniori!NL20</f>
        <v>0</v>
      </c>
      <c r="NM51" s="97">
        <f>Seniori!NM20</f>
        <v>0</v>
      </c>
      <c r="NN51" s="97">
        <f>Seniori!NN20</f>
        <v>0</v>
      </c>
      <c r="NO51" s="97">
        <f>Seniori!NO20</f>
        <v>0</v>
      </c>
      <c r="NP51" s="97">
        <f>Seniori!NP20</f>
        <v>0</v>
      </c>
      <c r="NQ51" s="97">
        <f>Seniori!NQ20</f>
        <v>0</v>
      </c>
      <c r="NR51" s="97">
        <f>Seniori!NR20</f>
        <v>0</v>
      </c>
      <c r="NS51" s="97">
        <f>Seniori!NS20</f>
        <v>0</v>
      </c>
      <c r="NT51" s="97">
        <f>Seniori!NT20</f>
        <v>0</v>
      </c>
      <c r="NU51" s="97">
        <f>Seniori!NU20</f>
        <v>0</v>
      </c>
      <c r="NV51" s="97">
        <f>Seniori!NV20</f>
        <v>0</v>
      </c>
      <c r="NW51" s="97">
        <f>Seniori!NW20</f>
        <v>0</v>
      </c>
      <c r="NX51" s="97">
        <f>Seniori!NX20</f>
        <v>0</v>
      </c>
      <c r="NY51" s="97">
        <f>Seniori!NY20</f>
        <v>0</v>
      </c>
      <c r="NZ51" s="97">
        <f>Seniori!NZ20</f>
        <v>0</v>
      </c>
      <c r="OA51" s="97">
        <f>Seniori!OA20</f>
        <v>0</v>
      </c>
      <c r="OB51" s="97">
        <f>Seniori!OB20</f>
        <v>0</v>
      </c>
      <c r="OC51" s="97">
        <f>Seniori!OC20</f>
        <v>0</v>
      </c>
      <c r="OD51" s="97">
        <f>Seniori!OD20</f>
        <v>0</v>
      </c>
      <c r="OE51" s="97">
        <f>Seniori!OE20</f>
        <v>0</v>
      </c>
      <c r="OF51" s="97">
        <f>Seniori!OF20</f>
        <v>0</v>
      </c>
      <c r="OG51" s="97">
        <f>Seniori!OG20</f>
        <v>0</v>
      </c>
      <c r="OH51" s="97">
        <f>Seniori!OH20</f>
        <v>0</v>
      </c>
      <c r="OI51" s="97">
        <f>Seniori!OI20</f>
        <v>0</v>
      </c>
      <c r="OJ51" s="97">
        <f>Seniori!OJ20</f>
        <v>0</v>
      </c>
      <c r="OK51" s="97">
        <f>Seniori!OK20</f>
        <v>0</v>
      </c>
      <c r="OL51" s="97">
        <f>Seniori!OL20</f>
        <v>0</v>
      </c>
      <c r="OM51" s="97">
        <f>Seniori!OM20</f>
        <v>0</v>
      </c>
      <c r="ON51" s="97">
        <f>Seniori!ON20</f>
        <v>0</v>
      </c>
      <c r="OO51" s="97">
        <f>Seniori!OO20</f>
        <v>0</v>
      </c>
      <c r="OP51" s="97">
        <f>Seniori!OP20</f>
        <v>0</v>
      </c>
      <c r="OQ51" s="97">
        <f>Seniori!OQ20</f>
        <v>0</v>
      </c>
      <c r="OR51" s="97">
        <f>Seniori!OR20</f>
        <v>0</v>
      </c>
      <c r="OS51" s="97">
        <f>Seniori!OS20</f>
        <v>0</v>
      </c>
      <c r="OT51" s="97">
        <f>Seniori!OT20</f>
        <v>0</v>
      </c>
      <c r="OU51" s="97">
        <f>Seniori!OU20</f>
        <v>0</v>
      </c>
      <c r="OV51" s="97">
        <f>Seniori!OV20</f>
        <v>0</v>
      </c>
      <c r="OW51" s="97">
        <f>Seniori!OW20</f>
        <v>0</v>
      </c>
      <c r="OX51" s="97">
        <f>Seniori!OX20</f>
        <v>0</v>
      </c>
      <c r="OY51" s="97">
        <f>Seniori!OY20</f>
        <v>0</v>
      </c>
      <c r="OZ51" s="97">
        <f>Seniori!OZ20</f>
        <v>0</v>
      </c>
      <c r="PA51" s="97">
        <f>Seniori!PA20</f>
        <v>0</v>
      </c>
      <c r="PB51" s="97">
        <f>Seniori!PB20</f>
        <v>0</v>
      </c>
      <c r="PC51" s="97">
        <f>Seniori!PC20</f>
        <v>0</v>
      </c>
      <c r="PD51" s="97">
        <f>Seniori!PD20</f>
        <v>0</v>
      </c>
      <c r="PE51" s="97">
        <f>Seniori!PE20</f>
        <v>0</v>
      </c>
      <c r="PF51" s="97">
        <f>Seniori!PF20</f>
        <v>0</v>
      </c>
      <c r="PG51" s="97">
        <f>Seniori!PG20</f>
        <v>0</v>
      </c>
      <c r="PH51" s="97">
        <f>Seniori!PH20</f>
        <v>0</v>
      </c>
      <c r="PI51" s="97">
        <f>Seniori!PI20</f>
        <v>0</v>
      </c>
      <c r="PJ51" s="97">
        <f>Seniori!PJ20</f>
        <v>0</v>
      </c>
      <c r="PK51" s="97">
        <f>Seniori!PK20</f>
        <v>0</v>
      </c>
      <c r="PL51" s="97">
        <f>Seniori!PL20</f>
        <v>0</v>
      </c>
      <c r="PM51" s="97">
        <f>Seniori!PM20</f>
        <v>0</v>
      </c>
      <c r="PN51" s="97">
        <f>Seniori!PN20</f>
        <v>0</v>
      </c>
      <c r="PO51" s="97">
        <f>Seniori!PO20</f>
        <v>0</v>
      </c>
      <c r="PP51" s="97">
        <f>Seniori!PP20</f>
        <v>0</v>
      </c>
      <c r="PQ51" s="97">
        <f>Seniori!PQ20</f>
        <v>0</v>
      </c>
      <c r="PR51" s="97">
        <f>Seniori!PR20</f>
        <v>0</v>
      </c>
      <c r="PS51" s="97">
        <f>Seniori!PS20</f>
        <v>0</v>
      </c>
      <c r="PT51" s="97">
        <f>Seniori!PT20</f>
        <v>0</v>
      </c>
      <c r="PU51" s="97">
        <f>Seniori!PU20</f>
        <v>0</v>
      </c>
      <c r="PV51" s="97">
        <f>Seniori!PV20</f>
        <v>0</v>
      </c>
      <c r="PW51" s="97">
        <f>Seniori!PW20</f>
        <v>0</v>
      </c>
      <c r="PX51" s="97">
        <f>Seniori!PX20</f>
        <v>0</v>
      </c>
      <c r="PY51" s="97">
        <f>Seniori!PY20</f>
        <v>0</v>
      </c>
      <c r="PZ51" s="97">
        <f>Seniori!PZ20</f>
        <v>0</v>
      </c>
      <c r="QA51" s="97">
        <f>Seniori!QA20</f>
        <v>0</v>
      </c>
      <c r="QB51" s="97">
        <f>Seniori!QB20</f>
        <v>0</v>
      </c>
      <c r="QC51" s="97">
        <f>Seniori!QC20</f>
        <v>0</v>
      </c>
      <c r="QD51" s="97">
        <f>Seniori!QD20</f>
        <v>0</v>
      </c>
      <c r="QE51" s="97">
        <f>Seniori!QE20</f>
        <v>0</v>
      </c>
      <c r="QF51" s="97">
        <f>Seniori!QF20</f>
        <v>0</v>
      </c>
      <c r="QG51" s="97">
        <f>Seniori!QG20</f>
        <v>0</v>
      </c>
      <c r="QH51" s="97">
        <f>Seniori!QH20</f>
        <v>0</v>
      </c>
      <c r="QI51" s="97">
        <f>Seniori!QI20</f>
        <v>0</v>
      </c>
      <c r="QJ51" s="97">
        <f>Seniori!QJ20</f>
        <v>0</v>
      </c>
      <c r="QK51" s="97">
        <f>Seniori!QK20</f>
        <v>0</v>
      </c>
      <c r="QL51" s="97">
        <f>Seniori!QL20</f>
        <v>0</v>
      </c>
      <c r="QM51" s="97">
        <f>Seniori!QM20</f>
        <v>0</v>
      </c>
      <c r="QN51" s="97">
        <f>Seniori!QN20</f>
        <v>0</v>
      </c>
      <c r="QO51" s="97">
        <f>Seniori!QO20</f>
        <v>0</v>
      </c>
      <c r="QP51" s="97">
        <f>Seniori!QP20</f>
        <v>0</v>
      </c>
      <c r="QQ51" s="97">
        <f>Seniori!QQ20</f>
        <v>0</v>
      </c>
      <c r="QR51" s="97">
        <f>Seniori!QR20</f>
        <v>0</v>
      </c>
      <c r="QS51" s="97">
        <f>Seniori!QS20</f>
        <v>0</v>
      </c>
      <c r="QT51" s="97">
        <f>Seniori!QT20</f>
        <v>0</v>
      </c>
      <c r="QU51" s="97">
        <f>Seniori!QU20</f>
        <v>0</v>
      </c>
      <c r="QV51" s="97">
        <f>Seniori!QV20</f>
        <v>0</v>
      </c>
      <c r="QW51" s="97">
        <f>Seniori!QW20</f>
        <v>0</v>
      </c>
      <c r="QX51" s="97">
        <f>Seniori!QX20</f>
        <v>0</v>
      </c>
      <c r="QY51" s="97">
        <f>Seniori!QY20</f>
        <v>0</v>
      </c>
      <c r="QZ51" s="97">
        <f>Seniori!QZ20</f>
        <v>0</v>
      </c>
      <c r="RA51" s="97">
        <f>Seniori!RA20</f>
        <v>0</v>
      </c>
      <c r="RB51" s="97">
        <f>Seniori!RB20</f>
        <v>0</v>
      </c>
      <c r="RC51" s="97">
        <f>Seniori!RC20</f>
        <v>0</v>
      </c>
      <c r="RD51" s="97">
        <f>Seniori!RD20</f>
        <v>0</v>
      </c>
      <c r="RE51" s="97">
        <f>Seniori!RE20</f>
        <v>0</v>
      </c>
      <c r="RF51" s="97">
        <f>Seniori!RF20</f>
        <v>0</v>
      </c>
      <c r="RG51" s="97">
        <f>Seniori!RG20</f>
        <v>0</v>
      </c>
      <c r="RH51" s="97">
        <f>Seniori!RH20</f>
        <v>0</v>
      </c>
      <c r="RI51" s="97">
        <f>Seniori!RI20</f>
        <v>0</v>
      </c>
      <c r="RJ51" s="97">
        <f>Seniori!RJ20</f>
        <v>0</v>
      </c>
      <c r="RK51" s="97">
        <f>Seniori!RK20</f>
        <v>0</v>
      </c>
      <c r="RL51" s="97">
        <f>Seniori!RL20</f>
        <v>0</v>
      </c>
      <c r="RM51" s="97">
        <f>Seniori!RM20</f>
        <v>0</v>
      </c>
      <c r="RN51" s="97">
        <f>Seniori!RN20</f>
        <v>0</v>
      </c>
      <c r="RO51" s="97">
        <f>Seniori!RO20</f>
        <v>0</v>
      </c>
      <c r="RP51" s="97">
        <f>Seniori!RP20</f>
        <v>0</v>
      </c>
      <c r="RQ51" s="97">
        <f>Seniori!RQ20</f>
        <v>0</v>
      </c>
      <c r="RR51" s="97">
        <f>Seniori!RR20</f>
        <v>0</v>
      </c>
      <c r="RS51" s="97">
        <f>Seniori!RS20</f>
        <v>0</v>
      </c>
      <c r="RT51" s="97">
        <f>Seniori!RT20</f>
        <v>0</v>
      </c>
      <c r="RU51" s="97">
        <f>Seniori!RU20</f>
        <v>0</v>
      </c>
      <c r="RV51" s="97">
        <f>Seniori!RV20</f>
        <v>0</v>
      </c>
      <c r="RW51" s="97">
        <f>Seniori!RW20</f>
        <v>0</v>
      </c>
      <c r="RX51" s="97">
        <f>Seniori!RX20</f>
        <v>0</v>
      </c>
      <c r="RY51" s="97">
        <f>Seniori!RY20</f>
        <v>0</v>
      </c>
      <c r="RZ51" s="97">
        <f>Seniori!RZ20</f>
        <v>0</v>
      </c>
      <c r="SA51" s="97">
        <f>Seniori!SA20</f>
        <v>0</v>
      </c>
      <c r="SB51" s="97">
        <f>Seniori!SB20</f>
        <v>0</v>
      </c>
      <c r="SC51" s="97">
        <f>Seniori!SC20</f>
        <v>0</v>
      </c>
      <c r="SD51" s="97">
        <f>Seniori!SD20</f>
        <v>0</v>
      </c>
      <c r="SE51" s="97">
        <f>Seniori!SE20</f>
        <v>0</v>
      </c>
      <c r="SF51" s="97">
        <f>Seniori!SF20</f>
        <v>0</v>
      </c>
      <c r="SG51" s="97">
        <f>Seniori!SG20</f>
        <v>0</v>
      </c>
      <c r="SH51" s="97">
        <f>Seniori!SH20</f>
        <v>0</v>
      </c>
      <c r="SI51" s="97">
        <f>Seniori!SI20</f>
        <v>0</v>
      </c>
      <c r="SJ51" s="97">
        <f>Seniori!SJ20</f>
        <v>0</v>
      </c>
      <c r="SK51" s="97">
        <f>Seniori!SK20</f>
        <v>0</v>
      </c>
      <c r="SL51" s="97">
        <f>Seniori!SL20</f>
        <v>0</v>
      </c>
      <c r="SM51" s="97">
        <f>Seniori!SM20</f>
        <v>0</v>
      </c>
      <c r="SN51" s="97">
        <f>Seniori!SN20</f>
        <v>0</v>
      </c>
      <c r="SO51" s="97">
        <f>Seniori!SO20</f>
        <v>0</v>
      </c>
      <c r="SP51" s="97">
        <f>Seniori!SP20</f>
        <v>0</v>
      </c>
      <c r="SQ51" s="97">
        <f>Seniori!SQ20</f>
        <v>0</v>
      </c>
      <c r="SR51" s="97">
        <f>Seniori!SR20</f>
        <v>0</v>
      </c>
      <c r="SS51" s="97">
        <f>Seniori!SS20</f>
        <v>0</v>
      </c>
      <c r="ST51" s="97">
        <f>Seniori!ST20</f>
        <v>0</v>
      </c>
      <c r="SU51" s="97">
        <f>Seniori!SU20</f>
        <v>0</v>
      </c>
      <c r="SV51" s="97">
        <f>Seniori!SV20</f>
        <v>0</v>
      </c>
      <c r="SW51" s="97">
        <f>Seniori!SW20</f>
        <v>0</v>
      </c>
      <c r="SX51" s="97">
        <f>Seniori!SX20</f>
        <v>0</v>
      </c>
      <c r="SY51" s="97">
        <f>Seniori!SY20</f>
        <v>0</v>
      </c>
      <c r="SZ51" s="97">
        <f>Seniori!SZ20</f>
        <v>0</v>
      </c>
      <c r="TA51" s="97">
        <f>Seniori!TA20</f>
        <v>0</v>
      </c>
      <c r="TB51" s="97">
        <f>Seniori!TB20</f>
        <v>0</v>
      </c>
    </row>
    <row r="52" spans="1:522" s="1" customFormat="1" ht="18" customHeight="1" x14ac:dyDescent="0.2">
      <c r="A52" s="12"/>
      <c r="B52" s="11"/>
      <c r="E52" s="4" t="s">
        <v>90</v>
      </c>
      <c r="F52" s="1">
        <v>8872</v>
      </c>
      <c r="G52" s="9" t="s">
        <v>99</v>
      </c>
      <c r="H52" s="4"/>
      <c r="I52" s="1">
        <f>SUM(K52:TB52)</f>
        <v>8</v>
      </c>
      <c r="J52" s="12"/>
      <c r="K52" s="97"/>
      <c r="L52" s="97"/>
      <c r="M52" s="97"/>
      <c r="N52" s="97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97"/>
      <c r="AA52" s="97"/>
      <c r="AB52" s="97"/>
      <c r="AC52" s="97"/>
      <c r="AD52" s="97"/>
      <c r="AE52" s="97"/>
      <c r="AF52" s="97"/>
      <c r="AG52" s="97"/>
      <c r="AH52" s="97"/>
      <c r="AI52" s="97"/>
      <c r="AJ52" s="97"/>
      <c r="AK52" s="97"/>
      <c r="AL52" s="97"/>
      <c r="AM52" s="97"/>
      <c r="AN52" s="97"/>
      <c r="AO52" s="97"/>
      <c r="AP52" s="97"/>
      <c r="AQ52" s="97"/>
      <c r="AR52" s="97"/>
      <c r="AS52" s="97"/>
      <c r="AT52" s="97"/>
      <c r="AU52" s="97"/>
      <c r="AV52" s="97"/>
      <c r="AW52" s="97"/>
      <c r="AX52" s="97"/>
      <c r="AY52" s="97"/>
      <c r="AZ52" s="97"/>
      <c r="BA52" s="97"/>
      <c r="BB52" s="97"/>
      <c r="BC52" s="97"/>
      <c r="BD52" s="97"/>
      <c r="BE52" s="97"/>
      <c r="BF52" s="97"/>
      <c r="BG52" s="97"/>
      <c r="BH52" s="97"/>
      <c r="BI52" s="97"/>
      <c r="BJ52" s="97"/>
      <c r="BK52" s="97"/>
      <c r="BL52" s="97"/>
      <c r="BM52" s="97"/>
      <c r="BN52" s="97"/>
      <c r="BO52" s="97"/>
      <c r="BP52" s="97"/>
      <c r="BQ52" s="97"/>
      <c r="BR52" s="97"/>
      <c r="BS52" s="97"/>
      <c r="BT52" s="97"/>
      <c r="BU52" s="97"/>
      <c r="BV52" s="97"/>
      <c r="BW52" s="97"/>
      <c r="BX52" s="97"/>
      <c r="BY52" s="97"/>
      <c r="BZ52" s="97"/>
      <c r="CA52" s="97"/>
      <c r="CB52" s="97"/>
      <c r="CC52" s="97"/>
      <c r="CD52" s="97"/>
      <c r="CE52" s="97">
        <f>3+2</f>
        <v>5</v>
      </c>
      <c r="CF52" s="97"/>
      <c r="CG52" s="97"/>
      <c r="CH52" s="97"/>
      <c r="CI52" s="97"/>
      <c r="CJ52" s="97"/>
      <c r="CK52" s="97"/>
      <c r="CL52" s="97">
        <f>3</f>
        <v>3</v>
      </c>
      <c r="CM52" s="97"/>
      <c r="CN52" s="97"/>
      <c r="CO52" s="97"/>
      <c r="CP52" s="97"/>
      <c r="CQ52" s="97"/>
      <c r="CR52" s="97"/>
      <c r="CS52" s="97"/>
      <c r="CT52" s="97"/>
      <c r="CU52" s="97"/>
      <c r="CV52" s="97"/>
      <c r="CW52" s="97"/>
      <c r="CX52" s="97"/>
      <c r="CY52" s="97"/>
      <c r="CZ52" s="97"/>
      <c r="DA52" s="97"/>
      <c r="DB52" s="97"/>
      <c r="DC52" s="97"/>
      <c r="DD52" s="97"/>
      <c r="DE52" s="97"/>
      <c r="DF52" s="97"/>
      <c r="DG52" s="97"/>
      <c r="DH52" s="97"/>
      <c r="DI52" s="97"/>
      <c r="DJ52" s="97"/>
      <c r="DK52" s="97"/>
      <c r="DL52" s="97"/>
      <c r="DM52" s="97"/>
      <c r="DN52" s="97"/>
      <c r="DO52" s="97"/>
      <c r="DP52" s="97"/>
      <c r="DQ52" s="97"/>
      <c r="DR52" s="97"/>
      <c r="DS52" s="97"/>
      <c r="DT52" s="97"/>
      <c r="DU52" s="97"/>
      <c r="DV52" s="97"/>
      <c r="DW52" s="97"/>
      <c r="DX52" s="97"/>
      <c r="DY52" s="97"/>
      <c r="DZ52" s="97"/>
      <c r="EA52" s="97"/>
      <c r="EB52" s="97"/>
      <c r="EC52" s="97"/>
      <c r="ED52" s="97"/>
      <c r="EE52" s="97"/>
      <c r="EF52" s="97"/>
      <c r="EG52" s="97"/>
      <c r="EH52" s="97"/>
      <c r="EI52" s="97"/>
      <c r="EJ52" s="97"/>
      <c r="EK52" s="97"/>
      <c r="EL52" s="97"/>
      <c r="EM52" s="97"/>
      <c r="EN52" s="97"/>
      <c r="EO52" s="97"/>
      <c r="EP52" s="97"/>
      <c r="EQ52" s="97"/>
      <c r="ER52" s="97"/>
      <c r="ES52" s="97"/>
      <c r="ET52" s="97"/>
      <c r="EU52" s="97"/>
      <c r="EV52" s="97"/>
      <c r="EW52" s="97"/>
      <c r="EX52" s="97"/>
      <c r="EY52" s="97"/>
      <c r="EZ52" s="97"/>
      <c r="FA52" s="97"/>
      <c r="FB52" s="97"/>
      <c r="FC52" s="97"/>
      <c r="FD52" s="97"/>
      <c r="FE52" s="97"/>
      <c r="FF52" s="97"/>
      <c r="FG52" s="97"/>
      <c r="FH52" s="97"/>
      <c r="FI52" s="97"/>
      <c r="FJ52" s="97"/>
      <c r="FK52" s="97"/>
      <c r="FL52" s="97"/>
      <c r="FM52" s="97"/>
      <c r="FN52" s="97"/>
      <c r="FO52" s="97"/>
      <c r="FP52" s="97"/>
      <c r="FQ52" s="97"/>
      <c r="FR52" s="97"/>
      <c r="FS52" s="97"/>
      <c r="FT52" s="97"/>
      <c r="FU52" s="97"/>
      <c r="FV52" s="97"/>
      <c r="FW52" s="97"/>
      <c r="FX52" s="97"/>
      <c r="FY52" s="97"/>
      <c r="FZ52" s="97"/>
      <c r="GA52" s="97"/>
      <c r="GB52" s="97"/>
      <c r="GC52" s="97"/>
      <c r="GD52" s="97"/>
      <c r="GE52" s="97"/>
      <c r="GF52" s="97"/>
      <c r="GG52" s="97"/>
      <c r="GH52" s="97"/>
      <c r="GI52" s="97"/>
      <c r="GJ52" s="97"/>
      <c r="GK52" s="97"/>
      <c r="GL52" s="97"/>
      <c r="GM52" s="97"/>
      <c r="GN52" s="97"/>
      <c r="GO52" s="97"/>
      <c r="GP52" s="97"/>
      <c r="GQ52" s="97"/>
      <c r="GR52" s="97"/>
      <c r="GS52" s="97"/>
      <c r="GT52" s="97"/>
      <c r="GU52" s="97"/>
      <c r="GV52" s="97"/>
      <c r="GW52" s="97"/>
      <c r="GX52" s="97"/>
      <c r="GY52" s="97"/>
      <c r="GZ52" s="97"/>
      <c r="HA52" s="97"/>
      <c r="HB52" s="97"/>
      <c r="HC52" s="97"/>
      <c r="HD52" s="97"/>
      <c r="HE52" s="97"/>
      <c r="HF52" s="97"/>
      <c r="HG52" s="97"/>
      <c r="HH52" s="97"/>
      <c r="HI52" s="97"/>
      <c r="HJ52" s="97"/>
      <c r="HK52" s="97"/>
      <c r="HL52" s="97"/>
      <c r="HM52" s="97"/>
      <c r="HN52" s="97"/>
      <c r="HO52" s="97"/>
      <c r="HP52" s="97"/>
      <c r="HQ52" s="97"/>
      <c r="HR52" s="97"/>
      <c r="HS52" s="97"/>
      <c r="HT52" s="97"/>
      <c r="HU52" s="97"/>
      <c r="HV52" s="97"/>
      <c r="HW52" s="97"/>
      <c r="HX52" s="97"/>
      <c r="HY52" s="97"/>
      <c r="HZ52" s="97"/>
      <c r="IA52" s="97"/>
      <c r="IB52" s="97"/>
      <c r="IC52" s="97"/>
      <c r="ID52" s="97"/>
      <c r="IE52" s="97"/>
      <c r="IF52" s="97"/>
      <c r="IG52" s="97"/>
      <c r="IH52" s="97"/>
      <c r="II52" s="97"/>
      <c r="IJ52" s="97"/>
      <c r="IK52" s="97"/>
      <c r="IL52" s="97"/>
      <c r="IM52" s="97"/>
      <c r="IN52" s="97"/>
      <c r="IO52" s="97"/>
      <c r="IP52" s="97"/>
      <c r="IQ52" s="97"/>
      <c r="IR52" s="97"/>
      <c r="IS52" s="97"/>
      <c r="IT52" s="97"/>
      <c r="IU52" s="97"/>
      <c r="IV52" s="97"/>
      <c r="IW52" s="97"/>
      <c r="IX52" s="97"/>
      <c r="IY52" s="97"/>
      <c r="IZ52" s="97"/>
      <c r="JA52" s="97"/>
      <c r="JB52" s="97"/>
      <c r="JC52" s="97"/>
      <c r="JD52" s="97"/>
      <c r="JE52" s="97"/>
      <c r="JF52" s="97"/>
      <c r="JG52" s="97"/>
      <c r="JH52" s="97"/>
      <c r="JI52" s="97"/>
      <c r="JJ52" s="97"/>
      <c r="JK52" s="97"/>
      <c r="JL52" s="97"/>
      <c r="JM52" s="97"/>
      <c r="JN52" s="97"/>
      <c r="JO52" s="97"/>
      <c r="JP52" s="97"/>
      <c r="JQ52" s="97"/>
      <c r="JR52" s="97"/>
      <c r="JS52" s="97"/>
      <c r="JT52" s="97"/>
      <c r="JU52" s="97"/>
      <c r="JV52" s="97"/>
      <c r="JW52" s="97"/>
      <c r="JX52" s="97"/>
      <c r="JY52" s="97"/>
      <c r="JZ52" s="97"/>
      <c r="KA52" s="97"/>
      <c r="KB52" s="97"/>
      <c r="KC52" s="97"/>
      <c r="KD52" s="97"/>
      <c r="KE52" s="97"/>
      <c r="KF52" s="97"/>
      <c r="KG52" s="97"/>
      <c r="KH52" s="97"/>
      <c r="KI52" s="97"/>
      <c r="KJ52" s="97"/>
      <c r="KK52" s="97"/>
      <c r="KL52" s="97"/>
      <c r="KM52" s="97"/>
      <c r="KN52" s="97"/>
      <c r="KO52" s="97"/>
      <c r="KP52" s="97"/>
      <c r="KQ52" s="97"/>
      <c r="KR52" s="97"/>
      <c r="KS52" s="97"/>
      <c r="KT52" s="97"/>
      <c r="KU52" s="97"/>
      <c r="KV52" s="97"/>
      <c r="KW52" s="97"/>
      <c r="KX52" s="97"/>
      <c r="KY52" s="97"/>
      <c r="KZ52" s="97"/>
      <c r="LA52" s="97"/>
      <c r="LB52" s="97"/>
      <c r="LC52" s="97"/>
      <c r="LD52" s="97"/>
      <c r="LE52" s="97"/>
      <c r="LF52" s="97"/>
      <c r="LG52" s="97"/>
      <c r="LH52" s="97"/>
      <c r="LI52" s="97"/>
      <c r="LJ52" s="97"/>
      <c r="LK52" s="97"/>
      <c r="LL52" s="97"/>
      <c r="LM52" s="97"/>
      <c r="LN52" s="97"/>
      <c r="LO52" s="97"/>
      <c r="LP52" s="97"/>
      <c r="LQ52" s="97"/>
      <c r="LR52" s="97"/>
      <c r="LS52" s="97"/>
      <c r="LT52" s="97"/>
      <c r="LU52" s="97"/>
      <c r="LV52" s="64"/>
      <c r="LW52" s="64"/>
      <c r="LX52" s="64"/>
      <c r="LY52" s="64"/>
      <c r="LZ52" s="64"/>
      <c r="MA52" s="64"/>
      <c r="MB52" s="64"/>
      <c r="MC52" s="64"/>
      <c r="MD52" s="64"/>
      <c r="ME52" s="64"/>
      <c r="MF52" s="64"/>
      <c r="MG52" s="64"/>
      <c r="MH52" s="64"/>
      <c r="MI52" s="64"/>
      <c r="MJ52" s="64"/>
      <c r="MK52" s="64"/>
      <c r="ML52" s="64"/>
      <c r="MM52" s="64"/>
      <c r="MN52" s="64"/>
      <c r="MO52" s="64"/>
      <c r="MP52" s="64"/>
      <c r="MQ52" s="64"/>
      <c r="MR52" s="64"/>
      <c r="MS52" s="64"/>
      <c r="MT52" s="64"/>
      <c r="MU52" s="64"/>
      <c r="MV52" s="64"/>
      <c r="MW52" s="64"/>
      <c r="MX52" s="64"/>
      <c r="MY52" s="64"/>
      <c r="MZ52" s="64"/>
      <c r="NA52" s="64"/>
      <c r="NB52" s="64"/>
      <c r="NC52" s="64"/>
      <c r="ND52" s="64"/>
      <c r="NE52" s="64"/>
      <c r="NF52" s="64"/>
      <c r="NG52" s="64"/>
      <c r="NH52" s="64"/>
      <c r="NI52" s="64"/>
      <c r="NJ52" s="64"/>
      <c r="NK52" s="64"/>
      <c r="NL52" s="64"/>
      <c r="NM52" s="64"/>
      <c r="NN52" s="64"/>
      <c r="NO52" s="64"/>
      <c r="NP52" s="64"/>
      <c r="NQ52" s="64"/>
      <c r="NR52" s="64"/>
      <c r="NS52" s="64"/>
      <c r="NT52" s="64"/>
      <c r="NU52" s="64"/>
      <c r="NV52" s="64"/>
      <c r="NW52" s="64"/>
      <c r="NX52" s="64"/>
      <c r="NY52" s="64"/>
      <c r="NZ52" s="64"/>
      <c r="OA52" s="64"/>
      <c r="OB52" s="64"/>
      <c r="OC52" s="64"/>
      <c r="OD52" s="64"/>
      <c r="OE52" s="64"/>
      <c r="OF52" s="64"/>
      <c r="OG52" s="64"/>
      <c r="OH52" s="64"/>
      <c r="OI52" s="64"/>
      <c r="OJ52" s="64"/>
      <c r="OK52" s="64"/>
      <c r="OL52" s="64"/>
      <c r="OM52" s="64"/>
      <c r="ON52" s="64"/>
      <c r="OO52" s="64"/>
      <c r="OP52" s="64"/>
      <c r="OQ52" s="64"/>
      <c r="OR52" s="64"/>
      <c r="OS52" s="64"/>
      <c r="OT52" s="64"/>
      <c r="OU52" s="64"/>
      <c r="OV52" s="64"/>
      <c r="OW52" s="64"/>
      <c r="OX52" s="64"/>
      <c r="OY52" s="64"/>
      <c r="OZ52" s="64"/>
      <c r="PA52" s="64"/>
      <c r="PB52" s="64"/>
      <c r="PC52" s="64"/>
      <c r="PD52" s="64"/>
      <c r="PE52" s="64"/>
      <c r="PF52" s="64"/>
      <c r="PG52" s="64"/>
      <c r="PH52" s="64"/>
      <c r="PI52" s="64"/>
      <c r="PJ52" s="64"/>
      <c r="PK52" s="64"/>
      <c r="PL52" s="64"/>
      <c r="PM52" s="64"/>
      <c r="PN52" s="64"/>
      <c r="PO52" s="64"/>
      <c r="PP52" s="64"/>
      <c r="PQ52" s="64"/>
      <c r="PR52" s="64"/>
      <c r="PS52" s="64"/>
      <c r="PT52" s="64"/>
      <c r="PU52" s="64"/>
      <c r="PV52" s="64"/>
      <c r="PW52" s="64"/>
      <c r="PX52" s="64"/>
      <c r="PY52" s="64"/>
      <c r="PZ52" s="64"/>
      <c r="QA52" s="64"/>
      <c r="QB52" s="64"/>
      <c r="QC52" s="64"/>
      <c r="QD52" s="64"/>
      <c r="QE52" s="64"/>
      <c r="QF52" s="64"/>
      <c r="QG52" s="64"/>
      <c r="QH52" s="64"/>
      <c r="QI52" s="64"/>
      <c r="QJ52" s="64"/>
      <c r="QK52" s="64"/>
      <c r="QL52" s="64"/>
      <c r="QM52" s="64"/>
      <c r="QN52" s="64"/>
      <c r="QO52" s="64"/>
      <c r="QP52" s="64"/>
      <c r="QQ52" s="64"/>
      <c r="QR52" s="64"/>
      <c r="QS52" s="64"/>
      <c r="QT52" s="64"/>
      <c r="QU52" s="64"/>
      <c r="QV52" s="64"/>
      <c r="QW52" s="64"/>
      <c r="QX52" s="64"/>
      <c r="QY52" s="64"/>
      <c r="QZ52" s="64"/>
      <c r="RA52" s="64"/>
      <c r="RB52" s="64"/>
      <c r="RC52" s="64"/>
      <c r="RD52" s="64"/>
      <c r="RE52" s="64"/>
      <c r="RF52" s="64"/>
      <c r="RG52" s="64"/>
      <c r="RH52" s="64"/>
      <c r="RI52" s="64"/>
      <c r="RJ52" s="97"/>
      <c r="RK52" s="97"/>
      <c r="RL52" s="97"/>
      <c r="RM52" s="97"/>
      <c r="RN52" s="97"/>
      <c r="RO52" s="97"/>
      <c r="RP52" s="97"/>
      <c r="RQ52" s="97"/>
      <c r="RR52" s="97"/>
      <c r="RS52" s="97"/>
      <c r="RT52" s="97"/>
      <c r="RU52" s="97"/>
      <c r="RV52" s="97"/>
      <c r="RW52" s="97"/>
      <c r="RX52" s="97"/>
      <c r="RY52" s="97"/>
      <c r="RZ52" s="97"/>
      <c r="SA52" s="97"/>
      <c r="SB52" s="97"/>
      <c r="SC52" s="97"/>
      <c r="SD52" s="97"/>
      <c r="SE52" s="97"/>
      <c r="SF52" s="97"/>
      <c r="SG52" s="97"/>
      <c r="SH52" s="97"/>
      <c r="SI52" s="97"/>
      <c r="SJ52" s="97"/>
      <c r="SK52" s="97"/>
      <c r="SL52" s="97"/>
      <c r="SM52" s="97"/>
      <c r="SN52" s="97"/>
      <c r="SO52" s="97"/>
      <c r="SP52" s="97"/>
      <c r="SQ52" s="97"/>
      <c r="SR52" s="97"/>
      <c r="SS52" s="97"/>
      <c r="ST52" s="97"/>
      <c r="SU52" s="97"/>
      <c r="SV52" s="97"/>
      <c r="SW52" s="97"/>
      <c r="SX52" s="97"/>
      <c r="SY52" s="97"/>
      <c r="SZ52" s="97"/>
      <c r="TA52" s="97"/>
      <c r="TB52" s="97"/>
    </row>
    <row r="53" spans="1:522" s="1" customFormat="1" ht="18" customHeight="1" x14ac:dyDescent="0.2">
      <c r="A53" s="12">
        <v>37</v>
      </c>
      <c r="B53" s="11" t="s">
        <v>575</v>
      </c>
      <c r="C53" s="1">
        <v>12252</v>
      </c>
      <c r="E53" s="59" t="s">
        <v>574</v>
      </c>
      <c r="F53" s="1">
        <v>2208</v>
      </c>
      <c r="G53" s="9" t="s">
        <v>96</v>
      </c>
      <c r="H53" s="4" t="s">
        <v>576</v>
      </c>
      <c r="I53" s="1">
        <f>SUM(K53:TB53)</f>
        <v>22</v>
      </c>
      <c r="J53" s="12">
        <f>Tabuľka3[[#This Row],[Stĺpec9]]</f>
        <v>22</v>
      </c>
      <c r="K53" s="97">
        <f>Seniori!K53</f>
        <v>0</v>
      </c>
      <c r="L53" s="97">
        <f>Seniori!L53</f>
        <v>0</v>
      </c>
      <c r="M53" s="97">
        <f>Seniori!M53</f>
        <v>0</v>
      </c>
      <c r="N53" s="97">
        <f>Seniori!N53</f>
        <v>0</v>
      </c>
      <c r="O53" s="97">
        <f>Seniori!O53</f>
        <v>0</v>
      </c>
      <c r="P53" s="97">
        <f>Seniori!P53</f>
        <v>0</v>
      </c>
      <c r="Q53" s="97">
        <f>Seniori!Q53</f>
        <v>0</v>
      </c>
      <c r="R53" s="97">
        <f>Seniori!R53</f>
        <v>0</v>
      </c>
      <c r="S53" s="97">
        <f>Seniori!S53</f>
        <v>0</v>
      </c>
      <c r="T53" s="97">
        <f>Seniori!T53</f>
        <v>0</v>
      </c>
      <c r="U53" s="97">
        <f>Seniori!U53</f>
        <v>0</v>
      </c>
      <c r="V53" s="97">
        <f>Seniori!V53</f>
        <v>0</v>
      </c>
      <c r="W53" s="97">
        <f>Seniori!W53</f>
        <v>0</v>
      </c>
      <c r="X53" s="97">
        <f>Seniori!X53</f>
        <v>0</v>
      </c>
      <c r="Y53" s="97">
        <f>Seniori!Y53</f>
        <v>0</v>
      </c>
      <c r="Z53" s="97">
        <f>Seniori!Z53</f>
        <v>0</v>
      </c>
      <c r="AA53" s="97">
        <f>Seniori!AA53</f>
        <v>0</v>
      </c>
      <c r="AB53" s="97">
        <f>Seniori!AB53</f>
        <v>0</v>
      </c>
      <c r="AC53" s="97">
        <f>Seniori!AC53</f>
        <v>0</v>
      </c>
      <c r="AD53" s="97">
        <f>Seniori!AD53</f>
        <v>0</v>
      </c>
      <c r="AE53" s="97">
        <f>Seniori!AE53</f>
        <v>0</v>
      </c>
      <c r="AF53" s="97">
        <f>Seniori!AF53</f>
        <v>0</v>
      </c>
      <c r="AG53" s="97">
        <f>Seniori!AG53</f>
        <v>0</v>
      </c>
      <c r="AH53" s="97">
        <f>Seniori!AH53</f>
        <v>0</v>
      </c>
      <c r="AI53" s="97">
        <f>Seniori!AI53</f>
        <v>0</v>
      </c>
      <c r="AJ53" s="97">
        <f>Seniori!AJ53</f>
        <v>0</v>
      </c>
      <c r="AK53" s="97">
        <f>Seniori!AK53</f>
        <v>0</v>
      </c>
      <c r="AL53" s="97">
        <f>Seniori!AL53</f>
        <v>0</v>
      </c>
      <c r="AM53" s="97">
        <f>Seniori!AM53</f>
        <v>0</v>
      </c>
      <c r="AN53" s="97">
        <f>Seniori!AN53</f>
        <v>0</v>
      </c>
      <c r="AO53" s="97">
        <f>Seniori!AO53</f>
        <v>0</v>
      </c>
      <c r="AP53" s="97">
        <f>Seniori!AP53</f>
        <v>0</v>
      </c>
      <c r="AQ53" s="97">
        <f>Seniori!AQ53</f>
        <v>0</v>
      </c>
      <c r="AR53" s="97">
        <f>Seniori!AR53</f>
        <v>0</v>
      </c>
      <c r="AS53" s="97">
        <f>Seniori!AS53</f>
        <v>0</v>
      </c>
      <c r="AT53" s="97">
        <f>Seniori!AT53</f>
        <v>0</v>
      </c>
      <c r="AU53" s="97">
        <f>Seniori!AU53</f>
        <v>0</v>
      </c>
      <c r="AV53" s="97">
        <f>Seniori!AV53</f>
        <v>0</v>
      </c>
      <c r="AW53" s="97">
        <f>Seniori!AW53</f>
        <v>0</v>
      </c>
      <c r="AX53" s="97">
        <f>Seniori!AX53</f>
        <v>0</v>
      </c>
      <c r="AY53" s="97">
        <f>Seniori!AY53</f>
        <v>0</v>
      </c>
      <c r="AZ53" s="97">
        <f>Seniori!AZ53</f>
        <v>0</v>
      </c>
      <c r="BA53" s="97">
        <f>Seniori!BA53</f>
        <v>0</v>
      </c>
      <c r="BB53" s="97">
        <f>Seniori!BB53</f>
        <v>0</v>
      </c>
      <c r="BC53" s="97">
        <f>Seniori!BC53</f>
        <v>0</v>
      </c>
      <c r="BD53" s="97">
        <f>Seniori!BD53</f>
        <v>0</v>
      </c>
      <c r="BE53" s="97">
        <f>Seniori!BE53</f>
        <v>0</v>
      </c>
      <c r="BF53" s="97">
        <f>Seniori!BF53</f>
        <v>0</v>
      </c>
      <c r="BG53" s="97">
        <f>Seniori!BG53</f>
        <v>0</v>
      </c>
      <c r="BH53" s="97">
        <f>Seniori!BH53</f>
        <v>0</v>
      </c>
      <c r="BI53" s="97">
        <f>Seniori!BI53</f>
        <v>0</v>
      </c>
      <c r="BJ53" s="97">
        <f>Seniori!BJ53</f>
        <v>0</v>
      </c>
      <c r="BK53" s="97">
        <f>Seniori!BK53</f>
        <v>0</v>
      </c>
      <c r="BL53" s="97">
        <f>Seniori!BL53</f>
        <v>0</v>
      </c>
      <c r="BM53" s="97">
        <f>Seniori!BM53</f>
        <v>0</v>
      </c>
      <c r="BN53" s="97">
        <f>Seniori!BN53</f>
        <v>0</v>
      </c>
      <c r="BO53" s="97">
        <f>Seniori!BO53</f>
        <v>0</v>
      </c>
      <c r="BP53" s="97">
        <f>Seniori!BP53</f>
        <v>0</v>
      </c>
      <c r="BQ53" s="97">
        <f>Seniori!BQ53</f>
        <v>0</v>
      </c>
      <c r="BR53" s="97">
        <f>Seniori!BR53</f>
        <v>0</v>
      </c>
      <c r="BS53" s="97">
        <f>Seniori!BS53</f>
        <v>0</v>
      </c>
      <c r="BT53" s="97">
        <f>Seniori!BT53</f>
        <v>0</v>
      </c>
      <c r="BU53" s="97">
        <f>Seniori!BU53</f>
        <v>0</v>
      </c>
      <c r="BV53" s="97">
        <f>Seniori!BV53</f>
        <v>0</v>
      </c>
      <c r="BW53" s="97">
        <f>Seniori!BW53</f>
        <v>0</v>
      </c>
      <c r="BX53" s="97">
        <f>Seniori!BX53</f>
        <v>0</v>
      </c>
      <c r="BY53" s="97">
        <f>Seniori!BY53</f>
        <v>0</v>
      </c>
      <c r="BZ53" s="97">
        <f>Seniori!BZ53</f>
        <v>0</v>
      </c>
      <c r="CA53" s="97">
        <f>Seniori!CA53</f>
        <v>0</v>
      </c>
      <c r="CB53" s="97">
        <f>Seniori!CB53</f>
        <v>0</v>
      </c>
      <c r="CC53" s="97">
        <f>Seniori!CC53</f>
        <v>3</v>
      </c>
      <c r="CD53" s="97">
        <f>Seniori!CD53</f>
        <v>0</v>
      </c>
      <c r="CE53" s="97">
        <f>Seniori!CE53</f>
        <v>1</v>
      </c>
      <c r="CF53" s="97">
        <f>Seniori!CF53</f>
        <v>0</v>
      </c>
      <c r="CG53" s="97">
        <f>Seniori!CG53</f>
        <v>0</v>
      </c>
      <c r="CH53" s="97">
        <f>Seniori!CH53</f>
        <v>0</v>
      </c>
      <c r="CI53" s="97">
        <f>Seniori!CI53</f>
        <v>0</v>
      </c>
      <c r="CJ53" s="97">
        <f>Seniori!CJ53</f>
        <v>0</v>
      </c>
      <c r="CK53" s="97">
        <f>Seniori!CK53</f>
        <v>1</v>
      </c>
      <c r="CL53" s="97">
        <f>Seniori!CL53</f>
        <v>0</v>
      </c>
      <c r="CM53" s="97" t="str">
        <f>Seniori!CM53</f>
        <v>o</v>
      </c>
      <c r="CN53" s="97">
        <f>Seniori!CN53</f>
        <v>0</v>
      </c>
      <c r="CO53" s="97">
        <f>Seniori!CO53</f>
        <v>0</v>
      </c>
      <c r="CP53" s="97">
        <f>Seniori!CP53</f>
        <v>0</v>
      </c>
      <c r="CQ53" s="97">
        <f>Seniori!CQ53</f>
        <v>0</v>
      </c>
      <c r="CR53" s="97">
        <f>Seniori!CR53</f>
        <v>0</v>
      </c>
      <c r="CS53" s="97">
        <f>Seniori!CS53</f>
        <v>0</v>
      </c>
      <c r="CT53" s="97">
        <f>Seniori!CT53</f>
        <v>0</v>
      </c>
      <c r="CU53" s="97">
        <f>Seniori!CU53</f>
        <v>0</v>
      </c>
      <c r="CV53" s="97">
        <f>Seniori!CV53</f>
        <v>0</v>
      </c>
      <c r="CW53" s="97">
        <f>Seniori!CW53</f>
        <v>0</v>
      </c>
      <c r="CX53" s="97">
        <f>Seniori!CX53</f>
        <v>0</v>
      </c>
      <c r="CY53" s="97">
        <f>Seniori!CY53</f>
        <v>0</v>
      </c>
      <c r="CZ53" s="97">
        <f>Seniori!CZ53</f>
        <v>0</v>
      </c>
      <c r="DA53" s="97">
        <f>Seniori!DA53</f>
        <v>0</v>
      </c>
      <c r="DB53" s="97">
        <f>Seniori!DB53</f>
        <v>0</v>
      </c>
      <c r="DC53" s="97">
        <f>Seniori!DC53</f>
        <v>0</v>
      </c>
      <c r="DD53" s="97">
        <f>Seniori!DD53</f>
        <v>0</v>
      </c>
      <c r="DE53" s="97">
        <f>Seniori!DE53</f>
        <v>0</v>
      </c>
      <c r="DF53" s="97">
        <f>Seniori!DF53</f>
        <v>0</v>
      </c>
      <c r="DG53" s="97">
        <f>Seniori!DG53</f>
        <v>0</v>
      </c>
      <c r="DH53" s="97">
        <f>Seniori!DH53</f>
        <v>0</v>
      </c>
      <c r="DI53" s="97">
        <f>Seniori!DI53</f>
        <v>0</v>
      </c>
      <c r="DJ53" s="97">
        <f>Seniori!DJ53</f>
        <v>0</v>
      </c>
      <c r="DK53" s="97">
        <f>Seniori!DK53</f>
        <v>0</v>
      </c>
      <c r="DL53" s="97">
        <f>Seniori!DL53</f>
        <v>0</v>
      </c>
      <c r="DM53" s="97">
        <f>Seniori!DM53</f>
        <v>0</v>
      </c>
      <c r="DN53" s="97">
        <f>Seniori!DN53</f>
        <v>0</v>
      </c>
      <c r="DO53" s="97">
        <f>Seniori!DO53</f>
        <v>0</v>
      </c>
      <c r="DP53" s="97">
        <f>Seniori!DP53</f>
        <v>0</v>
      </c>
      <c r="DQ53" s="97">
        <f>Seniori!DQ53</f>
        <v>0</v>
      </c>
      <c r="DR53" s="97">
        <f>Seniori!DR53</f>
        <v>0</v>
      </c>
      <c r="DS53" s="97">
        <f>Seniori!DS53</f>
        <v>0</v>
      </c>
      <c r="DT53" s="97">
        <f>Seniori!DT53</f>
        <v>0</v>
      </c>
      <c r="DU53" s="97">
        <f>Seniori!DU53</f>
        <v>0</v>
      </c>
      <c r="DV53" s="97">
        <f>Seniori!DV53</f>
        <v>0</v>
      </c>
      <c r="DW53" s="97">
        <f>Seniori!DW53</f>
        <v>0</v>
      </c>
      <c r="DX53" s="97">
        <f>Seniori!DX53</f>
        <v>0</v>
      </c>
      <c r="DY53" s="97">
        <f>Seniori!DY53</f>
        <v>0</v>
      </c>
      <c r="DZ53" s="97">
        <f>Seniori!DZ53</f>
        <v>0</v>
      </c>
      <c r="EA53" s="97">
        <f>Seniori!EA53</f>
        <v>0</v>
      </c>
      <c r="EB53" s="97">
        <f>Seniori!EB53</f>
        <v>0</v>
      </c>
      <c r="EC53" s="97">
        <f>Seniori!EC53</f>
        <v>0</v>
      </c>
      <c r="ED53" s="97">
        <f>Seniori!ED53</f>
        <v>0</v>
      </c>
      <c r="EE53" s="97">
        <f>Seniori!EE53</f>
        <v>0</v>
      </c>
      <c r="EF53" s="97">
        <f>Seniori!EF53</f>
        <v>0</v>
      </c>
      <c r="EG53" s="97">
        <f>Seniori!EG53</f>
        <v>0</v>
      </c>
      <c r="EH53" s="97">
        <f>Seniori!EH53</f>
        <v>0</v>
      </c>
      <c r="EI53" s="97">
        <f>Seniori!EI53</f>
        <v>0</v>
      </c>
      <c r="EJ53" s="97">
        <f>Seniori!EJ53</f>
        <v>0</v>
      </c>
      <c r="EK53" s="97">
        <f>Seniori!EK53</f>
        <v>0</v>
      </c>
      <c r="EL53" s="97">
        <f>Seniori!EL53</f>
        <v>0</v>
      </c>
      <c r="EM53" s="97">
        <f>Seniori!EM53</f>
        <v>0</v>
      </c>
      <c r="EN53" s="97">
        <f>Seniori!EN53</f>
        <v>0</v>
      </c>
      <c r="EO53" s="97">
        <f>Seniori!EO53</f>
        <v>0</v>
      </c>
      <c r="EP53" s="97">
        <f>Seniori!EP53</f>
        <v>0</v>
      </c>
      <c r="EQ53" s="97">
        <f>Seniori!EQ53</f>
        <v>0</v>
      </c>
      <c r="ER53" s="97">
        <f>Seniori!ER53</f>
        <v>0</v>
      </c>
      <c r="ES53" s="97">
        <f>Seniori!ES53</f>
        <v>0</v>
      </c>
      <c r="ET53" s="97">
        <f>Seniori!ET53</f>
        <v>0</v>
      </c>
      <c r="EU53" s="97">
        <f>Seniori!EU53</f>
        <v>0</v>
      </c>
      <c r="EV53" s="97">
        <f>Seniori!EV53</f>
        <v>0</v>
      </c>
      <c r="EW53" s="97">
        <f>Seniori!EW53</f>
        <v>0</v>
      </c>
      <c r="EX53" s="97">
        <f>Seniori!EX53</f>
        <v>0</v>
      </c>
      <c r="EY53" s="97">
        <f>Seniori!EY53</f>
        <v>0</v>
      </c>
      <c r="EZ53" s="97">
        <f>Seniori!EZ53</f>
        <v>0</v>
      </c>
      <c r="FA53" s="97">
        <f>Seniori!FA53</f>
        <v>0</v>
      </c>
      <c r="FB53" s="97">
        <f>Seniori!FB53</f>
        <v>0</v>
      </c>
      <c r="FC53" s="97">
        <f>Seniori!FC53</f>
        <v>0</v>
      </c>
      <c r="FD53" s="97">
        <f>Seniori!FD53</f>
        <v>0</v>
      </c>
      <c r="FE53" s="97">
        <f>Seniori!FE53</f>
        <v>0</v>
      </c>
      <c r="FF53" s="97">
        <f>Seniori!FF53</f>
        <v>0</v>
      </c>
      <c r="FG53" s="97">
        <f>Seniori!FG53</f>
        <v>0</v>
      </c>
      <c r="FH53" s="97">
        <f>Seniori!FH53</f>
        <v>0</v>
      </c>
      <c r="FI53" s="97">
        <f>Seniori!FI53</f>
        <v>0</v>
      </c>
      <c r="FJ53" s="97">
        <f>Seniori!FJ53</f>
        <v>0</v>
      </c>
      <c r="FK53" s="97">
        <f>Seniori!FK53</f>
        <v>0</v>
      </c>
      <c r="FL53" s="97">
        <f>Seniori!FL53</f>
        <v>0</v>
      </c>
      <c r="FM53" s="97">
        <f>Seniori!FM53</f>
        <v>0</v>
      </c>
      <c r="FN53" s="97">
        <f>Seniori!FN53</f>
        <v>0</v>
      </c>
      <c r="FO53" s="97">
        <f>Seniori!FO53</f>
        <v>0</v>
      </c>
      <c r="FP53" s="97">
        <f>Seniori!FP53</f>
        <v>0</v>
      </c>
      <c r="FQ53" s="97">
        <f>Seniori!FQ53</f>
        <v>0</v>
      </c>
      <c r="FR53" s="97">
        <f>Seniori!FR53</f>
        <v>0</v>
      </c>
      <c r="FS53" s="97">
        <f>Seniori!FS53</f>
        <v>0</v>
      </c>
      <c r="FT53" s="97">
        <f>Seniori!FT53</f>
        <v>0</v>
      </c>
      <c r="FU53" s="97">
        <f>Seniori!FU53</f>
        <v>0</v>
      </c>
      <c r="FV53" s="97">
        <f>Seniori!FV53</f>
        <v>0</v>
      </c>
      <c r="FW53" s="97">
        <f>Seniori!FW53</f>
        <v>0</v>
      </c>
      <c r="FX53" s="97">
        <f>Seniori!FX53</f>
        <v>0</v>
      </c>
      <c r="FY53" s="97">
        <f>Seniori!FY53</f>
        <v>0</v>
      </c>
      <c r="FZ53" s="97">
        <f>Seniori!FZ53</f>
        <v>0</v>
      </c>
      <c r="GA53" s="97">
        <f>Seniori!GA53</f>
        <v>0</v>
      </c>
      <c r="GB53" s="97">
        <f>Seniori!GB53</f>
        <v>0</v>
      </c>
      <c r="GC53" s="97">
        <f>Seniori!GC53</f>
        <v>0</v>
      </c>
      <c r="GD53" s="97">
        <f>Seniori!GD53</f>
        <v>0</v>
      </c>
      <c r="GE53" s="97">
        <f>Seniori!GE53</f>
        <v>0</v>
      </c>
      <c r="GF53" s="97">
        <f>Seniori!GF53</f>
        <v>0</v>
      </c>
      <c r="GG53" s="97">
        <f>Seniori!GG53</f>
        <v>0</v>
      </c>
      <c r="GH53" s="97">
        <f>Seniori!GH53</f>
        <v>0</v>
      </c>
      <c r="GI53" s="97">
        <f>Seniori!GI53</f>
        <v>0</v>
      </c>
      <c r="GJ53" s="97">
        <f>Seniori!GJ53</f>
        <v>0</v>
      </c>
      <c r="GK53" s="97">
        <f>Seniori!GK53</f>
        <v>0</v>
      </c>
      <c r="GL53" s="97">
        <f>Seniori!GL53</f>
        <v>0</v>
      </c>
      <c r="GM53" s="97">
        <f>Seniori!GM53</f>
        <v>0</v>
      </c>
      <c r="GN53" s="97">
        <f>Seniori!GN53</f>
        <v>5</v>
      </c>
      <c r="GO53" s="97">
        <f>Seniori!GO53</f>
        <v>0</v>
      </c>
      <c r="GP53" s="97">
        <f>Seniori!GP53</f>
        <v>0</v>
      </c>
      <c r="GQ53" s="97">
        <f>Seniori!GQ53</f>
        <v>0</v>
      </c>
      <c r="GR53" s="97">
        <f>Seniori!GR53</f>
        <v>0</v>
      </c>
      <c r="GS53" s="97">
        <f>Seniori!GS53</f>
        <v>0</v>
      </c>
      <c r="GT53" s="97">
        <f>Seniori!GT53</f>
        <v>0</v>
      </c>
      <c r="GU53" s="97">
        <f>Seniori!GU53</f>
        <v>0</v>
      </c>
      <c r="GV53" s="97">
        <f>Seniori!GV53</f>
        <v>0</v>
      </c>
      <c r="GW53" s="97">
        <f>Seniori!GW53</f>
        <v>0</v>
      </c>
      <c r="GX53" s="97">
        <f>Seniori!GX53</f>
        <v>0</v>
      </c>
      <c r="GY53" s="97">
        <f>Seniori!GY53</f>
        <v>0</v>
      </c>
      <c r="GZ53" s="97">
        <f>Seniori!GZ53</f>
        <v>0</v>
      </c>
      <c r="HA53" s="97">
        <f>Seniori!HA53</f>
        <v>0</v>
      </c>
      <c r="HB53" s="97">
        <f>Seniori!HB53</f>
        <v>0</v>
      </c>
      <c r="HC53" s="97">
        <f>Seniori!HC53</f>
        <v>0</v>
      </c>
      <c r="HD53" s="97">
        <f>Seniori!HD53</f>
        <v>0</v>
      </c>
      <c r="HE53" s="97">
        <f>Seniori!HE53</f>
        <v>0</v>
      </c>
      <c r="HF53" s="97">
        <f>Seniori!HF53</f>
        <v>0</v>
      </c>
      <c r="HG53" s="97">
        <f>Seniori!HG53</f>
        <v>0</v>
      </c>
      <c r="HH53" s="97">
        <f>Seniori!HH53</f>
        <v>0</v>
      </c>
      <c r="HI53" s="97">
        <f>Seniori!HI53</f>
        <v>0</v>
      </c>
      <c r="HJ53" s="97">
        <f>Seniori!HJ53</f>
        <v>0</v>
      </c>
      <c r="HK53" s="97">
        <f>Seniori!HK53</f>
        <v>8</v>
      </c>
      <c r="HL53" s="97">
        <f>Seniori!HL53</f>
        <v>0</v>
      </c>
      <c r="HM53" s="97">
        <f>Seniori!HM53</f>
        <v>0</v>
      </c>
      <c r="HN53" s="97">
        <f>Seniori!HN53</f>
        <v>1</v>
      </c>
      <c r="HO53" s="97">
        <f>Seniori!HO53</f>
        <v>0</v>
      </c>
      <c r="HP53" s="97">
        <f>Seniori!HP53</f>
        <v>0</v>
      </c>
      <c r="HQ53" s="97">
        <f>Seniori!HQ53</f>
        <v>0</v>
      </c>
      <c r="HR53" s="97">
        <f>Seniori!HR53</f>
        <v>0</v>
      </c>
      <c r="HS53" s="97">
        <f>Seniori!HS53</f>
        <v>0</v>
      </c>
      <c r="HT53" s="97">
        <f>Seniori!HT53</f>
        <v>0</v>
      </c>
      <c r="HU53" s="97">
        <f>Seniori!HU53</f>
        <v>2</v>
      </c>
      <c r="HV53" s="97">
        <f>Seniori!HV53</f>
        <v>0</v>
      </c>
      <c r="HW53" s="97">
        <f>Seniori!HW53</f>
        <v>0</v>
      </c>
      <c r="HX53" s="97">
        <f>Seniori!HX53</f>
        <v>1</v>
      </c>
      <c r="HY53" s="97">
        <f>Seniori!HY53</f>
        <v>0</v>
      </c>
      <c r="HZ53" s="97">
        <f>Seniori!HZ53</f>
        <v>0</v>
      </c>
      <c r="IA53" s="97">
        <f>Seniori!IA53</f>
        <v>0</v>
      </c>
      <c r="IB53" s="97">
        <f>Seniori!IB53</f>
        <v>0</v>
      </c>
      <c r="IC53" s="97">
        <f>Seniori!IC53</f>
        <v>0</v>
      </c>
      <c r="ID53" s="97">
        <f>Seniori!ID53</f>
        <v>0</v>
      </c>
      <c r="IE53" s="97">
        <f>Seniori!IE53</f>
        <v>0</v>
      </c>
      <c r="IF53" s="97">
        <f>Seniori!IF53</f>
        <v>0</v>
      </c>
      <c r="IG53" s="97">
        <f>Seniori!IG53</f>
        <v>0</v>
      </c>
      <c r="IH53" s="97">
        <f>Seniori!IH53</f>
        <v>0</v>
      </c>
      <c r="II53" s="97">
        <f>Seniori!II53</f>
        <v>0</v>
      </c>
      <c r="IJ53" s="97">
        <f>Seniori!IJ53</f>
        <v>0</v>
      </c>
      <c r="IK53" s="97">
        <f>Seniori!IK53</f>
        <v>0</v>
      </c>
      <c r="IL53" s="97">
        <f>Seniori!IL53</f>
        <v>0</v>
      </c>
      <c r="IM53" s="97">
        <f>Seniori!IM53</f>
        <v>0</v>
      </c>
      <c r="IN53" s="97">
        <f>Seniori!IN53</f>
        <v>0</v>
      </c>
      <c r="IO53" s="97">
        <f>Seniori!IO53</f>
        <v>0</v>
      </c>
      <c r="IP53" s="97">
        <f>Seniori!IP53</f>
        <v>0</v>
      </c>
      <c r="IQ53" s="97">
        <f>Seniori!IQ53</f>
        <v>0</v>
      </c>
      <c r="IR53" s="97">
        <f>Seniori!IR53</f>
        <v>0</v>
      </c>
      <c r="IS53" s="97">
        <f>Seniori!IS53</f>
        <v>0</v>
      </c>
      <c r="IT53" s="97">
        <f>Seniori!IT53</f>
        <v>0</v>
      </c>
      <c r="IU53" s="97">
        <f>Seniori!IU53</f>
        <v>0</v>
      </c>
      <c r="IV53" s="97">
        <f>Seniori!IV53</f>
        <v>0</v>
      </c>
      <c r="IW53" s="97">
        <f>Seniori!IW53</f>
        <v>0</v>
      </c>
      <c r="IX53" s="97">
        <f>Seniori!IX53</f>
        <v>0</v>
      </c>
      <c r="IY53" s="97">
        <f>Seniori!IY53</f>
        <v>0</v>
      </c>
      <c r="IZ53" s="97">
        <f>Seniori!IZ53</f>
        <v>0</v>
      </c>
      <c r="JA53" s="97">
        <f>Seniori!JA53</f>
        <v>0</v>
      </c>
      <c r="JB53" s="97">
        <f>Seniori!JB53</f>
        <v>0</v>
      </c>
      <c r="JC53" s="97">
        <f>Seniori!JC53</f>
        <v>0</v>
      </c>
      <c r="JD53" s="97">
        <f>Seniori!JD53</f>
        <v>0</v>
      </c>
      <c r="JE53" s="97">
        <f>Seniori!JE53</f>
        <v>0</v>
      </c>
      <c r="JF53" s="97">
        <f>Seniori!JF53</f>
        <v>0</v>
      </c>
      <c r="JG53" s="97">
        <f>Seniori!JG53</f>
        <v>0</v>
      </c>
      <c r="JH53" s="97">
        <f>Seniori!JH53</f>
        <v>0</v>
      </c>
      <c r="JI53" s="97">
        <f>Seniori!JI53</f>
        <v>0</v>
      </c>
      <c r="JJ53" s="97">
        <f>Seniori!JJ53</f>
        <v>0</v>
      </c>
      <c r="JK53" s="97">
        <f>Seniori!JK53</f>
        <v>0</v>
      </c>
      <c r="JL53" s="97">
        <f>Seniori!JL53</f>
        <v>0</v>
      </c>
      <c r="JM53" s="97">
        <f>Seniori!JM53</f>
        <v>0</v>
      </c>
      <c r="JN53" s="97">
        <f>Seniori!JN53</f>
        <v>0</v>
      </c>
      <c r="JO53" s="97">
        <f>Seniori!JO53</f>
        <v>0</v>
      </c>
      <c r="JP53" s="97">
        <f>Seniori!JP53</f>
        <v>0</v>
      </c>
      <c r="JQ53" s="97">
        <f>Seniori!JQ53</f>
        <v>0</v>
      </c>
      <c r="JR53" s="97">
        <f>Seniori!JR53</f>
        <v>0</v>
      </c>
      <c r="JS53" s="97">
        <f>Seniori!JS53</f>
        <v>0</v>
      </c>
      <c r="JT53" s="97">
        <f>Seniori!JT53</f>
        <v>0</v>
      </c>
      <c r="JU53" s="97">
        <f>Seniori!JU53</f>
        <v>0</v>
      </c>
      <c r="JV53" s="97">
        <f>Seniori!JV53</f>
        <v>0</v>
      </c>
      <c r="JW53" s="97">
        <f>Seniori!JW53</f>
        <v>0</v>
      </c>
      <c r="JX53" s="97">
        <f>Seniori!JX53</f>
        <v>0</v>
      </c>
      <c r="JY53" s="97">
        <f>Seniori!JY53</f>
        <v>0</v>
      </c>
      <c r="JZ53" s="97">
        <f>Seniori!JZ53</f>
        <v>0</v>
      </c>
      <c r="KA53" s="97">
        <f>Seniori!KA53</f>
        <v>0</v>
      </c>
      <c r="KB53" s="97">
        <f>Seniori!KB53</f>
        <v>0</v>
      </c>
      <c r="KC53" s="97">
        <f>Seniori!KC53</f>
        <v>0</v>
      </c>
      <c r="KD53" s="97">
        <f>Seniori!KD53</f>
        <v>0</v>
      </c>
      <c r="KE53" s="97">
        <f>Seniori!KE53</f>
        <v>0</v>
      </c>
      <c r="KF53" s="97">
        <f>Seniori!KF53</f>
        <v>0</v>
      </c>
      <c r="KG53" s="97">
        <f>Seniori!KG53</f>
        <v>0</v>
      </c>
      <c r="KH53" s="97">
        <f>Seniori!KH53</f>
        <v>0</v>
      </c>
      <c r="KI53" s="97">
        <f>Seniori!KI53</f>
        <v>0</v>
      </c>
      <c r="KJ53" s="97">
        <f>Seniori!KJ53</f>
        <v>0</v>
      </c>
      <c r="KK53" s="97">
        <f>Seniori!KK53</f>
        <v>0</v>
      </c>
      <c r="KL53" s="97">
        <f>Seniori!KL53</f>
        <v>0</v>
      </c>
      <c r="KM53" s="97">
        <f>Seniori!KM53</f>
        <v>0</v>
      </c>
      <c r="KN53" s="97">
        <f>Seniori!KN53</f>
        <v>0</v>
      </c>
      <c r="KO53" s="97">
        <f>Seniori!KO53</f>
        <v>0</v>
      </c>
      <c r="KP53" s="97">
        <f>Seniori!KP53</f>
        <v>0</v>
      </c>
      <c r="KQ53" s="97">
        <f>Seniori!KQ53</f>
        <v>0</v>
      </c>
      <c r="KR53" s="97">
        <f>Seniori!KR53</f>
        <v>0</v>
      </c>
      <c r="KS53" s="97">
        <f>Seniori!KS53</f>
        <v>0</v>
      </c>
      <c r="KT53" s="97">
        <f>Seniori!KT53</f>
        <v>0</v>
      </c>
      <c r="KU53" s="97">
        <f>Seniori!KU53</f>
        <v>0</v>
      </c>
      <c r="KV53" s="97">
        <f>Seniori!KV53</f>
        <v>0</v>
      </c>
      <c r="KW53" s="97">
        <f>Seniori!KW53</f>
        <v>0</v>
      </c>
      <c r="KX53" s="97">
        <f>Seniori!KX53</f>
        <v>0</v>
      </c>
      <c r="KY53" s="97">
        <f>Seniori!KY53</f>
        <v>0</v>
      </c>
      <c r="KZ53" s="97">
        <f>Seniori!KZ53</f>
        <v>0</v>
      </c>
      <c r="LA53" s="97">
        <f>Seniori!LA53</f>
        <v>0</v>
      </c>
      <c r="LB53" s="97">
        <f>Seniori!LB53</f>
        <v>0</v>
      </c>
      <c r="LC53" s="97">
        <f>Seniori!LC53</f>
        <v>0</v>
      </c>
      <c r="LD53" s="97">
        <f>Seniori!LD53</f>
        <v>0</v>
      </c>
      <c r="LE53" s="97">
        <f>Seniori!LE53</f>
        <v>0</v>
      </c>
      <c r="LF53" s="97">
        <f>Seniori!LF53</f>
        <v>0</v>
      </c>
      <c r="LG53" s="97">
        <f>Seniori!LG53</f>
        <v>0</v>
      </c>
      <c r="LH53" s="97">
        <f>Seniori!LH53</f>
        <v>0</v>
      </c>
      <c r="LI53" s="97">
        <f>Seniori!LI53</f>
        <v>0</v>
      </c>
      <c r="LJ53" s="97">
        <f>Seniori!LJ53</f>
        <v>0</v>
      </c>
      <c r="LK53" s="97">
        <f>Seniori!LK53</f>
        <v>0</v>
      </c>
      <c r="LL53" s="97">
        <f>Seniori!LL53</f>
        <v>0</v>
      </c>
      <c r="LM53" s="97">
        <f>Seniori!LM53</f>
        <v>0</v>
      </c>
      <c r="LN53" s="97">
        <f>Seniori!LN53</f>
        <v>0</v>
      </c>
      <c r="LO53" s="97">
        <f>Seniori!LO53</f>
        <v>0</v>
      </c>
      <c r="LP53" s="97">
        <f>Seniori!LP53</f>
        <v>0</v>
      </c>
      <c r="LQ53" s="97">
        <f>Seniori!LQ53</f>
        <v>0</v>
      </c>
      <c r="LR53" s="97">
        <f>Seniori!LR53</f>
        <v>0</v>
      </c>
      <c r="LS53" s="97">
        <f>Seniori!LS53</f>
        <v>0</v>
      </c>
      <c r="LT53" s="97">
        <f>Seniori!LT53</f>
        <v>0</v>
      </c>
      <c r="LU53" s="97">
        <f>Seniori!LU53</f>
        <v>0</v>
      </c>
      <c r="LV53" s="97">
        <f>Seniori!LV53</f>
        <v>0</v>
      </c>
      <c r="LW53" s="97">
        <f>Seniori!LW53</f>
        <v>0</v>
      </c>
      <c r="LX53" s="97">
        <f>Seniori!LX53</f>
        <v>0</v>
      </c>
      <c r="LY53" s="97">
        <f>Seniori!LY53</f>
        <v>0</v>
      </c>
      <c r="LZ53" s="97">
        <f>Seniori!LZ53</f>
        <v>0</v>
      </c>
      <c r="MA53" s="97">
        <f>Seniori!MA53</f>
        <v>0</v>
      </c>
      <c r="MB53" s="97">
        <f>Seniori!MB53</f>
        <v>0</v>
      </c>
      <c r="MC53" s="97">
        <f>Seniori!MC53</f>
        <v>0</v>
      </c>
      <c r="MD53" s="97">
        <f>Seniori!MD53</f>
        <v>0</v>
      </c>
      <c r="ME53" s="97">
        <f>Seniori!ME53</f>
        <v>0</v>
      </c>
      <c r="MF53" s="97">
        <f>Seniori!MF53</f>
        <v>0</v>
      </c>
      <c r="MG53" s="97">
        <f>Seniori!MG53</f>
        <v>0</v>
      </c>
      <c r="MH53" s="97">
        <f>Seniori!MH53</f>
        <v>0</v>
      </c>
      <c r="MI53" s="97">
        <f>Seniori!MI53</f>
        <v>0</v>
      </c>
      <c r="MJ53" s="97">
        <f>Seniori!MJ53</f>
        <v>0</v>
      </c>
      <c r="MK53" s="97">
        <f>Seniori!MK53</f>
        <v>0</v>
      </c>
      <c r="ML53" s="97">
        <f>Seniori!ML53</f>
        <v>0</v>
      </c>
      <c r="MM53" s="97">
        <f>Seniori!MM53</f>
        <v>0</v>
      </c>
      <c r="MN53" s="97">
        <f>Seniori!MN53</f>
        <v>0</v>
      </c>
      <c r="MO53" s="97">
        <f>Seniori!MO53</f>
        <v>0</v>
      </c>
      <c r="MP53" s="97">
        <f>Seniori!MP53</f>
        <v>0</v>
      </c>
      <c r="MQ53" s="97">
        <f>Seniori!MQ53</f>
        <v>0</v>
      </c>
      <c r="MR53" s="97">
        <f>Seniori!MR53</f>
        <v>0</v>
      </c>
      <c r="MS53" s="97">
        <f>Seniori!MS53</f>
        <v>0</v>
      </c>
      <c r="MT53" s="97">
        <f>Seniori!MT53</f>
        <v>0</v>
      </c>
      <c r="MU53" s="97">
        <f>Seniori!MU53</f>
        <v>0</v>
      </c>
      <c r="MV53" s="97">
        <f>Seniori!MV53</f>
        <v>0</v>
      </c>
      <c r="MW53" s="97">
        <f>Seniori!MW53</f>
        <v>0</v>
      </c>
      <c r="MX53" s="97">
        <f>Seniori!MX53</f>
        <v>0</v>
      </c>
      <c r="MY53" s="97">
        <f>Seniori!MY53</f>
        <v>0</v>
      </c>
      <c r="MZ53" s="97">
        <f>Seniori!MZ53</f>
        <v>0</v>
      </c>
      <c r="NA53" s="97">
        <f>Seniori!NA53</f>
        <v>0</v>
      </c>
      <c r="NB53" s="97">
        <f>Seniori!NB53</f>
        <v>0</v>
      </c>
      <c r="NC53" s="97">
        <f>Seniori!NC53</f>
        <v>0</v>
      </c>
      <c r="ND53" s="97">
        <f>Seniori!ND53</f>
        <v>0</v>
      </c>
      <c r="NE53" s="97">
        <f>Seniori!NE53</f>
        <v>0</v>
      </c>
      <c r="NF53" s="97">
        <f>Seniori!NF53</f>
        <v>0</v>
      </c>
      <c r="NG53" s="97">
        <f>Seniori!NG53</f>
        <v>0</v>
      </c>
      <c r="NH53" s="97">
        <f>Seniori!NH53</f>
        <v>0</v>
      </c>
      <c r="NI53" s="97">
        <f>Seniori!NI53</f>
        <v>0</v>
      </c>
      <c r="NJ53" s="97">
        <f>Seniori!NJ53</f>
        <v>0</v>
      </c>
      <c r="NK53" s="97">
        <f>Seniori!NK53</f>
        <v>0</v>
      </c>
      <c r="NL53" s="97">
        <f>Seniori!NL53</f>
        <v>0</v>
      </c>
      <c r="NM53" s="97">
        <f>Seniori!NM53</f>
        <v>0</v>
      </c>
      <c r="NN53" s="97">
        <f>Seniori!NN53</f>
        <v>0</v>
      </c>
      <c r="NO53" s="97">
        <f>Seniori!NO53</f>
        <v>0</v>
      </c>
      <c r="NP53" s="97">
        <f>Seniori!NP53</f>
        <v>0</v>
      </c>
      <c r="NQ53" s="97">
        <f>Seniori!NQ53</f>
        <v>0</v>
      </c>
      <c r="NR53" s="97">
        <f>Seniori!NR53</f>
        <v>0</v>
      </c>
      <c r="NS53" s="97">
        <f>Seniori!NS53</f>
        <v>0</v>
      </c>
      <c r="NT53" s="97">
        <f>Seniori!NT53</f>
        <v>0</v>
      </c>
      <c r="NU53" s="97">
        <f>Seniori!NU53</f>
        <v>0</v>
      </c>
      <c r="NV53" s="97">
        <f>Seniori!NV53</f>
        <v>0</v>
      </c>
      <c r="NW53" s="97">
        <f>Seniori!NW53</f>
        <v>0</v>
      </c>
      <c r="NX53" s="97">
        <f>Seniori!NX53</f>
        <v>0</v>
      </c>
      <c r="NY53" s="97">
        <f>Seniori!NY53</f>
        <v>0</v>
      </c>
      <c r="NZ53" s="97">
        <f>Seniori!NZ53</f>
        <v>0</v>
      </c>
      <c r="OA53" s="97">
        <f>Seniori!OA53</f>
        <v>0</v>
      </c>
      <c r="OB53" s="97">
        <f>Seniori!OB53</f>
        <v>0</v>
      </c>
      <c r="OC53" s="97">
        <f>Seniori!OC53</f>
        <v>0</v>
      </c>
      <c r="OD53" s="97">
        <f>Seniori!OD53</f>
        <v>0</v>
      </c>
      <c r="OE53" s="97">
        <f>Seniori!OE53</f>
        <v>0</v>
      </c>
      <c r="OF53" s="97">
        <f>Seniori!OF53</f>
        <v>0</v>
      </c>
      <c r="OG53" s="97">
        <f>Seniori!OG53</f>
        <v>0</v>
      </c>
      <c r="OH53" s="97">
        <f>Seniori!OH53</f>
        <v>0</v>
      </c>
      <c r="OI53" s="97">
        <f>Seniori!OI53</f>
        <v>0</v>
      </c>
      <c r="OJ53" s="97">
        <f>Seniori!OJ53</f>
        <v>0</v>
      </c>
      <c r="OK53" s="97">
        <f>Seniori!OK53</f>
        <v>0</v>
      </c>
      <c r="OL53" s="97">
        <f>Seniori!OL53</f>
        <v>0</v>
      </c>
      <c r="OM53" s="97">
        <f>Seniori!OM53</f>
        <v>0</v>
      </c>
      <c r="ON53" s="97">
        <f>Seniori!ON53</f>
        <v>0</v>
      </c>
      <c r="OO53" s="97">
        <f>Seniori!OO53</f>
        <v>0</v>
      </c>
      <c r="OP53" s="97">
        <f>Seniori!OP53</f>
        <v>0</v>
      </c>
      <c r="OQ53" s="97">
        <f>Seniori!OQ53</f>
        <v>0</v>
      </c>
      <c r="OR53" s="97">
        <f>Seniori!OR53</f>
        <v>0</v>
      </c>
      <c r="OS53" s="97">
        <f>Seniori!OS53</f>
        <v>0</v>
      </c>
      <c r="OT53" s="97">
        <f>Seniori!OT53</f>
        <v>0</v>
      </c>
      <c r="OU53" s="97">
        <f>Seniori!OU53</f>
        <v>0</v>
      </c>
      <c r="OV53" s="97">
        <f>Seniori!OV53</f>
        <v>0</v>
      </c>
      <c r="OW53" s="97">
        <f>Seniori!OW53</f>
        <v>0</v>
      </c>
      <c r="OX53" s="97">
        <f>Seniori!OX53</f>
        <v>0</v>
      </c>
      <c r="OY53" s="97">
        <f>Seniori!OY53</f>
        <v>0</v>
      </c>
      <c r="OZ53" s="97">
        <f>Seniori!OZ53</f>
        <v>0</v>
      </c>
      <c r="PA53" s="97">
        <f>Seniori!PA53</f>
        <v>0</v>
      </c>
      <c r="PB53" s="97">
        <f>Seniori!PB53</f>
        <v>0</v>
      </c>
      <c r="PC53" s="97">
        <f>Seniori!PC53</f>
        <v>0</v>
      </c>
      <c r="PD53" s="97">
        <f>Seniori!PD53</f>
        <v>0</v>
      </c>
      <c r="PE53" s="97">
        <f>Seniori!PE53</f>
        <v>0</v>
      </c>
      <c r="PF53" s="97">
        <f>Seniori!PF53</f>
        <v>0</v>
      </c>
      <c r="PG53" s="97">
        <f>Seniori!PG53</f>
        <v>0</v>
      </c>
      <c r="PH53" s="97">
        <f>Seniori!PH53</f>
        <v>0</v>
      </c>
      <c r="PI53" s="97">
        <f>Seniori!PI53</f>
        <v>0</v>
      </c>
      <c r="PJ53" s="97">
        <f>Seniori!PJ53</f>
        <v>0</v>
      </c>
      <c r="PK53" s="97">
        <f>Seniori!PK53</f>
        <v>0</v>
      </c>
      <c r="PL53" s="97">
        <f>Seniori!PL53</f>
        <v>0</v>
      </c>
      <c r="PM53" s="97">
        <f>Seniori!PM53</f>
        <v>0</v>
      </c>
      <c r="PN53" s="97">
        <f>Seniori!PN53</f>
        <v>0</v>
      </c>
      <c r="PO53" s="97">
        <f>Seniori!PO53</f>
        <v>0</v>
      </c>
      <c r="PP53" s="97">
        <f>Seniori!PP53</f>
        <v>0</v>
      </c>
      <c r="PQ53" s="97">
        <f>Seniori!PQ53</f>
        <v>0</v>
      </c>
      <c r="PR53" s="97">
        <f>Seniori!PR53</f>
        <v>0</v>
      </c>
      <c r="PS53" s="97">
        <f>Seniori!PS53</f>
        <v>0</v>
      </c>
      <c r="PT53" s="97">
        <f>Seniori!PT53</f>
        <v>0</v>
      </c>
      <c r="PU53" s="97">
        <f>Seniori!PU53</f>
        <v>0</v>
      </c>
      <c r="PV53" s="97">
        <f>Seniori!PV53</f>
        <v>0</v>
      </c>
      <c r="PW53" s="97">
        <f>Seniori!PW53</f>
        <v>0</v>
      </c>
      <c r="PX53" s="97">
        <f>Seniori!PX53</f>
        <v>0</v>
      </c>
      <c r="PY53" s="97">
        <f>Seniori!PY53</f>
        <v>0</v>
      </c>
      <c r="PZ53" s="97">
        <f>Seniori!PZ53</f>
        <v>0</v>
      </c>
      <c r="QA53" s="97">
        <f>Seniori!QA53</f>
        <v>0</v>
      </c>
      <c r="QB53" s="97">
        <f>Seniori!QB53</f>
        <v>0</v>
      </c>
      <c r="QC53" s="97">
        <f>Seniori!QC53</f>
        <v>0</v>
      </c>
      <c r="QD53" s="97">
        <f>Seniori!QD53</f>
        <v>0</v>
      </c>
      <c r="QE53" s="97">
        <f>Seniori!QE53</f>
        <v>0</v>
      </c>
      <c r="QF53" s="97">
        <f>Seniori!QF53</f>
        <v>0</v>
      </c>
      <c r="QG53" s="97">
        <f>Seniori!QG53</f>
        <v>0</v>
      </c>
      <c r="QH53" s="97">
        <f>Seniori!QH53</f>
        <v>0</v>
      </c>
      <c r="QI53" s="97">
        <f>Seniori!QI53</f>
        <v>0</v>
      </c>
      <c r="QJ53" s="97">
        <f>Seniori!QJ53</f>
        <v>0</v>
      </c>
      <c r="QK53" s="97">
        <f>Seniori!QK53</f>
        <v>0</v>
      </c>
      <c r="QL53" s="97">
        <f>Seniori!QL53</f>
        <v>0</v>
      </c>
      <c r="QM53" s="97">
        <f>Seniori!QM53</f>
        <v>0</v>
      </c>
      <c r="QN53" s="97">
        <f>Seniori!QN53</f>
        <v>0</v>
      </c>
      <c r="QO53" s="97">
        <f>Seniori!QO53</f>
        <v>0</v>
      </c>
      <c r="QP53" s="97">
        <f>Seniori!QP53</f>
        <v>0</v>
      </c>
      <c r="QQ53" s="97">
        <f>Seniori!QQ53</f>
        <v>0</v>
      </c>
      <c r="QR53" s="97">
        <f>Seniori!QR53</f>
        <v>0</v>
      </c>
      <c r="QS53" s="97">
        <f>Seniori!QS53</f>
        <v>0</v>
      </c>
      <c r="QT53" s="97">
        <f>Seniori!QT53</f>
        <v>0</v>
      </c>
      <c r="QU53" s="97">
        <f>Seniori!QU53</f>
        <v>0</v>
      </c>
      <c r="QV53" s="97">
        <f>Seniori!QV53</f>
        <v>0</v>
      </c>
      <c r="QW53" s="97">
        <f>Seniori!QW53</f>
        <v>0</v>
      </c>
      <c r="QX53" s="97">
        <f>Seniori!QX53</f>
        <v>0</v>
      </c>
      <c r="QY53" s="97">
        <f>Seniori!QY53</f>
        <v>0</v>
      </c>
      <c r="QZ53" s="97">
        <f>Seniori!QZ53</f>
        <v>0</v>
      </c>
      <c r="RA53" s="97">
        <f>Seniori!RA53</f>
        <v>0</v>
      </c>
      <c r="RB53" s="97">
        <f>Seniori!RB53</f>
        <v>0</v>
      </c>
      <c r="RC53" s="97">
        <f>Seniori!RC53</f>
        <v>0</v>
      </c>
      <c r="RD53" s="97">
        <f>Seniori!RD53</f>
        <v>0</v>
      </c>
      <c r="RE53" s="97">
        <f>Seniori!RE53</f>
        <v>0</v>
      </c>
      <c r="RF53" s="97">
        <f>Seniori!RF53</f>
        <v>0</v>
      </c>
      <c r="RG53" s="97">
        <f>Seniori!RG53</f>
        <v>0</v>
      </c>
      <c r="RH53" s="97">
        <f>Seniori!RH53</f>
        <v>0</v>
      </c>
      <c r="RI53" s="97">
        <f>Seniori!RI53</f>
        <v>0</v>
      </c>
      <c r="RJ53" s="97">
        <f>Seniori!RJ53</f>
        <v>0</v>
      </c>
      <c r="RK53" s="97">
        <f>Seniori!RK53</f>
        <v>0</v>
      </c>
      <c r="RL53" s="97">
        <f>Seniori!RL53</f>
        <v>0</v>
      </c>
      <c r="RM53" s="97">
        <f>Seniori!RM53</f>
        <v>0</v>
      </c>
      <c r="RN53" s="97">
        <f>Seniori!RN53</f>
        <v>0</v>
      </c>
      <c r="RO53" s="97">
        <f>Seniori!RO53</f>
        <v>0</v>
      </c>
      <c r="RP53" s="97">
        <f>Seniori!RP53</f>
        <v>0</v>
      </c>
      <c r="RQ53" s="97">
        <f>Seniori!RQ53</f>
        <v>0</v>
      </c>
      <c r="RR53" s="97">
        <f>Seniori!RR53</f>
        <v>0</v>
      </c>
      <c r="RS53" s="97">
        <f>Seniori!RS53</f>
        <v>0</v>
      </c>
      <c r="RT53" s="97">
        <f>Seniori!RT53</f>
        <v>0</v>
      </c>
      <c r="RU53" s="97">
        <f>Seniori!RU53</f>
        <v>0</v>
      </c>
      <c r="RV53" s="97">
        <f>Seniori!RV53</f>
        <v>0</v>
      </c>
      <c r="RW53" s="97">
        <f>Seniori!RW53</f>
        <v>0</v>
      </c>
      <c r="RX53" s="97">
        <f>Seniori!RX53</f>
        <v>0</v>
      </c>
      <c r="RY53" s="97">
        <f>Seniori!RY53</f>
        <v>0</v>
      </c>
      <c r="RZ53" s="97">
        <f>Seniori!RZ53</f>
        <v>0</v>
      </c>
      <c r="SA53" s="97">
        <f>Seniori!SA53</f>
        <v>0</v>
      </c>
      <c r="SB53" s="97">
        <f>Seniori!SB53</f>
        <v>0</v>
      </c>
      <c r="SC53" s="97">
        <f>Seniori!SC53</f>
        <v>0</v>
      </c>
      <c r="SD53" s="97">
        <f>Seniori!SD53</f>
        <v>0</v>
      </c>
      <c r="SE53" s="97">
        <f>Seniori!SE53</f>
        <v>0</v>
      </c>
      <c r="SF53" s="97">
        <f>Seniori!SF53</f>
        <v>0</v>
      </c>
      <c r="SG53" s="97">
        <f>Seniori!SG53</f>
        <v>0</v>
      </c>
      <c r="SH53" s="97">
        <f>Seniori!SH53</f>
        <v>0</v>
      </c>
      <c r="SI53" s="97">
        <f>Seniori!SI53</f>
        <v>0</v>
      </c>
      <c r="SJ53" s="97">
        <f>Seniori!SJ53</f>
        <v>0</v>
      </c>
      <c r="SK53" s="97">
        <f>Seniori!SK53</f>
        <v>0</v>
      </c>
      <c r="SL53" s="97">
        <f>Seniori!SL53</f>
        <v>0</v>
      </c>
      <c r="SM53" s="97">
        <f>Seniori!SM53</f>
        <v>0</v>
      </c>
      <c r="SN53" s="97">
        <f>Seniori!SN53</f>
        <v>0</v>
      </c>
      <c r="SO53" s="97">
        <f>Seniori!SO53</f>
        <v>0</v>
      </c>
      <c r="SP53" s="97">
        <f>Seniori!SP53</f>
        <v>0</v>
      </c>
      <c r="SQ53" s="97">
        <f>Seniori!SQ53</f>
        <v>0</v>
      </c>
      <c r="SR53" s="97">
        <f>Seniori!SR53</f>
        <v>0</v>
      </c>
      <c r="SS53" s="97">
        <f>Seniori!SS53</f>
        <v>0</v>
      </c>
      <c r="ST53" s="97">
        <f>Seniori!ST53</f>
        <v>0</v>
      </c>
      <c r="SU53" s="97">
        <f>Seniori!SU53</f>
        <v>0</v>
      </c>
      <c r="SV53" s="97">
        <f>Seniori!SV53</f>
        <v>0</v>
      </c>
      <c r="SW53" s="97">
        <f>Seniori!SW53</f>
        <v>0</v>
      </c>
      <c r="SX53" s="97">
        <f>Seniori!SX53</f>
        <v>0</v>
      </c>
      <c r="SY53" s="97">
        <f>Seniori!SY53</f>
        <v>0</v>
      </c>
      <c r="SZ53" s="97">
        <f>Seniori!SZ53</f>
        <v>0</v>
      </c>
      <c r="TA53" s="97">
        <f>Seniori!TA53</f>
        <v>0</v>
      </c>
      <c r="TB53" s="97">
        <f>Seniori!TB53</f>
        <v>0</v>
      </c>
    </row>
    <row r="54" spans="1:522" s="1" customFormat="1" ht="18" customHeight="1" x14ac:dyDescent="0.2">
      <c r="A54" s="12"/>
      <c r="B54" s="11" t="s">
        <v>288</v>
      </c>
      <c r="C54" s="1">
        <v>12751</v>
      </c>
      <c r="D54" s="1">
        <v>2020</v>
      </c>
      <c r="E54" s="59" t="s">
        <v>68</v>
      </c>
      <c r="F54" s="1">
        <v>6761</v>
      </c>
      <c r="G54" s="9" t="s">
        <v>94</v>
      </c>
      <c r="H54" s="4" t="s">
        <v>19</v>
      </c>
      <c r="I54" s="1">
        <f t="shared" si="0"/>
        <v>0</v>
      </c>
      <c r="J54" s="12">
        <f>Tabuľka3[[#This Row],[Stĺpec9]]+I55</f>
        <v>22</v>
      </c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  <c r="AA54" s="97"/>
      <c r="AB54" s="97"/>
      <c r="AC54" s="97"/>
      <c r="AD54" s="97"/>
      <c r="AE54" s="97"/>
      <c r="AF54" s="97"/>
      <c r="AG54" s="97"/>
      <c r="AH54" s="97"/>
      <c r="AI54" s="97"/>
      <c r="AJ54" s="97"/>
      <c r="AK54" s="97"/>
      <c r="AL54" s="97"/>
      <c r="AM54" s="97"/>
      <c r="AN54" s="97"/>
      <c r="AO54" s="97"/>
      <c r="AP54" s="97"/>
      <c r="AQ54" s="97"/>
      <c r="AR54" s="97"/>
      <c r="AS54" s="97"/>
      <c r="AT54" s="97"/>
      <c r="AU54" s="97"/>
      <c r="AV54" s="97"/>
      <c r="AW54" s="97"/>
      <c r="AX54" s="97"/>
      <c r="AY54" s="97"/>
      <c r="AZ54" s="97"/>
      <c r="BA54" s="97"/>
      <c r="BB54" s="97"/>
      <c r="BC54" s="97"/>
      <c r="BD54" s="97"/>
      <c r="BE54" s="97"/>
      <c r="BF54" s="97"/>
      <c r="BG54" s="97"/>
      <c r="BH54" s="97"/>
      <c r="BI54" s="97"/>
      <c r="BJ54" s="97"/>
      <c r="BK54" s="97"/>
      <c r="BL54" s="97"/>
      <c r="BM54" s="97"/>
      <c r="BN54" s="97"/>
      <c r="BO54" s="97"/>
      <c r="BP54" s="97"/>
      <c r="BQ54" s="97"/>
      <c r="BR54" s="97"/>
      <c r="BS54" s="97"/>
      <c r="BT54" s="97"/>
      <c r="BU54" s="97"/>
      <c r="BV54" s="97"/>
      <c r="BW54" s="97"/>
      <c r="BX54" s="97"/>
      <c r="BY54" s="97"/>
      <c r="BZ54" s="97"/>
      <c r="CA54" s="97"/>
      <c r="CB54" s="97"/>
      <c r="CC54" s="97"/>
      <c r="CD54" s="97"/>
      <c r="CE54" s="97"/>
      <c r="CF54" s="97"/>
      <c r="CG54" s="97"/>
      <c r="CH54" s="97"/>
      <c r="CI54" s="97"/>
      <c r="CJ54" s="97"/>
      <c r="CK54" s="97"/>
      <c r="CL54" s="97"/>
      <c r="CM54" s="97"/>
      <c r="CN54" s="97"/>
      <c r="CO54" s="97"/>
      <c r="CP54" s="97"/>
      <c r="CQ54" s="97"/>
      <c r="CR54" s="97"/>
      <c r="CS54" s="97"/>
      <c r="CT54" s="97"/>
      <c r="CU54" s="97"/>
      <c r="CV54" s="97"/>
      <c r="CW54" s="97"/>
      <c r="CX54" s="97"/>
      <c r="CY54" s="97"/>
      <c r="CZ54" s="97"/>
      <c r="DA54" s="97"/>
      <c r="DB54" s="97"/>
      <c r="DC54" s="97"/>
      <c r="DD54" s="97"/>
      <c r="DE54" s="97"/>
      <c r="DF54" s="97"/>
      <c r="DG54" s="97"/>
      <c r="DH54" s="97"/>
      <c r="DI54" s="97"/>
      <c r="DJ54" s="97"/>
      <c r="DK54" s="97"/>
      <c r="DL54" s="97"/>
      <c r="DM54" s="97"/>
      <c r="DN54" s="97"/>
      <c r="DO54" s="97"/>
      <c r="DP54" s="97"/>
      <c r="DQ54" s="97"/>
      <c r="DR54" s="97"/>
      <c r="DS54" s="97"/>
      <c r="DT54" s="97"/>
      <c r="DU54" s="97"/>
      <c r="DV54" s="97"/>
      <c r="DW54" s="97"/>
      <c r="DX54" s="97"/>
      <c r="DY54" s="97"/>
      <c r="DZ54" s="97"/>
      <c r="EA54" s="97"/>
      <c r="EB54" s="97"/>
      <c r="EC54" s="97"/>
      <c r="ED54" s="97"/>
      <c r="EE54" s="97"/>
      <c r="EF54" s="97"/>
      <c r="EG54" s="97"/>
      <c r="EH54" s="97"/>
      <c r="EI54" s="97"/>
      <c r="EJ54" s="97"/>
      <c r="EK54" s="97"/>
      <c r="EL54" s="97"/>
      <c r="EM54" s="97"/>
      <c r="EN54" s="97"/>
      <c r="EO54" s="97"/>
      <c r="EP54" s="97"/>
      <c r="EQ54" s="97"/>
      <c r="ER54" s="97"/>
      <c r="ES54" s="97"/>
      <c r="ET54" s="97"/>
      <c r="EU54" s="97"/>
      <c r="EV54" s="97"/>
      <c r="EW54" s="97"/>
      <c r="EX54" s="97"/>
      <c r="EY54" s="97"/>
      <c r="EZ54" s="97"/>
      <c r="FA54" s="97"/>
      <c r="FB54" s="97"/>
      <c r="FC54" s="97"/>
      <c r="FD54" s="97"/>
      <c r="FE54" s="97"/>
      <c r="FF54" s="97"/>
      <c r="FG54" s="97"/>
      <c r="FH54" s="97"/>
      <c r="FI54" s="97"/>
      <c r="FJ54" s="97"/>
      <c r="FK54" s="97"/>
      <c r="FL54" s="97"/>
      <c r="FM54" s="97"/>
      <c r="FN54" s="97"/>
      <c r="FO54" s="97"/>
      <c r="FP54" s="97"/>
      <c r="FQ54" s="97"/>
      <c r="FR54" s="97"/>
      <c r="FS54" s="97"/>
      <c r="FT54" s="97"/>
      <c r="FU54" s="97"/>
      <c r="FV54" s="97"/>
      <c r="FW54" s="97"/>
      <c r="FX54" s="97"/>
      <c r="FY54" s="97"/>
      <c r="FZ54" s="97"/>
      <c r="GA54" s="97"/>
      <c r="GB54" s="97"/>
      <c r="GC54" s="97"/>
      <c r="GD54" s="97"/>
      <c r="GE54" s="97"/>
      <c r="GF54" s="97"/>
      <c r="GG54" s="97"/>
      <c r="GH54" s="97"/>
      <c r="GI54" s="97"/>
      <c r="GJ54" s="97"/>
      <c r="GK54" s="97"/>
      <c r="GL54" s="97"/>
      <c r="GM54" s="97"/>
      <c r="GN54" s="97"/>
      <c r="GO54" s="97"/>
      <c r="GP54" s="97"/>
      <c r="GQ54" s="97"/>
      <c r="GR54" s="97"/>
      <c r="GS54" s="97"/>
      <c r="GT54" s="97"/>
      <c r="GU54" s="97"/>
      <c r="GV54" s="97"/>
      <c r="GW54" s="97"/>
      <c r="GX54" s="97"/>
      <c r="GY54" s="97"/>
      <c r="GZ54" s="97"/>
      <c r="HA54" s="97"/>
      <c r="HB54" s="97"/>
      <c r="HC54" s="97"/>
      <c r="HD54" s="97"/>
      <c r="HE54" s="97"/>
      <c r="HF54" s="97"/>
      <c r="HG54" s="97"/>
      <c r="HH54" s="97"/>
      <c r="HI54" s="97"/>
      <c r="HJ54" s="97"/>
      <c r="HK54" s="97"/>
      <c r="HL54" s="97"/>
      <c r="HM54" s="97"/>
      <c r="HN54" s="97"/>
      <c r="HO54" s="97"/>
      <c r="HP54" s="97"/>
      <c r="HQ54" s="97"/>
      <c r="HR54" s="97"/>
      <c r="HS54" s="97"/>
      <c r="HT54" s="97"/>
      <c r="HU54" s="97"/>
      <c r="HV54" s="97"/>
      <c r="HW54" s="97"/>
      <c r="HX54" s="97"/>
      <c r="HY54" s="97"/>
      <c r="HZ54" s="97"/>
      <c r="IA54" s="97"/>
      <c r="IB54" s="97"/>
      <c r="IC54" s="97"/>
      <c r="ID54" s="97"/>
      <c r="IE54" s="97"/>
      <c r="IF54" s="97"/>
      <c r="IG54" s="97"/>
      <c r="IH54" s="97"/>
      <c r="II54" s="97"/>
      <c r="IJ54" s="97"/>
      <c r="IK54" s="97"/>
      <c r="IL54" s="97"/>
      <c r="IM54" s="97"/>
      <c r="IN54" s="97"/>
      <c r="IO54" s="97"/>
      <c r="IP54" s="97"/>
      <c r="IQ54" s="97"/>
      <c r="IR54" s="97"/>
      <c r="IS54" s="97"/>
      <c r="IT54" s="97"/>
      <c r="IU54" s="97"/>
      <c r="IV54" s="97"/>
      <c r="IW54" s="97"/>
      <c r="IX54" s="97"/>
      <c r="IY54" s="97"/>
      <c r="IZ54" s="97"/>
      <c r="JA54" s="97"/>
      <c r="JB54" s="97"/>
      <c r="JC54" s="97"/>
      <c r="JD54" s="97"/>
      <c r="JE54" s="97"/>
      <c r="JF54" s="97"/>
      <c r="JG54" s="97"/>
      <c r="JH54" s="97"/>
      <c r="JI54" s="97"/>
      <c r="JJ54" s="97"/>
      <c r="JK54" s="97"/>
      <c r="JL54" s="97"/>
      <c r="JM54" s="97"/>
      <c r="JN54" s="97"/>
      <c r="JO54" s="97"/>
      <c r="JP54" s="97"/>
      <c r="JQ54" s="97"/>
      <c r="JR54" s="97"/>
      <c r="JS54" s="97"/>
      <c r="JT54" s="97"/>
      <c r="JU54" s="97"/>
      <c r="JV54" s="97"/>
      <c r="JW54" s="97"/>
      <c r="JX54" s="97"/>
      <c r="JY54" s="97"/>
      <c r="JZ54" s="97"/>
      <c r="KA54" s="97"/>
      <c r="KB54" s="97"/>
      <c r="KC54" s="97"/>
      <c r="KD54" s="97"/>
      <c r="KE54" s="97"/>
      <c r="KF54" s="97"/>
      <c r="KG54" s="97"/>
      <c r="KH54" s="97"/>
      <c r="KI54" s="97"/>
      <c r="KJ54" s="97"/>
      <c r="KK54" s="97"/>
      <c r="KL54" s="97"/>
      <c r="KM54" s="97"/>
      <c r="KN54" s="97"/>
      <c r="KO54" s="97"/>
      <c r="KP54" s="97"/>
      <c r="KQ54" s="97"/>
      <c r="KR54" s="97"/>
      <c r="KS54" s="97"/>
      <c r="KT54" s="97"/>
      <c r="KU54" s="97"/>
      <c r="KV54" s="97"/>
      <c r="KW54" s="97"/>
      <c r="KX54" s="97"/>
      <c r="KY54" s="97"/>
      <c r="KZ54" s="97"/>
      <c r="LA54" s="97"/>
      <c r="LB54" s="97"/>
      <c r="LC54" s="97"/>
      <c r="LD54" s="97"/>
      <c r="LE54" s="97"/>
      <c r="LF54" s="97"/>
      <c r="LG54" s="97"/>
      <c r="LH54" s="97"/>
      <c r="LI54" s="97"/>
      <c r="LJ54" s="97"/>
      <c r="LK54" s="97"/>
      <c r="LL54" s="97"/>
      <c r="LM54" s="97"/>
      <c r="LN54" s="97"/>
      <c r="LO54" s="97"/>
      <c r="LP54" s="97"/>
      <c r="LQ54" s="97"/>
      <c r="LR54" s="97"/>
      <c r="LS54" s="97"/>
      <c r="LT54" s="97"/>
      <c r="LU54" s="97"/>
      <c r="LV54" s="97"/>
      <c r="LW54" s="97"/>
      <c r="LX54" s="97"/>
      <c r="LY54" s="97"/>
      <c r="LZ54" s="97"/>
      <c r="MA54" s="97"/>
      <c r="MB54" s="97"/>
      <c r="MC54" s="97"/>
      <c r="MD54" s="97"/>
      <c r="ME54" s="97"/>
      <c r="MF54" s="97"/>
      <c r="MG54" s="97"/>
      <c r="MH54" s="97"/>
      <c r="MI54" s="97"/>
      <c r="MJ54" s="97"/>
      <c r="MK54" s="97"/>
      <c r="ML54" s="97"/>
      <c r="MM54" s="97"/>
      <c r="MN54" s="97"/>
      <c r="MO54" s="97"/>
      <c r="MP54" s="97"/>
      <c r="MQ54" s="97"/>
      <c r="MR54" s="97"/>
      <c r="MS54" s="97"/>
      <c r="MT54" s="97"/>
      <c r="MU54" s="97"/>
      <c r="MV54" s="97"/>
      <c r="MW54" s="97"/>
      <c r="MX54" s="97"/>
      <c r="MY54" s="97"/>
      <c r="MZ54" s="97"/>
      <c r="NA54" s="97"/>
      <c r="NB54" s="97"/>
      <c r="NC54" s="97"/>
      <c r="ND54" s="97"/>
      <c r="NE54" s="97"/>
      <c r="NF54" s="97"/>
      <c r="NG54" s="97"/>
      <c r="NH54" s="97"/>
      <c r="NI54" s="97"/>
      <c r="NJ54" s="97"/>
      <c r="NK54" s="97"/>
      <c r="NL54" s="97"/>
      <c r="NM54" s="97"/>
      <c r="NN54" s="97"/>
      <c r="NO54" s="97"/>
      <c r="NP54" s="97"/>
      <c r="NQ54" s="97"/>
      <c r="NR54" s="97"/>
      <c r="NS54" s="97"/>
      <c r="NT54" s="97"/>
      <c r="NU54" s="97"/>
      <c r="NV54" s="97"/>
      <c r="NW54" s="97"/>
      <c r="NX54" s="97"/>
      <c r="NY54" s="97"/>
      <c r="NZ54" s="97"/>
      <c r="OA54" s="97"/>
      <c r="OB54" s="97"/>
      <c r="OC54" s="97"/>
      <c r="OD54" s="97"/>
      <c r="OE54" s="97"/>
      <c r="OF54" s="97"/>
      <c r="OG54" s="97"/>
      <c r="OH54" s="97"/>
      <c r="OI54" s="97"/>
      <c r="OJ54" s="97"/>
      <c r="OK54" s="97"/>
      <c r="OL54" s="97"/>
      <c r="OM54" s="97"/>
      <c r="ON54" s="97"/>
      <c r="OO54" s="97"/>
      <c r="OP54" s="97"/>
      <c r="OQ54" s="97"/>
      <c r="OR54" s="97"/>
      <c r="OS54" s="97"/>
      <c r="OT54" s="97"/>
      <c r="OU54" s="97"/>
      <c r="OV54" s="97"/>
      <c r="OW54" s="97"/>
      <c r="OX54" s="97"/>
      <c r="OY54" s="97"/>
      <c r="OZ54" s="97"/>
      <c r="PA54" s="97"/>
      <c r="PB54" s="97"/>
      <c r="PC54" s="97"/>
      <c r="PD54" s="97"/>
      <c r="PE54" s="97"/>
      <c r="PF54" s="97"/>
      <c r="PG54" s="97"/>
      <c r="PH54" s="97"/>
      <c r="PI54" s="97"/>
      <c r="PJ54" s="97"/>
      <c r="PK54" s="97"/>
      <c r="PL54" s="97"/>
      <c r="PM54" s="97"/>
      <c r="PN54" s="97"/>
      <c r="PO54" s="97"/>
      <c r="PP54" s="97"/>
      <c r="PQ54" s="97"/>
      <c r="PR54" s="97"/>
      <c r="PS54" s="97"/>
      <c r="PT54" s="97"/>
      <c r="PU54" s="97"/>
      <c r="PV54" s="97"/>
      <c r="PW54" s="97"/>
      <c r="PX54" s="97"/>
      <c r="PY54" s="97"/>
      <c r="PZ54" s="97"/>
      <c r="QA54" s="97"/>
      <c r="QB54" s="97"/>
      <c r="QC54" s="97"/>
      <c r="QD54" s="97"/>
      <c r="QE54" s="97"/>
      <c r="QF54" s="97"/>
      <c r="QG54" s="97"/>
      <c r="QH54" s="97"/>
      <c r="QI54" s="97"/>
      <c r="QJ54" s="97"/>
      <c r="QK54" s="97"/>
      <c r="QL54" s="97"/>
      <c r="QM54" s="97"/>
      <c r="QN54" s="97"/>
      <c r="QO54" s="97"/>
      <c r="QP54" s="97"/>
      <c r="QQ54" s="97"/>
      <c r="QR54" s="97"/>
      <c r="QS54" s="97"/>
      <c r="QT54" s="97"/>
      <c r="QU54" s="97"/>
      <c r="QV54" s="97"/>
      <c r="QW54" s="97"/>
      <c r="QX54" s="97"/>
      <c r="QY54" s="97"/>
      <c r="QZ54" s="97"/>
      <c r="RA54" s="97"/>
      <c r="RB54" s="97"/>
      <c r="RC54" s="97"/>
      <c r="RD54" s="97"/>
      <c r="RE54" s="97"/>
      <c r="RF54" s="97"/>
      <c r="RG54" s="97"/>
      <c r="RH54" s="97"/>
      <c r="RI54" s="97"/>
      <c r="RJ54" s="97"/>
      <c r="RK54" s="97"/>
      <c r="RL54" s="97"/>
      <c r="RM54" s="97"/>
      <c r="RN54" s="97"/>
      <c r="RO54" s="97"/>
      <c r="RP54" s="97"/>
      <c r="RQ54" s="97"/>
      <c r="RR54" s="97"/>
      <c r="RS54" s="97"/>
      <c r="RT54" s="97"/>
      <c r="RU54" s="97"/>
      <c r="RV54" s="97"/>
      <c r="RW54" s="97"/>
      <c r="RX54" s="97"/>
      <c r="RY54" s="97"/>
      <c r="RZ54" s="97"/>
      <c r="SA54" s="97"/>
      <c r="SB54" s="97"/>
      <c r="SC54" s="97"/>
      <c r="SD54" s="97"/>
      <c r="SE54" s="97"/>
      <c r="SF54" s="97"/>
      <c r="SG54" s="97"/>
      <c r="SH54" s="97"/>
      <c r="SI54" s="97"/>
      <c r="SJ54" s="97"/>
      <c r="SK54" s="97"/>
      <c r="SL54" s="97"/>
      <c r="SM54" s="97"/>
      <c r="SN54" s="97"/>
      <c r="SO54" s="97"/>
      <c r="SP54" s="97"/>
      <c r="SQ54" s="97"/>
      <c r="SR54" s="97"/>
      <c r="SS54" s="97"/>
      <c r="ST54" s="97"/>
      <c r="SU54" s="97"/>
      <c r="SV54" s="97"/>
      <c r="SW54" s="97"/>
      <c r="SX54" s="97"/>
      <c r="SY54" s="97"/>
      <c r="SZ54" s="97"/>
      <c r="TA54" s="97"/>
      <c r="TB54" s="97"/>
    </row>
    <row r="55" spans="1:522" s="1" customFormat="1" ht="18" customHeight="1" x14ac:dyDescent="0.2">
      <c r="A55" s="12"/>
      <c r="B55" s="11"/>
      <c r="E55" s="59" t="s">
        <v>282</v>
      </c>
      <c r="F55" s="1">
        <v>9800</v>
      </c>
      <c r="G55" s="9" t="s">
        <v>99</v>
      </c>
      <c r="H55" s="4"/>
      <c r="I55" s="1">
        <f t="shared" si="0"/>
        <v>22</v>
      </c>
      <c r="J55" s="12"/>
      <c r="K55" s="97"/>
      <c r="L55" s="97"/>
      <c r="M55" s="97">
        <v>4</v>
      </c>
      <c r="N55" s="97"/>
      <c r="O55" s="97"/>
      <c r="P55" s="97"/>
      <c r="Q55" s="97"/>
      <c r="R55" s="97"/>
      <c r="S55" s="97"/>
      <c r="T55" s="97"/>
      <c r="U55" s="97">
        <f>1+3</f>
        <v>4</v>
      </c>
      <c r="V55" s="97"/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>
        <f>3+3</f>
        <v>6</v>
      </c>
      <c r="AK55" s="97"/>
      <c r="AL55" s="102" t="s">
        <v>519</v>
      </c>
      <c r="AM55" s="97"/>
      <c r="AN55" s="97"/>
      <c r="AO55" s="97"/>
      <c r="AP55" s="97"/>
      <c r="AQ55" s="97"/>
      <c r="AR55" s="97"/>
      <c r="AS55" s="97">
        <f>3+4</f>
        <v>7</v>
      </c>
      <c r="AT55" s="97">
        <v>1</v>
      </c>
      <c r="AU55" s="97"/>
      <c r="AV55" s="97"/>
      <c r="AW55" s="97"/>
      <c r="AX55" s="97"/>
      <c r="AY55" s="97"/>
      <c r="AZ55" s="97"/>
      <c r="BA55" s="97"/>
      <c r="BB55" s="97"/>
      <c r="BC55" s="97"/>
      <c r="BD55" s="97"/>
      <c r="BE55" s="97"/>
      <c r="BF55" s="97"/>
      <c r="BG55" s="97"/>
      <c r="BH55" s="97"/>
      <c r="BI55" s="97"/>
      <c r="BJ55" s="97"/>
      <c r="BK55" s="97"/>
      <c r="BL55" s="97"/>
      <c r="BM55" s="97"/>
      <c r="BN55" s="97"/>
      <c r="BO55" s="97"/>
      <c r="BP55" s="97"/>
      <c r="BQ55" s="97"/>
      <c r="BR55" s="97"/>
      <c r="BS55" s="97"/>
      <c r="BT55" s="97"/>
      <c r="BU55" s="97"/>
      <c r="BV55" s="97"/>
      <c r="BW55" s="97"/>
      <c r="BX55" s="97"/>
      <c r="BY55" s="97"/>
      <c r="BZ55" s="97"/>
      <c r="CA55" s="97"/>
      <c r="CB55" s="97"/>
      <c r="CC55" s="97"/>
      <c r="CD55" s="97"/>
      <c r="CE55" s="97"/>
      <c r="CF55" s="97"/>
      <c r="CG55" s="97"/>
      <c r="CH55" s="97"/>
      <c r="CI55" s="97"/>
      <c r="CJ55" s="97"/>
      <c r="CK55" s="97"/>
      <c r="CL55" s="97"/>
      <c r="CM55" s="97"/>
      <c r="CN55" s="97"/>
      <c r="CO55" s="97"/>
      <c r="CP55" s="97"/>
      <c r="CQ55" s="97"/>
      <c r="CR55" s="97"/>
      <c r="CS55" s="97"/>
      <c r="CT55" s="97"/>
      <c r="CU55" s="97"/>
      <c r="CV55" s="97"/>
      <c r="CW55" s="97"/>
      <c r="CX55" s="97"/>
      <c r="CY55" s="97"/>
      <c r="CZ55" s="97"/>
      <c r="DA55" s="97"/>
      <c r="DB55" s="97"/>
      <c r="DC55" s="97"/>
      <c r="DD55" s="97"/>
      <c r="DE55" s="97"/>
      <c r="DF55" s="97"/>
      <c r="DG55" s="97"/>
      <c r="DH55" s="97"/>
      <c r="DI55" s="97"/>
      <c r="DJ55" s="97"/>
      <c r="DK55" s="97"/>
      <c r="DL55" s="97"/>
      <c r="DM55" s="97"/>
      <c r="DN55" s="97"/>
      <c r="DO55" s="97"/>
      <c r="DP55" s="97"/>
      <c r="DQ55" s="97"/>
      <c r="DR55" s="97"/>
      <c r="DS55" s="97"/>
      <c r="DT55" s="97"/>
      <c r="DU55" s="97"/>
      <c r="DV55" s="97"/>
      <c r="DW55" s="97"/>
      <c r="DX55" s="97"/>
      <c r="DY55" s="97"/>
      <c r="DZ55" s="97"/>
      <c r="EA55" s="97"/>
      <c r="EB55" s="97"/>
      <c r="EC55" s="97"/>
      <c r="ED55" s="97"/>
      <c r="EE55" s="97"/>
      <c r="EF55" s="97"/>
      <c r="EG55" s="97"/>
      <c r="EH55" s="97"/>
      <c r="EI55" s="97"/>
      <c r="EJ55" s="97"/>
      <c r="EK55" s="97"/>
      <c r="EL55" s="97"/>
      <c r="EM55" s="97"/>
      <c r="EN55" s="97"/>
      <c r="EO55" s="97"/>
      <c r="EP55" s="97"/>
      <c r="EQ55" s="97"/>
      <c r="ER55" s="97"/>
      <c r="ES55" s="97"/>
      <c r="ET55" s="97"/>
      <c r="EU55" s="97"/>
      <c r="EV55" s="97"/>
      <c r="EW55" s="97"/>
      <c r="EX55" s="97"/>
      <c r="EY55" s="97"/>
      <c r="EZ55" s="97"/>
      <c r="FA55" s="97"/>
      <c r="FB55" s="97"/>
      <c r="FC55" s="97"/>
      <c r="FD55" s="97"/>
      <c r="FE55" s="97"/>
      <c r="FF55" s="97"/>
      <c r="FG55" s="97"/>
      <c r="FH55" s="97"/>
      <c r="FI55" s="97"/>
      <c r="FJ55" s="97"/>
      <c r="FK55" s="97"/>
      <c r="FL55" s="97"/>
      <c r="FM55" s="97"/>
      <c r="FN55" s="97"/>
      <c r="FO55" s="97"/>
      <c r="FP55" s="97"/>
      <c r="FQ55" s="97"/>
      <c r="FR55" s="97"/>
      <c r="FS55" s="97"/>
      <c r="FT55" s="97"/>
      <c r="FU55" s="97"/>
      <c r="FV55" s="97"/>
      <c r="FW55" s="97"/>
      <c r="FX55" s="97"/>
      <c r="FY55" s="97"/>
      <c r="FZ55" s="97"/>
      <c r="GA55" s="97"/>
      <c r="GB55" s="97"/>
      <c r="GC55" s="97"/>
      <c r="GD55" s="97"/>
      <c r="GE55" s="97"/>
      <c r="GF55" s="97"/>
      <c r="GG55" s="97"/>
      <c r="GH55" s="97"/>
      <c r="GI55" s="97"/>
      <c r="GJ55" s="97"/>
      <c r="GK55" s="97"/>
      <c r="GL55" s="97"/>
      <c r="GM55" s="97"/>
      <c r="GN55" s="97"/>
      <c r="GO55" s="97"/>
      <c r="GP55" s="97"/>
      <c r="GQ55" s="97"/>
      <c r="GR55" s="97"/>
      <c r="GS55" s="97"/>
      <c r="GT55" s="97"/>
      <c r="GU55" s="97"/>
      <c r="GV55" s="97"/>
      <c r="GW55" s="97"/>
      <c r="GX55" s="97"/>
      <c r="GY55" s="97"/>
      <c r="GZ55" s="97"/>
      <c r="HA55" s="97"/>
      <c r="HB55" s="97"/>
      <c r="HC55" s="97"/>
      <c r="HD55" s="97"/>
      <c r="HE55" s="97"/>
      <c r="HF55" s="97"/>
      <c r="HG55" s="97"/>
      <c r="HH55" s="97"/>
      <c r="HI55" s="97"/>
      <c r="HJ55" s="97"/>
      <c r="HK55" s="97"/>
      <c r="HL55" s="97"/>
      <c r="HM55" s="97"/>
      <c r="HN55" s="97"/>
      <c r="HO55" s="97"/>
      <c r="HP55" s="97"/>
      <c r="HQ55" s="97"/>
      <c r="HR55" s="97"/>
      <c r="HS55" s="97"/>
      <c r="HT55" s="97"/>
      <c r="HU55" s="97"/>
      <c r="HV55" s="97"/>
      <c r="HW55" s="97"/>
      <c r="HX55" s="97"/>
      <c r="HY55" s="97"/>
      <c r="HZ55" s="97"/>
      <c r="IA55" s="97"/>
      <c r="IB55" s="97"/>
      <c r="IC55" s="97"/>
      <c r="ID55" s="97"/>
      <c r="IE55" s="97"/>
      <c r="IF55" s="97"/>
      <c r="IG55" s="97"/>
      <c r="IH55" s="97"/>
      <c r="II55" s="97"/>
      <c r="IJ55" s="97"/>
      <c r="IK55" s="97"/>
      <c r="IL55" s="97"/>
      <c r="IM55" s="97"/>
      <c r="IN55" s="97"/>
      <c r="IO55" s="97"/>
      <c r="IP55" s="97"/>
      <c r="IQ55" s="97"/>
      <c r="IR55" s="97"/>
      <c r="IS55" s="97"/>
      <c r="IT55" s="97"/>
      <c r="IU55" s="97"/>
      <c r="IV55" s="97"/>
      <c r="IW55" s="97"/>
      <c r="IX55" s="97"/>
      <c r="IY55" s="97"/>
      <c r="IZ55" s="97"/>
      <c r="JA55" s="97"/>
      <c r="JB55" s="97"/>
      <c r="JC55" s="97"/>
      <c r="JD55" s="97"/>
      <c r="JE55" s="97"/>
      <c r="JF55" s="97"/>
      <c r="JG55" s="97"/>
      <c r="JH55" s="97"/>
      <c r="JI55" s="97"/>
      <c r="JJ55" s="97"/>
      <c r="JK55" s="97"/>
      <c r="JL55" s="97"/>
      <c r="JM55" s="97"/>
      <c r="JN55" s="97"/>
      <c r="JO55" s="97"/>
      <c r="JP55" s="97"/>
      <c r="JQ55" s="97"/>
      <c r="JR55" s="97"/>
      <c r="JS55" s="97"/>
      <c r="JT55" s="97"/>
      <c r="JU55" s="97"/>
      <c r="JV55" s="97"/>
      <c r="JW55" s="97"/>
      <c r="JX55" s="97"/>
      <c r="JY55" s="97"/>
      <c r="JZ55" s="97"/>
      <c r="KA55" s="97"/>
      <c r="KB55" s="97"/>
      <c r="KC55" s="97"/>
      <c r="KD55" s="97"/>
      <c r="KE55" s="97"/>
      <c r="KF55" s="97"/>
      <c r="KG55" s="97"/>
      <c r="KH55" s="97"/>
      <c r="KI55" s="97"/>
      <c r="KJ55" s="97"/>
      <c r="KK55" s="97"/>
      <c r="KL55" s="97"/>
      <c r="KM55" s="97"/>
      <c r="KN55" s="97"/>
      <c r="KO55" s="97"/>
      <c r="KP55" s="97"/>
      <c r="KQ55" s="97"/>
      <c r="KR55" s="97"/>
      <c r="KS55" s="97"/>
      <c r="KT55" s="97"/>
      <c r="KU55" s="97"/>
      <c r="KV55" s="97"/>
      <c r="KW55" s="97"/>
      <c r="KX55" s="97"/>
      <c r="KY55" s="97"/>
      <c r="KZ55" s="97"/>
      <c r="LA55" s="97"/>
      <c r="LB55" s="97"/>
      <c r="LC55" s="97"/>
      <c r="LD55" s="97"/>
      <c r="LE55" s="97"/>
      <c r="LF55" s="97"/>
      <c r="LG55" s="97"/>
      <c r="LH55" s="97"/>
      <c r="LI55" s="97"/>
      <c r="LJ55" s="97"/>
      <c r="LK55" s="97"/>
      <c r="LL55" s="97"/>
      <c r="LM55" s="97"/>
      <c r="LN55" s="97"/>
      <c r="LO55" s="97"/>
      <c r="LP55" s="97"/>
      <c r="LQ55" s="97"/>
      <c r="LR55" s="97"/>
      <c r="LS55" s="97"/>
      <c r="LT55" s="97"/>
      <c r="LU55" s="97"/>
      <c r="LV55" s="97"/>
      <c r="LW55" s="97"/>
      <c r="LX55" s="97"/>
      <c r="LY55" s="97"/>
      <c r="LZ55" s="97"/>
      <c r="MA55" s="97"/>
      <c r="MB55" s="97"/>
      <c r="MC55" s="97"/>
      <c r="MD55" s="97"/>
      <c r="ME55" s="97"/>
      <c r="MF55" s="97"/>
      <c r="MG55" s="97"/>
      <c r="MH55" s="97"/>
      <c r="MI55" s="97"/>
      <c r="MJ55" s="97"/>
      <c r="MK55" s="97"/>
      <c r="ML55" s="97"/>
      <c r="MM55" s="97"/>
      <c r="MN55" s="97"/>
      <c r="MO55" s="97"/>
      <c r="MP55" s="97"/>
      <c r="MQ55" s="97"/>
      <c r="MR55" s="97"/>
      <c r="MS55" s="97"/>
      <c r="MT55" s="97"/>
      <c r="MU55" s="97"/>
      <c r="MV55" s="97"/>
      <c r="MW55" s="97"/>
      <c r="MX55" s="97"/>
      <c r="MY55" s="97"/>
      <c r="MZ55" s="97"/>
      <c r="NA55" s="97"/>
      <c r="NB55" s="97"/>
      <c r="NC55" s="97"/>
      <c r="ND55" s="97"/>
      <c r="NE55" s="97"/>
      <c r="NF55" s="97"/>
      <c r="NG55" s="97"/>
      <c r="NH55" s="97"/>
      <c r="NI55" s="97"/>
      <c r="NJ55" s="97"/>
      <c r="NK55" s="97"/>
      <c r="NL55" s="97"/>
      <c r="NM55" s="97"/>
      <c r="NN55" s="97"/>
      <c r="NO55" s="97"/>
      <c r="NP55" s="97"/>
      <c r="NQ55" s="97"/>
      <c r="NR55" s="97"/>
      <c r="NS55" s="97"/>
      <c r="NT55" s="97"/>
      <c r="NU55" s="97"/>
      <c r="NV55" s="97"/>
      <c r="NW55" s="97"/>
      <c r="NX55" s="97"/>
      <c r="NY55" s="97"/>
      <c r="NZ55" s="97"/>
      <c r="OA55" s="97"/>
      <c r="OB55" s="97"/>
      <c r="OC55" s="97"/>
      <c r="OD55" s="97"/>
      <c r="OE55" s="97"/>
      <c r="OF55" s="97"/>
      <c r="OG55" s="97"/>
      <c r="OH55" s="97"/>
      <c r="OI55" s="97"/>
      <c r="OJ55" s="97"/>
      <c r="OK55" s="97"/>
      <c r="OL55" s="97"/>
      <c r="OM55" s="97"/>
      <c r="ON55" s="97"/>
      <c r="OO55" s="97"/>
      <c r="OP55" s="97"/>
      <c r="OQ55" s="97"/>
      <c r="OR55" s="97"/>
      <c r="OS55" s="97"/>
      <c r="OT55" s="97"/>
      <c r="OU55" s="97"/>
      <c r="OV55" s="97"/>
      <c r="OW55" s="97"/>
      <c r="OX55" s="97"/>
      <c r="OY55" s="97"/>
      <c r="OZ55" s="97"/>
      <c r="PA55" s="97"/>
      <c r="PB55" s="97"/>
      <c r="PC55" s="97"/>
      <c r="PD55" s="97"/>
      <c r="PE55" s="97"/>
      <c r="PF55" s="97"/>
      <c r="PG55" s="97"/>
      <c r="PH55" s="97"/>
      <c r="PI55" s="97"/>
      <c r="PJ55" s="97"/>
      <c r="PK55" s="97"/>
      <c r="PL55" s="97"/>
      <c r="PM55" s="97"/>
      <c r="PN55" s="97"/>
      <c r="PO55" s="97"/>
      <c r="PP55" s="97"/>
      <c r="PQ55" s="97"/>
      <c r="PR55" s="97"/>
      <c r="PS55" s="97"/>
      <c r="PT55" s="97"/>
      <c r="PU55" s="97"/>
      <c r="PV55" s="97"/>
      <c r="PW55" s="97"/>
      <c r="PX55" s="102"/>
      <c r="PY55" s="97"/>
      <c r="PZ55" s="97"/>
      <c r="QA55" s="97"/>
      <c r="QB55" s="97"/>
      <c r="QC55" s="97"/>
      <c r="QD55" s="97"/>
      <c r="QE55" s="97"/>
      <c r="QF55" s="97"/>
      <c r="QG55" s="97"/>
      <c r="QH55" s="97"/>
      <c r="QI55" s="97"/>
      <c r="QJ55" s="97"/>
      <c r="QK55" s="97"/>
      <c r="QL55" s="97"/>
      <c r="QM55" s="97"/>
      <c r="QN55" s="97"/>
      <c r="QO55" s="97"/>
      <c r="QP55" s="97"/>
      <c r="QQ55" s="97"/>
      <c r="QR55" s="97"/>
      <c r="QS55" s="97"/>
      <c r="QT55" s="97"/>
      <c r="QU55" s="97"/>
      <c r="QV55" s="97"/>
      <c r="QW55" s="97"/>
      <c r="QX55" s="97"/>
      <c r="QY55" s="97"/>
      <c r="QZ55" s="97"/>
      <c r="RA55" s="97"/>
      <c r="RB55" s="97"/>
      <c r="RC55" s="97"/>
      <c r="RD55" s="97"/>
      <c r="RE55" s="97"/>
      <c r="RF55" s="97"/>
      <c r="RG55" s="97"/>
      <c r="RH55" s="97"/>
      <c r="RI55" s="97"/>
      <c r="RJ55" s="97"/>
      <c r="RK55" s="97"/>
      <c r="RL55" s="97"/>
      <c r="RM55" s="97"/>
      <c r="RN55" s="97"/>
      <c r="RO55" s="97"/>
      <c r="RP55" s="97"/>
      <c r="RQ55" s="97"/>
      <c r="RR55" s="97"/>
      <c r="RS55" s="97"/>
      <c r="RT55" s="97"/>
      <c r="RU55" s="97"/>
      <c r="RV55" s="97"/>
      <c r="RW55" s="97"/>
      <c r="RX55" s="97"/>
      <c r="RY55" s="97"/>
      <c r="RZ55" s="97"/>
      <c r="SA55" s="97"/>
      <c r="SB55" s="97"/>
      <c r="SC55" s="97"/>
      <c r="SD55" s="97"/>
      <c r="SE55" s="97"/>
      <c r="SF55" s="97"/>
      <c r="SG55" s="97"/>
      <c r="SH55" s="97"/>
      <c r="SI55" s="97"/>
      <c r="SJ55" s="97"/>
      <c r="SK55" s="97"/>
      <c r="SL55" s="97"/>
      <c r="SM55" s="97"/>
      <c r="SN55" s="97"/>
      <c r="SO55" s="97"/>
      <c r="SP55" s="97"/>
      <c r="SQ55" s="97"/>
      <c r="SR55" s="97"/>
      <c r="SS55" s="97"/>
      <c r="ST55" s="97"/>
      <c r="SU55" s="97"/>
      <c r="SV55" s="97"/>
      <c r="SW55" s="97"/>
      <c r="SX55" s="97"/>
      <c r="SY55" s="97"/>
      <c r="SZ55" s="97"/>
      <c r="TA55" s="97"/>
      <c r="TB55" s="97"/>
    </row>
    <row r="56" spans="1:522" s="1" customFormat="1" ht="18" customHeight="1" x14ac:dyDescent="0.2">
      <c r="A56" s="12"/>
      <c r="B56" s="11" t="s">
        <v>284</v>
      </c>
      <c r="C56" s="1">
        <v>12296</v>
      </c>
      <c r="D56" s="1">
        <v>2019</v>
      </c>
      <c r="E56" s="4" t="s">
        <v>36</v>
      </c>
      <c r="F56" s="9">
        <v>7998</v>
      </c>
      <c r="G56" s="9" t="s">
        <v>96</v>
      </c>
      <c r="H56" s="4" t="s">
        <v>46</v>
      </c>
      <c r="I56" s="1">
        <f t="shared" si="0"/>
        <v>22</v>
      </c>
      <c r="J56" s="12">
        <f>Tabuľka3[[#This Row],[Stĺpec9]]</f>
        <v>22</v>
      </c>
      <c r="K56" s="97">
        <f>Seniori!K52</f>
        <v>0</v>
      </c>
      <c r="L56" s="97">
        <f>Seniori!L52</f>
        <v>0</v>
      </c>
      <c r="M56" s="97">
        <f>Seniori!M52</f>
        <v>0</v>
      </c>
      <c r="N56" s="97">
        <f>Seniori!N52</f>
        <v>0</v>
      </c>
      <c r="O56" s="97">
        <f>Seniori!O52</f>
        <v>0</v>
      </c>
      <c r="P56" s="97">
        <f>Seniori!P52</f>
        <v>0</v>
      </c>
      <c r="Q56" s="97">
        <f>Seniori!Q52</f>
        <v>0</v>
      </c>
      <c r="R56" s="97">
        <f>Seniori!R52</f>
        <v>0</v>
      </c>
      <c r="S56" s="97">
        <f>Seniori!S52</f>
        <v>0</v>
      </c>
      <c r="T56" s="97">
        <f>Seniori!T52</f>
        <v>0</v>
      </c>
      <c r="U56" s="97">
        <f>Seniori!U52</f>
        <v>0</v>
      </c>
      <c r="V56" s="97">
        <f>Seniori!V52</f>
        <v>0</v>
      </c>
      <c r="W56" s="97">
        <f>Seniori!W52</f>
        <v>0</v>
      </c>
      <c r="X56" s="97">
        <f>Seniori!X52</f>
        <v>0</v>
      </c>
      <c r="Y56" s="97">
        <f>Seniori!Y52</f>
        <v>0</v>
      </c>
      <c r="Z56" s="97">
        <f>Seniori!Z52</f>
        <v>0</v>
      </c>
      <c r="AA56" s="97">
        <f>Seniori!AA52</f>
        <v>0</v>
      </c>
      <c r="AB56" s="97">
        <f>Seniori!AB52</f>
        <v>0</v>
      </c>
      <c r="AC56" s="97">
        <f>Seniori!AC52</f>
        <v>0</v>
      </c>
      <c r="AD56" s="97">
        <f>Seniori!AD52</f>
        <v>0</v>
      </c>
      <c r="AE56" s="97">
        <f>Seniori!AE52</f>
        <v>0</v>
      </c>
      <c r="AF56" s="97">
        <f>Seniori!AF52</f>
        <v>0</v>
      </c>
      <c r="AG56" s="97">
        <f>Seniori!AG52</f>
        <v>0</v>
      </c>
      <c r="AH56" s="97">
        <f>Seniori!AH52</f>
        <v>0</v>
      </c>
      <c r="AI56" s="97">
        <f>Seniori!AI52</f>
        <v>0</v>
      </c>
      <c r="AJ56" s="97">
        <f>Seniori!AJ52</f>
        <v>0</v>
      </c>
      <c r="AK56" s="97">
        <f>Seniori!AK52</f>
        <v>0</v>
      </c>
      <c r="AL56" s="97">
        <f>Seniori!AL52</f>
        <v>0</v>
      </c>
      <c r="AM56" s="97">
        <f>Seniori!AM52</f>
        <v>0</v>
      </c>
      <c r="AN56" s="97">
        <f>Seniori!AN52</f>
        <v>0</v>
      </c>
      <c r="AO56" s="97">
        <f>Seniori!AO52</f>
        <v>0</v>
      </c>
      <c r="AP56" s="97">
        <f>Seniori!AP52</f>
        <v>0</v>
      </c>
      <c r="AQ56" s="97">
        <f>Seniori!AQ52</f>
        <v>0</v>
      </c>
      <c r="AR56" s="97">
        <f>Seniori!AR52</f>
        <v>0</v>
      </c>
      <c r="AS56" s="97">
        <f>Seniori!AS52</f>
        <v>0</v>
      </c>
      <c r="AT56" s="97">
        <f>Seniori!AT52</f>
        <v>0</v>
      </c>
      <c r="AU56" s="97">
        <f>Seniori!AU52</f>
        <v>0</v>
      </c>
      <c r="AV56" s="97">
        <f>Seniori!AV52</f>
        <v>0</v>
      </c>
      <c r="AW56" s="97">
        <f>Seniori!AW52</f>
        <v>0</v>
      </c>
      <c r="AX56" s="97">
        <f>Seniori!AX52</f>
        <v>0</v>
      </c>
      <c r="AY56" s="97">
        <f>Seniori!AY52</f>
        <v>0</v>
      </c>
      <c r="AZ56" s="97">
        <f>Seniori!AZ52</f>
        <v>0</v>
      </c>
      <c r="BA56" s="97">
        <f>Seniori!BA52</f>
        <v>0</v>
      </c>
      <c r="BB56" s="97">
        <f>Seniori!BB52</f>
        <v>0</v>
      </c>
      <c r="BC56" s="97">
        <f>Seniori!BC52</f>
        <v>0</v>
      </c>
      <c r="BD56" s="97">
        <f>Seniori!BD52</f>
        <v>0</v>
      </c>
      <c r="BE56" s="97">
        <f>Seniori!BE52</f>
        <v>0</v>
      </c>
      <c r="BF56" s="97">
        <f>Seniori!BF52</f>
        <v>0</v>
      </c>
      <c r="BG56" s="97">
        <f>Seniori!BG52</f>
        <v>0</v>
      </c>
      <c r="BH56" s="97">
        <f>Seniori!BH52</f>
        <v>0</v>
      </c>
      <c r="BI56" s="97">
        <f>Seniori!BI52</f>
        <v>0</v>
      </c>
      <c r="BJ56" s="97">
        <f>Seniori!BJ52</f>
        <v>0</v>
      </c>
      <c r="BK56" s="97">
        <f>Seniori!BK52</f>
        <v>0</v>
      </c>
      <c r="BL56" s="97">
        <f>Seniori!BL52</f>
        <v>0</v>
      </c>
      <c r="BM56" s="97">
        <f>Seniori!BM52</f>
        <v>0</v>
      </c>
      <c r="BN56" s="97">
        <f>Seniori!BN52</f>
        <v>0</v>
      </c>
      <c r="BO56" s="97">
        <f>Seniori!BO52</f>
        <v>0</v>
      </c>
      <c r="BP56" s="97">
        <f>Seniori!BP52</f>
        <v>0</v>
      </c>
      <c r="BQ56" s="97">
        <f>Seniori!BQ52</f>
        <v>0</v>
      </c>
      <c r="BR56" s="97">
        <f>Seniori!BR52</f>
        <v>0</v>
      </c>
      <c r="BS56" s="97">
        <f>Seniori!BS52</f>
        <v>0</v>
      </c>
      <c r="BT56" s="97">
        <f>Seniori!BT52</f>
        <v>0</v>
      </c>
      <c r="BU56" s="97">
        <f>Seniori!BU52</f>
        <v>0</v>
      </c>
      <c r="BV56" s="97">
        <f>Seniori!BV52</f>
        <v>0</v>
      </c>
      <c r="BW56" s="97">
        <f>Seniori!BW52</f>
        <v>0</v>
      </c>
      <c r="BX56" s="97">
        <f>Seniori!BX52</f>
        <v>0</v>
      </c>
      <c r="BY56" s="97">
        <f>Seniori!BY52</f>
        <v>0</v>
      </c>
      <c r="BZ56" s="97">
        <f>Seniori!BZ52</f>
        <v>0</v>
      </c>
      <c r="CA56" s="97">
        <f>Seniori!CA52</f>
        <v>0</v>
      </c>
      <c r="CB56" s="97">
        <f>Seniori!CB52</f>
        <v>6</v>
      </c>
      <c r="CC56" s="97">
        <f>Seniori!CC52</f>
        <v>5</v>
      </c>
      <c r="CD56" s="97">
        <f>Seniori!CD52</f>
        <v>0</v>
      </c>
      <c r="CE56" s="97">
        <f>Seniori!CE52</f>
        <v>0</v>
      </c>
      <c r="CF56" s="97">
        <f>Seniori!CF52</f>
        <v>0</v>
      </c>
      <c r="CG56" s="97">
        <f>Seniori!CG52</f>
        <v>0</v>
      </c>
      <c r="CH56" s="97">
        <f>Seniori!CH52</f>
        <v>0</v>
      </c>
      <c r="CI56" s="97">
        <f>Seniori!CI52</f>
        <v>0</v>
      </c>
      <c r="CJ56" s="97">
        <f>Seniori!CJ52</f>
        <v>0</v>
      </c>
      <c r="CK56" s="97">
        <f>Seniori!CK52</f>
        <v>3</v>
      </c>
      <c r="CL56" s="97">
        <f>Seniori!CL52</f>
        <v>0</v>
      </c>
      <c r="CM56" s="97">
        <f>Seniori!CM52</f>
        <v>8</v>
      </c>
      <c r="CN56" s="97">
        <f>Seniori!CN52</f>
        <v>0</v>
      </c>
      <c r="CO56" s="97">
        <f>Seniori!CO52</f>
        <v>0</v>
      </c>
      <c r="CP56" s="97">
        <f>Seniori!CP52</f>
        <v>0</v>
      </c>
      <c r="CQ56" s="97">
        <f>Seniori!CQ52</f>
        <v>0</v>
      </c>
      <c r="CR56" s="97">
        <f>Seniori!CR52</f>
        <v>0</v>
      </c>
      <c r="CS56" s="97">
        <f>Seniori!CS52</f>
        <v>0</v>
      </c>
      <c r="CT56" s="97">
        <f>Seniori!CT52</f>
        <v>0</v>
      </c>
      <c r="CU56" s="97">
        <f>Seniori!CU52</f>
        <v>0</v>
      </c>
      <c r="CV56" s="97">
        <f>Seniori!CV52</f>
        <v>0</v>
      </c>
      <c r="CW56" s="97">
        <f>Seniori!CW52</f>
        <v>0</v>
      </c>
      <c r="CX56" s="97">
        <f>Seniori!CX52</f>
        <v>0</v>
      </c>
      <c r="CY56" s="97">
        <f>Seniori!CY52</f>
        <v>0</v>
      </c>
      <c r="CZ56" s="97">
        <f>Seniori!CZ52</f>
        <v>0</v>
      </c>
      <c r="DA56" s="97">
        <f>Seniori!DA52</f>
        <v>0</v>
      </c>
      <c r="DB56" s="97">
        <f>Seniori!DB52</f>
        <v>0</v>
      </c>
      <c r="DC56" s="97">
        <f>Seniori!DC52</f>
        <v>0</v>
      </c>
      <c r="DD56" s="97">
        <f>Seniori!DD52</f>
        <v>0</v>
      </c>
      <c r="DE56" s="97">
        <f>Seniori!DE52</f>
        <v>0</v>
      </c>
      <c r="DF56" s="97">
        <f>Seniori!DF52</f>
        <v>0</v>
      </c>
      <c r="DG56" s="97">
        <f>Seniori!DG52</f>
        <v>0</v>
      </c>
      <c r="DH56" s="97">
        <f>Seniori!DH52</f>
        <v>0</v>
      </c>
      <c r="DI56" s="97">
        <f>Seniori!DI52</f>
        <v>0</v>
      </c>
      <c r="DJ56" s="97">
        <f>Seniori!DJ52</f>
        <v>0</v>
      </c>
      <c r="DK56" s="97">
        <f>Seniori!DK52</f>
        <v>0</v>
      </c>
      <c r="DL56" s="97">
        <f>Seniori!DL52</f>
        <v>0</v>
      </c>
      <c r="DM56" s="97">
        <f>Seniori!DM52</f>
        <v>0</v>
      </c>
      <c r="DN56" s="97">
        <f>Seniori!DN52</f>
        <v>0</v>
      </c>
      <c r="DO56" s="97">
        <f>Seniori!DO52</f>
        <v>0</v>
      </c>
      <c r="DP56" s="97">
        <f>Seniori!DP52</f>
        <v>0</v>
      </c>
      <c r="DQ56" s="97">
        <f>Seniori!DQ52</f>
        <v>0</v>
      </c>
      <c r="DR56" s="97">
        <f>Seniori!DR52</f>
        <v>0</v>
      </c>
      <c r="DS56" s="97">
        <f>Seniori!DS52</f>
        <v>0</v>
      </c>
      <c r="DT56" s="97">
        <f>Seniori!DT52</f>
        <v>0</v>
      </c>
      <c r="DU56" s="97">
        <f>Seniori!DU52</f>
        <v>0</v>
      </c>
      <c r="DV56" s="97">
        <f>Seniori!DV52</f>
        <v>0</v>
      </c>
      <c r="DW56" s="97">
        <f>Seniori!DW52</f>
        <v>0</v>
      </c>
      <c r="DX56" s="97">
        <f>Seniori!DX52</f>
        <v>0</v>
      </c>
      <c r="DY56" s="97">
        <f>Seniori!DY52</f>
        <v>0</v>
      </c>
      <c r="DZ56" s="97">
        <f>Seniori!DZ52</f>
        <v>0</v>
      </c>
      <c r="EA56" s="97">
        <f>Seniori!EA52</f>
        <v>0</v>
      </c>
      <c r="EB56" s="97">
        <f>Seniori!EB52</f>
        <v>0</v>
      </c>
      <c r="EC56" s="97">
        <f>Seniori!EC52</f>
        <v>0</v>
      </c>
      <c r="ED56" s="97">
        <f>Seniori!ED52</f>
        <v>0</v>
      </c>
      <c r="EE56" s="97">
        <f>Seniori!EE52</f>
        <v>0</v>
      </c>
      <c r="EF56" s="97">
        <f>Seniori!EF52</f>
        <v>0</v>
      </c>
      <c r="EG56" s="97">
        <f>Seniori!EG52</f>
        <v>0</v>
      </c>
      <c r="EH56" s="97">
        <f>Seniori!EH52</f>
        <v>0</v>
      </c>
      <c r="EI56" s="97">
        <f>Seniori!EI52</f>
        <v>0</v>
      </c>
      <c r="EJ56" s="97">
        <f>Seniori!EJ52</f>
        <v>0</v>
      </c>
      <c r="EK56" s="97">
        <f>Seniori!EK52</f>
        <v>0</v>
      </c>
      <c r="EL56" s="97">
        <f>Seniori!EL52</f>
        <v>0</v>
      </c>
      <c r="EM56" s="97">
        <f>Seniori!EM52</f>
        <v>0</v>
      </c>
      <c r="EN56" s="97">
        <f>Seniori!EN52</f>
        <v>0</v>
      </c>
      <c r="EO56" s="97">
        <f>Seniori!EO52</f>
        <v>0</v>
      </c>
      <c r="EP56" s="97">
        <f>Seniori!EP52</f>
        <v>0</v>
      </c>
      <c r="EQ56" s="97">
        <f>Seniori!EQ52</f>
        <v>0</v>
      </c>
      <c r="ER56" s="97">
        <f>Seniori!ER52</f>
        <v>0</v>
      </c>
      <c r="ES56" s="97">
        <f>Seniori!ES52</f>
        <v>0</v>
      </c>
      <c r="ET56" s="97">
        <f>Seniori!ET52</f>
        <v>0</v>
      </c>
      <c r="EU56" s="97">
        <f>Seniori!EU52</f>
        <v>0</v>
      </c>
      <c r="EV56" s="97">
        <f>Seniori!EV52</f>
        <v>0</v>
      </c>
      <c r="EW56" s="97">
        <f>Seniori!EW52</f>
        <v>0</v>
      </c>
      <c r="EX56" s="97">
        <f>Seniori!EX52</f>
        <v>0</v>
      </c>
      <c r="EY56" s="97">
        <f>Seniori!EY52</f>
        <v>0</v>
      </c>
      <c r="EZ56" s="97">
        <f>Seniori!EZ52</f>
        <v>0</v>
      </c>
      <c r="FA56" s="97">
        <f>Seniori!FA52</f>
        <v>0</v>
      </c>
      <c r="FB56" s="97">
        <f>Seniori!FB52</f>
        <v>0</v>
      </c>
      <c r="FC56" s="97">
        <f>Seniori!FC52</f>
        <v>0</v>
      </c>
      <c r="FD56" s="97">
        <f>Seniori!FD52</f>
        <v>0</v>
      </c>
      <c r="FE56" s="97">
        <f>Seniori!FE52</f>
        <v>0</v>
      </c>
      <c r="FF56" s="97">
        <f>Seniori!FF52</f>
        <v>0</v>
      </c>
      <c r="FG56" s="97">
        <f>Seniori!FG52</f>
        <v>0</v>
      </c>
      <c r="FH56" s="97">
        <f>Seniori!FH52</f>
        <v>0</v>
      </c>
      <c r="FI56" s="97">
        <f>Seniori!FI52</f>
        <v>0</v>
      </c>
      <c r="FJ56" s="97">
        <f>Seniori!FJ52</f>
        <v>0</v>
      </c>
      <c r="FK56" s="97">
        <f>Seniori!FK52</f>
        <v>0</v>
      </c>
      <c r="FL56" s="97">
        <f>Seniori!FL52</f>
        <v>0</v>
      </c>
      <c r="FM56" s="97">
        <f>Seniori!FM52</f>
        <v>0</v>
      </c>
      <c r="FN56" s="97">
        <f>Seniori!FN52</f>
        <v>0</v>
      </c>
      <c r="FO56" s="97">
        <f>Seniori!FO52</f>
        <v>0</v>
      </c>
      <c r="FP56" s="97">
        <f>Seniori!FP52</f>
        <v>0</v>
      </c>
      <c r="FQ56" s="97">
        <f>Seniori!FQ52</f>
        <v>0</v>
      </c>
      <c r="FR56" s="97">
        <f>Seniori!FR52</f>
        <v>0</v>
      </c>
      <c r="FS56" s="97">
        <f>Seniori!FS52</f>
        <v>0</v>
      </c>
      <c r="FT56" s="97">
        <f>Seniori!FT52</f>
        <v>0</v>
      </c>
      <c r="FU56" s="97">
        <f>Seniori!FU52</f>
        <v>0</v>
      </c>
      <c r="FV56" s="97">
        <f>Seniori!FV52</f>
        <v>0</v>
      </c>
      <c r="FW56" s="97">
        <f>Seniori!FW52</f>
        <v>0</v>
      </c>
      <c r="FX56" s="97">
        <f>Seniori!FX52</f>
        <v>0</v>
      </c>
      <c r="FY56" s="97">
        <f>Seniori!FY52</f>
        <v>0</v>
      </c>
      <c r="FZ56" s="97">
        <f>Seniori!FZ52</f>
        <v>0</v>
      </c>
      <c r="GA56" s="97">
        <f>Seniori!GA52</f>
        <v>0</v>
      </c>
      <c r="GB56" s="97">
        <f>Seniori!GB52</f>
        <v>0</v>
      </c>
      <c r="GC56" s="97">
        <f>Seniori!GC52</f>
        <v>0</v>
      </c>
      <c r="GD56" s="97">
        <f>Seniori!GD52</f>
        <v>0</v>
      </c>
      <c r="GE56" s="97">
        <f>Seniori!GE52</f>
        <v>0</v>
      </c>
      <c r="GF56" s="97">
        <f>Seniori!GF52</f>
        <v>0</v>
      </c>
      <c r="GG56" s="97">
        <f>Seniori!GG52</f>
        <v>0</v>
      </c>
      <c r="GH56" s="97">
        <f>Seniori!GH52</f>
        <v>0</v>
      </c>
      <c r="GI56" s="97">
        <f>Seniori!GI52</f>
        <v>0</v>
      </c>
      <c r="GJ56" s="97">
        <f>Seniori!GJ52</f>
        <v>0</v>
      </c>
      <c r="GK56" s="97">
        <f>Seniori!GK52</f>
        <v>0</v>
      </c>
      <c r="GL56" s="97">
        <f>Seniori!GL52</f>
        <v>0</v>
      </c>
      <c r="GM56" s="97">
        <f>Seniori!GM52</f>
        <v>0</v>
      </c>
      <c r="GN56" s="97">
        <f>Seniori!GN52</f>
        <v>0</v>
      </c>
      <c r="GO56" s="97">
        <f>Seniori!GO52</f>
        <v>0</v>
      </c>
      <c r="GP56" s="97">
        <f>Seniori!GP52</f>
        <v>0</v>
      </c>
      <c r="GQ56" s="97">
        <f>Seniori!GQ52</f>
        <v>0</v>
      </c>
      <c r="GR56" s="97">
        <f>Seniori!GR52</f>
        <v>0</v>
      </c>
      <c r="GS56" s="97">
        <f>Seniori!GS52</f>
        <v>0</v>
      </c>
      <c r="GT56" s="97">
        <f>Seniori!GT52</f>
        <v>0</v>
      </c>
      <c r="GU56" s="97">
        <f>Seniori!GU52</f>
        <v>0</v>
      </c>
      <c r="GV56" s="97">
        <f>Seniori!GV52</f>
        <v>0</v>
      </c>
      <c r="GW56" s="97">
        <f>Seniori!GW52</f>
        <v>0</v>
      </c>
      <c r="GX56" s="97">
        <f>Seniori!GX52</f>
        <v>0</v>
      </c>
      <c r="GY56" s="97">
        <f>Seniori!GY52</f>
        <v>0</v>
      </c>
      <c r="GZ56" s="97">
        <f>Seniori!GZ52</f>
        <v>0</v>
      </c>
      <c r="HA56" s="97">
        <f>Seniori!HA52</f>
        <v>0</v>
      </c>
      <c r="HB56" s="97">
        <f>Seniori!HB52</f>
        <v>0</v>
      </c>
      <c r="HC56" s="97">
        <f>Seniori!HC52</f>
        <v>0</v>
      </c>
      <c r="HD56" s="97">
        <f>Seniori!HD52</f>
        <v>0</v>
      </c>
      <c r="HE56" s="97">
        <f>Seniori!HE52</f>
        <v>0</v>
      </c>
      <c r="HF56" s="97">
        <f>Seniori!HF52</f>
        <v>0</v>
      </c>
      <c r="HG56" s="97">
        <f>Seniori!HG52</f>
        <v>0</v>
      </c>
      <c r="HH56" s="97">
        <f>Seniori!HH52</f>
        <v>0</v>
      </c>
      <c r="HI56" s="97">
        <f>Seniori!HI52</f>
        <v>0</v>
      </c>
      <c r="HJ56" s="97">
        <f>Seniori!HJ52</f>
        <v>0</v>
      </c>
      <c r="HK56" s="97">
        <f>Seniori!HK52</f>
        <v>0</v>
      </c>
      <c r="HL56" s="97">
        <f>Seniori!HL52</f>
        <v>0</v>
      </c>
      <c r="HM56" s="97">
        <f>Seniori!HM52</f>
        <v>0</v>
      </c>
      <c r="HN56" s="97">
        <f>Seniori!HN52</f>
        <v>0</v>
      </c>
      <c r="HO56" s="97">
        <f>Seniori!HO52</f>
        <v>0</v>
      </c>
      <c r="HP56" s="97">
        <f>Seniori!HP52</f>
        <v>0</v>
      </c>
      <c r="HQ56" s="97">
        <f>Seniori!HQ52</f>
        <v>0</v>
      </c>
      <c r="HR56" s="97">
        <f>Seniori!HR52</f>
        <v>0</v>
      </c>
      <c r="HS56" s="97">
        <f>Seniori!HS52</f>
        <v>0</v>
      </c>
      <c r="HT56" s="97">
        <f>Seniori!HT52</f>
        <v>0</v>
      </c>
      <c r="HU56" s="97">
        <f>Seniori!HU52</f>
        <v>0</v>
      </c>
      <c r="HV56" s="97">
        <f>Seniori!HV52</f>
        <v>0</v>
      </c>
      <c r="HW56" s="97">
        <f>Seniori!HW52</f>
        <v>0</v>
      </c>
      <c r="HX56" s="97">
        <f>Seniori!HX52</f>
        <v>0</v>
      </c>
      <c r="HY56" s="97">
        <f>Seniori!HY52</f>
        <v>0</v>
      </c>
      <c r="HZ56" s="97">
        <f>Seniori!HZ52</f>
        <v>0</v>
      </c>
      <c r="IA56" s="97">
        <f>Seniori!IA52</f>
        <v>0</v>
      </c>
      <c r="IB56" s="97">
        <f>Seniori!IB52</f>
        <v>0</v>
      </c>
      <c r="IC56" s="97">
        <f>Seniori!IC52</f>
        <v>0</v>
      </c>
      <c r="ID56" s="97">
        <f>Seniori!ID52</f>
        <v>0</v>
      </c>
      <c r="IE56" s="97">
        <f>Seniori!IE52</f>
        <v>0</v>
      </c>
      <c r="IF56" s="97">
        <f>Seniori!IF52</f>
        <v>0</v>
      </c>
      <c r="IG56" s="97">
        <f>Seniori!IG52</f>
        <v>0</v>
      </c>
      <c r="IH56" s="97">
        <f>Seniori!IH52</f>
        <v>0</v>
      </c>
      <c r="II56" s="97">
        <f>Seniori!II52</f>
        <v>0</v>
      </c>
      <c r="IJ56" s="97">
        <f>Seniori!IJ52</f>
        <v>0</v>
      </c>
      <c r="IK56" s="97">
        <f>Seniori!IK52</f>
        <v>0</v>
      </c>
      <c r="IL56" s="97">
        <f>Seniori!IL52</f>
        <v>0</v>
      </c>
      <c r="IM56" s="97">
        <f>Seniori!IM52</f>
        <v>0</v>
      </c>
      <c r="IN56" s="97">
        <f>Seniori!IN52</f>
        <v>0</v>
      </c>
      <c r="IO56" s="97">
        <f>Seniori!IO52</f>
        <v>0</v>
      </c>
      <c r="IP56" s="97">
        <f>Seniori!IP52</f>
        <v>0</v>
      </c>
      <c r="IQ56" s="97">
        <f>Seniori!IQ52</f>
        <v>0</v>
      </c>
      <c r="IR56" s="97">
        <f>Seniori!IR52</f>
        <v>0</v>
      </c>
      <c r="IS56" s="97">
        <f>Seniori!IS52</f>
        <v>0</v>
      </c>
      <c r="IT56" s="97">
        <f>Seniori!IT52</f>
        <v>0</v>
      </c>
      <c r="IU56" s="97">
        <f>Seniori!IU52</f>
        <v>0</v>
      </c>
      <c r="IV56" s="97">
        <f>Seniori!IV52</f>
        <v>0</v>
      </c>
      <c r="IW56" s="97">
        <f>Seniori!IW52</f>
        <v>0</v>
      </c>
      <c r="IX56" s="97">
        <f>Seniori!IX52</f>
        <v>0</v>
      </c>
      <c r="IY56" s="97">
        <f>Seniori!IY52</f>
        <v>0</v>
      </c>
      <c r="IZ56" s="97">
        <f>Seniori!IZ52</f>
        <v>0</v>
      </c>
      <c r="JA56" s="97">
        <f>Seniori!JA52</f>
        <v>0</v>
      </c>
      <c r="JB56" s="97">
        <f>Seniori!JB52</f>
        <v>0</v>
      </c>
      <c r="JC56" s="97">
        <f>Seniori!JC52</f>
        <v>0</v>
      </c>
      <c r="JD56" s="97">
        <f>Seniori!JD52</f>
        <v>0</v>
      </c>
      <c r="JE56" s="97">
        <f>Seniori!JE52</f>
        <v>0</v>
      </c>
      <c r="JF56" s="97">
        <f>Seniori!JF52</f>
        <v>0</v>
      </c>
      <c r="JG56" s="97">
        <f>Seniori!JG52</f>
        <v>0</v>
      </c>
      <c r="JH56" s="97">
        <f>Seniori!JH52</f>
        <v>0</v>
      </c>
      <c r="JI56" s="97">
        <f>Seniori!JI52</f>
        <v>0</v>
      </c>
      <c r="JJ56" s="97">
        <f>Seniori!JJ52</f>
        <v>0</v>
      </c>
      <c r="JK56" s="97">
        <f>Seniori!JK52</f>
        <v>0</v>
      </c>
      <c r="JL56" s="97">
        <f>Seniori!JL52</f>
        <v>0</v>
      </c>
      <c r="JM56" s="97">
        <f>Seniori!JM52</f>
        <v>0</v>
      </c>
      <c r="JN56" s="97">
        <f>Seniori!JN52</f>
        <v>0</v>
      </c>
      <c r="JO56" s="97">
        <f>Seniori!JO52</f>
        <v>0</v>
      </c>
      <c r="JP56" s="97">
        <f>Seniori!JP52</f>
        <v>0</v>
      </c>
      <c r="JQ56" s="97">
        <f>Seniori!JQ52</f>
        <v>0</v>
      </c>
      <c r="JR56" s="97">
        <f>Seniori!JR52</f>
        <v>0</v>
      </c>
      <c r="JS56" s="97">
        <f>Seniori!JS52</f>
        <v>0</v>
      </c>
      <c r="JT56" s="97">
        <f>Seniori!JT52</f>
        <v>0</v>
      </c>
      <c r="JU56" s="97">
        <f>Seniori!JU52</f>
        <v>0</v>
      </c>
      <c r="JV56" s="97">
        <f>Seniori!JV52</f>
        <v>0</v>
      </c>
      <c r="JW56" s="97">
        <f>Seniori!JW52</f>
        <v>0</v>
      </c>
      <c r="JX56" s="97">
        <f>Seniori!JX52</f>
        <v>0</v>
      </c>
      <c r="JY56" s="97">
        <f>Seniori!JY52</f>
        <v>0</v>
      </c>
      <c r="JZ56" s="97">
        <f>Seniori!JZ52</f>
        <v>0</v>
      </c>
      <c r="KA56" s="97">
        <f>Seniori!KA52</f>
        <v>0</v>
      </c>
      <c r="KB56" s="97">
        <f>Seniori!KB52</f>
        <v>0</v>
      </c>
      <c r="KC56" s="97">
        <f>Seniori!KC52</f>
        <v>0</v>
      </c>
      <c r="KD56" s="97">
        <f>Seniori!KD52</f>
        <v>0</v>
      </c>
      <c r="KE56" s="97">
        <f>Seniori!KE52</f>
        <v>0</v>
      </c>
      <c r="KF56" s="97">
        <f>Seniori!KF52</f>
        <v>0</v>
      </c>
      <c r="KG56" s="97">
        <f>Seniori!KG52</f>
        <v>0</v>
      </c>
      <c r="KH56" s="97">
        <f>Seniori!KH52</f>
        <v>0</v>
      </c>
      <c r="KI56" s="97">
        <f>Seniori!KI52</f>
        <v>0</v>
      </c>
      <c r="KJ56" s="97">
        <f>Seniori!KJ52</f>
        <v>0</v>
      </c>
      <c r="KK56" s="97">
        <f>Seniori!KK52</f>
        <v>0</v>
      </c>
      <c r="KL56" s="97">
        <f>Seniori!KL52</f>
        <v>0</v>
      </c>
      <c r="KM56" s="97">
        <f>Seniori!KM52</f>
        <v>0</v>
      </c>
      <c r="KN56" s="97">
        <f>Seniori!KN52</f>
        <v>0</v>
      </c>
      <c r="KO56" s="97">
        <f>Seniori!KO52</f>
        <v>0</v>
      </c>
      <c r="KP56" s="97">
        <f>Seniori!KP52</f>
        <v>0</v>
      </c>
      <c r="KQ56" s="97">
        <f>Seniori!KQ52</f>
        <v>0</v>
      </c>
      <c r="KR56" s="97">
        <f>Seniori!KR52</f>
        <v>0</v>
      </c>
      <c r="KS56" s="97">
        <f>Seniori!KS52</f>
        <v>0</v>
      </c>
      <c r="KT56" s="97">
        <f>Seniori!KT52</f>
        <v>0</v>
      </c>
      <c r="KU56" s="97">
        <f>Seniori!KU52</f>
        <v>0</v>
      </c>
      <c r="KV56" s="97">
        <f>Seniori!KV52</f>
        <v>0</v>
      </c>
      <c r="KW56" s="97">
        <f>Seniori!KW52</f>
        <v>0</v>
      </c>
      <c r="KX56" s="97">
        <f>Seniori!KX52</f>
        <v>0</v>
      </c>
      <c r="KY56" s="97">
        <f>Seniori!KY52</f>
        <v>0</v>
      </c>
      <c r="KZ56" s="97">
        <f>Seniori!KZ52</f>
        <v>0</v>
      </c>
      <c r="LA56" s="97">
        <f>Seniori!LA52</f>
        <v>0</v>
      </c>
      <c r="LB56" s="97">
        <f>Seniori!LB52</f>
        <v>0</v>
      </c>
      <c r="LC56" s="97">
        <f>Seniori!LC52</f>
        <v>0</v>
      </c>
      <c r="LD56" s="97">
        <f>Seniori!LD52</f>
        <v>0</v>
      </c>
      <c r="LE56" s="97">
        <f>Seniori!LE52</f>
        <v>0</v>
      </c>
      <c r="LF56" s="97">
        <f>Seniori!LF52</f>
        <v>0</v>
      </c>
      <c r="LG56" s="97">
        <f>Seniori!LG52</f>
        <v>0</v>
      </c>
      <c r="LH56" s="97">
        <f>Seniori!LH52</f>
        <v>0</v>
      </c>
      <c r="LI56" s="97">
        <f>Seniori!LI52</f>
        <v>0</v>
      </c>
      <c r="LJ56" s="97">
        <f>Seniori!LJ52</f>
        <v>0</v>
      </c>
      <c r="LK56" s="97">
        <f>Seniori!LK52</f>
        <v>0</v>
      </c>
      <c r="LL56" s="97">
        <f>Seniori!LL52</f>
        <v>0</v>
      </c>
      <c r="LM56" s="97">
        <f>Seniori!LM52</f>
        <v>0</v>
      </c>
      <c r="LN56" s="97">
        <f>Seniori!LN52</f>
        <v>0</v>
      </c>
      <c r="LO56" s="97">
        <f>Seniori!LO52</f>
        <v>0</v>
      </c>
      <c r="LP56" s="97">
        <f>Seniori!LP52</f>
        <v>0</v>
      </c>
      <c r="LQ56" s="97">
        <f>Seniori!LQ52</f>
        <v>0</v>
      </c>
      <c r="LR56" s="97">
        <f>Seniori!LR52</f>
        <v>0</v>
      </c>
      <c r="LS56" s="97">
        <f>Seniori!LS52</f>
        <v>0</v>
      </c>
      <c r="LT56" s="97">
        <f>Seniori!LT52</f>
        <v>0</v>
      </c>
      <c r="LU56" s="97">
        <f>Seniori!LU52</f>
        <v>0</v>
      </c>
      <c r="LV56" s="97">
        <f>Seniori!LV52</f>
        <v>0</v>
      </c>
      <c r="LW56" s="97">
        <f>Seniori!LW52</f>
        <v>0</v>
      </c>
      <c r="LX56" s="97">
        <f>Seniori!LX52</f>
        <v>0</v>
      </c>
      <c r="LY56" s="97">
        <f>Seniori!LY52</f>
        <v>0</v>
      </c>
      <c r="LZ56" s="97">
        <f>Seniori!LZ52</f>
        <v>0</v>
      </c>
      <c r="MA56" s="97">
        <f>Seniori!MA52</f>
        <v>0</v>
      </c>
      <c r="MB56" s="97">
        <f>Seniori!MB52</f>
        <v>0</v>
      </c>
      <c r="MC56" s="97">
        <f>Seniori!MC52</f>
        <v>0</v>
      </c>
      <c r="MD56" s="97">
        <f>Seniori!MD52</f>
        <v>0</v>
      </c>
      <c r="ME56" s="97">
        <f>Seniori!ME52</f>
        <v>0</v>
      </c>
      <c r="MF56" s="97">
        <f>Seniori!MF52</f>
        <v>0</v>
      </c>
      <c r="MG56" s="97">
        <f>Seniori!MG52</f>
        <v>0</v>
      </c>
      <c r="MH56" s="97">
        <f>Seniori!MH52</f>
        <v>0</v>
      </c>
      <c r="MI56" s="97">
        <f>Seniori!MI52</f>
        <v>0</v>
      </c>
      <c r="MJ56" s="97">
        <f>Seniori!MJ52</f>
        <v>0</v>
      </c>
      <c r="MK56" s="97">
        <f>Seniori!MK52</f>
        <v>0</v>
      </c>
      <c r="ML56" s="97">
        <f>Seniori!ML52</f>
        <v>0</v>
      </c>
      <c r="MM56" s="97">
        <f>Seniori!MM52</f>
        <v>0</v>
      </c>
      <c r="MN56" s="97">
        <f>Seniori!MN52</f>
        <v>0</v>
      </c>
      <c r="MO56" s="97">
        <f>Seniori!MO52</f>
        <v>0</v>
      </c>
      <c r="MP56" s="97">
        <f>Seniori!MP52</f>
        <v>0</v>
      </c>
      <c r="MQ56" s="97">
        <f>Seniori!MQ52</f>
        <v>0</v>
      </c>
      <c r="MR56" s="97">
        <f>Seniori!MR52</f>
        <v>0</v>
      </c>
      <c r="MS56" s="97">
        <f>Seniori!MS52</f>
        <v>0</v>
      </c>
      <c r="MT56" s="97">
        <f>Seniori!MT52</f>
        <v>0</v>
      </c>
      <c r="MU56" s="97">
        <f>Seniori!MU52</f>
        <v>0</v>
      </c>
      <c r="MV56" s="97">
        <f>Seniori!MV52</f>
        <v>0</v>
      </c>
      <c r="MW56" s="97">
        <f>Seniori!MW52</f>
        <v>0</v>
      </c>
      <c r="MX56" s="97">
        <f>Seniori!MX52</f>
        <v>0</v>
      </c>
      <c r="MY56" s="97">
        <f>Seniori!MY52</f>
        <v>0</v>
      </c>
      <c r="MZ56" s="97">
        <f>Seniori!MZ52</f>
        <v>0</v>
      </c>
      <c r="NA56" s="97">
        <f>Seniori!NA52</f>
        <v>0</v>
      </c>
      <c r="NB56" s="97">
        <f>Seniori!NB52</f>
        <v>0</v>
      </c>
      <c r="NC56" s="97">
        <f>Seniori!NC52</f>
        <v>0</v>
      </c>
      <c r="ND56" s="97">
        <f>Seniori!ND52</f>
        <v>0</v>
      </c>
      <c r="NE56" s="97">
        <f>Seniori!NE52</f>
        <v>0</v>
      </c>
      <c r="NF56" s="97">
        <f>Seniori!NF52</f>
        <v>0</v>
      </c>
      <c r="NG56" s="97">
        <f>Seniori!NG52</f>
        <v>0</v>
      </c>
      <c r="NH56" s="97">
        <f>Seniori!NH52</f>
        <v>0</v>
      </c>
      <c r="NI56" s="97">
        <f>Seniori!NI52</f>
        <v>0</v>
      </c>
      <c r="NJ56" s="97">
        <f>Seniori!NJ52</f>
        <v>0</v>
      </c>
      <c r="NK56" s="97">
        <f>Seniori!NK52</f>
        <v>0</v>
      </c>
      <c r="NL56" s="97">
        <f>Seniori!NL52</f>
        <v>0</v>
      </c>
      <c r="NM56" s="97">
        <f>Seniori!NM52</f>
        <v>0</v>
      </c>
      <c r="NN56" s="97">
        <f>Seniori!NN52</f>
        <v>0</v>
      </c>
      <c r="NO56" s="97">
        <f>Seniori!NO52</f>
        <v>0</v>
      </c>
      <c r="NP56" s="97">
        <f>Seniori!NP52</f>
        <v>0</v>
      </c>
      <c r="NQ56" s="97">
        <f>Seniori!NQ52</f>
        <v>0</v>
      </c>
      <c r="NR56" s="97">
        <f>Seniori!NR52</f>
        <v>0</v>
      </c>
      <c r="NS56" s="97">
        <f>Seniori!NS52</f>
        <v>0</v>
      </c>
      <c r="NT56" s="97">
        <f>Seniori!NT52</f>
        <v>0</v>
      </c>
      <c r="NU56" s="97">
        <f>Seniori!NU52</f>
        <v>0</v>
      </c>
      <c r="NV56" s="97">
        <f>Seniori!NV52</f>
        <v>0</v>
      </c>
      <c r="NW56" s="97">
        <f>Seniori!NW52</f>
        <v>0</v>
      </c>
      <c r="NX56" s="97">
        <f>Seniori!NX52</f>
        <v>0</v>
      </c>
      <c r="NY56" s="97">
        <f>Seniori!NY52</f>
        <v>0</v>
      </c>
      <c r="NZ56" s="97">
        <f>Seniori!NZ52</f>
        <v>0</v>
      </c>
      <c r="OA56" s="97">
        <f>Seniori!OA52</f>
        <v>0</v>
      </c>
      <c r="OB56" s="97">
        <f>Seniori!OB52</f>
        <v>0</v>
      </c>
      <c r="OC56" s="97">
        <f>Seniori!OC52</f>
        <v>0</v>
      </c>
      <c r="OD56" s="97">
        <f>Seniori!OD52</f>
        <v>0</v>
      </c>
      <c r="OE56" s="97">
        <f>Seniori!OE52</f>
        <v>0</v>
      </c>
      <c r="OF56" s="97">
        <f>Seniori!OF52</f>
        <v>0</v>
      </c>
      <c r="OG56" s="97">
        <f>Seniori!OG52</f>
        <v>0</v>
      </c>
      <c r="OH56" s="97">
        <f>Seniori!OH52</f>
        <v>0</v>
      </c>
      <c r="OI56" s="97">
        <f>Seniori!OI52</f>
        <v>0</v>
      </c>
      <c r="OJ56" s="97">
        <f>Seniori!OJ52</f>
        <v>0</v>
      </c>
      <c r="OK56" s="97">
        <f>Seniori!OK52</f>
        <v>0</v>
      </c>
      <c r="OL56" s="97">
        <f>Seniori!OL52</f>
        <v>0</v>
      </c>
      <c r="OM56" s="97">
        <f>Seniori!OM52</f>
        <v>0</v>
      </c>
      <c r="ON56" s="97">
        <f>Seniori!ON52</f>
        <v>0</v>
      </c>
      <c r="OO56" s="97">
        <f>Seniori!OO52</f>
        <v>0</v>
      </c>
      <c r="OP56" s="97">
        <f>Seniori!OP52</f>
        <v>0</v>
      </c>
      <c r="OQ56" s="97">
        <f>Seniori!OQ52</f>
        <v>0</v>
      </c>
      <c r="OR56" s="97">
        <f>Seniori!OR52</f>
        <v>0</v>
      </c>
      <c r="OS56" s="97">
        <f>Seniori!OS52</f>
        <v>0</v>
      </c>
      <c r="OT56" s="97">
        <f>Seniori!OT52</f>
        <v>0</v>
      </c>
      <c r="OU56" s="97">
        <f>Seniori!OU52</f>
        <v>0</v>
      </c>
      <c r="OV56" s="97">
        <f>Seniori!OV52</f>
        <v>0</v>
      </c>
      <c r="OW56" s="97">
        <f>Seniori!OW52</f>
        <v>0</v>
      </c>
      <c r="OX56" s="97">
        <f>Seniori!OX52</f>
        <v>0</v>
      </c>
      <c r="OY56" s="97">
        <f>Seniori!OY52</f>
        <v>0</v>
      </c>
      <c r="OZ56" s="97">
        <f>Seniori!OZ52</f>
        <v>0</v>
      </c>
      <c r="PA56" s="97">
        <f>Seniori!PA52</f>
        <v>0</v>
      </c>
      <c r="PB56" s="97">
        <f>Seniori!PB52</f>
        <v>0</v>
      </c>
      <c r="PC56" s="97">
        <f>Seniori!PC52</f>
        <v>0</v>
      </c>
      <c r="PD56" s="97">
        <f>Seniori!PD52</f>
        <v>0</v>
      </c>
      <c r="PE56" s="97">
        <f>Seniori!PE52</f>
        <v>0</v>
      </c>
      <c r="PF56" s="97">
        <f>Seniori!PF52</f>
        <v>0</v>
      </c>
      <c r="PG56" s="97">
        <f>Seniori!PG52</f>
        <v>0</v>
      </c>
      <c r="PH56" s="97">
        <f>Seniori!PH52</f>
        <v>0</v>
      </c>
      <c r="PI56" s="97">
        <f>Seniori!PI52</f>
        <v>0</v>
      </c>
      <c r="PJ56" s="97">
        <f>Seniori!PJ52</f>
        <v>0</v>
      </c>
      <c r="PK56" s="97">
        <f>Seniori!PK52</f>
        <v>0</v>
      </c>
      <c r="PL56" s="97">
        <f>Seniori!PL52</f>
        <v>0</v>
      </c>
      <c r="PM56" s="97">
        <f>Seniori!PM52</f>
        <v>0</v>
      </c>
      <c r="PN56" s="97">
        <f>Seniori!PN52</f>
        <v>0</v>
      </c>
      <c r="PO56" s="97">
        <f>Seniori!PO52</f>
        <v>0</v>
      </c>
      <c r="PP56" s="97">
        <f>Seniori!PP52</f>
        <v>0</v>
      </c>
      <c r="PQ56" s="97">
        <f>Seniori!PQ52</f>
        <v>0</v>
      </c>
      <c r="PR56" s="97">
        <f>Seniori!PR52</f>
        <v>0</v>
      </c>
      <c r="PS56" s="97">
        <f>Seniori!PS52</f>
        <v>0</v>
      </c>
      <c r="PT56" s="97">
        <f>Seniori!PT52</f>
        <v>0</v>
      </c>
      <c r="PU56" s="97">
        <f>Seniori!PU52</f>
        <v>0</v>
      </c>
      <c r="PV56" s="97">
        <f>Seniori!PV52</f>
        <v>0</v>
      </c>
      <c r="PW56" s="97">
        <f>Seniori!PW52</f>
        <v>0</v>
      </c>
      <c r="PX56" s="97">
        <f>Seniori!PX52</f>
        <v>0</v>
      </c>
      <c r="PY56" s="97">
        <f>Seniori!PY52</f>
        <v>0</v>
      </c>
      <c r="PZ56" s="97">
        <f>Seniori!PZ52</f>
        <v>0</v>
      </c>
      <c r="QA56" s="97">
        <f>Seniori!QA52</f>
        <v>0</v>
      </c>
      <c r="QB56" s="97">
        <f>Seniori!QB52</f>
        <v>0</v>
      </c>
      <c r="QC56" s="97">
        <f>Seniori!QC52</f>
        <v>0</v>
      </c>
      <c r="QD56" s="97">
        <f>Seniori!QD52</f>
        <v>0</v>
      </c>
      <c r="QE56" s="97">
        <f>Seniori!QE52</f>
        <v>0</v>
      </c>
      <c r="QF56" s="97">
        <f>Seniori!QF52</f>
        <v>0</v>
      </c>
      <c r="QG56" s="97">
        <f>Seniori!QG52</f>
        <v>0</v>
      </c>
      <c r="QH56" s="97">
        <f>Seniori!QH52</f>
        <v>0</v>
      </c>
      <c r="QI56" s="97">
        <f>Seniori!QI52</f>
        <v>0</v>
      </c>
      <c r="QJ56" s="97">
        <f>Seniori!QJ52</f>
        <v>0</v>
      </c>
      <c r="QK56" s="97">
        <f>Seniori!QK52</f>
        <v>0</v>
      </c>
      <c r="QL56" s="97">
        <f>Seniori!QL52</f>
        <v>0</v>
      </c>
      <c r="QM56" s="97">
        <f>Seniori!QM52</f>
        <v>0</v>
      </c>
      <c r="QN56" s="97">
        <f>Seniori!QN52</f>
        <v>0</v>
      </c>
      <c r="QO56" s="97">
        <f>Seniori!QO52</f>
        <v>0</v>
      </c>
      <c r="QP56" s="97">
        <f>Seniori!QP52</f>
        <v>0</v>
      </c>
      <c r="QQ56" s="97">
        <f>Seniori!QQ52</f>
        <v>0</v>
      </c>
      <c r="QR56" s="97">
        <f>Seniori!QR52</f>
        <v>0</v>
      </c>
      <c r="QS56" s="97">
        <f>Seniori!QS52</f>
        <v>0</v>
      </c>
      <c r="QT56" s="97">
        <f>Seniori!QT52</f>
        <v>0</v>
      </c>
      <c r="QU56" s="97">
        <f>Seniori!QU52</f>
        <v>0</v>
      </c>
      <c r="QV56" s="97">
        <f>Seniori!QV52</f>
        <v>0</v>
      </c>
      <c r="QW56" s="97">
        <f>Seniori!QW52</f>
        <v>0</v>
      </c>
      <c r="QX56" s="97">
        <f>Seniori!QX52</f>
        <v>0</v>
      </c>
      <c r="QY56" s="97">
        <f>Seniori!QY52</f>
        <v>0</v>
      </c>
      <c r="QZ56" s="97">
        <f>Seniori!QZ52</f>
        <v>0</v>
      </c>
      <c r="RA56" s="97">
        <f>Seniori!RA52</f>
        <v>0</v>
      </c>
      <c r="RB56" s="97">
        <f>Seniori!RB52</f>
        <v>0</v>
      </c>
      <c r="RC56" s="97">
        <f>Seniori!RC52</f>
        <v>0</v>
      </c>
      <c r="RD56" s="97">
        <f>Seniori!RD52</f>
        <v>0</v>
      </c>
      <c r="RE56" s="97">
        <f>Seniori!RE52</f>
        <v>0</v>
      </c>
      <c r="RF56" s="97">
        <f>Seniori!RF52</f>
        <v>0</v>
      </c>
      <c r="RG56" s="97">
        <f>Seniori!RG52</f>
        <v>0</v>
      </c>
      <c r="RH56" s="97">
        <f>Seniori!RH52</f>
        <v>0</v>
      </c>
      <c r="RI56" s="97">
        <f>Seniori!RI52</f>
        <v>0</v>
      </c>
      <c r="RJ56" s="97">
        <f>Seniori!RJ52</f>
        <v>0</v>
      </c>
      <c r="RK56" s="97">
        <f>Seniori!RK52</f>
        <v>0</v>
      </c>
      <c r="RL56" s="97">
        <f>Seniori!RL52</f>
        <v>0</v>
      </c>
      <c r="RM56" s="97">
        <f>Seniori!RM52</f>
        <v>0</v>
      </c>
      <c r="RN56" s="97">
        <f>Seniori!RN52</f>
        <v>0</v>
      </c>
      <c r="RO56" s="97">
        <f>Seniori!RO52</f>
        <v>0</v>
      </c>
      <c r="RP56" s="97">
        <f>Seniori!RP52</f>
        <v>0</v>
      </c>
      <c r="RQ56" s="97">
        <f>Seniori!RQ52</f>
        <v>0</v>
      </c>
      <c r="RR56" s="97">
        <f>Seniori!RR52</f>
        <v>0</v>
      </c>
      <c r="RS56" s="97">
        <f>Seniori!RS52</f>
        <v>0</v>
      </c>
      <c r="RT56" s="97">
        <f>Seniori!RT52</f>
        <v>0</v>
      </c>
      <c r="RU56" s="97">
        <f>Seniori!RU52</f>
        <v>0</v>
      </c>
      <c r="RV56" s="97">
        <f>Seniori!RV52</f>
        <v>0</v>
      </c>
      <c r="RW56" s="97">
        <f>Seniori!RW52</f>
        <v>0</v>
      </c>
      <c r="RX56" s="97">
        <f>Seniori!RX52</f>
        <v>0</v>
      </c>
      <c r="RY56" s="97">
        <f>Seniori!RY52</f>
        <v>0</v>
      </c>
      <c r="RZ56" s="97">
        <f>Seniori!RZ52</f>
        <v>0</v>
      </c>
      <c r="SA56" s="97">
        <f>Seniori!SA52</f>
        <v>0</v>
      </c>
      <c r="SB56" s="97">
        <f>Seniori!SB52</f>
        <v>0</v>
      </c>
      <c r="SC56" s="97">
        <f>Seniori!SC52</f>
        <v>0</v>
      </c>
      <c r="SD56" s="97">
        <f>Seniori!SD52</f>
        <v>0</v>
      </c>
      <c r="SE56" s="97">
        <f>Seniori!SE52</f>
        <v>0</v>
      </c>
      <c r="SF56" s="97">
        <f>Seniori!SF52</f>
        <v>0</v>
      </c>
      <c r="SG56" s="97">
        <f>Seniori!SG52</f>
        <v>0</v>
      </c>
      <c r="SH56" s="97">
        <f>Seniori!SH52</f>
        <v>0</v>
      </c>
      <c r="SI56" s="97">
        <f>Seniori!SI52</f>
        <v>0</v>
      </c>
      <c r="SJ56" s="97">
        <f>Seniori!SJ52</f>
        <v>0</v>
      </c>
      <c r="SK56" s="97">
        <f>Seniori!SK52</f>
        <v>0</v>
      </c>
      <c r="SL56" s="97">
        <f>Seniori!SL52</f>
        <v>0</v>
      </c>
      <c r="SM56" s="97">
        <f>Seniori!SM52</f>
        <v>0</v>
      </c>
      <c r="SN56" s="97">
        <f>Seniori!SN52</f>
        <v>0</v>
      </c>
      <c r="SO56" s="97">
        <f>Seniori!SO52</f>
        <v>0</v>
      </c>
      <c r="SP56" s="97">
        <f>Seniori!SP52</f>
        <v>0</v>
      </c>
      <c r="SQ56" s="97">
        <f>Seniori!SQ52</f>
        <v>0</v>
      </c>
      <c r="SR56" s="97">
        <f>Seniori!SR52</f>
        <v>0</v>
      </c>
      <c r="SS56" s="97">
        <f>Seniori!SS52</f>
        <v>0</v>
      </c>
      <c r="ST56" s="97">
        <f>Seniori!ST52</f>
        <v>0</v>
      </c>
      <c r="SU56" s="97">
        <f>Seniori!SU52</f>
        <v>0</v>
      </c>
      <c r="SV56" s="97">
        <f>Seniori!SV52</f>
        <v>0</v>
      </c>
      <c r="SW56" s="97">
        <f>Seniori!SW52</f>
        <v>0</v>
      </c>
      <c r="SX56" s="97">
        <f>Seniori!SX52</f>
        <v>0</v>
      </c>
      <c r="SY56" s="97">
        <f>Seniori!SY52</f>
        <v>0</v>
      </c>
      <c r="SZ56" s="97">
        <f>Seniori!SZ52</f>
        <v>0</v>
      </c>
      <c r="TA56" s="97">
        <f>Seniori!TA52</f>
        <v>0</v>
      </c>
      <c r="TB56" s="97">
        <f>Seniori!TB52</f>
        <v>0</v>
      </c>
    </row>
    <row r="57" spans="1:522" s="1" customFormat="1" ht="18" customHeight="1" x14ac:dyDescent="0.2">
      <c r="A57" s="12">
        <v>40</v>
      </c>
      <c r="B57" s="11" t="s">
        <v>572</v>
      </c>
      <c r="C57" s="1">
        <v>13309</v>
      </c>
      <c r="D57" s="1">
        <v>2021</v>
      </c>
      <c r="E57" s="4" t="s">
        <v>20</v>
      </c>
      <c r="F57" s="9">
        <v>7279</v>
      </c>
      <c r="G57" s="9" t="s">
        <v>96</v>
      </c>
      <c r="H57" s="4" t="s">
        <v>209</v>
      </c>
      <c r="I57" s="1">
        <f t="shared" si="0"/>
        <v>20</v>
      </c>
      <c r="J57" s="12">
        <f>Tabuľka3[[#This Row],[Stĺpec9]]</f>
        <v>20</v>
      </c>
      <c r="K57" s="97">
        <f>Seniori!K50</f>
        <v>0</v>
      </c>
      <c r="L57" s="97">
        <f>Seniori!L50</f>
        <v>0</v>
      </c>
      <c r="M57" s="97">
        <f>Seniori!M50</f>
        <v>0</v>
      </c>
      <c r="N57" s="97">
        <f>Seniori!N50</f>
        <v>0</v>
      </c>
      <c r="O57" s="97">
        <f>Seniori!O50</f>
        <v>0</v>
      </c>
      <c r="P57" s="97">
        <f>Seniori!P50</f>
        <v>0</v>
      </c>
      <c r="Q57" s="97">
        <f>Seniori!Q50</f>
        <v>0</v>
      </c>
      <c r="R57" s="97">
        <f>Seniori!R50</f>
        <v>0</v>
      </c>
      <c r="S57" s="97">
        <f>Seniori!S50</f>
        <v>0</v>
      </c>
      <c r="T57" s="97">
        <f>Seniori!T50</f>
        <v>0</v>
      </c>
      <c r="U57" s="97">
        <f>Seniori!U50</f>
        <v>0</v>
      </c>
      <c r="V57" s="97">
        <f>Seniori!V50</f>
        <v>0</v>
      </c>
      <c r="W57" s="97">
        <f>Seniori!W50</f>
        <v>0</v>
      </c>
      <c r="X57" s="97">
        <f>Seniori!X50</f>
        <v>0</v>
      </c>
      <c r="Y57" s="97">
        <f>Seniori!Y50</f>
        <v>0</v>
      </c>
      <c r="Z57" s="97">
        <f>Seniori!Z50</f>
        <v>0</v>
      </c>
      <c r="AA57" s="97">
        <f>Seniori!AA50</f>
        <v>0</v>
      </c>
      <c r="AB57" s="97">
        <f>Seniori!AB50</f>
        <v>0</v>
      </c>
      <c r="AC57" s="97">
        <f>Seniori!AC50</f>
        <v>0</v>
      </c>
      <c r="AD57" s="97">
        <f>Seniori!AD50</f>
        <v>0</v>
      </c>
      <c r="AE57" s="97">
        <f>Seniori!AE50</f>
        <v>0</v>
      </c>
      <c r="AF57" s="97">
        <f>Seniori!AF50</f>
        <v>0</v>
      </c>
      <c r="AG57" s="97">
        <f>Seniori!AG50</f>
        <v>0</v>
      </c>
      <c r="AH57" s="97">
        <f>Seniori!AH50</f>
        <v>0</v>
      </c>
      <c r="AI57" s="97">
        <f>Seniori!AI50</f>
        <v>0</v>
      </c>
      <c r="AJ57" s="97">
        <f>Seniori!AJ50</f>
        <v>0</v>
      </c>
      <c r="AK57" s="97">
        <f>Seniori!AK50</f>
        <v>0</v>
      </c>
      <c r="AL57" s="97">
        <f>Seniori!AL50</f>
        <v>0</v>
      </c>
      <c r="AM57" s="97">
        <f>Seniori!AM50</f>
        <v>0</v>
      </c>
      <c r="AN57" s="97">
        <f>Seniori!AN50</f>
        <v>0</v>
      </c>
      <c r="AO57" s="97">
        <f>Seniori!AO50</f>
        <v>0</v>
      </c>
      <c r="AP57" s="97">
        <f>Seniori!AP50</f>
        <v>0</v>
      </c>
      <c r="AQ57" s="97">
        <f>Seniori!AQ50</f>
        <v>0</v>
      </c>
      <c r="AR57" s="97">
        <f>Seniori!AR50</f>
        <v>0</v>
      </c>
      <c r="AS57" s="97">
        <f>Seniori!AS50</f>
        <v>0</v>
      </c>
      <c r="AT57" s="97">
        <f>Seniori!AT50</f>
        <v>0</v>
      </c>
      <c r="AU57" s="97">
        <f>Seniori!AU50</f>
        <v>0</v>
      </c>
      <c r="AV57" s="97">
        <f>Seniori!AV50</f>
        <v>0</v>
      </c>
      <c r="AW57" s="97">
        <f>Seniori!AW50</f>
        <v>0</v>
      </c>
      <c r="AX57" s="97">
        <f>Seniori!AX50</f>
        <v>0</v>
      </c>
      <c r="AY57" s="97">
        <f>Seniori!AY50</f>
        <v>0</v>
      </c>
      <c r="AZ57" s="97">
        <f>Seniori!AZ50</f>
        <v>0</v>
      </c>
      <c r="BA57" s="97">
        <f>Seniori!BA50</f>
        <v>0</v>
      </c>
      <c r="BB57" s="97">
        <f>Seniori!BB50</f>
        <v>0</v>
      </c>
      <c r="BC57" s="97">
        <f>Seniori!BC50</f>
        <v>0</v>
      </c>
      <c r="BD57" s="97">
        <f>Seniori!BD50</f>
        <v>0</v>
      </c>
      <c r="BE57" s="97">
        <f>Seniori!BE50</f>
        <v>0</v>
      </c>
      <c r="BF57" s="97">
        <f>Seniori!BF50</f>
        <v>0</v>
      </c>
      <c r="BG57" s="97">
        <f>Seniori!BG50</f>
        <v>0</v>
      </c>
      <c r="BH57" s="97">
        <f>Seniori!BH50</f>
        <v>0</v>
      </c>
      <c r="BI57" s="97">
        <f>Seniori!BI50</f>
        <v>0</v>
      </c>
      <c r="BJ57" s="97">
        <f>Seniori!BJ50</f>
        <v>0</v>
      </c>
      <c r="BK57" s="97">
        <f>Seniori!BK50</f>
        <v>0</v>
      </c>
      <c r="BL57" s="97">
        <f>Seniori!BL50</f>
        <v>0</v>
      </c>
      <c r="BM57" s="97">
        <f>Seniori!BM50</f>
        <v>0</v>
      </c>
      <c r="BN57" s="97">
        <f>Seniori!BN50</f>
        <v>0</v>
      </c>
      <c r="BO57" s="97">
        <f>Seniori!BO50</f>
        <v>0</v>
      </c>
      <c r="BP57" s="97">
        <f>Seniori!BP50</f>
        <v>0</v>
      </c>
      <c r="BQ57" s="97">
        <f>Seniori!BQ50</f>
        <v>0</v>
      </c>
      <c r="BR57" s="97">
        <f>Seniori!BR50</f>
        <v>0</v>
      </c>
      <c r="BS57" s="97">
        <f>Seniori!BS50</f>
        <v>0</v>
      </c>
      <c r="BT57" s="97">
        <f>Seniori!BT50</f>
        <v>0</v>
      </c>
      <c r="BU57" s="97">
        <f>Seniori!BU50</f>
        <v>0</v>
      </c>
      <c r="BV57" s="97">
        <f>Seniori!BV50</f>
        <v>0</v>
      </c>
      <c r="BW57" s="97">
        <f>Seniori!BW50</f>
        <v>0</v>
      </c>
      <c r="BX57" s="97">
        <f>Seniori!BX50</f>
        <v>0</v>
      </c>
      <c r="BY57" s="97">
        <f>Seniori!BY50</f>
        <v>0</v>
      </c>
      <c r="BZ57" s="97">
        <f>Seniori!BZ50</f>
        <v>0</v>
      </c>
      <c r="CA57" s="97">
        <f>Seniori!CA50</f>
        <v>0</v>
      </c>
      <c r="CB57" s="97">
        <f>Seniori!CB50</f>
        <v>10</v>
      </c>
      <c r="CC57" s="97">
        <f>Seniori!CC50</f>
        <v>0</v>
      </c>
      <c r="CD57" s="97">
        <f>Seniori!CD50</f>
        <v>0</v>
      </c>
      <c r="CE57" s="97">
        <f>Seniori!CE50</f>
        <v>0</v>
      </c>
      <c r="CF57" s="97">
        <f>Seniori!CF50</f>
        <v>0</v>
      </c>
      <c r="CG57" s="97">
        <f>Seniori!CG50</f>
        <v>0</v>
      </c>
      <c r="CH57" s="97">
        <f>Seniori!CH50</f>
        <v>0</v>
      </c>
      <c r="CI57" s="97">
        <f>Seniori!CI50</f>
        <v>0</v>
      </c>
      <c r="CJ57" s="97">
        <f>Seniori!CJ50</f>
        <v>0</v>
      </c>
      <c r="CK57" s="97">
        <f>Seniori!CK50</f>
        <v>10</v>
      </c>
      <c r="CL57" s="97">
        <f>Seniori!CL50</f>
        <v>0</v>
      </c>
      <c r="CM57" s="97">
        <f>Seniori!CM50</f>
        <v>0</v>
      </c>
      <c r="CN57" s="97">
        <f>Seniori!CN50</f>
        <v>0</v>
      </c>
      <c r="CO57" s="97">
        <f>Seniori!CO50</f>
        <v>0</v>
      </c>
      <c r="CP57" s="97">
        <f>Seniori!CP50</f>
        <v>0</v>
      </c>
      <c r="CQ57" s="97">
        <f>Seniori!CQ50</f>
        <v>0</v>
      </c>
      <c r="CR57" s="97">
        <f>Seniori!CR50</f>
        <v>0</v>
      </c>
      <c r="CS57" s="97">
        <f>Seniori!CS50</f>
        <v>0</v>
      </c>
      <c r="CT57" s="97">
        <f>Seniori!CT50</f>
        <v>0</v>
      </c>
      <c r="CU57" s="97">
        <f>Seniori!CU50</f>
        <v>0</v>
      </c>
      <c r="CV57" s="97">
        <f>Seniori!CV50</f>
        <v>0</v>
      </c>
      <c r="CW57" s="97">
        <f>Seniori!CW50</f>
        <v>0</v>
      </c>
      <c r="CX57" s="97">
        <f>Seniori!CX50</f>
        <v>0</v>
      </c>
      <c r="CY57" s="97">
        <f>Seniori!CY50</f>
        <v>0</v>
      </c>
      <c r="CZ57" s="97">
        <f>Seniori!CZ50</f>
        <v>0</v>
      </c>
      <c r="DA57" s="97">
        <f>Seniori!DA50</f>
        <v>0</v>
      </c>
      <c r="DB57" s="97">
        <f>Seniori!DB50</f>
        <v>0</v>
      </c>
      <c r="DC57" s="97">
        <f>Seniori!DC50</f>
        <v>0</v>
      </c>
      <c r="DD57" s="97">
        <f>Seniori!DD50</f>
        <v>0</v>
      </c>
      <c r="DE57" s="97">
        <f>Seniori!DE50</f>
        <v>0</v>
      </c>
      <c r="DF57" s="97">
        <f>Seniori!DF50</f>
        <v>0</v>
      </c>
      <c r="DG57" s="97">
        <f>Seniori!DG50</f>
        <v>0</v>
      </c>
      <c r="DH57" s="97">
        <f>Seniori!DH50</f>
        <v>0</v>
      </c>
      <c r="DI57" s="97">
        <f>Seniori!DI50</f>
        <v>0</v>
      </c>
      <c r="DJ57" s="97">
        <f>Seniori!DJ50</f>
        <v>0</v>
      </c>
      <c r="DK57" s="97">
        <f>Seniori!DK50</f>
        <v>0</v>
      </c>
      <c r="DL57" s="97">
        <f>Seniori!DL50</f>
        <v>0</v>
      </c>
      <c r="DM57" s="97">
        <f>Seniori!DM50</f>
        <v>0</v>
      </c>
      <c r="DN57" s="97">
        <f>Seniori!DN50</f>
        <v>0</v>
      </c>
      <c r="DO57" s="97">
        <f>Seniori!DO50</f>
        <v>0</v>
      </c>
      <c r="DP57" s="97">
        <f>Seniori!DP50</f>
        <v>0</v>
      </c>
      <c r="DQ57" s="97">
        <f>Seniori!DQ50</f>
        <v>0</v>
      </c>
      <c r="DR57" s="97">
        <f>Seniori!DR50</f>
        <v>0</v>
      </c>
      <c r="DS57" s="97">
        <f>Seniori!DS50</f>
        <v>0</v>
      </c>
      <c r="DT57" s="97">
        <f>Seniori!DT50</f>
        <v>0</v>
      </c>
      <c r="DU57" s="97">
        <f>Seniori!DU50</f>
        <v>0</v>
      </c>
      <c r="DV57" s="97">
        <f>Seniori!DV50</f>
        <v>0</v>
      </c>
      <c r="DW57" s="97">
        <f>Seniori!DW50</f>
        <v>0</v>
      </c>
      <c r="DX57" s="97">
        <f>Seniori!DX50</f>
        <v>0</v>
      </c>
      <c r="DY57" s="97">
        <f>Seniori!DY50</f>
        <v>0</v>
      </c>
      <c r="DZ57" s="97">
        <f>Seniori!DZ50</f>
        <v>0</v>
      </c>
      <c r="EA57" s="97">
        <f>Seniori!EA50</f>
        <v>0</v>
      </c>
      <c r="EB57" s="97">
        <f>Seniori!EB50</f>
        <v>0</v>
      </c>
      <c r="EC57" s="97">
        <f>Seniori!EC50</f>
        <v>0</v>
      </c>
      <c r="ED57" s="97">
        <f>Seniori!ED50</f>
        <v>0</v>
      </c>
      <c r="EE57" s="97">
        <f>Seniori!EE50</f>
        <v>0</v>
      </c>
      <c r="EF57" s="97">
        <f>Seniori!EF50</f>
        <v>0</v>
      </c>
      <c r="EG57" s="97">
        <f>Seniori!EG50</f>
        <v>0</v>
      </c>
      <c r="EH57" s="97">
        <f>Seniori!EH50</f>
        <v>0</v>
      </c>
      <c r="EI57" s="97">
        <f>Seniori!EI50</f>
        <v>0</v>
      </c>
      <c r="EJ57" s="97">
        <f>Seniori!EJ50</f>
        <v>0</v>
      </c>
      <c r="EK57" s="97">
        <f>Seniori!EK50</f>
        <v>0</v>
      </c>
      <c r="EL57" s="97">
        <f>Seniori!EL50</f>
        <v>0</v>
      </c>
      <c r="EM57" s="97">
        <f>Seniori!EM50</f>
        <v>0</v>
      </c>
      <c r="EN57" s="97">
        <f>Seniori!EN50</f>
        <v>0</v>
      </c>
      <c r="EO57" s="97">
        <f>Seniori!EO50</f>
        <v>0</v>
      </c>
      <c r="EP57" s="97">
        <f>Seniori!EP50</f>
        <v>0</v>
      </c>
      <c r="EQ57" s="97">
        <f>Seniori!EQ50</f>
        <v>0</v>
      </c>
      <c r="ER57" s="97">
        <f>Seniori!ER50</f>
        <v>0</v>
      </c>
      <c r="ES57" s="97">
        <f>Seniori!ES50</f>
        <v>0</v>
      </c>
      <c r="ET57" s="97">
        <f>Seniori!ET50</f>
        <v>0</v>
      </c>
      <c r="EU57" s="97">
        <f>Seniori!EU50</f>
        <v>0</v>
      </c>
      <c r="EV57" s="97">
        <f>Seniori!EV50</f>
        <v>0</v>
      </c>
      <c r="EW57" s="97">
        <f>Seniori!EW50</f>
        <v>0</v>
      </c>
      <c r="EX57" s="97">
        <f>Seniori!EX50</f>
        <v>0</v>
      </c>
      <c r="EY57" s="97">
        <f>Seniori!EY50</f>
        <v>0</v>
      </c>
      <c r="EZ57" s="97">
        <f>Seniori!EZ50</f>
        <v>0</v>
      </c>
      <c r="FA57" s="97">
        <f>Seniori!FA50</f>
        <v>0</v>
      </c>
      <c r="FB57" s="97">
        <f>Seniori!FB50</f>
        <v>0</v>
      </c>
      <c r="FC57" s="97">
        <f>Seniori!FC50</f>
        <v>0</v>
      </c>
      <c r="FD57" s="97">
        <f>Seniori!FD50</f>
        <v>0</v>
      </c>
      <c r="FE57" s="97">
        <f>Seniori!FE50</f>
        <v>0</v>
      </c>
      <c r="FF57" s="97">
        <f>Seniori!FF50</f>
        <v>0</v>
      </c>
      <c r="FG57" s="97">
        <f>Seniori!FG50</f>
        <v>0</v>
      </c>
      <c r="FH57" s="97">
        <f>Seniori!FH50</f>
        <v>0</v>
      </c>
      <c r="FI57" s="97">
        <f>Seniori!FI50</f>
        <v>0</v>
      </c>
      <c r="FJ57" s="97">
        <f>Seniori!FJ50</f>
        <v>0</v>
      </c>
      <c r="FK57" s="97">
        <f>Seniori!FK50</f>
        <v>0</v>
      </c>
      <c r="FL57" s="97">
        <f>Seniori!FL50</f>
        <v>0</v>
      </c>
      <c r="FM57" s="97">
        <f>Seniori!FM50</f>
        <v>0</v>
      </c>
      <c r="FN57" s="97">
        <f>Seniori!FN50</f>
        <v>0</v>
      </c>
      <c r="FO57" s="97">
        <f>Seniori!FO50</f>
        <v>0</v>
      </c>
      <c r="FP57" s="97">
        <f>Seniori!FP50</f>
        <v>0</v>
      </c>
      <c r="FQ57" s="97">
        <f>Seniori!FQ50</f>
        <v>0</v>
      </c>
      <c r="FR57" s="97">
        <f>Seniori!FR50</f>
        <v>0</v>
      </c>
      <c r="FS57" s="97">
        <f>Seniori!FS50</f>
        <v>0</v>
      </c>
      <c r="FT57" s="97">
        <f>Seniori!FT50</f>
        <v>0</v>
      </c>
      <c r="FU57" s="97">
        <f>Seniori!FU50</f>
        <v>0</v>
      </c>
      <c r="FV57" s="97">
        <f>Seniori!FV50</f>
        <v>0</v>
      </c>
      <c r="FW57" s="97">
        <f>Seniori!FW50</f>
        <v>0</v>
      </c>
      <c r="FX57" s="97">
        <f>Seniori!FX50</f>
        <v>0</v>
      </c>
      <c r="FY57" s="97">
        <f>Seniori!FY50</f>
        <v>0</v>
      </c>
      <c r="FZ57" s="97">
        <f>Seniori!FZ50</f>
        <v>0</v>
      </c>
      <c r="GA57" s="97">
        <f>Seniori!GA50</f>
        <v>0</v>
      </c>
      <c r="GB57" s="97">
        <f>Seniori!GB50</f>
        <v>0</v>
      </c>
      <c r="GC57" s="97">
        <f>Seniori!GC50</f>
        <v>0</v>
      </c>
      <c r="GD57" s="97">
        <f>Seniori!GD50</f>
        <v>0</v>
      </c>
      <c r="GE57" s="97">
        <f>Seniori!GE50</f>
        <v>0</v>
      </c>
      <c r="GF57" s="97">
        <f>Seniori!GF50</f>
        <v>0</v>
      </c>
      <c r="GG57" s="97">
        <f>Seniori!GG50</f>
        <v>0</v>
      </c>
      <c r="GH57" s="97">
        <f>Seniori!GH50</f>
        <v>0</v>
      </c>
      <c r="GI57" s="97">
        <f>Seniori!GI50</f>
        <v>0</v>
      </c>
      <c r="GJ57" s="97">
        <f>Seniori!GJ50</f>
        <v>0</v>
      </c>
      <c r="GK57" s="97">
        <f>Seniori!GK50</f>
        <v>0</v>
      </c>
      <c r="GL57" s="97">
        <f>Seniori!GL50</f>
        <v>0</v>
      </c>
      <c r="GM57" s="97">
        <f>Seniori!GM50</f>
        <v>0</v>
      </c>
      <c r="GN57" s="97">
        <f>Seniori!GN50</f>
        <v>0</v>
      </c>
      <c r="GO57" s="97">
        <f>Seniori!GO50</f>
        <v>0</v>
      </c>
      <c r="GP57" s="97">
        <f>Seniori!GP50</f>
        <v>0</v>
      </c>
      <c r="GQ57" s="97">
        <f>Seniori!GQ50</f>
        <v>0</v>
      </c>
      <c r="GR57" s="97">
        <f>Seniori!GR50</f>
        <v>0</v>
      </c>
      <c r="GS57" s="97">
        <f>Seniori!GS50</f>
        <v>0</v>
      </c>
      <c r="GT57" s="97">
        <f>Seniori!GT50</f>
        <v>0</v>
      </c>
      <c r="GU57" s="97">
        <f>Seniori!GU50</f>
        <v>0</v>
      </c>
      <c r="GV57" s="97">
        <f>Seniori!GV50</f>
        <v>0</v>
      </c>
      <c r="GW57" s="97">
        <f>Seniori!GW50</f>
        <v>0</v>
      </c>
      <c r="GX57" s="97">
        <f>Seniori!GX50</f>
        <v>0</v>
      </c>
      <c r="GY57" s="97">
        <f>Seniori!GY50</f>
        <v>0</v>
      </c>
      <c r="GZ57" s="97">
        <f>Seniori!GZ50</f>
        <v>0</v>
      </c>
      <c r="HA57" s="97">
        <f>Seniori!HA50</f>
        <v>0</v>
      </c>
      <c r="HB57" s="97">
        <f>Seniori!HB50</f>
        <v>0</v>
      </c>
      <c r="HC57" s="97">
        <f>Seniori!HC50</f>
        <v>0</v>
      </c>
      <c r="HD57" s="97">
        <f>Seniori!HD50</f>
        <v>0</v>
      </c>
      <c r="HE57" s="97">
        <f>Seniori!HE50</f>
        <v>0</v>
      </c>
      <c r="HF57" s="97">
        <f>Seniori!HF50</f>
        <v>0</v>
      </c>
      <c r="HG57" s="97">
        <f>Seniori!HG50</f>
        <v>0</v>
      </c>
      <c r="HH57" s="97">
        <f>Seniori!HH50</f>
        <v>0</v>
      </c>
      <c r="HI57" s="97">
        <f>Seniori!HI50</f>
        <v>0</v>
      </c>
      <c r="HJ57" s="97">
        <f>Seniori!HJ50</f>
        <v>0</v>
      </c>
      <c r="HK57" s="97">
        <f>Seniori!HK50</f>
        <v>0</v>
      </c>
      <c r="HL57" s="97">
        <f>Seniori!HL50</f>
        <v>0</v>
      </c>
      <c r="HM57" s="97">
        <f>Seniori!HM50</f>
        <v>0</v>
      </c>
      <c r="HN57" s="97">
        <f>Seniori!HN50</f>
        <v>0</v>
      </c>
      <c r="HO57" s="97">
        <f>Seniori!HO50</f>
        <v>0</v>
      </c>
      <c r="HP57" s="97">
        <f>Seniori!HP50</f>
        <v>0</v>
      </c>
      <c r="HQ57" s="97">
        <f>Seniori!HQ50</f>
        <v>0</v>
      </c>
      <c r="HR57" s="97">
        <f>Seniori!HR50</f>
        <v>0</v>
      </c>
      <c r="HS57" s="97">
        <f>Seniori!HS50</f>
        <v>0</v>
      </c>
      <c r="HT57" s="97">
        <f>Seniori!HT50</f>
        <v>0</v>
      </c>
      <c r="HU57" s="97">
        <f>Seniori!HU50</f>
        <v>0</v>
      </c>
      <c r="HV57" s="97">
        <f>Seniori!HV50</f>
        <v>0</v>
      </c>
      <c r="HW57" s="97">
        <f>Seniori!HW50</f>
        <v>0</v>
      </c>
      <c r="HX57" s="97">
        <f>Seniori!HX50</f>
        <v>0</v>
      </c>
      <c r="HY57" s="97">
        <f>Seniori!HY50</f>
        <v>0</v>
      </c>
      <c r="HZ57" s="97">
        <f>Seniori!HZ50</f>
        <v>0</v>
      </c>
      <c r="IA57" s="97">
        <f>Seniori!IA50</f>
        <v>0</v>
      </c>
      <c r="IB57" s="97">
        <f>Seniori!IB50</f>
        <v>0</v>
      </c>
      <c r="IC57" s="97">
        <f>Seniori!IC50</f>
        <v>0</v>
      </c>
      <c r="ID57" s="97">
        <f>Seniori!ID50</f>
        <v>0</v>
      </c>
      <c r="IE57" s="97">
        <f>Seniori!IE50</f>
        <v>0</v>
      </c>
      <c r="IF57" s="97">
        <f>Seniori!IF50</f>
        <v>0</v>
      </c>
      <c r="IG57" s="97">
        <f>Seniori!IG50</f>
        <v>0</v>
      </c>
      <c r="IH57" s="97">
        <f>Seniori!IH50</f>
        <v>0</v>
      </c>
      <c r="II57" s="97">
        <f>Seniori!II50</f>
        <v>0</v>
      </c>
      <c r="IJ57" s="97">
        <f>Seniori!IJ50</f>
        <v>0</v>
      </c>
      <c r="IK57" s="97">
        <f>Seniori!IK50</f>
        <v>0</v>
      </c>
      <c r="IL57" s="97">
        <f>Seniori!IL50</f>
        <v>0</v>
      </c>
      <c r="IM57" s="97">
        <f>Seniori!IM50</f>
        <v>0</v>
      </c>
      <c r="IN57" s="97">
        <f>Seniori!IN50</f>
        <v>0</v>
      </c>
      <c r="IO57" s="97">
        <f>Seniori!IO50</f>
        <v>0</v>
      </c>
      <c r="IP57" s="97">
        <f>Seniori!IP50</f>
        <v>0</v>
      </c>
      <c r="IQ57" s="97">
        <f>Seniori!IQ50</f>
        <v>0</v>
      </c>
      <c r="IR57" s="97">
        <f>Seniori!IR50</f>
        <v>0</v>
      </c>
      <c r="IS57" s="97">
        <f>Seniori!IS50</f>
        <v>0</v>
      </c>
      <c r="IT57" s="97">
        <f>Seniori!IT50</f>
        <v>0</v>
      </c>
      <c r="IU57" s="97">
        <f>Seniori!IU50</f>
        <v>0</v>
      </c>
      <c r="IV57" s="97">
        <f>Seniori!IV50</f>
        <v>0</v>
      </c>
      <c r="IW57" s="97">
        <f>Seniori!IW50</f>
        <v>0</v>
      </c>
      <c r="IX57" s="97">
        <f>Seniori!IX50</f>
        <v>0</v>
      </c>
      <c r="IY57" s="97">
        <f>Seniori!IY50</f>
        <v>0</v>
      </c>
      <c r="IZ57" s="97">
        <f>Seniori!IZ50</f>
        <v>0</v>
      </c>
      <c r="JA57" s="97">
        <f>Seniori!JA50</f>
        <v>0</v>
      </c>
      <c r="JB57" s="97">
        <f>Seniori!JB50</f>
        <v>0</v>
      </c>
      <c r="JC57" s="97">
        <f>Seniori!JC50</f>
        <v>0</v>
      </c>
      <c r="JD57" s="97">
        <f>Seniori!JD50</f>
        <v>0</v>
      </c>
      <c r="JE57" s="97">
        <f>Seniori!JE50</f>
        <v>0</v>
      </c>
      <c r="JF57" s="97">
        <f>Seniori!JF50</f>
        <v>0</v>
      </c>
      <c r="JG57" s="97">
        <f>Seniori!JG50</f>
        <v>0</v>
      </c>
      <c r="JH57" s="97">
        <f>Seniori!JH50</f>
        <v>0</v>
      </c>
      <c r="JI57" s="97">
        <f>Seniori!JI50</f>
        <v>0</v>
      </c>
      <c r="JJ57" s="97">
        <f>Seniori!JJ50</f>
        <v>0</v>
      </c>
      <c r="JK57" s="97">
        <f>Seniori!JK50</f>
        <v>0</v>
      </c>
      <c r="JL57" s="97">
        <f>Seniori!JL50</f>
        <v>0</v>
      </c>
      <c r="JM57" s="97">
        <f>Seniori!JM50</f>
        <v>0</v>
      </c>
      <c r="JN57" s="97">
        <f>Seniori!JN50</f>
        <v>0</v>
      </c>
      <c r="JO57" s="97">
        <f>Seniori!JO50</f>
        <v>0</v>
      </c>
      <c r="JP57" s="97">
        <f>Seniori!JP50</f>
        <v>0</v>
      </c>
      <c r="JQ57" s="97">
        <f>Seniori!JQ50</f>
        <v>0</v>
      </c>
      <c r="JR57" s="97">
        <f>Seniori!JR50</f>
        <v>0</v>
      </c>
      <c r="JS57" s="97">
        <f>Seniori!JS50</f>
        <v>0</v>
      </c>
      <c r="JT57" s="97">
        <f>Seniori!JT50</f>
        <v>0</v>
      </c>
      <c r="JU57" s="97">
        <f>Seniori!JU50</f>
        <v>0</v>
      </c>
      <c r="JV57" s="97">
        <f>Seniori!JV50</f>
        <v>0</v>
      </c>
      <c r="JW57" s="97">
        <f>Seniori!JW50</f>
        <v>0</v>
      </c>
      <c r="JX57" s="97">
        <f>Seniori!JX50</f>
        <v>0</v>
      </c>
      <c r="JY57" s="97">
        <f>Seniori!JY50</f>
        <v>0</v>
      </c>
      <c r="JZ57" s="97">
        <f>Seniori!JZ50</f>
        <v>0</v>
      </c>
      <c r="KA57" s="97">
        <f>Seniori!KA50</f>
        <v>0</v>
      </c>
      <c r="KB57" s="97">
        <f>Seniori!KB50</f>
        <v>0</v>
      </c>
      <c r="KC57" s="97">
        <f>Seniori!KC50</f>
        <v>0</v>
      </c>
      <c r="KD57" s="97">
        <f>Seniori!KD50</f>
        <v>0</v>
      </c>
      <c r="KE57" s="97">
        <f>Seniori!KE50</f>
        <v>0</v>
      </c>
      <c r="KF57" s="97">
        <f>Seniori!KF50</f>
        <v>0</v>
      </c>
      <c r="KG57" s="97">
        <f>Seniori!KG50</f>
        <v>0</v>
      </c>
      <c r="KH57" s="97">
        <f>Seniori!KH50</f>
        <v>0</v>
      </c>
      <c r="KI57" s="97">
        <f>Seniori!KI50</f>
        <v>0</v>
      </c>
      <c r="KJ57" s="97">
        <f>Seniori!KJ50</f>
        <v>0</v>
      </c>
      <c r="KK57" s="97">
        <f>Seniori!KK50</f>
        <v>0</v>
      </c>
      <c r="KL57" s="97">
        <f>Seniori!KL50</f>
        <v>0</v>
      </c>
      <c r="KM57" s="97">
        <f>Seniori!KM50</f>
        <v>0</v>
      </c>
      <c r="KN57" s="97">
        <f>Seniori!KN50</f>
        <v>0</v>
      </c>
      <c r="KO57" s="97">
        <f>Seniori!KO50</f>
        <v>0</v>
      </c>
      <c r="KP57" s="97">
        <f>Seniori!KP50</f>
        <v>0</v>
      </c>
      <c r="KQ57" s="97">
        <f>Seniori!KQ50</f>
        <v>0</v>
      </c>
      <c r="KR57" s="97">
        <f>Seniori!KR50</f>
        <v>0</v>
      </c>
      <c r="KS57" s="97">
        <f>Seniori!KS50</f>
        <v>0</v>
      </c>
      <c r="KT57" s="97">
        <f>Seniori!KT50</f>
        <v>0</v>
      </c>
      <c r="KU57" s="97">
        <f>Seniori!KU50</f>
        <v>0</v>
      </c>
      <c r="KV57" s="97">
        <f>Seniori!KV50</f>
        <v>0</v>
      </c>
      <c r="KW57" s="97">
        <f>Seniori!KW50</f>
        <v>0</v>
      </c>
      <c r="KX57" s="97">
        <f>Seniori!KX50</f>
        <v>0</v>
      </c>
      <c r="KY57" s="97">
        <f>Seniori!KY50</f>
        <v>0</v>
      </c>
      <c r="KZ57" s="97">
        <f>Seniori!KZ50</f>
        <v>0</v>
      </c>
      <c r="LA57" s="97">
        <f>Seniori!LA50</f>
        <v>0</v>
      </c>
      <c r="LB57" s="97">
        <f>Seniori!LB50</f>
        <v>0</v>
      </c>
      <c r="LC57" s="97">
        <f>Seniori!LC50</f>
        <v>0</v>
      </c>
      <c r="LD57" s="97">
        <f>Seniori!LD50</f>
        <v>0</v>
      </c>
      <c r="LE57" s="97">
        <f>Seniori!LE50</f>
        <v>0</v>
      </c>
      <c r="LF57" s="97">
        <f>Seniori!LF50</f>
        <v>0</v>
      </c>
      <c r="LG57" s="97">
        <f>Seniori!LG50</f>
        <v>0</v>
      </c>
      <c r="LH57" s="97">
        <f>Seniori!LH50</f>
        <v>0</v>
      </c>
      <c r="LI57" s="97">
        <f>Seniori!LI50</f>
        <v>0</v>
      </c>
      <c r="LJ57" s="97">
        <f>Seniori!LJ50</f>
        <v>0</v>
      </c>
      <c r="LK57" s="97">
        <f>Seniori!LK50</f>
        <v>0</v>
      </c>
      <c r="LL57" s="97">
        <f>Seniori!LL50</f>
        <v>0</v>
      </c>
      <c r="LM57" s="97">
        <f>Seniori!LM50</f>
        <v>0</v>
      </c>
      <c r="LN57" s="97">
        <f>Seniori!LN50</f>
        <v>0</v>
      </c>
      <c r="LO57" s="97">
        <f>Seniori!LO50</f>
        <v>0</v>
      </c>
      <c r="LP57" s="97">
        <f>Seniori!LP50</f>
        <v>0</v>
      </c>
      <c r="LQ57" s="97">
        <f>Seniori!LQ50</f>
        <v>0</v>
      </c>
      <c r="LR57" s="97">
        <f>Seniori!LR50</f>
        <v>0</v>
      </c>
      <c r="LS57" s="97">
        <f>Seniori!LS50</f>
        <v>0</v>
      </c>
      <c r="LT57" s="97">
        <f>Seniori!LT50</f>
        <v>0</v>
      </c>
      <c r="LU57" s="97">
        <f>Seniori!LU50</f>
        <v>0</v>
      </c>
      <c r="LV57" s="97">
        <f>Seniori!LV50</f>
        <v>0</v>
      </c>
      <c r="LW57" s="97">
        <f>Seniori!LW50</f>
        <v>0</v>
      </c>
      <c r="LX57" s="97">
        <f>Seniori!LX50</f>
        <v>0</v>
      </c>
      <c r="LY57" s="97">
        <f>Seniori!LY50</f>
        <v>0</v>
      </c>
      <c r="LZ57" s="97">
        <f>Seniori!LZ50</f>
        <v>0</v>
      </c>
      <c r="MA57" s="97">
        <f>Seniori!MA50</f>
        <v>0</v>
      </c>
      <c r="MB57" s="97">
        <f>Seniori!MB50</f>
        <v>0</v>
      </c>
      <c r="MC57" s="97">
        <f>Seniori!MC50</f>
        <v>0</v>
      </c>
      <c r="MD57" s="97">
        <f>Seniori!MD50</f>
        <v>0</v>
      </c>
      <c r="ME57" s="97">
        <f>Seniori!ME50</f>
        <v>0</v>
      </c>
      <c r="MF57" s="97">
        <f>Seniori!MF50</f>
        <v>0</v>
      </c>
      <c r="MG57" s="97">
        <f>Seniori!MG50</f>
        <v>0</v>
      </c>
      <c r="MH57" s="97">
        <f>Seniori!MH50</f>
        <v>0</v>
      </c>
      <c r="MI57" s="97">
        <f>Seniori!MI50</f>
        <v>0</v>
      </c>
      <c r="MJ57" s="97">
        <f>Seniori!MJ50</f>
        <v>0</v>
      </c>
      <c r="MK57" s="97">
        <f>Seniori!MK50</f>
        <v>0</v>
      </c>
      <c r="ML57" s="97">
        <f>Seniori!ML50</f>
        <v>0</v>
      </c>
      <c r="MM57" s="97">
        <f>Seniori!MM50</f>
        <v>0</v>
      </c>
      <c r="MN57" s="97">
        <f>Seniori!MN50</f>
        <v>0</v>
      </c>
      <c r="MO57" s="97">
        <f>Seniori!MO50</f>
        <v>0</v>
      </c>
      <c r="MP57" s="97">
        <f>Seniori!MP50</f>
        <v>0</v>
      </c>
      <c r="MQ57" s="97">
        <f>Seniori!MQ50</f>
        <v>0</v>
      </c>
      <c r="MR57" s="97">
        <f>Seniori!MR50</f>
        <v>0</v>
      </c>
      <c r="MS57" s="97">
        <f>Seniori!MS50</f>
        <v>0</v>
      </c>
      <c r="MT57" s="97">
        <f>Seniori!MT50</f>
        <v>0</v>
      </c>
      <c r="MU57" s="97">
        <f>Seniori!MU50</f>
        <v>0</v>
      </c>
      <c r="MV57" s="97">
        <f>Seniori!MV50</f>
        <v>0</v>
      </c>
      <c r="MW57" s="97">
        <f>Seniori!MW50</f>
        <v>0</v>
      </c>
      <c r="MX57" s="97">
        <f>Seniori!MX50</f>
        <v>0</v>
      </c>
      <c r="MY57" s="97">
        <f>Seniori!MY50</f>
        <v>0</v>
      </c>
      <c r="MZ57" s="97">
        <f>Seniori!MZ50</f>
        <v>0</v>
      </c>
      <c r="NA57" s="97">
        <f>Seniori!NA50</f>
        <v>0</v>
      </c>
      <c r="NB57" s="97">
        <f>Seniori!NB50</f>
        <v>0</v>
      </c>
      <c r="NC57" s="97">
        <f>Seniori!NC50</f>
        <v>0</v>
      </c>
      <c r="ND57" s="97">
        <f>Seniori!ND50</f>
        <v>0</v>
      </c>
      <c r="NE57" s="97">
        <f>Seniori!NE50</f>
        <v>0</v>
      </c>
      <c r="NF57" s="97">
        <f>Seniori!NF50</f>
        <v>0</v>
      </c>
      <c r="NG57" s="97">
        <f>Seniori!NG50</f>
        <v>0</v>
      </c>
      <c r="NH57" s="97">
        <f>Seniori!NH50</f>
        <v>0</v>
      </c>
      <c r="NI57" s="97">
        <f>Seniori!NI50</f>
        <v>0</v>
      </c>
      <c r="NJ57" s="97">
        <f>Seniori!NJ50</f>
        <v>0</v>
      </c>
      <c r="NK57" s="97">
        <f>Seniori!NK50</f>
        <v>0</v>
      </c>
      <c r="NL57" s="97">
        <f>Seniori!NL50</f>
        <v>0</v>
      </c>
      <c r="NM57" s="97">
        <f>Seniori!NM50</f>
        <v>0</v>
      </c>
      <c r="NN57" s="97">
        <f>Seniori!NN50</f>
        <v>0</v>
      </c>
      <c r="NO57" s="97">
        <f>Seniori!NO50</f>
        <v>0</v>
      </c>
      <c r="NP57" s="97">
        <f>Seniori!NP50</f>
        <v>0</v>
      </c>
      <c r="NQ57" s="97">
        <f>Seniori!NQ50</f>
        <v>0</v>
      </c>
      <c r="NR57" s="97">
        <f>Seniori!NR50</f>
        <v>0</v>
      </c>
      <c r="NS57" s="97">
        <f>Seniori!NS50</f>
        <v>0</v>
      </c>
      <c r="NT57" s="97">
        <f>Seniori!NT50</f>
        <v>0</v>
      </c>
      <c r="NU57" s="97">
        <f>Seniori!NU50</f>
        <v>0</v>
      </c>
      <c r="NV57" s="97">
        <f>Seniori!NV50</f>
        <v>0</v>
      </c>
      <c r="NW57" s="97">
        <f>Seniori!NW50</f>
        <v>0</v>
      </c>
      <c r="NX57" s="97">
        <f>Seniori!NX50</f>
        <v>0</v>
      </c>
      <c r="NY57" s="97">
        <f>Seniori!NY50</f>
        <v>0</v>
      </c>
      <c r="NZ57" s="97">
        <f>Seniori!NZ50</f>
        <v>0</v>
      </c>
      <c r="OA57" s="97">
        <f>Seniori!OA50</f>
        <v>0</v>
      </c>
      <c r="OB57" s="97">
        <f>Seniori!OB50</f>
        <v>0</v>
      </c>
      <c r="OC57" s="97">
        <f>Seniori!OC50</f>
        <v>0</v>
      </c>
      <c r="OD57" s="97">
        <f>Seniori!OD50</f>
        <v>0</v>
      </c>
      <c r="OE57" s="97">
        <f>Seniori!OE50</f>
        <v>0</v>
      </c>
      <c r="OF57" s="97">
        <f>Seniori!OF50</f>
        <v>0</v>
      </c>
      <c r="OG57" s="97">
        <f>Seniori!OG50</f>
        <v>0</v>
      </c>
      <c r="OH57" s="97">
        <f>Seniori!OH50</f>
        <v>0</v>
      </c>
      <c r="OI57" s="97">
        <f>Seniori!OI50</f>
        <v>0</v>
      </c>
      <c r="OJ57" s="97">
        <f>Seniori!OJ50</f>
        <v>0</v>
      </c>
      <c r="OK57" s="97">
        <f>Seniori!OK50</f>
        <v>0</v>
      </c>
      <c r="OL57" s="97">
        <f>Seniori!OL50</f>
        <v>0</v>
      </c>
      <c r="OM57" s="97">
        <f>Seniori!OM50</f>
        <v>0</v>
      </c>
      <c r="ON57" s="97">
        <f>Seniori!ON50</f>
        <v>0</v>
      </c>
      <c r="OO57" s="97">
        <f>Seniori!OO50</f>
        <v>0</v>
      </c>
      <c r="OP57" s="97">
        <f>Seniori!OP50</f>
        <v>0</v>
      </c>
      <c r="OQ57" s="97">
        <f>Seniori!OQ50</f>
        <v>0</v>
      </c>
      <c r="OR57" s="97">
        <f>Seniori!OR50</f>
        <v>0</v>
      </c>
      <c r="OS57" s="97">
        <f>Seniori!OS50</f>
        <v>0</v>
      </c>
      <c r="OT57" s="97">
        <f>Seniori!OT50</f>
        <v>0</v>
      </c>
      <c r="OU57" s="97">
        <f>Seniori!OU50</f>
        <v>0</v>
      </c>
      <c r="OV57" s="97">
        <f>Seniori!OV50</f>
        <v>0</v>
      </c>
      <c r="OW57" s="97">
        <f>Seniori!OW50</f>
        <v>0</v>
      </c>
      <c r="OX57" s="97">
        <f>Seniori!OX50</f>
        <v>0</v>
      </c>
      <c r="OY57" s="97">
        <f>Seniori!OY50</f>
        <v>0</v>
      </c>
      <c r="OZ57" s="97">
        <f>Seniori!OZ50</f>
        <v>0</v>
      </c>
      <c r="PA57" s="97">
        <f>Seniori!PA50</f>
        <v>0</v>
      </c>
      <c r="PB57" s="97">
        <f>Seniori!PB50</f>
        <v>0</v>
      </c>
      <c r="PC57" s="97">
        <f>Seniori!PC50</f>
        <v>0</v>
      </c>
      <c r="PD57" s="97">
        <f>Seniori!PD50</f>
        <v>0</v>
      </c>
      <c r="PE57" s="97">
        <f>Seniori!PE50</f>
        <v>0</v>
      </c>
      <c r="PF57" s="97">
        <f>Seniori!PF50</f>
        <v>0</v>
      </c>
      <c r="PG57" s="97">
        <f>Seniori!PG50</f>
        <v>0</v>
      </c>
      <c r="PH57" s="97">
        <f>Seniori!PH50</f>
        <v>0</v>
      </c>
      <c r="PI57" s="97">
        <f>Seniori!PI50</f>
        <v>0</v>
      </c>
      <c r="PJ57" s="97">
        <f>Seniori!PJ50</f>
        <v>0</v>
      </c>
      <c r="PK57" s="97">
        <f>Seniori!PK50</f>
        <v>0</v>
      </c>
      <c r="PL57" s="97">
        <f>Seniori!PL50</f>
        <v>0</v>
      </c>
      <c r="PM57" s="97">
        <f>Seniori!PM50</f>
        <v>0</v>
      </c>
      <c r="PN57" s="97">
        <f>Seniori!PN50</f>
        <v>0</v>
      </c>
      <c r="PO57" s="97">
        <f>Seniori!PO50</f>
        <v>0</v>
      </c>
      <c r="PP57" s="97">
        <f>Seniori!PP50</f>
        <v>0</v>
      </c>
      <c r="PQ57" s="97">
        <f>Seniori!PQ50</f>
        <v>0</v>
      </c>
      <c r="PR57" s="97">
        <f>Seniori!PR50</f>
        <v>0</v>
      </c>
      <c r="PS57" s="97">
        <f>Seniori!PS50</f>
        <v>0</v>
      </c>
      <c r="PT57" s="97">
        <f>Seniori!PT50</f>
        <v>0</v>
      </c>
      <c r="PU57" s="97">
        <f>Seniori!PU50</f>
        <v>0</v>
      </c>
      <c r="PV57" s="97">
        <f>Seniori!PV50</f>
        <v>0</v>
      </c>
      <c r="PW57" s="97">
        <f>Seniori!PW50</f>
        <v>0</v>
      </c>
      <c r="PX57" s="97">
        <f>Seniori!PX50</f>
        <v>0</v>
      </c>
      <c r="PY57" s="97">
        <f>Seniori!PY50</f>
        <v>0</v>
      </c>
      <c r="PZ57" s="97">
        <f>Seniori!PZ50</f>
        <v>0</v>
      </c>
      <c r="QA57" s="97">
        <f>Seniori!QA50</f>
        <v>0</v>
      </c>
      <c r="QB57" s="97">
        <f>Seniori!QB50</f>
        <v>0</v>
      </c>
      <c r="QC57" s="97">
        <f>Seniori!QC50</f>
        <v>0</v>
      </c>
      <c r="QD57" s="97">
        <f>Seniori!QD50</f>
        <v>0</v>
      </c>
      <c r="QE57" s="97">
        <f>Seniori!QE50</f>
        <v>0</v>
      </c>
      <c r="QF57" s="97">
        <f>Seniori!QF50</f>
        <v>0</v>
      </c>
      <c r="QG57" s="97">
        <f>Seniori!QG50</f>
        <v>0</v>
      </c>
      <c r="QH57" s="97">
        <f>Seniori!QH50</f>
        <v>0</v>
      </c>
      <c r="QI57" s="97">
        <f>Seniori!QI50</f>
        <v>0</v>
      </c>
      <c r="QJ57" s="97">
        <f>Seniori!QJ50</f>
        <v>0</v>
      </c>
      <c r="QK57" s="97">
        <f>Seniori!QK50</f>
        <v>0</v>
      </c>
      <c r="QL57" s="97">
        <f>Seniori!QL50</f>
        <v>0</v>
      </c>
      <c r="QM57" s="97">
        <f>Seniori!QM50</f>
        <v>0</v>
      </c>
      <c r="QN57" s="97">
        <f>Seniori!QN50</f>
        <v>0</v>
      </c>
      <c r="QO57" s="97">
        <f>Seniori!QO50</f>
        <v>0</v>
      </c>
      <c r="QP57" s="97">
        <f>Seniori!QP50</f>
        <v>0</v>
      </c>
      <c r="QQ57" s="97">
        <f>Seniori!QQ50</f>
        <v>0</v>
      </c>
      <c r="QR57" s="97">
        <f>Seniori!QR50</f>
        <v>0</v>
      </c>
      <c r="QS57" s="97">
        <f>Seniori!QS50</f>
        <v>0</v>
      </c>
      <c r="QT57" s="97">
        <f>Seniori!QT50</f>
        <v>0</v>
      </c>
      <c r="QU57" s="97">
        <f>Seniori!QU50</f>
        <v>0</v>
      </c>
      <c r="QV57" s="97">
        <f>Seniori!QV50</f>
        <v>0</v>
      </c>
      <c r="QW57" s="97">
        <f>Seniori!QW50</f>
        <v>0</v>
      </c>
      <c r="QX57" s="97">
        <f>Seniori!QX50</f>
        <v>0</v>
      </c>
      <c r="QY57" s="97">
        <f>Seniori!QY50</f>
        <v>0</v>
      </c>
      <c r="QZ57" s="97">
        <f>Seniori!QZ50</f>
        <v>0</v>
      </c>
      <c r="RA57" s="97">
        <f>Seniori!RA50</f>
        <v>0</v>
      </c>
      <c r="RB57" s="97">
        <f>Seniori!RB50</f>
        <v>0</v>
      </c>
      <c r="RC57" s="97">
        <f>Seniori!RC50</f>
        <v>0</v>
      </c>
      <c r="RD57" s="97">
        <f>Seniori!RD50</f>
        <v>0</v>
      </c>
      <c r="RE57" s="97">
        <f>Seniori!RE50</f>
        <v>0</v>
      </c>
      <c r="RF57" s="97">
        <f>Seniori!RF50</f>
        <v>0</v>
      </c>
      <c r="RG57" s="97">
        <f>Seniori!RG50</f>
        <v>0</v>
      </c>
      <c r="RH57" s="97">
        <f>Seniori!RH50</f>
        <v>0</v>
      </c>
      <c r="RI57" s="97">
        <f>Seniori!RI50</f>
        <v>0</v>
      </c>
      <c r="RJ57" s="97">
        <f>Seniori!RJ50</f>
        <v>0</v>
      </c>
      <c r="RK57" s="97">
        <f>Seniori!RK50</f>
        <v>0</v>
      </c>
      <c r="RL57" s="97">
        <f>Seniori!RL50</f>
        <v>0</v>
      </c>
      <c r="RM57" s="97">
        <f>Seniori!RM50</f>
        <v>0</v>
      </c>
      <c r="RN57" s="97">
        <f>Seniori!RN50</f>
        <v>0</v>
      </c>
      <c r="RO57" s="97">
        <f>Seniori!RO50</f>
        <v>0</v>
      </c>
      <c r="RP57" s="97">
        <f>Seniori!RP50</f>
        <v>0</v>
      </c>
      <c r="RQ57" s="97">
        <f>Seniori!RQ50</f>
        <v>0</v>
      </c>
      <c r="RR57" s="97">
        <f>Seniori!RR50</f>
        <v>0</v>
      </c>
      <c r="RS57" s="97">
        <f>Seniori!RS50</f>
        <v>0</v>
      </c>
      <c r="RT57" s="97">
        <f>Seniori!RT50</f>
        <v>0</v>
      </c>
      <c r="RU57" s="97">
        <f>Seniori!RU50</f>
        <v>0</v>
      </c>
      <c r="RV57" s="97">
        <f>Seniori!RV50</f>
        <v>0</v>
      </c>
      <c r="RW57" s="97">
        <f>Seniori!RW50</f>
        <v>0</v>
      </c>
      <c r="RX57" s="97">
        <f>Seniori!RX50</f>
        <v>0</v>
      </c>
      <c r="RY57" s="97">
        <f>Seniori!RY50</f>
        <v>0</v>
      </c>
      <c r="RZ57" s="97">
        <f>Seniori!RZ50</f>
        <v>0</v>
      </c>
      <c r="SA57" s="97">
        <f>Seniori!SA50</f>
        <v>0</v>
      </c>
      <c r="SB57" s="97">
        <f>Seniori!SB50</f>
        <v>0</v>
      </c>
      <c r="SC57" s="97">
        <f>Seniori!SC50</f>
        <v>0</v>
      </c>
      <c r="SD57" s="97">
        <f>Seniori!SD50</f>
        <v>0</v>
      </c>
      <c r="SE57" s="97">
        <f>Seniori!SE50</f>
        <v>0</v>
      </c>
      <c r="SF57" s="97">
        <f>Seniori!SF50</f>
        <v>0</v>
      </c>
      <c r="SG57" s="97">
        <f>Seniori!SG50</f>
        <v>0</v>
      </c>
      <c r="SH57" s="97">
        <f>Seniori!SH50</f>
        <v>0</v>
      </c>
      <c r="SI57" s="97">
        <f>Seniori!SI50</f>
        <v>0</v>
      </c>
      <c r="SJ57" s="97">
        <f>Seniori!SJ50</f>
        <v>0</v>
      </c>
      <c r="SK57" s="97">
        <f>Seniori!SK50</f>
        <v>0</v>
      </c>
      <c r="SL57" s="97">
        <f>Seniori!SL50</f>
        <v>0</v>
      </c>
      <c r="SM57" s="97">
        <f>Seniori!SM50</f>
        <v>0</v>
      </c>
      <c r="SN57" s="97">
        <f>Seniori!SN50</f>
        <v>0</v>
      </c>
      <c r="SO57" s="97">
        <f>Seniori!SO50</f>
        <v>0</v>
      </c>
      <c r="SP57" s="97">
        <f>Seniori!SP50</f>
        <v>0</v>
      </c>
      <c r="SQ57" s="97">
        <f>Seniori!SQ50</f>
        <v>0</v>
      </c>
      <c r="SR57" s="97">
        <f>Seniori!SR50</f>
        <v>0</v>
      </c>
      <c r="SS57" s="97">
        <f>Seniori!SS50</f>
        <v>0</v>
      </c>
      <c r="ST57" s="97">
        <f>Seniori!ST50</f>
        <v>0</v>
      </c>
      <c r="SU57" s="97">
        <f>Seniori!SU50</f>
        <v>0</v>
      </c>
      <c r="SV57" s="97">
        <f>Seniori!SV50</f>
        <v>0</v>
      </c>
      <c r="SW57" s="97">
        <f>Seniori!SW50</f>
        <v>0</v>
      </c>
      <c r="SX57" s="97">
        <f>Seniori!SX50</f>
        <v>0</v>
      </c>
      <c r="SY57" s="97">
        <f>Seniori!SY50</f>
        <v>0</v>
      </c>
      <c r="SZ57" s="97">
        <f>Seniori!SZ50</f>
        <v>0</v>
      </c>
      <c r="TA57" s="97">
        <f>Seniori!TA50</f>
        <v>0</v>
      </c>
      <c r="TB57" s="97">
        <f>Seniori!TB50</f>
        <v>0</v>
      </c>
    </row>
    <row r="58" spans="1:522" s="1" customFormat="1" ht="18" customHeight="1" x14ac:dyDescent="0.2">
      <c r="A58" s="12">
        <v>41</v>
      </c>
      <c r="B58" s="11" t="s">
        <v>26</v>
      </c>
      <c r="C58" s="1">
        <v>11292</v>
      </c>
      <c r="D58" s="1">
        <v>2014</v>
      </c>
      <c r="E58" t="s">
        <v>23</v>
      </c>
      <c r="F58" s="1">
        <v>2366</v>
      </c>
      <c r="G58" s="1" t="s">
        <v>96</v>
      </c>
      <c r="H58" t="s">
        <v>13</v>
      </c>
      <c r="I58" s="1">
        <f>SUM(K58:TB58)</f>
        <v>19</v>
      </c>
      <c r="J58" s="12">
        <f>Tabuľka3[[#This Row],[Stĺpec9]]</f>
        <v>19</v>
      </c>
      <c r="K58" s="97">
        <f>Seniori!K30</f>
        <v>0</v>
      </c>
      <c r="L58" s="97">
        <f>Seniori!L30</f>
        <v>0</v>
      </c>
      <c r="M58" s="97">
        <f>Seniori!M30</f>
        <v>0</v>
      </c>
      <c r="N58" s="97">
        <f>Seniori!N30</f>
        <v>0</v>
      </c>
      <c r="O58" s="97">
        <f>Seniori!O30</f>
        <v>0</v>
      </c>
      <c r="P58" s="97">
        <f>Seniori!P30</f>
        <v>0</v>
      </c>
      <c r="Q58" s="97">
        <f>Seniori!Q30</f>
        <v>0</v>
      </c>
      <c r="R58" s="97">
        <f>Seniori!R30</f>
        <v>0</v>
      </c>
      <c r="S58" s="97">
        <f>Seniori!S30</f>
        <v>0</v>
      </c>
      <c r="T58" s="97">
        <f>Seniori!T30</f>
        <v>0</v>
      </c>
      <c r="U58" s="97">
        <f>Seniori!U30</f>
        <v>0</v>
      </c>
      <c r="V58" s="97">
        <f>Seniori!V30</f>
        <v>0</v>
      </c>
      <c r="W58" s="97">
        <f>Seniori!W30</f>
        <v>0</v>
      </c>
      <c r="X58" s="97">
        <f>Seniori!X30</f>
        <v>0</v>
      </c>
      <c r="Y58" s="97">
        <f>Seniori!Y30</f>
        <v>0</v>
      </c>
      <c r="Z58" s="97">
        <f>Seniori!Z30</f>
        <v>0</v>
      </c>
      <c r="AA58" s="97">
        <f>Seniori!AA30</f>
        <v>0</v>
      </c>
      <c r="AB58" s="97">
        <f>Seniori!AB30</f>
        <v>0</v>
      </c>
      <c r="AC58" s="97">
        <f>Seniori!AC30</f>
        <v>0</v>
      </c>
      <c r="AD58" s="97">
        <f>Seniori!AD30</f>
        <v>0</v>
      </c>
      <c r="AE58" s="97">
        <f>Seniori!AE30</f>
        <v>0</v>
      </c>
      <c r="AF58" s="97">
        <f>Seniori!AF30</f>
        <v>0</v>
      </c>
      <c r="AG58" s="97">
        <f>Seniori!AG30</f>
        <v>0</v>
      </c>
      <c r="AH58" s="97">
        <f>Seniori!AH30</f>
        <v>0</v>
      </c>
      <c r="AI58" s="97">
        <f>Seniori!AI30</f>
        <v>0</v>
      </c>
      <c r="AJ58" s="97">
        <f>Seniori!AJ30</f>
        <v>0</v>
      </c>
      <c r="AK58" s="97">
        <f>Seniori!AK30</f>
        <v>0</v>
      </c>
      <c r="AL58" s="97">
        <f>Seniori!AL30</f>
        <v>0</v>
      </c>
      <c r="AM58" s="97">
        <f>Seniori!AM30</f>
        <v>0</v>
      </c>
      <c r="AN58" s="97">
        <f>Seniori!AN30</f>
        <v>0</v>
      </c>
      <c r="AO58" s="97">
        <f>Seniori!AO30</f>
        <v>0</v>
      </c>
      <c r="AP58" s="97">
        <f>Seniori!AP30</f>
        <v>0</v>
      </c>
      <c r="AQ58" s="97">
        <f>Seniori!AQ30</f>
        <v>0</v>
      </c>
      <c r="AR58" s="97">
        <f>Seniori!AR30</f>
        <v>0</v>
      </c>
      <c r="AS58" s="97">
        <f>Seniori!AS30</f>
        <v>0</v>
      </c>
      <c r="AT58" s="97">
        <f>Seniori!AT30</f>
        <v>0</v>
      </c>
      <c r="AU58" s="97">
        <f>Seniori!AU30</f>
        <v>0</v>
      </c>
      <c r="AV58" s="97">
        <f>Seniori!AV30</f>
        <v>0</v>
      </c>
      <c r="AW58" s="97">
        <f>Seniori!AW30</f>
        <v>0</v>
      </c>
      <c r="AX58" s="97">
        <f>Seniori!AX30</f>
        <v>0</v>
      </c>
      <c r="AY58" s="97">
        <f>Seniori!AY30</f>
        <v>0</v>
      </c>
      <c r="AZ58" s="97">
        <f>Seniori!AZ30</f>
        <v>0</v>
      </c>
      <c r="BA58" s="97">
        <f>Seniori!BA30</f>
        <v>0</v>
      </c>
      <c r="BB58" s="97">
        <f>Seniori!BB30</f>
        <v>0</v>
      </c>
      <c r="BC58" s="97">
        <f>Seniori!BC30</f>
        <v>0</v>
      </c>
      <c r="BD58" s="97">
        <f>Seniori!BD30</f>
        <v>0</v>
      </c>
      <c r="BE58" s="97">
        <f>Seniori!BE30</f>
        <v>0</v>
      </c>
      <c r="BF58" s="97">
        <f>Seniori!BF30</f>
        <v>0</v>
      </c>
      <c r="BG58" s="97">
        <f>Seniori!BG30</f>
        <v>0</v>
      </c>
      <c r="BH58" s="97">
        <f>Seniori!BH30</f>
        <v>0</v>
      </c>
      <c r="BI58" s="97">
        <f>Seniori!BI30</f>
        <v>0</v>
      </c>
      <c r="BJ58" s="97">
        <f>Seniori!BJ30</f>
        <v>0</v>
      </c>
      <c r="BK58" s="97">
        <f>Seniori!BK30</f>
        <v>0</v>
      </c>
      <c r="BL58" s="97">
        <f>Seniori!BL30</f>
        <v>0</v>
      </c>
      <c r="BM58" s="97">
        <f>Seniori!BM30</f>
        <v>0</v>
      </c>
      <c r="BN58" s="97">
        <f>Seniori!BN30</f>
        <v>0</v>
      </c>
      <c r="BO58" s="97">
        <f>Seniori!BO30</f>
        <v>0</v>
      </c>
      <c r="BP58" s="97">
        <f>Seniori!BP30</f>
        <v>0</v>
      </c>
      <c r="BQ58" s="97">
        <f>Seniori!BQ30</f>
        <v>0</v>
      </c>
      <c r="BR58" s="97">
        <f>Seniori!BR30</f>
        <v>0</v>
      </c>
      <c r="BS58" s="97">
        <f>Seniori!BS30</f>
        <v>0</v>
      </c>
      <c r="BT58" s="97">
        <f>Seniori!BT30</f>
        <v>0</v>
      </c>
      <c r="BU58" s="97">
        <f>Seniori!BU30</f>
        <v>0</v>
      </c>
      <c r="BV58" s="97">
        <f>Seniori!BV30</f>
        <v>0</v>
      </c>
      <c r="BW58" s="97">
        <f>Seniori!BW30</f>
        <v>0</v>
      </c>
      <c r="BX58" s="97">
        <f>Seniori!BX30</f>
        <v>0</v>
      </c>
      <c r="BY58" s="97">
        <f>Seniori!BY30</f>
        <v>0</v>
      </c>
      <c r="BZ58" s="97">
        <f>Seniori!BZ30</f>
        <v>0</v>
      </c>
      <c r="CA58" s="97">
        <f>Seniori!CA30</f>
        <v>0</v>
      </c>
      <c r="CB58" s="97">
        <f>Seniori!CB30</f>
        <v>0</v>
      </c>
      <c r="CC58" s="97">
        <f>Seniori!CC30</f>
        <v>0</v>
      </c>
      <c r="CD58" s="97">
        <f>Seniori!CD30</f>
        <v>0</v>
      </c>
      <c r="CE58" s="97">
        <f>Seniori!CE30</f>
        <v>0</v>
      </c>
      <c r="CF58" s="97">
        <f>Seniori!CF30</f>
        <v>0</v>
      </c>
      <c r="CG58" s="97">
        <f>Seniori!CG30</f>
        <v>0</v>
      </c>
      <c r="CH58" s="97">
        <f>Seniori!CH30</f>
        <v>0</v>
      </c>
      <c r="CI58" s="97">
        <f>Seniori!CI30</f>
        <v>0</v>
      </c>
      <c r="CJ58" s="97">
        <f>Seniori!CJ30</f>
        <v>0</v>
      </c>
      <c r="CK58" s="97">
        <f>Seniori!CK30</f>
        <v>0</v>
      </c>
      <c r="CL58" s="97">
        <f>Seniori!CL30</f>
        <v>0</v>
      </c>
      <c r="CM58" s="97">
        <f>Seniori!CM30</f>
        <v>0</v>
      </c>
      <c r="CN58" s="97">
        <f>Seniori!CN30</f>
        <v>0</v>
      </c>
      <c r="CO58" s="97">
        <f>Seniori!CO30</f>
        <v>0</v>
      </c>
      <c r="CP58" s="97">
        <f>Seniori!CP30</f>
        <v>0</v>
      </c>
      <c r="CQ58" s="97">
        <f>Seniori!CQ30</f>
        <v>0</v>
      </c>
      <c r="CR58" s="97">
        <f>Seniori!CR30</f>
        <v>0</v>
      </c>
      <c r="CS58" s="97">
        <f>Seniori!CS30</f>
        <v>0</v>
      </c>
      <c r="CT58" s="97">
        <f>Seniori!CT30</f>
        <v>0</v>
      </c>
      <c r="CU58" s="97">
        <f>Seniori!CU30</f>
        <v>0</v>
      </c>
      <c r="CV58" s="97">
        <f>Seniori!CV30</f>
        <v>0</v>
      </c>
      <c r="CW58" s="97">
        <f>Seniori!CW30</f>
        <v>0</v>
      </c>
      <c r="CX58" s="97">
        <f>Seniori!CX30</f>
        <v>1</v>
      </c>
      <c r="CY58" s="97" t="str">
        <f>Seniori!CY30</f>
        <v>o</v>
      </c>
      <c r="CZ58" s="97">
        <f>Seniori!CZ30</f>
        <v>0</v>
      </c>
      <c r="DA58" s="97">
        <f>Seniori!DA30</f>
        <v>0</v>
      </c>
      <c r="DB58" s="97">
        <f>Seniori!DB30</f>
        <v>0</v>
      </c>
      <c r="DC58" s="97">
        <f>Seniori!DC30</f>
        <v>0</v>
      </c>
      <c r="DD58" s="97" t="str">
        <f>Seniori!DD30</f>
        <v>o</v>
      </c>
      <c r="DE58" s="97">
        <f>Seniori!DE30</f>
        <v>3</v>
      </c>
      <c r="DF58" s="97">
        <f>Seniori!DF30</f>
        <v>0</v>
      </c>
      <c r="DG58" s="97">
        <f>Seniori!DG30</f>
        <v>0</v>
      </c>
      <c r="DH58" s="97">
        <f>Seniori!DH30</f>
        <v>0</v>
      </c>
      <c r="DI58" s="97">
        <f>Seniori!DI30</f>
        <v>0</v>
      </c>
      <c r="DJ58" s="97">
        <f>Seniori!DJ30</f>
        <v>0</v>
      </c>
      <c r="DK58" s="97">
        <f>Seniori!DK30</f>
        <v>0</v>
      </c>
      <c r="DL58" s="97">
        <f>Seniori!DL30</f>
        <v>0</v>
      </c>
      <c r="DM58" s="97">
        <f>Seniori!DM30</f>
        <v>0</v>
      </c>
      <c r="DN58" s="97">
        <f>Seniori!DN30</f>
        <v>0</v>
      </c>
      <c r="DO58" s="97">
        <f>Seniori!DO30</f>
        <v>0</v>
      </c>
      <c r="DP58" s="97">
        <f>Seniori!DP30</f>
        <v>0</v>
      </c>
      <c r="DQ58" s="97">
        <f>Seniori!DQ30</f>
        <v>0</v>
      </c>
      <c r="DR58" s="97">
        <f>Seniori!DR30</f>
        <v>0</v>
      </c>
      <c r="DS58" s="97">
        <f>Seniori!DS30</f>
        <v>0</v>
      </c>
      <c r="DT58" s="97">
        <f>Seniori!DT30</f>
        <v>0</v>
      </c>
      <c r="DU58" s="97">
        <f>Seniori!DU30</f>
        <v>0</v>
      </c>
      <c r="DV58" s="97">
        <f>Seniori!DV30</f>
        <v>0</v>
      </c>
      <c r="DW58" s="97">
        <f>Seniori!DW30</f>
        <v>0</v>
      </c>
      <c r="DX58" s="97">
        <f>Seniori!DX30</f>
        <v>0</v>
      </c>
      <c r="DY58" s="97">
        <f>Seniori!DY30</f>
        <v>0</v>
      </c>
      <c r="DZ58" s="97">
        <f>Seniori!DZ30</f>
        <v>0</v>
      </c>
      <c r="EA58" s="97">
        <f>Seniori!EA30</f>
        <v>0</v>
      </c>
      <c r="EB58" s="97">
        <f>Seniori!EB30</f>
        <v>0</v>
      </c>
      <c r="EC58" s="97">
        <f>Seniori!EC30</f>
        <v>0</v>
      </c>
      <c r="ED58" s="97">
        <f>Seniori!ED30</f>
        <v>0</v>
      </c>
      <c r="EE58" s="97">
        <f>Seniori!EE30</f>
        <v>0</v>
      </c>
      <c r="EF58" s="97">
        <f>Seniori!EF30</f>
        <v>0</v>
      </c>
      <c r="EG58" s="97">
        <f>Seniori!EG30</f>
        <v>0</v>
      </c>
      <c r="EH58" s="97">
        <f>Seniori!EH30</f>
        <v>0</v>
      </c>
      <c r="EI58" s="97">
        <f>Seniori!EI30</f>
        <v>0</v>
      </c>
      <c r="EJ58" s="97">
        <f>Seniori!EJ30</f>
        <v>0</v>
      </c>
      <c r="EK58" s="97">
        <f>Seniori!EK30</f>
        <v>0</v>
      </c>
      <c r="EL58" s="97">
        <f>Seniori!EL30</f>
        <v>0</v>
      </c>
      <c r="EM58" s="97">
        <f>Seniori!EM30</f>
        <v>0</v>
      </c>
      <c r="EN58" s="97">
        <f>Seniori!EN30</f>
        <v>0</v>
      </c>
      <c r="EO58" s="97">
        <f>Seniori!EO30</f>
        <v>0</v>
      </c>
      <c r="EP58" s="97">
        <f>Seniori!EP30</f>
        <v>0</v>
      </c>
      <c r="EQ58" s="97">
        <f>Seniori!EQ30</f>
        <v>0</v>
      </c>
      <c r="ER58" s="97">
        <f>Seniori!ER30</f>
        <v>0</v>
      </c>
      <c r="ES58" s="97">
        <f>Seniori!ES30</f>
        <v>0</v>
      </c>
      <c r="ET58" s="97">
        <f>Seniori!ET30</f>
        <v>0</v>
      </c>
      <c r="EU58" s="97">
        <f>Seniori!EU30</f>
        <v>0</v>
      </c>
      <c r="EV58" s="97">
        <f>Seniori!EV30</f>
        <v>0</v>
      </c>
      <c r="EW58" s="97">
        <f>Seniori!EW30</f>
        <v>0</v>
      </c>
      <c r="EX58" s="97">
        <f>Seniori!EX30</f>
        <v>0</v>
      </c>
      <c r="EY58" s="97">
        <f>Seniori!EY30</f>
        <v>0</v>
      </c>
      <c r="EZ58" s="97">
        <f>Seniori!EZ30</f>
        <v>0</v>
      </c>
      <c r="FA58" s="97">
        <f>Seniori!FA30</f>
        <v>0</v>
      </c>
      <c r="FB58" s="97">
        <f>Seniori!FB30</f>
        <v>0</v>
      </c>
      <c r="FC58" s="97">
        <f>Seniori!FC30</f>
        <v>0</v>
      </c>
      <c r="FD58" s="97">
        <f>Seniori!FD30</f>
        <v>0</v>
      </c>
      <c r="FE58" s="97">
        <f>Seniori!FE30</f>
        <v>0</v>
      </c>
      <c r="FF58" s="97">
        <f>Seniori!FF30</f>
        <v>0</v>
      </c>
      <c r="FG58" s="97">
        <f>Seniori!FG30</f>
        <v>0</v>
      </c>
      <c r="FH58" s="97">
        <f>Seniori!FH30</f>
        <v>0</v>
      </c>
      <c r="FI58" s="97">
        <f>Seniori!FI30</f>
        <v>0</v>
      </c>
      <c r="FJ58" s="97">
        <f>Seniori!FJ30</f>
        <v>0</v>
      </c>
      <c r="FK58" s="97">
        <f>Seniori!FK30</f>
        <v>0</v>
      </c>
      <c r="FL58" s="97">
        <f>Seniori!FL30</f>
        <v>0</v>
      </c>
      <c r="FM58" s="97">
        <f>Seniori!FM30</f>
        <v>0</v>
      </c>
      <c r="FN58" s="97">
        <f>Seniori!FN30</f>
        <v>0</v>
      </c>
      <c r="FO58" s="97">
        <f>Seniori!FO30</f>
        <v>0</v>
      </c>
      <c r="FP58" s="97">
        <f>Seniori!FP30</f>
        <v>0</v>
      </c>
      <c r="FQ58" s="97">
        <f>Seniori!FQ30</f>
        <v>0</v>
      </c>
      <c r="FR58" s="97">
        <f>Seniori!FR30</f>
        <v>0</v>
      </c>
      <c r="FS58" s="97">
        <f>Seniori!FS30</f>
        <v>0</v>
      </c>
      <c r="FT58" s="97">
        <f>Seniori!FT30</f>
        <v>0</v>
      </c>
      <c r="FU58" s="97">
        <f>Seniori!FU30</f>
        <v>0</v>
      </c>
      <c r="FV58" s="97">
        <f>Seniori!FV30</f>
        <v>0</v>
      </c>
      <c r="FW58" s="97">
        <f>Seniori!FW30</f>
        <v>0</v>
      </c>
      <c r="FX58" s="97">
        <f>Seniori!FX30</f>
        <v>0</v>
      </c>
      <c r="FY58" s="97">
        <f>Seniori!FY30</f>
        <v>0</v>
      </c>
      <c r="FZ58" s="97">
        <f>Seniori!FZ30</f>
        <v>0</v>
      </c>
      <c r="GA58" s="97">
        <f>Seniori!GA30</f>
        <v>0</v>
      </c>
      <c r="GB58" s="97">
        <f>Seniori!GB30</f>
        <v>0</v>
      </c>
      <c r="GC58" s="97">
        <f>Seniori!GC30</f>
        <v>0</v>
      </c>
      <c r="GD58" s="97">
        <f>Seniori!GD30</f>
        <v>0</v>
      </c>
      <c r="GE58" s="97">
        <f>Seniori!GE30</f>
        <v>0</v>
      </c>
      <c r="GF58" s="97">
        <f>Seniori!GF30</f>
        <v>0</v>
      </c>
      <c r="GG58" s="97">
        <f>Seniori!GG30</f>
        <v>0</v>
      </c>
      <c r="GH58" s="97">
        <f>Seniori!GH30</f>
        <v>0</v>
      </c>
      <c r="GI58" s="97">
        <f>Seniori!GI30</f>
        <v>0</v>
      </c>
      <c r="GJ58" s="97">
        <f>Seniori!GJ30</f>
        <v>0</v>
      </c>
      <c r="GK58" s="97">
        <f>Seniori!GK30</f>
        <v>0</v>
      </c>
      <c r="GL58" s="97">
        <f>Seniori!GL30</f>
        <v>0</v>
      </c>
      <c r="GM58" s="97">
        <f>Seniori!GM30</f>
        <v>0</v>
      </c>
      <c r="GN58" s="97">
        <f>Seniori!GN30</f>
        <v>0</v>
      </c>
      <c r="GO58" s="97">
        <f>Seniori!GO30</f>
        <v>0</v>
      </c>
      <c r="GP58" s="97">
        <f>Seniori!GP30</f>
        <v>0</v>
      </c>
      <c r="GQ58" s="97">
        <f>Seniori!GQ30</f>
        <v>0</v>
      </c>
      <c r="GR58" s="97">
        <f>Seniori!GR30</f>
        <v>0</v>
      </c>
      <c r="GS58" s="97">
        <f>Seniori!GS30</f>
        <v>0</v>
      </c>
      <c r="GT58" s="97">
        <f>Seniori!GT30</f>
        <v>0</v>
      </c>
      <c r="GU58" s="97">
        <f>Seniori!GU30</f>
        <v>0</v>
      </c>
      <c r="GV58" s="97">
        <f>Seniori!GV30</f>
        <v>0</v>
      </c>
      <c r="GW58" s="97">
        <f>Seniori!GW30</f>
        <v>0</v>
      </c>
      <c r="GX58" s="97" t="str">
        <f>Seniori!GX30</f>
        <v>o</v>
      </c>
      <c r="GY58" s="97">
        <f>Seniori!GY30</f>
        <v>0</v>
      </c>
      <c r="GZ58" s="97">
        <f>Seniori!GZ30</f>
        <v>0</v>
      </c>
      <c r="HA58" s="97">
        <f>Seniori!HA30</f>
        <v>0</v>
      </c>
      <c r="HB58" s="97">
        <f>Seniori!HB30</f>
        <v>0</v>
      </c>
      <c r="HC58" s="97">
        <f>Seniori!HC30</f>
        <v>0</v>
      </c>
      <c r="HD58" s="97">
        <f>Seniori!HD30</f>
        <v>2</v>
      </c>
      <c r="HE58" s="97">
        <f>Seniori!HE30</f>
        <v>13</v>
      </c>
      <c r="HF58" s="97">
        <f>Seniori!HF30</f>
        <v>0</v>
      </c>
      <c r="HG58" s="97">
        <f>Seniori!HG30</f>
        <v>0</v>
      </c>
      <c r="HH58" s="97">
        <f>Seniori!HH30</f>
        <v>0</v>
      </c>
      <c r="HI58" s="97">
        <f>Seniori!HI30</f>
        <v>0</v>
      </c>
      <c r="HJ58" s="97">
        <f>Seniori!HJ30</f>
        <v>0</v>
      </c>
      <c r="HK58" s="97">
        <f>Seniori!HK30</f>
        <v>0</v>
      </c>
      <c r="HL58" s="97">
        <f>Seniori!HL30</f>
        <v>0</v>
      </c>
      <c r="HM58" s="97">
        <f>Seniori!HM30</f>
        <v>0</v>
      </c>
      <c r="HN58" s="97">
        <f>Seniori!HN30</f>
        <v>0</v>
      </c>
      <c r="HO58" s="97">
        <f>Seniori!HO30</f>
        <v>0</v>
      </c>
      <c r="HP58" s="97">
        <f>Seniori!HP30</f>
        <v>0</v>
      </c>
      <c r="HQ58" s="97">
        <f>Seniori!HQ30</f>
        <v>0</v>
      </c>
      <c r="HR58" s="97">
        <f>Seniori!HR30</f>
        <v>0</v>
      </c>
      <c r="HS58" s="97">
        <f>Seniori!HS30</f>
        <v>0</v>
      </c>
      <c r="HT58" s="97">
        <f>Seniori!HT30</f>
        <v>0</v>
      </c>
      <c r="HU58" s="97">
        <f>Seniori!HU30</f>
        <v>0</v>
      </c>
      <c r="HV58" s="97">
        <f>Seniori!HV30</f>
        <v>0</v>
      </c>
      <c r="HW58" s="97">
        <f>Seniori!HW30</f>
        <v>0</v>
      </c>
      <c r="HX58" s="97">
        <f>Seniori!HX30</f>
        <v>0</v>
      </c>
      <c r="HY58" s="97">
        <f>Seniori!HY30</f>
        <v>0</v>
      </c>
      <c r="HZ58" s="97">
        <f>Seniori!HZ30</f>
        <v>0</v>
      </c>
      <c r="IA58" s="97">
        <f>Seniori!IA30</f>
        <v>0</v>
      </c>
      <c r="IB58" s="97">
        <f>Seniori!IB30</f>
        <v>0</v>
      </c>
      <c r="IC58" s="97">
        <f>Seniori!IC30</f>
        <v>0</v>
      </c>
      <c r="ID58" s="97">
        <f>Seniori!ID30</f>
        <v>0</v>
      </c>
      <c r="IE58" s="97">
        <f>Seniori!IE30</f>
        <v>0</v>
      </c>
      <c r="IF58" s="97">
        <f>Seniori!IF30</f>
        <v>0</v>
      </c>
      <c r="IG58" s="97">
        <f>Seniori!IG30</f>
        <v>0</v>
      </c>
      <c r="IH58" s="97">
        <f>Seniori!IH30</f>
        <v>0</v>
      </c>
      <c r="II58" s="97">
        <f>Seniori!II30</f>
        <v>0</v>
      </c>
      <c r="IJ58" s="97">
        <f>Seniori!IJ30</f>
        <v>0</v>
      </c>
      <c r="IK58" s="97">
        <f>Seniori!IK30</f>
        <v>0</v>
      </c>
      <c r="IL58" s="97">
        <f>Seniori!IL30</f>
        <v>0</v>
      </c>
      <c r="IM58" s="97">
        <f>Seniori!IM30</f>
        <v>0</v>
      </c>
      <c r="IN58" s="97">
        <f>Seniori!IN30</f>
        <v>0</v>
      </c>
      <c r="IO58" s="97">
        <f>Seniori!IO30</f>
        <v>0</v>
      </c>
      <c r="IP58" s="97">
        <f>Seniori!IP30</f>
        <v>0</v>
      </c>
      <c r="IQ58" s="97">
        <f>Seniori!IQ30</f>
        <v>0</v>
      </c>
      <c r="IR58" s="97">
        <f>Seniori!IR30</f>
        <v>0</v>
      </c>
      <c r="IS58" s="97">
        <f>Seniori!IS30</f>
        <v>0</v>
      </c>
      <c r="IT58" s="97">
        <f>Seniori!IT30</f>
        <v>0</v>
      </c>
      <c r="IU58" s="97">
        <f>Seniori!IU30</f>
        <v>0</v>
      </c>
      <c r="IV58" s="97">
        <f>Seniori!IV30</f>
        <v>0</v>
      </c>
      <c r="IW58" s="97">
        <f>Seniori!IW30</f>
        <v>0</v>
      </c>
      <c r="IX58" s="97">
        <f>Seniori!IX30</f>
        <v>0</v>
      </c>
      <c r="IY58" s="97">
        <f>Seniori!IY30</f>
        <v>0</v>
      </c>
      <c r="IZ58" s="97">
        <f>Seniori!IZ30</f>
        <v>0</v>
      </c>
      <c r="JA58" s="97">
        <f>Seniori!JA30</f>
        <v>0</v>
      </c>
      <c r="JB58" s="97">
        <f>Seniori!JB30</f>
        <v>0</v>
      </c>
      <c r="JC58" s="97">
        <f>Seniori!JC30</f>
        <v>0</v>
      </c>
      <c r="JD58" s="97">
        <f>Seniori!JD30</f>
        <v>0</v>
      </c>
      <c r="JE58" s="97">
        <f>Seniori!JE30</f>
        <v>0</v>
      </c>
      <c r="JF58" s="97">
        <f>Seniori!JF30</f>
        <v>0</v>
      </c>
      <c r="JG58" s="97">
        <f>Seniori!JG30</f>
        <v>0</v>
      </c>
      <c r="JH58" s="97">
        <f>Seniori!JH30</f>
        <v>0</v>
      </c>
      <c r="JI58" s="97">
        <f>Seniori!JI30</f>
        <v>0</v>
      </c>
      <c r="JJ58" s="97">
        <f>Seniori!JJ30</f>
        <v>0</v>
      </c>
      <c r="JK58" s="97">
        <f>Seniori!JK30</f>
        <v>0</v>
      </c>
      <c r="JL58" s="97">
        <f>Seniori!JL30</f>
        <v>0</v>
      </c>
      <c r="JM58" s="97">
        <f>Seniori!JM30</f>
        <v>0</v>
      </c>
      <c r="JN58" s="97">
        <f>Seniori!JN30</f>
        <v>0</v>
      </c>
      <c r="JO58" s="97">
        <f>Seniori!JO30</f>
        <v>0</v>
      </c>
      <c r="JP58" s="97">
        <f>Seniori!JP30</f>
        <v>0</v>
      </c>
      <c r="JQ58" s="97">
        <f>Seniori!JQ30</f>
        <v>0</v>
      </c>
      <c r="JR58" s="97">
        <f>Seniori!JR30</f>
        <v>0</v>
      </c>
      <c r="JS58" s="97">
        <f>Seniori!JS30</f>
        <v>0</v>
      </c>
      <c r="JT58" s="97">
        <f>Seniori!JT30</f>
        <v>0</v>
      </c>
      <c r="JU58" s="97">
        <f>Seniori!JU30</f>
        <v>0</v>
      </c>
      <c r="JV58" s="97">
        <f>Seniori!JV30</f>
        <v>0</v>
      </c>
      <c r="JW58" s="97">
        <f>Seniori!JW30</f>
        <v>0</v>
      </c>
      <c r="JX58" s="97">
        <f>Seniori!JX30</f>
        <v>0</v>
      </c>
      <c r="JY58" s="97">
        <f>Seniori!JY30</f>
        <v>0</v>
      </c>
      <c r="JZ58" s="97">
        <f>Seniori!JZ30</f>
        <v>0</v>
      </c>
      <c r="KA58" s="97">
        <f>Seniori!KA30</f>
        <v>0</v>
      </c>
      <c r="KB58" s="97">
        <f>Seniori!KB30</f>
        <v>0</v>
      </c>
      <c r="KC58" s="97">
        <f>Seniori!KC30</f>
        <v>0</v>
      </c>
      <c r="KD58" s="97">
        <f>Seniori!KD30</f>
        <v>0</v>
      </c>
      <c r="KE58" s="97">
        <f>Seniori!KE30</f>
        <v>0</v>
      </c>
      <c r="KF58" s="97">
        <f>Seniori!KF30</f>
        <v>0</v>
      </c>
      <c r="KG58" s="97">
        <f>Seniori!KG30</f>
        <v>0</v>
      </c>
      <c r="KH58" s="97">
        <f>Seniori!KH30</f>
        <v>0</v>
      </c>
      <c r="KI58" s="97">
        <f>Seniori!KI30</f>
        <v>0</v>
      </c>
      <c r="KJ58" s="97">
        <f>Seniori!KJ30</f>
        <v>0</v>
      </c>
      <c r="KK58" s="97">
        <f>Seniori!KK30</f>
        <v>0</v>
      </c>
      <c r="KL58" s="97">
        <f>Seniori!KL30</f>
        <v>0</v>
      </c>
      <c r="KM58" s="97">
        <f>Seniori!KM30</f>
        <v>0</v>
      </c>
      <c r="KN58" s="97">
        <f>Seniori!KN30</f>
        <v>0</v>
      </c>
      <c r="KO58" s="97">
        <f>Seniori!KO30</f>
        <v>0</v>
      </c>
      <c r="KP58" s="97">
        <f>Seniori!KP30</f>
        <v>0</v>
      </c>
      <c r="KQ58" s="97">
        <f>Seniori!KQ30</f>
        <v>0</v>
      </c>
      <c r="KR58" s="97">
        <f>Seniori!KR30</f>
        <v>0</v>
      </c>
      <c r="KS58" s="97">
        <f>Seniori!KS30</f>
        <v>0</v>
      </c>
      <c r="KT58" s="97">
        <f>Seniori!KT30</f>
        <v>0</v>
      </c>
      <c r="KU58" s="97">
        <f>Seniori!KU30</f>
        <v>0</v>
      </c>
      <c r="KV58" s="97">
        <f>Seniori!KV30</f>
        <v>0</v>
      </c>
      <c r="KW58" s="97">
        <f>Seniori!KW30</f>
        <v>0</v>
      </c>
      <c r="KX58" s="97">
        <f>Seniori!KX30</f>
        <v>0</v>
      </c>
      <c r="KY58" s="97">
        <f>Seniori!KY30</f>
        <v>0</v>
      </c>
      <c r="KZ58" s="97">
        <f>Seniori!KZ30</f>
        <v>0</v>
      </c>
      <c r="LA58" s="97">
        <f>Seniori!LA30</f>
        <v>0</v>
      </c>
      <c r="LB58" s="97">
        <f>Seniori!LB30</f>
        <v>0</v>
      </c>
      <c r="LC58" s="97">
        <f>Seniori!LC30</f>
        <v>0</v>
      </c>
      <c r="LD58" s="97">
        <f>Seniori!LD30</f>
        <v>0</v>
      </c>
      <c r="LE58" s="97">
        <f>Seniori!LE30</f>
        <v>0</v>
      </c>
      <c r="LF58" s="97">
        <f>Seniori!LF30</f>
        <v>0</v>
      </c>
      <c r="LG58" s="97">
        <f>Seniori!LG30</f>
        <v>0</v>
      </c>
      <c r="LH58" s="97">
        <f>Seniori!LH30</f>
        <v>0</v>
      </c>
      <c r="LI58" s="97">
        <f>Seniori!LI30</f>
        <v>0</v>
      </c>
      <c r="LJ58" s="97">
        <f>Seniori!LJ30</f>
        <v>0</v>
      </c>
      <c r="LK58" s="97">
        <f>Seniori!LK30</f>
        <v>0</v>
      </c>
      <c r="LL58" s="97">
        <f>Seniori!LL30</f>
        <v>0</v>
      </c>
      <c r="LM58" s="97">
        <f>Seniori!LM30</f>
        <v>0</v>
      </c>
      <c r="LN58" s="97">
        <f>Seniori!LN30</f>
        <v>0</v>
      </c>
      <c r="LO58" s="97">
        <f>Seniori!LO30</f>
        <v>0</v>
      </c>
      <c r="LP58" s="97">
        <f>Seniori!LP30</f>
        <v>0</v>
      </c>
      <c r="LQ58" s="97">
        <f>Seniori!LQ30</f>
        <v>0</v>
      </c>
      <c r="LR58" s="97">
        <f>Seniori!LR30</f>
        <v>0</v>
      </c>
      <c r="LS58" s="97">
        <f>Seniori!LS30</f>
        <v>0</v>
      </c>
      <c r="LT58" s="97">
        <f>Seniori!LT30</f>
        <v>0</v>
      </c>
      <c r="LU58" s="97">
        <f>Seniori!LU30</f>
        <v>0</v>
      </c>
      <c r="LV58" s="97">
        <f>Seniori!LV30</f>
        <v>0</v>
      </c>
      <c r="LW58" s="97">
        <f>Seniori!LW30</f>
        <v>0</v>
      </c>
      <c r="LX58" s="97">
        <f>Seniori!LX30</f>
        <v>0</v>
      </c>
      <c r="LY58" s="97">
        <f>Seniori!LY30</f>
        <v>0</v>
      </c>
      <c r="LZ58" s="97">
        <f>Seniori!LZ30</f>
        <v>0</v>
      </c>
      <c r="MA58" s="97">
        <f>Seniori!MA30</f>
        <v>0</v>
      </c>
      <c r="MB58" s="97">
        <f>Seniori!MB30</f>
        <v>0</v>
      </c>
      <c r="MC58" s="97">
        <f>Seniori!MC30</f>
        <v>0</v>
      </c>
      <c r="MD58" s="97">
        <f>Seniori!MD30</f>
        <v>0</v>
      </c>
      <c r="ME58" s="97">
        <f>Seniori!ME30</f>
        <v>0</v>
      </c>
      <c r="MF58" s="97">
        <f>Seniori!MF30</f>
        <v>0</v>
      </c>
      <c r="MG58" s="97">
        <f>Seniori!MG30</f>
        <v>0</v>
      </c>
      <c r="MH58" s="97">
        <f>Seniori!MH30</f>
        <v>0</v>
      </c>
      <c r="MI58" s="97">
        <f>Seniori!MI30</f>
        <v>0</v>
      </c>
      <c r="MJ58" s="97">
        <f>Seniori!MJ30</f>
        <v>0</v>
      </c>
      <c r="MK58" s="97">
        <f>Seniori!MK30</f>
        <v>0</v>
      </c>
      <c r="ML58" s="97">
        <f>Seniori!ML30</f>
        <v>0</v>
      </c>
      <c r="MM58" s="97">
        <f>Seniori!MM30</f>
        <v>0</v>
      </c>
      <c r="MN58" s="97">
        <f>Seniori!MN30</f>
        <v>0</v>
      </c>
      <c r="MO58" s="97">
        <f>Seniori!MO30</f>
        <v>0</v>
      </c>
      <c r="MP58" s="97">
        <f>Seniori!MP30</f>
        <v>0</v>
      </c>
      <c r="MQ58" s="97">
        <f>Seniori!MQ30</f>
        <v>0</v>
      </c>
      <c r="MR58" s="97">
        <f>Seniori!MR30</f>
        <v>0</v>
      </c>
      <c r="MS58" s="97">
        <f>Seniori!MS30</f>
        <v>0</v>
      </c>
      <c r="MT58" s="97">
        <f>Seniori!MT30</f>
        <v>0</v>
      </c>
      <c r="MU58" s="97">
        <f>Seniori!MU30</f>
        <v>0</v>
      </c>
      <c r="MV58" s="97">
        <f>Seniori!MV30</f>
        <v>0</v>
      </c>
      <c r="MW58" s="97">
        <f>Seniori!MW30</f>
        <v>0</v>
      </c>
      <c r="MX58" s="97">
        <f>Seniori!MX30</f>
        <v>0</v>
      </c>
      <c r="MY58" s="97">
        <f>Seniori!MY30</f>
        <v>0</v>
      </c>
      <c r="MZ58" s="97">
        <f>Seniori!MZ30</f>
        <v>0</v>
      </c>
      <c r="NA58" s="97">
        <f>Seniori!NA30</f>
        <v>0</v>
      </c>
      <c r="NB58" s="97">
        <f>Seniori!NB30</f>
        <v>0</v>
      </c>
      <c r="NC58" s="97">
        <f>Seniori!NC30</f>
        <v>0</v>
      </c>
      <c r="ND58" s="97">
        <f>Seniori!ND30</f>
        <v>0</v>
      </c>
      <c r="NE58" s="97">
        <f>Seniori!NE30</f>
        <v>0</v>
      </c>
      <c r="NF58" s="97">
        <f>Seniori!NF30</f>
        <v>0</v>
      </c>
      <c r="NG58" s="97">
        <f>Seniori!NG30</f>
        <v>0</v>
      </c>
      <c r="NH58" s="97">
        <f>Seniori!NH30</f>
        <v>0</v>
      </c>
      <c r="NI58" s="97">
        <f>Seniori!NI30</f>
        <v>0</v>
      </c>
      <c r="NJ58" s="97">
        <f>Seniori!NJ30</f>
        <v>0</v>
      </c>
      <c r="NK58" s="97">
        <f>Seniori!NK30</f>
        <v>0</v>
      </c>
      <c r="NL58" s="97">
        <f>Seniori!NL30</f>
        <v>0</v>
      </c>
      <c r="NM58" s="97">
        <f>Seniori!NM30</f>
        <v>0</v>
      </c>
      <c r="NN58" s="97">
        <f>Seniori!NN30</f>
        <v>0</v>
      </c>
      <c r="NO58" s="97">
        <f>Seniori!NO30</f>
        <v>0</v>
      </c>
      <c r="NP58" s="97">
        <f>Seniori!NP30</f>
        <v>0</v>
      </c>
      <c r="NQ58" s="97">
        <f>Seniori!NQ30</f>
        <v>0</v>
      </c>
      <c r="NR58" s="97">
        <f>Seniori!NR30</f>
        <v>0</v>
      </c>
      <c r="NS58" s="97">
        <f>Seniori!NS30</f>
        <v>0</v>
      </c>
      <c r="NT58" s="97">
        <f>Seniori!NT30</f>
        <v>0</v>
      </c>
      <c r="NU58" s="97">
        <f>Seniori!NU30</f>
        <v>0</v>
      </c>
      <c r="NV58" s="97">
        <f>Seniori!NV30</f>
        <v>0</v>
      </c>
      <c r="NW58" s="97">
        <f>Seniori!NW30</f>
        <v>0</v>
      </c>
      <c r="NX58" s="97">
        <f>Seniori!NX30</f>
        <v>0</v>
      </c>
      <c r="NY58" s="97">
        <f>Seniori!NY30</f>
        <v>0</v>
      </c>
      <c r="NZ58" s="97">
        <f>Seniori!NZ30</f>
        <v>0</v>
      </c>
      <c r="OA58" s="97">
        <f>Seniori!OA30</f>
        <v>0</v>
      </c>
      <c r="OB58" s="97">
        <f>Seniori!OB30</f>
        <v>0</v>
      </c>
      <c r="OC58" s="97">
        <f>Seniori!OC30</f>
        <v>0</v>
      </c>
      <c r="OD58" s="97">
        <f>Seniori!OD30</f>
        <v>0</v>
      </c>
      <c r="OE58" s="97">
        <f>Seniori!OE30</f>
        <v>0</v>
      </c>
      <c r="OF58" s="97">
        <f>Seniori!OF30</f>
        <v>0</v>
      </c>
      <c r="OG58" s="97">
        <f>Seniori!OG30</f>
        <v>0</v>
      </c>
      <c r="OH58" s="97">
        <f>Seniori!OH30</f>
        <v>0</v>
      </c>
      <c r="OI58" s="97">
        <f>Seniori!OI30</f>
        <v>0</v>
      </c>
      <c r="OJ58" s="97">
        <f>Seniori!OJ30</f>
        <v>0</v>
      </c>
      <c r="OK58" s="97">
        <f>Seniori!OK30</f>
        <v>0</v>
      </c>
      <c r="OL58" s="97">
        <f>Seniori!OL30</f>
        <v>0</v>
      </c>
      <c r="OM58" s="97">
        <f>Seniori!OM30</f>
        <v>0</v>
      </c>
      <c r="ON58" s="97">
        <f>Seniori!ON30</f>
        <v>0</v>
      </c>
      <c r="OO58" s="97">
        <f>Seniori!OO30</f>
        <v>0</v>
      </c>
      <c r="OP58" s="97">
        <f>Seniori!OP30</f>
        <v>0</v>
      </c>
      <c r="OQ58" s="97">
        <f>Seniori!OQ30</f>
        <v>0</v>
      </c>
      <c r="OR58" s="97">
        <f>Seniori!OR30</f>
        <v>0</v>
      </c>
      <c r="OS58" s="97">
        <f>Seniori!OS30</f>
        <v>0</v>
      </c>
      <c r="OT58" s="97">
        <f>Seniori!OT30</f>
        <v>0</v>
      </c>
      <c r="OU58" s="97">
        <f>Seniori!OU30</f>
        <v>0</v>
      </c>
      <c r="OV58" s="97">
        <f>Seniori!OV30</f>
        <v>0</v>
      </c>
      <c r="OW58" s="97">
        <f>Seniori!OW30</f>
        <v>0</v>
      </c>
      <c r="OX58" s="97">
        <f>Seniori!OX30</f>
        <v>0</v>
      </c>
      <c r="OY58" s="97">
        <f>Seniori!OY30</f>
        <v>0</v>
      </c>
      <c r="OZ58" s="97">
        <f>Seniori!OZ30</f>
        <v>0</v>
      </c>
      <c r="PA58" s="97">
        <f>Seniori!PA30</f>
        <v>0</v>
      </c>
      <c r="PB58" s="97">
        <f>Seniori!PB30</f>
        <v>0</v>
      </c>
      <c r="PC58" s="97">
        <f>Seniori!PC30</f>
        <v>0</v>
      </c>
      <c r="PD58" s="97">
        <f>Seniori!PD30</f>
        <v>0</v>
      </c>
      <c r="PE58" s="97">
        <f>Seniori!PE30</f>
        <v>0</v>
      </c>
      <c r="PF58" s="97">
        <f>Seniori!PF30</f>
        <v>0</v>
      </c>
      <c r="PG58" s="97">
        <f>Seniori!PG30</f>
        <v>0</v>
      </c>
      <c r="PH58" s="97">
        <f>Seniori!PH30</f>
        <v>0</v>
      </c>
      <c r="PI58" s="97">
        <f>Seniori!PI30</f>
        <v>0</v>
      </c>
      <c r="PJ58" s="97">
        <f>Seniori!PJ30</f>
        <v>0</v>
      </c>
      <c r="PK58" s="97">
        <f>Seniori!PK30</f>
        <v>0</v>
      </c>
      <c r="PL58" s="97">
        <f>Seniori!PL30</f>
        <v>0</v>
      </c>
      <c r="PM58" s="97">
        <f>Seniori!PM30</f>
        <v>0</v>
      </c>
      <c r="PN58" s="97">
        <f>Seniori!PN30</f>
        <v>0</v>
      </c>
      <c r="PO58" s="97">
        <f>Seniori!PO30</f>
        <v>0</v>
      </c>
      <c r="PP58" s="97">
        <f>Seniori!PP30</f>
        <v>0</v>
      </c>
      <c r="PQ58" s="97">
        <f>Seniori!PQ30</f>
        <v>0</v>
      </c>
      <c r="PR58" s="97">
        <f>Seniori!PR30</f>
        <v>0</v>
      </c>
      <c r="PS58" s="97">
        <f>Seniori!PS30</f>
        <v>0</v>
      </c>
      <c r="PT58" s="97">
        <f>Seniori!PT30</f>
        <v>0</v>
      </c>
      <c r="PU58" s="97">
        <f>Seniori!PU30</f>
        <v>0</v>
      </c>
      <c r="PV58" s="97">
        <f>Seniori!PV30</f>
        <v>0</v>
      </c>
      <c r="PW58" s="97">
        <f>Seniori!PW30</f>
        <v>0</v>
      </c>
      <c r="PX58" s="97">
        <f>Seniori!PX30</f>
        <v>0</v>
      </c>
      <c r="PY58" s="97">
        <f>Seniori!PY30</f>
        <v>0</v>
      </c>
      <c r="PZ58" s="97">
        <f>Seniori!PZ30</f>
        <v>0</v>
      </c>
      <c r="QA58" s="97">
        <f>Seniori!QA30</f>
        <v>0</v>
      </c>
      <c r="QB58" s="97">
        <f>Seniori!QB30</f>
        <v>0</v>
      </c>
      <c r="QC58" s="97">
        <f>Seniori!QC30</f>
        <v>0</v>
      </c>
      <c r="QD58" s="97">
        <f>Seniori!QD30</f>
        <v>0</v>
      </c>
      <c r="QE58" s="97">
        <f>Seniori!QE30</f>
        <v>0</v>
      </c>
      <c r="QF58" s="97">
        <f>Seniori!QF30</f>
        <v>0</v>
      </c>
      <c r="QG58" s="97">
        <f>Seniori!QG30</f>
        <v>0</v>
      </c>
      <c r="QH58" s="97">
        <f>Seniori!QH30</f>
        <v>0</v>
      </c>
      <c r="QI58" s="97">
        <f>Seniori!QI30</f>
        <v>0</v>
      </c>
      <c r="QJ58" s="97">
        <f>Seniori!QJ30</f>
        <v>0</v>
      </c>
      <c r="QK58" s="97">
        <f>Seniori!QK30</f>
        <v>0</v>
      </c>
      <c r="QL58" s="97">
        <f>Seniori!QL30</f>
        <v>0</v>
      </c>
      <c r="QM58" s="97">
        <f>Seniori!QM30</f>
        <v>0</v>
      </c>
      <c r="QN58" s="97">
        <f>Seniori!QN30</f>
        <v>0</v>
      </c>
      <c r="QO58" s="97">
        <f>Seniori!QO30</f>
        <v>0</v>
      </c>
      <c r="QP58" s="97">
        <f>Seniori!QP30</f>
        <v>0</v>
      </c>
      <c r="QQ58" s="97">
        <f>Seniori!QQ30</f>
        <v>0</v>
      </c>
      <c r="QR58" s="97">
        <f>Seniori!QR30</f>
        <v>0</v>
      </c>
      <c r="QS58" s="97">
        <f>Seniori!QS30</f>
        <v>0</v>
      </c>
      <c r="QT58" s="97">
        <f>Seniori!QT30</f>
        <v>0</v>
      </c>
      <c r="QU58" s="97">
        <f>Seniori!QU30</f>
        <v>0</v>
      </c>
      <c r="QV58" s="97">
        <f>Seniori!QV30</f>
        <v>0</v>
      </c>
      <c r="QW58" s="97">
        <f>Seniori!QW30</f>
        <v>0</v>
      </c>
      <c r="QX58" s="97">
        <f>Seniori!QX30</f>
        <v>0</v>
      </c>
      <c r="QY58" s="97">
        <f>Seniori!QY30</f>
        <v>0</v>
      </c>
      <c r="QZ58" s="97">
        <f>Seniori!QZ30</f>
        <v>0</v>
      </c>
      <c r="RA58" s="97">
        <f>Seniori!RA30</f>
        <v>0</v>
      </c>
      <c r="RB58" s="97">
        <f>Seniori!RB30</f>
        <v>0</v>
      </c>
      <c r="RC58" s="97">
        <f>Seniori!RC30</f>
        <v>0</v>
      </c>
      <c r="RD58" s="97">
        <f>Seniori!RD30</f>
        <v>0</v>
      </c>
      <c r="RE58" s="97">
        <f>Seniori!RE30</f>
        <v>0</v>
      </c>
      <c r="RF58" s="97">
        <f>Seniori!RF30</f>
        <v>0</v>
      </c>
      <c r="RG58" s="97">
        <f>Seniori!RG30</f>
        <v>0</v>
      </c>
      <c r="RH58" s="97">
        <f>Seniori!RH30</f>
        <v>0</v>
      </c>
      <c r="RI58" s="97">
        <f>Seniori!RI30</f>
        <v>0</v>
      </c>
      <c r="RJ58" s="97">
        <f>Seniori!RJ30</f>
        <v>0</v>
      </c>
      <c r="RK58" s="97">
        <f>Seniori!RK30</f>
        <v>0</v>
      </c>
      <c r="RL58" s="97">
        <f>Seniori!RL30</f>
        <v>0</v>
      </c>
      <c r="RM58" s="97">
        <f>Seniori!RM30</f>
        <v>0</v>
      </c>
      <c r="RN58" s="97">
        <f>Seniori!RN30</f>
        <v>0</v>
      </c>
      <c r="RO58" s="97">
        <f>Seniori!RO30</f>
        <v>0</v>
      </c>
      <c r="RP58" s="97">
        <f>Seniori!RP30</f>
        <v>0</v>
      </c>
      <c r="RQ58" s="97">
        <f>Seniori!RQ30</f>
        <v>0</v>
      </c>
      <c r="RR58" s="97">
        <f>Seniori!RR30</f>
        <v>0</v>
      </c>
      <c r="RS58" s="97">
        <f>Seniori!RS30</f>
        <v>0</v>
      </c>
      <c r="RT58" s="97">
        <f>Seniori!RT30</f>
        <v>0</v>
      </c>
      <c r="RU58" s="97">
        <f>Seniori!RU30</f>
        <v>0</v>
      </c>
      <c r="RV58" s="97">
        <f>Seniori!RV30</f>
        <v>0</v>
      </c>
      <c r="RW58" s="97">
        <f>Seniori!RW30</f>
        <v>0</v>
      </c>
      <c r="RX58" s="97">
        <f>Seniori!RX30</f>
        <v>0</v>
      </c>
      <c r="RY58" s="97">
        <f>Seniori!RY30</f>
        <v>0</v>
      </c>
      <c r="RZ58" s="97">
        <f>Seniori!RZ30</f>
        <v>0</v>
      </c>
      <c r="SA58" s="97">
        <f>Seniori!SA30</f>
        <v>0</v>
      </c>
      <c r="SB58" s="97">
        <f>Seniori!SB30</f>
        <v>0</v>
      </c>
      <c r="SC58" s="97">
        <f>Seniori!SC30</f>
        <v>0</v>
      </c>
      <c r="SD58" s="97">
        <f>Seniori!SD30</f>
        <v>0</v>
      </c>
      <c r="SE58" s="97">
        <f>Seniori!SE30</f>
        <v>0</v>
      </c>
      <c r="SF58" s="97">
        <f>Seniori!SF30</f>
        <v>0</v>
      </c>
      <c r="SG58" s="97">
        <f>Seniori!SG30</f>
        <v>0</v>
      </c>
      <c r="SH58" s="97">
        <f>Seniori!SH30</f>
        <v>0</v>
      </c>
      <c r="SI58" s="97">
        <f>Seniori!SI30</f>
        <v>0</v>
      </c>
      <c r="SJ58" s="97">
        <f>Seniori!SJ30</f>
        <v>0</v>
      </c>
      <c r="SK58" s="97">
        <f>Seniori!SK30</f>
        <v>0</v>
      </c>
      <c r="SL58" s="97">
        <f>Seniori!SL30</f>
        <v>0</v>
      </c>
      <c r="SM58" s="97">
        <f>Seniori!SM30</f>
        <v>0</v>
      </c>
      <c r="SN58" s="97">
        <f>Seniori!SN30</f>
        <v>0</v>
      </c>
      <c r="SO58" s="97">
        <f>Seniori!SO30</f>
        <v>0</v>
      </c>
      <c r="SP58" s="97">
        <f>Seniori!SP30</f>
        <v>0</v>
      </c>
      <c r="SQ58" s="97">
        <f>Seniori!SQ30</f>
        <v>0</v>
      </c>
      <c r="SR58" s="97">
        <f>Seniori!SR30</f>
        <v>0</v>
      </c>
      <c r="SS58" s="97">
        <f>Seniori!SS30</f>
        <v>0</v>
      </c>
      <c r="ST58" s="97">
        <f>Seniori!ST30</f>
        <v>0</v>
      </c>
      <c r="SU58" s="97">
        <f>Seniori!SU30</f>
        <v>0</v>
      </c>
      <c r="SV58" s="97">
        <f>Seniori!SV30</f>
        <v>0</v>
      </c>
      <c r="SW58" s="97">
        <f>Seniori!SW30</f>
        <v>0</v>
      </c>
      <c r="SX58" s="97">
        <f>Seniori!SX30</f>
        <v>0</v>
      </c>
      <c r="SY58" s="97">
        <f>Seniori!SY30</f>
        <v>0</v>
      </c>
      <c r="SZ58" s="97">
        <f>Seniori!SZ30</f>
        <v>0</v>
      </c>
      <c r="TA58" s="97">
        <f>Seniori!TA30</f>
        <v>0</v>
      </c>
      <c r="TB58" s="97">
        <f>Seniori!TB30</f>
        <v>0</v>
      </c>
    </row>
    <row r="59" spans="1:522" s="1" customFormat="1" ht="18" customHeight="1" x14ac:dyDescent="0.2">
      <c r="A59" s="12"/>
      <c r="B59" s="11" t="s">
        <v>479</v>
      </c>
      <c r="C59" s="1">
        <v>12995</v>
      </c>
      <c r="D59" s="1">
        <v>2015</v>
      </c>
      <c r="E59" s="4" t="s">
        <v>478</v>
      </c>
      <c r="F59" s="1">
        <v>9643</v>
      </c>
      <c r="G59" s="9" t="s">
        <v>98</v>
      </c>
      <c r="H59" s="4" t="s">
        <v>480</v>
      </c>
      <c r="I59" s="1">
        <f>SUM(K59:TB59)</f>
        <v>19</v>
      </c>
      <c r="J59" s="12">
        <f>Tabuľka3[[#This Row],[Stĺpec9]]</f>
        <v>19</v>
      </c>
      <c r="K59" s="97">
        <f>'Mladí jazdci'!K16</f>
        <v>0</v>
      </c>
      <c r="L59" s="97">
        <f>'Mladí jazdci'!L16</f>
        <v>0</v>
      </c>
      <c r="M59" s="97">
        <f>'Mladí jazdci'!M16</f>
        <v>0</v>
      </c>
      <c r="N59" s="97">
        <f>'Mladí jazdci'!N16</f>
        <v>0</v>
      </c>
      <c r="O59" s="97">
        <f>'Mladí jazdci'!O16</f>
        <v>0</v>
      </c>
      <c r="P59" s="97">
        <f>'Mladí jazdci'!P16</f>
        <v>0</v>
      </c>
      <c r="Q59" s="97">
        <f>'Mladí jazdci'!Q16</f>
        <v>0</v>
      </c>
      <c r="R59" s="97">
        <f>'Mladí jazdci'!R16</f>
        <v>0</v>
      </c>
      <c r="S59" s="97">
        <f>'Mladí jazdci'!S16</f>
        <v>0</v>
      </c>
      <c r="T59" s="97">
        <f>'Mladí jazdci'!T16</f>
        <v>0</v>
      </c>
      <c r="U59" s="97">
        <f>'Mladí jazdci'!U16</f>
        <v>0</v>
      </c>
      <c r="V59" s="97">
        <f>'Mladí jazdci'!V16</f>
        <v>0</v>
      </c>
      <c r="W59" s="97">
        <f>'Mladí jazdci'!W16</f>
        <v>0</v>
      </c>
      <c r="X59" s="97">
        <f>'Mladí jazdci'!X16</f>
        <v>0</v>
      </c>
      <c r="Y59" s="97">
        <f>'Mladí jazdci'!Y16</f>
        <v>0</v>
      </c>
      <c r="Z59" s="97">
        <f>'Mladí jazdci'!Z16</f>
        <v>0</v>
      </c>
      <c r="AA59" s="97">
        <f>'Mladí jazdci'!AA16</f>
        <v>0</v>
      </c>
      <c r="AB59" s="97">
        <f>'Mladí jazdci'!AB16</f>
        <v>0</v>
      </c>
      <c r="AC59" s="97">
        <f>'Mladí jazdci'!AC16</f>
        <v>0</v>
      </c>
      <c r="AD59" s="97">
        <f>'Mladí jazdci'!AD16</f>
        <v>0</v>
      </c>
      <c r="AE59" s="97">
        <f>'Mladí jazdci'!AE16</f>
        <v>0</v>
      </c>
      <c r="AF59" s="97">
        <f>'Mladí jazdci'!AF16</f>
        <v>0</v>
      </c>
      <c r="AG59" s="97">
        <f>'Mladí jazdci'!AG16</f>
        <v>0</v>
      </c>
      <c r="AH59" s="97">
        <f>'Mladí jazdci'!AH16</f>
        <v>0</v>
      </c>
      <c r="AI59" s="97">
        <f>'Mladí jazdci'!AI16</f>
        <v>0</v>
      </c>
      <c r="AJ59" s="97">
        <f>'Mladí jazdci'!AJ16</f>
        <v>0</v>
      </c>
      <c r="AK59" s="97">
        <f>'Mladí jazdci'!AK16</f>
        <v>0</v>
      </c>
      <c r="AL59" s="97">
        <f>'Mladí jazdci'!AL16</f>
        <v>0</v>
      </c>
      <c r="AM59" s="97">
        <f>'Mladí jazdci'!AM16</f>
        <v>0</v>
      </c>
      <c r="AN59" s="97">
        <f>'Mladí jazdci'!AN16</f>
        <v>0</v>
      </c>
      <c r="AO59" s="97">
        <f>'Mladí jazdci'!AO16</f>
        <v>0</v>
      </c>
      <c r="AP59" s="97">
        <f>'Mladí jazdci'!AP16</f>
        <v>0</v>
      </c>
      <c r="AQ59" s="97">
        <f>'Mladí jazdci'!AQ16</f>
        <v>0</v>
      </c>
      <c r="AR59" s="97">
        <f>'Mladí jazdci'!AR16</f>
        <v>0</v>
      </c>
      <c r="AS59" s="97">
        <f>'Mladí jazdci'!AS16</f>
        <v>0</v>
      </c>
      <c r="AT59" s="97">
        <f>'Mladí jazdci'!AT16</f>
        <v>0</v>
      </c>
      <c r="AU59" s="97">
        <f>'Mladí jazdci'!AU16</f>
        <v>0</v>
      </c>
      <c r="AV59" s="97">
        <f>'Mladí jazdci'!AV16</f>
        <v>0</v>
      </c>
      <c r="AW59" s="97">
        <f>'Mladí jazdci'!AW16</f>
        <v>0</v>
      </c>
      <c r="AX59" s="97">
        <f>'Mladí jazdci'!AX16</f>
        <v>0</v>
      </c>
      <c r="AY59" s="97">
        <f>'Mladí jazdci'!AY16</f>
        <v>0</v>
      </c>
      <c r="AZ59" s="97">
        <f>'Mladí jazdci'!AZ16</f>
        <v>0</v>
      </c>
      <c r="BA59" s="97">
        <f>'Mladí jazdci'!BA16</f>
        <v>0</v>
      </c>
      <c r="BB59" s="97">
        <f>'Mladí jazdci'!BB16</f>
        <v>0</v>
      </c>
      <c r="BC59" s="97">
        <f>'Mladí jazdci'!BC16</f>
        <v>0</v>
      </c>
      <c r="BD59" s="97">
        <f>'Mladí jazdci'!BD16</f>
        <v>0</v>
      </c>
      <c r="BE59" s="97">
        <f>'Mladí jazdci'!BE16</f>
        <v>0</v>
      </c>
      <c r="BF59" s="97">
        <f>'Mladí jazdci'!BF16</f>
        <v>0</v>
      </c>
      <c r="BG59" s="97">
        <f>'Mladí jazdci'!BG16</f>
        <v>0</v>
      </c>
      <c r="BH59" s="97">
        <f>'Mladí jazdci'!BH16</f>
        <v>0</v>
      </c>
      <c r="BI59" s="97">
        <f>'Mladí jazdci'!BI16</f>
        <v>0</v>
      </c>
      <c r="BJ59" s="97">
        <f>'Mladí jazdci'!BJ16</f>
        <v>0</v>
      </c>
      <c r="BK59" s="97">
        <f>'Mladí jazdci'!BK16</f>
        <v>0</v>
      </c>
      <c r="BL59" s="97">
        <f>'Mladí jazdci'!BL16</f>
        <v>0</v>
      </c>
      <c r="BM59" s="97">
        <f>'Mladí jazdci'!BM16</f>
        <v>0</v>
      </c>
      <c r="BN59" s="97">
        <f>'Mladí jazdci'!BN16</f>
        <v>0</v>
      </c>
      <c r="BO59" s="97">
        <f>'Mladí jazdci'!BO16</f>
        <v>0</v>
      </c>
      <c r="BP59" s="97">
        <f>'Mladí jazdci'!BP16</f>
        <v>0</v>
      </c>
      <c r="BQ59" s="97">
        <f>'Mladí jazdci'!BQ16</f>
        <v>0</v>
      </c>
      <c r="BR59" s="97">
        <f>'Mladí jazdci'!BR16</f>
        <v>0</v>
      </c>
      <c r="BS59" s="97">
        <f>'Mladí jazdci'!BS16</f>
        <v>0</v>
      </c>
      <c r="BT59" s="97">
        <f>'Mladí jazdci'!BT16</f>
        <v>0</v>
      </c>
      <c r="BU59" s="97">
        <f>'Mladí jazdci'!BU16</f>
        <v>0</v>
      </c>
      <c r="BV59" s="97">
        <f>'Mladí jazdci'!BV16</f>
        <v>0</v>
      </c>
      <c r="BW59" s="97">
        <f>'Mladí jazdci'!BW16</f>
        <v>0</v>
      </c>
      <c r="BX59" s="97">
        <f>'Mladí jazdci'!BX16</f>
        <v>0</v>
      </c>
      <c r="BY59" s="97">
        <f>'Mladí jazdci'!BY16</f>
        <v>0</v>
      </c>
      <c r="BZ59" s="97">
        <f>'Mladí jazdci'!BZ16</f>
        <v>0</v>
      </c>
      <c r="CA59" s="97">
        <f>'Mladí jazdci'!CA16</f>
        <v>0</v>
      </c>
      <c r="CB59" s="97">
        <f>'Mladí jazdci'!CB16</f>
        <v>0</v>
      </c>
      <c r="CC59" s="97">
        <f>'Mladí jazdci'!CC16</f>
        <v>0</v>
      </c>
      <c r="CD59" s="97">
        <f>'Mladí jazdci'!CD16</f>
        <v>0</v>
      </c>
      <c r="CE59" s="97">
        <f>'Mladí jazdci'!CE16</f>
        <v>0</v>
      </c>
      <c r="CF59" s="97">
        <f>'Mladí jazdci'!CF16</f>
        <v>0</v>
      </c>
      <c r="CG59" s="97">
        <f>'Mladí jazdci'!CG16</f>
        <v>0</v>
      </c>
      <c r="CH59" s="97">
        <f>'Mladí jazdci'!CH16</f>
        <v>0</v>
      </c>
      <c r="CI59" s="97">
        <f>'Mladí jazdci'!CI16</f>
        <v>0</v>
      </c>
      <c r="CJ59" s="97">
        <f>'Mladí jazdci'!CJ16</f>
        <v>0</v>
      </c>
      <c r="CK59" s="97">
        <f>'Mladí jazdci'!CK16</f>
        <v>0</v>
      </c>
      <c r="CL59" s="97">
        <f>'Mladí jazdci'!CL16</f>
        <v>0</v>
      </c>
      <c r="CM59" s="97">
        <f>'Mladí jazdci'!CM16</f>
        <v>0</v>
      </c>
      <c r="CN59" s="97">
        <f>'Mladí jazdci'!CN16</f>
        <v>0</v>
      </c>
      <c r="CO59" s="97">
        <f>'Mladí jazdci'!CO16</f>
        <v>0</v>
      </c>
      <c r="CP59" s="97">
        <f>'Mladí jazdci'!CP16</f>
        <v>0</v>
      </c>
      <c r="CQ59" s="97">
        <f>'Mladí jazdci'!CQ16</f>
        <v>0</v>
      </c>
      <c r="CR59" s="97">
        <f>'Mladí jazdci'!CR16</f>
        <v>0</v>
      </c>
      <c r="CS59" s="97">
        <f>'Mladí jazdci'!CS16</f>
        <v>0</v>
      </c>
      <c r="CT59" s="97">
        <f>'Mladí jazdci'!CT16</f>
        <v>0</v>
      </c>
      <c r="CU59" s="97">
        <f>'Mladí jazdci'!CU16</f>
        <v>0</v>
      </c>
      <c r="CV59" s="97">
        <f>'Mladí jazdci'!CV16</f>
        <v>0</v>
      </c>
      <c r="CW59" s="97">
        <f>'Mladí jazdci'!CW16</f>
        <v>0</v>
      </c>
      <c r="CX59" s="97">
        <f>'Mladí jazdci'!CX16</f>
        <v>0</v>
      </c>
      <c r="CY59" s="97">
        <f>'Mladí jazdci'!CY16</f>
        <v>0</v>
      </c>
      <c r="CZ59" s="97">
        <f>'Mladí jazdci'!CZ16</f>
        <v>0</v>
      </c>
      <c r="DA59" s="97">
        <f>'Mladí jazdci'!DA16</f>
        <v>0</v>
      </c>
      <c r="DB59" s="97">
        <f>'Mladí jazdci'!DB16</f>
        <v>0</v>
      </c>
      <c r="DC59" s="97">
        <f>'Mladí jazdci'!DC16</f>
        <v>0</v>
      </c>
      <c r="DD59" s="97">
        <f>'Mladí jazdci'!DD16</f>
        <v>0</v>
      </c>
      <c r="DE59" s="97">
        <f>'Mladí jazdci'!DE16</f>
        <v>0</v>
      </c>
      <c r="DF59" s="97">
        <f>'Mladí jazdci'!DF16</f>
        <v>0</v>
      </c>
      <c r="DG59" s="97">
        <f>'Mladí jazdci'!DG16</f>
        <v>0</v>
      </c>
      <c r="DH59" s="97">
        <f>'Mladí jazdci'!DH16</f>
        <v>0</v>
      </c>
      <c r="DI59" s="97">
        <f>'Mladí jazdci'!DI16</f>
        <v>0</v>
      </c>
      <c r="DJ59" s="97">
        <f>'Mladí jazdci'!DJ16</f>
        <v>0</v>
      </c>
      <c r="DK59" s="97">
        <f>'Mladí jazdci'!DK16</f>
        <v>0</v>
      </c>
      <c r="DL59" s="97">
        <f>'Mladí jazdci'!DL16</f>
        <v>0</v>
      </c>
      <c r="DM59" s="97">
        <f>'Mladí jazdci'!DM16</f>
        <v>0</v>
      </c>
      <c r="DN59" s="97">
        <f>'Mladí jazdci'!DN16</f>
        <v>0</v>
      </c>
      <c r="DO59" s="97">
        <f>'Mladí jazdci'!DO16</f>
        <v>0</v>
      </c>
      <c r="DP59" s="97">
        <f>'Mladí jazdci'!DP16</f>
        <v>0</v>
      </c>
      <c r="DQ59" s="97">
        <f>'Mladí jazdci'!DQ16</f>
        <v>0</v>
      </c>
      <c r="DR59" s="97">
        <f>'Mladí jazdci'!DR16</f>
        <v>0</v>
      </c>
      <c r="DS59" s="97">
        <f>'Mladí jazdci'!DS16</f>
        <v>0</v>
      </c>
      <c r="DT59" s="97">
        <f>'Mladí jazdci'!DT16</f>
        <v>0</v>
      </c>
      <c r="DU59" s="97">
        <f>'Mladí jazdci'!DU16</f>
        <v>0</v>
      </c>
      <c r="DV59" s="97">
        <f>'Mladí jazdci'!DV16</f>
        <v>0</v>
      </c>
      <c r="DW59" s="97">
        <f>'Mladí jazdci'!DW16</f>
        <v>0</v>
      </c>
      <c r="DX59" s="97">
        <f>'Mladí jazdci'!DX16</f>
        <v>0</v>
      </c>
      <c r="DY59" s="97">
        <f>'Mladí jazdci'!DY16</f>
        <v>0</v>
      </c>
      <c r="DZ59" s="97">
        <f>'Mladí jazdci'!DZ16</f>
        <v>0</v>
      </c>
      <c r="EA59" s="97">
        <f>'Mladí jazdci'!EA16</f>
        <v>0</v>
      </c>
      <c r="EB59" s="97">
        <f>'Mladí jazdci'!EB16</f>
        <v>0</v>
      </c>
      <c r="EC59" s="97">
        <f>'Mladí jazdci'!EC16</f>
        <v>0</v>
      </c>
      <c r="ED59" s="97">
        <f>'Mladí jazdci'!ED16</f>
        <v>0</v>
      </c>
      <c r="EE59" s="97">
        <f>'Mladí jazdci'!EE16</f>
        <v>11</v>
      </c>
      <c r="EF59" s="97">
        <f>'Mladí jazdci'!EF16</f>
        <v>0</v>
      </c>
      <c r="EG59" s="97">
        <f>'Mladí jazdci'!EG16</f>
        <v>0</v>
      </c>
      <c r="EH59" s="97">
        <f>'Mladí jazdci'!EH16</f>
        <v>0</v>
      </c>
      <c r="EI59" s="97">
        <f>'Mladí jazdci'!EI16</f>
        <v>0</v>
      </c>
      <c r="EJ59" s="97">
        <f>'Mladí jazdci'!EJ16</f>
        <v>0</v>
      </c>
      <c r="EK59" s="97">
        <f>'Mladí jazdci'!EK16</f>
        <v>0</v>
      </c>
      <c r="EL59" s="97">
        <f>'Mladí jazdci'!EL16</f>
        <v>8</v>
      </c>
      <c r="EM59" s="97">
        <f>'Mladí jazdci'!EM16</f>
        <v>0</v>
      </c>
      <c r="EN59" s="97">
        <f>'Mladí jazdci'!EN16</f>
        <v>0</v>
      </c>
      <c r="EO59" s="97">
        <f>'Mladí jazdci'!EO16</f>
        <v>0</v>
      </c>
      <c r="EP59" s="97">
        <f>'Mladí jazdci'!EP16</f>
        <v>0</v>
      </c>
      <c r="EQ59" s="97">
        <f>'Mladí jazdci'!EQ16</f>
        <v>0</v>
      </c>
      <c r="ER59" s="97">
        <f>'Mladí jazdci'!ER16</f>
        <v>0</v>
      </c>
      <c r="ES59" s="97">
        <f>'Mladí jazdci'!ES16</f>
        <v>0</v>
      </c>
      <c r="ET59" s="97">
        <f>'Mladí jazdci'!ET16</f>
        <v>0</v>
      </c>
      <c r="EU59" s="97">
        <f>'Mladí jazdci'!EU16</f>
        <v>0</v>
      </c>
      <c r="EV59" s="97">
        <f>'Mladí jazdci'!EV16</f>
        <v>0</v>
      </c>
      <c r="EW59" s="97">
        <f>'Mladí jazdci'!EW16</f>
        <v>0</v>
      </c>
      <c r="EX59" s="97">
        <f>'Mladí jazdci'!EX16</f>
        <v>0</v>
      </c>
      <c r="EY59" s="97">
        <f>'Mladí jazdci'!EY16</f>
        <v>0</v>
      </c>
      <c r="EZ59" s="97">
        <f>'Mladí jazdci'!EZ16</f>
        <v>0</v>
      </c>
      <c r="FA59" s="97">
        <f>'Mladí jazdci'!FA16</f>
        <v>0</v>
      </c>
      <c r="FB59" s="97">
        <f>'Mladí jazdci'!FB16</f>
        <v>0</v>
      </c>
      <c r="FC59" s="97">
        <f>'Mladí jazdci'!FC16</f>
        <v>0</v>
      </c>
      <c r="FD59" s="97">
        <f>'Mladí jazdci'!FD16</f>
        <v>0</v>
      </c>
      <c r="FE59" s="97">
        <f>'Mladí jazdci'!FE16</f>
        <v>0</v>
      </c>
      <c r="FF59" s="97">
        <f>'Mladí jazdci'!FF16</f>
        <v>0</v>
      </c>
      <c r="FG59" s="97">
        <f>'Mladí jazdci'!FG16</f>
        <v>0</v>
      </c>
      <c r="FH59" s="97">
        <f>'Mladí jazdci'!FH16</f>
        <v>0</v>
      </c>
      <c r="FI59" s="97">
        <f>'Mladí jazdci'!FI16</f>
        <v>0</v>
      </c>
      <c r="FJ59" s="97">
        <f>'Mladí jazdci'!FJ16</f>
        <v>0</v>
      </c>
      <c r="FK59" s="97">
        <f>'Mladí jazdci'!FK16</f>
        <v>0</v>
      </c>
      <c r="FL59" s="97">
        <f>'Mladí jazdci'!FL16</f>
        <v>0</v>
      </c>
      <c r="FM59" s="97">
        <f>'Mladí jazdci'!FM16</f>
        <v>0</v>
      </c>
      <c r="FN59" s="97">
        <f>'Mladí jazdci'!FN16</f>
        <v>0</v>
      </c>
      <c r="FO59" s="97">
        <f>'Mladí jazdci'!FO16</f>
        <v>0</v>
      </c>
      <c r="FP59" s="97">
        <f>'Mladí jazdci'!FP16</f>
        <v>0</v>
      </c>
      <c r="FQ59" s="97">
        <f>'Mladí jazdci'!FQ16</f>
        <v>0</v>
      </c>
      <c r="FR59" s="97">
        <f>'Mladí jazdci'!FR16</f>
        <v>0</v>
      </c>
      <c r="FS59" s="97">
        <f>'Mladí jazdci'!FS16</f>
        <v>0</v>
      </c>
      <c r="FT59" s="97">
        <f>'Mladí jazdci'!FT16</f>
        <v>0</v>
      </c>
      <c r="FU59" s="97">
        <f>'Mladí jazdci'!FU16</f>
        <v>0</v>
      </c>
      <c r="FV59" s="97">
        <f>'Mladí jazdci'!FV16</f>
        <v>0</v>
      </c>
      <c r="FW59" s="97">
        <f>'Mladí jazdci'!FW16</f>
        <v>0</v>
      </c>
      <c r="FX59" s="97">
        <f>'Mladí jazdci'!FX16</f>
        <v>0</v>
      </c>
      <c r="FY59" s="97">
        <f>'Mladí jazdci'!FY16</f>
        <v>0</v>
      </c>
      <c r="FZ59" s="97">
        <f>'Mladí jazdci'!FZ16</f>
        <v>0</v>
      </c>
      <c r="GA59" s="97">
        <f>'Mladí jazdci'!GA16</f>
        <v>0</v>
      </c>
      <c r="GB59" s="97">
        <f>'Mladí jazdci'!GB16</f>
        <v>0</v>
      </c>
      <c r="GC59" s="97">
        <f>'Mladí jazdci'!GC16</f>
        <v>0</v>
      </c>
      <c r="GD59" s="97">
        <f>'Mladí jazdci'!GD16</f>
        <v>0</v>
      </c>
      <c r="GE59" s="97">
        <f>'Mladí jazdci'!GE16</f>
        <v>0</v>
      </c>
      <c r="GF59" s="97">
        <f>'Mladí jazdci'!GF16</f>
        <v>0</v>
      </c>
      <c r="GG59" s="97">
        <f>'Mladí jazdci'!GG16</f>
        <v>0</v>
      </c>
      <c r="GH59" s="97" t="str">
        <f>'Mladí jazdci'!GH16</f>
        <v>o</v>
      </c>
      <c r="GI59" s="97">
        <f>'Mladí jazdci'!GI16</f>
        <v>0</v>
      </c>
      <c r="GJ59" s="97">
        <f>'Mladí jazdci'!GJ16</f>
        <v>0</v>
      </c>
      <c r="GK59" s="97">
        <f>'Mladí jazdci'!GK16</f>
        <v>0</v>
      </c>
      <c r="GL59" s="97">
        <f>'Mladí jazdci'!GL16</f>
        <v>0</v>
      </c>
      <c r="GM59" s="97">
        <f>'Mladí jazdci'!GM16</f>
        <v>0</v>
      </c>
      <c r="GN59" s="97">
        <f>'Mladí jazdci'!GN16</f>
        <v>0</v>
      </c>
      <c r="GO59" s="97">
        <f>'Mladí jazdci'!GO16</f>
        <v>0</v>
      </c>
      <c r="GP59" s="97">
        <f>'Mladí jazdci'!GP16</f>
        <v>0</v>
      </c>
      <c r="GQ59" s="97">
        <f>'Mladí jazdci'!GQ16</f>
        <v>0</v>
      </c>
      <c r="GR59" s="97">
        <f>'Mladí jazdci'!GR16</f>
        <v>0</v>
      </c>
      <c r="GS59" s="97">
        <f>'Mladí jazdci'!GS16</f>
        <v>0</v>
      </c>
      <c r="GT59" s="97">
        <f>'Mladí jazdci'!GT16</f>
        <v>0</v>
      </c>
      <c r="GU59" s="97">
        <f>'Mladí jazdci'!GU16</f>
        <v>0</v>
      </c>
      <c r="GV59" s="97">
        <f>'Mladí jazdci'!GV16</f>
        <v>0</v>
      </c>
      <c r="GW59" s="97">
        <f>'Mladí jazdci'!GW16</f>
        <v>0</v>
      </c>
      <c r="GX59" s="97">
        <f>'Mladí jazdci'!GX16</f>
        <v>0</v>
      </c>
      <c r="GY59" s="97">
        <f>'Mladí jazdci'!GY16</f>
        <v>0</v>
      </c>
      <c r="GZ59" s="97">
        <f>'Mladí jazdci'!GZ16</f>
        <v>0</v>
      </c>
      <c r="HA59" s="97">
        <f>'Mladí jazdci'!HA16</f>
        <v>0</v>
      </c>
      <c r="HB59" s="97">
        <f>'Mladí jazdci'!HB16</f>
        <v>0</v>
      </c>
      <c r="HC59" s="97">
        <f>'Mladí jazdci'!HC16</f>
        <v>0</v>
      </c>
      <c r="HD59" s="97">
        <f>'Mladí jazdci'!HD16</f>
        <v>0</v>
      </c>
      <c r="HE59" s="97">
        <f>'Mladí jazdci'!HE16</f>
        <v>0</v>
      </c>
      <c r="HF59" s="97">
        <f>'Mladí jazdci'!HF16</f>
        <v>0</v>
      </c>
      <c r="HG59" s="97">
        <f>'Mladí jazdci'!HG16</f>
        <v>0</v>
      </c>
      <c r="HH59" s="97">
        <f>'Mladí jazdci'!HH16</f>
        <v>0</v>
      </c>
      <c r="HI59" s="97">
        <f>'Mladí jazdci'!HI16</f>
        <v>0</v>
      </c>
      <c r="HJ59" s="97">
        <f>'Mladí jazdci'!HJ16</f>
        <v>0</v>
      </c>
      <c r="HK59" s="97">
        <f>'Mladí jazdci'!HK16</f>
        <v>0</v>
      </c>
      <c r="HL59" s="97">
        <f>'Mladí jazdci'!HL16</f>
        <v>0</v>
      </c>
      <c r="HM59" s="97">
        <f>'Mladí jazdci'!HM16</f>
        <v>0</v>
      </c>
      <c r="HN59" s="97">
        <f>'Mladí jazdci'!HN16</f>
        <v>0</v>
      </c>
      <c r="HO59" s="97">
        <f>'Mladí jazdci'!HO16</f>
        <v>0</v>
      </c>
      <c r="HP59" s="97">
        <f>'Mladí jazdci'!HP16</f>
        <v>0</v>
      </c>
      <c r="HQ59" s="97">
        <f>'Mladí jazdci'!HQ16</f>
        <v>0</v>
      </c>
      <c r="HR59" s="97">
        <f>'Mladí jazdci'!HR16</f>
        <v>0</v>
      </c>
      <c r="HS59" s="97">
        <f>'Mladí jazdci'!HS16</f>
        <v>0</v>
      </c>
      <c r="HT59" s="97">
        <f>'Mladí jazdci'!HT16</f>
        <v>0</v>
      </c>
      <c r="HU59" s="97">
        <f>'Mladí jazdci'!HU16</f>
        <v>0</v>
      </c>
      <c r="HV59" s="97">
        <f>'Mladí jazdci'!HV16</f>
        <v>0</v>
      </c>
      <c r="HW59" s="97">
        <f>'Mladí jazdci'!HW16</f>
        <v>0</v>
      </c>
      <c r="HX59" s="97">
        <f>'Mladí jazdci'!HX16</f>
        <v>0</v>
      </c>
      <c r="HY59" s="97">
        <f>'Mladí jazdci'!HY16</f>
        <v>0</v>
      </c>
      <c r="HZ59" s="97">
        <f>'Mladí jazdci'!HZ16</f>
        <v>0</v>
      </c>
      <c r="IA59" s="97">
        <f>'Mladí jazdci'!IA16</f>
        <v>0</v>
      </c>
      <c r="IB59" s="97">
        <f>'Mladí jazdci'!IB16</f>
        <v>0</v>
      </c>
      <c r="IC59" s="97">
        <f>'Mladí jazdci'!IC16</f>
        <v>0</v>
      </c>
      <c r="ID59" s="97">
        <f>'Mladí jazdci'!ID16</f>
        <v>0</v>
      </c>
      <c r="IE59" s="97">
        <f>'Mladí jazdci'!IE16</f>
        <v>0</v>
      </c>
      <c r="IF59" s="97">
        <f>'Mladí jazdci'!IF16</f>
        <v>0</v>
      </c>
      <c r="IG59" s="97">
        <f>'Mladí jazdci'!IG16</f>
        <v>0</v>
      </c>
      <c r="IH59" s="97" t="str">
        <f>'Mladí jazdci'!IH16</f>
        <v>o</v>
      </c>
      <c r="II59" s="97">
        <f>'Mladí jazdci'!II16</f>
        <v>0</v>
      </c>
      <c r="IJ59" s="97">
        <f>'Mladí jazdci'!IJ16</f>
        <v>0</v>
      </c>
      <c r="IK59" s="97">
        <f>'Mladí jazdci'!IK16</f>
        <v>0</v>
      </c>
      <c r="IL59" s="97">
        <f>'Mladí jazdci'!IL16</f>
        <v>0</v>
      </c>
      <c r="IM59" s="97">
        <f>'Mladí jazdci'!IM16</f>
        <v>0</v>
      </c>
      <c r="IN59" s="97">
        <f>'Mladí jazdci'!IN16</f>
        <v>0</v>
      </c>
      <c r="IO59" s="97">
        <f>'Mladí jazdci'!IO16</f>
        <v>0</v>
      </c>
      <c r="IP59" s="97">
        <f>'Mladí jazdci'!IP16</f>
        <v>0</v>
      </c>
      <c r="IQ59" s="97">
        <f>'Mladí jazdci'!IQ16</f>
        <v>0</v>
      </c>
      <c r="IR59" s="97">
        <f>'Mladí jazdci'!IR16</f>
        <v>0</v>
      </c>
      <c r="IS59" s="97">
        <f>'Mladí jazdci'!IS16</f>
        <v>0</v>
      </c>
      <c r="IT59" s="97">
        <f>'Mladí jazdci'!IT16</f>
        <v>0</v>
      </c>
      <c r="IU59" s="97">
        <f>'Mladí jazdci'!IU16</f>
        <v>0</v>
      </c>
      <c r="IV59" s="97">
        <f>'Mladí jazdci'!IV16</f>
        <v>0</v>
      </c>
      <c r="IW59" s="97">
        <f>'Mladí jazdci'!IW16</f>
        <v>0</v>
      </c>
      <c r="IX59" s="97">
        <f>'Mladí jazdci'!IX16</f>
        <v>0</v>
      </c>
      <c r="IY59" s="97">
        <f>'Mladí jazdci'!IY16</f>
        <v>0</v>
      </c>
      <c r="IZ59" s="97">
        <f>'Mladí jazdci'!IZ16</f>
        <v>0</v>
      </c>
      <c r="JA59" s="97">
        <f>'Mladí jazdci'!JA16</f>
        <v>0</v>
      </c>
      <c r="JB59" s="97">
        <f>'Mladí jazdci'!JB16</f>
        <v>0</v>
      </c>
      <c r="JC59" s="97">
        <f>'Mladí jazdci'!JC16</f>
        <v>0</v>
      </c>
      <c r="JD59" s="97">
        <f>'Mladí jazdci'!JD16</f>
        <v>0</v>
      </c>
      <c r="JE59" s="97">
        <f>'Mladí jazdci'!JE16</f>
        <v>0</v>
      </c>
      <c r="JF59" s="97">
        <f>'Mladí jazdci'!JF16</f>
        <v>0</v>
      </c>
      <c r="JG59" s="97">
        <f>'Mladí jazdci'!JG16</f>
        <v>0</v>
      </c>
      <c r="JH59" s="97">
        <f>'Mladí jazdci'!JH16</f>
        <v>0</v>
      </c>
      <c r="JI59" s="97">
        <f>'Mladí jazdci'!JI16</f>
        <v>0</v>
      </c>
      <c r="JJ59" s="97">
        <f>'Mladí jazdci'!JJ16</f>
        <v>0</v>
      </c>
      <c r="JK59" s="97">
        <f>'Mladí jazdci'!JK16</f>
        <v>0</v>
      </c>
      <c r="JL59" s="97">
        <f>'Mladí jazdci'!JL16</f>
        <v>0</v>
      </c>
      <c r="JM59" s="97">
        <f>'Mladí jazdci'!JM16</f>
        <v>0</v>
      </c>
      <c r="JN59" s="97">
        <f>'Mladí jazdci'!JN16</f>
        <v>0</v>
      </c>
      <c r="JO59" s="97">
        <f>'Mladí jazdci'!JO16</f>
        <v>0</v>
      </c>
      <c r="JP59" s="97">
        <f>'Mladí jazdci'!JP16</f>
        <v>0</v>
      </c>
      <c r="JQ59" s="97">
        <f>'Mladí jazdci'!JQ16</f>
        <v>0</v>
      </c>
      <c r="JR59" s="97">
        <f>'Mladí jazdci'!JR16</f>
        <v>0</v>
      </c>
      <c r="JS59" s="97">
        <f>'Mladí jazdci'!JS16</f>
        <v>0</v>
      </c>
      <c r="JT59" s="97">
        <f>'Mladí jazdci'!JT16</f>
        <v>0</v>
      </c>
      <c r="JU59" s="97">
        <f>'Mladí jazdci'!JU16</f>
        <v>0</v>
      </c>
      <c r="JV59" s="97">
        <f>'Mladí jazdci'!JV16</f>
        <v>0</v>
      </c>
      <c r="JW59" s="97">
        <f>'Mladí jazdci'!JW16</f>
        <v>0</v>
      </c>
      <c r="JX59" s="97">
        <f>'Mladí jazdci'!JX16</f>
        <v>0</v>
      </c>
      <c r="JY59" s="97">
        <f>'Mladí jazdci'!JY16</f>
        <v>0</v>
      </c>
      <c r="JZ59" s="97">
        <f>'Mladí jazdci'!JZ16</f>
        <v>0</v>
      </c>
      <c r="KA59" s="97">
        <f>'Mladí jazdci'!KA16</f>
        <v>0</v>
      </c>
      <c r="KB59" s="97">
        <f>'Mladí jazdci'!KB16</f>
        <v>0</v>
      </c>
      <c r="KC59" s="97">
        <f>'Mladí jazdci'!KC16</f>
        <v>0</v>
      </c>
      <c r="KD59" s="97">
        <f>'Mladí jazdci'!KD16</f>
        <v>0</v>
      </c>
      <c r="KE59" s="97">
        <f>'Mladí jazdci'!KE16</f>
        <v>0</v>
      </c>
      <c r="KF59" s="97">
        <f>'Mladí jazdci'!KF16</f>
        <v>0</v>
      </c>
      <c r="KG59" s="97">
        <f>'Mladí jazdci'!KG16</f>
        <v>0</v>
      </c>
      <c r="KH59" s="97">
        <f>'Mladí jazdci'!KH16</f>
        <v>0</v>
      </c>
      <c r="KI59" s="97">
        <f>'Mladí jazdci'!KI16</f>
        <v>0</v>
      </c>
      <c r="KJ59" s="97">
        <f>'Mladí jazdci'!KJ16</f>
        <v>0</v>
      </c>
      <c r="KK59" s="97">
        <f>'Mladí jazdci'!KK16</f>
        <v>0</v>
      </c>
      <c r="KL59" s="97">
        <f>'Mladí jazdci'!KL16</f>
        <v>0</v>
      </c>
      <c r="KM59" s="97">
        <f>'Mladí jazdci'!KM16</f>
        <v>0</v>
      </c>
      <c r="KN59" s="97">
        <f>'Mladí jazdci'!KN16</f>
        <v>0</v>
      </c>
      <c r="KO59" s="97">
        <f>'Mladí jazdci'!KO16</f>
        <v>0</v>
      </c>
      <c r="KP59" s="97">
        <f>'Mladí jazdci'!KP16</f>
        <v>0</v>
      </c>
      <c r="KQ59" s="97">
        <f>'Mladí jazdci'!KQ16</f>
        <v>0</v>
      </c>
      <c r="KR59" s="97">
        <f>'Mladí jazdci'!KR16</f>
        <v>0</v>
      </c>
      <c r="KS59" s="97">
        <f>'Mladí jazdci'!KS16</f>
        <v>0</v>
      </c>
      <c r="KT59" s="97">
        <f>'Mladí jazdci'!KT16</f>
        <v>0</v>
      </c>
      <c r="KU59" s="97">
        <f>'Mladí jazdci'!KU16</f>
        <v>0</v>
      </c>
      <c r="KV59" s="97">
        <f>'Mladí jazdci'!KV16</f>
        <v>0</v>
      </c>
      <c r="KW59" s="97">
        <f>'Mladí jazdci'!KW16</f>
        <v>0</v>
      </c>
      <c r="KX59" s="97">
        <f>'Mladí jazdci'!KX16</f>
        <v>0</v>
      </c>
      <c r="KY59" s="97">
        <f>'Mladí jazdci'!KY16</f>
        <v>0</v>
      </c>
      <c r="KZ59" s="97">
        <f>'Mladí jazdci'!KZ16</f>
        <v>0</v>
      </c>
      <c r="LA59" s="97">
        <f>'Mladí jazdci'!LA16</f>
        <v>0</v>
      </c>
      <c r="LB59" s="97">
        <f>'Mladí jazdci'!LB16</f>
        <v>0</v>
      </c>
      <c r="LC59" s="97">
        <f>'Mladí jazdci'!LC16</f>
        <v>0</v>
      </c>
      <c r="LD59" s="97">
        <f>'Mladí jazdci'!LD16</f>
        <v>0</v>
      </c>
      <c r="LE59" s="97">
        <f>'Mladí jazdci'!LE16</f>
        <v>0</v>
      </c>
      <c r="LF59" s="97">
        <f>'Mladí jazdci'!LF16</f>
        <v>0</v>
      </c>
      <c r="LG59" s="97">
        <f>'Mladí jazdci'!LG16</f>
        <v>0</v>
      </c>
      <c r="LH59" s="97">
        <f>'Mladí jazdci'!LH16</f>
        <v>0</v>
      </c>
      <c r="LI59" s="97">
        <f>'Mladí jazdci'!LI16</f>
        <v>0</v>
      </c>
      <c r="LJ59" s="97">
        <f>'Mladí jazdci'!LJ16</f>
        <v>0</v>
      </c>
      <c r="LK59" s="97">
        <f>'Mladí jazdci'!LK16</f>
        <v>0</v>
      </c>
      <c r="LL59" s="97">
        <f>'Mladí jazdci'!LL16</f>
        <v>0</v>
      </c>
      <c r="LM59" s="97">
        <f>'Mladí jazdci'!LM16</f>
        <v>0</v>
      </c>
      <c r="LN59" s="97">
        <f>'Mladí jazdci'!LN16</f>
        <v>0</v>
      </c>
      <c r="LO59" s="97">
        <f>'Mladí jazdci'!LO16</f>
        <v>0</v>
      </c>
      <c r="LP59" s="97">
        <f>'Mladí jazdci'!LP16</f>
        <v>0</v>
      </c>
      <c r="LQ59" s="97">
        <f>'Mladí jazdci'!LQ16</f>
        <v>0</v>
      </c>
      <c r="LR59" s="97">
        <f>'Mladí jazdci'!LR16</f>
        <v>0</v>
      </c>
      <c r="LS59" s="97">
        <f>'Mladí jazdci'!LS16</f>
        <v>0</v>
      </c>
      <c r="LT59" s="97">
        <f>'Mladí jazdci'!LT16</f>
        <v>0</v>
      </c>
      <c r="LU59" s="97">
        <f>'Mladí jazdci'!LU16</f>
        <v>0</v>
      </c>
      <c r="LV59" s="97">
        <f>'Mladí jazdci'!LV16</f>
        <v>0</v>
      </c>
      <c r="LW59" s="97">
        <f>'Mladí jazdci'!LW16</f>
        <v>0</v>
      </c>
      <c r="LX59" s="97">
        <f>'Mladí jazdci'!LX16</f>
        <v>0</v>
      </c>
      <c r="LY59" s="97">
        <f>'Mladí jazdci'!LY16</f>
        <v>0</v>
      </c>
      <c r="LZ59" s="97">
        <f>'Mladí jazdci'!LZ16</f>
        <v>0</v>
      </c>
      <c r="MA59" s="97">
        <f>'Mladí jazdci'!MA16</f>
        <v>0</v>
      </c>
      <c r="MB59" s="97">
        <f>'Mladí jazdci'!MB16</f>
        <v>0</v>
      </c>
      <c r="MC59" s="97">
        <f>'Mladí jazdci'!MC16</f>
        <v>0</v>
      </c>
      <c r="MD59" s="97">
        <f>'Mladí jazdci'!MD16</f>
        <v>0</v>
      </c>
      <c r="ME59" s="97">
        <f>'Mladí jazdci'!ME16</f>
        <v>0</v>
      </c>
      <c r="MF59" s="97">
        <f>'Mladí jazdci'!MF16</f>
        <v>0</v>
      </c>
      <c r="MG59" s="97">
        <f>'Mladí jazdci'!MG16</f>
        <v>0</v>
      </c>
      <c r="MH59" s="97">
        <f>'Mladí jazdci'!MH16</f>
        <v>0</v>
      </c>
      <c r="MI59" s="97">
        <f>'Mladí jazdci'!MI16</f>
        <v>0</v>
      </c>
      <c r="MJ59" s="97">
        <f>'Mladí jazdci'!MJ16</f>
        <v>0</v>
      </c>
      <c r="MK59" s="97">
        <f>'Mladí jazdci'!MK16</f>
        <v>0</v>
      </c>
      <c r="ML59" s="97">
        <f>'Mladí jazdci'!ML16</f>
        <v>0</v>
      </c>
      <c r="MM59" s="97">
        <f>'Mladí jazdci'!MM16</f>
        <v>0</v>
      </c>
      <c r="MN59" s="97">
        <f>'Mladí jazdci'!MN16</f>
        <v>0</v>
      </c>
      <c r="MO59" s="97">
        <f>'Mladí jazdci'!MO16</f>
        <v>0</v>
      </c>
      <c r="MP59" s="97">
        <f>'Mladí jazdci'!MP16</f>
        <v>0</v>
      </c>
      <c r="MQ59" s="97">
        <f>'Mladí jazdci'!MQ16</f>
        <v>0</v>
      </c>
      <c r="MR59" s="97">
        <f>'Mladí jazdci'!MR16</f>
        <v>0</v>
      </c>
      <c r="MS59" s="97">
        <f>'Mladí jazdci'!MS16</f>
        <v>0</v>
      </c>
      <c r="MT59" s="97">
        <f>'Mladí jazdci'!MT16</f>
        <v>0</v>
      </c>
      <c r="MU59" s="97">
        <f>'Mladí jazdci'!MU16</f>
        <v>0</v>
      </c>
      <c r="MV59" s="97">
        <f>'Mladí jazdci'!MV16</f>
        <v>0</v>
      </c>
      <c r="MW59" s="97">
        <f>'Mladí jazdci'!MW16</f>
        <v>0</v>
      </c>
      <c r="MX59" s="97">
        <f>'Mladí jazdci'!MX16</f>
        <v>0</v>
      </c>
      <c r="MY59" s="97">
        <f>'Mladí jazdci'!MY16</f>
        <v>0</v>
      </c>
      <c r="MZ59" s="97">
        <f>'Mladí jazdci'!MZ16</f>
        <v>0</v>
      </c>
      <c r="NA59" s="97">
        <f>'Mladí jazdci'!NA16</f>
        <v>0</v>
      </c>
      <c r="NB59" s="97">
        <f>'Mladí jazdci'!NB16</f>
        <v>0</v>
      </c>
      <c r="NC59" s="97">
        <f>'Mladí jazdci'!NC16</f>
        <v>0</v>
      </c>
      <c r="ND59" s="97">
        <f>'Mladí jazdci'!ND16</f>
        <v>0</v>
      </c>
      <c r="NE59" s="97">
        <f>'Mladí jazdci'!NE16</f>
        <v>0</v>
      </c>
      <c r="NF59" s="97">
        <f>'Mladí jazdci'!NF16</f>
        <v>0</v>
      </c>
      <c r="NG59" s="97">
        <f>'Mladí jazdci'!NG16</f>
        <v>0</v>
      </c>
      <c r="NH59" s="97">
        <f>'Mladí jazdci'!NH16</f>
        <v>0</v>
      </c>
      <c r="NI59" s="97">
        <f>'Mladí jazdci'!NI16</f>
        <v>0</v>
      </c>
      <c r="NJ59" s="97">
        <f>'Mladí jazdci'!NJ16</f>
        <v>0</v>
      </c>
      <c r="NK59" s="97">
        <f>'Mladí jazdci'!NK16</f>
        <v>0</v>
      </c>
      <c r="NL59" s="97">
        <f>'Mladí jazdci'!NL16</f>
        <v>0</v>
      </c>
      <c r="NM59" s="97">
        <f>'Mladí jazdci'!NM16</f>
        <v>0</v>
      </c>
      <c r="NN59" s="97">
        <f>'Mladí jazdci'!NN16</f>
        <v>0</v>
      </c>
      <c r="NO59" s="97">
        <f>'Mladí jazdci'!NO16</f>
        <v>0</v>
      </c>
      <c r="NP59" s="97">
        <f>'Mladí jazdci'!NP16</f>
        <v>0</v>
      </c>
      <c r="NQ59" s="97">
        <f>'Mladí jazdci'!NQ16</f>
        <v>0</v>
      </c>
      <c r="NR59" s="97">
        <f>'Mladí jazdci'!NR16</f>
        <v>0</v>
      </c>
      <c r="NS59" s="97">
        <f>'Mladí jazdci'!NS16</f>
        <v>0</v>
      </c>
      <c r="NT59" s="97">
        <f>'Mladí jazdci'!NT16</f>
        <v>0</v>
      </c>
      <c r="NU59" s="97">
        <f>'Mladí jazdci'!NU16</f>
        <v>0</v>
      </c>
      <c r="NV59" s="97">
        <f>'Mladí jazdci'!NV16</f>
        <v>0</v>
      </c>
      <c r="NW59" s="97">
        <f>'Mladí jazdci'!NW16</f>
        <v>0</v>
      </c>
      <c r="NX59" s="97">
        <f>'Mladí jazdci'!NX16</f>
        <v>0</v>
      </c>
      <c r="NY59" s="97">
        <f>'Mladí jazdci'!NY16</f>
        <v>0</v>
      </c>
      <c r="NZ59" s="97">
        <f>'Mladí jazdci'!NZ16</f>
        <v>0</v>
      </c>
      <c r="OA59" s="97">
        <f>'Mladí jazdci'!OA16</f>
        <v>0</v>
      </c>
      <c r="OB59" s="97">
        <f>'Mladí jazdci'!OB16</f>
        <v>0</v>
      </c>
      <c r="OC59" s="97">
        <f>'Mladí jazdci'!OC16</f>
        <v>0</v>
      </c>
      <c r="OD59" s="97">
        <f>'Mladí jazdci'!OD16</f>
        <v>0</v>
      </c>
      <c r="OE59" s="97">
        <f>'Mladí jazdci'!OE16</f>
        <v>0</v>
      </c>
      <c r="OF59" s="97">
        <f>'Mladí jazdci'!OF16</f>
        <v>0</v>
      </c>
      <c r="OG59" s="97">
        <f>'Mladí jazdci'!OG16</f>
        <v>0</v>
      </c>
      <c r="OH59" s="97">
        <f>'Mladí jazdci'!OH16</f>
        <v>0</v>
      </c>
      <c r="OI59" s="97">
        <f>'Mladí jazdci'!OI16</f>
        <v>0</v>
      </c>
      <c r="OJ59" s="97">
        <f>'Mladí jazdci'!OJ16</f>
        <v>0</v>
      </c>
      <c r="OK59" s="97">
        <f>'Mladí jazdci'!OK16</f>
        <v>0</v>
      </c>
      <c r="OL59" s="97">
        <f>'Mladí jazdci'!OL16</f>
        <v>0</v>
      </c>
      <c r="OM59" s="97">
        <f>'Mladí jazdci'!OM16</f>
        <v>0</v>
      </c>
      <c r="ON59" s="97">
        <f>'Mladí jazdci'!ON16</f>
        <v>0</v>
      </c>
      <c r="OO59" s="97">
        <f>'Mladí jazdci'!OO16</f>
        <v>0</v>
      </c>
      <c r="OP59" s="97">
        <f>'Mladí jazdci'!OP16</f>
        <v>0</v>
      </c>
      <c r="OQ59" s="97">
        <f>'Mladí jazdci'!OQ16</f>
        <v>0</v>
      </c>
      <c r="OR59" s="97">
        <f>'Mladí jazdci'!OR16</f>
        <v>0</v>
      </c>
      <c r="OS59" s="97">
        <f>'Mladí jazdci'!OS16</f>
        <v>0</v>
      </c>
      <c r="OT59" s="97">
        <f>'Mladí jazdci'!OT16</f>
        <v>0</v>
      </c>
      <c r="OU59" s="97">
        <f>'Mladí jazdci'!OU16</f>
        <v>0</v>
      </c>
      <c r="OV59" s="97">
        <f>'Mladí jazdci'!OV16</f>
        <v>0</v>
      </c>
      <c r="OW59" s="97">
        <f>'Mladí jazdci'!OW16</f>
        <v>0</v>
      </c>
      <c r="OX59" s="97">
        <f>'Mladí jazdci'!OX16</f>
        <v>0</v>
      </c>
      <c r="OY59" s="97">
        <f>'Mladí jazdci'!OY16</f>
        <v>0</v>
      </c>
      <c r="OZ59" s="97">
        <f>'Mladí jazdci'!OZ16</f>
        <v>0</v>
      </c>
      <c r="PA59" s="97">
        <f>'Mladí jazdci'!PA16</f>
        <v>0</v>
      </c>
      <c r="PB59" s="97">
        <f>'Mladí jazdci'!PB16</f>
        <v>0</v>
      </c>
      <c r="PC59" s="97">
        <f>'Mladí jazdci'!PC16</f>
        <v>0</v>
      </c>
      <c r="PD59" s="97">
        <f>'Mladí jazdci'!PD16</f>
        <v>0</v>
      </c>
      <c r="PE59" s="97">
        <f>'Mladí jazdci'!PE16</f>
        <v>0</v>
      </c>
      <c r="PF59" s="97">
        <f>'Mladí jazdci'!PF16</f>
        <v>0</v>
      </c>
      <c r="PG59" s="97">
        <f>'Mladí jazdci'!PG16</f>
        <v>0</v>
      </c>
      <c r="PH59" s="97">
        <f>'Mladí jazdci'!PH16</f>
        <v>0</v>
      </c>
      <c r="PI59" s="97">
        <f>'Mladí jazdci'!PI16</f>
        <v>0</v>
      </c>
      <c r="PJ59" s="97">
        <f>'Mladí jazdci'!PJ16</f>
        <v>0</v>
      </c>
      <c r="PK59" s="97">
        <f>'Mladí jazdci'!PK16</f>
        <v>0</v>
      </c>
      <c r="PL59" s="97">
        <f>'Mladí jazdci'!PL16</f>
        <v>0</v>
      </c>
      <c r="PM59" s="97">
        <f>'Mladí jazdci'!PM16</f>
        <v>0</v>
      </c>
      <c r="PN59" s="97">
        <f>'Mladí jazdci'!PN16</f>
        <v>0</v>
      </c>
      <c r="PO59" s="97">
        <f>'Mladí jazdci'!PO16</f>
        <v>0</v>
      </c>
      <c r="PP59" s="97">
        <f>'Mladí jazdci'!PP16</f>
        <v>0</v>
      </c>
      <c r="PQ59" s="97">
        <f>'Mladí jazdci'!PQ16</f>
        <v>0</v>
      </c>
      <c r="PR59" s="97">
        <f>'Mladí jazdci'!PR16</f>
        <v>0</v>
      </c>
      <c r="PS59" s="97">
        <f>'Mladí jazdci'!PS16</f>
        <v>0</v>
      </c>
      <c r="PT59" s="97">
        <f>'Mladí jazdci'!PT16</f>
        <v>0</v>
      </c>
      <c r="PU59" s="97">
        <f>'Mladí jazdci'!PU16</f>
        <v>0</v>
      </c>
      <c r="PV59" s="97">
        <f>'Mladí jazdci'!PV16</f>
        <v>0</v>
      </c>
      <c r="PW59" s="97">
        <f>'Mladí jazdci'!PW16</f>
        <v>0</v>
      </c>
      <c r="PX59" s="97">
        <f>'Mladí jazdci'!PX16</f>
        <v>0</v>
      </c>
      <c r="PY59" s="97">
        <f>'Mladí jazdci'!PY16</f>
        <v>0</v>
      </c>
      <c r="PZ59" s="97">
        <f>'Mladí jazdci'!PZ16</f>
        <v>0</v>
      </c>
      <c r="QA59" s="97">
        <f>'Mladí jazdci'!QA16</f>
        <v>0</v>
      </c>
      <c r="QB59" s="97">
        <f>'Mladí jazdci'!QB16</f>
        <v>0</v>
      </c>
      <c r="QC59" s="97">
        <f>'Mladí jazdci'!QC16</f>
        <v>0</v>
      </c>
      <c r="QD59" s="97">
        <f>'Mladí jazdci'!QD16</f>
        <v>0</v>
      </c>
      <c r="QE59" s="97">
        <f>'Mladí jazdci'!QE16</f>
        <v>0</v>
      </c>
      <c r="QF59" s="97">
        <f>'Mladí jazdci'!QF16</f>
        <v>0</v>
      </c>
      <c r="QG59" s="97">
        <f>'Mladí jazdci'!QG16</f>
        <v>0</v>
      </c>
      <c r="QH59" s="97">
        <f>'Mladí jazdci'!QH16</f>
        <v>0</v>
      </c>
      <c r="QI59" s="97">
        <f>'Mladí jazdci'!QI16</f>
        <v>0</v>
      </c>
      <c r="QJ59" s="97">
        <f>'Mladí jazdci'!QJ16</f>
        <v>0</v>
      </c>
      <c r="QK59" s="97">
        <f>'Mladí jazdci'!QK16</f>
        <v>0</v>
      </c>
      <c r="QL59" s="97">
        <f>'Mladí jazdci'!QL16</f>
        <v>0</v>
      </c>
      <c r="QM59" s="97">
        <f>'Mladí jazdci'!QM16</f>
        <v>0</v>
      </c>
      <c r="QN59" s="97">
        <f>'Mladí jazdci'!QN16</f>
        <v>0</v>
      </c>
      <c r="QO59" s="97">
        <f>'Mladí jazdci'!QO16</f>
        <v>0</v>
      </c>
      <c r="QP59" s="97">
        <f>'Mladí jazdci'!QP16</f>
        <v>0</v>
      </c>
      <c r="QQ59" s="97">
        <f>'Mladí jazdci'!QQ16</f>
        <v>0</v>
      </c>
      <c r="QR59" s="97">
        <f>'Mladí jazdci'!QR16</f>
        <v>0</v>
      </c>
      <c r="QS59" s="97">
        <f>'Mladí jazdci'!QS16</f>
        <v>0</v>
      </c>
      <c r="QT59" s="97">
        <f>'Mladí jazdci'!QT16</f>
        <v>0</v>
      </c>
      <c r="QU59" s="97">
        <f>'Mladí jazdci'!QU16</f>
        <v>0</v>
      </c>
      <c r="QV59" s="97">
        <f>'Mladí jazdci'!QV16</f>
        <v>0</v>
      </c>
      <c r="QW59" s="97">
        <f>'Mladí jazdci'!QW16</f>
        <v>0</v>
      </c>
      <c r="QX59" s="97">
        <f>'Mladí jazdci'!QX16</f>
        <v>0</v>
      </c>
      <c r="QY59" s="97">
        <f>'Mladí jazdci'!QY16</f>
        <v>0</v>
      </c>
      <c r="QZ59" s="97">
        <f>'Mladí jazdci'!QZ16</f>
        <v>0</v>
      </c>
      <c r="RA59" s="97">
        <f>'Mladí jazdci'!RA16</f>
        <v>0</v>
      </c>
      <c r="RB59" s="97">
        <f>'Mladí jazdci'!RB16</f>
        <v>0</v>
      </c>
      <c r="RC59" s="97">
        <f>'Mladí jazdci'!RC16</f>
        <v>0</v>
      </c>
      <c r="RD59" s="97">
        <f>'Mladí jazdci'!RD16</f>
        <v>0</v>
      </c>
      <c r="RE59" s="97">
        <f>'Mladí jazdci'!RE16</f>
        <v>0</v>
      </c>
      <c r="RF59" s="97">
        <f>'Mladí jazdci'!RF16</f>
        <v>0</v>
      </c>
      <c r="RG59" s="97">
        <f>'Mladí jazdci'!RG16</f>
        <v>0</v>
      </c>
      <c r="RH59" s="97">
        <f>'Mladí jazdci'!RH16</f>
        <v>0</v>
      </c>
      <c r="RI59" s="97">
        <f>'Mladí jazdci'!RI16</f>
        <v>0</v>
      </c>
      <c r="RJ59" s="97">
        <f>'Mladí jazdci'!RJ16</f>
        <v>0</v>
      </c>
      <c r="RK59" s="97">
        <f>'Mladí jazdci'!RK16</f>
        <v>0</v>
      </c>
      <c r="RL59" s="97">
        <f>'Mladí jazdci'!RL16</f>
        <v>0</v>
      </c>
      <c r="RM59" s="97">
        <f>'Mladí jazdci'!RM16</f>
        <v>0</v>
      </c>
      <c r="RN59" s="97">
        <f>'Mladí jazdci'!RN16</f>
        <v>0</v>
      </c>
      <c r="RO59" s="97">
        <f>'Mladí jazdci'!RO16</f>
        <v>0</v>
      </c>
      <c r="RP59" s="97">
        <f>'Mladí jazdci'!RP16</f>
        <v>0</v>
      </c>
      <c r="RQ59" s="97">
        <f>'Mladí jazdci'!RQ16</f>
        <v>0</v>
      </c>
      <c r="RR59" s="97">
        <f>'Mladí jazdci'!RR16</f>
        <v>0</v>
      </c>
      <c r="RS59" s="97">
        <f>'Mladí jazdci'!RS16</f>
        <v>0</v>
      </c>
      <c r="RT59" s="97">
        <f>'Mladí jazdci'!RT16</f>
        <v>0</v>
      </c>
      <c r="RU59" s="97">
        <f>'Mladí jazdci'!RU16</f>
        <v>0</v>
      </c>
      <c r="RV59" s="97">
        <f>'Mladí jazdci'!RV16</f>
        <v>0</v>
      </c>
      <c r="RW59" s="97">
        <f>'Mladí jazdci'!RW16</f>
        <v>0</v>
      </c>
      <c r="RX59" s="97">
        <f>'Mladí jazdci'!RX16</f>
        <v>0</v>
      </c>
      <c r="RY59" s="97">
        <f>'Mladí jazdci'!RY16</f>
        <v>0</v>
      </c>
      <c r="RZ59" s="97">
        <f>'Mladí jazdci'!RZ16</f>
        <v>0</v>
      </c>
      <c r="SA59" s="97">
        <f>'Mladí jazdci'!SA16</f>
        <v>0</v>
      </c>
      <c r="SB59" s="97">
        <f>'Mladí jazdci'!SB16</f>
        <v>0</v>
      </c>
      <c r="SC59" s="97">
        <f>'Mladí jazdci'!SC16</f>
        <v>0</v>
      </c>
      <c r="SD59" s="97">
        <f>'Mladí jazdci'!SD16</f>
        <v>0</v>
      </c>
      <c r="SE59" s="97">
        <f>'Mladí jazdci'!SE16</f>
        <v>0</v>
      </c>
      <c r="SF59" s="97">
        <f>'Mladí jazdci'!SF16</f>
        <v>0</v>
      </c>
      <c r="SG59" s="97">
        <f>'Mladí jazdci'!SG16</f>
        <v>0</v>
      </c>
      <c r="SH59" s="97">
        <f>'Mladí jazdci'!SH16</f>
        <v>0</v>
      </c>
      <c r="SI59" s="97">
        <f>'Mladí jazdci'!SI16</f>
        <v>0</v>
      </c>
      <c r="SJ59" s="97">
        <f>'Mladí jazdci'!SJ16</f>
        <v>0</v>
      </c>
      <c r="SK59" s="97">
        <f>'Mladí jazdci'!SK16</f>
        <v>0</v>
      </c>
      <c r="SL59" s="97">
        <f>'Mladí jazdci'!SL16</f>
        <v>0</v>
      </c>
      <c r="SM59" s="97">
        <f>'Mladí jazdci'!SM16</f>
        <v>0</v>
      </c>
      <c r="SN59" s="97">
        <f>'Mladí jazdci'!SN16</f>
        <v>0</v>
      </c>
      <c r="SO59" s="97">
        <f>'Mladí jazdci'!SO16</f>
        <v>0</v>
      </c>
      <c r="SP59" s="97">
        <f>'Mladí jazdci'!SP16</f>
        <v>0</v>
      </c>
      <c r="SQ59" s="97">
        <f>'Mladí jazdci'!SQ16</f>
        <v>0</v>
      </c>
      <c r="SR59" s="97">
        <f>'Mladí jazdci'!SR16</f>
        <v>0</v>
      </c>
      <c r="SS59" s="97">
        <f>'Mladí jazdci'!SS16</f>
        <v>0</v>
      </c>
      <c r="ST59" s="97">
        <f>'Mladí jazdci'!ST16</f>
        <v>0</v>
      </c>
      <c r="SU59" s="97">
        <f>'Mladí jazdci'!SU16</f>
        <v>0</v>
      </c>
      <c r="SV59" s="97">
        <f>'Mladí jazdci'!SV16</f>
        <v>0</v>
      </c>
      <c r="SW59" s="97">
        <f>'Mladí jazdci'!SW16</f>
        <v>0</v>
      </c>
      <c r="SX59" s="97">
        <f>'Mladí jazdci'!SX16</f>
        <v>0</v>
      </c>
      <c r="SY59" s="97">
        <f>'Mladí jazdci'!SY16</f>
        <v>0</v>
      </c>
      <c r="SZ59" s="97">
        <f>'Mladí jazdci'!SZ16</f>
        <v>0</v>
      </c>
      <c r="TA59" s="97">
        <f>'Mladí jazdci'!TA16</f>
        <v>0</v>
      </c>
      <c r="TB59" s="97">
        <f>'Mladí jazdci'!TB16</f>
        <v>0</v>
      </c>
    </row>
    <row r="60" spans="1:522" s="1" customFormat="1" ht="18" customHeight="1" x14ac:dyDescent="0.2">
      <c r="A60" s="12"/>
      <c r="B60" s="11" t="s">
        <v>560</v>
      </c>
      <c r="C60" s="1">
        <v>13101</v>
      </c>
      <c r="E60" s="4" t="s">
        <v>267</v>
      </c>
      <c r="F60" s="1">
        <v>9452</v>
      </c>
      <c r="G60" s="9" t="s">
        <v>99</v>
      </c>
      <c r="H60" s="4" t="s">
        <v>19</v>
      </c>
      <c r="I60" s="1">
        <f>SUM(K60:TB60)</f>
        <v>19</v>
      </c>
      <c r="J60" s="12">
        <f>Tabuľka3[[#This Row],[Stĺpec9]]</f>
        <v>19</v>
      </c>
      <c r="K60" s="97"/>
      <c r="L60" s="97"/>
      <c r="M60" s="102" t="s">
        <v>519</v>
      </c>
      <c r="N60" s="97"/>
      <c r="O60" s="97"/>
      <c r="P60" s="97"/>
      <c r="Q60" s="97"/>
      <c r="R60" s="97"/>
      <c r="S60" s="97"/>
      <c r="T60" s="97"/>
      <c r="U60" s="97">
        <v>3</v>
      </c>
      <c r="V60" s="97"/>
      <c r="W60" s="97"/>
      <c r="X60" s="97"/>
      <c r="Y60" s="97"/>
      <c r="Z60" s="97"/>
      <c r="AA60" s="97"/>
      <c r="AB60" s="97"/>
      <c r="AC60" s="97"/>
      <c r="AD60" s="97"/>
      <c r="AE60" s="97"/>
      <c r="AF60" s="97"/>
      <c r="AG60" s="97"/>
      <c r="AH60" s="97"/>
      <c r="AI60" s="97"/>
      <c r="AJ60" s="97">
        <f>3+1</f>
        <v>4</v>
      </c>
      <c r="AK60" s="97"/>
      <c r="AL60" s="97"/>
      <c r="AM60" s="97"/>
      <c r="AN60" s="97"/>
      <c r="AO60" s="97"/>
      <c r="AP60" s="97"/>
      <c r="AQ60" s="97"/>
      <c r="AR60" s="97"/>
      <c r="AS60" s="97">
        <f>3</f>
        <v>3</v>
      </c>
      <c r="AT60" s="97"/>
      <c r="AU60" s="97"/>
      <c r="AV60" s="97"/>
      <c r="AW60" s="97"/>
      <c r="AX60" s="97"/>
      <c r="AY60" s="97"/>
      <c r="AZ60" s="97"/>
      <c r="BA60" s="97"/>
      <c r="BB60" s="97"/>
      <c r="BC60" s="97"/>
      <c r="BD60" s="97"/>
      <c r="BE60" s="97"/>
      <c r="BF60" s="97"/>
      <c r="BG60" s="97"/>
      <c r="BH60" s="97"/>
      <c r="BI60" s="97"/>
      <c r="BJ60" s="97"/>
      <c r="BK60" s="97"/>
      <c r="BL60" s="97"/>
      <c r="BM60" s="97"/>
      <c r="BN60" s="97"/>
      <c r="BO60" s="97">
        <v>2</v>
      </c>
      <c r="BP60" s="97"/>
      <c r="BQ60" s="97"/>
      <c r="BR60" s="97">
        <f>2+2</f>
        <v>4</v>
      </c>
      <c r="BS60" s="97"/>
      <c r="BT60" s="97"/>
      <c r="BU60" s="97"/>
      <c r="BV60" s="97"/>
      <c r="BW60" s="97"/>
      <c r="BX60" s="97"/>
      <c r="BY60" s="97"/>
      <c r="BZ60" s="97"/>
      <c r="CA60" s="97"/>
      <c r="CB60" s="97"/>
      <c r="CC60" s="97"/>
      <c r="CD60" s="97"/>
      <c r="CE60" s="97"/>
      <c r="CF60" s="97"/>
      <c r="CG60" s="97"/>
      <c r="CH60" s="97"/>
      <c r="CI60" s="97"/>
      <c r="CJ60" s="97"/>
      <c r="CK60" s="97"/>
      <c r="CL60" s="97"/>
      <c r="CM60" s="97"/>
      <c r="CN60" s="97"/>
      <c r="CO60" s="97"/>
      <c r="CP60" s="97"/>
      <c r="CQ60" s="97"/>
      <c r="CR60" s="97"/>
      <c r="CS60" s="97"/>
      <c r="CT60" s="97"/>
      <c r="CU60" s="97"/>
      <c r="CV60" s="97"/>
      <c r="CW60" s="97"/>
      <c r="CX60" s="97"/>
      <c r="CY60" s="97"/>
      <c r="CZ60" s="97"/>
      <c r="DA60" s="97"/>
      <c r="DB60" s="97"/>
      <c r="DC60" s="97"/>
      <c r="DD60" s="97"/>
      <c r="DE60" s="97"/>
      <c r="DF60" s="97"/>
      <c r="DG60" s="97"/>
      <c r="DH60" s="97"/>
      <c r="DI60" s="97"/>
      <c r="DJ60" s="97"/>
      <c r="DK60" s="97"/>
      <c r="DL60" s="97"/>
      <c r="DM60" s="97"/>
      <c r="DN60" s="97"/>
      <c r="DO60" s="97"/>
      <c r="DP60" s="97"/>
      <c r="DQ60" s="97"/>
      <c r="DR60" s="97"/>
      <c r="DS60" s="97"/>
      <c r="DT60" s="97"/>
      <c r="DU60" s="97"/>
      <c r="DV60" s="97"/>
      <c r="DW60" s="97"/>
      <c r="DX60" s="97"/>
      <c r="DY60" s="97"/>
      <c r="DZ60" s="97"/>
      <c r="EA60" s="97"/>
      <c r="EB60" s="97"/>
      <c r="EC60" s="97"/>
      <c r="ED60" s="97"/>
      <c r="EE60" s="97"/>
      <c r="EF60" s="97"/>
      <c r="EG60" s="97"/>
      <c r="EH60" s="97"/>
      <c r="EI60" s="97"/>
      <c r="EJ60" s="97"/>
      <c r="EK60" s="97"/>
      <c r="EL60" s="97"/>
      <c r="EM60" s="97"/>
      <c r="EN60" s="97"/>
      <c r="EO60" s="97"/>
      <c r="EP60" s="97"/>
      <c r="EQ60" s="97"/>
      <c r="ER60" s="97"/>
      <c r="ES60" s="97"/>
      <c r="ET60" s="97"/>
      <c r="EU60" s="97"/>
      <c r="EV60" s="97"/>
      <c r="EW60" s="97"/>
      <c r="EX60" s="97"/>
      <c r="EY60" s="97"/>
      <c r="EZ60" s="97"/>
      <c r="FA60" s="97"/>
      <c r="FB60" s="97"/>
      <c r="FC60" s="97"/>
      <c r="FD60" s="97"/>
      <c r="FE60" s="97"/>
      <c r="FF60" s="97"/>
      <c r="FG60" s="97"/>
      <c r="FH60" s="97"/>
      <c r="FI60" s="97"/>
      <c r="FJ60" s="97"/>
      <c r="FK60" s="97"/>
      <c r="FL60" s="97"/>
      <c r="FM60" s="97"/>
      <c r="FN60" s="97"/>
      <c r="FO60" s="97"/>
      <c r="FP60" s="97"/>
      <c r="FQ60" s="97"/>
      <c r="FR60" s="97"/>
      <c r="FS60" s="97"/>
      <c r="FT60" s="97"/>
      <c r="FU60" s="97"/>
      <c r="FV60" s="97"/>
      <c r="FW60" s="97"/>
      <c r="FX60" s="97"/>
      <c r="FY60" s="97">
        <v>1</v>
      </c>
      <c r="FZ60" s="97"/>
      <c r="GA60" s="97"/>
      <c r="GB60" s="97"/>
      <c r="GC60" s="97"/>
      <c r="GD60" s="97"/>
      <c r="GE60" s="97"/>
      <c r="GF60" s="97"/>
      <c r="GG60" s="97"/>
      <c r="GH60" s="97"/>
      <c r="GI60" s="97"/>
      <c r="GJ60" s="97"/>
      <c r="GK60" s="97"/>
      <c r="GL60" s="97"/>
      <c r="GM60" s="97">
        <v>2</v>
      </c>
      <c r="GN60" s="97"/>
      <c r="GO60" s="97"/>
      <c r="GP60" s="97"/>
      <c r="GQ60" s="97"/>
      <c r="GR60" s="97"/>
      <c r="GS60" s="97"/>
      <c r="GT60" s="97"/>
      <c r="GU60" s="97"/>
      <c r="GV60" s="97"/>
      <c r="GW60" s="97"/>
      <c r="GX60" s="97"/>
      <c r="GY60" s="97"/>
      <c r="GZ60" s="97"/>
      <c r="HA60" s="97"/>
      <c r="HB60" s="97"/>
      <c r="HC60" s="97"/>
      <c r="HD60" s="97"/>
      <c r="HE60" s="97"/>
      <c r="HF60" s="97"/>
      <c r="HG60" s="97"/>
      <c r="HH60" s="97"/>
      <c r="HI60" s="97"/>
      <c r="HJ60" s="97"/>
      <c r="HK60" s="97"/>
      <c r="HL60" s="97"/>
      <c r="HM60" s="97"/>
      <c r="HN60" s="97"/>
      <c r="HO60" s="97"/>
      <c r="HP60" s="97"/>
      <c r="HQ60" s="97"/>
      <c r="HR60" s="97"/>
      <c r="HS60" s="97"/>
      <c r="HT60" s="97"/>
      <c r="HU60" s="97"/>
      <c r="HV60" s="97"/>
      <c r="HW60" s="97"/>
      <c r="HX60" s="97"/>
      <c r="HY60" s="97"/>
      <c r="HZ60" s="97"/>
      <c r="IA60" s="97"/>
      <c r="IB60" s="97"/>
      <c r="IC60" s="97"/>
      <c r="ID60" s="97"/>
      <c r="IE60" s="97"/>
      <c r="IF60" s="97"/>
      <c r="IG60" s="97"/>
      <c r="IH60" s="97"/>
      <c r="II60" s="97"/>
      <c r="IJ60" s="97"/>
      <c r="IK60" s="97"/>
      <c r="IL60" s="97"/>
      <c r="IM60" s="97"/>
      <c r="IN60" s="97"/>
      <c r="IO60" s="97"/>
      <c r="IP60" s="97"/>
      <c r="IQ60" s="97"/>
      <c r="IR60" s="97"/>
      <c r="IS60" s="97"/>
      <c r="IT60" s="97"/>
      <c r="IU60" s="97"/>
      <c r="IV60" s="97"/>
      <c r="IW60" s="97"/>
      <c r="IX60" s="97"/>
      <c r="IY60" s="97"/>
      <c r="IZ60" s="97"/>
      <c r="JA60" s="97"/>
      <c r="JB60" s="97"/>
      <c r="JC60" s="97"/>
      <c r="JD60" s="97"/>
      <c r="JE60" s="97"/>
      <c r="JF60" s="97"/>
      <c r="JG60" s="97"/>
      <c r="JH60" s="97"/>
      <c r="JI60" s="97"/>
      <c r="JJ60" s="97"/>
      <c r="JK60" s="97"/>
      <c r="JL60" s="97"/>
      <c r="JM60" s="97"/>
      <c r="JN60" s="97"/>
      <c r="JO60" s="97"/>
      <c r="JP60" s="97"/>
      <c r="JQ60" s="97"/>
      <c r="JR60" s="97"/>
      <c r="JS60" s="97"/>
      <c r="JT60" s="97"/>
      <c r="JU60" s="97"/>
      <c r="JV60" s="97"/>
      <c r="JW60" s="97"/>
      <c r="JX60" s="97"/>
      <c r="JY60" s="97"/>
      <c r="JZ60" s="97"/>
      <c r="KA60" s="97"/>
      <c r="KB60" s="97"/>
      <c r="KC60" s="97"/>
      <c r="KD60" s="97"/>
      <c r="KE60" s="97"/>
      <c r="KF60" s="97"/>
      <c r="KG60" s="97"/>
      <c r="KH60" s="97"/>
      <c r="KI60" s="97"/>
      <c r="KJ60" s="97"/>
      <c r="KK60" s="97"/>
      <c r="KL60" s="97"/>
      <c r="KM60" s="97"/>
      <c r="KN60" s="97"/>
      <c r="KO60" s="97"/>
      <c r="KP60" s="97"/>
      <c r="KQ60" s="97"/>
      <c r="KR60" s="97"/>
      <c r="KS60" s="97"/>
      <c r="KT60" s="97"/>
      <c r="KU60" s="97"/>
      <c r="KV60" s="97"/>
      <c r="KW60" s="97"/>
      <c r="KX60" s="97"/>
      <c r="KY60" s="97"/>
      <c r="KZ60" s="97"/>
      <c r="LA60" s="97"/>
      <c r="LB60" s="97"/>
      <c r="LC60" s="97"/>
      <c r="LD60" s="97"/>
      <c r="LE60" s="97"/>
      <c r="LF60" s="97"/>
      <c r="LG60" s="97"/>
      <c r="LH60" s="97"/>
      <c r="LI60" s="97"/>
      <c r="LJ60" s="97"/>
      <c r="LK60" s="97"/>
      <c r="LL60" s="97"/>
      <c r="LM60" s="97"/>
      <c r="LN60" s="97"/>
      <c r="LO60" s="97"/>
      <c r="LP60" s="97"/>
      <c r="LQ60" s="97"/>
      <c r="LR60" s="97"/>
      <c r="LS60" s="97"/>
      <c r="LT60" s="97"/>
      <c r="LU60" s="97"/>
      <c r="LV60" s="64"/>
      <c r="LW60" s="64"/>
      <c r="LX60" s="64"/>
      <c r="LY60" s="64"/>
      <c r="LZ60" s="64"/>
      <c r="MA60" s="64"/>
      <c r="MB60" s="64"/>
      <c r="MC60" s="64"/>
      <c r="MD60" s="64"/>
      <c r="ME60" s="64"/>
      <c r="MF60" s="64"/>
      <c r="MG60" s="64"/>
      <c r="MH60" s="64"/>
      <c r="MI60" s="64"/>
      <c r="MJ60" s="64"/>
      <c r="MK60" s="64"/>
      <c r="ML60" s="64"/>
      <c r="MM60" s="64"/>
      <c r="MN60" s="64"/>
      <c r="MO60" s="64"/>
      <c r="MP60" s="64"/>
      <c r="MQ60" s="64"/>
      <c r="MR60" s="64"/>
      <c r="MS60" s="64"/>
      <c r="MT60" s="64"/>
      <c r="MU60" s="64"/>
      <c r="MV60" s="64"/>
      <c r="MW60" s="64"/>
      <c r="MX60" s="64"/>
      <c r="MY60" s="64"/>
      <c r="MZ60" s="64"/>
      <c r="NA60" s="64"/>
      <c r="NB60" s="64"/>
      <c r="NC60" s="64"/>
      <c r="ND60" s="64"/>
      <c r="NE60" s="64"/>
      <c r="NF60" s="64"/>
      <c r="NG60" s="64"/>
      <c r="NH60" s="64"/>
      <c r="NI60" s="64"/>
      <c r="NJ60" s="64"/>
      <c r="NK60" s="64"/>
      <c r="NL60" s="64"/>
      <c r="NM60" s="64"/>
      <c r="NN60" s="64"/>
      <c r="NO60" s="64"/>
      <c r="NP60" s="64"/>
      <c r="NQ60" s="64"/>
      <c r="NR60" s="64"/>
      <c r="NS60" s="64"/>
      <c r="NT60" s="64"/>
      <c r="NU60" s="64"/>
      <c r="NV60" s="64"/>
      <c r="NW60" s="64"/>
      <c r="NX60" s="64"/>
      <c r="NY60" s="64"/>
      <c r="NZ60" s="64"/>
      <c r="OA60" s="64"/>
      <c r="OB60" s="64"/>
      <c r="OC60" s="64"/>
      <c r="OD60" s="64"/>
      <c r="OE60" s="64"/>
      <c r="OF60" s="64"/>
      <c r="OG60" s="64"/>
      <c r="OH60" s="64"/>
      <c r="OI60" s="64"/>
      <c r="OJ60" s="64"/>
      <c r="OK60" s="64"/>
      <c r="OL60" s="64"/>
      <c r="OM60" s="64"/>
      <c r="ON60" s="64"/>
      <c r="OO60" s="64"/>
      <c r="OP60" s="64"/>
      <c r="OQ60" s="64"/>
      <c r="OR60" s="64"/>
      <c r="OS60" s="64"/>
      <c r="OT60" s="64"/>
      <c r="OU60" s="64"/>
      <c r="OV60" s="64"/>
      <c r="OW60" s="64"/>
      <c r="OX60" s="64"/>
      <c r="OY60" s="64"/>
      <c r="OZ60" s="64"/>
      <c r="PA60" s="64"/>
      <c r="PB60" s="64"/>
      <c r="PC60" s="64"/>
      <c r="PD60" s="64"/>
      <c r="PE60" s="64"/>
      <c r="PF60" s="64"/>
      <c r="PG60" s="64"/>
      <c r="PH60" s="64"/>
      <c r="PI60" s="64"/>
      <c r="PJ60" s="64"/>
      <c r="PK60" s="64"/>
      <c r="PL60" s="64"/>
      <c r="PM60" s="64"/>
      <c r="PN60" s="64"/>
      <c r="PO60" s="64"/>
      <c r="PP60" s="64"/>
      <c r="PQ60" s="64"/>
      <c r="PR60" s="64"/>
      <c r="PS60" s="64"/>
      <c r="PT60" s="64"/>
      <c r="PU60" s="64"/>
      <c r="PV60" s="64"/>
      <c r="PW60" s="64"/>
      <c r="PX60" s="64"/>
      <c r="PY60" s="64"/>
      <c r="PZ60" s="64"/>
      <c r="QA60" s="64"/>
      <c r="QB60" s="64"/>
      <c r="QC60" s="64"/>
      <c r="QD60" s="64"/>
      <c r="QE60" s="64"/>
      <c r="QF60" s="64"/>
      <c r="QG60" s="64"/>
      <c r="QH60" s="64"/>
      <c r="QI60" s="64"/>
      <c r="QJ60" s="64"/>
      <c r="QK60" s="64"/>
      <c r="QL60" s="64"/>
      <c r="QM60" s="64"/>
      <c r="QN60" s="64"/>
      <c r="QO60" s="64"/>
      <c r="QP60" s="64"/>
      <c r="QQ60" s="64"/>
      <c r="QR60" s="64"/>
      <c r="QS60" s="64"/>
      <c r="QT60" s="64"/>
      <c r="QU60" s="64"/>
      <c r="QV60" s="64"/>
      <c r="QW60" s="64"/>
      <c r="QX60" s="64"/>
      <c r="QY60" s="64"/>
      <c r="QZ60" s="64"/>
      <c r="RA60" s="64"/>
      <c r="RB60" s="64"/>
      <c r="RC60" s="64"/>
      <c r="RD60" s="64"/>
      <c r="RE60" s="64"/>
      <c r="RF60" s="64"/>
      <c r="RG60" s="64"/>
      <c r="RH60" s="64"/>
      <c r="RI60" s="64"/>
      <c r="RJ60" s="97"/>
      <c r="RK60" s="97"/>
      <c r="RL60" s="97"/>
      <c r="RM60" s="97"/>
      <c r="RN60" s="97"/>
      <c r="RO60" s="97"/>
      <c r="RP60" s="97"/>
      <c r="RQ60" s="97"/>
      <c r="RR60" s="97"/>
      <c r="RS60" s="97"/>
      <c r="RT60" s="97"/>
      <c r="RU60" s="97"/>
      <c r="RV60" s="97"/>
      <c r="RW60" s="97"/>
      <c r="RX60" s="97"/>
      <c r="RY60" s="97"/>
      <c r="RZ60" s="97"/>
      <c r="SA60" s="97"/>
      <c r="SB60" s="97"/>
      <c r="SC60" s="97"/>
      <c r="SD60" s="97"/>
      <c r="SE60" s="97"/>
      <c r="SF60" s="97"/>
      <c r="SG60" s="97"/>
      <c r="SH60" s="97"/>
      <c r="SI60" s="97"/>
      <c r="SJ60" s="97"/>
      <c r="SK60" s="97"/>
      <c r="SL60" s="97"/>
      <c r="SM60" s="97"/>
      <c r="SN60" s="97"/>
      <c r="SO60" s="97"/>
      <c r="SP60" s="97"/>
      <c r="SQ60" s="97"/>
      <c r="SR60" s="97"/>
      <c r="SS60" s="97"/>
      <c r="ST60" s="97"/>
      <c r="SU60" s="97"/>
      <c r="SV60" s="97"/>
      <c r="SW60" s="97"/>
      <c r="SX60" s="97"/>
      <c r="SY60" s="97"/>
      <c r="SZ60" s="97"/>
      <c r="TA60" s="97"/>
      <c r="TB60" s="97"/>
    </row>
    <row r="61" spans="1:522" s="1" customFormat="1" ht="18" customHeight="1" x14ac:dyDescent="0.2">
      <c r="A61" s="12"/>
      <c r="B61" s="11" t="s">
        <v>465</v>
      </c>
      <c r="C61" s="1">
        <v>12750</v>
      </c>
      <c r="D61" s="1">
        <v>2020</v>
      </c>
      <c r="E61" s="4" t="s">
        <v>286</v>
      </c>
      <c r="F61" s="1">
        <v>6693</v>
      </c>
      <c r="G61" s="9" t="s">
        <v>96</v>
      </c>
      <c r="H61" s="4" t="s">
        <v>19</v>
      </c>
      <c r="I61" s="1">
        <f t="shared" si="0"/>
        <v>0</v>
      </c>
      <c r="J61" s="12">
        <f>Tabuľka3[[#This Row],[Stĺpec9]]+I62</f>
        <v>19</v>
      </c>
      <c r="K61" s="97"/>
      <c r="L61" s="97"/>
      <c r="M61" s="97"/>
      <c r="N61" s="97"/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97"/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97"/>
      <c r="AM61" s="97"/>
      <c r="AN61" s="97"/>
      <c r="AO61" s="97"/>
      <c r="AP61" s="97"/>
      <c r="AQ61" s="97"/>
      <c r="AR61" s="97"/>
      <c r="AS61" s="97"/>
      <c r="AT61" s="97"/>
      <c r="AU61" s="97"/>
      <c r="AV61" s="97"/>
      <c r="AW61" s="97"/>
      <c r="AX61" s="97"/>
      <c r="AY61" s="97"/>
      <c r="AZ61" s="97"/>
      <c r="BA61" s="97"/>
      <c r="BB61" s="97"/>
      <c r="BC61" s="97"/>
      <c r="BD61" s="97"/>
      <c r="BE61" s="97"/>
      <c r="BF61" s="97"/>
      <c r="BG61" s="97"/>
      <c r="BH61" s="97"/>
      <c r="BI61" s="97"/>
      <c r="BJ61" s="97"/>
      <c r="BK61" s="97"/>
      <c r="BL61" s="97"/>
      <c r="BM61" s="97"/>
      <c r="BN61" s="97"/>
      <c r="BO61" s="97"/>
      <c r="BP61" s="97"/>
      <c r="BQ61" s="97"/>
      <c r="BR61" s="97"/>
      <c r="BS61" s="97"/>
      <c r="BT61" s="97"/>
      <c r="BU61" s="97"/>
      <c r="BV61" s="97"/>
      <c r="BW61" s="97"/>
      <c r="BX61" s="97"/>
      <c r="BY61" s="97"/>
      <c r="BZ61" s="97"/>
      <c r="CA61" s="97"/>
      <c r="CB61" s="97"/>
      <c r="CC61" s="97"/>
      <c r="CD61" s="97"/>
      <c r="CE61" s="97"/>
      <c r="CF61" s="97"/>
      <c r="CG61" s="97"/>
      <c r="CH61" s="97"/>
      <c r="CI61" s="97"/>
      <c r="CJ61" s="97"/>
      <c r="CK61" s="97"/>
      <c r="CL61" s="97"/>
      <c r="CM61" s="97"/>
      <c r="CN61" s="97"/>
      <c r="CO61" s="97"/>
      <c r="CP61" s="97"/>
      <c r="CQ61" s="97"/>
      <c r="CR61" s="97"/>
      <c r="CS61" s="97"/>
      <c r="CT61" s="97"/>
      <c r="CU61" s="97"/>
      <c r="CV61" s="97"/>
      <c r="CW61" s="97"/>
      <c r="CX61" s="97"/>
      <c r="CY61" s="97"/>
      <c r="CZ61" s="97"/>
      <c r="DA61" s="97"/>
      <c r="DB61" s="97"/>
      <c r="DC61" s="97"/>
      <c r="DD61" s="97"/>
      <c r="DE61" s="97"/>
      <c r="DF61" s="97"/>
      <c r="DG61" s="97"/>
      <c r="DH61" s="97"/>
      <c r="DI61" s="97"/>
      <c r="DJ61" s="97"/>
      <c r="DK61" s="97"/>
      <c r="DL61" s="97"/>
      <c r="DM61" s="97"/>
      <c r="DN61" s="97"/>
      <c r="DO61" s="97"/>
      <c r="DP61" s="97"/>
      <c r="DQ61" s="97"/>
      <c r="DR61" s="97"/>
      <c r="DS61" s="97"/>
      <c r="DT61" s="97"/>
      <c r="DU61" s="97"/>
      <c r="DV61" s="97"/>
      <c r="DW61" s="97"/>
      <c r="DX61" s="97"/>
      <c r="DY61" s="97"/>
      <c r="DZ61" s="97"/>
      <c r="EA61" s="97"/>
      <c r="EB61" s="97"/>
      <c r="EC61" s="97"/>
      <c r="ED61" s="97"/>
      <c r="EE61" s="97"/>
      <c r="EF61" s="97"/>
      <c r="EG61" s="97"/>
      <c r="EH61" s="97"/>
      <c r="EI61" s="97"/>
      <c r="EJ61" s="97"/>
      <c r="EK61" s="97"/>
      <c r="EL61" s="97"/>
      <c r="EM61" s="97"/>
      <c r="EN61" s="97"/>
      <c r="EO61" s="97"/>
      <c r="EP61" s="97"/>
      <c r="EQ61" s="97"/>
      <c r="ER61" s="97"/>
      <c r="ES61" s="97"/>
      <c r="ET61" s="97"/>
      <c r="EU61" s="97"/>
      <c r="EV61" s="97"/>
      <c r="EW61" s="97"/>
      <c r="EX61" s="97"/>
      <c r="EY61" s="97"/>
      <c r="EZ61" s="97"/>
      <c r="FA61" s="97"/>
      <c r="FB61" s="97"/>
      <c r="FC61" s="97"/>
      <c r="FD61" s="97"/>
      <c r="FE61" s="97"/>
      <c r="FF61" s="97"/>
      <c r="FG61" s="97"/>
      <c r="FH61" s="97"/>
      <c r="FI61" s="97"/>
      <c r="FJ61" s="97"/>
      <c r="FK61" s="97"/>
      <c r="FL61" s="97"/>
      <c r="FM61" s="97"/>
      <c r="FN61" s="97"/>
      <c r="FO61" s="97"/>
      <c r="FP61" s="97"/>
      <c r="FQ61" s="97"/>
      <c r="FR61" s="97"/>
      <c r="FS61" s="97"/>
      <c r="FT61" s="97"/>
      <c r="FU61" s="97"/>
      <c r="FV61" s="97"/>
      <c r="FW61" s="97"/>
      <c r="FX61" s="97"/>
      <c r="FY61" s="97"/>
      <c r="FZ61" s="97"/>
      <c r="GA61" s="97"/>
      <c r="GB61" s="97"/>
      <c r="GC61" s="97"/>
      <c r="GD61" s="97"/>
      <c r="GE61" s="97"/>
      <c r="GF61" s="97"/>
      <c r="GG61" s="97"/>
      <c r="GH61" s="97"/>
      <c r="GI61" s="97"/>
      <c r="GJ61" s="97"/>
      <c r="GK61" s="97"/>
      <c r="GL61" s="97"/>
      <c r="GM61" s="97"/>
      <c r="GN61" s="97"/>
      <c r="GO61" s="97"/>
      <c r="GP61" s="97"/>
      <c r="GQ61" s="97"/>
      <c r="GR61" s="97"/>
      <c r="GS61" s="97"/>
      <c r="GT61" s="97"/>
      <c r="GU61" s="97"/>
      <c r="GV61" s="97"/>
      <c r="GW61" s="97"/>
      <c r="GX61" s="97"/>
      <c r="GY61" s="97"/>
      <c r="GZ61" s="97"/>
      <c r="HA61" s="97"/>
      <c r="HB61" s="97"/>
      <c r="HC61" s="97"/>
      <c r="HD61" s="97"/>
      <c r="HE61" s="97"/>
      <c r="HF61" s="97"/>
      <c r="HG61" s="97"/>
      <c r="HH61" s="97"/>
      <c r="HI61" s="97"/>
      <c r="HJ61" s="97"/>
      <c r="HK61" s="97"/>
      <c r="HL61" s="97"/>
      <c r="HM61" s="97"/>
      <c r="HN61" s="97"/>
      <c r="HO61" s="97"/>
      <c r="HP61" s="97"/>
      <c r="HQ61" s="97"/>
      <c r="HR61" s="97"/>
      <c r="HS61" s="97"/>
      <c r="HT61" s="97"/>
      <c r="HU61" s="97"/>
      <c r="HV61" s="97"/>
      <c r="HW61" s="97"/>
      <c r="HX61" s="97"/>
      <c r="HY61" s="97"/>
      <c r="HZ61" s="97"/>
      <c r="IA61" s="97"/>
      <c r="IB61" s="97"/>
      <c r="IC61" s="97"/>
      <c r="ID61" s="97"/>
      <c r="IE61" s="97"/>
      <c r="IF61" s="97"/>
      <c r="IG61" s="97"/>
      <c r="IH61" s="97"/>
      <c r="II61" s="97"/>
      <c r="IJ61" s="97"/>
      <c r="IK61" s="97"/>
      <c r="IL61" s="97"/>
      <c r="IM61" s="97"/>
      <c r="IN61" s="97"/>
      <c r="IO61" s="97"/>
      <c r="IP61" s="97"/>
      <c r="IQ61" s="97"/>
      <c r="IR61" s="97"/>
      <c r="IS61" s="97"/>
      <c r="IT61" s="97"/>
      <c r="IU61" s="97"/>
      <c r="IV61" s="97"/>
      <c r="IW61" s="97"/>
      <c r="IX61" s="97"/>
      <c r="IY61" s="97"/>
      <c r="IZ61" s="97"/>
      <c r="JA61" s="97"/>
      <c r="JB61" s="97"/>
      <c r="JC61" s="97"/>
      <c r="JD61" s="97"/>
      <c r="JE61" s="97"/>
      <c r="JF61" s="97"/>
      <c r="JG61" s="97"/>
      <c r="JH61" s="97"/>
      <c r="JI61" s="97"/>
      <c r="JJ61" s="97"/>
      <c r="JK61" s="97"/>
      <c r="JL61" s="97"/>
      <c r="JM61" s="97"/>
      <c r="JN61" s="97"/>
      <c r="JO61" s="97"/>
      <c r="JP61" s="97"/>
      <c r="JQ61" s="97"/>
      <c r="JR61" s="97"/>
      <c r="JS61" s="97"/>
      <c r="JT61" s="97"/>
      <c r="JU61" s="97"/>
      <c r="JV61" s="97"/>
      <c r="JW61" s="97"/>
      <c r="JX61" s="97"/>
      <c r="JY61" s="97"/>
      <c r="JZ61" s="97"/>
      <c r="KA61" s="97"/>
      <c r="KB61" s="97"/>
      <c r="KC61" s="97"/>
      <c r="KD61" s="97"/>
      <c r="KE61" s="97"/>
      <c r="KF61" s="97"/>
      <c r="KG61" s="97"/>
      <c r="KH61" s="97"/>
      <c r="KI61" s="97"/>
      <c r="KJ61" s="97"/>
      <c r="KK61" s="97"/>
      <c r="KL61" s="97"/>
      <c r="KM61" s="97"/>
      <c r="KN61" s="97"/>
      <c r="KO61" s="97"/>
      <c r="KP61" s="97"/>
      <c r="KQ61" s="97"/>
      <c r="KR61" s="97"/>
      <c r="KS61" s="97"/>
      <c r="KT61" s="97"/>
      <c r="KU61" s="97"/>
      <c r="KV61" s="97"/>
      <c r="KW61" s="97"/>
      <c r="KX61" s="97"/>
      <c r="KY61" s="97"/>
      <c r="KZ61" s="97"/>
      <c r="LA61" s="97"/>
      <c r="LB61" s="97"/>
      <c r="LC61" s="97"/>
      <c r="LD61" s="97"/>
      <c r="LE61" s="97"/>
      <c r="LF61" s="97"/>
      <c r="LG61" s="97"/>
      <c r="LH61" s="97"/>
      <c r="LI61" s="97"/>
      <c r="LJ61" s="97"/>
      <c r="LK61" s="97"/>
      <c r="LL61" s="97"/>
      <c r="LM61" s="97"/>
      <c r="LN61" s="97"/>
      <c r="LO61" s="97"/>
      <c r="LP61" s="97"/>
      <c r="LQ61" s="97"/>
      <c r="LR61" s="97"/>
      <c r="LS61" s="97"/>
      <c r="LT61" s="97"/>
      <c r="LU61" s="97"/>
      <c r="LV61" s="97"/>
      <c r="LW61" s="97"/>
      <c r="LX61" s="97"/>
      <c r="LY61" s="97"/>
      <c r="LZ61" s="97"/>
      <c r="MA61" s="97"/>
      <c r="MB61" s="97"/>
      <c r="MC61" s="97"/>
      <c r="MD61" s="97"/>
      <c r="ME61" s="97"/>
      <c r="MF61" s="97"/>
      <c r="MG61" s="97"/>
      <c r="MH61" s="97"/>
      <c r="MI61" s="97"/>
      <c r="MJ61" s="97"/>
      <c r="MK61" s="97"/>
      <c r="ML61" s="97"/>
      <c r="MM61" s="97"/>
      <c r="MN61" s="97"/>
      <c r="MO61" s="97"/>
      <c r="MP61" s="97"/>
      <c r="MQ61" s="97"/>
      <c r="MR61" s="97"/>
      <c r="MS61" s="97"/>
      <c r="MT61" s="97"/>
      <c r="MU61" s="97"/>
      <c r="MV61" s="97"/>
      <c r="MW61" s="97"/>
      <c r="MX61" s="97"/>
      <c r="MY61" s="97"/>
      <c r="MZ61" s="97"/>
      <c r="NA61" s="97"/>
      <c r="NB61" s="97"/>
      <c r="NC61" s="97"/>
      <c r="ND61" s="97"/>
      <c r="NE61" s="97"/>
      <c r="NF61" s="97"/>
      <c r="NG61" s="97"/>
      <c r="NH61" s="97"/>
      <c r="NI61" s="97"/>
      <c r="NJ61" s="97"/>
      <c r="NK61" s="97"/>
      <c r="NL61" s="97"/>
      <c r="NM61" s="97"/>
      <c r="NN61" s="97"/>
      <c r="NO61" s="97"/>
      <c r="NP61" s="97"/>
      <c r="NQ61" s="97"/>
      <c r="NR61" s="97"/>
      <c r="NS61" s="97"/>
      <c r="NT61" s="97"/>
      <c r="NU61" s="97"/>
      <c r="NV61" s="97"/>
      <c r="NW61" s="97"/>
      <c r="NX61" s="97"/>
      <c r="NY61" s="97"/>
      <c r="NZ61" s="97"/>
      <c r="OA61" s="97"/>
      <c r="OB61" s="97"/>
      <c r="OC61" s="97"/>
      <c r="OD61" s="97"/>
      <c r="OE61" s="97"/>
      <c r="OF61" s="97"/>
      <c r="OG61" s="97"/>
      <c r="OH61" s="97"/>
      <c r="OI61" s="97"/>
      <c r="OJ61" s="97"/>
      <c r="OK61" s="97"/>
      <c r="OL61" s="97"/>
      <c r="OM61" s="97"/>
      <c r="ON61" s="97"/>
      <c r="OO61" s="97"/>
      <c r="OP61" s="97"/>
      <c r="OQ61" s="97"/>
      <c r="OR61" s="97"/>
      <c r="OS61" s="97"/>
      <c r="OT61" s="97"/>
      <c r="OU61" s="97"/>
      <c r="OV61" s="97"/>
      <c r="OW61" s="97"/>
      <c r="OX61" s="97"/>
      <c r="OY61" s="97"/>
      <c r="OZ61" s="97"/>
      <c r="PA61" s="97"/>
      <c r="PB61" s="97"/>
      <c r="PC61" s="97"/>
      <c r="PD61" s="97"/>
      <c r="PE61" s="97"/>
      <c r="PF61" s="97"/>
      <c r="PG61" s="97"/>
      <c r="PH61" s="97"/>
      <c r="PI61" s="97"/>
      <c r="PJ61" s="97"/>
      <c r="PK61" s="97"/>
      <c r="PL61" s="97"/>
      <c r="PM61" s="97"/>
      <c r="PN61" s="97"/>
      <c r="PO61" s="97"/>
      <c r="PP61" s="97"/>
      <c r="PQ61" s="97"/>
      <c r="PR61" s="97"/>
      <c r="PS61" s="97"/>
      <c r="PT61" s="97"/>
      <c r="PU61" s="97"/>
      <c r="PV61" s="97"/>
      <c r="PW61" s="97"/>
      <c r="PX61" s="97"/>
      <c r="PY61" s="97"/>
      <c r="PZ61" s="97"/>
      <c r="QA61" s="97"/>
      <c r="QB61" s="97"/>
      <c r="QC61" s="97"/>
      <c r="QD61" s="97"/>
      <c r="QE61" s="97"/>
      <c r="QF61" s="97"/>
      <c r="QG61" s="97"/>
      <c r="QH61" s="97"/>
      <c r="QI61" s="97"/>
      <c r="QJ61" s="97"/>
      <c r="QK61" s="97"/>
      <c r="QL61" s="97"/>
      <c r="QM61" s="97"/>
      <c r="QN61" s="97"/>
      <c r="QO61" s="97"/>
      <c r="QP61" s="97"/>
      <c r="QQ61" s="97"/>
      <c r="QR61" s="97"/>
      <c r="QS61" s="97"/>
      <c r="QT61" s="97"/>
      <c r="QU61" s="97"/>
      <c r="QV61" s="97"/>
      <c r="QW61" s="97"/>
      <c r="QX61" s="97"/>
      <c r="QY61" s="97"/>
      <c r="QZ61" s="97"/>
      <c r="RA61" s="97"/>
      <c r="RB61" s="97"/>
      <c r="RC61" s="97"/>
      <c r="RD61" s="97"/>
      <c r="RE61" s="97"/>
      <c r="RF61" s="97"/>
      <c r="RG61" s="97"/>
      <c r="RH61" s="97"/>
      <c r="RI61" s="97"/>
      <c r="RJ61" s="97"/>
      <c r="RK61" s="97"/>
      <c r="RL61" s="97"/>
      <c r="RM61" s="97"/>
      <c r="RN61" s="97"/>
      <c r="RO61" s="97"/>
      <c r="RP61" s="97"/>
      <c r="RQ61" s="97"/>
      <c r="RR61" s="97"/>
      <c r="RS61" s="97"/>
      <c r="RT61" s="97"/>
      <c r="RU61" s="97"/>
      <c r="RV61" s="97"/>
      <c r="RW61" s="97"/>
      <c r="RX61" s="97"/>
      <c r="RY61" s="97"/>
      <c r="RZ61" s="97"/>
      <c r="SA61" s="97"/>
      <c r="SB61" s="97"/>
      <c r="SC61" s="97"/>
      <c r="SD61" s="97"/>
      <c r="SE61" s="97"/>
      <c r="SF61" s="97"/>
      <c r="SG61" s="97"/>
      <c r="SH61" s="97"/>
      <c r="SI61" s="97"/>
      <c r="SJ61" s="97"/>
      <c r="SK61" s="97"/>
      <c r="SL61" s="97"/>
      <c r="SM61" s="97"/>
      <c r="SN61" s="97"/>
      <c r="SO61" s="97"/>
      <c r="SP61" s="97"/>
      <c r="SQ61" s="97"/>
      <c r="SR61" s="97"/>
      <c r="SS61" s="97"/>
      <c r="ST61" s="97"/>
      <c r="SU61" s="97"/>
      <c r="SV61" s="97"/>
      <c r="SW61" s="97"/>
      <c r="SX61" s="97"/>
      <c r="SY61" s="97"/>
      <c r="SZ61" s="97"/>
      <c r="TA61" s="97"/>
      <c r="TB61" s="97"/>
    </row>
    <row r="62" spans="1:522" s="1" customFormat="1" ht="18" customHeight="1" x14ac:dyDescent="0.2">
      <c r="A62" s="12"/>
      <c r="B62" s="11"/>
      <c r="E62" s="4" t="s">
        <v>84</v>
      </c>
      <c r="F62" s="1">
        <v>8604</v>
      </c>
      <c r="G62" s="9" t="s">
        <v>99</v>
      </c>
      <c r="H62" s="4"/>
      <c r="I62" s="1">
        <f t="shared" si="0"/>
        <v>19</v>
      </c>
      <c r="J62" s="12"/>
      <c r="K62" s="97"/>
      <c r="L62" s="97"/>
      <c r="M62" s="97">
        <f>1+5</f>
        <v>6</v>
      </c>
      <c r="N62" s="97"/>
      <c r="O62" s="97"/>
      <c r="P62" s="97"/>
      <c r="Q62" s="97"/>
      <c r="R62" s="97"/>
      <c r="S62" s="97"/>
      <c r="T62" s="97"/>
      <c r="U62" s="97">
        <f>2+4</f>
        <v>6</v>
      </c>
      <c r="V62" s="97"/>
      <c r="W62" s="97"/>
      <c r="X62" s="97"/>
      <c r="Y62" s="97"/>
      <c r="Z62" s="97"/>
      <c r="AA62" s="97"/>
      <c r="AB62" s="97"/>
      <c r="AC62" s="97"/>
      <c r="AD62" s="97"/>
      <c r="AE62" s="97"/>
      <c r="AF62" s="97"/>
      <c r="AG62" s="97"/>
      <c r="AH62" s="97"/>
      <c r="AI62" s="97"/>
      <c r="AJ62" s="97">
        <f>2+2</f>
        <v>4</v>
      </c>
      <c r="AK62" s="97"/>
      <c r="AL62" s="102" t="s">
        <v>519</v>
      </c>
      <c r="AM62" s="97"/>
      <c r="AN62" s="97"/>
      <c r="AO62" s="97"/>
      <c r="AP62" s="97"/>
      <c r="AQ62" s="97"/>
      <c r="AR62" s="97"/>
      <c r="AS62" s="97">
        <f>2+1</f>
        <v>3</v>
      </c>
      <c r="AT62" s="97"/>
      <c r="AU62" s="97"/>
      <c r="AV62" s="97"/>
      <c r="AW62" s="97"/>
      <c r="AX62" s="97"/>
      <c r="AY62" s="97"/>
      <c r="AZ62" s="97"/>
      <c r="BA62" s="97"/>
      <c r="BB62" s="97"/>
      <c r="BC62" s="97"/>
      <c r="BD62" s="97"/>
      <c r="BE62" s="97"/>
      <c r="BF62" s="97"/>
      <c r="BG62" s="97"/>
      <c r="BH62" s="97"/>
      <c r="BI62" s="97"/>
      <c r="BJ62" s="97"/>
      <c r="BK62" s="97"/>
      <c r="BL62" s="97"/>
      <c r="BM62" s="97"/>
      <c r="BN62" s="97"/>
      <c r="BO62" s="97"/>
      <c r="BP62" s="97"/>
      <c r="BQ62" s="97"/>
      <c r="BR62" s="97"/>
      <c r="BS62" s="97"/>
      <c r="BT62" s="97"/>
      <c r="BU62" s="97"/>
      <c r="BV62" s="97"/>
      <c r="BW62" s="97"/>
      <c r="BX62" s="97"/>
      <c r="BY62" s="97"/>
      <c r="BZ62" s="97"/>
      <c r="CA62" s="97"/>
      <c r="CB62" s="97"/>
      <c r="CC62" s="97"/>
      <c r="CD62" s="97"/>
      <c r="CE62" s="97"/>
      <c r="CF62" s="97"/>
      <c r="CG62" s="97"/>
      <c r="CH62" s="97"/>
      <c r="CI62" s="97"/>
      <c r="CJ62" s="97"/>
      <c r="CK62" s="97"/>
      <c r="CL62" s="97"/>
      <c r="CM62" s="97"/>
      <c r="CN62" s="97"/>
      <c r="CO62" s="97"/>
      <c r="CP62" s="97"/>
      <c r="CQ62" s="97"/>
      <c r="CR62" s="97"/>
      <c r="CS62" s="97"/>
      <c r="CT62" s="97"/>
      <c r="CU62" s="97"/>
      <c r="CV62" s="97"/>
      <c r="CW62" s="97"/>
      <c r="CX62" s="97"/>
      <c r="CY62" s="97"/>
      <c r="CZ62" s="97"/>
      <c r="DA62" s="97"/>
      <c r="DB62" s="97"/>
      <c r="DC62" s="97"/>
      <c r="DD62" s="97"/>
      <c r="DE62" s="97"/>
      <c r="DF62" s="97"/>
      <c r="DG62" s="97"/>
      <c r="DH62" s="97"/>
      <c r="DI62" s="97"/>
      <c r="DJ62" s="97"/>
      <c r="DK62" s="97"/>
      <c r="DL62" s="97"/>
      <c r="DM62" s="97"/>
      <c r="DN62" s="97"/>
      <c r="DO62" s="97"/>
      <c r="DP62" s="97"/>
      <c r="DQ62" s="97"/>
      <c r="DR62" s="97"/>
      <c r="DS62" s="97"/>
      <c r="DT62" s="97"/>
      <c r="DU62" s="97"/>
      <c r="DV62" s="97"/>
      <c r="DW62" s="97"/>
      <c r="DX62" s="97"/>
      <c r="DY62" s="97"/>
      <c r="DZ62" s="97"/>
      <c r="EA62" s="97"/>
      <c r="EB62" s="97"/>
      <c r="EC62" s="97"/>
      <c r="ED62" s="97"/>
      <c r="EE62" s="97"/>
      <c r="EF62" s="97"/>
      <c r="EG62" s="97"/>
      <c r="EH62" s="97"/>
      <c r="EI62" s="97"/>
      <c r="EJ62" s="97"/>
      <c r="EK62" s="97"/>
      <c r="EL62" s="97"/>
      <c r="EM62" s="97"/>
      <c r="EN62" s="97"/>
      <c r="EO62" s="97"/>
      <c r="EP62" s="97"/>
      <c r="EQ62" s="97"/>
      <c r="ER62" s="97"/>
      <c r="ES62" s="97"/>
      <c r="ET62" s="97"/>
      <c r="EU62" s="97"/>
      <c r="EV62" s="97"/>
      <c r="EW62" s="97"/>
      <c r="EX62" s="97"/>
      <c r="EY62" s="97"/>
      <c r="EZ62" s="97"/>
      <c r="FA62" s="97"/>
      <c r="FB62" s="97"/>
      <c r="FC62" s="97"/>
      <c r="FD62" s="97"/>
      <c r="FE62" s="97"/>
      <c r="FF62" s="97"/>
      <c r="FG62" s="97"/>
      <c r="FH62" s="97"/>
      <c r="FI62" s="97"/>
      <c r="FJ62" s="97"/>
      <c r="FK62" s="97"/>
      <c r="FL62" s="97"/>
      <c r="FM62" s="97"/>
      <c r="FN62" s="97"/>
      <c r="FO62" s="97"/>
      <c r="FP62" s="97"/>
      <c r="FQ62" s="97"/>
      <c r="FR62" s="97"/>
      <c r="FS62" s="97"/>
      <c r="FT62" s="97"/>
      <c r="FU62" s="97"/>
      <c r="FV62" s="97"/>
      <c r="FW62" s="97"/>
      <c r="FX62" s="97"/>
      <c r="FY62" s="97"/>
      <c r="FZ62" s="97"/>
      <c r="GA62" s="97"/>
      <c r="GB62" s="97"/>
      <c r="GC62" s="97"/>
      <c r="GD62" s="97"/>
      <c r="GE62" s="97"/>
      <c r="GF62" s="97"/>
      <c r="GG62" s="97"/>
      <c r="GH62" s="97"/>
      <c r="GI62" s="97"/>
      <c r="GJ62" s="97"/>
      <c r="GK62" s="97"/>
      <c r="GL62" s="97"/>
      <c r="GM62" s="97"/>
      <c r="GN62" s="97"/>
      <c r="GO62" s="97"/>
      <c r="GP62" s="97"/>
      <c r="GQ62" s="97"/>
      <c r="GR62" s="97"/>
      <c r="GS62" s="97"/>
      <c r="GT62" s="97"/>
      <c r="GU62" s="97"/>
      <c r="GV62" s="97"/>
      <c r="GW62" s="97"/>
      <c r="GX62" s="97"/>
      <c r="GY62" s="97"/>
      <c r="GZ62" s="97"/>
      <c r="HA62" s="97"/>
      <c r="HB62" s="97"/>
      <c r="HC62" s="97"/>
      <c r="HD62" s="97"/>
      <c r="HE62" s="97"/>
      <c r="HF62" s="97"/>
      <c r="HG62" s="97"/>
      <c r="HH62" s="97"/>
      <c r="HI62" s="97"/>
      <c r="HJ62" s="97"/>
      <c r="HK62" s="97"/>
      <c r="HL62" s="97"/>
      <c r="HM62" s="97"/>
      <c r="HN62" s="97"/>
      <c r="HO62" s="97"/>
      <c r="HP62" s="97"/>
      <c r="HQ62" s="97"/>
      <c r="HR62" s="97"/>
      <c r="HS62" s="97"/>
      <c r="HT62" s="97"/>
      <c r="HU62" s="97"/>
      <c r="HV62" s="97"/>
      <c r="HW62" s="97"/>
      <c r="HX62" s="97"/>
      <c r="HY62" s="97"/>
      <c r="HZ62" s="97"/>
      <c r="IA62" s="97"/>
      <c r="IB62" s="97"/>
      <c r="IC62" s="97"/>
      <c r="ID62" s="97"/>
      <c r="IE62" s="97"/>
      <c r="IF62" s="97"/>
      <c r="IG62" s="97"/>
      <c r="IH62" s="97"/>
      <c r="II62" s="97"/>
      <c r="IJ62" s="97"/>
      <c r="IK62" s="97"/>
      <c r="IL62" s="97"/>
      <c r="IM62" s="97"/>
      <c r="IN62" s="97"/>
      <c r="IO62" s="97"/>
      <c r="IP62" s="97"/>
      <c r="IQ62" s="97"/>
      <c r="IR62" s="97"/>
      <c r="IS62" s="97"/>
      <c r="IT62" s="97"/>
      <c r="IU62" s="97"/>
      <c r="IV62" s="97"/>
      <c r="IW62" s="97"/>
      <c r="IX62" s="97"/>
      <c r="IY62" s="97"/>
      <c r="IZ62" s="97"/>
      <c r="JA62" s="97"/>
      <c r="JB62" s="97"/>
      <c r="JC62" s="97"/>
      <c r="JD62" s="97"/>
      <c r="JE62" s="97"/>
      <c r="JF62" s="97"/>
      <c r="JG62" s="97"/>
      <c r="JH62" s="97"/>
      <c r="JI62" s="97"/>
      <c r="JJ62" s="97"/>
      <c r="JK62" s="97"/>
      <c r="JL62" s="97"/>
      <c r="JM62" s="97"/>
      <c r="JN62" s="97"/>
      <c r="JO62" s="97"/>
      <c r="JP62" s="97"/>
      <c r="JQ62" s="97"/>
      <c r="JR62" s="97"/>
      <c r="JS62" s="97"/>
      <c r="JT62" s="97"/>
      <c r="JU62" s="97"/>
      <c r="JV62" s="97"/>
      <c r="JW62" s="97"/>
      <c r="JX62" s="97"/>
      <c r="JY62" s="97"/>
      <c r="JZ62" s="97"/>
      <c r="KA62" s="97"/>
      <c r="KB62" s="97"/>
      <c r="KC62" s="97"/>
      <c r="KD62" s="97"/>
      <c r="KE62" s="97"/>
      <c r="KF62" s="97"/>
      <c r="KG62" s="97"/>
      <c r="KH62" s="97"/>
      <c r="KI62" s="97"/>
      <c r="KJ62" s="97"/>
      <c r="KK62" s="97"/>
      <c r="KL62" s="97"/>
      <c r="KM62" s="97"/>
      <c r="KN62" s="97"/>
      <c r="KO62" s="97"/>
      <c r="KP62" s="97"/>
      <c r="KQ62" s="97"/>
      <c r="KR62" s="97"/>
      <c r="KS62" s="97"/>
      <c r="KT62" s="97"/>
      <c r="KU62" s="97"/>
      <c r="KV62" s="97"/>
      <c r="KW62" s="97"/>
      <c r="KX62" s="97"/>
      <c r="KY62" s="97"/>
      <c r="KZ62" s="97"/>
      <c r="LA62" s="97"/>
      <c r="LB62" s="97"/>
      <c r="LC62" s="97"/>
      <c r="LD62" s="97"/>
      <c r="LE62" s="97"/>
      <c r="LF62" s="97"/>
      <c r="LG62" s="97"/>
      <c r="LH62" s="97"/>
      <c r="LI62" s="97"/>
      <c r="LJ62" s="97"/>
      <c r="LK62" s="97"/>
      <c r="LL62" s="97"/>
      <c r="LM62" s="97"/>
      <c r="LN62" s="97"/>
      <c r="LO62" s="97"/>
      <c r="LP62" s="97"/>
      <c r="LQ62" s="97"/>
      <c r="LR62" s="97"/>
      <c r="LS62" s="97"/>
      <c r="LT62" s="97"/>
      <c r="LU62" s="97"/>
      <c r="LV62" s="64"/>
      <c r="LW62" s="64"/>
      <c r="LX62" s="64"/>
      <c r="LY62" s="64"/>
      <c r="LZ62" s="64"/>
      <c r="MA62" s="64"/>
      <c r="MB62" s="64"/>
      <c r="MC62" s="64"/>
      <c r="MD62" s="64"/>
      <c r="ME62" s="64"/>
      <c r="MF62" s="64"/>
      <c r="MG62" s="64"/>
      <c r="MH62" s="64"/>
      <c r="MI62" s="64"/>
      <c r="MJ62" s="64"/>
      <c r="MK62" s="64"/>
      <c r="ML62" s="64"/>
      <c r="MM62" s="64"/>
      <c r="MN62" s="64"/>
      <c r="MO62" s="64"/>
      <c r="MP62" s="64"/>
      <c r="MQ62" s="64"/>
      <c r="MR62" s="64"/>
      <c r="MS62" s="64"/>
      <c r="MT62" s="64"/>
      <c r="MU62" s="64"/>
      <c r="MV62" s="64"/>
      <c r="MW62" s="64"/>
      <c r="MX62" s="64"/>
      <c r="MY62" s="64"/>
      <c r="MZ62" s="64"/>
      <c r="NA62" s="64"/>
      <c r="NB62" s="64"/>
      <c r="NC62" s="64"/>
      <c r="ND62" s="64"/>
      <c r="NE62" s="64"/>
      <c r="NF62" s="64"/>
      <c r="NG62" s="64"/>
      <c r="NH62" s="64"/>
      <c r="NI62" s="64"/>
      <c r="NJ62" s="64"/>
      <c r="NK62" s="64"/>
      <c r="NL62" s="64"/>
      <c r="NM62" s="64"/>
      <c r="NN62" s="64"/>
      <c r="NO62" s="64"/>
      <c r="NP62" s="64"/>
      <c r="NQ62" s="64"/>
      <c r="NR62" s="64"/>
      <c r="NS62" s="64"/>
      <c r="NT62" s="64"/>
      <c r="NU62" s="64"/>
      <c r="NV62" s="64"/>
      <c r="NW62" s="64"/>
      <c r="NX62" s="64"/>
      <c r="NY62" s="64"/>
      <c r="NZ62" s="64"/>
      <c r="OA62" s="64"/>
      <c r="OB62" s="64"/>
      <c r="OC62" s="64"/>
      <c r="OD62" s="64"/>
      <c r="OE62" s="64"/>
      <c r="OF62" s="64"/>
      <c r="OG62" s="64"/>
      <c r="OH62" s="64"/>
      <c r="OI62" s="64"/>
      <c r="OJ62" s="64"/>
      <c r="OK62" s="64"/>
      <c r="OL62" s="64"/>
      <c r="OM62" s="64"/>
      <c r="ON62" s="64"/>
      <c r="OO62" s="64"/>
      <c r="OP62" s="64"/>
      <c r="OQ62" s="64"/>
      <c r="OR62" s="64"/>
      <c r="OS62" s="64"/>
      <c r="OT62" s="64"/>
      <c r="OU62" s="64"/>
      <c r="OV62" s="64"/>
      <c r="OW62" s="64"/>
      <c r="OX62" s="64"/>
      <c r="OY62" s="64"/>
      <c r="OZ62" s="64"/>
      <c r="PA62" s="64"/>
      <c r="PB62" s="64"/>
      <c r="PC62" s="64"/>
      <c r="PD62" s="64"/>
      <c r="PE62" s="64"/>
      <c r="PF62" s="64"/>
      <c r="PG62" s="64"/>
      <c r="PH62" s="64"/>
      <c r="PI62" s="64"/>
      <c r="PJ62" s="64"/>
      <c r="PK62" s="64"/>
      <c r="PL62" s="64"/>
      <c r="PM62" s="64"/>
      <c r="PN62" s="64"/>
      <c r="PO62" s="64"/>
      <c r="PP62" s="64"/>
      <c r="PQ62" s="64"/>
      <c r="PR62" s="64"/>
      <c r="PS62" s="64"/>
      <c r="PT62" s="64"/>
      <c r="PU62" s="64"/>
      <c r="PV62" s="64"/>
      <c r="PW62" s="64"/>
      <c r="PX62" s="64"/>
      <c r="PY62" s="64"/>
      <c r="PZ62" s="64"/>
      <c r="QA62" s="64"/>
      <c r="QB62" s="64"/>
      <c r="QC62" s="64"/>
      <c r="QD62" s="64"/>
      <c r="QE62" s="64"/>
      <c r="QF62" s="64"/>
      <c r="QG62" s="64"/>
      <c r="QH62" s="64"/>
      <c r="QI62" s="64"/>
      <c r="QJ62" s="64"/>
      <c r="QK62" s="64"/>
      <c r="QL62" s="64"/>
      <c r="QM62" s="64"/>
      <c r="QN62" s="64"/>
      <c r="QO62" s="64"/>
      <c r="QP62" s="64"/>
      <c r="QQ62" s="64"/>
      <c r="QR62" s="64"/>
      <c r="QS62" s="64"/>
      <c r="QT62" s="64"/>
      <c r="QU62" s="64"/>
      <c r="QV62" s="64"/>
      <c r="QW62" s="64"/>
      <c r="QX62" s="64"/>
      <c r="QY62" s="64"/>
      <c r="QZ62" s="64"/>
      <c r="RA62" s="64"/>
      <c r="RB62" s="64"/>
      <c r="RC62" s="64"/>
      <c r="RD62" s="64"/>
      <c r="RE62" s="64"/>
      <c r="RF62" s="64"/>
      <c r="RG62" s="64"/>
      <c r="RH62" s="64"/>
      <c r="RI62" s="64"/>
      <c r="RJ62" s="97"/>
      <c r="RK62" s="97"/>
      <c r="RL62" s="97"/>
      <c r="RM62" s="97"/>
      <c r="RN62" s="97"/>
      <c r="RO62" s="97"/>
      <c r="RP62" s="97"/>
      <c r="RQ62" s="97"/>
      <c r="RR62" s="97"/>
      <c r="RS62" s="97"/>
      <c r="RT62" s="97"/>
      <c r="RU62" s="97"/>
      <c r="RV62" s="97"/>
      <c r="RW62" s="97"/>
      <c r="RX62" s="97"/>
      <c r="RY62" s="97"/>
      <c r="RZ62" s="97"/>
      <c r="SA62" s="97"/>
      <c r="SB62" s="97"/>
      <c r="SC62" s="97"/>
      <c r="SD62" s="97"/>
      <c r="SE62" s="97"/>
      <c r="SF62" s="97"/>
      <c r="SG62" s="97"/>
      <c r="SH62" s="97"/>
      <c r="SI62" s="97"/>
      <c r="SJ62" s="97"/>
      <c r="SK62" s="97"/>
      <c r="SL62" s="97"/>
      <c r="SM62" s="97"/>
      <c r="SN62" s="97"/>
      <c r="SO62" s="97"/>
      <c r="SP62" s="97"/>
      <c r="SQ62" s="97"/>
      <c r="SR62" s="97"/>
      <c r="SS62" s="97"/>
      <c r="ST62" s="97"/>
      <c r="SU62" s="97"/>
      <c r="SV62" s="97"/>
      <c r="SW62" s="97"/>
      <c r="SX62" s="97"/>
      <c r="SY62" s="97"/>
      <c r="SZ62" s="97"/>
      <c r="TA62" s="97"/>
      <c r="TB62" s="97"/>
    </row>
    <row r="63" spans="1:522" s="1" customFormat="1" ht="18" customHeight="1" x14ac:dyDescent="0.2">
      <c r="A63" s="12">
        <v>45</v>
      </c>
      <c r="B63" s="11" t="s">
        <v>100</v>
      </c>
      <c r="C63" s="1">
        <v>9461</v>
      </c>
      <c r="D63" s="1">
        <v>2012</v>
      </c>
      <c r="E63" t="s">
        <v>37</v>
      </c>
      <c r="F63" s="1">
        <v>4112</v>
      </c>
      <c r="G63" s="1" t="s">
        <v>96</v>
      </c>
      <c r="H63" t="s">
        <v>35</v>
      </c>
      <c r="I63" s="1">
        <f>SUM(K63:TB63)</f>
        <v>18</v>
      </c>
      <c r="J63" s="12">
        <f>Tabuľka3[[#This Row],[Stĺpec9]]</f>
        <v>18</v>
      </c>
      <c r="K63" s="97">
        <f>Seniori!K58</f>
        <v>0</v>
      </c>
      <c r="L63" s="97">
        <f>Seniori!L58</f>
        <v>0</v>
      </c>
      <c r="M63" s="97">
        <f>Seniori!M58</f>
        <v>0</v>
      </c>
      <c r="N63" s="97">
        <f>Seniori!N58</f>
        <v>0</v>
      </c>
      <c r="O63" s="97">
        <f>Seniori!O58</f>
        <v>0</v>
      </c>
      <c r="P63" s="97">
        <f>Seniori!P58</f>
        <v>0</v>
      </c>
      <c r="Q63" s="97">
        <f>Seniori!Q58</f>
        <v>0</v>
      </c>
      <c r="R63" s="97">
        <f>Seniori!R58</f>
        <v>0</v>
      </c>
      <c r="S63" s="97">
        <f>Seniori!S58</f>
        <v>0</v>
      </c>
      <c r="T63" s="97">
        <f>Seniori!T58</f>
        <v>0</v>
      </c>
      <c r="U63" s="97">
        <f>Seniori!U58</f>
        <v>0</v>
      </c>
      <c r="V63" s="97">
        <f>Seniori!V58</f>
        <v>0</v>
      </c>
      <c r="W63" s="97">
        <f>Seniori!W58</f>
        <v>0</v>
      </c>
      <c r="X63" s="97">
        <f>Seniori!X58</f>
        <v>0</v>
      </c>
      <c r="Y63" s="97">
        <f>Seniori!Y58</f>
        <v>0</v>
      </c>
      <c r="Z63" s="97">
        <f>Seniori!Z58</f>
        <v>0</v>
      </c>
      <c r="AA63" s="97">
        <f>Seniori!AA58</f>
        <v>0</v>
      </c>
      <c r="AB63" s="97">
        <f>Seniori!AB58</f>
        <v>0</v>
      </c>
      <c r="AC63" s="97">
        <f>Seniori!AC58</f>
        <v>0</v>
      </c>
      <c r="AD63" s="97">
        <f>Seniori!AD58</f>
        <v>0</v>
      </c>
      <c r="AE63" s="97">
        <f>Seniori!AE58</f>
        <v>0</v>
      </c>
      <c r="AF63" s="97">
        <f>Seniori!AF58</f>
        <v>0</v>
      </c>
      <c r="AG63" s="97">
        <f>Seniori!AG58</f>
        <v>0</v>
      </c>
      <c r="AH63" s="97">
        <f>Seniori!AH58</f>
        <v>0</v>
      </c>
      <c r="AI63" s="97">
        <f>Seniori!AI58</f>
        <v>0</v>
      </c>
      <c r="AJ63" s="97">
        <f>Seniori!AJ58</f>
        <v>0</v>
      </c>
      <c r="AK63" s="97">
        <f>Seniori!AK58</f>
        <v>0</v>
      </c>
      <c r="AL63" s="97">
        <f>Seniori!AL58</f>
        <v>0</v>
      </c>
      <c r="AM63" s="97">
        <f>Seniori!AM58</f>
        <v>0</v>
      </c>
      <c r="AN63" s="97">
        <f>Seniori!AN58</f>
        <v>0</v>
      </c>
      <c r="AO63" s="97">
        <f>Seniori!AO58</f>
        <v>0</v>
      </c>
      <c r="AP63" s="97">
        <f>Seniori!AP58</f>
        <v>0</v>
      </c>
      <c r="AQ63" s="97">
        <f>Seniori!AQ58</f>
        <v>0</v>
      </c>
      <c r="AR63" s="97">
        <f>Seniori!AR58</f>
        <v>0</v>
      </c>
      <c r="AS63" s="97">
        <f>Seniori!AS58</f>
        <v>0</v>
      </c>
      <c r="AT63" s="97">
        <f>Seniori!AT58</f>
        <v>0</v>
      </c>
      <c r="AU63" s="97">
        <f>Seniori!AU58</f>
        <v>0</v>
      </c>
      <c r="AV63" s="97">
        <f>Seniori!AV58</f>
        <v>0</v>
      </c>
      <c r="AW63" s="97">
        <f>Seniori!AW58</f>
        <v>0</v>
      </c>
      <c r="AX63" s="97">
        <f>Seniori!AX58</f>
        <v>0</v>
      </c>
      <c r="AY63" s="97">
        <f>Seniori!AY58</f>
        <v>0</v>
      </c>
      <c r="AZ63" s="97">
        <f>Seniori!AZ58</f>
        <v>0</v>
      </c>
      <c r="BA63" s="97">
        <f>Seniori!BA58</f>
        <v>0</v>
      </c>
      <c r="BB63" s="97">
        <f>Seniori!BB58</f>
        <v>0</v>
      </c>
      <c r="BC63" s="97">
        <f>Seniori!BC58</f>
        <v>0</v>
      </c>
      <c r="BD63" s="97">
        <f>Seniori!BD58</f>
        <v>0</v>
      </c>
      <c r="BE63" s="97">
        <f>Seniori!BE58</f>
        <v>0</v>
      </c>
      <c r="BF63" s="97">
        <f>Seniori!BF58</f>
        <v>0</v>
      </c>
      <c r="BG63" s="97">
        <f>Seniori!BG58</f>
        <v>0</v>
      </c>
      <c r="BH63" s="97">
        <f>Seniori!BH58</f>
        <v>0</v>
      </c>
      <c r="BI63" s="97">
        <f>Seniori!BI58</f>
        <v>0</v>
      </c>
      <c r="BJ63" s="97">
        <f>Seniori!BJ58</f>
        <v>0</v>
      </c>
      <c r="BK63" s="97">
        <f>Seniori!BK58</f>
        <v>0</v>
      </c>
      <c r="BL63" s="97">
        <f>Seniori!BL58</f>
        <v>0</v>
      </c>
      <c r="BM63" s="97">
        <f>Seniori!BM58</f>
        <v>0</v>
      </c>
      <c r="BN63" s="97">
        <f>Seniori!BN58</f>
        <v>0</v>
      </c>
      <c r="BO63" s="97">
        <f>Seniori!BO58</f>
        <v>0</v>
      </c>
      <c r="BP63" s="97">
        <f>Seniori!BP58</f>
        <v>0</v>
      </c>
      <c r="BQ63" s="97">
        <f>Seniori!BQ58</f>
        <v>0</v>
      </c>
      <c r="BR63" s="97">
        <f>Seniori!BR58</f>
        <v>0</v>
      </c>
      <c r="BS63" s="97">
        <f>Seniori!BS58</f>
        <v>0</v>
      </c>
      <c r="BT63" s="97">
        <f>Seniori!BT58</f>
        <v>0</v>
      </c>
      <c r="BU63" s="97">
        <f>Seniori!BU58</f>
        <v>0</v>
      </c>
      <c r="BV63" s="97">
        <f>Seniori!BV58</f>
        <v>0</v>
      </c>
      <c r="BW63" s="97">
        <f>Seniori!BW58</f>
        <v>0</v>
      </c>
      <c r="BX63" s="97">
        <f>Seniori!BX58</f>
        <v>0</v>
      </c>
      <c r="BY63" s="97">
        <f>Seniori!BY58</f>
        <v>0</v>
      </c>
      <c r="BZ63" s="97">
        <f>Seniori!BZ58</f>
        <v>0</v>
      </c>
      <c r="CA63" s="97">
        <f>Seniori!CA58</f>
        <v>0</v>
      </c>
      <c r="CB63" s="97">
        <f>Seniori!CB58</f>
        <v>0</v>
      </c>
      <c r="CC63" s="97">
        <f>Seniori!CC58</f>
        <v>0</v>
      </c>
      <c r="CD63" s="97">
        <f>Seniori!CD58</f>
        <v>0</v>
      </c>
      <c r="CE63" s="97">
        <f>Seniori!CE58</f>
        <v>0</v>
      </c>
      <c r="CF63" s="97">
        <f>Seniori!CF58</f>
        <v>0</v>
      </c>
      <c r="CG63" s="97">
        <f>Seniori!CG58</f>
        <v>0</v>
      </c>
      <c r="CH63" s="97">
        <f>Seniori!CH58</f>
        <v>0</v>
      </c>
      <c r="CI63" s="97">
        <f>Seniori!CI58</f>
        <v>0</v>
      </c>
      <c r="CJ63" s="97">
        <f>Seniori!CJ58</f>
        <v>0</v>
      </c>
      <c r="CK63" s="97">
        <f>Seniori!CK58</f>
        <v>0</v>
      </c>
      <c r="CL63" s="97">
        <f>Seniori!CL58</f>
        <v>0</v>
      </c>
      <c r="CM63" s="97">
        <f>Seniori!CM58</f>
        <v>0</v>
      </c>
      <c r="CN63" s="97">
        <f>Seniori!CN58</f>
        <v>0</v>
      </c>
      <c r="CO63" s="97">
        <f>Seniori!CO58</f>
        <v>0</v>
      </c>
      <c r="CP63" s="97">
        <f>Seniori!CP58</f>
        <v>0</v>
      </c>
      <c r="CQ63" s="97">
        <f>Seniori!CQ58</f>
        <v>0</v>
      </c>
      <c r="CR63" s="97">
        <f>Seniori!CR58</f>
        <v>0</v>
      </c>
      <c r="CS63" s="97">
        <f>Seniori!CS58</f>
        <v>0</v>
      </c>
      <c r="CT63" s="97">
        <f>Seniori!CT58</f>
        <v>0</v>
      </c>
      <c r="CU63" s="97">
        <f>Seniori!CU58</f>
        <v>0</v>
      </c>
      <c r="CV63" s="97">
        <f>Seniori!CV58</f>
        <v>0</v>
      </c>
      <c r="CW63" s="97">
        <f>Seniori!CW58</f>
        <v>0</v>
      </c>
      <c r="CX63" s="97">
        <f>Seniori!CX58</f>
        <v>0</v>
      </c>
      <c r="CY63" s="97">
        <f>Seniori!CY58</f>
        <v>0</v>
      </c>
      <c r="CZ63" s="97">
        <f>Seniori!CZ58</f>
        <v>0</v>
      </c>
      <c r="DA63" s="97">
        <f>Seniori!DA58</f>
        <v>0</v>
      </c>
      <c r="DB63" s="97">
        <f>Seniori!DB58</f>
        <v>0</v>
      </c>
      <c r="DC63" s="97">
        <f>Seniori!DC58</f>
        <v>0</v>
      </c>
      <c r="DD63" s="97">
        <f>Seniori!DD58</f>
        <v>0</v>
      </c>
      <c r="DE63" s="97">
        <f>Seniori!DE58</f>
        <v>0</v>
      </c>
      <c r="DF63" s="97">
        <f>Seniori!DF58</f>
        <v>0</v>
      </c>
      <c r="DG63" s="97">
        <f>Seniori!DG58</f>
        <v>0</v>
      </c>
      <c r="DH63" s="97">
        <f>Seniori!DH58</f>
        <v>0</v>
      </c>
      <c r="DI63" s="97">
        <f>Seniori!DI58</f>
        <v>0</v>
      </c>
      <c r="DJ63" s="97">
        <f>Seniori!DJ58</f>
        <v>0</v>
      </c>
      <c r="DK63" s="97">
        <f>Seniori!DK58</f>
        <v>0</v>
      </c>
      <c r="DL63" s="97">
        <f>Seniori!DL58</f>
        <v>0</v>
      </c>
      <c r="DM63" s="97">
        <f>Seniori!DM58</f>
        <v>0</v>
      </c>
      <c r="DN63" s="97">
        <f>Seniori!DN58</f>
        <v>0</v>
      </c>
      <c r="DO63" s="97">
        <f>Seniori!DO58</f>
        <v>0</v>
      </c>
      <c r="DP63" s="97">
        <f>Seniori!DP58</f>
        <v>0</v>
      </c>
      <c r="DQ63" s="97">
        <f>Seniori!DQ58</f>
        <v>0</v>
      </c>
      <c r="DR63" s="97">
        <f>Seniori!DR58</f>
        <v>0</v>
      </c>
      <c r="DS63" s="97">
        <f>Seniori!DS58</f>
        <v>0</v>
      </c>
      <c r="DT63" s="97">
        <f>Seniori!DT58</f>
        <v>0</v>
      </c>
      <c r="DU63" s="97">
        <f>Seniori!DU58</f>
        <v>0</v>
      </c>
      <c r="DV63" s="97">
        <f>Seniori!DV58</f>
        <v>0</v>
      </c>
      <c r="DW63" s="97">
        <f>Seniori!DW58</f>
        <v>0</v>
      </c>
      <c r="DX63" s="97">
        <f>Seniori!DX58</f>
        <v>0</v>
      </c>
      <c r="DY63" s="97">
        <f>Seniori!DY58</f>
        <v>0</v>
      </c>
      <c r="DZ63" s="97">
        <f>Seniori!DZ58</f>
        <v>0</v>
      </c>
      <c r="EA63" s="97">
        <f>Seniori!EA58</f>
        <v>0</v>
      </c>
      <c r="EB63" s="97">
        <f>Seniori!EB58</f>
        <v>0</v>
      </c>
      <c r="EC63" s="97">
        <f>Seniori!EC58</f>
        <v>0</v>
      </c>
      <c r="ED63" s="97">
        <f>Seniori!ED58</f>
        <v>0</v>
      </c>
      <c r="EE63" s="97">
        <f>Seniori!EE58</f>
        <v>0</v>
      </c>
      <c r="EF63" s="97">
        <f>Seniori!EF58</f>
        <v>0</v>
      </c>
      <c r="EG63" s="97">
        <f>Seniori!EG58</f>
        <v>0</v>
      </c>
      <c r="EH63" s="97">
        <f>Seniori!EH58</f>
        <v>0</v>
      </c>
      <c r="EI63" s="97">
        <f>Seniori!EI58</f>
        <v>0</v>
      </c>
      <c r="EJ63" s="97">
        <f>Seniori!EJ58</f>
        <v>0</v>
      </c>
      <c r="EK63" s="97">
        <f>Seniori!EK58</f>
        <v>0</v>
      </c>
      <c r="EL63" s="97">
        <f>Seniori!EL58</f>
        <v>0</v>
      </c>
      <c r="EM63" s="97">
        <f>Seniori!EM58</f>
        <v>0</v>
      </c>
      <c r="EN63" s="97">
        <f>Seniori!EN58</f>
        <v>0</v>
      </c>
      <c r="EO63" s="97">
        <f>Seniori!EO58</f>
        <v>0</v>
      </c>
      <c r="EP63" s="97">
        <f>Seniori!EP58</f>
        <v>0</v>
      </c>
      <c r="EQ63" s="97">
        <f>Seniori!EQ58</f>
        <v>0</v>
      </c>
      <c r="ER63" s="97">
        <f>Seniori!ER58</f>
        <v>0</v>
      </c>
      <c r="ES63" s="97">
        <f>Seniori!ES58</f>
        <v>0</v>
      </c>
      <c r="ET63" s="97">
        <f>Seniori!ET58</f>
        <v>0</v>
      </c>
      <c r="EU63" s="97">
        <f>Seniori!EU58</f>
        <v>0</v>
      </c>
      <c r="EV63" s="97">
        <f>Seniori!EV58</f>
        <v>0</v>
      </c>
      <c r="EW63" s="97">
        <f>Seniori!EW58</f>
        <v>0</v>
      </c>
      <c r="EX63" s="97">
        <f>Seniori!EX58</f>
        <v>0</v>
      </c>
      <c r="EY63" s="97">
        <f>Seniori!EY58</f>
        <v>0</v>
      </c>
      <c r="EZ63" s="97">
        <f>Seniori!EZ58</f>
        <v>0</v>
      </c>
      <c r="FA63" s="97">
        <f>Seniori!FA58</f>
        <v>0</v>
      </c>
      <c r="FB63" s="97">
        <f>Seniori!FB58</f>
        <v>0</v>
      </c>
      <c r="FC63" s="97">
        <f>Seniori!FC58</f>
        <v>0</v>
      </c>
      <c r="FD63" s="97">
        <f>Seniori!FD58</f>
        <v>0</v>
      </c>
      <c r="FE63" s="97">
        <f>Seniori!FE58</f>
        <v>0</v>
      </c>
      <c r="FF63" s="97">
        <f>Seniori!FF58</f>
        <v>0</v>
      </c>
      <c r="FG63" s="97">
        <f>Seniori!FG58</f>
        <v>0</v>
      </c>
      <c r="FH63" s="97">
        <f>Seniori!FH58</f>
        <v>0</v>
      </c>
      <c r="FI63" s="97">
        <f>Seniori!FI58</f>
        <v>0</v>
      </c>
      <c r="FJ63" s="97">
        <f>Seniori!FJ58</f>
        <v>0</v>
      </c>
      <c r="FK63" s="97">
        <f>Seniori!FK58</f>
        <v>0</v>
      </c>
      <c r="FL63" s="97">
        <f>Seniori!FL58</f>
        <v>0</v>
      </c>
      <c r="FM63" s="97">
        <f>Seniori!FM58</f>
        <v>0</v>
      </c>
      <c r="FN63" s="97">
        <f>Seniori!FN58</f>
        <v>0</v>
      </c>
      <c r="FO63" s="97">
        <f>Seniori!FO58</f>
        <v>0</v>
      </c>
      <c r="FP63" s="97">
        <f>Seniori!FP58</f>
        <v>0</v>
      </c>
      <c r="FQ63" s="97">
        <f>Seniori!FQ58</f>
        <v>0</v>
      </c>
      <c r="FR63" s="97">
        <f>Seniori!FR58</f>
        <v>0</v>
      </c>
      <c r="FS63" s="97">
        <f>Seniori!FS58</f>
        <v>0</v>
      </c>
      <c r="FT63" s="97">
        <f>Seniori!FT58</f>
        <v>0</v>
      </c>
      <c r="FU63" s="97">
        <f>Seniori!FU58</f>
        <v>0</v>
      </c>
      <c r="FV63" s="97">
        <f>Seniori!FV58</f>
        <v>0</v>
      </c>
      <c r="FW63" s="97">
        <f>Seniori!FW58</f>
        <v>0</v>
      </c>
      <c r="FX63" s="97">
        <f>Seniori!FX58</f>
        <v>0</v>
      </c>
      <c r="FY63" s="97">
        <f>Seniori!FY58</f>
        <v>0</v>
      </c>
      <c r="FZ63" s="97">
        <f>Seniori!FZ58</f>
        <v>0</v>
      </c>
      <c r="GA63" s="97">
        <f>Seniori!GA58</f>
        <v>0</v>
      </c>
      <c r="GB63" s="97">
        <f>Seniori!GB58</f>
        <v>0</v>
      </c>
      <c r="GC63" s="97">
        <f>Seniori!GC58</f>
        <v>0</v>
      </c>
      <c r="GD63" s="97">
        <f>Seniori!GD58</f>
        <v>0</v>
      </c>
      <c r="GE63" s="97">
        <f>Seniori!GE58</f>
        <v>7</v>
      </c>
      <c r="GF63" s="97">
        <f>Seniori!GF58</f>
        <v>1</v>
      </c>
      <c r="GG63" s="97">
        <f>Seniori!GG58</f>
        <v>0</v>
      </c>
      <c r="GH63" s="97">
        <f>Seniori!GH58</f>
        <v>0</v>
      </c>
      <c r="GI63" s="97">
        <f>Seniori!GI58</f>
        <v>0</v>
      </c>
      <c r="GJ63" s="97">
        <f>Seniori!GJ58</f>
        <v>0</v>
      </c>
      <c r="GK63" s="97">
        <f>Seniori!GK58</f>
        <v>0</v>
      </c>
      <c r="GL63" s="97">
        <f>Seniori!GL58</f>
        <v>0</v>
      </c>
      <c r="GM63" s="97">
        <f>Seniori!GM58</f>
        <v>0</v>
      </c>
      <c r="GN63" s="97">
        <f>Seniori!GN58</f>
        <v>0</v>
      </c>
      <c r="GO63" s="97">
        <f>Seniori!GO58</f>
        <v>0</v>
      </c>
      <c r="GP63" s="97">
        <f>Seniori!GP58</f>
        <v>0</v>
      </c>
      <c r="GQ63" s="97">
        <f>Seniori!GQ58</f>
        <v>0</v>
      </c>
      <c r="GR63" s="97">
        <f>Seniori!GR58</f>
        <v>0</v>
      </c>
      <c r="GS63" s="97">
        <f>Seniori!GS58</f>
        <v>0</v>
      </c>
      <c r="GT63" s="97">
        <f>Seniori!GT58</f>
        <v>0</v>
      </c>
      <c r="GU63" s="97">
        <f>Seniori!GU58</f>
        <v>0</v>
      </c>
      <c r="GV63" s="97">
        <f>Seniori!GV58</f>
        <v>0</v>
      </c>
      <c r="GW63" s="97">
        <f>Seniori!GW58</f>
        <v>0</v>
      </c>
      <c r="GX63" s="97">
        <f>Seniori!GX58</f>
        <v>0</v>
      </c>
      <c r="GY63" s="97">
        <f>Seniori!GY58</f>
        <v>0</v>
      </c>
      <c r="GZ63" s="97">
        <f>Seniori!GZ58</f>
        <v>0</v>
      </c>
      <c r="HA63" s="97">
        <f>Seniori!HA58</f>
        <v>0</v>
      </c>
      <c r="HB63" s="97">
        <f>Seniori!HB58</f>
        <v>0</v>
      </c>
      <c r="HC63" s="97">
        <f>Seniori!HC58</f>
        <v>0</v>
      </c>
      <c r="HD63" s="97">
        <f>Seniori!HD58</f>
        <v>0</v>
      </c>
      <c r="HE63" s="97">
        <f>Seniori!HE58</f>
        <v>0</v>
      </c>
      <c r="HF63" s="97">
        <f>Seniori!HF58</f>
        <v>0</v>
      </c>
      <c r="HG63" s="97">
        <f>Seniori!HG58</f>
        <v>0</v>
      </c>
      <c r="HH63" s="97">
        <f>Seniori!HH58</f>
        <v>0</v>
      </c>
      <c r="HI63" s="97">
        <f>Seniori!HI58</f>
        <v>0</v>
      </c>
      <c r="HJ63" s="97">
        <f>Seniori!HJ58</f>
        <v>0</v>
      </c>
      <c r="HK63" s="97">
        <f>Seniori!HK58</f>
        <v>0</v>
      </c>
      <c r="HL63" s="97">
        <f>Seniori!HL58</f>
        <v>0</v>
      </c>
      <c r="HM63" s="97">
        <f>Seniori!HM58</f>
        <v>0</v>
      </c>
      <c r="HN63" s="97">
        <f>Seniori!HN58</f>
        <v>0</v>
      </c>
      <c r="HO63" s="97">
        <f>Seniori!HO58</f>
        <v>4</v>
      </c>
      <c r="HP63" s="97">
        <f>Seniori!HP58</f>
        <v>6</v>
      </c>
      <c r="HQ63" s="97">
        <f>Seniori!HQ58</f>
        <v>0</v>
      </c>
      <c r="HR63" s="97">
        <f>Seniori!HR58</f>
        <v>0</v>
      </c>
      <c r="HS63" s="97">
        <f>Seniori!HS58</f>
        <v>0</v>
      </c>
      <c r="HT63" s="97">
        <f>Seniori!HT58</f>
        <v>0</v>
      </c>
      <c r="HU63" s="97">
        <f>Seniori!HU58</f>
        <v>0</v>
      </c>
      <c r="HV63" s="97">
        <f>Seniori!HV58</f>
        <v>0</v>
      </c>
      <c r="HW63" s="97">
        <f>Seniori!HW58</f>
        <v>0</v>
      </c>
      <c r="HX63" s="97">
        <f>Seniori!HX58</f>
        <v>0</v>
      </c>
      <c r="HY63" s="97">
        <f>Seniori!HY58</f>
        <v>0</v>
      </c>
      <c r="HZ63" s="97">
        <f>Seniori!HZ58</f>
        <v>0</v>
      </c>
      <c r="IA63" s="97">
        <f>Seniori!IA58</f>
        <v>0</v>
      </c>
      <c r="IB63" s="97">
        <f>Seniori!IB58</f>
        <v>0</v>
      </c>
      <c r="IC63" s="97">
        <f>Seniori!IC58</f>
        <v>0</v>
      </c>
      <c r="ID63" s="97">
        <f>Seniori!ID58</f>
        <v>0</v>
      </c>
      <c r="IE63" s="97">
        <f>Seniori!IE58</f>
        <v>0</v>
      </c>
      <c r="IF63" s="97">
        <f>Seniori!IF58</f>
        <v>0</v>
      </c>
      <c r="IG63" s="97">
        <f>Seniori!IG58</f>
        <v>0</v>
      </c>
      <c r="IH63" s="97">
        <f>Seniori!IH58</f>
        <v>0</v>
      </c>
      <c r="II63" s="97">
        <f>Seniori!II58</f>
        <v>0</v>
      </c>
      <c r="IJ63" s="97">
        <f>Seniori!IJ58</f>
        <v>0</v>
      </c>
      <c r="IK63" s="97">
        <f>Seniori!IK58</f>
        <v>0</v>
      </c>
      <c r="IL63" s="97">
        <f>Seniori!IL58</f>
        <v>0</v>
      </c>
      <c r="IM63" s="97">
        <f>Seniori!IM58</f>
        <v>0</v>
      </c>
      <c r="IN63" s="97">
        <f>Seniori!IN58</f>
        <v>0</v>
      </c>
      <c r="IO63" s="97">
        <f>Seniori!IO58</f>
        <v>0</v>
      </c>
      <c r="IP63" s="97">
        <f>Seniori!IP58</f>
        <v>0</v>
      </c>
      <c r="IQ63" s="97">
        <f>Seniori!IQ58</f>
        <v>0</v>
      </c>
      <c r="IR63" s="97">
        <f>Seniori!IR58</f>
        <v>0</v>
      </c>
      <c r="IS63" s="97">
        <f>Seniori!IS58</f>
        <v>0</v>
      </c>
      <c r="IT63" s="97">
        <f>Seniori!IT58</f>
        <v>0</v>
      </c>
      <c r="IU63" s="97">
        <f>Seniori!IU58</f>
        <v>0</v>
      </c>
      <c r="IV63" s="97">
        <f>Seniori!IV58</f>
        <v>0</v>
      </c>
      <c r="IW63" s="97">
        <f>Seniori!IW58</f>
        <v>0</v>
      </c>
      <c r="IX63" s="97">
        <f>Seniori!IX58</f>
        <v>0</v>
      </c>
      <c r="IY63" s="97">
        <f>Seniori!IY58</f>
        <v>0</v>
      </c>
      <c r="IZ63" s="97">
        <f>Seniori!IZ58</f>
        <v>0</v>
      </c>
      <c r="JA63" s="97">
        <f>Seniori!JA58</f>
        <v>0</v>
      </c>
      <c r="JB63" s="97">
        <f>Seniori!JB58</f>
        <v>0</v>
      </c>
      <c r="JC63" s="97">
        <f>Seniori!JC58</f>
        <v>0</v>
      </c>
      <c r="JD63" s="97">
        <f>Seniori!JD58</f>
        <v>0</v>
      </c>
      <c r="JE63" s="97">
        <f>Seniori!JE58</f>
        <v>0</v>
      </c>
      <c r="JF63" s="97">
        <f>Seniori!JF58</f>
        <v>0</v>
      </c>
      <c r="JG63" s="97">
        <f>Seniori!JG58</f>
        <v>0</v>
      </c>
      <c r="JH63" s="97">
        <f>Seniori!JH58</f>
        <v>0</v>
      </c>
      <c r="JI63" s="97">
        <f>Seniori!JI58</f>
        <v>0</v>
      </c>
      <c r="JJ63" s="97">
        <f>Seniori!JJ58</f>
        <v>0</v>
      </c>
      <c r="JK63" s="97">
        <f>Seniori!JK58</f>
        <v>0</v>
      </c>
      <c r="JL63" s="97">
        <f>Seniori!JL58</f>
        <v>0</v>
      </c>
      <c r="JM63" s="97">
        <f>Seniori!JM58</f>
        <v>0</v>
      </c>
      <c r="JN63" s="97">
        <f>Seniori!JN58</f>
        <v>0</v>
      </c>
      <c r="JO63" s="97">
        <f>Seniori!JO58</f>
        <v>0</v>
      </c>
      <c r="JP63" s="97">
        <f>Seniori!JP58</f>
        <v>0</v>
      </c>
      <c r="JQ63" s="97">
        <f>Seniori!JQ58</f>
        <v>0</v>
      </c>
      <c r="JR63" s="97">
        <f>Seniori!JR58</f>
        <v>0</v>
      </c>
      <c r="JS63" s="97">
        <f>Seniori!JS58</f>
        <v>0</v>
      </c>
      <c r="JT63" s="97">
        <f>Seniori!JT58</f>
        <v>0</v>
      </c>
      <c r="JU63" s="97">
        <f>Seniori!JU58</f>
        <v>0</v>
      </c>
      <c r="JV63" s="97">
        <f>Seniori!JV58</f>
        <v>0</v>
      </c>
      <c r="JW63" s="97">
        <f>Seniori!JW58</f>
        <v>0</v>
      </c>
      <c r="JX63" s="97">
        <f>Seniori!JX58</f>
        <v>0</v>
      </c>
      <c r="JY63" s="97">
        <f>Seniori!JY58</f>
        <v>0</v>
      </c>
      <c r="JZ63" s="97">
        <f>Seniori!JZ58</f>
        <v>0</v>
      </c>
      <c r="KA63" s="97">
        <f>Seniori!KA58</f>
        <v>0</v>
      </c>
      <c r="KB63" s="97">
        <f>Seniori!KB58</f>
        <v>0</v>
      </c>
      <c r="KC63" s="97">
        <f>Seniori!KC58</f>
        <v>0</v>
      </c>
      <c r="KD63" s="97">
        <f>Seniori!KD58</f>
        <v>0</v>
      </c>
      <c r="KE63" s="97">
        <f>Seniori!KE58</f>
        <v>0</v>
      </c>
      <c r="KF63" s="97">
        <f>Seniori!KF58</f>
        <v>0</v>
      </c>
      <c r="KG63" s="97">
        <f>Seniori!KG58</f>
        <v>0</v>
      </c>
      <c r="KH63" s="97">
        <f>Seniori!KH58</f>
        <v>0</v>
      </c>
      <c r="KI63" s="97">
        <f>Seniori!KI58</f>
        <v>0</v>
      </c>
      <c r="KJ63" s="97">
        <f>Seniori!KJ58</f>
        <v>0</v>
      </c>
      <c r="KK63" s="97">
        <f>Seniori!KK58</f>
        <v>0</v>
      </c>
      <c r="KL63" s="97">
        <f>Seniori!KL58</f>
        <v>0</v>
      </c>
      <c r="KM63" s="97">
        <f>Seniori!KM58</f>
        <v>0</v>
      </c>
      <c r="KN63" s="97">
        <f>Seniori!KN58</f>
        <v>0</v>
      </c>
      <c r="KO63" s="97">
        <f>Seniori!KO58</f>
        <v>0</v>
      </c>
      <c r="KP63" s="97">
        <f>Seniori!KP58</f>
        <v>0</v>
      </c>
      <c r="KQ63" s="97">
        <f>Seniori!KQ58</f>
        <v>0</v>
      </c>
      <c r="KR63" s="97">
        <f>Seniori!KR58</f>
        <v>0</v>
      </c>
      <c r="KS63" s="97">
        <f>Seniori!KS58</f>
        <v>0</v>
      </c>
      <c r="KT63" s="97">
        <f>Seniori!KT58</f>
        <v>0</v>
      </c>
      <c r="KU63" s="97">
        <f>Seniori!KU58</f>
        <v>0</v>
      </c>
      <c r="KV63" s="97">
        <f>Seniori!KV58</f>
        <v>0</v>
      </c>
      <c r="KW63" s="97">
        <f>Seniori!KW58</f>
        <v>0</v>
      </c>
      <c r="KX63" s="97">
        <f>Seniori!KX58</f>
        <v>0</v>
      </c>
      <c r="KY63" s="97">
        <f>Seniori!KY58</f>
        <v>0</v>
      </c>
      <c r="KZ63" s="97">
        <f>Seniori!KZ58</f>
        <v>0</v>
      </c>
      <c r="LA63" s="97">
        <f>Seniori!LA58</f>
        <v>0</v>
      </c>
      <c r="LB63" s="97">
        <f>Seniori!LB58</f>
        <v>0</v>
      </c>
      <c r="LC63" s="97">
        <f>Seniori!LC58</f>
        <v>0</v>
      </c>
      <c r="LD63" s="97">
        <f>Seniori!LD58</f>
        <v>0</v>
      </c>
      <c r="LE63" s="97">
        <f>Seniori!LE58</f>
        <v>0</v>
      </c>
      <c r="LF63" s="97">
        <f>Seniori!LF58</f>
        <v>0</v>
      </c>
      <c r="LG63" s="97">
        <f>Seniori!LG58</f>
        <v>0</v>
      </c>
      <c r="LH63" s="97">
        <f>Seniori!LH58</f>
        <v>0</v>
      </c>
      <c r="LI63" s="97">
        <f>Seniori!LI58</f>
        <v>0</v>
      </c>
      <c r="LJ63" s="97">
        <f>Seniori!LJ58</f>
        <v>0</v>
      </c>
      <c r="LK63" s="97">
        <f>Seniori!LK58</f>
        <v>0</v>
      </c>
      <c r="LL63" s="97">
        <f>Seniori!LL58</f>
        <v>0</v>
      </c>
      <c r="LM63" s="97">
        <f>Seniori!LM58</f>
        <v>0</v>
      </c>
      <c r="LN63" s="97">
        <f>Seniori!LN58</f>
        <v>0</v>
      </c>
      <c r="LO63" s="97">
        <f>Seniori!LO58</f>
        <v>0</v>
      </c>
      <c r="LP63" s="97">
        <f>Seniori!LP58</f>
        <v>0</v>
      </c>
      <c r="LQ63" s="97">
        <f>Seniori!LQ58</f>
        <v>0</v>
      </c>
      <c r="LR63" s="97">
        <f>Seniori!LR58</f>
        <v>0</v>
      </c>
      <c r="LS63" s="97">
        <f>Seniori!LS58</f>
        <v>0</v>
      </c>
      <c r="LT63" s="97">
        <f>Seniori!LT58</f>
        <v>0</v>
      </c>
      <c r="LU63" s="97">
        <f>Seniori!LU58</f>
        <v>0</v>
      </c>
      <c r="LV63" s="97">
        <f>Seniori!LV58</f>
        <v>0</v>
      </c>
      <c r="LW63" s="97">
        <f>Seniori!LW58</f>
        <v>0</v>
      </c>
      <c r="LX63" s="97">
        <f>Seniori!LX58</f>
        <v>0</v>
      </c>
      <c r="LY63" s="97">
        <f>Seniori!LY58</f>
        <v>0</v>
      </c>
      <c r="LZ63" s="97">
        <f>Seniori!LZ58</f>
        <v>0</v>
      </c>
      <c r="MA63" s="97">
        <f>Seniori!MA58</f>
        <v>0</v>
      </c>
      <c r="MB63" s="97">
        <f>Seniori!MB58</f>
        <v>0</v>
      </c>
      <c r="MC63" s="97">
        <f>Seniori!MC58</f>
        <v>0</v>
      </c>
      <c r="MD63" s="97">
        <f>Seniori!MD58</f>
        <v>0</v>
      </c>
      <c r="ME63" s="97">
        <f>Seniori!ME58</f>
        <v>0</v>
      </c>
      <c r="MF63" s="97">
        <f>Seniori!MF58</f>
        <v>0</v>
      </c>
      <c r="MG63" s="97">
        <f>Seniori!MG58</f>
        <v>0</v>
      </c>
      <c r="MH63" s="97">
        <f>Seniori!MH58</f>
        <v>0</v>
      </c>
      <c r="MI63" s="97">
        <f>Seniori!MI58</f>
        <v>0</v>
      </c>
      <c r="MJ63" s="97">
        <f>Seniori!MJ58</f>
        <v>0</v>
      </c>
      <c r="MK63" s="97">
        <f>Seniori!MK58</f>
        <v>0</v>
      </c>
      <c r="ML63" s="97">
        <f>Seniori!ML58</f>
        <v>0</v>
      </c>
      <c r="MM63" s="97">
        <f>Seniori!MM58</f>
        <v>0</v>
      </c>
      <c r="MN63" s="97">
        <f>Seniori!MN58</f>
        <v>0</v>
      </c>
      <c r="MO63" s="97">
        <f>Seniori!MO58</f>
        <v>0</v>
      </c>
      <c r="MP63" s="97">
        <f>Seniori!MP58</f>
        <v>0</v>
      </c>
      <c r="MQ63" s="97">
        <f>Seniori!MQ58</f>
        <v>0</v>
      </c>
      <c r="MR63" s="97">
        <f>Seniori!MR58</f>
        <v>0</v>
      </c>
      <c r="MS63" s="97">
        <f>Seniori!MS58</f>
        <v>0</v>
      </c>
      <c r="MT63" s="97">
        <f>Seniori!MT58</f>
        <v>0</v>
      </c>
      <c r="MU63" s="97">
        <f>Seniori!MU58</f>
        <v>0</v>
      </c>
      <c r="MV63" s="97">
        <f>Seniori!MV58</f>
        <v>0</v>
      </c>
      <c r="MW63" s="97">
        <f>Seniori!MW58</f>
        <v>0</v>
      </c>
      <c r="MX63" s="97">
        <f>Seniori!MX58</f>
        <v>0</v>
      </c>
      <c r="MY63" s="97">
        <f>Seniori!MY58</f>
        <v>0</v>
      </c>
      <c r="MZ63" s="97">
        <f>Seniori!MZ58</f>
        <v>0</v>
      </c>
      <c r="NA63" s="97">
        <f>Seniori!NA58</f>
        <v>0</v>
      </c>
      <c r="NB63" s="97">
        <f>Seniori!NB58</f>
        <v>0</v>
      </c>
      <c r="NC63" s="97">
        <f>Seniori!NC58</f>
        <v>0</v>
      </c>
      <c r="ND63" s="97">
        <f>Seniori!ND58</f>
        <v>0</v>
      </c>
      <c r="NE63" s="97">
        <f>Seniori!NE58</f>
        <v>0</v>
      </c>
      <c r="NF63" s="97">
        <f>Seniori!NF58</f>
        <v>0</v>
      </c>
      <c r="NG63" s="97">
        <f>Seniori!NG58</f>
        <v>0</v>
      </c>
      <c r="NH63" s="97">
        <f>Seniori!NH58</f>
        <v>0</v>
      </c>
      <c r="NI63" s="97">
        <f>Seniori!NI58</f>
        <v>0</v>
      </c>
      <c r="NJ63" s="97">
        <f>Seniori!NJ58</f>
        <v>0</v>
      </c>
      <c r="NK63" s="97">
        <f>Seniori!NK58</f>
        <v>0</v>
      </c>
      <c r="NL63" s="97">
        <f>Seniori!NL58</f>
        <v>0</v>
      </c>
      <c r="NM63" s="97">
        <f>Seniori!NM58</f>
        <v>0</v>
      </c>
      <c r="NN63" s="97">
        <f>Seniori!NN58</f>
        <v>0</v>
      </c>
      <c r="NO63" s="97">
        <f>Seniori!NO58</f>
        <v>0</v>
      </c>
      <c r="NP63" s="97">
        <f>Seniori!NP58</f>
        <v>0</v>
      </c>
      <c r="NQ63" s="97">
        <f>Seniori!NQ58</f>
        <v>0</v>
      </c>
      <c r="NR63" s="97">
        <f>Seniori!NR58</f>
        <v>0</v>
      </c>
      <c r="NS63" s="97">
        <f>Seniori!NS58</f>
        <v>0</v>
      </c>
      <c r="NT63" s="97">
        <f>Seniori!NT58</f>
        <v>0</v>
      </c>
      <c r="NU63" s="97">
        <f>Seniori!NU58</f>
        <v>0</v>
      </c>
      <c r="NV63" s="97">
        <f>Seniori!NV58</f>
        <v>0</v>
      </c>
      <c r="NW63" s="97">
        <f>Seniori!NW58</f>
        <v>0</v>
      </c>
      <c r="NX63" s="97">
        <f>Seniori!NX58</f>
        <v>0</v>
      </c>
      <c r="NY63" s="97">
        <f>Seniori!NY58</f>
        <v>0</v>
      </c>
      <c r="NZ63" s="97">
        <f>Seniori!NZ58</f>
        <v>0</v>
      </c>
      <c r="OA63" s="97">
        <f>Seniori!OA58</f>
        <v>0</v>
      </c>
      <c r="OB63" s="97">
        <f>Seniori!OB58</f>
        <v>0</v>
      </c>
      <c r="OC63" s="97">
        <f>Seniori!OC58</f>
        <v>0</v>
      </c>
      <c r="OD63" s="97">
        <f>Seniori!OD58</f>
        <v>0</v>
      </c>
      <c r="OE63" s="97">
        <f>Seniori!OE58</f>
        <v>0</v>
      </c>
      <c r="OF63" s="97">
        <f>Seniori!OF58</f>
        <v>0</v>
      </c>
      <c r="OG63" s="97">
        <f>Seniori!OG58</f>
        <v>0</v>
      </c>
      <c r="OH63" s="97">
        <f>Seniori!OH58</f>
        <v>0</v>
      </c>
      <c r="OI63" s="97">
        <f>Seniori!OI58</f>
        <v>0</v>
      </c>
      <c r="OJ63" s="97">
        <f>Seniori!OJ58</f>
        <v>0</v>
      </c>
      <c r="OK63" s="97">
        <f>Seniori!OK58</f>
        <v>0</v>
      </c>
      <c r="OL63" s="97">
        <f>Seniori!OL58</f>
        <v>0</v>
      </c>
      <c r="OM63" s="97">
        <f>Seniori!OM58</f>
        <v>0</v>
      </c>
      <c r="ON63" s="97">
        <f>Seniori!ON58</f>
        <v>0</v>
      </c>
      <c r="OO63" s="97">
        <f>Seniori!OO58</f>
        <v>0</v>
      </c>
      <c r="OP63" s="97">
        <f>Seniori!OP58</f>
        <v>0</v>
      </c>
      <c r="OQ63" s="97">
        <f>Seniori!OQ58</f>
        <v>0</v>
      </c>
      <c r="OR63" s="97">
        <f>Seniori!OR58</f>
        <v>0</v>
      </c>
      <c r="OS63" s="97">
        <f>Seniori!OS58</f>
        <v>0</v>
      </c>
      <c r="OT63" s="97">
        <f>Seniori!OT58</f>
        <v>0</v>
      </c>
      <c r="OU63" s="97">
        <f>Seniori!OU58</f>
        <v>0</v>
      </c>
      <c r="OV63" s="97">
        <f>Seniori!OV58</f>
        <v>0</v>
      </c>
      <c r="OW63" s="97">
        <f>Seniori!OW58</f>
        <v>0</v>
      </c>
      <c r="OX63" s="97">
        <f>Seniori!OX58</f>
        <v>0</v>
      </c>
      <c r="OY63" s="97">
        <f>Seniori!OY58</f>
        <v>0</v>
      </c>
      <c r="OZ63" s="97">
        <f>Seniori!OZ58</f>
        <v>0</v>
      </c>
      <c r="PA63" s="97">
        <f>Seniori!PA58</f>
        <v>0</v>
      </c>
      <c r="PB63" s="97">
        <f>Seniori!PB58</f>
        <v>0</v>
      </c>
      <c r="PC63" s="97">
        <f>Seniori!PC58</f>
        <v>0</v>
      </c>
      <c r="PD63" s="97">
        <f>Seniori!PD58</f>
        <v>0</v>
      </c>
      <c r="PE63" s="97">
        <f>Seniori!PE58</f>
        <v>0</v>
      </c>
      <c r="PF63" s="97">
        <f>Seniori!PF58</f>
        <v>0</v>
      </c>
      <c r="PG63" s="97">
        <f>Seniori!PG58</f>
        <v>0</v>
      </c>
      <c r="PH63" s="97">
        <f>Seniori!PH58</f>
        <v>0</v>
      </c>
      <c r="PI63" s="97">
        <f>Seniori!PI58</f>
        <v>0</v>
      </c>
      <c r="PJ63" s="97">
        <f>Seniori!PJ58</f>
        <v>0</v>
      </c>
      <c r="PK63" s="97">
        <f>Seniori!PK58</f>
        <v>0</v>
      </c>
      <c r="PL63" s="97">
        <f>Seniori!PL58</f>
        <v>0</v>
      </c>
      <c r="PM63" s="97">
        <f>Seniori!PM58</f>
        <v>0</v>
      </c>
      <c r="PN63" s="97">
        <f>Seniori!PN58</f>
        <v>0</v>
      </c>
      <c r="PO63" s="97">
        <f>Seniori!PO58</f>
        <v>0</v>
      </c>
      <c r="PP63" s="97">
        <f>Seniori!PP58</f>
        <v>0</v>
      </c>
      <c r="PQ63" s="97">
        <f>Seniori!PQ58</f>
        <v>0</v>
      </c>
      <c r="PR63" s="97">
        <f>Seniori!PR58</f>
        <v>0</v>
      </c>
      <c r="PS63" s="97">
        <f>Seniori!PS58</f>
        <v>0</v>
      </c>
      <c r="PT63" s="97">
        <f>Seniori!PT58</f>
        <v>0</v>
      </c>
      <c r="PU63" s="97">
        <f>Seniori!PU58</f>
        <v>0</v>
      </c>
      <c r="PV63" s="97">
        <f>Seniori!PV58</f>
        <v>0</v>
      </c>
      <c r="PW63" s="97">
        <f>Seniori!PW58</f>
        <v>0</v>
      </c>
      <c r="PX63" s="97">
        <f>Seniori!PX58</f>
        <v>0</v>
      </c>
      <c r="PY63" s="97">
        <f>Seniori!PY58</f>
        <v>0</v>
      </c>
      <c r="PZ63" s="97">
        <f>Seniori!PZ58</f>
        <v>0</v>
      </c>
      <c r="QA63" s="97">
        <f>Seniori!QA58</f>
        <v>0</v>
      </c>
      <c r="QB63" s="97">
        <f>Seniori!QB58</f>
        <v>0</v>
      </c>
      <c r="QC63" s="97">
        <f>Seniori!QC58</f>
        <v>0</v>
      </c>
      <c r="QD63" s="97">
        <f>Seniori!QD58</f>
        <v>0</v>
      </c>
      <c r="QE63" s="97">
        <f>Seniori!QE58</f>
        <v>0</v>
      </c>
      <c r="QF63" s="97">
        <f>Seniori!QF58</f>
        <v>0</v>
      </c>
      <c r="QG63" s="97">
        <f>Seniori!QG58</f>
        <v>0</v>
      </c>
      <c r="QH63" s="97">
        <f>Seniori!QH58</f>
        <v>0</v>
      </c>
      <c r="QI63" s="97">
        <f>Seniori!QI58</f>
        <v>0</v>
      </c>
      <c r="QJ63" s="97">
        <f>Seniori!QJ58</f>
        <v>0</v>
      </c>
      <c r="QK63" s="97">
        <f>Seniori!QK58</f>
        <v>0</v>
      </c>
      <c r="QL63" s="97">
        <f>Seniori!QL58</f>
        <v>0</v>
      </c>
      <c r="QM63" s="97">
        <f>Seniori!QM58</f>
        <v>0</v>
      </c>
      <c r="QN63" s="97">
        <f>Seniori!QN58</f>
        <v>0</v>
      </c>
      <c r="QO63" s="97">
        <f>Seniori!QO58</f>
        <v>0</v>
      </c>
      <c r="QP63" s="97">
        <f>Seniori!QP58</f>
        <v>0</v>
      </c>
      <c r="QQ63" s="97">
        <f>Seniori!QQ58</f>
        <v>0</v>
      </c>
      <c r="QR63" s="97">
        <f>Seniori!QR58</f>
        <v>0</v>
      </c>
      <c r="QS63" s="97">
        <f>Seniori!QS58</f>
        <v>0</v>
      </c>
      <c r="QT63" s="97">
        <f>Seniori!QT58</f>
        <v>0</v>
      </c>
      <c r="QU63" s="97">
        <f>Seniori!QU58</f>
        <v>0</v>
      </c>
      <c r="QV63" s="97">
        <f>Seniori!QV58</f>
        <v>0</v>
      </c>
      <c r="QW63" s="97">
        <f>Seniori!QW58</f>
        <v>0</v>
      </c>
      <c r="QX63" s="97">
        <f>Seniori!QX58</f>
        <v>0</v>
      </c>
      <c r="QY63" s="97">
        <f>Seniori!QY58</f>
        <v>0</v>
      </c>
      <c r="QZ63" s="97">
        <f>Seniori!QZ58</f>
        <v>0</v>
      </c>
      <c r="RA63" s="97">
        <f>Seniori!RA58</f>
        <v>0</v>
      </c>
      <c r="RB63" s="97">
        <f>Seniori!RB58</f>
        <v>0</v>
      </c>
      <c r="RC63" s="97">
        <f>Seniori!RC58</f>
        <v>0</v>
      </c>
      <c r="RD63" s="97">
        <f>Seniori!RD58</f>
        <v>0</v>
      </c>
      <c r="RE63" s="97">
        <f>Seniori!RE58</f>
        <v>0</v>
      </c>
      <c r="RF63" s="97">
        <f>Seniori!RF58</f>
        <v>0</v>
      </c>
      <c r="RG63" s="97">
        <f>Seniori!RG58</f>
        <v>0</v>
      </c>
      <c r="RH63" s="97">
        <f>Seniori!RH58</f>
        <v>0</v>
      </c>
      <c r="RI63" s="97">
        <f>Seniori!RI58</f>
        <v>0</v>
      </c>
      <c r="RJ63" s="97">
        <f>Seniori!RJ58</f>
        <v>0</v>
      </c>
      <c r="RK63" s="97">
        <f>Seniori!RK58</f>
        <v>0</v>
      </c>
      <c r="RL63" s="97">
        <f>Seniori!RL58</f>
        <v>0</v>
      </c>
      <c r="RM63" s="97">
        <f>Seniori!RM58</f>
        <v>0</v>
      </c>
      <c r="RN63" s="97">
        <f>Seniori!RN58</f>
        <v>0</v>
      </c>
      <c r="RO63" s="97">
        <f>Seniori!RO58</f>
        <v>0</v>
      </c>
      <c r="RP63" s="97">
        <f>Seniori!RP58</f>
        <v>0</v>
      </c>
      <c r="RQ63" s="97">
        <f>Seniori!RQ58</f>
        <v>0</v>
      </c>
      <c r="RR63" s="97">
        <f>Seniori!RR58</f>
        <v>0</v>
      </c>
      <c r="RS63" s="97">
        <f>Seniori!RS58</f>
        <v>0</v>
      </c>
      <c r="RT63" s="97">
        <f>Seniori!RT58</f>
        <v>0</v>
      </c>
      <c r="RU63" s="97">
        <f>Seniori!RU58</f>
        <v>0</v>
      </c>
      <c r="RV63" s="97">
        <f>Seniori!RV58</f>
        <v>0</v>
      </c>
      <c r="RW63" s="97">
        <f>Seniori!RW58</f>
        <v>0</v>
      </c>
      <c r="RX63" s="97">
        <f>Seniori!RX58</f>
        <v>0</v>
      </c>
      <c r="RY63" s="97">
        <f>Seniori!RY58</f>
        <v>0</v>
      </c>
      <c r="RZ63" s="97">
        <f>Seniori!RZ58</f>
        <v>0</v>
      </c>
      <c r="SA63" s="97">
        <f>Seniori!SA58</f>
        <v>0</v>
      </c>
      <c r="SB63" s="97">
        <f>Seniori!SB58</f>
        <v>0</v>
      </c>
      <c r="SC63" s="97">
        <f>Seniori!SC58</f>
        <v>0</v>
      </c>
      <c r="SD63" s="97">
        <f>Seniori!SD58</f>
        <v>0</v>
      </c>
      <c r="SE63" s="97">
        <f>Seniori!SE58</f>
        <v>0</v>
      </c>
      <c r="SF63" s="97">
        <f>Seniori!SF58</f>
        <v>0</v>
      </c>
      <c r="SG63" s="97">
        <f>Seniori!SG58</f>
        <v>0</v>
      </c>
      <c r="SH63" s="97">
        <f>Seniori!SH58</f>
        <v>0</v>
      </c>
      <c r="SI63" s="97">
        <f>Seniori!SI58</f>
        <v>0</v>
      </c>
      <c r="SJ63" s="97">
        <f>Seniori!SJ58</f>
        <v>0</v>
      </c>
      <c r="SK63" s="97">
        <f>Seniori!SK58</f>
        <v>0</v>
      </c>
      <c r="SL63" s="97">
        <f>Seniori!SL58</f>
        <v>0</v>
      </c>
      <c r="SM63" s="97">
        <f>Seniori!SM58</f>
        <v>0</v>
      </c>
      <c r="SN63" s="97">
        <f>Seniori!SN58</f>
        <v>0</v>
      </c>
      <c r="SO63" s="97">
        <f>Seniori!SO58</f>
        <v>0</v>
      </c>
      <c r="SP63" s="97">
        <f>Seniori!SP58</f>
        <v>0</v>
      </c>
      <c r="SQ63" s="97">
        <f>Seniori!SQ58</f>
        <v>0</v>
      </c>
      <c r="SR63" s="97">
        <f>Seniori!SR58</f>
        <v>0</v>
      </c>
      <c r="SS63" s="97">
        <f>Seniori!SS58</f>
        <v>0</v>
      </c>
      <c r="ST63" s="97">
        <f>Seniori!ST58</f>
        <v>0</v>
      </c>
      <c r="SU63" s="97">
        <f>Seniori!SU58</f>
        <v>0</v>
      </c>
      <c r="SV63" s="97">
        <f>Seniori!SV58</f>
        <v>0</v>
      </c>
      <c r="SW63" s="97">
        <f>Seniori!SW58</f>
        <v>0</v>
      </c>
      <c r="SX63" s="97">
        <f>Seniori!SX58</f>
        <v>0</v>
      </c>
      <c r="SY63" s="97">
        <f>Seniori!SY58</f>
        <v>0</v>
      </c>
      <c r="SZ63" s="97">
        <f>Seniori!SZ58</f>
        <v>0</v>
      </c>
      <c r="TA63" s="97">
        <f>Seniori!TA58</f>
        <v>0</v>
      </c>
      <c r="TB63" s="97">
        <f>Seniori!TB58</f>
        <v>0</v>
      </c>
    </row>
    <row r="64" spans="1:522" s="1" customFormat="1" ht="18" customHeight="1" x14ac:dyDescent="0.2">
      <c r="A64" s="12"/>
      <c r="B64" s="11" t="s">
        <v>180</v>
      </c>
      <c r="D64" s="1">
        <v>2019</v>
      </c>
      <c r="E64" s="4" t="s">
        <v>34</v>
      </c>
      <c r="F64" s="9">
        <v>2093</v>
      </c>
      <c r="G64" s="9" t="s">
        <v>96</v>
      </c>
      <c r="H64" s="4" t="s">
        <v>35</v>
      </c>
      <c r="I64" s="1">
        <f t="shared" si="0"/>
        <v>18</v>
      </c>
      <c r="J64" s="12">
        <f>Tabuľka3[[#This Row],[Stĺpec9]]</f>
        <v>18</v>
      </c>
      <c r="K64" s="97">
        <f>Seniori!K41</f>
        <v>0</v>
      </c>
      <c r="L64" s="97">
        <f>Seniori!L41</f>
        <v>0</v>
      </c>
      <c r="M64" s="97">
        <f>Seniori!M41</f>
        <v>0</v>
      </c>
      <c r="N64" s="97">
        <f>Seniori!N41</f>
        <v>0</v>
      </c>
      <c r="O64" s="97">
        <f>Seniori!O41</f>
        <v>0</v>
      </c>
      <c r="P64" s="97">
        <f>Seniori!P41</f>
        <v>0</v>
      </c>
      <c r="Q64" s="97">
        <f>Seniori!Q41</f>
        <v>0</v>
      </c>
      <c r="R64" s="97">
        <f>Seniori!R41</f>
        <v>0</v>
      </c>
      <c r="S64" s="97">
        <f>Seniori!S41</f>
        <v>0</v>
      </c>
      <c r="T64" s="97">
        <f>Seniori!T41</f>
        <v>0</v>
      </c>
      <c r="U64" s="97">
        <f>Seniori!U41</f>
        <v>0</v>
      </c>
      <c r="V64" s="97">
        <f>Seniori!V41</f>
        <v>0</v>
      </c>
      <c r="W64" s="97">
        <f>Seniori!W41</f>
        <v>0</v>
      </c>
      <c r="X64" s="97">
        <f>Seniori!X41</f>
        <v>0</v>
      </c>
      <c r="Y64" s="97">
        <f>Seniori!Y41</f>
        <v>0</v>
      </c>
      <c r="Z64" s="97">
        <f>Seniori!Z41</f>
        <v>0</v>
      </c>
      <c r="AA64" s="97">
        <f>Seniori!AA41</f>
        <v>0</v>
      </c>
      <c r="AB64" s="97">
        <f>Seniori!AB41</f>
        <v>0</v>
      </c>
      <c r="AC64" s="97">
        <f>Seniori!AC41</f>
        <v>0</v>
      </c>
      <c r="AD64" s="97">
        <f>Seniori!AD41</f>
        <v>0</v>
      </c>
      <c r="AE64" s="97">
        <f>Seniori!AE41</f>
        <v>0</v>
      </c>
      <c r="AF64" s="97">
        <f>Seniori!AF41</f>
        <v>0</v>
      </c>
      <c r="AG64" s="97">
        <f>Seniori!AG41</f>
        <v>0</v>
      </c>
      <c r="AH64" s="97">
        <f>Seniori!AH41</f>
        <v>0</v>
      </c>
      <c r="AI64" s="97">
        <f>Seniori!AI41</f>
        <v>0</v>
      </c>
      <c r="AJ64" s="97">
        <f>Seniori!AJ41</f>
        <v>0</v>
      </c>
      <c r="AK64" s="97">
        <f>Seniori!AK41</f>
        <v>0</v>
      </c>
      <c r="AL64" s="97">
        <f>Seniori!AL41</f>
        <v>0</v>
      </c>
      <c r="AM64" s="97">
        <f>Seniori!AM41</f>
        <v>0</v>
      </c>
      <c r="AN64" s="97">
        <f>Seniori!AN41</f>
        <v>0</v>
      </c>
      <c r="AO64" s="97">
        <f>Seniori!AO41</f>
        <v>0</v>
      </c>
      <c r="AP64" s="97">
        <f>Seniori!AP41</f>
        <v>0</v>
      </c>
      <c r="AQ64" s="97">
        <f>Seniori!AQ41</f>
        <v>0</v>
      </c>
      <c r="AR64" s="97">
        <f>Seniori!AR41</f>
        <v>0</v>
      </c>
      <c r="AS64" s="97">
        <f>Seniori!AS41</f>
        <v>0</v>
      </c>
      <c r="AT64" s="97">
        <f>Seniori!AT41</f>
        <v>0</v>
      </c>
      <c r="AU64" s="97">
        <f>Seniori!AU41</f>
        <v>0</v>
      </c>
      <c r="AV64" s="97">
        <f>Seniori!AV41</f>
        <v>0</v>
      </c>
      <c r="AW64" s="97">
        <f>Seniori!AW41</f>
        <v>0</v>
      </c>
      <c r="AX64" s="97">
        <f>Seniori!AX41</f>
        <v>0</v>
      </c>
      <c r="AY64" s="97">
        <f>Seniori!AY41</f>
        <v>0</v>
      </c>
      <c r="AZ64" s="97">
        <f>Seniori!AZ41</f>
        <v>0</v>
      </c>
      <c r="BA64" s="97">
        <f>Seniori!BA41</f>
        <v>0</v>
      </c>
      <c r="BB64" s="97">
        <f>Seniori!BB41</f>
        <v>0</v>
      </c>
      <c r="BC64" s="97">
        <f>Seniori!BC41</f>
        <v>0</v>
      </c>
      <c r="BD64" s="97">
        <f>Seniori!BD41</f>
        <v>0</v>
      </c>
      <c r="BE64" s="97">
        <f>Seniori!BE41</f>
        <v>0</v>
      </c>
      <c r="BF64" s="97">
        <f>Seniori!BF41</f>
        <v>0</v>
      </c>
      <c r="BG64" s="97">
        <f>Seniori!BG41</f>
        <v>0</v>
      </c>
      <c r="BH64" s="97">
        <f>Seniori!BH41</f>
        <v>0</v>
      </c>
      <c r="BI64" s="97">
        <f>Seniori!BI41</f>
        <v>0</v>
      </c>
      <c r="BJ64" s="97">
        <f>Seniori!BJ41</f>
        <v>0</v>
      </c>
      <c r="BK64" s="97">
        <f>Seniori!BK41</f>
        <v>0</v>
      </c>
      <c r="BL64" s="97">
        <f>Seniori!BL41</f>
        <v>0</v>
      </c>
      <c r="BM64" s="97">
        <f>Seniori!BM41</f>
        <v>0</v>
      </c>
      <c r="BN64" s="97">
        <f>Seniori!BN41</f>
        <v>0</v>
      </c>
      <c r="BO64" s="97">
        <f>Seniori!BO41</f>
        <v>0</v>
      </c>
      <c r="BP64" s="97">
        <f>Seniori!BP41</f>
        <v>0</v>
      </c>
      <c r="BQ64" s="97">
        <f>Seniori!BQ41</f>
        <v>0</v>
      </c>
      <c r="BR64" s="97">
        <f>Seniori!BR41</f>
        <v>0</v>
      </c>
      <c r="BS64" s="97">
        <f>Seniori!BS41</f>
        <v>0</v>
      </c>
      <c r="BT64" s="97">
        <f>Seniori!BT41</f>
        <v>0</v>
      </c>
      <c r="BU64" s="97">
        <f>Seniori!BU41</f>
        <v>0</v>
      </c>
      <c r="BV64" s="97">
        <f>Seniori!BV41</f>
        <v>0</v>
      </c>
      <c r="BW64" s="97">
        <f>Seniori!BW41</f>
        <v>0</v>
      </c>
      <c r="BX64" s="97">
        <f>Seniori!BX41</f>
        <v>0</v>
      </c>
      <c r="BY64" s="97">
        <f>Seniori!BY41</f>
        <v>0</v>
      </c>
      <c r="BZ64" s="97">
        <f>Seniori!BZ41</f>
        <v>0</v>
      </c>
      <c r="CA64" s="97">
        <f>Seniori!CA41</f>
        <v>0</v>
      </c>
      <c r="CB64" s="97">
        <f>Seniori!CB41</f>
        <v>0</v>
      </c>
      <c r="CC64" s="97">
        <f>Seniori!CC41</f>
        <v>9</v>
      </c>
      <c r="CD64" s="97">
        <f>Seniori!CD41</f>
        <v>0</v>
      </c>
      <c r="CE64" s="97">
        <f>Seniori!CE41</f>
        <v>0</v>
      </c>
      <c r="CF64" s="97">
        <f>Seniori!CF41</f>
        <v>0</v>
      </c>
      <c r="CG64" s="97">
        <f>Seniori!CG41</f>
        <v>0</v>
      </c>
      <c r="CH64" s="97">
        <f>Seniori!CH41</f>
        <v>0</v>
      </c>
      <c r="CI64" s="97">
        <f>Seniori!CI41</f>
        <v>0</v>
      </c>
      <c r="CJ64" s="97">
        <f>Seniori!CJ41</f>
        <v>0</v>
      </c>
      <c r="CK64" s="97">
        <f>Seniori!CK41</f>
        <v>0</v>
      </c>
      <c r="CL64" s="97">
        <f>Seniori!CL41</f>
        <v>0</v>
      </c>
      <c r="CM64" s="97">
        <f>Seniori!CM41</f>
        <v>9</v>
      </c>
      <c r="CN64" s="97">
        <f>Seniori!CN41</f>
        <v>0</v>
      </c>
      <c r="CO64" s="97">
        <f>Seniori!CO41</f>
        <v>0</v>
      </c>
      <c r="CP64" s="97">
        <f>Seniori!CP41</f>
        <v>0</v>
      </c>
      <c r="CQ64" s="97">
        <f>Seniori!CQ41</f>
        <v>0</v>
      </c>
      <c r="CR64" s="97">
        <f>Seniori!CR41</f>
        <v>0</v>
      </c>
      <c r="CS64" s="97">
        <f>Seniori!CS41</f>
        <v>0</v>
      </c>
      <c r="CT64" s="97">
        <f>Seniori!CT41</f>
        <v>0</v>
      </c>
      <c r="CU64" s="97">
        <f>Seniori!CU41</f>
        <v>0</v>
      </c>
      <c r="CV64" s="97">
        <f>Seniori!CV41</f>
        <v>0</v>
      </c>
      <c r="CW64" s="97">
        <f>Seniori!CW41</f>
        <v>0</v>
      </c>
      <c r="CX64" s="97">
        <f>Seniori!CX41</f>
        <v>0</v>
      </c>
      <c r="CY64" s="97">
        <f>Seniori!CY41</f>
        <v>0</v>
      </c>
      <c r="CZ64" s="97">
        <f>Seniori!CZ41</f>
        <v>0</v>
      </c>
      <c r="DA64" s="97">
        <f>Seniori!DA41</f>
        <v>0</v>
      </c>
      <c r="DB64" s="97">
        <f>Seniori!DB41</f>
        <v>0</v>
      </c>
      <c r="DC64" s="97">
        <f>Seniori!DC41</f>
        <v>0</v>
      </c>
      <c r="DD64" s="97">
        <f>Seniori!DD41</f>
        <v>0</v>
      </c>
      <c r="DE64" s="97">
        <f>Seniori!DE41</f>
        <v>0</v>
      </c>
      <c r="DF64" s="97">
        <f>Seniori!DF41</f>
        <v>0</v>
      </c>
      <c r="DG64" s="97">
        <f>Seniori!DG41</f>
        <v>0</v>
      </c>
      <c r="DH64" s="97">
        <f>Seniori!DH41</f>
        <v>0</v>
      </c>
      <c r="DI64" s="97">
        <f>Seniori!DI41</f>
        <v>0</v>
      </c>
      <c r="DJ64" s="97">
        <f>Seniori!DJ41</f>
        <v>0</v>
      </c>
      <c r="DK64" s="97">
        <f>Seniori!DK41</f>
        <v>0</v>
      </c>
      <c r="DL64" s="97">
        <f>Seniori!DL41</f>
        <v>0</v>
      </c>
      <c r="DM64" s="97">
        <f>Seniori!DM41</f>
        <v>0</v>
      </c>
      <c r="DN64" s="97">
        <f>Seniori!DN41</f>
        <v>0</v>
      </c>
      <c r="DO64" s="97">
        <f>Seniori!DO41</f>
        <v>0</v>
      </c>
      <c r="DP64" s="97">
        <f>Seniori!DP41</f>
        <v>0</v>
      </c>
      <c r="DQ64" s="97">
        <f>Seniori!DQ41</f>
        <v>0</v>
      </c>
      <c r="DR64" s="97">
        <f>Seniori!DR41</f>
        <v>0</v>
      </c>
      <c r="DS64" s="97">
        <f>Seniori!DS41</f>
        <v>0</v>
      </c>
      <c r="DT64" s="97">
        <f>Seniori!DT41</f>
        <v>0</v>
      </c>
      <c r="DU64" s="97">
        <f>Seniori!DU41</f>
        <v>0</v>
      </c>
      <c r="DV64" s="97">
        <f>Seniori!DV41</f>
        <v>0</v>
      </c>
      <c r="DW64" s="97">
        <f>Seniori!DW41</f>
        <v>0</v>
      </c>
      <c r="DX64" s="97">
        <f>Seniori!DX41</f>
        <v>0</v>
      </c>
      <c r="DY64" s="97">
        <f>Seniori!DY41</f>
        <v>0</v>
      </c>
      <c r="DZ64" s="97">
        <f>Seniori!DZ41</f>
        <v>0</v>
      </c>
      <c r="EA64" s="97">
        <f>Seniori!EA41</f>
        <v>0</v>
      </c>
      <c r="EB64" s="97">
        <f>Seniori!EB41</f>
        <v>0</v>
      </c>
      <c r="EC64" s="97">
        <f>Seniori!EC41</f>
        <v>0</v>
      </c>
      <c r="ED64" s="97">
        <f>Seniori!ED41</f>
        <v>0</v>
      </c>
      <c r="EE64" s="97">
        <f>Seniori!EE41</f>
        <v>0</v>
      </c>
      <c r="EF64" s="97">
        <f>Seniori!EF41</f>
        <v>0</v>
      </c>
      <c r="EG64" s="97">
        <f>Seniori!EG41</f>
        <v>0</v>
      </c>
      <c r="EH64" s="97">
        <f>Seniori!EH41</f>
        <v>0</v>
      </c>
      <c r="EI64" s="97">
        <f>Seniori!EI41</f>
        <v>0</v>
      </c>
      <c r="EJ64" s="97">
        <f>Seniori!EJ41</f>
        <v>0</v>
      </c>
      <c r="EK64" s="97">
        <f>Seniori!EK41</f>
        <v>0</v>
      </c>
      <c r="EL64" s="97">
        <f>Seniori!EL41</f>
        <v>0</v>
      </c>
      <c r="EM64" s="97">
        <f>Seniori!EM41</f>
        <v>0</v>
      </c>
      <c r="EN64" s="97">
        <f>Seniori!EN41</f>
        <v>0</v>
      </c>
      <c r="EO64" s="97">
        <f>Seniori!EO41</f>
        <v>0</v>
      </c>
      <c r="EP64" s="97">
        <f>Seniori!EP41</f>
        <v>0</v>
      </c>
      <c r="EQ64" s="97">
        <f>Seniori!EQ41</f>
        <v>0</v>
      </c>
      <c r="ER64" s="97">
        <f>Seniori!ER41</f>
        <v>0</v>
      </c>
      <c r="ES64" s="97">
        <f>Seniori!ES41</f>
        <v>0</v>
      </c>
      <c r="ET64" s="97">
        <f>Seniori!ET41</f>
        <v>0</v>
      </c>
      <c r="EU64" s="97">
        <f>Seniori!EU41</f>
        <v>0</v>
      </c>
      <c r="EV64" s="97">
        <f>Seniori!EV41</f>
        <v>0</v>
      </c>
      <c r="EW64" s="97">
        <f>Seniori!EW41</f>
        <v>0</v>
      </c>
      <c r="EX64" s="97">
        <f>Seniori!EX41</f>
        <v>0</v>
      </c>
      <c r="EY64" s="97">
        <f>Seniori!EY41</f>
        <v>0</v>
      </c>
      <c r="EZ64" s="97">
        <f>Seniori!EZ41</f>
        <v>0</v>
      </c>
      <c r="FA64" s="97">
        <f>Seniori!FA41</f>
        <v>0</v>
      </c>
      <c r="FB64" s="97">
        <f>Seniori!FB41</f>
        <v>0</v>
      </c>
      <c r="FC64" s="97">
        <f>Seniori!FC41</f>
        <v>0</v>
      </c>
      <c r="FD64" s="97">
        <f>Seniori!FD41</f>
        <v>0</v>
      </c>
      <c r="FE64" s="97">
        <f>Seniori!FE41</f>
        <v>0</v>
      </c>
      <c r="FF64" s="97">
        <f>Seniori!FF41</f>
        <v>0</v>
      </c>
      <c r="FG64" s="97">
        <f>Seniori!FG41</f>
        <v>0</v>
      </c>
      <c r="FH64" s="97">
        <f>Seniori!FH41</f>
        <v>0</v>
      </c>
      <c r="FI64" s="97">
        <f>Seniori!FI41</f>
        <v>0</v>
      </c>
      <c r="FJ64" s="97">
        <f>Seniori!FJ41</f>
        <v>0</v>
      </c>
      <c r="FK64" s="97">
        <f>Seniori!FK41</f>
        <v>0</v>
      </c>
      <c r="FL64" s="97">
        <f>Seniori!FL41</f>
        <v>0</v>
      </c>
      <c r="FM64" s="97">
        <f>Seniori!FM41</f>
        <v>0</v>
      </c>
      <c r="FN64" s="97">
        <f>Seniori!FN41</f>
        <v>0</v>
      </c>
      <c r="FO64" s="97">
        <f>Seniori!FO41</f>
        <v>0</v>
      </c>
      <c r="FP64" s="97">
        <f>Seniori!FP41</f>
        <v>0</v>
      </c>
      <c r="FQ64" s="97">
        <f>Seniori!FQ41</f>
        <v>0</v>
      </c>
      <c r="FR64" s="97">
        <f>Seniori!FR41</f>
        <v>0</v>
      </c>
      <c r="FS64" s="97">
        <f>Seniori!FS41</f>
        <v>0</v>
      </c>
      <c r="FT64" s="97">
        <f>Seniori!FT41</f>
        <v>0</v>
      </c>
      <c r="FU64" s="97">
        <f>Seniori!FU41</f>
        <v>0</v>
      </c>
      <c r="FV64" s="97">
        <f>Seniori!FV41</f>
        <v>0</v>
      </c>
      <c r="FW64" s="97">
        <f>Seniori!FW41</f>
        <v>0</v>
      </c>
      <c r="FX64" s="97">
        <f>Seniori!FX41</f>
        <v>0</v>
      </c>
      <c r="FY64" s="97">
        <f>Seniori!FY41</f>
        <v>0</v>
      </c>
      <c r="FZ64" s="97">
        <f>Seniori!FZ41</f>
        <v>0</v>
      </c>
      <c r="GA64" s="97">
        <f>Seniori!GA41</f>
        <v>0</v>
      </c>
      <c r="GB64" s="97">
        <f>Seniori!GB41</f>
        <v>0</v>
      </c>
      <c r="GC64" s="97">
        <f>Seniori!GC41</f>
        <v>0</v>
      </c>
      <c r="GD64" s="97">
        <f>Seniori!GD41</f>
        <v>0</v>
      </c>
      <c r="GE64" s="97">
        <f>Seniori!GE41</f>
        <v>0</v>
      </c>
      <c r="GF64" s="97">
        <f>Seniori!GF41</f>
        <v>0</v>
      </c>
      <c r="GG64" s="97">
        <f>Seniori!GG41</f>
        <v>0</v>
      </c>
      <c r="GH64" s="97">
        <f>Seniori!GH41</f>
        <v>0</v>
      </c>
      <c r="GI64" s="97">
        <f>Seniori!GI41</f>
        <v>0</v>
      </c>
      <c r="GJ64" s="97">
        <f>Seniori!GJ41</f>
        <v>0</v>
      </c>
      <c r="GK64" s="97">
        <f>Seniori!GK41</f>
        <v>0</v>
      </c>
      <c r="GL64" s="97">
        <f>Seniori!GL41</f>
        <v>0</v>
      </c>
      <c r="GM64" s="97">
        <f>Seniori!GM41</f>
        <v>0</v>
      </c>
      <c r="GN64" s="97">
        <f>Seniori!GN41</f>
        <v>0</v>
      </c>
      <c r="GO64" s="97">
        <f>Seniori!GO41</f>
        <v>0</v>
      </c>
      <c r="GP64" s="97">
        <f>Seniori!GP41</f>
        <v>0</v>
      </c>
      <c r="GQ64" s="97">
        <f>Seniori!GQ41</f>
        <v>0</v>
      </c>
      <c r="GR64" s="97">
        <f>Seniori!GR41</f>
        <v>0</v>
      </c>
      <c r="GS64" s="97">
        <f>Seniori!GS41</f>
        <v>0</v>
      </c>
      <c r="GT64" s="97">
        <f>Seniori!GT41</f>
        <v>0</v>
      </c>
      <c r="GU64" s="97">
        <f>Seniori!GU41</f>
        <v>0</v>
      </c>
      <c r="GV64" s="97">
        <f>Seniori!GV41</f>
        <v>0</v>
      </c>
      <c r="GW64" s="97">
        <f>Seniori!GW41</f>
        <v>0</v>
      </c>
      <c r="GX64" s="97">
        <f>Seniori!GX41</f>
        <v>0</v>
      </c>
      <c r="GY64" s="97">
        <f>Seniori!GY41</f>
        <v>0</v>
      </c>
      <c r="GZ64" s="97">
        <f>Seniori!GZ41</f>
        <v>0</v>
      </c>
      <c r="HA64" s="97">
        <f>Seniori!HA41</f>
        <v>0</v>
      </c>
      <c r="HB64" s="97">
        <f>Seniori!HB41</f>
        <v>0</v>
      </c>
      <c r="HC64" s="97">
        <f>Seniori!HC41</f>
        <v>0</v>
      </c>
      <c r="HD64" s="97">
        <f>Seniori!HD41</f>
        <v>0</v>
      </c>
      <c r="HE64" s="97">
        <f>Seniori!HE41</f>
        <v>0</v>
      </c>
      <c r="HF64" s="97">
        <f>Seniori!HF41</f>
        <v>0</v>
      </c>
      <c r="HG64" s="97">
        <f>Seniori!HG41</f>
        <v>0</v>
      </c>
      <c r="HH64" s="97">
        <f>Seniori!HH41</f>
        <v>0</v>
      </c>
      <c r="HI64" s="97">
        <f>Seniori!HI41</f>
        <v>0</v>
      </c>
      <c r="HJ64" s="97">
        <f>Seniori!HJ41</f>
        <v>0</v>
      </c>
      <c r="HK64" s="97">
        <f>Seniori!HK41</f>
        <v>0</v>
      </c>
      <c r="HL64" s="97">
        <f>Seniori!HL41</f>
        <v>0</v>
      </c>
      <c r="HM64" s="97">
        <f>Seniori!HM41</f>
        <v>0</v>
      </c>
      <c r="HN64" s="97">
        <f>Seniori!HN41</f>
        <v>0</v>
      </c>
      <c r="HO64" s="97">
        <f>Seniori!HO41</f>
        <v>0</v>
      </c>
      <c r="HP64" s="97">
        <f>Seniori!HP41</f>
        <v>0</v>
      </c>
      <c r="HQ64" s="97">
        <f>Seniori!HQ41</f>
        <v>0</v>
      </c>
      <c r="HR64" s="97">
        <f>Seniori!HR41</f>
        <v>0</v>
      </c>
      <c r="HS64" s="97">
        <f>Seniori!HS41</f>
        <v>0</v>
      </c>
      <c r="HT64" s="97">
        <f>Seniori!HT41</f>
        <v>0</v>
      </c>
      <c r="HU64" s="97">
        <f>Seniori!HU41</f>
        <v>0</v>
      </c>
      <c r="HV64" s="97">
        <f>Seniori!HV41</f>
        <v>0</v>
      </c>
      <c r="HW64" s="97">
        <f>Seniori!HW41</f>
        <v>0</v>
      </c>
      <c r="HX64" s="97">
        <f>Seniori!HX41</f>
        <v>0</v>
      </c>
      <c r="HY64" s="97">
        <f>Seniori!HY41</f>
        <v>0</v>
      </c>
      <c r="HZ64" s="97">
        <f>Seniori!HZ41</f>
        <v>0</v>
      </c>
      <c r="IA64" s="97">
        <f>Seniori!IA41</f>
        <v>0</v>
      </c>
      <c r="IB64" s="97">
        <f>Seniori!IB41</f>
        <v>0</v>
      </c>
      <c r="IC64" s="97">
        <f>Seniori!IC41</f>
        <v>0</v>
      </c>
      <c r="ID64" s="97">
        <f>Seniori!ID41</f>
        <v>0</v>
      </c>
      <c r="IE64" s="97">
        <f>Seniori!IE41</f>
        <v>0</v>
      </c>
      <c r="IF64" s="97">
        <f>Seniori!IF41</f>
        <v>0</v>
      </c>
      <c r="IG64" s="97">
        <f>Seniori!IG41</f>
        <v>0</v>
      </c>
      <c r="IH64" s="97">
        <f>Seniori!IH41</f>
        <v>0</v>
      </c>
      <c r="II64" s="97">
        <f>Seniori!II41</f>
        <v>0</v>
      </c>
      <c r="IJ64" s="97">
        <f>Seniori!IJ41</f>
        <v>0</v>
      </c>
      <c r="IK64" s="97">
        <f>Seniori!IK41</f>
        <v>0</v>
      </c>
      <c r="IL64" s="97">
        <f>Seniori!IL41</f>
        <v>0</v>
      </c>
      <c r="IM64" s="97">
        <f>Seniori!IM41</f>
        <v>0</v>
      </c>
      <c r="IN64" s="97">
        <f>Seniori!IN41</f>
        <v>0</v>
      </c>
      <c r="IO64" s="97">
        <f>Seniori!IO41</f>
        <v>0</v>
      </c>
      <c r="IP64" s="97">
        <f>Seniori!IP41</f>
        <v>0</v>
      </c>
      <c r="IQ64" s="97">
        <f>Seniori!IQ41</f>
        <v>0</v>
      </c>
      <c r="IR64" s="97">
        <f>Seniori!IR41</f>
        <v>0</v>
      </c>
      <c r="IS64" s="97">
        <f>Seniori!IS41</f>
        <v>0</v>
      </c>
      <c r="IT64" s="97">
        <f>Seniori!IT41</f>
        <v>0</v>
      </c>
      <c r="IU64" s="97">
        <f>Seniori!IU41</f>
        <v>0</v>
      </c>
      <c r="IV64" s="97">
        <f>Seniori!IV41</f>
        <v>0</v>
      </c>
      <c r="IW64" s="97">
        <f>Seniori!IW41</f>
        <v>0</v>
      </c>
      <c r="IX64" s="97">
        <f>Seniori!IX41</f>
        <v>0</v>
      </c>
      <c r="IY64" s="97">
        <f>Seniori!IY41</f>
        <v>0</v>
      </c>
      <c r="IZ64" s="97">
        <f>Seniori!IZ41</f>
        <v>0</v>
      </c>
      <c r="JA64" s="97">
        <f>Seniori!JA41</f>
        <v>0</v>
      </c>
      <c r="JB64" s="97">
        <f>Seniori!JB41</f>
        <v>0</v>
      </c>
      <c r="JC64" s="97">
        <f>Seniori!JC41</f>
        <v>0</v>
      </c>
      <c r="JD64" s="97">
        <f>Seniori!JD41</f>
        <v>0</v>
      </c>
      <c r="JE64" s="97">
        <f>Seniori!JE41</f>
        <v>0</v>
      </c>
      <c r="JF64" s="97">
        <f>Seniori!JF41</f>
        <v>0</v>
      </c>
      <c r="JG64" s="97">
        <f>Seniori!JG41</f>
        <v>0</v>
      </c>
      <c r="JH64" s="97">
        <f>Seniori!JH41</f>
        <v>0</v>
      </c>
      <c r="JI64" s="97">
        <f>Seniori!JI41</f>
        <v>0</v>
      </c>
      <c r="JJ64" s="97">
        <f>Seniori!JJ41</f>
        <v>0</v>
      </c>
      <c r="JK64" s="97">
        <f>Seniori!JK41</f>
        <v>0</v>
      </c>
      <c r="JL64" s="97">
        <f>Seniori!JL41</f>
        <v>0</v>
      </c>
      <c r="JM64" s="97">
        <f>Seniori!JM41</f>
        <v>0</v>
      </c>
      <c r="JN64" s="97">
        <f>Seniori!JN41</f>
        <v>0</v>
      </c>
      <c r="JO64" s="97">
        <f>Seniori!JO41</f>
        <v>0</v>
      </c>
      <c r="JP64" s="97">
        <f>Seniori!JP41</f>
        <v>0</v>
      </c>
      <c r="JQ64" s="97">
        <f>Seniori!JQ41</f>
        <v>0</v>
      </c>
      <c r="JR64" s="97">
        <f>Seniori!JR41</f>
        <v>0</v>
      </c>
      <c r="JS64" s="97">
        <f>Seniori!JS41</f>
        <v>0</v>
      </c>
      <c r="JT64" s="97">
        <f>Seniori!JT41</f>
        <v>0</v>
      </c>
      <c r="JU64" s="97">
        <f>Seniori!JU41</f>
        <v>0</v>
      </c>
      <c r="JV64" s="97">
        <f>Seniori!JV41</f>
        <v>0</v>
      </c>
      <c r="JW64" s="97">
        <f>Seniori!JW41</f>
        <v>0</v>
      </c>
      <c r="JX64" s="97">
        <f>Seniori!JX41</f>
        <v>0</v>
      </c>
      <c r="JY64" s="97">
        <f>Seniori!JY41</f>
        <v>0</v>
      </c>
      <c r="JZ64" s="97">
        <f>Seniori!JZ41</f>
        <v>0</v>
      </c>
      <c r="KA64" s="97">
        <f>Seniori!KA41</f>
        <v>0</v>
      </c>
      <c r="KB64" s="97">
        <f>Seniori!KB41</f>
        <v>0</v>
      </c>
      <c r="KC64" s="97">
        <f>Seniori!KC41</f>
        <v>0</v>
      </c>
      <c r="KD64" s="97">
        <f>Seniori!KD41</f>
        <v>0</v>
      </c>
      <c r="KE64" s="97">
        <f>Seniori!KE41</f>
        <v>0</v>
      </c>
      <c r="KF64" s="97">
        <f>Seniori!KF41</f>
        <v>0</v>
      </c>
      <c r="KG64" s="97">
        <f>Seniori!KG41</f>
        <v>0</v>
      </c>
      <c r="KH64" s="97">
        <f>Seniori!KH41</f>
        <v>0</v>
      </c>
      <c r="KI64" s="97">
        <f>Seniori!KI41</f>
        <v>0</v>
      </c>
      <c r="KJ64" s="97">
        <f>Seniori!KJ41</f>
        <v>0</v>
      </c>
      <c r="KK64" s="97">
        <f>Seniori!KK41</f>
        <v>0</v>
      </c>
      <c r="KL64" s="97">
        <f>Seniori!KL41</f>
        <v>0</v>
      </c>
      <c r="KM64" s="97">
        <f>Seniori!KM41</f>
        <v>0</v>
      </c>
      <c r="KN64" s="97">
        <f>Seniori!KN41</f>
        <v>0</v>
      </c>
      <c r="KO64" s="97">
        <f>Seniori!KO41</f>
        <v>0</v>
      </c>
      <c r="KP64" s="97">
        <f>Seniori!KP41</f>
        <v>0</v>
      </c>
      <c r="KQ64" s="97">
        <f>Seniori!KQ41</f>
        <v>0</v>
      </c>
      <c r="KR64" s="97">
        <f>Seniori!KR41</f>
        <v>0</v>
      </c>
      <c r="KS64" s="97">
        <f>Seniori!KS41</f>
        <v>0</v>
      </c>
      <c r="KT64" s="97">
        <f>Seniori!KT41</f>
        <v>0</v>
      </c>
      <c r="KU64" s="97">
        <f>Seniori!KU41</f>
        <v>0</v>
      </c>
      <c r="KV64" s="97">
        <f>Seniori!KV41</f>
        <v>0</v>
      </c>
      <c r="KW64" s="97">
        <f>Seniori!KW41</f>
        <v>0</v>
      </c>
      <c r="KX64" s="97">
        <f>Seniori!KX41</f>
        <v>0</v>
      </c>
      <c r="KY64" s="97">
        <f>Seniori!KY41</f>
        <v>0</v>
      </c>
      <c r="KZ64" s="97">
        <f>Seniori!KZ41</f>
        <v>0</v>
      </c>
      <c r="LA64" s="97">
        <f>Seniori!LA41</f>
        <v>0</v>
      </c>
      <c r="LB64" s="97">
        <f>Seniori!LB41</f>
        <v>0</v>
      </c>
      <c r="LC64" s="97">
        <f>Seniori!LC41</f>
        <v>0</v>
      </c>
      <c r="LD64" s="97">
        <f>Seniori!LD41</f>
        <v>0</v>
      </c>
      <c r="LE64" s="97">
        <f>Seniori!LE41</f>
        <v>0</v>
      </c>
      <c r="LF64" s="97">
        <f>Seniori!LF41</f>
        <v>0</v>
      </c>
      <c r="LG64" s="97">
        <f>Seniori!LG41</f>
        <v>0</v>
      </c>
      <c r="LH64" s="97">
        <f>Seniori!LH41</f>
        <v>0</v>
      </c>
      <c r="LI64" s="97">
        <f>Seniori!LI41</f>
        <v>0</v>
      </c>
      <c r="LJ64" s="97">
        <f>Seniori!LJ41</f>
        <v>0</v>
      </c>
      <c r="LK64" s="97">
        <f>Seniori!LK41</f>
        <v>0</v>
      </c>
      <c r="LL64" s="97">
        <f>Seniori!LL41</f>
        <v>0</v>
      </c>
      <c r="LM64" s="97">
        <f>Seniori!LM41</f>
        <v>0</v>
      </c>
      <c r="LN64" s="97">
        <f>Seniori!LN41</f>
        <v>0</v>
      </c>
      <c r="LO64" s="97">
        <f>Seniori!LO41</f>
        <v>0</v>
      </c>
      <c r="LP64" s="97">
        <f>Seniori!LP41</f>
        <v>0</v>
      </c>
      <c r="LQ64" s="97">
        <f>Seniori!LQ41</f>
        <v>0</v>
      </c>
      <c r="LR64" s="97">
        <f>Seniori!LR41</f>
        <v>0</v>
      </c>
      <c r="LS64" s="97">
        <f>Seniori!LS41</f>
        <v>0</v>
      </c>
      <c r="LT64" s="97">
        <f>Seniori!LT41</f>
        <v>0</v>
      </c>
      <c r="LU64" s="97">
        <f>Seniori!LU41</f>
        <v>0</v>
      </c>
      <c r="LV64" s="97">
        <f>Seniori!LV41</f>
        <v>0</v>
      </c>
      <c r="LW64" s="97">
        <f>Seniori!LW41</f>
        <v>0</v>
      </c>
      <c r="LX64" s="97">
        <f>Seniori!LX41</f>
        <v>0</v>
      </c>
      <c r="LY64" s="97">
        <f>Seniori!LY41</f>
        <v>0</v>
      </c>
      <c r="LZ64" s="97">
        <f>Seniori!LZ41</f>
        <v>0</v>
      </c>
      <c r="MA64" s="97">
        <f>Seniori!MA41</f>
        <v>0</v>
      </c>
      <c r="MB64" s="97">
        <f>Seniori!MB41</f>
        <v>0</v>
      </c>
      <c r="MC64" s="97">
        <f>Seniori!MC41</f>
        <v>0</v>
      </c>
      <c r="MD64" s="97">
        <f>Seniori!MD41</f>
        <v>0</v>
      </c>
      <c r="ME64" s="97">
        <f>Seniori!ME41</f>
        <v>0</v>
      </c>
      <c r="MF64" s="97">
        <f>Seniori!MF41</f>
        <v>0</v>
      </c>
      <c r="MG64" s="97">
        <f>Seniori!MG41</f>
        <v>0</v>
      </c>
      <c r="MH64" s="97">
        <f>Seniori!MH41</f>
        <v>0</v>
      </c>
      <c r="MI64" s="97">
        <f>Seniori!MI41</f>
        <v>0</v>
      </c>
      <c r="MJ64" s="97">
        <f>Seniori!MJ41</f>
        <v>0</v>
      </c>
      <c r="MK64" s="97">
        <f>Seniori!MK41</f>
        <v>0</v>
      </c>
      <c r="ML64" s="97">
        <f>Seniori!ML41</f>
        <v>0</v>
      </c>
      <c r="MM64" s="97">
        <f>Seniori!MM41</f>
        <v>0</v>
      </c>
      <c r="MN64" s="97">
        <f>Seniori!MN41</f>
        <v>0</v>
      </c>
      <c r="MO64" s="97">
        <f>Seniori!MO41</f>
        <v>0</v>
      </c>
      <c r="MP64" s="97">
        <f>Seniori!MP41</f>
        <v>0</v>
      </c>
      <c r="MQ64" s="97">
        <f>Seniori!MQ41</f>
        <v>0</v>
      </c>
      <c r="MR64" s="97">
        <f>Seniori!MR41</f>
        <v>0</v>
      </c>
      <c r="MS64" s="97">
        <f>Seniori!MS41</f>
        <v>0</v>
      </c>
      <c r="MT64" s="97">
        <f>Seniori!MT41</f>
        <v>0</v>
      </c>
      <c r="MU64" s="97">
        <f>Seniori!MU41</f>
        <v>0</v>
      </c>
      <c r="MV64" s="97">
        <f>Seniori!MV41</f>
        <v>0</v>
      </c>
      <c r="MW64" s="97">
        <f>Seniori!MW41</f>
        <v>0</v>
      </c>
      <c r="MX64" s="97">
        <f>Seniori!MX41</f>
        <v>0</v>
      </c>
      <c r="MY64" s="97">
        <f>Seniori!MY41</f>
        <v>0</v>
      </c>
      <c r="MZ64" s="97">
        <f>Seniori!MZ41</f>
        <v>0</v>
      </c>
      <c r="NA64" s="97">
        <f>Seniori!NA41</f>
        <v>0</v>
      </c>
      <c r="NB64" s="97">
        <f>Seniori!NB41</f>
        <v>0</v>
      </c>
      <c r="NC64" s="97">
        <f>Seniori!NC41</f>
        <v>0</v>
      </c>
      <c r="ND64" s="97">
        <f>Seniori!ND41</f>
        <v>0</v>
      </c>
      <c r="NE64" s="97">
        <f>Seniori!NE41</f>
        <v>0</v>
      </c>
      <c r="NF64" s="97">
        <f>Seniori!NF41</f>
        <v>0</v>
      </c>
      <c r="NG64" s="97">
        <f>Seniori!NG41</f>
        <v>0</v>
      </c>
      <c r="NH64" s="97">
        <f>Seniori!NH41</f>
        <v>0</v>
      </c>
      <c r="NI64" s="97">
        <f>Seniori!NI41</f>
        <v>0</v>
      </c>
      <c r="NJ64" s="97">
        <f>Seniori!NJ41</f>
        <v>0</v>
      </c>
      <c r="NK64" s="97">
        <f>Seniori!NK41</f>
        <v>0</v>
      </c>
      <c r="NL64" s="97">
        <f>Seniori!NL41</f>
        <v>0</v>
      </c>
      <c r="NM64" s="97">
        <f>Seniori!NM41</f>
        <v>0</v>
      </c>
      <c r="NN64" s="97">
        <f>Seniori!NN41</f>
        <v>0</v>
      </c>
      <c r="NO64" s="97">
        <f>Seniori!NO41</f>
        <v>0</v>
      </c>
      <c r="NP64" s="97">
        <f>Seniori!NP41</f>
        <v>0</v>
      </c>
      <c r="NQ64" s="97">
        <f>Seniori!NQ41</f>
        <v>0</v>
      </c>
      <c r="NR64" s="97">
        <f>Seniori!NR41</f>
        <v>0</v>
      </c>
      <c r="NS64" s="97">
        <f>Seniori!NS41</f>
        <v>0</v>
      </c>
      <c r="NT64" s="97">
        <f>Seniori!NT41</f>
        <v>0</v>
      </c>
      <c r="NU64" s="97">
        <f>Seniori!NU41</f>
        <v>0</v>
      </c>
      <c r="NV64" s="97">
        <f>Seniori!NV41</f>
        <v>0</v>
      </c>
      <c r="NW64" s="97">
        <f>Seniori!NW41</f>
        <v>0</v>
      </c>
      <c r="NX64" s="97">
        <f>Seniori!NX41</f>
        <v>0</v>
      </c>
      <c r="NY64" s="97">
        <f>Seniori!NY41</f>
        <v>0</v>
      </c>
      <c r="NZ64" s="97">
        <f>Seniori!NZ41</f>
        <v>0</v>
      </c>
      <c r="OA64" s="97">
        <f>Seniori!OA41</f>
        <v>0</v>
      </c>
      <c r="OB64" s="97">
        <f>Seniori!OB41</f>
        <v>0</v>
      </c>
      <c r="OC64" s="97">
        <f>Seniori!OC41</f>
        <v>0</v>
      </c>
      <c r="OD64" s="97">
        <f>Seniori!OD41</f>
        <v>0</v>
      </c>
      <c r="OE64" s="97">
        <f>Seniori!OE41</f>
        <v>0</v>
      </c>
      <c r="OF64" s="97">
        <f>Seniori!OF41</f>
        <v>0</v>
      </c>
      <c r="OG64" s="97">
        <f>Seniori!OG41</f>
        <v>0</v>
      </c>
      <c r="OH64" s="97">
        <f>Seniori!OH41</f>
        <v>0</v>
      </c>
      <c r="OI64" s="97">
        <f>Seniori!OI41</f>
        <v>0</v>
      </c>
      <c r="OJ64" s="97">
        <f>Seniori!OJ41</f>
        <v>0</v>
      </c>
      <c r="OK64" s="97">
        <f>Seniori!OK41</f>
        <v>0</v>
      </c>
      <c r="OL64" s="97">
        <f>Seniori!OL41</f>
        <v>0</v>
      </c>
      <c r="OM64" s="97">
        <f>Seniori!OM41</f>
        <v>0</v>
      </c>
      <c r="ON64" s="97">
        <f>Seniori!ON41</f>
        <v>0</v>
      </c>
      <c r="OO64" s="97">
        <f>Seniori!OO41</f>
        <v>0</v>
      </c>
      <c r="OP64" s="97">
        <f>Seniori!OP41</f>
        <v>0</v>
      </c>
      <c r="OQ64" s="97">
        <f>Seniori!OQ41</f>
        <v>0</v>
      </c>
      <c r="OR64" s="97">
        <f>Seniori!OR41</f>
        <v>0</v>
      </c>
      <c r="OS64" s="97">
        <f>Seniori!OS41</f>
        <v>0</v>
      </c>
      <c r="OT64" s="97">
        <f>Seniori!OT41</f>
        <v>0</v>
      </c>
      <c r="OU64" s="97">
        <f>Seniori!OU41</f>
        <v>0</v>
      </c>
      <c r="OV64" s="97">
        <f>Seniori!OV41</f>
        <v>0</v>
      </c>
      <c r="OW64" s="97">
        <f>Seniori!OW41</f>
        <v>0</v>
      </c>
      <c r="OX64" s="97">
        <f>Seniori!OX41</f>
        <v>0</v>
      </c>
      <c r="OY64" s="97">
        <f>Seniori!OY41</f>
        <v>0</v>
      </c>
      <c r="OZ64" s="97">
        <f>Seniori!OZ41</f>
        <v>0</v>
      </c>
      <c r="PA64" s="97">
        <f>Seniori!PA41</f>
        <v>0</v>
      </c>
      <c r="PB64" s="97">
        <f>Seniori!PB41</f>
        <v>0</v>
      </c>
      <c r="PC64" s="97">
        <f>Seniori!PC41</f>
        <v>0</v>
      </c>
      <c r="PD64" s="97">
        <f>Seniori!PD41</f>
        <v>0</v>
      </c>
      <c r="PE64" s="97">
        <f>Seniori!PE41</f>
        <v>0</v>
      </c>
      <c r="PF64" s="97">
        <f>Seniori!PF41</f>
        <v>0</v>
      </c>
      <c r="PG64" s="97">
        <f>Seniori!PG41</f>
        <v>0</v>
      </c>
      <c r="PH64" s="97">
        <f>Seniori!PH41</f>
        <v>0</v>
      </c>
      <c r="PI64" s="97">
        <f>Seniori!PI41</f>
        <v>0</v>
      </c>
      <c r="PJ64" s="97">
        <f>Seniori!PJ41</f>
        <v>0</v>
      </c>
      <c r="PK64" s="97">
        <f>Seniori!PK41</f>
        <v>0</v>
      </c>
      <c r="PL64" s="97">
        <f>Seniori!PL41</f>
        <v>0</v>
      </c>
      <c r="PM64" s="97">
        <f>Seniori!PM41</f>
        <v>0</v>
      </c>
      <c r="PN64" s="97">
        <f>Seniori!PN41</f>
        <v>0</v>
      </c>
      <c r="PO64" s="97">
        <f>Seniori!PO41</f>
        <v>0</v>
      </c>
      <c r="PP64" s="97">
        <f>Seniori!PP41</f>
        <v>0</v>
      </c>
      <c r="PQ64" s="97">
        <f>Seniori!PQ41</f>
        <v>0</v>
      </c>
      <c r="PR64" s="97">
        <f>Seniori!PR41</f>
        <v>0</v>
      </c>
      <c r="PS64" s="97">
        <f>Seniori!PS41</f>
        <v>0</v>
      </c>
      <c r="PT64" s="97">
        <f>Seniori!PT41</f>
        <v>0</v>
      </c>
      <c r="PU64" s="97">
        <f>Seniori!PU41</f>
        <v>0</v>
      </c>
      <c r="PV64" s="97">
        <f>Seniori!PV41</f>
        <v>0</v>
      </c>
      <c r="PW64" s="97">
        <f>Seniori!PW41</f>
        <v>0</v>
      </c>
      <c r="PX64" s="97">
        <f>Seniori!PX41</f>
        <v>0</v>
      </c>
      <c r="PY64" s="97">
        <f>Seniori!PY41</f>
        <v>0</v>
      </c>
      <c r="PZ64" s="97">
        <f>Seniori!PZ41</f>
        <v>0</v>
      </c>
      <c r="QA64" s="97">
        <f>Seniori!QA41</f>
        <v>0</v>
      </c>
      <c r="QB64" s="97">
        <f>Seniori!QB41</f>
        <v>0</v>
      </c>
      <c r="QC64" s="97">
        <f>Seniori!QC41</f>
        <v>0</v>
      </c>
      <c r="QD64" s="97">
        <f>Seniori!QD41</f>
        <v>0</v>
      </c>
      <c r="QE64" s="97">
        <f>Seniori!QE41</f>
        <v>0</v>
      </c>
      <c r="QF64" s="97">
        <f>Seniori!QF41</f>
        <v>0</v>
      </c>
      <c r="QG64" s="97">
        <f>Seniori!QG41</f>
        <v>0</v>
      </c>
      <c r="QH64" s="97">
        <f>Seniori!QH41</f>
        <v>0</v>
      </c>
      <c r="QI64" s="97">
        <f>Seniori!QI41</f>
        <v>0</v>
      </c>
      <c r="QJ64" s="97">
        <f>Seniori!QJ41</f>
        <v>0</v>
      </c>
      <c r="QK64" s="97">
        <f>Seniori!QK41</f>
        <v>0</v>
      </c>
      <c r="QL64" s="97">
        <f>Seniori!QL41</f>
        <v>0</v>
      </c>
      <c r="QM64" s="97">
        <f>Seniori!QM41</f>
        <v>0</v>
      </c>
      <c r="QN64" s="97">
        <f>Seniori!QN41</f>
        <v>0</v>
      </c>
      <c r="QO64" s="97">
        <f>Seniori!QO41</f>
        <v>0</v>
      </c>
      <c r="QP64" s="97">
        <f>Seniori!QP41</f>
        <v>0</v>
      </c>
      <c r="QQ64" s="97">
        <f>Seniori!QQ41</f>
        <v>0</v>
      </c>
      <c r="QR64" s="97">
        <f>Seniori!QR41</f>
        <v>0</v>
      </c>
      <c r="QS64" s="97">
        <f>Seniori!QS41</f>
        <v>0</v>
      </c>
      <c r="QT64" s="97">
        <f>Seniori!QT41</f>
        <v>0</v>
      </c>
      <c r="QU64" s="97">
        <f>Seniori!QU41</f>
        <v>0</v>
      </c>
      <c r="QV64" s="97">
        <f>Seniori!QV41</f>
        <v>0</v>
      </c>
      <c r="QW64" s="97">
        <f>Seniori!QW41</f>
        <v>0</v>
      </c>
      <c r="QX64" s="97">
        <f>Seniori!QX41</f>
        <v>0</v>
      </c>
      <c r="QY64" s="97">
        <f>Seniori!QY41</f>
        <v>0</v>
      </c>
      <c r="QZ64" s="97">
        <f>Seniori!QZ41</f>
        <v>0</v>
      </c>
      <c r="RA64" s="97">
        <f>Seniori!RA41</f>
        <v>0</v>
      </c>
      <c r="RB64" s="97">
        <f>Seniori!RB41</f>
        <v>0</v>
      </c>
      <c r="RC64" s="97">
        <f>Seniori!RC41</f>
        <v>0</v>
      </c>
      <c r="RD64" s="97">
        <f>Seniori!RD41</f>
        <v>0</v>
      </c>
      <c r="RE64" s="97">
        <f>Seniori!RE41</f>
        <v>0</v>
      </c>
      <c r="RF64" s="97">
        <f>Seniori!RF41</f>
        <v>0</v>
      </c>
      <c r="RG64" s="97">
        <f>Seniori!RG41</f>
        <v>0</v>
      </c>
      <c r="RH64" s="97">
        <f>Seniori!RH41</f>
        <v>0</v>
      </c>
      <c r="RI64" s="97">
        <f>Seniori!RI41</f>
        <v>0</v>
      </c>
      <c r="RJ64" s="97">
        <f>Seniori!RJ41</f>
        <v>0</v>
      </c>
      <c r="RK64" s="97">
        <f>Seniori!RK41</f>
        <v>0</v>
      </c>
      <c r="RL64" s="97">
        <f>Seniori!RL41</f>
        <v>0</v>
      </c>
      <c r="RM64" s="97">
        <f>Seniori!RM41</f>
        <v>0</v>
      </c>
      <c r="RN64" s="97">
        <f>Seniori!RN41</f>
        <v>0</v>
      </c>
      <c r="RO64" s="97">
        <f>Seniori!RO41</f>
        <v>0</v>
      </c>
      <c r="RP64" s="97">
        <f>Seniori!RP41</f>
        <v>0</v>
      </c>
      <c r="RQ64" s="97">
        <f>Seniori!RQ41</f>
        <v>0</v>
      </c>
      <c r="RR64" s="97">
        <f>Seniori!RR41</f>
        <v>0</v>
      </c>
      <c r="RS64" s="97">
        <f>Seniori!RS41</f>
        <v>0</v>
      </c>
      <c r="RT64" s="97">
        <f>Seniori!RT41</f>
        <v>0</v>
      </c>
      <c r="RU64" s="97">
        <f>Seniori!RU41</f>
        <v>0</v>
      </c>
      <c r="RV64" s="97">
        <f>Seniori!RV41</f>
        <v>0</v>
      </c>
      <c r="RW64" s="97">
        <f>Seniori!RW41</f>
        <v>0</v>
      </c>
      <c r="RX64" s="97">
        <f>Seniori!RX41</f>
        <v>0</v>
      </c>
      <c r="RY64" s="97">
        <f>Seniori!RY41</f>
        <v>0</v>
      </c>
      <c r="RZ64" s="97">
        <f>Seniori!RZ41</f>
        <v>0</v>
      </c>
      <c r="SA64" s="97">
        <f>Seniori!SA41</f>
        <v>0</v>
      </c>
      <c r="SB64" s="97">
        <f>Seniori!SB41</f>
        <v>0</v>
      </c>
      <c r="SC64" s="97">
        <f>Seniori!SC41</f>
        <v>0</v>
      </c>
      <c r="SD64" s="97">
        <f>Seniori!SD41</f>
        <v>0</v>
      </c>
      <c r="SE64" s="97">
        <f>Seniori!SE41</f>
        <v>0</v>
      </c>
      <c r="SF64" s="97">
        <f>Seniori!SF41</f>
        <v>0</v>
      </c>
      <c r="SG64" s="97">
        <f>Seniori!SG41</f>
        <v>0</v>
      </c>
      <c r="SH64" s="97">
        <f>Seniori!SH41</f>
        <v>0</v>
      </c>
      <c r="SI64" s="97">
        <f>Seniori!SI41</f>
        <v>0</v>
      </c>
      <c r="SJ64" s="97">
        <f>Seniori!SJ41</f>
        <v>0</v>
      </c>
      <c r="SK64" s="97">
        <f>Seniori!SK41</f>
        <v>0</v>
      </c>
      <c r="SL64" s="97">
        <f>Seniori!SL41</f>
        <v>0</v>
      </c>
      <c r="SM64" s="97">
        <f>Seniori!SM41</f>
        <v>0</v>
      </c>
      <c r="SN64" s="97">
        <f>Seniori!SN41</f>
        <v>0</v>
      </c>
      <c r="SO64" s="97">
        <f>Seniori!SO41</f>
        <v>0</v>
      </c>
      <c r="SP64" s="97">
        <f>Seniori!SP41</f>
        <v>0</v>
      </c>
      <c r="SQ64" s="97">
        <f>Seniori!SQ41</f>
        <v>0</v>
      </c>
      <c r="SR64" s="97">
        <f>Seniori!SR41</f>
        <v>0</v>
      </c>
      <c r="SS64" s="97">
        <f>Seniori!SS41</f>
        <v>0</v>
      </c>
      <c r="ST64" s="97">
        <f>Seniori!ST41</f>
        <v>0</v>
      </c>
      <c r="SU64" s="97">
        <f>Seniori!SU41</f>
        <v>0</v>
      </c>
      <c r="SV64" s="97">
        <f>Seniori!SV41</f>
        <v>0</v>
      </c>
      <c r="SW64" s="97">
        <f>Seniori!SW41</f>
        <v>0</v>
      </c>
      <c r="SX64" s="97">
        <f>Seniori!SX41</f>
        <v>0</v>
      </c>
      <c r="SY64" s="97">
        <f>Seniori!SY41</f>
        <v>0</v>
      </c>
      <c r="SZ64" s="97">
        <f>Seniori!SZ41</f>
        <v>0</v>
      </c>
      <c r="TA64" s="97">
        <f>Seniori!TA41</f>
        <v>0</v>
      </c>
      <c r="TB64" s="97">
        <f>Seniori!TB41</f>
        <v>0</v>
      </c>
    </row>
    <row r="65" spans="1:522" s="1" customFormat="1" ht="18" customHeight="1" x14ac:dyDescent="0.2">
      <c r="A65" s="12">
        <v>47</v>
      </c>
      <c r="B65" s="11" t="s">
        <v>109</v>
      </c>
      <c r="C65" s="1">
        <v>8021</v>
      </c>
      <c r="E65" s="4" t="s">
        <v>81</v>
      </c>
      <c r="F65" s="1">
        <v>7987</v>
      </c>
      <c r="G65" s="9" t="s">
        <v>94</v>
      </c>
      <c r="H65" s="4" t="s">
        <v>29</v>
      </c>
      <c r="I65" s="1">
        <f t="shared" si="0"/>
        <v>17</v>
      </c>
      <c r="J65" s="12">
        <f>Tabuľka3[[#This Row],[Stĺpec9]]</f>
        <v>17</v>
      </c>
      <c r="K65" s="97">
        <f>Juniori!K25</f>
        <v>0</v>
      </c>
      <c r="L65" s="97">
        <f>Juniori!L25</f>
        <v>0</v>
      </c>
      <c r="M65" s="97">
        <f>Juniori!M25</f>
        <v>0</v>
      </c>
      <c r="N65" s="97">
        <f>Juniori!N25</f>
        <v>0</v>
      </c>
      <c r="O65" s="97">
        <f>Juniori!O25</f>
        <v>0</v>
      </c>
      <c r="P65" s="97">
        <f>Juniori!P25</f>
        <v>0</v>
      </c>
      <c r="Q65" s="97">
        <f>Juniori!Q25</f>
        <v>0</v>
      </c>
      <c r="R65" s="97">
        <f>Juniori!R25</f>
        <v>0</v>
      </c>
      <c r="S65" s="97">
        <f>Juniori!S25</f>
        <v>0</v>
      </c>
      <c r="T65" s="97">
        <f>Juniori!T25</f>
        <v>0</v>
      </c>
      <c r="U65" s="97">
        <f>Juniori!U25</f>
        <v>0</v>
      </c>
      <c r="V65" s="97">
        <f>Juniori!V25</f>
        <v>0</v>
      </c>
      <c r="W65" s="97">
        <f>Juniori!W25</f>
        <v>0</v>
      </c>
      <c r="X65" s="97">
        <f>Juniori!X25</f>
        <v>0</v>
      </c>
      <c r="Y65" s="97">
        <f>Juniori!Y25</f>
        <v>0</v>
      </c>
      <c r="Z65" s="97">
        <f>Juniori!Z25</f>
        <v>0</v>
      </c>
      <c r="AA65" s="97">
        <f>Juniori!AA25</f>
        <v>0</v>
      </c>
      <c r="AB65" s="97">
        <f>Juniori!AB25</f>
        <v>0</v>
      </c>
      <c r="AC65" s="97">
        <f>Juniori!AC25</f>
        <v>0</v>
      </c>
      <c r="AD65" s="97">
        <f>Juniori!AD25</f>
        <v>0</v>
      </c>
      <c r="AE65" s="97">
        <f>Juniori!AE25</f>
        <v>0</v>
      </c>
      <c r="AF65" s="97">
        <f>Juniori!AF25</f>
        <v>0</v>
      </c>
      <c r="AG65" s="97">
        <f>Juniori!AG25</f>
        <v>0</v>
      </c>
      <c r="AH65" s="97">
        <f>Juniori!AH25</f>
        <v>0</v>
      </c>
      <c r="AI65" s="97">
        <f>Juniori!AI25</f>
        <v>0</v>
      </c>
      <c r="AJ65" s="97">
        <f>Juniori!AJ25</f>
        <v>0</v>
      </c>
      <c r="AK65" s="97">
        <f>Juniori!AK25</f>
        <v>0</v>
      </c>
      <c r="AL65" s="97">
        <f>Juniori!AL25</f>
        <v>0</v>
      </c>
      <c r="AM65" s="97">
        <f>Juniori!AM25</f>
        <v>0</v>
      </c>
      <c r="AN65" s="97">
        <f>Juniori!AN25</f>
        <v>0</v>
      </c>
      <c r="AO65" s="97">
        <f>Juniori!AO25</f>
        <v>0</v>
      </c>
      <c r="AP65" s="97">
        <f>Juniori!AP25</f>
        <v>0</v>
      </c>
      <c r="AQ65" s="97">
        <f>Juniori!AQ25</f>
        <v>0</v>
      </c>
      <c r="AR65" s="97">
        <f>Juniori!AR25</f>
        <v>0</v>
      </c>
      <c r="AS65" s="97">
        <f>Juniori!AS25</f>
        <v>0</v>
      </c>
      <c r="AT65" s="97">
        <f>Juniori!AT25</f>
        <v>0</v>
      </c>
      <c r="AU65" s="97">
        <f>Juniori!AU25</f>
        <v>0</v>
      </c>
      <c r="AV65" s="97">
        <f>Juniori!AV25</f>
        <v>0</v>
      </c>
      <c r="AW65" s="97">
        <f>Juniori!AW25</f>
        <v>0</v>
      </c>
      <c r="AX65" s="97">
        <f>Juniori!AX25</f>
        <v>0</v>
      </c>
      <c r="AY65" s="97">
        <f>Juniori!AY25</f>
        <v>0</v>
      </c>
      <c r="AZ65" s="97">
        <f>Juniori!AZ25</f>
        <v>0</v>
      </c>
      <c r="BA65" s="97">
        <f>Juniori!BA25</f>
        <v>0</v>
      </c>
      <c r="BB65" s="97">
        <f>Juniori!BB25</f>
        <v>0</v>
      </c>
      <c r="BC65" s="97">
        <f>Juniori!BC25</f>
        <v>0</v>
      </c>
      <c r="BD65" s="97">
        <f>Juniori!BD25</f>
        <v>0</v>
      </c>
      <c r="BE65" s="97">
        <f>Juniori!BE25</f>
        <v>0</v>
      </c>
      <c r="BF65" s="97">
        <f>Juniori!BF25</f>
        <v>0</v>
      </c>
      <c r="BG65" s="97">
        <f>Juniori!BG25</f>
        <v>0</v>
      </c>
      <c r="BH65" s="97">
        <f>Juniori!BH25</f>
        <v>0</v>
      </c>
      <c r="BI65" s="97">
        <f>Juniori!BI25</f>
        <v>0</v>
      </c>
      <c r="BJ65" s="97">
        <f>Juniori!BJ25</f>
        <v>0</v>
      </c>
      <c r="BK65" s="97">
        <f>Juniori!BK25</f>
        <v>0</v>
      </c>
      <c r="BL65" s="97">
        <f>Juniori!BL25</f>
        <v>0</v>
      </c>
      <c r="BM65" s="97">
        <f>Juniori!BM25</f>
        <v>0</v>
      </c>
      <c r="BN65" s="97">
        <f>Juniori!BN25</f>
        <v>0</v>
      </c>
      <c r="BO65" s="97">
        <f>Juniori!BO25</f>
        <v>0</v>
      </c>
      <c r="BP65" s="97">
        <f>Juniori!BP25</f>
        <v>0</v>
      </c>
      <c r="BQ65" s="97">
        <f>Juniori!BQ25</f>
        <v>0</v>
      </c>
      <c r="BR65" s="97">
        <f>Juniori!BR25</f>
        <v>0</v>
      </c>
      <c r="BS65" s="97">
        <f>Juniori!BS25</f>
        <v>0</v>
      </c>
      <c r="BT65" s="97">
        <f>Juniori!BT25</f>
        <v>0</v>
      </c>
      <c r="BU65" s="97">
        <f>Juniori!BU25</f>
        <v>0</v>
      </c>
      <c r="BV65" s="97">
        <f>Juniori!BV25</f>
        <v>0</v>
      </c>
      <c r="BW65" s="97">
        <f>Juniori!BW25</f>
        <v>0</v>
      </c>
      <c r="BX65" s="97">
        <f>Juniori!BX25</f>
        <v>0</v>
      </c>
      <c r="BY65" s="97">
        <f>Juniori!BY25</f>
        <v>0</v>
      </c>
      <c r="BZ65" s="97">
        <f>Juniori!BZ25</f>
        <v>0</v>
      </c>
      <c r="CA65" s="97">
        <f>Juniori!CA25</f>
        <v>0</v>
      </c>
      <c r="CB65" s="97">
        <f>Juniori!CB25</f>
        <v>0</v>
      </c>
      <c r="CC65" s="97">
        <f>Juniori!CC25</f>
        <v>0</v>
      </c>
      <c r="CD65" s="97">
        <f>Juniori!CD25</f>
        <v>0</v>
      </c>
      <c r="CE65" s="97">
        <f>Juniori!CE25</f>
        <v>0</v>
      </c>
      <c r="CF65" s="97">
        <f>Juniori!CF25</f>
        <v>0</v>
      </c>
      <c r="CG65" s="97">
        <f>Juniori!CG25</f>
        <v>11</v>
      </c>
      <c r="CH65" s="97">
        <f>Juniori!CH25</f>
        <v>6</v>
      </c>
      <c r="CI65" s="97">
        <f>Juniori!CI25</f>
        <v>0</v>
      </c>
      <c r="CJ65" s="97">
        <f>Juniori!CJ25</f>
        <v>0</v>
      </c>
      <c r="CK65" s="97">
        <f>Juniori!CK25</f>
        <v>0</v>
      </c>
      <c r="CL65" s="97">
        <f>Juniori!CL25</f>
        <v>0</v>
      </c>
      <c r="CM65" s="97">
        <f>Juniori!CM25</f>
        <v>0</v>
      </c>
      <c r="CN65" s="97">
        <f>Juniori!CN25</f>
        <v>0</v>
      </c>
      <c r="CO65" s="97">
        <f>Juniori!CO25</f>
        <v>0</v>
      </c>
      <c r="CP65" s="97">
        <f>Juniori!CP25</f>
        <v>0</v>
      </c>
      <c r="CQ65" s="97">
        <f>Juniori!CQ25</f>
        <v>0</v>
      </c>
      <c r="CR65" s="97">
        <f>Juniori!CR25</f>
        <v>0</v>
      </c>
      <c r="CS65" s="97">
        <f>Juniori!CS25</f>
        <v>0</v>
      </c>
      <c r="CT65" s="97">
        <f>Juniori!CT25</f>
        <v>0</v>
      </c>
      <c r="CU65" s="97">
        <f>Juniori!CU25</f>
        <v>0</v>
      </c>
      <c r="CV65" s="97">
        <f>Juniori!CV25</f>
        <v>0</v>
      </c>
      <c r="CW65" s="97">
        <f>Juniori!CW25</f>
        <v>0</v>
      </c>
      <c r="CX65" s="97">
        <f>Juniori!CX25</f>
        <v>0</v>
      </c>
      <c r="CY65" s="97">
        <f>Juniori!CY25</f>
        <v>0</v>
      </c>
      <c r="CZ65" s="97">
        <f>Juniori!CZ25</f>
        <v>0</v>
      </c>
      <c r="DA65" s="97">
        <f>Juniori!DA25</f>
        <v>0</v>
      </c>
      <c r="DB65" s="97">
        <f>Juniori!DB25</f>
        <v>0</v>
      </c>
      <c r="DC65" s="97">
        <f>Juniori!DC25</f>
        <v>0</v>
      </c>
      <c r="DD65" s="97">
        <f>Juniori!DD25</f>
        <v>0</v>
      </c>
      <c r="DE65" s="97">
        <f>Juniori!DE25</f>
        <v>0</v>
      </c>
      <c r="DF65" s="97">
        <f>Juniori!DF25</f>
        <v>0</v>
      </c>
      <c r="DG65" s="97">
        <f>Juniori!DG25</f>
        <v>0</v>
      </c>
      <c r="DH65" s="97">
        <f>Juniori!DH25</f>
        <v>0</v>
      </c>
      <c r="DI65" s="97">
        <f>Juniori!DI25</f>
        <v>0</v>
      </c>
      <c r="DJ65" s="97">
        <f>Juniori!DJ25</f>
        <v>0</v>
      </c>
      <c r="DK65" s="97">
        <f>Juniori!DK25</f>
        <v>0</v>
      </c>
      <c r="DL65" s="97">
        <f>Juniori!DL25</f>
        <v>0</v>
      </c>
      <c r="DM65" s="97">
        <f>Juniori!DM25</f>
        <v>0</v>
      </c>
      <c r="DN65" s="97">
        <f>Juniori!DN25</f>
        <v>0</v>
      </c>
      <c r="DO65" s="97">
        <f>Juniori!DO25</f>
        <v>0</v>
      </c>
      <c r="DP65" s="97">
        <f>Juniori!DP25</f>
        <v>0</v>
      </c>
      <c r="DQ65" s="97">
        <f>Juniori!DQ25</f>
        <v>0</v>
      </c>
      <c r="DR65" s="97">
        <f>Juniori!DR25</f>
        <v>0</v>
      </c>
      <c r="DS65" s="97">
        <f>Juniori!DS25</f>
        <v>0</v>
      </c>
      <c r="DT65" s="97">
        <f>Juniori!DT25</f>
        <v>0</v>
      </c>
      <c r="DU65" s="97">
        <f>Juniori!DU25</f>
        <v>0</v>
      </c>
      <c r="DV65" s="97">
        <f>Juniori!DV25</f>
        <v>0</v>
      </c>
      <c r="DW65" s="97">
        <f>Juniori!DW25</f>
        <v>0</v>
      </c>
      <c r="DX65" s="97">
        <f>Juniori!DX25</f>
        <v>0</v>
      </c>
      <c r="DY65" s="97">
        <f>Juniori!DY25</f>
        <v>0</v>
      </c>
      <c r="DZ65" s="97">
        <f>Juniori!DZ25</f>
        <v>0</v>
      </c>
      <c r="EA65" s="97">
        <f>Juniori!EA25</f>
        <v>0</v>
      </c>
      <c r="EB65" s="97">
        <f>Juniori!EB25</f>
        <v>0</v>
      </c>
      <c r="EC65" s="97">
        <f>Juniori!EC25</f>
        <v>0</v>
      </c>
      <c r="ED65" s="97">
        <f>Juniori!ED25</f>
        <v>0</v>
      </c>
      <c r="EE65" s="97">
        <f>Juniori!EE25</f>
        <v>0</v>
      </c>
      <c r="EF65" s="97">
        <f>Juniori!EF25</f>
        <v>0</v>
      </c>
      <c r="EG65" s="97">
        <f>Juniori!EG25</f>
        <v>0</v>
      </c>
      <c r="EH65" s="97">
        <f>Juniori!EH25</f>
        <v>0</v>
      </c>
      <c r="EI65" s="97">
        <f>Juniori!EI25</f>
        <v>0</v>
      </c>
      <c r="EJ65" s="97">
        <f>Juniori!EJ25</f>
        <v>0</v>
      </c>
      <c r="EK65" s="97">
        <f>Juniori!EK25</f>
        <v>0</v>
      </c>
      <c r="EL65" s="97">
        <f>Juniori!EL25</f>
        <v>0</v>
      </c>
      <c r="EM65" s="97">
        <f>Juniori!EM25</f>
        <v>0</v>
      </c>
      <c r="EN65" s="97">
        <f>Juniori!EN25</f>
        <v>0</v>
      </c>
      <c r="EO65" s="97">
        <f>Juniori!EO25</f>
        <v>0</v>
      </c>
      <c r="EP65" s="97">
        <f>Juniori!EP25</f>
        <v>0</v>
      </c>
      <c r="EQ65" s="97">
        <f>Juniori!EQ25</f>
        <v>0</v>
      </c>
      <c r="ER65" s="97">
        <f>Juniori!ER25</f>
        <v>0</v>
      </c>
      <c r="ES65" s="97">
        <f>Juniori!ES25</f>
        <v>0</v>
      </c>
      <c r="ET65" s="97">
        <f>Juniori!ET25</f>
        <v>0</v>
      </c>
      <c r="EU65" s="97">
        <f>Juniori!EU25</f>
        <v>0</v>
      </c>
      <c r="EV65" s="97">
        <f>Juniori!EV25</f>
        <v>0</v>
      </c>
      <c r="EW65" s="97">
        <f>Juniori!EW25</f>
        <v>0</v>
      </c>
      <c r="EX65" s="97">
        <f>Juniori!EX25</f>
        <v>0</v>
      </c>
      <c r="EY65" s="97">
        <f>Juniori!EY25</f>
        <v>0</v>
      </c>
      <c r="EZ65" s="97">
        <f>Juniori!EZ25</f>
        <v>0</v>
      </c>
      <c r="FA65" s="97">
        <f>Juniori!FA25</f>
        <v>0</v>
      </c>
      <c r="FB65" s="97">
        <f>Juniori!FB25</f>
        <v>0</v>
      </c>
      <c r="FC65" s="97">
        <f>Juniori!FC25</f>
        <v>0</v>
      </c>
      <c r="FD65" s="97">
        <f>Juniori!FD25</f>
        <v>0</v>
      </c>
      <c r="FE65" s="97">
        <f>Juniori!FE25</f>
        <v>0</v>
      </c>
      <c r="FF65" s="97">
        <f>Juniori!FF25</f>
        <v>0</v>
      </c>
      <c r="FG65" s="97">
        <f>Juniori!FG25</f>
        <v>0</v>
      </c>
      <c r="FH65" s="97">
        <f>Juniori!FH25</f>
        <v>0</v>
      </c>
      <c r="FI65" s="97">
        <f>Juniori!FI25</f>
        <v>0</v>
      </c>
      <c r="FJ65" s="97">
        <f>Juniori!FJ25</f>
        <v>0</v>
      </c>
      <c r="FK65" s="97">
        <f>Juniori!FK25</f>
        <v>0</v>
      </c>
      <c r="FL65" s="97">
        <f>Juniori!FL25</f>
        <v>0</v>
      </c>
      <c r="FM65" s="97">
        <f>Juniori!FM25</f>
        <v>0</v>
      </c>
      <c r="FN65" s="97">
        <f>Juniori!FN25</f>
        <v>0</v>
      </c>
      <c r="FO65" s="97">
        <f>Juniori!FO25</f>
        <v>0</v>
      </c>
      <c r="FP65" s="97">
        <f>Juniori!FP25</f>
        <v>0</v>
      </c>
      <c r="FQ65" s="97">
        <f>Juniori!FQ25</f>
        <v>0</v>
      </c>
      <c r="FR65" s="97">
        <f>Juniori!FR25</f>
        <v>0</v>
      </c>
      <c r="FS65" s="97">
        <f>Juniori!FS25</f>
        <v>0</v>
      </c>
      <c r="FT65" s="97">
        <f>Juniori!FT25</f>
        <v>0</v>
      </c>
      <c r="FU65" s="97">
        <f>Juniori!FU25</f>
        <v>0</v>
      </c>
      <c r="FV65" s="97">
        <f>Juniori!FV25</f>
        <v>0</v>
      </c>
      <c r="FW65" s="97">
        <f>Juniori!FW25</f>
        <v>0</v>
      </c>
      <c r="FX65" s="97">
        <f>Juniori!FX25</f>
        <v>0</v>
      </c>
      <c r="FY65" s="97">
        <f>Juniori!FY25</f>
        <v>0</v>
      </c>
      <c r="FZ65" s="97">
        <f>Juniori!FZ25</f>
        <v>0</v>
      </c>
      <c r="GA65" s="97">
        <f>Juniori!GA25</f>
        <v>0</v>
      </c>
      <c r="GB65" s="97">
        <f>Juniori!GB25</f>
        <v>0</v>
      </c>
      <c r="GC65" s="97">
        <f>Juniori!GC25</f>
        <v>0</v>
      </c>
      <c r="GD65" s="97">
        <f>Juniori!GD25</f>
        <v>0</v>
      </c>
      <c r="GE65" s="97">
        <f>Juniori!GE25</f>
        <v>0</v>
      </c>
      <c r="GF65" s="97">
        <f>Juniori!GF25</f>
        <v>0</v>
      </c>
      <c r="GG65" s="97">
        <f>Juniori!GG25</f>
        <v>0</v>
      </c>
      <c r="GH65" s="97">
        <f>Juniori!GH25</f>
        <v>0</v>
      </c>
      <c r="GI65" s="97">
        <f>Juniori!GI25</f>
        <v>0</v>
      </c>
      <c r="GJ65" s="97">
        <f>Juniori!GJ25</f>
        <v>0</v>
      </c>
      <c r="GK65" s="97">
        <f>Juniori!GK25</f>
        <v>0</v>
      </c>
      <c r="GL65" s="97">
        <f>Juniori!GL25</f>
        <v>0</v>
      </c>
      <c r="GM65" s="97">
        <f>Juniori!GM25</f>
        <v>0</v>
      </c>
      <c r="GN65" s="97">
        <f>Juniori!GN25</f>
        <v>0</v>
      </c>
      <c r="GO65" s="97">
        <f>Juniori!GO25</f>
        <v>0</v>
      </c>
      <c r="GP65" s="97">
        <f>Juniori!GP25</f>
        <v>0</v>
      </c>
      <c r="GQ65" s="97">
        <f>Juniori!GQ25</f>
        <v>0</v>
      </c>
      <c r="GR65" s="97">
        <f>Juniori!GR25</f>
        <v>0</v>
      </c>
      <c r="GS65" s="97">
        <f>Juniori!GS25</f>
        <v>0</v>
      </c>
      <c r="GT65" s="97">
        <f>Juniori!GT25</f>
        <v>0</v>
      </c>
      <c r="GU65" s="97">
        <f>Juniori!GU25</f>
        <v>0</v>
      </c>
      <c r="GV65" s="97">
        <f>Juniori!GV25</f>
        <v>0</v>
      </c>
      <c r="GW65" s="97">
        <f>Juniori!GW25</f>
        <v>0</v>
      </c>
      <c r="GX65" s="97">
        <f>Juniori!GX25</f>
        <v>0</v>
      </c>
      <c r="GY65" s="97">
        <f>Juniori!GY25</f>
        <v>0</v>
      </c>
      <c r="GZ65" s="97">
        <f>Juniori!GZ25</f>
        <v>0</v>
      </c>
      <c r="HA65" s="97">
        <f>Juniori!HA25</f>
        <v>0</v>
      </c>
      <c r="HB65" s="97">
        <f>Juniori!HB25</f>
        <v>0</v>
      </c>
      <c r="HC65" s="97">
        <f>Juniori!HC25</f>
        <v>0</v>
      </c>
      <c r="HD65" s="97">
        <f>Juniori!HD25</f>
        <v>0</v>
      </c>
      <c r="HE65" s="97">
        <f>Juniori!HE25</f>
        <v>0</v>
      </c>
      <c r="HF65" s="97">
        <f>Juniori!HF25</f>
        <v>0</v>
      </c>
      <c r="HG65" s="97">
        <f>Juniori!HG25</f>
        <v>0</v>
      </c>
      <c r="HH65" s="97">
        <f>Juniori!HH25</f>
        <v>0</v>
      </c>
      <c r="HI65" s="97">
        <f>Juniori!HI25</f>
        <v>0</v>
      </c>
      <c r="HJ65" s="97">
        <f>Juniori!HJ25</f>
        <v>0</v>
      </c>
      <c r="HK65" s="97">
        <f>Juniori!HK25</f>
        <v>0</v>
      </c>
      <c r="HL65" s="97">
        <f>Juniori!HL25</f>
        <v>0</v>
      </c>
      <c r="HM65" s="97">
        <f>Juniori!HM25</f>
        <v>0</v>
      </c>
      <c r="HN65" s="97">
        <f>Juniori!HN25</f>
        <v>0</v>
      </c>
      <c r="HO65" s="97">
        <f>Juniori!HO25</f>
        <v>0</v>
      </c>
      <c r="HP65" s="97">
        <f>Juniori!HP25</f>
        <v>0</v>
      </c>
      <c r="HQ65" s="97">
        <f>Juniori!HQ25</f>
        <v>0</v>
      </c>
      <c r="HR65" s="97">
        <f>Juniori!HR25</f>
        <v>0</v>
      </c>
      <c r="HS65" s="97">
        <f>Juniori!HS25</f>
        <v>0</v>
      </c>
      <c r="HT65" s="97">
        <f>Juniori!HT25</f>
        <v>0</v>
      </c>
      <c r="HU65" s="97">
        <f>Juniori!HU25</f>
        <v>0</v>
      </c>
      <c r="HV65" s="97">
        <f>Juniori!HV25</f>
        <v>0</v>
      </c>
      <c r="HW65" s="97">
        <f>Juniori!HW25</f>
        <v>0</v>
      </c>
      <c r="HX65" s="97">
        <f>Juniori!HX25</f>
        <v>0</v>
      </c>
      <c r="HY65" s="97">
        <f>Juniori!HY25</f>
        <v>0</v>
      </c>
      <c r="HZ65" s="97">
        <f>Juniori!HZ25</f>
        <v>0</v>
      </c>
      <c r="IA65" s="97">
        <f>Juniori!IA25</f>
        <v>0</v>
      </c>
      <c r="IB65" s="97">
        <f>Juniori!IB25</f>
        <v>0</v>
      </c>
      <c r="IC65" s="97">
        <f>Juniori!IC25</f>
        <v>0</v>
      </c>
      <c r="ID65" s="97">
        <f>Juniori!ID25</f>
        <v>0</v>
      </c>
      <c r="IE65" s="97">
        <f>Juniori!IE25</f>
        <v>0</v>
      </c>
      <c r="IF65" s="97">
        <f>Juniori!IF25</f>
        <v>0</v>
      </c>
      <c r="IG65" s="97">
        <f>Juniori!IG25</f>
        <v>0</v>
      </c>
      <c r="IH65" s="97">
        <f>Juniori!IH25</f>
        <v>0</v>
      </c>
      <c r="II65" s="97">
        <f>Juniori!II25</f>
        <v>0</v>
      </c>
      <c r="IJ65" s="97">
        <f>Juniori!IJ25</f>
        <v>0</v>
      </c>
      <c r="IK65" s="97">
        <f>Juniori!IK25</f>
        <v>0</v>
      </c>
      <c r="IL65" s="97">
        <f>Juniori!IL25</f>
        <v>0</v>
      </c>
      <c r="IM65" s="97">
        <f>Juniori!IM25</f>
        <v>0</v>
      </c>
      <c r="IN65" s="97">
        <f>Juniori!IN25</f>
        <v>0</v>
      </c>
      <c r="IO65" s="97">
        <f>Juniori!IO25</f>
        <v>0</v>
      </c>
      <c r="IP65" s="97">
        <f>Juniori!IP25</f>
        <v>0</v>
      </c>
      <c r="IQ65" s="97">
        <f>Juniori!IQ25</f>
        <v>0</v>
      </c>
      <c r="IR65" s="97">
        <f>Juniori!IR25</f>
        <v>0</v>
      </c>
      <c r="IS65" s="97">
        <f>Juniori!IS25</f>
        <v>0</v>
      </c>
      <c r="IT65" s="97">
        <f>Juniori!IT25</f>
        <v>0</v>
      </c>
      <c r="IU65" s="97">
        <f>Juniori!IU25</f>
        <v>0</v>
      </c>
      <c r="IV65" s="97">
        <f>Juniori!IV25</f>
        <v>0</v>
      </c>
      <c r="IW65" s="97">
        <f>Juniori!IW25</f>
        <v>0</v>
      </c>
      <c r="IX65" s="97">
        <f>Juniori!IX25</f>
        <v>0</v>
      </c>
      <c r="IY65" s="97">
        <f>Juniori!IY25</f>
        <v>0</v>
      </c>
      <c r="IZ65" s="97">
        <f>Juniori!IZ25</f>
        <v>0</v>
      </c>
      <c r="JA65" s="97">
        <f>Juniori!JA25</f>
        <v>0</v>
      </c>
      <c r="JB65" s="97">
        <f>Juniori!JB25</f>
        <v>0</v>
      </c>
      <c r="JC65" s="97">
        <f>Juniori!JC25</f>
        <v>0</v>
      </c>
      <c r="JD65" s="97">
        <f>Juniori!JD25</f>
        <v>0</v>
      </c>
      <c r="JE65" s="97">
        <f>Juniori!JE25</f>
        <v>0</v>
      </c>
      <c r="JF65" s="97">
        <f>Juniori!JF25</f>
        <v>0</v>
      </c>
      <c r="JG65" s="97">
        <f>Juniori!JG25</f>
        <v>0</v>
      </c>
      <c r="JH65" s="97">
        <f>Juniori!JH25</f>
        <v>0</v>
      </c>
      <c r="JI65" s="97">
        <f>Juniori!JI25</f>
        <v>0</v>
      </c>
      <c r="JJ65" s="97">
        <f>Juniori!JJ25</f>
        <v>0</v>
      </c>
      <c r="JK65" s="97">
        <f>Juniori!JK25</f>
        <v>0</v>
      </c>
      <c r="JL65" s="97">
        <f>Juniori!JL25</f>
        <v>0</v>
      </c>
      <c r="JM65" s="97">
        <f>Juniori!JM25</f>
        <v>0</v>
      </c>
      <c r="JN65" s="97">
        <f>Juniori!JN25</f>
        <v>0</v>
      </c>
      <c r="JO65" s="97">
        <f>Juniori!JO25</f>
        <v>0</v>
      </c>
      <c r="JP65" s="97">
        <f>Juniori!JP25</f>
        <v>0</v>
      </c>
      <c r="JQ65" s="97">
        <f>Juniori!JQ25</f>
        <v>0</v>
      </c>
      <c r="JR65" s="97">
        <f>Juniori!JR25</f>
        <v>0</v>
      </c>
      <c r="JS65" s="97">
        <f>Juniori!JS25</f>
        <v>0</v>
      </c>
      <c r="JT65" s="97">
        <f>Juniori!JT25</f>
        <v>0</v>
      </c>
      <c r="JU65" s="97">
        <f>Juniori!JU25</f>
        <v>0</v>
      </c>
      <c r="JV65" s="97">
        <f>Juniori!JV25</f>
        <v>0</v>
      </c>
      <c r="JW65" s="97">
        <f>Juniori!JW25</f>
        <v>0</v>
      </c>
      <c r="JX65" s="97">
        <f>Juniori!JX25</f>
        <v>0</v>
      </c>
      <c r="JY65" s="97">
        <f>Juniori!JY25</f>
        <v>0</v>
      </c>
      <c r="JZ65" s="97">
        <f>Juniori!JZ25</f>
        <v>0</v>
      </c>
      <c r="KA65" s="97">
        <f>Juniori!KA25</f>
        <v>0</v>
      </c>
      <c r="KB65" s="97">
        <f>Juniori!KB25</f>
        <v>0</v>
      </c>
      <c r="KC65" s="97">
        <f>Juniori!KC25</f>
        <v>0</v>
      </c>
      <c r="KD65" s="97">
        <f>Juniori!KD25</f>
        <v>0</v>
      </c>
      <c r="KE65" s="97">
        <f>Juniori!KE25</f>
        <v>0</v>
      </c>
      <c r="KF65" s="97">
        <f>Juniori!KF25</f>
        <v>0</v>
      </c>
      <c r="KG65" s="97">
        <f>Juniori!KG25</f>
        <v>0</v>
      </c>
      <c r="KH65" s="97">
        <f>Juniori!KH25</f>
        <v>0</v>
      </c>
      <c r="KI65" s="97">
        <f>Juniori!KI25</f>
        <v>0</v>
      </c>
      <c r="KJ65" s="97">
        <f>Juniori!KJ25</f>
        <v>0</v>
      </c>
      <c r="KK65" s="97">
        <f>Juniori!KK25</f>
        <v>0</v>
      </c>
      <c r="KL65" s="97">
        <f>Juniori!KL25</f>
        <v>0</v>
      </c>
      <c r="KM65" s="97">
        <f>Juniori!KM25</f>
        <v>0</v>
      </c>
      <c r="KN65" s="97">
        <f>Juniori!KN25</f>
        <v>0</v>
      </c>
      <c r="KO65" s="97">
        <f>Juniori!KO25</f>
        <v>0</v>
      </c>
      <c r="KP65" s="97">
        <f>Juniori!KP25</f>
        <v>0</v>
      </c>
      <c r="KQ65" s="97">
        <f>Juniori!KQ25</f>
        <v>0</v>
      </c>
      <c r="KR65" s="97">
        <f>Juniori!KR25</f>
        <v>0</v>
      </c>
      <c r="KS65" s="97">
        <f>Juniori!KS25</f>
        <v>0</v>
      </c>
      <c r="KT65" s="97">
        <f>Juniori!KT25</f>
        <v>0</v>
      </c>
      <c r="KU65" s="97">
        <f>Juniori!KU25</f>
        <v>0</v>
      </c>
      <c r="KV65" s="97">
        <f>Juniori!KV25</f>
        <v>0</v>
      </c>
      <c r="KW65" s="97">
        <f>Juniori!KW25</f>
        <v>0</v>
      </c>
      <c r="KX65" s="97">
        <f>Juniori!KX25</f>
        <v>0</v>
      </c>
      <c r="KY65" s="97">
        <f>Juniori!KY25</f>
        <v>0</v>
      </c>
      <c r="KZ65" s="97">
        <f>Juniori!KZ25</f>
        <v>0</v>
      </c>
      <c r="LA65" s="97">
        <f>Juniori!LA25</f>
        <v>0</v>
      </c>
      <c r="LB65" s="97">
        <f>Juniori!LB25</f>
        <v>0</v>
      </c>
      <c r="LC65" s="97">
        <f>Juniori!LC25</f>
        <v>0</v>
      </c>
      <c r="LD65" s="97">
        <f>Juniori!LD25</f>
        <v>0</v>
      </c>
      <c r="LE65" s="97">
        <f>Juniori!LE25</f>
        <v>0</v>
      </c>
      <c r="LF65" s="97">
        <f>Juniori!LF25</f>
        <v>0</v>
      </c>
      <c r="LG65" s="97">
        <f>Juniori!LG25</f>
        <v>0</v>
      </c>
      <c r="LH65" s="97">
        <f>Juniori!LH25</f>
        <v>0</v>
      </c>
      <c r="LI65" s="97">
        <f>Juniori!LI25</f>
        <v>0</v>
      </c>
      <c r="LJ65" s="97">
        <f>Juniori!LJ25</f>
        <v>0</v>
      </c>
      <c r="LK65" s="97">
        <f>Juniori!LK25</f>
        <v>0</v>
      </c>
      <c r="LL65" s="97">
        <f>Juniori!LL25</f>
        <v>0</v>
      </c>
      <c r="LM65" s="97">
        <f>Juniori!LM25</f>
        <v>0</v>
      </c>
      <c r="LN65" s="97">
        <f>Juniori!LN25</f>
        <v>0</v>
      </c>
      <c r="LO65" s="97">
        <f>Juniori!LO25</f>
        <v>0</v>
      </c>
      <c r="LP65" s="97">
        <f>Juniori!LP25</f>
        <v>0</v>
      </c>
      <c r="LQ65" s="97">
        <f>Juniori!LQ25</f>
        <v>0</v>
      </c>
      <c r="LR65" s="97">
        <f>Juniori!LR25</f>
        <v>0</v>
      </c>
      <c r="LS65" s="97">
        <f>Juniori!LS25</f>
        <v>0</v>
      </c>
      <c r="LT65" s="97">
        <f>Juniori!LT25</f>
        <v>0</v>
      </c>
      <c r="LU65" s="97">
        <f>Juniori!LU25</f>
        <v>0</v>
      </c>
      <c r="LV65" s="97">
        <f>Juniori!LV25</f>
        <v>0</v>
      </c>
      <c r="LW65" s="97">
        <f>Juniori!LW25</f>
        <v>0</v>
      </c>
      <c r="LX65" s="97">
        <f>Juniori!LX25</f>
        <v>0</v>
      </c>
      <c r="LY65" s="97">
        <f>Juniori!LY25</f>
        <v>0</v>
      </c>
      <c r="LZ65" s="97">
        <f>Juniori!LZ25</f>
        <v>0</v>
      </c>
      <c r="MA65" s="97">
        <f>Juniori!MA25</f>
        <v>0</v>
      </c>
      <c r="MB65" s="97">
        <f>Juniori!MB25</f>
        <v>0</v>
      </c>
      <c r="MC65" s="97">
        <f>Juniori!MC25</f>
        <v>0</v>
      </c>
      <c r="MD65" s="97">
        <f>Juniori!MD25</f>
        <v>0</v>
      </c>
      <c r="ME65" s="97">
        <f>Juniori!ME25</f>
        <v>0</v>
      </c>
      <c r="MF65" s="97">
        <f>Juniori!MF25</f>
        <v>0</v>
      </c>
      <c r="MG65" s="97">
        <f>Juniori!MG25</f>
        <v>0</v>
      </c>
      <c r="MH65" s="97">
        <f>Juniori!MH25</f>
        <v>0</v>
      </c>
      <c r="MI65" s="97">
        <f>Juniori!MI25</f>
        <v>0</v>
      </c>
      <c r="MJ65" s="97">
        <f>Juniori!MJ25</f>
        <v>0</v>
      </c>
      <c r="MK65" s="97">
        <f>Juniori!MK25</f>
        <v>0</v>
      </c>
      <c r="ML65" s="97">
        <f>Juniori!ML25</f>
        <v>0</v>
      </c>
      <c r="MM65" s="97">
        <f>Juniori!MM25</f>
        <v>0</v>
      </c>
      <c r="MN65" s="97">
        <f>Juniori!MN25</f>
        <v>0</v>
      </c>
      <c r="MO65" s="97">
        <f>Juniori!MO25</f>
        <v>0</v>
      </c>
      <c r="MP65" s="97">
        <f>Juniori!MP25</f>
        <v>0</v>
      </c>
      <c r="MQ65" s="97">
        <f>Juniori!MQ25</f>
        <v>0</v>
      </c>
      <c r="MR65" s="97">
        <f>Juniori!MR25</f>
        <v>0</v>
      </c>
      <c r="MS65" s="97">
        <f>Juniori!MS25</f>
        <v>0</v>
      </c>
      <c r="MT65" s="97">
        <f>Juniori!MT25</f>
        <v>0</v>
      </c>
      <c r="MU65" s="97">
        <f>Juniori!MU25</f>
        <v>0</v>
      </c>
      <c r="MV65" s="97">
        <f>Juniori!MV25</f>
        <v>0</v>
      </c>
      <c r="MW65" s="97">
        <f>Juniori!MW25</f>
        <v>0</v>
      </c>
      <c r="MX65" s="97">
        <f>Juniori!MX25</f>
        <v>0</v>
      </c>
      <c r="MY65" s="97">
        <f>Juniori!MY25</f>
        <v>0</v>
      </c>
      <c r="MZ65" s="97">
        <f>Juniori!MZ25</f>
        <v>0</v>
      </c>
      <c r="NA65" s="97">
        <f>Juniori!NA25</f>
        <v>0</v>
      </c>
      <c r="NB65" s="97">
        <f>Juniori!NB25</f>
        <v>0</v>
      </c>
      <c r="NC65" s="97">
        <f>Juniori!NC25</f>
        <v>0</v>
      </c>
      <c r="ND65" s="97">
        <f>Juniori!ND25</f>
        <v>0</v>
      </c>
      <c r="NE65" s="97">
        <f>Juniori!NE25</f>
        <v>0</v>
      </c>
      <c r="NF65" s="97">
        <f>Juniori!NF25</f>
        <v>0</v>
      </c>
      <c r="NG65" s="97">
        <f>Juniori!NG25</f>
        <v>0</v>
      </c>
      <c r="NH65" s="97">
        <f>Juniori!NH25</f>
        <v>0</v>
      </c>
      <c r="NI65" s="97">
        <f>Juniori!NI25</f>
        <v>0</v>
      </c>
      <c r="NJ65" s="97">
        <f>Juniori!NJ25</f>
        <v>0</v>
      </c>
      <c r="NK65" s="97">
        <f>Juniori!NK25</f>
        <v>0</v>
      </c>
      <c r="NL65" s="97">
        <f>Juniori!NL25</f>
        <v>0</v>
      </c>
      <c r="NM65" s="97">
        <f>Juniori!NM25</f>
        <v>0</v>
      </c>
      <c r="NN65" s="97">
        <f>Juniori!NN25</f>
        <v>0</v>
      </c>
      <c r="NO65" s="97">
        <f>Juniori!NO25</f>
        <v>0</v>
      </c>
      <c r="NP65" s="97">
        <f>Juniori!NP25</f>
        <v>0</v>
      </c>
      <c r="NQ65" s="97">
        <f>Juniori!NQ25</f>
        <v>0</v>
      </c>
      <c r="NR65" s="97">
        <f>Juniori!NR25</f>
        <v>0</v>
      </c>
      <c r="NS65" s="97">
        <f>Juniori!NS25</f>
        <v>0</v>
      </c>
      <c r="NT65" s="97">
        <f>Juniori!NT25</f>
        <v>0</v>
      </c>
      <c r="NU65" s="97">
        <f>Juniori!NU25</f>
        <v>0</v>
      </c>
      <c r="NV65" s="97">
        <f>Juniori!NV25</f>
        <v>0</v>
      </c>
      <c r="NW65" s="97">
        <f>Juniori!NW25</f>
        <v>0</v>
      </c>
      <c r="NX65" s="97">
        <f>Juniori!NX25</f>
        <v>0</v>
      </c>
      <c r="NY65" s="97">
        <f>Juniori!NY25</f>
        <v>0</v>
      </c>
      <c r="NZ65" s="97">
        <f>Juniori!NZ25</f>
        <v>0</v>
      </c>
      <c r="OA65" s="97">
        <f>Juniori!OA25</f>
        <v>0</v>
      </c>
      <c r="OB65" s="97">
        <f>Juniori!OB25</f>
        <v>0</v>
      </c>
      <c r="OC65" s="97">
        <f>Juniori!OC25</f>
        <v>0</v>
      </c>
      <c r="OD65" s="97">
        <f>Juniori!OD25</f>
        <v>0</v>
      </c>
      <c r="OE65" s="97">
        <f>Juniori!OE25</f>
        <v>0</v>
      </c>
      <c r="OF65" s="97">
        <f>Juniori!OF25</f>
        <v>0</v>
      </c>
      <c r="OG65" s="97">
        <f>Juniori!OG25</f>
        <v>0</v>
      </c>
      <c r="OH65" s="97">
        <f>Juniori!OH25</f>
        <v>0</v>
      </c>
      <c r="OI65" s="97">
        <f>Juniori!OI25</f>
        <v>0</v>
      </c>
      <c r="OJ65" s="97">
        <f>Juniori!OJ25</f>
        <v>0</v>
      </c>
      <c r="OK65" s="97">
        <f>Juniori!OK25</f>
        <v>0</v>
      </c>
      <c r="OL65" s="97">
        <f>Juniori!OL25</f>
        <v>0</v>
      </c>
      <c r="OM65" s="97">
        <f>Juniori!OM25</f>
        <v>0</v>
      </c>
      <c r="ON65" s="97">
        <f>Juniori!ON25</f>
        <v>0</v>
      </c>
      <c r="OO65" s="97">
        <f>Juniori!OO25</f>
        <v>0</v>
      </c>
      <c r="OP65" s="97">
        <f>Juniori!OP25</f>
        <v>0</v>
      </c>
      <c r="OQ65" s="97">
        <f>Juniori!OQ25</f>
        <v>0</v>
      </c>
      <c r="OR65" s="97">
        <f>Juniori!OR25</f>
        <v>0</v>
      </c>
      <c r="OS65" s="97">
        <f>Juniori!OS25</f>
        <v>0</v>
      </c>
      <c r="OT65" s="97">
        <f>Juniori!OT25</f>
        <v>0</v>
      </c>
      <c r="OU65" s="97">
        <f>Juniori!OU25</f>
        <v>0</v>
      </c>
      <c r="OV65" s="97">
        <f>Juniori!OV25</f>
        <v>0</v>
      </c>
      <c r="OW65" s="97">
        <f>Juniori!OW25</f>
        <v>0</v>
      </c>
      <c r="OX65" s="97">
        <f>Juniori!OX25</f>
        <v>0</v>
      </c>
      <c r="OY65" s="97">
        <f>Juniori!OY25</f>
        <v>0</v>
      </c>
      <c r="OZ65" s="97">
        <f>Juniori!OZ25</f>
        <v>0</v>
      </c>
      <c r="PA65" s="97">
        <f>Juniori!PA25</f>
        <v>0</v>
      </c>
      <c r="PB65" s="97">
        <f>Juniori!PB25</f>
        <v>0</v>
      </c>
      <c r="PC65" s="97">
        <f>Juniori!PC25</f>
        <v>0</v>
      </c>
      <c r="PD65" s="97">
        <f>Juniori!PD25</f>
        <v>0</v>
      </c>
      <c r="PE65" s="97">
        <f>Juniori!PE25</f>
        <v>0</v>
      </c>
      <c r="PF65" s="97">
        <f>Juniori!PF25</f>
        <v>0</v>
      </c>
      <c r="PG65" s="97">
        <f>Juniori!PG25</f>
        <v>0</v>
      </c>
      <c r="PH65" s="97">
        <f>Juniori!PH25</f>
        <v>0</v>
      </c>
      <c r="PI65" s="97">
        <f>Juniori!PI25</f>
        <v>0</v>
      </c>
      <c r="PJ65" s="97">
        <f>Juniori!PJ25</f>
        <v>0</v>
      </c>
      <c r="PK65" s="97">
        <f>Juniori!PK25</f>
        <v>0</v>
      </c>
      <c r="PL65" s="97">
        <f>Juniori!PL25</f>
        <v>0</v>
      </c>
      <c r="PM65" s="97">
        <f>Juniori!PM25</f>
        <v>0</v>
      </c>
      <c r="PN65" s="97">
        <f>Juniori!PN25</f>
        <v>0</v>
      </c>
      <c r="PO65" s="97">
        <f>Juniori!PO25</f>
        <v>0</v>
      </c>
      <c r="PP65" s="97">
        <f>Juniori!PP25</f>
        <v>0</v>
      </c>
      <c r="PQ65" s="97">
        <f>Juniori!PQ25</f>
        <v>0</v>
      </c>
      <c r="PR65" s="97">
        <f>Juniori!PR25</f>
        <v>0</v>
      </c>
      <c r="PS65" s="97">
        <f>Juniori!PS25</f>
        <v>0</v>
      </c>
      <c r="PT65" s="97">
        <f>Juniori!PT25</f>
        <v>0</v>
      </c>
      <c r="PU65" s="97">
        <f>Juniori!PU25</f>
        <v>0</v>
      </c>
      <c r="PV65" s="97">
        <f>Juniori!PV25</f>
        <v>0</v>
      </c>
      <c r="PW65" s="97">
        <f>Juniori!PW25</f>
        <v>0</v>
      </c>
      <c r="PX65" s="97">
        <f>Juniori!PX25</f>
        <v>0</v>
      </c>
      <c r="PY65" s="97">
        <f>Juniori!PY25</f>
        <v>0</v>
      </c>
      <c r="PZ65" s="97">
        <f>Juniori!PZ25</f>
        <v>0</v>
      </c>
      <c r="QA65" s="97">
        <f>Juniori!QA25</f>
        <v>0</v>
      </c>
      <c r="QB65" s="97">
        <f>Juniori!QB25</f>
        <v>0</v>
      </c>
      <c r="QC65" s="97">
        <f>Juniori!QC25</f>
        <v>0</v>
      </c>
      <c r="QD65" s="97">
        <f>Juniori!QD25</f>
        <v>0</v>
      </c>
      <c r="QE65" s="97">
        <f>Juniori!QE25</f>
        <v>0</v>
      </c>
      <c r="QF65" s="97">
        <f>Juniori!QF25</f>
        <v>0</v>
      </c>
      <c r="QG65" s="97">
        <f>Juniori!QG25</f>
        <v>0</v>
      </c>
      <c r="QH65" s="97">
        <f>Juniori!QH25</f>
        <v>0</v>
      </c>
      <c r="QI65" s="97">
        <f>Juniori!QI25</f>
        <v>0</v>
      </c>
      <c r="QJ65" s="97">
        <f>Juniori!QJ25</f>
        <v>0</v>
      </c>
      <c r="QK65" s="97">
        <f>Juniori!QK25</f>
        <v>0</v>
      </c>
      <c r="QL65" s="97">
        <f>Juniori!QL25</f>
        <v>0</v>
      </c>
      <c r="QM65" s="97">
        <f>Juniori!QM25</f>
        <v>0</v>
      </c>
      <c r="QN65" s="97">
        <f>Juniori!QN25</f>
        <v>0</v>
      </c>
      <c r="QO65" s="97">
        <f>Juniori!QO25</f>
        <v>0</v>
      </c>
      <c r="QP65" s="97">
        <f>Juniori!QP25</f>
        <v>0</v>
      </c>
      <c r="QQ65" s="97">
        <f>Juniori!QQ25</f>
        <v>0</v>
      </c>
      <c r="QR65" s="97">
        <f>Juniori!QR25</f>
        <v>0</v>
      </c>
      <c r="QS65" s="97">
        <f>Juniori!QS25</f>
        <v>0</v>
      </c>
      <c r="QT65" s="97">
        <f>Juniori!QT25</f>
        <v>0</v>
      </c>
      <c r="QU65" s="97">
        <f>Juniori!QU25</f>
        <v>0</v>
      </c>
      <c r="QV65" s="97">
        <f>Juniori!QV25</f>
        <v>0</v>
      </c>
      <c r="QW65" s="97">
        <f>Juniori!QW25</f>
        <v>0</v>
      </c>
      <c r="QX65" s="97">
        <f>Juniori!QX25</f>
        <v>0</v>
      </c>
      <c r="QY65" s="97">
        <f>Juniori!QY25</f>
        <v>0</v>
      </c>
      <c r="QZ65" s="97">
        <f>Juniori!QZ25</f>
        <v>0</v>
      </c>
      <c r="RA65" s="97">
        <f>Juniori!RA25</f>
        <v>0</v>
      </c>
      <c r="RB65" s="97">
        <f>Juniori!RB25</f>
        <v>0</v>
      </c>
      <c r="RC65" s="97">
        <f>Juniori!RC25</f>
        <v>0</v>
      </c>
      <c r="RD65" s="97">
        <f>Juniori!RD25</f>
        <v>0</v>
      </c>
      <c r="RE65" s="97">
        <f>Juniori!RE25</f>
        <v>0</v>
      </c>
      <c r="RF65" s="97">
        <f>Juniori!RF25</f>
        <v>0</v>
      </c>
      <c r="RG65" s="97">
        <f>Juniori!RG25</f>
        <v>0</v>
      </c>
      <c r="RH65" s="97">
        <f>Juniori!RH25</f>
        <v>0</v>
      </c>
      <c r="RI65" s="97">
        <f>Juniori!RI25</f>
        <v>0</v>
      </c>
      <c r="RJ65" s="97">
        <f>Juniori!RJ25</f>
        <v>0</v>
      </c>
      <c r="RK65" s="97">
        <f>Juniori!RK25</f>
        <v>0</v>
      </c>
      <c r="RL65" s="97">
        <f>Juniori!RL25</f>
        <v>0</v>
      </c>
      <c r="RM65" s="97">
        <f>Juniori!RM25</f>
        <v>0</v>
      </c>
      <c r="RN65" s="97">
        <f>Juniori!RN25</f>
        <v>0</v>
      </c>
      <c r="RO65" s="97">
        <f>Juniori!RO25</f>
        <v>0</v>
      </c>
      <c r="RP65" s="97">
        <f>Juniori!RP25</f>
        <v>0</v>
      </c>
      <c r="RQ65" s="97">
        <f>Juniori!RQ25</f>
        <v>0</v>
      </c>
      <c r="RR65" s="97">
        <f>Juniori!RR25</f>
        <v>0</v>
      </c>
      <c r="RS65" s="97">
        <f>Juniori!RS25</f>
        <v>0</v>
      </c>
      <c r="RT65" s="97">
        <f>Juniori!RT25</f>
        <v>0</v>
      </c>
      <c r="RU65" s="97">
        <f>Juniori!RU25</f>
        <v>0</v>
      </c>
      <c r="RV65" s="97">
        <f>Juniori!RV25</f>
        <v>0</v>
      </c>
      <c r="RW65" s="97">
        <f>Juniori!RW25</f>
        <v>0</v>
      </c>
      <c r="RX65" s="97">
        <f>Juniori!RX25</f>
        <v>0</v>
      </c>
      <c r="RY65" s="97">
        <f>Juniori!RY25</f>
        <v>0</v>
      </c>
      <c r="RZ65" s="97">
        <f>Juniori!RZ25</f>
        <v>0</v>
      </c>
      <c r="SA65" s="97">
        <f>Juniori!SA25</f>
        <v>0</v>
      </c>
      <c r="SB65" s="97">
        <f>Juniori!SB25</f>
        <v>0</v>
      </c>
      <c r="SC65" s="97">
        <f>Juniori!SC25</f>
        <v>0</v>
      </c>
      <c r="SD65" s="97">
        <f>Juniori!SD25</f>
        <v>0</v>
      </c>
      <c r="SE65" s="97">
        <f>Juniori!SE25</f>
        <v>0</v>
      </c>
      <c r="SF65" s="97">
        <f>Juniori!SF25</f>
        <v>0</v>
      </c>
      <c r="SG65" s="97">
        <f>Juniori!SG25</f>
        <v>0</v>
      </c>
      <c r="SH65" s="97">
        <f>Juniori!SH25</f>
        <v>0</v>
      </c>
      <c r="SI65" s="97">
        <f>Juniori!SI25</f>
        <v>0</v>
      </c>
      <c r="SJ65" s="97">
        <f>Juniori!SJ25</f>
        <v>0</v>
      </c>
      <c r="SK65" s="97">
        <f>Juniori!SK25</f>
        <v>0</v>
      </c>
      <c r="SL65" s="97">
        <f>Juniori!SL25</f>
        <v>0</v>
      </c>
      <c r="SM65" s="97">
        <f>Juniori!SM25</f>
        <v>0</v>
      </c>
      <c r="SN65" s="97">
        <f>Juniori!SN25</f>
        <v>0</v>
      </c>
      <c r="SO65" s="97">
        <f>Juniori!SO25</f>
        <v>0</v>
      </c>
      <c r="SP65" s="97">
        <f>Juniori!SP25</f>
        <v>0</v>
      </c>
      <c r="SQ65" s="97">
        <f>Juniori!SQ25</f>
        <v>0</v>
      </c>
      <c r="SR65" s="97">
        <f>Juniori!SR25</f>
        <v>0</v>
      </c>
      <c r="SS65" s="97">
        <f>Juniori!SS25</f>
        <v>0</v>
      </c>
      <c r="ST65" s="97">
        <f>Juniori!ST25</f>
        <v>0</v>
      </c>
      <c r="SU65" s="97">
        <f>Juniori!SU25</f>
        <v>0</v>
      </c>
      <c r="SV65" s="97">
        <f>Juniori!SV25</f>
        <v>0</v>
      </c>
      <c r="SW65" s="97">
        <f>Juniori!SW25</f>
        <v>0</v>
      </c>
      <c r="SX65" s="97">
        <f>Juniori!SX25</f>
        <v>0</v>
      </c>
      <c r="SY65" s="97">
        <f>Juniori!SY25</f>
        <v>0</v>
      </c>
      <c r="SZ65" s="97">
        <f>Juniori!SZ25</f>
        <v>0</v>
      </c>
      <c r="TA65" s="97">
        <f>Juniori!TA25</f>
        <v>0</v>
      </c>
      <c r="TB65" s="97">
        <f>Juniori!TB25</f>
        <v>0</v>
      </c>
    </row>
    <row r="66" spans="1:522" s="1" customFormat="1" ht="18" customHeight="1" x14ac:dyDescent="0.2">
      <c r="A66" s="12">
        <v>48</v>
      </c>
      <c r="B66" s="11" t="s">
        <v>622</v>
      </c>
      <c r="C66" s="1">
        <v>13235</v>
      </c>
      <c r="E66" s="4" t="s">
        <v>20</v>
      </c>
      <c r="F66" s="1">
        <v>7279</v>
      </c>
      <c r="G66" s="9" t="s">
        <v>96</v>
      </c>
      <c r="H66" s="4" t="s">
        <v>361</v>
      </c>
      <c r="I66" s="1">
        <f>SUM(K66:TB66)</f>
        <v>5</v>
      </c>
      <c r="J66" s="12">
        <f>Tabuľka3[[#This Row],[Stĺpec9]]+I67</f>
        <v>16</v>
      </c>
      <c r="K66" s="97">
        <f>Seniori!K51</f>
        <v>0</v>
      </c>
      <c r="L66" s="97">
        <f>Seniori!L51</f>
        <v>0</v>
      </c>
      <c r="M66" s="97">
        <f>Seniori!M51</f>
        <v>0</v>
      </c>
      <c r="N66" s="97">
        <f>Seniori!N51</f>
        <v>0</v>
      </c>
      <c r="O66" s="97">
        <f>Seniori!O51</f>
        <v>0</v>
      </c>
      <c r="P66" s="97">
        <f>Seniori!P51</f>
        <v>0</v>
      </c>
      <c r="Q66" s="97">
        <f>Seniori!Q51</f>
        <v>0</v>
      </c>
      <c r="R66" s="97">
        <f>Seniori!R51</f>
        <v>0</v>
      </c>
      <c r="S66" s="97">
        <f>Seniori!S51</f>
        <v>0</v>
      </c>
      <c r="T66" s="97">
        <f>Seniori!T51</f>
        <v>0</v>
      </c>
      <c r="U66" s="97">
        <f>Seniori!U51</f>
        <v>0</v>
      </c>
      <c r="V66" s="97">
        <f>Seniori!V51</f>
        <v>0</v>
      </c>
      <c r="W66" s="97">
        <f>Seniori!W51</f>
        <v>0</v>
      </c>
      <c r="X66" s="97">
        <f>Seniori!X51</f>
        <v>0</v>
      </c>
      <c r="Y66" s="97">
        <f>Seniori!Y51</f>
        <v>0</v>
      </c>
      <c r="Z66" s="97">
        <f>Seniori!Z51</f>
        <v>0</v>
      </c>
      <c r="AA66" s="97">
        <f>Seniori!AA51</f>
        <v>0</v>
      </c>
      <c r="AB66" s="97">
        <f>Seniori!AB51</f>
        <v>0</v>
      </c>
      <c r="AC66" s="97">
        <f>Seniori!AC51</f>
        <v>0</v>
      </c>
      <c r="AD66" s="97">
        <f>Seniori!AD51</f>
        <v>0</v>
      </c>
      <c r="AE66" s="97">
        <f>Seniori!AE51</f>
        <v>0</v>
      </c>
      <c r="AF66" s="97">
        <f>Seniori!AF51</f>
        <v>0</v>
      </c>
      <c r="AG66" s="97">
        <f>Seniori!AG51</f>
        <v>0</v>
      </c>
      <c r="AH66" s="97">
        <f>Seniori!AH51</f>
        <v>0</v>
      </c>
      <c r="AI66" s="97">
        <f>Seniori!AI51</f>
        <v>0</v>
      </c>
      <c r="AJ66" s="97">
        <f>Seniori!AJ51</f>
        <v>0</v>
      </c>
      <c r="AK66" s="97">
        <f>Seniori!AK51</f>
        <v>0</v>
      </c>
      <c r="AL66" s="97">
        <f>Seniori!AL51</f>
        <v>0</v>
      </c>
      <c r="AM66" s="97">
        <f>Seniori!AM51</f>
        <v>0</v>
      </c>
      <c r="AN66" s="97">
        <f>Seniori!AN51</f>
        <v>0</v>
      </c>
      <c r="AO66" s="97">
        <f>Seniori!AO51</f>
        <v>0</v>
      </c>
      <c r="AP66" s="97">
        <f>Seniori!AP51</f>
        <v>0</v>
      </c>
      <c r="AQ66" s="97">
        <f>Seniori!AQ51</f>
        <v>0</v>
      </c>
      <c r="AR66" s="97">
        <f>Seniori!AR51</f>
        <v>0</v>
      </c>
      <c r="AS66" s="97">
        <f>Seniori!AS51</f>
        <v>0</v>
      </c>
      <c r="AT66" s="97">
        <f>Seniori!AT51</f>
        <v>0</v>
      </c>
      <c r="AU66" s="97">
        <f>Seniori!AU51</f>
        <v>0</v>
      </c>
      <c r="AV66" s="97">
        <f>Seniori!AV51</f>
        <v>0</v>
      </c>
      <c r="AW66" s="97">
        <f>Seniori!AW51</f>
        <v>0</v>
      </c>
      <c r="AX66" s="97">
        <f>Seniori!AX51</f>
        <v>0</v>
      </c>
      <c r="AY66" s="97">
        <f>Seniori!AY51</f>
        <v>0</v>
      </c>
      <c r="AZ66" s="97">
        <f>Seniori!AZ51</f>
        <v>0</v>
      </c>
      <c r="BA66" s="97">
        <f>Seniori!BA51</f>
        <v>0</v>
      </c>
      <c r="BB66" s="97">
        <f>Seniori!BB51</f>
        <v>0</v>
      </c>
      <c r="BC66" s="97">
        <f>Seniori!BC51</f>
        <v>0</v>
      </c>
      <c r="BD66" s="97">
        <f>Seniori!BD51</f>
        <v>0</v>
      </c>
      <c r="BE66" s="97">
        <f>Seniori!BE51</f>
        <v>0</v>
      </c>
      <c r="BF66" s="97">
        <f>Seniori!BF51</f>
        <v>0</v>
      </c>
      <c r="BG66" s="97">
        <f>Seniori!BG51</f>
        <v>0</v>
      </c>
      <c r="BH66" s="97">
        <f>Seniori!BH51</f>
        <v>0</v>
      </c>
      <c r="BI66" s="97">
        <f>Seniori!BI51</f>
        <v>0</v>
      </c>
      <c r="BJ66" s="97">
        <f>Seniori!BJ51</f>
        <v>0</v>
      </c>
      <c r="BK66" s="97">
        <f>Seniori!BK51</f>
        <v>0</v>
      </c>
      <c r="BL66" s="97">
        <f>Seniori!BL51</f>
        <v>0</v>
      </c>
      <c r="BM66" s="97">
        <f>Seniori!BM51</f>
        <v>0</v>
      </c>
      <c r="BN66" s="97">
        <f>Seniori!BN51</f>
        <v>0</v>
      </c>
      <c r="BO66" s="97">
        <f>Seniori!BO51</f>
        <v>0</v>
      </c>
      <c r="BP66" s="97">
        <f>Seniori!BP51</f>
        <v>0</v>
      </c>
      <c r="BQ66" s="97">
        <f>Seniori!BQ51</f>
        <v>0</v>
      </c>
      <c r="BR66" s="97">
        <f>Seniori!BR51</f>
        <v>0</v>
      </c>
      <c r="BS66" s="97">
        <f>Seniori!BS51</f>
        <v>0</v>
      </c>
      <c r="BT66" s="97">
        <f>Seniori!BT51</f>
        <v>0</v>
      </c>
      <c r="BU66" s="97">
        <f>Seniori!BU51</f>
        <v>0</v>
      </c>
      <c r="BV66" s="97">
        <f>Seniori!BV51</f>
        <v>0</v>
      </c>
      <c r="BW66" s="97">
        <f>Seniori!BW51</f>
        <v>0</v>
      </c>
      <c r="BX66" s="97">
        <f>Seniori!BX51</f>
        <v>0</v>
      </c>
      <c r="BY66" s="97">
        <f>Seniori!BY51</f>
        <v>0</v>
      </c>
      <c r="BZ66" s="97">
        <f>Seniori!BZ51</f>
        <v>0</v>
      </c>
      <c r="CA66" s="97">
        <f>Seniori!CA51</f>
        <v>0</v>
      </c>
      <c r="CB66" s="97">
        <f>Seniori!CB51</f>
        <v>0</v>
      </c>
      <c r="CC66" s="97">
        <f>Seniori!CC51</f>
        <v>0</v>
      </c>
      <c r="CD66" s="97">
        <f>Seniori!CD51</f>
        <v>0</v>
      </c>
      <c r="CE66" s="97">
        <f>Seniori!CE51</f>
        <v>0</v>
      </c>
      <c r="CF66" s="97">
        <f>Seniori!CF51</f>
        <v>0</v>
      </c>
      <c r="CG66" s="97">
        <f>Seniori!CG51</f>
        <v>0</v>
      </c>
      <c r="CH66" s="97">
        <f>Seniori!CH51</f>
        <v>0</v>
      </c>
      <c r="CI66" s="97">
        <f>Seniori!CI51</f>
        <v>0</v>
      </c>
      <c r="CJ66" s="97">
        <f>Seniori!CJ51</f>
        <v>0</v>
      </c>
      <c r="CK66" s="97">
        <f>Seniori!CK51</f>
        <v>0</v>
      </c>
      <c r="CL66" s="97">
        <f>Seniori!CL51</f>
        <v>0</v>
      </c>
      <c r="CM66" s="97">
        <f>Seniori!CM51</f>
        <v>0</v>
      </c>
      <c r="CN66" s="97">
        <f>Seniori!CN51</f>
        <v>0</v>
      </c>
      <c r="CO66" s="97">
        <f>Seniori!CO51</f>
        <v>0</v>
      </c>
      <c r="CP66" s="97">
        <f>Seniori!CP51</f>
        <v>0</v>
      </c>
      <c r="CQ66" s="97">
        <f>Seniori!CQ51</f>
        <v>0</v>
      </c>
      <c r="CR66" s="97">
        <f>Seniori!CR51</f>
        <v>0</v>
      </c>
      <c r="CS66" s="97">
        <f>Seniori!CS51</f>
        <v>0</v>
      </c>
      <c r="CT66" s="97">
        <f>Seniori!CT51</f>
        <v>0</v>
      </c>
      <c r="CU66" s="97">
        <f>Seniori!CU51</f>
        <v>0</v>
      </c>
      <c r="CV66" s="97">
        <f>Seniori!CV51</f>
        <v>5</v>
      </c>
      <c r="CW66" s="97" t="str">
        <f>Seniori!CW51</f>
        <v>o</v>
      </c>
      <c r="CX66" s="97">
        <f>Seniori!CX51</f>
        <v>0</v>
      </c>
      <c r="CY66" s="97">
        <f>Seniori!CY51</f>
        <v>0</v>
      </c>
      <c r="CZ66" s="97">
        <f>Seniori!CZ51</f>
        <v>0</v>
      </c>
      <c r="DA66" s="97">
        <f>Seniori!DA51</f>
        <v>0</v>
      </c>
      <c r="DB66" s="97">
        <f>Seniori!DB51</f>
        <v>0</v>
      </c>
      <c r="DC66" s="97">
        <f>Seniori!DC51</f>
        <v>0</v>
      </c>
      <c r="DD66" s="97">
        <f>Seniori!DD51</f>
        <v>0</v>
      </c>
      <c r="DE66" s="97">
        <f>Seniori!DE51</f>
        <v>0</v>
      </c>
      <c r="DF66" s="97">
        <f>Seniori!DF51</f>
        <v>0</v>
      </c>
      <c r="DG66" s="97">
        <f>Seniori!DG51</f>
        <v>0</v>
      </c>
      <c r="DH66" s="97">
        <f>Seniori!DH51</f>
        <v>0</v>
      </c>
      <c r="DI66" s="97">
        <f>Seniori!DI51</f>
        <v>0</v>
      </c>
      <c r="DJ66" s="97">
        <f>Seniori!DJ51</f>
        <v>0</v>
      </c>
      <c r="DK66" s="97">
        <f>Seniori!DK51</f>
        <v>0</v>
      </c>
      <c r="DL66" s="97">
        <f>Seniori!DL51</f>
        <v>0</v>
      </c>
      <c r="DM66" s="97">
        <f>Seniori!DM51</f>
        <v>0</v>
      </c>
      <c r="DN66" s="97">
        <f>Seniori!DN51</f>
        <v>0</v>
      </c>
      <c r="DO66" s="97">
        <f>Seniori!DO51</f>
        <v>0</v>
      </c>
      <c r="DP66" s="97">
        <f>Seniori!DP51</f>
        <v>0</v>
      </c>
      <c r="DQ66" s="97">
        <f>Seniori!DQ51</f>
        <v>0</v>
      </c>
      <c r="DR66" s="97">
        <f>Seniori!DR51</f>
        <v>0</v>
      </c>
      <c r="DS66" s="97">
        <f>Seniori!DS51</f>
        <v>0</v>
      </c>
      <c r="DT66" s="97">
        <f>Seniori!DT51</f>
        <v>0</v>
      </c>
      <c r="DU66" s="97">
        <f>Seniori!DU51</f>
        <v>0</v>
      </c>
      <c r="DV66" s="97">
        <f>Seniori!DV51</f>
        <v>0</v>
      </c>
      <c r="DW66" s="97">
        <f>Seniori!DW51</f>
        <v>0</v>
      </c>
      <c r="DX66" s="97">
        <f>Seniori!DX51</f>
        <v>0</v>
      </c>
      <c r="DY66" s="97">
        <f>Seniori!DY51</f>
        <v>0</v>
      </c>
      <c r="DZ66" s="97">
        <f>Seniori!DZ51</f>
        <v>0</v>
      </c>
      <c r="EA66" s="97">
        <f>Seniori!EA51</f>
        <v>0</v>
      </c>
      <c r="EB66" s="97">
        <f>Seniori!EB51</f>
        <v>0</v>
      </c>
      <c r="EC66" s="97">
        <f>Seniori!EC51</f>
        <v>0</v>
      </c>
      <c r="ED66" s="97">
        <f>Seniori!ED51</f>
        <v>0</v>
      </c>
      <c r="EE66" s="97">
        <f>Seniori!EE51</f>
        <v>0</v>
      </c>
      <c r="EF66" s="97">
        <f>Seniori!EF51</f>
        <v>0</v>
      </c>
      <c r="EG66" s="97">
        <f>Seniori!EG51</f>
        <v>0</v>
      </c>
      <c r="EH66" s="97">
        <f>Seniori!EH51</f>
        <v>0</v>
      </c>
      <c r="EI66" s="97">
        <f>Seniori!EI51</f>
        <v>0</v>
      </c>
      <c r="EJ66" s="97">
        <f>Seniori!EJ51</f>
        <v>0</v>
      </c>
      <c r="EK66" s="97">
        <f>Seniori!EK51</f>
        <v>0</v>
      </c>
      <c r="EL66" s="97">
        <f>Seniori!EL51</f>
        <v>0</v>
      </c>
      <c r="EM66" s="97">
        <f>Seniori!EM51</f>
        <v>0</v>
      </c>
      <c r="EN66" s="97">
        <f>Seniori!EN51</f>
        <v>0</v>
      </c>
      <c r="EO66" s="97">
        <f>Seniori!EO51</f>
        <v>0</v>
      </c>
      <c r="EP66" s="97">
        <f>Seniori!EP51</f>
        <v>0</v>
      </c>
      <c r="EQ66" s="97">
        <f>Seniori!EQ51</f>
        <v>0</v>
      </c>
      <c r="ER66" s="97">
        <f>Seniori!ER51</f>
        <v>0</v>
      </c>
      <c r="ES66" s="97">
        <f>Seniori!ES51</f>
        <v>0</v>
      </c>
      <c r="ET66" s="97">
        <f>Seniori!ET51</f>
        <v>0</v>
      </c>
      <c r="EU66" s="97">
        <f>Seniori!EU51</f>
        <v>0</v>
      </c>
      <c r="EV66" s="97">
        <f>Seniori!EV51</f>
        <v>0</v>
      </c>
      <c r="EW66" s="97">
        <f>Seniori!EW51</f>
        <v>0</v>
      </c>
      <c r="EX66" s="97">
        <f>Seniori!EX51</f>
        <v>0</v>
      </c>
      <c r="EY66" s="97">
        <f>Seniori!EY51</f>
        <v>0</v>
      </c>
      <c r="EZ66" s="97">
        <f>Seniori!EZ51</f>
        <v>0</v>
      </c>
      <c r="FA66" s="97">
        <f>Seniori!FA51</f>
        <v>0</v>
      </c>
      <c r="FB66" s="97">
        <f>Seniori!FB51</f>
        <v>0</v>
      </c>
      <c r="FC66" s="97">
        <f>Seniori!FC51</f>
        <v>0</v>
      </c>
      <c r="FD66" s="97">
        <f>Seniori!FD51</f>
        <v>0</v>
      </c>
      <c r="FE66" s="97">
        <f>Seniori!FE51</f>
        <v>0</v>
      </c>
      <c r="FF66" s="97">
        <f>Seniori!FF51</f>
        <v>0</v>
      </c>
      <c r="FG66" s="97">
        <f>Seniori!FG51</f>
        <v>0</v>
      </c>
      <c r="FH66" s="97">
        <f>Seniori!FH51</f>
        <v>0</v>
      </c>
      <c r="FI66" s="97">
        <f>Seniori!FI51</f>
        <v>0</v>
      </c>
      <c r="FJ66" s="97">
        <f>Seniori!FJ51</f>
        <v>0</v>
      </c>
      <c r="FK66" s="97">
        <f>Seniori!FK51</f>
        <v>0</v>
      </c>
      <c r="FL66" s="97">
        <f>Seniori!FL51</f>
        <v>0</v>
      </c>
      <c r="FM66" s="97">
        <f>Seniori!FM51</f>
        <v>0</v>
      </c>
      <c r="FN66" s="97">
        <f>Seniori!FN51</f>
        <v>0</v>
      </c>
      <c r="FO66" s="97">
        <f>Seniori!FO51</f>
        <v>0</v>
      </c>
      <c r="FP66" s="97">
        <f>Seniori!FP51</f>
        <v>0</v>
      </c>
      <c r="FQ66" s="97">
        <f>Seniori!FQ51</f>
        <v>0</v>
      </c>
      <c r="FR66" s="97">
        <f>Seniori!FR51</f>
        <v>0</v>
      </c>
      <c r="FS66" s="97">
        <f>Seniori!FS51</f>
        <v>0</v>
      </c>
      <c r="FT66" s="97">
        <f>Seniori!FT51</f>
        <v>0</v>
      </c>
      <c r="FU66" s="97">
        <f>Seniori!FU51</f>
        <v>0</v>
      </c>
      <c r="FV66" s="97">
        <f>Seniori!FV51</f>
        <v>0</v>
      </c>
      <c r="FW66" s="97">
        <f>Seniori!FW51</f>
        <v>0</v>
      </c>
      <c r="FX66" s="97">
        <f>Seniori!FX51</f>
        <v>0</v>
      </c>
      <c r="FY66" s="97">
        <f>Seniori!FY51</f>
        <v>0</v>
      </c>
      <c r="FZ66" s="97">
        <f>Seniori!FZ51</f>
        <v>0</v>
      </c>
      <c r="GA66" s="97">
        <f>Seniori!GA51</f>
        <v>0</v>
      </c>
      <c r="GB66" s="97">
        <f>Seniori!GB51</f>
        <v>0</v>
      </c>
      <c r="GC66" s="97">
        <f>Seniori!GC51</f>
        <v>0</v>
      </c>
      <c r="GD66" s="97">
        <f>Seniori!GD51</f>
        <v>0</v>
      </c>
      <c r="GE66" s="97">
        <f>Seniori!GE51</f>
        <v>0</v>
      </c>
      <c r="GF66" s="97">
        <f>Seniori!GF51</f>
        <v>0</v>
      </c>
      <c r="GG66" s="97">
        <f>Seniori!GG51</f>
        <v>0</v>
      </c>
      <c r="GH66" s="97">
        <f>Seniori!GH51</f>
        <v>0</v>
      </c>
      <c r="GI66" s="97">
        <f>Seniori!GI51</f>
        <v>0</v>
      </c>
      <c r="GJ66" s="97">
        <f>Seniori!GJ51</f>
        <v>0</v>
      </c>
      <c r="GK66" s="97">
        <f>Seniori!GK51</f>
        <v>0</v>
      </c>
      <c r="GL66" s="97">
        <f>Seniori!GL51</f>
        <v>0</v>
      </c>
      <c r="GM66" s="97">
        <f>Seniori!GM51</f>
        <v>0</v>
      </c>
      <c r="GN66" s="97">
        <f>Seniori!GN51</f>
        <v>0</v>
      </c>
      <c r="GO66" s="97">
        <f>Seniori!GO51</f>
        <v>0</v>
      </c>
      <c r="GP66" s="97">
        <f>Seniori!GP51</f>
        <v>0</v>
      </c>
      <c r="GQ66" s="97">
        <f>Seniori!GQ51</f>
        <v>0</v>
      </c>
      <c r="GR66" s="97">
        <f>Seniori!GR51</f>
        <v>0</v>
      </c>
      <c r="GS66" s="97">
        <f>Seniori!GS51</f>
        <v>0</v>
      </c>
      <c r="GT66" s="97">
        <f>Seniori!GT51</f>
        <v>0</v>
      </c>
      <c r="GU66" s="97">
        <f>Seniori!GU51</f>
        <v>0</v>
      </c>
      <c r="GV66" s="97">
        <f>Seniori!GV51</f>
        <v>0</v>
      </c>
      <c r="GW66" s="97">
        <f>Seniori!GW51</f>
        <v>0</v>
      </c>
      <c r="GX66" s="97">
        <f>Seniori!GX51</f>
        <v>0</v>
      </c>
      <c r="GY66" s="97">
        <f>Seniori!GY51</f>
        <v>0</v>
      </c>
      <c r="GZ66" s="97">
        <f>Seniori!GZ51</f>
        <v>0</v>
      </c>
      <c r="HA66" s="97">
        <f>Seniori!HA51</f>
        <v>0</v>
      </c>
      <c r="HB66" s="97">
        <f>Seniori!HB51</f>
        <v>0</v>
      </c>
      <c r="HC66" s="97">
        <f>Seniori!HC51</f>
        <v>0</v>
      </c>
      <c r="HD66" s="97">
        <f>Seniori!HD51</f>
        <v>0</v>
      </c>
      <c r="HE66" s="97">
        <f>Seniori!HE51</f>
        <v>0</v>
      </c>
      <c r="HF66" s="97">
        <f>Seniori!HF51</f>
        <v>0</v>
      </c>
      <c r="HG66" s="97">
        <f>Seniori!HG51</f>
        <v>0</v>
      </c>
      <c r="HH66" s="97">
        <f>Seniori!HH51</f>
        <v>0</v>
      </c>
      <c r="HI66" s="97">
        <f>Seniori!HI51</f>
        <v>0</v>
      </c>
      <c r="HJ66" s="97">
        <f>Seniori!HJ51</f>
        <v>0</v>
      </c>
      <c r="HK66" s="97">
        <f>Seniori!HK51</f>
        <v>0</v>
      </c>
      <c r="HL66" s="97">
        <f>Seniori!HL51</f>
        <v>0</v>
      </c>
      <c r="HM66" s="97">
        <f>Seniori!HM51</f>
        <v>0</v>
      </c>
      <c r="HN66" s="97">
        <f>Seniori!HN51</f>
        <v>0</v>
      </c>
      <c r="HO66" s="97">
        <f>Seniori!HO51</f>
        <v>0</v>
      </c>
      <c r="HP66" s="97">
        <f>Seniori!HP51</f>
        <v>0</v>
      </c>
      <c r="HQ66" s="97">
        <f>Seniori!HQ51</f>
        <v>0</v>
      </c>
      <c r="HR66" s="97">
        <f>Seniori!HR51</f>
        <v>0</v>
      </c>
      <c r="HS66" s="97">
        <f>Seniori!HS51</f>
        <v>0</v>
      </c>
      <c r="HT66" s="97">
        <f>Seniori!HT51</f>
        <v>0</v>
      </c>
      <c r="HU66" s="97">
        <f>Seniori!HU51</f>
        <v>0</v>
      </c>
      <c r="HV66" s="97">
        <f>Seniori!HV51</f>
        <v>0</v>
      </c>
      <c r="HW66" s="97">
        <f>Seniori!HW51</f>
        <v>0</v>
      </c>
      <c r="HX66" s="97">
        <f>Seniori!HX51</f>
        <v>0</v>
      </c>
      <c r="HY66" s="97">
        <f>Seniori!HY51</f>
        <v>0</v>
      </c>
      <c r="HZ66" s="97">
        <f>Seniori!HZ51</f>
        <v>0</v>
      </c>
      <c r="IA66" s="97">
        <f>Seniori!IA51</f>
        <v>0</v>
      </c>
      <c r="IB66" s="97">
        <f>Seniori!IB51</f>
        <v>0</v>
      </c>
      <c r="IC66" s="97">
        <f>Seniori!IC51</f>
        <v>0</v>
      </c>
      <c r="ID66" s="97">
        <f>Seniori!ID51</f>
        <v>0</v>
      </c>
      <c r="IE66" s="97">
        <f>Seniori!IE51</f>
        <v>0</v>
      </c>
      <c r="IF66" s="97">
        <f>Seniori!IF51</f>
        <v>0</v>
      </c>
      <c r="IG66" s="97">
        <f>Seniori!IG51</f>
        <v>0</v>
      </c>
      <c r="IH66" s="97">
        <f>Seniori!IH51</f>
        <v>0</v>
      </c>
      <c r="II66" s="97">
        <f>Seniori!II51</f>
        <v>0</v>
      </c>
      <c r="IJ66" s="97">
        <f>Seniori!IJ51</f>
        <v>0</v>
      </c>
      <c r="IK66" s="97">
        <f>Seniori!IK51</f>
        <v>0</v>
      </c>
      <c r="IL66" s="97">
        <f>Seniori!IL51</f>
        <v>0</v>
      </c>
      <c r="IM66" s="97">
        <f>Seniori!IM51</f>
        <v>0</v>
      </c>
      <c r="IN66" s="97">
        <f>Seniori!IN51</f>
        <v>0</v>
      </c>
      <c r="IO66" s="97">
        <f>Seniori!IO51</f>
        <v>0</v>
      </c>
      <c r="IP66" s="97">
        <f>Seniori!IP51</f>
        <v>0</v>
      </c>
      <c r="IQ66" s="97">
        <f>Seniori!IQ51</f>
        <v>0</v>
      </c>
      <c r="IR66" s="97">
        <f>Seniori!IR51</f>
        <v>0</v>
      </c>
      <c r="IS66" s="97">
        <f>Seniori!IS51</f>
        <v>0</v>
      </c>
      <c r="IT66" s="97">
        <f>Seniori!IT51</f>
        <v>0</v>
      </c>
      <c r="IU66" s="97">
        <f>Seniori!IU51</f>
        <v>0</v>
      </c>
      <c r="IV66" s="97">
        <f>Seniori!IV51</f>
        <v>0</v>
      </c>
      <c r="IW66" s="97">
        <f>Seniori!IW51</f>
        <v>0</v>
      </c>
      <c r="IX66" s="97">
        <f>Seniori!IX51</f>
        <v>0</v>
      </c>
      <c r="IY66" s="97">
        <f>Seniori!IY51</f>
        <v>0</v>
      </c>
      <c r="IZ66" s="97">
        <f>Seniori!IZ51</f>
        <v>0</v>
      </c>
      <c r="JA66" s="97">
        <f>Seniori!JA51</f>
        <v>0</v>
      </c>
      <c r="JB66" s="97">
        <f>Seniori!JB51</f>
        <v>0</v>
      </c>
      <c r="JC66" s="97">
        <f>Seniori!JC51</f>
        <v>0</v>
      </c>
      <c r="JD66" s="97">
        <f>Seniori!JD51</f>
        <v>0</v>
      </c>
      <c r="JE66" s="97">
        <f>Seniori!JE51</f>
        <v>0</v>
      </c>
      <c r="JF66" s="97">
        <f>Seniori!JF51</f>
        <v>0</v>
      </c>
      <c r="JG66" s="97">
        <f>Seniori!JG51</f>
        <v>0</v>
      </c>
      <c r="JH66" s="97">
        <f>Seniori!JH51</f>
        <v>0</v>
      </c>
      <c r="JI66" s="97">
        <f>Seniori!JI51</f>
        <v>0</v>
      </c>
      <c r="JJ66" s="97">
        <f>Seniori!JJ51</f>
        <v>0</v>
      </c>
      <c r="JK66" s="97">
        <f>Seniori!JK51</f>
        <v>0</v>
      </c>
      <c r="JL66" s="97">
        <f>Seniori!JL51</f>
        <v>0</v>
      </c>
      <c r="JM66" s="97">
        <f>Seniori!JM51</f>
        <v>0</v>
      </c>
      <c r="JN66" s="97">
        <f>Seniori!JN51</f>
        <v>0</v>
      </c>
      <c r="JO66" s="97">
        <f>Seniori!JO51</f>
        <v>0</v>
      </c>
      <c r="JP66" s="97">
        <f>Seniori!JP51</f>
        <v>0</v>
      </c>
      <c r="JQ66" s="97">
        <f>Seniori!JQ51</f>
        <v>0</v>
      </c>
      <c r="JR66" s="97">
        <f>Seniori!JR51</f>
        <v>0</v>
      </c>
      <c r="JS66" s="97">
        <f>Seniori!JS51</f>
        <v>0</v>
      </c>
      <c r="JT66" s="97">
        <f>Seniori!JT51</f>
        <v>0</v>
      </c>
      <c r="JU66" s="97">
        <f>Seniori!JU51</f>
        <v>0</v>
      </c>
      <c r="JV66" s="97">
        <f>Seniori!JV51</f>
        <v>0</v>
      </c>
      <c r="JW66" s="97">
        <f>Seniori!JW51</f>
        <v>0</v>
      </c>
      <c r="JX66" s="97">
        <f>Seniori!JX51</f>
        <v>0</v>
      </c>
      <c r="JY66" s="97">
        <f>Seniori!JY51</f>
        <v>0</v>
      </c>
      <c r="JZ66" s="97">
        <f>Seniori!JZ51</f>
        <v>0</v>
      </c>
      <c r="KA66" s="97">
        <f>Seniori!KA51</f>
        <v>0</v>
      </c>
      <c r="KB66" s="97">
        <f>Seniori!KB51</f>
        <v>0</v>
      </c>
      <c r="KC66" s="97">
        <f>Seniori!KC51</f>
        <v>0</v>
      </c>
      <c r="KD66" s="97">
        <f>Seniori!KD51</f>
        <v>0</v>
      </c>
      <c r="KE66" s="97">
        <f>Seniori!KE51</f>
        <v>0</v>
      </c>
      <c r="KF66" s="97">
        <f>Seniori!KF51</f>
        <v>0</v>
      </c>
      <c r="KG66" s="97">
        <f>Seniori!KG51</f>
        <v>0</v>
      </c>
      <c r="KH66" s="97">
        <f>Seniori!KH51</f>
        <v>0</v>
      </c>
      <c r="KI66" s="97">
        <f>Seniori!KI51</f>
        <v>0</v>
      </c>
      <c r="KJ66" s="97">
        <f>Seniori!KJ51</f>
        <v>0</v>
      </c>
      <c r="KK66" s="97">
        <f>Seniori!KK51</f>
        <v>0</v>
      </c>
      <c r="KL66" s="97">
        <f>Seniori!KL51</f>
        <v>0</v>
      </c>
      <c r="KM66" s="97">
        <f>Seniori!KM51</f>
        <v>0</v>
      </c>
      <c r="KN66" s="97">
        <f>Seniori!KN51</f>
        <v>0</v>
      </c>
      <c r="KO66" s="97">
        <f>Seniori!KO51</f>
        <v>0</v>
      </c>
      <c r="KP66" s="97">
        <f>Seniori!KP51</f>
        <v>0</v>
      </c>
      <c r="KQ66" s="97">
        <f>Seniori!KQ51</f>
        <v>0</v>
      </c>
      <c r="KR66" s="97">
        <f>Seniori!KR51</f>
        <v>0</v>
      </c>
      <c r="KS66" s="97">
        <f>Seniori!KS51</f>
        <v>0</v>
      </c>
      <c r="KT66" s="97">
        <f>Seniori!KT51</f>
        <v>0</v>
      </c>
      <c r="KU66" s="97">
        <f>Seniori!KU51</f>
        <v>0</v>
      </c>
      <c r="KV66" s="97">
        <f>Seniori!KV51</f>
        <v>0</v>
      </c>
      <c r="KW66" s="97">
        <f>Seniori!KW51</f>
        <v>0</v>
      </c>
      <c r="KX66" s="97">
        <f>Seniori!KX51</f>
        <v>0</v>
      </c>
      <c r="KY66" s="97">
        <f>Seniori!KY51</f>
        <v>0</v>
      </c>
      <c r="KZ66" s="97">
        <f>Seniori!KZ51</f>
        <v>0</v>
      </c>
      <c r="LA66" s="97">
        <f>Seniori!LA51</f>
        <v>0</v>
      </c>
      <c r="LB66" s="97">
        <f>Seniori!LB51</f>
        <v>0</v>
      </c>
      <c r="LC66" s="97">
        <f>Seniori!LC51</f>
        <v>0</v>
      </c>
      <c r="LD66" s="97">
        <f>Seniori!LD51</f>
        <v>0</v>
      </c>
      <c r="LE66" s="97">
        <f>Seniori!LE51</f>
        <v>0</v>
      </c>
      <c r="LF66" s="97">
        <f>Seniori!LF51</f>
        <v>0</v>
      </c>
      <c r="LG66" s="97">
        <f>Seniori!LG51</f>
        <v>0</v>
      </c>
      <c r="LH66" s="97">
        <f>Seniori!LH51</f>
        <v>0</v>
      </c>
      <c r="LI66" s="97">
        <f>Seniori!LI51</f>
        <v>0</v>
      </c>
      <c r="LJ66" s="97">
        <f>Seniori!LJ51</f>
        <v>0</v>
      </c>
      <c r="LK66" s="97">
        <f>Seniori!LK51</f>
        <v>0</v>
      </c>
      <c r="LL66" s="97">
        <f>Seniori!LL51</f>
        <v>0</v>
      </c>
      <c r="LM66" s="97">
        <f>Seniori!LM51</f>
        <v>0</v>
      </c>
      <c r="LN66" s="97">
        <f>Seniori!LN51</f>
        <v>0</v>
      </c>
      <c r="LO66" s="97">
        <f>Seniori!LO51</f>
        <v>0</v>
      </c>
      <c r="LP66" s="97">
        <f>Seniori!LP51</f>
        <v>0</v>
      </c>
      <c r="LQ66" s="97">
        <f>Seniori!LQ51</f>
        <v>0</v>
      </c>
      <c r="LR66" s="97">
        <f>Seniori!LR51</f>
        <v>0</v>
      </c>
      <c r="LS66" s="97">
        <f>Seniori!LS51</f>
        <v>0</v>
      </c>
      <c r="LT66" s="97">
        <f>Seniori!LT51</f>
        <v>0</v>
      </c>
      <c r="LU66" s="97">
        <f>Seniori!LU51</f>
        <v>0</v>
      </c>
      <c r="LV66" s="97">
        <f>Seniori!LV51</f>
        <v>0</v>
      </c>
      <c r="LW66" s="97">
        <f>Seniori!LW51</f>
        <v>0</v>
      </c>
      <c r="LX66" s="97">
        <f>Seniori!LX51</f>
        <v>0</v>
      </c>
      <c r="LY66" s="97">
        <f>Seniori!LY51</f>
        <v>0</v>
      </c>
      <c r="LZ66" s="97">
        <f>Seniori!LZ51</f>
        <v>0</v>
      </c>
      <c r="MA66" s="97">
        <f>Seniori!MA51</f>
        <v>0</v>
      </c>
      <c r="MB66" s="97">
        <f>Seniori!MB51</f>
        <v>0</v>
      </c>
      <c r="MC66" s="97">
        <f>Seniori!MC51</f>
        <v>0</v>
      </c>
      <c r="MD66" s="97">
        <f>Seniori!MD51</f>
        <v>0</v>
      </c>
      <c r="ME66" s="97">
        <f>Seniori!ME51</f>
        <v>0</v>
      </c>
      <c r="MF66" s="97">
        <f>Seniori!MF51</f>
        <v>0</v>
      </c>
      <c r="MG66" s="97">
        <f>Seniori!MG51</f>
        <v>0</v>
      </c>
      <c r="MH66" s="97">
        <f>Seniori!MH51</f>
        <v>0</v>
      </c>
      <c r="MI66" s="97">
        <f>Seniori!MI51</f>
        <v>0</v>
      </c>
      <c r="MJ66" s="97">
        <f>Seniori!MJ51</f>
        <v>0</v>
      </c>
      <c r="MK66" s="97">
        <f>Seniori!MK51</f>
        <v>0</v>
      </c>
      <c r="ML66" s="97">
        <f>Seniori!ML51</f>
        <v>0</v>
      </c>
      <c r="MM66" s="97">
        <f>Seniori!MM51</f>
        <v>0</v>
      </c>
      <c r="MN66" s="97">
        <f>Seniori!MN51</f>
        <v>0</v>
      </c>
      <c r="MO66" s="97">
        <f>Seniori!MO51</f>
        <v>0</v>
      </c>
      <c r="MP66" s="97">
        <f>Seniori!MP51</f>
        <v>0</v>
      </c>
      <c r="MQ66" s="97">
        <f>Seniori!MQ51</f>
        <v>0</v>
      </c>
      <c r="MR66" s="97">
        <f>Seniori!MR51</f>
        <v>0</v>
      </c>
      <c r="MS66" s="97">
        <f>Seniori!MS51</f>
        <v>0</v>
      </c>
      <c r="MT66" s="97">
        <f>Seniori!MT51</f>
        <v>0</v>
      </c>
      <c r="MU66" s="97">
        <f>Seniori!MU51</f>
        <v>0</v>
      </c>
      <c r="MV66" s="97">
        <f>Seniori!MV51</f>
        <v>0</v>
      </c>
      <c r="MW66" s="97">
        <f>Seniori!MW51</f>
        <v>0</v>
      </c>
      <c r="MX66" s="97">
        <f>Seniori!MX51</f>
        <v>0</v>
      </c>
      <c r="MY66" s="97">
        <f>Seniori!MY51</f>
        <v>0</v>
      </c>
      <c r="MZ66" s="97">
        <f>Seniori!MZ51</f>
        <v>0</v>
      </c>
      <c r="NA66" s="97">
        <f>Seniori!NA51</f>
        <v>0</v>
      </c>
      <c r="NB66" s="97">
        <f>Seniori!NB51</f>
        <v>0</v>
      </c>
      <c r="NC66" s="97">
        <f>Seniori!NC51</f>
        <v>0</v>
      </c>
      <c r="ND66" s="97">
        <f>Seniori!ND51</f>
        <v>0</v>
      </c>
      <c r="NE66" s="97">
        <f>Seniori!NE51</f>
        <v>0</v>
      </c>
      <c r="NF66" s="97">
        <f>Seniori!NF51</f>
        <v>0</v>
      </c>
      <c r="NG66" s="97">
        <f>Seniori!NG51</f>
        <v>0</v>
      </c>
      <c r="NH66" s="97">
        <f>Seniori!NH51</f>
        <v>0</v>
      </c>
      <c r="NI66" s="97">
        <f>Seniori!NI51</f>
        <v>0</v>
      </c>
      <c r="NJ66" s="97">
        <f>Seniori!NJ51</f>
        <v>0</v>
      </c>
      <c r="NK66" s="97">
        <f>Seniori!NK51</f>
        <v>0</v>
      </c>
      <c r="NL66" s="97">
        <f>Seniori!NL51</f>
        <v>0</v>
      </c>
      <c r="NM66" s="97">
        <f>Seniori!NM51</f>
        <v>0</v>
      </c>
      <c r="NN66" s="97">
        <f>Seniori!NN51</f>
        <v>0</v>
      </c>
      <c r="NO66" s="97">
        <f>Seniori!NO51</f>
        <v>0</v>
      </c>
      <c r="NP66" s="97">
        <f>Seniori!NP51</f>
        <v>0</v>
      </c>
      <c r="NQ66" s="97">
        <f>Seniori!NQ51</f>
        <v>0</v>
      </c>
      <c r="NR66" s="97">
        <f>Seniori!NR51</f>
        <v>0</v>
      </c>
      <c r="NS66" s="97">
        <f>Seniori!NS51</f>
        <v>0</v>
      </c>
      <c r="NT66" s="97">
        <f>Seniori!NT51</f>
        <v>0</v>
      </c>
      <c r="NU66" s="97">
        <f>Seniori!NU51</f>
        <v>0</v>
      </c>
      <c r="NV66" s="97">
        <f>Seniori!NV51</f>
        <v>0</v>
      </c>
      <c r="NW66" s="97">
        <f>Seniori!NW51</f>
        <v>0</v>
      </c>
      <c r="NX66" s="97">
        <f>Seniori!NX51</f>
        <v>0</v>
      </c>
      <c r="NY66" s="97">
        <f>Seniori!NY51</f>
        <v>0</v>
      </c>
      <c r="NZ66" s="97">
        <f>Seniori!NZ51</f>
        <v>0</v>
      </c>
      <c r="OA66" s="97">
        <f>Seniori!OA51</f>
        <v>0</v>
      </c>
      <c r="OB66" s="97">
        <f>Seniori!OB51</f>
        <v>0</v>
      </c>
      <c r="OC66" s="97">
        <f>Seniori!OC51</f>
        <v>0</v>
      </c>
      <c r="OD66" s="97">
        <f>Seniori!OD51</f>
        <v>0</v>
      </c>
      <c r="OE66" s="97">
        <f>Seniori!OE51</f>
        <v>0</v>
      </c>
      <c r="OF66" s="97">
        <f>Seniori!OF51</f>
        <v>0</v>
      </c>
      <c r="OG66" s="97">
        <f>Seniori!OG51</f>
        <v>0</v>
      </c>
      <c r="OH66" s="97">
        <f>Seniori!OH51</f>
        <v>0</v>
      </c>
      <c r="OI66" s="97">
        <f>Seniori!OI51</f>
        <v>0</v>
      </c>
      <c r="OJ66" s="97">
        <f>Seniori!OJ51</f>
        <v>0</v>
      </c>
      <c r="OK66" s="97">
        <f>Seniori!OK51</f>
        <v>0</v>
      </c>
      <c r="OL66" s="97">
        <f>Seniori!OL51</f>
        <v>0</v>
      </c>
      <c r="OM66" s="97">
        <f>Seniori!OM51</f>
        <v>0</v>
      </c>
      <c r="ON66" s="97">
        <f>Seniori!ON51</f>
        <v>0</v>
      </c>
      <c r="OO66" s="97">
        <f>Seniori!OO51</f>
        <v>0</v>
      </c>
      <c r="OP66" s="97">
        <f>Seniori!OP51</f>
        <v>0</v>
      </c>
      <c r="OQ66" s="97">
        <f>Seniori!OQ51</f>
        <v>0</v>
      </c>
      <c r="OR66" s="97">
        <f>Seniori!OR51</f>
        <v>0</v>
      </c>
      <c r="OS66" s="97">
        <f>Seniori!OS51</f>
        <v>0</v>
      </c>
      <c r="OT66" s="97">
        <f>Seniori!OT51</f>
        <v>0</v>
      </c>
      <c r="OU66" s="97">
        <f>Seniori!OU51</f>
        <v>0</v>
      </c>
      <c r="OV66" s="97">
        <f>Seniori!OV51</f>
        <v>0</v>
      </c>
      <c r="OW66" s="97">
        <f>Seniori!OW51</f>
        <v>0</v>
      </c>
      <c r="OX66" s="97">
        <f>Seniori!OX51</f>
        <v>0</v>
      </c>
      <c r="OY66" s="97">
        <f>Seniori!OY51</f>
        <v>0</v>
      </c>
      <c r="OZ66" s="97">
        <f>Seniori!OZ51</f>
        <v>0</v>
      </c>
      <c r="PA66" s="97">
        <f>Seniori!PA51</f>
        <v>0</v>
      </c>
      <c r="PB66" s="97">
        <f>Seniori!PB51</f>
        <v>0</v>
      </c>
      <c r="PC66" s="97">
        <f>Seniori!PC51</f>
        <v>0</v>
      </c>
      <c r="PD66" s="97">
        <f>Seniori!PD51</f>
        <v>0</v>
      </c>
      <c r="PE66" s="97">
        <f>Seniori!PE51</f>
        <v>0</v>
      </c>
      <c r="PF66" s="97">
        <f>Seniori!PF51</f>
        <v>0</v>
      </c>
      <c r="PG66" s="97">
        <f>Seniori!PG51</f>
        <v>0</v>
      </c>
      <c r="PH66" s="97">
        <f>Seniori!PH51</f>
        <v>0</v>
      </c>
      <c r="PI66" s="97">
        <f>Seniori!PI51</f>
        <v>0</v>
      </c>
      <c r="PJ66" s="97">
        <f>Seniori!PJ51</f>
        <v>0</v>
      </c>
      <c r="PK66" s="97">
        <f>Seniori!PK51</f>
        <v>0</v>
      </c>
      <c r="PL66" s="97">
        <f>Seniori!PL51</f>
        <v>0</v>
      </c>
      <c r="PM66" s="97">
        <f>Seniori!PM51</f>
        <v>0</v>
      </c>
      <c r="PN66" s="97">
        <f>Seniori!PN51</f>
        <v>0</v>
      </c>
      <c r="PO66" s="97">
        <f>Seniori!PO51</f>
        <v>0</v>
      </c>
      <c r="PP66" s="97">
        <f>Seniori!PP51</f>
        <v>0</v>
      </c>
      <c r="PQ66" s="97">
        <f>Seniori!PQ51</f>
        <v>0</v>
      </c>
      <c r="PR66" s="97">
        <f>Seniori!PR51</f>
        <v>0</v>
      </c>
      <c r="PS66" s="97">
        <f>Seniori!PS51</f>
        <v>0</v>
      </c>
      <c r="PT66" s="97">
        <f>Seniori!PT51</f>
        <v>0</v>
      </c>
      <c r="PU66" s="97">
        <f>Seniori!PU51</f>
        <v>0</v>
      </c>
      <c r="PV66" s="97">
        <f>Seniori!PV51</f>
        <v>0</v>
      </c>
      <c r="PW66" s="97">
        <f>Seniori!PW51</f>
        <v>0</v>
      </c>
      <c r="PX66" s="97">
        <f>Seniori!PX51</f>
        <v>0</v>
      </c>
      <c r="PY66" s="97">
        <f>Seniori!PY51</f>
        <v>0</v>
      </c>
      <c r="PZ66" s="97">
        <f>Seniori!PZ51</f>
        <v>0</v>
      </c>
      <c r="QA66" s="97">
        <f>Seniori!QA51</f>
        <v>0</v>
      </c>
      <c r="QB66" s="97">
        <f>Seniori!QB51</f>
        <v>0</v>
      </c>
      <c r="QC66" s="97">
        <f>Seniori!QC51</f>
        <v>0</v>
      </c>
      <c r="QD66" s="97">
        <f>Seniori!QD51</f>
        <v>0</v>
      </c>
      <c r="QE66" s="97">
        <f>Seniori!QE51</f>
        <v>0</v>
      </c>
      <c r="QF66" s="97">
        <f>Seniori!QF51</f>
        <v>0</v>
      </c>
      <c r="QG66" s="97">
        <f>Seniori!QG51</f>
        <v>0</v>
      </c>
      <c r="QH66" s="97">
        <f>Seniori!QH51</f>
        <v>0</v>
      </c>
      <c r="QI66" s="97">
        <f>Seniori!QI51</f>
        <v>0</v>
      </c>
      <c r="QJ66" s="97">
        <f>Seniori!QJ51</f>
        <v>0</v>
      </c>
      <c r="QK66" s="97">
        <f>Seniori!QK51</f>
        <v>0</v>
      </c>
      <c r="QL66" s="97">
        <f>Seniori!QL51</f>
        <v>0</v>
      </c>
      <c r="QM66" s="97">
        <f>Seniori!QM51</f>
        <v>0</v>
      </c>
      <c r="QN66" s="97">
        <f>Seniori!QN51</f>
        <v>0</v>
      </c>
      <c r="QO66" s="97">
        <f>Seniori!QO51</f>
        <v>0</v>
      </c>
      <c r="QP66" s="97">
        <f>Seniori!QP51</f>
        <v>0</v>
      </c>
      <c r="QQ66" s="97">
        <f>Seniori!QQ51</f>
        <v>0</v>
      </c>
      <c r="QR66" s="97">
        <f>Seniori!QR51</f>
        <v>0</v>
      </c>
      <c r="QS66" s="97">
        <f>Seniori!QS51</f>
        <v>0</v>
      </c>
      <c r="QT66" s="97">
        <f>Seniori!QT51</f>
        <v>0</v>
      </c>
      <c r="QU66" s="97">
        <f>Seniori!QU51</f>
        <v>0</v>
      </c>
      <c r="QV66" s="97">
        <f>Seniori!QV51</f>
        <v>0</v>
      </c>
      <c r="QW66" s="97">
        <f>Seniori!QW51</f>
        <v>0</v>
      </c>
      <c r="QX66" s="97">
        <f>Seniori!QX51</f>
        <v>0</v>
      </c>
      <c r="QY66" s="97">
        <f>Seniori!QY51</f>
        <v>0</v>
      </c>
      <c r="QZ66" s="97">
        <f>Seniori!QZ51</f>
        <v>0</v>
      </c>
      <c r="RA66" s="97">
        <f>Seniori!RA51</f>
        <v>0</v>
      </c>
      <c r="RB66" s="97">
        <f>Seniori!RB51</f>
        <v>0</v>
      </c>
      <c r="RC66" s="97">
        <f>Seniori!RC51</f>
        <v>0</v>
      </c>
      <c r="RD66" s="97">
        <f>Seniori!RD51</f>
        <v>0</v>
      </c>
      <c r="RE66" s="97">
        <f>Seniori!RE51</f>
        <v>0</v>
      </c>
      <c r="RF66" s="97">
        <f>Seniori!RF51</f>
        <v>0</v>
      </c>
      <c r="RG66" s="97">
        <f>Seniori!RG51</f>
        <v>0</v>
      </c>
      <c r="RH66" s="97">
        <f>Seniori!RH51</f>
        <v>0</v>
      </c>
      <c r="RI66" s="97">
        <f>Seniori!RI51</f>
        <v>0</v>
      </c>
      <c r="RJ66" s="97">
        <f>Seniori!RJ51</f>
        <v>0</v>
      </c>
      <c r="RK66" s="97">
        <f>Seniori!RK51</f>
        <v>0</v>
      </c>
      <c r="RL66" s="97">
        <f>Seniori!RL51</f>
        <v>0</v>
      </c>
      <c r="RM66" s="97">
        <f>Seniori!RM51</f>
        <v>0</v>
      </c>
      <c r="RN66" s="97">
        <f>Seniori!RN51</f>
        <v>0</v>
      </c>
      <c r="RO66" s="97">
        <f>Seniori!RO51</f>
        <v>0</v>
      </c>
      <c r="RP66" s="97">
        <f>Seniori!RP51</f>
        <v>0</v>
      </c>
      <c r="RQ66" s="97">
        <f>Seniori!RQ51</f>
        <v>0</v>
      </c>
      <c r="RR66" s="97">
        <f>Seniori!RR51</f>
        <v>0</v>
      </c>
      <c r="RS66" s="97">
        <f>Seniori!RS51</f>
        <v>0</v>
      </c>
      <c r="RT66" s="97">
        <f>Seniori!RT51</f>
        <v>0</v>
      </c>
      <c r="RU66" s="97">
        <f>Seniori!RU51</f>
        <v>0</v>
      </c>
      <c r="RV66" s="97">
        <f>Seniori!RV51</f>
        <v>0</v>
      </c>
      <c r="RW66" s="97">
        <f>Seniori!RW51</f>
        <v>0</v>
      </c>
      <c r="RX66" s="97">
        <f>Seniori!RX51</f>
        <v>0</v>
      </c>
      <c r="RY66" s="97">
        <f>Seniori!RY51</f>
        <v>0</v>
      </c>
      <c r="RZ66" s="97">
        <f>Seniori!RZ51</f>
        <v>0</v>
      </c>
      <c r="SA66" s="97">
        <f>Seniori!SA51</f>
        <v>0</v>
      </c>
      <c r="SB66" s="97">
        <f>Seniori!SB51</f>
        <v>0</v>
      </c>
      <c r="SC66" s="97">
        <f>Seniori!SC51</f>
        <v>0</v>
      </c>
      <c r="SD66" s="97">
        <f>Seniori!SD51</f>
        <v>0</v>
      </c>
      <c r="SE66" s="97">
        <f>Seniori!SE51</f>
        <v>0</v>
      </c>
      <c r="SF66" s="97">
        <f>Seniori!SF51</f>
        <v>0</v>
      </c>
      <c r="SG66" s="97">
        <f>Seniori!SG51</f>
        <v>0</v>
      </c>
      <c r="SH66" s="97">
        <f>Seniori!SH51</f>
        <v>0</v>
      </c>
      <c r="SI66" s="97">
        <f>Seniori!SI51</f>
        <v>0</v>
      </c>
      <c r="SJ66" s="97">
        <f>Seniori!SJ51</f>
        <v>0</v>
      </c>
      <c r="SK66" s="97">
        <f>Seniori!SK51</f>
        <v>0</v>
      </c>
      <c r="SL66" s="97">
        <f>Seniori!SL51</f>
        <v>0</v>
      </c>
      <c r="SM66" s="97">
        <f>Seniori!SM51</f>
        <v>0</v>
      </c>
      <c r="SN66" s="97">
        <f>Seniori!SN51</f>
        <v>0</v>
      </c>
      <c r="SO66" s="97">
        <f>Seniori!SO51</f>
        <v>0</v>
      </c>
      <c r="SP66" s="97">
        <f>Seniori!SP51</f>
        <v>0</v>
      </c>
      <c r="SQ66" s="97">
        <f>Seniori!SQ51</f>
        <v>0</v>
      </c>
      <c r="SR66" s="97">
        <f>Seniori!SR51</f>
        <v>0</v>
      </c>
      <c r="SS66" s="97">
        <f>Seniori!SS51</f>
        <v>0</v>
      </c>
      <c r="ST66" s="97">
        <f>Seniori!ST51</f>
        <v>0</v>
      </c>
      <c r="SU66" s="97">
        <f>Seniori!SU51</f>
        <v>0</v>
      </c>
      <c r="SV66" s="97">
        <f>Seniori!SV51</f>
        <v>0</v>
      </c>
      <c r="SW66" s="97">
        <f>Seniori!SW51</f>
        <v>0</v>
      </c>
      <c r="SX66" s="97">
        <f>Seniori!SX51</f>
        <v>0</v>
      </c>
      <c r="SY66" s="97">
        <f>Seniori!SY51</f>
        <v>0</v>
      </c>
      <c r="SZ66" s="97">
        <f>Seniori!SZ51</f>
        <v>0</v>
      </c>
      <c r="TA66" s="97">
        <f>Seniori!TA51</f>
        <v>0</v>
      </c>
      <c r="TB66" s="97">
        <f>Seniori!TB51</f>
        <v>0</v>
      </c>
    </row>
    <row r="67" spans="1:522" s="1" customFormat="1" ht="18" customHeight="1" x14ac:dyDescent="0.2">
      <c r="A67" s="12"/>
      <c r="B67" s="11"/>
      <c r="E67" s="4" t="s">
        <v>247</v>
      </c>
      <c r="F67" s="1">
        <v>9708</v>
      </c>
      <c r="G67" s="9" t="s">
        <v>94</v>
      </c>
      <c r="H67" s="4"/>
      <c r="I67" s="1">
        <f>SUM(K67:TB67)</f>
        <v>11</v>
      </c>
      <c r="J67" s="12"/>
      <c r="K67" s="97">
        <f>Juniori!K27</f>
        <v>0</v>
      </c>
      <c r="L67" s="97">
        <f>Juniori!L27</f>
        <v>0</v>
      </c>
      <c r="M67" s="97">
        <f>Juniori!M27</f>
        <v>0</v>
      </c>
      <c r="N67" s="97">
        <f>Juniori!N27</f>
        <v>0</v>
      </c>
      <c r="O67" s="97">
        <f>Juniori!O27</f>
        <v>0</v>
      </c>
      <c r="P67" s="97">
        <f>Juniori!P27</f>
        <v>0</v>
      </c>
      <c r="Q67" s="97">
        <f>Juniori!Q27</f>
        <v>0</v>
      </c>
      <c r="R67" s="97">
        <f>Juniori!R27</f>
        <v>0</v>
      </c>
      <c r="S67" s="97">
        <f>Juniori!S27</f>
        <v>0</v>
      </c>
      <c r="T67" s="97">
        <f>Juniori!T27</f>
        <v>0</v>
      </c>
      <c r="U67" s="97">
        <f>Juniori!U27</f>
        <v>0</v>
      </c>
      <c r="V67" s="97">
        <f>Juniori!V27</f>
        <v>0</v>
      </c>
      <c r="W67" s="97">
        <f>Juniori!W27</f>
        <v>0</v>
      </c>
      <c r="X67" s="97">
        <f>Juniori!X27</f>
        <v>0</v>
      </c>
      <c r="Y67" s="97">
        <f>Juniori!Y27</f>
        <v>0</v>
      </c>
      <c r="Z67" s="97">
        <f>Juniori!Z27</f>
        <v>0</v>
      </c>
      <c r="AA67" s="97">
        <f>Juniori!AA27</f>
        <v>0</v>
      </c>
      <c r="AB67" s="97">
        <f>Juniori!AB27</f>
        <v>0</v>
      </c>
      <c r="AC67" s="97">
        <f>Juniori!AC27</f>
        <v>0</v>
      </c>
      <c r="AD67" s="97">
        <f>Juniori!AD27</f>
        <v>0</v>
      </c>
      <c r="AE67" s="97">
        <f>Juniori!AE27</f>
        <v>0</v>
      </c>
      <c r="AF67" s="97">
        <f>Juniori!AF27</f>
        <v>0</v>
      </c>
      <c r="AG67" s="97">
        <f>Juniori!AG27</f>
        <v>0</v>
      </c>
      <c r="AH67" s="97">
        <f>Juniori!AH27</f>
        <v>0</v>
      </c>
      <c r="AI67" s="97">
        <f>Juniori!AI27</f>
        <v>0</v>
      </c>
      <c r="AJ67" s="97">
        <f>Juniori!AJ27</f>
        <v>0</v>
      </c>
      <c r="AK67" s="97">
        <f>Juniori!AK27</f>
        <v>0</v>
      </c>
      <c r="AL67" s="97">
        <f>Juniori!AL27</f>
        <v>0</v>
      </c>
      <c r="AM67" s="97">
        <f>Juniori!AM27</f>
        <v>0</v>
      </c>
      <c r="AN67" s="97">
        <f>Juniori!AN27</f>
        <v>0</v>
      </c>
      <c r="AO67" s="97">
        <f>Juniori!AO27</f>
        <v>0</v>
      </c>
      <c r="AP67" s="97">
        <f>Juniori!AP27</f>
        <v>0</v>
      </c>
      <c r="AQ67" s="97">
        <f>Juniori!AQ27</f>
        <v>0</v>
      </c>
      <c r="AR67" s="97">
        <f>Juniori!AR27</f>
        <v>0</v>
      </c>
      <c r="AS67" s="97">
        <f>Juniori!AS27</f>
        <v>0</v>
      </c>
      <c r="AT67" s="97">
        <f>Juniori!AT27</f>
        <v>0</v>
      </c>
      <c r="AU67" s="97">
        <f>Juniori!AU27</f>
        <v>0</v>
      </c>
      <c r="AV67" s="97">
        <f>Juniori!AV27</f>
        <v>0</v>
      </c>
      <c r="AW67" s="97">
        <f>Juniori!AW27</f>
        <v>0</v>
      </c>
      <c r="AX67" s="97">
        <f>Juniori!AX27</f>
        <v>0</v>
      </c>
      <c r="AY67" s="97">
        <f>Juniori!AY27</f>
        <v>0</v>
      </c>
      <c r="AZ67" s="97">
        <f>Juniori!AZ27</f>
        <v>0</v>
      </c>
      <c r="BA67" s="97">
        <f>Juniori!BA27</f>
        <v>0</v>
      </c>
      <c r="BB67" s="97">
        <f>Juniori!BB27</f>
        <v>0</v>
      </c>
      <c r="BC67" s="97">
        <f>Juniori!BC27</f>
        <v>0</v>
      </c>
      <c r="BD67" s="97">
        <f>Juniori!BD27</f>
        <v>0</v>
      </c>
      <c r="BE67" s="97">
        <f>Juniori!BE27</f>
        <v>0</v>
      </c>
      <c r="BF67" s="97">
        <f>Juniori!BF27</f>
        <v>0</v>
      </c>
      <c r="BG67" s="97">
        <f>Juniori!BG27</f>
        <v>0</v>
      </c>
      <c r="BH67" s="97">
        <f>Juniori!BH27</f>
        <v>0</v>
      </c>
      <c r="BI67" s="97">
        <f>Juniori!BI27</f>
        <v>0</v>
      </c>
      <c r="BJ67" s="97">
        <f>Juniori!BJ27</f>
        <v>0</v>
      </c>
      <c r="BK67" s="97">
        <f>Juniori!BK27</f>
        <v>0</v>
      </c>
      <c r="BL67" s="97">
        <f>Juniori!BL27</f>
        <v>0</v>
      </c>
      <c r="BM67" s="97">
        <f>Juniori!BM27</f>
        <v>0</v>
      </c>
      <c r="BN67" s="97">
        <f>Juniori!BN27</f>
        <v>0</v>
      </c>
      <c r="BO67" s="97">
        <f>Juniori!BO27</f>
        <v>0</v>
      </c>
      <c r="BP67" s="97">
        <f>Juniori!BP27</f>
        <v>0</v>
      </c>
      <c r="BQ67" s="97">
        <f>Juniori!BQ27</f>
        <v>0</v>
      </c>
      <c r="BR67" s="97">
        <f>Juniori!BR27</f>
        <v>0</v>
      </c>
      <c r="BS67" s="97">
        <f>Juniori!BS27</f>
        <v>0</v>
      </c>
      <c r="BT67" s="97">
        <f>Juniori!BT27</f>
        <v>0</v>
      </c>
      <c r="BU67" s="97">
        <f>Juniori!BU27</f>
        <v>0</v>
      </c>
      <c r="BV67" s="97">
        <f>Juniori!BV27</f>
        <v>0</v>
      </c>
      <c r="BW67" s="97">
        <f>Juniori!BW27</f>
        <v>0</v>
      </c>
      <c r="BX67" s="97">
        <f>Juniori!BX27</f>
        <v>0</v>
      </c>
      <c r="BY67" s="97">
        <f>Juniori!BY27</f>
        <v>0</v>
      </c>
      <c r="BZ67" s="97">
        <f>Juniori!BZ27</f>
        <v>0</v>
      </c>
      <c r="CA67" s="97">
        <f>Juniori!CA27</f>
        <v>0</v>
      </c>
      <c r="CB67" s="97">
        <f>Juniori!CB27</f>
        <v>0</v>
      </c>
      <c r="CC67" s="97">
        <f>Juniori!CC27</f>
        <v>0</v>
      </c>
      <c r="CD67" s="97">
        <f>Juniori!CD27</f>
        <v>0</v>
      </c>
      <c r="CE67" s="97">
        <f>Juniori!CE27</f>
        <v>0</v>
      </c>
      <c r="CF67" s="97">
        <f>Juniori!CF27</f>
        <v>0</v>
      </c>
      <c r="CG67" s="97">
        <f>Juniori!CG27</f>
        <v>0</v>
      </c>
      <c r="CH67" s="97">
        <f>Juniori!CH27</f>
        <v>0</v>
      </c>
      <c r="CI67" s="97">
        <f>Juniori!CI27</f>
        <v>0</v>
      </c>
      <c r="CJ67" s="97">
        <f>Juniori!CJ27</f>
        <v>0</v>
      </c>
      <c r="CK67" s="97">
        <f>Juniori!CK27</f>
        <v>0</v>
      </c>
      <c r="CL67" s="97">
        <f>Juniori!CL27</f>
        <v>0</v>
      </c>
      <c r="CM67" s="97">
        <f>Juniori!CM27</f>
        <v>0</v>
      </c>
      <c r="CN67" s="97">
        <f>Juniori!CN27</f>
        <v>0</v>
      </c>
      <c r="CO67" s="97">
        <f>Juniori!CO27</f>
        <v>0</v>
      </c>
      <c r="CP67" s="97">
        <f>Juniori!CP27</f>
        <v>0</v>
      </c>
      <c r="CQ67" s="97">
        <f>Juniori!CQ27</f>
        <v>0</v>
      </c>
      <c r="CR67" s="97">
        <f>Juniori!CR27</f>
        <v>0</v>
      </c>
      <c r="CS67" s="97">
        <f>Juniori!CS27</f>
        <v>0</v>
      </c>
      <c r="CT67" s="97">
        <f>Juniori!CT27</f>
        <v>0</v>
      </c>
      <c r="CU67" s="97">
        <f>Juniori!CU27</f>
        <v>0</v>
      </c>
      <c r="CV67" s="97">
        <f>Juniori!CV27</f>
        <v>0</v>
      </c>
      <c r="CW67" s="97">
        <f>Juniori!CW27</f>
        <v>0</v>
      </c>
      <c r="CX67" s="97">
        <f>Juniori!CX27</f>
        <v>0</v>
      </c>
      <c r="CY67" s="97">
        <f>Juniori!CY27</f>
        <v>0</v>
      </c>
      <c r="CZ67" s="97">
        <f>Juniori!CZ27</f>
        <v>0</v>
      </c>
      <c r="DA67" s="97">
        <f>Juniori!DA27</f>
        <v>0</v>
      </c>
      <c r="DB67" s="97">
        <f>Juniori!DB27</f>
        <v>0</v>
      </c>
      <c r="DC67" s="97">
        <f>Juniori!DC27</f>
        <v>0</v>
      </c>
      <c r="DD67" s="97">
        <f>Juniori!DD27</f>
        <v>0</v>
      </c>
      <c r="DE67" s="97">
        <f>Juniori!DE27</f>
        <v>0</v>
      </c>
      <c r="DF67" s="97">
        <f>Juniori!DF27</f>
        <v>0</v>
      </c>
      <c r="DG67" s="97">
        <f>Juniori!DG27</f>
        <v>0</v>
      </c>
      <c r="DH67" s="97">
        <f>Juniori!DH27</f>
        <v>0</v>
      </c>
      <c r="DI67" s="97">
        <f>Juniori!DI27</f>
        <v>0</v>
      </c>
      <c r="DJ67" s="97">
        <f>Juniori!DJ27</f>
        <v>0</v>
      </c>
      <c r="DK67" s="97">
        <f>Juniori!DK27</f>
        <v>0</v>
      </c>
      <c r="DL67" s="97">
        <f>Juniori!DL27</f>
        <v>0</v>
      </c>
      <c r="DM67" s="97">
        <f>Juniori!DM27</f>
        <v>0</v>
      </c>
      <c r="DN67" s="97">
        <f>Juniori!DN27</f>
        <v>0</v>
      </c>
      <c r="DO67" s="97">
        <f>Juniori!DO27</f>
        <v>0</v>
      </c>
      <c r="DP67" s="97">
        <f>Juniori!DP27</f>
        <v>0</v>
      </c>
      <c r="DQ67" s="97">
        <f>Juniori!DQ27</f>
        <v>0</v>
      </c>
      <c r="DR67" s="97">
        <f>Juniori!DR27</f>
        <v>0</v>
      </c>
      <c r="DS67" s="97">
        <f>Juniori!DS27</f>
        <v>0</v>
      </c>
      <c r="DT67" s="97">
        <f>Juniori!DT27</f>
        <v>0</v>
      </c>
      <c r="DU67" s="97">
        <f>Juniori!DU27</f>
        <v>0</v>
      </c>
      <c r="DV67" s="97">
        <f>Juniori!DV27</f>
        <v>0</v>
      </c>
      <c r="DW67" s="97">
        <f>Juniori!DW27</f>
        <v>0</v>
      </c>
      <c r="DX67" s="97">
        <f>Juniori!DX27</f>
        <v>0</v>
      </c>
      <c r="DY67" s="97">
        <f>Juniori!DY27</f>
        <v>0</v>
      </c>
      <c r="DZ67" s="97">
        <f>Juniori!DZ27</f>
        <v>0</v>
      </c>
      <c r="EA67" s="97">
        <f>Juniori!EA27</f>
        <v>0</v>
      </c>
      <c r="EB67" s="97">
        <f>Juniori!EB27</f>
        <v>0</v>
      </c>
      <c r="EC67" s="97">
        <f>Juniori!EC27</f>
        <v>0</v>
      </c>
      <c r="ED67" s="97">
        <f>Juniori!ED27</f>
        <v>0</v>
      </c>
      <c r="EE67" s="97">
        <f>Juniori!EE27</f>
        <v>0</v>
      </c>
      <c r="EF67" s="97">
        <f>Juniori!EF27</f>
        <v>0</v>
      </c>
      <c r="EG67" s="97">
        <f>Juniori!EG27</f>
        <v>0</v>
      </c>
      <c r="EH67" s="97">
        <f>Juniori!EH27</f>
        <v>0</v>
      </c>
      <c r="EI67" s="97">
        <f>Juniori!EI27</f>
        <v>0</v>
      </c>
      <c r="EJ67" s="97">
        <f>Juniori!EJ27</f>
        <v>0</v>
      </c>
      <c r="EK67" s="97">
        <f>Juniori!EK27</f>
        <v>0</v>
      </c>
      <c r="EL67" s="97">
        <f>Juniori!EL27</f>
        <v>0</v>
      </c>
      <c r="EM67" s="97">
        <f>Juniori!EM27</f>
        <v>0</v>
      </c>
      <c r="EN67" s="97">
        <f>Juniori!EN27</f>
        <v>0</v>
      </c>
      <c r="EO67" s="97">
        <f>Juniori!EO27</f>
        <v>0</v>
      </c>
      <c r="EP67" s="97">
        <f>Juniori!EP27</f>
        <v>0</v>
      </c>
      <c r="EQ67" s="97">
        <f>Juniori!EQ27</f>
        <v>0</v>
      </c>
      <c r="ER67" s="97">
        <f>Juniori!ER27</f>
        <v>0</v>
      </c>
      <c r="ES67" s="97">
        <f>Juniori!ES27</f>
        <v>0</v>
      </c>
      <c r="ET67" s="97">
        <f>Juniori!ET27</f>
        <v>0</v>
      </c>
      <c r="EU67" s="97">
        <f>Juniori!EU27</f>
        <v>0</v>
      </c>
      <c r="EV67" s="97">
        <f>Juniori!EV27</f>
        <v>0</v>
      </c>
      <c r="EW67" s="97">
        <f>Juniori!EW27</f>
        <v>0</v>
      </c>
      <c r="EX67" s="97">
        <f>Juniori!EX27</f>
        <v>0</v>
      </c>
      <c r="EY67" s="97">
        <f>Juniori!EY27</f>
        <v>0</v>
      </c>
      <c r="EZ67" s="97">
        <f>Juniori!EZ27</f>
        <v>11</v>
      </c>
      <c r="FA67" s="97">
        <f>Juniori!FA27</f>
        <v>0</v>
      </c>
      <c r="FB67" s="97">
        <f>Juniori!FB27</f>
        <v>0</v>
      </c>
      <c r="FC67" s="97">
        <f>Juniori!FC27</f>
        <v>0</v>
      </c>
      <c r="FD67" s="97">
        <f>Juniori!FD27</f>
        <v>0</v>
      </c>
      <c r="FE67" s="97">
        <f>Juniori!FE27</f>
        <v>0</v>
      </c>
      <c r="FF67" s="97">
        <f>Juniori!FF27</f>
        <v>0</v>
      </c>
      <c r="FG67" s="97">
        <f>Juniori!FG27</f>
        <v>0</v>
      </c>
      <c r="FH67" s="97">
        <f>Juniori!FH27</f>
        <v>0</v>
      </c>
      <c r="FI67" s="97">
        <f>Juniori!FI27</f>
        <v>0</v>
      </c>
      <c r="FJ67" s="97">
        <f>Juniori!FJ27</f>
        <v>0</v>
      </c>
      <c r="FK67" s="97">
        <f>Juniori!FK27</f>
        <v>0</v>
      </c>
      <c r="FL67" s="97">
        <f>Juniori!FL27</f>
        <v>0</v>
      </c>
      <c r="FM67" s="97">
        <f>Juniori!FM27</f>
        <v>0</v>
      </c>
      <c r="FN67" s="97">
        <f>Juniori!FN27</f>
        <v>0</v>
      </c>
      <c r="FO67" s="97">
        <f>Juniori!FO27</f>
        <v>0</v>
      </c>
      <c r="FP67" s="97">
        <f>Juniori!FP27</f>
        <v>0</v>
      </c>
      <c r="FQ67" s="97">
        <f>Juniori!FQ27</f>
        <v>0</v>
      </c>
      <c r="FR67" s="97">
        <f>Juniori!FR27</f>
        <v>0</v>
      </c>
      <c r="FS67" s="97">
        <f>Juniori!FS27</f>
        <v>0</v>
      </c>
      <c r="FT67" s="97">
        <f>Juniori!FT27</f>
        <v>0</v>
      </c>
      <c r="FU67" s="97">
        <f>Juniori!FU27</f>
        <v>0</v>
      </c>
      <c r="FV67" s="97">
        <f>Juniori!FV27</f>
        <v>0</v>
      </c>
      <c r="FW67" s="97">
        <f>Juniori!FW27</f>
        <v>0</v>
      </c>
      <c r="FX67" s="97">
        <f>Juniori!FX27</f>
        <v>0</v>
      </c>
      <c r="FY67" s="97">
        <f>Juniori!FY27</f>
        <v>0</v>
      </c>
      <c r="FZ67" s="97">
        <f>Juniori!FZ27</f>
        <v>0</v>
      </c>
      <c r="GA67" s="97">
        <f>Juniori!GA27</f>
        <v>0</v>
      </c>
      <c r="GB67" s="97">
        <f>Juniori!GB27</f>
        <v>0</v>
      </c>
      <c r="GC67" s="97">
        <f>Juniori!GC27</f>
        <v>0</v>
      </c>
      <c r="GD67" s="97">
        <f>Juniori!GD27</f>
        <v>0</v>
      </c>
      <c r="GE67" s="97">
        <f>Juniori!GE27</f>
        <v>0</v>
      </c>
      <c r="GF67" s="97">
        <f>Juniori!GF27</f>
        <v>0</v>
      </c>
      <c r="GG67" s="97">
        <f>Juniori!GG27</f>
        <v>0</v>
      </c>
      <c r="GH67" s="97">
        <f>Juniori!GH27</f>
        <v>0</v>
      </c>
      <c r="GI67" s="97">
        <f>Juniori!GI27</f>
        <v>0</v>
      </c>
      <c r="GJ67" s="97">
        <f>Juniori!GJ27</f>
        <v>0</v>
      </c>
      <c r="GK67" s="97">
        <f>Juniori!GK27</f>
        <v>0</v>
      </c>
      <c r="GL67" s="97">
        <f>Juniori!GL27</f>
        <v>0</v>
      </c>
      <c r="GM67" s="97">
        <f>Juniori!GM27</f>
        <v>0</v>
      </c>
      <c r="GN67" s="97">
        <f>Juniori!GN27</f>
        <v>0</v>
      </c>
      <c r="GO67" s="97">
        <f>Juniori!GO27</f>
        <v>0</v>
      </c>
      <c r="GP67" s="97">
        <f>Juniori!GP27</f>
        <v>0</v>
      </c>
      <c r="GQ67" s="97">
        <f>Juniori!GQ27</f>
        <v>0</v>
      </c>
      <c r="GR67" s="97">
        <f>Juniori!GR27</f>
        <v>0</v>
      </c>
      <c r="GS67" s="97">
        <f>Juniori!GS27</f>
        <v>0</v>
      </c>
      <c r="GT67" s="97">
        <f>Juniori!GT27</f>
        <v>0</v>
      </c>
      <c r="GU67" s="97">
        <f>Juniori!GU27</f>
        <v>0</v>
      </c>
      <c r="GV67" s="97">
        <f>Juniori!GV27</f>
        <v>0</v>
      </c>
      <c r="GW67" s="97">
        <f>Juniori!GW27</f>
        <v>0</v>
      </c>
      <c r="GX67" s="97">
        <f>Juniori!GX27</f>
        <v>0</v>
      </c>
      <c r="GY67" s="97">
        <f>Juniori!GY27</f>
        <v>0</v>
      </c>
      <c r="GZ67" s="97">
        <f>Juniori!GZ27</f>
        <v>0</v>
      </c>
      <c r="HA67" s="97">
        <f>Juniori!HA27</f>
        <v>0</v>
      </c>
      <c r="HB67" s="97">
        <f>Juniori!HB27</f>
        <v>0</v>
      </c>
      <c r="HC67" s="97">
        <f>Juniori!HC27</f>
        <v>0</v>
      </c>
      <c r="HD67" s="97">
        <f>Juniori!HD27</f>
        <v>0</v>
      </c>
      <c r="HE67" s="97">
        <f>Juniori!HE27</f>
        <v>0</v>
      </c>
      <c r="HF67" s="97">
        <f>Juniori!HF27</f>
        <v>0</v>
      </c>
      <c r="HG67" s="97">
        <f>Juniori!HG27</f>
        <v>0</v>
      </c>
      <c r="HH67" s="97">
        <f>Juniori!HH27</f>
        <v>0</v>
      </c>
      <c r="HI67" s="97">
        <f>Juniori!HI27</f>
        <v>0</v>
      </c>
      <c r="HJ67" s="97">
        <f>Juniori!HJ27</f>
        <v>0</v>
      </c>
      <c r="HK67" s="97">
        <f>Juniori!HK27</f>
        <v>0</v>
      </c>
      <c r="HL67" s="97">
        <f>Juniori!HL27</f>
        <v>0</v>
      </c>
      <c r="HM67" s="97">
        <f>Juniori!HM27</f>
        <v>0</v>
      </c>
      <c r="HN67" s="97">
        <f>Juniori!HN27</f>
        <v>0</v>
      </c>
      <c r="HO67" s="97">
        <f>Juniori!HO27</f>
        <v>0</v>
      </c>
      <c r="HP67" s="97">
        <f>Juniori!HP27</f>
        <v>0</v>
      </c>
      <c r="HQ67" s="97">
        <f>Juniori!HQ27</f>
        <v>0</v>
      </c>
      <c r="HR67" s="97">
        <f>Juniori!HR27</f>
        <v>0</v>
      </c>
      <c r="HS67" s="97">
        <f>Juniori!HS27</f>
        <v>0</v>
      </c>
      <c r="HT67" s="97">
        <f>Juniori!HT27</f>
        <v>0</v>
      </c>
      <c r="HU67" s="97">
        <f>Juniori!HU27</f>
        <v>0</v>
      </c>
      <c r="HV67" s="97">
        <f>Juniori!HV27</f>
        <v>0</v>
      </c>
      <c r="HW67" s="97">
        <f>Juniori!HW27</f>
        <v>0</v>
      </c>
      <c r="HX67" s="97">
        <f>Juniori!HX27</f>
        <v>0</v>
      </c>
      <c r="HY67" s="97">
        <f>Juniori!HY27</f>
        <v>0</v>
      </c>
      <c r="HZ67" s="97">
        <f>Juniori!HZ27</f>
        <v>0</v>
      </c>
      <c r="IA67" s="97">
        <f>Juniori!IA27</f>
        <v>0</v>
      </c>
      <c r="IB67" s="97">
        <f>Juniori!IB27</f>
        <v>0</v>
      </c>
      <c r="IC67" s="97">
        <f>Juniori!IC27</f>
        <v>0</v>
      </c>
      <c r="ID67" s="97">
        <f>Juniori!ID27</f>
        <v>0</v>
      </c>
      <c r="IE67" s="97">
        <f>Juniori!IE27</f>
        <v>0</v>
      </c>
      <c r="IF67" s="97">
        <f>Juniori!IF27</f>
        <v>0</v>
      </c>
      <c r="IG67" s="97">
        <f>Juniori!IG27</f>
        <v>0</v>
      </c>
      <c r="IH67" s="97">
        <f>Juniori!IH27</f>
        <v>0</v>
      </c>
      <c r="II67" s="97">
        <f>Juniori!II27</f>
        <v>0</v>
      </c>
      <c r="IJ67" s="97">
        <f>Juniori!IJ27</f>
        <v>0</v>
      </c>
      <c r="IK67" s="97">
        <f>Juniori!IK27</f>
        <v>0</v>
      </c>
      <c r="IL67" s="97">
        <f>Juniori!IL27</f>
        <v>0</v>
      </c>
      <c r="IM67" s="97">
        <f>Juniori!IM27</f>
        <v>0</v>
      </c>
      <c r="IN67" s="97">
        <f>Juniori!IN27</f>
        <v>0</v>
      </c>
      <c r="IO67" s="97">
        <f>Juniori!IO27</f>
        <v>0</v>
      </c>
      <c r="IP67" s="97">
        <f>Juniori!IP27</f>
        <v>0</v>
      </c>
      <c r="IQ67" s="97">
        <f>Juniori!IQ27</f>
        <v>0</v>
      </c>
      <c r="IR67" s="97">
        <f>Juniori!IR27</f>
        <v>0</v>
      </c>
      <c r="IS67" s="97">
        <f>Juniori!IS27</f>
        <v>0</v>
      </c>
      <c r="IT67" s="97">
        <f>Juniori!IT27</f>
        <v>0</v>
      </c>
      <c r="IU67" s="97">
        <f>Juniori!IU27</f>
        <v>0</v>
      </c>
      <c r="IV67" s="97">
        <f>Juniori!IV27</f>
        <v>0</v>
      </c>
      <c r="IW67" s="97">
        <f>Juniori!IW27</f>
        <v>0</v>
      </c>
      <c r="IX67" s="97">
        <f>Juniori!IX27</f>
        <v>0</v>
      </c>
      <c r="IY67" s="97">
        <f>Juniori!IY27</f>
        <v>0</v>
      </c>
      <c r="IZ67" s="97">
        <f>Juniori!IZ27</f>
        <v>0</v>
      </c>
      <c r="JA67" s="97">
        <f>Juniori!JA27</f>
        <v>0</v>
      </c>
      <c r="JB67" s="97">
        <f>Juniori!JB27</f>
        <v>0</v>
      </c>
      <c r="JC67" s="97">
        <f>Juniori!JC27</f>
        <v>0</v>
      </c>
      <c r="JD67" s="97">
        <f>Juniori!JD27</f>
        <v>0</v>
      </c>
      <c r="JE67" s="97">
        <f>Juniori!JE27</f>
        <v>0</v>
      </c>
      <c r="JF67" s="97">
        <f>Juniori!JF27</f>
        <v>0</v>
      </c>
      <c r="JG67" s="97">
        <f>Juniori!JG27</f>
        <v>0</v>
      </c>
      <c r="JH67" s="97">
        <f>Juniori!JH27</f>
        <v>0</v>
      </c>
      <c r="JI67" s="97">
        <f>Juniori!JI27</f>
        <v>0</v>
      </c>
      <c r="JJ67" s="97">
        <f>Juniori!JJ27</f>
        <v>0</v>
      </c>
      <c r="JK67" s="97">
        <f>Juniori!JK27</f>
        <v>0</v>
      </c>
      <c r="JL67" s="97">
        <f>Juniori!JL27</f>
        <v>0</v>
      </c>
      <c r="JM67" s="97">
        <f>Juniori!JM27</f>
        <v>0</v>
      </c>
      <c r="JN67" s="97">
        <f>Juniori!JN27</f>
        <v>0</v>
      </c>
      <c r="JO67" s="97">
        <f>Juniori!JO27</f>
        <v>0</v>
      </c>
      <c r="JP67" s="97">
        <f>Juniori!JP27</f>
        <v>0</v>
      </c>
      <c r="JQ67" s="97">
        <f>Juniori!JQ27</f>
        <v>0</v>
      </c>
      <c r="JR67" s="97">
        <f>Juniori!JR27</f>
        <v>0</v>
      </c>
      <c r="JS67" s="97">
        <f>Juniori!JS27</f>
        <v>0</v>
      </c>
      <c r="JT67" s="97">
        <f>Juniori!JT27</f>
        <v>0</v>
      </c>
      <c r="JU67" s="97">
        <f>Juniori!JU27</f>
        <v>0</v>
      </c>
      <c r="JV67" s="97">
        <f>Juniori!JV27</f>
        <v>0</v>
      </c>
      <c r="JW67" s="97">
        <f>Juniori!JW27</f>
        <v>0</v>
      </c>
      <c r="JX67" s="97">
        <f>Juniori!JX27</f>
        <v>0</v>
      </c>
      <c r="JY67" s="97">
        <f>Juniori!JY27</f>
        <v>0</v>
      </c>
      <c r="JZ67" s="97">
        <f>Juniori!JZ27</f>
        <v>0</v>
      </c>
      <c r="KA67" s="97">
        <f>Juniori!KA27</f>
        <v>0</v>
      </c>
      <c r="KB67" s="97">
        <f>Juniori!KB27</f>
        <v>0</v>
      </c>
      <c r="KC67" s="97">
        <f>Juniori!KC27</f>
        <v>0</v>
      </c>
      <c r="KD67" s="97">
        <f>Juniori!KD27</f>
        <v>0</v>
      </c>
      <c r="KE67" s="97">
        <f>Juniori!KE27</f>
        <v>0</v>
      </c>
      <c r="KF67" s="97">
        <f>Juniori!KF27</f>
        <v>0</v>
      </c>
      <c r="KG67" s="97">
        <f>Juniori!KG27</f>
        <v>0</v>
      </c>
      <c r="KH67" s="97">
        <f>Juniori!KH27</f>
        <v>0</v>
      </c>
      <c r="KI67" s="97">
        <f>Juniori!KI27</f>
        <v>0</v>
      </c>
      <c r="KJ67" s="97">
        <f>Juniori!KJ27</f>
        <v>0</v>
      </c>
      <c r="KK67" s="97">
        <f>Juniori!KK27</f>
        <v>0</v>
      </c>
      <c r="KL67" s="97">
        <f>Juniori!KL27</f>
        <v>0</v>
      </c>
      <c r="KM67" s="97">
        <f>Juniori!KM27</f>
        <v>0</v>
      </c>
      <c r="KN67" s="97">
        <f>Juniori!KN27</f>
        <v>0</v>
      </c>
      <c r="KO67" s="97">
        <f>Juniori!KO27</f>
        <v>0</v>
      </c>
      <c r="KP67" s="97">
        <f>Juniori!KP27</f>
        <v>0</v>
      </c>
      <c r="KQ67" s="97">
        <f>Juniori!KQ27</f>
        <v>0</v>
      </c>
      <c r="KR67" s="97">
        <f>Juniori!KR27</f>
        <v>0</v>
      </c>
      <c r="KS67" s="97">
        <f>Juniori!KS27</f>
        <v>0</v>
      </c>
      <c r="KT67" s="97">
        <f>Juniori!KT27</f>
        <v>0</v>
      </c>
      <c r="KU67" s="97">
        <f>Juniori!KU27</f>
        <v>0</v>
      </c>
      <c r="KV67" s="97">
        <f>Juniori!KV27</f>
        <v>0</v>
      </c>
      <c r="KW67" s="97">
        <f>Juniori!KW27</f>
        <v>0</v>
      </c>
      <c r="KX67" s="97">
        <f>Juniori!KX27</f>
        <v>0</v>
      </c>
      <c r="KY67" s="97">
        <f>Juniori!KY27</f>
        <v>0</v>
      </c>
      <c r="KZ67" s="97">
        <f>Juniori!KZ27</f>
        <v>0</v>
      </c>
      <c r="LA67" s="97">
        <f>Juniori!LA27</f>
        <v>0</v>
      </c>
      <c r="LB67" s="97">
        <f>Juniori!LB27</f>
        <v>0</v>
      </c>
      <c r="LC67" s="97">
        <f>Juniori!LC27</f>
        <v>0</v>
      </c>
      <c r="LD67" s="97">
        <f>Juniori!LD27</f>
        <v>0</v>
      </c>
      <c r="LE67" s="97">
        <f>Juniori!LE27</f>
        <v>0</v>
      </c>
      <c r="LF67" s="97">
        <f>Juniori!LF27</f>
        <v>0</v>
      </c>
      <c r="LG67" s="97">
        <f>Juniori!LG27</f>
        <v>0</v>
      </c>
      <c r="LH67" s="97">
        <f>Juniori!LH27</f>
        <v>0</v>
      </c>
      <c r="LI67" s="97">
        <f>Juniori!LI27</f>
        <v>0</v>
      </c>
      <c r="LJ67" s="97">
        <f>Juniori!LJ27</f>
        <v>0</v>
      </c>
      <c r="LK67" s="97">
        <f>Juniori!LK27</f>
        <v>0</v>
      </c>
      <c r="LL67" s="97">
        <f>Juniori!LL27</f>
        <v>0</v>
      </c>
      <c r="LM67" s="97">
        <f>Juniori!LM27</f>
        <v>0</v>
      </c>
      <c r="LN67" s="97">
        <f>Juniori!LN27</f>
        <v>0</v>
      </c>
      <c r="LO67" s="97">
        <f>Juniori!LO27</f>
        <v>0</v>
      </c>
      <c r="LP67" s="97">
        <f>Juniori!LP27</f>
        <v>0</v>
      </c>
      <c r="LQ67" s="97">
        <f>Juniori!LQ27</f>
        <v>0</v>
      </c>
      <c r="LR67" s="97">
        <f>Juniori!LR27</f>
        <v>0</v>
      </c>
      <c r="LS67" s="97">
        <f>Juniori!LS27</f>
        <v>0</v>
      </c>
      <c r="LT67" s="97">
        <f>Juniori!LT27</f>
        <v>0</v>
      </c>
      <c r="LU67" s="97">
        <f>Juniori!LU27</f>
        <v>0</v>
      </c>
      <c r="LV67" s="97">
        <f>Juniori!LV27</f>
        <v>0</v>
      </c>
      <c r="LW67" s="97">
        <f>Juniori!LW27</f>
        <v>0</v>
      </c>
      <c r="LX67" s="97">
        <f>Juniori!LX27</f>
        <v>0</v>
      </c>
      <c r="LY67" s="97">
        <f>Juniori!LY27</f>
        <v>0</v>
      </c>
      <c r="LZ67" s="97">
        <f>Juniori!LZ27</f>
        <v>0</v>
      </c>
      <c r="MA67" s="97">
        <f>Juniori!MA27</f>
        <v>0</v>
      </c>
      <c r="MB67" s="97">
        <f>Juniori!MB27</f>
        <v>0</v>
      </c>
      <c r="MC67" s="97">
        <f>Juniori!MC27</f>
        <v>0</v>
      </c>
      <c r="MD67" s="97">
        <f>Juniori!MD27</f>
        <v>0</v>
      </c>
      <c r="ME67" s="97">
        <f>Juniori!ME27</f>
        <v>0</v>
      </c>
      <c r="MF67" s="97">
        <f>Juniori!MF27</f>
        <v>0</v>
      </c>
      <c r="MG67" s="97">
        <f>Juniori!MG27</f>
        <v>0</v>
      </c>
      <c r="MH67" s="97">
        <f>Juniori!MH27</f>
        <v>0</v>
      </c>
      <c r="MI67" s="97">
        <f>Juniori!MI27</f>
        <v>0</v>
      </c>
      <c r="MJ67" s="97">
        <f>Juniori!MJ27</f>
        <v>0</v>
      </c>
      <c r="MK67" s="97">
        <f>Juniori!MK27</f>
        <v>0</v>
      </c>
      <c r="ML67" s="97">
        <f>Juniori!ML27</f>
        <v>0</v>
      </c>
      <c r="MM67" s="97">
        <f>Juniori!MM27</f>
        <v>0</v>
      </c>
      <c r="MN67" s="97">
        <f>Juniori!MN27</f>
        <v>0</v>
      </c>
      <c r="MO67" s="97">
        <f>Juniori!MO27</f>
        <v>0</v>
      </c>
      <c r="MP67" s="97">
        <f>Juniori!MP27</f>
        <v>0</v>
      </c>
      <c r="MQ67" s="97">
        <f>Juniori!MQ27</f>
        <v>0</v>
      </c>
      <c r="MR67" s="97">
        <f>Juniori!MR27</f>
        <v>0</v>
      </c>
      <c r="MS67" s="97">
        <f>Juniori!MS27</f>
        <v>0</v>
      </c>
      <c r="MT67" s="97">
        <f>Juniori!MT27</f>
        <v>0</v>
      </c>
      <c r="MU67" s="97">
        <f>Juniori!MU27</f>
        <v>0</v>
      </c>
      <c r="MV67" s="97">
        <f>Juniori!MV27</f>
        <v>0</v>
      </c>
      <c r="MW67" s="97">
        <f>Juniori!MW27</f>
        <v>0</v>
      </c>
      <c r="MX67" s="97">
        <f>Juniori!MX27</f>
        <v>0</v>
      </c>
      <c r="MY67" s="97">
        <f>Juniori!MY27</f>
        <v>0</v>
      </c>
      <c r="MZ67" s="97">
        <f>Juniori!MZ27</f>
        <v>0</v>
      </c>
      <c r="NA67" s="97">
        <f>Juniori!NA27</f>
        <v>0</v>
      </c>
      <c r="NB67" s="97">
        <f>Juniori!NB27</f>
        <v>0</v>
      </c>
      <c r="NC67" s="97">
        <f>Juniori!NC27</f>
        <v>0</v>
      </c>
      <c r="ND67" s="97">
        <f>Juniori!ND27</f>
        <v>0</v>
      </c>
      <c r="NE67" s="97">
        <f>Juniori!NE27</f>
        <v>0</v>
      </c>
      <c r="NF67" s="97">
        <f>Juniori!NF27</f>
        <v>0</v>
      </c>
      <c r="NG67" s="97">
        <f>Juniori!NG27</f>
        <v>0</v>
      </c>
      <c r="NH67" s="97">
        <f>Juniori!NH27</f>
        <v>0</v>
      </c>
      <c r="NI67" s="97">
        <f>Juniori!NI27</f>
        <v>0</v>
      </c>
      <c r="NJ67" s="97">
        <f>Juniori!NJ27</f>
        <v>0</v>
      </c>
      <c r="NK67" s="97">
        <f>Juniori!NK27</f>
        <v>0</v>
      </c>
      <c r="NL67" s="97">
        <f>Juniori!NL27</f>
        <v>0</v>
      </c>
      <c r="NM67" s="97">
        <f>Juniori!NM27</f>
        <v>0</v>
      </c>
      <c r="NN67" s="97">
        <f>Juniori!NN27</f>
        <v>0</v>
      </c>
      <c r="NO67" s="97">
        <f>Juniori!NO27</f>
        <v>0</v>
      </c>
      <c r="NP67" s="97">
        <f>Juniori!NP27</f>
        <v>0</v>
      </c>
      <c r="NQ67" s="97">
        <f>Juniori!NQ27</f>
        <v>0</v>
      </c>
      <c r="NR67" s="97">
        <f>Juniori!NR27</f>
        <v>0</v>
      </c>
      <c r="NS67" s="97">
        <f>Juniori!NS27</f>
        <v>0</v>
      </c>
      <c r="NT67" s="97">
        <f>Juniori!NT27</f>
        <v>0</v>
      </c>
      <c r="NU67" s="97">
        <f>Juniori!NU27</f>
        <v>0</v>
      </c>
      <c r="NV67" s="97">
        <f>Juniori!NV27</f>
        <v>0</v>
      </c>
      <c r="NW67" s="97">
        <f>Juniori!NW27</f>
        <v>0</v>
      </c>
      <c r="NX67" s="97">
        <f>Juniori!NX27</f>
        <v>0</v>
      </c>
      <c r="NY67" s="97">
        <f>Juniori!NY27</f>
        <v>0</v>
      </c>
      <c r="NZ67" s="97">
        <f>Juniori!NZ27</f>
        <v>0</v>
      </c>
      <c r="OA67" s="97">
        <f>Juniori!OA27</f>
        <v>0</v>
      </c>
      <c r="OB67" s="97">
        <f>Juniori!OB27</f>
        <v>0</v>
      </c>
      <c r="OC67" s="97">
        <f>Juniori!OC27</f>
        <v>0</v>
      </c>
      <c r="OD67" s="97">
        <f>Juniori!OD27</f>
        <v>0</v>
      </c>
      <c r="OE67" s="97">
        <f>Juniori!OE27</f>
        <v>0</v>
      </c>
      <c r="OF67" s="97">
        <f>Juniori!OF27</f>
        <v>0</v>
      </c>
      <c r="OG67" s="97">
        <f>Juniori!OG27</f>
        <v>0</v>
      </c>
      <c r="OH67" s="97">
        <f>Juniori!OH27</f>
        <v>0</v>
      </c>
      <c r="OI67" s="97">
        <f>Juniori!OI27</f>
        <v>0</v>
      </c>
      <c r="OJ67" s="97">
        <f>Juniori!OJ27</f>
        <v>0</v>
      </c>
      <c r="OK67" s="97">
        <f>Juniori!OK27</f>
        <v>0</v>
      </c>
      <c r="OL67" s="97">
        <f>Juniori!OL27</f>
        <v>0</v>
      </c>
      <c r="OM67" s="97">
        <f>Juniori!OM27</f>
        <v>0</v>
      </c>
      <c r="ON67" s="97">
        <f>Juniori!ON27</f>
        <v>0</v>
      </c>
      <c r="OO67" s="97">
        <f>Juniori!OO27</f>
        <v>0</v>
      </c>
      <c r="OP67" s="97">
        <f>Juniori!OP27</f>
        <v>0</v>
      </c>
      <c r="OQ67" s="97">
        <f>Juniori!OQ27</f>
        <v>0</v>
      </c>
      <c r="OR67" s="97">
        <f>Juniori!OR27</f>
        <v>0</v>
      </c>
      <c r="OS67" s="97">
        <f>Juniori!OS27</f>
        <v>0</v>
      </c>
      <c r="OT67" s="97">
        <f>Juniori!OT27</f>
        <v>0</v>
      </c>
      <c r="OU67" s="97">
        <f>Juniori!OU27</f>
        <v>0</v>
      </c>
      <c r="OV67" s="97">
        <f>Juniori!OV27</f>
        <v>0</v>
      </c>
      <c r="OW67" s="97">
        <f>Juniori!OW27</f>
        <v>0</v>
      </c>
      <c r="OX67" s="97">
        <f>Juniori!OX27</f>
        <v>0</v>
      </c>
      <c r="OY67" s="97">
        <f>Juniori!OY27</f>
        <v>0</v>
      </c>
      <c r="OZ67" s="97">
        <f>Juniori!OZ27</f>
        <v>0</v>
      </c>
      <c r="PA67" s="97">
        <f>Juniori!PA27</f>
        <v>0</v>
      </c>
      <c r="PB67" s="97">
        <f>Juniori!PB27</f>
        <v>0</v>
      </c>
      <c r="PC67" s="97">
        <f>Juniori!PC27</f>
        <v>0</v>
      </c>
      <c r="PD67" s="97">
        <f>Juniori!PD27</f>
        <v>0</v>
      </c>
      <c r="PE67" s="97">
        <f>Juniori!PE27</f>
        <v>0</v>
      </c>
      <c r="PF67" s="97">
        <f>Juniori!PF27</f>
        <v>0</v>
      </c>
      <c r="PG67" s="97">
        <f>Juniori!PG27</f>
        <v>0</v>
      </c>
      <c r="PH67" s="97">
        <f>Juniori!PH27</f>
        <v>0</v>
      </c>
      <c r="PI67" s="97">
        <f>Juniori!PI27</f>
        <v>0</v>
      </c>
      <c r="PJ67" s="97">
        <f>Juniori!PJ27</f>
        <v>0</v>
      </c>
      <c r="PK67" s="97">
        <f>Juniori!PK27</f>
        <v>0</v>
      </c>
      <c r="PL67" s="97">
        <f>Juniori!PL27</f>
        <v>0</v>
      </c>
      <c r="PM67" s="97">
        <f>Juniori!PM27</f>
        <v>0</v>
      </c>
      <c r="PN67" s="97">
        <f>Juniori!PN27</f>
        <v>0</v>
      </c>
      <c r="PO67" s="97">
        <f>Juniori!PO27</f>
        <v>0</v>
      </c>
      <c r="PP67" s="97">
        <f>Juniori!PP27</f>
        <v>0</v>
      </c>
      <c r="PQ67" s="97">
        <f>Juniori!PQ27</f>
        <v>0</v>
      </c>
      <c r="PR67" s="97">
        <f>Juniori!PR27</f>
        <v>0</v>
      </c>
      <c r="PS67" s="97">
        <f>Juniori!PS27</f>
        <v>0</v>
      </c>
      <c r="PT67" s="97">
        <f>Juniori!PT27</f>
        <v>0</v>
      </c>
      <c r="PU67" s="97">
        <f>Juniori!PU27</f>
        <v>0</v>
      </c>
      <c r="PV67" s="97">
        <f>Juniori!PV27</f>
        <v>0</v>
      </c>
      <c r="PW67" s="97">
        <f>Juniori!PW27</f>
        <v>0</v>
      </c>
      <c r="PX67" s="97">
        <f>Juniori!PX27</f>
        <v>0</v>
      </c>
      <c r="PY67" s="97">
        <f>Juniori!PY27</f>
        <v>0</v>
      </c>
      <c r="PZ67" s="97">
        <f>Juniori!PZ27</f>
        <v>0</v>
      </c>
      <c r="QA67" s="97">
        <f>Juniori!QA27</f>
        <v>0</v>
      </c>
      <c r="QB67" s="97">
        <f>Juniori!QB27</f>
        <v>0</v>
      </c>
      <c r="QC67" s="97">
        <f>Juniori!QC27</f>
        <v>0</v>
      </c>
      <c r="QD67" s="97">
        <f>Juniori!QD27</f>
        <v>0</v>
      </c>
      <c r="QE67" s="97">
        <f>Juniori!QE27</f>
        <v>0</v>
      </c>
      <c r="QF67" s="97">
        <f>Juniori!QF27</f>
        <v>0</v>
      </c>
      <c r="QG67" s="97">
        <f>Juniori!QG27</f>
        <v>0</v>
      </c>
      <c r="QH67" s="97">
        <f>Juniori!QH27</f>
        <v>0</v>
      </c>
      <c r="QI67" s="97">
        <f>Juniori!QI27</f>
        <v>0</v>
      </c>
      <c r="QJ67" s="97">
        <f>Juniori!QJ27</f>
        <v>0</v>
      </c>
      <c r="QK67" s="97">
        <f>Juniori!QK27</f>
        <v>0</v>
      </c>
      <c r="QL67" s="97">
        <f>Juniori!QL27</f>
        <v>0</v>
      </c>
      <c r="QM67" s="97">
        <f>Juniori!QM27</f>
        <v>0</v>
      </c>
      <c r="QN67" s="97">
        <f>Juniori!QN27</f>
        <v>0</v>
      </c>
      <c r="QO67" s="97">
        <f>Juniori!QO27</f>
        <v>0</v>
      </c>
      <c r="QP67" s="97">
        <f>Juniori!QP27</f>
        <v>0</v>
      </c>
      <c r="QQ67" s="97">
        <f>Juniori!QQ27</f>
        <v>0</v>
      </c>
      <c r="QR67" s="97">
        <f>Juniori!QR27</f>
        <v>0</v>
      </c>
      <c r="QS67" s="97">
        <f>Juniori!QS27</f>
        <v>0</v>
      </c>
      <c r="QT67" s="97">
        <f>Juniori!QT27</f>
        <v>0</v>
      </c>
      <c r="QU67" s="97">
        <f>Juniori!QU27</f>
        <v>0</v>
      </c>
      <c r="QV67" s="97">
        <f>Juniori!QV27</f>
        <v>0</v>
      </c>
      <c r="QW67" s="97">
        <f>Juniori!QW27</f>
        <v>0</v>
      </c>
      <c r="QX67" s="97">
        <f>Juniori!QX27</f>
        <v>0</v>
      </c>
      <c r="QY67" s="97">
        <f>Juniori!QY27</f>
        <v>0</v>
      </c>
      <c r="QZ67" s="97">
        <f>Juniori!QZ27</f>
        <v>0</v>
      </c>
      <c r="RA67" s="97">
        <f>Juniori!RA27</f>
        <v>0</v>
      </c>
      <c r="RB67" s="97">
        <f>Juniori!RB27</f>
        <v>0</v>
      </c>
      <c r="RC67" s="97">
        <f>Juniori!RC27</f>
        <v>0</v>
      </c>
      <c r="RD67" s="97">
        <f>Juniori!RD27</f>
        <v>0</v>
      </c>
      <c r="RE67" s="97">
        <f>Juniori!RE27</f>
        <v>0</v>
      </c>
      <c r="RF67" s="97">
        <f>Juniori!RF27</f>
        <v>0</v>
      </c>
      <c r="RG67" s="97">
        <f>Juniori!RG27</f>
        <v>0</v>
      </c>
      <c r="RH67" s="97">
        <f>Juniori!RH27</f>
        <v>0</v>
      </c>
      <c r="RI67" s="97">
        <f>Juniori!RI27</f>
        <v>0</v>
      </c>
      <c r="RJ67" s="97">
        <f>Juniori!RJ27</f>
        <v>0</v>
      </c>
      <c r="RK67" s="97">
        <f>Juniori!RK27</f>
        <v>0</v>
      </c>
      <c r="RL67" s="97">
        <f>Juniori!RL27</f>
        <v>0</v>
      </c>
      <c r="RM67" s="97">
        <f>Juniori!RM27</f>
        <v>0</v>
      </c>
      <c r="RN67" s="97">
        <f>Juniori!RN27</f>
        <v>0</v>
      </c>
      <c r="RO67" s="97">
        <f>Juniori!RO27</f>
        <v>0</v>
      </c>
      <c r="RP67" s="97">
        <f>Juniori!RP27</f>
        <v>0</v>
      </c>
      <c r="RQ67" s="97">
        <f>Juniori!RQ27</f>
        <v>0</v>
      </c>
      <c r="RR67" s="97">
        <f>Juniori!RR27</f>
        <v>0</v>
      </c>
      <c r="RS67" s="97">
        <f>Juniori!RS27</f>
        <v>0</v>
      </c>
      <c r="RT67" s="97">
        <f>Juniori!RT27</f>
        <v>0</v>
      </c>
      <c r="RU67" s="97">
        <f>Juniori!RU27</f>
        <v>0</v>
      </c>
      <c r="RV67" s="97">
        <f>Juniori!RV27</f>
        <v>0</v>
      </c>
      <c r="RW67" s="97">
        <f>Juniori!RW27</f>
        <v>0</v>
      </c>
      <c r="RX67" s="97">
        <f>Juniori!RX27</f>
        <v>0</v>
      </c>
      <c r="RY67" s="97">
        <f>Juniori!RY27</f>
        <v>0</v>
      </c>
      <c r="RZ67" s="97">
        <f>Juniori!RZ27</f>
        <v>0</v>
      </c>
      <c r="SA67" s="97">
        <f>Juniori!SA27</f>
        <v>0</v>
      </c>
      <c r="SB67" s="97">
        <f>Juniori!SB27</f>
        <v>0</v>
      </c>
      <c r="SC67" s="97">
        <f>Juniori!SC27</f>
        <v>0</v>
      </c>
      <c r="SD67" s="97">
        <f>Juniori!SD27</f>
        <v>0</v>
      </c>
      <c r="SE67" s="97">
        <f>Juniori!SE27</f>
        <v>0</v>
      </c>
      <c r="SF67" s="97">
        <f>Juniori!SF27</f>
        <v>0</v>
      </c>
      <c r="SG67" s="97">
        <f>Juniori!SG27</f>
        <v>0</v>
      </c>
      <c r="SH67" s="97">
        <f>Juniori!SH27</f>
        <v>0</v>
      </c>
      <c r="SI67" s="97">
        <f>Juniori!SI27</f>
        <v>0</v>
      </c>
      <c r="SJ67" s="97">
        <f>Juniori!SJ27</f>
        <v>0</v>
      </c>
      <c r="SK67" s="97">
        <f>Juniori!SK27</f>
        <v>0</v>
      </c>
      <c r="SL67" s="97">
        <f>Juniori!SL27</f>
        <v>0</v>
      </c>
      <c r="SM67" s="97">
        <f>Juniori!SM27</f>
        <v>0</v>
      </c>
      <c r="SN67" s="97">
        <f>Juniori!SN27</f>
        <v>0</v>
      </c>
      <c r="SO67" s="97">
        <f>Juniori!SO27</f>
        <v>0</v>
      </c>
      <c r="SP67" s="97">
        <f>Juniori!SP27</f>
        <v>0</v>
      </c>
      <c r="SQ67" s="97">
        <f>Juniori!SQ27</f>
        <v>0</v>
      </c>
      <c r="SR67" s="97">
        <f>Juniori!SR27</f>
        <v>0</v>
      </c>
      <c r="SS67" s="97">
        <f>Juniori!SS27</f>
        <v>0</v>
      </c>
      <c r="ST67" s="97">
        <f>Juniori!ST27</f>
        <v>0</v>
      </c>
      <c r="SU67" s="97">
        <f>Juniori!SU27</f>
        <v>0</v>
      </c>
      <c r="SV67" s="97">
        <f>Juniori!SV27</f>
        <v>0</v>
      </c>
      <c r="SW67" s="97">
        <f>Juniori!SW27</f>
        <v>0</v>
      </c>
      <c r="SX67" s="97">
        <f>Juniori!SX27</f>
        <v>0</v>
      </c>
      <c r="SY67" s="97">
        <f>Juniori!SY27</f>
        <v>0</v>
      </c>
      <c r="SZ67" s="97">
        <f>Juniori!SZ27</f>
        <v>0</v>
      </c>
      <c r="TA67" s="97">
        <f>Juniori!TA27</f>
        <v>0</v>
      </c>
      <c r="TB67" s="97">
        <f>Juniori!TB27</f>
        <v>0</v>
      </c>
    </row>
    <row r="68" spans="1:522" s="1" customFormat="1" ht="18" customHeight="1" x14ac:dyDescent="0.2">
      <c r="A68" s="12">
        <v>49</v>
      </c>
      <c r="B68" s="11" t="s">
        <v>467</v>
      </c>
      <c r="C68" s="1">
        <v>12714</v>
      </c>
      <c r="D68" s="1">
        <v>2020</v>
      </c>
      <c r="E68" s="4" t="s">
        <v>23</v>
      </c>
      <c r="F68" s="1">
        <v>2366</v>
      </c>
      <c r="G68" s="9" t="s">
        <v>96</v>
      </c>
      <c r="H68" s="4" t="s">
        <v>13</v>
      </c>
      <c r="I68" s="1">
        <f>SUM(K68:TB68)</f>
        <v>15</v>
      </c>
      <c r="J68" s="12">
        <f>Tabuľka3[[#This Row],[Stĺpec9]]</f>
        <v>15</v>
      </c>
      <c r="K68" s="97">
        <f>Seniori!K29</f>
        <v>0</v>
      </c>
      <c r="L68" s="97">
        <f>Seniori!L29</f>
        <v>0</v>
      </c>
      <c r="M68" s="97">
        <f>Seniori!M29</f>
        <v>0</v>
      </c>
      <c r="N68" s="97">
        <f>Seniori!N29</f>
        <v>0</v>
      </c>
      <c r="O68" s="97">
        <f>Seniori!O29</f>
        <v>0</v>
      </c>
      <c r="P68" s="97">
        <f>Seniori!P29</f>
        <v>0</v>
      </c>
      <c r="Q68" s="97">
        <f>Seniori!Q29</f>
        <v>0</v>
      </c>
      <c r="R68" s="97">
        <f>Seniori!R29</f>
        <v>0</v>
      </c>
      <c r="S68" s="97">
        <f>Seniori!S29</f>
        <v>0</v>
      </c>
      <c r="T68" s="97">
        <f>Seniori!T29</f>
        <v>0</v>
      </c>
      <c r="U68" s="97">
        <f>Seniori!U29</f>
        <v>0</v>
      </c>
      <c r="V68" s="97">
        <f>Seniori!V29</f>
        <v>0</v>
      </c>
      <c r="W68" s="97">
        <f>Seniori!W29</f>
        <v>0</v>
      </c>
      <c r="X68" s="97">
        <f>Seniori!X29</f>
        <v>0</v>
      </c>
      <c r="Y68" s="97">
        <f>Seniori!Y29</f>
        <v>0</v>
      </c>
      <c r="Z68" s="97">
        <f>Seniori!Z29</f>
        <v>0</v>
      </c>
      <c r="AA68" s="97">
        <f>Seniori!AA29</f>
        <v>0</v>
      </c>
      <c r="AB68" s="97">
        <f>Seniori!AB29</f>
        <v>0</v>
      </c>
      <c r="AC68" s="97">
        <f>Seniori!AC29</f>
        <v>0</v>
      </c>
      <c r="AD68" s="97">
        <f>Seniori!AD29</f>
        <v>0</v>
      </c>
      <c r="AE68" s="97">
        <f>Seniori!AE29</f>
        <v>0</v>
      </c>
      <c r="AF68" s="97">
        <f>Seniori!AF29</f>
        <v>0</v>
      </c>
      <c r="AG68" s="97">
        <f>Seniori!AG29</f>
        <v>0</v>
      </c>
      <c r="AH68" s="97">
        <f>Seniori!AH29</f>
        <v>0</v>
      </c>
      <c r="AI68" s="97">
        <f>Seniori!AI29</f>
        <v>0</v>
      </c>
      <c r="AJ68" s="97">
        <f>Seniori!AJ29</f>
        <v>0</v>
      </c>
      <c r="AK68" s="97">
        <f>Seniori!AK29</f>
        <v>0</v>
      </c>
      <c r="AL68" s="97">
        <f>Seniori!AL29</f>
        <v>0</v>
      </c>
      <c r="AM68" s="97">
        <f>Seniori!AM29</f>
        <v>0</v>
      </c>
      <c r="AN68" s="97">
        <f>Seniori!AN29</f>
        <v>0</v>
      </c>
      <c r="AO68" s="97">
        <f>Seniori!AO29</f>
        <v>0</v>
      </c>
      <c r="AP68" s="97">
        <f>Seniori!AP29</f>
        <v>0</v>
      </c>
      <c r="AQ68" s="97">
        <f>Seniori!AQ29</f>
        <v>0</v>
      </c>
      <c r="AR68" s="97">
        <f>Seniori!AR29</f>
        <v>0</v>
      </c>
      <c r="AS68" s="97">
        <f>Seniori!AS29</f>
        <v>0</v>
      </c>
      <c r="AT68" s="97">
        <f>Seniori!AT29</f>
        <v>0</v>
      </c>
      <c r="AU68" s="97">
        <f>Seniori!AU29</f>
        <v>0</v>
      </c>
      <c r="AV68" s="97">
        <f>Seniori!AV29</f>
        <v>0</v>
      </c>
      <c r="AW68" s="97">
        <f>Seniori!AW29</f>
        <v>0</v>
      </c>
      <c r="AX68" s="97">
        <f>Seniori!AX29</f>
        <v>0</v>
      </c>
      <c r="AY68" s="97">
        <f>Seniori!AY29</f>
        <v>0</v>
      </c>
      <c r="AZ68" s="97">
        <f>Seniori!AZ29</f>
        <v>0</v>
      </c>
      <c r="BA68" s="97">
        <f>Seniori!BA29</f>
        <v>0</v>
      </c>
      <c r="BB68" s="97">
        <f>Seniori!BB29</f>
        <v>0</v>
      </c>
      <c r="BC68" s="97">
        <f>Seniori!BC29</f>
        <v>0</v>
      </c>
      <c r="BD68" s="97">
        <f>Seniori!BD29</f>
        <v>0</v>
      </c>
      <c r="BE68" s="97">
        <f>Seniori!BE29</f>
        <v>0</v>
      </c>
      <c r="BF68" s="97">
        <f>Seniori!BF29</f>
        <v>0</v>
      </c>
      <c r="BG68" s="97">
        <f>Seniori!BG29</f>
        <v>0</v>
      </c>
      <c r="BH68" s="97">
        <f>Seniori!BH29</f>
        <v>0</v>
      </c>
      <c r="BI68" s="97">
        <f>Seniori!BI29</f>
        <v>0</v>
      </c>
      <c r="BJ68" s="97">
        <f>Seniori!BJ29</f>
        <v>0</v>
      </c>
      <c r="BK68" s="97">
        <f>Seniori!BK29</f>
        <v>0</v>
      </c>
      <c r="BL68" s="97">
        <f>Seniori!BL29</f>
        <v>0</v>
      </c>
      <c r="BM68" s="97">
        <f>Seniori!BM29</f>
        <v>0</v>
      </c>
      <c r="BN68" s="97">
        <f>Seniori!BN29</f>
        <v>0</v>
      </c>
      <c r="BO68" s="97">
        <f>Seniori!BO29</f>
        <v>0</v>
      </c>
      <c r="BP68" s="97">
        <f>Seniori!BP29</f>
        <v>0</v>
      </c>
      <c r="BQ68" s="97">
        <f>Seniori!BQ29</f>
        <v>0</v>
      </c>
      <c r="BR68" s="97">
        <f>Seniori!BR29</f>
        <v>0</v>
      </c>
      <c r="BS68" s="97">
        <f>Seniori!BS29</f>
        <v>0</v>
      </c>
      <c r="BT68" s="97">
        <f>Seniori!BT29</f>
        <v>0</v>
      </c>
      <c r="BU68" s="97">
        <f>Seniori!BU29</f>
        <v>0</v>
      </c>
      <c r="BV68" s="97">
        <f>Seniori!BV29</f>
        <v>0</v>
      </c>
      <c r="BW68" s="97">
        <f>Seniori!BW29</f>
        <v>0</v>
      </c>
      <c r="BX68" s="97">
        <f>Seniori!BX29</f>
        <v>0</v>
      </c>
      <c r="BY68" s="97">
        <f>Seniori!BY29</f>
        <v>0</v>
      </c>
      <c r="BZ68" s="97">
        <f>Seniori!BZ29</f>
        <v>0</v>
      </c>
      <c r="CA68" s="97">
        <f>Seniori!CA29</f>
        <v>0</v>
      </c>
      <c r="CB68" s="97">
        <f>Seniori!CB29</f>
        <v>0</v>
      </c>
      <c r="CC68" s="97">
        <f>Seniori!CC29</f>
        <v>0</v>
      </c>
      <c r="CD68" s="97">
        <f>Seniori!CD29</f>
        <v>0</v>
      </c>
      <c r="CE68" s="97">
        <f>Seniori!CE29</f>
        <v>0</v>
      </c>
      <c r="CF68" s="97">
        <f>Seniori!CF29</f>
        <v>0</v>
      </c>
      <c r="CG68" s="97">
        <f>Seniori!CG29</f>
        <v>0</v>
      </c>
      <c r="CH68" s="97">
        <f>Seniori!CH29</f>
        <v>0</v>
      </c>
      <c r="CI68" s="97">
        <f>Seniori!CI29</f>
        <v>0</v>
      </c>
      <c r="CJ68" s="97">
        <f>Seniori!CJ29</f>
        <v>0</v>
      </c>
      <c r="CK68" s="97">
        <f>Seniori!CK29</f>
        <v>0</v>
      </c>
      <c r="CL68" s="97">
        <f>Seniori!CL29</f>
        <v>0</v>
      </c>
      <c r="CM68" s="97">
        <f>Seniori!CM29</f>
        <v>0</v>
      </c>
      <c r="CN68" s="97">
        <f>Seniori!CN29</f>
        <v>0</v>
      </c>
      <c r="CO68" s="97">
        <f>Seniori!CO29</f>
        <v>0</v>
      </c>
      <c r="CP68" s="97">
        <f>Seniori!CP29</f>
        <v>0</v>
      </c>
      <c r="CQ68" s="97">
        <f>Seniori!CQ29</f>
        <v>0</v>
      </c>
      <c r="CR68" s="97">
        <f>Seniori!CR29</f>
        <v>0</v>
      </c>
      <c r="CS68" s="97">
        <f>Seniori!CS29</f>
        <v>0</v>
      </c>
      <c r="CT68" s="97">
        <f>Seniori!CT29</f>
        <v>0</v>
      </c>
      <c r="CU68" s="97">
        <f>Seniori!CU29</f>
        <v>0</v>
      </c>
      <c r="CV68" s="97">
        <f>Seniori!CV29</f>
        <v>0</v>
      </c>
      <c r="CW68" s="97">
        <f>Seniori!CW29</f>
        <v>0</v>
      </c>
      <c r="CX68" s="97">
        <f>Seniori!CX29</f>
        <v>0</v>
      </c>
      <c r="CY68" s="97">
        <f>Seniori!CY29</f>
        <v>0</v>
      </c>
      <c r="CZ68" s="97">
        <f>Seniori!CZ29</f>
        <v>0</v>
      </c>
      <c r="DA68" s="97">
        <f>Seniori!DA29</f>
        <v>0</v>
      </c>
      <c r="DB68" s="97">
        <f>Seniori!DB29</f>
        <v>0</v>
      </c>
      <c r="DC68" s="97">
        <f>Seniori!DC29</f>
        <v>0</v>
      </c>
      <c r="DD68" s="97">
        <f>Seniori!DD29</f>
        <v>0</v>
      </c>
      <c r="DE68" s="97">
        <f>Seniori!DE29</f>
        <v>0</v>
      </c>
      <c r="DF68" s="97">
        <f>Seniori!DF29</f>
        <v>0</v>
      </c>
      <c r="DG68" s="97">
        <f>Seniori!DG29</f>
        <v>0</v>
      </c>
      <c r="DH68" s="97">
        <f>Seniori!DH29</f>
        <v>0</v>
      </c>
      <c r="DI68" s="97">
        <f>Seniori!DI29</f>
        <v>0</v>
      </c>
      <c r="DJ68" s="97">
        <f>Seniori!DJ29</f>
        <v>0</v>
      </c>
      <c r="DK68" s="97">
        <f>Seniori!DK29</f>
        <v>0</v>
      </c>
      <c r="DL68" s="97">
        <f>Seniori!DL29</f>
        <v>0</v>
      </c>
      <c r="DM68" s="97">
        <f>Seniori!DM29</f>
        <v>0</v>
      </c>
      <c r="DN68" s="97">
        <f>Seniori!DN29</f>
        <v>0</v>
      </c>
      <c r="DO68" s="97">
        <f>Seniori!DO29</f>
        <v>0</v>
      </c>
      <c r="DP68" s="97">
        <f>Seniori!DP29</f>
        <v>0</v>
      </c>
      <c r="DQ68" s="97">
        <f>Seniori!DQ29</f>
        <v>0</v>
      </c>
      <c r="DR68" s="97">
        <f>Seniori!DR29</f>
        <v>0</v>
      </c>
      <c r="DS68" s="97">
        <f>Seniori!DS29</f>
        <v>0</v>
      </c>
      <c r="DT68" s="97">
        <f>Seniori!DT29</f>
        <v>0</v>
      </c>
      <c r="DU68" s="97">
        <f>Seniori!DU29</f>
        <v>0</v>
      </c>
      <c r="DV68" s="97">
        <f>Seniori!DV29</f>
        <v>0</v>
      </c>
      <c r="DW68" s="97">
        <f>Seniori!DW29</f>
        <v>0</v>
      </c>
      <c r="DX68" s="97">
        <f>Seniori!DX29</f>
        <v>0</v>
      </c>
      <c r="DY68" s="97">
        <f>Seniori!DY29</f>
        <v>0</v>
      </c>
      <c r="DZ68" s="97">
        <f>Seniori!DZ29</f>
        <v>0</v>
      </c>
      <c r="EA68" s="97">
        <f>Seniori!EA29</f>
        <v>0</v>
      </c>
      <c r="EB68" s="97">
        <f>Seniori!EB29</f>
        <v>0</v>
      </c>
      <c r="EC68" s="97">
        <f>Seniori!EC29</f>
        <v>0</v>
      </c>
      <c r="ED68" s="97">
        <f>Seniori!ED29</f>
        <v>0</v>
      </c>
      <c r="EE68" s="97">
        <f>Seniori!EE29</f>
        <v>0</v>
      </c>
      <c r="EF68" s="97">
        <f>Seniori!EF29</f>
        <v>0</v>
      </c>
      <c r="EG68" s="97">
        <f>Seniori!EG29</f>
        <v>0</v>
      </c>
      <c r="EH68" s="97">
        <f>Seniori!EH29</f>
        <v>0</v>
      </c>
      <c r="EI68" s="97">
        <f>Seniori!EI29</f>
        <v>0</v>
      </c>
      <c r="EJ68" s="97">
        <f>Seniori!EJ29</f>
        <v>0</v>
      </c>
      <c r="EK68" s="97">
        <f>Seniori!EK29</f>
        <v>0</v>
      </c>
      <c r="EL68" s="97">
        <f>Seniori!EL29</f>
        <v>0</v>
      </c>
      <c r="EM68" s="97">
        <f>Seniori!EM29</f>
        <v>0</v>
      </c>
      <c r="EN68" s="97">
        <f>Seniori!EN29</f>
        <v>0</v>
      </c>
      <c r="EO68" s="97">
        <f>Seniori!EO29</f>
        <v>0</v>
      </c>
      <c r="EP68" s="97">
        <f>Seniori!EP29</f>
        <v>0</v>
      </c>
      <c r="EQ68" s="97">
        <f>Seniori!EQ29</f>
        <v>0</v>
      </c>
      <c r="ER68" s="97">
        <f>Seniori!ER29</f>
        <v>0</v>
      </c>
      <c r="ES68" s="97">
        <f>Seniori!ES29</f>
        <v>0</v>
      </c>
      <c r="ET68" s="97">
        <f>Seniori!ET29</f>
        <v>0</v>
      </c>
      <c r="EU68" s="97">
        <f>Seniori!EU29</f>
        <v>0</v>
      </c>
      <c r="EV68" s="97">
        <f>Seniori!EV29</f>
        <v>0</v>
      </c>
      <c r="EW68" s="97">
        <f>Seniori!EW29</f>
        <v>0</v>
      </c>
      <c r="EX68" s="97">
        <f>Seniori!EX29</f>
        <v>0</v>
      </c>
      <c r="EY68" s="97">
        <f>Seniori!EY29</f>
        <v>0</v>
      </c>
      <c r="EZ68" s="97">
        <f>Seniori!EZ29</f>
        <v>0</v>
      </c>
      <c r="FA68" s="97">
        <f>Seniori!FA29</f>
        <v>0</v>
      </c>
      <c r="FB68" s="97">
        <f>Seniori!FB29</f>
        <v>0</v>
      </c>
      <c r="FC68" s="97">
        <f>Seniori!FC29</f>
        <v>0</v>
      </c>
      <c r="FD68" s="97">
        <f>Seniori!FD29</f>
        <v>0</v>
      </c>
      <c r="FE68" s="97">
        <f>Seniori!FE29</f>
        <v>0</v>
      </c>
      <c r="FF68" s="97">
        <f>Seniori!FF29</f>
        <v>0</v>
      </c>
      <c r="FG68" s="97">
        <f>Seniori!FG29</f>
        <v>0</v>
      </c>
      <c r="FH68" s="97">
        <f>Seniori!FH29</f>
        <v>0</v>
      </c>
      <c r="FI68" s="97">
        <f>Seniori!FI29</f>
        <v>0</v>
      </c>
      <c r="FJ68" s="97">
        <f>Seniori!FJ29</f>
        <v>0</v>
      </c>
      <c r="FK68" s="97">
        <f>Seniori!FK29</f>
        <v>0</v>
      </c>
      <c r="FL68" s="97">
        <f>Seniori!FL29</f>
        <v>0</v>
      </c>
      <c r="FM68" s="97">
        <f>Seniori!FM29</f>
        <v>0</v>
      </c>
      <c r="FN68" s="97">
        <f>Seniori!FN29</f>
        <v>0</v>
      </c>
      <c r="FO68" s="97">
        <f>Seniori!FO29</f>
        <v>0</v>
      </c>
      <c r="FP68" s="97">
        <f>Seniori!FP29</f>
        <v>0</v>
      </c>
      <c r="FQ68" s="97">
        <f>Seniori!FQ29</f>
        <v>0</v>
      </c>
      <c r="FR68" s="97">
        <f>Seniori!FR29</f>
        <v>0</v>
      </c>
      <c r="FS68" s="97">
        <f>Seniori!FS29</f>
        <v>0</v>
      </c>
      <c r="FT68" s="97">
        <f>Seniori!FT29</f>
        <v>0</v>
      </c>
      <c r="FU68" s="97">
        <f>Seniori!FU29</f>
        <v>0</v>
      </c>
      <c r="FV68" s="97">
        <f>Seniori!FV29</f>
        <v>0</v>
      </c>
      <c r="FW68" s="97">
        <f>Seniori!FW29</f>
        <v>0</v>
      </c>
      <c r="FX68" s="97">
        <f>Seniori!FX29</f>
        <v>0</v>
      </c>
      <c r="FY68" s="97">
        <f>Seniori!FY29</f>
        <v>0</v>
      </c>
      <c r="FZ68" s="97">
        <f>Seniori!FZ29</f>
        <v>0</v>
      </c>
      <c r="GA68" s="97">
        <f>Seniori!GA29</f>
        <v>0</v>
      </c>
      <c r="GB68" s="97">
        <f>Seniori!GB29</f>
        <v>0</v>
      </c>
      <c r="GC68" s="97">
        <f>Seniori!GC29</f>
        <v>0</v>
      </c>
      <c r="GD68" s="97">
        <f>Seniori!GD29</f>
        <v>0</v>
      </c>
      <c r="GE68" s="97">
        <f>Seniori!GE29</f>
        <v>0</v>
      </c>
      <c r="GF68" s="97">
        <f>Seniori!GF29</f>
        <v>0</v>
      </c>
      <c r="GG68" s="97">
        <f>Seniori!GG29</f>
        <v>0</v>
      </c>
      <c r="GH68" s="97">
        <f>Seniori!GH29</f>
        <v>0</v>
      </c>
      <c r="GI68" s="97">
        <f>Seniori!GI29</f>
        <v>0</v>
      </c>
      <c r="GJ68" s="97">
        <f>Seniori!GJ29</f>
        <v>0</v>
      </c>
      <c r="GK68" s="97">
        <f>Seniori!GK29</f>
        <v>0</v>
      </c>
      <c r="GL68" s="97">
        <f>Seniori!GL29</f>
        <v>0</v>
      </c>
      <c r="GM68" s="97">
        <f>Seniori!GM29</f>
        <v>0</v>
      </c>
      <c r="GN68" s="97">
        <f>Seniori!GN29</f>
        <v>0</v>
      </c>
      <c r="GO68" s="97">
        <f>Seniori!GO29</f>
        <v>0</v>
      </c>
      <c r="GP68" s="97">
        <f>Seniori!GP29</f>
        <v>0</v>
      </c>
      <c r="GQ68" s="97">
        <f>Seniori!GQ29</f>
        <v>0</v>
      </c>
      <c r="GR68" s="97">
        <f>Seniori!GR29</f>
        <v>0</v>
      </c>
      <c r="GS68" s="97">
        <f>Seniori!GS29</f>
        <v>0</v>
      </c>
      <c r="GT68" s="97">
        <f>Seniori!GT29</f>
        <v>0</v>
      </c>
      <c r="GU68" s="97">
        <f>Seniori!GU29</f>
        <v>0</v>
      </c>
      <c r="GV68" s="97">
        <f>Seniori!GV29</f>
        <v>0</v>
      </c>
      <c r="GW68" s="97">
        <f>Seniori!GW29</f>
        <v>0</v>
      </c>
      <c r="GX68" s="97">
        <f>Seniori!GX29</f>
        <v>0</v>
      </c>
      <c r="GY68" s="97">
        <f>Seniori!GY29</f>
        <v>0</v>
      </c>
      <c r="GZ68" s="97">
        <f>Seniori!GZ29</f>
        <v>0</v>
      </c>
      <c r="HA68" s="97">
        <f>Seniori!HA29</f>
        <v>0</v>
      </c>
      <c r="HB68" s="97">
        <f>Seniori!HB29</f>
        <v>0</v>
      </c>
      <c r="HC68" s="97">
        <f>Seniori!HC29</f>
        <v>0</v>
      </c>
      <c r="HD68" s="97">
        <f>Seniori!HD29</f>
        <v>0</v>
      </c>
      <c r="HE68" s="97">
        <f>Seniori!HE29</f>
        <v>0</v>
      </c>
      <c r="HF68" s="97">
        <f>Seniori!HF29</f>
        <v>0</v>
      </c>
      <c r="HG68" s="97">
        <f>Seniori!HG29</f>
        <v>0</v>
      </c>
      <c r="HH68" s="97">
        <f>Seniori!HH29</f>
        <v>0</v>
      </c>
      <c r="HI68" s="97">
        <f>Seniori!HI29</f>
        <v>0</v>
      </c>
      <c r="HJ68" s="97">
        <f>Seniori!HJ29</f>
        <v>1</v>
      </c>
      <c r="HK68" s="97">
        <f>Seniori!HK29</f>
        <v>3</v>
      </c>
      <c r="HL68" s="97">
        <f>Seniori!HL29</f>
        <v>0</v>
      </c>
      <c r="HM68" s="97">
        <f>Seniori!HM29</f>
        <v>0</v>
      </c>
      <c r="HN68" s="97">
        <f>Seniori!HN29</f>
        <v>0</v>
      </c>
      <c r="HO68" s="97">
        <f>Seniori!HO29</f>
        <v>0</v>
      </c>
      <c r="HP68" s="97">
        <f>Seniori!HP29</f>
        <v>0</v>
      </c>
      <c r="HQ68" s="97">
        <f>Seniori!HQ29</f>
        <v>0</v>
      </c>
      <c r="HR68" s="97">
        <f>Seniori!HR29</f>
        <v>0</v>
      </c>
      <c r="HS68" s="97">
        <f>Seniori!HS29</f>
        <v>0</v>
      </c>
      <c r="HT68" s="97">
        <f>Seniori!HT29</f>
        <v>5</v>
      </c>
      <c r="HU68" s="97">
        <f>Seniori!HU29</f>
        <v>6</v>
      </c>
      <c r="HV68" s="97">
        <f>Seniori!HV29</f>
        <v>0</v>
      </c>
      <c r="HW68" s="97">
        <f>Seniori!HW29</f>
        <v>0</v>
      </c>
      <c r="HX68" s="97">
        <f>Seniori!HX29</f>
        <v>0</v>
      </c>
      <c r="HY68" s="97">
        <f>Seniori!HY29</f>
        <v>0</v>
      </c>
      <c r="HZ68" s="97">
        <f>Seniori!HZ29</f>
        <v>0</v>
      </c>
      <c r="IA68" s="97">
        <f>Seniori!IA29</f>
        <v>0</v>
      </c>
      <c r="IB68" s="97">
        <f>Seniori!IB29</f>
        <v>0</v>
      </c>
      <c r="IC68" s="97">
        <f>Seniori!IC29</f>
        <v>0</v>
      </c>
      <c r="ID68" s="97">
        <f>Seniori!ID29</f>
        <v>0</v>
      </c>
      <c r="IE68" s="97">
        <f>Seniori!IE29</f>
        <v>0</v>
      </c>
      <c r="IF68" s="97">
        <f>Seniori!IF29</f>
        <v>0</v>
      </c>
      <c r="IG68" s="97">
        <f>Seniori!IG29</f>
        <v>0</v>
      </c>
      <c r="IH68" s="97">
        <f>Seniori!IH29</f>
        <v>0</v>
      </c>
      <c r="II68" s="97">
        <f>Seniori!II29</f>
        <v>0</v>
      </c>
      <c r="IJ68" s="97">
        <f>Seniori!IJ29</f>
        <v>0</v>
      </c>
      <c r="IK68" s="97">
        <f>Seniori!IK29</f>
        <v>0</v>
      </c>
      <c r="IL68" s="97">
        <f>Seniori!IL29</f>
        <v>0</v>
      </c>
      <c r="IM68" s="97">
        <f>Seniori!IM29</f>
        <v>0</v>
      </c>
      <c r="IN68" s="97">
        <f>Seniori!IN29</f>
        <v>0</v>
      </c>
      <c r="IO68" s="97">
        <f>Seniori!IO29</f>
        <v>0</v>
      </c>
      <c r="IP68" s="97">
        <f>Seniori!IP29</f>
        <v>0</v>
      </c>
      <c r="IQ68" s="97">
        <f>Seniori!IQ29</f>
        <v>0</v>
      </c>
      <c r="IR68" s="97">
        <f>Seniori!IR29</f>
        <v>0</v>
      </c>
      <c r="IS68" s="97">
        <f>Seniori!IS29</f>
        <v>0</v>
      </c>
      <c r="IT68" s="97">
        <f>Seniori!IT29</f>
        <v>0</v>
      </c>
      <c r="IU68" s="97">
        <f>Seniori!IU29</f>
        <v>0</v>
      </c>
      <c r="IV68" s="97">
        <f>Seniori!IV29</f>
        <v>0</v>
      </c>
      <c r="IW68" s="97">
        <f>Seniori!IW29</f>
        <v>0</v>
      </c>
      <c r="IX68" s="97">
        <f>Seniori!IX29</f>
        <v>0</v>
      </c>
      <c r="IY68" s="97">
        <f>Seniori!IY29</f>
        <v>0</v>
      </c>
      <c r="IZ68" s="97">
        <f>Seniori!IZ29</f>
        <v>0</v>
      </c>
      <c r="JA68" s="97">
        <f>Seniori!JA29</f>
        <v>0</v>
      </c>
      <c r="JB68" s="97">
        <f>Seniori!JB29</f>
        <v>0</v>
      </c>
      <c r="JC68" s="97">
        <f>Seniori!JC29</f>
        <v>0</v>
      </c>
      <c r="JD68" s="97">
        <f>Seniori!JD29</f>
        <v>0</v>
      </c>
      <c r="JE68" s="97">
        <f>Seniori!JE29</f>
        <v>0</v>
      </c>
      <c r="JF68" s="97">
        <f>Seniori!JF29</f>
        <v>0</v>
      </c>
      <c r="JG68" s="97">
        <f>Seniori!JG29</f>
        <v>0</v>
      </c>
      <c r="JH68" s="97">
        <f>Seniori!JH29</f>
        <v>0</v>
      </c>
      <c r="JI68" s="97">
        <f>Seniori!JI29</f>
        <v>0</v>
      </c>
      <c r="JJ68" s="97">
        <f>Seniori!JJ29</f>
        <v>0</v>
      </c>
      <c r="JK68" s="97">
        <f>Seniori!JK29</f>
        <v>0</v>
      </c>
      <c r="JL68" s="97">
        <f>Seniori!JL29</f>
        <v>0</v>
      </c>
      <c r="JM68" s="97">
        <f>Seniori!JM29</f>
        <v>0</v>
      </c>
      <c r="JN68" s="97">
        <f>Seniori!JN29</f>
        <v>0</v>
      </c>
      <c r="JO68" s="97">
        <f>Seniori!JO29</f>
        <v>0</v>
      </c>
      <c r="JP68" s="97">
        <f>Seniori!JP29</f>
        <v>0</v>
      </c>
      <c r="JQ68" s="97">
        <f>Seniori!JQ29</f>
        <v>0</v>
      </c>
      <c r="JR68" s="97">
        <f>Seniori!JR29</f>
        <v>0</v>
      </c>
      <c r="JS68" s="97">
        <f>Seniori!JS29</f>
        <v>0</v>
      </c>
      <c r="JT68" s="97">
        <f>Seniori!JT29</f>
        <v>0</v>
      </c>
      <c r="JU68" s="97">
        <f>Seniori!JU29</f>
        <v>0</v>
      </c>
      <c r="JV68" s="97">
        <f>Seniori!JV29</f>
        <v>0</v>
      </c>
      <c r="JW68" s="97">
        <f>Seniori!JW29</f>
        <v>0</v>
      </c>
      <c r="JX68" s="97">
        <f>Seniori!JX29</f>
        <v>0</v>
      </c>
      <c r="JY68" s="97">
        <f>Seniori!JY29</f>
        <v>0</v>
      </c>
      <c r="JZ68" s="97">
        <f>Seniori!JZ29</f>
        <v>0</v>
      </c>
      <c r="KA68" s="97">
        <f>Seniori!KA29</f>
        <v>0</v>
      </c>
      <c r="KB68" s="97">
        <f>Seniori!KB29</f>
        <v>0</v>
      </c>
      <c r="KC68" s="97">
        <f>Seniori!KC29</f>
        <v>0</v>
      </c>
      <c r="KD68" s="97">
        <f>Seniori!KD29</f>
        <v>0</v>
      </c>
      <c r="KE68" s="97">
        <f>Seniori!KE29</f>
        <v>0</v>
      </c>
      <c r="KF68" s="97">
        <f>Seniori!KF29</f>
        <v>0</v>
      </c>
      <c r="KG68" s="97">
        <f>Seniori!KG29</f>
        <v>0</v>
      </c>
      <c r="KH68" s="97">
        <f>Seniori!KH29</f>
        <v>0</v>
      </c>
      <c r="KI68" s="97">
        <f>Seniori!KI29</f>
        <v>0</v>
      </c>
      <c r="KJ68" s="97">
        <f>Seniori!KJ29</f>
        <v>0</v>
      </c>
      <c r="KK68" s="97">
        <f>Seniori!KK29</f>
        <v>0</v>
      </c>
      <c r="KL68" s="97">
        <f>Seniori!KL29</f>
        <v>0</v>
      </c>
      <c r="KM68" s="97">
        <f>Seniori!KM29</f>
        <v>0</v>
      </c>
      <c r="KN68" s="97">
        <f>Seniori!KN29</f>
        <v>0</v>
      </c>
      <c r="KO68" s="97">
        <f>Seniori!KO29</f>
        <v>0</v>
      </c>
      <c r="KP68" s="97">
        <f>Seniori!KP29</f>
        <v>0</v>
      </c>
      <c r="KQ68" s="97">
        <f>Seniori!KQ29</f>
        <v>0</v>
      </c>
      <c r="KR68" s="97">
        <f>Seniori!KR29</f>
        <v>0</v>
      </c>
      <c r="KS68" s="97">
        <f>Seniori!KS29</f>
        <v>0</v>
      </c>
      <c r="KT68" s="97">
        <f>Seniori!KT29</f>
        <v>0</v>
      </c>
      <c r="KU68" s="97">
        <f>Seniori!KU29</f>
        <v>0</v>
      </c>
      <c r="KV68" s="97">
        <f>Seniori!KV29</f>
        <v>0</v>
      </c>
      <c r="KW68" s="97">
        <f>Seniori!KW29</f>
        <v>0</v>
      </c>
      <c r="KX68" s="97">
        <f>Seniori!KX29</f>
        <v>0</v>
      </c>
      <c r="KY68" s="97">
        <f>Seniori!KY29</f>
        <v>0</v>
      </c>
      <c r="KZ68" s="97">
        <f>Seniori!KZ29</f>
        <v>0</v>
      </c>
      <c r="LA68" s="97">
        <f>Seniori!LA29</f>
        <v>0</v>
      </c>
      <c r="LB68" s="97">
        <f>Seniori!LB29</f>
        <v>0</v>
      </c>
      <c r="LC68" s="97">
        <f>Seniori!LC29</f>
        <v>0</v>
      </c>
      <c r="LD68" s="97">
        <f>Seniori!LD29</f>
        <v>0</v>
      </c>
      <c r="LE68" s="97">
        <f>Seniori!LE29</f>
        <v>0</v>
      </c>
      <c r="LF68" s="97">
        <f>Seniori!LF29</f>
        <v>0</v>
      </c>
      <c r="LG68" s="97">
        <f>Seniori!LG29</f>
        <v>0</v>
      </c>
      <c r="LH68" s="97">
        <f>Seniori!LH29</f>
        <v>0</v>
      </c>
      <c r="LI68" s="97">
        <f>Seniori!LI29</f>
        <v>0</v>
      </c>
      <c r="LJ68" s="97">
        <f>Seniori!LJ29</f>
        <v>0</v>
      </c>
      <c r="LK68" s="97">
        <f>Seniori!LK29</f>
        <v>0</v>
      </c>
      <c r="LL68" s="97">
        <f>Seniori!LL29</f>
        <v>0</v>
      </c>
      <c r="LM68" s="97">
        <f>Seniori!LM29</f>
        <v>0</v>
      </c>
      <c r="LN68" s="97">
        <f>Seniori!LN29</f>
        <v>0</v>
      </c>
      <c r="LO68" s="97">
        <f>Seniori!LO29</f>
        <v>0</v>
      </c>
      <c r="LP68" s="97">
        <f>Seniori!LP29</f>
        <v>0</v>
      </c>
      <c r="LQ68" s="97">
        <f>Seniori!LQ29</f>
        <v>0</v>
      </c>
      <c r="LR68" s="97">
        <f>Seniori!LR29</f>
        <v>0</v>
      </c>
      <c r="LS68" s="97">
        <f>Seniori!LS29</f>
        <v>0</v>
      </c>
      <c r="LT68" s="97">
        <f>Seniori!LT29</f>
        <v>0</v>
      </c>
      <c r="LU68" s="97">
        <f>Seniori!LU29</f>
        <v>0</v>
      </c>
      <c r="LV68" s="97">
        <f>Seniori!LV29</f>
        <v>0</v>
      </c>
      <c r="LW68" s="97">
        <f>Seniori!LW29</f>
        <v>0</v>
      </c>
      <c r="LX68" s="97">
        <f>Seniori!LX29</f>
        <v>0</v>
      </c>
      <c r="LY68" s="97">
        <f>Seniori!LY29</f>
        <v>0</v>
      </c>
      <c r="LZ68" s="97">
        <f>Seniori!LZ29</f>
        <v>0</v>
      </c>
      <c r="MA68" s="97">
        <f>Seniori!MA29</f>
        <v>0</v>
      </c>
      <c r="MB68" s="97">
        <f>Seniori!MB29</f>
        <v>0</v>
      </c>
      <c r="MC68" s="97">
        <f>Seniori!MC29</f>
        <v>0</v>
      </c>
      <c r="MD68" s="97">
        <f>Seniori!MD29</f>
        <v>0</v>
      </c>
      <c r="ME68" s="97">
        <f>Seniori!ME29</f>
        <v>0</v>
      </c>
      <c r="MF68" s="97">
        <f>Seniori!MF29</f>
        <v>0</v>
      </c>
      <c r="MG68" s="97">
        <f>Seniori!MG29</f>
        <v>0</v>
      </c>
      <c r="MH68" s="97">
        <f>Seniori!MH29</f>
        <v>0</v>
      </c>
      <c r="MI68" s="97">
        <f>Seniori!MI29</f>
        <v>0</v>
      </c>
      <c r="MJ68" s="97">
        <f>Seniori!MJ29</f>
        <v>0</v>
      </c>
      <c r="MK68" s="97">
        <f>Seniori!MK29</f>
        <v>0</v>
      </c>
      <c r="ML68" s="97">
        <f>Seniori!ML29</f>
        <v>0</v>
      </c>
      <c r="MM68" s="97">
        <f>Seniori!MM29</f>
        <v>0</v>
      </c>
      <c r="MN68" s="97">
        <f>Seniori!MN29</f>
        <v>0</v>
      </c>
      <c r="MO68" s="97">
        <f>Seniori!MO29</f>
        <v>0</v>
      </c>
      <c r="MP68" s="97">
        <f>Seniori!MP29</f>
        <v>0</v>
      </c>
      <c r="MQ68" s="97">
        <f>Seniori!MQ29</f>
        <v>0</v>
      </c>
      <c r="MR68" s="97">
        <f>Seniori!MR29</f>
        <v>0</v>
      </c>
      <c r="MS68" s="97">
        <f>Seniori!MS29</f>
        <v>0</v>
      </c>
      <c r="MT68" s="97">
        <f>Seniori!MT29</f>
        <v>0</v>
      </c>
      <c r="MU68" s="97">
        <f>Seniori!MU29</f>
        <v>0</v>
      </c>
      <c r="MV68" s="97">
        <f>Seniori!MV29</f>
        <v>0</v>
      </c>
      <c r="MW68" s="97">
        <f>Seniori!MW29</f>
        <v>0</v>
      </c>
      <c r="MX68" s="97">
        <f>Seniori!MX29</f>
        <v>0</v>
      </c>
      <c r="MY68" s="97">
        <f>Seniori!MY29</f>
        <v>0</v>
      </c>
      <c r="MZ68" s="97">
        <f>Seniori!MZ29</f>
        <v>0</v>
      </c>
      <c r="NA68" s="97">
        <f>Seniori!NA29</f>
        <v>0</v>
      </c>
      <c r="NB68" s="97">
        <f>Seniori!NB29</f>
        <v>0</v>
      </c>
      <c r="NC68" s="97">
        <f>Seniori!NC29</f>
        <v>0</v>
      </c>
      <c r="ND68" s="97">
        <f>Seniori!ND29</f>
        <v>0</v>
      </c>
      <c r="NE68" s="97">
        <f>Seniori!NE29</f>
        <v>0</v>
      </c>
      <c r="NF68" s="97">
        <f>Seniori!NF29</f>
        <v>0</v>
      </c>
      <c r="NG68" s="97">
        <f>Seniori!NG29</f>
        <v>0</v>
      </c>
      <c r="NH68" s="97">
        <f>Seniori!NH29</f>
        <v>0</v>
      </c>
      <c r="NI68" s="97">
        <f>Seniori!NI29</f>
        <v>0</v>
      </c>
      <c r="NJ68" s="97">
        <f>Seniori!NJ29</f>
        <v>0</v>
      </c>
      <c r="NK68" s="97">
        <f>Seniori!NK29</f>
        <v>0</v>
      </c>
      <c r="NL68" s="97">
        <f>Seniori!NL29</f>
        <v>0</v>
      </c>
      <c r="NM68" s="97">
        <f>Seniori!NM29</f>
        <v>0</v>
      </c>
      <c r="NN68" s="97">
        <f>Seniori!NN29</f>
        <v>0</v>
      </c>
      <c r="NO68" s="97">
        <f>Seniori!NO29</f>
        <v>0</v>
      </c>
      <c r="NP68" s="97">
        <f>Seniori!NP29</f>
        <v>0</v>
      </c>
      <c r="NQ68" s="97">
        <f>Seniori!NQ29</f>
        <v>0</v>
      </c>
      <c r="NR68" s="97">
        <f>Seniori!NR29</f>
        <v>0</v>
      </c>
      <c r="NS68" s="97">
        <f>Seniori!NS29</f>
        <v>0</v>
      </c>
      <c r="NT68" s="97">
        <f>Seniori!NT29</f>
        <v>0</v>
      </c>
      <c r="NU68" s="97">
        <f>Seniori!NU29</f>
        <v>0</v>
      </c>
      <c r="NV68" s="97">
        <f>Seniori!NV29</f>
        <v>0</v>
      </c>
      <c r="NW68" s="97">
        <f>Seniori!NW29</f>
        <v>0</v>
      </c>
      <c r="NX68" s="97">
        <f>Seniori!NX29</f>
        <v>0</v>
      </c>
      <c r="NY68" s="97">
        <f>Seniori!NY29</f>
        <v>0</v>
      </c>
      <c r="NZ68" s="97">
        <f>Seniori!NZ29</f>
        <v>0</v>
      </c>
      <c r="OA68" s="97">
        <f>Seniori!OA29</f>
        <v>0</v>
      </c>
      <c r="OB68" s="97">
        <f>Seniori!OB29</f>
        <v>0</v>
      </c>
      <c r="OC68" s="97">
        <f>Seniori!OC29</f>
        <v>0</v>
      </c>
      <c r="OD68" s="97">
        <f>Seniori!OD29</f>
        <v>0</v>
      </c>
      <c r="OE68" s="97">
        <f>Seniori!OE29</f>
        <v>0</v>
      </c>
      <c r="OF68" s="97">
        <f>Seniori!OF29</f>
        <v>0</v>
      </c>
      <c r="OG68" s="97">
        <f>Seniori!OG29</f>
        <v>0</v>
      </c>
      <c r="OH68" s="97">
        <f>Seniori!OH29</f>
        <v>0</v>
      </c>
      <c r="OI68" s="97">
        <f>Seniori!OI29</f>
        <v>0</v>
      </c>
      <c r="OJ68" s="97">
        <f>Seniori!OJ29</f>
        <v>0</v>
      </c>
      <c r="OK68" s="97">
        <f>Seniori!OK29</f>
        <v>0</v>
      </c>
      <c r="OL68" s="97">
        <f>Seniori!OL29</f>
        <v>0</v>
      </c>
      <c r="OM68" s="97">
        <f>Seniori!OM29</f>
        <v>0</v>
      </c>
      <c r="ON68" s="97">
        <f>Seniori!ON29</f>
        <v>0</v>
      </c>
      <c r="OO68" s="97">
        <f>Seniori!OO29</f>
        <v>0</v>
      </c>
      <c r="OP68" s="97">
        <f>Seniori!OP29</f>
        <v>0</v>
      </c>
      <c r="OQ68" s="97">
        <f>Seniori!OQ29</f>
        <v>0</v>
      </c>
      <c r="OR68" s="97">
        <f>Seniori!OR29</f>
        <v>0</v>
      </c>
      <c r="OS68" s="97">
        <f>Seniori!OS29</f>
        <v>0</v>
      </c>
      <c r="OT68" s="97">
        <f>Seniori!OT29</f>
        <v>0</v>
      </c>
      <c r="OU68" s="97">
        <f>Seniori!OU29</f>
        <v>0</v>
      </c>
      <c r="OV68" s="97">
        <f>Seniori!OV29</f>
        <v>0</v>
      </c>
      <c r="OW68" s="97">
        <f>Seniori!OW29</f>
        <v>0</v>
      </c>
      <c r="OX68" s="97">
        <f>Seniori!OX29</f>
        <v>0</v>
      </c>
      <c r="OY68" s="97">
        <f>Seniori!OY29</f>
        <v>0</v>
      </c>
      <c r="OZ68" s="97">
        <f>Seniori!OZ29</f>
        <v>0</v>
      </c>
      <c r="PA68" s="97">
        <f>Seniori!PA29</f>
        <v>0</v>
      </c>
      <c r="PB68" s="97">
        <f>Seniori!PB29</f>
        <v>0</v>
      </c>
      <c r="PC68" s="97">
        <f>Seniori!PC29</f>
        <v>0</v>
      </c>
      <c r="PD68" s="97">
        <f>Seniori!PD29</f>
        <v>0</v>
      </c>
      <c r="PE68" s="97">
        <f>Seniori!PE29</f>
        <v>0</v>
      </c>
      <c r="PF68" s="97">
        <f>Seniori!PF29</f>
        <v>0</v>
      </c>
      <c r="PG68" s="97">
        <f>Seniori!PG29</f>
        <v>0</v>
      </c>
      <c r="PH68" s="97">
        <f>Seniori!PH29</f>
        <v>0</v>
      </c>
      <c r="PI68" s="97">
        <f>Seniori!PI29</f>
        <v>0</v>
      </c>
      <c r="PJ68" s="97">
        <f>Seniori!PJ29</f>
        <v>0</v>
      </c>
      <c r="PK68" s="97">
        <f>Seniori!PK29</f>
        <v>0</v>
      </c>
      <c r="PL68" s="97">
        <f>Seniori!PL29</f>
        <v>0</v>
      </c>
      <c r="PM68" s="97">
        <f>Seniori!PM29</f>
        <v>0</v>
      </c>
      <c r="PN68" s="97">
        <f>Seniori!PN29</f>
        <v>0</v>
      </c>
      <c r="PO68" s="97">
        <f>Seniori!PO29</f>
        <v>0</v>
      </c>
      <c r="PP68" s="97">
        <f>Seniori!PP29</f>
        <v>0</v>
      </c>
      <c r="PQ68" s="97">
        <f>Seniori!PQ29</f>
        <v>0</v>
      </c>
      <c r="PR68" s="97">
        <f>Seniori!PR29</f>
        <v>0</v>
      </c>
      <c r="PS68" s="97">
        <f>Seniori!PS29</f>
        <v>0</v>
      </c>
      <c r="PT68" s="97">
        <f>Seniori!PT29</f>
        <v>0</v>
      </c>
      <c r="PU68" s="97">
        <f>Seniori!PU29</f>
        <v>0</v>
      </c>
      <c r="PV68" s="97">
        <f>Seniori!PV29</f>
        <v>0</v>
      </c>
      <c r="PW68" s="97">
        <f>Seniori!PW29</f>
        <v>0</v>
      </c>
      <c r="PX68" s="97">
        <f>Seniori!PX29</f>
        <v>0</v>
      </c>
      <c r="PY68" s="97">
        <f>Seniori!PY29</f>
        <v>0</v>
      </c>
      <c r="PZ68" s="97">
        <f>Seniori!PZ29</f>
        <v>0</v>
      </c>
      <c r="QA68" s="97">
        <f>Seniori!QA29</f>
        <v>0</v>
      </c>
      <c r="QB68" s="97">
        <f>Seniori!QB29</f>
        <v>0</v>
      </c>
      <c r="QC68" s="97">
        <f>Seniori!QC29</f>
        <v>0</v>
      </c>
      <c r="QD68" s="97">
        <f>Seniori!QD29</f>
        <v>0</v>
      </c>
      <c r="QE68" s="97">
        <f>Seniori!QE29</f>
        <v>0</v>
      </c>
      <c r="QF68" s="97">
        <f>Seniori!QF29</f>
        <v>0</v>
      </c>
      <c r="QG68" s="97">
        <f>Seniori!QG29</f>
        <v>0</v>
      </c>
      <c r="QH68" s="97">
        <f>Seniori!QH29</f>
        <v>0</v>
      </c>
      <c r="QI68" s="97">
        <f>Seniori!QI29</f>
        <v>0</v>
      </c>
      <c r="QJ68" s="97">
        <f>Seniori!QJ29</f>
        <v>0</v>
      </c>
      <c r="QK68" s="97">
        <f>Seniori!QK29</f>
        <v>0</v>
      </c>
      <c r="QL68" s="97">
        <f>Seniori!QL29</f>
        <v>0</v>
      </c>
      <c r="QM68" s="97">
        <f>Seniori!QM29</f>
        <v>0</v>
      </c>
      <c r="QN68" s="97">
        <f>Seniori!QN29</f>
        <v>0</v>
      </c>
      <c r="QO68" s="97">
        <f>Seniori!QO29</f>
        <v>0</v>
      </c>
      <c r="QP68" s="97">
        <f>Seniori!QP29</f>
        <v>0</v>
      </c>
      <c r="QQ68" s="97">
        <f>Seniori!QQ29</f>
        <v>0</v>
      </c>
      <c r="QR68" s="97">
        <f>Seniori!QR29</f>
        <v>0</v>
      </c>
      <c r="QS68" s="97">
        <f>Seniori!QS29</f>
        <v>0</v>
      </c>
      <c r="QT68" s="97">
        <f>Seniori!QT29</f>
        <v>0</v>
      </c>
      <c r="QU68" s="97">
        <f>Seniori!QU29</f>
        <v>0</v>
      </c>
      <c r="QV68" s="97">
        <f>Seniori!QV29</f>
        <v>0</v>
      </c>
      <c r="QW68" s="97">
        <f>Seniori!QW29</f>
        <v>0</v>
      </c>
      <c r="QX68" s="97">
        <f>Seniori!QX29</f>
        <v>0</v>
      </c>
      <c r="QY68" s="97">
        <f>Seniori!QY29</f>
        <v>0</v>
      </c>
      <c r="QZ68" s="97">
        <f>Seniori!QZ29</f>
        <v>0</v>
      </c>
      <c r="RA68" s="97">
        <f>Seniori!RA29</f>
        <v>0</v>
      </c>
      <c r="RB68" s="97">
        <f>Seniori!RB29</f>
        <v>0</v>
      </c>
      <c r="RC68" s="97">
        <f>Seniori!RC29</f>
        <v>0</v>
      </c>
      <c r="RD68" s="97">
        <f>Seniori!RD29</f>
        <v>0</v>
      </c>
      <c r="RE68" s="97">
        <f>Seniori!RE29</f>
        <v>0</v>
      </c>
      <c r="RF68" s="97">
        <f>Seniori!RF29</f>
        <v>0</v>
      </c>
      <c r="RG68" s="97">
        <f>Seniori!RG29</f>
        <v>0</v>
      </c>
      <c r="RH68" s="97">
        <f>Seniori!RH29</f>
        <v>0</v>
      </c>
      <c r="RI68" s="97">
        <f>Seniori!RI29</f>
        <v>0</v>
      </c>
      <c r="RJ68" s="97">
        <f>Seniori!RJ29</f>
        <v>0</v>
      </c>
      <c r="RK68" s="97">
        <f>Seniori!RK29</f>
        <v>0</v>
      </c>
      <c r="RL68" s="97">
        <f>Seniori!RL29</f>
        <v>0</v>
      </c>
      <c r="RM68" s="97">
        <f>Seniori!RM29</f>
        <v>0</v>
      </c>
      <c r="RN68" s="97">
        <f>Seniori!RN29</f>
        <v>0</v>
      </c>
      <c r="RO68" s="97">
        <f>Seniori!RO29</f>
        <v>0</v>
      </c>
      <c r="RP68" s="97">
        <f>Seniori!RP29</f>
        <v>0</v>
      </c>
      <c r="RQ68" s="97">
        <f>Seniori!RQ29</f>
        <v>0</v>
      </c>
      <c r="RR68" s="97">
        <f>Seniori!RR29</f>
        <v>0</v>
      </c>
      <c r="RS68" s="97">
        <f>Seniori!RS29</f>
        <v>0</v>
      </c>
      <c r="RT68" s="97">
        <f>Seniori!RT29</f>
        <v>0</v>
      </c>
      <c r="RU68" s="97">
        <f>Seniori!RU29</f>
        <v>0</v>
      </c>
      <c r="RV68" s="97">
        <f>Seniori!RV29</f>
        <v>0</v>
      </c>
      <c r="RW68" s="97">
        <f>Seniori!RW29</f>
        <v>0</v>
      </c>
      <c r="RX68" s="97">
        <f>Seniori!RX29</f>
        <v>0</v>
      </c>
      <c r="RY68" s="97">
        <f>Seniori!RY29</f>
        <v>0</v>
      </c>
      <c r="RZ68" s="97">
        <f>Seniori!RZ29</f>
        <v>0</v>
      </c>
      <c r="SA68" s="97">
        <f>Seniori!SA29</f>
        <v>0</v>
      </c>
      <c r="SB68" s="97">
        <f>Seniori!SB29</f>
        <v>0</v>
      </c>
      <c r="SC68" s="97">
        <f>Seniori!SC29</f>
        <v>0</v>
      </c>
      <c r="SD68" s="97">
        <f>Seniori!SD29</f>
        <v>0</v>
      </c>
      <c r="SE68" s="97">
        <f>Seniori!SE29</f>
        <v>0</v>
      </c>
      <c r="SF68" s="97">
        <f>Seniori!SF29</f>
        <v>0</v>
      </c>
      <c r="SG68" s="97">
        <f>Seniori!SG29</f>
        <v>0</v>
      </c>
      <c r="SH68" s="97">
        <f>Seniori!SH29</f>
        <v>0</v>
      </c>
      <c r="SI68" s="97">
        <f>Seniori!SI29</f>
        <v>0</v>
      </c>
      <c r="SJ68" s="97">
        <f>Seniori!SJ29</f>
        <v>0</v>
      </c>
      <c r="SK68" s="97">
        <f>Seniori!SK29</f>
        <v>0</v>
      </c>
      <c r="SL68" s="97">
        <f>Seniori!SL29</f>
        <v>0</v>
      </c>
      <c r="SM68" s="97">
        <f>Seniori!SM29</f>
        <v>0</v>
      </c>
      <c r="SN68" s="97">
        <f>Seniori!SN29</f>
        <v>0</v>
      </c>
      <c r="SO68" s="97">
        <f>Seniori!SO29</f>
        <v>0</v>
      </c>
      <c r="SP68" s="97">
        <f>Seniori!SP29</f>
        <v>0</v>
      </c>
      <c r="SQ68" s="97">
        <f>Seniori!SQ29</f>
        <v>0</v>
      </c>
      <c r="SR68" s="97">
        <f>Seniori!SR29</f>
        <v>0</v>
      </c>
      <c r="SS68" s="97">
        <f>Seniori!SS29</f>
        <v>0</v>
      </c>
      <c r="ST68" s="97">
        <f>Seniori!ST29</f>
        <v>0</v>
      </c>
      <c r="SU68" s="97">
        <f>Seniori!SU29</f>
        <v>0</v>
      </c>
      <c r="SV68" s="97">
        <f>Seniori!SV29</f>
        <v>0</v>
      </c>
      <c r="SW68" s="97">
        <f>Seniori!SW29</f>
        <v>0</v>
      </c>
      <c r="SX68" s="97">
        <f>Seniori!SX29</f>
        <v>0</v>
      </c>
      <c r="SY68" s="97">
        <f>Seniori!SY29</f>
        <v>0</v>
      </c>
      <c r="SZ68" s="97">
        <f>Seniori!SZ29</f>
        <v>0</v>
      </c>
      <c r="TA68" s="97">
        <f>Seniori!TA29</f>
        <v>0</v>
      </c>
      <c r="TB68" s="97">
        <f>Seniori!TB29</f>
        <v>0</v>
      </c>
    </row>
    <row r="69" spans="1:522" s="1" customFormat="1" ht="18" customHeight="1" x14ac:dyDescent="0.2">
      <c r="A69" s="12">
        <v>50</v>
      </c>
      <c r="B69" s="11" t="s">
        <v>513</v>
      </c>
      <c r="C69" s="1">
        <v>13228</v>
      </c>
      <c r="E69" s="4" t="s">
        <v>170</v>
      </c>
      <c r="F69" s="9">
        <v>9571</v>
      </c>
      <c r="G69" s="9" t="s">
        <v>99</v>
      </c>
      <c r="H69" s="4" t="s">
        <v>169</v>
      </c>
      <c r="I69" s="1">
        <f t="shared" si="0"/>
        <v>7</v>
      </c>
      <c r="J69" s="12">
        <f>Tabuľka3[[#This Row],[Stĺpec9]]+I70</f>
        <v>13</v>
      </c>
      <c r="K69" s="97">
        <v>3</v>
      </c>
      <c r="L69" s="102" t="s">
        <v>519</v>
      </c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  <c r="AA69" s="97">
        <v>1</v>
      </c>
      <c r="AB69" s="97">
        <v>1</v>
      </c>
      <c r="AC69" s="97"/>
      <c r="AD69" s="97"/>
      <c r="AE69" s="97"/>
      <c r="AF69" s="97"/>
      <c r="AG69" s="97"/>
      <c r="AH69" s="97"/>
      <c r="AI69" s="97"/>
      <c r="AJ69" s="97"/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/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/>
      <c r="BG69" s="97"/>
      <c r="BH69" s="97"/>
      <c r="BI69" s="97">
        <v>2</v>
      </c>
      <c r="BJ69" s="97"/>
      <c r="BK69" s="97"/>
      <c r="BL69" s="97"/>
      <c r="BM69" s="97"/>
      <c r="BN69" s="97"/>
      <c r="BO69" s="97"/>
      <c r="BP69" s="97"/>
      <c r="BQ69" s="97"/>
      <c r="BR69" s="97"/>
      <c r="BS69" s="97"/>
      <c r="BT69" s="97"/>
      <c r="BU69" s="97"/>
      <c r="BV69" s="97"/>
      <c r="BW69" s="97"/>
      <c r="BX69" s="97"/>
      <c r="BY69" s="97"/>
      <c r="BZ69" s="97"/>
      <c r="CA69" s="97"/>
      <c r="CB69" s="97"/>
      <c r="CC69" s="97"/>
      <c r="CD69" s="97"/>
      <c r="CE69" s="97"/>
      <c r="CF69" s="97"/>
      <c r="CG69" s="97"/>
      <c r="CH69" s="97"/>
      <c r="CI69" s="97"/>
      <c r="CJ69" s="102" t="s">
        <v>519</v>
      </c>
      <c r="CK69" s="97"/>
      <c r="CL69" s="102" t="s">
        <v>519</v>
      </c>
      <c r="CM69" s="97"/>
      <c r="CN69" s="97"/>
      <c r="CO69" s="97"/>
      <c r="CP69" s="97"/>
      <c r="CQ69" s="97"/>
      <c r="CR69" s="97"/>
      <c r="CS69" s="97"/>
      <c r="CT69" s="97"/>
      <c r="CU69" s="97"/>
      <c r="CV69" s="97"/>
      <c r="CW69" s="97"/>
      <c r="CX69" s="97"/>
      <c r="CY69" s="97"/>
      <c r="CZ69" s="97"/>
      <c r="DA69" s="97"/>
      <c r="DB69" s="97"/>
      <c r="DC69" s="97"/>
      <c r="DD69" s="97"/>
      <c r="DE69" s="97"/>
      <c r="DF69" s="97"/>
      <c r="DG69" s="97"/>
      <c r="DH69" s="97"/>
      <c r="DI69" s="97"/>
      <c r="DJ69" s="97"/>
      <c r="DK69" s="97"/>
      <c r="DL69" s="97"/>
      <c r="DM69" s="97"/>
      <c r="DN69" s="97"/>
      <c r="DO69" s="97"/>
      <c r="DP69" s="97"/>
      <c r="DQ69" s="97"/>
      <c r="DR69" s="97"/>
      <c r="DS69" s="97"/>
      <c r="DT69" s="97"/>
      <c r="DU69" s="97"/>
      <c r="DV69" s="97"/>
      <c r="DW69" s="97"/>
      <c r="DX69" s="97"/>
      <c r="DY69" s="97"/>
      <c r="DZ69" s="97"/>
      <c r="EA69" s="97"/>
      <c r="EB69" s="97"/>
      <c r="EC69" s="97"/>
      <c r="ED69" s="97"/>
      <c r="EE69" s="97"/>
      <c r="EF69" s="97"/>
      <c r="EG69" s="97"/>
      <c r="EH69" s="97"/>
      <c r="EI69" s="97"/>
      <c r="EJ69" s="97"/>
      <c r="EK69" s="97"/>
      <c r="EL69" s="97"/>
      <c r="EM69" s="97"/>
      <c r="EN69" s="97"/>
      <c r="EO69" s="97"/>
      <c r="EP69" s="97"/>
      <c r="EQ69" s="97"/>
      <c r="ER69" s="97"/>
      <c r="ES69" s="97"/>
      <c r="ET69" s="97"/>
      <c r="EU69" s="97"/>
      <c r="EV69" s="97"/>
      <c r="EW69" s="97"/>
      <c r="EX69" s="97"/>
      <c r="EY69" s="97" t="s">
        <v>519</v>
      </c>
      <c r="EZ69" s="97"/>
      <c r="FA69" s="97"/>
      <c r="FB69" s="97"/>
      <c r="FC69" s="97"/>
      <c r="FD69" s="97"/>
      <c r="FE69" s="97"/>
      <c r="FF69" s="97"/>
      <c r="FG69" s="97"/>
      <c r="FH69" s="97"/>
      <c r="FI69" s="97"/>
      <c r="FJ69" s="97"/>
      <c r="FK69" s="97"/>
      <c r="FL69" s="97"/>
      <c r="FM69" s="97"/>
      <c r="FN69" s="97"/>
      <c r="FO69" s="97"/>
      <c r="FP69" s="97"/>
      <c r="FQ69" s="97"/>
      <c r="FR69" s="97"/>
      <c r="FS69" s="97"/>
      <c r="FT69" s="97"/>
      <c r="FU69" s="97"/>
      <c r="FV69" s="97"/>
      <c r="FW69" s="97"/>
      <c r="FX69" s="97"/>
      <c r="FY69" s="97"/>
      <c r="FZ69" s="97"/>
      <c r="GA69" s="97"/>
      <c r="GB69" s="97"/>
      <c r="GC69" s="97"/>
      <c r="GD69" s="97"/>
      <c r="GE69" s="97"/>
      <c r="GF69" s="97"/>
      <c r="GG69" s="97"/>
      <c r="GH69" s="97"/>
      <c r="GI69" s="97"/>
      <c r="GJ69" s="97"/>
      <c r="GK69" s="97"/>
      <c r="GL69" s="97"/>
      <c r="GM69" s="97"/>
      <c r="GN69" s="97"/>
      <c r="GO69" s="97"/>
      <c r="GP69" s="97"/>
      <c r="GQ69" s="97"/>
      <c r="GR69" s="97"/>
      <c r="GS69" s="97"/>
      <c r="GT69" s="97"/>
      <c r="GU69" s="97"/>
      <c r="GV69" s="97"/>
      <c r="GW69" s="97"/>
      <c r="GX69" s="97"/>
      <c r="GY69" s="97"/>
      <c r="GZ69" s="97"/>
      <c r="HA69" s="97"/>
      <c r="HB69" s="97"/>
      <c r="HC69" s="97"/>
      <c r="HD69" s="97"/>
      <c r="HE69" s="97"/>
      <c r="HF69" s="97"/>
      <c r="HG69" s="97"/>
      <c r="HH69" s="97"/>
      <c r="HI69" s="97" t="s">
        <v>519</v>
      </c>
      <c r="HJ69" s="97"/>
      <c r="HK69" s="97"/>
      <c r="HL69" s="97"/>
      <c r="HM69" s="97" t="s">
        <v>519</v>
      </c>
      <c r="HN69" s="97"/>
      <c r="HO69" s="97"/>
      <c r="HP69" s="97"/>
      <c r="HQ69" s="97"/>
      <c r="HR69" s="97"/>
      <c r="HS69" s="97"/>
      <c r="HT69" s="97"/>
      <c r="HU69" s="97"/>
      <c r="HV69" s="97"/>
      <c r="HW69" s="97"/>
      <c r="HX69" s="97"/>
      <c r="HY69" s="97"/>
      <c r="HZ69" s="97"/>
      <c r="IA69" s="97"/>
      <c r="IB69" s="97"/>
      <c r="IC69" s="97"/>
      <c r="ID69" s="97"/>
      <c r="IE69" s="97"/>
      <c r="IF69" s="97"/>
      <c r="IG69" s="97"/>
      <c r="IH69" s="97"/>
      <c r="II69" s="97"/>
      <c r="IJ69" s="97"/>
      <c r="IK69" s="97"/>
      <c r="IL69" s="97"/>
      <c r="IM69" s="97"/>
      <c r="IN69" s="97"/>
      <c r="IO69" s="97"/>
      <c r="IP69" s="97"/>
      <c r="IQ69" s="97"/>
      <c r="IR69" s="97"/>
      <c r="IS69" s="97"/>
      <c r="IT69" s="97"/>
      <c r="IU69" s="97"/>
      <c r="IV69" s="97"/>
      <c r="IW69" s="97"/>
      <c r="IX69" s="97"/>
      <c r="IY69" s="97"/>
      <c r="IZ69" s="97"/>
      <c r="JA69" s="97"/>
      <c r="JB69" s="97"/>
      <c r="JC69" s="97"/>
      <c r="JD69" s="97"/>
      <c r="JE69" s="97"/>
      <c r="JF69" s="97"/>
      <c r="JG69" s="97"/>
      <c r="JH69" s="97"/>
      <c r="JI69" s="97"/>
      <c r="JJ69" s="97"/>
      <c r="JK69" s="97"/>
      <c r="JL69" s="97"/>
      <c r="JM69" s="97"/>
      <c r="JN69" s="97"/>
      <c r="JO69" s="97"/>
      <c r="JP69" s="97"/>
      <c r="JQ69" s="97"/>
      <c r="JR69" s="97"/>
      <c r="JS69" s="97"/>
      <c r="JT69" s="97"/>
      <c r="JU69" s="97"/>
      <c r="JV69" s="97"/>
      <c r="JW69" s="97"/>
      <c r="JX69" s="97"/>
      <c r="JY69" s="97"/>
      <c r="JZ69" s="97"/>
      <c r="KA69" s="97"/>
      <c r="KB69" s="97"/>
      <c r="KC69" s="97"/>
      <c r="KD69" s="97"/>
      <c r="KE69" s="97"/>
      <c r="KF69" s="97"/>
      <c r="KG69" s="97"/>
      <c r="KH69" s="97"/>
      <c r="KI69" s="97"/>
      <c r="KJ69" s="97"/>
      <c r="KK69" s="97"/>
      <c r="KL69" s="97"/>
      <c r="KM69" s="97"/>
      <c r="KN69" s="97"/>
      <c r="KO69" s="97"/>
      <c r="KP69" s="97"/>
      <c r="KQ69" s="97"/>
      <c r="KR69" s="97"/>
      <c r="KS69" s="97"/>
      <c r="KT69" s="97"/>
      <c r="KU69" s="97"/>
      <c r="KV69" s="97"/>
      <c r="KW69" s="97"/>
      <c r="KX69" s="97"/>
      <c r="KY69" s="97"/>
      <c r="KZ69" s="97"/>
      <c r="LA69" s="97"/>
      <c r="LB69" s="97"/>
      <c r="LC69" s="97"/>
      <c r="LD69" s="97"/>
      <c r="LE69" s="97"/>
      <c r="LF69" s="97"/>
      <c r="LG69" s="97"/>
      <c r="LH69" s="97"/>
      <c r="LI69" s="97"/>
      <c r="LJ69" s="97"/>
      <c r="LK69" s="97"/>
      <c r="LL69" s="97"/>
      <c r="LM69" s="97"/>
      <c r="LN69" s="97"/>
      <c r="LO69" s="97"/>
      <c r="LP69" s="97"/>
      <c r="LQ69" s="97"/>
      <c r="LR69" s="97"/>
      <c r="LS69" s="97"/>
      <c r="LT69" s="97"/>
      <c r="LU69" s="97"/>
      <c r="LV69" s="64"/>
      <c r="LW69" s="64"/>
      <c r="LX69" s="64"/>
      <c r="LY69" s="64"/>
      <c r="LZ69" s="64"/>
      <c r="MA69" s="64"/>
      <c r="MB69" s="64"/>
      <c r="MC69" s="64"/>
      <c r="MD69" s="64"/>
      <c r="ME69" s="64"/>
      <c r="MF69" s="64"/>
      <c r="MG69" s="64"/>
      <c r="MH69" s="64"/>
      <c r="MI69" s="64"/>
      <c r="MJ69" s="64"/>
      <c r="MK69" s="64"/>
      <c r="ML69" s="64"/>
      <c r="MM69" s="64"/>
      <c r="MN69" s="64"/>
      <c r="MO69" s="64"/>
      <c r="MP69" s="64"/>
      <c r="MQ69" s="64"/>
      <c r="MR69" s="64"/>
      <c r="MS69" s="64"/>
      <c r="MT69" s="64"/>
      <c r="MU69" s="64"/>
      <c r="MV69" s="64"/>
      <c r="MW69" s="64"/>
      <c r="MX69" s="64"/>
      <c r="MY69" s="64"/>
      <c r="MZ69" s="64"/>
      <c r="NA69" s="64"/>
      <c r="NB69" s="64"/>
      <c r="NC69" s="64"/>
      <c r="ND69" s="64"/>
      <c r="NE69" s="64"/>
      <c r="NF69" s="64"/>
      <c r="NG69" s="64"/>
      <c r="NH69" s="64"/>
      <c r="NI69" s="64"/>
      <c r="NJ69" s="64"/>
      <c r="NK69" s="64"/>
      <c r="NL69" s="64"/>
      <c r="NM69" s="64"/>
      <c r="NN69" s="64"/>
      <c r="NO69" s="64"/>
      <c r="NP69" s="64"/>
      <c r="NQ69" s="64"/>
      <c r="NR69" s="64"/>
      <c r="NS69" s="64"/>
      <c r="NT69" s="64"/>
      <c r="NU69" s="64"/>
      <c r="NV69" s="64"/>
      <c r="NW69" s="64"/>
      <c r="NX69" s="64"/>
      <c r="NY69" s="64"/>
      <c r="NZ69" s="64"/>
      <c r="OA69" s="64"/>
      <c r="OB69" s="64"/>
      <c r="OC69" s="64"/>
      <c r="OD69" s="64"/>
      <c r="OE69" s="64"/>
      <c r="OF69" s="64"/>
      <c r="OG69" s="64"/>
      <c r="OH69" s="64"/>
      <c r="OI69" s="64"/>
      <c r="OJ69" s="64"/>
      <c r="OK69" s="64"/>
      <c r="OL69" s="64"/>
      <c r="OM69" s="64"/>
      <c r="ON69" s="64"/>
      <c r="OO69" s="64"/>
      <c r="OP69" s="64"/>
      <c r="OQ69" s="64"/>
      <c r="OR69" s="64"/>
      <c r="OS69" s="64"/>
      <c r="OT69" s="64"/>
      <c r="OU69" s="64"/>
      <c r="OV69" s="64"/>
      <c r="OW69" s="64"/>
      <c r="OX69" s="64"/>
      <c r="OY69" s="64"/>
      <c r="OZ69" s="64"/>
      <c r="PA69" s="64"/>
      <c r="PB69" s="64"/>
      <c r="PC69" s="64"/>
      <c r="PD69" s="64"/>
      <c r="PE69" s="64"/>
      <c r="PF69" s="64"/>
      <c r="PG69" s="64"/>
      <c r="PH69" s="64"/>
      <c r="PI69" s="64"/>
      <c r="PJ69" s="64"/>
      <c r="PK69" s="64"/>
      <c r="PL69" s="64"/>
      <c r="PM69" s="64"/>
      <c r="PN69" s="64"/>
      <c r="PO69" s="64"/>
      <c r="PP69" s="64"/>
      <c r="PQ69" s="64"/>
      <c r="PR69" s="64"/>
      <c r="PS69" s="64"/>
      <c r="PT69" s="64"/>
      <c r="PU69" s="64"/>
      <c r="PV69" s="64"/>
      <c r="PW69" s="64"/>
      <c r="PX69" s="64"/>
      <c r="PY69" s="64"/>
      <c r="PZ69" s="64"/>
      <c r="QA69" s="64"/>
      <c r="QB69" s="64"/>
      <c r="QC69" s="64"/>
      <c r="QD69" s="64"/>
      <c r="QE69" s="64"/>
      <c r="QF69" s="64"/>
      <c r="QG69" s="64"/>
      <c r="QH69" s="64"/>
      <c r="QI69" s="64"/>
      <c r="QJ69" s="64"/>
      <c r="QK69" s="64"/>
      <c r="QL69" s="64"/>
      <c r="QM69" s="64"/>
      <c r="QN69" s="64"/>
      <c r="QO69" s="64"/>
      <c r="QP69" s="64"/>
      <c r="QQ69" s="64"/>
      <c r="QR69" s="64"/>
      <c r="QS69" s="64"/>
      <c r="QT69" s="64"/>
      <c r="QU69" s="64"/>
      <c r="QV69" s="64"/>
      <c r="QW69" s="64"/>
      <c r="QX69" s="64"/>
      <c r="QY69" s="64"/>
      <c r="QZ69" s="64"/>
      <c r="RA69" s="64"/>
      <c r="RB69" s="64"/>
      <c r="RC69" s="64"/>
      <c r="RD69" s="64"/>
      <c r="RE69" s="64"/>
      <c r="RF69" s="64"/>
      <c r="RG69" s="64"/>
      <c r="RH69" s="64"/>
      <c r="RI69" s="64"/>
      <c r="RJ69" s="97"/>
      <c r="RK69" s="97"/>
      <c r="RL69" s="97"/>
      <c r="RM69" s="97"/>
      <c r="RN69" s="97"/>
      <c r="RO69" s="97"/>
      <c r="RP69" s="97"/>
      <c r="RQ69" s="97"/>
      <c r="RR69" s="97"/>
      <c r="RS69" s="97"/>
      <c r="RT69" s="97"/>
      <c r="RU69" s="97"/>
      <c r="RV69" s="97"/>
      <c r="RW69" s="97"/>
      <c r="RX69" s="97"/>
      <c r="RY69" s="97"/>
      <c r="RZ69" s="97"/>
      <c r="SA69" s="97"/>
      <c r="SB69" s="97"/>
      <c r="SC69" s="97"/>
      <c r="SD69" s="97"/>
      <c r="SE69" s="97"/>
      <c r="SF69" s="97"/>
      <c r="SG69" s="97"/>
      <c r="SH69" s="97"/>
      <c r="SI69" s="97"/>
      <c r="SJ69" s="97"/>
      <c r="SK69" s="97"/>
      <c r="SL69" s="97"/>
      <c r="SM69" s="97"/>
      <c r="SN69" s="97"/>
      <c r="SO69" s="97"/>
      <c r="SP69" s="97"/>
      <c r="SQ69" s="97"/>
      <c r="SR69" s="97"/>
      <c r="SS69" s="97"/>
      <c r="ST69" s="97"/>
      <c r="SU69" s="97"/>
      <c r="SV69" s="97"/>
      <c r="SW69" s="97"/>
      <c r="SX69" s="97"/>
      <c r="SY69" s="97"/>
      <c r="SZ69" s="97"/>
      <c r="TA69" s="97"/>
      <c r="TB69" s="97"/>
    </row>
    <row r="70" spans="1:522" s="1" customFormat="1" ht="18" customHeight="1" x14ac:dyDescent="0.2">
      <c r="A70" s="12"/>
      <c r="B70" s="11"/>
      <c r="E70" s="4" t="s">
        <v>514</v>
      </c>
      <c r="F70" s="9">
        <v>9594</v>
      </c>
      <c r="G70" s="9" t="s">
        <v>99</v>
      </c>
      <c r="H70" s="4"/>
      <c r="I70" s="1">
        <f t="shared" si="0"/>
        <v>6</v>
      </c>
      <c r="J70" s="12"/>
      <c r="K70" s="97">
        <v>2</v>
      </c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  <c r="AA70" s="97"/>
      <c r="AB70" s="97">
        <v>3</v>
      </c>
      <c r="AC70" s="97"/>
      <c r="AD70" s="97"/>
      <c r="AE70" s="97"/>
      <c r="AF70" s="97"/>
      <c r="AG70" s="97"/>
      <c r="AH70" s="97"/>
      <c r="AI70" s="97"/>
      <c r="AJ70" s="97"/>
      <c r="AK70" s="97"/>
      <c r="AL70" s="97"/>
      <c r="AM70" s="97"/>
      <c r="AN70" s="97"/>
      <c r="AO70" s="97"/>
      <c r="AP70" s="97"/>
      <c r="AQ70" s="97"/>
      <c r="AR70" s="97"/>
      <c r="AS70" s="97"/>
      <c r="AT70" s="97"/>
      <c r="AU70" s="97"/>
      <c r="AV70" s="97"/>
      <c r="AW70" s="97"/>
      <c r="AX70" s="97"/>
      <c r="AY70" s="97"/>
      <c r="AZ70" s="97"/>
      <c r="BA70" s="97"/>
      <c r="BB70" s="97"/>
      <c r="BC70" s="97"/>
      <c r="BD70" s="97"/>
      <c r="BE70" s="97"/>
      <c r="BF70" s="97"/>
      <c r="BG70" s="97"/>
      <c r="BH70" s="97"/>
      <c r="BI70" s="97"/>
      <c r="BJ70" s="97">
        <v>1</v>
      </c>
      <c r="BK70" s="102" t="s">
        <v>519</v>
      </c>
      <c r="BL70" s="97"/>
      <c r="BM70" s="97"/>
      <c r="BN70" s="97"/>
      <c r="BO70" s="97"/>
      <c r="BP70" s="97"/>
      <c r="BQ70" s="97"/>
      <c r="BR70" s="97"/>
      <c r="BS70" s="97"/>
      <c r="BT70" s="97"/>
      <c r="BU70" s="97"/>
      <c r="BV70" s="97"/>
      <c r="BW70" s="97"/>
      <c r="BX70" s="97"/>
      <c r="BY70" s="97"/>
      <c r="BZ70" s="97"/>
      <c r="CA70" s="97"/>
      <c r="CB70" s="97"/>
      <c r="CC70" s="97"/>
      <c r="CD70" s="97"/>
      <c r="CE70" s="97"/>
      <c r="CF70" s="97"/>
      <c r="CG70" s="97"/>
      <c r="CH70" s="97"/>
      <c r="CI70" s="97"/>
      <c r="CJ70" s="102" t="s">
        <v>519</v>
      </c>
      <c r="CK70" s="97"/>
      <c r="CL70" s="97"/>
      <c r="CM70" s="97"/>
      <c r="CN70" s="97"/>
      <c r="CO70" s="97"/>
      <c r="CP70" s="97"/>
      <c r="CQ70" s="97"/>
      <c r="CR70" s="97"/>
      <c r="CS70" s="97"/>
      <c r="CT70" s="97"/>
      <c r="CU70" s="97"/>
      <c r="CV70" s="97"/>
      <c r="CW70" s="97"/>
      <c r="CX70" s="97"/>
      <c r="CY70" s="97"/>
      <c r="CZ70" s="97"/>
      <c r="DA70" s="97"/>
      <c r="DB70" s="97"/>
      <c r="DC70" s="97"/>
      <c r="DD70" s="97"/>
      <c r="DE70" s="97"/>
      <c r="DF70" s="97"/>
      <c r="DG70" s="97"/>
      <c r="DH70" s="97"/>
      <c r="DI70" s="97"/>
      <c r="DJ70" s="97"/>
      <c r="DK70" s="97"/>
      <c r="DL70" s="97"/>
      <c r="DM70" s="97"/>
      <c r="DN70" s="97"/>
      <c r="DO70" s="97"/>
      <c r="DP70" s="97"/>
      <c r="DQ70" s="97"/>
      <c r="DR70" s="97"/>
      <c r="DS70" s="97"/>
      <c r="DT70" s="97"/>
      <c r="DU70" s="97"/>
      <c r="DV70" s="97"/>
      <c r="DW70" s="97"/>
      <c r="DX70" s="97"/>
      <c r="DY70" s="97"/>
      <c r="DZ70" s="97"/>
      <c r="EA70" s="97"/>
      <c r="EB70" s="97"/>
      <c r="EC70" s="97"/>
      <c r="ED70" s="97"/>
      <c r="EE70" s="97"/>
      <c r="EF70" s="97"/>
      <c r="EG70" s="97"/>
      <c r="EH70" s="97"/>
      <c r="EI70" s="97"/>
      <c r="EJ70" s="97"/>
      <c r="EK70" s="97"/>
      <c r="EL70" s="97"/>
      <c r="EM70" s="97"/>
      <c r="EN70" s="97"/>
      <c r="EO70" s="97"/>
      <c r="EP70" s="97"/>
      <c r="EQ70" s="97"/>
      <c r="ER70" s="97"/>
      <c r="ES70" s="97"/>
      <c r="ET70" s="97"/>
      <c r="EU70" s="97"/>
      <c r="EV70" s="97"/>
      <c r="EW70" s="97"/>
      <c r="EX70" s="97"/>
      <c r="EY70" s="97"/>
      <c r="EZ70" s="97"/>
      <c r="FA70" s="97"/>
      <c r="FB70" s="97"/>
      <c r="FC70" s="97"/>
      <c r="FD70" s="97"/>
      <c r="FE70" s="97"/>
      <c r="FF70" s="97"/>
      <c r="FG70" s="97"/>
      <c r="FH70" s="97"/>
      <c r="FI70" s="97"/>
      <c r="FJ70" s="97"/>
      <c r="FK70" s="97"/>
      <c r="FL70" s="97"/>
      <c r="FM70" s="97"/>
      <c r="FN70" s="97"/>
      <c r="FO70" s="97"/>
      <c r="FP70" s="97"/>
      <c r="FQ70" s="97"/>
      <c r="FR70" s="97"/>
      <c r="FS70" s="97"/>
      <c r="FT70" s="97"/>
      <c r="FU70" s="97"/>
      <c r="FV70" s="97"/>
      <c r="FW70" s="97"/>
      <c r="FX70" s="97"/>
      <c r="FY70" s="97"/>
      <c r="FZ70" s="97"/>
      <c r="GA70" s="97"/>
      <c r="GB70" s="97"/>
      <c r="GC70" s="97"/>
      <c r="GD70" s="97"/>
      <c r="GE70" s="97"/>
      <c r="GF70" s="97"/>
      <c r="GG70" s="97"/>
      <c r="GH70" s="97"/>
      <c r="GI70" s="97"/>
      <c r="GJ70" s="97"/>
      <c r="GK70" s="97"/>
      <c r="GL70" s="97"/>
      <c r="GM70" s="97"/>
      <c r="GN70" s="97"/>
      <c r="GO70" s="97"/>
      <c r="GP70" s="97"/>
      <c r="GQ70" s="97"/>
      <c r="GR70" s="97"/>
      <c r="GS70" s="97"/>
      <c r="GT70" s="97"/>
      <c r="GU70" s="97"/>
      <c r="GV70" s="97"/>
      <c r="GW70" s="97"/>
      <c r="GX70" s="97"/>
      <c r="GY70" s="97"/>
      <c r="GZ70" s="97"/>
      <c r="HA70" s="97"/>
      <c r="HB70" s="97"/>
      <c r="HC70" s="97"/>
      <c r="HD70" s="97"/>
      <c r="HE70" s="97"/>
      <c r="HF70" s="97"/>
      <c r="HG70" s="97"/>
      <c r="HH70" s="97"/>
      <c r="HI70" s="97" t="s">
        <v>519</v>
      </c>
      <c r="HJ70" s="97"/>
      <c r="HK70" s="97"/>
      <c r="HL70" s="97"/>
      <c r="HM70" s="97"/>
      <c r="HN70" s="97"/>
      <c r="HO70" s="97"/>
      <c r="HP70" s="97"/>
      <c r="HQ70" s="97"/>
      <c r="HR70" s="97"/>
      <c r="HS70" s="97"/>
      <c r="HT70" s="97"/>
      <c r="HU70" s="97"/>
      <c r="HV70" s="97"/>
      <c r="HW70" s="97"/>
      <c r="HX70" s="97"/>
      <c r="HY70" s="97"/>
      <c r="HZ70" s="97"/>
      <c r="IA70" s="97"/>
      <c r="IB70" s="97"/>
      <c r="IC70" s="97"/>
      <c r="ID70" s="97"/>
      <c r="IE70" s="97"/>
      <c r="IF70" s="97"/>
      <c r="IG70" s="97"/>
      <c r="IH70" s="97"/>
      <c r="II70" s="97"/>
      <c r="IJ70" s="97"/>
      <c r="IK70" s="97"/>
      <c r="IL70" s="97"/>
      <c r="IM70" s="97"/>
      <c r="IN70" s="97"/>
      <c r="IO70" s="97"/>
      <c r="IP70" s="97"/>
      <c r="IQ70" s="97"/>
      <c r="IR70" s="97"/>
      <c r="IS70" s="97"/>
      <c r="IT70" s="97"/>
      <c r="IU70" s="97"/>
      <c r="IV70" s="97"/>
      <c r="IW70" s="97"/>
      <c r="IX70" s="97"/>
      <c r="IY70" s="97"/>
      <c r="IZ70" s="97"/>
      <c r="JA70" s="97"/>
      <c r="JB70" s="97"/>
      <c r="JC70" s="97"/>
      <c r="JD70" s="97"/>
      <c r="JE70" s="97"/>
      <c r="JF70" s="97"/>
      <c r="JG70" s="97"/>
      <c r="JH70" s="97"/>
      <c r="JI70" s="97"/>
      <c r="JJ70" s="97"/>
      <c r="JK70" s="97"/>
      <c r="JL70" s="97"/>
      <c r="JM70" s="97"/>
      <c r="JN70" s="97"/>
      <c r="JO70" s="97"/>
      <c r="JP70" s="97"/>
      <c r="JQ70" s="97"/>
      <c r="JR70" s="97"/>
      <c r="JS70" s="97"/>
      <c r="JT70" s="97"/>
      <c r="JU70" s="97"/>
      <c r="JV70" s="97"/>
      <c r="JW70" s="97"/>
      <c r="JX70" s="97"/>
      <c r="JY70" s="97"/>
      <c r="JZ70" s="97"/>
      <c r="KA70" s="97"/>
      <c r="KB70" s="97"/>
      <c r="KC70" s="97"/>
      <c r="KD70" s="97"/>
      <c r="KE70" s="97"/>
      <c r="KF70" s="97"/>
      <c r="KG70" s="97"/>
      <c r="KH70" s="97"/>
      <c r="KI70" s="97"/>
      <c r="KJ70" s="97"/>
      <c r="KK70" s="97"/>
      <c r="KL70" s="97"/>
      <c r="KM70" s="97"/>
      <c r="KN70" s="97"/>
      <c r="KO70" s="97"/>
      <c r="KP70" s="97"/>
      <c r="KQ70" s="97"/>
      <c r="KR70" s="97"/>
      <c r="KS70" s="97"/>
      <c r="KT70" s="97"/>
      <c r="KU70" s="97"/>
      <c r="KV70" s="97"/>
      <c r="KW70" s="97"/>
      <c r="KX70" s="97"/>
      <c r="KY70" s="97"/>
      <c r="KZ70" s="97"/>
      <c r="LA70" s="97"/>
      <c r="LB70" s="97"/>
      <c r="LC70" s="97"/>
      <c r="LD70" s="97"/>
      <c r="LE70" s="97"/>
      <c r="LF70" s="97"/>
      <c r="LG70" s="97"/>
      <c r="LH70" s="97"/>
      <c r="LI70" s="97"/>
      <c r="LJ70" s="97"/>
      <c r="LK70" s="97"/>
      <c r="LL70" s="97"/>
      <c r="LM70" s="97"/>
      <c r="LN70" s="97"/>
      <c r="LO70" s="97"/>
      <c r="LP70" s="97"/>
      <c r="LQ70" s="97"/>
      <c r="LR70" s="97"/>
      <c r="LS70" s="97"/>
      <c r="LT70" s="97"/>
      <c r="LU70" s="97"/>
      <c r="LV70" s="64"/>
      <c r="LW70" s="64"/>
      <c r="LX70" s="64"/>
      <c r="LY70" s="64"/>
      <c r="LZ70" s="64"/>
      <c r="MA70" s="64"/>
      <c r="MB70" s="64"/>
      <c r="MC70" s="64"/>
      <c r="MD70" s="64"/>
      <c r="ME70" s="64"/>
      <c r="MF70" s="64"/>
      <c r="MG70" s="64"/>
      <c r="MH70" s="64"/>
      <c r="MI70" s="64"/>
      <c r="MJ70" s="64"/>
      <c r="MK70" s="64"/>
      <c r="ML70" s="64"/>
      <c r="MM70" s="64"/>
      <c r="MN70" s="64"/>
      <c r="MO70" s="64"/>
      <c r="MP70" s="64"/>
      <c r="MQ70" s="64"/>
      <c r="MR70" s="64"/>
      <c r="MS70" s="64"/>
      <c r="MT70" s="64"/>
      <c r="MU70" s="64"/>
      <c r="MV70" s="64"/>
      <c r="MW70" s="64"/>
      <c r="MX70" s="64"/>
      <c r="MY70" s="64"/>
      <c r="MZ70" s="64"/>
      <c r="NA70" s="64"/>
      <c r="NB70" s="64"/>
      <c r="NC70" s="64"/>
      <c r="ND70" s="64"/>
      <c r="NE70" s="64"/>
      <c r="NF70" s="64"/>
      <c r="NG70" s="64"/>
      <c r="NH70" s="64"/>
      <c r="NI70" s="64"/>
      <c r="NJ70" s="64"/>
      <c r="NK70" s="64"/>
      <c r="NL70" s="64"/>
      <c r="NM70" s="64"/>
      <c r="NN70" s="64"/>
      <c r="NO70" s="64"/>
      <c r="NP70" s="64"/>
      <c r="NQ70" s="64"/>
      <c r="NR70" s="64"/>
      <c r="NS70" s="64"/>
      <c r="NT70" s="64"/>
      <c r="NU70" s="64"/>
      <c r="NV70" s="64"/>
      <c r="NW70" s="64"/>
      <c r="NX70" s="64"/>
      <c r="NY70" s="64"/>
      <c r="NZ70" s="64"/>
      <c r="OA70" s="64"/>
      <c r="OB70" s="64"/>
      <c r="OC70" s="64"/>
      <c r="OD70" s="64"/>
      <c r="OE70" s="64"/>
      <c r="OF70" s="64"/>
      <c r="OG70" s="64"/>
      <c r="OH70" s="64"/>
      <c r="OI70" s="64"/>
      <c r="OJ70" s="64"/>
      <c r="OK70" s="64"/>
      <c r="OL70" s="64"/>
      <c r="OM70" s="64"/>
      <c r="ON70" s="64"/>
      <c r="OO70" s="64"/>
      <c r="OP70" s="64"/>
      <c r="OQ70" s="64"/>
      <c r="OR70" s="64"/>
      <c r="OS70" s="64"/>
      <c r="OT70" s="64"/>
      <c r="OU70" s="64"/>
      <c r="OV70" s="64"/>
      <c r="OW70" s="64"/>
      <c r="OX70" s="64"/>
      <c r="OY70" s="64"/>
      <c r="OZ70" s="64"/>
      <c r="PA70" s="64"/>
      <c r="PB70" s="64"/>
      <c r="PC70" s="64"/>
      <c r="PD70" s="64"/>
      <c r="PE70" s="64"/>
      <c r="PF70" s="64"/>
      <c r="PG70" s="64"/>
      <c r="PH70" s="64"/>
      <c r="PI70" s="64"/>
      <c r="PJ70" s="64"/>
      <c r="PK70" s="64"/>
      <c r="PL70" s="64"/>
      <c r="PM70" s="64"/>
      <c r="PN70" s="64"/>
      <c r="PO70" s="64"/>
      <c r="PP70" s="64"/>
      <c r="PQ70" s="64"/>
      <c r="PR70" s="64"/>
      <c r="PS70" s="64"/>
      <c r="PT70" s="64"/>
      <c r="PU70" s="64"/>
      <c r="PV70" s="64"/>
      <c r="PW70" s="64"/>
      <c r="PX70" s="64"/>
      <c r="PY70" s="64"/>
      <c r="PZ70" s="64"/>
      <c r="QA70" s="64"/>
      <c r="QB70" s="64"/>
      <c r="QC70" s="64"/>
      <c r="QD70" s="64"/>
      <c r="QE70" s="64"/>
      <c r="QF70" s="64"/>
      <c r="QG70" s="64"/>
      <c r="QH70" s="64"/>
      <c r="QI70" s="64"/>
      <c r="QJ70" s="64"/>
      <c r="QK70" s="64"/>
      <c r="QL70" s="64"/>
      <c r="QM70" s="64"/>
      <c r="QN70" s="64"/>
      <c r="QO70" s="64"/>
      <c r="QP70" s="64"/>
      <c r="QQ70" s="64"/>
      <c r="QR70" s="64"/>
      <c r="QS70" s="64"/>
      <c r="QT70" s="64"/>
      <c r="QU70" s="64"/>
      <c r="QV70" s="64"/>
      <c r="QW70" s="64"/>
      <c r="QX70" s="64"/>
      <c r="QY70" s="64"/>
      <c r="QZ70" s="64"/>
      <c r="RA70" s="64"/>
      <c r="RB70" s="64"/>
      <c r="RC70" s="64"/>
      <c r="RD70" s="64"/>
      <c r="RE70" s="64"/>
      <c r="RF70" s="64"/>
      <c r="RG70" s="64"/>
      <c r="RH70" s="64"/>
      <c r="RI70" s="64"/>
      <c r="RJ70" s="97"/>
      <c r="RK70" s="97"/>
      <c r="RL70" s="97"/>
      <c r="RM70" s="97"/>
      <c r="RN70" s="97"/>
      <c r="RO70" s="97"/>
      <c r="RP70" s="97"/>
      <c r="RQ70" s="97"/>
      <c r="RR70" s="97"/>
      <c r="RS70" s="97"/>
      <c r="RT70" s="97"/>
      <c r="RU70" s="97"/>
      <c r="RV70" s="97"/>
      <c r="RW70" s="97"/>
      <c r="RX70" s="97"/>
      <c r="RY70" s="97"/>
      <c r="RZ70" s="97"/>
      <c r="SA70" s="97"/>
      <c r="SB70" s="97"/>
      <c r="SC70" s="97"/>
      <c r="SD70" s="97"/>
      <c r="SE70" s="97"/>
      <c r="SF70" s="97"/>
      <c r="SG70" s="97"/>
      <c r="SH70" s="97"/>
      <c r="SI70" s="97"/>
      <c r="SJ70" s="97"/>
      <c r="SK70" s="97"/>
      <c r="SL70" s="97"/>
      <c r="SM70" s="97"/>
      <c r="SN70" s="97"/>
      <c r="SO70" s="97"/>
      <c r="SP70" s="97"/>
      <c r="SQ70" s="97"/>
      <c r="SR70" s="97"/>
      <c r="SS70" s="97"/>
      <c r="ST70" s="97"/>
      <c r="SU70" s="97"/>
      <c r="SV70" s="97"/>
      <c r="SW70" s="97"/>
      <c r="SX70" s="97"/>
      <c r="SY70" s="97"/>
      <c r="SZ70" s="97"/>
      <c r="TA70" s="97"/>
      <c r="TB70" s="97"/>
    </row>
    <row r="71" spans="1:522" s="1" customFormat="1" ht="18" customHeight="1" x14ac:dyDescent="0.2">
      <c r="A71" s="12"/>
      <c r="B71" s="11" t="s">
        <v>322</v>
      </c>
      <c r="C71" s="1">
        <v>9951</v>
      </c>
      <c r="D71" s="1">
        <v>2005</v>
      </c>
      <c r="E71" s="59" t="s">
        <v>86</v>
      </c>
      <c r="F71" s="1">
        <v>8840</v>
      </c>
      <c r="G71" s="9" t="s">
        <v>94</v>
      </c>
      <c r="H71" s="4" t="s">
        <v>40</v>
      </c>
      <c r="I71" s="1">
        <f>SUM(K71:TB71)</f>
        <v>13</v>
      </c>
      <c r="J71" s="12">
        <f>Tabuľka3[[#This Row],[Stĺpec9]]</f>
        <v>13</v>
      </c>
      <c r="K71" s="97">
        <f>Juniori!K26</f>
        <v>0</v>
      </c>
      <c r="L71" s="97">
        <f>Juniori!L26</f>
        <v>0</v>
      </c>
      <c r="M71" s="97">
        <f>Juniori!M26</f>
        <v>0</v>
      </c>
      <c r="N71" s="97">
        <f>Juniori!N26</f>
        <v>0</v>
      </c>
      <c r="O71" s="97">
        <f>Juniori!O26</f>
        <v>0</v>
      </c>
      <c r="P71" s="97">
        <f>Juniori!P26</f>
        <v>0</v>
      </c>
      <c r="Q71" s="97">
        <f>Juniori!Q26</f>
        <v>0</v>
      </c>
      <c r="R71" s="97">
        <f>Juniori!R26</f>
        <v>0</v>
      </c>
      <c r="S71" s="97">
        <f>Juniori!S26</f>
        <v>0</v>
      </c>
      <c r="T71" s="97">
        <f>Juniori!T26</f>
        <v>0</v>
      </c>
      <c r="U71" s="97">
        <f>Juniori!U26</f>
        <v>0</v>
      </c>
      <c r="V71" s="97">
        <f>Juniori!V26</f>
        <v>0</v>
      </c>
      <c r="W71" s="97">
        <f>Juniori!W26</f>
        <v>0</v>
      </c>
      <c r="X71" s="97">
        <f>Juniori!X26</f>
        <v>0</v>
      </c>
      <c r="Y71" s="97">
        <f>Juniori!Y26</f>
        <v>0</v>
      </c>
      <c r="Z71" s="97">
        <f>Juniori!Z26</f>
        <v>0</v>
      </c>
      <c r="AA71" s="97">
        <f>Juniori!AA26</f>
        <v>0</v>
      </c>
      <c r="AB71" s="97">
        <f>Juniori!AB26</f>
        <v>0</v>
      </c>
      <c r="AC71" s="97">
        <f>Juniori!AC26</f>
        <v>0</v>
      </c>
      <c r="AD71" s="97">
        <f>Juniori!AD26</f>
        <v>0</v>
      </c>
      <c r="AE71" s="97">
        <f>Juniori!AE26</f>
        <v>0</v>
      </c>
      <c r="AF71" s="97">
        <f>Juniori!AF26</f>
        <v>0</v>
      </c>
      <c r="AG71" s="97">
        <f>Juniori!AG26</f>
        <v>0</v>
      </c>
      <c r="AH71" s="97">
        <f>Juniori!AH26</f>
        <v>0</v>
      </c>
      <c r="AI71" s="97">
        <f>Juniori!AI26</f>
        <v>0</v>
      </c>
      <c r="AJ71" s="97">
        <f>Juniori!AJ26</f>
        <v>0</v>
      </c>
      <c r="AK71" s="97">
        <f>Juniori!AK26</f>
        <v>0</v>
      </c>
      <c r="AL71" s="97">
        <f>Juniori!AL26</f>
        <v>0</v>
      </c>
      <c r="AM71" s="97">
        <f>Juniori!AM26</f>
        <v>0</v>
      </c>
      <c r="AN71" s="97">
        <f>Juniori!AN26</f>
        <v>0</v>
      </c>
      <c r="AO71" s="97">
        <f>Juniori!AO26</f>
        <v>0</v>
      </c>
      <c r="AP71" s="97">
        <f>Juniori!AP26</f>
        <v>0</v>
      </c>
      <c r="AQ71" s="97">
        <f>Juniori!AQ26</f>
        <v>0</v>
      </c>
      <c r="AR71" s="97">
        <f>Juniori!AR26</f>
        <v>0</v>
      </c>
      <c r="AS71" s="97">
        <f>Juniori!AS26</f>
        <v>0</v>
      </c>
      <c r="AT71" s="97">
        <f>Juniori!AT26</f>
        <v>0</v>
      </c>
      <c r="AU71" s="97">
        <f>Juniori!AU26</f>
        <v>0</v>
      </c>
      <c r="AV71" s="97">
        <f>Juniori!AV26</f>
        <v>0</v>
      </c>
      <c r="AW71" s="97">
        <f>Juniori!AW26</f>
        <v>0</v>
      </c>
      <c r="AX71" s="97">
        <f>Juniori!AX26</f>
        <v>0</v>
      </c>
      <c r="AY71" s="97">
        <f>Juniori!AY26</f>
        <v>0</v>
      </c>
      <c r="AZ71" s="97">
        <f>Juniori!AZ26</f>
        <v>0</v>
      </c>
      <c r="BA71" s="97">
        <f>Juniori!BA26</f>
        <v>0</v>
      </c>
      <c r="BB71" s="97">
        <f>Juniori!BB26</f>
        <v>0</v>
      </c>
      <c r="BC71" s="97">
        <f>Juniori!BC26</f>
        <v>0</v>
      </c>
      <c r="BD71" s="97">
        <f>Juniori!BD26</f>
        <v>0</v>
      </c>
      <c r="BE71" s="97">
        <f>Juniori!BE26</f>
        <v>0</v>
      </c>
      <c r="BF71" s="97">
        <f>Juniori!BF26</f>
        <v>0</v>
      </c>
      <c r="BG71" s="97">
        <f>Juniori!BG26</f>
        <v>0</v>
      </c>
      <c r="BH71" s="97">
        <f>Juniori!BH26</f>
        <v>0</v>
      </c>
      <c r="BI71" s="97">
        <f>Juniori!BI26</f>
        <v>0</v>
      </c>
      <c r="BJ71" s="97">
        <f>Juniori!BJ26</f>
        <v>0</v>
      </c>
      <c r="BK71" s="97">
        <f>Juniori!BK26</f>
        <v>0</v>
      </c>
      <c r="BL71" s="97">
        <f>Juniori!BL26</f>
        <v>0</v>
      </c>
      <c r="BM71" s="97">
        <f>Juniori!BM26</f>
        <v>0</v>
      </c>
      <c r="BN71" s="97">
        <f>Juniori!BN26</f>
        <v>0</v>
      </c>
      <c r="BO71" s="97">
        <f>Juniori!BO26</f>
        <v>0</v>
      </c>
      <c r="BP71" s="97">
        <f>Juniori!BP26</f>
        <v>0</v>
      </c>
      <c r="BQ71" s="97">
        <f>Juniori!BQ26</f>
        <v>0</v>
      </c>
      <c r="BR71" s="97">
        <f>Juniori!BR26</f>
        <v>0</v>
      </c>
      <c r="BS71" s="97">
        <f>Juniori!BS26</f>
        <v>0</v>
      </c>
      <c r="BT71" s="97">
        <f>Juniori!BT26</f>
        <v>0</v>
      </c>
      <c r="BU71" s="97">
        <f>Juniori!BU26</f>
        <v>0</v>
      </c>
      <c r="BV71" s="97">
        <f>Juniori!BV26</f>
        <v>0</v>
      </c>
      <c r="BW71" s="97">
        <f>Juniori!BW26</f>
        <v>0</v>
      </c>
      <c r="BX71" s="97">
        <f>Juniori!BX26</f>
        <v>0</v>
      </c>
      <c r="BY71" s="97">
        <f>Juniori!BY26</f>
        <v>0</v>
      </c>
      <c r="BZ71" s="97">
        <f>Juniori!BZ26</f>
        <v>0</v>
      </c>
      <c r="CA71" s="97">
        <f>Juniori!CA26</f>
        <v>0</v>
      </c>
      <c r="CB71" s="97">
        <f>Juniori!CB26</f>
        <v>0</v>
      </c>
      <c r="CC71" s="97">
        <f>Juniori!CC26</f>
        <v>0</v>
      </c>
      <c r="CD71" s="97">
        <f>Juniori!CD26</f>
        <v>0</v>
      </c>
      <c r="CE71" s="97">
        <f>Juniori!CE26</f>
        <v>0</v>
      </c>
      <c r="CF71" s="97">
        <f>Juniori!CF26</f>
        <v>0</v>
      </c>
      <c r="CG71" s="97">
        <f>Juniori!CG26</f>
        <v>0</v>
      </c>
      <c r="CH71" s="97">
        <f>Juniori!CH26</f>
        <v>0</v>
      </c>
      <c r="CI71" s="97">
        <f>Juniori!CI26</f>
        <v>0</v>
      </c>
      <c r="CJ71" s="97">
        <f>Juniori!CJ26</f>
        <v>0</v>
      </c>
      <c r="CK71" s="97">
        <f>Juniori!CK26</f>
        <v>0</v>
      </c>
      <c r="CL71" s="97">
        <f>Juniori!CL26</f>
        <v>0</v>
      </c>
      <c r="CM71" s="97">
        <f>Juniori!CM26</f>
        <v>0</v>
      </c>
      <c r="CN71" s="97">
        <f>Juniori!CN26</f>
        <v>0</v>
      </c>
      <c r="CO71" s="97">
        <f>Juniori!CO26</f>
        <v>0</v>
      </c>
      <c r="CP71" s="97">
        <f>Juniori!CP26</f>
        <v>0</v>
      </c>
      <c r="CQ71" s="97">
        <f>Juniori!CQ26</f>
        <v>0</v>
      </c>
      <c r="CR71" s="97">
        <f>Juniori!CR26</f>
        <v>0</v>
      </c>
      <c r="CS71" s="97">
        <f>Juniori!CS26</f>
        <v>0</v>
      </c>
      <c r="CT71" s="97">
        <f>Juniori!CT26</f>
        <v>0</v>
      </c>
      <c r="CU71" s="97">
        <f>Juniori!CU26</f>
        <v>0</v>
      </c>
      <c r="CV71" s="97">
        <f>Juniori!CV26</f>
        <v>0</v>
      </c>
      <c r="CW71" s="97">
        <f>Juniori!CW26</f>
        <v>0</v>
      </c>
      <c r="CX71" s="97">
        <f>Juniori!CX26</f>
        <v>0</v>
      </c>
      <c r="CY71" s="97">
        <f>Juniori!CY26</f>
        <v>0</v>
      </c>
      <c r="CZ71" s="97">
        <f>Juniori!CZ26</f>
        <v>0</v>
      </c>
      <c r="DA71" s="97">
        <f>Juniori!DA26</f>
        <v>0</v>
      </c>
      <c r="DB71" s="97">
        <f>Juniori!DB26</f>
        <v>0</v>
      </c>
      <c r="DC71" s="97">
        <f>Juniori!DC26</f>
        <v>0</v>
      </c>
      <c r="DD71" s="97">
        <f>Juniori!DD26</f>
        <v>0</v>
      </c>
      <c r="DE71" s="97">
        <f>Juniori!DE26</f>
        <v>0</v>
      </c>
      <c r="DF71" s="97">
        <f>Juniori!DF26</f>
        <v>0</v>
      </c>
      <c r="DG71" s="97">
        <f>Juniori!DG26</f>
        <v>0</v>
      </c>
      <c r="DH71" s="97">
        <f>Juniori!DH26</f>
        <v>0</v>
      </c>
      <c r="DI71" s="97">
        <f>Juniori!DI26</f>
        <v>0</v>
      </c>
      <c r="DJ71" s="97">
        <f>Juniori!DJ26</f>
        <v>0</v>
      </c>
      <c r="DK71" s="97">
        <f>Juniori!DK26</f>
        <v>0</v>
      </c>
      <c r="DL71" s="97">
        <f>Juniori!DL26</f>
        <v>0</v>
      </c>
      <c r="DM71" s="97">
        <f>Juniori!DM26</f>
        <v>0</v>
      </c>
      <c r="DN71" s="97">
        <f>Juniori!DN26</f>
        <v>0</v>
      </c>
      <c r="DO71" s="97">
        <f>Juniori!DO26</f>
        <v>0</v>
      </c>
      <c r="DP71" s="97">
        <f>Juniori!DP26</f>
        <v>0</v>
      </c>
      <c r="DQ71" s="97">
        <f>Juniori!DQ26</f>
        <v>0</v>
      </c>
      <c r="DR71" s="97">
        <f>Juniori!DR26</f>
        <v>0</v>
      </c>
      <c r="DS71" s="97">
        <f>Juniori!DS26</f>
        <v>0</v>
      </c>
      <c r="DT71" s="97">
        <f>Juniori!DT26</f>
        <v>0</v>
      </c>
      <c r="DU71" s="97">
        <f>Juniori!DU26</f>
        <v>0</v>
      </c>
      <c r="DV71" s="97">
        <f>Juniori!DV26</f>
        <v>0</v>
      </c>
      <c r="DW71" s="97">
        <f>Juniori!DW26</f>
        <v>0</v>
      </c>
      <c r="DX71" s="97">
        <f>Juniori!DX26</f>
        <v>0</v>
      </c>
      <c r="DY71" s="97">
        <f>Juniori!DY26</f>
        <v>0</v>
      </c>
      <c r="DZ71" s="97">
        <f>Juniori!DZ26</f>
        <v>0</v>
      </c>
      <c r="EA71" s="97">
        <f>Juniori!EA26</f>
        <v>0</v>
      </c>
      <c r="EB71" s="97">
        <f>Juniori!EB26</f>
        <v>0</v>
      </c>
      <c r="EC71" s="97">
        <f>Juniori!EC26</f>
        <v>0</v>
      </c>
      <c r="ED71" s="97">
        <f>Juniori!ED26</f>
        <v>0</v>
      </c>
      <c r="EE71" s="97">
        <f>Juniori!EE26</f>
        <v>6</v>
      </c>
      <c r="EF71" s="97">
        <f>Juniori!EF26</f>
        <v>0</v>
      </c>
      <c r="EG71" s="97">
        <f>Juniori!EG26</f>
        <v>0</v>
      </c>
      <c r="EH71" s="97">
        <f>Juniori!EH26</f>
        <v>0</v>
      </c>
      <c r="EI71" s="97">
        <f>Juniori!EI26</f>
        <v>0</v>
      </c>
      <c r="EJ71" s="97">
        <f>Juniori!EJ26</f>
        <v>0</v>
      </c>
      <c r="EK71" s="97">
        <f>Juniori!EK26</f>
        <v>0</v>
      </c>
      <c r="EL71" s="97">
        <f>Juniori!EL26</f>
        <v>7</v>
      </c>
      <c r="EM71" s="97">
        <f>Juniori!EM26</f>
        <v>0</v>
      </c>
      <c r="EN71" s="97">
        <f>Juniori!EN26</f>
        <v>0</v>
      </c>
      <c r="EO71" s="97">
        <f>Juniori!EO26</f>
        <v>0</v>
      </c>
      <c r="EP71" s="97">
        <f>Juniori!EP26</f>
        <v>0</v>
      </c>
      <c r="EQ71" s="97">
        <f>Juniori!EQ26</f>
        <v>0</v>
      </c>
      <c r="ER71" s="97">
        <f>Juniori!ER26</f>
        <v>0</v>
      </c>
      <c r="ES71" s="97">
        <f>Juniori!ES26</f>
        <v>0</v>
      </c>
      <c r="ET71" s="97">
        <f>Juniori!ET26</f>
        <v>0</v>
      </c>
      <c r="EU71" s="97">
        <f>Juniori!EU26</f>
        <v>0</v>
      </c>
      <c r="EV71" s="97">
        <f>Juniori!EV26</f>
        <v>0</v>
      </c>
      <c r="EW71" s="97">
        <f>Juniori!EW26</f>
        <v>0</v>
      </c>
      <c r="EX71" s="97">
        <f>Juniori!EX26</f>
        <v>0</v>
      </c>
      <c r="EY71" s="97">
        <f>Juniori!EY26</f>
        <v>0</v>
      </c>
      <c r="EZ71" s="97">
        <f>Juniori!EZ26</f>
        <v>0</v>
      </c>
      <c r="FA71" s="97">
        <f>Juniori!FA26</f>
        <v>0</v>
      </c>
      <c r="FB71" s="97">
        <f>Juniori!FB26</f>
        <v>0</v>
      </c>
      <c r="FC71" s="97">
        <f>Juniori!FC26</f>
        <v>0</v>
      </c>
      <c r="FD71" s="97">
        <f>Juniori!FD26</f>
        <v>0</v>
      </c>
      <c r="FE71" s="97">
        <f>Juniori!FE26</f>
        <v>0</v>
      </c>
      <c r="FF71" s="97">
        <f>Juniori!FF26</f>
        <v>0</v>
      </c>
      <c r="FG71" s="97">
        <f>Juniori!FG26</f>
        <v>0</v>
      </c>
      <c r="FH71" s="97">
        <f>Juniori!FH26</f>
        <v>0</v>
      </c>
      <c r="FI71" s="97">
        <f>Juniori!FI26</f>
        <v>0</v>
      </c>
      <c r="FJ71" s="97">
        <f>Juniori!FJ26</f>
        <v>0</v>
      </c>
      <c r="FK71" s="97">
        <f>Juniori!FK26</f>
        <v>0</v>
      </c>
      <c r="FL71" s="97">
        <f>Juniori!FL26</f>
        <v>0</v>
      </c>
      <c r="FM71" s="97">
        <f>Juniori!FM26</f>
        <v>0</v>
      </c>
      <c r="FN71" s="97">
        <f>Juniori!FN26</f>
        <v>0</v>
      </c>
      <c r="FO71" s="97">
        <f>Juniori!FO26</f>
        <v>0</v>
      </c>
      <c r="FP71" s="97">
        <f>Juniori!FP26</f>
        <v>0</v>
      </c>
      <c r="FQ71" s="97">
        <f>Juniori!FQ26</f>
        <v>0</v>
      </c>
      <c r="FR71" s="97">
        <f>Juniori!FR26</f>
        <v>0</v>
      </c>
      <c r="FS71" s="97">
        <f>Juniori!FS26</f>
        <v>0</v>
      </c>
      <c r="FT71" s="97">
        <f>Juniori!FT26</f>
        <v>0</v>
      </c>
      <c r="FU71" s="97">
        <f>Juniori!FU26</f>
        <v>0</v>
      </c>
      <c r="FV71" s="97">
        <f>Juniori!FV26</f>
        <v>0</v>
      </c>
      <c r="FW71" s="97">
        <f>Juniori!FW26</f>
        <v>0</v>
      </c>
      <c r="FX71" s="97">
        <f>Juniori!FX26</f>
        <v>0</v>
      </c>
      <c r="FY71" s="97">
        <f>Juniori!FY26</f>
        <v>0</v>
      </c>
      <c r="FZ71" s="97">
        <f>Juniori!FZ26</f>
        <v>0</v>
      </c>
      <c r="GA71" s="97">
        <f>Juniori!GA26</f>
        <v>0</v>
      </c>
      <c r="GB71" s="97">
        <f>Juniori!GB26</f>
        <v>0</v>
      </c>
      <c r="GC71" s="97">
        <f>Juniori!GC26</f>
        <v>0</v>
      </c>
      <c r="GD71" s="97">
        <f>Juniori!GD26</f>
        <v>0</v>
      </c>
      <c r="GE71" s="97">
        <f>Juniori!GE26</f>
        <v>0</v>
      </c>
      <c r="GF71" s="97">
        <f>Juniori!GF26</f>
        <v>0</v>
      </c>
      <c r="GG71" s="97">
        <f>Juniori!GG26</f>
        <v>0</v>
      </c>
      <c r="GH71" s="97">
        <f>Juniori!GH26</f>
        <v>0</v>
      </c>
      <c r="GI71" s="97">
        <f>Juniori!GI26</f>
        <v>0</v>
      </c>
      <c r="GJ71" s="97">
        <f>Juniori!GJ26</f>
        <v>0</v>
      </c>
      <c r="GK71" s="97">
        <f>Juniori!GK26</f>
        <v>0</v>
      </c>
      <c r="GL71" s="97">
        <f>Juniori!GL26</f>
        <v>0</v>
      </c>
      <c r="GM71" s="97">
        <f>Juniori!GM26</f>
        <v>0</v>
      </c>
      <c r="GN71" s="97">
        <f>Juniori!GN26</f>
        <v>0</v>
      </c>
      <c r="GO71" s="97">
        <f>Juniori!GO26</f>
        <v>0</v>
      </c>
      <c r="GP71" s="97">
        <f>Juniori!GP26</f>
        <v>0</v>
      </c>
      <c r="GQ71" s="97">
        <f>Juniori!GQ26</f>
        <v>0</v>
      </c>
      <c r="GR71" s="97">
        <f>Juniori!GR26</f>
        <v>0</v>
      </c>
      <c r="GS71" s="97">
        <f>Juniori!GS26</f>
        <v>0</v>
      </c>
      <c r="GT71" s="97">
        <f>Juniori!GT26</f>
        <v>0</v>
      </c>
      <c r="GU71" s="97">
        <f>Juniori!GU26</f>
        <v>0</v>
      </c>
      <c r="GV71" s="97">
        <f>Juniori!GV26</f>
        <v>0</v>
      </c>
      <c r="GW71" s="97">
        <f>Juniori!GW26</f>
        <v>0</v>
      </c>
      <c r="GX71" s="97">
        <f>Juniori!GX26</f>
        <v>0</v>
      </c>
      <c r="GY71" s="97">
        <f>Juniori!GY26</f>
        <v>0</v>
      </c>
      <c r="GZ71" s="97">
        <f>Juniori!GZ26</f>
        <v>0</v>
      </c>
      <c r="HA71" s="97">
        <f>Juniori!HA26</f>
        <v>0</v>
      </c>
      <c r="HB71" s="97">
        <f>Juniori!HB26</f>
        <v>0</v>
      </c>
      <c r="HC71" s="97">
        <f>Juniori!HC26</f>
        <v>0</v>
      </c>
      <c r="HD71" s="97">
        <f>Juniori!HD26</f>
        <v>0</v>
      </c>
      <c r="HE71" s="97">
        <f>Juniori!HE26</f>
        <v>0</v>
      </c>
      <c r="HF71" s="97">
        <f>Juniori!HF26</f>
        <v>0</v>
      </c>
      <c r="HG71" s="97">
        <f>Juniori!HG26</f>
        <v>0</v>
      </c>
      <c r="HH71" s="97">
        <f>Juniori!HH26</f>
        <v>0</v>
      </c>
      <c r="HI71" s="97">
        <f>Juniori!HI26</f>
        <v>0</v>
      </c>
      <c r="HJ71" s="97">
        <f>Juniori!HJ26</f>
        <v>0</v>
      </c>
      <c r="HK71" s="97">
        <f>Juniori!HK26</f>
        <v>0</v>
      </c>
      <c r="HL71" s="97">
        <f>Juniori!HL26</f>
        <v>0</v>
      </c>
      <c r="HM71" s="97">
        <f>Juniori!HM26</f>
        <v>0</v>
      </c>
      <c r="HN71" s="97">
        <f>Juniori!HN26</f>
        <v>0</v>
      </c>
      <c r="HO71" s="97">
        <f>Juniori!HO26</f>
        <v>0</v>
      </c>
      <c r="HP71" s="97">
        <f>Juniori!HP26</f>
        <v>0</v>
      </c>
      <c r="HQ71" s="97">
        <f>Juniori!HQ26</f>
        <v>0</v>
      </c>
      <c r="HR71" s="97">
        <f>Juniori!HR26</f>
        <v>0</v>
      </c>
      <c r="HS71" s="97">
        <f>Juniori!HS26</f>
        <v>0</v>
      </c>
      <c r="HT71" s="97">
        <f>Juniori!HT26</f>
        <v>0</v>
      </c>
      <c r="HU71" s="97">
        <f>Juniori!HU26</f>
        <v>0</v>
      </c>
      <c r="HV71" s="97">
        <f>Juniori!HV26</f>
        <v>0</v>
      </c>
      <c r="HW71" s="97">
        <f>Juniori!HW26</f>
        <v>0</v>
      </c>
      <c r="HX71" s="97">
        <f>Juniori!HX26</f>
        <v>0</v>
      </c>
      <c r="HY71" s="97">
        <f>Juniori!HY26</f>
        <v>0</v>
      </c>
      <c r="HZ71" s="97">
        <f>Juniori!HZ26</f>
        <v>0</v>
      </c>
      <c r="IA71" s="97">
        <f>Juniori!IA26</f>
        <v>0</v>
      </c>
      <c r="IB71" s="97">
        <f>Juniori!IB26</f>
        <v>0</v>
      </c>
      <c r="IC71" s="97">
        <f>Juniori!IC26</f>
        <v>0</v>
      </c>
      <c r="ID71" s="97">
        <f>Juniori!ID26</f>
        <v>0</v>
      </c>
      <c r="IE71" s="97">
        <f>Juniori!IE26</f>
        <v>0</v>
      </c>
      <c r="IF71" s="97">
        <f>Juniori!IF26</f>
        <v>0</v>
      </c>
      <c r="IG71" s="97">
        <f>Juniori!IG26</f>
        <v>0</v>
      </c>
      <c r="IH71" s="97">
        <f>Juniori!IH26</f>
        <v>0</v>
      </c>
      <c r="II71" s="97">
        <f>Juniori!II26</f>
        <v>0</v>
      </c>
      <c r="IJ71" s="97">
        <f>Juniori!IJ26</f>
        <v>0</v>
      </c>
      <c r="IK71" s="97">
        <f>Juniori!IK26</f>
        <v>0</v>
      </c>
      <c r="IL71" s="97">
        <f>Juniori!IL26</f>
        <v>0</v>
      </c>
      <c r="IM71" s="97">
        <f>Juniori!IM26</f>
        <v>0</v>
      </c>
      <c r="IN71" s="97">
        <f>Juniori!IN26</f>
        <v>0</v>
      </c>
      <c r="IO71" s="97">
        <f>Juniori!IO26</f>
        <v>0</v>
      </c>
      <c r="IP71" s="97">
        <f>Juniori!IP26</f>
        <v>0</v>
      </c>
      <c r="IQ71" s="97">
        <f>Juniori!IQ26</f>
        <v>0</v>
      </c>
      <c r="IR71" s="97">
        <f>Juniori!IR26</f>
        <v>0</v>
      </c>
      <c r="IS71" s="97">
        <f>Juniori!IS26</f>
        <v>0</v>
      </c>
      <c r="IT71" s="97">
        <f>Juniori!IT26</f>
        <v>0</v>
      </c>
      <c r="IU71" s="97">
        <f>Juniori!IU26</f>
        <v>0</v>
      </c>
      <c r="IV71" s="97">
        <f>Juniori!IV26</f>
        <v>0</v>
      </c>
      <c r="IW71" s="97">
        <f>Juniori!IW26</f>
        <v>0</v>
      </c>
      <c r="IX71" s="97">
        <f>Juniori!IX26</f>
        <v>0</v>
      </c>
      <c r="IY71" s="97">
        <f>Juniori!IY26</f>
        <v>0</v>
      </c>
      <c r="IZ71" s="97">
        <f>Juniori!IZ26</f>
        <v>0</v>
      </c>
      <c r="JA71" s="97">
        <f>Juniori!JA26</f>
        <v>0</v>
      </c>
      <c r="JB71" s="97">
        <f>Juniori!JB26</f>
        <v>0</v>
      </c>
      <c r="JC71" s="97">
        <f>Juniori!JC26</f>
        <v>0</v>
      </c>
      <c r="JD71" s="97">
        <f>Juniori!JD26</f>
        <v>0</v>
      </c>
      <c r="JE71" s="97">
        <f>Juniori!JE26</f>
        <v>0</v>
      </c>
      <c r="JF71" s="97">
        <f>Juniori!JF26</f>
        <v>0</v>
      </c>
      <c r="JG71" s="97">
        <f>Juniori!JG26</f>
        <v>0</v>
      </c>
      <c r="JH71" s="97">
        <f>Juniori!JH26</f>
        <v>0</v>
      </c>
      <c r="JI71" s="97">
        <f>Juniori!JI26</f>
        <v>0</v>
      </c>
      <c r="JJ71" s="97">
        <f>Juniori!JJ26</f>
        <v>0</v>
      </c>
      <c r="JK71" s="97">
        <f>Juniori!JK26</f>
        <v>0</v>
      </c>
      <c r="JL71" s="97">
        <f>Juniori!JL26</f>
        <v>0</v>
      </c>
      <c r="JM71" s="97">
        <f>Juniori!JM26</f>
        <v>0</v>
      </c>
      <c r="JN71" s="97">
        <f>Juniori!JN26</f>
        <v>0</v>
      </c>
      <c r="JO71" s="97">
        <f>Juniori!JO26</f>
        <v>0</v>
      </c>
      <c r="JP71" s="97">
        <f>Juniori!JP26</f>
        <v>0</v>
      </c>
      <c r="JQ71" s="97">
        <f>Juniori!JQ26</f>
        <v>0</v>
      </c>
      <c r="JR71" s="97">
        <f>Juniori!JR26</f>
        <v>0</v>
      </c>
      <c r="JS71" s="97">
        <f>Juniori!JS26</f>
        <v>0</v>
      </c>
      <c r="JT71" s="97">
        <f>Juniori!JT26</f>
        <v>0</v>
      </c>
      <c r="JU71" s="97">
        <f>Juniori!JU26</f>
        <v>0</v>
      </c>
      <c r="JV71" s="97">
        <f>Juniori!JV26</f>
        <v>0</v>
      </c>
      <c r="JW71" s="97">
        <f>Juniori!JW26</f>
        <v>0</v>
      </c>
      <c r="JX71" s="97">
        <f>Juniori!JX26</f>
        <v>0</v>
      </c>
      <c r="JY71" s="97">
        <f>Juniori!JY26</f>
        <v>0</v>
      </c>
      <c r="JZ71" s="97">
        <f>Juniori!JZ26</f>
        <v>0</v>
      </c>
      <c r="KA71" s="97">
        <f>Juniori!KA26</f>
        <v>0</v>
      </c>
      <c r="KB71" s="97">
        <f>Juniori!KB26</f>
        <v>0</v>
      </c>
      <c r="KC71" s="97">
        <f>Juniori!KC26</f>
        <v>0</v>
      </c>
      <c r="KD71" s="97">
        <f>Juniori!KD26</f>
        <v>0</v>
      </c>
      <c r="KE71" s="97">
        <f>Juniori!KE26</f>
        <v>0</v>
      </c>
      <c r="KF71" s="97">
        <f>Juniori!KF26</f>
        <v>0</v>
      </c>
      <c r="KG71" s="97">
        <f>Juniori!KG26</f>
        <v>0</v>
      </c>
      <c r="KH71" s="97">
        <f>Juniori!KH26</f>
        <v>0</v>
      </c>
      <c r="KI71" s="97">
        <f>Juniori!KI26</f>
        <v>0</v>
      </c>
      <c r="KJ71" s="97">
        <f>Juniori!KJ26</f>
        <v>0</v>
      </c>
      <c r="KK71" s="97">
        <f>Juniori!KK26</f>
        <v>0</v>
      </c>
      <c r="KL71" s="97">
        <f>Juniori!KL26</f>
        <v>0</v>
      </c>
      <c r="KM71" s="97">
        <f>Juniori!KM26</f>
        <v>0</v>
      </c>
      <c r="KN71" s="97">
        <f>Juniori!KN26</f>
        <v>0</v>
      </c>
      <c r="KO71" s="97">
        <f>Juniori!KO26</f>
        <v>0</v>
      </c>
      <c r="KP71" s="97">
        <f>Juniori!KP26</f>
        <v>0</v>
      </c>
      <c r="KQ71" s="97">
        <f>Juniori!KQ26</f>
        <v>0</v>
      </c>
      <c r="KR71" s="97">
        <f>Juniori!KR26</f>
        <v>0</v>
      </c>
      <c r="KS71" s="97">
        <f>Juniori!KS26</f>
        <v>0</v>
      </c>
      <c r="KT71" s="97">
        <f>Juniori!KT26</f>
        <v>0</v>
      </c>
      <c r="KU71" s="97">
        <f>Juniori!KU26</f>
        <v>0</v>
      </c>
      <c r="KV71" s="97">
        <f>Juniori!KV26</f>
        <v>0</v>
      </c>
      <c r="KW71" s="97">
        <f>Juniori!KW26</f>
        <v>0</v>
      </c>
      <c r="KX71" s="97">
        <f>Juniori!KX26</f>
        <v>0</v>
      </c>
      <c r="KY71" s="97">
        <f>Juniori!KY26</f>
        <v>0</v>
      </c>
      <c r="KZ71" s="97">
        <f>Juniori!KZ26</f>
        <v>0</v>
      </c>
      <c r="LA71" s="97">
        <f>Juniori!LA26</f>
        <v>0</v>
      </c>
      <c r="LB71" s="97">
        <f>Juniori!LB26</f>
        <v>0</v>
      </c>
      <c r="LC71" s="97">
        <f>Juniori!LC26</f>
        <v>0</v>
      </c>
      <c r="LD71" s="97">
        <f>Juniori!LD26</f>
        <v>0</v>
      </c>
      <c r="LE71" s="97">
        <f>Juniori!LE26</f>
        <v>0</v>
      </c>
      <c r="LF71" s="97">
        <f>Juniori!LF26</f>
        <v>0</v>
      </c>
      <c r="LG71" s="97">
        <f>Juniori!LG26</f>
        <v>0</v>
      </c>
      <c r="LH71" s="97">
        <f>Juniori!LH26</f>
        <v>0</v>
      </c>
      <c r="LI71" s="97">
        <f>Juniori!LI26</f>
        <v>0</v>
      </c>
      <c r="LJ71" s="97">
        <f>Juniori!LJ26</f>
        <v>0</v>
      </c>
      <c r="LK71" s="97">
        <f>Juniori!LK26</f>
        <v>0</v>
      </c>
      <c r="LL71" s="97">
        <f>Juniori!LL26</f>
        <v>0</v>
      </c>
      <c r="LM71" s="97">
        <f>Juniori!LM26</f>
        <v>0</v>
      </c>
      <c r="LN71" s="97">
        <f>Juniori!LN26</f>
        <v>0</v>
      </c>
      <c r="LO71" s="97">
        <f>Juniori!LO26</f>
        <v>0</v>
      </c>
      <c r="LP71" s="97">
        <f>Juniori!LP26</f>
        <v>0</v>
      </c>
      <c r="LQ71" s="97">
        <f>Juniori!LQ26</f>
        <v>0</v>
      </c>
      <c r="LR71" s="97">
        <f>Juniori!LR26</f>
        <v>0</v>
      </c>
      <c r="LS71" s="97">
        <f>Juniori!LS26</f>
        <v>0</v>
      </c>
      <c r="LT71" s="97">
        <f>Juniori!LT26</f>
        <v>0</v>
      </c>
      <c r="LU71" s="97">
        <f>Juniori!LU26</f>
        <v>0</v>
      </c>
      <c r="LV71" s="97">
        <f>Juniori!LV26</f>
        <v>0</v>
      </c>
      <c r="LW71" s="97">
        <f>Juniori!LW26</f>
        <v>0</v>
      </c>
      <c r="LX71" s="97">
        <f>Juniori!LX26</f>
        <v>0</v>
      </c>
      <c r="LY71" s="97">
        <f>Juniori!LY26</f>
        <v>0</v>
      </c>
      <c r="LZ71" s="97">
        <f>Juniori!LZ26</f>
        <v>0</v>
      </c>
      <c r="MA71" s="97">
        <f>Juniori!MA26</f>
        <v>0</v>
      </c>
      <c r="MB71" s="97">
        <f>Juniori!MB26</f>
        <v>0</v>
      </c>
      <c r="MC71" s="97">
        <f>Juniori!MC26</f>
        <v>0</v>
      </c>
      <c r="MD71" s="97">
        <f>Juniori!MD26</f>
        <v>0</v>
      </c>
      <c r="ME71" s="97">
        <f>Juniori!ME26</f>
        <v>0</v>
      </c>
      <c r="MF71" s="97">
        <f>Juniori!MF26</f>
        <v>0</v>
      </c>
      <c r="MG71" s="97">
        <f>Juniori!MG26</f>
        <v>0</v>
      </c>
      <c r="MH71" s="97">
        <f>Juniori!MH26</f>
        <v>0</v>
      </c>
      <c r="MI71" s="97">
        <f>Juniori!MI26</f>
        <v>0</v>
      </c>
      <c r="MJ71" s="97">
        <f>Juniori!MJ26</f>
        <v>0</v>
      </c>
      <c r="MK71" s="97">
        <f>Juniori!MK26</f>
        <v>0</v>
      </c>
      <c r="ML71" s="97">
        <f>Juniori!ML26</f>
        <v>0</v>
      </c>
      <c r="MM71" s="97">
        <f>Juniori!MM26</f>
        <v>0</v>
      </c>
      <c r="MN71" s="97">
        <f>Juniori!MN26</f>
        <v>0</v>
      </c>
      <c r="MO71" s="97">
        <f>Juniori!MO26</f>
        <v>0</v>
      </c>
      <c r="MP71" s="97">
        <f>Juniori!MP26</f>
        <v>0</v>
      </c>
      <c r="MQ71" s="97">
        <f>Juniori!MQ26</f>
        <v>0</v>
      </c>
      <c r="MR71" s="97">
        <f>Juniori!MR26</f>
        <v>0</v>
      </c>
      <c r="MS71" s="97">
        <f>Juniori!MS26</f>
        <v>0</v>
      </c>
      <c r="MT71" s="97">
        <f>Juniori!MT26</f>
        <v>0</v>
      </c>
      <c r="MU71" s="97">
        <f>Juniori!MU26</f>
        <v>0</v>
      </c>
      <c r="MV71" s="97">
        <f>Juniori!MV26</f>
        <v>0</v>
      </c>
      <c r="MW71" s="97">
        <f>Juniori!MW26</f>
        <v>0</v>
      </c>
      <c r="MX71" s="97">
        <f>Juniori!MX26</f>
        <v>0</v>
      </c>
      <c r="MY71" s="97">
        <f>Juniori!MY26</f>
        <v>0</v>
      </c>
      <c r="MZ71" s="97">
        <f>Juniori!MZ26</f>
        <v>0</v>
      </c>
      <c r="NA71" s="97">
        <f>Juniori!NA26</f>
        <v>0</v>
      </c>
      <c r="NB71" s="97">
        <f>Juniori!NB26</f>
        <v>0</v>
      </c>
      <c r="NC71" s="97">
        <f>Juniori!NC26</f>
        <v>0</v>
      </c>
      <c r="ND71" s="97">
        <f>Juniori!ND26</f>
        <v>0</v>
      </c>
      <c r="NE71" s="97">
        <f>Juniori!NE26</f>
        <v>0</v>
      </c>
      <c r="NF71" s="97">
        <f>Juniori!NF26</f>
        <v>0</v>
      </c>
      <c r="NG71" s="97">
        <f>Juniori!NG26</f>
        <v>0</v>
      </c>
      <c r="NH71" s="97">
        <f>Juniori!NH26</f>
        <v>0</v>
      </c>
      <c r="NI71" s="97">
        <f>Juniori!NI26</f>
        <v>0</v>
      </c>
      <c r="NJ71" s="97">
        <f>Juniori!NJ26</f>
        <v>0</v>
      </c>
      <c r="NK71" s="97">
        <f>Juniori!NK26</f>
        <v>0</v>
      </c>
      <c r="NL71" s="97">
        <f>Juniori!NL26</f>
        <v>0</v>
      </c>
      <c r="NM71" s="97">
        <f>Juniori!NM26</f>
        <v>0</v>
      </c>
      <c r="NN71" s="97">
        <f>Juniori!NN26</f>
        <v>0</v>
      </c>
      <c r="NO71" s="97">
        <f>Juniori!NO26</f>
        <v>0</v>
      </c>
      <c r="NP71" s="97">
        <f>Juniori!NP26</f>
        <v>0</v>
      </c>
      <c r="NQ71" s="97">
        <f>Juniori!NQ26</f>
        <v>0</v>
      </c>
      <c r="NR71" s="97">
        <f>Juniori!NR26</f>
        <v>0</v>
      </c>
      <c r="NS71" s="97">
        <f>Juniori!NS26</f>
        <v>0</v>
      </c>
      <c r="NT71" s="97">
        <f>Juniori!NT26</f>
        <v>0</v>
      </c>
      <c r="NU71" s="97">
        <f>Juniori!NU26</f>
        <v>0</v>
      </c>
      <c r="NV71" s="97">
        <f>Juniori!NV26</f>
        <v>0</v>
      </c>
      <c r="NW71" s="97">
        <f>Juniori!NW26</f>
        <v>0</v>
      </c>
      <c r="NX71" s="97">
        <f>Juniori!NX26</f>
        <v>0</v>
      </c>
      <c r="NY71" s="97">
        <f>Juniori!NY26</f>
        <v>0</v>
      </c>
      <c r="NZ71" s="97">
        <f>Juniori!NZ26</f>
        <v>0</v>
      </c>
      <c r="OA71" s="97">
        <f>Juniori!OA26</f>
        <v>0</v>
      </c>
      <c r="OB71" s="97">
        <f>Juniori!OB26</f>
        <v>0</v>
      </c>
      <c r="OC71" s="97">
        <f>Juniori!OC26</f>
        <v>0</v>
      </c>
      <c r="OD71" s="97">
        <f>Juniori!OD26</f>
        <v>0</v>
      </c>
      <c r="OE71" s="97">
        <f>Juniori!OE26</f>
        <v>0</v>
      </c>
      <c r="OF71" s="97">
        <f>Juniori!OF26</f>
        <v>0</v>
      </c>
      <c r="OG71" s="97">
        <f>Juniori!OG26</f>
        <v>0</v>
      </c>
      <c r="OH71" s="97">
        <f>Juniori!OH26</f>
        <v>0</v>
      </c>
      <c r="OI71" s="97">
        <f>Juniori!OI26</f>
        <v>0</v>
      </c>
      <c r="OJ71" s="97">
        <f>Juniori!OJ26</f>
        <v>0</v>
      </c>
      <c r="OK71" s="97">
        <f>Juniori!OK26</f>
        <v>0</v>
      </c>
      <c r="OL71" s="97">
        <f>Juniori!OL26</f>
        <v>0</v>
      </c>
      <c r="OM71" s="97">
        <f>Juniori!OM26</f>
        <v>0</v>
      </c>
      <c r="ON71" s="97">
        <f>Juniori!ON26</f>
        <v>0</v>
      </c>
      <c r="OO71" s="97">
        <f>Juniori!OO26</f>
        <v>0</v>
      </c>
      <c r="OP71" s="97">
        <f>Juniori!OP26</f>
        <v>0</v>
      </c>
      <c r="OQ71" s="97">
        <f>Juniori!OQ26</f>
        <v>0</v>
      </c>
      <c r="OR71" s="97">
        <f>Juniori!OR26</f>
        <v>0</v>
      </c>
      <c r="OS71" s="97">
        <f>Juniori!OS26</f>
        <v>0</v>
      </c>
      <c r="OT71" s="97">
        <f>Juniori!OT26</f>
        <v>0</v>
      </c>
      <c r="OU71" s="97">
        <f>Juniori!OU26</f>
        <v>0</v>
      </c>
      <c r="OV71" s="97">
        <f>Juniori!OV26</f>
        <v>0</v>
      </c>
      <c r="OW71" s="97">
        <f>Juniori!OW26</f>
        <v>0</v>
      </c>
      <c r="OX71" s="97">
        <f>Juniori!OX26</f>
        <v>0</v>
      </c>
      <c r="OY71" s="97">
        <f>Juniori!OY26</f>
        <v>0</v>
      </c>
      <c r="OZ71" s="97">
        <f>Juniori!OZ26</f>
        <v>0</v>
      </c>
      <c r="PA71" s="97">
        <f>Juniori!PA26</f>
        <v>0</v>
      </c>
      <c r="PB71" s="97">
        <f>Juniori!PB26</f>
        <v>0</v>
      </c>
      <c r="PC71" s="97">
        <f>Juniori!PC26</f>
        <v>0</v>
      </c>
      <c r="PD71" s="97">
        <f>Juniori!PD26</f>
        <v>0</v>
      </c>
      <c r="PE71" s="97">
        <f>Juniori!PE26</f>
        <v>0</v>
      </c>
      <c r="PF71" s="97">
        <f>Juniori!PF26</f>
        <v>0</v>
      </c>
      <c r="PG71" s="97">
        <f>Juniori!PG26</f>
        <v>0</v>
      </c>
      <c r="PH71" s="97">
        <f>Juniori!PH26</f>
        <v>0</v>
      </c>
      <c r="PI71" s="97">
        <f>Juniori!PI26</f>
        <v>0</v>
      </c>
      <c r="PJ71" s="97">
        <f>Juniori!PJ26</f>
        <v>0</v>
      </c>
      <c r="PK71" s="97">
        <f>Juniori!PK26</f>
        <v>0</v>
      </c>
      <c r="PL71" s="97">
        <f>Juniori!PL26</f>
        <v>0</v>
      </c>
      <c r="PM71" s="97">
        <f>Juniori!PM26</f>
        <v>0</v>
      </c>
      <c r="PN71" s="97">
        <f>Juniori!PN26</f>
        <v>0</v>
      </c>
      <c r="PO71" s="97">
        <f>Juniori!PO26</f>
        <v>0</v>
      </c>
      <c r="PP71" s="97">
        <f>Juniori!PP26</f>
        <v>0</v>
      </c>
      <c r="PQ71" s="97">
        <f>Juniori!PQ26</f>
        <v>0</v>
      </c>
      <c r="PR71" s="97">
        <f>Juniori!PR26</f>
        <v>0</v>
      </c>
      <c r="PS71" s="97">
        <f>Juniori!PS26</f>
        <v>0</v>
      </c>
      <c r="PT71" s="97">
        <f>Juniori!PT26</f>
        <v>0</v>
      </c>
      <c r="PU71" s="97">
        <f>Juniori!PU26</f>
        <v>0</v>
      </c>
      <c r="PV71" s="97">
        <f>Juniori!PV26</f>
        <v>0</v>
      </c>
      <c r="PW71" s="97">
        <f>Juniori!PW26</f>
        <v>0</v>
      </c>
      <c r="PX71" s="97">
        <f>Juniori!PX26</f>
        <v>0</v>
      </c>
      <c r="PY71" s="97">
        <f>Juniori!PY26</f>
        <v>0</v>
      </c>
      <c r="PZ71" s="97">
        <f>Juniori!PZ26</f>
        <v>0</v>
      </c>
      <c r="QA71" s="97">
        <f>Juniori!QA26</f>
        <v>0</v>
      </c>
      <c r="QB71" s="97">
        <f>Juniori!QB26</f>
        <v>0</v>
      </c>
      <c r="QC71" s="97">
        <f>Juniori!QC26</f>
        <v>0</v>
      </c>
      <c r="QD71" s="97">
        <f>Juniori!QD26</f>
        <v>0</v>
      </c>
      <c r="QE71" s="97">
        <f>Juniori!QE26</f>
        <v>0</v>
      </c>
      <c r="QF71" s="97">
        <f>Juniori!QF26</f>
        <v>0</v>
      </c>
      <c r="QG71" s="97">
        <f>Juniori!QG26</f>
        <v>0</v>
      </c>
      <c r="QH71" s="97">
        <f>Juniori!QH26</f>
        <v>0</v>
      </c>
      <c r="QI71" s="97">
        <f>Juniori!QI26</f>
        <v>0</v>
      </c>
      <c r="QJ71" s="97">
        <f>Juniori!QJ26</f>
        <v>0</v>
      </c>
      <c r="QK71" s="97">
        <f>Juniori!QK26</f>
        <v>0</v>
      </c>
      <c r="QL71" s="97">
        <f>Juniori!QL26</f>
        <v>0</v>
      </c>
      <c r="QM71" s="97">
        <f>Juniori!QM26</f>
        <v>0</v>
      </c>
      <c r="QN71" s="97">
        <f>Juniori!QN26</f>
        <v>0</v>
      </c>
      <c r="QO71" s="97">
        <f>Juniori!QO26</f>
        <v>0</v>
      </c>
      <c r="QP71" s="97">
        <f>Juniori!QP26</f>
        <v>0</v>
      </c>
      <c r="QQ71" s="97">
        <f>Juniori!QQ26</f>
        <v>0</v>
      </c>
      <c r="QR71" s="97">
        <f>Juniori!QR26</f>
        <v>0</v>
      </c>
      <c r="QS71" s="97">
        <f>Juniori!QS26</f>
        <v>0</v>
      </c>
      <c r="QT71" s="97">
        <f>Juniori!QT26</f>
        <v>0</v>
      </c>
      <c r="QU71" s="97">
        <f>Juniori!QU26</f>
        <v>0</v>
      </c>
      <c r="QV71" s="97">
        <f>Juniori!QV26</f>
        <v>0</v>
      </c>
      <c r="QW71" s="97">
        <f>Juniori!QW26</f>
        <v>0</v>
      </c>
      <c r="QX71" s="97">
        <f>Juniori!QX26</f>
        <v>0</v>
      </c>
      <c r="QY71" s="97">
        <f>Juniori!QY26</f>
        <v>0</v>
      </c>
      <c r="QZ71" s="97">
        <f>Juniori!QZ26</f>
        <v>0</v>
      </c>
      <c r="RA71" s="97">
        <f>Juniori!RA26</f>
        <v>0</v>
      </c>
      <c r="RB71" s="97">
        <f>Juniori!RB26</f>
        <v>0</v>
      </c>
      <c r="RC71" s="97">
        <f>Juniori!RC26</f>
        <v>0</v>
      </c>
      <c r="RD71" s="97">
        <f>Juniori!RD26</f>
        <v>0</v>
      </c>
      <c r="RE71" s="97">
        <f>Juniori!RE26</f>
        <v>0</v>
      </c>
      <c r="RF71" s="97">
        <f>Juniori!RF26</f>
        <v>0</v>
      </c>
      <c r="RG71" s="97">
        <f>Juniori!RG26</f>
        <v>0</v>
      </c>
      <c r="RH71" s="97">
        <f>Juniori!RH26</f>
        <v>0</v>
      </c>
      <c r="RI71" s="97">
        <f>Juniori!RI26</f>
        <v>0</v>
      </c>
      <c r="RJ71" s="97">
        <f>Juniori!RJ26</f>
        <v>0</v>
      </c>
      <c r="RK71" s="97">
        <f>Juniori!RK26</f>
        <v>0</v>
      </c>
      <c r="RL71" s="97">
        <f>Juniori!RL26</f>
        <v>0</v>
      </c>
      <c r="RM71" s="97">
        <f>Juniori!RM26</f>
        <v>0</v>
      </c>
      <c r="RN71" s="97">
        <f>Juniori!RN26</f>
        <v>0</v>
      </c>
      <c r="RO71" s="97">
        <f>Juniori!RO26</f>
        <v>0</v>
      </c>
      <c r="RP71" s="97">
        <f>Juniori!RP26</f>
        <v>0</v>
      </c>
      <c r="RQ71" s="97">
        <f>Juniori!RQ26</f>
        <v>0</v>
      </c>
      <c r="RR71" s="97">
        <f>Juniori!RR26</f>
        <v>0</v>
      </c>
      <c r="RS71" s="97">
        <f>Juniori!RS26</f>
        <v>0</v>
      </c>
      <c r="RT71" s="97">
        <f>Juniori!RT26</f>
        <v>0</v>
      </c>
      <c r="RU71" s="97">
        <f>Juniori!RU26</f>
        <v>0</v>
      </c>
      <c r="RV71" s="97">
        <f>Juniori!RV26</f>
        <v>0</v>
      </c>
      <c r="RW71" s="97">
        <f>Juniori!RW26</f>
        <v>0</v>
      </c>
      <c r="RX71" s="97">
        <f>Juniori!RX26</f>
        <v>0</v>
      </c>
      <c r="RY71" s="97">
        <f>Juniori!RY26</f>
        <v>0</v>
      </c>
      <c r="RZ71" s="97">
        <f>Juniori!RZ26</f>
        <v>0</v>
      </c>
      <c r="SA71" s="97">
        <f>Juniori!SA26</f>
        <v>0</v>
      </c>
      <c r="SB71" s="97">
        <f>Juniori!SB26</f>
        <v>0</v>
      </c>
      <c r="SC71" s="97">
        <f>Juniori!SC26</f>
        <v>0</v>
      </c>
      <c r="SD71" s="97">
        <f>Juniori!SD26</f>
        <v>0</v>
      </c>
      <c r="SE71" s="97">
        <f>Juniori!SE26</f>
        <v>0</v>
      </c>
      <c r="SF71" s="97">
        <f>Juniori!SF26</f>
        <v>0</v>
      </c>
      <c r="SG71" s="97">
        <f>Juniori!SG26</f>
        <v>0</v>
      </c>
      <c r="SH71" s="97">
        <f>Juniori!SH26</f>
        <v>0</v>
      </c>
      <c r="SI71" s="97">
        <f>Juniori!SI26</f>
        <v>0</v>
      </c>
      <c r="SJ71" s="97">
        <f>Juniori!SJ26</f>
        <v>0</v>
      </c>
      <c r="SK71" s="97">
        <f>Juniori!SK26</f>
        <v>0</v>
      </c>
      <c r="SL71" s="97">
        <f>Juniori!SL26</f>
        <v>0</v>
      </c>
      <c r="SM71" s="97">
        <f>Juniori!SM26</f>
        <v>0</v>
      </c>
      <c r="SN71" s="97">
        <f>Juniori!SN26</f>
        <v>0</v>
      </c>
      <c r="SO71" s="97">
        <f>Juniori!SO26</f>
        <v>0</v>
      </c>
      <c r="SP71" s="97">
        <f>Juniori!SP26</f>
        <v>0</v>
      </c>
      <c r="SQ71" s="97">
        <f>Juniori!SQ26</f>
        <v>0</v>
      </c>
      <c r="SR71" s="97">
        <f>Juniori!SR26</f>
        <v>0</v>
      </c>
      <c r="SS71" s="97">
        <f>Juniori!SS26</f>
        <v>0</v>
      </c>
      <c r="ST71" s="97">
        <f>Juniori!ST26</f>
        <v>0</v>
      </c>
      <c r="SU71" s="97">
        <f>Juniori!SU26</f>
        <v>0</v>
      </c>
      <c r="SV71" s="97">
        <f>Juniori!SV26</f>
        <v>0</v>
      </c>
      <c r="SW71" s="97">
        <f>Juniori!SW26</f>
        <v>0</v>
      </c>
      <c r="SX71" s="97">
        <f>Juniori!SX26</f>
        <v>0</v>
      </c>
      <c r="SY71" s="97">
        <f>Juniori!SY26</f>
        <v>0</v>
      </c>
      <c r="SZ71" s="97">
        <f>Juniori!SZ26</f>
        <v>0</v>
      </c>
      <c r="TA71" s="97">
        <f>Juniori!TA26</f>
        <v>0</v>
      </c>
      <c r="TB71" s="97">
        <f>Juniori!TB26</f>
        <v>0</v>
      </c>
    </row>
    <row r="72" spans="1:522" s="1" customFormat="1" ht="18" customHeight="1" x14ac:dyDescent="0.2">
      <c r="A72" s="12"/>
      <c r="B72" s="11" t="s">
        <v>41</v>
      </c>
      <c r="C72" s="1">
        <v>9679</v>
      </c>
      <c r="D72" s="1">
        <v>2003</v>
      </c>
      <c r="E72" t="s">
        <v>68</v>
      </c>
      <c r="F72" s="1">
        <v>6761</v>
      </c>
      <c r="G72" s="1" t="s">
        <v>94</v>
      </c>
      <c r="H72" t="s">
        <v>19</v>
      </c>
      <c r="I72" s="1">
        <f>SUM(K72:TB72)</f>
        <v>0</v>
      </c>
      <c r="J72" s="12">
        <f>Tabuľka3[[#This Row],[Stĺpec9]]+I73+I74</f>
        <v>13</v>
      </c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  <c r="AA72" s="97"/>
      <c r="AB72" s="97"/>
      <c r="AC72" s="97"/>
      <c r="AD72" s="97"/>
      <c r="AE72" s="97"/>
      <c r="AF72" s="97"/>
      <c r="AG72" s="97"/>
      <c r="AH72" s="97"/>
      <c r="AI72" s="97"/>
      <c r="AJ72" s="97"/>
      <c r="AK72" s="97"/>
      <c r="AL72" s="97"/>
      <c r="AM72" s="97"/>
      <c r="AN72" s="97"/>
      <c r="AO72" s="97"/>
      <c r="AP72" s="97"/>
      <c r="AQ72" s="97"/>
      <c r="AR72" s="97"/>
      <c r="AS72" s="97"/>
      <c r="AT72" s="97"/>
      <c r="AU72" s="97"/>
      <c r="AV72" s="97"/>
      <c r="AW72" s="97"/>
      <c r="AX72" s="97"/>
      <c r="AY72" s="97"/>
      <c r="AZ72" s="97"/>
      <c r="BA72" s="97"/>
      <c r="BB72" s="97"/>
      <c r="BC72" s="97"/>
      <c r="BD72" s="97"/>
      <c r="BE72" s="97"/>
      <c r="BF72" s="97"/>
      <c r="BG72" s="97"/>
      <c r="BH72" s="97"/>
      <c r="BI72" s="97"/>
      <c r="BJ72" s="97"/>
      <c r="BK72" s="97"/>
      <c r="BL72" s="97"/>
      <c r="BM72" s="97"/>
      <c r="BN72" s="97"/>
      <c r="BO72" s="97"/>
      <c r="BP72" s="97"/>
      <c r="BQ72" s="97"/>
      <c r="BR72" s="97"/>
      <c r="BS72" s="97"/>
      <c r="BT72" s="97"/>
      <c r="BU72" s="97"/>
      <c r="BV72" s="97"/>
      <c r="BW72" s="97"/>
      <c r="BX72" s="97"/>
      <c r="BY72" s="97"/>
      <c r="BZ72" s="97"/>
      <c r="CA72" s="97"/>
      <c r="CB72" s="97"/>
      <c r="CC72" s="97"/>
      <c r="CD72" s="97"/>
      <c r="CE72" s="97"/>
      <c r="CF72" s="97"/>
      <c r="CG72" s="97"/>
      <c r="CH72" s="97"/>
      <c r="CI72" s="97"/>
      <c r="CJ72" s="97"/>
      <c r="CK72" s="97"/>
      <c r="CL72" s="97"/>
      <c r="CM72" s="97"/>
      <c r="CN72" s="97"/>
      <c r="CO72" s="97"/>
      <c r="CP72" s="97"/>
      <c r="CQ72" s="97"/>
      <c r="CR72" s="97"/>
      <c r="CS72" s="97"/>
      <c r="CT72" s="97"/>
      <c r="CU72" s="97"/>
      <c r="CV72" s="97"/>
      <c r="CW72" s="97"/>
      <c r="CX72" s="97"/>
      <c r="CY72" s="97"/>
      <c r="CZ72" s="97"/>
      <c r="DA72" s="97"/>
      <c r="DB72" s="97"/>
      <c r="DC72" s="97"/>
      <c r="DD72" s="97"/>
      <c r="DE72" s="97"/>
      <c r="DF72" s="97"/>
      <c r="DG72" s="97"/>
      <c r="DH72" s="97"/>
      <c r="DI72" s="97"/>
      <c r="DJ72" s="97"/>
      <c r="DK72" s="97"/>
      <c r="DL72" s="97"/>
      <c r="DM72" s="97"/>
      <c r="DN72" s="97"/>
      <c r="DO72" s="97"/>
      <c r="DP72" s="97"/>
      <c r="DQ72" s="97"/>
      <c r="DR72" s="97"/>
      <c r="DS72" s="97"/>
      <c r="DT72" s="97"/>
      <c r="DU72" s="97"/>
      <c r="DV72" s="97"/>
      <c r="DW72" s="97"/>
      <c r="DX72" s="97"/>
      <c r="DY72" s="97"/>
      <c r="DZ72" s="97"/>
      <c r="EA72" s="97"/>
      <c r="EB72" s="97"/>
      <c r="EC72" s="97"/>
      <c r="ED72" s="97"/>
      <c r="EE72" s="97"/>
      <c r="EF72" s="97"/>
      <c r="EG72" s="97"/>
      <c r="EH72" s="97"/>
      <c r="EI72" s="97"/>
      <c r="EJ72" s="97"/>
      <c r="EK72" s="97"/>
      <c r="EL72" s="97"/>
      <c r="EM72" s="97"/>
      <c r="EN72" s="97"/>
      <c r="EO72" s="97"/>
      <c r="EP72" s="97"/>
      <c r="EQ72" s="97"/>
      <c r="ER72" s="97"/>
      <c r="ES72" s="97"/>
      <c r="ET72" s="97"/>
      <c r="EU72" s="97"/>
      <c r="EV72" s="97"/>
      <c r="EW72" s="97"/>
      <c r="EX72" s="97"/>
      <c r="EY72" s="97"/>
      <c r="EZ72" s="97"/>
      <c r="FA72" s="97"/>
      <c r="FB72" s="97"/>
      <c r="FC72" s="97"/>
      <c r="FD72" s="97"/>
      <c r="FE72" s="97"/>
      <c r="FF72" s="97"/>
      <c r="FG72" s="97"/>
      <c r="FH72" s="97"/>
      <c r="FI72" s="97"/>
      <c r="FJ72" s="97"/>
      <c r="FK72" s="97"/>
      <c r="FL72" s="97"/>
      <c r="FM72" s="97"/>
      <c r="FN72" s="97"/>
      <c r="FO72" s="97"/>
      <c r="FP72" s="97"/>
      <c r="FQ72" s="97"/>
      <c r="FR72" s="97"/>
      <c r="FS72" s="97"/>
      <c r="FT72" s="97"/>
      <c r="FU72" s="97"/>
      <c r="FV72" s="97"/>
      <c r="FW72" s="97"/>
      <c r="FX72" s="97"/>
      <c r="FY72" s="97"/>
      <c r="FZ72" s="97"/>
      <c r="GA72" s="97"/>
      <c r="GB72" s="97"/>
      <c r="GC72" s="97"/>
      <c r="GD72" s="97"/>
      <c r="GE72" s="97"/>
      <c r="GF72" s="97"/>
      <c r="GG72" s="97"/>
      <c r="GH72" s="97"/>
      <c r="GI72" s="97"/>
      <c r="GJ72" s="97"/>
      <c r="GK72" s="97"/>
      <c r="GL72" s="97"/>
      <c r="GM72" s="97"/>
      <c r="GN72" s="97"/>
      <c r="GO72" s="97"/>
      <c r="GP72" s="97"/>
      <c r="GQ72" s="97"/>
      <c r="GR72" s="97"/>
      <c r="GS72" s="97"/>
      <c r="GT72" s="97"/>
      <c r="GU72" s="97"/>
      <c r="GV72" s="97"/>
      <c r="GW72" s="97"/>
      <c r="GX72" s="97"/>
      <c r="GY72" s="97"/>
      <c r="GZ72" s="97"/>
      <c r="HA72" s="97"/>
      <c r="HB72" s="97"/>
      <c r="HC72" s="97"/>
      <c r="HD72" s="97"/>
      <c r="HE72" s="97"/>
      <c r="HF72" s="97"/>
      <c r="HG72" s="97"/>
      <c r="HH72" s="97"/>
      <c r="HI72" s="97"/>
      <c r="HJ72" s="97"/>
      <c r="HK72" s="97"/>
      <c r="HL72" s="97"/>
      <c r="HM72" s="97"/>
      <c r="HN72" s="97"/>
      <c r="HO72" s="97"/>
      <c r="HP72" s="97"/>
      <c r="HQ72" s="97"/>
      <c r="HR72" s="97"/>
      <c r="HS72" s="97"/>
      <c r="HT72" s="97"/>
      <c r="HU72" s="97"/>
      <c r="HV72" s="97"/>
      <c r="HW72" s="97"/>
      <c r="HX72" s="97"/>
      <c r="HY72" s="97"/>
      <c r="HZ72" s="97"/>
      <c r="IA72" s="97"/>
      <c r="IB72" s="97"/>
      <c r="IC72" s="97"/>
      <c r="ID72" s="97"/>
      <c r="IE72" s="97"/>
      <c r="IF72" s="97"/>
      <c r="IG72" s="97"/>
      <c r="IH72" s="97"/>
      <c r="II72" s="97"/>
      <c r="IJ72" s="97"/>
      <c r="IK72" s="97"/>
      <c r="IL72" s="97"/>
      <c r="IM72" s="97"/>
      <c r="IN72" s="97"/>
      <c r="IO72" s="97"/>
      <c r="IP72" s="97"/>
      <c r="IQ72" s="97"/>
      <c r="IR72" s="97"/>
      <c r="IS72" s="97"/>
      <c r="IT72" s="97"/>
      <c r="IU72" s="97"/>
      <c r="IV72" s="97"/>
      <c r="IW72" s="97"/>
      <c r="IX72" s="97"/>
      <c r="IY72" s="97"/>
      <c r="IZ72" s="97"/>
      <c r="JA72" s="97"/>
      <c r="JB72" s="97"/>
      <c r="JC72" s="97"/>
      <c r="JD72" s="97"/>
      <c r="JE72" s="97"/>
      <c r="JF72" s="97"/>
      <c r="JG72" s="97"/>
      <c r="JH72" s="97"/>
      <c r="JI72" s="97"/>
      <c r="JJ72" s="97"/>
      <c r="JK72" s="97"/>
      <c r="JL72" s="97"/>
      <c r="JM72" s="97"/>
      <c r="JN72" s="97"/>
      <c r="JO72" s="97"/>
      <c r="JP72" s="97"/>
      <c r="JQ72" s="97"/>
      <c r="JR72" s="97"/>
      <c r="JS72" s="97"/>
      <c r="JT72" s="97"/>
      <c r="JU72" s="97"/>
      <c r="JV72" s="97"/>
      <c r="JW72" s="97"/>
      <c r="JX72" s="97"/>
      <c r="JY72" s="97"/>
      <c r="JZ72" s="97"/>
      <c r="KA72" s="97"/>
      <c r="KB72" s="97"/>
      <c r="KC72" s="97"/>
      <c r="KD72" s="97"/>
      <c r="KE72" s="97"/>
      <c r="KF72" s="97"/>
      <c r="KG72" s="97"/>
      <c r="KH72" s="97"/>
      <c r="KI72" s="97"/>
      <c r="KJ72" s="97"/>
      <c r="KK72" s="97"/>
      <c r="KL72" s="97"/>
      <c r="KM72" s="97"/>
      <c r="KN72" s="97"/>
      <c r="KO72" s="97"/>
      <c r="KP72" s="97"/>
      <c r="KQ72" s="97"/>
      <c r="KR72" s="97"/>
      <c r="KS72" s="97"/>
      <c r="KT72" s="97"/>
      <c r="KU72" s="97"/>
      <c r="KV72" s="97"/>
      <c r="KW72" s="97"/>
      <c r="KX72" s="97"/>
      <c r="KY72" s="97"/>
      <c r="KZ72" s="97"/>
      <c r="LA72" s="97"/>
      <c r="LB72" s="97"/>
      <c r="LC72" s="97"/>
      <c r="LD72" s="97"/>
      <c r="LE72" s="97"/>
      <c r="LF72" s="97"/>
      <c r="LG72" s="97"/>
      <c r="LH72" s="97"/>
      <c r="LI72" s="97"/>
      <c r="LJ72" s="97"/>
      <c r="LK72" s="97"/>
      <c r="LL72" s="97"/>
      <c r="LM72" s="97"/>
      <c r="LN72" s="97"/>
      <c r="LO72" s="97"/>
      <c r="LP72" s="97"/>
      <c r="LQ72" s="97"/>
      <c r="LR72" s="97"/>
      <c r="LS72" s="97"/>
      <c r="LT72" s="97"/>
      <c r="LU72" s="97"/>
      <c r="LV72" s="97"/>
      <c r="LW72" s="97"/>
      <c r="LX72" s="97"/>
      <c r="LY72" s="97"/>
      <c r="LZ72" s="97"/>
      <c r="MA72" s="97"/>
      <c r="MB72" s="97"/>
      <c r="MC72" s="97"/>
      <c r="MD72" s="97"/>
      <c r="ME72" s="97"/>
      <c r="MF72" s="97"/>
      <c r="MG72" s="97"/>
      <c r="MH72" s="97"/>
      <c r="MI72" s="97"/>
      <c r="MJ72" s="97"/>
      <c r="MK72" s="97"/>
      <c r="ML72" s="97"/>
      <c r="MM72" s="97"/>
      <c r="MN72" s="97"/>
      <c r="MO72" s="97"/>
      <c r="MP72" s="97"/>
      <c r="MQ72" s="97"/>
      <c r="MR72" s="97"/>
      <c r="MS72" s="97"/>
      <c r="MT72" s="97"/>
      <c r="MU72" s="97"/>
      <c r="MV72" s="97"/>
      <c r="MW72" s="97"/>
      <c r="MX72" s="97"/>
      <c r="MY72" s="97"/>
      <c r="MZ72" s="97"/>
      <c r="NA72" s="97"/>
      <c r="NB72" s="97"/>
      <c r="NC72" s="97"/>
      <c r="ND72" s="97"/>
      <c r="NE72" s="97"/>
      <c r="NF72" s="97"/>
      <c r="NG72" s="97"/>
      <c r="NH72" s="97"/>
      <c r="NI72" s="97"/>
      <c r="NJ72" s="97"/>
      <c r="NK72" s="97"/>
      <c r="NL72" s="97"/>
      <c r="NM72" s="97"/>
      <c r="NN72" s="97"/>
      <c r="NO72" s="97"/>
      <c r="NP72" s="97"/>
      <c r="NQ72" s="97"/>
      <c r="NR72" s="97"/>
      <c r="NS72" s="97"/>
      <c r="NT72" s="97"/>
      <c r="NU72" s="97"/>
      <c r="NV72" s="97"/>
      <c r="NW72" s="97"/>
      <c r="NX72" s="97"/>
      <c r="NY72" s="97"/>
      <c r="NZ72" s="97"/>
      <c r="OA72" s="97"/>
      <c r="OB72" s="97"/>
      <c r="OC72" s="97"/>
      <c r="OD72" s="97"/>
      <c r="OE72" s="97"/>
      <c r="OF72" s="97"/>
      <c r="OG72" s="97"/>
      <c r="OH72" s="97"/>
      <c r="OI72" s="97"/>
      <c r="OJ72" s="97"/>
      <c r="OK72" s="97"/>
      <c r="OL72" s="97"/>
      <c r="OM72" s="97"/>
      <c r="ON72" s="97"/>
      <c r="OO72" s="97"/>
      <c r="OP72" s="97"/>
      <c r="OQ72" s="97"/>
      <c r="OR72" s="97"/>
      <c r="OS72" s="97"/>
      <c r="OT72" s="97"/>
      <c r="OU72" s="97"/>
      <c r="OV72" s="97"/>
      <c r="OW72" s="97"/>
      <c r="OX72" s="97"/>
      <c r="OY72" s="97"/>
      <c r="OZ72" s="97"/>
      <c r="PA72" s="97"/>
      <c r="PB72" s="97"/>
      <c r="PC72" s="97"/>
      <c r="PD72" s="97"/>
      <c r="PE72" s="97"/>
      <c r="PF72" s="97"/>
      <c r="PG72" s="97"/>
      <c r="PH72" s="97"/>
      <c r="PI72" s="97"/>
      <c r="PJ72" s="97"/>
      <c r="PK72" s="97"/>
      <c r="PL72" s="97"/>
      <c r="PM72" s="97"/>
      <c r="PN72" s="97"/>
      <c r="PO72" s="97"/>
      <c r="PP72" s="97"/>
      <c r="PQ72" s="97"/>
      <c r="PR72" s="97"/>
      <c r="PS72" s="97"/>
      <c r="PT72" s="97"/>
      <c r="PU72" s="97"/>
      <c r="PV72" s="97"/>
      <c r="PW72" s="97"/>
      <c r="PX72" s="97"/>
      <c r="PY72" s="97"/>
      <c r="PZ72" s="97"/>
      <c r="QA72" s="97"/>
      <c r="QB72" s="97"/>
      <c r="QC72" s="97"/>
      <c r="QD72" s="97"/>
      <c r="QE72" s="97"/>
      <c r="QF72" s="97"/>
      <c r="QG72" s="97"/>
      <c r="QH72" s="97"/>
      <c r="QI72" s="97"/>
      <c r="QJ72" s="97"/>
      <c r="QK72" s="97"/>
      <c r="QL72" s="97"/>
      <c r="QM72" s="97"/>
      <c r="QN72" s="97"/>
      <c r="QO72" s="97"/>
      <c r="QP72" s="97"/>
      <c r="QQ72" s="97"/>
      <c r="QR72" s="97"/>
      <c r="QS72" s="97"/>
      <c r="QT72" s="97"/>
      <c r="QU72" s="97"/>
      <c r="QV72" s="97"/>
      <c r="QW72" s="97"/>
      <c r="QX72" s="97"/>
      <c r="QY72" s="97"/>
      <c r="QZ72" s="97"/>
      <c r="RA72" s="97"/>
      <c r="RB72" s="97"/>
      <c r="RC72" s="97"/>
      <c r="RD72" s="97"/>
      <c r="RE72" s="97"/>
      <c r="RF72" s="97"/>
      <c r="RG72" s="97"/>
      <c r="RH72" s="97"/>
      <c r="RI72" s="97"/>
      <c r="RJ72" s="97"/>
      <c r="RK72" s="97"/>
      <c r="RL72" s="97"/>
      <c r="RM72" s="97"/>
      <c r="RN72" s="97"/>
      <c r="RO72" s="97"/>
      <c r="RP72" s="97"/>
      <c r="RQ72" s="97"/>
      <c r="RR72" s="97"/>
      <c r="RS72" s="97"/>
      <c r="RT72" s="97"/>
      <c r="RU72" s="97"/>
      <c r="RV72" s="97"/>
      <c r="RW72" s="97"/>
      <c r="RX72" s="97"/>
      <c r="RY72" s="97"/>
      <c r="RZ72" s="97"/>
      <c r="SA72" s="97"/>
      <c r="SB72" s="97"/>
      <c r="SC72" s="97"/>
      <c r="SD72" s="97"/>
      <c r="SE72" s="97"/>
      <c r="SF72" s="97"/>
      <c r="SG72" s="97"/>
      <c r="SH72" s="97"/>
      <c r="SI72" s="97"/>
      <c r="SJ72" s="97"/>
      <c r="SK72" s="97"/>
      <c r="SL72" s="97"/>
      <c r="SM72" s="97"/>
      <c r="SN72" s="97"/>
      <c r="SO72" s="97"/>
      <c r="SP72" s="97"/>
      <c r="SQ72" s="97"/>
      <c r="SR72" s="97"/>
      <c r="SS72" s="97"/>
      <c r="ST72" s="97"/>
      <c r="SU72" s="97"/>
      <c r="SV72" s="97"/>
      <c r="SW72" s="97"/>
      <c r="SX72" s="97"/>
      <c r="SY72" s="97"/>
      <c r="SZ72" s="97"/>
      <c r="TA72" s="97"/>
      <c r="TB72" s="97"/>
    </row>
    <row r="73" spans="1:522" s="1" customFormat="1" ht="18" customHeight="1" x14ac:dyDescent="0.2">
      <c r="A73" s="12"/>
      <c r="B73" s="11"/>
      <c r="E73" t="s">
        <v>84</v>
      </c>
      <c r="F73" s="1">
        <v>8604</v>
      </c>
      <c r="G73" s="1" t="s">
        <v>99</v>
      </c>
      <c r="H73"/>
      <c r="I73" s="1">
        <f>SUM(K73:TB73)</f>
        <v>0</v>
      </c>
      <c r="J73" s="12"/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  <c r="AA73" s="97"/>
      <c r="AB73" s="97"/>
      <c r="AC73" s="97"/>
      <c r="AD73" s="97"/>
      <c r="AE73" s="97"/>
      <c r="AF73" s="97"/>
      <c r="AG73" s="97"/>
      <c r="AH73" s="97"/>
      <c r="AI73" s="97"/>
      <c r="AJ73" s="97"/>
      <c r="AK73" s="97"/>
      <c r="AL73" s="97"/>
      <c r="AM73" s="97"/>
      <c r="AN73" s="97"/>
      <c r="AO73" s="97"/>
      <c r="AP73" s="97"/>
      <c r="AQ73" s="97"/>
      <c r="AR73" s="97"/>
      <c r="AS73" s="97"/>
      <c r="AT73" s="97"/>
      <c r="AU73" s="97"/>
      <c r="AV73" s="97"/>
      <c r="AW73" s="97"/>
      <c r="AX73" s="97"/>
      <c r="AY73" s="97"/>
      <c r="AZ73" s="97"/>
      <c r="BA73" s="97"/>
      <c r="BB73" s="97"/>
      <c r="BC73" s="97"/>
      <c r="BD73" s="97"/>
      <c r="BE73" s="97"/>
      <c r="BF73" s="97"/>
      <c r="BG73" s="97"/>
      <c r="BH73" s="97"/>
      <c r="BI73" s="97"/>
      <c r="BJ73" s="97"/>
      <c r="BK73" s="97"/>
      <c r="BL73" s="97"/>
      <c r="BM73" s="97"/>
      <c r="BN73" s="97"/>
      <c r="BO73" s="97"/>
      <c r="BP73" s="97"/>
      <c r="BQ73" s="97"/>
      <c r="BR73" s="97"/>
      <c r="BS73" s="97"/>
      <c r="BT73" s="97"/>
      <c r="BU73" s="97"/>
      <c r="BV73" s="97"/>
      <c r="BW73" s="97"/>
      <c r="BX73" s="97"/>
      <c r="BY73" s="97"/>
      <c r="BZ73" s="97"/>
      <c r="CA73" s="97"/>
      <c r="CB73" s="97"/>
      <c r="CC73" s="97"/>
      <c r="CD73" s="97"/>
      <c r="CE73" s="97"/>
      <c r="CF73" s="97"/>
      <c r="CG73" s="97"/>
      <c r="CH73" s="97"/>
      <c r="CI73" s="97"/>
      <c r="CJ73" s="97"/>
      <c r="CK73" s="97"/>
      <c r="CL73" s="97"/>
      <c r="CM73" s="97"/>
      <c r="CN73" s="97"/>
      <c r="CO73" s="97"/>
      <c r="CP73" s="97"/>
      <c r="CQ73" s="97"/>
      <c r="CR73" s="97"/>
      <c r="CS73" s="97"/>
      <c r="CT73" s="97"/>
      <c r="CU73" s="97"/>
      <c r="CV73" s="97"/>
      <c r="CW73" s="97"/>
      <c r="CX73" s="97"/>
      <c r="CY73" s="97"/>
      <c r="CZ73" s="97"/>
      <c r="DA73" s="97"/>
      <c r="DB73" s="97"/>
      <c r="DC73" s="97"/>
      <c r="DD73" s="97"/>
      <c r="DE73" s="97"/>
      <c r="DF73" s="97"/>
      <c r="DG73" s="97"/>
      <c r="DH73" s="97"/>
      <c r="DI73" s="97"/>
      <c r="DJ73" s="97"/>
      <c r="DK73" s="97"/>
      <c r="DL73" s="97"/>
      <c r="DM73" s="97"/>
      <c r="DN73" s="97"/>
      <c r="DO73" s="97"/>
      <c r="DP73" s="97"/>
      <c r="DQ73" s="97"/>
      <c r="DR73" s="97"/>
      <c r="DS73" s="97"/>
      <c r="DT73" s="97"/>
      <c r="DU73" s="97"/>
      <c r="DV73" s="97"/>
      <c r="DW73" s="97"/>
      <c r="DX73" s="97"/>
      <c r="DY73" s="97"/>
      <c r="DZ73" s="97"/>
      <c r="EA73" s="97"/>
      <c r="EB73" s="97"/>
      <c r="EC73" s="97"/>
      <c r="ED73" s="97"/>
      <c r="EE73" s="97"/>
      <c r="EF73" s="97"/>
      <c r="EG73" s="97"/>
      <c r="EH73" s="97"/>
      <c r="EI73" s="97"/>
      <c r="EJ73" s="97"/>
      <c r="EK73" s="97"/>
      <c r="EL73" s="97"/>
      <c r="EM73" s="97"/>
      <c r="EN73" s="97"/>
      <c r="EO73" s="97"/>
      <c r="EP73" s="97"/>
      <c r="EQ73" s="97"/>
      <c r="ER73" s="97"/>
      <c r="ES73" s="97"/>
      <c r="ET73" s="97"/>
      <c r="EU73" s="97"/>
      <c r="EV73" s="97"/>
      <c r="EW73" s="97"/>
      <c r="EX73" s="97"/>
      <c r="EY73" s="97"/>
      <c r="EZ73" s="97"/>
      <c r="FA73" s="97"/>
      <c r="FB73" s="97"/>
      <c r="FC73" s="97"/>
      <c r="FD73" s="97"/>
      <c r="FE73" s="97"/>
      <c r="FF73" s="97"/>
      <c r="FG73" s="97"/>
      <c r="FH73" s="97"/>
      <c r="FI73" s="97"/>
      <c r="FJ73" s="97"/>
      <c r="FK73" s="97"/>
      <c r="FL73" s="97"/>
      <c r="FM73" s="97"/>
      <c r="FN73" s="97"/>
      <c r="FO73" s="97"/>
      <c r="FP73" s="97"/>
      <c r="FQ73" s="97"/>
      <c r="FR73" s="97"/>
      <c r="FS73" s="97"/>
      <c r="FT73" s="97"/>
      <c r="FU73" s="97"/>
      <c r="FV73" s="97"/>
      <c r="FW73" s="97"/>
      <c r="FX73" s="97"/>
      <c r="FY73" s="97"/>
      <c r="FZ73" s="97"/>
      <c r="GA73" s="97"/>
      <c r="GB73" s="97"/>
      <c r="GC73" s="97"/>
      <c r="GD73" s="97"/>
      <c r="GE73" s="97"/>
      <c r="GF73" s="97"/>
      <c r="GG73" s="97"/>
      <c r="GH73" s="97"/>
      <c r="GI73" s="97"/>
      <c r="GJ73" s="97"/>
      <c r="GK73" s="97"/>
      <c r="GL73" s="97"/>
      <c r="GM73" s="97"/>
      <c r="GN73" s="97"/>
      <c r="GO73" s="97"/>
      <c r="GP73" s="97"/>
      <c r="GQ73" s="97"/>
      <c r="GR73" s="97"/>
      <c r="GS73" s="97"/>
      <c r="GT73" s="97"/>
      <c r="GU73" s="97"/>
      <c r="GV73" s="97"/>
      <c r="GW73" s="97"/>
      <c r="GX73" s="97"/>
      <c r="GY73" s="97"/>
      <c r="GZ73" s="97"/>
      <c r="HA73" s="97"/>
      <c r="HB73" s="97"/>
      <c r="HC73" s="97"/>
      <c r="HD73" s="97"/>
      <c r="HE73" s="97"/>
      <c r="HF73" s="97"/>
      <c r="HG73" s="97"/>
      <c r="HH73" s="97"/>
      <c r="HI73" s="97"/>
      <c r="HJ73" s="97"/>
      <c r="HK73" s="97"/>
      <c r="HL73" s="97"/>
      <c r="HM73" s="97"/>
      <c r="HN73" s="97"/>
      <c r="HO73" s="97"/>
      <c r="HP73" s="97"/>
      <c r="HQ73" s="97"/>
      <c r="HR73" s="97"/>
      <c r="HS73" s="97"/>
      <c r="HT73" s="97"/>
      <c r="HU73" s="97"/>
      <c r="HV73" s="97"/>
      <c r="HW73" s="97"/>
      <c r="HX73" s="97"/>
      <c r="HY73" s="97"/>
      <c r="HZ73" s="97"/>
      <c r="IA73" s="97"/>
      <c r="IB73" s="97"/>
      <c r="IC73" s="97"/>
      <c r="ID73" s="97"/>
      <c r="IE73" s="97"/>
      <c r="IF73" s="97"/>
      <c r="IG73" s="97"/>
      <c r="IH73" s="97"/>
      <c r="II73" s="97"/>
      <c r="IJ73" s="97"/>
      <c r="IK73" s="97"/>
      <c r="IL73" s="97"/>
      <c r="IM73" s="97"/>
      <c r="IN73" s="97"/>
      <c r="IO73" s="97"/>
      <c r="IP73" s="97"/>
      <c r="IQ73" s="97"/>
      <c r="IR73" s="97"/>
      <c r="IS73" s="97"/>
      <c r="IT73" s="97"/>
      <c r="IU73" s="97"/>
      <c r="IV73" s="97"/>
      <c r="IW73" s="97"/>
      <c r="IX73" s="97"/>
      <c r="IY73" s="97"/>
      <c r="IZ73" s="97"/>
      <c r="JA73" s="97"/>
      <c r="JB73" s="97"/>
      <c r="JC73" s="97"/>
      <c r="JD73" s="97"/>
      <c r="JE73" s="97"/>
      <c r="JF73" s="97"/>
      <c r="JG73" s="97"/>
      <c r="JH73" s="97"/>
      <c r="JI73" s="97"/>
      <c r="JJ73" s="97"/>
      <c r="JK73" s="97"/>
      <c r="JL73" s="97"/>
      <c r="JM73" s="97"/>
      <c r="JN73" s="97"/>
      <c r="JO73" s="97"/>
      <c r="JP73" s="97"/>
      <c r="JQ73" s="97"/>
      <c r="JR73" s="97"/>
      <c r="JS73" s="97"/>
      <c r="JT73" s="97"/>
      <c r="JU73" s="97"/>
      <c r="JV73" s="97"/>
      <c r="JW73" s="97"/>
      <c r="JX73" s="97"/>
      <c r="JY73" s="97"/>
      <c r="JZ73" s="97"/>
      <c r="KA73" s="97"/>
      <c r="KB73" s="97"/>
      <c r="KC73" s="97"/>
      <c r="KD73" s="97"/>
      <c r="KE73" s="97"/>
      <c r="KF73" s="97"/>
      <c r="KG73" s="97"/>
      <c r="KH73" s="97"/>
      <c r="KI73" s="97"/>
      <c r="KJ73" s="97"/>
      <c r="KK73" s="97"/>
      <c r="KL73" s="97"/>
      <c r="KM73" s="97"/>
      <c r="KN73" s="97"/>
      <c r="KO73" s="97"/>
      <c r="KP73" s="97"/>
      <c r="KQ73" s="97"/>
      <c r="KR73" s="97"/>
      <c r="KS73" s="97"/>
      <c r="KT73" s="97"/>
      <c r="KU73" s="97"/>
      <c r="KV73" s="97"/>
      <c r="KW73" s="97"/>
      <c r="KX73" s="97"/>
      <c r="KY73" s="97"/>
      <c r="KZ73" s="97"/>
      <c r="LA73" s="97"/>
      <c r="LB73" s="97"/>
      <c r="LC73" s="97"/>
      <c r="LD73" s="97"/>
      <c r="LE73" s="97"/>
      <c r="LF73" s="97"/>
      <c r="LG73" s="97"/>
      <c r="LH73" s="97"/>
      <c r="LI73" s="97"/>
      <c r="LJ73" s="97"/>
      <c r="LK73" s="97"/>
      <c r="LL73" s="97"/>
      <c r="LM73" s="97"/>
      <c r="LN73" s="97"/>
      <c r="LO73" s="97"/>
      <c r="LP73" s="97"/>
      <c r="LQ73" s="97"/>
      <c r="LR73" s="97"/>
      <c r="LS73" s="97"/>
      <c r="LT73" s="97"/>
      <c r="LU73" s="97"/>
      <c r="LV73" s="97"/>
      <c r="LW73" s="97"/>
      <c r="LX73" s="97"/>
      <c r="LY73" s="97"/>
      <c r="LZ73" s="97"/>
      <c r="MA73" s="97"/>
      <c r="MB73" s="97"/>
      <c r="MC73" s="97"/>
      <c r="MD73" s="97"/>
      <c r="ME73" s="97"/>
      <c r="MF73" s="97"/>
      <c r="MG73" s="97"/>
      <c r="MH73" s="97"/>
      <c r="MI73" s="97"/>
      <c r="MJ73" s="97"/>
      <c r="MK73" s="97"/>
      <c r="ML73" s="97"/>
      <c r="MM73" s="97"/>
      <c r="MN73" s="97"/>
      <c r="MO73" s="97"/>
      <c r="MP73" s="97"/>
      <c r="MQ73" s="97"/>
      <c r="MR73" s="97"/>
      <c r="MS73" s="97"/>
      <c r="MT73" s="97"/>
      <c r="MU73" s="97"/>
      <c r="MV73" s="97"/>
      <c r="MW73" s="97"/>
      <c r="MX73" s="97"/>
      <c r="MY73" s="97"/>
      <c r="MZ73" s="97"/>
      <c r="NA73" s="97"/>
      <c r="NB73" s="97"/>
      <c r="NC73" s="97"/>
      <c r="ND73" s="97"/>
      <c r="NE73" s="97"/>
      <c r="NF73" s="97"/>
      <c r="NG73" s="97"/>
      <c r="NH73" s="97"/>
      <c r="NI73" s="97"/>
      <c r="NJ73" s="97"/>
      <c r="NK73" s="97"/>
      <c r="NL73" s="97"/>
      <c r="NM73" s="97"/>
      <c r="NN73" s="97"/>
      <c r="NO73" s="97"/>
      <c r="NP73" s="97"/>
      <c r="NQ73" s="97"/>
      <c r="NR73" s="97"/>
      <c r="NS73" s="97"/>
      <c r="NT73" s="97"/>
      <c r="NU73" s="97"/>
      <c r="NV73" s="97"/>
      <c r="NW73" s="97"/>
      <c r="NX73" s="97"/>
      <c r="NY73" s="97"/>
      <c r="NZ73" s="97"/>
      <c r="OA73" s="97"/>
      <c r="OB73" s="97"/>
      <c r="OC73" s="97"/>
      <c r="OD73" s="97"/>
      <c r="OE73" s="97"/>
      <c r="OF73" s="97"/>
      <c r="OG73" s="97"/>
      <c r="OH73" s="97"/>
      <c r="OI73" s="97"/>
      <c r="OJ73" s="97"/>
      <c r="OK73" s="97"/>
      <c r="OL73" s="97"/>
      <c r="OM73" s="97"/>
      <c r="ON73" s="97"/>
      <c r="OO73" s="97"/>
      <c r="OP73" s="97"/>
      <c r="OQ73" s="97"/>
      <c r="OR73" s="97"/>
      <c r="OS73" s="97"/>
      <c r="OT73" s="97"/>
      <c r="OU73" s="97"/>
      <c r="OV73" s="97"/>
      <c r="OW73" s="97"/>
      <c r="OX73" s="97"/>
      <c r="OY73" s="97"/>
      <c r="OZ73" s="97"/>
      <c r="PA73" s="97"/>
      <c r="PB73" s="97"/>
      <c r="PC73" s="97"/>
      <c r="PD73" s="97"/>
      <c r="PE73" s="97"/>
      <c r="PF73" s="97"/>
      <c r="PG73" s="97"/>
      <c r="PH73" s="97"/>
      <c r="PI73" s="97"/>
      <c r="PJ73" s="97"/>
      <c r="PK73" s="97"/>
      <c r="PL73" s="97"/>
      <c r="PM73" s="97"/>
      <c r="PN73" s="97"/>
      <c r="PO73" s="97"/>
      <c r="PP73" s="97"/>
      <c r="PQ73" s="97"/>
      <c r="PR73" s="97"/>
      <c r="PS73" s="97"/>
      <c r="PT73" s="97"/>
      <c r="PU73" s="97"/>
      <c r="PV73" s="97"/>
      <c r="PW73" s="97"/>
      <c r="PX73" s="97"/>
      <c r="PY73" s="97"/>
      <c r="PZ73" s="97"/>
      <c r="QA73" s="97"/>
      <c r="QB73" s="97"/>
      <c r="QC73" s="97"/>
      <c r="QD73" s="97"/>
      <c r="QE73" s="97"/>
      <c r="QF73" s="97"/>
      <c r="QG73" s="97"/>
      <c r="QH73" s="97"/>
      <c r="QI73" s="97"/>
      <c r="QJ73" s="97"/>
      <c r="QK73" s="97"/>
      <c r="QL73" s="97"/>
      <c r="QM73" s="97"/>
      <c r="QN73" s="97"/>
      <c r="QO73" s="97"/>
      <c r="QP73" s="97"/>
      <c r="QQ73" s="97"/>
      <c r="QR73" s="97"/>
      <c r="QS73" s="97"/>
      <c r="QT73" s="97"/>
      <c r="QU73" s="97"/>
      <c r="QV73" s="97"/>
      <c r="QW73" s="97"/>
      <c r="QX73" s="97"/>
      <c r="QY73" s="97"/>
      <c r="QZ73" s="97"/>
      <c r="RA73" s="97"/>
      <c r="RB73" s="97"/>
      <c r="RC73" s="97"/>
      <c r="RD73" s="97"/>
      <c r="RE73" s="97"/>
      <c r="RF73" s="97"/>
      <c r="RG73" s="97"/>
      <c r="RH73" s="97"/>
      <c r="RI73" s="97"/>
      <c r="RJ73" s="97"/>
      <c r="RK73" s="97"/>
      <c r="RL73" s="97"/>
      <c r="RM73" s="97"/>
      <c r="RN73" s="97"/>
      <c r="RO73" s="97"/>
      <c r="RP73" s="97"/>
      <c r="RQ73" s="97"/>
      <c r="RR73" s="97"/>
      <c r="RS73" s="97"/>
      <c r="RT73" s="97"/>
      <c r="RU73" s="97"/>
      <c r="RV73" s="97"/>
      <c r="RW73" s="97"/>
      <c r="RX73" s="97"/>
      <c r="RY73" s="97"/>
      <c r="RZ73" s="97"/>
      <c r="SA73" s="97"/>
      <c r="SB73" s="97"/>
      <c r="SC73" s="97"/>
      <c r="SD73" s="97"/>
      <c r="SE73" s="97"/>
      <c r="SF73" s="97"/>
      <c r="SG73" s="97"/>
      <c r="SH73" s="97"/>
      <c r="SI73" s="97"/>
      <c r="SJ73" s="97"/>
      <c r="SK73" s="97"/>
      <c r="SL73" s="97"/>
      <c r="SM73" s="97"/>
      <c r="SN73" s="97"/>
      <c r="SO73" s="97"/>
      <c r="SP73" s="97"/>
      <c r="SQ73" s="97"/>
      <c r="SR73" s="97"/>
      <c r="SS73" s="97"/>
      <c r="ST73" s="97"/>
      <c r="SU73" s="97"/>
      <c r="SV73" s="97"/>
      <c r="SW73" s="97"/>
      <c r="SX73" s="97"/>
      <c r="SY73" s="97"/>
      <c r="SZ73" s="97"/>
      <c r="TA73" s="97"/>
      <c r="TB73" s="97"/>
    </row>
    <row r="74" spans="1:522" s="1" customFormat="1" ht="18" customHeight="1" x14ac:dyDescent="0.2">
      <c r="A74" s="12"/>
      <c r="B74" s="11"/>
      <c r="E74" t="s">
        <v>162</v>
      </c>
      <c r="F74" s="1">
        <v>9424</v>
      </c>
      <c r="G74" s="1" t="s">
        <v>99</v>
      </c>
      <c r="H74" t="s">
        <v>116</v>
      </c>
      <c r="I74" s="1">
        <f>SUM(K74:TB74)</f>
        <v>13</v>
      </c>
      <c r="J74" s="12"/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  <c r="AA74" s="97"/>
      <c r="AB74" s="97"/>
      <c r="AC74" s="97"/>
      <c r="AD74" s="97"/>
      <c r="AE74" s="97"/>
      <c r="AF74" s="97"/>
      <c r="AG74" s="97"/>
      <c r="AH74" s="97"/>
      <c r="AI74" s="97"/>
      <c r="AJ74" s="97"/>
      <c r="AK74" s="97"/>
      <c r="AL74" s="97"/>
      <c r="AM74" s="97"/>
      <c r="AN74" s="97"/>
      <c r="AO74" s="97"/>
      <c r="AP74" s="97"/>
      <c r="AQ74" s="97"/>
      <c r="AR74" s="97"/>
      <c r="AS74" s="97"/>
      <c r="AT74" s="97"/>
      <c r="AU74" s="97"/>
      <c r="AV74" s="97"/>
      <c r="AW74" s="97"/>
      <c r="AX74" s="97"/>
      <c r="AY74" s="97"/>
      <c r="AZ74" s="97"/>
      <c r="BA74" s="97"/>
      <c r="BB74" s="97"/>
      <c r="BC74" s="97"/>
      <c r="BD74" s="97"/>
      <c r="BE74" s="97"/>
      <c r="BF74" s="97"/>
      <c r="BG74" s="97"/>
      <c r="BH74" s="97"/>
      <c r="BI74" s="97"/>
      <c r="BJ74" s="97"/>
      <c r="BK74" s="97"/>
      <c r="BL74" s="97"/>
      <c r="BM74" s="97"/>
      <c r="BN74" s="97"/>
      <c r="BO74" s="97"/>
      <c r="BP74" s="97"/>
      <c r="BQ74" s="97"/>
      <c r="BR74" s="97"/>
      <c r="BS74" s="97"/>
      <c r="BT74" s="97"/>
      <c r="BU74" s="97"/>
      <c r="BV74" s="97"/>
      <c r="BW74" s="97"/>
      <c r="BX74" s="97"/>
      <c r="BY74" s="97"/>
      <c r="BZ74" s="97"/>
      <c r="CA74" s="97"/>
      <c r="CB74" s="97"/>
      <c r="CC74" s="97"/>
      <c r="CD74" s="97"/>
      <c r="CE74" s="97"/>
      <c r="CF74" s="97"/>
      <c r="CG74" s="97"/>
      <c r="CH74" s="97"/>
      <c r="CI74" s="97"/>
      <c r="CJ74" s="97"/>
      <c r="CK74" s="97"/>
      <c r="CL74" s="97"/>
      <c r="CM74" s="97"/>
      <c r="CN74" s="97"/>
      <c r="CO74" s="97"/>
      <c r="CP74" s="97"/>
      <c r="CQ74" s="97"/>
      <c r="CR74" s="97"/>
      <c r="CS74" s="97"/>
      <c r="CT74" s="97"/>
      <c r="CU74" s="97"/>
      <c r="CV74" s="97">
        <f>3+3</f>
        <v>6</v>
      </c>
      <c r="CW74" s="97">
        <f>1+1</f>
        <v>2</v>
      </c>
      <c r="CX74" s="97"/>
      <c r="CY74" s="97"/>
      <c r="CZ74" s="97"/>
      <c r="DA74" s="97"/>
      <c r="DB74" s="97"/>
      <c r="DC74" s="97"/>
      <c r="DD74" s="97"/>
      <c r="DE74" s="97"/>
      <c r="DF74" s="97"/>
      <c r="DG74" s="97"/>
      <c r="DH74" s="97"/>
      <c r="DI74" s="97"/>
      <c r="DJ74" s="97"/>
      <c r="DK74" s="97"/>
      <c r="DL74" s="97"/>
      <c r="DM74" s="97"/>
      <c r="DN74" s="97"/>
      <c r="DO74" s="97"/>
      <c r="DP74" s="97"/>
      <c r="DQ74" s="97"/>
      <c r="DR74" s="97"/>
      <c r="DS74" s="97"/>
      <c r="DT74" s="97"/>
      <c r="DU74" s="97"/>
      <c r="DV74" s="97"/>
      <c r="DW74" s="97"/>
      <c r="DX74" s="97"/>
      <c r="DY74" s="97"/>
      <c r="DZ74" s="97"/>
      <c r="EA74" s="97"/>
      <c r="EB74" s="97"/>
      <c r="EC74" s="97"/>
      <c r="ED74" s="97"/>
      <c r="EE74" s="97"/>
      <c r="EF74" s="97"/>
      <c r="EG74" s="97"/>
      <c r="EH74" s="97"/>
      <c r="EI74" s="97"/>
      <c r="EJ74" s="97"/>
      <c r="EK74" s="97"/>
      <c r="EL74" s="97"/>
      <c r="EM74" s="97"/>
      <c r="EN74" s="97"/>
      <c r="EO74" s="97"/>
      <c r="EP74" s="97"/>
      <c r="EQ74" s="97"/>
      <c r="ER74" s="97"/>
      <c r="ES74" s="97"/>
      <c r="ET74" s="97"/>
      <c r="EU74" s="97"/>
      <c r="EV74" s="97"/>
      <c r="EW74" s="97"/>
      <c r="EX74" s="97"/>
      <c r="EY74" s="97"/>
      <c r="EZ74" s="97"/>
      <c r="FA74" s="97"/>
      <c r="FB74" s="97"/>
      <c r="FC74" s="97"/>
      <c r="FD74" s="97"/>
      <c r="FE74" s="97"/>
      <c r="FF74" s="97"/>
      <c r="FG74" s="97"/>
      <c r="FH74" s="97"/>
      <c r="FI74" s="97"/>
      <c r="FJ74" s="97"/>
      <c r="FK74" s="97"/>
      <c r="FL74" s="97"/>
      <c r="FM74" s="97"/>
      <c r="FN74" s="97"/>
      <c r="FO74" s="97"/>
      <c r="FP74" s="97"/>
      <c r="FQ74" s="97"/>
      <c r="FR74" s="97"/>
      <c r="FS74" s="97"/>
      <c r="FT74" s="97"/>
      <c r="FU74" s="97"/>
      <c r="FV74" s="97"/>
      <c r="FW74" s="97"/>
      <c r="FX74" s="97"/>
      <c r="FY74" s="97"/>
      <c r="FZ74" s="97"/>
      <c r="GA74" s="97"/>
      <c r="GB74" s="97"/>
      <c r="GC74" s="97"/>
      <c r="GD74" s="97"/>
      <c r="GE74" s="97"/>
      <c r="GF74" s="97"/>
      <c r="GG74" s="97"/>
      <c r="GH74" s="97"/>
      <c r="GI74" s="97"/>
      <c r="GJ74" s="97"/>
      <c r="GK74" s="97"/>
      <c r="GL74" s="97"/>
      <c r="GM74" s="97"/>
      <c r="GN74" s="97"/>
      <c r="GO74" s="97"/>
      <c r="GP74" s="97"/>
      <c r="GQ74" s="97"/>
      <c r="GR74" s="97"/>
      <c r="GS74" s="97"/>
      <c r="GT74" s="97"/>
      <c r="GU74" s="97"/>
      <c r="GV74" s="97"/>
      <c r="GW74" s="97"/>
      <c r="GX74" s="97"/>
      <c r="GY74" s="97"/>
      <c r="GZ74" s="97"/>
      <c r="HA74" s="97"/>
      <c r="HB74" s="97"/>
      <c r="HC74" s="97"/>
      <c r="HD74" s="97"/>
      <c r="HE74" s="97"/>
      <c r="HF74" s="97"/>
      <c r="HG74" s="97"/>
      <c r="HH74" s="97"/>
      <c r="HI74" s="97"/>
      <c r="HJ74" s="97"/>
      <c r="HK74" s="97"/>
      <c r="HL74" s="97"/>
      <c r="HM74" s="97"/>
      <c r="HN74" s="97"/>
      <c r="HO74" s="97"/>
      <c r="HP74" s="97"/>
      <c r="HQ74" s="97"/>
      <c r="HR74" s="97"/>
      <c r="HS74" s="97"/>
      <c r="HT74" s="97"/>
      <c r="HU74" s="97"/>
      <c r="HV74" s="97"/>
      <c r="HW74" s="97"/>
      <c r="HX74" s="97"/>
      <c r="HY74" s="97"/>
      <c r="HZ74" s="97"/>
      <c r="IA74" s="97"/>
      <c r="IB74" s="97"/>
      <c r="IC74" s="97"/>
      <c r="ID74" s="97"/>
      <c r="IE74" s="97"/>
      <c r="IF74" s="97"/>
      <c r="IG74" s="97"/>
      <c r="IH74" s="97"/>
      <c r="II74" s="97"/>
      <c r="IJ74" s="97">
        <f>3+2</f>
        <v>5</v>
      </c>
      <c r="IK74" s="97" t="s">
        <v>519</v>
      </c>
      <c r="IL74" s="97"/>
      <c r="IM74" s="97"/>
      <c r="IN74" s="97"/>
      <c r="IO74" s="97"/>
      <c r="IP74" s="97"/>
      <c r="IQ74" s="97"/>
      <c r="IR74" s="97"/>
      <c r="IS74" s="97"/>
      <c r="IT74" s="97"/>
      <c r="IU74" s="97"/>
      <c r="IV74" s="97"/>
      <c r="IW74" s="97"/>
      <c r="IX74" s="97"/>
      <c r="IY74" s="97"/>
      <c r="IZ74" s="97"/>
      <c r="JA74" s="97"/>
      <c r="JB74" s="97"/>
      <c r="JC74" s="97"/>
      <c r="JD74" s="97"/>
      <c r="JE74" s="97"/>
      <c r="JF74" s="97"/>
      <c r="JG74" s="97"/>
      <c r="JH74" s="97"/>
      <c r="JI74" s="97"/>
      <c r="JJ74" s="97"/>
      <c r="JK74" s="97"/>
      <c r="JL74" s="97"/>
      <c r="JM74" s="97"/>
      <c r="JN74" s="97"/>
      <c r="JO74" s="97"/>
      <c r="JP74" s="97"/>
      <c r="JQ74" s="97"/>
      <c r="JR74" s="97"/>
      <c r="JS74" s="97"/>
      <c r="JT74" s="97"/>
      <c r="JU74" s="97"/>
      <c r="JV74" s="97"/>
      <c r="JW74" s="97"/>
      <c r="JX74" s="97"/>
      <c r="JY74" s="97"/>
      <c r="JZ74" s="97"/>
      <c r="KA74" s="97"/>
      <c r="KB74" s="97"/>
      <c r="KC74" s="97"/>
      <c r="KD74" s="97"/>
      <c r="KE74" s="97"/>
      <c r="KF74" s="97"/>
      <c r="KG74" s="97"/>
      <c r="KH74" s="97"/>
      <c r="KI74" s="97"/>
      <c r="KJ74" s="97"/>
      <c r="KK74" s="97"/>
      <c r="KL74" s="97"/>
      <c r="KM74" s="97"/>
      <c r="KN74" s="97"/>
      <c r="KO74" s="97"/>
      <c r="KP74" s="97"/>
      <c r="KQ74" s="97"/>
      <c r="KR74" s="97"/>
      <c r="KS74" s="97"/>
      <c r="KT74" s="97"/>
      <c r="KU74" s="97"/>
      <c r="KV74" s="97"/>
      <c r="KW74" s="97"/>
      <c r="KX74" s="97"/>
      <c r="KY74" s="97"/>
      <c r="KZ74" s="97"/>
      <c r="LA74" s="97"/>
      <c r="LB74" s="97"/>
      <c r="LC74" s="97"/>
      <c r="LD74" s="97"/>
      <c r="LE74" s="97"/>
      <c r="LF74" s="97"/>
      <c r="LG74" s="97"/>
      <c r="LH74" s="97"/>
      <c r="LI74" s="97"/>
      <c r="LJ74" s="97"/>
      <c r="LK74" s="97"/>
      <c r="LL74" s="97"/>
      <c r="LM74" s="97"/>
      <c r="LN74" s="97"/>
      <c r="LO74" s="97"/>
      <c r="LP74" s="97"/>
      <c r="LQ74" s="97"/>
      <c r="LR74" s="97"/>
      <c r="LS74" s="97"/>
      <c r="LT74" s="97"/>
      <c r="LU74" s="97"/>
      <c r="LV74" s="97"/>
      <c r="LW74" s="97"/>
      <c r="LX74" s="97"/>
      <c r="LY74" s="97"/>
      <c r="LZ74" s="97"/>
      <c r="MA74" s="97"/>
      <c r="MB74" s="97"/>
      <c r="MC74" s="97"/>
      <c r="MD74" s="97"/>
      <c r="ME74" s="97"/>
      <c r="MF74" s="97"/>
      <c r="MG74" s="97"/>
      <c r="MH74" s="97"/>
      <c r="MI74" s="97"/>
      <c r="MJ74" s="97"/>
      <c r="MK74" s="97"/>
      <c r="ML74" s="97"/>
      <c r="MM74" s="97"/>
      <c r="MN74" s="97"/>
      <c r="MO74" s="97"/>
      <c r="MP74" s="97"/>
      <c r="MQ74" s="97"/>
      <c r="MR74" s="97"/>
      <c r="MS74" s="97"/>
      <c r="MT74" s="97"/>
      <c r="MU74" s="97"/>
      <c r="MV74" s="97"/>
      <c r="MW74" s="97"/>
      <c r="MX74" s="97"/>
      <c r="MY74" s="97"/>
      <c r="MZ74" s="97"/>
      <c r="NA74" s="97"/>
      <c r="NB74" s="97"/>
      <c r="NC74" s="97"/>
      <c r="ND74" s="97"/>
      <c r="NE74" s="97"/>
      <c r="NF74" s="97"/>
      <c r="NG74" s="97"/>
      <c r="NH74" s="97"/>
      <c r="NI74" s="97"/>
      <c r="NJ74" s="97"/>
      <c r="NK74" s="97"/>
      <c r="NL74" s="97"/>
      <c r="NM74" s="97"/>
      <c r="NN74" s="97"/>
      <c r="NO74" s="97"/>
      <c r="NP74" s="97"/>
      <c r="NQ74" s="97"/>
      <c r="NR74" s="97"/>
      <c r="NS74" s="97"/>
      <c r="NT74" s="97"/>
      <c r="NU74" s="97"/>
      <c r="NV74" s="97"/>
      <c r="NW74" s="97"/>
      <c r="NX74" s="97"/>
      <c r="NY74" s="97"/>
      <c r="NZ74" s="97"/>
      <c r="OA74" s="97"/>
      <c r="OB74" s="97"/>
      <c r="OC74" s="97"/>
      <c r="OD74" s="97"/>
      <c r="OE74" s="97"/>
      <c r="OF74" s="97"/>
      <c r="OG74" s="97"/>
      <c r="OH74" s="97"/>
      <c r="OI74" s="97"/>
      <c r="OJ74" s="97"/>
      <c r="OK74" s="97"/>
      <c r="OL74" s="97"/>
      <c r="OM74" s="97"/>
      <c r="ON74" s="97"/>
      <c r="OO74" s="97"/>
      <c r="OP74" s="97"/>
      <c r="OQ74" s="97"/>
      <c r="OR74" s="97"/>
      <c r="OS74" s="97"/>
      <c r="OT74" s="97"/>
      <c r="OU74" s="97"/>
      <c r="OV74" s="97"/>
      <c r="OW74" s="97"/>
      <c r="OX74" s="97"/>
      <c r="OY74" s="97"/>
      <c r="OZ74" s="97"/>
      <c r="PA74" s="97"/>
      <c r="PB74" s="97"/>
      <c r="PC74" s="97"/>
      <c r="PD74" s="97"/>
      <c r="PE74" s="97"/>
      <c r="PF74" s="97"/>
      <c r="PG74" s="97"/>
      <c r="PH74" s="97"/>
      <c r="PI74" s="97"/>
      <c r="PJ74" s="97"/>
      <c r="PK74" s="97"/>
      <c r="PL74" s="97"/>
      <c r="PM74" s="97"/>
      <c r="PN74" s="97"/>
      <c r="PO74" s="97"/>
      <c r="PP74" s="97"/>
      <c r="PQ74" s="97"/>
      <c r="PR74" s="97"/>
      <c r="PS74" s="97"/>
      <c r="PT74" s="97"/>
      <c r="PU74" s="97"/>
      <c r="PV74" s="97"/>
      <c r="PW74" s="97"/>
      <c r="PX74" s="97"/>
      <c r="PY74" s="97"/>
      <c r="PZ74" s="97"/>
      <c r="QA74" s="97"/>
      <c r="QB74" s="97"/>
      <c r="QC74" s="97"/>
      <c r="QD74" s="97"/>
      <c r="QE74" s="97"/>
      <c r="QF74" s="97"/>
      <c r="QG74" s="97"/>
      <c r="QH74" s="97"/>
      <c r="QI74" s="97"/>
      <c r="QJ74" s="97"/>
      <c r="QK74" s="97"/>
      <c r="QL74" s="97"/>
      <c r="QM74" s="97"/>
      <c r="QN74" s="97"/>
      <c r="QO74" s="97"/>
      <c r="QP74" s="97"/>
      <c r="QQ74" s="97"/>
      <c r="QR74" s="97"/>
      <c r="QS74" s="97"/>
      <c r="QT74" s="97"/>
      <c r="QU74" s="97"/>
      <c r="QV74" s="97"/>
      <c r="QW74" s="97"/>
      <c r="QX74" s="97"/>
      <c r="QY74" s="97"/>
      <c r="QZ74" s="97"/>
      <c r="RA74" s="97"/>
      <c r="RB74" s="97"/>
      <c r="RC74" s="97"/>
      <c r="RD74" s="97"/>
      <c r="RE74" s="97"/>
      <c r="RF74" s="97"/>
      <c r="RG74" s="97"/>
      <c r="RH74" s="97"/>
      <c r="RI74" s="97"/>
      <c r="RJ74" s="97"/>
      <c r="RK74" s="97"/>
      <c r="RL74" s="97"/>
      <c r="RM74" s="97"/>
      <c r="RN74" s="97"/>
      <c r="RO74" s="97"/>
      <c r="RP74" s="97"/>
      <c r="RQ74" s="97"/>
      <c r="RR74" s="97"/>
      <c r="RS74" s="97"/>
      <c r="RT74" s="97"/>
      <c r="RU74" s="97"/>
      <c r="RV74" s="97"/>
      <c r="RW74" s="97"/>
      <c r="RX74" s="97"/>
      <c r="RY74" s="97"/>
      <c r="RZ74" s="97"/>
      <c r="SA74" s="97"/>
      <c r="SB74" s="97"/>
      <c r="SC74" s="97"/>
      <c r="SD74" s="97"/>
      <c r="SE74" s="97"/>
      <c r="SF74" s="97"/>
      <c r="SG74" s="97"/>
      <c r="SH74" s="97"/>
      <c r="SI74" s="97"/>
      <c r="SJ74" s="97"/>
      <c r="SK74" s="97"/>
      <c r="SL74" s="97"/>
      <c r="SM74" s="97"/>
      <c r="SN74" s="97"/>
      <c r="SO74" s="97"/>
      <c r="SP74" s="97"/>
      <c r="SQ74" s="97"/>
      <c r="SR74" s="97"/>
      <c r="SS74" s="97"/>
      <c r="ST74" s="97"/>
      <c r="SU74" s="97"/>
      <c r="SV74" s="97"/>
      <c r="SW74" s="97"/>
      <c r="SX74" s="97"/>
      <c r="SY74" s="97"/>
      <c r="SZ74" s="97"/>
      <c r="TA74" s="97"/>
      <c r="TB74" s="97"/>
    </row>
    <row r="75" spans="1:522" s="1" customFormat="1" ht="18" customHeight="1" x14ac:dyDescent="0.2">
      <c r="A75" s="12">
        <v>53</v>
      </c>
      <c r="B75" s="11" t="s">
        <v>454</v>
      </c>
      <c r="C75" s="1">
        <v>9994</v>
      </c>
      <c r="E75" s="29" t="s">
        <v>453</v>
      </c>
      <c r="F75" s="1">
        <v>9226</v>
      </c>
      <c r="G75" s="9" t="s">
        <v>96</v>
      </c>
      <c r="H75" s="4" t="s">
        <v>269</v>
      </c>
      <c r="I75" s="1">
        <f>SUM(K75:TB75)</f>
        <v>12</v>
      </c>
      <c r="J75" s="12">
        <f>Tabuľka3[[#This Row],[Stĺpec9]]</f>
        <v>12</v>
      </c>
      <c r="K75" s="97">
        <f>Seniori!K59</f>
        <v>0</v>
      </c>
      <c r="L75" s="97">
        <f>Seniori!L59</f>
        <v>0</v>
      </c>
      <c r="M75" s="97">
        <f>Seniori!M59</f>
        <v>0</v>
      </c>
      <c r="N75" s="97">
        <f>Seniori!N59</f>
        <v>0</v>
      </c>
      <c r="O75" s="97">
        <f>Seniori!O59</f>
        <v>0</v>
      </c>
      <c r="P75" s="97">
        <f>Seniori!P59</f>
        <v>0</v>
      </c>
      <c r="Q75" s="97">
        <f>Seniori!Q59</f>
        <v>0</v>
      </c>
      <c r="R75" s="97">
        <f>Seniori!R59</f>
        <v>0</v>
      </c>
      <c r="S75" s="97">
        <f>Seniori!S59</f>
        <v>0</v>
      </c>
      <c r="T75" s="97">
        <f>Seniori!T59</f>
        <v>0</v>
      </c>
      <c r="U75" s="97">
        <f>Seniori!U59</f>
        <v>0</v>
      </c>
      <c r="V75" s="97">
        <f>Seniori!V59</f>
        <v>0</v>
      </c>
      <c r="W75" s="97">
        <f>Seniori!W59</f>
        <v>0</v>
      </c>
      <c r="X75" s="97">
        <f>Seniori!X59</f>
        <v>0</v>
      </c>
      <c r="Y75" s="97">
        <f>Seniori!Y59</f>
        <v>0</v>
      </c>
      <c r="Z75" s="97">
        <f>Seniori!Z59</f>
        <v>0</v>
      </c>
      <c r="AA75" s="97">
        <f>Seniori!AA59</f>
        <v>0</v>
      </c>
      <c r="AB75" s="97">
        <f>Seniori!AB59</f>
        <v>0</v>
      </c>
      <c r="AC75" s="97">
        <f>Seniori!AC59</f>
        <v>0</v>
      </c>
      <c r="AD75" s="97">
        <f>Seniori!AD59</f>
        <v>0</v>
      </c>
      <c r="AE75" s="97">
        <f>Seniori!AE59</f>
        <v>0</v>
      </c>
      <c r="AF75" s="97">
        <f>Seniori!AF59</f>
        <v>0</v>
      </c>
      <c r="AG75" s="97">
        <f>Seniori!AG59</f>
        <v>0</v>
      </c>
      <c r="AH75" s="97">
        <f>Seniori!AH59</f>
        <v>0</v>
      </c>
      <c r="AI75" s="97">
        <f>Seniori!AI59</f>
        <v>0</v>
      </c>
      <c r="AJ75" s="97">
        <f>Seniori!AJ59</f>
        <v>0</v>
      </c>
      <c r="AK75" s="97">
        <f>Seniori!AK59</f>
        <v>0</v>
      </c>
      <c r="AL75" s="97">
        <f>Seniori!AL59</f>
        <v>0</v>
      </c>
      <c r="AM75" s="97">
        <f>Seniori!AM59</f>
        <v>0</v>
      </c>
      <c r="AN75" s="97">
        <f>Seniori!AN59</f>
        <v>0</v>
      </c>
      <c r="AO75" s="97">
        <f>Seniori!AO59</f>
        <v>0</v>
      </c>
      <c r="AP75" s="97">
        <f>Seniori!AP59</f>
        <v>0</v>
      </c>
      <c r="AQ75" s="97">
        <f>Seniori!AQ59</f>
        <v>0</v>
      </c>
      <c r="AR75" s="97">
        <f>Seniori!AR59</f>
        <v>0</v>
      </c>
      <c r="AS75" s="97">
        <f>Seniori!AS59</f>
        <v>0</v>
      </c>
      <c r="AT75" s="97">
        <f>Seniori!AT59</f>
        <v>0</v>
      </c>
      <c r="AU75" s="97">
        <f>Seniori!AU59</f>
        <v>0</v>
      </c>
      <c r="AV75" s="97">
        <f>Seniori!AV59</f>
        <v>0</v>
      </c>
      <c r="AW75" s="97">
        <f>Seniori!AW59</f>
        <v>0</v>
      </c>
      <c r="AX75" s="97">
        <f>Seniori!AX59</f>
        <v>0</v>
      </c>
      <c r="AY75" s="97">
        <f>Seniori!AY59</f>
        <v>0</v>
      </c>
      <c r="AZ75" s="97">
        <f>Seniori!AZ59</f>
        <v>0</v>
      </c>
      <c r="BA75" s="97">
        <f>Seniori!BA59</f>
        <v>0</v>
      </c>
      <c r="BB75" s="97">
        <f>Seniori!BB59</f>
        <v>0</v>
      </c>
      <c r="BC75" s="97">
        <f>Seniori!BC59</f>
        <v>0</v>
      </c>
      <c r="BD75" s="97">
        <f>Seniori!BD59</f>
        <v>0</v>
      </c>
      <c r="BE75" s="97">
        <f>Seniori!BE59</f>
        <v>0</v>
      </c>
      <c r="BF75" s="97">
        <f>Seniori!BF59</f>
        <v>0</v>
      </c>
      <c r="BG75" s="97">
        <f>Seniori!BG59</f>
        <v>0</v>
      </c>
      <c r="BH75" s="97">
        <f>Seniori!BH59</f>
        <v>0</v>
      </c>
      <c r="BI75" s="97">
        <f>Seniori!BI59</f>
        <v>0</v>
      </c>
      <c r="BJ75" s="97">
        <f>Seniori!BJ59</f>
        <v>0</v>
      </c>
      <c r="BK75" s="97">
        <f>Seniori!BK59</f>
        <v>0</v>
      </c>
      <c r="BL75" s="97">
        <f>Seniori!BL59</f>
        <v>0</v>
      </c>
      <c r="BM75" s="97">
        <f>Seniori!BM59</f>
        <v>0</v>
      </c>
      <c r="BN75" s="97">
        <f>Seniori!BN59</f>
        <v>0</v>
      </c>
      <c r="BO75" s="97">
        <f>Seniori!BO59</f>
        <v>0</v>
      </c>
      <c r="BP75" s="97">
        <f>Seniori!BP59</f>
        <v>0</v>
      </c>
      <c r="BQ75" s="97">
        <f>Seniori!BQ59</f>
        <v>0</v>
      </c>
      <c r="BR75" s="97">
        <f>Seniori!BR59</f>
        <v>0</v>
      </c>
      <c r="BS75" s="97">
        <f>Seniori!BS59</f>
        <v>0</v>
      </c>
      <c r="BT75" s="97">
        <f>Seniori!BT59</f>
        <v>0</v>
      </c>
      <c r="BU75" s="97">
        <f>Seniori!BU59</f>
        <v>0</v>
      </c>
      <c r="BV75" s="97">
        <f>Seniori!BV59</f>
        <v>0</v>
      </c>
      <c r="BW75" s="97">
        <f>Seniori!BW59</f>
        <v>0</v>
      </c>
      <c r="BX75" s="97">
        <f>Seniori!BX59</f>
        <v>0</v>
      </c>
      <c r="BY75" s="97">
        <f>Seniori!BY59</f>
        <v>0</v>
      </c>
      <c r="BZ75" s="97">
        <f>Seniori!BZ59</f>
        <v>0</v>
      </c>
      <c r="CA75" s="97">
        <f>Seniori!CA59</f>
        <v>0</v>
      </c>
      <c r="CB75" s="97">
        <f>Seniori!CB59</f>
        <v>0</v>
      </c>
      <c r="CC75" s="97">
        <f>Seniori!CC59</f>
        <v>0</v>
      </c>
      <c r="CD75" s="97">
        <f>Seniori!CD59</f>
        <v>0</v>
      </c>
      <c r="CE75" s="97">
        <f>Seniori!CE59</f>
        <v>0</v>
      </c>
      <c r="CF75" s="97">
        <f>Seniori!CF59</f>
        <v>0</v>
      </c>
      <c r="CG75" s="97">
        <f>Seniori!CG59</f>
        <v>0</v>
      </c>
      <c r="CH75" s="97">
        <f>Seniori!CH59</f>
        <v>0</v>
      </c>
      <c r="CI75" s="97">
        <f>Seniori!CI59</f>
        <v>0</v>
      </c>
      <c r="CJ75" s="97">
        <f>Seniori!CJ59</f>
        <v>0</v>
      </c>
      <c r="CK75" s="97">
        <f>Seniori!CK59</f>
        <v>0</v>
      </c>
      <c r="CL75" s="97">
        <f>Seniori!CL59</f>
        <v>0</v>
      </c>
      <c r="CM75" s="97">
        <f>Seniori!CM59</f>
        <v>0</v>
      </c>
      <c r="CN75" s="97">
        <f>Seniori!CN59</f>
        <v>0</v>
      </c>
      <c r="CO75" s="97">
        <f>Seniori!CO59</f>
        <v>0</v>
      </c>
      <c r="CP75" s="97">
        <f>Seniori!CP59</f>
        <v>0</v>
      </c>
      <c r="CQ75" s="97">
        <f>Seniori!CQ59</f>
        <v>0</v>
      </c>
      <c r="CR75" s="97">
        <f>Seniori!CR59</f>
        <v>0</v>
      </c>
      <c r="CS75" s="97">
        <f>Seniori!CS59</f>
        <v>0</v>
      </c>
      <c r="CT75" s="97">
        <f>Seniori!CT59</f>
        <v>0</v>
      </c>
      <c r="CU75" s="97">
        <f>Seniori!CU59</f>
        <v>0</v>
      </c>
      <c r="CV75" s="97">
        <f>Seniori!CV59</f>
        <v>0</v>
      </c>
      <c r="CW75" s="97">
        <f>Seniori!CW59</f>
        <v>0</v>
      </c>
      <c r="CX75" s="97">
        <f>Seniori!CX59</f>
        <v>0</v>
      </c>
      <c r="CY75" s="97">
        <f>Seniori!CY59</f>
        <v>0</v>
      </c>
      <c r="CZ75" s="97">
        <f>Seniori!CZ59</f>
        <v>0</v>
      </c>
      <c r="DA75" s="97">
        <f>Seniori!DA59</f>
        <v>0</v>
      </c>
      <c r="DB75" s="97">
        <f>Seniori!DB59</f>
        <v>0</v>
      </c>
      <c r="DC75" s="97">
        <f>Seniori!DC59</f>
        <v>0</v>
      </c>
      <c r="DD75" s="97">
        <f>Seniori!DD59</f>
        <v>0</v>
      </c>
      <c r="DE75" s="97">
        <f>Seniori!DE59</f>
        <v>0</v>
      </c>
      <c r="DF75" s="97">
        <f>Seniori!DF59</f>
        <v>0</v>
      </c>
      <c r="DG75" s="97">
        <f>Seniori!DG59</f>
        <v>0</v>
      </c>
      <c r="DH75" s="97">
        <f>Seniori!DH59</f>
        <v>0</v>
      </c>
      <c r="DI75" s="97">
        <f>Seniori!DI59</f>
        <v>0</v>
      </c>
      <c r="DJ75" s="97">
        <f>Seniori!DJ59</f>
        <v>0</v>
      </c>
      <c r="DK75" s="97">
        <f>Seniori!DK59</f>
        <v>0</v>
      </c>
      <c r="DL75" s="97">
        <f>Seniori!DL59</f>
        <v>0</v>
      </c>
      <c r="DM75" s="97">
        <f>Seniori!DM59</f>
        <v>0</v>
      </c>
      <c r="DN75" s="97">
        <f>Seniori!DN59</f>
        <v>0</v>
      </c>
      <c r="DO75" s="97">
        <f>Seniori!DO59</f>
        <v>0</v>
      </c>
      <c r="DP75" s="97">
        <f>Seniori!DP59</f>
        <v>0</v>
      </c>
      <c r="DQ75" s="97">
        <f>Seniori!DQ59</f>
        <v>0</v>
      </c>
      <c r="DR75" s="97">
        <f>Seniori!DR59</f>
        <v>0</v>
      </c>
      <c r="DS75" s="97">
        <f>Seniori!DS59</f>
        <v>0</v>
      </c>
      <c r="DT75" s="97">
        <f>Seniori!DT59</f>
        <v>0</v>
      </c>
      <c r="DU75" s="97">
        <f>Seniori!DU59</f>
        <v>0</v>
      </c>
      <c r="DV75" s="97">
        <f>Seniori!DV59</f>
        <v>0</v>
      </c>
      <c r="DW75" s="97">
        <f>Seniori!DW59</f>
        <v>0</v>
      </c>
      <c r="DX75" s="97">
        <f>Seniori!DX59</f>
        <v>0</v>
      </c>
      <c r="DY75" s="97">
        <f>Seniori!DY59</f>
        <v>0</v>
      </c>
      <c r="DZ75" s="97">
        <f>Seniori!DZ59</f>
        <v>0</v>
      </c>
      <c r="EA75" s="97">
        <f>Seniori!EA59</f>
        <v>0</v>
      </c>
      <c r="EB75" s="97">
        <f>Seniori!EB59</f>
        <v>0</v>
      </c>
      <c r="EC75" s="97">
        <f>Seniori!EC59</f>
        <v>0</v>
      </c>
      <c r="ED75" s="97">
        <f>Seniori!ED59</f>
        <v>0</v>
      </c>
      <c r="EE75" s="97">
        <f>Seniori!EE59</f>
        <v>0</v>
      </c>
      <c r="EF75" s="97">
        <f>Seniori!EF59</f>
        <v>0</v>
      </c>
      <c r="EG75" s="97">
        <f>Seniori!EG59</f>
        <v>0</v>
      </c>
      <c r="EH75" s="97">
        <f>Seniori!EH59</f>
        <v>0</v>
      </c>
      <c r="EI75" s="97">
        <f>Seniori!EI59</f>
        <v>0</v>
      </c>
      <c r="EJ75" s="97">
        <f>Seniori!EJ59</f>
        <v>0</v>
      </c>
      <c r="EK75" s="97">
        <f>Seniori!EK59</f>
        <v>0</v>
      </c>
      <c r="EL75" s="97">
        <f>Seniori!EL59</f>
        <v>0</v>
      </c>
      <c r="EM75" s="97">
        <f>Seniori!EM59</f>
        <v>0</v>
      </c>
      <c r="EN75" s="97">
        <f>Seniori!EN59</f>
        <v>0</v>
      </c>
      <c r="EO75" s="97">
        <f>Seniori!EO59</f>
        <v>0</v>
      </c>
      <c r="EP75" s="97">
        <f>Seniori!EP59</f>
        <v>0</v>
      </c>
      <c r="EQ75" s="97">
        <f>Seniori!EQ59</f>
        <v>0</v>
      </c>
      <c r="ER75" s="97">
        <f>Seniori!ER59</f>
        <v>0</v>
      </c>
      <c r="ES75" s="97">
        <f>Seniori!ES59</f>
        <v>0</v>
      </c>
      <c r="ET75" s="97">
        <f>Seniori!ET59</f>
        <v>0</v>
      </c>
      <c r="EU75" s="97">
        <f>Seniori!EU59</f>
        <v>0</v>
      </c>
      <c r="EV75" s="97">
        <f>Seniori!EV59</f>
        <v>0</v>
      </c>
      <c r="EW75" s="97">
        <f>Seniori!EW59</f>
        <v>0</v>
      </c>
      <c r="EX75" s="97">
        <f>Seniori!EX59</f>
        <v>0</v>
      </c>
      <c r="EY75" s="97">
        <f>Seniori!EY59</f>
        <v>0</v>
      </c>
      <c r="EZ75" s="97">
        <f>Seniori!EZ59</f>
        <v>0</v>
      </c>
      <c r="FA75" s="97">
        <f>Seniori!FA59</f>
        <v>0</v>
      </c>
      <c r="FB75" s="97">
        <f>Seniori!FB59</f>
        <v>0</v>
      </c>
      <c r="FC75" s="97">
        <f>Seniori!FC59</f>
        <v>3</v>
      </c>
      <c r="FD75" s="97">
        <f>Seniori!FD59</f>
        <v>9</v>
      </c>
      <c r="FE75" s="97">
        <f>Seniori!FE59</f>
        <v>0</v>
      </c>
      <c r="FF75" s="97">
        <f>Seniori!FF59</f>
        <v>0</v>
      </c>
      <c r="FG75" s="97">
        <f>Seniori!FG59</f>
        <v>0</v>
      </c>
      <c r="FH75" s="97">
        <f>Seniori!FH59</f>
        <v>0</v>
      </c>
      <c r="FI75" s="97">
        <f>Seniori!FI59</f>
        <v>0</v>
      </c>
      <c r="FJ75" s="97">
        <f>Seniori!FJ59</f>
        <v>0</v>
      </c>
      <c r="FK75" s="97">
        <f>Seniori!FK59</f>
        <v>0</v>
      </c>
      <c r="FL75" s="97">
        <f>Seniori!FL59</f>
        <v>0</v>
      </c>
      <c r="FM75" s="97">
        <f>Seniori!FM59</f>
        <v>0</v>
      </c>
      <c r="FN75" s="97">
        <f>Seniori!FN59</f>
        <v>0</v>
      </c>
      <c r="FO75" s="97">
        <f>Seniori!FO59</f>
        <v>0</v>
      </c>
      <c r="FP75" s="97">
        <f>Seniori!FP59</f>
        <v>0</v>
      </c>
      <c r="FQ75" s="97">
        <f>Seniori!FQ59</f>
        <v>0</v>
      </c>
      <c r="FR75" s="97">
        <f>Seniori!FR59</f>
        <v>0</v>
      </c>
      <c r="FS75" s="97">
        <f>Seniori!FS59</f>
        <v>0</v>
      </c>
      <c r="FT75" s="97">
        <f>Seniori!FT59</f>
        <v>0</v>
      </c>
      <c r="FU75" s="97">
        <f>Seniori!FU59</f>
        <v>0</v>
      </c>
      <c r="FV75" s="97">
        <f>Seniori!FV59</f>
        <v>0</v>
      </c>
      <c r="FW75" s="97">
        <f>Seniori!FW59</f>
        <v>0</v>
      </c>
      <c r="FX75" s="97">
        <f>Seniori!FX59</f>
        <v>0</v>
      </c>
      <c r="FY75" s="97">
        <f>Seniori!FY59</f>
        <v>0</v>
      </c>
      <c r="FZ75" s="97">
        <f>Seniori!FZ59</f>
        <v>0</v>
      </c>
      <c r="GA75" s="97">
        <f>Seniori!GA59</f>
        <v>0</v>
      </c>
      <c r="GB75" s="97">
        <f>Seniori!GB59</f>
        <v>0</v>
      </c>
      <c r="GC75" s="97">
        <f>Seniori!GC59</f>
        <v>0</v>
      </c>
      <c r="GD75" s="97">
        <f>Seniori!GD59</f>
        <v>0</v>
      </c>
      <c r="GE75" s="97">
        <f>Seniori!GE59</f>
        <v>0</v>
      </c>
      <c r="GF75" s="97">
        <f>Seniori!GF59</f>
        <v>0</v>
      </c>
      <c r="GG75" s="97">
        <f>Seniori!GG59</f>
        <v>0</v>
      </c>
      <c r="GH75" s="97">
        <f>Seniori!GH59</f>
        <v>0</v>
      </c>
      <c r="GI75" s="97">
        <f>Seniori!GI59</f>
        <v>0</v>
      </c>
      <c r="GJ75" s="97">
        <f>Seniori!GJ59</f>
        <v>0</v>
      </c>
      <c r="GK75" s="97">
        <f>Seniori!GK59</f>
        <v>0</v>
      </c>
      <c r="GL75" s="97">
        <f>Seniori!GL59</f>
        <v>0</v>
      </c>
      <c r="GM75" s="97">
        <f>Seniori!GM59</f>
        <v>0</v>
      </c>
      <c r="GN75" s="97">
        <f>Seniori!GN59</f>
        <v>0</v>
      </c>
      <c r="GO75" s="97">
        <f>Seniori!GO59</f>
        <v>0</v>
      </c>
      <c r="GP75" s="97">
        <f>Seniori!GP59</f>
        <v>0</v>
      </c>
      <c r="GQ75" s="97">
        <f>Seniori!GQ59</f>
        <v>0</v>
      </c>
      <c r="GR75" s="97">
        <f>Seniori!GR59</f>
        <v>0</v>
      </c>
      <c r="GS75" s="97">
        <f>Seniori!GS59</f>
        <v>0</v>
      </c>
      <c r="GT75" s="97">
        <f>Seniori!GT59</f>
        <v>0</v>
      </c>
      <c r="GU75" s="97">
        <f>Seniori!GU59</f>
        <v>0</v>
      </c>
      <c r="GV75" s="97">
        <f>Seniori!GV59</f>
        <v>0</v>
      </c>
      <c r="GW75" s="97">
        <f>Seniori!GW59</f>
        <v>0</v>
      </c>
      <c r="GX75" s="97">
        <f>Seniori!GX59</f>
        <v>0</v>
      </c>
      <c r="GY75" s="97">
        <f>Seniori!GY59</f>
        <v>0</v>
      </c>
      <c r="GZ75" s="97">
        <f>Seniori!GZ59</f>
        <v>0</v>
      </c>
      <c r="HA75" s="97">
        <f>Seniori!HA59</f>
        <v>0</v>
      </c>
      <c r="HB75" s="97">
        <f>Seniori!HB59</f>
        <v>0</v>
      </c>
      <c r="HC75" s="97">
        <f>Seniori!HC59</f>
        <v>0</v>
      </c>
      <c r="HD75" s="97">
        <f>Seniori!HD59</f>
        <v>0</v>
      </c>
      <c r="HE75" s="97">
        <f>Seniori!HE59</f>
        <v>0</v>
      </c>
      <c r="HF75" s="97">
        <f>Seniori!HF59</f>
        <v>0</v>
      </c>
      <c r="HG75" s="97">
        <f>Seniori!HG59</f>
        <v>0</v>
      </c>
      <c r="HH75" s="97">
        <f>Seniori!HH59</f>
        <v>0</v>
      </c>
      <c r="HI75" s="97">
        <f>Seniori!HI59</f>
        <v>0</v>
      </c>
      <c r="HJ75" s="97">
        <f>Seniori!HJ59</f>
        <v>0</v>
      </c>
      <c r="HK75" s="97">
        <f>Seniori!HK59</f>
        <v>0</v>
      </c>
      <c r="HL75" s="97">
        <f>Seniori!HL59</f>
        <v>0</v>
      </c>
      <c r="HM75" s="97">
        <f>Seniori!HM59</f>
        <v>0</v>
      </c>
      <c r="HN75" s="97">
        <f>Seniori!HN59</f>
        <v>0</v>
      </c>
      <c r="HO75" s="97">
        <f>Seniori!HO59</f>
        <v>0</v>
      </c>
      <c r="HP75" s="97">
        <f>Seniori!HP59</f>
        <v>0</v>
      </c>
      <c r="HQ75" s="97">
        <f>Seniori!HQ59</f>
        <v>0</v>
      </c>
      <c r="HR75" s="97">
        <f>Seniori!HR59</f>
        <v>0</v>
      </c>
      <c r="HS75" s="97">
        <f>Seniori!HS59</f>
        <v>0</v>
      </c>
      <c r="HT75" s="97">
        <f>Seniori!HT59</f>
        <v>0</v>
      </c>
      <c r="HU75" s="97">
        <f>Seniori!HU59</f>
        <v>0</v>
      </c>
      <c r="HV75" s="97">
        <f>Seniori!HV59</f>
        <v>0</v>
      </c>
      <c r="HW75" s="97">
        <f>Seniori!HW59</f>
        <v>0</v>
      </c>
      <c r="HX75" s="97">
        <f>Seniori!HX59</f>
        <v>0</v>
      </c>
      <c r="HY75" s="97">
        <f>Seniori!HY59</f>
        <v>0</v>
      </c>
      <c r="HZ75" s="97">
        <f>Seniori!HZ59</f>
        <v>0</v>
      </c>
      <c r="IA75" s="97">
        <f>Seniori!IA59</f>
        <v>0</v>
      </c>
      <c r="IB75" s="97">
        <f>Seniori!IB59</f>
        <v>0</v>
      </c>
      <c r="IC75" s="97">
        <f>Seniori!IC59</f>
        <v>0</v>
      </c>
      <c r="ID75" s="97">
        <f>Seniori!ID59</f>
        <v>0</v>
      </c>
      <c r="IE75" s="97">
        <f>Seniori!IE59</f>
        <v>0</v>
      </c>
      <c r="IF75" s="97">
        <f>Seniori!IF59</f>
        <v>0</v>
      </c>
      <c r="IG75" s="97">
        <f>Seniori!IG59</f>
        <v>0</v>
      </c>
      <c r="IH75" s="97">
        <f>Seniori!IH59</f>
        <v>0</v>
      </c>
      <c r="II75" s="97">
        <f>Seniori!II59</f>
        <v>0</v>
      </c>
      <c r="IJ75" s="97">
        <f>Seniori!IJ59</f>
        <v>0</v>
      </c>
      <c r="IK75" s="97">
        <f>Seniori!IK59</f>
        <v>0</v>
      </c>
      <c r="IL75" s="97">
        <f>Seniori!IL59</f>
        <v>0</v>
      </c>
      <c r="IM75" s="97">
        <f>Seniori!IM59</f>
        <v>0</v>
      </c>
      <c r="IN75" s="97">
        <f>Seniori!IN59</f>
        <v>0</v>
      </c>
      <c r="IO75" s="97">
        <f>Seniori!IO59</f>
        <v>0</v>
      </c>
      <c r="IP75" s="97">
        <f>Seniori!IP59</f>
        <v>0</v>
      </c>
      <c r="IQ75" s="97">
        <f>Seniori!IQ59</f>
        <v>0</v>
      </c>
      <c r="IR75" s="97">
        <f>Seniori!IR59</f>
        <v>0</v>
      </c>
      <c r="IS75" s="97">
        <f>Seniori!IS59</f>
        <v>0</v>
      </c>
      <c r="IT75" s="97">
        <f>Seniori!IT59</f>
        <v>0</v>
      </c>
      <c r="IU75" s="97">
        <f>Seniori!IU59</f>
        <v>0</v>
      </c>
      <c r="IV75" s="97">
        <f>Seniori!IV59</f>
        <v>0</v>
      </c>
      <c r="IW75" s="97">
        <f>Seniori!IW59</f>
        <v>0</v>
      </c>
      <c r="IX75" s="97">
        <f>Seniori!IX59</f>
        <v>0</v>
      </c>
      <c r="IY75" s="97">
        <f>Seniori!IY59</f>
        <v>0</v>
      </c>
      <c r="IZ75" s="97">
        <f>Seniori!IZ59</f>
        <v>0</v>
      </c>
      <c r="JA75" s="97">
        <f>Seniori!JA59</f>
        <v>0</v>
      </c>
      <c r="JB75" s="97">
        <f>Seniori!JB59</f>
        <v>0</v>
      </c>
      <c r="JC75" s="97">
        <f>Seniori!JC59</f>
        <v>0</v>
      </c>
      <c r="JD75" s="97">
        <f>Seniori!JD59</f>
        <v>0</v>
      </c>
      <c r="JE75" s="97">
        <f>Seniori!JE59</f>
        <v>0</v>
      </c>
      <c r="JF75" s="97">
        <f>Seniori!JF59</f>
        <v>0</v>
      </c>
      <c r="JG75" s="97">
        <f>Seniori!JG59</f>
        <v>0</v>
      </c>
      <c r="JH75" s="97">
        <f>Seniori!JH59</f>
        <v>0</v>
      </c>
      <c r="JI75" s="97">
        <f>Seniori!JI59</f>
        <v>0</v>
      </c>
      <c r="JJ75" s="97">
        <f>Seniori!JJ59</f>
        <v>0</v>
      </c>
      <c r="JK75" s="97">
        <f>Seniori!JK59</f>
        <v>0</v>
      </c>
      <c r="JL75" s="97">
        <f>Seniori!JL59</f>
        <v>0</v>
      </c>
      <c r="JM75" s="97">
        <f>Seniori!JM59</f>
        <v>0</v>
      </c>
      <c r="JN75" s="97">
        <f>Seniori!JN59</f>
        <v>0</v>
      </c>
      <c r="JO75" s="97">
        <f>Seniori!JO59</f>
        <v>0</v>
      </c>
      <c r="JP75" s="97">
        <f>Seniori!JP59</f>
        <v>0</v>
      </c>
      <c r="JQ75" s="97">
        <f>Seniori!JQ59</f>
        <v>0</v>
      </c>
      <c r="JR75" s="97">
        <f>Seniori!JR59</f>
        <v>0</v>
      </c>
      <c r="JS75" s="97">
        <f>Seniori!JS59</f>
        <v>0</v>
      </c>
      <c r="JT75" s="97">
        <f>Seniori!JT59</f>
        <v>0</v>
      </c>
      <c r="JU75" s="97">
        <f>Seniori!JU59</f>
        <v>0</v>
      </c>
      <c r="JV75" s="97">
        <f>Seniori!JV59</f>
        <v>0</v>
      </c>
      <c r="JW75" s="97">
        <f>Seniori!JW59</f>
        <v>0</v>
      </c>
      <c r="JX75" s="97">
        <f>Seniori!JX59</f>
        <v>0</v>
      </c>
      <c r="JY75" s="97">
        <f>Seniori!JY59</f>
        <v>0</v>
      </c>
      <c r="JZ75" s="97">
        <f>Seniori!JZ59</f>
        <v>0</v>
      </c>
      <c r="KA75" s="97">
        <f>Seniori!KA59</f>
        <v>0</v>
      </c>
      <c r="KB75" s="97">
        <f>Seniori!KB59</f>
        <v>0</v>
      </c>
      <c r="KC75" s="97">
        <f>Seniori!KC59</f>
        <v>0</v>
      </c>
      <c r="KD75" s="97">
        <f>Seniori!KD59</f>
        <v>0</v>
      </c>
      <c r="KE75" s="97">
        <f>Seniori!KE59</f>
        <v>0</v>
      </c>
      <c r="KF75" s="97">
        <f>Seniori!KF59</f>
        <v>0</v>
      </c>
      <c r="KG75" s="97">
        <f>Seniori!KG59</f>
        <v>0</v>
      </c>
      <c r="KH75" s="97">
        <f>Seniori!KH59</f>
        <v>0</v>
      </c>
      <c r="KI75" s="97">
        <f>Seniori!KI59</f>
        <v>0</v>
      </c>
      <c r="KJ75" s="97">
        <f>Seniori!KJ59</f>
        <v>0</v>
      </c>
      <c r="KK75" s="97">
        <f>Seniori!KK59</f>
        <v>0</v>
      </c>
      <c r="KL75" s="97">
        <f>Seniori!KL59</f>
        <v>0</v>
      </c>
      <c r="KM75" s="97">
        <f>Seniori!KM59</f>
        <v>0</v>
      </c>
      <c r="KN75" s="97">
        <f>Seniori!KN59</f>
        <v>0</v>
      </c>
      <c r="KO75" s="97">
        <f>Seniori!KO59</f>
        <v>0</v>
      </c>
      <c r="KP75" s="97">
        <f>Seniori!KP59</f>
        <v>0</v>
      </c>
      <c r="KQ75" s="97">
        <f>Seniori!KQ59</f>
        <v>0</v>
      </c>
      <c r="KR75" s="97">
        <f>Seniori!KR59</f>
        <v>0</v>
      </c>
      <c r="KS75" s="97">
        <f>Seniori!KS59</f>
        <v>0</v>
      </c>
      <c r="KT75" s="97">
        <f>Seniori!KT59</f>
        <v>0</v>
      </c>
      <c r="KU75" s="97">
        <f>Seniori!KU59</f>
        <v>0</v>
      </c>
      <c r="KV75" s="97">
        <f>Seniori!KV59</f>
        <v>0</v>
      </c>
      <c r="KW75" s="97">
        <f>Seniori!KW59</f>
        <v>0</v>
      </c>
      <c r="KX75" s="97">
        <f>Seniori!KX59</f>
        <v>0</v>
      </c>
      <c r="KY75" s="97">
        <f>Seniori!KY59</f>
        <v>0</v>
      </c>
      <c r="KZ75" s="97">
        <f>Seniori!KZ59</f>
        <v>0</v>
      </c>
      <c r="LA75" s="97">
        <f>Seniori!LA59</f>
        <v>0</v>
      </c>
      <c r="LB75" s="97">
        <f>Seniori!LB59</f>
        <v>0</v>
      </c>
      <c r="LC75" s="97">
        <f>Seniori!LC59</f>
        <v>0</v>
      </c>
      <c r="LD75" s="97">
        <f>Seniori!LD59</f>
        <v>0</v>
      </c>
      <c r="LE75" s="97">
        <f>Seniori!LE59</f>
        <v>0</v>
      </c>
      <c r="LF75" s="97">
        <f>Seniori!LF59</f>
        <v>0</v>
      </c>
      <c r="LG75" s="97">
        <f>Seniori!LG59</f>
        <v>0</v>
      </c>
      <c r="LH75" s="97">
        <f>Seniori!LH59</f>
        <v>0</v>
      </c>
      <c r="LI75" s="97">
        <f>Seniori!LI59</f>
        <v>0</v>
      </c>
      <c r="LJ75" s="97">
        <f>Seniori!LJ59</f>
        <v>0</v>
      </c>
      <c r="LK75" s="97">
        <f>Seniori!LK59</f>
        <v>0</v>
      </c>
      <c r="LL75" s="97">
        <f>Seniori!LL59</f>
        <v>0</v>
      </c>
      <c r="LM75" s="97">
        <f>Seniori!LM59</f>
        <v>0</v>
      </c>
      <c r="LN75" s="97">
        <f>Seniori!LN59</f>
        <v>0</v>
      </c>
      <c r="LO75" s="97">
        <f>Seniori!LO59</f>
        <v>0</v>
      </c>
      <c r="LP75" s="97">
        <f>Seniori!LP59</f>
        <v>0</v>
      </c>
      <c r="LQ75" s="97">
        <f>Seniori!LQ59</f>
        <v>0</v>
      </c>
      <c r="LR75" s="97">
        <f>Seniori!LR59</f>
        <v>0</v>
      </c>
      <c r="LS75" s="97">
        <f>Seniori!LS59</f>
        <v>0</v>
      </c>
      <c r="LT75" s="97">
        <f>Seniori!LT59</f>
        <v>0</v>
      </c>
      <c r="LU75" s="97">
        <f>Seniori!LU59</f>
        <v>0</v>
      </c>
      <c r="LV75" s="97">
        <f>Seniori!LV59</f>
        <v>0</v>
      </c>
      <c r="LW75" s="97">
        <f>Seniori!LW59</f>
        <v>0</v>
      </c>
      <c r="LX75" s="97">
        <f>Seniori!LX59</f>
        <v>0</v>
      </c>
      <c r="LY75" s="97">
        <f>Seniori!LY59</f>
        <v>0</v>
      </c>
      <c r="LZ75" s="97">
        <f>Seniori!LZ59</f>
        <v>0</v>
      </c>
      <c r="MA75" s="97">
        <f>Seniori!MA59</f>
        <v>0</v>
      </c>
      <c r="MB75" s="97">
        <f>Seniori!MB59</f>
        <v>0</v>
      </c>
      <c r="MC75" s="97">
        <f>Seniori!MC59</f>
        <v>0</v>
      </c>
      <c r="MD75" s="97">
        <f>Seniori!MD59</f>
        <v>0</v>
      </c>
      <c r="ME75" s="97">
        <f>Seniori!ME59</f>
        <v>0</v>
      </c>
      <c r="MF75" s="97">
        <f>Seniori!MF59</f>
        <v>0</v>
      </c>
      <c r="MG75" s="97">
        <f>Seniori!MG59</f>
        <v>0</v>
      </c>
      <c r="MH75" s="97">
        <f>Seniori!MH59</f>
        <v>0</v>
      </c>
      <c r="MI75" s="97">
        <f>Seniori!MI59</f>
        <v>0</v>
      </c>
      <c r="MJ75" s="97">
        <f>Seniori!MJ59</f>
        <v>0</v>
      </c>
      <c r="MK75" s="97">
        <f>Seniori!MK59</f>
        <v>0</v>
      </c>
      <c r="ML75" s="97">
        <f>Seniori!ML59</f>
        <v>0</v>
      </c>
      <c r="MM75" s="97">
        <f>Seniori!MM59</f>
        <v>0</v>
      </c>
      <c r="MN75" s="97">
        <f>Seniori!MN59</f>
        <v>0</v>
      </c>
      <c r="MO75" s="97">
        <f>Seniori!MO59</f>
        <v>0</v>
      </c>
      <c r="MP75" s="97">
        <f>Seniori!MP59</f>
        <v>0</v>
      </c>
      <c r="MQ75" s="97">
        <f>Seniori!MQ59</f>
        <v>0</v>
      </c>
      <c r="MR75" s="97">
        <f>Seniori!MR59</f>
        <v>0</v>
      </c>
      <c r="MS75" s="97">
        <f>Seniori!MS59</f>
        <v>0</v>
      </c>
      <c r="MT75" s="97">
        <f>Seniori!MT59</f>
        <v>0</v>
      </c>
      <c r="MU75" s="97">
        <f>Seniori!MU59</f>
        <v>0</v>
      </c>
      <c r="MV75" s="97">
        <f>Seniori!MV59</f>
        <v>0</v>
      </c>
      <c r="MW75" s="97">
        <f>Seniori!MW59</f>
        <v>0</v>
      </c>
      <c r="MX75" s="97">
        <f>Seniori!MX59</f>
        <v>0</v>
      </c>
      <c r="MY75" s="97">
        <f>Seniori!MY59</f>
        <v>0</v>
      </c>
      <c r="MZ75" s="97">
        <f>Seniori!MZ59</f>
        <v>0</v>
      </c>
      <c r="NA75" s="97">
        <f>Seniori!NA59</f>
        <v>0</v>
      </c>
      <c r="NB75" s="97">
        <f>Seniori!NB59</f>
        <v>0</v>
      </c>
      <c r="NC75" s="97">
        <f>Seniori!NC59</f>
        <v>0</v>
      </c>
      <c r="ND75" s="97">
        <f>Seniori!ND59</f>
        <v>0</v>
      </c>
      <c r="NE75" s="97">
        <f>Seniori!NE59</f>
        <v>0</v>
      </c>
      <c r="NF75" s="97">
        <f>Seniori!NF59</f>
        <v>0</v>
      </c>
      <c r="NG75" s="97">
        <f>Seniori!NG59</f>
        <v>0</v>
      </c>
      <c r="NH75" s="97">
        <f>Seniori!NH59</f>
        <v>0</v>
      </c>
      <c r="NI75" s="97">
        <f>Seniori!NI59</f>
        <v>0</v>
      </c>
      <c r="NJ75" s="97">
        <f>Seniori!NJ59</f>
        <v>0</v>
      </c>
      <c r="NK75" s="97">
        <f>Seniori!NK59</f>
        <v>0</v>
      </c>
      <c r="NL75" s="97">
        <f>Seniori!NL59</f>
        <v>0</v>
      </c>
      <c r="NM75" s="97">
        <f>Seniori!NM59</f>
        <v>0</v>
      </c>
      <c r="NN75" s="97">
        <f>Seniori!NN59</f>
        <v>0</v>
      </c>
      <c r="NO75" s="97">
        <f>Seniori!NO59</f>
        <v>0</v>
      </c>
      <c r="NP75" s="97">
        <f>Seniori!NP59</f>
        <v>0</v>
      </c>
      <c r="NQ75" s="97">
        <f>Seniori!NQ59</f>
        <v>0</v>
      </c>
      <c r="NR75" s="97">
        <f>Seniori!NR59</f>
        <v>0</v>
      </c>
      <c r="NS75" s="97">
        <f>Seniori!NS59</f>
        <v>0</v>
      </c>
      <c r="NT75" s="97">
        <f>Seniori!NT59</f>
        <v>0</v>
      </c>
      <c r="NU75" s="97">
        <f>Seniori!NU59</f>
        <v>0</v>
      </c>
      <c r="NV75" s="97">
        <f>Seniori!NV59</f>
        <v>0</v>
      </c>
      <c r="NW75" s="97">
        <f>Seniori!NW59</f>
        <v>0</v>
      </c>
      <c r="NX75" s="97">
        <f>Seniori!NX59</f>
        <v>0</v>
      </c>
      <c r="NY75" s="97">
        <f>Seniori!NY59</f>
        <v>0</v>
      </c>
      <c r="NZ75" s="97">
        <f>Seniori!NZ59</f>
        <v>0</v>
      </c>
      <c r="OA75" s="97">
        <f>Seniori!OA59</f>
        <v>0</v>
      </c>
      <c r="OB75" s="97">
        <f>Seniori!OB59</f>
        <v>0</v>
      </c>
      <c r="OC75" s="97">
        <f>Seniori!OC59</f>
        <v>0</v>
      </c>
      <c r="OD75" s="97">
        <f>Seniori!OD59</f>
        <v>0</v>
      </c>
      <c r="OE75" s="97">
        <f>Seniori!OE59</f>
        <v>0</v>
      </c>
      <c r="OF75" s="97">
        <f>Seniori!OF59</f>
        <v>0</v>
      </c>
      <c r="OG75" s="97">
        <f>Seniori!OG59</f>
        <v>0</v>
      </c>
      <c r="OH75" s="97">
        <f>Seniori!OH59</f>
        <v>0</v>
      </c>
      <c r="OI75" s="97">
        <f>Seniori!OI59</f>
        <v>0</v>
      </c>
      <c r="OJ75" s="97">
        <f>Seniori!OJ59</f>
        <v>0</v>
      </c>
      <c r="OK75" s="97">
        <f>Seniori!OK59</f>
        <v>0</v>
      </c>
      <c r="OL75" s="97">
        <f>Seniori!OL59</f>
        <v>0</v>
      </c>
      <c r="OM75" s="97">
        <f>Seniori!OM59</f>
        <v>0</v>
      </c>
      <c r="ON75" s="97">
        <f>Seniori!ON59</f>
        <v>0</v>
      </c>
      <c r="OO75" s="97">
        <f>Seniori!OO59</f>
        <v>0</v>
      </c>
      <c r="OP75" s="97">
        <f>Seniori!OP59</f>
        <v>0</v>
      </c>
      <c r="OQ75" s="97">
        <f>Seniori!OQ59</f>
        <v>0</v>
      </c>
      <c r="OR75" s="97">
        <f>Seniori!OR59</f>
        <v>0</v>
      </c>
      <c r="OS75" s="97">
        <f>Seniori!OS59</f>
        <v>0</v>
      </c>
      <c r="OT75" s="97">
        <f>Seniori!OT59</f>
        <v>0</v>
      </c>
      <c r="OU75" s="97">
        <f>Seniori!OU59</f>
        <v>0</v>
      </c>
      <c r="OV75" s="97">
        <f>Seniori!OV59</f>
        <v>0</v>
      </c>
      <c r="OW75" s="97">
        <f>Seniori!OW59</f>
        <v>0</v>
      </c>
      <c r="OX75" s="97">
        <f>Seniori!OX59</f>
        <v>0</v>
      </c>
      <c r="OY75" s="97">
        <f>Seniori!OY59</f>
        <v>0</v>
      </c>
      <c r="OZ75" s="97">
        <f>Seniori!OZ59</f>
        <v>0</v>
      </c>
      <c r="PA75" s="97">
        <f>Seniori!PA59</f>
        <v>0</v>
      </c>
      <c r="PB75" s="97">
        <f>Seniori!PB59</f>
        <v>0</v>
      </c>
      <c r="PC75" s="97">
        <f>Seniori!PC59</f>
        <v>0</v>
      </c>
      <c r="PD75" s="97">
        <f>Seniori!PD59</f>
        <v>0</v>
      </c>
      <c r="PE75" s="97">
        <f>Seniori!PE59</f>
        <v>0</v>
      </c>
      <c r="PF75" s="97">
        <f>Seniori!PF59</f>
        <v>0</v>
      </c>
      <c r="PG75" s="97">
        <f>Seniori!PG59</f>
        <v>0</v>
      </c>
      <c r="PH75" s="97">
        <f>Seniori!PH59</f>
        <v>0</v>
      </c>
      <c r="PI75" s="97">
        <f>Seniori!PI59</f>
        <v>0</v>
      </c>
      <c r="PJ75" s="97">
        <f>Seniori!PJ59</f>
        <v>0</v>
      </c>
      <c r="PK75" s="97">
        <f>Seniori!PK59</f>
        <v>0</v>
      </c>
      <c r="PL75" s="97">
        <f>Seniori!PL59</f>
        <v>0</v>
      </c>
      <c r="PM75" s="97">
        <f>Seniori!PM59</f>
        <v>0</v>
      </c>
      <c r="PN75" s="97">
        <f>Seniori!PN59</f>
        <v>0</v>
      </c>
      <c r="PO75" s="97">
        <f>Seniori!PO59</f>
        <v>0</v>
      </c>
      <c r="PP75" s="97">
        <f>Seniori!PP59</f>
        <v>0</v>
      </c>
      <c r="PQ75" s="97">
        <f>Seniori!PQ59</f>
        <v>0</v>
      </c>
      <c r="PR75" s="97">
        <f>Seniori!PR59</f>
        <v>0</v>
      </c>
      <c r="PS75" s="97">
        <f>Seniori!PS59</f>
        <v>0</v>
      </c>
      <c r="PT75" s="97">
        <f>Seniori!PT59</f>
        <v>0</v>
      </c>
      <c r="PU75" s="97">
        <f>Seniori!PU59</f>
        <v>0</v>
      </c>
      <c r="PV75" s="97">
        <f>Seniori!PV59</f>
        <v>0</v>
      </c>
      <c r="PW75" s="97">
        <f>Seniori!PW59</f>
        <v>0</v>
      </c>
      <c r="PX75" s="97">
        <f>Seniori!PX59</f>
        <v>0</v>
      </c>
      <c r="PY75" s="97">
        <f>Seniori!PY59</f>
        <v>0</v>
      </c>
      <c r="PZ75" s="97">
        <f>Seniori!PZ59</f>
        <v>0</v>
      </c>
      <c r="QA75" s="97">
        <f>Seniori!QA59</f>
        <v>0</v>
      </c>
      <c r="QB75" s="97">
        <f>Seniori!QB59</f>
        <v>0</v>
      </c>
      <c r="QC75" s="97">
        <f>Seniori!QC59</f>
        <v>0</v>
      </c>
      <c r="QD75" s="97">
        <f>Seniori!QD59</f>
        <v>0</v>
      </c>
      <c r="QE75" s="97">
        <f>Seniori!QE59</f>
        <v>0</v>
      </c>
      <c r="QF75" s="97">
        <f>Seniori!QF59</f>
        <v>0</v>
      </c>
      <c r="QG75" s="97">
        <f>Seniori!QG59</f>
        <v>0</v>
      </c>
      <c r="QH75" s="97">
        <f>Seniori!QH59</f>
        <v>0</v>
      </c>
      <c r="QI75" s="97">
        <f>Seniori!QI59</f>
        <v>0</v>
      </c>
      <c r="QJ75" s="97">
        <f>Seniori!QJ59</f>
        <v>0</v>
      </c>
      <c r="QK75" s="97">
        <f>Seniori!QK59</f>
        <v>0</v>
      </c>
      <c r="QL75" s="97">
        <f>Seniori!QL59</f>
        <v>0</v>
      </c>
      <c r="QM75" s="97">
        <f>Seniori!QM59</f>
        <v>0</v>
      </c>
      <c r="QN75" s="97">
        <f>Seniori!QN59</f>
        <v>0</v>
      </c>
      <c r="QO75" s="97">
        <f>Seniori!QO59</f>
        <v>0</v>
      </c>
      <c r="QP75" s="97">
        <f>Seniori!QP59</f>
        <v>0</v>
      </c>
      <c r="QQ75" s="97">
        <f>Seniori!QQ59</f>
        <v>0</v>
      </c>
      <c r="QR75" s="97">
        <f>Seniori!QR59</f>
        <v>0</v>
      </c>
      <c r="QS75" s="97">
        <f>Seniori!QS59</f>
        <v>0</v>
      </c>
      <c r="QT75" s="97">
        <f>Seniori!QT59</f>
        <v>0</v>
      </c>
      <c r="QU75" s="97">
        <f>Seniori!QU59</f>
        <v>0</v>
      </c>
      <c r="QV75" s="97">
        <f>Seniori!QV59</f>
        <v>0</v>
      </c>
      <c r="QW75" s="97">
        <f>Seniori!QW59</f>
        <v>0</v>
      </c>
      <c r="QX75" s="97">
        <f>Seniori!QX59</f>
        <v>0</v>
      </c>
      <c r="QY75" s="97">
        <f>Seniori!QY59</f>
        <v>0</v>
      </c>
      <c r="QZ75" s="97">
        <f>Seniori!QZ59</f>
        <v>0</v>
      </c>
      <c r="RA75" s="97">
        <f>Seniori!RA59</f>
        <v>0</v>
      </c>
      <c r="RB75" s="97">
        <f>Seniori!RB59</f>
        <v>0</v>
      </c>
      <c r="RC75" s="97">
        <f>Seniori!RC59</f>
        <v>0</v>
      </c>
      <c r="RD75" s="97">
        <f>Seniori!RD59</f>
        <v>0</v>
      </c>
      <c r="RE75" s="97">
        <f>Seniori!RE59</f>
        <v>0</v>
      </c>
      <c r="RF75" s="97">
        <f>Seniori!RF59</f>
        <v>0</v>
      </c>
      <c r="RG75" s="97">
        <f>Seniori!RG59</f>
        <v>0</v>
      </c>
      <c r="RH75" s="97">
        <f>Seniori!RH59</f>
        <v>0</v>
      </c>
      <c r="RI75" s="97">
        <f>Seniori!RI59</f>
        <v>0</v>
      </c>
      <c r="RJ75" s="97">
        <f>Seniori!RJ59</f>
        <v>0</v>
      </c>
      <c r="RK75" s="97">
        <f>Seniori!RK59</f>
        <v>0</v>
      </c>
      <c r="RL75" s="97">
        <f>Seniori!RL59</f>
        <v>0</v>
      </c>
      <c r="RM75" s="97">
        <f>Seniori!RM59</f>
        <v>0</v>
      </c>
      <c r="RN75" s="97">
        <f>Seniori!RN59</f>
        <v>0</v>
      </c>
      <c r="RO75" s="97">
        <f>Seniori!RO59</f>
        <v>0</v>
      </c>
      <c r="RP75" s="97">
        <f>Seniori!RP59</f>
        <v>0</v>
      </c>
      <c r="RQ75" s="97">
        <f>Seniori!RQ59</f>
        <v>0</v>
      </c>
      <c r="RR75" s="97">
        <f>Seniori!RR59</f>
        <v>0</v>
      </c>
      <c r="RS75" s="97">
        <f>Seniori!RS59</f>
        <v>0</v>
      </c>
      <c r="RT75" s="97">
        <f>Seniori!RT59</f>
        <v>0</v>
      </c>
      <c r="RU75" s="97">
        <f>Seniori!RU59</f>
        <v>0</v>
      </c>
      <c r="RV75" s="97">
        <f>Seniori!RV59</f>
        <v>0</v>
      </c>
      <c r="RW75" s="97">
        <f>Seniori!RW59</f>
        <v>0</v>
      </c>
      <c r="RX75" s="97">
        <f>Seniori!RX59</f>
        <v>0</v>
      </c>
      <c r="RY75" s="97">
        <f>Seniori!RY59</f>
        <v>0</v>
      </c>
      <c r="RZ75" s="97">
        <f>Seniori!RZ59</f>
        <v>0</v>
      </c>
      <c r="SA75" s="97">
        <f>Seniori!SA59</f>
        <v>0</v>
      </c>
      <c r="SB75" s="97">
        <f>Seniori!SB59</f>
        <v>0</v>
      </c>
      <c r="SC75" s="97">
        <f>Seniori!SC59</f>
        <v>0</v>
      </c>
      <c r="SD75" s="97">
        <f>Seniori!SD59</f>
        <v>0</v>
      </c>
      <c r="SE75" s="97">
        <f>Seniori!SE59</f>
        <v>0</v>
      </c>
      <c r="SF75" s="97">
        <f>Seniori!SF59</f>
        <v>0</v>
      </c>
      <c r="SG75" s="97">
        <f>Seniori!SG59</f>
        <v>0</v>
      </c>
      <c r="SH75" s="97">
        <f>Seniori!SH59</f>
        <v>0</v>
      </c>
      <c r="SI75" s="97">
        <f>Seniori!SI59</f>
        <v>0</v>
      </c>
      <c r="SJ75" s="97">
        <f>Seniori!SJ59</f>
        <v>0</v>
      </c>
      <c r="SK75" s="97">
        <f>Seniori!SK59</f>
        <v>0</v>
      </c>
      <c r="SL75" s="97">
        <f>Seniori!SL59</f>
        <v>0</v>
      </c>
      <c r="SM75" s="97">
        <f>Seniori!SM59</f>
        <v>0</v>
      </c>
      <c r="SN75" s="97">
        <f>Seniori!SN59</f>
        <v>0</v>
      </c>
      <c r="SO75" s="97">
        <f>Seniori!SO59</f>
        <v>0</v>
      </c>
      <c r="SP75" s="97">
        <f>Seniori!SP59</f>
        <v>0</v>
      </c>
      <c r="SQ75" s="97">
        <f>Seniori!SQ59</f>
        <v>0</v>
      </c>
      <c r="SR75" s="97">
        <f>Seniori!SR59</f>
        <v>0</v>
      </c>
      <c r="SS75" s="97">
        <f>Seniori!SS59</f>
        <v>0</v>
      </c>
      <c r="ST75" s="97">
        <f>Seniori!ST59</f>
        <v>0</v>
      </c>
      <c r="SU75" s="97">
        <f>Seniori!SU59</f>
        <v>0</v>
      </c>
      <c r="SV75" s="97">
        <f>Seniori!SV59</f>
        <v>0</v>
      </c>
      <c r="SW75" s="97">
        <f>Seniori!SW59</f>
        <v>0</v>
      </c>
      <c r="SX75" s="97">
        <f>Seniori!SX59</f>
        <v>0</v>
      </c>
      <c r="SY75" s="97">
        <f>Seniori!SY59</f>
        <v>0</v>
      </c>
      <c r="SZ75" s="97">
        <f>Seniori!SZ59</f>
        <v>0</v>
      </c>
      <c r="TA75" s="97">
        <f>Seniori!TA59</f>
        <v>0</v>
      </c>
      <c r="TB75" s="97">
        <f>Seniori!TB59</f>
        <v>0</v>
      </c>
    </row>
    <row r="76" spans="1:522" s="1" customFormat="1" ht="18" customHeight="1" x14ac:dyDescent="0.2">
      <c r="A76" s="12"/>
      <c r="B76" s="11" t="s">
        <v>307</v>
      </c>
      <c r="C76" s="1">
        <v>12161</v>
      </c>
      <c r="E76" s="59" t="s">
        <v>57</v>
      </c>
      <c r="F76" s="1">
        <v>5701</v>
      </c>
      <c r="G76" s="9" t="s">
        <v>96</v>
      </c>
      <c r="H76" s="4" t="s">
        <v>185</v>
      </c>
      <c r="I76" s="1">
        <f t="shared" si="0"/>
        <v>12</v>
      </c>
      <c r="J76" s="12">
        <f>Tabuľka3[[#This Row],[Stĺpec9]]+I77</f>
        <v>12</v>
      </c>
      <c r="K76" s="97">
        <f>Seniori!K43</f>
        <v>0</v>
      </c>
      <c r="L76" s="97">
        <f>Seniori!L43</f>
        <v>0</v>
      </c>
      <c r="M76" s="97">
        <f>Seniori!M43</f>
        <v>0</v>
      </c>
      <c r="N76" s="97">
        <f>Seniori!N43</f>
        <v>0</v>
      </c>
      <c r="O76" s="97">
        <f>Seniori!O43</f>
        <v>0</v>
      </c>
      <c r="P76" s="97">
        <f>Seniori!P43</f>
        <v>0</v>
      </c>
      <c r="Q76" s="97">
        <f>Seniori!Q43</f>
        <v>0</v>
      </c>
      <c r="R76" s="97">
        <f>Seniori!R43</f>
        <v>0</v>
      </c>
      <c r="S76" s="97">
        <f>Seniori!S43</f>
        <v>0</v>
      </c>
      <c r="T76" s="97">
        <f>Seniori!T43</f>
        <v>0</v>
      </c>
      <c r="U76" s="97">
        <f>Seniori!U43</f>
        <v>0</v>
      </c>
      <c r="V76" s="97">
        <f>Seniori!V43</f>
        <v>0</v>
      </c>
      <c r="W76" s="97">
        <f>Seniori!W43</f>
        <v>0</v>
      </c>
      <c r="X76" s="97">
        <f>Seniori!X43</f>
        <v>0</v>
      </c>
      <c r="Y76" s="97">
        <f>Seniori!Y43</f>
        <v>0</v>
      </c>
      <c r="Z76" s="97">
        <f>Seniori!Z43</f>
        <v>0</v>
      </c>
      <c r="AA76" s="97">
        <f>Seniori!AA43</f>
        <v>0</v>
      </c>
      <c r="AB76" s="97">
        <f>Seniori!AB43</f>
        <v>0</v>
      </c>
      <c r="AC76" s="97">
        <f>Seniori!AC43</f>
        <v>0</v>
      </c>
      <c r="AD76" s="97">
        <f>Seniori!AD43</f>
        <v>0</v>
      </c>
      <c r="AE76" s="97">
        <f>Seniori!AE43</f>
        <v>0</v>
      </c>
      <c r="AF76" s="97">
        <f>Seniori!AF43</f>
        <v>0</v>
      </c>
      <c r="AG76" s="97">
        <f>Seniori!AG43</f>
        <v>0</v>
      </c>
      <c r="AH76" s="97">
        <f>Seniori!AH43</f>
        <v>0</v>
      </c>
      <c r="AI76" s="97">
        <f>Seniori!AI43</f>
        <v>0</v>
      </c>
      <c r="AJ76" s="97">
        <f>Seniori!AJ43</f>
        <v>0</v>
      </c>
      <c r="AK76" s="97">
        <f>Seniori!AK43</f>
        <v>0</v>
      </c>
      <c r="AL76" s="97">
        <f>Seniori!AL43</f>
        <v>0</v>
      </c>
      <c r="AM76" s="97">
        <f>Seniori!AM43</f>
        <v>0</v>
      </c>
      <c r="AN76" s="97">
        <f>Seniori!AN43</f>
        <v>0</v>
      </c>
      <c r="AO76" s="97">
        <f>Seniori!AO43</f>
        <v>0</v>
      </c>
      <c r="AP76" s="97">
        <f>Seniori!AP43</f>
        <v>0</v>
      </c>
      <c r="AQ76" s="97">
        <f>Seniori!AQ43</f>
        <v>0</v>
      </c>
      <c r="AR76" s="97">
        <f>Seniori!AR43</f>
        <v>0</v>
      </c>
      <c r="AS76" s="97">
        <f>Seniori!AS43</f>
        <v>0</v>
      </c>
      <c r="AT76" s="97">
        <f>Seniori!AT43</f>
        <v>0</v>
      </c>
      <c r="AU76" s="97">
        <f>Seniori!AU43</f>
        <v>0</v>
      </c>
      <c r="AV76" s="97">
        <f>Seniori!AV43</f>
        <v>0</v>
      </c>
      <c r="AW76" s="97">
        <f>Seniori!AW43</f>
        <v>0</v>
      </c>
      <c r="AX76" s="97">
        <f>Seniori!AX43</f>
        <v>0</v>
      </c>
      <c r="AY76" s="97">
        <f>Seniori!AY43</f>
        <v>0</v>
      </c>
      <c r="AZ76" s="97">
        <f>Seniori!AZ43</f>
        <v>0</v>
      </c>
      <c r="BA76" s="97">
        <f>Seniori!BA43</f>
        <v>0</v>
      </c>
      <c r="BB76" s="97">
        <f>Seniori!BB43</f>
        <v>0</v>
      </c>
      <c r="BC76" s="97">
        <f>Seniori!BC43</f>
        <v>0</v>
      </c>
      <c r="BD76" s="97">
        <f>Seniori!BD43</f>
        <v>0</v>
      </c>
      <c r="BE76" s="97">
        <f>Seniori!BE43</f>
        <v>0</v>
      </c>
      <c r="BF76" s="97">
        <f>Seniori!BF43</f>
        <v>0</v>
      </c>
      <c r="BG76" s="97">
        <f>Seniori!BG43</f>
        <v>0</v>
      </c>
      <c r="BH76" s="97">
        <f>Seniori!BH43</f>
        <v>0</v>
      </c>
      <c r="BI76" s="97">
        <f>Seniori!BI43</f>
        <v>0</v>
      </c>
      <c r="BJ76" s="97">
        <f>Seniori!BJ43</f>
        <v>0</v>
      </c>
      <c r="BK76" s="97">
        <f>Seniori!BK43</f>
        <v>0</v>
      </c>
      <c r="BL76" s="97">
        <f>Seniori!BL43</f>
        <v>0</v>
      </c>
      <c r="BM76" s="97">
        <f>Seniori!BM43</f>
        <v>0</v>
      </c>
      <c r="BN76" s="97">
        <f>Seniori!BN43</f>
        <v>0</v>
      </c>
      <c r="BO76" s="97">
        <f>Seniori!BO43</f>
        <v>0</v>
      </c>
      <c r="BP76" s="97">
        <f>Seniori!BP43</f>
        <v>0</v>
      </c>
      <c r="BQ76" s="97">
        <f>Seniori!BQ43</f>
        <v>0</v>
      </c>
      <c r="BR76" s="97">
        <f>Seniori!BR43</f>
        <v>0</v>
      </c>
      <c r="BS76" s="97">
        <f>Seniori!BS43</f>
        <v>0</v>
      </c>
      <c r="BT76" s="97">
        <f>Seniori!BT43</f>
        <v>0</v>
      </c>
      <c r="BU76" s="97">
        <f>Seniori!BU43</f>
        <v>0</v>
      </c>
      <c r="BV76" s="97">
        <f>Seniori!BV43</f>
        <v>0</v>
      </c>
      <c r="BW76" s="97">
        <f>Seniori!BW43</f>
        <v>0</v>
      </c>
      <c r="BX76" s="97">
        <f>Seniori!BX43</f>
        <v>0</v>
      </c>
      <c r="BY76" s="97">
        <f>Seniori!BY43</f>
        <v>0</v>
      </c>
      <c r="BZ76" s="97">
        <f>Seniori!BZ43</f>
        <v>0</v>
      </c>
      <c r="CA76" s="97">
        <f>Seniori!CA43</f>
        <v>0</v>
      </c>
      <c r="CB76" s="97">
        <f>Seniori!CB43</f>
        <v>0</v>
      </c>
      <c r="CC76" s="97">
        <f>Seniori!CC43</f>
        <v>3</v>
      </c>
      <c r="CD76" s="97">
        <f>Seniori!CD43</f>
        <v>0</v>
      </c>
      <c r="CE76" s="97">
        <f>Seniori!CE43</f>
        <v>0</v>
      </c>
      <c r="CF76" s="97" t="str">
        <f>Seniori!CF43</f>
        <v>o</v>
      </c>
      <c r="CG76" s="97">
        <f>Seniori!CG43</f>
        <v>0</v>
      </c>
      <c r="CH76" s="97">
        <f>Seniori!CH43</f>
        <v>0</v>
      </c>
      <c r="CI76" s="97">
        <f>Seniori!CI43</f>
        <v>0</v>
      </c>
      <c r="CJ76" s="97">
        <f>Seniori!CJ43</f>
        <v>0</v>
      </c>
      <c r="CK76" s="97">
        <f>Seniori!CK43</f>
        <v>0</v>
      </c>
      <c r="CL76" s="97">
        <f>Seniori!CL43</f>
        <v>0</v>
      </c>
      <c r="CM76" s="97">
        <f>Seniori!CM43</f>
        <v>4</v>
      </c>
      <c r="CN76" s="97">
        <f>Seniori!CN43</f>
        <v>0</v>
      </c>
      <c r="CO76" s="97">
        <f>Seniori!CO43</f>
        <v>0</v>
      </c>
      <c r="CP76" s="97">
        <f>Seniori!CP43</f>
        <v>5</v>
      </c>
      <c r="CQ76" s="97">
        <f>Seniori!CQ43</f>
        <v>0</v>
      </c>
      <c r="CR76" s="97">
        <f>Seniori!CR43</f>
        <v>0</v>
      </c>
      <c r="CS76" s="97">
        <f>Seniori!CS43</f>
        <v>0</v>
      </c>
      <c r="CT76" s="97">
        <f>Seniori!CT43</f>
        <v>0</v>
      </c>
      <c r="CU76" s="97">
        <f>Seniori!CU43</f>
        <v>0</v>
      </c>
      <c r="CV76" s="97">
        <f>Seniori!CV43</f>
        <v>0</v>
      </c>
      <c r="CW76" s="97">
        <f>Seniori!CW43</f>
        <v>0</v>
      </c>
      <c r="CX76" s="97">
        <f>Seniori!CX43</f>
        <v>0</v>
      </c>
      <c r="CY76" s="97">
        <f>Seniori!CY43</f>
        <v>0</v>
      </c>
      <c r="CZ76" s="97">
        <f>Seniori!CZ43</f>
        <v>0</v>
      </c>
      <c r="DA76" s="97">
        <f>Seniori!DA43</f>
        <v>0</v>
      </c>
      <c r="DB76" s="97">
        <f>Seniori!DB43</f>
        <v>0</v>
      </c>
      <c r="DC76" s="97">
        <f>Seniori!DC43</f>
        <v>0</v>
      </c>
      <c r="DD76" s="97">
        <f>Seniori!DD43</f>
        <v>0</v>
      </c>
      <c r="DE76" s="97">
        <f>Seniori!DE43</f>
        <v>0</v>
      </c>
      <c r="DF76" s="97">
        <f>Seniori!DF43</f>
        <v>0</v>
      </c>
      <c r="DG76" s="97">
        <f>Seniori!DG43</f>
        <v>0</v>
      </c>
      <c r="DH76" s="97">
        <f>Seniori!DH43</f>
        <v>0</v>
      </c>
      <c r="DI76" s="97">
        <f>Seniori!DI43</f>
        <v>0</v>
      </c>
      <c r="DJ76" s="97">
        <f>Seniori!DJ43</f>
        <v>0</v>
      </c>
      <c r="DK76" s="97">
        <f>Seniori!DK43</f>
        <v>0</v>
      </c>
      <c r="DL76" s="97">
        <f>Seniori!DL43</f>
        <v>0</v>
      </c>
      <c r="DM76" s="97">
        <f>Seniori!DM43</f>
        <v>0</v>
      </c>
      <c r="DN76" s="97">
        <f>Seniori!DN43</f>
        <v>0</v>
      </c>
      <c r="DO76" s="97">
        <f>Seniori!DO43</f>
        <v>0</v>
      </c>
      <c r="DP76" s="97">
        <f>Seniori!DP43</f>
        <v>0</v>
      </c>
      <c r="DQ76" s="97">
        <f>Seniori!DQ43</f>
        <v>0</v>
      </c>
      <c r="DR76" s="97">
        <f>Seniori!DR43</f>
        <v>0</v>
      </c>
      <c r="DS76" s="97">
        <f>Seniori!DS43</f>
        <v>0</v>
      </c>
      <c r="DT76" s="97">
        <f>Seniori!DT43</f>
        <v>0</v>
      </c>
      <c r="DU76" s="97">
        <f>Seniori!DU43</f>
        <v>0</v>
      </c>
      <c r="DV76" s="97">
        <f>Seniori!DV43</f>
        <v>0</v>
      </c>
      <c r="DW76" s="97">
        <f>Seniori!DW43</f>
        <v>0</v>
      </c>
      <c r="DX76" s="97">
        <f>Seniori!DX43</f>
        <v>0</v>
      </c>
      <c r="DY76" s="97">
        <f>Seniori!DY43</f>
        <v>0</v>
      </c>
      <c r="DZ76" s="97">
        <f>Seniori!DZ43</f>
        <v>0</v>
      </c>
      <c r="EA76" s="97">
        <f>Seniori!EA43</f>
        <v>0</v>
      </c>
      <c r="EB76" s="97">
        <f>Seniori!EB43</f>
        <v>0</v>
      </c>
      <c r="EC76" s="97">
        <f>Seniori!EC43</f>
        <v>0</v>
      </c>
      <c r="ED76" s="97">
        <f>Seniori!ED43</f>
        <v>0</v>
      </c>
      <c r="EE76" s="97">
        <f>Seniori!EE43</f>
        <v>0</v>
      </c>
      <c r="EF76" s="97">
        <f>Seniori!EF43</f>
        <v>0</v>
      </c>
      <c r="EG76" s="97">
        <f>Seniori!EG43</f>
        <v>0</v>
      </c>
      <c r="EH76" s="97">
        <f>Seniori!EH43</f>
        <v>0</v>
      </c>
      <c r="EI76" s="97">
        <f>Seniori!EI43</f>
        <v>0</v>
      </c>
      <c r="EJ76" s="97">
        <f>Seniori!EJ43</f>
        <v>0</v>
      </c>
      <c r="EK76" s="97">
        <f>Seniori!EK43</f>
        <v>0</v>
      </c>
      <c r="EL76" s="97">
        <f>Seniori!EL43</f>
        <v>0</v>
      </c>
      <c r="EM76" s="97">
        <f>Seniori!EM43</f>
        <v>0</v>
      </c>
      <c r="EN76" s="97">
        <f>Seniori!EN43</f>
        <v>0</v>
      </c>
      <c r="EO76" s="97">
        <f>Seniori!EO43</f>
        <v>0</v>
      </c>
      <c r="EP76" s="97">
        <f>Seniori!EP43</f>
        <v>0</v>
      </c>
      <c r="EQ76" s="97">
        <f>Seniori!EQ43</f>
        <v>0</v>
      </c>
      <c r="ER76" s="97">
        <f>Seniori!ER43</f>
        <v>0</v>
      </c>
      <c r="ES76" s="97">
        <f>Seniori!ES43</f>
        <v>0</v>
      </c>
      <c r="ET76" s="97">
        <f>Seniori!ET43</f>
        <v>0</v>
      </c>
      <c r="EU76" s="97">
        <f>Seniori!EU43</f>
        <v>0</v>
      </c>
      <c r="EV76" s="97">
        <f>Seniori!EV43</f>
        <v>0</v>
      </c>
      <c r="EW76" s="97">
        <f>Seniori!EW43</f>
        <v>0</v>
      </c>
      <c r="EX76" s="97">
        <f>Seniori!EX43</f>
        <v>0</v>
      </c>
      <c r="EY76" s="97">
        <f>Seniori!EY43</f>
        <v>0</v>
      </c>
      <c r="EZ76" s="97">
        <f>Seniori!EZ43</f>
        <v>0</v>
      </c>
      <c r="FA76" s="97">
        <f>Seniori!FA43</f>
        <v>0</v>
      </c>
      <c r="FB76" s="97">
        <f>Seniori!FB43</f>
        <v>0</v>
      </c>
      <c r="FC76" s="97">
        <f>Seniori!FC43</f>
        <v>0</v>
      </c>
      <c r="FD76" s="97">
        <f>Seniori!FD43</f>
        <v>0</v>
      </c>
      <c r="FE76" s="97">
        <f>Seniori!FE43</f>
        <v>0</v>
      </c>
      <c r="FF76" s="97">
        <f>Seniori!FF43</f>
        <v>0</v>
      </c>
      <c r="FG76" s="97">
        <f>Seniori!FG43</f>
        <v>0</v>
      </c>
      <c r="FH76" s="97">
        <f>Seniori!FH43</f>
        <v>0</v>
      </c>
      <c r="FI76" s="97">
        <f>Seniori!FI43</f>
        <v>0</v>
      </c>
      <c r="FJ76" s="97">
        <f>Seniori!FJ43</f>
        <v>0</v>
      </c>
      <c r="FK76" s="97">
        <f>Seniori!FK43</f>
        <v>0</v>
      </c>
      <c r="FL76" s="97">
        <f>Seniori!FL43</f>
        <v>0</v>
      </c>
      <c r="FM76" s="97">
        <f>Seniori!FM43</f>
        <v>0</v>
      </c>
      <c r="FN76" s="97">
        <f>Seniori!FN43</f>
        <v>0</v>
      </c>
      <c r="FO76" s="97">
        <f>Seniori!FO43</f>
        <v>0</v>
      </c>
      <c r="FP76" s="97">
        <f>Seniori!FP43</f>
        <v>0</v>
      </c>
      <c r="FQ76" s="97">
        <f>Seniori!FQ43</f>
        <v>0</v>
      </c>
      <c r="FR76" s="97">
        <f>Seniori!FR43</f>
        <v>0</v>
      </c>
      <c r="FS76" s="97">
        <f>Seniori!FS43</f>
        <v>0</v>
      </c>
      <c r="FT76" s="97">
        <f>Seniori!FT43</f>
        <v>0</v>
      </c>
      <c r="FU76" s="97">
        <f>Seniori!FU43</f>
        <v>0</v>
      </c>
      <c r="FV76" s="97">
        <f>Seniori!FV43</f>
        <v>0</v>
      </c>
      <c r="FW76" s="97">
        <f>Seniori!FW43</f>
        <v>0</v>
      </c>
      <c r="FX76" s="97">
        <f>Seniori!FX43</f>
        <v>0</v>
      </c>
      <c r="FY76" s="97">
        <f>Seniori!FY43</f>
        <v>0</v>
      </c>
      <c r="FZ76" s="97">
        <f>Seniori!FZ43</f>
        <v>0</v>
      </c>
      <c r="GA76" s="97">
        <f>Seniori!GA43</f>
        <v>0</v>
      </c>
      <c r="GB76" s="97">
        <f>Seniori!GB43</f>
        <v>0</v>
      </c>
      <c r="GC76" s="97">
        <f>Seniori!GC43</f>
        <v>0</v>
      </c>
      <c r="GD76" s="97">
        <f>Seniori!GD43</f>
        <v>0</v>
      </c>
      <c r="GE76" s="97">
        <f>Seniori!GE43</f>
        <v>0</v>
      </c>
      <c r="GF76" s="97">
        <f>Seniori!GF43</f>
        <v>0</v>
      </c>
      <c r="GG76" s="97">
        <f>Seniori!GG43</f>
        <v>0</v>
      </c>
      <c r="GH76" s="97">
        <f>Seniori!GH43</f>
        <v>0</v>
      </c>
      <c r="GI76" s="97">
        <f>Seniori!GI43</f>
        <v>0</v>
      </c>
      <c r="GJ76" s="97">
        <f>Seniori!GJ43</f>
        <v>0</v>
      </c>
      <c r="GK76" s="97">
        <f>Seniori!GK43</f>
        <v>0</v>
      </c>
      <c r="GL76" s="97">
        <f>Seniori!GL43</f>
        <v>0</v>
      </c>
      <c r="GM76" s="97">
        <f>Seniori!GM43</f>
        <v>0</v>
      </c>
      <c r="GN76" s="97">
        <f>Seniori!GN43</f>
        <v>0</v>
      </c>
      <c r="GO76" s="97">
        <f>Seniori!GO43</f>
        <v>0</v>
      </c>
      <c r="GP76" s="97">
        <f>Seniori!GP43</f>
        <v>0</v>
      </c>
      <c r="GQ76" s="97">
        <f>Seniori!GQ43</f>
        <v>0</v>
      </c>
      <c r="GR76" s="97">
        <f>Seniori!GR43</f>
        <v>0</v>
      </c>
      <c r="GS76" s="97">
        <f>Seniori!GS43</f>
        <v>0</v>
      </c>
      <c r="GT76" s="97">
        <f>Seniori!GT43</f>
        <v>0</v>
      </c>
      <c r="GU76" s="97">
        <f>Seniori!GU43</f>
        <v>0</v>
      </c>
      <c r="GV76" s="97">
        <f>Seniori!GV43</f>
        <v>0</v>
      </c>
      <c r="GW76" s="97">
        <f>Seniori!GW43</f>
        <v>0</v>
      </c>
      <c r="GX76" s="97">
        <f>Seniori!GX43</f>
        <v>0</v>
      </c>
      <c r="GY76" s="97">
        <f>Seniori!GY43</f>
        <v>0</v>
      </c>
      <c r="GZ76" s="97">
        <f>Seniori!GZ43</f>
        <v>0</v>
      </c>
      <c r="HA76" s="97">
        <f>Seniori!HA43</f>
        <v>0</v>
      </c>
      <c r="HB76" s="97">
        <f>Seniori!HB43</f>
        <v>0</v>
      </c>
      <c r="HC76" s="97">
        <f>Seniori!HC43</f>
        <v>0</v>
      </c>
      <c r="HD76" s="97">
        <f>Seniori!HD43</f>
        <v>0</v>
      </c>
      <c r="HE76" s="97">
        <f>Seniori!HE43</f>
        <v>0</v>
      </c>
      <c r="HF76" s="97">
        <f>Seniori!HF43</f>
        <v>0</v>
      </c>
      <c r="HG76" s="97">
        <f>Seniori!HG43</f>
        <v>0</v>
      </c>
      <c r="HH76" s="97">
        <f>Seniori!HH43</f>
        <v>0</v>
      </c>
      <c r="HI76" s="97">
        <f>Seniori!HI43</f>
        <v>0</v>
      </c>
      <c r="HJ76" s="97">
        <f>Seniori!HJ43</f>
        <v>0</v>
      </c>
      <c r="HK76" s="97">
        <f>Seniori!HK43</f>
        <v>0</v>
      </c>
      <c r="HL76" s="97">
        <f>Seniori!HL43</f>
        <v>0</v>
      </c>
      <c r="HM76" s="97">
        <f>Seniori!HM43</f>
        <v>0</v>
      </c>
      <c r="HN76" s="97">
        <f>Seniori!HN43</f>
        <v>0</v>
      </c>
      <c r="HO76" s="97">
        <f>Seniori!HO43</f>
        <v>0</v>
      </c>
      <c r="HP76" s="97">
        <f>Seniori!HP43</f>
        <v>0</v>
      </c>
      <c r="HQ76" s="97">
        <f>Seniori!HQ43</f>
        <v>0</v>
      </c>
      <c r="HR76" s="97">
        <f>Seniori!HR43</f>
        <v>0</v>
      </c>
      <c r="HS76" s="97">
        <f>Seniori!HS43</f>
        <v>0</v>
      </c>
      <c r="HT76" s="97">
        <f>Seniori!HT43</f>
        <v>0</v>
      </c>
      <c r="HU76" s="97">
        <f>Seniori!HU43</f>
        <v>0</v>
      </c>
      <c r="HV76" s="97">
        <f>Seniori!HV43</f>
        <v>0</v>
      </c>
      <c r="HW76" s="97">
        <f>Seniori!HW43</f>
        <v>0</v>
      </c>
      <c r="HX76" s="97">
        <f>Seniori!HX43</f>
        <v>0</v>
      </c>
      <c r="HY76" s="97">
        <f>Seniori!HY43</f>
        <v>0</v>
      </c>
      <c r="HZ76" s="97">
        <f>Seniori!HZ43</f>
        <v>0</v>
      </c>
      <c r="IA76" s="97">
        <f>Seniori!IA43</f>
        <v>0</v>
      </c>
      <c r="IB76" s="97">
        <f>Seniori!IB43</f>
        <v>0</v>
      </c>
      <c r="IC76" s="97">
        <f>Seniori!IC43</f>
        <v>0</v>
      </c>
      <c r="ID76" s="97">
        <f>Seniori!ID43</f>
        <v>0</v>
      </c>
      <c r="IE76" s="97">
        <f>Seniori!IE43</f>
        <v>0</v>
      </c>
      <c r="IF76" s="97">
        <f>Seniori!IF43</f>
        <v>0</v>
      </c>
      <c r="IG76" s="97">
        <f>Seniori!IG43</f>
        <v>0</v>
      </c>
      <c r="IH76" s="97">
        <f>Seniori!IH43</f>
        <v>0</v>
      </c>
      <c r="II76" s="97">
        <f>Seniori!II43</f>
        <v>0</v>
      </c>
      <c r="IJ76" s="97">
        <f>Seniori!IJ43</f>
        <v>0</v>
      </c>
      <c r="IK76" s="97">
        <f>Seniori!IK43</f>
        <v>0</v>
      </c>
      <c r="IL76" s="97">
        <f>Seniori!IL43</f>
        <v>0</v>
      </c>
      <c r="IM76" s="97">
        <f>Seniori!IM43</f>
        <v>0</v>
      </c>
      <c r="IN76" s="97">
        <f>Seniori!IN43</f>
        <v>0</v>
      </c>
      <c r="IO76" s="97">
        <f>Seniori!IO43</f>
        <v>0</v>
      </c>
      <c r="IP76" s="97">
        <f>Seniori!IP43</f>
        <v>0</v>
      </c>
      <c r="IQ76" s="97">
        <f>Seniori!IQ43</f>
        <v>0</v>
      </c>
      <c r="IR76" s="97">
        <f>Seniori!IR43</f>
        <v>0</v>
      </c>
      <c r="IS76" s="97">
        <f>Seniori!IS43</f>
        <v>0</v>
      </c>
      <c r="IT76" s="97">
        <f>Seniori!IT43</f>
        <v>0</v>
      </c>
      <c r="IU76" s="97">
        <f>Seniori!IU43</f>
        <v>0</v>
      </c>
      <c r="IV76" s="97">
        <f>Seniori!IV43</f>
        <v>0</v>
      </c>
      <c r="IW76" s="97">
        <f>Seniori!IW43</f>
        <v>0</v>
      </c>
      <c r="IX76" s="97">
        <f>Seniori!IX43</f>
        <v>0</v>
      </c>
      <c r="IY76" s="97">
        <f>Seniori!IY43</f>
        <v>0</v>
      </c>
      <c r="IZ76" s="97">
        <f>Seniori!IZ43</f>
        <v>0</v>
      </c>
      <c r="JA76" s="97">
        <f>Seniori!JA43</f>
        <v>0</v>
      </c>
      <c r="JB76" s="97">
        <f>Seniori!JB43</f>
        <v>0</v>
      </c>
      <c r="JC76" s="97">
        <f>Seniori!JC43</f>
        <v>0</v>
      </c>
      <c r="JD76" s="97">
        <f>Seniori!JD43</f>
        <v>0</v>
      </c>
      <c r="JE76" s="97">
        <f>Seniori!JE43</f>
        <v>0</v>
      </c>
      <c r="JF76" s="97">
        <f>Seniori!JF43</f>
        <v>0</v>
      </c>
      <c r="JG76" s="97">
        <f>Seniori!JG43</f>
        <v>0</v>
      </c>
      <c r="JH76" s="97">
        <f>Seniori!JH43</f>
        <v>0</v>
      </c>
      <c r="JI76" s="97">
        <f>Seniori!JI43</f>
        <v>0</v>
      </c>
      <c r="JJ76" s="97">
        <f>Seniori!JJ43</f>
        <v>0</v>
      </c>
      <c r="JK76" s="97">
        <f>Seniori!JK43</f>
        <v>0</v>
      </c>
      <c r="JL76" s="97">
        <f>Seniori!JL43</f>
        <v>0</v>
      </c>
      <c r="JM76" s="97">
        <f>Seniori!JM43</f>
        <v>0</v>
      </c>
      <c r="JN76" s="97">
        <f>Seniori!JN43</f>
        <v>0</v>
      </c>
      <c r="JO76" s="97">
        <f>Seniori!JO43</f>
        <v>0</v>
      </c>
      <c r="JP76" s="97">
        <f>Seniori!JP43</f>
        <v>0</v>
      </c>
      <c r="JQ76" s="97">
        <f>Seniori!JQ43</f>
        <v>0</v>
      </c>
      <c r="JR76" s="97">
        <f>Seniori!JR43</f>
        <v>0</v>
      </c>
      <c r="JS76" s="97">
        <f>Seniori!JS43</f>
        <v>0</v>
      </c>
      <c r="JT76" s="97">
        <f>Seniori!JT43</f>
        <v>0</v>
      </c>
      <c r="JU76" s="97">
        <f>Seniori!JU43</f>
        <v>0</v>
      </c>
      <c r="JV76" s="97">
        <f>Seniori!JV43</f>
        <v>0</v>
      </c>
      <c r="JW76" s="97">
        <f>Seniori!JW43</f>
        <v>0</v>
      </c>
      <c r="JX76" s="97">
        <f>Seniori!JX43</f>
        <v>0</v>
      </c>
      <c r="JY76" s="97">
        <f>Seniori!JY43</f>
        <v>0</v>
      </c>
      <c r="JZ76" s="97">
        <f>Seniori!JZ43</f>
        <v>0</v>
      </c>
      <c r="KA76" s="97">
        <f>Seniori!KA43</f>
        <v>0</v>
      </c>
      <c r="KB76" s="97">
        <f>Seniori!KB43</f>
        <v>0</v>
      </c>
      <c r="KC76" s="97">
        <f>Seniori!KC43</f>
        <v>0</v>
      </c>
      <c r="KD76" s="97">
        <f>Seniori!KD43</f>
        <v>0</v>
      </c>
      <c r="KE76" s="97">
        <f>Seniori!KE43</f>
        <v>0</v>
      </c>
      <c r="KF76" s="97">
        <f>Seniori!KF43</f>
        <v>0</v>
      </c>
      <c r="KG76" s="97">
        <f>Seniori!KG43</f>
        <v>0</v>
      </c>
      <c r="KH76" s="97">
        <f>Seniori!KH43</f>
        <v>0</v>
      </c>
      <c r="KI76" s="97">
        <f>Seniori!KI43</f>
        <v>0</v>
      </c>
      <c r="KJ76" s="97">
        <f>Seniori!KJ43</f>
        <v>0</v>
      </c>
      <c r="KK76" s="97">
        <f>Seniori!KK43</f>
        <v>0</v>
      </c>
      <c r="KL76" s="97">
        <f>Seniori!KL43</f>
        <v>0</v>
      </c>
      <c r="KM76" s="97">
        <f>Seniori!KM43</f>
        <v>0</v>
      </c>
      <c r="KN76" s="97">
        <f>Seniori!KN43</f>
        <v>0</v>
      </c>
      <c r="KO76" s="97">
        <f>Seniori!KO43</f>
        <v>0</v>
      </c>
      <c r="KP76" s="97">
        <f>Seniori!KP43</f>
        <v>0</v>
      </c>
      <c r="KQ76" s="97">
        <f>Seniori!KQ43</f>
        <v>0</v>
      </c>
      <c r="KR76" s="97">
        <f>Seniori!KR43</f>
        <v>0</v>
      </c>
      <c r="KS76" s="97">
        <f>Seniori!KS43</f>
        <v>0</v>
      </c>
      <c r="KT76" s="97">
        <f>Seniori!KT43</f>
        <v>0</v>
      </c>
      <c r="KU76" s="97">
        <f>Seniori!KU43</f>
        <v>0</v>
      </c>
      <c r="KV76" s="97">
        <f>Seniori!KV43</f>
        <v>0</v>
      </c>
      <c r="KW76" s="97">
        <f>Seniori!KW43</f>
        <v>0</v>
      </c>
      <c r="KX76" s="97">
        <f>Seniori!KX43</f>
        <v>0</v>
      </c>
      <c r="KY76" s="97">
        <f>Seniori!KY43</f>
        <v>0</v>
      </c>
      <c r="KZ76" s="97">
        <f>Seniori!KZ43</f>
        <v>0</v>
      </c>
      <c r="LA76" s="97">
        <f>Seniori!LA43</f>
        <v>0</v>
      </c>
      <c r="LB76" s="97">
        <f>Seniori!LB43</f>
        <v>0</v>
      </c>
      <c r="LC76" s="97">
        <f>Seniori!LC43</f>
        <v>0</v>
      </c>
      <c r="LD76" s="97">
        <f>Seniori!LD43</f>
        <v>0</v>
      </c>
      <c r="LE76" s="97">
        <f>Seniori!LE43</f>
        <v>0</v>
      </c>
      <c r="LF76" s="97">
        <f>Seniori!LF43</f>
        <v>0</v>
      </c>
      <c r="LG76" s="97">
        <f>Seniori!LG43</f>
        <v>0</v>
      </c>
      <c r="LH76" s="97">
        <f>Seniori!LH43</f>
        <v>0</v>
      </c>
      <c r="LI76" s="97">
        <f>Seniori!LI43</f>
        <v>0</v>
      </c>
      <c r="LJ76" s="97">
        <f>Seniori!LJ43</f>
        <v>0</v>
      </c>
      <c r="LK76" s="97">
        <f>Seniori!LK43</f>
        <v>0</v>
      </c>
      <c r="LL76" s="97">
        <f>Seniori!LL43</f>
        <v>0</v>
      </c>
      <c r="LM76" s="97">
        <f>Seniori!LM43</f>
        <v>0</v>
      </c>
      <c r="LN76" s="97">
        <f>Seniori!LN43</f>
        <v>0</v>
      </c>
      <c r="LO76" s="97">
        <f>Seniori!LO43</f>
        <v>0</v>
      </c>
      <c r="LP76" s="97">
        <f>Seniori!LP43</f>
        <v>0</v>
      </c>
      <c r="LQ76" s="97">
        <f>Seniori!LQ43</f>
        <v>0</v>
      </c>
      <c r="LR76" s="97">
        <f>Seniori!LR43</f>
        <v>0</v>
      </c>
      <c r="LS76" s="97">
        <f>Seniori!LS43</f>
        <v>0</v>
      </c>
      <c r="LT76" s="97">
        <f>Seniori!LT43</f>
        <v>0</v>
      </c>
      <c r="LU76" s="97">
        <f>Seniori!LU43</f>
        <v>0</v>
      </c>
      <c r="LV76" s="97">
        <f>Seniori!LV43</f>
        <v>0</v>
      </c>
      <c r="LW76" s="97">
        <f>Seniori!LW43</f>
        <v>0</v>
      </c>
      <c r="LX76" s="97">
        <f>Seniori!LX43</f>
        <v>0</v>
      </c>
      <c r="LY76" s="97">
        <f>Seniori!LY43</f>
        <v>0</v>
      </c>
      <c r="LZ76" s="97">
        <f>Seniori!LZ43</f>
        <v>0</v>
      </c>
      <c r="MA76" s="97">
        <f>Seniori!MA43</f>
        <v>0</v>
      </c>
      <c r="MB76" s="97">
        <f>Seniori!MB43</f>
        <v>0</v>
      </c>
      <c r="MC76" s="97">
        <f>Seniori!MC43</f>
        <v>0</v>
      </c>
      <c r="MD76" s="97">
        <f>Seniori!MD43</f>
        <v>0</v>
      </c>
      <c r="ME76" s="97">
        <f>Seniori!ME43</f>
        <v>0</v>
      </c>
      <c r="MF76" s="97">
        <f>Seniori!MF43</f>
        <v>0</v>
      </c>
      <c r="MG76" s="97">
        <f>Seniori!MG43</f>
        <v>0</v>
      </c>
      <c r="MH76" s="97">
        <f>Seniori!MH43</f>
        <v>0</v>
      </c>
      <c r="MI76" s="97">
        <f>Seniori!MI43</f>
        <v>0</v>
      </c>
      <c r="MJ76" s="97">
        <f>Seniori!MJ43</f>
        <v>0</v>
      </c>
      <c r="MK76" s="97">
        <f>Seniori!MK43</f>
        <v>0</v>
      </c>
      <c r="ML76" s="97">
        <f>Seniori!ML43</f>
        <v>0</v>
      </c>
      <c r="MM76" s="97">
        <f>Seniori!MM43</f>
        <v>0</v>
      </c>
      <c r="MN76" s="97">
        <f>Seniori!MN43</f>
        <v>0</v>
      </c>
      <c r="MO76" s="97">
        <f>Seniori!MO43</f>
        <v>0</v>
      </c>
      <c r="MP76" s="97">
        <f>Seniori!MP43</f>
        <v>0</v>
      </c>
      <c r="MQ76" s="97">
        <f>Seniori!MQ43</f>
        <v>0</v>
      </c>
      <c r="MR76" s="97">
        <f>Seniori!MR43</f>
        <v>0</v>
      </c>
      <c r="MS76" s="97">
        <f>Seniori!MS43</f>
        <v>0</v>
      </c>
      <c r="MT76" s="97">
        <f>Seniori!MT43</f>
        <v>0</v>
      </c>
      <c r="MU76" s="97">
        <f>Seniori!MU43</f>
        <v>0</v>
      </c>
      <c r="MV76" s="97">
        <f>Seniori!MV43</f>
        <v>0</v>
      </c>
      <c r="MW76" s="97">
        <f>Seniori!MW43</f>
        <v>0</v>
      </c>
      <c r="MX76" s="97">
        <f>Seniori!MX43</f>
        <v>0</v>
      </c>
      <c r="MY76" s="97">
        <f>Seniori!MY43</f>
        <v>0</v>
      </c>
      <c r="MZ76" s="97">
        <f>Seniori!MZ43</f>
        <v>0</v>
      </c>
      <c r="NA76" s="97">
        <f>Seniori!NA43</f>
        <v>0</v>
      </c>
      <c r="NB76" s="97">
        <f>Seniori!NB43</f>
        <v>0</v>
      </c>
      <c r="NC76" s="97">
        <f>Seniori!NC43</f>
        <v>0</v>
      </c>
      <c r="ND76" s="97">
        <f>Seniori!ND43</f>
        <v>0</v>
      </c>
      <c r="NE76" s="97">
        <f>Seniori!NE43</f>
        <v>0</v>
      </c>
      <c r="NF76" s="97">
        <f>Seniori!NF43</f>
        <v>0</v>
      </c>
      <c r="NG76" s="97">
        <f>Seniori!NG43</f>
        <v>0</v>
      </c>
      <c r="NH76" s="97">
        <f>Seniori!NH43</f>
        <v>0</v>
      </c>
      <c r="NI76" s="97">
        <f>Seniori!NI43</f>
        <v>0</v>
      </c>
      <c r="NJ76" s="97">
        <f>Seniori!NJ43</f>
        <v>0</v>
      </c>
      <c r="NK76" s="97">
        <f>Seniori!NK43</f>
        <v>0</v>
      </c>
      <c r="NL76" s="97">
        <f>Seniori!NL43</f>
        <v>0</v>
      </c>
      <c r="NM76" s="97">
        <f>Seniori!NM43</f>
        <v>0</v>
      </c>
      <c r="NN76" s="97">
        <f>Seniori!NN43</f>
        <v>0</v>
      </c>
      <c r="NO76" s="97">
        <f>Seniori!NO43</f>
        <v>0</v>
      </c>
      <c r="NP76" s="97">
        <f>Seniori!NP43</f>
        <v>0</v>
      </c>
      <c r="NQ76" s="97">
        <f>Seniori!NQ43</f>
        <v>0</v>
      </c>
      <c r="NR76" s="97">
        <f>Seniori!NR43</f>
        <v>0</v>
      </c>
      <c r="NS76" s="97">
        <f>Seniori!NS43</f>
        <v>0</v>
      </c>
      <c r="NT76" s="97">
        <f>Seniori!NT43</f>
        <v>0</v>
      </c>
      <c r="NU76" s="97">
        <f>Seniori!NU43</f>
        <v>0</v>
      </c>
      <c r="NV76" s="97">
        <f>Seniori!NV43</f>
        <v>0</v>
      </c>
      <c r="NW76" s="97">
        <f>Seniori!NW43</f>
        <v>0</v>
      </c>
      <c r="NX76" s="97">
        <f>Seniori!NX43</f>
        <v>0</v>
      </c>
      <c r="NY76" s="97">
        <f>Seniori!NY43</f>
        <v>0</v>
      </c>
      <c r="NZ76" s="97">
        <f>Seniori!NZ43</f>
        <v>0</v>
      </c>
      <c r="OA76" s="97">
        <f>Seniori!OA43</f>
        <v>0</v>
      </c>
      <c r="OB76" s="97">
        <f>Seniori!OB43</f>
        <v>0</v>
      </c>
      <c r="OC76" s="97">
        <f>Seniori!OC43</f>
        <v>0</v>
      </c>
      <c r="OD76" s="97">
        <f>Seniori!OD43</f>
        <v>0</v>
      </c>
      <c r="OE76" s="97">
        <f>Seniori!OE43</f>
        <v>0</v>
      </c>
      <c r="OF76" s="97">
        <f>Seniori!OF43</f>
        <v>0</v>
      </c>
      <c r="OG76" s="97">
        <f>Seniori!OG43</f>
        <v>0</v>
      </c>
      <c r="OH76" s="97">
        <f>Seniori!OH43</f>
        <v>0</v>
      </c>
      <c r="OI76" s="97">
        <f>Seniori!OI43</f>
        <v>0</v>
      </c>
      <c r="OJ76" s="97">
        <f>Seniori!OJ43</f>
        <v>0</v>
      </c>
      <c r="OK76" s="97">
        <f>Seniori!OK43</f>
        <v>0</v>
      </c>
      <c r="OL76" s="97">
        <f>Seniori!OL43</f>
        <v>0</v>
      </c>
      <c r="OM76" s="97">
        <f>Seniori!OM43</f>
        <v>0</v>
      </c>
      <c r="ON76" s="97">
        <f>Seniori!ON43</f>
        <v>0</v>
      </c>
      <c r="OO76" s="97">
        <f>Seniori!OO43</f>
        <v>0</v>
      </c>
      <c r="OP76" s="97">
        <f>Seniori!OP43</f>
        <v>0</v>
      </c>
      <c r="OQ76" s="97">
        <f>Seniori!OQ43</f>
        <v>0</v>
      </c>
      <c r="OR76" s="97">
        <f>Seniori!OR43</f>
        <v>0</v>
      </c>
      <c r="OS76" s="97">
        <f>Seniori!OS43</f>
        <v>0</v>
      </c>
      <c r="OT76" s="97">
        <f>Seniori!OT43</f>
        <v>0</v>
      </c>
      <c r="OU76" s="97">
        <f>Seniori!OU43</f>
        <v>0</v>
      </c>
      <c r="OV76" s="97">
        <f>Seniori!OV43</f>
        <v>0</v>
      </c>
      <c r="OW76" s="97">
        <f>Seniori!OW43</f>
        <v>0</v>
      </c>
      <c r="OX76" s="97">
        <f>Seniori!OX43</f>
        <v>0</v>
      </c>
      <c r="OY76" s="97">
        <f>Seniori!OY43</f>
        <v>0</v>
      </c>
      <c r="OZ76" s="97">
        <f>Seniori!OZ43</f>
        <v>0</v>
      </c>
      <c r="PA76" s="97">
        <f>Seniori!PA43</f>
        <v>0</v>
      </c>
      <c r="PB76" s="97">
        <f>Seniori!PB43</f>
        <v>0</v>
      </c>
      <c r="PC76" s="97">
        <f>Seniori!PC43</f>
        <v>0</v>
      </c>
      <c r="PD76" s="97">
        <f>Seniori!PD43</f>
        <v>0</v>
      </c>
      <c r="PE76" s="97">
        <f>Seniori!PE43</f>
        <v>0</v>
      </c>
      <c r="PF76" s="97">
        <f>Seniori!PF43</f>
        <v>0</v>
      </c>
      <c r="PG76" s="97">
        <f>Seniori!PG43</f>
        <v>0</v>
      </c>
      <c r="PH76" s="97">
        <f>Seniori!PH43</f>
        <v>0</v>
      </c>
      <c r="PI76" s="97">
        <f>Seniori!PI43</f>
        <v>0</v>
      </c>
      <c r="PJ76" s="97">
        <f>Seniori!PJ43</f>
        <v>0</v>
      </c>
      <c r="PK76" s="97">
        <f>Seniori!PK43</f>
        <v>0</v>
      </c>
      <c r="PL76" s="97">
        <f>Seniori!PL43</f>
        <v>0</v>
      </c>
      <c r="PM76" s="97">
        <f>Seniori!PM43</f>
        <v>0</v>
      </c>
      <c r="PN76" s="97">
        <f>Seniori!PN43</f>
        <v>0</v>
      </c>
      <c r="PO76" s="97">
        <f>Seniori!PO43</f>
        <v>0</v>
      </c>
      <c r="PP76" s="97">
        <f>Seniori!PP43</f>
        <v>0</v>
      </c>
      <c r="PQ76" s="97">
        <f>Seniori!PQ43</f>
        <v>0</v>
      </c>
      <c r="PR76" s="97">
        <f>Seniori!PR43</f>
        <v>0</v>
      </c>
      <c r="PS76" s="97">
        <f>Seniori!PS43</f>
        <v>0</v>
      </c>
      <c r="PT76" s="97">
        <f>Seniori!PT43</f>
        <v>0</v>
      </c>
      <c r="PU76" s="97">
        <f>Seniori!PU43</f>
        <v>0</v>
      </c>
      <c r="PV76" s="97">
        <f>Seniori!PV43</f>
        <v>0</v>
      </c>
      <c r="PW76" s="97">
        <f>Seniori!PW43</f>
        <v>0</v>
      </c>
      <c r="PX76" s="97">
        <f>Seniori!PX43</f>
        <v>0</v>
      </c>
      <c r="PY76" s="97">
        <f>Seniori!PY43</f>
        <v>0</v>
      </c>
      <c r="PZ76" s="97">
        <f>Seniori!PZ43</f>
        <v>0</v>
      </c>
      <c r="QA76" s="97">
        <f>Seniori!QA43</f>
        <v>0</v>
      </c>
      <c r="QB76" s="97">
        <f>Seniori!QB43</f>
        <v>0</v>
      </c>
      <c r="QC76" s="97">
        <f>Seniori!QC43</f>
        <v>0</v>
      </c>
      <c r="QD76" s="97">
        <f>Seniori!QD43</f>
        <v>0</v>
      </c>
      <c r="QE76" s="97">
        <f>Seniori!QE43</f>
        <v>0</v>
      </c>
      <c r="QF76" s="97">
        <f>Seniori!QF43</f>
        <v>0</v>
      </c>
      <c r="QG76" s="97">
        <f>Seniori!QG43</f>
        <v>0</v>
      </c>
      <c r="QH76" s="97">
        <f>Seniori!QH43</f>
        <v>0</v>
      </c>
      <c r="QI76" s="97">
        <f>Seniori!QI43</f>
        <v>0</v>
      </c>
      <c r="QJ76" s="97">
        <f>Seniori!QJ43</f>
        <v>0</v>
      </c>
      <c r="QK76" s="97">
        <f>Seniori!QK43</f>
        <v>0</v>
      </c>
      <c r="QL76" s="97">
        <f>Seniori!QL43</f>
        <v>0</v>
      </c>
      <c r="QM76" s="97">
        <f>Seniori!QM43</f>
        <v>0</v>
      </c>
      <c r="QN76" s="97">
        <f>Seniori!QN43</f>
        <v>0</v>
      </c>
      <c r="QO76" s="97">
        <f>Seniori!QO43</f>
        <v>0</v>
      </c>
      <c r="QP76" s="97">
        <f>Seniori!QP43</f>
        <v>0</v>
      </c>
      <c r="QQ76" s="97">
        <f>Seniori!QQ43</f>
        <v>0</v>
      </c>
      <c r="QR76" s="97">
        <f>Seniori!QR43</f>
        <v>0</v>
      </c>
      <c r="QS76" s="97">
        <f>Seniori!QS43</f>
        <v>0</v>
      </c>
      <c r="QT76" s="97">
        <f>Seniori!QT43</f>
        <v>0</v>
      </c>
      <c r="QU76" s="97">
        <f>Seniori!QU43</f>
        <v>0</v>
      </c>
      <c r="QV76" s="97">
        <f>Seniori!QV43</f>
        <v>0</v>
      </c>
      <c r="QW76" s="97">
        <f>Seniori!QW43</f>
        <v>0</v>
      </c>
      <c r="QX76" s="97">
        <f>Seniori!QX43</f>
        <v>0</v>
      </c>
      <c r="QY76" s="97">
        <f>Seniori!QY43</f>
        <v>0</v>
      </c>
      <c r="QZ76" s="97">
        <f>Seniori!QZ43</f>
        <v>0</v>
      </c>
      <c r="RA76" s="97">
        <f>Seniori!RA43</f>
        <v>0</v>
      </c>
      <c r="RB76" s="97">
        <f>Seniori!RB43</f>
        <v>0</v>
      </c>
      <c r="RC76" s="97">
        <f>Seniori!RC43</f>
        <v>0</v>
      </c>
      <c r="RD76" s="97">
        <f>Seniori!RD43</f>
        <v>0</v>
      </c>
      <c r="RE76" s="97">
        <f>Seniori!RE43</f>
        <v>0</v>
      </c>
      <c r="RF76" s="97">
        <f>Seniori!RF43</f>
        <v>0</v>
      </c>
      <c r="RG76" s="97">
        <f>Seniori!RG43</f>
        <v>0</v>
      </c>
      <c r="RH76" s="97">
        <f>Seniori!RH43</f>
        <v>0</v>
      </c>
      <c r="RI76" s="97">
        <f>Seniori!RI43</f>
        <v>0</v>
      </c>
      <c r="RJ76" s="97">
        <f>Seniori!RJ43</f>
        <v>0</v>
      </c>
      <c r="RK76" s="97">
        <f>Seniori!RK43</f>
        <v>0</v>
      </c>
      <c r="RL76" s="97">
        <f>Seniori!RL43</f>
        <v>0</v>
      </c>
      <c r="RM76" s="97">
        <f>Seniori!RM43</f>
        <v>0</v>
      </c>
      <c r="RN76" s="97">
        <f>Seniori!RN43</f>
        <v>0</v>
      </c>
      <c r="RO76" s="97">
        <f>Seniori!RO43</f>
        <v>0</v>
      </c>
      <c r="RP76" s="97">
        <f>Seniori!RP43</f>
        <v>0</v>
      </c>
      <c r="RQ76" s="97">
        <f>Seniori!RQ43</f>
        <v>0</v>
      </c>
      <c r="RR76" s="97">
        <f>Seniori!RR43</f>
        <v>0</v>
      </c>
      <c r="RS76" s="97">
        <f>Seniori!RS43</f>
        <v>0</v>
      </c>
      <c r="RT76" s="97">
        <f>Seniori!RT43</f>
        <v>0</v>
      </c>
      <c r="RU76" s="97">
        <f>Seniori!RU43</f>
        <v>0</v>
      </c>
      <c r="RV76" s="97">
        <f>Seniori!RV43</f>
        <v>0</v>
      </c>
      <c r="RW76" s="97">
        <f>Seniori!RW43</f>
        <v>0</v>
      </c>
      <c r="RX76" s="97">
        <f>Seniori!RX43</f>
        <v>0</v>
      </c>
      <c r="RY76" s="97">
        <f>Seniori!RY43</f>
        <v>0</v>
      </c>
      <c r="RZ76" s="97">
        <f>Seniori!RZ43</f>
        <v>0</v>
      </c>
      <c r="SA76" s="97">
        <f>Seniori!SA43</f>
        <v>0</v>
      </c>
      <c r="SB76" s="97">
        <f>Seniori!SB43</f>
        <v>0</v>
      </c>
      <c r="SC76" s="97">
        <f>Seniori!SC43</f>
        <v>0</v>
      </c>
      <c r="SD76" s="97">
        <f>Seniori!SD43</f>
        <v>0</v>
      </c>
      <c r="SE76" s="97">
        <f>Seniori!SE43</f>
        <v>0</v>
      </c>
      <c r="SF76" s="97">
        <f>Seniori!SF43</f>
        <v>0</v>
      </c>
      <c r="SG76" s="97">
        <f>Seniori!SG43</f>
        <v>0</v>
      </c>
      <c r="SH76" s="97">
        <f>Seniori!SH43</f>
        <v>0</v>
      </c>
      <c r="SI76" s="97">
        <f>Seniori!SI43</f>
        <v>0</v>
      </c>
      <c r="SJ76" s="97">
        <f>Seniori!SJ43</f>
        <v>0</v>
      </c>
      <c r="SK76" s="97">
        <f>Seniori!SK43</f>
        <v>0</v>
      </c>
      <c r="SL76" s="97">
        <f>Seniori!SL43</f>
        <v>0</v>
      </c>
      <c r="SM76" s="97">
        <f>Seniori!SM43</f>
        <v>0</v>
      </c>
      <c r="SN76" s="97">
        <f>Seniori!SN43</f>
        <v>0</v>
      </c>
      <c r="SO76" s="97">
        <f>Seniori!SO43</f>
        <v>0</v>
      </c>
      <c r="SP76" s="97">
        <f>Seniori!SP43</f>
        <v>0</v>
      </c>
      <c r="SQ76" s="97">
        <f>Seniori!SQ43</f>
        <v>0</v>
      </c>
      <c r="SR76" s="97">
        <f>Seniori!SR43</f>
        <v>0</v>
      </c>
      <c r="SS76" s="97">
        <f>Seniori!SS43</f>
        <v>0</v>
      </c>
      <c r="ST76" s="97">
        <f>Seniori!ST43</f>
        <v>0</v>
      </c>
      <c r="SU76" s="97">
        <f>Seniori!SU43</f>
        <v>0</v>
      </c>
      <c r="SV76" s="97">
        <f>Seniori!SV43</f>
        <v>0</v>
      </c>
      <c r="SW76" s="97">
        <f>Seniori!SW43</f>
        <v>0</v>
      </c>
      <c r="SX76" s="97">
        <f>Seniori!SX43</f>
        <v>0</v>
      </c>
      <c r="SY76" s="97">
        <f>Seniori!SY43</f>
        <v>0</v>
      </c>
      <c r="SZ76" s="97">
        <f>Seniori!SZ43</f>
        <v>0</v>
      </c>
      <c r="TA76" s="97">
        <f>Seniori!TA43</f>
        <v>0</v>
      </c>
      <c r="TB76" s="97">
        <f>Seniori!TB43</f>
        <v>0</v>
      </c>
    </row>
    <row r="77" spans="1:522" s="1" customFormat="1" ht="18" customHeight="1" x14ac:dyDescent="0.2">
      <c r="A77" s="12"/>
      <c r="B77" s="11"/>
      <c r="E77" s="59" t="s">
        <v>186</v>
      </c>
      <c r="F77" s="1">
        <v>9527</v>
      </c>
      <c r="G77" s="9" t="s">
        <v>99</v>
      </c>
      <c r="H77" s="4"/>
      <c r="I77" s="1">
        <f t="shared" si="0"/>
        <v>0</v>
      </c>
      <c r="J77" s="12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  <c r="AM77" s="97"/>
      <c r="AN77" s="97"/>
      <c r="AO77" s="97"/>
      <c r="AP77" s="97"/>
      <c r="AQ77" s="97"/>
      <c r="AR77" s="97"/>
      <c r="AS77" s="97"/>
      <c r="AT77" s="97"/>
      <c r="AU77" s="97"/>
      <c r="AV77" s="97"/>
      <c r="AW77" s="97"/>
      <c r="AX77" s="97"/>
      <c r="AY77" s="97"/>
      <c r="AZ77" s="97"/>
      <c r="BA77" s="97"/>
      <c r="BB77" s="97"/>
      <c r="BC77" s="97"/>
      <c r="BD77" s="97"/>
      <c r="BE77" s="97"/>
      <c r="BF77" s="97"/>
      <c r="BG77" s="97"/>
      <c r="BH77" s="97"/>
      <c r="BI77" s="97"/>
      <c r="BJ77" s="97"/>
      <c r="BK77" s="97"/>
      <c r="BL77" s="97"/>
      <c r="BM77" s="97"/>
      <c r="BN77" s="97"/>
      <c r="BO77" s="97"/>
      <c r="BP77" s="97"/>
      <c r="BQ77" s="97"/>
      <c r="BR77" s="97"/>
      <c r="BS77" s="97"/>
      <c r="BT77" s="97"/>
      <c r="BU77" s="97"/>
      <c r="BV77" s="97"/>
      <c r="BW77" s="97"/>
      <c r="BX77" s="97"/>
      <c r="BY77" s="97"/>
      <c r="BZ77" s="97"/>
      <c r="CA77" s="97"/>
      <c r="CB77" s="97"/>
      <c r="CC77" s="97"/>
      <c r="CD77" s="97"/>
      <c r="CE77" s="97"/>
      <c r="CF77" s="97"/>
      <c r="CG77" s="97"/>
      <c r="CH77" s="97"/>
      <c r="CI77" s="97"/>
      <c r="CJ77" s="97"/>
      <c r="CK77" s="97"/>
      <c r="CL77" s="97"/>
      <c r="CM77" s="97"/>
      <c r="CN77" s="97"/>
      <c r="CO77" s="97"/>
      <c r="CP77" s="97"/>
      <c r="CQ77" s="97"/>
      <c r="CR77" s="97"/>
      <c r="CS77" s="97"/>
      <c r="CT77" s="97"/>
      <c r="CU77" s="97"/>
      <c r="CV77" s="97"/>
      <c r="CW77" s="97"/>
      <c r="CX77" s="97"/>
      <c r="CY77" s="97"/>
      <c r="CZ77" s="97"/>
      <c r="DA77" s="97"/>
      <c r="DB77" s="97"/>
      <c r="DC77" s="97"/>
      <c r="DD77" s="97"/>
      <c r="DE77" s="97"/>
      <c r="DF77" s="97"/>
      <c r="DG77" s="97"/>
      <c r="DH77" s="97"/>
      <c r="DI77" s="97"/>
      <c r="DJ77" s="97"/>
      <c r="DK77" s="97"/>
      <c r="DL77" s="97"/>
      <c r="DM77" s="97"/>
      <c r="DN77" s="97"/>
      <c r="DO77" s="97"/>
      <c r="DP77" s="97"/>
      <c r="DQ77" s="97"/>
      <c r="DR77" s="97"/>
      <c r="DS77" s="97"/>
      <c r="DT77" s="97"/>
      <c r="DU77" s="97"/>
      <c r="DV77" s="97"/>
      <c r="DW77" s="97"/>
      <c r="DX77" s="97"/>
      <c r="DY77" s="97"/>
      <c r="DZ77" s="97"/>
      <c r="EA77" s="97"/>
      <c r="EB77" s="97"/>
      <c r="EC77" s="97"/>
      <c r="ED77" s="97"/>
      <c r="EE77" s="97"/>
      <c r="EF77" s="97"/>
      <c r="EG77" s="97"/>
      <c r="EH77" s="97"/>
      <c r="EI77" s="97"/>
      <c r="EJ77" s="97"/>
      <c r="EK77" s="97"/>
      <c r="EL77" s="97"/>
      <c r="EM77" s="97"/>
      <c r="EN77" s="97"/>
      <c r="EO77" s="97"/>
      <c r="EP77" s="97"/>
      <c r="EQ77" s="97"/>
      <c r="ER77" s="97"/>
      <c r="ES77" s="97"/>
      <c r="ET77" s="97"/>
      <c r="EU77" s="97"/>
      <c r="EV77" s="97"/>
      <c r="EW77" s="97"/>
      <c r="EX77" s="97"/>
      <c r="EY77" s="97"/>
      <c r="EZ77" s="97"/>
      <c r="FA77" s="97"/>
      <c r="FB77" s="97"/>
      <c r="FC77" s="97"/>
      <c r="FD77" s="97"/>
      <c r="FE77" s="97"/>
      <c r="FF77" s="97"/>
      <c r="FG77" s="97"/>
      <c r="FH77" s="97"/>
      <c r="FI77" s="97"/>
      <c r="FJ77" s="97"/>
      <c r="FK77" s="97"/>
      <c r="FL77" s="97"/>
      <c r="FM77" s="97"/>
      <c r="FN77" s="97"/>
      <c r="FO77" s="97"/>
      <c r="FP77" s="97"/>
      <c r="FQ77" s="97"/>
      <c r="FR77" s="97"/>
      <c r="FS77" s="97"/>
      <c r="FT77" s="97"/>
      <c r="FU77" s="97"/>
      <c r="FV77" s="97"/>
      <c r="FW77" s="97"/>
      <c r="FX77" s="97"/>
      <c r="FY77" s="97"/>
      <c r="FZ77" s="97"/>
      <c r="GA77" s="97"/>
      <c r="GB77" s="97"/>
      <c r="GC77" s="97"/>
      <c r="GD77" s="97"/>
      <c r="GE77" s="97"/>
      <c r="GF77" s="97"/>
      <c r="GG77" s="97"/>
      <c r="GH77" s="97"/>
      <c r="GI77" s="97"/>
      <c r="GJ77" s="97"/>
      <c r="GK77" s="97"/>
      <c r="GL77" s="97"/>
      <c r="GM77" s="97"/>
      <c r="GN77" s="97"/>
      <c r="GO77" s="97"/>
      <c r="GP77" s="97"/>
      <c r="GQ77" s="97"/>
      <c r="GR77" s="97"/>
      <c r="GS77" s="97"/>
      <c r="GT77" s="97"/>
      <c r="GU77" s="97"/>
      <c r="GV77" s="97"/>
      <c r="GW77" s="97"/>
      <c r="GX77" s="97"/>
      <c r="GY77" s="97"/>
      <c r="GZ77" s="97"/>
      <c r="HA77" s="97"/>
      <c r="HB77" s="97"/>
      <c r="HC77" s="97"/>
      <c r="HD77" s="97"/>
      <c r="HE77" s="97"/>
      <c r="HF77" s="97"/>
      <c r="HG77" s="97"/>
      <c r="HH77" s="97"/>
      <c r="HI77" s="97"/>
      <c r="HJ77" s="97"/>
      <c r="HK77" s="97"/>
      <c r="HL77" s="97"/>
      <c r="HM77" s="97"/>
      <c r="HN77" s="97"/>
      <c r="HO77" s="97"/>
      <c r="HP77" s="97"/>
      <c r="HQ77" s="97"/>
      <c r="HR77" s="97"/>
      <c r="HS77" s="97"/>
      <c r="HT77" s="97"/>
      <c r="HU77" s="97"/>
      <c r="HV77" s="97"/>
      <c r="HW77" s="97"/>
      <c r="HX77" s="97"/>
      <c r="HY77" s="97"/>
      <c r="HZ77" s="97"/>
      <c r="IA77" s="97"/>
      <c r="IB77" s="97"/>
      <c r="IC77" s="97"/>
      <c r="ID77" s="97"/>
      <c r="IE77" s="97"/>
      <c r="IF77" s="97"/>
      <c r="IG77" s="97"/>
      <c r="IH77" s="97"/>
      <c r="II77" s="97"/>
      <c r="IJ77" s="97"/>
      <c r="IK77" s="97"/>
      <c r="IL77" s="97"/>
      <c r="IM77" s="97"/>
      <c r="IN77" s="97"/>
      <c r="IO77" s="97"/>
      <c r="IP77" s="97"/>
      <c r="IQ77" s="97"/>
      <c r="IR77" s="97"/>
      <c r="IS77" s="97"/>
      <c r="IT77" s="97"/>
      <c r="IU77" s="97"/>
      <c r="IV77" s="97"/>
      <c r="IW77" s="97"/>
      <c r="IX77" s="97"/>
      <c r="IY77" s="97"/>
      <c r="IZ77" s="97"/>
      <c r="JA77" s="97"/>
      <c r="JB77" s="97"/>
      <c r="JC77" s="97"/>
      <c r="JD77" s="97"/>
      <c r="JE77" s="97"/>
      <c r="JF77" s="97"/>
      <c r="JG77" s="97"/>
      <c r="JH77" s="97"/>
      <c r="JI77" s="97"/>
      <c r="JJ77" s="97"/>
      <c r="JK77" s="97"/>
      <c r="JL77" s="97"/>
      <c r="JM77" s="97"/>
      <c r="JN77" s="97"/>
      <c r="JO77" s="97"/>
      <c r="JP77" s="97"/>
      <c r="JQ77" s="97"/>
      <c r="JR77" s="97"/>
      <c r="JS77" s="97"/>
      <c r="JT77" s="97"/>
      <c r="JU77" s="97"/>
      <c r="JV77" s="97"/>
      <c r="JW77" s="97"/>
      <c r="JX77" s="97"/>
      <c r="JY77" s="97"/>
      <c r="JZ77" s="97"/>
      <c r="KA77" s="97"/>
      <c r="KB77" s="97"/>
      <c r="KC77" s="97"/>
      <c r="KD77" s="97"/>
      <c r="KE77" s="97"/>
      <c r="KF77" s="97"/>
      <c r="KG77" s="97"/>
      <c r="KH77" s="97"/>
      <c r="KI77" s="97"/>
      <c r="KJ77" s="97"/>
      <c r="KK77" s="97"/>
      <c r="KL77" s="97"/>
      <c r="KM77" s="97"/>
      <c r="KN77" s="97"/>
      <c r="KO77" s="97"/>
      <c r="KP77" s="97"/>
      <c r="KQ77" s="97"/>
      <c r="KR77" s="97"/>
      <c r="KS77" s="97"/>
      <c r="KT77" s="97"/>
      <c r="KU77" s="97"/>
      <c r="KV77" s="97"/>
      <c r="KW77" s="97"/>
      <c r="KX77" s="97"/>
      <c r="KY77" s="97"/>
      <c r="KZ77" s="97"/>
      <c r="LA77" s="97"/>
      <c r="LB77" s="97"/>
      <c r="LC77" s="97"/>
      <c r="LD77" s="97"/>
      <c r="LE77" s="97"/>
      <c r="LF77" s="97"/>
      <c r="LG77" s="97"/>
      <c r="LH77" s="97"/>
      <c r="LI77" s="97"/>
      <c r="LJ77" s="102"/>
      <c r="LK77" s="97"/>
      <c r="LL77" s="97"/>
      <c r="LM77" s="97"/>
      <c r="LN77" s="97"/>
      <c r="LO77" s="97"/>
      <c r="LP77" s="97"/>
      <c r="LQ77" s="97"/>
      <c r="LR77" s="97"/>
      <c r="LS77" s="97"/>
      <c r="LT77" s="97"/>
      <c r="LU77" s="97"/>
      <c r="LV77" s="97"/>
      <c r="LW77" s="97"/>
      <c r="LX77" s="97"/>
      <c r="LY77" s="97"/>
      <c r="LZ77" s="97"/>
      <c r="MA77" s="97"/>
      <c r="MB77" s="97"/>
      <c r="MC77" s="97"/>
      <c r="MD77" s="97"/>
      <c r="ME77" s="97"/>
      <c r="MF77" s="97"/>
      <c r="MG77" s="97"/>
      <c r="MH77" s="97"/>
      <c r="MI77" s="97"/>
      <c r="MJ77" s="97"/>
      <c r="MK77" s="97"/>
      <c r="ML77" s="97"/>
      <c r="MM77" s="97"/>
      <c r="MN77" s="97"/>
      <c r="MO77" s="97"/>
      <c r="MP77" s="97"/>
      <c r="MQ77" s="97"/>
      <c r="MR77" s="97"/>
      <c r="MS77" s="97"/>
      <c r="MT77" s="97"/>
      <c r="MU77" s="97"/>
      <c r="MV77" s="97"/>
      <c r="MW77" s="97"/>
      <c r="MX77" s="97"/>
      <c r="MY77" s="97"/>
      <c r="MZ77" s="97"/>
      <c r="NA77" s="97"/>
      <c r="NB77" s="97"/>
      <c r="NC77" s="97"/>
      <c r="ND77" s="97"/>
      <c r="NE77" s="97"/>
      <c r="NF77" s="97"/>
      <c r="NG77" s="97"/>
      <c r="NH77" s="97"/>
      <c r="NI77" s="97"/>
      <c r="NJ77" s="97"/>
      <c r="NK77" s="97"/>
      <c r="NL77" s="97"/>
      <c r="NM77" s="97"/>
      <c r="NN77" s="97"/>
      <c r="NO77" s="97"/>
      <c r="NP77" s="97"/>
      <c r="NQ77" s="97"/>
      <c r="NR77" s="97"/>
      <c r="NS77" s="97"/>
      <c r="NT77" s="97"/>
      <c r="NU77" s="97"/>
      <c r="NV77" s="97"/>
      <c r="NW77" s="97"/>
      <c r="NX77" s="97"/>
      <c r="NY77" s="97"/>
      <c r="NZ77" s="97"/>
      <c r="OA77" s="97"/>
      <c r="OB77" s="97"/>
      <c r="OC77" s="97"/>
      <c r="OD77" s="97"/>
      <c r="OE77" s="97"/>
      <c r="OF77" s="97"/>
      <c r="OG77" s="97"/>
      <c r="OH77" s="97"/>
      <c r="OI77" s="97"/>
      <c r="OJ77" s="97"/>
      <c r="OK77" s="97"/>
      <c r="OL77" s="97"/>
      <c r="OM77" s="97"/>
      <c r="ON77" s="97"/>
      <c r="OO77" s="97"/>
      <c r="OP77" s="97"/>
      <c r="OQ77" s="97"/>
      <c r="OR77" s="97"/>
      <c r="OS77" s="97"/>
      <c r="OT77" s="97"/>
      <c r="OU77" s="97"/>
      <c r="OV77" s="97"/>
      <c r="OW77" s="97"/>
      <c r="OX77" s="97"/>
      <c r="OY77" s="97"/>
      <c r="OZ77" s="97"/>
      <c r="PA77" s="97"/>
      <c r="PB77" s="97"/>
      <c r="PC77" s="97"/>
      <c r="PD77" s="97"/>
      <c r="PE77" s="97"/>
      <c r="PF77" s="97"/>
      <c r="PG77" s="97"/>
      <c r="PH77" s="97"/>
      <c r="PI77" s="97"/>
      <c r="PJ77" s="97"/>
      <c r="PK77" s="97"/>
      <c r="PL77" s="97"/>
      <c r="PM77" s="97"/>
      <c r="PN77" s="97"/>
      <c r="PO77" s="97"/>
      <c r="PP77" s="97"/>
      <c r="PQ77" s="97"/>
      <c r="PR77" s="97"/>
      <c r="PS77" s="97"/>
      <c r="PT77" s="97"/>
      <c r="PU77" s="97"/>
      <c r="PV77" s="97"/>
      <c r="PW77" s="97"/>
      <c r="PX77" s="97"/>
      <c r="PY77" s="97"/>
      <c r="PZ77" s="97"/>
      <c r="QA77" s="97"/>
      <c r="QB77" s="97"/>
      <c r="QC77" s="97"/>
      <c r="QD77" s="97"/>
      <c r="QE77" s="97"/>
      <c r="QF77" s="97"/>
      <c r="QG77" s="97"/>
      <c r="QH77" s="97"/>
      <c r="QI77" s="97"/>
      <c r="QJ77" s="97"/>
      <c r="QK77" s="97"/>
      <c r="QL77" s="97"/>
      <c r="QM77" s="97"/>
      <c r="QN77" s="97"/>
      <c r="QO77" s="97"/>
      <c r="QP77" s="97"/>
      <c r="QQ77" s="97"/>
      <c r="QR77" s="97"/>
      <c r="QS77" s="97"/>
      <c r="QT77" s="97"/>
      <c r="QU77" s="97"/>
      <c r="QV77" s="97"/>
      <c r="QW77" s="97"/>
      <c r="QX77" s="97"/>
      <c r="QY77" s="97"/>
      <c r="QZ77" s="97"/>
      <c r="RA77" s="97"/>
      <c r="RB77" s="97"/>
      <c r="RC77" s="97"/>
      <c r="RD77" s="97"/>
      <c r="RE77" s="97"/>
      <c r="RF77" s="97"/>
      <c r="RG77" s="97"/>
      <c r="RH77" s="97"/>
      <c r="RI77" s="97"/>
      <c r="RJ77" s="97"/>
      <c r="RK77" s="97"/>
      <c r="RL77" s="97"/>
      <c r="RM77" s="97"/>
      <c r="RN77" s="97"/>
      <c r="RO77" s="97"/>
      <c r="RP77" s="97"/>
      <c r="RQ77" s="97"/>
      <c r="RR77" s="97"/>
      <c r="RS77" s="97"/>
      <c r="RT77" s="97"/>
      <c r="RU77" s="97"/>
      <c r="RV77" s="97"/>
      <c r="RW77" s="97"/>
      <c r="RX77" s="97"/>
      <c r="RY77" s="97"/>
      <c r="RZ77" s="97"/>
      <c r="SA77" s="97"/>
      <c r="SB77" s="97"/>
      <c r="SC77" s="97"/>
      <c r="SD77" s="97"/>
      <c r="SE77" s="97"/>
      <c r="SF77" s="97"/>
      <c r="SG77" s="97"/>
      <c r="SH77" s="97"/>
      <c r="SI77" s="97"/>
      <c r="SJ77" s="97"/>
      <c r="SK77" s="97"/>
      <c r="SL77" s="97"/>
      <c r="SM77" s="97"/>
      <c r="SN77" s="97"/>
      <c r="SO77" s="97"/>
      <c r="SP77" s="97"/>
      <c r="SQ77" s="97"/>
      <c r="SR77" s="97"/>
      <c r="SS77" s="97"/>
      <c r="ST77" s="97"/>
      <c r="SU77" s="97"/>
      <c r="SV77" s="97"/>
      <c r="SW77" s="97"/>
      <c r="SX77" s="97"/>
      <c r="SY77" s="97"/>
      <c r="SZ77" s="97"/>
      <c r="TA77" s="97"/>
      <c r="TB77" s="97"/>
    </row>
    <row r="78" spans="1:522" s="1" customFormat="1" ht="18" customHeight="1" x14ac:dyDescent="0.2">
      <c r="A78" s="12"/>
      <c r="B78" s="11" t="s">
        <v>173</v>
      </c>
      <c r="C78" s="1">
        <v>12310</v>
      </c>
      <c r="D78" s="1">
        <v>2019</v>
      </c>
      <c r="E78" s="4" t="s">
        <v>282</v>
      </c>
      <c r="F78" s="1">
        <v>9800</v>
      </c>
      <c r="G78" s="9" t="s">
        <v>99</v>
      </c>
      <c r="H78" s="4" t="s">
        <v>19</v>
      </c>
      <c r="I78" s="1">
        <f>SUM(K78:TB78)</f>
        <v>0</v>
      </c>
      <c r="J78" s="12">
        <f>Tabuľka3[[#This Row],[Stĺpec9]]+I79+I80</f>
        <v>12</v>
      </c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  <c r="AM78" s="97"/>
      <c r="AN78" s="97"/>
      <c r="AO78" s="97"/>
      <c r="AP78" s="97"/>
      <c r="AQ78" s="97"/>
      <c r="AR78" s="97"/>
      <c r="AS78" s="97"/>
      <c r="AT78" s="97"/>
      <c r="AU78" s="97"/>
      <c r="AV78" s="97"/>
      <c r="AW78" s="97"/>
      <c r="AX78" s="97"/>
      <c r="AY78" s="97"/>
      <c r="AZ78" s="97"/>
      <c r="BA78" s="97"/>
      <c r="BB78" s="97"/>
      <c r="BC78" s="97"/>
      <c r="BD78" s="97"/>
      <c r="BE78" s="97"/>
      <c r="BF78" s="97"/>
      <c r="BG78" s="97"/>
      <c r="BH78" s="97"/>
      <c r="BI78" s="97"/>
      <c r="BJ78" s="97"/>
      <c r="BK78" s="97"/>
      <c r="BL78" s="97"/>
      <c r="BM78" s="97"/>
      <c r="BN78" s="97"/>
      <c r="BO78" s="97"/>
      <c r="BP78" s="97"/>
      <c r="BQ78" s="97"/>
      <c r="BR78" s="97"/>
      <c r="BS78" s="97"/>
      <c r="BT78" s="97"/>
      <c r="BU78" s="97"/>
      <c r="BV78" s="97"/>
      <c r="BW78" s="97"/>
      <c r="BX78" s="97"/>
      <c r="BY78" s="97"/>
      <c r="BZ78" s="97"/>
      <c r="CA78" s="97"/>
      <c r="CB78" s="97"/>
      <c r="CC78" s="97"/>
      <c r="CD78" s="97"/>
      <c r="CE78" s="97"/>
      <c r="CF78" s="97"/>
      <c r="CG78" s="97"/>
      <c r="CH78" s="97"/>
      <c r="CI78" s="97"/>
      <c r="CJ78" s="97"/>
      <c r="CK78" s="97"/>
      <c r="CL78" s="97"/>
      <c r="CM78" s="97"/>
      <c r="CN78" s="97"/>
      <c r="CO78" s="97"/>
      <c r="CP78" s="97"/>
      <c r="CQ78" s="97"/>
      <c r="CR78" s="97"/>
      <c r="CS78" s="97"/>
      <c r="CT78" s="97"/>
      <c r="CU78" s="97"/>
      <c r="CV78" s="97"/>
      <c r="CW78" s="97"/>
      <c r="CX78" s="97"/>
      <c r="CY78" s="97"/>
      <c r="CZ78" s="97"/>
      <c r="DA78" s="97"/>
      <c r="DB78" s="97"/>
      <c r="DC78" s="97"/>
      <c r="DD78" s="97"/>
      <c r="DE78" s="97"/>
      <c r="DF78" s="97"/>
      <c r="DG78" s="97"/>
      <c r="DH78" s="97"/>
      <c r="DI78" s="97"/>
      <c r="DJ78" s="97"/>
      <c r="DK78" s="97"/>
      <c r="DL78" s="97"/>
      <c r="DM78" s="97"/>
      <c r="DN78" s="97"/>
      <c r="DO78" s="97"/>
      <c r="DP78" s="97"/>
      <c r="DQ78" s="97"/>
      <c r="DR78" s="97"/>
      <c r="DS78" s="97"/>
      <c r="DT78" s="97"/>
      <c r="DU78" s="97"/>
      <c r="DV78" s="97"/>
      <c r="DW78" s="97"/>
      <c r="DX78" s="97"/>
      <c r="DY78" s="97"/>
      <c r="DZ78" s="97"/>
      <c r="EA78" s="97"/>
      <c r="EB78" s="97"/>
      <c r="EC78" s="97"/>
      <c r="ED78" s="97"/>
      <c r="EE78" s="97"/>
      <c r="EF78" s="97"/>
      <c r="EG78" s="97"/>
      <c r="EH78" s="97"/>
      <c r="EI78" s="97"/>
      <c r="EJ78" s="97"/>
      <c r="EK78" s="97"/>
      <c r="EL78" s="97"/>
      <c r="EM78" s="97"/>
      <c r="EN78" s="97"/>
      <c r="EO78" s="97"/>
      <c r="EP78" s="97"/>
      <c r="EQ78" s="97"/>
      <c r="ER78" s="97"/>
      <c r="ES78" s="97"/>
      <c r="ET78" s="97"/>
      <c r="EU78" s="97"/>
      <c r="EV78" s="97"/>
      <c r="EW78" s="97"/>
      <c r="EX78" s="97"/>
      <c r="EY78" s="97"/>
      <c r="EZ78" s="97"/>
      <c r="FA78" s="97"/>
      <c r="FB78" s="97"/>
      <c r="FC78" s="97"/>
      <c r="FD78" s="97"/>
      <c r="FE78" s="97"/>
      <c r="FF78" s="97"/>
      <c r="FG78" s="97"/>
      <c r="FH78" s="97"/>
      <c r="FI78" s="97"/>
      <c r="FJ78" s="97"/>
      <c r="FK78" s="97"/>
      <c r="FL78" s="97"/>
      <c r="FM78" s="97"/>
      <c r="FN78" s="97"/>
      <c r="FO78" s="97"/>
      <c r="FP78" s="97"/>
      <c r="FQ78" s="97"/>
      <c r="FR78" s="97"/>
      <c r="FS78" s="97"/>
      <c r="FT78" s="97"/>
      <c r="FU78" s="97"/>
      <c r="FV78" s="97"/>
      <c r="FW78" s="97"/>
      <c r="FX78" s="97"/>
      <c r="FY78" s="97"/>
      <c r="FZ78" s="97"/>
      <c r="GA78" s="97"/>
      <c r="GB78" s="97"/>
      <c r="GC78" s="97"/>
      <c r="GD78" s="97"/>
      <c r="GE78" s="97"/>
      <c r="GF78" s="97"/>
      <c r="GG78" s="97"/>
      <c r="GH78" s="97"/>
      <c r="GI78" s="97"/>
      <c r="GJ78" s="97"/>
      <c r="GK78" s="97"/>
      <c r="GL78" s="97"/>
      <c r="GM78" s="97"/>
      <c r="GN78" s="97"/>
      <c r="GO78" s="97"/>
      <c r="GP78" s="97"/>
      <c r="GQ78" s="97"/>
      <c r="GR78" s="97"/>
      <c r="GS78" s="97"/>
      <c r="GT78" s="97"/>
      <c r="GU78" s="97"/>
      <c r="GV78" s="97"/>
      <c r="GW78" s="97"/>
      <c r="GX78" s="97"/>
      <c r="GY78" s="97"/>
      <c r="GZ78" s="97"/>
      <c r="HA78" s="97"/>
      <c r="HB78" s="97"/>
      <c r="HC78" s="97"/>
      <c r="HD78" s="97"/>
      <c r="HE78" s="97"/>
      <c r="HF78" s="97"/>
      <c r="HG78" s="97"/>
      <c r="HH78" s="97"/>
      <c r="HI78" s="97"/>
      <c r="HJ78" s="97"/>
      <c r="HK78" s="97"/>
      <c r="HL78" s="97"/>
      <c r="HM78" s="97"/>
      <c r="HN78" s="97"/>
      <c r="HO78" s="97"/>
      <c r="HP78" s="97"/>
      <c r="HQ78" s="97"/>
      <c r="HR78" s="97"/>
      <c r="HS78" s="97"/>
      <c r="HT78" s="97"/>
      <c r="HU78" s="97"/>
      <c r="HV78" s="97"/>
      <c r="HW78" s="97"/>
      <c r="HX78" s="97"/>
      <c r="HY78" s="97"/>
      <c r="HZ78" s="97"/>
      <c r="IA78" s="97"/>
      <c r="IB78" s="97"/>
      <c r="IC78" s="97"/>
      <c r="ID78" s="97"/>
      <c r="IE78" s="97"/>
      <c r="IF78" s="97"/>
      <c r="IG78" s="97"/>
      <c r="IH78" s="97"/>
      <c r="II78" s="97"/>
      <c r="IJ78" s="97"/>
      <c r="IK78" s="97"/>
      <c r="IL78" s="97"/>
      <c r="IM78" s="97"/>
      <c r="IN78" s="97"/>
      <c r="IO78" s="97"/>
      <c r="IP78" s="97"/>
      <c r="IQ78" s="97"/>
      <c r="IR78" s="97"/>
      <c r="IS78" s="97"/>
      <c r="IT78" s="97"/>
      <c r="IU78" s="97"/>
      <c r="IV78" s="97"/>
      <c r="IW78" s="97"/>
      <c r="IX78" s="97"/>
      <c r="IY78" s="97"/>
      <c r="IZ78" s="97"/>
      <c r="JA78" s="97"/>
      <c r="JB78" s="97"/>
      <c r="JC78" s="97"/>
      <c r="JD78" s="97"/>
      <c r="JE78" s="97"/>
      <c r="JF78" s="97"/>
      <c r="JG78" s="97"/>
      <c r="JH78" s="97"/>
      <c r="JI78" s="97"/>
      <c r="JJ78" s="97"/>
      <c r="JK78" s="97"/>
      <c r="JL78" s="97"/>
      <c r="JM78" s="97"/>
      <c r="JN78" s="97"/>
      <c r="JO78" s="97"/>
      <c r="JP78" s="97"/>
      <c r="JQ78" s="97"/>
      <c r="JR78" s="97"/>
      <c r="JS78" s="97"/>
      <c r="JT78" s="97"/>
      <c r="JU78" s="97"/>
      <c r="JV78" s="97"/>
      <c r="JW78" s="97"/>
      <c r="JX78" s="97"/>
      <c r="JY78" s="97"/>
      <c r="JZ78" s="97"/>
      <c r="KA78" s="97"/>
      <c r="KB78" s="97"/>
      <c r="KC78" s="97"/>
      <c r="KD78" s="97"/>
      <c r="KE78" s="97"/>
      <c r="KF78" s="97"/>
      <c r="KG78" s="97"/>
      <c r="KH78" s="97"/>
      <c r="KI78" s="97"/>
      <c r="KJ78" s="97"/>
      <c r="KK78" s="97"/>
      <c r="KL78" s="97"/>
      <c r="KM78" s="97"/>
      <c r="KN78" s="97"/>
      <c r="KO78" s="97"/>
      <c r="KP78" s="97"/>
      <c r="KQ78" s="97"/>
      <c r="KR78" s="97"/>
      <c r="KS78" s="97"/>
      <c r="KT78" s="97"/>
      <c r="KU78" s="97"/>
      <c r="KV78" s="97"/>
      <c r="KW78" s="97"/>
      <c r="KX78" s="97"/>
      <c r="KY78" s="97"/>
      <c r="KZ78" s="97"/>
      <c r="LA78" s="97"/>
      <c r="LB78" s="97"/>
      <c r="LC78" s="97"/>
      <c r="LD78" s="97"/>
      <c r="LE78" s="97"/>
      <c r="LF78" s="97"/>
      <c r="LG78" s="97"/>
      <c r="LH78" s="97"/>
      <c r="LI78" s="97"/>
      <c r="LJ78" s="97"/>
      <c r="LK78" s="97"/>
      <c r="LL78" s="97"/>
      <c r="LM78" s="97"/>
      <c r="LN78" s="97"/>
      <c r="LO78" s="97"/>
      <c r="LP78" s="97"/>
      <c r="LQ78" s="97"/>
      <c r="LR78" s="97"/>
      <c r="LS78" s="97"/>
      <c r="LT78" s="97"/>
      <c r="LU78" s="97"/>
      <c r="LV78" s="97"/>
      <c r="LW78" s="97"/>
      <c r="LX78" s="97"/>
      <c r="LY78" s="97"/>
      <c r="LZ78" s="97"/>
      <c r="MA78" s="97"/>
      <c r="MB78" s="97"/>
      <c r="MC78" s="97"/>
      <c r="MD78" s="97"/>
      <c r="ME78" s="97"/>
      <c r="MF78" s="97"/>
      <c r="MG78" s="97"/>
      <c r="MH78" s="97"/>
      <c r="MI78" s="97"/>
      <c r="MJ78" s="97"/>
      <c r="MK78" s="97"/>
      <c r="ML78" s="97"/>
      <c r="MM78" s="97"/>
      <c r="MN78" s="97"/>
      <c r="MO78" s="97"/>
      <c r="MP78" s="97"/>
      <c r="MQ78" s="97"/>
      <c r="MR78" s="97"/>
      <c r="MS78" s="97"/>
      <c r="MT78" s="97"/>
      <c r="MU78" s="97"/>
      <c r="MV78" s="97"/>
      <c r="MW78" s="97"/>
      <c r="MX78" s="97"/>
      <c r="MY78" s="97"/>
      <c r="MZ78" s="97"/>
      <c r="NA78" s="97"/>
      <c r="NB78" s="97"/>
      <c r="NC78" s="97"/>
      <c r="ND78" s="97"/>
      <c r="NE78" s="97"/>
      <c r="NF78" s="97"/>
      <c r="NG78" s="97"/>
      <c r="NH78" s="97"/>
      <c r="NI78" s="97"/>
      <c r="NJ78" s="97"/>
      <c r="NK78" s="97"/>
      <c r="NL78" s="97"/>
      <c r="NM78" s="97"/>
      <c r="NN78" s="97"/>
      <c r="NO78" s="97"/>
      <c r="NP78" s="97"/>
      <c r="NQ78" s="97"/>
      <c r="NR78" s="97"/>
      <c r="NS78" s="97"/>
      <c r="NT78" s="97"/>
      <c r="NU78" s="97"/>
      <c r="NV78" s="97"/>
      <c r="NW78" s="97"/>
      <c r="NX78" s="97"/>
      <c r="NY78" s="97"/>
      <c r="NZ78" s="97"/>
      <c r="OA78" s="97"/>
      <c r="OB78" s="97"/>
      <c r="OC78" s="97"/>
      <c r="OD78" s="97"/>
      <c r="OE78" s="97"/>
      <c r="OF78" s="97"/>
      <c r="OG78" s="97"/>
      <c r="OH78" s="97"/>
      <c r="OI78" s="97"/>
      <c r="OJ78" s="97"/>
      <c r="OK78" s="97"/>
      <c r="OL78" s="97"/>
      <c r="OM78" s="97"/>
      <c r="ON78" s="97"/>
      <c r="OO78" s="97"/>
      <c r="OP78" s="97"/>
      <c r="OQ78" s="97"/>
      <c r="OR78" s="97"/>
      <c r="OS78" s="97"/>
      <c r="OT78" s="97"/>
      <c r="OU78" s="97"/>
      <c r="OV78" s="97"/>
      <c r="OW78" s="97"/>
      <c r="OX78" s="97"/>
      <c r="OY78" s="97"/>
      <c r="OZ78" s="97"/>
      <c r="PA78" s="97"/>
      <c r="PB78" s="97"/>
      <c r="PC78" s="97"/>
      <c r="PD78" s="97"/>
      <c r="PE78" s="97"/>
      <c r="PF78" s="97"/>
      <c r="PG78" s="97"/>
      <c r="PH78" s="97"/>
      <c r="PI78" s="97"/>
      <c r="PJ78" s="97"/>
      <c r="PK78" s="97"/>
      <c r="PL78" s="97"/>
      <c r="PM78" s="97"/>
      <c r="PN78" s="97"/>
      <c r="PO78" s="97"/>
      <c r="PP78" s="97"/>
      <c r="PQ78" s="97"/>
      <c r="PR78" s="97"/>
      <c r="PS78" s="97"/>
      <c r="PT78" s="97"/>
      <c r="PU78" s="97"/>
      <c r="PV78" s="97"/>
      <c r="PW78" s="97"/>
      <c r="PX78" s="97"/>
      <c r="PY78" s="97"/>
      <c r="PZ78" s="97"/>
      <c r="QA78" s="97"/>
      <c r="QB78" s="97"/>
      <c r="QC78" s="97"/>
      <c r="QD78" s="97"/>
      <c r="QE78" s="97"/>
      <c r="QF78" s="97"/>
      <c r="QG78" s="97"/>
      <c r="QH78" s="97"/>
      <c r="QI78" s="97"/>
      <c r="QJ78" s="97"/>
      <c r="QK78" s="97"/>
      <c r="QL78" s="97"/>
      <c r="QM78" s="97"/>
      <c r="QN78" s="97"/>
      <c r="QO78" s="97"/>
      <c r="QP78" s="97"/>
      <c r="QQ78" s="97"/>
      <c r="QR78" s="97"/>
      <c r="QS78" s="97"/>
      <c r="QT78" s="97"/>
      <c r="QU78" s="97"/>
      <c r="QV78" s="97"/>
      <c r="QW78" s="97"/>
      <c r="QX78" s="97"/>
      <c r="QY78" s="97"/>
      <c r="QZ78" s="97"/>
      <c r="RA78" s="97"/>
      <c r="RB78" s="97"/>
      <c r="RC78" s="97"/>
      <c r="RD78" s="97"/>
      <c r="RE78" s="97"/>
      <c r="RF78" s="97"/>
      <c r="RG78" s="97"/>
      <c r="RH78" s="97"/>
      <c r="RI78" s="97"/>
      <c r="RJ78" s="97"/>
      <c r="RK78" s="97"/>
      <c r="RL78" s="97"/>
      <c r="RM78" s="97"/>
      <c r="RN78" s="97"/>
      <c r="RO78" s="97"/>
      <c r="RP78" s="97"/>
      <c r="RQ78" s="97"/>
      <c r="RR78" s="97"/>
      <c r="RS78" s="97"/>
      <c r="RT78" s="97"/>
      <c r="RU78" s="97"/>
      <c r="RV78" s="97"/>
      <c r="RW78" s="97"/>
      <c r="RX78" s="97"/>
      <c r="RY78" s="97"/>
      <c r="RZ78" s="97"/>
      <c r="SA78" s="97"/>
      <c r="SB78" s="97"/>
      <c r="SC78" s="97"/>
      <c r="SD78" s="97"/>
      <c r="SE78" s="97"/>
      <c r="SF78" s="97"/>
      <c r="SG78" s="97"/>
      <c r="SH78" s="97"/>
      <c r="SI78" s="97"/>
      <c r="SJ78" s="97"/>
      <c r="SK78" s="97"/>
      <c r="SL78" s="97"/>
      <c r="SM78" s="97"/>
      <c r="SN78" s="97"/>
      <c r="SO78" s="97"/>
      <c r="SP78" s="97"/>
      <c r="SQ78" s="97"/>
      <c r="SR78" s="97"/>
      <c r="SS78" s="97"/>
      <c r="ST78" s="97"/>
      <c r="SU78" s="97"/>
      <c r="SV78" s="97"/>
      <c r="SW78" s="97"/>
      <c r="SX78" s="97"/>
      <c r="SY78" s="97"/>
      <c r="SZ78" s="97"/>
      <c r="TA78" s="97"/>
      <c r="TB78" s="97"/>
    </row>
    <row r="79" spans="1:522" s="1" customFormat="1" ht="18" customHeight="1" x14ac:dyDescent="0.2">
      <c r="A79" s="12"/>
      <c r="B79" s="11"/>
      <c r="E79" s="4" t="s">
        <v>84</v>
      </c>
      <c r="F79" s="1">
        <v>8604</v>
      </c>
      <c r="G79" s="9" t="s">
        <v>99</v>
      </c>
      <c r="H79" s="4"/>
      <c r="I79" s="1">
        <f>SUM(K79:TB79)</f>
        <v>9</v>
      </c>
      <c r="J79" s="12"/>
      <c r="K79" s="97"/>
      <c r="L79" s="102" t="s">
        <v>519</v>
      </c>
      <c r="M79" s="97"/>
      <c r="N79" s="97"/>
      <c r="O79" s="97"/>
      <c r="P79" s="97"/>
      <c r="Q79" s="97"/>
      <c r="R79" s="97"/>
      <c r="S79" s="97"/>
      <c r="T79" s="97">
        <v>2</v>
      </c>
      <c r="U79" s="97"/>
      <c r="V79" s="97"/>
      <c r="W79" s="97"/>
      <c r="X79" s="97"/>
      <c r="Y79" s="97"/>
      <c r="Z79" s="97"/>
      <c r="AA79" s="97">
        <v>3</v>
      </c>
      <c r="AB79" s="97"/>
      <c r="AC79" s="97"/>
      <c r="AD79" s="97">
        <v>1</v>
      </c>
      <c r="AE79" s="97"/>
      <c r="AF79" s="97"/>
      <c r="AG79" s="97"/>
      <c r="AH79" s="97"/>
      <c r="AI79" s="97">
        <v>1</v>
      </c>
      <c r="AJ79" s="97"/>
      <c r="AK79" s="97"/>
      <c r="AL79" s="97">
        <f>1+1</f>
        <v>2</v>
      </c>
      <c r="AM79" s="97"/>
      <c r="AN79" s="97"/>
      <c r="AO79" s="97"/>
      <c r="AP79" s="97"/>
      <c r="AQ79" s="97"/>
      <c r="AR79" s="97"/>
      <c r="AS79" s="97"/>
      <c r="AT79" s="97"/>
      <c r="AU79" s="97"/>
      <c r="AV79" s="97"/>
      <c r="AW79" s="97"/>
      <c r="AX79" s="97"/>
      <c r="AY79" s="97"/>
      <c r="AZ79" s="97"/>
      <c r="BA79" s="97"/>
      <c r="BB79" s="97"/>
      <c r="BC79" s="97"/>
      <c r="BD79" s="97"/>
      <c r="BE79" s="97"/>
      <c r="BF79" s="97"/>
      <c r="BG79" s="97"/>
      <c r="BH79" s="97"/>
      <c r="BI79" s="97"/>
      <c r="BJ79" s="97"/>
      <c r="BK79" s="97"/>
      <c r="BL79" s="97"/>
      <c r="BM79" s="97"/>
      <c r="BN79" s="97"/>
      <c r="BO79" s="97"/>
      <c r="BP79" s="97"/>
      <c r="BQ79" s="97"/>
      <c r="BR79" s="97"/>
      <c r="BS79" s="97"/>
      <c r="BT79" s="97"/>
      <c r="BU79" s="97"/>
      <c r="BV79" s="97"/>
      <c r="BW79" s="97"/>
      <c r="BX79" s="97"/>
      <c r="BY79" s="97"/>
      <c r="BZ79" s="97"/>
      <c r="CA79" s="97"/>
      <c r="CB79" s="97"/>
      <c r="CC79" s="97"/>
      <c r="CD79" s="97"/>
      <c r="CE79" s="97"/>
      <c r="CF79" s="97"/>
      <c r="CG79" s="97"/>
      <c r="CH79" s="97"/>
      <c r="CI79" s="97"/>
      <c r="CJ79" s="97"/>
      <c r="CK79" s="97"/>
      <c r="CL79" s="97"/>
      <c r="CM79" s="97"/>
      <c r="CN79" s="97"/>
      <c r="CO79" s="97"/>
      <c r="CP79" s="97"/>
      <c r="CQ79" s="97"/>
      <c r="CR79" s="97"/>
      <c r="CS79" s="97"/>
      <c r="CT79" s="97"/>
      <c r="CU79" s="97"/>
      <c r="CV79" s="97"/>
      <c r="CW79" s="97"/>
      <c r="CX79" s="97"/>
      <c r="CY79" s="97"/>
      <c r="CZ79" s="97"/>
      <c r="DA79" s="97"/>
      <c r="DB79" s="97"/>
      <c r="DC79" s="97"/>
      <c r="DD79" s="97"/>
      <c r="DE79" s="97"/>
      <c r="DF79" s="97"/>
      <c r="DG79" s="97"/>
      <c r="DH79" s="97"/>
      <c r="DI79" s="97"/>
      <c r="DJ79" s="97"/>
      <c r="DK79" s="97"/>
      <c r="DL79" s="97"/>
      <c r="DM79" s="97"/>
      <c r="DN79" s="97"/>
      <c r="DO79" s="97"/>
      <c r="DP79" s="97"/>
      <c r="DQ79" s="97"/>
      <c r="DR79" s="97"/>
      <c r="DS79" s="97"/>
      <c r="DT79" s="97"/>
      <c r="DU79" s="97"/>
      <c r="DV79" s="97"/>
      <c r="DW79" s="97"/>
      <c r="DX79" s="97"/>
      <c r="DY79" s="97"/>
      <c r="DZ79" s="97"/>
      <c r="EA79" s="97"/>
      <c r="EB79" s="97"/>
      <c r="EC79" s="97"/>
      <c r="ED79" s="97"/>
      <c r="EE79" s="97"/>
      <c r="EF79" s="97"/>
      <c r="EG79" s="97"/>
      <c r="EH79" s="97"/>
      <c r="EI79" s="97"/>
      <c r="EJ79" s="97"/>
      <c r="EK79" s="97"/>
      <c r="EL79" s="97"/>
      <c r="EM79" s="97"/>
      <c r="EN79" s="97"/>
      <c r="EO79" s="97"/>
      <c r="EP79" s="97"/>
      <c r="EQ79" s="97"/>
      <c r="ER79" s="97"/>
      <c r="ES79" s="97"/>
      <c r="ET79" s="97"/>
      <c r="EU79" s="97"/>
      <c r="EV79" s="97"/>
      <c r="EW79" s="97"/>
      <c r="EX79" s="97"/>
      <c r="EY79" s="97"/>
      <c r="EZ79" s="97"/>
      <c r="FA79" s="97"/>
      <c r="FB79" s="97"/>
      <c r="FC79" s="97"/>
      <c r="FD79" s="97"/>
      <c r="FE79" s="97"/>
      <c r="FF79" s="97"/>
      <c r="FG79" s="97"/>
      <c r="FH79" s="97"/>
      <c r="FI79" s="97"/>
      <c r="FJ79" s="97"/>
      <c r="FK79" s="97"/>
      <c r="FL79" s="97"/>
      <c r="FM79" s="97"/>
      <c r="FN79" s="97"/>
      <c r="FO79" s="97"/>
      <c r="FP79" s="97"/>
      <c r="FQ79" s="97"/>
      <c r="FR79" s="97"/>
      <c r="FS79" s="97"/>
      <c r="FT79" s="97"/>
      <c r="FU79" s="97"/>
      <c r="FV79" s="97"/>
      <c r="FW79" s="97"/>
      <c r="FX79" s="97"/>
      <c r="FY79" s="97"/>
      <c r="FZ79" s="97"/>
      <c r="GA79" s="97"/>
      <c r="GB79" s="97"/>
      <c r="GC79" s="97"/>
      <c r="GD79" s="97"/>
      <c r="GE79" s="97"/>
      <c r="GF79" s="97"/>
      <c r="GG79" s="97"/>
      <c r="GH79" s="97"/>
      <c r="GI79" s="97"/>
      <c r="GJ79" s="97"/>
      <c r="GK79" s="97"/>
      <c r="GL79" s="97"/>
      <c r="GM79" s="97"/>
      <c r="GN79" s="97"/>
      <c r="GO79" s="97"/>
      <c r="GP79" s="97"/>
      <c r="GQ79" s="97"/>
      <c r="GR79" s="97"/>
      <c r="GS79" s="97"/>
      <c r="GT79" s="97"/>
      <c r="GU79" s="97"/>
      <c r="GV79" s="97"/>
      <c r="GW79" s="97"/>
      <c r="GX79" s="97"/>
      <c r="GY79" s="97"/>
      <c r="GZ79" s="97"/>
      <c r="HA79" s="97"/>
      <c r="HB79" s="97"/>
      <c r="HC79" s="97"/>
      <c r="HD79" s="97"/>
      <c r="HE79" s="97"/>
      <c r="HF79" s="97"/>
      <c r="HG79" s="97"/>
      <c r="HH79" s="97"/>
      <c r="HI79" s="97"/>
      <c r="HJ79" s="97"/>
      <c r="HK79" s="97"/>
      <c r="HL79" s="97"/>
      <c r="HM79" s="97"/>
      <c r="HN79" s="97"/>
      <c r="HO79" s="97"/>
      <c r="HP79" s="97"/>
      <c r="HQ79" s="97"/>
      <c r="HR79" s="97"/>
      <c r="HS79" s="97"/>
      <c r="HT79" s="97"/>
      <c r="HU79" s="97"/>
      <c r="HV79" s="97"/>
      <c r="HW79" s="97"/>
      <c r="HX79" s="97"/>
      <c r="HY79" s="97"/>
      <c r="HZ79" s="97"/>
      <c r="IA79" s="97"/>
      <c r="IB79" s="97"/>
      <c r="IC79" s="97"/>
      <c r="ID79" s="97"/>
      <c r="IE79" s="97"/>
      <c r="IF79" s="97"/>
      <c r="IG79" s="97"/>
      <c r="IH79" s="97"/>
      <c r="II79" s="97"/>
      <c r="IJ79" s="97"/>
      <c r="IK79" s="97"/>
      <c r="IL79" s="97"/>
      <c r="IM79" s="97"/>
      <c r="IN79" s="97"/>
      <c r="IO79" s="97"/>
      <c r="IP79" s="97"/>
      <c r="IQ79" s="97"/>
      <c r="IR79" s="97"/>
      <c r="IS79" s="97"/>
      <c r="IT79" s="97"/>
      <c r="IU79" s="97"/>
      <c r="IV79" s="97"/>
      <c r="IW79" s="97"/>
      <c r="IX79" s="97"/>
      <c r="IY79" s="97"/>
      <c r="IZ79" s="97"/>
      <c r="JA79" s="97"/>
      <c r="JB79" s="97"/>
      <c r="JC79" s="97"/>
      <c r="JD79" s="97"/>
      <c r="JE79" s="97"/>
      <c r="JF79" s="97"/>
      <c r="JG79" s="97"/>
      <c r="JH79" s="97"/>
      <c r="JI79" s="97"/>
      <c r="JJ79" s="97"/>
      <c r="JK79" s="97"/>
      <c r="JL79" s="97"/>
      <c r="JM79" s="97"/>
      <c r="JN79" s="97"/>
      <c r="JO79" s="97"/>
      <c r="JP79" s="97"/>
      <c r="JQ79" s="97"/>
      <c r="JR79" s="97"/>
      <c r="JS79" s="97"/>
      <c r="JT79" s="97"/>
      <c r="JU79" s="97"/>
      <c r="JV79" s="97"/>
      <c r="JW79" s="97"/>
      <c r="JX79" s="97"/>
      <c r="JY79" s="97"/>
      <c r="JZ79" s="97"/>
      <c r="KA79" s="97"/>
      <c r="KB79" s="97"/>
      <c r="KC79" s="97"/>
      <c r="KD79" s="97"/>
      <c r="KE79" s="97"/>
      <c r="KF79" s="97"/>
      <c r="KG79" s="97"/>
      <c r="KH79" s="97"/>
      <c r="KI79" s="97"/>
      <c r="KJ79" s="97"/>
      <c r="KK79" s="97"/>
      <c r="KL79" s="97"/>
      <c r="KM79" s="97"/>
      <c r="KN79" s="97"/>
      <c r="KO79" s="97"/>
      <c r="KP79" s="97"/>
      <c r="KQ79" s="97"/>
      <c r="KR79" s="97"/>
      <c r="KS79" s="97"/>
      <c r="KT79" s="97"/>
      <c r="KU79" s="97"/>
      <c r="KV79" s="97"/>
      <c r="KW79" s="97"/>
      <c r="KX79" s="97"/>
      <c r="KY79" s="97"/>
      <c r="KZ79" s="97"/>
      <c r="LA79" s="97"/>
      <c r="LB79" s="97"/>
      <c r="LC79" s="97"/>
      <c r="LD79" s="97"/>
      <c r="LE79" s="97"/>
      <c r="LF79" s="97"/>
      <c r="LG79" s="97"/>
      <c r="LH79" s="97"/>
      <c r="LI79" s="97"/>
      <c r="LJ79" s="97"/>
      <c r="LK79" s="97"/>
      <c r="LL79" s="97"/>
      <c r="LM79" s="97"/>
      <c r="LN79" s="97"/>
      <c r="LO79" s="97"/>
      <c r="LP79" s="97"/>
      <c r="LQ79" s="97"/>
      <c r="LR79" s="97"/>
      <c r="LS79" s="97"/>
      <c r="LT79" s="97"/>
      <c r="LU79" s="97"/>
      <c r="LV79" s="97"/>
      <c r="LW79" s="97"/>
      <c r="LX79" s="97"/>
      <c r="LY79" s="97"/>
      <c r="LZ79" s="97"/>
      <c r="MA79" s="97"/>
      <c r="MB79" s="97"/>
      <c r="MC79" s="97"/>
      <c r="MD79" s="97"/>
      <c r="ME79" s="97"/>
      <c r="MF79" s="97"/>
      <c r="MG79" s="97"/>
      <c r="MH79" s="97"/>
      <c r="MI79" s="97"/>
      <c r="MJ79" s="97"/>
      <c r="MK79" s="97"/>
      <c r="ML79" s="97"/>
      <c r="MM79" s="97"/>
      <c r="MN79" s="97"/>
      <c r="MO79" s="97"/>
      <c r="MP79" s="97"/>
      <c r="MQ79" s="97"/>
      <c r="MR79" s="97"/>
      <c r="MS79" s="97"/>
      <c r="MT79" s="97"/>
      <c r="MU79" s="97"/>
      <c r="MV79" s="97"/>
      <c r="MW79" s="97"/>
      <c r="MX79" s="97"/>
      <c r="MY79" s="97"/>
      <c r="MZ79" s="97"/>
      <c r="NA79" s="97"/>
      <c r="NB79" s="97"/>
      <c r="NC79" s="97"/>
      <c r="ND79" s="97"/>
      <c r="NE79" s="97"/>
      <c r="NF79" s="97"/>
      <c r="NG79" s="97"/>
      <c r="NH79" s="97"/>
      <c r="NI79" s="97"/>
      <c r="NJ79" s="97"/>
      <c r="NK79" s="97"/>
      <c r="NL79" s="97"/>
      <c r="NM79" s="97"/>
      <c r="NN79" s="97"/>
      <c r="NO79" s="97"/>
      <c r="NP79" s="97"/>
      <c r="NQ79" s="97"/>
      <c r="NR79" s="97"/>
      <c r="NS79" s="97"/>
      <c r="NT79" s="97"/>
      <c r="NU79" s="97"/>
      <c r="NV79" s="97"/>
      <c r="NW79" s="97"/>
      <c r="NX79" s="97"/>
      <c r="NY79" s="97"/>
      <c r="NZ79" s="97"/>
      <c r="OA79" s="97"/>
      <c r="OB79" s="97"/>
      <c r="OC79" s="97"/>
      <c r="OD79" s="97"/>
      <c r="OE79" s="97"/>
      <c r="OF79" s="97"/>
      <c r="OG79" s="97"/>
      <c r="OH79" s="97"/>
      <c r="OI79" s="97"/>
      <c r="OJ79" s="97"/>
      <c r="OK79" s="97"/>
      <c r="OL79" s="97"/>
      <c r="OM79" s="97"/>
      <c r="ON79" s="97"/>
      <c r="OO79" s="97"/>
      <c r="OP79" s="97"/>
      <c r="OQ79" s="97"/>
      <c r="OR79" s="97"/>
      <c r="OS79" s="97"/>
      <c r="OT79" s="97"/>
      <c r="OU79" s="97"/>
      <c r="OV79" s="97"/>
      <c r="OW79" s="97"/>
      <c r="OX79" s="97"/>
      <c r="OY79" s="97"/>
      <c r="OZ79" s="97"/>
      <c r="PA79" s="97"/>
      <c r="PB79" s="97"/>
      <c r="PC79" s="97"/>
      <c r="PD79" s="97"/>
      <c r="PE79" s="97"/>
      <c r="PF79" s="97"/>
      <c r="PG79" s="97"/>
      <c r="PH79" s="97"/>
      <c r="PI79" s="97"/>
      <c r="PJ79" s="97"/>
      <c r="PK79" s="97"/>
      <c r="PL79" s="97"/>
      <c r="PM79" s="97"/>
      <c r="PN79" s="97"/>
      <c r="PO79" s="97"/>
      <c r="PP79" s="97"/>
      <c r="PQ79" s="97"/>
      <c r="PR79" s="97"/>
      <c r="PS79" s="97"/>
      <c r="PT79" s="97"/>
      <c r="PU79" s="97"/>
      <c r="PV79" s="97"/>
      <c r="PW79" s="97"/>
      <c r="PX79" s="97"/>
      <c r="PY79" s="97"/>
      <c r="PZ79" s="97"/>
      <c r="QA79" s="97"/>
      <c r="QB79" s="97"/>
      <c r="QC79" s="97"/>
      <c r="QD79" s="97"/>
      <c r="QE79" s="97"/>
      <c r="QF79" s="97"/>
      <c r="QG79" s="97"/>
      <c r="QH79" s="97"/>
      <c r="QI79" s="97"/>
      <c r="QJ79" s="97"/>
      <c r="QK79" s="97"/>
      <c r="QL79" s="97"/>
      <c r="QM79" s="97"/>
      <c r="QN79" s="97"/>
      <c r="QO79" s="97"/>
      <c r="QP79" s="97"/>
      <c r="QQ79" s="97"/>
      <c r="QR79" s="97"/>
      <c r="QS79" s="97"/>
      <c r="QT79" s="97"/>
      <c r="QU79" s="97"/>
      <c r="QV79" s="97"/>
      <c r="QW79" s="97"/>
      <c r="QX79" s="97"/>
      <c r="QY79" s="97"/>
      <c r="QZ79" s="97"/>
      <c r="RA79" s="97"/>
      <c r="RB79" s="97"/>
      <c r="RC79" s="97"/>
      <c r="RD79" s="97"/>
      <c r="RE79" s="97"/>
      <c r="RF79" s="97"/>
      <c r="RG79" s="97"/>
      <c r="RH79" s="97"/>
      <c r="RI79" s="97"/>
      <c r="RJ79" s="97"/>
      <c r="RK79" s="97"/>
      <c r="RL79" s="97"/>
      <c r="RM79" s="97"/>
      <c r="RN79" s="97"/>
      <c r="RO79" s="97"/>
      <c r="RP79" s="97"/>
      <c r="RQ79" s="97"/>
      <c r="RR79" s="97"/>
      <c r="RS79" s="97"/>
      <c r="RT79" s="97"/>
      <c r="RU79" s="97"/>
      <c r="RV79" s="97"/>
      <c r="RW79" s="97"/>
      <c r="RX79" s="97"/>
      <c r="RY79" s="97"/>
      <c r="RZ79" s="97"/>
      <c r="SA79" s="97"/>
      <c r="SB79" s="97"/>
      <c r="SC79" s="97"/>
      <c r="SD79" s="97"/>
      <c r="SE79" s="97"/>
      <c r="SF79" s="97"/>
      <c r="SG79" s="97"/>
      <c r="SH79" s="97"/>
      <c r="SI79" s="97"/>
      <c r="SJ79" s="97"/>
      <c r="SK79" s="97"/>
      <c r="SL79" s="97"/>
      <c r="SM79" s="97"/>
      <c r="SN79" s="97"/>
      <c r="SO79" s="97"/>
      <c r="SP79" s="97"/>
      <c r="SQ79" s="97"/>
      <c r="SR79" s="97"/>
      <c r="SS79" s="97"/>
      <c r="ST79" s="97"/>
      <c r="SU79" s="97"/>
      <c r="SV79" s="97"/>
      <c r="SW79" s="97"/>
      <c r="SX79" s="97"/>
      <c r="SY79" s="97"/>
      <c r="SZ79" s="97"/>
      <c r="TA79" s="97"/>
      <c r="TB79" s="97"/>
    </row>
    <row r="80" spans="1:522" s="1" customFormat="1" ht="18" customHeight="1" x14ac:dyDescent="0.2">
      <c r="A80" s="12"/>
      <c r="B80" s="11"/>
      <c r="E80" s="4" t="s">
        <v>695</v>
      </c>
      <c r="F80" s="1">
        <v>9875</v>
      </c>
      <c r="G80" s="9" t="s">
        <v>99</v>
      </c>
      <c r="H80" s="4" t="s">
        <v>150</v>
      </c>
      <c r="I80" s="1">
        <f>SUM(K80:TB80)</f>
        <v>3</v>
      </c>
      <c r="J80" s="12"/>
      <c r="K80" s="97"/>
      <c r="L80" s="102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  <c r="AM80" s="97"/>
      <c r="AN80" s="97"/>
      <c r="AO80" s="97"/>
      <c r="AP80" s="97"/>
      <c r="AQ80" s="97"/>
      <c r="AR80" s="97"/>
      <c r="AS80" s="97"/>
      <c r="AT80" s="97"/>
      <c r="AU80" s="97"/>
      <c r="AV80" s="97"/>
      <c r="AW80" s="97"/>
      <c r="AX80" s="97"/>
      <c r="AY80" s="97"/>
      <c r="AZ80" s="97"/>
      <c r="BA80" s="97"/>
      <c r="BB80" s="97"/>
      <c r="BC80" s="97"/>
      <c r="BD80" s="97"/>
      <c r="BE80" s="97"/>
      <c r="BF80" s="97"/>
      <c r="BG80" s="97"/>
      <c r="BH80" s="97"/>
      <c r="BI80" s="97"/>
      <c r="BJ80" s="97"/>
      <c r="BK80" s="97"/>
      <c r="BL80" s="97"/>
      <c r="BM80" s="97"/>
      <c r="BN80" s="97"/>
      <c r="BO80" s="97"/>
      <c r="BP80" s="97"/>
      <c r="BQ80" s="97"/>
      <c r="BR80" s="97"/>
      <c r="BS80" s="97"/>
      <c r="BT80" s="97"/>
      <c r="BU80" s="97"/>
      <c r="BV80" s="97"/>
      <c r="BW80" s="97"/>
      <c r="BX80" s="97"/>
      <c r="BY80" s="97"/>
      <c r="BZ80" s="97"/>
      <c r="CA80" s="97"/>
      <c r="CB80" s="97"/>
      <c r="CC80" s="97"/>
      <c r="CD80" s="97"/>
      <c r="CE80" s="97"/>
      <c r="CF80" s="97"/>
      <c r="CG80" s="97"/>
      <c r="CH80" s="97"/>
      <c r="CI80" s="97"/>
      <c r="CJ80" s="97"/>
      <c r="CK80" s="97"/>
      <c r="CL80" s="97"/>
      <c r="CM80" s="97"/>
      <c r="CN80" s="97"/>
      <c r="CO80" s="97"/>
      <c r="CP80" s="97"/>
      <c r="CQ80" s="97"/>
      <c r="CR80" s="97"/>
      <c r="CS80" s="97"/>
      <c r="CT80" s="97"/>
      <c r="CU80" s="97"/>
      <c r="CV80" s="97"/>
      <c r="CW80" s="97"/>
      <c r="CX80" s="97"/>
      <c r="CY80" s="97"/>
      <c r="CZ80" s="97"/>
      <c r="DA80" s="97"/>
      <c r="DB80" s="97"/>
      <c r="DC80" s="97"/>
      <c r="DD80" s="97"/>
      <c r="DE80" s="97"/>
      <c r="DF80" s="97"/>
      <c r="DG80" s="97"/>
      <c r="DH80" s="97"/>
      <c r="DI80" s="97"/>
      <c r="DJ80" s="97"/>
      <c r="DK80" s="97"/>
      <c r="DL80" s="97"/>
      <c r="DM80" s="97"/>
      <c r="DN80" s="97"/>
      <c r="DO80" s="97"/>
      <c r="DP80" s="97"/>
      <c r="DQ80" s="97"/>
      <c r="DR80" s="97"/>
      <c r="DS80" s="97"/>
      <c r="DT80" s="97"/>
      <c r="DU80" s="97"/>
      <c r="DV80" s="97"/>
      <c r="DW80" s="97"/>
      <c r="DX80" s="97"/>
      <c r="DY80" s="97"/>
      <c r="DZ80" s="97"/>
      <c r="EA80" s="97"/>
      <c r="EB80" s="97"/>
      <c r="EC80" s="97"/>
      <c r="ED80" s="97"/>
      <c r="EE80" s="97"/>
      <c r="EF80" s="97"/>
      <c r="EG80" s="97"/>
      <c r="EH80" s="97"/>
      <c r="EI80" s="97"/>
      <c r="EJ80" s="97"/>
      <c r="EK80" s="97"/>
      <c r="EL80" s="97"/>
      <c r="EM80" s="97"/>
      <c r="EN80" s="97"/>
      <c r="EO80" s="97"/>
      <c r="EP80" s="97"/>
      <c r="EQ80" s="97"/>
      <c r="ER80" s="97"/>
      <c r="ES80" s="97"/>
      <c r="ET80" s="97"/>
      <c r="EU80" s="97"/>
      <c r="EV80" s="97"/>
      <c r="EW80" s="97"/>
      <c r="EX80" s="97"/>
      <c r="EY80" s="97"/>
      <c r="EZ80" s="97"/>
      <c r="FA80" s="97"/>
      <c r="FB80" s="97"/>
      <c r="FC80" s="97"/>
      <c r="FD80" s="97"/>
      <c r="FE80" s="97"/>
      <c r="FF80" s="97"/>
      <c r="FG80" s="97"/>
      <c r="FH80" s="97"/>
      <c r="FI80" s="97"/>
      <c r="FJ80" s="97"/>
      <c r="FK80" s="97"/>
      <c r="FL80" s="97"/>
      <c r="FM80" s="97"/>
      <c r="FN80" s="97"/>
      <c r="FO80" s="97"/>
      <c r="FP80" s="97"/>
      <c r="FQ80" s="97"/>
      <c r="FR80" s="97"/>
      <c r="FS80" s="97"/>
      <c r="FT80" s="97"/>
      <c r="FU80" s="97"/>
      <c r="FV80" s="97"/>
      <c r="FW80" s="97" t="s">
        <v>519</v>
      </c>
      <c r="FX80" s="97" t="s">
        <v>519</v>
      </c>
      <c r="FY80" s="97"/>
      <c r="FZ80" s="97"/>
      <c r="GA80" s="97"/>
      <c r="GB80" s="97"/>
      <c r="GC80" s="97"/>
      <c r="GD80" s="97"/>
      <c r="GE80" s="97"/>
      <c r="GF80" s="97"/>
      <c r="GG80" s="97"/>
      <c r="GH80" s="97"/>
      <c r="GI80" s="97"/>
      <c r="GJ80" s="97"/>
      <c r="GK80" s="97"/>
      <c r="GL80" s="97">
        <v>1</v>
      </c>
      <c r="GM80" s="97"/>
      <c r="GN80" s="97"/>
      <c r="GO80" s="97"/>
      <c r="GP80" s="97">
        <v>2</v>
      </c>
      <c r="GQ80" s="97"/>
      <c r="GR80" s="97"/>
      <c r="GS80" s="97"/>
      <c r="GT80" s="97"/>
      <c r="GU80" s="97"/>
      <c r="GV80" s="97"/>
      <c r="GW80" s="97"/>
      <c r="GX80" s="97"/>
      <c r="GY80" s="97"/>
      <c r="GZ80" s="97"/>
      <c r="HA80" s="97"/>
      <c r="HB80" s="97"/>
      <c r="HC80" s="97"/>
      <c r="HD80" s="97"/>
      <c r="HE80" s="97"/>
      <c r="HF80" s="97"/>
      <c r="HG80" s="97"/>
      <c r="HH80" s="97"/>
      <c r="HI80" s="97"/>
      <c r="HJ80" s="97"/>
      <c r="HK80" s="97"/>
      <c r="HL80" s="97"/>
      <c r="HM80" s="97"/>
      <c r="HN80" s="97"/>
      <c r="HO80" s="97"/>
      <c r="HP80" s="97"/>
      <c r="HQ80" s="97"/>
      <c r="HR80" s="97"/>
      <c r="HS80" s="97"/>
      <c r="HT80" s="97"/>
      <c r="HU80" s="97"/>
      <c r="HV80" s="97"/>
      <c r="HW80" s="97"/>
      <c r="HX80" s="97"/>
      <c r="HY80" s="97"/>
      <c r="HZ80" s="97"/>
      <c r="IA80" s="97"/>
      <c r="IB80" s="97"/>
      <c r="IC80" s="97"/>
      <c r="ID80" s="97"/>
      <c r="IE80" s="97"/>
      <c r="IF80" s="97"/>
      <c r="IG80" s="97"/>
      <c r="IH80" s="97"/>
      <c r="II80" s="97"/>
      <c r="IJ80" s="97"/>
      <c r="IK80" s="97"/>
      <c r="IL80" s="97"/>
      <c r="IM80" s="97"/>
      <c r="IN80" s="97"/>
      <c r="IO80" s="97"/>
      <c r="IP80" s="97"/>
      <c r="IQ80" s="97"/>
      <c r="IR80" s="97"/>
      <c r="IS80" s="97"/>
      <c r="IT80" s="97"/>
      <c r="IU80" s="97"/>
      <c r="IV80" s="97"/>
      <c r="IW80" s="97"/>
      <c r="IX80" s="97"/>
      <c r="IY80" s="97"/>
      <c r="IZ80" s="97"/>
      <c r="JA80" s="97"/>
      <c r="JB80" s="97"/>
      <c r="JC80" s="97"/>
      <c r="JD80" s="97"/>
      <c r="JE80" s="97"/>
      <c r="JF80" s="97"/>
      <c r="JG80" s="97"/>
      <c r="JH80" s="97"/>
      <c r="JI80" s="97"/>
      <c r="JJ80" s="97"/>
      <c r="JK80" s="97"/>
      <c r="JL80" s="97"/>
      <c r="JM80" s="97"/>
      <c r="JN80" s="97"/>
      <c r="JO80" s="97"/>
      <c r="JP80" s="97"/>
      <c r="JQ80" s="97"/>
      <c r="JR80" s="97"/>
      <c r="JS80" s="97"/>
      <c r="JT80" s="97"/>
      <c r="JU80" s="97"/>
      <c r="JV80" s="97"/>
      <c r="JW80" s="97"/>
      <c r="JX80" s="97"/>
      <c r="JY80" s="97"/>
      <c r="JZ80" s="97"/>
      <c r="KA80" s="97"/>
      <c r="KB80" s="97"/>
      <c r="KC80" s="97"/>
      <c r="KD80" s="97"/>
      <c r="KE80" s="97"/>
      <c r="KF80" s="97"/>
      <c r="KG80" s="97"/>
      <c r="KH80" s="97"/>
      <c r="KI80" s="97"/>
      <c r="KJ80" s="97"/>
      <c r="KK80" s="97"/>
      <c r="KL80" s="97"/>
      <c r="KM80" s="97"/>
      <c r="KN80" s="97"/>
      <c r="KO80" s="97"/>
      <c r="KP80" s="97"/>
      <c r="KQ80" s="97"/>
      <c r="KR80" s="97"/>
      <c r="KS80" s="97"/>
      <c r="KT80" s="97"/>
      <c r="KU80" s="97"/>
      <c r="KV80" s="97"/>
      <c r="KW80" s="97"/>
      <c r="KX80" s="97"/>
      <c r="KY80" s="97"/>
      <c r="KZ80" s="97"/>
      <c r="LA80" s="97"/>
      <c r="LB80" s="97"/>
      <c r="LC80" s="97"/>
      <c r="LD80" s="97"/>
      <c r="LE80" s="97"/>
      <c r="LF80" s="97"/>
      <c r="LG80" s="97"/>
      <c r="LH80" s="97"/>
      <c r="LI80" s="97"/>
      <c r="LJ80" s="97"/>
      <c r="LK80" s="97"/>
      <c r="LL80" s="97"/>
      <c r="LM80" s="97"/>
      <c r="LN80" s="97"/>
      <c r="LO80" s="97"/>
      <c r="LP80" s="97"/>
      <c r="LQ80" s="97"/>
      <c r="LR80" s="97"/>
      <c r="LS80" s="97"/>
      <c r="LT80" s="97"/>
      <c r="LU80" s="97"/>
      <c r="LV80" s="64"/>
      <c r="LW80" s="64"/>
      <c r="LX80" s="64"/>
      <c r="LY80" s="64"/>
      <c r="LZ80" s="64"/>
      <c r="MA80" s="64"/>
      <c r="MB80" s="64"/>
      <c r="MC80" s="64"/>
      <c r="MD80" s="64"/>
      <c r="ME80" s="64"/>
      <c r="MF80" s="64"/>
      <c r="MG80" s="64"/>
      <c r="MH80" s="64"/>
      <c r="MI80" s="64"/>
      <c r="MJ80" s="64"/>
      <c r="MK80" s="64"/>
      <c r="ML80" s="64"/>
      <c r="MM80" s="64"/>
      <c r="MN80" s="64"/>
      <c r="MO80" s="64"/>
      <c r="MP80" s="64"/>
      <c r="MQ80" s="64"/>
      <c r="MR80" s="64"/>
      <c r="MS80" s="64"/>
      <c r="MT80" s="64"/>
      <c r="MU80" s="64"/>
      <c r="MV80" s="64"/>
      <c r="MW80" s="64"/>
      <c r="MX80" s="64"/>
      <c r="MY80" s="64"/>
      <c r="MZ80" s="64"/>
      <c r="NA80" s="64"/>
      <c r="NB80" s="64"/>
      <c r="NC80" s="64"/>
      <c r="ND80" s="64"/>
      <c r="NE80" s="64"/>
      <c r="NF80" s="64"/>
      <c r="NG80" s="64"/>
      <c r="NH80" s="64"/>
      <c r="NI80" s="64"/>
      <c r="NJ80" s="64"/>
      <c r="NK80" s="64"/>
      <c r="NL80" s="64"/>
      <c r="NM80" s="64"/>
      <c r="NN80" s="64"/>
      <c r="NO80" s="64"/>
      <c r="NP80" s="64"/>
      <c r="NQ80" s="64"/>
      <c r="NR80" s="64"/>
      <c r="NS80" s="64"/>
      <c r="NT80" s="64"/>
      <c r="NU80" s="64"/>
      <c r="NV80" s="64"/>
      <c r="NW80" s="64"/>
      <c r="NX80" s="64"/>
      <c r="NY80" s="64"/>
      <c r="NZ80" s="64"/>
      <c r="OA80" s="64"/>
      <c r="OB80" s="64"/>
      <c r="OC80" s="64"/>
      <c r="OD80" s="64"/>
      <c r="OE80" s="64"/>
      <c r="OF80" s="64"/>
      <c r="OG80" s="64"/>
      <c r="OH80" s="64"/>
      <c r="OI80" s="64"/>
      <c r="OJ80" s="64"/>
      <c r="OK80" s="64"/>
      <c r="OL80" s="64"/>
      <c r="OM80" s="64"/>
      <c r="ON80" s="64"/>
      <c r="OO80" s="64"/>
      <c r="OP80" s="64"/>
      <c r="OQ80" s="64"/>
      <c r="OR80" s="64"/>
      <c r="OS80" s="64"/>
      <c r="OT80" s="64"/>
      <c r="OU80" s="64"/>
      <c r="OV80" s="64"/>
      <c r="OW80" s="64"/>
      <c r="OX80" s="64"/>
      <c r="OY80" s="64"/>
      <c r="OZ80" s="64"/>
      <c r="PA80" s="64"/>
      <c r="PB80" s="64"/>
      <c r="PC80" s="64"/>
      <c r="PD80" s="64"/>
      <c r="PE80" s="64"/>
      <c r="PF80" s="64"/>
      <c r="PG80" s="64"/>
      <c r="PH80" s="64"/>
      <c r="PI80" s="64"/>
      <c r="PJ80" s="64"/>
      <c r="PK80" s="64"/>
      <c r="PL80" s="64"/>
      <c r="PM80" s="64"/>
      <c r="PN80" s="64"/>
      <c r="PO80" s="64"/>
      <c r="PP80" s="64"/>
      <c r="PQ80" s="64"/>
      <c r="PR80" s="64"/>
      <c r="PS80" s="64"/>
      <c r="PT80" s="64"/>
      <c r="PU80" s="64"/>
      <c r="PV80" s="64"/>
      <c r="PW80" s="64"/>
      <c r="PX80" s="64"/>
      <c r="PY80" s="64"/>
      <c r="PZ80" s="64"/>
      <c r="QA80" s="64"/>
      <c r="QB80" s="64"/>
      <c r="QC80" s="64"/>
      <c r="QD80" s="64"/>
      <c r="QE80" s="64"/>
      <c r="QF80" s="64"/>
      <c r="QG80" s="64"/>
      <c r="QH80" s="64"/>
      <c r="QI80" s="64"/>
      <c r="QJ80" s="64"/>
      <c r="QK80" s="64"/>
      <c r="QL80" s="64"/>
      <c r="QM80" s="64"/>
      <c r="QN80" s="64"/>
      <c r="QO80" s="64"/>
      <c r="QP80" s="64"/>
      <c r="QQ80" s="64"/>
      <c r="QR80" s="64"/>
      <c r="QS80" s="64"/>
      <c r="QT80" s="64"/>
      <c r="QU80" s="64"/>
      <c r="QV80" s="64"/>
      <c r="QW80" s="64"/>
      <c r="QX80" s="64"/>
      <c r="QY80" s="64"/>
      <c r="QZ80" s="64"/>
      <c r="RA80" s="64"/>
      <c r="RB80" s="64"/>
      <c r="RC80" s="64"/>
      <c r="RD80" s="64"/>
      <c r="RE80" s="64"/>
      <c r="RF80" s="64"/>
      <c r="RG80" s="64"/>
      <c r="RH80" s="64"/>
      <c r="RI80" s="64"/>
      <c r="RJ80" s="97"/>
      <c r="RK80" s="97"/>
      <c r="RL80" s="97"/>
      <c r="RM80" s="97"/>
      <c r="RN80" s="97"/>
      <c r="RO80" s="97"/>
      <c r="RP80" s="97"/>
      <c r="RQ80" s="97"/>
      <c r="RR80" s="97"/>
      <c r="RS80" s="97"/>
      <c r="RT80" s="97"/>
      <c r="RU80" s="97"/>
      <c r="RV80" s="97"/>
      <c r="RW80" s="97"/>
      <c r="RX80" s="97"/>
      <c r="RY80" s="97"/>
      <c r="RZ80" s="97"/>
      <c r="SA80" s="97"/>
      <c r="SB80" s="97"/>
      <c r="SC80" s="97"/>
      <c r="SD80" s="97"/>
      <c r="SE80" s="97"/>
      <c r="SF80" s="97"/>
      <c r="SG80" s="97"/>
      <c r="SH80" s="97"/>
      <c r="SI80" s="97"/>
      <c r="SJ80" s="97"/>
      <c r="SK80" s="97"/>
      <c r="SL80" s="97"/>
      <c r="SM80" s="97"/>
      <c r="SN80" s="97"/>
      <c r="SO80" s="97"/>
      <c r="SP80" s="97"/>
      <c r="SQ80" s="97"/>
      <c r="SR80" s="97"/>
      <c r="SS80" s="97"/>
      <c r="ST80" s="97"/>
      <c r="SU80" s="97"/>
      <c r="SV80" s="97"/>
      <c r="SW80" s="97"/>
      <c r="SX80" s="97"/>
      <c r="SY80" s="97"/>
      <c r="SZ80" s="97"/>
      <c r="TA80" s="97"/>
      <c r="TB80" s="97"/>
    </row>
    <row r="81" spans="1:522" s="1" customFormat="1" ht="18" customHeight="1" x14ac:dyDescent="0.2">
      <c r="A81" s="12"/>
      <c r="B81" s="11" t="s">
        <v>240</v>
      </c>
      <c r="C81" s="1">
        <v>12216</v>
      </c>
      <c r="D81" s="1">
        <v>2019</v>
      </c>
      <c r="E81" s="4" t="s">
        <v>239</v>
      </c>
      <c r="F81" s="1">
        <v>3559</v>
      </c>
      <c r="G81" s="9" t="s">
        <v>96</v>
      </c>
      <c r="H81" s="4" t="s">
        <v>414</v>
      </c>
      <c r="I81" s="1">
        <f>SUM(K81:TB81)</f>
        <v>12</v>
      </c>
      <c r="J81" s="12">
        <f>Tabuľka3[[#This Row],[Stĺpec9]]</f>
        <v>12</v>
      </c>
      <c r="K81" s="97">
        <f>Seniori!K60</f>
        <v>0</v>
      </c>
      <c r="L81" s="97">
        <f>Seniori!L60</f>
        <v>0</v>
      </c>
      <c r="M81" s="97">
        <f>Seniori!M60</f>
        <v>0</v>
      </c>
      <c r="N81" s="97">
        <f>Seniori!N60</f>
        <v>0</v>
      </c>
      <c r="O81" s="97">
        <f>Seniori!O60</f>
        <v>0</v>
      </c>
      <c r="P81" s="97">
        <f>Seniori!P60</f>
        <v>0</v>
      </c>
      <c r="Q81" s="97">
        <f>Seniori!Q60</f>
        <v>0</v>
      </c>
      <c r="R81" s="97">
        <f>Seniori!R60</f>
        <v>0</v>
      </c>
      <c r="S81" s="97">
        <f>Seniori!S60</f>
        <v>0</v>
      </c>
      <c r="T81" s="97">
        <f>Seniori!T60</f>
        <v>0</v>
      </c>
      <c r="U81" s="97">
        <f>Seniori!U60</f>
        <v>0</v>
      </c>
      <c r="V81" s="97">
        <f>Seniori!V60</f>
        <v>0</v>
      </c>
      <c r="W81" s="97">
        <f>Seniori!W60</f>
        <v>0</v>
      </c>
      <c r="X81" s="97">
        <f>Seniori!X60</f>
        <v>0</v>
      </c>
      <c r="Y81" s="97">
        <f>Seniori!Y60</f>
        <v>0</v>
      </c>
      <c r="Z81" s="97">
        <f>Seniori!Z60</f>
        <v>0</v>
      </c>
      <c r="AA81" s="97">
        <f>Seniori!AA60</f>
        <v>0</v>
      </c>
      <c r="AB81" s="97">
        <f>Seniori!AB60</f>
        <v>0</v>
      </c>
      <c r="AC81" s="97">
        <f>Seniori!AC60</f>
        <v>0</v>
      </c>
      <c r="AD81" s="97">
        <f>Seniori!AD60</f>
        <v>0</v>
      </c>
      <c r="AE81" s="97">
        <f>Seniori!AE60</f>
        <v>0</v>
      </c>
      <c r="AF81" s="97">
        <f>Seniori!AF60</f>
        <v>0</v>
      </c>
      <c r="AG81" s="97">
        <f>Seniori!AG60</f>
        <v>0</v>
      </c>
      <c r="AH81" s="97">
        <f>Seniori!AH60</f>
        <v>0</v>
      </c>
      <c r="AI81" s="97">
        <f>Seniori!AI60</f>
        <v>0</v>
      </c>
      <c r="AJ81" s="97">
        <f>Seniori!AJ60</f>
        <v>0</v>
      </c>
      <c r="AK81" s="97">
        <f>Seniori!AK60</f>
        <v>0</v>
      </c>
      <c r="AL81" s="97">
        <f>Seniori!AL60</f>
        <v>0</v>
      </c>
      <c r="AM81" s="97">
        <f>Seniori!AM60</f>
        <v>0</v>
      </c>
      <c r="AN81" s="97">
        <f>Seniori!AN60</f>
        <v>0</v>
      </c>
      <c r="AO81" s="97">
        <f>Seniori!AO60</f>
        <v>0</v>
      </c>
      <c r="AP81" s="97">
        <f>Seniori!AP60</f>
        <v>0</v>
      </c>
      <c r="AQ81" s="97">
        <f>Seniori!AQ60</f>
        <v>0</v>
      </c>
      <c r="AR81" s="97">
        <f>Seniori!AR60</f>
        <v>0</v>
      </c>
      <c r="AS81" s="97">
        <f>Seniori!AS60</f>
        <v>0</v>
      </c>
      <c r="AT81" s="97">
        <f>Seniori!AT60</f>
        <v>0</v>
      </c>
      <c r="AU81" s="97">
        <f>Seniori!AU60</f>
        <v>0</v>
      </c>
      <c r="AV81" s="97">
        <f>Seniori!AV60</f>
        <v>0</v>
      </c>
      <c r="AW81" s="97">
        <f>Seniori!AW60</f>
        <v>0</v>
      </c>
      <c r="AX81" s="97">
        <f>Seniori!AX60</f>
        <v>0</v>
      </c>
      <c r="AY81" s="97">
        <f>Seniori!AY60</f>
        <v>0</v>
      </c>
      <c r="AZ81" s="97">
        <f>Seniori!AZ60</f>
        <v>0</v>
      </c>
      <c r="BA81" s="97">
        <f>Seniori!BA60</f>
        <v>0</v>
      </c>
      <c r="BB81" s="97">
        <f>Seniori!BB60</f>
        <v>0</v>
      </c>
      <c r="BC81" s="97">
        <f>Seniori!BC60</f>
        <v>0</v>
      </c>
      <c r="BD81" s="97">
        <f>Seniori!BD60</f>
        <v>0</v>
      </c>
      <c r="BE81" s="97">
        <f>Seniori!BE60</f>
        <v>0</v>
      </c>
      <c r="BF81" s="97">
        <f>Seniori!BF60</f>
        <v>0</v>
      </c>
      <c r="BG81" s="97">
        <f>Seniori!BG60</f>
        <v>0</v>
      </c>
      <c r="BH81" s="97">
        <f>Seniori!BH60</f>
        <v>0</v>
      </c>
      <c r="BI81" s="97">
        <f>Seniori!BI60</f>
        <v>0</v>
      </c>
      <c r="BJ81" s="97">
        <f>Seniori!BJ60</f>
        <v>0</v>
      </c>
      <c r="BK81" s="97">
        <f>Seniori!BK60</f>
        <v>0</v>
      </c>
      <c r="BL81" s="97">
        <f>Seniori!BL60</f>
        <v>0</v>
      </c>
      <c r="BM81" s="97">
        <f>Seniori!BM60</f>
        <v>0</v>
      </c>
      <c r="BN81" s="97">
        <f>Seniori!BN60</f>
        <v>0</v>
      </c>
      <c r="BO81" s="97">
        <f>Seniori!BO60</f>
        <v>0</v>
      </c>
      <c r="BP81" s="97">
        <f>Seniori!BP60</f>
        <v>0</v>
      </c>
      <c r="BQ81" s="97">
        <f>Seniori!BQ60</f>
        <v>0</v>
      </c>
      <c r="BR81" s="97">
        <f>Seniori!BR60</f>
        <v>0</v>
      </c>
      <c r="BS81" s="97">
        <f>Seniori!BS60</f>
        <v>0</v>
      </c>
      <c r="BT81" s="97">
        <f>Seniori!BT60</f>
        <v>0</v>
      </c>
      <c r="BU81" s="97">
        <f>Seniori!BU60</f>
        <v>0</v>
      </c>
      <c r="BV81" s="97">
        <f>Seniori!BV60</f>
        <v>0</v>
      </c>
      <c r="BW81" s="97">
        <f>Seniori!BW60</f>
        <v>0</v>
      </c>
      <c r="BX81" s="97">
        <f>Seniori!BX60</f>
        <v>0</v>
      </c>
      <c r="BY81" s="97">
        <f>Seniori!BY60</f>
        <v>0</v>
      </c>
      <c r="BZ81" s="97">
        <f>Seniori!BZ60</f>
        <v>0</v>
      </c>
      <c r="CA81" s="97">
        <f>Seniori!CA60</f>
        <v>0</v>
      </c>
      <c r="CB81" s="97">
        <f>Seniori!CB60</f>
        <v>0</v>
      </c>
      <c r="CC81" s="97" t="str">
        <f>Seniori!CC60</f>
        <v>o</v>
      </c>
      <c r="CD81" s="97">
        <f>Seniori!CD60</f>
        <v>0</v>
      </c>
      <c r="CE81" s="97">
        <f>Seniori!CE60</f>
        <v>3</v>
      </c>
      <c r="CF81" s="97">
        <f>Seniori!CF60</f>
        <v>0</v>
      </c>
      <c r="CG81" s="97">
        <f>Seniori!CG60</f>
        <v>0</v>
      </c>
      <c r="CH81" s="97">
        <f>Seniori!CH60</f>
        <v>0</v>
      </c>
      <c r="CI81" s="97">
        <f>Seniori!CI60</f>
        <v>0</v>
      </c>
      <c r="CJ81" s="97">
        <f>Seniori!CJ60</f>
        <v>0</v>
      </c>
      <c r="CK81" s="97">
        <f>Seniori!CK60</f>
        <v>0</v>
      </c>
      <c r="CL81" s="97">
        <f>Seniori!CL60</f>
        <v>0</v>
      </c>
      <c r="CM81" s="97">
        <f>Seniori!CM60</f>
        <v>0</v>
      </c>
      <c r="CN81" s="97">
        <f>Seniori!CN60</f>
        <v>0</v>
      </c>
      <c r="CO81" s="97">
        <f>Seniori!CO60</f>
        <v>0</v>
      </c>
      <c r="CP81" s="97">
        <f>Seniori!CP60</f>
        <v>0</v>
      </c>
      <c r="CQ81" s="97">
        <f>Seniori!CQ60</f>
        <v>0</v>
      </c>
      <c r="CR81" s="97">
        <f>Seniori!CR60</f>
        <v>0</v>
      </c>
      <c r="CS81" s="97">
        <f>Seniori!CS60</f>
        <v>0</v>
      </c>
      <c r="CT81" s="97">
        <f>Seniori!CT60</f>
        <v>0</v>
      </c>
      <c r="CU81" s="97">
        <f>Seniori!CU60</f>
        <v>0</v>
      </c>
      <c r="CV81" s="97">
        <f>Seniori!CV60</f>
        <v>0</v>
      </c>
      <c r="CW81" s="97">
        <f>Seniori!CW60</f>
        <v>0</v>
      </c>
      <c r="CX81" s="97">
        <f>Seniori!CX60</f>
        <v>0</v>
      </c>
      <c r="CY81" s="97">
        <f>Seniori!CY60</f>
        <v>0</v>
      </c>
      <c r="CZ81" s="97">
        <f>Seniori!CZ60</f>
        <v>0</v>
      </c>
      <c r="DA81" s="97">
        <f>Seniori!DA60</f>
        <v>0</v>
      </c>
      <c r="DB81" s="97">
        <f>Seniori!DB60</f>
        <v>0</v>
      </c>
      <c r="DC81" s="97">
        <f>Seniori!DC60</f>
        <v>0</v>
      </c>
      <c r="DD81" s="97">
        <f>Seniori!DD60</f>
        <v>0</v>
      </c>
      <c r="DE81" s="97">
        <f>Seniori!DE60</f>
        <v>0</v>
      </c>
      <c r="DF81" s="97">
        <f>Seniori!DF60</f>
        <v>0</v>
      </c>
      <c r="DG81" s="97">
        <f>Seniori!DG60</f>
        <v>0</v>
      </c>
      <c r="DH81" s="97">
        <f>Seniori!DH60</f>
        <v>0</v>
      </c>
      <c r="DI81" s="97">
        <f>Seniori!DI60</f>
        <v>0</v>
      </c>
      <c r="DJ81" s="97">
        <f>Seniori!DJ60</f>
        <v>0</v>
      </c>
      <c r="DK81" s="97">
        <f>Seniori!DK60</f>
        <v>0</v>
      </c>
      <c r="DL81" s="97">
        <f>Seniori!DL60</f>
        <v>0</v>
      </c>
      <c r="DM81" s="97">
        <f>Seniori!DM60</f>
        <v>0</v>
      </c>
      <c r="DN81" s="97">
        <f>Seniori!DN60</f>
        <v>0</v>
      </c>
      <c r="DO81" s="97">
        <f>Seniori!DO60</f>
        <v>0</v>
      </c>
      <c r="DP81" s="97">
        <f>Seniori!DP60</f>
        <v>0</v>
      </c>
      <c r="DQ81" s="97">
        <f>Seniori!DQ60</f>
        <v>0</v>
      </c>
      <c r="DR81" s="97">
        <f>Seniori!DR60</f>
        <v>0</v>
      </c>
      <c r="DS81" s="97">
        <f>Seniori!DS60</f>
        <v>0</v>
      </c>
      <c r="DT81" s="97">
        <f>Seniori!DT60</f>
        <v>0</v>
      </c>
      <c r="DU81" s="97">
        <f>Seniori!DU60</f>
        <v>0</v>
      </c>
      <c r="DV81" s="97">
        <f>Seniori!DV60</f>
        <v>0</v>
      </c>
      <c r="DW81" s="97">
        <f>Seniori!DW60</f>
        <v>0</v>
      </c>
      <c r="DX81" s="97">
        <f>Seniori!DX60</f>
        <v>0</v>
      </c>
      <c r="DY81" s="97">
        <f>Seniori!DY60</f>
        <v>0</v>
      </c>
      <c r="DZ81" s="97">
        <f>Seniori!DZ60</f>
        <v>0</v>
      </c>
      <c r="EA81" s="97">
        <f>Seniori!EA60</f>
        <v>0</v>
      </c>
      <c r="EB81" s="97">
        <f>Seniori!EB60</f>
        <v>0</v>
      </c>
      <c r="EC81" s="97">
        <f>Seniori!EC60</f>
        <v>0</v>
      </c>
      <c r="ED81" s="97">
        <f>Seniori!ED60</f>
        <v>0</v>
      </c>
      <c r="EE81" s="97">
        <f>Seniori!EE60</f>
        <v>0</v>
      </c>
      <c r="EF81" s="97">
        <f>Seniori!EF60</f>
        <v>0</v>
      </c>
      <c r="EG81" s="97">
        <f>Seniori!EG60</f>
        <v>0</v>
      </c>
      <c r="EH81" s="97">
        <f>Seniori!EH60</f>
        <v>0</v>
      </c>
      <c r="EI81" s="97">
        <f>Seniori!EI60</f>
        <v>0</v>
      </c>
      <c r="EJ81" s="97">
        <f>Seniori!EJ60</f>
        <v>0</v>
      </c>
      <c r="EK81" s="97">
        <f>Seniori!EK60</f>
        <v>0</v>
      </c>
      <c r="EL81" s="97">
        <f>Seniori!EL60</f>
        <v>0</v>
      </c>
      <c r="EM81" s="97">
        <f>Seniori!EM60</f>
        <v>0</v>
      </c>
      <c r="EN81" s="97">
        <f>Seniori!EN60</f>
        <v>0</v>
      </c>
      <c r="EO81" s="97">
        <f>Seniori!EO60</f>
        <v>0</v>
      </c>
      <c r="EP81" s="97">
        <f>Seniori!EP60</f>
        <v>0</v>
      </c>
      <c r="EQ81" s="97">
        <f>Seniori!EQ60</f>
        <v>0</v>
      </c>
      <c r="ER81" s="97">
        <f>Seniori!ER60</f>
        <v>0</v>
      </c>
      <c r="ES81" s="97">
        <f>Seniori!ES60</f>
        <v>0</v>
      </c>
      <c r="ET81" s="97">
        <f>Seniori!ET60</f>
        <v>0</v>
      </c>
      <c r="EU81" s="97">
        <f>Seniori!EU60</f>
        <v>0</v>
      </c>
      <c r="EV81" s="97">
        <f>Seniori!EV60</f>
        <v>0</v>
      </c>
      <c r="EW81" s="97">
        <f>Seniori!EW60</f>
        <v>0</v>
      </c>
      <c r="EX81" s="97">
        <f>Seniori!EX60</f>
        <v>0</v>
      </c>
      <c r="EY81" s="97">
        <f>Seniori!EY60</f>
        <v>0</v>
      </c>
      <c r="EZ81" s="97">
        <f>Seniori!EZ60</f>
        <v>0</v>
      </c>
      <c r="FA81" s="97">
        <f>Seniori!FA60</f>
        <v>0</v>
      </c>
      <c r="FB81" s="97">
        <f>Seniori!FB60</f>
        <v>0</v>
      </c>
      <c r="FC81" s="97">
        <f>Seniori!FC60</f>
        <v>0</v>
      </c>
      <c r="FD81" s="97">
        <f>Seniori!FD60</f>
        <v>0</v>
      </c>
      <c r="FE81" s="97">
        <f>Seniori!FE60</f>
        <v>0</v>
      </c>
      <c r="FF81" s="97">
        <f>Seniori!FF60</f>
        <v>0</v>
      </c>
      <c r="FG81" s="97">
        <f>Seniori!FG60</f>
        <v>0</v>
      </c>
      <c r="FH81" s="97">
        <f>Seniori!FH60</f>
        <v>0</v>
      </c>
      <c r="FI81" s="97">
        <f>Seniori!FI60</f>
        <v>0</v>
      </c>
      <c r="FJ81" s="97">
        <f>Seniori!FJ60</f>
        <v>0</v>
      </c>
      <c r="FK81" s="97">
        <f>Seniori!FK60</f>
        <v>0</v>
      </c>
      <c r="FL81" s="97">
        <f>Seniori!FL60</f>
        <v>0</v>
      </c>
      <c r="FM81" s="97">
        <f>Seniori!FM60</f>
        <v>0</v>
      </c>
      <c r="FN81" s="97">
        <f>Seniori!FN60</f>
        <v>0</v>
      </c>
      <c r="FO81" s="97">
        <f>Seniori!FO60</f>
        <v>0</v>
      </c>
      <c r="FP81" s="97">
        <f>Seniori!FP60</f>
        <v>0</v>
      </c>
      <c r="FQ81" s="97">
        <f>Seniori!FQ60</f>
        <v>0</v>
      </c>
      <c r="FR81" s="97">
        <f>Seniori!FR60</f>
        <v>0</v>
      </c>
      <c r="FS81" s="97">
        <f>Seniori!FS60</f>
        <v>0</v>
      </c>
      <c r="FT81" s="97">
        <f>Seniori!FT60</f>
        <v>0</v>
      </c>
      <c r="FU81" s="97">
        <f>Seniori!FU60</f>
        <v>0</v>
      </c>
      <c r="FV81" s="97">
        <f>Seniori!FV60</f>
        <v>0</v>
      </c>
      <c r="FW81" s="97">
        <f>Seniori!FW60</f>
        <v>0</v>
      </c>
      <c r="FX81" s="97">
        <f>Seniori!FX60</f>
        <v>0</v>
      </c>
      <c r="FY81" s="97">
        <f>Seniori!FY60</f>
        <v>0</v>
      </c>
      <c r="FZ81" s="97">
        <f>Seniori!FZ60</f>
        <v>0</v>
      </c>
      <c r="GA81" s="97">
        <f>Seniori!GA60</f>
        <v>0</v>
      </c>
      <c r="GB81" s="97">
        <f>Seniori!GB60</f>
        <v>0</v>
      </c>
      <c r="GC81" s="97">
        <f>Seniori!GC60</f>
        <v>0</v>
      </c>
      <c r="GD81" s="97">
        <f>Seniori!GD60</f>
        <v>0</v>
      </c>
      <c r="GE81" s="97">
        <f>Seniori!GE60</f>
        <v>0</v>
      </c>
      <c r="GF81" s="97">
        <f>Seniori!GF60</f>
        <v>0</v>
      </c>
      <c r="GG81" s="97">
        <f>Seniori!GG60</f>
        <v>0</v>
      </c>
      <c r="GH81" s="97">
        <f>Seniori!GH60</f>
        <v>0</v>
      </c>
      <c r="GI81" s="97">
        <f>Seniori!GI60</f>
        <v>0</v>
      </c>
      <c r="GJ81" s="97">
        <f>Seniori!GJ60</f>
        <v>0</v>
      </c>
      <c r="GK81" s="97">
        <f>Seniori!GK60</f>
        <v>0</v>
      </c>
      <c r="GL81" s="97">
        <f>Seniori!GL60</f>
        <v>0</v>
      </c>
      <c r="GM81" s="97">
        <f>Seniori!GM60</f>
        <v>0</v>
      </c>
      <c r="GN81" s="97">
        <f>Seniori!GN60</f>
        <v>0</v>
      </c>
      <c r="GO81" s="97">
        <f>Seniori!GO60</f>
        <v>0</v>
      </c>
      <c r="GP81" s="97">
        <f>Seniori!GP60</f>
        <v>0</v>
      </c>
      <c r="GQ81" s="97">
        <f>Seniori!GQ60</f>
        <v>0</v>
      </c>
      <c r="GR81" s="97">
        <f>Seniori!GR60</f>
        <v>0</v>
      </c>
      <c r="GS81" s="97">
        <f>Seniori!GS60</f>
        <v>0</v>
      </c>
      <c r="GT81" s="97">
        <f>Seniori!GT60</f>
        <v>0</v>
      </c>
      <c r="GU81" s="97">
        <f>Seniori!GU60</f>
        <v>0</v>
      </c>
      <c r="GV81" s="97">
        <f>Seniori!GV60</f>
        <v>0</v>
      </c>
      <c r="GW81" s="97">
        <f>Seniori!GW60</f>
        <v>0</v>
      </c>
      <c r="GX81" s="97">
        <f>Seniori!GX60</f>
        <v>0</v>
      </c>
      <c r="GY81" s="97">
        <f>Seniori!GY60</f>
        <v>0</v>
      </c>
      <c r="GZ81" s="97">
        <f>Seniori!GZ60</f>
        <v>0</v>
      </c>
      <c r="HA81" s="97">
        <f>Seniori!HA60</f>
        <v>0</v>
      </c>
      <c r="HB81" s="97">
        <f>Seniori!HB60</f>
        <v>0</v>
      </c>
      <c r="HC81" s="97">
        <f>Seniori!HC60</f>
        <v>0</v>
      </c>
      <c r="HD81" s="97">
        <f>Seniori!HD60</f>
        <v>0</v>
      </c>
      <c r="HE81" s="97">
        <f>Seniori!HE60</f>
        <v>0</v>
      </c>
      <c r="HF81" s="97">
        <f>Seniori!HF60</f>
        <v>0</v>
      </c>
      <c r="HG81" s="97">
        <f>Seniori!HG60</f>
        <v>0</v>
      </c>
      <c r="HH81" s="97">
        <f>Seniori!HH60</f>
        <v>0</v>
      </c>
      <c r="HI81" s="97">
        <f>Seniori!HI60</f>
        <v>0</v>
      </c>
      <c r="HJ81" s="97">
        <f>Seniori!HJ60</f>
        <v>0</v>
      </c>
      <c r="HK81" s="97">
        <f>Seniori!HK60</f>
        <v>3</v>
      </c>
      <c r="HL81" s="97">
        <f>Seniori!HL60</f>
        <v>0</v>
      </c>
      <c r="HM81" s="97" t="str">
        <f>Seniori!HM60</f>
        <v>o</v>
      </c>
      <c r="HN81" s="97">
        <f>Seniori!HN60</f>
        <v>0</v>
      </c>
      <c r="HO81" s="97">
        <f>Seniori!HO60</f>
        <v>0</v>
      </c>
      <c r="HP81" s="97">
        <f>Seniori!HP60</f>
        <v>0</v>
      </c>
      <c r="HQ81" s="97">
        <f>Seniori!HQ60</f>
        <v>0</v>
      </c>
      <c r="HR81" s="97">
        <f>Seniori!HR60</f>
        <v>0</v>
      </c>
      <c r="HS81" s="97">
        <f>Seniori!HS60</f>
        <v>0</v>
      </c>
      <c r="HT81" s="97">
        <f>Seniori!HT60</f>
        <v>2</v>
      </c>
      <c r="HU81" s="97">
        <f>Seniori!HU60</f>
        <v>4</v>
      </c>
      <c r="HV81" s="97">
        <f>Seniori!HV60</f>
        <v>0</v>
      </c>
      <c r="HW81" s="97">
        <f>Seniori!HW60</f>
        <v>0</v>
      </c>
      <c r="HX81" s="97">
        <f>Seniori!HX60</f>
        <v>0</v>
      </c>
      <c r="HY81" s="97">
        <f>Seniori!HY60</f>
        <v>0</v>
      </c>
      <c r="HZ81" s="97">
        <f>Seniori!HZ60</f>
        <v>0</v>
      </c>
      <c r="IA81" s="97">
        <f>Seniori!IA60</f>
        <v>0</v>
      </c>
      <c r="IB81" s="97">
        <f>Seniori!IB60</f>
        <v>0</v>
      </c>
      <c r="IC81" s="97">
        <f>Seniori!IC60</f>
        <v>0</v>
      </c>
      <c r="ID81" s="97">
        <f>Seniori!ID60</f>
        <v>0</v>
      </c>
      <c r="IE81" s="97">
        <f>Seniori!IE60</f>
        <v>0</v>
      </c>
      <c r="IF81" s="97">
        <f>Seniori!IF60</f>
        <v>0</v>
      </c>
      <c r="IG81" s="97">
        <f>Seniori!IG60</f>
        <v>0</v>
      </c>
      <c r="IH81" s="97">
        <f>Seniori!IH60</f>
        <v>0</v>
      </c>
      <c r="II81" s="97">
        <f>Seniori!II60</f>
        <v>0</v>
      </c>
      <c r="IJ81" s="97">
        <f>Seniori!IJ60</f>
        <v>0</v>
      </c>
      <c r="IK81" s="97">
        <f>Seniori!IK60</f>
        <v>0</v>
      </c>
      <c r="IL81" s="97">
        <f>Seniori!IL60</f>
        <v>0</v>
      </c>
      <c r="IM81" s="97">
        <f>Seniori!IM60</f>
        <v>0</v>
      </c>
      <c r="IN81" s="97">
        <f>Seniori!IN60</f>
        <v>0</v>
      </c>
      <c r="IO81" s="97">
        <f>Seniori!IO60</f>
        <v>0</v>
      </c>
      <c r="IP81" s="97">
        <f>Seniori!IP60</f>
        <v>0</v>
      </c>
      <c r="IQ81" s="97">
        <f>Seniori!IQ60</f>
        <v>0</v>
      </c>
      <c r="IR81" s="97">
        <f>Seniori!IR60</f>
        <v>0</v>
      </c>
      <c r="IS81" s="97">
        <f>Seniori!IS60</f>
        <v>0</v>
      </c>
      <c r="IT81" s="97">
        <f>Seniori!IT60</f>
        <v>0</v>
      </c>
      <c r="IU81" s="97">
        <f>Seniori!IU60</f>
        <v>0</v>
      </c>
      <c r="IV81" s="97">
        <f>Seniori!IV60</f>
        <v>0</v>
      </c>
      <c r="IW81" s="97">
        <f>Seniori!IW60</f>
        <v>0</v>
      </c>
      <c r="IX81" s="97">
        <f>Seniori!IX60</f>
        <v>0</v>
      </c>
      <c r="IY81" s="97">
        <f>Seniori!IY60</f>
        <v>0</v>
      </c>
      <c r="IZ81" s="97">
        <f>Seniori!IZ60</f>
        <v>0</v>
      </c>
      <c r="JA81" s="97">
        <f>Seniori!JA60</f>
        <v>0</v>
      </c>
      <c r="JB81" s="97">
        <f>Seniori!JB60</f>
        <v>0</v>
      </c>
      <c r="JC81" s="97">
        <f>Seniori!JC60</f>
        <v>0</v>
      </c>
      <c r="JD81" s="97">
        <f>Seniori!JD60</f>
        <v>0</v>
      </c>
      <c r="JE81" s="97">
        <f>Seniori!JE60</f>
        <v>0</v>
      </c>
      <c r="JF81" s="97">
        <f>Seniori!JF60</f>
        <v>0</v>
      </c>
      <c r="JG81" s="97">
        <f>Seniori!JG60</f>
        <v>0</v>
      </c>
      <c r="JH81" s="97">
        <f>Seniori!JH60</f>
        <v>0</v>
      </c>
      <c r="JI81" s="97">
        <f>Seniori!JI60</f>
        <v>0</v>
      </c>
      <c r="JJ81" s="97">
        <f>Seniori!JJ60</f>
        <v>0</v>
      </c>
      <c r="JK81" s="97">
        <f>Seniori!JK60</f>
        <v>0</v>
      </c>
      <c r="JL81" s="97">
        <f>Seniori!JL60</f>
        <v>0</v>
      </c>
      <c r="JM81" s="97">
        <f>Seniori!JM60</f>
        <v>0</v>
      </c>
      <c r="JN81" s="97">
        <f>Seniori!JN60</f>
        <v>0</v>
      </c>
      <c r="JO81" s="97">
        <f>Seniori!JO60</f>
        <v>0</v>
      </c>
      <c r="JP81" s="97">
        <f>Seniori!JP60</f>
        <v>0</v>
      </c>
      <c r="JQ81" s="97">
        <f>Seniori!JQ60</f>
        <v>0</v>
      </c>
      <c r="JR81" s="97">
        <f>Seniori!JR60</f>
        <v>0</v>
      </c>
      <c r="JS81" s="97">
        <f>Seniori!JS60</f>
        <v>0</v>
      </c>
      <c r="JT81" s="97">
        <f>Seniori!JT60</f>
        <v>0</v>
      </c>
      <c r="JU81" s="97">
        <f>Seniori!JU60</f>
        <v>0</v>
      </c>
      <c r="JV81" s="97">
        <f>Seniori!JV60</f>
        <v>0</v>
      </c>
      <c r="JW81" s="97">
        <f>Seniori!JW60</f>
        <v>0</v>
      </c>
      <c r="JX81" s="97">
        <f>Seniori!JX60</f>
        <v>0</v>
      </c>
      <c r="JY81" s="97">
        <f>Seniori!JY60</f>
        <v>0</v>
      </c>
      <c r="JZ81" s="97">
        <f>Seniori!JZ60</f>
        <v>0</v>
      </c>
      <c r="KA81" s="97">
        <f>Seniori!KA60</f>
        <v>0</v>
      </c>
      <c r="KB81" s="97">
        <f>Seniori!KB60</f>
        <v>0</v>
      </c>
      <c r="KC81" s="97">
        <f>Seniori!KC60</f>
        <v>0</v>
      </c>
      <c r="KD81" s="97">
        <f>Seniori!KD60</f>
        <v>0</v>
      </c>
      <c r="KE81" s="97">
        <f>Seniori!KE60</f>
        <v>0</v>
      </c>
      <c r="KF81" s="97">
        <f>Seniori!KF60</f>
        <v>0</v>
      </c>
      <c r="KG81" s="97">
        <f>Seniori!KG60</f>
        <v>0</v>
      </c>
      <c r="KH81" s="97">
        <f>Seniori!KH60</f>
        <v>0</v>
      </c>
      <c r="KI81" s="97">
        <f>Seniori!KI60</f>
        <v>0</v>
      </c>
      <c r="KJ81" s="97">
        <f>Seniori!KJ60</f>
        <v>0</v>
      </c>
      <c r="KK81" s="97">
        <f>Seniori!KK60</f>
        <v>0</v>
      </c>
      <c r="KL81" s="97">
        <f>Seniori!KL60</f>
        <v>0</v>
      </c>
      <c r="KM81" s="97">
        <f>Seniori!KM60</f>
        <v>0</v>
      </c>
      <c r="KN81" s="97">
        <f>Seniori!KN60</f>
        <v>0</v>
      </c>
      <c r="KO81" s="97">
        <f>Seniori!KO60</f>
        <v>0</v>
      </c>
      <c r="KP81" s="97">
        <f>Seniori!KP60</f>
        <v>0</v>
      </c>
      <c r="KQ81" s="97">
        <f>Seniori!KQ60</f>
        <v>0</v>
      </c>
      <c r="KR81" s="97">
        <f>Seniori!KR60</f>
        <v>0</v>
      </c>
      <c r="KS81" s="97">
        <f>Seniori!KS60</f>
        <v>0</v>
      </c>
      <c r="KT81" s="97">
        <f>Seniori!KT60</f>
        <v>0</v>
      </c>
      <c r="KU81" s="97">
        <f>Seniori!KU60</f>
        <v>0</v>
      </c>
      <c r="KV81" s="97">
        <f>Seniori!KV60</f>
        <v>0</v>
      </c>
      <c r="KW81" s="97">
        <f>Seniori!KW60</f>
        <v>0</v>
      </c>
      <c r="KX81" s="97">
        <f>Seniori!KX60</f>
        <v>0</v>
      </c>
      <c r="KY81" s="97">
        <f>Seniori!KY60</f>
        <v>0</v>
      </c>
      <c r="KZ81" s="97">
        <f>Seniori!KZ60</f>
        <v>0</v>
      </c>
      <c r="LA81" s="97">
        <f>Seniori!LA60</f>
        <v>0</v>
      </c>
      <c r="LB81" s="97">
        <f>Seniori!LB60</f>
        <v>0</v>
      </c>
      <c r="LC81" s="97">
        <f>Seniori!LC60</f>
        <v>0</v>
      </c>
      <c r="LD81" s="97">
        <f>Seniori!LD60</f>
        <v>0</v>
      </c>
      <c r="LE81" s="97">
        <f>Seniori!LE60</f>
        <v>0</v>
      </c>
      <c r="LF81" s="97">
        <f>Seniori!LF60</f>
        <v>0</v>
      </c>
      <c r="LG81" s="97">
        <f>Seniori!LG60</f>
        <v>0</v>
      </c>
      <c r="LH81" s="97">
        <f>Seniori!LH60</f>
        <v>0</v>
      </c>
      <c r="LI81" s="97">
        <f>Seniori!LI60</f>
        <v>0</v>
      </c>
      <c r="LJ81" s="97">
        <f>Seniori!LJ60</f>
        <v>0</v>
      </c>
      <c r="LK81" s="97">
        <f>Seniori!LK60</f>
        <v>0</v>
      </c>
      <c r="LL81" s="97">
        <f>Seniori!LL60</f>
        <v>0</v>
      </c>
      <c r="LM81" s="97">
        <f>Seniori!LM60</f>
        <v>0</v>
      </c>
      <c r="LN81" s="97">
        <f>Seniori!LN60</f>
        <v>0</v>
      </c>
      <c r="LO81" s="97">
        <f>Seniori!LO60</f>
        <v>0</v>
      </c>
      <c r="LP81" s="97">
        <f>Seniori!LP60</f>
        <v>0</v>
      </c>
      <c r="LQ81" s="97">
        <f>Seniori!LQ60</f>
        <v>0</v>
      </c>
      <c r="LR81" s="97">
        <f>Seniori!LR60</f>
        <v>0</v>
      </c>
      <c r="LS81" s="97">
        <f>Seniori!LS60</f>
        <v>0</v>
      </c>
      <c r="LT81" s="97">
        <f>Seniori!LT60</f>
        <v>0</v>
      </c>
      <c r="LU81" s="97">
        <f>Seniori!LU60</f>
        <v>0</v>
      </c>
      <c r="LV81" s="97">
        <f>Seniori!LV60</f>
        <v>0</v>
      </c>
      <c r="LW81" s="97">
        <f>Seniori!LW60</f>
        <v>0</v>
      </c>
      <c r="LX81" s="97">
        <f>Seniori!LX60</f>
        <v>0</v>
      </c>
      <c r="LY81" s="97">
        <f>Seniori!LY60</f>
        <v>0</v>
      </c>
      <c r="LZ81" s="97">
        <f>Seniori!LZ60</f>
        <v>0</v>
      </c>
      <c r="MA81" s="97">
        <f>Seniori!MA60</f>
        <v>0</v>
      </c>
      <c r="MB81" s="97">
        <f>Seniori!MB60</f>
        <v>0</v>
      </c>
      <c r="MC81" s="97">
        <f>Seniori!MC60</f>
        <v>0</v>
      </c>
      <c r="MD81" s="97">
        <f>Seniori!MD60</f>
        <v>0</v>
      </c>
      <c r="ME81" s="97">
        <f>Seniori!ME60</f>
        <v>0</v>
      </c>
      <c r="MF81" s="97">
        <f>Seniori!MF60</f>
        <v>0</v>
      </c>
      <c r="MG81" s="97">
        <f>Seniori!MG60</f>
        <v>0</v>
      </c>
      <c r="MH81" s="97">
        <f>Seniori!MH60</f>
        <v>0</v>
      </c>
      <c r="MI81" s="97">
        <f>Seniori!MI60</f>
        <v>0</v>
      </c>
      <c r="MJ81" s="97">
        <f>Seniori!MJ60</f>
        <v>0</v>
      </c>
      <c r="MK81" s="97">
        <f>Seniori!MK60</f>
        <v>0</v>
      </c>
      <c r="ML81" s="97">
        <f>Seniori!ML60</f>
        <v>0</v>
      </c>
      <c r="MM81" s="97">
        <f>Seniori!MM60</f>
        <v>0</v>
      </c>
      <c r="MN81" s="97">
        <f>Seniori!MN60</f>
        <v>0</v>
      </c>
      <c r="MO81" s="97">
        <f>Seniori!MO60</f>
        <v>0</v>
      </c>
      <c r="MP81" s="97">
        <f>Seniori!MP60</f>
        <v>0</v>
      </c>
      <c r="MQ81" s="97">
        <f>Seniori!MQ60</f>
        <v>0</v>
      </c>
      <c r="MR81" s="97">
        <f>Seniori!MR60</f>
        <v>0</v>
      </c>
      <c r="MS81" s="97">
        <f>Seniori!MS60</f>
        <v>0</v>
      </c>
      <c r="MT81" s="97">
        <f>Seniori!MT60</f>
        <v>0</v>
      </c>
      <c r="MU81" s="97">
        <f>Seniori!MU60</f>
        <v>0</v>
      </c>
      <c r="MV81" s="97">
        <f>Seniori!MV60</f>
        <v>0</v>
      </c>
      <c r="MW81" s="97">
        <f>Seniori!MW60</f>
        <v>0</v>
      </c>
      <c r="MX81" s="97">
        <f>Seniori!MX60</f>
        <v>0</v>
      </c>
      <c r="MY81" s="97">
        <f>Seniori!MY60</f>
        <v>0</v>
      </c>
      <c r="MZ81" s="97">
        <f>Seniori!MZ60</f>
        <v>0</v>
      </c>
      <c r="NA81" s="97">
        <f>Seniori!NA60</f>
        <v>0</v>
      </c>
      <c r="NB81" s="97">
        <f>Seniori!NB60</f>
        <v>0</v>
      </c>
      <c r="NC81" s="97">
        <f>Seniori!NC60</f>
        <v>0</v>
      </c>
      <c r="ND81" s="97">
        <f>Seniori!ND60</f>
        <v>0</v>
      </c>
      <c r="NE81" s="97">
        <f>Seniori!NE60</f>
        <v>0</v>
      </c>
      <c r="NF81" s="97">
        <f>Seniori!NF60</f>
        <v>0</v>
      </c>
      <c r="NG81" s="97">
        <f>Seniori!NG60</f>
        <v>0</v>
      </c>
      <c r="NH81" s="97">
        <f>Seniori!NH60</f>
        <v>0</v>
      </c>
      <c r="NI81" s="97">
        <f>Seniori!NI60</f>
        <v>0</v>
      </c>
      <c r="NJ81" s="97">
        <f>Seniori!NJ60</f>
        <v>0</v>
      </c>
      <c r="NK81" s="97">
        <f>Seniori!NK60</f>
        <v>0</v>
      </c>
      <c r="NL81" s="97">
        <f>Seniori!NL60</f>
        <v>0</v>
      </c>
      <c r="NM81" s="97">
        <f>Seniori!NM60</f>
        <v>0</v>
      </c>
      <c r="NN81" s="97">
        <f>Seniori!NN60</f>
        <v>0</v>
      </c>
      <c r="NO81" s="97">
        <f>Seniori!NO60</f>
        <v>0</v>
      </c>
      <c r="NP81" s="97">
        <f>Seniori!NP60</f>
        <v>0</v>
      </c>
      <c r="NQ81" s="97">
        <f>Seniori!NQ60</f>
        <v>0</v>
      </c>
      <c r="NR81" s="97">
        <f>Seniori!NR60</f>
        <v>0</v>
      </c>
      <c r="NS81" s="97">
        <f>Seniori!NS60</f>
        <v>0</v>
      </c>
      <c r="NT81" s="97">
        <f>Seniori!NT60</f>
        <v>0</v>
      </c>
      <c r="NU81" s="97">
        <f>Seniori!NU60</f>
        <v>0</v>
      </c>
      <c r="NV81" s="97">
        <f>Seniori!NV60</f>
        <v>0</v>
      </c>
      <c r="NW81" s="97">
        <f>Seniori!NW60</f>
        <v>0</v>
      </c>
      <c r="NX81" s="97">
        <f>Seniori!NX60</f>
        <v>0</v>
      </c>
      <c r="NY81" s="97">
        <f>Seniori!NY60</f>
        <v>0</v>
      </c>
      <c r="NZ81" s="97">
        <f>Seniori!NZ60</f>
        <v>0</v>
      </c>
      <c r="OA81" s="97">
        <f>Seniori!OA60</f>
        <v>0</v>
      </c>
      <c r="OB81" s="97">
        <f>Seniori!OB60</f>
        <v>0</v>
      </c>
      <c r="OC81" s="97">
        <f>Seniori!OC60</f>
        <v>0</v>
      </c>
      <c r="OD81" s="97">
        <f>Seniori!OD60</f>
        <v>0</v>
      </c>
      <c r="OE81" s="97">
        <f>Seniori!OE60</f>
        <v>0</v>
      </c>
      <c r="OF81" s="97">
        <f>Seniori!OF60</f>
        <v>0</v>
      </c>
      <c r="OG81" s="97">
        <f>Seniori!OG60</f>
        <v>0</v>
      </c>
      <c r="OH81" s="97">
        <f>Seniori!OH60</f>
        <v>0</v>
      </c>
      <c r="OI81" s="97">
        <f>Seniori!OI60</f>
        <v>0</v>
      </c>
      <c r="OJ81" s="97">
        <f>Seniori!OJ60</f>
        <v>0</v>
      </c>
      <c r="OK81" s="97">
        <f>Seniori!OK60</f>
        <v>0</v>
      </c>
      <c r="OL81" s="97">
        <f>Seniori!OL60</f>
        <v>0</v>
      </c>
      <c r="OM81" s="97">
        <f>Seniori!OM60</f>
        <v>0</v>
      </c>
      <c r="ON81" s="97">
        <f>Seniori!ON60</f>
        <v>0</v>
      </c>
      <c r="OO81" s="97">
        <f>Seniori!OO60</f>
        <v>0</v>
      </c>
      <c r="OP81" s="97">
        <f>Seniori!OP60</f>
        <v>0</v>
      </c>
      <c r="OQ81" s="97">
        <f>Seniori!OQ60</f>
        <v>0</v>
      </c>
      <c r="OR81" s="97">
        <f>Seniori!OR60</f>
        <v>0</v>
      </c>
      <c r="OS81" s="97">
        <f>Seniori!OS60</f>
        <v>0</v>
      </c>
      <c r="OT81" s="97">
        <f>Seniori!OT60</f>
        <v>0</v>
      </c>
      <c r="OU81" s="97">
        <f>Seniori!OU60</f>
        <v>0</v>
      </c>
      <c r="OV81" s="97">
        <f>Seniori!OV60</f>
        <v>0</v>
      </c>
      <c r="OW81" s="97">
        <f>Seniori!OW60</f>
        <v>0</v>
      </c>
      <c r="OX81" s="97">
        <f>Seniori!OX60</f>
        <v>0</v>
      </c>
      <c r="OY81" s="97">
        <f>Seniori!OY60</f>
        <v>0</v>
      </c>
      <c r="OZ81" s="97">
        <f>Seniori!OZ60</f>
        <v>0</v>
      </c>
      <c r="PA81" s="97">
        <f>Seniori!PA60</f>
        <v>0</v>
      </c>
      <c r="PB81" s="97">
        <f>Seniori!PB60</f>
        <v>0</v>
      </c>
      <c r="PC81" s="97">
        <f>Seniori!PC60</f>
        <v>0</v>
      </c>
      <c r="PD81" s="97">
        <f>Seniori!PD60</f>
        <v>0</v>
      </c>
      <c r="PE81" s="97">
        <f>Seniori!PE60</f>
        <v>0</v>
      </c>
      <c r="PF81" s="97">
        <f>Seniori!PF60</f>
        <v>0</v>
      </c>
      <c r="PG81" s="97">
        <f>Seniori!PG60</f>
        <v>0</v>
      </c>
      <c r="PH81" s="97">
        <f>Seniori!PH60</f>
        <v>0</v>
      </c>
      <c r="PI81" s="97">
        <f>Seniori!PI60</f>
        <v>0</v>
      </c>
      <c r="PJ81" s="97">
        <f>Seniori!PJ60</f>
        <v>0</v>
      </c>
      <c r="PK81" s="97">
        <f>Seniori!PK60</f>
        <v>0</v>
      </c>
      <c r="PL81" s="97">
        <f>Seniori!PL60</f>
        <v>0</v>
      </c>
      <c r="PM81" s="97">
        <f>Seniori!PM60</f>
        <v>0</v>
      </c>
      <c r="PN81" s="97">
        <f>Seniori!PN60</f>
        <v>0</v>
      </c>
      <c r="PO81" s="97">
        <f>Seniori!PO60</f>
        <v>0</v>
      </c>
      <c r="PP81" s="97">
        <f>Seniori!PP60</f>
        <v>0</v>
      </c>
      <c r="PQ81" s="97">
        <f>Seniori!PQ60</f>
        <v>0</v>
      </c>
      <c r="PR81" s="97">
        <f>Seniori!PR60</f>
        <v>0</v>
      </c>
      <c r="PS81" s="97">
        <f>Seniori!PS60</f>
        <v>0</v>
      </c>
      <c r="PT81" s="97">
        <f>Seniori!PT60</f>
        <v>0</v>
      </c>
      <c r="PU81" s="97">
        <f>Seniori!PU60</f>
        <v>0</v>
      </c>
      <c r="PV81" s="97">
        <f>Seniori!PV60</f>
        <v>0</v>
      </c>
      <c r="PW81" s="97">
        <f>Seniori!PW60</f>
        <v>0</v>
      </c>
      <c r="PX81" s="97">
        <f>Seniori!PX60</f>
        <v>0</v>
      </c>
      <c r="PY81" s="97">
        <f>Seniori!PY60</f>
        <v>0</v>
      </c>
      <c r="PZ81" s="97">
        <f>Seniori!PZ60</f>
        <v>0</v>
      </c>
      <c r="QA81" s="97">
        <f>Seniori!QA60</f>
        <v>0</v>
      </c>
      <c r="QB81" s="97">
        <f>Seniori!QB60</f>
        <v>0</v>
      </c>
      <c r="QC81" s="97">
        <f>Seniori!QC60</f>
        <v>0</v>
      </c>
      <c r="QD81" s="97">
        <f>Seniori!QD60</f>
        <v>0</v>
      </c>
      <c r="QE81" s="97">
        <f>Seniori!QE60</f>
        <v>0</v>
      </c>
      <c r="QF81" s="97">
        <f>Seniori!QF60</f>
        <v>0</v>
      </c>
      <c r="QG81" s="97">
        <f>Seniori!QG60</f>
        <v>0</v>
      </c>
      <c r="QH81" s="97">
        <f>Seniori!QH60</f>
        <v>0</v>
      </c>
      <c r="QI81" s="97">
        <f>Seniori!QI60</f>
        <v>0</v>
      </c>
      <c r="QJ81" s="97">
        <f>Seniori!QJ60</f>
        <v>0</v>
      </c>
      <c r="QK81" s="97">
        <f>Seniori!QK60</f>
        <v>0</v>
      </c>
      <c r="QL81" s="97">
        <f>Seniori!QL60</f>
        <v>0</v>
      </c>
      <c r="QM81" s="97">
        <f>Seniori!QM60</f>
        <v>0</v>
      </c>
      <c r="QN81" s="97">
        <f>Seniori!QN60</f>
        <v>0</v>
      </c>
      <c r="QO81" s="97">
        <f>Seniori!QO60</f>
        <v>0</v>
      </c>
      <c r="QP81" s="97">
        <f>Seniori!QP60</f>
        <v>0</v>
      </c>
      <c r="QQ81" s="97">
        <f>Seniori!QQ60</f>
        <v>0</v>
      </c>
      <c r="QR81" s="97">
        <f>Seniori!QR60</f>
        <v>0</v>
      </c>
      <c r="QS81" s="97">
        <f>Seniori!QS60</f>
        <v>0</v>
      </c>
      <c r="QT81" s="97">
        <f>Seniori!QT60</f>
        <v>0</v>
      </c>
      <c r="QU81" s="97">
        <f>Seniori!QU60</f>
        <v>0</v>
      </c>
      <c r="QV81" s="97">
        <f>Seniori!QV60</f>
        <v>0</v>
      </c>
      <c r="QW81" s="97">
        <f>Seniori!QW60</f>
        <v>0</v>
      </c>
      <c r="QX81" s="97">
        <f>Seniori!QX60</f>
        <v>0</v>
      </c>
      <c r="QY81" s="97">
        <f>Seniori!QY60</f>
        <v>0</v>
      </c>
      <c r="QZ81" s="97">
        <f>Seniori!QZ60</f>
        <v>0</v>
      </c>
      <c r="RA81" s="97">
        <f>Seniori!RA60</f>
        <v>0</v>
      </c>
      <c r="RB81" s="97">
        <f>Seniori!RB60</f>
        <v>0</v>
      </c>
      <c r="RC81" s="97">
        <f>Seniori!RC60</f>
        <v>0</v>
      </c>
      <c r="RD81" s="97">
        <f>Seniori!RD60</f>
        <v>0</v>
      </c>
      <c r="RE81" s="97">
        <f>Seniori!RE60</f>
        <v>0</v>
      </c>
      <c r="RF81" s="97">
        <f>Seniori!RF60</f>
        <v>0</v>
      </c>
      <c r="RG81" s="97">
        <f>Seniori!RG60</f>
        <v>0</v>
      </c>
      <c r="RH81" s="97">
        <f>Seniori!RH60</f>
        <v>0</v>
      </c>
      <c r="RI81" s="97">
        <f>Seniori!RI60</f>
        <v>0</v>
      </c>
      <c r="RJ81" s="97">
        <f>Seniori!RJ60</f>
        <v>0</v>
      </c>
      <c r="RK81" s="97">
        <f>Seniori!RK60</f>
        <v>0</v>
      </c>
      <c r="RL81" s="97">
        <f>Seniori!RL60</f>
        <v>0</v>
      </c>
      <c r="RM81" s="97">
        <f>Seniori!RM60</f>
        <v>0</v>
      </c>
      <c r="RN81" s="97">
        <f>Seniori!RN60</f>
        <v>0</v>
      </c>
      <c r="RO81" s="97">
        <f>Seniori!RO60</f>
        <v>0</v>
      </c>
      <c r="RP81" s="97">
        <f>Seniori!RP60</f>
        <v>0</v>
      </c>
      <c r="RQ81" s="97">
        <f>Seniori!RQ60</f>
        <v>0</v>
      </c>
      <c r="RR81" s="97">
        <f>Seniori!RR60</f>
        <v>0</v>
      </c>
      <c r="RS81" s="97">
        <f>Seniori!RS60</f>
        <v>0</v>
      </c>
      <c r="RT81" s="97">
        <f>Seniori!RT60</f>
        <v>0</v>
      </c>
      <c r="RU81" s="97">
        <f>Seniori!RU60</f>
        <v>0</v>
      </c>
      <c r="RV81" s="97">
        <f>Seniori!RV60</f>
        <v>0</v>
      </c>
      <c r="RW81" s="97">
        <f>Seniori!RW60</f>
        <v>0</v>
      </c>
      <c r="RX81" s="97">
        <f>Seniori!RX60</f>
        <v>0</v>
      </c>
      <c r="RY81" s="97">
        <f>Seniori!RY60</f>
        <v>0</v>
      </c>
      <c r="RZ81" s="97">
        <f>Seniori!RZ60</f>
        <v>0</v>
      </c>
      <c r="SA81" s="97">
        <f>Seniori!SA60</f>
        <v>0</v>
      </c>
      <c r="SB81" s="97">
        <f>Seniori!SB60</f>
        <v>0</v>
      </c>
      <c r="SC81" s="97">
        <f>Seniori!SC60</f>
        <v>0</v>
      </c>
      <c r="SD81" s="97">
        <f>Seniori!SD60</f>
        <v>0</v>
      </c>
      <c r="SE81" s="97">
        <f>Seniori!SE60</f>
        <v>0</v>
      </c>
      <c r="SF81" s="97">
        <f>Seniori!SF60</f>
        <v>0</v>
      </c>
      <c r="SG81" s="97">
        <f>Seniori!SG60</f>
        <v>0</v>
      </c>
      <c r="SH81" s="97">
        <f>Seniori!SH60</f>
        <v>0</v>
      </c>
      <c r="SI81" s="97">
        <f>Seniori!SI60</f>
        <v>0</v>
      </c>
      <c r="SJ81" s="97">
        <f>Seniori!SJ60</f>
        <v>0</v>
      </c>
      <c r="SK81" s="97">
        <f>Seniori!SK60</f>
        <v>0</v>
      </c>
      <c r="SL81" s="97">
        <f>Seniori!SL60</f>
        <v>0</v>
      </c>
      <c r="SM81" s="97">
        <f>Seniori!SM60</f>
        <v>0</v>
      </c>
      <c r="SN81" s="97">
        <f>Seniori!SN60</f>
        <v>0</v>
      </c>
      <c r="SO81" s="97">
        <f>Seniori!SO60</f>
        <v>0</v>
      </c>
      <c r="SP81" s="97">
        <f>Seniori!SP60</f>
        <v>0</v>
      </c>
      <c r="SQ81" s="97">
        <f>Seniori!SQ60</f>
        <v>0</v>
      </c>
      <c r="SR81" s="97">
        <f>Seniori!SR60</f>
        <v>0</v>
      </c>
      <c r="SS81" s="97">
        <f>Seniori!SS60</f>
        <v>0</v>
      </c>
      <c r="ST81" s="97">
        <f>Seniori!ST60</f>
        <v>0</v>
      </c>
      <c r="SU81" s="97">
        <f>Seniori!SU60</f>
        <v>0</v>
      </c>
      <c r="SV81" s="97">
        <f>Seniori!SV60</f>
        <v>0</v>
      </c>
      <c r="SW81" s="97">
        <f>Seniori!SW60</f>
        <v>0</v>
      </c>
      <c r="SX81" s="97">
        <f>Seniori!SX60</f>
        <v>0</v>
      </c>
      <c r="SY81" s="97">
        <f>Seniori!SY60</f>
        <v>0</v>
      </c>
      <c r="SZ81" s="97">
        <f>Seniori!SZ60</f>
        <v>0</v>
      </c>
      <c r="TA81" s="97">
        <f>Seniori!TA60</f>
        <v>0</v>
      </c>
      <c r="TB81" s="97">
        <f>Seniori!TB60</f>
        <v>0</v>
      </c>
    </row>
    <row r="82" spans="1:522" s="1" customFormat="1" ht="18" customHeight="1" x14ac:dyDescent="0.2">
      <c r="A82" s="12"/>
      <c r="B82" s="11" t="s">
        <v>559</v>
      </c>
      <c r="C82" s="1">
        <v>13079</v>
      </c>
      <c r="E82" s="4" t="s">
        <v>107</v>
      </c>
      <c r="F82" s="9">
        <v>7749</v>
      </c>
      <c r="G82" s="9" t="s">
        <v>96</v>
      </c>
      <c r="H82" s="4" t="s">
        <v>177</v>
      </c>
      <c r="I82" s="1">
        <f t="shared" si="0"/>
        <v>12</v>
      </c>
      <c r="J82" s="12">
        <f>Tabuľka3[[#This Row],[Stĺpec9]]</f>
        <v>12</v>
      </c>
      <c r="K82" s="97">
        <f>Seniori!K56</f>
        <v>0</v>
      </c>
      <c r="L82" s="97">
        <f>Seniori!L56</f>
        <v>0</v>
      </c>
      <c r="M82" s="97">
        <f>Seniori!M56</f>
        <v>0</v>
      </c>
      <c r="N82" s="97">
        <f>Seniori!N56</f>
        <v>0</v>
      </c>
      <c r="O82" s="97">
        <f>Seniori!O56</f>
        <v>0</v>
      </c>
      <c r="P82" s="97">
        <f>Seniori!P56</f>
        <v>0</v>
      </c>
      <c r="Q82" s="97">
        <f>Seniori!Q56</f>
        <v>0</v>
      </c>
      <c r="R82" s="97">
        <f>Seniori!R56</f>
        <v>0</v>
      </c>
      <c r="S82" s="97">
        <f>Seniori!S56</f>
        <v>0</v>
      </c>
      <c r="T82" s="97">
        <f>Seniori!T56</f>
        <v>0</v>
      </c>
      <c r="U82" s="97">
        <f>Seniori!U56</f>
        <v>0</v>
      </c>
      <c r="V82" s="97">
        <f>Seniori!V56</f>
        <v>0</v>
      </c>
      <c r="W82" s="97">
        <f>Seniori!W56</f>
        <v>0</v>
      </c>
      <c r="X82" s="97">
        <f>Seniori!X56</f>
        <v>0</v>
      </c>
      <c r="Y82" s="97">
        <f>Seniori!Y56</f>
        <v>0</v>
      </c>
      <c r="Z82" s="97">
        <f>Seniori!Z56</f>
        <v>0</v>
      </c>
      <c r="AA82" s="97">
        <f>Seniori!AA56</f>
        <v>0</v>
      </c>
      <c r="AB82" s="97">
        <f>Seniori!AB56</f>
        <v>0</v>
      </c>
      <c r="AC82" s="97">
        <f>Seniori!AC56</f>
        <v>0</v>
      </c>
      <c r="AD82" s="97">
        <f>Seniori!AD56</f>
        <v>0</v>
      </c>
      <c r="AE82" s="97">
        <f>Seniori!AE56</f>
        <v>0</v>
      </c>
      <c r="AF82" s="97">
        <f>Seniori!AF56</f>
        <v>0</v>
      </c>
      <c r="AG82" s="97">
        <f>Seniori!AG56</f>
        <v>0</v>
      </c>
      <c r="AH82" s="97">
        <f>Seniori!AH56</f>
        <v>0</v>
      </c>
      <c r="AI82" s="97">
        <f>Seniori!AI56</f>
        <v>0</v>
      </c>
      <c r="AJ82" s="97">
        <f>Seniori!AJ56</f>
        <v>0</v>
      </c>
      <c r="AK82" s="97">
        <f>Seniori!AK56</f>
        <v>0</v>
      </c>
      <c r="AL82" s="97">
        <f>Seniori!AL56</f>
        <v>0</v>
      </c>
      <c r="AM82" s="97">
        <f>Seniori!AM56</f>
        <v>0</v>
      </c>
      <c r="AN82" s="97">
        <f>Seniori!AN56</f>
        <v>0</v>
      </c>
      <c r="AO82" s="97">
        <f>Seniori!AO56</f>
        <v>0</v>
      </c>
      <c r="AP82" s="97">
        <f>Seniori!AP56</f>
        <v>0</v>
      </c>
      <c r="AQ82" s="97">
        <f>Seniori!AQ56</f>
        <v>0</v>
      </c>
      <c r="AR82" s="97">
        <f>Seniori!AR56</f>
        <v>0</v>
      </c>
      <c r="AS82" s="97">
        <f>Seniori!AS56</f>
        <v>0</v>
      </c>
      <c r="AT82" s="97">
        <f>Seniori!AT56</f>
        <v>0</v>
      </c>
      <c r="AU82" s="97">
        <f>Seniori!AU56</f>
        <v>0</v>
      </c>
      <c r="AV82" s="97">
        <f>Seniori!AV56</f>
        <v>0</v>
      </c>
      <c r="AW82" s="97">
        <f>Seniori!AW56</f>
        <v>0</v>
      </c>
      <c r="AX82" s="97">
        <f>Seniori!AX56</f>
        <v>0</v>
      </c>
      <c r="AY82" s="97">
        <f>Seniori!AY56</f>
        <v>0</v>
      </c>
      <c r="AZ82" s="97">
        <f>Seniori!AZ56</f>
        <v>0</v>
      </c>
      <c r="BA82" s="97">
        <f>Seniori!BA56</f>
        <v>0</v>
      </c>
      <c r="BB82" s="97">
        <f>Seniori!BB56</f>
        <v>0</v>
      </c>
      <c r="BC82" s="97">
        <f>Seniori!BC56</f>
        <v>0</v>
      </c>
      <c r="BD82" s="97">
        <f>Seniori!BD56</f>
        <v>0</v>
      </c>
      <c r="BE82" s="97">
        <f>Seniori!BE56</f>
        <v>0</v>
      </c>
      <c r="BF82" s="97">
        <f>Seniori!BF56</f>
        <v>0</v>
      </c>
      <c r="BG82" s="97">
        <f>Seniori!BG56</f>
        <v>0</v>
      </c>
      <c r="BH82" s="97">
        <f>Seniori!BH56</f>
        <v>0</v>
      </c>
      <c r="BI82" s="97">
        <f>Seniori!BI56</f>
        <v>0</v>
      </c>
      <c r="BJ82" s="97">
        <f>Seniori!BJ56</f>
        <v>0</v>
      </c>
      <c r="BK82" s="97">
        <f>Seniori!BK56</f>
        <v>0</v>
      </c>
      <c r="BL82" s="97">
        <f>Seniori!BL56</f>
        <v>0</v>
      </c>
      <c r="BM82" s="97">
        <f>Seniori!BM56</f>
        <v>0</v>
      </c>
      <c r="BN82" s="97">
        <f>Seniori!BN56</f>
        <v>0</v>
      </c>
      <c r="BO82" s="97">
        <f>Seniori!BO56</f>
        <v>3</v>
      </c>
      <c r="BP82" s="97" t="str">
        <f>Seniori!BP56</f>
        <v>o</v>
      </c>
      <c r="BQ82" s="97">
        <f>Seniori!BQ56</f>
        <v>0</v>
      </c>
      <c r="BR82" s="97">
        <f>Seniori!BR56</f>
        <v>6</v>
      </c>
      <c r="BS82" s="97">
        <f>Seniori!BS56</f>
        <v>3</v>
      </c>
      <c r="BT82" s="97">
        <f>Seniori!BT56</f>
        <v>0</v>
      </c>
      <c r="BU82" s="97">
        <f>Seniori!BU56</f>
        <v>0</v>
      </c>
      <c r="BV82" s="97">
        <f>Seniori!BV56</f>
        <v>0</v>
      </c>
      <c r="BW82" s="97">
        <f>Seniori!BW56</f>
        <v>0</v>
      </c>
      <c r="BX82" s="97">
        <f>Seniori!BX56</f>
        <v>0</v>
      </c>
      <c r="BY82" s="97">
        <f>Seniori!BY56</f>
        <v>0</v>
      </c>
      <c r="BZ82" s="97">
        <f>Seniori!BZ56</f>
        <v>0</v>
      </c>
      <c r="CA82" s="97">
        <f>Seniori!CA56</f>
        <v>0</v>
      </c>
      <c r="CB82" s="97">
        <f>Seniori!CB56</f>
        <v>0</v>
      </c>
      <c r="CC82" s="97">
        <f>Seniori!CC56</f>
        <v>0</v>
      </c>
      <c r="CD82" s="97">
        <f>Seniori!CD56</f>
        <v>0</v>
      </c>
      <c r="CE82" s="97">
        <f>Seniori!CE56</f>
        <v>0</v>
      </c>
      <c r="CF82" s="97">
        <f>Seniori!CF56</f>
        <v>0</v>
      </c>
      <c r="CG82" s="97">
        <f>Seniori!CG56</f>
        <v>0</v>
      </c>
      <c r="CH82" s="97">
        <f>Seniori!CH56</f>
        <v>0</v>
      </c>
      <c r="CI82" s="97">
        <f>Seniori!CI56</f>
        <v>0</v>
      </c>
      <c r="CJ82" s="97">
        <f>Seniori!CJ56</f>
        <v>0</v>
      </c>
      <c r="CK82" s="97" t="str">
        <f>Seniori!CK56</f>
        <v>o</v>
      </c>
      <c r="CL82" s="97">
        <f>Seniori!CL56</f>
        <v>0</v>
      </c>
      <c r="CM82" s="97" t="str">
        <f>Seniori!CM56</f>
        <v>o</v>
      </c>
      <c r="CN82" s="97">
        <f>Seniori!CN56</f>
        <v>0</v>
      </c>
      <c r="CO82" s="97">
        <f>Seniori!CO56</f>
        <v>0</v>
      </c>
      <c r="CP82" s="97">
        <f>Seniori!CP56</f>
        <v>0</v>
      </c>
      <c r="CQ82" s="97">
        <f>Seniori!CQ56</f>
        <v>0</v>
      </c>
      <c r="CR82" s="97">
        <f>Seniori!CR56</f>
        <v>0</v>
      </c>
      <c r="CS82" s="97">
        <f>Seniori!CS56</f>
        <v>0</v>
      </c>
      <c r="CT82" s="97">
        <f>Seniori!CT56</f>
        <v>0</v>
      </c>
      <c r="CU82" s="97">
        <f>Seniori!CU56</f>
        <v>0</v>
      </c>
      <c r="CV82" s="97">
        <f>Seniori!CV56</f>
        <v>0</v>
      </c>
      <c r="CW82" s="97">
        <f>Seniori!CW56</f>
        <v>0</v>
      </c>
      <c r="CX82" s="97">
        <f>Seniori!CX56</f>
        <v>0</v>
      </c>
      <c r="CY82" s="97">
        <f>Seniori!CY56</f>
        <v>0</v>
      </c>
      <c r="CZ82" s="97">
        <f>Seniori!CZ56</f>
        <v>0</v>
      </c>
      <c r="DA82" s="97">
        <f>Seniori!DA56</f>
        <v>0</v>
      </c>
      <c r="DB82" s="97">
        <f>Seniori!DB56</f>
        <v>0</v>
      </c>
      <c r="DC82" s="97">
        <f>Seniori!DC56</f>
        <v>0</v>
      </c>
      <c r="DD82" s="97">
        <f>Seniori!DD56</f>
        <v>0</v>
      </c>
      <c r="DE82" s="97">
        <f>Seniori!DE56</f>
        <v>0</v>
      </c>
      <c r="DF82" s="97">
        <f>Seniori!DF56</f>
        <v>0</v>
      </c>
      <c r="DG82" s="97">
        <f>Seniori!DG56</f>
        <v>0</v>
      </c>
      <c r="DH82" s="97">
        <f>Seniori!DH56</f>
        <v>0</v>
      </c>
      <c r="DI82" s="97">
        <f>Seniori!DI56</f>
        <v>0</v>
      </c>
      <c r="DJ82" s="97">
        <f>Seniori!DJ56</f>
        <v>0</v>
      </c>
      <c r="DK82" s="97">
        <f>Seniori!DK56</f>
        <v>0</v>
      </c>
      <c r="DL82" s="97">
        <f>Seniori!DL56</f>
        <v>0</v>
      </c>
      <c r="DM82" s="97">
        <f>Seniori!DM56</f>
        <v>0</v>
      </c>
      <c r="DN82" s="97">
        <f>Seniori!DN56</f>
        <v>0</v>
      </c>
      <c r="DO82" s="97">
        <f>Seniori!DO56</f>
        <v>0</v>
      </c>
      <c r="DP82" s="97">
        <f>Seniori!DP56</f>
        <v>0</v>
      </c>
      <c r="DQ82" s="97">
        <f>Seniori!DQ56</f>
        <v>0</v>
      </c>
      <c r="DR82" s="97">
        <f>Seniori!DR56</f>
        <v>0</v>
      </c>
      <c r="DS82" s="97">
        <f>Seniori!DS56</f>
        <v>0</v>
      </c>
      <c r="DT82" s="97">
        <f>Seniori!DT56</f>
        <v>0</v>
      </c>
      <c r="DU82" s="97">
        <f>Seniori!DU56</f>
        <v>0</v>
      </c>
      <c r="DV82" s="97">
        <f>Seniori!DV56</f>
        <v>0</v>
      </c>
      <c r="DW82" s="97">
        <f>Seniori!DW56</f>
        <v>0</v>
      </c>
      <c r="DX82" s="97">
        <f>Seniori!DX56</f>
        <v>0</v>
      </c>
      <c r="DY82" s="97">
        <f>Seniori!DY56</f>
        <v>0</v>
      </c>
      <c r="DZ82" s="97">
        <f>Seniori!DZ56</f>
        <v>0</v>
      </c>
      <c r="EA82" s="97">
        <f>Seniori!EA56</f>
        <v>0</v>
      </c>
      <c r="EB82" s="97">
        <f>Seniori!EB56</f>
        <v>0</v>
      </c>
      <c r="EC82" s="97">
        <f>Seniori!EC56</f>
        <v>0</v>
      </c>
      <c r="ED82" s="97">
        <f>Seniori!ED56</f>
        <v>0</v>
      </c>
      <c r="EE82" s="97">
        <f>Seniori!EE56</f>
        <v>0</v>
      </c>
      <c r="EF82" s="97">
        <f>Seniori!EF56</f>
        <v>0</v>
      </c>
      <c r="EG82" s="97">
        <f>Seniori!EG56</f>
        <v>0</v>
      </c>
      <c r="EH82" s="97">
        <f>Seniori!EH56</f>
        <v>0</v>
      </c>
      <c r="EI82" s="97">
        <f>Seniori!EI56</f>
        <v>0</v>
      </c>
      <c r="EJ82" s="97">
        <f>Seniori!EJ56</f>
        <v>0</v>
      </c>
      <c r="EK82" s="97">
        <f>Seniori!EK56</f>
        <v>0</v>
      </c>
      <c r="EL82" s="97">
        <f>Seniori!EL56</f>
        <v>0</v>
      </c>
      <c r="EM82" s="97">
        <f>Seniori!EM56</f>
        <v>0</v>
      </c>
      <c r="EN82" s="97">
        <f>Seniori!EN56</f>
        <v>0</v>
      </c>
      <c r="EO82" s="97">
        <f>Seniori!EO56</f>
        <v>0</v>
      </c>
      <c r="EP82" s="97">
        <f>Seniori!EP56</f>
        <v>0</v>
      </c>
      <c r="EQ82" s="97">
        <f>Seniori!EQ56</f>
        <v>0</v>
      </c>
      <c r="ER82" s="97">
        <f>Seniori!ER56</f>
        <v>0</v>
      </c>
      <c r="ES82" s="97">
        <f>Seniori!ES56</f>
        <v>0</v>
      </c>
      <c r="ET82" s="97">
        <f>Seniori!ET56</f>
        <v>0</v>
      </c>
      <c r="EU82" s="97">
        <f>Seniori!EU56</f>
        <v>0</v>
      </c>
      <c r="EV82" s="97">
        <f>Seniori!EV56</f>
        <v>0</v>
      </c>
      <c r="EW82" s="97">
        <f>Seniori!EW56</f>
        <v>0</v>
      </c>
      <c r="EX82" s="97">
        <f>Seniori!EX56</f>
        <v>0</v>
      </c>
      <c r="EY82" s="97">
        <f>Seniori!EY56</f>
        <v>0</v>
      </c>
      <c r="EZ82" s="97">
        <f>Seniori!EZ56</f>
        <v>0</v>
      </c>
      <c r="FA82" s="97">
        <f>Seniori!FA56</f>
        <v>0</v>
      </c>
      <c r="FB82" s="97">
        <f>Seniori!FB56</f>
        <v>0</v>
      </c>
      <c r="FC82" s="97">
        <f>Seniori!FC56</f>
        <v>0</v>
      </c>
      <c r="FD82" s="97">
        <f>Seniori!FD56</f>
        <v>0</v>
      </c>
      <c r="FE82" s="97">
        <f>Seniori!FE56</f>
        <v>0</v>
      </c>
      <c r="FF82" s="97">
        <f>Seniori!FF56</f>
        <v>0</v>
      </c>
      <c r="FG82" s="97">
        <f>Seniori!FG56</f>
        <v>0</v>
      </c>
      <c r="FH82" s="97">
        <f>Seniori!FH56</f>
        <v>0</v>
      </c>
      <c r="FI82" s="97">
        <f>Seniori!FI56</f>
        <v>0</v>
      </c>
      <c r="FJ82" s="97">
        <f>Seniori!FJ56</f>
        <v>0</v>
      </c>
      <c r="FK82" s="97">
        <f>Seniori!FK56</f>
        <v>0</v>
      </c>
      <c r="FL82" s="97">
        <f>Seniori!FL56</f>
        <v>0</v>
      </c>
      <c r="FM82" s="97">
        <f>Seniori!FM56</f>
        <v>0</v>
      </c>
      <c r="FN82" s="97">
        <f>Seniori!FN56</f>
        <v>0</v>
      </c>
      <c r="FO82" s="97">
        <f>Seniori!FO56</f>
        <v>0</v>
      </c>
      <c r="FP82" s="97">
        <f>Seniori!FP56</f>
        <v>0</v>
      </c>
      <c r="FQ82" s="97">
        <f>Seniori!FQ56</f>
        <v>0</v>
      </c>
      <c r="FR82" s="97">
        <f>Seniori!FR56</f>
        <v>0</v>
      </c>
      <c r="FS82" s="97">
        <f>Seniori!FS56</f>
        <v>0</v>
      </c>
      <c r="FT82" s="97">
        <f>Seniori!FT56</f>
        <v>0</v>
      </c>
      <c r="FU82" s="97">
        <f>Seniori!FU56</f>
        <v>0</v>
      </c>
      <c r="FV82" s="97">
        <f>Seniori!FV56</f>
        <v>0</v>
      </c>
      <c r="FW82" s="97">
        <f>Seniori!FW56</f>
        <v>0</v>
      </c>
      <c r="FX82" s="97">
        <f>Seniori!FX56</f>
        <v>0</v>
      </c>
      <c r="FY82" s="97">
        <f>Seniori!FY56</f>
        <v>0</v>
      </c>
      <c r="FZ82" s="97">
        <f>Seniori!FZ56</f>
        <v>0</v>
      </c>
      <c r="GA82" s="97">
        <f>Seniori!GA56</f>
        <v>0</v>
      </c>
      <c r="GB82" s="97">
        <f>Seniori!GB56</f>
        <v>0</v>
      </c>
      <c r="GC82" s="97">
        <f>Seniori!GC56</f>
        <v>0</v>
      </c>
      <c r="GD82" s="97">
        <f>Seniori!GD56</f>
        <v>0</v>
      </c>
      <c r="GE82" s="97">
        <f>Seniori!GE56</f>
        <v>0</v>
      </c>
      <c r="GF82" s="97">
        <f>Seniori!GF56</f>
        <v>0</v>
      </c>
      <c r="GG82" s="97">
        <f>Seniori!GG56</f>
        <v>0</v>
      </c>
      <c r="GH82" s="97">
        <f>Seniori!GH56</f>
        <v>0</v>
      </c>
      <c r="GI82" s="97">
        <f>Seniori!GI56</f>
        <v>0</v>
      </c>
      <c r="GJ82" s="97">
        <f>Seniori!GJ56</f>
        <v>0</v>
      </c>
      <c r="GK82" s="97">
        <f>Seniori!GK56</f>
        <v>0</v>
      </c>
      <c r="GL82" s="97">
        <f>Seniori!GL56</f>
        <v>0</v>
      </c>
      <c r="GM82" s="97">
        <f>Seniori!GM56</f>
        <v>0</v>
      </c>
      <c r="GN82" s="97">
        <f>Seniori!GN56</f>
        <v>0</v>
      </c>
      <c r="GO82" s="97">
        <f>Seniori!GO56</f>
        <v>0</v>
      </c>
      <c r="GP82" s="97">
        <f>Seniori!GP56</f>
        <v>0</v>
      </c>
      <c r="GQ82" s="97">
        <f>Seniori!GQ56</f>
        <v>0</v>
      </c>
      <c r="GR82" s="97">
        <f>Seniori!GR56</f>
        <v>0</v>
      </c>
      <c r="GS82" s="97">
        <f>Seniori!GS56</f>
        <v>0</v>
      </c>
      <c r="GT82" s="97">
        <f>Seniori!GT56</f>
        <v>0</v>
      </c>
      <c r="GU82" s="97">
        <f>Seniori!GU56</f>
        <v>0</v>
      </c>
      <c r="GV82" s="97">
        <f>Seniori!GV56</f>
        <v>0</v>
      </c>
      <c r="GW82" s="97">
        <f>Seniori!GW56</f>
        <v>0</v>
      </c>
      <c r="GX82" s="97">
        <f>Seniori!GX56</f>
        <v>0</v>
      </c>
      <c r="GY82" s="97">
        <f>Seniori!GY56</f>
        <v>0</v>
      </c>
      <c r="GZ82" s="97">
        <f>Seniori!GZ56</f>
        <v>0</v>
      </c>
      <c r="HA82" s="97">
        <f>Seniori!HA56</f>
        <v>0</v>
      </c>
      <c r="HB82" s="97">
        <f>Seniori!HB56</f>
        <v>0</v>
      </c>
      <c r="HC82" s="97">
        <f>Seniori!HC56</f>
        <v>0</v>
      </c>
      <c r="HD82" s="97">
        <f>Seniori!HD56</f>
        <v>0</v>
      </c>
      <c r="HE82" s="97">
        <f>Seniori!HE56</f>
        <v>0</v>
      </c>
      <c r="HF82" s="97">
        <f>Seniori!HF56</f>
        <v>0</v>
      </c>
      <c r="HG82" s="97">
        <f>Seniori!HG56</f>
        <v>0</v>
      </c>
      <c r="HH82" s="97">
        <f>Seniori!HH56</f>
        <v>0</v>
      </c>
      <c r="HI82" s="97">
        <f>Seniori!HI56</f>
        <v>0</v>
      </c>
      <c r="HJ82" s="97">
        <f>Seniori!HJ56</f>
        <v>0</v>
      </c>
      <c r="HK82" s="97">
        <f>Seniori!HK56</f>
        <v>0</v>
      </c>
      <c r="HL82" s="97">
        <f>Seniori!HL56</f>
        <v>0</v>
      </c>
      <c r="HM82" s="97">
        <f>Seniori!HM56</f>
        <v>0</v>
      </c>
      <c r="HN82" s="97">
        <f>Seniori!HN56</f>
        <v>0</v>
      </c>
      <c r="HO82" s="97">
        <f>Seniori!HO56</f>
        <v>0</v>
      </c>
      <c r="HP82" s="97">
        <f>Seniori!HP56</f>
        <v>0</v>
      </c>
      <c r="HQ82" s="97">
        <f>Seniori!HQ56</f>
        <v>0</v>
      </c>
      <c r="HR82" s="97">
        <f>Seniori!HR56</f>
        <v>0</v>
      </c>
      <c r="HS82" s="97">
        <f>Seniori!HS56</f>
        <v>0</v>
      </c>
      <c r="HT82" s="97">
        <f>Seniori!HT56</f>
        <v>0</v>
      </c>
      <c r="HU82" s="97">
        <f>Seniori!HU56</f>
        <v>0</v>
      </c>
      <c r="HV82" s="97">
        <f>Seniori!HV56</f>
        <v>0</v>
      </c>
      <c r="HW82" s="97">
        <f>Seniori!HW56</f>
        <v>0</v>
      </c>
      <c r="HX82" s="97">
        <f>Seniori!HX56</f>
        <v>0</v>
      </c>
      <c r="HY82" s="97">
        <f>Seniori!HY56</f>
        <v>0</v>
      </c>
      <c r="HZ82" s="97">
        <f>Seniori!HZ56</f>
        <v>0</v>
      </c>
      <c r="IA82" s="97">
        <f>Seniori!IA56</f>
        <v>0</v>
      </c>
      <c r="IB82" s="97">
        <f>Seniori!IB56</f>
        <v>0</v>
      </c>
      <c r="IC82" s="97">
        <f>Seniori!IC56</f>
        <v>0</v>
      </c>
      <c r="ID82" s="97">
        <f>Seniori!ID56</f>
        <v>0</v>
      </c>
      <c r="IE82" s="97">
        <f>Seniori!IE56</f>
        <v>0</v>
      </c>
      <c r="IF82" s="97">
        <f>Seniori!IF56</f>
        <v>0</v>
      </c>
      <c r="IG82" s="97">
        <f>Seniori!IG56</f>
        <v>0</v>
      </c>
      <c r="IH82" s="97">
        <f>Seniori!IH56</f>
        <v>0</v>
      </c>
      <c r="II82" s="97">
        <f>Seniori!II56</f>
        <v>0</v>
      </c>
      <c r="IJ82" s="97">
        <f>Seniori!IJ56</f>
        <v>0</v>
      </c>
      <c r="IK82" s="97">
        <f>Seniori!IK56</f>
        <v>0</v>
      </c>
      <c r="IL82" s="97">
        <f>Seniori!IL56</f>
        <v>0</v>
      </c>
      <c r="IM82" s="97">
        <f>Seniori!IM56</f>
        <v>0</v>
      </c>
      <c r="IN82" s="97">
        <f>Seniori!IN56</f>
        <v>0</v>
      </c>
      <c r="IO82" s="97">
        <f>Seniori!IO56</f>
        <v>0</v>
      </c>
      <c r="IP82" s="97">
        <f>Seniori!IP56</f>
        <v>0</v>
      </c>
      <c r="IQ82" s="97">
        <f>Seniori!IQ56</f>
        <v>0</v>
      </c>
      <c r="IR82" s="97">
        <f>Seniori!IR56</f>
        <v>0</v>
      </c>
      <c r="IS82" s="97">
        <f>Seniori!IS56</f>
        <v>0</v>
      </c>
      <c r="IT82" s="97">
        <f>Seniori!IT56</f>
        <v>0</v>
      </c>
      <c r="IU82" s="97">
        <f>Seniori!IU56</f>
        <v>0</v>
      </c>
      <c r="IV82" s="97">
        <f>Seniori!IV56</f>
        <v>0</v>
      </c>
      <c r="IW82" s="97">
        <f>Seniori!IW56</f>
        <v>0</v>
      </c>
      <c r="IX82" s="97">
        <f>Seniori!IX56</f>
        <v>0</v>
      </c>
      <c r="IY82" s="97">
        <f>Seniori!IY56</f>
        <v>0</v>
      </c>
      <c r="IZ82" s="97">
        <f>Seniori!IZ56</f>
        <v>0</v>
      </c>
      <c r="JA82" s="97">
        <f>Seniori!JA56</f>
        <v>0</v>
      </c>
      <c r="JB82" s="97">
        <f>Seniori!JB56</f>
        <v>0</v>
      </c>
      <c r="JC82" s="97">
        <f>Seniori!JC56</f>
        <v>0</v>
      </c>
      <c r="JD82" s="97">
        <f>Seniori!JD56</f>
        <v>0</v>
      </c>
      <c r="JE82" s="97">
        <f>Seniori!JE56</f>
        <v>0</v>
      </c>
      <c r="JF82" s="97">
        <f>Seniori!JF56</f>
        <v>0</v>
      </c>
      <c r="JG82" s="97">
        <f>Seniori!JG56</f>
        <v>0</v>
      </c>
      <c r="JH82" s="97">
        <f>Seniori!JH56</f>
        <v>0</v>
      </c>
      <c r="JI82" s="97">
        <f>Seniori!JI56</f>
        <v>0</v>
      </c>
      <c r="JJ82" s="97">
        <f>Seniori!JJ56</f>
        <v>0</v>
      </c>
      <c r="JK82" s="97">
        <f>Seniori!JK56</f>
        <v>0</v>
      </c>
      <c r="JL82" s="97">
        <f>Seniori!JL56</f>
        <v>0</v>
      </c>
      <c r="JM82" s="97">
        <f>Seniori!JM56</f>
        <v>0</v>
      </c>
      <c r="JN82" s="97">
        <f>Seniori!JN56</f>
        <v>0</v>
      </c>
      <c r="JO82" s="97">
        <f>Seniori!JO56</f>
        <v>0</v>
      </c>
      <c r="JP82" s="97">
        <f>Seniori!JP56</f>
        <v>0</v>
      </c>
      <c r="JQ82" s="97">
        <f>Seniori!JQ56</f>
        <v>0</v>
      </c>
      <c r="JR82" s="97">
        <f>Seniori!JR56</f>
        <v>0</v>
      </c>
      <c r="JS82" s="97">
        <f>Seniori!JS56</f>
        <v>0</v>
      </c>
      <c r="JT82" s="97">
        <f>Seniori!JT56</f>
        <v>0</v>
      </c>
      <c r="JU82" s="97">
        <f>Seniori!JU56</f>
        <v>0</v>
      </c>
      <c r="JV82" s="97">
        <f>Seniori!JV56</f>
        <v>0</v>
      </c>
      <c r="JW82" s="97">
        <f>Seniori!JW56</f>
        <v>0</v>
      </c>
      <c r="JX82" s="97">
        <f>Seniori!JX56</f>
        <v>0</v>
      </c>
      <c r="JY82" s="97">
        <f>Seniori!JY56</f>
        <v>0</v>
      </c>
      <c r="JZ82" s="97">
        <f>Seniori!JZ56</f>
        <v>0</v>
      </c>
      <c r="KA82" s="97">
        <f>Seniori!KA56</f>
        <v>0</v>
      </c>
      <c r="KB82" s="97">
        <f>Seniori!KB56</f>
        <v>0</v>
      </c>
      <c r="KC82" s="97">
        <f>Seniori!KC56</f>
        <v>0</v>
      </c>
      <c r="KD82" s="97">
        <f>Seniori!KD56</f>
        <v>0</v>
      </c>
      <c r="KE82" s="97">
        <f>Seniori!KE56</f>
        <v>0</v>
      </c>
      <c r="KF82" s="97">
        <f>Seniori!KF56</f>
        <v>0</v>
      </c>
      <c r="KG82" s="97">
        <f>Seniori!KG56</f>
        <v>0</v>
      </c>
      <c r="KH82" s="97">
        <f>Seniori!KH56</f>
        <v>0</v>
      </c>
      <c r="KI82" s="97">
        <f>Seniori!KI56</f>
        <v>0</v>
      </c>
      <c r="KJ82" s="97">
        <f>Seniori!KJ56</f>
        <v>0</v>
      </c>
      <c r="KK82" s="97">
        <f>Seniori!KK56</f>
        <v>0</v>
      </c>
      <c r="KL82" s="97">
        <f>Seniori!KL56</f>
        <v>0</v>
      </c>
      <c r="KM82" s="97">
        <f>Seniori!KM56</f>
        <v>0</v>
      </c>
      <c r="KN82" s="97">
        <f>Seniori!KN56</f>
        <v>0</v>
      </c>
      <c r="KO82" s="97">
        <f>Seniori!KO56</f>
        <v>0</v>
      </c>
      <c r="KP82" s="97">
        <f>Seniori!KP56</f>
        <v>0</v>
      </c>
      <c r="KQ82" s="97">
        <f>Seniori!KQ56</f>
        <v>0</v>
      </c>
      <c r="KR82" s="97">
        <f>Seniori!KR56</f>
        <v>0</v>
      </c>
      <c r="KS82" s="97">
        <f>Seniori!KS56</f>
        <v>0</v>
      </c>
      <c r="KT82" s="97">
        <f>Seniori!KT56</f>
        <v>0</v>
      </c>
      <c r="KU82" s="97">
        <f>Seniori!KU56</f>
        <v>0</v>
      </c>
      <c r="KV82" s="97">
        <f>Seniori!KV56</f>
        <v>0</v>
      </c>
      <c r="KW82" s="97">
        <f>Seniori!KW56</f>
        <v>0</v>
      </c>
      <c r="KX82" s="97">
        <f>Seniori!KX56</f>
        <v>0</v>
      </c>
      <c r="KY82" s="97">
        <f>Seniori!KY56</f>
        <v>0</v>
      </c>
      <c r="KZ82" s="97">
        <f>Seniori!KZ56</f>
        <v>0</v>
      </c>
      <c r="LA82" s="97">
        <f>Seniori!LA56</f>
        <v>0</v>
      </c>
      <c r="LB82" s="97">
        <f>Seniori!LB56</f>
        <v>0</v>
      </c>
      <c r="LC82" s="97">
        <f>Seniori!LC56</f>
        <v>0</v>
      </c>
      <c r="LD82" s="97">
        <f>Seniori!LD56</f>
        <v>0</v>
      </c>
      <c r="LE82" s="97">
        <f>Seniori!LE56</f>
        <v>0</v>
      </c>
      <c r="LF82" s="97">
        <f>Seniori!LF56</f>
        <v>0</v>
      </c>
      <c r="LG82" s="97">
        <f>Seniori!LG56</f>
        <v>0</v>
      </c>
      <c r="LH82" s="97">
        <f>Seniori!LH56</f>
        <v>0</v>
      </c>
      <c r="LI82" s="97">
        <f>Seniori!LI56</f>
        <v>0</v>
      </c>
      <c r="LJ82" s="97">
        <f>Seniori!LJ56</f>
        <v>0</v>
      </c>
      <c r="LK82" s="97">
        <f>Seniori!LK56</f>
        <v>0</v>
      </c>
      <c r="LL82" s="97">
        <f>Seniori!LL56</f>
        <v>0</v>
      </c>
      <c r="LM82" s="97">
        <f>Seniori!LM56</f>
        <v>0</v>
      </c>
      <c r="LN82" s="97">
        <f>Seniori!LN56</f>
        <v>0</v>
      </c>
      <c r="LO82" s="97">
        <f>Seniori!LO56</f>
        <v>0</v>
      </c>
      <c r="LP82" s="97">
        <f>Seniori!LP56</f>
        <v>0</v>
      </c>
      <c r="LQ82" s="97">
        <f>Seniori!LQ56</f>
        <v>0</v>
      </c>
      <c r="LR82" s="97">
        <f>Seniori!LR56</f>
        <v>0</v>
      </c>
      <c r="LS82" s="97">
        <f>Seniori!LS56</f>
        <v>0</v>
      </c>
      <c r="LT82" s="97">
        <f>Seniori!LT56</f>
        <v>0</v>
      </c>
      <c r="LU82" s="97">
        <f>Seniori!LU56</f>
        <v>0</v>
      </c>
      <c r="LV82" s="97">
        <f>Seniori!LV56</f>
        <v>0</v>
      </c>
      <c r="LW82" s="97">
        <f>Seniori!LW56</f>
        <v>0</v>
      </c>
      <c r="LX82" s="97">
        <f>Seniori!LX56</f>
        <v>0</v>
      </c>
      <c r="LY82" s="97">
        <f>Seniori!LY56</f>
        <v>0</v>
      </c>
      <c r="LZ82" s="97">
        <f>Seniori!LZ56</f>
        <v>0</v>
      </c>
      <c r="MA82" s="97">
        <f>Seniori!MA56</f>
        <v>0</v>
      </c>
      <c r="MB82" s="97">
        <f>Seniori!MB56</f>
        <v>0</v>
      </c>
      <c r="MC82" s="97">
        <f>Seniori!MC56</f>
        <v>0</v>
      </c>
      <c r="MD82" s="97">
        <f>Seniori!MD56</f>
        <v>0</v>
      </c>
      <c r="ME82" s="97">
        <f>Seniori!ME56</f>
        <v>0</v>
      </c>
      <c r="MF82" s="97">
        <f>Seniori!MF56</f>
        <v>0</v>
      </c>
      <c r="MG82" s="97">
        <f>Seniori!MG56</f>
        <v>0</v>
      </c>
      <c r="MH82" s="97">
        <f>Seniori!MH56</f>
        <v>0</v>
      </c>
      <c r="MI82" s="97">
        <f>Seniori!MI56</f>
        <v>0</v>
      </c>
      <c r="MJ82" s="97">
        <f>Seniori!MJ56</f>
        <v>0</v>
      </c>
      <c r="MK82" s="97">
        <f>Seniori!MK56</f>
        <v>0</v>
      </c>
      <c r="ML82" s="97">
        <f>Seniori!ML56</f>
        <v>0</v>
      </c>
      <c r="MM82" s="97">
        <f>Seniori!MM56</f>
        <v>0</v>
      </c>
      <c r="MN82" s="97">
        <f>Seniori!MN56</f>
        <v>0</v>
      </c>
      <c r="MO82" s="97">
        <f>Seniori!MO56</f>
        <v>0</v>
      </c>
      <c r="MP82" s="97">
        <f>Seniori!MP56</f>
        <v>0</v>
      </c>
      <c r="MQ82" s="97">
        <f>Seniori!MQ56</f>
        <v>0</v>
      </c>
      <c r="MR82" s="97">
        <f>Seniori!MR56</f>
        <v>0</v>
      </c>
      <c r="MS82" s="97">
        <f>Seniori!MS56</f>
        <v>0</v>
      </c>
      <c r="MT82" s="97">
        <f>Seniori!MT56</f>
        <v>0</v>
      </c>
      <c r="MU82" s="97">
        <f>Seniori!MU56</f>
        <v>0</v>
      </c>
      <c r="MV82" s="97">
        <f>Seniori!MV56</f>
        <v>0</v>
      </c>
      <c r="MW82" s="97">
        <f>Seniori!MW56</f>
        <v>0</v>
      </c>
      <c r="MX82" s="97">
        <f>Seniori!MX56</f>
        <v>0</v>
      </c>
      <c r="MY82" s="97">
        <f>Seniori!MY56</f>
        <v>0</v>
      </c>
      <c r="MZ82" s="97">
        <f>Seniori!MZ56</f>
        <v>0</v>
      </c>
      <c r="NA82" s="97">
        <f>Seniori!NA56</f>
        <v>0</v>
      </c>
      <c r="NB82" s="97">
        <f>Seniori!NB56</f>
        <v>0</v>
      </c>
      <c r="NC82" s="97">
        <f>Seniori!NC56</f>
        <v>0</v>
      </c>
      <c r="ND82" s="97">
        <f>Seniori!ND56</f>
        <v>0</v>
      </c>
      <c r="NE82" s="97">
        <f>Seniori!NE56</f>
        <v>0</v>
      </c>
      <c r="NF82" s="97">
        <f>Seniori!NF56</f>
        <v>0</v>
      </c>
      <c r="NG82" s="97">
        <f>Seniori!NG56</f>
        <v>0</v>
      </c>
      <c r="NH82" s="97">
        <f>Seniori!NH56</f>
        <v>0</v>
      </c>
      <c r="NI82" s="97">
        <f>Seniori!NI56</f>
        <v>0</v>
      </c>
      <c r="NJ82" s="97">
        <f>Seniori!NJ56</f>
        <v>0</v>
      </c>
      <c r="NK82" s="97">
        <f>Seniori!NK56</f>
        <v>0</v>
      </c>
      <c r="NL82" s="97">
        <f>Seniori!NL56</f>
        <v>0</v>
      </c>
      <c r="NM82" s="97">
        <f>Seniori!NM56</f>
        <v>0</v>
      </c>
      <c r="NN82" s="97">
        <f>Seniori!NN56</f>
        <v>0</v>
      </c>
      <c r="NO82" s="97">
        <f>Seniori!NO56</f>
        <v>0</v>
      </c>
      <c r="NP82" s="97">
        <f>Seniori!NP56</f>
        <v>0</v>
      </c>
      <c r="NQ82" s="97">
        <f>Seniori!NQ56</f>
        <v>0</v>
      </c>
      <c r="NR82" s="97">
        <f>Seniori!NR56</f>
        <v>0</v>
      </c>
      <c r="NS82" s="97">
        <f>Seniori!NS56</f>
        <v>0</v>
      </c>
      <c r="NT82" s="97">
        <f>Seniori!NT56</f>
        <v>0</v>
      </c>
      <c r="NU82" s="97">
        <f>Seniori!NU56</f>
        <v>0</v>
      </c>
      <c r="NV82" s="97">
        <f>Seniori!NV56</f>
        <v>0</v>
      </c>
      <c r="NW82" s="97">
        <f>Seniori!NW56</f>
        <v>0</v>
      </c>
      <c r="NX82" s="97">
        <f>Seniori!NX56</f>
        <v>0</v>
      </c>
      <c r="NY82" s="97">
        <f>Seniori!NY56</f>
        <v>0</v>
      </c>
      <c r="NZ82" s="97">
        <f>Seniori!NZ56</f>
        <v>0</v>
      </c>
      <c r="OA82" s="97">
        <f>Seniori!OA56</f>
        <v>0</v>
      </c>
      <c r="OB82" s="97">
        <f>Seniori!OB56</f>
        <v>0</v>
      </c>
      <c r="OC82" s="97">
        <f>Seniori!OC56</f>
        <v>0</v>
      </c>
      <c r="OD82" s="97">
        <f>Seniori!OD56</f>
        <v>0</v>
      </c>
      <c r="OE82" s="97">
        <f>Seniori!OE56</f>
        <v>0</v>
      </c>
      <c r="OF82" s="97">
        <f>Seniori!OF56</f>
        <v>0</v>
      </c>
      <c r="OG82" s="97">
        <f>Seniori!OG56</f>
        <v>0</v>
      </c>
      <c r="OH82" s="97">
        <f>Seniori!OH56</f>
        <v>0</v>
      </c>
      <c r="OI82" s="97">
        <f>Seniori!OI56</f>
        <v>0</v>
      </c>
      <c r="OJ82" s="97">
        <f>Seniori!OJ56</f>
        <v>0</v>
      </c>
      <c r="OK82" s="97">
        <f>Seniori!OK56</f>
        <v>0</v>
      </c>
      <c r="OL82" s="97">
        <f>Seniori!OL56</f>
        <v>0</v>
      </c>
      <c r="OM82" s="97">
        <f>Seniori!OM56</f>
        <v>0</v>
      </c>
      <c r="ON82" s="97">
        <f>Seniori!ON56</f>
        <v>0</v>
      </c>
      <c r="OO82" s="97">
        <f>Seniori!OO56</f>
        <v>0</v>
      </c>
      <c r="OP82" s="97">
        <f>Seniori!OP56</f>
        <v>0</v>
      </c>
      <c r="OQ82" s="97">
        <f>Seniori!OQ56</f>
        <v>0</v>
      </c>
      <c r="OR82" s="97">
        <f>Seniori!OR56</f>
        <v>0</v>
      </c>
      <c r="OS82" s="97">
        <f>Seniori!OS56</f>
        <v>0</v>
      </c>
      <c r="OT82" s="97">
        <f>Seniori!OT56</f>
        <v>0</v>
      </c>
      <c r="OU82" s="97">
        <f>Seniori!OU56</f>
        <v>0</v>
      </c>
      <c r="OV82" s="97">
        <f>Seniori!OV56</f>
        <v>0</v>
      </c>
      <c r="OW82" s="97">
        <f>Seniori!OW56</f>
        <v>0</v>
      </c>
      <c r="OX82" s="97">
        <f>Seniori!OX56</f>
        <v>0</v>
      </c>
      <c r="OY82" s="97">
        <f>Seniori!OY56</f>
        <v>0</v>
      </c>
      <c r="OZ82" s="97">
        <f>Seniori!OZ56</f>
        <v>0</v>
      </c>
      <c r="PA82" s="97">
        <f>Seniori!PA56</f>
        <v>0</v>
      </c>
      <c r="PB82" s="97">
        <f>Seniori!PB56</f>
        <v>0</v>
      </c>
      <c r="PC82" s="97">
        <f>Seniori!PC56</f>
        <v>0</v>
      </c>
      <c r="PD82" s="97">
        <f>Seniori!PD56</f>
        <v>0</v>
      </c>
      <c r="PE82" s="97">
        <f>Seniori!PE56</f>
        <v>0</v>
      </c>
      <c r="PF82" s="97">
        <f>Seniori!PF56</f>
        <v>0</v>
      </c>
      <c r="PG82" s="97">
        <f>Seniori!PG56</f>
        <v>0</v>
      </c>
      <c r="PH82" s="97">
        <f>Seniori!PH56</f>
        <v>0</v>
      </c>
      <c r="PI82" s="97">
        <f>Seniori!PI56</f>
        <v>0</v>
      </c>
      <c r="PJ82" s="97">
        <f>Seniori!PJ56</f>
        <v>0</v>
      </c>
      <c r="PK82" s="97">
        <f>Seniori!PK56</f>
        <v>0</v>
      </c>
      <c r="PL82" s="97">
        <f>Seniori!PL56</f>
        <v>0</v>
      </c>
      <c r="PM82" s="97">
        <f>Seniori!PM56</f>
        <v>0</v>
      </c>
      <c r="PN82" s="97">
        <f>Seniori!PN56</f>
        <v>0</v>
      </c>
      <c r="PO82" s="97">
        <f>Seniori!PO56</f>
        <v>0</v>
      </c>
      <c r="PP82" s="97">
        <f>Seniori!PP56</f>
        <v>0</v>
      </c>
      <c r="PQ82" s="97">
        <f>Seniori!PQ56</f>
        <v>0</v>
      </c>
      <c r="PR82" s="97">
        <f>Seniori!PR56</f>
        <v>0</v>
      </c>
      <c r="PS82" s="97">
        <f>Seniori!PS56</f>
        <v>0</v>
      </c>
      <c r="PT82" s="97">
        <f>Seniori!PT56</f>
        <v>0</v>
      </c>
      <c r="PU82" s="97">
        <f>Seniori!PU56</f>
        <v>0</v>
      </c>
      <c r="PV82" s="97">
        <f>Seniori!PV56</f>
        <v>0</v>
      </c>
      <c r="PW82" s="97">
        <f>Seniori!PW56</f>
        <v>0</v>
      </c>
      <c r="PX82" s="97">
        <f>Seniori!PX56</f>
        <v>0</v>
      </c>
      <c r="PY82" s="97">
        <f>Seniori!PY56</f>
        <v>0</v>
      </c>
      <c r="PZ82" s="97">
        <f>Seniori!PZ56</f>
        <v>0</v>
      </c>
      <c r="QA82" s="97">
        <f>Seniori!QA56</f>
        <v>0</v>
      </c>
      <c r="QB82" s="97">
        <f>Seniori!QB56</f>
        <v>0</v>
      </c>
      <c r="QC82" s="97">
        <f>Seniori!QC56</f>
        <v>0</v>
      </c>
      <c r="QD82" s="97">
        <f>Seniori!QD56</f>
        <v>0</v>
      </c>
      <c r="QE82" s="97">
        <f>Seniori!QE56</f>
        <v>0</v>
      </c>
      <c r="QF82" s="97">
        <f>Seniori!QF56</f>
        <v>0</v>
      </c>
      <c r="QG82" s="97">
        <f>Seniori!QG56</f>
        <v>0</v>
      </c>
      <c r="QH82" s="97">
        <f>Seniori!QH56</f>
        <v>0</v>
      </c>
      <c r="QI82" s="97">
        <f>Seniori!QI56</f>
        <v>0</v>
      </c>
      <c r="QJ82" s="97">
        <f>Seniori!QJ56</f>
        <v>0</v>
      </c>
      <c r="QK82" s="97">
        <f>Seniori!QK56</f>
        <v>0</v>
      </c>
      <c r="QL82" s="97">
        <f>Seniori!QL56</f>
        <v>0</v>
      </c>
      <c r="QM82" s="97">
        <f>Seniori!QM56</f>
        <v>0</v>
      </c>
      <c r="QN82" s="97">
        <f>Seniori!QN56</f>
        <v>0</v>
      </c>
      <c r="QO82" s="97">
        <f>Seniori!QO56</f>
        <v>0</v>
      </c>
      <c r="QP82" s="97">
        <f>Seniori!QP56</f>
        <v>0</v>
      </c>
      <c r="QQ82" s="97">
        <f>Seniori!QQ56</f>
        <v>0</v>
      </c>
      <c r="QR82" s="97">
        <f>Seniori!QR56</f>
        <v>0</v>
      </c>
      <c r="QS82" s="97">
        <f>Seniori!QS56</f>
        <v>0</v>
      </c>
      <c r="QT82" s="97">
        <f>Seniori!QT56</f>
        <v>0</v>
      </c>
      <c r="QU82" s="97">
        <f>Seniori!QU56</f>
        <v>0</v>
      </c>
      <c r="QV82" s="97">
        <f>Seniori!QV56</f>
        <v>0</v>
      </c>
      <c r="QW82" s="97">
        <f>Seniori!QW56</f>
        <v>0</v>
      </c>
      <c r="QX82" s="97">
        <f>Seniori!QX56</f>
        <v>0</v>
      </c>
      <c r="QY82" s="97">
        <f>Seniori!QY56</f>
        <v>0</v>
      </c>
      <c r="QZ82" s="97">
        <f>Seniori!QZ56</f>
        <v>0</v>
      </c>
      <c r="RA82" s="97">
        <f>Seniori!RA56</f>
        <v>0</v>
      </c>
      <c r="RB82" s="97">
        <f>Seniori!RB56</f>
        <v>0</v>
      </c>
      <c r="RC82" s="97">
        <f>Seniori!RC56</f>
        <v>0</v>
      </c>
      <c r="RD82" s="97">
        <f>Seniori!RD56</f>
        <v>0</v>
      </c>
      <c r="RE82" s="97">
        <f>Seniori!RE56</f>
        <v>0</v>
      </c>
      <c r="RF82" s="97">
        <f>Seniori!RF56</f>
        <v>0</v>
      </c>
      <c r="RG82" s="97">
        <f>Seniori!RG56</f>
        <v>0</v>
      </c>
      <c r="RH82" s="97">
        <f>Seniori!RH56</f>
        <v>0</v>
      </c>
      <c r="RI82" s="97">
        <f>Seniori!RI56</f>
        <v>0</v>
      </c>
      <c r="RJ82" s="97">
        <f>Seniori!RJ56</f>
        <v>0</v>
      </c>
      <c r="RK82" s="97">
        <f>Seniori!RK56</f>
        <v>0</v>
      </c>
      <c r="RL82" s="97">
        <f>Seniori!RL56</f>
        <v>0</v>
      </c>
      <c r="RM82" s="97">
        <f>Seniori!RM56</f>
        <v>0</v>
      </c>
      <c r="RN82" s="97">
        <f>Seniori!RN56</f>
        <v>0</v>
      </c>
      <c r="RO82" s="97">
        <f>Seniori!RO56</f>
        <v>0</v>
      </c>
      <c r="RP82" s="97">
        <f>Seniori!RP56</f>
        <v>0</v>
      </c>
      <c r="RQ82" s="97">
        <f>Seniori!RQ56</f>
        <v>0</v>
      </c>
      <c r="RR82" s="97">
        <f>Seniori!RR56</f>
        <v>0</v>
      </c>
      <c r="RS82" s="97">
        <f>Seniori!RS56</f>
        <v>0</v>
      </c>
      <c r="RT82" s="97">
        <f>Seniori!RT56</f>
        <v>0</v>
      </c>
      <c r="RU82" s="97">
        <f>Seniori!RU56</f>
        <v>0</v>
      </c>
      <c r="RV82" s="97">
        <f>Seniori!RV56</f>
        <v>0</v>
      </c>
      <c r="RW82" s="97">
        <f>Seniori!RW56</f>
        <v>0</v>
      </c>
      <c r="RX82" s="97">
        <f>Seniori!RX56</f>
        <v>0</v>
      </c>
      <c r="RY82" s="97">
        <f>Seniori!RY56</f>
        <v>0</v>
      </c>
      <c r="RZ82" s="97">
        <f>Seniori!RZ56</f>
        <v>0</v>
      </c>
      <c r="SA82" s="97">
        <f>Seniori!SA56</f>
        <v>0</v>
      </c>
      <c r="SB82" s="97">
        <f>Seniori!SB56</f>
        <v>0</v>
      </c>
      <c r="SC82" s="97">
        <f>Seniori!SC56</f>
        <v>0</v>
      </c>
      <c r="SD82" s="97">
        <f>Seniori!SD56</f>
        <v>0</v>
      </c>
      <c r="SE82" s="97">
        <f>Seniori!SE56</f>
        <v>0</v>
      </c>
      <c r="SF82" s="97">
        <f>Seniori!SF56</f>
        <v>0</v>
      </c>
      <c r="SG82" s="97">
        <f>Seniori!SG56</f>
        <v>0</v>
      </c>
      <c r="SH82" s="97">
        <f>Seniori!SH56</f>
        <v>0</v>
      </c>
      <c r="SI82" s="97">
        <f>Seniori!SI56</f>
        <v>0</v>
      </c>
      <c r="SJ82" s="97">
        <f>Seniori!SJ56</f>
        <v>0</v>
      </c>
      <c r="SK82" s="97">
        <f>Seniori!SK56</f>
        <v>0</v>
      </c>
      <c r="SL82" s="97">
        <f>Seniori!SL56</f>
        <v>0</v>
      </c>
      <c r="SM82" s="97">
        <f>Seniori!SM56</f>
        <v>0</v>
      </c>
      <c r="SN82" s="97">
        <f>Seniori!SN56</f>
        <v>0</v>
      </c>
      <c r="SO82" s="97">
        <f>Seniori!SO56</f>
        <v>0</v>
      </c>
      <c r="SP82" s="97">
        <f>Seniori!SP56</f>
        <v>0</v>
      </c>
      <c r="SQ82" s="97">
        <f>Seniori!SQ56</f>
        <v>0</v>
      </c>
      <c r="SR82" s="97">
        <f>Seniori!SR56</f>
        <v>0</v>
      </c>
      <c r="SS82" s="97">
        <f>Seniori!SS56</f>
        <v>0</v>
      </c>
      <c r="ST82" s="97">
        <f>Seniori!ST56</f>
        <v>0</v>
      </c>
      <c r="SU82" s="97">
        <f>Seniori!SU56</f>
        <v>0</v>
      </c>
      <c r="SV82" s="97">
        <f>Seniori!SV56</f>
        <v>0</v>
      </c>
      <c r="SW82" s="97">
        <f>Seniori!SW56</f>
        <v>0</v>
      </c>
      <c r="SX82" s="97">
        <f>Seniori!SX56</f>
        <v>0</v>
      </c>
      <c r="SY82" s="97">
        <f>Seniori!SY56</f>
        <v>0</v>
      </c>
      <c r="SZ82" s="97">
        <f>Seniori!SZ56</f>
        <v>0</v>
      </c>
      <c r="TA82" s="97">
        <f>Seniori!TA56</f>
        <v>0</v>
      </c>
      <c r="TB82" s="97">
        <f>Seniori!TB56</f>
        <v>0</v>
      </c>
    </row>
    <row r="83" spans="1:522" s="1" customFormat="1" ht="18" customHeight="1" x14ac:dyDescent="0.2">
      <c r="A83" s="12"/>
      <c r="B83" s="11" t="s">
        <v>298</v>
      </c>
      <c r="C83" s="1">
        <v>12642</v>
      </c>
      <c r="E83" s="4" t="s">
        <v>167</v>
      </c>
      <c r="F83" s="1">
        <v>8995</v>
      </c>
      <c r="G83" s="9" t="s">
        <v>99</v>
      </c>
      <c r="H83" s="4" t="s">
        <v>169</v>
      </c>
      <c r="I83" s="1">
        <f>SUM(K83:TB83)</f>
        <v>12</v>
      </c>
      <c r="J83" s="12">
        <f>Tabuľka3[[#This Row],[Stĺpec9]]</f>
        <v>12</v>
      </c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  <c r="AM83" s="97"/>
      <c r="AN83" s="97"/>
      <c r="AO83" s="97"/>
      <c r="AP83" s="97"/>
      <c r="AQ83" s="97"/>
      <c r="AR83" s="97"/>
      <c r="AS83" s="97"/>
      <c r="AT83" s="97"/>
      <c r="AU83" s="97"/>
      <c r="AV83" s="97"/>
      <c r="AW83" s="97"/>
      <c r="AX83" s="97"/>
      <c r="AY83" s="97"/>
      <c r="AZ83" s="97"/>
      <c r="BA83" s="97"/>
      <c r="BB83" s="97"/>
      <c r="BC83" s="97"/>
      <c r="BD83" s="97"/>
      <c r="BE83" s="97"/>
      <c r="BF83" s="97"/>
      <c r="BG83" s="97"/>
      <c r="BH83" s="97">
        <v>2</v>
      </c>
      <c r="BI83" s="97">
        <v>3</v>
      </c>
      <c r="BJ83" s="97"/>
      <c r="BK83" s="97"/>
      <c r="BL83" s="97"/>
      <c r="BM83" s="97"/>
      <c r="BN83" s="97"/>
      <c r="BO83" s="97"/>
      <c r="BP83" s="97"/>
      <c r="BQ83" s="97"/>
      <c r="BR83" s="97"/>
      <c r="BS83" s="97"/>
      <c r="BT83" s="97"/>
      <c r="BU83" s="97"/>
      <c r="BV83" s="97"/>
      <c r="BW83" s="97"/>
      <c r="BX83" s="97"/>
      <c r="BY83" s="97"/>
      <c r="BZ83" s="97"/>
      <c r="CA83" s="97" t="s">
        <v>519</v>
      </c>
      <c r="CB83" s="97"/>
      <c r="CC83" s="97"/>
      <c r="CD83" s="97"/>
      <c r="CE83" s="102" t="s">
        <v>519</v>
      </c>
      <c r="CF83" s="97"/>
      <c r="CG83" s="97"/>
      <c r="CH83" s="97"/>
      <c r="CI83" s="97"/>
      <c r="CJ83" s="102" t="s">
        <v>519</v>
      </c>
      <c r="CK83" s="97"/>
      <c r="CL83" s="102" t="s">
        <v>519</v>
      </c>
      <c r="CM83" s="97"/>
      <c r="CN83" s="97"/>
      <c r="CO83" s="97"/>
      <c r="CP83" s="97"/>
      <c r="CQ83" s="97"/>
      <c r="CR83" s="97"/>
      <c r="CS83" s="97"/>
      <c r="CT83" s="97"/>
      <c r="CU83" s="97"/>
      <c r="CV83" s="97"/>
      <c r="CW83" s="97"/>
      <c r="CX83" s="97"/>
      <c r="CY83" s="97"/>
      <c r="CZ83" s="97"/>
      <c r="DA83" s="97"/>
      <c r="DB83" s="97"/>
      <c r="DC83" s="97"/>
      <c r="DD83" s="97"/>
      <c r="DE83" s="97"/>
      <c r="DF83" s="97"/>
      <c r="DG83" s="97"/>
      <c r="DH83" s="97"/>
      <c r="DI83" s="97"/>
      <c r="DJ83" s="97"/>
      <c r="DK83" s="97"/>
      <c r="DL83" s="97"/>
      <c r="DM83" s="97"/>
      <c r="DN83" s="97"/>
      <c r="DO83" s="97"/>
      <c r="DP83" s="97"/>
      <c r="DQ83" s="97"/>
      <c r="DR83" s="97"/>
      <c r="DS83" s="97"/>
      <c r="DT83" s="97"/>
      <c r="DU83" s="97"/>
      <c r="DV83" s="97"/>
      <c r="DW83" s="97"/>
      <c r="DX83" s="97"/>
      <c r="DY83" s="97" t="s">
        <v>519</v>
      </c>
      <c r="DZ83" s="97"/>
      <c r="EA83" s="97"/>
      <c r="EB83" s="97"/>
      <c r="EC83" s="97"/>
      <c r="ED83" s="97"/>
      <c r="EE83" s="97"/>
      <c r="EF83" s="97" t="s">
        <v>519</v>
      </c>
      <c r="EG83" s="97"/>
      <c r="EH83" s="97"/>
      <c r="EI83" s="97"/>
      <c r="EJ83" s="97"/>
      <c r="EK83" s="97"/>
      <c r="EL83" s="97"/>
      <c r="EM83" s="97"/>
      <c r="EN83" s="97"/>
      <c r="EO83" s="97"/>
      <c r="EP83" s="97"/>
      <c r="EQ83" s="97"/>
      <c r="ER83" s="97"/>
      <c r="ES83" s="97"/>
      <c r="ET83" s="97"/>
      <c r="EU83" s="97"/>
      <c r="EV83" s="97"/>
      <c r="EW83" s="97"/>
      <c r="EX83" s="97"/>
      <c r="EY83" s="97">
        <v>2</v>
      </c>
      <c r="EZ83" s="97"/>
      <c r="FA83" s="97"/>
      <c r="FB83" s="97"/>
      <c r="FC83" s="97"/>
      <c r="FD83" s="97"/>
      <c r="FE83" s="97"/>
      <c r="FF83" s="97"/>
      <c r="FG83" s="97"/>
      <c r="FH83" s="97"/>
      <c r="FI83" s="97"/>
      <c r="FJ83" s="97"/>
      <c r="FK83" s="97"/>
      <c r="FL83" s="97"/>
      <c r="FM83" s="97"/>
      <c r="FN83" s="97"/>
      <c r="FO83" s="97"/>
      <c r="FP83" s="97"/>
      <c r="FQ83" s="97"/>
      <c r="FR83" s="97"/>
      <c r="FS83" s="97"/>
      <c r="FT83" s="97"/>
      <c r="FU83" s="97"/>
      <c r="FV83" s="97"/>
      <c r="FW83" s="97"/>
      <c r="FX83" s="97"/>
      <c r="FY83" s="97"/>
      <c r="FZ83" s="97"/>
      <c r="GA83" s="97"/>
      <c r="GB83" s="97"/>
      <c r="GC83" s="97"/>
      <c r="GD83" s="97"/>
      <c r="GE83" s="97"/>
      <c r="GF83" s="97"/>
      <c r="GG83" s="97"/>
      <c r="GH83" s="97"/>
      <c r="GI83" s="97"/>
      <c r="GJ83" s="97"/>
      <c r="GK83" s="97"/>
      <c r="GL83" s="97"/>
      <c r="GM83" s="97"/>
      <c r="GN83" s="97"/>
      <c r="GO83" s="97"/>
      <c r="GP83" s="97"/>
      <c r="GQ83" s="97"/>
      <c r="GR83" s="97"/>
      <c r="GS83" s="97"/>
      <c r="GT83" s="97"/>
      <c r="GU83" s="97"/>
      <c r="GV83" s="97"/>
      <c r="GW83" s="97"/>
      <c r="GX83" s="97"/>
      <c r="GY83" s="97"/>
      <c r="GZ83" s="97"/>
      <c r="HA83" s="97"/>
      <c r="HB83" s="97"/>
      <c r="HC83" s="97"/>
      <c r="HD83" s="97"/>
      <c r="HE83" s="97"/>
      <c r="HF83" s="97"/>
      <c r="HG83" s="97"/>
      <c r="HH83" s="97"/>
      <c r="HI83" s="97">
        <v>2</v>
      </c>
      <c r="HJ83" s="97"/>
      <c r="HK83" s="97"/>
      <c r="HL83" s="97"/>
      <c r="HM83" s="97" t="s">
        <v>519</v>
      </c>
      <c r="HN83" s="97"/>
      <c r="HO83" s="97"/>
      <c r="HP83" s="97"/>
      <c r="HQ83" s="97"/>
      <c r="HR83" s="97">
        <v>3</v>
      </c>
      <c r="HS83" s="97"/>
      <c r="HT83" s="97"/>
      <c r="HU83" s="97"/>
      <c r="HV83" s="97"/>
      <c r="HW83" s="97"/>
      <c r="HX83" s="97"/>
      <c r="HY83" s="97"/>
      <c r="HZ83" s="97"/>
      <c r="IA83" s="97"/>
      <c r="IB83" s="97"/>
      <c r="IC83" s="97"/>
      <c r="ID83" s="97"/>
      <c r="IE83" s="97"/>
      <c r="IF83" s="97"/>
      <c r="IG83" s="97"/>
      <c r="IH83" s="97"/>
      <c r="II83" s="97"/>
      <c r="IJ83" s="97"/>
      <c r="IK83" s="97"/>
      <c r="IL83" s="97"/>
      <c r="IM83" s="97"/>
      <c r="IN83" s="97"/>
      <c r="IO83" s="97"/>
      <c r="IP83" s="97"/>
      <c r="IQ83" s="97"/>
      <c r="IR83" s="97"/>
      <c r="IS83" s="97"/>
      <c r="IT83" s="97"/>
      <c r="IU83" s="97"/>
      <c r="IV83" s="97"/>
      <c r="IW83" s="97"/>
      <c r="IX83" s="97"/>
      <c r="IY83" s="97"/>
      <c r="IZ83" s="97"/>
      <c r="JA83" s="97"/>
      <c r="JB83" s="97"/>
      <c r="JC83" s="97"/>
      <c r="JD83" s="97"/>
      <c r="JE83" s="97"/>
      <c r="JF83" s="97"/>
      <c r="JG83" s="97"/>
      <c r="JH83" s="97"/>
      <c r="JI83" s="97"/>
      <c r="JJ83" s="97"/>
      <c r="JK83" s="97"/>
      <c r="JL83" s="97"/>
      <c r="JM83" s="97"/>
      <c r="JN83" s="97"/>
      <c r="JO83" s="97"/>
      <c r="JP83" s="97"/>
      <c r="JQ83" s="97"/>
      <c r="JR83" s="97"/>
      <c r="JS83" s="97"/>
      <c r="JT83" s="97"/>
      <c r="JU83" s="97"/>
      <c r="JV83" s="97"/>
      <c r="JW83" s="97"/>
      <c r="JX83" s="97"/>
      <c r="JY83" s="97"/>
      <c r="JZ83" s="97"/>
      <c r="KA83" s="97"/>
      <c r="KB83" s="97"/>
      <c r="KC83" s="97"/>
      <c r="KD83" s="97"/>
      <c r="KE83" s="97"/>
      <c r="KF83" s="97"/>
      <c r="KG83" s="97"/>
      <c r="KH83" s="97"/>
      <c r="KI83" s="97"/>
      <c r="KJ83" s="97"/>
      <c r="KK83" s="97"/>
      <c r="KL83" s="97"/>
      <c r="KM83" s="97"/>
      <c r="KN83" s="97"/>
      <c r="KO83" s="97"/>
      <c r="KP83" s="97"/>
      <c r="KQ83" s="97"/>
      <c r="KR83" s="97"/>
      <c r="KS83" s="97"/>
      <c r="KT83" s="97"/>
      <c r="KU83" s="97"/>
      <c r="KV83" s="97"/>
      <c r="KW83" s="97"/>
      <c r="KX83" s="97"/>
      <c r="KY83" s="97"/>
      <c r="KZ83" s="97"/>
      <c r="LA83" s="97"/>
      <c r="LB83" s="97"/>
      <c r="LC83" s="97"/>
      <c r="LD83" s="97"/>
      <c r="LE83" s="97"/>
      <c r="LF83" s="97"/>
      <c r="LG83" s="97"/>
      <c r="LH83" s="97"/>
      <c r="LI83" s="97"/>
      <c r="LJ83" s="97"/>
      <c r="LK83" s="97"/>
      <c r="LL83" s="97"/>
      <c r="LM83" s="97"/>
      <c r="LN83" s="97"/>
      <c r="LO83" s="97"/>
      <c r="LP83" s="97"/>
      <c r="LQ83" s="97"/>
      <c r="LR83" s="97"/>
      <c r="LS83" s="97"/>
      <c r="LT83" s="97"/>
      <c r="LU83" s="97"/>
      <c r="LV83" s="97"/>
      <c r="LW83" s="97"/>
      <c r="LX83" s="97"/>
      <c r="LY83" s="97"/>
      <c r="LZ83" s="97"/>
      <c r="MA83" s="97"/>
      <c r="MB83" s="97"/>
      <c r="MC83" s="97"/>
      <c r="MD83" s="97"/>
      <c r="ME83" s="97"/>
      <c r="MF83" s="97"/>
      <c r="MG83" s="97"/>
      <c r="MH83" s="97"/>
      <c r="MI83" s="97"/>
      <c r="MJ83" s="97"/>
      <c r="MK83" s="97"/>
      <c r="ML83" s="97"/>
      <c r="MM83" s="97"/>
      <c r="MN83" s="97"/>
      <c r="MO83" s="97"/>
      <c r="MP83" s="97"/>
      <c r="MQ83" s="97"/>
      <c r="MR83" s="97"/>
      <c r="MS83" s="97"/>
      <c r="MT83" s="97"/>
      <c r="MU83" s="97"/>
      <c r="MV83" s="97"/>
      <c r="MW83" s="97"/>
      <c r="MX83" s="97"/>
      <c r="MY83" s="97"/>
      <c r="MZ83" s="97"/>
      <c r="NA83" s="97"/>
      <c r="NB83" s="97"/>
      <c r="NC83" s="97"/>
      <c r="ND83" s="97"/>
      <c r="NE83" s="97"/>
      <c r="NF83" s="97"/>
      <c r="NG83" s="97"/>
      <c r="NH83" s="97"/>
      <c r="NI83" s="97"/>
      <c r="NJ83" s="97"/>
      <c r="NK83" s="97"/>
      <c r="NL83" s="97"/>
      <c r="NM83" s="97"/>
      <c r="NN83" s="97"/>
      <c r="NO83" s="97"/>
      <c r="NP83" s="97"/>
      <c r="NQ83" s="97"/>
      <c r="NR83" s="97"/>
      <c r="NS83" s="97"/>
      <c r="NT83" s="97"/>
      <c r="NU83" s="97"/>
      <c r="NV83" s="97"/>
      <c r="NW83" s="97"/>
      <c r="NX83" s="97"/>
      <c r="NY83" s="97"/>
      <c r="NZ83" s="97"/>
      <c r="OA83" s="97"/>
      <c r="OB83" s="97"/>
      <c r="OC83" s="97"/>
      <c r="OD83" s="97"/>
      <c r="OE83" s="97"/>
      <c r="OF83" s="97"/>
      <c r="OG83" s="97"/>
      <c r="OH83" s="97"/>
      <c r="OI83" s="97"/>
      <c r="OJ83" s="97"/>
      <c r="OK83" s="97"/>
      <c r="OL83" s="97"/>
      <c r="OM83" s="97"/>
      <c r="ON83" s="97"/>
      <c r="OO83" s="97"/>
      <c r="OP83" s="97"/>
      <c r="OQ83" s="97"/>
      <c r="OR83" s="97"/>
      <c r="OS83" s="97"/>
      <c r="OT83" s="97"/>
      <c r="OU83" s="97"/>
      <c r="OV83" s="97"/>
      <c r="OW83" s="97"/>
      <c r="OX83" s="97"/>
      <c r="OY83" s="97"/>
      <c r="OZ83" s="97"/>
      <c r="PA83" s="97"/>
      <c r="PB83" s="97"/>
      <c r="PC83" s="97"/>
      <c r="PD83" s="97"/>
      <c r="PE83" s="97"/>
      <c r="PF83" s="97"/>
      <c r="PG83" s="97"/>
      <c r="PH83" s="97"/>
      <c r="PI83" s="97"/>
      <c r="PJ83" s="97"/>
      <c r="PK83" s="97"/>
      <c r="PL83" s="97"/>
      <c r="PM83" s="97"/>
      <c r="PN83" s="97"/>
      <c r="PO83" s="97"/>
      <c r="PP83" s="97"/>
      <c r="PQ83" s="97"/>
      <c r="PR83" s="97"/>
      <c r="PS83" s="97"/>
      <c r="PT83" s="97"/>
      <c r="PU83" s="97"/>
      <c r="PV83" s="97"/>
      <c r="PW83" s="97"/>
      <c r="PX83" s="97"/>
      <c r="PY83" s="97"/>
      <c r="PZ83" s="97"/>
      <c r="QA83" s="97"/>
      <c r="QB83" s="97"/>
      <c r="QC83" s="97"/>
      <c r="QD83" s="97"/>
      <c r="QE83" s="97"/>
      <c r="QF83" s="97"/>
      <c r="QG83" s="97"/>
      <c r="QH83" s="97"/>
      <c r="QI83" s="97"/>
      <c r="QJ83" s="97"/>
      <c r="QK83" s="97"/>
      <c r="QL83" s="97"/>
      <c r="QM83" s="97"/>
      <c r="QN83" s="97"/>
      <c r="QO83" s="97"/>
      <c r="QP83" s="97"/>
      <c r="QQ83" s="97"/>
      <c r="QR83" s="97"/>
      <c r="QS83" s="97"/>
      <c r="QT83" s="97"/>
      <c r="QU83" s="97"/>
      <c r="QV83" s="97"/>
      <c r="QW83" s="97"/>
      <c r="QX83" s="97"/>
      <c r="QY83" s="97"/>
      <c r="QZ83" s="97"/>
      <c r="RA83" s="97"/>
      <c r="RB83" s="97"/>
      <c r="RC83" s="97"/>
      <c r="RD83" s="97"/>
      <c r="RE83" s="97"/>
      <c r="RF83" s="97"/>
      <c r="RG83" s="97"/>
      <c r="RH83" s="97"/>
      <c r="RI83" s="97"/>
      <c r="RJ83" s="97"/>
      <c r="RK83" s="97"/>
      <c r="RL83" s="97"/>
      <c r="RM83" s="97"/>
      <c r="RN83" s="97"/>
      <c r="RO83" s="97"/>
      <c r="RP83" s="97"/>
      <c r="RQ83" s="97"/>
      <c r="RR83" s="97"/>
      <c r="RS83" s="97"/>
      <c r="RT83" s="97"/>
      <c r="RU83" s="97"/>
      <c r="RV83" s="97"/>
      <c r="RW83" s="97"/>
      <c r="RX83" s="97"/>
      <c r="RY83" s="97"/>
      <c r="RZ83" s="97"/>
      <c r="SA83" s="97"/>
      <c r="SB83" s="97"/>
      <c r="SC83" s="97"/>
      <c r="SD83" s="97"/>
      <c r="SE83" s="97"/>
      <c r="SF83" s="97"/>
      <c r="SG83" s="97"/>
      <c r="SH83" s="97"/>
      <c r="SI83" s="97"/>
      <c r="SJ83" s="97"/>
      <c r="SK83" s="97"/>
      <c r="SL83" s="97"/>
      <c r="SM83" s="97"/>
      <c r="SN83" s="97"/>
      <c r="SO83" s="97"/>
      <c r="SP83" s="97"/>
      <c r="SQ83" s="97"/>
      <c r="SR83" s="97"/>
      <c r="SS83" s="97"/>
      <c r="ST83" s="97"/>
      <c r="SU83" s="97"/>
      <c r="SV83" s="97"/>
      <c r="SW83" s="97"/>
      <c r="SX83" s="97"/>
      <c r="SY83" s="97"/>
      <c r="SZ83" s="97"/>
      <c r="TA83" s="97"/>
      <c r="TB83" s="97"/>
    </row>
    <row r="84" spans="1:522" s="1" customFormat="1" ht="17.25" customHeight="1" x14ac:dyDescent="0.2">
      <c r="A84" s="12"/>
      <c r="B84" s="11" t="s">
        <v>699</v>
      </c>
      <c r="C84" s="1">
        <v>12985</v>
      </c>
      <c r="E84" s="4" t="s">
        <v>50</v>
      </c>
      <c r="F84" s="1">
        <v>2362</v>
      </c>
      <c r="G84" s="9" t="s">
        <v>96</v>
      </c>
      <c r="H84" s="4" t="s">
        <v>51</v>
      </c>
      <c r="I84" s="1">
        <f>SUM(K84:TB84)</f>
        <v>12</v>
      </c>
      <c r="J84" s="12">
        <f>Tabuľka3[[#This Row],[Stĺpec9]]</f>
        <v>12</v>
      </c>
      <c r="K84" s="97">
        <f>Seniori!K61</f>
        <v>0</v>
      </c>
      <c r="L84" s="97">
        <f>Seniori!L61</f>
        <v>0</v>
      </c>
      <c r="M84" s="97">
        <f>Seniori!M61</f>
        <v>0</v>
      </c>
      <c r="N84" s="97">
        <f>Seniori!N61</f>
        <v>0</v>
      </c>
      <c r="O84" s="97">
        <f>Seniori!O61</f>
        <v>0</v>
      </c>
      <c r="P84" s="97">
        <f>Seniori!P61</f>
        <v>0</v>
      </c>
      <c r="Q84" s="97">
        <f>Seniori!Q61</f>
        <v>0</v>
      </c>
      <c r="R84" s="97">
        <f>Seniori!R61</f>
        <v>0</v>
      </c>
      <c r="S84" s="97">
        <f>Seniori!S61</f>
        <v>0</v>
      </c>
      <c r="T84" s="97">
        <f>Seniori!T61</f>
        <v>0</v>
      </c>
      <c r="U84" s="97">
        <f>Seniori!U61</f>
        <v>0</v>
      </c>
      <c r="V84" s="97">
        <f>Seniori!V61</f>
        <v>0</v>
      </c>
      <c r="W84" s="97">
        <f>Seniori!W61</f>
        <v>0</v>
      </c>
      <c r="X84" s="97">
        <f>Seniori!X61</f>
        <v>0</v>
      </c>
      <c r="Y84" s="97">
        <f>Seniori!Y61</f>
        <v>0</v>
      </c>
      <c r="Z84" s="97">
        <f>Seniori!Z61</f>
        <v>0</v>
      </c>
      <c r="AA84" s="97">
        <f>Seniori!AA61</f>
        <v>0</v>
      </c>
      <c r="AB84" s="97">
        <f>Seniori!AB61</f>
        <v>0</v>
      </c>
      <c r="AC84" s="97">
        <f>Seniori!AC61</f>
        <v>0</v>
      </c>
      <c r="AD84" s="97">
        <f>Seniori!AD61</f>
        <v>0</v>
      </c>
      <c r="AE84" s="97">
        <f>Seniori!AE61</f>
        <v>0</v>
      </c>
      <c r="AF84" s="97">
        <f>Seniori!AF61</f>
        <v>0</v>
      </c>
      <c r="AG84" s="97">
        <f>Seniori!AG61</f>
        <v>0</v>
      </c>
      <c r="AH84" s="97">
        <f>Seniori!AH61</f>
        <v>0</v>
      </c>
      <c r="AI84" s="97">
        <f>Seniori!AI61</f>
        <v>0</v>
      </c>
      <c r="AJ84" s="97">
        <f>Seniori!AJ61</f>
        <v>0</v>
      </c>
      <c r="AK84" s="97">
        <f>Seniori!AK61</f>
        <v>0</v>
      </c>
      <c r="AL84" s="97">
        <f>Seniori!AL61</f>
        <v>0</v>
      </c>
      <c r="AM84" s="97">
        <f>Seniori!AM61</f>
        <v>0</v>
      </c>
      <c r="AN84" s="97">
        <f>Seniori!AN61</f>
        <v>0</v>
      </c>
      <c r="AO84" s="97">
        <f>Seniori!AO61</f>
        <v>0</v>
      </c>
      <c r="AP84" s="97">
        <f>Seniori!AP61</f>
        <v>0</v>
      </c>
      <c r="AQ84" s="97">
        <f>Seniori!AQ61</f>
        <v>0</v>
      </c>
      <c r="AR84" s="97">
        <f>Seniori!AR61</f>
        <v>0</v>
      </c>
      <c r="AS84" s="97">
        <f>Seniori!AS61</f>
        <v>0</v>
      </c>
      <c r="AT84" s="97">
        <f>Seniori!AT61</f>
        <v>0</v>
      </c>
      <c r="AU84" s="97">
        <f>Seniori!AU61</f>
        <v>0</v>
      </c>
      <c r="AV84" s="97">
        <f>Seniori!AV61</f>
        <v>0</v>
      </c>
      <c r="AW84" s="97">
        <f>Seniori!AW61</f>
        <v>0</v>
      </c>
      <c r="AX84" s="97">
        <f>Seniori!AX61</f>
        <v>0</v>
      </c>
      <c r="AY84" s="97">
        <f>Seniori!AY61</f>
        <v>0</v>
      </c>
      <c r="AZ84" s="97">
        <f>Seniori!AZ61</f>
        <v>0</v>
      </c>
      <c r="BA84" s="97">
        <f>Seniori!BA61</f>
        <v>0</v>
      </c>
      <c r="BB84" s="97">
        <f>Seniori!BB61</f>
        <v>0</v>
      </c>
      <c r="BC84" s="97">
        <f>Seniori!BC61</f>
        <v>0</v>
      </c>
      <c r="BD84" s="97">
        <f>Seniori!BD61</f>
        <v>0</v>
      </c>
      <c r="BE84" s="97">
        <f>Seniori!BE61</f>
        <v>0</v>
      </c>
      <c r="BF84" s="97">
        <f>Seniori!BF61</f>
        <v>0</v>
      </c>
      <c r="BG84" s="97">
        <f>Seniori!BG61</f>
        <v>0</v>
      </c>
      <c r="BH84" s="97">
        <f>Seniori!BH61</f>
        <v>0</v>
      </c>
      <c r="BI84" s="97">
        <f>Seniori!BI61</f>
        <v>0</v>
      </c>
      <c r="BJ84" s="97">
        <f>Seniori!BJ61</f>
        <v>0</v>
      </c>
      <c r="BK84" s="97">
        <f>Seniori!BK61</f>
        <v>0</v>
      </c>
      <c r="BL84" s="97">
        <f>Seniori!BL61</f>
        <v>0</v>
      </c>
      <c r="BM84" s="97">
        <f>Seniori!BM61</f>
        <v>0</v>
      </c>
      <c r="BN84" s="97">
        <f>Seniori!BN61</f>
        <v>0</v>
      </c>
      <c r="BO84" s="97">
        <f>Seniori!BO61</f>
        <v>0</v>
      </c>
      <c r="BP84" s="97">
        <f>Seniori!BP61</f>
        <v>0</v>
      </c>
      <c r="BQ84" s="97">
        <f>Seniori!BQ61</f>
        <v>0</v>
      </c>
      <c r="BR84" s="97">
        <f>Seniori!BR61</f>
        <v>0</v>
      </c>
      <c r="BS84" s="97">
        <f>Seniori!BS61</f>
        <v>0</v>
      </c>
      <c r="BT84" s="97">
        <f>Seniori!BT61</f>
        <v>0</v>
      </c>
      <c r="BU84" s="97">
        <f>Seniori!BU61</f>
        <v>0</v>
      </c>
      <c r="BV84" s="97">
        <f>Seniori!BV61</f>
        <v>0</v>
      </c>
      <c r="BW84" s="97">
        <f>Seniori!BW61</f>
        <v>0</v>
      </c>
      <c r="BX84" s="97">
        <f>Seniori!BX61</f>
        <v>0</v>
      </c>
      <c r="BY84" s="97">
        <f>Seniori!BY61</f>
        <v>0</v>
      </c>
      <c r="BZ84" s="97">
        <f>Seniori!BZ61</f>
        <v>0</v>
      </c>
      <c r="CA84" s="97">
        <f>Seniori!CA61</f>
        <v>0</v>
      </c>
      <c r="CB84" s="97">
        <f>Seniori!CB61</f>
        <v>0</v>
      </c>
      <c r="CC84" s="97">
        <f>Seniori!CC61</f>
        <v>0</v>
      </c>
      <c r="CD84" s="97">
        <f>Seniori!CD61</f>
        <v>0</v>
      </c>
      <c r="CE84" s="97">
        <f>Seniori!CE61</f>
        <v>0</v>
      </c>
      <c r="CF84" s="97">
        <f>Seniori!CF61</f>
        <v>0</v>
      </c>
      <c r="CG84" s="97">
        <f>Seniori!CG61</f>
        <v>0</v>
      </c>
      <c r="CH84" s="97">
        <f>Seniori!CH61</f>
        <v>0</v>
      </c>
      <c r="CI84" s="97">
        <f>Seniori!CI61</f>
        <v>0</v>
      </c>
      <c r="CJ84" s="97">
        <f>Seniori!CJ61</f>
        <v>0</v>
      </c>
      <c r="CK84" s="97">
        <f>Seniori!CK61</f>
        <v>0</v>
      </c>
      <c r="CL84" s="97">
        <f>Seniori!CL61</f>
        <v>0</v>
      </c>
      <c r="CM84" s="97">
        <f>Seniori!CM61</f>
        <v>0</v>
      </c>
      <c r="CN84" s="97">
        <f>Seniori!CN61</f>
        <v>0</v>
      </c>
      <c r="CO84" s="97">
        <f>Seniori!CO61</f>
        <v>0</v>
      </c>
      <c r="CP84" s="97">
        <f>Seniori!CP61</f>
        <v>0</v>
      </c>
      <c r="CQ84" s="97">
        <f>Seniori!CQ61</f>
        <v>0</v>
      </c>
      <c r="CR84" s="97">
        <f>Seniori!CR61</f>
        <v>0</v>
      </c>
      <c r="CS84" s="97">
        <f>Seniori!CS61</f>
        <v>0</v>
      </c>
      <c r="CT84" s="97">
        <f>Seniori!CT61</f>
        <v>0</v>
      </c>
      <c r="CU84" s="97">
        <f>Seniori!CU61</f>
        <v>0</v>
      </c>
      <c r="CV84" s="97">
        <f>Seniori!CV61</f>
        <v>0</v>
      </c>
      <c r="CW84" s="97">
        <f>Seniori!CW61</f>
        <v>0</v>
      </c>
      <c r="CX84" s="97">
        <f>Seniori!CX61</f>
        <v>0</v>
      </c>
      <c r="CY84" s="97">
        <f>Seniori!CY61</f>
        <v>0</v>
      </c>
      <c r="CZ84" s="97">
        <f>Seniori!CZ61</f>
        <v>0</v>
      </c>
      <c r="DA84" s="97">
        <f>Seniori!DA61</f>
        <v>0</v>
      </c>
      <c r="DB84" s="97">
        <f>Seniori!DB61</f>
        <v>0</v>
      </c>
      <c r="DC84" s="97">
        <f>Seniori!DC61</f>
        <v>0</v>
      </c>
      <c r="DD84" s="97">
        <f>Seniori!DD61</f>
        <v>0</v>
      </c>
      <c r="DE84" s="97">
        <f>Seniori!DE61</f>
        <v>0</v>
      </c>
      <c r="DF84" s="97">
        <f>Seniori!DF61</f>
        <v>0</v>
      </c>
      <c r="DG84" s="97">
        <f>Seniori!DG61</f>
        <v>0</v>
      </c>
      <c r="DH84" s="97">
        <f>Seniori!DH61</f>
        <v>0</v>
      </c>
      <c r="DI84" s="97">
        <f>Seniori!DI61</f>
        <v>0</v>
      </c>
      <c r="DJ84" s="97">
        <f>Seniori!DJ61</f>
        <v>0</v>
      </c>
      <c r="DK84" s="97">
        <f>Seniori!DK61</f>
        <v>0</v>
      </c>
      <c r="DL84" s="97">
        <f>Seniori!DL61</f>
        <v>0</v>
      </c>
      <c r="DM84" s="97">
        <f>Seniori!DM61</f>
        <v>0</v>
      </c>
      <c r="DN84" s="97">
        <f>Seniori!DN61</f>
        <v>0</v>
      </c>
      <c r="DO84" s="97">
        <f>Seniori!DO61</f>
        <v>0</v>
      </c>
      <c r="DP84" s="97">
        <f>Seniori!DP61</f>
        <v>0</v>
      </c>
      <c r="DQ84" s="97">
        <f>Seniori!DQ61</f>
        <v>0</v>
      </c>
      <c r="DR84" s="97">
        <f>Seniori!DR61</f>
        <v>0</v>
      </c>
      <c r="DS84" s="97">
        <f>Seniori!DS61</f>
        <v>0</v>
      </c>
      <c r="DT84" s="97">
        <f>Seniori!DT61</f>
        <v>0</v>
      </c>
      <c r="DU84" s="97">
        <f>Seniori!DU61</f>
        <v>0</v>
      </c>
      <c r="DV84" s="97">
        <f>Seniori!DV61</f>
        <v>0</v>
      </c>
      <c r="DW84" s="97">
        <f>Seniori!DW61</f>
        <v>0</v>
      </c>
      <c r="DX84" s="97">
        <f>Seniori!DX61</f>
        <v>0</v>
      </c>
      <c r="DY84" s="97">
        <f>Seniori!DY61</f>
        <v>0</v>
      </c>
      <c r="DZ84" s="97">
        <f>Seniori!DZ61</f>
        <v>0</v>
      </c>
      <c r="EA84" s="97">
        <f>Seniori!EA61</f>
        <v>0</v>
      </c>
      <c r="EB84" s="97">
        <f>Seniori!EB61</f>
        <v>0</v>
      </c>
      <c r="EC84" s="97">
        <f>Seniori!EC61</f>
        <v>0</v>
      </c>
      <c r="ED84" s="97">
        <f>Seniori!ED61</f>
        <v>0</v>
      </c>
      <c r="EE84" s="97">
        <f>Seniori!EE61</f>
        <v>0</v>
      </c>
      <c r="EF84" s="97">
        <f>Seniori!EF61</f>
        <v>0</v>
      </c>
      <c r="EG84" s="97">
        <f>Seniori!EG61</f>
        <v>0</v>
      </c>
      <c r="EH84" s="97">
        <f>Seniori!EH61</f>
        <v>0</v>
      </c>
      <c r="EI84" s="97">
        <f>Seniori!EI61</f>
        <v>0</v>
      </c>
      <c r="EJ84" s="97">
        <f>Seniori!EJ61</f>
        <v>0</v>
      </c>
      <c r="EK84" s="97">
        <f>Seniori!EK61</f>
        <v>0</v>
      </c>
      <c r="EL84" s="97">
        <f>Seniori!EL61</f>
        <v>0</v>
      </c>
      <c r="EM84" s="97">
        <f>Seniori!EM61</f>
        <v>0</v>
      </c>
      <c r="EN84" s="97">
        <f>Seniori!EN61</f>
        <v>0</v>
      </c>
      <c r="EO84" s="97">
        <f>Seniori!EO61</f>
        <v>0</v>
      </c>
      <c r="EP84" s="97">
        <f>Seniori!EP61</f>
        <v>0</v>
      </c>
      <c r="EQ84" s="97">
        <f>Seniori!EQ61</f>
        <v>0</v>
      </c>
      <c r="ER84" s="97">
        <f>Seniori!ER61</f>
        <v>0</v>
      </c>
      <c r="ES84" s="97">
        <f>Seniori!ES61</f>
        <v>0</v>
      </c>
      <c r="ET84" s="97">
        <f>Seniori!ET61</f>
        <v>0</v>
      </c>
      <c r="EU84" s="97">
        <f>Seniori!EU61</f>
        <v>0</v>
      </c>
      <c r="EV84" s="97">
        <f>Seniori!EV61</f>
        <v>0</v>
      </c>
      <c r="EW84" s="97">
        <f>Seniori!EW61</f>
        <v>0</v>
      </c>
      <c r="EX84" s="97">
        <f>Seniori!EX61</f>
        <v>0</v>
      </c>
      <c r="EY84" s="97">
        <f>Seniori!EY61</f>
        <v>0</v>
      </c>
      <c r="EZ84" s="97">
        <f>Seniori!EZ61</f>
        <v>0</v>
      </c>
      <c r="FA84" s="97">
        <f>Seniori!FA61</f>
        <v>0</v>
      </c>
      <c r="FB84" s="97">
        <f>Seniori!FB61</f>
        <v>0</v>
      </c>
      <c r="FC84" s="97">
        <f>Seniori!FC61</f>
        <v>0</v>
      </c>
      <c r="FD84" s="97">
        <f>Seniori!FD61</f>
        <v>0</v>
      </c>
      <c r="FE84" s="97">
        <f>Seniori!FE61</f>
        <v>0</v>
      </c>
      <c r="FF84" s="97">
        <f>Seniori!FF61</f>
        <v>0</v>
      </c>
      <c r="FG84" s="97">
        <f>Seniori!FG61</f>
        <v>0</v>
      </c>
      <c r="FH84" s="97">
        <f>Seniori!FH61</f>
        <v>0</v>
      </c>
      <c r="FI84" s="97">
        <f>Seniori!FI61</f>
        <v>0</v>
      </c>
      <c r="FJ84" s="97">
        <f>Seniori!FJ61</f>
        <v>0</v>
      </c>
      <c r="FK84" s="97">
        <f>Seniori!FK61</f>
        <v>0</v>
      </c>
      <c r="FL84" s="97">
        <f>Seniori!FL61</f>
        <v>0</v>
      </c>
      <c r="FM84" s="97">
        <f>Seniori!FM61</f>
        <v>0</v>
      </c>
      <c r="FN84" s="97">
        <f>Seniori!FN61</f>
        <v>0</v>
      </c>
      <c r="FO84" s="97">
        <f>Seniori!FO61</f>
        <v>0</v>
      </c>
      <c r="FP84" s="97">
        <f>Seniori!FP61</f>
        <v>0</v>
      </c>
      <c r="FQ84" s="97">
        <f>Seniori!FQ61</f>
        <v>0</v>
      </c>
      <c r="FR84" s="97">
        <f>Seniori!FR61</f>
        <v>0</v>
      </c>
      <c r="FS84" s="97">
        <f>Seniori!FS61</f>
        <v>0</v>
      </c>
      <c r="FT84" s="97">
        <f>Seniori!FT61</f>
        <v>0</v>
      </c>
      <c r="FU84" s="97">
        <f>Seniori!FU61</f>
        <v>0</v>
      </c>
      <c r="FV84" s="97">
        <f>Seniori!FV61</f>
        <v>0</v>
      </c>
      <c r="FW84" s="97">
        <f>Seniori!FW61</f>
        <v>0</v>
      </c>
      <c r="FX84" s="97">
        <f>Seniori!FX61</f>
        <v>0</v>
      </c>
      <c r="FY84" s="97">
        <f>Seniori!FY61</f>
        <v>0</v>
      </c>
      <c r="FZ84" s="97">
        <f>Seniori!FZ61</f>
        <v>0</v>
      </c>
      <c r="GA84" s="97">
        <f>Seniori!GA61</f>
        <v>0</v>
      </c>
      <c r="GB84" s="97">
        <f>Seniori!GB61</f>
        <v>0</v>
      </c>
      <c r="GC84" s="97">
        <f>Seniori!GC61</f>
        <v>0</v>
      </c>
      <c r="GD84" s="97">
        <f>Seniori!GD61</f>
        <v>5</v>
      </c>
      <c r="GE84" s="97">
        <f>Seniori!GE61</f>
        <v>0</v>
      </c>
      <c r="GF84" s="97">
        <f>Seniori!GF61</f>
        <v>0</v>
      </c>
      <c r="GG84" s="97">
        <f>Seniori!GG61</f>
        <v>0</v>
      </c>
      <c r="GH84" s="97">
        <f>Seniori!GH61</f>
        <v>0</v>
      </c>
      <c r="GI84" s="97">
        <f>Seniori!GI61</f>
        <v>0</v>
      </c>
      <c r="GJ84" s="97">
        <f>Seniori!GJ61</f>
        <v>0</v>
      </c>
      <c r="GK84" s="97">
        <f>Seniori!GK61</f>
        <v>0</v>
      </c>
      <c r="GL84" s="97">
        <f>Seniori!GL61</f>
        <v>0</v>
      </c>
      <c r="GM84" s="97">
        <f>Seniori!GM61</f>
        <v>0</v>
      </c>
      <c r="GN84" s="97">
        <f>Seniori!GN61</f>
        <v>0</v>
      </c>
      <c r="GO84" s="97">
        <f>Seniori!GO61</f>
        <v>0</v>
      </c>
      <c r="GP84" s="97">
        <f>Seniori!GP61</f>
        <v>0</v>
      </c>
      <c r="GQ84" s="97">
        <f>Seniori!GQ61</f>
        <v>0</v>
      </c>
      <c r="GR84" s="97">
        <f>Seniori!GR61</f>
        <v>0</v>
      </c>
      <c r="GS84" s="97">
        <f>Seniori!GS61</f>
        <v>0</v>
      </c>
      <c r="GT84" s="97">
        <f>Seniori!GT61</f>
        <v>0</v>
      </c>
      <c r="GU84" s="97">
        <f>Seniori!GU61</f>
        <v>0</v>
      </c>
      <c r="GV84" s="97">
        <f>Seniori!GV61</f>
        <v>0</v>
      </c>
      <c r="GW84" s="97">
        <f>Seniori!GW61</f>
        <v>0</v>
      </c>
      <c r="GX84" s="97">
        <f>Seniori!GX61</f>
        <v>0</v>
      </c>
      <c r="GY84" s="97">
        <f>Seniori!GY61</f>
        <v>0</v>
      </c>
      <c r="GZ84" s="97">
        <f>Seniori!GZ61</f>
        <v>0</v>
      </c>
      <c r="HA84" s="97">
        <f>Seniori!HA61</f>
        <v>0</v>
      </c>
      <c r="HB84" s="97">
        <f>Seniori!HB61</f>
        <v>0</v>
      </c>
      <c r="HC84" s="97">
        <f>Seniori!HC61</f>
        <v>0</v>
      </c>
      <c r="HD84" s="97">
        <f>Seniori!HD61</f>
        <v>0</v>
      </c>
      <c r="HE84" s="97">
        <f>Seniori!HE61</f>
        <v>0</v>
      </c>
      <c r="HF84" s="97">
        <f>Seniori!HF61</f>
        <v>0</v>
      </c>
      <c r="HG84" s="97">
        <f>Seniori!HG61</f>
        <v>0</v>
      </c>
      <c r="HH84" s="97">
        <f>Seniori!HH61</f>
        <v>0</v>
      </c>
      <c r="HI84" s="97">
        <f>Seniori!HI61</f>
        <v>0</v>
      </c>
      <c r="HJ84" s="97">
        <f>Seniori!HJ61</f>
        <v>0</v>
      </c>
      <c r="HK84" s="97">
        <f>Seniori!HK61</f>
        <v>0</v>
      </c>
      <c r="HL84" s="97">
        <f>Seniori!HL61</f>
        <v>0</v>
      </c>
      <c r="HM84" s="97">
        <f>Seniori!HM61</f>
        <v>0</v>
      </c>
      <c r="HN84" s="97">
        <f>Seniori!HN61</f>
        <v>7</v>
      </c>
      <c r="HO84" s="97">
        <f>Seniori!HO61</f>
        <v>0</v>
      </c>
      <c r="HP84" s="97">
        <f>Seniori!HP61</f>
        <v>0</v>
      </c>
      <c r="HQ84" s="97">
        <f>Seniori!HQ61</f>
        <v>0</v>
      </c>
      <c r="HR84" s="97">
        <f>Seniori!HR61</f>
        <v>0</v>
      </c>
      <c r="HS84" s="97">
        <f>Seniori!HS61</f>
        <v>0</v>
      </c>
      <c r="HT84" s="97">
        <f>Seniori!HT61</f>
        <v>0</v>
      </c>
      <c r="HU84" s="97">
        <f>Seniori!HU61</f>
        <v>0</v>
      </c>
      <c r="HV84" s="97">
        <f>Seniori!HV61</f>
        <v>0</v>
      </c>
      <c r="HW84" s="97">
        <f>Seniori!HW61</f>
        <v>0</v>
      </c>
      <c r="HX84" s="97">
        <f>Seniori!HX61</f>
        <v>0</v>
      </c>
      <c r="HY84" s="97">
        <f>Seniori!HY61</f>
        <v>0</v>
      </c>
      <c r="HZ84" s="97">
        <f>Seniori!HZ61</f>
        <v>0</v>
      </c>
      <c r="IA84" s="97">
        <f>Seniori!IA61</f>
        <v>0</v>
      </c>
      <c r="IB84" s="97">
        <f>Seniori!IB61</f>
        <v>0</v>
      </c>
      <c r="IC84" s="97">
        <f>Seniori!IC61</f>
        <v>0</v>
      </c>
      <c r="ID84" s="97">
        <f>Seniori!ID61</f>
        <v>0</v>
      </c>
      <c r="IE84" s="97">
        <f>Seniori!IE61</f>
        <v>0</v>
      </c>
      <c r="IF84" s="97">
        <f>Seniori!IF61</f>
        <v>0</v>
      </c>
      <c r="IG84" s="97">
        <f>Seniori!IG61</f>
        <v>0</v>
      </c>
      <c r="IH84" s="97">
        <f>Seniori!IH61</f>
        <v>0</v>
      </c>
      <c r="II84" s="97">
        <f>Seniori!II61</f>
        <v>0</v>
      </c>
      <c r="IJ84" s="97">
        <f>Seniori!IJ61</f>
        <v>0</v>
      </c>
      <c r="IK84" s="97">
        <f>Seniori!IK61</f>
        <v>0</v>
      </c>
      <c r="IL84" s="97">
        <f>Seniori!IL61</f>
        <v>0</v>
      </c>
      <c r="IM84" s="97">
        <f>Seniori!IM61</f>
        <v>0</v>
      </c>
      <c r="IN84" s="97">
        <f>Seniori!IN61</f>
        <v>0</v>
      </c>
      <c r="IO84" s="97">
        <f>Seniori!IO61</f>
        <v>0</v>
      </c>
      <c r="IP84" s="97">
        <f>Seniori!IP61</f>
        <v>0</v>
      </c>
      <c r="IQ84" s="97">
        <f>Seniori!IQ61</f>
        <v>0</v>
      </c>
      <c r="IR84" s="97">
        <f>Seniori!IR61</f>
        <v>0</v>
      </c>
      <c r="IS84" s="97">
        <f>Seniori!IS61</f>
        <v>0</v>
      </c>
      <c r="IT84" s="97">
        <f>Seniori!IT61</f>
        <v>0</v>
      </c>
      <c r="IU84" s="97">
        <f>Seniori!IU61</f>
        <v>0</v>
      </c>
      <c r="IV84" s="97">
        <f>Seniori!IV61</f>
        <v>0</v>
      </c>
      <c r="IW84" s="97">
        <f>Seniori!IW61</f>
        <v>0</v>
      </c>
      <c r="IX84" s="97">
        <f>Seniori!IX61</f>
        <v>0</v>
      </c>
      <c r="IY84" s="97">
        <f>Seniori!IY61</f>
        <v>0</v>
      </c>
      <c r="IZ84" s="97">
        <f>Seniori!IZ61</f>
        <v>0</v>
      </c>
      <c r="JA84" s="97">
        <f>Seniori!JA61</f>
        <v>0</v>
      </c>
      <c r="JB84" s="97">
        <f>Seniori!JB61</f>
        <v>0</v>
      </c>
      <c r="JC84" s="97">
        <f>Seniori!JC61</f>
        <v>0</v>
      </c>
      <c r="JD84" s="97">
        <f>Seniori!JD61</f>
        <v>0</v>
      </c>
      <c r="JE84" s="97">
        <f>Seniori!JE61</f>
        <v>0</v>
      </c>
      <c r="JF84" s="97">
        <f>Seniori!JF61</f>
        <v>0</v>
      </c>
      <c r="JG84" s="97">
        <f>Seniori!JG61</f>
        <v>0</v>
      </c>
      <c r="JH84" s="97">
        <f>Seniori!JH61</f>
        <v>0</v>
      </c>
      <c r="JI84" s="97">
        <f>Seniori!JI61</f>
        <v>0</v>
      </c>
      <c r="JJ84" s="97">
        <f>Seniori!JJ61</f>
        <v>0</v>
      </c>
      <c r="JK84" s="97">
        <f>Seniori!JK61</f>
        <v>0</v>
      </c>
      <c r="JL84" s="97">
        <f>Seniori!JL61</f>
        <v>0</v>
      </c>
      <c r="JM84" s="97">
        <f>Seniori!JM61</f>
        <v>0</v>
      </c>
      <c r="JN84" s="97">
        <f>Seniori!JN61</f>
        <v>0</v>
      </c>
      <c r="JO84" s="97">
        <f>Seniori!JO61</f>
        <v>0</v>
      </c>
      <c r="JP84" s="97">
        <f>Seniori!JP61</f>
        <v>0</v>
      </c>
      <c r="JQ84" s="97">
        <f>Seniori!JQ61</f>
        <v>0</v>
      </c>
      <c r="JR84" s="97">
        <f>Seniori!JR61</f>
        <v>0</v>
      </c>
      <c r="JS84" s="97">
        <f>Seniori!JS61</f>
        <v>0</v>
      </c>
      <c r="JT84" s="97">
        <f>Seniori!JT61</f>
        <v>0</v>
      </c>
      <c r="JU84" s="97">
        <f>Seniori!JU61</f>
        <v>0</v>
      </c>
      <c r="JV84" s="97">
        <f>Seniori!JV61</f>
        <v>0</v>
      </c>
      <c r="JW84" s="97">
        <f>Seniori!JW61</f>
        <v>0</v>
      </c>
      <c r="JX84" s="97">
        <f>Seniori!JX61</f>
        <v>0</v>
      </c>
      <c r="JY84" s="97">
        <f>Seniori!JY61</f>
        <v>0</v>
      </c>
      <c r="JZ84" s="97">
        <f>Seniori!JZ61</f>
        <v>0</v>
      </c>
      <c r="KA84" s="97">
        <f>Seniori!KA61</f>
        <v>0</v>
      </c>
      <c r="KB84" s="97">
        <f>Seniori!KB61</f>
        <v>0</v>
      </c>
      <c r="KC84" s="97">
        <f>Seniori!KC61</f>
        <v>0</v>
      </c>
      <c r="KD84" s="97">
        <f>Seniori!KD61</f>
        <v>0</v>
      </c>
      <c r="KE84" s="97">
        <f>Seniori!KE61</f>
        <v>0</v>
      </c>
      <c r="KF84" s="97">
        <f>Seniori!KF61</f>
        <v>0</v>
      </c>
      <c r="KG84" s="97">
        <f>Seniori!KG61</f>
        <v>0</v>
      </c>
      <c r="KH84" s="97">
        <f>Seniori!KH61</f>
        <v>0</v>
      </c>
      <c r="KI84" s="97">
        <f>Seniori!KI61</f>
        <v>0</v>
      </c>
      <c r="KJ84" s="97">
        <f>Seniori!KJ61</f>
        <v>0</v>
      </c>
      <c r="KK84" s="97">
        <f>Seniori!KK61</f>
        <v>0</v>
      </c>
      <c r="KL84" s="97">
        <f>Seniori!KL61</f>
        <v>0</v>
      </c>
      <c r="KM84" s="97">
        <f>Seniori!KM61</f>
        <v>0</v>
      </c>
      <c r="KN84" s="97">
        <f>Seniori!KN61</f>
        <v>0</v>
      </c>
      <c r="KO84" s="97">
        <f>Seniori!KO61</f>
        <v>0</v>
      </c>
      <c r="KP84" s="97">
        <f>Seniori!KP61</f>
        <v>0</v>
      </c>
      <c r="KQ84" s="97">
        <f>Seniori!KQ61</f>
        <v>0</v>
      </c>
      <c r="KR84" s="97">
        <f>Seniori!KR61</f>
        <v>0</v>
      </c>
      <c r="KS84" s="97">
        <f>Seniori!KS61</f>
        <v>0</v>
      </c>
      <c r="KT84" s="97">
        <f>Seniori!KT61</f>
        <v>0</v>
      </c>
      <c r="KU84" s="97">
        <f>Seniori!KU61</f>
        <v>0</v>
      </c>
      <c r="KV84" s="97">
        <f>Seniori!KV61</f>
        <v>0</v>
      </c>
      <c r="KW84" s="97">
        <f>Seniori!KW61</f>
        <v>0</v>
      </c>
      <c r="KX84" s="97">
        <f>Seniori!KX61</f>
        <v>0</v>
      </c>
      <c r="KY84" s="97">
        <f>Seniori!KY61</f>
        <v>0</v>
      </c>
      <c r="KZ84" s="97">
        <f>Seniori!KZ61</f>
        <v>0</v>
      </c>
      <c r="LA84" s="97">
        <f>Seniori!LA61</f>
        <v>0</v>
      </c>
      <c r="LB84" s="97">
        <f>Seniori!LB61</f>
        <v>0</v>
      </c>
      <c r="LC84" s="97">
        <f>Seniori!LC61</f>
        <v>0</v>
      </c>
      <c r="LD84" s="97">
        <f>Seniori!LD61</f>
        <v>0</v>
      </c>
      <c r="LE84" s="97">
        <f>Seniori!LE61</f>
        <v>0</v>
      </c>
      <c r="LF84" s="97">
        <f>Seniori!LF61</f>
        <v>0</v>
      </c>
      <c r="LG84" s="97">
        <f>Seniori!LG61</f>
        <v>0</v>
      </c>
      <c r="LH84" s="97">
        <f>Seniori!LH61</f>
        <v>0</v>
      </c>
      <c r="LI84" s="97">
        <f>Seniori!LI61</f>
        <v>0</v>
      </c>
      <c r="LJ84" s="97">
        <f>Seniori!LJ61</f>
        <v>0</v>
      </c>
      <c r="LK84" s="97">
        <f>Seniori!LK61</f>
        <v>0</v>
      </c>
      <c r="LL84" s="97">
        <f>Seniori!LL61</f>
        <v>0</v>
      </c>
      <c r="LM84" s="97">
        <f>Seniori!LM61</f>
        <v>0</v>
      </c>
      <c r="LN84" s="97">
        <f>Seniori!LN61</f>
        <v>0</v>
      </c>
      <c r="LO84" s="97">
        <f>Seniori!LO61</f>
        <v>0</v>
      </c>
      <c r="LP84" s="97">
        <f>Seniori!LP61</f>
        <v>0</v>
      </c>
      <c r="LQ84" s="97">
        <f>Seniori!LQ61</f>
        <v>0</v>
      </c>
      <c r="LR84" s="97">
        <f>Seniori!LR61</f>
        <v>0</v>
      </c>
      <c r="LS84" s="97">
        <f>Seniori!LS61</f>
        <v>0</v>
      </c>
      <c r="LT84" s="97">
        <f>Seniori!LT61</f>
        <v>0</v>
      </c>
      <c r="LU84" s="97">
        <f>Seniori!LU61</f>
        <v>0</v>
      </c>
      <c r="LV84" s="97">
        <f>Seniori!LV61</f>
        <v>0</v>
      </c>
      <c r="LW84" s="97">
        <f>Seniori!LW61</f>
        <v>0</v>
      </c>
      <c r="LX84" s="97">
        <f>Seniori!LX61</f>
        <v>0</v>
      </c>
      <c r="LY84" s="97">
        <f>Seniori!LY61</f>
        <v>0</v>
      </c>
      <c r="LZ84" s="97">
        <f>Seniori!LZ61</f>
        <v>0</v>
      </c>
      <c r="MA84" s="97">
        <f>Seniori!MA61</f>
        <v>0</v>
      </c>
      <c r="MB84" s="97">
        <f>Seniori!MB61</f>
        <v>0</v>
      </c>
      <c r="MC84" s="97">
        <f>Seniori!MC61</f>
        <v>0</v>
      </c>
      <c r="MD84" s="97">
        <f>Seniori!MD61</f>
        <v>0</v>
      </c>
      <c r="ME84" s="97">
        <f>Seniori!ME61</f>
        <v>0</v>
      </c>
      <c r="MF84" s="97">
        <f>Seniori!MF61</f>
        <v>0</v>
      </c>
      <c r="MG84" s="97">
        <f>Seniori!MG61</f>
        <v>0</v>
      </c>
      <c r="MH84" s="97">
        <f>Seniori!MH61</f>
        <v>0</v>
      </c>
      <c r="MI84" s="97">
        <f>Seniori!MI61</f>
        <v>0</v>
      </c>
      <c r="MJ84" s="97">
        <f>Seniori!MJ61</f>
        <v>0</v>
      </c>
      <c r="MK84" s="97">
        <f>Seniori!MK61</f>
        <v>0</v>
      </c>
      <c r="ML84" s="97">
        <f>Seniori!ML61</f>
        <v>0</v>
      </c>
      <c r="MM84" s="97">
        <f>Seniori!MM61</f>
        <v>0</v>
      </c>
      <c r="MN84" s="97">
        <f>Seniori!MN61</f>
        <v>0</v>
      </c>
      <c r="MO84" s="97">
        <f>Seniori!MO61</f>
        <v>0</v>
      </c>
      <c r="MP84" s="97">
        <f>Seniori!MP61</f>
        <v>0</v>
      </c>
      <c r="MQ84" s="97">
        <f>Seniori!MQ61</f>
        <v>0</v>
      </c>
      <c r="MR84" s="97">
        <f>Seniori!MR61</f>
        <v>0</v>
      </c>
      <c r="MS84" s="97">
        <f>Seniori!MS61</f>
        <v>0</v>
      </c>
      <c r="MT84" s="97">
        <f>Seniori!MT61</f>
        <v>0</v>
      </c>
      <c r="MU84" s="97">
        <f>Seniori!MU61</f>
        <v>0</v>
      </c>
      <c r="MV84" s="97">
        <f>Seniori!MV61</f>
        <v>0</v>
      </c>
      <c r="MW84" s="97">
        <f>Seniori!MW61</f>
        <v>0</v>
      </c>
      <c r="MX84" s="97">
        <f>Seniori!MX61</f>
        <v>0</v>
      </c>
      <c r="MY84" s="97">
        <f>Seniori!MY61</f>
        <v>0</v>
      </c>
      <c r="MZ84" s="97">
        <f>Seniori!MZ61</f>
        <v>0</v>
      </c>
      <c r="NA84" s="97">
        <f>Seniori!NA61</f>
        <v>0</v>
      </c>
      <c r="NB84" s="97">
        <f>Seniori!NB61</f>
        <v>0</v>
      </c>
      <c r="NC84" s="97">
        <f>Seniori!NC61</f>
        <v>0</v>
      </c>
      <c r="ND84" s="97">
        <f>Seniori!ND61</f>
        <v>0</v>
      </c>
      <c r="NE84" s="97">
        <f>Seniori!NE61</f>
        <v>0</v>
      </c>
      <c r="NF84" s="97">
        <f>Seniori!NF61</f>
        <v>0</v>
      </c>
      <c r="NG84" s="97">
        <f>Seniori!NG61</f>
        <v>0</v>
      </c>
      <c r="NH84" s="97">
        <f>Seniori!NH61</f>
        <v>0</v>
      </c>
      <c r="NI84" s="97">
        <f>Seniori!NI61</f>
        <v>0</v>
      </c>
      <c r="NJ84" s="97">
        <f>Seniori!NJ61</f>
        <v>0</v>
      </c>
      <c r="NK84" s="97">
        <f>Seniori!NK61</f>
        <v>0</v>
      </c>
      <c r="NL84" s="97">
        <f>Seniori!NL61</f>
        <v>0</v>
      </c>
      <c r="NM84" s="97">
        <f>Seniori!NM61</f>
        <v>0</v>
      </c>
      <c r="NN84" s="97">
        <f>Seniori!NN61</f>
        <v>0</v>
      </c>
      <c r="NO84" s="97">
        <f>Seniori!NO61</f>
        <v>0</v>
      </c>
      <c r="NP84" s="97">
        <f>Seniori!NP61</f>
        <v>0</v>
      </c>
      <c r="NQ84" s="97">
        <f>Seniori!NQ61</f>
        <v>0</v>
      </c>
      <c r="NR84" s="97">
        <f>Seniori!NR61</f>
        <v>0</v>
      </c>
      <c r="NS84" s="97">
        <f>Seniori!NS61</f>
        <v>0</v>
      </c>
      <c r="NT84" s="97">
        <f>Seniori!NT61</f>
        <v>0</v>
      </c>
      <c r="NU84" s="97">
        <f>Seniori!NU61</f>
        <v>0</v>
      </c>
      <c r="NV84" s="97">
        <f>Seniori!NV61</f>
        <v>0</v>
      </c>
      <c r="NW84" s="97">
        <f>Seniori!NW61</f>
        <v>0</v>
      </c>
      <c r="NX84" s="97">
        <f>Seniori!NX61</f>
        <v>0</v>
      </c>
      <c r="NY84" s="97">
        <f>Seniori!NY61</f>
        <v>0</v>
      </c>
      <c r="NZ84" s="97">
        <f>Seniori!NZ61</f>
        <v>0</v>
      </c>
      <c r="OA84" s="97">
        <f>Seniori!OA61</f>
        <v>0</v>
      </c>
      <c r="OB84" s="97">
        <f>Seniori!OB61</f>
        <v>0</v>
      </c>
      <c r="OC84" s="97">
        <f>Seniori!OC61</f>
        <v>0</v>
      </c>
      <c r="OD84" s="97">
        <f>Seniori!OD61</f>
        <v>0</v>
      </c>
      <c r="OE84" s="97">
        <f>Seniori!OE61</f>
        <v>0</v>
      </c>
      <c r="OF84" s="97">
        <f>Seniori!OF61</f>
        <v>0</v>
      </c>
      <c r="OG84" s="97">
        <f>Seniori!OG61</f>
        <v>0</v>
      </c>
      <c r="OH84" s="97">
        <f>Seniori!OH61</f>
        <v>0</v>
      </c>
      <c r="OI84" s="97">
        <f>Seniori!OI61</f>
        <v>0</v>
      </c>
      <c r="OJ84" s="97">
        <f>Seniori!OJ61</f>
        <v>0</v>
      </c>
      <c r="OK84" s="97">
        <f>Seniori!OK61</f>
        <v>0</v>
      </c>
      <c r="OL84" s="97">
        <f>Seniori!OL61</f>
        <v>0</v>
      </c>
      <c r="OM84" s="97">
        <f>Seniori!OM61</f>
        <v>0</v>
      </c>
      <c r="ON84" s="97">
        <f>Seniori!ON61</f>
        <v>0</v>
      </c>
      <c r="OO84" s="97">
        <f>Seniori!OO61</f>
        <v>0</v>
      </c>
      <c r="OP84" s="97">
        <f>Seniori!OP61</f>
        <v>0</v>
      </c>
      <c r="OQ84" s="97">
        <f>Seniori!OQ61</f>
        <v>0</v>
      </c>
      <c r="OR84" s="97">
        <f>Seniori!OR61</f>
        <v>0</v>
      </c>
      <c r="OS84" s="97">
        <f>Seniori!OS61</f>
        <v>0</v>
      </c>
      <c r="OT84" s="97">
        <f>Seniori!OT61</f>
        <v>0</v>
      </c>
      <c r="OU84" s="97">
        <f>Seniori!OU61</f>
        <v>0</v>
      </c>
      <c r="OV84" s="97">
        <f>Seniori!OV61</f>
        <v>0</v>
      </c>
      <c r="OW84" s="97">
        <f>Seniori!OW61</f>
        <v>0</v>
      </c>
      <c r="OX84" s="97">
        <f>Seniori!OX61</f>
        <v>0</v>
      </c>
      <c r="OY84" s="97">
        <f>Seniori!OY61</f>
        <v>0</v>
      </c>
      <c r="OZ84" s="97">
        <f>Seniori!OZ61</f>
        <v>0</v>
      </c>
      <c r="PA84" s="97">
        <f>Seniori!PA61</f>
        <v>0</v>
      </c>
      <c r="PB84" s="97">
        <f>Seniori!PB61</f>
        <v>0</v>
      </c>
      <c r="PC84" s="97">
        <f>Seniori!PC61</f>
        <v>0</v>
      </c>
      <c r="PD84" s="97">
        <f>Seniori!PD61</f>
        <v>0</v>
      </c>
      <c r="PE84" s="97">
        <f>Seniori!PE61</f>
        <v>0</v>
      </c>
      <c r="PF84" s="97">
        <f>Seniori!PF61</f>
        <v>0</v>
      </c>
      <c r="PG84" s="97">
        <f>Seniori!PG61</f>
        <v>0</v>
      </c>
      <c r="PH84" s="97">
        <f>Seniori!PH61</f>
        <v>0</v>
      </c>
      <c r="PI84" s="97">
        <f>Seniori!PI61</f>
        <v>0</v>
      </c>
      <c r="PJ84" s="97">
        <f>Seniori!PJ61</f>
        <v>0</v>
      </c>
      <c r="PK84" s="97">
        <f>Seniori!PK61</f>
        <v>0</v>
      </c>
      <c r="PL84" s="97">
        <f>Seniori!PL61</f>
        <v>0</v>
      </c>
      <c r="PM84" s="97">
        <f>Seniori!PM61</f>
        <v>0</v>
      </c>
      <c r="PN84" s="97">
        <f>Seniori!PN61</f>
        <v>0</v>
      </c>
      <c r="PO84" s="97">
        <f>Seniori!PO61</f>
        <v>0</v>
      </c>
      <c r="PP84" s="97">
        <f>Seniori!PP61</f>
        <v>0</v>
      </c>
      <c r="PQ84" s="97">
        <f>Seniori!PQ61</f>
        <v>0</v>
      </c>
      <c r="PR84" s="97">
        <f>Seniori!PR61</f>
        <v>0</v>
      </c>
      <c r="PS84" s="97">
        <f>Seniori!PS61</f>
        <v>0</v>
      </c>
      <c r="PT84" s="97">
        <f>Seniori!PT61</f>
        <v>0</v>
      </c>
      <c r="PU84" s="97">
        <f>Seniori!PU61</f>
        <v>0</v>
      </c>
      <c r="PV84" s="97">
        <f>Seniori!PV61</f>
        <v>0</v>
      </c>
      <c r="PW84" s="97">
        <f>Seniori!PW61</f>
        <v>0</v>
      </c>
      <c r="PX84" s="97">
        <f>Seniori!PX61</f>
        <v>0</v>
      </c>
      <c r="PY84" s="97">
        <f>Seniori!PY61</f>
        <v>0</v>
      </c>
      <c r="PZ84" s="97">
        <f>Seniori!PZ61</f>
        <v>0</v>
      </c>
      <c r="QA84" s="97">
        <f>Seniori!QA61</f>
        <v>0</v>
      </c>
      <c r="QB84" s="97">
        <f>Seniori!QB61</f>
        <v>0</v>
      </c>
      <c r="QC84" s="97">
        <f>Seniori!QC61</f>
        <v>0</v>
      </c>
      <c r="QD84" s="97">
        <f>Seniori!QD61</f>
        <v>0</v>
      </c>
      <c r="QE84" s="97">
        <f>Seniori!QE61</f>
        <v>0</v>
      </c>
      <c r="QF84" s="97">
        <f>Seniori!QF61</f>
        <v>0</v>
      </c>
      <c r="QG84" s="97">
        <f>Seniori!QG61</f>
        <v>0</v>
      </c>
      <c r="QH84" s="97">
        <f>Seniori!QH61</f>
        <v>0</v>
      </c>
      <c r="QI84" s="97">
        <f>Seniori!QI61</f>
        <v>0</v>
      </c>
      <c r="QJ84" s="97">
        <f>Seniori!QJ61</f>
        <v>0</v>
      </c>
      <c r="QK84" s="97">
        <f>Seniori!QK61</f>
        <v>0</v>
      </c>
      <c r="QL84" s="97">
        <f>Seniori!QL61</f>
        <v>0</v>
      </c>
      <c r="QM84" s="97">
        <f>Seniori!QM61</f>
        <v>0</v>
      </c>
      <c r="QN84" s="97">
        <f>Seniori!QN61</f>
        <v>0</v>
      </c>
      <c r="QO84" s="97">
        <f>Seniori!QO61</f>
        <v>0</v>
      </c>
      <c r="QP84" s="97">
        <f>Seniori!QP61</f>
        <v>0</v>
      </c>
      <c r="QQ84" s="97">
        <f>Seniori!QQ61</f>
        <v>0</v>
      </c>
      <c r="QR84" s="97">
        <f>Seniori!QR61</f>
        <v>0</v>
      </c>
      <c r="QS84" s="97">
        <f>Seniori!QS61</f>
        <v>0</v>
      </c>
      <c r="QT84" s="97">
        <f>Seniori!QT61</f>
        <v>0</v>
      </c>
      <c r="QU84" s="97">
        <f>Seniori!QU61</f>
        <v>0</v>
      </c>
      <c r="QV84" s="97">
        <f>Seniori!QV61</f>
        <v>0</v>
      </c>
      <c r="QW84" s="97">
        <f>Seniori!QW61</f>
        <v>0</v>
      </c>
      <c r="QX84" s="97">
        <f>Seniori!QX61</f>
        <v>0</v>
      </c>
      <c r="QY84" s="97">
        <f>Seniori!QY61</f>
        <v>0</v>
      </c>
      <c r="QZ84" s="97">
        <f>Seniori!QZ61</f>
        <v>0</v>
      </c>
      <c r="RA84" s="97">
        <f>Seniori!RA61</f>
        <v>0</v>
      </c>
      <c r="RB84" s="97">
        <f>Seniori!RB61</f>
        <v>0</v>
      </c>
      <c r="RC84" s="97">
        <f>Seniori!RC61</f>
        <v>0</v>
      </c>
      <c r="RD84" s="97">
        <f>Seniori!RD61</f>
        <v>0</v>
      </c>
      <c r="RE84" s="97">
        <f>Seniori!RE61</f>
        <v>0</v>
      </c>
      <c r="RF84" s="97">
        <f>Seniori!RF61</f>
        <v>0</v>
      </c>
      <c r="RG84" s="97">
        <f>Seniori!RG61</f>
        <v>0</v>
      </c>
      <c r="RH84" s="97">
        <f>Seniori!RH61</f>
        <v>0</v>
      </c>
      <c r="RI84" s="97">
        <f>Seniori!RI61</f>
        <v>0</v>
      </c>
      <c r="RJ84" s="97">
        <f>Seniori!RJ61</f>
        <v>0</v>
      </c>
      <c r="RK84" s="97">
        <f>Seniori!RK61</f>
        <v>0</v>
      </c>
      <c r="RL84" s="97">
        <f>Seniori!RL61</f>
        <v>0</v>
      </c>
      <c r="RM84" s="97">
        <f>Seniori!RM61</f>
        <v>0</v>
      </c>
      <c r="RN84" s="97">
        <f>Seniori!RN61</f>
        <v>0</v>
      </c>
      <c r="RO84" s="97">
        <f>Seniori!RO61</f>
        <v>0</v>
      </c>
      <c r="RP84" s="97">
        <f>Seniori!RP61</f>
        <v>0</v>
      </c>
      <c r="RQ84" s="97">
        <f>Seniori!RQ61</f>
        <v>0</v>
      </c>
      <c r="RR84" s="97">
        <f>Seniori!RR61</f>
        <v>0</v>
      </c>
      <c r="RS84" s="97">
        <f>Seniori!RS61</f>
        <v>0</v>
      </c>
      <c r="RT84" s="97">
        <f>Seniori!RT61</f>
        <v>0</v>
      </c>
      <c r="RU84" s="97">
        <f>Seniori!RU61</f>
        <v>0</v>
      </c>
      <c r="RV84" s="97">
        <f>Seniori!RV61</f>
        <v>0</v>
      </c>
      <c r="RW84" s="97">
        <f>Seniori!RW61</f>
        <v>0</v>
      </c>
      <c r="RX84" s="97">
        <f>Seniori!RX61</f>
        <v>0</v>
      </c>
      <c r="RY84" s="97">
        <f>Seniori!RY61</f>
        <v>0</v>
      </c>
      <c r="RZ84" s="97">
        <f>Seniori!RZ61</f>
        <v>0</v>
      </c>
      <c r="SA84" s="97">
        <f>Seniori!SA61</f>
        <v>0</v>
      </c>
      <c r="SB84" s="97">
        <f>Seniori!SB61</f>
        <v>0</v>
      </c>
      <c r="SC84" s="97">
        <f>Seniori!SC61</f>
        <v>0</v>
      </c>
      <c r="SD84" s="97">
        <f>Seniori!SD61</f>
        <v>0</v>
      </c>
      <c r="SE84" s="97">
        <f>Seniori!SE61</f>
        <v>0</v>
      </c>
      <c r="SF84" s="97">
        <f>Seniori!SF61</f>
        <v>0</v>
      </c>
      <c r="SG84" s="97">
        <f>Seniori!SG61</f>
        <v>0</v>
      </c>
      <c r="SH84" s="97">
        <f>Seniori!SH61</f>
        <v>0</v>
      </c>
      <c r="SI84" s="97">
        <f>Seniori!SI61</f>
        <v>0</v>
      </c>
      <c r="SJ84" s="97">
        <f>Seniori!SJ61</f>
        <v>0</v>
      </c>
      <c r="SK84" s="97">
        <f>Seniori!SK61</f>
        <v>0</v>
      </c>
      <c r="SL84" s="97">
        <f>Seniori!SL61</f>
        <v>0</v>
      </c>
      <c r="SM84" s="97">
        <f>Seniori!SM61</f>
        <v>0</v>
      </c>
      <c r="SN84" s="97">
        <f>Seniori!SN61</f>
        <v>0</v>
      </c>
      <c r="SO84" s="97">
        <f>Seniori!SO61</f>
        <v>0</v>
      </c>
      <c r="SP84" s="97">
        <f>Seniori!SP61</f>
        <v>0</v>
      </c>
      <c r="SQ84" s="97">
        <f>Seniori!SQ61</f>
        <v>0</v>
      </c>
      <c r="SR84" s="97">
        <f>Seniori!SR61</f>
        <v>0</v>
      </c>
      <c r="SS84" s="97">
        <f>Seniori!SS61</f>
        <v>0</v>
      </c>
      <c r="ST84" s="97">
        <f>Seniori!ST61</f>
        <v>0</v>
      </c>
      <c r="SU84" s="97">
        <f>Seniori!SU61</f>
        <v>0</v>
      </c>
      <c r="SV84" s="97">
        <f>Seniori!SV61</f>
        <v>0</v>
      </c>
      <c r="SW84" s="97">
        <f>Seniori!SW61</f>
        <v>0</v>
      </c>
      <c r="SX84" s="97">
        <f>Seniori!SX61</f>
        <v>0</v>
      </c>
      <c r="SY84" s="97">
        <f>Seniori!SY61</f>
        <v>0</v>
      </c>
      <c r="SZ84" s="97">
        <f>Seniori!SZ61</f>
        <v>0</v>
      </c>
      <c r="TA84" s="97">
        <f>Seniori!TA61</f>
        <v>0</v>
      </c>
      <c r="TB84" s="97">
        <f>Seniori!TB61</f>
        <v>0</v>
      </c>
    </row>
    <row r="85" spans="1:522" s="1" customFormat="1" ht="18" customHeight="1" x14ac:dyDescent="0.2">
      <c r="A85" s="12">
        <v>60</v>
      </c>
      <c r="B85" s="11" t="s">
        <v>597</v>
      </c>
      <c r="C85" s="1">
        <v>13318</v>
      </c>
      <c r="E85" s="4" t="s">
        <v>596</v>
      </c>
      <c r="F85" s="1">
        <v>7127</v>
      </c>
      <c r="G85" s="9" t="s">
        <v>96</v>
      </c>
      <c r="H85" s="4" t="s">
        <v>49</v>
      </c>
      <c r="I85" s="1">
        <f>SUM(K85:TB85)</f>
        <v>11</v>
      </c>
      <c r="J85" s="12">
        <f>Tabuľka3[[#This Row],[Stĺpec9]]</f>
        <v>11</v>
      </c>
      <c r="K85" s="97">
        <f>Seniori!K62</f>
        <v>0</v>
      </c>
      <c r="L85" s="97">
        <f>Seniori!L62</f>
        <v>0</v>
      </c>
      <c r="M85" s="97">
        <f>Seniori!M62</f>
        <v>0</v>
      </c>
      <c r="N85" s="97">
        <f>Seniori!N62</f>
        <v>0</v>
      </c>
      <c r="O85" s="97">
        <f>Seniori!O62</f>
        <v>0</v>
      </c>
      <c r="P85" s="97">
        <f>Seniori!P62</f>
        <v>0</v>
      </c>
      <c r="Q85" s="97">
        <f>Seniori!Q62</f>
        <v>0</v>
      </c>
      <c r="R85" s="97">
        <f>Seniori!R62</f>
        <v>0</v>
      </c>
      <c r="S85" s="97">
        <f>Seniori!S62</f>
        <v>0</v>
      </c>
      <c r="T85" s="97">
        <f>Seniori!T62</f>
        <v>0</v>
      </c>
      <c r="U85" s="97">
        <f>Seniori!U62</f>
        <v>0</v>
      </c>
      <c r="V85" s="97">
        <f>Seniori!V62</f>
        <v>0</v>
      </c>
      <c r="W85" s="97">
        <f>Seniori!W62</f>
        <v>0</v>
      </c>
      <c r="X85" s="97">
        <f>Seniori!X62</f>
        <v>0</v>
      </c>
      <c r="Y85" s="97">
        <f>Seniori!Y62</f>
        <v>0</v>
      </c>
      <c r="Z85" s="97">
        <f>Seniori!Z62</f>
        <v>0</v>
      </c>
      <c r="AA85" s="97">
        <f>Seniori!AA62</f>
        <v>0</v>
      </c>
      <c r="AB85" s="97">
        <f>Seniori!AB62</f>
        <v>0</v>
      </c>
      <c r="AC85" s="97">
        <f>Seniori!AC62</f>
        <v>0</v>
      </c>
      <c r="AD85" s="97">
        <f>Seniori!AD62</f>
        <v>0</v>
      </c>
      <c r="AE85" s="97">
        <f>Seniori!AE62</f>
        <v>0</v>
      </c>
      <c r="AF85" s="97">
        <f>Seniori!AF62</f>
        <v>0</v>
      </c>
      <c r="AG85" s="97">
        <f>Seniori!AG62</f>
        <v>0</v>
      </c>
      <c r="AH85" s="97">
        <f>Seniori!AH62</f>
        <v>0</v>
      </c>
      <c r="AI85" s="97">
        <f>Seniori!AI62</f>
        <v>0</v>
      </c>
      <c r="AJ85" s="97">
        <f>Seniori!AJ62</f>
        <v>0</v>
      </c>
      <c r="AK85" s="97">
        <f>Seniori!AK62</f>
        <v>0</v>
      </c>
      <c r="AL85" s="97">
        <f>Seniori!AL62</f>
        <v>0</v>
      </c>
      <c r="AM85" s="97">
        <f>Seniori!AM62</f>
        <v>0</v>
      </c>
      <c r="AN85" s="97">
        <f>Seniori!AN62</f>
        <v>0</v>
      </c>
      <c r="AO85" s="97">
        <f>Seniori!AO62</f>
        <v>0</v>
      </c>
      <c r="AP85" s="97">
        <f>Seniori!AP62</f>
        <v>0</v>
      </c>
      <c r="AQ85" s="97">
        <f>Seniori!AQ62</f>
        <v>0</v>
      </c>
      <c r="AR85" s="97">
        <f>Seniori!AR62</f>
        <v>0</v>
      </c>
      <c r="AS85" s="97">
        <f>Seniori!AS62</f>
        <v>0</v>
      </c>
      <c r="AT85" s="97">
        <f>Seniori!AT62</f>
        <v>0</v>
      </c>
      <c r="AU85" s="97">
        <f>Seniori!AU62</f>
        <v>0</v>
      </c>
      <c r="AV85" s="97">
        <f>Seniori!AV62</f>
        <v>0</v>
      </c>
      <c r="AW85" s="97">
        <f>Seniori!AW62</f>
        <v>0</v>
      </c>
      <c r="AX85" s="97">
        <f>Seniori!AX62</f>
        <v>0</v>
      </c>
      <c r="AY85" s="97">
        <f>Seniori!AY62</f>
        <v>0</v>
      </c>
      <c r="AZ85" s="97">
        <f>Seniori!AZ62</f>
        <v>0</v>
      </c>
      <c r="BA85" s="97">
        <f>Seniori!BA62</f>
        <v>0</v>
      </c>
      <c r="BB85" s="97">
        <f>Seniori!BB62</f>
        <v>0</v>
      </c>
      <c r="BC85" s="97">
        <f>Seniori!BC62</f>
        <v>0</v>
      </c>
      <c r="BD85" s="97">
        <f>Seniori!BD62</f>
        <v>0</v>
      </c>
      <c r="BE85" s="97">
        <f>Seniori!BE62</f>
        <v>0</v>
      </c>
      <c r="BF85" s="97">
        <f>Seniori!BF62</f>
        <v>0</v>
      </c>
      <c r="BG85" s="97">
        <f>Seniori!BG62</f>
        <v>0</v>
      </c>
      <c r="BH85" s="97">
        <f>Seniori!BH62</f>
        <v>0</v>
      </c>
      <c r="BI85" s="97">
        <f>Seniori!BI62</f>
        <v>0</v>
      </c>
      <c r="BJ85" s="97">
        <f>Seniori!BJ62</f>
        <v>0</v>
      </c>
      <c r="BK85" s="97">
        <f>Seniori!BK62</f>
        <v>0</v>
      </c>
      <c r="BL85" s="97">
        <f>Seniori!BL62</f>
        <v>0</v>
      </c>
      <c r="BM85" s="97">
        <f>Seniori!BM62</f>
        <v>0</v>
      </c>
      <c r="BN85" s="97">
        <f>Seniori!BN62</f>
        <v>0</v>
      </c>
      <c r="BO85" s="97">
        <f>Seniori!BO62</f>
        <v>0</v>
      </c>
      <c r="BP85" s="97">
        <f>Seniori!BP62</f>
        <v>0</v>
      </c>
      <c r="BQ85" s="97">
        <f>Seniori!BQ62</f>
        <v>0</v>
      </c>
      <c r="BR85" s="97">
        <f>Seniori!BR62</f>
        <v>0</v>
      </c>
      <c r="BS85" s="97">
        <f>Seniori!BS62</f>
        <v>0</v>
      </c>
      <c r="BT85" s="97">
        <f>Seniori!BT62</f>
        <v>0</v>
      </c>
      <c r="BU85" s="97">
        <f>Seniori!BU62</f>
        <v>0</v>
      </c>
      <c r="BV85" s="97">
        <f>Seniori!BV62</f>
        <v>0</v>
      </c>
      <c r="BW85" s="97">
        <f>Seniori!BW62</f>
        <v>0</v>
      </c>
      <c r="BX85" s="97">
        <f>Seniori!BX62</f>
        <v>0</v>
      </c>
      <c r="BY85" s="97">
        <f>Seniori!BY62</f>
        <v>0</v>
      </c>
      <c r="BZ85" s="97">
        <f>Seniori!BZ62</f>
        <v>0</v>
      </c>
      <c r="CA85" s="97">
        <f>Seniori!CA62</f>
        <v>0</v>
      </c>
      <c r="CB85" s="97">
        <f>Seniori!CB62</f>
        <v>0</v>
      </c>
      <c r="CC85" s="97">
        <f>Seniori!CC62</f>
        <v>0</v>
      </c>
      <c r="CD85" s="97">
        <f>Seniori!CD62</f>
        <v>0</v>
      </c>
      <c r="CE85" s="97">
        <f>Seniori!CE62</f>
        <v>0</v>
      </c>
      <c r="CF85" s="97">
        <f>Seniori!CF62</f>
        <v>0</v>
      </c>
      <c r="CG85" s="97">
        <f>Seniori!CG62</f>
        <v>0</v>
      </c>
      <c r="CH85" s="97">
        <f>Seniori!CH62</f>
        <v>0</v>
      </c>
      <c r="CI85" s="97">
        <f>Seniori!CI62</f>
        <v>0</v>
      </c>
      <c r="CJ85" s="97">
        <f>Seniori!CJ62</f>
        <v>0</v>
      </c>
      <c r="CK85" s="97">
        <f>Seniori!CK62</f>
        <v>0</v>
      </c>
      <c r="CL85" s="97">
        <f>Seniori!CL62</f>
        <v>0</v>
      </c>
      <c r="CM85" s="97">
        <f>Seniori!CM62</f>
        <v>0</v>
      </c>
      <c r="CN85" s="97">
        <f>Seniori!CN62</f>
        <v>0</v>
      </c>
      <c r="CO85" s="97">
        <f>Seniori!CO62</f>
        <v>0</v>
      </c>
      <c r="CP85" s="97">
        <f>Seniori!CP62</f>
        <v>0</v>
      </c>
      <c r="CQ85" s="97">
        <f>Seniori!CQ62</f>
        <v>0</v>
      </c>
      <c r="CR85" s="97">
        <f>Seniori!CR62</f>
        <v>0</v>
      </c>
      <c r="CS85" s="97">
        <f>Seniori!CS62</f>
        <v>0</v>
      </c>
      <c r="CT85" s="97">
        <f>Seniori!CT62</f>
        <v>2</v>
      </c>
      <c r="CU85" s="97">
        <f>Seniori!CU62</f>
        <v>0</v>
      </c>
      <c r="CV85" s="97">
        <f>Seniori!CV62</f>
        <v>1</v>
      </c>
      <c r="CW85" s="97">
        <f>Seniori!CW62</f>
        <v>0</v>
      </c>
      <c r="CX85" s="97">
        <f>Seniori!CX62</f>
        <v>0</v>
      </c>
      <c r="CY85" s="97">
        <f>Seniori!CY62</f>
        <v>0</v>
      </c>
      <c r="CZ85" s="97">
        <f>Seniori!CZ62</f>
        <v>0</v>
      </c>
      <c r="DA85" s="97">
        <f>Seniori!DA62</f>
        <v>0</v>
      </c>
      <c r="DB85" s="97">
        <f>Seniori!DB62</f>
        <v>0</v>
      </c>
      <c r="DC85" s="97">
        <f>Seniori!DC62</f>
        <v>0</v>
      </c>
      <c r="DD85" s="97">
        <f>Seniori!DD62</f>
        <v>0</v>
      </c>
      <c r="DE85" s="97">
        <f>Seniori!DE62</f>
        <v>0</v>
      </c>
      <c r="DF85" s="97">
        <f>Seniori!DF62</f>
        <v>0</v>
      </c>
      <c r="DG85" s="97">
        <f>Seniori!DG62</f>
        <v>0</v>
      </c>
      <c r="DH85" s="97">
        <f>Seniori!DH62</f>
        <v>0</v>
      </c>
      <c r="DI85" s="97">
        <f>Seniori!DI62</f>
        <v>0</v>
      </c>
      <c r="DJ85" s="97">
        <f>Seniori!DJ62</f>
        <v>0</v>
      </c>
      <c r="DK85" s="97">
        <f>Seniori!DK62</f>
        <v>0</v>
      </c>
      <c r="DL85" s="97">
        <f>Seniori!DL62</f>
        <v>0</v>
      </c>
      <c r="DM85" s="97">
        <f>Seniori!DM62</f>
        <v>0</v>
      </c>
      <c r="DN85" s="97">
        <f>Seniori!DN62</f>
        <v>0</v>
      </c>
      <c r="DO85" s="97">
        <f>Seniori!DO62</f>
        <v>0</v>
      </c>
      <c r="DP85" s="97">
        <f>Seniori!DP62</f>
        <v>0</v>
      </c>
      <c r="DQ85" s="97">
        <f>Seniori!DQ62</f>
        <v>0</v>
      </c>
      <c r="DR85" s="97">
        <f>Seniori!DR62</f>
        <v>0</v>
      </c>
      <c r="DS85" s="97">
        <f>Seniori!DS62</f>
        <v>0</v>
      </c>
      <c r="DT85" s="97">
        <f>Seniori!DT62</f>
        <v>0</v>
      </c>
      <c r="DU85" s="97">
        <f>Seniori!DU62</f>
        <v>0</v>
      </c>
      <c r="DV85" s="97">
        <f>Seniori!DV62</f>
        <v>0</v>
      </c>
      <c r="DW85" s="97">
        <f>Seniori!DW62</f>
        <v>0</v>
      </c>
      <c r="DX85" s="97">
        <f>Seniori!DX62</f>
        <v>0</v>
      </c>
      <c r="DY85" s="97">
        <f>Seniori!DY62</f>
        <v>0</v>
      </c>
      <c r="DZ85" s="97">
        <f>Seniori!DZ62</f>
        <v>0</v>
      </c>
      <c r="EA85" s="97">
        <f>Seniori!EA62</f>
        <v>0</v>
      </c>
      <c r="EB85" s="97">
        <f>Seniori!EB62</f>
        <v>0</v>
      </c>
      <c r="EC85" s="97">
        <f>Seniori!EC62</f>
        <v>0</v>
      </c>
      <c r="ED85" s="97">
        <f>Seniori!ED62</f>
        <v>0</v>
      </c>
      <c r="EE85" s="97">
        <f>Seniori!EE62</f>
        <v>0</v>
      </c>
      <c r="EF85" s="97">
        <f>Seniori!EF62</f>
        <v>0</v>
      </c>
      <c r="EG85" s="97">
        <f>Seniori!EG62</f>
        <v>0</v>
      </c>
      <c r="EH85" s="97">
        <f>Seniori!EH62</f>
        <v>0</v>
      </c>
      <c r="EI85" s="97">
        <f>Seniori!EI62</f>
        <v>0</v>
      </c>
      <c r="EJ85" s="97">
        <f>Seniori!EJ62</f>
        <v>0</v>
      </c>
      <c r="EK85" s="97">
        <f>Seniori!EK62</f>
        <v>0</v>
      </c>
      <c r="EL85" s="97">
        <f>Seniori!EL62</f>
        <v>0</v>
      </c>
      <c r="EM85" s="97">
        <f>Seniori!EM62</f>
        <v>0</v>
      </c>
      <c r="EN85" s="97">
        <f>Seniori!EN62</f>
        <v>0</v>
      </c>
      <c r="EO85" s="97">
        <f>Seniori!EO62</f>
        <v>0</v>
      </c>
      <c r="EP85" s="97">
        <f>Seniori!EP62</f>
        <v>0</v>
      </c>
      <c r="EQ85" s="97">
        <f>Seniori!EQ62</f>
        <v>0</v>
      </c>
      <c r="ER85" s="97">
        <f>Seniori!ER62</f>
        <v>0</v>
      </c>
      <c r="ES85" s="97">
        <f>Seniori!ES62</f>
        <v>0</v>
      </c>
      <c r="ET85" s="97">
        <f>Seniori!ET62</f>
        <v>0</v>
      </c>
      <c r="EU85" s="97">
        <f>Seniori!EU62</f>
        <v>0</v>
      </c>
      <c r="EV85" s="97">
        <f>Seniori!EV62</f>
        <v>0</v>
      </c>
      <c r="EW85" s="97">
        <f>Seniori!EW62</f>
        <v>0</v>
      </c>
      <c r="EX85" s="97">
        <f>Seniori!EX62</f>
        <v>0</v>
      </c>
      <c r="EY85" s="97">
        <f>Seniori!EY62</f>
        <v>0</v>
      </c>
      <c r="EZ85" s="97">
        <f>Seniori!EZ62</f>
        <v>6</v>
      </c>
      <c r="FA85" s="97">
        <f>Seniori!FA62</f>
        <v>2</v>
      </c>
      <c r="FB85" s="97">
        <f>Seniori!FB62</f>
        <v>0</v>
      </c>
      <c r="FC85" s="97">
        <f>Seniori!FC62</f>
        <v>0</v>
      </c>
      <c r="FD85" s="97">
        <f>Seniori!FD62</f>
        <v>0</v>
      </c>
      <c r="FE85" s="97">
        <f>Seniori!FE62</f>
        <v>0</v>
      </c>
      <c r="FF85" s="97">
        <f>Seniori!FF62</f>
        <v>0</v>
      </c>
      <c r="FG85" s="97">
        <f>Seniori!FG62</f>
        <v>0</v>
      </c>
      <c r="FH85" s="97">
        <f>Seniori!FH62</f>
        <v>0</v>
      </c>
      <c r="FI85" s="97">
        <f>Seniori!FI62</f>
        <v>0</v>
      </c>
      <c r="FJ85" s="97">
        <f>Seniori!FJ62</f>
        <v>0</v>
      </c>
      <c r="FK85" s="97">
        <f>Seniori!FK62</f>
        <v>0</v>
      </c>
      <c r="FL85" s="97">
        <f>Seniori!FL62</f>
        <v>0</v>
      </c>
      <c r="FM85" s="97">
        <f>Seniori!FM62</f>
        <v>0</v>
      </c>
      <c r="FN85" s="97">
        <f>Seniori!FN62</f>
        <v>0</v>
      </c>
      <c r="FO85" s="97">
        <f>Seniori!FO62</f>
        <v>0</v>
      </c>
      <c r="FP85" s="97">
        <f>Seniori!FP62</f>
        <v>0</v>
      </c>
      <c r="FQ85" s="97">
        <f>Seniori!FQ62</f>
        <v>0</v>
      </c>
      <c r="FR85" s="97">
        <f>Seniori!FR62</f>
        <v>0</v>
      </c>
      <c r="FS85" s="97">
        <f>Seniori!FS62</f>
        <v>0</v>
      </c>
      <c r="FT85" s="97">
        <f>Seniori!FT62</f>
        <v>0</v>
      </c>
      <c r="FU85" s="97">
        <f>Seniori!FU62</f>
        <v>0</v>
      </c>
      <c r="FV85" s="97">
        <f>Seniori!FV62</f>
        <v>0</v>
      </c>
      <c r="FW85" s="97">
        <f>Seniori!FW62</f>
        <v>0</v>
      </c>
      <c r="FX85" s="97">
        <f>Seniori!FX62</f>
        <v>0</v>
      </c>
      <c r="FY85" s="97">
        <f>Seniori!FY62</f>
        <v>0</v>
      </c>
      <c r="FZ85" s="97">
        <f>Seniori!FZ62</f>
        <v>0</v>
      </c>
      <c r="GA85" s="97">
        <f>Seniori!GA62</f>
        <v>0</v>
      </c>
      <c r="GB85" s="97">
        <f>Seniori!GB62</f>
        <v>0</v>
      </c>
      <c r="GC85" s="97">
        <f>Seniori!GC62</f>
        <v>0</v>
      </c>
      <c r="GD85" s="97">
        <f>Seniori!GD62</f>
        <v>0</v>
      </c>
      <c r="GE85" s="97">
        <f>Seniori!GE62</f>
        <v>0</v>
      </c>
      <c r="GF85" s="97">
        <f>Seniori!GF62</f>
        <v>0</v>
      </c>
      <c r="GG85" s="97">
        <f>Seniori!GG62</f>
        <v>0</v>
      </c>
      <c r="GH85" s="97">
        <f>Seniori!GH62</f>
        <v>0</v>
      </c>
      <c r="GI85" s="97">
        <f>Seniori!GI62</f>
        <v>0</v>
      </c>
      <c r="GJ85" s="97">
        <f>Seniori!GJ62</f>
        <v>0</v>
      </c>
      <c r="GK85" s="97">
        <f>Seniori!GK62</f>
        <v>0</v>
      </c>
      <c r="GL85" s="97">
        <f>Seniori!GL62</f>
        <v>0</v>
      </c>
      <c r="GM85" s="97">
        <f>Seniori!GM62</f>
        <v>0</v>
      </c>
      <c r="GN85" s="97">
        <f>Seniori!GN62</f>
        <v>0</v>
      </c>
      <c r="GO85" s="97">
        <f>Seniori!GO62</f>
        <v>0</v>
      </c>
      <c r="GP85" s="97">
        <f>Seniori!GP62</f>
        <v>0</v>
      </c>
      <c r="GQ85" s="97">
        <f>Seniori!GQ62</f>
        <v>0</v>
      </c>
      <c r="GR85" s="97">
        <f>Seniori!GR62</f>
        <v>0</v>
      </c>
      <c r="GS85" s="97">
        <f>Seniori!GS62</f>
        <v>0</v>
      </c>
      <c r="GT85" s="97">
        <f>Seniori!GT62</f>
        <v>0</v>
      </c>
      <c r="GU85" s="97">
        <f>Seniori!GU62</f>
        <v>0</v>
      </c>
      <c r="GV85" s="97">
        <f>Seniori!GV62</f>
        <v>0</v>
      </c>
      <c r="GW85" s="97">
        <f>Seniori!GW62</f>
        <v>0</v>
      </c>
      <c r="GX85" s="97">
        <f>Seniori!GX62</f>
        <v>0</v>
      </c>
      <c r="GY85" s="97">
        <f>Seniori!GY62</f>
        <v>0</v>
      </c>
      <c r="GZ85" s="97">
        <f>Seniori!GZ62</f>
        <v>0</v>
      </c>
      <c r="HA85" s="97">
        <f>Seniori!HA62</f>
        <v>0</v>
      </c>
      <c r="HB85" s="97">
        <f>Seniori!HB62</f>
        <v>0</v>
      </c>
      <c r="HC85" s="97">
        <f>Seniori!HC62</f>
        <v>0</v>
      </c>
      <c r="HD85" s="97">
        <f>Seniori!HD62</f>
        <v>0</v>
      </c>
      <c r="HE85" s="97">
        <f>Seniori!HE62</f>
        <v>0</v>
      </c>
      <c r="HF85" s="97">
        <f>Seniori!HF62</f>
        <v>0</v>
      </c>
      <c r="HG85" s="97">
        <f>Seniori!HG62</f>
        <v>0</v>
      </c>
      <c r="HH85" s="97">
        <f>Seniori!HH62</f>
        <v>0</v>
      </c>
      <c r="HI85" s="97">
        <f>Seniori!HI62</f>
        <v>0</v>
      </c>
      <c r="HJ85" s="97">
        <f>Seniori!HJ62</f>
        <v>0</v>
      </c>
      <c r="HK85" s="97">
        <f>Seniori!HK62</f>
        <v>0</v>
      </c>
      <c r="HL85" s="97">
        <f>Seniori!HL62</f>
        <v>0</v>
      </c>
      <c r="HM85" s="97">
        <f>Seniori!HM62</f>
        <v>0</v>
      </c>
      <c r="HN85" s="97">
        <f>Seniori!HN62</f>
        <v>0</v>
      </c>
      <c r="HO85" s="97">
        <f>Seniori!HO62</f>
        <v>0</v>
      </c>
      <c r="HP85" s="97">
        <f>Seniori!HP62</f>
        <v>0</v>
      </c>
      <c r="HQ85" s="97">
        <f>Seniori!HQ62</f>
        <v>0</v>
      </c>
      <c r="HR85" s="97">
        <f>Seniori!HR62</f>
        <v>0</v>
      </c>
      <c r="HS85" s="97">
        <f>Seniori!HS62</f>
        <v>0</v>
      </c>
      <c r="HT85" s="97">
        <f>Seniori!HT62</f>
        <v>0</v>
      </c>
      <c r="HU85" s="97">
        <f>Seniori!HU62</f>
        <v>0</v>
      </c>
      <c r="HV85" s="97">
        <f>Seniori!HV62</f>
        <v>0</v>
      </c>
      <c r="HW85" s="97">
        <f>Seniori!HW62</f>
        <v>0</v>
      </c>
      <c r="HX85" s="97">
        <f>Seniori!HX62</f>
        <v>0</v>
      </c>
      <c r="HY85" s="97">
        <f>Seniori!HY62</f>
        <v>0</v>
      </c>
      <c r="HZ85" s="97">
        <f>Seniori!HZ62</f>
        <v>0</v>
      </c>
      <c r="IA85" s="97">
        <f>Seniori!IA62</f>
        <v>0</v>
      </c>
      <c r="IB85" s="97">
        <f>Seniori!IB62</f>
        <v>0</v>
      </c>
      <c r="IC85" s="97">
        <f>Seniori!IC62</f>
        <v>0</v>
      </c>
      <c r="ID85" s="97">
        <f>Seniori!ID62</f>
        <v>0</v>
      </c>
      <c r="IE85" s="97">
        <f>Seniori!IE62</f>
        <v>0</v>
      </c>
      <c r="IF85" s="97">
        <f>Seniori!IF62</f>
        <v>0</v>
      </c>
      <c r="IG85" s="97">
        <f>Seniori!IG62</f>
        <v>0</v>
      </c>
      <c r="IH85" s="97">
        <f>Seniori!IH62</f>
        <v>0</v>
      </c>
      <c r="II85" s="97">
        <f>Seniori!II62</f>
        <v>0</v>
      </c>
      <c r="IJ85" s="97">
        <f>Seniori!IJ62</f>
        <v>0</v>
      </c>
      <c r="IK85" s="97">
        <f>Seniori!IK62</f>
        <v>0</v>
      </c>
      <c r="IL85" s="97">
        <f>Seniori!IL62</f>
        <v>0</v>
      </c>
      <c r="IM85" s="97">
        <f>Seniori!IM62</f>
        <v>0</v>
      </c>
      <c r="IN85" s="97">
        <f>Seniori!IN62</f>
        <v>0</v>
      </c>
      <c r="IO85" s="97">
        <f>Seniori!IO62</f>
        <v>0</v>
      </c>
      <c r="IP85" s="97">
        <f>Seniori!IP62</f>
        <v>0</v>
      </c>
      <c r="IQ85" s="97">
        <f>Seniori!IQ62</f>
        <v>0</v>
      </c>
      <c r="IR85" s="97">
        <f>Seniori!IR62</f>
        <v>0</v>
      </c>
      <c r="IS85" s="97">
        <f>Seniori!IS62</f>
        <v>0</v>
      </c>
      <c r="IT85" s="97">
        <f>Seniori!IT62</f>
        <v>0</v>
      </c>
      <c r="IU85" s="97">
        <f>Seniori!IU62</f>
        <v>0</v>
      </c>
      <c r="IV85" s="97">
        <f>Seniori!IV62</f>
        <v>0</v>
      </c>
      <c r="IW85" s="97">
        <f>Seniori!IW62</f>
        <v>0</v>
      </c>
      <c r="IX85" s="97">
        <f>Seniori!IX62</f>
        <v>0</v>
      </c>
      <c r="IY85" s="97">
        <f>Seniori!IY62</f>
        <v>0</v>
      </c>
      <c r="IZ85" s="97">
        <f>Seniori!IZ62</f>
        <v>0</v>
      </c>
      <c r="JA85" s="97">
        <f>Seniori!JA62</f>
        <v>0</v>
      </c>
      <c r="JB85" s="97">
        <f>Seniori!JB62</f>
        <v>0</v>
      </c>
      <c r="JC85" s="97">
        <f>Seniori!JC62</f>
        <v>0</v>
      </c>
      <c r="JD85" s="97">
        <f>Seniori!JD62</f>
        <v>0</v>
      </c>
      <c r="JE85" s="97">
        <f>Seniori!JE62</f>
        <v>0</v>
      </c>
      <c r="JF85" s="97">
        <f>Seniori!JF62</f>
        <v>0</v>
      </c>
      <c r="JG85" s="97">
        <f>Seniori!JG62</f>
        <v>0</v>
      </c>
      <c r="JH85" s="97">
        <f>Seniori!JH62</f>
        <v>0</v>
      </c>
      <c r="JI85" s="97">
        <f>Seniori!JI62</f>
        <v>0</v>
      </c>
      <c r="JJ85" s="97">
        <f>Seniori!JJ62</f>
        <v>0</v>
      </c>
      <c r="JK85" s="97">
        <f>Seniori!JK62</f>
        <v>0</v>
      </c>
      <c r="JL85" s="97">
        <f>Seniori!JL62</f>
        <v>0</v>
      </c>
      <c r="JM85" s="97">
        <f>Seniori!JM62</f>
        <v>0</v>
      </c>
      <c r="JN85" s="97">
        <f>Seniori!JN62</f>
        <v>0</v>
      </c>
      <c r="JO85" s="97">
        <f>Seniori!JO62</f>
        <v>0</v>
      </c>
      <c r="JP85" s="97">
        <f>Seniori!JP62</f>
        <v>0</v>
      </c>
      <c r="JQ85" s="97">
        <f>Seniori!JQ62</f>
        <v>0</v>
      </c>
      <c r="JR85" s="97">
        <f>Seniori!JR62</f>
        <v>0</v>
      </c>
      <c r="JS85" s="97">
        <f>Seniori!JS62</f>
        <v>0</v>
      </c>
      <c r="JT85" s="97">
        <f>Seniori!JT62</f>
        <v>0</v>
      </c>
      <c r="JU85" s="97">
        <f>Seniori!JU62</f>
        <v>0</v>
      </c>
      <c r="JV85" s="97">
        <f>Seniori!JV62</f>
        <v>0</v>
      </c>
      <c r="JW85" s="97">
        <f>Seniori!JW62</f>
        <v>0</v>
      </c>
      <c r="JX85" s="97">
        <f>Seniori!JX62</f>
        <v>0</v>
      </c>
      <c r="JY85" s="97">
        <f>Seniori!JY62</f>
        <v>0</v>
      </c>
      <c r="JZ85" s="97">
        <f>Seniori!JZ62</f>
        <v>0</v>
      </c>
      <c r="KA85" s="97">
        <f>Seniori!KA62</f>
        <v>0</v>
      </c>
      <c r="KB85" s="97">
        <f>Seniori!KB62</f>
        <v>0</v>
      </c>
      <c r="KC85" s="97">
        <f>Seniori!KC62</f>
        <v>0</v>
      </c>
      <c r="KD85" s="97">
        <f>Seniori!KD62</f>
        <v>0</v>
      </c>
      <c r="KE85" s="97">
        <f>Seniori!KE62</f>
        <v>0</v>
      </c>
      <c r="KF85" s="97">
        <f>Seniori!KF62</f>
        <v>0</v>
      </c>
      <c r="KG85" s="97">
        <f>Seniori!KG62</f>
        <v>0</v>
      </c>
      <c r="KH85" s="97">
        <f>Seniori!KH62</f>
        <v>0</v>
      </c>
      <c r="KI85" s="97">
        <f>Seniori!KI62</f>
        <v>0</v>
      </c>
      <c r="KJ85" s="97">
        <f>Seniori!KJ62</f>
        <v>0</v>
      </c>
      <c r="KK85" s="97">
        <f>Seniori!KK62</f>
        <v>0</v>
      </c>
      <c r="KL85" s="97">
        <f>Seniori!KL62</f>
        <v>0</v>
      </c>
      <c r="KM85" s="97">
        <f>Seniori!KM62</f>
        <v>0</v>
      </c>
      <c r="KN85" s="97">
        <f>Seniori!KN62</f>
        <v>0</v>
      </c>
      <c r="KO85" s="97">
        <f>Seniori!KO62</f>
        <v>0</v>
      </c>
      <c r="KP85" s="97">
        <f>Seniori!KP62</f>
        <v>0</v>
      </c>
      <c r="KQ85" s="97">
        <f>Seniori!KQ62</f>
        <v>0</v>
      </c>
      <c r="KR85" s="97">
        <f>Seniori!KR62</f>
        <v>0</v>
      </c>
      <c r="KS85" s="97">
        <f>Seniori!KS62</f>
        <v>0</v>
      </c>
      <c r="KT85" s="97">
        <f>Seniori!KT62</f>
        <v>0</v>
      </c>
      <c r="KU85" s="97">
        <f>Seniori!KU62</f>
        <v>0</v>
      </c>
      <c r="KV85" s="97">
        <f>Seniori!KV62</f>
        <v>0</v>
      </c>
      <c r="KW85" s="97">
        <f>Seniori!KW62</f>
        <v>0</v>
      </c>
      <c r="KX85" s="97">
        <f>Seniori!KX62</f>
        <v>0</v>
      </c>
      <c r="KY85" s="97">
        <f>Seniori!KY62</f>
        <v>0</v>
      </c>
      <c r="KZ85" s="97">
        <f>Seniori!KZ62</f>
        <v>0</v>
      </c>
      <c r="LA85" s="97">
        <f>Seniori!LA62</f>
        <v>0</v>
      </c>
      <c r="LB85" s="97">
        <f>Seniori!LB62</f>
        <v>0</v>
      </c>
      <c r="LC85" s="97">
        <f>Seniori!LC62</f>
        <v>0</v>
      </c>
      <c r="LD85" s="97">
        <f>Seniori!LD62</f>
        <v>0</v>
      </c>
      <c r="LE85" s="97">
        <f>Seniori!LE62</f>
        <v>0</v>
      </c>
      <c r="LF85" s="97">
        <f>Seniori!LF62</f>
        <v>0</v>
      </c>
      <c r="LG85" s="97">
        <f>Seniori!LG62</f>
        <v>0</v>
      </c>
      <c r="LH85" s="97">
        <f>Seniori!LH62</f>
        <v>0</v>
      </c>
      <c r="LI85" s="97">
        <f>Seniori!LI62</f>
        <v>0</v>
      </c>
      <c r="LJ85" s="97">
        <f>Seniori!LJ62</f>
        <v>0</v>
      </c>
      <c r="LK85" s="97">
        <f>Seniori!LK62</f>
        <v>0</v>
      </c>
      <c r="LL85" s="97">
        <f>Seniori!LL62</f>
        <v>0</v>
      </c>
      <c r="LM85" s="97">
        <f>Seniori!LM62</f>
        <v>0</v>
      </c>
      <c r="LN85" s="97">
        <f>Seniori!LN62</f>
        <v>0</v>
      </c>
      <c r="LO85" s="97">
        <f>Seniori!LO62</f>
        <v>0</v>
      </c>
      <c r="LP85" s="97">
        <f>Seniori!LP62</f>
        <v>0</v>
      </c>
      <c r="LQ85" s="97">
        <f>Seniori!LQ62</f>
        <v>0</v>
      </c>
      <c r="LR85" s="97">
        <f>Seniori!LR62</f>
        <v>0</v>
      </c>
      <c r="LS85" s="97">
        <f>Seniori!LS62</f>
        <v>0</v>
      </c>
      <c r="LT85" s="97">
        <f>Seniori!LT62</f>
        <v>0</v>
      </c>
      <c r="LU85" s="97">
        <f>Seniori!LU62</f>
        <v>0</v>
      </c>
      <c r="LV85" s="97">
        <f>Seniori!LV62</f>
        <v>0</v>
      </c>
      <c r="LW85" s="97">
        <f>Seniori!LW62</f>
        <v>0</v>
      </c>
      <c r="LX85" s="97">
        <f>Seniori!LX62</f>
        <v>0</v>
      </c>
      <c r="LY85" s="97">
        <f>Seniori!LY62</f>
        <v>0</v>
      </c>
      <c r="LZ85" s="97">
        <f>Seniori!LZ62</f>
        <v>0</v>
      </c>
      <c r="MA85" s="97">
        <f>Seniori!MA62</f>
        <v>0</v>
      </c>
      <c r="MB85" s="97">
        <f>Seniori!MB62</f>
        <v>0</v>
      </c>
      <c r="MC85" s="97">
        <f>Seniori!MC62</f>
        <v>0</v>
      </c>
      <c r="MD85" s="97">
        <f>Seniori!MD62</f>
        <v>0</v>
      </c>
      <c r="ME85" s="97">
        <f>Seniori!ME62</f>
        <v>0</v>
      </c>
      <c r="MF85" s="97">
        <f>Seniori!MF62</f>
        <v>0</v>
      </c>
      <c r="MG85" s="97">
        <f>Seniori!MG62</f>
        <v>0</v>
      </c>
      <c r="MH85" s="97">
        <f>Seniori!MH62</f>
        <v>0</v>
      </c>
      <c r="MI85" s="97">
        <f>Seniori!MI62</f>
        <v>0</v>
      </c>
      <c r="MJ85" s="97">
        <f>Seniori!MJ62</f>
        <v>0</v>
      </c>
      <c r="MK85" s="97">
        <f>Seniori!MK62</f>
        <v>0</v>
      </c>
      <c r="ML85" s="97">
        <f>Seniori!ML62</f>
        <v>0</v>
      </c>
      <c r="MM85" s="97">
        <f>Seniori!MM62</f>
        <v>0</v>
      </c>
      <c r="MN85" s="97">
        <f>Seniori!MN62</f>
        <v>0</v>
      </c>
      <c r="MO85" s="97">
        <f>Seniori!MO62</f>
        <v>0</v>
      </c>
      <c r="MP85" s="97">
        <f>Seniori!MP62</f>
        <v>0</v>
      </c>
      <c r="MQ85" s="97">
        <f>Seniori!MQ62</f>
        <v>0</v>
      </c>
      <c r="MR85" s="97">
        <f>Seniori!MR62</f>
        <v>0</v>
      </c>
      <c r="MS85" s="97">
        <f>Seniori!MS62</f>
        <v>0</v>
      </c>
      <c r="MT85" s="97">
        <f>Seniori!MT62</f>
        <v>0</v>
      </c>
      <c r="MU85" s="97">
        <f>Seniori!MU62</f>
        <v>0</v>
      </c>
      <c r="MV85" s="97">
        <f>Seniori!MV62</f>
        <v>0</v>
      </c>
      <c r="MW85" s="97">
        <f>Seniori!MW62</f>
        <v>0</v>
      </c>
      <c r="MX85" s="97">
        <f>Seniori!MX62</f>
        <v>0</v>
      </c>
      <c r="MY85" s="97">
        <f>Seniori!MY62</f>
        <v>0</v>
      </c>
      <c r="MZ85" s="97">
        <f>Seniori!MZ62</f>
        <v>0</v>
      </c>
      <c r="NA85" s="97">
        <f>Seniori!NA62</f>
        <v>0</v>
      </c>
      <c r="NB85" s="97">
        <f>Seniori!NB62</f>
        <v>0</v>
      </c>
      <c r="NC85" s="97">
        <f>Seniori!NC62</f>
        <v>0</v>
      </c>
      <c r="ND85" s="97">
        <f>Seniori!ND62</f>
        <v>0</v>
      </c>
      <c r="NE85" s="97">
        <f>Seniori!NE62</f>
        <v>0</v>
      </c>
      <c r="NF85" s="97">
        <f>Seniori!NF62</f>
        <v>0</v>
      </c>
      <c r="NG85" s="97">
        <f>Seniori!NG62</f>
        <v>0</v>
      </c>
      <c r="NH85" s="97">
        <f>Seniori!NH62</f>
        <v>0</v>
      </c>
      <c r="NI85" s="97">
        <f>Seniori!NI62</f>
        <v>0</v>
      </c>
      <c r="NJ85" s="97">
        <f>Seniori!NJ62</f>
        <v>0</v>
      </c>
      <c r="NK85" s="97">
        <f>Seniori!NK62</f>
        <v>0</v>
      </c>
      <c r="NL85" s="97">
        <f>Seniori!NL62</f>
        <v>0</v>
      </c>
      <c r="NM85" s="97">
        <f>Seniori!NM62</f>
        <v>0</v>
      </c>
      <c r="NN85" s="97">
        <f>Seniori!NN62</f>
        <v>0</v>
      </c>
      <c r="NO85" s="97">
        <f>Seniori!NO62</f>
        <v>0</v>
      </c>
      <c r="NP85" s="97">
        <f>Seniori!NP62</f>
        <v>0</v>
      </c>
      <c r="NQ85" s="97">
        <f>Seniori!NQ62</f>
        <v>0</v>
      </c>
      <c r="NR85" s="97">
        <f>Seniori!NR62</f>
        <v>0</v>
      </c>
      <c r="NS85" s="97">
        <f>Seniori!NS62</f>
        <v>0</v>
      </c>
      <c r="NT85" s="97">
        <f>Seniori!NT62</f>
        <v>0</v>
      </c>
      <c r="NU85" s="97">
        <f>Seniori!NU62</f>
        <v>0</v>
      </c>
      <c r="NV85" s="97">
        <f>Seniori!NV62</f>
        <v>0</v>
      </c>
      <c r="NW85" s="97">
        <f>Seniori!NW62</f>
        <v>0</v>
      </c>
      <c r="NX85" s="97">
        <f>Seniori!NX62</f>
        <v>0</v>
      </c>
      <c r="NY85" s="97">
        <f>Seniori!NY62</f>
        <v>0</v>
      </c>
      <c r="NZ85" s="97">
        <f>Seniori!NZ62</f>
        <v>0</v>
      </c>
      <c r="OA85" s="97">
        <f>Seniori!OA62</f>
        <v>0</v>
      </c>
      <c r="OB85" s="97">
        <f>Seniori!OB62</f>
        <v>0</v>
      </c>
      <c r="OC85" s="97">
        <f>Seniori!OC62</f>
        <v>0</v>
      </c>
      <c r="OD85" s="97">
        <f>Seniori!OD62</f>
        <v>0</v>
      </c>
      <c r="OE85" s="97">
        <f>Seniori!OE62</f>
        <v>0</v>
      </c>
      <c r="OF85" s="97">
        <f>Seniori!OF62</f>
        <v>0</v>
      </c>
      <c r="OG85" s="97">
        <f>Seniori!OG62</f>
        <v>0</v>
      </c>
      <c r="OH85" s="97">
        <f>Seniori!OH62</f>
        <v>0</v>
      </c>
      <c r="OI85" s="97">
        <f>Seniori!OI62</f>
        <v>0</v>
      </c>
      <c r="OJ85" s="97">
        <f>Seniori!OJ62</f>
        <v>0</v>
      </c>
      <c r="OK85" s="97">
        <f>Seniori!OK62</f>
        <v>0</v>
      </c>
      <c r="OL85" s="97">
        <f>Seniori!OL62</f>
        <v>0</v>
      </c>
      <c r="OM85" s="97">
        <f>Seniori!OM62</f>
        <v>0</v>
      </c>
      <c r="ON85" s="97">
        <f>Seniori!ON62</f>
        <v>0</v>
      </c>
      <c r="OO85" s="97">
        <f>Seniori!OO62</f>
        <v>0</v>
      </c>
      <c r="OP85" s="97">
        <f>Seniori!OP62</f>
        <v>0</v>
      </c>
      <c r="OQ85" s="97">
        <f>Seniori!OQ62</f>
        <v>0</v>
      </c>
      <c r="OR85" s="97">
        <f>Seniori!OR62</f>
        <v>0</v>
      </c>
      <c r="OS85" s="97">
        <f>Seniori!OS62</f>
        <v>0</v>
      </c>
      <c r="OT85" s="97">
        <f>Seniori!OT62</f>
        <v>0</v>
      </c>
      <c r="OU85" s="97">
        <f>Seniori!OU62</f>
        <v>0</v>
      </c>
      <c r="OV85" s="97">
        <f>Seniori!OV62</f>
        <v>0</v>
      </c>
      <c r="OW85" s="97">
        <f>Seniori!OW62</f>
        <v>0</v>
      </c>
      <c r="OX85" s="97">
        <f>Seniori!OX62</f>
        <v>0</v>
      </c>
      <c r="OY85" s="97">
        <f>Seniori!OY62</f>
        <v>0</v>
      </c>
      <c r="OZ85" s="97">
        <f>Seniori!OZ62</f>
        <v>0</v>
      </c>
      <c r="PA85" s="97">
        <f>Seniori!PA62</f>
        <v>0</v>
      </c>
      <c r="PB85" s="97">
        <f>Seniori!PB62</f>
        <v>0</v>
      </c>
      <c r="PC85" s="97">
        <f>Seniori!PC62</f>
        <v>0</v>
      </c>
      <c r="PD85" s="97">
        <f>Seniori!PD62</f>
        <v>0</v>
      </c>
      <c r="PE85" s="97">
        <f>Seniori!PE62</f>
        <v>0</v>
      </c>
      <c r="PF85" s="97">
        <f>Seniori!PF62</f>
        <v>0</v>
      </c>
      <c r="PG85" s="97">
        <f>Seniori!PG62</f>
        <v>0</v>
      </c>
      <c r="PH85" s="97">
        <f>Seniori!PH62</f>
        <v>0</v>
      </c>
      <c r="PI85" s="97">
        <f>Seniori!PI62</f>
        <v>0</v>
      </c>
      <c r="PJ85" s="97">
        <f>Seniori!PJ62</f>
        <v>0</v>
      </c>
      <c r="PK85" s="97">
        <f>Seniori!PK62</f>
        <v>0</v>
      </c>
      <c r="PL85" s="97">
        <f>Seniori!PL62</f>
        <v>0</v>
      </c>
      <c r="PM85" s="97">
        <f>Seniori!PM62</f>
        <v>0</v>
      </c>
      <c r="PN85" s="97">
        <f>Seniori!PN62</f>
        <v>0</v>
      </c>
      <c r="PO85" s="97">
        <f>Seniori!PO62</f>
        <v>0</v>
      </c>
      <c r="PP85" s="97">
        <f>Seniori!PP62</f>
        <v>0</v>
      </c>
      <c r="PQ85" s="97">
        <f>Seniori!PQ62</f>
        <v>0</v>
      </c>
      <c r="PR85" s="97">
        <f>Seniori!PR62</f>
        <v>0</v>
      </c>
      <c r="PS85" s="97">
        <f>Seniori!PS62</f>
        <v>0</v>
      </c>
      <c r="PT85" s="97">
        <f>Seniori!PT62</f>
        <v>0</v>
      </c>
      <c r="PU85" s="97">
        <f>Seniori!PU62</f>
        <v>0</v>
      </c>
      <c r="PV85" s="97">
        <f>Seniori!PV62</f>
        <v>0</v>
      </c>
      <c r="PW85" s="97">
        <f>Seniori!PW62</f>
        <v>0</v>
      </c>
      <c r="PX85" s="97">
        <f>Seniori!PX62</f>
        <v>0</v>
      </c>
      <c r="PY85" s="97">
        <f>Seniori!PY62</f>
        <v>0</v>
      </c>
      <c r="PZ85" s="97">
        <f>Seniori!PZ62</f>
        <v>0</v>
      </c>
      <c r="QA85" s="97">
        <f>Seniori!QA62</f>
        <v>0</v>
      </c>
      <c r="QB85" s="97">
        <f>Seniori!QB62</f>
        <v>0</v>
      </c>
      <c r="QC85" s="97">
        <f>Seniori!QC62</f>
        <v>0</v>
      </c>
      <c r="QD85" s="97">
        <f>Seniori!QD62</f>
        <v>0</v>
      </c>
      <c r="QE85" s="97">
        <f>Seniori!QE62</f>
        <v>0</v>
      </c>
      <c r="QF85" s="97">
        <f>Seniori!QF62</f>
        <v>0</v>
      </c>
      <c r="QG85" s="97">
        <f>Seniori!QG62</f>
        <v>0</v>
      </c>
      <c r="QH85" s="97">
        <f>Seniori!QH62</f>
        <v>0</v>
      </c>
      <c r="QI85" s="97">
        <f>Seniori!QI62</f>
        <v>0</v>
      </c>
      <c r="QJ85" s="97">
        <f>Seniori!QJ62</f>
        <v>0</v>
      </c>
      <c r="QK85" s="97">
        <f>Seniori!QK62</f>
        <v>0</v>
      </c>
      <c r="QL85" s="97">
        <f>Seniori!QL62</f>
        <v>0</v>
      </c>
      <c r="QM85" s="97">
        <f>Seniori!QM62</f>
        <v>0</v>
      </c>
      <c r="QN85" s="97">
        <f>Seniori!QN62</f>
        <v>0</v>
      </c>
      <c r="QO85" s="97">
        <f>Seniori!QO62</f>
        <v>0</v>
      </c>
      <c r="QP85" s="97">
        <f>Seniori!QP62</f>
        <v>0</v>
      </c>
      <c r="QQ85" s="97">
        <f>Seniori!QQ62</f>
        <v>0</v>
      </c>
      <c r="QR85" s="97">
        <f>Seniori!QR62</f>
        <v>0</v>
      </c>
      <c r="QS85" s="97">
        <f>Seniori!QS62</f>
        <v>0</v>
      </c>
      <c r="QT85" s="97">
        <f>Seniori!QT62</f>
        <v>0</v>
      </c>
      <c r="QU85" s="97">
        <f>Seniori!QU62</f>
        <v>0</v>
      </c>
      <c r="QV85" s="97">
        <f>Seniori!QV62</f>
        <v>0</v>
      </c>
      <c r="QW85" s="97">
        <f>Seniori!QW62</f>
        <v>0</v>
      </c>
      <c r="QX85" s="97">
        <f>Seniori!QX62</f>
        <v>0</v>
      </c>
      <c r="QY85" s="97">
        <f>Seniori!QY62</f>
        <v>0</v>
      </c>
      <c r="QZ85" s="97">
        <f>Seniori!QZ62</f>
        <v>0</v>
      </c>
      <c r="RA85" s="97">
        <f>Seniori!RA62</f>
        <v>0</v>
      </c>
      <c r="RB85" s="97">
        <f>Seniori!RB62</f>
        <v>0</v>
      </c>
      <c r="RC85" s="97">
        <f>Seniori!RC62</f>
        <v>0</v>
      </c>
      <c r="RD85" s="97">
        <f>Seniori!RD62</f>
        <v>0</v>
      </c>
      <c r="RE85" s="97">
        <f>Seniori!RE62</f>
        <v>0</v>
      </c>
      <c r="RF85" s="97">
        <f>Seniori!RF62</f>
        <v>0</v>
      </c>
      <c r="RG85" s="97">
        <f>Seniori!RG62</f>
        <v>0</v>
      </c>
      <c r="RH85" s="97">
        <f>Seniori!RH62</f>
        <v>0</v>
      </c>
      <c r="RI85" s="97">
        <f>Seniori!RI62</f>
        <v>0</v>
      </c>
      <c r="RJ85" s="97">
        <f>Seniori!RJ62</f>
        <v>0</v>
      </c>
      <c r="RK85" s="97">
        <f>Seniori!RK62</f>
        <v>0</v>
      </c>
      <c r="RL85" s="97">
        <f>Seniori!RL62</f>
        <v>0</v>
      </c>
      <c r="RM85" s="97">
        <f>Seniori!RM62</f>
        <v>0</v>
      </c>
      <c r="RN85" s="97">
        <f>Seniori!RN62</f>
        <v>0</v>
      </c>
      <c r="RO85" s="97">
        <f>Seniori!RO62</f>
        <v>0</v>
      </c>
      <c r="RP85" s="97">
        <f>Seniori!RP62</f>
        <v>0</v>
      </c>
      <c r="RQ85" s="97">
        <f>Seniori!RQ62</f>
        <v>0</v>
      </c>
      <c r="RR85" s="97">
        <f>Seniori!RR62</f>
        <v>0</v>
      </c>
      <c r="RS85" s="97">
        <f>Seniori!RS62</f>
        <v>0</v>
      </c>
      <c r="RT85" s="97">
        <f>Seniori!RT62</f>
        <v>0</v>
      </c>
      <c r="RU85" s="97">
        <f>Seniori!RU62</f>
        <v>0</v>
      </c>
      <c r="RV85" s="97">
        <f>Seniori!RV62</f>
        <v>0</v>
      </c>
      <c r="RW85" s="97">
        <f>Seniori!RW62</f>
        <v>0</v>
      </c>
      <c r="RX85" s="97">
        <f>Seniori!RX62</f>
        <v>0</v>
      </c>
      <c r="RY85" s="97">
        <f>Seniori!RY62</f>
        <v>0</v>
      </c>
      <c r="RZ85" s="97">
        <f>Seniori!RZ62</f>
        <v>0</v>
      </c>
      <c r="SA85" s="97">
        <f>Seniori!SA62</f>
        <v>0</v>
      </c>
      <c r="SB85" s="97">
        <f>Seniori!SB62</f>
        <v>0</v>
      </c>
      <c r="SC85" s="97">
        <f>Seniori!SC62</f>
        <v>0</v>
      </c>
      <c r="SD85" s="97">
        <f>Seniori!SD62</f>
        <v>0</v>
      </c>
      <c r="SE85" s="97">
        <f>Seniori!SE62</f>
        <v>0</v>
      </c>
      <c r="SF85" s="97">
        <f>Seniori!SF62</f>
        <v>0</v>
      </c>
      <c r="SG85" s="97">
        <f>Seniori!SG62</f>
        <v>0</v>
      </c>
      <c r="SH85" s="97">
        <f>Seniori!SH62</f>
        <v>0</v>
      </c>
      <c r="SI85" s="97">
        <f>Seniori!SI62</f>
        <v>0</v>
      </c>
      <c r="SJ85" s="97">
        <f>Seniori!SJ62</f>
        <v>0</v>
      </c>
      <c r="SK85" s="97">
        <f>Seniori!SK62</f>
        <v>0</v>
      </c>
      <c r="SL85" s="97">
        <f>Seniori!SL62</f>
        <v>0</v>
      </c>
      <c r="SM85" s="97">
        <f>Seniori!SM62</f>
        <v>0</v>
      </c>
      <c r="SN85" s="97">
        <f>Seniori!SN62</f>
        <v>0</v>
      </c>
      <c r="SO85" s="97">
        <f>Seniori!SO62</f>
        <v>0</v>
      </c>
      <c r="SP85" s="97">
        <f>Seniori!SP62</f>
        <v>0</v>
      </c>
      <c r="SQ85" s="97">
        <f>Seniori!SQ62</f>
        <v>0</v>
      </c>
      <c r="SR85" s="97">
        <f>Seniori!SR62</f>
        <v>0</v>
      </c>
      <c r="SS85" s="97">
        <f>Seniori!SS62</f>
        <v>0</v>
      </c>
      <c r="ST85" s="97">
        <f>Seniori!ST62</f>
        <v>0</v>
      </c>
      <c r="SU85" s="97">
        <f>Seniori!SU62</f>
        <v>0</v>
      </c>
      <c r="SV85" s="97">
        <f>Seniori!SV62</f>
        <v>0</v>
      </c>
      <c r="SW85" s="97">
        <f>Seniori!SW62</f>
        <v>0</v>
      </c>
      <c r="SX85" s="97">
        <f>Seniori!SX62</f>
        <v>0</v>
      </c>
      <c r="SY85" s="97">
        <f>Seniori!SY62</f>
        <v>0</v>
      </c>
      <c r="SZ85" s="97">
        <f>Seniori!SZ62</f>
        <v>0</v>
      </c>
      <c r="TA85" s="97">
        <f>Seniori!TA62</f>
        <v>0</v>
      </c>
      <c r="TB85" s="97">
        <f>Seniori!TB62</f>
        <v>0</v>
      </c>
    </row>
    <row r="86" spans="1:522" s="1" customFormat="1" ht="18" customHeight="1" x14ac:dyDescent="0.2">
      <c r="A86" s="12">
        <v>61</v>
      </c>
      <c r="B86" s="11" t="s">
        <v>163</v>
      </c>
      <c r="C86" s="1">
        <v>10208</v>
      </c>
      <c r="D86" s="1">
        <v>2007</v>
      </c>
      <c r="E86" s="4" t="s">
        <v>162</v>
      </c>
      <c r="F86" s="1">
        <v>9424</v>
      </c>
      <c r="G86" s="9" t="s">
        <v>99</v>
      </c>
      <c r="H86" s="4" t="s">
        <v>164</v>
      </c>
      <c r="I86" s="1">
        <f>SUM(K86:TB86)</f>
        <v>9</v>
      </c>
      <c r="J86" s="12">
        <f>Tabuľka3[[#This Row],[Stĺpec9]]+I87</f>
        <v>9</v>
      </c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  <c r="AA86" s="97"/>
      <c r="AB86" s="97"/>
      <c r="AC86" s="97"/>
      <c r="AD86" s="97"/>
      <c r="AE86" s="97"/>
      <c r="AF86" s="97"/>
      <c r="AG86" s="97"/>
      <c r="AH86" s="97"/>
      <c r="AI86" s="97"/>
      <c r="AJ86" s="97"/>
      <c r="AK86" s="97"/>
      <c r="AL86" s="97"/>
      <c r="AM86" s="97"/>
      <c r="AN86" s="97"/>
      <c r="AO86" s="97"/>
      <c r="AP86" s="97"/>
      <c r="AQ86" s="97"/>
      <c r="AR86" s="97"/>
      <c r="AS86" s="97"/>
      <c r="AT86" s="97"/>
      <c r="AU86" s="97"/>
      <c r="AV86" s="97"/>
      <c r="AW86" s="97"/>
      <c r="AX86" s="97"/>
      <c r="AY86" s="97"/>
      <c r="AZ86" s="97"/>
      <c r="BA86" s="97"/>
      <c r="BB86" s="97"/>
      <c r="BC86" s="97"/>
      <c r="BD86" s="97"/>
      <c r="BE86" s="97"/>
      <c r="BF86" s="97"/>
      <c r="BG86" s="97"/>
      <c r="BH86" s="97"/>
      <c r="BI86" s="97"/>
      <c r="BJ86" s="97"/>
      <c r="BK86" s="97"/>
      <c r="BL86" s="97"/>
      <c r="BM86" s="97"/>
      <c r="BN86" s="97"/>
      <c r="BO86" s="97"/>
      <c r="BP86" s="97"/>
      <c r="BQ86" s="97"/>
      <c r="BR86" s="97"/>
      <c r="BS86" s="97"/>
      <c r="BT86" s="97"/>
      <c r="BU86" s="97"/>
      <c r="BV86" s="97"/>
      <c r="BW86" s="97"/>
      <c r="BX86" s="97"/>
      <c r="BY86" s="97"/>
      <c r="BZ86" s="97"/>
      <c r="CA86" s="97"/>
      <c r="CB86" s="97"/>
      <c r="CC86" s="97"/>
      <c r="CD86" s="97"/>
      <c r="CE86" s="97"/>
      <c r="CF86" s="97"/>
      <c r="CG86" s="97"/>
      <c r="CH86" s="97"/>
      <c r="CI86" s="97"/>
      <c r="CJ86" s="97"/>
      <c r="CK86" s="97"/>
      <c r="CL86" s="97"/>
      <c r="CM86" s="97"/>
      <c r="CN86" s="97"/>
      <c r="CO86" s="97"/>
      <c r="CP86" s="97"/>
      <c r="CQ86" s="97"/>
      <c r="CR86" s="97"/>
      <c r="CS86" s="97"/>
      <c r="CT86" s="97"/>
      <c r="CU86" s="97"/>
      <c r="CV86" s="97"/>
      <c r="CW86" s="97"/>
      <c r="CX86" s="97"/>
      <c r="CY86" s="102"/>
      <c r="CZ86" s="97"/>
      <c r="DA86" s="97"/>
      <c r="DB86" s="97"/>
      <c r="DC86" s="97"/>
      <c r="DD86" s="97"/>
      <c r="DE86" s="97"/>
      <c r="DF86" s="97"/>
      <c r="DG86" s="97"/>
      <c r="DH86" s="97"/>
      <c r="DI86" s="97"/>
      <c r="DJ86" s="97"/>
      <c r="DK86" s="97"/>
      <c r="DL86" s="97"/>
      <c r="DM86" s="97"/>
      <c r="DN86" s="97"/>
      <c r="DO86" s="97"/>
      <c r="DP86" s="97"/>
      <c r="DQ86" s="97"/>
      <c r="DR86" s="97"/>
      <c r="DS86" s="97"/>
      <c r="DT86" s="97"/>
      <c r="DU86" s="97"/>
      <c r="DV86" s="97"/>
      <c r="DW86" s="97"/>
      <c r="DX86" s="97"/>
      <c r="DY86" s="97"/>
      <c r="DZ86" s="97"/>
      <c r="EA86" s="97"/>
      <c r="EB86" s="97"/>
      <c r="EC86" s="97"/>
      <c r="ED86" s="97"/>
      <c r="EE86" s="97"/>
      <c r="EF86" s="97"/>
      <c r="EG86" s="97"/>
      <c r="EH86" s="97"/>
      <c r="EI86" s="97"/>
      <c r="EJ86" s="97"/>
      <c r="EK86" s="97"/>
      <c r="EL86" s="97"/>
      <c r="EM86" s="97"/>
      <c r="EN86" s="97"/>
      <c r="EO86" s="97"/>
      <c r="EP86" s="97"/>
      <c r="EQ86" s="97"/>
      <c r="ER86" s="97"/>
      <c r="ES86" s="97"/>
      <c r="ET86" s="97"/>
      <c r="EU86" s="97"/>
      <c r="EV86" s="97"/>
      <c r="EW86" s="97"/>
      <c r="EX86" s="97"/>
      <c r="EY86" s="97"/>
      <c r="EZ86" s="97"/>
      <c r="FA86" s="97"/>
      <c r="FB86" s="97"/>
      <c r="FC86" s="97"/>
      <c r="FD86" s="97"/>
      <c r="FE86" s="97"/>
      <c r="FF86" s="97"/>
      <c r="FG86" s="97"/>
      <c r="FH86" s="97"/>
      <c r="FI86" s="97"/>
      <c r="FJ86" s="97"/>
      <c r="FK86" s="97"/>
      <c r="FL86" s="97"/>
      <c r="FM86" s="97"/>
      <c r="FN86" s="97"/>
      <c r="FO86" s="97"/>
      <c r="FP86" s="97"/>
      <c r="FQ86" s="97"/>
      <c r="FR86" s="97"/>
      <c r="FS86" s="97"/>
      <c r="FT86" s="97"/>
      <c r="FU86" s="97"/>
      <c r="FV86" s="97"/>
      <c r="FW86" s="97"/>
      <c r="FX86" s="97"/>
      <c r="FY86" s="97"/>
      <c r="FZ86" s="97"/>
      <c r="GA86" s="97"/>
      <c r="GB86" s="97">
        <f>2+4</f>
        <v>6</v>
      </c>
      <c r="GC86" s="97">
        <v>3</v>
      </c>
      <c r="GD86" s="97"/>
      <c r="GE86" s="97"/>
      <c r="GF86" s="97"/>
      <c r="GG86" s="97"/>
      <c r="GH86" s="97"/>
      <c r="GI86" s="97"/>
      <c r="GJ86" s="97"/>
      <c r="GK86" s="97"/>
      <c r="GL86" s="97"/>
      <c r="GM86" s="97"/>
      <c r="GN86" s="97"/>
      <c r="GO86" s="97"/>
      <c r="GP86" s="97"/>
      <c r="GQ86" s="97"/>
      <c r="GR86" s="97"/>
      <c r="GS86" s="97"/>
      <c r="GT86" s="97"/>
      <c r="GU86" s="97"/>
      <c r="GV86" s="97"/>
      <c r="GW86" s="97"/>
      <c r="GX86" s="97"/>
      <c r="GY86" s="97"/>
      <c r="GZ86" s="97"/>
      <c r="HA86" s="97"/>
      <c r="HB86" s="97"/>
      <c r="HC86" s="97"/>
      <c r="HD86" s="97"/>
      <c r="HE86" s="97"/>
      <c r="HF86" s="97"/>
      <c r="HG86" s="97"/>
      <c r="HH86" s="97"/>
      <c r="HI86" s="97"/>
      <c r="HJ86" s="97"/>
      <c r="HK86" s="97"/>
      <c r="HL86" s="97"/>
      <c r="HM86" s="97"/>
      <c r="HN86" s="97"/>
      <c r="HO86" s="97"/>
      <c r="HP86" s="97"/>
      <c r="HQ86" s="97"/>
      <c r="HR86" s="97"/>
      <c r="HS86" s="97"/>
      <c r="HT86" s="97"/>
      <c r="HU86" s="97"/>
      <c r="HV86" s="97"/>
      <c r="HW86" s="97"/>
      <c r="HX86" s="97"/>
      <c r="HY86" s="97"/>
      <c r="HZ86" s="97"/>
      <c r="IA86" s="97"/>
      <c r="IB86" s="97"/>
      <c r="IC86" s="97"/>
      <c r="ID86" s="97"/>
      <c r="IE86" s="97"/>
      <c r="IF86" s="97"/>
      <c r="IG86" s="97"/>
      <c r="IH86" s="97"/>
      <c r="II86" s="97"/>
      <c r="IJ86" s="97"/>
      <c r="IK86" s="97"/>
      <c r="IL86" s="97"/>
      <c r="IM86" s="97"/>
      <c r="IN86" s="97"/>
      <c r="IO86" s="97"/>
      <c r="IP86" s="97"/>
      <c r="IQ86" s="97"/>
      <c r="IR86" s="97"/>
      <c r="IS86" s="97"/>
      <c r="IT86" s="97"/>
      <c r="IU86" s="97"/>
      <c r="IV86" s="97"/>
      <c r="IW86" s="97"/>
      <c r="IX86" s="97"/>
      <c r="IY86" s="97"/>
      <c r="IZ86" s="97"/>
      <c r="JA86" s="97"/>
      <c r="JB86" s="97"/>
      <c r="JC86" s="97"/>
      <c r="JD86" s="97"/>
      <c r="JE86" s="97"/>
      <c r="JF86" s="97"/>
      <c r="JG86" s="97"/>
      <c r="JH86" s="97"/>
      <c r="JI86" s="97"/>
      <c r="JJ86" s="97"/>
      <c r="JK86" s="97"/>
      <c r="JL86" s="97"/>
      <c r="JM86" s="97"/>
      <c r="JN86" s="97"/>
      <c r="JO86" s="97"/>
      <c r="JP86" s="97"/>
      <c r="JQ86" s="97"/>
      <c r="JR86" s="97"/>
      <c r="JS86" s="97"/>
      <c r="JT86" s="97"/>
      <c r="JU86" s="97"/>
      <c r="JV86" s="97"/>
      <c r="JW86" s="97"/>
      <c r="JX86" s="97"/>
      <c r="JY86" s="97"/>
      <c r="JZ86" s="97"/>
      <c r="KA86" s="97"/>
      <c r="KB86" s="97"/>
      <c r="KC86" s="97"/>
      <c r="KD86" s="97"/>
      <c r="KE86" s="97"/>
      <c r="KF86" s="97"/>
      <c r="KG86" s="97"/>
      <c r="KH86" s="97"/>
      <c r="KI86" s="97"/>
      <c r="KJ86" s="97"/>
      <c r="KK86" s="97"/>
      <c r="KL86" s="97"/>
      <c r="KM86" s="97"/>
      <c r="KN86" s="97"/>
      <c r="KO86" s="97"/>
      <c r="KP86" s="97"/>
      <c r="KQ86" s="97"/>
      <c r="KR86" s="97"/>
      <c r="KS86" s="97"/>
      <c r="KT86" s="97"/>
      <c r="KU86" s="97"/>
      <c r="KV86" s="97"/>
      <c r="KW86" s="97"/>
      <c r="KX86" s="97"/>
      <c r="KY86" s="97"/>
      <c r="KZ86" s="97"/>
      <c r="LA86" s="97"/>
      <c r="LB86" s="97"/>
      <c r="LC86" s="97"/>
      <c r="LD86" s="97"/>
      <c r="LE86" s="97"/>
      <c r="LF86" s="97"/>
      <c r="LG86" s="97"/>
      <c r="LH86" s="97"/>
      <c r="LI86" s="97"/>
      <c r="LJ86" s="102"/>
      <c r="LK86" s="97"/>
      <c r="LL86" s="97"/>
      <c r="LM86" s="97"/>
      <c r="LN86" s="97"/>
      <c r="LO86" s="97"/>
      <c r="LP86" s="97"/>
      <c r="LQ86" s="97"/>
      <c r="LR86" s="97"/>
      <c r="LS86" s="97"/>
      <c r="LT86" s="97"/>
      <c r="LU86" s="97"/>
      <c r="LV86" s="97"/>
      <c r="LW86" s="97"/>
      <c r="LX86" s="97"/>
      <c r="LY86" s="97"/>
      <c r="LZ86" s="97"/>
      <c r="MA86" s="97"/>
      <c r="MB86" s="97"/>
      <c r="MC86" s="97"/>
      <c r="MD86" s="97"/>
      <c r="ME86" s="97"/>
      <c r="MF86" s="97"/>
      <c r="MG86" s="97"/>
      <c r="MH86" s="97"/>
      <c r="MI86" s="97"/>
      <c r="MJ86" s="97"/>
      <c r="MK86" s="97"/>
      <c r="ML86" s="97"/>
      <c r="MM86" s="97"/>
      <c r="MN86" s="97"/>
      <c r="MO86" s="97"/>
      <c r="MP86" s="97"/>
      <c r="MQ86" s="97"/>
      <c r="MR86" s="97"/>
      <c r="MS86" s="97"/>
      <c r="MT86" s="97"/>
      <c r="MU86" s="97"/>
      <c r="MV86" s="97"/>
      <c r="MW86" s="97"/>
      <c r="MX86" s="97"/>
      <c r="MY86" s="97"/>
      <c r="MZ86" s="97"/>
      <c r="NA86" s="97"/>
      <c r="NB86" s="97"/>
      <c r="NC86" s="97"/>
      <c r="ND86" s="97"/>
      <c r="NE86" s="97"/>
      <c r="NF86" s="97"/>
      <c r="NG86" s="97"/>
      <c r="NH86" s="97"/>
      <c r="NI86" s="97"/>
      <c r="NJ86" s="97"/>
      <c r="NK86" s="97"/>
      <c r="NL86" s="97"/>
      <c r="NM86" s="97"/>
      <c r="NN86" s="97"/>
      <c r="NO86" s="97"/>
      <c r="NP86" s="97"/>
      <c r="NQ86" s="97"/>
      <c r="NR86" s="97"/>
      <c r="NS86" s="97"/>
      <c r="NT86" s="97"/>
      <c r="NU86" s="97"/>
      <c r="NV86" s="97"/>
      <c r="NW86" s="97"/>
      <c r="NX86" s="97"/>
      <c r="NY86" s="97"/>
      <c r="NZ86" s="97"/>
      <c r="OA86" s="97"/>
      <c r="OB86" s="97"/>
      <c r="OC86" s="97"/>
      <c r="OD86" s="97"/>
      <c r="OE86" s="97"/>
      <c r="OF86" s="97"/>
      <c r="OG86" s="97"/>
      <c r="OH86" s="97"/>
      <c r="OI86" s="97"/>
      <c r="OJ86" s="97"/>
      <c r="OK86" s="97"/>
      <c r="OL86" s="97"/>
      <c r="OM86" s="97"/>
      <c r="ON86" s="97"/>
      <c r="OO86" s="97"/>
      <c r="OP86" s="97"/>
      <c r="OQ86" s="97"/>
      <c r="OR86" s="97"/>
      <c r="OS86" s="97"/>
      <c r="OT86" s="97"/>
      <c r="OU86" s="97"/>
      <c r="OV86" s="97"/>
      <c r="OW86" s="97"/>
      <c r="OX86" s="97"/>
      <c r="OY86" s="97"/>
      <c r="OZ86" s="97"/>
      <c r="PA86" s="97"/>
      <c r="PB86" s="97"/>
      <c r="PC86" s="97"/>
      <c r="PD86" s="97"/>
      <c r="PE86" s="97"/>
      <c r="PF86" s="97"/>
      <c r="PG86" s="97"/>
      <c r="PH86" s="97"/>
      <c r="PI86" s="97"/>
      <c r="PJ86" s="97"/>
      <c r="PK86" s="97"/>
      <c r="PL86" s="97"/>
      <c r="PM86" s="97"/>
      <c r="PN86" s="97"/>
      <c r="PO86" s="97"/>
      <c r="PP86" s="97"/>
      <c r="PQ86" s="97"/>
      <c r="PR86" s="97"/>
      <c r="PS86" s="97"/>
      <c r="PT86" s="97"/>
      <c r="PU86" s="97"/>
      <c r="PV86" s="97"/>
      <c r="PW86" s="97"/>
      <c r="PX86" s="97"/>
      <c r="PY86" s="97"/>
      <c r="PZ86" s="97"/>
      <c r="QA86" s="97"/>
      <c r="QB86" s="97"/>
      <c r="QC86" s="97"/>
      <c r="QD86" s="97"/>
      <c r="QE86" s="97"/>
      <c r="QF86" s="97"/>
      <c r="QG86" s="97"/>
      <c r="QH86" s="97"/>
      <c r="QI86" s="97"/>
      <c r="QJ86" s="97"/>
      <c r="QK86" s="97"/>
      <c r="QL86" s="97"/>
      <c r="QM86" s="97"/>
      <c r="QN86" s="97"/>
      <c r="QO86" s="97"/>
      <c r="QP86" s="97"/>
      <c r="QQ86" s="97"/>
      <c r="QR86" s="97"/>
      <c r="QS86" s="97"/>
      <c r="QT86" s="97"/>
      <c r="QU86" s="97"/>
      <c r="QV86" s="97"/>
      <c r="QW86" s="97"/>
      <c r="QX86" s="97"/>
      <c r="QY86" s="97"/>
      <c r="QZ86" s="97"/>
      <c r="RA86" s="97"/>
      <c r="RB86" s="97"/>
      <c r="RC86" s="97"/>
      <c r="RD86" s="97"/>
      <c r="RE86" s="97"/>
      <c r="RF86" s="97"/>
      <c r="RG86" s="97"/>
      <c r="RH86" s="97"/>
      <c r="RI86" s="97"/>
      <c r="RJ86" s="97"/>
      <c r="RK86" s="97"/>
      <c r="RL86" s="97"/>
      <c r="RM86" s="97"/>
      <c r="RN86" s="97"/>
      <c r="RO86" s="97"/>
      <c r="RP86" s="97"/>
      <c r="RQ86" s="97"/>
      <c r="RR86" s="97"/>
      <c r="RS86" s="97"/>
      <c r="RT86" s="97"/>
      <c r="RU86" s="97"/>
      <c r="RV86" s="97"/>
      <c r="RW86" s="97"/>
      <c r="RX86" s="97"/>
      <c r="RY86" s="97"/>
      <c r="RZ86" s="97"/>
      <c r="SA86" s="97"/>
      <c r="SB86" s="97"/>
      <c r="SC86" s="97"/>
      <c r="SD86" s="97"/>
      <c r="SE86" s="97"/>
      <c r="SF86" s="97"/>
      <c r="SG86" s="97"/>
      <c r="SH86" s="97"/>
      <c r="SI86" s="97"/>
      <c r="SJ86" s="97"/>
      <c r="SK86" s="97"/>
      <c r="SL86" s="97"/>
      <c r="SM86" s="97"/>
      <c r="SN86" s="97"/>
      <c r="SO86" s="97"/>
      <c r="SP86" s="97"/>
      <c r="SQ86" s="97"/>
      <c r="SR86" s="97"/>
      <c r="SS86" s="97"/>
      <c r="ST86" s="97"/>
      <c r="SU86" s="97"/>
      <c r="SV86" s="97"/>
      <c r="SW86" s="97"/>
      <c r="SX86" s="97"/>
      <c r="SY86" s="97"/>
      <c r="SZ86" s="97"/>
      <c r="TA86" s="97"/>
      <c r="TB86" s="97"/>
    </row>
    <row r="87" spans="1:522" s="1" customFormat="1" ht="18" customHeight="1" x14ac:dyDescent="0.2">
      <c r="A87" s="12"/>
      <c r="B87" s="11"/>
      <c r="E87" s="4" t="s">
        <v>256</v>
      </c>
      <c r="F87" s="1">
        <v>9753</v>
      </c>
      <c r="G87" s="9" t="s">
        <v>99</v>
      </c>
      <c r="H87" s="4"/>
      <c r="I87" s="1">
        <f>SUM(K87:TB87)</f>
        <v>0</v>
      </c>
      <c r="J87" s="12"/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  <c r="AM87" s="97"/>
      <c r="AN87" s="97"/>
      <c r="AO87" s="97"/>
      <c r="AP87" s="97"/>
      <c r="AQ87" s="97"/>
      <c r="AR87" s="97"/>
      <c r="AS87" s="97"/>
      <c r="AT87" s="97"/>
      <c r="AU87" s="97"/>
      <c r="AV87" s="97"/>
      <c r="AW87" s="97"/>
      <c r="AX87" s="97"/>
      <c r="AY87" s="97"/>
      <c r="AZ87" s="97"/>
      <c r="BA87" s="97"/>
      <c r="BB87" s="97"/>
      <c r="BC87" s="97"/>
      <c r="BD87" s="97"/>
      <c r="BE87" s="97"/>
      <c r="BF87" s="97"/>
      <c r="BG87" s="97"/>
      <c r="BH87" s="97"/>
      <c r="BI87" s="97"/>
      <c r="BJ87" s="97"/>
      <c r="BK87" s="97"/>
      <c r="BL87" s="97"/>
      <c r="BM87" s="97"/>
      <c r="BN87" s="97"/>
      <c r="BO87" s="97"/>
      <c r="BP87" s="97"/>
      <c r="BQ87" s="97"/>
      <c r="BR87" s="97"/>
      <c r="BS87" s="97"/>
      <c r="BT87" s="97"/>
      <c r="BU87" s="97"/>
      <c r="BV87" s="97"/>
      <c r="BW87" s="97"/>
      <c r="BX87" s="97"/>
      <c r="BY87" s="97"/>
      <c r="BZ87" s="97"/>
      <c r="CA87" s="97"/>
      <c r="CB87" s="97"/>
      <c r="CC87" s="97"/>
      <c r="CD87" s="97"/>
      <c r="CE87" s="97"/>
      <c r="CF87" s="97"/>
      <c r="CG87" s="97"/>
      <c r="CH87" s="97"/>
      <c r="CI87" s="97"/>
      <c r="CJ87" s="97"/>
      <c r="CK87" s="97"/>
      <c r="CL87" s="97"/>
      <c r="CM87" s="97"/>
      <c r="CN87" s="97"/>
      <c r="CO87" s="97"/>
      <c r="CP87" s="97"/>
      <c r="CQ87" s="97"/>
      <c r="CR87" s="97"/>
      <c r="CS87" s="97"/>
      <c r="CT87" s="97"/>
      <c r="CU87" s="97"/>
      <c r="CV87" s="97"/>
      <c r="CW87" s="97"/>
      <c r="CX87" s="97"/>
      <c r="CY87" s="102"/>
      <c r="CZ87" s="97"/>
      <c r="DA87" s="97"/>
      <c r="DB87" s="97"/>
      <c r="DC87" s="97"/>
      <c r="DD87" s="97"/>
      <c r="DE87" s="97"/>
      <c r="DF87" s="97"/>
      <c r="DG87" s="97"/>
      <c r="DH87" s="97"/>
      <c r="DI87" s="97"/>
      <c r="DJ87" s="97"/>
      <c r="DK87" s="97"/>
      <c r="DL87" s="97"/>
      <c r="DM87" s="97"/>
      <c r="DN87" s="97"/>
      <c r="DO87" s="97"/>
      <c r="DP87" s="97"/>
      <c r="DQ87" s="97"/>
      <c r="DR87" s="97"/>
      <c r="DS87" s="97"/>
      <c r="DT87" s="97"/>
      <c r="DU87" s="97"/>
      <c r="DV87" s="97"/>
      <c r="DW87" s="97"/>
      <c r="DX87" s="97"/>
      <c r="DY87" s="97"/>
      <c r="DZ87" s="97"/>
      <c r="EA87" s="97"/>
      <c r="EB87" s="97"/>
      <c r="EC87" s="97"/>
      <c r="ED87" s="97"/>
      <c r="EE87" s="97"/>
      <c r="EF87" s="97"/>
      <c r="EG87" s="97"/>
      <c r="EH87" s="97"/>
      <c r="EI87" s="97"/>
      <c r="EJ87" s="97"/>
      <c r="EK87" s="97"/>
      <c r="EL87" s="97"/>
      <c r="EM87" s="97"/>
      <c r="EN87" s="97"/>
      <c r="EO87" s="97"/>
      <c r="EP87" s="97"/>
      <c r="EQ87" s="97"/>
      <c r="ER87" s="97"/>
      <c r="ES87" s="97"/>
      <c r="ET87" s="97"/>
      <c r="EU87" s="97"/>
      <c r="EV87" s="97"/>
      <c r="EW87" s="97"/>
      <c r="EX87" s="97"/>
      <c r="EY87" s="97"/>
      <c r="EZ87" s="97"/>
      <c r="FA87" s="97"/>
      <c r="FB87" s="97"/>
      <c r="FC87" s="97"/>
      <c r="FD87" s="97"/>
      <c r="FE87" s="97"/>
      <c r="FF87" s="97"/>
      <c r="FG87" s="97"/>
      <c r="FH87" s="97"/>
      <c r="FI87" s="97"/>
      <c r="FJ87" s="97"/>
      <c r="FK87" s="97"/>
      <c r="FL87" s="97"/>
      <c r="FM87" s="97"/>
      <c r="FN87" s="97"/>
      <c r="FO87" s="97"/>
      <c r="FP87" s="97"/>
      <c r="FQ87" s="97"/>
      <c r="FR87" s="97"/>
      <c r="FS87" s="97"/>
      <c r="FT87" s="97"/>
      <c r="FU87" s="97"/>
      <c r="FV87" s="97"/>
      <c r="FW87" s="97"/>
      <c r="FX87" s="97"/>
      <c r="FY87" s="97"/>
      <c r="FZ87" s="97"/>
      <c r="GA87" s="97"/>
      <c r="GB87" s="97"/>
      <c r="GC87" s="97"/>
      <c r="GD87" s="97"/>
      <c r="GE87" s="97"/>
      <c r="GF87" s="97"/>
      <c r="GG87" s="97"/>
      <c r="GH87" s="97"/>
      <c r="GI87" s="97"/>
      <c r="GJ87" s="97"/>
      <c r="GK87" s="97"/>
      <c r="GL87" s="97"/>
      <c r="GM87" s="97"/>
      <c r="GN87" s="97"/>
      <c r="GO87" s="97"/>
      <c r="GP87" s="97"/>
      <c r="GQ87" s="97"/>
      <c r="GR87" s="97"/>
      <c r="GS87" s="97"/>
      <c r="GT87" s="97"/>
      <c r="GU87" s="97"/>
      <c r="GV87" s="97"/>
      <c r="GW87" s="97"/>
      <c r="GX87" s="97"/>
      <c r="GY87" s="97"/>
      <c r="GZ87" s="97"/>
      <c r="HA87" s="97"/>
      <c r="HB87" s="97"/>
      <c r="HC87" s="97"/>
      <c r="HD87" s="97"/>
      <c r="HE87" s="97"/>
      <c r="HF87" s="97"/>
      <c r="HG87" s="97"/>
      <c r="HH87" s="97"/>
      <c r="HI87" s="97"/>
      <c r="HJ87" s="97"/>
      <c r="HK87" s="97"/>
      <c r="HL87" s="97"/>
      <c r="HM87" s="97"/>
      <c r="HN87" s="97"/>
      <c r="HO87" s="97"/>
      <c r="HP87" s="97"/>
      <c r="HQ87" s="97"/>
      <c r="HR87" s="97"/>
      <c r="HS87" s="97"/>
      <c r="HT87" s="97"/>
      <c r="HU87" s="97"/>
      <c r="HV87" s="97"/>
      <c r="HW87" s="97"/>
      <c r="HX87" s="97"/>
      <c r="HY87" s="97"/>
      <c r="HZ87" s="97"/>
      <c r="IA87" s="97"/>
      <c r="IB87" s="97"/>
      <c r="IC87" s="97"/>
      <c r="ID87" s="97"/>
      <c r="IE87" s="97"/>
      <c r="IF87" s="97"/>
      <c r="IG87" s="97"/>
      <c r="IH87" s="97"/>
      <c r="II87" s="97"/>
      <c r="IJ87" s="97"/>
      <c r="IK87" s="97"/>
      <c r="IL87" s="97"/>
      <c r="IM87" s="97"/>
      <c r="IN87" s="97"/>
      <c r="IO87" s="97"/>
      <c r="IP87" s="97"/>
      <c r="IQ87" s="97"/>
      <c r="IR87" s="97"/>
      <c r="IS87" s="97"/>
      <c r="IT87" s="97"/>
      <c r="IU87" s="97"/>
      <c r="IV87" s="97"/>
      <c r="IW87" s="97"/>
      <c r="IX87" s="97"/>
      <c r="IY87" s="97"/>
      <c r="IZ87" s="97"/>
      <c r="JA87" s="97"/>
      <c r="JB87" s="97"/>
      <c r="JC87" s="97"/>
      <c r="JD87" s="97"/>
      <c r="JE87" s="97"/>
      <c r="JF87" s="97"/>
      <c r="JG87" s="97"/>
      <c r="JH87" s="97"/>
      <c r="JI87" s="97"/>
      <c r="JJ87" s="97"/>
      <c r="JK87" s="97"/>
      <c r="JL87" s="97"/>
      <c r="JM87" s="97"/>
      <c r="JN87" s="97"/>
      <c r="JO87" s="97"/>
      <c r="JP87" s="97"/>
      <c r="JQ87" s="97"/>
      <c r="JR87" s="97"/>
      <c r="JS87" s="97"/>
      <c r="JT87" s="97"/>
      <c r="JU87" s="97"/>
      <c r="JV87" s="97"/>
      <c r="JW87" s="97"/>
      <c r="JX87" s="97"/>
      <c r="JY87" s="97"/>
      <c r="JZ87" s="97"/>
      <c r="KA87" s="97"/>
      <c r="KB87" s="97"/>
      <c r="KC87" s="97"/>
      <c r="KD87" s="97"/>
      <c r="KE87" s="97"/>
      <c r="KF87" s="97"/>
      <c r="KG87" s="97"/>
      <c r="KH87" s="97"/>
      <c r="KI87" s="97"/>
      <c r="KJ87" s="97"/>
      <c r="KK87" s="97"/>
      <c r="KL87" s="97"/>
      <c r="KM87" s="97"/>
      <c r="KN87" s="97"/>
      <c r="KO87" s="97"/>
      <c r="KP87" s="97"/>
      <c r="KQ87" s="97"/>
      <c r="KR87" s="97"/>
      <c r="KS87" s="97"/>
      <c r="KT87" s="97"/>
      <c r="KU87" s="97"/>
      <c r="KV87" s="97"/>
      <c r="KW87" s="97"/>
      <c r="KX87" s="97"/>
      <c r="KY87" s="97"/>
      <c r="KZ87" s="97"/>
      <c r="LA87" s="97"/>
      <c r="LB87" s="97"/>
      <c r="LC87" s="97"/>
      <c r="LD87" s="97"/>
      <c r="LE87" s="97"/>
      <c r="LF87" s="97"/>
      <c r="LG87" s="97"/>
      <c r="LH87" s="97"/>
      <c r="LI87" s="97"/>
      <c r="LJ87" s="97"/>
      <c r="LK87" s="97"/>
      <c r="LL87" s="97"/>
      <c r="LM87" s="97"/>
      <c r="LN87" s="97"/>
      <c r="LO87" s="97"/>
      <c r="LP87" s="97"/>
      <c r="LQ87" s="97"/>
      <c r="LR87" s="97"/>
      <c r="LS87" s="97"/>
      <c r="LT87" s="97"/>
      <c r="LU87" s="97"/>
      <c r="LV87" s="97"/>
      <c r="LW87" s="97"/>
      <c r="LX87" s="97"/>
      <c r="LY87" s="97"/>
      <c r="LZ87" s="97"/>
      <c r="MA87" s="97"/>
      <c r="MB87" s="97"/>
      <c r="MC87" s="97"/>
      <c r="MD87" s="97"/>
      <c r="ME87" s="97"/>
      <c r="MF87" s="97"/>
      <c r="MG87" s="97"/>
      <c r="MH87" s="97"/>
      <c r="MI87" s="97"/>
      <c r="MJ87" s="97"/>
      <c r="MK87" s="97"/>
      <c r="ML87" s="97"/>
      <c r="MM87" s="97"/>
      <c r="MN87" s="97"/>
      <c r="MO87" s="97"/>
      <c r="MP87" s="97"/>
      <c r="MQ87" s="97"/>
      <c r="MR87" s="97"/>
      <c r="MS87" s="97"/>
      <c r="MT87" s="97"/>
      <c r="MU87" s="97"/>
      <c r="MV87" s="97"/>
      <c r="MW87" s="97"/>
      <c r="MX87" s="97"/>
      <c r="MY87" s="97"/>
      <c r="MZ87" s="97"/>
      <c r="NA87" s="97"/>
      <c r="NB87" s="97"/>
      <c r="NC87" s="97"/>
      <c r="ND87" s="97"/>
      <c r="NE87" s="97"/>
      <c r="NF87" s="97"/>
      <c r="NG87" s="97"/>
      <c r="NH87" s="97"/>
      <c r="NI87" s="97"/>
      <c r="NJ87" s="97"/>
      <c r="NK87" s="97"/>
      <c r="NL87" s="97"/>
      <c r="NM87" s="97"/>
      <c r="NN87" s="97"/>
      <c r="NO87" s="97"/>
      <c r="NP87" s="97"/>
      <c r="NQ87" s="97"/>
      <c r="NR87" s="97"/>
      <c r="NS87" s="97"/>
      <c r="NT87" s="97"/>
      <c r="NU87" s="97"/>
      <c r="NV87" s="97"/>
      <c r="NW87" s="97"/>
      <c r="NX87" s="97"/>
      <c r="NY87" s="97"/>
      <c r="NZ87" s="97"/>
      <c r="OA87" s="97"/>
      <c r="OB87" s="97"/>
      <c r="OC87" s="97"/>
      <c r="OD87" s="97"/>
      <c r="OE87" s="97"/>
      <c r="OF87" s="97"/>
      <c r="OG87" s="97"/>
      <c r="OH87" s="97"/>
      <c r="OI87" s="97"/>
      <c r="OJ87" s="97"/>
      <c r="OK87" s="97"/>
      <c r="OL87" s="97"/>
      <c r="OM87" s="97"/>
      <c r="ON87" s="97"/>
      <c r="OO87" s="97"/>
      <c r="OP87" s="97"/>
      <c r="OQ87" s="97"/>
      <c r="OR87" s="97"/>
      <c r="OS87" s="97"/>
      <c r="OT87" s="97"/>
      <c r="OU87" s="97"/>
      <c r="OV87" s="97"/>
      <c r="OW87" s="97"/>
      <c r="OX87" s="97"/>
      <c r="OY87" s="97"/>
      <c r="OZ87" s="97"/>
      <c r="PA87" s="97"/>
      <c r="PB87" s="97"/>
      <c r="PC87" s="97"/>
      <c r="PD87" s="97"/>
      <c r="PE87" s="97"/>
      <c r="PF87" s="97"/>
      <c r="PG87" s="97"/>
      <c r="PH87" s="97"/>
      <c r="PI87" s="97"/>
      <c r="PJ87" s="97"/>
      <c r="PK87" s="97"/>
      <c r="PL87" s="97"/>
      <c r="PM87" s="97"/>
      <c r="PN87" s="97"/>
      <c r="PO87" s="97"/>
      <c r="PP87" s="97"/>
      <c r="PQ87" s="97"/>
      <c r="PR87" s="97"/>
      <c r="PS87" s="97"/>
      <c r="PT87" s="97"/>
      <c r="PU87" s="97"/>
      <c r="PV87" s="97"/>
      <c r="PW87" s="97"/>
      <c r="PX87" s="97"/>
      <c r="PY87" s="97"/>
      <c r="PZ87" s="97"/>
      <c r="QA87" s="97"/>
      <c r="QB87" s="97"/>
      <c r="QC87" s="97"/>
      <c r="QD87" s="97"/>
      <c r="QE87" s="97"/>
      <c r="QF87" s="97"/>
      <c r="QG87" s="97"/>
      <c r="QH87" s="97"/>
      <c r="QI87" s="97"/>
      <c r="QJ87" s="97"/>
      <c r="QK87" s="97"/>
      <c r="QL87" s="97"/>
      <c r="QM87" s="97"/>
      <c r="QN87" s="97"/>
      <c r="QO87" s="97"/>
      <c r="QP87" s="97"/>
      <c r="QQ87" s="97"/>
      <c r="QR87" s="97"/>
      <c r="QS87" s="97"/>
      <c r="QT87" s="97"/>
      <c r="QU87" s="97"/>
      <c r="QV87" s="97"/>
      <c r="QW87" s="97"/>
      <c r="QX87" s="97"/>
      <c r="QY87" s="97"/>
      <c r="QZ87" s="97"/>
      <c r="RA87" s="97"/>
      <c r="RB87" s="97"/>
      <c r="RC87" s="97"/>
      <c r="RD87" s="97"/>
      <c r="RE87" s="97"/>
      <c r="RF87" s="97"/>
      <c r="RG87" s="97"/>
      <c r="RH87" s="97"/>
      <c r="RI87" s="97"/>
      <c r="RJ87" s="97"/>
      <c r="RK87" s="97"/>
      <c r="RL87" s="97"/>
      <c r="RM87" s="97"/>
      <c r="RN87" s="97"/>
      <c r="RO87" s="97"/>
      <c r="RP87" s="97"/>
      <c r="RQ87" s="97"/>
      <c r="RR87" s="97"/>
      <c r="RS87" s="97"/>
      <c r="RT87" s="97"/>
      <c r="RU87" s="97"/>
      <c r="RV87" s="97"/>
      <c r="RW87" s="97"/>
      <c r="RX87" s="97"/>
      <c r="RY87" s="97"/>
      <c r="RZ87" s="97"/>
      <c r="SA87" s="97"/>
      <c r="SB87" s="97"/>
      <c r="SC87" s="97"/>
      <c r="SD87" s="97"/>
      <c r="SE87" s="97"/>
      <c r="SF87" s="97"/>
      <c r="SG87" s="97"/>
      <c r="SH87" s="97"/>
      <c r="SI87" s="97"/>
      <c r="SJ87" s="97"/>
      <c r="SK87" s="97"/>
      <c r="SL87" s="97"/>
      <c r="SM87" s="97"/>
      <c r="SN87" s="97"/>
      <c r="SO87" s="97"/>
      <c r="SP87" s="97"/>
      <c r="SQ87" s="97"/>
      <c r="SR87" s="97"/>
      <c r="SS87" s="97"/>
      <c r="ST87" s="97"/>
      <c r="SU87" s="97"/>
      <c r="SV87" s="97"/>
      <c r="SW87" s="97"/>
      <c r="SX87" s="97"/>
      <c r="SY87" s="97"/>
      <c r="SZ87" s="97"/>
      <c r="TA87" s="97"/>
      <c r="TB87" s="97"/>
    </row>
    <row r="88" spans="1:522" s="1" customFormat="1" ht="18" customHeight="1" x14ac:dyDescent="0.2">
      <c r="A88" s="12"/>
      <c r="B88" s="11" t="s">
        <v>148</v>
      </c>
      <c r="C88" s="1">
        <v>11786</v>
      </c>
      <c r="D88" s="1">
        <v>2014</v>
      </c>
      <c r="E88" s="4" t="s">
        <v>43</v>
      </c>
      <c r="F88" s="1">
        <v>2964</v>
      </c>
      <c r="G88" s="9" t="s">
        <v>96</v>
      </c>
      <c r="H88" s="4" t="s">
        <v>269</v>
      </c>
      <c r="I88" s="1">
        <f>SUM(K88:TB88)</f>
        <v>9</v>
      </c>
      <c r="J88" s="12">
        <f>Tabuľka3[[#This Row],[Stĺpec9]]</f>
        <v>9</v>
      </c>
      <c r="K88" s="97">
        <f>Seniori!K63</f>
        <v>0</v>
      </c>
      <c r="L88" s="97">
        <f>Seniori!L63</f>
        <v>0</v>
      </c>
      <c r="M88" s="97">
        <f>Seniori!M63</f>
        <v>0</v>
      </c>
      <c r="N88" s="97">
        <f>Seniori!N63</f>
        <v>0</v>
      </c>
      <c r="O88" s="97">
        <f>Seniori!O63</f>
        <v>0</v>
      </c>
      <c r="P88" s="97">
        <f>Seniori!P63</f>
        <v>0</v>
      </c>
      <c r="Q88" s="97">
        <f>Seniori!Q63</f>
        <v>0</v>
      </c>
      <c r="R88" s="97">
        <f>Seniori!R63</f>
        <v>0</v>
      </c>
      <c r="S88" s="97">
        <f>Seniori!S63</f>
        <v>0</v>
      </c>
      <c r="T88" s="97">
        <f>Seniori!T63</f>
        <v>0</v>
      </c>
      <c r="U88" s="97">
        <f>Seniori!U63</f>
        <v>0</v>
      </c>
      <c r="V88" s="97">
        <f>Seniori!V63</f>
        <v>0</v>
      </c>
      <c r="W88" s="97">
        <f>Seniori!W63</f>
        <v>0</v>
      </c>
      <c r="X88" s="97">
        <f>Seniori!X63</f>
        <v>0</v>
      </c>
      <c r="Y88" s="97">
        <f>Seniori!Y63</f>
        <v>0</v>
      </c>
      <c r="Z88" s="97">
        <f>Seniori!Z63</f>
        <v>0</v>
      </c>
      <c r="AA88" s="97">
        <f>Seniori!AA63</f>
        <v>0</v>
      </c>
      <c r="AB88" s="97">
        <f>Seniori!AB63</f>
        <v>0</v>
      </c>
      <c r="AC88" s="97">
        <f>Seniori!AC63</f>
        <v>0</v>
      </c>
      <c r="AD88" s="97">
        <f>Seniori!AD63</f>
        <v>0</v>
      </c>
      <c r="AE88" s="97">
        <f>Seniori!AE63</f>
        <v>0</v>
      </c>
      <c r="AF88" s="97">
        <f>Seniori!AF63</f>
        <v>0</v>
      </c>
      <c r="AG88" s="97">
        <f>Seniori!AG63</f>
        <v>0</v>
      </c>
      <c r="AH88" s="97">
        <f>Seniori!AH63</f>
        <v>0</v>
      </c>
      <c r="AI88" s="97">
        <f>Seniori!AI63</f>
        <v>0</v>
      </c>
      <c r="AJ88" s="97">
        <f>Seniori!AJ63</f>
        <v>0</v>
      </c>
      <c r="AK88" s="97">
        <f>Seniori!AK63</f>
        <v>0</v>
      </c>
      <c r="AL88" s="97">
        <f>Seniori!AL63</f>
        <v>0</v>
      </c>
      <c r="AM88" s="97">
        <f>Seniori!AM63</f>
        <v>0</v>
      </c>
      <c r="AN88" s="97">
        <f>Seniori!AN63</f>
        <v>0</v>
      </c>
      <c r="AO88" s="97">
        <f>Seniori!AO63</f>
        <v>0</v>
      </c>
      <c r="AP88" s="97">
        <f>Seniori!AP63</f>
        <v>0</v>
      </c>
      <c r="AQ88" s="97">
        <f>Seniori!AQ63</f>
        <v>0</v>
      </c>
      <c r="AR88" s="97">
        <f>Seniori!AR63</f>
        <v>0</v>
      </c>
      <c r="AS88" s="97">
        <f>Seniori!AS63</f>
        <v>0</v>
      </c>
      <c r="AT88" s="97">
        <f>Seniori!AT63</f>
        <v>0</v>
      </c>
      <c r="AU88" s="97">
        <f>Seniori!AU63</f>
        <v>0</v>
      </c>
      <c r="AV88" s="97">
        <f>Seniori!AV63</f>
        <v>0</v>
      </c>
      <c r="AW88" s="97">
        <f>Seniori!AW63</f>
        <v>0</v>
      </c>
      <c r="AX88" s="97">
        <f>Seniori!AX63</f>
        <v>0</v>
      </c>
      <c r="AY88" s="97">
        <f>Seniori!AY63</f>
        <v>0</v>
      </c>
      <c r="AZ88" s="97">
        <f>Seniori!AZ63</f>
        <v>0</v>
      </c>
      <c r="BA88" s="97">
        <f>Seniori!BA63</f>
        <v>0</v>
      </c>
      <c r="BB88" s="97">
        <f>Seniori!BB63</f>
        <v>0</v>
      </c>
      <c r="BC88" s="97">
        <f>Seniori!BC63</f>
        <v>0</v>
      </c>
      <c r="BD88" s="97">
        <f>Seniori!BD63</f>
        <v>0</v>
      </c>
      <c r="BE88" s="97">
        <f>Seniori!BE63</f>
        <v>0</v>
      </c>
      <c r="BF88" s="97">
        <f>Seniori!BF63</f>
        <v>0</v>
      </c>
      <c r="BG88" s="97">
        <f>Seniori!BG63</f>
        <v>0</v>
      </c>
      <c r="BH88" s="97">
        <f>Seniori!BH63</f>
        <v>0</v>
      </c>
      <c r="BI88" s="97">
        <f>Seniori!BI63</f>
        <v>0</v>
      </c>
      <c r="BJ88" s="97">
        <f>Seniori!BJ63</f>
        <v>0</v>
      </c>
      <c r="BK88" s="97">
        <f>Seniori!BK63</f>
        <v>0</v>
      </c>
      <c r="BL88" s="97">
        <f>Seniori!BL63</f>
        <v>0</v>
      </c>
      <c r="BM88" s="97">
        <f>Seniori!BM63</f>
        <v>0</v>
      </c>
      <c r="BN88" s="97">
        <f>Seniori!BN63</f>
        <v>0</v>
      </c>
      <c r="BO88" s="97">
        <f>Seniori!BO63</f>
        <v>0</v>
      </c>
      <c r="BP88" s="97">
        <f>Seniori!BP63</f>
        <v>0</v>
      </c>
      <c r="BQ88" s="97">
        <f>Seniori!BQ63</f>
        <v>0</v>
      </c>
      <c r="BR88" s="97">
        <f>Seniori!BR63</f>
        <v>0</v>
      </c>
      <c r="BS88" s="97">
        <f>Seniori!BS63</f>
        <v>0</v>
      </c>
      <c r="BT88" s="97">
        <f>Seniori!BT63</f>
        <v>0</v>
      </c>
      <c r="BU88" s="97">
        <f>Seniori!BU63</f>
        <v>0</v>
      </c>
      <c r="BV88" s="97">
        <f>Seniori!BV63</f>
        <v>0</v>
      </c>
      <c r="BW88" s="97">
        <f>Seniori!BW63</f>
        <v>0</v>
      </c>
      <c r="BX88" s="97">
        <f>Seniori!BX63</f>
        <v>0</v>
      </c>
      <c r="BY88" s="97">
        <f>Seniori!BY63</f>
        <v>0</v>
      </c>
      <c r="BZ88" s="97">
        <f>Seniori!BZ63</f>
        <v>0</v>
      </c>
      <c r="CA88" s="97">
        <f>Seniori!CA63</f>
        <v>0</v>
      </c>
      <c r="CB88" s="97">
        <f>Seniori!CB63</f>
        <v>0</v>
      </c>
      <c r="CC88" s="97">
        <f>Seniori!CC63</f>
        <v>0</v>
      </c>
      <c r="CD88" s="97">
        <f>Seniori!CD63</f>
        <v>0</v>
      </c>
      <c r="CE88" s="97">
        <f>Seniori!CE63</f>
        <v>0</v>
      </c>
      <c r="CF88" s="97">
        <f>Seniori!CF63</f>
        <v>0</v>
      </c>
      <c r="CG88" s="97">
        <f>Seniori!CG63</f>
        <v>0</v>
      </c>
      <c r="CH88" s="97">
        <f>Seniori!CH63</f>
        <v>0</v>
      </c>
      <c r="CI88" s="97">
        <f>Seniori!CI63</f>
        <v>0</v>
      </c>
      <c r="CJ88" s="97">
        <f>Seniori!CJ63</f>
        <v>0</v>
      </c>
      <c r="CK88" s="97">
        <f>Seniori!CK63</f>
        <v>0</v>
      </c>
      <c r="CL88" s="97">
        <f>Seniori!CL63</f>
        <v>0</v>
      </c>
      <c r="CM88" s="97">
        <f>Seniori!CM63</f>
        <v>0</v>
      </c>
      <c r="CN88" s="97">
        <f>Seniori!CN63</f>
        <v>0</v>
      </c>
      <c r="CO88" s="97">
        <f>Seniori!CO63</f>
        <v>0</v>
      </c>
      <c r="CP88" s="97">
        <f>Seniori!CP63</f>
        <v>0</v>
      </c>
      <c r="CQ88" s="97">
        <f>Seniori!CQ63</f>
        <v>0</v>
      </c>
      <c r="CR88" s="97">
        <f>Seniori!CR63</f>
        <v>0</v>
      </c>
      <c r="CS88" s="97">
        <f>Seniori!CS63</f>
        <v>0</v>
      </c>
      <c r="CT88" s="97">
        <f>Seniori!CT63</f>
        <v>0</v>
      </c>
      <c r="CU88" s="97">
        <f>Seniori!CU63</f>
        <v>0</v>
      </c>
      <c r="CV88" s="97">
        <f>Seniori!CV63</f>
        <v>0</v>
      </c>
      <c r="CW88" s="97">
        <f>Seniori!CW63</f>
        <v>0</v>
      </c>
      <c r="CX88" s="97">
        <f>Seniori!CX63</f>
        <v>0</v>
      </c>
      <c r="CY88" s="97">
        <f>Seniori!CY63</f>
        <v>0</v>
      </c>
      <c r="CZ88" s="97">
        <f>Seniori!CZ63</f>
        <v>0</v>
      </c>
      <c r="DA88" s="97">
        <f>Seniori!DA63</f>
        <v>0</v>
      </c>
      <c r="DB88" s="97">
        <f>Seniori!DB63</f>
        <v>0</v>
      </c>
      <c r="DC88" s="97">
        <f>Seniori!DC63</f>
        <v>0</v>
      </c>
      <c r="DD88" s="97">
        <f>Seniori!DD63</f>
        <v>0</v>
      </c>
      <c r="DE88" s="97">
        <f>Seniori!DE63</f>
        <v>0</v>
      </c>
      <c r="DF88" s="97">
        <f>Seniori!DF63</f>
        <v>0</v>
      </c>
      <c r="DG88" s="97">
        <f>Seniori!DG63</f>
        <v>0</v>
      </c>
      <c r="DH88" s="97">
        <f>Seniori!DH63</f>
        <v>0</v>
      </c>
      <c r="DI88" s="97">
        <f>Seniori!DI63</f>
        <v>0</v>
      </c>
      <c r="DJ88" s="97">
        <f>Seniori!DJ63</f>
        <v>0</v>
      </c>
      <c r="DK88" s="97">
        <f>Seniori!DK63</f>
        <v>0</v>
      </c>
      <c r="DL88" s="97">
        <f>Seniori!DL63</f>
        <v>0</v>
      </c>
      <c r="DM88" s="97">
        <f>Seniori!DM63</f>
        <v>0</v>
      </c>
      <c r="DN88" s="97">
        <f>Seniori!DN63</f>
        <v>0</v>
      </c>
      <c r="DO88" s="97">
        <f>Seniori!DO63</f>
        <v>0</v>
      </c>
      <c r="DP88" s="97">
        <f>Seniori!DP63</f>
        <v>0</v>
      </c>
      <c r="DQ88" s="97">
        <f>Seniori!DQ63</f>
        <v>0</v>
      </c>
      <c r="DR88" s="97">
        <f>Seniori!DR63</f>
        <v>0</v>
      </c>
      <c r="DS88" s="97">
        <f>Seniori!DS63</f>
        <v>0</v>
      </c>
      <c r="DT88" s="97">
        <f>Seniori!DT63</f>
        <v>0</v>
      </c>
      <c r="DU88" s="97">
        <f>Seniori!DU63</f>
        <v>0</v>
      </c>
      <c r="DV88" s="97">
        <f>Seniori!DV63</f>
        <v>0</v>
      </c>
      <c r="DW88" s="97">
        <f>Seniori!DW63</f>
        <v>0</v>
      </c>
      <c r="DX88" s="97">
        <f>Seniori!DX63</f>
        <v>0</v>
      </c>
      <c r="DY88" s="97">
        <f>Seniori!DY63</f>
        <v>0</v>
      </c>
      <c r="DZ88" s="97">
        <f>Seniori!DZ63</f>
        <v>0</v>
      </c>
      <c r="EA88" s="97">
        <f>Seniori!EA63</f>
        <v>0</v>
      </c>
      <c r="EB88" s="97">
        <f>Seniori!EB63</f>
        <v>0</v>
      </c>
      <c r="EC88" s="97">
        <f>Seniori!EC63</f>
        <v>0</v>
      </c>
      <c r="ED88" s="97">
        <f>Seniori!ED63</f>
        <v>0</v>
      </c>
      <c r="EE88" s="97">
        <f>Seniori!EE63</f>
        <v>0</v>
      </c>
      <c r="EF88" s="97">
        <f>Seniori!EF63</f>
        <v>0</v>
      </c>
      <c r="EG88" s="97">
        <f>Seniori!EG63</f>
        <v>0</v>
      </c>
      <c r="EH88" s="97">
        <f>Seniori!EH63</f>
        <v>0</v>
      </c>
      <c r="EI88" s="97">
        <f>Seniori!EI63</f>
        <v>0</v>
      </c>
      <c r="EJ88" s="97">
        <f>Seniori!EJ63</f>
        <v>0</v>
      </c>
      <c r="EK88" s="97">
        <f>Seniori!EK63</f>
        <v>0</v>
      </c>
      <c r="EL88" s="97">
        <f>Seniori!EL63</f>
        <v>0</v>
      </c>
      <c r="EM88" s="97">
        <f>Seniori!EM63</f>
        <v>0</v>
      </c>
      <c r="EN88" s="97">
        <f>Seniori!EN63</f>
        <v>0</v>
      </c>
      <c r="EO88" s="97">
        <f>Seniori!EO63</f>
        <v>0</v>
      </c>
      <c r="EP88" s="97">
        <f>Seniori!EP63</f>
        <v>0</v>
      </c>
      <c r="EQ88" s="97">
        <f>Seniori!EQ63</f>
        <v>0</v>
      </c>
      <c r="ER88" s="97">
        <f>Seniori!ER63</f>
        <v>0</v>
      </c>
      <c r="ES88" s="97">
        <f>Seniori!ES63</f>
        <v>0</v>
      </c>
      <c r="ET88" s="97">
        <f>Seniori!ET63</f>
        <v>0</v>
      </c>
      <c r="EU88" s="97">
        <f>Seniori!EU63</f>
        <v>0</v>
      </c>
      <c r="EV88" s="97">
        <f>Seniori!EV63</f>
        <v>0</v>
      </c>
      <c r="EW88" s="97">
        <f>Seniori!EW63</f>
        <v>0</v>
      </c>
      <c r="EX88" s="97">
        <f>Seniori!EX63</f>
        <v>0</v>
      </c>
      <c r="EY88" s="97">
        <f>Seniori!EY63</f>
        <v>0</v>
      </c>
      <c r="EZ88" s="97">
        <f>Seniori!EZ63</f>
        <v>0</v>
      </c>
      <c r="FA88" s="97">
        <f>Seniori!FA63</f>
        <v>0</v>
      </c>
      <c r="FB88" s="97">
        <f>Seniori!FB63</f>
        <v>0</v>
      </c>
      <c r="FC88" s="97">
        <f>Seniori!FC63</f>
        <v>9</v>
      </c>
      <c r="FD88" s="97">
        <f>Seniori!FD63</f>
        <v>0</v>
      </c>
      <c r="FE88" s="97">
        <f>Seniori!FE63</f>
        <v>0</v>
      </c>
      <c r="FF88" s="97">
        <f>Seniori!FF63</f>
        <v>0</v>
      </c>
      <c r="FG88" s="97">
        <f>Seniori!FG63</f>
        <v>0</v>
      </c>
      <c r="FH88" s="97">
        <f>Seniori!FH63</f>
        <v>0</v>
      </c>
      <c r="FI88" s="97">
        <f>Seniori!FI63</f>
        <v>0</v>
      </c>
      <c r="FJ88" s="97">
        <f>Seniori!FJ63</f>
        <v>0</v>
      </c>
      <c r="FK88" s="97">
        <f>Seniori!FK63</f>
        <v>0</v>
      </c>
      <c r="FL88" s="97">
        <f>Seniori!FL63</f>
        <v>0</v>
      </c>
      <c r="FM88" s="97">
        <f>Seniori!FM63</f>
        <v>0</v>
      </c>
      <c r="FN88" s="97">
        <f>Seniori!FN63</f>
        <v>0</v>
      </c>
      <c r="FO88" s="97">
        <f>Seniori!FO63</f>
        <v>0</v>
      </c>
      <c r="FP88" s="97">
        <f>Seniori!FP63</f>
        <v>0</v>
      </c>
      <c r="FQ88" s="97">
        <f>Seniori!FQ63</f>
        <v>0</v>
      </c>
      <c r="FR88" s="97">
        <f>Seniori!FR63</f>
        <v>0</v>
      </c>
      <c r="FS88" s="97">
        <f>Seniori!FS63</f>
        <v>0</v>
      </c>
      <c r="FT88" s="97">
        <f>Seniori!FT63</f>
        <v>0</v>
      </c>
      <c r="FU88" s="97">
        <f>Seniori!FU63</f>
        <v>0</v>
      </c>
      <c r="FV88" s="97">
        <f>Seniori!FV63</f>
        <v>0</v>
      </c>
      <c r="FW88" s="97">
        <f>Seniori!FW63</f>
        <v>0</v>
      </c>
      <c r="FX88" s="97">
        <f>Seniori!FX63</f>
        <v>0</v>
      </c>
      <c r="FY88" s="97">
        <f>Seniori!FY63</f>
        <v>0</v>
      </c>
      <c r="FZ88" s="97">
        <f>Seniori!FZ63</f>
        <v>0</v>
      </c>
      <c r="GA88" s="97">
        <f>Seniori!GA63</f>
        <v>0</v>
      </c>
      <c r="GB88" s="97">
        <f>Seniori!GB63</f>
        <v>0</v>
      </c>
      <c r="GC88" s="97">
        <f>Seniori!GC63</f>
        <v>0</v>
      </c>
      <c r="GD88" s="97">
        <f>Seniori!GD63</f>
        <v>0</v>
      </c>
      <c r="GE88" s="97">
        <f>Seniori!GE63</f>
        <v>0</v>
      </c>
      <c r="GF88" s="97">
        <f>Seniori!GF63</f>
        <v>0</v>
      </c>
      <c r="GG88" s="97">
        <f>Seniori!GG63</f>
        <v>0</v>
      </c>
      <c r="GH88" s="97">
        <f>Seniori!GH63</f>
        <v>0</v>
      </c>
      <c r="GI88" s="97">
        <f>Seniori!GI63</f>
        <v>0</v>
      </c>
      <c r="GJ88" s="97">
        <f>Seniori!GJ63</f>
        <v>0</v>
      </c>
      <c r="GK88" s="97">
        <f>Seniori!GK63</f>
        <v>0</v>
      </c>
      <c r="GL88" s="97">
        <f>Seniori!GL63</f>
        <v>0</v>
      </c>
      <c r="GM88" s="97">
        <f>Seniori!GM63</f>
        <v>0</v>
      </c>
      <c r="GN88" s="97">
        <f>Seniori!GN63</f>
        <v>0</v>
      </c>
      <c r="GO88" s="97">
        <f>Seniori!GO63</f>
        <v>0</v>
      </c>
      <c r="GP88" s="97">
        <f>Seniori!GP63</f>
        <v>0</v>
      </c>
      <c r="GQ88" s="97">
        <f>Seniori!GQ63</f>
        <v>0</v>
      </c>
      <c r="GR88" s="97">
        <f>Seniori!GR63</f>
        <v>0</v>
      </c>
      <c r="GS88" s="97">
        <f>Seniori!GS63</f>
        <v>0</v>
      </c>
      <c r="GT88" s="97">
        <f>Seniori!GT63</f>
        <v>0</v>
      </c>
      <c r="GU88" s="97">
        <f>Seniori!GU63</f>
        <v>0</v>
      </c>
      <c r="GV88" s="97">
        <f>Seniori!GV63</f>
        <v>0</v>
      </c>
      <c r="GW88" s="97">
        <f>Seniori!GW63</f>
        <v>0</v>
      </c>
      <c r="GX88" s="97">
        <f>Seniori!GX63</f>
        <v>0</v>
      </c>
      <c r="GY88" s="97">
        <f>Seniori!GY63</f>
        <v>0</v>
      </c>
      <c r="GZ88" s="97">
        <f>Seniori!GZ63</f>
        <v>0</v>
      </c>
      <c r="HA88" s="97">
        <f>Seniori!HA63</f>
        <v>0</v>
      </c>
      <c r="HB88" s="97">
        <f>Seniori!HB63</f>
        <v>0</v>
      </c>
      <c r="HC88" s="97">
        <f>Seniori!HC63</f>
        <v>0</v>
      </c>
      <c r="HD88" s="97">
        <f>Seniori!HD63</f>
        <v>0</v>
      </c>
      <c r="HE88" s="97">
        <f>Seniori!HE63</f>
        <v>0</v>
      </c>
      <c r="HF88" s="97">
        <f>Seniori!HF63</f>
        <v>0</v>
      </c>
      <c r="HG88" s="97">
        <f>Seniori!HG63</f>
        <v>0</v>
      </c>
      <c r="HH88" s="97">
        <f>Seniori!HH63</f>
        <v>0</v>
      </c>
      <c r="HI88" s="97">
        <f>Seniori!HI63</f>
        <v>0</v>
      </c>
      <c r="HJ88" s="97">
        <f>Seniori!HJ63</f>
        <v>0</v>
      </c>
      <c r="HK88" s="97">
        <f>Seniori!HK63</f>
        <v>0</v>
      </c>
      <c r="HL88" s="97">
        <f>Seniori!HL63</f>
        <v>0</v>
      </c>
      <c r="HM88" s="97">
        <f>Seniori!HM63</f>
        <v>0</v>
      </c>
      <c r="HN88" s="97">
        <f>Seniori!HN63</f>
        <v>0</v>
      </c>
      <c r="HO88" s="97">
        <f>Seniori!HO63</f>
        <v>0</v>
      </c>
      <c r="HP88" s="97">
        <f>Seniori!HP63</f>
        <v>0</v>
      </c>
      <c r="HQ88" s="97">
        <f>Seniori!HQ63</f>
        <v>0</v>
      </c>
      <c r="HR88" s="97">
        <f>Seniori!HR63</f>
        <v>0</v>
      </c>
      <c r="HS88" s="97">
        <f>Seniori!HS63</f>
        <v>0</v>
      </c>
      <c r="HT88" s="97">
        <f>Seniori!HT63</f>
        <v>0</v>
      </c>
      <c r="HU88" s="97">
        <f>Seniori!HU63</f>
        <v>0</v>
      </c>
      <c r="HV88" s="97">
        <f>Seniori!HV63</f>
        <v>0</v>
      </c>
      <c r="HW88" s="97">
        <f>Seniori!HW63</f>
        <v>0</v>
      </c>
      <c r="HX88" s="97">
        <f>Seniori!HX63</f>
        <v>0</v>
      </c>
      <c r="HY88" s="97">
        <f>Seniori!HY63</f>
        <v>0</v>
      </c>
      <c r="HZ88" s="97">
        <f>Seniori!HZ63</f>
        <v>0</v>
      </c>
      <c r="IA88" s="97">
        <f>Seniori!IA63</f>
        <v>0</v>
      </c>
      <c r="IB88" s="97">
        <f>Seniori!IB63</f>
        <v>0</v>
      </c>
      <c r="IC88" s="97">
        <f>Seniori!IC63</f>
        <v>0</v>
      </c>
      <c r="ID88" s="97">
        <f>Seniori!ID63</f>
        <v>0</v>
      </c>
      <c r="IE88" s="97">
        <f>Seniori!IE63</f>
        <v>0</v>
      </c>
      <c r="IF88" s="97">
        <f>Seniori!IF63</f>
        <v>0</v>
      </c>
      <c r="IG88" s="97">
        <f>Seniori!IG63</f>
        <v>0</v>
      </c>
      <c r="IH88" s="97">
        <f>Seniori!IH63</f>
        <v>0</v>
      </c>
      <c r="II88" s="97">
        <f>Seniori!II63</f>
        <v>0</v>
      </c>
      <c r="IJ88" s="97">
        <f>Seniori!IJ63</f>
        <v>0</v>
      </c>
      <c r="IK88" s="97">
        <f>Seniori!IK63</f>
        <v>0</v>
      </c>
      <c r="IL88" s="97">
        <f>Seniori!IL63</f>
        <v>0</v>
      </c>
      <c r="IM88" s="97">
        <f>Seniori!IM63</f>
        <v>0</v>
      </c>
      <c r="IN88" s="97">
        <f>Seniori!IN63</f>
        <v>0</v>
      </c>
      <c r="IO88" s="97">
        <f>Seniori!IO63</f>
        <v>0</v>
      </c>
      <c r="IP88" s="97">
        <f>Seniori!IP63</f>
        <v>0</v>
      </c>
      <c r="IQ88" s="97">
        <f>Seniori!IQ63</f>
        <v>0</v>
      </c>
      <c r="IR88" s="97">
        <f>Seniori!IR63</f>
        <v>0</v>
      </c>
      <c r="IS88" s="97">
        <f>Seniori!IS63</f>
        <v>0</v>
      </c>
      <c r="IT88" s="97">
        <f>Seniori!IT63</f>
        <v>0</v>
      </c>
      <c r="IU88" s="97">
        <f>Seniori!IU63</f>
        <v>0</v>
      </c>
      <c r="IV88" s="97">
        <f>Seniori!IV63</f>
        <v>0</v>
      </c>
      <c r="IW88" s="97">
        <f>Seniori!IW63</f>
        <v>0</v>
      </c>
      <c r="IX88" s="97">
        <f>Seniori!IX63</f>
        <v>0</v>
      </c>
      <c r="IY88" s="97">
        <f>Seniori!IY63</f>
        <v>0</v>
      </c>
      <c r="IZ88" s="97">
        <f>Seniori!IZ63</f>
        <v>0</v>
      </c>
      <c r="JA88" s="97">
        <f>Seniori!JA63</f>
        <v>0</v>
      </c>
      <c r="JB88" s="97">
        <f>Seniori!JB63</f>
        <v>0</v>
      </c>
      <c r="JC88" s="97">
        <f>Seniori!JC63</f>
        <v>0</v>
      </c>
      <c r="JD88" s="97">
        <f>Seniori!JD63</f>
        <v>0</v>
      </c>
      <c r="JE88" s="97">
        <f>Seniori!JE63</f>
        <v>0</v>
      </c>
      <c r="JF88" s="97">
        <f>Seniori!JF63</f>
        <v>0</v>
      </c>
      <c r="JG88" s="97">
        <f>Seniori!JG63</f>
        <v>0</v>
      </c>
      <c r="JH88" s="97">
        <f>Seniori!JH63</f>
        <v>0</v>
      </c>
      <c r="JI88" s="97">
        <f>Seniori!JI63</f>
        <v>0</v>
      </c>
      <c r="JJ88" s="97">
        <f>Seniori!JJ63</f>
        <v>0</v>
      </c>
      <c r="JK88" s="97">
        <f>Seniori!JK63</f>
        <v>0</v>
      </c>
      <c r="JL88" s="97">
        <f>Seniori!JL63</f>
        <v>0</v>
      </c>
      <c r="JM88" s="97">
        <f>Seniori!JM63</f>
        <v>0</v>
      </c>
      <c r="JN88" s="97">
        <f>Seniori!JN63</f>
        <v>0</v>
      </c>
      <c r="JO88" s="97">
        <f>Seniori!JO63</f>
        <v>0</v>
      </c>
      <c r="JP88" s="97">
        <f>Seniori!JP63</f>
        <v>0</v>
      </c>
      <c r="JQ88" s="97">
        <f>Seniori!JQ63</f>
        <v>0</v>
      </c>
      <c r="JR88" s="97">
        <f>Seniori!JR63</f>
        <v>0</v>
      </c>
      <c r="JS88" s="97">
        <f>Seniori!JS63</f>
        <v>0</v>
      </c>
      <c r="JT88" s="97">
        <f>Seniori!JT63</f>
        <v>0</v>
      </c>
      <c r="JU88" s="97">
        <f>Seniori!JU63</f>
        <v>0</v>
      </c>
      <c r="JV88" s="97">
        <f>Seniori!JV63</f>
        <v>0</v>
      </c>
      <c r="JW88" s="97">
        <f>Seniori!JW63</f>
        <v>0</v>
      </c>
      <c r="JX88" s="97">
        <f>Seniori!JX63</f>
        <v>0</v>
      </c>
      <c r="JY88" s="97">
        <f>Seniori!JY63</f>
        <v>0</v>
      </c>
      <c r="JZ88" s="97">
        <f>Seniori!JZ63</f>
        <v>0</v>
      </c>
      <c r="KA88" s="97">
        <f>Seniori!KA63</f>
        <v>0</v>
      </c>
      <c r="KB88" s="97">
        <f>Seniori!KB63</f>
        <v>0</v>
      </c>
      <c r="KC88" s="97">
        <f>Seniori!KC63</f>
        <v>0</v>
      </c>
      <c r="KD88" s="97">
        <f>Seniori!KD63</f>
        <v>0</v>
      </c>
      <c r="KE88" s="97">
        <f>Seniori!KE63</f>
        <v>0</v>
      </c>
      <c r="KF88" s="97">
        <f>Seniori!KF63</f>
        <v>0</v>
      </c>
      <c r="KG88" s="97">
        <f>Seniori!KG63</f>
        <v>0</v>
      </c>
      <c r="KH88" s="97">
        <f>Seniori!KH63</f>
        <v>0</v>
      </c>
      <c r="KI88" s="97">
        <f>Seniori!KI63</f>
        <v>0</v>
      </c>
      <c r="KJ88" s="97">
        <f>Seniori!KJ63</f>
        <v>0</v>
      </c>
      <c r="KK88" s="97">
        <f>Seniori!KK63</f>
        <v>0</v>
      </c>
      <c r="KL88" s="97">
        <f>Seniori!KL63</f>
        <v>0</v>
      </c>
      <c r="KM88" s="97">
        <f>Seniori!KM63</f>
        <v>0</v>
      </c>
      <c r="KN88" s="97">
        <f>Seniori!KN63</f>
        <v>0</v>
      </c>
      <c r="KO88" s="97">
        <f>Seniori!KO63</f>
        <v>0</v>
      </c>
      <c r="KP88" s="97">
        <f>Seniori!KP63</f>
        <v>0</v>
      </c>
      <c r="KQ88" s="97">
        <f>Seniori!KQ63</f>
        <v>0</v>
      </c>
      <c r="KR88" s="97">
        <f>Seniori!KR63</f>
        <v>0</v>
      </c>
      <c r="KS88" s="97">
        <f>Seniori!KS63</f>
        <v>0</v>
      </c>
      <c r="KT88" s="97">
        <f>Seniori!KT63</f>
        <v>0</v>
      </c>
      <c r="KU88" s="97">
        <f>Seniori!KU63</f>
        <v>0</v>
      </c>
      <c r="KV88" s="97">
        <f>Seniori!KV63</f>
        <v>0</v>
      </c>
      <c r="KW88" s="97">
        <f>Seniori!KW63</f>
        <v>0</v>
      </c>
      <c r="KX88" s="97">
        <f>Seniori!KX63</f>
        <v>0</v>
      </c>
      <c r="KY88" s="97">
        <f>Seniori!KY63</f>
        <v>0</v>
      </c>
      <c r="KZ88" s="97">
        <f>Seniori!KZ63</f>
        <v>0</v>
      </c>
      <c r="LA88" s="97">
        <f>Seniori!LA63</f>
        <v>0</v>
      </c>
      <c r="LB88" s="97">
        <f>Seniori!LB63</f>
        <v>0</v>
      </c>
      <c r="LC88" s="97">
        <f>Seniori!LC63</f>
        <v>0</v>
      </c>
      <c r="LD88" s="97">
        <f>Seniori!LD63</f>
        <v>0</v>
      </c>
      <c r="LE88" s="97">
        <f>Seniori!LE63</f>
        <v>0</v>
      </c>
      <c r="LF88" s="97">
        <f>Seniori!LF63</f>
        <v>0</v>
      </c>
      <c r="LG88" s="97">
        <f>Seniori!LG63</f>
        <v>0</v>
      </c>
      <c r="LH88" s="97">
        <f>Seniori!LH63</f>
        <v>0</v>
      </c>
      <c r="LI88" s="97">
        <f>Seniori!LI63</f>
        <v>0</v>
      </c>
      <c r="LJ88" s="97">
        <f>Seniori!LJ63</f>
        <v>0</v>
      </c>
      <c r="LK88" s="97">
        <f>Seniori!LK63</f>
        <v>0</v>
      </c>
      <c r="LL88" s="97">
        <f>Seniori!LL63</f>
        <v>0</v>
      </c>
      <c r="LM88" s="97">
        <f>Seniori!LM63</f>
        <v>0</v>
      </c>
      <c r="LN88" s="97">
        <f>Seniori!LN63</f>
        <v>0</v>
      </c>
      <c r="LO88" s="97">
        <f>Seniori!LO63</f>
        <v>0</v>
      </c>
      <c r="LP88" s="97">
        <f>Seniori!LP63</f>
        <v>0</v>
      </c>
      <c r="LQ88" s="97">
        <f>Seniori!LQ63</f>
        <v>0</v>
      </c>
      <c r="LR88" s="97">
        <f>Seniori!LR63</f>
        <v>0</v>
      </c>
      <c r="LS88" s="97">
        <f>Seniori!LS63</f>
        <v>0</v>
      </c>
      <c r="LT88" s="97">
        <f>Seniori!LT63</f>
        <v>0</v>
      </c>
      <c r="LU88" s="97">
        <f>Seniori!LU63</f>
        <v>0</v>
      </c>
      <c r="LV88" s="97">
        <f>Seniori!LV63</f>
        <v>0</v>
      </c>
      <c r="LW88" s="97">
        <f>Seniori!LW63</f>
        <v>0</v>
      </c>
      <c r="LX88" s="97">
        <f>Seniori!LX63</f>
        <v>0</v>
      </c>
      <c r="LY88" s="97">
        <f>Seniori!LY63</f>
        <v>0</v>
      </c>
      <c r="LZ88" s="97">
        <f>Seniori!LZ63</f>
        <v>0</v>
      </c>
      <c r="MA88" s="97">
        <f>Seniori!MA63</f>
        <v>0</v>
      </c>
      <c r="MB88" s="97">
        <f>Seniori!MB63</f>
        <v>0</v>
      </c>
      <c r="MC88" s="97">
        <f>Seniori!MC63</f>
        <v>0</v>
      </c>
      <c r="MD88" s="97">
        <f>Seniori!MD63</f>
        <v>0</v>
      </c>
      <c r="ME88" s="97">
        <f>Seniori!ME63</f>
        <v>0</v>
      </c>
      <c r="MF88" s="97">
        <f>Seniori!MF63</f>
        <v>0</v>
      </c>
      <c r="MG88" s="97">
        <f>Seniori!MG63</f>
        <v>0</v>
      </c>
      <c r="MH88" s="97">
        <f>Seniori!MH63</f>
        <v>0</v>
      </c>
      <c r="MI88" s="97">
        <f>Seniori!MI63</f>
        <v>0</v>
      </c>
      <c r="MJ88" s="97">
        <f>Seniori!MJ63</f>
        <v>0</v>
      </c>
      <c r="MK88" s="97">
        <f>Seniori!MK63</f>
        <v>0</v>
      </c>
      <c r="ML88" s="97">
        <f>Seniori!ML63</f>
        <v>0</v>
      </c>
      <c r="MM88" s="97">
        <f>Seniori!MM63</f>
        <v>0</v>
      </c>
      <c r="MN88" s="97">
        <f>Seniori!MN63</f>
        <v>0</v>
      </c>
      <c r="MO88" s="97">
        <f>Seniori!MO63</f>
        <v>0</v>
      </c>
      <c r="MP88" s="97">
        <f>Seniori!MP63</f>
        <v>0</v>
      </c>
      <c r="MQ88" s="97">
        <f>Seniori!MQ63</f>
        <v>0</v>
      </c>
      <c r="MR88" s="97">
        <f>Seniori!MR63</f>
        <v>0</v>
      </c>
      <c r="MS88" s="97">
        <f>Seniori!MS63</f>
        <v>0</v>
      </c>
      <c r="MT88" s="97">
        <f>Seniori!MT63</f>
        <v>0</v>
      </c>
      <c r="MU88" s="97">
        <f>Seniori!MU63</f>
        <v>0</v>
      </c>
      <c r="MV88" s="97">
        <f>Seniori!MV63</f>
        <v>0</v>
      </c>
      <c r="MW88" s="97">
        <f>Seniori!MW63</f>
        <v>0</v>
      </c>
      <c r="MX88" s="97">
        <f>Seniori!MX63</f>
        <v>0</v>
      </c>
      <c r="MY88" s="97">
        <f>Seniori!MY63</f>
        <v>0</v>
      </c>
      <c r="MZ88" s="97">
        <f>Seniori!MZ63</f>
        <v>0</v>
      </c>
      <c r="NA88" s="97">
        <f>Seniori!NA63</f>
        <v>0</v>
      </c>
      <c r="NB88" s="97">
        <f>Seniori!NB63</f>
        <v>0</v>
      </c>
      <c r="NC88" s="97">
        <f>Seniori!NC63</f>
        <v>0</v>
      </c>
      <c r="ND88" s="97">
        <f>Seniori!ND63</f>
        <v>0</v>
      </c>
      <c r="NE88" s="97">
        <f>Seniori!NE63</f>
        <v>0</v>
      </c>
      <c r="NF88" s="97">
        <f>Seniori!NF63</f>
        <v>0</v>
      </c>
      <c r="NG88" s="97">
        <f>Seniori!NG63</f>
        <v>0</v>
      </c>
      <c r="NH88" s="97">
        <f>Seniori!NH63</f>
        <v>0</v>
      </c>
      <c r="NI88" s="97">
        <f>Seniori!NI63</f>
        <v>0</v>
      </c>
      <c r="NJ88" s="97">
        <f>Seniori!NJ63</f>
        <v>0</v>
      </c>
      <c r="NK88" s="97">
        <f>Seniori!NK63</f>
        <v>0</v>
      </c>
      <c r="NL88" s="97">
        <f>Seniori!NL63</f>
        <v>0</v>
      </c>
      <c r="NM88" s="97">
        <f>Seniori!NM63</f>
        <v>0</v>
      </c>
      <c r="NN88" s="97">
        <f>Seniori!NN63</f>
        <v>0</v>
      </c>
      <c r="NO88" s="97">
        <f>Seniori!NO63</f>
        <v>0</v>
      </c>
      <c r="NP88" s="97">
        <f>Seniori!NP63</f>
        <v>0</v>
      </c>
      <c r="NQ88" s="97">
        <f>Seniori!NQ63</f>
        <v>0</v>
      </c>
      <c r="NR88" s="97">
        <f>Seniori!NR63</f>
        <v>0</v>
      </c>
      <c r="NS88" s="97">
        <f>Seniori!NS63</f>
        <v>0</v>
      </c>
      <c r="NT88" s="97">
        <f>Seniori!NT63</f>
        <v>0</v>
      </c>
      <c r="NU88" s="97">
        <f>Seniori!NU63</f>
        <v>0</v>
      </c>
      <c r="NV88" s="97">
        <f>Seniori!NV63</f>
        <v>0</v>
      </c>
      <c r="NW88" s="97">
        <f>Seniori!NW63</f>
        <v>0</v>
      </c>
      <c r="NX88" s="97">
        <f>Seniori!NX63</f>
        <v>0</v>
      </c>
      <c r="NY88" s="97">
        <f>Seniori!NY63</f>
        <v>0</v>
      </c>
      <c r="NZ88" s="97">
        <f>Seniori!NZ63</f>
        <v>0</v>
      </c>
      <c r="OA88" s="97">
        <f>Seniori!OA63</f>
        <v>0</v>
      </c>
      <c r="OB88" s="97">
        <f>Seniori!OB63</f>
        <v>0</v>
      </c>
      <c r="OC88" s="97">
        <f>Seniori!OC63</f>
        <v>0</v>
      </c>
      <c r="OD88" s="97">
        <f>Seniori!OD63</f>
        <v>0</v>
      </c>
      <c r="OE88" s="97">
        <f>Seniori!OE63</f>
        <v>0</v>
      </c>
      <c r="OF88" s="97">
        <f>Seniori!OF63</f>
        <v>0</v>
      </c>
      <c r="OG88" s="97">
        <f>Seniori!OG63</f>
        <v>0</v>
      </c>
      <c r="OH88" s="97">
        <f>Seniori!OH63</f>
        <v>0</v>
      </c>
      <c r="OI88" s="97">
        <f>Seniori!OI63</f>
        <v>0</v>
      </c>
      <c r="OJ88" s="97">
        <f>Seniori!OJ63</f>
        <v>0</v>
      </c>
      <c r="OK88" s="97">
        <f>Seniori!OK63</f>
        <v>0</v>
      </c>
      <c r="OL88" s="97">
        <f>Seniori!OL63</f>
        <v>0</v>
      </c>
      <c r="OM88" s="97">
        <f>Seniori!OM63</f>
        <v>0</v>
      </c>
      <c r="ON88" s="97">
        <f>Seniori!ON63</f>
        <v>0</v>
      </c>
      <c r="OO88" s="97">
        <f>Seniori!OO63</f>
        <v>0</v>
      </c>
      <c r="OP88" s="97">
        <f>Seniori!OP63</f>
        <v>0</v>
      </c>
      <c r="OQ88" s="97">
        <f>Seniori!OQ63</f>
        <v>0</v>
      </c>
      <c r="OR88" s="97">
        <f>Seniori!OR63</f>
        <v>0</v>
      </c>
      <c r="OS88" s="97">
        <f>Seniori!OS63</f>
        <v>0</v>
      </c>
      <c r="OT88" s="97">
        <f>Seniori!OT63</f>
        <v>0</v>
      </c>
      <c r="OU88" s="97">
        <f>Seniori!OU63</f>
        <v>0</v>
      </c>
      <c r="OV88" s="97">
        <f>Seniori!OV63</f>
        <v>0</v>
      </c>
      <c r="OW88" s="97">
        <f>Seniori!OW63</f>
        <v>0</v>
      </c>
      <c r="OX88" s="97">
        <f>Seniori!OX63</f>
        <v>0</v>
      </c>
      <c r="OY88" s="97">
        <f>Seniori!OY63</f>
        <v>0</v>
      </c>
      <c r="OZ88" s="97">
        <f>Seniori!OZ63</f>
        <v>0</v>
      </c>
      <c r="PA88" s="97">
        <f>Seniori!PA63</f>
        <v>0</v>
      </c>
      <c r="PB88" s="97">
        <f>Seniori!PB63</f>
        <v>0</v>
      </c>
      <c r="PC88" s="97">
        <f>Seniori!PC63</f>
        <v>0</v>
      </c>
      <c r="PD88" s="97">
        <f>Seniori!PD63</f>
        <v>0</v>
      </c>
      <c r="PE88" s="97">
        <f>Seniori!PE63</f>
        <v>0</v>
      </c>
      <c r="PF88" s="97">
        <f>Seniori!PF63</f>
        <v>0</v>
      </c>
      <c r="PG88" s="97">
        <f>Seniori!PG63</f>
        <v>0</v>
      </c>
      <c r="PH88" s="97">
        <f>Seniori!PH63</f>
        <v>0</v>
      </c>
      <c r="PI88" s="97">
        <f>Seniori!PI63</f>
        <v>0</v>
      </c>
      <c r="PJ88" s="97">
        <f>Seniori!PJ63</f>
        <v>0</v>
      </c>
      <c r="PK88" s="97">
        <f>Seniori!PK63</f>
        <v>0</v>
      </c>
      <c r="PL88" s="97">
        <f>Seniori!PL63</f>
        <v>0</v>
      </c>
      <c r="PM88" s="97">
        <f>Seniori!PM63</f>
        <v>0</v>
      </c>
      <c r="PN88" s="97">
        <f>Seniori!PN63</f>
        <v>0</v>
      </c>
      <c r="PO88" s="97">
        <f>Seniori!PO63</f>
        <v>0</v>
      </c>
      <c r="PP88" s="97">
        <f>Seniori!PP63</f>
        <v>0</v>
      </c>
      <c r="PQ88" s="97">
        <f>Seniori!PQ63</f>
        <v>0</v>
      </c>
      <c r="PR88" s="97">
        <f>Seniori!PR63</f>
        <v>0</v>
      </c>
      <c r="PS88" s="97">
        <f>Seniori!PS63</f>
        <v>0</v>
      </c>
      <c r="PT88" s="97">
        <f>Seniori!PT63</f>
        <v>0</v>
      </c>
      <c r="PU88" s="97">
        <f>Seniori!PU63</f>
        <v>0</v>
      </c>
      <c r="PV88" s="97">
        <f>Seniori!PV63</f>
        <v>0</v>
      </c>
      <c r="PW88" s="97">
        <f>Seniori!PW63</f>
        <v>0</v>
      </c>
      <c r="PX88" s="97">
        <f>Seniori!PX63</f>
        <v>0</v>
      </c>
      <c r="PY88" s="97">
        <f>Seniori!PY63</f>
        <v>0</v>
      </c>
      <c r="PZ88" s="97">
        <f>Seniori!PZ63</f>
        <v>0</v>
      </c>
      <c r="QA88" s="97">
        <f>Seniori!QA63</f>
        <v>0</v>
      </c>
      <c r="QB88" s="97">
        <f>Seniori!QB63</f>
        <v>0</v>
      </c>
      <c r="QC88" s="97">
        <f>Seniori!QC63</f>
        <v>0</v>
      </c>
      <c r="QD88" s="97">
        <f>Seniori!QD63</f>
        <v>0</v>
      </c>
      <c r="QE88" s="97">
        <f>Seniori!QE63</f>
        <v>0</v>
      </c>
      <c r="QF88" s="97">
        <f>Seniori!QF63</f>
        <v>0</v>
      </c>
      <c r="QG88" s="97">
        <f>Seniori!QG63</f>
        <v>0</v>
      </c>
      <c r="QH88" s="97">
        <f>Seniori!QH63</f>
        <v>0</v>
      </c>
      <c r="QI88" s="97">
        <f>Seniori!QI63</f>
        <v>0</v>
      </c>
      <c r="QJ88" s="97">
        <f>Seniori!QJ63</f>
        <v>0</v>
      </c>
      <c r="QK88" s="97">
        <f>Seniori!QK63</f>
        <v>0</v>
      </c>
      <c r="QL88" s="97">
        <f>Seniori!QL63</f>
        <v>0</v>
      </c>
      <c r="QM88" s="97">
        <f>Seniori!QM63</f>
        <v>0</v>
      </c>
      <c r="QN88" s="97">
        <f>Seniori!QN63</f>
        <v>0</v>
      </c>
      <c r="QO88" s="97">
        <f>Seniori!QO63</f>
        <v>0</v>
      </c>
      <c r="QP88" s="97">
        <f>Seniori!QP63</f>
        <v>0</v>
      </c>
      <c r="QQ88" s="97">
        <f>Seniori!QQ63</f>
        <v>0</v>
      </c>
      <c r="QR88" s="97">
        <f>Seniori!QR63</f>
        <v>0</v>
      </c>
      <c r="QS88" s="97">
        <f>Seniori!QS63</f>
        <v>0</v>
      </c>
      <c r="QT88" s="97">
        <f>Seniori!QT63</f>
        <v>0</v>
      </c>
      <c r="QU88" s="97">
        <f>Seniori!QU63</f>
        <v>0</v>
      </c>
      <c r="QV88" s="97">
        <f>Seniori!QV63</f>
        <v>0</v>
      </c>
      <c r="QW88" s="97">
        <f>Seniori!QW63</f>
        <v>0</v>
      </c>
      <c r="QX88" s="97">
        <f>Seniori!QX63</f>
        <v>0</v>
      </c>
      <c r="QY88" s="97">
        <f>Seniori!QY63</f>
        <v>0</v>
      </c>
      <c r="QZ88" s="97">
        <f>Seniori!QZ63</f>
        <v>0</v>
      </c>
      <c r="RA88" s="97">
        <f>Seniori!RA63</f>
        <v>0</v>
      </c>
      <c r="RB88" s="97">
        <f>Seniori!RB63</f>
        <v>0</v>
      </c>
      <c r="RC88" s="97">
        <f>Seniori!RC63</f>
        <v>0</v>
      </c>
      <c r="RD88" s="97">
        <f>Seniori!RD63</f>
        <v>0</v>
      </c>
      <c r="RE88" s="97">
        <f>Seniori!RE63</f>
        <v>0</v>
      </c>
      <c r="RF88" s="97">
        <f>Seniori!RF63</f>
        <v>0</v>
      </c>
      <c r="RG88" s="97">
        <f>Seniori!RG63</f>
        <v>0</v>
      </c>
      <c r="RH88" s="97">
        <f>Seniori!RH63</f>
        <v>0</v>
      </c>
      <c r="RI88" s="97">
        <f>Seniori!RI63</f>
        <v>0</v>
      </c>
      <c r="RJ88" s="97">
        <f>Seniori!RJ63</f>
        <v>0</v>
      </c>
      <c r="RK88" s="97">
        <f>Seniori!RK63</f>
        <v>0</v>
      </c>
      <c r="RL88" s="97">
        <f>Seniori!RL63</f>
        <v>0</v>
      </c>
      <c r="RM88" s="97">
        <f>Seniori!RM63</f>
        <v>0</v>
      </c>
      <c r="RN88" s="97">
        <f>Seniori!RN63</f>
        <v>0</v>
      </c>
      <c r="RO88" s="97">
        <f>Seniori!RO63</f>
        <v>0</v>
      </c>
      <c r="RP88" s="97">
        <f>Seniori!RP63</f>
        <v>0</v>
      </c>
      <c r="RQ88" s="97">
        <f>Seniori!RQ63</f>
        <v>0</v>
      </c>
      <c r="RR88" s="97">
        <f>Seniori!RR63</f>
        <v>0</v>
      </c>
      <c r="RS88" s="97">
        <f>Seniori!RS63</f>
        <v>0</v>
      </c>
      <c r="RT88" s="97">
        <f>Seniori!RT63</f>
        <v>0</v>
      </c>
      <c r="RU88" s="97">
        <f>Seniori!RU63</f>
        <v>0</v>
      </c>
      <c r="RV88" s="97">
        <f>Seniori!RV63</f>
        <v>0</v>
      </c>
      <c r="RW88" s="97">
        <f>Seniori!RW63</f>
        <v>0</v>
      </c>
      <c r="RX88" s="97">
        <f>Seniori!RX63</f>
        <v>0</v>
      </c>
      <c r="RY88" s="97">
        <f>Seniori!RY63</f>
        <v>0</v>
      </c>
      <c r="RZ88" s="97">
        <f>Seniori!RZ63</f>
        <v>0</v>
      </c>
      <c r="SA88" s="97">
        <f>Seniori!SA63</f>
        <v>0</v>
      </c>
      <c r="SB88" s="97">
        <f>Seniori!SB63</f>
        <v>0</v>
      </c>
      <c r="SC88" s="97">
        <f>Seniori!SC63</f>
        <v>0</v>
      </c>
      <c r="SD88" s="97">
        <f>Seniori!SD63</f>
        <v>0</v>
      </c>
      <c r="SE88" s="97">
        <f>Seniori!SE63</f>
        <v>0</v>
      </c>
      <c r="SF88" s="97">
        <f>Seniori!SF63</f>
        <v>0</v>
      </c>
      <c r="SG88" s="97">
        <f>Seniori!SG63</f>
        <v>0</v>
      </c>
      <c r="SH88" s="97">
        <f>Seniori!SH63</f>
        <v>0</v>
      </c>
      <c r="SI88" s="97">
        <f>Seniori!SI63</f>
        <v>0</v>
      </c>
      <c r="SJ88" s="97">
        <f>Seniori!SJ63</f>
        <v>0</v>
      </c>
      <c r="SK88" s="97">
        <f>Seniori!SK63</f>
        <v>0</v>
      </c>
      <c r="SL88" s="97">
        <f>Seniori!SL63</f>
        <v>0</v>
      </c>
      <c r="SM88" s="97">
        <f>Seniori!SM63</f>
        <v>0</v>
      </c>
      <c r="SN88" s="97">
        <f>Seniori!SN63</f>
        <v>0</v>
      </c>
      <c r="SO88" s="97">
        <f>Seniori!SO63</f>
        <v>0</v>
      </c>
      <c r="SP88" s="97">
        <f>Seniori!SP63</f>
        <v>0</v>
      </c>
      <c r="SQ88" s="97">
        <f>Seniori!SQ63</f>
        <v>0</v>
      </c>
      <c r="SR88" s="97">
        <f>Seniori!SR63</f>
        <v>0</v>
      </c>
      <c r="SS88" s="97">
        <f>Seniori!SS63</f>
        <v>0</v>
      </c>
      <c r="ST88" s="97">
        <f>Seniori!ST63</f>
        <v>0</v>
      </c>
      <c r="SU88" s="97">
        <f>Seniori!SU63</f>
        <v>0</v>
      </c>
      <c r="SV88" s="97">
        <f>Seniori!SV63</f>
        <v>0</v>
      </c>
      <c r="SW88" s="97">
        <f>Seniori!SW63</f>
        <v>0</v>
      </c>
      <c r="SX88" s="97">
        <f>Seniori!SX63</f>
        <v>0</v>
      </c>
      <c r="SY88" s="97">
        <f>Seniori!SY63</f>
        <v>0</v>
      </c>
      <c r="SZ88" s="97">
        <f>Seniori!SZ63</f>
        <v>0</v>
      </c>
      <c r="TA88" s="97">
        <f>Seniori!TA63</f>
        <v>0</v>
      </c>
      <c r="TB88" s="97">
        <f>Seniori!TB63</f>
        <v>0</v>
      </c>
    </row>
    <row r="89" spans="1:522" s="1" customFormat="1" ht="18" customHeight="1" x14ac:dyDescent="0.2">
      <c r="A89" s="12">
        <v>63</v>
      </c>
      <c r="B89" s="11" t="s">
        <v>569</v>
      </c>
      <c r="C89" s="1">
        <v>13132</v>
      </c>
      <c r="E89" s="4" t="s">
        <v>571</v>
      </c>
      <c r="F89" s="9">
        <v>9910</v>
      </c>
      <c r="G89" s="9" t="s">
        <v>99</v>
      </c>
      <c r="H89" s="4" t="s">
        <v>21</v>
      </c>
      <c r="I89" s="1">
        <f>SUM(K89:TB89)</f>
        <v>8</v>
      </c>
      <c r="J89" s="12">
        <f>Tabuľka3[[#This Row],[Stĺpec9]]</f>
        <v>8</v>
      </c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  <c r="AL89" s="97"/>
      <c r="AM89" s="97"/>
      <c r="AN89" s="97"/>
      <c r="AO89" s="97"/>
      <c r="AP89" s="97"/>
      <c r="AQ89" s="97"/>
      <c r="AR89" s="97"/>
      <c r="AS89" s="97"/>
      <c r="AT89" s="97"/>
      <c r="AU89" s="97"/>
      <c r="AV89" s="97"/>
      <c r="AW89" s="97"/>
      <c r="AX89" s="97"/>
      <c r="AY89" s="97"/>
      <c r="AZ89" s="97"/>
      <c r="BA89" s="97"/>
      <c r="BB89" s="97"/>
      <c r="BC89" s="97"/>
      <c r="BD89" s="97"/>
      <c r="BE89" s="97"/>
      <c r="BF89" s="97"/>
      <c r="BG89" s="97"/>
      <c r="BH89" s="97"/>
      <c r="BI89" s="97"/>
      <c r="BJ89" s="102"/>
      <c r="BK89" s="97"/>
      <c r="BL89" s="97"/>
      <c r="BM89" s="97"/>
      <c r="BN89" s="97"/>
      <c r="BO89" s="97"/>
      <c r="BP89" s="97"/>
      <c r="BQ89" s="97"/>
      <c r="BR89" s="97"/>
      <c r="BS89" s="97"/>
      <c r="BT89" s="97"/>
      <c r="BU89" s="97"/>
      <c r="BV89" s="97"/>
      <c r="BW89" s="97"/>
      <c r="BX89" s="97"/>
      <c r="BY89" s="97"/>
      <c r="BZ89" s="97"/>
      <c r="CA89" s="97" t="s">
        <v>519</v>
      </c>
      <c r="CB89" s="97"/>
      <c r="CC89" s="97"/>
      <c r="CD89" s="97"/>
      <c r="CE89" s="102" t="s">
        <v>519</v>
      </c>
      <c r="CF89" s="97"/>
      <c r="CG89" s="97"/>
      <c r="CH89" s="97"/>
      <c r="CI89" s="97"/>
      <c r="CJ89" s="102" t="s">
        <v>519</v>
      </c>
      <c r="CK89" s="97"/>
      <c r="CL89" s="97"/>
      <c r="CM89" s="97"/>
      <c r="CN89" s="97"/>
      <c r="CO89" s="97">
        <v>1</v>
      </c>
      <c r="CP89" s="97"/>
      <c r="CQ89" s="97"/>
      <c r="CR89" s="97"/>
      <c r="CS89" s="97"/>
      <c r="CT89" s="97"/>
      <c r="CU89" s="97"/>
      <c r="CV89" s="97"/>
      <c r="CW89" s="97"/>
      <c r="CX89" s="97"/>
      <c r="CY89" s="97"/>
      <c r="CZ89" s="97"/>
      <c r="DA89" s="97"/>
      <c r="DB89" s="97"/>
      <c r="DC89" s="97"/>
      <c r="DD89" s="97"/>
      <c r="DE89" s="97"/>
      <c r="DF89" s="97"/>
      <c r="DG89" s="97"/>
      <c r="DH89" s="97"/>
      <c r="DI89" s="97"/>
      <c r="DJ89" s="97"/>
      <c r="DK89" s="97"/>
      <c r="DL89" s="97"/>
      <c r="DM89" s="97"/>
      <c r="DN89" s="97"/>
      <c r="DO89" s="97"/>
      <c r="DP89" s="97"/>
      <c r="DQ89" s="97"/>
      <c r="DR89" s="97"/>
      <c r="DS89" s="97"/>
      <c r="DT89" s="97"/>
      <c r="DU89" s="97"/>
      <c r="DV89" s="97"/>
      <c r="DW89" s="97"/>
      <c r="DX89" s="97"/>
      <c r="DY89" s="97"/>
      <c r="DZ89" s="97"/>
      <c r="EA89" s="97"/>
      <c r="EB89" s="97"/>
      <c r="EC89" s="97"/>
      <c r="ED89" s="97"/>
      <c r="EE89" s="97"/>
      <c r="EF89" s="97"/>
      <c r="EG89" s="97"/>
      <c r="EH89" s="97"/>
      <c r="EI89" s="97"/>
      <c r="EJ89" s="97"/>
      <c r="EK89" s="97"/>
      <c r="EL89" s="97"/>
      <c r="EM89" s="97"/>
      <c r="EN89" s="97"/>
      <c r="EO89" s="97">
        <v>3</v>
      </c>
      <c r="EP89" s="102" t="s">
        <v>519</v>
      </c>
      <c r="EQ89" s="97"/>
      <c r="ER89" s="97"/>
      <c r="ES89" s="97"/>
      <c r="ET89" s="97"/>
      <c r="EU89" s="102" t="s">
        <v>519</v>
      </c>
      <c r="EV89" s="97">
        <v>2</v>
      </c>
      <c r="EW89" s="97"/>
      <c r="EX89" s="97"/>
      <c r="EY89" s="97" t="s">
        <v>519</v>
      </c>
      <c r="EZ89" s="97"/>
      <c r="FA89" s="97"/>
      <c r="FB89" s="97"/>
      <c r="FC89" s="97"/>
      <c r="FD89" s="97"/>
      <c r="FE89" s="97"/>
      <c r="FF89" s="97"/>
      <c r="FG89" s="97"/>
      <c r="FH89" s="97"/>
      <c r="FI89" s="97"/>
      <c r="FJ89" s="97"/>
      <c r="FK89" s="97"/>
      <c r="FL89" s="97"/>
      <c r="FM89" s="97"/>
      <c r="FN89" s="97"/>
      <c r="FO89" s="97"/>
      <c r="FP89" s="97"/>
      <c r="FQ89" s="97"/>
      <c r="FR89" s="97"/>
      <c r="FS89" s="97"/>
      <c r="FT89" s="97"/>
      <c r="FU89" s="97"/>
      <c r="FV89" s="97"/>
      <c r="FW89" s="97"/>
      <c r="FX89" s="97"/>
      <c r="FY89" s="97"/>
      <c r="FZ89" s="97"/>
      <c r="GA89" s="97"/>
      <c r="GB89" s="97"/>
      <c r="GC89" s="97"/>
      <c r="GD89" s="97"/>
      <c r="GE89" s="97"/>
      <c r="GF89" s="97"/>
      <c r="GG89" s="97"/>
      <c r="GH89" s="97"/>
      <c r="GI89" s="97"/>
      <c r="GJ89" s="97"/>
      <c r="GK89" s="97"/>
      <c r="GL89" s="97"/>
      <c r="GM89" s="97"/>
      <c r="GN89" s="97"/>
      <c r="GO89" s="97"/>
      <c r="GP89" s="97"/>
      <c r="GQ89" s="97"/>
      <c r="GR89" s="97"/>
      <c r="GS89" s="97"/>
      <c r="GT89" s="97"/>
      <c r="GU89" s="97"/>
      <c r="GV89" s="97"/>
      <c r="GW89" s="97"/>
      <c r="GX89" s="97"/>
      <c r="GY89" s="97"/>
      <c r="GZ89" s="97"/>
      <c r="HA89" s="97"/>
      <c r="HB89" s="97"/>
      <c r="HC89" s="97"/>
      <c r="HD89" s="97"/>
      <c r="HE89" s="97"/>
      <c r="HF89" s="97"/>
      <c r="HG89" s="97"/>
      <c r="HH89" s="97"/>
      <c r="HI89" s="97">
        <v>1</v>
      </c>
      <c r="HJ89" s="97"/>
      <c r="HK89" s="97"/>
      <c r="HL89" s="97"/>
      <c r="HM89" s="97" t="s">
        <v>519</v>
      </c>
      <c r="HN89" s="97"/>
      <c r="HO89" s="97"/>
      <c r="HP89" s="97"/>
      <c r="HQ89" s="97"/>
      <c r="HR89" s="97">
        <v>1</v>
      </c>
      <c r="HS89" s="97"/>
      <c r="HT89" s="97"/>
      <c r="HU89" s="97"/>
      <c r="HV89" s="97"/>
      <c r="HW89" s="97" t="s">
        <v>519</v>
      </c>
      <c r="HX89" s="97"/>
      <c r="HY89" s="97"/>
      <c r="HZ89" s="97"/>
      <c r="IA89" s="97"/>
      <c r="IB89" s="97"/>
      <c r="IC89" s="97"/>
      <c r="ID89" s="97"/>
      <c r="IE89" s="97"/>
      <c r="IF89" s="97"/>
      <c r="IG89" s="97"/>
      <c r="IH89" s="97"/>
      <c r="II89" s="97"/>
      <c r="IJ89" s="97"/>
      <c r="IK89" s="97"/>
      <c r="IL89" s="97"/>
      <c r="IM89" s="97"/>
      <c r="IN89" s="97"/>
      <c r="IO89" s="97"/>
      <c r="IP89" s="97"/>
      <c r="IQ89" s="97"/>
      <c r="IR89" s="97"/>
      <c r="IS89" s="97"/>
      <c r="IT89" s="97"/>
      <c r="IU89" s="97"/>
      <c r="IV89" s="97"/>
      <c r="IW89" s="97"/>
      <c r="IX89" s="97"/>
      <c r="IY89" s="97"/>
      <c r="IZ89" s="97"/>
      <c r="JA89" s="97"/>
      <c r="JB89" s="97"/>
      <c r="JC89" s="97"/>
      <c r="JD89" s="97"/>
      <c r="JE89" s="97"/>
      <c r="JF89" s="97"/>
      <c r="JG89" s="97"/>
      <c r="JH89" s="97"/>
      <c r="JI89" s="97"/>
      <c r="JJ89" s="97"/>
      <c r="JK89" s="97"/>
      <c r="JL89" s="97"/>
      <c r="JM89" s="97"/>
      <c r="JN89" s="97"/>
      <c r="JO89" s="97"/>
      <c r="JP89" s="97"/>
      <c r="JQ89" s="97"/>
      <c r="JR89" s="97"/>
      <c r="JS89" s="97"/>
      <c r="JT89" s="97"/>
      <c r="JU89" s="97"/>
      <c r="JV89" s="97"/>
      <c r="JW89" s="97"/>
      <c r="JX89" s="97"/>
      <c r="JY89" s="97"/>
      <c r="JZ89" s="97"/>
      <c r="KA89" s="97"/>
      <c r="KB89" s="97"/>
      <c r="KC89" s="97"/>
      <c r="KD89" s="97"/>
      <c r="KE89" s="97"/>
      <c r="KF89" s="97"/>
      <c r="KG89" s="97"/>
      <c r="KH89" s="97"/>
      <c r="KI89" s="97"/>
      <c r="KJ89" s="97"/>
      <c r="KK89" s="97"/>
      <c r="KL89" s="97"/>
      <c r="KM89" s="97"/>
      <c r="KN89" s="97"/>
      <c r="KO89" s="97"/>
      <c r="KP89" s="97"/>
      <c r="KQ89" s="97"/>
      <c r="KR89" s="97"/>
      <c r="KS89" s="97"/>
      <c r="KT89" s="97"/>
      <c r="KU89" s="97"/>
      <c r="KV89" s="97"/>
      <c r="KW89" s="97"/>
      <c r="KX89" s="97"/>
      <c r="KY89" s="97"/>
      <c r="KZ89" s="97"/>
      <c r="LA89" s="97"/>
      <c r="LB89" s="97"/>
      <c r="LC89" s="97"/>
      <c r="LD89" s="97"/>
      <c r="LE89" s="97"/>
      <c r="LF89" s="97"/>
      <c r="LG89" s="97"/>
      <c r="LH89" s="97"/>
      <c r="LI89" s="97"/>
      <c r="LJ89" s="97"/>
      <c r="LK89" s="97"/>
      <c r="LL89" s="97"/>
      <c r="LM89" s="97"/>
      <c r="LN89" s="97"/>
      <c r="LO89" s="97"/>
      <c r="LP89" s="97"/>
      <c r="LQ89" s="97"/>
      <c r="LR89" s="97"/>
      <c r="LS89" s="97"/>
      <c r="LT89" s="97"/>
      <c r="LU89" s="97"/>
      <c r="LV89" s="64"/>
      <c r="LW89" s="64"/>
      <c r="LX89" s="64"/>
      <c r="LY89" s="64"/>
      <c r="LZ89" s="64"/>
      <c r="MA89" s="64"/>
      <c r="MB89" s="64"/>
      <c r="MC89" s="64"/>
      <c r="MD89" s="64"/>
      <c r="ME89" s="64"/>
      <c r="MF89" s="64"/>
      <c r="MG89" s="64"/>
      <c r="MH89" s="64"/>
      <c r="MI89" s="64"/>
      <c r="MJ89" s="64"/>
      <c r="MK89" s="64"/>
      <c r="ML89" s="64"/>
      <c r="MM89" s="64"/>
      <c r="MN89" s="64"/>
      <c r="MO89" s="64"/>
      <c r="MP89" s="64"/>
      <c r="MQ89" s="64"/>
      <c r="MR89" s="64"/>
      <c r="MS89" s="64"/>
      <c r="MT89" s="64"/>
      <c r="MU89" s="64"/>
      <c r="MV89" s="64"/>
      <c r="MW89" s="64"/>
      <c r="MX89" s="64"/>
      <c r="MY89" s="64"/>
      <c r="MZ89" s="64"/>
      <c r="NA89" s="64"/>
      <c r="NB89" s="64"/>
      <c r="NC89" s="64"/>
      <c r="ND89" s="64"/>
      <c r="NE89" s="64"/>
      <c r="NF89" s="64"/>
      <c r="NG89" s="64"/>
      <c r="NH89" s="64"/>
      <c r="NI89" s="64"/>
      <c r="NJ89" s="64"/>
      <c r="NK89" s="64"/>
      <c r="NL89" s="64"/>
      <c r="NM89" s="64"/>
      <c r="NN89" s="64"/>
      <c r="NO89" s="64"/>
      <c r="NP89" s="64"/>
      <c r="NQ89" s="64"/>
      <c r="NR89" s="64"/>
      <c r="NS89" s="64"/>
      <c r="NT89" s="64"/>
      <c r="NU89" s="64"/>
      <c r="NV89" s="64"/>
      <c r="NW89" s="64"/>
      <c r="NX89" s="64"/>
      <c r="NY89" s="64"/>
      <c r="NZ89" s="64"/>
      <c r="OA89" s="64"/>
      <c r="OB89" s="64"/>
      <c r="OC89" s="64"/>
      <c r="OD89" s="64"/>
      <c r="OE89" s="64"/>
      <c r="OF89" s="64"/>
      <c r="OG89" s="64"/>
      <c r="OH89" s="64"/>
      <c r="OI89" s="64"/>
      <c r="OJ89" s="64"/>
      <c r="OK89" s="64"/>
      <c r="OL89" s="64"/>
      <c r="OM89" s="64"/>
      <c r="ON89" s="64"/>
      <c r="OO89" s="64"/>
      <c r="OP89" s="64"/>
      <c r="OQ89" s="64"/>
      <c r="OR89" s="64"/>
      <c r="OS89" s="64"/>
      <c r="OT89" s="64"/>
      <c r="OU89" s="64"/>
      <c r="OV89" s="64"/>
      <c r="OW89" s="64"/>
      <c r="OX89" s="64"/>
      <c r="OY89" s="64"/>
      <c r="OZ89" s="64"/>
      <c r="PA89" s="64"/>
      <c r="PB89" s="64"/>
      <c r="PC89" s="64"/>
      <c r="PD89" s="64"/>
      <c r="PE89" s="64"/>
      <c r="PF89" s="64"/>
      <c r="PG89" s="64"/>
      <c r="PH89" s="64"/>
      <c r="PI89" s="64"/>
      <c r="PJ89" s="64"/>
      <c r="PK89" s="64"/>
      <c r="PL89" s="64"/>
      <c r="PM89" s="64"/>
      <c r="PN89" s="64"/>
      <c r="PO89" s="64"/>
      <c r="PP89" s="64"/>
      <c r="PQ89" s="64"/>
      <c r="PR89" s="64"/>
      <c r="PS89" s="64"/>
      <c r="PT89" s="64"/>
      <c r="PU89" s="64"/>
      <c r="PV89" s="64"/>
      <c r="PW89" s="64"/>
      <c r="PX89" s="64"/>
      <c r="PY89" s="64"/>
      <c r="PZ89" s="64"/>
      <c r="QA89" s="64"/>
      <c r="QB89" s="64"/>
      <c r="QC89" s="64"/>
      <c r="QD89" s="64"/>
      <c r="QE89" s="64"/>
      <c r="QF89" s="64"/>
      <c r="QG89" s="64"/>
      <c r="QH89" s="64"/>
      <c r="QI89" s="64"/>
      <c r="QJ89" s="64"/>
      <c r="QK89" s="64"/>
      <c r="QL89" s="64"/>
      <c r="QM89" s="64"/>
      <c r="QN89" s="64"/>
      <c r="QO89" s="64"/>
      <c r="QP89" s="64"/>
      <c r="QQ89" s="64"/>
      <c r="QR89" s="64"/>
      <c r="QS89" s="64"/>
      <c r="QT89" s="64"/>
      <c r="QU89" s="64"/>
      <c r="QV89" s="64"/>
      <c r="QW89" s="64"/>
      <c r="QX89" s="64"/>
      <c r="QY89" s="64"/>
      <c r="QZ89" s="64"/>
      <c r="RA89" s="64"/>
      <c r="RB89" s="64"/>
      <c r="RC89" s="64"/>
      <c r="RD89" s="64"/>
      <c r="RE89" s="64"/>
      <c r="RF89" s="64"/>
      <c r="RG89" s="64"/>
      <c r="RH89" s="64"/>
      <c r="RI89" s="64"/>
      <c r="RJ89" s="97"/>
      <c r="RK89" s="97"/>
      <c r="RL89" s="97"/>
      <c r="RM89" s="97"/>
      <c r="RN89" s="97"/>
      <c r="RO89" s="97"/>
      <c r="RP89" s="97"/>
      <c r="RQ89" s="97"/>
      <c r="RR89" s="97"/>
      <c r="RS89" s="97"/>
      <c r="RT89" s="97"/>
      <c r="RU89" s="97"/>
      <c r="RV89" s="97"/>
      <c r="RW89" s="97"/>
      <c r="RX89" s="97"/>
      <c r="RY89" s="97"/>
      <c r="RZ89" s="97"/>
      <c r="SA89" s="97"/>
      <c r="SB89" s="97"/>
      <c r="SC89" s="97"/>
      <c r="SD89" s="97"/>
      <c r="SE89" s="97"/>
      <c r="SF89" s="97"/>
      <c r="SG89" s="97"/>
      <c r="SH89" s="97"/>
      <c r="SI89" s="97"/>
      <c r="SJ89" s="97"/>
      <c r="SK89" s="97"/>
      <c r="SL89" s="97"/>
      <c r="SM89" s="97"/>
      <c r="SN89" s="97"/>
      <c r="SO89" s="97"/>
      <c r="SP89" s="97"/>
      <c r="SQ89" s="97"/>
      <c r="SR89" s="97"/>
      <c r="SS89" s="97"/>
      <c r="ST89" s="97"/>
      <c r="SU89" s="97"/>
      <c r="SV89" s="97"/>
      <c r="SW89" s="97"/>
      <c r="SX89" s="97"/>
      <c r="SY89" s="97"/>
      <c r="SZ89" s="97"/>
      <c r="TA89" s="97"/>
      <c r="TB89" s="97"/>
    </row>
    <row r="90" spans="1:522" s="1" customFormat="1" ht="18" customHeight="1" x14ac:dyDescent="0.2">
      <c r="A90" s="12"/>
      <c r="B90" s="11" t="s">
        <v>245</v>
      </c>
      <c r="C90" s="1">
        <v>10406</v>
      </c>
      <c r="D90" s="1">
        <v>2007</v>
      </c>
      <c r="E90" s="4" t="s">
        <v>244</v>
      </c>
      <c r="F90" s="9">
        <v>9607</v>
      </c>
      <c r="G90" s="9" t="s">
        <v>99</v>
      </c>
      <c r="H90" s="4" t="s">
        <v>209</v>
      </c>
      <c r="I90" s="1">
        <f>SUM(K90:TB90)</f>
        <v>8</v>
      </c>
      <c r="J90" s="12">
        <f>Tabuľka3[[#This Row],[Stĺpec9]]</f>
        <v>8</v>
      </c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  <c r="AK90" s="97"/>
      <c r="AL90" s="97"/>
      <c r="AM90" s="97"/>
      <c r="AN90" s="97"/>
      <c r="AO90" s="97"/>
      <c r="AP90" s="97"/>
      <c r="AQ90" s="97"/>
      <c r="AR90" s="97"/>
      <c r="AS90" s="97"/>
      <c r="AT90" s="97"/>
      <c r="AU90" s="97"/>
      <c r="AV90" s="97"/>
      <c r="AW90" s="97"/>
      <c r="AX90" s="97"/>
      <c r="AY90" s="97"/>
      <c r="AZ90" s="97"/>
      <c r="BA90" s="97"/>
      <c r="BB90" s="97"/>
      <c r="BC90" s="97"/>
      <c r="BD90" s="97"/>
      <c r="BE90" s="97"/>
      <c r="BF90" s="97"/>
      <c r="BG90" s="97"/>
      <c r="BH90" s="97"/>
      <c r="BI90" s="97"/>
      <c r="BJ90" s="97"/>
      <c r="BK90" s="97"/>
      <c r="BL90" s="97"/>
      <c r="BM90" s="97"/>
      <c r="BN90" s="97"/>
      <c r="BO90" s="97"/>
      <c r="BP90" s="97"/>
      <c r="BQ90" s="97"/>
      <c r="BR90" s="97"/>
      <c r="BS90" s="97"/>
      <c r="BT90" s="97"/>
      <c r="BU90" s="97"/>
      <c r="BV90" s="97"/>
      <c r="BW90" s="97"/>
      <c r="BX90" s="97"/>
      <c r="BY90" s="97"/>
      <c r="BZ90" s="97"/>
      <c r="CA90" s="97">
        <f>1+1</f>
        <v>2</v>
      </c>
      <c r="CB90" s="97"/>
      <c r="CC90" s="97"/>
      <c r="CD90" s="97"/>
      <c r="CE90" s="102" t="s">
        <v>519</v>
      </c>
      <c r="CF90" s="97"/>
      <c r="CG90" s="97"/>
      <c r="CH90" s="97"/>
      <c r="CI90" s="97"/>
      <c r="CJ90" s="102" t="s">
        <v>519</v>
      </c>
      <c r="CK90" s="97"/>
      <c r="CL90" s="97">
        <v>1</v>
      </c>
      <c r="CM90" s="97"/>
      <c r="CN90" s="97"/>
      <c r="CO90" s="97"/>
      <c r="CP90" s="97"/>
      <c r="CQ90" s="97"/>
      <c r="CR90" s="97"/>
      <c r="CS90" s="97"/>
      <c r="CT90" s="97" t="s">
        <v>519</v>
      </c>
      <c r="CU90" s="102"/>
      <c r="CV90" s="102" t="s">
        <v>519</v>
      </c>
      <c r="CW90" s="97"/>
      <c r="CX90" s="97"/>
      <c r="CY90" s="97"/>
      <c r="CZ90" s="97"/>
      <c r="DA90" s="97"/>
      <c r="DB90" s="97"/>
      <c r="DC90" s="97"/>
      <c r="DD90" s="97"/>
      <c r="DE90" s="97"/>
      <c r="DF90" s="97"/>
      <c r="DG90" s="97"/>
      <c r="DH90" s="97"/>
      <c r="DI90" s="97"/>
      <c r="DJ90" s="97"/>
      <c r="DK90" s="97"/>
      <c r="DL90" s="97"/>
      <c r="DM90" s="97"/>
      <c r="DN90" s="97"/>
      <c r="DO90" s="97"/>
      <c r="DP90" s="97"/>
      <c r="DQ90" s="97"/>
      <c r="DR90" s="97"/>
      <c r="DS90" s="97"/>
      <c r="DT90" s="97"/>
      <c r="DU90" s="97"/>
      <c r="DV90" s="97"/>
      <c r="DW90" s="97"/>
      <c r="DX90" s="97"/>
      <c r="DY90" s="97"/>
      <c r="DZ90" s="97"/>
      <c r="EA90" s="97"/>
      <c r="EB90" s="97"/>
      <c r="EC90" s="97"/>
      <c r="ED90" s="97"/>
      <c r="EE90" s="97"/>
      <c r="EF90" s="97"/>
      <c r="EG90" s="97"/>
      <c r="EH90" s="97"/>
      <c r="EI90" s="97"/>
      <c r="EJ90" s="97"/>
      <c r="EK90" s="97"/>
      <c r="EL90" s="97"/>
      <c r="EM90" s="97"/>
      <c r="EN90" s="97"/>
      <c r="EO90" s="97"/>
      <c r="EP90" s="97"/>
      <c r="EQ90" s="97"/>
      <c r="ER90" s="97"/>
      <c r="ES90" s="97"/>
      <c r="ET90" s="97"/>
      <c r="EU90" s="97"/>
      <c r="EV90" s="97"/>
      <c r="EW90" s="97"/>
      <c r="EX90" s="97"/>
      <c r="EY90" s="97">
        <v>1</v>
      </c>
      <c r="EZ90" s="97"/>
      <c r="FA90" s="97"/>
      <c r="FB90" s="97"/>
      <c r="FC90" s="97"/>
      <c r="FD90" s="97"/>
      <c r="FE90" s="97"/>
      <c r="FF90" s="97"/>
      <c r="FG90" s="97"/>
      <c r="FH90" s="97"/>
      <c r="FI90" s="97"/>
      <c r="FJ90" s="97"/>
      <c r="FK90" s="97"/>
      <c r="FL90" s="97"/>
      <c r="FM90" s="97"/>
      <c r="FN90" s="97"/>
      <c r="FO90" s="97"/>
      <c r="FP90" s="97"/>
      <c r="FQ90" s="97"/>
      <c r="FR90" s="97"/>
      <c r="FS90" s="97"/>
      <c r="FT90" s="97"/>
      <c r="FU90" s="97"/>
      <c r="FV90" s="97"/>
      <c r="FW90" s="97"/>
      <c r="FX90" s="97"/>
      <c r="FY90" s="97"/>
      <c r="FZ90" s="97"/>
      <c r="GA90" s="97"/>
      <c r="GB90" s="97"/>
      <c r="GC90" s="97"/>
      <c r="GD90" s="97"/>
      <c r="GE90" s="97"/>
      <c r="GF90" s="97"/>
      <c r="GG90" s="97"/>
      <c r="GH90" s="97"/>
      <c r="GI90" s="97"/>
      <c r="GJ90" s="97"/>
      <c r="GK90" s="97"/>
      <c r="GL90" s="97">
        <v>3</v>
      </c>
      <c r="GM90" s="97"/>
      <c r="GN90" s="97"/>
      <c r="GO90" s="97"/>
      <c r="GP90" s="97">
        <v>1</v>
      </c>
      <c r="GQ90" s="97"/>
      <c r="GR90" s="97"/>
      <c r="GS90" s="97"/>
      <c r="GT90" s="97"/>
      <c r="GU90" s="97"/>
      <c r="GV90" s="97"/>
      <c r="GW90" s="97"/>
      <c r="GX90" s="97"/>
      <c r="GY90" s="97"/>
      <c r="GZ90" s="97"/>
      <c r="HA90" s="97"/>
      <c r="HB90" s="97"/>
      <c r="HC90" s="97"/>
      <c r="HD90" s="97"/>
      <c r="HE90" s="97"/>
      <c r="HF90" s="97"/>
      <c r="HG90" s="97"/>
      <c r="HH90" s="97"/>
      <c r="HI90" s="97"/>
      <c r="HJ90" s="97"/>
      <c r="HK90" s="97"/>
      <c r="HL90" s="97"/>
      <c r="HM90" s="97"/>
      <c r="HN90" s="97"/>
      <c r="HO90" s="97"/>
      <c r="HP90" s="97"/>
      <c r="HQ90" s="97"/>
      <c r="HR90" s="97"/>
      <c r="HS90" s="97"/>
      <c r="HT90" s="97"/>
      <c r="HU90" s="97"/>
      <c r="HV90" s="97"/>
      <c r="HW90" s="97"/>
      <c r="HX90" s="97"/>
      <c r="HY90" s="97"/>
      <c r="HZ90" s="97"/>
      <c r="IA90" s="97"/>
      <c r="IB90" s="97"/>
      <c r="IC90" s="97"/>
      <c r="ID90" s="97"/>
      <c r="IE90" s="97"/>
      <c r="IF90" s="97"/>
      <c r="IG90" s="97"/>
      <c r="IH90" s="97"/>
      <c r="II90" s="97"/>
      <c r="IJ90" s="97"/>
      <c r="IK90" s="97"/>
      <c r="IL90" s="97"/>
      <c r="IM90" s="97"/>
      <c r="IN90" s="97"/>
      <c r="IO90" s="97"/>
      <c r="IP90" s="97"/>
      <c r="IQ90" s="97"/>
      <c r="IR90" s="97"/>
      <c r="IS90" s="97"/>
      <c r="IT90" s="97"/>
      <c r="IU90" s="97"/>
      <c r="IV90" s="97"/>
      <c r="IW90" s="97"/>
      <c r="IX90" s="97"/>
      <c r="IY90" s="97"/>
      <c r="IZ90" s="97"/>
      <c r="JA90" s="97"/>
      <c r="JB90" s="97"/>
      <c r="JC90" s="97"/>
      <c r="JD90" s="97"/>
      <c r="JE90" s="97"/>
      <c r="JF90" s="97"/>
      <c r="JG90" s="97"/>
      <c r="JH90" s="97"/>
      <c r="JI90" s="97"/>
      <c r="JJ90" s="97"/>
      <c r="JK90" s="97"/>
      <c r="JL90" s="97"/>
      <c r="JM90" s="97"/>
      <c r="JN90" s="97"/>
      <c r="JO90" s="97"/>
      <c r="JP90" s="97"/>
      <c r="JQ90" s="97"/>
      <c r="JR90" s="97"/>
      <c r="JS90" s="97"/>
      <c r="JT90" s="97"/>
      <c r="JU90" s="97"/>
      <c r="JV90" s="97"/>
      <c r="JW90" s="97"/>
      <c r="JX90" s="97"/>
      <c r="JY90" s="97"/>
      <c r="JZ90" s="97"/>
      <c r="KA90" s="97"/>
      <c r="KB90" s="97"/>
      <c r="KC90" s="97"/>
      <c r="KD90" s="97"/>
      <c r="KE90" s="97"/>
      <c r="KF90" s="97"/>
      <c r="KG90" s="97"/>
      <c r="KH90" s="97"/>
      <c r="KI90" s="97"/>
      <c r="KJ90" s="97"/>
      <c r="KK90" s="97"/>
      <c r="KL90" s="97"/>
      <c r="KM90" s="97"/>
      <c r="KN90" s="97"/>
      <c r="KO90" s="97"/>
      <c r="KP90" s="97"/>
      <c r="KQ90" s="97"/>
      <c r="KR90" s="97"/>
      <c r="KS90" s="97"/>
      <c r="KT90" s="97"/>
      <c r="KU90" s="97"/>
      <c r="KV90" s="97"/>
      <c r="KW90" s="97"/>
      <c r="KX90" s="97"/>
      <c r="KY90" s="97"/>
      <c r="KZ90" s="97"/>
      <c r="LA90" s="97"/>
      <c r="LB90" s="97"/>
      <c r="LC90" s="97"/>
      <c r="LD90" s="97"/>
      <c r="LE90" s="97"/>
      <c r="LF90" s="97"/>
      <c r="LG90" s="97"/>
      <c r="LH90" s="97"/>
      <c r="LI90" s="102"/>
      <c r="LJ90" s="97"/>
      <c r="LK90" s="97"/>
      <c r="LL90" s="97"/>
      <c r="LM90" s="97"/>
      <c r="LN90" s="97"/>
      <c r="LO90" s="97"/>
      <c r="LP90" s="97"/>
      <c r="LQ90" s="97"/>
      <c r="LR90" s="97"/>
      <c r="LS90" s="97"/>
      <c r="LT90" s="97"/>
      <c r="LU90" s="97"/>
      <c r="LV90" s="97"/>
      <c r="LW90" s="97"/>
      <c r="LX90" s="97"/>
      <c r="LY90" s="97"/>
      <c r="LZ90" s="97"/>
      <c r="MA90" s="97"/>
      <c r="MB90" s="97"/>
      <c r="MC90" s="97"/>
      <c r="MD90" s="97"/>
      <c r="ME90" s="97"/>
      <c r="MF90" s="97"/>
      <c r="MG90" s="97"/>
      <c r="MH90" s="97"/>
      <c r="MI90" s="97"/>
      <c r="MJ90" s="97"/>
      <c r="MK90" s="97"/>
      <c r="ML90" s="97"/>
      <c r="MM90" s="97"/>
      <c r="MN90" s="97"/>
      <c r="MO90" s="97"/>
      <c r="MP90" s="97"/>
      <c r="MQ90" s="97"/>
      <c r="MR90" s="97"/>
      <c r="MS90" s="97"/>
      <c r="MT90" s="97"/>
      <c r="MU90" s="97"/>
      <c r="MV90" s="97"/>
      <c r="MW90" s="97"/>
      <c r="MX90" s="97"/>
      <c r="MY90" s="97"/>
      <c r="MZ90" s="97"/>
      <c r="NA90" s="97"/>
      <c r="NB90" s="97"/>
      <c r="NC90" s="97"/>
      <c r="ND90" s="97"/>
      <c r="NE90" s="97"/>
      <c r="NF90" s="97"/>
      <c r="NG90" s="97"/>
      <c r="NH90" s="97"/>
      <c r="NI90" s="97"/>
      <c r="NJ90" s="97"/>
      <c r="NK90" s="97"/>
      <c r="NL90" s="97"/>
      <c r="NM90" s="97"/>
      <c r="NN90" s="97"/>
      <c r="NO90" s="97"/>
      <c r="NP90" s="97"/>
      <c r="NQ90" s="97"/>
      <c r="NR90" s="102"/>
      <c r="NS90" s="97"/>
      <c r="NT90" s="97"/>
      <c r="NU90" s="102"/>
      <c r="NV90" s="97"/>
      <c r="NW90" s="97"/>
      <c r="NX90" s="102"/>
      <c r="NY90" s="97"/>
      <c r="NZ90" s="97"/>
      <c r="OA90" s="97"/>
      <c r="OB90" s="97"/>
      <c r="OC90" s="97"/>
      <c r="OD90" s="97"/>
      <c r="OE90" s="97"/>
      <c r="OF90" s="97"/>
      <c r="OG90" s="97"/>
      <c r="OH90" s="97"/>
      <c r="OI90" s="97"/>
      <c r="OJ90" s="97"/>
      <c r="OK90" s="97"/>
      <c r="OL90" s="97"/>
      <c r="OM90" s="97"/>
      <c r="ON90" s="97"/>
      <c r="OO90" s="97"/>
      <c r="OP90" s="97"/>
      <c r="OQ90" s="97"/>
      <c r="OR90" s="97"/>
      <c r="OS90" s="97"/>
      <c r="OT90" s="97"/>
      <c r="OU90" s="97"/>
      <c r="OV90" s="97"/>
      <c r="OW90" s="97"/>
      <c r="OX90" s="97"/>
      <c r="OY90" s="97"/>
      <c r="OZ90" s="97"/>
      <c r="PA90" s="97"/>
      <c r="PB90" s="97"/>
      <c r="PC90" s="97"/>
      <c r="PD90" s="97"/>
      <c r="PE90" s="97"/>
      <c r="PF90" s="97"/>
      <c r="PG90" s="97"/>
      <c r="PH90" s="97"/>
      <c r="PI90" s="97"/>
      <c r="PJ90" s="97"/>
      <c r="PK90" s="97"/>
      <c r="PL90" s="97"/>
      <c r="PM90" s="97"/>
      <c r="PN90" s="97"/>
      <c r="PO90" s="97"/>
      <c r="PP90" s="97"/>
      <c r="PQ90" s="97"/>
      <c r="PR90" s="97"/>
      <c r="PS90" s="97"/>
      <c r="PT90" s="97"/>
      <c r="PU90" s="97"/>
      <c r="PV90" s="97"/>
      <c r="PW90" s="97"/>
      <c r="PX90" s="97"/>
      <c r="PY90" s="97"/>
      <c r="PZ90" s="97"/>
      <c r="QA90" s="97"/>
      <c r="QB90" s="97"/>
      <c r="QC90" s="97"/>
      <c r="QD90" s="97"/>
      <c r="QE90" s="97"/>
      <c r="QF90" s="97"/>
      <c r="QG90" s="97"/>
      <c r="QH90" s="97"/>
      <c r="QI90" s="97"/>
      <c r="QJ90" s="97"/>
      <c r="QK90" s="97"/>
      <c r="QL90" s="97"/>
      <c r="QM90" s="97"/>
      <c r="QN90" s="97"/>
      <c r="QO90" s="97"/>
      <c r="QP90" s="97"/>
      <c r="QQ90" s="97"/>
      <c r="QR90" s="97"/>
      <c r="QS90" s="97"/>
      <c r="QT90" s="97"/>
      <c r="QU90" s="97"/>
      <c r="QV90" s="97"/>
      <c r="QW90" s="97"/>
      <c r="QX90" s="97"/>
      <c r="QY90" s="97"/>
      <c r="QZ90" s="97"/>
      <c r="RA90" s="97"/>
      <c r="RB90" s="97"/>
      <c r="RC90" s="97"/>
      <c r="RD90" s="97"/>
      <c r="RE90" s="97"/>
      <c r="RF90" s="97"/>
      <c r="RG90" s="97"/>
      <c r="RH90" s="97"/>
      <c r="RI90" s="97"/>
      <c r="RJ90" s="97"/>
      <c r="RK90" s="97"/>
      <c r="RL90" s="97"/>
      <c r="RM90" s="97"/>
      <c r="RN90" s="97"/>
      <c r="RO90" s="97"/>
      <c r="RP90" s="97"/>
      <c r="RQ90" s="97"/>
      <c r="RR90" s="97"/>
      <c r="RS90" s="97"/>
      <c r="RT90" s="97"/>
      <c r="RU90" s="97"/>
      <c r="RV90" s="97"/>
      <c r="RW90" s="97"/>
      <c r="RX90" s="97"/>
      <c r="RY90" s="97"/>
      <c r="RZ90" s="97"/>
      <c r="SA90" s="97"/>
      <c r="SB90" s="97"/>
      <c r="SC90" s="97"/>
      <c r="SD90" s="97"/>
      <c r="SE90" s="97"/>
      <c r="SF90" s="97"/>
      <c r="SG90" s="97"/>
      <c r="SH90" s="97"/>
      <c r="SI90" s="97"/>
      <c r="SJ90" s="97"/>
      <c r="SK90" s="97"/>
      <c r="SL90" s="97"/>
      <c r="SM90" s="97"/>
      <c r="SN90" s="97"/>
      <c r="SO90" s="97"/>
      <c r="SP90" s="97"/>
      <c r="SQ90" s="97"/>
      <c r="SR90" s="97"/>
      <c r="SS90" s="97"/>
      <c r="ST90" s="97"/>
      <c r="SU90" s="97"/>
      <c r="SV90" s="97"/>
      <c r="SW90" s="97"/>
      <c r="SX90" s="97"/>
      <c r="SY90" s="97"/>
      <c r="SZ90" s="97"/>
      <c r="TA90" s="97"/>
      <c r="TB90" s="97"/>
    </row>
    <row r="91" spans="1:522" s="1" customFormat="1" ht="18" customHeight="1" x14ac:dyDescent="0.2">
      <c r="A91" s="12"/>
      <c r="B91" s="11" t="s">
        <v>535</v>
      </c>
      <c r="C91" s="1">
        <v>13119</v>
      </c>
      <c r="E91" s="4" t="s">
        <v>335</v>
      </c>
      <c r="F91" s="9">
        <v>9763</v>
      </c>
      <c r="G91" s="9" t="s">
        <v>94</v>
      </c>
      <c r="H91" s="4" t="s">
        <v>520</v>
      </c>
      <c r="I91" s="1">
        <f>SUM(K91:TB91)</f>
        <v>8</v>
      </c>
      <c r="J91" s="12">
        <f>Tabuľka3[[#This Row],[Stĺpec9]]</f>
        <v>8</v>
      </c>
      <c r="K91" s="97">
        <f>Juniori!K28</f>
        <v>0</v>
      </c>
      <c r="L91" s="97">
        <f>Juniori!L28</f>
        <v>0</v>
      </c>
      <c r="M91" s="97">
        <f>Juniori!M28</f>
        <v>0</v>
      </c>
      <c r="N91" s="97">
        <f>Juniori!N28</f>
        <v>0</v>
      </c>
      <c r="O91" s="97">
        <f>Juniori!O28</f>
        <v>0</v>
      </c>
      <c r="P91" s="97">
        <f>Juniori!P28</f>
        <v>0</v>
      </c>
      <c r="Q91" s="97">
        <f>Juniori!Q28</f>
        <v>0</v>
      </c>
      <c r="R91" s="97">
        <f>Juniori!R28</f>
        <v>0</v>
      </c>
      <c r="S91" s="97">
        <f>Juniori!S28</f>
        <v>0</v>
      </c>
      <c r="T91" s="97">
        <f>Juniori!T28</f>
        <v>0</v>
      </c>
      <c r="U91" s="97">
        <f>Juniori!U28</f>
        <v>0</v>
      </c>
      <c r="V91" s="97">
        <f>Juniori!V28</f>
        <v>0</v>
      </c>
      <c r="W91" s="97">
        <f>Juniori!W28</f>
        <v>0</v>
      </c>
      <c r="X91" s="97">
        <f>Juniori!X28</f>
        <v>0</v>
      </c>
      <c r="Y91" s="97">
        <f>Juniori!Y28</f>
        <v>0</v>
      </c>
      <c r="Z91" s="97">
        <f>Juniori!Z28</f>
        <v>0</v>
      </c>
      <c r="AA91" s="97">
        <f>Juniori!AA28</f>
        <v>0</v>
      </c>
      <c r="AB91" s="97">
        <f>Juniori!AB28</f>
        <v>2</v>
      </c>
      <c r="AC91" s="97" t="str">
        <f>Juniori!AC28</f>
        <v>o</v>
      </c>
      <c r="AD91" s="97">
        <f>Juniori!AD28</f>
        <v>0</v>
      </c>
      <c r="AE91" s="97">
        <f>Juniori!AE28</f>
        <v>0</v>
      </c>
      <c r="AF91" s="97">
        <f>Juniori!AF28</f>
        <v>0</v>
      </c>
      <c r="AG91" s="97">
        <f>Juniori!AG28</f>
        <v>0</v>
      </c>
      <c r="AH91" s="97">
        <f>Juniori!AH28</f>
        <v>0</v>
      </c>
      <c r="AI91" s="97">
        <f>Juniori!AI28</f>
        <v>0</v>
      </c>
      <c r="AJ91" s="97">
        <f>Juniori!AJ28</f>
        <v>0</v>
      </c>
      <c r="AK91" s="97">
        <f>Juniori!AK28</f>
        <v>0</v>
      </c>
      <c r="AL91" s="97">
        <f>Juniori!AL28</f>
        <v>0</v>
      </c>
      <c r="AM91" s="97">
        <f>Juniori!AM28</f>
        <v>0</v>
      </c>
      <c r="AN91" s="97">
        <f>Juniori!AN28</f>
        <v>0</v>
      </c>
      <c r="AO91" s="97">
        <f>Juniori!AO28</f>
        <v>0</v>
      </c>
      <c r="AP91" s="97">
        <f>Juniori!AP28</f>
        <v>0</v>
      </c>
      <c r="AQ91" s="97">
        <f>Juniori!AQ28</f>
        <v>0</v>
      </c>
      <c r="AR91" s="97">
        <f>Juniori!AR28</f>
        <v>0</v>
      </c>
      <c r="AS91" s="97">
        <f>Juniori!AS28</f>
        <v>0</v>
      </c>
      <c r="AT91" s="97">
        <f>Juniori!AT28</f>
        <v>0</v>
      </c>
      <c r="AU91" s="97">
        <f>Juniori!AU28</f>
        <v>0</v>
      </c>
      <c r="AV91" s="97">
        <f>Juniori!AV28</f>
        <v>0</v>
      </c>
      <c r="AW91" s="97">
        <f>Juniori!AW28</f>
        <v>0</v>
      </c>
      <c r="AX91" s="97">
        <f>Juniori!AX28</f>
        <v>0</v>
      </c>
      <c r="AY91" s="97">
        <f>Juniori!AY28</f>
        <v>0</v>
      </c>
      <c r="AZ91" s="97">
        <f>Juniori!AZ28</f>
        <v>0</v>
      </c>
      <c r="BA91" s="97">
        <f>Juniori!BA28</f>
        <v>0</v>
      </c>
      <c r="BB91" s="97">
        <f>Juniori!BB28</f>
        <v>0</v>
      </c>
      <c r="BC91" s="97">
        <f>Juniori!BC28</f>
        <v>0</v>
      </c>
      <c r="BD91" s="97">
        <f>Juniori!BD28</f>
        <v>0</v>
      </c>
      <c r="BE91" s="97">
        <f>Juniori!BE28</f>
        <v>0</v>
      </c>
      <c r="BF91" s="97">
        <f>Juniori!BF28</f>
        <v>0</v>
      </c>
      <c r="BG91" s="97">
        <f>Juniori!BG28</f>
        <v>0</v>
      </c>
      <c r="BH91" s="97">
        <f>Juniori!BH28</f>
        <v>0</v>
      </c>
      <c r="BI91" s="97">
        <f>Juniori!BI28</f>
        <v>0</v>
      </c>
      <c r="BJ91" s="97">
        <f>Juniori!BJ28</f>
        <v>2</v>
      </c>
      <c r="BK91" s="97" t="str">
        <f>Juniori!BK28</f>
        <v>o</v>
      </c>
      <c r="BL91" s="97">
        <f>Juniori!BL28</f>
        <v>0</v>
      </c>
      <c r="BM91" s="97">
        <f>Juniori!BM28</f>
        <v>0</v>
      </c>
      <c r="BN91" s="97">
        <f>Juniori!BN28</f>
        <v>0</v>
      </c>
      <c r="BO91" s="97">
        <f>Juniori!BO28</f>
        <v>0</v>
      </c>
      <c r="BP91" s="97">
        <f>Juniori!BP28</f>
        <v>0</v>
      </c>
      <c r="BQ91" s="97">
        <f>Juniori!BQ28</f>
        <v>0</v>
      </c>
      <c r="BR91" s="97">
        <f>Juniori!BR28</f>
        <v>0</v>
      </c>
      <c r="BS91" s="97">
        <f>Juniori!BS28</f>
        <v>0</v>
      </c>
      <c r="BT91" s="97">
        <f>Juniori!BT28</f>
        <v>0</v>
      </c>
      <c r="BU91" s="97">
        <f>Juniori!BU28</f>
        <v>0</v>
      </c>
      <c r="BV91" s="97">
        <f>Juniori!BV28</f>
        <v>0</v>
      </c>
      <c r="BW91" s="97">
        <f>Juniori!BW28</f>
        <v>0</v>
      </c>
      <c r="BX91" s="97">
        <f>Juniori!BX28</f>
        <v>0</v>
      </c>
      <c r="BY91" s="97">
        <f>Juniori!BY28</f>
        <v>0</v>
      </c>
      <c r="BZ91" s="97">
        <f>Juniori!BZ28</f>
        <v>0</v>
      </c>
      <c r="CA91" s="97">
        <f>Juniori!CA28</f>
        <v>0</v>
      </c>
      <c r="CB91" s="97">
        <f>Juniori!CB28</f>
        <v>0</v>
      </c>
      <c r="CC91" s="97">
        <f>Juniori!CC28</f>
        <v>0</v>
      </c>
      <c r="CD91" s="97">
        <f>Juniori!CD28</f>
        <v>0</v>
      </c>
      <c r="CE91" s="97">
        <f>Juniori!CE28</f>
        <v>0</v>
      </c>
      <c r="CF91" s="97">
        <f>Juniori!CF28</f>
        <v>0</v>
      </c>
      <c r="CG91" s="97">
        <f>Juniori!CG28</f>
        <v>0</v>
      </c>
      <c r="CH91" s="97">
        <f>Juniori!CH28</f>
        <v>0</v>
      </c>
      <c r="CI91" s="97">
        <f>Juniori!CI28</f>
        <v>0</v>
      </c>
      <c r="CJ91" s="97">
        <f>Juniori!CJ28</f>
        <v>0</v>
      </c>
      <c r="CK91" s="97">
        <f>Juniori!CK28</f>
        <v>0</v>
      </c>
      <c r="CL91" s="97">
        <f>Juniori!CL28</f>
        <v>0</v>
      </c>
      <c r="CM91" s="97">
        <f>Juniori!CM28</f>
        <v>0</v>
      </c>
      <c r="CN91" s="97">
        <f>Juniori!CN28</f>
        <v>0</v>
      </c>
      <c r="CO91" s="97">
        <f>Juniori!CO28</f>
        <v>0</v>
      </c>
      <c r="CP91" s="97">
        <f>Juniori!CP28</f>
        <v>0</v>
      </c>
      <c r="CQ91" s="97">
        <f>Juniori!CQ28</f>
        <v>0</v>
      </c>
      <c r="CR91" s="97">
        <f>Juniori!CR28</f>
        <v>0</v>
      </c>
      <c r="CS91" s="97">
        <f>Juniori!CS28</f>
        <v>0</v>
      </c>
      <c r="CT91" s="97">
        <f>Juniori!CT28</f>
        <v>0</v>
      </c>
      <c r="CU91" s="97">
        <f>Juniori!CU28</f>
        <v>0</v>
      </c>
      <c r="CV91" s="97">
        <f>Juniori!CV28</f>
        <v>0</v>
      </c>
      <c r="CW91" s="97">
        <f>Juniori!CW28</f>
        <v>0</v>
      </c>
      <c r="CX91" s="97">
        <f>Juniori!CX28</f>
        <v>0</v>
      </c>
      <c r="CY91" s="97">
        <f>Juniori!CY28</f>
        <v>0</v>
      </c>
      <c r="CZ91" s="97">
        <f>Juniori!CZ28</f>
        <v>0</v>
      </c>
      <c r="DA91" s="97">
        <f>Juniori!DA28</f>
        <v>0</v>
      </c>
      <c r="DB91" s="97">
        <f>Juniori!DB28</f>
        <v>0</v>
      </c>
      <c r="DC91" s="97">
        <f>Juniori!DC28</f>
        <v>0</v>
      </c>
      <c r="DD91" s="97">
        <f>Juniori!DD28</f>
        <v>0</v>
      </c>
      <c r="DE91" s="97">
        <f>Juniori!DE28</f>
        <v>0</v>
      </c>
      <c r="DF91" s="97">
        <f>Juniori!DF28</f>
        <v>0</v>
      </c>
      <c r="DG91" s="97">
        <f>Juniori!DG28</f>
        <v>0</v>
      </c>
      <c r="DH91" s="97">
        <f>Juniori!DH28</f>
        <v>0</v>
      </c>
      <c r="DI91" s="97">
        <f>Juniori!DI28</f>
        <v>0</v>
      </c>
      <c r="DJ91" s="97">
        <f>Juniori!DJ28</f>
        <v>0</v>
      </c>
      <c r="DK91" s="97">
        <f>Juniori!DK28</f>
        <v>0</v>
      </c>
      <c r="DL91" s="97">
        <f>Juniori!DL28</f>
        <v>0</v>
      </c>
      <c r="DM91" s="97">
        <f>Juniori!DM28</f>
        <v>0</v>
      </c>
      <c r="DN91" s="97">
        <f>Juniori!DN28</f>
        <v>0</v>
      </c>
      <c r="DO91" s="97">
        <f>Juniori!DO28</f>
        <v>0</v>
      </c>
      <c r="DP91" s="97">
        <f>Juniori!DP28</f>
        <v>0</v>
      </c>
      <c r="DQ91" s="97">
        <f>Juniori!DQ28</f>
        <v>0</v>
      </c>
      <c r="DR91" s="97">
        <f>Juniori!DR28</f>
        <v>0</v>
      </c>
      <c r="DS91" s="97">
        <f>Juniori!DS28</f>
        <v>0</v>
      </c>
      <c r="DT91" s="97">
        <f>Juniori!DT28</f>
        <v>0</v>
      </c>
      <c r="DU91" s="97">
        <f>Juniori!DU28</f>
        <v>0</v>
      </c>
      <c r="DV91" s="97">
        <f>Juniori!DV28</f>
        <v>0</v>
      </c>
      <c r="DW91" s="97">
        <f>Juniori!DW28</f>
        <v>0</v>
      </c>
      <c r="DX91" s="97">
        <f>Juniori!DX28</f>
        <v>0</v>
      </c>
      <c r="DY91" s="97">
        <f>Juniori!DY28</f>
        <v>0</v>
      </c>
      <c r="DZ91" s="97">
        <f>Juniori!DZ28</f>
        <v>0</v>
      </c>
      <c r="EA91" s="97">
        <f>Juniori!EA28</f>
        <v>0</v>
      </c>
      <c r="EB91" s="97">
        <f>Juniori!EB28</f>
        <v>0</v>
      </c>
      <c r="EC91" s="97">
        <f>Juniori!EC28</f>
        <v>0</v>
      </c>
      <c r="ED91" s="97">
        <f>Juniori!ED28</f>
        <v>0</v>
      </c>
      <c r="EE91" s="97">
        <f>Juniori!EE28</f>
        <v>0</v>
      </c>
      <c r="EF91" s="97">
        <f>Juniori!EF28</f>
        <v>0</v>
      </c>
      <c r="EG91" s="97">
        <f>Juniori!EG28</f>
        <v>0</v>
      </c>
      <c r="EH91" s="97">
        <f>Juniori!EH28</f>
        <v>0</v>
      </c>
      <c r="EI91" s="97">
        <f>Juniori!EI28</f>
        <v>0</v>
      </c>
      <c r="EJ91" s="97">
        <f>Juniori!EJ28</f>
        <v>0</v>
      </c>
      <c r="EK91" s="97">
        <f>Juniori!EK28</f>
        <v>0</v>
      </c>
      <c r="EL91" s="97">
        <f>Juniori!EL28</f>
        <v>0</v>
      </c>
      <c r="EM91" s="97">
        <f>Juniori!EM28</f>
        <v>0</v>
      </c>
      <c r="EN91" s="97">
        <f>Juniori!EN28</f>
        <v>0</v>
      </c>
      <c r="EO91" s="97">
        <f>Juniori!EO28</f>
        <v>0</v>
      </c>
      <c r="EP91" s="97">
        <f>Juniori!EP28</f>
        <v>0</v>
      </c>
      <c r="EQ91" s="97">
        <f>Juniori!EQ28</f>
        <v>0</v>
      </c>
      <c r="ER91" s="97">
        <f>Juniori!ER28</f>
        <v>0</v>
      </c>
      <c r="ES91" s="97">
        <f>Juniori!ES28</f>
        <v>0</v>
      </c>
      <c r="ET91" s="97">
        <f>Juniori!ET28</f>
        <v>0</v>
      </c>
      <c r="EU91" s="97">
        <f>Juniori!EU28</f>
        <v>0</v>
      </c>
      <c r="EV91" s="97">
        <f>Juniori!EV28</f>
        <v>0</v>
      </c>
      <c r="EW91" s="97">
        <f>Juniori!EW28</f>
        <v>0</v>
      </c>
      <c r="EX91" s="97">
        <f>Juniori!EX28</f>
        <v>0</v>
      </c>
      <c r="EY91" s="97" t="str">
        <f>Juniori!EY28</f>
        <v>o</v>
      </c>
      <c r="EZ91" s="97">
        <f>Juniori!EZ28</f>
        <v>0</v>
      </c>
      <c r="FA91" s="97" t="str">
        <f>Juniori!FA28</f>
        <v>o</v>
      </c>
      <c r="FB91" s="97">
        <f>Juniori!FB28</f>
        <v>0</v>
      </c>
      <c r="FC91" s="97">
        <f>Juniori!FC28</f>
        <v>0</v>
      </c>
      <c r="FD91" s="97">
        <f>Juniori!FD28</f>
        <v>0</v>
      </c>
      <c r="FE91" s="97">
        <f>Juniori!FE28</f>
        <v>0</v>
      </c>
      <c r="FF91" s="97">
        <f>Juniori!FF28</f>
        <v>0</v>
      </c>
      <c r="FG91" s="97">
        <f>Juniori!FG28</f>
        <v>0</v>
      </c>
      <c r="FH91" s="97">
        <f>Juniori!FH28</f>
        <v>0</v>
      </c>
      <c r="FI91" s="97">
        <f>Juniori!FI28</f>
        <v>0</v>
      </c>
      <c r="FJ91" s="97">
        <f>Juniori!FJ28</f>
        <v>0</v>
      </c>
      <c r="FK91" s="97">
        <f>Juniori!FK28</f>
        <v>0</v>
      </c>
      <c r="FL91" s="97">
        <f>Juniori!FL28</f>
        <v>0</v>
      </c>
      <c r="FM91" s="97">
        <f>Juniori!FM28</f>
        <v>0</v>
      </c>
      <c r="FN91" s="97">
        <f>Juniori!FN28</f>
        <v>0</v>
      </c>
      <c r="FO91" s="97">
        <f>Juniori!FO28</f>
        <v>0</v>
      </c>
      <c r="FP91" s="97">
        <f>Juniori!FP28</f>
        <v>0</v>
      </c>
      <c r="FQ91" s="97">
        <f>Juniori!FQ28</f>
        <v>0</v>
      </c>
      <c r="FR91" s="97">
        <f>Juniori!FR28</f>
        <v>0</v>
      </c>
      <c r="FS91" s="97">
        <f>Juniori!FS28</f>
        <v>0</v>
      </c>
      <c r="FT91" s="97">
        <f>Juniori!FT28</f>
        <v>0</v>
      </c>
      <c r="FU91" s="97">
        <f>Juniori!FU28</f>
        <v>0</v>
      </c>
      <c r="FV91" s="97">
        <f>Juniori!FV28</f>
        <v>0</v>
      </c>
      <c r="FW91" s="97">
        <f>Juniori!FW28</f>
        <v>3</v>
      </c>
      <c r="FX91" s="97">
        <f>Juniori!FX28</f>
        <v>1</v>
      </c>
      <c r="FY91" s="97">
        <f>Juniori!FY28</f>
        <v>0</v>
      </c>
      <c r="FZ91" s="97">
        <f>Juniori!FZ28</f>
        <v>0</v>
      </c>
      <c r="GA91" s="97">
        <f>Juniori!GA28</f>
        <v>0</v>
      </c>
      <c r="GB91" s="97">
        <f>Juniori!GB28</f>
        <v>0</v>
      </c>
      <c r="GC91" s="97">
        <f>Juniori!GC28</f>
        <v>0</v>
      </c>
      <c r="GD91" s="97">
        <f>Juniori!GD28</f>
        <v>0</v>
      </c>
      <c r="GE91" s="97">
        <f>Juniori!GE28</f>
        <v>0</v>
      </c>
      <c r="GF91" s="97">
        <f>Juniori!GF28</f>
        <v>0</v>
      </c>
      <c r="GG91" s="97">
        <f>Juniori!GG28</f>
        <v>0</v>
      </c>
      <c r="GH91" s="97">
        <f>Juniori!GH28</f>
        <v>0</v>
      </c>
      <c r="GI91" s="97">
        <f>Juniori!GI28</f>
        <v>0</v>
      </c>
      <c r="GJ91" s="97">
        <f>Juniori!GJ28</f>
        <v>0</v>
      </c>
      <c r="GK91" s="97">
        <f>Juniori!GK28</f>
        <v>0</v>
      </c>
      <c r="GL91" s="97">
        <f>Juniori!GL28</f>
        <v>0</v>
      </c>
      <c r="GM91" s="97">
        <f>Juniori!GM28</f>
        <v>0</v>
      </c>
      <c r="GN91" s="97">
        <f>Juniori!GN28</f>
        <v>0</v>
      </c>
      <c r="GO91" s="97">
        <f>Juniori!GO28</f>
        <v>0</v>
      </c>
      <c r="GP91" s="97">
        <f>Juniori!GP28</f>
        <v>0</v>
      </c>
      <c r="GQ91" s="97">
        <f>Juniori!GQ28</f>
        <v>0</v>
      </c>
      <c r="GR91" s="97">
        <f>Juniori!GR28</f>
        <v>0</v>
      </c>
      <c r="GS91" s="97">
        <f>Juniori!GS28</f>
        <v>0</v>
      </c>
      <c r="GT91" s="97">
        <f>Juniori!GT28</f>
        <v>0</v>
      </c>
      <c r="GU91" s="97">
        <f>Juniori!GU28</f>
        <v>0</v>
      </c>
      <c r="GV91" s="97">
        <f>Juniori!GV28</f>
        <v>0</v>
      </c>
      <c r="GW91" s="97">
        <f>Juniori!GW28</f>
        <v>0</v>
      </c>
      <c r="GX91" s="97">
        <f>Juniori!GX28</f>
        <v>0</v>
      </c>
      <c r="GY91" s="97">
        <f>Juniori!GY28</f>
        <v>0</v>
      </c>
      <c r="GZ91" s="97">
        <f>Juniori!GZ28</f>
        <v>0</v>
      </c>
      <c r="HA91" s="97">
        <f>Juniori!HA28</f>
        <v>0</v>
      </c>
      <c r="HB91" s="97">
        <f>Juniori!HB28</f>
        <v>0</v>
      </c>
      <c r="HC91" s="97">
        <f>Juniori!HC28</f>
        <v>0</v>
      </c>
      <c r="HD91" s="97">
        <f>Juniori!HD28</f>
        <v>0</v>
      </c>
      <c r="HE91" s="97">
        <f>Juniori!HE28</f>
        <v>0</v>
      </c>
      <c r="HF91" s="97">
        <f>Juniori!HF28</f>
        <v>0</v>
      </c>
      <c r="HG91" s="97">
        <f>Juniori!HG28</f>
        <v>0</v>
      </c>
      <c r="HH91" s="97">
        <f>Juniori!HH28</f>
        <v>0</v>
      </c>
      <c r="HI91" s="97">
        <f>Juniori!HI28</f>
        <v>0</v>
      </c>
      <c r="HJ91" s="97">
        <f>Juniori!HJ28</f>
        <v>0</v>
      </c>
      <c r="HK91" s="97">
        <f>Juniori!HK28</f>
        <v>0</v>
      </c>
      <c r="HL91" s="97">
        <f>Juniori!HL28</f>
        <v>0</v>
      </c>
      <c r="HM91" s="97">
        <f>Juniori!HM28</f>
        <v>0</v>
      </c>
      <c r="HN91" s="97">
        <f>Juniori!HN28</f>
        <v>0</v>
      </c>
      <c r="HO91" s="97">
        <f>Juniori!HO28</f>
        <v>0</v>
      </c>
      <c r="HP91" s="97">
        <f>Juniori!HP28</f>
        <v>0</v>
      </c>
      <c r="HQ91" s="97">
        <f>Juniori!HQ28</f>
        <v>0</v>
      </c>
      <c r="HR91" s="97">
        <f>Juniori!HR28</f>
        <v>0</v>
      </c>
      <c r="HS91" s="97">
        <f>Juniori!HS28</f>
        <v>0</v>
      </c>
      <c r="HT91" s="97">
        <f>Juniori!HT28</f>
        <v>0</v>
      </c>
      <c r="HU91" s="97">
        <f>Juniori!HU28</f>
        <v>0</v>
      </c>
      <c r="HV91" s="97">
        <f>Juniori!HV28</f>
        <v>0</v>
      </c>
      <c r="HW91" s="97">
        <f>Juniori!HW28</f>
        <v>0</v>
      </c>
      <c r="HX91" s="97">
        <f>Juniori!HX28</f>
        <v>0</v>
      </c>
      <c r="HY91" s="97">
        <f>Juniori!HY28</f>
        <v>0</v>
      </c>
      <c r="HZ91" s="97">
        <f>Juniori!HZ28</f>
        <v>0</v>
      </c>
      <c r="IA91" s="97">
        <f>Juniori!IA28</f>
        <v>0</v>
      </c>
      <c r="IB91" s="97">
        <f>Juniori!IB28</f>
        <v>0</v>
      </c>
      <c r="IC91" s="97">
        <f>Juniori!IC28</f>
        <v>0</v>
      </c>
      <c r="ID91" s="97">
        <f>Juniori!ID28</f>
        <v>0</v>
      </c>
      <c r="IE91" s="97">
        <f>Juniori!IE28</f>
        <v>0</v>
      </c>
      <c r="IF91" s="97">
        <f>Juniori!IF28</f>
        <v>0</v>
      </c>
      <c r="IG91" s="97">
        <f>Juniori!IG28</f>
        <v>0</v>
      </c>
      <c r="IH91" s="97">
        <f>Juniori!IH28</f>
        <v>0</v>
      </c>
      <c r="II91" s="97">
        <f>Juniori!II28</f>
        <v>0</v>
      </c>
      <c r="IJ91" s="97">
        <f>Juniori!IJ28</f>
        <v>0</v>
      </c>
      <c r="IK91" s="97">
        <f>Juniori!IK28</f>
        <v>0</v>
      </c>
      <c r="IL91" s="97">
        <f>Juniori!IL28</f>
        <v>0</v>
      </c>
      <c r="IM91" s="97">
        <f>Juniori!IM28</f>
        <v>0</v>
      </c>
      <c r="IN91" s="97">
        <f>Juniori!IN28</f>
        <v>0</v>
      </c>
      <c r="IO91" s="97">
        <f>Juniori!IO28</f>
        <v>0</v>
      </c>
      <c r="IP91" s="97">
        <f>Juniori!IP28</f>
        <v>0</v>
      </c>
      <c r="IQ91" s="97">
        <f>Juniori!IQ28</f>
        <v>0</v>
      </c>
      <c r="IR91" s="97">
        <f>Juniori!IR28</f>
        <v>0</v>
      </c>
      <c r="IS91" s="97">
        <f>Juniori!IS28</f>
        <v>0</v>
      </c>
      <c r="IT91" s="97">
        <f>Juniori!IT28</f>
        <v>0</v>
      </c>
      <c r="IU91" s="97">
        <f>Juniori!IU28</f>
        <v>0</v>
      </c>
      <c r="IV91" s="97">
        <f>Juniori!IV28</f>
        <v>0</v>
      </c>
      <c r="IW91" s="97">
        <f>Juniori!IW28</f>
        <v>0</v>
      </c>
      <c r="IX91" s="97">
        <f>Juniori!IX28</f>
        <v>0</v>
      </c>
      <c r="IY91" s="97">
        <f>Juniori!IY28</f>
        <v>0</v>
      </c>
      <c r="IZ91" s="97">
        <f>Juniori!IZ28</f>
        <v>0</v>
      </c>
      <c r="JA91" s="97">
        <f>Juniori!JA28</f>
        <v>0</v>
      </c>
      <c r="JB91" s="97">
        <f>Juniori!JB28</f>
        <v>0</v>
      </c>
      <c r="JC91" s="97">
        <f>Juniori!JC28</f>
        <v>0</v>
      </c>
      <c r="JD91" s="97">
        <f>Juniori!JD28</f>
        <v>0</v>
      </c>
      <c r="JE91" s="97">
        <f>Juniori!JE28</f>
        <v>0</v>
      </c>
      <c r="JF91" s="97">
        <f>Juniori!JF28</f>
        <v>0</v>
      </c>
      <c r="JG91" s="97">
        <f>Juniori!JG28</f>
        <v>0</v>
      </c>
      <c r="JH91" s="97">
        <f>Juniori!JH28</f>
        <v>0</v>
      </c>
      <c r="JI91" s="97">
        <f>Juniori!JI28</f>
        <v>0</v>
      </c>
      <c r="JJ91" s="97">
        <f>Juniori!JJ28</f>
        <v>0</v>
      </c>
      <c r="JK91" s="97">
        <f>Juniori!JK28</f>
        <v>0</v>
      </c>
      <c r="JL91" s="97">
        <f>Juniori!JL28</f>
        <v>0</v>
      </c>
      <c r="JM91" s="97">
        <f>Juniori!JM28</f>
        <v>0</v>
      </c>
      <c r="JN91" s="97">
        <f>Juniori!JN28</f>
        <v>0</v>
      </c>
      <c r="JO91" s="97">
        <f>Juniori!JO28</f>
        <v>0</v>
      </c>
      <c r="JP91" s="97">
        <f>Juniori!JP28</f>
        <v>0</v>
      </c>
      <c r="JQ91" s="97">
        <f>Juniori!JQ28</f>
        <v>0</v>
      </c>
      <c r="JR91" s="97">
        <f>Juniori!JR28</f>
        <v>0</v>
      </c>
      <c r="JS91" s="97">
        <f>Juniori!JS28</f>
        <v>0</v>
      </c>
      <c r="JT91" s="97">
        <f>Juniori!JT28</f>
        <v>0</v>
      </c>
      <c r="JU91" s="97">
        <f>Juniori!JU28</f>
        <v>0</v>
      </c>
      <c r="JV91" s="97">
        <f>Juniori!JV28</f>
        <v>0</v>
      </c>
      <c r="JW91" s="97">
        <f>Juniori!JW28</f>
        <v>0</v>
      </c>
      <c r="JX91" s="97">
        <f>Juniori!JX28</f>
        <v>0</v>
      </c>
      <c r="JY91" s="97">
        <f>Juniori!JY28</f>
        <v>0</v>
      </c>
      <c r="JZ91" s="97">
        <f>Juniori!JZ28</f>
        <v>0</v>
      </c>
      <c r="KA91" s="97">
        <f>Juniori!KA28</f>
        <v>0</v>
      </c>
      <c r="KB91" s="97">
        <f>Juniori!KB28</f>
        <v>0</v>
      </c>
      <c r="KC91" s="97">
        <f>Juniori!KC28</f>
        <v>0</v>
      </c>
      <c r="KD91" s="97">
        <f>Juniori!KD28</f>
        <v>0</v>
      </c>
      <c r="KE91" s="97">
        <f>Juniori!KE28</f>
        <v>0</v>
      </c>
      <c r="KF91" s="97">
        <f>Juniori!KF28</f>
        <v>0</v>
      </c>
      <c r="KG91" s="97">
        <f>Juniori!KG28</f>
        <v>0</v>
      </c>
      <c r="KH91" s="97">
        <f>Juniori!KH28</f>
        <v>0</v>
      </c>
      <c r="KI91" s="97">
        <f>Juniori!KI28</f>
        <v>0</v>
      </c>
      <c r="KJ91" s="97">
        <f>Juniori!KJ28</f>
        <v>0</v>
      </c>
      <c r="KK91" s="97">
        <f>Juniori!KK28</f>
        <v>0</v>
      </c>
      <c r="KL91" s="97">
        <f>Juniori!KL28</f>
        <v>0</v>
      </c>
      <c r="KM91" s="97">
        <f>Juniori!KM28</f>
        <v>0</v>
      </c>
      <c r="KN91" s="97">
        <f>Juniori!KN28</f>
        <v>0</v>
      </c>
      <c r="KO91" s="97">
        <f>Juniori!KO28</f>
        <v>0</v>
      </c>
      <c r="KP91" s="97">
        <f>Juniori!KP28</f>
        <v>0</v>
      </c>
      <c r="KQ91" s="97">
        <f>Juniori!KQ28</f>
        <v>0</v>
      </c>
      <c r="KR91" s="97">
        <f>Juniori!KR28</f>
        <v>0</v>
      </c>
      <c r="KS91" s="97">
        <f>Juniori!KS28</f>
        <v>0</v>
      </c>
      <c r="KT91" s="97">
        <f>Juniori!KT28</f>
        <v>0</v>
      </c>
      <c r="KU91" s="97">
        <f>Juniori!KU28</f>
        <v>0</v>
      </c>
      <c r="KV91" s="97">
        <f>Juniori!KV28</f>
        <v>0</v>
      </c>
      <c r="KW91" s="97">
        <f>Juniori!KW28</f>
        <v>0</v>
      </c>
      <c r="KX91" s="97">
        <f>Juniori!KX28</f>
        <v>0</v>
      </c>
      <c r="KY91" s="97">
        <f>Juniori!KY28</f>
        <v>0</v>
      </c>
      <c r="KZ91" s="97">
        <f>Juniori!KZ28</f>
        <v>0</v>
      </c>
      <c r="LA91" s="97">
        <f>Juniori!LA28</f>
        <v>0</v>
      </c>
      <c r="LB91" s="97">
        <f>Juniori!LB28</f>
        <v>0</v>
      </c>
      <c r="LC91" s="97">
        <f>Juniori!LC28</f>
        <v>0</v>
      </c>
      <c r="LD91" s="97">
        <f>Juniori!LD28</f>
        <v>0</v>
      </c>
      <c r="LE91" s="97">
        <f>Juniori!LE28</f>
        <v>0</v>
      </c>
      <c r="LF91" s="97">
        <f>Juniori!LF28</f>
        <v>0</v>
      </c>
      <c r="LG91" s="97">
        <f>Juniori!LG28</f>
        <v>0</v>
      </c>
      <c r="LH91" s="97">
        <f>Juniori!LH28</f>
        <v>0</v>
      </c>
      <c r="LI91" s="97">
        <f>Juniori!LI28</f>
        <v>0</v>
      </c>
      <c r="LJ91" s="97">
        <f>Juniori!LJ28</f>
        <v>0</v>
      </c>
      <c r="LK91" s="97">
        <f>Juniori!LK28</f>
        <v>0</v>
      </c>
      <c r="LL91" s="97">
        <f>Juniori!LL28</f>
        <v>0</v>
      </c>
      <c r="LM91" s="97">
        <f>Juniori!LM28</f>
        <v>0</v>
      </c>
      <c r="LN91" s="97">
        <f>Juniori!LN28</f>
        <v>0</v>
      </c>
      <c r="LO91" s="97">
        <f>Juniori!LO28</f>
        <v>0</v>
      </c>
      <c r="LP91" s="97">
        <f>Juniori!LP28</f>
        <v>0</v>
      </c>
      <c r="LQ91" s="97">
        <f>Juniori!LQ28</f>
        <v>0</v>
      </c>
      <c r="LR91" s="97">
        <f>Juniori!LR28</f>
        <v>0</v>
      </c>
      <c r="LS91" s="97">
        <f>Juniori!LS28</f>
        <v>0</v>
      </c>
      <c r="LT91" s="97">
        <f>Juniori!LT28</f>
        <v>0</v>
      </c>
      <c r="LU91" s="97">
        <f>Juniori!LU28</f>
        <v>0</v>
      </c>
      <c r="LV91" s="97">
        <f>Juniori!LV28</f>
        <v>0</v>
      </c>
      <c r="LW91" s="97">
        <f>Juniori!LW28</f>
        <v>0</v>
      </c>
      <c r="LX91" s="97">
        <f>Juniori!LX28</f>
        <v>0</v>
      </c>
      <c r="LY91" s="97">
        <f>Juniori!LY28</f>
        <v>0</v>
      </c>
      <c r="LZ91" s="97">
        <f>Juniori!LZ28</f>
        <v>0</v>
      </c>
      <c r="MA91" s="97">
        <f>Juniori!MA28</f>
        <v>0</v>
      </c>
      <c r="MB91" s="97">
        <f>Juniori!MB28</f>
        <v>0</v>
      </c>
      <c r="MC91" s="97">
        <f>Juniori!MC28</f>
        <v>0</v>
      </c>
      <c r="MD91" s="97">
        <f>Juniori!MD28</f>
        <v>0</v>
      </c>
      <c r="ME91" s="97">
        <f>Juniori!ME28</f>
        <v>0</v>
      </c>
      <c r="MF91" s="97">
        <f>Juniori!MF28</f>
        <v>0</v>
      </c>
      <c r="MG91" s="97">
        <f>Juniori!MG28</f>
        <v>0</v>
      </c>
      <c r="MH91" s="97">
        <f>Juniori!MH28</f>
        <v>0</v>
      </c>
      <c r="MI91" s="97">
        <f>Juniori!MI28</f>
        <v>0</v>
      </c>
      <c r="MJ91" s="97">
        <f>Juniori!MJ28</f>
        <v>0</v>
      </c>
      <c r="MK91" s="97">
        <f>Juniori!MK28</f>
        <v>0</v>
      </c>
      <c r="ML91" s="97">
        <f>Juniori!ML28</f>
        <v>0</v>
      </c>
      <c r="MM91" s="97">
        <f>Juniori!MM28</f>
        <v>0</v>
      </c>
      <c r="MN91" s="97">
        <f>Juniori!MN28</f>
        <v>0</v>
      </c>
      <c r="MO91" s="97">
        <f>Juniori!MO28</f>
        <v>0</v>
      </c>
      <c r="MP91" s="97">
        <f>Juniori!MP28</f>
        <v>0</v>
      </c>
      <c r="MQ91" s="97">
        <f>Juniori!MQ28</f>
        <v>0</v>
      </c>
      <c r="MR91" s="97">
        <f>Juniori!MR28</f>
        <v>0</v>
      </c>
      <c r="MS91" s="97">
        <f>Juniori!MS28</f>
        <v>0</v>
      </c>
      <c r="MT91" s="97">
        <f>Juniori!MT28</f>
        <v>0</v>
      </c>
      <c r="MU91" s="97">
        <f>Juniori!MU28</f>
        <v>0</v>
      </c>
      <c r="MV91" s="97">
        <f>Juniori!MV28</f>
        <v>0</v>
      </c>
      <c r="MW91" s="97">
        <f>Juniori!MW28</f>
        <v>0</v>
      </c>
      <c r="MX91" s="97">
        <f>Juniori!MX28</f>
        <v>0</v>
      </c>
      <c r="MY91" s="97">
        <f>Juniori!MY28</f>
        <v>0</v>
      </c>
      <c r="MZ91" s="97">
        <f>Juniori!MZ28</f>
        <v>0</v>
      </c>
      <c r="NA91" s="97">
        <f>Juniori!NA28</f>
        <v>0</v>
      </c>
      <c r="NB91" s="97">
        <f>Juniori!NB28</f>
        <v>0</v>
      </c>
      <c r="NC91" s="97">
        <f>Juniori!NC28</f>
        <v>0</v>
      </c>
      <c r="ND91" s="97">
        <f>Juniori!ND28</f>
        <v>0</v>
      </c>
      <c r="NE91" s="97">
        <f>Juniori!NE28</f>
        <v>0</v>
      </c>
      <c r="NF91" s="97">
        <f>Juniori!NF28</f>
        <v>0</v>
      </c>
      <c r="NG91" s="97">
        <f>Juniori!NG28</f>
        <v>0</v>
      </c>
      <c r="NH91" s="97">
        <f>Juniori!NH28</f>
        <v>0</v>
      </c>
      <c r="NI91" s="97">
        <f>Juniori!NI28</f>
        <v>0</v>
      </c>
      <c r="NJ91" s="97">
        <f>Juniori!NJ28</f>
        <v>0</v>
      </c>
      <c r="NK91" s="97">
        <f>Juniori!NK28</f>
        <v>0</v>
      </c>
      <c r="NL91" s="97">
        <f>Juniori!NL28</f>
        <v>0</v>
      </c>
      <c r="NM91" s="97">
        <f>Juniori!NM28</f>
        <v>0</v>
      </c>
      <c r="NN91" s="97">
        <f>Juniori!NN28</f>
        <v>0</v>
      </c>
      <c r="NO91" s="97">
        <f>Juniori!NO28</f>
        <v>0</v>
      </c>
      <c r="NP91" s="97">
        <f>Juniori!NP28</f>
        <v>0</v>
      </c>
      <c r="NQ91" s="97">
        <f>Juniori!NQ28</f>
        <v>0</v>
      </c>
      <c r="NR91" s="97">
        <f>Juniori!NR28</f>
        <v>0</v>
      </c>
      <c r="NS91" s="97">
        <f>Juniori!NS28</f>
        <v>0</v>
      </c>
      <c r="NT91" s="97">
        <f>Juniori!NT28</f>
        <v>0</v>
      </c>
      <c r="NU91" s="97">
        <f>Juniori!NU28</f>
        <v>0</v>
      </c>
      <c r="NV91" s="97">
        <f>Juniori!NV28</f>
        <v>0</v>
      </c>
      <c r="NW91" s="97">
        <f>Juniori!NW28</f>
        <v>0</v>
      </c>
      <c r="NX91" s="97">
        <f>Juniori!NX28</f>
        <v>0</v>
      </c>
      <c r="NY91" s="97">
        <f>Juniori!NY28</f>
        <v>0</v>
      </c>
      <c r="NZ91" s="97">
        <f>Juniori!NZ28</f>
        <v>0</v>
      </c>
      <c r="OA91" s="97">
        <f>Juniori!OA28</f>
        <v>0</v>
      </c>
      <c r="OB91" s="97">
        <f>Juniori!OB28</f>
        <v>0</v>
      </c>
      <c r="OC91" s="97">
        <f>Juniori!OC28</f>
        <v>0</v>
      </c>
      <c r="OD91" s="97">
        <f>Juniori!OD28</f>
        <v>0</v>
      </c>
      <c r="OE91" s="97">
        <f>Juniori!OE28</f>
        <v>0</v>
      </c>
      <c r="OF91" s="97">
        <f>Juniori!OF28</f>
        <v>0</v>
      </c>
      <c r="OG91" s="97">
        <f>Juniori!OG28</f>
        <v>0</v>
      </c>
      <c r="OH91" s="97">
        <f>Juniori!OH28</f>
        <v>0</v>
      </c>
      <c r="OI91" s="97">
        <f>Juniori!OI28</f>
        <v>0</v>
      </c>
      <c r="OJ91" s="97">
        <f>Juniori!OJ28</f>
        <v>0</v>
      </c>
      <c r="OK91" s="97">
        <f>Juniori!OK28</f>
        <v>0</v>
      </c>
      <c r="OL91" s="97">
        <f>Juniori!OL28</f>
        <v>0</v>
      </c>
      <c r="OM91" s="97">
        <f>Juniori!OM28</f>
        <v>0</v>
      </c>
      <c r="ON91" s="97">
        <f>Juniori!ON28</f>
        <v>0</v>
      </c>
      <c r="OO91" s="97">
        <f>Juniori!OO28</f>
        <v>0</v>
      </c>
      <c r="OP91" s="97">
        <f>Juniori!OP28</f>
        <v>0</v>
      </c>
      <c r="OQ91" s="97">
        <f>Juniori!OQ28</f>
        <v>0</v>
      </c>
      <c r="OR91" s="97">
        <f>Juniori!OR28</f>
        <v>0</v>
      </c>
      <c r="OS91" s="97">
        <f>Juniori!OS28</f>
        <v>0</v>
      </c>
      <c r="OT91" s="97">
        <f>Juniori!OT28</f>
        <v>0</v>
      </c>
      <c r="OU91" s="97">
        <f>Juniori!OU28</f>
        <v>0</v>
      </c>
      <c r="OV91" s="97">
        <f>Juniori!OV28</f>
        <v>0</v>
      </c>
      <c r="OW91" s="97">
        <f>Juniori!OW28</f>
        <v>0</v>
      </c>
      <c r="OX91" s="97">
        <f>Juniori!OX28</f>
        <v>0</v>
      </c>
      <c r="OY91" s="97">
        <f>Juniori!OY28</f>
        <v>0</v>
      </c>
      <c r="OZ91" s="97">
        <f>Juniori!OZ28</f>
        <v>0</v>
      </c>
      <c r="PA91" s="97">
        <f>Juniori!PA28</f>
        <v>0</v>
      </c>
      <c r="PB91" s="97">
        <f>Juniori!PB28</f>
        <v>0</v>
      </c>
      <c r="PC91" s="97">
        <f>Juniori!PC28</f>
        <v>0</v>
      </c>
      <c r="PD91" s="97">
        <f>Juniori!PD28</f>
        <v>0</v>
      </c>
      <c r="PE91" s="97">
        <f>Juniori!PE28</f>
        <v>0</v>
      </c>
      <c r="PF91" s="97">
        <f>Juniori!PF28</f>
        <v>0</v>
      </c>
      <c r="PG91" s="97">
        <f>Juniori!PG28</f>
        <v>0</v>
      </c>
      <c r="PH91" s="97">
        <f>Juniori!PH28</f>
        <v>0</v>
      </c>
      <c r="PI91" s="97">
        <f>Juniori!PI28</f>
        <v>0</v>
      </c>
      <c r="PJ91" s="97">
        <f>Juniori!PJ28</f>
        <v>0</v>
      </c>
      <c r="PK91" s="97">
        <f>Juniori!PK28</f>
        <v>0</v>
      </c>
      <c r="PL91" s="97">
        <f>Juniori!PL28</f>
        <v>0</v>
      </c>
      <c r="PM91" s="97">
        <f>Juniori!PM28</f>
        <v>0</v>
      </c>
      <c r="PN91" s="97">
        <f>Juniori!PN28</f>
        <v>0</v>
      </c>
      <c r="PO91" s="97">
        <f>Juniori!PO28</f>
        <v>0</v>
      </c>
      <c r="PP91" s="97">
        <f>Juniori!PP28</f>
        <v>0</v>
      </c>
      <c r="PQ91" s="97">
        <f>Juniori!PQ28</f>
        <v>0</v>
      </c>
      <c r="PR91" s="97">
        <f>Juniori!PR28</f>
        <v>0</v>
      </c>
      <c r="PS91" s="97">
        <f>Juniori!PS28</f>
        <v>0</v>
      </c>
      <c r="PT91" s="97">
        <f>Juniori!PT28</f>
        <v>0</v>
      </c>
      <c r="PU91" s="97">
        <f>Juniori!PU28</f>
        <v>0</v>
      </c>
      <c r="PV91" s="97">
        <f>Juniori!PV28</f>
        <v>0</v>
      </c>
      <c r="PW91" s="97">
        <f>Juniori!PW28</f>
        <v>0</v>
      </c>
      <c r="PX91" s="97">
        <f>Juniori!PX28</f>
        <v>0</v>
      </c>
      <c r="PY91" s="97">
        <f>Juniori!PY28</f>
        <v>0</v>
      </c>
      <c r="PZ91" s="97">
        <f>Juniori!PZ28</f>
        <v>0</v>
      </c>
      <c r="QA91" s="97">
        <f>Juniori!QA28</f>
        <v>0</v>
      </c>
      <c r="QB91" s="97">
        <f>Juniori!QB28</f>
        <v>0</v>
      </c>
      <c r="QC91" s="97">
        <f>Juniori!QC28</f>
        <v>0</v>
      </c>
      <c r="QD91" s="97">
        <f>Juniori!QD28</f>
        <v>0</v>
      </c>
      <c r="QE91" s="97">
        <f>Juniori!QE28</f>
        <v>0</v>
      </c>
      <c r="QF91" s="97">
        <f>Juniori!QF28</f>
        <v>0</v>
      </c>
      <c r="QG91" s="97">
        <f>Juniori!QG28</f>
        <v>0</v>
      </c>
      <c r="QH91" s="97">
        <f>Juniori!QH28</f>
        <v>0</v>
      </c>
      <c r="QI91" s="97">
        <f>Juniori!QI28</f>
        <v>0</v>
      </c>
      <c r="QJ91" s="97">
        <f>Juniori!QJ28</f>
        <v>0</v>
      </c>
      <c r="QK91" s="97">
        <f>Juniori!QK28</f>
        <v>0</v>
      </c>
      <c r="QL91" s="97">
        <f>Juniori!QL28</f>
        <v>0</v>
      </c>
      <c r="QM91" s="97">
        <f>Juniori!QM28</f>
        <v>0</v>
      </c>
      <c r="QN91" s="97">
        <f>Juniori!QN28</f>
        <v>0</v>
      </c>
      <c r="QO91" s="97">
        <f>Juniori!QO28</f>
        <v>0</v>
      </c>
      <c r="QP91" s="97">
        <f>Juniori!QP28</f>
        <v>0</v>
      </c>
      <c r="QQ91" s="97">
        <f>Juniori!QQ28</f>
        <v>0</v>
      </c>
      <c r="QR91" s="97">
        <f>Juniori!QR28</f>
        <v>0</v>
      </c>
      <c r="QS91" s="97">
        <f>Juniori!QS28</f>
        <v>0</v>
      </c>
      <c r="QT91" s="97">
        <f>Juniori!QT28</f>
        <v>0</v>
      </c>
      <c r="QU91" s="97">
        <f>Juniori!QU28</f>
        <v>0</v>
      </c>
      <c r="QV91" s="97">
        <f>Juniori!QV28</f>
        <v>0</v>
      </c>
      <c r="QW91" s="97">
        <f>Juniori!QW28</f>
        <v>0</v>
      </c>
      <c r="QX91" s="97">
        <f>Juniori!QX28</f>
        <v>0</v>
      </c>
      <c r="QY91" s="97">
        <f>Juniori!QY28</f>
        <v>0</v>
      </c>
      <c r="QZ91" s="97">
        <f>Juniori!QZ28</f>
        <v>0</v>
      </c>
      <c r="RA91" s="97">
        <f>Juniori!RA28</f>
        <v>0</v>
      </c>
      <c r="RB91" s="97">
        <f>Juniori!RB28</f>
        <v>0</v>
      </c>
      <c r="RC91" s="97">
        <f>Juniori!RC28</f>
        <v>0</v>
      </c>
      <c r="RD91" s="97">
        <f>Juniori!RD28</f>
        <v>0</v>
      </c>
      <c r="RE91" s="97">
        <f>Juniori!RE28</f>
        <v>0</v>
      </c>
      <c r="RF91" s="97">
        <f>Juniori!RF28</f>
        <v>0</v>
      </c>
      <c r="RG91" s="97">
        <f>Juniori!RG28</f>
        <v>0</v>
      </c>
      <c r="RH91" s="97">
        <f>Juniori!RH28</f>
        <v>0</v>
      </c>
      <c r="RI91" s="97">
        <f>Juniori!RI28</f>
        <v>0</v>
      </c>
      <c r="RJ91" s="97">
        <f>Juniori!RJ28</f>
        <v>0</v>
      </c>
      <c r="RK91" s="97">
        <f>Juniori!RK28</f>
        <v>0</v>
      </c>
      <c r="RL91" s="97">
        <f>Juniori!RL28</f>
        <v>0</v>
      </c>
      <c r="RM91" s="97">
        <f>Juniori!RM28</f>
        <v>0</v>
      </c>
      <c r="RN91" s="97">
        <f>Juniori!RN28</f>
        <v>0</v>
      </c>
      <c r="RO91" s="97">
        <f>Juniori!RO28</f>
        <v>0</v>
      </c>
      <c r="RP91" s="97">
        <f>Juniori!RP28</f>
        <v>0</v>
      </c>
      <c r="RQ91" s="97">
        <f>Juniori!RQ28</f>
        <v>0</v>
      </c>
      <c r="RR91" s="97">
        <f>Juniori!RR28</f>
        <v>0</v>
      </c>
      <c r="RS91" s="97">
        <f>Juniori!RS28</f>
        <v>0</v>
      </c>
      <c r="RT91" s="97">
        <f>Juniori!RT28</f>
        <v>0</v>
      </c>
      <c r="RU91" s="97">
        <f>Juniori!RU28</f>
        <v>0</v>
      </c>
      <c r="RV91" s="97">
        <f>Juniori!RV28</f>
        <v>0</v>
      </c>
      <c r="RW91" s="97">
        <f>Juniori!RW28</f>
        <v>0</v>
      </c>
      <c r="RX91" s="97">
        <f>Juniori!RX28</f>
        <v>0</v>
      </c>
      <c r="RY91" s="97">
        <f>Juniori!RY28</f>
        <v>0</v>
      </c>
      <c r="RZ91" s="97">
        <f>Juniori!RZ28</f>
        <v>0</v>
      </c>
      <c r="SA91" s="97">
        <f>Juniori!SA28</f>
        <v>0</v>
      </c>
      <c r="SB91" s="97">
        <f>Juniori!SB28</f>
        <v>0</v>
      </c>
      <c r="SC91" s="97">
        <f>Juniori!SC28</f>
        <v>0</v>
      </c>
      <c r="SD91" s="97">
        <f>Juniori!SD28</f>
        <v>0</v>
      </c>
      <c r="SE91" s="97">
        <f>Juniori!SE28</f>
        <v>0</v>
      </c>
      <c r="SF91" s="97">
        <f>Juniori!SF28</f>
        <v>0</v>
      </c>
      <c r="SG91" s="97">
        <f>Juniori!SG28</f>
        <v>0</v>
      </c>
      <c r="SH91" s="97">
        <f>Juniori!SH28</f>
        <v>0</v>
      </c>
      <c r="SI91" s="97">
        <f>Juniori!SI28</f>
        <v>0</v>
      </c>
      <c r="SJ91" s="97">
        <f>Juniori!SJ28</f>
        <v>0</v>
      </c>
      <c r="SK91" s="97">
        <f>Juniori!SK28</f>
        <v>0</v>
      </c>
      <c r="SL91" s="97">
        <f>Juniori!SL28</f>
        <v>0</v>
      </c>
      <c r="SM91" s="97">
        <f>Juniori!SM28</f>
        <v>0</v>
      </c>
      <c r="SN91" s="97">
        <f>Juniori!SN28</f>
        <v>0</v>
      </c>
      <c r="SO91" s="97">
        <f>Juniori!SO28</f>
        <v>0</v>
      </c>
      <c r="SP91" s="97">
        <f>Juniori!SP28</f>
        <v>0</v>
      </c>
      <c r="SQ91" s="97">
        <f>Juniori!SQ28</f>
        <v>0</v>
      </c>
      <c r="SR91" s="97">
        <f>Juniori!SR28</f>
        <v>0</v>
      </c>
      <c r="SS91" s="97">
        <f>Juniori!SS28</f>
        <v>0</v>
      </c>
      <c r="ST91" s="97">
        <f>Juniori!ST28</f>
        <v>0</v>
      </c>
      <c r="SU91" s="97">
        <f>Juniori!SU28</f>
        <v>0</v>
      </c>
      <c r="SV91" s="97">
        <f>Juniori!SV28</f>
        <v>0</v>
      </c>
      <c r="SW91" s="97">
        <f>Juniori!SW28</f>
        <v>0</v>
      </c>
      <c r="SX91" s="97">
        <f>Juniori!SX28</f>
        <v>0</v>
      </c>
      <c r="SY91" s="97">
        <f>Juniori!SY28</f>
        <v>0</v>
      </c>
      <c r="SZ91" s="97">
        <f>Juniori!SZ28</f>
        <v>0</v>
      </c>
      <c r="TA91" s="97">
        <f>Juniori!TA28</f>
        <v>0</v>
      </c>
      <c r="TB91" s="97">
        <f>Juniori!TB28</f>
        <v>0</v>
      </c>
    </row>
    <row r="92" spans="1:522" s="1" customFormat="1" ht="18" customHeight="1" x14ac:dyDescent="0.2">
      <c r="A92" s="12">
        <v>66</v>
      </c>
      <c r="B92" s="31" t="s">
        <v>112</v>
      </c>
      <c r="C92" s="1">
        <v>11682</v>
      </c>
      <c r="D92" s="1">
        <v>2018</v>
      </c>
      <c r="E92" s="4" t="s">
        <v>290</v>
      </c>
      <c r="F92" s="1">
        <v>9317</v>
      </c>
      <c r="G92" s="9" t="s">
        <v>94</v>
      </c>
      <c r="H92" s="4" t="s">
        <v>19</v>
      </c>
      <c r="I92" s="1">
        <f>SUM(K92:TB92)</f>
        <v>4</v>
      </c>
      <c r="J92" s="12">
        <f>Tabuľka3[[#This Row],[Stĺpec9]]+I93</f>
        <v>7</v>
      </c>
      <c r="K92" s="97">
        <f>Juniori!K31</f>
        <v>0</v>
      </c>
      <c r="L92" s="97">
        <f>Juniori!L31</f>
        <v>0</v>
      </c>
      <c r="M92" s="97">
        <f>Juniori!M31</f>
        <v>0</v>
      </c>
      <c r="N92" s="97">
        <f>Juniori!N31</f>
        <v>4</v>
      </c>
      <c r="O92" s="97">
        <f>Juniori!O31</f>
        <v>0</v>
      </c>
      <c r="P92" s="97">
        <f>Juniori!P31</f>
        <v>0</v>
      </c>
      <c r="Q92" s="97">
        <f>Juniori!Q31</f>
        <v>0</v>
      </c>
      <c r="R92" s="97">
        <f>Juniori!R31</f>
        <v>0</v>
      </c>
      <c r="S92" s="97">
        <f>Juniori!S31</f>
        <v>0</v>
      </c>
      <c r="T92" s="97">
        <f>Juniori!T31</f>
        <v>0</v>
      </c>
      <c r="U92" s="97">
        <f>Juniori!U31</f>
        <v>0</v>
      </c>
      <c r="V92" s="97">
        <f>Juniori!V31</f>
        <v>0</v>
      </c>
      <c r="W92" s="97">
        <f>Juniori!W31</f>
        <v>0</v>
      </c>
      <c r="X92" s="97">
        <f>Juniori!X31</f>
        <v>0</v>
      </c>
      <c r="Y92" s="97">
        <f>Juniori!Y31</f>
        <v>0</v>
      </c>
      <c r="Z92" s="97">
        <f>Juniori!Z31</f>
        <v>0</v>
      </c>
      <c r="AA92" s="97">
        <f>Juniori!AA31</f>
        <v>0</v>
      </c>
      <c r="AB92" s="97">
        <f>Juniori!AB31</f>
        <v>0</v>
      </c>
      <c r="AC92" s="97">
        <f>Juniori!AC31</f>
        <v>0</v>
      </c>
      <c r="AD92" s="97">
        <f>Juniori!AD31</f>
        <v>0</v>
      </c>
      <c r="AE92" s="97">
        <f>Juniori!AE31</f>
        <v>0</v>
      </c>
      <c r="AF92" s="97">
        <f>Juniori!AF31</f>
        <v>0</v>
      </c>
      <c r="AG92" s="97">
        <f>Juniori!AG31</f>
        <v>0</v>
      </c>
      <c r="AH92" s="97">
        <f>Juniori!AH31</f>
        <v>0</v>
      </c>
      <c r="AI92" s="97">
        <f>Juniori!AI31</f>
        <v>0</v>
      </c>
      <c r="AJ92" s="97">
        <f>Juniori!AJ31</f>
        <v>0</v>
      </c>
      <c r="AK92" s="97">
        <f>Juniori!AK31</f>
        <v>0</v>
      </c>
      <c r="AL92" s="97">
        <f>Juniori!AL31</f>
        <v>0</v>
      </c>
      <c r="AM92" s="97">
        <f>Juniori!AM31</f>
        <v>0</v>
      </c>
      <c r="AN92" s="97">
        <f>Juniori!AN31</f>
        <v>0</v>
      </c>
      <c r="AO92" s="97">
        <f>Juniori!AO31</f>
        <v>0</v>
      </c>
      <c r="AP92" s="97">
        <f>Juniori!AP31</f>
        <v>0</v>
      </c>
      <c r="AQ92" s="97">
        <f>Juniori!AQ31</f>
        <v>0</v>
      </c>
      <c r="AR92" s="97">
        <f>Juniori!AR31</f>
        <v>0</v>
      </c>
      <c r="AS92" s="97">
        <f>Juniori!AS31</f>
        <v>0</v>
      </c>
      <c r="AT92" s="97">
        <f>Juniori!AT31</f>
        <v>0</v>
      </c>
      <c r="AU92" s="97">
        <f>Juniori!AU31</f>
        <v>0</v>
      </c>
      <c r="AV92" s="97">
        <f>Juniori!AV31</f>
        <v>0</v>
      </c>
      <c r="AW92" s="97">
        <f>Juniori!AW31</f>
        <v>0</v>
      </c>
      <c r="AX92" s="97">
        <f>Juniori!AX31</f>
        <v>0</v>
      </c>
      <c r="AY92" s="97">
        <f>Juniori!AY31</f>
        <v>0</v>
      </c>
      <c r="AZ92" s="97">
        <f>Juniori!AZ31</f>
        <v>0</v>
      </c>
      <c r="BA92" s="97">
        <f>Juniori!BA31</f>
        <v>0</v>
      </c>
      <c r="BB92" s="97">
        <f>Juniori!BB31</f>
        <v>0</v>
      </c>
      <c r="BC92" s="97">
        <f>Juniori!BC31</f>
        <v>0</v>
      </c>
      <c r="BD92" s="97">
        <f>Juniori!BD31</f>
        <v>0</v>
      </c>
      <c r="BE92" s="97">
        <f>Juniori!BE31</f>
        <v>0</v>
      </c>
      <c r="BF92" s="97">
        <f>Juniori!BF31</f>
        <v>0</v>
      </c>
      <c r="BG92" s="97">
        <f>Juniori!BG31</f>
        <v>0</v>
      </c>
      <c r="BH92" s="97">
        <f>Juniori!BH31</f>
        <v>0</v>
      </c>
      <c r="BI92" s="97">
        <f>Juniori!BI31</f>
        <v>0</v>
      </c>
      <c r="BJ92" s="97">
        <f>Juniori!BJ31</f>
        <v>0</v>
      </c>
      <c r="BK92" s="97">
        <f>Juniori!BK31</f>
        <v>0</v>
      </c>
      <c r="BL92" s="97">
        <f>Juniori!BL31</f>
        <v>0</v>
      </c>
      <c r="BM92" s="97">
        <f>Juniori!BM31</f>
        <v>0</v>
      </c>
      <c r="BN92" s="97">
        <f>Juniori!BN31</f>
        <v>0</v>
      </c>
      <c r="BO92" s="97">
        <f>Juniori!BO31</f>
        <v>0</v>
      </c>
      <c r="BP92" s="97">
        <f>Juniori!BP31</f>
        <v>0</v>
      </c>
      <c r="BQ92" s="97">
        <f>Juniori!BQ31</f>
        <v>0</v>
      </c>
      <c r="BR92" s="97">
        <f>Juniori!BR31</f>
        <v>0</v>
      </c>
      <c r="BS92" s="97">
        <f>Juniori!BS31</f>
        <v>0</v>
      </c>
      <c r="BT92" s="97">
        <f>Juniori!BT31</f>
        <v>0</v>
      </c>
      <c r="BU92" s="97">
        <f>Juniori!BU31</f>
        <v>0</v>
      </c>
      <c r="BV92" s="97">
        <f>Juniori!BV31</f>
        <v>0</v>
      </c>
      <c r="BW92" s="97">
        <f>Juniori!BW31</f>
        <v>0</v>
      </c>
      <c r="BX92" s="97">
        <f>Juniori!BX31</f>
        <v>0</v>
      </c>
      <c r="BY92" s="97">
        <f>Juniori!BY31</f>
        <v>0</v>
      </c>
      <c r="BZ92" s="97">
        <f>Juniori!BZ31</f>
        <v>0</v>
      </c>
      <c r="CA92" s="97">
        <f>Juniori!CA31</f>
        <v>0</v>
      </c>
      <c r="CB92" s="97">
        <f>Juniori!CB31</f>
        <v>0</v>
      </c>
      <c r="CC92" s="97">
        <f>Juniori!CC31</f>
        <v>0</v>
      </c>
      <c r="CD92" s="97">
        <f>Juniori!CD31</f>
        <v>0</v>
      </c>
      <c r="CE92" s="97">
        <f>Juniori!CE31</f>
        <v>0</v>
      </c>
      <c r="CF92" s="97">
        <f>Juniori!CF31</f>
        <v>0</v>
      </c>
      <c r="CG92" s="97">
        <f>Juniori!CG31</f>
        <v>0</v>
      </c>
      <c r="CH92" s="97">
        <f>Juniori!CH31</f>
        <v>0</v>
      </c>
      <c r="CI92" s="97">
        <f>Juniori!CI31</f>
        <v>0</v>
      </c>
      <c r="CJ92" s="97">
        <f>Juniori!CJ31</f>
        <v>0</v>
      </c>
      <c r="CK92" s="97">
        <f>Juniori!CK31</f>
        <v>0</v>
      </c>
      <c r="CL92" s="97">
        <f>Juniori!CL31</f>
        <v>0</v>
      </c>
      <c r="CM92" s="97">
        <f>Juniori!CM31</f>
        <v>0</v>
      </c>
      <c r="CN92" s="97">
        <f>Juniori!CN31</f>
        <v>0</v>
      </c>
      <c r="CO92" s="97">
        <f>Juniori!CO31</f>
        <v>0</v>
      </c>
      <c r="CP92" s="97">
        <f>Juniori!CP31</f>
        <v>0</v>
      </c>
      <c r="CQ92" s="97">
        <f>Juniori!CQ31</f>
        <v>0</v>
      </c>
      <c r="CR92" s="97">
        <f>Juniori!CR31</f>
        <v>0</v>
      </c>
      <c r="CS92" s="97">
        <f>Juniori!CS31</f>
        <v>0</v>
      </c>
      <c r="CT92" s="97">
        <f>Juniori!CT31</f>
        <v>0</v>
      </c>
      <c r="CU92" s="97">
        <f>Juniori!CU31</f>
        <v>0</v>
      </c>
      <c r="CV92" s="97">
        <f>Juniori!CV31</f>
        <v>0</v>
      </c>
      <c r="CW92" s="97">
        <f>Juniori!CW31</f>
        <v>0</v>
      </c>
      <c r="CX92" s="97">
        <f>Juniori!CX31</f>
        <v>0</v>
      </c>
      <c r="CY92" s="97">
        <f>Juniori!CY31</f>
        <v>0</v>
      </c>
      <c r="CZ92" s="97">
        <f>Juniori!CZ31</f>
        <v>0</v>
      </c>
      <c r="DA92" s="97">
        <f>Juniori!DA31</f>
        <v>0</v>
      </c>
      <c r="DB92" s="97">
        <f>Juniori!DB31</f>
        <v>0</v>
      </c>
      <c r="DC92" s="97">
        <f>Juniori!DC31</f>
        <v>0</v>
      </c>
      <c r="DD92" s="97">
        <f>Juniori!DD31</f>
        <v>0</v>
      </c>
      <c r="DE92" s="97">
        <f>Juniori!DE31</f>
        <v>0</v>
      </c>
      <c r="DF92" s="97">
        <f>Juniori!DF31</f>
        <v>0</v>
      </c>
      <c r="DG92" s="97">
        <f>Juniori!DG31</f>
        <v>0</v>
      </c>
      <c r="DH92" s="97">
        <f>Juniori!DH31</f>
        <v>0</v>
      </c>
      <c r="DI92" s="97">
        <f>Juniori!DI31</f>
        <v>0</v>
      </c>
      <c r="DJ92" s="97">
        <f>Juniori!DJ31</f>
        <v>0</v>
      </c>
      <c r="DK92" s="97">
        <f>Juniori!DK31</f>
        <v>0</v>
      </c>
      <c r="DL92" s="97">
        <f>Juniori!DL31</f>
        <v>0</v>
      </c>
      <c r="DM92" s="97">
        <f>Juniori!DM31</f>
        <v>0</v>
      </c>
      <c r="DN92" s="97">
        <f>Juniori!DN31</f>
        <v>0</v>
      </c>
      <c r="DO92" s="97">
        <f>Juniori!DO31</f>
        <v>0</v>
      </c>
      <c r="DP92" s="97">
        <f>Juniori!DP31</f>
        <v>0</v>
      </c>
      <c r="DQ92" s="97">
        <f>Juniori!DQ31</f>
        <v>0</v>
      </c>
      <c r="DR92" s="97">
        <f>Juniori!DR31</f>
        <v>0</v>
      </c>
      <c r="DS92" s="97">
        <f>Juniori!DS31</f>
        <v>0</v>
      </c>
      <c r="DT92" s="97">
        <f>Juniori!DT31</f>
        <v>0</v>
      </c>
      <c r="DU92" s="97">
        <f>Juniori!DU31</f>
        <v>0</v>
      </c>
      <c r="DV92" s="97">
        <f>Juniori!DV31</f>
        <v>0</v>
      </c>
      <c r="DW92" s="97">
        <f>Juniori!DW31</f>
        <v>0</v>
      </c>
      <c r="DX92" s="97">
        <f>Juniori!DX31</f>
        <v>0</v>
      </c>
      <c r="DY92" s="97">
        <f>Juniori!DY31</f>
        <v>0</v>
      </c>
      <c r="DZ92" s="97">
        <f>Juniori!DZ31</f>
        <v>0</v>
      </c>
      <c r="EA92" s="97">
        <f>Juniori!EA31</f>
        <v>0</v>
      </c>
      <c r="EB92" s="97">
        <f>Juniori!EB31</f>
        <v>0</v>
      </c>
      <c r="EC92" s="97">
        <f>Juniori!EC31</f>
        <v>0</v>
      </c>
      <c r="ED92" s="97">
        <f>Juniori!ED31</f>
        <v>0</v>
      </c>
      <c r="EE92" s="97">
        <f>Juniori!EE31</f>
        <v>0</v>
      </c>
      <c r="EF92" s="97">
        <f>Juniori!EF31</f>
        <v>0</v>
      </c>
      <c r="EG92" s="97">
        <f>Juniori!EG31</f>
        <v>0</v>
      </c>
      <c r="EH92" s="97">
        <f>Juniori!EH31</f>
        <v>0</v>
      </c>
      <c r="EI92" s="97">
        <f>Juniori!EI31</f>
        <v>0</v>
      </c>
      <c r="EJ92" s="97">
        <f>Juniori!EJ31</f>
        <v>0</v>
      </c>
      <c r="EK92" s="97">
        <f>Juniori!EK31</f>
        <v>0</v>
      </c>
      <c r="EL92" s="97">
        <f>Juniori!EL31</f>
        <v>0</v>
      </c>
      <c r="EM92" s="97">
        <f>Juniori!EM31</f>
        <v>0</v>
      </c>
      <c r="EN92" s="97">
        <f>Juniori!EN31</f>
        <v>0</v>
      </c>
      <c r="EO92" s="97">
        <f>Juniori!EO31</f>
        <v>0</v>
      </c>
      <c r="EP92" s="97">
        <f>Juniori!EP31</f>
        <v>0</v>
      </c>
      <c r="EQ92" s="97">
        <f>Juniori!EQ31</f>
        <v>0</v>
      </c>
      <c r="ER92" s="97">
        <f>Juniori!ER31</f>
        <v>0</v>
      </c>
      <c r="ES92" s="97">
        <f>Juniori!ES31</f>
        <v>0</v>
      </c>
      <c r="ET92" s="97">
        <f>Juniori!ET31</f>
        <v>0</v>
      </c>
      <c r="EU92" s="97">
        <f>Juniori!EU31</f>
        <v>0</v>
      </c>
      <c r="EV92" s="97">
        <f>Juniori!EV31</f>
        <v>0</v>
      </c>
      <c r="EW92" s="97">
        <f>Juniori!EW31</f>
        <v>0</v>
      </c>
      <c r="EX92" s="97">
        <f>Juniori!EX31</f>
        <v>0</v>
      </c>
      <c r="EY92" s="97">
        <f>Juniori!EY31</f>
        <v>0</v>
      </c>
      <c r="EZ92" s="97">
        <f>Juniori!EZ31</f>
        <v>0</v>
      </c>
      <c r="FA92" s="97">
        <f>Juniori!FA31</f>
        <v>0</v>
      </c>
      <c r="FB92" s="97">
        <f>Juniori!FB31</f>
        <v>0</v>
      </c>
      <c r="FC92" s="97">
        <f>Juniori!FC31</f>
        <v>0</v>
      </c>
      <c r="FD92" s="97">
        <f>Juniori!FD31</f>
        <v>0</v>
      </c>
      <c r="FE92" s="97">
        <f>Juniori!FE31</f>
        <v>0</v>
      </c>
      <c r="FF92" s="97">
        <f>Juniori!FF31</f>
        <v>0</v>
      </c>
      <c r="FG92" s="97">
        <f>Juniori!FG31</f>
        <v>0</v>
      </c>
      <c r="FH92" s="97">
        <f>Juniori!FH31</f>
        <v>0</v>
      </c>
      <c r="FI92" s="97">
        <f>Juniori!FI31</f>
        <v>0</v>
      </c>
      <c r="FJ92" s="97">
        <f>Juniori!FJ31</f>
        <v>0</v>
      </c>
      <c r="FK92" s="97">
        <f>Juniori!FK31</f>
        <v>0</v>
      </c>
      <c r="FL92" s="97">
        <f>Juniori!FL31</f>
        <v>0</v>
      </c>
      <c r="FM92" s="97">
        <f>Juniori!FM31</f>
        <v>0</v>
      </c>
      <c r="FN92" s="97">
        <f>Juniori!FN31</f>
        <v>0</v>
      </c>
      <c r="FO92" s="97">
        <f>Juniori!FO31</f>
        <v>0</v>
      </c>
      <c r="FP92" s="97">
        <f>Juniori!FP31</f>
        <v>0</v>
      </c>
      <c r="FQ92" s="97">
        <f>Juniori!FQ31</f>
        <v>0</v>
      </c>
      <c r="FR92" s="97">
        <f>Juniori!FR31</f>
        <v>0</v>
      </c>
      <c r="FS92" s="97">
        <f>Juniori!FS31</f>
        <v>0</v>
      </c>
      <c r="FT92" s="97">
        <f>Juniori!FT31</f>
        <v>0</v>
      </c>
      <c r="FU92" s="97">
        <f>Juniori!FU31</f>
        <v>0</v>
      </c>
      <c r="FV92" s="97">
        <f>Juniori!FV31</f>
        <v>0</v>
      </c>
      <c r="FW92" s="97">
        <f>Juniori!FW31</f>
        <v>0</v>
      </c>
      <c r="FX92" s="97">
        <f>Juniori!FX31</f>
        <v>0</v>
      </c>
      <c r="FY92" s="97">
        <f>Juniori!FY31</f>
        <v>0</v>
      </c>
      <c r="FZ92" s="97">
        <f>Juniori!FZ31</f>
        <v>0</v>
      </c>
      <c r="GA92" s="97">
        <f>Juniori!GA31</f>
        <v>0</v>
      </c>
      <c r="GB92" s="97">
        <f>Juniori!GB31</f>
        <v>0</v>
      </c>
      <c r="GC92" s="97">
        <f>Juniori!GC31</f>
        <v>0</v>
      </c>
      <c r="GD92" s="97">
        <f>Juniori!GD31</f>
        <v>0</v>
      </c>
      <c r="GE92" s="97">
        <f>Juniori!GE31</f>
        <v>0</v>
      </c>
      <c r="GF92" s="97">
        <f>Juniori!GF31</f>
        <v>0</v>
      </c>
      <c r="GG92" s="97">
        <f>Juniori!GG31</f>
        <v>0</v>
      </c>
      <c r="GH92" s="97">
        <f>Juniori!GH31</f>
        <v>0</v>
      </c>
      <c r="GI92" s="97">
        <f>Juniori!GI31</f>
        <v>0</v>
      </c>
      <c r="GJ92" s="97">
        <f>Juniori!GJ31</f>
        <v>0</v>
      </c>
      <c r="GK92" s="97">
        <f>Juniori!GK31</f>
        <v>0</v>
      </c>
      <c r="GL92" s="97">
        <f>Juniori!GL31</f>
        <v>0</v>
      </c>
      <c r="GM92" s="97">
        <f>Juniori!GM31</f>
        <v>0</v>
      </c>
      <c r="GN92" s="97">
        <f>Juniori!GN31</f>
        <v>0</v>
      </c>
      <c r="GO92" s="97">
        <f>Juniori!GO31</f>
        <v>0</v>
      </c>
      <c r="GP92" s="97">
        <f>Juniori!GP31</f>
        <v>0</v>
      </c>
      <c r="GQ92" s="97">
        <f>Juniori!GQ31</f>
        <v>0</v>
      </c>
      <c r="GR92" s="97">
        <f>Juniori!GR31</f>
        <v>0</v>
      </c>
      <c r="GS92" s="97">
        <f>Juniori!GS31</f>
        <v>0</v>
      </c>
      <c r="GT92" s="97">
        <f>Juniori!GT31</f>
        <v>0</v>
      </c>
      <c r="GU92" s="97">
        <f>Juniori!GU31</f>
        <v>0</v>
      </c>
      <c r="GV92" s="97">
        <f>Juniori!GV31</f>
        <v>0</v>
      </c>
      <c r="GW92" s="97">
        <f>Juniori!GW31</f>
        <v>0</v>
      </c>
      <c r="GX92" s="97">
        <f>Juniori!GX31</f>
        <v>0</v>
      </c>
      <c r="GY92" s="97">
        <f>Juniori!GY31</f>
        <v>0</v>
      </c>
      <c r="GZ92" s="97">
        <f>Juniori!GZ31</f>
        <v>0</v>
      </c>
      <c r="HA92" s="97">
        <f>Juniori!HA31</f>
        <v>0</v>
      </c>
      <c r="HB92" s="97">
        <f>Juniori!HB31</f>
        <v>0</v>
      </c>
      <c r="HC92" s="97">
        <f>Juniori!HC31</f>
        <v>0</v>
      </c>
      <c r="HD92" s="97">
        <f>Juniori!HD31</f>
        <v>0</v>
      </c>
      <c r="HE92" s="97">
        <f>Juniori!HE31</f>
        <v>0</v>
      </c>
      <c r="HF92" s="97">
        <f>Juniori!HF31</f>
        <v>0</v>
      </c>
      <c r="HG92" s="97">
        <f>Juniori!HG31</f>
        <v>0</v>
      </c>
      <c r="HH92" s="97">
        <f>Juniori!HH31</f>
        <v>0</v>
      </c>
      <c r="HI92" s="97">
        <f>Juniori!HI31</f>
        <v>0</v>
      </c>
      <c r="HJ92" s="97">
        <f>Juniori!HJ31</f>
        <v>0</v>
      </c>
      <c r="HK92" s="97">
        <f>Juniori!HK31</f>
        <v>0</v>
      </c>
      <c r="HL92" s="97">
        <f>Juniori!HL31</f>
        <v>0</v>
      </c>
      <c r="HM92" s="97">
        <f>Juniori!HM31</f>
        <v>0</v>
      </c>
      <c r="HN92" s="97">
        <f>Juniori!HN31</f>
        <v>0</v>
      </c>
      <c r="HO92" s="97">
        <f>Juniori!HO31</f>
        <v>0</v>
      </c>
      <c r="HP92" s="97">
        <f>Juniori!HP31</f>
        <v>0</v>
      </c>
      <c r="HQ92" s="97">
        <f>Juniori!HQ31</f>
        <v>0</v>
      </c>
      <c r="HR92" s="97">
        <f>Juniori!HR31</f>
        <v>0</v>
      </c>
      <c r="HS92" s="97">
        <f>Juniori!HS31</f>
        <v>0</v>
      </c>
      <c r="HT92" s="97">
        <f>Juniori!HT31</f>
        <v>0</v>
      </c>
      <c r="HU92" s="97">
        <f>Juniori!HU31</f>
        <v>0</v>
      </c>
      <c r="HV92" s="97">
        <f>Juniori!HV31</f>
        <v>0</v>
      </c>
      <c r="HW92" s="97">
        <f>Juniori!HW31</f>
        <v>0</v>
      </c>
      <c r="HX92" s="97">
        <f>Juniori!HX31</f>
        <v>0</v>
      </c>
      <c r="HY92" s="97">
        <f>Juniori!HY31</f>
        <v>0</v>
      </c>
      <c r="HZ92" s="97">
        <f>Juniori!HZ31</f>
        <v>0</v>
      </c>
      <c r="IA92" s="97">
        <f>Juniori!IA31</f>
        <v>0</v>
      </c>
      <c r="IB92" s="97">
        <f>Juniori!IB31</f>
        <v>0</v>
      </c>
      <c r="IC92" s="97">
        <f>Juniori!IC31</f>
        <v>0</v>
      </c>
      <c r="ID92" s="97">
        <f>Juniori!ID31</f>
        <v>0</v>
      </c>
      <c r="IE92" s="97">
        <f>Juniori!IE31</f>
        <v>0</v>
      </c>
      <c r="IF92" s="97">
        <f>Juniori!IF31</f>
        <v>0</v>
      </c>
      <c r="IG92" s="97">
        <f>Juniori!IG31</f>
        <v>0</v>
      </c>
      <c r="IH92" s="97">
        <f>Juniori!IH31</f>
        <v>0</v>
      </c>
      <c r="II92" s="97">
        <f>Juniori!II31</f>
        <v>0</v>
      </c>
      <c r="IJ92" s="97">
        <f>Juniori!IJ31</f>
        <v>0</v>
      </c>
      <c r="IK92" s="97">
        <f>Juniori!IK31</f>
        <v>0</v>
      </c>
      <c r="IL92" s="97">
        <f>Juniori!IL31</f>
        <v>0</v>
      </c>
      <c r="IM92" s="97">
        <f>Juniori!IM31</f>
        <v>0</v>
      </c>
      <c r="IN92" s="97">
        <f>Juniori!IN31</f>
        <v>0</v>
      </c>
      <c r="IO92" s="97">
        <f>Juniori!IO31</f>
        <v>0</v>
      </c>
      <c r="IP92" s="97">
        <f>Juniori!IP31</f>
        <v>0</v>
      </c>
      <c r="IQ92" s="97">
        <f>Juniori!IQ31</f>
        <v>0</v>
      </c>
      <c r="IR92" s="97">
        <f>Juniori!IR31</f>
        <v>0</v>
      </c>
      <c r="IS92" s="97">
        <f>Juniori!IS31</f>
        <v>0</v>
      </c>
      <c r="IT92" s="97">
        <f>Juniori!IT31</f>
        <v>0</v>
      </c>
      <c r="IU92" s="97">
        <f>Juniori!IU31</f>
        <v>0</v>
      </c>
      <c r="IV92" s="97">
        <f>Juniori!IV31</f>
        <v>0</v>
      </c>
      <c r="IW92" s="97">
        <f>Juniori!IW31</f>
        <v>0</v>
      </c>
      <c r="IX92" s="97">
        <f>Juniori!IX31</f>
        <v>0</v>
      </c>
      <c r="IY92" s="97">
        <f>Juniori!IY31</f>
        <v>0</v>
      </c>
      <c r="IZ92" s="97">
        <f>Juniori!IZ31</f>
        <v>0</v>
      </c>
      <c r="JA92" s="97">
        <f>Juniori!JA31</f>
        <v>0</v>
      </c>
      <c r="JB92" s="97">
        <f>Juniori!JB31</f>
        <v>0</v>
      </c>
      <c r="JC92" s="97">
        <f>Juniori!JC31</f>
        <v>0</v>
      </c>
      <c r="JD92" s="97">
        <f>Juniori!JD31</f>
        <v>0</v>
      </c>
      <c r="JE92" s="97">
        <f>Juniori!JE31</f>
        <v>0</v>
      </c>
      <c r="JF92" s="97">
        <f>Juniori!JF31</f>
        <v>0</v>
      </c>
      <c r="JG92" s="97">
        <f>Juniori!JG31</f>
        <v>0</v>
      </c>
      <c r="JH92" s="97">
        <f>Juniori!JH31</f>
        <v>0</v>
      </c>
      <c r="JI92" s="97">
        <f>Juniori!JI31</f>
        <v>0</v>
      </c>
      <c r="JJ92" s="97">
        <f>Juniori!JJ31</f>
        <v>0</v>
      </c>
      <c r="JK92" s="97">
        <f>Juniori!JK31</f>
        <v>0</v>
      </c>
      <c r="JL92" s="97">
        <f>Juniori!JL31</f>
        <v>0</v>
      </c>
      <c r="JM92" s="97">
        <f>Juniori!JM31</f>
        <v>0</v>
      </c>
      <c r="JN92" s="97">
        <f>Juniori!JN31</f>
        <v>0</v>
      </c>
      <c r="JO92" s="97">
        <f>Juniori!JO31</f>
        <v>0</v>
      </c>
      <c r="JP92" s="97">
        <f>Juniori!JP31</f>
        <v>0</v>
      </c>
      <c r="JQ92" s="97">
        <f>Juniori!JQ31</f>
        <v>0</v>
      </c>
      <c r="JR92" s="97">
        <f>Juniori!JR31</f>
        <v>0</v>
      </c>
      <c r="JS92" s="97">
        <f>Juniori!JS31</f>
        <v>0</v>
      </c>
      <c r="JT92" s="97">
        <f>Juniori!JT31</f>
        <v>0</v>
      </c>
      <c r="JU92" s="97">
        <f>Juniori!JU31</f>
        <v>0</v>
      </c>
      <c r="JV92" s="97">
        <f>Juniori!JV31</f>
        <v>0</v>
      </c>
      <c r="JW92" s="97">
        <f>Juniori!JW31</f>
        <v>0</v>
      </c>
      <c r="JX92" s="97">
        <f>Juniori!JX31</f>
        <v>0</v>
      </c>
      <c r="JY92" s="97">
        <f>Juniori!JY31</f>
        <v>0</v>
      </c>
      <c r="JZ92" s="97">
        <f>Juniori!JZ31</f>
        <v>0</v>
      </c>
      <c r="KA92" s="97">
        <f>Juniori!KA31</f>
        <v>0</v>
      </c>
      <c r="KB92" s="97">
        <f>Juniori!KB31</f>
        <v>0</v>
      </c>
      <c r="KC92" s="97">
        <f>Juniori!KC31</f>
        <v>0</v>
      </c>
      <c r="KD92" s="97">
        <f>Juniori!KD31</f>
        <v>0</v>
      </c>
      <c r="KE92" s="97">
        <f>Juniori!KE31</f>
        <v>0</v>
      </c>
      <c r="KF92" s="97">
        <f>Juniori!KF31</f>
        <v>0</v>
      </c>
      <c r="KG92" s="97">
        <f>Juniori!KG31</f>
        <v>0</v>
      </c>
      <c r="KH92" s="97">
        <f>Juniori!KH31</f>
        <v>0</v>
      </c>
      <c r="KI92" s="97">
        <f>Juniori!KI31</f>
        <v>0</v>
      </c>
      <c r="KJ92" s="97">
        <f>Juniori!KJ31</f>
        <v>0</v>
      </c>
      <c r="KK92" s="97">
        <f>Juniori!KK31</f>
        <v>0</v>
      </c>
      <c r="KL92" s="97">
        <f>Juniori!KL31</f>
        <v>0</v>
      </c>
      <c r="KM92" s="97">
        <f>Juniori!KM31</f>
        <v>0</v>
      </c>
      <c r="KN92" s="97">
        <f>Juniori!KN31</f>
        <v>0</v>
      </c>
      <c r="KO92" s="97">
        <f>Juniori!KO31</f>
        <v>0</v>
      </c>
      <c r="KP92" s="97">
        <f>Juniori!KP31</f>
        <v>0</v>
      </c>
      <c r="KQ92" s="97">
        <f>Juniori!KQ31</f>
        <v>0</v>
      </c>
      <c r="KR92" s="97">
        <f>Juniori!KR31</f>
        <v>0</v>
      </c>
      <c r="KS92" s="97">
        <f>Juniori!KS31</f>
        <v>0</v>
      </c>
      <c r="KT92" s="97">
        <f>Juniori!KT31</f>
        <v>0</v>
      </c>
      <c r="KU92" s="97">
        <f>Juniori!KU31</f>
        <v>0</v>
      </c>
      <c r="KV92" s="97">
        <f>Juniori!KV31</f>
        <v>0</v>
      </c>
      <c r="KW92" s="97">
        <f>Juniori!KW31</f>
        <v>0</v>
      </c>
      <c r="KX92" s="97">
        <f>Juniori!KX31</f>
        <v>0</v>
      </c>
      <c r="KY92" s="97">
        <f>Juniori!KY31</f>
        <v>0</v>
      </c>
      <c r="KZ92" s="97">
        <f>Juniori!KZ31</f>
        <v>0</v>
      </c>
      <c r="LA92" s="97">
        <f>Juniori!LA31</f>
        <v>0</v>
      </c>
      <c r="LB92" s="97">
        <f>Juniori!LB31</f>
        <v>0</v>
      </c>
      <c r="LC92" s="97">
        <f>Juniori!LC31</f>
        <v>0</v>
      </c>
      <c r="LD92" s="97">
        <f>Juniori!LD31</f>
        <v>0</v>
      </c>
      <c r="LE92" s="97">
        <f>Juniori!LE31</f>
        <v>0</v>
      </c>
      <c r="LF92" s="97">
        <f>Juniori!LF31</f>
        <v>0</v>
      </c>
      <c r="LG92" s="97">
        <f>Juniori!LG31</f>
        <v>0</v>
      </c>
      <c r="LH92" s="97">
        <f>Juniori!LH31</f>
        <v>0</v>
      </c>
      <c r="LI92" s="97">
        <f>Juniori!LI31</f>
        <v>0</v>
      </c>
      <c r="LJ92" s="97">
        <f>Juniori!LJ31</f>
        <v>0</v>
      </c>
      <c r="LK92" s="97">
        <f>Juniori!LK31</f>
        <v>0</v>
      </c>
      <c r="LL92" s="97">
        <f>Juniori!LL31</f>
        <v>0</v>
      </c>
      <c r="LM92" s="97">
        <f>Juniori!LM31</f>
        <v>0</v>
      </c>
      <c r="LN92" s="97">
        <f>Juniori!LN31</f>
        <v>0</v>
      </c>
      <c r="LO92" s="97">
        <f>Juniori!LO31</f>
        <v>0</v>
      </c>
      <c r="LP92" s="97">
        <f>Juniori!LP31</f>
        <v>0</v>
      </c>
      <c r="LQ92" s="97">
        <f>Juniori!LQ31</f>
        <v>0</v>
      </c>
      <c r="LR92" s="97">
        <f>Juniori!LR31</f>
        <v>0</v>
      </c>
      <c r="LS92" s="97">
        <f>Juniori!LS31</f>
        <v>0</v>
      </c>
      <c r="LT92" s="97">
        <f>Juniori!LT31</f>
        <v>0</v>
      </c>
      <c r="LU92" s="97">
        <f>Juniori!LU31</f>
        <v>0</v>
      </c>
      <c r="LV92" s="97">
        <f>Juniori!LV31</f>
        <v>0</v>
      </c>
      <c r="LW92" s="97">
        <f>Juniori!LW31</f>
        <v>0</v>
      </c>
      <c r="LX92" s="97">
        <f>Juniori!LX31</f>
        <v>0</v>
      </c>
      <c r="LY92" s="97">
        <f>Juniori!LY31</f>
        <v>0</v>
      </c>
      <c r="LZ92" s="97">
        <f>Juniori!LZ31</f>
        <v>0</v>
      </c>
      <c r="MA92" s="97">
        <f>Juniori!MA31</f>
        <v>0</v>
      </c>
      <c r="MB92" s="97">
        <f>Juniori!MB31</f>
        <v>0</v>
      </c>
      <c r="MC92" s="97">
        <f>Juniori!MC31</f>
        <v>0</v>
      </c>
      <c r="MD92" s="97">
        <f>Juniori!MD31</f>
        <v>0</v>
      </c>
      <c r="ME92" s="97">
        <f>Juniori!ME31</f>
        <v>0</v>
      </c>
      <c r="MF92" s="97">
        <f>Juniori!MF31</f>
        <v>0</v>
      </c>
      <c r="MG92" s="97">
        <f>Juniori!MG31</f>
        <v>0</v>
      </c>
      <c r="MH92" s="97">
        <f>Juniori!MH31</f>
        <v>0</v>
      </c>
      <c r="MI92" s="97">
        <f>Juniori!MI31</f>
        <v>0</v>
      </c>
      <c r="MJ92" s="97">
        <f>Juniori!MJ31</f>
        <v>0</v>
      </c>
      <c r="MK92" s="97">
        <f>Juniori!MK31</f>
        <v>0</v>
      </c>
      <c r="ML92" s="97">
        <f>Juniori!ML31</f>
        <v>0</v>
      </c>
      <c r="MM92" s="97">
        <f>Juniori!MM31</f>
        <v>0</v>
      </c>
      <c r="MN92" s="97">
        <f>Juniori!MN31</f>
        <v>0</v>
      </c>
      <c r="MO92" s="97">
        <f>Juniori!MO31</f>
        <v>0</v>
      </c>
      <c r="MP92" s="97">
        <f>Juniori!MP31</f>
        <v>0</v>
      </c>
      <c r="MQ92" s="97">
        <f>Juniori!MQ31</f>
        <v>0</v>
      </c>
      <c r="MR92" s="97">
        <f>Juniori!MR31</f>
        <v>0</v>
      </c>
      <c r="MS92" s="97">
        <f>Juniori!MS31</f>
        <v>0</v>
      </c>
      <c r="MT92" s="97">
        <f>Juniori!MT31</f>
        <v>0</v>
      </c>
      <c r="MU92" s="97">
        <f>Juniori!MU31</f>
        <v>0</v>
      </c>
      <c r="MV92" s="97">
        <f>Juniori!MV31</f>
        <v>0</v>
      </c>
      <c r="MW92" s="97">
        <f>Juniori!MW31</f>
        <v>0</v>
      </c>
      <c r="MX92" s="97">
        <f>Juniori!MX31</f>
        <v>0</v>
      </c>
      <c r="MY92" s="97">
        <f>Juniori!MY31</f>
        <v>0</v>
      </c>
      <c r="MZ92" s="97">
        <f>Juniori!MZ31</f>
        <v>0</v>
      </c>
      <c r="NA92" s="97">
        <f>Juniori!NA31</f>
        <v>0</v>
      </c>
      <c r="NB92" s="97">
        <f>Juniori!NB31</f>
        <v>0</v>
      </c>
      <c r="NC92" s="97">
        <f>Juniori!NC31</f>
        <v>0</v>
      </c>
      <c r="ND92" s="97">
        <f>Juniori!ND31</f>
        <v>0</v>
      </c>
      <c r="NE92" s="97">
        <f>Juniori!NE31</f>
        <v>0</v>
      </c>
      <c r="NF92" s="97">
        <f>Juniori!NF31</f>
        <v>0</v>
      </c>
      <c r="NG92" s="97">
        <f>Juniori!NG31</f>
        <v>0</v>
      </c>
      <c r="NH92" s="97">
        <f>Juniori!NH31</f>
        <v>0</v>
      </c>
      <c r="NI92" s="97">
        <f>Juniori!NI31</f>
        <v>0</v>
      </c>
      <c r="NJ92" s="97">
        <f>Juniori!NJ31</f>
        <v>0</v>
      </c>
      <c r="NK92" s="97">
        <f>Juniori!NK31</f>
        <v>0</v>
      </c>
      <c r="NL92" s="97">
        <f>Juniori!NL31</f>
        <v>0</v>
      </c>
      <c r="NM92" s="97">
        <f>Juniori!NM31</f>
        <v>0</v>
      </c>
      <c r="NN92" s="97">
        <f>Juniori!NN31</f>
        <v>0</v>
      </c>
      <c r="NO92" s="97">
        <f>Juniori!NO31</f>
        <v>0</v>
      </c>
      <c r="NP92" s="97">
        <f>Juniori!NP31</f>
        <v>0</v>
      </c>
      <c r="NQ92" s="97">
        <f>Juniori!NQ31</f>
        <v>0</v>
      </c>
      <c r="NR92" s="97">
        <f>Juniori!NR31</f>
        <v>0</v>
      </c>
      <c r="NS92" s="97">
        <f>Juniori!NS31</f>
        <v>0</v>
      </c>
      <c r="NT92" s="97">
        <f>Juniori!NT31</f>
        <v>0</v>
      </c>
      <c r="NU92" s="97">
        <f>Juniori!NU31</f>
        <v>0</v>
      </c>
      <c r="NV92" s="97">
        <f>Juniori!NV31</f>
        <v>0</v>
      </c>
      <c r="NW92" s="97">
        <f>Juniori!NW31</f>
        <v>0</v>
      </c>
      <c r="NX92" s="97">
        <f>Juniori!NX31</f>
        <v>0</v>
      </c>
      <c r="NY92" s="97">
        <f>Juniori!NY31</f>
        <v>0</v>
      </c>
      <c r="NZ92" s="97">
        <f>Juniori!NZ31</f>
        <v>0</v>
      </c>
      <c r="OA92" s="97">
        <f>Juniori!OA31</f>
        <v>0</v>
      </c>
      <c r="OB92" s="97">
        <f>Juniori!OB31</f>
        <v>0</v>
      </c>
      <c r="OC92" s="97">
        <f>Juniori!OC31</f>
        <v>0</v>
      </c>
      <c r="OD92" s="97">
        <f>Juniori!OD31</f>
        <v>0</v>
      </c>
      <c r="OE92" s="97">
        <f>Juniori!OE31</f>
        <v>0</v>
      </c>
      <c r="OF92" s="97">
        <f>Juniori!OF31</f>
        <v>0</v>
      </c>
      <c r="OG92" s="97">
        <f>Juniori!OG31</f>
        <v>0</v>
      </c>
      <c r="OH92" s="97">
        <f>Juniori!OH31</f>
        <v>0</v>
      </c>
      <c r="OI92" s="97">
        <f>Juniori!OI31</f>
        <v>0</v>
      </c>
      <c r="OJ92" s="97">
        <f>Juniori!OJ31</f>
        <v>0</v>
      </c>
      <c r="OK92" s="97">
        <f>Juniori!OK31</f>
        <v>0</v>
      </c>
      <c r="OL92" s="97">
        <f>Juniori!OL31</f>
        <v>0</v>
      </c>
      <c r="OM92" s="97">
        <f>Juniori!OM31</f>
        <v>0</v>
      </c>
      <c r="ON92" s="97">
        <f>Juniori!ON31</f>
        <v>0</v>
      </c>
      <c r="OO92" s="97">
        <f>Juniori!OO31</f>
        <v>0</v>
      </c>
      <c r="OP92" s="97">
        <f>Juniori!OP31</f>
        <v>0</v>
      </c>
      <c r="OQ92" s="97">
        <f>Juniori!OQ31</f>
        <v>0</v>
      </c>
      <c r="OR92" s="97">
        <f>Juniori!OR31</f>
        <v>0</v>
      </c>
      <c r="OS92" s="97">
        <f>Juniori!OS31</f>
        <v>0</v>
      </c>
      <c r="OT92" s="97">
        <f>Juniori!OT31</f>
        <v>0</v>
      </c>
      <c r="OU92" s="97">
        <f>Juniori!OU31</f>
        <v>0</v>
      </c>
      <c r="OV92" s="97">
        <f>Juniori!OV31</f>
        <v>0</v>
      </c>
      <c r="OW92" s="97">
        <f>Juniori!OW31</f>
        <v>0</v>
      </c>
      <c r="OX92" s="97">
        <f>Juniori!OX31</f>
        <v>0</v>
      </c>
      <c r="OY92" s="97">
        <f>Juniori!OY31</f>
        <v>0</v>
      </c>
      <c r="OZ92" s="97">
        <f>Juniori!OZ31</f>
        <v>0</v>
      </c>
      <c r="PA92" s="97">
        <f>Juniori!PA31</f>
        <v>0</v>
      </c>
      <c r="PB92" s="97">
        <f>Juniori!PB31</f>
        <v>0</v>
      </c>
      <c r="PC92" s="97">
        <f>Juniori!PC31</f>
        <v>0</v>
      </c>
      <c r="PD92" s="97">
        <f>Juniori!PD31</f>
        <v>0</v>
      </c>
      <c r="PE92" s="97">
        <f>Juniori!PE31</f>
        <v>0</v>
      </c>
      <c r="PF92" s="97">
        <f>Juniori!PF31</f>
        <v>0</v>
      </c>
      <c r="PG92" s="97">
        <f>Juniori!PG31</f>
        <v>0</v>
      </c>
      <c r="PH92" s="97">
        <f>Juniori!PH31</f>
        <v>0</v>
      </c>
      <c r="PI92" s="97">
        <f>Juniori!PI31</f>
        <v>0</v>
      </c>
      <c r="PJ92" s="97">
        <f>Juniori!PJ31</f>
        <v>0</v>
      </c>
      <c r="PK92" s="97">
        <f>Juniori!PK31</f>
        <v>0</v>
      </c>
      <c r="PL92" s="97">
        <f>Juniori!PL31</f>
        <v>0</v>
      </c>
      <c r="PM92" s="97">
        <f>Juniori!PM31</f>
        <v>0</v>
      </c>
      <c r="PN92" s="97">
        <f>Juniori!PN31</f>
        <v>0</v>
      </c>
      <c r="PO92" s="97">
        <f>Juniori!PO31</f>
        <v>0</v>
      </c>
      <c r="PP92" s="97">
        <f>Juniori!PP31</f>
        <v>0</v>
      </c>
      <c r="PQ92" s="97">
        <f>Juniori!PQ31</f>
        <v>0</v>
      </c>
      <c r="PR92" s="97">
        <f>Juniori!PR31</f>
        <v>0</v>
      </c>
      <c r="PS92" s="97">
        <f>Juniori!PS31</f>
        <v>0</v>
      </c>
      <c r="PT92" s="97">
        <f>Juniori!PT31</f>
        <v>0</v>
      </c>
      <c r="PU92" s="97">
        <f>Juniori!PU31</f>
        <v>0</v>
      </c>
      <c r="PV92" s="97">
        <f>Juniori!PV31</f>
        <v>0</v>
      </c>
      <c r="PW92" s="97">
        <f>Juniori!PW31</f>
        <v>0</v>
      </c>
      <c r="PX92" s="97">
        <f>Juniori!PX31</f>
        <v>0</v>
      </c>
      <c r="PY92" s="97">
        <f>Juniori!PY31</f>
        <v>0</v>
      </c>
      <c r="PZ92" s="97">
        <f>Juniori!PZ31</f>
        <v>0</v>
      </c>
      <c r="QA92" s="97">
        <f>Juniori!QA31</f>
        <v>0</v>
      </c>
      <c r="QB92" s="97">
        <f>Juniori!QB31</f>
        <v>0</v>
      </c>
      <c r="QC92" s="97">
        <f>Juniori!QC31</f>
        <v>0</v>
      </c>
      <c r="QD92" s="97">
        <f>Juniori!QD31</f>
        <v>0</v>
      </c>
      <c r="QE92" s="97">
        <f>Juniori!QE31</f>
        <v>0</v>
      </c>
      <c r="QF92" s="97">
        <f>Juniori!QF31</f>
        <v>0</v>
      </c>
      <c r="QG92" s="97">
        <f>Juniori!QG31</f>
        <v>0</v>
      </c>
      <c r="QH92" s="97">
        <f>Juniori!QH31</f>
        <v>0</v>
      </c>
      <c r="QI92" s="97">
        <f>Juniori!QI31</f>
        <v>0</v>
      </c>
      <c r="QJ92" s="97">
        <f>Juniori!QJ31</f>
        <v>0</v>
      </c>
      <c r="QK92" s="97">
        <f>Juniori!QK31</f>
        <v>0</v>
      </c>
      <c r="QL92" s="97">
        <f>Juniori!QL31</f>
        <v>0</v>
      </c>
      <c r="QM92" s="97">
        <f>Juniori!QM31</f>
        <v>0</v>
      </c>
      <c r="QN92" s="97">
        <f>Juniori!QN31</f>
        <v>0</v>
      </c>
      <c r="QO92" s="97">
        <f>Juniori!QO31</f>
        <v>0</v>
      </c>
      <c r="QP92" s="97">
        <f>Juniori!QP31</f>
        <v>0</v>
      </c>
      <c r="QQ92" s="97">
        <f>Juniori!QQ31</f>
        <v>0</v>
      </c>
      <c r="QR92" s="97">
        <f>Juniori!QR31</f>
        <v>0</v>
      </c>
      <c r="QS92" s="97">
        <f>Juniori!QS31</f>
        <v>0</v>
      </c>
      <c r="QT92" s="97">
        <f>Juniori!QT31</f>
        <v>0</v>
      </c>
      <c r="QU92" s="97">
        <f>Juniori!QU31</f>
        <v>0</v>
      </c>
      <c r="QV92" s="97">
        <f>Juniori!QV31</f>
        <v>0</v>
      </c>
      <c r="QW92" s="97">
        <f>Juniori!QW31</f>
        <v>0</v>
      </c>
      <c r="QX92" s="97">
        <f>Juniori!QX31</f>
        <v>0</v>
      </c>
      <c r="QY92" s="97">
        <f>Juniori!QY31</f>
        <v>0</v>
      </c>
      <c r="QZ92" s="97">
        <f>Juniori!QZ31</f>
        <v>0</v>
      </c>
      <c r="RA92" s="97">
        <f>Juniori!RA31</f>
        <v>0</v>
      </c>
      <c r="RB92" s="97">
        <f>Juniori!RB31</f>
        <v>0</v>
      </c>
      <c r="RC92" s="97">
        <f>Juniori!RC31</f>
        <v>0</v>
      </c>
      <c r="RD92" s="97">
        <f>Juniori!RD31</f>
        <v>0</v>
      </c>
      <c r="RE92" s="97">
        <f>Juniori!RE31</f>
        <v>0</v>
      </c>
      <c r="RF92" s="97">
        <f>Juniori!RF31</f>
        <v>0</v>
      </c>
      <c r="RG92" s="97">
        <f>Juniori!RG31</f>
        <v>0</v>
      </c>
      <c r="RH92" s="97">
        <f>Juniori!RH31</f>
        <v>0</v>
      </c>
      <c r="RI92" s="97">
        <f>Juniori!RI31</f>
        <v>0</v>
      </c>
      <c r="RJ92" s="97">
        <f>Juniori!RJ31</f>
        <v>0</v>
      </c>
      <c r="RK92" s="97">
        <f>Juniori!RK31</f>
        <v>0</v>
      </c>
      <c r="RL92" s="97">
        <f>Juniori!RL31</f>
        <v>0</v>
      </c>
      <c r="RM92" s="97">
        <f>Juniori!RM31</f>
        <v>0</v>
      </c>
      <c r="RN92" s="97">
        <f>Juniori!RN31</f>
        <v>0</v>
      </c>
      <c r="RO92" s="97">
        <f>Juniori!RO31</f>
        <v>0</v>
      </c>
      <c r="RP92" s="97">
        <f>Juniori!RP31</f>
        <v>0</v>
      </c>
      <c r="RQ92" s="97">
        <f>Juniori!RQ31</f>
        <v>0</v>
      </c>
      <c r="RR92" s="97">
        <f>Juniori!RR31</f>
        <v>0</v>
      </c>
      <c r="RS92" s="97">
        <f>Juniori!RS31</f>
        <v>0</v>
      </c>
      <c r="RT92" s="97">
        <f>Juniori!RT31</f>
        <v>0</v>
      </c>
      <c r="RU92" s="97">
        <f>Juniori!RU31</f>
        <v>0</v>
      </c>
      <c r="RV92" s="97">
        <f>Juniori!RV31</f>
        <v>0</v>
      </c>
      <c r="RW92" s="97">
        <f>Juniori!RW31</f>
        <v>0</v>
      </c>
      <c r="RX92" s="97">
        <f>Juniori!RX31</f>
        <v>0</v>
      </c>
      <c r="RY92" s="97">
        <f>Juniori!RY31</f>
        <v>0</v>
      </c>
      <c r="RZ92" s="97">
        <f>Juniori!RZ31</f>
        <v>0</v>
      </c>
      <c r="SA92" s="97">
        <f>Juniori!SA31</f>
        <v>0</v>
      </c>
      <c r="SB92" s="97">
        <f>Juniori!SB31</f>
        <v>0</v>
      </c>
      <c r="SC92" s="97">
        <f>Juniori!SC31</f>
        <v>0</v>
      </c>
      <c r="SD92" s="97">
        <f>Juniori!SD31</f>
        <v>0</v>
      </c>
      <c r="SE92" s="97">
        <f>Juniori!SE31</f>
        <v>0</v>
      </c>
      <c r="SF92" s="97">
        <f>Juniori!SF31</f>
        <v>0</v>
      </c>
      <c r="SG92" s="97">
        <f>Juniori!SG31</f>
        <v>0</v>
      </c>
      <c r="SH92" s="97">
        <f>Juniori!SH31</f>
        <v>0</v>
      </c>
      <c r="SI92" s="97">
        <f>Juniori!SI31</f>
        <v>0</v>
      </c>
      <c r="SJ92" s="97">
        <f>Juniori!SJ31</f>
        <v>0</v>
      </c>
      <c r="SK92" s="97">
        <f>Juniori!SK31</f>
        <v>0</v>
      </c>
      <c r="SL92" s="97">
        <f>Juniori!SL31</f>
        <v>0</v>
      </c>
      <c r="SM92" s="97">
        <f>Juniori!SM31</f>
        <v>0</v>
      </c>
      <c r="SN92" s="97">
        <f>Juniori!SN31</f>
        <v>0</v>
      </c>
      <c r="SO92" s="97">
        <f>Juniori!SO31</f>
        <v>0</v>
      </c>
      <c r="SP92" s="97">
        <f>Juniori!SP31</f>
        <v>0</v>
      </c>
      <c r="SQ92" s="97">
        <f>Juniori!SQ31</f>
        <v>0</v>
      </c>
      <c r="SR92" s="97">
        <f>Juniori!SR31</f>
        <v>0</v>
      </c>
      <c r="SS92" s="97">
        <f>Juniori!SS31</f>
        <v>0</v>
      </c>
      <c r="ST92" s="97">
        <f>Juniori!ST31</f>
        <v>0</v>
      </c>
      <c r="SU92" s="97">
        <f>Juniori!SU31</f>
        <v>0</v>
      </c>
      <c r="SV92" s="97">
        <f>Juniori!SV31</f>
        <v>0</v>
      </c>
      <c r="SW92" s="97">
        <f>Juniori!SW31</f>
        <v>0</v>
      </c>
      <c r="SX92" s="97">
        <f>Juniori!SX31</f>
        <v>0</v>
      </c>
      <c r="SY92" s="97">
        <f>Juniori!SY31</f>
        <v>0</v>
      </c>
      <c r="SZ92" s="97">
        <f>Juniori!SZ31</f>
        <v>0</v>
      </c>
      <c r="TA92" s="97">
        <f>Juniori!TA31</f>
        <v>0</v>
      </c>
      <c r="TB92" s="97">
        <f>Juniori!TB31</f>
        <v>0</v>
      </c>
    </row>
    <row r="93" spans="1:522" s="1" customFormat="1" ht="18" customHeight="1" x14ac:dyDescent="0.2">
      <c r="A93" s="12"/>
      <c r="B93" s="31"/>
      <c r="E93" s="4" t="s">
        <v>698</v>
      </c>
      <c r="F93" s="1">
        <v>8620</v>
      </c>
      <c r="G93" s="9" t="s">
        <v>94</v>
      </c>
      <c r="H93" s="4"/>
      <c r="I93" s="1">
        <f>SUM(K93:TB93)</f>
        <v>3</v>
      </c>
      <c r="J93" s="12"/>
      <c r="K93" s="97">
        <f>Juniori!K35</f>
        <v>0</v>
      </c>
      <c r="L93" s="97">
        <f>Juniori!L35</f>
        <v>0</v>
      </c>
      <c r="M93" s="97">
        <f>Juniori!M35</f>
        <v>0</v>
      </c>
      <c r="N93" s="97">
        <f>Juniori!N35</f>
        <v>0</v>
      </c>
      <c r="O93" s="97">
        <f>Juniori!O35</f>
        <v>0</v>
      </c>
      <c r="P93" s="97">
        <f>Juniori!P35</f>
        <v>0</v>
      </c>
      <c r="Q93" s="97">
        <f>Juniori!Q35</f>
        <v>0</v>
      </c>
      <c r="R93" s="97">
        <f>Juniori!R35</f>
        <v>0</v>
      </c>
      <c r="S93" s="97">
        <f>Juniori!S35</f>
        <v>0</v>
      </c>
      <c r="T93" s="97">
        <f>Juniori!T35</f>
        <v>0</v>
      </c>
      <c r="U93" s="97">
        <f>Juniori!U35</f>
        <v>0</v>
      </c>
      <c r="V93" s="97">
        <f>Juniori!V35</f>
        <v>0</v>
      </c>
      <c r="W93" s="97">
        <f>Juniori!W35</f>
        <v>0</v>
      </c>
      <c r="X93" s="97">
        <f>Juniori!X35</f>
        <v>0</v>
      </c>
      <c r="Y93" s="97">
        <f>Juniori!Y35</f>
        <v>0</v>
      </c>
      <c r="Z93" s="97">
        <f>Juniori!Z35</f>
        <v>0</v>
      </c>
      <c r="AA93" s="97">
        <f>Juniori!AA35</f>
        <v>0</v>
      </c>
      <c r="AB93" s="97">
        <f>Juniori!AB35</f>
        <v>0</v>
      </c>
      <c r="AC93" s="97">
        <f>Juniori!AC35</f>
        <v>0</v>
      </c>
      <c r="AD93" s="97">
        <f>Juniori!AD35</f>
        <v>0</v>
      </c>
      <c r="AE93" s="97">
        <f>Juniori!AE35</f>
        <v>0</v>
      </c>
      <c r="AF93" s="97">
        <f>Juniori!AF35</f>
        <v>0</v>
      </c>
      <c r="AG93" s="97">
        <f>Juniori!AG35</f>
        <v>0</v>
      </c>
      <c r="AH93" s="97">
        <f>Juniori!AH35</f>
        <v>0</v>
      </c>
      <c r="AI93" s="97">
        <f>Juniori!AI35</f>
        <v>0</v>
      </c>
      <c r="AJ93" s="97">
        <f>Juniori!AJ35</f>
        <v>0</v>
      </c>
      <c r="AK93" s="97">
        <f>Juniori!AK35</f>
        <v>0</v>
      </c>
      <c r="AL93" s="97">
        <f>Juniori!AL35</f>
        <v>0</v>
      </c>
      <c r="AM93" s="97">
        <f>Juniori!AM35</f>
        <v>0</v>
      </c>
      <c r="AN93" s="97">
        <f>Juniori!AN35</f>
        <v>0</v>
      </c>
      <c r="AO93" s="97">
        <f>Juniori!AO35</f>
        <v>0</v>
      </c>
      <c r="AP93" s="97">
        <f>Juniori!AP35</f>
        <v>0</v>
      </c>
      <c r="AQ93" s="97">
        <f>Juniori!AQ35</f>
        <v>0</v>
      </c>
      <c r="AR93" s="97">
        <f>Juniori!AR35</f>
        <v>0</v>
      </c>
      <c r="AS93" s="97">
        <f>Juniori!AS35</f>
        <v>0</v>
      </c>
      <c r="AT93" s="97">
        <f>Juniori!AT35</f>
        <v>0</v>
      </c>
      <c r="AU93" s="97">
        <f>Juniori!AU35</f>
        <v>0</v>
      </c>
      <c r="AV93" s="97">
        <f>Juniori!AV35</f>
        <v>0</v>
      </c>
      <c r="AW93" s="97">
        <f>Juniori!AW35</f>
        <v>0</v>
      </c>
      <c r="AX93" s="97">
        <f>Juniori!AX35</f>
        <v>0</v>
      </c>
      <c r="AY93" s="97">
        <f>Juniori!AY35</f>
        <v>0</v>
      </c>
      <c r="AZ93" s="97">
        <f>Juniori!AZ35</f>
        <v>0</v>
      </c>
      <c r="BA93" s="97">
        <f>Juniori!BA35</f>
        <v>0</v>
      </c>
      <c r="BB93" s="97">
        <f>Juniori!BB35</f>
        <v>0</v>
      </c>
      <c r="BC93" s="97">
        <f>Juniori!BC35</f>
        <v>0</v>
      </c>
      <c r="BD93" s="97">
        <f>Juniori!BD35</f>
        <v>0</v>
      </c>
      <c r="BE93" s="97">
        <f>Juniori!BE35</f>
        <v>0</v>
      </c>
      <c r="BF93" s="97">
        <f>Juniori!BF35</f>
        <v>0</v>
      </c>
      <c r="BG93" s="97">
        <f>Juniori!BG35</f>
        <v>0</v>
      </c>
      <c r="BH93" s="97">
        <f>Juniori!BH35</f>
        <v>0</v>
      </c>
      <c r="BI93" s="97">
        <f>Juniori!BI35</f>
        <v>0</v>
      </c>
      <c r="BJ93" s="97">
        <f>Juniori!BJ35</f>
        <v>0</v>
      </c>
      <c r="BK93" s="97">
        <f>Juniori!BK35</f>
        <v>0</v>
      </c>
      <c r="BL93" s="97">
        <f>Juniori!BL35</f>
        <v>0</v>
      </c>
      <c r="BM93" s="97">
        <f>Juniori!BM35</f>
        <v>0</v>
      </c>
      <c r="BN93" s="97">
        <f>Juniori!BN35</f>
        <v>0</v>
      </c>
      <c r="BO93" s="97">
        <f>Juniori!BO35</f>
        <v>0</v>
      </c>
      <c r="BP93" s="97">
        <f>Juniori!BP35</f>
        <v>0</v>
      </c>
      <c r="BQ93" s="97">
        <f>Juniori!BQ35</f>
        <v>0</v>
      </c>
      <c r="BR93" s="97">
        <f>Juniori!BR35</f>
        <v>0</v>
      </c>
      <c r="BS93" s="97">
        <f>Juniori!BS35</f>
        <v>0</v>
      </c>
      <c r="BT93" s="97">
        <f>Juniori!BT35</f>
        <v>0</v>
      </c>
      <c r="BU93" s="97">
        <f>Juniori!BU35</f>
        <v>0</v>
      </c>
      <c r="BV93" s="97">
        <f>Juniori!BV35</f>
        <v>0</v>
      </c>
      <c r="BW93" s="97">
        <f>Juniori!BW35</f>
        <v>0</v>
      </c>
      <c r="BX93" s="97">
        <f>Juniori!BX35</f>
        <v>0</v>
      </c>
      <c r="BY93" s="97">
        <f>Juniori!BY35</f>
        <v>0</v>
      </c>
      <c r="BZ93" s="97">
        <f>Juniori!BZ35</f>
        <v>0</v>
      </c>
      <c r="CA93" s="97">
        <f>Juniori!CA35</f>
        <v>0</v>
      </c>
      <c r="CB93" s="97">
        <f>Juniori!CB35</f>
        <v>0</v>
      </c>
      <c r="CC93" s="97">
        <f>Juniori!CC35</f>
        <v>0</v>
      </c>
      <c r="CD93" s="97">
        <f>Juniori!CD35</f>
        <v>0</v>
      </c>
      <c r="CE93" s="97">
        <f>Juniori!CE35</f>
        <v>0</v>
      </c>
      <c r="CF93" s="97">
        <f>Juniori!CF35</f>
        <v>0</v>
      </c>
      <c r="CG93" s="97">
        <f>Juniori!CG35</f>
        <v>0</v>
      </c>
      <c r="CH93" s="97">
        <f>Juniori!CH35</f>
        <v>0</v>
      </c>
      <c r="CI93" s="97">
        <f>Juniori!CI35</f>
        <v>0</v>
      </c>
      <c r="CJ93" s="97">
        <f>Juniori!CJ35</f>
        <v>0</v>
      </c>
      <c r="CK93" s="97">
        <f>Juniori!CK35</f>
        <v>0</v>
      </c>
      <c r="CL93" s="97">
        <f>Juniori!CL35</f>
        <v>0</v>
      </c>
      <c r="CM93" s="97">
        <f>Juniori!CM35</f>
        <v>0</v>
      </c>
      <c r="CN93" s="97">
        <f>Juniori!CN35</f>
        <v>0</v>
      </c>
      <c r="CO93" s="97">
        <f>Juniori!CO35</f>
        <v>0</v>
      </c>
      <c r="CP93" s="97">
        <f>Juniori!CP35</f>
        <v>0</v>
      </c>
      <c r="CQ93" s="97">
        <f>Juniori!CQ35</f>
        <v>0</v>
      </c>
      <c r="CR93" s="97">
        <f>Juniori!CR35</f>
        <v>0</v>
      </c>
      <c r="CS93" s="97">
        <f>Juniori!CS35</f>
        <v>0</v>
      </c>
      <c r="CT93" s="97">
        <f>Juniori!CT35</f>
        <v>0</v>
      </c>
      <c r="CU93" s="97">
        <f>Juniori!CU35</f>
        <v>0</v>
      </c>
      <c r="CV93" s="97">
        <f>Juniori!CV35</f>
        <v>0</v>
      </c>
      <c r="CW93" s="97">
        <f>Juniori!CW35</f>
        <v>0</v>
      </c>
      <c r="CX93" s="97">
        <f>Juniori!CX35</f>
        <v>0</v>
      </c>
      <c r="CY93" s="97">
        <f>Juniori!CY35</f>
        <v>0</v>
      </c>
      <c r="CZ93" s="97">
        <f>Juniori!CZ35</f>
        <v>0</v>
      </c>
      <c r="DA93" s="97">
        <f>Juniori!DA35</f>
        <v>0</v>
      </c>
      <c r="DB93" s="97">
        <f>Juniori!DB35</f>
        <v>0</v>
      </c>
      <c r="DC93" s="97">
        <f>Juniori!DC35</f>
        <v>0</v>
      </c>
      <c r="DD93" s="97">
        <f>Juniori!DD35</f>
        <v>0</v>
      </c>
      <c r="DE93" s="97">
        <f>Juniori!DE35</f>
        <v>0</v>
      </c>
      <c r="DF93" s="97">
        <f>Juniori!DF35</f>
        <v>0</v>
      </c>
      <c r="DG93" s="97">
        <f>Juniori!DG35</f>
        <v>0</v>
      </c>
      <c r="DH93" s="97">
        <f>Juniori!DH35</f>
        <v>0</v>
      </c>
      <c r="DI93" s="97">
        <f>Juniori!DI35</f>
        <v>0</v>
      </c>
      <c r="DJ93" s="97">
        <f>Juniori!DJ35</f>
        <v>0</v>
      </c>
      <c r="DK93" s="97">
        <f>Juniori!DK35</f>
        <v>0</v>
      </c>
      <c r="DL93" s="97">
        <f>Juniori!DL35</f>
        <v>0</v>
      </c>
      <c r="DM93" s="97">
        <f>Juniori!DM35</f>
        <v>0</v>
      </c>
      <c r="DN93" s="97">
        <f>Juniori!DN35</f>
        <v>0</v>
      </c>
      <c r="DO93" s="97">
        <f>Juniori!DO35</f>
        <v>0</v>
      </c>
      <c r="DP93" s="97">
        <f>Juniori!DP35</f>
        <v>0</v>
      </c>
      <c r="DQ93" s="97">
        <f>Juniori!DQ35</f>
        <v>0</v>
      </c>
      <c r="DR93" s="97">
        <f>Juniori!DR35</f>
        <v>0</v>
      </c>
      <c r="DS93" s="97">
        <f>Juniori!DS35</f>
        <v>0</v>
      </c>
      <c r="DT93" s="97">
        <f>Juniori!DT35</f>
        <v>0</v>
      </c>
      <c r="DU93" s="97">
        <f>Juniori!DU35</f>
        <v>0</v>
      </c>
      <c r="DV93" s="97">
        <f>Juniori!DV35</f>
        <v>0</v>
      </c>
      <c r="DW93" s="97">
        <f>Juniori!DW35</f>
        <v>0</v>
      </c>
      <c r="DX93" s="97">
        <f>Juniori!DX35</f>
        <v>0</v>
      </c>
      <c r="DY93" s="97">
        <f>Juniori!DY35</f>
        <v>0</v>
      </c>
      <c r="DZ93" s="97">
        <f>Juniori!DZ35</f>
        <v>0</v>
      </c>
      <c r="EA93" s="97">
        <f>Juniori!EA35</f>
        <v>0</v>
      </c>
      <c r="EB93" s="97">
        <f>Juniori!EB35</f>
        <v>0</v>
      </c>
      <c r="EC93" s="97">
        <f>Juniori!EC35</f>
        <v>0</v>
      </c>
      <c r="ED93" s="97">
        <f>Juniori!ED35</f>
        <v>0</v>
      </c>
      <c r="EE93" s="97">
        <f>Juniori!EE35</f>
        <v>0</v>
      </c>
      <c r="EF93" s="97">
        <f>Juniori!EF35</f>
        <v>0</v>
      </c>
      <c r="EG93" s="97">
        <f>Juniori!EG35</f>
        <v>0</v>
      </c>
      <c r="EH93" s="97">
        <f>Juniori!EH35</f>
        <v>0</v>
      </c>
      <c r="EI93" s="97">
        <f>Juniori!EI35</f>
        <v>0</v>
      </c>
      <c r="EJ93" s="97">
        <f>Juniori!EJ35</f>
        <v>0</v>
      </c>
      <c r="EK93" s="97">
        <f>Juniori!EK35</f>
        <v>0</v>
      </c>
      <c r="EL93" s="97">
        <f>Juniori!EL35</f>
        <v>0</v>
      </c>
      <c r="EM93" s="97">
        <f>Juniori!EM35</f>
        <v>0</v>
      </c>
      <c r="EN93" s="97">
        <f>Juniori!EN35</f>
        <v>0</v>
      </c>
      <c r="EO93" s="97">
        <f>Juniori!EO35</f>
        <v>0</v>
      </c>
      <c r="EP93" s="97">
        <f>Juniori!EP35</f>
        <v>0</v>
      </c>
      <c r="EQ93" s="97">
        <f>Juniori!EQ35</f>
        <v>0</v>
      </c>
      <c r="ER93" s="97">
        <f>Juniori!ER35</f>
        <v>0</v>
      </c>
      <c r="ES93" s="97">
        <f>Juniori!ES35</f>
        <v>0</v>
      </c>
      <c r="ET93" s="97">
        <f>Juniori!ET35</f>
        <v>0</v>
      </c>
      <c r="EU93" s="97">
        <f>Juniori!EU35</f>
        <v>0</v>
      </c>
      <c r="EV93" s="97">
        <f>Juniori!EV35</f>
        <v>0</v>
      </c>
      <c r="EW93" s="97">
        <f>Juniori!EW35</f>
        <v>0</v>
      </c>
      <c r="EX93" s="97">
        <f>Juniori!EX35</f>
        <v>0</v>
      </c>
      <c r="EY93" s="97">
        <f>Juniori!EY35</f>
        <v>0</v>
      </c>
      <c r="EZ93" s="97">
        <f>Juniori!EZ35</f>
        <v>0</v>
      </c>
      <c r="FA93" s="97">
        <f>Juniori!FA35</f>
        <v>0</v>
      </c>
      <c r="FB93" s="97">
        <f>Juniori!FB35</f>
        <v>0</v>
      </c>
      <c r="FC93" s="97">
        <f>Juniori!FC35</f>
        <v>0</v>
      </c>
      <c r="FD93" s="97">
        <f>Juniori!FD35</f>
        <v>0</v>
      </c>
      <c r="FE93" s="97">
        <f>Juniori!FE35</f>
        <v>0</v>
      </c>
      <c r="FF93" s="97">
        <f>Juniori!FF35</f>
        <v>0</v>
      </c>
      <c r="FG93" s="97">
        <f>Juniori!FG35</f>
        <v>0</v>
      </c>
      <c r="FH93" s="97">
        <f>Juniori!FH35</f>
        <v>0</v>
      </c>
      <c r="FI93" s="97">
        <f>Juniori!FI35</f>
        <v>0</v>
      </c>
      <c r="FJ93" s="97">
        <f>Juniori!FJ35</f>
        <v>0</v>
      </c>
      <c r="FK93" s="97">
        <f>Juniori!FK35</f>
        <v>0</v>
      </c>
      <c r="FL93" s="97">
        <f>Juniori!FL35</f>
        <v>0</v>
      </c>
      <c r="FM93" s="97">
        <f>Juniori!FM35</f>
        <v>0</v>
      </c>
      <c r="FN93" s="97">
        <f>Juniori!FN35</f>
        <v>0</v>
      </c>
      <c r="FO93" s="97">
        <f>Juniori!FO35</f>
        <v>0</v>
      </c>
      <c r="FP93" s="97">
        <f>Juniori!FP35</f>
        <v>0</v>
      </c>
      <c r="FQ93" s="97">
        <f>Juniori!FQ35</f>
        <v>0</v>
      </c>
      <c r="FR93" s="97">
        <f>Juniori!FR35</f>
        <v>0</v>
      </c>
      <c r="FS93" s="97">
        <f>Juniori!FS35</f>
        <v>0</v>
      </c>
      <c r="FT93" s="97">
        <f>Juniori!FT35</f>
        <v>0</v>
      </c>
      <c r="FU93" s="97">
        <f>Juniori!FU35</f>
        <v>0</v>
      </c>
      <c r="FV93" s="97">
        <f>Juniori!FV35</f>
        <v>0</v>
      </c>
      <c r="FW93" s="97">
        <f>Juniori!FW35</f>
        <v>0</v>
      </c>
      <c r="FX93" s="97">
        <f>Juniori!FX35</f>
        <v>0</v>
      </c>
      <c r="FY93" s="97">
        <f>Juniori!FY35</f>
        <v>0</v>
      </c>
      <c r="FZ93" s="97">
        <f>Juniori!FZ35</f>
        <v>0</v>
      </c>
      <c r="GA93" s="97">
        <f>Juniori!GA35</f>
        <v>0</v>
      </c>
      <c r="GB93" s="97">
        <f>Juniori!GB35</f>
        <v>2</v>
      </c>
      <c r="GC93" s="97">
        <f>Juniori!GC35</f>
        <v>0</v>
      </c>
      <c r="GD93" s="97">
        <f>Juniori!GD35</f>
        <v>0</v>
      </c>
      <c r="GE93" s="97">
        <f>Juniori!GE35</f>
        <v>0</v>
      </c>
      <c r="GF93" s="97">
        <f>Juniori!GF35</f>
        <v>0</v>
      </c>
      <c r="GG93" s="97">
        <f>Juniori!GG35</f>
        <v>0</v>
      </c>
      <c r="GH93" s="97">
        <f>Juniori!GH35</f>
        <v>0</v>
      </c>
      <c r="GI93" s="97">
        <f>Juniori!GI35</f>
        <v>0</v>
      </c>
      <c r="GJ93" s="97">
        <f>Juniori!GJ35</f>
        <v>0</v>
      </c>
      <c r="GK93" s="97">
        <f>Juniori!GK35</f>
        <v>0</v>
      </c>
      <c r="GL93" s="97">
        <f>Juniori!GL35</f>
        <v>0</v>
      </c>
      <c r="GM93" s="97">
        <f>Juniori!GM35</f>
        <v>0</v>
      </c>
      <c r="GN93" s="97">
        <f>Juniori!GN35</f>
        <v>0</v>
      </c>
      <c r="GO93" s="97">
        <f>Juniori!GO35</f>
        <v>0</v>
      </c>
      <c r="GP93" s="97">
        <f>Juniori!GP35</f>
        <v>1</v>
      </c>
      <c r="GQ93" s="97">
        <f>Juniori!GQ35</f>
        <v>0</v>
      </c>
      <c r="GR93" s="97">
        <f>Juniori!GR35</f>
        <v>0</v>
      </c>
      <c r="GS93" s="97">
        <f>Juniori!GS35</f>
        <v>0</v>
      </c>
      <c r="GT93" s="97">
        <f>Juniori!GT35</f>
        <v>0</v>
      </c>
      <c r="GU93" s="97">
        <f>Juniori!GU35</f>
        <v>0</v>
      </c>
      <c r="GV93" s="97">
        <f>Juniori!GV35</f>
        <v>0</v>
      </c>
      <c r="GW93" s="97">
        <f>Juniori!GW35</f>
        <v>0</v>
      </c>
      <c r="GX93" s="97">
        <f>Juniori!GX35</f>
        <v>0</v>
      </c>
      <c r="GY93" s="97">
        <f>Juniori!GY35</f>
        <v>0</v>
      </c>
      <c r="GZ93" s="97">
        <f>Juniori!GZ35</f>
        <v>0</v>
      </c>
      <c r="HA93" s="97">
        <f>Juniori!HA35</f>
        <v>0</v>
      </c>
      <c r="HB93" s="97">
        <f>Juniori!HB35</f>
        <v>0</v>
      </c>
      <c r="HC93" s="97">
        <f>Juniori!HC35</f>
        <v>0</v>
      </c>
      <c r="HD93" s="97">
        <f>Juniori!HD35</f>
        <v>0</v>
      </c>
      <c r="HE93" s="97">
        <f>Juniori!HE35</f>
        <v>0</v>
      </c>
      <c r="HF93" s="97">
        <f>Juniori!HF35</f>
        <v>0</v>
      </c>
      <c r="HG93" s="97">
        <f>Juniori!HG35</f>
        <v>0</v>
      </c>
      <c r="HH93" s="97">
        <f>Juniori!HH35</f>
        <v>0</v>
      </c>
      <c r="HI93" s="97">
        <f>Juniori!HI35</f>
        <v>0</v>
      </c>
      <c r="HJ93" s="97">
        <f>Juniori!HJ35</f>
        <v>0</v>
      </c>
      <c r="HK93" s="97">
        <f>Juniori!HK35</f>
        <v>0</v>
      </c>
      <c r="HL93" s="97">
        <f>Juniori!HL35</f>
        <v>0</v>
      </c>
      <c r="HM93" s="97">
        <f>Juniori!HM35</f>
        <v>0</v>
      </c>
      <c r="HN93" s="97">
        <f>Juniori!HN35</f>
        <v>0</v>
      </c>
      <c r="HO93" s="97">
        <f>Juniori!HO35</f>
        <v>0</v>
      </c>
      <c r="HP93" s="97">
        <f>Juniori!HP35</f>
        <v>0</v>
      </c>
      <c r="HQ93" s="97">
        <f>Juniori!HQ35</f>
        <v>0</v>
      </c>
      <c r="HR93" s="97">
        <f>Juniori!HR35</f>
        <v>0</v>
      </c>
      <c r="HS93" s="97">
        <f>Juniori!HS35</f>
        <v>0</v>
      </c>
      <c r="HT93" s="97">
        <f>Juniori!HT35</f>
        <v>0</v>
      </c>
      <c r="HU93" s="97">
        <f>Juniori!HU35</f>
        <v>0</v>
      </c>
      <c r="HV93" s="97">
        <f>Juniori!HV35</f>
        <v>0</v>
      </c>
      <c r="HW93" s="97">
        <f>Juniori!HW35</f>
        <v>0</v>
      </c>
      <c r="HX93" s="97">
        <f>Juniori!HX35</f>
        <v>0</v>
      </c>
      <c r="HY93" s="97">
        <f>Juniori!HY35</f>
        <v>0</v>
      </c>
      <c r="HZ93" s="97">
        <f>Juniori!HZ35</f>
        <v>0</v>
      </c>
      <c r="IA93" s="97">
        <f>Juniori!IA35</f>
        <v>0</v>
      </c>
      <c r="IB93" s="97">
        <f>Juniori!IB35</f>
        <v>0</v>
      </c>
      <c r="IC93" s="97">
        <f>Juniori!IC35</f>
        <v>0</v>
      </c>
      <c r="ID93" s="97">
        <f>Juniori!ID35</f>
        <v>0</v>
      </c>
      <c r="IE93" s="97">
        <f>Juniori!IE35</f>
        <v>0</v>
      </c>
      <c r="IF93" s="97">
        <f>Juniori!IF35</f>
        <v>0</v>
      </c>
      <c r="IG93" s="97">
        <f>Juniori!IG35</f>
        <v>0</v>
      </c>
      <c r="IH93" s="97">
        <f>Juniori!IH35</f>
        <v>0</v>
      </c>
      <c r="II93" s="97">
        <f>Juniori!II35</f>
        <v>0</v>
      </c>
      <c r="IJ93" s="97">
        <f>Juniori!IJ35</f>
        <v>0</v>
      </c>
      <c r="IK93" s="97">
        <f>Juniori!IK35</f>
        <v>0</v>
      </c>
      <c r="IL93" s="97">
        <f>Juniori!IL35</f>
        <v>0</v>
      </c>
      <c r="IM93" s="97">
        <f>Juniori!IM35</f>
        <v>0</v>
      </c>
      <c r="IN93" s="97">
        <f>Juniori!IN35</f>
        <v>0</v>
      </c>
      <c r="IO93" s="97">
        <f>Juniori!IO35</f>
        <v>0</v>
      </c>
      <c r="IP93" s="97">
        <f>Juniori!IP35</f>
        <v>0</v>
      </c>
      <c r="IQ93" s="97">
        <f>Juniori!IQ35</f>
        <v>0</v>
      </c>
      <c r="IR93" s="97">
        <f>Juniori!IR35</f>
        <v>0</v>
      </c>
      <c r="IS93" s="97">
        <f>Juniori!IS35</f>
        <v>0</v>
      </c>
      <c r="IT93" s="97">
        <f>Juniori!IT35</f>
        <v>0</v>
      </c>
      <c r="IU93" s="97">
        <f>Juniori!IU35</f>
        <v>0</v>
      </c>
      <c r="IV93" s="97">
        <f>Juniori!IV35</f>
        <v>0</v>
      </c>
      <c r="IW93" s="97">
        <f>Juniori!IW35</f>
        <v>0</v>
      </c>
      <c r="IX93" s="97">
        <f>Juniori!IX35</f>
        <v>0</v>
      </c>
      <c r="IY93" s="97">
        <f>Juniori!IY35</f>
        <v>0</v>
      </c>
      <c r="IZ93" s="97">
        <f>Juniori!IZ35</f>
        <v>0</v>
      </c>
      <c r="JA93" s="97">
        <f>Juniori!JA35</f>
        <v>0</v>
      </c>
      <c r="JB93" s="97">
        <f>Juniori!JB35</f>
        <v>0</v>
      </c>
      <c r="JC93" s="97">
        <f>Juniori!JC35</f>
        <v>0</v>
      </c>
      <c r="JD93" s="97">
        <f>Juniori!JD35</f>
        <v>0</v>
      </c>
      <c r="JE93" s="97">
        <f>Juniori!JE35</f>
        <v>0</v>
      </c>
      <c r="JF93" s="97">
        <f>Juniori!JF35</f>
        <v>0</v>
      </c>
      <c r="JG93" s="97">
        <f>Juniori!JG35</f>
        <v>0</v>
      </c>
      <c r="JH93" s="97">
        <f>Juniori!JH35</f>
        <v>0</v>
      </c>
      <c r="JI93" s="97">
        <f>Juniori!JI35</f>
        <v>0</v>
      </c>
      <c r="JJ93" s="97">
        <f>Juniori!JJ35</f>
        <v>0</v>
      </c>
      <c r="JK93" s="97">
        <f>Juniori!JK35</f>
        <v>0</v>
      </c>
      <c r="JL93" s="97">
        <f>Juniori!JL35</f>
        <v>0</v>
      </c>
      <c r="JM93" s="97">
        <f>Juniori!JM35</f>
        <v>0</v>
      </c>
      <c r="JN93" s="97">
        <f>Juniori!JN35</f>
        <v>0</v>
      </c>
      <c r="JO93" s="97">
        <f>Juniori!JO35</f>
        <v>0</v>
      </c>
      <c r="JP93" s="97">
        <f>Juniori!JP35</f>
        <v>0</v>
      </c>
      <c r="JQ93" s="97">
        <f>Juniori!JQ35</f>
        <v>0</v>
      </c>
      <c r="JR93" s="97">
        <f>Juniori!JR35</f>
        <v>0</v>
      </c>
      <c r="JS93" s="97">
        <f>Juniori!JS35</f>
        <v>0</v>
      </c>
      <c r="JT93" s="97">
        <f>Juniori!JT35</f>
        <v>0</v>
      </c>
      <c r="JU93" s="97">
        <f>Juniori!JU35</f>
        <v>0</v>
      </c>
      <c r="JV93" s="97">
        <f>Juniori!JV35</f>
        <v>0</v>
      </c>
      <c r="JW93" s="97">
        <f>Juniori!JW35</f>
        <v>0</v>
      </c>
      <c r="JX93" s="97">
        <f>Juniori!JX35</f>
        <v>0</v>
      </c>
      <c r="JY93" s="97">
        <f>Juniori!JY35</f>
        <v>0</v>
      </c>
      <c r="JZ93" s="97">
        <f>Juniori!JZ35</f>
        <v>0</v>
      </c>
      <c r="KA93" s="97">
        <f>Juniori!KA35</f>
        <v>0</v>
      </c>
      <c r="KB93" s="97">
        <f>Juniori!KB35</f>
        <v>0</v>
      </c>
      <c r="KC93" s="97">
        <f>Juniori!KC35</f>
        <v>0</v>
      </c>
      <c r="KD93" s="97">
        <f>Juniori!KD35</f>
        <v>0</v>
      </c>
      <c r="KE93" s="97">
        <f>Juniori!KE35</f>
        <v>0</v>
      </c>
      <c r="KF93" s="97">
        <f>Juniori!KF35</f>
        <v>0</v>
      </c>
      <c r="KG93" s="97">
        <f>Juniori!KG35</f>
        <v>0</v>
      </c>
      <c r="KH93" s="97">
        <f>Juniori!KH35</f>
        <v>0</v>
      </c>
      <c r="KI93" s="97">
        <f>Juniori!KI35</f>
        <v>0</v>
      </c>
      <c r="KJ93" s="97">
        <f>Juniori!KJ35</f>
        <v>0</v>
      </c>
      <c r="KK93" s="97">
        <f>Juniori!KK35</f>
        <v>0</v>
      </c>
      <c r="KL93" s="97">
        <f>Juniori!KL35</f>
        <v>0</v>
      </c>
      <c r="KM93" s="97">
        <f>Juniori!KM35</f>
        <v>0</v>
      </c>
      <c r="KN93" s="97">
        <f>Juniori!KN35</f>
        <v>0</v>
      </c>
      <c r="KO93" s="97">
        <f>Juniori!KO35</f>
        <v>0</v>
      </c>
      <c r="KP93" s="97">
        <f>Juniori!KP35</f>
        <v>0</v>
      </c>
      <c r="KQ93" s="97">
        <f>Juniori!KQ35</f>
        <v>0</v>
      </c>
      <c r="KR93" s="97">
        <f>Juniori!KR35</f>
        <v>0</v>
      </c>
      <c r="KS93" s="97">
        <f>Juniori!KS35</f>
        <v>0</v>
      </c>
      <c r="KT93" s="97">
        <f>Juniori!KT35</f>
        <v>0</v>
      </c>
      <c r="KU93" s="97">
        <f>Juniori!KU35</f>
        <v>0</v>
      </c>
      <c r="KV93" s="97">
        <f>Juniori!KV35</f>
        <v>0</v>
      </c>
      <c r="KW93" s="97">
        <f>Juniori!KW35</f>
        <v>0</v>
      </c>
      <c r="KX93" s="97">
        <f>Juniori!KX35</f>
        <v>0</v>
      </c>
      <c r="KY93" s="97">
        <f>Juniori!KY35</f>
        <v>0</v>
      </c>
      <c r="KZ93" s="97">
        <f>Juniori!KZ35</f>
        <v>0</v>
      </c>
      <c r="LA93" s="97">
        <f>Juniori!LA35</f>
        <v>0</v>
      </c>
      <c r="LB93" s="97">
        <f>Juniori!LB35</f>
        <v>0</v>
      </c>
      <c r="LC93" s="97">
        <f>Juniori!LC35</f>
        <v>0</v>
      </c>
      <c r="LD93" s="97">
        <f>Juniori!LD35</f>
        <v>0</v>
      </c>
      <c r="LE93" s="97">
        <f>Juniori!LE35</f>
        <v>0</v>
      </c>
      <c r="LF93" s="97">
        <f>Juniori!LF35</f>
        <v>0</v>
      </c>
      <c r="LG93" s="97">
        <f>Juniori!LG35</f>
        <v>0</v>
      </c>
      <c r="LH93" s="97">
        <f>Juniori!LH35</f>
        <v>0</v>
      </c>
      <c r="LI93" s="97">
        <f>Juniori!LI35</f>
        <v>0</v>
      </c>
      <c r="LJ93" s="97">
        <f>Juniori!LJ35</f>
        <v>0</v>
      </c>
      <c r="LK93" s="97">
        <f>Juniori!LK35</f>
        <v>0</v>
      </c>
      <c r="LL93" s="97">
        <f>Juniori!LL35</f>
        <v>0</v>
      </c>
      <c r="LM93" s="97">
        <f>Juniori!LM35</f>
        <v>0</v>
      </c>
      <c r="LN93" s="97">
        <f>Juniori!LN35</f>
        <v>0</v>
      </c>
      <c r="LO93" s="97">
        <f>Juniori!LO35</f>
        <v>0</v>
      </c>
      <c r="LP93" s="97">
        <f>Juniori!LP35</f>
        <v>0</v>
      </c>
      <c r="LQ93" s="97">
        <f>Juniori!LQ35</f>
        <v>0</v>
      </c>
      <c r="LR93" s="97">
        <f>Juniori!LR35</f>
        <v>0</v>
      </c>
      <c r="LS93" s="97">
        <f>Juniori!LS35</f>
        <v>0</v>
      </c>
      <c r="LT93" s="97">
        <f>Juniori!LT35</f>
        <v>0</v>
      </c>
      <c r="LU93" s="97">
        <f>Juniori!LU35</f>
        <v>0</v>
      </c>
      <c r="LV93" s="97">
        <f>Juniori!LV35</f>
        <v>0</v>
      </c>
      <c r="LW93" s="97">
        <f>Juniori!LW35</f>
        <v>0</v>
      </c>
      <c r="LX93" s="97">
        <f>Juniori!LX35</f>
        <v>0</v>
      </c>
      <c r="LY93" s="97">
        <f>Juniori!LY35</f>
        <v>0</v>
      </c>
      <c r="LZ93" s="97">
        <f>Juniori!LZ35</f>
        <v>0</v>
      </c>
      <c r="MA93" s="97">
        <f>Juniori!MA35</f>
        <v>0</v>
      </c>
      <c r="MB93" s="97">
        <f>Juniori!MB35</f>
        <v>0</v>
      </c>
      <c r="MC93" s="97">
        <f>Juniori!MC35</f>
        <v>0</v>
      </c>
      <c r="MD93" s="97">
        <f>Juniori!MD35</f>
        <v>0</v>
      </c>
      <c r="ME93" s="97">
        <f>Juniori!ME35</f>
        <v>0</v>
      </c>
      <c r="MF93" s="97">
        <f>Juniori!MF35</f>
        <v>0</v>
      </c>
      <c r="MG93" s="97">
        <f>Juniori!MG35</f>
        <v>0</v>
      </c>
      <c r="MH93" s="97">
        <f>Juniori!MH35</f>
        <v>0</v>
      </c>
      <c r="MI93" s="97">
        <f>Juniori!MI35</f>
        <v>0</v>
      </c>
      <c r="MJ93" s="97">
        <f>Juniori!MJ35</f>
        <v>0</v>
      </c>
      <c r="MK93" s="97">
        <f>Juniori!MK35</f>
        <v>0</v>
      </c>
      <c r="ML93" s="97">
        <f>Juniori!ML35</f>
        <v>0</v>
      </c>
      <c r="MM93" s="97">
        <f>Juniori!MM35</f>
        <v>0</v>
      </c>
      <c r="MN93" s="97">
        <f>Juniori!MN35</f>
        <v>0</v>
      </c>
      <c r="MO93" s="97">
        <f>Juniori!MO35</f>
        <v>0</v>
      </c>
      <c r="MP93" s="97">
        <f>Juniori!MP35</f>
        <v>0</v>
      </c>
      <c r="MQ93" s="97">
        <f>Juniori!MQ35</f>
        <v>0</v>
      </c>
      <c r="MR93" s="97">
        <f>Juniori!MR35</f>
        <v>0</v>
      </c>
      <c r="MS93" s="97">
        <f>Juniori!MS35</f>
        <v>0</v>
      </c>
      <c r="MT93" s="97">
        <f>Juniori!MT35</f>
        <v>0</v>
      </c>
      <c r="MU93" s="97">
        <f>Juniori!MU35</f>
        <v>0</v>
      </c>
      <c r="MV93" s="97">
        <f>Juniori!MV35</f>
        <v>0</v>
      </c>
      <c r="MW93" s="97">
        <f>Juniori!MW35</f>
        <v>0</v>
      </c>
      <c r="MX93" s="97">
        <f>Juniori!MX35</f>
        <v>0</v>
      </c>
      <c r="MY93" s="97">
        <f>Juniori!MY35</f>
        <v>0</v>
      </c>
      <c r="MZ93" s="97">
        <f>Juniori!MZ35</f>
        <v>0</v>
      </c>
      <c r="NA93" s="97">
        <f>Juniori!NA35</f>
        <v>0</v>
      </c>
      <c r="NB93" s="97">
        <f>Juniori!NB35</f>
        <v>0</v>
      </c>
      <c r="NC93" s="97">
        <f>Juniori!NC35</f>
        <v>0</v>
      </c>
      <c r="ND93" s="97">
        <f>Juniori!ND35</f>
        <v>0</v>
      </c>
      <c r="NE93" s="97">
        <f>Juniori!NE35</f>
        <v>0</v>
      </c>
      <c r="NF93" s="97">
        <f>Juniori!NF35</f>
        <v>0</v>
      </c>
      <c r="NG93" s="97">
        <f>Juniori!NG35</f>
        <v>0</v>
      </c>
      <c r="NH93" s="97">
        <f>Juniori!NH35</f>
        <v>0</v>
      </c>
      <c r="NI93" s="97">
        <f>Juniori!NI35</f>
        <v>0</v>
      </c>
      <c r="NJ93" s="97">
        <f>Juniori!NJ35</f>
        <v>0</v>
      </c>
      <c r="NK93" s="97">
        <f>Juniori!NK35</f>
        <v>0</v>
      </c>
      <c r="NL93" s="97">
        <f>Juniori!NL35</f>
        <v>0</v>
      </c>
      <c r="NM93" s="97">
        <f>Juniori!NM35</f>
        <v>0</v>
      </c>
      <c r="NN93" s="97">
        <f>Juniori!NN35</f>
        <v>0</v>
      </c>
      <c r="NO93" s="97">
        <f>Juniori!NO35</f>
        <v>0</v>
      </c>
      <c r="NP93" s="97">
        <f>Juniori!NP35</f>
        <v>0</v>
      </c>
      <c r="NQ93" s="97">
        <f>Juniori!NQ35</f>
        <v>0</v>
      </c>
      <c r="NR93" s="97">
        <f>Juniori!NR35</f>
        <v>0</v>
      </c>
      <c r="NS93" s="97">
        <f>Juniori!NS35</f>
        <v>0</v>
      </c>
      <c r="NT93" s="97">
        <f>Juniori!NT35</f>
        <v>0</v>
      </c>
      <c r="NU93" s="97">
        <f>Juniori!NU35</f>
        <v>0</v>
      </c>
      <c r="NV93" s="97">
        <f>Juniori!NV35</f>
        <v>0</v>
      </c>
      <c r="NW93" s="97">
        <f>Juniori!NW35</f>
        <v>0</v>
      </c>
      <c r="NX93" s="97">
        <f>Juniori!NX35</f>
        <v>0</v>
      </c>
      <c r="NY93" s="97">
        <f>Juniori!NY35</f>
        <v>0</v>
      </c>
      <c r="NZ93" s="97">
        <f>Juniori!NZ35</f>
        <v>0</v>
      </c>
      <c r="OA93" s="97">
        <f>Juniori!OA35</f>
        <v>0</v>
      </c>
      <c r="OB93" s="97">
        <f>Juniori!OB35</f>
        <v>0</v>
      </c>
      <c r="OC93" s="97">
        <f>Juniori!OC35</f>
        <v>0</v>
      </c>
      <c r="OD93" s="97">
        <f>Juniori!OD35</f>
        <v>0</v>
      </c>
      <c r="OE93" s="97">
        <f>Juniori!OE35</f>
        <v>0</v>
      </c>
      <c r="OF93" s="97">
        <f>Juniori!OF35</f>
        <v>0</v>
      </c>
      <c r="OG93" s="97">
        <f>Juniori!OG35</f>
        <v>0</v>
      </c>
      <c r="OH93" s="97">
        <f>Juniori!OH35</f>
        <v>0</v>
      </c>
      <c r="OI93" s="97">
        <f>Juniori!OI35</f>
        <v>0</v>
      </c>
      <c r="OJ93" s="97">
        <f>Juniori!OJ35</f>
        <v>0</v>
      </c>
      <c r="OK93" s="97">
        <f>Juniori!OK35</f>
        <v>0</v>
      </c>
      <c r="OL93" s="97">
        <f>Juniori!OL35</f>
        <v>0</v>
      </c>
      <c r="OM93" s="97">
        <f>Juniori!OM35</f>
        <v>0</v>
      </c>
      <c r="ON93" s="97">
        <f>Juniori!ON35</f>
        <v>0</v>
      </c>
      <c r="OO93" s="97">
        <f>Juniori!OO35</f>
        <v>0</v>
      </c>
      <c r="OP93" s="97">
        <f>Juniori!OP35</f>
        <v>0</v>
      </c>
      <c r="OQ93" s="97">
        <f>Juniori!OQ35</f>
        <v>0</v>
      </c>
      <c r="OR93" s="97">
        <f>Juniori!OR35</f>
        <v>0</v>
      </c>
      <c r="OS93" s="97">
        <f>Juniori!OS35</f>
        <v>0</v>
      </c>
      <c r="OT93" s="97">
        <f>Juniori!OT35</f>
        <v>0</v>
      </c>
      <c r="OU93" s="97">
        <f>Juniori!OU35</f>
        <v>0</v>
      </c>
      <c r="OV93" s="97">
        <f>Juniori!OV35</f>
        <v>0</v>
      </c>
      <c r="OW93" s="97">
        <f>Juniori!OW35</f>
        <v>0</v>
      </c>
      <c r="OX93" s="97">
        <f>Juniori!OX35</f>
        <v>0</v>
      </c>
      <c r="OY93" s="97">
        <f>Juniori!OY35</f>
        <v>0</v>
      </c>
      <c r="OZ93" s="97">
        <f>Juniori!OZ35</f>
        <v>0</v>
      </c>
      <c r="PA93" s="97">
        <f>Juniori!PA35</f>
        <v>0</v>
      </c>
      <c r="PB93" s="97">
        <f>Juniori!PB35</f>
        <v>0</v>
      </c>
      <c r="PC93" s="97">
        <f>Juniori!PC35</f>
        <v>0</v>
      </c>
      <c r="PD93" s="97">
        <f>Juniori!PD35</f>
        <v>0</v>
      </c>
      <c r="PE93" s="97">
        <f>Juniori!PE35</f>
        <v>0</v>
      </c>
      <c r="PF93" s="97">
        <f>Juniori!PF35</f>
        <v>0</v>
      </c>
      <c r="PG93" s="97">
        <f>Juniori!PG35</f>
        <v>0</v>
      </c>
      <c r="PH93" s="97">
        <f>Juniori!PH35</f>
        <v>0</v>
      </c>
      <c r="PI93" s="97">
        <f>Juniori!PI35</f>
        <v>0</v>
      </c>
      <c r="PJ93" s="97">
        <f>Juniori!PJ35</f>
        <v>0</v>
      </c>
      <c r="PK93" s="97">
        <f>Juniori!PK35</f>
        <v>0</v>
      </c>
      <c r="PL93" s="97">
        <f>Juniori!PL35</f>
        <v>0</v>
      </c>
      <c r="PM93" s="97">
        <f>Juniori!PM35</f>
        <v>0</v>
      </c>
      <c r="PN93" s="97">
        <f>Juniori!PN35</f>
        <v>0</v>
      </c>
      <c r="PO93" s="97">
        <f>Juniori!PO35</f>
        <v>0</v>
      </c>
      <c r="PP93" s="97">
        <f>Juniori!PP35</f>
        <v>0</v>
      </c>
      <c r="PQ93" s="97">
        <f>Juniori!PQ35</f>
        <v>0</v>
      </c>
      <c r="PR93" s="97">
        <f>Juniori!PR35</f>
        <v>0</v>
      </c>
      <c r="PS93" s="97">
        <f>Juniori!PS35</f>
        <v>0</v>
      </c>
      <c r="PT93" s="97">
        <f>Juniori!PT35</f>
        <v>0</v>
      </c>
      <c r="PU93" s="97">
        <f>Juniori!PU35</f>
        <v>0</v>
      </c>
      <c r="PV93" s="97">
        <f>Juniori!PV35</f>
        <v>0</v>
      </c>
      <c r="PW93" s="97">
        <f>Juniori!PW35</f>
        <v>0</v>
      </c>
      <c r="PX93" s="97">
        <f>Juniori!PX35</f>
        <v>0</v>
      </c>
      <c r="PY93" s="97">
        <f>Juniori!PY35</f>
        <v>0</v>
      </c>
      <c r="PZ93" s="97">
        <f>Juniori!PZ35</f>
        <v>0</v>
      </c>
      <c r="QA93" s="97">
        <f>Juniori!QA35</f>
        <v>0</v>
      </c>
      <c r="QB93" s="97">
        <f>Juniori!QB35</f>
        <v>0</v>
      </c>
      <c r="QC93" s="97">
        <f>Juniori!QC35</f>
        <v>0</v>
      </c>
      <c r="QD93" s="97">
        <f>Juniori!QD35</f>
        <v>0</v>
      </c>
      <c r="QE93" s="97">
        <f>Juniori!QE35</f>
        <v>0</v>
      </c>
      <c r="QF93" s="97">
        <f>Juniori!QF35</f>
        <v>0</v>
      </c>
      <c r="QG93" s="97">
        <f>Juniori!QG35</f>
        <v>0</v>
      </c>
      <c r="QH93" s="97">
        <f>Juniori!QH35</f>
        <v>0</v>
      </c>
      <c r="QI93" s="97">
        <f>Juniori!QI35</f>
        <v>0</v>
      </c>
      <c r="QJ93" s="97">
        <f>Juniori!QJ35</f>
        <v>0</v>
      </c>
      <c r="QK93" s="97">
        <f>Juniori!QK35</f>
        <v>0</v>
      </c>
      <c r="QL93" s="97">
        <f>Juniori!QL35</f>
        <v>0</v>
      </c>
      <c r="QM93" s="97">
        <f>Juniori!QM35</f>
        <v>0</v>
      </c>
      <c r="QN93" s="97">
        <f>Juniori!QN35</f>
        <v>0</v>
      </c>
      <c r="QO93" s="97">
        <f>Juniori!QO35</f>
        <v>0</v>
      </c>
      <c r="QP93" s="97">
        <f>Juniori!QP35</f>
        <v>0</v>
      </c>
      <c r="QQ93" s="97">
        <f>Juniori!QQ35</f>
        <v>0</v>
      </c>
      <c r="QR93" s="97">
        <f>Juniori!QR35</f>
        <v>0</v>
      </c>
      <c r="QS93" s="97">
        <f>Juniori!QS35</f>
        <v>0</v>
      </c>
      <c r="QT93" s="97">
        <f>Juniori!QT35</f>
        <v>0</v>
      </c>
      <c r="QU93" s="97">
        <f>Juniori!QU35</f>
        <v>0</v>
      </c>
      <c r="QV93" s="97">
        <f>Juniori!QV35</f>
        <v>0</v>
      </c>
      <c r="QW93" s="97">
        <f>Juniori!QW35</f>
        <v>0</v>
      </c>
      <c r="QX93" s="97">
        <f>Juniori!QX35</f>
        <v>0</v>
      </c>
      <c r="QY93" s="97">
        <f>Juniori!QY35</f>
        <v>0</v>
      </c>
      <c r="QZ93" s="97">
        <f>Juniori!QZ35</f>
        <v>0</v>
      </c>
      <c r="RA93" s="97">
        <f>Juniori!RA35</f>
        <v>0</v>
      </c>
      <c r="RB93" s="97">
        <f>Juniori!RB35</f>
        <v>0</v>
      </c>
      <c r="RC93" s="97">
        <f>Juniori!RC35</f>
        <v>0</v>
      </c>
      <c r="RD93" s="97">
        <f>Juniori!RD35</f>
        <v>0</v>
      </c>
      <c r="RE93" s="97">
        <f>Juniori!RE35</f>
        <v>0</v>
      </c>
      <c r="RF93" s="97">
        <f>Juniori!RF35</f>
        <v>0</v>
      </c>
      <c r="RG93" s="97">
        <f>Juniori!RG35</f>
        <v>0</v>
      </c>
      <c r="RH93" s="97">
        <f>Juniori!RH35</f>
        <v>0</v>
      </c>
      <c r="RI93" s="97">
        <f>Juniori!RI35</f>
        <v>0</v>
      </c>
      <c r="RJ93" s="97">
        <f>Juniori!RJ35</f>
        <v>0</v>
      </c>
      <c r="RK93" s="97">
        <f>Juniori!RK35</f>
        <v>0</v>
      </c>
      <c r="RL93" s="97">
        <f>Juniori!RL35</f>
        <v>0</v>
      </c>
      <c r="RM93" s="97">
        <f>Juniori!RM35</f>
        <v>0</v>
      </c>
      <c r="RN93" s="97">
        <f>Juniori!RN35</f>
        <v>0</v>
      </c>
      <c r="RO93" s="97">
        <f>Juniori!RO35</f>
        <v>0</v>
      </c>
      <c r="RP93" s="97">
        <f>Juniori!RP35</f>
        <v>0</v>
      </c>
      <c r="RQ93" s="97">
        <f>Juniori!RQ35</f>
        <v>0</v>
      </c>
      <c r="RR93" s="97">
        <f>Juniori!RR35</f>
        <v>0</v>
      </c>
      <c r="RS93" s="97">
        <f>Juniori!RS35</f>
        <v>0</v>
      </c>
      <c r="RT93" s="97">
        <f>Juniori!RT35</f>
        <v>0</v>
      </c>
      <c r="RU93" s="97">
        <f>Juniori!RU35</f>
        <v>0</v>
      </c>
      <c r="RV93" s="97">
        <f>Juniori!RV35</f>
        <v>0</v>
      </c>
      <c r="RW93" s="97">
        <f>Juniori!RW35</f>
        <v>0</v>
      </c>
      <c r="RX93" s="97">
        <f>Juniori!RX35</f>
        <v>0</v>
      </c>
      <c r="RY93" s="97">
        <f>Juniori!RY35</f>
        <v>0</v>
      </c>
      <c r="RZ93" s="97">
        <f>Juniori!RZ35</f>
        <v>0</v>
      </c>
      <c r="SA93" s="97">
        <f>Juniori!SA35</f>
        <v>0</v>
      </c>
      <c r="SB93" s="97">
        <f>Juniori!SB35</f>
        <v>0</v>
      </c>
      <c r="SC93" s="97">
        <f>Juniori!SC35</f>
        <v>0</v>
      </c>
      <c r="SD93" s="97">
        <f>Juniori!SD35</f>
        <v>0</v>
      </c>
      <c r="SE93" s="97">
        <f>Juniori!SE35</f>
        <v>0</v>
      </c>
      <c r="SF93" s="97">
        <f>Juniori!SF35</f>
        <v>0</v>
      </c>
      <c r="SG93" s="97">
        <f>Juniori!SG35</f>
        <v>0</v>
      </c>
      <c r="SH93" s="97">
        <f>Juniori!SH35</f>
        <v>0</v>
      </c>
      <c r="SI93" s="97">
        <f>Juniori!SI35</f>
        <v>0</v>
      </c>
      <c r="SJ93" s="97">
        <f>Juniori!SJ35</f>
        <v>0</v>
      </c>
      <c r="SK93" s="97">
        <f>Juniori!SK35</f>
        <v>0</v>
      </c>
      <c r="SL93" s="97">
        <f>Juniori!SL35</f>
        <v>0</v>
      </c>
      <c r="SM93" s="97">
        <f>Juniori!SM35</f>
        <v>0</v>
      </c>
      <c r="SN93" s="97">
        <f>Juniori!SN35</f>
        <v>0</v>
      </c>
      <c r="SO93" s="97">
        <f>Juniori!SO35</f>
        <v>0</v>
      </c>
      <c r="SP93" s="97">
        <f>Juniori!SP35</f>
        <v>0</v>
      </c>
      <c r="SQ93" s="97">
        <f>Juniori!SQ35</f>
        <v>0</v>
      </c>
      <c r="SR93" s="97">
        <f>Juniori!SR35</f>
        <v>0</v>
      </c>
      <c r="SS93" s="97">
        <f>Juniori!SS35</f>
        <v>0</v>
      </c>
      <c r="ST93" s="97">
        <f>Juniori!ST35</f>
        <v>0</v>
      </c>
      <c r="SU93" s="97">
        <f>Juniori!SU35</f>
        <v>0</v>
      </c>
      <c r="SV93" s="97">
        <f>Juniori!SV35</f>
        <v>0</v>
      </c>
      <c r="SW93" s="97">
        <f>Juniori!SW35</f>
        <v>0</v>
      </c>
      <c r="SX93" s="97">
        <f>Juniori!SX35</f>
        <v>0</v>
      </c>
      <c r="SY93" s="97">
        <f>Juniori!SY35</f>
        <v>0</v>
      </c>
      <c r="SZ93" s="97">
        <f>Juniori!SZ35</f>
        <v>0</v>
      </c>
      <c r="TA93" s="97">
        <f>Juniori!TA35</f>
        <v>0</v>
      </c>
      <c r="TB93" s="97">
        <f>Juniori!TB35</f>
        <v>0</v>
      </c>
    </row>
    <row r="94" spans="1:522" s="1" customFormat="1" ht="18" customHeight="1" x14ac:dyDescent="0.2">
      <c r="A94" s="12"/>
      <c r="B94" s="11" t="s">
        <v>410</v>
      </c>
      <c r="C94" s="1">
        <v>12845</v>
      </c>
      <c r="D94" s="1">
        <v>2018</v>
      </c>
      <c r="E94" s="29" t="s">
        <v>409</v>
      </c>
      <c r="F94" s="1">
        <v>10275</v>
      </c>
      <c r="G94" s="1" t="s">
        <v>99</v>
      </c>
      <c r="H94" s="29" t="s">
        <v>59</v>
      </c>
      <c r="I94" s="1">
        <f>SUM(K94:TB94)</f>
        <v>7</v>
      </c>
      <c r="J94" s="12">
        <f>Tabuľka3[[#This Row],[Stĺpec9]]</f>
        <v>7</v>
      </c>
      <c r="K94" s="97"/>
      <c r="L94" s="97"/>
      <c r="M94" s="97"/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  <c r="AA94" s="97"/>
      <c r="AB94" s="97"/>
      <c r="AC94" s="97"/>
      <c r="AD94" s="97"/>
      <c r="AE94" s="97"/>
      <c r="AF94" s="97"/>
      <c r="AG94" s="97"/>
      <c r="AH94" s="97"/>
      <c r="AI94" s="97"/>
      <c r="AJ94" s="97"/>
      <c r="AK94" s="97"/>
      <c r="AL94" s="97"/>
      <c r="AM94" s="97"/>
      <c r="AN94" s="97"/>
      <c r="AO94" s="97"/>
      <c r="AP94" s="97"/>
      <c r="AQ94" s="97"/>
      <c r="AR94" s="97"/>
      <c r="AS94" s="97"/>
      <c r="AT94" s="97"/>
      <c r="AU94" s="97"/>
      <c r="AV94" s="97"/>
      <c r="AW94" s="97"/>
      <c r="AX94" s="97"/>
      <c r="AY94" s="97"/>
      <c r="AZ94" s="97"/>
      <c r="BA94" s="97"/>
      <c r="BB94" s="97"/>
      <c r="BC94" s="97"/>
      <c r="BD94" s="97"/>
      <c r="BE94" s="97"/>
      <c r="BF94" s="97"/>
      <c r="BG94" s="97"/>
      <c r="BH94" s="97"/>
      <c r="BI94" s="97"/>
      <c r="BJ94" s="97"/>
      <c r="BK94" s="97"/>
      <c r="BL94" s="97"/>
      <c r="BM94" s="97"/>
      <c r="BN94" s="97"/>
      <c r="BO94" s="97"/>
      <c r="BP94" s="97"/>
      <c r="BQ94" s="97"/>
      <c r="BR94" s="97"/>
      <c r="BS94" s="97"/>
      <c r="BT94" s="97"/>
      <c r="BU94" s="97"/>
      <c r="BV94" s="97"/>
      <c r="BW94" s="97"/>
      <c r="BX94" s="97"/>
      <c r="BY94" s="97"/>
      <c r="BZ94" s="97"/>
      <c r="CA94" s="97"/>
      <c r="CB94" s="97"/>
      <c r="CC94" s="97"/>
      <c r="CD94" s="97"/>
      <c r="CE94" s="97"/>
      <c r="CF94" s="97"/>
      <c r="CG94" s="97"/>
      <c r="CH94" s="97"/>
      <c r="CI94" s="97"/>
      <c r="CJ94" s="97"/>
      <c r="CK94" s="97"/>
      <c r="CL94" s="97"/>
      <c r="CM94" s="97"/>
      <c r="CN94" s="97"/>
      <c r="CO94" s="97"/>
      <c r="CP94" s="97"/>
      <c r="CQ94" s="97"/>
      <c r="CR94" s="97"/>
      <c r="CS94" s="97">
        <v>2</v>
      </c>
      <c r="CT94" s="97"/>
      <c r="CU94" s="97"/>
      <c r="CV94" s="97" t="s">
        <v>519</v>
      </c>
      <c r="CW94" s="97"/>
      <c r="CX94" s="97"/>
      <c r="CY94" s="97"/>
      <c r="CZ94" s="97"/>
      <c r="DA94" s="97"/>
      <c r="DB94" s="97"/>
      <c r="DC94" s="97"/>
      <c r="DD94" s="97"/>
      <c r="DE94" s="97"/>
      <c r="DF94" s="97"/>
      <c r="DG94" s="97"/>
      <c r="DH94" s="97"/>
      <c r="DI94" s="97"/>
      <c r="DJ94" s="97"/>
      <c r="DK94" s="97"/>
      <c r="DL94" s="97"/>
      <c r="DM94" s="97"/>
      <c r="DN94" s="97"/>
      <c r="DO94" s="97"/>
      <c r="DP94" s="97"/>
      <c r="DQ94" s="97"/>
      <c r="DR94" s="97"/>
      <c r="DS94" s="97"/>
      <c r="DT94" s="97"/>
      <c r="DU94" s="97"/>
      <c r="DV94" s="97"/>
      <c r="DW94" s="97"/>
      <c r="DX94" s="97">
        <v>1</v>
      </c>
      <c r="DY94" s="97" t="s">
        <v>519</v>
      </c>
      <c r="DZ94" s="97"/>
      <c r="EA94" s="97"/>
      <c r="EB94" s="97"/>
      <c r="EC94" s="97"/>
      <c r="ED94" s="97"/>
      <c r="EE94" s="97"/>
      <c r="EF94" s="97" t="s">
        <v>519</v>
      </c>
      <c r="EG94" s="97">
        <v>1</v>
      </c>
      <c r="EH94" s="97"/>
      <c r="EI94" s="97"/>
      <c r="EJ94" s="97"/>
      <c r="EK94" s="97"/>
      <c r="EL94" s="97"/>
      <c r="EM94" s="97"/>
      <c r="EN94" s="97"/>
      <c r="EO94" s="97"/>
      <c r="EP94" s="97"/>
      <c r="EQ94" s="97"/>
      <c r="ER94" s="97"/>
      <c r="ES94" s="97"/>
      <c r="ET94" s="97"/>
      <c r="EU94" s="97"/>
      <c r="EV94" s="97"/>
      <c r="EW94" s="97"/>
      <c r="EX94" s="97"/>
      <c r="EY94" s="97"/>
      <c r="EZ94" s="97"/>
      <c r="FA94" s="97"/>
      <c r="FB94" s="97"/>
      <c r="FC94" s="97"/>
      <c r="FD94" s="97"/>
      <c r="FE94" s="97"/>
      <c r="FF94" s="97"/>
      <c r="FG94" s="97"/>
      <c r="FH94" s="97"/>
      <c r="FI94" s="97"/>
      <c r="FJ94" s="97"/>
      <c r="FK94" s="97">
        <v>1</v>
      </c>
      <c r="FL94" s="97"/>
      <c r="FM94" s="97" t="s">
        <v>519</v>
      </c>
      <c r="FN94" s="97"/>
      <c r="FO94" s="97"/>
      <c r="FP94" s="97" t="s">
        <v>519</v>
      </c>
      <c r="FQ94" s="97">
        <f>1+1</f>
        <v>2</v>
      </c>
      <c r="FR94" s="97"/>
      <c r="FS94" s="97"/>
      <c r="FT94" s="97"/>
      <c r="FU94" s="97"/>
      <c r="FV94" s="97"/>
      <c r="FW94" s="97"/>
      <c r="FX94" s="97"/>
      <c r="FY94" s="97"/>
      <c r="FZ94" s="97"/>
      <c r="GA94" s="97"/>
      <c r="GB94" s="97"/>
      <c r="GC94" s="97"/>
      <c r="GD94" s="97"/>
      <c r="GE94" s="97"/>
      <c r="GF94" s="97"/>
      <c r="GG94" s="97"/>
      <c r="GH94" s="97"/>
      <c r="GI94" s="97"/>
      <c r="GJ94" s="97"/>
      <c r="GK94" s="97"/>
      <c r="GL94" s="97"/>
      <c r="GM94" s="97"/>
      <c r="GN94" s="97"/>
      <c r="GO94" s="97"/>
      <c r="GP94" s="97"/>
      <c r="GQ94" s="97"/>
      <c r="GR94" s="97"/>
      <c r="GS94" s="97"/>
      <c r="GT94" s="97"/>
      <c r="GU94" s="97"/>
      <c r="GV94" s="97"/>
      <c r="GW94" s="97"/>
      <c r="GX94" s="97"/>
      <c r="GY94" s="97"/>
      <c r="GZ94" s="97"/>
      <c r="HA94" s="97"/>
      <c r="HB94" s="97"/>
      <c r="HC94" s="97"/>
      <c r="HD94" s="97"/>
      <c r="HE94" s="97"/>
      <c r="HF94" s="97"/>
      <c r="HG94" s="97"/>
      <c r="HH94" s="97"/>
      <c r="HI94" s="97"/>
      <c r="HJ94" s="97"/>
      <c r="HK94" s="97"/>
      <c r="HL94" s="97"/>
      <c r="HM94" s="97"/>
      <c r="HN94" s="97"/>
      <c r="HO94" s="97"/>
      <c r="HP94" s="97"/>
      <c r="HQ94" s="97"/>
      <c r="HR94" s="97"/>
      <c r="HS94" s="97"/>
      <c r="HT94" s="97"/>
      <c r="HU94" s="97"/>
      <c r="HV94" s="97"/>
      <c r="HW94" s="97"/>
      <c r="HX94" s="97"/>
      <c r="HY94" s="97"/>
      <c r="HZ94" s="97"/>
      <c r="IA94" s="97"/>
      <c r="IB94" s="97"/>
      <c r="IC94" s="97"/>
      <c r="ID94" s="97"/>
      <c r="IE94" s="97"/>
      <c r="IF94" s="97"/>
      <c r="IG94" s="97"/>
      <c r="IH94" s="97"/>
      <c r="II94" s="97"/>
      <c r="IJ94" s="97"/>
      <c r="IK94" s="97"/>
      <c r="IL94" s="97"/>
      <c r="IM94" s="97"/>
      <c r="IN94" s="97"/>
      <c r="IO94" s="97"/>
      <c r="IP94" s="97"/>
      <c r="IQ94" s="97"/>
      <c r="IR94" s="97"/>
      <c r="IS94" s="97"/>
      <c r="IT94" s="97"/>
      <c r="IU94" s="97"/>
      <c r="IV94" s="97"/>
      <c r="IW94" s="97"/>
      <c r="IX94" s="97"/>
      <c r="IY94" s="97"/>
      <c r="IZ94" s="97"/>
      <c r="JA94" s="97"/>
      <c r="JB94" s="97"/>
      <c r="JC94" s="97"/>
      <c r="JD94" s="97"/>
      <c r="JE94" s="97"/>
      <c r="JF94" s="97"/>
      <c r="JG94" s="97"/>
      <c r="JH94" s="97"/>
      <c r="JI94" s="97"/>
      <c r="JJ94" s="97"/>
      <c r="JK94" s="97"/>
      <c r="JL94" s="97"/>
      <c r="JM94" s="97"/>
      <c r="JN94" s="97"/>
      <c r="JO94" s="97"/>
      <c r="JP94" s="97"/>
      <c r="JQ94" s="97"/>
      <c r="JR94" s="97"/>
      <c r="JS94" s="97"/>
      <c r="JT94" s="97"/>
      <c r="JU94" s="97"/>
      <c r="JV94" s="97"/>
      <c r="JW94" s="97"/>
      <c r="JX94" s="97"/>
      <c r="JY94" s="97"/>
      <c r="JZ94" s="97"/>
      <c r="KA94" s="97"/>
      <c r="KB94" s="97"/>
      <c r="KC94" s="97"/>
      <c r="KD94" s="97"/>
      <c r="KE94" s="97"/>
      <c r="KF94" s="97"/>
      <c r="KG94" s="97"/>
      <c r="KH94" s="97"/>
      <c r="KI94" s="97"/>
      <c r="KJ94" s="97"/>
      <c r="KK94" s="97"/>
      <c r="KL94" s="97"/>
      <c r="KM94" s="97"/>
      <c r="KN94" s="97"/>
      <c r="KO94" s="97"/>
      <c r="KP94" s="97"/>
      <c r="KQ94" s="97"/>
      <c r="KR94" s="97"/>
      <c r="KS94" s="97"/>
      <c r="KT94" s="97"/>
      <c r="KU94" s="97"/>
      <c r="KV94" s="97"/>
      <c r="KW94" s="97"/>
      <c r="KX94" s="97"/>
      <c r="KY94" s="97"/>
      <c r="KZ94" s="97"/>
      <c r="LA94" s="97"/>
      <c r="LB94" s="97"/>
      <c r="LC94" s="97"/>
      <c r="LD94" s="97"/>
      <c r="LE94" s="97"/>
      <c r="LF94" s="97"/>
      <c r="LG94" s="97"/>
      <c r="LH94" s="97"/>
      <c r="LI94" s="97"/>
      <c r="LJ94" s="97"/>
      <c r="LK94" s="97"/>
      <c r="LL94" s="97"/>
      <c r="LM94" s="97"/>
      <c r="LN94" s="97"/>
      <c r="LO94" s="97"/>
      <c r="LP94" s="97"/>
      <c r="LQ94" s="97"/>
      <c r="LR94" s="97"/>
      <c r="LS94" s="97"/>
      <c r="LT94" s="97"/>
      <c r="LU94" s="97"/>
      <c r="LV94" s="97"/>
      <c r="LW94" s="97"/>
      <c r="LX94" s="97"/>
      <c r="LY94" s="97"/>
      <c r="LZ94" s="97"/>
      <c r="MA94" s="97"/>
      <c r="MB94" s="97"/>
      <c r="MC94" s="97"/>
      <c r="MD94" s="97"/>
      <c r="ME94" s="97"/>
      <c r="MF94" s="97"/>
      <c r="MG94" s="97"/>
      <c r="MH94" s="97"/>
      <c r="MI94" s="97"/>
      <c r="MJ94" s="97"/>
      <c r="MK94" s="97"/>
      <c r="ML94" s="97"/>
      <c r="MM94" s="97"/>
      <c r="MN94" s="97"/>
      <c r="MO94" s="97"/>
      <c r="MP94" s="97"/>
      <c r="MQ94" s="97"/>
      <c r="MR94" s="97"/>
      <c r="MS94" s="97"/>
      <c r="MT94" s="97"/>
      <c r="MU94" s="97"/>
      <c r="MV94" s="97"/>
      <c r="MW94" s="97"/>
      <c r="MX94" s="97"/>
      <c r="MY94" s="97"/>
      <c r="MZ94" s="97"/>
      <c r="NA94" s="97"/>
      <c r="NB94" s="97"/>
      <c r="NC94" s="97"/>
      <c r="ND94" s="97"/>
      <c r="NE94" s="97"/>
      <c r="NF94" s="97"/>
      <c r="NG94" s="97"/>
      <c r="NH94" s="97"/>
      <c r="NI94" s="97"/>
      <c r="NJ94" s="97"/>
      <c r="NK94" s="97"/>
      <c r="NL94" s="97"/>
      <c r="NM94" s="97"/>
      <c r="NN94" s="97"/>
      <c r="NO94" s="97"/>
      <c r="NP94" s="97"/>
      <c r="NQ94" s="97"/>
      <c r="NR94" s="102"/>
      <c r="NS94" s="97"/>
      <c r="NT94" s="97"/>
      <c r="NU94" s="97"/>
      <c r="NV94" s="97"/>
      <c r="NW94" s="97"/>
      <c r="NX94" s="97"/>
      <c r="NY94" s="97"/>
      <c r="NZ94" s="97"/>
      <c r="OA94" s="97"/>
      <c r="OB94" s="97"/>
      <c r="OC94" s="97"/>
      <c r="OD94" s="97"/>
      <c r="OE94" s="97"/>
      <c r="OF94" s="97"/>
      <c r="OG94" s="97"/>
      <c r="OH94" s="97"/>
      <c r="OI94" s="97"/>
      <c r="OJ94" s="97"/>
      <c r="OK94" s="97"/>
      <c r="OL94" s="97"/>
      <c r="OM94" s="97"/>
      <c r="ON94" s="97"/>
      <c r="OO94" s="97"/>
      <c r="OP94" s="97"/>
      <c r="OQ94" s="97"/>
      <c r="OR94" s="97"/>
      <c r="OS94" s="97"/>
      <c r="OT94" s="97"/>
      <c r="OU94" s="97"/>
      <c r="OV94" s="97"/>
      <c r="OW94" s="97"/>
      <c r="OX94" s="97"/>
      <c r="OY94" s="97"/>
      <c r="OZ94" s="97"/>
      <c r="PA94" s="97"/>
      <c r="PB94" s="97"/>
      <c r="PC94" s="97"/>
      <c r="PD94" s="97"/>
      <c r="PE94" s="97"/>
      <c r="PF94" s="97"/>
      <c r="PG94" s="97"/>
      <c r="PH94" s="97"/>
      <c r="PI94" s="97"/>
      <c r="PJ94" s="97"/>
      <c r="PK94" s="97"/>
      <c r="PL94" s="97"/>
      <c r="PM94" s="97"/>
      <c r="PN94" s="97"/>
      <c r="PO94" s="97"/>
      <c r="PP94" s="97"/>
      <c r="PQ94" s="97"/>
      <c r="PR94" s="97"/>
      <c r="PS94" s="97"/>
      <c r="PT94" s="97"/>
      <c r="PU94" s="97"/>
      <c r="PV94" s="97"/>
      <c r="PW94" s="97"/>
      <c r="PX94" s="97"/>
      <c r="PY94" s="97"/>
      <c r="PZ94" s="97"/>
      <c r="QA94" s="97"/>
      <c r="QB94" s="97"/>
      <c r="QC94" s="97"/>
      <c r="QD94" s="97"/>
      <c r="QE94" s="97"/>
      <c r="QF94" s="97"/>
      <c r="QG94" s="97"/>
      <c r="QH94" s="97"/>
      <c r="QI94" s="97"/>
      <c r="QJ94" s="97"/>
      <c r="QK94" s="97"/>
      <c r="QL94" s="97"/>
      <c r="QM94" s="97"/>
      <c r="QN94" s="97"/>
      <c r="QO94" s="97"/>
      <c r="QP94" s="97"/>
      <c r="QQ94" s="97"/>
      <c r="QR94" s="97"/>
      <c r="QS94" s="97"/>
      <c r="QT94" s="97"/>
      <c r="QU94" s="97"/>
      <c r="QV94" s="97"/>
      <c r="QW94" s="97"/>
      <c r="QX94" s="97"/>
      <c r="QY94" s="97"/>
      <c r="QZ94" s="97"/>
      <c r="RA94" s="97"/>
      <c r="RB94" s="97"/>
      <c r="RC94" s="97"/>
      <c r="RD94" s="97"/>
      <c r="RE94" s="97"/>
      <c r="RF94" s="97"/>
      <c r="RG94" s="97"/>
      <c r="RH94" s="97"/>
      <c r="RI94" s="97"/>
      <c r="RJ94" s="97"/>
      <c r="RK94" s="97"/>
      <c r="RL94" s="97"/>
      <c r="RM94" s="97"/>
      <c r="RN94" s="97"/>
      <c r="RO94" s="97"/>
      <c r="RP94" s="97"/>
      <c r="RQ94" s="97"/>
      <c r="RR94" s="97"/>
      <c r="RS94" s="97"/>
      <c r="RT94" s="97"/>
      <c r="RU94" s="97"/>
      <c r="RV94" s="97"/>
      <c r="RW94" s="97"/>
      <c r="RX94" s="97"/>
      <c r="RY94" s="97"/>
      <c r="RZ94" s="97"/>
      <c r="SA94" s="97"/>
      <c r="SB94" s="97"/>
      <c r="SC94" s="97"/>
      <c r="SD94" s="97"/>
      <c r="SE94" s="97"/>
      <c r="SF94" s="97"/>
      <c r="SG94" s="97"/>
      <c r="SH94" s="97"/>
      <c r="SI94" s="97"/>
      <c r="SJ94" s="97"/>
      <c r="SK94" s="97"/>
      <c r="SL94" s="97"/>
      <c r="SM94" s="97"/>
      <c r="SN94" s="97"/>
      <c r="SO94" s="97"/>
      <c r="SP94" s="97"/>
      <c r="SQ94" s="97"/>
      <c r="SR94" s="97"/>
      <c r="SS94" s="97"/>
      <c r="ST94" s="97"/>
      <c r="SU94" s="97"/>
      <c r="SV94" s="97"/>
      <c r="SW94" s="97"/>
      <c r="SX94" s="97"/>
      <c r="SY94" s="97"/>
      <c r="SZ94" s="97"/>
      <c r="TA94" s="97"/>
      <c r="TB94" s="97"/>
    </row>
    <row r="95" spans="1:522" s="1" customFormat="1" ht="18" customHeight="1" x14ac:dyDescent="0.2">
      <c r="A95" s="12"/>
      <c r="B95" s="11" t="s">
        <v>446</v>
      </c>
      <c r="C95" s="1">
        <v>13045</v>
      </c>
      <c r="E95" s="4" t="s">
        <v>594</v>
      </c>
      <c r="F95" s="1">
        <v>10332</v>
      </c>
      <c r="G95" s="9" t="s">
        <v>94</v>
      </c>
      <c r="H95" s="4" t="s">
        <v>318</v>
      </c>
      <c r="I95" s="1">
        <f t="shared" si="0"/>
        <v>7</v>
      </c>
      <c r="J95" s="12">
        <f>Tabuľka3[[#This Row],[Stĺpec9]]</f>
        <v>7</v>
      </c>
      <c r="K95" s="97">
        <f>Juniori!K29</f>
        <v>0</v>
      </c>
      <c r="L95" s="97">
        <f>Juniori!L29</f>
        <v>0</v>
      </c>
      <c r="M95" s="97">
        <f>Juniori!M29</f>
        <v>0</v>
      </c>
      <c r="N95" s="97">
        <f>Juniori!N29</f>
        <v>0</v>
      </c>
      <c r="O95" s="97">
        <f>Juniori!O29</f>
        <v>0</v>
      </c>
      <c r="P95" s="97">
        <f>Juniori!P29</f>
        <v>0</v>
      </c>
      <c r="Q95" s="97">
        <f>Juniori!Q29</f>
        <v>0</v>
      </c>
      <c r="R95" s="97">
        <f>Juniori!R29</f>
        <v>0</v>
      </c>
      <c r="S95" s="97">
        <f>Juniori!S29</f>
        <v>0</v>
      </c>
      <c r="T95" s="97">
        <f>Juniori!T29</f>
        <v>0</v>
      </c>
      <c r="U95" s="97">
        <f>Juniori!U29</f>
        <v>0</v>
      </c>
      <c r="V95" s="97">
        <f>Juniori!V29</f>
        <v>0</v>
      </c>
      <c r="W95" s="97">
        <f>Juniori!W29</f>
        <v>0</v>
      </c>
      <c r="X95" s="97">
        <f>Juniori!X29</f>
        <v>0</v>
      </c>
      <c r="Y95" s="97">
        <f>Juniori!Y29</f>
        <v>0</v>
      </c>
      <c r="Z95" s="97">
        <f>Juniori!Z29</f>
        <v>0</v>
      </c>
      <c r="AA95" s="97">
        <f>Juniori!AA29</f>
        <v>0</v>
      </c>
      <c r="AB95" s="97">
        <f>Juniori!AB29</f>
        <v>0</v>
      </c>
      <c r="AC95" s="97">
        <f>Juniori!AC29</f>
        <v>0</v>
      </c>
      <c r="AD95" s="97">
        <f>Juniori!AD29</f>
        <v>0</v>
      </c>
      <c r="AE95" s="97">
        <f>Juniori!AE29</f>
        <v>0</v>
      </c>
      <c r="AF95" s="97">
        <f>Juniori!AF29</f>
        <v>0</v>
      </c>
      <c r="AG95" s="97">
        <f>Juniori!AG29</f>
        <v>0</v>
      </c>
      <c r="AH95" s="97">
        <f>Juniori!AH29</f>
        <v>0</v>
      </c>
      <c r="AI95" s="97">
        <f>Juniori!AI29</f>
        <v>0</v>
      </c>
      <c r="AJ95" s="97">
        <f>Juniori!AJ29</f>
        <v>0</v>
      </c>
      <c r="AK95" s="97">
        <f>Juniori!AK29</f>
        <v>0</v>
      </c>
      <c r="AL95" s="97">
        <f>Juniori!AL29</f>
        <v>0</v>
      </c>
      <c r="AM95" s="97">
        <f>Juniori!AM29</f>
        <v>0</v>
      </c>
      <c r="AN95" s="97">
        <f>Juniori!AN29</f>
        <v>0</v>
      </c>
      <c r="AO95" s="97">
        <f>Juniori!AO29</f>
        <v>0</v>
      </c>
      <c r="AP95" s="97">
        <f>Juniori!AP29</f>
        <v>0</v>
      </c>
      <c r="AQ95" s="97">
        <f>Juniori!AQ29</f>
        <v>0</v>
      </c>
      <c r="AR95" s="97">
        <f>Juniori!AR29</f>
        <v>0</v>
      </c>
      <c r="AS95" s="97">
        <f>Juniori!AS29</f>
        <v>0</v>
      </c>
      <c r="AT95" s="97">
        <f>Juniori!AT29</f>
        <v>0</v>
      </c>
      <c r="AU95" s="97">
        <f>Juniori!AU29</f>
        <v>0</v>
      </c>
      <c r="AV95" s="97">
        <f>Juniori!AV29</f>
        <v>0</v>
      </c>
      <c r="AW95" s="97">
        <f>Juniori!AW29</f>
        <v>0</v>
      </c>
      <c r="AX95" s="97">
        <f>Juniori!AX29</f>
        <v>0</v>
      </c>
      <c r="AY95" s="97">
        <f>Juniori!AY29</f>
        <v>0</v>
      </c>
      <c r="AZ95" s="97">
        <f>Juniori!AZ29</f>
        <v>0</v>
      </c>
      <c r="BA95" s="97">
        <f>Juniori!BA29</f>
        <v>0</v>
      </c>
      <c r="BB95" s="97">
        <f>Juniori!BB29</f>
        <v>0</v>
      </c>
      <c r="BC95" s="97">
        <f>Juniori!BC29</f>
        <v>0</v>
      </c>
      <c r="BD95" s="97">
        <f>Juniori!BD29</f>
        <v>0</v>
      </c>
      <c r="BE95" s="97">
        <f>Juniori!BE29</f>
        <v>0</v>
      </c>
      <c r="BF95" s="97">
        <f>Juniori!BF29</f>
        <v>0</v>
      </c>
      <c r="BG95" s="97">
        <f>Juniori!BG29</f>
        <v>0</v>
      </c>
      <c r="BH95" s="97">
        <f>Juniori!BH29</f>
        <v>0</v>
      </c>
      <c r="BI95" s="97">
        <f>Juniori!BI29</f>
        <v>0</v>
      </c>
      <c r="BJ95" s="97">
        <f>Juniori!BJ29</f>
        <v>0</v>
      </c>
      <c r="BK95" s="97">
        <f>Juniori!BK29</f>
        <v>0</v>
      </c>
      <c r="BL95" s="97">
        <f>Juniori!BL29</f>
        <v>0</v>
      </c>
      <c r="BM95" s="97">
        <f>Juniori!BM29</f>
        <v>0</v>
      </c>
      <c r="BN95" s="97">
        <f>Juniori!BN29</f>
        <v>0</v>
      </c>
      <c r="BO95" s="97">
        <f>Juniori!BO29</f>
        <v>0</v>
      </c>
      <c r="BP95" s="97">
        <f>Juniori!BP29</f>
        <v>0</v>
      </c>
      <c r="BQ95" s="97">
        <f>Juniori!BQ29</f>
        <v>0</v>
      </c>
      <c r="BR95" s="97">
        <f>Juniori!BR29</f>
        <v>0</v>
      </c>
      <c r="BS95" s="97">
        <f>Juniori!BS29</f>
        <v>0</v>
      </c>
      <c r="BT95" s="97">
        <f>Juniori!BT29</f>
        <v>0</v>
      </c>
      <c r="BU95" s="97">
        <f>Juniori!BU29</f>
        <v>0</v>
      </c>
      <c r="BV95" s="97">
        <f>Juniori!BV29</f>
        <v>0</v>
      </c>
      <c r="BW95" s="97">
        <f>Juniori!BW29</f>
        <v>0</v>
      </c>
      <c r="BX95" s="97">
        <f>Juniori!BX29</f>
        <v>0</v>
      </c>
      <c r="BY95" s="97">
        <f>Juniori!BY29</f>
        <v>0</v>
      </c>
      <c r="BZ95" s="97">
        <f>Juniori!BZ29</f>
        <v>0</v>
      </c>
      <c r="CA95" s="97">
        <f>Juniori!CA29</f>
        <v>0</v>
      </c>
      <c r="CB95" s="97">
        <f>Juniori!CB29</f>
        <v>0</v>
      </c>
      <c r="CC95" s="97">
        <f>Juniori!CC29</f>
        <v>0</v>
      </c>
      <c r="CD95" s="97">
        <f>Juniori!CD29</f>
        <v>0</v>
      </c>
      <c r="CE95" s="97">
        <f>Juniori!CE29</f>
        <v>0</v>
      </c>
      <c r="CF95" s="97">
        <f>Juniori!CF29</f>
        <v>0</v>
      </c>
      <c r="CG95" s="97">
        <f>Juniori!CG29</f>
        <v>0</v>
      </c>
      <c r="CH95" s="97">
        <f>Juniori!CH29</f>
        <v>0</v>
      </c>
      <c r="CI95" s="97">
        <f>Juniori!CI29</f>
        <v>0</v>
      </c>
      <c r="CJ95" s="97">
        <f>Juniori!CJ29</f>
        <v>0</v>
      </c>
      <c r="CK95" s="97">
        <f>Juniori!CK29</f>
        <v>0</v>
      </c>
      <c r="CL95" s="97">
        <f>Juniori!CL29</f>
        <v>0</v>
      </c>
      <c r="CM95" s="97">
        <f>Juniori!CM29</f>
        <v>0</v>
      </c>
      <c r="CN95" s="97">
        <f>Juniori!CN29</f>
        <v>0</v>
      </c>
      <c r="CO95" s="97">
        <f>Juniori!CO29</f>
        <v>0</v>
      </c>
      <c r="CP95" s="97">
        <f>Juniori!CP29</f>
        <v>0</v>
      </c>
      <c r="CQ95" s="97">
        <f>Juniori!CQ29</f>
        <v>0</v>
      </c>
      <c r="CR95" s="97">
        <f>Juniori!CR29</f>
        <v>0</v>
      </c>
      <c r="CS95" s="97">
        <f>Juniori!CS29</f>
        <v>3</v>
      </c>
      <c r="CT95" s="97" t="str">
        <f>Juniori!CT29</f>
        <v>o</v>
      </c>
      <c r="CU95" s="97">
        <f>Juniori!CU29</f>
        <v>0</v>
      </c>
      <c r="CV95" s="97">
        <f>Juniori!CV29</f>
        <v>0</v>
      </c>
      <c r="CW95" s="97">
        <f>Juniori!CW29</f>
        <v>0</v>
      </c>
      <c r="CX95" s="97">
        <f>Juniori!CX29</f>
        <v>0</v>
      </c>
      <c r="CY95" s="97">
        <f>Juniori!CY29</f>
        <v>0</v>
      </c>
      <c r="CZ95" s="97">
        <f>Juniori!CZ29</f>
        <v>0</v>
      </c>
      <c r="DA95" s="97">
        <f>Juniori!DA29</f>
        <v>0</v>
      </c>
      <c r="DB95" s="97">
        <f>Juniori!DB29</f>
        <v>0</v>
      </c>
      <c r="DC95" s="97">
        <f>Juniori!DC29</f>
        <v>0</v>
      </c>
      <c r="DD95" s="97">
        <f>Juniori!DD29</f>
        <v>0</v>
      </c>
      <c r="DE95" s="97">
        <f>Juniori!DE29</f>
        <v>0</v>
      </c>
      <c r="DF95" s="97">
        <f>Juniori!DF29</f>
        <v>0</v>
      </c>
      <c r="DG95" s="97">
        <f>Juniori!DG29</f>
        <v>0</v>
      </c>
      <c r="DH95" s="97">
        <f>Juniori!DH29</f>
        <v>0</v>
      </c>
      <c r="DI95" s="97">
        <f>Juniori!DI29</f>
        <v>0</v>
      </c>
      <c r="DJ95" s="97">
        <f>Juniori!DJ29</f>
        <v>0</v>
      </c>
      <c r="DK95" s="97">
        <f>Juniori!DK29</f>
        <v>0</v>
      </c>
      <c r="DL95" s="97">
        <f>Juniori!DL29</f>
        <v>0</v>
      </c>
      <c r="DM95" s="97">
        <f>Juniori!DM29</f>
        <v>0</v>
      </c>
      <c r="DN95" s="97">
        <f>Juniori!DN29</f>
        <v>3</v>
      </c>
      <c r="DO95" s="97">
        <f>Juniori!DO29</f>
        <v>1</v>
      </c>
      <c r="DP95" s="97">
        <f>Juniori!DP29</f>
        <v>0</v>
      </c>
      <c r="DQ95" s="97">
        <f>Juniori!DQ29</f>
        <v>0</v>
      </c>
      <c r="DR95" s="97">
        <f>Juniori!DR29</f>
        <v>0</v>
      </c>
      <c r="DS95" s="97">
        <f>Juniori!DS29</f>
        <v>0</v>
      </c>
      <c r="DT95" s="97">
        <f>Juniori!DT29</f>
        <v>0</v>
      </c>
      <c r="DU95" s="97">
        <f>Juniori!DU29</f>
        <v>0</v>
      </c>
      <c r="DV95" s="97">
        <f>Juniori!DV29</f>
        <v>0</v>
      </c>
      <c r="DW95" s="97">
        <f>Juniori!DW29</f>
        <v>0</v>
      </c>
      <c r="DX95" s="97">
        <f>Juniori!DX29</f>
        <v>0</v>
      </c>
      <c r="DY95" s="97">
        <f>Juniori!DY29</f>
        <v>0</v>
      </c>
      <c r="DZ95" s="97">
        <f>Juniori!DZ29</f>
        <v>0</v>
      </c>
      <c r="EA95" s="97">
        <f>Juniori!EA29</f>
        <v>0</v>
      </c>
      <c r="EB95" s="97">
        <f>Juniori!EB29</f>
        <v>0</v>
      </c>
      <c r="EC95" s="97">
        <f>Juniori!EC29</f>
        <v>0</v>
      </c>
      <c r="ED95" s="97">
        <f>Juniori!ED29</f>
        <v>0</v>
      </c>
      <c r="EE95" s="97">
        <f>Juniori!EE29</f>
        <v>0</v>
      </c>
      <c r="EF95" s="97">
        <f>Juniori!EF29</f>
        <v>0</v>
      </c>
      <c r="EG95" s="97">
        <f>Juniori!EG29</f>
        <v>0</v>
      </c>
      <c r="EH95" s="97">
        <f>Juniori!EH29</f>
        <v>0</v>
      </c>
      <c r="EI95" s="97">
        <f>Juniori!EI29</f>
        <v>0</v>
      </c>
      <c r="EJ95" s="97">
        <f>Juniori!EJ29</f>
        <v>0</v>
      </c>
      <c r="EK95" s="97">
        <f>Juniori!EK29</f>
        <v>0</v>
      </c>
      <c r="EL95" s="97">
        <f>Juniori!EL29</f>
        <v>0</v>
      </c>
      <c r="EM95" s="97">
        <f>Juniori!EM29</f>
        <v>0</v>
      </c>
      <c r="EN95" s="97">
        <f>Juniori!EN29</f>
        <v>0</v>
      </c>
      <c r="EO95" s="97">
        <f>Juniori!EO29</f>
        <v>0</v>
      </c>
      <c r="EP95" s="97">
        <f>Juniori!EP29</f>
        <v>0</v>
      </c>
      <c r="EQ95" s="97">
        <f>Juniori!EQ29</f>
        <v>0</v>
      </c>
      <c r="ER95" s="97">
        <f>Juniori!ER29</f>
        <v>0</v>
      </c>
      <c r="ES95" s="97">
        <f>Juniori!ES29</f>
        <v>0</v>
      </c>
      <c r="ET95" s="97">
        <f>Juniori!ET29</f>
        <v>0</v>
      </c>
      <c r="EU95" s="97">
        <f>Juniori!EU29</f>
        <v>0</v>
      </c>
      <c r="EV95" s="97">
        <f>Juniori!EV29</f>
        <v>0</v>
      </c>
      <c r="EW95" s="97">
        <f>Juniori!EW29</f>
        <v>0</v>
      </c>
      <c r="EX95" s="97">
        <f>Juniori!EX29</f>
        <v>0</v>
      </c>
      <c r="EY95" s="97">
        <f>Juniori!EY29</f>
        <v>0</v>
      </c>
      <c r="EZ95" s="97">
        <f>Juniori!EZ29</f>
        <v>0</v>
      </c>
      <c r="FA95" s="97">
        <f>Juniori!FA29</f>
        <v>0</v>
      </c>
      <c r="FB95" s="97">
        <f>Juniori!FB29</f>
        <v>0</v>
      </c>
      <c r="FC95" s="97">
        <f>Juniori!FC29</f>
        <v>0</v>
      </c>
      <c r="FD95" s="97">
        <f>Juniori!FD29</f>
        <v>0</v>
      </c>
      <c r="FE95" s="97">
        <f>Juniori!FE29</f>
        <v>0</v>
      </c>
      <c r="FF95" s="97">
        <f>Juniori!FF29</f>
        <v>0</v>
      </c>
      <c r="FG95" s="97">
        <f>Juniori!FG29</f>
        <v>0</v>
      </c>
      <c r="FH95" s="97">
        <f>Juniori!FH29</f>
        <v>0</v>
      </c>
      <c r="FI95" s="97">
        <f>Juniori!FI29</f>
        <v>0</v>
      </c>
      <c r="FJ95" s="97">
        <f>Juniori!FJ29</f>
        <v>0</v>
      </c>
      <c r="FK95" s="97">
        <f>Juniori!FK29</f>
        <v>0</v>
      </c>
      <c r="FL95" s="97">
        <f>Juniori!FL29</f>
        <v>0</v>
      </c>
      <c r="FM95" s="97">
        <f>Juniori!FM29</f>
        <v>0</v>
      </c>
      <c r="FN95" s="97">
        <f>Juniori!FN29</f>
        <v>0</v>
      </c>
      <c r="FO95" s="97">
        <f>Juniori!FO29</f>
        <v>0</v>
      </c>
      <c r="FP95" s="97">
        <f>Juniori!FP29</f>
        <v>0</v>
      </c>
      <c r="FQ95" s="97">
        <f>Juniori!FQ29</f>
        <v>0</v>
      </c>
      <c r="FR95" s="97">
        <f>Juniori!FR29</f>
        <v>0</v>
      </c>
      <c r="FS95" s="97">
        <f>Juniori!FS29</f>
        <v>0</v>
      </c>
      <c r="FT95" s="97">
        <f>Juniori!FT29</f>
        <v>0</v>
      </c>
      <c r="FU95" s="97">
        <f>Juniori!FU29</f>
        <v>0</v>
      </c>
      <c r="FV95" s="97">
        <f>Juniori!FV29</f>
        <v>0</v>
      </c>
      <c r="FW95" s="97">
        <f>Juniori!FW29</f>
        <v>0</v>
      </c>
      <c r="FX95" s="97">
        <f>Juniori!FX29</f>
        <v>0</v>
      </c>
      <c r="FY95" s="97">
        <f>Juniori!FY29</f>
        <v>0</v>
      </c>
      <c r="FZ95" s="97">
        <f>Juniori!FZ29</f>
        <v>0</v>
      </c>
      <c r="GA95" s="97">
        <f>Juniori!GA29</f>
        <v>0</v>
      </c>
      <c r="GB95" s="97">
        <f>Juniori!GB29</f>
        <v>0</v>
      </c>
      <c r="GC95" s="97">
        <f>Juniori!GC29</f>
        <v>0</v>
      </c>
      <c r="GD95" s="97">
        <f>Juniori!GD29</f>
        <v>0</v>
      </c>
      <c r="GE95" s="97">
        <f>Juniori!GE29</f>
        <v>0</v>
      </c>
      <c r="GF95" s="97">
        <f>Juniori!GF29</f>
        <v>0</v>
      </c>
      <c r="GG95" s="97">
        <f>Juniori!GG29</f>
        <v>0</v>
      </c>
      <c r="GH95" s="97">
        <f>Juniori!GH29</f>
        <v>0</v>
      </c>
      <c r="GI95" s="97">
        <f>Juniori!GI29</f>
        <v>0</v>
      </c>
      <c r="GJ95" s="97">
        <f>Juniori!GJ29</f>
        <v>0</v>
      </c>
      <c r="GK95" s="97">
        <f>Juniori!GK29</f>
        <v>0</v>
      </c>
      <c r="GL95" s="97">
        <f>Juniori!GL29</f>
        <v>0</v>
      </c>
      <c r="GM95" s="97">
        <f>Juniori!GM29</f>
        <v>0</v>
      </c>
      <c r="GN95" s="97">
        <f>Juniori!GN29</f>
        <v>0</v>
      </c>
      <c r="GO95" s="97">
        <f>Juniori!GO29</f>
        <v>0</v>
      </c>
      <c r="GP95" s="97">
        <f>Juniori!GP29</f>
        <v>0</v>
      </c>
      <c r="GQ95" s="97">
        <f>Juniori!GQ29</f>
        <v>0</v>
      </c>
      <c r="GR95" s="97">
        <f>Juniori!GR29</f>
        <v>0</v>
      </c>
      <c r="GS95" s="97">
        <f>Juniori!GS29</f>
        <v>0</v>
      </c>
      <c r="GT95" s="97">
        <f>Juniori!GT29</f>
        <v>0</v>
      </c>
      <c r="GU95" s="97">
        <f>Juniori!GU29</f>
        <v>0</v>
      </c>
      <c r="GV95" s="97">
        <f>Juniori!GV29</f>
        <v>0</v>
      </c>
      <c r="GW95" s="97">
        <f>Juniori!GW29</f>
        <v>0</v>
      </c>
      <c r="GX95" s="97">
        <f>Juniori!GX29</f>
        <v>0</v>
      </c>
      <c r="GY95" s="97">
        <f>Juniori!GY29</f>
        <v>0</v>
      </c>
      <c r="GZ95" s="97">
        <f>Juniori!GZ29</f>
        <v>0</v>
      </c>
      <c r="HA95" s="97">
        <f>Juniori!HA29</f>
        <v>0</v>
      </c>
      <c r="HB95" s="97">
        <f>Juniori!HB29</f>
        <v>0</v>
      </c>
      <c r="HC95" s="97">
        <f>Juniori!HC29</f>
        <v>0</v>
      </c>
      <c r="HD95" s="97">
        <f>Juniori!HD29</f>
        <v>0</v>
      </c>
      <c r="HE95" s="97">
        <f>Juniori!HE29</f>
        <v>0</v>
      </c>
      <c r="HF95" s="97">
        <f>Juniori!HF29</f>
        <v>0</v>
      </c>
      <c r="HG95" s="97">
        <f>Juniori!HG29</f>
        <v>0</v>
      </c>
      <c r="HH95" s="97">
        <f>Juniori!HH29</f>
        <v>0</v>
      </c>
      <c r="HI95" s="97">
        <f>Juniori!HI29</f>
        <v>0</v>
      </c>
      <c r="HJ95" s="97">
        <f>Juniori!HJ29</f>
        <v>0</v>
      </c>
      <c r="HK95" s="97">
        <f>Juniori!HK29</f>
        <v>0</v>
      </c>
      <c r="HL95" s="97">
        <f>Juniori!HL29</f>
        <v>0</v>
      </c>
      <c r="HM95" s="97">
        <f>Juniori!HM29</f>
        <v>0</v>
      </c>
      <c r="HN95" s="97">
        <f>Juniori!HN29</f>
        <v>0</v>
      </c>
      <c r="HO95" s="97">
        <f>Juniori!HO29</f>
        <v>0</v>
      </c>
      <c r="HP95" s="97">
        <f>Juniori!HP29</f>
        <v>0</v>
      </c>
      <c r="HQ95" s="97">
        <f>Juniori!HQ29</f>
        <v>0</v>
      </c>
      <c r="HR95" s="97">
        <f>Juniori!HR29</f>
        <v>0</v>
      </c>
      <c r="HS95" s="97">
        <f>Juniori!HS29</f>
        <v>0</v>
      </c>
      <c r="HT95" s="97">
        <f>Juniori!HT29</f>
        <v>0</v>
      </c>
      <c r="HU95" s="97">
        <f>Juniori!HU29</f>
        <v>0</v>
      </c>
      <c r="HV95" s="97">
        <f>Juniori!HV29</f>
        <v>0</v>
      </c>
      <c r="HW95" s="97">
        <f>Juniori!HW29</f>
        <v>0</v>
      </c>
      <c r="HX95" s="97">
        <f>Juniori!HX29</f>
        <v>0</v>
      </c>
      <c r="HY95" s="97">
        <f>Juniori!HY29</f>
        <v>0</v>
      </c>
      <c r="HZ95" s="97">
        <f>Juniori!HZ29</f>
        <v>0</v>
      </c>
      <c r="IA95" s="97">
        <f>Juniori!IA29</f>
        <v>0</v>
      </c>
      <c r="IB95" s="97">
        <f>Juniori!IB29</f>
        <v>0</v>
      </c>
      <c r="IC95" s="97">
        <f>Juniori!IC29</f>
        <v>0</v>
      </c>
      <c r="ID95" s="97">
        <f>Juniori!ID29</f>
        <v>0</v>
      </c>
      <c r="IE95" s="97">
        <f>Juniori!IE29</f>
        <v>0</v>
      </c>
      <c r="IF95" s="97">
        <f>Juniori!IF29</f>
        <v>0</v>
      </c>
      <c r="IG95" s="97">
        <f>Juniori!IG29</f>
        <v>0</v>
      </c>
      <c r="IH95" s="97">
        <f>Juniori!IH29</f>
        <v>0</v>
      </c>
      <c r="II95" s="97">
        <f>Juniori!II29</f>
        <v>0</v>
      </c>
      <c r="IJ95" s="97">
        <f>Juniori!IJ29</f>
        <v>0</v>
      </c>
      <c r="IK95" s="97">
        <f>Juniori!IK29</f>
        <v>0</v>
      </c>
      <c r="IL95" s="97">
        <f>Juniori!IL29</f>
        <v>0</v>
      </c>
      <c r="IM95" s="97">
        <f>Juniori!IM29</f>
        <v>0</v>
      </c>
      <c r="IN95" s="97">
        <f>Juniori!IN29</f>
        <v>0</v>
      </c>
      <c r="IO95" s="97">
        <f>Juniori!IO29</f>
        <v>0</v>
      </c>
      <c r="IP95" s="97">
        <f>Juniori!IP29</f>
        <v>0</v>
      </c>
      <c r="IQ95" s="97">
        <f>Juniori!IQ29</f>
        <v>0</v>
      </c>
      <c r="IR95" s="97">
        <f>Juniori!IR29</f>
        <v>0</v>
      </c>
      <c r="IS95" s="97">
        <f>Juniori!IS29</f>
        <v>0</v>
      </c>
      <c r="IT95" s="97">
        <f>Juniori!IT29</f>
        <v>0</v>
      </c>
      <c r="IU95" s="97">
        <f>Juniori!IU29</f>
        <v>0</v>
      </c>
      <c r="IV95" s="97">
        <f>Juniori!IV29</f>
        <v>0</v>
      </c>
      <c r="IW95" s="97">
        <f>Juniori!IW29</f>
        <v>0</v>
      </c>
      <c r="IX95" s="97">
        <f>Juniori!IX29</f>
        <v>0</v>
      </c>
      <c r="IY95" s="97">
        <f>Juniori!IY29</f>
        <v>0</v>
      </c>
      <c r="IZ95" s="97">
        <f>Juniori!IZ29</f>
        <v>0</v>
      </c>
      <c r="JA95" s="97">
        <f>Juniori!JA29</f>
        <v>0</v>
      </c>
      <c r="JB95" s="97">
        <f>Juniori!JB29</f>
        <v>0</v>
      </c>
      <c r="JC95" s="97">
        <f>Juniori!JC29</f>
        <v>0</v>
      </c>
      <c r="JD95" s="97">
        <f>Juniori!JD29</f>
        <v>0</v>
      </c>
      <c r="JE95" s="97">
        <f>Juniori!JE29</f>
        <v>0</v>
      </c>
      <c r="JF95" s="97">
        <f>Juniori!JF29</f>
        <v>0</v>
      </c>
      <c r="JG95" s="97">
        <f>Juniori!JG29</f>
        <v>0</v>
      </c>
      <c r="JH95" s="97">
        <f>Juniori!JH29</f>
        <v>0</v>
      </c>
      <c r="JI95" s="97">
        <f>Juniori!JI29</f>
        <v>0</v>
      </c>
      <c r="JJ95" s="97">
        <f>Juniori!JJ29</f>
        <v>0</v>
      </c>
      <c r="JK95" s="97">
        <f>Juniori!JK29</f>
        <v>0</v>
      </c>
      <c r="JL95" s="97">
        <f>Juniori!JL29</f>
        <v>0</v>
      </c>
      <c r="JM95" s="97">
        <f>Juniori!JM29</f>
        <v>0</v>
      </c>
      <c r="JN95" s="97">
        <f>Juniori!JN29</f>
        <v>0</v>
      </c>
      <c r="JO95" s="97">
        <f>Juniori!JO29</f>
        <v>0</v>
      </c>
      <c r="JP95" s="97">
        <f>Juniori!JP29</f>
        <v>0</v>
      </c>
      <c r="JQ95" s="97">
        <f>Juniori!JQ29</f>
        <v>0</v>
      </c>
      <c r="JR95" s="97">
        <f>Juniori!JR29</f>
        <v>0</v>
      </c>
      <c r="JS95" s="97">
        <f>Juniori!JS29</f>
        <v>0</v>
      </c>
      <c r="JT95" s="97">
        <f>Juniori!JT29</f>
        <v>0</v>
      </c>
      <c r="JU95" s="97">
        <f>Juniori!JU29</f>
        <v>0</v>
      </c>
      <c r="JV95" s="97">
        <f>Juniori!JV29</f>
        <v>0</v>
      </c>
      <c r="JW95" s="97">
        <f>Juniori!JW29</f>
        <v>0</v>
      </c>
      <c r="JX95" s="97">
        <f>Juniori!JX29</f>
        <v>0</v>
      </c>
      <c r="JY95" s="97">
        <f>Juniori!JY29</f>
        <v>0</v>
      </c>
      <c r="JZ95" s="97">
        <f>Juniori!JZ29</f>
        <v>0</v>
      </c>
      <c r="KA95" s="97">
        <f>Juniori!KA29</f>
        <v>0</v>
      </c>
      <c r="KB95" s="97">
        <f>Juniori!KB29</f>
        <v>0</v>
      </c>
      <c r="KC95" s="97">
        <f>Juniori!KC29</f>
        <v>0</v>
      </c>
      <c r="KD95" s="97">
        <f>Juniori!KD29</f>
        <v>0</v>
      </c>
      <c r="KE95" s="97">
        <f>Juniori!KE29</f>
        <v>0</v>
      </c>
      <c r="KF95" s="97">
        <f>Juniori!KF29</f>
        <v>0</v>
      </c>
      <c r="KG95" s="97">
        <f>Juniori!KG29</f>
        <v>0</v>
      </c>
      <c r="KH95" s="97">
        <f>Juniori!KH29</f>
        <v>0</v>
      </c>
      <c r="KI95" s="97">
        <f>Juniori!KI29</f>
        <v>0</v>
      </c>
      <c r="KJ95" s="97">
        <f>Juniori!KJ29</f>
        <v>0</v>
      </c>
      <c r="KK95" s="97">
        <f>Juniori!KK29</f>
        <v>0</v>
      </c>
      <c r="KL95" s="97">
        <f>Juniori!KL29</f>
        <v>0</v>
      </c>
      <c r="KM95" s="97">
        <f>Juniori!KM29</f>
        <v>0</v>
      </c>
      <c r="KN95" s="97">
        <f>Juniori!KN29</f>
        <v>0</v>
      </c>
      <c r="KO95" s="97">
        <f>Juniori!KO29</f>
        <v>0</v>
      </c>
      <c r="KP95" s="97">
        <f>Juniori!KP29</f>
        <v>0</v>
      </c>
      <c r="KQ95" s="97">
        <f>Juniori!KQ29</f>
        <v>0</v>
      </c>
      <c r="KR95" s="97">
        <f>Juniori!KR29</f>
        <v>0</v>
      </c>
      <c r="KS95" s="97">
        <f>Juniori!KS29</f>
        <v>0</v>
      </c>
      <c r="KT95" s="97">
        <f>Juniori!KT29</f>
        <v>0</v>
      </c>
      <c r="KU95" s="97">
        <f>Juniori!KU29</f>
        <v>0</v>
      </c>
      <c r="KV95" s="97">
        <f>Juniori!KV29</f>
        <v>0</v>
      </c>
      <c r="KW95" s="97">
        <f>Juniori!KW29</f>
        <v>0</v>
      </c>
      <c r="KX95" s="97">
        <f>Juniori!KX29</f>
        <v>0</v>
      </c>
      <c r="KY95" s="97">
        <f>Juniori!KY29</f>
        <v>0</v>
      </c>
      <c r="KZ95" s="97">
        <f>Juniori!KZ29</f>
        <v>0</v>
      </c>
      <c r="LA95" s="97">
        <f>Juniori!LA29</f>
        <v>0</v>
      </c>
      <c r="LB95" s="97">
        <f>Juniori!LB29</f>
        <v>0</v>
      </c>
      <c r="LC95" s="97">
        <f>Juniori!LC29</f>
        <v>0</v>
      </c>
      <c r="LD95" s="97">
        <f>Juniori!LD29</f>
        <v>0</v>
      </c>
      <c r="LE95" s="97">
        <f>Juniori!LE29</f>
        <v>0</v>
      </c>
      <c r="LF95" s="97">
        <f>Juniori!LF29</f>
        <v>0</v>
      </c>
      <c r="LG95" s="97">
        <f>Juniori!LG29</f>
        <v>0</v>
      </c>
      <c r="LH95" s="97">
        <f>Juniori!LH29</f>
        <v>0</v>
      </c>
      <c r="LI95" s="97">
        <f>Juniori!LI29</f>
        <v>0</v>
      </c>
      <c r="LJ95" s="97">
        <f>Juniori!LJ29</f>
        <v>0</v>
      </c>
      <c r="LK95" s="97">
        <f>Juniori!LK29</f>
        <v>0</v>
      </c>
      <c r="LL95" s="97">
        <f>Juniori!LL29</f>
        <v>0</v>
      </c>
      <c r="LM95" s="97">
        <f>Juniori!LM29</f>
        <v>0</v>
      </c>
      <c r="LN95" s="97">
        <f>Juniori!LN29</f>
        <v>0</v>
      </c>
      <c r="LO95" s="97">
        <f>Juniori!LO29</f>
        <v>0</v>
      </c>
      <c r="LP95" s="97">
        <f>Juniori!LP29</f>
        <v>0</v>
      </c>
      <c r="LQ95" s="97">
        <f>Juniori!LQ29</f>
        <v>0</v>
      </c>
      <c r="LR95" s="97">
        <f>Juniori!LR29</f>
        <v>0</v>
      </c>
      <c r="LS95" s="97">
        <f>Juniori!LS29</f>
        <v>0</v>
      </c>
      <c r="LT95" s="97">
        <f>Juniori!LT29</f>
        <v>0</v>
      </c>
      <c r="LU95" s="97">
        <f>Juniori!LU29</f>
        <v>0</v>
      </c>
      <c r="LV95" s="97">
        <f>Juniori!LV29</f>
        <v>0</v>
      </c>
      <c r="LW95" s="97">
        <f>Juniori!LW29</f>
        <v>0</v>
      </c>
      <c r="LX95" s="97">
        <f>Juniori!LX29</f>
        <v>0</v>
      </c>
      <c r="LY95" s="97">
        <f>Juniori!LY29</f>
        <v>0</v>
      </c>
      <c r="LZ95" s="97">
        <f>Juniori!LZ29</f>
        <v>0</v>
      </c>
      <c r="MA95" s="97">
        <f>Juniori!MA29</f>
        <v>0</v>
      </c>
      <c r="MB95" s="97">
        <f>Juniori!MB29</f>
        <v>0</v>
      </c>
      <c r="MC95" s="97">
        <f>Juniori!MC29</f>
        <v>0</v>
      </c>
      <c r="MD95" s="97">
        <f>Juniori!MD29</f>
        <v>0</v>
      </c>
      <c r="ME95" s="97">
        <f>Juniori!ME29</f>
        <v>0</v>
      </c>
      <c r="MF95" s="97">
        <f>Juniori!MF29</f>
        <v>0</v>
      </c>
      <c r="MG95" s="97">
        <f>Juniori!MG29</f>
        <v>0</v>
      </c>
      <c r="MH95" s="97">
        <f>Juniori!MH29</f>
        <v>0</v>
      </c>
      <c r="MI95" s="97">
        <f>Juniori!MI29</f>
        <v>0</v>
      </c>
      <c r="MJ95" s="97">
        <f>Juniori!MJ29</f>
        <v>0</v>
      </c>
      <c r="MK95" s="97">
        <f>Juniori!MK29</f>
        <v>0</v>
      </c>
      <c r="ML95" s="97">
        <f>Juniori!ML29</f>
        <v>0</v>
      </c>
      <c r="MM95" s="97">
        <f>Juniori!MM29</f>
        <v>0</v>
      </c>
      <c r="MN95" s="97">
        <f>Juniori!MN29</f>
        <v>0</v>
      </c>
      <c r="MO95" s="97">
        <f>Juniori!MO29</f>
        <v>0</v>
      </c>
      <c r="MP95" s="97">
        <f>Juniori!MP29</f>
        <v>0</v>
      </c>
      <c r="MQ95" s="97">
        <f>Juniori!MQ29</f>
        <v>0</v>
      </c>
      <c r="MR95" s="97">
        <f>Juniori!MR29</f>
        <v>0</v>
      </c>
      <c r="MS95" s="97">
        <f>Juniori!MS29</f>
        <v>0</v>
      </c>
      <c r="MT95" s="97">
        <f>Juniori!MT29</f>
        <v>0</v>
      </c>
      <c r="MU95" s="97">
        <f>Juniori!MU29</f>
        <v>0</v>
      </c>
      <c r="MV95" s="97">
        <f>Juniori!MV29</f>
        <v>0</v>
      </c>
      <c r="MW95" s="97">
        <f>Juniori!MW29</f>
        <v>0</v>
      </c>
      <c r="MX95" s="97">
        <f>Juniori!MX29</f>
        <v>0</v>
      </c>
      <c r="MY95" s="97">
        <f>Juniori!MY29</f>
        <v>0</v>
      </c>
      <c r="MZ95" s="97">
        <f>Juniori!MZ29</f>
        <v>0</v>
      </c>
      <c r="NA95" s="97">
        <f>Juniori!NA29</f>
        <v>0</v>
      </c>
      <c r="NB95" s="97">
        <f>Juniori!NB29</f>
        <v>0</v>
      </c>
      <c r="NC95" s="97">
        <f>Juniori!NC29</f>
        <v>0</v>
      </c>
      <c r="ND95" s="97">
        <f>Juniori!ND29</f>
        <v>0</v>
      </c>
      <c r="NE95" s="97">
        <f>Juniori!NE29</f>
        <v>0</v>
      </c>
      <c r="NF95" s="97">
        <f>Juniori!NF29</f>
        <v>0</v>
      </c>
      <c r="NG95" s="97">
        <f>Juniori!NG29</f>
        <v>0</v>
      </c>
      <c r="NH95" s="97">
        <f>Juniori!NH29</f>
        <v>0</v>
      </c>
      <c r="NI95" s="97">
        <f>Juniori!NI29</f>
        <v>0</v>
      </c>
      <c r="NJ95" s="97">
        <f>Juniori!NJ29</f>
        <v>0</v>
      </c>
      <c r="NK95" s="97">
        <f>Juniori!NK29</f>
        <v>0</v>
      </c>
      <c r="NL95" s="97">
        <f>Juniori!NL29</f>
        <v>0</v>
      </c>
      <c r="NM95" s="97">
        <f>Juniori!NM29</f>
        <v>0</v>
      </c>
      <c r="NN95" s="97">
        <f>Juniori!NN29</f>
        <v>0</v>
      </c>
      <c r="NO95" s="97">
        <f>Juniori!NO29</f>
        <v>0</v>
      </c>
      <c r="NP95" s="97">
        <f>Juniori!NP29</f>
        <v>0</v>
      </c>
      <c r="NQ95" s="97">
        <f>Juniori!NQ29</f>
        <v>0</v>
      </c>
      <c r="NR95" s="97">
        <f>Juniori!NR29</f>
        <v>0</v>
      </c>
      <c r="NS95" s="97">
        <f>Juniori!NS29</f>
        <v>0</v>
      </c>
      <c r="NT95" s="97">
        <f>Juniori!NT29</f>
        <v>0</v>
      </c>
      <c r="NU95" s="97">
        <f>Juniori!NU29</f>
        <v>0</v>
      </c>
      <c r="NV95" s="97">
        <f>Juniori!NV29</f>
        <v>0</v>
      </c>
      <c r="NW95" s="97">
        <f>Juniori!NW29</f>
        <v>0</v>
      </c>
      <c r="NX95" s="97">
        <f>Juniori!NX29</f>
        <v>0</v>
      </c>
      <c r="NY95" s="97">
        <f>Juniori!NY29</f>
        <v>0</v>
      </c>
      <c r="NZ95" s="97">
        <f>Juniori!NZ29</f>
        <v>0</v>
      </c>
      <c r="OA95" s="97">
        <f>Juniori!OA29</f>
        <v>0</v>
      </c>
      <c r="OB95" s="97">
        <f>Juniori!OB29</f>
        <v>0</v>
      </c>
      <c r="OC95" s="97">
        <f>Juniori!OC29</f>
        <v>0</v>
      </c>
      <c r="OD95" s="97">
        <f>Juniori!OD29</f>
        <v>0</v>
      </c>
      <c r="OE95" s="97">
        <f>Juniori!OE29</f>
        <v>0</v>
      </c>
      <c r="OF95" s="97">
        <f>Juniori!OF29</f>
        <v>0</v>
      </c>
      <c r="OG95" s="97">
        <f>Juniori!OG29</f>
        <v>0</v>
      </c>
      <c r="OH95" s="97">
        <f>Juniori!OH29</f>
        <v>0</v>
      </c>
      <c r="OI95" s="97">
        <f>Juniori!OI29</f>
        <v>0</v>
      </c>
      <c r="OJ95" s="97">
        <f>Juniori!OJ29</f>
        <v>0</v>
      </c>
      <c r="OK95" s="97">
        <f>Juniori!OK29</f>
        <v>0</v>
      </c>
      <c r="OL95" s="97">
        <f>Juniori!OL29</f>
        <v>0</v>
      </c>
      <c r="OM95" s="97">
        <f>Juniori!OM29</f>
        <v>0</v>
      </c>
      <c r="ON95" s="97">
        <f>Juniori!ON29</f>
        <v>0</v>
      </c>
      <c r="OO95" s="97">
        <f>Juniori!OO29</f>
        <v>0</v>
      </c>
      <c r="OP95" s="97">
        <f>Juniori!OP29</f>
        <v>0</v>
      </c>
      <c r="OQ95" s="97">
        <f>Juniori!OQ29</f>
        <v>0</v>
      </c>
      <c r="OR95" s="97">
        <f>Juniori!OR29</f>
        <v>0</v>
      </c>
      <c r="OS95" s="97">
        <f>Juniori!OS29</f>
        <v>0</v>
      </c>
      <c r="OT95" s="97">
        <f>Juniori!OT29</f>
        <v>0</v>
      </c>
      <c r="OU95" s="97">
        <f>Juniori!OU29</f>
        <v>0</v>
      </c>
      <c r="OV95" s="97">
        <f>Juniori!OV29</f>
        <v>0</v>
      </c>
      <c r="OW95" s="97">
        <f>Juniori!OW29</f>
        <v>0</v>
      </c>
      <c r="OX95" s="97">
        <f>Juniori!OX29</f>
        <v>0</v>
      </c>
      <c r="OY95" s="97">
        <f>Juniori!OY29</f>
        <v>0</v>
      </c>
      <c r="OZ95" s="97">
        <f>Juniori!OZ29</f>
        <v>0</v>
      </c>
      <c r="PA95" s="97">
        <f>Juniori!PA29</f>
        <v>0</v>
      </c>
      <c r="PB95" s="97">
        <f>Juniori!PB29</f>
        <v>0</v>
      </c>
      <c r="PC95" s="97">
        <f>Juniori!PC29</f>
        <v>0</v>
      </c>
      <c r="PD95" s="97">
        <f>Juniori!PD29</f>
        <v>0</v>
      </c>
      <c r="PE95" s="97">
        <f>Juniori!PE29</f>
        <v>0</v>
      </c>
      <c r="PF95" s="97">
        <f>Juniori!PF29</f>
        <v>0</v>
      </c>
      <c r="PG95" s="97">
        <f>Juniori!PG29</f>
        <v>0</v>
      </c>
      <c r="PH95" s="97">
        <f>Juniori!PH29</f>
        <v>0</v>
      </c>
      <c r="PI95" s="97">
        <f>Juniori!PI29</f>
        <v>0</v>
      </c>
      <c r="PJ95" s="97">
        <f>Juniori!PJ29</f>
        <v>0</v>
      </c>
      <c r="PK95" s="97">
        <f>Juniori!PK29</f>
        <v>0</v>
      </c>
      <c r="PL95" s="97">
        <f>Juniori!PL29</f>
        <v>0</v>
      </c>
      <c r="PM95" s="97">
        <f>Juniori!PM29</f>
        <v>0</v>
      </c>
      <c r="PN95" s="97">
        <f>Juniori!PN29</f>
        <v>0</v>
      </c>
      <c r="PO95" s="97">
        <f>Juniori!PO29</f>
        <v>0</v>
      </c>
      <c r="PP95" s="97">
        <f>Juniori!PP29</f>
        <v>0</v>
      </c>
      <c r="PQ95" s="97">
        <f>Juniori!PQ29</f>
        <v>0</v>
      </c>
      <c r="PR95" s="97">
        <f>Juniori!PR29</f>
        <v>0</v>
      </c>
      <c r="PS95" s="97">
        <f>Juniori!PS29</f>
        <v>0</v>
      </c>
      <c r="PT95" s="97">
        <f>Juniori!PT29</f>
        <v>0</v>
      </c>
      <c r="PU95" s="97">
        <f>Juniori!PU29</f>
        <v>0</v>
      </c>
      <c r="PV95" s="97">
        <f>Juniori!PV29</f>
        <v>0</v>
      </c>
      <c r="PW95" s="97">
        <f>Juniori!PW29</f>
        <v>0</v>
      </c>
      <c r="PX95" s="97">
        <f>Juniori!PX29</f>
        <v>0</v>
      </c>
      <c r="PY95" s="97">
        <f>Juniori!PY29</f>
        <v>0</v>
      </c>
      <c r="PZ95" s="97">
        <f>Juniori!PZ29</f>
        <v>0</v>
      </c>
      <c r="QA95" s="97">
        <f>Juniori!QA29</f>
        <v>0</v>
      </c>
      <c r="QB95" s="97">
        <f>Juniori!QB29</f>
        <v>0</v>
      </c>
      <c r="QC95" s="97">
        <f>Juniori!QC29</f>
        <v>0</v>
      </c>
      <c r="QD95" s="97">
        <f>Juniori!QD29</f>
        <v>0</v>
      </c>
      <c r="QE95" s="97">
        <f>Juniori!QE29</f>
        <v>0</v>
      </c>
      <c r="QF95" s="97">
        <f>Juniori!QF29</f>
        <v>0</v>
      </c>
      <c r="QG95" s="97">
        <f>Juniori!QG29</f>
        <v>0</v>
      </c>
      <c r="QH95" s="97">
        <f>Juniori!QH29</f>
        <v>0</v>
      </c>
      <c r="QI95" s="97">
        <f>Juniori!QI29</f>
        <v>0</v>
      </c>
      <c r="QJ95" s="97">
        <f>Juniori!QJ29</f>
        <v>0</v>
      </c>
      <c r="QK95" s="97">
        <f>Juniori!QK29</f>
        <v>0</v>
      </c>
      <c r="QL95" s="97">
        <f>Juniori!QL29</f>
        <v>0</v>
      </c>
      <c r="QM95" s="97">
        <f>Juniori!QM29</f>
        <v>0</v>
      </c>
      <c r="QN95" s="97">
        <f>Juniori!QN29</f>
        <v>0</v>
      </c>
      <c r="QO95" s="97">
        <f>Juniori!QO29</f>
        <v>0</v>
      </c>
      <c r="QP95" s="97">
        <f>Juniori!QP29</f>
        <v>0</v>
      </c>
      <c r="QQ95" s="97">
        <f>Juniori!QQ29</f>
        <v>0</v>
      </c>
      <c r="QR95" s="97">
        <f>Juniori!QR29</f>
        <v>0</v>
      </c>
      <c r="QS95" s="97">
        <f>Juniori!QS29</f>
        <v>0</v>
      </c>
      <c r="QT95" s="97">
        <f>Juniori!QT29</f>
        <v>0</v>
      </c>
      <c r="QU95" s="97">
        <f>Juniori!QU29</f>
        <v>0</v>
      </c>
      <c r="QV95" s="97">
        <f>Juniori!QV29</f>
        <v>0</v>
      </c>
      <c r="QW95" s="97">
        <f>Juniori!QW29</f>
        <v>0</v>
      </c>
      <c r="QX95" s="97">
        <f>Juniori!QX29</f>
        <v>0</v>
      </c>
      <c r="QY95" s="97">
        <f>Juniori!QY29</f>
        <v>0</v>
      </c>
      <c r="QZ95" s="97">
        <f>Juniori!QZ29</f>
        <v>0</v>
      </c>
      <c r="RA95" s="97">
        <f>Juniori!RA29</f>
        <v>0</v>
      </c>
      <c r="RB95" s="97">
        <f>Juniori!RB29</f>
        <v>0</v>
      </c>
      <c r="RC95" s="97">
        <f>Juniori!RC29</f>
        <v>0</v>
      </c>
      <c r="RD95" s="97">
        <f>Juniori!RD29</f>
        <v>0</v>
      </c>
      <c r="RE95" s="97">
        <f>Juniori!RE29</f>
        <v>0</v>
      </c>
      <c r="RF95" s="97">
        <f>Juniori!RF29</f>
        <v>0</v>
      </c>
      <c r="RG95" s="97">
        <f>Juniori!RG29</f>
        <v>0</v>
      </c>
      <c r="RH95" s="97">
        <f>Juniori!RH29</f>
        <v>0</v>
      </c>
      <c r="RI95" s="97">
        <f>Juniori!RI29</f>
        <v>0</v>
      </c>
      <c r="RJ95" s="97">
        <f>Juniori!RJ29</f>
        <v>0</v>
      </c>
      <c r="RK95" s="97">
        <f>Juniori!RK29</f>
        <v>0</v>
      </c>
      <c r="RL95" s="97">
        <f>Juniori!RL29</f>
        <v>0</v>
      </c>
      <c r="RM95" s="97">
        <f>Juniori!RM29</f>
        <v>0</v>
      </c>
      <c r="RN95" s="97">
        <f>Juniori!RN29</f>
        <v>0</v>
      </c>
      <c r="RO95" s="97">
        <f>Juniori!RO29</f>
        <v>0</v>
      </c>
      <c r="RP95" s="97">
        <f>Juniori!RP29</f>
        <v>0</v>
      </c>
      <c r="RQ95" s="97">
        <f>Juniori!RQ29</f>
        <v>0</v>
      </c>
      <c r="RR95" s="97">
        <f>Juniori!RR29</f>
        <v>0</v>
      </c>
      <c r="RS95" s="97">
        <f>Juniori!RS29</f>
        <v>0</v>
      </c>
      <c r="RT95" s="97">
        <f>Juniori!RT29</f>
        <v>0</v>
      </c>
      <c r="RU95" s="97">
        <f>Juniori!RU29</f>
        <v>0</v>
      </c>
      <c r="RV95" s="97">
        <f>Juniori!RV29</f>
        <v>0</v>
      </c>
      <c r="RW95" s="97">
        <f>Juniori!RW29</f>
        <v>0</v>
      </c>
      <c r="RX95" s="97">
        <f>Juniori!RX29</f>
        <v>0</v>
      </c>
      <c r="RY95" s="97">
        <f>Juniori!RY29</f>
        <v>0</v>
      </c>
      <c r="RZ95" s="97">
        <f>Juniori!RZ29</f>
        <v>0</v>
      </c>
      <c r="SA95" s="97">
        <f>Juniori!SA29</f>
        <v>0</v>
      </c>
      <c r="SB95" s="97">
        <f>Juniori!SB29</f>
        <v>0</v>
      </c>
      <c r="SC95" s="97">
        <f>Juniori!SC29</f>
        <v>0</v>
      </c>
      <c r="SD95" s="97">
        <f>Juniori!SD29</f>
        <v>0</v>
      </c>
      <c r="SE95" s="97">
        <f>Juniori!SE29</f>
        <v>0</v>
      </c>
      <c r="SF95" s="97">
        <f>Juniori!SF29</f>
        <v>0</v>
      </c>
      <c r="SG95" s="97">
        <f>Juniori!SG29</f>
        <v>0</v>
      </c>
      <c r="SH95" s="97">
        <f>Juniori!SH29</f>
        <v>0</v>
      </c>
      <c r="SI95" s="97">
        <f>Juniori!SI29</f>
        <v>0</v>
      </c>
      <c r="SJ95" s="97">
        <f>Juniori!SJ29</f>
        <v>0</v>
      </c>
      <c r="SK95" s="97">
        <f>Juniori!SK29</f>
        <v>0</v>
      </c>
      <c r="SL95" s="97">
        <f>Juniori!SL29</f>
        <v>0</v>
      </c>
      <c r="SM95" s="97">
        <f>Juniori!SM29</f>
        <v>0</v>
      </c>
      <c r="SN95" s="97">
        <f>Juniori!SN29</f>
        <v>0</v>
      </c>
      <c r="SO95" s="97">
        <f>Juniori!SO29</f>
        <v>0</v>
      </c>
      <c r="SP95" s="97">
        <f>Juniori!SP29</f>
        <v>0</v>
      </c>
      <c r="SQ95" s="97">
        <f>Juniori!SQ29</f>
        <v>0</v>
      </c>
      <c r="SR95" s="97">
        <f>Juniori!SR29</f>
        <v>0</v>
      </c>
      <c r="SS95" s="97">
        <f>Juniori!SS29</f>
        <v>0</v>
      </c>
      <c r="ST95" s="97">
        <f>Juniori!ST29</f>
        <v>0</v>
      </c>
      <c r="SU95" s="97">
        <f>Juniori!SU29</f>
        <v>0</v>
      </c>
      <c r="SV95" s="97">
        <f>Juniori!SV29</f>
        <v>0</v>
      </c>
      <c r="SW95" s="97">
        <f>Juniori!SW29</f>
        <v>0</v>
      </c>
      <c r="SX95" s="97">
        <f>Juniori!SX29</f>
        <v>0</v>
      </c>
      <c r="SY95" s="97">
        <f>Juniori!SY29</f>
        <v>0</v>
      </c>
      <c r="SZ95" s="97">
        <f>Juniori!SZ29</f>
        <v>0</v>
      </c>
      <c r="TA95" s="97">
        <f>Juniori!TA29</f>
        <v>0</v>
      </c>
      <c r="TB95" s="97">
        <f>Juniori!TB29</f>
        <v>0</v>
      </c>
    </row>
    <row r="96" spans="1:522" s="1" customFormat="1" ht="18" customHeight="1" x14ac:dyDescent="0.2">
      <c r="A96" s="12"/>
      <c r="B96" s="11" t="s">
        <v>324</v>
      </c>
      <c r="C96" s="1">
        <v>12160</v>
      </c>
      <c r="D96" s="1">
        <v>2018</v>
      </c>
      <c r="E96" s="59" t="s">
        <v>323</v>
      </c>
      <c r="G96" s="9" t="s">
        <v>98</v>
      </c>
      <c r="H96" s="4" t="s">
        <v>59</v>
      </c>
      <c r="I96" s="1">
        <f>SUM(K96:TB96)</f>
        <v>7</v>
      </c>
      <c r="J96" s="12">
        <f>Tabuľka3[[#This Row],[Stĺpec9]]+I97</f>
        <v>7</v>
      </c>
      <c r="K96" s="97">
        <f>'Mladí jazdci'!K17</f>
        <v>0</v>
      </c>
      <c r="L96" s="97">
        <f>'Mladí jazdci'!L17</f>
        <v>0</v>
      </c>
      <c r="M96" s="97">
        <f>'Mladí jazdci'!M17</f>
        <v>0</v>
      </c>
      <c r="N96" s="97">
        <f>'Mladí jazdci'!N17</f>
        <v>0</v>
      </c>
      <c r="O96" s="97">
        <f>'Mladí jazdci'!O17</f>
        <v>0</v>
      </c>
      <c r="P96" s="97">
        <f>'Mladí jazdci'!P17</f>
        <v>0</v>
      </c>
      <c r="Q96" s="97">
        <f>'Mladí jazdci'!Q17</f>
        <v>0</v>
      </c>
      <c r="R96" s="97">
        <f>'Mladí jazdci'!R17</f>
        <v>0</v>
      </c>
      <c r="S96" s="97">
        <f>'Mladí jazdci'!S17</f>
        <v>0</v>
      </c>
      <c r="T96" s="97">
        <f>'Mladí jazdci'!T17</f>
        <v>0</v>
      </c>
      <c r="U96" s="97">
        <f>'Mladí jazdci'!U17</f>
        <v>0</v>
      </c>
      <c r="V96" s="97">
        <f>'Mladí jazdci'!V17</f>
        <v>0</v>
      </c>
      <c r="W96" s="97">
        <f>'Mladí jazdci'!W17</f>
        <v>0</v>
      </c>
      <c r="X96" s="97">
        <f>'Mladí jazdci'!X17</f>
        <v>0</v>
      </c>
      <c r="Y96" s="97">
        <f>'Mladí jazdci'!Y17</f>
        <v>0</v>
      </c>
      <c r="Z96" s="97">
        <f>'Mladí jazdci'!Z17</f>
        <v>0</v>
      </c>
      <c r="AA96" s="97">
        <f>'Mladí jazdci'!AA17</f>
        <v>0</v>
      </c>
      <c r="AB96" s="97">
        <f>'Mladí jazdci'!AB17</f>
        <v>0</v>
      </c>
      <c r="AC96" s="97">
        <f>'Mladí jazdci'!AC17</f>
        <v>0</v>
      </c>
      <c r="AD96" s="97">
        <f>'Mladí jazdci'!AD17</f>
        <v>0</v>
      </c>
      <c r="AE96" s="97">
        <f>'Mladí jazdci'!AE17</f>
        <v>0</v>
      </c>
      <c r="AF96" s="97">
        <f>'Mladí jazdci'!AF17</f>
        <v>0</v>
      </c>
      <c r="AG96" s="97">
        <f>'Mladí jazdci'!AG17</f>
        <v>0</v>
      </c>
      <c r="AH96" s="97">
        <f>'Mladí jazdci'!AH17</f>
        <v>0</v>
      </c>
      <c r="AI96" s="97">
        <f>'Mladí jazdci'!AI17</f>
        <v>0</v>
      </c>
      <c r="AJ96" s="97">
        <f>'Mladí jazdci'!AJ17</f>
        <v>0</v>
      </c>
      <c r="AK96" s="97">
        <f>'Mladí jazdci'!AK17</f>
        <v>0</v>
      </c>
      <c r="AL96" s="97">
        <f>'Mladí jazdci'!AL17</f>
        <v>0</v>
      </c>
      <c r="AM96" s="97">
        <f>'Mladí jazdci'!AM17</f>
        <v>0</v>
      </c>
      <c r="AN96" s="97">
        <f>'Mladí jazdci'!AN17</f>
        <v>0</v>
      </c>
      <c r="AO96" s="97">
        <f>'Mladí jazdci'!AO17</f>
        <v>0</v>
      </c>
      <c r="AP96" s="97">
        <f>'Mladí jazdci'!AP17</f>
        <v>0</v>
      </c>
      <c r="AQ96" s="97">
        <f>'Mladí jazdci'!AQ17</f>
        <v>0</v>
      </c>
      <c r="AR96" s="97">
        <f>'Mladí jazdci'!AR17</f>
        <v>0</v>
      </c>
      <c r="AS96" s="97">
        <f>'Mladí jazdci'!AS17</f>
        <v>0</v>
      </c>
      <c r="AT96" s="97">
        <f>'Mladí jazdci'!AT17</f>
        <v>0</v>
      </c>
      <c r="AU96" s="97">
        <f>'Mladí jazdci'!AU17</f>
        <v>0</v>
      </c>
      <c r="AV96" s="97">
        <f>'Mladí jazdci'!AV17</f>
        <v>0</v>
      </c>
      <c r="AW96" s="97">
        <f>'Mladí jazdci'!AW17</f>
        <v>0</v>
      </c>
      <c r="AX96" s="97">
        <f>'Mladí jazdci'!AX17</f>
        <v>0</v>
      </c>
      <c r="AY96" s="97">
        <f>'Mladí jazdci'!AY17</f>
        <v>0</v>
      </c>
      <c r="AZ96" s="97">
        <f>'Mladí jazdci'!AZ17</f>
        <v>0</v>
      </c>
      <c r="BA96" s="97">
        <f>'Mladí jazdci'!BA17</f>
        <v>0</v>
      </c>
      <c r="BB96" s="97">
        <f>'Mladí jazdci'!BB17</f>
        <v>0</v>
      </c>
      <c r="BC96" s="97">
        <f>'Mladí jazdci'!BC17</f>
        <v>0</v>
      </c>
      <c r="BD96" s="97">
        <f>'Mladí jazdci'!BD17</f>
        <v>0</v>
      </c>
      <c r="BE96" s="97">
        <f>'Mladí jazdci'!BE17</f>
        <v>0</v>
      </c>
      <c r="BF96" s="97">
        <f>'Mladí jazdci'!BF17</f>
        <v>0</v>
      </c>
      <c r="BG96" s="97">
        <f>'Mladí jazdci'!BG17</f>
        <v>0</v>
      </c>
      <c r="BH96" s="97">
        <f>'Mladí jazdci'!BH17</f>
        <v>0</v>
      </c>
      <c r="BI96" s="97">
        <f>'Mladí jazdci'!BI17</f>
        <v>0</v>
      </c>
      <c r="BJ96" s="97">
        <f>'Mladí jazdci'!BJ17</f>
        <v>0</v>
      </c>
      <c r="BK96" s="97">
        <f>'Mladí jazdci'!BK17</f>
        <v>0</v>
      </c>
      <c r="BL96" s="97">
        <f>'Mladí jazdci'!BL17</f>
        <v>0</v>
      </c>
      <c r="BM96" s="97">
        <f>'Mladí jazdci'!BM17</f>
        <v>0</v>
      </c>
      <c r="BN96" s="97">
        <f>'Mladí jazdci'!BN17</f>
        <v>0</v>
      </c>
      <c r="BO96" s="97">
        <f>'Mladí jazdci'!BO17</f>
        <v>0</v>
      </c>
      <c r="BP96" s="97">
        <f>'Mladí jazdci'!BP17</f>
        <v>0</v>
      </c>
      <c r="BQ96" s="97">
        <f>'Mladí jazdci'!BQ17</f>
        <v>0</v>
      </c>
      <c r="BR96" s="97">
        <f>'Mladí jazdci'!BR17</f>
        <v>0</v>
      </c>
      <c r="BS96" s="97">
        <f>'Mladí jazdci'!BS17</f>
        <v>0</v>
      </c>
      <c r="BT96" s="97">
        <f>'Mladí jazdci'!BT17</f>
        <v>0</v>
      </c>
      <c r="BU96" s="97">
        <f>'Mladí jazdci'!BU17</f>
        <v>0</v>
      </c>
      <c r="BV96" s="97">
        <f>'Mladí jazdci'!BV17</f>
        <v>0</v>
      </c>
      <c r="BW96" s="97">
        <f>'Mladí jazdci'!BW17</f>
        <v>0</v>
      </c>
      <c r="BX96" s="97">
        <f>'Mladí jazdci'!BX17</f>
        <v>0</v>
      </c>
      <c r="BY96" s="97">
        <f>'Mladí jazdci'!BY17</f>
        <v>0</v>
      </c>
      <c r="BZ96" s="97">
        <f>'Mladí jazdci'!BZ17</f>
        <v>0</v>
      </c>
      <c r="CA96" s="97">
        <f>'Mladí jazdci'!CA17</f>
        <v>0</v>
      </c>
      <c r="CB96" s="97">
        <f>'Mladí jazdci'!CB17</f>
        <v>0</v>
      </c>
      <c r="CC96" s="97">
        <f>'Mladí jazdci'!CC17</f>
        <v>0</v>
      </c>
      <c r="CD96" s="97">
        <f>'Mladí jazdci'!CD17</f>
        <v>0</v>
      </c>
      <c r="CE96" s="97">
        <f>'Mladí jazdci'!CE17</f>
        <v>0</v>
      </c>
      <c r="CF96" s="97">
        <f>'Mladí jazdci'!CF17</f>
        <v>0</v>
      </c>
      <c r="CG96" s="97">
        <f>'Mladí jazdci'!CG17</f>
        <v>0</v>
      </c>
      <c r="CH96" s="97">
        <f>'Mladí jazdci'!CH17</f>
        <v>0</v>
      </c>
      <c r="CI96" s="97">
        <f>'Mladí jazdci'!CI17</f>
        <v>0</v>
      </c>
      <c r="CJ96" s="97">
        <f>'Mladí jazdci'!CJ17</f>
        <v>0</v>
      </c>
      <c r="CK96" s="97">
        <f>'Mladí jazdci'!CK17</f>
        <v>0</v>
      </c>
      <c r="CL96" s="97">
        <f>'Mladí jazdci'!CL17</f>
        <v>0</v>
      </c>
      <c r="CM96" s="97">
        <f>'Mladí jazdci'!CM17</f>
        <v>0</v>
      </c>
      <c r="CN96" s="97">
        <f>'Mladí jazdci'!CN17</f>
        <v>0</v>
      </c>
      <c r="CO96" s="97">
        <f>'Mladí jazdci'!CO17</f>
        <v>0</v>
      </c>
      <c r="CP96" s="97">
        <f>'Mladí jazdci'!CP17</f>
        <v>0</v>
      </c>
      <c r="CQ96" s="97">
        <f>'Mladí jazdci'!CQ17</f>
        <v>0</v>
      </c>
      <c r="CR96" s="97">
        <f>'Mladí jazdci'!CR17</f>
        <v>0</v>
      </c>
      <c r="CS96" s="97">
        <f>'Mladí jazdci'!CS17</f>
        <v>0</v>
      </c>
      <c r="CT96" s="97" t="str">
        <f>'Mladí jazdci'!CT17</f>
        <v>o</v>
      </c>
      <c r="CU96" s="97">
        <f>'Mladí jazdci'!CU17</f>
        <v>0</v>
      </c>
      <c r="CV96" s="97" t="str">
        <f>'Mladí jazdci'!CV17</f>
        <v>o</v>
      </c>
      <c r="CW96" s="97">
        <f>'Mladí jazdci'!CW17</f>
        <v>0</v>
      </c>
      <c r="CX96" s="97">
        <f>'Mladí jazdci'!CX17</f>
        <v>0</v>
      </c>
      <c r="CY96" s="97">
        <f>'Mladí jazdci'!CY17</f>
        <v>0</v>
      </c>
      <c r="CZ96" s="97">
        <f>'Mladí jazdci'!CZ17</f>
        <v>0</v>
      </c>
      <c r="DA96" s="97">
        <f>'Mladí jazdci'!DA17</f>
        <v>0</v>
      </c>
      <c r="DB96" s="97">
        <f>'Mladí jazdci'!DB17</f>
        <v>0</v>
      </c>
      <c r="DC96" s="97">
        <f>'Mladí jazdci'!DC17</f>
        <v>0</v>
      </c>
      <c r="DD96" s="97">
        <f>'Mladí jazdci'!DD17</f>
        <v>0</v>
      </c>
      <c r="DE96" s="97">
        <f>'Mladí jazdci'!DE17</f>
        <v>0</v>
      </c>
      <c r="DF96" s="97">
        <f>'Mladí jazdci'!DF17</f>
        <v>0</v>
      </c>
      <c r="DG96" s="97">
        <f>'Mladí jazdci'!DG17</f>
        <v>0</v>
      </c>
      <c r="DH96" s="97">
        <f>'Mladí jazdci'!DH17</f>
        <v>0</v>
      </c>
      <c r="DI96" s="97">
        <f>'Mladí jazdci'!DI17</f>
        <v>0</v>
      </c>
      <c r="DJ96" s="97">
        <f>'Mladí jazdci'!DJ17</f>
        <v>0</v>
      </c>
      <c r="DK96" s="97">
        <f>'Mladí jazdci'!DK17</f>
        <v>0</v>
      </c>
      <c r="DL96" s="97">
        <f>'Mladí jazdci'!DL17</f>
        <v>0</v>
      </c>
      <c r="DM96" s="97">
        <f>'Mladí jazdci'!DM17</f>
        <v>0</v>
      </c>
      <c r="DN96" s="97">
        <f>'Mladí jazdci'!DN17</f>
        <v>0</v>
      </c>
      <c r="DO96" s="97">
        <f>'Mladí jazdci'!DO17</f>
        <v>0</v>
      </c>
      <c r="DP96" s="97">
        <f>'Mladí jazdci'!DP17</f>
        <v>0</v>
      </c>
      <c r="DQ96" s="97">
        <f>'Mladí jazdci'!DQ17</f>
        <v>0</v>
      </c>
      <c r="DR96" s="97">
        <f>'Mladí jazdci'!DR17</f>
        <v>0</v>
      </c>
      <c r="DS96" s="97">
        <f>'Mladí jazdci'!DS17</f>
        <v>0</v>
      </c>
      <c r="DT96" s="97">
        <f>'Mladí jazdci'!DT17</f>
        <v>0</v>
      </c>
      <c r="DU96" s="97">
        <f>'Mladí jazdci'!DU17</f>
        <v>0</v>
      </c>
      <c r="DV96" s="97">
        <f>'Mladí jazdci'!DV17</f>
        <v>0</v>
      </c>
      <c r="DW96" s="97">
        <f>'Mladí jazdci'!DW17</f>
        <v>0</v>
      </c>
      <c r="DX96" s="97">
        <f>'Mladí jazdci'!DX17</f>
        <v>0</v>
      </c>
      <c r="DY96" s="97">
        <f>'Mladí jazdci'!DY17</f>
        <v>0</v>
      </c>
      <c r="DZ96" s="97">
        <f>'Mladí jazdci'!DZ17</f>
        <v>0</v>
      </c>
      <c r="EA96" s="97">
        <f>'Mladí jazdci'!EA17</f>
        <v>0</v>
      </c>
      <c r="EB96" s="97">
        <f>'Mladí jazdci'!EB17</f>
        <v>0</v>
      </c>
      <c r="EC96" s="97">
        <f>'Mladí jazdci'!EC17</f>
        <v>0</v>
      </c>
      <c r="ED96" s="97">
        <f>'Mladí jazdci'!ED17</f>
        <v>0</v>
      </c>
      <c r="EE96" s="97">
        <f>'Mladí jazdci'!EE17</f>
        <v>0</v>
      </c>
      <c r="EF96" s="97">
        <f>'Mladí jazdci'!EF17</f>
        <v>0</v>
      </c>
      <c r="EG96" s="97">
        <f>'Mladí jazdci'!EG17</f>
        <v>0</v>
      </c>
      <c r="EH96" s="97">
        <f>'Mladí jazdci'!EH17</f>
        <v>0</v>
      </c>
      <c r="EI96" s="97">
        <f>'Mladí jazdci'!EI17</f>
        <v>0</v>
      </c>
      <c r="EJ96" s="97">
        <f>'Mladí jazdci'!EJ17</f>
        <v>0</v>
      </c>
      <c r="EK96" s="97">
        <f>'Mladí jazdci'!EK17</f>
        <v>0</v>
      </c>
      <c r="EL96" s="97">
        <f>'Mladí jazdci'!EL17</f>
        <v>0</v>
      </c>
      <c r="EM96" s="97">
        <f>'Mladí jazdci'!EM17</f>
        <v>0</v>
      </c>
      <c r="EN96" s="97">
        <f>'Mladí jazdci'!EN17</f>
        <v>0</v>
      </c>
      <c r="EO96" s="97">
        <f>'Mladí jazdci'!EO17</f>
        <v>0</v>
      </c>
      <c r="EP96" s="97">
        <f>'Mladí jazdci'!EP17</f>
        <v>0</v>
      </c>
      <c r="EQ96" s="97">
        <f>'Mladí jazdci'!EQ17</f>
        <v>0</v>
      </c>
      <c r="ER96" s="97">
        <f>'Mladí jazdci'!ER17</f>
        <v>0</v>
      </c>
      <c r="ES96" s="97">
        <f>'Mladí jazdci'!ES17</f>
        <v>0</v>
      </c>
      <c r="ET96" s="97">
        <f>'Mladí jazdci'!ET17</f>
        <v>0</v>
      </c>
      <c r="EU96" s="97">
        <f>'Mladí jazdci'!EU17</f>
        <v>0</v>
      </c>
      <c r="EV96" s="97">
        <f>'Mladí jazdci'!EV17</f>
        <v>0</v>
      </c>
      <c r="EW96" s="97">
        <f>'Mladí jazdci'!EW17</f>
        <v>0</v>
      </c>
      <c r="EX96" s="97">
        <f>'Mladí jazdci'!EX17</f>
        <v>0</v>
      </c>
      <c r="EY96" s="97">
        <f>'Mladí jazdci'!EY17</f>
        <v>0</v>
      </c>
      <c r="EZ96" s="97">
        <f>'Mladí jazdci'!EZ17</f>
        <v>0</v>
      </c>
      <c r="FA96" s="97">
        <f>'Mladí jazdci'!FA17</f>
        <v>0</v>
      </c>
      <c r="FB96" s="97">
        <f>'Mladí jazdci'!FB17</f>
        <v>0</v>
      </c>
      <c r="FC96" s="97">
        <f>'Mladí jazdci'!FC17</f>
        <v>0</v>
      </c>
      <c r="FD96" s="97">
        <f>'Mladí jazdci'!FD17</f>
        <v>0</v>
      </c>
      <c r="FE96" s="97">
        <f>'Mladí jazdci'!FE17</f>
        <v>0</v>
      </c>
      <c r="FF96" s="97">
        <f>'Mladí jazdci'!FF17</f>
        <v>0</v>
      </c>
      <c r="FG96" s="97">
        <f>'Mladí jazdci'!FG17</f>
        <v>0</v>
      </c>
      <c r="FH96" s="97">
        <f>'Mladí jazdci'!FH17</f>
        <v>0</v>
      </c>
      <c r="FI96" s="97">
        <f>'Mladí jazdci'!FI17</f>
        <v>0</v>
      </c>
      <c r="FJ96" s="97">
        <f>'Mladí jazdci'!FJ17</f>
        <v>0</v>
      </c>
      <c r="FK96" s="97">
        <f>'Mladí jazdci'!FK17</f>
        <v>0</v>
      </c>
      <c r="FL96" s="97">
        <f>'Mladí jazdci'!FL17</f>
        <v>3</v>
      </c>
      <c r="FM96" s="97" t="str">
        <f>'Mladí jazdci'!FM17</f>
        <v>o</v>
      </c>
      <c r="FN96" s="97">
        <f>'Mladí jazdci'!FN17</f>
        <v>0</v>
      </c>
      <c r="FO96" s="97">
        <f>'Mladí jazdci'!FO17</f>
        <v>0</v>
      </c>
      <c r="FP96" s="97" t="str">
        <f>'Mladí jazdci'!FP17</f>
        <v>o</v>
      </c>
      <c r="FQ96" s="97">
        <f>'Mladí jazdci'!FQ17</f>
        <v>0</v>
      </c>
      <c r="FR96" s="97" t="str">
        <f>'Mladí jazdci'!FR17</f>
        <v>o</v>
      </c>
      <c r="FS96" s="97">
        <f>'Mladí jazdci'!FS17</f>
        <v>0</v>
      </c>
      <c r="FT96" s="97">
        <f>'Mladí jazdci'!FT17</f>
        <v>0</v>
      </c>
      <c r="FU96" s="97">
        <f>'Mladí jazdci'!FU17</f>
        <v>0</v>
      </c>
      <c r="FV96" s="97">
        <f>'Mladí jazdci'!FV17</f>
        <v>0</v>
      </c>
      <c r="FW96" s="97">
        <f>'Mladí jazdci'!FW17</f>
        <v>0</v>
      </c>
      <c r="FX96" s="97">
        <f>'Mladí jazdci'!FX17</f>
        <v>0</v>
      </c>
      <c r="FY96" s="97">
        <f>'Mladí jazdci'!FY17</f>
        <v>0</v>
      </c>
      <c r="FZ96" s="97">
        <f>'Mladí jazdci'!FZ17</f>
        <v>0</v>
      </c>
      <c r="GA96" s="97">
        <f>'Mladí jazdci'!GA17</f>
        <v>0</v>
      </c>
      <c r="GB96" s="97">
        <f>'Mladí jazdci'!GB17</f>
        <v>0</v>
      </c>
      <c r="GC96" s="97">
        <f>'Mladí jazdci'!GC17</f>
        <v>0</v>
      </c>
      <c r="GD96" s="97">
        <f>'Mladí jazdci'!GD17</f>
        <v>0</v>
      </c>
      <c r="GE96" s="97">
        <f>'Mladí jazdci'!GE17</f>
        <v>0</v>
      </c>
      <c r="GF96" s="97">
        <f>'Mladí jazdci'!GF17</f>
        <v>0</v>
      </c>
      <c r="GG96" s="97">
        <f>'Mladí jazdci'!GG17</f>
        <v>0</v>
      </c>
      <c r="GH96" s="97">
        <f>'Mladí jazdci'!GH17</f>
        <v>0</v>
      </c>
      <c r="GI96" s="97">
        <f>'Mladí jazdci'!GI17</f>
        <v>0</v>
      </c>
      <c r="GJ96" s="97">
        <f>'Mladí jazdci'!GJ17</f>
        <v>0</v>
      </c>
      <c r="GK96" s="97">
        <f>'Mladí jazdci'!GK17</f>
        <v>0</v>
      </c>
      <c r="GL96" s="97">
        <f>'Mladí jazdci'!GL17</f>
        <v>0</v>
      </c>
      <c r="GM96" s="97">
        <f>'Mladí jazdci'!GM17</f>
        <v>0</v>
      </c>
      <c r="GN96" s="97">
        <f>'Mladí jazdci'!GN17</f>
        <v>0</v>
      </c>
      <c r="GO96" s="97">
        <f>'Mladí jazdci'!GO17</f>
        <v>0</v>
      </c>
      <c r="GP96" s="97">
        <f>'Mladí jazdci'!GP17</f>
        <v>0</v>
      </c>
      <c r="GQ96" s="97">
        <f>'Mladí jazdci'!GQ17</f>
        <v>0</v>
      </c>
      <c r="GR96" s="97">
        <f>'Mladí jazdci'!GR17</f>
        <v>0</v>
      </c>
      <c r="GS96" s="97">
        <f>'Mladí jazdci'!GS17</f>
        <v>0</v>
      </c>
      <c r="GT96" s="97">
        <f>'Mladí jazdci'!GT17</f>
        <v>0</v>
      </c>
      <c r="GU96" s="97">
        <f>'Mladí jazdci'!GU17</f>
        <v>0</v>
      </c>
      <c r="GV96" s="97">
        <f>'Mladí jazdci'!GV17</f>
        <v>0</v>
      </c>
      <c r="GW96" s="97">
        <f>'Mladí jazdci'!GW17</f>
        <v>0</v>
      </c>
      <c r="GX96" s="97">
        <f>'Mladí jazdci'!GX17</f>
        <v>0</v>
      </c>
      <c r="GY96" s="97">
        <f>'Mladí jazdci'!GY17</f>
        <v>0</v>
      </c>
      <c r="GZ96" s="97">
        <f>'Mladí jazdci'!GZ17</f>
        <v>0</v>
      </c>
      <c r="HA96" s="97">
        <f>'Mladí jazdci'!HA17</f>
        <v>0</v>
      </c>
      <c r="HB96" s="97">
        <f>'Mladí jazdci'!HB17</f>
        <v>0</v>
      </c>
      <c r="HC96" s="97">
        <f>'Mladí jazdci'!HC17</f>
        <v>0</v>
      </c>
      <c r="HD96" s="97">
        <f>'Mladí jazdci'!HD17</f>
        <v>0</v>
      </c>
      <c r="HE96" s="97">
        <f>'Mladí jazdci'!HE17</f>
        <v>0</v>
      </c>
      <c r="HF96" s="97">
        <f>'Mladí jazdci'!HF17</f>
        <v>0</v>
      </c>
      <c r="HG96" s="97">
        <f>'Mladí jazdci'!HG17</f>
        <v>0</v>
      </c>
      <c r="HH96" s="97">
        <f>'Mladí jazdci'!HH17</f>
        <v>0</v>
      </c>
      <c r="HI96" s="97">
        <f>'Mladí jazdci'!HI17</f>
        <v>0</v>
      </c>
      <c r="HJ96" s="97">
        <f>'Mladí jazdci'!HJ17</f>
        <v>0</v>
      </c>
      <c r="HK96" s="97">
        <f>'Mladí jazdci'!HK17</f>
        <v>0</v>
      </c>
      <c r="HL96" s="97">
        <f>'Mladí jazdci'!HL17</f>
        <v>0</v>
      </c>
      <c r="HM96" s="97" t="str">
        <f>'Mladí jazdci'!HM17</f>
        <v>o</v>
      </c>
      <c r="HN96" s="97">
        <f>'Mladí jazdci'!HN17</f>
        <v>0</v>
      </c>
      <c r="HO96" s="97">
        <f>'Mladí jazdci'!HO17</f>
        <v>0</v>
      </c>
      <c r="HP96" s="97">
        <f>'Mladí jazdci'!HP17</f>
        <v>0</v>
      </c>
      <c r="HQ96" s="97">
        <f>'Mladí jazdci'!HQ17</f>
        <v>0</v>
      </c>
      <c r="HR96" s="97">
        <f>'Mladí jazdci'!HR17</f>
        <v>0</v>
      </c>
      <c r="HS96" s="97">
        <f>'Mladí jazdci'!HS17</f>
        <v>4</v>
      </c>
      <c r="HT96" s="97">
        <f>'Mladí jazdci'!HT17</f>
        <v>0</v>
      </c>
      <c r="HU96" s="97">
        <f>'Mladí jazdci'!HU17</f>
        <v>0</v>
      </c>
      <c r="HV96" s="97">
        <f>'Mladí jazdci'!HV17</f>
        <v>0</v>
      </c>
      <c r="HW96" s="97">
        <f>'Mladí jazdci'!HW17</f>
        <v>0</v>
      </c>
      <c r="HX96" s="97">
        <f>'Mladí jazdci'!HX17</f>
        <v>0</v>
      </c>
      <c r="HY96" s="97">
        <f>'Mladí jazdci'!HY17</f>
        <v>0</v>
      </c>
      <c r="HZ96" s="97">
        <f>'Mladí jazdci'!HZ17</f>
        <v>0</v>
      </c>
      <c r="IA96" s="97">
        <f>'Mladí jazdci'!IA17</f>
        <v>0</v>
      </c>
      <c r="IB96" s="97">
        <f>'Mladí jazdci'!IB17</f>
        <v>0</v>
      </c>
      <c r="IC96" s="97">
        <f>'Mladí jazdci'!IC17</f>
        <v>0</v>
      </c>
      <c r="ID96" s="97">
        <f>'Mladí jazdci'!ID17</f>
        <v>0</v>
      </c>
      <c r="IE96" s="97">
        <f>'Mladí jazdci'!IE17</f>
        <v>0</v>
      </c>
      <c r="IF96" s="97">
        <f>'Mladí jazdci'!IF17</f>
        <v>0</v>
      </c>
      <c r="IG96" s="97">
        <f>'Mladí jazdci'!IG17</f>
        <v>0</v>
      </c>
      <c r="IH96" s="97">
        <f>'Mladí jazdci'!IH17</f>
        <v>0</v>
      </c>
      <c r="II96" s="97">
        <f>'Mladí jazdci'!II17</f>
        <v>0</v>
      </c>
      <c r="IJ96" s="97">
        <f>'Mladí jazdci'!IJ17</f>
        <v>0</v>
      </c>
      <c r="IK96" s="97">
        <f>'Mladí jazdci'!IK17</f>
        <v>0</v>
      </c>
      <c r="IL96" s="97">
        <f>'Mladí jazdci'!IL17</f>
        <v>0</v>
      </c>
      <c r="IM96" s="97">
        <f>'Mladí jazdci'!IM17</f>
        <v>0</v>
      </c>
      <c r="IN96" s="97">
        <f>'Mladí jazdci'!IN17</f>
        <v>0</v>
      </c>
      <c r="IO96" s="97">
        <f>'Mladí jazdci'!IO17</f>
        <v>0</v>
      </c>
      <c r="IP96" s="97">
        <f>'Mladí jazdci'!IP17</f>
        <v>0</v>
      </c>
      <c r="IQ96" s="97">
        <f>'Mladí jazdci'!IQ17</f>
        <v>0</v>
      </c>
      <c r="IR96" s="97">
        <f>'Mladí jazdci'!IR17</f>
        <v>0</v>
      </c>
      <c r="IS96" s="97">
        <f>'Mladí jazdci'!IS17</f>
        <v>0</v>
      </c>
      <c r="IT96" s="97">
        <f>'Mladí jazdci'!IT17</f>
        <v>0</v>
      </c>
      <c r="IU96" s="97">
        <f>'Mladí jazdci'!IU17</f>
        <v>0</v>
      </c>
      <c r="IV96" s="97">
        <f>'Mladí jazdci'!IV17</f>
        <v>0</v>
      </c>
      <c r="IW96" s="97">
        <f>'Mladí jazdci'!IW17</f>
        <v>0</v>
      </c>
      <c r="IX96" s="97">
        <f>'Mladí jazdci'!IX17</f>
        <v>0</v>
      </c>
      <c r="IY96" s="97">
        <f>'Mladí jazdci'!IY17</f>
        <v>0</v>
      </c>
      <c r="IZ96" s="97">
        <f>'Mladí jazdci'!IZ17</f>
        <v>0</v>
      </c>
      <c r="JA96" s="97">
        <f>'Mladí jazdci'!JA17</f>
        <v>0</v>
      </c>
      <c r="JB96" s="97">
        <f>'Mladí jazdci'!JB17</f>
        <v>0</v>
      </c>
      <c r="JC96" s="97">
        <f>'Mladí jazdci'!JC17</f>
        <v>0</v>
      </c>
      <c r="JD96" s="97">
        <f>'Mladí jazdci'!JD17</f>
        <v>0</v>
      </c>
      <c r="JE96" s="97">
        <f>'Mladí jazdci'!JE17</f>
        <v>0</v>
      </c>
      <c r="JF96" s="97">
        <f>'Mladí jazdci'!JF17</f>
        <v>0</v>
      </c>
      <c r="JG96" s="97">
        <f>'Mladí jazdci'!JG17</f>
        <v>0</v>
      </c>
      <c r="JH96" s="97">
        <f>'Mladí jazdci'!JH17</f>
        <v>0</v>
      </c>
      <c r="JI96" s="97">
        <f>'Mladí jazdci'!JI17</f>
        <v>0</v>
      </c>
      <c r="JJ96" s="97">
        <f>'Mladí jazdci'!JJ17</f>
        <v>0</v>
      </c>
      <c r="JK96" s="97">
        <f>'Mladí jazdci'!JK17</f>
        <v>0</v>
      </c>
      <c r="JL96" s="97">
        <f>'Mladí jazdci'!JL17</f>
        <v>0</v>
      </c>
      <c r="JM96" s="97">
        <f>'Mladí jazdci'!JM17</f>
        <v>0</v>
      </c>
      <c r="JN96" s="97">
        <f>'Mladí jazdci'!JN17</f>
        <v>0</v>
      </c>
      <c r="JO96" s="97">
        <f>'Mladí jazdci'!JO17</f>
        <v>0</v>
      </c>
      <c r="JP96" s="97">
        <f>'Mladí jazdci'!JP17</f>
        <v>0</v>
      </c>
      <c r="JQ96" s="97">
        <f>'Mladí jazdci'!JQ17</f>
        <v>0</v>
      </c>
      <c r="JR96" s="97">
        <f>'Mladí jazdci'!JR17</f>
        <v>0</v>
      </c>
      <c r="JS96" s="97">
        <f>'Mladí jazdci'!JS17</f>
        <v>0</v>
      </c>
      <c r="JT96" s="97">
        <f>'Mladí jazdci'!JT17</f>
        <v>0</v>
      </c>
      <c r="JU96" s="97">
        <f>'Mladí jazdci'!JU17</f>
        <v>0</v>
      </c>
      <c r="JV96" s="97">
        <f>'Mladí jazdci'!JV17</f>
        <v>0</v>
      </c>
      <c r="JW96" s="97">
        <f>'Mladí jazdci'!JW17</f>
        <v>0</v>
      </c>
      <c r="JX96" s="97">
        <f>'Mladí jazdci'!JX17</f>
        <v>0</v>
      </c>
      <c r="JY96" s="97">
        <f>'Mladí jazdci'!JY17</f>
        <v>0</v>
      </c>
      <c r="JZ96" s="97">
        <f>'Mladí jazdci'!JZ17</f>
        <v>0</v>
      </c>
      <c r="KA96" s="97">
        <f>'Mladí jazdci'!KA17</f>
        <v>0</v>
      </c>
      <c r="KB96" s="97">
        <f>'Mladí jazdci'!KB17</f>
        <v>0</v>
      </c>
      <c r="KC96" s="97">
        <f>'Mladí jazdci'!KC17</f>
        <v>0</v>
      </c>
      <c r="KD96" s="97">
        <f>'Mladí jazdci'!KD17</f>
        <v>0</v>
      </c>
      <c r="KE96" s="97">
        <f>'Mladí jazdci'!KE17</f>
        <v>0</v>
      </c>
      <c r="KF96" s="97">
        <f>'Mladí jazdci'!KF17</f>
        <v>0</v>
      </c>
      <c r="KG96" s="97">
        <f>'Mladí jazdci'!KG17</f>
        <v>0</v>
      </c>
      <c r="KH96" s="97">
        <f>'Mladí jazdci'!KH17</f>
        <v>0</v>
      </c>
      <c r="KI96" s="97">
        <f>'Mladí jazdci'!KI17</f>
        <v>0</v>
      </c>
      <c r="KJ96" s="97">
        <f>'Mladí jazdci'!KJ17</f>
        <v>0</v>
      </c>
      <c r="KK96" s="97">
        <f>'Mladí jazdci'!KK17</f>
        <v>0</v>
      </c>
      <c r="KL96" s="97">
        <f>'Mladí jazdci'!KL17</f>
        <v>0</v>
      </c>
      <c r="KM96" s="97">
        <f>'Mladí jazdci'!KM17</f>
        <v>0</v>
      </c>
      <c r="KN96" s="97">
        <f>'Mladí jazdci'!KN17</f>
        <v>0</v>
      </c>
      <c r="KO96" s="97">
        <f>'Mladí jazdci'!KO17</f>
        <v>0</v>
      </c>
      <c r="KP96" s="97">
        <f>'Mladí jazdci'!KP17</f>
        <v>0</v>
      </c>
      <c r="KQ96" s="97">
        <f>'Mladí jazdci'!KQ17</f>
        <v>0</v>
      </c>
      <c r="KR96" s="97">
        <f>'Mladí jazdci'!KR17</f>
        <v>0</v>
      </c>
      <c r="KS96" s="97">
        <f>'Mladí jazdci'!KS17</f>
        <v>0</v>
      </c>
      <c r="KT96" s="97">
        <f>'Mladí jazdci'!KT17</f>
        <v>0</v>
      </c>
      <c r="KU96" s="97">
        <f>'Mladí jazdci'!KU17</f>
        <v>0</v>
      </c>
      <c r="KV96" s="97">
        <f>'Mladí jazdci'!KV17</f>
        <v>0</v>
      </c>
      <c r="KW96" s="97">
        <f>'Mladí jazdci'!KW17</f>
        <v>0</v>
      </c>
      <c r="KX96" s="97">
        <f>'Mladí jazdci'!KX17</f>
        <v>0</v>
      </c>
      <c r="KY96" s="97">
        <f>'Mladí jazdci'!KY17</f>
        <v>0</v>
      </c>
      <c r="KZ96" s="97">
        <f>'Mladí jazdci'!KZ17</f>
        <v>0</v>
      </c>
      <c r="LA96" s="97">
        <f>'Mladí jazdci'!LA17</f>
        <v>0</v>
      </c>
      <c r="LB96" s="97">
        <f>'Mladí jazdci'!LB17</f>
        <v>0</v>
      </c>
      <c r="LC96" s="97">
        <f>'Mladí jazdci'!LC17</f>
        <v>0</v>
      </c>
      <c r="LD96" s="97">
        <f>'Mladí jazdci'!LD17</f>
        <v>0</v>
      </c>
      <c r="LE96" s="97">
        <f>'Mladí jazdci'!LE17</f>
        <v>0</v>
      </c>
      <c r="LF96" s="97">
        <f>'Mladí jazdci'!LF17</f>
        <v>0</v>
      </c>
      <c r="LG96" s="97">
        <f>'Mladí jazdci'!LG17</f>
        <v>0</v>
      </c>
      <c r="LH96" s="97">
        <f>'Mladí jazdci'!LH17</f>
        <v>0</v>
      </c>
      <c r="LI96" s="97">
        <f>'Mladí jazdci'!LI17</f>
        <v>0</v>
      </c>
      <c r="LJ96" s="97">
        <f>'Mladí jazdci'!LJ17</f>
        <v>0</v>
      </c>
      <c r="LK96" s="97">
        <f>'Mladí jazdci'!LK17</f>
        <v>0</v>
      </c>
      <c r="LL96" s="97">
        <f>'Mladí jazdci'!LL17</f>
        <v>0</v>
      </c>
      <c r="LM96" s="97">
        <f>'Mladí jazdci'!LM17</f>
        <v>0</v>
      </c>
      <c r="LN96" s="97">
        <f>'Mladí jazdci'!LN17</f>
        <v>0</v>
      </c>
      <c r="LO96" s="97">
        <f>'Mladí jazdci'!LO17</f>
        <v>0</v>
      </c>
      <c r="LP96" s="97">
        <f>'Mladí jazdci'!LP17</f>
        <v>0</v>
      </c>
      <c r="LQ96" s="97">
        <f>'Mladí jazdci'!LQ17</f>
        <v>0</v>
      </c>
      <c r="LR96" s="97">
        <f>'Mladí jazdci'!LR17</f>
        <v>0</v>
      </c>
      <c r="LS96" s="97">
        <f>'Mladí jazdci'!LS17</f>
        <v>0</v>
      </c>
      <c r="LT96" s="97">
        <f>'Mladí jazdci'!LT17</f>
        <v>0</v>
      </c>
      <c r="LU96" s="97">
        <f>'Mladí jazdci'!LU17</f>
        <v>0</v>
      </c>
      <c r="LV96" s="97">
        <f>'Mladí jazdci'!LV17</f>
        <v>0</v>
      </c>
      <c r="LW96" s="97">
        <f>'Mladí jazdci'!LW17</f>
        <v>0</v>
      </c>
      <c r="LX96" s="97">
        <f>'Mladí jazdci'!LX17</f>
        <v>0</v>
      </c>
      <c r="LY96" s="97">
        <f>'Mladí jazdci'!LY17</f>
        <v>0</v>
      </c>
      <c r="LZ96" s="97">
        <f>'Mladí jazdci'!LZ17</f>
        <v>0</v>
      </c>
      <c r="MA96" s="97">
        <f>'Mladí jazdci'!MA17</f>
        <v>0</v>
      </c>
      <c r="MB96" s="97">
        <f>'Mladí jazdci'!MB17</f>
        <v>0</v>
      </c>
      <c r="MC96" s="97">
        <f>'Mladí jazdci'!MC17</f>
        <v>0</v>
      </c>
      <c r="MD96" s="97">
        <f>'Mladí jazdci'!MD17</f>
        <v>0</v>
      </c>
      <c r="ME96" s="97">
        <f>'Mladí jazdci'!ME17</f>
        <v>0</v>
      </c>
      <c r="MF96" s="97">
        <f>'Mladí jazdci'!MF17</f>
        <v>0</v>
      </c>
      <c r="MG96" s="97">
        <f>'Mladí jazdci'!MG17</f>
        <v>0</v>
      </c>
      <c r="MH96" s="97">
        <f>'Mladí jazdci'!MH17</f>
        <v>0</v>
      </c>
      <c r="MI96" s="97">
        <f>'Mladí jazdci'!MI17</f>
        <v>0</v>
      </c>
      <c r="MJ96" s="97">
        <f>'Mladí jazdci'!MJ17</f>
        <v>0</v>
      </c>
      <c r="MK96" s="97">
        <f>'Mladí jazdci'!MK17</f>
        <v>0</v>
      </c>
      <c r="ML96" s="97">
        <f>'Mladí jazdci'!ML17</f>
        <v>0</v>
      </c>
      <c r="MM96" s="97">
        <f>'Mladí jazdci'!MM17</f>
        <v>0</v>
      </c>
      <c r="MN96" s="97">
        <f>'Mladí jazdci'!MN17</f>
        <v>0</v>
      </c>
      <c r="MO96" s="97">
        <f>'Mladí jazdci'!MO17</f>
        <v>0</v>
      </c>
      <c r="MP96" s="97">
        <f>'Mladí jazdci'!MP17</f>
        <v>0</v>
      </c>
      <c r="MQ96" s="97">
        <f>'Mladí jazdci'!MQ17</f>
        <v>0</v>
      </c>
      <c r="MR96" s="97">
        <f>'Mladí jazdci'!MR17</f>
        <v>0</v>
      </c>
      <c r="MS96" s="97">
        <f>'Mladí jazdci'!MS17</f>
        <v>0</v>
      </c>
      <c r="MT96" s="97">
        <f>'Mladí jazdci'!MT17</f>
        <v>0</v>
      </c>
      <c r="MU96" s="97">
        <f>'Mladí jazdci'!MU17</f>
        <v>0</v>
      </c>
      <c r="MV96" s="97">
        <f>'Mladí jazdci'!MV17</f>
        <v>0</v>
      </c>
      <c r="MW96" s="97">
        <f>'Mladí jazdci'!MW17</f>
        <v>0</v>
      </c>
      <c r="MX96" s="97">
        <f>'Mladí jazdci'!MX17</f>
        <v>0</v>
      </c>
      <c r="MY96" s="97">
        <f>'Mladí jazdci'!MY17</f>
        <v>0</v>
      </c>
      <c r="MZ96" s="97">
        <f>'Mladí jazdci'!MZ17</f>
        <v>0</v>
      </c>
      <c r="NA96" s="97">
        <f>'Mladí jazdci'!NA17</f>
        <v>0</v>
      </c>
      <c r="NB96" s="97">
        <f>'Mladí jazdci'!NB17</f>
        <v>0</v>
      </c>
      <c r="NC96" s="97">
        <f>'Mladí jazdci'!NC17</f>
        <v>0</v>
      </c>
      <c r="ND96" s="97">
        <f>'Mladí jazdci'!ND17</f>
        <v>0</v>
      </c>
      <c r="NE96" s="97">
        <f>'Mladí jazdci'!NE17</f>
        <v>0</v>
      </c>
      <c r="NF96" s="97">
        <f>'Mladí jazdci'!NF17</f>
        <v>0</v>
      </c>
      <c r="NG96" s="97">
        <f>'Mladí jazdci'!NG17</f>
        <v>0</v>
      </c>
      <c r="NH96" s="97">
        <f>'Mladí jazdci'!NH17</f>
        <v>0</v>
      </c>
      <c r="NI96" s="97">
        <f>'Mladí jazdci'!NI17</f>
        <v>0</v>
      </c>
      <c r="NJ96" s="97">
        <f>'Mladí jazdci'!NJ17</f>
        <v>0</v>
      </c>
      <c r="NK96" s="97">
        <f>'Mladí jazdci'!NK17</f>
        <v>0</v>
      </c>
      <c r="NL96" s="97">
        <f>'Mladí jazdci'!NL17</f>
        <v>0</v>
      </c>
      <c r="NM96" s="97">
        <f>'Mladí jazdci'!NM17</f>
        <v>0</v>
      </c>
      <c r="NN96" s="97">
        <f>'Mladí jazdci'!NN17</f>
        <v>0</v>
      </c>
      <c r="NO96" s="97">
        <f>'Mladí jazdci'!NO17</f>
        <v>0</v>
      </c>
      <c r="NP96" s="97">
        <f>'Mladí jazdci'!NP17</f>
        <v>0</v>
      </c>
      <c r="NQ96" s="97">
        <f>'Mladí jazdci'!NQ17</f>
        <v>0</v>
      </c>
      <c r="NR96" s="97">
        <f>'Mladí jazdci'!NR17</f>
        <v>0</v>
      </c>
      <c r="NS96" s="97">
        <f>'Mladí jazdci'!NS17</f>
        <v>0</v>
      </c>
      <c r="NT96" s="97">
        <f>'Mladí jazdci'!NT17</f>
        <v>0</v>
      </c>
      <c r="NU96" s="97">
        <f>'Mladí jazdci'!NU17</f>
        <v>0</v>
      </c>
      <c r="NV96" s="97">
        <f>'Mladí jazdci'!NV17</f>
        <v>0</v>
      </c>
      <c r="NW96" s="97">
        <f>'Mladí jazdci'!NW17</f>
        <v>0</v>
      </c>
      <c r="NX96" s="97">
        <f>'Mladí jazdci'!NX17</f>
        <v>0</v>
      </c>
      <c r="NY96" s="97">
        <f>'Mladí jazdci'!NY17</f>
        <v>0</v>
      </c>
      <c r="NZ96" s="97">
        <f>'Mladí jazdci'!NZ17</f>
        <v>0</v>
      </c>
      <c r="OA96" s="97">
        <f>'Mladí jazdci'!OA17</f>
        <v>0</v>
      </c>
      <c r="OB96" s="97">
        <f>'Mladí jazdci'!OB17</f>
        <v>0</v>
      </c>
      <c r="OC96" s="97">
        <f>'Mladí jazdci'!OC17</f>
        <v>0</v>
      </c>
      <c r="OD96" s="97">
        <f>'Mladí jazdci'!OD17</f>
        <v>0</v>
      </c>
      <c r="OE96" s="97">
        <f>'Mladí jazdci'!OE17</f>
        <v>0</v>
      </c>
      <c r="OF96" s="97">
        <f>'Mladí jazdci'!OF17</f>
        <v>0</v>
      </c>
      <c r="OG96" s="97">
        <f>'Mladí jazdci'!OG17</f>
        <v>0</v>
      </c>
      <c r="OH96" s="97">
        <f>'Mladí jazdci'!OH17</f>
        <v>0</v>
      </c>
      <c r="OI96" s="97">
        <f>'Mladí jazdci'!OI17</f>
        <v>0</v>
      </c>
      <c r="OJ96" s="97">
        <f>'Mladí jazdci'!OJ17</f>
        <v>0</v>
      </c>
      <c r="OK96" s="97">
        <f>'Mladí jazdci'!OK17</f>
        <v>0</v>
      </c>
      <c r="OL96" s="97">
        <f>'Mladí jazdci'!OL17</f>
        <v>0</v>
      </c>
      <c r="OM96" s="97">
        <f>'Mladí jazdci'!OM17</f>
        <v>0</v>
      </c>
      <c r="ON96" s="97">
        <f>'Mladí jazdci'!ON17</f>
        <v>0</v>
      </c>
      <c r="OO96" s="97">
        <f>'Mladí jazdci'!OO17</f>
        <v>0</v>
      </c>
      <c r="OP96" s="97">
        <f>'Mladí jazdci'!OP17</f>
        <v>0</v>
      </c>
      <c r="OQ96" s="97">
        <f>'Mladí jazdci'!OQ17</f>
        <v>0</v>
      </c>
      <c r="OR96" s="97">
        <f>'Mladí jazdci'!OR17</f>
        <v>0</v>
      </c>
      <c r="OS96" s="97">
        <f>'Mladí jazdci'!OS17</f>
        <v>0</v>
      </c>
      <c r="OT96" s="97">
        <f>'Mladí jazdci'!OT17</f>
        <v>0</v>
      </c>
      <c r="OU96" s="97">
        <f>'Mladí jazdci'!OU17</f>
        <v>0</v>
      </c>
      <c r="OV96" s="97">
        <f>'Mladí jazdci'!OV17</f>
        <v>0</v>
      </c>
      <c r="OW96" s="97">
        <f>'Mladí jazdci'!OW17</f>
        <v>0</v>
      </c>
      <c r="OX96" s="97">
        <f>'Mladí jazdci'!OX17</f>
        <v>0</v>
      </c>
      <c r="OY96" s="97">
        <f>'Mladí jazdci'!OY17</f>
        <v>0</v>
      </c>
      <c r="OZ96" s="97">
        <f>'Mladí jazdci'!OZ17</f>
        <v>0</v>
      </c>
      <c r="PA96" s="97">
        <f>'Mladí jazdci'!PA17</f>
        <v>0</v>
      </c>
      <c r="PB96" s="97">
        <f>'Mladí jazdci'!PB17</f>
        <v>0</v>
      </c>
      <c r="PC96" s="97">
        <f>'Mladí jazdci'!PC17</f>
        <v>0</v>
      </c>
      <c r="PD96" s="97">
        <f>'Mladí jazdci'!PD17</f>
        <v>0</v>
      </c>
      <c r="PE96" s="97">
        <f>'Mladí jazdci'!PE17</f>
        <v>0</v>
      </c>
      <c r="PF96" s="97">
        <f>'Mladí jazdci'!PF17</f>
        <v>0</v>
      </c>
      <c r="PG96" s="97">
        <f>'Mladí jazdci'!PG17</f>
        <v>0</v>
      </c>
      <c r="PH96" s="97">
        <f>'Mladí jazdci'!PH17</f>
        <v>0</v>
      </c>
      <c r="PI96" s="97">
        <f>'Mladí jazdci'!PI17</f>
        <v>0</v>
      </c>
      <c r="PJ96" s="97">
        <f>'Mladí jazdci'!PJ17</f>
        <v>0</v>
      </c>
      <c r="PK96" s="97">
        <f>'Mladí jazdci'!PK17</f>
        <v>0</v>
      </c>
      <c r="PL96" s="97">
        <f>'Mladí jazdci'!PL17</f>
        <v>0</v>
      </c>
      <c r="PM96" s="97">
        <f>'Mladí jazdci'!PM17</f>
        <v>0</v>
      </c>
      <c r="PN96" s="97">
        <f>'Mladí jazdci'!PN17</f>
        <v>0</v>
      </c>
      <c r="PO96" s="97">
        <f>'Mladí jazdci'!PO17</f>
        <v>0</v>
      </c>
      <c r="PP96" s="97">
        <f>'Mladí jazdci'!PP17</f>
        <v>0</v>
      </c>
      <c r="PQ96" s="97">
        <f>'Mladí jazdci'!PQ17</f>
        <v>0</v>
      </c>
      <c r="PR96" s="97">
        <f>'Mladí jazdci'!PR17</f>
        <v>0</v>
      </c>
      <c r="PS96" s="97">
        <f>'Mladí jazdci'!PS17</f>
        <v>0</v>
      </c>
      <c r="PT96" s="97">
        <f>'Mladí jazdci'!PT17</f>
        <v>0</v>
      </c>
      <c r="PU96" s="97">
        <f>'Mladí jazdci'!PU17</f>
        <v>0</v>
      </c>
      <c r="PV96" s="97">
        <f>'Mladí jazdci'!PV17</f>
        <v>0</v>
      </c>
      <c r="PW96" s="97">
        <f>'Mladí jazdci'!PW17</f>
        <v>0</v>
      </c>
      <c r="PX96" s="97">
        <f>'Mladí jazdci'!PX17</f>
        <v>0</v>
      </c>
      <c r="PY96" s="97">
        <f>'Mladí jazdci'!PY17</f>
        <v>0</v>
      </c>
      <c r="PZ96" s="97">
        <f>'Mladí jazdci'!PZ17</f>
        <v>0</v>
      </c>
      <c r="QA96" s="97">
        <f>'Mladí jazdci'!QA17</f>
        <v>0</v>
      </c>
      <c r="QB96" s="97">
        <f>'Mladí jazdci'!QB17</f>
        <v>0</v>
      </c>
      <c r="QC96" s="97">
        <f>'Mladí jazdci'!QC17</f>
        <v>0</v>
      </c>
      <c r="QD96" s="97">
        <f>'Mladí jazdci'!QD17</f>
        <v>0</v>
      </c>
      <c r="QE96" s="97">
        <f>'Mladí jazdci'!QE17</f>
        <v>0</v>
      </c>
      <c r="QF96" s="97">
        <f>'Mladí jazdci'!QF17</f>
        <v>0</v>
      </c>
      <c r="QG96" s="97">
        <f>'Mladí jazdci'!QG17</f>
        <v>0</v>
      </c>
      <c r="QH96" s="97">
        <f>'Mladí jazdci'!QH17</f>
        <v>0</v>
      </c>
      <c r="QI96" s="97">
        <f>'Mladí jazdci'!QI17</f>
        <v>0</v>
      </c>
      <c r="QJ96" s="97">
        <f>'Mladí jazdci'!QJ17</f>
        <v>0</v>
      </c>
      <c r="QK96" s="97">
        <f>'Mladí jazdci'!QK17</f>
        <v>0</v>
      </c>
      <c r="QL96" s="97">
        <f>'Mladí jazdci'!QL17</f>
        <v>0</v>
      </c>
      <c r="QM96" s="97">
        <f>'Mladí jazdci'!QM17</f>
        <v>0</v>
      </c>
      <c r="QN96" s="97">
        <f>'Mladí jazdci'!QN17</f>
        <v>0</v>
      </c>
      <c r="QO96" s="97">
        <f>'Mladí jazdci'!QO17</f>
        <v>0</v>
      </c>
      <c r="QP96" s="97">
        <f>'Mladí jazdci'!QP17</f>
        <v>0</v>
      </c>
      <c r="QQ96" s="97">
        <f>'Mladí jazdci'!QQ17</f>
        <v>0</v>
      </c>
      <c r="QR96" s="97">
        <f>'Mladí jazdci'!QR17</f>
        <v>0</v>
      </c>
      <c r="QS96" s="97">
        <f>'Mladí jazdci'!QS17</f>
        <v>0</v>
      </c>
      <c r="QT96" s="97">
        <f>'Mladí jazdci'!QT17</f>
        <v>0</v>
      </c>
      <c r="QU96" s="97">
        <f>'Mladí jazdci'!QU17</f>
        <v>0</v>
      </c>
      <c r="QV96" s="97">
        <f>'Mladí jazdci'!QV17</f>
        <v>0</v>
      </c>
      <c r="QW96" s="97">
        <f>'Mladí jazdci'!QW17</f>
        <v>0</v>
      </c>
      <c r="QX96" s="97">
        <f>'Mladí jazdci'!QX17</f>
        <v>0</v>
      </c>
      <c r="QY96" s="97">
        <f>'Mladí jazdci'!QY17</f>
        <v>0</v>
      </c>
      <c r="QZ96" s="97">
        <f>'Mladí jazdci'!QZ17</f>
        <v>0</v>
      </c>
      <c r="RA96" s="97">
        <f>'Mladí jazdci'!RA17</f>
        <v>0</v>
      </c>
      <c r="RB96" s="97">
        <f>'Mladí jazdci'!RB17</f>
        <v>0</v>
      </c>
      <c r="RC96" s="97">
        <f>'Mladí jazdci'!RC17</f>
        <v>0</v>
      </c>
      <c r="RD96" s="97">
        <f>'Mladí jazdci'!RD17</f>
        <v>0</v>
      </c>
      <c r="RE96" s="97">
        <f>'Mladí jazdci'!RE17</f>
        <v>0</v>
      </c>
      <c r="RF96" s="97">
        <f>'Mladí jazdci'!RF17</f>
        <v>0</v>
      </c>
      <c r="RG96" s="97">
        <f>'Mladí jazdci'!RG17</f>
        <v>0</v>
      </c>
      <c r="RH96" s="97">
        <f>'Mladí jazdci'!RH17</f>
        <v>0</v>
      </c>
      <c r="RI96" s="97">
        <f>'Mladí jazdci'!RI17</f>
        <v>0</v>
      </c>
      <c r="RJ96" s="97">
        <f>'Mladí jazdci'!RJ17</f>
        <v>0</v>
      </c>
      <c r="RK96" s="97">
        <f>'Mladí jazdci'!RK17</f>
        <v>0</v>
      </c>
      <c r="RL96" s="97">
        <f>'Mladí jazdci'!RL17</f>
        <v>0</v>
      </c>
      <c r="RM96" s="97">
        <f>'Mladí jazdci'!RM17</f>
        <v>0</v>
      </c>
      <c r="RN96" s="97">
        <f>'Mladí jazdci'!RN17</f>
        <v>0</v>
      </c>
      <c r="RO96" s="97">
        <f>'Mladí jazdci'!RO17</f>
        <v>0</v>
      </c>
      <c r="RP96" s="97">
        <f>'Mladí jazdci'!RP17</f>
        <v>0</v>
      </c>
      <c r="RQ96" s="97">
        <f>'Mladí jazdci'!RQ17</f>
        <v>0</v>
      </c>
      <c r="RR96" s="97">
        <f>'Mladí jazdci'!RR17</f>
        <v>0</v>
      </c>
      <c r="RS96" s="97">
        <f>'Mladí jazdci'!RS17</f>
        <v>0</v>
      </c>
      <c r="RT96" s="97">
        <f>'Mladí jazdci'!RT17</f>
        <v>0</v>
      </c>
      <c r="RU96" s="97">
        <f>'Mladí jazdci'!RU17</f>
        <v>0</v>
      </c>
      <c r="RV96" s="97">
        <f>'Mladí jazdci'!RV17</f>
        <v>0</v>
      </c>
      <c r="RW96" s="97">
        <f>'Mladí jazdci'!RW17</f>
        <v>0</v>
      </c>
      <c r="RX96" s="97">
        <f>'Mladí jazdci'!RX17</f>
        <v>0</v>
      </c>
      <c r="RY96" s="97">
        <f>'Mladí jazdci'!RY17</f>
        <v>0</v>
      </c>
      <c r="RZ96" s="97">
        <f>'Mladí jazdci'!RZ17</f>
        <v>0</v>
      </c>
      <c r="SA96" s="97">
        <f>'Mladí jazdci'!SA17</f>
        <v>0</v>
      </c>
      <c r="SB96" s="97">
        <f>'Mladí jazdci'!SB17</f>
        <v>0</v>
      </c>
      <c r="SC96" s="97">
        <f>'Mladí jazdci'!SC17</f>
        <v>0</v>
      </c>
      <c r="SD96" s="97">
        <f>'Mladí jazdci'!SD17</f>
        <v>0</v>
      </c>
      <c r="SE96" s="97">
        <f>'Mladí jazdci'!SE17</f>
        <v>0</v>
      </c>
      <c r="SF96" s="97">
        <f>'Mladí jazdci'!SF17</f>
        <v>0</v>
      </c>
      <c r="SG96" s="97">
        <f>'Mladí jazdci'!SG17</f>
        <v>0</v>
      </c>
      <c r="SH96" s="97">
        <f>'Mladí jazdci'!SH17</f>
        <v>0</v>
      </c>
      <c r="SI96" s="97">
        <f>'Mladí jazdci'!SI17</f>
        <v>0</v>
      </c>
      <c r="SJ96" s="97">
        <f>'Mladí jazdci'!SJ17</f>
        <v>0</v>
      </c>
      <c r="SK96" s="97">
        <f>'Mladí jazdci'!SK17</f>
        <v>0</v>
      </c>
      <c r="SL96" s="97">
        <f>'Mladí jazdci'!SL17</f>
        <v>0</v>
      </c>
      <c r="SM96" s="97">
        <f>'Mladí jazdci'!SM17</f>
        <v>0</v>
      </c>
      <c r="SN96" s="97">
        <f>'Mladí jazdci'!SN17</f>
        <v>0</v>
      </c>
      <c r="SO96" s="97">
        <f>'Mladí jazdci'!SO17</f>
        <v>0</v>
      </c>
      <c r="SP96" s="97">
        <f>'Mladí jazdci'!SP17</f>
        <v>0</v>
      </c>
      <c r="SQ96" s="97">
        <f>'Mladí jazdci'!SQ17</f>
        <v>0</v>
      </c>
      <c r="SR96" s="97">
        <f>'Mladí jazdci'!SR17</f>
        <v>0</v>
      </c>
      <c r="SS96" s="97">
        <f>'Mladí jazdci'!SS17</f>
        <v>0</v>
      </c>
      <c r="ST96" s="97">
        <f>'Mladí jazdci'!ST17</f>
        <v>0</v>
      </c>
      <c r="SU96" s="97">
        <f>'Mladí jazdci'!SU17</f>
        <v>0</v>
      </c>
      <c r="SV96" s="97">
        <f>'Mladí jazdci'!SV17</f>
        <v>0</v>
      </c>
      <c r="SW96" s="97">
        <f>'Mladí jazdci'!SW17</f>
        <v>0</v>
      </c>
      <c r="SX96" s="97">
        <f>'Mladí jazdci'!SX17</f>
        <v>0</v>
      </c>
      <c r="SY96" s="97">
        <f>'Mladí jazdci'!SY17</f>
        <v>0</v>
      </c>
      <c r="SZ96" s="97">
        <f>'Mladí jazdci'!SZ17</f>
        <v>0</v>
      </c>
      <c r="TA96" s="97">
        <f>'Mladí jazdci'!TA17</f>
        <v>0</v>
      </c>
      <c r="TB96" s="97">
        <f>'Mladí jazdci'!TB17</f>
        <v>0</v>
      </c>
    </row>
    <row r="97" spans="1:522" s="1" customFormat="1" ht="18" customHeight="1" x14ac:dyDescent="0.2">
      <c r="A97" s="12"/>
      <c r="B97" s="11"/>
      <c r="E97" s="59" t="s">
        <v>241</v>
      </c>
      <c r="F97" s="1">
        <v>9513</v>
      </c>
      <c r="G97" s="9" t="s">
        <v>94</v>
      </c>
      <c r="H97" s="4"/>
      <c r="I97" s="1">
        <f>SUM(K97:TB97)</f>
        <v>0</v>
      </c>
      <c r="J97" s="12"/>
      <c r="K97" s="97">
        <f>Juniori!K45</f>
        <v>0</v>
      </c>
      <c r="L97" s="97">
        <f>Juniori!L45</f>
        <v>0</v>
      </c>
      <c r="M97" s="97">
        <f>Juniori!M45</f>
        <v>0</v>
      </c>
      <c r="N97" s="97">
        <f>Juniori!N45</f>
        <v>0</v>
      </c>
      <c r="O97" s="97">
        <f>Juniori!O45</f>
        <v>0</v>
      </c>
      <c r="P97" s="97">
        <f>Juniori!P45</f>
        <v>0</v>
      </c>
      <c r="Q97" s="97">
        <f>Juniori!Q45</f>
        <v>0</v>
      </c>
      <c r="R97" s="97">
        <f>Juniori!R45</f>
        <v>0</v>
      </c>
      <c r="S97" s="97">
        <f>Juniori!S45</f>
        <v>0</v>
      </c>
      <c r="T97" s="97">
        <f>Juniori!T45</f>
        <v>0</v>
      </c>
      <c r="U97" s="97">
        <f>Juniori!U45</f>
        <v>0</v>
      </c>
      <c r="V97" s="97">
        <f>Juniori!V45</f>
        <v>0</v>
      </c>
      <c r="W97" s="97">
        <f>Juniori!W45</f>
        <v>0</v>
      </c>
      <c r="X97" s="97">
        <f>Juniori!X45</f>
        <v>0</v>
      </c>
      <c r="Y97" s="97">
        <f>Juniori!Y45</f>
        <v>0</v>
      </c>
      <c r="Z97" s="97">
        <f>Juniori!Z45</f>
        <v>0</v>
      </c>
      <c r="AA97" s="97">
        <f>Juniori!AA45</f>
        <v>0</v>
      </c>
      <c r="AB97" s="97">
        <f>Juniori!AB45</f>
        <v>0</v>
      </c>
      <c r="AC97" s="97">
        <f>Juniori!AC45</f>
        <v>0</v>
      </c>
      <c r="AD97" s="97">
        <f>Juniori!AD45</f>
        <v>0</v>
      </c>
      <c r="AE97" s="97">
        <f>Juniori!AE45</f>
        <v>0</v>
      </c>
      <c r="AF97" s="97">
        <f>Juniori!AF45</f>
        <v>0</v>
      </c>
      <c r="AG97" s="97">
        <f>Juniori!AG45</f>
        <v>0</v>
      </c>
      <c r="AH97" s="97">
        <f>Juniori!AH45</f>
        <v>0</v>
      </c>
      <c r="AI97" s="97">
        <f>Juniori!AI45</f>
        <v>0</v>
      </c>
      <c r="AJ97" s="97">
        <f>Juniori!AJ45</f>
        <v>0</v>
      </c>
      <c r="AK97" s="97">
        <f>Juniori!AK45</f>
        <v>0</v>
      </c>
      <c r="AL97" s="97">
        <f>Juniori!AL45</f>
        <v>0</v>
      </c>
      <c r="AM97" s="97">
        <f>Juniori!AM45</f>
        <v>0</v>
      </c>
      <c r="AN97" s="97">
        <f>Juniori!AN45</f>
        <v>0</v>
      </c>
      <c r="AO97" s="97">
        <f>Juniori!AO45</f>
        <v>0</v>
      </c>
      <c r="AP97" s="97">
        <f>Juniori!AP45</f>
        <v>0</v>
      </c>
      <c r="AQ97" s="97">
        <f>Juniori!AQ45</f>
        <v>0</v>
      </c>
      <c r="AR97" s="97">
        <f>Juniori!AR45</f>
        <v>0</v>
      </c>
      <c r="AS97" s="97">
        <f>Juniori!AS45</f>
        <v>0</v>
      </c>
      <c r="AT97" s="97">
        <f>Juniori!AT45</f>
        <v>0</v>
      </c>
      <c r="AU97" s="97">
        <f>Juniori!AU45</f>
        <v>0</v>
      </c>
      <c r="AV97" s="97">
        <f>Juniori!AV45</f>
        <v>0</v>
      </c>
      <c r="AW97" s="97">
        <f>Juniori!AW45</f>
        <v>0</v>
      </c>
      <c r="AX97" s="97">
        <f>Juniori!AX45</f>
        <v>0</v>
      </c>
      <c r="AY97" s="97">
        <f>Juniori!AY45</f>
        <v>0</v>
      </c>
      <c r="AZ97" s="97">
        <f>Juniori!AZ45</f>
        <v>0</v>
      </c>
      <c r="BA97" s="97">
        <f>Juniori!BA45</f>
        <v>0</v>
      </c>
      <c r="BB97" s="97">
        <f>Juniori!BB45</f>
        <v>0</v>
      </c>
      <c r="BC97" s="97">
        <f>Juniori!BC45</f>
        <v>0</v>
      </c>
      <c r="BD97" s="97">
        <f>Juniori!BD45</f>
        <v>0</v>
      </c>
      <c r="BE97" s="97">
        <f>Juniori!BE45</f>
        <v>0</v>
      </c>
      <c r="BF97" s="97">
        <f>Juniori!BF45</f>
        <v>0</v>
      </c>
      <c r="BG97" s="97">
        <f>Juniori!BG45</f>
        <v>0</v>
      </c>
      <c r="BH97" s="97">
        <f>Juniori!BH45</f>
        <v>0</v>
      </c>
      <c r="BI97" s="97">
        <f>Juniori!BI45</f>
        <v>0</v>
      </c>
      <c r="BJ97" s="97">
        <f>Juniori!BJ45</f>
        <v>0</v>
      </c>
      <c r="BK97" s="97">
        <f>Juniori!BK45</f>
        <v>0</v>
      </c>
      <c r="BL97" s="97">
        <f>Juniori!BL45</f>
        <v>0</v>
      </c>
      <c r="BM97" s="97">
        <f>Juniori!BM45</f>
        <v>0</v>
      </c>
      <c r="BN97" s="97">
        <f>Juniori!BN45</f>
        <v>0</v>
      </c>
      <c r="BO97" s="97">
        <f>Juniori!BO45</f>
        <v>0</v>
      </c>
      <c r="BP97" s="97">
        <f>Juniori!BP45</f>
        <v>0</v>
      </c>
      <c r="BQ97" s="97">
        <f>Juniori!BQ45</f>
        <v>0</v>
      </c>
      <c r="BR97" s="97">
        <f>Juniori!BR45</f>
        <v>0</v>
      </c>
      <c r="BS97" s="97">
        <f>Juniori!BS45</f>
        <v>0</v>
      </c>
      <c r="BT97" s="97">
        <f>Juniori!BT45</f>
        <v>0</v>
      </c>
      <c r="BU97" s="97">
        <f>Juniori!BU45</f>
        <v>0</v>
      </c>
      <c r="BV97" s="97">
        <f>Juniori!BV45</f>
        <v>0</v>
      </c>
      <c r="BW97" s="97">
        <f>Juniori!BW45</f>
        <v>0</v>
      </c>
      <c r="BX97" s="97">
        <f>Juniori!BX45</f>
        <v>0</v>
      </c>
      <c r="BY97" s="97">
        <f>Juniori!BY45</f>
        <v>0</v>
      </c>
      <c r="BZ97" s="97">
        <f>Juniori!BZ45</f>
        <v>0</v>
      </c>
      <c r="CA97" s="97">
        <f>Juniori!CA45</f>
        <v>0</v>
      </c>
      <c r="CB97" s="97">
        <f>Juniori!CB45</f>
        <v>0</v>
      </c>
      <c r="CC97" s="97">
        <f>Juniori!CC45</f>
        <v>0</v>
      </c>
      <c r="CD97" s="97">
        <f>Juniori!CD45</f>
        <v>0</v>
      </c>
      <c r="CE97" s="97">
        <f>Juniori!CE45</f>
        <v>0</v>
      </c>
      <c r="CF97" s="97">
        <f>Juniori!CF45</f>
        <v>0</v>
      </c>
      <c r="CG97" s="97">
        <f>Juniori!CG45</f>
        <v>0</v>
      </c>
      <c r="CH97" s="97">
        <f>Juniori!CH45</f>
        <v>0</v>
      </c>
      <c r="CI97" s="97">
        <f>Juniori!CI45</f>
        <v>0</v>
      </c>
      <c r="CJ97" s="97">
        <f>Juniori!CJ45</f>
        <v>0</v>
      </c>
      <c r="CK97" s="97">
        <f>Juniori!CK45</f>
        <v>0</v>
      </c>
      <c r="CL97" s="97">
        <f>Juniori!CL45</f>
        <v>0</v>
      </c>
      <c r="CM97" s="97">
        <f>Juniori!CM45</f>
        <v>0</v>
      </c>
      <c r="CN97" s="97">
        <f>Juniori!CN45</f>
        <v>0</v>
      </c>
      <c r="CO97" s="97">
        <f>Juniori!CO45</f>
        <v>0</v>
      </c>
      <c r="CP97" s="97">
        <f>Juniori!CP45</f>
        <v>0</v>
      </c>
      <c r="CQ97" s="97">
        <f>Juniori!CQ45</f>
        <v>0</v>
      </c>
      <c r="CR97" s="97">
        <f>Juniori!CR45</f>
        <v>0</v>
      </c>
      <c r="CS97" s="97">
        <f>Juniori!CS45</f>
        <v>0</v>
      </c>
      <c r="CT97" s="97">
        <f>Juniori!CT45</f>
        <v>0</v>
      </c>
      <c r="CU97" s="97">
        <f>Juniori!CU45</f>
        <v>0</v>
      </c>
      <c r="CV97" s="97">
        <f>Juniori!CV45</f>
        <v>0</v>
      </c>
      <c r="CW97" s="97">
        <f>Juniori!CW45</f>
        <v>0</v>
      </c>
      <c r="CX97" s="97">
        <f>Juniori!CX45</f>
        <v>0</v>
      </c>
      <c r="CY97" s="97">
        <f>Juniori!CY45</f>
        <v>0</v>
      </c>
      <c r="CZ97" s="97">
        <f>Juniori!CZ45</f>
        <v>0</v>
      </c>
      <c r="DA97" s="97">
        <f>Juniori!DA45</f>
        <v>0</v>
      </c>
      <c r="DB97" s="97">
        <f>Juniori!DB45</f>
        <v>0</v>
      </c>
      <c r="DC97" s="97">
        <f>Juniori!DC45</f>
        <v>0</v>
      </c>
      <c r="DD97" s="97">
        <f>Juniori!DD45</f>
        <v>0</v>
      </c>
      <c r="DE97" s="97">
        <f>Juniori!DE45</f>
        <v>0</v>
      </c>
      <c r="DF97" s="97">
        <f>Juniori!DF45</f>
        <v>0</v>
      </c>
      <c r="DG97" s="97">
        <f>Juniori!DG45</f>
        <v>0</v>
      </c>
      <c r="DH97" s="97">
        <f>Juniori!DH45</f>
        <v>0</v>
      </c>
      <c r="DI97" s="97">
        <f>Juniori!DI45</f>
        <v>0</v>
      </c>
      <c r="DJ97" s="97">
        <f>Juniori!DJ45</f>
        <v>0</v>
      </c>
      <c r="DK97" s="97">
        <f>Juniori!DK45</f>
        <v>0</v>
      </c>
      <c r="DL97" s="97">
        <f>Juniori!DL45</f>
        <v>0</v>
      </c>
      <c r="DM97" s="97">
        <f>Juniori!DM45</f>
        <v>0</v>
      </c>
      <c r="DN97" s="97">
        <f>Juniori!DN45</f>
        <v>0</v>
      </c>
      <c r="DO97" s="97">
        <f>Juniori!DO45</f>
        <v>0</v>
      </c>
      <c r="DP97" s="97">
        <f>Juniori!DP45</f>
        <v>0</v>
      </c>
      <c r="DQ97" s="97">
        <f>Juniori!DQ45</f>
        <v>0</v>
      </c>
      <c r="DR97" s="97">
        <f>Juniori!DR45</f>
        <v>0</v>
      </c>
      <c r="DS97" s="97">
        <f>Juniori!DS45</f>
        <v>0</v>
      </c>
      <c r="DT97" s="97">
        <f>Juniori!DT45</f>
        <v>0</v>
      </c>
      <c r="DU97" s="97">
        <f>Juniori!DU45</f>
        <v>0</v>
      </c>
      <c r="DV97" s="97">
        <f>Juniori!DV45</f>
        <v>0</v>
      </c>
      <c r="DW97" s="97">
        <f>Juniori!DW45</f>
        <v>0</v>
      </c>
      <c r="DX97" s="97">
        <f>Juniori!DX45</f>
        <v>0</v>
      </c>
      <c r="DY97" s="97" t="str">
        <f>Juniori!DY45</f>
        <v>o</v>
      </c>
      <c r="DZ97" s="97">
        <f>Juniori!DZ45</f>
        <v>0</v>
      </c>
      <c r="EA97" s="97">
        <f>Juniori!EA45</f>
        <v>0</v>
      </c>
      <c r="EB97" s="97">
        <f>Juniori!EB45</f>
        <v>0</v>
      </c>
      <c r="EC97" s="97">
        <f>Juniori!EC45</f>
        <v>0</v>
      </c>
      <c r="ED97" s="97">
        <f>Juniori!ED45</f>
        <v>0</v>
      </c>
      <c r="EE97" s="97">
        <f>Juniori!EE45</f>
        <v>0</v>
      </c>
      <c r="EF97" s="97">
        <f>Juniori!EF45</f>
        <v>0</v>
      </c>
      <c r="EG97" s="97" t="str">
        <f>Juniori!EG45</f>
        <v>o</v>
      </c>
      <c r="EH97" s="97">
        <f>Juniori!EH45</f>
        <v>0</v>
      </c>
      <c r="EI97" s="97">
        <f>Juniori!EI45</f>
        <v>0</v>
      </c>
      <c r="EJ97" s="97">
        <f>Juniori!EJ45</f>
        <v>0</v>
      </c>
      <c r="EK97" s="97">
        <f>Juniori!EK45</f>
        <v>0</v>
      </c>
      <c r="EL97" s="97">
        <f>Juniori!EL45</f>
        <v>0</v>
      </c>
      <c r="EM97" s="97">
        <f>Juniori!EM45</f>
        <v>0</v>
      </c>
      <c r="EN97" s="97">
        <f>Juniori!EN45</f>
        <v>0</v>
      </c>
      <c r="EO97" s="97">
        <f>Juniori!EO45</f>
        <v>0</v>
      </c>
      <c r="EP97" s="97">
        <f>Juniori!EP45</f>
        <v>0</v>
      </c>
      <c r="EQ97" s="97">
        <f>Juniori!EQ45</f>
        <v>0</v>
      </c>
      <c r="ER97" s="97">
        <f>Juniori!ER45</f>
        <v>0</v>
      </c>
      <c r="ES97" s="97">
        <f>Juniori!ES45</f>
        <v>0</v>
      </c>
      <c r="ET97" s="97">
        <f>Juniori!ET45</f>
        <v>0</v>
      </c>
      <c r="EU97" s="97">
        <f>Juniori!EU45</f>
        <v>0</v>
      </c>
      <c r="EV97" s="97">
        <f>Juniori!EV45</f>
        <v>0</v>
      </c>
      <c r="EW97" s="97">
        <f>Juniori!EW45</f>
        <v>0</v>
      </c>
      <c r="EX97" s="97">
        <f>Juniori!EX45</f>
        <v>0</v>
      </c>
      <c r="EY97" s="97">
        <f>Juniori!EY45</f>
        <v>0</v>
      </c>
      <c r="EZ97" s="97">
        <f>Juniori!EZ45</f>
        <v>0</v>
      </c>
      <c r="FA97" s="97">
        <f>Juniori!FA45</f>
        <v>0</v>
      </c>
      <c r="FB97" s="97">
        <f>Juniori!FB45</f>
        <v>0</v>
      </c>
      <c r="FC97" s="97">
        <f>Juniori!FC45</f>
        <v>0</v>
      </c>
      <c r="FD97" s="97">
        <f>Juniori!FD45</f>
        <v>0</v>
      </c>
      <c r="FE97" s="97">
        <f>Juniori!FE45</f>
        <v>0</v>
      </c>
      <c r="FF97" s="97">
        <f>Juniori!FF45</f>
        <v>0</v>
      </c>
      <c r="FG97" s="97">
        <f>Juniori!FG45</f>
        <v>0</v>
      </c>
      <c r="FH97" s="97">
        <f>Juniori!FH45</f>
        <v>0</v>
      </c>
      <c r="FI97" s="97">
        <f>Juniori!FI45</f>
        <v>0</v>
      </c>
      <c r="FJ97" s="97">
        <f>Juniori!FJ45</f>
        <v>0</v>
      </c>
      <c r="FK97" s="97">
        <f>Juniori!FK45</f>
        <v>0</v>
      </c>
      <c r="FL97" s="97">
        <f>Juniori!FL45</f>
        <v>0</v>
      </c>
      <c r="FM97" s="97">
        <f>Juniori!FM45</f>
        <v>0</v>
      </c>
      <c r="FN97" s="97">
        <f>Juniori!FN45</f>
        <v>0</v>
      </c>
      <c r="FO97" s="97">
        <f>Juniori!FO45</f>
        <v>0</v>
      </c>
      <c r="FP97" s="97">
        <f>Juniori!FP45</f>
        <v>0</v>
      </c>
      <c r="FQ97" s="97">
        <f>Juniori!FQ45</f>
        <v>0</v>
      </c>
      <c r="FR97" s="97">
        <f>Juniori!FR45</f>
        <v>0</v>
      </c>
      <c r="FS97" s="97">
        <f>Juniori!FS45</f>
        <v>0</v>
      </c>
      <c r="FT97" s="97">
        <f>Juniori!FT45</f>
        <v>0</v>
      </c>
      <c r="FU97" s="97">
        <f>Juniori!FU45</f>
        <v>0</v>
      </c>
      <c r="FV97" s="97">
        <f>Juniori!FV45</f>
        <v>0</v>
      </c>
      <c r="FW97" s="97">
        <f>Juniori!FW45</f>
        <v>0</v>
      </c>
      <c r="FX97" s="97">
        <f>Juniori!FX45</f>
        <v>0</v>
      </c>
      <c r="FY97" s="97">
        <f>Juniori!FY45</f>
        <v>0</v>
      </c>
      <c r="FZ97" s="97">
        <f>Juniori!FZ45</f>
        <v>0</v>
      </c>
      <c r="GA97" s="97">
        <f>Juniori!GA45</f>
        <v>0</v>
      </c>
      <c r="GB97" s="97">
        <f>Juniori!GB45</f>
        <v>0</v>
      </c>
      <c r="GC97" s="97">
        <f>Juniori!GC45</f>
        <v>0</v>
      </c>
      <c r="GD97" s="97">
        <f>Juniori!GD45</f>
        <v>0</v>
      </c>
      <c r="GE97" s="97">
        <f>Juniori!GE45</f>
        <v>0</v>
      </c>
      <c r="GF97" s="97">
        <f>Juniori!GF45</f>
        <v>0</v>
      </c>
      <c r="GG97" s="97">
        <f>Juniori!GG45</f>
        <v>0</v>
      </c>
      <c r="GH97" s="97">
        <f>Juniori!GH45</f>
        <v>0</v>
      </c>
      <c r="GI97" s="97">
        <f>Juniori!GI45</f>
        <v>0</v>
      </c>
      <c r="GJ97" s="97">
        <f>Juniori!GJ45</f>
        <v>0</v>
      </c>
      <c r="GK97" s="97">
        <f>Juniori!GK45</f>
        <v>0</v>
      </c>
      <c r="GL97" s="97">
        <f>Juniori!GL45</f>
        <v>0</v>
      </c>
      <c r="GM97" s="97">
        <f>Juniori!GM45</f>
        <v>0</v>
      </c>
      <c r="GN97" s="97">
        <f>Juniori!GN45</f>
        <v>0</v>
      </c>
      <c r="GO97" s="97">
        <f>Juniori!GO45</f>
        <v>0</v>
      </c>
      <c r="GP97" s="97">
        <f>Juniori!GP45</f>
        <v>0</v>
      </c>
      <c r="GQ97" s="97">
        <f>Juniori!GQ45</f>
        <v>0</v>
      </c>
      <c r="GR97" s="97">
        <f>Juniori!GR45</f>
        <v>0</v>
      </c>
      <c r="GS97" s="97">
        <f>Juniori!GS45</f>
        <v>0</v>
      </c>
      <c r="GT97" s="97">
        <f>Juniori!GT45</f>
        <v>0</v>
      </c>
      <c r="GU97" s="97">
        <f>Juniori!GU45</f>
        <v>0</v>
      </c>
      <c r="GV97" s="97">
        <f>Juniori!GV45</f>
        <v>0</v>
      </c>
      <c r="GW97" s="97">
        <f>Juniori!GW45</f>
        <v>0</v>
      </c>
      <c r="GX97" s="97">
        <f>Juniori!GX45</f>
        <v>0</v>
      </c>
      <c r="GY97" s="97">
        <f>Juniori!GY45</f>
        <v>0</v>
      </c>
      <c r="GZ97" s="97">
        <f>Juniori!GZ45</f>
        <v>0</v>
      </c>
      <c r="HA97" s="97">
        <f>Juniori!HA45</f>
        <v>0</v>
      </c>
      <c r="HB97" s="97">
        <f>Juniori!HB45</f>
        <v>0</v>
      </c>
      <c r="HC97" s="97">
        <f>Juniori!HC45</f>
        <v>0</v>
      </c>
      <c r="HD97" s="97">
        <f>Juniori!HD45</f>
        <v>0</v>
      </c>
      <c r="HE97" s="97">
        <f>Juniori!HE45</f>
        <v>0</v>
      </c>
      <c r="HF97" s="97">
        <f>Juniori!HF45</f>
        <v>0</v>
      </c>
      <c r="HG97" s="97">
        <f>Juniori!HG45</f>
        <v>0</v>
      </c>
      <c r="HH97" s="97">
        <f>Juniori!HH45</f>
        <v>0</v>
      </c>
      <c r="HI97" s="97">
        <f>Juniori!HI45</f>
        <v>0</v>
      </c>
      <c r="HJ97" s="97">
        <f>Juniori!HJ45</f>
        <v>0</v>
      </c>
      <c r="HK97" s="97">
        <f>Juniori!HK45</f>
        <v>0</v>
      </c>
      <c r="HL97" s="97">
        <f>Juniori!HL45</f>
        <v>0</v>
      </c>
      <c r="HM97" s="97">
        <f>Juniori!HM45</f>
        <v>0</v>
      </c>
      <c r="HN97" s="97">
        <f>Juniori!HN45</f>
        <v>0</v>
      </c>
      <c r="HO97" s="97">
        <f>Juniori!HO45</f>
        <v>0</v>
      </c>
      <c r="HP97" s="97">
        <f>Juniori!HP45</f>
        <v>0</v>
      </c>
      <c r="HQ97" s="97">
        <f>Juniori!HQ45</f>
        <v>0</v>
      </c>
      <c r="HR97" s="97">
        <f>Juniori!HR45</f>
        <v>0</v>
      </c>
      <c r="HS97" s="97">
        <f>Juniori!HS45</f>
        <v>0</v>
      </c>
      <c r="HT97" s="97">
        <f>Juniori!HT45</f>
        <v>0</v>
      </c>
      <c r="HU97" s="97">
        <f>Juniori!HU45</f>
        <v>0</v>
      </c>
      <c r="HV97" s="97">
        <f>Juniori!HV45</f>
        <v>0</v>
      </c>
      <c r="HW97" s="97">
        <f>Juniori!HW45</f>
        <v>0</v>
      </c>
      <c r="HX97" s="97">
        <f>Juniori!HX45</f>
        <v>0</v>
      </c>
      <c r="HY97" s="97">
        <f>Juniori!HY45</f>
        <v>0</v>
      </c>
      <c r="HZ97" s="97">
        <f>Juniori!HZ45</f>
        <v>0</v>
      </c>
      <c r="IA97" s="97">
        <f>Juniori!IA45</f>
        <v>0</v>
      </c>
      <c r="IB97" s="97">
        <f>Juniori!IB45</f>
        <v>0</v>
      </c>
      <c r="IC97" s="97">
        <f>Juniori!IC45</f>
        <v>0</v>
      </c>
      <c r="ID97" s="97">
        <f>Juniori!ID45</f>
        <v>0</v>
      </c>
      <c r="IE97" s="97">
        <f>Juniori!IE45</f>
        <v>0</v>
      </c>
      <c r="IF97" s="97">
        <f>Juniori!IF45</f>
        <v>0</v>
      </c>
      <c r="IG97" s="97">
        <f>Juniori!IG45</f>
        <v>0</v>
      </c>
      <c r="IH97" s="97">
        <f>Juniori!IH45</f>
        <v>0</v>
      </c>
      <c r="II97" s="97">
        <f>Juniori!II45</f>
        <v>0</v>
      </c>
      <c r="IJ97" s="97">
        <f>Juniori!IJ45</f>
        <v>0</v>
      </c>
      <c r="IK97" s="97">
        <f>Juniori!IK45</f>
        <v>0</v>
      </c>
      <c r="IL97" s="97">
        <f>Juniori!IL45</f>
        <v>0</v>
      </c>
      <c r="IM97" s="97">
        <f>Juniori!IM45</f>
        <v>0</v>
      </c>
      <c r="IN97" s="97">
        <f>Juniori!IN45</f>
        <v>0</v>
      </c>
      <c r="IO97" s="97">
        <f>Juniori!IO45</f>
        <v>0</v>
      </c>
      <c r="IP97" s="97">
        <f>Juniori!IP45</f>
        <v>0</v>
      </c>
      <c r="IQ97" s="97">
        <f>Juniori!IQ45</f>
        <v>0</v>
      </c>
      <c r="IR97" s="97">
        <f>Juniori!IR45</f>
        <v>0</v>
      </c>
      <c r="IS97" s="97">
        <f>Juniori!IS45</f>
        <v>0</v>
      </c>
      <c r="IT97" s="97">
        <f>Juniori!IT45</f>
        <v>0</v>
      </c>
      <c r="IU97" s="97">
        <f>Juniori!IU45</f>
        <v>0</v>
      </c>
      <c r="IV97" s="97">
        <f>Juniori!IV45</f>
        <v>0</v>
      </c>
      <c r="IW97" s="97">
        <f>Juniori!IW45</f>
        <v>0</v>
      </c>
      <c r="IX97" s="97">
        <f>Juniori!IX45</f>
        <v>0</v>
      </c>
      <c r="IY97" s="97">
        <f>Juniori!IY45</f>
        <v>0</v>
      </c>
      <c r="IZ97" s="97">
        <f>Juniori!IZ45</f>
        <v>0</v>
      </c>
      <c r="JA97" s="97">
        <f>Juniori!JA45</f>
        <v>0</v>
      </c>
      <c r="JB97" s="97">
        <f>Juniori!JB45</f>
        <v>0</v>
      </c>
      <c r="JC97" s="97">
        <f>Juniori!JC45</f>
        <v>0</v>
      </c>
      <c r="JD97" s="97">
        <f>Juniori!JD45</f>
        <v>0</v>
      </c>
      <c r="JE97" s="97">
        <f>Juniori!JE45</f>
        <v>0</v>
      </c>
      <c r="JF97" s="97">
        <f>Juniori!JF45</f>
        <v>0</v>
      </c>
      <c r="JG97" s="97">
        <f>Juniori!JG45</f>
        <v>0</v>
      </c>
      <c r="JH97" s="97">
        <f>Juniori!JH45</f>
        <v>0</v>
      </c>
      <c r="JI97" s="97">
        <f>Juniori!JI45</f>
        <v>0</v>
      </c>
      <c r="JJ97" s="97">
        <f>Juniori!JJ45</f>
        <v>0</v>
      </c>
      <c r="JK97" s="97">
        <f>Juniori!JK45</f>
        <v>0</v>
      </c>
      <c r="JL97" s="97">
        <f>Juniori!JL45</f>
        <v>0</v>
      </c>
      <c r="JM97" s="97">
        <f>Juniori!JM45</f>
        <v>0</v>
      </c>
      <c r="JN97" s="97">
        <f>Juniori!JN45</f>
        <v>0</v>
      </c>
      <c r="JO97" s="97">
        <f>Juniori!JO45</f>
        <v>0</v>
      </c>
      <c r="JP97" s="97">
        <f>Juniori!JP45</f>
        <v>0</v>
      </c>
      <c r="JQ97" s="97">
        <f>Juniori!JQ45</f>
        <v>0</v>
      </c>
      <c r="JR97" s="97">
        <f>Juniori!JR45</f>
        <v>0</v>
      </c>
      <c r="JS97" s="97">
        <f>Juniori!JS45</f>
        <v>0</v>
      </c>
      <c r="JT97" s="97">
        <f>Juniori!JT45</f>
        <v>0</v>
      </c>
      <c r="JU97" s="97">
        <f>Juniori!JU45</f>
        <v>0</v>
      </c>
      <c r="JV97" s="97">
        <f>Juniori!JV45</f>
        <v>0</v>
      </c>
      <c r="JW97" s="97">
        <f>Juniori!JW45</f>
        <v>0</v>
      </c>
      <c r="JX97" s="97">
        <f>Juniori!JX45</f>
        <v>0</v>
      </c>
      <c r="JY97" s="97">
        <f>Juniori!JY45</f>
        <v>0</v>
      </c>
      <c r="JZ97" s="97">
        <f>Juniori!JZ45</f>
        <v>0</v>
      </c>
      <c r="KA97" s="97">
        <f>Juniori!KA45</f>
        <v>0</v>
      </c>
      <c r="KB97" s="97">
        <f>Juniori!KB45</f>
        <v>0</v>
      </c>
      <c r="KC97" s="97">
        <f>Juniori!KC45</f>
        <v>0</v>
      </c>
      <c r="KD97" s="97">
        <f>Juniori!KD45</f>
        <v>0</v>
      </c>
      <c r="KE97" s="97">
        <f>Juniori!KE45</f>
        <v>0</v>
      </c>
      <c r="KF97" s="97">
        <f>Juniori!KF45</f>
        <v>0</v>
      </c>
      <c r="KG97" s="97">
        <f>Juniori!KG45</f>
        <v>0</v>
      </c>
      <c r="KH97" s="97">
        <f>Juniori!KH45</f>
        <v>0</v>
      </c>
      <c r="KI97" s="97">
        <f>Juniori!KI45</f>
        <v>0</v>
      </c>
      <c r="KJ97" s="97">
        <f>Juniori!KJ45</f>
        <v>0</v>
      </c>
      <c r="KK97" s="97">
        <f>Juniori!KK45</f>
        <v>0</v>
      </c>
      <c r="KL97" s="97">
        <f>Juniori!KL45</f>
        <v>0</v>
      </c>
      <c r="KM97" s="97">
        <f>Juniori!KM45</f>
        <v>0</v>
      </c>
      <c r="KN97" s="97">
        <f>Juniori!KN45</f>
        <v>0</v>
      </c>
      <c r="KO97" s="97">
        <f>Juniori!KO45</f>
        <v>0</v>
      </c>
      <c r="KP97" s="97">
        <f>Juniori!KP45</f>
        <v>0</v>
      </c>
      <c r="KQ97" s="97">
        <f>Juniori!KQ45</f>
        <v>0</v>
      </c>
      <c r="KR97" s="97">
        <f>Juniori!KR45</f>
        <v>0</v>
      </c>
      <c r="KS97" s="97">
        <f>Juniori!KS45</f>
        <v>0</v>
      </c>
      <c r="KT97" s="97">
        <f>Juniori!KT45</f>
        <v>0</v>
      </c>
      <c r="KU97" s="97">
        <f>Juniori!KU45</f>
        <v>0</v>
      </c>
      <c r="KV97" s="97">
        <f>Juniori!KV45</f>
        <v>0</v>
      </c>
      <c r="KW97" s="97">
        <f>Juniori!KW45</f>
        <v>0</v>
      </c>
      <c r="KX97" s="97">
        <f>Juniori!KX45</f>
        <v>0</v>
      </c>
      <c r="KY97" s="97">
        <f>Juniori!KY45</f>
        <v>0</v>
      </c>
      <c r="KZ97" s="97">
        <f>Juniori!KZ45</f>
        <v>0</v>
      </c>
      <c r="LA97" s="97">
        <f>Juniori!LA45</f>
        <v>0</v>
      </c>
      <c r="LB97" s="97">
        <f>Juniori!LB45</f>
        <v>0</v>
      </c>
      <c r="LC97" s="97">
        <f>Juniori!LC45</f>
        <v>0</v>
      </c>
      <c r="LD97" s="97">
        <f>Juniori!LD45</f>
        <v>0</v>
      </c>
      <c r="LE97" s="97">
        <f>Juniori!LE45</f>
        <v>0</v>
      </c>
      <c r="LF97" s="97">
        <f>Juniori!LF45</f>
        <v>0</v>
      </c>
      <c r="LG97" s="97">
        <f>Juniori!LG45</f>
        <v>0</v>
      </c>
      <c r="LH97" s="97">
        <f>Juniori!LH45</f>
        <v>0</v>
      </c>
      <c r="LI97" s="97">
        <f>Juniori!LI45</f>
        <v>0</v>
      </c>
      <c r="LJ97" s="97">
        <f>Juniori!LJ45</f>
        <v>0</v>
      </c>
      <c r="LK97" s="97">
        <f>Juniori!LK45</f>
        <v>0</v>
      </c>
      <c r="LL97" s="97">
        <f>Juniori!LL45</f>
        <v>0</v>
      </c>
      <c r="LM97" s="97">
        <f>Juniori!LM45</f>
        <v>0</v>
      </c>
      <c r="LN97" s="97">
        <f>Juniori!LN45</f>
        <v>0</v>
      </c>
      <c r="LO97" s="97">
        <f>Juniori!LO45</f>
        <v>0</v>
      </c>
      <c r="LP97" s="97">
        <f>Juniori!LP45</f>
        <v>0</v>
      </c>
      <c r="LQ97" s="97">
        <f>Juniori!LQ45</f>
        <v>0</v>
      </c>
      <c r="LR97" s="97">
        <f>Juniori!LR45</f>
        <v>0</v>
      </c>
      <c r="LS97" s="97">
        <f>Juniori!LS45</f>
        <v>0</v>
      </c>
      <c r="LT97" s="97">
        <f>Juniori!LT45</f>
        <v>0</v>
      </c>
      <c r="LU97" s="97">
        <f>Juniori!LU45</f>
        <v>0</v>
      </c>
      <c r="LV97" s="97">
        <f>Juniori!LV45</f>
        <v>0</v>
      </c>
      <c r="LW97" s="97">
        <f>Juniori!LW45</f>
        <v>0</v>
      </c>
      <c r="LX97" s="97">
        <f>Juniori!LX45</f>
        <v>0</v>
      </c>
      <c r="LY97" s="97">
        <f>Juniori!LY45</f>
        <v>0</v>
      </c>
      <c r="LZ97" s="97">
        <f>Juniori!LZ45</f>
        <v>0</v>
      </c>
      <c r="MA97" s="97">
        <f>Juniori!MA45</f>
        <v>0</v>
      </c>
      <c r="MB97" s="97">
        <f>Juniori!MB45</f>
        <v>0</v>
      </c>
      <c r="MC97" s="97">
        <f>Juniori!MC45</f>
        <v>0</v>
      </c>
      <c r="MD97" s="97">
        <f>Juniori!MD45</f>
        <v>0</v>
      </c>
      <c r="ME97" s="97">
        <f>Juniori!ME45</f>
        <v>0</v>
      </c>
      <c r="MF97" s="97">
        <f>Juniori!MF45</f>
        <v>0</v>
      </c>
      <c r="MG97" s="97">
        <f>Juniori!MG45</f>
        <v>0</v>
      </c>
      <c r="MH97" s="97">
        <f>Juniori!MH45</f>
        <v>0</v>
      </c>
      <c r="MI97" s="97">
        <f>Juniori!MI45</f>
        <v>0</v>
      </c>
      <c r="MJ97" s="97">
        <f>Juniori!MJ45</f>
        <v>0</v>
      </c>
      <c r="MK97" s="97">
        <f>Juniori!MK45</f>
        <v>0</v>
      </c>
      <c r="ML97" s="97">
        <f>Juniori!ML45</f>
        <v>0</v>
      </c>
      <c r="MM97" s="97">
        <f>Juniori!MM45</f>
        <v>0</v>
      </c>
      <c r="MN97" s="97">
        <f>Juniori!MN45</f>
        <v>0</v>
      </c>
      <c r="MO97" s="97">
        <f>Juniori!MO45</f>
        <v>0</v>
      </c>
      <c r="MP97" s="97">
        <f>Juniori!MP45</f>
        <v>0</v>
      </c>
      <c r="MQ97" s="97">
        <f>Juniori!MQ45</f>
        <v>0</v>
      </c>
      <c r="MR97" s="97">
        <f>Juniori!MR45</f>
        <v>0</v>
      </c>
      <c r="MS97" s="97">
        <f>Juniori!MS45</f>
        <v>0</v>
      </c>
      <c r="MT97" s="97">
        <f>Juniori!MT45</f>
        <v>0</v>
      </c>
      <c r="MU97" s="97">
        <f>Juniori!MU45</f>
        <v>0</v>
      </c>
      <c r="MV97" s="97">
        <f>Juniori!MV45</f>
        <v>0</v>
      </c>
      <c r="MW97" s="97">
        <f>Juniori!MW45</f>
        <v>0</v>
      </c>
      <c r="MX97" s="97">
        <f>Juniori!MX45</f>
        <v>0</v>
      </c>
      <c r="MY97" s="97">
        <f>Juniori!MY45</f>
        <v>0</v>
      </c>
      <c r="MZ97" s="97">
        <f>Juniori!MZ45</f>
        <v>0</v>
      </c>
      <c r="NA97" s="97">
        <f>Juniori!NA45</f>
        <v>0</v>
      </c>
      <c r="NB97" s="97">
        <f>Juniori!NB45</f>
        <v>0</v>
      </c>
      <c r="NC97" s="97">
        <f>Juniori!NC45</f>
        <v>0</v>
      </c>
      <c r="ND97" s="97">
        <f>Juniori!ND45</f>
        <v>0</v>
      </c>
      <c r="NE97" s="97">
        <f>Juniori!NE45</f>
        <v>0</v>
      </c>
      <c r="NF97" s="97">
        <f>Juniori!NF45</f>
        <v>0</v>
      </c>
      <c r="NG97" s="97">
        <f>Juniori!NG45</f>
        <v>0</v>
      </c>
      <c r="NH97" s="97">
        <f>Juniori!NH45</f>
        <v>0</v>
      </c>
      <c r="NI97" s="97">
        <f>Juniori!NI45</f>
        <v>0</v>
      </c>
      <c r="NJ97" s="97">
        <f>Juniori!NJ45</f>
        <v>0</v>
      </c>
      <c r="NK97" s="97">
        <f>Juniori!NK45</f>
        <v>0</v>
      </c>
      <c r="NL97" s="97">
        <f>Juniori!NL45</f>
        <v>0</v>
      </c>
      <c r="NM97" s="97">
        <f>Juniori!NM45</f>
        <v>0</v>
      </c>
      <c r="NN97" s="97">
        <f>Juniori!NN45</f>
        <v>0</v>
      </c>
      <c r="NO97" s="97">
        <f>Juniori!NO45</f>
        <v>0</v>
      </c>
      <c r="NP97" s="97">
        <f>Juniori!NP45</f>
        <v>0</v>
      </c>
      <c r="NQ97" s="97">
        <f>Juniori!NQ45</f>
        <v>0</v>
      </c>
      <c r="NR97" s="97">
        <f>Juniori!NR45</f>
        <v>0</v>
      </c>
      <c r="NS97" s="97">
        <f>Juniori!NS45</f>
        <v>0</v>
      </c>
      <c r="NT97" s="97">
        <f>Juniori!NT45</f>
        <v>0</v>
      </c>
      <c r="NU97" s="97">
        <f>Juniori!NU45</f>
        <v>0</v>
      </c>
      <c r="NV97" s="97">
        <f>Juniori!NV45</f>
        <v>0</v>
      </c>
      <c r="NW97" s="97">
        <f>Juniori!NW45</f>
        <v>0</v>
      </c>
      <c r="NX97" s="97">
        <f>Juniori!NX45</f>
        <v>0</v>
      </c>
      <c r="NY97" s="97">
        <f>Juniori!NY45</f>
        <v>0</v>
      </c>
      <c r="NZ97" s="97">
        <f>Juniori!NZ45</f>
        <v>0</v>
      </c>
      <c r="OA97" s="97">
        <f>Juniori!OA45</f>
        <v>0</v>
      </c>
      <c r="OB97" s="97">
        <f>Juniori!OB45</f>
        <v>0</v>
      </c>
      <c r="OC97" s="97">
        <f>Juniori!OC45</f>
        <v>0</v>
      </c>
      <c r="OD97" s="97">
        <f>Juniori!OD45</f>
        <v>0</v>
      </c>
      <c r="OE97" s="97">
        <f>Juniori!OE45</f>
        <v>0</v>
      </c>
      <c r="OF97" s="97">
        <f>Juniori!OF45</f>
        <v>0</v>
      </c>
      <c r="OG97" s="97">
        <f>Juniori!OG45</f>
        <v>0</v>
      </c>
      <c r="OH97" s="97">
        <f>Juniori!OH45</f>
        <v>0</v>
      </c>
      <c r="OI97" s="97">
        <f>Juniori!OI45</f>
        <v>0</v>
      </c>
      <c r="OJ97" s="97">
        <f>Juniori!OJ45</f>
        <v>0</v>
      </c>
      <c r="OK97" s="97">
        <f>Juniori!OK45</f>
        <v>0</v>
      </c>
      <c r="OL97" s="97">
        <f>Juniori!OL45</f>
        <v>0</v>
      </c>
      <c r="OM97" s="97">
        <f>Juniori!OM45</f>
        <v>0</v>
      </c>
      <c r="ON97" s="97">
        <f>Juniori!ON45</f>
        <v>0</v>
      </c>
      <c r="OO97" s="97">
        <f>Juniori!OO45</f>
        <v>0</v>
      </c>
      <c r="OP97" s="97">
        <f>Juniori!OP45</f>
        <v>0</v>
      </c>
      <c r="OQ97" s="97">
        <f>Juniori!OQ45</f>
        <v>0</v>
      </c>
      <c r="OR97" s="97">
        <f>Juniori!OR45</f>
        <v>0</v>
      </c>
      <c r="OS97" s="97">
        <f>Juniori!OS45</f>
        <v>0</v>
      </c>
      <c r="OT97" s="97">
        <f>Juniori!OT45</f>
        <v>0</v>
      </c>
      <c r="OU97" s="97">
        <f>Juniori!OU45</f>
        <v>0</v>
      </c>
      <c r="OV97" s="97">
        <f>Juniori!OV45</f>
        <v>0</v>
      </c>
      <c r="OW97" s="97">
        <f>Juniori!OW45</f>
        <v>0</v>
      </c>
      <c r="OX97" s="97">
        <f>Juniori!OX45</f>
        <v>0</v>
      </c>
      <c r="OY97" s="97">
        <f>Juniori!OY45</f>
        <v>0</v>
      </c>
      <c r="OZ97" s="97">
        <f>Juniori!OZ45</f>
        <v>0</v>
      </c>
      <c r="PA97" s="97">
        <f>Juniori!PA45</f>
        <v>0</v>
      </c>
      <c r="PB97" s="97">
        <f>Juniori!PB45</f>
        <v>0</v>
      </c>
      <c r="PC97" s="97">
        <f>Juniori!PC45</f>
        <v>0</v>
      </c>
      <c r="PD97" s="97">
        <f>Juniori!PD45</f>
        <v>0</v>
      </c>
      <c r="PE97" s="97">
        <f>Juniori!PE45</f>
        <v>0</v>
      </c>
      <c r="PF97" s="97">
        <f>Juniori!PF45</f>
        <v>0</v>
      </c>
      <c r="PG97" s="97">
        <f>Juniori!PG45</f>
        <v>0</v>
      </c>
      <c r="PH97" s="97">
        <f>Juniori!PH45</f>
        <v>0</v>
      </c>
      <c r="PI97" s="97">
        <f>Juniori!PI45</f>
        <v>0</v>
      </c>
      <c r="PJ97" s="97">
        <f>Juniori!PJ45</f>
        <v>0</v>
      </c>
      <c r="PK97" s="97">
        <f>Juniori!PK45</f>
        <v>0</v>
      </c>
      <c r="PL97" s="97">
        <f>Juniori!PL45</f>
        <v>0</v>
      </c>
      <c r="PM97" s="97">
        <f>Juniori!PM45</f>
        <v>0</v>
      </c>
      <c r="PN97" s="97">
        <f>Juniori!PN45</f>
        <v>0</v>
      </c>
      <c r="PO97" s="97">
        <f>Juniori!PO45</f>
        <v>0</v>
      </c>
      <c r="PP97" s="97">
        <f>Juniori!PP45</f>
        <v>0</v>
      </c>
      <c r="PQ97" s="97">
        <f>Juniori!PQ45</f>
        <v>0</v>
      </c>
      <c r="PR97" s="97">
        <f>Juniori!PR45</f>
        <v>0</v>
      </c>
      <c r="PS97" s="97">
        <f>Juniori!PS45</f>
        <v>0</v>
      </c>
      <c r="PT97" s="97">
        <f>Juniori!PT45</f>
        <v>0</v>
      </c>
      <c r="PU97" s="97">
        <f>Juniori!PU45</f>
        <v>0</v>
      </c>
      <c r="PV97" s="97">
        <f>Juniori!PV45</f>
        <v>0</v>
      </c>
      <c r="PW97" s="97">
        <f>Juniori!PW45</f>
        <v>0</v>
      </c>
      <c r="PX97" s="97">
        <f>Juniori!PX45</f>
        <v>0</v>
      </c>
      <c r="PY97" s="97">
        <f>Juniori!PY45</f>
        <v>0</v>
      </c>
      <c r="PZ97" s="97">
        <f>Juniori!PZ45</f>
        <v>0</v>
      </c>
      <c r="QA97" s="97">
        <f>Juniori!QA45</f>
        <v>0</v>
      </c>
      <c r="QB97" s="97">
        <f>Juniori!QB45</f>
        <v>0</v>
      </c>
      <c r="QC97" s="97">
        <f>Juniori!QC45</f>
        <v>0</v>
      </c>
      <c r="QD97" s="97">
        <f>Juniori!QD45</f>
        <v>0</v>
      </c>
      <c r="QE97" s="97">
        <f>Juniori!QE45</f>
        <v>0</v>
      </c>
      <c r="QF97" s="97">
        <f>Juniori!QF45</f>
        <v>0</v>
      </c>
      <c r="QG97" s="97">
        <f>Juniori!QG45</f>
        <v>0</v>
      </c>
      <c r="QH97" s="97">
        <f>Juniori!QH45</f>
        <v>0</v>
      </c>
      <c r="QI97" s="97">
        <f>Juniori!QI45</f>
        <v>0</v>
      </c>
      <c r="QJ97" s="97">
        <f>Juniori!QJ45</f>
        <v>0</v>
      </c>
      <c r="QK97" s="97">
        <f>Juniori!QK45</f>
        <v>0</v>
      </c>
      <c r="QL97" s="97">
        <f>Juniori!QL45</f>
        <v>0</v>
      </c>
      <c r="QM97" s="97">
        <f>Juniori!QM45</f>
        <v>0</v>
      </c>
      <c r="QN97" s="97">
        <f>Juniori!QN45</f>
        <v>0</v>
      </c>
      <c r="QO97" s="97">
        <f>Juniori!QO45</f>
        <v>0</v>
      </c>
      <c r="QP97" s="97">
        <f>Juniori!QP45</f>
        <v>0</v>
      </c>
      <c r="QQ97" s="97">
        <f>Juniori!QQ45</f>
        <v>0</v>
      </c>
      <c r="QR97" s="97">
        <f>Juniori!QR45</f>
        <v>0</v>
      </c>
      <c r="QS97" s="97">
        <f>Juniori!QS45</f>
        <v>0</v>
      </c>
      <c r="QT97" s="97">
        <f>Juniori!QT45</f>
        <v>0</v>
      </c>
      <c r="QU97" s="97">
        <f>Juniori!QU45</f>
        <v>0</v>
      </c>
      <c r="QV97" s="97">
        <f>Juniori!QV45</f>
        <v>0</v>
      </c>
      <c r="QW97" s="97">
        <f>Juniori!QW45</f>
        <v>0</v>
      </c>
      <c r="QX97" s="97">
        <f>Juniori!QX45</f>
        <v>0</v>
      </c>
      <c r="QY97" s="97">
        <f>Juniori!QY45</f>
        <v>0</v>
      </c>
      <c r="QZ97" s="97">
        <f>Juniori!QZ45</f>
        <v>0</v>
      </c>
      <c r="RA97" s="97">
        <f>Juniori!RA45</f>
        <v>0</v>
      </c>
      <c r="RB97" s="97">
        <f>Juniori!RB45</f>
        <v>0</v>
      </c>
      <c r="RC97" s="97">
        <f>Juniori!RC45</f>
        <v>0</v>
      </c>
      <c r="RD97" s="97">
        <f>Juniori!RD45</f>
        <v>0</v>
      </c>
      <c r="RE97" s="97">
        <f>Juniori!RE45</f>
        <v>0</v>
      </c>
      <c r="RF97" s="97">
        <f>Juniori!RF45</f>
        <v>0</v>
      </c>
      <c r="RG97" s="97">
        <f>Juniori!RG45</f>
        <v>0</v>
      </c>
      <c r="RH97" s="97">
        <f>Juniori!RH45</f>
        <v>0</v>
      </c>
      <c r="RI97" s="97">
        <f>Juniori!RI45</f>
        <v>0</v>
      </c>
      <c r="RJ97" s="97">
        <f>Juniori!RJ45</f>
        <v>0</v>
      </c>
      <c r="RK97" s="97">
        <f>Juniori!RK45</f>
        <v>0</v>
      </c>
      <c r="RL97" s="97">
        <f>Juniori!RL45</f>
        <v>0</v>
      </c>
      <c r="RM97" s="97">
        <f>Juniori!RM45</f>
        <v>0</v>
      </c>
      <c r="RN97" s="97">
        <f>Juniori!RN45</f>
        <v>0</v>
      </c>
      <c r="RO97" s="97">
        <f>Juniori!RO45</f>
        <v>0</v>
      </c>
      <c r="RP97" s="97">
        <f>Juniori!RP45</f>
        <v>0</v>
      </c>
      <c r="RQ97" s="97">
        <f>Juniori!RQ45</f>
        <v>0</v>
      </c>
      <c r="RR97" s="97">
        <f>Juniori!RR45</f>
        <v>0</v>
      </c>
      <c r="RS97" s="97">
        <f>Juniori!RS45</f>
        <v>0</v>
      </c>
      <c r="RT97" s="97">
        <f>Juniori!RT45</f>
        <v>0</v>
      </c>
      <c r="RU97" s="97">
        <f>Juniori!RU45</f>
        <v>0</v>
      </c>
      <c r="RV97" s="97">
        <f>Juniori!RV45</f>
        <v>0</v>
      </c>
      <c r="RW97" s="97">
        <f>Juniori!RW45</f>
        <v>0</v>
      </c>
      <c r="RX97" s="97">
        <f>Juniori!RX45</f>
        <v>0</v>
      </c>
      <c r="RY97" s="97">
        <f>Juniori!RY45</f>
        <v>0</v>
      </c>
      <c r="RZ97" s="97">
        <f>Juniori!RZ45</f>
        <v>0</v>
      </c>
      <c r="SA97" s="97">
        <f>Juniori!SA45</f>
        <v>0</v>
      </c>
      <c r="SB97" s="97">
        <f>Juniori!SB45</f>
        <v>0</v>
      </c>
      <c r="SC97" s="97">
        <f>Juniori!SC45</f>
        <v>0</v>
      </c>
      <c r="SD97" s="97">
        <f>Juniori!SD45</f>
        <v>0</v>
      </c>
      <c r="SE97" s="97">
        <f>Juniori!SE45</f>
        <v>0</v>
      </c>
      <c r="SF97" s="97">
        <f>Juniori!SF45</f>
        <v>0</v>
      </c>
      <c r="SG97" s="97">
        <f>Juniori!SG45</f>
        <v>0</v>
      </c>
      <c r="SH97" s="97">
        <f>Juniori!SH45</f>
        <v>0</v>
      </c>
      <c r="SI97" s="97">
        <f>Juniori!SI45</f>
        <v>0</v>
      </c>
      <c r="SJ97" s="97">
        <f>Juniori!SJ45</f>
        <v>0</v>
      </c>
      <c r="SK97" s="97">
        <f>Juniori!SK45</f>
        <v>0</v>
      </c>
      <c r="SL97" s="97">
        <f>Juniori!SL45</f>
        <v>0</v>
      </c>
      <c r="SM97" s="97">
        <f>Juniori!SM45</f>
        <v>0</v>
      </c>
      <c r="SN97" s="97">
        <f>Juniori!SN45</f>
        <v>0</v>
      </c>
      <c r="SO97" s="97">
        <f>Juniori!SO45</f>
        <v>0</v>
      </c>
      <c r="SP97" s="97">
        <f>Juniori!SP45</f>
        <v>0</v>
      </c>
      <c r="SQ97" s="97">
        <f>Juniori!SQ45</f>
        <v>0</v>
      </c>
      <c r="SR97" s="97">
        <f>Juniori!SR45</f>
        <v>0</v>
      </c>
      <c r="SS97" s="97">
        <f>Juniori!SS45</f>
        <v>0</v>
      </c>
      <c r="ST97" s="97">
        <f>Juniori!ST45</f>
        <v>0</v>
      </c>
      <c r="SU97" s="97">
        <f>Juniori!SU45</f>
        <v>0</v>
      </c>
      <c r="SV97" s="97">
        <f>Juniori!SV45</f>
        <v>0</v>
      </c>
      <c r="SW97" s="97">
        <f>Juniori!SW45</f>
        <v>0</v>
      </c>
      <c r="SX97" s="97">
        <f>Juniori!SX45</f>
        <v>0</v>
      </c>
      <c r="SY97" s="97">
        <f>Juniori!SY45</f>
        <v>0</v>
      </c>
      <c r="SZ97" s="97">
        <f>Juniori!SZ45</f>
        <v>0</v>
      </c>
      <c r="TA97" s="97">
        <f>Juniori!TA45</f>
        <v>0</v>
      </c>
      <c r="TB97" s="97">
        <f>Juniori!TB45</f>
        <v>0</v>
      </c>
    </row>
    <row r="98" spans="1:522" s="1" customFormat="1" ht="18" customHeight="1" x14ac:dyDescent="0.2">
      <c r="A98" s="12">
        <v>70</v>
      </c>
      <c r="B98" s="11" t="s">
        <v>613</v>
      </c>
      <c r="C98" s="1">
        <v>8822</v>
      </c>
      <c r="E98" s="4" t="s">
        <v>612</v>
      </c>
      <c r="F98" s="1">
        <v>10330</v>
      </c>
      <c r="G98" s="9" t="s">
        <v>94</v>
      </c>
      <c r="H98" s="4" t="s">
        <v>318</v>
      </c>
      <c r="I98" s="1">
        <f>SUM(K98:TB98)</f>
        <v>6</v>
      </c>
      <c r="J98" s="12">
        <f>Tabuľka3[[#This Row],[Stĺpec9]]</f>
        <v>6</v>
      </c>
      <c r="K98" s="97">
        <f>Juniori!K30</f>
        <v>0</v>
      </c>
      <c r="L98" s="97">
        <f>Juniori!L30</f>
        <v>0</v>
      </c>
      <c r="M98" s="97">
        <f>Juniori!M30</f>
        <v>0</v>
      </c>
      <c r="N98" s="97">
        <f>Juniori!N30</f>
        <v>0</v>
      </c>
      <c r="O98" s="97">
        <f>Juniori!O30</f>
        <v>0</v>
      </c>
      <c r="P98" s="97">
        <f>Juniori!P30</f>
        <v>0</v>
      </c>
      <c r="Q98" s="97">
        <f>Juniori!Q30</f>
        <v>0</v>
      </c>
      <c r="R98" s="97">
        <f>Juniori!R30</f>
        <v>0</v>
      </c>
      <c r="S98" s="97">
        <f>Juniori!S30</f>
        <v>0</v>
      </c>
      <c r="T98" s="97">
        <f>Juniori!T30</f>
        <v>0</v>
      </c>
      <c r="U98" s="97">
        <f>Juniori!U30</f>
        <v>0</v>
      </c>
      <c r="V98" s="97">
        <f>Juniori!V30</f>
        <v>0</v>
      </c>
      <c r="W98" s="97">
        <f>Juniori!W30</f>
        <v>0</v>
      </c>
      <c r="X98" s="97">
        <f>Juniori!X30</f>
        <v>0</v>
      </c>
      <c r="Y98" s="97">
        <f>Juniori!Y30</f>
        <v>0</v>
      </c>
      <c r="Z98" s="97">
        <f>Juniori!Z30</f>
        <v>0</v>
      </c>
      <c r="AA98" s="97">
        <f>Juniori!AA30</f>
        <v>0</v>
      </c>
      <c r="AB98" s="97">
        <f>Juniori!AB30</f>
        <v>0</v>
      </c>
      <c r="AC98" s="97">
        <f>Juniori!AC30</f>
        <v>0</v>
      </c>
      <c r="AD98" s="97">
        <f>Juniori!AD30</f>
        <v>0</v>
      </c>
      <c r="AE98" s="97">
        <f>Juniori!AE30</f>
        <v>0</v>
      </c>
      <c r="AF98" s="97">
        <f>Juniori!AF30</f>
        <v>0</v>
      </c>
      <c r="AG98" s="97">
        <f>Juniori!AG30</f>
        <v>0</v>
      </c>
      <c r="AH98" s="97">
        <f>Juniori!AH30</f>
        <v>0</v>
      </c>
      <c r="AI98" s="97">
        <f>Juniori!AI30</f>
        <v>0</v>
      </c>
      <c r="AJ98" s="97">
        <f>Juniori!AJ30</f>
        <v>0</v>
      </c>
      <c r="AK98" s="97">
        <f>Juniori!AK30</f>
        <v>0</v>
      </c>
      <c r="AL98" s="97">
        <f>Juniori!AL30</f>
        <v>0</v>
      </c>
      <c r="AM98" s="97">
        <f>Juniori!AM30</f>
        <v>0</v>
      </c>
      <c r="AN98" s="97">
        <f>Juniori!AN30</f>
        <v>0</v>
      </c>
      <c r="AO98" s="97">
        <f>Juniori!AO30</f>
        <v>0</v>
      </c>
      <c r="AP98" s="97">
        <f>Juniori!AP30</f>
        <v>0</v>
      </c>
      <c r="AQ98" s="97">
        <f>Juniori!AQ30</f>
        <v>0</v>
      </c>
      <c r="AR98" s="97">
        <f>Juniori!AR30</f>
        <v>0</v>
      </c>
      <c r="AS98" s="97">
        <f>Juniori!AS30</f>
        <v>0</v>
      </c>
      <c r="AT98" s="97">
        <f>Juniori!AT30</f>
        <v>0</v>
      </c>
      <c r="AU98" s="97">
        <f>Juniori!AU30</f>
        <v>0</v>
      </c>
      <c r="AV98" s="97">
        <f>Juniori!AV30</f>
        <v>0</v>
      </c>
      <c r="AW98" s="97">
        <f>Juniori!AW30</f>
        <v>0</v>
      </c>
      <c r="AX98" s="97">
        <f>Juniori!AX30</f>
        <v>0</v>
      </c>
      <c r="AY98" s="97">
        <f>Juniori!AY30</f>
        <v>0</v>
      </c>
      <c r="AZ98" s="97">
        <f>Juniori!AZ30</f>
        <v>0</v>
      </c>
      <c r="BA98" s="97">
        <f>Juniori!BA30</f>
        <v>0</v>
      </c>
      <c r="BB98" s="97">
        <f>Juniori!BB30</f>
        <v>0</v>
      </c>
      <c r="BC98" s="97">
        <f>Juniori!BC30</f>
        <v>0</v>
      </c>
      <c r="BD98" s="97">
        <f>Juniori!BD30</f>
        <v>0</v>
      </c>
      <c r="BE98" s="97">
        <f>Juniori!BE30</f>
        <v>0</v>
      </c>
      <c r="BF98" s="97">
        <f>Juniori!BF30</f>
        <v>0</v>
      </c>
      <c r="BG98" s="97">
        <f>Juniori!BG30</f>
        <v>0</v>
      </c>
      <c r="BH98" s="97">
        <f>Juniori!BH30</f>
        <v>0</v>
      </c>
      <c r="BI98" s="97">
        <f>Juniori!BI30</f>
        <v>0</v>
      </c>
      <c r="BJ98" s="97">
        <f>Juniori!BJ30</f>
        <v>0</v>
      </c>
      <c r="BK98" s="97">
        <f>Juniori!BK30</f>
        <v>0</v>
      </c>
      <c r="BL98" s="97">
        <f>Juniori!BL30</f>
        <v>0</v>
      </c>
      <c r="BM98" s="97">
        <f>Juniori!BM30</f>
        <v>0</v>
      </c>
      <c r="BN98" s="97">
        <f>Juniori!BN30</f>
        <v>0</v>
      </c>
      <c r="BO98" s="97">
        <f>Juniori!BO30</f>
        <v>0</v>
      </c>
      <c r="BP98" s="97">
        <f>Juniori!BP30</f>
        <v>0</v>
      </c>
      <c r="BQ98" s="97">
        <f>Juniori!BQ30</f>
        <v>0</v>
      </c>
      <c r="BR98" s="97">
        <f>Juniori!BR30</f>
        <v>0</v>
      </c>
      <c r="BS98" s="97">
        <f>Juniori!BS30</f>
        <v>0</v>
      </c>
      <c r="BT98" s="97">
        <f>Juniori!BT30</f>
        <v>0</v>
      </c>
      <c r="BU98" s="97">
        <f>Juniori!BU30</f>
        <v>0</v>
      </c>
      <c r="BV98" s="97">
        <f>Juniori!BV30</f>
        <v>0</v>
      </c>
      <c r="BW98" s="97">
        <f>Juniori!BW30</f>
        <v>0</v>
      </c>
      <c r="BX98" s="97">
        <f>Juniori!BX30</f>
        <v>0</v>
      </c>
      <c r="BY98" s="97">
        <f>Juniori!BY30</f>
        <v>0</v>
      </c>
      <c r="BZ98" s="97">
        <f>Juniori!BZ30</f>
        <v>0</v>
      </c>
      <c r="CA98" s="97">
        <f>Juniori!CA30</f>
        <v>0</v>
      </c>
      <c r="CB98" s="97">
        <f>Juniori!CB30</f>
        <v>0</v>
      </c>
      <c r="CC98" s="97">
        <f>Juniori!CC30</f>
        <v>0</v>
      </c>
      <c r="CD98" s="97">
        <f>Juniori!CD30</f>
        <v>0</v>
      </c>
      <c r="CE98" s="97">
        <f>Juniori!CE30</f>
        <v>0</v>
      </c>
      <c r="CF98" s="97">
        <f>Juniori!CF30</f>
        <v>0</v>
      </c>
      <c r="CG98" s="97">
        <f>Juniori!CG30</f>
        <v>0</v>
      </c>
      <c r="CH98" s="97">
        <f>Juniori!CH30</f>
        <v>0</v>
      </c>
      <c r="CI98" s="97">
        <f>Juniori!CI30</f>
        <v>0</v>
      </c>
      <c r="CJ98" s="97">
        <f>Juniori!CJ30</f>
        <v>0</v>
      </c>
      <c r="CK98" s="97">
        <f>Juniori!CK30</f>
        <v>0</v>
      </c>
      <c r="CL98" s="97">
        <f>Juniori!CL30</f>
        <v>0</v>
      </c>
      <c r="CM98" s="97">
        <f>Juniori!CM30</f>
        <v>0</v>
      </c>
      <c r="CN98" s="97">
        <f>Juniori!CN30</f>
        <v>0</v>
      </c>
      <c r="CO98" s="97">
        <f>Juniori!CO30</f>
        <v>0</v>
      </c>
      <c r="CP98" s="97">
        <f>Juniori!CP30</f>
        <v>0</v>
      </c>
      <c r="CQ98" s="97">
        <f>Juniori!CQ30</f>
        <v>0</v>
      </c>
      <c r="CR98" s="97">
        <f>Juniori!CR30</f>
        <v>0</v>
      </c>
      <c r="CS98" s="97">
        <f>Juniori!CS30</f>
        <v>0</v>
      </c>
      <c r="CT98" s="97" t="str">
        <f>Juniori!CT30</f>
        <v>o</v>
      </c>
      <c r="CU98" s="97">
        <f>Juniori!CU30</f>
        <v>0</v>
      </c>
      <c r="CV98" s="97" t="str">
        <f>Juniori!CV30</f>
        <v>o</v>
      </c>
      <c r="CW98" s="97">
        <f>Juniori!CW30</f>
        <v>0</v>
      </c>
      <c r="CX98" s="97">
        <f>Juniori!CX30</f>
        <v>0</v>
      </c>
      <c r="CY98" s="97">
        <f>Juniori!CY30</f>
        <v>0</v>
      </c>
      <c r="CZ98" s="97">
        <f>Juniori!CZ30</f>
        <v>0</v>
      </c>
      <c r="DA98" s="97">
        <f>Juniori!DA30</f>
        <v>0</v>
      </c>
      <c r="DB98" s="97">
        <f>Juniori!DB30</f>
        <v>0</v>
      </c>
      <c r="DC98" s="97">
        <f>Juniori!DC30</f>
        <v>0</v>
      </c>
      <c r="DD98" s="97">
        <f>Juniori!DD30</f>
        <v>0</v>
      </c>
      <c r="DE98" s="97">
        <f>Juniori!DE30</f>
        <v>0</v>
      </c>
      <c r="DF98" s="97">
        <f>Juniori!DF30</f>
        <v>0</v>
      </c>
      <c r="DG98" s="97">
        <f>Juniori!DG30</f>
        <v>0</v>
      </c>
      <c r="DH98" s="97">
        <f>Juniori!DH30</f>
        <v>0</v>
      </c>
      <c r="DI98" s="97">
        <f>Juniori!DI30</f>
        <v>0</v>
      </c>
      <c r="DJ98" s="97">
        <f>Juniori!DJ30</f>
        <v>0</v>
      </c>
      <c r="DK98" s="97">
        <f>Juniori!DK30</f>
        <v>0</v>
      </c>
      <c r="DL98" s="97">
        <f>Juniori!DL30</f>
        <v>0</v>
      </c>
      <c r="DM98" s="97">
        <f>Juniori!DM30</f>
        <v>0</v>
      </c>
      <c r="DN98" s="97">
        <f>Juniori!DN30</f>
        <v>0</v>
      </c>
      <c r="DO98" s="97">
        <f>Juniori!DO30</f>
        <v>0</v>
      </c>
      <c r="DP98" s="97">
        <f>Juniori!DP30</f>
        <v>0</v>
      </c>
      <c r="DQ98" s="97">
        <f>Juniori!DQ30</f>
        <v>0</v>
      </c>
      <c r="DR98" s="97">
        <f>Juniori!DR30</f>
        <v>0</v>
      </c>
      <c r="DS98" s="97">
        <f>Juniori!DS30</f>
        <v>0</v>
      </c>
      <c r="DT98" s="97">
        <f>Juniori!DT30</f>
        <v>0</v>
      </c>
      <c r="DU98" s="97">
        <f>Juniori!DU30</f>
        <v>0</v>
      </c>
      <c r="DV98" s="97">
        <f>Juniori!DV30</f>
        <v>0</v>
      </c>
      <c r="DW98" s="97">
        <f>Juniori!DW30</f>
        <v>0</v>
      </c>
      <c r="DX98" s="97">
        <f>Juniori!DX30</f>
        <v>0</v>
      </c>
      <c r="DY98" s="97">
        <f>Juniori!DY30</f>
        <v>0</v>
      </c>
      <c r="DZ98" s="97">
        <f>Juniori!DZ30</f>
        <v>0</v>
      </c>
      <c r="EA98" s="97">
        <f>Juniori!EA30</f>
        <v>0</v>
      </c>
      <c r="EB98" s="97">
        <f>Juniori!EB30</f>
        <v>0</v>
      </c>
      <c r="EC98" s="97">
        <f>Juniori!EC30</f>
        <v>0</v>
      </c>
      <c r="ED98" s="97">
        <f>Juniori!ED30</f>
        <v>0</v>
      </c>
      <c r="EE98" s="97">
        <f>Juniori!EE30</f>
        <v>0</v>
      </c>
      <c r="EF98" s="97">
        <f>Juniori!EF30</f>
        <v>0</v>
      </c>
      <c r="EG98" s="97">
        <f>Juniori!EG30</f>
        <v>0</v>
      </c>
      <c r="EH98" s="97">
        <f>Juniori!EH30</f>
        <v>0</v>
      </c>
      <c r="EI98" s="97">
        <f>Juniori!EI30</f>
        <v>0</v>
      </c>
      <c r="EJ98" s="97">
        <f>Juniori!EJ30</f>
        <v>0</v>
      </c>
      <c r="EK98" s="97">
        <f>Juniori!EK30</f>
        <v>0</v>
      </c>
      <c r="EL98" s="97">
        <f>Juniori!EL30</f>
        <v>0</v>
      </c>
      <c r="EM98" s="97">
        <f>Juniori!EM30</f>
        <v>0</v>
      </c>
      <c r="EN98" s="97">
        <f>Juniori!EN30</f>
        <v>0</v>
      </c>
      <c r="EO98" s="97">
        <f>Juniori!EO30</f>
        <v>0</v>
      </c>
      <c r="EP98" s="97">
        <f>Juniori!EP30</f>
        <v>0</v>
      </c>
      <c r="EQ98" s="97">
        <f>Juniori!EQ30</f>
        <v>0</v>
      </c>
      <c r="ER98" s="97">
        <f>Juniori!ER30</f>
        <v>0</v>
      </c>
      <c r="ES98" s="97">
        <f>Juniori!ES30</f>
        <v>0</v>
      </c>
      <c r="ET98" s="97">
        <f>Juniori!ET30</f>
        <v>0</v>
      </c>
      <c r="EU98" s="97">
        <f>Juniori!EU30</f>
        <v>0</v>
      </c>
      <c r="EV98" s="97">
        <f>Juniori!EV30</f>
        <v>0</v>
      </c>
      <c r="EW98" s="97">
        <f>Juniori!EW30</f>
        <v>0</v>
      </c>
      <c r="EX98" s="97">
        <f>Juniori!EX30</f>
        <v>0</v>
      </c>
      <c r="EY98" s="97">
        <f>Juniori!EY30</f>
        <v>0</v>
      </c>
      <c r="EZ98" s="97">
        <f>Juniori!EZ30</f>
        <v>0</v>
      </c>
      <c r="FA98" s="97" t="str">
        <f>Juniori!FA30</f>
        <v>o</v>
      </c>
      <c r="FB98" s="97">
        <f>Juniori!FB30</f>
        <v>1</v>
      </c>
      <c r="FC98" s="97">
        <f>Juniori!FC30</f>
        <v>0</v>
      </c>
      <c r="FD98" s="97">
        <f>Juniori!FD30</f>
        <v>0</v>
      </c>
      <c r="FE98" s="97">
        <f>Juniori!FE30</f>
        <v>0</v>
      </c>
      <c r="FF98" s="97">
        <f>Juniori!FF30</f>
        <v>0</v>
      </c>
      <c r="FG98" s="97">
        <f>Juniori!FG30</f>
        <v>0</v>
      </c>
      <c r="FH98" s="97">
        <f>Juniori!FH30</f>
        <v>0</v>
      </c>
      <c r="FI98" s="97">
        <f>Juniori!FI30</f>
        <v>0</v>
      </c>
      <c r="FJ98" s="97">
        <f>Juniori!FJ30</f>
        <v>0</v>
      </c>
      <c r="FK98" s="97">
        <f>Juniori!FK30</f>
        <v>0</v>
      </c>
      <c r="FL98" s="97">
        <f>Juniori!FL30</f>
        <v>0</v>
      </c>
      <c r="FM98" s="97">
        <f>Juniori!FM30</f>
        <v>0</v>
      </c>
      <c r="FN98" s="97">
        <f>Juniori!FN30</f>
        <v>0</v>
      </c>
      <c r="FO98" s="97">
        <f>Juniori!FO30</f>
        <v>0</v>
      </c>
      <c r="FP98" s="97">
        <f>Juniori!FP30</f>
        <v>0</v>
      </c>
      <c r="FQ98" s="97">
        <f>Juniori!FQ30</f>
        <v>0</v>
      </c>
      <c r="FR98" s="97">
        <f>Juniori!FR30</f>
        <v>0</v>
      </c>
      <c r="FS98" s="97">
        <f>Juniori!FS30</f>
        <v>0</v>
      </c>
      <c r="FT98" s="97">
        <f>Juniori!FT30</f>
        <v>0</v>
      </c>
      <c r="FU98" s="97">
        <f>Juniori!FU30</f>
        <v>0</v>
      </c>
      <c r="FV98" s="97">
        <f>Juniori!FV30</f>
        <v>0</v>
      </c>
      <c r="FW98" s="97">
        <f>Juniori!FW30</f>
        <v>0</v>
      </c>
      <c r="FX98" s="97">
        <f>Juniori!FX30</f>
        <v>0</v>
      </c>
      <c r="FY98" s="97">
        <f>Juniori!FY30</f>
        <v>0</v>
      </c>
      <c r="FZ98" s="97">
        <f>Juniori!FZ30</f>
        <v>0</v>
      </c>
      <c r="GA98" s="97">
        <f>Juniori!GA30</f>
        <v>0</v>
      </c>
      <c r="GB98" s="97" t="str">
        <f>Juniori!GB30</f>
        <v>o</v>
      </c>
      <c r="GC98" s="97">
        <f>Juniori!GC30</f>
        <v>0</v>
      </c>
      <c r="GD98" s="97">
        <f>Juniori!GD30</f>
        <v>3</v>
      </c>
      <c r="GE98" s="97">
        <f>Juniori!GE30</f>
        <v>0</v>
      </c>
      <c r="GF98" s="97">
        <f>Juniori!GF30</f>
        <v>0</v>
      </c>
      <c r="GG98" s="97">
        <f>Juniori!GG30</f>
        <v>0</v>
      </c>
      <c r="GH98" s="97">
        <f>Juniori!GH30</f>
        <v>0</v>
      </c>
      <c r="GI98" s="97">
        <f>Juniori!GI30</f>
        <v>0</v>
      </c>
      <c r="GJ98" s="97">
        <f>Juniori!GJ30</f>
        <v>0</v>
      </c>
      <c r="GK98" s="97">
        <f>Juniori!GK30</f>
        <v>0</v>
      </c>
      <c r="GL98" s="97">
        <f>Juniori!GL30</f>
        <v>0</v>
      </c>
      <c r="GM98" s="97">
        <f>Juniori!GM30</f>
        <v>0</v>
      </c>
      <c r="GN98" s="97">
        <f>Juniori!GN30</f>
        <v>0</v>
      </c>
      <c r="GO98" s="97">
        <f>Juniori!GO30</f>
        <v>0</v>
      </c>
      <c r="GP98" s="97" t="str">
        <f>Juniori!GP30</f>
        <v>o</v>
      </c>
      <c r="GQ98" s="97">
        <f>Juniori!GQ30</f>
        <v>0</v>
      </c>
      <c r="GR98" s="97">
        <f>Juniori!GR30</f>
        <v>2</v>
      </c>
      <c r="GS98" s="97">
        <f>Juniori!GS30</f>
        <v>0</v>
      </c>
      <c r="GT98" s="97">
        <f>Juniori!GT30</f>
        <v>0</v>
      </c>
      <c r="GU98" s="97">
        <f>Juniori!GU30</f>
        <v>0</v>
      </c>
      <c r="GV98" s="97">
        <f>Juniori!GV30</f>
        <v>0</v>
      </c>
      <c r="GW98" s="97">
        <f>Juniori!GW30</f>
        <v>0</v>
      </c>
      <c r="GX98" s="97">
        <f>Juniori!GX30</f>
        <v>0</v>
      </c>
      <c r="GY98" s="97">
        <f>Juniori!GY30</f>
        <v>0</v>
      </c>
      <c r="GZ98" s="97">
        <f>Juniori!GZ30</f>
        <v>0</v>
      </c>
      <c r="HA98" s="97">
        <f>Juniori!HA30</f>
        <v>0</v>
      </c>
      <c r="HB98" s="97">
        <f>Juniori!HB30</f>
        <v>0</v>
      </c>
      <c r="HC98" s="97">
        <f>Juniori!HC30</f>
        <v>0</v>
      </c>
      <c r="HD98" s="97">
        <f>Juniori!HD30</f>
        <v>0</v>
      </c>
      <c r="HE98" s="97">
        <f>Juniori!HE30</f>
        <v>0</v>
      </c>
      <c r="HF98" s="97">
        <f>Juniori!HF30</f>
        <v>0</v>
      </c>
      <c r="HG98" s="97">
        <f>Juniori!HG30</f>
        <v>0</v>
      </c>
      <c r="HH98" s="97">
        <f>Juniori!HH30</f>
        <v>0</v>
      </c>
      <c r="HI98" s="97">
        <f>Juniori!HI30</f>
        <v>0</v>
      </c>
      <c r="HJ98" s="97">
        <f>Juniori!HJ30</f>
        <v>0</v>
      </c>
      <c r="HK98" s="97">
        <f>Juniori!HK30</f>
        <v>0</v>
      </c>
      <c r="HL98" s="97">
        <f>Juniori!HL30</f>
        <v>0</v>
      </c>
      <c r="HM98" s="97" t="str">
        <f>Juniori!HM30</f>
        <v>o</v>
      </c>
      <c r="HN98" s="97" t="str">
        <f>Juniori!HN30</f>
        <v>o</v>
      </c>
      <c r="HO98" s="97">
        <f>Juniori!HO30</f>
        <v>0</v>
      </c>
      <c r="HP98" s="97">
        <f>Juniori!HP30</f>
        <v>0</v>
      </c>
      <c r="HQ98" s="97">
        <f>Juniori!HQ30</f>
        <v>0</v>
      </c>
      <c r="HR98" s="97">
        <f>Juniori!HR30</f>
        <v>0</v>
      </c>
      <c r="HS98" s="97">
        <f>Juniori!HS30</f>
        <v>0</v>
      </c>
      <c r="HT98" s="97">
        <f>Juniori!HT30</f>
        <v>0</v>
      </c>
      <c r="HU98" s="97">
        <f>Juniori!HU30</f>
        <v>0</v>
      </c>
      <c r="HV98" s="97">
        <f>Juniori!HV30</f>
        <v>0</v>
      </c>
      <c r="HW98" s="97" t="str">
        <f>Juniori!HW30</f>
        <v>o</v>
      </c>
      <c r="HX98" s="97" t="str">
        <f>Juniori!HX30</f>
        <v>o</v>
      </c>
      <c r="HY98" s="97">
        <f>Juniori!HY30</f>
        <v>0</v>
      </c>
      <c r="HZ98" s="97">
        <f>Juniori!HZ30</f>
        <v>0</v>
      </c>
      <c r="IA98" s="97">
        <f>Juniori!IA30</f>
        <v>0</v>
      </c>
      <c r="IB98" s="97">
        <f>Juniori!IB30</f>
        <v>0</v>
      </c>
      <c r="IC98" s="97">
        <f>Juniori!IC30</f>
        <v>0</v>
      </c>
      <c r="ID98" s="97">
        <f>Juniori!ID30</f>
        <v>0</v>
      </c>
      <c r="IE98" s="97">
        <f>Juniori!IE30</f>
        <v>0</v>
      </c>
      <c r="IF98" s="97">
        <f>Juniori!IF30</f>
        <v>0</v>
      </c>
      <c r="IG98" s="97">
        <f>Juniori!IG30</f>
        <v>0</v>
      </c>
      <c r="IH98" s="97">
        <f>Juniori!IH30</f>
        <v>0</v>
      </c>
      <c r="II98" s="97">
        <f>Juniori!II30</f>
        <v>0</v>
      </c>
      <c r="IJ98" s="97">
        <f>Juniori!IJ30</f>
        <v>0</v>
      </c>
      <c r="IK98" s="97">
        <f>Juniori!IK30</f>
        <v>0</v>
      </c>
      <c r="IL98" s="97">
        <f>Juniori!IL30</f>
        <v>0</v>
      </c>
      <c r="IM98" s="97">
        <f>Juniori!IM30</f>
        <v>0</v>
      </c>
      <c r="IN98" s="97">
        <f>Juniori!IN30</f>
        <v>0</v>
      </c>
      <c r="IO98" s="97">
        <f>Juniori!IO30</f>
        <v>0</v>
      </c>
      <c r="IP98" s="97">
        <f>Juniori!IP30</f>
        <v>0</v>
      </c>
      <c r="IQ98" s="97">
        <f>Juniori!IQ30</f>
        <v>0</v>
      </c>
      <c r="IR98" s="97">
        <f>Juniori!IR30</f>
        <v>0</v>
      </c>
      <c r="IS98" s="97">
        <f>Juniori!IS30</f>
        <v>0</v>
      </c>
      <c r="IT98" s="97">
        <f>Juniori!IT30</f>
        <v>0</v>
      </c>
      <c r="IU98" s="97">
        <f>Juniori!IU30</f>
        <v>0</v>
      </c>
      <c r="IV98" s="97">
        <f>Juniori!IV30</f>
        <v>0</v>
      </c>
      <c r="IW98" s="97">
        <f>Juniori!IW30</f>
        <v>0</v>
      </c>
      <c r="IX98" s="97">
        <f>Juniori!IX30</f>
        <v>0</v>
      </c>
      <c r="IY98" s="97">
        <f>Juniori!IY30</f>
        <v>0</v>
      </c>
      <c r="IZ98" s="97">
        <f>Juniori!IZ30</f>
        <v>0</v>
      </c>
      <c r="JA98" s="97">
        <f>Juniori!JA30</f>
        <v>0</v>
      </c>
      <c r="JB98" s="97">
        <f>Juniori!JB30</f>
        <v>0</v>
      </c>
      <c r="JC98" s="97">
        <f>Juniori!JC30</f>
        <v>0</v>
      </c>
      <c r="JD98" s="97">
        <f>Juniori!JD30</f>
        <v>0</v>
      </c>
      <c r="JE98" s="97">
        <f>Juniori!JE30</f>
        <v>0</v>
      </c>
      <c r="JF98" s="97">
        <f>Juniori!JF30</f>
        <v>0</v>
      </c>
      <c r="JG98" s="97">
        <f>Juniori!JG30</f>
        <v>0</v>
      </c>
      <c r="JH98" s="97">
        <f>Juniori!JH30</f>
        <v>0</v>
      </c>
      <c r="JI98" s="97">
        <f>Juniori!JI30</f>
        <v>0</v>
      </c>
      <c r="JJ98" s="97">
        <f>Juniori!JJ30</f>
        <v>0</v>
      </c>
      <c r="JK98" s="97">
        <f>Juniori!JK30</f>
        <v>0</v>
      </c>
      <c r="JL98" s="97">
        <f>Juniori!JL30</f>
        <v>0</v>
      </c>
      <c r="JM98" s="97">
        <f>Juniori!JM30</f>
        <v>0</v>
      </c>
      <c r="JN98" s="97">
        <f>Juniori!JN30</f>
        <v>0</v>
      </c>
      <c r="JO98" s="97">
        <f>Juniori!JO30</f>
        <v>0</v>
      </c>
      <c r="JP98" s="97">
        <f>Juniori!JP30</f>
        <v>0</v>
      </c>
      <c r="JQ98" s="97">
        <f>Juniori!JQ30</f>
        <v>0</v>
      </c>
      <c r="JR98" s="97">
        <f>Juniori!JR30</f>
        <v>0</v>
      </c>
      <c r="JS98" s="97">
        <f>Juniori!JS30</f>
        <v>0</v>
      </c>
      <c r="JT98" s="97">
        <f>Juniori!JT30</f>
        <v>0</v>
      </c>
      <c r="JU98" s="97">
        <f>Juniori!JU30</f>
        <v>0</v>
      </c>
      <c r="JV98" s="97">
        <f>Juniori!JV30</f>
        <v>0</v>
      </c>
      <c r="JW98" s="97">
        <f>Juniori!JW30</f>
        <v>0</v>
      </c>
      <c r="JX98" s="97">
        <f>Juniori!JX30</f>
        <v>0</v>
      </c>
      <c r="JY98" s="97">
        <f>Juniori!JY30</f>
        <v>0</v>
      </c>
      <c r="JZ98" s="97">
        <f>Juniori!JZ30</f>
        <v>0</v>
      </c>
      <c r="KA98" s="97">
        <f>Juniori!KA30</f>
        <v>0</v>
      </c>
      <c r="KB98" s="97">
        <f>Juniori!KB30</f>
        <v>0</v>
      </c>
      <c r="KC98" s="97">
        <f>Juniori!KC30</f>
        <v>0</v>
      </c>
      <c r="KD98" s="97">
        <f>Juniori!KD30</f>
        <v>0</v>
      </c>
      <c r="KE98" s="97">
        <f>Juniori!KE30</f>
        <v>0</v>
      </c>
      <c r="KF98" s="97">
        <f>Juniori!KF30</f>
        <v>0</v>
      </c>
      <c r="KG98" s="97">
        <f>Juniori!KG30</f>
        <v>0</v>
      </c>
      <c r="KH98" s="97">
        <f>Juniori!KH30</f>
        <v>0</v>
      </c>
      <c r="KI98" s="97">
        <f>Juniori!KI30</f>
        <v>0</v>
      </c>
      <c r="KJ98" s="97">
        <f>Juniori!KJ30</f>
        <v>0</v>
      </c>
      <c r="KK98" s="97">
        <f>Juniori!KK30</f>
        <v>0</v>
      </c>
      <c r="KL98" s="97">
        <f>Juniori!KL30</f>
        <v>0</v>
      </c>
      <c r="KM98" s="97">
        <f>Juniori!KM30</f>
        <v>0</v>
      </c>
      <c r="KN98" s="97">
        <f>Juniori!KN30</f>
        <v>0</v>
      </c>
      <c r="KO98" s="97">
        <f>Juniori!KO30</f>
        <v>0</v>
      </c>
      <c r="KP98" s="97">
        <f>Juniori!KP30</f>
        <v>0</v>
      </c>
      <c r="KQ98" s="97">
        <f>Juniori!KQ30</f>
        <v>0</v>
      </c>
      <c r="KR98" s="97">
        <f>Juniori!KR30</f>
        <v>0</v>
      </c>
      <c r="KS98" s="97">
        <f>Juniori!KS30</f>
        <v>0</v>
      </c>
      <c r="KT98" s="97">
        <f>Juniori!KT30</f>
        <v>0</v>
      </c>
      <c r="KU98" s="97">
        <f>Juniori!KU30</f>
        <v>0</v>
      </c>
      <c r="KV98" s="97">
        <f>Juniori!KV30</f>
        <v>0</v>
      </c>
      <c r="KW98" s="97">
        <f>Juniori!KW30</f>
        <v>0</v>
      </c>
      <c r="KX98" s="97">
        <f>Juniori!KX30</f>
        <v>0</v>
      </c>
      <c r="KY98" s="97">
        <f>Juniori!KY30</f>
        <v>0</v>
      </c>
      <c r="KZ98" s="97">
        <f>Juniori!KZ30</f>
        <v>0</v>
      </c>
      <c r="LA98" s="97">
        <f>Juniori!LA30</f>
        <v>0</v>
      </c>
      <c r="LB98" s="97">
        <f>Juniori!LB30</f>
        <v>0</v>
      </c>
      <c r="LC98" s="97">
        <f>Juniori!LC30</f>
        <v>0</v>
      </c>
      <c r="LD98" s="97">
        <f>Juniori!LD30</f>
        <v>0</v>
      </c>
      <c r="LE98" s="97">
        <f>Juniori!LE30</f>
        <v>0</v>
      </c>
      <c r="LF98" s="97">
        <f>Juniori!LF30</f>
        <v>0</v>
      </c>
      <c r="LG98" s="97">
        <f>Juniori!LG30</f>
        <v>0</v>
      </c>
      <c r="LH98" s="97">
        <f>Juniori!LH30</f>
        <v>0</v>
      </c>
      <c r="LI98" s="97">
        <f>Juniori!LI30</f>
        <v>0</v>
      </c>
      <c r="LJ98" s="97">
        <f>Juniori!LJ30</f>
        <v>0</v>
      </c>
      <c r="LK98" s="97">
        <f>Juniori!LK30</f>
        <v>0</v>
      </c>
      <c r="LL98" s="97">
        <f>Juniori!LL30</f>
        <v>0</v>
      </c>
      <c r="LM98" s="97">
        <f>Juniori!LM30</f>
        <v>0</v>
      </c>
      <c r="LN98" s="97">
        <f>Juniori!LN30</f>
        <v>0</v>
      </c>
      <c r="LO98" s="97">
        <f>Juniori!LO30</f>
        <v>0</v>
      </c>
      <c r="LP98" s="97">
        <f>Juniori!LP30</f>
        <v>0</v>
      </c>
      <c r="LQ98" s="97">
        <f>Juniori!LQ30</f>
        <v>0</v>
      </c>
      <c r="LR98" s="97">
        <f>Juniori!LR30</f>
        <v>0</v>
      </c>
      <c r="LS98" s="97">
        <f>Juniori!LS30</f>
        <v>0</v>
      </c>
      <c r="LT98" s="97">
        <f>Juniori!LT30</f>
        <v>0</v>
      </c>
      <c r="LU98" s="97">
        <f>Juniori!LU30</f>
        <v>0</v>
      </c>
      <c r="LV98" s="97">
        <f>Juniori!LV30</f>
        <v>0</v>
      </c>
      <c r="LW98" s="97">
        <f>Juniori!LW30</f>
        <v>0</v>
      </c>
      <c r="LX98" s="97">
        <f>Juniori!LX30</f>
        <v>0</v>
      </c>
      <c r="LY98" s="97">
        <f>Juniori!LY30</f>
        <v>0</v>
      </c>
      <c r="LZ98" s="97">
        <f>Juniori!LZ30</f>
        <v>0</v>
      </c>
      <c r="MA98" s="97">
        <f>Juniori!MA30</f>
        <v>0</v>
      </c>
      <c r="MB98" s="97">
        <f>Juniori!MB30</f>
        <v>0</v>
      </c>
      <c r="MC98" s="97">
        <f>Juniori!MC30</f>
        <v>0</v>
      </c>
      <c r="MD98" s="97">
        <f>Juniori!MD30</f>
        <v>0</v>
      </c>
      <c r="ME98" s="97">
        <f>Juniori!ME30</f>
        <v>0</v>
      </c>
      <c r="MF98" s="97">
        <f>Juniori!MF30</f>
        <v>0</v>
      </c>
      <c r="MG98" s="97">
        <f>Juniori!MG30</f>
        <v>0</v>
      </c>
      <c r="MH98" s="97">
        <f>Juniori!MH30</f>
        <v>0</v>
      </c>
      <c r="MI98" s="97">
        <f>Juniori!MI30</f>
        <v>0</v>
      </c>
      <c r="MJ98" s="97">
        <f>Juniori!MJ30</f>
        <v>0</v>
      </c>
      <c r="MK98" s="97">
        <f>Juniori!MK30</f>
        <v>0</v>
      </c>
      <c r="ML98" s="97">
        <f>Juniori!ML30</f>
        <v>0</v>
      </c>
      <c r="MM98" s="97">
        <f>Juniori!MM30</f>
        <v>0</v>
      </c>
      <c r="MN98" s="97">
        <f>Juniori!MN30</f>
        <v>0</v>
      </c>
      <c r="MO98" s="97">
        <f>Juniori!MO30</f>
        <v>0</v>
      </c>
      <c r="MP98" s="97">
        <f>Juniori!MP30</f>
        <v>0</v>
      </c>
      <c r="MQ98" s="97">
        <f>Juniori!MQ30</f>
        <v>0</v>
      </c>
      <c r="MR98" s="97">
        <f>Juniori!MR30</f>
        <v>0</v>
      </c>
      <c r="MS98" s="97">
        <f>Juniori!MS30</f>
        <v>0</v>
      </c>
      <c r="MT98" s="97">
        <f>Juniori!MT30</f>
        <v>0</v>
      </c>
      <c r="MU98" s="97">
        <f>Juniori!MU30</f>
        <v>0</v>
      </c>
      <c r="MV98" s="97">
        <f>Juniori!MV30</f>
        <v>0</v>
      </c>
      <c r="MW98" s="97">
        <f>Juniori!MW30</f>
        <v>0</v>
      </c>
      <c r="MX98" s="97">
        <f>Juniori!MX30</f>
        <v>0</v>
      </c>
      <c r="MY98" s="97">
        <f>Juniori!MY30</f>
        <v>0</v>
      </c>
      <c r="MZ98" s="97">
        <f>Juniori!MZ30</f>
        <v>0</v>
      </c>
      <c r="NA98" s="97">
        <f>Juniori!NA30</f>
        <v>0</v>
      </c>
      <c r="NB98" s="97">
        <f>Juniori!NB30</f>
        <v>0</v>
      </c>
      <c r="NC98" s="97">
        <f>Juniori!NC30</f>
        <v>0</v>
      </c>
      <c r="ND98" s="97">
        <f>Juniori!ND30</f>
        <v>0</v>
      </c>
      <c r="NE98" s="97">
        <f>Juniori!NE30</f>
        <v>0</v>
      </c>
      <c r="NF98" s="97">
        <f>Juniori!NF30</f>
        <v>0</v>
      </c>
      <c r="NG98" s="97">
        <f>Juniori!NG30</f>
        <v>0</v>
      </c>
      <c r="NH98" s="97">
        <f>Juniori!NH30</f>
        <v>0</v>
      </c>
      <c r="NI98" s="97">
        <f>Juniori!NI30</f>
        <v>0</v>
      </c>
      <c r="NJ98" s="97">
        <f>Juniori!NJ30</f>
        <v>0</v>
      </c>
      <c r="NK98" s="97">
        <f>Juniori!NK30</f>
        <v>0</v>
      </c>
      <c r="NL98" s="97">
        <f>Juniori!NL30</f>
        <v>0</v>
      </c>
      <c r="NM98" s="97">
        <f>Juniori!NM30</f>
        <v>0</v>
      </c>
      <c r="NN98" s="97">
        <f>Juniori!NN30</f>
        <v>0</v>
      </c>
      <c r="NO98" s="97">
        <f>Juniori!NO30</f>
        <v>0</v>
      </c>
      <c r="NP98" s="97">
        <f>Juniori!NP30</f>
        <v>0</v>
      </c>
      <c r="NQ98" s="97">
        <f>Juniori!NQ30</f>
        <v>0</v>
      </c>
      <c r="NR98" s="97">
        <f>Juniori!NR30</f>
        <v>0</v>
      </c>
      <c r="NS98" s="97">
        <f>Juniori!NS30</f>
        <v>0</v>
      </c>
      <c r="NT98" s="97">
        <f>Juniori!NT30</f>
        <v>0</v>
      </c>
      <c r="NU98" s="97">
        <f>Juniori!NU30</f>
        <v>0</v>
      </c>
      <c r="NV98" s="97">
        <f>Juniori!NV30</f>
        <v>0</v>
      </c>
      <c r="NW98" s="97">
        <f>Juniori!NW30</f>
        <v>0</v>
      </c>
      <c r="NX98" s="97">
        <f>Juniori!NX30</f>
        <v>0</v>
      </c>
      <c r="NY98" s="97">
        <f>Juniori!NY30</f>
        <v>0</v>
      </c>
      <c r="NZ98" s="97">
        <f>Juniori!NZ30</f>
        <v>0</v>
      </c>
      <c r="OA98" s="97">
        <f>Juniori!OA30</f>
        <v>0</v>
      </c>
      <c r="OB98" s="97">
        <f>Juniori!OB30</f>
        <v>0</v>
      </c>
      <c r="OC98" s="97">
        <f>Juniori!OC30</f>
        <v>0</v>
      </c>
      <c r="OD98" s="97">
        <f>Juniori!OD30</f>
        <v>0</v>
      </c>
      <c r="OE98" s="97">
        <f>Juniori!OE30</f>
        <v>0</v>
      </c>
      <c r="OF98" s="97">
        <f>Juniori!OF30</f>
        <v>0</v>
      </c>
      <c r="OG98" s="97">
        <f>Juniori!OG30</f>
        <v>0</v>
      </c>
      <c r="OH98" s="97">
        <f>Juniori!OH30</f>
        <v>0</v>
      </c>
      <c r="OI98" s="97">
        <f>Juniori!OI30</f>
        <v>0</v>
      </c>
      <c r="OJ98" s="97">
        <f>Juniori!OJ30</f>
        <v>0</v>
      </c>
      <c r="OK98" s="97">
        <f>Juniori!OK30</f>
        <v>0</v>
      </c>
      <c r="OL98" s="97">
        <f>Juniori!OL30</f>
        <v>0</v>
      </c>
      <c r="OM98" s="97">
        <f>Juniori!OM30</f>
        <v>0</v>
      </c>
      <c r="ON98" s="97">
        <f>Juniori!ON30</f>
        <v>0</v>
      </c>
      <c r="OO98" s="97">
        <f>Juniori!OO30</f>
        <v>0</v>
      </c>
      <c r="OP98" s="97">
        <f>Juniori!OP30</f>
        <v>0</v>
      </c>
      <c r="OQ98" s="97">
        <f>Juniori!OQ30</f>
        <v>0</v>
      </c>
      <c r="OR98" s="97">
        <f>Juniori!OR30</f>
        <v>0</v>
      </c>
      <c r="OS98" s="97">
        <f>Juniori!OS30</f>
        <v>0</v>
      </c>
      <c r="OT98" s="97">
        <f>Juniori!OT30</f>
        <v>0</v>
      </c>
      <c r="OU98" s="97">
        <f>Juniori!OU30</f>
        <v>0</v>
      </c>
      <c r="OV98" s="97">
        <f>Juniori!OV30</f>
        <v>0</v>
      </c>
      <c r="OW98" s="97">
        <f>Juniori!OW30</f>
        <v>0</v>
      </c>
      <c r="OX98" s="97">
        <f>Juniori!OX30</f>
        <v>0</v>
      </c>
      <c r="OY98" s="97">
        <f>Juniori!OY30</f>
        <v>0</v>
      </c>
      <c r="OZ98" s="97">
        <f>Juniori!OZ30</f>
        <v>0</v>
      </c>
      <c r="PA98" s="97">
        <f>Juniori!PA30</f>
        <v>0</v>
      </c>
      <c r="PB98" s="97">
        <f>Juniori!PB30</f>
        <v>0</v>
      </c>
      <c r="PC98" s="97">
        <f>Juniori!PC30</f>
        <v>0</v>
      </c>
      <c r="PD98" s="97">
        <f>Juniori!PD30</f>
        <v>0</v>
      </c>
      <c r="PE98" s="97">
        <f>Juniori!PE30</f>
        <v>0</v>
      </c>
      <c r="PF98" s="97">
        <f>Juniori!PF30</f>
        <v>0</v>
      </c>
      <c r="PG98" s="97">
        <f>Juniori!PG30</f>
        <v>0</v>
      </c>
      <c r="PH98" s="97">
        <f>Juniori!PH30</f>
        <v>0</v>
      </c>
      <c r="PI98" s="97">
        <f>Juniori!PI30</f>
        <v>0</v>
      </c>
      <c r="PJ98" s="97">
        <f>Juniori!PJ30</f>
        <v>0</v>
      </c>
      <c r="PK98" s="97">
        <f>Juniori!PK30</f>
        <v>0</v>
      </c>
      <c r="PL98" s="97">
        <f>Juniori!PL30</f>
        <v>0</v>
      </c>
      <c r="PM98" s="97">
        <f>Juniori!PM30</f>
        <v>0</v>
      </c>
      <c r="PN98" s="97">
        <f>Juniori!PN30</f>
        <v>0</v>
      </c>
      <c r="PO98" s="97">
        <f>Juniori!PO30</f>
        <v>0</v>
      </c>
      <c r="PP98" s="97">
        <f>Juniori!PP30</f>
        <v>0</v>
      </c>
      <c r="PQ98" s="97">
        <f>Juniori!PQ30</f>
        <v>0</v>
      </c>
      <c r="PR98" s="97">
        <f>Juniori!PR30</f>
        <v>0</v>
      </c>
      <c r="PS98" s="97">
        <f>Juniori!PS30</f>
        <v>0</v>
      </c>
      <c r="PT98" s="97">
        <f>Juniori!PT30</f>
        <v>0</v>
      </c>
      <c r="PU98" s="97">
        <f>Juniori!PU30</f>
        <v>0</v>
      </c>
      <c r="PV98" s="97">
        <f>Juniori!PV30</f>
        <v>0</v>
      </c>
      <c r="PW98" s="97">
        <f>Juniori!PW30</f>
        <v>0</v>
      </c>
      <c r="PX98" s="97">
        <f>Juniori!PX30</f>
        <v>0</v>
      </c>
      <c r="PY98" s="97">
        <f>Juniori!PY30</f>
        <v>0</v>
      </c>
      <c r="PZ98" s="97">
        <f>Juniori!PZ30</f>
        <v>0</v>
      </c>
      <c r="QA98" s="97">
        <f>Juniori!QA30</f>
        <v>0</v>
      </c>
      <c r="QB98" s="97">
        <f>Juniori!QB30</f>
        <v>0</v>
      </c>
      <c r="QC98" s="97">
        <f>Juniori!QC30</f>
        <v>0</v>
      </c>
      <c r="QD98" s="97">
        <f>Juniori!QD30</f>
        <v>0</v>
      </c>
      <c r="QE98" s="97">
        <f>Juniori!QE30</f>
        <v>0</v>
      </c>
      <c r="QF98" s="97">
        <f>Juniori!QF30</f>
        <v>0</v>
      </c>
      <c r="QG98" s="97">
        <f>Juniori!QG30</f>
        <v>0</v>
      </c>
      <c r="QH98" s="97">
        <f>Juniori!QH30</f>
        <v>0</v>
      </c>
      <c r="QI98" s="97">
        <f>Juniori!QI30</f>
        <v>0</v>
      </c>
      <c r="QJ98" s="97">
        <f>Juniori!QJ30</f>
        <v>0</v>
      </c>
      <c r="QK98" s="97">
        <f>Juniori!QK30</f>
        <v>0</v>
      </c>
      <c r="QL98" s="97">
        <f>Juniori!QL30</f>
        <v>0</v>
      </c>
      <c r="QM98" s="97">
        <f>Juniori!QM30</f>
        <v>0</v>
      </c>
      <c r="QN98" s="97">
        <f>Juniori!QN30</f>
        <v>0</v>
      </c>
      <c r="QO98" s="97">
        <f>Juniori!QO30</f>
        <v>0</v>
      </c>
      <c r="QP98" s="97">
        <f>Juniori!QP30</f>
        <v>0</v>
      </c>
      <c r="QQ98" s="97">
        <f>Juniori!QQ30</f>
        <v>0</v>
      </c>
      <c r="QR98" s="97">
        <f>Juniori!QR30</f>
        <v>0</v>
      </c>
      <c r="QS98" s="97">
        <f>Juniori!QS30</f>
        <v>0</v>
      </c>
      <c r="QT98" s="97">
        <f>Juniori!QT30</f>
        <v>0</v>
      </c>
      <c r="QU98" s="97">
        <f>Juniori!QU30</f>
        <v>0</v>
      </c>
      <c r="QV98" s="97">
        <f>Juniori!QV30</f>
        <v>0</v>
      </c>
      <c r="QW98" s="97">
        <f>Juniori!QW30</f>
        <v>0</v>
      </c>
      <c r="QX98" s="97">
        <f>Juniori!QX30</f>
        <v>0</v>
      </c>
      <c r="QY98" s="97">
        <f>Juniori!QY30</f>
        <v>0</v>
      </c>
      <c r="QZ98" s="97">
        <f>Juniori!QZ30</f>
        <v>0</v>
      </c>
      <c r="RA98" s="97">
        <f>Juniori!RA30</f>
        <v>0</v>
      </c>
      <c r="RB98" s="97">
        <f>Juniori!RB30</f>
        <v>0</v>
      </c>
      <c r="RC98" s="97">
        <f>Juniori!RC30</f>
        <v>0</v>
      </c>
      <c r="RD98" s="97">
        <f>Juniori!RD30</f>
        <v>0</v>
      </c>
      <c r="RE98" s="97">
        <f>Juniori!RE30</f>
        <v>0</v>
      </c>
      <c r="RF98" s="97">
        <f>Juniori!RF30</f>
        <v>0</v>
      </c>
      <c r="RG98" s="97">
        <f>Juniori!RG30</f>
        <v>0</v>
      </c>
      <c r="RH98" s="97">
        <f>Juniori!RH30</f>
        <v>0</v>
      </c>
      <c r="RI98" s="97">
        <f>Juniori!RI30</f>
        <v>0</v>
      </c>
      <c r="RJ98" s="97">
        <f>Juniori!RJ30</f>
        <v>0</v>
      </c>
      <c r="RK98" s="97">
        <f>Juniori!RK30</f>
        <v>0</v>
      </c>
      <c r="RL98" s="97">
        <f>Juniori!RL30</f>
        <v>0</v>
      </c>
      <c r="RM98" s="97">
        <f>Juniori!RM30</f>
        <v>0</v>
      </c>
      <c r="RN98" s="97">
        <f>Juniori!RN30</f>
        <v>0</v>
      </c>
      <c r="RO98" s="97">
        <f>Juniori!RO30</f>
        <v>0</v>
      </c>
      <c r="RP98" s="97">
        <f>Juniori!RP30</f>
        <v>0</v>
      </c>
      <c r="RQ98" s="97">
        <f>Juniori!RQ30</f>
        <v>0</v>
      </c>
      <c r="RR98" s="97">
        <f>Juniori!RR30</f>
        <v>0</v>
      </c>
      <c r="RS98" s="97">
        <f>Juniori!RS30</f>
        <v>0</v>
      </c>
      <c r="RT98" s="97">
        <f>Juniori!RT30</f>
        <v>0</v>
      </c>
      <c r="RU98" s="97">
        <f>Juniori!RU30</f>
        <v>0</v>
      </c>
      <c r="RV98" s="97">
        <f>Juniori!RV30</f>
        <v>0</v>
      </c>
      <c r="RW98" s="97">
        <f>Juniori!RW30</f>
        <v>0</v>
      </c>
      <c r="RX98" s="97">
        <f>Juniori!RX30</f>
        <v>0</v>
      </c>
      <c r="RY98" s="97">
        <f>Juniori!RY30</f>
        <v>0</v>
      </c>
      <c r="RZ98" s="97">
        <f>Juniori!RZ30</f>
        <v>0</v>
      </c>
      <c r="SA98" s="97">
        <f>Juniori!SA30</f>
        <v>0</v>
      </c>
      <c r="SB98" s="97">
        <f>Juniori!SB30</f>
        <v>0</v>
      </c>
      <c r="SC98" s="97">
        <f>Juniori!SC30</f>
        <v>0</v>
      </c>
      <c r="SD98" s="97">
        <f>Juniori!SD30</f>
        <v>0</v>
      </c>
      <c r="SE98" s="97">
        <f>Juniori!SE30</f>
        <v>0</v>
      </c>
      <c r="SF98" s="97">
        <f>Juniori!SF30</f>
        <v>0</v>
      </c>
      <c r="SG98" s="97">
        <f>Juniori!SG30</f>
        <v>0</v>
      </c>
      <c r="SH98" s="97">
        <f>Juniori!SH30</f>
        <v>0</v>
      </c>
      <c r="SI98" s="97">
        <f>Juniori!SI30</f>
        <v>0</v>
      </c>
      <c r="SJ98" s="97">
        <f>Juniori!SJ30</f>
        <v>0</v>
      </c>
      <c r="SK98" s="97">
        <f>Juniori!SK30</f>
        <v>0</v>
      </c>
      <c r="SL98" s="97">
        <f>Juniori!SL30</f>
        <v>0</v>
      </c>
      <c r="SM98" s="97">
        <f>Juniori!SM30</f>
        <v>0</v>
      </c>
      <c r="SN98" s="97">
        <f>Juniori!SN30</f>
        <v>0</v>
      </c>
      <c r="SO98" s="97">
        <f>Juniori!SO30</f>
        <v>0</v>
      </c>
      <c r="SP98" s="97">
        <f>Juniori!SP30</f>
        <v>0</v>
      </c>
      <c r="SQ98" s="97">
        <f>Juniori!SQ30</f>
        <v>0</v>
      </c>
      <c r="SR98" s="97">
        <f>Juniori!SR30</f>
        <v>0</v>
      </c>
      <c r="SS98" s="97">
        <f>Juniori!SS30</f>
        <v>0</v>
      </c>
      <c r="ST98" s="97">
        <f>Juniori!ST30</f>
        <v>0</v>
      </c>
      <c r="SU98" s="97">
        <f>Juniori!SU30</f>
        <v>0</v>
      </c>
      <c r="SV98" s="97">
        <f>Juniori!SV30</f>
        <v>0</v>
      </c>
      <c r="SW98" s="97">
        <f>Juniori!SW30</f>
        <v>0</v>
      </c>
      <c r="SX98" s="97">
        <f>Juniori!SX30</f>
        <v>0</v>
      </c>
      <c r="SY98" s="97">
        <f>Juniori!SY30</f>
        <v>0</v>
      </c>
      <c r="SZ98" s="97">
        <f>Juniori!SZ30</f>
        <v>0</v>
      </c>
      <c r="TA98" s="97">
        <f>Juniori!TA30</f>
        <v>0</v>
      </c>
      <c r="TB98" s="97">
        <f>Juniori!TB30</f>
        <v>0</v>
      </c>
    </row>
    <row r="99" spans="1:522" s="1" customFormat="1" ht="18" customHeight="1" x14ac:dyDescent="0.2">
      <c r="A99" s="12"/>
      <c r="B99" s="11" t="s">
        <v>228</v>
      </c>
      <c r="C99" s="1">
        <v>10339</v>
      </c>
      <c r="D99" s="1">
        <v>2011</v>
      </c>
      <c r="E99" s="4" t="s">
        <v>402</v>
      </c>
      <c r="F99" s="9">
        <v>9946</v>
      </c>
      <c r="G99" s="9" t="s">
        <v>98</v>
      </c>
      <c r="H99" s="4" t="s">
        <v>52</v>
      </c>
      <c r="I99" s="1">
        <f>SUM(K99:TB99)</f>
        <v>6</v>
      </c>
      <c r="J99" s="12">
        <f>Tabuľka3[[#This Row],[Stĺpec9]]</f>
        <v>6</v>
      </c>
      <c r="K99" s="97">
        <f>'Mladí jazdci'!K19</f>
        <v>0</v>
      </c>
      <c r="L99" s="97">
        <f>'Mladí jazdci'!L19</f>
        <v>0</v>
      </c>
      <c r="M99" s="97">
        <f>'Mladí jazdci'!M19</f>
        <v>0</v>
      </c>
      <c r="N99" s="97">
        <f>'Mladí jazdci'!N19</f>
        <v>0</v>
      </c>
      <c r="O99" s="97">
        <f>'Mladí jazdci'!O19</f>
        <v>0</v>
      </c>
      <c r="P99" s="97">
        <f>'Mladí jazdci'!P19</f>
        <v>0</v>
      </c>
      <c r="Q99" s="97">
        <f>'Mladí jazdci'!Q19</f>
        <v>0</v>
      </c>
      <c r="R99" s="97">
        <f>'Mladí jazdci'!R19</f>
        <v>0</v>
      </c>
      <c r="S99" s="97">
        <f>'Mladí jazdci'!S19</f>
        <v>0</v>
      </c>
      <c r="T99" s="97">
        <f>'Mladí jazdci'!T19</f>
        <v>0</v>
      </c>
      <c r="U99" s="97">
        <f>'Mladí jazdci'!U19</f>
        <v>0</v>
      </c>
      <c r="V99" s="97">
        <f>'Mladí jazdci'!V19</f>
        <v>0</v>
      </c>
      <c r="W99" s="97">
        <f>'Mladí jazdci'!W19</f>
        <v>0</v>
      </c>
      <c r="X99" s="97">
        <f>'Mladí jazdci'!X19</f>
        <v>0</v>
      </c>
      <c r="Y99" s="97">
        <f>'Mladí jazdci'!Y19</f>
        <v>0</v>
      </c>
      <c r="Z99" s="97">
        <f>'Mladí jazdci'!Z19</f>
        <v>0</v>
      </c>
      <c r="AA99" s="97">
        <f>'Mladí jazdci'!AA19</f>
        <v>0</v>
      </c>
      <c r="AB99" s="97">
        <f>'Mladí jazdci'!AB19</f>
        <v>0</v>
      </c>
      <c r="AC99" s="97">
        <f>'Mladí jazdci'!AC19</f>
        <v>0</v>
      </c>
      <c r="AD99" s="97">
        <f>'Mladí jazdci'!AD19</f>
        <v>0</v>
      </c>
      <c r="AE99" s="97">
        <f>'Mladí jazdci'!AE19</f>
        <v>0</v>
      </c>
      <c r="AF99" s="97">
        <f>'Mladí jazdci'!AF19</f>
        <v>0</v>
      </c>
      <c r="AG99" s="97">
        <f>'Mladí jazdci'!AG19</f>
        <v>0</v>
      </c>
      <c r="AH99" s="97">
        <f>'Mladí jazdci'!AH19</f>
        <v>0</v>
      </c>
      <c r="AI99" s="97">
        <f>'Mladí jazdci'!AI19</f>
        <v>0</v>
      </c>
      <c r="AJ99" s="97">
        <f>'Mladí jazdci'!AJ19</f>
        <v>0</v>
      </c>
      <c r="AK99" s="97">
        <f>'Mladí jazdci'!AK19</f>
        <v>0</v>
      </c>
      <c r="AL99" s="97">
        <f>'Mladí jazdci'!AL19</f>
        <v>0</v>
      </c>
      <c r="AM99" s="97">
        <f>'Mladí jazdci'!AM19</f>
        <v>0</v>
      </c>
      <c r="AN99" s="97">
        <f>'Mladí jazdci'!AN19</f>
        <v>0</v>
      </c>
      <c r="AO99" s="97">
        <f>'Mladí jazdci'!AO19</f>
        <v>0</v>
      </c>
      <c r="AP99" s="97">
        <f>'Mladí jazdci'!AP19</f>
        <v>0</v>
      </c>
      <c r="AQ99" s="97">
        <f>'Mladí jazdci'!AQ19</f>
        <v>0</v>
      </c>
      <c r="AR99" s="97">
        <f>'Mladí jazdci'!AR19</f>
        <v>0</v>
      </c>
      <c r="AS99" s="97">
        <f>'Mladí jazdci'!AS19</f>
        <v>0</v>
      </c>
      <c r="AT99" s="97">
        <f>'Mladí jazdci'!AT19</f>
        <v>0</v>
      </c>
      <c r="AU99" s="97">
        <f>'Mladí jazdci'!AU19</f>
        <v>0</v>
      </c>
      <c r="AV99" s="97">
        <f>'Mladí jazdci'!AV19</f>
        <v>0</v>
      </c>
      <c r="AW99" s="97">
        <f>'Mladí jazdci'!AW19</f>
        <v>0</v>
      </c>
      <c r="AX99" s="97">
        <f>'Mladí jazdci'!AX19</f>
        <v>0</v>
      </c>
      <c r="AY99" s="97">
        <f>'Mladí jazdci'!AY19</f>
        <v>0</v>
      </c>
      <c r="AZ99" s="97">
        <f>'Mladí jazdci'!AZ19</f>
        <v>0</v>
      </c>
      <c r="BA99" s="97">
        <f>'Mladí jazdci'!BA19</f>
        <v>0</v>
      </c>
      <c r="BB99" s="97">
        <f>'Mladí jazdci'!BB19</f>
        <v>0</v>
      </c>
      <c r="BC99" s="97">
        <f>'Mladí jazdci'!BC19</f>
        <v>0</v>
      </c>
      <c r="BD99" s="97">
        <f>'Mladí jazdci'!BD19</f>
        <v>0</v>
      </c>
      <c r="BE99" s="97">
        <f>'Mladí jazdci'!BE19</f>
        <v>0</v>
      </c>
      <c r="BF99" s="97">
        <f>'Mladí jazdci'!BF19</f>
        <v>0</v>
      </c>
      <c r="BG99" s="97">
        <f>'Mladí jazdci'!BG19</f>
        <v>0</v>
      </c>
      <c r="BH99" s="97">
        <f>'Mladí jazdci'!BH19</f>
        <v>0</v>
      </c>
      <c r="BI99" s="97">
        <f>'Mladí jazdci'!BI19</f>
        <v>0</v>
      </c>
      <c r="BJ99" s="97">
        <f>'Mladí jazdci'!BJ19</f>
        <v>0</v>
      </c>
      <c r="BK99" s="97">
        <f>'Mladí jazdci'!BK19</f>
        <v>0</v>
      </c>
      <c r="BL99" s="97">
        <f>'Mladí jazdci'!BL19</f>
        <v>0</v>
      </c>
      <c r="BM99" s="97">
        <f>'Mladí jazdci'!BM19</f>
        <v>0</v>
      </c>
      <c r="BN99" s="97">
        <f>'Mladí jazdci'!BN19</f>
        <v>0</v>
      </c>
      <c r="BO99" s="97">
        <f>'Mladí jazdci'!BO19</f>
        <v>0</v>
      </c>
      <c r="BP99" s="97">
        <f>'Mladí jazdci'!BP19</f>
        <v>0</v>
      </c>
      <c r="BQ99" s="97">
        <f>'Mladí jazdci'!BQ19</f>
        <v>0</v>
      </c>
      <c r="BR99" s="97">
        <f>'Mladí jazdci'!BR19</f>
        <v>0</v>
      </c>
      <c r="BS99" s="97">
        <f>'Mladí jazdci'!BS19</f>
        <v>0</v>
      </c>
      <c r="BT99" s="97">
        <f>'Mladí jazdci'!BT19</f>
        <v>0</v>
      </c>
      <c r="BU99" s="97">
        <f>'Mladí jazdci'!BU19</f>
        <v>0</v>
      </c>
      <c r="BV99" s="97">
        <f>'Mladí jazdci'!BV19</f>
        <v>0</v>
      </c>
      <c r="BW99" s="97">
        <f>'Mladí jazdci'!BW19</f>
        <v>0</v>
      </c>
      <c r="BX99" s="97">
        <f>'Mladí jazdci'!BX19</f>
        <v>0</v>
      </c>
      <c r="BY99" s="97">
        <f>'Mladí jazdci'!BY19</f>
        <v>0</v>
      </c>
      <c r="BZ99" s="97">
        <f>'Mladí jazdci'!BZ19</f>
        <v>0</v>
      </c>
      <c r="CA99" s="97">
        <f>'Mladí jazdci'!CA19</f>
        <v>0</v>
      </c>
      <c r="CB99" s="97">
        <f>'Mladí jazdci'!CB19</f>
        <v>0</v>
      </c>
      <c r="CC99" s="97">
        <f>'Mladí jazdci'!CC19</f>
        <v>0</v>
      </c>
      <c r="CD99" s="97">
        <f>'Mladí jazdci'!CD19</f>
        <v>0</v>
      </c>
      <c r="CE99" s="97">
        <f>'Mladí jazdci'!CE19</f>
        <v>0</v>
      </c>
      <c r="CF99" s="97">
        <f>'Mladí jazdci'!CF19</f>
        <v>0</v>
      </c>
      <c r="CG99" s="97">
        <f>'Mladí jazdci'!CG19</f>
        <v>0</v>
      </c>
      <c r="CH99" s="97">
        <f>'Mladí jazdci'!CH19</f>
        <v>0</v>
      </c>
      <c r="CI99" s="97">
        <f>'Mladí jazdci'!CI19</f>
        <v>0</v>
      </c>
      <c r="CJ99" s="97">
        <f>'Mladí jazdci'!CJ19</f>
        <v>0</v>
      </c>
      <c r="CK99" s="97">
        <f>'Mladí jazdci'!CK19</f>
        <v>0</v>
      </c>
      <c r="CL99" s="97">
        <f>'Mladí jazdci'!CL19</f>
        <v>0</v>
      </c>
      <c r="CM99" s="97">
        <f>'Mladí jazdci'!CM19</f>
        <v>0</v>
      </c>
      <c r="CN99" s="97">
        <f>'Mladí jazdci'!CN19</f>
        <v>0</v>
      </c>
      <c r="CO99" s="97">
        <f>'Mladí jazdci'!CO19</f>
        <v>0</v>
      </c>
      <c r="CP99" s="97">
        <f>'Mladí jazdci'!CP19</f>
        <v>0</v>
      </c>
      <c r="CQ99" s="97">
        <f>'Mladí jazdci'!CQ19</f>
        <v>0</v>
      </c>
      <c r="CR99" s="97">
        <f>'Mladí jazdci'!CR19</f>
        <v>0</v>
      </c>
      <c r="CS99" s="97">
        <f>'Mladí jazdci'!CS19</f>
        <v>0</v>
      </c>
      <c r="CT99" s="97">
        <f>'Mladí jazdci'!CT19</f>
        <v>0</v>
      </c>
      <c r="CU99" s="97">
        <f>'Mladí jazdci'!CU19</f>
        <v>0</v>
      </c>
      <c r="CV99" s="97">
        <f>'Mladí jazdci'!CV19</f>
        <v>0</v>
      </c>
      <c r="CW99" s="97">
        <f>'Mladí jazdci'!CW19</f>
        <v>0</v>
      </c>
      <c r="CX99" s="97">
        <f>'Mladí jazdci'!CX19</f>
        <v>0</v>
      </c>
      <c r="CY99" s="97">
        <f>'Mladí jazdci'!CY19</f>
        <v>0</v>
      </c>
      <c r="CZ99" s="97">
        <f>'Mladí jazdci'!CZ19</f>
        <v>0</v>
      </c>
      <c r="DA99" s="97">
        <f>'Mladí jazdci'!DA19</f>
        <v>0</v>
      </c>
      <c r="DB99" s="97">
        <f>'Mladí jazdci'!DB19</f>
        <v>0</v>
      </c>
      <c r="DC99" s="97">
        <f>'Mladí jazdci'!DC19</f>
        <v>0</v>
      </c>
      <c r="DD99" s="97">
        <f>'Mladí jazdci'!DD19</f>
        <v>0</v>
      </c>
      <c r="DE99" s="97">
        <f>'Mladí jazdci'!DE19</f>
        <v>0</v>
      </c>
      <c r="DF99" s="97">
        <f>'Mladí jazdci'!DF19</f>
        <v>0</v>
      </c>
      <c r="DG99" s="97">
        <f>'Mladí jazdci'!DG19</f>
        <v>0</v>
      </c>
      <c r="DH99" s="97">
        <f>'Mladí jazdci'!DH19</f>
        <v>0</v>
      </c>
      <c r="DI99" s="97">
        <f>'Mladí jazdci'!DI19</f>
        <v>0</v>
      </c>
      <c r="DJ99" s="97">
        <f>'Mladí jazdci'!DJ19</f>
        <v>0</v>
      </c>
      <c r="DK99" s="97">
        <f>'Mladí jazdci'!DK19</f>
        <v>0</v>
      </c>
      <c r="DL99" s="97">
        <f>'Mladí jazdci'!DL19</f>
        <v>0</v>
      </c>
      <c r="DM99" s="97">
        <f>'Mladí jazdci'!DM19</f>
        <v>0</v>
      </c>
      <c r="DN99" s="97">
        <f>'Mladí jazdci'!DN19</f>
        <v>0</v>
      </c>
      <c r="DO99" s="97">
        <f>'Mladí jazdci'!DO19</f>
        <v>0</v>
      </c>
      <c r="DP99" s="97">
        <f>'Mladí jazdci'!DP19</f>
        <v>0</v>
      </c>
      <c r="DQ99" s="97">
        <f>'Mladí jazdci'!DQ19</f>
        <v>0</v>
      </c>
      <c r="DR99" s="97">
        <f>'Mladí jazdci'!DR19</f>
        <v>0</v>
      </c>
      <c r="DS99" s="97">
        <f>'Mladí jazdci'!DS19</f>
        <v>0</v>
      </c>
      <c r="DT99" s="97">
        <f>'Mladí jazdci'!DT19</f>
        <v>0</v>
      </c>
      <c r="DU99" s="97">
        <f>'Mladí jazdci'!DU19</f>
        <v>0</v>
      </c>
      <c r="DV99" s="97">
        <f>'Mladí jazdci'!DV19</f>
        <v>0</v>
      </c>
      <c r="DW99" s="97">
        <f>'Mladí jazdci'!DW19</f>
        <v>0</v>
      </c>
      <c r="DX99" s="97">
        <f>'Mladí jazdci'!DX19</f>
        <v>0</v>
      </c>
      <c r="DY99" s="97">
        <f>'Mladí jazdci'!DY19</f>
        <v>0</v>
      </c>
      <c r="DZ99" s="97">
        <f>'Mladí jazdci'!DZ19</f>
        <v>0</v>
      </c>
      <c r="EA99" s="97">
        <f>'Mladí jazdci'!EA19</f>
        <v>0</v>
      </c>
      <c r="EB99" s="97">
        <f>'Mladí jazdci'!EB19</f>
        <v>0</v>
      </c>
      <c r="EC99" s="97">
        <f>'Mladí jazdci'!EC19</f>
        <v>0</v>
      </c>
      <c r="ED99" s="97">
        <f>'Mladí jazdci'!ED19</f>
        <v>0</v>
      </c>
      <c r="EE99" s="97">
        <f>'Mladí jazdci'!EE19</f>
        <v>0</v>
      </c>
      <c r="EF99" s="97">
        <f>'Mladí jazdci'!EF19</f>
        <v>0</v>
      </c>
      <c r="EG99" s="97">
        <f>'Mladí jazdci'!EG19</f>
        <v>0</v>
      </c>
      <c r="EH99" s="97">
        <f>'Mladí jazdci'!EH19</f>
        <v>0</v>
      </c>
      <c r="EI99" s="97">
        <f>'Mladí jazdci'!EI19</f>
        <v>0</v>
      </c>
      <c r="EJ99" s="97">
        <f>'Mladí jazdci'!EJ19</f>
        <v>0</v>
      </c>
      <c r="EK99" s="97">
        <f>'Mladí jazdci'!EK19</f>
        <v>0</v>
      </c>
      <c r="EL99" s="97">
        <f>'Mladí jazdci'!EL19</f>
        <v>0</v>
      </c>
      <c r="EM99" s="97">
        <f>'Mladí jazdci'!EM19</f>
        <v>0</v>
      </c>
      <c r="EN99" s="97">
        <f>'Mladí jazdci'!EN19</f>
        <v>0</v>
      </c>
      <c r="EO99" s="97">
        <f>'Mladí jazdci'!EO19</f>
        <v>0</v>
      </c>
      <c r="EP99" s="97">
        <f>'Mladí jazdci'!EP19</f>
        <v>0</v>
      </c>
      <c r="EQ99" s="97">
        <f>'Mladí jazdci'!EQ19</f>
        <v>0</v>
      </c>
      <c r="ER99" s="97">
        <f>'Mladí jazdci'!ER19</f>
        <v>0</v>
      </c>
      <c r="ES99" s="97">
        <f>'Mladí jazdci'!ES19</f>
        <v>0</v>
      </c>
      <c r="ET99" s="97">
        <f>'Mladí jazdci'!ET19</f>
        <v>0</v>
      </c>
      <c r="EU99" s="97">
        <f>'Mladí jazdci'!EU19</f>
        <v>0</v>
      </c>
      <c r="EV99" s="97">
        <f>'Mladí jazdci'!EV19</f>
        <v>0</v>
      </c>
      <c r="EW99" s="97">
        <f>'Mladí jazdci'!EW19</f>
        <v>0</v>
      </c>
      <c r="EX99" s="97">
        <f>'Mladí jazdci'!EX19</f>
        <v>0</v>
      </c>
      <c r="EY99" s="97">
        <f>'Mladí jazdci'!EY19</f>
        <v>0</v>
      </c>
      <c r="EZ99" s="97">
        <f>'Mladí jazdci'!EZ19</f>
        <v>0</v>
      </c>
      <c r="FA99" s="97">
        <f>'Mladí jazdci'!FA19</f>
        <v>0</v>
      </c>
      <c r="FB99" s="97">
        <f>'Mladí jazdci'!FB19</f>
        <v>0</v>
      </c>
      <c r="FC99" s="97">
        <f>'Mladí jazdci'!FC19</f>
        <v>0</v>
      </c>
      <c r="FD99" s="97">
        <f>'Mladí jazdci'!FD19</f>
        <v>0</v>
      </c>
      <c r="FE99" s="97">
        <f>'Mladí jazdci'!FE19</f>
        <v>0</v>
      </c>
      <c r="FF99" s="97">
        <f>'Mladí jazdci'!FF19</f>
        <v>0</v>
      </c>
      <c r="FG99" s="97">
        <f>'Mladí jazdci'!FG19</f>
        <v>0</v>
      </c>
      <c r="FH99" s="97">
        <f>'Mladí jazdci'!FH19</f>
        <v>0</v>
      </c>
      <c r="FI99" s="97">
        <f>'Mladí jazdci'!FI19</f>
        <v>0</v>
      </c>
      <c r="FJ99" s="97">
        <f>'Mladí jazdci'!FJ19</f>
        <v>0</v>
      </c>
      <c r="FK99" s="97">
        <f>'Mladí jazdci'!FK19</f>
        <v>0</v>
      </c>
      <c r="FL99" s="97">
        <f>'Mladí jazdci'!FL19</f>
        <v>0</v>
      </c>
      <c r="FM99" s="97">
        <f>'Mladí jazdci'!FM19</f>
        <v>0</v>
      </c>
      <c r="FN99" s="97">
        <f>'Mladí jazdci'!FN19</f>
        <v>0</v>
      </c>
      <c r="FO99" s="97">
        <f>'Mladí jazdci'!FO19</f>
        <v>0</v>
      </c>
      <c r="FP99" s="97">
        <f>'Mladí jazdci'!FP19</f>
        <v>0</v>
      </c>
      <c r="FQ99" s="97">
        <f>'Mladí jazdci'!FQ19</f>
        <v>0</v>
      </c>
      <c r="FR99" s="97">
        <f>'Mladí jazdci'!FR19</f>
        <v>0</v>
      </c>
      <c r="FS99" s="97">
        <f>'Mladí jazdci'!FS19</f>
        <v>0</v>
      </c>
      <c r="FT99" s="97">
        <f>'Mladí jazdci'!FT19</f>
        <v>0</v>
      </c>
      <c r="FU99" s="97">
        <f>'Mladí jazdci'!FU19</f>
        <v>0</v>
      </c>
      <c r="FV99" s="97">
        <f>'Mladí jazdci'!FV19</f>
        <v>1</v>
      </c>
      <c r="FW99" s="97">
        <f>'Mladí jazdci'!FW19</f>
        <v>0</v>
      </c>
      <c r="FX99" s="97">
        <f>'Mladí jazdci'!FX19</f>
        <v>0</v>
      </c>
      <c r="FY99" s="97">
        <f>'Mladí jazdci'!FY19</f>
        <v>0</v>
      </c>
      <c r="FZ99" s="97">
        <f>'Mladí jazdci'!FZ19</f>
        <v>0</v>
      </c>
      <c r="GA99" s="97">
        <f>'Mladí jazdci'!GA19</f>
        <v>0</v>
      </c>
      <c r="GB99" s="97">
        <f>'Mladí jazdci'!GB19</f>
        <v>0</v>
      </c>
      <c r="GC99" s="97">
        <f>'Mladí jazdci'!GC19</f>
        <v>0</v>
      </c>
      <c r="GD99" s="97">
        <f>'Mladí jazdci'!GD19</f>
        <v>2</v>
      </c>
      <c r="GE99" s="97">
        <f>'Mladí jazdci'!GE19</f>
        <v>0</v>
      </c>
      <c r="GF99" s="97">
        <f>'Mladí jazdci'!GF19</f>
        <v>0</v>
      </c>
      <c r="GG99" s="97">
        <f>'Mladí jazdci'!GG19</f>
        <v>0</v>
      </c>
      <c r="GH99" s="97">
        <f>'Mladí jazdci'!GH19</f>
        <v>0</v>
      </c>
      <c r="GI99" s="97">
        <f>'Mladí jazdci'!GI19</f>
        <v>0</v>
      </c>
      <c r="GJ99" s="97">
        <f>'Mladí jazdci'!GJ19</f>
        <v>0</v>
      </c>
      <c r="GK99" s="97">
        <f>'Mladí jazdci'!GK19</f>
        <v>0</v>
      </c>
      <c r="GL99" s="97">
        <f>'Mladí jazdci'!GL19</f>
        <v>0</v>
      </c>
      <c r="GM99" s="97">
        <f>'Mladí jazdci'!GM19</f>
        <v>0</v>
      </c>
      <c r="GN99" s="97">
        <f>'Mladí jazdci'!GN19</f>
        <v>0</v>
      </c>
      <c r="GO99" s="97">
        <f>'Mladí jazdci'!GO19</f>
        <v>0</v>
      </c>
      <c r="GP99" s="97" t="str">
        <f>'Mladí jazdci'!GP19</f>
        <v>o</v>
      </c>
      <c r="GQ99" s="97">
        <f>'Mladí jazdci'!GQ19</f>
        <v>0</v>
      </c>
      <c r="GR99" s="97">
        <f>'Mladí jazdci'!GR19</f>
        <v>3</v>
      </c>
      <c r="GS99" s="97">
        <f>'Mladí jazdci'!GS19</f>
        <v>0</v>
      </c>
      <c r="GT99" s="97">
        <f>'Mladí jazdci'!GT19</f>
        <v>0</v>
      </c>
      <c r="GU99" s="97">
        <f>'Mladí jazdci'!GU19</f>
        <v>0</v>
      </c>
      <c r="GV99" s="97">
        <f>'Mladí jazdci'!GV19</f>
        <v>0</v>
      </c>
      <c r="GW99" s="97">
        <f>'Mladí jazdci'!GW19</f>
        <v>0</v>
      </c>
      <c r="GX99" s="97">
        <f>'Mladí jazdci'!GX19</f>
        <v>0</v>
      </c>
      <c r="GY99" s="97">
        <f>'Mladí jazdci'!GY19</f>
        <v>0</v>
      </c>
      <c r="GZ99" s="97">
        <f>'Mladí jazdci'!GZ19</f>
        <v>0</v>
      </c>
      <c r="HA99" s="97">
        <f>'Mladí jazdci'!HA19</f>
        <v>0</v>
      </c>
      <c r="HB99" s="97">
        <f>'Mladí jazdci'!HB19</f>
        <v>0</v>
      </c>
      <c r="HC99" s="97">
        <f>'Mladí jazdci'!HC19</f>
        <v>0</v>
      </c>
      <c r="HD99" s="97">
        <f>'Mladí jazdci'!HD19</f>
        <v>0</v>
      </c>
      <c r="HE99" s="97">
        <f>'Mladí jazdci'!HE19</f>
        <v>0</v>
      </c>
      <c r="HF99" s="97">
        <f>'Mladí jazdci'!HF19</f>
        <v>0</v>
      </c>
      <c r="HG99" s="97">
        <f>'Mladí jazdci'!HG19</f>
        <v>0</v>
      </c>
      <c r="HH99" s="97">
        <f>'Mladí jazdci'!HH19</f>
        <v>0</v>
      </c>
      <c r="HI99" s="97">
        <f>'Mladí jazdci'!HI19</f>
        <v>0</v>
      </c>
      <c r="HJ99" s="97">
        <f>'Mladí jazdci'!HJ19</f>
        <v>0</v>
      </c>
      <c r="HK99" s="97">
        <f>'Mladí jazdci'!HK19</f>
        <v>0</v>
      </c>
      <c r="HL99" s="97">
        <f>'Mladí jazdci'!HL19</f>
        <v>0</v>
      </c>
      <c r="HM99" s="97">
        <f>'Mladí jazdci'!HM19</f>
        <v>0</v>
      </c>
      <c r="HN99" s="97">
        <f>'Mladí jazdci'!HN19</f>
        <v>0</v>
      </c>
      <c r="HO99" s="97">
        <f>'Mladí jazdci'!HO19</f>
        <v>0</v>
      </c>
      <c r="HP99" s="97">
        <f>'Mladí jazdci'!HP19</f>
        <v>0</v>
      </c>
      <c r="HQ99" s="97">
        <f>'Mladí jazdci'!HQ19</f>
        <v>0</v>
      </c>
      <c r="HR99" s="97">
        <f>'Mladí jazdci'!HR19</f>
        <v>0</v>
      </c>
      <c r="HS99" s="97">
        <f>'Mladí jazdci'!HS19</f>
        <v>0</v>
      </c>
      <c r="HT99" s="97">
        <f>'Mladí jazdci'!HT19</f>
        <v>0</v>
      </c>
      <c r="HU99" s="97">
        <f>'Mladí jazdci'!HU19</f>
        <v>0</v>
      </c>
      <c r="HV99" s="97">
        <f>'Mladí jazdci'!HV19</f>
        <v>0</v>
      </c>
      <c r="HW99" s="97">
        <f>'Mladí jazdci'!HW19</f>
        <v>0</v>
      </c>
      <c r="HX99" s="97">
        <f>'Mladí jazdci'!HX19</f>
        <v>0</v>
      </c>
      <c r="HY99" s="97">
        <f>'Mladí jazdci'!HY19</f>
        <v>0</v>
      </c>
      <c r="HZ99" s="97">
        <f>'Mladí jazdci'!HZ19</f>
        <v>0</v>
      </c>
      <c r="IA99" s="97">
        <f>'Mladí jazdci'!IA19</f>
        <v>0</v>
      </c>
      <c r="IB99" s="97">
        <f>'Mladí jazdci'!IB19</f>
        <v>0</v>
      </c>
      <c r="IC99" s="97">
        <f>'Mladí jazdci'!IC19</f>
        <v>0</v>
      </c>
      <c r="ID99" s="97">
        <f>'Mladí jazdci'!ID19</f>
        <v>0</v>
      </c>
      <c r="IE99" s="97">
        <f>'Mladí jazdci'!IE19</f>
        <v>0</v>
      </c>
      <c r="IF99" s="97">
        <f>'Mladí jazdci'!IF19</f>
        <v>0</v>
      </c>
      <c r="IG99" s="97">
        <f>'Mladí jazdci'!IG19</f>
        <v>0</v>
      </c>
      <c r="IH99" s="97">
        <f>'Mladí jazdci'!IH19</f>
        <v>0</v>
      </c>
      <c r="II99" s="97">
        <f>'Mladí jazdci'!II19</f>
        <v>0</v>
      </c>
      <c r="IJ99" s="97">
        <f>'Mladí jazdci'!IJ19</f>
        <v>0</v>
      </c>
      <c r="IK99" s="97">
        <f>'Mladí jazdci'!IK19</f>
        <v>0</v>
      </c>
      <c r="IL99" s="97">
        <f>'Mladí jazdci'!IL19</f>
        <v>0</v>
      </c>
      <c r="IM99" s="97">
        <f>'Mladí jazdci'!IM19</f>
        <v>0</v>
      </c>
      <c r="IN99" s="97">
        <f>'Mladí jazdci'!IN19</f>
        <v>0</v>
      </c>
      <c r="IO99" s="97">
        <f>'Mladí jazdci'!IO19</f>
        <v>0</v>
      </c>
      <c r="IP99" s="97">
        <f>'Mladí jazdci'!IP19</f>
        <v>0</v>
      </c>
      <c r="IQ99" s="97">
        <f>'Mladí jazdci'!IQ19</f>
        <v>0</v>
      </c>
      <c r="IR99" s="97">
        <f>'Mladí jazdci'!IR19</f>
        <v>0</v>
      </c>
      <c r="IS99" s="97">
        <f>'Mladí jazdci'!IS19</f>
        <v>0</v>
      </c>
      <c r="IT99" s="97">
        <f>'Mladí jazdci'!IT19</f>
        <v>0</v>
      </c>
      <c r="IU99" s="97">
        <f>'Mladí jazdci'!IU19</f>
        <v>0</v>
      </c>
      <c r="IV99" s="97">
        <f>'Mladí jazdci'!IV19</f>
        <v>0</v>
      </c>
      <c r="IW99" s="97">
        <f>'Mladí jazdci'!IW19</f>
        <v>0</v>
      </c>
      <c r="IX99" s="97">
        <f>'Mladí jazdci'!IX19</f>
        <v>0</v>
      </c>
      <c r="IY99" s="97">
        <f>'Mladí jazdci'!IY19</f>
        <v>0</v>
      </c>
      <c r="IZ99" s="97">
        <f>'Mladí jazdci'!IZ19</f>
        <v>0</v>
      </c>
      <c r="JA99" s="97">
        <f>'Mladí jazdci'!JA19</f>
        <v>0</v>
      </c>
      <c r="JB99" s="97">
        <f>'Mladí jazdci'!JB19</f>
        <v>0</v>
      </c>
      <c r="JC99" s="97">
        <f>'Mladí jazdci'!JC19</f>
        <v>0</v>
      </c>
      <c r="JD99" s="97">
        <f>'Mladí jazdci'!JD19</f>
        <v>0</v>
      </c>
      <c r="JE99" s="97">
        <f>'Mladí jazdci'!JE19</f>
        <v>0</v>
      </c>
      <c r="JF99" s="97">
        <f>'Mladí jazdci'!JF19</f>
        <v>0</v>
      </c>
      <c r="JG99" s="97">
        <f>'Mladí jazdci'!JG19</f>
        <v>0</v>
      </c>
      <c r="JH99" s="97">
        <f>'Mladí jazdci'!JH19</f>
        <v>0</v>
      </c>
      <c r="JI99" s="97">
        <f>'Mladí jazdci'!JI19</f>
        <v>0</v>
      </c>
      <c r="JJ99" s="97">
        <f>'Mladí jazdci'!JJ19</f>
        <v>0</v>
      </c>
      <c r="JK99" s="97">
        <f>'Mladí jazdci'!JK19</f>
        <v>0</v>
      </c>
      <c r="JL99" s="97">
        <f>'Mladí jazdci'!JL19</f>
        <v>0</v>
      </c>
      <c r="JM99" s="97">
        <f>'Mladí jazdci'!JM19</f>
        <v>0</v>
      </c>
      <c r="JN99" s="97">
        <f>'Mladí jazdci'!JN19</f>
        <v>0</v>
      </c>
      <c r="JO99" s="97">
        <f>'Mladí jazdci'!JO19</f>
        <v>0</v>
      </c>
      <c r="JP99" s="97">
        <f>'Mladí jazdci'!JP19</f>
        <v>0</v>
      </c>
      <c r="JQ99" s="97">
        <f>'Mladí jazdci'!JQ19</f>
        <v>0</v>
      </c>
      <c r="JR99" s="97">
        <f>'Mladí jazdci'!JR19</f>
        <v>0</v>
      </c>
      <c r="JS99" s="97">
        <f>'Mladí jazdci'!JS19</f>
        <v>0</v>
      </c>
      <c r="JT99" s="97">
        <f>'Mladí jazdci'!JT19</f>
        <v>0</v>
      </c>
      <c r="JU99" s="97">
        <f>'Mladí jazdci'!JU19</f>
        <v>0</v>
      </c>
      <c r="JV99" s="97">
        <f>'Mladí jazdci'!JV19</f>
        <v>0</v>
      </c>
      <c r="JW99" s="97">
        <f>'Mladí jazdci'!JW19</f>
        <v>0</v>
      </c>
      <c r="JX99" s="97">
        <f>'Mladí jazdci'!JX19</f>
        <v>0</v>
      </c>
      <c r="JY99" s="97">
        <f>'Mladí jazdci'!JY19</f>
        <v>0</v>
      </c>
      <c r="JZ99" s="97">
        <f>'Mladí jazdci'!JZ19</f>
        <v>0</v>
      </c>
      <c r="KA99" s="97">
        <f>'Mladí jazdci'!KA19</f>
        <v>0</v>
      </c>
      <c r="KB99" s="97">
        <f>'Mladí jazdci'!KB19</f>
        <v>0</v>
      </c>
      <c r="KC99" s="97">
        <f>'Mladí jazdci'!KC19</f>
        <v>0</v>
      </c>
      <c r="KD99" s="97">
        <f>'Mladí jazdci'!KD19</f>
        <v>0</v>
      </c>
      <c r="KE99" s="97">
        <f>'Mladí jazdci'!KE19</f>
        <v>0</v>
      </c>
      <c r="KF99" s="97">
        <f>'Mladí jazdci'!KF19</f>
        <v>0</v>
      </c>
      <c r="KG99" s="97">
        <f>'Mladí jazdci'!KG19</f>
        <v>0</v>
      </c>
      <c r="KH99" s="97">
        <f>'Mladí jazdci'!KH19</f>
        <v>0</v>
      </c>
      <c r="KI99" s="97">
        <f>'Mladí jazdci'!KI19</f>
        <v>0</v>
      </c>
      <c r="KJ99" s="97">
        <f>'Mladí jazdci'!KJ19</f>
        <v>0</v>
      </c>
      <c r="KK99" s="97">
        <f>'Mladí jazdci'!KK19</f>
        <v>0</v>
      </c>
      <c r="KL99" s="97">
        <f>'Mladí jazdci'!KL19</f>
        <v>0</v>
      </c>
      <c r="KM99" s="97">
        <f>'Mladí jazdci'!KM19</f>
        <v>0</v>
      </c>
      <c r="KN99" s="97">
        <f>'Mladí jazdci'!KN19</f>
        <v>0</v>
      </c>
      <c r="KO99" s="97">
        <f>'Mladí jazdci'!KO19</f>
        <v>0</v>
      </c>
      <c r="KP99" s="97">
        <f>'Mladí jazdci'!KP19</f>
        <v>0</v>
      </c>
      <c r="KQ99" s="97">
        <f>'Mladí jazdci'!KQ19</f>
        <v>0</v>
      </c>
      <c r="KR99" s="97">
        <f>'Mladí jazdci'!KR19</f>
        <v>0</v>
      </c>
      <c r="KS99" s="97">
        <f>'Mladí jazdci'!KS19</f>
        <v>0</v>
      </c>
      <c r="KT99" s="97">
        <f>'Mladí jazdci'!KT19</f>
        <v>0</v>
      </c>
      <c r="KU99" s="97">
        <f>'Mladí jazdci'!KU19</f>
        <v>0</v>
      </c>
      <c r="KV99" s="97">
        <f>'Mladí jazdci'!KV19</f>
        <v>0</v>
      </c>
      <c r="KW99" s="97">
        <f>'Mladí jazdci'!KW19</f>
        <v>0</v>
      </c>
      <c r="KX99" s="97">
        <f>'Mladí jazdci'!KX19</f>
        <v>0</v>
      </c>
      <c r="KY99" s="97">
        <f>'Mladí jazdci'!KY19</f>
        <v>0</v>
      </c>
      <c r="KZ99" s="97">
        <f>'Mladí jazdci'!KZ19</f>
        <v>0</v>
      </c>
      <c r="LA99" s="97">
        <f>'Mladí jazdci'!LA19</f>
        <v>0</v>
      </c>
      <c r="LB99" s="97">
        <f>'Mladí jazdci'!LB19</f>
        <v>0</v>
      </c>
      <c r="LC99" s="97">
        <f>'Mladí jazdci'!LC19</f>
        <v>0</v>
      </c>
      <c r="LD99" s="97">
        <f>'Mladí jazdci'!LD19</f>
        <v>0</v>
      </c>
      <c r="LE99" s="97">
        <f>'Mladí jazdci'!LE19</f>
        <v>0</v>
      </c>
      <c r="LF99" s="97">
        <f>'Mladí jazdci'!LF19</f>
        <v>0</v>
      </c>
      <c r="LG99" s="97">
        <f>'Mladí jazdci'!LG19</f>
        <v>0</v>
      </c>
      <c r="LH99" s="97">
        <f>'Mladí jazdci'!LH19</f>
        <v>0</v>
      </c>
      <c r="LI99" s="97">
        <f>'Mladí jazdci'!LI19</f>
        <v>0</v>
      </c>
      <c r="LJ99" s="97">
        <f>'Mladí jazdci'!LJ19</f>
        <v>0</v>
      </c>
      <c r="LK99" s="97">
        <f>'Mladí jazdci'!LK19</f>
        <v>0</v>
      </c>
      <c r="LL99" s="97">
        <f>'Mladí jazdci'!LL19</f>
        <v>0</v>
      </c>
      <c r="LM99" s="97">
        <f>'Mladí jazdci'!LM19</f>
        <v>0</v>
      </c>
      <c r="LN99" s="97">
        <f>'Mladí jazdci'!LN19</f>
        <v>0</v>
      </c>
      <c r="LO99" s="97">
        <f>'Mladí jazdci'!LO19</f>
        <v>0</v>
      </c>
      <c r="LP99" s="97">
        <f>'Mladí jazdci'!LP19</f>
        <v>0</v>
      </c>
      <c r="LQ99" s="97">
        <f>'Mladí jazdci'!LQ19</f>
        <v>0</v>
      </c>
      <c r="LR99" s="97">
        <f>'Mladí jazdci'!LR19</f>
        <v>0</v>
      </c>
      <c r="LS99" s="97">
        <f>'Mladí jazdci'!LS19</f>
        <v>0</v>
      </c>
      <c r="LT99" s="97">
        <f>'Mladí jazdci'!LT19</f>
        <v>0</v>
      </c>
      <c r="LU99" s="97">
        <f>'Mladí jazdci'!LU19</f>
        <v>0</v>
      </c>
      <c r="LV99" s="97">
        <f>'Mladí jazdci'!LV19</f>
        <v>0</v>
      </c>
      <c r="LW99" s="97">
        <f>'Mladí jazdci'!LW19</f>
        <v>0</v>
      </c>
      <c r="LX99" s="97">
        <f>'Mladí jazdci'!LX19</f>
        <v>0</v>
      </c>
      <c r="LY99" s="97">
        <f>'Mladí jazdci'!LY19</f>
        <v>0</v>
      </c>
      <c r="LZ99" s="97">
        <f>'Mladí jazdci'!LZ19</f>
        <v>0</v>
      </c>
      <c r="MA99" s="97">
        <f>'Mladí jazdci'!MA19</f>
        <v>0</v>
      </c>
      <c r="MB99" s="97">
        <f>'Mladí jazdci'!MB19</f>
        <v>0</v>
      </c>
      <c r="MC99" s="97">
        <f>'Mladí jazdci'!MC19</f>
        <v>0</v>
      </c>
      <c r="MD99" s="97">
        <f>'Mladí jazdci'!MD19</f>
        <v>0</v>
      </c>
      <c r="ME99" s="97">
        <f>'Mladí jazdci'!ME19</f>
        <v>0</v>
      </c>
      <c r="MF99" s="97">
        <f>'Mladí jazdci'!MF19</f>
        <v>0</v>
      </c>
      <c r="MG99" s="97">
        <f>'Mladí jazdci'!MG19</f>
        <v>0</v>
      </c>
      <c r="MH99" s="97">
        <f>'Mladí jazdci'!MH19</f>
        <v>0</v>
      </c>
      <c r="MI99" s="97">
        <f>'Mladí jazdci'!MI19</f>
        <v>0</v>
      </c>
      <c r="MJ99" s="97">
        <f>'Mladí jazdci'!MJ19</f>
        <v>0</v>
      </c>
      <c r="MK99" s="97">
        <f>'Mladí jazdci'!MK19</f>
        <v>0</v>
      </c>
      <c r="ML99" s="97">
        <f>'Mladí jazdci'!ML19</f>
        <v>0</v>
      </c>
      <c r="MM99" s="97">
        <f>'Mladí jazdci'!MM19</f>
        <v>0</v>
      </c>
      <c r="MN99" s="97">
        <f>'Mladí jazdci'!MN19</f>
        <v>0</v>
      </c>
      <c r="MO99" s="97">
        <f>'Mladí jazdci'!MO19</f>
        <v>0</v>
      </c>
      <c r="MP99" s="97">
        <f>'Mladí jazdci'!MP19</f>
        <v>0</v>
      </c>
      <c r="MQ99" s="97">
        <f>'Mladí jazdci'!MQ19</f>
        <v>0</v>
      </c>
      <c r="MR99" s="97">
        <f>'Mladí jazdci'!MR19</f>
        <v>0</v>
      </c>
      <c r="MS99" s="97">
        <f>'Mladí jazdci'!MS19</f>
        <v>0</v>
      </c>
      <c r="MT99" s="97">
        <f>'Mladí jazdci'!MT19</f>
        <v>0</v>
      </c>
      <c r="MU99" s="97">
        <f>'Mladí jazdci'!MU19</f>
        <v>0</v>
      </c>
      <c r="MV99" s="97">
        <f>'Mladí jazdci'!MV19</f>
        <v>0</v>
      </c>
      <c r="MW99" s="97">
        <f>'Mladí jazdci'!MW19</f>
        <v>0</v>
      </c>
      <c r="MX99" s="97">
        <f>'Mladí jazdci'!MX19</f>
        <v>0</v>
      </c>
      <c r="MY99" s="97">
        <f>'Mladí jazdci'!MY19</f>
        <v>0</v>
      </c>
      <c r="MZ99" s="97">
        <f>'Mladí jazdci'!MZ19</f>
        <v>0</v>
      </c>
      <c r="NA99" s="97">
        <f>'Mladí jazdci'!NA19</f>
        <v>0</v>
      </c>
      <c r="NB99" s="97">
        <f>'Mladí jazdci'!NB19</f>
        <v>0</v>
      </c>
      <c r="NC99" s="97">
        <f>'Mladí jazdci'!NC19</f>
        <v>0</v>
      </c>
      <c r="ND99" s="97">
        <f>'Mladí jazdci'!ND19</f>
        <v>0</v>
      </c>
      <c r="NE99" s="97">
        <f>'Mladí jazdci'!NE19</f>
        <v>0</v>
      </c>
      <c r="NF99" s="97">
        <f>'Mladí jazdci'!NF19</f>
        <v>0</v>
      </c>
      <c r="NG99" s="97">
        <f>'Mladí jazdci'!NG19</f>
        <v>0</v>
      </c>
      <c r="NH99" s="97">
        <f>'Mladí jazdci'!NH19</f>
        <v>0</v>
      </c>
      <c r="NI99" s="97">
        <f>'Mladí jazdci'!NI19</f>
        <v>0</v>
      </c>
      <c r="NJ99" s="97">
        <f>'Mladí jazdci'!NJ19</f>
        <v>0</v>
      </c>
      <c r="NK99" s="97">
        <f>'Mladí jazdci'!NK19</f>
        <v>0</v>
      </c>
      <c r="NL99" s="97">
        <f>'Mladí jazdci'!NL19</f>
        <v>0</v>
      </c>
      <c r="NM99" s="97">
        <f>'Mladí jazdci'!NM19</f>
        <v>0</v>
      </c>
      <c r="NN99" s="97">
        <f>'Mladí jazdci'!NN19</f>
        <v>0</v>
      </c>
      <c r="NO99" s="97">
        <f>'Mladí jazdci'!NO19</f>
        <v>0</v>
      </c>
      <c r="NP99" s="97">
        <f>'Mladí jazdci'!NP19</f>
        <v>0</v>
      </c>
      <c r="NQ99" s="97">
        <f>'Mladí jazdci'!NQ19</f>
        <v>0</v>
      </c>
      <c r="NR99" s="97">
        <f>'Mladí jazdci'!NR19</f>
        <v>0</v>
      </c>
      <c r="NS99" s="97">
        <f>'Mladí jazdci'!NS19</f>
        <v>0</v>
      </c>
      <c r="NT99" s="97">
        <f>'Mladí jazdci'!NT19</f>
        <v>0</v>
      </c>
      <c r="NU99" s="97">
        <f>'Mladí jazdci'!NU19</f>
        <v>0</v>
      </c>
      <c r="NV99" s="97">
        <f>'Mladí jazdci'!NV19</f>
        <v>0</v>
      </c>
      <c r="NW99" s="97">
        <f>'Mladí jazdci'!NW19</f>
        <v>0</v>
      </c>
      <c r="NX99" s="97">
        <f>'Mladí jazdci'!NX19</f>
        <v>0</v>
      </c>
      <c r="NY99" s="97">
        <f>'Mladí jazdci'!NY19</f>
        <v>0</v>
      </c>
      <c r="NZ99" s="97">
        <f>'Mladí jazdci'!NZ19</f>
        <v>0</v>
      </c>
      <c r="OA99" s="97">
        <f>'Mladí jazdci'!OA19</f>
        <v>0</v>
      </c>
      <c r="OB99" s="97">
        <f>'Mladí jazdci'!OB19</f>
        <v>0</v>
      </c>
      <c r="OC99" s="97">
        <f>'Mladí jazdci'!OC19</f>
        <v>0</v>
      </c>
      <c r="OD99" s="97">
        <f>'Mladí jazdci'!OD19</f>
        <v>0</v>
      </c>
      <c r="OE99" s="97">
        <f>'Mladí jazdci'!OE19</f>
        <v>0</v>
      </c>
      <c r="OF99" s="97">
        <f>'Mladí jazdci'!OF19</f>
        <v>0</v>
      </c>
      <c r="OG99" s="97">
        <f>'Mladí jazdci'!OG19</f>
        <v>0</v>
      </c>
      <c r="OH99" s="97">
        <f>'Mladí jazdci'!OH19</f>
        <v>0</v>
      </c>
      <c r="OI99" s="97">
        <f>'Mladí jazdci'!OI19</f>
        <v>0</v>
      </c>
      <c r="OJ99" s="97">
        <f>'Mladí jazdci'!OJ19</f>
        <v>0</v>
      </c>
      <c r="OK99" s="97">
        <f>'Mladí jazdci'!OK19</f>
        <v>0</v>
      </c>
      <c r="OL99" s="97">
        <f>'Mladí jazdci'!OL19</f>
        <v>0</v>
      </c>
      <c r="OM99" s="97">
        <f>'Mladí jazdci'!OM19</f>
        <v>0</v>
      </c>
      <c r="ON99" s="97">
        <f>'Mladí jazdci'!ON19</f>
        <v>0</v>
      </c>
      <c r="OO99" s="97">
        <f>'Mladí jazdci'!OO19</f>
        <v>0</v>
      </c>
      <c r="OP99" s="97">
        <f>'Mladí jazdci'!OP19</f>
        <v>0</v>
      </c>
      <c r="OQ99" s="97">
        <f>'Mladí jazdci'!OQ19</f>
        <v>0</v>
      </c>
      <c r="OR99" s="97">
        <f>'Mladí jazdci'!OR19</f>
        <v>0</v>
      </c>
      <c r="OS99" s="97">
        <f>'Mladí jazdci'!OS19</f>
        <v>0</v>
      </c>
      <c r="OT99" s="97">
        <f>'Mladí jazdci'!OT19</f>
        <v>0</v>
      </c>
      <c r="OU99" s="97">
        <f>'Mladí jazdci'!OU19</f>
        <v>0</v>
      </c>
      <c r="OV99" s="97">
        <f>'Mladí jazdci'!OV19</f>
        <v>0</v>
      </c>
      <c r="OW99" s="97">
        <f>'Mladí jazdci'!OW19</f>
        <v>0</v>
      </c>
      <c r="OX99" s="97">
        <f>'Mladí jazdci'!OX19</f>
        <v>0</v>
      </c>
      <c r="OY99" s="97">
        <f>'Mladí jazdci'!OY19</f>
        <v>0</v>
      </c>
      <c r="OZ99" s="97">
        <f>'Mladí jazdci'!OZ19</f>
        <v>0</v>
      </c>
      <c r="PA99" s="97">
        <f>'Mladí jazdci'!PA19</f>
        <v>0</v>
      </c>
      <c r="PB99" s="97">
        <f>'Mladí jazdci'!PB19</f>
        <v>0</v>
      </c>
      <c r="PC99" s="97">
        <f>'Mladí jazdci'!PC19</f>
        <v>0</v>
      </c>
      <c r="PD99" s="97">
        <f>'Mladí jazdci'!PD19</f>
        <v>0</v>
      </c>
      <c r="PE99" s="97">
        <f>'Mladí jazdci'!PE19</f>
        <v>0</v>
      </c>
      <c r="PF99" s="97">
        <f>'Mladí jazdci'!PF19</f>
        <v>0</v>
      </c>
      <c r="PG99" s="97">
        <f>'Mladí jazdci'!PG19</f>
        <v>0</v>
      </c>
      <c r="PH99" s="97">
        <f>'Mladí jazdci'!PH19</f>
        <v>0</v>
      </c>
      <c r="PI99" s="97">
        <f>'Mladí jazdci'!PI19</f>
        <v>0</v>
      </c>
      <c r="PJ99" s="97">
        <f>'Mladí jazdci'!PJ19</f>
        <v>0</v>
      </c>
      <c r="PK99" s="97">
        <f>'Mladí jazdci'!PK19</f>
        <v>0</v>
      </c>
      <c r="PL99" s="97">
        <f>'Mladí jazdci'!PL19</f>
        <v>0</v>
      </c>
      <c r="PM99" s="97">
        <f>'Mladí jazdci'!PM19</f>
        <v>0</v>
      </c>
      <c r="PN99" s="97">
        <f>'Mladí jazdci'!PN19</f>
        <v>0</v>
      </c>
      <c r="PO99" s="97">
        <f>'Mladí jazdci'!PO19</f>
        <v>0</v>
      </c>
      <c r="PP99" s="97">
        <f>'Mladí jazdci'!PP19</f>
        <v>0</v>
      </c>
      <c r="PQ99" s="97">
        <f>'Mladí jazdci'!PQ19</f>
        <v>0</v>
      </c>
      <c r="PR99" s="97">
        <f>'Mladí jazdci'!PR19</f>
        <v>0</v>
      </c>
      <c r="PS99" s="97">
        <f>'Mladí jazdci'!PS19</f>
        <v>0</v>
      </c>
      <c r="PT99" s="97">
        <f>'Mladí jazdci'!PT19</f>
        <v>0</v>
      </c>
      <c r="PU99" s="97">
        <f>'Mladí jazdci'!PU19</f>
        <v>0</v>
      </c>
      <c r="PV99" s="97">
        <f>'Mladí jazdci'!PV19</f>
        <v>0</v>
      </c>
      <c r="PW99" s="97">
        <f>'Mladí jazdci'!PW19</f>
        <v>0</v>
      </c>
      <c r="PX99" s="97">
        <f>'Mladí jazdci'!PX19</f>
        <v>0</v>
      </c>
      <c r="PY99" s="97">
        <f>'Mladí jazdci'!PY19</f>
        <v>0</v>
      </c>
      <c r="PZ99" s="97">
        <f>'Mladí jazdci'!PZ19</f>
        <v>0</v>
      </c>
      <c r="QA99" s="97">
        <f>'Mladí jazdci'!QA19</f>
        <v>0</v>
      </c>
      <c r="QB99" s="97">
        <f>'Mladí jazdci'!QB19</f>
        <v>0</v>
      </c>
      <c r="QC99" s="97">
        <f>'Mladí jazdci'!QC19</f>
        <v>0</v>
      </c>
      <c r="QD99" s="97">
        <f>'Mladí jazdci'!QD19</f>
        <v>0</v>
      </c>
      <c r="QE99" s="97">
        <f>'Mladí jazdci'!QE19</f>
        <v>0</v>
      </c>
      <c r="QF99" s="97">
        <f>'Mladí jazdci'!QF19</f>
        <v>0</v>
      </c>
      <c r="QG99" s="97">
        <f>'Mladí jazdci'!QG19</f>
        <v>0</v>
      </c>
      <c r="QH99" s="97">
        <f>'Mladí jazdci'!QH19</f>
        <v>0</v>
      </c>
      <c r="QI99" s="97">
        <f>'Mladí jazdci'!QI19</f>
        <v>0</v>
      </c>
      <c r="QJ99" s="97">
        <f>'Mladí jazdci'!QJ19</f>
        <v>0</v>
      </c>
      <c r="QK99" s="97">
        <f>'Mladí jazdci'!QK19</f>
        <v>0</v>
      </c>
      <c r="QL99" s="97">
        <f>'Mladí jazdci'!QL19</f>
        <v>0</v>
      </c>
      <c r="QM99" s="97">
        <f>'Mladí jazdci'!QM19</f>
        <v>0</v>
      </c>
      <c r="QN99" s="97">
        <f>'Mladí jazdci'!QN19</f>
        <v>0</v>
      </c>
      <c r="QO99" s="97">
        <f>'Mladí jazdci'!QO19</f>
        <v>0</v>
      </c>
      <c r="QP99" s="97">
        <f>'Mladí jazdci'!QP19</f>
        <v>0</v>
      </c>
      <c r="QQ99" s="97">
        <f>'Mladí jazdci'!QQ19</f>
        <v>0</v>
      </c>
      <c r="QR99" s="97">
        <f>'Mladí jazdci'!QR19</f>
        <v>0</v>
      </c>
      <c r="QS99" s="97">
        <f>'Mladí jazdci'!QS19</f>
        <v>0</v>
      </c>
      <c r="QT99" s="97">
        <f>'Mladí jazdci'!QT19</f>
        <v>0</v>
      </c>
      <c r="QU99" s="97">
        <f>'Mladí jazdci'!QU19</f>
        <v>0</v>
      </c>
      <c r="QV99" s="97">
        <f>'Mladí jazdci'!QV19</f>
        <v>0</v>
      </c>
      <c r="QW99" s="97">
        <f>'Mladí jazdci'!QW19</f>
        <v>0</v>
      </c>
      <c r="QX99" s="97">
        <f>'Mladí jazdci'!QX19</f>
        <v>0</v>
      </c>
      <c r="QY99" s="97">
        <f>'Mladí jazdci'!QY19</f>
        <v>0</v>
      </c>
      <c r="QZ99" s="97">
        <f>'Mladí jazdci'!QZ19</f>
        <v>0</v>
      </c>
      <c r="RA99" s="97">
        <f>'Mladí jazdci'!RA19</f>
        <v>0</v>
      </c>
      <c r="RB99" s="97">
        <f>'Mladí jazdci'!RB19</f>
        <v>0</v>
      </c>
      <c r="RC99" s="97">
        <f>'Mladí jazdci'!RC19</f>
        <v>0</v>
      </c>
      <c r="RD99" s="97">
        <f>'Mladí jazdci'!RD19</f>
        <v>0</v>
      </c>
      <c r="RE99" s="97">
        <f>'Mladí jazdci'!RE19</f>
        <v>0</v>
      </c>
      <c r="RF99" s="97">
        <f>'Mladí jazdci'!RF19</f>
        <v>0</v>
      </c>
      <c r="RG99" s="97">
        <f>'Mladí jazdci'!RG19</f>
        <v>0</v>
      </c>
      <c r="RH99" s="97">
        <f>'Mladí jazdci'!RH19</f>
        <v>0</v>
      </c>
      <c r="RI99" s="97">
        <f>'Mladí jazdci'!RI19</f>
        <v>0</v>
      </c>
      <c r="RJ99" s="97">
        <f>'Mladí jazdci'!RJ19</f>
        <v>0</v>
      </c>
      <c r="RK99" s="97">
        <f>'Mladí jazdci'!RK19</f>
        <v>0</v>
      </c>
      <c r="RL99" s="97">
        <f>'Mladí jazdci'!RL19</f>
        <v>0</v>
      </c>
      <c r="RM99" s="97">
        <f>'Mladí jazdci'!RM19</f>
        <v>0</v>
      </c>
      <c r="RN99" s="97">
        <f>'Mladí jazdci'!RN19</f>
        <v>0</v>
      </c>
      <c r="RO99" s="97">
        <f>'Mladí jazdci'!RO19</f>
        <v>0</v>
      </c>
      <c r="RP99" s="97">
        <f>'Mladí jazdci'!RP19</f>
        <v>0</v>
      </c>
      <c r="RQ99" s="97">
        <f>'Mladí jazdci'!RQ19</f>
        <v>0</v>
      </c>
      <c r="RR99" s="97">
        <f>'Mladí jazdci'!RR19</f>
        <v>0</v>
      </c>
      <c r="RS99" s="97">
        <f>'Mladí jazdci'!RS19</f>
        <v>0</v>
      </c>
      <c r="RT99" s="97">
        <f>'Mladí jazdci'!RT19</f>
        <v>0</v>
      </c>
      <c r="RU99" s="97">
        <f>'Mladí jazdci'!RU19</f>
        <v>0</v>
      </c>
      <c r="RV99" s="97">
        <f>'Mladí jazdci'!RV19</f>
        <v>0</v>
      </c>
      <c r="RW99" s="97">
        <f>'Mladí jazdci'!RW19</f>
        <v>0</v>
      </c>
      <c r="RX99" s="97">
        <f>'Mladí jazdci'!RX19</f>
        <v>0</v>
      </c>
      <c r="RY99" s="97">
        <f>'Mladí jazdci'!RY19</f>
        <v>0</v>
      </c>
      <c r="RZ99" s="97">
        <f>'Mladí jazdci'!RZ19</f>
        <v>0</v>
      </c>
      <c r="SA99" s="97">
        <f>'Mladí jazdci'!SA19</f>
        <v>0</v>
      </c>
      <c r="SB99" s="97">
        <f>'Mladí jazdci'!SB19</f>
        <v>0</v>
      </c>
      <c r="SC99" s="97">
        <f>'Mladí jazdci'!SC19</f>
        <v>0</v>
      </c>
      <c r="SD99" s="97">
        <f>'Mladí jazdci'!SD19</f>
        <v>0</v>
      </c>
      <c r="SE99" s="97">
        <f>'Mladí jazdci'!SE19</f>
        <v>0</v>
      </c>
      <c r="SF99" s="97">
        <f>'Mladí jazdci'!SF19</f>
        <v>0</v>
      </c>
      <c r="SG99" s="97">
        <f>'Mladí jazdci'!SG19</f>
        <v>0</v>
      </c>
      <c r="SH99" s="97">
        <f>'Mladí jazdci'!SH19</f>
        <v>0</v>
      </c>
      <c r="SI99" s="97">
        <f>'Mladí jazdci'!SI19</f>
        <v>0</v>
      </c>
      <c r="SJ99" s="97">
        <f>'Mladí jazdci'!SJ19</f>
        <v>0</v>
      </c>
      <c r="SK99" s="97">
        <f>'Mladí jazdci'!SK19</f>
        <v>0</v>
      </c>
      <c r="SL99" s="97">
        <f>'Mladí jazdci'!SL19</f>
        <v>0</v>
      </c>
      <c r="SM99" s="97">
        <f>'Mladí jazdci'!SM19</f>
        <v>0</v>
      </c>
      <c r="SN99" s="97">
        <f>'Mladí jazdci'!SN19</f>
        <v>0</v>
      </c>
      <c r="SO99" s="97">
        <f>'Mladí jazdci'!SO19</f>
        <v>0</v>
      </c>
      <c r="SP99" s="97">
        <f>'Mladí jazdci'!SP19</f>
        <v>0</v>
      </c>
      <c r="SQ99" s="97">
        <f>'Mladí jazdci'!SQ19</f>
        <v>0</v>
      </c>
      <c r="SR99" s="97">
        <f>'Mladí jazdci'!SR19</f>
        <v>0</v>
      </c>
      <c r="SS99" s="97">
        <f>'Mladí jazdci'!SS19</f>
        <v>0</v>
      </c>
      <c r="ST99" s="97">
        <f>'Mladí jazdci'!ST19</f>
        <v>0</v>
      </c>
      <c r="SU99" s="97">
        <f>'Mladí jazdci'!SU19</f>
        <v>0</v>
      </c>
      <c r="SV99" s="97">
        <f>'Mladí jazdci'!SV19</f>
        <v>0</v>
      </c>
      <c r="SW99" s="97">
        <f>'Mladí jazdci'!SW19</f>
        <v>0</v>
      </c>
      <c r="SX99" s="97">
        <f>'Mladí jazdci'!SX19</f>
        <v>0</v>
      </c>
      <c r="SY99" s="97">
        <f>'Mladí jazdci'!SY19</f>
        <v>0</v>
      </c>
      <c r="SZ99" s="97">
        <f>'Mladí jazdci'!SZ19</f>
        <v>0</v>
      </c>
      <c r="TA99" s="97">
        <f>'Mladí jazdci'!TA19</f>
        <v>0</v>
      </c>
      <c r="TB99" s="97">
        <f>'Mladí jazdci'!TB19</f>
        <v>0</v>
      </c>
    </row>
    <row r="100" spans="1:522" s="1" customFormat="1" ht="18" customHeight="1" x14ac:dyDescent="0.2">
      <c r="A100" s="12"/>
      <c r="B100" s="11" t="s">
        <v>557</v>
      </c>
      <c r="C100" s="1">
        <v>13316</v>
      </c>
      <c r="E100" s="4" t="s">
        <v>107</v>
      </c>
      <c r="F100" s="9">
        <v>7749</v>
      </c>
      <c r="G100" s="9" t="s">
        <v>96</v>
      </c>
      <c r="H100" s="4" t="s">
        <v>177</v>
      </c>
      <c r="I100" s="1">
        <f t="shared" si="0"/>
        <v>6</v>
      </c>
      <c r="J100" s="12">
        <f>Tabuľka3[[#This Row],[Stĺpec9]]</f>
        <v>6</v>
      </c>
      <c r="K100" s="97">
        <f>Seniori!K55</f>
        <v>0</v>
      </c>
      <c r="L100" s="97">
        <f>Seniori!L55</f>
        <v>0</v>
      </c>
      <c r="M100" s="97">
        <f>Seniori!M55</f>
        <v>0</v>
      </c>
      <c r="N100" s="97">
        <f>Seniori!N55</f>
        <v>0</v>
      </c>
      <c r="O100" s="97">
        <f>Seniori!O55</f>
        <v>0</v>
      </c>
      <c r="P100" s="97">
        <f>Seniori!P55</f>
        <v>0</v>
      </c>
      <c r="Q100" s="97">
        <f>Seniori!Q55</f>
        <v>0</v>
      </c>
      <c r="R100" s="97">
        <f>Seniori!R55</f>
        <v>0</v>
      </c>
      <c r="S100" s="97">
        <f>Seniori!S55</f>
        <v>0</v>
      </c>
      <c r="T100" s="97">
        <f>Seniori!T55</f>
        <v>0</v>
      </c>
      <c r="U100" s="97">
        <f>Seniori!U55</f>
        <v>0</v>
      </c>
      <c r="V100" s="97">
        <f>Seniori!V55</f>
        <v>0</v>
      </c>
      <c r="W100" s="97">
        <f>Seniori!W55</f>
        <v>0</v>
      </c>
      <c r="X100" s="97">
        <f>Seniori!X55</f>
        <v>0</v>
      </c>
      <c r="Y100" s="97">
        <f>Seniori!Y55</f>
        <v>0</v>
      </c>
      <c r="Z100" s="97">
        <f>Seniori!Z55</f>
        <v>0</v>
      </c>
      <c r="AA100" s="97">
        <f>Seniori!AA55</f>
        <v>0</v>
      </c>
      <c r="AB100" s="97">
        <f>Seniori!AB55</f>
        <v>0</v>
      </c>
      <c r="AC100" s="97">
        <f>Seniori!AC55</f>
        <v>0</v>
      </c>
      <c r="AD100" s="97">
        <f>Seniori!AD55</f>
        <v>0</v>
      </c>
      <c r="AE100" s="97">
        <f>Seniori!AE55</f>
        <v>0</v>
      </c>
      <c r="AF100" s="97">
        <f>Seniori!AF55</f>
        <v>0</v>
      </c>
      <c r="AG100" s="97">
        <f>Seniori!AG55</f>
        <v>0</v>
      </c>
      <c r="AH100" s="97">
        <f>Seniori!AH55</f>
        <v>0</v>
      </c>
      <c r="AI100" s="97">
        <f>Seniori!AI55</f>
        <v>0</v>
      </c>
      <c r="AJ100" s="97">
        <f>Seniori!AJ55</f>
        <v>0</v>
      </c>
      <c r="AK100" s="97">
        <f>Seniori!AK55</f>
        <v>0</v>
      </c>
      <c r="AL100" s="97">
        <f>Seniori!AL55</f>
        <v>0</v>
      </c>
      <c r="AM100" s="97">
        <f>Seniori!AM55</f>
        <v>0</v>
      </c>
      <c r="AN100" s="97">
        <f>Seniori!AN55</f>
        <v>0</v>
      </c>
      <c r="AO100" s="97">
        <f>Seniori!AO55</f>
        <v>0</v>
      </c>
      <c r="AP100" s="97">
        <f>Seniori!AP55</f>
        <v>0</v>
      </c>
      <c r="AQ100" s="97">
        <f>Seniori!AQ55</f>
        <v>0</v>
      </c>
      <c r="AR100" s="97">
        <f>Seniori!AR55</f>
        <v>0</v>
      </c>
      <c r="AS100" s="97">
        <f>Seniori!AS55</f>
        <v>0</v>
      </c>
      <c r="AT100" s="97">
        <f>Seniori!AT55</f>
        <v>0</v>
      </c>
      <c r="AU100" s="97">
        <f>Seniori!AU55</f>
        <v>0</v>
      </c>
      <c r="AV100" s="97">
        <f>Seniori!AV55</f>
        <v>0</v>
      </c>
      <c r="AW100" s="97">
        <f>Seniori!AW55</f>
        <v>0</v>
      </c>
      <c r="AX100" s="97">
        <f>Seniori!AX55</f>
        <v>0</v>
      </c>
      <c r="AY100" s="97">
        <f>Seniori!AY55</f>
        <v>0</v>
      </c>
      <c r="AZ100" s="97">
        <f>Seniori!AZ55</f>
        <v>0</v>
      </c>
      <c r="BA100" s="97">
        <f>Seniori!BA55</f>
        <v>0</v>
      </c>
      <c r="BB100" s="97">
        <f>Seniori!BB55</f>
        <v>0</v>
      </c>
      <c r="BC100" s="97">
        <f>Seniori!BC55</f>
        <v>0</v>
      </c>
      <c r="BD100" s="97">
        <f>Seniori!BD55</f>
        <v>0</v>
      </c>
      <c r="BE100" s="97">
        <f>Seniori!BE55</f>
        <v>0</v>
      </c>
      <c r="BF100" s="97">
        <f>Seniori!BF55</f>
        <v>0</v>
      </c>
      <c r="BG100" s="97">
        <f>Seniori!BG55</f>
        <v>0</v>
      </c>
      <c r="BH100" s="97">
        <f>Seniori!BH55</f>
        <v>0</v>
      </c>
      <c r="BI100" s="97">
        <f>Seniori!BI55</f>
        <v>0</v>
      </c>
      <c r="BJ100" s="97">
        <f>Seniori!BJ55</f>
        <v>0</v>
      </c>
      <c r="BK100" s="97">
        <f>Seniori!BK55</f>
        <v>0</v>
      </c>
      <c r="BL100" s="97">
        <f>Seniori!BL55</f>
        <v>3</v>
      </c>
      <c r="BM100" s="97">
        <f>Seniori!BM55</f>
        <v>0</v>
      </c>
      <c r="BN100" s="97">
        <f>Seniori!BN55</f>
        <v>0</v>
      </c>
      <c r="BO100" s="97">
        <f>Seniori!BO55</f>
        <v>0</v>
      </c>
      <c r="BP100" s="97">
        <f>Seniori!BP55</f>
        <v>0</v>
      </c>
      <c r="BQ100" s="97">
        <f>Seniori!BQ55</f>
        <v>0</v>
      </c>
      <c r="BR100" s="97">
        <f>Seniori!BR55</f>
        <v>0</v>
      </c>
      <c r="BS100" s="97">
        <f>Seniori!BS55</f>
        <v>0</v>
      </c>
      <c r="BT100" s="97" t="str">
        <f>Seniori!BT55</f>
        <v>o</v>
      </c>
      <c r="BU100" s="97">
        <f>Seniori!BU55</f>
        <v>0</v>
      </c>
      <c r="BV100" s="97">
        <f>Seniori!BV55</f>
        <v>0</v>
      </c>
      <c r="BW100" s="97">
        <f>Seniori!BW55</f>
        <v>0</v>
      </c>
      <c r="BX100" s="97">
        <f>Seniori!BX55</f>
        <v>0</v>
      </c>
      <c r="BY100" s="97">
        <f>Seniori!BY55</f>
        <v>0</v>
      </c>
      <c r="BZ100" s="97">
        <f>Seniori!BZ55</f>
        <v>0</v>
      </c>
      <c r="CA100" s="97">
        <f>Seniori!CA55</f>
        <v>0</v>
      </c>
      <c r="CB100" s="97">
        <f>Seniori!CB55</f>
        <v>0</v>
      </c>
      <c r="CC100" s="97">
        <f>Seniori!CC55</f>
        <v>0</v>
      </c>
      <c r="CD100" s="97">
        <f>Seniori!CD55</f>
        <v>0</v>
      </c>
      <c r="CE100" s="97">
        <f>Seniori!CE55</f>
        <v>0</v>
      </c>
      <c r="CF100" s="97">
        <f>Seniori!CF55</f>
        <v>0</v>
      </c>
      <c r="CG100" s="97">
        <f>Seniori!CG55</f>
        <v>0</v>
      </c>
      <c r="CH100" s="97">
        <f>Seniori!CH55</f>
        <v>0</v>
      </c>
      <c r="CI100" s="97">
        <f>Seniori!CI55</f>
        <v>0</v>
      </c>
      <c r="CJ100" s="97">
        <f>Seniori!CJ55</f>
        <v>0</v>
      </c>
      <c r="CK100" s="97">
        <f>Seniori!CK55</f>
        <v>0</v>
      </c>
      <c r="CL100" s="97">
        <f>Seniori!CL55</f>
        <v>0</v>
      </c>
      <c r="CM100" s="97">
        <f>Seniori!CM55</f>
        <v>0</v>
      </c>
      <c r="CN100" s="97">
        <f>Seniori!CN55</f>
        <v>0</v>
      </c>
      <c r="CO100" s="97">
        <f>Seniori!CO55</f>
        <v>3</v>
      </c>
      <c r="CP100" s="97" t="str">
        <f>Seniori!CP55</f>
        <v>o</v>
      </c>
      <c r="CQ100" s="97">
        <f>Seniori!CQ55</f>
        <v>0</v>
      </c>
      <c r="CR100" s="97">
        <f>Seniori!CR55</f>
        <v>0</v>
      </c>
      <c r="CS100" s="97">
        <f>Seniori!CS55</f>
        <v>0</v>
      </c>
      <c r="CT100" s="97">
        <f>Seniori!CT55</f>
        <v>0</v>
      </c>
      <c r="CU100" s="97">
        <f>Seniori!CU55</f>
        <v>0</v>
      </c>
      <c r="CV100" s="97">
        <f>Seniori!CV55</f>
        <v>0</v>
      </c>
      <c r="CW100" s="97">
        <f>Seniori!CW55</f>
        <v>0</v>
      </c>
      <c r="CX100" s="97">
        <f>Seniori!CX55</f>
        <v>0</v>
      </c>
      <c r="CY100" s="97">
        <f>Seniori!CY55</f>
        <v>0</v>
      </c>
      <c r="CZ100" s="97">
        <f>Seniori!CZ55</f>
        <v>0</v>
      </c>
      <c r="DA100" s="97">
        <f>Seniori!DA55</f>
        <v>0</v>
      </c>
      <c r="DB100" s="97">
        <f>Seniori!DB55</f>
        <v>0</v>
      </c>
      <c r="DC100" s="97">
        <f>Seniori!DC55</f>
        <v>0</v>
      </c>
      <c r="DD100" s="97">
        <f>Seniori!DD55</f>
        <v>0</v>
      </c>
      <c r="DE100" s="97">
        <f>Seniori!DE55</f>
        <v>0</v>
      </c>
      <c r="DF100" s="97">
        <f>Seniori!DF55</f>
        <v>0</v>
      </c>
      <c r="DG100" s="97">
        <f>Seniori!DG55</f>
        <v>0</v>
      </c>
      <c r="DH100" s="97">
        <f>Seniori!DH55</f>
        <v>0</v>
      </c>
      <c r="DI100" s="97">
        <f>Seniori!DI55</f>
        <v>0</v>
      </c>
      <c r="DJ100" s="97">
        <f>Seniori!DJ55</f>
        <v>0</v>
      </c>
      <c r="DK100" s="97">
        <f>Seniori!DK55</f>
        <v>0</v>
      </c>
      <c r="DL100" s="97">
        <f>Seniori!DL55</f>
        <v>0</v>
      </c>
      <c r="DM100" s="97">
        <f>Seniori!DM55</f>
        <v>0</v>
      </c>
      <c r="DN100" s="97">
        <f>Seniori!DN55</f>
        <v>0</v>
      </c>
      <c r="DO100" s="97">
        <f>Seniori!DO55</f>
        <v>0</v>
      </c>
      <c r="DP100" s="97">
        <f>Seniori!DP55</f>
        <v>0</v>
      </c>
      <c r="DQ100" s="97">
        <f>Seniori!DQ55</f>
        <v>0</v>
      </c>
      <c r="DR100" s="97">
        <f>Seniori!DR55</f>
        <v>0</v>
      </c>
      <c r="DS100" s="97">
        <f>Seniori!DS55</f>
        <v>0</v>
      </c>
      <c r="DT100" s="97">
        <f>Seniori!DT55</f>
        <v>0</v>
      </c>
      <c r="DU100" s="97">
        <f>Seniori!DU55</f>
        <v>0</v>
      </c>
      <c r="DV100" s="97">
        <f>Seniori!DV55</f>
        <v>0</v>
      </c>
      <c r="DW100" s="97">
        <f>Seniori!DW55</f>
        <v>0</v>
      </c>
      <c r="DX100" s="97">
        <f>Seniori!DX55</f>
        <v>0</v>
      </c>
      <c r="DY100" s="97">
        <f>Seniori!DY55</f>
        <v>0</v>
      </c>
      <c r="DZ100" s="97">
        <f>Seniori!DZ55</f>
        <v>0</v>
      </c>
      <c r="EA100" s="97">
        <f>Seniori!EA55</f>
        <v>0</v>
      </c>
      <c r="EB100" s="97">
        <f>Seniori!EB55</f>
        <v>0</v>
      </c>
      <c r="EC100" s="97">
        <f>Seniori!EC55</f>
        <v>0</v>
      </c>
      <c r="ED100" s="97">
        <f>Seniori!ED55</f>
        <v>0</v>
      </c>
      <c r="EE100" s="97">
        <f>Seniori!EE55</f>
        <v>0</v>
      </c>
      <c r="EF100" s="97">
        <f>Seniori!EF55</f>
        <v>0</v>
      </c>
      <c r="EG100" s="97">
        <f>Seniori!EG55</f>
        <v>0</v>
      </c>
      <c r="EH100" s="97">
        <f>Seniori!EH55</f>
        <v>0</v>
      </c>
      <c r="EI100" s="97">
        <f>Seniori!EI55</f>
        <v>0</v>
      </c>
      <c r="EJ100" s="97">
        <f>Seniori!EJ55</f>
        <v>0</v>
      </c>
      <c r="EK100" s="97">
        <f>Seniori!EK55</f>
        <v>0</v>
      </c>
      <c r="EL100" s="97">
        <f>Seniori!EL55</f>
        <v>0</v>
      </c>
      <c r="EM100" s="97">
        <f>Seniori!EM55</f>
        <v>0</v>
      </c>
      <c r="EN100" s="97">
        <f>Seniori!EN55</f>
        <v>0</v>
      </c>
      <c r="EO100" s="97">
        <f>Seniori!EO55</f>
        <v>0</v>
      </c>
      <c r="EP100" s="97">
        <f>Seniori!EP55</f>
        <v>0</v>
      </c>
      <c r="EQ100" s="97">
        <f>Seniori!EQ55</f>
        <v>0</v>
      </c>
      <c r="ER100" s="97">
        <f>Seniori!ER55</f>
        <v>0</v>
      </c>
      <c r="ES100" s="97">
        <f>Seniori!ES55</f>
        <v>0</v>
      </c>
      <c r="ET100" s="97">
        <f>Seniori!ET55</f>
        <v>0</v>
      </c>
      <c r="EU100" s="97">
        <f>Seniori!EU55</f>
        <v>0</v>
      </c>
      <c r="EV100" s="97">
        <f>Seniori!EV55</f>
        <v>0</v>
      </c>
      <c r="EW100" s="97">
        <f>Seniori!EW55</f>
        <v>0</v>
      </c>
      <c r="EX100" s="97">
        <f>Seniori!EX55</f>
        <v>0</v>
      </c>
      <c r="EY100" s="97">
        <f>Seniori!EY55</f>
        <v>0</v>
      </c>
      <c r="EZ100" s="97">
        <f>Seniori!EZ55</f>
        <v>0</v>
      </c>
      <c r="FA100" s="97">
        <f>Seniori!FA55</f>
        <v>0</v>
      </c>
      <c r="FB100" s="97">
        <f>Seniori!FB55</f>
        <v>0</v>
      </c>
      <c r="FC100" s="97">
        <f>Seniori!FC55</f>
        <v>0</v>
      </c>
      <c r="FD100" s="97">
        <f>Seniori!FD55</f>
        <v>0</v>
      </c>
      <c r="FE100" s="97">
        <f>Seniori!FE55</f>
        <v>0</v>
      </c>
      <c r="FF100" s="97">
        <f>Seniori!FF55</f>
        <v>0</v>
      </c>
      <c r="FG100" s="97">
        <f>Seniori!FG55</f>
        <v>0</v>
      </c>
      <c r="FH100" s="97">
        <f>Seniori!FH55</f>
        <v>0</v>
      </c>
      <c r="FI100" s="97">
        <f>Seniori!FI55</f>
        <v>0</v>
      </c>
      <c r="FJ100" s="97">
        <f>Seniori!FJ55</f>
        <v>0</v>
      </c>
      <c r="FK100" s="97">
        <f>Seniori!FK55</f>
        <v>0</v>
      </c>
      <c r="FL100" s="97">
        <f>Seniori!FL55</f>
        <v>0</v>
      </c>
      <c r="FM100" s="97">
        <f>Seniori!FM55</f>
        <v>0</v>
      </c>
      <c r="FN100" s="97">
        <f>Seniori!FN55</f>
        <v>0</v>
      </c>
      <c r="FO100" s="97">
        <f>Seniori!FO55</f>
        <v>0</v>
      </c>
      <c r="FP100" s="97">
        <f>Seniori!FP55</f>
        <v>0</v>
      </c>
      <c r="FQ100" s="97">
        <f>Seniori!FQ55</f>
        <v>0</v>
      </c>
      <c r="FR100" s="97">
        <f>Seniori!FR55</f>
        <v>0</v>
      </c>
      <c r="FS100" s="97">
        <f>Seniori!FS55</f>
        <v>0</v>
      </c>
      <c r="FT100" s="97">
        <f>Seniori!FT55</f>
        <v>0</v>
      </c>
      <c r="FU100" s="97">
        <f>Seniori!FU55</f>
        <v>0</v>
      </c>
      <c r="FV100" s="97">
        <f>Seniori!FV55</f>
        <v>0</v>
      </c>
      <c r="FW100" s="97">
        <f>Seniori!FW55</f>
        <v>0</v>
      </c>
      <c r="FX100" s="97">
        <f>Seniori!FX55</f>
        <v>0</v>
      </c>
      <c r="FY100" s="97">
        <f>Seniori!FY55</f>
        <v>0</v>
      </c>
      <c r="FZ100" s="97">
        <f>Seniori!FZ55</f>
        <v>0</v>
      </c>
      <c r="GA100" s="97">
        <f>Seniori!GA55</f>
        <v>0</v>
      </c>
      <c r="GB100" s="97">
        <f>Seniori!GB55</f>
        <v>0</v>
      </c>
      <c r="GC100" s="97">
        <f>Seniori!GC55</f>
        <v>0</v>
      </c>
      <c r="GD100" s="97">
        <f>Seniori!GD55</f>
        <v>0</v>
      </c>
      <c r="GE100" s="97">
        <f>Seniori!GE55</f>
        <v>0</v>
      </c>
      <c r="GF100" s="97">
        <f>Seniori!GF55</f>
        <v>0</v>
      </c>
      <c r="GG100" s="97">
        <f>Seniori!GG55</f>
        <v>0</v>
      </c>
      <c r="GH100" s="97">
        <f>Seniori!GH55</f>
        <v>0</v>
      </c>
      <c r="GI100" s="97">
        <f>Seniori!GI55</f>
        <v>0</v>
      </c>
      <c r="GJ100" s="97">
        <f>Seniori!GJ55</f>
        <v>0</v>
      </c>
      <c r="GK100" s="97">
        <f>Seniori!GK55</f>
        <v>0</v>
      </c>
      <c r="GL100" s="97">
        <f>Seniori!GL55</f>
        <v>0</v>
      </c>
      <c r="GM100" s="97">
        <f>Seniori!GM55</f>
        <v>0</v>
      </c>
      <c r="GN100" s="97">
        <f>Seniori!GN55</f>
        <v>0</v>
      </c>
      <c r="GO100" s="97">
        <f>Seniori!GO55</f>
        <v>0</v>
      </c>
      <c r="GP100" s="97">
        <f>Seniori!GP55</f>
        <v>0</v>
      </c>
      <c r="GQ100" s="97">
        <f>Seniori!GQ55</f>
        <v>0</v>
      </c>
      <c r="GR100" s="97">
        <f>Seniori!GR55</f>
        <v>0</v>
      </c>
      <c r="GS100" s="97">
        <f>Seniori!GS55</f>
        <v>0</v>
      </c>
      <c r="GT100" s="97">
        <f>Seniori!GT55</f>
        <v>0</v>
      </c>
      <c r="GU100" s="97">
        <f>Seniori!GU55</f>
        <v>0</v>
      </c>
      <c r="GV100" s="97">
        <f>Seniori!GV55</f>
        <v>0</v>
      </c>
      <c r="GW100" s="97">
        <f>Seniori!GW55</f>
        <v>0</v>
      </c>
      <c r="GX100" s="97">
        <f>Seniori!GX55</f>
        <v>0</v>
      </c>
      <c r="GY100" s="97">
        <f>Seniori!GY55</f>
        <v>0</v>
      </c>
      <c r="GZ100" s="97">
        <f>Seniori!GZ55</f>
        <v>0</v>
      </c>
      <c r="HA100" s="97">
        <f>Seniori!HA55</f>
        <v>0</v>
      </c>
      <c r="HB100" s="97">
        <f>Seniori!HB55</f>
        <v>0</v>
      </c>
      <c r="HC100" s="97">
        <f>Seniori!HC55</f>
        <v>0</v>
      </c>
      <c r="HD100" s="97">
        <f>Seniori!HD55</f>
        <v>0</v>
      </c>
      <c r="HE100" s="97">
        <f>Seniori!HE55</f>
        <v>0</v>
      </c>
      <c r="HF100" s="97">
        <f>Seniori!HF55</f>
        <v>0</v>
      </c>
      <c r="HG100" s="97">
        <f>Seniori!HG55</f>
        <v>0</v>
      </c>
      <c r="HH100" s="97">
        <f>Seniori!HH55</f>
        <v>0</v>
      </c>
      <c r="HI100" s="97">
        <f>Seniori!HI55</f>
        <v>0</v>
      </c>
      <c r="HJ100" s="97">
        <f>Seniori!HJ55</f>
        <v>0</v>
      </c>
      <c r="HK100" s="97">
        <f>Seniori!HK55</f>
        <v>0</v>
      </c>
      <c r="HL100" s="97">
        <f>Seniori!HL55</f>
        <v>0</v>
      </c>
      <c r="HM100" s="97">
        <f>Seniori!HM55</f>
        <v>0</v>
      </c>
      <c r="HN100" s="97">
        <f>Seniori!HN55</f>
        <v>0</v>
      </c>
      <c r="HO100" s="97">
        <f>Seniori!HO55</f>
        <v>0</v>
      </c>
      <c r="HP100" s="97">
        <f>Seniori!HP55</f>
        <v>0</v>
      </c>
      <c r="HQ100" s="97">
        <f>Seniori!HQ55</f>
        <v>0</v>
      </c>
      <c r="HR100" s="97">
        <f>Seniori!HR55</f>
        <v>0</v>
      </c>
      <c r="HS100" s="97">
        <f>Seniori!HS55</f>
        <v>0</v>
      </c>
      <c r="HT100" s="97">
        <f>Seniori!HT55</f>
        <v>0</v>
      </c>
      <c r="HU100" s="97">
        <f>Seniori!HU55</f>
        <v>0</v>
      </c>
      <c r="HV100" s="97">
        <f>Seniori!HV55</f>
        <v>0</v>
      </c>
      <c r="HW100" s="97">
        <f>Seniori!HW55</f>
        <v>0</v>
      </c>
      <c r="HX100" s="97">
        <f>Seniori!HX55</f>
        <v>0</v>
      </c>
      <c r="HY100" s="97">
        <f>Seniori!HY55</f>
        <v>0</v>
      </c>
      <c r="HZ100" s="97">
        <f>Seniori!HZ55</f>
        <v>0</v>
      </c>
      <c r="IA100" s="97">
        <f>Seniori!IA55</f>
        <v>0</v>
      </c>
      <c r="IB100" s="97">
        <f>Seniori!IB55</f>
        <v>0</v>
      </c>
      <c r="IC100" s="97">
        <f>Seniori!IC55</f>
        <v>0</v>
      </c>
      <c r="ID100" s="97">
        <f>Seniori!ID55</f>
        <v>0</v>
      </c>
      <c r="IE100" s="97">
        <f>Seniori!IE55</f>
        <v>0</v>
      </c>
      <c r="IF100" s="97">
        <f>Seniori!IF55</f>
        <v>0</v>
      </c>
      <c r="IG100" s="97">
        <f>Seniori!IG55</f>
        <v>0</v>
      </c>
      <c r="IH100" s="97">
        <f>Seniori!IH55</f>
        <v>0</v>
      </c>
      <c r="II100" s="97">
        <f>Seniori!II55</f>
        <v>0</v>
      </c>
      <c r="IJ100" s="97">
        <f>Seniori!IJ55</f>
        <v>0</v>
      </c>
      <c r="IK100" s="97">
        <f>Seniori!IK55</f>
        <v>0</v>
      </c>
      <c r="IL100" s="97">
        <f>Seniori!IL55</f>
        <v>0</v>
      </c>
      <c r="IM100" s="97">
        <f>Seniori!IM55</f>
        <v>0</v>
      </c>
      <c r="IN100" s="97">
        <f>Seniori!IN55</f>
        <v>0</v>
      </c>
      <c r="IO100" s="97">
        <f>Seniori!IO55</f>
        <v>0</v>
      </c>
      <c r="IP100" s="97">
        <f>Seniori!IP55</f>
        <v>0</v>
      </c>
      <c r="IQ100" s="97">
        <f>Seniori!IQ55</f>
        <v>0</v>
      </c>
      <c r="IR100" s="97">
        <f>Seniori!IR55</f>
        <v>0</v>
      </c>
      <c r="IS100" s="97">
        <f>Seniori!IS55</f>
        <v>0</v>
      </c>
      <c r="IT100" s="97">
        <f>Seniori!IT55</f>
        <v>0</v>
      </c>
      <c r="IU100" s="97">
        <f>Seniori!IU55</f>
        <v>0</v>
      </c>
      <c r="IV100" s="97">
        <f>Seniori!IV55</f>
        <v>0</v>
      </c>
      <c r="IW100" s="97">
        <f>Seniori!IW55</f>
        <v>0</v>
      </c>
      <c r="IX100" s="97">
        <f>Seniori!IX55</f>
        <v>0</v>
      </c>
      <c r="IY100" s="97">
        <f>Seniori!IY55</f>
        <v>0</v>
      </c>
      <c r="IZ100" s="97">
        <f>Seniori!IZ55</f>
        <v>0</v>
      </c>
      <c r="JA100" s="97">
        <f>Seniori!JA55</f>
        <v>0</v>
      </c>
      <c r="JB100" s="97">
        <f>Seniori!JB55</f>
        <v>0</v>
      </c>
      <c r="JC100" s="97">
        <f>Seniori!JC55</f>
        <v>0</v>
      </c>
      <c r="JD100" s="97">
        <f>Seniori!JD55</f>
        <v>0</v>
      </c>
      <c r="JE100" s="97">
        <f>Seniori!JE55</f>
        <v>0</v>
      </c>
      <c r="JF100" s="97">
        <f>Seniori!JF55</f>
        <v>0</v>
      </c>
      <c r="JG100" s="97">
        <f>Seniori!JG55</f>
        <v>0</v>
      </c>
      <c r="JH100" s="97">
        <f>Seniori!JH55</f>
        <v>0</v>
      </c>
      <c r="JI100" s="97">
        <f>Seniori!JI55</f>
        <v>0</v>
      </c>
      <c r="JJ100" s="97">
        <f>Seniori!JJ55</f>
        <v>0</v>
      </c>
      <c r="JK100" s="97">
        <f>Seniori!JK55</f>
        <v>0</v>
      </c>
      <c r="JL100" s="97">
        <f>Seniori!JL55</f>
        <v>0</v>
      </c>
      <c r="JM100" s="97">
        <f>Seniori!JM55</f>
        <v>0</v>
      </c>
      <c r="JN100" s="97">
        <f>Seniori!JN55</f>
        <v>0</v>
      </c>
      <c r="JO100" s="97">
        <f>Seniori!JO55</f>
        <v>0</v>
      </c>
      <c r="JP100" s="97">
        <f>Seniori!JP55</f>
        <v>0</v>
      </c>
      <c r="JQ100" s="97">
        <f>Seniori!JQ55</f>
        <v>0</v>
      </c>
      <c r="JR100" s="97">
        <f>Seniori!JR55</f>
        <v>0</v>
      </c>
      <c r="JS100" s="97">
        <f>Seniori!JS55</f>
        <v>0</v>
      </c>
      <c r="JT100" s="97">
        <f>Seniori!JT55</f>
        <v>0</v>
      </c>
      <c r="JU100" s="97">
        <f>Seniori!JU55</f>
        <v>0</v>
      </c>
      <c r="JV100" s="97">
        <f>Seniori!JV55</f>
        <v>0</v>
      </c>
      <c r="JW100" s="97">
        <f>Seniori!JW55</f>
        <v>0</v>
      </c>
      <c r="JX100" s="97">
        <f>Seniori!JX55</f>
        <v>0</v>
      </c>
      <c r="JY100" s="97">
        <f>Seniori!JY55</f>
        <v>0</v>
      </c>
      <c r="JZ100" s="97">
        <f>Seniori!JZ55</f>
        <v>0</v>
      </c>
      <c r="KA100" s="97">
        <f>Seniori!KA55</f>
        <v>0</v>
      </c>
      <c r="KB100" s="97">
        <f>Seniori!KB55</f>
        <v>0</v>
      </c>
      <c r="KC100" s="97">
        <f>Seniori!KC55</f>
        <v>0</v>
      </c>
      <c r="KD100" s="97">
        <f>Seniori!KD55</f>
        <v>0</v>
      </c>
      <c r="KE100" s="97">
        <f>Seniori!KE55</f>
        <v>0</v>
      </c>
      <c r="KF100" s="97">
        <f>Seniori!KF55</f>
        <v>0</v>
      </c>
      <c r="KG100" s="97">
        <f>Seniori!KG55</f>
        <v>0</v>
      </c>
      <c r="KH100" s="97">
        <f>Seniori!KH55</f>
        <v>0</v>
      </c>
      <c r="KI100" s="97">
        <f>Seniori!KI55</f>
        <v>0</v>
      </c>
      <c r="KJ100" s="97">
        <f>Seniori!KJ55</f>
        <v>0</v>
      </c>
      <c r="KK100" s="97">
        <f>Seniori!KK55</f>
        <v>0</v>
      </c>
      <c r="KL100" s="97">
        <f>Seniori!KL55</f>
        <v>0</v>
      </c>
      <c r="KM100" s="97">
        <f>Seniori!KM55</f>
        <v>0</v>
      </c>
      <c r="KN100" s="97">
        <f>Seniori!KN55</f>
        <v>0</v>
      </c>
      <c r="KO100" s="97">
        <f>Seniori!KO55</f>
        <v>0</v>
      </c>
      <c r="KP100" s="97">
        <f>Seniori!KP55</f>
        <v>0</v>
      </c>
      <c r="KQ100" s="97">
        <f>Seniori!KQ55</f>
        <v>0</v>
      </c>
      <c r="KR100" s="97">
        <f>Seniori!KR55</f>
        <v>0</v>
      </c>
      <c r="KS100" s="97">
        <f>Seniori!KS55</f>
        <v>0</v>
      </c>
      <c r="KT100" s="97">
        <f>Seniori!KT55</f>
        <v>0</v>
      </c>
      <c r="KU100" s="97">
        <f>Seniori!KU55</f>
        <v>0</v>
      </c>
      <c r="KV100" s="97">
        <f>Seniori!KV55</f>
        <v>0</v>
      </c>
      <c r="KW100" s="97">
        <f>Seniori!KW55</f>
        <v>0</v>
      </c>
      <c r="KX100" s="97">
        <f>Seniori!KX55</f>
        <v>0</v>
      </c>
      <c r="KY100" s="97">
        <f>Seniori!KY55</f>
        <v>0</v>
      </c>
      <c r="KZ100" s="97">
        <f>Seniori!KZ55</f>
        <v>0</v>
      </c>
      <c r="LA100" s="97">
        <f>Seniori!LA55</f>
        <v>0</v>
      </c>
      <c r="LB100" s="97">
        <f>Seniori!LB55</f>
        <v>0</v>
      </c>
      <c r="LC100" s="97">
        <f>Seniori!LC55</f>
        <v>0</v>
      </c>
      <c r="LD100" s="97">
        <f>Seniori!LD55</f>
        <v>0</v>
      </c>
      <c r="LE100" s="97">
        <f>Seniori!LE55</f>
        <v>0</v>
      </c>
      <c r="LF100" s="97">
        <f>Seniori!LF55</f>
        <v>0</v>
      </c>
      <c r="LG100" s="97">
        <f>Seniori!LG55</f>
        <v>0</v>
      </c>
      <c r="LH100" s="97">
        <f>Seniori!LH55</f>
        <v>0</v>
      </c>
      <c r="LI100" s="97">
        <f>Seniori!LI55</f>
        <v>0</v>
      </c>
      <c r="LJ100" s="97">
        <f>Seniori!LJ55</f>
        <v>0</v>
      </c>
      <c r="LK100" s="97">
        <f>Seniori!LK55</f>
        <v>0</v>
      </c>
      <c r="LL100" s="97">
        <f>Seniori!LL55</f>
        <v>0</v>
      </c>
      <c r="LM100" s="97">
        <f>Seniori!LM55</f>
        <v>0</v>
      </c>
      <c r="LN100" s="97">
        <f>Seniori!LN55</f>
        <v>0</v>
      </c>
      <c r="LO100" s="97">
        <f>Seniori!LO55</f>
        <v>0</v>
      </c>
      <c r="LP100" s="97">
        <f>Seniori!LP55</f>
        <v>0</v>
      </c>
      <c r="LQ100" s="97">
        <f>Seniori!LQ55</f>
        <v>0</v>
      </c>
      <c r="LR100" s="97">
        <f>Seniori!LR55</f>
        <v>0</v>
      </c>
      <c r="LS100" s="97">
        <f>Seniori!LS55</f>
        <v>0</v>
      </c>
      <c r="LT100" s="97">
        <f>Seniori!LT55</f>
        <v>0</v>
      </c>
      <c r="LU100" s="97">
        <f>Seniori!LU55</f>
        <v>0</v>
      </c>
      <c r="LV100" s="97">
        <f>Seniori!LV55</f>
        <v>0</v>
      </c>
      <c r="LW100" s="97">
        <f>Seniori!LW55</f>
        <v>0</v>
      </c>
      <c r="LX100" s="97">
        <f>Seniori!LX55</f>
        <v>0</v>
      </c>
      <c r="LY100" s="97">
        <f>Seniori!LY55</f>
        <v>0</v>
      </c>
      <c r="LZ100" s="97">
        <f>Seniori!LZ55</f>
        <v>0</v>
      </c>
      <c r="MA100" s="97">
        <f>Seniori!MA55</f>
        <v>0</v>
      </c>
      <c r="MB100" s="97">
        <f>Seniori!MB55</f>
        <v>0</v>
      </c>
      <c r="MC100" s="97">
        <f>Seniori!MC55</f>
        <v>0</v>
      </c>
      <c r="MD100" s="97">
        <f>Seniori!MD55</f>
        <v>0</v>
      </c>
      <c r="ME100" s="97">
        <f>Seniori!ME55</f>
        <v>0</v>
      </c>
      <c r="MF100" s="97">
        <f>Seniori!MF55</f>
        <v>0</v>
      </c>
      <c r="MG100" s="97">
        <f>Seniori!MG55</f>
        <v>0</v>
      </c>
      <c r="MH100" s="97">
        <f>Seniori!MH55</f>
        <v>0</v>
      </c>
      <c r="MI100" s="97">
        <f>Seniori!MI55</f>
        <v>0</v>
      </c>
      <c r="MJ100" s="97">
        <f>Seniori!MJ55</f>
        <v>0</v>
      </c>
      <c r="MK100" s="97">
        <f>Seniori!MK55</f>
        <v>0</v>
      </c>
      <c r="ML100" s="97">
        <f>Seniori!ML55</f>
        <v>0</v>
      </c>
      <c r="MM100" s="97">
        <f>Seniori!MM55</f>
        <v>0</v>
      </c>
      <c r="MN100" s="97">
        <f>Seniori!MN55</f>
        <v>0</v>
      </c>
      <c r="MO100" s="97">
        <f>Seniori!MO55</f>
        <v>0</v>
      </c>
      <c r="MP100" s="97">
        <f>Seniori!MP55</f>
        <v>0</v>
      </c>
      <c r="MQ100" s="97">
        <f>Seniori!MQ55</f>
        <v>0</v>
      </c>
      <c r="MR100" s="97">
        <f>Seniori!MR55</f>
        <v>0</v>
      </c>
      <c r="MS100" s="97">
        <f>Seniori!MS55</f>
        <v>0</v>
      </c>
      <c r="MT100" s="97">
        <f>Seniori!MT55</f>
        <v>0</v>
      </c>
      <c r="MU100" s="97">
        <f>Seniori!MU55</f>
        <v>0</v>
      </c>
      <c r="MV100" s="97">
        <f>Seniori!MV55</f>
        <v>0</v>
      </c>
      <c r="MW100" s="97">
        <f>Seniori!MW55</f>
        <v>0</v>
      </c>
      <c r="MX100" s="97">
        <f>Seniori!MX55</f>
        <v>0</v>
      </c>
      <c r="MY100" s="97">
        <f>Seniori!MY55</f>
        <v>0</v>
      </c>
      <c r="MZ100" s="97">
        <f>Seniori!MZ55</f>
        <v>0</v>
      </c>
      <c r="NA100" s="97">
        <f>Seniori!NA55</f>
        <v>0</v>
      </c>
      <c r="NB100" s="97">
        <f>Seniori!NB55</f>
        <v>0</v>
      </c>
      <c r="NC100" s="97">
        <f>Seniori!NC55</f>
        <v>0</v>
      </c>
      <c r="ND100" s="97">
        <f>Seniori!ND55</f>
        <v>0</v>
      </c>
      <c r="NE100" s="97">
        <f>Seniori!NE55</f>
        <v>0</v>
      </c>
      <c r="NF100" s="97">
        <f>Seniori!NF55</f>
        <v>0</v>
      </c>
      <c r="NG100" s="97">
        <f>Seniori!NG55</f>
        <v>0</v>
      </c>
      <c r="NH100" s="97">
        <f>Seniori!NH55</f>
        <v>0</v>
      </c>
      <c r="NI100" s="97">
        <f>Seniori!NI55</f>
        <v>0</v>
      </c>
      <c r="NJ100" s="97">
        <f>Seniori!NJ55</f>
        <v>0</v>
      </c>
      <c r="NK100" s="97">
        <f>Seniori!NK55</f>
        <v>0</v>
      </c>
      <c r="NL100" s="97">
        <f>Seniori!NL55</f>
        <v>0</v>
      </c>
      <c r="NM100" s="97">
        <f>Seniori!NM55</f>
        <v>0</v>
      </c>
      <c r="NN100" s="97">
        <f>Seniori!NN55</f>
        <v>0</v>
      </c>
      <c r="NO100" s="97">
        <f>Seniori!NO55</f>
        <v>0</v>
      </c>
      <c r="NP100" s="97">
        <f>Seniori!NP55</f>
        <v>0</v>
      </c>
      <c r="NQ100" s="97">
        <f>Seniori!NQ55</f>
        <v>0</v>
      </c>
      <c r="NR100" s="97">
        <f>Seniori!NR55</f>
        <v>0</v>
      </c>
      <c r="NS100" s="97">
        <f>Seniori!NS55</f>
        <v>0</v>
      </c>
      <c r="NT100" s="97">
        <f>Seniori!NT55</f>
        <v>0</v>
      </c>
      <c r="NU100" s="97">
        <f>Seniori!NU55</f>
        <v>0</v>
      </c>
      <c r="NV100" s="97">
        <f>Seniori!NV55</f>
        <v>0</v>
      </c>
      <c r="NW100" s="97">
        <f>Seniori!NW55</f>
        <v>0</v>
      </c>
      <c r="NX100" s="97">
        <f>Seniori!NX55</f>
        <v>0</v>
      </c>
      <c r="NY100" s="97">
        <f>Seniori!NY55</f>
        <v>0</v>
      </c>
      <c r="NZ100" s="97">
        <f>Seniori!NZ55</f>
        <v>0</v>
      </c>
      <c r="OA100" s="97">
        <f>Seniori!OA55</f>
        <v>0</v>
      </c>
      <c r="OB100" s="97">
        <f>Seniori!OB55</f>
        <v>0</v>
      </c>
      <c r="OC100" s="97">
        <f>Seniori!OC55</f>
        <v>0</v>
      </c>
      <c r="OD100" s="97">
        <f>Seniori!OD55</f>
        <v>0</v>
      </c>
      <c r="OE100" s="97">
        <f>Seniori!OE55</f>
        <v>0</v>
      </c>
      <c r="OF100" s="97">
        <f>Seniori!OF55</f>
        <v>0</v>
      </c>
      <c r="OG100" s="97">
        <f>Seniori!OG55</f>
        <v>0</v>
      </c>
      <c r="OH100" s="97">
        <f>Seniori!OH55</f>
        <v>0</v>
      </c>
      <c r="OI100" s="97">
        <f>Seniori!OI55</f>
        <v>0</v>
      </c>
      <c r="OJ100" s="97">
        <f>Seniori!OJ55</f>
        <v>0</v>
      </c>
      <c r="OK100" s="97">
        <f>Seniori!OK55</f>
        <v>0</v>
      </c>
      <c r="OL100" s="97">
        <f>Seniori!OL55</f>
        <v>0</v>
      </c>
      <c r="OM100" s="97">
        <f>Seniori!OM55</f>
        <v>0</v>
      </c>
      <c r="ON100" s="97">
        <f>Seniori!ON55</f>
        <v>0</v>
      </c>
      <c r="OO100" s="97">
        <f>Seniori!OO55</f>
        <v>0</v>
      </c>
      <c r="OP100" s="97">
        <f>Seniori!OP55</f>
        <v>0</v>
      </c>
      <c r="OQ100" s="97">
        <f>Seniori!OQ55</f>
        <v>0</v>
      </c>
      <c r="OR100" s="97">
        <f>Seniori!OR55</f>
        <v>0</v>
      </c>
      <c r="OS100" s="97">
        <f>Seniori!OS55</f>
        <v>0</v>
      </c>
      <c r="OT100" s="97">
        <f>Seniori!OT55</f>
        <v>0</v>
      </c>
      <c r="OU100" s="97">
        <f>Seniori!OU55</f>
        <v>0</v>
      </c>
      <c r="OV100" s="97">
        <f>Seniori!OV55</f>
        <v>0</v>
      </c>
      <c r="OW100" s="97">
        <f>Seniori!OW55</f>
        <v>0</v>
      </c>
      <c r="OX100" s="97">
        <f>Seniori!OX55</f>
        <v>0</v>
      </c>
      <c r="OY100" s="97">
        <f>Seniori!OY55</f>
        <v>0</v>
      </c>
      <c r="OZ100" s="97">
        <f>Seniori!OZ55</f>
        <v>0</v>
      </c>
      <c r="PA100" s="97">
        <f>Seniori!PA55</f>
        <v>0</v>
      </c>
      <c r="PB100" s="97">
        <f>Seniori!PB55</f>
        <v>0</v>
      </c>
      <c r="PC100" s="97">
        <f>Seniori!PC55</f>
        <v>0</v>
      </c>
      <c r="PD100" s="97">
        <f>Seniori!PD55</f>
        <v>0</v>
      </c>
      <c r="PE100" s="97">
        <f>Seniori!PE55</f>
        <v>0</v>
      </c>
      <c r="PF100" s="97">
        <f>Seniori!PF55</f>
        <v>0</v>
      </c>
      <c r="PG100" s="97">
        <f>Seniori!PG55</f>
        <v>0</v>
      </c>
      <c r="PH100" s="97">
        <f>Seniori!PH55</f>
        <v>0</v>
      </c>
      <c r="PI100" s="97">
        <f>Seniori!PI55</f>
        <v>0</v>
      </c>
      <c r="PJ100" s="97">
        <f>Seniori!PJ55</f>
        <v>0</v>
      </c>
      <c r="PK100" s="97">
        <f>Seniori!PK55</f>
        <v>0</v>
      </c>
      <c r="PL100" s="97">
        <f>Seniori!PL55</f>
        <v>0</v>
      </c>
      <c r="PM100" s="97">
        <f>Seniori!PM55</f>
        <v>0</v>
      </c>
      <c r="PN100" s="97">
        <f>Seniori!PN55</f>
        <v>0</v>
      </c>
      <c r="PO100" s="97">
        <f>Seniori!PO55</f>
        <v>0</v>
      </c>
      <c r="PP100" s="97">
        <f>Seniori!PP55</f>
        <v>0</v>
      </c>
      <c r="PQ100" s="97">
        <f>Seniori!PQ55</f>
        <v>0</v>
      </c>
      <c r="PR100" s="97">
        <f>Seniori!PR55</f>
        <v>0</v>
      </c>
      <c r="PS100" s="97">
        <f>Seniori!PS55</f>
        <v>0</v>
      </c>
      <c r="PT100" s="97">
        <f>Seniori!PT55</f>
        <v>0</v>
      </c>
      <c r="PU100" s="97">
        <f>Seniori!PU55</f>
        <v>0</v>
      </c>
      <c r="PV100" s="97">
        <f>Seniori!PV55</f>
        <v>0</v>
      </c>
      <c r="PW100" s="97">
        <f>Seniori!PW55</f>
        <v>0</v>
      </c>
      <c r="PX100" s="97">
        <f>Seniori!PX55</f>
        <v>0</v>
      </c>
      <c r="PY100" s="97">
        <f>Seniori!PY55</f>
        <v>0</v>
      </c>
      <c r="PZ100" s="97">
        <f>Seniori!PZ55</f>
        <v>0</v>
      </c>
      <c r="QA100" s="97">
        <f>Seniori!QA55</f>
        <v>0</v>
      </c>
      <c r="QB100" s="97">
        <f>Seniori!QB55</f>
        <v>0</v>
      </c>
      <c r="QC100" s="97">
        <f>Seniori!QC55</f>
        <v>0</v>
      </c>
      <c r="QD100" s="97">
        <f>Seniori!QD55</f>
        <v>0</v>
      </c>
      <c r="QE100" s="97">
        <f>Seniori!QE55</f>
        <v>0</v>
      </c>
      <c r="QF100" s="97">
        <f>Seniori!QF55</f>
        <v>0</v>
      </c>
      <c r="QG100" s="97">
        <f>Seniori!QG55</f>
        <v>0</v>
      </c>
      <c r="QH100" s="97">
        <f>Seniori!QH55</f>
        <v>0</v>
      </c>
      <c r="QI100" s="97">
        <f>Seniori!QI55</f>
        <v>0</v>
      </c>
      <c r="QJ100" s="97">
        <f>Seniori!QJ55</f>
        <v>0</v>
      </c>
      <c r="QK100" s="97">
        <f>Seniori!QK55</f>
        <v>0</v>
      </c>
      <c r="QL100" s="97">
        <f>Seniori!QL55</f>
        <v>0</v>
      </c>
      <c r="QM100" s="97">
        <f>Seniori!QM55</f>
        <v>0</v>
      </c>
      <c r="QN100" s="97">
        <f>Seniori!QN55</f>
        <v>0</v>
      </c>
      <c r="QO100" s="97">
        <f>Seniori!QO55</f>
        <v>0</v>
      </c>
      <c r="QP100" s="97">
        <f>Seniori!QP55</f>
        <v>0</v>
      </c>
      <c r="QQ100" s="97">
        <f>Seniori!QQ55</f>
        <v>0</v>
      </c>
      <c r="QR100" s="97">
        <f>Seniori!QR55</f>
        <v>0</v>
      </c>
      <c r="QS100" s="97">
        <f>Seniori!QS55</f>
        <v>0</v>
      </c>
      <c r="QT100" s="97">
        <f>Seniori!QT55</f>
        <v>0</v>
      </c>
      <c r="QU100" s="97">
        <f>Seniori!QU55</f>
        <v>0</v>
      </c>
      <c r="QV100" s="97">
        <f>Seniori!QV55</f>
        <v>0</v>
      </c>
      <c r="QW100" s="97">
        <f>Seniori!QW55</f>
        <v>0</v>
      </c>
      <c r="QX100" s="97">
        <f>Seniori!QX55</f>
        <v>0</v>
      </c>
      <c r="QY100" s="97">
        <f>Seniori!QY55</f>
        <v>0</v>
      </c>
      <c r="QZ100" s="97">
        <f>Seniori!QZ55</f>
        <v>0</v>
      </c>
      <c r="RA100" s="97">
        <f>Seniori!RA55</f>
        <v>0</v>
      </c>
      <c r="RB100" s="97">
        <f>Seniori!RB55</f>
        <v>0</v>
      </c>
      <c r="RC100" s="97">
        <f>Seniori!RC55</f>
        <v>0</v>
      </c>
      <c r="RD100" s="97">
        <f>Seniori!RD55</f>
        <v>0</v>
      </c>
      <c r="RE100" s="97">
        <f>Seniori!RE55</f>
        <v>0</v>
      </c>
      <c r="RF100" s="97">
        <f>Seniori!RF55</f>
        <v>0</v>
      </c>
      <c r="RG100" s="97">
        <f>Seniori!RG55</f>
        <v>0</v>
      </c>
      <c r="RH100" s="97">
        <f>Seniori!RH55</f>
        <v>0</v>
      </c>
      <c r="RI100" s="97">
        <f>Seniori!RI55</f>
        <v>0</v>
      </c>
      <c r="RJ100" s="97">
        <f>Seniori!RJ55</f>
        <v>0</v>
      </c>
      <c r="RK100" s="97">
        <f>Seniori!RK55</f>
        <v>0</v>
      </c>
      <c r="RL100" s="97">
        <f>Seniori!RL55</f>
        <v>0</v>
      </c>
      <c r="RM100" s="97">
        <f>Seniori!RM55</f>
        <v>0</v>
      </c>
      <c r="RN100" s="97">
        <f>Seniori!RN55</f>
        <v>0</v>
      </c>
      <c r="RO100" s="97">
        <f>Seniori!RO55</f>
        <v>0</v>
      </c>
      <c r="RP100" s="97">
        <f>Seniori!RP55</f>
        <v>0</v>
      </c>
      <c r="RQ100" s="97">
        <f>Seniori!RQ55</f>
        <v>0</v>
      </c>
      <c r="RR100" s="97">
        <f>Seniori!RR55</f>
        <v>0</v>
      </c>
      <c r="RS100" s="97">
        <f>Seniori!RS55</f>
        <v>0</v>
      </c>
      <c r="RT100" s="97">
        <f>Seniori!RT55</f>
        <v>0</v>
      </c>
      <c r="RU100" s="97">
        <f>Seniori!RU55</f>
        <v>0</v>
      </c>
      <c r="RV100" s="97">
        <f>Seniori!RV55</f>
        <v>0</v>
      </c>
      <c r="RW100" s="97">
        <f>Seniori!RW55</f>
        <v>0</v>
      </c>
      <c r="RX100" s="97">
        <f>Seniori!RX55</f>
        <v>0</v>
      </c>
      <c r="RY100" s="97">
        <f>Seniori!RY55</f>
        <v>0</v>
      </c>
      <c r="RZ100" s="97">
        <f>Seniori!RZ55</f>
        <v>0</v>
      </c>
      <c r="SA100" s="97">
        <f>Seniori!SA55</f>
        <v>0</v>
      </c>
      <c r="SB100" s="97">
        <f>Seniori!SB55</f>
        <v>0</v>
      </c>
      <c r="SC100" s="97">
        <f>Seniori!SC55</f>
        <v>0</v>
      </c>
      <c r="SD100" s="97">
        <f>Seniori!SD55</f>
        <v>0</v>
      </c>
      <c r="SE100" s="97">
        <f>Seniori!SE55</f>
        <v>0</v>
      </c>
      <c r="SF100" s="97">
        <f>Seniori!SF55</f>
        <v>0</v>
      </c>
      <c r="SG100" s="97">
        <f>Seniori!SG55</f>
        <v>0</v>
      </c>
      <c r="SH100" s="97">
        <f>Seniori!SH55</f>
        <v>0</v>
      </c>
      <c r="SI100" s="97">
        <f>Seniori!SI55</f>
        <v>0</v>
      </c>
      <c r="SJ100" s="97">
        <f>Seniori!SJ55</f>
        <v>0</v>
      </c>
      <c r="SK100" s="97">
        <f>Seniori!SK55</f>
        <v>0</v>
      </c>
      <c r="SL100" s="97">
        <f>Seniori!SL55</f>
        <v>0</v>
      </c>
      <c r="SM100" s="97">
        <f>Seniori!SM55</f>
        <v>0</v>
      </c>
      <c r="SN100" s="97">
        <f>Seniori!SN55</f>
        <v>0</v>
      </c>
      <c r="SO100" s="97">
        <f>Seniori!SO55</f>
        <v>0</v>
      </c>
      <c r="SP100" s="97">
        <f>Seniori!SP55</f>
        <v>0</v>
      </c>
      <c r="SQ100" s="97">
        <f>Seniori!SQ55</f>
        <v>0</v>
      </c>
      <c r="SR100" s="97">
        <f>Seniori!SR55</f>
        <v>0</v>
      </c>
      <c r="SS100" s="97">
        <f>Seniori!SS55</f>
        <v>0</v>
      </c>
      <c r="ST100" s="97">
        <f>Seniori!ST55</f>
        <v>0</v>
      </c>
      <c r="SU100" s="97">
        <f>Seniori!SU55</f>
        <v>0</v>
      </c>
      <c r="SV100" s="97">
        <f>Seniori!SV55</f>
        <v>0</v>
      </c>
      <c r="SW100" s="97">
        <f>Seniori!SW55</f>
        <v>0</v>
      </c>
      <c r="SX100" s="97">
        <f>Seniori!SX55</f>
        <v>0</v>
      </c>
      <c r="SY100" s="97">
        <f>Seniori!SY55</f>
        <v>0</v>
      </c>
      <c r="SZ100" s="97">
        <f>Seniori!SZ55</f>
        <v>0</v>
      </c>
      <c r="TA100" s="97">
        <f>Seniori!TA55</f>
        <v>0</v>
      </c>
      <c r="TB100" s="97">
        <f>Seniori!TB55</f>
        <v>0</v>
      </c>
    </row>
    <row r="101" spans="1:522" s="1" customFormat="1" ht="18" customHeight="1" x14ac:dyDescent="0.2">
      <c r="A101" s="12"/>
      <c r="B101" s="11" t="s">
        <v>124</v>
      </c>
      <c r="C101" s="1">
        <v>9403</v>
      </c>
      <c r="D101" s="1">
        <v>2011</v>
      </c>
      <c r="E101" s="4" t="s">
        <v>123</v>
      </c>
      <c r="F101" s="1">
        <v>265</v>
      </c>
      <c r="G101" s="9" t="s">
        <v>96</v>
      </c>
      <c r="H101" s="4" t="s">
        <v>21</v>
      </c>
      <c r="I101" s="1">
        <f t="shared" si="0"/>
        <v>6</v>
      </c>
      <c r="J101" s="12">
        <f>Tabuľka3[[#This Row],[Stĺpec9]]</f>
        <v>6</v>
      </c>
      <c r="K101" s="97">
        <f>Seniori!K64</f>
        <v>0</v>
      </c>
      <c r="L101" s="97">
        <f>Seniori!L64</f>
        <v>0</v>
      </c>
      <c r="M101" s="97">
        <f>Seniori!M64</f>
        <v>0</v>
      </c>
      <c r="N101" s="97">
        <f>Seniori!N64</f>
        <v>0</v>
      </c>
      <c r="O101" s="97">
        <f>Seniori!O64</f>
        <v>0</v>
      </c>
      <c r="P101" s="97">
        <f>Seniori!P64</f>
        <v>0</v>
      </c>
      <c r="Q101" s="97">
        <f>Seniori!Q64</f>
        <v>0</v>
      </c>
      <c r="R101" s="97">
        <f>Seniori!R64</f>
        <v>0</v>
      </c>
      <c r="S101" s="97">
        <f>Seniori!S64</f>
        <v>0</v>
      </c>
      <c r="T101" s="97">
        <f>Seniori!T64</f>
        <v>0</v>
      </c>
      <c r="U101" s="97">
        <f>Seniori!U64</f>
        <v>0</v>
      </c>
      <c r="V101" s="97">
        <f>Seniori!V64</f>
        <v>0</v>
      </c>
      <c r="W101" s="97">
        <f>Seniori!W64</f>
        <v>0</v>
      </c>
      <c r="X101" s="97">
        <f>Seniori!X64</f>
        <v>0</v>
      </c>
      <c r="Y101" s="97">
        <f>Seniori!Y64</f>
        <v>0</v>
      </c>
      <c r="Z101" s="97">
        <f>Seniori!Z64</f>
        <v>0</v>
      </c>
      <c r="AA101" s="97">
        <f>Seniori!AA64</f>
        <v>0</v>
      </c>
      <c r="AB101" s="97">
        <f>Seniori!AB64</f>
        <v>0</v>
      </c>
      <c r="AC101" s="97">
        <f>Seniori!AC64</f>
        <v>0</v>
      </c>
      <c r="AD101" s="97">
        <f>Seniori!AD64</f>
        <v>0</v>
      </c>
      <c r="AE101" s="97">
        <f>Seniori!AE64</f>
        <v>0</v>
      </c>
      <c r="AF101" s="97">
        <f>Seniori!AF64</f>
        <v>0</v>
      </c>
      <c r="AG101" s="97">
        <f>Seniori!AG64</f>
        <v>0</v>
      </c>
      <c r="AH101" s="97">
        <f>Seniori!AH64</f>
        <v>0</v>
      </c>
      <c r="AI101" s="97">
        <f>Seniori!AI64</f>
        <v>0</v>
      </c>
      <c r="AJ101" s="97">
        <f>Seniori!AJ64</f>
        <v>0</v>
      </c>
      <c r="AK101" s="97">
        <f>Seniori!AK64</f>
        <v>0</v>
      </c>
      <c r="AL101" s="97">
        <f>Seniori!AL64</f>
        <v>0</v>
      </c>
      <c r="AM101" s="97">
        <f>Seniori!AM64</f>
        <v>0</v>
      </c>
      <c r="AN101" s="97">
        <f>Seniori!AN64</f>
        <v>0</v>
      </c>
      <c r="AO101" s="97">
        <f>Seniori!AO64</f>
        <v>0</v>
      </c>
      <c r="AP101" s="97">
        <f>Seniori!AP64</f>
        <v>0</v>
      </c>
      <c r="AQ101" s="97">
        <f>Seniori!AQ64</f>
        <v>0</v>
      </c>
      <c r="AR101" s="97">
        <f>Seniori!AR64</f>
        <v>0</v>
      </c>
      <c r="AS101" s="97">
        <f>Seniori!AS64</f>
        <v>0</v>
      </c>
      <c r="AT101" s="97">
        <f>Seniori!AT64</f>
        <v>0</v>
      </c>
      <c r="AU101" s="97">
        <f>Seniori!AU64</f>
        <v>0</v>
      </c>
      <c r="AV101" s="97">
        <f>Seniori!AV64</f>
        <v>0</v>
      </c>
      <c r="AW101" s="97">
        <f>Seniori!AW64</f>
        <v>0</v>
      </c>
      <c r="AX101" s="97">
        <f>Seniori!AX64</f>
        <v>0</v>
      </c>
      <c r="AY101" s="97">
        <f>Seniori!AY64</f>
        <v>0</v>
      </c>
      <c r="AZ101" s="97">
        <f>Seniori!AZ64</f>
        <v>0</v>
      </c>
      <c r="BA101" s="97">
        <f>Seniori!BA64</f>
        <v>0</v>
      </c>
      <c r="BB101" s="97">
        <f>Seniori!BB64</f>
        <v>0</v>
      </c>
      <c r="BC101" s="97">
        <f>Seniori!BC64</f>
        <v>0</v>
      </c>
      <c r="BD101" s="97">
        <f>Seniori!BD64</f>
        <v>0</v>
      </c>
      <c r="BE101" s="97">
        <f>Seniori!BE64</f>
        <v>0</v>
      </c>
      <c r="BF101" s="97">
        <f>Seniori!BF64</f>
        <v>0</v>
      </c>
      <c r="BG101" s="97">
        <f>Seniori!BG64</f>
        <v>0</v>
      </c>
      <c r="BH101" s="97">
        <f>Seniori!BH64</f>
        <v>0</v>
      </c>
      <c r="BI101" s="97">
        <f>Seniori!BI64</f>
        <v>0</v>
      </c>
      <c r="BJ101" s="97">
        <f>Seniori!BJ64</f>
        <v>0</v>
      </c>
      <c r="BK101" s="97">
        <f>Seniori!BK64</f>
        <v>0</v>
      </c>
      <c r="BL101" s="97">
        <f>Seniori!BL64</f>
        <v>0</v>
      </c>
      <c r="BM101" s="97">
        <f>Seniori!BM64</f>
        <v>0</v>
      </c>
      <c r="BN101" s="97">
        <f>Seniori!BN64</f>
        <v>0</v>
      </c>
      <c r="BO101" s="97">
        <f>Seniori!BO64</f>
        <v>0</v>
      </c>
      <c r="BP101" s="97">
        <f>Seniori!BP64</f>
        <v>0</v>
      </c>
      <c r="BQ101" s="97">
        <f>Seniori!BQ64</f>
        <v>0</v>
      </c>
      <c r="BR101" s="97">
        <f>Seniori!BR64</f>
        <v>0</v>
      </c>
      <c r="BS101" s="97">
        <f>Seniori!BS64</f>
        <v>0</v>
      </c>
      <c r="BT101" s="97">
        <f>Seniori!BT64</f>
        <v>0</v>
      </c>
      <c r="BU101" s="97">
        <f>Seniori!BU64</f>
        <v>0</v>
      </c>
      <c r="BV101" s="97">
        <f>Seniori!BV64</f>
        <v>0</v>
      </c>
      <c r="BW101" s="97">
        <f>Seniori!BW64</f>
        <v>0</v>
      </c>
      <c r="BX101" s="97">
        <f>Seniori!BX64</f>
        <v>0</v>
      </c>
      <c r="BY101" s="97">
        <f>Seniori!BY64</f>
        <v>0</v>
      </c>
      <c r="BZ101" s="97">
        <f>Seniori!BZ64</f>
        <v>0</v>
      </c>
      <c r="CA101" s="97">
        <f>Seniori!CA64</f>
        <v>0</v>
      </c>
      <c r="CB101" s="97">
        <f>Seniori!CB64</f>
        <v>0</v>
      </c>
      <c r="CC101" s="97">
        <f>Seniori!CC64</f>
        <v>0</v>
      </c>
      <c r="CD101" s="97">
        <f>Seniori!CD64</f>
        <v>0</v>
      </c>
      <c r="CE101" s="97">
        <f>Seniori!CE64</f>
        <v>0</v>
      </c>
      <c r="CF101" s="97">
        <f>Seniori!CF64</f>
        <v>0</v>
      </c>
      <c r="CG101" s="97">
        <f>Seniori!CG64</f>
        <v>0</v>
      </c>
      <c r="CH101" s="97">
        <f>Seniori!CH64</f>
        <v>0</v>
      </c>
      <c r="CI101" s="97">
        <f>Seniori!CI64</f>
        <v>0</v>
      </c>
      <c r="CJ101" s="97">
        <f>Seniori!CJ64</f>
        <v>0</v>
      </c>
      <c r="CK101" s="97">
        <f>Seniori!CK64</f>
        <v>0</v>
      </c>
      <c r="CL101" s="97">
        <f>Seniori!CL64</f>
        <v>0</v>
      </c>
      <c r="CM101" s="97">
        <f>Seniori!CM64</f>
        <v>0</v>
      </c>
      <c r="CN101" s="97">
        <f>Seniori!CN64</f>
        <v>0</v>
      </c>
      <c r="CO101" s="97">
        <f>Seniori!CO64</f>
        <v>0</v>
      </c>
      <c r="CP101" s="97">
        <f>Seniori!CP64</f>
        <v>0</v>
      </c>
      <c r="CQ101" s="97">
        <f>Seniori!CQ64</f>
        <v>0</v>
      </c>
      <c r="CR101" s="97">
        <f>Seniori!CR64</f>
        <v>0</v>
      </c>
      <c r="CS101" s="97">
        <f>Seniori!CS64</f>
        <v>0</v>
      </c>
      <c r="CT101" s="97">
        <f>Seniori!CT64</f>
        <v>0</v>
      </c>
      <c r="CU101" s="97">
        <f>Seniori!CU64</f>
        <v>0</v>
      </c>
      <c r="CV101" s="97">
        <f>Seniori!CV64</f>
        <v>0</v>
      </c>
      <c r="CW101" s="97">
        <f>Seniori!CW64</f>
        <v>0</v>
      </c>
      <c r="CX101" s="97">
        <f>Seniori!CX64</f>
        <v>0</v>
      </c>
      <c r="CY101" s="97">
        <f>Seniori!CY64</f>
        <v>0</v>
      </c>
      <c r="CZ101" s="97">
        <f>Seniori!CZ64</f>
        <v>0</v>
      </c>
      <c r="DA101" s="97">
        <f>Seniori!DA64</f>
        <v>0</v>
      </c>
      <c r="DB101" s="97">
        <f>Seniori!DB64</f>
        <v>0</v>
      </c>
      <c r="DC101" s="97">
        <f>Seniori!DC64</f>
        <v>0</v>
      </c>
      <c r="DD101" s="97">
        <f>Seniori!DD64</f>
        <v>0</v>
      </c>
      <c r="DE101" s="97">
        <f>Seniori!DE64</f>
        <v>0</v>
      </c>
      <c r="DF101" s="97">
        <f>Seniori!DF64</f>
        <v>0</v>
      </c>
      <c r="DG101" s="97">
        <f>Seniori!DG64</f>
        <v>0</v>
      </c>
      <c r="DH101" s="97">
        <f>Seniori!DH64</f>
        <v>0</v>
      </c>
      <c r="DI101" s="97">
        <f>Seniori!DI64</f>
        <v>0</v>
      </c>
      <c r="DJ101" s="97">
        <f>Seniori!DJ64</f>
        <v>0</v>
      </c>
      <c r="DK101" s="97">
        <f>Seniori!DK64</f>
        <v>0</v>
      </c>
      <c r="DL101" s="97">
        <f>Seniori!DL64</f>
        <v>6</v>
      </c>
      <c r="DM101" s="97">
        <f>Seniori!DM64</f>
        <v>0</v>
      </c>
      <c r="DN101" s="97">
        <f>Seniori!DN64</f>
        <v>0</v>
      </c>
      <c r="DO101" s="97">
        <f>Seniori!DO64</f>
        <v>0</v>
      </c>
      <c r="DP101" s="97">
        <f>Seniori!DP64</f>
        <v>0</v>
      </c>
      <c r="DQ101" s="97">
        <f>Seniori!DQ64</f>
        <v>0</v>
      </c>
      <c r="DR101" s="97">
        <f>Seniori!DR64</f>
        <v>0</v>
      </c>
      <c r="DS101" s="97">
        <f>Seniori!DS64</f>
        <v>0</v>
      </c>
      <c r="DT101" s="97">
        <f>Seniori!DT64</f>
        <v>0</v>
      </c>
      <c r="DU101" s="97">
        <f>Seniori!DU64</f>
        <v>0</v>
      </c>
      <c r="DV101" s="97">
        <f>Seniori!DV64</f>
        <v>0</v>
      </c>
      <c r="DW101" s="97">
        <f>Seniori!DW64</f>
        <v>0</v>
      </c>
      <c r="DX101" s="97">
        <f>Seniori!DX64</f>
        <v>0</v>
      </c>
      <c r="DY101" s="97">
        <f>Seniori!DY64</f>
        <v>0</v>
      </c>
      <c r="DZ101" s="97">
        <f>Seniori!DZ64</f>
        <v>0</v>
      </c>
      <c r="EA101" s="97">
        <f>Seniori!EA64</f>
        <v>0</v>
      </c>
      <c r="EB101" s="97">
        <f>Seniori!EB64</f>
        <v>0</v>
      </c>
      <c r="EC101" s="97">
        <f>Seniori!EC64</f>
        <v>0</v>
      </c>
      <c r="ED101" s="97">
        <f>Seniori!ED64</f>
        <v>0</v>
      </c>
      <c r="EE101" s="97">
        <f>Seniori!EE64</f>
        <v>0</v>
      </c>
      <c r="EF101" s="97">
        <f>Seniori!EF64</f>
        <v>0</v>
      </c>
      <c r="EG101" s="97">
        <f>Seniori!EG64</f>
        <v>0</v>
      </c>
      <c r="EH101" s="97">
        <f>Seniori!EH64</f>
        <v>0</v>
      </c>
      <c r="EI101" s="97">
        <f>Seniori!EI64</f>
        <v>0</v>
      </c>
      <c r="EJ101" s="97">
        <f>Seniori!EJ64</f>
        <v>0</v>
      </c>
      <c r="EK101" s="97">
        <f>Seniori!EK64</f>
        <v>0</v>
      </c>
      <c r="EL101" s="97">
        <f>Seniori!EL64</f>
        <v>0</v>
      </c>
      <c r="EM101" s="97">
        <f>Seniori!EM64</f>
        <v>0</v>
      </c>
      <c r="EN101" s="97">
        <f>Seniori!EN64</f>
        <v>0</v>
      </c>
      <c r="EO101" s="97">
        <f>Seniori!EO64</f>
        <v>0</v>
      </c>
      <c r="EP101" s="97">
        <f>Seniori!EP64</f>
        <v>0</v>
      </c>
      <c r="EQ101" s="97">
        <f>Seniori!EQ64</f>
        <v>0</v>
      </c>
      <c r="ER101" s="97">
        <f>Seniori!ER64</f>
        <v>0</v>
      </c>
      <c r="ES101" s="97">
        <f>Seniori!ES64</f>
        <v>0</v>
      </c>
      <c r="ET101" s="97">
        <f>Seniori!ET64</f>
        <v>0</v>
      </c>
      <c r="EU101" s="97">
        <f>Seniori!EU64</f>
        <v>0</v>
      </c>
      <c r="EV101" s="97">
        <f>Seniori!EV64</f>
        <v>0</v>
      </c>
      <c r="EW101" s="97">
        <f>Seniori!EW64</f>
        <v>0</v>
      </c>
      <c r="EX101" s="97">
        <f>Seniori!EX64</f>
        <v>0</v>
      </c>
      <c r="EY101" s="97">
        <f>Seniori!EY64</f>
        <v>0</v>
      </c>
      <c r="EZ101" s="97">
        <f>Seniori!EZ64</f>
        <v>0</v>
      </c>
      <c r="FA101" s="97">
        <f>Seniori!FA64</f>
        <v>0</v>
      </c>
      <c r="FB101" s="97">
        <f>Seniori!FB64</f>
        <v>0</v>
      </c>
      <c r="FC101" s="97">
        <f>Seniori!FC64</f>
        <v>0</v>
      </c>
      <c r="FD101" s="97">
        <f>Seniori!FD64</f>
        <v>0</v>
      </c>
      <c r="FE101" s="97">
        <f>Seniori!FE64</f>
        <v>0</v>
      </c>
      <c r="FF101" s="97">
        <f>Seniori!FF64</f>
        <v>0</v>
      </c>
      <c r="FG101" s="97">
        <f>Seniori!FG64</f>
        <v>0</v>
      </c>
      <c r="FH101" s="97">
        <f>Seniori!FH64</f>
        <v>0</v>
      </c>
      <c r="FI101" s="97">
        <f>Seniori!FI64</f>
        <v>0</v>
      </c>
      <c r="FJ101" s="97">
        <f>Seniori!FJ64</f>
        <v>0</v>
      </c>
      <c r="FK101" s="97">
        <f>Seniori!FK64</f>
        <v>0</v>
      </c>
      <c r="FL101" s="97">
        <f>Seniori!FL64</f>
        <v>0</v>
      </c>
      <c r="FM101" s="97">
        <f>Seniori!FM64</f>
        <v>0</v>
      </c>
      <c r="FN101" s="97">
        <f>Seniori!FN64</f>
        <v>0</v>
      </c>
      <c r="FO101" s="97">
        <f>Seniori!FO64</f>
        <v>0</v>
      </c>
      <c r="FP101" s="97">
        <f>Seniori!FP64</f>
        <v>0</v>
      </c>
      <c r="FQ101" s="97">
        <f>Seniori!FQ64</f>
        <v>0</v>
      </c>
      <c r="FR101" s="97">
        <f>Seniori!FR64</f>
        <v>0</v>
      </c>
      <c r="FS101" s="97">
        <f>Seniori!FS64</f>
        <v>0</v>
      </c>
      <c r="FT101" s="97">
        <f>Seniori!FT64</f>
        <v>0</v>
      </c>
      <c r="FU101" s="97">
        <f>Seniori!FU64</f>
        <v>0</v>
      </c>
      <c r="FV101" s="97">
        <f>Seniori!FV64</f>
        <v>0</v>
      </c>
      <c r="FW101" s="97">
        <f>Seniori!FW64</f>
        <v>0</v>
      </c>
      <c r="FX101" s="97">
        <f>Seniori!FX64</f>
        <v>0</v>
      </c>
      <c r="FY101" s="97">
        <f>Seniori!FY64</f>
        <v>0</v>
      </c>
      <c r="FZ101" s="97">
        <f>Seniori!FZ64</f>
        <v>0</v>
      </c>
      <c r="GA101" s="97">
        <f>Seniori!GA64</f>
        <v>0</v>
      </c>
      <c r="GB101" s="97">
        <f>Seniori!GB64</f>
        <v>0</v>
      </c>
      <c r="GC101" s="97">
        <f>Seniori!GC64</f>
        <v>0</v>
      </c>
      <c r="GD101" s="97">
        <f>Seniori!GD64</f>
        <v>0</v>
      </c>
      <c r="GE101" s="97">
        <f>Seniori!GE64</f>
        <v>0</v>
      </c>
      <c r="GF101" s="97">
        <f>Seniori!GF64</f>
        <v>0</v>
      </c>
      <c r="GG101" s="97">
        <f>Seniori!GG64</f>
        <v>0</v>
      </c>
      <c r="GH101" s="97">
        <f>Seniori!GH64</f>
        <v>0</v>
      </c>
      <c r="GI101" s="97">
        <f>Seniori!GI64</f>
        <v>0</v>
      </c>
      <c r="GJ101" s="97">
        <f>Seniori!GJ64</f>
        <v>0</v>
      </c>
      <c r="GK101" s="97">
        <f>Seniori!GK64</f>
        <v>0</v>
      </c>
      <c r="GL101" s="97">
        <f>Seniori!GL64</f>
        <v>0</v>
      </c>
      <c r="GM101" s="97">
        <f>Seniori!GM64</f>
        <v>0</v>
      </c>
      <c r="GN101" s="97">
        <f>Seniori!GN64</f>
        <v>0</v>
      </c>
      <c r="GO101" s="97">
        <f>Seniori!GO64</f>
        <v>0</v>
      </c>
      <c r="GP101" s="97">
        <f>Seniori!GP64</f>
        <v>0</v>
      </c>
      <c r="GQ101" s="97">
        <f>Seniori!GQ64</f>
        <v>0</v>
      </c>
      <c r="GR101" s="97">
        <f>Seniori!GR64</f>
        <v>0</v>
      </c>
      <c r="GS101" s="97">
        <f>Seniori!GS64</f>
        <v>0</v>
      </c>
      <c r="GT101" s="97">
        <f>Seniori!GT64</f>
        <v>0</v>
      </c>
      <c r="GU101" s="97">
        <f>Seniori!GU64</f>
        <v>0</v>
      </c>
      <c r="GV101" s="97">
        <f>Seniori!GV64</f>
        <v>0</v>
      </c>
      <c r="GW101" s="97">
        <f>Seniori!GW64</f>
        <v>0</v>
      </c>
      <c r="GX101" s="97">
        <f>Seniori!GX64</f>
        <v>0</v>
      </c>
      <c r="GY101" s="97">
        <f>Seniori!GY64</f>
        <v>0</v>
      </c>
      <c r="GZ101" s="97">
        <f>Seniori!GZ64</f>
        <v>0</v>
      </c>
      <c r="HA101" s="97">
        <f>Seniori!HA64</f>
        <v>0</v>
      </c>
      <c r="HB101" s="97">
        <f>Seniori!HB64</f>
        <v>0</v>
      </c>
      <c r="HC101" s="97">
        <f>Seniori!HC64</f>
        <v>0</v>
      </c>
      <c r="HD101" s="97">
        <f>Seniori!HD64</f>
        <v>0</v>
      </c>
      <c r="HE101" s="97">
        <f>Seniori!HE64</f>
        <v>0</v>
      </c>
      <c r="HF101" s="97">
        <f>Seniori!HF64</f>
        <v>0</v>
      </c>
      <c r="HG101" s="97">
        <f>Seniori!HG64</f>
        <v>0</v>
      </c>
      <c r="HH101" s="97">
        <f>Seniori!HH64</f>
        <v>0</v>
      </c>
      <c r="HI101" s="97">
        <f>Seniori!HI64</f>
        <v>0</v>
      </c>
      <c r="HJ101" s="97">
        <f>Seniori!HJ64</f>
        <v>0</v>
      </c>
      <c r="HK101" s="97">
        <f>Seniori!HK64</f>
        <v>0</v>
      </c>
      <c r="HL101" s="97">
        <f>Seniori!HL64</f>
        <v>0</v>
      </c>
      <c r="HM101" s="97">
        <f>Seniori!HM64</f>
        <v>0</v>
      </c>
      <c r="HN101" s="97">
        <f>Seniori!HN64</f>
        <v>0</v>
      </c>
      <c r="HO101" s="97">
        <f>Seniori!HO64</f>
        <v>0</v>
      </c>
      <c r="HP101" s="97">
        <f>Seniori!HP64</f>
        <v>0</v>
      </c>
      <c r="HQ101" s="97">
        <f>Seniori!HQ64</f>
        <v>0</v>
      </c>
      <c r="HR101" s="97">
        <f>Seniori!HR64</f>
        <v>0</v>
      </c>
      <c r="HS101" s="97">
        <f>Seniori!HS64</f>
        <v>0</v>
      </c>
      <c r="HT101" s="97">
        <f>Seniori!HT64</f>
        <v>0</v>
      </c>
      <c r="HU101" s="97">
        <f>Seniori!HU64</f>
        <v>0</v>
      </c>
      <c r="HV101" s="97">
        <f>Seniori!HV64</f>
        <v>0</v>
      </c>
      <c r="HW101" s="97">
        <f>Seniori!HW64</f>
        <v>0</v>
      </c>
      <c r="HX101" s="97">
        <f>Seniori!HX64</f>
        <v>0</v>
      </c>
      <c r="HY101" s="97">
        <f>Seniori!HY64</f>
        <v>0</v>
      </c>
      <c r="HZ101" s="97">
        <f>Seniori!HZ64</f>
        <v>0</v>
      </c>
      <c r="IA101" s="97">
        <f>Seniori!IA64</f>
        <v>0</v>
      </c>
      <c r="IB101" s="97">
        <f>Seniori!IB64</f>
        <v>0</v>
      </c>
      <c r="IC101" s="97">
        <f>Seniori!IC64</f>
        <v>0</v>
      </c>
      <c r="ID101" s="97">
        <f>Seniori!ID64</f>
        <v>0</v>
      </c>
      <c r="IE101" s="97">
        <f>Seniori!IE64</f>
        <v>0</v>
      </c>
      <c r="IF101" s="97">
        <f>Seniori!IF64</f>
        <v>0</v>
      </c>
      <c r="IG101" s="97">
        <f>Seniori!IG64</f>
        <v>0</v>
      </c>
      <c r="IH101" s="97">
        <f>Seniori!IH64</f>
        <v>0</v>
      </c>
      <c r="II101" s="97">
        <f>Seniori!II64</f>
        <v>0</v>
      </c>
      <c r="IJ101" s="97">
        <f>Seniori!IJ64</f>
        <v>0</v>
      </c>
      <c r="IK101" s="97">
        <f>Seniori!IK64</f>
        <v>0</v>
      </c>
      <c r="IL101" s="97">
        <f>Seniori!IL64</f>
        <v>0</v>
      </c>
      <c r="IM101" s="97">
        <f>Seniori!IM64</f>
        <v>0</v>
      </c>
      <c r="IN101" s="97">
        <f>Seniori!IN64</f>
        <v>0</v>
      </c>
      <c r="IO101" s="97">
        <f>Seniori!IO64</f>
        <v>0</v>
      </c>
      <c r="IP101" s="97">
        <f>Seniori!IP64</f>
        <v>0</v>
      </c>
      <c r="IQ101" s="97">
        <f>Seniori!IQ64</f>
        <v>0</v>
      </c>
      <c r="IR101" s="97">
        <f>Seniori!IR64</f>
        <v>0</v>
      </c>
      <c r="IS101" s="97">
        <f>Seniori!IS64</f>
        <v>0</v>
      </c>
      <c r="IT101" s="97">
        <f>Seniori!IT64</f>
        <v>0</v>
      </c>
      <c r="IU101" s="97">
        <f>Seniori!IU64</f>
        <v>0</v>
      </c>
      <c r="IV101" s="97">
        <f>Seniori!IV64</f>
        <v>0</v>
      </c>
      <c r="IW101" s="97">
        <f>Seniori!IW64</f>
        <v>0</v>
      </c>
      <c r="IX101" s="97">
        <f>Seniori!IX64</f>
        <v>0</v>
      </c>
      <c r="IY101" s="97">
        <f>Seniori!IY64</f>
        <v>0</v>
      </c>
      <c r="IZ101" s="97">
        <f>Seniori!IZ64</f>
        <v>0</v>
      </c>
      <c r="JA101" s="97">
        <f>Seniori!JA64</f>
        <v>0</v>
      </c>
      <c r="JB101" s="97">
        <f>Seniori!JB64</f>
        <v>0</v>
      </c>
      <c r="JC101" s="97">
        <f>Seniori!JC64</f>
        <v>0</v>
      </c>
      <c r="JD101" s="97">
        <f>Seniori!JD64</f>
        <v>0</v>
      </c>
      <c r="JE101" s="97">
        <f>Seniori!JE64</f>
        <v>0</v>
      </c>
      <c r="JF101" s="97">
        <f>Seniori!JF64</f>
        <v>0</v>
      </c>
      <c r="JG101" s="97">
        <f>Seniori!JG64</f>
        <v>0</v>
      </c>
      <c r="JH101" s="97">
        <f>Seniori!JH64</f>
        <v>0</v>
      </c>
      <c r="JI101" s="97">
        <f>Seniori!JI64</f>
        <v>0</v>
      </c>
      <c r="JJ101" s="97">
        <f>Seniori!JJ64</f>
        <v>0</v>
      </c>
      <c r="JK101" s="97">
        <f>Seniori!JK64</f>
        <v>0</v>
      </c>
      <c r="JL101" s="97">
        <f>Seniori!JL64</f>
        <v>0</v>
      </c>
      <c r="JM101" s="97">
        <f>Seniori!JM64</f>
        <v>0</v>
      </c>
      <c r="JN101" s="97">
        <f>Seniori!JN64</f>
        <v>0</v>
      </c>
      <c r="JO101" s="97">
        <f>Seniori!JO64</f>
        <v>0</v>
      </c>
      <c r="JP101" s="97">
        <f>Seniori!JP64</f>
        <v>0</v>
      </c>
      <c r="JQ101" s="97">
        <f>Seniori!JQ64</f>
        <v>0</v>
      </c>
      <c r="JR101" s="97">
        <f>Seniori!JR64</f>
        <v>0</v>
      </c>
      <c r="JS101" s="97">
        <f>Seniori!JS64</f>
        <v>0</v>
      </c>
      <c r="JT101" s="97">
        <f>Seniori!JT64</f>
        <v>0</v>
      </c>
      <c r="JU101" s="97">
        <f>Seniori!JU64</f>
        <v>0</v>
      </c>
      <c r="JV101" s="97">
        <f>Seniori!JV64</f>
        <v>0</v>
      </c>
      <c r="JW101" s="97">
        <f>Seniori!JW64</f>
        <v>0</v>
      </c>
      <c r="JX101" s="97">
        <f>Seniori!JX64</f>
        <v>0</v>
      </c>
      <c r="JY101" s="97">
        <f>Seniori!JY64</f>
        <v>0</v>
      </c>
      <c r="JZ101" s="97">
        <f>Seniori!JZ64</f>
        <v>0</v>
      </c>
      <c r="KA101" s="97">
        <f>Seniori!KA64</f>
        <v>0</v>
      </c>
      <c r="KB101" s="97">
        <f>Seniori!KB64</f>
        <v>0</v>
      </c>
      <c r="KC101" s="97">
        <f>Seniori!KC64</f>
        <v>0</v>
      </c>
      <c r="KD101" s="97">
        <f>Seniori!KD64</f>
        <v>0</v>
      </c>
      <c r="KE101" s="97">
        <f>Seniori!KE64</f>
        <v>0</v>
      </c>
      <c r="KF101" s="97">
        <f>Seniori!KF64</f>
        <v>0</v>
      </c>
      <c r="KG101" s="97">
        <f>Seniori!KG64</f>
        <v>0</v>
      </c>
      <c r="KH101" s="97">
        <f>Seniori!KH64</f>
        <v>0</v>
      </c>
      <c r="KI101" s="97">
        <f>Seniori!KI64</f>
        <v>0</v>
      </c>
      <c r="KJ101" s="97">
        <f>Seniori!KJ64</f>
        <v>0</v>
      </c>
      <c r="KK101" s="97">
        <f>Seniori!KK64</f>
        <v>0</v>
      </c>
      <c r="KL101" s="97">
        <f>Seniori!KL64</f>
        <v>0</v>
      </c>
      <c r="KM101" s="97">
        <f>Seniori!KM64</f>
        <v>0</v>
      </c>
      <c r="KN101" s="97">
        <f>Seniori!KN64</f>
        <v>0</v>
      </c>
      <c r="KO101" s="97">
        <f>Seniori!KO64</f>
        <v>0</v>
      </c>
      <c r="KP101" s="97">
        <f>Seniori!KP64</f>
        <v>0</v>
      </c>
      <c r="KQ101" s="97">
        <f>Seniori!KQ64</f>
        <v>0</v>
      </c>
      <c r="KR101" s="97">
        <f>Seniori!KR64</f>
        <v>0</v>
      </c>
      <c r="KS101" s="97">
        <f>Seniori!KS64</f>
        <v>0</v>
      </c>
      <c r="KT101" s="97">
        <f>Seniori!KT64</f>
        <v>0</v>
      </c>
      <c r="KU101" s="97">
        <f>Seniori!KU64</f>
        <v>0</v>
      </c>
      <c r="KV101" s="97">
        <f>Seniori!KV64</f>
        <v>0</v>
      </c>
      <c r="KW101" s="97">
        <f>Seniori!KW64</f>
        <v>0</v>
      </c>
      <c r="KX101" s="97">
        <f>Seniori!KX64</f>
        <v>0</v>
      </c>
      <c r="KY101" s="97">
        <f>Seniori!KY64</f>
        <v>0</v>
      </c>
      <c r="KZ101" s="97">
        <f>Seniori!KZ64</f>
        <v>0</v>
      </c>
      <c r="LA101" s="97">
        <f>Seniori!LA64</f>
        <v>0</v>
      </c>
      <c r="LB101" s="97">
        <f>Seniori!LB64</f>
        <v>0</v>
      </c>
      <c r="LC101" s="97">
        <f>Seniori!LC64</f>
        <v>0</v>
      </c>
      <c r="LD101" s="97">
        <f>Seniori!LD64</f>
        <v>0</v>
      </c>
      <c r="LE101" s="97">
        <f>Seniori!LE64</f>
        <v>0</v>
      </c>
      <c r="LF101" s="97">
        <f>Seniori!LF64</f>
        <v>0</v>
      </c>
      <c r="LG101" s="97">
        <f>Seniori!LG64</f>
        <v>0</v>
      </c>
      <c r="LH101" s="97">
        <f>Seniori!LH64</f>
        <v>0</v>
      </c>
      <c r="LI101" s="97">
        <f>Seniori!LI64</f>
        <v>0</v>
      </c>
      <c r="LJ101" s="97">
        <f>Seniori!LJ64</f>
        <v>0</v>
      </c>
      <c r="LK101" s="97">
        <f>Seniori!LK64</f>
        <v>0</v>
      </c>
      <c r="LL101" s="97">
        <f>Seniori!LL64</f>
        <v>0</v>
      </c>
      <c r="LM101" s="97">
        <f>Seniori!LM64</f>
        <v>0</v>
      </c>
      <c r="LN101" s="97">
        <f>Seniori!LN64</f>
        <v>0</v>
      </c>
      <c r="LO101" s="97">
        <f>Seniori!LO64</f>
        <v>0</v>
      </c>
      <c r="LP101" s="97">
        <f>Seniori!LP64</f>
        <v>0</v>
      </c>
      <c r="LQ101" s="97">
        <f>Seniori!LQ64</f>
        <v>0</v>
      </c>
      <c r="LR101" s="97">
        <f>Seniori!LR64</f>
        <v>0</v>
      </c>
      <c r="LS101" s="97">
        <f>Seniori!LS64</f>
        <v>0</v>
      </c>
      <c r="LT101" s="97">
        <f>Seniori!LT64</f>
        <v>0</v>
      </c>
      <c r="LU101" s="97">
        <f>Seniori!LU64</f>
        <v>0</v>
      </c>
      <c r="LV101" s="97">
        <f>Seniori!LV64</f>
        <v>0</v>
      </c>
      <c r="LW101" s="97">
        <f>Seniori!LW64</f>
        <v>0</v>
      </c>
      <c r="LX101" s="97">
        <f>Seniori!LX64</f>
        <v>0</v>
      </c>
      <c r="LY101" s="97">
        <f>Seniori!LY64</f>
        <v>0</v>
      </c>
      <c r="LZ101" s="97">
        <f>Seniori!LZ64</f>
        <v>0</v>
      </c>
      <c r="MA101" s="97">
        <f>Seniori!MA64</f>
        <v>0</v>
      </c>
      <c r="MB101" s="97">
        <f>Seniori!MB64</f>
        <v>0</v>
      </c>
      <c r="MC101" s="97">
        <f>Seniori!MC64</f>
        <v>0</v>
      </c>
      <c r="MD101" s="97">
        <f>Seniori!MD64</f>
        <v>0</v>
      </c>
      <c r="ME101" s="97">
        <f>Seniori!ME64</f>
        <v>0</v>
      </c>
      <c r="MF101" s="97">
        <f>Seniori!MF64</f>
        <v>0</v>
      </c>
      <c r="MG101" s="97">
        <f>Seniori!MG64</f>
        <v>0</v>
      </c>
      <c r="MH101" s="97">
        <f>Seniori!MH64</f>
        <v>0</v>
      </c>
      <c r="MI101" s="97">
        <f>Seniori!MI64</f>
        <v>0</v>
      </c>
      <c r="MJ101" s="97">
        <f>Seniori!MJ64</f>
        <v>0</v>
      </c>
      <c r="MK101" s="97">
        <f>Seniori!MK64</f>
        <v>0</v>
      </c>
      <c r="ML101" s="97">
        <f>Seniori!ML64</f>
        <v>0</v>
      </c>
      <c r="MM101" s="97">
        <f>Seniori!MM64</f>
        <v>0</v>
      </c>
      <c r="MN101" s="97">
        <f>Seniori!MN64</f>
        <v>0</v>
      </c>
      <c r="MO101" s="97">
        <f>Seniori!MO64</f>
        <v>0</v>
      </c>
      <c r="MP101" s="97">
        <f>Seniori!MP64</f>
        <v>0</v>
      </c>
      <c r="MQ101" s="97">
        <f>Seniori!MQ64</f>
        <v>0</v>
      </c>
      <c r="MR101" s="97">
        <f>Seniori!MR64</f>
        <v>0</v>
      </c>
      <c r="MS101" s="97">
        <f>Seniori!MS64</f>
        <v>0</v>
      </c>
      <c r="MT101" s="97">
        <f>Seniori!MT64</f>
        <v>0</v>
      </c>
      <c r="MU101" s="97">
        <f>Seniori!MU64</f>
        <v>0</v>
      </c>
      <c r="MV101" s="97">
        <f>Seniori!MV64</f>
        <v>0</v>
      </c>
      <c r="MW101" s="97">
        <f>Seniori!MW64</f>
        <v>0</v>
      </c>
      <c r="MX101" s="97">
        <f>Seniori!MX64</f>
        <v>0</v>
      </c>
      <c r="MY101" s="97">
        <f>Seniori!MY64</f>
        <v>0</v>
      </c>
      <c r="MZ101" s="97">
        <f>Seniori!MZ64</f>
        <v>0</v>
      </c>
      <c r="NA101" s="97">
        <f>Seniori!NA64</f>
        <v>0</v>
      </c>
      <c r="NB101" s="97">
        <f>Seniori!NB64</f>
        <v>0</v>
      </c>
      <c r="NC101" s="97">
        <f>Seniori!NC64</f>
        <v>0</v>
      </c>
      <c r="ND101" s="97">
        <f>Seniori!ND64</f>
        <v>0</v>
      </c>
      <c r="NE101" s="97">
        <f>Seniori!NE64</f>
        <v>0</v>
      </c>
      <c r="NF101" s="97">
        <f>Seniori!NF64</f>
        <v>0</v>
      </c>
      <c r="NG101" s="97">
        <f>Seniori!NG64</f>
        <v>0</v>
      </c>
      <c r="NH101" s="97">
        <f>Seniori!NH64</f>
        <v>0</v>
      </c>
      <c r="NI101" s="97">
        <f>Seniori!NI64</f>
        <v>0</v>
      </c>
      <c r="NJ101" s="97">
        <f>Seniori!NJ64</f>
        <v>0</v>
      </c>
      <c r="NK101" s="97">
        <f>Seniori!NK64</f>
        <v>0</v>
      </c>
      <c r="NL101" s="97">
        <f>Seniori!NL64</f>
        <v>0</v>
      </c>
      <c r="NM101" s="97">
        <f>Seniori!NM64</f>
        <v>0</v>
      </c>
      <c r="NN101" s="97">
        <f>Seniori!NN64</f>
        <v>0</v>
      </c>
      <c r="NO101" s="97">
        <f>Seniori!NO64</f>
        <v>0</v>
      </c>
      <c r="NP101" s="97">
        <f>Seniori!NP64</f>
        <v>0</v>
      </c>
      <c r="NQ101" s="97">
        <f>Seniori!NQ64</f>
        <v>0</v>
      </c>
      <c r="NR101" s="97">
        <f>Seniori!NR64</f>
        <v>0</v>
      </c>
      <c r="NS101" s="97">
        <f>Seniori!NS64</f>
        <v>0</v>
      </c>
      <c r="NT101" s="97">
        <f>Seniori!NT64</f>
        <v>0</v>
      </c>
      <c r="NU101" s="97">
        <f>Seniori!NU64</f>
        <v>0</v>
      </c>
      <c r="NV101" s="97">
        <f>Seniori!NV64</f>
        <v>0</v>
      </c>
      <c r="NW101" s="97">
        <f>Seniori!NW64</f>
        <v>0</v>
      </c>
      <c r="NX101" s="97">
        <f>Seniori!NX64</f>
        <v>0</v>
      </c>
      <c r="NY101" s="97">
        <f>Seniori!NY64</f>
        <v>0</v>
      </c>
      <c r="NZ101" s="97">
        <f>Seniori!NZ64</f>
        <v>0</v>
      </c>
      <c r="OA101" s="97">
        <f>Seniori!OA64</f>
        <v>0</v>
      </c>
      <c r="OB101" s="97">
        <f>Seniori!OB64</f>
        <v>0</v>
      </c>
      <c r="OC101" s="97">
        <f>Seniori!OC64</f>
        <v>0</v>
      </c>
      <c r="OD101" s="97">
        <f>Seniori!OD64</f>
        <v>0</v>
      </c>
      <c r="OE101" s="97">
        <f>Seniori!OE64</f>
        <v>0</v>
      </c>
      <c r="OF101" s="97">
        <f>Seniori!OF64</f>
        <v>0</v>
      </c>
      <c r="OG101" s="97">
        <f>Seniori!OG64</f>
        <v>0</v>
      </c>
      <c r="OH101" s="97">
        <f>Seniori!OH64</f>
        <v>0</v>
      </c>
      <c r="OI101" s="97">
        <f>Seniori!OI64</f>
        <v>0</v>
      </c>
      <c r="OJ101" s="97">
        <f>Seniori!OJ64</f>
        <v>0</v>
      </c>
      <c r="OK101" s="97">
        <f>Seniori!OK64</f>
        <v>0</v>
      </c>
      <c r="OL101" s="97">
        <f>Seniori!OL64</f>
        <v>0</v>
      </c>
      <c r="OM101" s="97">
        <f>Seniori!OM64</f>
        <v>0</v>
      </c>
      <c r="ON101" s="97">
        <f>Seniori!ON64</f>
        <v>0</v>
      </c>
      <c r="OO101" s="97">
        <f>Seniori!OO64</f>
        <v>0</v>
      </c>
      <c r="OP101" s="97">
        <f>Seniori!OP64</f>
        <v>0</v>
      </c>
      <c r="OQ101" s="97">
        <f>Seniori!OQ64</f>
        <v>0</v>
      </c>
      <c r="OR101" s="97">
        <f>Seniori!OR64</f>
        <v>0</v>
      </c>
      <c r="OS101" s="97">
        <f>Seniori!OS64</f>
        <v>0</v>
      </c>
      <c r="OT101" s="97">
        <f>Seniori!OT64</f>
        <v>0</v>
      </c>
      <c r="OU101" s="97">
        <f>Seniori!OU64</f>
        <v>0</v>
      </c>
      <c r="OV101" s="97">
        <f>Seniori!OV64</f>
        <v>0</v>
      </c>
      <c r="OW101" s="97">
        <f>Seniori!OW64</f>
        <v>0</v>
      </c>
      <c r="OX101" s="97">
        <f>Seniori!OX64</f>
        <v>0</v>
      </c>
      <c r="OY101" s="97">
        <f>Seniori!OY64</f>
        <v>0</v>
      </c>
      <c r="OZ101" s="97">
        <f>Seniori!OZ64</f>
        <v>0</v>
      </c>
      <c r="PA101" s="97">
        <f>Seniori!PA64</f>
        <v>0</v>
      </c>
      <c r="PB101" s="97">
        <f>Seniori!PB64</f>
        <v>0</v>
      </c>
      <c r="PC101" s="97">
        <f>Seniori!PC64</f>
        <v>0</v>
      </c>
      <c r="PD101" s="97">
        <f>Seniori!PD64</f>
        <v>0</v>
      </c>
      <c r="PE101" s="97">
        <f>Seniori!PE64</f>
        <v>0</v>
      </c>
      <c r="PF101" s="97">
        <f>Seniori!PF64</f>
        <v>0</v>
      </c>
      <c r="PG101" s="97">
        <f>Seniori!PG64</f>
        <v>0</v>
      </c>
      <c r="PH101" s="97">
        <f>Seniori!PH64</f>
        <v>0</v>
      </c>
      <c r="PI101" s="97">
        <f>Seniori!PI64</f>
        <v>0</v>
      </c>
      <c r="PJ101" s="97">
        <f>Seniori!PJ64</f>
        <v>0</v>
      </c>
      <c r="PK101" s="97">
        <f>Seniori!PK64</f>
        <v>0</v>
      </c>
      <c r="PL101" s="97">
        <f>Seniori!PL64</f>
        <v>0</v>
      </c>
      <c r="PM101" s="97">
        <f>Seniori!PM64</f>
        <v>0</v>
      </c>
      <c r="PN101" s="97">
        <f>Seniori!PN64</f>
        <v>0</v>
      </c>
      <c r="PO101" s="97">
        <f>Seniori!PO64</f>
        <v>0</v>
      </c>
      <c r="PP101" s="97">
        <f>Seniori!PP64</f>
        <v>0</v>
      </c>
      <c r="PQ101" s="97">
        <f>Seniori!PQ64</f>
        <v>0</v>
      </c>
      <c r="PR101" s="97">
        <f>Seniori!PR64</f>
        <v>0</v>
      </c>
      <c r="PS101" s="97">
        <f>Seniori!PS64</f>
        <v>0</v>
      </c>
      <c r="PT101" s="97">
        <f>Seniori!PT64</f>
        <v>0</v>
      </c>
      <c r="PU101" s="97">
        <f>Seniori!PU64</f>
        <v>0</v>
      </c>
      <c r="PV101" s="97">
        <f>Seniori!PV64</f>
        <v>0</v>
      </c>
      <c r="PW101" s="97">
        <f>Seniori!PW64</f>
        <v>0</v>
      </c>
      <c r="PX101" s="97">
        <f>Seniori!PX64</f>
        <v>0</v>
      </c>
      <c r="PY101" s="97">
        <f>Seniori!PY64</f>
        <v>0</v>
      </c>
      <c r="PZ101" s="97">
        <f>Seniori!PZ64</f>
        <v>0</v>
      </c>
      <c r="QA101" s="97">
        <f>Seniori!QA64</f>
        <v>0</v>
      </c>
      <c r="QB101" s="97">
        <f>Seniori!QB64</f>
        <v>0</v>
      </c>
      <c r="QC101" s="97">
        <f>Seniori!QC64</f>
        <v>0</v>
      </c>
      <c r="QD101" s="97">
        <f>Seniori!QD64</f>
        <v>0</v>
      </c>
      <c r="QE101" s="97">
        <f>Seniori!QE64</f>
        <v>0</v>
      </c>
      <c r="QF101" s="97">
        <f>Seniori!QF64</f>
        <v>0</v>
      </c>
      <c r="QG101" s="97">
        <f>Seniori!QG64</f>
        <v>0</v>
      </c>
      <c r="QH101" s="97">
        <f>Seniori!QH64</f>
        <v>0</v>
      </c>
      <c r="QI101" s="97">
        <f>Seniori!QI64</f>
        <v>0</v>
      </c>
      <c r="QJ101" s="97">
        <f>Seniori!QJ64</f>
        <v>0</v>
      </c>
      <c r="QK101" s="97">
        <f>Seniori!QK64</f>
        <v>0</v>
      </c>
      <c r="QL101" s="97">
        <f>Seniori!QL64</f>
        <v>0</v>
      </c>
      <c r="QM101" s="97">
        <f>Seniori!QM64</f>
        <v>0</v>
      </c>
      <c r="QN101" s="97">
        <f>Seniori!QN64</f>
        <v>0</v>
      </c>
      <c r="QO101" s="97">
        <f>Seniori!QO64</f>
        <v>0</v>
      </c>
      <c r="QP101" s="97">
        <f>Seniori!QP64</f>
        <v>0</v>
      </c>
      <c r="QQ101" s="97">
        <f>Seniori!QQ64</f>
        <v>0</v>
      </c>
      <c r="QR101" s="97">
        <f>Seniori!QR64</f>
        <v>0</v>
      </c>
      <c r="QS101" s="97">
        <f>Seniori!QS64</f>
        <v>0</v>
      </c>
      <c r="QT101" s="97">
        <f>Seniori!QT64</f>
        <v>0</v>
      </c>
      <c r="QU101" s="97">
        <f>Seniori!QU64</f>
        <v>0</v>
      </c>
      <c r="QV101" s="97">
        <f>Seniori!QV64</f>
        <v>0</v>
      </c>
      <c r="QW101" s="97">
        <f>Seniori!QW64</f>
        <v>0</v>
      </c>
      <c r="QX101" s="97">
        <f>Seniori!QX64</f>
        <v>0</v>
      </c>
      <c r="QY101" s="97">
        <f>Seniori!QY64</f>
        <v>0</v>
      </c>
      <c r="QZ101" s="97">
        <f>Seniori!QZ64</f>
        <v>0</v>
      </c>
      <c r="RA101" s="97">
        <f>Seniori!RA64</f>
        <v>0</v>
      </c>
      <c r="RB101" s="97">
        <f>Seniori!RB64</f>
        <v>0</v>
      </c>
      <c r="RC101" s="97">
        <f>Seniori!RC64</f>
        <v>0</v>
      </c>
      <c r="RD101" s="97">
        <f>Seniori!RD64</f>
        <v>0</v>
      </c>
      <c r="RE101" s="97">
        <f>Seniori!RE64</f>
        <v>0</v>
      </c>
      <c r="RF101" s="97">
        <f>Seniori!RF64</f>
        <v>0</v>
      </c>
      <c r="RG101" s="97">
        <f>Seniori!RG64</f>
        <v>0</v>
      </c>
      <c r="RH101" s="97">
        <f>Seniori!RH64</f>
        <v>0</v>
      </c>
      <c r="RI101" s="97">
        <f>Seniori!RI64</f>
        <v>0</v>
      </c>
      <c r="RJ101" s="97">
        <f>Seniori!RJ64</f>
        <v>0</v>
      </c>
      <c r="RK101" s="97">
        <f>Seniori!RK64</f>
        <v>0</v>
      </c>
      <c r="RL101" s="97">
        <f>Seniori!RL64</f>
        <v>0</v>
      </c>
      <c r="RM101" s="97">
        <f>Seniori!RM64</f>
        <v>0</v>
      </c>
      <c r="RN101" s="97">
        <f>Seniori!RN64</f>
        <v>0</v>
      </c>
      <c r="RO101" s="97">
        <f>Seniori!RO64</f>
        <v>0</v>
      </c>
      <c r="RP101" s="97">
        <f>Seniori!RP64</f>
        <v>0</v>
      </c>
      <c r="RQ101" s="97">
        <f>Seniori!RQ64</f>
        <v>0</v>
      </c>
      <c r="RR101" s="97">
        <f>Seniori!RR64</f>
        <v>0</v>
      </c>
      <c r="RS101" s="97">
        <f>Seniori!RS64</f>
        <v>0</v>
      </c>
      <c r="RT101" s="97">
        <f>Seniori!RT64</f>
        <v>0</v>
      </c>
      <c r="RU101" s="97">
        <f>Seniori!RU64</f>
        <v>0</v>
      </c>
      <c r="RV101" s="97">
        <f>Seniori!RV64</f>
        <v>0</v>
      </c>
      <c r="RW101" s="97">
        <f>Seniori!RW64</f>
        <v>0</v>
      </c>
      <c r="RX101" s="97">
        <f>Seniori!RX64</f>
        <v>0</v>
      </c>
      <c r="RY101" s="97">
        <f>Seniori!RY64</f>
        <v>0</v>
      </c>
      <c r="RZ101" s="97">
        <f>Seniori!RZ64</f>
        <v>0</v>
      </c>
      <c r="SA101" s="97">
        <f>Seniori!SA64</f>
        <v>0</v>
      </c>
      <c r="SB101" s="97">
        <f>Seniori!SB64</f>
        <v>0</v>
      </c>
      <c r="SC101" s="97">
        <f>Seniori!SC64</f>
        <v>0</v>
      </c>
      <c r="SD101" s="97">
        <f>Seniori!SD64</f>
        <v>0</v>
      </c>
      <c r="SE101" s="97">
        <f>Seniori!SE64</f>
        <v>0</v>
      </c>
      <c r="SF101" s="97">
        <f>Seniori!SF64</f>
        <v>0</v>
      </c>
      <c r="SG101" s="97">
        <f>Seniori!SG64</f>
        <v>0</v>
      </c>
      <c r="SH101" s="97">
        <f>Seniori!SH64</f>
        <v>0</v>
      </c>
      <c r="SI101" s="97">
        <f>Seniori!SI64</f>
        <v>0</v>
      </c>
      <c r="SJ101" s="97">
        <f>Seniori!SJ64</f>
        <v>0</v>
      </c>
      <c r="SK101" s="97">
        <f>Seniori!SK64</f>
        <v>0</v>
      </c>
      <c r="SL101" s="97">
        <f>Seniori!SL64</f>
        <v>0</v>
      </c>
      <c r="SM101" s="97">
        <f>Seniori!SM64</f>
        <v>0</v>
      </c>
      <c r="SN101" s="97">
        <f>Seniori!SN64</f>
        <v>0</v>
      </c>
      <c r="SO101" s="97">
        <f>Seniori!SO64</f>
        <v>0</v>
      </c>
      <c r="SP101" s="97">
        <f>Seniori!SP64</f>
        <v>0</v>
      </c>
      <c r="SQ101" s="97">
        <f>Seniori!SQ64</f>
        <v>0</v>
      </c>
      <c r="SR101" s="97">
        <f>Seniori!SR64</f>
        <v>0</v>
      </c>
      <c r="SS101" s="97">
        <f>Seniori!SS64</f>
        <v>0</v>
      </c>
      <c r="ST101" s="97">
        <f>Seniori!ST64</f>
        <v>0</v>
      </c>
      <c r="SU101" s="97">
        <f>Seniori!SU64</f>
        <v>0</v>
      </c>
      <c r="SV101" s="97">
        <f>Seniori!SV64</f>
        <v>0</v>
      </c>
      <c r="SW101" s="97">
        <f>Seniori!SW64</f>
        <v>0</v>
      </c>
      <c r="SX101" s="97">
        <f>Seniori!SX64</f>
        <v>0</v>
      </c>
      <c r="SY101" s="97">
        <f>Seniori!SY64</f>
        <v>0</v>
      </c>
      <c r="SZ101" s="97">
        <f>Seniori!SZ64</f>
        <v>0</v>
      </c>
      <c r="TA101" s="97">
        <f>Seniori!TA64</f>
        <v>0</v>
      </c>
      <c r="TB101" s="97">
        <f>Seniori!TB64</f>
        <v>0</v>
      </c>
    </row>
    <row r="102" spans="1:522" s="1" customFormat="1" ht="18" customHeight="1" x14ac:dyDescent="0.2">
      <c r="A102" s="12"/>
      <c r="B102" s="11" t="s">
        <v>718</v>
      </c>
      <c r="C102" s="1">
        <v>13266</v>
      </c>
      <c r="E102" s="4" t="s">
        <v>396</v>
      </c>
      <c r="F102" s="1">
        <v>10270</v>
      </c>
      <c r="G102" s="9" t="s">
        <v>99</v>
      </c>
      <c r="H102" s="4" t="s">
        <v>59</v>
      </c>
      <c r="I102" s="1">
        <f>SUM(K102:TB102)</f>
        <v>6</v>
      </c>
      <c r="J102" s="12">
        <f>Tabuľka3[[#This Row],[Stĺpec9]]</f>
        <v>6</v>
      </c>
      <c r="K102" s="97"/>
      <c r="L102" s="97"/>
      <c r="M102" s="97"/>
      <c r="N102" s="97"/>
      <c r="O102" s="97"/>
      <c r="P102" s="97"/>
      <c r="Q102" s="97"/>
      <c r="R102" s="97"/>
      <c r="S102" s="97"/>
      <c r="T102" s="97"/>
      <c r="U102" s="97"/>
      <c r="V102" s="97"/>
      <c r="W102" s="97"/>
      <c r="X102" s="97"/>
      <c r="Y102" s="97"/>
      <c r="Z102" s="97"/>
      <c r="AA102" s="97"/>
      <c r="AB102" s="97"/>
      <c r="AC102" s="97"/>
      <c r="AD102" s="97"/>
      <c r="AE102" s="97"/>
      <c r="AF102" s="97"/>
      <c r="AG102" s="97"/>
      <c r="AH102" s="97"/>
      <c r="AI102" s="97"/>
      <c r="AJ102" s="97"/>
      <c r="AK102" s="97"/>
      <c r="AL102" s="97"/>
      <c r="AM102" s="97"/>
      <c r="AN102" s="97"/>
      <c r="AO102" s="97"/>
      <c r="AP102" s="97"/>
      <c r="AQ102" s="97"/>
      <c r="AR102" s="97"/>
      <c r="AS102" s="97"/>
      <c r="AT102" s="97"/>
      <c r="AU102" s="97"/>
      <c r="AV102" s="97"/>
      <c r="AW102" s="97"/>
      <c r="AX102" s="97"/>
      <c r="AY102" s="97"/>
      <c r="AZ102" s="97"/>
      <c r="BA102" s="97"/>
      <c r="BB102" s="97"/>
      <c r="BC102" s="97"/>
      <c r="BD102" s="97"/>
      <c r="BE102" s="97"/>
      <c r="BF102" s="97"/>
      <c r="BG102" s="97"/>
      <c r="BH102" s="97"/>
      <c r="BI102" s="97"/>
      <c r="BJ102" s="97"/>
      <c r="BK102" s="97"/>
      <c r="BL102" s="97"/>
      <c r="BM102" s="97"/>
      <c r="BN102" s="97"/>
      <c r="BO102" s="97"/>
      <c r="BP102" s="97"/>
      <c r="BQ102" s="97"/>
      <c r="BR102" s="97"/>
      <c r="BS102" s="97"/>
      <c r="BT102" s="97"/>
      <c r="BU102" s="97"/>
      <c r="BV102" s="97"/>
      <c r="BW102" s="97"/>
      <c r="BX102" s="97"/>
      <c r="BY102" s="97"/>
      <c r="BZ102" s="97"/>
      <c r="CA102" s="97"/>
      <c r="CB102" s="97"/>
      <c r="CC102" s="97"/>
      <c r="CD102" s="97"/>
      <c r="CE102" s="97"/>
      <c r="CF102" s="97"/>
      <c r="CG102" s="97"/>
      <c r="CH102" s="97"/>
      <c r="CI102" s="97"/>
      <c r="CJ102" s="97"/>
      <c r="CK102" s="97"/>
      <c r="CL102" s="97"/>
      <c r="CM102" s="97"/>
      <c r="CN102" s="97"/>
      <c r="CO102" s="97"/>
      <c r="CP102" s="97"/>
      <c r="CQ102" s="97"/>
      <c r="CR102" s="97"/>
      <c r="CS102" s="97"/>
      <c r="CT102" s="97"/>
      <c r="CU102" s="97"/>
      <c r="CV102" s="97"/>
      <c r="CW102" s="97"/>
      <c r="CX102" s="97"/>
      <c r="CY102" s="97"/>
      <c r="CZ102" s="97"/>
      <c r="DA102" s="97"/>
      <c r="DB102" s="97"/>
      <c r="DC102" s="97"/>
      <c r="DD102" s="97"/>
      <c r="DE102" s="97"/>
      <c r="DF102" s="97"/>
      <c r="DG102" s="97"/>
      <c r="DH102" s="97"/>
      <c r="DI102" s="97"/>
      <c r="DJ102" s="97"/>
      <c r="DK102" s="97"/>
      <c r="DL102" s="97"/>
      <c r="DM102" s="97"/>
      <c r="DN102" s="97"/>
      <c r="DO102" s="97"/>
      <c r="DP102" s="97"/>
      <c r="DQ102" s="97"/>
      <c r="DR102" s="97"/>
      <c r="DS102" s="97"/>
      <c r="DT102" s="97"/>
      <c r="DU102" s="97"/>
      <c r="DV102" s="97"/>
      <c r="DW102" s="97"/>
      <c r="DX102" s="97"/>
      <c r="DY102" s="97"/>
      <c r="DZ102" s="97"/>
      <c r="EA102" s="97"/>
      <c r="EB102" s="97"/>
      <c r="EC102" s="97"/>
      <c r="ED102" s="97"/>
      <c r="EE102" s="97"/>
      <c r="EF102" s="97"/>
      <c r="EG102" s="97"/>
      <c r="EH102" s="97"/>
      <c r="EI102" s="97"/>
      <c r="EJ102" s="97"/>
      <c r="EK102" s="97"/>
      <c r="EL102" s="97"/>
      <c r="EM102" s="97"/>
      <c r="EN102" s="97"/>
      <c r="EO102" s="97"/>
      <c r="EP102" s="97"/>
      <c r="EQ102" s="97"/>
      <c r="ER102" s="97"/>
      <c r="ES102" s="97"/>
      <c r="ET102" s="97"/>
      <c r="EU102" s="97"/>
      <c r="EV102" s="97"/>
      <c r="EW102" s="97"/>
      <c r="EX102" s="97"/>
      <c r="EY102" s="97"/>
      <c r="EZ102" s="97"/>
      <c r="FA102" s="97"/>
      <c r="FB102" s="97"/>
      <c r="FC102" s="97"/>
      <c r="FD102" s="97"/>
      <c r="FE102" s="97"/>
      <c r="FF102" s="97"/>
      <c r="FG102" s="97"/>
      <c r="FH102" s="97"/>
      <c r="FI102" s="97"/>
      <c r="FJ102" s="97"/>
      <c r="FK102" s="97"/>
      <c r="FL102" s="97"/>
      <c r="FM102" s="97"/>
      <c r="FN102" s="97"/>
      <c r="FO102" s="97"/>
      <c r="FP102" s="97"/>
      <c r="FQ102" s="97"/>
      <c r="FR102" s="97"/>
      <c r="FS102" s="97"/>
      <c r="FT102" s="97"/>
      <c r="FU102" s="97"/>
      <c r="FV102" s="97"/>
      <c r="FW102" s="97"/>
      <c r="FX102" s="97"/>
      <c r="FY102" s="97"/>
      <c r="FZ102" s="97"/>
      <c r="GA102" s="97"/>
      <c r="GB102" s="97"/>
      <c r="GC102" s="97"/>
      <c r="GD102" s="97"/>
      <c r="GE102" s="97"/>
      <c r="GF102" s="97"/>
      <c r="GG102" s="97"/>
      <c r="GH102" s="97"/>
      <c r="GI102" s="97"/>
      <c r="GJ102" s="97"/>
      <c r="GK102" s="97"/>
      <c r="GL102" s="97"/>
      <c r="GM102" s="97"/>
      <c r="GN102" s="97"/>
      <c r="GO102" s="97"/>
      <c r="GP102" s="97"/>
      <c r="GQ102" s="97"/>
      <c r="GR102" s="97"/>
      <c r="GS102" s="97"/>
      <c r="GT102" s="97"/>
      <c r="GU102" s="97"/>
      <c r="GV102" s="97"/>
      <c r="GW102" s="97"/>
      <c r="GX102" s="97"/>
      <c r="GY102" s="97"/>
      <c r="GZ102" s="97"/>
      <c r="HA102" s="97"/>
      <c r="HB102" s="97"/>
      <c r="HC102" s="97"/>
      <c r="HD102" s="97"/>
      <c r="HE102" s="97"/>
      <c r="HF102" s="97"/>
      <c r="HG102" s="97"/>
      <c r="HH102" s="97"/>
      <c r="HI102" s="97"/>
      <c r="HJ102" s="97">
        <v>3</v>
      </c>
      <c r="HK102" s="97"/>
      <c r="HL102" s="97"/>
      <c r="HM102" s="97"/>
      <c r="HN102" s="97"/>
      <c r="HO102" s="97"/>
      <c r="HP102" s="97"/>
      <c r="HQ102" s="97"/>
      <c r="HR102" s="97"/>
      <c r="HS102" s="97"/>
      <c r="HT102" s="97">
        <v>3</v>
      </c>
      <c r="HU102" s="97"/>
      <c r="HV102" s="97"/>
      <c r="HW102" s="97"/>
      <c r="HX102" s="97"/>
      <c r="HY102" s="97"/>
      <c r="HZ102" s="97"/>
      <c r="IA102" s="97"/>
      <c r="IB102" s="97"/>
      <c r="IC102" s="97"/>
      <c r="ID102" s="97"/>
      <c r="IE102" s="97"/>
      <c r="IF102" s="97"/>
      <c r="IG102" s="97"/>
      <c r="IH102" s="97"/>
      <c r="II102" s="97"/>
      <c r="IJ102" s="97"/>
      <c r="IK102" s="97"/>
      <c r="IL102" s="97"/>
      <c r="IM102" s="97"/>
      <c r="IN102" s="97"/>
      <c r="IO102" s="97"/>
      <c r="IP102" s="97"/>
      <c r="IQ102" s="97"/>
      <c r="IR102" s="97"/>
      <c r="IS102" s="97"/>
      <c r="IT102" s="97"/>
      <c r="IU102" s="97"/>
      <c r="IV102" s="97"/>
      <c r="IW102" s="97"/>
      <c r="IX102" s="97"/>
      <c r="IY102" s="97"/>
      <c r="IZ102" s="97"/>
      <c r="JA102" s="97"/>
      <c r="JB102" s="97"/>
      <c r="JC102" s="97"/>
      <c r="JD102" s="97"/>
      <c r="JE102" s="97"/>
      <c r="JF102" s="97"/>
      <c r="JG102" s="97"/>
      <c r="JH102" s="97"/>
      <c r="JI102" s="97"/>
      <c r="JJ102" s="97"/>
      <c r="JK102" s="97"/>
      <c r="JL102" s="97"/>
      <c r="JM102" s="97"/>
      <c r="JN102" s="97"/>
      <c r="JO102" s="97"/>
      <c r="JP102" s="97"/>
      <c r="JQ102" s="97"/>
      <c r="JR102" s="97"/>
      <c r="JS102" s="97"/>
      <c r="JT102" s="97"/>
      <c r="JU102" s="97"/>
      <c r="JV102" s="97"/>
      <c r="JW102" s="97"/>
      <c r="JX102" s="97"/>
      <c r="JY102" s="97"/>
      <c r="JZ102" s="97"/>
      <c r="KA102" s="97"/>
      <c r="KB102" s="97"/>
      <c r="KC102" s="97"/>
      <c r="KD102" s="97"/>
      <c r="KE102" s="97"/>
      <c r="KF102" s="97"/>
      <c r="KG102" s="97"/>
      <c r="KH102" s="97"/>
      <c r="KI102" s="97"/>
      <c r="KJ102" s="97"/>
      <c r="KK102" s="97"/>
      <c r="KL102" s="97"/>
      <c r="KM102" s="97"/>
      <c r="KN102" s="97"/>
      <c r="KO102" s="97"/>
      <c r="KP102" s="97"/>
      <c r="KQ102" s="97"/>
      <c r="KR102" s="97"/>
      <c r="KS102" s="97"/>
      <c r="KT102" s="97"/>
      <c r="KU102" s="97"/>
      <c r="KV102" s="97"/>
      <c r="KW102" s="97"/>
      <c r="KX102" s="97"/>
      <c r="KY102" s="97"/>
      <c r="KZ102" s="97"/>
      <c r="LA102" s="97"/>
      <c r="LB102" s="97"/>
      <c r="LC102" s="97"/>
      <c r="LD102" s="97"/>
      <c r="LE102" s="97"/>
      <c r="LF102" s="97"/>
      <c r="LG102" s="97"/>
      <c r="LH102" s="97"/>
      <c r="LI102" s="97"/>
      <c r="LJ102" s="97"/>
      <c r="LK102" s="97"/>
      <c r="LL102" s="97"/>
      <c r="LM102" s="97"/>
      <c r="LN102" s="97"/>
      <c r="LO102" s="97"/>
      <c r="LP102" s="97"/>
      <c r="LQ102" s="97"/>
      <c r="LR102" s="97"/>
      <c r="LS102" s="97"/>
      <c r="LT102" s="97"/>
      <c r="LU102" s="97"/>
      <c r="LV102" s="64"/>
      <c r="LW102" s="64"/>
      <c r="LX102" s="64"/>
      <c r="LY102" s="64"/>
      <c r="LZ102" s="64"/>
      <c r="MA102" s="64"/>
      <c r="MB102" s="64"/>
      <c r="MC102" s="64"/>
      <c r="MD102" s="64"/>
      <c r="ME102" s="64"/>
      <c r="MF102" s="64"/>
      <c r="MG102" s="64"/>
      <c r="MH102" s="64"/>
      <c r="MI102" s="64"/>
      <c r="MJ102" s="64"/>
      <c r="MK102" s="64"/>
      <c r="ML102" s="64"/>
      <c r="MM102" s="64"/>
      <c r="MN102" s="64"/>
      <c r="MO102" s="64"/>
      <c r="MP102" s="64"/>
      <c r="MQ102" s="64"/>
      <c r="MR102" s="64"/>
      <c r="MS102" s="64"/>
      <c r="MT102" s="64"/>
      <c r="MU102" s="64"/>
      <c r="MV102" s="64"/>
      <c r="MW102" s="64"/>
      <c r="MX102" s="64"/>
      <c r="MY102" s="64"/>
      <c r="MZ102" s="64"/>
      <c r="NA102" s="64"/>
      <c r="NB102" s="64"/>
      <c r="NC102" s="64"/>
      <c r="ND102" s="64"/>
      <c r="NE102" s="64"/>
      <c r="NF102" s="64"/>
      <c r="NG102" s="64"/>
      <c r="NH102" s="64"/>
      <c r="NI102" s="64"/>
      <c r="NJ102" s="64"/>
      <c r="NK102" s="64"/>
      <c r="NL102" s="64"/>
      <c r="NM102" s="64"/>
      <c r="NN102" s="64"/>
      <c r="NO102" s="64"/>
      <c r="NP102" s="64"/>
      <c r="NQ102" s="64"/>
      <c r="NR102" s="64"/>
      <c r="NS102" s="64"/>
      <c r="NT102" s="64"/>
      <c r="NU102" s="64"/>
      <c r="NV102" s="64"/>
      <c r="NW102" s="64"/>
      <c r="NX102" s="64"/>
      <c r="NY102" s="64"/>
      <c r="NZ102" s="64"/>
      <c r="OA102" s="64"/>
      <c r="OB102" s="64"/>
      <c r="OC102" s="64"/>
      <c r="OD102" s="64"/>
      <c r="OE102" s="64"/>
      <c r="OF102" s="64"/>
      <c r="OG102" s="64"/>
      <c r="OH102" s="64"/>
      <c r="OI102" s="64"/>
      <c r="OJ102" s="64"/>
      <c r="OK102" s="64"/>
      <c r="OL102" s="64"/>
      <c r="OM102" s="64"/>
      <c r="ON102" s="64"/>
      <c r="OO102" s="64"/>
      <c r="OP102" s="64"/>
      <c r="OQ102" s="64"/>
      <c r="OR102" s="64"/>
      <c r="OS102" s="64"/>
      <c r="OT102" s="64"/>
      <c r="OU102" s="64"/>
      <c r="OV102" s="64"/>
      <c r="OW102" s="64"/>
      <c r="OX102" s="64"/>
      <c r="OY102" s="64"/>
      <c r="OZ102" s="64"/>
      <c r="PA102" s="64"/>
      <c r="PB102" s="64"/>
      <c r="PC102" s="64"/>
      <c r="PD102" s="64"/>
      <c r="PE102" s="64"/>
      <c r="PF102" s="64"/>
      <c r="PG102" s="64"/>
      <c r="PH102" s="64"/>
      <c r="PI102" s="64"/>
      <c r="PJ102" s="64"/>
      <c r="PK102" s="64"/>
      <c r="PL102" s="64"/>
      <c r="PM102" s="64"/>
      <c r="PN102" s="64"/>
      <c r="PO102" s="64"/>
      <c r="PP102" s="64"/>
      <c r="PQ102" s="64"/>
      <c r="PR102" s="64"/>
      <c r="PS102" s="64"/>
      <c r="PT102" s="64"/>
      <c r="PU102" s="64"/>
      <c r="PV102" s="64"/>
      <c r="PW102" s="64"/>
      <c r="PX102" s="64"/>
      <c r="PY102" s="64"/>
      <c r="PZ102" s="64"/>
      <c r="QA102" s="64"/>
      <c r="QB102" s="64"/>
      <c r="QC102" s="64"/>
      <c r="QD102" s="64"/>
      <c r="QE102" s="64"/>
      <c r="QF102" s="64"/>
      <c r="QG102" s="64"/>
      <c r="QH102" s="64"/>
      <c r="QI102" s="64"/>
      <c r="QJ102" s="64"/>
      <c r="QK102" s="64"/>
      <c r="QL102" s="64"/>
      <c r="QM102" s="64"/>
      <c r="QN102" s="64"/>
      <c r="QO102" s="64"/>
      <c r="QP102" s="64"/>
      <c r="QQ102" s="64"/>
      <c r="QR102" s="64"/>
      <c r="QS102" s="64"/>
      <c r="QT102" s="64"/>
      <c r="QU102" s="64"/>
      <c r="QV102" s="64"/>
      <c r="QW102" s="64"/>
      <c r="QX102" s="64"/>
      <c r="QY102" s="64"/>
      <c r="QZ102" s="64"/>
      <c r="RA102" s="64"/>
      <c r="RB102" s="64"/>
      <c r="RC102" s="64"/>
      <c r="RD102" s="64"/>
      <c r="RE102" s="64"/>
      <c r="RF102" s="64"/>
      <c r="RG102" s="64"/>
      <c r="RH102" s="64"/>
      <c r="RI102" s="64"/>
      <c r="RJ102" s="97"/>
      <c r="RK102" s="97"/>
      <c r="RL102" s="97"/>
      <c r="RM102" s="97"/>
      <c r="RN102" s="97"/>
      <c r="RO102" s="97"/>
      <c r="RP102" s="97"/>
      <c r="RQ102" s="97"/>
      <c r="RR102" s="97"/>
      <c r="RS102" s="97"/>
      <c r="RT102" s="97"/>
      <c r="RU102" s="97"/>
      <c r="RV102" s="97"/>
      <c r="RW102" s="97"/>
      <c r="RX102" s="97"/>
      <c r="RY102" s="97"/>
      <c r="RZ102" s="97"/>
      <c r="SA102" s="97"/>
      <c r="SB102" s="97"/>
      <c r="SC102" s="97"/>
      <c r="SD102" s="97"/>
      <c r="SE102" s="97"/>
      <c r="SF102" s="97"/>
      <c r="SG102" s="97"/>
      <c r="SH102" s="97"/>
      <c r="SI102" s="97"/>
      <c r="SJ102" s="97"/>
      <c r="SK102" s="97"/>
      <c r="SL102" s="97"/>
      <c r="SM102" s="97"/>
      <c r="SN102" s="97"/>
      <c r="SO102" s="97"/>
      <c r="SP102" s="97"/>
      <c r="SQ102" s="97"/>
      <c r="SR102" s="97"/>
      <c r="SS102" s="97"/>
      <c r="ST102" s="97"/>
      <c r="SU102" s="97"/>
      <c r="SV102" s="97"/>
      <c r="SW102" s="97"/>
      <c r="SX102" s="97"/>
      <c r="SY102" s="97"/>
      <c r="SZ102" s="97"/>
      <c r="TA102" s="97"/>
      <c r="TB102" s="97"/>
    </row>
    <row r="103" spans="1:522" s="1" customFormat="1" ht="18" customHeight="1" x14ac:dyDescent="0.2">
      <c r="A103" s="12"/>
      <c r="B103" s="11" t="s">
        <v>383</v>
      </c>
      <c r="C103" s="1">
        <v>12846</v>
      </c>
      <c r="E103" s="4" t="s">
        <v>246</v>
      </c>
      <c r="F103" s="1">
        <v>8540</v>
      </c>
      <c r="G103" s="9" t="s">
        <v>98</v>
      </c>
      <c r="H103" s="4" t="s">
        <v>59</v>
      </c>
      <c r="I103" s="1">
        <f>SUM(K103:TB103)</f>
        <v>6</v>
      </c>
      <c r="J103" s="12">
        <f>Tabuľka3[[#This Row],[Stĺpec9]]</f>
        <v>6</v>
      </c>
      <c r="K103" s="97">
        <f>'Mladí jazdci'!K18</f>
        <v>0</v>
      </c>
      <c r="L103" s="97">
        <f>'Mladí jazdci'!L18</f>
        <v>0</v>
      </c>
      <c r="M103" s="97">
        <f>'Mladí jazdci'!M18</f>
        <v>0</v>
      </c>
      <c r="N103" s="97">
        <f>'Mladí jazdci'!N18</f>
        <v>0</v>
      </c>
      <c r="O103" s="97">
        <f>'Mladí jazdci'!O18</f>
        <v>0</v>
      </c>
      <c r="P103" s="97">
        <f>'Mladí jazdci'!P18</f>
        <v>0</v>
      </c>
      <c r="Q103" s="97">
        <f>'Mladí jazdci'!Q18</f>
        <v>0</v>
      </c>
      <c r="R103" s="97">
        <f>'Mladí jazdci'!R18</f>
        <v>0</v>
      </c>
      <c r="S103" s="97">
        <f>'Mladí jazdci'!S18</f>
        <v>0</v>
      </c>
      <c r="T103" s="97">
        <f>'Mladí jazdci'!T18</f>
        <v>0</v>
      </c>
      <c r="U103" s="97">
        <f>'Mladí jazdci'!U18</f>
        <v>0</v>
      </c>
      <c r="V103" s="97">
        <f>'Mladí jazdci'!V18</f>
        <v>0</v>
      </c>
      <c r="W103" s="97">
        <f>'Mladí jazdci'!W18</f>
        <v>0</v>
      </c>
      <c r="X103" s="97">
        <f>'Mladí jazdci'!X18</f>
        <v>0</v>
      </c>
      <c r="Y103" s="97">
        <f>'Mladí jazdci'!Y18</f>
        <v>0</v>
      </c>
      <c r="Z103" s="97">
        <f>'Mladí jazdci'!Z18</f>
        <v>0</v>
      </c>
      <c r="AA103" s="97">
        <f>'Mladí jazdci'!AA18</f>
        <v>0</v>
      </c>
      <c r="AB103" s="97">
        <f>'Mladí jazdci'!AB18</f>
        <v>0</v>
      </c>
      <c r="AC103" s="97">
        <f>'Mladí jazdci'!AC18</f>
        <v>0</v>
      </c>
      <c r="AD103" s="97">
        <f>'Mladí jazdci'!AD18</f>
        <v>0</v>
      </c>
      <c r="AE103" s="97">
        <f>'Mladí jazdci'!AE18</f>
        <v>0</v>
      </c>
      <c r="AF103" s="97">
        <f>'Mladí jazdci'!AF18</f>
        <v>0</v>
      </c>
      <c r="AG103" s="97">
        <f>'Mladí jazdci'!AG18</f>
        <v>0</v>
      </c>
      <c r="AH103" s="97">
        <f>'Mladí jazdci'!AH18</f>
        <v>0</v>
      </c>
      <c r="AI103" s="97">
        <f>'Mladí jazdci'!AI18</f>
        <v>0</v>
      </c>
      <c r="AJ103" s="97">
        <f>'Mladí jazdci'!AJ18</f>
        <v>0</v>
      </c>
      <c r="AK103" s="97">
        <f>'Mladí jazdci'!AK18</f>
        <v>0</v>
      </c>
      <c r="AL103" s="97">
        <f>'Mladí jazdci'!AL18</f>
        <v>0</v>
      </c>
      <c r="AM103" s="97">
        <f>'Mladí jazdci'!AM18</f>
        <v>0</v>
      </c>
      <c r="AN103" s="97">
        <f>'Mladí jazdci'!AN18</f>
        <v>0</v>
      </c>
      <c r="AO103" s="97">
        <f>'Mladí jazdci'!AO18</f>
        <v>0</v>
      </c>
      <c r="AP103" s="97">
        <f>'Mladí jazdci'!AP18</f>
        <v>0</v>
      </c>
      <c r="AQ103" s="97">
        <f>'Mladí jazdci'!AQ18</f>
        <v>0</v>
      </c>
      <c r="AR103" s="97">
        <f>'Mladí jazdci'!AR18</f>
        <v>0</v>
      </c>
      <c r="AS103" s="97">
        <f>'Mladí jazdci'!AS18</f>
        <v>0</v>
      </c>
      <c r="AT103" s="97">
        <f>'Mladí jazdci'!AT18</f>
        <v>0</v>
      </c>
      <c r="AU103" s="97">
        <f>'Mladí jazdci'!AU18</f>
        <v>0</v>
      </c>
      <c r="AV103" s="97">
        <f>'Mladí jazdci'!AV18</f>
        <v>0</v>
      </c>
      <c r="AW103" s="97">
        <f>'Mladí jazdci'!AW18</f>
        <v>0</v>
      </c>
      <c r="AX103" s="97">
        <f>'Mladí jazdci'!AX18</f>
        <v>0</v>
      </c>
      <c r="AY103" s="97">
        <f>'Mladí jazdci'!AY18</f>
        <v>0</v>
      </c>
      <c r="AZ103" s="97">
        <f>'Mladí jazdci'!AZ18</f>
        <v>0</v>
      </c>
      <c r="BA103" s="97">
        <f>'Mladí jazdci'!BA18</f>
        <v>0</v>
      </c>
      <c r="BB103" s="97">
        <f>'Mladí jazdci'!BB18</f>
        <v>0</v>
      </c>
      <c r="BC103" s="97">
        <f>'Mladí jazdci'!BC18</f>
        <v>0</v>
      </c>
      <c r="BD103" s="97">
        <f>'Mladí jazdci'!BD18</f>
        <v>0</v>
      </c>
      <c r="BE103" s="97">
        <f>'Mladí jazdci'!BE18</f>
        <v>0</v>
      </c>
      <c r="BF103" s="97">
        <f>'Mladí jazdci'!BF18</f>
        <v>0</v>
      </c>
      <c r="BG103" s="97">
        <f>'Mladí jazdci'!BG18</f>
        <v>0</v>
      </c>
      <c r="BH103" s="97">
        <f>'Mladí jazdci'!BH18</f>
        <v>0</v>
      </c>
      <c r="BI103" s="97">
        <f>'Mladí jazdci'!BI18</f>
        <v>0</v>
      </c>
      <c r="BJ103" s="97">
        <f>'Mladí jazdci'!BJ18</f>
        <v>0</v>
      </c>
      <c r="BK103" s="97">
        <f>'Mladí jazdci'!BK18</f>
        <v>0</v>
      </c>
      <c r="BL103" s="97">
        <f>'Mladí jazdci'!BL18</f>
        <v>0</v>
      </c>
      <c r="BM103" s="97">
        <f>'Mladí jazdci'!BM18</f>
        <v>0</v>
      </c>
      <c r="BN103" s="97">
        <f>'Mladí jazdci'!BN18</f>
        <v>0</v>
      </c>
      <c r="BO103" s="97">
        <f>'Mladí jazdci'!BO18</f>
        <v>0</v>
      </c>
      <c r="BP103" s="97">
        <f>'Mladí jazdci'!BP18</f>
        <v>0</v>
      </c>
      <c r="BQ103" s="97">
        <f>'Mladí jazdci'!BQ18</f>
        <v>0</v>
      </c>
      <c r="BR103" s="97">
        <f>'Mladí jazdci'!BR18</f>
        <v>0</v>
      </c>
      <c r="BS103" s="97">
        <f>'Mladí jazdci'!BS18</f>
        <v>0</v>
      </c>
      <c r="BT103" s="97">
        <f>'Mladí jazdci'!BT18</f>
        <v>0</v>
      </c>
      <c r="BU103" s="97">
        <f>'Mladí jazdci'!BU18</f>
        <v>0</v>
      </c>
      <c r="BV103" s="97">
        <f>'Mladí jazdci'!BV18</f>
        <v>0</v>
      </c>
      <c r="BW103" s="97">
        <f>'Mladí jazdci'!BW18</f>
        <v>0</v>
      </c>
      <c r="BX103" s="97">
        <f>'Mladí jazdci'!BX18</f>
        <v>0</v>
      </c>
      <c r="BY103" s="97">
        <f>'Mladí jazdci'!BY18</f>
        <v>0</v>
      </c>
      <c r="BZ103" s="97">
        <f>'Mladí jazdci'!BZ18</f>
        <v>0</v>
      </c>
      <c r="CA103" s="97">
        <f>'Mladí jazdci'!CA18</f>
        <v>0</v>
      </c>
      <c r="CB103" s="97">
        <f>'Mladí jazdci'!CB18</f>
        <v>0</v>
      </c>
      <c r="CC103" s="97">
        <f>'Mladí jazdci'!CC18</f>
        <v>0</v>
      </c>
      <c r="CD103" s="97">
        <f>'Mladí jazdci'!CD18</f>
        <v>0</v>
      </c>
      <c r="CE103" s="97">
        <f>'Mladí jazdci'!CE18</f>
        <v>0</v>
      </c>
      <c r="CF103" s="97">
        <f>'Mladí jazdci'!CF18</f>
        <v>0</v>
      </c>
      <c r="CG103" s="97">
        <f>'Mladí jazdci'!CG18</f>
        <v>0</v>
      </c>
      <c r="CH103" s="97">
        <f>'Mladí jazdci'!CH18</f>
        <v>0</v>
      </c>
      <c r="CI103" s="97">
        <f>'Mladí jazdci'!CI18</f>
        <v>0</v>
      </c>
      <c r="CJ103" s="97">
        <f>'Mladí jazdci'!CJ18</f>
        <v>0</v>
      </c>
      <c r="CK103" s="97">
        <f>'Mladí jazdci'!CK18</f>
        <v>0</v>
      </c>
      <c r="CL103" s="97">
        <f>'Mladí jazdci'!CL18</f>
        <v>0</v>
      </c>
      <c r="CM103" s="97">
        <f>'Mladí jazdci'!CM18</f>
        <v>0</v>
      </c>
      <c r="CN103" s="97">
        <f>'Mladí jazdci'!CN18</f>
        <v>0</v>
      </c>
      <c r="CO103" s="97">
        <f>'Mladí jazdci'!CO18</f>
        <v>0</v>
      </c>
      <c r="CP103" s="97">
        <f>'Mladí jazdci'!CP18</f>
        <v>0</v>
      </c>
      <c r="CQ103" s="97">
        <f>'Mladí jazdci'!CQ18</f>
        <v>0</v>
      </c>
      <c r="CR103" s="97">
        <f>'Mladí jazdci'!CR18</f>
        <v>0</v>
      </c>
      <c r="CS103" s="97">
        <f>'Mladí jazdci'!CS18</f>
        <v>0</v>
      </c>
      <c r="CT103" s="97">
        <f>'Mladí jazdci'!CT18</f>
        <v>0</v>
      </c>
      <c r="CU103" s="97">
        <f>'Mladí jazdci'!CU18</f>
        <v>0</v>
      </c>
      <c r="CV103" s="97">
        <f>'Mladí jazdci'!CV18</f>
        <v>1</v>
      </c>
      <c r="CW103" s="97" t="str">
        <f>'Mladí jazdci'!CW18</f>
        <v>o</v>
      </c>
      <c r="CX103" s="97">
        <f>'Mladí jazdci'!CX18</f>
        <v>0</v>
      </c>
      <c r="CY103" s="97">
        <f>'Mladí jazdci'!CY18</f>
        <v>0</v>
      </c>
      <c r="CZ103" s="97">
        <f>'Mladí jazdci'!CZ18</f>
        <v>0</v>
      </c>
      <c r="DA103" s="97">
        <f>'Mladí jazdci'!DA18</f>
        <v>0</v>
      </c>
      <c r="DB103" s="97">
        <f>'Mladí jazdci'!DB18</f>
        <v>0</v>
      </c>
      <c r="DC103" s="97">
        <f>'Mladí jazdci'!DC18</f>
        <v>0</v>
      </c>
      <c r="DD103" s="97">
        <f>'Mladí jazdci'!DD18</f>
        <v>0</v>
      </c>
      <c r="DE103" s="97">
        <f>'Mladí jazdci'!DE18</f>
        <v>0</v>
      </c>
      <c r="DF103" s="97">
        <f>'Mladí jazdci'!DF18</f>
        <v>0</v>
      </c>
      <c r="DG103" s="97">
        <f>'Mladí jazdci'!DG18</f>
        <v>0</v>
      </c>
      <c r="DH103" s="97">
        <f>'Mladí jazdci'!DH18</f>
        <v>0</v>
      </c>
      <c r="DI103" s="97">
        <f>'Mladí jazdci'!DI18</f>
        <v>0</v>
      </c>
      <c r="DJ103" s="97">
        <f>'Mladí jazdci'!DJ18</f>
        <v>0</v>
      </c>
      <c r="DK103" s="97">
        <f>'Mladí jazdci'!DK18</f>
        <v>0</v>
      </c>
      <c r="DL103" s="97">
        <f>'Mladí jazdci'!DL18</f>
        <v>0</v>
      </c>
      <c r="DM103" s="97">
        <f>'Mladí jazdci'!DM18</f>
        <v>0</v>
      </c>
      <c r="DN103" s="97">
        <f>'Mladí jazdci'!DN18</f>
        <v>0</v>
      </c>
      <c r="DO103" s="97">
        <f>'Mladí jazdci'!DO18</f>
        <v>0</v>
      </c>
      <c r="DP103" s="97">
        <f>'Mladí jazdci'!DP18</f>
        <v>0</v>
      </c>
      <c r="DQ103" s="97">
        <f>'Mladí jazdci'!DQ18</f>
        <v>0</v>
      </c>
      <c r="DR103" s="97">
        <f>'Mladí jazdci'!DR18</f>
        <v>0</v>
      </c>
      <c r="DS103" s="97">
        <f>'Mladí jazdci'!DS18</f>
        <v>0</v>
      </c>
      <c r="DT103" s="97">
        <f>'Mladí jazdci'!DT18</f>
        <v>0</v>
      </c>
      <c r="DU103" s="97">
        <f>'Mladí jazdci'!DU18</f>
        <v>0</v>
      </c>
      <c r="DV103" s="97">
        <f>'Mladí jazdci'!DV18</f>
        <v>0</v>
      </c>
      <c r="DW103" s="97">
        <f>'Mladí jazdci'!DW18</f>
        <v>0</v>
      </c>
      <c r="DX103" s="97">
        <f>'Mladí jazdci'!DX18</f>
        <v>0</v>
      </c>
      <c r="DY103" s="97" t="str">
        <f>'Mladí jazdci'!DY18</f>
        <v>o</v>
      </c>
      <c r="DZ103" s="97">
        <f>'Mladí jazdci'!DZ18</f>
        <v>0</v>
      </c>
      <c r="EA103" s="97" t="str">
        <f>'Mladí jazdci'!EA18</f>
        <v>o</v>
      </c>
      <c r="EB103" s="97">
        <f>'Mladí jazdci'!EB18</f>
        <v>0</v>
      </c>
      <c r="EC103" s="97">
        <f>'Mladí jazdci'!EC18</f>
        <v>0</v>
      </c>
      <c r="ED103" s="97">
        <f>'Mladí jazdci'!ED18</f>
        <v>0</v>
      </c>
      <c r="EE103" s="97">
        <f>'Mladí jazdci'!EE18</f>
        <v>0</v>
      </c>
      <c r="EF103" s="97">
        <f>'Mladí jazdci'!EF18</f>
        <v>0</v>
      </c>
      <c r="EG103" s="97" t="str">
        <f>'Mladí jazdci'!EG18</f>
        <v>o</v>
      </c>
      <c r="EH103" s="97">
        <f>'Mladí jazdci'!EH18</f>
        <v>0</v>
      </c>
      <c r="EI103" s="97">
        <f>'Mladí jazdci'!EI18</f>
        <v>5</v>
      </c>
      <c r="EJ103" s="97">
        <f>'Mladí jazdci'!EJ18</f>
        <v>0</v>
      </c>
      <c r="EK103" s="97">
        <f>'Mladí jazdci'!EK18</f>
        <v>0</v>
      </c>
      <c r="EL103" s="97">
        <f>'Mladí jazdci'!EL18</f>
        <v>0</v>
      </c>
      <c r="EM103" s="97">
        <f>'Mladí jazdci'!EM18</f>
        <v>0</v>
      </c>
      <c r="EN103" s="97">
        <f>'Mladí jazdci'!EN18</f>
        <v>0</v>
      </c>
      <c r="EO103" s="97">
        <f>'Mladí jazdci'!EO18</f>
        <v>0</v>
      </c>
      <c r="EP103" s="97">
        <f>'Mladí jazdci'!EP18</f>
        <v>0</v>
      </c>
      <c r="EQ103" s="97">
        <f>'Mladí jazdci'!EQ18</f>
        <v>0</v>
      </c>
      <c r="ER103" s="97">
        <f>'Mladí jazdci'!ER18</f>
        <v>0</v>
      </c>
      <c r="ES103" s="97">
        <f>'Mladí jazdci'!ES18</f>
        <v>0</v>
      </c>
      <c r="ET103" s="97">
        <f>'Mladí jazdci'!ET18</f>
        <v>0</v>
      </c>
      <c r="EU103" s="97">
        <f>'Mladí jazdci'!EU18</f>
        <v>0</v>
      </c>
      <c r="EV103" s="97">
        <f>'Mladí jazdci'!EV18</f>
        <v>0</v>
      </c>
      <c r="EW103" s="97">
        <f>'Mladí jazdci'!EW18</f>
        <v>0</v>
      </c>
      <c r="EX103" s="97">
        <f>'Mladí jazdci'!EX18</f>
        <v>0</v>
      </c>
      <c r="EY103" s="97">
        <f>'Mladí jazdci'!EY18</f>
        <v>0</v>
      </c>
      <c r="EZ103" s="97">
        <f>'Mladí jazdci'!EZ18</f>
        <v>0</v>
      </c>
      <c r="FA103" s="97">
        <f>'Mladí jazdci'!FA18</f>
        <v>0</v>
      </c>
      <c r="FB103" s="97">
        <f>'Mladí jazdci'!FB18</f>
        <v>0</v>
      </c>
      <c r="FC103" s="97">
        <f>'Mladí jazdci'!FC18</f>
        <v>0</v>
      </c>
      <c r="FD103" s="97">
        <f>'Mladí jazdci'!FD18</f>
        <v>0</v>
      </c>
      <c r="FE103" s="97">
        <f>'Mladí jazdci'!FE18</f>
        <v>0</v>
      </c>
      <c r="FF103" s="97">
        <f>'Mladí jazdci'!FF18</f>
        <v>0</v>
      </c>
      <c r="FG103" s="97">
        <f>'Mladí jazdci'!FG18</f>
        <v>0</v>
      </c>
      <c r="FH103" s="97">
        <f>'Mladí jazdci'!FH18</f>
        <v>0</v>
      </c>
      <c r="FI103" s="97">
        <f>'Mladí jazdci'!FI18</f>
        <v>0</v>
      </c>
      <c r="FJ103" s="97">
        <f>'Mladí jazdci'!FJ18</f>
        <v>0</v>
      </c>
      <c r="FK103" s="97">
        <f>'Mladí jazdci'!FK18</f>
        <v>0</v>
      </c>
      <c r="FL103" s="97" t="str">
        <f>'Mladí jazdci'!FL18</f>
        <v>o</v>
      </c>
      <c r="FM103" s="97">
        <f>'Mladí jazdci'!FM18</f>
        <v>0</v>
      </c>
      <c r="FN103" s="97" t="str">
        <f>'Mladí jazdci'!FN18</f>
        <v>o</v>
      </c>
      <c r="FO103" s="97">
        <f>'Mladí jazdci'!FO18</f>
        <v>0</v>
      </c>
      <c r="FP103" s="97">
        <f>'Mladí jazdci'!FP18</f>
        <v>0</v>
      </c>
      <c r="FQ103" s="97">
        <f>'Mladí jazdci'!FQ18</f>
        <v>0</v>
      </c>
      <c r="FR103" s="97" t="str">
        <f>'Mladí jazdci'!FR18</f>
        <v>o</v>
      </c>
      <c r="FS103" s="97">
        <f>'Mladí jazdci'!FS18</f>
        <v>0</v>
      </c>
      <c r="FT103" s="97" t="str">
        <f>'Mladí jazdci'!FT18</f>
        <v>o</v>
      </c>
      <c r="FU103" s="97">
        <f>'Mladí jazdci'!FU18</f>
        <v>0</v>
      </c>
      <c r="FV103" s="97">
        <f>'Mladí jazdci'!FV18</f>
        <v>0</v>
      </c>
      <c r="FW103" s="97">
        <f>'Mladí jazdci'!FW18</f>
        <v>0</v>
      </c>
      <c r="FX103" s="97">
        <f>'Mladí jazdci'!FX18</f>
        <v>0</v>
      </c>
      <c r="FY103" s="97">
        <f>'Mladí jazdci'!FY18</f>
        <v>0</v>
      </c>
      <c r="FZ103" s="97">
        <f>'Mladí jazdci'!FZ18</f>
        <v>0</v>
      </c>
      <c r="GA103" s="97">
        <f>'Mladí jazdci'!GA18</f>
        <v>0</v>
      </c>
      <c r="GB103" s="97">
        <f>'Mladí jazdci'!GB18</f>
        <v>0</v>
      </c>
      <c r="GC103" s="97">
        <f>'Mladí jazdci'!GC18</f>
        <v>0</v>
      </c>
      <c r="GD103" s="97">
        <f>'Mladí jazdci'!GD18</f>
        <v>0</v>
      </c>
      <c r="GE103" s="97">
        <f>'Mladí jazdci'!GE18</f>
        <v>0</v>
      </c>
      <c r="GF103" s="97">
        <f>'Mladí jazdci'!GF18</f>
        <v>0</v>
      </c>
      <c r="GG103" s="97">
        <f>'Mladí jazdci'!GG18</f>
        <v>0</v>
      </c>
      <c r="GH103" s="97">
        <f>'Mladí jazdci'!GH18</f>
        <v>0</v>
      </c>
      <c r="GI103" s="97">
        <f>'Mladí jazdci'!GI18</f>
        <v>0</v>
      </c>
      <c r="GJ103" s="97">
        <f>'Mladí jazdci'!GJ18</f>
        <v>0</v>
      </c>
      <c r="GK103" s="97">
        <f>'Mladí jazdci'!GK18</f>
        <v>0</v>
      </c>
      <c r="GL103" s="97">
        <f>'Mladí jazdci'!GL18</f>
        <v>0</v>
      </c>
      <c r="GM103" s="97">
        <f>'Mladí jazdci'!GM18</f>
        <v>0</v>
      </c>
      <c r="GN103" s="97">
        <f>'Mladí jazdci'!GN18</f>
        <v>0</v>
      </c>
      <c r="GO103" s="97">
        <f>'Mladí jazdci'!GO18</f>
        <v>0</v>
      </c>
      <c r="GP103" s="97">
        <f>'Mladí jazdci'!GP18</f>
        <v>0</v>
      </c>
      <c r="GQ103" s="97">
        <f>'Mladí jazdci'!GQ18</f>
        <v>0</v>
      </c>
      <c r="GR103" s="97">
        <f>'Mladí jazdci'!GR18</f>
        <v>0</v>
      </c>
      <c r="GS103" s="97">
        <f>'Mladí jazdci'!GS18</f>
        <v>0</v>
      </c>
      <c r="GT103" s="97">
        <f>'Mladí jazdci'!GT18</f>
        <v>0</v>
      </c>
      <c r="GU103" s="97">
        <f>'Mladí jazdci'!GU18</f>
        <v>0</v>
      </c>
      <c r="GV103" s="97">
        <f>'Mladí jazdci'!GV18</f>
        <v>0</v>
      </c>
      <c r="GW103" s="97">
        <f>'Mladí jazdci'!GW18</f>
        <v>0</v>
      </c>
      <c r="GX103" s="97">
        <f>'Mladí jazdci'!GX18</f>
        <v>0</v>
      </c>
      <c r="GY103" s="97">
        <f>'Mladí jazdci'!GY18</f>
        <v>0</v>
      </c>
      <c r="GZ103" s="97">
        <f>'Mladí jazdci'!GZ18</f>
        <v>0</v>
      </c>
      <c r="HA103" s="97">
        <f>'Mladí jazdci'!HA18</f>
        <v>0</v>
      </c>
      <c r="HB103" s="97">
        <f>'Mladí jazdci'!HB18</f>
        <v>0</v>
      </c>
      <c r="HC103" s="97">
        <f>'Mladí jazdci'!HC18</f>
        <v>0</v>
      </c>
      <c r="HD103" s="97">
        <f>'Mladí jazdci'!HD18</f>
        <v>0</v>
      </c>
      <c r="HE103" s="97">
        <f>'Mladí jazdci'!HE18</f>
        <v>0</v>
      </c>
      <c r="HF103" s="97">
        <f>'Mladí jazdci'!HF18</f>
        <v>0</v>
      </c>
      <c r="HG103" s="97">
        <f>'Mladí jazdci'!HG18</f>
        <v>0</v>
      </c>
      <c r="HH103" s="97">
        <f>'Mladí jazdci'!HH18</f>
        <v>0</v>
      </c>
      <c r="HI103" s="97">
        <f>'Mladí jazdci'!HI18</f>
        <v>0</v>
      </c>
      <c r="HJ103" s="97" t="str">
        <f>'Mladí jazdci'!HJ18</f>
        <v>o</v>
      </c>
      <c r="HK103" s="97">
        <f>'Mladí jazdci'!HK18</f>
        <v>0</v>
      </c>
      <c r="HL103" s="97">
        <f>'Mladí jazdci'!HL18</f>
        <v>0</v>
      </c>
      <c r="HM103" s="97" t="str">
        <f>'Mladí jazdci'!HM18</f>
        <v>o</v>
      </c>
      <c r="HN103" s="97">
        <f>'Mladí jazdci'!HN18</f>
        <v>0</v>
      </c>
      <c r="HO103" s="97">
        <f>'Mladí jazdci'!HO18</f>
        <v>0</v>
      </c>
      <c r="HP103" s="97">
        <f>'Mladí jazdci'!HP18</f>
        <v>0</v>
      </c>
      <c r="HQ103" s="97">
        <f>'Mladí jazdci'!HQ18</f>
        <v>0</v>
      </c>
      <c r="HR103" s="97">
        <f>'Mladí jazdci'!HR18</f>
        <v>0</v>
      </c>
      <c r="HS103" s="97">
        <f>'Mladí jazdci'!HS18</f>
        <v>0</v>
      </c>
      <c r="HT103" s="97" t="str">
        <f>'Mladí jazdci'!HT18</f>
        <v>o</v>
      </c>
      <c r="HU103" s="97" t="str">
        <f>'Mladí jazdci'!HU18</f>
        <v>o</v>
      </c>
      <c r="HV103" s="97">
        <f>'Mladí jazdci'!HV18</f>
        <v>0</v>
      </c>
      <c r="HW103" s="97">
        <f>'Mladí jazdci'!HW18</f>
        <v>0</v>
      </c>
      <c r="HX103" s="97">
        <f>'Mladí jazdci'!HX18</f>
        <v>0</v>
      </c>
      <c r="HY103" s="97">
        <f>'Mladí jazdci'!HY18</f>
        <v>0</v>
      </c>
      <c r="HZ103" s="97">
        <f>'Mladí jazdci'!HZ18</f>
        <v>0</v>
      </c>
      <c r="IA103" s="97">
        <f>'Mladí jazdci'!IA18</f>
        <v>0</v>
      </c>
      <c r="IB103" s="97">
        <f>'Mladí jazdci'!IB18</f>
        <v>0</v>
      </c>
      <c r="IC103" s="97">
        <f>'Mladí jazdci'!IC18</f>
        <v>0</v>
      </c>
      <c r="ID103" s="97">
        <f>'Mladí jazdci'!ID18</f>
        <v>0</v>
      </c>
      <c r="IE103" s="97">
        <f>'Mladí jazdci'!IE18</f>
        <v>0</v>
      </c>
      <c r="IF103" s="97">
        <f>'Mladí jazdci'!IF18</f>
        <v>0</v>
      </c>
      <c r="IG103" s="97">
        <f>'Mladí jazdci'!IG18</f>
        <v>0</v>
      </c>
      <c r="IH103" s="97">
        <f>'Mladí jazdci'!IH18</f>
        <v>0</v>
      </c>
      <c r="II103" s="97">
        <f>'Mladí jazdci'!II18</f>
        <v>0</v>
      </c>
      <c r="IJ103" s="97">
        <f>'Mladí jazdci'!IJ18</f>
        <v>0</v>
      </c>
      <c r="IK103" s="97">
        <f>'Mladí jazdci'!IK18</f>
        <v>0</v>
      </c>
      <c r="IL103" s="97">
        <f>'Mladí jazdci'!IL18</f>
        <v>0</v>
      </c>
      <c r="IM103" s="97">
        <f>'Mladí jazdci'!IM18</f>
        <v>0</v>
      </c>
      <c r="IN103" s="97">
        <f>'Mladí jazdci'!IN18</f>
        <v>0</v>
      </c>
      <c r="IO103" s="97">
        <f>'Mladí jazdci'!IO18</f>
        <v>0</v>
      </c>
      <c r="IP103" s="97">
        <f>'Mladí jazdci'!IP18</f>
        <v>0</v>
      </c>
      <c r="IQ103" s="97">
        <f>'Mladí jazdci'!IQ18</f>
        <v>0</v>
      </c>
      <c r="IR103" s="97">
        <f>'Mladí jazdci'!IR18</f>
        <v>0</v>
      </c>
      <c r="IS103" s="97">
        <f>'Mladí jazdci'!IS18</f>
        <v>0</v>
      </c>
      <c r="IT103" s="97">
        <f>'Mladí jazdci'!IT18</f>
        <v>0</v>
      </c>
      <c r="IU103" s="97">
        <f>'Mladí jazdci'!IU18</f>
        <v>0</v>
      </c>
      <c r="IV103" s="97">
        <f>'Mladí jazdci'!IV18</f>
        <v>0</v>
      </c>
      <c r="IW103" s="97">
        <f>'Mladí jazdci'!IW18</f>
        <v>0</v>
      </c>
      <c r="IX103" s="97">
        <f>'Mladí jazdci'!IX18</f>
        <v>0</v>
      </c>
      <c r="IY103" s="97">
        <f>'Mladí jazdci'!IY18</f>
        <v>0</v>
      </c>
      <c r="IZ103" s="97">
        <f>'Mladí jazdci'!IZ18</f>
        <v>0</v>
      </c>
      <c r="JA103" s="97">
        <f>'Mladí jazdci'!JA18</f>
        <v>0</v>
      </c>
      <c r="JB103" s="97">
        <f>'Mladí jazdci'!JB18</f>
        <v>0</v>
      </c>
      <c r="JC103" s="97">
        <f>'Mladí jazdci'!JC18</f>
        <v>0</v>
      </c>
      <c r="JD103" s="97">
        <f>'Mladí jazdci'!JD18</f>
        <v>0</v>
      </c>
      <c r="JE103" s="97">
        <f>'Mladí jazdci'!JE18</f>
        <v>0</v>
      </c>
      <c r="JF103" s="97">
        <f>'Mladí jazdci'!JF18</f>
        <v>0</v>
      </c>
      <c r="JG103" s="97">
        <f>'Mladí jazdci'!JG18</f>
        <v>0</v>
      </c>
      <c r="JH103" s="97">
        <f>'Mladí jazdci'!JH18</f>
        <v>0</v>
      </c>
      <c r="JI103" s="97">
        <f>'Mladí jazdci'!JI18</f>
        <v>0</v>
      </c>
      <c r="JJ103" s="97">
        <f>'Mladí jazdci'!JJ18</f>
        <v>0</v>
      </c>
      <c r="JK103" s="97">
        <f>'Mladí jazdci'!JK18</f>
        <v>0</v>
      </c>
      <c r="JL103" s="97">
        <f>'Mladí jazdci'!JL18</f>
        <v>0</v>
      </c>
      <c r="JM103" s="97">
        <f>'Mladí jazdci'!JM18</f>
        <v>0</v>
      </c>
      <c r="JN103" s="97">
        <f>'Mladí jazdci'!JN18</f>
        <v>0</v>
      </c>
      <c r="JO103" s="97">
        <f>'Mladí jazdci'!JO18</f>
        <v>0</v>
      </c>
      <c r="JP103" s="97">
        <f>'Mladí jazdci'!JP18</f>
        <v>0</v>
      </c>
      <c r="JQ103" s="97">
        <f>'Mladí jazdci'!JQ18</f>
        <v>0</v>
      </c>
      <c r="JR103" s="97">
        <f>'Mladí jazdci'!JR18</f>
        <v>0</v>
      </c>
      <c r="JS103" s="97">
        <f>'Mladí jazdci'!JS18</f>
        <v>0</v>
      </c>
      <c r="JT103" s="97">
        <f>'Mladí jazdci'!JT18</f>
        <v>0</v>
      </c>
      <c r="JU103" s="97">
        <f>'Mladí jazdci'!JU18</f>
        <v>0</v>
      </c>
      <c r="JV103" s="97">
        <f>'Mladí jazdci'!JV18</f>
        <v>0</v>
      </c>
      <c r="JW103" s="97">
        <f>'Mladí jazdci'!JW18</f>
        <v>0</v>
      </c>
      <c r="JX103" s="97">
        <f>'Mladí jazdci'!JX18</f>
        <v>0</v>
      </c>
      <c r="JY103" s="97">
        <f>'Mladí jazdci'!JY18</f>
        <v>0</v>
      </c>
      <c r="JZ103" s="97">
        <f>'Mladí jazdci'!JZ18</f>
        <v>0</v>
      </c>
      <c r="KA103" s="97">
        <f>'Mladí jazdci'!KA18</f>
        <v>0</v>
      </c>
      <c r="KB103" s="97">
        <f>'Mladí jazdci'!KB18</f>
        <v>0</v>
      </c>
      <c r="KC103" s="97">
        <f>'Mladí jazdci'!KC18</f>
        <v>0</v>
      </c>
      <c r="KD103" s="97">
        <f>'Mladí jazdci'!KD18</f>
        <v>0</v>
      </c>
      <c r="KE103" s="97">
        <f>'Mladí jazdci'!KE18</f>
        <v>0</v>
      </c>
      <c r="KF103" s="97">
        <f>'Mladí jazdci'!KF18</f>
        <v>0</v>
      </c>
      <c r="KG103" s="97">
        <f>'Mladí jazdci'!KG18</f>
        <v>0</v>
      </c>
      <c r="KH103" s="97">
        <f>'Mladí jazdci'!KH18</f>
        <v>0</v>
      </c>
      <c r="KI103" s="97">
        <f>'Mladí jazdci'!KI18</f>
        <v>0</v>
      </c>
      <c r="KJ103" s="97">
        <f>'Mladí jazdci'!KJ18</f>
        <v>0</v>
      </c>
      <c r="KK103" s="97">
        <f>'Mladí jazdci'!KK18</f>
        <v>0</v>
      </c>
      <c r="KL103" s="97">
        <f>'Mladí jazdci'!KL18</f>
        <v>0</v>
      </c>
      <c r="KM103" s="97">
        <f>'Mladí jazdci'!KM18</f>
        <v>0</v>
      </c>
      <c r="KN103" s="97">
        <f>'Mladí jazdci'!KN18</f>
        <v>0</v>
      </c>
      <c r="KO103" s="97">
        <f>'Mladí jazdci'!KO18</f>
        <v>0</v>
      </c>
      <c r="KP103" s="97">
        <f>'Mladí jazdci'!KP18</f>
        <v>0</v>
      </c>
      <c r="KQ103" s="97">
        <f>'Mladí jazdci'!KQ18</f>
        <v>0</v>
      </c>
      <c r="KR103" s="97">
        <f>'Mladí jazdci'!KR18</f>
        <v>0</v>
      </c>
      <c r="KS103" s="97">
        <f>'Mladí jazdci'!KS18</f>
        <v>0</v>
      </c>
      <c r="KT103" s="97">
        <f>'Mladí jazdci'!KT18</f>
        <v>0</v>
      </c>
      <c r="KU103" s="97">
        <f>'Mladí jazdci'!KU18</f>
        <v>0</v>
      </c>
      <c r="KV103" s="97">
        <f>'Mladí jazdci'!KV18</f>
        <v>0</v>
      </c>
      <c r="KW103" s="97">
        <f>'Mladí jazdci'!KW18</f>
        <v>0</v>
      </c>
      <c r="KX103" s="97">
        <f>'Mladí jazdci'!KX18</f>
        <v>0</v>
      </c>
      <c r="KY103" s="97">
        <f>'Mladí jazdci'!KY18</f>
        <v>0</v>
      </c>
      <c r="KZ103" s="97">
        <f>'Mladí jazdci'!KZ18</f>
        <v>0</v>
      </c>
      <c r="LA103" s="97">
        <f>'Mladí jazdci'!LA18</f>
        <v>0</v>
      </c>
      <c r="LB103" s="97">
        <f>'Mladí jazdci'!LB18</f>
        <v>0</v>
      </c>
      <c r="LC103" s="97">
        <f>'Mladí jazdci'!LC18</f>
        <v>0</v>
      </c>
      <c r="LD103" s="97">
        <f>'Mladí jazdci'!LD18</f>
        <v>0</v>
      </c>
      <c r="LE103" s="97">
        <f>'Mladí jazdci'!LE18</f>
        <v>0</v>
      </c>
      <c r="LF103" s="97">
        <f>'Mladí jazdci'!LF18</f>
        <v>0</v>
      </c>
      <c r="LG103" s="97">
        <f>'Mladí jazdci'!LG18</f>
        <v>0</v>
      </c>
      <c r="LH103" s="97">
        <f>'Mladí jazdci'!LH18</f>
        <v>0</v>
      </c>
      <c r="LI103" s="97">
        <f>'Mladí jazdci'!LI18</f>
        <v>0</v>
      </c>
      <c r="LJ103" s="97">
        <f>'Mladí jazdci'!LJ18</f>
        <v>0</v>
      </c>
      <c r="LK103" s="97">
        <f>'Mladí jazdci'!LK18</f>
        <v>0</v>
      </c>
      <c r="LL103" s="97">
        <f>'Mladí jazdci'!LL18</f>
        <v>0</v>
      </c>
      <c r="LM103" s="97">
        <f>'Mladí jazdci'!LM18</f>
        <v>0</v>
      </c>
      <c r="LN103" s="97">
        <f>'Mladí jazdci'!LN18</f>
        <v>0</v>
      </c>
      <c r="LO103" s="97">
        <f>'Mladí jazdci'!LO18</f>
        <v>0</v>
      </c>
      <c r="LP103" s="97">
        <f>'Mladí jazdci'!LP18</f>
        <v>0</v>
      </c>
      <c r="LQ103" s="97">
        <f>'Mladí jazdci'!LQ18</f>
        <v>0</v>
      </c>
      <c r="LR103" s="97">
        <f>'Mladí jazdci'!LR18</f>
        <v>0</v>
      </c>
      <c r="LS103" s="97">
        <f>'Mladí jazdci'!LS18</f>
        <v>0</v>
      </c>
      <c r="LT103" s="97">
        <f>'Mladí jazdci'!LT18</f>
        <v>0</v>
      </c>
      <c r="LU103" s="97">
        <f>'Mladí jazdci'!LU18</f>
        <v>0</v>
      </c>
      <c r="LV103" s="97">
        <f>'Mladí jazdci'!LV18</f>
        <v>0</v>
      </c>
      <c r="LW103" s="97">
        <f>'Mladí jazdci'!LW18</f>
        <v>0</v>
      </c>
      <c r="LX103" s="97">
        <f>'Mladí jazdci'!LX18</f>
        <v>0</v>
      </c>
      <c r="LY103" s="97">
        <f>'Mladí jazdci'!LY18</f>
        <v>0</v>
      </c>
      <c r="LZ103" s="97">
        <f>'Mladí jazdci'!LZ18</f>
        <v>0</v>
      </c>
      <c r="MA103" s="97">
        <f>'Mladí jazdci'!MA18</f>
        <v>0</v>
      </c>
      <c r="MB103" s="97">
        <f>'Mladí jazdci'!MB18</f>
        <v>0</v>
      </c>
      <c r="MC103" s="97">
        <f>'Mladí jazdci'!MC18</f>
        <v>0</v>
      </c>
      <c r="MD103" s="97">
        <f>'Mladí jazdci'!MD18</f>
        <v>0</v>
      </c>
      <c r="ME103" s="97">
        <f>'Mladí jazdci'!ME18</f>
        <v>0</v>
      </c>
      <c r="MF103" s="97">
        <f>'Mladí jazdci'!MF18</f>
        <v>0</v>
      </c>
      <c r="MG103" s="97">
        <f>'Mladí jazdci'!MG18</f>
        <v>0</v>
      </c>
      <c r="MH103" s="97">
        <f>'Mladí jazdci'!MH18</f>
        <v>0</v>
      </c>
      <c r="MI103" s="97">
        <f>'Mladí jazdci'!MI18</f>
        <v>0</v>
      </c>
      <c r="MJ103" s="97">
        <f>'Mladí jazdci'!MJ18</f>
        <v>0</v>
      </c>
      <c r="MK103" s="97">
        <f>'Mladí jazdci'!MK18</f>
        <v>0</v>
      </c>
      <c r="ML103" s="97">
        <f>'Mladí jazdci'!ML18</f>
        <v>0</v>
      </c>
      <c r="MM103" s="97">
        <f>'Mladí jazdci'!MM18</f>
        <v>0</v>
      </c>
      <c r="MN103" s="97">
        <f>'Mladí jazdci'!MN18</f>
        <v>0</v>
      </c>
      <c r="MO103" s="97">
        <f>'Mladí jazdci'!MO18</f>
        <v>0</v>
      </c>
      <c r="MP103" s="97">
        <f>'Mladí jazdci'!MP18</f>
        <v>0</v>
      </c>
      <c r="MQ103" s="97">
        <f>'Mladí jazdci'!MQ18</f>
        <v>0</v>
      </c>
      <c r="MR103" s="97">
        <f>'Mladí jazdci'!MR18</f>
        <v>0</v>
      </c>
      <c r="MS103" s="97">
        <f>'Mladí jazdci'!MS18</f>
        <v>0</v>
      </c>
      <c r="MT103" s="97">
        <f>'Mladí jazdci'!MT18</f>
        <v>0</v>
      </c>
      <c r="MU103" s="97">
        <f>'Mladí jazdci'!MU18</f>
        <v>0</v>
      </c>
      <c r="MV103" s="97">
        <f>'Mladí jazdci'!MV18</f>
        <v>0</v>
      </c>
      <c r="MW103" s="97">
        <f>'Mladí jazdci'!MW18</f>
        <v>0</v>
      </c>
      <c r="MX103" s="97">
        <f>'Mladí jazdci'!MX18</f>
        <v>0</v>
      </c>
      <c r="MY103" s="97">
        <f>'Mladí jazdci'!MY18</f>
        <v>0</v>
      </c>
      <c r="MZ103" s="97">
        <f>'Mladí jazdci'!MZ18</f>
        <v>0</v>
      </c>
      <c r="NA103" s="97">
        <f>'Mladí jazdci'!NA18</f>
        <v>0</v>
      </c>
      <c r="NB103" s="97">
        <f>'Mladí jazdci'!NB18</f>
        <v>0</v>
      </c>
      <c r="NC103" s="97">
        <f>'Mladí jazdci'!NC18</f>
        <v>0</v>
      </c>
      <c r="ND103" s="97">
        <f>'Mladí jazdci'!ND18</f>
        <v>0</v>
      </c>
      <c r="NE103" s="97">
        <f>'Mladí jazdci'!NE18</f>
        <v>0</v>
      </c>
      <c r="NF103" s="97">
        <f>'Mladí jazdci'!NF18</f>
        <v>0</v>
      </c>
      <c r="NG103" s="97">
        <f>'Mladí jazdci'!NG18</f>
        <v>0</v>
      </c>
      <c r="NH103" s="97">
        <f>'Mladí jazdci'!NH18</f>
        <v>0</v>
      </c>
      <c r="NI103" s="97">
        <f>'Mladí jazdci'!NI18</f>
        <v>0</v>
      </c>
      <c r="NJ103" s="97">
        <f>'Mladí jazdci'!NJ18</f>
        <v>0</v>
      </c>
      <c r="NK103" s="97">
        <f>'Mladí jazdci'!NK18</f>
        <v>0</v>
      </c>
      <c r="NL103" s="97">
        <f>'Mladí jazdci'!NL18</f>
        <v>0</v>
      </c>
      <c r="NM103" s="97">
        <f>'Mladí jazdci'!NM18</f>
        <v>0</v>
      </c>
      <c r="NN103" s="97">
        <f>'Mladí jazdci'!NN18</f>
        <v>0</v>
      </c>
      <c r="NO103" s="97">
        <f>'Mladí jazdci'!NO18</f>
        <v>0</v>
      </c>
      <c r="NP103" s="97">
        <f>'Mladí jazdci'!NP18</f>
        <v>0</v>
      </c>
      <c r="NQ103" s="97">
        <f>'Mladí jazdci'!NQ18</f>
        <v>0</v>
      </c>
      <c r="NR103" s="97">
        <f>'Mladí jazdci'!NR18</f>
        <v>0</v>
      </c>
      <c r="NS103" s="97">
        <f>'Mladí jazdci'!NS18</f>
        <v>0</v>
      </c>
      <c r="NT103" s="97">
        <f>'Mladí jazdci'!NT18</f>
        <v>0</v>
      </c>
      <c r="NU103" s="97">
        <f>'Mladí jazdci'!NU18</f>
        <v>0</v>
      </c>
      <c r="NV103" s="97">
        <f>'Mladí jazdci'!NV18</f>
        <v>0</v>
      </c>
      <c r="NW103" s="97">
        <f>'Mladí jazdci'!NW18</f>
        <v>0</v>
      </c>
      <c r="NX103" s="97">
        <f>'Mladí jazdci'!NX18</f>
        <v>0</v>
      </c>
      <c r="NY103" s="97">
        <f>'Mladí jazdci'!NY18</f>
        <v>0</v>
      </c>
      <c r="NZ103" s="97">
        <f>'Mladí jazdci'!NZ18</f>
        <v>0</v>
      </c>
      <c r="OA103" s="97">
        <f>'Mladí jazdci'!OA18</f>
        <v>0</v>
      </c>
      <c r="OB103" s="97">
        <f>'Mladí jazdci'!OB18</f>
        <v>0</v>
      </c>
      <c r="OC103" s="97">
        <f>'Mladí jazdci'!OC18</f>
        <v>0</v>
      </c>
      <c r="OD103" s="97">
        <f>'Mladí jazdci'!OD18</f>
        <v>0</v>
      </c>
      <c r="OE103" s="97">
        <f>'Mladí jazdci'!OE18</f>
        <v>0</v>
      </c>
      <c r="OF103" s="97">
        <f>'Mladí jazdci'!OF18</f>
        <v>0</v>
      </c>
      <c r="OG103" s="97">
        <f>'Mladí jazdci'!OG18</f>
        <v>0</v>
      </c>
      <c r="OH103" s="97">
        <f>'Mladí jazdci'!OH18</f>
        <v>0</v>
      </c>
      <c r="OI103" s="97">
        <f>'Mladí jazdci'!OI18</f>
        <v>0</v>
      </c>
      <c r="OJ103" s="97">
        <f>'Mladí jazdci'!OJ18</f>
        <v>0</v>
      </c>
      <c r="OK103" s="97">
        <f>'Mladí jazdci'!OK18</f>
        <v>0</v>
      </c>
      <c r="OL103" s="97">
        <f>'Mladí jazdci'!OL18</f>
        <v>0</v>
      </c>
      <c r="OM103" s="97">
        <f>'Mladí jazdci'!OM18</f>
        <v>0</v>
      </c>
      <c r="ON103" s="97">
        <f>'Mladí jazdci'!ON18</f>
        <v>0</v>
      </c>
      <c r="OO103" s="97">
        <f>'Mladí jazdci'!OO18</f>
        <v>0</v>
      </c>
      <c r="OP103" s="97">
        <f>'Mladí jazdci'!OP18</f>
        <v>0</v>
      </c>
      <c r="OQ103" s="97">
        <f>'Mladí jazdci'!OQ18</f>
        <v>0</v>
      </c>
      <c r="OR103" s="97">
        <f>'Mladí jazdci'!OR18</f>
        <v>0</v>
      </c>
      <c r="OS103" s="97">
        <f>'Mladí jazdci'!OS18</f>
        <v>0</v>
      </c>
      <c r="OT103" s="97">
        <f>'Mladí jazdci'!OT18</f>
        <v>0</v>
      </c>
      <c r="OU103" s="97">
        <f>'Mladí jazdci'!OU18</f>
        <v>0</v>
      </c>
      <c r="OV103" s="97">
        <f>'Mladí jazdci'!OV18</f>
        <v>0</v>
      </c>
      <c r="OW103" s="97">
        <f>'Mladí jazdci'!OW18</f>
        <v>0</v>
      </c>
      <c r="OX103" s="97">
        <f>'Mladí jazdci'!OX18</f>
        <v>0</v>
      </c>
      <c r="OY103" s="97">
        <f>'Mladí jazdci'!OY18</f>
        <v>0</v>
      </c>
      <c r="OZ103" s="97">
        <f>'Mladí jazdci'!OZ18</f>
        <v>0</v>
      </c>
      <c r="PA103" s="97">
        <f>'Mladí jazdci'!PA18</f>
        <v>0</v>
      </c>
      <c r="PB103" s="97">
        <f>'Mladí jazdci'!PB18</f>
        <v>0</v>
      </c>
      <c r="PC103" s="97">
        <f>'Mladí jazdci'!PC18</f>
        <v>0</v>
      </c>
      <c r="PD103" s="97">
        <f>'Mladí jazdci'!PD18</f>
        <v>0</v>
      </c>
      <c r="PE103" s="97">
        <f>'Mladí jazdci'!PE18</f>
        <v>0</v>
      </c>
      <c r="PF103" s="97">
        <f>'Mladí jazdci'!PF18</f>
        <v>0</v>
      </c>
      <c r="PG103" s="97">
        <f>'Mladí jazdci'!PG18</f>
        <v>0</v>
      </c>
      <c r="PH103" s="97">
        <f>'Mladí jazdci'!PH18</f>
        <v>0</v>
      </c>
      <c r="PI103" s="97">
        <f>'Mladí jazdci'!PI18</f>
        <v>0</v>
      </c>
      <c r="PJ103" s="97">
        <f>'Mladí jazdci'!PJ18</f>
        <v>0</v>
      </c>
      <c r="PK103" s="97">
        <f>'Mladí jazdci'!PK18</f>
        <v>0</v>
      </c>
      <c r="PL103" s="97">
        <f>'Mladí jazdci'!PL18</f>
        <v>0</v>
      </c>
      <c r="PM103" s="97">
        <f>'Mladí jazdci'!PM18</f>
        <v>0</v>
      </c>
      <c r="PN103" s="97">
        <f>'Mladí jazdci'!PN18</f>
        <v>0</v>
      </c>
      <c r="PO103" s="97">
        <f>'Mladí jazdci'!PO18</f>
        <v>0</v>
      </c>
      <c r="PP103" s="97">
        <f>'Mladí jazdci'!PP18</f>
        <v>0</v>
      </c>
      <c r="PQ103" s="97">
        <f>'Mladí jazdci'!PQ18</f>
        <v>0</v>
      </c>
      <c r="PR103" s="97">
        <f>'Mladí jazdci'!PR18</f>
        <v>0</v>
      </c>
      <c r="PS103" s="97">
        <f>'Mladí jazdci'!PS18</f>
        <v>0</v>
      </c>
      <c r="PT103" s="97">
        <f>'Mladí jazdci'!PT18</f>
        <v>0</v>
      </c>
      <c r="PU103" s="97">
        <f>'Mladí jazdci'!PU18</f>
        <v>0</v>
      </c>
      <c r="PV103" s="97">
        <f>'Mladí jazdci'!PV18</f>
        <v>0</v>
      </c>
      <c r="PW103" s="97">
        <f>'Mladí jazdci'!PW18</f>
        <v>0</v>
      </c>
      <c r="PX103" s="97">
        <f>'Mladí jazdci'!PX18</f>
        <v>0</v>
      </c>
      <c r="PY103" s="97">
        <f>'Mladí jazdci'!PY18</f>
        <v>0</v>
      </c>
      <c r="PZ103" s="97">
        <f>'Mladí jazdci'!PZ18</f>
        <v>0</v>
      </c>
      <c r="QA103" s="97">
        <f>'Mladí jazdci'!QA18</f>
        <v>0</v>
      </c>
      <c r="QB103" s="97">
        <f>'Mladí jazdci'!QB18</f>
        <v>0</v>
      </c>
      <c r="QC103" s="97">
        <f>'Mladí jazdci'!QC18</f>
        <v>0</v>
      </c>
      <c r="QD103" s="97">
        <f>'Mladí jazdci'!QD18</f>
        <v>0</v>
      </c>
      <c r="QE103" s="97">
        <f>'Mladí jazdci'!QE18</f>
        <v>0</v>
      </c>
      <c r="QF103" s="97">
        <f>'Mladí jazdci'!QF18</f>
        <v>0</v>
      </c>
      <c r="QG103" s="97">
        <f>'Mladí jazdci'!QG18</f>
        <v>0</v>
      </c>
      <c r="QH103" s="97">
        <f>'Mladí jazdci'!QH18</f>
        <v>0</v>
      </c>
      <c r="QI103" s="97">
        <f>'Mladí jazdci'!QI18</f>
        <v>0</v>
      </c>
      <c r="QJ103" s="97">
        <f>'Mladí jazdci'!QJ18</f>
        <v>0</v>
      </c>
      <c r="QK103" s="97">
        <f>'Mladí jazdci'!QK18</f>
        <v>0</v>
      </c>
      <c r="QL103" s="97">
        <f>'Mladí jazdci'!QL18</f>
        <v>0</v>
      </c>
      <c r="QM103" s="97">
        <f>'Mladí jazdci'!QM18</f>
        <v>0</v>
      </c>
      <c r="QN103" s="97">
        <f>'Mladí jazdci'!QN18</f>
        <v>0</v>
      </c>
      <c r="QO103" s="97">
        <f>'Mladí jazdci'!QO18</f>
        <v>0</v>
      </c>
      <c r="QP103" s="97">
        <f>'Mladí jazdci'!QP18</f>
        <v>0</v>
      </c>
      <c r="QQ103" s="97">
        <f>'Mladí jazdci'!QQ18</f>
        <v>0</v>
      </c>
      <c r="QR103" s="97">
        <f>'Mladí jazdci'!QR18</f>
        <v>0</v>
      </c>
      <c r="QS103" s="97">
        <f>'Mladí jazdci'!QS18</f>
        <v>0</v>
      </c>
      <c r="QT103" s="97">
        <f>'Mladí jazdci'!QT18</f>
        <v>0</v>
      </c>
      <c r="QU103" s="97">
        <f>'Mladí jazdci'!QU18</f>
        <v>0</v>
      </c>
      <c r="QV103" s="97">
        <f>'Mladí jazdci'!QV18</f>
        <v>0</v>
      </c>
      <c r="QW103" s="97">
        <f>'Mladí jazdci'!QW18</f>
        <v>0</v>
      </c>
      <c r="QX103" s="97">
        <f>'Mladí jazdci'!QX18</f>
        <v>0</v>
      </c>
      <c r="QY103" s="97">
        <f>'Mladí jazdci'!QY18</f>
        <v>0</v>
      </c>
      <c r="QZ103" s="97">
        <f>'Mladí jazdci'!QZ18</f>
        <v>0</v>
      </c>
      <c r="RA103" s="97">
        <f>'Mladí jazdci'!RA18</f>
        <v>0</v>
      </c>
      <c r="RB103" s="97">
        <f>'Mladí jazdci'!RB18</f>
        <v>0</v>
      </c>
      <c r="RC103" s="97">
        <f>'Mladí jazdci'!RC18</f>
        <v>0</v>
      </c>
      <c r="RD103" s="97">
        <f>'Mladí jazdci'!RD18</f>
        <v>0</v>
      </c>
      <c r="RE103" s="97">
        <f>'Mladí jazdci'!RE18</f>
        <v>0</v>
      </c>
      <c r="RF103" s="97">
        <f>'Mladí jazdci'!RF18</f>
        <v>0</v>
      </c>
      <c r="RG103" s="97">
        <f>'Mladí jazdci'!RG18</f>
        <v>0</v>
      </c>
      <c r="RH103" s="97">
        <f>'Mladí jazdci'!RH18</f>
        <v>0</v>
      </c>
      <c r="RI103" s="97">
        <f>'Mladí jazdci'!RI18</f>
        <v>0</v>
      </c>
      <c r="RJ103" s="97">
        <f>'Mladí jazdci'!RJ18</f>
        <v>0</v>
      </c>
      <c r="RK103" s="97">
        <f>'Mladí jazdci'!RK18</f>
        <v>0</v>
      </c>
      <c r="RL103" s="97">
        <f>'Mladí jazdci'!RL18</f>
        <v>0</v>
      </c>
      <c r="RM103" s="97">
        <f>'Mladí jazdci'!RM18</f>
        <v>0</v>
      </c>
      <c r="RN103" s="97">
        <f>'Mladí jazdci'!RN18</f>
        <v>0</v>
      </c>
      <c r="RO103" s="97">
        <f>'Mladí jazdci'!RO18</f>
        <v>0</v>
      </c>
      <c r="RP103" s="97">
        <f>'Mladí jazdci'!RP18</f>
        <v>0</v>
      </c>
      <c r="RQ103" s="97">
        <f>'Mladí jazdci'!RQ18</f>
        <v>0</v>
      </c>
      <c r="RR103" s="97">
        <f>'Mladí jazdci'!RR18</f>
        <v>0</v>
      </c>
      <c r="RS103" s="97">
        <f>'Mladí jazdci'!RS18</f>
        <v>0</v>
      </c>
      <c r="RT103" s="97">
        <f>'Mladí jazdci'!RT18</f>
        <v>0</v>
      </c>
      <c r="RU103" s="97">
        <f>'Mladí jazdci'!RU18</f>
        <v>0</v>
      </c>
      <c r="RV103" s="97">
        <f>'Mladí jazdci'!RV18</f>
        <v>0</v>
      </c>
      <c r="RW103" s="97">
        <f>'Mladí jazdci'!RW18</f>
        <v>0</v>
      </c>
      <c r="RX103" s="97">
        <f>'Mladí jazdci'!RX18</f>
        <v>0</v>
      </c>
      <c r="RY103" s="97">
        <f>'Mladí jazdci'!RY18</f>
        <v>0</v>
      </c>
      <c r="RZ103" s="97">
        <f>'Mladí jazdci'!RZ18</f>
        <v>0</v>
      </c>
      <c r="SA103" s="97">
        <f>'Mladí jazdci'!SA18</f>
        <v>0</v>
      </c>
      <c r="SB103" s="97">
        <f>'Mladí jazdci'!SB18</f>
        <v>0</v>
      </c>
      <c r="SC103" s="97">
        <f>'Mladí jazdci'!SC18</f>
        <v>0</v>
      </c>
      <c r="SD103" s="97">
        <f>'Mladí jazdci'!SD18</f>
        <v>0</v>
      </c>
      <c r="SE103" s="97">
        <f>'Mladí jazdci'!SE18</f>
        <v>0</v>
      </c>
      <c r="SF103" s="97">
        <f>'Mladí jazdci'!SF18</f>
        <v>0</v>
      </c>
      <c r="SG103" s="97">
        <f>'Mladí jazdci'!SG18</f>
        <v>0</v>
      </c>
      <c r="SH103" s="97">
        <f>'Mladí jazdci'!SH18</f>
        <v>0</v>
      </c>
      <c r="SI103" s="97">
        <f>'Mladí jazdci'!SI18</f>
        <v>0</v>
      </c>
      <c r="SJ103" s="97">
        <f>'Mladí jazdci'!SJ18</f>
        <v>0</v>
      </c>
      <c r="SK103" s="97">
        <f>'Mladí jazdci'!SK18</f>
        <v>0</v>
      </c>
      <c r="SL103" s="97">
        <f>'Mladí jazdci'!SL18</f>
        <v>0</v>
      </c>
      <c r="SM103" s="97">
        <f>'Mladí jazdci'!SM18</f>
        <v>0</v>
      </c>
      <c r="SN103" s="97">
        <f>'Mladí jazdci'!SN18</f>
        <v>0</v>
      </c>
      <c r="SO103" s="97">
        <f>'Mladí jazdci'!SO18</f>
        <v>0</v>
      </c>
      <c r="SP103" s="97">
        <f>'Mladí jazdci'!SP18</f>
        <v>0</v>
      </c>
      <c r="SQ103" s="97">
        <f>'Mladí jazdci'!SQ18</f>
        <v>0</v>
      </c>
      <c r="SR103" s="97">
        <f>'Mladí jazdci'!SR18</f>
        <v>0</v>
      </c>
      <c r="SS103" s="97">
        <f>'Mladí jazdci'!SS18</f>
        <v>0</v>
      </c>
      <c r="ST103" s="97">
        <f>'Mladí jazdci'!ST18</f>
        <v>0</v>
      </c>
      <c r="SU103" s="97">
        <f>'Mladí jazdci'!SU18</f>
        <v>0</v>
      </c>
      <c r="SV103" s="97">
        <f>'Mladí jazdci'!SV18</f>
        <v>0</v>
      </c>
      <c r="SW103" s="97">
        <f>'Mladí jazdci'!SW18</f>
        <v>0</v>
      </c>
      <c r="SX103" s="97">
        <f>'Mladí jazdci'!SX18</f>
        <v>0</v>
      </c>
      <c r="SY103" s="97">
        <f>'Mladí jazdci'!SY18</f>
        <v>0</v>
      </c>
      <c r="SZ103" s="97">
        <f>'Mladí jazdci'!SZ18</f>
        <v>0</v>
      </c>
      <c r="TA103" s="97">
        <f>'Mladí jazdci'!TA18</f>
        <v>0</v>
      </c>
      <c r="TB103" s="97">
        <f>'Mladí jazdci'!TB18</f>
        <v>0</v>
      </c>
    </row>
    <row r="104" spans="1:522" s="1" customFormat="1" ht="18" customHeight="1" x14ac:dyDescent="0.2">
      <c r="A104" s="12">
        <v>76</v>
      </c>
      <c r="B104" s="11" t="s">
        <v>166</v>
      </c>
      <c r="C104" s="1">
        <v>12143</v>
      </c>
      <c r="E104" s="4" t="s">
        <v>68</v>
      </c>
      <c r="F104" s="1">
        <v>6761</v>
      </c>
      <c r="G104" s="9" t="s">
        <v>98</v>
      </c>
      <c r="H104" s="4" t="s">
        <v>19</v>
      </c>
      <c r="I104" s="1">
        <f t="shared" si="0"/>
        <v>5</v>
      </c>
      <c r="J104" s="12">
        <f>Tabuľka3[[#This Row],[Stĺpec9]]+I105</f>
        <v>5</v>
      </c>
      <c r="K104" s="97">
        <f>'Mladí jazdci'!K12</f>
        <v>0</v>
      </c>
      <c r="L104" s="97">
        <f>'Mladí jazdci'!L12</f>
        <v>0</v>
      </c>
      <c r="M104" s="97">
        <f>'Mladí jazdci'!M12</f>
        <v>0</v>
      </c>
      <c r="N104" s="97">
        <f>'Mladí jazdci'!N12</f>
        <v>0</v>
      </c>
      <c r="O104" s="97">
        <f>'Mladí jazdci'!O12</f>
        <v>0</v>
      </c>
      <c r="P104" s="97">
        <f>'Mladí jazdci'!P12</f>
        <v>0</v>
      </c>
      <c r="Q104" s="97">
        <f>'Mladí jazdci'!Q12</f>
        <v>0</v>
      </c>
      <c r="R104" s="97">
        <f>'Mladí jazdci'!R12</f>
        <v>0</v>
      </c>
      <c r="S104" s="97">
        <f>'Mladí jazdci'!S12</f>
        <v>0</v>
      </c>
      <c r="T104" s="97">
        <f>'Mladí jazdci'!T12</f>
        <v>0</v>
      </c>
      <c r="U104" s="97">
        <f>'Mladí jazdci'!U12</f>
        <v>0</v>
      </c>
      <c r="V104" s="97">
        <f>'Mladí jazdci'!V12</f>
        <v>5</v>
      </c>
      <c r="W104" s="97">
        <f>'Mladí jazdci'!W12</f>
        <v>0</v>
      </c>
      <c r="X104" s="97">
        <f>'Mladí jazdci'!X12</f>
        <v>0</v>
      </c>
      <c r="Y104" s="97">
        <f>'Mladí jazdci'!Y12</f>
        <v>0</v>
      </c>
      <c r="Z104" s="97">
        <f>'Mladí jazdci'!Z12</f>
        <v>0</v>
      </c>
      <c r="AA104" s="97">
        <f>'Mladí jazdci'!AA12</f>
        <v>0</v>
      </c>
      <c r="AB104" s="97">
        <f>'Mladí jazdci'!AB12</f>
        <v>0</v>
      </c>
      <c r="AC104" s="97">
        <f>'Mladí jazdci'!AC12</f>
        <v>0</v>
      </c>
      <c r="AD104" s="97">
        <f>'Mladí jazdci'!AD12</f>
        <v>0</v>
      </c>
      <c r="AE104" s="97">
        <f>'Mladí jazdci'!AE12</f>
        <v>0</v>
      </c>
      <c r="AF104" s="97">
        <f>'Mladí jazdci'!AF12</f>
        <v>0</v>
      </c>
      <c r="AG104" s="97">
        <f>'Mladí jazdci'!AG12</f>
        <v>0</v>
      </c>
      <c r="AH104" s="97">
        <f>'Mladí jazdci'!AH12</f>
        <v>0</v>
      </c>
      <c r="AI104" s="97">
        <f>'Mladí jazdci'!AI12</f>
        <v>0</v>
      </c>
      <c r="AJ104" s="97">
        <f>'Mladí jazdci'!AJ12</f>
        <v>0</v>
      </c>
      <c r="AK104" s="97">
        <f>'Mladí jazdci'!AK12</f>
        <v>0</v>
      </c>
      <c r="AL104" s="97">
        <f>'Mladí jazdci'!AL12</f>
        <v>0</v>
      </c>
      <c r="AM104" s="97">
        <f>'Mladí jazdci'!AM12</f>
        <v>0</v>
      </c>
      <c r="AN104" s="97">
        <f>'Mladí jazdci'!AN12</f>
        <v>0</v>
      </c>
      <c r="AO104" s="97">
        <f>'Mladí jazdci'!AO12</f>
        <v>0</v>
      </c>
      <c r="AP104" s="97">
        <f>'Mladí jazdci'!AP12</f>
        <v>0</v>
      </c>
      <c r="AQ104" s="97">
        <f>'Mladí jazdci'!AQ12</f>
        <v>0</v>
      </c>
      <c r="AR104" s="97">
        <f>'Mladí jazdci'!AR12</f>
        <v>0</v>
      </c>
      <c r="AS104" s="97">
        <f>'Mladí jazdci'!AS12</f>
        <v>0</v>
      </c>
      <c r="AT104" s="97">
        <f>'Mladí jazdci'!AT12</f>
        <v>0</v>
      </c>
      <c r="AU104" s="97">
        <f>'Mladí jazdci'!AU12</f>
        <v>0</v>
      </c>
      <c r="AV104" s="97">
        <f>'Mladí jazdci'!AV12</f>
        <v>0</v>
      </c>
      <c r="AW104" s="97">
        <f>'Mladí jazdci'!AW12</f>
        <v>0</v>
      </c>
      <c r="AX104" s="97">
        <f>'Mladí jazdci'!AX12</f>
        <v>0</v>
      </c>
      <c r="AY104" s="97">
        <f>'Mladí jazdci'!AY12</f>
        <v>0</v>
      </c>
      <c r="AZ104" s="97">
        <f>'Mladí jazdci'!AZ12</f>
        <v>0</v>
      </c>
      <c r="BA104" s="97">
        <f>'Mladí jazdci'!BA12</f>
        <v>0</v>
      </c>
      <c r="BB104" s="97">
        <f>'Mladí jazdci'!BB12</f>
        <v>0</v>
      </c>
      <c r="BC104" s="97">
        <f>'Mladí jazdci'!BC12</f>
        <v>0</v>
      </c>
      <c r="BD104" s="97">
        <f>'Mladí jazdci'!BD12</f>
        <v>0</v>
      </c>
      <c r="BE104" s="97">
        <f>'Mladí jazdci'!BE12</f>
        <v>0</v>
      </c>
      <c r="BF104" s="97">
        <f>'Mladí jazdci'!BF12</f>
        <v>0</v>
      </c>
      <c r="BG104" s="97">
        <f>'Mladí jazdci'!BG12</f>
        <v>0</v>
      </c>
      <c r="BH104" s="97">
        <f>'Mladí jazdci'!BH12</f>
        <v>0</v>
      </c>
      <c r="BI104" s="97">
        <f>'Mladí jazdci'!BI12</f>
        <v>0</v>
      </c>
      <c r="BJ104" s="97">
        <f>'Mladí jazdci'!BJ12</f>
        <v>0</v>
      </c>
      <c r="BK104" s="97">
        <f>'Mladí jazdci'!BK12</f>
        <v>0</v>
      </c>
      <c r="BL104" s="97">
        <f>'Mladí jazdci'!BL12</f>
        <v>0</v>
      </c>
      <c r="BM104" s="97">
        <f>'Mladí jazdci'!BM12</f>
        <v>0</v>
      </c>
      <c r="BN104" s="97">
        <f>'Mladí jazdci'!BN12</f>
        <v>0</v>
      </c>
      <c r="BO104" s="97">
        <f>'Mladí jazdci'!BO12</f>
        <v>0</v>
      </c>
      <c r="BP104" s="97">
        <f>'Mladí jazdci'!BP12</f>
        <v>0</v>
      </c>
      <c r="BQ104" s="97">
        <f>'Mladí jazdci'!BQ12</f>
        <v>0</v>
      </c>
      <c r="BR104" s="97">
        <f>'Mladí jazdci'!BR12</f>
        <v>0</v>
      </c>
      <c r="BS104" s="97">
        <f>'Mladí jazdci'!BS12</f>
        <v>0</v>
      </c>
      <c r="BT104" s="97">
        <f>'Mladí jazdci'!BT12</f>
        <v>0</v>
      </c>
      <c r="BU104" s="97">
        <f>'Mladí jazdci'!BU12</f>
        <v>0</v>
      </c>
      <c r="BV104" s="97">
        <f>'Mladí jazdci'!BV12</f>
        <v>0</v>
      </c>
      <c r="BW104" s="97">
        <f>'Mladí jazdci'!BW12</f>
        <v>0</v>
      </c>
      <c r="BX104" s="97">
        <f>'Mladí jazdci'!BX12</f>
        <v>0</v>
      </c>
      <c r="BY104" s="97">
        <f>'Mladí jazdci'!BY12</f>
        <v>0</v>
      </c>
      <c r="BZ104" s="97">
        <f>'Mladí jazdci'!BZ12</f>
        <v>0</v>
      </c>
      <c r="CA104" s="97">
        <f>'Mladí jazdci'!CA12</f>
        <v>0</v>
      </c>
      <c r="CB104" s="97">
        <f>'Mladí jazdci'!CB12</f>
        <v>0</v>
      </c>
      <c r="CC104" s="97">
        <f>'Mladí jazdci'!CC12</f>
        <v>0</v>
      </c>
      <c r="CD104" s="97">
        <f>'Mladí jazdci'!CD12</f>
        <v>0</v>
      </c>
      <c r="CE104" s="97">
        <f>'Mladí jazdci'!CE12</f>
        <v>0</v>
      </c>
      <c r="CF104" s="97">
        <f>'Mladí jazdci'!CF12</f>
        <v>0</v>
      </c>
      <c r="CG104" s="97">
        <f>'Mladí jazdci'!CG12</f>
        <v>0</v>
      </c>
      <c r="CH104" s="97">
        <f>'Mladí jazdci'!CH12</f>
        <v>0</v>
      </c>
      <c r="CI104" s="97">
        <f>'Mladí jazdci'!CI12</f>
        <v>0</v>
      </c>
      <c r="CJ104" s="97">
        <f>'Mladí jazdci'!CJ12</f>
        <v>0</v>
      </c>
      <c r="CK104" s="97">
        <f>'Mladí jazdci'!CK12</f>
        <v>0</v>
      </c>
      <c r="CL104" s="97">
        <f>'Mladí jazdci'!CL12</f>
        <v>0</v>
      </c>
      <c r="CM104" s="97">
        <f>'Mladí jazdci'!CM12</f>
        <v>0</v>
      </c>
      <c r="CN104" s="97">
        <f>'Mladí jazdci'!CN12</f>
        <v>0</v>
      </c>
      <c r="CO104" s="97">
        <f>'Mladí jazdci'!CO12</f>
        <v>0</v>
      </c>
      <c r="CP104" s="97">
        <f>'Mladí jazdci'!CP12</f>
        <v>0</v>
      </c>
      <c r="CQ104" s="97">
        <f>'Mladí jazdci'!CQ12</f>
        <v>0</v>
      </c>
      <c r="CR104" s="97">
        <f>'Mladí jazdci'!CR12</f>
        <v>0</v>
      </c>
      <c r="CS104" s="97">
        <f>'Mladí jazdci'!CS12</f>
        <v>0</v>
      </c>
      <c r="CT104" s="97">
        <f>'Mladí jazdci'!CT12</f>
        <v>0</v>
      </c>
      <c r="CU104" s="97">
        <f>'Mladí jazdci'!CU12</f>
        <v>0</v>
      </c>
      <c r="CV104" s="97">
        <f>'Mladí jazdci'!CV12</f>
        <v>0</v>
      </c>
      <c r="CW104" s="97">
        <f>'Mladí jazdci'!CW12</f>
        <v>0</v>
      </c>
      <c r="CX104" s="97">
        <f>'Mladí jazdci'!CX12</f>
        <v>0</v>
      </c>
      <c r="CY104" s="97">
        <f>'Mladí jazdci'!CY12</f>
        <v>0</v>
      </c>
      <c r="CZ104" s="97">
        <f>'Mladí jazdci'!CZ12</f>
        <v>0</v>
      </c>
      <c r="DA104" s="97">
        <f>'Mladí jazdci'!DA12</f>
        <v>0</v>
      </c>
      <c r="DB104" s="97">
        <f>'Mladí jazdci'!DB12</f>
        <v>0</v>
      </c>
      <c r="DC104" s="97">
        <f>'Mladí jazdci'!DC12</f>
        <v>0</v>
      </c>
      <c r="DD104" s="97">
        <f>'Mladí jazdci'!DD12</f>
        <v>0</v>
      </c>
      <c r="DE104" s="97">
        <f>'Mladí jazdci'!DE12</f>
        <v>0</v>
      </c>
      <c r="DF104" s="97">
        <f>'Mladí jazdci'!DF12</f>
        <v>0</v>
      </c>
      <c r="DG104" s="97">
        <f>'Mladí jazdci'!DG12</f>
        <v>0</v>
      </c>
      <c r="DH104" s="97">
        <f>'Mladí jazdci'!DH12</f>
        <v>0</v>
      </c>
      <c r="DI104" s="97">
        <f>'Mladí jazdci'!DI12</f>
        <v>0</v>
      </c>
      <c r="DJ104" s="97">
        <f>'Mladí jazdci'!DJ12</f>
        <v>0</v>
      </c>
      <c r="DK104" s="97">
        <f>'Mladí jazdci'!DK12</f>
        <v>0</v>
      </c>
      <c r="DL104" s="97">
        <f>'Mladí jazdci'!DL12</f>
        <v>0</v>
      </c>
      <c r="DM104" s="97">
        <f>'Mladí jazdci'!DM12</f>
        <v>0</v>
      </c>
      <c r="DN104" s="97">
        <f>'Mladí jazdci'!DN12</f>
        <v>0</v>
      </c>
      <c r="DO104" s="97">
        <f>'Mladí jazdci'!DO12</f>
        <v>0</v>
      </c>
      <c r="DP104" s="97">
        <f>'Mladí jazdci'!DP12</f>
        <v>0</v>
      </c>
      <c r="DQ104" s="97">
        <f>'Mladí jazdci'!DQ12</f>
        <v>0</v>
      </c>
      <c r="DR104" s="97">
        <f>'Mladí jazdci'!DR12</f>
        <v>0</v>
      </c>
      <c r="DS104" s="97">
        <f>'Mladí jazdci'!DS12</f>
        <v>0</v>
      </c>
      <c r="DT104" s="97">
        <f>'Mladí jazdci'!DT12</f>
        <v>0</v>
      </c>
      <c r="DU104" s="97">
        <f>'Mladí jazdci'!DU12</f>
        <v>0</v>
      </c>
      <c r="DV104" s="97">
        <f>'Mladí jazdci'!DV12</f>
        <v>0</v>
      </c>
      <c r="DW104" s="97">
        <f>'Mladí jazdci'!DW12</f>
        <v>0</v>
      </c>
      <c r="DX104" s="97">
        <f>'Mladí jazdci'!DX12</f>
        <v>0</v>
      </c>
      <c r="DY104" s="97">
        <f>'Mladí jazdci'!DY12</f>
        <v>0</v>
      </c>
      <c r="DZ104" s="97">
        <f>'Mladí jazdci'!DZ12</f>
        <v>0</v>
      </c>
      <c r="EA104" s="97">
        <f>'Mladí jazdci'!EA12</f>
        <v>0</v>
      </c>
      <c r="EB104" s="97">
        <f>'Mladí jazdci'!EB12</f>
        <v>0</v>
      </c>
      <c r="EC104" s="97">
        <f>'Mladí jazdci'!EC12</f>
        <v>0</v>
      </c>
      <c r="ED104" s="97">
        <f>'Mladí jazdci'!ED12</f>
        <v>0</v>
      </c>
      <c r="EE104" s="97">
        <f>'Mladí jazdci'!EE12</f>
        <v>0</v>
      </c>
      <c r="EF104" s="97">
        <f>'Mladí jazdci'!EF12</f>
        <v>0</v>
      </c>
      <c r="EG104" s="97">
        <f>'Mladí jazdci'!EG12</f>
        <v>0</v>
      </c>
      <c r="EH104" s="97">
        <f>'Mladí jazdci'!EH12</f>
        <v>0</v>
      </c>
      <c r="EI104" s="97">
        <f>'Mladí jazdci'!EI12</f>
        <v>0</v>
      </c>
      <c r="EJ104" s="97">
        <f>'Mladí jazdci'!EJ12</f>
        <v>0</v>
      </c>
      <c r="EK104" s="97">
        <f>'Mladí jazdci'!EK12</f>
        <v>0</v>
      </c>
      <c r="EL104" s="97">
        <f>'Mladí jazdci'!EL12</f>
        <v>0</v>
      </c>
      <c r="EM104" s="97">
        <f>'Mladí jazdci'!EM12</f>
        <v>0</v>
      </c>
      <c r="EN104" s="97">
        <f>'Mladí jazdci'!EN12</f>
        <v>0</v>
      </c>
      <c r="EO104" s="97">
        <f>'Mladí jazdci'!EO12</f>
        <v>0</v>
      </c>
      <c r="EP104" s="97">
        <f>'Mladí jazdci'!EP12</f>
        <v>0</v>
      </c>
      <c r="EQ104" s="97">
        <f>'Mladí jazdci'!EQ12</f>
        <v>0</v>
      </c>
      <c r="ER104" s="97">
        <f>'Mladí jazdci'!ER12</f>
        <v>0</v>
      </c>
      <c r="ES104" s="97">
        <f>'Mladí jazdci'!ES12</f>
        <v>0</v>
      </c>
      <c r="ET104" s="97">
        <f>'Mladí jazdci'!ET12</f>
        <v>0</v>
      </c>
      <c r="EU104" s="97">
        <f>'Mladí jazdci'!EU12</f>
        <v>0</v>
      </c>
      <c r="EV104" s="97">
        <f>'Mladí jazdci'!EV12</f>
        <v>0</v>
      </c>
      <c r="EW104" s="97">
        <f>'Mladí jazdci'!EW12</f>
        <v>0</v>
      </c>
      <c r="EX104" s="97">
        <f>'Mladí jazdci'!EX12</f>
        <v>0</v>
      </c>
      <c r="EY104" s="97">
        <f>'Mladí jazdci'!EY12</f>
        <v>0</v>
      </c>
      <c r="EZ104" s="97">
        <f>'Mladí jazdci'!EZ12</f>
        <v>0</v>
      </c>
      <c r="FA104" s="97">
        <f>'Mladí jazdci'!FA12</f>
        <v>0</v>
      </c>
      <c r="FB104" s="97">
        <f>'Mladí jazdci'!FB12</f>
        <v>0</v>
      </c>
      <c r="FC104" s="97">
        <f>'Mladí jazdci'!FC12</f>
        <v>0</v>
      </c>
      <c r="FD104" s="97">
        <f>'Mladí jazdci'!FD12</f>
        <v>0</v>
      </c>
      <c r="FE104" s="97">
        <f>'Mladí jazdci'!FE12</f>
        <v>0</v>
      </c>
      <c r="FF104" s="97">
        <f>'Mladí jazdci'!FF12</f>
        <v>0</v>
      </c>
      <c r="FG104" s="97">
        <f>'Mladí jazdci'!FG12</f>
        <v>0</v>
      </c>
      <c r="FH104" s="97">
        <f>'Mladí jazdci'!FH12</f>
        <v>0</v>
      </c>
      <c r="FI104" s="97">
        <f>'Mladí jazdci'!FI12</f>
        <v>0</v>
      </c>
      <c r="FJ104" s="97">
        <f>'Mladí jazdci'!FJ12</f>
        <v>0</v>
      </c>
      <c r="FK104" s="97">
        <f>'Mladí jazdci'!FK12</f>
        <v>0</v>
      </c>
      <c r="FL104" s="97">
        <f>'Mladí jazdci'!FL12</f>
        <v>0</v>
      </c>
      <c r="FM104" s="97">
        <f>'Mladí jazdci'!FM12</f>
        <v>0</v>
      </c>
      <c r="FN104" s="97">
        <f>'Mladí jazdci'!FN12</f>
        <v>0</v>
      </c>
      <c r="FO104" s="97">
        <f>'Mladí jazdci'!FO12</f>
        <v>0</v>
      </c>
      <c r="FP104" s="97">
        <f>'Mladí jazdci'!FP12</f>
        <v>0</v>
      </c>
      <c r="FQ104" s="97">
        <f>'Mladí jazdci'!FQ12</f>
        <v>0</v>
      </c>
      <c r="FR104" s="97">
        <f>'Mladí jazdci'!FR12</f>
        <v>0</v>
      </c>
      <c r="FS104" s="97">
        <f>'Mladí jazdci'!FS12</f>
        <v>0</v>
      </c>
      <c r="FT104" s="97">
        <f>'Mladí jazdci'!FT12</f>
        <v>0</v>
      </c>
      <c r="FU104" s="97">
        <f>'Mladí jazdci'!FU12</f>
        <v>0</v>
      </c>
      <c r="FV104" s="97">
        <f>'Mladí jazdci'!FV12</f>
        <v>0</v>
      </c>
      <c r="FW104" s="97">
        <f>'Mladí jazdci'!FW12</f>
        <v>0</v>
      </c>
      <c r="FX104" s="97">
        <f>'Mladí jazdci'!FX12</f>
        <v>0</v>
      </c>
      <c r="FY104" s="97">
        <f>'Mladí jazdci'!FY12</f>
        <v>0</v>
      </c>
      <c r="FZ104" s="97">
        <f>'Mladí jazdci'!FZ12</f>
        <v>0</v>
      </c>
      <c r="GA104" s="97">
        <f>'Mladí jazdci'!GA12</f>
        <v>0</v>
      </c>
      <c r="GB104" s="97">
        <f>'Mladí jazdci'!GB12</f>
        <v>0</v>
      </c>
      <c r="GC104" s="97">
        <f>'Mladí jazdci'!GC12</f>
        <v>0</v>
      </c>
      <c r="GD104" s="97">
        <f>'Mladí jazdci'!GD12</f>
        <v>0</v>
      </c>
      <c r="GE104" s="97">
        <f>'Mladí jazdci'!GE12</f>
        <v>0</v>
      </c>
      <c r="GF104" s="97">
        <f>'Mladí jazdci'!GF12</f>
        <v>0</v>
      </c>
      <c r="GG104" s="97">
        <f>'Mladí jazdci'!GG12</f>
        <v>0</v>
      </c>
      <c r="GH104" s="97">
        <f>'Mladí jazdci'!GH12</f>
        <v>0</v>
      </c>
      <c r="GI104" s="97">
        <f>'Mladí jazdci'!GI12</f>
        <v>0</v>
      </c>
      <c r="GJ104" s="97">
        <f>'Mladí jazdci'!GJ12</f>
        <v>0</v>
      </c>
      <c r="GK104" s="97">
        <f>'Mladí jazdci'!GK12</f>
        <v>0</v>
      </c>
      <c r="GL104" s="97">
        <f>'Mladí jazdci'!GL12</f>
        <v>0</v>
      </c>
      <c r="GM104" s="97">
        <f>'Mladí jazdci'!GM12</f>
        <v>0</v>
      </c>
      <c r="GN104" s="97">
        <f>'Mladí jazdci'!GN12</f>
        <v>0</v>
      </c>
      <c r="GO104" s="97">
        <f>'Mladí jazdci'!GO12</f>
        <v>0</v>
      </c>
      <c r="GP104" s="97">
        <f>'Mladí jazdci'!GP12</f>
        <v>0</v>
      </c>
      <c r="GQ104" s="97">
        <f>'Mladí jazdci'!GQ12</f>
        <v>0</v>
      </c>
      <c r="GR104" s="97">
        <f>'Mladí jazdci'!GR12</f>
        <v>0</v>
      </c>
      <c r="GS104" s="97">
        <f>'Mladí jazdci'!GS12</f>
        <v>0</v>
      </c>
      <c r="GT104" s="97">
        <f>'Mladí jazdci'!GT12</f>
        <v>0</v>
      </c>
      <c r="GU104" s="97">
        <f>'Mladí jazdci'!GU12</f>
        <v>0</v>
      </c>
      <c r="GV104" s="97">
        <f>'Mladí jazdci'!GV12</f>
        <v>0</v>
      </c>
      <c r="GW104" s="97">
        <f>'Mladí jazdci'!GW12</f>
        <v>0</v>
      </c>
      <c r="GX104" s="97">
        <f>'Mladí jazdci'!GX12</f>
        <v>0</v>
      </c>
      <c r="GY104" s="97">
        <f>'Mladí jazdci'!GY12</f>
        <v>0</v>
      </c>
      <c r="GZ104" s="97">
        <f>'Mladí jazdci'!GZ12</f>
        <v>0</v>
      </c>
      <c r="HA104" s="97">
        <f>'Mladí jazdci'!HA12</f>
        <v>0</v>
      </c>
      <c r="HB104" s="97">
        <f>'Mladí jazdci'!HB12</f>
        <v>0</v>
      </c>
      <c r="HC104" s="97">
        <f>'Mladí jazdci'!HC12</f>
        <v>0</v>
      </c>
      <c r="HD104" s="97">
        <f>'Mladí jazdci'!HD12</f>
        <v>0</v>
      </c>
      <c r="HE104" s="97">
        <f>'Mladí jazdci'!HE12</f>
        <v>0</v>
      </c>
      <c r="HF104" s="97">
        <f>'Mladí jazdci'!HF12</f>
        <v>0</v>
      </c>
      <c r="HG104" s="97">
        <f>'Mladí jazdci'!HG12</f>
        <v>0</v>
      </c>
      <c r="HH104" s="97">
        <f>'Mladí jazdci'!HH12</f>
        <v>0</v>
      </c>
      <c r="HI104" s="97">
        <f>'Mladí jazdci'!HI12</f>
        <v>0</v>
      </c>
      <c r="HJ104" s="97">
        <f>'Mladí jazdci'!HJ12</f>
        <v>0</v>
      </c>
      <c r="HK104" s="97">
        <f>'Mladí jazdci'!HK12</f>
        <v>0</v>
      </c>
      <c r="HL104" s="97">
        <f>'Mladí jazdci'!HL12</f>
        <v>0</v>
      </c>
      <c r="HM104" s="97">
        <f>'Mladí jazdci'!HM12</f>
        <v>0</v>
      </c>
      <c r="HN104" s="97">
        <f>'Mladí jazdci'!HN12</f>
        <v>0</v>
      </c>
      <c r="HO104" s="97">
        <f>'Mladí jazdci'!HO12</f>
        <v>0</v>
      </c>
      <c r="HP104" s="97">
        <f>'Mladí jazdci'!HP12</f>
        <v>0</v>
      </c>
      <c r="HQ104" s="97">
        <f>'Mladí jazdci'!HQ12</f>
        <v>0</v>
      </c>
      <c r="HR104" s="97">
        <f>'Mladí jazdci'!HR12</f>
        <v>0</v>
      </c>
      <c r="HS104" s="97">
        <f>'Mladí jazdci'!HS12</f>
        <v>0</v>
      </c>
      <c r="HT104" s="97">
        <f>'Mladí jazdci'!HT12</f>
        <v>0</v>
      </c>
      <c r="HU104" s="97">
        <f>'Mladí jazdci'!HU12</f>
        <v>0</v>
      </c>
      <c r="HV104" s="97">
        <f>'Mladí jazdci'!HV12</f>
        <v>0</v>
      </c>
      <c r="HW104" s="97">
        <f>'Mladí jazdci'!HW12</f>
        <v>0</v>
      </c>
      <c r="HX104" s="97">
        <f>'Mladí jazdci'!HX12</f>
        <v>0</v>
      </c>
      <c r="HY104" s="97">
        <f>'Mladí jazdci'!HY12</f>
        <v>0</v>
      </c>
      <c r="HZ104" s="97">
        <f>'Mladí jazdci'!HZ12</f>
        <v>0</v>
      </c>
      <c r="IA104" s="97">
        <f>'Mladí jazdci'!IA12</f>
        <v>0</v>
      </c>
      <c r="IB104" s="97">
        <f>'Mladí jazdci'!IB12</f>
        <v>0</v>
      </c>
      <c r="IC104" s="97">
        <f>'Mladí jazdci'!IC12</f>
        <v>0</v>
      </c>
      <c r="ID104" s="97">
        <f>'Mladí jazdci'!ID12</f>
        <v>0</v>
      </c>
      <c r="IE104" s="97">
        <f>'Mladí jazdci'!IE12</f>
        <v>0</v>
      </c>
      <c r="IF104" s="97">
        <f>'Mladí jazdci'!IF12</f>
        <v>0</v>
      </c>
      <c r="IG104" s="97">
        <f>'Mladí jazdci'!IG12</f>
        <v>0</v>
      </c>
      <c r="IH104" s="97">
        <f>'Mladí jazdci'!IH12</f>
        <v>0</v>
      </c>
      <c r="II104" s="97">
        <f>'Mladí jazdci'!II12</f>
        <v>0</v>
      </c>
      <c r="IJ104" s="97">
        <f>'Mladí jazdci'!IJ12</f>
        <v>0</v>
      </c>
      <c r="IK104" s="97">
        <f>'Mladí jazdci'!IK12</f>
        <v>0</v>
      </c>
      <c r="IL104" s="97">
        <f>'Mladí jazdci'!IL12</f>
        <v>0</v>
      </c>
      <c r="IM104" s="97">
        <f>'Mladí jazdci'!IM12</f>
        <v>0</v>
      </c>
      <c r="IN104" s="97">
        <f>'Mladí jazdci'!IN12</f>
        <v>0</v>
      </c>
      <c r="IO104" s="97">
        <f>'Mladí jazdci'!IO12</f>
        <v>0</v>
      </c>
      <c r="IP104" s="97">
        <f>'Mladí jazdci'!IP12</f>
        <v>0</v>
      </c>
      <c r="IQ104" s="97">
        <f>'Mladí jazdci'!IQ12</f>
        <v>0</v>
      </c>
      <c r="IR104" s="97">
        <f>'Mladí jazdci'!IR12</f>
        <v>0</v>
      </c>
      <c r="IS104" s="97">
        <f>'Mladí jazdci'!IS12</f>
        <v>0</v>
      </c>
      <c r="IT104" s="97">
        <f>'Mladí jazdci'!IT12</f>
        <v>0</v>
      </c>
      <c r="IU104" s="97">
        <f>'Mladí jazdci'!IU12</f>
        <v>0</v>
      </c>
      <c r="IV104" s="97">
        <f>'Mladí jazdci'!IV12</f>
        <v>0</v>
      </c>
      <c r="IW104" s="97">
        <f>'Mladí jazdci'!IW12</f>
        <v>0</v>
      </c>
      <c r="IX104" s="97">
        <f>'Mladí jazdci'!IX12</f>
        <v>0</v>
      </c>
      <c r="IY104" s="97">
        <f>'Mladí jazdci'!IY12</f>
        <v>0</v>
      </c>
      <c r="IZ104" s="97">
        <f>'Mladí jazdci'!IZ12</f>
        <v>0</v>
      </c>
      <c r="JA104" s="97">
        <f>'Mladí jazdci'!JA12</f>
        <v>0</v>
      </c>
      <c r="JB104" s="97">
        <f>'Mladí jazdci'!JB12</f>
        <v>0</v>
      </c>
      <c r="JC104" s="97">
        <f>'Mladí jazdci'!JC12</f>
        <v>0</v>
      </c>
      <c r="JD104" s="97">
        <f>'Mladí jazdci'!JD12</f>
        <v>0</v>
      </c>
      <c r="JE104" s="97">
        <f>'Mladí jazdci'!JE12</f>
        <v>0</v>
      </c>
      <c r="JF104" s="97">
        <f>'Mladí jazdci'!JF12</f>
        <v>0</v>
      </c>
      <c r="JG104" s="97">
        <f>'Mladí jazdci'!JG12</f>
        <v>0</v>
      </c>
      <c r="JH104" s="97">
        <f>'Mladí jazdci'!JH12</f>
        <v>0</v>
      </c>
      <c r="JI104" s="97">
        <f>'Mladí jazdci'!JI12</f>
        <v>0</v>
      </c>
      <c r="JJ104" s="97">
        <f>'Mladí jazdci'!JJ12</f>
        <v>0</v>
      </c>
      <c r="JK104" s="97">
        <f>'Mladí jazdci'!JK12</f>
        <v>0</v>
      </c>
      <c r="JL104" s="97">
        <f>'Mladí jazdci'!JL12</f>
        <v>0</v>
      </c>
      <c r="JM104" s="97">
        <f>'Mladí jazdci'!JM12</f>
        <v>0</v>
      </c>
      <c r="JN104" s="97">
        <f>'Mladí jazdci'!JN12</f>
        <v>0</v>
      </c>
      <c r="JO104" s="97">
        <f>'Mladí jazdci'!JO12</f>
        <v>0</v>
      </c>
      <c r="JP104" s="97">
        <f>'Mladí jazdci'!JP12</f>
        <v>0</v>
      </c>
      <c r="JQ104" s="97">
        <f>'Mladí jazdci'!JQ12</f>
        <v>0</v>
      </c>
      <c r="JR104" s="97">
        <f>'Mladí jazdci'!JR12</f>
        <v>0</v>
      </c>
      <c r="JS104" s="97">
        <f>'Mladí jazdci'!JS12</f>
        <v>0</v>
      </c>
      <c r="JT104" s="97">
        <f>'Mladí jazdci'!JT12</f>
        <v>0</v>
      </c>
      <c r="JU104" s="97">
        <f>'Mladí jazdci'!JU12</f>
        <v>0</v>
      </c>
      <c r="JV104" s="97">
        <f>'Mladí jazdci'!JV12</f>
        <v>0</v>
      </c>
      <c r="JW104" s="97">
        <f>'Mladí jazdci'!JW12</f>
        <v>0</v>
      </c>
      <c r="JX104" s="97">
        <f>'Mladí jazdci'!JX12</f>
        <v>0</v>
      </c>
      <c r="JY104" s="97">
        <f>'Mladí jazdci'!JY12</f>
        <v>0</v>
      </c>
      <c r="JZ104" s="97">
        <f>'Mladí jazdci'!JZ12</f>
        <v>0</v>
      </c>
      <c r="KA104" s="97">
        <f>'Mladí jazdci'!KA12</f>
        <v>0</v>
      </c>
      <c r="KB104" s="97">
        <f>'Mladí jazdci'!KB12</f>
        <v>0</v>
      </c>
      <c r="KC104" s="97">
        <f>'Mladí jazdci'!KC12</f>
        <v>0</v>
      </c>
      <c r="KD104" s="97">
        <f>'Mladí jazdci'!KD12</f>
        <v>0</v>
      </c>
      <c r="KE104" s="97">
        <f>'Mladí jazdci'!KE12</f>
        <v>0</v>
      </c>
      <c r="KF104" s="97">
        <f>'Mladí jazdci'!KF12</f>
        <v>0</v>
      </c>
      <c r="KG104" s="97">
        <f>'Mladí jazdci'!KG12</f>
        <v>0</v>
      </c>
      <c r="KH104" s="97">
        <f>'Mladí jazdci'!KH12</f>
        <v>0</v>
      </c>
      <c r="KI104" s="97">
        <f>'Mladí jazdci'!KI12</f>
        <v>0</v>
      </c>
      <c r="KJ104" s="97">
        <f>'Mladí jazdci'!KJ12</f>
        <v>0</v>
      </c>
      <c r="KK104" s="97">
        <f>'Mladí jazdci'!KK12</f>
        <v>0</v>
      </c>
      <c r="KL104" s="97">
        <f>'Mladí jazdci'!KL12</f>
        <v>0</v>
      </c>
      <c r="KM104" s="97">
        <f>'Mladí jazdci'!KM12</f>
        <v>0</v>
      </c>
      <c r="KN104" s="97">
        <f>'Mladí jazdci'!KN12</f>
        <v>0</v>
      </c>
      <c r="KO104" s="97">
        <f>'Mladí jazdci'!KO12</f>
        <v>0</v>
      </c>
      <c r="KP104" s="97">
        <f>'Mladí jazdci'!KP12</f>
        <v>0</v>
      </c>
      <c r="KQ104" s="97">
        <f>'Mladí jazdci'!KQ12</f>
        <v>0</v>
      </c>
      <c r="KR104" s="97">
        <f>'Mladí jazdci'!KR12</f>
        <v>0</v>
      </c>
      <c r="KS104" s="97">
        <f>'Mladí jazdci'!KS12</f>
        <v>0</v>
      </c>
      <c r="KT104" s="97">
        <f>'Mladí jazdci'!KT12</f>
        <v>0</v>
      </c>
      <c r="KU104" s="97">
        <f>'Mladí jazdci'!KU12</f>
        <v>0</v>
      </c>
      <c r="KV104" s="97">
        <f>'Mladí jazdci'!KV12</f>
        <v>0</v>
      </c>
      <c r="KW104" s="97">
        <f>'Mladí jazdci'!KW12</f>
        <v>0</v>
      </c>
      <c r="KX104" s="97">
        <f>'Mladí jazdci'!KX12</f>
        <v>0</v>
      </c>
      <c r="KY104" s="97">
        <f>'Mladí jazdci'!KY12</f>
        <v>0</v>
      </c>
      <c r="KZ104" s="97">
        <f>'Mladí jazdci'!KZ12</f>
        <v>0</v>
      </c>
      <c r="LA104" s="97">
        <f>'Mladí jazdci'!LA12</f>
        <v>0</v>
      </c>
      <c r="LB104" s="97">
        <f>'Mladí jazdci'!LB12</f>
        <v>0</v>
      </c>
      <c r="LC104" s="97">
        <f>'Mladí jazdci'!LC12</f>
        <v>0</v>
      </c>
      <c r="LD104" s="97">
        <f>'Mladí jazdci'!LD12</f>
        <v>0</v>
      </c>
      <c r="LE104" s="97">
        <f>'Mladí jazdci'!LE12</f>
        <v>0</v>
      </c>
      <c r="LF104" s="97">
        <f>'Mladí jazdci'!LF12</f>
        <v>0</v>
      </c>
      <c r="LG104" s="97">
        <f>'Mladí jazdci'!LG12</f>
        <v>0</v>
      </c>
      <c r="LH104" s="97">
        <f>'Mladí jazdci'!LH12</f>
        <v>0</v>
      </c>
      <c r="LI104" s="97">
        <f>'Mladí jazdci'!LI12</f>
        <v>0</v>
      </c>
      <c r="LJ104" s="97">
        <f>'Mladí jazdci'!LJ12</f>
        <v>0</v>
      </c>
      <c r="LK104" s="97">
        <f>'Mladí jazdci'!LK12</f>
        <v>0</v>
      </c>
      <c r="LL104" s="97">
        <f>'Mladí jazdci'!LL12</f>
        <v>0</v>
      </c>
      <c r="LM104" s="97">
        <f>'Mladí jazdci'!LM12</f>
        <v>0</v>
      </c>
      <c r="LN104" s="97">
        <f>'Mladí jazdci'!LN12</f>
        <v>0</v>
      </c>
      <c r="LO104" s="97">
        <f>'Mladí jazdci'!LO12</f>
        <v>0</v>
      </c>
      <c r="LP104" s="97">
        <f>'Mladí jazdci'!LP12</f>
        <v>0</v>
      </c>
      <c r="LQ104" s="97">
        <f>'Mladí jazdci'!LQ12</f>
        <v>0</v>
      </c>
      <c r="LR104" s="97">
        <f>'Mladí jazdci'!LR12</f>
        <v>0</v>
      </c>
      <c r="LS104" s="97">
        <f>'Mladí jazdci'!LS12</f>
        <v>0</v>
      </c>
      <c r="LT104" s="97">
        <f>'Mladí jazdci'!LT12</f>
        <v>0</v>
      </c>
      <c r="LU104" s="97">
        <f>'Mladí jazdci'!LU12</f>
        <v>0</v>
      </c>
      <c r="LV104" s="97">
        <f>'Mladí jazdci'!LV12</f>
        <v>0</v>
      </c>
      <c r="LW104" s="97">
        <f>'Mladí jazdci'!LW12</f>
        <v>0</v>
      </c>
      <c r="LX104" s="97">
        <f>'Mladí jazdci'!LX12</f>
        <v>0</v>
      </c>
      <c r="LY104" s="97">
        <f>'Mladí jazdci'!LY12</f>
        <v>0</v>
      </c>
      <c r="LZ104" s="97">
        <f>'Mladí jazdci'!LZ12</f>
        <v>0</v>
      </c>
      <c r="MA104" s="97">
        <f>'Mladí jazdci'!MA12</f>
        <v>0</v>
      </c>
      <c r="MB104" s="97">
        <f>'Mladí jazdci'!MB12</f>
        <v>0</v>
      </c>
      <c r="MC104" s="97">
        <f>'Mladí jazdci'!MC12</f>
        <v>0</v>
      </c>
      <c r="MD104" s="97">
        <f>'Mladí jazdci'!MD12</f>
        <v>0</v>
      </c>
      <c r="ME104" s="97">
        <f>'Mladí jazdci'!ME12</f>
        <v>0</v>
      </c>
      <c r="MF104" s="97">
        <f>'Mladí jazdci'!MF12</f>
        <v>0</v>
      </c>
      <c r="MG104" s="97">
        <f>'Mladí jazdci'!MG12</f>
        <v>0</v>
      </c>
      <c r="MH104" s="97">
        <f>'Mladí jazdci'!MH12</f>
        <v>0</v>
      </c>
      <c r="MI104" s="97">
        <f>'Mladí jazdci'!MI12</f>
        <v>0</v>
      </c>
      <c r="MJ104" s="97">
        <f>'Mladí jazdci'!MJ12</f>
        <v>0</v>
      </c>
      <c r="MK104" s="97">
        <f>'Mladí jazdci'!MK12</f>
        <v>0</v>
      </c>
      <c r="ML104" s="97">
        <f>'Mladí jazdci'!ML12</f>
        <v>0</v>
      </c>
      <c r="MM104" s="97">
        <f>'Mladí jazdci'!MM12</f>
        <v>0</v>
      </c>
      <c r="MN104" s="97">
        <f>'Mladí jazdci'!MN12</f>
        <v>0</v>
      </c>
      <c r="MO104" s="97">
        <f>'Mladí jazdci'!MO12</f>
        <v>0</v>
      </c>
      <c r="MP104" s="97">
        <f>'Mladí jazdci'!MP12</f>
        <v>0</v>
      </c>
      <c r="MQ104" s="97">
        <f>'Mladí jazdci'!MQ12</f>
        <v>0</v>
      </c>
      <c r="MR104" s="97">
        <f>'Mladí jazdci'!MR12</f>
        <v>0</v>
      </c>
      <c r="MS104" s="97">
        <f>'Mladí jazdci'!MS12</f>
        <v>0</v>
      </c>
      <c r="MT104" s="97">
        <f>'Mladí jazdci'!MT12</f>
        <v>0</v>
      </c>
      <c r="MU104" s="97">
        <f>'Mladí jazdci'!MU12</f>
        <v>0</v>
      </c>
      <c r="MV104" s="97">
        <f>'Mladí jazdci'!MV12</f>
        <v>0</v>
      </c>
      <c r="MW104" s="97">
        <f>'Mladí jazdci'!MW12</f>
        <v>0</v>
      </c>
      <c r="MX104" s="97">
        <f>'Mladí jazdci'!MX12</f>
        <v>0</v>
      </c>
      <c r="MY104" s="97">
        <f>'Mladí jazdci'!MY12</f>
        <v>0</v>
      </c>
      <c r="MZ104" s="97">
        <f>'Mladí jazdci'!MZ12</f>
        <v>0</v>
      </c>
      <c r="NA104" s="97">
        <f>'Mladí jazdci'!NA12</f>
        <v>0</v>
      </c>
      <c r="NB104" s="97">
        <f>'Mladí jazdci'!NB12</f>
        <v>0</v>
      </c>
      <c r="NC104" s="97">
        <f>'Mladí jazdci'!NC12</f>
        <v>0</v>
      </c>
      <c r="ND104" s="97">
        <f>'Mladí jazdci'!ND12</f>
        <v>0</v>
      </c>
      <c r="NE104" s="97">
        <f>'Mladí jazdci'!NE12</f>
        <v>0</v>
      </c>
      <c r="NF104" s="97">
        <f>'Mladí jazdci'!NF12</f>
        <v>0</v>
      </c>
      <c r="NG104" s="97">
        <f>'Mladí jazdci'!NG12</f>
        <v>0</v>
      </c>
      <c r="NH104" s="97">
        <f>'Mladí jazdci'!NH12</f>
        <v>0</v>
      </c>
      <c r="NI104" s="97">
        <f>'Mladí jazdci'!NI12</f>
        <v>0</v>
      </c>
      <c r="NJ104" s="97">
        <f>'Mladí jazdci'!NJ12</f>
        <v>0</v>
      </c>
      <c r="NK104" s="97">
        <f>'Mladí jazdci'!NK12</f>
        <v>0</v>
      </c>
      <c r="NL104" s="97">
        <f>'Mladí jazdci'!NL12</f>
        <v>0</v>
      </c>
      <c r="NM104" s="97">
        <f>'Mladí jazdci'!NM12</f>
        <v>0</v>
      </c>
      <c r="NN104" s="97">
        <f>'Mladí jazdci'!NN12</f>
        <v>0</v>
      </c>
      <c r="NO104" s="97">
        <f>'Mladí jazdci'!NO12</f>
        <v>0</v>
      </c>
      <c r="NP104" s="97">
        <f>'Mladí jazdci'!NP12</f>
        <v>0</v>
      </c>
      <c r="NQ104" s="97">
        <f>'Mladí jazdci'!NQ12</f>
        <v>0</v>
      </c>
      <c r="NR104" s="97">
        <f>'Mladí jazdci'!NR12</f>
        <v>0</v>
      </c>
      <c r="NS104" s="97">
        <f>'Mladí jazdci'!NS12</f>
        <v>0</v>
      </c>
      <c r="NT104" s="97">
        <f>'Mladí jazdci'!NT12</f>
        <v>0</v>
      </c>
      <c r="NU104" s="97">
        <f>'Mladí jazdci'!NU12</f>
        <v>0</v>
      </c>
      <c r="NV104" s="97">
        <f>'Mladí jazdci'!NV12</f>
        <v>0</v>
      </c>
      <c r="NW104" s="97">
        <f>'Mladí jazdci'!NW12</f>
        <v>0</v>
      </c>
      <c r="NX104" s="97">
        <f>'Mladí jazdci'!NX12</f>
        <v>0</v>
      </c>
      <c r="NY104" s="97">
        <f>'Mladí jazdci'!NY12</f>
        <v>0</v>
      </c>
      <c r="NZ104" s="97">
        <f>'Mladí jazdci'!NZ12</f>
        <v>0</v>
      </c>
      <c r="OA104" s="97">
        <f>'Mladí jazdci'!OA12</f>
        <v>0</v>
      </c>
      <c r="OB104" s="97">
        <f>'Mladí jazdci'!OB12</f>
        <v>0</v>
      </c>
      <c r="OC104" s="97">
        <f>'Mladí jazdci'!OC12</f>
        <v>0</v>
      </c>
      <c r="OD104" s="97">
        <f>'Mladí jazdci'!OD12</f>
        <v>0</v>
      </c>
      <c r="OE104" s="97">
        <f>'Mladí jazdci'!OE12</f>
        <v>0</v>
      </c>
      <c r="OF104" s="97">
        <f>'Mladí jazdci'!OF12</f>
        <v>0</v>
      </c>
      <c r="OG104" s="97">
        <f>'Mladí jazdci'!OG12</f>
        <v>0</v>
      </c>
      <c r="OH104" s="97">
        <f>'Mladí jazdci'!OH12</f>
        <v>0</v>
      </c>
      <c r="OI104" s="97">
        <f>'Mladí jazdci'!OI12</f>
        <v>0</v>
      </c>
      <c r="OJ104" s="97">
        <f>'Mladí jazdci'!OJ12</f>
        <v>0</v>
      </c>
      <c r="OK104" s="97">
        <f>'Mladí jazdci'!OK12</f>
        <v>0</v>
      </c>
      <c r="OL104" s="97">
        <f>'Mladí jazdci'!OL12</f>
        <v>0</v>
      </c>
      <c r="OM104" s="97">
        <f>'Mladí jazdci'!OM12</f>
        <v>0</v>
      </c>
      <c r="ON104" s="97">
        <f>'Mladí jazdci'!ON12</f>
        <v>0</v>
      </c>
      <c r="OO104" s="97">
        <f>'Mladí jazdci'!OO12</f>
        <v>0</v>
      </c>
      <c r="OP104" s="97">
        <f>'Mladí jazdci'!OP12</f>
        <v>0</v>
      </c>
      <c r="OQ104" s="97">
        <f>'Mladí jazdci'!OQ12</f>
        <v>0</v>
      </c>
      <c r="OR104" s="97">
        <f>'Mladí jazdci'!OR12</f>
        <v>0</v>
      </c>
      <c r="OS104" s="97">
        <f>'Mladí jazdci'!OS12</f>
        <v>0</v>
      </c>
      <c r="OT104" s="97">
        <f>'Mladí jazdci'!OT12</f>
        <v>0</v>
      </c>
      <c r="OU104" s="97">
        <f>'Mladí jazdci'!OU12</f>
        <v>0</v>
      </c>
      <c r="OV104" s="97">
        <f>'Mladí jazdci'!OV12</f>
        <v>0</v>
      </c>
      <c r="OW104" s="97">
        <f>'Mladí jazdci'!OW12</f>
        <v>0</v>
      </c>
      <c r="OX104" s="97">
        <f>'Mladí jazdci'!OX12</f>
        <v>0</v>
      </c>
      <c r="OY104" s="97">
        <f>'Mladí jazdci'!OY12</f>
        <v>0</v>
      </c>
      <c r="OZ104" s="97">
        <f>'Mladí jazdci'!OZ12</f>
        <v>0</v>
      </c>
      <c r="PA104" s="97">
        <f>'Mladí jazdci'!PA12</f>
        <v>0</v>
      </c>
      <c r="PB104" s="97">
        <f>'Mladí jazdci'!PB12</f>
        <v>0</v>
      </c>
      <c r="PC104" s="97">
        <f>'Mladí jazdci'!PC12</f>
        <v>0</v>
      </c>
      <c r="PD104" s="97">
        <f>'Mladí jazdci'!PD12</f>
        <v>0</v>
      </c>
      <c r="PE104" s="97">
        <f>'Mladí jazdci'!PE12</f>
        <v>0</v>
      </c>
      <c r="PF104" s="97">
        <f>'Mladí jazdci'!PF12</f>
        <v>0</v>
      </c>
      <c r="PG104" s="97">
        <f>'Mladí jazdci'!PG12</f>
        <v>0</v>
      </c>
      <c r="PH104" s="97">
        <f>'Mladí jazdci'!PH12</f>
        <v>0</v>
      </c>
      <c r="PI104" s="97">
        <f>'Mladí jazdci'!PI12</f>
        <v>0</v>
      </c>
      <c r="PJ104" s="97">
        <f>'Mladí jazdci'!PJ12</f>
        <v>0</v>
      </c>
      <c r="PK104" s="97">
        <f>'Mladí jazdci'!PK12</f>
        <v>0</v>
      </c>
      <c r="PL104" s="97">
        <f>'Mladí jazdci'!PL12</f>
        <v>0</v>
      </c>
      <c r="PM104" s="97">
        <f>'Mladí jazdci'!PM12</f>
        <v>0</v>
      </c>
      <c r="PN104" s="97">
        <f>'Mladí jazdci'!PN12</f>
        <v>0</v>
      </c>
      <c r="PO104" s="97">
        <f>'Mladí jazdci'!PO12</f>
        <v>0</v>
      </c>
      <c r="PP104" s="97">
        <f>'Mladí jazdci'!PP12</f>
        <v>0</v>
      </c>
      <c r="PQ104" s="97">
        <f>'Mladí jazdci'!PQ12</f>
        <v>0</v>
      </c>
      <c r="PR104" s="97">
        <f>'Mladí jazdci'!PR12</f>
        <v>0</v>
      </c>
      <c r="PS104" s="97">
        <f>'Mladí jazdci'!PS12</f>
        <v>0</v>
      </c>
      <c r="PT104" s="97">
        <f>'Mladí jazdci'!PT12</f>
        <v>0</v>
      </c>
      <c r="PU104" s="97">
        <f>'Mladí jazdci'!PU12</f>
        <v>0</v>
      </c>
      <c r="PV104" s="97">
        <f>'Mladí jazdci'!PV12</f>
        <v>0</v>
      </c>
      <c r="PW104" s="97">
        <f>'Mladí jazdci'!PW12</f>
        <v>0</v>
      </c>
      <c r="PX104" s="97">
        <f>'Mladí jazdci'!PX12</f>
        <v>0</v>
      </c>
      <c r="PY104" s="97">
        <f>'Mladí jazdci'!PY12</f>
        <v>0</v>
      </c>
      <c r="PZ104" s="97">
        <f>'Mladí jazdci'!PZ12</f>
        <v>0</v>
      </c>
      <c r="QA104" s="97">
        <f>'Mladí jazdci'!QA12</f>
        <v>0</v>
      </c>
      <c r="QB104" s="97">
        <f>'Mladí jazdci'!QB12</f>
        <v>0</v>
      </c>
      <c r="QC104" s="97">
        <f>'Mladí jazdci'!QC12</f>
        <v>0</v>
      </c>
      <c r="QD104" s="97">
        <f>'Mladí jazdci'!QD12</f>
        <v>0</v>
      </c>
      <c r="QE104" s="97">
        <f>'Mladí jazdci'!QE12</f>
        <v>0</v>
      </c>
      <c r="QF104" s="97">
        <f>'Mladí jazdci'!QF12</f>
        <v>0</v>
      </c>
      <c r="QG104" s="97">
        <f>'Mladí jazdci'!QG12</f>
        <v>0</v>
      </c>
      <c r="QH104" s="97">
        <f>'Mladí jazdci'!QH12</f>
        <v>0</v>
      </c>
      <c r="QI104" s="97">
        <f>'Mladí jazdci'!QI12</f>
        <v>0</v>
      </c>
      <c r="QJ104" s="97">
        <f>'Mladí jazdci'!QJ12</f>
        <v>0</v>
      </c>
      <c r="QK104" s="97">
        <f>'Mladí jazdci'!QK12</f>
        <v>0</v>
      </c>
      <c r="QL104" s="97">
        <f>'Mladí jazdci'!QL12</f>
        <v>0</v>
      </c>
      <c r="QM104" s="97">
        <f>'Mladí jazdci'!QM12</f>
        <v>0</v>
      </c>
      <c r="QN104" s="97">
        <f>'Mladí jazdci'!QN12</f>
        <v>0</v>
      </c>
      <c r="QO104" s="97">
        <f>'Mladí jazdci'!QO12</f>
        <v>0</v>
      </c>
      <c r="QP104" s="97">
        <f>'Mladí jazdci'!QP12</f>
        <v>0</v>
      </c>
      <c r="QQ104" s="97">
        <f>'Mladí jazdci'!QQ12</f>
        <v>0</v>
      </c>
      <c r="QR104" s="97">
        <f>'Mladí jazdci'!QR12</f>
        <v>0</v>
      </c>
      <c r="QS104" s="97">
        <f>'Mladí jazdci'!QS12</f>
        <v>0</v>
      </c>
      <c r="QT104" s="97">
        <f>'Mladí jazdci'!QT12</f>
        <v>0</v>
      </c>
      <c r="QU104" s="97">
        <f>'Mladí jazdci'!QU12</f>
        <v>0</v>
      </c>
      <c r="QV104" s="97">
        <f>'Mladí jazdci'!QV12</f>
        <v>0</v>
      </c>
      <c r="QW104" s="97">
        <f>'Mladí jazdci'!QW12</f>
        <v>0</v>
      </c>
      <c r="QX104" s="97">
        <f>'Mladí jazdci'!QX12</f>
        <v>0</v>
      </c>
      <c r="QY104" s="97">
        <f>'Mladí jazdci'!QY12</f>
        <v>0</v>
      </c>
      <c r="QZ104" s="97">
        <f>'Mladí jazdci'!QZ12</f>
        <v>0</v>
      </c>
      <c r="RA104" s="97">
        <f>'Mladí jazdci'!RA12</f>
        <v>0</v>
      </c>
      <c r="RB104" s="97">
        <f>'Mladí jazdci'!RB12</f>
        <v>0</v>
      </c>
      <c r="RC104" s="97">
        <f>'Mladí jazdci'!RC12</f>
        <v>0</v>
      </c>
      <c r="RD104" s="97">
        <f>'Mladí jazdci'!RD12</f>
        <v>0</v>
      </c>
      <c r="RE104" s="97">
        <f>'Mladí jazdci'!RE12</f>
        <v>0</v>
      </c>
      <c r="RF104" s="97">
        <f>'Mladí jazdci'!RF12</f>
        <v>0</v>
      </c>
      <c r="RG104" s="97">
        <f>'Mladí jazdci'!RG12</f>
        <v>0</v>
      </c>
      <c r="RH104" s="97">
        <f>'Mladí jazdci'!RH12</f>
        <v>0</v>
      </c>
      <c r="RI104" s="97">
        <f>'Mladí jazdci'!RI12</f>
        <v>0</v>
      </c>
      <c r="RJ104" s="97">
        <f>'Mladí jazdci'!RJ12</f>
        <v>0</v>
      </c>
      <c r="RK104" s="97">
        <f>'Mladí jazdci'!RK12</f>
        <v>0</v>
      </c>
      <c r="RL104" s="97">
        <f>'Mladí jazdci'!RL12</f>
        <v>0</v>
      </c>
      <c r="RM104" s="97">
        <f>'Mladí jazdci'!RM12</f>
        <v>0</v>
      </c>
      <c r="RN104" s="97">
        <f>'Mladí jazdci'!RN12</f>
        <v>0</v>
      </c>
      <c r="RO104" s="97">
        <f>'Mladí jazdci'!RO12</f>
        <v>0</v>
      </c>
      <c r="RP104" s="97">
        <f>'Mladí jazdci'!RP12</f>
        <v>0</v>
      </c>
      <c r="RQ104" s="97">
        <f>'Mladí jazdci'!RQ12</f>
        <v>0</v>
      </c>
      <c r="RR104" s="97">
        <f>'Mladí jazdci'!RR12</f>
        <v>0</v>
      </c>
      <c r="RS104" s="97">
        <f>'Mladí jazdci'!RS12</f>
        <v>0</v>
      </c>
      <c r="RT104" s="97">
        <f>'Mladí jazdci'!RT12</f>
        <v>0</v>
      </c>
      <c r="RU104" s="97">
        <f>'Mladí jazdci'!RU12</f>
        <v>0</v>
      </c>
      <c r="RV104" s="97">
        <f>'Mladí jazdci'!RV12</f>
        <v>0</v>
      </c>
      <c r="RW104" s="97">
        <f>'Mladí jazdci'!RW12</f>
        <v>0</v>
      </c>
      <c r="RX104" s="97">
        <f>'Mladí jazdci'!RX12</f>
        <v>0</v>
      </c>
      <c r="RY104" s="97">
        <f>'Mladí jazdci'!RY12</f>
        <v>0</v>
      </c>
      <c r="RZ104" s="97">
        <f>'Mladí jazdci'!RZ12</f>
        <v>0</v>
      </c>
      <c r="SA104" s="97">
        <f>'Mladí jazdci'!SA12</f>
        <v>0</v>
      </c>
      <c r="SB104" s="97">
        <f>'Mladí jazdci'!SB12</f>
        <v>0</v>
      </c>
      <c r="SC104" s="97">
        <f>'Mladí jazdci'!SC12</f>
        <v>0</v>
      </c>
      <c r="SD104" s="97">
        <f>'Mladí jazdci'!SD12</f>
        <v>0</v>
      </c>
      <c r="SE104" s="97">
        <f>'Mladí jazdci'!SE12</f>
        <v>0</v>
      </c>
      <c r="SF104" s="97">
        <f>'Mladí jazdci'!SF12</f>
        <v>0</v>
      </c>
      <c r="SG104" s="97">
        <f>'Mladí jazdci'!SG12</f>
        <v>0</v>
      </c>
      <c r="SH104" s="97">
        <f>'Mladí jazdci'!SH12</f>
        <v>0</v>
      </c>
      <c r="SI104" s="97">
        <f>'Mladí jazdci'!SI12</f>
        <v>0</v>
      </c>
      <c r="SJ104" s="97">
        <f>'Mladí jazdci'!SJ12</f>
        <v>0</v>
      </c>
      <c r="SK104" s="97">
        <f>'Mladí jazdci'!SK12</f>
        <v>0</v>
      </c>
      <c r="SL104" s="97">
        <f>'Mladí jazdci'!SL12</f>
        <v>0</v>
      </c>
      <c r="SM104" s="97">
        <f>'Mladí jazdci'!SM12</f>
        <v>0</v>
      </c>
      <c r="SN104" s="97">
        <f>'Mladí jazdci'!SN12</f>
        <v>0</v>
      </c>
      <c r="SO104" s="97">
        <f>'Mladí jazdci'!SO12</f>
        <v>0</v>
      </c>
      <c r="SP104" s="97">
        <f>'Mladí jazdci'!SP12</f>
        <v>0</v>
      </c>
      <c r="SQ104" s="97">
        <f>'Mladí jazdci'!SQ12</f>
        <v>0</v>
      </c>
      <c r="SR104" s="97">
        <f>'Mladí jazdci'!SR12</f>
        <v>0</v>
      </c>
      <c r="SS104" s="97">
        <f>'Mladí jazdci'!SS12</f>
        <v>0</v>
      </c>
      <c r="ST104" s="97">
        <f>'Mladí jazdci'!ST12</f>
        <v>0</v>
      </c>
      <c r="SU104" s="97">
        <f>'Mladí jazdci'!SU12</f>
        <v>0</v>
      </c>
      <c r="SV104" s="97">
        <f>'Mladí jazdci'!SV12</f>
        <v>0</v>
      </c>
      <c r="SW104" s="97">
        <f>'Mladí jazdci'!SW12</f>
        <v>0</v>
      </c>
      <c r="SX104" s="97">
        <f>'Mladí jazdci'!SX12</f>
        <v>0</v>
      </c>
      <c r="SY104" s="97">
        <f>'Mladí jazdci'!SY12</f>
        <v>0</v>
      </c>
      <c r="SZ104" s="97">
        <f>'Mladí jazdci'!SZ12</f>
        <v>0</v>
      </c>
      <c r="TA104" s="97">
        <f>'Mladí jazdci'!TA12</f>
        <v>0</v>
      </c>
      <c r="TB104" s="97">
        <f>'Mladí jazdci'!TB12</f>
        <v>0</v>
      </c>
    </row>
    <row r="105" spans="1:522" s="1" customFormat="1" ht="18" customHeight="1" x14ac:dyDescent="0.2">
      <c r="A105" s="12"/>
      <c r="B105" s="11"/>
      <c r="E105" s="4" t="s">
        <v>282</v>
      </c>
      <c r="F105" s="1">
        <v>9800</v>
      </c>
      <c r="G105" s="9" t="s">
        <v>99</v>
      </c>
      <c r="H105" s="4"/>
      <c r="I105" s="1">
        <f t="shared" si="0"/>
        <v>0</v>
      </c>
      <c r="J105" s="12"/>
      <c r="K105" s="97"/>
      <c r="L105" s="97"/>
      <c r="M105" s="97"/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  <c r="AA105" s="97"/>
      <c r="AB105" s="97"/>
      <c r="AC105" s="97"/>
      <c r="AD105" s="97"/>
      <c r="AE105" s="97"/>
      <c r="AF105" s="97"/>
      <c r="AG105" s="97"/>
      <c r="AH105" s="97"/>
      <c r="AI105" s="97"/>
      <c r="AJ105" s="97"/>
      <c r="AK105" s="97"/>
      <c r="AL105" s="97"/>
      <c r="AM105" s="97"/>
      <c r="AN105" s="97"/>
      <c r="AO105" s="97"/>
      <c r="AP105" s="97"/>
      <c r="AQ105" s="97"/>
      <c r="AR105" s="97"/>
      <c r="AS105" s="97"/>
      <c r="AT105" s="97"/>
      <c r="AU105" s="97"/>
      <c r="AV105" s="97"/>
      <c r="AW105" s="97"/>
      <c r="AX105" s="97"/>
      <c r="AY105" s="97"/>
      <c r="AZ105" s="97"/>
      <c r="BA105" s="97"/>
      <c r="BB105" s="97"/>
      <c r="BC105" s="97"/>
      <c r="BD105" s="97"/>
      <c r="BE105" s="97"/>
      <c r="BF105" s="97"/>
      <c r="BG105" s="97"/>
      <c r="BH105" s="97"/>
      <c r="BI105" s="97"/>
      <c r="BJ105" s="97"/>
      <c r="BK105" s="97"/>
      <c r="BL105" s="97"/>
      <c r="BM105" s="97"/>
      <c r="BN105" s="97"/>
      <c r="BO105" s="97"/>
      <c r="BP105" s="97"/>
      <c r="BQ105" s="97"/>
      <c r="BR105" s="97"/>
      <c r="BS105" s="97"/>
      <c r="BT105" s="97"/>
      <c r="BU105" s="97"/>
      <c r="BV105" s="97"/>
      <c r="BW105" s="97"/>
      <c r="BX105" s="97"/>
      <c r="BY105" s="97"/>
      <c r="BZ105" s="97"/>
      <c r="CA105" s="97"/>
      <c r="CB105" s="97"/>
      <c r="CC105" s="97"/>
      <c r="CD105" s="97"/>
      <c r="CE105" s="97"/>
      <c r="CF105" s="97"/>
      <c r="CG105" s="97"/>
      <c r="CH105" s="97"/>
      <c r="CI105" s="97"/>
      <c r="CJ105" s="97"/>
      <c r="CK105" s="97"/>
      <c r="CL105" s="97"/>
      <c r="CM105" s="97"/>
      <c r="CN105" s="97"/>
      <c r="CO105" s="97"/>
      <c r="CP105" s="97"/>
      <c r="CQ105" s="97"/>
      <c r="CR105" s="97"/>
      <c r="CS105" s="97"/>
      <c r="CT105" s="97"/>
      <c r="CU105" s="97"/>
      <c r="CV105" s="97"/>
      <c r="CW105" s="97"/>
      <c r="CX105" s="97"/>
      <c r="CY105" s="97"/>
      <c r="CZ105" s="97"/>
      <c r="DA105" s="97"/>
      <c r="DB105" s="97"/>
      <c r="DC105" s="97"/>
      <c r="DD105" s="97"/>
      <c r="DE105" s="97"/>
      <c r="DF105" s="97"/>
      <c r="DG105" s="97"/>
      <c r="DH105" s="97"/>
      <c r="DI105" s="97"/>
      <c r="DJ105" s="97"/>
      <c r="DK105" s="97"/>
      <c r="DL105" s="97"/>
      <c r="DM105" s="97"/>
      <c r="DN105" s="97"/>
      <c r="DO105" s="97"/>
      <c r="DP105" s="97"/>
      <c r="DQ105" s="97"/>
      <c r="DR105" s="97"/>
      <c r="DS105" s="97"/>
      <c r="DT105" s="97"/>
      <c r="DU105" s="97"/>
      <c r="DV105" s="97"/>
      <c r="DW105" s="97"/>
      <c r="DX105" s="97"/>
      <c r="DY105" s="97"/>
      <c r="DZ105" s="97"/>
      <c r="EA105" s="97"/>
      <c r="EB105" s="97"/>
      <c r="EC105" s="97"/>
      <c r="ED105" s="97"/>
      <c r="EE105" s="97"/>
      <c r="EF105" s="97"/>
      <c r="EG105" s="97"/>
      <c r="EH105" s="97"/>
      <c r="EI105" s="97"/>
      <c r="EJ105" s="97"/>
      <c r="EK105" s="97"/>
      <c r="EL105" s="97"/>
      <c r="EM105" s="97"/>
      <c r="EN105" s="97"/>
      <c r="EO105" s="97"/>
      <c r="EP105" s="97"/>
      <c r="EQ105" s="97"/>
      <c r="ER105" s="97"/>
      <c r="ES105" s="97"/>
      <c r="ET105" s="97"/>
      <c r="EU105" s="97"/>
      <c r="EV105" s="97"/>
      <c r="EW105" s="97"/>
      <c r="EX105" s="97"/>
      <c r="EY105" s="97"/>
      <c r="EZ105" s="97"/>
      <c r="FA105" s="97"/>
      <c r="FB105" s="97"/>
      <c r="FC105" s="97"/>
      <c r="FD105" s="97"/>
      <c r="FE105" s="97"/>
      <c r="FF105" s="97"/>
      <c r="FG105" s="97"/>
      <c r="FH105" s="97"/>
      <c r="FI105" s="97"/>
      <c r="FJ105" s="97"/>
      <c r="FK105" s="97"/>
      <c r="FL105" s="97"/>
      <c r="FM105" s="97"/>
      <c r="FN105" s="97"/>
      <c r="FO105" s="97"/>
      <c r="FP105" s="97"/>
      <c r="FQ105" s="97"/>
      <c r="FR105" s="97"/>
      <c r="FS105" s="97"/>
      <c r="FT105" s="97"/>
      <c r="FU105" s="97"/>
      <c r="FV105" s="97"/>
      <c r="FW105" s="97"/>
      <c r="FX105" s="97"/>
      <c r="FY105" s="97"/>
      <c r="FZ105" s="97"/>
      <c r="GA105" s="97"/>
      <c r="GB105" s="97"/>
      <c r="GC105" s="97"/>
      <c r="GD105" s="97"/>
      <c r="GE105" s="97"/>
      <c r="GF105" s="97"/>
      <c r="GG105" s="97"/>
      <c r="GH105" s="97"/>
      <c r="GI105" s="97"/>
      <c r="GJ105" s="97"/>
      <c r="GK105" s="97"/>
      <c r="GL105" s="97"/>
      <c r="GM105" s="97"/>
      <c r="GN105" s="97"/>
      <c r="GO105" s="97"/>
      <c r="GP105" s="97"/>
      <c r="GQ105" s="97"/>
      <c r="GR105" s="97"/>
      <c r="GS105" s="97"/>
      <c r="GT105" s="97"/>
      <c r="GU105" s="97"/>
      <c r="GV105" s="97"/>
      <c r="GW105" s="97"/>
      <c r="GX105" s="97"/>
      <c r="GY105" s="97"/>
      <c r="GZ105" s="97"/>
      <c r="HA105" s="97"/>
      <c r="HB105" s="97"/>
      <c r="HC105" s="97"/>
      <c r="HD105" s="97"/>
      <c r="HE105" s="97"/>
      <c r="HF105" s="97"/>
      <c r="HG105" s="97"/>
      <c r="HH105" s="97"/>
      <c r="HI105" s="97"/>
      <c r="HJ105" s="97"/>
      <c r="HK105" s="97"/>
      <c r="HL105" s="97"/>
      <c r="HM105" s="97"/>
      <c r="HN105" s="97"/>
      <c r="HO105" s="97"/>
      <c r="HP105" s="97"/>
      <c r="HQ105" s="97"/>
      <c r="HR105" s="97"/>
      <c r="HS105" s="97"/>
      <c r="HT105" s="97"/>
      <c r="HU105" s="97"/>
      <c r="HV105" s="97"/>
      <c r="HW105" s="97"/>
      <c r="HX105" s="97"/>
      <c r="HY105" s="97"/>
      <c r="HZ105" s="97"/>
      <c r="IA105" s="97"/>
      <c r="IB105" s="97"/>
      <c r="IC105" s="97"/>
      <c r="ID105" s="97"/>
      <c r="IE105" s="97"/>
      <c r="IF105" s="97"/>
      <c r="IG105" s="97"/>
      <c r="IH105" s="97"/>
      <c r="II105" s="97"/>
      <c r="IJ105" s="97"/>
      <c r="IK105" s="97"/>
      <c r="IL105" s="97"/>
      <c r="IM105" s="97"/>
      <c r="IN105" s="97"/>
      <c r="IO105" s="97"/>
      <c r="IP105" s="97"/>
      <c r="IQ105" s="97"/>
      <c r="IR105" s="97"/>
      <c r="IS105" s="97"/>
      <c r="IT105" s="97"/>
      <c r="IU105" s="97"/>
      <c r="IV105" s="97"/>
      <c r="IW105" s="97"/>
      <c r="IX105" s="97"/>
      <c r="IY105" s="97"/>
      <c r="IZ105" s="97"/>
      <c r="JA105" s="97"/>
      <c r="JB105" s="97"/>
      <c r="JC105" s="97"/>
      <c r="JD105" s="97"/>
      <c r="JE105" s="97"/>
      <c r="JF105" s="97"/>
      <c r="JG105" s="97"/>
      <c r="JH105" s="97"/>
      <c r="JI105" s="97"/>
      <c r="JJ105" s="97"/>
      <c r="JK105" s="97"/>
      <c r="JL105" s="97"/>
      <c r="JM105" s="97"/>
      <c r="JN105" s="97"/>
      <c r="JO105" s="97"/>
      <c r="JP105" s="97"/>
      <c r="JQ105" s="97"/>
      <c r="JR105" s="97"/>
      <c r="JS105" s="97"/>
      <c r="JT105" s="97"/>
      <c r="JU105" s="97"/>
      <c r="JV105" s="97"/>
      <c r="JW105" s="97"/>
      <c r="JX105" s="97"/>
      <c r="JY105" s="97"/>
      <c r="JZ105" s="97"/>
      <c r="KA105" s="97"/>
      <c r="KB105" s="97"/>
      <c r="KC105" s="97"/>
      <c r="KD105" s="97"/>
      <c r="KE105" s="97"/>
      <c r="KF105" s="97"/>
      <c r="KG105" s="97"/>
      <c r="KH105" s="97"/>
      <c r="KI105" s="97"/>
      <c r="KJ105" s="97"/>
      <c r="KK105" s="97"/>
      <c r="KL105" s="97"/>
      <c r="KM105" s="97"/>
      <c r="KN105" s="97"/>
      <c r="KO105" s="97"/>
      <c r="KP105" s="97"/>
      <c r="KQ105" s="97"/>
      <c r="KR105" s="97"/>
      <c r="KS105" s="97"/>
      <c r="KT105" s="97"/>
      <c r="KU105" s="97"/>
      <c r="KV105" s="97"/>
      <c r="KW105" s="97"/>
      <c r="KX105" s="97"/>
      <c r="KY105" s="97"/>
      <c r="KZ105" s="97"/>
      <c r="LA105" s="97"/>
      <c r="LB105" s="97"/>
      <c r="LC105" s="97"/>
      <c r="LD105" s="97"/>
      <c r="LE105" s="97"/>
      <c r="LF105" s="97"/>
      <c r="LG105" s="97"/>
      <c r="LH105" s="97"/>
      <c r="LI105" s="97"/>
      <c r="LJ105" s="97"/>
      <c r="LK105" s="97"/>
      <c r="LL105" s="97"/>
      <c r="LM105" s="97"/>
      <c r="LN105" s="97"/>
      <c r="LO105" s="97"/>
      <c r="LP105" s="97"/>
      <c r="LQ105" s="97"/>
      <c r="LR105" s="97"/>
      <c r="LS105" s="97"/>
      <c r="LT105" s="97"/>
      <c r="LU105" s="97"/>
      <c r="LV105" s="97"/>
      <c r="LW105" s="97"/>
      <c r="LX105" s="97"/>
      <c r="LY105" s="97"/>
      <c r="LZ105" s="97"/>
      <c r="MA105" s="97"/>
      <c r="MB105" s="97"/>
      <c r="MC105" s="97"/>
      <c r="MD105" s="97"/>
      <c r="ME105" s="97"/>
      <c r="MF105" s="97"/>
      <c r="MG105" s="97"/>
      <c r="MH105" s="97"/>
      <c r="MI105" s="97"/>
      <c r="MJ105" s="97"/>
      <c r="MK105" s="97"/>
      <c r="ML105" s="97"/>
      <c r="MM105" s="97"/>
      <c r="MN105" s="97"/>
      <c r="MO105" s="97"/>
      <c r="MP105" s="97"/>
      <c r="MQ105" s="97"/>
      <c r="MR105" s="97"/>
      <c r="MS105" s="97"/>
      <c r="MT105" s="97"/>
      <c r="MU105" s="97"/>
      <c r="MV105" s="97"/>
      <c r="MW105" s="97"/>
      <c r="MX105" s="97"/>
      <c r="MY105" s="97"/>
      <c r="MZ105" s="97"/>
      <c r="NA105" s="97"/>
      <c r="NB105" s="97"/>
      <c r="NC105" s="97"/>
      <c r="ND105" s="97"/>
      <c r="NE105" s="97"/>
      <c r="NF105" s="97"/>
      <c r="NG105" s="97"/>
      <c r="NH105" s="97"/>
      <c r="NI105" s="97"/>
      <c r="NJ105" s="97"/>
      <c r="NK105" s="97"/>
      <c r="NL105" s="97"/>
      <c r="NM105" s="97"/>
      <c r="NN105" s="97"/>
      <c r="NO105" s="97"/>
      <c r="NP105" s="97"/>
      <c r="NQ105" s="97"/>
      <c r="NR105" s="97"/>
      <c r="NS105" s="97"/>
      <c r="NT105" s="97"/>
      <c r="NU105" s="97"/>
      <c r="NV105" s="97"/>
      <c r="NW105" s="97"/>
      <c r="NX105" s="97"/>
      <c r="NY105" s="97"/>
      <c r="NZ105" s="97"/>
      <c r="OA105" s="97"/>
      <c r="OB105" s="97"/>
      <c r="OC105" s="97"/>
      <c r="OD105" s="97"/>
      <c r="OE105" s="97"/>
      <c r="OF105" s="97"/>
      <c r="OG105" s="97"/>
      <c r="OH105" s="97"/>
      <c r="OI105" s="97"/>
      <c r="OJ105" s="97"/>
      <c r="OK105" s="97"/>
      <c r="OL105" s="97"/>
      <c r="OM105" s="97"/>
      <c r="ON105" s="97"/>
      <c r="OO105" s="97"/>
      <c r="OP105" s="97"/>
      <c r="OQ105" s="97"/>
      <c r="OR105" s="97"/>
      <c r="OS105" s="97"/>
      <c r="OT105" s="97"/>
      <c r="OU105" s="97"/>
      <c r="OV105" s="97"/>
      <c r="OW105" s="97"/>
      <c r="OX105" s="97"/>
      <c r="OY105" s="97"/>
      <c r="OZ105" s="97"/>
      <c r="PA105" s="97"/>
      <c r="PB105" s="97"/>
      <c r="PC105" s="97"/>
      <c r="PD105" s="97"/>
      <c r="PE105" s="97"/>
      <c r="PF105" s="97"/>
      <c r="PG105" s="97"/>
      <c r="PH105" s="97"/>
      <c r="PI105" s="97"/>
      <c r="PJ105" s="97"/>
      <c r="PK105" s="97"/>
      <c r="PL105" s="97"/>
      <c r="PM105" s="97"/>
      <c r="PN105" s="97"/>
      <c r="PO105" s="97"/>
      <c r="PP105" s="97"/>
      <c r="PQ105" s="97"/>
      <c r="PR105" s="97"/>
      <c r="PS105" s="97"/>
      <c r="PT105" s="97"/>
      <c r="PU105" s="97"/>
      <c r="PV105" s="97"/>
      <c r="PW105" s="97"/>
      <c r="PX105" s="97"/>
      <c r="PY105" s="97"/>
      <c r="PZ105" s="97"/>
      <c r="QA105" s="97"/>
      <c r="QB105" s="97"/>
      <c r="QC105" s="97"/>
      <c r="QD105" s="97"/>
      <c r="QE105" s="97"/>
      <c r="QF105" s="97"/>
      <c r="QG105" s="97"/>
      <c r="QH105" s="97"/>
      <c r="QI105" s="97"/>
      <c r="QJ105" s="97"/>
      <c r="QK105" s="97"/>
      <c r="QL105" s="97"/>
      <c r="QM105" s="97"/>
      <c r="QN105" s="97"/>
      <c r="QO105" s="97"/>
      <c r="QP105" s="97"/>
      <c r="QQ105" s="97"/>
      <c r="QR105" s="97"/>
      <c r="QS105" s="97"/>
      <c r="QT105" s="97"/>
      <c r="QU105" s="97"/>
      <c r="QV105" s="97"/>
      <c r="QW105" s="97"/>
      <c r="QX105" s="97"/>
      <c r="QY105" s="97"/>
      <c r="QZ105" s="97"/>
      <c r="RA105" s="97"/>
      <c r="RB105" s="97"/>
      <c r="RC105" s="97"/>
      <c r="RD105" s="97"/>
      <c r="RE105" s="97"/>
      <c r="RF105" s="97"/>
      <c r="RG105" s="97"/>
      <c r="RH105" s="97"/>
      <c r="RI105" s="97"/>
      <c r="RJ105" s="97"/>
      <c r="RK105" s="97"/>
      <c r="RL105" s="97"/>
      <c r="RM105" s="97"/>
      <c r="RN105" s="97"/>
      <c r="RO105" s="97"/>
      <c r="RP105" s="97"/>
      <c r="RQ105" s="97"/>
      <c r="RR105" s="97"/>
      <c r="RS105" s="97"/>
      <c r="RT105" s="97"/>
      <c r="RU105" s="97"/>
      <c r="RV105" s="97"/>
      <c r="RW105" s="97"/>
      <c r="RX105" s="97"/>
      <c r="RY105" s="97"/>
      <c r="RZ105" s="97"/>
      <c r="SA105" s="97"/>
      <c r="SB105" s="97"/>
      <c r="SC105" s="97"/>
      <c r="SD105" s="97"/>
      <c r="SE105" s="97"/>
      <c r="SF105" s="97"/>
      <c r="SG105" s="97"/>
      <c r="SH105" s="97"/>
      <c r="SI105" s="97"/>
      <c r="SJ105" s="97"/>
      <c r="SK105" s="97"/>
      <c r="SL105" s="97"/>
      <c r="SM105" s="97"/>
      <c r="SN105" s="97"/>
      <c r="SO105" s="97"/>
      <c r="SP105" s="97"/>
      <c r="SQ105" s="97"/>
      <c r="SR105" s="97"/>
      <c r="SS105" s="97"/>
      <c r="ST105" s="97"/>
      <c r="SU105" s="97"/>
      <c r="SV105" s="97"/>
      <c r="SW105" s="97"/>
      <c r="SX105" s="97"/>
      <c r="SY105" s="97"/>
      <c r="SZ105" s="97"/>
      <c r="TA105" s="97"/>
      <c r="TB105" s="97"/>
    </row>
    <row r="106" spans="1:522" s="1" customFormat="1" ht="18" customHeight="1" x14ac:dyDescent="0.2">
      <c r="A106" s="12"/>
      <c r="B106" s="11" t="s">
        <v>78</v>
      </c>
      <c r="C106" s="1">
        <v>10998</v>
      </c>
      <c r="D106" s="1">
        <v>2013</v>
      </c>
      <c r="E106" s="4" t="s">
        <v>77</v>
      </c>
      <c r="F106" s="1">
        <v>8891</v>
      </c>
      <c r="G106" s="9" t="s">
        <v>98</v>
      </c>
      <c r="H106" s="4" t="s">
        <v>312</v>
      </c>
      <c r="I106" s="1">
        <f>SUM(K106:TB106)</f>
        <v>0</v>
      </c>
      <c r="J106" s="12">
        <f>Tabuľka3[[#This Row],[Stĺpec9]]+I107</f>
        <v>5</v>
      </c>
      <c r="K106" s="97"/>
      <c r="L106" s="97"/>
      <c r="M106" s="97"/>
      <c r="N106" s="97"/>
      <c r="O106" s="97"/>
      <c r="P106" s="97"/>
      <c r="Q106" s="97"/>
      <c r="R106" s="97"/>
      <c r="S106" s="97"/>
      <c r="T106" s="97"/>
      <c r="U106" s="97"/>
      <c r="V106" s="97"/>
      <c r="W106" s="97"/>
      <c r="X106" s="97"/>
      <c r="Y106" s="97"/>
      <c r="Z106" s="97"/>
      <c r="AA106" s="97"/>
      <c r="AB106" s="97"/>
      <c r="AC106" s="97"/>
      <c r="AD106" s="97"/>
      <c r="AE106" s="97"/>
      <c r="AF106" s="97"/>
      <c r="AG106" s="97"/>
      <c r="AH106" s="97"/>
      <c r="AI106" s="97"/>
      <c r="AJ106" s="97"/>
      <c r="AK106" s="97"/>
      <c r="AL106" s="97"/>
      <c r="AM106" s="97"/>
      <c r="AN106" s="97"/>
      <c r="AO106" s="97"/>
      <c r="AP106" s="97"/>
      <c r="AQ106" s="97"/>
      <c r="AR106" s="97"/>
      <c r="AS106" s="97"/>
      <c r="AT106" s="97"/>
      <c r="AU106" s="97"/>
      <c r="AV106" s="97"/>
      <c r="AW106" s="97"/>
      <c r="AX106" s="97"/>
      <c r="AY106" s="97"/>
      <c r="AZ106" s="97"/>
      <c r="BA106" s="97"/>
      <c r="BB106" s="97"/>
      <c r="BC106" s="97"/>
      <c r="BD106" s="97"/>
      <c r="BE106" s="97"/>
      <c r="BF106" s="97"/>
      <c r="BG106" s="97"/>
      <c r="BH106" s="97"/>
      <c r="BI106" s="97"/>
      <c r="BJ106" s="97"/>
      <c r="BK106" s="97"/>
      <c r="BL106" s="97"/>
      <c r="BM106" s="97"/>
      <c r="BN106" s="97"/>
      <c r="BO106" s="97"/>
      <c r="BP106" s="97"/>
      <c r="BQ106" s="97"/>
      <c r="BR106" s="97"/>
      <c r="BS106" s="97"/>
      <c r="BT106" s="97"/>
      <c r="BU106" s="97"/>
      <c r="BV106" s="97"/>
      <c r="BW106" s="97"/>
      <c r="BX106" s="97"/>
      <c r="BY106" s="97"/>
      <c r="BZ106" s="97"/>
      <c r="CA106" s="97"/>
      <c r="CB106" s="97"/>
      <c r="CC106" s="97"/>
      <c r="CD106" s="97"/>
      <c r="CE106" s="97"/>
      <c r="CF106" s="97"/>
      <c r="CG106" s="97"/>
      <c r="CH106" s="97"/>
      <c r="CI106" s="97"/>
      <c r="CJ106" s="97"/>
      <c r="CK106" s="97"/>
      <c r="CL106" s="97"/>
      <c r="CM106" s="97"/>
      <c r="CN106" s="97"/>
      <c r="CO106" s="97"/>
      <c r="CP106" s="97"/>
      <c r="CQ106" s="97"/>
      <c r="CR106" s="97"/>
      <c r="CS106" s="97"/>
      <c r="CT106" s="97"/>
      <c r="CU106" s="97"/>
      <c r="CV106" s="97"/>
      <c r="CW106" s="97"/>
      <c r="CX106" s="97"/>
      <c r="CY106" s="97"/>
      <c r="CZ106" s="97"/>
      <c r="DA106" s="97"/>
      <c r="DB106" s="97"/>
      <c r="DC106" s="97"/>
      <c r="DD106" s="97"/>
      <c r="DE106" s="97"/>
      <c r="DF106" s="97"/>
      <c r="DG106" s="97"/>
      <c r="DH106" s="97"/>
      <c r="DI106" s="97"/>
      <c r="DJ106" s="97"/>
      <c r="DK106" s="97"/>
      <c r="DL106" s="97"/>
      <c r="DM106" s="97"/>
      <c r="DN106" s="97"/>
      <c r="DO106" s="97"/>
      <c r="DP106" s="97"/>
      <c r="DQ106" s="97"/>
      <c r="DR106" s="97"/>
      <c r="DS106" s="97"/>
      <c r="DT106" s="97"/>
      <c r="DU106" s="97"/>
      <c r="DV106" s="97"/>
      <c r="DW106" s="97"/>
      <c r="DX106" s="97"/>
      <c r="DY106" s="97"/>
      <c r="DZ106" s="97"/>
      <c r="EA106" s="97"/>
      <c r="EB106" s="97"/>
      <c r="EC106" s="97"/>
      <c r="ED106" s="97"/>
      <c r="EE106" s="97"/>
      <c r="EF106" s="97"/>
      <c r="EG106" s="97"/>
      <c r="EH106" s="97"/>
      <c r="EI106" s="97"/>
      <c r="EJ106" s="97"/>
      <c r="EK106" s="97"/>
      <c r="EL106" s="97"/>
      <c r="EM106" s="97"/>
      <c r="EN106" s="97"/>
      <c r="EO106" s="97"/>
      <c r="EP106" s="97"/>
      <c r="EQ106" s="97"/>
      <c r="ER106" s="97"/>
      <c r="ES106" s="97"/>
      <c r="ET106" s="97"/>
      <c r="EU106" s="97"/>
      <c r="EV106" s="97"/>
      <c r="EW106" s="97"/>
      <c r="EX106" s="97"/>
      <c r="EY106" s="97"/>
      <c r="EZ106" s="97"/>
      <c r="FA106" s="97"/>
      <c r="FB106" s="97"/>
      <c r="FC106" s="97"/>
      <c r="FD106" s="97"/>
      <c r="FE106" s="97"/>
      <c r="FF106" s="97"/>
      <c r="FG106" s="97"/>
      <c r="FH106" s="97"/>
      <c r="FI106" s="97"/>
      <c r="FJ106" s="97"/>
      <c r="FK106" s="97"/>
      <c r="FL106" s="97"/>
      <c r="FM106" s="97"/>
      <c r="FN106" s="97"/>
      <c r="FO106" s="97"/>
      <c r="FP106" s="97"/>
      <c r="FQ106" s="97"/>
      <c r="FR106" s="97"/>
      <c r="FS106" s="97"/>
      <c r="FT106" s="97"/>
      <c r="FU106" s="97"/>
      <c r="FV106" s="97"/>
      <c r="FW106" s="97"/>
      <c r="FX106" s="97"/>
      <c r="FY106" s="97"/>
      <c r="FZ106" s="97"/>
      <c r="GA106" s="97"/>
      <c r="GB106" s="97"/>
      <c r="GC106" s="97"/>
      <c r="GD106" s="97"/>
      <c r="GE106" s="97"/>
      <c r="GF106" s="97"/>
      <c r="GG106" s="97"/>
      <c r="GH106" s="97"/>
      <c r="GI106" s="97"/>
      <c r="GJ106" s="97"/>
      <c r="GK106" s="97"/>
      <c r="GL106" s="97"/>
      <c r="GM106" s="97"/>
      <c r="GN106" s="97"/>
      <c r="GO106" s="97"/>
      <c r="GP106" s="97"/>
      <c r="GQ106" s="97"/>
      <c r="GR106" s="97"/>
      <c r="GS106" s="97"/>
      <c r="GT106" s="97"/>
      <c r="GU106" s="97"/>
      <c r="GV106" s="97"/>
      <c r="GW106" s="97"/>
      <c r="GX106" s="97"/>
      <c r="GY106" s="97"/>
      <c r="GZ106" s="97"/>
      <c r="HA106" s="97"/>
      <c r="HB106" s="97"/>
      <c r="HC106" s="97"/>
      <c r="HD106" s="97"/>
      <c r="HE106" s="97"/>
      <c r="HF106" s="97"/>
      <c r="HG106" s="97"/>
      <c r="HH106" s="97"/>
      <c r="HI106" s="97"/>
      <c r="HJ106" s="97"/>
      <c r="HK106" s="97"/>
      <c r="HL106" s="97"/>
      <c r="HM106" s="97"/>
      <c r="HN106" s="97"/>
      <c r="HO106" s="97"/>
      <c r="HP106" s="97"/>
      <c r="HQ106" s="97"/>
      <c r="HR106" s="97"/>
      <c r="HS106" s="97"/>
      <c r="HT106" s="97"/>
      <c r="HU106" s="97"/>
      <c r="HV106" s="97"/>
      <c r="HW106" s="97"/>
      <c r="HX106" s="97"/>
      <c r="HY106" s="97"/>
      <c r="HZ106" s="97"/>
      <c r="IA106" s="97"/>
      <c r="IB106" s="97"/>
      <c r="IC106" s="97"/>
      <c r="ID106" s="97"/>
      <c r="IE106" s="97"/>
      <c r="IF106" s="97"/>
      <c r="IG106" s="97"/>
      <c r="IH106" s="97"/>
      <c r="II106" s="97"/>
      <c r="IJ106" s="97"/>
      <c r="IK106" s="97"/>
      <c r="IL106" s="97"/>
      <c r="IM106" s="97"/>
      <c r="IN106" s="97"/>
      <c r="IO106" s="97"/>
      <c r="IP106" s="97"/>
      <c r="IQ106" s="97"/>
      <c r="IR106" s="97"/>
      <c r="IS106" s="97"/>
      <c r="IT106" s="97"/>
      <c r="IU106" s="97"/>
      <c r="IV106" s="97"/>
      <c r="IW106" s="97"/>
      <c r="IX106" s="97"/>
      <c r="IY106" s="97"/>
      <c r="IZ106" s="97"/>
      <c r="JA106" s="97"/>
      <c r="JB106" s="97"/>
      <c r="JC106" s="97"/>
      <c r="JD106" s="97"/>
      <c r="JE106" s="97"/>
      <c r="JF106" s="97"/>
      <c r="JG106" s="97"/>
      <c r="JH106" s="97"/>
      <c r="JI106" s="97"/>
      <c r="JJ106" s="97"/>
      <c r="JK106" s="97"/>
      <c r="JL106" s="97"/>
      <c r="JM106" s="97"/>
      <c r="JN106" s="97"/>
      <c r="JO106" s="97"/>
      <c r="JP106" s="97"/>
      <c r="JQ106" s="97"/>
      <c r="JR106" s="97"/>
      <c r="JS106" s="97"/>
      <c r="JT106" s="97"/>
      <c r="JU106" s="97"/>
      <c r="JV106" s="97"/>
      <c r="JW106" s="97"/>
      <c r="JX106" s="97"/>
      <c r="JY106" s="97"/>
      <c r="JZ106" s="97"/>
      <c r="KA106" s="97"/>
      <c r="KB106" s="97"/>
      <c r="KC106" s="97"/>
      <c r="KD106" s="97"/>
      <c r="KE106" s="97"/>
      <c r="KF106" s="97"/>
      <c r="KG106" s="97"/>
      <c r="KH106" s="97"/>
      <c r="KI106" s="97"/>
      <c r="KJ106" s="97"/>
      <c r="KK106" s="97"/>
      <c r="KL106" s="97"/>
      <c r="KM106" s="97"/>
      <c r="KN106" s="97"/>
      <c r="KO106" s="97"/>
      <c r="KP106" s="97"/>
      <c r="KQ106" s="97"/>
      <c r="KR106" s="97"/>
      <c r="KS106" s="97"/>
      <c r="KT106" s="97"/>
      <c r="KU106" s="97"/>
      <c r="KV106" s="97"/>
      <c r="KW106" s="97"/>
      <c r="KX106" s="97"/>
      <c r="KY106" s="97"/>
      <c r="KZ106" s="97"/>
      <c r="LA106" s="97"/>
      <c r="LB106" s="97"/>
      <c r="LC106" s="97"/>
      <c r="LD106" s="97"/>
      <c r="LE106" s="97"/>
      <c r="LF106" s="97"/>
      <c r="LG106" s="97"/>
      <c r="LH106" s="97"/>
      <c r="LI106" s="97"/>
      <c r="LJ106" s="97"/>
      <c r="LK106" s="97"/>
      <c r="LL106" s="97"/>
      <c r="LM106" s="97"/>
      <c r="LN106" s="97"/>
      <c r="LO106" s="97"/>
      <c r="LP106" s="97"/>
      <c r="LQ106" s="97"/>
      <c r="LR106" s="97"/>
      <c r="LS106" s="97"/>
      <c r="LT106" s="97"/>
      <c r="LU106" s="97"/>
      <c r="LV106" s="97"/>
      <c r="LW106" s="97"/>
      <c r="LX106" s="97"/>
      <c r="LY106" s="97"/>
      <c r="LZ106" s="97"/>
      <c r="MA106" s="97"/>
      <c r="MB106" s="97"/>
      <c r="MC106" s="97"/>
      <c r="MD106" s="97"/>
      <c r="ME106" s="97"/>
      <c r="MF106" s="97"/>
      <c r="MG106" s="97"/>
      <c r="MH106" s="97"/>
      <c r="MI106" s="97"/>
      <c r="MJ106" s="97"/>
      <c r="MK106" s="97"/>
      <c r="ML106" s="97"/>
      <c r="MM106" s="97"/>
      <c r="MN106" s="97"/>
      <c r="MO106" s="97"/>
      <c r="MP106" s="97"/>
      <c r="MQ106" s="97"/>
      <c r="MR106" s="97"/>
      <c r="MS106" s="97"/>
      <c r="MT106" s="97"/>
      <c r="MU106" s="97"/>
      <c r="MV106" s="97"/>
      <c r="MW106" s="97"/>
      <c r="MX106" s="97"/>
      <c r="MY106" s="97"/>
      <c r="MZ106" s="97"/>
      <c r="NA106" s="97"/>
      <c r="NB106" s="97"/>
      <c r="NC106" s="97"/>
      <c r="ND106" s="97"/>
      <c r="NE106" s="97"/>
      <c r="NF106" s="97"/>
      <c r="NG106" s="97"/>
      <c r="NH106" s="97"/>
      <c r="NI106" s="97"/>
      <c r="NJ106" s="97"/>
      <c r="NK106" s="97"/>
      <c r="NL106" s="97"/>
      <c r="NM106" s="97"/>
      <c r="NN106" s="97"/>
      <c r="NO106" s="97"/>
      <c r="NP106" s="97"/>
      <c r="NQ106" s="97"/>
      <c r="NR106" s="97"/>
      <c r="NS106" s="97"/>
      <c r="NT106" s="97"/>
      <c r="NU106" s="97"/>
      <c r="NV106" s="97"/>
      <c r="NW106" s="97"/>
      <c r="NX106" s="97"/>
      <c r="NY106" s="97"/>
      <c r="NZ106" s="97"/>
      <c r="OA106" s="97"/>
      <c r="OB106" s="97"/>
      <c r="OC106" s="97"/>
      <c r="OD106" s="97"/>
      <c r="OE106" s="97"/>
      <c r="OF106" s="97"/>
      <c r="OG106" s="97"/>
      <c r="OH106" s="97"/>
      <c r="OI106" s="97"/>
      <c r="OJ106" s="97"/>
      <c r="OK106" s="97"/>
      <c r="OL106" s="97"/>
      <c r="OM106" s="97"/>
      <c r="ON106" s="97"/>
      <c r="OO106" s="97"/>
      <c r="OP106" s="97"/>
      <c r="OQ106" s="97"/>
      <c r="OR106" s="97"/>
      <c r="OS106" s="97"/>
      <c r="OT106" s="97"/>
      <c r="OU106" s="97"/>
      <c r="OV106" s="97"/>
      <c r="OW106" s="97"/>
      <c r="OX106" s="97"/>
      <c r="OY106" s="97"/>
      <c r="OZ106" s="97"/>
      <c r="PA106" s="97"/>
      <c r="PB106" s="97"/>
      <c r="PC106" s="97"/>
      <c r="PD106" s="97"/>
      <c r="PE106" s="97"/>
      <c r="PF106" s="97"/>
      <c r="PG106" s="97"/>
      <c r="PH106" s="97"/>
      <c r="PI106" s="97"/>
      <c r="PJ106" s="97"/>
      <c r="PK106" s="97"/>
      <c r="PL106" s="97"/>
      <c r="PM106" s="97"/>
      <c r="PN106" s="97"/>
      <c r="PO106" s="97"/>
      <c r="PP106" s="97"/>
      <c r="PQ106" s="97"/>
      <c r="PR106" s="97"/>
      <c r="PS106" s="97"/>
      <c r="PT106" s="97"/>
      <c r="PU106" s="97"/>
      <c r="PV106" s="97"/>
      <c r="PW106" s="97"/>
      <c r="PX106" s="97"/>
      <c r="PY106" s="97"/>
      <c r="PZ106" s="97"/>
      <c r="QA106" s="97"/>
      <c r="QB106" s="97"/>
      <c r="QC106" s="97"/>
      <c r="QD106" s="97"/>
      <c r="QE106" s="97"/>
      <c r="QF106" s="97"/>
      <c r="QG106" s="97"/>
      <c r="QH106" s="97"/>
      <c r="QI106" s="97"/>
      <c r="QJ106" s="97"/>
      <c r="QK106" s="97"/>
      <c r="QL106" s="97"/>
      <c r="QM106" s="97"/>
      <c r="QN106" s="97"/>
      <c r="QO106" s="97"/>
      <c r="QP106" s="97"/>
      <c r="QQ106" s="97"/>
      <c r="QR106" s="97"/>
      <c r="QS106" s="97"/>
      <c r="QT106" s="97"/>
      <c r="QU106" s="97"/>
      <c r="QV106" s="97"/>
      <c r="QW106" s="97"/>
      <c r="QX106" s="97"/>
      <c r="QY106" s="97"/>
      <c r="QZ106" s="97"/>
      <c r="RA106" s="97"/>
      <c r="RB106" s="97"/>
      <c r="RC106" s="97"/>
      <c r="RD106" s="97"/>
      <c r="RE106" s="97"/>
      <c r="RF106" s="97"/>
      <c r="RG106" s="97"/>
      <c r="RH106" s="97"/>
      <c r="RI106" s="97"/>
      <c r="RJ106" s="97"/>
      <c r="RK106" s="97"/>
      <c r="RL106" s="97"/>
      <c r="RM106" s="97"/>
      <c r="RN106" s="97"/>
      <c r="RO106" s="97"/>
      <c r="RP106" s="97"/>
      <c r="RQ106" s="97"/>
      <c r="RR106" s="97"/>
      <c r="RS106" s="97"/>
      <c r="RT106" s="97"/>
      <c r="RU106" s="97"/>
      <c r="RV106" s="97"/>
      <c r="RW106" s="97"/>
      <c r="RX106" s="97"/>
      <c r="RY106" s="97"/>
      <c r="RZ106" s="97"/>
      <c r="SA106" s="97"/>
      <c r="SB106" s="97"/>
      <c r="SC106" s="97"/>
      <c r="SD106" s="97"/>
      <c r="SE106" s="97"/>
      <c r="SF106" s="97"/>
      <c r="SG106" s="97"/>
      <c r="SH106" s="97"/>
      <c r="SI106" s="97"/>
      <c r="SJ106" s="97"/>
      <c r="SK106" s="97"/>
      <c r="SL106" s="97"/>
      <c r="SM106" s="97"/>
      <c r="SN106" s="97"/>
      <c r="SO106" s="97"/>
      <c r="SP106" s="97"/>
      <c r="SQ106" s="97"/>
      <c r="SR106" s="97"/>
      <c r="SS106" s="97"/>
      <c r="ST106" s="97"/>
      <c r="SU106" s="97"/>
      <c r="SV106" s="97"/>
      <c r="SW106" s="97"/>
      <c r="SX106" s="97"/>
      <c r="SY106" s="97"/>
      <c r="SZ106" s="97"/>
      <c r="TA106" s="97"/>
      <c r="TB106" s="97"/>
    </row>
    <row r="107" spans="1:522" s="1" customFormat="1" ht="18" customHeight="1" x14ac:dyDescent="0.2">
      <c r="A107" s="12"/>
      <c r="B107" s="11"/>
      <c r="E107" s="4" t="s">
        <v>258</v>
      </c>
      <c r="F107" s="1">
        <v>1329</v>
      </c>
      <c r="G107" s="9" t="s">
        <v>96</v>
      </c>
      <c r="H107" s="4"/>
      <c r="I107" s="1">
        <f>SUM(K107:TB107)</f>
        <v>5</v>
      </c>
      <c r="J107" s="12"/>
      <c r="K107" s="97">
        <f>Seniori!K65</f>
        <v>0</v>
      </c>
      <c r="L107" s="97">
        <f>Seniori!L65</f>
        <v>0</v>
      </c>
      <c r="M107" s="97">
        <f>Seniori!M65</f>
        <v>0</v>
      </c>
      <c r="N107" s="97">
        <f>Seniori!N65</f>
        <v>0</v>
      </c>
      <c r="O107" s="97">
        <f>Seniori!O65</f>
        <v>0</v>
      </c>
      <c r="P107" s="97">
        <f>Seniori!P65</f>
        <v>0</v>
      </c>
      <c r="Q107" s="97">
        <f>Seniori!Q65</f>
        <v>0</v>
      </c>
      <c r="R107" s="97">
        <f>Seniori!R65</f>
        <v>0</v>
      </c>
      <c r="S107" s="97">
        <f>Seniori!S65</f>
        <v>0</v>
      </c>
      <c r="T107" s="97">
        <f>Seniori!T65</f>
        <v>0</v>
      </c>
      <c r="U107" s="97">
        <f>Seniori!U65</f>
        <v>0</v>
      </c>
      <c r="V107" s="97">
        <f>Seniori!V65</f>
        <v>0</v>
      </c>
      <c r="W107" s="97">
        <f>Seniori!W65</f>
        <v>0</v>
      </c>
      <c r="X107" s="97">
        <f>Seniori!X65</f>
        <v>0</v>
      </c>
      <c r="Y107" s="97">
        <f>Seniori!Y65</f>
        <v>0</v>
      </c>
      <c r="Z107" s="97">
        <f>Seniori!Z65</f>
        <v>0</v>
      </c>
      <c r="AA107" s="97">
        <f>Seniori!AA65</f>
        <v>0</v>
      </c>
      <c r="AB107" s="97">
        <f>Seniori!AB65</f>
        <v>0</v>
      </c>
      <c r="AC107" s="97">
        <f>Seniori!AC65</f>
        <v>0</v>
      </c>
      <c r="AD107" s="97">
        <f>Seniori!AD65</f>
        <v>0</v>
      </c>
      <c r="AE107" s="97">
        <f>Seniori!AE65</f>
        <v>0</v>
      </c>
      <c r="AF107" s="97">
        <f>Seniori!AF65</f>
        <v>0</v>
      </c>
      <c r="AG107" s="97">
        <f>Seniori!AG65</f>
        <v>0</v>
      </c>
      <c r="AH107" s="97">
        <f>Seniori!AH65</f>
        <v>0</v>
      </c>
      <c r="AI107" s="97">
        <f>Seniori!AI65</f>
        <v>0</v>
      </c>
      <c r="AJ107" s="97">
        <f>Seniori!AJ65</f>
        <v>0</v>
      </c>
      <c r="AK107" s="97">
        <f>Seniori!AK65</f>
        <v>0</v>
      </c>
      <c r="AL107" s="97">
        <f>Seniori!AL65</f>
        <v>0</v>
      </c>
      <c r="AM107" s="97">
        <f>Seniori!AM65</f>
        <v>0</v>
      </c>
      <c r="AN107" s="97">
        <f>Seniori!AN65</f>
        <v>0</v>
      </c>
      <c r="AO107" s="97">
        <f>Seniori!AO65</f>
        <v>0</v>
      </c>
      <c r="AP107" s="97">
        <f>Seniori!AP65</f>
        <v>0</v>
      </c>
      <c r="AQ107" s="97">
        <f>Seniori!AQ65</f>
        <v>0</v>
      </c>
      <c r="AR107" s="97">
        <f>Seniori!AR65</f>
        <v>0</v>
      </c>
      <c r="AS107" s="97">
        <f>Seniori!AS65</f>
        <v>0</v>
      </c>
      <c r="AT107" s="97">
        <f>Seniori!AT65</f>
        <v>0</v>
      </c>
      <c r="AU107" s="97">
        <f>Seniori!AU65</f>
        <v>0</v>
      </c>
      <c r="AV107" s="97">
        <f>Seniori!AV65</f>
        <v>0</v>
      </c>
      <c r="AW107" s="97" t="str">
        <f>Seniori!AW65</f>
        <v>o</v>
      </c>
      <c r="AX107" s="97">
        <f>Seniori!AX65</f>
        <v>0</v>
      </c>
      <c r="AY107" s="97" t="str">
        <f>Seniori!AY65</f>
        <v>o</v>
      </c>
      <c r="AZ107" s="97" t="str">
        <f>Seniori!AZ65</f>
        <v>o</v>
      </c>
      <c r="BA107" s="97">
        <f>Seniori!BA65</f>
        <v>0</v>
      </c>
      <c r="BB107" s="97">
        <f>Seniori!BB65</f>
        <v>0</v>
      </c>
      <c r="BC107" s="97">
        <f>Seniori!BC65</f>
        <v>0</v>
      </c>
      <c r="BD107" s="97">
        <f>Seniori!BD65</f>
        <v>0</v>
      </c>
      <c r="BE107" s="97">
        <f>Seniori!BE65</f>
        <v>0</v>
      </c>
      <c r="BF107" s="97">
        <f>Seniori!BF65</f>
        <v>0</v>
      </c>
      <c r="BG107" s="97">
        <f>Seniori!BG65</f>
        <v>0</v>
      </c>
      <c r="BH107" s="97">
        <f>Seniori!BH65</f>
        <v>0</v>
      </c>
      <c r="BI107" s="97">
        <f>Seniori!BI65</f>
        <v>0</v>
      </c>
      <c r="BJ107" s="97">
        <f>Seniori!BJ65</f>
        <v>0</v>
      </c>
      <c r="BK107" s="97">
        <f>Seniori!BK65</f>
        <v>0</v>
      </c>
      <c r="BL107" s="97">
        <f>Seniori!BL65</f>
        <v>0</v>
      </c>
      <c r="BM107" s="97">
        <f>Seniori!BM65</f>
        <v>0</v>
      </c>
      <c r="BN107" s="97">
        <f>Seniori!BN65</f>
        <v>0</v>
      </c>
      <c r="BO107" s="97">
        <f>Seniori!BO65</f>
        <v>0</v>
      </c>
      <c r="BP107" s="97">
        <f>Seniori!BP65</f>
        <v>0</v>
      </c>
      <c r="BQ107" s="97">
        <f>Seniori!BQ65</f>
        <v>0</v>
      </c>
      <c r="BR107" s="97">
        <f>Seniori!BR65</f>
        <v>0</v>
      </c>
      <c r="BS107" s="97">
        <f>Seniori!BS65</f>
        <v>0</v>
      </c>
      <c r="BT107" s="97">
        <f>Seniori!BT65</f>
        <v>0</v>
      </c>
      <c r="BU107" s="97">
        <f>Seniori!BU65</f>
        <v>0</v>
      </c>
      <c r="BV107" s="97">
        <f>Seniori!BV65</f>
        <v>0</v>
      </c>
      <c r="BW107" s="97">
        <f>Seniori!BW65</f>
        <v>0</v>
      </c>
      <c r="BX107" s="97">
        <f>Seniori!BX65</f>
        <v>0</v>
      </c>
      <c r="BY107" s="97">
        <f>Seniori!BY65</f>
        <v>0</v>
      </c>
      <c r="BZ107" s="97">
        <f>Seniori!BZ65</f>
        <v>0</v>
      </c>
      <c r="CA107" s="97">
        <f>Seniori!CA65</f>
        <v>0</v>
      </c>
      <c r="CB107" s="97">
        <f>Seniori!CB65</f>
        <v>0</v>
      </c>
      <c r="CC107" s="97">
        <f>Seniori!CC65</f>
        <v>0</v>
      </c>
      <c r="CD107" s="97">
        <f>Seniori!CD65</f>
        <v>0</v>
      </c>
      <c r="CE107" s="97">
        <f>Seniori!CE65</f>
        <v>0</v>
      </c>
      <c r="CF107" s="97">
        <f>Seniori!CF65</f>
        <v>0</v>
      </c>
      <c r="CG107" s="97">
        <f>Seniori!CG65</f>
        <v>0</v>
      </c>
      <c r="CH107" s="97">
        <f>Seniori!CH65</f>
        <v>0</v>
      </c>
      <c r="CI107" s="97">
        <f>Seniori!CI65</f>
        <v>0</v>
      </c>
      <c r="CJ107" s="97">
        <f>Seniori!CJ65</f>
        <v>0</v>
      </c>
      <c r="CK107" s="97">
        <f>Seniori!CK65</f>
        <v>0</v>
      </c>
      <c r="CL107" s="97">
        <f>Seniori!CL65</f>
        <v>0</v>
      </c>
      <c r="CM107" s="97">
        <f>Seniori!CM65</f>
        <v>0</v>
      </c>
      <c r="CN107" s="97">
        <f>Seniori!CN65</f>
        <v>0</v>
      </c>
      <c r="CO107" s="97">
        <f>Seniori!CO65</f>
        <v>0</v>
      </c>
      <c r="CP107" s="97">
        <f>Seniori!CP65</f>
        <v>0</v>
      </c>
      <c r="CQ107" s="97">
        <f>Seniori!CQ65</f>
        <v>0</v>
      </c>
      <c r="CR107" s="97">
        <f>Seniori!CR65</f>
        <v>0</v>
      </c>
      <c r="CS107" s="97">
        <f>Seniori!CS65</f>
        <v>0</v>
      </c>
      <c r="CT107" s="97">
        <f>Seniori!CT65</f>
        <v>0</v>
      </c>
      <c r="CU107" s="97">
        <f>Seniori!CU65</f>
        <v>0</v>
      </c>
      <c r="CV107" s="97">
        <f>Seniori!CV65</f>
        <v>0</v>
      </c>
      <c r="CW107" s="97">
        <f>Seniori!CW65</f>
        <v>0</v>
      </c>
      <c r="CX107" s="97">
        <f>Seniori!CX65</f>
        <v>0</v>
      </c>
      <c r="CY107" s="97">
        <f>Seniori!CY65</f>
        <v>0</v>
      </c>
      <c r="CZ107" s="97">
        <f>Seniori!CZ65</f>
        <v>0</v>
      </c>
      <c r="DA107" s="97">
        <f>Seniori!DA65</f>
        <v>0</v>
      </c>
      <c r="DB107" s="97">
        <f>Seniori!DB65</f>
        <v>0</v>
      </c>
      <c r="DC107" s="97">
        <f>Seniori!DC65</f>
        <v>0</v>
      </c>
      <c r="DD107" s="97">
        <f>Seniori!DD65</f>
        <v>0</v>
      </c>
      <c r="DE107" s="97">
        <f>Seniori!DE65</f>
        <v>0</v>
      </c>
      <c r="DF107" s="97">
        <f>Seniori!DF65</f>
        <v>0</v>
      </c>
      <c r="DG107" s="97">
        <f>Seniori!DG65</f>
        <v>0</v>
      </c>
      <c r="DH107" s="97">
        <f>Seniori!DH65</f>
        <v>0</v>
      </c>
      <c r="DI107" s="97">
        <f>Seniori!DI65</f>
        <v>0</v>
      </c>
      <c r="DJ107" s="97">
        <f>Seniori!DJ65</f>
        <v>0</v>
      </c>
      <c r="DK107" s="97">
        <f>Seniori!DK65</f>
        <v>0</v>
      </c>
      <c r="DL107" s="97">
        <f>Seniori!DL65</f>
        <v>0</v>
      </c>
      <c r="DM107" s="97">
        <f>Seniori!DM65</f>
        <v>0</v>
      </c>
      <c r="DN107" s="97">
        <f>Seniori!DN65</f>
        <v>0</v>
      </c>
      <c r="DO107" s="97">
        <f>Seniori!DO65</f>
        <v>0</v>
      </c>
      <c r="DP107" s="97">
        <f>Seniori!DP65</f>
        <v>0</v>
      </c>
      <c r="DQ107" s="97">
        <f>Seniori!DQ65</f>
        <v>0</v>
      </c>
      <c r="DR107" s="97">
        <f>Seniori!DR65</f>
        <v>0</v>
      </c>
      <c r="DS107" s="97">
        <f>Seniori!DS65</f>
        <v>0</v>
      </c>
      <c r="DT107" s="97">
        <f>Seniori!DT65</f>
        <v>0</v>
      </c>
      <c r="DU107" s="97">
        <f>Seniori!DU65</f>
        <v>0</v>
      </c>
      <c r="DV107" s="97">
        <f>Seniori!DV65</f>
        <v>0</v>
      </c>
      <c r="DW107" s="97">
        <f>Seniori!DW65</f>
        <v>0</v>
      </c>
      <c r="DX107" s="97">
        <f>Seniori!DX65</f>
        <v>0</v>
      </c>
      <c r="DY107" s="97">
        <f>Seniori!DY65</f>
        <v>0</v>
      </c>
      <c r="DZ107" s="97">
        <f>Seniori!DZ65</f>
        <v>0</v>
      </c>
      <c r="EA107" s="97">
        <f>Seniori!EA65</f>
        <v>0</v>
      </c>
      <c r="EB107" s="97">
        <f>Seniori!EB65</f>
        <v>0</v>
      </c>
      <c r="EC107" s="97">
        <f>Seniori!EC65</f>
        <v>0</v>
      </c>
      <c r="ED107" s="97">
        <f>Seniori!ED65</f>
        <v>0</v>
      </c>
      <c r="EE107" s="97">
        <f>Seniori!EE65</f>
        <v>0</v>
      </c>
      <c r="EF107" s="97">
        <f>Seniori!EF65</f>
        <v>0</v>
      </c>
      <c r="EG107" s="97">
        <f>Seniori!EG65</f>
        <v>0</v>
      </c>
      <c r="EH107" s="97">
        <f>Seniori!EH65</f>
        <v>0</v>
      </c>
      <c r="EI107" s="97">
        <f>Seniori!EI65</f>
        <v>0</v>
      </c>
      <c r="EJ107" s="97">
        <f>Seniori!EJ65</f>
        <v>0</v>
      </c>
      <c r="EK107" s="97">
        <f>Seniori!EK65</f>
        <v>0</v>
      </c>
      <c r="EL107" s="97">
        <f>Seniori!EL65</f>
        <v>0</v>
      </c>
      <c r="EM107" s="97">
        <f>Seniori!EM65</f>
        <v>0</v>
      </c>
      <c r="EN107" s="97">
        <f>Seniori!EN65</f>
        <v>0</v>
      </c>
      <c r="EO107" s="97">
        <f>Seniori!EO65</f>
        <v>0</v>
      </c>
      <c r="EP107" s="97">
        <f>Seniori!EP65</f>
        <v>0</v>
      </c>
      <c r="EQ107" s="97">
        <f>Seniori!EQ65</f>
        <v>0</v>
      </c>
      <c r="ER107" s="97">
        <f>Seniori!ER65</f>
        <v>0</v>
      </c>
      <c r="ES107" s="97">
        <f>Seniori!ES65</f>
        <v>0</v>
      </c>
      <c r="ET107" s="97">
        <f>Seniori!ET65</f>
        <v>0</v>
      </c>
      <c r="EU107" s="97">
        <f>Seniori!EU65</f>
        <v>0</v>
      </c>
      <c r="EV107" s="97">
        <f>Seniori!EV65</f>
        <v>0</v>
      </c>
      <c r="EW107" s="97">
        <f>Seniori!EW65</f>
        <v>0</v>
      </c>
      <c r="EX107" s="97">
        <f>Seniori!EX65</f>
        <v>0</v>
      </c>
      <c r="EY107" s="97">
        <f>Seniori!EY65</f>
        <v>0</v>
      </c>
      <c r="EZ107" s="97">
        <f>Seniori!EZ65</f>
        <v>0</v>
      </c>
      <c r="FA107" s="97">
        <f>Seniori!FA65</f>
        <v>0</v>
      </c>
      <c r="FB107" s="97">
        <f>Seniori!FB65</f>
        <v>0</v>
      </c>
      <c r="FC107" s="97" t="str">
        <f>Seniori!FC65</f>
        <v>o</v>
      </c>
      <c r="FD107" s="97" t="str">
        <f>Seniori!FD65</f>
        <v>o</v>
      </c>
      <c r="FE107" s="97">
        <f>Seniori!FE65</f>
        <v>0</v>
      </c>
      <c r="FF107" s="97">
        <f>Seniori!FF65</f>
        <v>0</v>
      </c>
      <c r="FG107" s="97">
        <f>Seniori!FG65</f>
        <v>0</v>
      </c>
      <c r="FH107" s="97">
        <f>Seniori!FH65</f>
        <v>0</v>
      </c>
      <c r="FI107" s="97">
        <f>Seniori!FI65</f>
        <v>0</v>
      </c>
      <c r="FJ107" s="97">
        <f>Seniori!FJ65</f>
        <v>0</v>
      </c>
      <c r="FK107" s="97">
        <f>Seniori!FK65</f>
        <v>0</v>
      </c>
      <c r="FL107" s="97">
        <f>Seniori!FL65</f>
        <v>0</v>
      </c>
      <c r="FM107" s="97">
        <f>Seniori!FM65</f>
        <v>0</v>
      </c>
      <c r="FN107" s="97">
        <f>Seniori!FN65</f>
        <v>0</v>
      </c>
      <c r="FO107" s="97">
        <f>Seniori!FO65</f>
        <v>0</v>
      </c>
      <c r="FP107" s="97">
        <f>Seniori!FP65</f>
        <v>0</v>
      </c>
      <c r="FQ107" s="97">
        <f>Seniori!FQ65</f>
        <v>0</v>
      </c>
      <c r="FR107" s="97">
        <f>Seniori!FR65</f>
        <v>0</v>
      </c>
      <c r="FS107" s="97">
        <f>Seniori!FS65</f>
        <v>0</v>
      </c>
      <c r="FT107" s="97">
        <f>Seniori!FT65</f>
        <v>0</v>
      </c>
      <c r="FU107" s="97">
        <f>Seniori!FU65</f>
        <v>0</v>
      </c>
      <c r="FV107" s="97">
        <f>Seniori!FV65</f>
        <v>0</v>
      </c>
      <c r="FW107" s="97">
        <f>Seniori!FW65</f>
        <v>0</v>
      </c>
      <c r="FX107" s="97">
        <f>Seniori!FX65</f>
        <v>0</v>
      </c>
      <c r="FY107" s="97">
        <f>Seniori!FY65</f>
        <v>0</v>
      </c>
      <c r="FZ107" s="97">
        <f>Seniori!FZ65</f>
        <v>0</v>
      </c>
      <c r="GA107" s="97">
        <f>Seniori!GA65</f>
        <v>0</v>
      </c>
      <c r="GB107" s="97">
        <f>Seniori!GB65</f>
        <v>0</v>
      </c>
      <c r="GC107" s="97">
        <f>Seniori!GC65</f>
        <v>0</v>
      </c>
      <c r="GD107" s="97">
        <f>Seniori!GD65</f>
        <v>0</v>
      </c>
      <c r="GE107" s="97">
        <f>Seniori!GE65</f>
        <v>0</v>
      </c>
      <c r="GF107" s="97" t="str">
        <f>Seniori!GF65</f>
        <v>o</v>
      </c>
      <c r="GG107" s="97">
        <f>Seniori!GG65</f>
        <v>0</v>
      </c>
      <c r="GH107" s="97">
        <f>Seniori!GH65</f>
        <v>0</v>
      </c>
      <c r="GI107" s="97">
        <f>Seniori!GI65</f>
        <v>4</v>
      </c>
      <c r="GJ107" s="97">
        <f>Seniori!GJ65</f>
        <v>0</v>
      </c>
      <c r="GK107" s="97">
        <f>Seniori!GK65</f>
        <v>0</v>
      </c>
      <c r="GL107" s="97">
        <f>Seniori!GL65</f>
        <v>0</v>
      </c>
      <c r="GM107" s="97">
        <f>Seniori!GM65</f>
        <v>0</v>
      </c>
      <c r="GN107" s="97">
        <f>Seniori!GN65</f>
        <v>0</v>
      </c>
      <c r="GO107" s="97">
        <f>Seniori!GO65</f>
        <v>0</v>
      </c>
      <c r="GP107" s="97">
        <f>Seniori!GP65</f>
        <v>0</v>
      </c>
      <c r="GQ107" s="97">
        <f>Seniori!GQ65</f>
        <v>0</v>
      </c>
      <c r="GR107" s="97">
        <f>Seniori!GR65</f>
        <v>0</v>
      </c>
      <c r="GS107" s="97">
        <f>Seniori!GS65</f>
        <v>1</v>
      </c>
      <c r="GT107" s="97">
        <f>Seniori!GT65</f>
        <v>0</v>
      </c>
      <c r="GU107" s="97">
        <f>Seniori!GU65</f>
        <v>0</v>
      </c>
      <c r="GV107" s="97">
        <f>Seniori!GV65</f>
        <v>0</v>
      </c>
      <c r="GW107" s="97">
        <f>Seniori!GW65</f>
        <v>0</v>
      </c>
      <c r="GX107" s="97">
        <f>Seniori!GX65</f>
        <v>0</v>
      </c>
      <c r="GY107" s="97">
        <f>Seniori!GY65</f>
        <v>0</v>
      </c>
      <c r="GZ107" s="97">
        <f>Seniori!GZ65</f>
        <v>0</v>
      </c>
      <c r="HA107" s="97">
        <f>Seniori!HA65</f>
        <v>0</v>
      </c>
      <c r="HB107" s="97">
        <f>Seniori!HB65</f>
        <v>0</v>
      </c>
      <c r="HC107" s="97">
        <f>Seniori!HC65</f>
        <v>0</v>
      </c>
      <c r="HD107" s="97">
        <f>Seniori!HD65</f>
        <v>0</v>
      </c>
      <c r="HE107" s="97">
        <f>Seniori!HE65</f>
        <v>0</v>
      </c>
      <c r="HF107" s="97">
        <f>Seniori!HF65</f>
        <v>0</v>
      </c>
      <c r="HG107" s="97">
        <f>Seniori!HG65</f>
        <v>0</v>
      </c>
      <c r="HH107" s="97">
        <f>Seniori!HH65</f>
        <v>0</v>
      </c>
      <c r="HI107" s="97">
        <f>Seniori!HI65</f>
        <v>0</v>
      </c>
      <c r="HJ107" s="97">
        <f>Seniori!HJ65</f>
        <v>0</v>
      </c>
      <c r="HK107" s="97">
        <f>Seniori!HK65</f>
        <v>0</v>
      </c>
      <c r="HL107" s="97">
        <f>Seniori!HL65</f>
        <v>0</v>
      </c>
      <c r="HM107" s="97">
        <f>Seniori!HM65</f>
        <v>0</v>
      </c>
      <c r="HN107" s="97">
        <f>Seniori!HN65</f>
        <v>0</v>
      </c>
      <c r="HO107" s="97">
        <f>Seniori!HO65</f>
        <v>0</v>
      </c>
      <c r="HP107" s="97">
        <f>Seniori!HP65</f>
        <v>0</v>
      </c>
      <c r="HQ107" s="97">
        <f>Seniori!HQ65</f>
        <v>0</v>
      </c>
      <c r="HR107" s="97">
        <f>Seniori!HR65</f>
        <v>0</v>
      </c>
      <c r="HS107" s="97">
        <f>Seniori!HS65</f>
        <v>0</v>
      </c>
      <c r="HT107" s="97">
        <f>Seniori!HT65</f>
        <v>0</v>
      </c>
      <c r="HU107" s="97">
        <f>Seniori!HU65</f>
        <v>0</v>
      </c>
      <c r="HV107" s="97">
        <f>Seniori!HV65</f>
        <v>0</v>
      </c>
      <c r="HW107" s="97">
        <f>Seniori!HW65</f>
        <v>0</v>
      </c>
      <c r="HX107" s="97">
        <f>Seniori!HX65</f>
        <v>0</v>
      </c>
      <c r="HY107" s="97">
        <f>Seniori!HY65</f>
        <v>0</v>
      </c>
      <c r="HZ107" s="97">
        <f>Seniori!HZ65</f>
        <v>0</v>
      </c>
      <c r="IA107" s="97">
        <f>Seniori!IA65</f>
        <v>0</v>
      </c>
      <c r="IB107" s="97">
        <f>Seniori!IB65</f>
        <v>0</v>
      </c>
      <c r="IC107" s="97">
        <f>Seniori!IC65</f>
        <v>0</v>
      </c>
      <c r="ID107" s="97">
        <f>Seniori!ID65</f>
        <v>0</v>
      </c>
      <c r="IE107" s="97">
        <f>Seniori!IE65</f>
        <v>0</v>
      </c>
      <c r="IF107" s="97">
        <f>Seniori!IF65</f>
        <v>0</v>
      </c>
      <c r="IG107" s="97">
        <f>Seniori!IG65</f>
        <v>0</v>
      </c>
      <c r="IH107" s="97">
        <f>Seniori!IH65</f>
        <v>0</v>
      </c>
      <c r="II107" s="97">
        <f>Seniori!II65</f>
        <v>0</v>
      </c>
      <c r="IJ107" s="97">
        <f>Seniori!IJ65</f>
        <v>0</v>
      </c>
      <c r="IK107" s="97">
        <f>Seniori!IK65</f>
        <v>0</v>
      </c>
      <c r="IL107" s="97">
        <f>Seniori!IL65</f>
        <v>0</v>
      </c>
      <c r="IM107" s="97">
        <f>Seniori!IM65</f>
        <v>0</v>
      </c>
      <c r="IN107" s="97">
        <f>Seniori!IN65</f>
        <v>0</v>
      </c>
      <c r="IO107" s="97">
        <f>Seniori!IO65</f>
        <v>0</v>
      </c>
      <c r="IP107" s="97">
        <f>Seniori!IP65</f>
        <v>0</v>
      </c>
      <c r="IQ107" s="97">
        <f>Seniori!IQ65</f>
        <v>0</v>
      </c>
      <c r="IR107" s="97">
        <f>Seniori!IR65</f>
        <v>0</v>
      </c>
      <c r="IS107" s="97">
        <f>Seniori!IS65</f>
        <v>0</v>
      </c>
      <c r="IT107" s="97">
        <f>Seniori!IT65</f>
        <v>0</v>
      </c>
      <c r="IU107" s="97">
        <f>Seniori!IU65</f>
        <v>0</v>
      </c>
      <c r="IV107" s="97">
        <f>Seniori!IV65</f>
        <v>0</v>
      </c>
      <c r="IW107" s="97">
        <f>Seniori!IW65</f>
        <v>0</v>
      </c>
      <c r="IX107" s="97">
        <f>Seniori!IX65</f>
        <v>0</v>
      </c>
      <c r="IY107" s="97">
        <f>Seniori!IY65</f>
        <v>0</v>
      </c>
      <c r="IZ107" s="97">
        <f>Seniori!IZ65</f>
        <v>0</v>
      </c>
      <c r="JA107" s="97">
        <f>Seniori!JA65</f>
        <v>0</v>
      </c>
      <c r="JB107" s="97">
        <f>Seniori!JB65</f>
        <v>0</v>
      </c>
      <c r="JC107" s="97">
        <f>Seniori!JC65</f>
        <v>0</v>
      </c>
      <c r="JD107" s="97">
        <f>Seniori!JD65</f>
        <v>0</v>
      </c>
      <c r="JE107" s="97">
        <f>Seniori!JE65</f>
        <v>0</v>
      </c>
      <c r="JF107" s="97">
        <f>Seniori!JF65</f>
        <v>0</v>
      </c>
      <c r="JG107" s="97">
        <f>Seniori!JG65</f>
        <v>0</v>
      </c>
      <c r="JH107" s="97">
        <f>Seniori!JH65</f>
        <v>0</v>
      </c>
      <c r="JI107" s="97">
        <f>Seniori!JI65</f>
        <v>0</v>
      </c>
      <c r="JJ107" s="97">
        <f>Seniori!JJ65</f>
        <v>0</v>
      </c>
      <c r="JK107" s="97">
        <f>Seniori!JK65</f>
        <v>0</v>
      </c>
      <c r="JL107" s="97">
        <f>Seniori!JL65</f>
        <v>0</v>
      </c>
      <c r="JM107" s="97">
        <f>Seniori!JM65</f>
        <v>0</v>
      </c>
      <c r="JN107" s="97">
        <f>Seniori!JN65</f>
        <v>0</v>
      </c>
      <c r="JO107" s="97">
        <f>Seniori!JO65</f>
        <v>0</v>
      </c>
      <c r="JP107" s="97">
        <f>Seniori!JP65</f>
        <v>0</v>
      </c>
      <c r="JQ107" s="97">
        <f>Seniori!JQ65</f>
        <v>0</v>
      </c>
      <c r="JR107" s="97">
        <f>Seniori!JR65</f>
        <v>0</v>
      </c>
      <c r="JS107" s="97">
        <f>Seniori!JS65</f>
        <v>0</v>
      </c>
      <c r="JT107" s="97">
        <f>Seniori!JT65</f>
        <v>0</v>
      </c>
      <c r="JU107" s="97">
        <f>Seniori!JU65</f>
        <v>0</v>
      </c>
      <c r="JV107" s="97">
        <f>Seniori!JV65</f>
        <v>0</v>
      </c>
      <c r="JW107" s="97">
        <f>Seniori!JW65</f>
        <v>0</v>
      </c>
      <c r="JX107" s="97">
        <f>Seniori!JX65</f>
        <v>0</v>
      </c>
      <c r="JY107" s="97">
        <f>Seniori!JY65</f>
        <v>0</v>
      </c>
      <c r="JZ107" s="97">
        <f>Seniori!JZ65</f>
        <v>0</v>
      </c>
      <c r="KA107" s="97">
        <f>Seniori!KA65</f>
        <v>0</v>
      </c>
      <c r="KB107" s="97">
        <f>Seniori!KB65</f>
        <v>0</v>
      </c>
      <c r="KC107" s="97">
        <f>Seniori!KC65</f>
        <v>0</v>
      </c>
      <c r="KD107" s="97">
        <f>Seniori!KD65</f>
        <v>0</v>
      </c>
      <c r="KE107" s="97">
        <f>Seniori!KE65</f>
        <v>0</v>
      </c>
      <c r="KF107" s="97">
        <f>Seniori!KF65</f>
        <v>0</v>
      </c>
      <c r="KG107" s="97">
        <f>Seniori!KG65</f>
        <v>0</v>
      </c>
      <c r="KH107" s="97">
        <f>Seniori!KH65</f>
        <v>0</v>
      </c>
      <c r="KI107" s="97">
        <f>Seniori!KI65</f>
        <v>0</v>
      </c>
      <c r="KJ107" s="97">
        <f>Seniori!KJ65</f>
        <v>0</v>
      </c>
      <c r="KK107" s="97">
        <f>Seniori!KK65</f>
        <v>0</v>
      </c>
      <c r="KL107" s="97">
        <f>Seniori!KL65</f>
        <v>0</v>
      </c>
      <c r="KM107" s="97">
        <f>Seniori!KM65</f>
        <v>0</v>
      </c>
      <c r="KN107" s="97">
        <f>Seniori!KN65</f>
        <v>0</v>
      </c>
      <c r="KO107" s="97">
        <f>Seniori!KO65</f>
        <v>0</v>
      </c>
      <c r="KP107" s="97">
        <f>Seniori!KP65</f>
        <v>0</v>
      </c>
      <c r="KQ107" s="97">
        <f>Seniori!KQ65</f>
        <v>0</v>
      </c>
      <c r="KR107" s="97">
        <f>Seniori!KR65</f>
        <v>0</v>
      </c>
      <c r="KS107" s="97">
        <f>Seniori!KS65</f>
        <v>0</v>
      </c>
      <c r="KT107" s="97">
        <f>Seniori!KT65</f>
        <v>0</v>
      </c>
      <c r="KU107" s="97">
        <f>Seniori!KU65</f>
        <v>0</v>
      </c>
      <c r="KV107" s="97">
        <f>Seniori!KV65</f>
        <v>0</v>
      </c>
      <c r="KW107" s="97">
        <f>Seniori!KW65</f>
        <v>0</v>
      </c>
      <c r="KX107" s="97">
        <f>Seniori!KX65</f>
        <v>0</v>
      </c>
      <c r="KY107" s="97">
        <f>Seniori!KY65</f>
        <v>0</v>
      </c>
      <c r="KZ107" s="97">
        <f>Seniori!KZ65</f>
        <v>0</v>
      </c>
      <c r="LA107" s="97">
        <f>Seniori!LA65</f>
        <v>0</v>
      </c>
      <c r="LB107" s="97">
        <f>Seniori!LB65</f>
        <v>0</v>
      </c>
      <c r="LC107" s="97">
        <f>Seniori!LC65</f>
        <v>0</v>
      </c>
      <c r="LD107" s="97">
        <f>Seniori!LD65</f>
        <v>0</v>
      </c>
      <c r="LE107" s="97">
        <f>Seniori!LE65</f>
        <v>0</v>
      </c>
      <c r="LF107" s="97">
        <f>Seniori!LF65</f>
        <v>0</v>
      </c>
      <c r="LG107" s="97">
        <f>Seniori!LG65</f>
        <v>0</v>
      </c>
      <c r="LH107" s="97">
        <f>Seniori!LH65</f>
        <v>0</v>
      </c>
      <c r="LI107" s="97">
        <f>Seniori!LI65</f>
        <v>0</v>
      </c>
      <c r="LJ107" s="97">
        <f>Seniori!LJ65</f>
        <v>0</v>
      </c>
      <c r="LK107" s="97">
        <f>Seniori!LK65</f>
        <v>0</v>
      </c>
      <c r="LL107" s="97">
        <f>Seniori!LL65</f>
        <v>0</v>
      </c>
      <c r="LM107" s="97">
        <f>Seniori!LM65</f>
        <v>0</v>
      </c>
      <c r="LN107" s="97">
        <f>Seniori!LN65</f>
        <v>0</v>
      </c>
      <c r="LO107" s="97">
        <f>Seniori!LO65</f>
        <v>0</v>
      </c>
      <c r="LP107" s="97">
        <f>Seniori!LP65</f>
        <v>0</v>
      </c>
      <c r="LQ107" s="97">
        <f>Seniori!LQ65</f>
        <v>0</v>
      </c>
      <c r="LR107" s="97">
        <f>Seniori!LR65</f>
        <v>0</v>
      </c>
      <c r="LS107" s="97">
        <f>Seniori!LS65</f>
        <v>0</v>
      </c>
      <c r="LT107" s="97">
        <f>Seniori!LT65</f>
        <v>0</v>
      </c>
      <c r="LU107" s="97">
        <f>Seniori!LU65</f>
        <v>0</v>
      </c>
      <c r="LV107" s="97">
        <f>Seniori!LV65</f>
        <v>0</v>
      </c>
      <c r="LW107" s="97">
        <f>Seniori!LW65</f>
        <v>0</v>
      </c>
      <c r="LX107" s="97">
        <f>Seniori!LX65</f>
        <v>0</v>
      </c>
      <c r="LY107" s="97">
        <f>Seniori!LY65</f>
        <v>0</v>
      </c>
      <c r="LZ107" s="97">
        <f>Seniori!LZ65</f>
        <v>0</v>
      </c>
      <c r="MA107" s="97">
        <f>Seniori!MA65</f>
        <v>0</v>
      </c>
      <c r="MB107" s="97">
        <f>Seniori!MB65</f>
        <v>0</v>
      </c>
      <c r="MC107" s="97">
        <f>Seniori!MC65</f>
        <v>0</v>
      </c>
      <c r="MD107" s="97">
        <f>Seniori!MD65</f>
        <v>0</v>
      </c>
      <c r="ME107" s="97">
        <f>Seniori!ME65</f>
        <v>0</v>
      </c>
      <c r="MF107" s="97">
        <f>Seniori!MF65</f>
        <v>0</v>
      </c>
      <c r="MG107" s="97">
        <f>Seniori!MG65</f>
        <v>0</v>
      </c>
      <c r="MH107" s="97">
        <f>Seniori!MH65</f>
        <v>0</v>
      </c>
      <c r="MI107" s="97">
        <f>Seniori!MI65</f>
        <v>0</v>
      </c>
      <c r="MJ107" s="97">
        <f>Seniori!MJ65</f>
        <v>0</v>
      </c>
      <c r="MK107" s="97">
        <f>Seniori!MK65</f>
        <v>0</v>
      </c>
      <c r="ML107" s="97">
        <f>Seniori!ML65</f>
        <v>0</v>
      </c>
      <c r="MM107" s="97">
        <f>Seniori!MM65</f>
        <v>0</v>
      </c>
      <c r="MN107" s="97">
        <f>Seniori!MN65</f>
        <v>0</v>
      </c>
      <c r="MO107" s="97">
        <f>Seniori!MO65</f>
        <v>0</v>
      </c>
      <c r="MP107" s="97">
        <f>Seniori!MP65</f>
        <v>0</v>
      </c>
      <c r="MQ107" s="97">
        <f>Seniori!MQ65</f>
        <v>0</v>
      </c>
      <c r="MR107" s="97">
        <f>Seniori!MR65</f>
        <v>0</v>
      </c>
      <c r="MS107" s="97">
        <f>Seniori!MS65</f>
        <v>0</v>
      </c>
      <c r="MT107" s="97">
        <f>Seniori!MT65</f>
        <v>0</v>
      </c>
      <c r="MU107" s="97">
        <f>Seniori!MU65</f>
        <v>0</v>
      </c>
      <c r="MV107" s="97">
        <f>Seniori!MV65</f>
        <v>0</v>
      </c>
      <c r="MW107" s="97">
        <f>Seniori!MW65</f>
        <v>0</v>
      </c>
      <c r="MX107" s="97">
        <f>Seniori!MX65</f>
        <v>0</v>
      </c>
      <c r="MY107" s="97">
        <f>Seniori!MY65</f>
        <v>0</v>
      </c>
      <c r="MZ107" s="97">
        <f>Seniori!MZ65</f>
        <v>0</v>
      </c>
      <c r="NA107" s="97">
        <f>Seniori!NA65</f>
        <v>0</v>
      </c>
      <c r="NB107" s="97">
        <f>Seniori!NB65</f>
        <v>0</v>
      </c>
      <c r="NC107" s="97">
        <f>Seniori!NC65</f>
        <v>0</v>
      </c>
      <c r="ND107" s="97">
        <f>Seniori!ND65</f>
        <v>0</v>
      </c>
      <c r="NE107" s="97">
        <f>Seniori!NE65</f>
        <v>0</v>
      </c>
      <c r="NF107" s="97">
        <f>Seniori!NF65</f>
        <v>0</v>
      </c>
      <c r="NG107" s="97">
        <f>Seniori!NG65</f>
        <v>0</v>
      </c>
      <c r="NH107" s="97">
        <f>Seniori!NH65</f>
        <v>0</v>
      </c>
      <c r="NI107" s="97">
        <f>Seniori!NI65</f>
        <v>0</v>
      </c>
      <c r="NJ107" s="97">
        <f>Seniori!NJ65</f>
        <v>0</v>
      </c>
      <c r="NK107" s="97">
        <f>Seniori!NK65</f>
        <v>0</v>
      </c>
      <c r="NL107" s="97">
        <f>Seniori!NL65</f>
        <v>0</v>
      </c>
      <c r="NM107" s="97">
        <f>Seniori!NM65</f>
        <v>0</v>
      </c>
      <c r="NN107" s="97">
        <f>Seniori!NN65</f>
        <v>0</v>
      </c>
      <c r="NO107" s="97">
        <f>Seniori!NO65</f>
        <v>0</v>
      </c>
      <c r="NP107" s="97">
        <f>Seniori!NP65</f>
        <v>0</v>
      </c>
      <c r="NQ107" s="97">
        <f>Seniori!NQ65</f>
        <v>0</v>
      </c>
      <c r="NR107" s="97">
        <f>Seniori!NR65</f>
        <v>0</v>
      </c>
      <c r="NS107" s="97">
        <f>Seniori!NS65</f>
        <v>0</v>
      </c>
      <c r="NT107" s="97">
        <f>Seniori!NT65</f>
        <v>0</v>
      </c>
      <c r="NU107" s="97">
        <f>Seniori!NU65</f>
        <v>0</v>
      </c>
      <c r="NV107" s="97">
        <f>Seniori!NV65</f>
        <v>0</v>
      </c>
      <c r="NW107" s="97">
        <f>Seniori!NW65</f>
        <v>0</v>
      </c>
      <c r="NX107" s="97">
        <f>Seniori!NX65</f>
        <v>0</v>
      </c>
      <c r="NY107" s="97">
        <f>Seniori!NY65</f>
        <v>0</v>
      </c>
      <c r="NZ107" s="97">
        <f>Seniori!NZ65</f>
        <v>0</v>
      </c>
      <c r="OA107" s="97">
        <f>Seniori!OA65</f>
        <v>0</v>
      </c>
      <c r="OB107" s="97">
        <f>Seniori!OB65</f>
        <v>0</v>
      </c>
      <c r="OC107" s="97">
        <f>Seniori!OC65</f>
        <v>0</v>
      </c>
      <c r="OD107" s="97">
        <f>Seniori!OD65</f>
        <v>0</v>
      </c>
      <c r="OE107" s="97">
        <f>Seniori!OE65</f>
        <v>0</v>
      </c>
      <c r="OF107" s="97">
        <f>Seniori!OF65</f>
        <v>0</v>
      </c>
      <c r="OG107" s="97">
        <f>Seniori!OG65</f>
        <v>0</v>
      </c>
      <c r="OH107" s="97">
        <f>Seniori!OH65</f>
        <v>0</v>
      </c>
      <c r="OI107" s="97">
        <f>Seniori!OI65</f>
        <v>0</v>
      </c>
      <c r="OJ107" s="97">
        <f>Seniori!OJ65</f>
        <v>0</v>
      </c>
      <c r="OK107" s="97">
        <f>Seniori!OK65</f>
        <v>0</v>
      </c>
      <c r="OL107" s="97">
        <f>Seniori!OL65</f>
        <v>0</v>
      </c>
      <c r="OM107" s="97">
        <f>Seniori!OM65</f>
        <v>0</v>
      </c>
      <c r="ON107" s="97">
        <f>Seniori!ON65</f>
        <v>0</v>
      </c>
      <c r="OO107" s="97">
        <f>Seniori!OO65</f>
        <v>0</v>
      </c>
      <c r="OP107" s="97">
        <f>Seniori!OP65</f>
        <v>0</v>
      </c>
      <c r="OQ107" s="97">
        <f>Seniori!OQ65</f>
        <v>0</v>
      </c>
      <c r="OR107" s="97">
        <f>Seniori!OR65</f>
        <v>0</v>
      </c>
      <c r="OS107" s="97">
        <f>Seniori!OS65</f>
        <v>0</v>
      </c>
      <c r="OT107" s="97">
        <f>Seniori!OT65</f>
        <v>0</v>
      </c>
      <c r="OU107" s="97">
        <f>Seniori!OU65</f>
        <v>0</v>
      </c>
      <c r="OV107" s="97">
        <f>Seniori!OV65</f>
        <v>0</v>
      </c>
      <c r="OW107" s="97">
        <f>Seniori!OW65</f>
        <v>0</v>
      </c>
      <c r="OX107" s="97">
        <f>Seniori!OX65</f>
        <v>0</v>
      </c>
      <c r="OY107" s="97">
        <f>Seniori!OY65</f>
        <v>0</v>
      </c>
      <c r="OZ107" s="97">
        <f>Seniori!OZ65</f>
        <v>0</v>
      </c>
      <c r="PA107" s="97">
        <f>Seniori!PA65</f>
        <v>0</v>
      </c>
      <c r="PB107" s="97">
        <f>Seniori!PB65</f>
        <v>0</v>
      </c>
      <c r="PC107" s="97">
        <f>Seniori!PC65</f>
        <v>0</v>
      </c>
      <c r="PD107" s="97">
        <f>Seniori!PD65</f>
        <v>0</v>
      </c>
      <c r="PE107" s="97">
        <f>Seniori!PE65</f>
        <v>0</v>
      </c>
      <c r="PF107" s="97">
        <f>Seniori!PF65</f>
        <v>0</v>
      </c>
      <c r="PG107" s="97">
        <f>Seniori!PG65</f>
        <v>0</v>
      </c>
      <c r="PH107" s="97">
        <f>Seniori!PH65</f>
        <v>0</v>
      </c>
      <c r="PI107" s="97">
        <f>Seniori!PI65</f>
        <v>0</v>
      </c>
      <c r="PJ107" s="97">
        <f>Seniori!PJ65</f>
        <v>0</v>
      </c>
      <c r="PK107" s="97">
        <f>Seniori!PK65</f>
        <v>0</v>
      </c>
      <c r="PL107" s="97">
        <f>Seniori!PL65</f>
        <v>0</v>
      </c>
      <c r="PM107" s="97">
        <f>Seniori!PM65</f>
        <v>0</v>
      </c>
      <c r="PN107" s="97">
        <f>Seniori!PN65</f>
        <v>0</v>
      </c>
      <c r="PO107" s="97">
        <f>Seniori!PO65</f>
        <v>0</v>
      </c>
      <c r="PP107" s="97">
        <f>Seniori!PP65</f>
        <v>0</v>
      </c>
      <c r="PQ107" s="97">
        <f>Seniori!PQ65</f>
        <v>0</v>
      </c>
      <c r="PR107" s="97">
        <f>Seniori!PR65</f>
        <v>0</v>
      </c>
      <c r="PS107" s="97">
        <f>Seniori!PS65</f>
        <v>0</v>
      </c>
      <c r="PT107" s="97">
        <f>Seniori!PT65</f>
        <v>0</v>
      </c>
      <c r="PU107" s="97">
        <f>Seniori!PU65</f>
        <v>0</v>
      </c>
      <c r="PV107" s="97">
        <f>Seniori!PV65</f>
        <v>0</v>
      </c>
      <c r="PW107" s="97">
        <f>Seniori!PW65</f>
        <v>0</v>
      </c>
      <c r="PX107" s="97">
        <f>Seniori!PX65</f>
        <v>0</v>
      </c>
      <c r="PY107" s="97">
        <f>Seniori!PY65</f>
        <v>0</v>
      </c>
      <c r="PZ107" s="97">
        <f>Seniori!PZ65</f>
        <v>0</v>
      </c>
      <c r="QA107" s="97">
        <f>Seniori!QA65</f>
        <v>0</v>
      </c>
      <c r="QB107" s="97">
        <f>Seniori!QB65</f>
        <v>0</v>
      </c>
      <c r="QC107" s="97">
        <f>Seniori!QC65</f>
        <v>0</v>
      </c>
      <c r="QD107" s="97">
        <f>Seniori!QD65</f>
        <v>0</v>
      </c>
      <c r="QE107" s="97">
        <f>Seniori!QE65</f>
        <v>0</v>
      </c>
      <c r="QF107" s="97">
        <f>Seniori!QF65</f>
        <v>0</v>
      </c>
      <c r="QG107" s="97">
        <f>Seniori!QG65</f>
        <v>0</v>
      </c>
      <c r="QH107" s="97">
        <f>Seniori!QH65</f>
        <v>0</v>
      </c>
      <c r="QI107" s="97">
        <f>Seniori!QI65</f>
        <v>0</v>
      </c>
      <c r="QJ107" s="97">
        <f>Seniori!QJ65</f>
        <v>0</v>
      </c>
      <c r="QK107" s="97">
        <f>Seniori!QK65</f>
        <v>0</v>
      </c>
      <c r="QL107" s="97">
        <f>Seniori!QL65</f>
        <v>0</v>
      </c>
      <c r="QM107" s="97">
        <f>Seniori!QM65</f>
        <v>0</v>
      </c>
      <c r="QN107" s="97">
        <f>Seniori!QN65</f>
        <v>0</v>
      </c>
      <c r="QO107" s="97">
        <f>Seniori!QO65</f>
        <v>0</v>
      </c>
      <c r="QP107" s="97">
        <f>Seniori!QP65</f>
        <v>0</v>
      </c>
      <c r="QQ107" s="97">
        <f>Seniori!QQ65</f>
        <v>0</v>
      </c>
      <c r="QR107" s="97">
        <f>Seniori!QR65</f>
        <v>0</v>
      </c>
      <c r="QS107" s="97">
        <f>Seniori!QS65</f>
        <v>0</v>
      </c>
      <c r="QT107" s="97">
        <f>Seniori!QT65</f>
        <v>0</v>
      </c>
      <c r="QU107" s="97">
        <f>Seniori!QU65</f>
        <v>0</v>
      </c>
      <c r="QV107" s="97">
        <f>Seniori!QV65</f>
        <v>0</v>
      </c>
      <c r="QW107" s="97">
        <f>Seniori!QW65</f>
        <v>0</v>
      </c>
      <c r="QX107" s="97">
        <f>Seniori!QX65</f>
        <v>0</v>
      </c>
      <c r="QY107" s="97">
        <f>Seniori!QY65</f>
        <v>0</v>
      </c>
      <c r="QZ107" s="97">
        <f>Seniori!QZ65</f>
        <v>0</v>
      </c>
      <c r="RA107" s="97">
        <f>Seniori!RA65</f>
        <v>0</v>
      </c>
      <c r="RB107" s="97">
        <f>Seniori!RB65</f>
        <v>0</v>
      </c>
      <c r="RC107" s="97">
        <f>Seniori!RC65</f>
        <v>0</v>
      </c>
      <c r="RD107" s="97">
        <f>Seniori!RD65</f>
        <v>0</v>
      </c>
      <c r="RE107" s="97">
        <f>Seniori!RE65</f>
        <v>0</v>
      </c>
      <c r="RF107" s="97">
        <f>Seniori!RF65</f>
        <v>0</v>
      </c>
      <c r="RG107" s="97">
        <f>Seniori!RG65</f>
        <v>0</v>
      </c>
      <c r="RH107" s="97">
        <f>Seniori!RH65</f>
        <v>0</v>
      </c>
      <c r="RI107" s="97">
        <f>Seniori!RI65</f>
        <v>0</v>
      </c>
      <c r="RJ107" s="97">
        <f>Seniori!RJ65</f>
        <v>0</v>
      </c>
      <c r="RK107" s="97">
        <f>Seniori!RK65</f>
        <v>0</v>
      </c>
      <c r="RL107" s="97">
        <f>Seniori!RL65</f>
        <v>0</v>
      </c>
      <c r="RM107" s="97">
        <f>Seniori!RM65</f>
        <v>0</v>
      </c>
      <c r="RN107" s="97">
        <f>Seniori!RN65</f>
        <v>0</v>
      </c>
      <c r="RO107" s="97">
        <f>Seniori!RO65</f>
        <v>0</v>
      </c>
      <c r="RP107" s="97">
        <f>Seniori!RP65</f>
        <v>0</v>
      </c>
      <c r="RQ107" s="97">
        <f>Seniori!RQ65</f>
        <v>0</v>
      </c>
      <c r="RR107" s="97">
        <f>Seniori!RR65</f>
        <v>0</v>
      </c>
      <c r="RS107" s="97">
        <f>Seniori!RS65</f>
        <v>0</v>
      </c>
      <c r="RT107" s="97">
        <f>Seniori!RT65</f>
        <v>0</v>
      </c>
      <c r="RU107" s="97">
        <f>Seniori!RU65</f>
        <v>0</v>
      </c>
      <c r="RV107" s="97">
        <f>Seniori!RV65</f>
        <v>0</v>
      </c>
      <c r="RW107" s="97">
        <f>Seniori!RW65</f>
        <v>0</v>
      </c>
      <c r="RX107" s="97">
        <f>Seniori!RX65</f>
        <v>0</v>
      </c>
      <c r="RY107" s="97">
        <f>Seniori!RY65</f>
        <v>0</v>
      </c>
      <c r="RZ107" s="97">
        <f>Seniori!RZ65</f>
        <v>0</v>
      </c>
      <c r="SA107" s="97">
        <f>Seniori!SA65</f>
        <v>0</v>
      </c>
      <c r="SB107" s="97">
        <f>Seniori!SB65</f>
        <v>0</v>
      </c>
      <c r="SC107" s="97">
        <f>Seniori!SC65</f>
        <v>0</v>
      </c>
      <c r="SD107" s="97">
        <f>Seniori!SD65</f>
        <v>0</v>
      </c>
      <c r="SE107" s="97">
        <f>Seniori!SE65</f>
        <v>0</v>
      </c>
      <c r="SF107" s="97">
        <f>Seniori!SF65</f>
        <v>0</v>
      </c>
      <c r="SG107" s="97">
        <f>Seniori!SG65</f>
        <v>0</v>
      </c>
      <c r="SH107" s="97">
        <f>Seniori!SH65</f>
        <v>0</v>
      </c>
      <c r="SI107" s="97">
        <f>Seniori!SI65</f>
        <v>0</v>
      </c>
      <c r="SJ107" s="97">
        <f>Seniori!SJ65</f>
        <v>0</v>
      </c>
      <c r="SK107" s="97">
        <f>Seniori!SK65</f>
        <v>0</v>
      </c>
      <c r="SL107" s="97">
        <f>Seniori!SL65</f>
        <v>0</v>
      </c>
      <c r="SM107" s="97">
        <f>Seniori!SM65</f>
        <v>0</v>
      </c>
      <c r="SN107" s="97">
        <f>Seniori!SN65</f>
        <v>0</v>
      </c>
      <c r="SO107" s="97">
        <f>Seniori!SO65</f>
        <v>0</v>
      </c>
      <c r="SP107" s="97">
        <f>Seniori!SP65</f>
        <v>0</v>
      </c>
      <c r="SQ107" s="97">
        <f>Seniori!SQ65</f>
        <v>0</v>
      </c>
      <c r="SR107" s="97">
        <f>Seniori!SR65</f>
        <v>0</v>
      </c>
      <c r="SS107" s="97">
        <f>Seniori!SS65</f>
        <v>0</v>
      </c>
      <c r="ST107" s="97">
        <f>Seniori!ST65</f>
        <v>0</v>
      </c>
      <c r="SU107" s="97">
        <f>Seniori!SU65</f>
        <v>0</v>
      </c>
      <c r="SV107" s="97">
        <f>Seniori!SV65</f>
        <v>0</v>
      </c>
      <c r="SW107" s="97">
        <f>Seniori!SW65</f>
        <v>0</v>
      </c>
      <c r="SX107" s="97">
        <f>Seniori!SX65</f>
        <v>0</v>
      </c>
      <c r="SY107" s="97">
        <f>Seniori!SY65</f>
        <v>0</v>
      </c>
      <c r="SZ107" s="97">
        <f>Seniori!SZ65</f>
        <v>0</v>
      </c>
      <c r="TA107" s="97">
        <f>Seniori!TA65</f>
        <v>0</v>
      </c>
      <c r="TB107" s="97">
        <f>Seniori!TB65</f>
        <v>0</v>
      </c>
    </row>
    <row r="108" spans="1:522" s="1" customFormat="1" ht="18" customHeight="1" x14ac:dyDescent="0.2">
      <c r="A108" s="12">
        <v>78</v>
      </c>
      <c r="B108" s="11" t="s">
        <v>218</v>
      </c>
      <c r="C108" s="1">
        <v>11613</v>
      </c>
      <c r="E108" s="4" t="s">
        <v>217</v>
      </c>
      <c r="F108" s="1">
        <v>9286</v>
      </c>
      <c r="G108" s="9" t="s">
        <v>94</v>
      </c>
      <c r="H108" s="4" t="s">
        <v>150</v>
      </c>
      <c r="I108" s="1">
        <f t="shared" ref="I108:I154" si="2">SUM(K108:TB108)</f>
        <v>4</v>
      </c>
      <c r="J108" s="12">
        <f>Tabuľka3[[#This Row],[Stĺpec9]]</f>
        <v>4</v>
      </c>
      <c r="K108" s="97">
        <f>Juniori!K32</f>
        <v>0</v>
      </c>
      <c r="L108" s="97">
        <f>Juniori!L32</f>
        <v>0</v>
      </c>
      <c r="M108" s="97">
        <f>Juniori!M32</f>
        <v>0</v>
      </c>
      <c r="N108" s="97">
        <f>Juniori!N32</f>
        <v>0</v>
      </c>
      <c r="O108" s="97">
        <f>Juniori!O32</f>
        <v>0</v>
      </c>
      <c r="P108" s="97">
        <f>Juniori!P32</f>
        <v>0</v>
      </c>
      <c r="Q108" s="97">
        <f>Juniori!Q32</f>
        <v>0</v>
      </c>
      <c r="R108" s="97">
        <f>Juniori!R32</f>
        <v>0</v>
      </c>
      <c r="S108" s="97">
        <f>Juniori!S32</f>
        <v>0</v>
      </c>
      <c r="T108" s="97">
        <f>Juniori!T32</f>
        <v>0</v>
      </c>
      <c r="U108" s="97">
        <f>Juniori!U32</f>
        <v>0</v>
      </c>
      <c r="V108" s="97">
        <f>Juniori!V32</f>
        <v>0</v>
      </c>
      <c r="W108" s="97">
        <f>Juniori!W32</f>
        <v>0</v>
      </c>
      <c r="X108" s="97">
        <f>Juniori!X32</f>
        <v>0</v>
      </c>
      <c r="Y108" s="97">
        <f>Juniori!Y32</f>
        <v>0</v>
      </c>
      <c r="Z108" s="97">
        <f>Juniori!Z32</f>
        <v>0</v>
      </c>
      <c r="AA108" s="97">
        <f>Juniori!AA32</f>
        <v>0</v>
      </c>
      <c r="AB108" s="97">
        <f>Juniori!AB32</f>
        <v>0</v>
      </c>
      <c r="AC108" s="97">
        <f>Juniori!AC32</f>
        <v>0</v>
      </c>
      <c r="AD108" s="97">
        <f>Juniori!AD32</f>
        <v>0</v>
      </c>
      <c r="AE108" s="97">
        <f>Juniori!AE32</f>
        <v>0</v>
      </c>
      <c r="AF108" s="97">
        <f>Juniori!AF32</f>
        <v>0</v>
      </c>
      <c r="AG108" s="97">
        <f>Juniori!AG32</f>
        <v>0</v>
      </c>
      <c r="AH108" s="97">
        <f>Juniori!AH32</f>
        <v>0</v>
      </c>
      <c r="AI108" s="97">
        <f>Juniori!AI32</f>
        <v>0</v>
      </c>
      <c r="AJ108" s="97">
        <f>Juniori!AJ32</f>
        <v>0</v>
      </c>
      <c r="AK108" s="97">
        <f>Juniori!AK32</f>
        <v>0</v>
      </c>
      <c r="AL108" s="97">
        <f>Juniori!AL32</f>
        <v>0</v>
      </c>
      <c r="AM108" s="97">
        <f>Juniori!AM32</f>
        <v>0</v>
      </c>
      <c r="AN108" s="97">
        <f>Juniori!AN32</f>
        <v>0</v>
      </c>
      <c r="AO108" s="97">
        <f>Juniori!AO32</f>
        <v>0</v>
      </c>
      <c r="AP108" s="97">
        <f>Juniori!AP32</f>
        <v>0</v>
      </c>
      <c r="AQ108" s="97">
        <f>Juniori!AQ32</f>
        <v>0</v>
      </c>
      <c r="AR108" s="97">
        <f>Juniori!AR32</f>
        <v>0</v>
      </c>
      <c r="AS108" s="97">
        <f>Juniori!AS32</f>
        <v>0</v>
      </c>
      <c r="AT108" s="97">
        <f>Juniori!AT32</f>
        <v>0</v>
      </c>
      <c r="AU108" s="97">
        <f>Juniori!AU32</f>
        <v>0</v>
      </c>
      <c r="AV108" s="97">
        <f>Juniori!AV32</f>
        <v>0</v>
      </c>
      <c r="AW108" s="97">
        <f>Juniori!AW32</f>
        <v>0</v>
      </c>
      <c r="AX108" s="97">
        <f>Juniori!AX32</f>
        <v>0</v>
      </c>
      <c r="AY108" s="97">
        <f>Juniori!AY32</f>
        <v>0</v>
      </c>
      <c r="AZ108" s="97">
        <f>Juniori!AZ32</f>
        <v>0</v>
      </c>
      <c r="BA108" s="97">
        <f>Juniori!BA32</f>
        <v>0</v>
      </c>
      <c r="BB108" s="97">
        <f>Juniori!BB32</f>
        <v>0</v>
      </c>
      <c r="BC108" s="97">
        <f>Juniori!BC32</f>
        <v>0</v>
      </c>
      <c r="BD108" s="97">
        <f>Juniori!BD32</f>
        <v>0</v>
      </c>
      <c r="BE108" s="97">
        <f>Juniori!BE32</f>
        <v>0</v>
      </c>
      <c r="BF108" s="97">
        <f>Juniori!BF32</f>
        <v>0</v>
      </c>
      <c r="BG108" s="97">
        <f>Juniori!BG32</f>
        <v>0</v>
      </c>
      <c r="BH108" s="97">
        <f>Juniori!BH32</f>
        <v>0</v>
      </c>
      <c r="BI108" s="97">
        <f>Juniori!BI32</f>
        <v>0</v>
      </c>
      <c r="BJ108" s="97">
        <f>Juniori!BJ32</f>
        <v>0</v>
      </c>
      <c r="BK108" s="97">
        <f>Juniori!BK32</f>
        <v>0</v>
      </c>
      <c r="BL108" s="97">
        <f>Juniori!BL32</f>
        <v>0</v>
      </c>
      <c r="BM108" s="97">
        <f>Juniori!BM32</f>
        <v>0</v>
      </c>
      <c r="BN108" s="97">
        <f>Juniori!BN32</f>
        <v>0</v>
      </c>
      <c r="BO108" s="97">
        <f>Juniori!BO32</f>
        <v>0</v>
      </c>
      <c r="BP108" s="97">
        <f>Juniori!BP32</f>
        <v>0</v>
      </c>
      <c r="BQ108" s="97">
        <f>Juniori!BQ32</f>
        <v>0</v>
      </c>
      <c r="BR108" s="97">
        <f>Juniori!BR32</f>
        <v>0</v>
      </c>
      <c r="BS108" s="97">
        <f>Juniori!BS32</f>
        <v>0</v>
      </c>
      <c r="BT108" s="97">
        <f>Juniori!BT32</f>
        <v>0</v>
      </c>
      <c r="BU108" s="97">
        <f>Juniori!BU32</f>
        <v>0</v>
      </c>
      <c r="BV108" s="97">
        <f>Juniori!BV32</f>
        <v>0</v>
      </c>
      <c r="BW108" s="97">
        <f>Juniori!BW32</f>
        <v>0</v>
      </c>
      <c r="BX108" s="97">
        <f>Juniori!BX32</f>
        <v>0</v>
      </c>
      <c r="BY108" s="97">
        <f>Juniori!BY32</f>
        <v>0</v>
      </c>
      <c r="BZ108" s="97">
        <f>Juniori!BZ32</f>
        <v>0</v>
      </c>
      <c r="CA108" s="97">
        <f>Juniori!CA32</f>
        <v>0</v>
      </c>
      <c r="CB108" s="97">
        <f>Juniori!CB32</f>
        <v>0</v>
      </c>
      <c r="CC108" s="97">
        <f>Juniori!CC32</f>
        <v>0</v>
      </c>
      <c r="CD108" s="97">
        <f>Juniori!CD32</f>
        <v>0</v>
      </c>
      <c r="CE108" s="97">
        <f>Juniori!CE32</f>
        <v>0</v>
      </c>
      <c r="CF108" s="97">
        <f>Juniori!CF32</f>
        <v>0</v>
      </c>
      <c r="CG108" s="97">
        <f>Juniori!CG32</f>
        <v>0</v>
      </c>
      <c r="CH108" s="97">
        <f>Juniori!CH32</f>
        <v>0</v>
      </c>
      <c r="CI108" s="97">
        <f>Juniori!CI32</f>
        <v>0</v>
      </c>
      <c r="CJ108" s="97">
        <f>Juniori!CJ32</f>
        <v>0</v>
      </c>
      <c r="CK108" s="97">
        <f>Juniori!CK32</f>
        <v>0</v>
      </c>
      <c r="CL108" s="97">
        <f>Juniori!CL32</f>
        <v>0</v>
      </c>
      <c r="CM108" s="97">
        <f>Juniori!CM32</f>
        <v>0</v>
      </c>
      <c r="CN108" s="97">
        <f>Juniori!CN32</f>
        <v>0</v>
      </c>
      <c r="CO108" s="97">
        <f>Juniori!CO32</f>
        <v>0</v>
      </c>
      <c r="CP108" s="97">
        <f>Juniori!CP32</f>
        <v>0</v>
      </c>
      <c r="CQ108" s="97">
        <f>Juniori!CQ32</f>
        <v>0</v>
      </c>
      <c r="CR108" s="97">
        <f>Juniori!CR32</f>
        <v>0</v>
      </c>
      <c r="CS108" s="97">
        <f>Juniori!CS32</f>
        <v>0</v>
      </c>
      <c r="CT108" s="97">
        <f>Juniori!CT32</f>
        <v>3</v>
      </c>
      <c r="CU108" s="97">
        <f>Juniori!CU32</f>
        <v>0</v>
      </c>
      <c r="CV108" s="97">
        <f>Juniori!CV32</f>
        <v>1</v>
      </c>
      <c r="CW108" s="97">
        <f>Juniori!CW32</f>
        <v>0</v>
      </c>
      <c r="CX108" s="97">
        <f>Juniori!CX32</f>
        <v>0</v>
      </c>
      <c r="CY108" s="97">
        <f>Juniori!CY32</f>
        <v>0</v>
      </c>
      <c r="CZ108" s="97">
        <f>Juniori!CZ32</f>
        <v>0</v>
      </c>
      <c r="DA108" s="97">
        <f>Juniori!DA32</f>
        <v>0</v>
      </c>
      <c r="DB108" s="97">
        <f>Juniori!DB32</f>
        <v>0</v>
      </c>
      <c r="DC108" s="97">
        <f>Juniori!DC32</f>
        <v>0</v>
      </c>
      <c r="DD108" s="97">
        <f>Juniori!DD32</f>
        <v>0</v>
      </c>
      <c r="DE108" s="97">
        <f>Juniori!DE32</f>
        <v>0</v>
      </c>
      <c r="DF108" s="97">
        <f>Juniori!DF32</f>
        <v>0</v>
      </c>
      <c r="DG108" s="97">
        <f>Juniori!DG32</f>
        <v>0</v>
      </c>
      <c r="DH108" s="97">
        <f>Juniori!DH32</f>
        <v>0</v>
      </c>
      <c r="DI108" s="97">
        <f>Juniori!DI32</f>
        <v>0</v>
      </c>
      <c r="DJ108" s="97">
        <f>Juniori!DJ32</f>
        <v>0</v>
      </c>
      <c r="DK108" s="97">
        <f>Juniori!DK32</f>
        <v>0</v>
      </c>
      <c r="DL108" s="97">
        <f>Juniori!DL32</f>
        <v>0</v>
      </c>
      <c r="DM108" s="97">
        <f>Juniori!DM32</f>
        <v>0</v>
      </c>
      <c r="DN108" s="97">
        <f>Juniori!DN32</f>
        <v>0</v>
      </c>
      <c r="DO108" s="97">
        <f>Juniori!DO32</f>
        <v>0</v>
      </c>
      <c r="DP108" s="97">
        <f>Juniori!DP32</f>
        <v>0</v>
      </c>
      <c r="DQ108" s="97">
        <f>Juniori!DQ32</f>
        <v>0</v>
      </c>
      <c r="DR108" s="97">
        <f>Juniori!DR32</f>
        <v>0</v>
      </c>
      <c r="DS108" s="97">
        <f>Juniori!DS32</f>
        <v>0</v>
      </c>
      <c r="DT108" s="97">
        <f>Juniori!DT32</f>
        <v>0</v>
      </c>
      <c r="DU108" s="97">
        <f>Juniori!DU32</f>
        <v>0</v>
      </c>
      <c r="DV108" s="97">
        <f>Juniori!DV32</f>
        <v>0</v>
      </c>
      <c r="DW108" s="97">
        <f>Juniori!DW32</f>
        <v>0</v>
      </c>
      <c r="DX108" s="97">
        <f>Juniori!DX32</f>
        <v>0</v>
      </c>
      <c r="DY108" s="97">
        <f>Juniori!DY32</f>
        <v>0</v>
      </c>
      <c r="DZ108" s="97">
        <f>Juniori!DZ32</f>
        <v>0</v>
      </c>
      <c r="EA108" s="97">
        <f>Juniori!EA32</f>
        <v>0</v>
      </c>
      <c r="EB108" s="97">
        <f>Juniori!EB32</f>
        <v>0</v>
      </c>
      <c r="EC108" s="97">
        <f>Juniori!EC32</f>
        <v>0</v>
      </c>
      <c r="ED108" s="97">
        <f>Juniori!ED32</f>
        <v>0</v>
      </c>
      <c r="EE108" s="97">
        <f>Juniori!EE32</f>
        <v>0</v>
      </c>
      <c r="EF108" s="97">
        <f>Juniori!EF32</f>
        <v>0</v>
      </c>
      <c r="EG108" s="97">
        <f>Juniori!EG32</f>
        <v>0</v>
      </c>
      <c r="EH108" s="97">
        <f>Juniori!EH32</f>
        <v>0</v>
      </c>
      <c r="EI108" s="97">
        <f>Juniori!EI32</f>
        <v>0</v>
      </c>
      <c r="EJ108" s="97">
        <f>Juniori!EJ32</f>
        <v>0</v>
      </c>
      <c r="EK108" s="97">
        <f>Juniori!EK32</f>
        <v>0</v>
      </c>
      <c r="EL108" s="97">
        <f>Juniori!EL32</f>
        <v>0</v>
      </c>
      <c r="EM108" s="97">
        <f>Juniori!EM32</f>
        <v>0</v>
      </c>
      <c r="EN108" s="97">
        <f>Juniori!EN32</f>
        <v>0</v>
      </c>
      <c r="EO108" s="97">
        <f>Juniori!EO32</f>
        <v>0</v>
      </c>
      <c r="EP108" s="97">
        <f>Juniori!EP32</f>
        <v>0</v>
      </c>
      <c r="EQ108" s="97">
        <f>Juniori!EQ32</f>
        <v>0</v>
      </c>
      <c r="ER108" s="97">
        <f>Juniori!ER32</f>
        <v>0</v>
      </c>
      <c r="ES108" s="97">
        <f>Juniori!ES32</f>
        <v>0</v>
      </c>
      <c r="ET108" s="97">
        <f>Juniori!ET32</f>
        <v>0</v>
      </c>
      <c r="EU108" s="97">
        <f>Juniori!EU32</f>
        <v>0</v>
      </c>
      <c r="EV108" s="97">
        <f>Juniori!EV32</f>
        <v>0</v>
      </c>
      <c r="EW108" s="97">
        <f>Juniori!EW32</f>
        <v>0</v>
      </c>
      <c r="EX108" s="97">
        <f>Juniori!EX32</f>
        <v>0</v>
      </c>
      <c r="EY108" s="97">
        <f>Juniori!EY32</f>
        <v>0</v>
      </c>
      <c r="EZ108" s="97">
        <f>Juniori!EZ32</f>
        <v>0</v>
      </c>
      <c r="FA108" s="97">
        <f>Juniori!FA32</f>
        <v>0</v>
      </c>
      <c r="FB108" s="97">
        <f>Juniori!FB32</f>
        <v>0</v>
      </c>
      <c r="FC108" s="97">
        <f>Juniori!FC32</f>
        <v>0</v>
      </c>
      <c r="FD108" s="97">
        <f>Juniori!FD32</f>
        <v>0</v>
      </c>
      <c r="FE108" s="97">
        <f>Juniori!FE32</f>
        <v>0</v>
      </c>
      <c r="FF108" s="97">
        <f>Juniori!FF32</f>
        <v>0</v>
      </c>
      <c r="FG108" s="97">
        <f>Juniori!FG32</f>
        <v>0</v>
      </c>
      <c r="FH108" s="97">
        <f>Juniori!FH32</f>
        <v>0</v>
      </c>
      <c r="FI108" s="97">
        <f>Juniori!FI32</f>
        <v>0</v>
      </c>
      <c r="FJ108" s="97">
        <f>Juniori!FJ32</f>
        <v>0</v>
      </c>
      <c r="FK108" s="97">
        <f>Juniori!FK32</f>
        <v>0</v>
      </c>
      <c r="FL108" s="97">
        <f>Juniori!FL32</f>
        <v>0</v>
      </c>
      <c r="FM108" s="97">
        <f>Juniori!FM32</f>
        <v>0</v>
      </c>
      <c r="FN108" s="97">
        <f>Juniori!FN32</f>
        <v>0</v>
      </c>
      <c r="FO108" s="97">
        <f>Juniori!FO32</f>
        <v>0</v>
      </c>
      <c r="FP108" s="97">
        <f>Juniori!FP32</f>
        <v>0</v>
      </c>
      <c r="FQ108" s="97">
        <f>Juniori!FQ32</f>
        <v>0</v>
      </c>
      <c r="FR108" s="97">
        <f>Juniori!FR32</f>
        <v>0</v>
      </c>
      <c r="FS108" s="97">
        <f>Juniori!FS32</f>
        <v>0</v>
      </c>
      <c r="FT108" s="97">
        <f>Juniori!FT32</f>
        <v>0</v>
      </c>
      <c r="FU108" s="97">
        <f>Juniori!FU32</f>
        <v>0</v>
      </c>
      <c r="FV108" s="97">
        <f>Juniori!FV32</f>
        <v>0</v>
      </c>
      <c r="FW108" s="97">
        <f>Juniori!FW32</f>
        <v>0</v>
      </c>
      <c r="FX108" s="97">
        <f>Juniori!FX32</f>
        <v>0</v>
      </c>
      <c r="FY108" s="97">
        <f>Juniori!FY32</f>
        <v>0</v>
      </c>
      <c r="FZ108" s="97">
        <f>Juniori!FZ32</f>
        <v>0</v>
      </c>
      <c r="GA108" s="97">
        <f>Juniori!GA32</f>
        <v>0</v>
      </c>
      <c r="GB108" s="97">
        <f>Juniori!GB32</f>
        <v>0</v>
      </c>
      <c r="GC108" s="97">
        <f>Juniori!GC32</f>
        <v>0</v>
      </c>
      <c r="GD108" s="97">
        <f>Juniori!GD32</f>
        <v>0</v>
      </c>
      <c r="GE108" s="97">
        <f>Juniori!GE32</f>
        <v>0</v>
      </c>
      <c r="GF108" s="97">
        <f>Juniori!GF32</f>
        <v>0</v>
      </c>
      <c r="GG108" s="97">
        <f>Juniori!GG32</f>
        <v>0</v>
      </c>
      <c r="GH108" s="97">
        <f>Juniori!GH32</f>
        <v>0</v>
      </c>
      <c r="GI108" s="97">
        <f>Juniori!GI32</f>
        <v>0</v>
      </c>
      <c r="GJ108" s="97">
        <f>Juniori!GJ32</f>
        <v>0</v>
      </c>
      <c r="GK108" s="97">
        <f>Juniori!GK32</f>
        <v>0</v>
      </c>
      <c r="GL108" s="97">
        <f>Juniori!GL32</f>
        <v>0</v>
      </c>
      <c r="GM108" s="97">
        <f>Juniori!GM32</f>
        <v>0</v>
      </c>
      <c r="GN108" s="97">
        <f>Juniori!GN32</f>
        <v>0</v>
      </c>
      <c r="GO108" s="97">
        <f>Juniori!GO32</f>
        <v>0</v>
      </c>
      <c r="GP108" s="97">
        <f>Juniori!GP32</f>
        <v>0</v>
      </c>
      <c r="GQ108" s="97">
        <f>Juniori!GQ32</f>
        <v>0</v>
      </c>
      <c r="GR108" s="97">
        <f>Juniori!GR32</f>
        <v>0</v>
      </c>
      <c r="GS108" s="97">
        <f>Juniori!GS32</f>
        <v>0</v>
      </c>
      <c r="GT108" s="97">
        <f>Juniori!GT32</f>
        <v>0</v>
      </c>
      <c r="GU108" s="97">
        <f>Juniori!GU32</f>
        <v>0</v>
      </c>
      <c r="GV108" s="97">
        <f>Juniori!GV32</f>
        <v>0</v>
      </c>
      <c r="GW108" s="97">
        <f>Juniori!GW32</f>
        <v>0</v>
      </c>
      <c r="GX108" s="97">
        <f>Juniori!GX32</f>
        <v>0</v>
      </c>
      <c r="GY108" s="97">
        <f>Juniori!GY32</f>
        <v>0</v>
      </c>
      <c r="GZ108" s="97">
        <f>Juniori!GZ32</f>
        <v>0</v>
      </c>
      <c r="HA108" s="97">
        <f>Juniori!HA32</f>
        <v>0</v>
      </c>
      <c r="HB108" s="97">
        <f>Juniori!HB32</f>
        <v>0</v>
      </c>
      <c r="HC108" s="97">
        <f>Juniori!HC32</f>
        <v>0</v>
      </c>
      <c r="HD108" s="97">
        <f>Juniori!HD32</f>
        <v>0</v>
      </c>
      <c r="HE108" s="97">
        <f>Juniori!HE32</f>
        <v>0</v>
      </c>
      <c r="HF108" s="97">
        <f>Juniori!HF32</f>
        <v>0</v>
      </c>
      <c r="HG108" s="97">
        <f>Juniori!HG32</f>
        <v>0</v>
      </c>
      <c r="HH108" s="97">
        <f>Juniori!HH32</f>
        <v>0</v>
      </c>
      <c r="HI108" s="97">
        <f>Juniori!HI32</f>
        <v>0</v>
      </c>
      <c r="HJ108" s="97">
        <f>Juniori!HJ32</f>
        <v>0</v>
      </c>
      <c r="HK108" s="97">
        <f>Juniori!HK32</f>
        <v>0</v>
      </c>
      <c r="HL108" s="97">
        <f>Juniori!HL32</f>
        <v>0</v>
      </c>
      <c r="HM108" s="97">
        <f>Juniori!HM32</f>
        <v>0</v>
      </c>
      <c r="HN108" s="97">
        <f>Juniori!HN32</f>
        <v>0</v>
      </c>
      <c r="HO108" s="97">
        <f>Juniori!HO32</f>
        <v>0</v>
      </c>
      <c r="HP108" s="97">
        <f>Juniori!HP32</f>
        <v>0</v>
      </c>
      <c r="HQ108" s="97">
        <f>Juniori!HQ32</f>
        <v>0</v>
      </c>
      <c r="HR108" s="97">
        <f>Juniori!HR32</f>
        <v>0</v>
      </c>
      <c r="HS108" s="97">
        <f>Juniori!HS32</f>
        <v>0</v>
      </c>
      <c r="HT108" s="97">
        <f>Juniori!HT32</f>
        <v>0</v>
      </c>
      <c r="HU108" s="97">
        <f>Juniori!HU32</f>
        <v>0</v>
      </c>
      <c r="HV108" s="97">
        <f>Juniori!HV32</f>
        <v>0</v>
      </c>
      <c r="HW108" s="97">
        <f>Juniori!HW32</f>
        <v>0</v>
      </c>
      <c r="HX108" s="97">
        <f>Juniori!HX32</f>
        <v>0</v>
      </c>
      <c r="HY108" s="97">
        <f>Juniori!HY32</f>
        <v>0</v>
      </c>
      <c r="HZ108" s="97">
        <f>Juniori!HZ32</f>
        <v>0</v>
      </c>
      <c r="IA108" s="97">
        <f>Juniori!IA32</f>
        <v>0</v>
      </c>
      <c r="IB108" s="97">
        <f>Juniori!IB32</f>
        <v>0</v>
      </c>
      <c r="IC108" s="97">
        <f>Juniori!IC32</f>
        <v>0</v>
      </c>
      <c r="ID108" s="97">
        <f>Juniori!ID32</f>
        <v>0</v>
      </c>
      <c r="IE108" s="97">
        <f>Juniori!IE32</f>
        <v>0</v>
      </c>
      <c r="IF108" s="97">
        <f>Juniori!IF32</f>
        <v>0</v>
      </c>
      <c r="IG108" s="97">
        <f>Juniori!IG32</f>
        <v>0</v>
      </c>
      <c r="IH108" s="97">
        <f>Juniori!IH32</f>
        <v>0</v>
      </c>
      <c r="II108" s="97">
        <f>Juniori!II32</f>
        <v>0</v>
      </c>
      <c r="IJ108" s="97">
        <f>Juniori!IJ32</f>
        <v>0</v>
      </c>
      <c r="IK108" s="97">
        <f>Juniori!IK32</f>
        <v>0</v>
      </c>
      <c r="IL108" s="97">
        <f>Juniori!IL32</f>
        <v>0</v>
      </c>
      <c r="IM108" s="97">
        <f>Juniori!IM32</f>
        <v>0</v>
      </c>
      <c r="IN108" s="97">
        <f>Juniori!IN32</f>
        <v>0</v>
      </c>
      <c r="IO108" s="97">
        <f>Juniori!IO32</f>
        <v>0</v>
      </c>
      <c r="IP108" s="97">
        <f>Juniori!IP32</f>
        <v>0</v>
      </c>
      <c r="IQ108" s="97">
        <f>Juniori!IQ32</f>
        <v>0</v>
      </c>
      <c r="IR108" s="97">
        <f>Juniori!IR32</f>
        <v>0</v>
      </c>
      <c r="IS108" s="97">
        <f>Juniori!IS32</f>
        <v>0</v>
      </c>
      <c r="IT108" s="97">
        <f>Juniori!IT32</f>
        <v>0</v>
      </c>
      <c r="IU108" s="97">
        <f>Juniori!IU32</f>
        <v>0</v>
      </c>
      <c r="IV108" s="97">
        <f>Juniori!IV32</f>
        <v>0</v>
      </c>
      <c r="IW108" s="97">
        <f>Juniori!IW32</f>
        <v>0</v>
      </c>
      <c r="IX108" s="97">
        <f>Juniori!IX32</f>
        <v>0</v>
      </c>
      <c r="IY108" s="97">
        <f>Juniori!IY32</f>
        <v>0</v>
      </c>
      <c r="IZ108" s="97">
        <f>Juniori!IZ32</f>
        <v>0</v>
      </c>
      <c r="JA108" s="97">
        <f>Juniori!JA32</f>
        <v>0</v>
      </c>
      <c r="JB108" s="97">
        <f>Juniori!JB32</f>
        <v>0</v>
      </c>
      <c r="JC108" s="97">
        <f>Juniori!JC32</f>
        <v>0</v>
      </c>
      <c r="JD108" s="97">
        <f>Juniori!JD32</f>
        <v>0</v>
      </c>
      <c r="JE108" s="97">
        <f>Juniori!JE32</f>
        <v>0</v>
      </c>
      <c r="JF108" s="97">
        <f>Juniori!JF32</f>
        <v>0</v>
      </c>
      <c r="JG108" s="97">
        <f>Juniori!JG32</f>
        <v>0</v>
      </c>
      <c r="JH108" s="97">
        <f>Juniori!JH32</f>
        <v>0</v>
      </c>
      <c r="JI108" s="97">
        <f>Juniori!JI32</f>
        <v>0</v>
      </c>
      <c r="JJ108" s="97">
        <f>Juniori!JJ32</f>
        <v>0</v>
      </c>
      <c r="JK108" s="97">
        <f>Juniori!JK32</f>
        <v>0</v>
      </c>
      <c r="JL108" s="97">
        <f>Juniori!JL32</f>
        <v>0</v>
      </c>
      <c r="JM108" s="97">
        <f>Juniori!JM32</f>
        <v>0</v>
      </c>
      <c r="JN108" s="97">
        <f>Juniori!JN32</f>
        <v>0</v>
      </c>
      <c r="JO108" s="97">
        <f>Juniori!JO32</f>
        <v>0</v>
      </c>
      <c r="JP108" s="97">
        <f>Juniori!JP32</f>
        <v>0</v>
      </c>
      <c r="JQ108" s="97">
        <f>Juniori!JQ32</f>
        <v>0</v>
      </c>
      <c r="JR108" s="97">
        <f>Juniori!JR32</f>
        <v>0</v>
      </c>
      <c r="JS108" s="97">
        <f>Juniori!JS32</f>
        <v>0</v>
      </c>
      <c r="JT108" s="97">
        <f>Juniori!JT32</f>
        <v>0</v>
      </c>
      <c r="JU108" s="97">
        <f>Juniori!JU32</f>
        <v>0</v>
      </c>
      <c r="JV108" s="97">
        <f>Juniori!JV32</f>
        <v>0</v>
      </c>
      <c r="JW108" s="97">
        <f>Juniori!JW32</f>
        <v>0</v>
      </c>
      <c r="JX108" s="97">
        <f>Juniori!JX32</f>
        <v>0</v>
      </c>
      <c r="JY108" s="97">
        <f>Juniori!JY32</f>
        <v>0</v>
      </c>
      <c r="JZ108" s="97">
        <f>Juniori!JZ32</f>
        <v>0</v>
      </c>
      <c r="KA108" s="97">
        <f>Juniori!KA32</f>
        <v>0</v>
      </c>
      <c r="KB108" s="97">
        <f>Juniori!KB32</f>
        <v>0</v>
      </c>
      <c r="KC108" s="97">
        <f>Juniori!KC32</f>
        <v>0</v>
      </c>
      <c r="KD108" s="97">
        <f>Juniori!KD32</f>
        <v>0</v>
      </c>
      <c r="KE108" s="97">
        <f>Juniori!KE32</f>
        <v>0</v>
      </c>
      <c r="KF108" s="97">
        <f>Juniori!KF32</f>
        <v>0</v>
      </c>
      <c r="KG108" s="97">
        <f>Juniori!KG32</f>
        <v>0</v>
      </c>
      <c r="KH108" s="97">
        <f>Juniori!KH32</f>
        <v>0</v>
      </c>
      <c r="KI108" s="97">
        <f>Juniori!KI32</f>
        <v>0</v>
      </c>
      <c r="KJ108" s="97">
        <f>Juniori!KJ32</f>
        <v>0</v>
      </c>
      <c r="KK108" s="97">
        <f>Juniori!KK32</f>
        <v>0</v>
      </c>
      <c r="KL108" s="97">
        <f>Juniori!KL32</f>
        <v>0</v>
      </c>
      <c r="KM108" s="97">
        <f>Juniori!KM32</f>
        <v>0</v>
      </c>
      <c r="KN108" s="97">
        <f>Juniori!KN32</f>
        <v>0</v>
      </c>
      <c r="KO108" s="97">
        <f>Juniori!KO32</f>
        <v>0</v>
      </c>
      <c r="KP108" s="97">
        <f>Juniori!KP32</f>
        <v>0</v>
      </c>
      <c r="KQ108" s="97">
        <f>Juniori!KQ32</f>
        <v>0</v>
      </c>
      <c r="KR108" s="97">
        <f>Juniori!KR32</f>
        <v>0</v>
      </c>
      <c r="KS108" s="97">
        <f>Juniori!KS32</f>
        <v>0</v>
      </c>
      <c r="KT108" s="97">
        <f>Juniori!KT32</f>
        <v>0</v>
      </c>
      <c r="KU108" s="97">
        <f>Juniori!KU32</f>
        <v>0</v>
      </c>
      <c r="KV108" s="97">
        <f>Juniori!KV32</f>
        <v>0</v>
      </c>
      <c r="KW108" s="97">
        <f>Juniori!KW32</f>
        <v>0</v>
      </c>
      <c r="KX108" s="97">
        <f>Juniori!KX32</f>
        <v>0</v>
      </c>
      <c r="KY108" s="97">
        <f>Juniori!KY32</f>
        <v>0</v>
      </c>
      <c r="KZ108" s="97">
        <f>Juniori!KZ32</f>
        <v>0</v>
      </c>
      <c r="LA108" s="97">
        <f>Juniori!LA32</f>
        <v>0</v>
      </c>
      <c r="LB108" s="97">
        <f>Juniori!LB32</f>
        <v>0</v>
      </c>
      <c r="LC108" s="97">
        <f>Juniori!LC32</f>
        <v>0</v>
      </c>
      <c r="LD108" s="97">
        <f>Juniori!LD32</f>
        <v>0</v>
      </c>
      <c r="LE108" s="97">
        <f>Juniori!LE32</f>
        <v>0</v>
      </c>
      <c r="LF108" s="97">
        <f>Juniori!LF32</f>
        <v>0</v>
      </c>
      <c r="LG108" s="97">
        <f>Juniori!LG32</f>
        <v>0</v>
      </c>
      <c r="LH108" s="97">
        <f>Juniori!LH32</f>
        <v>0</v>
      </c>
      <c r="LI108" s="97">
        <f>Juniori!LI32</f>
        <v>0</v>
      </c>
      <c r="LJ108" s="97">
        <f>Juniori!LJ32</f>
        <v>0</v>
      </c>
      <c r="LK108" s="97">
        <f>Juniori!LK32</f>
        <v>0</v>
      </c>
      <c r="LL108" s="97">
        <f>Juniori!LL32</f>
        <v>0</v>
      </c>
      <c r="LM108" s="97">
        <f>Juniori!LM32</f>
        <v>0</v>
      </c>
      <c r="LN108" s="97">
        <f>Juniori!LN32</f>
        <v>0</v>
      </c>
      <c r="LO108" s="97">
        <f>Juniori!LO32</f>
        <v>0</v>
      </c>
      <c r="LP108" s="97">
        <f>Juniori!LP32</f>
        <v>0</v>
      </c>
      <c r="LQ108" s="97">
        <f>Juniori!LQ32</f>
        <v>0</v>
      </c>
      <c r="LR108" s="97">
        <f>Juniori!LR32</f>
        <v>0</v>
      </c>
      <c r="LS108" s="97">
        <f>Juniori!LS32</f>
        <v>0</v>
      </c>
      <c r="LT108" s="97">
        <f>Juniori!LT32</f>
        <v>0</v>
      </c>
      <c r="LU108" s="97">
        <f>Juniori!LU32</f>
        <v>0</v>
      </c>
      <c r="LV108" s="97">
        <f>Juniori!LV32</f>
        <v>0</v>
      </c>
      <c r="LW108" s="97">
        <f>Juniori!LW32</f>
        <v>0</v>
      </c>
      <c r="LX108" s="97">
        <f>Juniori!LX32</f>
        <v>0</v>
      </c>
      <c r="LY108" s="97">
        <f>Juniori!LY32</f>
        <v>0</v>
      </c>
      <c r="LZ108" s="97">
        <f>Juniori!LZ32</f>
        <v>0</v>
      </c>
      <c r="MA108" s="97">
        <f>Juniori!MA32</f>
        <v>0</v>
      </c>
      <c r="MB108" s="97">
        <f>Juniori!MB32</f>
        <v>0</v>
      </c>
      <c r="MC108" s="97">
        <f>Juniori!MC32</f>
        <v>0</v>
      </c>
      <c r="MD108" s="97">
        <f>Juniori!MD32</f>
        <v>0</v>
      </c>
      <c r="ME108" s="97">
        <f>Juniori!ME32</f>
        <v>0</v>
      </c>
      <c r="MF108" s="97">
        <f>Juniori!MF32</f>
        <v>0</v>
      </c>
      <c r="MG108" s="97">
        <f>Juniori!MG32</f>
        <v>0</v>
      </c>
      <c r="MH108" s="97">
        <f>Juniori!MH32</f>
        <v>0</v>
      </c>
      <c r="MI108" s="97">
        <f>Juniori!MI32</f>
        <v>0</v>
      </c>
      <c r="MJ108" s="97">
        <f>Juniori!MJ32</f>
        <v>0</v>
      </c>
      <c r="MK108" s="97">
        <f>Juniori!MK32</f>
        <v>0</v>
      </c>
      <c r="ML108" s="97">
        <f>Juniori!ML32</f>
        <v>0</v>
      </c>
      <c r="MM108" s="97">
        <f>Juniori!MM32</f>
        <v>0</v>
      </c>
      <c r="MN108" s="97">
        <f>Juniori!MN32</f>
        <v>0</v>
      </c>
      <c r="MO108" s="97">
        <f>Juniori!MO32</f>
        <v>0</v>
      </c>
      <c r="MP108" s="97">
        <f>Juniori!MP32</f>
        <v>0</v>
      </c>
      <c r="MQ108" s="97">
        <f>Juniori!MQ32</f>
        <v>0</v>
      </c>
      <c r="MR108" s="97">
        <f>Juniori!MR32</f>
        <v>0</v>
      </c>
      <c r="MS108" s="97">
        <f>Juniori!MS32</f>
        <v>0</v>
      </c>
      <c r="MT108" s="97">
        <f>Juniori!MT32</f>
        <v>0</v>
      </c>
      <c r="MU108" s="97">
        <f>Juniori!MU32</f>
        <v>0</v>
      </c>
      <c r="MV108" s="97">
        <f>Juniori!MV32</f>
        <v>0</v>
      </c>
      <c r="MW108" s="97">
        <f>Juniori!MW32</f>
        <v>0</v>
      </c>
      <c r="MX108" s="97">
        <f>Juniori!MX32</f>
        <v>0</v>
      </c>
      <c r="MY108" s="97">
        <f>Juniori!MY32</f>
        <v>0</v>
      </c>
      <c r="MZ108" s="97">
        <f>Juniori!MZ32</f>
        <v>0</v>
      </c>
      <c r="NA108" s="97">
        <f>Juniori!NA32</f>
        <v>0</v>
      </c>
      <c r="NB108" s="97">
        <f>Juniori!NB32</f>
        <v>0</v>
      </c>
      <c r="NC108" s="97">
        <f>Juniori!NC32</f>
        <v>0</v>
      </c>
      <c r="ND108" s="97">
        <f>Juniori!ND32</f>
        <v>0</v>
      </c>
      <c r="NE108" s="97">
        <f>Juniori!NE32</f>
        <v>0</v>
      </c>
      <c r="NF108" s="97">
        <f>Juniori!NF32</f>
        <v>0</v>
      </c>
      <c r="NG108" s="97">
        <f>Juniori!NG32</f>
        <v>0</v>
      </c>
      <c r="NH108" s="97">
        <f>Juniori!NH32</f>
        <v>0</v>
      </c>
      <c r="NI108" s="97">
        <f>Juniori!NI32</f>
        <v>0</v>
      </c>
      <c r="NJ108" s="97">
        <f>Juniori!NJ32</f>
        <v>0</v>
      </c>
      <c r="NK108" s="97">
        <f>Juniori!NK32</f>
        <v>0</v>
      </c>
      <c r="NL108" s="97">
        <f>Juniori!NL32</f>
        <v>0</v>
      </c>
      <c r="NM108" s="97">
        <f>Juniori!NM32</f>
        <v>0</v>
      </c>
      <c r="NN108" s="97">
        <f>Juniori!NN32</f>
        <v>0</v>
      </c>
      <c r="NO108" s="97">
        <f>Juniori!NO32</f>
        <v>0</v>
      </c>
      <c r="NP108" s="97">
        <f>Juniori!NP32</f>
        <v>0</v>
      </c>
      <c r="NQ108" s="97">
        <f>Juniori!NQ32</f>
        <v>0</v>
      </c>
      <c r="NR108" s="97">
        <f>Juniori!NR32</f>
        <v>0</v>
      </c>
      <c r="NS108" s="97">
        <f>Juniori!NS32</f>
        <v>0</v>
      </c>
      <c r="NT108" s="97">
        <f>Juniori!NT32</f>
        <v>0</v>
      </c>
      <c r="NU108" s="97">
        <f>Juniori!NU32</f>
        <v>0</v>
      </c>
      <c r="NV108" s="97">
        <f>Juniori!NV32</f>
        <v>0</v>
      </c>
      <c r="NW108" s="97">
        <f>Juniori!NW32</f>
        <v>0</v>
      </c>
      <c r="NX108" s="97">
        <f>Juniori!NX32</f>
        <v>0</v>
      </c>
      <c r="NY108" s="97">
        <f>Juniori!NY32</f>
        <v>0</v>
      </c>
      <c r="NZ108" s="97">
        <f>Juniori!NZ32</f>
        <v>0</v>
      </c>
      <c r="OA108" s="97">
        <f>Juniori!OA32</f>
        <v>0</v>
      </c>
      <c r="OB108" s="97">
        <f>Juniori!OB32</f>
        <v>0</v>
      </c>
      <c r="OC108" s="97">
        <f>Juniori!OC32</f>
        <v>0</v>
      </c>
      <c r="OD108" s="97">
        <f>Juniori!OD32</f>
        <v>0</v>
      </c>
      <c r="OE108" s="97">
        <f>Juniori!OE32</f>
        <v>0</v>
      </c>
      <c r="OF108" s="97">
        <f>Juniori!OF32</f>
        <v>0</v>
      </c>
      <c r="OG108" s="97">
        <f>Juniori!OG32</f>
        <v>0</v>
      </c>
      <c r="OH108" s="97">
        <f>Juniori!OH32</f>
        <v>0</v>
      </c>
      <c r="OI108" s="97">
        <f>Juniori!OI32</f>
        <v>0</v>
      </c>
      <c r="OJ108" s="97">
        <f>Juniori!OJ32</f>
        <v>0</v>
      </c>
      <c r="OK108" s="97">
        <f>Juniori!OK32</f>
        <v>0</v>
      </c>
      <c r="OL108" s="97">
        <f>Juniori!OL32</f>
        <v>0</v>
      </c>
      <c r="OM108" s="97">
        <f>Juniori!OM32</f>
        <v>0</v>
      </c>
      <c r="ON108" s="97">
        <f>Juniori!ON32</f>
        <v>0</v>
      </c>
      <c r="OO108" s="97">
        <f>Juniori!OO32</f>
        <v>0</v>
      </c>
      <c r="OP108" s="97">
        <f>Juniori!OP32</f>
        <v>0</v>
      </c>
      <c r="OQ108" s="97">
        <f>Juniori!OQ32</f>
        <v>0</v>
      </c>
      <c r="OR108" s="97">
        <f>Juniori!OR32</f>
        <v>0</v>
      </c>
      <c r="OS108" s="97">
        <f>Juniori!OS32</f>
        <v>0</v>
      </c>
      <c r="OT108" s="97">
        <f>Juniori!OT32</f>
        <v>0</v>
      </c>
      <c r="OU108" s="97">
        <f>Juniori!OU32</f>
        <v>0</v>
      </c>
      <c r="OV108" s="97">
        <f>Juniori!OV32</f>
        <v>0</v>
      </c>
      <c r="OW108" s="97">
        <f>Juniori!OW32</f>
        <v>0</v>
      </c>
      <c r="OX108" s="97">
        <f>Juniori!OX32</f>
        <v>0</v>
      </c>
      <c r="OY108" s="97">
        <f>Juniori!OY32</f>
        <v>0</v>
      </c>
      <c r="OZ108" s="97">
        <f>Juniori!OZ32</f>
        <v>0</v>
      </c>
      <c r="PA108" s="97">
        <f>Juniori!PA32</f>
        <v>0</v>
      </c>
      <c r="PB108" s="97">
        <f>Juniori!PB32</f>
        <v>0</v>
      </c>
      <c r="PC108" s="97">
        <f>Juniori!PC32</f>
        <v>0</v>
      </c>
      <c r="PD108" s="97">
        <f>Juniori!PD32</f>
        <v>0</v>
      </c>
      <c r="PE108" s="97">
        <f>Juniori!PE32</f>
        <v>0</v>
      </c>
      <c r="PF108" s="97">
        <f>Juniori!PF32</f>
        <v>0</v>
      </c>
      <c r="PG108" s="97">
        <f>Juniori!PG32</f>
        <v>0</v>
      </c>
      <c r="PH108" s="97">
        <f>Juniori!PH32</f>
        <v>0</v>
      </c>
      <c r="PI108" s="97">
        <f>Juniori!PI32</f>
        <v>0</v>
      </c>
      <c r="PJ108" s="97">
        <f>Juniori!PJ32</f>
        <v>0</v>
      </c>
      <c r="PK108" s="97">
        <f>Juniori!PK32</f>
        <v>0</v>
      </c>
      <c r="PL108" s="97">
        <f>Juniori!PL32</f>
        <v>0</v>
      </c>
      <c r="PM108" s="97">
        <f>Juniori!PM32</f>
        <v>0</v>
      </c>
      <c r="PN108" s="97">
        <f>Juniori!PN32</f>
        <v>0</v>
      </c>
      <c r="PO108" s="97">
        <f>Juniori!PO32</f>
        <v>0</v>
      </c>
      <c r="PP108" s="97">
        <f>Juniori!PP32</f>
        <v>0</v>
      </c>
      <c r="PQ108" s="97">
        <f>Juniori!PQ32</f>
        <v>0</v>
      </c>
      <c r="PR108" s="97">
        <f>Juniori!PR32</f>
        <v>0</v>
      </c>
      <c r="PS108" s="97">
        <f>Juniori!PS32</f>
        <v>0</v>
      </c>
      <c r="PT108" s="97">
        <f>Juniori!PT32</f>
        <v>0</v>
      </c>
      <c r="PU108" s="97">
        <f>Juniori!PU32</f>
        <v>0</v>
      </c>
      <c r="PV108" s="97">
        <f>Juniori!PV32</f>
        <v>0</v>
      </c>
      <c r="PW108" s="97">
        <f>Juniori!PW32</f>
        <v>0</v>
      </c>
      <c r="PX108" s="97">
        <f>Juniori!PX32</f>
        <v>0</v>
      </c>
      <c r="PY108" s="97">
        <f>Juniori!PY32</f>
        <v>0</v>
      </c>
      <c r="PZ108" s="97">
        <f>Juniori!PZ32</f>
        <v>0</v>
      </c>
      <c r="QA108" s="97">
        <f>Juniori!QA32</f>
        <v>0</v>
      </c>
      <c r="QB108" s="97">
        <f>Juniori!QB32</f>
        <v>0</v>
      </c>
      <c r="QC108" s="97">
        <f>Juniori!QC32</f>
        <v>0</v>
      </c>
      <c r="QD108" s="97">
        <f>Juniori!QD32</f>
        <v>0</v>
      </c>
      <c r="QE108" s="97">
        <f>Juniori!QE32</f>
        <v>0</v>
      </c>
      <c r="QF108" s="97">
        <f>Juniori!QF32</f>
        <v>0</v>
      </c>
      <c r="QG108" s="97">
        <f>Juniori!QG32</f>
        <v>0</v>
      </c>
      <c r="QH108" s="97">
        <f>Juniori!QH32</f>
        <v>0</v>
      </c>
      <c r="QI108" s="97">
        <f>Juniori!QI32</f>
        <v>0</v>
      </c>
      <c r="QJ108" s="97">
        <f>Juniori!QJ32</f>
        <v>0</v>
      </c>
      <c r="QK108" s="97">
        <f>Juniori!QK32</f>
        <v>0</v>
      </c>
      <c r="QL108" s="97">
        <f>Juniori!QL32</f>
        <v>0</v>
      </c>
      <c r="QM108" s="97">
        <f>Juniori!QM32</f>
        <v>0</v>
      </c>
      <c r="QN108" s="97">
        <f>Juniori!QN32</f>
        <v>0</v>
      </c>
      <c r="QO108" s="97">
        <f>Juniori!QO32</f>
        <v>0</v>
      </c>
      <c r="QP108" s="97">
        <f>Juniori!QP32</f>
        <v>0</v>
      </c>
      <c r="QQ108" s="97">
        <f>Juniori!QQ32</f>
        <v>0</v>
      </c>
      <c r="QR108" s="97">
        <f>Juniori!QR32</f>
        <v>0</v>
      </c>
      <c r="QS108" s="97">
        <f>Juniori!QS32</f>
        <v>0</v>
      </c>
      <c r="QT108" s="97">
        <f>Juniori!QT32</f>
        <v>0</v>
      </c>
      <c r="QU108" s="97">
        <f>Juniori!QU32</f>
        <v>0</v>
      </c>
      <c r="QV108" s="97">
        <f>Juniori!QV32</f>
        <v>0</v>
      </c>
      <c r="QW108" s="97">
        <f>Juniori!QW32</f>
        <v>0</v>
      </c>
      <c r="QX108" s="97">
        <f>Juniori!QX32</f>
        <v>0</v>
      </c>
      <c r="QY108" s="97">
        <f>Juniori!QY32</f>
        <v>0</v>
      </c>
      <c r="QZ108" s="97">
        <f>Juniori!QZ32</f>
        <v>0</v>
      </c>
      <c r="RA108" s="97">
        <f>Juniori!RA32</f>
        <v>0</v>
      </c>
      <c r="RB108" s="97">
        <f>Juniori!RB32</f>
        <v>0</v>
      </c>
      <c r="RC108" s="97">
        <f>Juniori!RC32</f>
        <v>0</v>
      </c>
      <c r="RD108" s="97">
        <f>Juniori!RD32</f>
        <v>0</v>
      </c>
      <c r="RE108" s="97">
        <f>Juniori!RE32</f>
        <v>0</v>
      </c>
      <c r="RF108" s="97">
        <f>Juniori!RF32</f>
        <v>0</v>
      </c>
      <c r="RG108" s="97">
        <f>Juniori!RG32</f>
        <v>0</v>
      </c>
      <c r="RH108" s="97">
        <f>Juniori!RH32</f>
        <v>0</v>
      </c>
      <c r="RI108" s="97">
        <f>Juniori!RI32</f>
        <v>0</v>
      </c>
      <c r="RJ108" s="97">
        <f>Juniori!RJ32</f>
        <v>0</v>
      </c>
      <c r="RK108" s="97">
        <f>Juniori!RK32</f>
        <v>0</v>
      </c>
      <c r="RL108" s="97">
        <f>Juniori!RL32</f>
        <v>0</v>
      </c>
      <c r="RM108" s="97">
        <f>Juniori!RM32</f>
        <v>0</v>
      </c>
      <c r="RN108" s="97">
        <f>Juniori!RN32</f>
        <v>0</v>
      </c>
      <c r="RO108" s="97">
        <f>Juniori!RO32</f>
        <v>0</v>
      </c>
      <c r="RP108" s="97">
        <f>Juniori!RP32</f>
        <v>0</v>
      </c>
      <c r="RQ108" s="97">
        <f>Juniori!RQ32</f>
        <v>0</v>
      </c>
      <c r="RR108" s="97">
        <f>Juniori!RR32</f>
        <v>0</v>
      </c>
      <c r="RS108" s="97">
        <f>Juniori!RS32</f>
        <v>0</v>
      </c>
      <c r="RT108" s="97">
        <f>Juniori!RT32</f>
        <v>0</v>
      </c>
      <c r="RU108" s="97">
        <f>Juniori!RU32</f>
        <v>0</v>
      </c>
      <c r="RV108" s="97">
        <f>Juniori!RV32</f>
        <v>0</v>
      </c>
      <c r="RW108" s="97">
        <f>Juniori!RW32</f>
        <v>0</v>
      </c>
      <c r="RX108" s="97">
        <f>Juniori!RX32</f>
        <v>0</v>
      </c>
      <c r="RY108" s="97">
        <f>Juniori!RY32</f>
        <v>0</v>
      </c>
      <c r="RZ108" s="97">
        <f>Juniori!RZ32</f>
        <v>0</v>
      </c>
      <c r="SA108" s="97">
        <f>Juniori!SA32</f>
        <v>0</v>
      </c>
      <c r="SB108" s="97">
        <f>Juniori!SB32</f>
        <v>0</v>
      </c>
      <c r="SC108" s="97">
        <f>Juniori!SC32</f>
        <v>0</v>
      </c>
      <c r="SD108" s="97">
        <f>Juniori!SD32</f>
        <v>0</v>
      </c>
      <c r="SE108" s="97">
        <f>Juniori!SE32</f>
        <v>0</v>
      </c>
      <c r="SF108" s="97">
        <f>Juniori!SF32</f>
        <v>0</v>
      </c>
      <c r="SG108" s="97">
        <f>Juniori!SG32</f>
        <v>0</v>
      </c>
      <c r="SH108" s="97">
        <f>Juniori!SH32</f>
        <v>0</v>
      </c>
      <c r="SI108" s="97">
        <f>Juniori!SI32</f>
        <v>0</v>
      </c>
      <c r="SJ108" s="97">
        <f>Juniori!SJ32</f>
        <v>0</v>
      </c>
      <c r="SK108" s="97">
        <f>Juniori!SK32</f>
        <v>0</v>
      </c>
      <c r="SL108" s="97">
        <f>Juniori!SL32</f>
        <v>0</v>
      </c>
      <c r="SM108" s="97">
        <f>Juniori!SM32</f>
        <v>0</v>
      </c>
      <c r="SN108" s="97">
        <f>Juniori!SN32</f>
        <v>0</v>
      </c>
      <c r="SO108" s="97">
        <f>Juniori!SO32</f>
        <v>0</v>
      </c>
      <c r="SP108" s="97">
        <f>Juniori!SP32</f>
        <v>0</v>
      </c>
      <c r="SQ108" s="97">
        <f>Juniori!SQ32</f>
        <v>0</v>
      </c>
      <c r="SR108" s="97">
        <f>Juniori!SR32</f>
        <v>0</v>
      </c>
      <c r="SS108" s="97">
        <f>Juniori!SS32</f>
        <v>0</v>
      </c>
      <c r="ST108" s="97">
        <f>Juniori!ST32</f>
        <v>0</v>
      </c>
      <c r="SU108" s="97">
        <f>Juniori!SU32</f>
        <v>0</v>
      </c>
      <c r="SV108" s="97">
        <f>Juniori!SV32</f>
        <v>0</v>
      </c>
      <c r="SW108" s="97">
        <f>Juniori!SW32</f>
        <v>0</v>
      </c>
      <c r="SX108" s="97">
        <f>Juniori!SX32</f>
        <v>0</v>
      </c>
      <c r="SY108" s="97">
        <f>Juniori!SY32</f>
        <v>0</v>
      </c>
      <c r="SZ108" s="97">
        <f>Juniori!SZ32</f>
        <v>0</v>
      </c>
      <c r="TA108" s="97">
        <f>Juniori!TA32</f>
        <v>0</v>
      </c>
      <c r="TB108" s="97">
        <f>Juniori!TB32</f>
        <v>0</v>
      </c>
    </row>
    <row r="109" spans="1:522" s="1" customFormat="1" ht="18" customHeight="1" x14ac:dyDescent="0.2">
      <c r="A109" s="12"/>
      <c r="B109" s="11" t="s">
        <v>599</v>
      </c>
      <c r="C109" s="1">
        <v>10079</v>
      </c>
      <c r="E109" s="4" t="s">
        <v>598</v>
      </c>
      <c r="F109" s="1">
        <v>6605</v>
      </c>
      <c r="G109" s="9" t="s">
        <v>96</v>
      </c>
      <c r="H109" s="4" t="s">
        <v>600</v>
      </c>
      <c r="I109" s="1">
        <f>SUM(K109:TB109)</f>
        <v>4</v>
      </c>
      <c r="J109" s="12">
        <f>Tabuľka3[[#This Row],[Stĺpec9]]</f>
        <v>4</v>
      </c>
      <c r="K109" s="97">
        <f>Seniori!K66</f>
        <v>0</v>
      </c>
      <c r="L109" s="97">
        <f>Seniori!L66</f>
        <v>0</v>
      </c>
      <c r="M109" s="97">
        <f>Seniori!M66</f>
        <v>0</v>
      </c>
      <c r="N109" s="97">
        <f>Seniori!N66</f>
        <v>0</v>
      </c>
      <c r="O109" s="97">
        <f>Seniori!O66</f>
        <v>0</v>
      </c>
      <c r="P109" s="97">
        <f>Seniori!P66</f>
        <v>0</v>
      </c>
      <c r="Q109" s="97">
        <f>Seniori!Q66</f>
        <v>0</v>
      </c>
      <c r="R109" s="97">
        <f>Seniori!R66</f>
        <v>0</v>
      </c>
      <c r="S109" s="97">
        <f>Seniori!S66</f>
        <v>0</v>
      </c>
      <c r="T109" s="97">
        <f>Seniori!T66</f>
        <v>0</v>
      </c>
      <c r="U109" s="97">
        <f>Seniori!U66</f>
        <v>0</v>
      </c>
      <c r="V109" s="97">
        <f>Seniori!V66</f>
        <v>0</v>
      </c>
      <c r="W109" s="97">
        <f>Seniori!W66</f>
        <v>0</v>
      </c>
      <c r="X109" s="97">
        <f>Seniori!X66</f>
        <v>0</v>
      </c>
      <c r="Y109" s="97">
        <f>Seniori!Y66</f>
        <v>0</v>
      </c>
      <c r="Z109" s="97">
        <f>Seniori!Z66</f>
        <v>0</v>
      </c>
      <c r="AA109" s="97">
        <f>Seniori!AA66</f>
        <v>0</v>
      </c>
      <c r="AB109" s="97">
        <f>Seniori!AB66</f>
        <v>0</v>
      </c>
      <c r="AC109" s="97">
        <f>Seniori!AC66</f>
        <v>0</v>
      </c>
      <c r="AD109" s="97">
        <f>Seniori!AD66</f>
        <v>0</v>
      </c>
      <c r="AE109" s="97">
        <f>Seniori!AE66</f>
        <v>0</v>
      </c>
      <c r="AF109" s="97">
        <f>Seniori!AF66</f>
        <v>0</v>
      </c>
      <c r="AG109" s="97">
        <f>Seniori!AG66</f>
        <v>0</v>
      </c>
      <c r="AH109" s="97">
        <f>Seniori!AH66</f>
        <v>0</v>
      </c>
      <c r="AI109" s="97">
        <f>Seniori!AI66</f>
        <v>0</v>
      </c>
      <c r="AJ109" s="97">
        <f>Seniori!AJ66</f>
        <v>0</v>
      </c>
      <c r="AK109" s="97">
        <f>Seniori!AK66</f>
        <v>0</v>
      </c>
      <c r="AL109" s="97">
        <f>Seniori!AL66</f>
        <v>0</v>
      </c>
      <c r="AM109" s="97">
        <f>Seniori!AM66</f>
        <v>0</v>
      </c>
      <c r="AN109" s="97">
        <f>Seniori!AN66</f>
        <v>0</v>
      </c>
      <c r="AO109" s="97">
        <f>Seniori!AO66</f>
        <v>0</v>
      </c>
      <c r="AP109" s="97">
        <f>Seniori!AP66</f>
        <v>0</v>
      </c>
      <c r="AQ109" s="97">
        <f>Seniori!AQ66</f>
        <v>0</v>
      </c>
      <c r="AR109" s="97">
        <f>Seniori!AR66</f>
        <v>0</v>
      </c>
      <c r="AS109" s="97">
        <f>Seniori!AS66</f>
        <v>0</v>
      </c>
      <c r="AT109" s="97">
        <f>Seniori!AT66</f>
        <v>0</v>
      </c>
      <c r="AU109" s="97">
        <f>Seniori!AU66</f>
        <v>0</v>
      </c>
      <c r="AV109" s="97">
        <f>Seniori!AV66</f>
        <v>0</v>
      </c>
      <c r="AW109" s="97">
        <f>Seniori!AW66</f>
        <v>0</v>
      </c>
      <c r="AX109" s="97">
        <f>Seniori!AX66</f>
        <v>0</v>
      </c>
      <c r="AY109" s="97">
        <f>Seniori!AY66</f>
        <v>0</v>
      </c>
      <c r="AZ109" s="97">
        <f>Seniori!AZ66</f>
        <v>0</v>
      </c>
      <c r="BA109" s="97">
        <f>Seniori!BA66</f>
        <v>0</v>
      </c>
      <c r="BB109" s="97">
        <f>Seniori!BB66</f>
        <v>0</v>
      </c>
      <c r="BC109" s="97">
        <f>Seniori!BC66</f>
        <v>0</v>
      </c>
      <c r="BD109" s="97">
        <f>Seniori!BD66</f>
        <v>0</v>
      </c>
      <c r="BE109" s="97">
        <f>Seniori!BE66</f>
        <v>0</v>
      </c>
      <c r="BF109" s="97">
        <f>Seniori!BF66</f>
        <v>0</v>
      </c>
      <c r="BG109" s="97">
        <f>Seniori!BG66</f>
        <v>0</v>
      </c>
      <c r="BH109" s="97">
        <f>Seniori!BH66</f>
        <v>0</v>
      </c>
      <c r="BI109" s="97">
        <f>Seniori!BI66</f>
        <v>0</v>
      </c>
      <c r="BJ109" s="97">
        <f>Seniori!BJ66</f>
        <v>0</v>
      </c>
      <c r="BK109" s="97">
        <f>Seniori!BK66</f>
        <v>0</v>
      </c>
      <c r="BL109" s="97">
        <f>Seniori!BL66</f>
        <v>0</v>
      </c>
      <c r="BM109" s="97">
        <f>Seniori!BM66</f>
        <v>0</v>
      </c>
      <c r="BN109" s="97">
        <f>Seniori!BN66</f>
        <v>0</v>
      </c>
      <c r="BO109" s="97">
        <f>Seniori!BO66</f>
        <v>0</v>
      </c>
      <c r="BP109" s="97">
        <f>Seniori!BP66</f>
        <v>0</v>
      </c>
      <c r="BQ109" s="97">
        <f>Seniori!BQ66</f>
        <v>0</v>
      </c>
      <c r="BR109" s="97">
        <f>Seniori!BR66</f>
        <v>0</v>
      </c>
      <c r="BS109" s="97">
        <f>Seniori!BS66</f>
        <v>0</v>
      </c>
      <c r="BT109" s="97">
        <f>Seniori!BT66</f>
        <v>0</v>
      </c>
      <c r="BU109" s="97">
        <f>Seniori!BU66</f>
        <v>0</v>
      </c>
      <c r="BV109" s="97">
        <f>Seniori!BV66</f>
        <v>0</v>
      </c>
      <c r="BW109" s="97">
        <f>Seniori!BW66</f>
        <v>0</v>
      </c>
      <c r="BX109" s="97">
        <f>Seniori!BX66</f>
        <v>0</v>
      </c>
      <c r="BY109" s="97">
        <f>Seniori!BY66</f>
        <v>0</v>
      </c>
      <c r="BZ109" s="97">
        <f>Seniori!BZ66</f>
        <v>0</v>
      </c>
      <c r="CA109" s="97">
        <f>Seniori!CA66</f>
        <v>0</v>
      </c>
      <c r="CB109" s="97">
        <f>Seniori!CB66</f>
        <v>0</v>
      </c>
      <c r="CC109" s="97">
        <f>Seniori!CC66</f>
        <v>0</v>
      </c>
      <c r="CD109" s="97">
        <f>Seniori!CD66</f>
        <v>0</v>
      </c>
      <c r="CE109" s="97">
        <f>Seniori!CE66</f>
        <v>0</v>
      </c>
      <c r="CF109" s="97">
        <f>Seniori!CF66</f>
        <v>0</v>
      </c>
      <c r="CG109" s="97">
        <f>Seniori!CG66</f>
        <v>0</v>
      </c>
      <c r="CH109" s="97">
        <f>Seniori!CH66</f>
        <v>0</v>
      </c>
      <c r="CI109" s="97">
        <f>Seniori!CI66</f>
        <v>0</v>
      </c>
      <c r="CJ109" s="97">
        <f>Seniori!CJ66</f>
        <v>0</v>
      </c>
      <c r="CK109" s="97">
        <f>Seniori!CK66</f>
        <v>0</v>
      </c>
      <c r="CL109" s="97">
        <f>Seniori!CL66</f>
        <v>0</v>
      </c>
      <c r="CM109" s="97">
        <f>Seniori!CM66</f>
        <v>0</v>
      </c>
      <c r="CN109" s="97">
        <f>Seniori!CN66</f>
        <v>0</v>
      </c>
      <c r="CO109" s="97">
        <f>Seniori!CO66</f>
        <v>0</v>
      </c>
      <c r="CP109" s="97">
        <f>Seniori!CP66</f>
        <v>0</v>
      </c>
      <c r="CQ109" s="97">
        <f>Seniori!CQ66</f>
        <v>0</v>
      </c>
      <c r="CR109" s="97">
        <f>Seniori!CR66</f>
        <v>0</v>
      </c>
      <c r="CS109" s="97">
        <f>Seniori!CS66</f>
        <v>0</v>
      </c>
      <c r="CT109" s="97">
        <f>Seniori!CT66</f>
        <v>1</v>
      </c>
      <c r="CU109" s="97">
        <f>Seniori!CU66</f>
        <v>0</v>
      </c>
      <c r="CV109" s="97">
        <f>Seniori!CV66</f>
        <v>0</v>
      </c>
      <c r="CW109" s="97">
        <f>Seniori!CW66</f>
        <v>0</v>
      </c>
      <c r="CX109" s="97">
        <f>Seniori!CX66</f>
        <v>0</v>
      </c>
      <c r="CY109" s="97">
        <f>Seniori!CY66</f>
        <v>0</v>
      </c>
      <c r="CZ109" s="97">
        <f>Seniori!CZ66</f>
        <v>0</v>
      </c>
      <c r="DA109" s="97">
        <f>Seniori!DA66</f>
        <v>0</v>
      </c>
      <c r="DB109" s="97">
        <f>Seniori!DB66</f>
        <v>0</v>
      </c>
      <c r="DC109" s="97">
        <f>Seniori!DC66</f>
        <v>0</v>
      </c>
      <c r="DD109" s="97">
        <f>Seniori!DD66</f>
        <v>0</v>
      </c>
      <c r="DE109" s="97">
        <f>Seniori!DE66</f>
        <v>0</v>
      </c>
      <c r="DF109" s="97">
        <f>Seniori!DF66</f>
        <v>0</v>
      </c>
      <c r="DG109" s="97">
        <f>Seniori!DG66</f>
        <v>0</v>
      </c>
      <c r="DH109" s="97">
        <f>Seniori!DH66</f>
        <v>0</v>
      </c>
      <c r="DI109" s="97">
        <f>Seniori!DI66</f>
        <v>0</v>
      </c>
      <c r="DJ109" s="97">
        <f>Seniori!DJ66</f>
        <v>0</v>
      </c>
      <c r="DK109" s="97">
        <f>Seniori!DK66</f>
        <v>0</v>
      </c>
      <c r="DL109" s="97">
        <f>Seniori!DL66</f>
        <v>0</v>
      </c>
      <c r="DM109" s="97">
        <f>Seniori!DM66</f>
        <v>0</v>
      </c>
      <c r="DN109" s="97">
        <f>Seniori!DN66</f>
        <v>0</v>
      </c>
      <c r="DO109" s="97">
        <f>Seniori!DO66</f>
        <v>0</v>
      </c>
      <c r="DP109" s="97">
        <f>Seniori!DP66</f>
        <v>0</v>
      </c>
      <c r="DQ109" s="97">
        <f>Seniori!DQ66</f>
        <v>0</v>
      </c>
      <c r="DR109" s="97">
        <f>Seniori!DR66</f>
        <v>0</v>
      </c>
      <c r="DS109" s="97">
        <f>Seniori!DS66</f>
        <v>0</v>
      </c>
      <c r="DT109" s="97">
        <f>Seniori!DT66</f>
        <v>0</v>
      </c>
      <c r="DU109" s="97">
        <f>Seniori!DU66</f>
        <v>0</v>
      </c>
      <c r="DV109" s="97">
        <f>Seniori!DV66</f>
        <v>0</v>
      </c>
      <c r="DW109" s="97">
        <f>Seniori!DW66</f>
        <v>0</v>
      </c>
      <c r="DX109" s="97">
        <f>Seniori!DX66</f>
        <v>0</v>
      </c>
      <c r="DY109" s="97">
        <f>Seniori!DY66</f>
        <v>0</v>
      </c>
      <c r="DZ109" s="97">
        <f>Seniori!DZ66</f>
        <v>0</v>
      </c>
      <c r="EA109" s="97">
        <f>Seniori!EA66</f>
        <v>0</v>
      </c>
      <c r="EB109" s="97">
        <f>Seniori!EB66</f>
        <v>0</v>
      </c>
      <c r="EC109" s="97">
        <f>Seniori!EC66</f>
        <v>0</v>
      </c>
      <c r="ED109" s="97">
        <f>Seniori!ED66</f>
        <v>0</v>
      </c>
      <c r="EE109" s="97">
        <f>Seniori!EE66</f>
        <v>0</v>
      </c>
      <c r="EF109" s="97">
        <f>Seniori!EF66</f>
        <v>0</v>
      </c>
      <c r="EG109" s="97">
        <f>Seniori!EG66</f>
        <v>0</v>
      </c>
      <c r="EH109" s="97">
        <f>Seniori!EH66</f>
        <v>0</v>
      </c>
      <c r="EI109" s="97">
        <f>Seniori!EI66</f>
        <v>0</v>
      </c>
      <c r="EJ109" s="97">
        <f>Seniori!EJ66</f>
        <v>0</v>
      </c>
      <c r="EK109" s="97">
        <f>Seniori!EK66</f>
        <v>0</v>
      </c>
      <c r="EL109" s="97">
        <f>Seniori!EL66</f>
        <v>0</v>
      </c>
      <c r="EM109" s="97">
        <f>Seniori!EM66</f>
        <v>0</v>
      </c>
      <c r="EN109" s="97">
        <f>Seniori!EN66</f>
        <v>0</v>
      </c>
      <c r="EO109" s="97">
        <f>Seniori!EO66</f>
        <v>0</v>
      </c>
      <c r="EP109" s="97">
        <f>Seniori!EP66</f>
        <v>0</v>
      </c>
      <c r="EQ109" s="97">
        <f>Seniori!EQ66</f>
        <v>0</v>
      </c>
      <c r="ER109" s="97">
        <f>Seniori!ER66</f>
        <v>0</v>
      </c>
      <c r="ES109" s="97">
        <f>Seniori!ES66</f>
        <v>0</v>
      </c>
      <c r="ET109" s="97">
        <f>Seniori!ET66</f>
        <v>0</v>
      </c>
      <c r="EU109" s="97">
        <f>Seniori!EU66</f>
        <v>0</v>
      </c>
      <c r="EV109" s="97">
        <f>Seniori!EV66</f>
        <v>0</v>
      </c>
      <c r="EW109" s="97">
        <f>Seniori!EW66</f>
        <v>0</v>
      </c>
      <c r="EX109" s="97">
        <f>Seniori!EX66</f>
        <v>0</v>
      </c>
      <c r="EY109" s="97">
        <f>Seniori!EY66</f>
        <v>0</v>
      </c>
      <c r="EZ109" s="97">
        <f>Seniori!EZ66</f>
        <v>0</v>
      </c>
      <c r="FA109" s="97">
        <f>Seniori!FA66</f>
        <v>0</v>
      </c>
      <c r="FB109" s="97">
        <f>Seniori!FB66</f>
        <v>0</v>
      </c>
      <c r="FC109" s="97">
        <f>Seniori!FC66</f>
        <v>0</v>
      </c>
      <c r="FD109" s="97">
        <f>Seniori!FD66</f>
        <v>0</v>
      </c>
      <c r="FE109" s="97">
        <f>Seniori!FE66</f>
        <v>0</v>
      </c>
      <c r="FF109" s="97">
        <f>Seniori!FF66</f>
        <v>0</v>
      </c>
      <c r="FG109" s="97">
        <f>Seniori!FG66</f>
        <v>0</v>
      </c>
      <c r="FH109" s="97">
        <f>Seniori!FH66</f>
        <v>0</v>
      </c>
      <c r="FI109" s="97">
        <f>Seniori!FI66</f>
        <v>0</v>
      </c>
      <c r="FJ109" s="97">
        <f>Seniori!FJ66</f>
        <v>0</v>
      </c>
      <c r="FK109" s="97">
        <f>Seniori!FK66</f>
        <v>0</v>
      </c>
      <c r="FL109" s="97">
        <f>Seniori!FL66</f>
        <v>0</v>
      </c>
      <c r="FM109" s="97">
        <f>Seniori!FM66</f>
        <v>0</v>
      </c>
      <c r="FN109" s="97">
        <f>Seniori!FN66</f>
        <v>0</v>
      </c>
      <c r="FO109" s="97">
        <f>Seniori!FO66</f>
        <v>0</v>
      </c>
      <c r="FP109" s="97">
        <f>Seniori!FP66</f>
        <v>0</v>
      </c>
      <c r="FQ109" s="97">
        <f>Seniori!FQ66</f>
        <v>0</v>
      </c>
      <c r="FR109" s="97">
        <f>Seniori!FR66</f>
        <v>0</v>
      </c>
      <c r="FS109" s="97">
        <f>Seniori!FS66</f>
        <v>0</v>
      </c>
      <c r="FT109" s="97">
        <f>Seniori!FT66</f>
        <v>0</v>
      </c>
      <c r="FU109" s="97">
        <f>Seniori!FU66</f>
        <v>3</v>
      </c>
      <c r="FV109" s="97">
        <f>Seniori!FV66</f>
        <v>0</v>
      </c>
      <c r="FW109" s="97">
        <f>Seniori!FW66</f>
        <v>0</v>
      </c>
      <c r="FX109" s="97">
        <f>Seniori!FX66</f>
        <v>0</v>
      </c>
      <c r="FY109" s="97">
        <f>Seniori!FY66</f>
        <v>0</v>
      </c>
      <c r="FZ109" s="97">
        <f>Seniori!FZ66</f>
        <v>0</v>
      </c>
      <c r="GA109" s="97">
        <f>Seniori!GA66</f>
        <v>0</v>
      </c>
      <c r="GB109" s="97">
        <f>Seniori!GB66</f>
        <v>0</v>
      </c>
      <c r="GC109" s="97">
        <f>Seniori!GC66</f>
        <v>0</v>
      </c>
      <c r="GD109" s="97">
        <f>Seniori!GD66</f>
        <v>0</v>
      </c>
      <c r="GE109" s="97">
        <f>Seniori!GE66</f>
        <v>0</v>
      </c>
      <c r="GF109" s="97">
        <f>Seniori!GF66</f>
        <v>0</v>
      </c>
      <c r="GG109" s="97">
        <f>Seniori!GG66</f>
        <v>0</v>
      </c>
      <c r="GH109" s="97">
        <f>Seniori!GH66</f>
        <v>0</v>
      </c>
      <c r="GI109" s="97">
        <f>Seniori!GI66</f>
        <v>0</v>
      </c>
      <c r="GJ109" s="97">
        <f>Seniori!GJ66</f>
        <v>0</v>
      </c>
      <c r="GK109" s="97">
        <f>Seniori!GK66</f>
        <v>0</v>
      </c>
      <c r="GL109" s="97">
        <f>Seniori!GL66</f>
        <v>0</v>
      </c>
      <c r="GM109" s="97">
        <f>Seniori!GM66</f>
        <v>0</v>
      </c>
      <c r="GN109" s="97">
        <f>Seniori!GN66</f>
        <v>0</v>
      </c>
      <c r="GO109" s="97">
        <f>Seniori!GO66</f>
        <v>0</v>
      </c>
      <c r="GP109" s="97">
        <f>Seniori!GP66</f>
        <v>0</v>
      </c>
      <c r="GQ109" s="97">
        <f>Seniori!GQ66</f>
        <v>0</v>
      </c>
      <c r="GR109" s="97">
        <f>Seniori!GR66</f>
        <v>0</v>
      </c>
      <c r="GS109" s="97">
        <f>Seniori!GS66</f>
        <v>0</v>
      </c>
      <c r="GT109" s="97">
        <f>Seniori!GT66</f>
        <v>0</v>
      </c>
      <c r="GU109" s="97">
        <f>Seniori!GU66</f>
        <v>0</v>
      </c>
      <c r="GV109" s="97">
        <f>Seniori!GV66</f>
        <v>0</v>
      </c>
      <c r="GW109" s="97">
        <f>Seniori!GW66</f>
        <v>0</v>
      </c>
      <c r="GX109" s="97">
        <f>Seniori!GX66</f>
        <v>0</v>
      </c>
      <c r="GY109" s="97">
        <f>Seniori!GY66</f>
        <v>0</v>
      </c>
      <c r="GZ109" s="97">
        <f>Seniori!GZ66</f>
        <v>0</v>
      </c>
      <c r="HA109" s="97">
        <f>Seniori!HA66</f>
        <v>0</v>
      </c>
      <c r="HB109" s="97">
        <f>Seniori!HB66</f>
        <v>0</v>
      </c>
      <c r="HC109" s="97">
        <f>Seniori!HC66</f>
        <v>0</v>
      </c>
      <c r="HD109" s="97">
        <f>Seniori!HD66</f>
        <v>0</v>
      </c>
      <c r="HE109" s="97">
        <f>Seniori!HE66</f>
        <v>0</v>
      </c>
      <c r="HF109" s="97">
        <f>Seniori!HF66</f>
        <v>0</v>
      </c>
      <c r="HG109" s="97">
        <f>Seniori!HG66</f>
        <v>0</v>
      </c>
      <c r="HH109" s="97">
        <f>Seniori!HH66</f>
        <v>0</v>
      </c>
      <c r="HI109" s="97">
        <f>Seniori!HI66</f>
        <v>0</v>
      </c>
      <c r="HJ109" s="97">
        <f>Seniori!HJ66</f>
        <v>0</v>
      </c>
      <c r="HK109" s="97">
        <f>Seniori!HK66</f>
        <v>0</v>
      </c>
      <c r="HL109" s="97">
        <f>Seniori!HL66</f>
        <v>0</v>
      </c>
      <c r="HM109" s="97">
        <f>Seniori!HM66</f>
        <v>0</v>
      </c>
      <c r="HN109" s="97">
        <f>Seniori!HN66</f>
        <v>0</v>
      </c>
      <c r="HO109" s="97">
        <f>Seniori!HO66</f>
        <v>0</v>
      </c>
      <c r="HP109" s="97">
        <f>Seniori!HP66</f>
        <v>0</v>
      </c>
      <c r="HQ109" s="97">
        <f>Seniori!HQ66</f>
        <v>0</v>
      </c>
      <c r="HR109" s="97">
        <f>Seniori!HR66</f>
        <v>0</v>
      </c>
      <c r="HS109" s="97">
        <f>Seniori!HS66</f>
        <v>0</v>
      </c>
      <c r="HT109" s="97">
        <f>Seniori!HT66</f>
        <v>0</v>
      </c>
      <c r="HU109" s="97">
        <f>Seniori!HU66</f>
        <v>0</v>
      </c>
      <c r="HV109" s="97">
        <f>Seniori!HV66</f>
        <v>0</v>
      </c>
      <c r="HW109" s="97">
        <f>Seniori!HW66</f>
        <v>0</v>
      </c>
      <c r="HX109" s="97">
        <f>Seniori!HX66</f>
        <v>0</v>
      </c>
      <c r="HY109" s="97">
        <f>Seniori!HY66</f>
        <v>0</v>
      </c>
      <c r="HZ109" s="97">
        <f>Seniori!HZ66</f>
        <v>0</v>
      </c>
      <c r="IA109" s="97">
        <f>Seniori!IA66</f>
        <v>0</v>
      </c>
      <c r="IB109" s="97">
        <f>Seniori!IB66</f>
        <v>0</v>
      </c>
      <c r="IC109" s="97">
        <f>Seniori!IC66</f>
        <v>0</v>
      </c>
      <c r="ID109" s="97">
        <f>Seniori!ID66</f>
        <v>0</v>
      </c>
      <c r="IE109" s="97">
        <f>Seniori!IE66</f>
        <v>0</v>
      </c>
      <c r="IF109" s="97">
        <f>Seniori!IF66</f>
        <v>0</v>
      </c>
      <c r="IG109" s="97">
        <f>Seniori!IG66</f>
        <v>0</v>
      </c>
      <c r="IH109" s="97">
        <f>Seniori!IH66</f>
        <v>0</v>
      </c>
      <c r="II109" s="97">
        <f>Seniori!II66</f>
        <v>0</v>
      </c>
      <c r="IJ109" s="97">
        <f>Seniori!IJ66</f>
        <v>0</v>
      </c>
      <c r="IK109" s="97">
        <f>Seniori!IK66</f>
        <v>0</v>
      </c>
      <c r="IL109" s="97">
        <f>Seniori!IL66</f>
        <v>0</v>
      </c>
      <c r="IM109" s="97">
        <f>Seniori!IM66</f>
        <v>0</v>
      </c>
      <c r="IN109" s="97">
        <f>Seniori!IN66</f>
        <v>0</v>
      </c>
      <c r="IO109" s="97">
        <f>Seniori!IO66</f>
        <v>0</v>
      </c>
      <c r="IP109" s="97">
        <f>Seniori!IP66</f>
        <v>0</v>
      </c>
      <c r="IQ109" s="97">
        <f>Seniori!IQ66</f>
        <v>0</v>
      </c>
      <c r="IR109" s="97">
        <f>Seniori!IR66</f>
        <v>0</v>
      </c>
      <c r="IS109" s="97">
        <f>Seniori!IS66</f>
        <v>0</v>
      </c>
      <c r="IT109" s="97">
        <f>Seniori!IT66</f>
        <v>0</v>
      </c>
      <c r="IU109" s="97">
        <f>Seniori!IU66</f>
        <v>0</v>
      </c>
      <c r="IV109" s="97">
        <f>Seniori!IV66</f>
        <v>0</v>
      </c>
      <c r="IW109" s="97">
        <f>Seniori!IW66</f>
        <v>0</v>
      </c>
      <c r="IX109" s="97">
        <f>Seniori!IX66</f>
        <v>0</v>
      </c>
      <c r="IY109" s="97">
        <f>Seniori!IY66</f>
        <v>0</v>
      </c>
      <c r="IZ109" s="97">
        <f>Seniori!IZ66</f>
        <v>0</v>
      </c>
      <c r="JA109" s="97">
        <f>Seniori!JA66</f>
        <v>0</v>
      </c>
      <c r="JB109" s="97">
        <f>Seniori!JB66</f>
        <v>0</v>
      </c>
      <c r="JC109" s="97">
        <f>Seniori!JC66</f>
        <v>0</v>
      </c>
      <c r="JD109" s="97">
        <f>Seniori!JD66</f>
        <v>0</v>
      </c>
      <c r="JE109" s="97">
        <f>Seniori!JE66</f>
        <v>0</v>
      </c>
      <c r="JF109" s="97">
        <f>Seniori!JF66</f>
        <v>0</v>
      </c>
      <c r="JG109" s="97">
        <f>Seniori!JG66</f>
        <v>0</v>
      </c>
      <c r="JH109" s="97">
        <f>Seniori!JH66</f>
        <v>0</v>
      </c>
      <c r="JI109" s="97">
        <f>Seniori!JI66</f>
        <v>0</v>
      </c>
      <c r="JJ109" s="97">
        <f>Seniori!JJ66</f>
        <v>0</v>
      </c>
      <c r="JK109" s="97">
        <f>Seniori!JK66</f>
        <v>0</v>
      </c>
      <c r="JL109" s="97">
        <f>Seniori!JL66</f>
        <v>0</v>
      </c>
      <c r="JM109" s="97">
        <f>Seniori!JM66</f>
        <v>0</v>
      </c>
      <c r="JN109" s="97">
        <f>Seniori!JN66</f>
        <v>0</v>
      </c>
      <c r="JO109" s="97">
        <f>Seniori!JO66</f>
        <v>0</v>
      </c>
      <c r="JP109" s="97">
        <f>Seniori!JP66</f>
        <v>0</v>
      </c>
      <c r="JQ109" s="97">
        <f>Seniori!JQ66</f>
        <v>0</v>
      </c>
      <c r="JR109" s="97">
        <f>Seniori!JR66</f>
        <v>0</v>
      </c>
      <c r="JS109" s="97">
        <f>Seniori!JS66</f>
        <v>0</v>
      </c>
      <c r="JT109" s="97">
        <f>Seniori!JT66</f>
        <v>0</v>
      </c>
      <c r="JU109" s="97">
        <f>Seniori!JU66</f>
        <v>0</v>
      </c>
      <c r="JV109" s="97">
        <f>Seniori!JV66</f>
        <v>0</v>
      </c>
      <c r="JW109" s="97">
        <f>Seniori!JW66</f>
        <v>0</v>
      </c>
      <c r="JX109" s="97">
        <f>Seniori!JX66</f>
        <v>0</v>
      </c>
      <c r="JY109" s="97">
        <f>Seniori!JY66</f>
        <v>0</v>
      </c>
      <c r="JZ109" s="97">
        <f>Seniori!JZ66</f>
        <v>0</v>
      </c>
      <c r="KA109" s="97">
        <f>Seniori!KA66</f>
        <v>0</v>
      </c>
      <c r="KB109" s="97">
        <f>Seniori!KB66</f>
        <v>0</v>
      </c>
      <c r="KC109" s="97">
        <f>Seniori!KC66</f>
        <v>0</v>
      </c>
      <c r="KD109" s="97">
        <f>Seniori!KD66</f>
        <v>0</v>
      </c>
      <c r="KE109" s="97">
        <f>Seniori!KE66</f>
        <v>0</v>
      </c>
      <c r="KF109" s="97">
        <f>Seniori!KF66</f>
        <v>0</v>
      </c>
      <c r="KG109" s="97">
        <f>Seniori!KG66</f>
        <v>0</v>
      </c>
      <c r="KH109" s="97">
        <f>Seniori!KH66</f>
        <v>0</v>
      </c>
      <c r="KI109" s="97">
        <f>Seniori!KI66</f>
        <v>0</v>
      </c>
      <c r="KJ109" s="97">
        <f>Seniori!KJ66</f>
        <v>0</v>
      </c>
      <c r="KK109" s="97">
        <f>Seniori!KK66</f>
        <v>0</v>
      </c>
      <c r="KL109" s="97">
        <f>Seniori!KL66</f>
        <v>0</v>
      </c>
      <c r="KM109" s="97">
        <f>Seniori!KM66</f>
        <v>0</v>
      </c>
      <c r="KN109" s="97">
        <f>Seniori!KN66</f>
        <v>0</v>
      </c>
      <c r="KO109" s="97">
        <f>Seniori!KO66</f>
        <v>0</v>
      </c>
      <c r="KP109" s="97">
        <f>Seniori!KP66</f>
        <v>0</v>
      </c>
      <c r="KQ109" s="97">
        <f>Seniori!KQ66</f>
        <v>0</v>
      </c>
      <c r="KR109" s="97">
        <f>Seniori!KR66</f>
        <v>0</v>
      </c>
      <c r="KS109" s="97">
        <f>Seniori!KS66</f>
        <v>0</v>
      </c>
      <c r="KT109" s="97">
        <f>Seniori!KT66</f>
        <v>0</v>
      </c>
      <c r="KU109" s="97">
        <f>Seniori!KU66</f>
        <v>0</v>
      </c>
      <c r="KV109" s="97">
        <f>Seniori!KV66</f>
        <v>0</v>
      </c>
      <c r="KW109" s="97">
        <f>Seniori!KW66</f>
        <v>0</v>
      </c>
      <c r="KX109" s="97">
        <f>Seniori!KX66</f>
        <v>0</v>
      </c>
      <c r="KY109" s="97">
        <f>Seniori!KY66</f>
        <v>0</v>
      </c>
      <c r="KZ109" s="97">
        <f>Seniori!KZ66</f>
        <v>0</v>
      </c>
      <c r="LA109" s="97">
        <f>Seniori!LA66</f>
        <v>0</v>
      </c>
      <c r="LB109" s="97">
        <f>Seniori!LB66</f>
        <v>0</v>
      </c>
      <c r="LC109" s="97">
        <f>Seniori!LC66</f>
        <v>0</v>
      </c>
      <c r="LD109" s="97">
        <f>Seniori!LD66</f>
        <v>0</v>
      </c>
      <c r="LE109" s="97">
        <f>Seniori!LE66</f>
        <v>0</v>
      </c>
      <c r="LF109" s="97">
        <f>Seniori!LF66</f>
        <v>0</v>
      </c>
      <c r="LG109" s="97">
        <f>Seniori!LG66</f>
        <v>0</v>
      </c>
      <c r="LH109" s="97">
        <f>Seniori!LH66</f>
        <v>0</v>
      </c>
      <c r="LI109" s="97">
        <f>Seniori!LI66</f>
        <v>0</v>
      </c>
      <c r="LJ109" s="97">
        <f>Seniori!LJ66</f>
        <v>0</v>
      </c>
      <c r="LK109" s="97">
        <f>Seniori!LK66</f>
        <v>0</v>
      </c>
      <c r="LL109" s="97">
        <f>Seniori!LL66</f>
        <v>0</v>
      </c>
      <c r="LM109" s="97">
        <f>Seniori!LM66</f>
        <v>0</v>
      </c>
      <c r="LN109" s="97">
        <f>Seniori!LN66</f>
        <v>0</v>
      </c>
      <c r="LO109" s="97">
        <f>Seniori!LO66</f>
        <v>0</v>
      </c>
      <c r="LP109" s="97">
        <f>Seniori!LP66</f>
        <v>0</v>
      </c>
      <c r="LQ109" s="97">
        <f>Seniori!LQ66</f>
        <v>0</v>
      </c>
      <c r="LR109" s="97">
        <f>Seniori!LR66</f>
        <v>0</v>
      </c>
      <c r="LS109" s="97">
        <f>Seniori!LS66</f>
        <v>0</v>
      </c>
      <c r="LT109" s="97">
        <f>Seniori!LT66</f>
        <v>0</v>
      </c>
      <c r="LU109" s="97">
        <f>Seniori!LU66</f>
        <v>0</v>
      </c>
      <c r="LV109" s="97">
        <f>Seniori!LV66</f>
        <v>0</v>
      </c>
      <c r="LW109" s="97">
        <f>Seniori!LW66</f>
        <v>0</v>
      </c>
      <c r="LX109" s="97">
        <f>Seniori!LX66</f>
        <v>0</v>
      </c>
      <c r="LY109" s="97">
        <f>Seniori!LY66</f>
        <v>0</v>
      </c>
      <c r="LZ109" s="97">
        <f>Seniori!LZ66</f>
        <v>0</v>
      </c>
      <c r="MA109" s="97">
        <f>Seniori!MA66</f>
        <v>0</v>
      </c>
      <c r="MB109" s="97">
        <f>Seniori!MB66</f>
        <v>0</v>
      </c>
      <c r="MC109" s="97">
        <f>Seniori!MC66</f>
        <v>0</v>
      </c>
      <c r="MD109" s="97">
        <f>Seniori!MD66</f>
        <v>0</v>
      </c>
      <c r="ME109" s="97">
        <f>Seniori!ME66</f>
        <v>0</v>
      </c>
      <c r="MF109" s="97">
        <f>Seniori!MF66</f>
        <v>0</v>
      </c>
      <c r="MG109" s="97">
        <f>Seniori!MG66</f>
        <v>0</v>
      </c>
      <c r="MH109" s="97">
        <f>Seniori!MH66</f>
        <v>0</v>
      </c>
      <c r="MI109" s="97">
        <f>Seniori!MI66</f>
        <v>0</v>
      </c>
      <c r="MJ109" s="97">
        <f>Seniori!MJ66</f>
        <v>0</v>
      </c>
      <c r="MK109" s="97">
        <f>Seniori!MK66</f>
        <v>0</v>
      </c>
      <c r="ML109" s="97">
        <f>Seniori!ML66</f>
        <v>0</v>
      </c>
      <c r="MM109" s="97">
        <f>Seniori!MM66</f>
        <v>0</v>
      </c>
      <c r="MN109" s="97">
        <f>Seniori!MN66</f>
        <v>0</v>
      </c>
      <c r="MO109" s="97">
        <f>Seniori!MO66</f>
        <v>0</v>
      </c>
      <c r="MP109" s="97">
        <f>Seniori!MP66</f>
        <v>0</v>
      </c>
      <c r="MQ109" s="97">
        <f>Seniori!MQ66</f>
        <v>0</v>
      </c>
      <c r="MR109" s="97">
        <f>Seniori!MR66</f>
        <v>0</v>
      </c>
      <c r="MS109" s="97">
        <f>Seniori!MS66</f>
        <v>0</v>
      </c>
      <c r="MT109" s="97">
        <f>Seniori!MT66</f>
        <v>0</v>
      </c>
      <c r="MU109" s="97">
        <f>Seniori!MU66</f>
        <v>0</v>
      </c>
      <c r="MV109" s="97">
        <f>Seniori!MV66</f>
        <v>0</v>
      </c>
      <c r="MW109" s="97">
        <f>Seniori!MW66</f>
        <v>0</v>
      </c>
      <c r="MX109" s="97">
        <f>Seniori!MX66</f>
        <v>0</v>
      </c>
      <c r="MY109" s="97">
        <f>Seniori!MY66</f>
        <v>0</v>
      </c>
      <c r="MZ109" s="97">
        <f>Seniori!MZ66</f>
        <v>0</v>
      </c>
      <c r="NA109" s="97">
        <f>Seniori!NA66</f>
        <v>0</v>
      </c>
      <c r="NB109" s="97">
        <f>Seniori!NB66</f>
        <v>0</v>
      </c>
      <c r="NC109" s="97">
        <f>Seniori!NC66</f>
        <v>0</v>
      </c>
      <c r="ND109" s="97">
        <f>Seniori!ND66</f>
        <v>0</v>
      </c>
      <c r="NE109" s="97">
        <f>Seniori!NE66</f>
        <v>0</v>
      </c>
      <c r="NF109" s="97">
        <f>Seniori!NF66</f>
        <v>0</v>
      </c>
      <c r="NG109" s="97">
        <f>Seniori!NG66</f>
        <v>0</v>
      </c>
      <c r="NH109" s="97">
        <f>Seniori!NH66</f>
        <v>0</v>
      </c>
      <c r="NI109" s="97">
        <f>Seniori!NI66</f>
        <v>0</v>
      </c>
      <c r="NJ109" s="97">
        <f>Seniori!NJ66</f>
        <v>0</v>
      </c>
      <c r="NK109" s="97">
        <f>Seniori!NK66</f>
        <v>0</v>
      </c>
      <c r="NL109" s="97">
        <f>Seniori!NL66</f>
        <v>0</v>
      </c>
      <c r="NM109" s="97">
        <f>Seniori!NM66</f>
        <v>0</v>
      </c>
      <c r="NN109" s="97">
        <f>Seniori!NN66</f>
        <v>0</v>
      </c>
      <c r="NO109" s="97">
        <f>Seniori!NO66</f>
        <v>0</v>
      </c>
      <c r="NP109" s="97">
        <f>Seniori!NP66</f>
        <v>0</v>
      </c>
      <c r="NQ109" s="97">
        <f>Seniori!NQ66</f>
        <v>0</v>
      </c>
      <c r="NR109" s="97">
        <f>Seniori!NR66</f>
        <v>0</v>
      </c>
      <c r="NS109" s="97">
        <f>Seniori!NS66</f>
        <v>0</v>
      </c>
      <c r="NT109" s="97">
        <f>Seniori!NT66</f>
        <v>0</v>
      </c>
      <c r="NU109" s="97">
        <f>Seniori!NU66</f>
        <v>0</v>
      </c>
      <c r="NV109" s="97">
        <f>Seniori!NV66</f>
        <v>0</v>
      </c>
      <c r="NW109" s="97">
        <f>Seniori!NW66</f>
        <v>0</v>
      </c>
      <c r="NX109" s="97">
        <f>Seniori!NX66</f>
        <v>0</v>
      </c>
      <c r="NY109" s="97">
        <f>Seniori!NY66</f>
        <v>0</v>
      </c>
      <c r="NZ109" s="97">
        <f>Seniori!NZ66</f>
        <v>0</v>
      </c>
      <c r="OA109" s="97">
        <f>Seniori!OA66</f>
        <v>0</v>
      </c>
      <c r="OB109" s="97">
        <f>Seniori!OB66</f>
        <v>0</v>
      </c>
      <c r="OC109" s="97">
        <f>Seniori!OC66</f>
        <v>0</v>
      </c>
      <c r="OD109" s="97">
        <f>Seniori!OD66</f>
        <v>0</v>
      </c>
      <c r="OE109" s="97">
        <f>Seniori!OE66</f>
        <v>0</v>
      </c>
      <c r="OF109" s="97">
        <f>Seniori!OF66</f>
        <v>0</v>
      </c>
      <c r="OG109" s="97">
        <f>Seniori!OG66</f>
        <v>0</v>
      </c>
      <c r="OH109" s="97">
        <f>Seniori!OH66</f>
        <v>0</v>
      </c>
      <c r="OI109" s="97">
        <f>Seniori!OI66</f>
        <v>0</v>
      </c>
      <c r="OJ109" s="97">
        <f>Seniori!OJ66</f>
        <v>0</v>
      </c>
      <c r="OK109" s="97">
        <f>Seniori!OK66</f>
        <v>0</v>
      </c>
      <c r="OL109" s="97">
        <f>Seniori!OL66</f>
        <v>0</v>
      </c>
      <c r="OM109" s="97">
        <f>Seniori!OM66</f>
        <v>0</v>
      </c>
      <c r="ON109" s="97">
        <f>Seniori!ON66</f>
        <v>0</v>
      </c>
      <c r="OO109" s="97">
        <f>Seniori!OO66</f>
        <v>0</v>
      </c>
      <c r="OP109" s="97">
        <f>Seniori!OP66</f>
        <v>0</v>
      </c>
      <c r="OQ109" s="97">
        <f>Seniori!OQ66</f>
        <v>0</v>
      </c>
      <c r="OR109" s="97">
        <f>Seniori!OR66</f>
        <v>0</v>
      </c>
      <c r="OS109" s="97">
        <f>Seniori!OS66</f>
        <v>0</v>
      </c>
      <c r="OT109" s="97">
        <f>Seniori!OT66</f>
        <v>0</v>
      </c>
      <c r="OU109" s="97">
        <f>Seniori!OU66</f>
        <v>0</v>
      </c>
      <c r="OV109" s="97">
        <f>Seniori!OV66</f>
        <v>0</v>
      </c>
      <c r="OW109" s="97">
        <f>Seniori!OW66</f>
        <v>0</v>
      </c>
      <c r="OX109" s="97">
        <f>Seniori!OX66</f>
        <v>0</v>
      </c>
      <c r="OY109" s="97">
        <f>Seniori!OY66</f>
        <v>0</v>
      </c>
      <c r="OZ109" s="97">
        <f>Seniori!OZ66</f>
        <v>0</v>
      </c>
      <c r="PA109" s="97">
        <f>Seniori!PA66</f>
        <v>0</v>
      </c>
      <c r="PB109" s="97">
        <f>Seniori!PB66</f>
        <v>0</v>
      </c>
      <c r="PC109" s="97">
        <f>Seniori!PC66</f>
        <v>0</v>
      </c>
      <c r="PD109" s="97">
        <f>Seniori!PD66</f>
        <v>0</v>
      </c>
      <c r="PE109" s="97">
        <f>Seniori!PE66</f>
        <v>0</v>
      </c>
      <c r="PF109" s="97">
        <f>Seniori!PF66</f>
        <v>0</v>
      </c>
      <c r="PG109" s="97">
        <f>Seniori!PG66</f>
        <v>0</v>
      </c>
      <c r="PH109" s="97">
        <f>Seniori!PH66</f>
        <v>0</v>
      </c>
      <c r="PI109" s="97">
        <f>Seniori!PI66</f>
        <v>0</v>
      </c>
      <c r="PJ109" s="97">
        <f>Seniori!PJ66</f>
        <v>0</v>
      </c>
      <c r="PK109" s="97">
        <f>Seniori!PK66</f>
        <v>0</v>
      </c>
      <c r="PL109" s="97">
        <f>Seniori!PL66</f>
        <v>0</v>
      </c>
      <c r="PM109" s="97">
        <f>Seniori!PM66</f>
        <v>0</v>
      </c>
      <c r="PN109" s="97">
        <f>Seniori!PN66</f>
        <v>0</v>
      </c>
      <c r="PO109" s="97">
        <f>Seniori!PO66</f>
        <v>0</v>
      </c>
      <c r="PP109" s="97">
        <f>Seniori!PP66</f>
        <v>0</v>
      </c>
      <c r="PQ109" s="97">
        <f>Seniori!PQ66</f>
        <v>0</v>
      </c>
      <c r="PR109" s="97">
        <f>Seniori!PR66</f>
        <v>0</v>
      </c>
      <c r="PS109" s="97">
        <f>Seniori!PS66</f>
        <v>0</v>
      </c>
      <c r="PT109" s="97">
        <f>Seniori!PT66</f>
        <v>0</v>
      </c>
      <c r="PU109" s="97">
        <f>Seniori!PU66</f>
        <v>0</v>
      </c>
      <c r="PV109" s="97">
        <f>Seniori!PV66</f>
        <v>0</v>
      </c>
      <c r="PW109" s="97">
        <f>Seniori!PW66</f>
        <v>0</v>
      </c>
      <c r="PX109" s="97">
        <f>Seniori!PX66</f>
        <v>0</v>
      </c>
      <c r="PY109" s="97">
        <f>Seniori!PY66</f>
        <v>0</v>
      </c>
      <c r="PZ109" s="97">
        <f>Seniori!PZ66</f>
        <v>0</v>
      </c>
      <c r="QA109" s="97">
        <f>Seniori!QA66</f>
        <v>0</v>
      </c>
      <c r="QB109" s="97">
        <f>Seniori!QB66</f>
        <v>0</v>
      </c>
      <c r="QC109" s="97">
        <f>Seniori!QC66</f>
        <v>0</v>
      </c>
      <c r="QD109" s="97">
        <f>Seniori!QD66</f>
        <v>0</v>
      </c>
      <c r="QE109" s="97">
        <f>Seniori!QE66</f>
        <v>0</v>
      </c>
      <c r="QF109" s="97">
        <f>Seniori!QF66</f>
        <v>0</v>
      </c>
      <c r="QG109" s="97">
        <f>Seniori!QG66</f>
        <v>0</v>
      </c>
      <c r="QH109" s="97">
        <f>Seniori!QH66</f>
        <v>0</v>
      </c>
      <c r="QI109" s="97">
        <f>Seniori!QI66</f>
        <v>0</v>
      </c>
      <c r="QJ109" s="97">
        <f>Seniori!QJ66</f>
        <v>0</v>
      </c>
      <c r="QK109" s="97">
        <f>Seniori!QK66</f>
        <v>0</v>
      </c>
      <c r="QL109" s="97">
        <f>Seniori!QL66</f>
        <v>0</v>
      </c>
      <c r="QM109" s="97">
        <f>Seniori!QM66</f>
        <v>0</v>
      </c>
      <c r="QN109" s="97">
        <f>Seniori!QN66</f>
        <v>0</v>
      </c>
      <c r="QO109" s="97">
        <f>Seniori!QO66</f>
        <v>0</v>
      </c>
      <c r="QP109" s="97">
        <f>Seniori!QP66</f>
        <v>0</v>
      </c>
      <c r="QQ109" s="97">
        <f>Seniori!QQ66</f>
        <v>0</v>
      </c>
      <c r="QR109" s="97">
        <f>Seniori!QR66</f>
        <v>0</v>
      </c>
      <c r="QS109" s="97">
        <f>Seniori!QS66</f>
        <v>0</v>
      </c>
      <c r="QT109" s="97">
        <f>Seniori!QT66</f>
        <v>0</v>
      </c>
      <c r="QU109" s="97">
        <f>Seniori!QU66</f>
        <v>0</v>
      </c>
      <c r="QV109" s="97">
        <f>Seniori!QV66</f>
        <v>0</v>
      </c>
      <c r="QW109" s="97">
        <f>Seniori!QW66</f>
        <v>0</v>
      </c>
      <c r="QX109" s="97">
        <f>Seniori!QX66</f>
        <v>0</v>
      </c>
      <c r="QY109" s="97">
        <f>Seniori!QY66</f>
        <v>0</v>
      </c>
      <c r="QZ109" s="97">
        <f>Seniori!QZ66</f>
        <v>0</v>
      </c>
      <c r="RA109" s="97">
        <f>Seniori!RA66</f>
        <v>0</v>
      </c>
      <c r="RB109" s="97">
        <f>Seniori!RB66</f>
        <v>0</v>
      </c>
      <c r="RC109" s="97">
        <f>Seniori!RC66</f>
        <v>0</v>
      </c>
      <c r="RD109" s="97">
        <f>Seniori!RD66</f>
        <v>0</v>
      </c>
      <c r="RE109" s="97">
        <f>Seniori!RE66</f>
        <v>0</v>
      </c>
      <c r="RF109" s="97">
        <f>Seniori!RF66</f>
        <v>0</v>
      </c>
      <c r="RG109" s="97">
        <f>Seniori!RG66</f>
        <v>0</v>
      </c>
      <c r="RH109" s="97">
        <f>Seniori!RH66</f>
        <v>0</v>
      </c>
      <c r="RI109" s="97">
        <f>Seniori!RI66</f>
        <v>0</v>
      </c>
      <c r="RJ109" s="97">
        <f>Seniori!RJ66</f>
        <v>0</v>
      </c>
      <c r="RK109" s="97">
        <f>Seniori!RK66</f>
        <v>0</v>
      </c>
      <c r="RL109" s="97">
        <f>Seniori!RL66</f>
        <v>0</v>
      </c>
      <c r="RM109" s="97">
        <f>Seniori!RM66</f>
        <v>0</v>
      </c>
      <c r="RN109" s="97">
        <f>Seniori!RN66</f>
        <v>0</v>
      </c>
      <c r="RO109" s="97">
        <f>Seniori!RO66</f>
        <v>0</v>
      </c>
      <c r="RP109" s="97">
        <f>Seniori!RP66</f>
        <v>0</v>
      </c>
      <c r="RQ109" s="97">
        <f>Seniori!RQ66</f>
        <v>0</v>
      </c>
      <c r="RR109" s="97">
        <f>Seniori!RR66</f>
        <v>0</v>
      </c>
      <c r="RS109" s="97">
        <f>Seniori!RS66</f>
        <v>0</v>
      </c>
      <c r="RT109" s="97">
        <f>Seniori!RT66</f>
        <v>0</v>
      </c>
      <c r="RU109" s="97">
        <f>Seniori!RU66</f>
        <v>0</v>
      </c>
      <c r="RV109" s="97">
        <f>Seniori!RV66</f>
        <v>0</v>
      </c>
      <c r="RW109" s="97">
        <f>Seniori!RW66</f>
        <v>0</v>
      </c>
      <c r="RX109" s="97">
        <f>Seniori!RX66</f>
        <v>0</v>
      </c>
      <c r="RY109" s="97">
        <f>Seniori!RY66</f>
        <v>0</v>
      </c>
      <c r="RZ109" s="97">
        <f>Seniori!RZ66</f>
        <v>0</v>
      </c>
      <c r="SA109" s="97">
        <f>Seniori!SA66</f>
        <v>0</v>
      </c>
      <c r="SB109" s="97">
        <f>Seniori!SB66</f>
        <v>0</v>
      </c>
      <c r="SC109" s="97">
        <f>Seniori!SC66</f>
        <v>0</v>
      </c>
      <c r="SD109" s="97">
        <f>Seniori!SD66</f>
        <v>0</v>
      </c>
      <c r="SE109" s="97">
        <f>Seniori!SE66</f>
        <v>0</v>
      </c>
      <c r="SF109" s="97">
        <f>Seniori!SF66</f>
        <v>0</v>
      </c>
      <c r="SG109" s="97">
        <f>Seniori!SG66</f>
        <v>0</v>
      </c>
      <c r="SH109" s="97">
        <f>Seniori!SH66</f>
        <v>0</v>
      </c>
      <c r="SI109" s="97">
        <f>Seniori!SI66</f>
        <v>0</v>
      </c>
      <c r="SJ109" s="97">
        <f>Seniori!SJ66</f>
        <v>0</v>
      </c>
      <c r="SK109" s="97">
        <f>Seniori!SK66</f>
        <v>0</v>
      </c>
      <c r="SL109" s="97">
        <f>Seniori!SL66</f>
        <v>0</v>
      </c>
      <c r="SM109" s="97">
        <f>Seniori!SM66</f>
        <v>0</v>
      </c>
      <c r="SN109" s="97">
        <f>Seniori!SN66</f>
        <v>0</v>
      </c>
      <c r="SO109" s="97">
        <f>Seniori!SO66</f>
        <v>0</v>
      </c>
      <c r="SP109" s="97">
        <f>Seniori!SP66</f>
        <v>0</v>
      </c>
      <c r="SQ109" s="97">
        <f>Seniori!SQ66</f>
        <v>0</v>
      </c>
      <c r="SR109" s="97">
        <f>Seniori!SR66</f>
        <v>0</v>
      </c>
      <c r="SS109" s="97">
        <f>Seniori!SS66</f>
        <v>0</v>
      </c>
      <c r="ST109" s="97">
        <f>Seniori!ST66</f>
        <v>0</v>
      </c>
      <c r="SU109" s="97">
        <f>Seniori!SU66</f>
        <v>0</v>
      </c>
      <c r="SV109" s="97">
        <f>Seniori!SV66</f>
        <v>0</v>
      </c>
      <c r="SW109" s="97">
        <f>Seniori!SW66</f>
        <v>0</v>
      </c>
      <c r="SX109" s="97">
        <f>Seniori!SX66</f>
        <v>0</v>
      </c>
      <c r="SY109" s="97">
        <f>Seniori!SY66</f>
        <v>0</v>
      </c>
      <c r="SZ109" s="97">
        <f>Seniori!SZ66</f>
        <v>0</v>
      </c>
      <c r="TA109" s="97">
        <f>Seniori!TA66</f>
        <v>0</v>
      </c>
      <c r="TB109" s="97">
        <f>Seniori!TB66</f>
        <v>0</v>
      </c>
    </row>
    <row r="110" spans="1:522" s="1" customFormat="1" ht="18" customHeight="1" x14ac:dyDescent="0.2">
      <c r="A110" s="12">
        <v>80</v>
      </c>
      <c r="B110" s="11" t="s">
        <v>88</v>
      </c>
      <c r="C110" s="1">
        <v>9925</v>
      </c>
      <c r="E110" s="4" t="s">
        <v>701</v>
      </c>
      <c r="F110" s="1">
        <v>10151</v>
      </c>
      <c r="G110" s="9" t="s">
        <v>94</v>
      </c>
      <c r="H110" s="4" t="s">
        <v>19</v>
      </c>
      <c r="I110" s="1">
        <f>SUM(K110:TB110)</f>
        <v>3</v>
      </c>
      <c r="J110" s="12">
        <f>Tabuľka3[[#This Row],[Stĺpec9]]</f>
        <v>3</v>
      </c>
      <c r="K110" s="97">
        <f>Juniori!K33</f>
        <v>0</v>
      </c>
      <c r="L110" s="97">
        <f>Juniori!L33</f>
        <v>0</v>
      </c>
      <c r="M110" s="97">
        <f>Juniori!M33</f>
        <v>0</v>
      </c>
      <c r="N110" s="97">
        <f>Juniori!N33</f>
        <v>0</v>
      </c>
      <c r="O110" s="97">
        <f>Juniori!O33</f>
        <v>0</v>
      </c>
      <c r="P110" s="97">
        <f>Juniori!P33</f>
        <v>0</v>
      </c>
      <c r="Q110" s="97">
        <f>Juniori!Q33</f>
        <v>0</v>
      </c>
      <c r="R110" s="97">
        <f>Juniori!R33</f>
        <v>0</v>
      </c>
      <c r="S110" s="97">
        <f>Juniori!S33</f>
        <v>0</v>
      </c>
      <c r="T110" s="97">
        <f>Juniori!T33</f>
        <v>0</v>
      </c>
      <c r="U110" s="97">
        <f>Juniori!U33</f>
        <v>0</v>
      </c>
      <c r="V110" s="97">
        <f>Juniori!V33</f>
        <v>0</v>
      </c>
      <c r="W110" s="97">
        <f>Juniori!W33</f>
        <v>0</v>
      </c>
      <c r="X110" s="97">
        <f>Juniori!X33</f>
        <v>0</v>
      </c>
      <c r="Y110" s="97">
        <f>Juniori!Y33</f>
        <v>0</v>
      </c>
      <c r="Z110" s="97">
        <f>Juniori!Z33</f>
        <v>0</v>
      </c>
      <c r="AA110" s="97">
        <f>Juniori!AA33</f>
        <v>0</v>
      </c>
      <c r="AB110" s="97">
        <f>Juniori!AB33</f>
        <v>0</v>
      </c>
      <c r="AC110" s="97">
        <f>Juniori!AC33</f>
        <v>0</v>
      </c>
      <c r="AD110" s="97">
        <f>Juniori!AD33</f>
        <v>0</v>
      </c>
      <c r="AE110" s="97">
        <f>Juniori!AE33</f>
        <v>0</v>
      </c>
      <c r="AF110" s="97">
        <f>Juniori!AF33</f>
        <v>0</v>
      </c>
      <c r="AG110" s="97">
        <f>Juniori!AG33</f>
        <v>0</v>
      </c>
      <c r="AH110" s="97">
        <f>Juniori!AH33</f>
        <v>0</v>
      </c>
      <c r="AI110" s="97">
        <f>Juniori!AI33</f>
        <v>0</v>
      </c>
      <c r="AJ110" s="97">
        <f>Juniori!AJ33</f>
        <v>0</v>
      </c>
      <c r="AK110" s="97">
        <f>Juniori!AK33</f>
        <v>0</v>
      </c>
      <c r="AL110" s="97">
        <f>Juniori!AL33</f>
        <v>0</v>
      </c>
      <c r="AM110" s="97">
        <f>Juniori!AM33</f>
        <v>0</v>
      </c>
      <c r="AN110" s="97">
        <f>Juniori!AN33</f>
        <v>0</v>
      </c>
      <c r="AO110" s="97">
        <f>Juniori!AO33</f>
        <v>0</v>
      </c>
      <c r="AP110" s="97">
        <f>Juniori!AP33</f>
        <v>0</v>
      </c>
      <c r="AQ110" s="97">
        <f>Juniori!AQ33</f>
        <v>0</v>
      </c>
      <c r="AR110" s="97">
        <f>Juniori!AR33</f>
        <v>0</v>
      </c>
      <c r="AS110" s="97">
        <f>Juniori!AS33</f>
        <v>0</v>
      </c>
      <c r="AT110" s="97">
        <f>Juniori!AT33</f>
        <v>0</v>
      </c>
      <c r="AU110" s="97">
        <f>Juniori!AU33</f>
        <v>0</v>
      </c>
      <c r="AV110" s="97">
        <f>Juniori!AV33</f>
        <v>0</v>
      </c>
      <c r="AW110" s="97">
        <f>Juniori!AW33</f>
        <v>0</v>
      </c>
      <c r="AX110" s="97">
        <f>Juniori!AX33</f>
        <v>0</v>
      </c>
      <c r="AY110" s="97">
        <f>Juniori!AY33</f>
        <v>0</v>
      </c>
      <c r="AZ110" s="97">
        <f>Juniori!AZ33</f>
        <v>0</v>
      </c>
      <c r="BA110" s="97">
        <f>Juniori!BA33</f>
        <v>0</v>
      </c>
      <c r="BB110" s="97">
        <f>Juniori!BB33</f>
        <v>0</v>
      </c>
      <c r="BC110" s="97">
        <f>Juniori!BC33</f>
        <v>0</v>
      </c>
      <c r="BD110" s="97">
        <f>Juniori!BD33</f>
        <v>0</v>
      </c>
      <c r="BE110" s="97">
        <f>Juniori!BE33</f>
        <v>0</v>
      </c>
      <c r="BF110" s="97">
        <f>Juniori!BF33</f>
        <v>0</v>
      </c>
      <c r="BG110" s="97">
        <f>Juniori!BG33</f>
        <v>0</v>
      </c>
      <c r="BH110" s="97">
        <f>Juniori!BH33</f>
        <v>0</v>
      </c>
      <c r="BI110" s="97">
        <f>Juniori!BI33</f>
        <v>0</v>
      </c>
      <c r="BJ110" s="97">
        <f>Juniori!BJ33</f>
        <v>0</v>
      </c>
      <c r="BK110" s="97">
        <f>Juniori!BK33</f>
        <v>0</v>
      </c>
      <c r="BL110" s="97">
        <f>Juniori!BL33</f>
        <v>0</v>
      </c>
      <c r="BM110" s="97">
        <f>Juniori!BM33</f>
        <v>0</v>
      </c>
      <c r="BN110" s="97">
        <f>Juniori!BN33</f>
        <v>0</v>
      </c>
      <c r="BO110" s="97">
        <f>Juniori!BO33</f>
        <v>0</v>
      </c>
      <c r="BP110" s="97">
        <f>Juniori!BP33</f>
        <v>0</v>
      </c>
      <c r="BQ110" s="97">
        <f>Juniori!BQ33</f>
        <v>0</v>
      </c>
      <c r="BR110" s="97">
        <f>Juniori!BR33</f>
        <v>0</v>
      </c>
      <c r="BS110" s="97">
        <f>Juniori!BS33</f>
        <v>0</v>
      </c>
      <c r="BT110" s="97">
        <f>Juniori!BT33</f>
        <v>0</v>
      </c>
      <c r="BU110" s="97">
        <f>Juniori!BU33</f>
        <v>0</v>
      </c>
      <c r="BV110" s="97">
        <f>Juniori!BV33</f>
        <v>0</v>
      </c>
      <c r="BW110" s="97">
        <f>Juniori!BW33</f>
        <v>0</v>
      </c>
      <c r="BX110" s="97">
        <f>Juniori!BX33</f>
        <v>0</v>
      </c>
      <c r="BY110" s="97">
        <f>Juniori!BY33</f>
        <v>0</v>
      </c>
      <c r="BZ110" s="97">
        <f>Juniori!BZ33</f>
        <v>0</v>
      </c>
      <c r="CA110" s="97">
        <f>Juniori!CA33</f>
        <v>0</v>
      </c>
      <c r="CB110" s="97">
        <f>Juniori!CB33</f>
        <v>0</v>
      </c>
      <c r="CC110" s="97">
        <f>Juniori!CC33</f>
        <v>0</v>
      </c>
      <c r="CD110" s="97">
        <f>Juniori!CD33</f>
        <v>0</v>
      </c>
      <c r="CE110" s="97">
        <f>Juniori!CE33</f>
        <v>0</v>
      </c>
      <c r="CF110" s="97">
        <f>Juniori!CF33</f>
        <v>0</v>
      </c>
      <c r="CG110" s="97">
        <f>Juniori!CG33</f>
        <v>0</v>
      </c>
      <c r="CH110" s="97">
        <f>Juniori!CH33</f>
        <v>0</v>
      </c>
      <c r="CI110" s="97">
        <f>Juniori!CI33</f>
        <v>0</v>
      </c>
      <c r="CJ110" s="97">
        <f>Juniori!CJ33</f>
        <v>0</v>
      </c>
      <c r="CK110" s="97">
        <f>Juniori!CK33</f>
        <v>0</v>
      </c>
      <c r="CL110" s="97">
        <f>Juniori!CL33</f>
        <v>0</v>
      </c>
      <c r="CM110" s="97">
        <f>Juniori!CM33</f>
        <v>0</v>
      </c>
      <c r="CN110" s="97">
        <f>Juniori!CN33</f>
        <v>0</v>
      </c>
      <c r="CO110" s="97">
        <f>Juniori!CO33</f>
        <v>0</v>
      </c>
      <c r="CP110" s="97">
        <f>Juniori!CP33</f>
        <v>0</v>
      </c>
      <c r="CQ110" s="97">
        <f>Juniori!CQ33</f>
        <v>0</v>
      </c>
      <c r="CR110" s="97">
        <f>Juniori!CR33</f>
        <v>0</v>
      </c>
      <c r="CS110" s="97">
        <f>Juniori!CS33</f>
        <v>0</v>
      </c>
      <c r="CT110" s="97">
        <f>Juniori!CT33</f>
        <v>0</v>
      </c>
      <c r="CU110" s="97">
        <f>Juniori!CU33</f>
        <v>0</v>
      </c>
      <c r="CV110" s="97">
        <f>Juniori!CV33</f>
        <v>0</v>
      </c>
      <c r="CW110" s="97">
        <f>Juniori!CW33</f>
        <v>0</v>
      </c>
      <c r="CX110" s="97">
        <f>Juniori!CX33</f>
        <v>0</v>
      </c>
      <c r="CY110" s="97">
        <f>Juniori!CY33</f>
        <v>0</v>
      </c>
      <c r="CZ110" s="97">
        <f>Juniori!CZ33</f>
        <v>0</v>
      </c>
      <c r="DA110" s="97">
        <f>Juniori!DA33</f>
        <v>0</v>
      </c>
      <c r="DB110" s="97">
        <f>Juniori!DB33</f>
        <v>0</v>
      </c>
      <c r="DC110" s="97">
        <f>Juniori!DC33</f>
        <v>0</v>
      </c>
      <c r="DD110" s="97">
        <f>Juniori!DD33</f>
        <v>0</v>
      </c>
      <c r="DE110" s="97">
        <f>Juniori!DE33</f>
        <v>0</v>
      </c>
      <c r="DF110" s="97">
        <f>Juniori!DF33</f>
        <v>0</v>
      </c>
      <c r="DG110" s="97">
        <f>Juniori!DG33</f>
        <v>0</v>
      </c>
      <c r="DH110" s="97">
        <f>Juniori!DH33</f>
        <v>0</v>
      </c>
      <c r="DI110" s="97">
        <f>Juniori!DI33</f>
        <v>0</v>
      </c>
      <c r="DJ110" s="97">
        <f>Juniori!DJ33</f>
        <v>0</v>
      </c>
      <c r="DK110" s="97">
        <f>Juniori!DK33</f>
        <v>0</v>
      </c>
      <c r="DL110" s="97">
        <f>Juniori!DL33</f>
        <v>0</v>
      </c>
      <c r="DM110" s="97">
        <f>Juniori!DM33</f>
        <v>0</v>
      </c>
      <c r="DN110" s="97">
        <f>Juniori!DN33</f>
        <v>0</v>
      </c>
      <c r="DO110" s="97">
        <f>Juniori!DO33</f>
        <v>0</v>
      </c>
      <c r="DP110" s="97">
        <f>Juniori!DP33</f>
        <v>0</v>
      </c>
      <c r="DQ110" s="97">
        <f>Juniori!DQ33</f>
        <v>0</v>
      </c>
      <c r="DR110" s="97">
        <f>Juniori!DR33</f>
        <v>0</v>
      </c>
      <c r="DS110" s="97">
        <f>Juniori!DS33</f>
        <v>0</v>
      </c>
      <c r="DT110" s="97">
        <f>Juniori!DT33</f>
        <v>0</v>
      </c>
      <c r="DU110" s="97">
        <f>Juniori!DU33</f>
        <v>0</v>
      </c>
      <c r="DV110" s="97">
        <f>Juniori!DV33</f>
        <v>0</v>
      </c>
      <c r="DW110" s="97">
        <f>Juniori!DW33</f>
        <v>0</v>
      </c>
      <c r="DX110" s="97">
        <f>Juniori!DX33</f>
        <v>0</v>
      </c>
      <c r="DY110" s="97">
        <f>Juniori!DY33</f>
        <v>0</v>
      </c>
      <c r="DZ110" s="97">
        <f>Juniori!DZ33</f>
        <v>0</v>
      </c>
      <c r="EA110" s="97">
        <f>Juniori!EA33</f>
        <v>0</v>
      </c>
      <c r="EB110" s="97">
        <f>Juniori!EB33</f>
        <v>0</v>
      </c>
      <c r="EC110" s="97">
        <f>Juniori!EC33</f>
        <v>0</v>
      </c>
      <c r="ED110" s="97">
        <f>Juniori!ED33</f>
        <v>0</v>
      </c>
      <c r="EE110" s="97">
        <f>Juniori!EE33</f>
        <v>0</v>
      </c>
      <c r="EF110" s="97">
        <f>Juniori!EF33</f>
        <v>0</v>
      </c>
      <c r="EG110" s="97">
        <f>Juniori!EG33</f>
        <v>0</v>
      </c>
      <c r="EH110" s="97">
        <f>Juniori!EH33</f>
        <v>0</v>
      </c>
      <c r="EI110" s="97">
        <f>Juniori!EI33</f>
        <v>0</v>
      </c>
      <c r="EJ110" s="97">
        <f>Juniori!EJ33</f>
        <v>0</v>
      </c>
      <c r="EK110" s="97">
        <f>Juniori!EK33</f>
        <v>0</v>
      </c>
      <c r="EL110" s="97">
        <f>Juniori!EL33</f>
        <v>0</v>
      </c>
      <c r="EM110" s="97">
        <f>Juniori!EM33</f>
        <v>0</v>
      </c>
      <c r="EN110" s="97">
        <f>Juniori!EN33</f>
        <v>0</v>
      </c>
      <c r="EO110" s="97">
        <f>Juniori!EO33</f>
        <v>0</v>
      </c>
      <c r="EP110" s="97">
        <f>Juniori!EP33</f>
        <v>0</v>
      </c>
      <c r="EQ110" s="97">
        <f>Juniori!EQ33</f>
        <v>0</v>
      </c>
      <c r="ER110" s="97">
        <f>Juniori!ER33</f>
        <v>0</v>
      </c>
      <c r="ES110" s="97">
        <f>Juniori!ES33</f>
        <v>0</v>
      </c>
      <c r="ET110" s="97">
        <f>Juniori!ET33</f>
        <v>0</v>
      </c>
      <c r="EU110" s="97">
        <f>Juniori!EU33</f>
        <v>0</v>
      </c>
      <c r="EV110" s="97">
        <f>Juniori!EV33</f>
        <v>0</v>
      </c>
      <c r="EW110" s="97">
        <f>Juniori!EW33</f>
        <v>0</v>
      </c>
      <c r="EX110" s="97">
        <f>Juniori!EX33</f>
        <v>0</v>
      </c>
      <c r="EY110" s="97">
        <f>Juniori!EY33</f>
        <v>0</v>
      </c>
      <c r="EZ110" s="97">
        <f>Juniori!EZ33</f>
        <v>0</v>
      </c>
      <c r="FA110" s="97">
        <f>Juniori!FA33</f>
        <v>0</v>
      </c>
      <c r="FB110" s="97">
        <f>Juniori!FB33</f>
        <v>0</v>
      </c>
      <c r="FC110" s="97">
        <f>Juniori!FC33</f>
        <v>0</v>
      </c>
      <c r="FD110" s="97">
        <f>Juniori!FD33</f>
        <v>0</v>
      </c>
      <c r="FE110" s="97">
        <f>Juniori!FE33</f>
        <v>0</v>
      </c>
      <c r="FF110" s="97">
        <f>Juniori!FF33</f>
        <v>0</v>
      </c>
      <c r="FG110" s="97">
        <f>Juniori!FG33</f>
        <v>0</v>
      </c>
      <c r="FH110" s="97">
        <f>Juniori!FH33</f>
        <v>0</v>
      </c>
      <c r="FI110" s="97">
        <f>Juniori!FI33</f>
        <v>0</v>
      </c>
      <c r="FJ110" s="97">
        <f>Juniori!FJ33</f>
        <v>0</v>
      </c>
      <c r="FK110" s="97">
        <f>Juniori!FK33</f>
        <v>0</v>
      </c>
      <c r="FL110" s="97">
        <f>Juniori!FL33</f>
        <v>0</v>
      </c>
      <c r="FM110" s="97">
        <f>Juniori!FM33</f>
        <v>0</v>
      </c>
      <c r="FN110" s="97">
        <f>Juniori!FN33</f>
        <v>0</v>
      </c>
      <c r="FO110" s="97">
        <f>Juniori!FO33</f>
        <v>0</v>
      </c>
      <c r="FP110" s="97">
        <f>Juniori!FP33</f>
        <v>0</v>
      </c>
      <c r="FQ110" s="97">
        <f>Juniori!FQ33</f>
        <v>0</v>
      </c>
      <c r="FR110" s="97">
        <f>Juniori!FR33</f>
        <v>0</v>
      </c>
      <c r="FS110" s="97">
        <f>Juniori!FS33</f>
        <v>0</v>
      </c>
      <c r="FT110" s="97">
        <f>Juniori!FT33</f>
        <v>0</v>
      </c>
      <c r="FU110" s="97">
        <f>Juniori!FU33</f>
        <v>0</v>
      </c>
      <c r="FV110" s="97">
        <f>Juniori!FV33</f>
        <v>0</v>
      </c>
      <c r="FW110" s="97">
        <f>Juniori!FW33</f>
        <v>0</v>
      </c>
      <c r="FX110" s="97">
        <f>Juniori!FX33</f>
        <v>0</v>
      </c>
      <c r="FY110" s="97">
        <f>Juniori!FY33</f>
        <v>0</v>
      </c>
      <c r="FZ110" s="97">
        <f>Juniori!FZ33</f>
        <v>0</v>
      </c>
      <c r="GA110" s="97">
        <f>Juniori!GA33</f>
        <v>0</v>
      </c>
      <c r="GB110" s="97">
        <f>Juniori!GB33</f>
        <v>0</v>
      </c>
      <c r="GC110" s="97">
        <f>Juniori!GC33</f>
        <v>0</v>
      </c>
      <c r="GD110" s="97">
        <f>Juniori!GD33</f>
        <v>0</v>
      </c>
      <c r="GE110" s="97">
        <f>Juniori!GE33</f>
        <v>0</v>
      </c>
      <c r="GF110" s="97">
        <f>Juniori!GF33</f>
        <v>0</v>
      </c>
      <c r="GG110" s="97">
        <f>Juniori!GG33</f>
        <v>0</v>
      </c>
      <c r="GH110" s="97">
        <f>Juniori!GH33</f>
        <v>0</v>
      </c>
      <c r="GI110" s="97">
        <f>Juniori!GI33</f>
        <v>0</v>
      </c>
      <c r="GJ110" s="97">
        <f>Juniori!GJ33</f>
        <v>0</v>
      </c>
      <c r="GK110" s="97">
        <f>Juniori!GK33</f>
        <v>3</v>
      </c>
      <c r="GL110" s="97">
        <f>Juniori!GL33</f>
        <v>0</v>
      </c>
      <c r="GM110" s="97">
        <f>Juniori!GM33</f>
        <v>0</v>
      </c>
      <c r="GN110" s="97">
        <f>Juniori!GN33</f>
        <v>0</v>
      </c>
      <c r="GO110" s="97">
        <f>Juniori!GO33</f>
        <v>0</v>
      </c>
      <c r="GP110" s="97" t="str">
        <f>Juniori!GP33</f>
        <v>o</v>
      </c>
      <c r="GQ110" s="97">
        <f>Juniori!GQ33</f>
        <v>0</v>
      </c>
      <c r="GR110" s="97">
        <f>Juniori!GR33</f>
        <v>0</v>
      </c>
      <c r="GS110" s="97">
        <f>Juniori!GS33</f>
        <v>0</v>
      </c>
      <c r="GT110" s="97">
        <f>Juniori!GT33</f>
        <v>0</v>
      </c>
      <c r="GU110" s="97">
        <f>Juniori!GU33</f>
        <v>0</v>
      </c>
      <c r="GV110" s="97">
        <f>Juniori!GV33</f>
        <v>0</v>
      </c>
      <c r="GW110" s="97">
        <f>Juniori!GW33</f>
        <v>0</v>
      </c>
      <c r="GX110" s="97">
        <f>Juniori!GX33</f>
        <v>0</v>
      </c>
      <c r="GY110" s="97">
        <f>Juniori!GY33</f>
        <v>0</v>
      </c>
      <c r="GZ110" s="97">
        <f>Juniori!GZ33</f>
        <v>0</v>
      </c>
      <c r="HA110" s="97">
        <f>Juniori!HA33</f>
        <v>0</v>
      </c>
      <c r="HB110" s="97">
        <f>Juniori!HB33</f>
        <v>0</v>
      </c>
      <c r="HC110" s="97">
        <f>Juniori!HC33</f>
        <v>0</v>
      </c>
      <c r="HD110" s="97">
        <f>Juniori!HD33</f>
        <v>0</v>
      </c>
      <c r="HE110" s="97">
        <f>Juniori!HE33</f>
        <v>0</v>
      </c>
      <c r="HF110" s="97">
        <f>Juniori!HF33</f>
        <v>0</v>
      </c>
      <c r="HG110" s="97">
        <f>Juniori!HG33</f>
        <v>0</v>
      </c>
      <c r="HH110" s="97">
        <f>Juniori!HH33</f>
        <v>0</v>
      </c>
      <c r="HI110" s="97">
        <f>Juniori!HI33</f>
        <v>0</v>
      </c>
      <c r="HJ110" s="97">
        <f>Juniori!HJ33</f>
        <v>0</v>
      </c>
      <c r="HK110" s="97">
        <f>Juniori!HK33</f>
        <v>0</v>
      </c>
      <c r="HL110" s="97">
        <f>Juniori!HL33</f>
        <v>0</v>
      </c>
      <c r="HM110" s="97">
        <f>Juniori!HM33</f>
        <v>0</v>
      </c>
      <c r="HN110" s="97">
        <f>Juniori!HN33</f>
        <v>0</v>
      </c>
      <c r="HO110" s="97">
        <f>Juniori!HO33</f>
        <v>0</v>
      </c>
      <c r="HP110" s="97">
        <f>Juniori!HP33</f>
        <v>0</v>
      </c>
      <c r="HQ110" s="97">
        <f>Juniori!HQ33</f>
        <v>0</v>
      </c>
      <c r="HR110" s="97">
        <f>Juniori!HR33</f>
        <v>0</v>
      </c>
      <c r="HS110" s="97">
        <f>Juniori!HS33</f>
        <v>0</v>
      </c>
      <c r="HT110" s="97">
        <f>Juniori!HT33</f>
        <v>0</v>
      </c>
      <c r="HU110" s="97">
        <f>Juniori!HU33</f>
        <v>0</v>
      </c>
      <c r="HV110" s="97">
        <f>Juniori!HV33</f>
        <v>0</v>
      </c>
      <c r="HW110" s="97">
        <f>Juniori!HW33</f>
        <v>0</v>
      </c>
      <c r="HX110" s="97">
        <f>Juniori!HX33</f>
        <v>0</v>
      </c>
      <c r="HY110" s="97">
        <f>Juniori!HY33</f>
        <v>0</v>
      </c>
      <c r="HZ110" s="97">
        <f>Juniori!HZ33</f>
        <v>0</v>
      </c>
      <c r="IA110" s="97">
        <f>Juniori!IA33</f>
        <v>0</v>
      </c>
      <c r="IB110" s="97">
        <f>Juniori!IB33</f>
        <v>0</v>
      </c>
      <c r="IC110" s="97">
        <f>Juniori!IC33</f>
        <v>0</v>
      </c>
      <c r="ID110" s="97">
        <f>Juniori!ID33</f>
        <v>0</v>
      </c>
      <c r="IE110" s="97">
        <f>Juniori!IE33</f>
        <v>0</v>
      </c>
      <c r="IF110" s="97">
        <f>Juniori!IF33</f>
        <v>0</v>
      </c>
      <c r="IG110" s="97">
        <f>Juniori!IG33</f>
        <v>0</v>
      </c>
      <c r="IH110" s="97">
        <f>Juniori!IH33</f>
        <v>0</v>
      </c>
      <c r="II110" s="97">
        <f>Juniori!II33</f>
        <v>0</v>
      </c>
      <c r="IJ110" s="97">
        <f>Juniori!IJ33</f>
        <v>0</v>
      </c>
      <c r="IK110" s="97">
        <f>Juniori!IK33</f>
        <v>0</v>
      </c>
      <c r="IL110" s="97">
        <f>Juniori!IL33</f>
        <v>0</v>
      </c>
      <c r="IM110" s="97">
        <f>Juniori!IM33</f>
        <v>0</v>
      </c>
      <c r="IN110" s="97">
        <f>Juniori!IN33</f>
        <v>0</v>
      </c>
      <c r="IO110" s="97">
        <f>Juniori!IO33</f>
        <v>0</v>
      </c>
      <c r="IP110" s="97">
        <f>Juniori!IP33</f>
        <v>0</v>
      </c>
      <c r="IQ110" s="97">
        <f>Juniori!IQ33</f>
        <v>0</v>
      </c>
      <c r="IR110" s="97">
        <f>Juniori!IR33</f>
        <v>0</v>
      </c>
      <c r="IS110" s="97">
        <f>Juniori!IS33</f>
        <v>0</v>
      </c>
      <c r="IT110" s="97">
        <f>Juniori!IT33</f>
        <v>0</v>
      </c>
      <c r="IU110" s="97">
        <f>Juniori!IU33</f>
        <v>0</v>
      </c>
      <c r="IV110" s="97">
        <f>Juniori!IV33</f>
        <v>0</v>
      </c>
      <c r="IW110" s="97">
        <f>Juniori!IW33</f>
        <v>0</v>
      </c>
      <c r="IX110" s="97">
        <f>Juniori!IX33</f>
        <v>0</v>
      </c>
      <c r="IY110" s="97">
        <f>Juniori!IY33</f>
        <v>0</v>
      </c>
      <c r="IZ110" s="97">
        <f>Juniori!IZ33</f>
        <v>0</v>
      </c>
      <c r="JA110" s="97">
        <f>Juniori!JA33</f>
        <v>0</v>
      </c>
      <c r="JB110" s="97">
        <f>Juniori!JB33</f>
        <v>0</v>
      </c>
      <c r="JC110" s="97">
        <f>Juniori!JC33</f>
        <v>0</v>
      </c>
      <c r="JD110" s="97">
        <f>Juniori!JD33</f>
        <v>0</v>
      </c>
      <c r="JE110" s="97">
        <f>Juniori!JE33</f>
        <v>0</v>
      </c>
      <c r="JF110" s="97">
        <f>Juniori!JF33</f>
        <v>0</v>
      </c>
      <c r="JG110" s="97">
        <f>Juniori!JG33</f>
        <v>0</v>
      </c>
      <c r="JH110" s="97">
        <f>Juniori!JH33</f>
        <v>0</v>
      </c>
      <c r="JI110" s="97">
        <f>Juniori!JI33</f>
        <v>0</v>
      </c>
      <c r="JJ110" s="97">
        <f>Juniori!JJ33</f>
        <v>0</v>
      </c>
      <c r="JK110" s="97">
        <f>Juniori!JK33</f>
        <v>0</v>
      </c>
      <c r="JL110" s="97">
        <f>Juniori!JL33</f>
        <v>0</v>
      </c>
      <c r="JM110" s="97">
        <f>Juniori!JM33</f>
        <v>0</v>
      </c>
      <c r="JN110" s="97">
        <f>Juniori!JN33</f>
        <v>0</v>
      </c>
      <c r="JO110" s="97">
        <f>Juniori!JO33</f>
        <v>0</v>
      </c>
      <c r="JP110" s="97">
        <f>Juniori!JP33</f>
        <v>0</v>
      </c>
      <c r="JQ110" s="97">
        <f>Juniori!JQ33</f>
        <v>0</v>
      </c>
      <c r="JR110" s="97">
        <f>Juniori!JR33</f>
        <v>0</v>
      </c>
      <c r="JS110" s="97">
        <f>Juniori!JS33</f>
        <v>0</v>
      </c>
      <c r="JT110" s="97">
        <f>Juniori!JT33</f>
        <v>0</v>
      </c>
      <c r="JU110" s="97">
        <f>Juniori!JU33</f>
        <v>0</v>
      </c>
      <c r="JV110" s="97">
        <f>Juniori!JV33</f>
        <v>0</v>
      </c>
      <c r="JW110" s="97">
        <f>Juniori!JW33</f>
        <v>0</v>
      </c>
      <c r="JX110" s="97">
        <f>Juniori!JX33</f>
        <v>0</v>
      </c>
      <c r="JY110" s="97">
        <f>Juniori!JY33</f>
        <v>0</v>
      </c>
      <c r="JZ110" s="97">
        <f>Juniori!JZ33</f>
        <v>0</v>
      </c>
      <c r="KA110" s="97">
        <f>Juniori!KA33</f>
        <v>0</v>
      </c>
      <c r="KB110" s="97">
        <f>Juniori!KB33</f>
        <v>0</v>
      </c>
      <c r="KC110" s="97">
        <f>Juniori!KC33</f>
        <v>0</v>
      </c>
      <c r="KD110" s="97">
        <f>Juniori!KD33</f>
        <v>0</v>
      </c>
      <c r="KE110" s="97">
        <f>Juniori!KE33</f>
        <v>0</v>
      </c>
      <c r="KF110" s="97">
        <f>Juniori!KF33</f>
        <v>0</v>
      </c>
      <c r="KG110" s="97">
        <f>Juniori!KG33</f>
        <v>0</v>
      </c>
      <c r="KH110" s="97">
        <f>Juniori!KH33</f>
        <v>0</v>
      </c>
      <c r="KI110" s="97">
        <f>Juniori!KI33</f>
        <v>0</v>
      </c>
      <c r="KJ110" s="97">
        <f>Juniori!KJ33</f>
        <v>0</v>
      </c>
      <c r="KK110" s="97">
        <f>Juniori!KK33</f>
        <v>0</v>
      </c>
      <c r="KL110" s="97">
        <f>Juniori!KL33</f>
        <v>0</v>
      </c>
      <c r="KM110" s="97">
        <f>Juniori!KM33</f>
        <v>0</v>
      </c>
      <c r="KN110" s="97">
        <f>Juniori!KN33</f>
        <v>0</v>
      </c>
      <c r="KO110" s="97">
        <f>Juniori!KO33</f>
        <v>0</v>
      </c>
      <c r="KP110" s="97">
        <f>Juniori!KP33</f>
        <v>0</v>
      </c>
      <c r="KQ110" s="97">
        <f>Juniori!KQ33</f>
        <v>0</v>
      </c>
      <c r="KR110" s="97">
        <f>Juniori!KR33</f>
        <v>0</v>
      </c>
      <c r="KS110" s="97">
        <f>Juniori!KS33</f>
        <v>0</v>
      </c>
      <c r="KT110" s="97">
        <f>Juniori!KT33</f>
        <v>0</v>
      </c>
      <c r="KU110" s="97">
        <f>Juniori!KU33</f>
        <v>0</v>
      </c>
      <c r="KV110" s="97">
        <f>Juniori!KV33</f>
        <v>0</v>
      </c>
      <c r="KW110" s="97">
        <f>Juniori!KW33</f>
        <v>0</v>
      </c>
      <c r="KX110" s="97">
        <f>Juniori!KX33</f>
        <v>0</v>
      </c>
      <c r="KY110" s="97">
        <f>Juniori!KY33</f>
        <v>0</v>
      </c>
      <c r="KZ110" s="97">
        <f>Juniori!KZ33</f>
        <v>0</v>
      </c>
      <c r="LA110" s="97">
        <f>Juniori!LA33</f>
        <v>0</v>
      </c>
      <c r="LB110" s="97">
        <f>Juniori!LB33</f>
        <v>0</v>
      </c>
      <c r="LC110" s="97">
        <f>Juniori!LC33</f>
        <v>0</v>
      </c>
      <c r="LD110" s="97">
        <f>Juniori!LD33</f>
        <v>0</v>
      </c>
      <c r="LE110" s="97">
        <f>Juniori!LE33</f>
        <v>0</v>
      </c>
      <c r="LF110" s="97">
        <f>Juniori!LF33</f>
        <v>0</v>
      </c>
      <c r="LG110" s="97">
        <f>Juniori!LG33</f>
        <v>0</v>
      </c>
      <c r="LH110" s="97">
        <f>Juniori!LH33</f>
        <v>0</v>
      </c>
      <c r="LI110" s="97">
        <f>Juniori!LI33</f>
        <v>0</v>
      </c>
      <c r="LJ110" s="97">
        <f>Juniori!LJ33</f>
        <v>0</v>
      </c>
      <c r="LK110" s="97">
        <f>Juniori!LK33</f>
        <v>0</v>
      </c>
      <c r="LL110" s="97">
        <f>Juniori!LL33</f>
        <v>0</v>
      </c>
      <c r="LM110" s="97">
        <f>Juniori!LM33</f>
        <v>0</v>
      </c>
      <c r="LN110" s="97">
        <f>Juniori!LN33</f>
        <v>0</v>
      </c>
      <c r="LO110" s="97">
        <f>Juniori!LO33</f>
        <v>0</v>
      </c>
      <c r="LP110" s="97">
        <f>Juniori!LP33</f>
        <v>0</v>
      </c>
      <c r="LQ110" s="97">
        <f>Juniori!LQ33</f>
        <v>0</v>
      </c>
      <c r="LR110" s="97">
        <f>Juniori!LR33</f>
        <v>0</v>
      </c>
      <c r="LS110" s="97">
        <f>Juniori!LS33</f>
        <v>0</v>
      </c>
      <c r="LT110" s="97">
        <f>Juniori!LT33</f>
        <v>0</v>
      </c>
      <c r="LU110" s="97">
        <f>Juniori!LU33</f>
        <v>0</v>
      </c>
      <c r="LV110" s="97">
        <f>Juniori!LV33</f>
        <v>0</v>
      </c>
      <c r="LW110" s="97">
        <f>Juniori!LW33</f>
        <v>0</v>
      </c>
      <c r="LX110" s="97">
        <f>Juniori!LX33</f>
        <v>0</v>
      </c>
      <c r="LY110" s="97">
        <f>Juniori!LY33</f>
        <v>0</v>
      </c>
      <c r="LZ110" s="97">
        <f>Juniori!LZ33</f>
        <v>0</v>
      </c>
      <c r="MA110" s="97">
        <f>Juniori!MA33</f>
        <v>0</v>
      </c>
      <c r="MB110" s="97">
        <f>Juniori!MB33</f>
        <v>0</v>
      </c>
      <c r="MC110" s="97">
        <f>Juniori!MC33</f>
        <v>0</v>
      </c>
      <c r="MD110" s="97">
        <f>Juniori!MD33</f>
        <v>0</v>
      </c>
      <c r="ME110" s="97">
        <f>Juniori!ME33</f>
        <v>0</v>
      </c>
      <c r="MF110" s="97">
        <f>Juniori!MF33</f>
        <v>0</v>
      </c>
      <c r="MG110" s="97">
        <f>Juniori!MG33</f>
        <v>0</v>
      </c>
      <c r="MH110" s="97">
        <f>Juniori!MH33</f>
        <v>0</v>
      </c>
      <c r="MI110" s="97">
        <f>Juniori!MI33</f>
        <v>0</v>
      </c>
      <c r="MJ110" s="97">
        <f>Juniori!MJ33</f>
        <v>0</v>
      </c>
      <c r="MK110" s="97">
        <f>Juniori!MK33</f>
        <v>0</v>
      </c>
      <c r="ML110" s="97">
        <f>Juniori!ML33</f>
        <v>0</v>
      </c>
      <c r="MM110" s="97">
        <f>Juniori!MM33</f>
        <v>0</v>
      </c>
      <c r="MN110" s="97">
        <f>Juniori!MN33</f>
        <v>0</v>
      </c>
      <c r="MO110" s="97">
        <f>Juniori!MO33</f>
        <v>0</v>
      </c>
      <c r="MP110" s="97">
        <f>Juniori!MP33</f>
        <v>0</v>
      </c>
      <c r="MQ110" s="97">
        <f>Juniori!MQ33</f>
        <v>0</v>
      </c>
      <c r="MR110" s="97">
        <f>Juniori!MR33</f>
        <v>0</v>
      </c>
      <c r="MS110" s="97">
        <f>Juniori!MS33</f>
        <v>0</v>
      </c>
      <c r="MT110" s="97">
        <f>Juniori!MT33</f>
        <v>0</v>
      </c>
      <c r="MU110" s="97">
        <f>Juniori!MU33</f>
        <v>0</v>
      </c>
      <c r="MV110" s="97">
        <f>Juniori!MV33</f>
        <v>0</v>
      </c>
      <c r="MW110" s="97">
        <f>Juniori!MW33</f>
        <v>0</v>
      </c>
      <c r="MX110" s="97">
        <f>Juniori!MX33</f>
        <v>0</v>
      </c>
      <c r="MY110" s="97">
        <f>Juniori!MY33</f>
        <v>0</v>
      </c>
      <c r="MZ110" s="97">
        <f>Juniori!MZ33</f>
        <v>0</v>
      </c>
      <c r="NA110" s="97">
        <f>Juniori!NA33</f>
        <v>0</v>
      </c>
      <c r="NB110" s="97">
        <f>Juniori!NB33</f>
        <v>0</v>
      </c>
      <c r="NC110" s="97">
        <f>Juniori!NC33</f>
        <v>0</v>
      </c>
      <c r="ND110" s="97">
        <f>Juniori!ND33</f>
        <v>0</v>
      </c>
      <c r="NE110" s="97">
        <f>Juniori!NE33</f>
        <v>0</v>
      </c>
      <c r="NF110" s="97">
        <f>Juniori!NF33</f>
        <v>0</v>
      </c>
      <c r="NG110" s="97">
        <f>Juniori!NG33</f>
        <v>0</v>
      </c>
      <c r="NH110" s="97">
        <f>Juniori!NH33</f>
        <v>0</v>
      </c>
      <c r="NI110" s="97">
        <f>Juniori!NI33</f>
        <v>0</v>
      </c>
      <c r="NJ110" s="97">
        <f>Juniori!NJ33</f>
        <v>0</v>
      </c>
      <c r="NK110" s="97">
        <f>Juniori!NK33</f>
        <v>0</v>
      </c>
      <c r="NL110" s="97">
        <f>Juniori!NL33</f>
        <v>0</v>
      </c>
      <c r="NM110" s="97">
        <f>Juniori!NM33</f>
        <v>0</v>
      </c>
      <c r="NN110" s="97">
        <f>Juniori!NN33</f>
        <v>0</v>
      </c>
      <c r="NO110" s="97">
        <f>Juniori!NO33</f>
        <v>0</v>
      </c>
      <c r="NP110" s="97">
        <f>Juniori!NP33</f>
        <v>0</v>
      </c>
      <c r="NQ110" s="97">
        <f>Juniori!NQ33</f>
        <v>0</v>
      </c>
      <c r="NR110" s="97">
        <f>Juniori!NR33</f>
        <v>0</v>
      </c>
      <c r="NS110" s="97">
        <f>Juniori!NS33</f>
        <v>0</v>
      </c>
      <c r="NT110" s="97">
        <f>Juniori!NT33</f>
        <v>0</v>
      </c>
      <c r="NU110" s="97">
        <f>Juniori!NU33</f>
        <v>0</v>
      </c>
      <c r="NV110" s="97">
        <f>Juniori!NV33</f>
        <v>0</v>
      </c>
      <c r="NW110" s="97">
        <f>Juniori!NW33</f>
        <v>0</v>
      </c>
      <c r="NX110" s="97">
        <f>Juniori!NX33</f>
        <v>0</v>
      </c>
      <c r="NY110" s="97">
        <f>Juniori!NY33</f>
        <v>0</v>
      </c>
      <c r="NZ110" s="97">
        <f>Juniori!NZ33</f>
        <v>0</v>
      </c>
      <c r="OA110" s="97">
        <f>Juniori!OA33</f>
        <v>0</v>
      </c>
      <c r="OB110" s="97">
        <f>Juniori!OB33</f>
        <v>0</v>
      </c>
      <c r="OC110" s="97">
        <f>Juniori!OC33</f>
        <v>0</v>
      </c>
      <c r="OD110" s="97">
        <f>Juniori!OD33</f>
        <v>0</v>
      </c>
      <c r="OE110" s="97">
        <f>Juniori!OE33</f>
        <v>0</v>
      </c>
      <c r="OF110" s="97">
        <f>Juniori!OF33</f>
        <v>0</v>
      </c>
      <c r="OG110" s="97">
        <f>Juniori!OG33</f>
        <v>0</v>
      </c>
      <c r="OH110" s="97">
        <f>Juniori!OH33</f>
        <v>0</v>
      </c>
      <c r="OI110" s="97">
        <f>Juniori!OI33</f>
        <v>0</v>
      </c>
      <c r="OJ110" s="97">
        <f>Juniori!OJ33</f>
        <v>0</v>
      </c>
      <c r="OK110" s="97">
        <f>Juniori!OK33</f>
        <v>0</v>
      </c>
      <c r="OL110" s="97">
        <f>Juniori!OL33</f>
        <v>0</v>
      </c>
      <c r="OM110" s="97">
        <f>Juniori!OM33</f>
        <v>0</v>
      </c>
      <c r="ON110" s="97">
        <f>Juniori!ON33</f>
        <v>0</v>
      </c>
      <c r="OO110" s="97">
        <f>Juniori!OO33</f>
        <v>0</v>
      </c>
      <c r="OP110" s="97">
        <f>Juniori!OP33</f>
        <v>0</v>
      </c>
      <c r="OQ110" s="97">
        <f>Juniori!OQ33</f>
        <v>0</v>
      </c>
      <c r="OR110" s="97">
        <f>Juniori!OR33</f>
        <v>0</v>
      </c>
      <c r="OS110" s="97">
        <f>Juniori!OS33</f>
        <v>0</v>
      </c>
      <c r="OT110" s="97">
        <f>Juniori!OT33</f>
        <v>0</v>
      </c>
      <c r="OU110" s="97">
        <f>Juniori!OU33</f>
        <v>0</v>
      </c>
      <c r="OV110" s="97">
        <f>Juniori!OV33</f>
        <v>0</v>
      </c>
      <c r="OW110" s="97">
        <f>Juniori!OW33</f>
        <v>0</v>
      </c>
      <c r="OX110" s="97">
        <f>Juniori!OX33</f>
        <v>0</v>
      </c>
      <c r="OY110" s="97">
        <f>Juniori!OY33</f>
        <v>0</v>
      </c>
      <c r="OZ110" s="97">
        <f>Juniori!OZ33</f>
        <v>0</v>
      </c>
      <c r="PA110" s="97">
        <f>Juniori!PA33</f>
        <v>0</v>
      </c>
      <c r="PB110" s="97">
        <f>Juniori!PB33</f>
        <v>0</v>
      </c>
      <c r="PC110" s="97">
        <f>Juniori!PC33</f>
        <v>0</v>
      </c>
      <c r="PD110" s="97">
        <f>Juniori!PD33</f>
        <v>0</v>
      </c>
      <c r="PE110" s="97">
        <f>Juniori!PE33</f>
        <v>0</v>
      </c>
      <c r="PF110" s="97">
        <f>Juniori!PF33</f>
        <v>0</v>
      </c>
      <c r="PG110" s="97">
        <f>Juniori!PG33</f>
        <v>0</v>
      </c>
      <c r="PH110" s="97">
        <f>Juniori!PH33</f>
        <v>0</v>
      </c>
      <c r="PI110" s="97">
        <f>Juniori!PI33</f>
        <v>0</v>
      </c>
      <c r="PJ110" s="97">
        <f>Juniori!PJ33</f>
        <v>0</v>
      </c>
      <c r="PK110" s="97">
        <f>Juniori!PK33</f>
        <v>0</v>
      </c>
      <c r="PL110" s="97">
        <f>Juniori!PL33</f>
        <v>0</v>
      </c>
      <c r="PM110" s="97">
        <f>Juniori!PM33</f>
        <v>0</v>
      </c>
      <c r="PN110" s="97">
        <f>Juniori!PN33</f>
        <v>0</v>
      </c>
      <c r="PO110" s="97">
        <f>Juniori!PO33</f>
        <v>0</v>
      </c>
      <c r="PP110" s="97">
        <f>Juniori!PP33</f>
        <v>0</v>
      </c>
      <c r="PQ110" s="97">
        <f>Juniori!PQ33</f>
        <v>0</v>
      </c>
      <c r="PR110" s="97">
        <f>Juniori!PR33</f>
        <v>0</v>
      </c>
      <c r="PS110" s="97">
        <f>Juniori!PS33</f>
        <v>0</v>
      </c>
      <c r="PT110" s="97">
        <f>Juniori!PT33</f>
        <v>0</v>
      </c>
      <c r="PU110" s="97">
        <f>Juniori!PU33</f>
        <v>0</v>
      </c>
      <c r="PV110" s="97">
        <f>Juniori!PV33</f>
        <v>0</v>
      </c>
      <c r="PW110" s="97">
        <f>Juniori!PW33</f>
        <v>0</v>
      </c>
      <c r="PX110" s="97">
        <f>Juniori!PX33</f>
        <v>0</v>
      </c>
      <c r="PY110" s="97">
        <f>Juniori!PY33</f>
        <v>0</v>
      </c>
      <c r="PZ110" s="97">
        <f>Juniori!PZ33</f>
        <v>0</v>
      </c>
      <c r="QA110" s="97">
        <f>Juniori!QA33</f>
        <v>0</v>
      </c>
      <c r="QB110" s="97">
        <f>Juniori!QB33</f>
        <v>0</v>
      </c>
      <c r="QC110" s="97">
        <f>Juniori!QC33</f>
        <v>0</v>
      </c>
      <c r="QD110" s="97">
        <f>Juniori!QD33</f>
        <v>0</v>
      </c>
      <c r="QE110" s="97">
        <f>Juniori!QE33</f>
        <v>0</v>
      </c>
      <c r="QF110" s="97">
        <f>Juniori!QF33</f>
        <v>0</v>
      </c>
      <c r="QG110" s="97">
        <f>Juniori!QG33</f>
        <v>0</v>
      </c>
      <c r="QH110" s="97">
        <f>Juniori!QH33</f>
        <v>0</v>
      </c>
      <c r="QI110" s="97">
        <f>Juniori!QI33</f>
        <v>0</v>
      </c>
      <c r="QJ110" s="97">
        <f>Juniori!QJ33</f>
        <v>0</v>
      </c>
      <c r="QK110" s="97">
        <f>Juniori!QK33</f>
        <v>0</v>
      </c>
      <c r="QL110" s="97">
        <f>Juniori!QL33</f>
        <v>0</v>
      </c>
      <c r="QM110" s="97">
        <f>Juniori!QM33</f>
        <v>0</v>
      </c>
      <c r="QN110" s="97">
        <f>Juniori!QN33</f>
        <v>0</v>
      </c>
      <c r="QO110" s="97">
        <f>Juniori!QO33</f>
        <v>0</v>
      </c>
      <c r="QP110" s="97">
        <f>Juniori!QP33</f>
        <v>0</v>
      </c>
      <c r="QQ110" s="97">
        <f>Juniori!QQ33</f>
        <v>0</v>
      </c>
      <c r="QR110" s="97">
        <f>Juniori!QR33</f>
        <v>0</v>
      </c>
      <c r="QS110" s="97">
        <f>Juniori!QS33</f>
        <v>0</v>
      </c>
      <c r="QT110" s="97">
        <f>Juniori!QT33</f>
        <v>0</v>
      </c>
      <c r="QU110" s="97">
        <f>Juniori!QU33</f>
        <v>0</v>
      </c>
      <c r="QV110" s="97">
        <f>Juniori!QV33</f>
        <v>0</v>
      </c>
      <c r="QW110" s="97">
        <f>Juniori!QW33</f>
        <v>0</v>
      </c>
      <c r="QX110" s="97">
        <f>Juniori!QX33</f>
        <v>0</v>
      </c>
      <c r="QY110" s="97">
        <f>Juniori!QY33</f>
        <v>0</v>
      </c>
      <c r="QZ110" s="97">
        <f>Juniori!QZ33</f>
        <v>0</v>
      </c>
      <c r="RA110" s="97">
        <f>Juniori!RA33</f>
        <v>0</v>
      </c>
      <c r="RB110" s="97">
        <f>Juniori!RB33</f>
        <v>0</v>
      </c>
      <c r="RC110" s="97">
        <f>Juniori!RC33</f>
        <v>0</v>
      </c>
      <c r="RD110" s="97">
        <f>Juniori!RD33</f>
        <v>0</v>
      </c>
      <c r="RE110" s="97">
        <f>Juniori!RE33</f>
        <v>0</v>
      </c>
      <c r="RF110" s="97">
        <f>Juniori!RF33</f>
        <v>0</v>
      </c>
      <c r="RG110" s="97">
        <f>Juniori!RG33</f>
        <v>0</v>
      </c>
      <c r="RH110" s="97">
        <f>Juniori!RH33</f>
        <v>0</v>
      </c>
      <c r="RI110" s="97">
        <f>Juniori!RI33</f>
        <v>0</v>
      </c>
      <c r="RJ110" s="97">
        <f>Juniori!RJ33</f>
        <v>0</v>
      </c>
      <c r="RK110" s="97">
        <f>Juniori!RK33</f>
        <v>0</v>
      </c>
      <c r="RL110" s="97">
        <f>Juniori!RL33</f>
        <v>0</v>
      </c>
      <c r="RM110" s="97">
        <f>Juniori!RM33</f>
        <v>0</v>
      </c>
      <c r="RN110" s="97">
        <f>Juniori!RN33</f>
        <v>0</v>
      </c>
      <c r="RO110" s="97">
        <f>Juniori!RO33</f>
        <v>0</v>
      </c>
      <c r="RP110" s="97">
        <f>Juniori!RP33</f>
        <v>0</v>
      </c>
      <c r="RQ110" s="97">
        <f>Juniori!RQ33</f>
        <v>0</v>
      </c>
      <c r="RR110" s="97">
        <f>Juniori!RR33</f>
        <v>0</v>
      </c>
      <c r="RS110" s="97">
        <f>Juniori!RS33</f>
        <v>0</v>
      </c>
      <c r="RT110" s="97">
        <f>Juniori!RT33</f>
        <v>0</v>
      </c>
      <c r="RU110" s="97">
        <f>Juniori!RU33</f>
        <v>0</v>
      </c>
      <c r="RV110" s="97">
        <f>Juniori!RV33</f>
        <v>0</v>
      </c>
      <c r="RW110" s="97">
        <f>Juniori!RW33</f>
        <v>0</v>
      </c>
      <c r="RX110" s="97">
        <f>Juniori!RX33</f>
        <v>0</v>
      </c>
      <c r="RY110" s="97">
        <f>Juniori!RY33</f>
        <v>0</v>
      </c>
      <c r="RZ110" s="97">
        <f>Juniori!RZ33</f>
        <v>0</v>
      </c>
      <c r="SA110" s="97">
        <f>Juniori!SA33</f>
        <v>0</v>
      </c>
      <c r="SB110" s="97">
        <f>Juniori!SB33</f>
        <v>0</v>
      </c>
      <c r="SC110" s="97">
        <f>Juniori!SC33</f>
        <v>0</v>
      </c>
      <c r="SD110" s="97">
        <f>Juniori!SD33</f>
        <v>0</v>
      </c>
      <c r="SE110" s="97">
        <f>Juniori!SE33</f>
        <v>0</v>
      </c>
      <c r="SF110" s="97">
        <f>Juniori!SF33</f>
        <v>0</v>
      </c>
      <c r="SG110" s="97">
        <f>Juniori!SG33</f>
        <v>0</v>
      </c>
      <c r="SH110" s="97">
        <f>Juniori!SH33</f>
        <v>0</v>
      </c>
      <c r="SI110" s="97">
        <f>Juniori!SI33</f>
        <v>0</v>
      </c>
      <c r="SJ110" s="97">
        <f>Juniori!SJ33</f>
        <v>0</v>
      </c>
      <c r="SK110" s="97">
        <f>Juniori!SK33</f>
        <v>0</v>
      </c>
      <c r="SL110" s="97">
        <f>Juniori!SL33</f>
        <v>0</v>
      </c>
      <c r="SM110" s="97">
        <f>Juniori!SM33</f>
        <v>0</v>
      </c>
      <c r="SN110" s="97">
        <f>Juniori!SN33</f>
        <v>0</v>
      </c>
      <c r="SO110" s="97">
        <f>Juniori!SO33</f>
        <v>0</v>
      </c>
      <c r="SP110" s="97">
        <f>Juniori!SP33</f>
        <v>0</v>
      </c>
      <c r="SQ110" s="97">
        <f>Juniori!SQ33</f>
        <v>0</v>
      </c>
      <c r="SR110" s="97">
        <f>Juniori!SR33</f>
        <v>0</v>
      </c>
      <c r="SS110" s="97">
        <f>Juniori!SS33</f>
        <v>0</v>
      </c>
      <c r="ST110" s="97">
        <f>Juniori!ST33</f>
        <v>0</v>
      </c>
      <c r="SU110" s="97">
        <f>Juniori!SU33</f>
        <v>0</v>
      </c>
      <c r="SV110" s="97">
        <f>Juniori!SV33</f>
        <v>0</v>
      </c>
      <c r="SW110" s="97">
        <f>Juniori!SW33</f>
        <v>0</v>
      </c>
      <c r="SX110" s="97">
        <f>Juniori!SX33</f>
        <v>0</v>
      </c>
      <c r="SY110" s="97">
        <f>Juniori!SY33</f>
        <v>0</v>
      </c>
      <c r="SZ110" s="97">
        <f>Juniori!SZ33</f>
        <v>0</v>
      </c>
      <c r="TA110" s="97">
        <f>Juniori!TA33</f>
        <v>0</v>
      </c>
      <c r="TB110" s="97">
        <f>Juniori!TB33</f>
        <v>0</v>
      </c>
    </row>
    <row r="111" spans="1:522" s="1" customFormat="1" ht="18" customHeight="1" x14ac:dyDescent="0.2">
      <c r="A111" s="12"/>
      <c r="B111" s="11" t="s">
        <v>697</v>
      </c>
      <c r="C111" s="1">
        <v>12961</v>
      </c>
      <c r="E111" s="4" t="s">
        <v>267</v>
      </c>
      <c r="F111" s="1">
        <v>9452</v>
      </c>
      <c r="G111" s="9" t="s">
        <v>99</v>
      </c>
      <c r="H111" s="4" t="s">
        <v>19</v>
      </c>
      <c r="I111" s="1">
        <f>SUM(K111:TB111)</f>
        <v>2</v>
      </c>
      <c r="J111" s="12">
        <f>Tabuľka3[[#This Row],[Stĺpec9]]+I112</f>
        <v>3</v>
      </c>
      <c r="K111" s="97"/>
      <c r="L111" s="102"/>
      <c r="M111" s="97"/>
      <c r="N111" s="97"/>
      <c r="O111" s="97"/>
      <c r="P111" s="97"/>
      <c r="Q111" s="97"/>
      <c r="R111" s="97"/>
      <c r="S111" s="102"/>
      <c r="T111" s="97"/>
      <c r="U111" s="97"/>
      <c r="V111" s="97"/>
      <c r="W111" s="97"/>
      <c r="X111" s="97"/>
      <c r="Y111" s="97"/>
      <c r="Z111" s="97"/>
      <c r="AA111" s="97"/>
      <c r="AB111" s="97"/>
      <c r="AC111" s="97"/>
      <c r="AD111" s="97"/>
      <c r="AE111" s="97"/>
      <c r="AF111" s="97"/>
      <c r="AG111" s="97"/>
      <c r="AH111" s="97"/>
      <c r="AI111" s="97"/>
      <c r="AJ111" s="97"/>
      <c r="AK111" s="97"/>
      <c r="AL111" s="97"/>
      <c r="AM111" s="97"/>
      <c r="AN111" s="97"/>
      <c r="AO111" s="97"/>
      <c r="AP111" s="97"/>
      <c r="AQ111" s="97"/>
      <c r="AR111" s="97"/>
      <c r="AS111" s="97"/>
      <c r="AT111" s="97"/>
      <c r="AU111" s="97"/>
      <c r="AV111" s="97"/>
      <c r="AW111" s="97"/>
      <c r="AX111" s="97"/>
      <c r="AY111" s="97"/>
      <c r="AZ111" s="97"/>
      <c r="BA111" s="97"/>
      <c r="BB111" s="97"/>
      <c r="BC111" s="97"/>
      <c r="BD111" s="97"/>
      <c r="BE111" s="97"/>
      <c r="BF111" s="97"/>
      <c r="BG111" s="97"/>
      <c r="BH111" s="97"/>
      <c r="BI111" s="97"/>
      <c r="BJ111" s="97"/>
      <c r="BK111" s="97"/>
      <c r="BL111" s="97"/>
      <c r="BM111" s="97"/>
      <c r="BN111" s="97"/>
      <c r="BO111" s="97"/>
      <c r="BP111" s="97"/>
      <c r="BQ111" s="97"/>
      <c r="BR111" s="97"/>
      <c r="BS111" s="97"/>
      <c r="BT111" s="97"/>
      <c r="BU111" s="97"/>
      <c r="BV111" s="97"/>
      <c r="BW111" s="97"/>
      <c r="BX111" s="97"/>
      <c r="BY111" s="97"/>
      <c r="BZ111" s="97"/>
      <c r="CA111" s="97"/>
      <c r="CB111" s="97"/>
      <c r="CC111" s="97"/>
      <c r="CD111" s="97"/>
      <c r="CE111" s="97"/>
      <c r="CF111" s="97"/>
      <c r="CG111" s="97"/>
      <c r="CH111" s="97"/>
      <c r="CI111" s="97"/>
      <c r="CJ111" s="97"/>
      <c r="CK111" s="97"/>
      <c r="CL111" s="97"/>
      <c r="CM111" s="97"/>
      <c r="CN111" s="97"/>
      <c r="CO111" s="97"/>
      <c r="CP111" s="97"/>
      <c r="CQ111" s="97"/>
      <c r="CR111" s="97"/>
      <c r="CS111" s="97"/>
      <c r="CT111" s="97"/>
      <c r="CU111" s="97"/>
      <c r="CV111" s="97"/>
      <c r="CW111" s="97"/>
      <c r="CX111" s="97"/>
      <c r="CY111" s="97"/>
      <c r="CZ111" s="97"/>
      <c r="DA111" s="97"/>
      <c r="DB111" s="97"/>
      <c r="DC111" s="97"/>
      <c r="DD111" s="97"/>
      <c r="DE111" s="97"/>
      <c r="DF111" s="97"/>
      <c r="DG111" s="97"/>
      <c r="DH111" s="97"/>
      <c r="DI111" s="97"/>
      <c r="DJ111" s="97"/>
      <c r="DK111" s="97"/>
      <c r="DL111" s="97"/>
      <c r="DM111" s="97"/>
      <c r="DN111" s="97"/>
      <c r="DO111" s="97"/>
      <c r="DP111" s="97"/>
      <c r="DQ111" s="97"/>
      <c r="DR111" s="97"/>
      <c r="DS111" s="97"/>
      <c r="DT111" s="97"/>
      <c r="DU111" s="97"/>
      <c r="DV111" s="97"/>
      <c r="DW111" s="97"/>
      <c r="DX111" s="97"/>
      <c r="DY111" s="97"/>
      <c r="DZ111" s="97"/>
      <c r="EA111" s="97"/>
      <c r="EB111" s="97"/>
      <c r="EC111" s="97"/>
      <c r="ED111" s="97"/>
      <c r="EE111" s="97"/>
      <c r="EF111" s="97"/>
      <c r="EG111" s="97"/>
      <c r="EH111" s="97"/>
      <c r="EI111" s="97"/>
      <c r="EJ111" s="97"/>
      <c r="EK111" s="97"/>
      <c r="EL111" s="97"/>
      <c r="EM111" s="97"/>
      <c r="EN111" s="97"/>
      <c r="EO111" s="97"/>
      <c r="EP111" s="97"/>
      <c r="EQ111" s="97"/>
      <c r="ER111" s="97"/>
      <c r="ES111" s="97"/>
      <c r="ET111" s="97"/>
      <c r="EU111" s="97"/>
      <c r="EV111" s="97"/>
      <c r="EW111" s="97"/>
      <c r="EX111" s="97"/>
      <c r="EY111" s="97"/>
      <c r="EZ111" s="97"/>
      <c r="FA111" s="97"/>
      <c r="FB111" s="97"/>
      <c r="FC111" s="97"/>
      <c r="FD111" s="97"/>
      <c r="FE111" s="97"/>
      <c r="FF111" s="97"/>
      <c r="FG111" s="97"/>
      <c r="FH111" s="97"/>
      <c r="FI111" s="97"/>
      <c r="FJ111" s="97"/>
      <c r="FK111" s="97"/>
      <c r="FL111" s="97"/>
      <c r="FM111" s="97"/>
      <c r="FN111" s="97"/>
      <c r="FO111" s="97"/>
      <c r="FP111" s="97"/>
      <c r="FQ111" s="97"/>
      <c r="FR111" s="97"/>
      <c r="FS111" s="97"/>
      <c r="FT111" s="97"/>
      <c r="FU111" s="97"/>
      <c r="FV111" s="97"/>
      <c r="FW111" s="97"/>
      <c r="FX111" s="97"/>
      <c r="FY111" s="97">
        <v>2</v>
      </c>
      <c r="FZ111" s="97"/>
      <c r="GA111" s="97"/>
      <c r="GB111" s="97" t="s">
        <v>519</v>
      </c>
      <c r="GC111" s="97"/>
      <c r="GD111" s="97"/>
      <c r="GE111" s="97"/>
      <c r="GF111" s="97"/>
      <c r="GG111" s="97"/>
      <c r="GH111" s="97"/>
      <c r="GI111" s="97"/>
      <c r="GJ111" s="97"/>
      <c r="GK111" s="97"/>
      <c r="GL111" s="97"/>
      <c r="GM111" s="97"/>
      <c r="GN111" s="97"/>
      <c r="GO111" s="97"/>
      <c r="GP111" s="97" t="s">
        <v>519</v>
      </c>
      <c r="GQ111" s="97"/>
      <c r="GR111" s="97"/>
      <c r="GS111" s="97"/>
      <c r="GT111" s="97"/>
      <c r="GU111" s="97"/>
      <c r="GV111" s="97"/>
      <c r="GW111" s="97"/>
      <c r="GX111" s="97"/>
      <c r="GY111" s="97"/>
      <c r="GZ111" s="97"/>
      <c r="HA111" s="97"/>
      <c r="HB111" s="97"/>
      <c r="HC111" s="97"/>
      <c r="HD111" s="97"/>
      <c r="HE111" s="97"/>
      <c r="HF111" s="97"/>
      <c r="HG111" s="97"/>
      <c r="HH111" s="97"/>
      <c r="HI111" s="97"/>
      <c r="HJ111" s="97"/>
      <c r="HK111" s="97"/>
      <c r="HL111" s="97"/>
      <c r="HM111" s="97"/>
      <c r="HN111" s="97"/>
      <c r="HO111" s="97"/>
      <c r="HP111" s="97"/>
      <c r="HQ111" s="97"/>
      <c r="HR111" s="97"/>
      <c r="HS111" s="97"/>
      <c r="HT111" s="97"/>
      <c r="HU111" s="97"/>
      <c r="HV111" s="97"/>
      <c r="HW111" s="97"/>
      <c r="HX111" s="97"/>
      <c r="HY111" s="97"/>
      <c r="HZ111" s="97"/>
      <c r="IA111" s="97"/>
      <c r="IB111" s="97"/>
      <c r="IC111" s="97"/>
      <c r="ID111" s="97"/>
      <c r="IE111" s="97"/>
      <c r="IF111" s="97"/>
      <c r="IG111" s="97"/>
      <c r="IH111" s="97"/>
      <c r="II111" s="97"/>
      <c r="IJ111" s="97"/>
      <c r="IK111" s="97"/>
      <c r="IL111" s="97"/>
      <c r="IM111" s="97"/>
      <c r="IN111" s="97"/>
      <c r="IO111" s="97"/>
      <c r="IP111" s="97"/>
      <c r="IQ111" s="97"/>
      <c r="IR111" s="97"/>
      <c r="IS111" s="97"/>
      <c r="IT111" s="97"/>
      <c r="IU111" s="97"/>
      <c r="IV111" s="97"/>
      <c r="IW111" s="97"/>
      <c r="IX111" s="97"/>
      <c r="IY111" s="97"/>
      <c r="IZ111" s="97"/>
      <c r="JA111" s="97"/>
      <c r="JB111" s="97"/>
      <c r="JC111" s="97"/>
      <c r="JD111" s="97"/>
      <c r="JE111" s="97"/>
      <c r="JF111" s="97"/>
      <c r="JG111" s="97"/>
      <c r="JH111" s="97"/>
      <c r="JI111" s="97"/>
      <c r="JJ111" s="97"/>
      <c r="JK111" s="102"/>
      <c r="JL111" s="97"/>
      <c r="JM111" s="97"/>
      <c r="JN111" s="97"/>
      <c r="JO111" s="97"/>
      <c r="JP111" s="97"/>
      <c r="JQ111" s="97"/>
      <c r="JR111" s="97"/>
      <c r="JS111" s="97"/>
      <c r="JT111" s="97"/>
      <c r="JU111" s="97"/>
      <c r="JV111" s="97"/>
      <c r="JW111" s="97"/>
      <c r="JX111" s="97"/>
      <c r="JY111" s="97"/>
      <c r="JZ111" s="97"/>
      <c r="KA111" s="97"/>
      <c r="KB111" s="97"/>
      <c r="KC111" s="97"/>
      <c r="KD111" s="97"/>
      <c r="KE111" s="97"/>
      <c r="KF111" s="97"/>
      <c r="KG111" s="97"/>
      <c r="KH111" s="97"/>
      <c r="KI111" s="97"/>
      <c r="KJ111" s="97"/>
      <c r="KK111" s="97"/>
      <c r="KL111" s="97"/>
      <c r="KM111" s="97"/>
      <c r="KN111" s="97"/>
      <c r="KO111" s="97"/>
      <c r="KP111" s="97"/>
      <c r="KQ111" s="97"/>
      <c r="KR111" s="97"/>
      <c r="KS111" s="97"/>
      <c r="KT111" s="97"/>
      <c r="KU111" s="97"/>
      <c r="KV111" s="97"/>
      <c r="KW111" s="97"/>
      <c r="KX111" s="97"/>
      <c r="KY111" s="97"/>
      <c r="KZ111" s="97"/>
      <c r="LA111" s="97"/>
      <c r="LB111" s="97"/>
      <c r="LC111" s="97"/>
      <c r="LD111" s="97"/>
      <c r="LE111" s="97"/>
      <c r="LF111" s="97"/>
      <c r="LG111" s="97"/>
      <c r="LH111" s="97"/>
      <c r="LI111" s="97"/>
      <c r="LJ111" s="97"/>
      <c r="LK111" s="97"/>
      <c r="LL111" s="97"/>
      <c r="LM111" s="97"/>
      <c r="LN111" s="97"/>
      <c r="LO111" s="97"/>
      <c r="LP111" s="97"/>
      <c r="LQ111" s="97"/>
      <c r="LR111" s="97"/>
      <c r="LS111" s="97"/>
      <c r="LT111" s="97"/>
      <c r="LU111" s="97"/>
      <c r="LV111" s="64"/>
      <c r="LW111" s="64"/>
      <c r="LX111" s="64"/>
      <c r="LY111" s="64"/>
      <c r="LZ111" s="64"/>
      <c r="MA111" s="64"/>
      <c r="MB111" s="64"/>
      <c r="MC111" s="64"/>
      <c r="MD111" s="64"/>
      <c r="ME111" s="64"/>
      <c r="MF111" s="64"/>
      <c r="MG111" s="64"/>
      <c r="MH111" s="64"/>
      <c r="MI111" s="64"/>
      <c r="MJ111" s="64"/>
      <c r="MK111" s="64"/>
      <c r="ML111" s="64"/>
      <c r="MM111" s="64"/>
      <c r="MN111" s="64"/>
      <c r="MO111" s="64"/>
      <c r="MP111" s="64"/>
      <c r="MQ111" s="64"/>
      <c r="MR111" s="64"/>
      <c r="MS111" s="64"/>
      <c r="MT111" s="64"/>
      <c r="MU111" s="64"/>
      <c r="MV111" s="64"/>
      <c r="MW111" s="64"/>
      <c r="MX111" s="64"/>
      <c r="MY111" s="64"/>
      <c r="MZ111" s="64"/>
      <c r="NA111" s="64"/>
      <c r="NB111" s="64"/>
      <c r="NC111" s="64"/>
      <c r="ND111" s="64"/>
      <c r="NE111" s="64"/>
      <c r="NF111" s="64"/>
      <c r="NG111" s="64"/>
      <c r="NH111" s="64"/>
      <c r="NI111" s="64"/>
      <c r="NJ111" s="64"/>
      <c r="NK111" s="64"/>
      <c r="NL111" s="64"/>
      <c r="NM111" s="64"/>
      <c r="NN111" s="64"/>
      <c r="NO111" s="64"/>
      <c r="NP111" s="64"/>
      <c r="NQ111" s="64"/>
      <c r="NR111" s="64"/>
      <c r="NS111" s="64"/>
      <c r="NT111" s="64"/>
      <c r="NU111" s="64"/>
      <c r="NV111" s="64"/>
      <c r="NW111" s="64"/>
      <c r="NX111" s="64"/>
      <c r="NY111" s="64"/>
      <c r="NZ111" s="64"/>
      <c r="OA111" s="64"/>
      <c r="OB111" s="64"/>
      <c r="OC111" s="64"/>
      <c r="OD111" s="64"/>
      <c r="OE111" s="64"/>
      <c r="OF111" s="64"/>
      <c r="OG111" s="64"/>
      <c r="OH111" s="64"/>
      <c r="OI111" s="64"/>
      <c r="OJ111" s="64"/>
      <c r="OK111" s="64"/>
      <c r="OL111" s="64"/>
      <c r="OM111" s="64"/>
      <c r="ON111" s="64"/>
      <c r="OO111" s="64"/>
      <c r="OP111" s="64"/>
      <c r="OQ111" s="64"/>
      <c r="OR111" s="64"/>
      <c r="OS111" s="64"/>
      <c r="OT111" s="64"/>
      <c r="OU111" s="64"/>
      <c r="OV111" s="64"/>
      <c r="OW111" s="64"/>
      <c r="OX111" s="64"/>
      <c r="OY111" s="64"/>
      <c r="OZ111" s="64"/>
      <c r="PA111" s="64"/>
      <c r="PB111" s="64"/>
      <c r="PC111" s="64"/>
      <c r="PD111" s="64"/>
      <c r="PE111" s="64"/>
      <c r="PF111" s="64"/>
      <c r="PG111" s="64"/>
      <c r="PH111" s="64"/>
      <c r="PI111" s="64"/>
      <c r="PJ111" s="64"/>
      <c r="PK111" s="64"/>
      <c r="PL111" s="64"/>
      <c r="PM111" s="64"/>
      <c r="PN111" s="64"/>
      <c r="PO111" s="64"/>
      <c r="PP111" s="64"/>
      <c r="PQ111" s="64"/>
      <c r="PR111" s="64"/>
      <c r="PS111" s="64"/>
      <c r="PT111" s="64"/>
      <c r="PU111" s="64"/>
      <c r="PV111" s="64"/>
      <c r="PW111" s="64"/>
      <c r="PX111" s="64"/>
      <c r="PY111" s="64"/>
      <c r="PZ111" s="64"/>
      <c r="QA111" s="64"/>
      <c r="QB111" s="64"/>
      <c r="QC111" s="64"/>
      <c r="QD111" s="64"/>
      <c r="QE111" s="64"/>
      <c r="QF111" s="64"/>
      <c r="QG111" s="64"/>
      <c r="QH111" s="64"/>
      <c r="QI111" s="64"/>
      <c r="QJ111" s="64"/>
      <c r="QK111" s="64"/>
      <c r="QL111" s="64"/>
      <c r="QM111" s="64"/>
      <c r="QN111" s="64"/>
      <c r="QO111" s="64"/>
      <c r="QP111" s="64"/>
      <c r="QQ111" s="64"/>
      <c r="QR111" s="64"/>
      <c r="QS111" s="64"/>
      <c r="QT111" s="64"/>
      <c r="QU111" s="64"/>
      <c r="QV111" s="64"/>
      <c r="QW111" s="64"/>
      <c r="QX111" s="64"/>
      <c r="QY111" s="64"/>
      <c r="QZ111" s="64"/>
      <c r="RA111" s="64"/>
      <c r="RB111" s="64"/>
      <c r="RC111" s="64"/>
      <c r="RD111" s="64"/>
      <c r="RE111" s="64"/>
      <c r="RF111" s="64"/>
      <c r="RG111" s="64"/>
      <c r="RH111" s="64"/>
      <c r="RI111" s="64"/>
      <c r="RJ111" s="97"/>
      <c r="RK111" s="97"/>
      <c r="RL111" s="97"/>
      <c r="RM111" s="97"/>
      <c r="RN111" s="97"/>
      <c r="RO111" s="97"/>
      <c r="RP111" s="97"/>
      <c r="RQ111" s="97"/>
      <c r="RR111" s="97"/>
      <c r="RS111" s="97"/>
      <c r="RT111" s="97"/>
      <c r="RU111" s="97"/>
      <c r="RV111" s="97"/>
      <c r="RW111" s="97"/>
      <c r="RX111" s="97"/>
      <c r="RY111" s="97"/>
      <c r="RZ111" s="97"/>
      <c r="SA111" s="97"/>
      <c r="SB111" s="97"/>
      <c r="SC111" s="97"/>
      <c r="SD111" s="97"/>
      <c r="SE111" s="97"/>
      <c r="SF111" s="97"/>
      <c r="SG111" s="97"/>
      <c r="SH111" s="97"/>
      <c r="SI111" s="97"/>
      <c r="SJ111" s="97"/>
      <c r="SK111" s="97"/>
      <c r="SL111" s="97"/>
      <c r="SM111" s="97"/>
      <c r="SN111" s="97"/>
      <c r="SO111" s="97"/>
      <c r="SP111" s="97"/>
      <c r="SQ111" s="97"/>
      <c r="SR111" s="97"/>
      <c r="SS111" s="97"/>
      <c r="ST111" s="97"/>
      <c r="SU111" s="97"/>
      <c r="SV111" s="97"/>
      <c r="SW111" s="97"/>
      <c r="SX111" s="97"/>
      <c r="SY111" s="97"/>
      <c r="SZ111" s="97"/>
      <c r="TA111" s="97"/>
      <c r="TB111" s="97"/>
    </row>
    <row r="112" spans="1:522" s="1" customFormat="1" ht="18" customHeight="1" x14ac:dyDescent="0.2">
      <c r="A112" s="12"/>
      <c r="B112" s="11"/>
      <c r="E112" s="4" t="s">
        <v>706</v>
      </c>
      <c r="F112" s="1">
        <v>7342</v>
      </c>
      <c r="G112" s="9" t="s">
        <v>96</v>
      </c>
      <c r="H112" s="4"/>
      <c r="I112" s="1">
        <f>SUM(K112:TB112)</f>
        <v>1</v>
      </c>
      <c r="J112" s="12"/>
      <c r="K112" s="97">
        <f>Seniori!K73</f>
        <v>0</v>
      </c>
      <c r="L112" s="97">
        <f>Seniori!L73</f>
        <v>0</v>
      </c>
      <c r="M112" s="97">
        <f>Seniori!M73</f>
        <v>0</v>
      </c>
      <c r="N112" s="97">
        <f>Seniori!N73</f>
        <v>0</v>
      </c>
      <c r="O112" s="97">
        <f>Seniori!O73</f>
        <v>0</v>
      </c>
      <c r="P112" s="97">
        <f>Seniori!P73</f>
        <v>0</v>
      </c>
      <c r="Q112" s="97">
        <f>Seniori!Q73</f>
        <v>0</v>
      </c>
      <c r="R112" s="97">
        <f>Seniori!R73</f>
        <v>0</v>
      </c>
      <c r="S112" s="97">
        <f>Seniori!S73</f>
        <v>0</v>
      </c>
      <c r="T112" s="97">
        <f>Seniori!T73</f>
        <v>0</v>
      </c>
      <c r="U112" s="97">
        <f>Seniori!U73</f>
        <v>0</v>
      </c>
      <c r="V112" s="97">
        <f>Seniori!V73</f>
        <v>0</v>
      </c>
      <c r="W112" s="97">
        <f>Seniori!W73</f>
        <v>0</v>
      </c>
      <c r="X112" s="97">
        <f>Seniori!X73</f>
        <v>0</v>
      </c>
      <c r="Y112" s="97">
        <f>Seniori!Y73</f>
        <v>0</v>
      </c>
      <c r="Z112" s="97">
        <f>Seniori!Z73</f>
        <v>0</v>
      </c>
      <c r="AA112" s="97">
        <f>Seniori!AA73</f>
        <v>0</v>
      </c>
      <c r="AB112" s="97">
        <f>Seniori!AB73</f>
        <v>0</v>
      </c>
      <c r="AC112" s="97">
        <f>Seniori!AC73</f>
        <v>0</v>
      </c>
      <c r="AD112" s="97">
        <f>Seniori!AD73</f>
        <v>0</v>
      </c>
      <c r="AE112" s="97">
        <f>Seniori!AE73</f>
        <v>0</v>
      </c>
      <c r="AF112" s="97">
        <f>Seniori!AF73</f>
        <v>0</v>
      </c>
      <c r="AG112" s="97">
        <f>Seniori!AG73</f>
        <v>0</v>
      </c>
      <c r="AH112" s="97">
        <f>Seniori!AH73</f>
        <v>0</v>
      </c>
      <c r="AI112" s="97">
        <f>Seniori!AI73</f>
        <v>0</v>
      </c>
      <c r="AJ112" s="97">
        <f>Seniori!AJ73</f>
        <v>0</v>
      </c>
      <c r="AK112" s="97">
        <f>Seniori!AK73</f>
        <v>0</v>
      </c>
      <c r="AL112" s="97">
        <f>Seniori!AL73</f>
        <v>0</v>
      </c>
      <c r="AM112" s="97">
        <f>Seniori!AM73</f>
        <v>0</v>
      </c>
      <c r="AN112" s="97">
        <f>Seniori!AN73</f>
        <v>0</v>
      </c>
      <c r="AO112" s="97">
        <f>Seniori!AO73</f>
        <v>0</v>
      </c>
      <c r="AP112" s="97">
        <f>Seniori!AP73</f>
        <v>0</v>
      </c>
      <c r="AQ112" s="97">
        <f>Seniori!AQ73</f>
        <v>0</v>
      </c>
      <c r="AR112" s="97">
        <f>Seniori!AR73</f>
        <v>0</v>
      </c>
      <c r="AS112" s="97">
        <f>Seniori!AS73</f>
        <v>0</v>
      </c>
      <c r="AT112" s="97">
        <f>Seniori!AT73</f>
        <v>0</v>
      </c>
      <c r="AU112" s="97">
        <f>Seniori!AU73</f>
        <v>0</v>
      </c>
      <c r="AV112" s="97">
        <f>Seniori!AV73</f>
        <v>0</v>
      </c>
      <c r="AW112" s="97">
        <f>Seniori!AW73</f>
        <v>0</v>
      </c>
      <c r="AX112" s="97">
        <f>Seniori!AX73</f>
        <v>0</v>
      </c>
      <c r="AY112" s="97">
        <f>Seniori!AY73</f>
        <v>0</v>
      </c>
      <c r="AZ112" s="97">
        <f>Seniori!AZ73</f>
        <v>0</v>
      </c>
      <c r="BA112" s="97">
        <f>Seniori!BA73</f>
        <v>0</v>
      </c>
      <c r="BB112" s="97">
        <f>Seniori!BB73</f>
        <v>0</v>
      </c>
      <c r="BC112" s="97">
        <f>Seniori!BC73</f>
        <v>0</v>
      </c>
      <c r="BD112" s="97">
        <f>Seniori!BD73</f>
        <v>0</v>
      </c>
      <c r="BE112" s="97">
        <f>Seniori!BE73</f>
        <v>0</v>
      </c>
      <c r="BF112" s="97">
        <f>Seniori!BF73</f>
        <v>0</v>
      </c>
      <c r="BG112" s="97">
        <f>Seniori!BG73</f>
        <v>0</v>
      </c>
      <c r="BH112" s="97">
        <f>Seniori!BH73</f>
        <v>0</v>
      </c>
      <c r="BI112" s="97">
        <f>Seniori!BI73</f>
        <v>0</v>
      </c>
      <c r="BJ112" s="97">
        <f>Seniori!BJ73</f>
        <v>0</v>
      </c>
      <c r="BK112" s="97">
        <f>Seniori!BK73</f>
        <v>0</v>
      </c>
      <c r="BL112" s="97">
        <f>Seniori!BL73</f>
        <v>0</v>
      </c>
      <c r="BM112" s="97">
        <f>Seniori!BM73</f>
        <v>0</v>
      </c>
      <c r="BN112" s="97">
        <f>Seniori!BN73</f>
        <v>0</v>
      </c>
      <c r="BO112" s="97">
        <f>Seniori!BO73</f>
        <v>0</v>
      </c>
      <c r="BP112" s="97">
        <f>Seniori!BP73</f>
        <v>0</v>
      </c>
      <c r="BQ112" s="97">
        <f>Seniori!BQ73</f>
        <v>0</v>
      </c>
      <c r="BR112" s="97">
        <f>Seniori!BR73</f>
        <v>0</v>
      </c>
      <c r="BS112" s="97">
        <f>Seniori!BS73</f>
        <v>0</v>
      </c>
      <c r="BT112" s="97">
        <f>Seniori!BT73</f>
        <v>0</v>
      </c>
      <c r="BU112" s="97">
        <f>Seniori!BU73</f>
        <v>0</v>
      </c>
      <c r="BV112" s="97">
        <f>Seniori!BV73</f>
        <v>0</v>
      </c>
      <c r="BW112" s="97">
        <f>Seniori!BW73</f>
        <v>0</v>
      </c>
      <c r="BX112" s="97">
        <f>Seniori!BX73</f>
        <v>0</v>
      </c>
      <c r="BY112" s="97">
        <f>Seniori!BY73</f>
        <v>0</v>
      </c>
      <c r="BZ112" s="97">
        <f>Seniori!BZ73</f>
        <v>0</v>
      </c>
      <c r="CA112" s="97">
        <f>Seniori!CA73</f>
        <v>0</v>
      </c>
      <c r="CB112" s="97">
        <f>Seniori!CB73</f>
        <v>0</v>
      </c>
      <c r="CC112" s="97">
        <f>Seniori!CC73</f>
        <v>0</v>
      </c>
      <c r="CD112" s="97">
        <f>Seniori!CD73</f>
        <v>0</v>
      </c>
      <c r="CE112" s="97">
        <f>Seniori!CE73</f>
        <v>0</v>
      </c>
      <c r="CF112" s="97">
        <f>Seniori!CF73</f>
        <v>0</v>
      </c>
      <c r="CG112" s="97">
        <f>Seniori!CG73</f>
        <v>0</v>
      </c>
      <c r="CH112" s="97">
        <f>Seniori!CH73</f>
        <v>0</v>
      </c>
      <c r="CI112" s="97">
        <f>Seniori!CI73</f>
        <v>0</v>
      </c>
      <c r="CJ112" s="97">
        <f>Seniori!CJ73</f>
        <v>0</v>
      </c>
      <c r="CK112" s="97">
        <f>Seniori!CK73</f>
        <v>0</v>
      </c>
      <c r="CL112" s="97">
        <f>Seniori!CL73</f>
        <v>0</v>
      </c>
      <c r="CM112" s="97">
        <f>Seniori!CM73</f>
        <v>0</v>
      </c>
      <c r="CN112" s="97">
        <f>Seniori!CN73</f>
        <v>0</v>
      </c>
      <c r="CO112" s="97">
        <f>Seniori!CO73</f>
        <v>0</v>
      </c>
      <c r="CP112" s="97">
        <f>Seniori!CP73</f>
        <v>0</v>
      </c>
      <c r="CQ112" s="97">
        <f>Seniori!CQ73</f>
        <v>0</v>
      </c>
      <c r="CR112" s="97">
        <f>Seniori!CR73</f>
        <v>0</v>
      </c>
      <c r="CS112" s="97">
        <f>Seniori!CS73</f>
        <v>0</v>
      </c>
      <c r="CT112" s="97">
        <f>Seniori!CT73</f>
        <v>0</v>
      </c>
      <c r="CU112" s="97">
        <f>Seniori!CU73</f>
        <v>0</v>
      </c>
      <c r="CV112" s="97">
        <f>Seniori!CV73</f>
        <v>0</v>
      </c>
      <c r="CW112" s="97">
        <f>Seniori!CW73</f>
        <v>0</v>
      </c>
      <c r="CX112" s="97">
        <f>Seniori!CX73</f>
        <v>0</v>
      </c>
      <c r="CY112" s="97">
        <f>Seniori!CY73</f>
        <v>0</v>
      </c>
      <c r="CZ112" s="97">
        <f>Seniori!CZ73</f>
        <v>0</v>
      </c>
      <c r="DA112" s="97">
        <f>Seniori!DA73</f>
        <v>0</v>
      </c>
      <c r="DB112" s="97">
        <f>Seniori!DB73</f>
        <v>0</v>
      </c>
      <c r="DC112" s="97">
        <f>Seniori!DC73</f>
        <v>0</v>
      </c>
      <c r="DD112" s="97">
        <f>Seniori!DD73</f>
        <v>0</v>
      </c>
      <c r="DE112" s="97">
        <f>Seniori!DE73</f>
        <v>0</v>
      </c>
      <c r="DF112" s="97">
        <f>Seniori!DF73</f>
        <v>0</v>
      </c>
      <c r="DG112" s="97">
        <f>Seniori!DG73</f>
        <v>0</v>
      </c>
      <c r="DH112" s="97">
        <f>Seniori!DH73</f>
        <v>0</v>
      </c>
      <c r="DI112" s="97">
        <f>Seniori!DI73</f>
        <v>0</v>
      </c>
      <c r="DJ112" s="97">
        <f>Seniori!DJ73</f>
        <v>0</v>
      </c>
      <c r="DK112" s="97">
        <f>Seniori!DK73</f>
        <v>0</v>
      </c>
      <c r="DL112" s="97">
        <f>Seniori!DL73</f>
        <v>0</v>
      </c>
      <c r="DM112" s="97">
        <f>Seniori!DM73</f>
        <v>0</v>
      </c>
      <c r="DN112" s="97">
        <f>Seniori!DN73</f>
        <v>0</v>
      </c>
      <c r="DO112" s="97">
        <f>Seniori!DO73</f>
        <v>0</v>
      </c>
      <c r="DP112" s="97">
        <f>Seniori!DP73</f>
        <v>0</v>
      </c>
      <c r="DQ112" s="97">
        <f>Seniori!DQ73</f>
        <v>0</v>
      </c>
      <c r="DR112" s="97">
        <f>Seniori!DR73</f>
        <v>0</v>
      </c>
      <c r="DS112" s="97">
        <f>Seniori!DS73</f>
        <v>0</v>
      </c>
      <c r="DT112" s="97">
        <f>Seniori!DT73</f>
        <v>0</v>
      </c>
      <c r="DU112" s="97">
        <f>Seniori!DU73</f>
        <v>0</v>
      </c>
      <c r="DV112" s="97">
        <f>Seniori!DV73</f>
        <v>0</v>
      </c>
      <c r="DW112" s="97">
        <f>Seniori!DW73</f>
        <v>0</v>
      </c>
      <c r="DX112" s="97">
        <f>Seniori!DX73</f>
        <v>0</v>
      </c>
      <c r="DY112" s="97">
        <f>Seniori!DY73</f>
        <v>0</v>
      </c>
      <c r="DZ112" s="97">
        <f>Seniori!DZ73</f>
        <v>0</v>
      </c>
      <c r="EA112" s="97">
        <f>Seniori!EA73</f>
        <v>0</v>
      </c>
      <c r="EB112" s="97">
        <f>Seniori!EB73</f>
        <v>0</v>
      </c>
      <c r="EC112" s="97">
        <f>Seniori!EC73</f>
        <v>0</v>
      </c>
      <c r="ED112" s="97">
        <f>Seniori!ED73</f>
        <v>0</v>
      </c>
      <c r="EE112" s="97">
        <f>Seniori!EE73</f>
        <v>0</v>
      </c>
      <c r="EF112" s="97">
        <f>Seniori!EF73</f>
        <v>0</v>
      </c>
      <c r="EG112" s="97">
        <f>Seniori!EG73</f>
        <v>0</v>
      </c>
      <c r="EH112" s="97">
        <f>Seniori!EH73</f>
        <v>0</v>
      </c>
      <c r="EI112" s="97">
        <f>Seniori!EI73</f>
        <v>0</v>
      </c>
      <c r="EJ112" s="97">
        <f>Seniori!EJ73</f>
        <v>0</v>
      </c>
      <c r="EK112" s="97">
        <f>Seniori!EK73</f>
        <v>0</v>
      </c>
      <c r="EL112" s="97">
        <f>Seniori!EL73</f>
        <v>0</v>
      </c>
      <c r="EM112" s="97">
        <f>Seniori!EM73</f>
        <v>0</v>
      </c>
      <c r="EN112" s="97">
        <f>Seniori!EN73</f>
        <v>0</v>
      </c>
      <c r="EO112" s="97">
        <f>Seniori!EO73</f>
        <v>0</v>
      </c>
      <c r="EP112" s="97">
        <f>Seniori!EP73</f>
        <v>0</v>
      </c>
      <c r="EQ112" s="97">
        <f>Seniori!EQ73</f>
        <v>0</v>
      </c>
      <c r="ER112" s="97">
        <f>Seniori!ER73</f>
        <v>0</v>
      </c>
      <c r="ES112" s="97">
        <f>Seniori!ES73</f>
        <v>0</v>
      </c>
      <c r="ET112" s="97">
        <f>Seniori!ET73</f>
        <v>0</v>
      </c>
      <c r="EU112" s="97">
        <f>Seniori!EU73</f>
        <v>0</v>
      </c>
      <c r="EV112" s="97">
        <f>Seniori!EV73</f>
        <v>0</v>
      </c>
      <c r="EW112" s="97">
        <f>Seniori!EW73</f>
        <v>0</v>
      </c>
      <c r="EX112" s="97">
        <f>Seniori!EX73</f>
        <v>0</v>
      </c>
      <c r="EY112" s="97">
        <f>Seniori!EY73</f>
        <v>0</v>
      </c>
      <c r="EZ112" s="97">
        <f>Seniori!EZ73</f>
        <v>0</v>
      </c>
      <c r="FA112" s="97">
        <f>Seniori!FA73</f>
        <v>0</v>
      </c>
      <c r="FB112" s="97">
        <f>Seniori!FB73</f>
        <v>0</v>
      </c>
      <c r="FC112" s="97">
        <f>Seniori!FC73</f>
        <v>0</v>
      </c>
      <c r="FD112" s="97">
        <f>Seniori!FD73</f>
        <v>0</v>
      </c>
      <c r="FE112" s="97">
        <f>Seniori!FE73</f>
        <v>0</v>
      </c>
      <c r="FF112" s="97">
        <f>Seniori!FF73</f>
        <v>0</v>
      </c>
      <c r="FG112" s="97">
        <f>Seniori!FG73</f>
        <v>0</v>
      </c>
      <c r="FH112" s="97">
        <f>Seniori!FH73</f>
        <v>0</v>
      </c>
      <c r="FI112" s="97">
        <f>Seniori!FI73</f>
        <v>0</v>
      </c>
      <c r="FJ112" s="97">
        <f>Seniori!FJ73</f>
        <v>0</v>
      </c>
      <c r="FK112" s="97">
        <f>Seniori!FK73</f>
        <v>0</v>
      </c>
      <c r="FL112" s="97">
        <f>Seniori!FL73</f>
        <v>0</v>
      </c>
      <c r="FM112" s="97">
        <f>Seniori!FM73</f>
        <v>0</v>
      </c>
      <c r="FN112" s="97">
        <f>Seniori!FN73</f>
        <v>0</v>
      </c>
      <c r="FO112" s="97">
        <f>Seniori!FO73</f>
        <v>0</v>
      </c>
      <c r="FP112" s="97">
        <f>Seniori!FP73</f>
        <v>0</v>
      </c>
      <c r="FQ112" s="97">
        <f>Seniori!FQ73</f>
        <v>0</v>
      </c>
      <c r="FR112" s="97">
        <f>Seniori!FR73</f>
        <v>0</v>
      </c>
      <c r="FS112" s="97">
        <f>Seniori!FS73</f>
        <v>0</v>
      </c>
      <c r="FT112" s="97">
        <f>Seniori!FT73</f>
        <v>0</v>
      </c>
      <c r="FU112" s="97">
        <f>Seniori!FU73</f>
        <v>0</v>
      </c>
      <c r="FV112" s="97">
        <f>Seniori!FV73</f>
        <v>0</v>
      </c>
      <c r="FW112" s="97">
        <f>Seniori!FW73</f>
        <v>0</v>
      </c>
      <c r="FX112" s="97">
        <f>Seniori!FX73</f>
        <v>0</v>
      </c>
      <c r="FY112" s="97">
        <f>Seniori!FY73</f>
        <v>0</v>
      </c>
      <c r="FZ112" s="97">
        <f>Seniori!FZ73</f>
        <v>0</v>
      </c>
      <c r="GA112" s="97">
        <f>Seniori!GA73</f>
        <v>0</v>
      </c>
      <c r="GB112" s="97">
        <f>Seniori!GB73</f>
        <v>0</v>
      </c>
      <c r="GC112" s="97">
        <f>Seniori!GC73</f>
        <v>0</v>
      </c>
      <c r="GD112" s="97">
        <f>Seniori!GD73</f>
        <v>0</v>
      </c>
      <c r="GE112" s="97">
        <f>Seniori!GE73</f>
        <v>0</v>
      </c>
      <c r="GF112" s="97">
        <f>Seniori!GF73</f>
        <v>0</v>
      </c>
      <c r="GG112" s="97">
        <f>Seniori!GG73</f>
        <v>0</v>
      </c>
      <c r="GH112" s="97">
        <f>Seniori!GH73</f>
        <v>0</v>
      </c>
      <c r="GI112" s="97">
        <f>Seniori!GI73</f>
        <v>0</v>
      </c>
      <c r="GJ112" s="97">
        <f>Seniori!GJ73</f>
        <v>0</v>
      </c>
      <c r="GK112" s="97">
        <f>Seniori!GK73</f>
        <v>0</v>
      </c>
      <c r="GL112" s="97">
        <f>Seniori!GL73</f>
        <v>0</v>
      </c>
      <c r="GM112" s="97">
        <f>Seniori!GM73</f>
        <v>1</v>
      </c>
      <c r="GN112" s="97">
        <f>Seniori!GN73</f>
        <v>0</v>
      </c>
      <c r="GO112" s="97">
        <f>Seniori!GO73</f>
        <v>0</v>
      </c>
      <c r="GP112" s="97">
        <f>Seniori!GP73</f>
        <v>0</v>
      </c>
      <c r="GQ112" s="97">
        <f>Seniori!GQ73</f>
        <v>0</v>
      </c>
      <c r="GR112" s="97">
        <f>Seniori!GR73</f>
        <v>0</v>
      </c>
      <c r="GS112" s="97">
        <f>Seniori!GS73</f>
        <v>0</v>
      </c>
      <c r="GT112" s="97">
        <f>Seniori!GT73</f>
        <v>0</v>
      </c>
      <c r="GU112" s="97">
        <f>Seniori!GU73</f>
        <v>0</v>
      </c>
      <c r="GV112" s="97">
        <f>Seniori!GV73</f>
        <v>0</v>
      </c>
      <c r="GW112" s="97">
        <f>Seniori!GW73</f>
        <v>0</v>
      </c>
      <c r="GX112" s="97">
        <f>Seniori!GX73</f>
        <v>0</v>
      </c>
      <c r="GY112" s="97">
        <f>Seniori!GY73</f>
        <v>0</v>
      </c>
      <c r="GZ112" s="97">
        <f>Seniori!GZ73</f>
        <v>0</v>
      </c>
      <c r="HA112" s="97">
        <f>Seniori!HA73</f>
        <v>0</v>
      </c>
      <c r="HB112" s="97">
        <f>Seniori!HB73</f>
        <v>0</v>
      </c>
      <c r="HC112" s="97">
        <f>Seniori!HC73</f>
        <v>0</v>
      </c>
      <c r="HD112" s="97">
        <f>Seniori!HD73</f>
        <v>0</v>
      </c>
      <c r="HE112" s="97">
        <f>Seniori!HE73</f>
        <v>0</v>
      </c>
      <c r="HF112" s="97">
        <f>Seniori!HF73</f>
        <v>0</v>
      </c>
      <c r="HG112" s="97">
        <f>Seniori!HG73</f>
        <v>0</v>
      </c>
      <c r="HH112" s="97">
        <f>Seniori!HH73</f>
        <v>0</v>
      </c>
      <c r="HI112" s="97">
        <f>Seniori!HI73</f>
        <v>0</v>
      </c>
      <c r="HJ112" s="97">
        <f>Seniori!HJ73</f>
        <v>0</v>
      </c>
      <c r="HK112" s="97">
        <f>Seniori!HK73</f>
        <v>0</v>
      </c>
      <c r="HL112" s="97">
        <f>Seniori!HL73</f>
        <v>0</v>
      </c>
      <c r="HM112" s="97">
        <f>Seniori!HM73</f>
        <v>0</v>
      </c>
      <c r="HN112" s="97">
        <f>Seniori!HN73</f>
        <v>0</v>
      </c>
      <c r="HO112" s="97">
        <f>Seniori!HO73</f>
        <v>0</v>
      </c>
      <c r="HP112" s="97">
        <f>Seniori!HP73</f>
        <v>0</v>
      </c>
      <c r="HQ112" s="97">
        <f>Seniori!HQ73</f>
        <v>0</v>
      </c>
      <c r="HR112" s="97">
        <f>Seniori!HR73</f>
        <v>0</v>
      </c>
      <c r="HS112" s="97">
        <f>Seniori!HS73</f>
        <v>0</v>
      </c>
      <c r="HT112" s="97">
        <f>Seniori!HT73</f>
        <v>0</v>
      </c>
      <c r="HU112" s="97">
        <f>Seniori!HU73</f>
        <v>0</v>
      </c>
      <c r="HV112" s="97">
        <f>Seniori!HV73</f>
        <v>0</v>
      </c>
      <c r="HW112" s="97">
        <f>Seniori!HW73</f>
        <v>0</v>
      </c>
      <c r="HX112" s="97">
        <f>Seniori!HX73</f>
        <v>0</v>
      </c>
      <c r="HY112" s="97">
        <f>Seniori!HY73</f>
        <v>0</v>
      </c>
      <c r="HZ112" s="97">
        <f>Seniori!HZ73</f>
        <v>0</v>
      </c>
      <c r="IA112" s="97">
        <f>Seniori!IA73</f>
        <v>0</v>
      </c>
      <c r="IB112" s="97">
        <f>Seniori!IB73</f>
        <v>0</v>
      </c>
      <c r="IC112" s="97">
        <f>Seniori!IC73</f>
        <v>0</v>
      </c>
      <c r="ID112" s="97">
        <f>Seniori!ID73</f>
        <v>0</v>
      </c>
      <c r="IE112" s="97">
        <f>Seniori!IE73</f>
        <v>0</v>
      </c>
      <c r="IF112" s="97">
        <f>Seniori!IF73</f>
        <v>0</v>
      </c>
      <c r="IG112" s="97">
        <f>Seniori!IG73</f>
        <v>0</v>
      </c>
      <c r="IH112" s="97">
        <f>Seniori!IH73</f>
        <v>0</v>
      </c>
      <c r="II112" s="97">
        <f>Seniori!II73</f>
        <v>0</v>
      </c>
      <c r="IJ112" s="97">
        <f>Seniori!IJ73</f>
        <v>0</v>
      </c>
      <c r="IK112" s="97">
        <f>Seniori!IK73</f>
        <v>0</v>
      </c>
      <c r="IL112" s="97">
        <f>Seniori!IL73</f>
        <v>0</v>
      </c>
      <c r="IM112" s="97">
        <f>Seniori!IM73</f>
        <v>0</v>
      </c>
      <c r="IN112" s="97">
        <f>Seniori!IN73</f>
        <v>0</v>
      </c>
      <c r="IO112" s="97">
        <f>Seniori!IO73</f>
        <v>0</v>
      </c>
      <c r="IP112" s="97">
        <f>Seniori!IP73</f>
        <v>0</v>
      </c>
      <c r="IQ112" s="97">
        <f>Seniori!IQ73</f>
        <v>0</v>
      </c>
      <c r="IR112" s="97">
        <f>Seniori!IR73</f>
        <v>0</v>
      </c>
      <c r="IS112" s="97">
        <f>Seniori!IS73</f>
        <v>0</v>
      </c>
      <c r="IT112" s="97">
        <f>Seniori!IT73</f>
        <v>0</v>
      </c>
      <c r="IU112" s="97">
        <f>Seniori!IU73</f>
        <v>0</v>
      </c>
      <c r="IV112" s="97">
        <f>Seniori!IV73</f>
        <v>0</v>
      </c>
      <c r="IW112" s="97">
        <f>Seniori!IW73</f>
        <v>0</v>
      </c>
      <c r="IX112" s="97">
        <f>Seniori!IX73</f>
        <v>0</v>
      </c>
      <c r="IY112" s="97">
        <f>Seniori!IY73</f>
        <v>0</v>
      </c>
      <c r="IZ112" s="97">
        <f>Seniori!IZ73</f>
        <v>0</v>
      </c>
      <c r="JA112" s="97">
        <f>Seniori!JA73</f>
        <v>0</v>
      </c>
      <c r="JB112" s="97">
        <f>Seniori!JB73</f>
        <v>0</v>
      </c>
      <c r="JC112" s="97">
        <f>Seniori!JC73</f>
        <v>0</v>
      </c>
      <c r="JD112" s="97">
        <f>Seniori!JD73</f>
        <v>0</v>
      </c>
      <c r="JE112" s="97">
        <f>Seniori!JE73</f>
        <v>0</v>
      </c>
      <c r="JF112" s="97">
        <f>Seniori!JF73</f>
        <v>0</v>
      </c>
      <c r="JG112" s="97">
        <f>Seniori!JG73</f>
        <v>0</v>
      </c>
      <c r="JH112" s="97">
        <f>Seniori!JH73</f>
        <v>0</v>
      </c>
      <c r="JI112" s="97">
        <f>Seniori!JI73</f>
        <v>0</v>
      </c>
      <c r="JJ112" s="97">
        <f>Seniori!JJ73</f>
        <v>0</v>
      </c>
      <c r="JK112" s="97">
        <f>Seniori!JK73</f>
        <v>0</v>
      </c>
      <c r="JL112" s="97">
        <f>Seniori!JL73</f>
        <v>0</v>
      </c>
      <c r="JM112" s="97">
        <f>Seniori!JM73</f>
        <v>0</v>
      </c>
      <c r="JN112" s="97">
        <f>Seniori!JN73</f>
        <v>0</v>
      </c>
      <c r="JO112" s="97">
        <f>Seniori!JO73</f>
        <v>0</v>
      </c>
      <c r="JP112" s="97">
        <f>Seniori!JP73</f>
        <v>0</v>
      </c>
      <c r="JQ112" s="97">
        <f>Seniori!JQ73</f>
        <v>0</v>
      </c>
      <c r="JR112" s="97">
        <f>Seniori!JR73</f>
        <v>0</v>
      </c>
      <c r="JS112" s="97">
        <f>Seniori!JS73</f>
        <v>0</v>
      </c>
      <c r="JT112" s="97">
        <f>Seniori!JT73</f>
        <v>0</v>
      </c>
      <c r="JU112" s="97">
        <f>Seniori!JU73</f>
        <v>0</v>
      </c>
      <c r="JV112" s="97">
        <f>Seniori!JV73</f>
        <v>0</v>
      </c>
      <c r="JW112" s="97">
        <f>Seniori!JW73</f>
        <v>0</v>
      </c>
      <c r="JX112" s="97">
        <f>Seniori!JX73</f>
        <v>0</v>
      </c>
      <c r="JY112" s="97">
        <f>Seniori!JY73</f>
        <v>0</v>
      </c>
      <c r="JZ112" s="97">
        <f>Seniori!JZ73</f>
        <v>0</v>
      </c>
      <c r="KA112" s="97">
        <f>Seniori!KA73</f>
        <v>0</v>
      </c>
      <c r="KB112" s="97">
        <f>Seniori!KB73</f>
        <v>0</v>
      </c>
      <c r="KC112" s="97">
        <f>Seniori!KC73</f>
        <v>0</v>
      </c>
      <c r="KD112" s="97">
        <f>Seniori!KD73</f>
        <v>0</v>
      </c>
      <c r="KE112" s="97">
        <f>Seniori!KE73</f>
        <v>0</v>
      </c>
      <c r="KF112" s="97">
        <f>Seniori!KF73</f>
        <v>0</v>
      </c>
      <c r="KG112" s="97">
        <f>Seniori!KG73</f>
        <v>0</v>
      </c>
      <c r="KH112" s="97">
        <f>Seniori!KH73</f>
        <v>0</v>
      </c>
      <c r="KI112" s="97">
        <f>Seniori!KI73</f>
        <v>0</v>
      </c>
      <c r="KJ112" s="97">
        <f>Seniori!KJ73</f>
        <v>0</v>
      </c>
      <c r="KK112" s="97">
        <f>Seniori!KK73</f>
        <v>0</v>
      </c>
      <c r="KL112" s="97">
        <f>Seniori!KL73</f>
        <v>0</v>
      </c>
      <c r="KM112" s="97">
        <f>Seniori!KM73</f>
        <v>0</v>
      </c>
      <c r="KN112" s="97">
        <f>Seniori!KN73</f>
        <v>0</v>
      </c>
      <c r="KO112" s="97">
        <f>Seniori!KO73</f>
        <v>0</v>
      </c>
      <c r="KP112" s="97">
        <f>Seniori!KP73</f>
        <v>0</v>
      </c>
      <c r="KQ112" s="97">
        <f>Seniori!KQ73</f>
        <v>0</v>
      </c>
      <c r="KR112" s="97">
        <f>Seniori!KR73</f>
        <v>0</v>
      </c>
      <c r="KS112" s="97">
        <f>Seniori!KS73</f>
        <v>0</v>
      </c>
      <c r="KT112" s="97">
        <f>Seniori!KT73</f>
        <v>0</v>
      </c>
      <c r="KU112" s="97">
        <f>Seniori!KU73</f>
        <v>0</v>
      </c>
      <c r="KV112" s="97">
        <f>Seniori!KV73</f>
        <v>0</v>
      </c>
      <c r="KW112" s="97">
        <f>Seniori!KW73</f>
        <v>0</v>
      </c>
      <c r="KX112" s="97">
        <f>Seniori!KX73</f>
        <v>0</v>
      </c>
      <c r="KY112" s="97">
        <f>Seniori!KY73</f>
        <v>0</v>
      </c>
      <c r="KZ112" s="97">
        <f>Seniori!KZ73</f>
        <v>0</v>
      </c>
      <c r="LA112" s="97">
        <f>Seniori!LA73</f>
        <v>0</v>
      </c>
      <c r="LB112" s="97">
        <f>Seniori!LB73</f>
        <v>0</v>
      </c>
      <c r="LC112" s="97">
        <f>Seniori!LC73</f>
        <v>0</v>
      </c>
      <c r="LD112" s="97">
        <f>Seniori!LD73</f>
        <v>0</v>
      </c>
      <c r="LE112" s="97">
        <f>Seniori!LE73</f>
        <v>0</v>
      </c>
      <c r="LF112" s="97">
        <f>Seniori!LF73</f>
        <v>0</v>
      </c>
      <c r="LG112" s="97">
        <f>Seniori!LG73</f>
        <v>0</v>
      </c>
      <c r="LH112" s="97">
        <f>Seniori!LH73</f>
        <v>0</v>
      </c>
      <c r="LI112" s="97">
        <f>Seniori!LI73</f>
        <v>0</v>
      </c>
      <c r="LJ112" s="97">
        <f>Seniori!LJ73</f>
        <v>0</v>
      </c>
      <c r="LK112" s="97">
        <f>Seniori!LK73</f>
        <v>0</v>
      </c>
      <c r="LL112" s="97">
        <f>Seniori!LL73</f>
        <v>0</v>
      </c>
      <c r="LM112" s="97">
        <f>Seniori!LM73</f>
        <v>0</v>
      </c>
      <c r="LN112" s="97">
        <f>Seniori!LN73</f>
        <v>0</v>
      </c>
      <c r="LO112" s="97">
        <f>Seniori!LO73</f>
        <v>0</v>
      </c>
      <c r="LP112" s="97">
        <f>Seniori!LP73</f>
        <v>0</v>
      </c>
      <c r="LQ112" s="97">
        <f>Seniori!LQ73</f>
        <v>0</v>
      </c>
      <c r="LR112" s="97">
        <f>Seniori!LR73</f>
        <v>0</v>
      </c>
      <c r="LS112" s="97">
        <f>Seniori!LS73</f>
        <v>0</v>
      </c>
      <c r="LT112" s="97">
        <f>Seniori!LT73</f>
        <v>0</v>
      </c>
      <c r="LU112" s="97">
        <f>Seniori!LU73</f>
        <v>0</v>
      </c>
      <c r="LV112" s="97">
        <f>Seniori!LV73</f>
        <v>0</v>
      </c>
      <c r="LW112" s="97">
        <f>Seniori!LW73</f>
        <v>0</v>
      </c>
      <c r="LX112" s="97">
        <f>Seniori!LX73</f>
        <v>0</v>
      </c>
      <c r="LY112" s="97">
        <f>Seniori!LY73</f>
        <v>0</v>
      </c>
      <c r="LZ112" s="97">
        <f>Seniori!LZ73</f>
        <v>0</v>
      </c>
      <c r="MA112" s="97">
        <f>Seniori!MA73</f>
        <v>0</v>
      </c>
      <c r="MB112" s="97">
        <f>Seniori!MB73</f>
        <v>0</v>
      </c>
      <c r="MC112" s="97">
        <f>Seniori!MC73</f>
        <v>0</v>
      </c>
      <c r="MD112" s="97">
        <f>Seniori!MD73</f>
        <v>0</v>
      </c>
      <c r="ME112" s="97">
        <f>Seniori!ME73</f>
        <v>0</v>
      </c>
      <c r="MF112" s="97">
        <f>Seniori!MF73</f>
        <v>0</v>
      </c>
      <c r="MG112" s="97">
        <f>Seniori!MG73</f>
        <v>0</v>
      </c>
      <c r="MH112" s="97">
        <f>Seniori!MH73</f>
        <v>0</v>
      </c>
      <c r="MI112" s="97">
        <f>Seniori!MI73</f>
        <v>0</v>
      </c>
      <c r="MJ112" s="97">
        <f>Seniori!MJ73</f>
        <v>0</v>
      </c>
      <c r="MK112" s="97">
        <f>Seniori!MK73</f>
        <v>0</v>
      </c>
      <c r="ML112" s="97">
        <f>Seniori!ML73</f>
        <v>0</v>
      </c>
      <c r="MM112" s="97">
        <f>Seniori!MM73</f>
        <v>0</v>
      </c>
      <c r="MN112" s="97">
        <f>Seniori!MN73</f>
        <v>0</v>
      </c>
      <c r="MO112" s="97">
        <f>Seniori!MO73</f>
        <v>0</v>
      </c>
      <c r="MP112" s="97">
        <f>Seniori!MP73</f>
        <v>0</v>
      </c>
      <c r="MQ112" s="97">
        <f>Seniori!MQ73</f>
        <v>0</v>
      </c>
      <c r="MR112" s="97">
        <f>Seniori!MR73</f>
        <v>0</v>
      </c>
      <c r="MS112" s="97">
        <f>Seniori!MS73</f>
        <v>0</v>
      </c>
      <c r="MT112" s="97">
        <f>Seniori!MT73</f>
        <v>0</v>
      </c>
      <c r="MU112" s="97">
        <f>Seniori!MU73</f>
        <v>0</v>
      </c>
      <c r="MV112" s="97">
        <f>Seniori!MV73</f>
        <v>0</v>
      </c>
      <c r="MW112" s="97">
        <f>Seniori!MW73</f>
        <v>0</v>
      </c>
      <c r="MX112" s="97">
        <f>Seniori!MX73</f>
        <v>0</v>
      </c>
      <c r="MY112" s="97">
        <f>Seniori!MY73</f>
        <v>0</v>
      </c>
      <c r="MZ112" s="97">
        <f>Seniori!MZ73</f>
        <v>0</v>
      </c>
      <c r="NA112" s="97">
        <f>Seniori!NA73</f>
        <v>0</v>
      </c>
      <c r="NB112" s="97">
        <f>Seniori!NB73</f>
        <v>0</v>
      </c>
      <c r="NC112" s="97">
        <f>Seniori!NC73</f>
        <v>0</v>
      </c>
      <c r="ND112" s="97">
        <f>Seniori!ND73</f>
        <v>0</v>
      </c>
      <c r="NE112" s="97">
        <f>Seniori!NE73</f>
        <v>0</v>
      </c>
      <c r="NF112" s="97">
        <f>Seniori!NF73</f>
        <v>0</v>
      </c>
      <c r="NG112" s="97">
        <f>Seniori!NG73</f>
        <v>0</v>
      </c>
      <c r="NH112" s="97">
        <f>Seniori!NH73</f>
        <v>0</v>
      </c>
      <c r="NI112" s="97">
        <f>Seniori!NI73</f>
        <v>0</v>
      </c>
      <c r="NJ112" s="97">
        <f>Seniori!NJ73</f>
        <v>0</v>
      </c>
      <c r="NK112" s="97">
        <f>Seniori!NK73</f>
        <v>0</v>
      </c>
      <c r="NL112" s="97">
        <f>Seniori!NL73</f>
        <v>0</v>
      </c>
      <c r="NM112" s="97">
        <f>Seniori!NM73</f>
        <v>0</v>
      </c>
      <c r="NN112" s="97">
        <f>Seniori!NN73</f>
        <v>0</v>
      </c>
      <c r="NO112" s="97">
        <f>Seniori!NO73</f>
        <v>0</v>
      </c>
      <c r="NP112" s="97">
        <f>Seniori!NP73</f>
        <v>0</v>
      </c>
      <c r="NQ112" s="97">
        <f>Seniori!NQ73</f>
        <v>0</v>
      </c>
      <c r="NR112" s="97">
        <f>Seniori!NR73</f>
        <v>0</v>
      </c>
      <c r="NS112" s="97">
        <f>Seniori!NS73</f>
        <v>0</v>
      </c>
      <c r="NT112" s="97">
        <f>Seniori!NT73</f>
        <v>0</v>
      </c>
      <c r="NU112" s="97">
        <f>Seniori!NU73</f>
        <v>0</v>
      </c>
      <c r="NV112" s="97">
        <f>Seniori!NV73</f>
        <v>0</v>
      </c>
      <c r="NW112" s="97">
        <f>Seniori!NW73</f>
        <v>0</v>
      </c>
      <c r="NX112" s="97">
        <f>Seniori!NX73</f>
        <v>0</v>
      </c>
      <c r="NY112" s="97">
        <f>Seniori!NY73</f>
        <v>0</v>
      </c>
      <c r="NZ112" s="97">
        <f>Seniori!NZ73</f>
        <v>0</v>
      </c>
      <c r="OA112" s="97">
        <f>Seniori!OA73</f>
        <v>0</v>
      </c>
      <c r="OB112" s="97">
        <f>Seniori!OB73</f>
        <v>0</v>
      </c>
      <c r="OC112" s="97">
        <f>Seniori!OC73</f>
        <v>0</v>
      </c>
      <c r="OD112" s="97">
        <f>Seniori!OD73</f>
        <v>0</v>
      </c>
      <c r="OE112" s="97">
        <f>Seniori!OE73</f>
        <v>0</v>
      </c>
      <c r="OF112" s="97">
        <f>Seniori!OF73</f>
        <v>0</v>
      </c>
      <c r="OG112" s="97">
        <f>Seniori!OG73</f>
        <v>0</v>
      </c>
      <c r="OH112" s="97">
        <f>Seniori!OH73</f>
        <v>0</v>
      </c>
      <c r="OI112" s="97">
        <f>Seniori!OI73</f>
        <v>0</v>
      </c>
      <c r="OJ112" s="97">
        <f>Seniori!OJ73</f>
        <v>0</v>
      </c>
      <c r="OK112" s="97">
        <f>Seniori!OK73</f>
        <v>0</v>
      </c>
      <c r="OL112" s="97">
        <f>Seniori!OL73</f>
        <v>0</v>
      </c>
      <c r="OM112" s="97">
        <f>Seniori!OM73</f>
        <v>0</v>
      </c>
      <c r="ON112" s="97">
        <f>Seniori!ON73</f>
        <v>0</v>
      </c>
      <c r="OO112" s="97">
        <f>Seniori!OO73</f>
        <v>0</v>
      </c>
      <c r="OP112" s="97">
        <f>Seniori!OP73</f>
        <v>0</v>
      </c>
      <c r="OQ112" s="97">
        <f>Seniori!OQ73</f>
        <v>0</v>
      </c>
      <c r="OR112" s="97">
        <f>Seniori!OR73</f>
        <v>0</v>
      </c>
      <c r="OS112" s="97">
        <f>Seniori!OS73</f>
        <v>0</v>
      </c>
      <c r="OT112" s="97">
        <f>Seniori!OT73</f>
        <v>0</v>
      </c>
      <c r="OU112" s="97">
        <f>Seniori!OU73</f>
        <v>0</v>
      </c>
      <c r="OV112" s="97">
        <f>Seniori!OV73</f>
        <v>0</v>
      </c>
      <c r="OW112" s="97">
        <f>Seniori!OW73</f>
        <v>0</v>
      </c>
      <c r="OX112" s="97">
        <f>Seniori!OX73</f>
        <v>0</v>
      </c>
      <c r="OY112" s="97">
        <f>Seniori!OY73</f>
        <v>0</v>
      </c>
      <c r="OZ112" s="97">
        <f>Seniori!OZ73</f>
        <v>0</v>
      </c>
      <c r="PA112" s="97">
        <f>Seniori!PA73</f>
        <v>0</v>
      </c>
      <c r="PB112" s="97">
        <f>Seniori!PB73</f>
        <v>0</v>
      </c>
      <c r="PC112" s="97">
        <f>Seniori!PC73</f>
        <v>0</v>
      </c>
      <c r="PD112" s="97">
        <f>Seniori!PD73</f>
        <v>0</v>
      </c>
      <c r="PE112" s="97">
        <f>Seniori!PE73</f>
        <v>0</v>
      </c>
      <c r="PF112" s="97">
        <f>Seniori!PF73</f>
        <v>0</v>
      </c>
      <c r="PG112" s="97">
        <f>Seniori!PG73</f>
        <v>0</v>
      </c>
      <c r="PH112" s="97">
        <f>Seniori!PH73</f>
        <v>0</v>
      </c>
      <c r="PI112" s="97">
        <f>Seniori!PI73</f>
        <v>0</v>
      </c>
      <c r="PJ112" s="97">
        <f>Seniori!PJ73</f>
        <v>0</v>
      </c>
      <c r="PK112" s="97">
        <f>Seniori!PK73</f>
        <v>0</v>
      </c>
      <c r="PL112" s="97">
        <f>Seniori!PL73</f>
        <v>0</v>
      </c>
      <c r="PM112" s="97">
        <f>Seniori!PM73</f>
        <v>0</v>
      </c>
      <c r="PN112" s="97">
        <f>Seniori!PN73</f>
        <v>0</v>
      </c>
      <c r="PO112" s="97">
        <f>Seniori!PO73</f>
        <v>0</v>
      </c>
      <c r="PP112" s="97">
        <f>Seniori!PP73</f>
        <v>0</v>
      </c>
      <c r="PQ112" s="97">
        <f>Seniori!PQ73</f>
        <v>0</v>
      </c>
      <c r="PR112" s="97">
        <f>Seniori!PR73</f>
        <v>0</v>
      </c>
      <c r="PS112" s="97">
        <f>Seniori!PS73</f>
        <v>0</v>
      </c>
      <c r="PT112" s="97">
        <f>Seniori!PT73</f>
        <v>0</v>
      </c>
      <c r="PU112" s="97">
        <f>Seniori!PU73</f>
        <v>0</v>
      </c>
      <c r="PV112" s="97">
        <f>Seniori!PV73</f>
        <v>0</v>
      </c>
      <c r="PW112" s="97">
        <f>Seniori!PW73</f>
        <v>0</v>
      </c>
      <c r="PX112" s="97">
        <f>Seniori!PX73</f>
        <v>0</v>
      </c>
      <c r="PY112" s="97">
        <f>Seniori!PY73</f>
        <v>0</v>
      </c>
      <c r="PZ112" s="97">
        <f>Seniori!PZ73</f>
        <v>0</v>
      </c>
      <c r="QA112" s="97">
        <f>Seniori!QA73</f>
        <v>0</v>
      </c>
      <c r="QB112" s="97">
        <f>Seniori!QB73</f>
        <v>0</v>
      </c>
      <c r="QC112" s="97">
        <f>Seniori!QC73</f>
        <v>0</v>
      </c>
      <c r="QD112" s="97">
        <f>Seniori!QD73</f>
        <v>0</v>
      </c>
      <c r="QE112" s="97">
        <f>Seniori!QE73</f>
        <v>0</v>
      </c>
      <c r="QF112" s="97">
        <f>Seniori!QF73</f>
        <v>0</v>
      </c>
      <c r="QG112" s="97">
        <f>Seniori!QG73</f>
        <v>0</v>
      </c>
      <c r="QH112" s="97">
        <f>Seniori!QH73</f>
        <v>0</v>
      </c>
      <c r="QI112" s="97">
        <f>Seniori!QI73</f>
        <v>0</v>
      </c>
      <c r="QJ112" s="97">
        <f>Seniori!QJ73</f>
        <v>0</v>
      </c>
      <c r="QK112" s="97">
        <f>Seniori!QK73</f>
        <v>0</v>
      </c>
      <c r="QL112" s="97">
        <f>Seniori!QL73</f>
        <v>0</v>
      </c>
      <c r="QM112" s="97">
        <f>Seniori!QM73</f>
        <v>0</v>
      </c>
      <c r="QN112" s="97">
        <f>Seniori!QN73</f>
        <v>0</v>
      </c>
      <c r="QO112" s="97">
        <f>Seniori!QO73</f>
        <v>0</v>
      </c>
      <c r="QP112" s="97">
        <f>Seniori!QP73</f>
        <v>0</v>
      </c>
      <c r="QQ112" s="97">
        <f>Seniori!QQ73</f>
        <v>0</v>
      </c>
      <c r="QR112" s="97">
        <f>Seniori!QR73</f>
        <v>0</v>
      </c>
      <c r="QS112" s="97">
        <f>Seniori!QS73</f>
        <v>0</v>
      </c>
      <c r="QT112" s="97">
        <f>Seniori!QT73</f>
        <v>0</v>
      </c>
      <c r="QU112" s="97">
        <f>Seniori!QU73</f>
        <v>0</v>
      </c>
      <c r="QV112" s="97">
        <f>Seniori!QV73</f>
        <v>0</v>
      </c>
      <c r="QW112" s="97">
        <f>Seniori!QW73</f>
        <v>0</v>
      </c>
      <c r="QX112" s="97">
        <f>Seniori!QX73</f>
        <v>0</v>
      </c>
      <c r="QY112" s="97">
        <f>Seniori!QY73</f>
        <v>0</v>
      </c>
      <c r="QZ112" s="97">
        <f>Seniori!QZ73</f>
        <v>0</v>
      </c>
      <c r="RA112" s="97">
        <f>Seniori!RA73</f>
        <v>0</v>
      </c>
      <c r="RB112" s="97">
        <f>Seniori!RB73</f>
        <v>0</v>
      </c>
      <c r="RC112" s="97">
        <f>Seniori!RC73</f>
        <v>0</v>
      </c>
      <c r="RD112" s="97">
        <f>Seniori!RD73</f>
        <v>0</v>
      </c>
      <c r="RE112" s="97">
        <f>Seniori!RE73</f>
        <v>0</v>
      </c>
      <c r="RF112" s="97">
        <f>Seniori!RF73</f>
        <v>0</v>
      </c>
      <c r="RG112" s="97">
        <f>Seniori!RG73</f>
        <v>0</v>
      </c>
      <c r="RH112" s="97">
        <f>Seniori!RH73</f>
        <v>0</v>
      </c>
      <c r="RI112" s="97">
        <f>Seniori!RI73</f>
        <v>0</v>
      </c>
      <c r="RJ112" s="97">
        <f>Seniori!RJ73</f>
        <v>0</v>
      </c>
      <c r="RK112" s="97">
        <f>Seniori!RK73</f>
        <v>0</v>
      </c>
      <c r="RL112" s="97">
        <f>Seniori!RL73</f>
        <v>0</v>
      </c>
      <c r="RM112" s="97">
        <f>Seniori!RM73</f>
        <v>0</v>
      </c>
      <c r="RN112" s="97">
        <f>Seniori!RN73</f>
        <v>0</v>
      </c>
      <c r="RO112" s="97">
        <f>Seniori!RO73</f>
        <v>0</v>
      </c>
      <c r="RP112" s="97">
        <f>Seniori!RP73</f>
        <v>0</v>
      </c>
      <c r="RQ112" s="97">
        <f>Seniori!RQ73</f>
        <v>0</v>
      </c>
      <c r="RR112" s="97">
        <f>Seniori!RR73</f>
        <v>0</v>
      </c>
      <c r="RS112" s="97">
        <f>Seniori!RS73</f>
        <v>0</v>
      </c>
      <c r="RT112" s="97">
        <f>Seniori!RT73</f>
        <v>0</v>
      </c>
      <c r="RU112" s="97">
        <f>Seniori!RU73</f>
        <v>0</v>
      </c>
      <c r="RV112" s="97">
        <f>Seniori!RV73</f>
        <v>0</v>
      </c>
      <c r="RW112" s="97">
        <f>Seniori!RW73</f>
        <v>0</v>
      </c>
      <c r="RX112" s="97">
        <f>Seniori!RX73</f>
        <v>0</v>
      </c>
      <c r="RY112" s="97">
        <f>Seniori!RY73</f>
        <v>0</v>
      </c>
      <c r="RZ112" s="97">
        <f>Seniori!RZ73</f>
        <v>0</v>
      </c>
      <c r="SA112" s="97">
        <f>Seniori!SA73</f>
        <v>0</v>
      </c>
      <c r="SB112" s="97">
        <f>Seniori!SB73</f>
        <v>0</v>
      </c>
      <c r="SC112" s="97">
        <f>Seniori!SC73</f>
        <v>0</v>
      </c>
      <c r="SD112" s="97">
        <f>Seniori!SD73</f>
        <v>0</v>
      </c>
      <c r="SE112" s="97">
        <f>Seniori!SE73</f>
        <v>0</v>
      </c>
      <c r="SF112" s="97">
        <f>Seniori!SF73</f>
        <v>0</v>
      </c>
      <c r="SG112" s="97">
        <f>Seniori!SG73</f>
        <v>0</v>
      </c>
      <c r="SH112" s="97">
        <f>Seniori!SH73</f>
        <v>0</v>
      </c>
      <c r="SI112" s="97">
        <f>Seniori!SI73</f>
        <v>0</v>
      </c>
      <c r="SJ112" s="97">
        <f>Seniori!SJ73</f>
        <v>0</v>
      </c>
      <c r="SK112" s="97">
        <f>Seniori!SK73</f>
        <v>0</v>
      </c>
      <c r="SL112" s="97">
        <f>Seniori!SL73</f>
        <v>0</v>
      </c>
      <c r="SM112" s="97">
        <f>Seniori!SM73</f>
        <v>0</v>
      </c>
      <c r="SN112" s="97">
        <f>Seniori!SN73</f>
        <v>0</v>
      </c>
      <c r="SO112" s="97">
        <f>Seniori!SO73</f>
        <v>0</v>
      </c>
      <c r="SP112" s="97">
        <f>Seniori!SP73</f>
        <v>0</v>
      </c>
      <c r="SQ112" s="97">
        <f>Seniori!SQ73</f>
        <v>0</v>
      </c>
      <c r="SR112" s="97">
        <f>Seniori!SR73</f>
        <v>0</v>
      </c>
      <c r="SS112" s="97">
        <f>Seniori!SS73</f>
        <v>0</v>
      </c>
      <c r="ST112" s="97">
        <f>Seniori!ST73</f>
        <v>0</v>
      </c>
      <c r="SU112" s="97">
        <f>Seniori!SU73</f>
        <v>0</v>
      </c>
      <c r="SV112" s="97">
        <f>Seniori!SV73</f>
        <v>0</v>
      </c>
      <c r="SW112" s="97">
        <f>Seniori!SW73</f>
        <v>0</v>
      </c>
      <c r="SX112" s="97">
        <f>Seniori!SX73</f>
        <v>0</v>
      </c>
      <c r="SY112" s="97">
        <f>Seniori!SY73</f>
        <v>0</v>
      </c>
      <c r="SZ112" s="97">
        <f>Seniori!SZ73</f>
        <v>0</v>
      </c>
      <c r="TA112" s="97">
        <f>Seniori!TA73</f>
        <v>0</v>
      </c>
      <c r="TB112" s="97">
        <f>Seniori!TB73</f>
        <v>0</v>
      </c>
    </row>
    <row r="113" spans="1:523" s="1" customFormat="1" ht="18" customHeight="1" x14ac:dyDescent="0.2">
      <c r="A113" s="12"/>
      <c r="B113" s="31" t="s">
        <v>670</v>
      </c>
      <c r="C113" s="1">
        <v>13398</v>
      </c>
      <c r="D113" s="1">
        <v>2021</v>
      </c>
      <c r="E113" s="4" t="s">
        <v>463</v>
      </c>
      <c r="F113" s="1">
        <v>8647</v>
      </c>
      <c r="G113" s="9" t="s">
        <v>94</v>
      </c>
      <c r="H113" s="4" t="s">
        <v>49</v>
      </c>
      <c r="I113" s="1">
        <f t="shared" si="2"/>
        <v>3</v>
      </c>
      <c r="J113" s="12">
        <f>Tabuľka3[[#This Row],[Stĺpec9]]</f>
        <v>3</v>
      </c>
      <c r="K113" s="97">
        <f>Juniori!K34</f>
        <v>0</v>
      </c>
      <c r="L113" s="97">
        <f>Juniori!L34</f>
        <v>0</v>
      </c>
      <c r="M113" s="97">
        <f>Juniori!M34</f>
        <v>0</v>
      </c>
      <c r="N113" s="97">
        <f>Juniori!N34</f>
        <v>0</v>
      </c>
      <c r="O113" s="97">
        <f>Juniori!O34</f>
        <v>0</v>
      </c>
      <c r="P113" s="97">
        <f>Juniori!P34</f>
        <v>0</v>
      </c>
      <c r="Q113" s="97">
        <f>Juniori!Q34</f>
        <v>0</v>
      </c>
      <c r="R113" s="97">
        <f>Juniori!R34</f>
        <v>0</v>
      </c>
      <c r="S113" s="97">
        <f>Juniori!S34</f>
        <v>0</v>
      </c>
      <c r="T113" s="97">
        <f>Juniori!T34</f>
        <v>0</v>
      </c>
      <c r="U113" s="97">
        <f>Juniori!U34</f>
        <v>0</v>
      </c>
      <c r="V113" s="97">
        <f>Juniori!V34</f>
        <v>0</v>
      </c>
      <c r="W113" s="97">
        <f>Juniori!W34</f>
        <v>0</v>
      </c>
      <c r="X113" s="97">
        <f>Juniori!X34</f>
        <v>0</v>
      </c>
      <c r="Y113" s="97">
        <f>Juniori!Y34</f>
        <v>0</v>
      </c>
      <c r="Z113" s="97">
        <f>Juniori!Z34</f>
        <v>0</v>
      </c>
      <c r="AA113" s="97">
        <f>Juniori!AA34</f>
        <v>0</v>
      </c>
      <c r="AB113" s="97">
        <f>Juniori!AB34</f>
        <v>0</v>
      </c>
      <c r="AC113" s="97">
        <f>Juniori!AC34</f>
        <v>0</v>
      </c>
      <c r="AD113" s="97">
        <f>Juniori!AD34</f>
        <v>0</v>
      </c>
      <c r="AE113" s="97">
        <f>Juniori!AE34</f>
        <v>0</v>
      </c>
      <c r="AF113" s="97">
        <f>Juniori!AF34</f>
        <v>0</v>
      </c>
      <c r="AG113" s="97">
        <f>Juniori!AG34</f>
        <v>0</v>
      </c>
      <c r="AH113" s="97">
        <f>Juniori!AH34</f>
        <v>0</v>
      </c>
      <c r="AI113" s="97">
        <f>Juniori!AI34</f>
        <v>0</v>
      </c>
      <c r="AJ113" s="97">
        <f>Juniori!AJ34</f>
        <v>0</v>
      </c>
      <c r="AK113" s="97">
        <f>Juniori!AK34</f>
        <v>0</v>
      </c>
      <c r="AL113" s="97">
        <f>Juniori!AL34</f>
        <v>0</v>
      </c>
      <c r="AM113" s="97">
        <f>Juniori!AM34</f>
        <v>0</v>
      </c>
      <c r="AN113" s="97">
        <f>Juniori!AN34</f>
        <v>0</v>
      </c>
      <c r="AO113" s="97">
        <f>Juniori!AO34</f>
        <v>0</v>
      </c>
      <c r="AP113" s="97">
        <f>Juniori!AP34</f>
        <v>0</v>
      </c>
      <c r="AQ113" s="97">
        <f>Juniori!AQ34</f>
        <v>0</v>
      </c>
      <c r="AR113" s="97">
        <f>Juniori!AR34</f>
        <v>0</v>
      </c>
      <c r="AS113" s="97">
        <f>Juniori!AS34</f>
        <v>0</v>
      </c>
      <c r="AT113" s="97">
        <f>Juniori!AT34</f>
        <v>0</v>
      </c>
      <c r="AU113" s="97">
        <f>Juniori!AU34</f>
        <v>0</v>
      </c>
      <c r="AV113" s="97">
        <f>Juniori!AV34</f>
        <v>0</v>
      </c>
      <c r="AW113" s="97">
        <f>Juniori!AW34</f>
        <v>0</v>
      </c>
      <c r="AX113" s="97">
        <f>Juniori!AX34</f>
        <v>0</v>
      </c>
      <c r="AY113" s="97">
        <f>Juniori!AY34</f>
        <v>0</v>
      </c>
      <c r="AZ113" s="97">
        <f>Juniori!AZ34</f>
        <v>0</v>
      </c>
      <c r="BA113" s="97">
        <f>Juniori!BA34</f>
        <v>0</v>
      </c>
      <c r="BB113" s="97">
        <f>Juniori!BB34</f>
        <v>0</v>
      </c>
      <c r="BC113" s="97">
        <f>Juniori!BC34</f>
        <v>0</v>
      </c>
      <c r="BD113" s="97">
        <f>Juniori!BD34</f>
        <v>0</v>
      </c>
      <c r="BE113" s="97">
        <f>Juniori!BE34</f>
        <v>0</v>
      </c>
      <c r="BF113" s="97">
        <f>Juniori!BF34</f>
        <v>0</v>
      </c>
      <c r="BG113" s="97">
        <f>Juniori!BG34</f>
        <v>0</v>
      </c>
      <c r="BH113" s="97">
        <f>Juniori!BH34</f>
        <v>0</v>
      </c>
      <c r="BI113" s="97">
        <f>Juniori!BI34</f>
        <v>0</v>
      </c>
      <c r="BJ113" s="97">
        <f>Juniori!BJ34</f>
        <v>0</v>
      </c>
      <c r="BK113" s="97">
        <f>Juniori!BK34</f>
        <v>0</v>
      </c>
      <c r="BL113" s="97">
        <f>Juniori!BL34</f>
        <v>0</v>
      </c>
      <c r="BM113" s="97">
        <f>Juniori!BM34</f>
        <v>0</v>
      </c>
      <c r="BN113" s="97">
        <f>Juniori!BN34</f>
        <v>0</v>
      </c>
      <c r="BO113" s="97">
        <f>Juniori!BO34</f>
        <v>0</v>
      </c>
      <c r="BP113" s="97">
        <f>Juniori!BP34</f>
        <v>0</v>
      </c>
      <c r="BQ113" s="97">
        <f>Juniori!BQ34</f>
        <v>0</v>
      </c>
      <c r="BR113" s="97">
        <f>Juniori!BR34</f>
        <v>0</v>
      </c>
      <c r="BS113" s="97">
        <f>Juniori!BS34</f>
        <v>0</v>
      </c>
      <c r="BT113" s="97">
        <f>Juniori!BT34</f>
        <v>0</v>
      </c>
      <c r="BU113" s="97">
        <f>Juniori!BU34</f>
        <v>0</v>
      </c>
      <c r="BV113" s="97">
        <f>Juniori!BV34</f>
        <v>0</v>
      </c>
      <c r="BW113" s="97">
        <f>Juniori!BW34</f>
        <v>0</v>
      </c>
      <c r="BX113" s="97">
        <f>Juniori!BX34</f>
        <v>0</v>
      </c>
      <c r="BY113" s="97">
        <f>Juniori!BY34</f>
        <v>0</v>
      </c>
      <c r="BZ113" s="97">
        <f>Juniori!BZ34</f>
        <v>0</v>
      </c>
      <c r="CA113" s="97">
        <f>Juniori!CA34</f>
        <v>0</v>
      </c>
      <c r="CB113" s="97">
        <f>Juniori!CB34</f>
        <v>0</v>
      </c>
      <c r="CC113" s="97">
        <f>Juniori!CC34</f>
        <v>0</v>
      </c>
      <c r="CD113" s="97">
        <f>Juniori!CD34</f>
        <v>0</v>
      </c>
      <c r="CE113" s="97">
        <f>Juniori!CE34</f>
        <v>0</v>
      </c>
      <c r="CF113" s="97">
        <f>Juniori!CF34</f>
        <v>0</v>
      </c>
      <c r="CG113" s="97">
        <f>Juniori!CG34</f>
        <v>0</v>
      </c>
      <c r="CH113" s="97">
        <f>Juniori!CH34</f>
        <v>0</v>
      </c>
      <c r="CI113" s="97">
        <f>Juniori!CI34</f>
        <v>0</v>
      </c>
      <c r="CJ113" s="97">
        <f>Juniori!CJ34</f>
        <v>0</v>
      </c>
      <c r="CK113" s="97">
        <f>Juniori!CK34</f>
        <v>0</v>
      </c>
      <c r="CL113" s="97">
        <f>Juniori!CL34</f>
        <v>0</v>
      </c>
      <c r="CM113" s="97">
        <f>Juniori!CM34</f>
        <v>0</v>
      </c>
      <c r="CN113" s="97">
        <f>Juniori!CN34</f>
        <v>0</v>
      </c>
      <c r="CO113" s="97">
        <f>Juniori!CO34</f>
        <v>0</v>
      </c>
      <c r="CP113" s="97">
        <f>Juniori!CP34</f>
        <v>0</v>
      </c>
      <c r="CQ113" s="97">
        <f>Juniori!CQ34</f>
        <v>0</v>
      </c>
      <c r="CR113" s="97">
        <f>Juniori!CR34</f>
        <v>0</v>
      </c>
      <c r="CS113" s="97">
        <f>Juniori!CS34</f>
        <v>0</v>
      </c>
      <c r="CT113" s="97">
        <f>Juniori!CT34</f>
        <v>0</v>
      </c>
      <c r="CU113" s="97">
        <f>Juniori!CU34</f>
        <v>0</v>
      </c>
      <c r="CV113" s="97">
        <f>Juniori!CV34</f>
        <v>0</v>
      </c>
      <c r="CW113" s="97">
        <f>Juniori!CW34</f>
        <v>0</v>
      </c>
      <c r="CX113" s="97">
        <f>Juniori!CX34</f>
        <v>0</v>
      </c>
      <c r="CY113" s="97">
        <f>Juniori!CY34</f>
        <v>0</v>
      </c>
      <c r="CZ113" s="97">
        <f>Juniori!CZ34</f>
        <v>0</v>
      </c>
      <c r="DA113" s="97">
        <f>Juniori!DA34</f>
        <v>0</v>
      </c>
      <c r="DB113" s="97">
        <f>Juniori!DB34</f>
        <v>0</v>
      </c>
      <c r="DC113" s="97">
        <f>Juniori!DC34</f>
        <v>0</v>
      </c>
      <c r="DD113" s="97">
        <f>Juniori!DD34</f>
        <v>0</v>
      </c>
      <c r="DE113" s="97">
        <f>Juniori!DE34</f>
        <v>0</v>
      </c>
      <c r="DF113" s="97">
        <f>Juniori!DF34</f>
        <v>0</v>
      </c>
      <c r="DG113" s="97">
        <f>Juniori!DG34</f>
        <v>0</v>
      </c>
      <c r="DH113" s="97">
        <f>Juniori!DH34</f>
        <v>0</v>
      </c>
      <c r="DI113" s="97">
        <f>Juniori!DI34</f>
        <v>0</v>
      </c>
      <c r="DJ113" s="97">
        <f>Juniori!DJ34</f>
        <v>0</v>
      </c>
      <c r="DK113" s="97">
        <f>Juniori!DK34</f>
        <v>0</v>
      </c>
      <c r="DL113" s="97">
        <f>Juniori!DL34</f>
        <v>0</v>
      </c>
      <c r="DM113" s="97">
        <f>Juniori!DM34</f>
        <v>0</v>
      </c>
      <c r="DN113" s="97">
        <f>Juniori!DN34</f>
        <v>0</v>
      </c>
      <c r="DO113" s="97">
        <f>Juniori!DO34</f>
        <v>0</v>
      </c>
      <c r="DP113" s="97">
        <f>Juniori!DP34</f>
        <v>0</v>
      </c>
      <c r="DQ113" s="97">
        <f>Juniori!DQ34</f>
        <v>0</v>
      </c>
      <c r="DR113" s="97">
        <f>Juniori!DR34</f>
        <v>0</v>
      </c>
      <c r="DS113" s="97">
        <f>Juniori!DS34</f>
        <v>0</v>
      </c>
      <c r="DT113" s="97">
        <f>Juniori!DT34</f>
        <v>0</v>
      </c>
      <c r="DU113" s="97">
        <f>Juniori!DU34</f>
        <v>0</v>
      </c>
      <c r="DV113" s="97">
        <f>Juniori!DV34</f>
        <v>0</v>
      </c>
      <c r="DW113" s="97">
        <f>Juniori!DW34</f>
        <v>0</v>
      </c>
      <c r="DX113" s="97">
        <f>Juniori!DX34</f>
        <v>0</v>
      </c>
      <c r="DY113" s="97">
        <f>Juniori!DY34</f>
        <v>0</v>
      </c>
      <c r="DZ113" s="97">
        <f>Juniori!DZ34</f>
        <v>0</v>
      </c>
      <c r="EA113" s="97">
        <f>Juniori!EA34</f>
        <v>0</v>
      </c>
      <c r="EB113" s="97">
        <f>Juniori!EB34</f>
        <v>0</v>
      </c>
      <c r="EC113" s="97">
        <f>Juniori!EC34</f>
        <v>0</v>
      </c>
      <c r="ED113" s="97">
        <f>Juniori!ED34</f>
        <v>0</v>
      </c>
      <c r="EE113" s="97">
        <f>Juniori!EE34</f>
        <v>0</v>
      </c>
      <c r="EF113" s="97">
        <f>Juniori!EF34</f>
        <v>0</v>
      </c>
      <c r="EG113" s="97">
        <f>Juniori!EG34</f>
        <v>0</v>
      </c>
      <c r="EH113" s="97">
        <f>Juniori!EH34</f>
        <v>0</v>
      </c>
      <c r="EI113" s="97">
        <f>Juniori!EI34</f>
        <v>0</v>
      </c>
      <c r="EJ113" s="97">
        <f>Juniori!EJ34</f>
        <v>0</v>
      </c>
      <c r="EK113" s="97">
        <f>Juniori!EK34</f>
        <v>0</v>
      </c>
      <c r="EL113" s="97">
        <f>Juniori!EL34</f>
        <v>0</v>
      </c>
      <c r="EM113" s="97">
        <f>Juniori!EM34</f>
        <v>0</v>
      </c>
      <c r="EN113" s="97">
        <f>Juniori!EN34</f>
        <v>0</v>
      </c>
      <c r="EO113" s="97">
        <f>Juniori!EO34</f>
        <v>0</v>
      </c>
      <c r="EP113" s="97">
        <f>Juniori!EP34</f>
        <v>0</v>
      </c>
      <c r="EQ113" s="97">
        <f>Juniori!EQ34</f>
        <v>0</v>
      </c>
      <c r="ER113" s="97">
        <f>Juniori!ER34</f>
        <v>0</v>
      </c>
      <c r="ES113" s="97">
        <f>Juniori!ES34</f>
        <v>0</v>
      </c>
      <c r="ET113" s="97">
        <f>Juniori!ET34</f>
        <v>0</v>
      </c>
      <c r="EU113" s="97">
        <f>Juniori!EU34</f>
        <v>0</v>
      </c>
      <c r="EV113" s="97">
        <f>Juniori!EV34</f>
        <v>0</v>
      </c>
      <c r="EW113" s="97">
        <f>Juniori!EW34</f>
        <v>0</v>
      </c>
      <c r="EX113" s="97">
        <f>Juniori!EX34</f>
        <v>0</v>
      </c>
      <c r="EY113" s="97">
        <f>Juniori!EY34</f>
        <v>0</v>
      </c>
      <c r="EZ113" s="97">
        <f>Juniori!EZ34</f>
        <v>3</v>
      </c>
      <c r="FA113" s="97" t="str">
        <f>Juniori!FA34</f>
        <v>o</v>
      </c>
      <c r="FB113" s="97">
        <f>Juniori!FB34</f>
        <v>0</v>
      </c>
      <c r="FC113" s="97">
        <f>Juniori!FC34</f>
        <v>0</v>
      </c>
      <c r="FD113" s="97">
        <f>Juniori!FD34</f>
        <v>0</v>
      </c>
      <c r="FE113" s="97">
        <f>Juniori!FE34</f>
        <v>0</v>
      </c>
      <c r="FF113" s="97">
        <f>Juniori!FF34</f>
        <v>0</v>
      </c>
      <c r="FG113" s="97">
        <f>Juniori!FG34</f>
        <v>0</v>
      </c>
      <c r="FH113" s="97">
        <f>Juniori!FH34</f>
        <v>0</v>
      </c>
      <c r="FI113" s="97">
        <f>Juniori!FI34</f>
        <v>0</v>
      </c>
      <c r="FJ113" s="97">
        <f>Juniori!FJ34</f>
        <v>0</v>
      </c>
      <c r="FK113" s="97">
        <f>Juniori!FK34</f>
        <v>0</v>
      </c>
      <c r="FL113" s="97">
        <f>Juniori!FL34</f>
        <v>0</v>
      </c>
      <c r="FM113" s="97">
        <f>Juniori!FM34</f>
        <v>0</v>
      </c>
      <c r="FN113" s="97">
        <f>Juniori!FN34</f>
        <v>0</v>
      </c>
      <c r="FO113" s="97">
        <f>Juniori!FO34</f>
        <v>0</v>
      </c>
      <c r="FP113" s="97">
        <f>Juniori!FP34</f>
        <v>0</v>
      </c>
      <c r="FQ113" s="97">
        <f>Juniori!FQ34</f>
        <v>0</v>
      </c>
      <c r="FR113" s="97">
        <f>Juniori!FR34</f>
        <v>0</v>
      </c>
      <c r="FS113" s="97">
        <f>Juniori!FS34</f>
        <v>0</v>
      </c>
      <c r="FT113" s="97">
        <f>Juniori!FT34</f>
        <v>0</v>
      </c>
      <c r="FU113" s="97">
        <f>Juniori!FU34</f>
        <v>0</v>
      </c>
      <c r="FV113" s="97">
        <f>Juniori!FV34</f>
        <v>0</v>
      </c>
      <c r="FW113" s="97">
        <f>Juniori!FW34</f>
        <v>0</v>
      </c>
      <c r="FX113" s="97">
        <f>Juniori!FX34</f>
        <v>0</v>
      </c>
      <c r="FY113" s="97">
        <f>Juniori!FY34</f>
        <v>0</v>
      </c>
      <c r="FZ113" s="97">
        <f>Juniori!FZ34</f>
        <v>0</v>
      </c>
      <c r="GA113" s="97">
        <f>Juniori!GA34</f>
        <v>0</v>
      </c>
      <c r="GB113" s="97">
        <f>Juniori!GB34</f>
        <v>0</v>
      </c>
      <c r="GC113" s="97">
        <f>Juniori!GC34</f>
        <v>0</v>
      </c>
      <c r="GD113" s="97">
        <f>Juniori!GD34</f>
        <v>0</v>
      </c>
      <c r="GE113" s="97">
        <f>Juniori!GE34</f>
        <v>0</v>
      </c>
      <c r="GF113" s="97">
        <f>Juniori!GF34</f>
        <v>0</v>
      </c>
      <c r="GG113" s="97">
        <f>Juniori!GG34</f>
        <v>0</v>
      </c>
      <c r="GH113" s="97">
        <f>Juniori!GH34</f>
        <v>0</v>
      </c>
      <c r="GI113" s="97">
        <f>Juniori!GI34</f>
        <v>0</v>
      </c>
      <c r="GJ113" s="97">
        <f>Juniori!GJ34</f>
        <v>0</v>
      </c>
      <c r="GK113" s="97">
        <f>Juniori!GK34</f>
        <v>0</v>
      </c>
      <c r="GL113" s="97">
        <f>Juniori!GL34</f>
        <v>0</v>
      </c>
      <c r="GM113" s="97">
        <f>Juniori!GM34</f>
        <v>0</v>
      </c>
      <c r="GN113" s="97">
        <f>Juniori!GN34</f>
        <v>0</v>
      </c>
      <c r="GO113" s="97">
        <f>Juniori!GO34</f>
        <v>0</v>
      </c>
      <c r="GP113" s="97">
        <f>Juniori!GP34</f>
        <v>0</v>
      </c>
      <c r="GQ113" s="97">
        <f>Juniori!GQ34</f>
        <v>0</v>
      </c>
      <c r="GR113" s="97">
        <f>Juniori!GR34</f>
        <v>0</v>
      </c>
      <c r="GS113" s="97">
        <f>Juniori!GS34</f>
        <v>0</v>
      </c>
      <c r="GT113" s="97">
        <f>Juniori!GT34</f>
        <v>0</v>
      </c>
      <c r="GU113" s="97">
        <f>Juniori!GU34</f>
        <v>0</v>
      </c>
      <c r="GV113" s="97">
        <f>Juniori!GV34</f>
        <v>0</v>
      </c>
      <c r="GW113" s="97">
        <f>Juniori!GW34</f>
        <v>0</v>
      </c>
      <c r="GX113" s="97">
        <f>Juniori!GX34</f>
        <v>0</v>
      </c>
      <c r="GY113" s="97">
        <f>Juniori!GY34</f>
        <v>0</v>
      </c>
      <c r="GZ113" s="97">
        <f>Juniori!GZ34</f>
        <v>0</v>
      </c>
      <c r="HA113" s="97">
        <f>Juniori!HA34</f>
        <v>0</v>
      </c>
      <c r="HB113" s="97">
        <f>Juniori!HB34</f>
        <v>0</v>
      </c>
      <c r="HC113" s="97">
        <f>Juniori!HC34</f>
        <v>0</v>
      </c>
      <c r="HD113" s="97">
        <f>Juniori!HD34</f>
        <v>0</v>
      </c>
      <c r="HE113" s="97">
        <f>Juniori!HE34</f>
        <v>0</v>
      </c>
      <c r="HF113" s="97">
        <f>Juniori!HF34</f>
        <v>0</v>
      </c>
      <c r="HG113" s="97">
        <f>Juniori!HG34</f>
        <v>0</v>
      </c>
      <c r="HH113" s="97">
        <f>Juniori!HH34</f>
        <v>0</v>
      </c>
      <c r="HI113" s="97">
        <f>Juniori!HI34</f>
        <v>0</v>
      </c>
      <c r="HJ113" s="97">
        <f>Juniori!HJ34</f>
        <v>0</v>
      </c>
      <c r="HK113" s="97">
        <f>Juniori!HK34</f>
        <v>0</v>
      </c>
      <c r="HL113" s="97">
        <f>Juniori!HL34</f>
        <v>0</v>
      </c>
      <c r="HM113" s="97">
        <f>Juniori!HM34</f>
        <v>0</v>
      </c>
      <c r="HN113" s="97">
        <f>Juniori!HN34</f>
        <v>0</v>
      </c>
      <c r="HO113" s="97">
        <f>Juniori!HO34</f>
        <v>0</v>
      </c>
      <c r="HP113" s="97">
        <f>Juniori!HP34</f>
        <v>0</v>
      </c>
      <c r="HQ113" s="97">
        <f>Juniori!HQ34</f>
        <v>0</v>
      </c>
      <c r="HR113" s="97">
        <f>Juniori!HR34</f>
        <v>0</v>
      </c>
      <c r="HS113" s="97">
        <f>Juniori!HS34</f>
        <v>0</v>
      </c>
      <c r="HT113" s="97">
        <f>Juniori!HT34</f>
        <v>0</v>
      </c>
      <c r="HU113" s="97">
        <f>Juniori!HU34</f>
        <v>0</v>
      </c>
      <c r="HV113" s="97">
        <f>Juniori!HV34</f>
        <v>0</v>
      </c>
      <c r="HW113" s="97">
        <f>Juniori!HW34</f>
        <v>0</v>
      </c>
      <c r="HX113" s="97">
        <f>Juniori!HX34</f>
        <v>0</v>
      </c>
      <c r="HY113" s="97">
        <f>Juniori!HY34</f>
        <v>0</v>
      </c>
      <c r="HZ113" s="97">
        <f>Juniori!HZ34</f>
        <v>0</v>
      </c>
      <c r="IA113" s="97">
        <f>Juniori!IA34</f>
        <v>0</v>
      </c>
      <c r="IB113" s="97">
        <f>Juniori!IB34</f>
        <v>0</v>
      </c>
      <c r="IC113" s="97">
        <f>Juniori!IC34</f>
        <v>0</v>
      </c>
      <c r="ID113" s="97">
        <f>Juniori!ID34</f>
        <v>0</v>
      </c>
      <c r="IE113" s="97">
        <f>Juniori!IE34</f>
        <v>0</v>
      </c>
      <c r="IF113" s="97">
        <f>Juniori!IF34</f>
        <v>0</v>
      </c>
      <c r="IG113" s="97">
        <f>Juniori!IG34</f>
        <v>0</v>
      </c>
      <c r="IH113" s="97">
        <f>Juniori!IH34</f>
        <v>0</v>
      </c>
      <c r="II113" s="97">
        <f>Juniori!II34</f>
        <v>0</v>
      </c>
      <c r="IJ113" s="97">
        <f>Juniori!IJ34</f>
        <v>0</v>
      </c>
      <c r="IK113" s="97">
        <f>Juniori!IK34</f>
        <v>0</v>
      </c>
      <c r="IL113" s="97">
        <f>Juniori!IL34</f>
        <v>0</v>
      </c>
      <c r="IM113" s="97">
        <f>Juniori!IM34</f>
        <v>0</v>
      </c>
      <c r="IN113" s="97">
        <f>Juniori!IN34</f>
        <v>0</v>
      </c>
      <c r="IO113" s="97">
        <f>Juniori!IO34</f>
        <v>0</v>
      </c>
      <c r="IP113" s="97">
        <f>Juniori!IP34</f>
        <v>0</v>
      </c>
      <c r="IQ113" s="97">
        <f>Juniori!IQ34</f>
        <v>0</v>
      </c>
      <c r="IR113" s="97">
        <f>Juniori!IR34</f>
        <v>0</v>
      </c>
      <c r="IS113" s="97">
        <f>Juniori!IS34</f>
        <v>0</v>
      </c>
      <c r="IT113" s="97">
        <f>Juniori!IT34</f>
        <v>0</v>
      </c>
      <c r="IU113" s="97">
        <f>Juniori!IU34</f>
        <v>0</v>
      </c>
      <c r="IV113" s="97">
        <f>Juniori!IV34</f>
        <v>0</v>
      </c>
      <c r="IW113" s="97">
        <f>Juniori!IW34</f>
        <v>0</v>
      </c>
      <c r="IX113" s="97">
        <f>Juniori!IX34</f>
        <v>0</v>
      </c>
      <c r="IY113" s="97">
        <f>Juniori!IY34</f>
        <v>0</v>
      </c>
      <c r="IZ113" s="97">
        <f>Juniori!IZ34</f>
        <v>0</v>
      </c>
      <c r="JA113" s="97">
        <f>Juniori!JA34</f>
        <v>0</v>
      </c>
      <c r="JB113" s="97">
        <f>Juniori!JB34</f>
        <v>0</v>
      </c>
      <c r="JC113" s="97">
        <f>Juniori!JC34</f>
        <v>0</v>
      </c>
      <c r="JD113" s="97">
        <f>Juniori!JD34</f>
        <v>0</v>
      </c>
      <c r="JE113" s="97">
        <f>Juniori!JE34</f>
        <v>0</v>
      </c>
      <c r="JF113" s="97">
        <f>Juniori!JF34</f>
        <v>0</v>
      </c>
      <c r="JG113" s="97">
        <f>Juniori!JG34</f>
        <v>0</v>
      </c>
      <c r="JH113" s="97">
        <f>Juniori!JH34</f>
        <v>0</v>
      </c>
      <c r="JI113" s="97">
        <f>Juniori!JI34</f>
        <v>0</v>
      </c>
      <c r="JJ113" s="97">
        <f>Juniori!JJ34</f>
        <v>0</v>
      </c>
      <c r="JK113" s="97">
        <f>Juniori!JK34</f>
        <v>0</v>
      </c>
      <c r="JL113" s="97">
        <f>Juniori!JL34</f>
        <v>0</v>
      </c>
      <c r="JM113" s="97">
        <f>Juniori!JM34</f>
        <v>0</v>
      </c>
      <c r="JN113" s="97">
        <f>Juniori!JN34</f>
        <v>0</v>
      </c>
      <c r="JO113" s="97">
        <f>Juniori!JO34</f>
        <v>0</v>
      </c>
      <c r="JP113" s="97">
        <f>Juniori!JP34</f>
        <v>0</v>
      </c>
      <c r="JQ113" s="97">
        <f>Juniori!JQ34</f>
        <v>0</v>
      </c>
      <c r="JR113" s="97">
        <f>Juniori!JR34</f>
        <v>0</v>
      </c>
      <c r="JS113" s="97">
        <f>Juniori!JS34</f>
        <v>0</v>
      </c>
      <c r="JT113" s="97">
        <f>Juniori!JT34</f>
        <v>0</v>
      </c>
      <c r="JU113" s="97">
        <f>Juniori!JU34</f>
        <v>0</v>
      </c>
      <c r="JV113" s="97">
        <f>Juniori!JV34</f>
        <v>0</v>
      </c>
      <c r="JW113" s="97">
        <f>Juniori!JW34</f>
        <v>0</v>
      </c>
      <c r="JX113" s="97">
        <f>Juniori!JX34</f>
        <v>0</v>
      </c>
      <c r="JY113" s="97">
        <f>Juniori!JY34</f>
        <v>0</v>
      </c>
      <c r="JZ113" s="97">
        <f>Juniori!JZ34</f>
        <v>0</v>
      </c>
      <c r="KA113" s="97">
        <f>Juniori!KA34</f>
        <v>0</v>
      </c>
      <c r="KB113" s="97">
        <f>Juniori!KB34</f>
        <v>0</v>
      </c>
      <c r="KC113" s="97">
        <f>Juniori!KC34</f>
        <v>0</v>
      </c>
      <c r="KD113" s="97">
        <f>Juniori!KD34</f>
        <v>0</v>
      </c>
      <c r="KE113" s="97">
        <f>Juniori!KE34</f>
        <v>0</v>
      </c>
      <c r="KF113" s="97">
        <f>Juniori!KF34</f>
        <v>0</v>
      </c>
      <c r="KG113" s="97">
        <f>Juniori!KG34</f>
        <v>0</v>
      </c>
      <c r="KH113" s="97">
        <f>Juniori!KH34</f>
        <v>0</v>
      </c>
      <c r="KI113" s="97">
        <f>Juniori!KI34</f>
        <v>0</v>
      </c>
      <c r="KJ113" s="97">
        <f>Juniori!KJ34</f>
        <v>0</v>
      </c>
      <c r="KK113" s="97">
        <f>Juniori!KK34</f>
        <v>0</v>
      </c>
      <c r="KL113" s="97">
        <f>Juniori!KL34</f>
        <v>0</v>
      </c>
      <c r="KM113" s="97">
        <f>Juniori!KM34</f>
        <v>0</v>
      </c>
      <c r="KN113" s="97">
        <f>Juniori!KN34</f>
        <v>0</v>
      </c>
      <c r="KO113" s="97">
        <f>Juniori!KO34</f>
        <v>0</v>
      </c>
      <c r="KP113" s="97">
        <f>Juniori!KP34</f>
        <v>0</v>
      </c>
      <c r="KQ113" s="97">
        <f>Juniori!KQ34</f>
        <v>0</v>
      </c>
      <c r="KR113" s="97">
        <f>Juniori!KR34</f>
        <v>0</v>
      </c>
      <c r="KS113" s="97">
        <f>Juniori!KS34</f>
        <v>0</v>
      </c>
      <c r="KT113" s="97">
        <f>Juniori!KT34</f>
        <v>0</v>
      </c>
      <c r="KU113" s="97">
        <f>Juniori!KU34</f>
        <v>0</v>
      </c>
      <c r="KV113" s="97">
        <f>Juniori!KV34</f>
        <v>0</v>
      </c>
      <c r="KW113" s="97">
        <f>Juniori!KW34</f>
        <v>0</v>
      </c>
      <c r="KX113" s="97">
        <f>Juniori!KX34</f>
        <v>0</v>
      </c>
      <c r="KY113" s="97">
        <f>Juniori!KY34</f>
        <v>0</v>
      </c>
      <c r="KZ113" s="97">
        <f>Juniori!KZ34</f>
        <v>0</v>
      </c>
      <c r="LA113" s="97">
        <f>Juniori!LA34</f>
        <v>0</v>
      </c>
      <c r="LB113" s="97">
        <f>Juniori!LB34</f>
        <v>0</v>
      </c>
      <c r="LC113" s="97">
        <f>Juniori!LC34</f>
        <v>0</v>
      </c>
      <c r="LD113" s="97">
        <f>Juniori!LD34</f>
        <v>0</v>
      </c>
      <c r="LE113" s="97">
        <f>Juniori!LE34</f>
        <v>0</v>
      </c>
      <c r="LF113" s="97">
        <f>Juniori!LF34</f>
        <v>0</v>
      </c>
      <c r="LG113" s="97">
        <f>Juniori!LG34</f>
        <v>0</v>
      </c>
      <c r="LH113" s="97">
        <f>Juniori!LH34</f>
        <v>0</v>
      </c>
      <c r="LI113" s="97">
        <f>Juniori!LI34</f>
        <v>0</v>
      </c>
      <c r="LJ113" s="97">
        <f>Juniori!LJ34</f>
        <v>0</v>
      </c>
      <c r="LK113" s="97">
        <f>Juniori!LK34</f>
        <v>0</v>
      </c>
      <c r="LL113" s="97">
        <f>Juniori!LL34</f>
        <v>0</v>
      </c>
      <c r="LM113" s="97">
        <f>Juniori!LM34</f>
        <v>0</v>
      </c>
      <c r="LN113" s="97">
        <f>Juniori!LN34</f>
        <v>0</v>
      </c>
      <c r="LO113" s="97">
        <f>Juniori!LO34</f>
        <v>0</v>
      </c>
      <c r="LP113" s="97">
        <f>Juniori!LP34</f>
        <v>0</v>
      </c>
      <c r="LQ113" s="97">
        <f>Juniori!LQ34</f>
        <v>0</v>
      </c>
      <c r="LR113" s="97">
        <f>Juniori!LR34</f>
        <v>0</v>
      </c>
      <c r="LS113" s="97">
        <f>Juniori!LS34</f>
        <v>0</v>
      </c>
      <c r="LT113" s="97">
        <f>Juniori!LT34</f>
        <v>0</v>
      </c>
      <c r="LU113" s="97">
        <f>Juniori!LU34</f>
        <v>0</v>
      </c>
      <c r="LV113" s="97">
        <f>Juniori!LV34</f>
        <v>0</v>
      </c>
      <c r="LW113" s="97">
        <f>Juniori!LW34</f>
        <v>0</v>
      </c>
      <c r="LX113" s="97">
        <f>Juniori!LX34</f>
        <v>0</v>
      </c>
      <c r="LY113" s="97">
        <f>Juniori!LY34</f>
        <v>0</v>
      </c>
      <c r="LZ113" s="97">
        <f>Juniori!LZ34</f>
        <v>0</v>
      </c>
      <c r="MA113" s="97">
        <f>Juniori!MA34</f>
        <v>0</v>
      </c>
      <c r="MB113" s="97">
        <f>Juniori!MB34</f>
        <v>0</v>
      </c>
      <c r="MC113" s="97">
        <f>Juniori!MC34</f>
        <v>0</v>
      </c>
      <c r="MD113" s="97">
        <f>Juniori!MD34</f>
        <v>0</v>
      </c>
      <c r="ME113" s="97">
        <f>Juniori!ME34</f>
        <v>0</v>
      </c>
      <c r="MF113" s="97">
        <f>Juniori!MF34</f>
        <v>0</v>
      </c>
      <c r="MG113" s="97">
        <f>Juniori!MG34</f>
        <v>0</v>
      </c>
      <c r="MH113" s="97">
        <f>Juniori!MH34</f>
        <v>0</v>
      </c>
      <c r="MI113" s="97">
        <f>Juniori!MI34</f>
        <v>0</v>
      </c>
      <c r="MJ113" s="97">
        <f>Juniori!MJ34</f>
        <v>0</v>
      </c>
      <c r="MK113" s="97">
        <f>Juniori!MK34</f>
        <v>0</v>
      </c>
      <c r="ML113" s="97">
        <f>Juniori!ML34</f>
        <v>0</v>
      </c>
      <c r="MM113" s="97">
        <f>Juniori!MM34</f>
        <v>0</v>
      </c>
      <c r="MN113" s="97">
        <f>Juniori!MN34</f>
        <v>0</v>
      </c>
      <c r="MO113" s="97">
        <f>Juniori!MO34</f>
        <v>0</v>
      </c>
      <c r="MP113" s="97">
        <f>Juniori!MP34</f>
        <v>0</v>
      </c>
      <c r="MQ113" s="97">
        <f>Juniori!MQ34</f>
        <v>0</v>
      </c>
      <c r="MR113" s="97">
        <f>Juniori!MR34</f>
        <v>0</v>
      </c>
      <c r="MS113" s="97">
        <f>Juniori!MS34</f>
        <v>0</v>
      </c>
      <c r="MT113" s="97">
        <f>Juniori!MT34</f>
        <v>0</v>
      </c>
      <c r="MU113" s="97">
        <f>Juniori!MU34</f>
        <v>0</v>
      </c>
      <c r="MV113" s="97">
        <f>Juniori!MV34</f>
        <v>0</v>
      </c>
      <c r="MW113" s="97">
        <f>Juniori!MW34</f>
        <v>0</v>
      </c>
      <c r="MX113" s="97">
        <f>Juniori!MX34</f>
        <v>0</v>
      </c>
      <c r="MY113" s="97">
        <f>Juniori!MY34</f>
        <v>0</v>
      </c>
      <c r="MZ113" s="97">
        <f>Juniori!MZ34</f>
        <v>0</v>
      </c>
      <c r="NA113" s="97">
        <f>Juniori!NA34</f>
        <v>0</v>
      </c>
      <c r="NB113" s="97">
        <f>Juniori!NB34</f>
        <v>0</v>
      </c>
      <c r="NC113" s="97">
        <f>Juniori!NC34</f>
        <v>0</v>
      </c>
      <c r="ND113" s="97">
        <f>Juniori!ND34</f>
        <v>0</v>
      </c>
      <c r="NE113" s="97">
        <f>Juniori!NE34</f>
        <v>0</v>
      </c>
      <c r="NF113" s="97">
        <f>Juniori!NF34</f>
        <v>0</v>
      </c>
      <c r="NG113" s="97">
        <f>Juniori!NG34</f>
        <v>0</v>
      </c>
      <c r="NH113" s="97">
        <f>Juniori!NH34</f>
        <v>0</v>
      </c>
      <c r="NI113" s="97">
        <f>Juniori!NI34</f>
        <v>0</v>
      </c>
      <c r="NJ113" s="97">
        <f>Juniori!NJ34</f>
        <v>0</v>
      </c>
      <c r="NK113" s="97">
        <f>Juniori!NK34</f>
        <v>0</v>
      </c>
      <c r="NL113" s="97">
        <f>Juniori!NL34</f>
        <v>0</v>
      </c>
      <c r="NM113" s="97">
        <f>Juniori!NM34</f>
        <v>0</v>
      </c>
      <c r="NN113" s="97">
        <f>Juniori!NN34</f>
        <v>0</v>
      </c>
      <c r="NO113" s="97">
        <f>Juniori!NO34</f>
        <v>0</v>
      </c>
      <c r="NP113" s="97">
        <f>Juniori!NP34</f>
        <v>0</v>
      </c>
      <c r="NQ113" s="97">
        <f>Juniori!NQ34</f>
        <v>0</v>
      </c>
      <c r="NR113" s="97">
        <f>Juniori!NR34</f>
        <v>0</v>
      </c>
      <c r="NS113" s="97">
        <f>Juniori!NS34</f>
        <v>0</v>
      </c>
      <c r="NT113" s="97">
        <f>Juniori!NT34</f>
        <v>0</v>
      </c>
      <c r="NU113" s="97">
        <f>Juniori!NU34</f>
        <v>0</v>
      </c>
      <c r="NV113" s="97">
        <f>Juniori!NV34</f>
        <v>0</v>
      </c>
      <c r="NW113" s="97">
        <f>Juniori!NW34</f>
        <v>0</v>
      </c>
      <c r="NX113" s="97">
        <f>Juniori!NX34</f>
        <v>0</v>
      </c>
      <c r="NY113" s="97">
        <f>Juniori!NY34</f>
        <v>0</v>
      </c>
      <c r="NZ113" s="97">
        <f>Juniori!NZ34</f>
        <v>0</v>
      </c>
      <c r="OA113" s="97">
        <f>Juniori!OA34</f>
        <v>0</v>
      </c>
      <c r="OB113" s="97">
        <f>Juniori!OB34</f>
        <v>0</v>
      </c>
      <c r="OC113" s="97">
        <f>Juniori!OC34</f>
        <v>0</v>
      </c>
      <c r="OD113" s="97">
        <f>Juniori!OD34</f>
        <v>0</v>
      </c>
      <c r="OE113" s="97">
        <f>Juniori!OE34</f>
        <v>0</v>
      </c>
      <c r="OF113" s="97">
        <f>Juniori!OF34</f>
        <v>0</v>
      </c>
      <c r="OG113" s="97">
        <f>Juniori!OG34</f>
        <v>0</v>
      </c>
      <c r="OH113" s="97">
        <f>Juniori!OH34</f>
        <v>0</v>
      </c>
      <c r="OI113" s="97">
        <f>Juniori!OI34</f>
        <v>0</v>
      </c>
      <c r="OJ113" s="97">
        <f>Juniori!OJ34</f>
        <v>0</v>
      </c>
      <c r="OK113" s="97">
        <f>Juniori!OK34</f>
        <v>0</v>
      </c>
      <c r="OL113" s="97">
        <f>Juniori!OL34</f>
        <v>0</v>
      </c>
      <c r="OM113" s="97">
        <f>Juniori!OM34</f>
        <v>0</v>
      </c>
      <c r="ON113" s="97">
        <f>Juniori!ON34</f>
        <v>0</v>
      </c>
      <c r="OO113" s="97">
        <f>Juniori!OO34</f>
        <v>0</v>
      </c>
      <c r="OP113" s="97">
        <f>Juniori!OP34</f>
        <v>0</v>
      </c>
      <c r="OQ113" s="97">
        <f>Juniori!OQ34</f>
        <v>0</v>
      </c>
      <c r="OR113" s="97">
        <f>Juniori!OR34</f>
        <v>0</v>
      </c>
      <c r="OS113" s="97">
        <f>Juniori!OS34</f>
        <v>0</v>
      </c>
      <c r="OT113" s="97">
        <f>Juniori!OT34</f>
        <v>0</v>
      </c>
      <c r="OU113" s="97">
        <f>Juniori!OU34</f>
        <v>0</v>
      </c>
      <c r="OV113" s="97">
        <f>Juniori!OV34</f>
        <v>0</v>
      </c>
      <c r="OW113" s="97">
        <f>Juniori!OW34</f>
        <v>0</v>
      </c>
      <c r="OX113" s="97">
        <f>Juniori!OX34</f>
        <v>0</v>
      </c>
      <c r="OY113" s="97">
        <f>Juniori!OY34</f>
        <v>0</v>
      </c>
      <c r="OZ113" s="97">
        <f>Juniori!OZ34</f>
        <v>0</v>
      </c>
      <c r="PA113" s="97">
        <f>Juniori!PA34</f>
        <v>0</v>
      </c>
      <c r="PB113" s="97">
        <f>Juniori!PB34</f>
        <v>0</v>
      </c>
      <c r="PC113" s="97">
        <f>Juniori!PC34</f>
        <v>0</v>
      </c>
      <c r="PD113" s="97">
        <f>Juniori!PD34</f>
        <v>0</v>
      </c>
      <c r="PE113" s="97">
        <f>Juniori!PE34</f>
        <v>0</v>
      </c>
      <c r="PF113" s="97">
        <f>Juniori!PF34</f>
        <v>0</v>
      </c>
      <c r="PG113" s="97">
        <f>Juniori!PG34</f>
        <v>0</v>
      </c>
      <c r="PH113" s="97">
        <f>Juniori!PH34</f>
        <v>0</v>
      </c>
      <c r="PI113" s="97">
        <f>Juniori!PI34</f>
        <v>0</v>
      </c>
      <c r="PJ113" s="97">
        <f>Juniori!PJ34</f>
        <v>0</v>
      </c>
      <c r="PK113" s="97">
        <f>Juniori!PK34</f>
        <v>0</v>
      </c>
      <c r="PL113" s="97">
        <f>Juniori!PL34</f>
        <v>0</v>
      </c>
      <c r="PM113" s="97">
        <f>Juniori!PM34</f>
        <v>0</v>
      </c>
      <c r="PN113" s="97">
        <f>Juniori!PN34</f>
        <v>0</v>
      </c>
      <c r="PO113" s="97">
        <f>Juniori!PO34</f>
        <v>0</v>
      </c>
      <c r="PP113" s="97">
        <f>Juniori!PP34</f>
        <v>0</v>
      </c>
      <c r="PQ113" s="97">
        <f>Juniori!PQ34</f>
        <v>0</v>
      </c>
      <c r="PR113" s="97">
        <f>Juniori!PR34</f>
        <v>0</v>
      </c>
      <c r="PS113" s="97">
        <f>Juniori!PS34</f>
        <v>0</v>
      </c>
      <c r="PT113" s="97">
        <f>Juniori!PT34</f>
        <v>0</v>
      </c>
      <c r="PU113" s="97">
        <f>Juniori!PU34</f>
        <v>0</v>
      </c>
      <c r="PV113" s="97">
        <f>Juniori!PV34</f>
        <v>0</v>
      </c>
      <c r="PW113" s="97">
        <f>Juniori!PW34</f>
        <v>0</v>
      </c>
      <c r="PX113" s="97">
        <f>Juniori!PX34</f>
        <v>0</v>
      </c>
      <c r="PY113" s="97">
        <f>Juniori!PY34</f>
        <v>0</v>
      </c>
      <c r="PZ113" s="97">
        <f>Juniori!PZ34</f>
        <v>0</v>
      </c>
      <c r="QA113" s="97">
        <f>Juniori!QA34</f>
        <v>0</v>
      </c>
      <c r="QB113" s="97">
        <f>Juniori!QB34</f>
        <v>0</v>
      </c>
      <c r="QC113" s="97">
        <f>Juniori!QC34</f>
        <v>0</v>
      </c>
      <c r="QD113" s="97">
        <f>Juniori!QD34</f>
        <v>0</v>
      </c>
      <c r="QE113" s="97">
        <f>Juniori!QE34</f>
        <v>0</v>
      </c>
      <c r="QF113" s="97">
        <f>Juniori!QF34</f>
        <v>0</v>
      </c>
      <c r="QG113" s="97">
        <f>Juniori!QG34</f>
        <v>0</v>
      </c>
      <c r="QH113" s="97">
        <f>Juniori!QH34</f>
        <v>0</v>
      </c>
      <c r="QI113" s="97">
        <f>Juniori!QI34</f>
        <v>0</v>
      </c>
      <c r="QJ113" s="97">
        <f>Juniori!QJ34</f>
        <v>0</v>
      </c>
      <c r="QK113" s="97">
        <f>Juniori!QK34</f>
        <v>0</v>
      </c>
      <c r="QL113" s="97">
        <f>Juniori!QL34</f>
        <v>0</v>
      </c>
      <c r="QM113" s="97">
        <f>Juniori!QM34</f>
        <v>0</v>
      </c>
      <c r="QN113" s="97">
        <f>Juniori!QN34</f>
        <v>0</v>
      </c>
      <c r="QO113" s="97">
        <f>Juniori!QO34</f>
        <v>0</v>
      </c>
      <c r="QP113" s="97">
        <f>Juniori!QP34</f>
        <v>0</v>
      </c>
      <c r="QQ113" s="97">
        <f>Juniori!QQ34</f>
        <v>0</v>
      </c>
      <c r="QR113" s="97">
        <f>Juniori!QR34</f>
        <v>0</v>
      </c>
      <c r="QS113" s="97">
        <f>Juniori!QS34</f>
        <v>0</v>
      </c>
      <c r="QT113" s="97">
        <f>Juniori!QT34</f>
        <v>0</v>
      </c>
      <c r="QU113" s="97">
        <f>Juniori!QU34</f>
        <v>0</v>
      </c>
      <c r="QV113" s="97">
        <f>Juniori!QV34</f>
        <v>0</v>
      </c>
      <c r="QW113" s="97">
        <f>Juniori!QW34</f>
        <v>0</v>
      </c>
      <c r="QX113" s="97">
        <f>Juniori!QX34</f>
        <v>0</v>
      </c>
      <c r="QY113" s="97">
        <f>Juniori!QY34</f>
        <v>0</v>
      </c>
      <c r="QZ113" s="97">
        <f>Juniori!QZ34</f>
        <v>0</v>
      </c>
      <c r="RA113" s="97">
        <f>Juniori!RA34</f>
        <v>0</v>
      </c>
      <c r="RB113" s="97">
        <f>Juniori!RB34</f>
        <v>0</v>
      </c>
      <c r="RC113" s="97">
        <f>Juniori!RC34</f>
        <v>0</v>
      </c>
      <c r="RD113" s="97">
        <f>Juniori!RD34</f>
        <v>0</v>
      </c>
      <c r="RE113" s="97">
        <f>Juniori!RE34</f>
        <v>0</v>
      </c>
      <c r="RF113" s="97">
        <f>Juniori!RF34</f>
        <v>0</v>
      </c>
      <c r="RG113" s="97">
        <f>Juniori!RG34</f>
        <v>0</v>
      </c>
      <c r="RH113" s="97">
        <f>Juniori!RH34</f>
        <v>0</v>
      </c>
      <c r="RI113" s="97">
        <f>Juniori!RI34</f>
        <v>0</v>
      </c>
      <c r="RJ113" s="97">
        <f>Juniori!RJ34</f>
        <v>0</v>
      </c>
      <c r="RK113" s="97">
        <f>Juniori!RK34</f>
        <v>0</v>
      </c>
      <c r="RL113" s="97">
        <f>Juniori!RL34</f>
        <v>0</v>
      </c>
      <c r="RM113" s="97">
        <f>Juniori!RM34</f>
        <v>0</v>
      </c>
      <c r="RN113" s="97">
        <f>Juniori!RN34</f>
        <v>0</v>
      </c>
      <c r="RO113" s="97">
        <f>Juniori!RO34</f>
        <v>0</v>
      </c>
      <c r="RP113" s="97">
        <f>Juniori!RP34</f>
        <v>0</v>
      </c>
      <c r="RQ113" s="97">
        <f>Juniori!RQ34</f>
        <v>0</v>
      </c>
      <c r="RR113" s="97">
        <f>Juniori!RR34</f>
        <v>0</v>
      </c>
      <c r="RS113" s="97">
        <f>Juniori!RS34</f>
        <v>0</v>
      </c>
      <c r="RT113" s="97">
        <f>Juniori!RT34</f>
        <v>0</v>
      </c>
      <c r="RU113" s="97">
        <f>Juniori!RU34</f>
        <v>0</v>
      </c>
      <c r="RV113" s="97">
        <f>Juniori!RV34</f>
        <v>0</v>
      </c>
      <c r="RW113" s="97">
        <f>Juniori!RW34</f>
        <v>0</v>
      </c>
      <c r="RX113" s="97">
        <f>Juniori!RX34</f>
        <v>0</v>
      </c>
      <c r="RY113" s="97">
        <f>Juniori!RY34</f>
        <v>0</v>
      </c>
      <c r="RZ113" s="97">
        <f>Juniori!RZ34</f>
        <v>0</v>
      </c>
      <c r="SA113" s="97">
        <f>Juniori!SA34</f>
        <v>0</v>
      </c>
      <c r="SB113" s="97">
        <f>Juniori!SB34</f>
        <v>0</v>
      </c>
      <c r="SC113" s="97">
        <f>Juniori!SC34</f>
        <v>0</v>
      </c>
      <c r="SD113" s="97">
        <f>Juniori!SD34</f>
        <v>0</v>
      </c>
      <c r="SE113" s="97">
        <f>Juniori!SE34</f>
        <v>0</v>
      </c>
      <c r="SF113" s="97">
        <f>Juniori!SF34</f>
        <v>0</v>
      </c>
      <c r="SG113" s="97">
        <f>Juniori!SG34</f>
        <v>0</v>
      </c>
      <c r="SH113" s="97">
        <f>Juniori!SH34</f>
        <v>0</v>
      </c>
      <c r="SI113" s="97">
        <f>Juniori!SI34</f>
        <v>0</v>
      </c>
      <c r="SJ113" s="97">
        <f>Juniori!SJ34</f>
        <v>0</v>
      </c>
      <c r="SK113" s="97">
        <f>Juniori!SK34</f>
        <v>0</v>
      </c>
      <c r="SL113" s="97">
        <f>Juniori!SL34</f>
        <v>0</v>
      </c>
      <c r="SM113" s="97">
        <f>Juniori!SM34</f>
        <v>0</v>
      </c>
      <c r="SN113" s="97">
        <f>Juniori!SN34</f>
        <v>0</v>
      </c>
      <c r="SO113" s="97">
        <f>Juniori!SO34</f>
        <v>0</v>
      </c>
      <c r="SP113" s="97">
        <f>Juniori!SP34</f>
        <v>0</v>
      </c>
      <c r="SQ113" s="97">
        <f>Juniori!SQ34</f>
        <v>0</v>
      </c>
      <c r="SR113" s="97">
        <f>Juniori!SR34</f>
        <v>0</v>
      </c>
      <c r="SS113" s="97">
        <f>Juniori!SS34</f>
        <v>0</v>
      </c>
      <c r="ST113" s="97">
        <f>Juniori!ST34</f>
        <v>0</v>
      </c>
      <c r="SU113" s="97">
        <f>Juniori!SU34</f>
        <v>0</v>
      </c>
      <c r="SV113" s="97">
        <f>Juniori!SV34</f>
        <v>0</v>
      </c>
      <c r="SW113" s="97">
        <f>Juniori!SW34</f>
        <v>0</v>
      </c>
      <c r="SX113" s="97">
        <f>Juniori!SX34</f>
        <v>0</v>
      </c>
      <c r="SY113" s="97">
        <f>Juniori!SY34</f>
        <v>0</v>
      </c>
      <c r="SZ113" s="97">
        <f>Juniori!SZ34</f>
        <v>0</v>
      </c>
      <c r="TA113" s="97">
        <f>Juniori!TA34</f>
        <v>0</v>
      </c>
      <c r="TB113" s="97">
        <f>Juniori!TB34</f>
        <v>0</v>
      </c>
      <c r="TC113" s="97">
        <f>Juniori!TC34</f>
        <v>0</v>
      </c>
    </row>
    <row r="114" spans="1:523" s="1" customFormat="1" ht="18" customHeight="1" x14ac:dyDescent="0.2">
      <c r="A114" s="12"/>
      <c r="B114" s="11" t="s">
        <v>313</v>
      </c>
      <c r="C114" s="1">
        <v>12870</v>
      </c>
      <c r="D114" s="1">
        <v>2019</v>
      </c>
      <c r="E114" s="4" t="s">
        <v>316</v>
      </c>
      <c r="F114" s="1">
        <v>9297</v>
      </c>
      <c r="G114" s="9" t="s">
        <v>94</v>
      </c>
      <c r="H114" s="4" t="s">
        <v>318</v>
      </c>
      <c r="I114" s="1">
        <f t="shared" si="2"/>
        <v>3</v>
      </c>
      <c r="J114" s="12">
        <f>Tabuľka3[[#This Row],[Stĺpec9]]</f>
        <v>3</v>
      </c>
      <c r="K114" s="97">
        <f>Juniori!K36</f>
        <v>0</v>
      </c>
      <c r="L114" s="97">
        <f>Juniori!L36</f>
        <v>0</v>
      </c>
      <c r="M114" s="97">
        <f>Juniori!M36</f>
        <v>0</v>
      </c>
      <c r="N114" s="97">
        <f>Juniori!N36</f>
        <v>0</v>
      </c>
      <c r="O114" s="97">
        <f>Juniori!O36</f>
        <v>0</v>
      </c>
      <c r="P114" s="97">
        <f>Juniori!P36</f>
        <v>0</v>
      </c>
      <c r="Q114" s="97">
        <f>Juniori!Q36</f>
        <v>0</v>
      </c>
      <c r="R114" s="97">
        <f>Juniori!R36</f>
        <v>0</v>
      </c>
      <c r="S114" s="97">
        <f>Juniori!S36</f>
        <v>0</v>
      </c>
      <c r="T114" s="97">
        <f>Juniori!T36</f>
        <v>0</v>
      </c>
      <c r="U114" s="97">
        <f>Juniori!U36</f>
        <v>0</v>
      </c>
      <c r="V114" s="97">
        <f>Juniori!V36</f>
        <v>0</v>
      </c>
      <c r="W114" s="97">
        <f>Juniori!W36</f>
        <v>0</v>
      </c>
      <c r="X114" s="97">
        <f>Juniori!X36</f>
        <v>0</v>
      </c>
      <c r="Y114" s="97">
        <f>Juniori!Y36</f>
        <v>0</v>
      </c>
      <c r="Z114" s="97">
        <f>Juniori!Z36</f>
        <v>0</v>
      </c>
      <c r="AA114" s="97">
        <f>Juniori!AA36</f>
        <v>0</v>
      </c>
      <c r="AB114" s="97">
        <f>Juniori!AB36</f>
        <v>0</v>
      </c>
      <c r="AC114" s="97">
        <f>Juniori!AC36</f>
        <v>0</v>
      </c>
      <c r="AD114" s="97">
        <f>Juniori!AD36</f>
        <v>0</v>
      </c>
      <c r="AE114" s="97">
        <f>Juniori!AE36</f>
        <v>0</v>
      </c>
      <c r="AF114" s="97">
        <f>Juniori!AF36</f>
        <v>0</v>
      </c>
      <c r="AG114" s="97">
        <f>Juniori!AG36</f>
        <v>0</v>
      </c>
      <c r="AH114" s="97">
        <f>Juniori!AH36</f>
        <v>0</v>
      </c>
      <c r="AI114" s="97">
        <f>Juniori!AI36</f>
        <v>0</v>
      </c>
      <c r="AJ114" s="97">
        <f>Juniori!AJ36</f>
        <v>0</v>
      </c>
      <c r="AK114" s="97">
        <f>Juniori!AK36</f>
        <v>0</v>
      </c>
      <c r="AL114" s="97">
        <f>Juniori!AL36</f>
        <v>0</v>
      </c>
      <c r="AM114" s="97">
        <f>Juniori!AM36</f>
        <v>0</v>
      </c>
      <c r="AN114" s="97">
        <f>Juniori!AN36</f>
        <v>0</v>
      </c>
      <c r="AO114" s="97">
        <f>Juniori!AO36</f>
        <v>0</v>
      </c>
      <c r="AP114" s="97">
        <f>Juniori!AP36</f>
        <v>0</v>
      </c>
      <c r="AQ114" s="97">
        <f>Juniori!AQ36</f>
        <v>0</v>
      </c>
      <c r="AR114" s="97">
        <f>Juniori!AR36</f>
        <v>0</v>
      </c>
      <c r="AS114" s="97">
        <f>Juniori!AS36</f>
        <v>0</v>
      </c>
      <c r="AT114" s="97">
        <f>Juniori!AT36</f>
        <v>0</v>
      </c>
      <c r="AU114" s="97">
        <f>Juniori!AU36</f>
        <v>0</v>
      </c>
      <c r="AV114" s="97">
        <f>Juniori!AV36</f>
        <v>0</v>
      </c>
      <c r="AW114" s="97">
        <f>Juniori!AW36</f>
        <v>0</v>
      </c>
      <c r="AX114" s="97">
        <f>Juniori!AX36</f>
        <v>0</v>
      </c>
      <c r="AY114" s="97">
        <f>Juniori!AY36</f>
        <v>0</v>
      </c>
      <c r="AZ114" s="97">
        <f>Juniori!AZ36</f>
        <v>0</v>
      </c>
      <c r="BA114" s="97">
        <f>Juniori!BA36</f>
        <v>0</v>
      </c>
      <c r="BB114" s="97">
        <f>Juniori!BB36</f>
        <v>0</v>
      </c>
      <c r="BC114" s="97">
        <f>Juniori!BC36</f>
        <v>0</v>
      </c>
      <c r="BD114" s="97">
        <f>Juniori!BD36</f>
        <v>0</v>
      </c>
      <c r="BE114" s="97">
        <f>Juniori!BE36</f>
        <v>0</v>
      </c>
      <c r="BF114" s="97">
        <f>Juniori!BF36</f>
        <v>0</v>
      </c>
      <c r="BG114" s="97">
        <f>Juniori!BG36</f>
        <v>0</v>
      </c>
      <c r="BH114" s="97">
        <f>Juniori!BH36</f>
        <v>0</v>
      </c>
      <c r="BI114" s="97">
        <f>Juniori!BI36</f>
        <v>0</v>
      </c>
      <c r="BJ114" s="97">
        <f>Juniori!BJ36</f>
        <v>0</v>
      </c>
      <c r="BK114" s="97">
        <f>Juniori!BK36</f>
        <v>0</v>
      </c>
      <c r="BL114" s="97">
        <f>Juniori!BL36</f>
        <v>0</v>
      </c>
      <c r="BM114" s="97">
        <f>Juniori!BM36</f>
        <v>0</v>
      </c>
      <c r="BN114" s="97">
        <f>Juniori!BN36</f>
        <v>0</v>
      </c>
      <c r="BO114" s="97">
        <f>Juniori!BO36</f>
        <v>0</v>
      </c>
      <c r="BP114" s="97">
        <f>Juniori!BP36</f>
        <v>0</v>
      </c>
      <c r="BQ114" s="97">
        <f>Juniori!BQ36</f>
        <v>0</v>
      </c>
      <c r="BR114" s="97">
        <f>Juniori!BR36</f>
        <v>0</v>
      </c>
      <c r="BS114" s="97">
        <f>Juniori!BS36</f>
        <v>0</v>
      </c>
      <c r="BT114" s="97">
        <f>Juniori!BT36</f>
        <v>0</v>
      </c>
      <c r="BU114" s="97">
        <f>Juniori!BU36</f>
        <v>0</v>
      </c>
      <c r="BV114" s="97">
        <f>Juniori!BV36</f>
        <v>0</v>
      </c>
      <c r="BW114" s="97">
        <f>Juniori!BW36</f>
        <v>0</v>
      </c>
      <c r="BX114" s="97">
        <f>Juniori!BX36</f>
        <v>0</v>
      </c>
      <c r="BY114" s="97">
        <f>Juniori!BY36</f>
        <v>0</v>
      </c>
      <c r="BZ114" s="97">
        <f>Juniori!BZ36</f>
        <v>0</v>
      </c>
      <c r="CA114" s="97">
        <f>Juniori!CA36</f>
        <v>0</v>
      </c>
      <c r="CB114" s="97">
        <f>Juniori!CB36</f>
        <v>0</v>
      </c>
      <c r="CC114" s="97">
        <f>Juniori!CC36</f>
        <v>0</v>
      </c>
      <c r="CD114" s="97">
        <f>Juniori!CD36</f>
        <v>0</v>
      </c>
      <c r="CE114" s="97">
        <f>Juniori!CE36</f>
        <v>0</v>
      </c>
      <c r="CF114" s="97">
        <f>Juniori!CF36</f>
        <v>0</v>
      </c>
      <c r="CG114" s="97">
        <f>Juniori!CG36</f>
        <v>0</v>
      </c>
      <c r="CH114" s="97">
        <f>Juniori!CH36</f>
        <v>0</v>
      </c>
      <c r="CI114" s="97">
        <f>Juniori!CI36</f>
        <v>0</v>
      </c>
      <c r="CJ114" s="97">
        <f>Juniori!CJ36</f>
        <v>0</v>
      </c>
      <c r="CK114" s="97">
        <f>Juniori!CK36</f>
        <v>0</v>
      </c>
      <c r="CL114" s="97">
        <f>Juniori!CL36</f>
        <v>0</v>
      </c>
      <c r="CM114" s="97">
        <f>Juniori!CM36</f>
        <v>0</v>
      </c>
      <c r="CN114" s="97">
        <f>Juniori!CN36</f>
        <v>0</v>
      </c>
      <c r="CO114" s="97">
        <f>Juniori!CO36</f>
        <v>0</v>
      </c>
      <c r="CP114" s="97">
        <f>Juniori!CP36</f>
        <v>0</v>
      </c>
      <c r="CQ114" s="97">
        <f>Juniori!CQ36</f>
        <v>0</v>
      </c>
      <c r="CR114" s="97">
        <f>Juniori!CR36</f>
        <v>0</v>
      </c>
      <c r="CS114" s="97">
        <f>Juniori!CS36</f>
        <v>0</v>
      </c>
      <c r="CT114" s="97">
        <f>Juniori!CT36</f>
        <v>0</v>
      </c>
      <c r="CU114" s="97" t="str">
        <f>Juniori!CU36</f>
        <v>o</v>
      </c>
      <c r="CV114" s="97">
        <f>Juniori!CV36</f>
        <v>0</v>
      </c>
      <c r="CW114" s="97" t="str">
        <f>Juniori!CW36</f>
        <v>o</v>
      </c>
      <c r="CX114" s="97">
        <f>Juniori!CX36</f>
        <v>0</v>
      </c>
      <c r="CY114" s="97">
        <f>Juniori!CY36</f>
        <v>0</v>
      </c>
      <c r="CZ114" s="97">
        <f>Juniori!CZ36</f>
        <v>0</v>
      </c>
      <c r="DA114" s="97">
        <f>Juniori!DA36</f>
        <v>0</v>
      </c>
      <c r="DB114" s="97">
        <f>Juniori!DB36</f>
        <v>0</v>
      </c>
      <c r="DC114" s="97">
        <f>Juniori!DC36</f>
        <v>0</v>
      </c>
      <c r="DD114" s="97">
        <f>Juniori!DD36</f>
        <v>0</v>
      </c>
      <c r="DE114" s="97">
        <f>Juniori!DE36</f>
        <v>0</v>
      </c>
      <c r="DF114" s="97">
        <f>Juniori!DF36</f>
        <v>0</v>
      </c>
      <c r="DG114" s="97">
        <f>Juniori!DG36</f>
        <v>0</v>
      </c>
      <c r="DH114" s="97">
        <f>Juniori!DH36</f>
        <v>0</v>
      </c>
      <c r="DI114" s="97">
        <f>Juniori!DI36</f>
        <v>0</v>
      </c>
      <c r="DJ114" s="97" t="str">
        <f>Juniori!DJ36</f>
        <v>o</v>
      </c>
      <c r="DK114" s="97">
        <f>Juniori!DK36</f>
        <v>0</v>
      </c>
      <c r="DL114" s="97">
        <f>Juniori!DL36</f>
        <v>0</v>
      </c>
      <c r="DM114" s="97">
        <f>Juniori!DM36</f>
        <v>3</v>
      </c>
      <c r="DN114" s="97">
        <f>Juniori!DN36</f>
        <v>0</v>
      </c>
      <c r="DO114" s="97">
        <f>Juniori!DO36</f>
        <v>0</v>
      </c>
      <c r="DP114" s="97">
        <f>Juniori!DP36</f>
        <v>0</v>
      </c>
      <c r="DQ114" s="97">
        <f>Juniori!DQ36</f>
        <v>0</v>
      </c>
      <c r="DR114" s="97">
        <f>Juniori!DR36</f>
        <v>0</v>
      </c>
      <c r="DS114" s="97">
        <f>Juniori!DS36</f>
        <v>0</v>
      </c>
      <c r="DT114" s="97">
        <f>Juniori!DT36</f>
        <v>0</v>
      </c>
      <c r="DU114" s="97">
        <f>Juniori!DU36</f>
        <v>0</v>
      </c>
      <c r="DV114" s="97">
        <f>Juniori!DV36</f>
        <v>0</v>
      </c>
      <c r="DW114" s="97">
        <f>Juniori!DW36</f>
        <v>0</v>
      </c>
      <c r="DX114" s="97">
        <f>Juniori!DX36</f>
        <v>0</v>
      </c>
      <c r="DY114" s="97">
        <f>Juniori!DY36</f>
        <v>0</v>
      </c>
      <c r="DZ114" s="97">
        <f>Juniori!DZ36</f>
        <v>0</v>
      </c>
      <c r="EA114" s="97">
        <f>Juniori!EA36</f>
        <v>0</v>
      </c>
      <c r="EB114" s="97">
        <f>Juniori!EB36</f>
        <v>0</v>
      </c>
      <c r="EC114" s="97">
        <f>Juniori!EC36</f>
        <v>0</v>
      </c>
      <c r="ED114" s="97">
        <f>Juniori!ED36</f>
        <v>0</v>
      </c>
      <c r="EE114" s="97">
        <f>Juniori!EE36</f>
        <v>0</v>
      </c>
      <c r="EF114" s="97">
        <f>Juniori!EF36</f>
        <v>0</v>
      </c>
      <c r="EG114" s="97">
        <f>Juniori!EG36</f>
        <v>0</v>
      </c>
      <c r="EH114" s="97">
        <f>Juniori!EH36</f>
        <v>0</v>
      </c>
      <c r="EI114" s="97">
        <f>Juniori!EI36</f>
        <v>0</v>
      </c>
      <c r="EJ114" s="97">
        <f>Juniori!EJ36</f>
        <v>0</v>
      </c>
      <c r="EK114" s="97">
        <f>Juniori!EK36</f>
        <v>0</v>
      </c>
      <c r="EL114" s="97">
        <f>Juniori!EL36</f>
        <v>0</v>
      </c>
      <c r="EM114" s="97">
        <f>Juniori!EM36</f>
        <v>0</v>
      </c>
      <c r="EN114" s="97">
        <f>Juniori!EN36</f>
        <v>0</v>
      </c>
      <c r="EO114" s="97">
        <f>Juniori!EO36</f>
        <v>0</v>
      </c>
      <c r="EP114" s="97">
        <f>Juniori!EP36</f>
        <v>0</v>
      </c>
      <c r="EQ114" s="97">
        <f>Juniori!EQ36</f>
        <v>0</v>
      </c>
      <c r="ER114" s="97">
        <f>Juniori!ER36</f>
        <v>0</v>
      </c>
      <c r="ES114" s="97">
        <f>Juniori!ES36</f>
        <v>0</v>
      </c>
      <c r="ET114" s="97">
        <f>Juniori!ET36</f>
        <v>0</v>
      </c>
      <c r="EU114" s="97">
        <f>Juniori!EU36</f>
        <v>0</v>
      </c>
      <c r="EV114" s="97">
        <f>Juniori!EV36</f>
        <v>0</v>
      </c>
      <c r="EW114" s="97">
        <f>Juniori!EW36</f>
        <v>0</v>
      </c>
      <c r="EX114" s="97">
        <f>Juniori!EX36</f>
        <v>0</v>
      </c>
      <c r="EY114" s="97">
        <f>Juniori!EY36</f>
        <v>0</v>
      </c>
      <c r="EZ114" s="97">
        <f>Juniori!EZ36</f>
        <v>0</v>
      </c>
      <c r="FA114" s="97">
        <f>Juniori!FA36</f>
        <v>0</v>
      </c>
      <c r="FB114" s="97">
        <f>Juniori!FB36</f>
        <v>0</v>
      </c>
      <c r="FC114" s="97">
        <f>Juniori!FC36</f>
        <v>0</v>
      </c>
      <c r="FD114" s="97">
        <f>Juniori!FD36</f>
        <v>0</v>
      </c>
      <c r="FE114" s="97">
        <f>Juniori!FE36</f>
        <v>0</v>
      </c>
      <c r="FF114" s="97">
        <f>Juniori!FF36</f>
        <v>0</v>
      </c>
      <c r="FG114" s="97">
        <f>Juniori!FG36</f>
        <v>0</v>
      </c>
      <c r="FH114" s="97">
        <f>Juniori!FH36</f>
        <v>0</v>
      </c>
      <c r="FI114" s="97">
        <f>Juniori!FI36</f>
        <v>0</v>
      </c>
      <c r="FJ114" s="97">
        <f>Juniori!FJ36</f>
        <v>0</v>
      </c>
      <c r="FK114" s="97">
        <f>Juniori!FK36</f>
        <v>0</v>
      </c>
      <c r="FL114" s="97">
        <f>Juniori!FL36</f>
        <v>0</v>
      </c>
      <c r="FM114" s="97">
        <f>Juniori!FM36</f>
        <v>0</v>
      </c>
      <c r="FN114" s="97">
        <f>Juniori!FN36</f>
        <v>0</v>
      </c>
      <c r="FO114" s="97">
        <f>Juniori!FO36</f>
        <v>0</v>
      </c>
      <c r="FP114" s="97">
        <f>Juniori!FP36</f>
        <v>0</v>
      </c>
      <c r="FQ114" s="97">
        <f>Juniori!FQ36</f>
        <v>0</v>
      </c>
      <c r="FR114" s="97">
        <f>Juniori!FR36</f>
        <v>0</v>
      </c>
      <c r="FS114" s="97">
        <f>Juniori!FS36</f>
        <v>0</v>
      </c>
      <c r="FT114" s="97">
        <f>Juniori!FT36</f>
        <v>0</v>
      </c>
      <c r="FU114" s="97">
        <f>Juniori!FU36</f>
        <v>0</v>
      </c>
      <c r="FV114" s="97">
        <f>Juniori!FV36</f>
        <v>0</v>
      </c>
      <c r="FW114" s="97">
        <f>Juniori!FW36</f>
        <v>0</v>
      </c>
      <c r="FX114" s="97">
        <f>Juniori!FX36</f>
        <v>0</v>
      </c>
      <c r="FY114" s="97">
        <f>Juniori!FY36</f>
        <v>0</v>
      </c>
      <c r="FZ114" s="97">
        <f>Juniori!FZ36</f>
        <v>0</v>
      </c>
      <c r="GA114" s="97">
        <f>Juniori!GA36</f>
        <v>0</v>
      </c>
      <c r="GB114" s="97">
        <f>Juniori!GB36</f>
        <v>0</v>
      </c>
      <c r="GC114" s="97">
        <f>Juniori!GC36</f>
        <v>0</v>
      </c>
      <c r="GD114" s="97">
        <f>Juniori!GD36</f>
        <v>0</v>
      </c>
      <c r="GE114" s="97">
        <f>Juniori!GE36</f>
        <v>0</v>
      </c>
      <c r="GF114" s="97">
        <f>Juniori!GF36</f>
        <v>0</v>
      </c>
      <c r="GG114" s="97">
        <f>Juniori!GG36</f>
        <v>0</v>
      </c>
      <c r="GH114" s="97">
        <f>Juniori!GH36</f>
        <v>0</v>
      </c>
      <c r="GI114" s="97">
        <f>Juniori!GI36</f>
        <v>0</v>
      </c>
      <c r="GJ114" s="97">
        <f>Juniori!GJ36</f>
        <v>0</v>
      </c>
      <c r="GK114" s="97">
        <f>Juniori!GK36</f>
        <v>0</v>
      </c>
      <c r="GL114" s="97">
        <f>Juniori!GL36</f>
        <v>0</v>
      </c>
      <c r="GM114" s="97">
        <f>Juniori!GM36</f>
        <v>0</v>
      </c>
      <c r="GN114" s="97">
        <f>Juniori!GN36</f>
        <v>0</v>
      </c>
      <c r="GO114" s="97">
        <f>Juniori!GO36</f>
        <v>0</v>
      </c>
      <c r="GP114" s="97">
        <f>Juniori!GP36</f>
        <v>0</v>
      </c>
      <c r="GQ114" s="97">
        <f>Juniori!GQ36</f>
        <v>0</v>
      </c>
      <c r="GR114" s="97">
        <f>Juniori!GR36</f>
        <v>0</v>
      </c>
      <c r="GS114" s="97">
        <f>Juniori!GS36</f>
        <v>0</v>
      </c>
      <c r="GT114" s="97">
        <f>Juniori!GT36</f>
        <v>0</v>
      </c>
      <c r="GU114" s="97">
        <f>Juniori!GU36</f>
        <v>0</v>
      </c>
      <c r="GV114" s="97">
        <f>Juniori!GV36</f>
        <v>0</v>
      </c>
      <c r="GW114" s="97">
        <f>Juniori!GW36</f>
        <v>0</v>
      </c>
      <c r="GX114" s="97">
        <f>Juniori!GX36</f>
        <v>0</v>
      </c>
      <c r="GY114" s="97">
        <f>Juniori!GY36</f>
        <v>0</v>
      </c>
      <c r="GZ114" s="97">
        <f>Juniori!GZ36</f>
        <v>0</v>
      </c>
      <c r="HA114" s="97">
        <f>Juniori!HA36</f>
        <v>0</v>
      </c>
      <c r="HB114" s="97">
        <f>Juniori!HB36</f>
        <v>0</v>
      </c>
      <c r="HC114" s="97">
        <f>Juniori!HC36</f>
        <v>0</v>
      </c>
      <c r="HD114" s="97">
        <f>Juniori!HD36</f>
        <v>0</v>
      </c>
      <c r="HE114" s="97">
        <f>Juniori!HE36</f>
        <v>0</v>
      </c>
      <c r="HF114" s="97">
        <f>Juniori!HF36</f>
        <v>0</v>
      </c>
      <c r="HG114" s="97">
        <f>Juniori!HG36</f>
        <v>0</v>
      </c>
      <c r="HH114" s="97">
        <f>Juniori!HH36</f>
        <v>0</v>
      </c>
      <c r="HI114" s="97">
        <f>Juniori!HI36</f>
        <v>0</v>
      </c>
      <c r="HJ114" s="97">
        <f>Juniori!HJ36</f>
        <v>0</v>
      </c>
      <c r="HK114" s="97">
        <f>Juniori!HK36</f>
        <v>0</v>
      </c>
      <c r="HL114" s="97">
        <f>Juniori!HL36</f>
        <v>0</v>
      </c>
      <c r="HM114" s="97">
        <f>Juniori!HM36</f>
        <v>0</v>
      </c>
      <c r="HN114" s="97">
        <f>Juniori!HN36</f>
        <v>0</v>
      </c>
      <c r="HO114" s="97">
        <f>Juniori!HO36</f>
        <v>0</v>
      </c>
      <c r="HP114" s="97">
        <f>Juniori!HP36</f>
        <v>0</v>
      </c>
      <c r="HQ114" s="97">
        <f>Juniori!HQ36</f>
        <v>0</v>
      </c>
      <c r="HR114" s="97">
        <f>Juniori!HR36</f>
        <v>0</v>
      </c>
      <c r="HS114" s="97">
        <f>Juniori!HS36</f>
        <v>0</v>
      </c>
      <c r="HT114" s="97">
        <f>Juniori!HT36</f>
        <v>0</v>
      </c>
      <c r="HU114" s="97">
        <f>Juniori!HU36</f>
        <v>0</v>
      </c>
      <c r="HV114" s="97">
        <f>Juniori!HV36</f>
        <v>0</v>
      </c>
      <c r="HW114" s="97">
        <f>Juniori!HW36</f>
        <v>0</v>
      </c>
      <c r="HX114" s="97">
        <f>Juniori!HX36</f>
        <v>0</v>
      </c>
      <c r="HY114" s="97">
        <f>Juniori!HY36</f>
        <v>0</v>
      </c>
      <c r="HZ114" s="97">
        <f>Juniori!HZ36</f>
        <v>0</v>
      </c>
      <c r="IA114" s="97">
        <f>Juniori!IA36</f>
        <v>0</v>
      </c>
      <c r="IB114" s="97">
        <f>Juniori!IB36</f>
        <v>0</v>
      </c>
      <c r="IC114" s="97">
        <f>Juniori!IC36</f>
        <v>0</v>
      </c>
      <c r="ID114" s="97">
        <f>Juniori!ID36</f>
        <v>0</v>
      </c>
      <c r="IE114" s="97">
        <f>Juniori!IE36</f>
        <v>0</v>
      </c>
      <c r="IF114" s="97">
        <f>Juniori!IF36</f>
        <v>0</v>
      </c>
      <c r="IG114" s="97">
        <f>Juniori!IG36</f>
        <v>0</v>
      </c>
      <c r="IH114" s="97">
        <f>Juniori!IH36</f>
        <v>0</v>
      </c>
      <c r="II114" s="97">
        <f>Juniori!II36</f>
        <v>0</v>
      </c>
      <c r="IJ114" s="97">
        <f>Juniori!IJ36</f>
        <v>0</v>
      </c>
      <c r="IK114" s="97">
        <f>Juniori!IK36</f>
        <v>0</v>
      </c>
      <c r="IL114" s="97">
        <f>Juniori!IL36</f>
        <v>0</v>
      </c>
      <c r="IM114" s="97">
        <f>Juniori!IM36</f>
        <v>0</v>
      </c>
      <c r="IN114" s="97">
        <f>Juniori!IN36</f>
        <v>0</v>
      </c>
      <c r="IO114" s="97">
        <f>Juniori!IO36</f>
        <v>0</v>
      </c>
      <c r="IP114" s="97">
        <f>Juniori!IP36</f>
        <v>0</v>
      </c>
      <c r="IQ114" s="97">
        <f>Juniori!IQ36</f>
        <v>0</v>
      </c>
      <c r="IR114" s="97">
        <f>Juniori!IR36</f>
        <v>0</v>
      </c>
      <c r="IS114" s="97">
        <f>Juniori!IS36</f>
        <v>0</v>
      </c>
      <c r="IT114" s="97">
        <f>Juniori!IT36</f>
        <v>0</v>
      </c>
      <c r="IU114" s="97">
        <f>Juniori!IU36</f>
        <v>0</v>
      </c>
      <c r="IV114" s="97">
        <f>Juniori!IV36</f>
        <v>0</v>
      </c>
      <c r="IW114" s="97">
        <f>Juniori!IW36</f>
        <v>0</v>
      </c>
      <c r="IX114" s="97">
        <f>Juniori!IX36</f>
        <v>0</v>
      </c>
      <c r="IY114" s="97">
        <f>Juniori!IY36</f>
        <v>0</v>
      </c>
      <c r="IZ114" s="97">
        <f>Juniori!IZ36</f>
        <v>0</v>
      </c>
      <c r="JA114" s="97">
        <f>Juniori!JA36</f>
        <v>0</v>
      </c>
      <c r="JB114" s="97">
        <f>Juniori!JB36</f>
        <v>0</v>
      </c>
      <c r="JC114" s="97">
        <f>Juniori!JC36</f>
        <v>0</v>
      </c>
      <c r="JD114" s="97">
        <f>Juniori!JD36</f>
        <v>0</v>
      </c>
      <c r="JE114" s="97">
        <f>Juniori!JE36</f>
        <v>0</v>
      </c>
      <c r="JF114" s="97">
        <f>Juniori!JF36</f>
        <v>0</v>
      </c>
      <c r="JG114" s="97">
        <f>Juniori!JG36</f>
        <v>0</v>
      </c>
      <c r="JH114" s="97">
        <f>Juniori!JH36</f>
        <v>0</v>
      </c>
      <c r="JI114" s="97">
        <f>Juniori!JI36</f>
        <v>0</v>
      </c>
      <c r="JJ114" s="97">
        <f>Juniori!JJ36</f>
        <v>0</v>
      </c>
      <c r="JK114" s="97">
        <f>Juniori!JK36</f>
        <v>0</v>
      </c>
      <c r="JL114" s="97">
        <f>Juniori!JL36</f>
        <v>0</v>
      </c>
      <c r="JM114" s="97">
        <f>Juniori!JM36</f>
        <v>0</v>
      </c>
      <c r="JN114" s="97">
        <f>Juniori!JN36</f>
        <v>0</v>
      </c>
      <c r="JO114" s="97">
        <f>Juniori!JO36</f>
        <v>0</v>
      </c>
      <c r="JP114" s="97">
        <f>Juniori!JP36</f>
        <v>0</v>
      </c>
      <c r="JQ114" s="97">
        <f>Juniori!JQ36</f>
        <v>0</v>
      </c>
      <c r="JR114" s="97">
        <f>Juniori!JR36</f>
        <v>0</v>
      </c>
      <c r="JS114" s="97">
        <f>Juniori!JS36</f>
        <v>0</v>
      </c>
      <c r="JT114" s="97">
        <f>Juniori!JT36</f>
        <v>0</v>
      </c>
      <c r="JU114" s="97">
        <f>Juniori!JU36</f>
        <v>0</v>
      </c>
      <c r="JV114" s="97">
        <f>Juniori!JV36</f>
        <v>0</v>
      </c>
      <c r="JW114" s="97">
        <f>Juniori!JW36</f>
        <v>0</v>
      </c>
      <c r="JX114" s="97">
        <f>Juniori!JX36</f>
        <v>0</v>
      </c>
      <c r="JY114" s="97">
        <f>Juniori!JY36</f>
        <v>0</v>
      </c>
      <c r="JZ114" s="97">
        <f>Juniori!JZ36</f>
        <v>0</v>
      </c>
      <c r="KA114" s="97">
        <f>Juniori!KA36</f>
        <v>0</v>
      </c>
      <c r="KB114" s="97">
        <f>Juniori!KB36</f>
        <v>0</v>
      </c>
      <c r="KC114" s="97">
        <f>Juniori!KC36</f>
        <v>0</v>
      </c>
      <c r="KD114" s="97">
        <f>Juniori!KD36</f>
        <v>0</v>
      </c>
      <c r="KE114" s="97">
        <f>Juniori!KE36</f>
        <v>0</v>
      </c>
      <c r="KF114" s="97">
        <f>Juniori!KF36</f>
        <v>0</v>
      </c>
      <c r="KG114" s="97">
        <f>Juniori!KG36</f>
        <v>0</v>
      </c>
      <c r="KH114" s="97">
        <f>Juniori!KH36</f>
        <v>0</v>
      </c>
      <c r="KI114" s="97">
        <f>Juniori!KI36</f>
        <v>0</v>
      </c>
      <c r="KJ114" s="97">
        <f>Juniori!KJ36</f>
        <v>0</v>
      </c>
      <c r="KK114" s="97">
        <f>Juniori!KK36</f>
        <v>0</v>
      </c>
      <c r="KL114" s="97">
        <f>Juniori!KL36</f>
        <v>0</v>
      </c>
      <c r="KM114" s="97">
        <f>Juniori!KM36</f>
        <v>0</v>
      </c>
      <c r="KN114" s="97">
        <f>Juniori!KN36</f>
        <v>0</v>
      </c>
      <c r="KO114" s="97">
        <f>Juniori!KO36</f>
        <v>0</v>
      </c>
      <c r="KP114" s="97">
        <f>Juniori!KP36</f>
        <v>0</v>
      </c>
      <c r="KQ114" s="97">
        <f>Juniori!KQ36</f>
        <v>0</v>
      </c>
      <c r="KR114" s="97">
        <f>Juniori!KR36</f>
        <v>0</v>
      </c>
      <c r="KS114" s="97">
        <f>Juniori!KS36</f>
        <v>0</v>
      </c>
      <c r="KT114" s="97">
        <f>Juniori!KT36</f>
        <v>0</v>
      </c>
      <c r="KU114" s="97">
        <f>Juniori!KU36</f>
        <v>0</v>
      </c>
      <c r="KV114" s="97">
        <f>Juniori!KV36</f>
        <v>0</v>
      </c>
      <c r="KW114" s="97">
        <f>Juniori!KW36</f>
        <v>0</v>
      </c>
      <c r="KX114" s="97">
        <f>Juniori!KX36</f>
        <v>0</v>
      </c>
      <c r="KY114" s="97">
        <f>Juniori!KY36</f>
        <v>0</v>
      </c>
      <c r="KZ114" s="97">
        <f>Juniori!KZ36</f>
        <v>0</v>
      </c>
      <c r="LA114" s="97">
        <f>Juniori!LA36</f>
        <v>0</v>
      </c>
      <c r="LB114" s="97">
        <f>Juniori!LB36</f>
        <v>0</v>
      </c>
      <c r="LC114" s="97">
        <f>Juniori!LC36</f>
        <v>0</v>
      </c>
      <c r="LD114" s="97">
        <f>Juniori!LD36</f>
        <v>0</v>
      </c>
      <c r="LE114" s="97">
        <f>Juniori!LE36</f>
        <v>0</v>
      </c>
      <c r="LF114" s="97">
        <f>Juniori!LF36</f>
        <v>0</v>
      </c>
      <c r="LG114" s="97">
        <f>Juniori!LG36</f>
        <v>0</v>
      </c>
      <c r="LH114" s="97">
        <f>Juniori!LH36</f>
        <v>0</v>
      </c>
      <c r="LI114" s="97">
        <f>Juniori!LI36</f>
        <v>0</v>
      </c>
      <c r="LJ114" s="97">
        <f>Juniori!LJ36</f>
        <v>0</v>
      </c>
      <c r="LK114" s="97">
        <f>Juniori!LK36</f>
        <v>0</v>
      </c>
      <c r="LL114" s="97">
        <f>Juniori!LL36</f>
        <v>0</v>
      </c>
      <c r="LM114" s="97">
        <f>Juniori!LM36</f>
        <v>0</v>
      </c>
      <c r="LN114" s="97">
        <f>Juniori!LN36</f>
        <v>0</v>
      </c>
      <c r="LO114" s="97">
        <f>Juniori!LO36</f>
        <v>0</v>
      </c>
      <c r="LP114" s="97">
        <f>Juniori!LP36</f>
        <v>0</v>
      </c>
      <c r="LQ114" s="97">
        <f>Juniori!LQ36</f>
        <v>0</v>
      </c>
      <c r="LR114" s="97">
        <f>Juniori!LR36</f>
        <v>0</v>
      </c>
      <c r="LS114" s="97">
        <f>Juniori!LS36</f>
        <v>0</v>
      </c>
      <c r="LT114" s="97">
        <f>Juniori!LT36</f>
        <v>0</v>
      </c>
      <c r="LU114" s="97">
        <f>Juniori!LU36</f>
        <v>0</v>
      </c>
      <c r="LV114" s="97">
        <f>Juniori!LV36</f>
        <v>0</v>
      </c>
      <c r="LW114" s="97">
        <f>Juniori!LW36</f>
        <v>0</v>
      </c>
      <c r="LX114" s="97">
        <f>Juniori!LX36</f>
        <v>0</v>
      </c>
      <c r="LY114" s="97">
        <f>Juniori!LY36</f>
        <v>0</v>
      </c>
      <c r="LZ114" s="97">
        <f>Juniori!LZ36</f>
        <v>0</v>
      </c>
      <c r="MA114" s="97">
        <f>Juniori!MA36</f>
        <v>0</v>
      </c>
      <c r="MB114" s="97">
        <f>Juniori!MB36</f>
        <v>0</v>
      </c>
      <c r="MC114" s="97">
        <f>Juniori!MC36</f>
        <v>0</v>
      </c>
      <c r="MD114" s="97">
        <f>Juniori!MD36</f>
        <v>0</v>
      </c>
      <c r="ME114" s="97">
        <f>Juniori!ME36</f>
        <v>0</v>
      </c>
      <c r="MF114" s="97">
        <f>Juniori!MF36</f>
        <v>0</v>
      </c>
      <c r="MG114" s="97">
        <f>Juniori!MG36</f>
        <v>0</v>
      </c>
      <c r="MH114" s="97">
        <f>Juniori!MH36</f>
        <v>0</v>
      </c>
      <c r="MI114" s="97">
        <f>Juniori!MI36</f>
        <v>0</v>
      </c>
      <c r="MJ114" s="97">
        <f>Juniori!MJ36</f>
        <v>0</v>
      </c>
      <c r="MK114" s="97">
        <f>Juniori!MK36</f>
        <v>0</v>
      </c>
      <c r="ML114" s="97">
        <f>Juniori!ML36</f>
        <v>0</v>
      </c>
      <c r="MM114" s="97">
        <f>Juniori!MM36</f>
        <v>0</v>
      </c>
      <c r="MN114" s="97">
        <f>Juniori!MN36</f>
        <v>0</v>
      </c>
      <c r="MO114" s="97">
        <f>Juniori!MO36</f>
        <v>0</v>
      </c>
      <c r="MP114" s="97">
        <f>Juniori!MP36</f>
        <v>0</v>
      </c>
      <c r="MQ114" s="97">
        <f>Juniori!MQ36</f>
        <v>0</v>
      </c>
      <c r="MR114" s="97">
        <f>Juniori!MR36</f>
        <v>0</v>
      </c>
      <c r="MS114" s="97">
        <f>Juniori!MS36</f>
        <v>0</v>
      </c>
      <c r="MT114" s="97">
        <f>Juniori!MT36</f>
        <v>0</v>
      </c>
      <c r="MU114" s="97">
        <f>Juniori!MU36</f>
        <v>0</v>
      </c>
      <c r="MV114" s="97">
        <f>Juniori!MV36</f>
        <v>0</v>
      </c>
      <c r="MW114" s="97">
        <f>Juniori!MW36</f>
        <v>0</v>
      </c>
      <c r="MX114" s="97">
        <f>Juniori!MX36</f>
        <v>0</v>
      </c>
      <c r="MY114" s="97">
        <f>Juniori!MY36</f>
        <v>0</v>
      </c>
      <c r="MZ114" s="97">
        <f>Juniori!MZ36</f>
        <v>0</v>
      </c>
      <c r="NA114" s="97">
        <f>Juniori!NA36</f>
        <v>0</v>
      </c>
      <c r="NB114" s="97">
        <f>Juniori!NB36</f>
        <v>0</v>
      </c>
      <c r="NC114" s="97">
        <f>Juniori!NC36</f>
        <v>0</v>
      </c>
      <c r="ND114" s="97">
        <f>Juniori!ND36</f>
        <v>0</v>
      </c>
      <c r="NE114" s="97">
        <f>Juniori!NE36</f>
        <v>0</v>
      </c>
      <c r="NF114" s="97">
        <f>Juniori!NF36</f>
        <v>0</v>
      </c>
      <c r="NG114" s="97">
        <f>Juniori!NG36</f>
        <v>0</v>
      </c>
      <c r="NH114" s="97">
        <f>Juniori!NH36</f>
        <v>0</v>
      </c>
      <c r="NI114" s="97">
        <f>Juniori!NI36</f>
        <v>0</v>
      </c>
      <c r="NJ114" s="97">
        <f>Juniori!NJ36</f>
        <v>0</v>
      </c>
      <c r="NK114" s="97">
        <f>Juniori!NK36</f>
        <v>0</v>
      </c>
      <c r="NL114" s="97">
        <f>Juniori!NL36</f>
        <v>0</v>
      </c>
      <c r="NM114" s="97">
        <f>Juniori!NM36</f>
        <v>0</v>
      </c>
      <c r="NN114" s="97">
        <f>Juniori!NN36</f>
        <v>0</v>
      </c>
      <c r="NO114" s="97">
        <f>Juniori!NO36</f>
        <v>0</v>
      </c>
      <c r="NP114" s="97">
        <f>Juniori!NP36</f>
        <v>0</v>
      </c>
      <c r="NQ114" s="97">
        <f>Juniori!NQ36</f>
        <v>0</v>
      </c>
      <c r="NR114" s="97">
        <f>Juniori!NR36</f>
        <v>0</v>
      </c>
      <c r="NS114" s="97">
        <f>Juniori!NS36</f>
        <v>0</v>
      </c>
      <c r="NT114" s="97">
        <f>Juniori!NT36</f>
        <v>0</v>
      </c>
      <c r="NU114" s="97">
        <f>Juniori!NU36</f>
        <v>0</v>
      </c>
      <c r="NV114" s="97">
        <f>Juniori!NV36</f>
        <v>0</v>
      </c>
      <c r="NW114" s="97">
        <f>Juniori!NW36</f>
        <v>0</v>
      </c>
      <c r="NX114" s="97">
        <f>Juniori!NX36</f>
        <v>0</v>
      </c>
      <c r="NY114" s="97">
        <f>Juniori!NY36</f>
        <v>0</v>
      </c>
      <c r="NZ114" s="97">
        <f>Juniori!NZ36</f>
        <v>0</v>
      </c>
      <c r="OA114" s="97">
        <f>Juniori!OA36</f>
        <v>0</v>
      </c>
      <c r="OB114" s="97">
        <f>Juniori!OB36</f>
        <v>0</v>
      </c>
      <c r="OC114" s="97">
        <f>Juniori!OC36</f>
        <v>0</v>
      </c>
      <c r="OD114" s="97">
        <f>Juniori!OD36</f>
        <v>0</v>
      </c>
      <c r="OE114" s="97">
        <f>Juniori!OE36</f>
        <v>0</v>
      </c>
      <c r="OF114" s="97">
        <f>Juniori!OF36</f>
        <v>0</v>
      </c>
      <c r="OG114" s="97">
        <f>Juniori!OG36</f>
        <v>0</v>
      </c>
      <c r="OH114" s="97">
        <f>Juniori!OH36</f>
        <v>0</v>
      </c>
      <c r="OI114" s="97">
        <f>Juniori!OI36</f>
        <v>0</v>
      </c>
      <c r="OJ114" s="97">
        <f>Juniori!OJ36</f>
        <v>0</v>
      </c>
      <c r="OK114" s="97">
        <f>Juniori!OK36</f>
        <v>0</v>
      </c>
      <c r="OL114" s="97">
        <f>Juniori!OL36</f>
        <v>0</v>
      </c>
      <c r="OM114" s="97">
        <f>Juniori!OM36</f>
        <v>0</v>
      </c>
      <c r="ON114" s="97">
        <f>Juniori!ON36</f>
        <v>0</v>
      </c>
      <c r="OO114" s="97">
        <f>Juniori!OO36</f>
        <v>0</v>
      </c>
      <c r="OP114" s="97">
        <f>Juniori!OP36</f>
        <v>0</v>
      </c>
      <c r="OQ114" s="97">
        <f>Juniori!OQ36</f>
        <v>0</v>
      </c>
      <c r="OR114" s="97">
        <f>Juniori!OR36</f>
        <v>0</v>
      </c>
      <c r="OS114" s="97">
        <f>Juniori!OS36</f>
        <v>0</v>
      </c>
      <c r="OT114" s="97">
        <f>Juniori!OT36</f>
        <v>0</v>
      </c>
      <c r="OU114" s="97">
        <f>Juniori!OU36</f>
        <v>0</v>
      </c>
      <c r="OV114" s="97">
        <f>Juniori!OV36</f>
        <v>0</v>
      </c>
      <c r="OW114" s="97">
        <f>Juniori!OW36</f>
        <v>0</v>
      </c>
      <c r="OX114" s="97">
        <f>Juniori!OX36</f>
        <v>0</v>
      </c>
      <c r="OY114" s="97">
        <f>Juniori!OY36</f>
        <v>0</v>
      </c>
      <c r="OZ114" s="97">
        <f>Juniori!OZ36</f>
        <v>0</v>
      </c>
      <c r="PA114" s="97">
        <f>Juniori!PA36</f>
        <v>0</v>
      </c>
      <c r="PB114" s="97">
        <f>Juniori!PB36</f>
        <v>0</v>
      </c>
      <c r="PC114" s="97">
        <f>Juniori!PC36</f>
        <v>0</v>
      </c>
      <c r="PD114" s="97">
        <f>Juniori!PD36</f>
        <v>0</v>
      </c>
      <c r="PE114" s="97">
        <f>Juniori!PE36</f>
        <v>0</v>
      </c>
      <c r="PF114" s="97">
        <f>Juniori!PF36</f>
        <v>0</v>
      </c>
      <c r="PG114" s="97">
        <f>Juniori!PG36</f>
        <v>0</v>
      </c>
      <c r="PH114" s="97">
        <f>Juniori!PH36</f>
        <v>0</v>
      </c>
      <c r="PI114" s="97">
        <f>Juniori!PI36</f>
        <v>0</v>
      </c>
      <c r="PJ114" s="97">
        <f>Juniori!PJ36</f>
        <v>0</v>
      </c>
      <c r="PK114" s="97">
        <f>Juniori!PK36</f>
        <v>0</v>
      </c>
      <c r="PL114" s="97">
        <f>Juniori!PL36</f>
        <v>0</v>
      </c>
      <c r="PM114" s="97">
        <f>Juniori!PM36</f>
        <v>0</v>
      </c>
      <c r="PN114" s="97">
        <f>Juniori!PN36</f>
        <v>0</v>
      </c>
      <c r="PO114" s="97">
        <f>Juniori!PO36</f>
        <v>0</v>
      </c>
      <c r="PP114" s="97">
        <f>Juniori!PP36</f>
        <v>0</v>
      </c>
      <c r="PQ114" s="97">
        <f>Juniori!PQ36</f>
        <v>0</v>
      </c>
      <c r="PR114" s="97">
        <f>Juniori!PR36</f>
        <v>0</v>
      </c>
      <c r="PS114" s="97">
        <f>Juniori!PS36</f>
        <v>0</v>
      </c>
      <c r="PT114" s="97">
        <f>Juniori!PT36</f>
        <v>0</v>
      </c>
      <c r="PU114" s="97">
        <f>Juniori!PU36</f>
        <v>0</v>
      </c>
      <c r="PV114" s="97">
        <f>Juniori!PV36</f>
        <v>0</v>
      </c>
      <c r="PW114" s="97">
        <f>Juniori!PW36</f>
        <v>0</v>
      </c>
      <c r="PX114" s="97">
        <f>Juniori!PX36</f>
        <v>0</v>
      </c>
      <c r="PY114" s="97">
        <f>Juniori!PY36</f>
        <v>0</v>
      </c>
      <c r="PZ114" s="97">
        <f>Juniori!PZ36</f>
        <v>0</v>
      </c>
      <c r="QA114" s="97">
        <f>Juniori!QA36</f>
        <v>0</v>
      </c>
      <c r="QB114" s="97">
        <f>Juniori!QB36</f>
        <v>0</v>
      </c>
      <c r="QC114" s="97">
        <f>Juniori!QC36</f>
        <v>0</v>
      </c>
      <c r="QD114" s="97">
        <f>Juniori!QD36</f>
        <v>0</v>
      </c>
      <c r="QE114" s="97">
        <f>Juniori!QE36</f>
        <v>0</v>
      </c>
      <c r="QF114" s="97">
        <f>Juniori!QF36</f>
        <v>0</v>
      </c>
      <c r="QG114" s="97">
        <f>Juniori!QG36</f>
        <v>0</v>
      </c>
      <c r="QH114" s="97">
        <f>Juniori!QH36</f>
        <v>0</v>
      </c>
      <c r="QI114" s="97">
        <f>Juniori!QI36</f>
        <v>0</v>
      </c>
      <c r="QJ114" s="97">
        <f>Juniori!QJ36</f>
        <v>0</v>
      </c>
      <c r="QK114" s="97">
        <f>Juniori!QK36</f>
        <v>0</v>
      </c>
      <c r="QL114" s="97">
        <f>Juniori!QL36</f>
        <v>0</v>
      </c>
      <c r="QM114" s="97">
        <f>Juniori!QM36</f>
        <v>0</v>
      </c>
      <c r="QN114" s="97">
        <f>Juniori!QN36</f>
        <v>0</v>
      </c>
      <c r="QO114" s="97">
        <f>Juniori!QO36</f>
        <v>0</v>
      </c>
      <c r="QP114" s="97">
        <f>Juniori!QP36</f>
        <v>0</v>
      </c>
      <c r="QQ114" s="97">
        <f>Juniori!QQ36</f>
        <v>0</v>
      </c>
      <c r="QR114" s="97">
        <f>Juniori!QR36</f>
        <v>0</v>
      </c>
      <c r="QS114" s="97">
        <f>Juniori!QS36</f>
        <v>0</v>
      </c>
      <c r="QT114" s="97">
        <f>Juniori!QT36</f>
        <v>0</v>
      </c>
      <c r="QU114" s="97">
        <f>Juniori!QU36</f>
        <v>0</v>
      </c>
      <c r="QV114" s="97">
        <f>Juniori!QV36</f>
        <v>0</v>
      </c>
      <c r="QW114" s="97">
        <f>Juniori!QW36</f>
        <v>0</v>
      </c>
      <c r="QX114" s="97">
        <f>Juniori!QX36</f>
        <v>0</v>
      </c>
      <c r="QY114" s="97">
        <f>Juniori!QY36</f>
        <v>0</v>
      </c>
      <c r="QZ114" s="97">
        <f>Juniori!QZ36</f>
        <v>0</v>
      </c>
      <c r="RA114" s="97">
        <f>Juniori!RA36</f>
        <v>0</v>
      </c>
      <c r="RB114" s="97">
        <f>Juniori!RB36</f>
        <v>0</v>
      </c>
      <c r="RC114" s="97">
        <f>Juniori!RC36</f>
        <v>0</v>
      </c>
      <c r="RD114" s="97">
        <f>Juniori!RD36</f>
        <v>0</v>
      </c>
      <c r="RE114" s="97">
        <f>Juniori!RE36</f>
        <v>0</v>
      </c>
      <c r="RF114" s="97">
        <f>Juniori!RF36</f>
        <v>0</v>
      </c>
      <c r="RG114" s="97">
        <f>Juniori!RG36</f>
        <v>0</v>
      </c>
      <c r="RH114" s="97">
        <f>Juniori!RH36</f>
        <v>0</v>
      </c>
      <c r="RI114" s="97">
        <f>Juniori!RI36</f>
        <v>0</v>
      </c>
      <c r="RJ114" s="97">
        <f>Juniori!RJ36</f>
        <v>0</v>
      </c>
      <c r="RK114" s="97">
        <f>Juniori!RK36</f>
        <v>0</v>
      </c>
      <c r="RL114" s="97">
        <f>Juniori!RL36</f>
        <v>0</v>
      </c>
      <c r="RM114" s="97">
        <f>Juniori!RM36</f>
        <v>0</v>
      </c>
      <c r="RN114" s="97">
        <f>Juniori!RN36</f>
        <v>0</v>
      </c>
      <c r="RO114" s="97">
        <f>Juniori!RO36</f>
        <v>0</v>
      </c>
      <c r="RP114" s="97">
        <f>Juniori!RP36</f>
        <v>0</v>
      </c>
      <c r="RQ114" s="97">
        <f>Juniori!RQ36</f>
        <v>0</v>
      </c>
      <c r="RR114" s="97">
        <f>Juniori!RR36</f>
        <v>0</v>
      </c>
      <c r="RS114" s="97">
        <f>Juniori!RS36</f>
        <v>0</v>
      </c>
      <c r="RT114" s="97">
        <f>Juniori!RT36</f>
        <v>0</v>
      </c>
      <c r="RU114" s="97">
        <f>Juniori!RU36</f>
        <v>0</v>
      </c>
      <c r="RV114" s="97">
        <f>Juniori!RV36</f>
        <v>0</v>
      </c>
      <c r="RW114" s="97">
        <f>Juniori!RW36</f>
        <v>0</v>
      </c>
      <c r="RX114" s="97">
        <f>Juniori!RX36</f>
        <v>0</v>
      </c>
      <c r="RY114" s="97">
        <f>Juniori!RY36</f>
        <v>0</v>
      </c>
      <c r="RZ114" s="97">
        <f>Juniori!RZ36</f>
        <v>0</v>
      </c>
      <c r="SA114" s="97">
        <f>Juniori!SA36</f>
        <v>0</v>
      </c>
      <c r="SB114" s="97">
        <f>Juniori!SB36</f>
        <v>0</v>
      </c>
      <c r="SC114" s="97">
        <f>Juniori!SC36</f>
        <v>0</v>
      </c>
      <c r="SD114" s="97">
        <f>Juniori!SD36</f>
        <v>0</v>
      </c>
      <c r="SE114" s="97">
        <f>Juniori!SE36</f>
        <v>0</v>
      </c>
      <c r="SF114" s="97">
        <f>Juniori!SF36</f>
        <v>0</v>
      </c>
      <c r="SG114" s="97">
        <f>Juniori!SG36</f>
        <v>0</v>
      </c>
      <c r="SH114" s="97">
        <f>Juniori!SH36</f>
        <v>0</v>
      </c>
      <c r="SI114" s="97">
        <f>Juniori!SI36</f>
        <v>0</v>
      </c>
      <c r="SJ114" s="97">
        <f>Juniori!SJ36</f>
        <v>0</v>
      </c>
      <c r="SK114" s="97">
        <f>Juniori!SK36</f>
        <v>0</v>
      </c>
      <c r="SL114" s="97">
        <f>Juniori!SL36</f>
        <v>0</v>
      </c>
      <c r="SM114" s="97">
        <f>Juniori!SM36</f>
        <v>0</v>
      </c>
      <c r="SN114" s="97">
        <f>Juniori!SN36</f>
        <v>0</v>
      </c>
      <c r="SO114" s="97">
        <f>Juniori!SO36</f>
        <v>0</v>
      </c>
      <c r="SP114" s="97">
        <f>Juniori!SP36</f>
        <v>0</v>
      </c>
      <c r="SQ114" s="97">
        <f>Juniori!SQ36</f>
        <v>0</v>
      </c>
      <c r="SR114" s="97">
        <f>Juniori!SR36</f>
        <v>0</v>
      </c>
      <c r="SS114" s="97">
        <f>Juniori!SS36</f>
        <v>0</v>
      </c>
      <c r="ST114" s="97">
        <f>Juniori!ST36</f>
        <v>0</v>
      </c>
      <c r="SU114" s="97">
        <f>Juniori!SU36</f>
        <v>0</v>
      </c>
      <c r="SV114" s="97">
        <f>Juniori!SV36</f>
        <v>0</v>
      </c>
      <c r="SW114" s="97">
        <f>Juniori!SW36</f>
        <v>0</v>
      </c>
      <c r="SX114" s="97">
        <f>Juniori!SX36</f>
        <v>0</v>
      </c>
      <c r="SY114" s="97">
        <f>Juniori!SY36</f>
        <v>0</v>
      </c>
      <c r="SZ114" s="97">
        <f>Juniori!SZ36</f>
        <v>0</v>
      </c>
      <c r="TA114" s="97">
        <f>Juniori!TA36</f>
        <v>0</v>
      </c>
      <c r="TB114" s="97">
        <f>Juniori!TB36</f>
        <v>0</v>
      </c>
    </row>
    <row r="115" spans="1:523" s="1" customFormat="1" ht="18" customHeight="1" x14ac:dyDescent="0.2">
      <c r="A115" s="12"/>
      <c r="B115" s="11" t="s">
        <v>539</v>
      </c>
      <c r="C115" s="1">
        <v>8781</v>
      </c>
      <c r="E115" s="4" t="s">
        <v>455</v>
      </c>
      <c r="F115" s="9">
        <v>10274</v>
      </c>
      <c r="G115" s="9" t="s">
        <v>98</v>
      </c>
      <c r="H115" s="4" t="s">
        <v>59</v>
      </c>
      <c r="I115" s="1">
        <f>SUM(K115:TB115)</f>
        <v>3</v>
      </c>
      <c r="J115" s="12">
        <f>Tabuľka3[[#This Row],[Stĺpec9]]</f>
        <v>3</v>
      </c>
      <c r="K115" s="97">
        <f>'Mladí jazdci'!K22</f>
        <v>0</v>
      </c>
      <c r="L115" s="97">
        <f>'Mladí jazdci'!L22</f>
        <v>0</v>
      </c>
      <c r="M115" s="97">
        <f>'Mladí jazdci'!M22</f>
        <v>0</v>
      </c>
      <c r="N115" s="97">
        <f>'Mladí jazdci'!N22</f>
        <v>0</v>
      </c>
      <c r="O115" s="97">
        <f>'Mladí jazdci'!O22</f>
        <v>0</v>
      </c>
      <c r="P115" s="97">
        <f>'Mladí jazdci'!P22</f>
        <v>0</v>
      </c>
      <c r="Q115" s="97">
        <f>'Mladí jazdci'!Q22</f>
        <v>0</v>
      </c>
      <c r="R115" s="97">
        <f>'Mladí jazdci'!R22</f>
        <v>0</v>
      </c>
      <c r="S115" s="97">
        <f>'Mladí jazdci'!S22</f>
        <v>0</v>
      </c>
      <c r="T115" s="97">
        <f>'Mladí jazdci'!T22</f>
        <v>0</v>
      </c>
      <c r="U115" s="97">
        <f>'Mladí jazdci'!U22</f>
        <v>0</v>
      </c>
      <c r="V115" s="97">
        <f>'Mladí jazdci'!V22</f>
        <v>0</v>
      </c>
      <c r="W115" s="97">
        <f>'Mladí jazdci'!W22</f>
        <v>0</v>
      </c>
      <c r="X115" s="97">
        <f>'Mladí jazdci'!X22</f>
        <v>0</v>
      </c>
      <c r="Y115" s="97">
        <f>'Mladí jazdci'!Y22</f>
        <v>0</v>
      </c>
      <c r="Z115" s="97">
        <f>'Mladí jazdci'!Z22</f>
        <v>0</v>
      </c>
      <c r="AA115" s="97">
        <f>'Mladí jazdci'!AA22</f>
        <v>0</v>
      </c>
      <c r="AB115" s="97">
        <f>'Mladí jazdci'!AB22</f>
        <v>0</v>
      </c>
      <c r="AC115" s="97">
        <f>'Mladí jazdci'!AC22</f>
        <v>0</v>
      </c>
      <c r="AD115" s="97">
        <f>'Mladí jazdci'!AD22</f>
        <v>0</v>
      </c>
      <c r="AE115" s="97">
        <f>'Mladí jazdci'!AE22</f>
        <v>0</v>
      </c>
      <c r="AF115" s="97">
        <f>'Mladí jazdci'!AF22</f>
        <v>0</v>
      </c>
      <c r="AG115" s="97" t="str">
        <f>'Mladí jazdci'!AG22</f>
        <v>o</v>
      </c>
      <c r="AH115" s="97">
        <f>'Mladí jazdci'!AH22</f>
        <v>0</v>
      </c>
      <c r="AI115" s="97">
        <f>'Mladí jazdci'!AI22</f>
        <v>0</v>
      </c>
      <c r="AJ115" s="97">
        <f>'Mladí jazdci'!AJ22</f>
        <v>0</v>
      </c>
      <c r="AK115" s="97">
        <f>'Mladí jazdci'!AK22</f>
        <v>0</v>
      </c>
      <c r="AL115" s="97">
        <f>'Mladí jazdci'!AL22</f>
        <v>0</v>
      </c>
      <c r="AM115" s="97">
        <f>'Mladí jazdci'!AM22</f>
        <v>0</v>
      </c>
      <c r="AN115" s="97">
        <f>'Mladí jazdci'!AN22</f>
        <v>0</v>
      </c>
      <c r="AO115" s="97">
        <f>'Mladí jazdci'!AO22</f>
        <v>0</v>
      </c>
      <c r="AP115" s="97">
        <f>'Mladí jazdci'!AP22</f>
        <v>0</v>
      </c>
      <c r="AQ115" s="97">
        <f>'Mladí jazdci'!AQ22</f>
        <v>0</v>
      </c>
      <c r="AR115" s="97">
        <f>'Mladí jazdci'!AR22</f>
        <v>0</v>
      </c>
      <c r="AS115" s="97">
        <f>'Mladí jazdci'!AS22</f>
        <v>0</v>
      </c>
      <c r="AT115" s="97">
        <f>'Mladí jazdci'!AT22</f>
        <v>0</v>
      </c>
      <c r="AU115" s="97">
        <f>'Mladí jazdci'!AU22</f>
        <v>0</v>
      </c>
      <c r="AV115" s="97">
        <f>'Mladí jazdci'!AV22</f>
        <v>0</v>
      </c>
      <c r="AW115" s="97">
        <f>'Mladí jazdci'!AW22</f>
        <v>0</v>
      </c>
      <c r="AX115" s="97">
        <f>'Mladí jazdci'!AX22</f>
        <v>0</v>
      </c>
      <c r="AY115" s="97">
        <f>'Mladí jazdci'!AY22</f>
        <v>0</v>
      </c>
      <c r="AZ115" s="97">
        <f>'Mladí jazdci'!AZ22</f>
        <v>0</v>
      </c>
      <c r="BA115" s="97">
        <f>'Mladí jazdci'!BA22</f>
        <v>0</v>
      </c>
      <c r="BB115" s="97">
        <f>'Mladí jazdci'!BB22</f>
        <v>0</v>
      </c>
      <c r="BC115" s="97">
        <f>'Mladí jazdci'!BC22</f>
        <v>0</v>
      </c>
      <c r="BD115" s="97">
        <f>'Mladí jazdci'!BD22</f>
        <v>0</v>
      </c>
      <c r="BE115" s="97">
        <f>'Mladí jazdci'!BE22</f>
        <v>0</v>
      </c>
      <c r="BF115" s="97">
        <f>'Mladí jazdci'!BF22</f>
        <v>0</v>
      </c>
      <c r="BG115" s="97">
        <f>'Mladí jazdci'!BG22</f>
        <v>0</v>
      </c>
      <c r="BH115" s="97">
        <f>'Mladí jazdci'!BH22</f>
        <v>1</v>
      </c>
      <c r="BI115" s="97">
        <f>'Mladí jazdci'!BI22</f>
        <v>0</v>
      </c>
      <c r="BJ115" s="97">
        <f>'Mladí jazdci'!BJ22</f>
        <v>0</v>
      </c>
      <c r="BK115" s="97">
        <f>'Mladí jazdci'!BK22</f>
        <v>0</v>
      </c>
      <c r="BL115" s="97">
        <f>'Mladí jazdci'!BL22</f>
        <v>0</v>
      </c>
      <c r="BM115" s="97">
        <f>'Mladí jazdci'!BM22</f>
        <v>0</v>
      </c>
      <c r="BN115" s="97">
        <f>'Mladí jazdci'!BN22</f>
        <v>0</v>
      </c>
      <c r="BO115" s="97">
        <f>'Mladí jazdci'!BO22</f>
        <v>0</v>
      </c>
      <c r="BP115" s="97">
        <f>'Mladí jazdci'!BP22</f>
        <v>0</v>
      </c>
      <c r="BQ115" s="97">
        <f>'Mladí jazdci'!BQ22</f>
        <v>0</v>
      </c>
      <c r="BR115" s="97">
        <f>'Mladí jazdci'!BR22</f>
        <v>0</v>
      </c>
      <c r="BS115" s="97">
        <f>'Mladí jazdci'!BS22</f>
        <v>0</v>
      </c>
      <c r="BT115" s="97">
        <f>'Mladí jazdci'!BT22</f>
        <v>0</v>
      </c>
      <c r="BU115" s="97">
        <f>'Mladí jazdci'!BU22</f>
        <v>0</v>
      </c>
      <c r="BV115" s="97">
        <f>'Mladí jazdci'!BV22</f>
        <v>0</v>
      </c>
      <c r="BW115" s="97">
        <f>'Mladí jazdci'!BW22</f>
        <v>0</v>
      </c>
      <c r="BX115" s="97">
        <f>'Mladí jazdci'!BX22</f>
        <v>0</v>
      </c>
      <c r="BY115" s="97">
        <f>'Mladí jazdci'!BY22</f>
        <v>0</v>
      </c>
      <c r="BZ115" s="97">
        <f>'Mladí jazdci'!BZ22</f>
        <v>0</v>
      </c>
      <c r="CA115" s="97">
        <f>'Mladí jazdci'!CA22</f>
        <v>0</v>
      </c>
      <c r="CB115" s="97">
        <f>'Mladí jazdci'!CB22</f>
        <v>0</v>
      </c>
      <c r="CC115" s="97">
        <f>'Mladí jazdci'!CC22</f>
        <v>0</v>
      </c>
      <c r="CD115" s="97">
        <f>'Mladí jazdci'!CD22</f>
        <v>0</v>
      </c>
      <c r="CE115" s="97">
        <f>'Mladí jazdci'!CE22</f>
        <v>0</v>
      </c>
      <c r="CF115" s="97">
        <f>'Mladí jazdci'!CF22</f>
        <v>0</v>
      </c>
      <c r="CG115" s="97">
        <f>'Mladí jazdci'!CG22</f>
        <v>0</v>
      </c>
      <c r="CH115" s="97">
        <f>'Mladí jazdci'!CH22</f>
        <v>0</v>
      </c>
      <c r="CI115" s="97">
        <f>'Mladí jazdci'!CI22</f>
        <v>0</v>
      </c>
      <c r="CJ115" s="97">
        <f>'Mladí jazdci'!CJ22</f>
        <v>0</v>
      </c>
      <c r="CK115" s="97">
        <f>'Mladí jazdci'!CK22</f>
        <v>0</v>
      </c>
      <c r="CL115" s="97">
        <f>'Mladí jazdci'!CL22</f>
        <v>0</v>
      </c>
      <c r="CM115" s="97">
        <f>'Mladí jazdci'!CM22</f>
        <v>0</v>
      </c>
      <c r="CN115" s="97">
        <f>'Mladí jazdci'!CN22</f>
        <v>0</v>
      </c>
      <c r="CO115" s="97">
        <f>'Mladí jazdci'!CO22</f>
        <v>0</v>
      </c>
      <c r="CP115" s="97">
        <f>'Mladí jazdci'!CP22</f>
        <v>0</v>
      </c>
      <c r="CQ115" s="97">
        <f>'Mladí jazdci'!CQ22</f>
        <v>0</v>
      </c>
      <c r="CR115" s="97">
        <f>'Mladí jazdci'!CR22</f>
        <v>0</v>
      </c>
      <c r="CS115" s="97">
        <f>'Mladí jazdci'!CS22</f>
        <v>0</v>
      </c>
      <c r="CT115" s="97">
        <f>'Mladí jazdci'!CT22</f>
        <v>0</v>
      </c>
      <c r="CU115" s="97">
        <f>'Mladí jazdci'!CU22</f>
        <v>0</v>
      </c>
      <c r="CV115" s="97">
        <f>'Mladí jazdci'!CV22</f>
        <v>0</v>
      </c>
      <c r="CW115" s="97">
        <f>'Mladí jazdci'!CW22</f>
        <v>0</v>
      </c>
      <c r="CX115" s="97">
        <f>'Mladí jazdci'!CX22</f>
        <v>0</v>
      </c>
      <c r="CY115" s="97">
        <f>'Mladí jazdci'!CY22</f>
        <v>0</v>
      </c>
      <c r="CZ115" s="97">
        <f>'Mladí jazdci'!CZ22</f>
        <v>0</v>
      </c>
      <c r="DA115" s="97">
        <f>'Mladí jazdci'!DA22</f>
        <v>0</v>
      </c>
      <c r="DB115" s="97">
        <f>'Mladí jazdci'!DB22</f>
        <v>0</v>
      </c>
      <c r="DC115" s="97">
        <f>'Mladí jazdci'!DC22</f>
        <v>0</v>
      </c>
      <c r="DD115" s="97">
        <f>'Mladí jazdci'!DD22</f>
        <v>0</v>
      </c>
      <c r="DE115" s="97">
        <f>'Mladí jazdci'!DE22</f>
        <v>0</v>
      </c>
      <c r="DF115" s="97">
        <f>'Mladí jazdci'!DF22</f>
        <v>0</v>
      </c>
      <c r="DG115" s="97">
        <f>'Mladí jazdci'!DG22</f>
        <v>0</v>
      </c>
      <c r="DH115" s="97">
        <f>'Mladí jazdci'!DH22</f>
        <v>0</v>
      </c>
      <c r="DI115" s="97">
        <f>'Mladí jazdci'!DI22</f>
        <v>0</v>
      </c>
      <c r="DJ115" s="97">
        <f>'Mladí jazdci'!DJ22</f>
        <v>0</v>
      </c>
      <c r="DK115" s="97">
        <f>'Mladí jazdci'!DK22</f>
        <v>0</v>
      </c>
      <c r="DL115" s="97">
        <f>'Mladí jazdci'!DL22</f>
        <v>0</v>
      </c>
      <c r="DM115" s="97">
        <f>'Mladí jazdci'!DM22</f>
        <v>0</v>
      </c>
      <c r="DN115" s="97">
        <f>'Mladí jazdci'!DN22</f>
        <v>0</v>
      </c>
      <c r="DO115" s="97">
        <f>'Mladí jazdci'!DO22</f>
        <v>0</v>
      </c>
      <c r="DP115" s="97">
        <f>'Mladí jazdci'!DP22</f>
        <v>0</v>
      </c>
      <c r="DQ115" s="97">
        <f>'Mladí jazdci'!DQ22</f>
        <v>0</v>
      </c>
      <c r="DR115" s="97">
        <f>'Mladí jazdci'!DR22</f>
        <v>0</v>
      </c>
      <c r="DS115" s="97">
        <f>'Mladí jazdci'!DS22</f>
        <v>0</v>
      </c>
      <c r="DT115" s="97">
        <f>'Mladí jazdci'!DT22</f>
        <v>0</v>
      </c>
      <c r="DU115" s="97">
        <f>'Mladí jazdci'!DU22</f>
        <v>0</v>
      </c>
      <c r="DV115" s="97">
        <f>'Mladí jazdci'!DV22</f>
        <v>0</v>
      </c>
      <c r="DW115" s="97">
        <f>'Mladí jazdci'!DW22</f>
        <v>0</v>
      </c>
      <c r="DX115" s="97">
        <f>'Mladí jazdci'!DX22</f>
        <v>0</v>
      </c>
      <c r="DY115" s="97">
        <f>'Mladí jazdci'!DY22</f>
        <v>0</v>
      </c>
      <c r="DZ115" s="97">
        <f>'Mladí jazdci'!DZ22</f>
        <v>0</v>
      </c>
      <c r="EA115" s="97">
        <f>'Mladí jazdci'!EA22</f>
        <v>0</v>
      </c>
      <c r="EB115" s="97">
        <f>'Mladí jazdci'!EB22</f>
        <v>0</v>
      </c>
      <c r="EC115" s="97">
        <f>'Mladí jazdci'!EC22</f>
        <v>0</v>
      </c>
      <c r="ED115" s="97">
        <f>'Mladí jazdci'!ED22</f>
        <v>0</v>
      </c>
      <c r="EE115" s="97">
        <f>'Mladí jazdci'!EE22</f>
        <v>0</v>
      </c>
      <c r="EF115" s="97">
        <f>'Mladí jazdci'!EF22</f>
        <v>0</v>
      </c>
      <c r="EG115" s="97">
        <f>'Mladí jazdci'!EG22</f>
        <v>0</v>
      </c>
      <c r="EH115" s="97">
        <f>'Mladí jazdci'!EH22</f>
        <v>0</v>
      </c>
      <c r="EI115" s="97">
        <f>'Mladí jazdci'!EI22</f>
        <v>0</v>
      </c>
      <c r="EJ115" s="97">
        <f>'Mladí jazdci'!EJ22</f>
        <v>0</v>
      </c>
      <c r="EK115" s="97">
        <f>'Mladí jazdci'!EK22</f>
        <v>0</v>
      </c>
      <c r="EL115" s="97">
        <f>'Mladí jazdci'!EL22</f>
        <v>0</v>
      </c>
      <c r="EM115" s="97">
        <f>'Mladí jazdci'!EM22</f>
        <v>0</v>
      </c>
      <c r="EN115" s="97">
        <f>'Mladí jazdci'!EN22</f>
        <v>0</v>
      </c>
      <c r="EO115" s="97">
        <f>'Mladí jazdci'!EO22</f>
        <v>0</v>
      </c>
      <c r="EP115" s="97">
        <f>'Mladí jazdci'!EP22</f>
        <v>0</v>
      </c>
      <c r="EQ115" s="97">
        <f>'Mladí jazdci'!EQ22</f>
        <v>0</v>
      </c>
      <c r="ER115" s="97">
        <f>'Mladí jazdci'!ER22</f>
        <v>0</v>
      </c>
      <c r="ES115" s="97">
        <f>'Mladí jazdci'!ES22</f>
        <v>0</v>
      </c>
      <c r="ET115" s="97">
        <f>'Mladí jazdci'!ET22</f>
        <v>0</v>
      </c>
      <c r="EU115" s="97">
        <f>'Mladí jazdci'!EU22</f>
        <v>0</v>
      </c>
      <c r="EV115" s="97">
        <f>'Mladí jazdci'!EV22</f>
        <v>0</v>
      </c>
      <c r="EW115" s="97">
        <f>'Mladí jazdci'!EW22</f>
        <v>0</v>
      </c>
      <c r="EX115" s="97">
        <f>'Mladí jazdci'!EX22</f>
        <v>0</v>
      </c>
      <c r="EY115" s="97">
        <f>'Mladí jazdci'!EY22</f>
        <v>0</v>
      </c>
      <c r="EZ115" s="97">
        <f>'Mladí jazdci'!EZ22</f>
        <v>0</v>
      </c>
      <c r="FA115" s="97">
        <f>'Mladí jazdci'!FA22</f>
        <v>0</v>
      </c>
      <c r="FB115" s="97">
        <f>'Mladí jazdci'!FB22</f>
        <v>0</v>
      </c>
      <c r="FC115" s="97">
        <f>'Mladí jazdci'!FC22</f>
        <v>0</v>
      </c>
      <c r="FD115" s="97">
        <f>'Mladí jazdci'!FD22</f>
        <v>0</v>
      </c>
      <c r="FE115" s="97">
        <f>'Mladí jazdci'!FE22</f>
        <v>0</v>
      </c>
      <c r="FF115" s="97">
        <f>'Mladí jazdci'!FF22</f>
        <v>0</v>
      </c>
      <c r="FG115" s="97">
        <f>'Mladí jazdci'!FG22</f>
        <v>0</v>
      </c>
      <c r="FH115" s="97">
        <f>'Mladí jazdci'!FH22</f>
        <v>0</v>
      </c>
      <c r="FI115" s="97">
        <f>'Mladí jazdci'!FI22</f>
        <v>0</v>
      </c>
      <c r="FJ115" s="97">
        <f>'Mladí jazdci'!FJ22</f>
        <v>0</v>
      </c>
      <c r="FK115" s="97">
        <f>'Mladí jazdci'!FK22</f>
        <v>0</v>
      </c>
      <c r="FL115" s="97">
        <f>'Mladí jazdci'!FL22</f>
        <v>0</v>
      </c>
      <c r="FM115" s="97">
        <f>'Mladí jazdci'!FM22</f>
        <v>0</v>
      </c>
      <c r="FN115" s="97">
        <f>'Mladí jazdci'!FN22</f>
        <v>0</v>
      </c>
      <c r="FO115" s="97">
        <f>'Mladí jazdci'!FO22</f>
        <v>0</v>
      </c>
      <c r="FP115" s="97">
        <f>'Mladí jazdci'!FP22</f>
        <v>0</v>
      </c>
      <c r="FQ115" s="97">
        <f>'Mladí jazdci'!FQ22</f>
        <v>0</v>
      </c>
      <c r="FR115" s="97">
        <f>'Mladí jazdci'!FR22</f>
        <v>0</v>
      </c>
      <c r="FS115" s="97">
        <f>'Mladí jazdci'!FS22</f>
        <v>0</v>
      </c>
      <c r="FT115" s="97">
        <f>'Mladí jazdci'!FT22</f>
        <v>0</v>
      </c>
      <c r="FU115" s="97">
        <f>'Mladí jazdci'!FU22</f>
        <v>1</v>
      </c>
      <c r="FV115" s="97">
        <f>'Mladí jazdci'!FV22</f>
        <v>0</v>
      </c>
      <c r="FW115" s="97">
        <f>'Mladí jazdci'!FW22</f>
        <v>0</v>
      </c>
      <c r="FX115" s="97">
        <f>'Mladí jazdci'!FX22</f>
        <v>0</v>
      </c>
      <c r="FY115" s="97">
        <f>'Mladí jazdci'!FY22</f>
        <v>0</v>
      </c>
      <c r="FZ115" s="97">
        <f>'Mladí jazdci'!FZ22</f>
        <v>0</v>
      </c>
      <c r="GA115" s="97">
        <f>'Mladí jazdci'!GA22</f>
        <v>0</v>
      </c>
      <c r="GB115" s="97" t="str">
        <f>'Mladí jazdci'!GB22</f>
        <v>o</v>
      </c>
      <c r="GC115" s="97">
        <f>'Mladí jazdci'!GC22</f>
        <v>0</v>
      </c>
      <c r="GD115" s="97">
        <f>'Mladí jazdci'!GD22</f>
        <v>0</v>
      </c>
      <c r="GE115" s="97">
        <f>'Mladí jazdci'!GE22</f>
        <v>0</v>
      </c>
      <c r="GF115" s="97">
        <f>'Mladí jazdci'!GF22</f>
        <v>0</v>
      </c>
      <c r="GG115" s="97">
        <f>'Mladí jazdci'!GG22</f>
        <v>0</v>
      </c>
      <c r="GH115" s="97">
        <f>'Mladí jazdci'!GH22</f>
        <v>0</v>
      </c>
      <c r="GI115" s="97">
        <f>'Mladí jazdci'!GI22</f>
        <v>0</v>
      </c>
      <c r="GJ115" s="97">
        <f>'Mladí jazdci'!GJ22</f>
        <v>0</v>
      </c>
      <c r="GK115" s="97">
        <f>'Mladí jazdci'!GK22</f>
        <v>1</v>
      </c>
      <c r="GL115" s="97">
        <f>'Mladí jazdci'!GL22</f>
        <v>0</v>
      </c>
      <c r="GM115" s="97">
        <f>'Mladí jazdci'!GM22</f>
        <v>0</v>
      </c>
      <c r="GN115" s="97">
        <f>'Mladí jazdci'!GN22</f>
        <v>0</v>
      </c>
      <c r="GO115" s="97">
        <f>'Mladí jazdci'!GO22</f>
        <v>0</v>
      </c>
      <c r="GP115" s="97" t="str">
        <f>'Mladí jazdci'!GP22</f>
        <v>o</v>
      </c>
      <c r="GQ115" s="97">
        <f>'Mladí jazdci'!GQ22</f>
        <v>0</v>
      </c>
      <c r="GR115" s="97">
        <f>'Mladí jazdci'!GR22</f>
        <v>0</v>
      </c>
      <c r="GS115" s="97">
        <f>'Mladí jazdci'!GS22</f>
        <v>0</v>
      </c>
      <c r="GT115" s="97">
        <f>'Mladí jazdci'!GT22</f>
        <v>0</v>
      </c>
      <c r="GU115" s="97">
        <f>'Mladí jazdci'!GU22</f>
        <v>0</v>
      </c>
      <c r="GV115" s="97">
        <f>'Mladí jazdci'!GV22</f>
        <v>0</v>
      </c>
      <c r="GW115" s="97">
        <f>'Mladí jazdci'!GW22</f>
        <v>0</v>
      </c>
      <c r="GX115" s="97">
        <f>'Mladí jazdci'!GX22</f>
        <v>0</v>
      </c>
      <c r="GY115" s="97">
        <f>'Mladí jazdci'!GY22</f>
        <v>0</v>
      </c>
      <c r="GZ115" s="97">
        <f>'Mladí jazdci'!GZ22</f>
        <v>0</v>
      </c>
      <c r="HA115" s="97">
        <f>'Mladí jazdci'!HA22</f>
        <v>0</v>
      </c>
      <c r="HB115" s="97">
        <f>'Mladí jazdci'!HB22</f>
        <v>0</v>
      </c>
      <c r="HC115" s="97">
        <f>'Mladí jazdci'!HC22</f>
        <v>0</v>
      </c>
      <c r="HD115" s="97">
        <f>'Mladí jazdci'!HD22</f>
        <v>0</v>
      </c>
      <c r="HE115" s="97">
        <f>'Mladí jazdci'!HE22</f>
        <v>0</v>
      </c>
      <c r="HF115" s="97">
        <f>'Mladí jazdci'!HF22</f>
        <v>0</v>
      </c>
      <c r="HG115" s="97">
        <f>'Mladí jazdci'!HG22</f>
        <v>0</v>
      </c>
      <c r="HH115" s="97">
        <f>'Mladí jazdci'!HH22</f>
        <v>0</v>
      </c>
      <c r="HI115" s="97">
        <f>'Mladí jazdci'!HI22</f>
        <v>0</v>
      </c>
      <c r="HJ115" s="97">
        <f>'Mladí jazdci'!HJ22</f>
        <v>0</v>
      </c>
      <c r="HK115" s="97">
        <f>'Mladí jazdci'!HK22</f>
        <v>0</v>
      </c>
      <c r="HL115" s="97">
        <f>'Mladí jazdci'!HL22</f>
        <v>0</v>
      </c>
      <c r="HM115" s="97">
        <f>'Mladí jazdci'!HM22</f>
        <v>0</v>
      </c>
      <c r="HN115" s="97">
        <f>'Mladí jazdci'!HN22</f>
        <v>0</v>
      </c>
      <c r="HO115" s="97">
        <f>'Mladí jazdci'!HO22</f>
        <v>0</v>
      </c>
      <c r="HP115" s="97">
        <f>'Mladí jazdci'!HP22</f>
        <v>0</v>
      </c>
      <c r="HQ115" s="97">
        <f>'Mladí jazdci'!HQ22</f>
        <v>0</v>
      </c>
      <c r="HR115" s="97">
        <f>'Mladí jazdci'!HR22</f>
        <v>0</v>
      </c>
      <c r="HS115" s="97">
        <f>'Mladí jazdci'!HS22</f>
        <v>0</v>
      </c>
      <c r="HT115" s="97">
        <f>'Mladí jazdci'!HT22</f>
        <v>0</v>
      </c>
      <c r="HU115" s="97">
        <f>'Mladí jazdci'!HU22</f>
        <v>0</v>
      </c>
      <c r="HV115" s="97">
        <f>'Mladí jazdci'!HV22</f>
        <v>0</v>
      </c>
      <c r="HW115" s="97">
        <f>'Mladí jazdci'!HW22</f>
        <v>0</v>
      </c>
      <c r="HX115" s="97">
        <f>'Mladí jazdci'!HX22</f>
        <v>0</v>
      </c>
      <c r="HY115" s="97">
        <f>'Mladí jazdci'!HY22</f>
        <v>0</v>
      </c>
      <c r="HZ115" s="97">
        <f>'Mladí jazdci'!HZ22</f>
        <v>0</v>
      </c>
      <c r="IA115" s="97">
        <f>'Mladí jazdci'!IA22</f>
        <v>0</v>
      </c>
      <c r="IB115" s="97">
        <f>'Mladí jazdci'!IB22</f>
        <v>0</v>
      </c>
      <c r="IC115" s="97">
        <f>'Mladí jazdci'!IC22</f>
        <v>0</v>
      </c>
      <c r="ID115" s="97">
        <f>'Mladí jazdci'!ID22</f>
        <v>0</v>
      </c>
      <c r="IE115" s="97">
        <f>'Mladí jazdci'!IE22</f>
        <v>0</v>
      </c>
      <c r="IF115" s="97">
        <f>'Mladí jazdci'!IF22</f>
        <v>0</v>
      </c>
      <c r="IG115" s="97">
        <f>'Mladí jazdci'!IG22</f>
        <v>0</v>
      </c>
      <c r="IH115" s="97">
        <f>'Mladí jazdci'!IH22</f>
        <v>0</v>
      </c>
      <c r="II115" s="97">
        <f>'Mladí jazdci'!II22</f>
        <v>0</v>
      </c>
      <c r="IJ115" s="97">
        <f>'Mladí jazdci'!IJ22</f>
        <v>0</v>
      </c>
      <c r="IK115" s="97">
        <f>'Mladí jazdci'!IK22</f>
        <v>0</v>
      </c>
      <c r="IL115" s="97">
        <f>'Mladí jazdci'!IL22</f>
        <v>0</v>
      </c>
      <c r="IM115" s="97">
        <f>'Mladí jazdci'!IM22</f>
        <v>0</v>
      </c>
      <c r="IN115" s="97">
        <f>'Mladí jazdci'!IN22</f>
        <v>0</v>
      </c>
      <c r="IO115" s="97">
        <f>'Mladí jazdci'!IO22</f>
        <v>0</v>
      </c>
      <c r="IP115" s="97">
        <f>'Mladí jazdci'!IP22</f>
        <v>0</v>
      </c>
      <c r="IQ115" s="97">
        <f>'Mladí jazdci'!IQ22</f>
        <v>0</v>
      </c>
      <c r="IR115" s="97">
        <f>'Mladí jazdci'!IR22</f>
        <v>0</v>
      </c>
      <c r="IS115" s="97">
        <f>'Mladí jazdci'!IS22</f>
        <v>0</v>
      </c>
      <c r="IT115" s="97">
        <f>'Mladí jazdci'!IT22</f>
        <v>0</v>
      </c>
      <c r="IU115" s="97">
        <f>'Mladí jazdci'!IU22</f>
        <v>0</v>
      </c>
      <c r="IV115" s="97">
        <f>'Mladí jazdci'!IV22</f>
        <v>0</v>
      </c>
      <c r="IW115" s="97">
        <f>'Mladí jazdci'!IW22</f>
        <v>0</v>
      </c>
      <c r="IX115" s="97">
        <f>'Mladí jazdci'!IX22</f>
        <v>0</v>
      </c>
      <c r="IY115" s="97">
        <f>'Mladí jazdci'!IY22</f>
        <v>0</v>
      </c>
      <c r="IZ115" s="97">
        <f>'Mladí jazdci'!IZ22</f>
        <v>0</v>
      </c>
      <c r="JA115" s="97">
        <f>'Mladí jazdci'!JA22</f>
        <v>0</v>
      </c>
      <c r="JB115" s="97">
        <f>'Mladí jazdci'!JB22</f>
        <v>0</v>
      </c>
      <c r="JC115" s="97">
        <f>'Mladí jazdci'!JC22</f>
        <v>0</v>
      </c>
      <c r="JD115" s="97">
        <f>'Mladí jazdci'!JD22</f>
        <v>0</v>
      </c>
      <c r="JE115" s="97">
        <f>'Mladí jazdci'!JE22</f>
        <v>0</v>
      </c>
      <c r="JF115" s="97">
        <f>'Mladí jazdci'!JF22</f>
        <v>0</v>
      </c>
      <c r="JG115" s="97">
        <f>'Mladí jazdci'!JG22</f>
        <v>0</v>
      </c>
      <c r="JH115" s="97">
        <f>'Mladí jazdci'!JH22</f>
        <v>0</v>
      </c>
      <c r="JI115" s="97">
        <f>'Mladí jazdci'!JI22</f>
        <v>0</v>
      </c>
      <c r="JJ115" s="97">
        <f>'Mladí jazdci'!JJ22</f>
        <v>0</v>
      </c>
      <c r="JK115" s="97">
        <f>'Mladí jazdci'!JK22</f>
        <v>0</v>
      </c>
      <c r="JL115" s="97">
        <f>'Mladí jazdci'!JL22</f>
        <v>0</v>
      </c>
      <c r="JM115" s="97">
        <f>'Mladí jazdci'!JM22</f>
        <v>0</v>
      </c>
      <c r="JN115" s="97">
        <f>'Mladí jazdci'!JN22</f>
        <v>0</v>
      </c>
      <c r="JO115" s="97">
        <f>'Mladí jazdci'!JO22</f>
        <v>0</v>
      </c>
      <c r="JP115" s="97">
        <f>'Mladí jazdci'!JP22</f>
        <v>0</v>
      </c>
      <c r="JQ115" s="97">
        <f>'Mladí jazdci'!JQ22</f>
        <v>0</v>
      </c>
      <c r="JR115" s="97">
        <f>'Mladí jazdci'!JR22</f>
        <v>0</v>
      </c>
      <c r="JS115" s="97">
        <f>'Mladí jazdci'!JS22</f>
        <v>0</v>
      </c>
      <c r="JT115" s="97">
        <f>'Mladí jazdci'!JT22</f>
        <v>0</v>
      </c>
      <c r="JU115" s="97">
        <f>'Mladí jazdci'!JU22</f>
        <v>0</v>
      </c>
      <c r="JV115" s="97">
        <f>'Mladí jazdci'!JV22</f>
        <v>0</v>
      </c>
      <c r="JW115" s="97">
        <f>'Mladí jazdci'!JW22</f>
        <v>0</v>
      </c>
      <c r="JX115" s="97">
        <f>'Mladí jazdci'!JX22</f>
        <v>0</v>
      </c>
      <c r="JY115" s="97">
        <f>'Mladí jazdci'!JY22</f>
        <v>0</v>
      </c>
      <c r="JZ115" s="97">
        <f>'Mladí jazdci'!JZ22</f>
        <v>0</v>
      </c>
      <c r="KA115" s="97">
        <f>'Mladí jazdci'!KA22</f>
        <v>0</v>
      </c>
      <c r="KB115" s="97">
        <f>'Mladí jazdci'!KB22</f>
        <v>0</v>
      </c>
      <c r="KC115" s="97">
        <f>'Mladí jazdci'!KC22</f>
        <v>0</v>
      </c>
      <c r="KD115" s="97">
        <f>'Mladí jazdci'!KD22</f>
        <v>0</v>
      </c>
      <c r="KE115" s="97">
        <f>'Mladí jazdci'!KE22</f>
        <v>0</v>
      </c>
      <c r="KF115" s="97">
        <f>'Mladí jazdci'!KF22</f>
        <v>0</v>
      </c>
      <c r="KG115" s="97">
        <f>'Mladí jazdci'!KG22</f>
        <v>0</v>
      </c>
      <c r="KH115" s="97">
        <f>'Mladí jazdci'!KH22</f>
        <v>0</v>
      </c>
      <c r="KI115" s="97">
        <f>'Mladí jazdci'!KI22</f>
        <v>0</v>
      </c>
      <c r="KJ115" s="97">
        <f>'Mladí jazdci'!KJ22</f>
        <v>0</v>
      </c>
      <c r="KK115" s="97">
        <f>'Mladí jazdci'!KK22</f>
        <v>0</v>
      </c>
      <c r="KL115" s="97">
        <f>'Mladí jazdci'!KL22</f>
        <v>0</v>
      </c>
      <c r="KM115" s="97">
        <f>'Mladí jazdci'!KM22</f>
        <v>0</v>
      </c>
      <c r="KN115" s="97">
        <f>'Mladí jazdci'!KN22</f>
        <v>0</v>
      </c>
      <c r="KO115" s="97">
        <f>'Mladí jazdci'!KO22</f>
        <v>0</v>
      </c>
      <c r="KP115" s="97">
        <f>'Mladí jazdci'!KP22</f>
        <v>0</v>
      </c>
      <c r="KQ115" s="97">
        <f>'Mladí jazdci'!KQ22</f>
        <v>0</v>
      </c>
      <c r="KR115" s="97">
        <f>'Mladí jazdci'!KR22</f>
        <v>0</v>
      </c>
      <c r="KS115" s="97">
        <f>'Mladí jazdci'!KS22</f>
        <v>0</v>
      </c>
      <c r="KT115" s="97">
        <f>'Mladí jazdci'!KT22</f>
        <v>0</v>
      </c>
      <c r="KU115" s="97">
        <f>'Mladí jazdci'!KU22</f>
        <v>0</v>
      </c>
      <c r="KV115" s="97">
        <f>'Mladí jazdci'!KV22</f>
        <v>0</v>
      </c>
      <c r="KW115" s="97">
        <f>'Mladí jazdci'!KW22</f>
        <v>0</v>
      </c>
      <c r="KX115" s="97">
        <f>'Mladí jazdci'!KX22</f>
        <v>0</v>
      </c>
      <c r="KY115" s="97">
        <f>'Mladí jazdci'!KY22</f>
        <v>0</v>
      </c>
      <c r="KZ115" s="97">
        <f>'Mladí jazdci'!KZ22</f>
        <v>0</v>
      </c>
      <c r="LA115" s="97">
        <f>'Mladí jazdci'!LA22</f>
        <v>0</v>
      </c>
      <c r="LB115" s="97">
        <f>'Mladí jazdci'!LB22</f>
        <v>0</v>
      </c>
      <c r="LC115" s="97">
        <f>'Mladí jazdci'!LC22</f>
        <v>0</v>
      </c>
      <c r="LD115" s="97">
        <f>'Mladí jazdci'!LD22</f>
        <v>0</v>
      </c>
      <c r="LE115" s="97">
        <f>'Mladí jazdci'!LE22</f>
        <v>0</v>
      </c>
      <c r="LF115" s="97">
        <f>'Mladí jazdci'!LF22</f>
        <v>0</v>
      </c>
      <c r="LG115" s="97">
        <f>'Mladí jazdci'!LG22</f>
        <v>0</v>
      </c>
      <c r="LH115" s="97">
        <f>'Mladí jazdci'!LH22</f>
        <v>0</v>
      </c>
      <c r="LI115" s="97">
        <f>'Mladí jazdci'!LI22</f>
        <v>0</v>
      </c>
      <c r="LJ115" s="97">
        <f>'Mladí jazdci'!LJ22</f>
        <v>0</v>
      </c>
      <c r="LK115" s="97">
        <f>'Mladí jazdci'!LK22</f>
        <v>0</v>
      </c>
      <c r="LL115" s="97">
        <f>'Mladí jazdci'!LL22</f>
        <v>0</v>
      </c>
      <c r="LM115" s="97">
        <f>'Mladí jazdci'!LM22</f>
        <v>0</v>
      </c>
      <c r="LN115" s="97">
        <f>'Mladí jazdci'!LN22</f>
        <v>0</v>
      </c>
      <c r="LO115" s="97">
        <f>'Mladí jazdci'!LO22</f>
        <v>0</v>
      </c>
      <c r="LP115" s="97">
        <f>'Mladí jazdci'!LP22</f>
        <v>0</v>
      </c>
      <c r="LQ115" s="97">
        <f>'Mladí jazdci'!LQ22</f>
        <v>0</v>
      </c>
      <c r="LR115" s="97">
        <f>'Mladí jazdci'!LR22</f>
        <v>0</v>
      </c>
      <c r="LS115" s="97">
        <f>'Mladí jazdci'!LS22</f>
        <v>0</v>
      </c>
      <c r="LT115" s="97">
        <f>'Mladí jazdci'!LT22</f>
        <v>0</v>
      </c>
      <c r="LU115" s="97">
        <f>'Mladí jazdci'!LU22</f>
        <v>0</v>
      </c>
      <c r="LV115" s="97">
        <f>'Mladí jazdci'!LV22</f>
        <v>0</v>
      </c>
      <c r="LW115" s="97">
        <f>'Mladí jazdci'!LW22</f>
        <v>0</v>
      </c>
      <c r="LX115" s="97">
        <f>'Mladí jazdci'!LX22</f>
        <v>0</v>
      </c>
      <c r="LY115" s="97">
        <f>'Mladí jazdci'!LY22</f>
        <v>0</v>
      </c>
      <c r="LZ115" s="97">
        <f>'Mladí jazdci'!LZ22</f>
        <v>0</v>
      </c>
      <c r="MA115" s="97">
        <f>'Mladí jazdci'!MA22</f>
        <v>0</v>
      </c>
      <c r="MB115" s="97">
        <f>'Mladí jazdci'!MB22</f>
        <v>0</v>
      </c>
      <c r="MC115" s="97">
        <f>'Mladí jazdci'!MC22</f>
        <v>0</v>
      </c>
      <c r="MD115" s="97">
        <f>'Mladí jazdci'!MD22</f>
        <v>0</v>
      </c>
      <c r="ME115" s="97">
        <f>'Mladí jazdci'!ME22</f>
        <v>0</v>
      </c>
      <c r="MF115" s="97">
        <f>'Mladí jazdci'!MF22</f>
        <v>0</v>
      </c>
      <c r="MG115" s="97">
        <f>'Mladí jazdci'!MG22</f>
        <v>0</v>
      </c>
      <c r="MH115" s="97">
        <f>'Mladí jazdci'!MH22</f>
        <v>0</v>
      </c>
      <c r="MI115" s="97">
        <f>'Mladí jazdci'!MI22</f>
        <v>0</v>
      </c>
      <c r="MJ115" s="97">
        <f>'Mladí jazdci'!MJ22</f>
        <v>0</v>
      </c>
      <c r="MK115" s="97">
        <f>'Mladí jazdci'!MK22</f>
        <v>0</v>
      </c>
      <c r="ML115" s="97">
        <f>'Mladí jazdci'!ML22</f>
        <v>0</v>
      </c>
      <c r="MM115" s="97">
        <f>'Mladí jazdci'!MM22</f>
        <v>0</v>
      </c>
      <c r="MN115" s="97">
        <f>'Mladí jazdci'!MN22</f>
        <v>0</v>
      </c>
      <c r="MO115" s="97">
        <f>'Mladí jazdci'!MO22</f>
        <v>0</v>
      </c>
      <c r="MP115" s="97">
        <f>'Mladí jazdci'!MP22</f>
        <v>0</v>
      </c>
      <c r="MQ115" s="97">
        <f>'Mladí jazdci'!MQ22</f>
        <v>0</v>
      </c>
      <c r="MR115" s="97">
        <f>'Mladí jazdci'!MR22</f>
        <v>0</v>
      </c>
      <c r="MS115" s="97">
        <f>'Mladí jazdci'!MS22</f>
        <v>0</v>
      </c>
      <c r="MT115" s="97">
        <f>'Mladí jazdci'!MT22</f>
        <v>0</v>
      </c>
      <c r="MU115" s="97">
        <f>'Mladí jazdci'!MU22</f>
        <v>0</v>
      </c>
      <c r="MV115" s="97">
        <f>'Mladí jazdci'!MV22</f>
        <v>0</v>
      </c>
      <c r="MW115" s="97">
        <f>'Mladí jazdci'!MW22</f>
        <v>0</v>
      </c>
      <c r="MX115" s="97">
        <f>'Mladí jazdci'!MX22</f>
        <v>0</v>
      </c>
      <c r="MY115" s="97">
        <f>'Mladí jazdci'!MY22</f>
        <v>0</v>
      </c>
      <c r="MZ115" s="97">
        <f>'Mladí jazdci'!MZ22</f>
        <v>0</v>
      </c>
      <c r="NA115" s="97">
        <f>'Mladí jazdci'!NA22</f>
        <v>0</v>
      </c>
      <c r="NB115" s="97">
        <f>'Mladí jazdci'!NB22</f>
        <v>0</v>
      </c>
      <c r="NC115" s="97">
        <f>'Mladí jazdci'!NC22</f>
        <v>0</v>
      </c>
      <c r="ND115" s="97">
        <f>'Mladí jazdci'!ND22</f>
        <v>0</v>
      </c>
      <c r="NE115" s="97">
        <f>'Mladí jazdci'!NE22</f>
        <v>0</v>
      </c>
      <c r="NF115" s="97">
        <f>'Mladí jazdci'!NF22</f>
        <v>0</v>
      </c>
      <c r="NG115" s="97">
        <f>'Mladí jazdci'!NG22</f>
        <v>0</v>
      </c>
      <c r="NH115" s="97">
        <f>'Mladí jazdci'!NH22</f>
        <v>0</v>
      </c>
      <c r="NI115" s="97">
        <f>'Mladí jazdci'!NI22</f>
        <v>0</v>
      </c>
      <c r="NJ115" s="97">
        <f>'Mladí jazdci'!NJ22</f>
        <v>0</v>
      </c>
      <c r="NK115" s="97">
        <f>'Mladí jazdci'!NK22</f>
        <v>0</v>
      </c>
      <c r="NL115" s="97">
        <f>'Mladí jazdci'!NL22</f>
        <v>0</v>
      </c>
      <c r="NM115" s="97">
        <f>'Mladí jazdci'!NM22</f>
        <v>0</v>
      </c>
      <c r="NN115" s="97">
        <f>'Mladí jazdci'!NN22</f>
        <v>0</v>
      </c>
      <c r="NO115" s="97">
        <f>'Mladí jazdci'!NO22</f>
        <v>0</v>
      </c>
      <c r="NP115" s="97">
        <f>'Mladí jazdci'!NP22</f>
        <v>0</v>
      </c>
      <c r="NQ115" s="97">
        <f>'Mladí jazdci'!NQ22</f>
        <v>0</v>
      </c>
      <c r="NR115" s="97">
        <f>'Mladí jazdci'!NR22</f>
        <v>0</v>
      </c>
      <c r="NS115" s="97">
        <f>'Mladí jazdci'!NS22</f>
        <v>0</v>
      </c>
      <c r="NT115" s="97">
        <f>'Mladí jazdci'!NT22</f>
        <v>0</v>
      </c>
      <c r="NU115" s="97">
        <f>'Mladí jazdci'!NU22</f>
        <v>0</v>
      </c>
      <c r="NV115" s="97">
        <f>'Mladí jazdci'!NV22</f>
        <v>0</v>
      </c>
      <c r="NW115" s="97">
        <f>'Mladí jazdci'!NW22</f>
        <v>0</v>
      </c>
      <c r="NX115" s="97">
        <f>'Mladí jazdci'!NX22</f>
        <v>0</v>
      </c>
      <c r="NY115" s="97">
        <f>'Mladí jazdci'!NY22</f>
        <v>0</v>
      </c>
      <c r="NZ115" s="97">
        <f>'Mladí jazdci'!NZ22</f>
        <v>0</v>
      </c>
      <c r="OA115" s="97">
        <f>'Mladí jazdci'!OA22</f>
        <v>0</v>
      </c>
      <c r="OB115" s="97">
        <f>'Mladí jazdci'!OB22</f>
        <v>0</v>
      </c>
      <c r="OC115" s="97">
        <f>'Mladí jazdci'!OC22</f>
        <v>0</v>
      </c>
      <c r="OD115" s="97">
        <f>'Mladí jazdci'!OD22</f>
        <v>0</v>
      </c>
      <c r="OE115" s="97">
        <f>'Mladí jazdci'!OE22</f>
        <v>0</v>
      </c>
      <c r="OF115" s="97">
        <f>'Mladí jazdci'!OF22</f>
        <v>0</v>
      </c>
      <c r="OG115" s="97">
        <f>'Mladí jazdci'!OG22</f>
        <v>0</v>
      </c>
      <c r="OH115" s="97">
        <f>'Mladí jazdci'!OH22</f>
        <v>0</v>
      </c>
      <c r="OI115" s="97">
        <f>'Mladí jazdci'!OI22</f>
        <v>0</v>
      </c>
      <c r="OJ115" s="97">
        <f>'Mladí jazdci'!OJ22</f>
        <v>0</v>
      </c>
      <c r="OK115" s="97">
        <f>'Mladí jazdci'!OK22</f>
        <v>0</v>
      </c>
      <c r="OL115" s="97">
        <f>'Mladí jazdci'!OL22</f>
        <v>0</v>
      </c>
      <c r="OM115" s="97">
        <f>'Mladí jazdci'!OM22</f>
        <v>0</v>
      </c>
      <c r="ON115" s="97">
        <f>'Mladí jazdci'!ON22</f>
        <v>0</v>
      </c>
      <c r="OO115" s="97">
        <f>'Mladí jazdci'!OO22</f>
        <v>0</v>
      </c>
      <c r="OP115" s="97">
        <f>'Mladí jazdci'!OP22</f>
        <v>0</v>
      </c>
      <c r="OQ115" s="97">
        <f>'Mladí jazdci'!OQ22</f>
        <v>0</v>
      </c>
      <c r="OR115" s="97">
        <f>'Mladí jazdci'!OR22</f>
        <v>0</v>
      </c>
      <c r="OS115" s="97">
        <f>'Mladí jazdci'!OS22</f>
        <v>0</v>
      </c>
      <c r="OT115" s="97">
        <f>'Mladí jazdci'!OT22</f>
        <v>0</v>
      </c>
      <c r="OU115" s="97">
        <f>'Mladí jazdci'!OU22</f>
        <v>0</v>
      </c>
      <c r="OV115" s="97">
        <f>'Mladí jazdci'!OV22</f>
        <v>0</v>
      </c>
      <c r="OW115" s="97">
        <f>'Mladí jazdci'!OW22</f>
        <v>0</v>
      </c>
      <c r="OX115" s="97">
        <f>'Mladí jazdci'!OX22</f>
        <v>0</v>
      </c>
      <c r="OY115" s="97">
        <f>'Mladí jazdci'!OY22</f>
        <v>0</v>
      </c>
      <c r="OZ115" s="97">
        <f>'Mladí jazdci'!OZ22</f>
        <v>0</v>
      </c>
      <c r="PA115" s="97">
        <f>'Mladí jazdci'!PA22</f>
        <v>0</v>
      </c>
      <c r="PB115" s="97">
        <f>'Mladí jazdci'!PB22</f>
        <v>0</v>
      </c>
      <c r="PC115" s="97">
        <f>'Mladí jazdci'!PC22</f>
        <v>0</v>
      </c>
      <c r="PD115" s="97">
        <f>'Mladí jazdci'!PD22</f>
        <v>0</v>
      </c>
      <c r="PE115" s="97">
        <f>'Mladí jazdci'!PE22</f>
        <v>0</v>
      </c>
      <c r="PF115" s="97">
        <f>'Mladí jazdci'!PF22</f>
        <v>0</v>
      </c>
      <c r="PG115" s="97">
        <f>'Mladí jazdci'!PG22</f>
        <v>0</v>
      </c>
      <c r="PH115" s="97">
        <f>'Mladí jazdci'!PH22</f>
        <v>0</v>
      </c>
      <c r="PI115" s="97">
        <f>'Mladí jazdci'!PI22</f>
        <v>0</v>
      </c>
      <c r="PJ115" s="97">
        <f>'Mladí jazdci'!PJ22</f>
        <v>0</v>
      </c>
      <c r="PK115" s="97">
        <f>'Mladí jazdci'!PK22</f>
        <v>0</v>
      </c>
      <c r="PL115" s="97">
        <f>'Mladí jazdci'!PL22</f>
        <v>0</v>
      </c>
      <c r="PM115" s="97">
        <f>'Mladí jazdci'!PM22</f>
        <v>0</v>
      </c>
      <c r="PN115" s="97">
        <f>'Mladí jazdci'!PN22</f>
        <v>0</v>
      </c>
      <c r="PO115" s="97">
        <f>'Mladí jazdci'!PO22</f>
        <v>0</v>
      </c>
      <c r="PP115" s="97">
        <f>'Mladí jazdci'!PP22</f>
        <v>0</v>
      </c>
      <c r="PQ115" s="97">
        <f>'Mladí jazdci'!PQ22</f>
        <v>0</v>
      </c>
      <c r="PR115" s="97">
        <f>'Mladí jazdci'!PR22</f>
        <v>0</v>
      </c>
      <c r="PS115" s="97">
        <f>'Mladí jazdci'!PS22</f>
        <v>0</v>
      </c>
      <c r="PT115" s="97">
        <f>'Mladí jazdci'!PT22</f>
        <v>0</v>
      </c>
      <c r="PU115" s="97">
        <f>'Mladí jazdci'!PU22</f>
        <v>0</v>
      </c>
      <c r="PV115" s="97">
        <f>'Mladí jazdci'!PV22</f>
        <v>0</v>
      </c>
      <c r="PW115" s="97">
        <f>'Mladí jazdci'!PW22</f>
        <v>0</v>
      </c>
      <c r="PX115" s="97">
        <f>'Mladí jazdci'!PX22</f>
        <v>0</v>
      </c>
      <c r="PY115" s="97">
        <f>'Mladí jazdci'!PY22</f>
        <v>0</v>
      </c>
      <c r="PZ115" s="97">
        <f>'Mladí jazdci'!PZ22</f>
        <v>0</v>
      </c>
      <c r="QA115" s="97">
        <f>'Mladí jazdci'!QA22</f>
        <v>0</v>
      </c>
      <c r="QB115" s="97">
        <f>'Mladí jazdci'!QB22</f>
        <v>0</v>
      </c>
      <c r="QC115" s="97">
        <f>'Mladí jazdci'!QC22</f>
        <v>0</v>
      </c>
      <c r="QD115" s="97">
        <f>'Mladí jazdci'!QD22</f>
        <v>0</v>
      </c>
      <c r="QE115" s="97">
        <f>'Mladí jazdci'!QE22</f>
        <v>0</v>
      </c>
      <c r="QF115" s="97">
        <f>'Mladí jazdci'!QF22</f>
        <v>0</v>
      </c>
      <c r="QG115" s="97">
        <f>'Mladí jazdci'!QG22</f>
        <v>0</v>
      </c>
      <c r="QH115" s="97">
        <f>'Mladí jazdci'!QH22</f>
        <v>0</v>
      </c>
      <c r="QI115" s="97">
        <f>'Mladí jazdci'!QI22</f>
        <v>0</v>
      </c>
      <c r="QJ115" s="97">
        <f>'Mladí jazdci'!QJ22</f>
        <v>0</v>
      </c>
      <c r="QK115" s="97">
        <f>'Mladí jazdci'!QK22</f>
        <v>0</v>
      </c>
      <c r="QL115" s="97">
        <f>'Mladí jazdci'!QL22</f>
        <v>0</v>
      </c>
      <c r="QM115" s="97">
        <f>'Mladí jazdci'!QM22</f>
        <v>0</v>
      </c>
      <c r="QN115" s="97">
        <f>'Mladí jazdci'!QN22</f>
        <v>0</v>
      </c>
      <c r="QO115" s="97">
        <f>'Mladí jazdci'!QO22</f>
        <v>0</v>
      </c>
      <c r="QP115" s="97">
        <f>'Mladí jazdci'!QP22</f>
        <v>0</v>
      </c>
      <c r="QQ115" s="97">
        <f>'Mladí jazdci'!QQ22</f>
        <v>0</v>
      </c>
      <c r="QR115" s="97">
        <f>'Mladí jazdci'!QR22</f>
        <v>0</v>
      </c>
      <c r="QS115" s="97">
        <f>'Mladí jazdci'!QS22</f>
        <v>0</v>
      </c>
      <c r="QT115" s="97">
        <f>'Mladí jazdci'!QT22</f>
        <v>0</v>
      </c>
      <c r="QU115" s="97">
        <f>'Mladí jazdci'!QU22</f>
        <v>0</v>
      </c>
      <c r="QV115" s="97">
        <f>'Mladí jazdci'!QV22</f>
        <v>0</v>
      </c>
      <c r="QW115" s="97">
        <f>'Mladí jazdci'!QW22</f>
        <v>0</v>
      </c>
      <c r="QX115" s="97">
        <f>'Mladí jazdci'!QX22</f>
        <v>0</v>
      </c>
      <c r="QY115" s="97">
        <f>'Mladí jazdci'!QY22</f>
        <v>0</v>
      </c>
      <c r="QZ115" s="97">
        <f>'Mladí jazdci'!QZ22</f>
        <v>0</v>
      </c>
      <c r="RA115" s="97">
        <f>'Mladí jazdci'!RA22</f>
        <v>0</v>
      </c>
      <c r="RB115" s="97">
        <f>'Mladí jazdci'!RB22</f>
        <v>0</v>
      </c>
      <c r="RC115" s="97">
        <f>'Mladí jazdci'!RC22</f>
        <v>0</v>
      </c>
      <c r="RD115" s="97">
        <f>'Mladí jazdci'!RD22</f>
        <v>0</v>
      </c>
      <c r="RE115" s="97">
        <f>'Mladí jazdci'!RE22</f>
        <v>0</v>
      </c>
      <c r="RF115" s="97">
        <f>'Mladí jazdci'!RF22</f>
        <v>0</v>
      </c>
      <c r="RG115" s="97">
        <f>'Mladí jazdci'!RG22</f>
        <v>0</v>
      </c>
      <c r="RH115" s="97">
        <f>'Mladí jazdci'!RH22</f>
        <v>0</v>
      </c>
      <c r="RI115" s="97">
        <f>'Mladí jazdci'!RI22</f>
        <v>0</v>
      </c>
      <c r="RJ115" s="97">
        <f>'Mladí jazdci'!RJ22</f>
        <v>0</v>
      </c>
      <c r="RK115" s="97">
        <f>'Mladí jazdci'!RK22</f>
        <v>0</v>
      </c>
      <c r="RL115" s="97">
        <f>'Mladí jazdci'!RL22</f>
        <v>0</v>
      </c>
      <c r="RM115" s="97">
        <f>'Mladí jazdci'!RM22</f>
        <v>0</v>
      </c>
      <c r="RN115" s="97">
        <f>'Mladí jazdci'!RN22</f>
        <v>0</v>
      </c>
      <c r="RO115" s="97">
        <f>'Mladí jazdci'!RO22</f>
        <v>0</v>
      </c>
      <c r="RP115" s="97">
        <f>'Mladí jazdci'!RP22</f>
        <v>0</v>
      </c>
      <c r="RQ115" s="97">
        <f>'Mladí jazdci'!RQ22</f>
        <v>0</v>
      </c>
      <c r="RR115" s="97">
        <f>'Mladí jazdci'!RR22</f>
        <v>0</v>
      </c>
      <c r="RS115" s="97">
        <f>'Mladí jazdci'!RS22</f>
        <v>0</v>
      </c>
      <c r="RT115" s="97">
        <f>'Mladí jazdci'!RT22</f>
        <v>0</v>
      </c>
      <c r="RU115" s="97">
        <f>'Mladí jazdci'!RU22</f>
        <v>0</v>
      </c>
      <c r="RV115" s="97">
        <f>'Mladí jazdci'!RV22</f>
        <v>0</v>
      </c>
      <c r="RW115" s="97">
        <f>'Mladí jazdci'!RW22</f>
        <v>0</v>
      </c>
      <c r="RX115" s="97">
        <f>'Mladí jazdci'!RX22</f>
        <v>0</v>
      </c>
      <c r="RY115" s="97">
        <f>'Mladí jazdci'!RY22</f>
        <v>0</v>
      </c>
      <c r="RZ115" s="97">
        <f>'Mladí jazdci'!RZ22</f>
        <v>0</v>
      </c>
      <c r="SA115" s="97">
        <f>'Mladí jazdci'!SA22</f>
        <v>0</v>
      </c>
      <c r="SB115" s="97">
        <f>'Mladí jazdci'!SB22</f>
        <v>0</v>
      </c>
      <c r="SC115" s="97">
        <f>'Mladí jazdci'!SC22</f>
        <v>0</v>
      </c>
      <c r="SD115" s="97">
        <f>'Mladí jazdci'!SD22</f>
        <v>0</v>
      </c>
      <c r="SE115" s="97">
        <f>'Mladí jazdci'!SE22</f>
        <v>0</v>
      </c>
      <c r="SF115" s="97">
        <f>'Mladí jazdci'!SF22</f>
        <v>0</v>
      </c>
      <c r="SG115" s="97">
        <f>'Mladí jazdci'!SG22</f>
        <v>0</v>
      </c>
      <c r="SH115" s="97">
        <f>'Mladí jazdci'!SH22</f>
        <v>0</v>
      </c>
      <c r="SI115" s="97">
        <f>'Mladí jazdci'!SI22</f>
        <v>0</v>
      </c>
      <c r="SJ115" s="97">
        <f>'Mladí jazdci'!SJ22</f>
        <v>0</v>
      </c>
      <c r="SK115" s="97">
        <f>'Mladí jazdci'!SK22</f>
        <v>0</v>
      </c>
      <c r="SL115" s="97">
        <f>'Mladí jazdci'!SL22</f>
        <v>0</v>
      </c>
      <c r="SM115" s="97">
        <f>'Mladí jazdci'!SM22</f>
        <v>0</v>
      </c>
      <c r="SN115" s="97">
        <f>'Mladí jazdci'!SN22</f>
        <v>0</v>
      </c>
      <c r="SO115" s="97">
        <f>'Mladí jazdci'!SO22</f>
        <v>0</v>
      </c>
      <c r="SP115" s="97">
        <f>'Mladí jazdci'!SP22</f>
        <v>0</v>
      </c>
      <c r="SQ115" s="97">
        <f>'Mladí jazdci'!SQ22</f>
        <v>0</v>
      </c>
      <c r="SR115" s="97">
        <f>'Mladí jazdci'!SR22</f>
        <v>0</v>
      </c>
      <c r="SS115" s="97">
        <f>'Mladí jazdci'!SS22</f>
        <v>0</v>
      </c>
      <c r="ST115" s="97">
        <f>'Mladí jazdci'!ST22</f>
        <v>0</v>
      </c>
      <c r="SU115" s="97">
        <f>'Mladí jazdci'!SU22</f>
        <v>0</v>
      </c>
      <c r="SV115" s="97">
        <f>'Mladí jazdci'!SV22</f>
        <v>0</v>
      </c>
      <c r="SW115" s="97">
        <f>'Mladí jazdci'!SW22</f>
        <v>0</v>
      </c>
      <c r="SX115" s="97">
        <f>'Mladí jazdci'!SX22</f>
        <v>0</v>
      </c>
      <c r="SY115" s="97">
        <f>'Mladí jazdci'!SY22</f>
        <v>0</v>
      </c>
      <c r="SZ115" s="97">
        <f>'Mladí jazdci'!SZ22</f>
        <v>0</v>
      </c>
      <c r="TA115" s="97">
        <f>'Mladí jazdci'!TA22</f>
        <v>0</v>
      </c>
      <c r="TB115" s="97">
        <f>'Mladí jazdci'!TB22</f>
        <v>0</v>
      </c>
    </row>
    <row r="116" spans="1:523" s="1" customFormat="1" ht="18" customHeight="1" x14ac:dyDescent="0.2">
      <c r="A116" s="12"/>
      <c r="B116" s="11" t="s">
        <v>669</v>
      </c>
      <c r="C116" s="1">
        <v>13314</v>
      </c>
      <c r="E116" s="4" t="s">
        <v>668</v>
      </c>
      <c r="F116" s="1">
        <v>8305</v>
      </c>
      <c r="G116" s="9" t="s">
        <v>98</v>
      </c>
      <c r="H116" s="4" t="s">
        <v>665</v>
      </c>
      <c r="I116" s="1">
        <f>SUM(K116:TB116)</f>
        <v>3</v>
      </c>
      <c r="J116" s="12">
        <f>Tabuľka3[[#This Row],[Stĺpec9]]</f>
        <v>3</v>
      </c>
      <c r="K116" s="97">
        <f>'Mladí jazdci'!K20</f>
        <v>0</v>
      </c>
      <c r="L116" s="97">
        <f>'Mladí jazdci'!L20</f>
        <v>0</v>
      </c>
      <c r="M116" s="97">
        <f>'Mladí jazdci'!M20</f>
        <v>0</v>
      </c>
      <c r="N116" s="97">
        <f>'Mladí jazdci'!N20</f>
        <v>0</v>
      </c>
      <c r="O116" s="97">
        <f>'Mladí jazdci'!O20</f>
        <v>0</v>
      </c>
      <c r="P116" s="97">
        <f>'Mladí jazdci'!P20</f>
        <v>0</v>
      </c>
      <c r="Q116" s="97">
        <f>'Mladí jazdci'!Q20</f>
        <v>0</v>
      </c>
      <c r="R116" s="97">
        <f>'Mladí jazdci'!R20</f>
        <v>0</v>
      </c>
      <c r="S116" s="97">
        <f>'Mladí jazdci'!S20</f>
        <v>0</v>
      </c>
      <c r="T116" s="97">
        <f>'Mladí jazdci'!T20</f>
        <v>0</v>
      </c>
      <c r="U116" s="97">
        <f>'Mladí jazdci'!U20</f>
        <v>0</v>
      </c>
      <c r="V116" s="97">
        <f>'Mladí jazdci'!V20</f>
        <v>0</v>
      </c>
      <c r="W116" s="97">
        <f>'Mladí jazdci'!W20</f>
        <v>0</v>
      </c>
      <c r="X116" s="97">
        <f>'Mladí jazdci'!X20</f>
        <v>0</v>
      </c>
      <c r="Y116" s="97">
        <f>'Mladí jazdci'!Y20</f>
        <v>0</v>
      </c>
      <c r="Z116" s="97">
        <f>'Mladí jazdci'!Z20</f>
        <v>0</v>
      </c>
      <c r="AA116" s="97">
        <f>'Mladí jazdci'!AA20</f>
        <v>0</v>
      </c>
      <c r="AB116" s="97">
        <f>'Mladí jazdci'!AB20</f>
        <v>0</v>
      </c>
      <c r="AC116" s="97">
        <f>'Mladí jazdci'!AC20</f>
        <v>0</v>
      </c>
      <c r="AD116" s="97">
        <f>'Mladí jazdci'!AD20</f>
        <v>0</v>
      </c>
      <c r="AE116" s="97">
        <f>'Mladí jazdci'!AE20</f>
        <v>0</v>
      </c>
      <c r="AF116" s="97">
        <f>'Mladí jazdci'!AF20</f>
        <v>0</v>
      </c>
      <c r="AG116" s="97">
        <f>'Mladí jazdci'!AG20</f>
        <v>0</v>
      </c>
      <c r="AH116" s="97">
        <f>'Mladí jazdci'!AH20</f>
        <v>0</v>
      </c>
      <c r="AI116" s="97">
        <f>'Mladí jazdci'!AI20</f>
        <v>0</v>
      </c>
      <c r="AJ116" s="97">
        <f>'Mladí jazdci'!AJ20</f>
        <v>0</v>
      </c>
      <c r="AK116" s="97">
        <f>'Mladí jazdci'!AK20</f>
        <v>0</v>
      </c>
      <c r="AL116" s="97">
        <f>'Mladí jazdci'!AL20</f>
        <v>0</v>
      </c>
      <c r="AM116" s="97">
        <f>'Mladí jazdci'!AM20</f>
        <v>0</v>
      </c>
      <c r="AN116" s="97">
        <f>'Mladí jazdci'!AN20</f>
        <v>0</v>
      </c>
      <c r="AO116" s="97">
        <f>'Mladí jazdci'!AO20</f>
        <v>0</v>
      </c>
      <c r="AP116" s="97">
        <f>'Mladí jazdci'!AP20</f>
        <v>0</v>
      </c>
      <c r="AQ116" s="97">
        <f>'Mladí jazdci'!AQ20</f>
        <v>0</v>
      </c>
      <c r="AR116" s="97">
        <f>'Mladí jazdci'!AR20</f>
        <v>0</v>
      </c>
      <c r="AS116" s="97">
        <f>'Mladí jazdci'!AS20</f>
        <v>0</v>
      </c>
      <c r="AT116" s="97">
        <f>'Mladí jazdci'!AT20</f>
        <v>0</v>
      </c>
      <c r="AU116" s="97">
        <f>'Mladí jazdci'!AU20</f>
        <v>0</v>
      </c>
      <c r="AV116" s="97">
        <f>'Mladí jazdci'!AV20</f>
        <v>0</v>
      </c>
      <c r="AW116" s="97">
        <f>'Mladí jazdci'!AW20</f>
        <v>0</v>
      </c>
      <c r="AX116" s="97">
        <f>'Mladí jazdci'!AX20</f>
        <v>0</v>
      </c>
      <c r="AY116" s="97">
        <f>'Mladí jazdci'!AY20</f>
        <v>0</v>
      </c>
      <c r="AZ116" s="97">
        <f>'Mladí jazdci'!AZ20</f>
        <v>0</v>
      </c>
      <c r="BA116" s="97">
        <f>'Mladí jazdci'!BA20</f>
        <v>0</v>
      </c>
      <c r="BB116" s="97">
        <f>'Mladí jazdci'!BB20</f>
        <v>0</v>
      </c>
      <c r="BC116" s="97">
        <f>'Mladí jazdci'!BC20</f>
        <v>0</v>
      </c>
      <c r="BD116" s="97">
        <f>'Mladí jazdci'!BD20</f>
        <v>0</v>
      </c>
      <c r="BE116" s="97">
        <f>'Mladí jazdci'!BE20</f>
        <v>0</v>
      </c>
      <c r="BF116" s="97">
        <f>'Mladí jazdci'!BF20</f>
        <v>0</v>
      </c>
      <c r="BG116" s="97">
        <f>'Mladí jazdci'!BG20</f>
        <v>0</v>
      </c>
      <c r="BH116" s="97">
        <f>'Mladí jazdci'!BH20</f>
        <v>0</v>
      </c>
      <c r="BI116" s="97">
        <f>'Mladí jazdci'!BI20</f>
        <v>0</v>
      </c>
      <c r="BJ116" s="97">
        <f>'Mladí jazdci'!BJ20</f>
        <v>0</v>
      </c>
      <c r="BK116" s="97">
        <f>'Mladí jazdci'!BK20</f>
        <v>0</v>
      </c>
      <c r="BL116" s="97">
        <f>'Mladí jazdci'!BL20</f>
        <v>0</v>
      </c>
      <c r="BM116" s="97">
        <f>'Mladí jazdci'!BM20</f>
        <v>0</v>
      </c>
      <c r="BN116" s="97">
        <f>'Mladí jazdci'!BN20</f>
        <v>0</v>
      </c>
      <c r="BO116" s="97">
        <f>'Mladí jazdci'!BO20</f>
        <v>0</v>
      </c>
      <c r="BP116" s="97">
        <f>'Mladí jazdci'!BP20</f>
        <v>0</v>
      </c>
      <c r="BQ116" s="97">
        <f>'Mladí jazdci'!BQ20</f>
        <v>0</v>
      </c>
      <c r="BR116" s="97">
        <f>'Mladí jazdci'!BR20</f>
        <v>0</v>
      </c>
      <c r="BS116" s="97">
        <f>'Mladí jazdci'!BS20</f>
        <v>0</v>
      </c>
      <c r="BT116" s="97">
        <f>'Mladí jazdci'!BT20</f>
        <v>0</v>
      </c>
      <c r="BU116" s="97">
        <f>'Mladí jazdci'!BU20</f>
        <v>0</v>
      </c>
      <c r="BV116" s="97">
        <f>'Mladí jazdci'!BV20</f>
        <v>0</v>
      </c>
      <c r="BW116" s="97">
        <f>'Mladí jazdci'!BW20</f>
        <v>0</v>
      </c>
      <c r="BX116" s="97">
        <f>'Mladí jazdci'!BX20</f>
        <v>0</v>
      </c>
      <c r="BY116" s="97">
        <f>'Mladí jazdci'!BY20</f>
        <v>0</v>
      </c>
      <c r="BZ116" s="97">
        <f>'Mladí jazdci'!BZ20</f>
        <v>0</v>
      </c>
      <c r="CA116" s="97">
        <f>'Mladí jazdci'!CA20</f>
        <v>0</v>
      </c>
      <c r="CB116" s="97">
        <f>'Mladí jazdci'!CB20</f>
        <v>0</v>
      </c>
      <c r="CC116" s="97">
        <f>'Mladí jazdci'!CC20</f>
        <v>0</v>
      </c>
      <c r="CD116" s="97">
        <f>'Mladí jazdci'!CD20</f>
        <v>0</v>
      </c>
      <c r="CE116" s="97">
        <f>'Mladí jazdci'!CE20</f>
        <v>0</v>
      </c>
      <c r="CF116" s="97">
        <f>'Mladí jazdci'!CF20</f>
        <v>0</v>
      </c>
      <c r="CG116" s="97">
        <f>'Mladí jazdci'!CG20</f>
        <v>0</v>
      </c>
      <c r="CH116" s="97">
        <f>'Mladí jazdci'!CH20</f>
        <v>0</v>
      </c>
      <c r="CI116" s="97">
        <f>'Mladí jazdci'!CI20</f>
        <v>0</v>
      </c>
      <c r="CJ116" s="97">
        <f>'Mladí jazdci'!CJ20</f>
        <v>0</v>
      </c>
      <c r="CK116" s="97">
        <f>'Mladí jazdci'!CK20</f>
        <v>0</v>
      </c>
      <c r="CL116" s="97">
        <f>'Mladí jazdci'!CL20</f>
        <v>0</v>
      </c>
      <c r="CM116" s="97">
        <f>'Mladí jazdci'!CM20</f>
        <v>0</v>
      </c>
      <c r="CN116" s="97">
        <f>'Mladí jazdci'!CN20</f>
        <v>0</v>
      </c>
      <c r="CO116" s="97">
        <f>'Mladí jazdci'!CO20</f>
        <v>0</v>
      </c>
      <c r="CP116" s="97">
        <f>'Mladí jazdci'!CP20</f>
        <v>0</v>
      </c>
      <c r="CQ116" s="97">
        <f>'Mladí jazdci'!CQ20</f>
        <v>0</v>
      </c>
      <c r="CR116" s="97">
        <f>'Mladí jazdci'!CR20</f>
        <v>0</v>
      </c>
      <c r="CS116" s="97">
        <f>'Mladí jazdci'!CS20</f>
        <v>0</v>
      </c>
      <c r="CT116" s="97">
        <f>'Mladí jazdci'!CT20</f>
        <v>0</v>
      </c>
      <c r="CU116" s="97">
        <f>'Mladí jazdci'!CU20</f>
        <v>0</v>
      </c>
      <c r="CV116" s="97">
        <f>'Mladí jazdci'!CV20</f>
        <v>0</v>
      </c>
      <c r="CW116" s="97">
        <f>'Mladí jazdci'!CW20</f>
        <v>0</v>
      </c>
      <c r="CX116" s="97">
        <f>'Mladí jazdci'!CX20</f>
        <v>0</v>
      </c>
      <c r="CY116" s="97">
        <f>'Mladí jazdci'!CY20</f>
        <v>0</v>
      </c>
      <c r="CZ116" s="97">
        <f>'Mladí jazdci'!CZ20</f>
        <v>0</v>
      </c>
      <c r="DA116" s="97">
        <f>'Mladí jazdci'!DA20</f>
        <v>0</v>
      </c>
      <c r="DB116" s="97">
        <f>'Mladí jazdci'!DB20</f>
        <v>0</v>
      </c>
      <c r="DC116" s="97">
        <f>'Mladí jazdci'!DC20</f>
        <v>0</v>
      </c>
      <c r="DD116" s="97">
        <f>'Mladí jazdci'!DD20</f>
        <v>0</v>
      </c>
      <c r="DE116" s="97">
        <f>'Mladí jazdci'!DE20</f>
        <v>0</v>
      </c>
      <c r="DF116" s="97">
        <f>'Mladí jazdci'!DF20</f>
        <v>0</v>
      </c>
      <c r="DG116" s="97">
        <f>'Mladí jazdci'!DG20</f>
        <v>0</v>
      </c>
      <c r="DH116" s="97">
        <f>'Mladí jazdci'!DH20</f>
        <v>0</v>
      </c>
      <c r="DI116" s="97">
        <f>'Mladí jazdci'!DI20</f>
        <v>0</v>
      </c>
      <c r="DJ116" s="97">
        <f>'Mladí jazdci'!DJ20</f>
        <v>0</v>
      </c>
      <c r="DK116" s="97">
        <f>'Mladí jazdci'!DK20</f>
        <v>0</v>
      </c>
      <c r="DL116" s="97">
        <f>'Mladí jazdci'!DL20</f>
        <v>0</v>
      </c>
      <c r="DM116" s="97">
        <f>'Mladí jazdci'!DM20</f>
        <v>0</v>
      </c>
      <c r="DN116" s="97">
        <f>'Mladí jazdci'!DN20</f>
        <v>0</v>
      </c>
      <c r="DO116" s="97">
        <f>'Mladí jazdci'!DO20</f>
        <v>0</v>
      </c>
      <c r="DP116" s="97">
        <f>'Mladí jazdci'!DP20</f>
        <v>0</v>
      </c>
      <c r="DQ116" s="97">
        <f>'Mladí jazdci'!DQ20</f>
        <v>0</v>
      </c>
      <c r="DR116" s="97">
        <f>'Mladí jazdci'!DR20</f>
        <v>0</v>
      </c>
      <c r="DS116" s="97">
        <f>'Mladí jazdci'!DS20</f>
        <v>0</v>
      </c>
      <c r="DT116" s="97">
        <f>'Mladí jazdci'!DT20</f>
        <v>0</v>
      </c>
      <c r="DU116" s="97">
        <f>'Mladí jazdci'!DU20</f>
        <v>0</v>
      </c>
      <c r="DV116" s="97">
        <f>'Mladí jazdci'!DV20</f>
        <v>0</v>
      </c>
      <c r="DW116" s="97">
        <f>'Mladí jazdci'!DW20</f>
        <v>0</v>
      </c>
      <c r="DX116" s="97">
        <f>'Mladí jazdci'!DX20</f>
        <v>0</v>
      </c>
      <c r="DY116" s="97">
        <f>'Mladí jazdci'!DY20</f>
        <v>0</v>
      </c>
      <c r="DZ116" s="97">
        <f>'Mladí jazdci'!DZ20</f>
        <v>0</v>
      </c>
      <c r="EA116" s="97">
        <f>'Mladí jazdci'!EA20</f>
        <v>0</v>
      </c>
      <c r="EB116" s="97">
        <f>'Mladí jazdci'!EB20</f>
        <v>0</v>
      </c>
      <c r="EC116" s="97">
        <f>'Mladí jazdci'!EC20</f>
        <v>0</v>
      </c>
      <c r="ED116" s="97">
        <f>'Mladí jazdci'!ED20</f>
        <v>0</v>
      </c>
      <c r="EE116" s="97">
        <f>'Mladí jazdci'!EE20</f>
        <v>0</v>
      </c>
      <c r="EF116" s="97">
        <f>'Mladí jazdci'!EF20</f>
        <v>0</v>
      </c>
      <c r="EG116" s="97">
        <f>'Mladí jazdci'!EG20</f>
        <v>0</v>
      </c>
      <c r="EH116" s="97">
        <f>'Mladí jazdci'!EH20</f>
        <v>0</v>
      </c>
      <c r="EI116" s="97">
        <f>'Mladí jazdci'!EI20</f>
        <v>0</v>
      </c>
      <c r="EJ116" s="97">
        <f>'Mladí jazdci'!EJ20</f>
        <v>0</v>
      </c>
      <c r="EK116" s="97">
        <f>'Mladí jazdci'!EK20</f>
        <v>0</v>
      </c>
      <c r="EL116" s="97">
        <f>'Mladí jazdci'!EL20</f>
        <v>0</v>
      </c>
      <c r="EM116" s="97">
        <f>'Mladí jazdci'!EM20</f>
        <v>0</v>
      </c>
      <c r="EN116" s="97">
        <f>'Mladí jazdci'!EN20</f>
        <v>0</v>
      </c>
      <c r="EO116" s="97">
        <f>'Mladí jazdci'!EO20</f>
        <v>0</v>
      </c>
      <c r="EP116" s="97">
        <f>'Mladí jazdci'!EP20</f>
        <v>0</v>
      </c>
      <c r="EQ116" s="97">
        <f>'Mladí jazdci'!EQ20</f>
        <v>0</v>
      </c>
      <c r="ER116" s="97">
        <f>'Mladí jazdci'!ER20</f>
        <v>0</v>
      </c>
      <c r="ES116" s="97">
        <f>'Mladí jazdci'!ES20</f>
        <v>0</v>
      </c>
      <c r="ET116" s="97">
        <f>'Mladí jazdci'!ET20</f>
        <v>0</v>
      </c>
      <c r="EU116" s="97">
        <f>'Mladí jazdci'!EU20</f>
        <v>0</v>
      </c>
      <c r="EV116" s="97">
        <f>'Mladí jazdci'!EV20</f>
        <v>0</v>
      </c>
      <c r="EW116" s="97">
        <f>'Mladí jazdci'!EW20</f>
        <v>0</v>
      </c>
      <c r="EX116" s="97">
        <f>'Mladí jazdci'!EX20</f>
        <v>0</v>
      </c>
      <c r="EY116" s="97">
        <f>'Mladí jazdci'!EY20</f>
        <v>0</v>
      </c>
      <c r="EZ116" s="97" t="str">
        <f>'Mladí jazdci'!EZ20</f>
        <v>o</v>
      </c>
      <c r="FA116" s="97">
        <f>'Mladí jazdci'!FA20</f>
        <v>3</v>
      </c>
      <c r="FB116" s="97">
        <f>'Mladí jazdci'!FB20</f>
        <v>0</v>
      </c>
      <c r="FC116" s="97">
        <f>'Mladí jazdci'!FC20</f>
        <v>0</v>
      </c>
      <c r="FD116" s="97">
        <f>'Mladí jazdci'!FD20</f>
        <v>0</v>
      </c>
      <c r="FE116" s="97">
        <f>'Mladí jazdci'!FE20</f>
        <v>0</v>
      </c>
      <c r="FF116" s="97">
        <f>'Mladí jazdci'!FF20</f>
        <v>0</v>
      </c>
      <c r="FG116" s="97">
        <f>'Mladí jazdci'!FG20</f>
        <v>0</v>
      </c>
      <c r="FH116" s="97">
        <f>'Mladí jazdci'!FH20</f>
        <v>0</v>
      </c>
      <c r="FI116" s="97">
        <f>'Mladí jazdci'!FI20</f>
        <v>0</v>
      </c>
      <c r="FJ116" s="97">
        <f>'Mladí jazdci'!FJ20</f>
        <v>0</v>
      </c>
      <c r="FK116" s="97">
        <f>'Mladí jazdci'!FK20</f>
        <v>0</v>
      </c>
      <c r="FL116" s="97">
        <f>'Mladí jazdci'!FL20</f>
        <v>0</v>
      </c>
      <c r="FM116" s="97">
        <f>'Mladí jazdci'!FM20</f>
        <v>0</v>
      </c>
      <c r="FN116" s="97">
        <f>'Mladí jazdci'!FN20</f>
        <v>0</v>
      </c>
      <c r="FO116" s="97">
        <f>'Mladí jazdci'!FO20</f>
        <v>0</v>
      </c>
      <c r="FP116" s="97">
        <f>'Mladí jazdci'!FP20</f>
        <v>0</v>
      </c>
      <c r="FQ116" s="97">
        <f>'Mladí jazdci'!FQ20</f>
        <v>0</v>
      </c>
      <c r="FR116" s="97">
        <f>'Mladí jazdci'!FR20</f>
        <v>0</v>
      </c>
      <c r="FS116" s="97">
        <f>'Mladí jazdci'!FS20</f>
        <v>0</v>
      </c>
      <c r="FT116" s="97">
        <f>'Mladí jazdci'!FT20</f>
        <v>0</v>
      </c>
      <c r="FU116" s="97">
        <f>'Mladí jazdci'!FU20</f>
        <v>0</v>
      </c>
      <c r="FV116" s="97">
        <f>'Mladí jazdci'!FV20</f>
        <v>0</v>
      </c>
      <c r="FW116" s="97">
        <f>'Mladí jazdci'!FW20</f>
        <v>0</v>
      </c>
      <c r="FX116" s="97">
        <f>'Mladí jazdci'!FX20</f>
        <v>0</v>
      </c>
      <c r="FY116" s="97">
        <f>'Mladí jazdci'!FY20</f>
        <v>0</v>
      </c>
      <c r="FZ116" s="97">
        <f>'Mladí jazdci'!FZ20</f>
        <v>0</v>
      </c>
      <c r="GA116" s="97">
        <f>'Mladí jazdci'!GA20</f>
        <v>0</v>
      </c>
      <c r="GB116" s="97">
        <f>'Mladí jazdci'!GB20</f>
        <v>0</v>
      </c>
      <c r="GC116" s="97">
        <f>'Mladí jazdci'!GC20</f>
        <v>0</v>
      </c>
      <c r="GD116" s="97">
        <f>'Mladí jazdci'!GD20</f>
        <v>0</v>
      </c>
      <c r="GE116" s="97">
        <f>'Mladí jazdci'!GE20</f>
        <v>0</v>
      </c>
      <c r="GF116" s="97">
        <f>'Mladí jazdci'!GF20</f>
        <v>0</v>
      </c>
      <c r="GG116" s="97">
        <f>'Mladí jazdci'!GG20</f>
        <v>0</v>
      </c>
      <c r="GH116" s="97">
        <f>'Mladí jazdci'!GH20</f>
        <v>0</v>
      </c>
      <c r="GI116" s="97">
        <f>'Mladí jazdci'!GI20</f>
        <v>0</v>
      </c>
      <c r="GJ116" s="97">
        <f>'Mladí jazdci'!GJ20</f>
        <v>0</v>
      </c>
      <c r="GK116" s="97">
        <f>'Mladí jazdci'!GK20</f>
        <v>0</v>
      </c>
      <c r="GL116" s="97">
        <f>'Mladí jazdci'!GL20</f>
        <v>0</v>
      </c>
      <c r="GM116" s="97">
        <f>'Mladí jazdci'!GM20</f>
        <v>0</v>
      </c>
      <c r="GN116" s="97">
        <f>'Mladí jazdci'!GN20</f>
        <v>0</v>
      </c>
      <c r="GO116" s="97">
        <f>'Mladí jazdci'!GO20</f>
        <v>0</v>
      </c>
      <c r="GP116" s="97">
        <f>'Mladí jazdci'!GP20</f>
        <v>0</v>
      </c>
      <c r="GQ116" s="97">
        <f>'Mladí jazdci'!GQ20</f>
        <v>0</v>
      </c>
      <c r="GR116" s="97">
        <f>'Mladí jazdci'!GR20</f>
        <v>0</v>
      </c>
      <c r="GS116" s="97">
        <f>'Mladí jazdci'!GS20</f>
        <v>0</v>
      </c>
      <c r="GT116" s="97">
        <f>'Mladí jazdci'!GT20</f>
        <v>0</v>
      </c>
      <c r="GU116" s="97">
        <f>'Mladí jazdci'!GU20</f>
        <v>0</v>
      </c>
      <c r="GV116" s="97">
        <f>'Mladí jazdci'!GV20</f>
        <v>0</v>
      </c>
      <c r="GW116" s="97">
        <f>'Mladí jazdci'!GW20</f>
        <v>0</v>
      </c>
      <c r="GX116" s="97">
        <f>'Mladí jazdci'!GX20</f>
        <v>0</v>
      </c>
      <c r="GY116" s="97">
        <f>'Mladí jazdci'!GY20</f>
        <v>0</v>
      </c>
      <c r="GZ116" s="97">
        <f>'Mladí jazdci'!GZ20</f>
        <v>0</v>
      </c>
      <c r="HA116" s="97">
        <f>'Mladí jazdci'!HA20</f>
        <v>0</v>
      </c>
      <c r="HB116" s="97">
        <f>'Mladí jazdci'!HB20</f>
        <v>0</v>
      </c>
      <c r="HC116" s="97">
        <f>'Mladí jazdci'!HC20</f>
        <v>0</v>
      </c>
      <c r="HD116" s="97">
        <f>'Mladí jazdci'!HD20</f>
        <v>0</v>
      </c>
      <c r="HE116" s="97">
        <f>'Mladí jazdci'!HE20</f>
        <v>0</v>
      </c>
      <c r="HF116" s="97">
        <f>'Mladí jazdci'!HF20</f>
        <v>0</v>
      </c>
      <c r="HG116" s="97">
        <f>'Mladí jazdci'!HG20</f>
        <v>0</v>
      </c>
      <c r="HH116" s="97">
        <f>'Mladí jazdci'!HH20</f>
        <v>0</v>
      </c>
      <c r="HI116" s="97">
        <f>'Mladí jazdci'!HI20</f>
        <v>0</v>
      </c>
      <c r="HJ116" s="97">
        <f>'Mladí jazdci'!HJ20</f>
        <v>0</v>
      </c>
      <c r="HK116" s="97">
        <f>'Mladí jazdci'!HK20</f>
        <v>0</v>
      </c>
      <c r="HL116" s="97">
        <f>'Mladí jazdci'!HL20</f>
        <v>0</v>
      </c>
      <c r="HM116" s="97">
        <f>'Mladí jazdci'!HM20</f>
        <v>0</v>
      </c>
      <c r="HN116" s="97">
        <f>'Mladí jazdci'!HN20</f>
        <v>0</v>
      </c>
      <c r="HO116" s="97">
        <f>'Mladí jazdci'!HO20</f>
        <v>0</v>
      </c>
      <c r="HP116" s="97">
        <f>'Mladí jazdci'!HP20</f>
        <v>0</v>
      </c>
      <c r="HQ116" s="97">
        <f>'Mladí jazdci'!HQ20</f>
        <v>0</v>
      </c>
      <c r="HR116" s="97">
        <f>'Mladí jazdci'!HR20</f>
        <v>0</v>
      </c>
      <c r="HS116" s="97">
        <f>'Mladí jazdci'!HS20</f>
        <v>0</v>
      </c>
      <c r="HT116" s="97">
        <f>'Mladí jazdci'!HT20</f>
        <v>0</v>
      </c>
      <c r="HU116" s="97">
        <f>'Mladí jazdci'!HU20</f>
        <v>0</v>
      </c>
      <c r="HV116" s="97">
        <f>'Mladí jazdci'!HV20</f>
        <v>0</v>
      </c>
      <c r="HW116" s="97">
        <f>'Mladí jazdci'!HW20</f>
        <v>0</v>
      </c>
      <c r="HX116" s="97">
        <f>'Mladí jazdci'!HX20</f>
        <v>0</v>
      </c>
      <c r="HY116" s="97">
        <f>'Mladí jazdci'!HY20</f>
        <v>0</v>
      </c>
      <c r="HZ116" s="97">
        <f>'Mladí jazdci'!HZ20</f>
        <v>0</v>
      </c>
      <c r="IA116" s="97">
        <f>'Mladí jazdci'!IA20</f>
        <v>0</v>
      </c>
      <c r="IB116" s="97">
        <f>'Mladí jazdci'!IB20</f>
        <v>0</v>
      </c>
      <c r="IC116" s="97">
        <f>'Mladí jazdci'!IC20</f>
        <v>0</v>
      </c>
      <c r="ID116" s="97">
        <f>'Mladí jazdci'!ID20</f>
        <v>0</v>
      </c>
      <c r="IE116" s="97">
        <f>'Mladí jazdci'!IE20</f>
        <v>0</v>
      </c>
      <c r="IF116" s="97">
        <f>'Mladí jazdci'!IF20</f>
        <v>0</v>
      </c>
      <c r="IG116" s="97">
        <f>'Mladí jazdci'!IG20</f>
        <v>0</v>
      </c>
      <c r="IH116" s="97">
        <f>'Mladí jazdci'!IH20</f>
        <v>0</v>
      </c>
      <c r="II116" s="97">
        <f>'Mladí jazdci'!II20</f>
        <v>0</v>
      </c>
      <c r="IJ116" s="97">
        <f>'Mladí jazdci'!IJ20</f>
        <v>0</v>
      </c>
      <c r="IK116" s="97">
        <f>'Mladí jazdci'!IK20</f>
        <v>0</v>
      </c>
      <c r="IL116" s="97">
        <f>'Mladí jazdci'!IL20</f>
        <v>0</v>
      </c>
      <c r="IM116" s="97">
        <f>'Mladí jazdci'!IM20</f>
        <v>0</v>
      </c>
      <c r="IN116" s="97">
        <f>'Mladí jazdci'!IN20</f>
        <v>0</v>
      </c>
      <c r="IO116" s="97">
        <f>'Mladí jazdci'!IO20</f>
        <v>0</v>
      </c>
      <c r="IP116" s="97">
        <f>'Mladí jazdci'!IP20</f>
        <v>0</v>
      </c>
      <c r="IQ116" s="97">
        <f>'Mladí jazdci'!IQ20</f>
        <v>0</v>
      </c>
      <c r="IR116" s="97">
        <f>'Mladí jazdci'!IR20</f>
        <v>0</v>
      </c>
      <c r="IS116" s="97">
        <f>'Mladí jazdci'!IS20</f>
        <v>0</v>
      </c>
      <c r="IT116" s="97">
        <f>'Mladí jazdci'!IT20</f>
        <v>0</v>
      </c>
      <c r="IU116" s="97">
        <f>'Mladí jazdci'!IU20</f>
        <v>0</v>
      </c>
      <c r="IV116" s="97">
        <f>'Mladí jazdci'!IV20</f>
        <v>0</v>
      </c>
      <c r="IW116" s="97">
        <f>'Mladí jazdci'!IW20</f>
        <v>0</v>
      </c>
      <c r="IX116" s="97">
        <f>'Mladí jazdci'!IX20</f>
        <v>0</v>
      </c>
      <c r="IY116" s="97">
        <f>'Mladí jazdci'!IY20</f>
        <v>0</v>
      </c>
      <c r="IZ116" s="97">
        <f>'Mladí jazdci'!IZ20</f>
        <v>0</v>
      </c>
      <c r="JA116" s="97">
        <f>'Mladí jazdci'!JA20</f>
        <v>0</v>
      </c>
      <c r="JB116" s="97">
        <f>'Mladí jazdci'!JB20</f>
        <v>0</v>
      </c>
      <c r="JC116" s="97">
        <f>'Mladí jazdci'!JC20</f>
        <v>0</v>
      </c>
      <c r="JD116" s="97">
        <f>'Mladí jazdci'!JD20</f>
        <v>0</v>
      </c>
      <c r="JE116" s="97">
        <f>'Mladí jazdci'!JE20</f>
        <v>0</v>
      </c>
      <c r="JF116" s="97">
        <f>'Mladí jazdci'!JF20</f>
        <v>0</v>
      </c>
      <c r="JG116" s="97">
        <f>'Mladí jazdci'!JG20</f>
        <v>0</v>
      </c>
      <c r="JH116" s="97">
        <f>'Mladí jazdci'!JH20</f>
        <v>0</v>
      </c>
      <c r="JI116" s="97">
        <f>'Mladí jazdci'!JI20</f>
        <v>0</v>
      </c>
      <c r="JJ116" s="97">
        <f>'Mladí jazdci'!JJ20</f>
        <v>0</v>
      </c>
      <c r="JK116" s="97">
        <f>'Mladí jazdci'!JK20</f>
        <v>0</v>
      </c>
      <c r="JL116" s="97">
        <f>'Mladí jazdci'!JL20</f>
        <v>0</v>
      </c>
      <c r="JM116" s="97">
        <f>'Mladí jazdci'!JM20</f>
        <v>0</v>
      </c>
      <c r="JN116" s="97">
        <f>'Mladí jazdci'!JN20</f>
        <v>0</v>
      </c>
      <c r="JO116" s="97">
        <f>'Mladí jazdci'!JO20</f>
        <v>0</v>
      </c>
      <c r="JP116" s="97">
        <f>'Mladí jazdci'!JP20</f>
        <v>0</v>
      </c>
      <c r="JQ116" s="97">
        <f>'Mladí jazdci'!JQ20</f>
        <v>0</v>
      </c>
      <c r="JR116" s="97">
        <f>'Mladí jazdci'!JR20</f>
        <v>0</v>
      </c>
      <c r="JS116" s="97">
        <f>'Mladí jazdci'!JS20</f>
        <v>0</v>
      </c>
      <c r="JT116" s="97">
        <f>'Mladí jazdci'!JT20</f>
        <v>0</v>
      </c>
      <c r="JU116" s="97">
        <f>'Mladí jazdci'!JU20</f>
        <v>0</v>
      </c>
      <c r="JV116" s="97">
        <f>'Mladí jazdci'!JV20</f>
        <v>0</v>
      </c>
      <c r="JW116" s="97">
        <f>'Mladí jazdci'!JW20</f>
        <v>0</v>
      </c>
      <c r="JX116" s="97">
        <f>'Mladí jazdci'!JX20</f>
        <v>0</v>
      </c>
      <c r="JY116" s="97">
        <f>'Mladí jazdci'!JY20</f>
        <v>0</v>
      </c>
      <c r="JZ116" s="97">
        <f>'Mladí jazdci'!JZ20</f>
        <v>0</v>
      </c>
      <c r="KA116" s="97">
        <f>'Mladí jazdci'!KA20</f>
        <v>0</v>
      </c>
      <c r="KB116" s="97">
        <f>'Mladí jazdci'!KB20</f>
        <v>0</v>
      </c>
      <c r="KC116" s="97">
        <f>'Mladí jazdci'!KC20</f>
        <v>0</v>
      </c>
      <c r="KD116" s="97">
        <f>'Mladí jazdci'!KD20</f>
        <v>0</v>
      </c>
      <c r="KE116" s="97">
        <f>'Mladí jazdci'!KE20</f>
        <v>0</v>
      </c>
      <c r="KF116" s="97">
        <f>'Mladí jazdci'!KF20</f>
        <v>0</v>
      </c>
      <c r="KG116" s="97">
        <f>'Mladí jazdci'!KG20</f>
        <v>0</v>
      </c>
      <c r="KH116" s="97">
        <f>'Mladí jazdci'!KH20</f>
        <v>0</v>
      </c>
      <c r="KI116" s="97">
        <f>'Mladí jazdci'!KI20</f>
        <v>0</v>
      </c>
      <c r="KJ116" s="97">
        <f>'Mladí jazdci'!KJ20</f>
        <v>0</v>
      </c>
      <c r="KK116" s="97">
        <f>'Mladí jazdci'!KK20</f>
        <v>0</v>
      </c>
      <c r="KL116" s="97">
        <f>'Mladí jazdci'!KL20</f>
        <v>0</v>
      </c>
      <c r="KM116" s="97">
        <f>'Mladí jazdci'!KM20</f>
        <v>0</v>
      </c>
      <c r="KN116" s="97">
        <f>'Mladí jazdci'!KN20</f>
        <v>0</v>
      </c>
      <c r="KO116" s="97">
        <f>'Mladí jazdci'!KO20</f>
        <v>0</v>
      </c>
      <c r="KP116" s="97">
        <f>'Mladí jazdci'!KP20</f>
        <v>0</v>
      </c>
      <c r="KQ116" s="97">
        <f>'Mladí jazdci'!KQ20</f>
        <v>0</v>
      </c>
      <c r="KR116" s="97">
        <f>'Mladí jazdci'!KR20</f>
        <v>0</v>
      </c>
      <c r="KS116" s="97">
        <f>'Mladí jazdci'!KS20</f>
        <v>0</v>
      </c>
      <c r="KT116" s="97">
        <f>'Mladí jazdci'!KT20</f>
        <v>0</v>
      </c>
      <c r="KU116" s="97">
        <f>'Mladí jazdci'!KU20</f>
        <v>0</v>
      </c>
      <c r="KV116" s="97">
        <f>'Mladí jazdci'!KV20</f>
        <v>0</v>
      </c>
      <c r="KW116" s="97">
        <f>'Mladí jazdci'!KW20</f>
        <v>0</v>
      </c>
      <c r="KX116" s="97">
        <f>'Mladí jazdci'!KX20</f>
        <v>0</v>
      </c>
      <c r="KY116" s="97">
        <f>'Mladí jazdci'!KY20</f>
        <v>0</v>
      </c>
      <c r="KZ116" s="97">
        <f>'Mladí jazdci'!KZ20</f>
        <v>0</v>
      </c>
      <c r="LA116" s="97">
        <f>'Mladí jazdci'!LA20</f>
        <v>0</v>
      </c>
      <c r="LB116" s="97">
        <f>'Mladí jazdci'!LB20</f>
        <v>0</v>
      </c>
      <c r="LC116" s="97">
        <f>'Mladí jazdci'!LC20</f>
        <v>0</v>
      </c>
      <c r="LD116" s="97">
        <f>'Mladí jazdci'!LD20</f>
        <v>0</v>
      </c>
      <c r="LE116" s="97">
        <f>'Mladí jazdci'!LE20</f>
        <v>0</v>
      </c>
      <c r="LF116" s="97">
        <f>'Mladí jazdci'!LF20</f>
        <v>0</v>
      </c>
      <c r="LG116" s="97">
        <f>'Mladí jazdci'!LG20</f>
        <v>0</v>
      </c>
      <c r="LH116" s="97">
        <f>'Mladí jazdci'!LH20</f>
        <v>0</v>
      </c>
      <c r="LI116" s="97">
        <f>'Mladí jazdci'!LI20</f>
        <v>0</v>
      </c>
      <c r="LJ116" s="97">
        <f>'Mladí jazdci'!LJ20</f>
        <v>0</v>
      </c>
      <c r="LK116" s="97">
        <f>'Mladí jazdci'!LK20</f>
        <v>0</v>
      </c>
      <c r="LL116" s="97">
        <f>'Mladí jazdci'!LL20</f>
        <v>0</v>
      </c>
      <c r="LM116" s="97">
        <f>'Mladí jazdci'!LM20</f>
        <v>0</v>
      </c>
      <c r="LN116" s="97">
        <f>'Mladí jazdci'!LN20</f>
        <v>0</v>
      </c>
      <c r="LO116" s="97">
        <f>'Mladí jazdci'!LO20</f>
        <v>0</v>
      </c>
      <c r="LP116" s="97">
        <f>'Mladí jazdci'!LP20</f>
        <v>0</v>
      </c>
      <c r="LQ116" s="97">
        <f>'Mladí jazdci'!LQ20</f>
        <v>0</v>
      </c>
      <c r="LR116" s="97">
        <f>'Mladí jazdci'!LR20</f>
        <v>0</v>
      </c>
      <c r="LS116" s="97">
        <f>'Mladí jazdci'!LS20</f>
        <v>0</v>
      </c>
      <c r="LT116" s="97">
        <f>'Mladí jazdci'!LT20</f>
        <v>0</v>
      </c>
      <c r="LU116" s="97">
        <f>'Mladí jazdci'!LU20</f>
        <v>0</v>
      </c>
      <c r="LV116" s="97">
        <f>'Mladí jazdci'!LV20</f>
        <v>0</v>
      </c>
      <c r="LW116" s="97">
        <f>'Mladí jazdci'!LW20</f>
        <v>0</v>
      </c>
      <c r="LX116" s="97">
        <f>'Mladí jazdci'!LX20</f>
        <v>0</v>
      </c>
      <c r="LY116" s="97">
        <f>'Mladí jazdci'!LY20</f>
        <v>0</v>
      </c>
      <c r="LZ116" s="97">
        <f>'Mladí jazdci'!LZ20</f>
        <v>0</v>
      </c>
      <c r="MA116" s="97">
        <f>'Mladí jazdci'!MA20</f>
        <v>0</v>
      </c>
      <c r="MB116" s="97">
        <f>'Mladí jazdci'!MB20</f>
        <v>0</v>
      </c>
      <c r="MC116" s="97">
        <f>'Mladí jazdci'!MC20</f>
        <v>0</v>
      </c>
      <c r="MD116" s="97">
        <f>'Mladí jazdci'!MD20</f>
        <v>0</v>
      </c>
      <c r="ME116" s="97">
        <f>'Mladí jazdci'!ME20</f>
        <v>0</v>
      </c>
      <c r="MF116" s="97">
        <f>'Mladí jazdci'!MF20</f>
        <v>0</v>
      </c>
      <c r="MG116" s="97">
        <f>'Mladí jazdci'!MG20</f>
        <v>0</v>
      </c>
      <c r="MH116" s="97">
        <f>'Mladí jazdci'!MH20</f>
        <v>0</v>
      </c>
      <c r="MI116" s="97">
        <f>'Mladí jazdci'!MI20</f>
        <v>0</v>
      </c>
      <c r="MJ116" s="97">
        <f>'Mladí jazdci'!MJ20</f>
        <v>0</v>
      </c>
      <c r="MK116" s="97">
        <f>'Mladí jazdci'!MK20</f>
        <v>0</v>
      </c>
      <c r="ML116" s="97">
        <f>'Mladí jazdci'!ML20</f>
        <v>0</v>
      </c>
      <c r="MM116" s="97">
        <f>'Mladí jazdci'!MM20</f>
        <v>0</v>
      </c>
      <c r="MN116" s="97">
        <f>'Mladí jazdci'!MN20</f>
        <v>0</v>
      </c>
      <c r="MO116" s="97">
        <f>'Mladí jazdci'!MO20</f>
        <v>0</v>
      </c>
      <c r="MP116" s="97">
        <f>'Mladí jazdci'!MP20</f>
        <v>0</v>
      </c>
      <c r="MQ116" s="97">
        <f>'Mladí jazdci'!MQ20</f>
        <v>0</v>
      </c>
      <c r="MR116" s="97">
        <f>'Mladí jazdci'!MR20</f>
        <v>0</v>
      </c>
      <c r="MS116" s="97">
        <f>'Mladí jazdci'!MS20</f>
        <v>0</v>
      </c>
      <c r="MT116" s="97">
        <f>'Mladí jazdci'!MT20</f>
        <v>0</v>
      </c>
      <c r="MU116" s="97">
        <f>'Mladí jazdci'!MU20</f>
        <v>0</v>
      </c>
      <c r="MV116" s="97">
        <f>'Mladí jazdci'!MV20</f>
        <v>0</v>
      </c>
      <c r="MW116" s="97">
        <f>'Mladí jazdci'!MW20</f>
        <v>0</v>
      </c>
      <c r="MX116" s="97">
        <f>'Mladí jazdci'!MX20</f>
        <v>0</v>
      </c>
      <c r="MY116" s="97">
        <f>'Mladí jazdci'!MY20</f>
        <v>0</v>
      </c>
      <c r="MZ116" s="97">
        <f>'Mladí jazdci'!MZ20</f>
        <v>0</v>
      </c>
      <c r="NA116" s="97">
        <f>'Mladí jazdci'!NA20</f>
        <v>0</v>
      </c>
      <c r="NB116" s="97">
        <f>'Mladí jazdci'!NB20</f>
        <v>0</v>
      </c>
      <c r="NC116" s="97">
        <f>'Mladí jazdci'!NC20</f>
        <v>0</v>
      </c>
      <c r="ND116" s="97">
        <f>'Mladí jazdci'!ND20</f>
        <v>0</v>
      </c>
      <c r="NE116" s="97">
        <f>'Mladí jazdci'!NE20</f>
        <v>0</v>
      </c>
      <c r="NF116" s="97">
        <f>'Mladí jazdci'!NF20</f>
        <v>0</v>
      </c>
      <c r="NG116" s="97">
        <f>'Mladí jazdci'!NG20</f>
        <v>0</v>
      </c>
      <c r="NH116" s="97">
        <f>'Mladí jazdci'!NH20</f>
        <v>0</v>
      </c>
      <c r="NI116" s="97">
        <f>'Mladí jazdci'!NI20</f>
        <v>0</v>
      </c>
      <c r="NJ116" s="97">
        <f>'Mladí jazdci'!NJ20</f>
        <v>0</v>
      </c>
      <c r="NK116" s="97">
        <f>'Mladí jazdci'!NK20</f>
        <v>0</v>
      </c>
      <c r="NL116" s="97">
        <f>'Mladí jazdci'!NL20</f>
        <v>0</v>
      </c>
      <c r="NM116" s="97">
        <f>'Mladí jazdci'!NM20</f>
        <v>0</v>
      </c>
      <c r="NN116" s="97">
        <f>'Mladí jazdci'!NN20</f>
        <v>0</v>
      </c>
      <c r="NO116" s="97">
        <f>'Mladí jazdci'!NO20</f>
        <v>0</v>
      </c>
      <c r="NP116" s="97">
        <f>'Mladí jazdci'!NP20</f>
        <v>0</v>
      </c>
      <c r="NQ116" s="97">
        <f>'Mladí jazdci'!NQ20</f>
        <v>0</v>
      </c>
      <c r="NR116" s="97">
        <f>'Mladí jazdci'!NR20</f>
        <v>0</v>
      </c>
      <c r="NS116" s="97">
        <f>'Mladí jazdci'!NS20</f>
        <v>0</v>
      </c>
      <c r="NT116" s="97">
        <f>'Mladí jazdci'!NT20</f>
        <v>0</v>
      </c>
      <c r="NU116" s="97">
        <f>'Mladí jazdci'!NU20</f>
        <v>0</v>
      </c>
      <c r="NV116" s="97">
        <f>'Mladí jazdci'!NV20</f>
        <v>0</v>
      </c>
      <c r="NW116" s="97">
        <f>'Mladí jazdci'!NW20</f>
        <v>0</v>
      </c>
      <c r="NX116" s="97">
        <f>'Mladí jazdci'!NX20</f>
        <v>0</v>
      </c>
      <c r="NY116" s="97">
        <f>'Mladí jazdci'!NY20</f>
        <v>0</v>
      </c>
      <c r="NZ116" s="97">
        <f>'Mladí jazdci'!NZ20</f>
        <v>0</v>
      </c>
      <c r="OA116" s="97">
        <f>'Mladí jazdci'!OA20</f>
        <v>0</v>
      </c>
      <c r="OB116" s="97">
        <f>'Mladí jazdci'!OB20</f>
        <v>0</v>
      </c>
      <c r="OC116" s="97">
        <f>'Mladí jazdci'!OC20</f>
        <v>0</v>
      </c>
      <c r="OD116" s="97">
        <f>'Mladí jazdci'!OD20</f>
        <v>0</v>
      </c>
      <c r="OE116" s="97">
        <f>'Mladí jazdci'!OE20</f>
        <v>0</v>
      </c>
      <c r="OF116" s="97">
        <f>'Mladí jazdci'!OF20</f>
        <v>0</v>
      </c>
      <c r="OG116" s="97">
        <f>'Mladí jazdci'!OG20</f>
        <v>0</v>
      </c>
      <c r="OH116" s="97">
        <f>'Mladí jazdci'!OH20</f>
        <v>0</v>
      </c>
      <c r="OI116" s="97">
        <f>'Mladí jazdci'!OI20</f>
        <v>0</v>
      </c>
      <c r="OJ116" s="97">
        <f>'Mladí jazdci'!OJ20</f>
        <v>0</v>
      </c>
      <c r="OK116" s="97">
        <f>'Mladí jazdci'!OK20</f>
        <v>0</v>
      </c>
      <c r="OL116" s="97">
        <f>'Mladí jazdci'!OL20</f>
        <v>0</v>
      </c>
      <c r="OM116" s="97">
        <f>'Mladí jazdci'!OM20</f>
        <v>0</v>
      </c>
      <c r="ON116" s="97">
        <f>'Mladí jazdci'!ON20</f>
        <v>0</v>
      </c>
      <c r="OO116" s="97">
        <f>'Mladí jazdci'!OO20</f>
        <v>0</v>
      </c>
      <c r="OP116" s="97">
        <f>'Mladí jazdci'!OP20</f>
        <v>0</v>
      </c>
      <c r="OQ116" s="97">
        <f>'Mladí jazdci'!OQ20</f>
        <v>0</v>
      </c>
      <c r="OR116" s="97">
        <f>'Mladí jazdci'!OR20</f>
        <v>0</v>
      </c>
      <c r="OS116" s="97">
        <f>'Mladí jazdci'!OS20</f>
        <v>0</v>
      </c>
      <c r="OT116" s="97">
        <f>'Mladí jazdci'!OT20</f>
        <v>0</v>
      </c>
      <c r="OU116" s="97">
        <f>'Mladí jazdci'!OU20</f>
        <v>0</v>
      </c>
      <c r="OV116" s="97">
        <f>'Mladí jazdci'!OV20</f>
        <v>0</v>
      </c>
      <c r="OW116" s="97">
        <f>'Mladí jazdci'!OW20</f>
        <v>0</v>
      </c>
      <c r="OX116" s="97">
        <f>'Mladí jazdci'!OX20</f>
        <v>0</v>
      </c>
      <c r="OY116" s="97">
        <f>'Mladí jazdci'!OY20</f>
        <v>0</v>
      </c>
      <c r="OZ116" s="97">
        <f>'Mladí jazdci'!OZ20</f>
        <v>0</v>
      </c>
      <c r="PA116" s="97">
        <f>'Mladí jazdci'!PA20</f>
        <v>0</v>
      </c>
      <c r="PB116" s="97">
        <f>'Mladí jazdci'!PB20</f>
        <v>0</v>
      </c>
      <c r="PC116" s="97">
        <f>'Mladí jazdci'!PC20</f>
        <v>0</v>
      </c>
      <c r="PD116" s="97">
        <f>'Mladí jazdci'!PD20</f>
        <v>0</v>
      </c>
      <c r="PE116" s="97">
        <f>'Mladí jazdci'!PE20</f>
        <v>0</v>
      </c>
      <c r="PF116" s="97">
        <f>'Mladí jazdci'!PF20</f>
        <v>0</v>
      </c>
      <c r="PG116" s="97">
        <f>'Mladí jazdci'!PG20</f>
        <v>0</v>
      </c>
      <c r="PH116" s="97">
        <f>'Mladí jazdci'!PH20</f>
        <v>0</v>
      </c>
      <c r="PI116" s="97">
        <f>'Mladí jazdci'!PI20</f>
        <v>0</v>
      </c>
      <c r="PJ116" s="97">
        <f>'Mladí jazdci'!PJ20</f>
        <v>0</v>
      </c>
      <c r="PK116" s="97">
        <f>'Mladí jazdci'!PK20</f>
        <v>0</v>
      </c>
      <c r="PL116" s="97">
        <f>'Mladí jazdci'!PL20</f>
        <v>0</v>
      </c>
      <c r="PM116" s="97">
        <f>'Mladí jazdci'!PM20</f>
        <v>0</v>
      </c>
      <c r="PN116" s="97">
        <f>'Mladí jazdci'!PN20</f>
        <v>0</v>
      </c>
      <c r="PO116" s="97">
        <f>'Mladí jazdci'!PO20</f>
        <v>0</v>
      </c>
      <c r="PP116" s="97">
        <f>'Mladí jazdci'!PP20</f>
        <v>0</v>
      </c>
      <c r="PQ116" s="97">
        <f>'Mladí jazdci'!PQ20</f>
        <v>0</v>
      </c>
      <c r="PR116" s="97">
        <f>'Mladí jazdci'!PR20</f>
        <v>0</v>
      </c>
      <c r="PS116" s="97">
        <f>'Mladí jazdci'!PS20</f>
        <v>0</v>
      </c>
      <c r="PT116" s="97">
        <f>'Mladí jazdci'!PT20</f>
        <v>0</v>
      </c>
      <c r="PU116" s="97">
        <f>'Mladí jazdci'!PU20</f>
        <v>0</v>
      </c>
      <c r="PV116" s="97">
        <f>'Mladí jazdci'!PV20</f>
        <v>0</v>
      </c>
      <c r="PW116" s="97">
        <f>'Mladí jazdci'!PW20</f>
        <v>0</v>
      </c>
      <c r="PX116" s="97">
        <f>'Mladí jazdci'!PX20</f>
        <v>0</v>
      </c>
      <c r="PY116" s="97">
        <f>'Mladí jazdci'!PY20</f>
        <v>0</v>
      </c>
      <c r="PZ116" s="97">
        <f>'Mladí jazdci'!PZ20</f>
        <v>0</v>
      </c>
      <c r="QA116" s="97">
        <f>'Mladí jazdci'!QA20</f>
        <v>0</v>
      </c>
      <c r="QB116" s="97">
        <f>'Mladí jazdci'!QB20</f>
        <v>0</v>
      </c>
      <c r="QC116" s="97">
        <f>'Mladí jazdci'!QC20</f>
        <v>0</v>
      </c>
      <c r="QD116" s="97">
        <f>'Mladí jazdci'!QD20</f>
        <v>0</v>
      </c>
      <c r="QE116" s="97">
        <f>'Mladí jazdci'!QE20</f>
        <v>0</v>
      </c>
      <c r="QF116" s="97">
        <f>'Mladí jazdci'!QF20</f>
        <v>0</v>
      </c>
      <c r="QG116" s="97">
        <f>'Mladí jazdci'!QG20</f>
        <v>0</v>
      </c>
      <c r="QH116" s="97">
        <f>'Mladí jazdci'!QH20</f>
        <v>0</v>
      </c>
      <c r="QI116" s="97">
        <f>'Mladí jazdci'!QI20</f>
        <v>0</v>
      </c>
      <c r="QJ116" s="97">
        <f>'Mladí jazdci'!QJ20</f>
        <v>0</v>
      </c>
      <c r="QK116" s="97">
        <f>'Mladí jazdci'!QK20</f>
        <v>0</v>
      </c>
      <c r="QL116" s="97">
        <f>'Mladí jazdci'!QL20</f>
        <v>0</v>
      </c>
      <c r="QM116" s="97">
        <f>'Mladí jazdci'!QM20</f>
        <v>0</v>
      </c>
      <c r="QN116" s="97">
        <f>'Mladí jazdci'!QN20</f>
        <v>0</v>
      </c>
      <c r="QO116" s="97">
        <f>'Mladí jazdci'!QO20</f>
        <v>0</v>
      </c>
      <c r="QP116" s="97">
        <f>'Mladí jazdci'!QP20</f>
        <v>0</v>
      </c>
      <c r="QQ116" s="97">
        <f>'Mladí jazdci'!QQ20</f>
        <v>0</v>
      </c>
      <c r="QR116" s="97">
        <f>'Mladí jazdci'!QR20</f>
        <v>0</v>
      </c>
      <c r="QS116" s="97">
        <f>'Mladí jazdci'!QS20</f>
        <v>0</v>
      </c>
      <c r="QT116" s="97">
        <f>'Mladí jazdci'!QT20</f>
        <v>0</v>
      </c>
      <c r="QU116" s="97">
        <f>'Mladí jazdci'!QU20</f>
        <v>0</v>
      </c>
      <c r="QV116" s="97">
        <f>'Mladí jazdci'!QV20</f>
        <v>0</v>
      </c>
      <c r="QW116" s="97">
        <f>'Mladí jazdci'!QW20</f>
        <v>0</v>
      </c>
      <c r="QX116" s="97">
        <f>'Mladí jazdci'!QX20</f>
        <v>0</v>
      </c>
      <c r="QY116" s="97">
        <f>'Mladí jazdci'!QY20</f>
        <v>0</v>
      </c>
      <c r="QZ116" s="97">
        <f>'Mladí jazdci'!QZ20</f>
        <v>0</v>
      </c>
      <c r="RA116" s="97">
        <f>'Mladí jazdci'!RA20</f>
        <v>0</v>
      </c>
      <c r="RB116" s="97">
        <f>'Mladí jazdci'!RB20</f>
        <v>0</v>
      </c>
      <c r="RC116" s="97">
        <f>'Mladí jazdci'!RC20</f>
        <v>0</v>
      </c>
      <c r="RD116" s="97">
        <f>'Mladí jazdci'!RD20</f>
        <v>0</v>
      </c>
      <c r="RE116" s="97">
        <f>'Mladí jazdci'!RE20</f>
        <v>0</v>
      </c>
      <c r="RF116" s="97">
        <f>'Mladí jazdci'!RF20</f>
        <v>0</v>
      </c>
      <c r="RG116" s="97">
        <f>'Mladí jazdci'!RG20</f>
        <v>0</v>
      </c>
      <c r="RH116" s="97">
        <f>'Mladí jazdci'!RH20</f>
        <v>0</v>
      </c>
      <c r="RI116" s="97">
        <f>'Mladí jazdci'!RI20</f>
        <v>0</v>
      </c>
      <c r="RJ116" s="97">
        <f>'Mladí jazdci'!RJ20</f>
        <v>0</v>
      </c>
      <c r="RK116" s="97">
        <f>'Mladí jazdci'!RK20</f>
        <v>0</v>
      </c>
      <c r="RL116" s="97">
        <f>'Mladí jazdci'!RL20</f>
        <v>0</v>
      </c>
      <c r="RM116" s="97">
        <f>'Mladí jazdci'!RM20</f>
        <v>0</v>
      </c>
      <c r="RN116" s="97">
        <f>'Mladí jazdci'!RN20</f>
        <v>0</v>
      </c>
      <c r="RO116" s="97">
        <f>'Mladí jazdci'!RO20</f>
        <v>0</v>
      </c>
      <c r="RP116" s="97">
        <f>'Mladí jazdci'!RP20</f>
        <v>0</v>
      </c>
      <c r="RQ116" s="97">
        <f>'Mladí jazdci'!RQ20</f>
        <v>0</v>
      </c>
      <c r="RR116" s="97">
        <f>'Mladí jazdci'!RR20</f>
        <v>0</v>
      </c>
      <c r="RS116" s="97">
        <f>'Mladí jazdci'!RS20</f>
        <v>0</v>
      </c>
      <c r="RT116" s="97">
        <f>'Mladí jazdci'!RT20</f>
        <v>0</v>
      </c>
      <c r="RU116" s="97">
        <f>'Mladí jazdci'!RU20</f>
        <v>0</v>
      </c>
      <c r="RV116" s="97">
        <f>'Mladí jazdci'!RV20</f>
        <v>0</v>
      </c>
      <c r="RW116" s="97">
        <f>'Mladí jazdci'!RW20</f>
        <v>0</v>
      </c>
      <c r="RX116" s="97">
        <f>'Mladí jazdci'!RX20</f>
        <v>0</v>
      </c>
      <c r="RY116" s="97">
        <f>'Mladí jazdci'!RY20</f>
        <v>0</v>
      </c>
      <c r="RZ116" s="97">
        <f>'Mladí jazdci'!RZ20</f>
        <v>0</v>
      </c>
      <c r="SA116" s="97">
        <f>'Mladí jazdci'!SA20</f>
        <v>0</v>
      </c>
      <c r="SB116" s="97">
        <f>'Mladí jazdci'!SB20</f>
        <v>0</v>
      </c>
      <c r="SC116" s="97">
        <f>'Mladí jazdci'!SC20</f>
        <v>0</v>
      </c>
      <c r="SD116" s="97">
        <f>'Mladí jazdci'!SD20</f>
        <v>0</v>
      </c>
      <c r="SE116" s="97">
        <f>'Mladí jazdci'!SE20</f>
        <v>0</v>
      </c>
      <c r="SF116" s="97">
        <f>'Mladí jazdci'!SF20</f>
        <v>0</v>
      </c>
      <c r="SG116" s="97">
        <f>'Mladí jazdci'!SG20</f>
        <v>0</v>
      </c>
      <c r="SH116" s="97">
        <f>'Mladí jazdci'!SH20</f>
        <v>0</v>
      </c>
      <c r="SI116" s="97">
        <f>'Mladí jazdci'!SI20</f>
        <v>0</v>
      </c>
      <c r="SJ116" s="97">
        <f>'Mladí jazdci'!SJ20</f>
        <v>0</v>
      </c>
      <c r="SK116" s="97">
        <f>'Mladí jazdci'!SK20</f>
        <v>0</v>
      </c>
      <c r="SL116" s="97">
        <f>'Mladí jazdci'!SL20</f>
        <v>0</v>
      </c>
      <c r="SM116" s="97">
        <f>'Mladí jazdci'!SM20</f>
        <v>0</v>
      </c>
      <c r="SN116" s="97">
        <f>'Mladí jazdci'!SN20</f>
        <v>0</v>
      </c>
      <c r="SO116" s="97">
        <f>'Mladí jazdci'!SO20</f>
        <v>0</v>
      </c>
      <c r="SP116" s="97">
        <f>'Mladí jazdci'!SP20</f>
        <v>0</v>
      </c>
      <c r="SQ116" s="97">
        <f>'Mladí jazdci'!SQ20</f>
        <v>0</v>
      </c>
      <c r="SR116" s="97">
        <f>'Mladí jazdci'!SR20</f>
        <v>0</v>
      </c>
      <c r="SS116" s="97">
        <f>'Mladí jazdci'!SS20</f>
        <v>0</v>
      </c>
      <c r="ST116" s="97">
        <f>'Mladí jazdci'!ST20</f>
        <v>0</v>
      </c>
      <c r="SU116" s="97">
        <f>'Mladí jazdci'!SU20</f>
        <v>0</v>
      </c>
      <c r="SV116" s="97">
        <f>'Mladí jazdci'!SV20</f>
        <v>0</v>
      </c>
      <c r="SW116" s="97">
        <f>'Mladí jazdci'!SW20</f>
        <v>0</v>
      </c>
      <c r="SX116" s="97">
        <f>'Mladí jazdci'!SX20</f>
        <v>0</v>
      </c>
      <c r="SY116" s="97">
        <f>'Mladí jazdci'!SY20</f>
        <v>0</v>
      </c>
      <c r="SZ116" s="97">
        <f>'Mladí jazdci'!SZ20</f>
        <v>0</v>
      </c>
      <c r="TA116" s="97">
        <f>'Mladí jazdci'!TA20</f>
        <v>0</v>
      </c>
      <c r="TB116" s="97">
        <f>'Mladí jazdci'!TB20</f>
        <v>0</v>
      </c>
      <c r="TC116" s="97">
        <f>'Mladí jazdci'!TC20</f>
        <v>0</v>
      </c>
    </row>
    <row r="117" spans="1:523" s="1" customFormat="1" ht="18" customHeight="1" x14ac:dyDescent="0.2">
      <c r="A117" s="12"/>
      <c r="B117" s="11" t="s">
        <v>178</v>
      </c>
      <c r="C117" s="1">
        <v>11486</v>
      </c>
      <c r="E117" s="4" t="s">
        <v>277</v>
      </c>
      <c r="F117" s="1">
        <v>9750</v>
      </c>
      <c r="G117" s="9" t="s">
        <v>99</v>
      </c>
      <c r="H117" s="4" t="s">
        <v>177</v>
      </c>
      <c r="I117" s="1">
        <f t="shared" si="2"/>
        <v>0</v>
      </c>
      <c r="J117" s="12">
        <f>Tabuľka3[[#This Row],[Stĺpec9]]+I118</f>
        <v>3</v>
      </c>
      <c r="K117" s="97"/>
      <c r="L117" s="97"/>
      <c r="M117" s="97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  <c r="AA117" s="97"/>
      <c r="AB117" s="97"/>
      <c r="AC117" s="97"/>
      <c r="AD117" s="97"/>
      <c r="AE117" s="97"/>
      <c r="AF117" s="97"/>
      <c r="AG117" s="97"/>
      <c r="AH117" s="97"/>
      <c r="AI117" s="97"/>
      <c r="AJ117" s="97"/>
      <c r="AK117" s="97"/>
      <c r="AL117" s="97"/>
      <c r="AM117" s="97"/>
      <c r="AN117" s="97"/>
      <c r="AO117" s="97"/>
      <c r="AP117" s="97"/>
      <c r="AQ117" s="97"/>
      <c r="AR117" s="97"/>
      <c r="AS117" s="97"/>
      <c r="AT117" s="97"/>
      <c r="AU117" s="97"/>
      <c r="AV117" s="97"/>
      <c r="AW117" s="97"/>
      <c r="AX117" s="97"/>
      <c r="AY117" s="97"/>
      <c r="AZ117" s="97"/>
      <c r="BA117" s="97"/>
      <c r="BB117" s="97"/>
      <c r="BC117" s="97"/>
      <c r="BD117" s="97"/>
      <c r="BE117" s="97"/>
      <c r="BF117" s="97"/>
      <c r="BG117" s="97"/>
      <c r="BH117" s="97"/>
      <c r="BI117" s="97"/>
      <c r="BJ117" s="97"/>
      <c r="BK117" s="97"/>
      <c r="BL117" s="97"/>
      <c r="BM117" s="97"/>
      <c r="BN117" s="97"/>
      <c r="BO117" s="97"/>
      <c r="BP117" s="97"/>
      <c r="BQ117" s="97"/>
      <c r="BR117" s="97"/>
      <c r="BS117" s="97"/>
      <c r="BT117" s="97"/>
      <c r="BU117" s="97"/>
      <c r="BV117" s="97"/>
      <c r="BW117" s="97"/>
      <c r="BX117" s="97"/>
      <c r="BY117" s="97"/>
      <c r="BZ117" s="97"/>
      <c r="CA117" s="97"/>
      <c r="CB117" s="97"/>
      <c r="CC117" s="97"/>
      <c r="CD117" s="97"/>
      <c r="CE117" s="97"/>
      <c r="CF117" s="97"/>
      <c r="CG117" s="97"/>
      <c r="CH117" s="97"/>
      <c r="CI117" s="97"/>
      <c r="CJ117" s="97"/>
      <c r="CK117" s="97"/>
      <c r="CL117" s="102" t="s">
        <v>519</v>
      </c>
      <c r="CM117" s="97"/>
      <c r="CN117" s="97"/>
      <c r="CO117" s="97"/>
      <c r="CP117" s="97"/>
      <c r="CQ117" s="97"/>
      <c r="CR117" s="97"/>
      <c r="CS117" s="97"/>
      <c r="CT117" s="97"/>
      <c r="CU117" s="97"/>
      <c r="CV117" s="97"/>
      <c r="CW117" s="97"/>
      <c r="CX117" s="97"/>
      <c r="CY117" s="97"/>
      <c r="CZ117" s="97"/>
      <c r="DA117" s="97"/>
      <c r="DB117" s="97"/>
      <c r="DC117" s="97"/>
      <c r="DD117" s="97"/>
      <c r="DE117" s="97"/>
      <c r="DF117" s="97"/>
      <c r="DG117" s="97"/>
      <c r="DH117" s="97"/>
      <c r="DI117" s="97"/>
      <c r="DJ117" s="97"/>
      <c r="DK117" s="97"/>
      <c r="DL117" s="97"/>
      <c r="DM117" s="97"/>
      <c r="DN117" s="97"/>
      <c r="DO117" s="97"/>
      <c r="DP117" s="97"/>
      <c r="DQ117" s="97"/>
      <c r="DR117" s="97"/>
      <c r="DS117" s="97"/>
      <c r="DT117" s="97"/>
      <c r="DU117" s="97"/>
      <c r="DV117" s="97"/>
      <c r="DW117" s="97"/>
      <c r="DX117" s="97"/>
      <c r="DY117" s="97"/>
      <c r="DZ117" s="97"/>
      <c r="EA117" s="97"/>
      <c r="EB117" s="97"/>
      <c r="EC117" s="97"/>
      <c r="ED117" s="97"/>
      <c r="EE117" s="97"/>
      <c r="EF117" s="97"/>
      <c r="EG117" s="97"/>
      <c r="EH117" s="97"/>
      <c r="EI117" s="97"/>
      <c r="EJ117" s="97"/>
      <c r="EK117" s="97"/>
      <c r="EL117" s="97"/>
      <c r="EM117" s="97"/>
      <c r="EN117" s="97"/>
      <c r="EO117" s="97"/>
      <c r="EP117" s="97"/>
      <c r="EQ117" s="97"/>
      <c r="ER117" s="97"/>
      <c r="ES117" s="97"/>
      <c r="ET117" s="97"/>
      <c r="EU117" s="97"/>
      <c r="EV117" s="97"/>
      <c r="EW117" s="97"/>
      <c r="EX117" s="97"/>
      <c r="EY117" s="97"/>
      <c r="EZ117" s="97"/>
      <c r="FA117" s="97"/>
      <c r="FB117" s="97"/>
      <c r="FC117" s="97"/>
      <c r="FD117" s="97"/>
      <c r="FE117" s="97"/>
      <c r="FF117" s="97"/>
      <c r="FG117" s="97"/>
      <c r="FH117" s="97"/>
      <c r="FI117" s="97"/>
      <c r="FJ117" s="97"/>
      <c r="FK117" s="97"/>
      <c r="FL117" s="97"/>
      <c r="FM117" s="97"/>
      <c r="FN117" s="97"/>
      <c r="FO117" s="97"/>
      <c r="FP117" s="97"/>
      <c r="FQ117" s="97"/>
      <c r="FR117" s="97"/>
      <c r="FS117" s="97"/>
      <c r="FT117" s="97"/>
      <c r="FU117" s="97"/>
      <c r="FV117" s="97"/>
      <c r="FW117" s="97"/>
      <c r="FX117" s="97"/>
      <c r="FY117" s="97"/>
      <c r="FZ117" s="97"/>
      <c r="GA117" s="97"/>
      <c r="GB117" s="97"/>
      <c r="GC117" s="97"/>
      <c r="GD117" s="97"/>
      <c r="GE117" s="97"/>
      <c r="GF117" s="97"/>
      <c r="GG117" s="97"/>
      <c r="GH117" s="97"/>
      <c r="GI117" s="97"/>
      <c r="GJ117" s="97"/>
      <c r="GK117" s="97"/>
      <c r="GL117" s="97"/>
      <c r="GM117" s="97"/>
      <c r="GN117" s="97"/>
      <c r="GO117" s="97"/>
      <c r="GP117" s="97"/>
      <c r="GQ117" s="97"/>
      <c r="GR117" s="97"/>
      <c r="GS117" s="97"/>
      <c r="GT117" s="97"/>
      <c r="GU117" s="97"/>
      <c r="GV117" s="97"/>
      <c r="GW117" s="97"/>
      <c r="GX117" s="97"/>
      <c r="GY117" s="97"/>
      <c r="GZ117" s="97"/>
      <c r="HA117" s="97"/>
      <c r="HB117" s="97"/>
      <c r="HC117" s="97"/>
      <c r="HD117" s="97"/>
      <c r="HE117" s="97"/>
      <c r="HF117" s="97"/>
      <c r="HG117" s="97"/>
      <c r="HH117" s="97"/>
      <c r="HI117" s="97"/>
      <c r="HJ117" s="97"/>
      <c r="HK117" s="97"/>
      <c r="HL117" s="97"/>
      <c r="HM117" s="97"/>
      <c r="HN117" s="97"/>
      <c r="HO117" s="97"/>
      <c r="HP117" s="97"/>
      <c r="HQ117" s="97"/>
      <c r="HR117" s="97"/>
      <c r="HS117" s="97"/>
      <c r="HT117" s="97"/>
      <c r="HU117" s="97"/>
      <c r="HV117" s="97"/>
      <c r="HW117" s="97"/>
      <c r="HX117" s="97"/>
      <c r="HY117" s="97"/>
      <c r="HZ117" s="97"/>
      <c r="IA117" s="97"/>
      <c r="IB117" s="97"/>
      <c r="IC117" s="97"/>
      <c r="ID117" s="97"/>
      <c r="IE117" s="97"/>
      <c r="IF117" s="97"/>
      <c r="IG117" s="97"/>
      <c r="IH117" s="97"/>
      <c r="II117" s="97"/>
      <c r="IJ117" s="97"/>
      <c r="IK117" s="97"/>
      <c r="IL117" s="97"/>
      <c r="IM117" s="97"/>
      <c r="IN117" s="97"/>
      <c r="IO117" s="97"/>
      <c r="IP117" s="97"/>
      <c r="IQ117" s="97"/>
      <c r="IR117" s="97"/>
      <c r="IS117" s="97"/>
      <c r="IT117" s="97"/>
      <c r="IU117" s="97"/>
      <c r="IV117" s="97"/>
      <c r="IW117" s="97"/>
      <c r="IX117" s="97"/>
      <c r="IY117" s="97"/>
      <c r="IZ117" s="97"/>
      <c r="JA117" s="97"/>
      <c r="JB117" s="97"/>
      <c r="JC117" s="97"/>
      <c r="JD117" s="97"/>
      <c r="JE117" s="97"/>
      <c r="JF117" s="97"/>
      <c r="JG117" s="97"/>
      <c r="JH117" s="97"/>
      <c r="JI117" s="97"/>
      <c r="JJ117" s="97"/>
      <c r="JK117" s="97"/>
      <c r="JL117" s="97"/>
      <c r="JM117" s="97"/>
      <c r="JN117" s="97"/>
      <c r="JO117" s="97"/>
      <c r="JP117" s="97"/>
      <c r="JQ117" s="97"/>
      <c r="JR117" s="97"/>
      <c r="JS117" s="97"/>
      <c r="JT117" s="97"/>
      <c r="JU117" s="97"/>
      <c r="JV117" s="97"/>
      <c r="JW117" s="97"/>
      <c r="JX117" s="97"/>
      <c r="JY117" s="97"/>
      <c r="JZ117" s="97"/>
      <c r="KA117" s="97"/>
      <c r="KB117" s="97"/>
      <c r="KC117" s="97"/>
      <c r="KD117" s="97"/>
      <c r="KE117" s="97"/>
      <c r="KF117" s="97"/>
      <c r="KG117" s="97"/>
      <c r="KH117" s="97"/>
      <c r="KI117" s="97"/>
      <c r="KJ117" s="97"/>
      <c r="KK117" s="97"/>
      <c r="KL117" s="97"/>
      <c r="KM117" s="97"/>
      <c r="KN117" s="97"/>
      <c r="KO117" s="97"/>
      <c r="KP117" s="97"/>
      <c r="KQ117" s="97"/>
      <c r="KR117" s="97"/>
      <c r="KS117" s="97"/>
      <c r="KT117" s="97"/>
      <c r="KU117" s="97"/>
      <c r="KV117" s="97"/>
      <c r="KW117" s="97"/>
      <c r="KX117" s="97"/>
      <c r="KY117" s="97"/>
      <c r="KZ117" s="97"/>
      <c r="LA117" s="97"/>
      <c r="LB117" s="97"/>
      <c r="LC117" s="97"/>
      <c r="LD117" s="97"/>
      <c r="LE117" s="97"/>
      <c r="LF117" s="97"/>
      <c r="LG117" s="97"/>
      <c r="LH117" s="97"/>
      <c r="LI117" s="97"/>
      <c r="LJ117" s="97"/>
      <c r="LK117" s="97"/>
      <c r="LL117" s="97"/>
      <c r="LM117" s="97"/>
      <c r="LN117" s="97"/>
      <c r="LO117" s="97"/>
      <c r="LP117" s="97"/>
      <c r="LQ117" s="97"/>
      <c r="LR117" s="97"/>
      <c r="LS117" s="97"/>
      <c r="LT117" s="97"/>
      <c r="LU117" s="97"/>
      <c r="LV117" s="64"/>
      <c r="LW117" s="64"/>
      <c r="LX117" s="64"/>
      <c r="LY117" s="64"/>
      <c r="LZ117" s="64"/>
      <c r="MA117" s="64"/>
      <c r="MB117" s="64"/>
      <c r="MC117" s="64"/>
      <c r="MD117" s="64"/>
      <c r="ME117" s="64"/>
      <c r="MF117" s="64"/>
      <c r="MG117" s="64"/>
      <c r="MH117" s="64"/>
      <c r="MI117" s="64"/>
      <c r="MJ117" s="64"/>
      <c r="MK117" s="64"/>
      <c r="ML117" s="64"/>
      <c r="MM117" s="64"/>
      <c r="MN117" s="64"/>
      <c r="MO117" s="64"/>
      <c r="MP117" s="64"/>
      <c r="MQ117" s="64"/>
      <c r="MR117" s="64"/>
      <c r="MS117" s="64"/>
      <c r="MT117" s="64"/>
      <c r="MU117" s="64"/>
      <c r="MV117" s="64"/>
      <c r="MW117" s="64"/>
      <c r="MX117" s="64"/>
      <c r="MY117" s="64"/>
      <c r="MZ117" s="64"/>
      <c r="NA117" s="64"/>
      <c r="NB117" s="64"/>
      <c r="NC117" s="64"/>
      <c r="ND117" s="64"/>
      <c r="NE117" s="64"/>
      <c r="NF117" s="64"/>
      <c r="NG117" s="64"/>
      <c r="NH117" s="64"/>
      <c r="NI117" s="64"/>
      <c r="NJ117" s="64"/>
      <c r="NK117" s="64"/>
      <c r="NL117" s="64"/>
      <c r="NM117" s="64"/>
      <c r="NN117" s="64"/>
      <c r="NO117" s="64"/>
      <c r="NP117" s="64"/>
      <c r="NQ117" s="64"/>
      <c r="NR117" s="64"/>
      <c r="NS117" s="64"/>
      <c r="NT117" s="64"/>
      <c r="NU117" s="64"/>
      <c r="NV117" s="64"/>
      <c r="NW117" s="64"/>
      <c r="NX117" s="64"/>
      <c r="NY117" s="64"/>
      <c r="NZ117" s="64"/>
      <c r="OA117" s="64"/>
      <c r="OB117" s="64"/>
      <c r="OC117" s="64"/>
      <c r="OD117" s="64"/>
      <c r="OE117" s="64"/>
      <c r="OF117" s="64"/>
      <c r="OG117" s="64"/>
      <c r="OH117" s="64"/>
      <c r="OI117" s="64"/>
      <c r="OJ117" s="64"/>
      <c r="OK117" s="64"/>
      <c r="OL117" s="64"/>
      <c r="OM117" s="64"/>
      <c r="ON117" s="64"/>
      <c r="OO117" s="64"/>
      <c r="OP117" s="64"/>
      <c r="OQ117" s="64"/>
      <c r="OR117" s="64"/>
      <c r="OS117" s="64"/>
      <c r="OT117" s="64"/>
      <c r="OU117" s="64"/>
      <c r="OV117" s="64"/>
      <c r="OW117" s="64"/>
      <c r="OX117" s="64"/>
      <c r="OY117" s="64"/>
      <c r="OZ117" s="64"/>
      <c r="PA117" s="64"/>
      <c r="PB117" s="64"/>
      <c r="PC117" s="64"/>
      <c r="PD117" s="64"/>
      <c r="PE117" s="64"/>
      <c r="PF117" s="64"/>
      <c r="PG117" s="64"/>
      <c r="PH117" s="64"/>
      <c r="PI117" s="64"/>
      <c r="PJ117" s="64"/>
      <c r="PK117" s="64"/>
      <c r="PL117" s="64"/>
      <c r="PM117" s="64"/>
      <c r="PN117" s="64"/>
      <c r="PO117" s="64"/>
      <c r="PP117" s="64"/>
      <c r="PQ117" s="64"/>
      <c r="PR117" s="64"/>
      <c r="PS117" s="64"/>
      <c r="PT117" s="64"/>
      <c r="PU117" s="64"/>
      <c r="PV117" s="64"/>
      <c r="PW117" s="64"/>
      <c r="PX117" s="64"/>
      <c r="PY117" s="64"/>
      <c r="PZ117" s="64"/>
      <c r="QA117" s="64"/>
      <c r="QB117" s="64"/>
      <c r="QC117" s="64"/>
      <c r="QD117" s="64"/>
      <c r="QE117" s="64"/>
      <c r="QF117" s="64"/>
      <c r="QG117" s="64"/>
      <c r="QH117" s="64"/>
      <c r="QI117" s="64"/>
      <c r="QJ117" s="64"/>
      <c r="QK117" s="64"/>
      <c r="QL117" s="64"/>
      <c r="QM117" s="64"/>
      <c r="QN117" s="64"/>
      <c r="QO117" s="64"/>
      <c r="QP117" s="64"/>
      <c r="QQ117" s="64"/>
      <c r="QR117" s="64"/>
      <c r="QS117" s="64"/>
      <c r="QT117" s="64"/>
      <c r="QU117" s="64"/>
      <c r="QV117" s="64"/>
      <c r="QW117" s="64"/>
      <c r="QX117" s="64"/>
      <c r="QY117" s="64"/>
      <c r="QZ117" s="64"/>
      <c r="RA117" s="64"/>
      <c r="RB117" s="64"/>
      <c r="RC117" s="64"/>
      <c r="RD117" s="64"/>
      <c r="RE117" s="64"/>
      <c r="RF117" s="64"/>
      <c r="RG117" s="64"/>
      <c r="RH117" s="64"/>
      <c r="RI117" s="64"/>
      <c r="RJ117" s="97"/>
      <c r="RK117" s="97"/>
      <c r="RL117" s="97"/>
      <c r="RM117" s="97"/>
      <c r="RN117" s="97"/>
      <c r="RO117" s="97"/>
      <c r="RP117" s="97"/>
      <c r="RQ117" s="97"/>
      <c r="RR117" s="97"/>
      <c r="RS117" s="97"/>
      <c r="RT117" s="97"/>
      <c r="RU117" s="97"/>
      <c r="RV117" s="97"/>
      <c r="RW117" s="97"/>
      <c r="RX117" s="97"/>
      <c r="RY117" s="97"/>
      <c r="RZ117" s="97"/>
      <c r="SA117" s="97"/>
      <c r="SB117" s="97"/>
      <c r="SC117" s="97"/>
      <c r="SD117" s="97"/>
      <c r="SE117" s="97"/>
      <c r="SF117" s="97"/>
      <c r="SG117" s="97"/>
      <c r="SH117" s="97"/>
      <c r="SI117" s="97"/>
      <c r="SJ117" s="97"/>
      <c r="SK117" s="97"/>
      <c r="SL117" s="97"/>
      <c r="SM117" s="97"/>
      <c r="SN117" s="97"/>
      <c r="SO117" s="97"/>
      <c r="SP117" s="97"/>
      <c r="SQ117" s="97"/>
      <c r="SR117" s="97"/>
      <c r="SS117" s="97"/>
      <c r="ST117" s="97"/>
      <c r="SU117" s="97"/>
      <c r="SV117" s="97"/>
      <c r="SW117" s="97"/>
      <c r="SX117" s="97"/>
      <c r="SY117" s="97"/>
      <c r="SZ117" s="97"/>
      <c r="TA117" s="97"/>
      <c r="TB117" s="97"/>
    </row>
    <row r="118" spans="1:523" s="1" customFormat="1" ht="18" customHeight="1" x14ac:dyDescent="0.2">
      <c r="A118" s="12"/>
      <c r="B118" s="11"/>
      <c r="E118" s="4" t="s">
        <v>107</v>
      </c>
      <c r="F118" s="1">
        <v>7749</v>
      </c>
      <c r="G118" s="9" t="s">
        <v>96</v>
      </c>
      <c r="H118" s="4"/>
      <c r="I118" s="1">
        <f t="shared" si="2"/>
        <v>3</v>
      </c>
      <c r="J118" s="12"/>
      <c r="K118" s="97">
        <f>Seniori!K54</f>
        <v>0</v>
      </c>
      <c r="L118" s="97">
        <f>Seniori!L54</f>
        <v>0</v>
      </c>
      <c r="M118" s="97">
        <f>Seniori!M54</f>
        <v>0</v>
      </c>
      <c r="N118" s="97">
        <f>Seniori!N54</f>
        <v>0</v>
      </c>
      <c r="O118" s="97">
        <f>Seniori!O54</f>
        <v>0</v>
      </c>
      <c r="P118" s="97">
        <f>Seniori!P54</f>
        <v>0</v>
      </c>
      <c r="Q118" s="97">
        <f>Seniori!Q54</f>
        <v>0</v>
      </c>
      <c r="R118" s="97">
        <f>Seniori!R54</f>
        <v>0</v>
      </c>
      <c r="S118" s="97">
        <f>Seniori!S54</f>
        <v>0</v>
      </c>
      <c r="T118" s="97">
        <f>Seniori!T54</f>
        <v>0</v>
      </c>
      <c r="U118" s="97">
        <f>Seniori!U54</f>
        <v>0</v>
      </c>
      <c r="V118" s="97">
        <f>Seniori!V54</f>
        <v>0</v>
      </c>
      <c r="W118" s="97">
        <f>Seniori!W54</f>
        <v>0</v>
      </c>
      <c r="X118" s="97">
        <f>Seniori!X54</f>
        <v>0</v>
      </c>
      <c r="Y118" s="97">
        <f>Seniori!Y54</f>
        <v>0</v>
      </c>
      <c r="Z118" s="97">
        <f>Seniori!Z54</f>
        <v>0</v>
      </c>
      <c r="AA118" s="97">
        <f>Seniori!AA54</f>
        <v>0</v>
      </c>
      <c r="AB118" s="97">
        <f>Seniori!AB54</f>
        <v>0</v>
      </c>
      <c r="AC118" s="97">
        <f>Seniori!AC54</f>
        <v>0</v>
      </c>
      <c r="AD118" s="97">
        <f>Seniori!AD54</f>
        <v>0</v>
      </c>
      <c r="AE118" s="97">
        <f>Seniori!AE54</f>
        <v>0</v>
      </c>
      <c r="AF118" s="97">
        <f>Seniori!AF54</f>
        <v>0</v>
      </c>
      <c r="AG118" s="97">
        <f>Seniori!AG54</f>
        <v>0</v>
      </c>
      <c r="AH118" s="97">
        <f>Seniori!AH54</f>
        <v>0</v>
      </c>
      <c r="AI118" s="97">
        <f>Seniori!AI54</f>
        <v>0</v>
      </c>
      <c r="AJ118" s="97">
        <f>Seniori!AJ54</f>
        <v>0</v>
      </c>
      <c r="AK118" s="97">
        <f>Seniori!AK54</f>
        <v>0</v>
      </c>
      <c r="AL118" s="97">
        <f>Seniori!AL54</f>
        <v>0</v>
      </c>
      <c r="AM118" s="97">
        <f>Seniori!AM54</f>
        <v>0</v>
      </c>
      <c r="AN118" s="97">
        <f>Seniori!AN54</f>
        <v>0</v>
      </c>
      <c r="AO118" s="97">
        <f>Seniori!AO54</f>
        <v>0</v>
      </c>
      <c r="AP118" s="97">
        <f>Seniori!AP54</f>
        <v>0</v>
      </c>
      <c r="AQ118" s="97">
        <f>Seniori!AQ54</f>
        <v>0</v>
      </c>
      <c r="AR118" s="97">
        <f>Seniori!AR54</f>
        <v>0</v>
      </c>
      <c r="AS118" s="97">
        <f>Seniori!AS54</f>
        <v>0</v>
      </c>
      <c r="AT118" s="97">
        <f>Seniori!AT54</f>
        <v>0</v>
      </c>
      <c r="AU118" s="97">
        <f>Seniori!AU54</f>
        <v>0</v>
      </c>
      <c r="AV118" s="97">
        <f>Seniori!AV54</f>
        <v>0</v>
      </c>
      <c r="AW118" s="97">
        <f>Seniori!AW54</f>
        <v>0</v>
      </c>
      <c r="AX118" s="97">
        <f>Seniori!AX54</f>
        <v>0</v>
      </c>
      <c r="AY118" s="97">
        <f>Seniori!AY54</f>
        <v>0</v>
      </c>
      <c r="AZ118" s="97">
        <f>Seniori!AZ54</f>
        <v>0</v>
      </c>
      <c r="BA118" s="97">
        <f>Seniori!BA54</f>
        <v>0</v>
      </c>
      <c r="BB118" s="97">
        <f>Seniori!BB54</f>
        <v>0</v>
      </c>
      <c r="BC118" s="97">
        <f>Seniori!BC54</f>
        <v>0</v>
      </c>
      <c r="BD118" s="97">
        <f>Seniori!BD54</f>
        <v>0</v>
      </c>
      <c r="BE118" s="97">
        <f>Seniori!BE54</f>
        <v>0</v>
      </c>
      <c r="BF118" s="97">
        <f>Seniori!BF54</f>
        <v>0</v>
      </c>
      <c r="BG118" s="97">
        <f>Seniori!BG54</f>
        <v>0</v>
      </c>
      <c r="BH118" s="97">
        <f>Seniori!BH54</f>
        <v>0</v>
      </c>
      <c r="BI118" s="97">
        <f>Seniori!BI54</f>
        <v>0</v>
      </c>
      <c r="BJ118" s="97">
        <f>Seniori!BJ54</f>
        <v>0</v>
      </c>
      <c r="BK118" s="97">
        <f>Seniori!BK54</f>
        <v>0</v>
      </c>
      <c r="BL118" s="97">
        <f>Seniori!BL54</f>
        <v>0</v>
      </c>
      <c r="BM118" s="97">
        <f>Seniori!BM54</f>
        <v>0</v>
      </c>
      <c r="BN118" s="97">
        <f>Seniori!BN54</f>
        <v>0</v>
      </c>
      <c r="BO118" s="97">
        <f>Seniori!BO54</f>
        <v>0</v>
      </c>
      <c r="BP118" s="97">
        <f>Seniori!BP54</f>
        <v>0</v>
      </c>
      <c r="BQ118" s="97">
        <f>Seniori!BQ54</f>
        <v>0</v>
      </c>
      <c r="BR118" s="97">
        <f>Seniori!BR54</f>
        <v>0</v>
      </c>
      <c r="BS118" s="97">
        <f>Seniori!BS54</f>
        <v>0</v>
      </c>
      <c r="BT118" s="97">
        <f>Seniori!BT54</f>
        <v>0</v>
      </c>
      <c r="BU118" s="97">
        <f>Seniori!BU54</f>
        <v>0</v>
      </c>
      <c r="BV118" s="97">
        <f>Seniori!BV54</f>
        <v>0</v>
      </c>
      <c r="BW118" s="97">
        <f>Seniori!BW54</f>
        <v>0</v>
      </c>
      <c r="BX118" s="97">
        <f>Seniori!BX54</f>
        <v>0</v>
      </c>
      <c r="BY118" s="97">
        <f>Seniori!BY54</f>
        <v>0</v>
      </c>
      <c r="BZ118" s="97">
        <f>Seniori!BZ54</f>
        <v>0</v>
      </c>
      <c r="CA118" s="97">
        <f>Seniori!CA54</f>
        <v>0</v>
      </c>
      <c r="CB118" s="97">
        <f>Seniori!CB54</f>
        <v>0</v>
      </c>
      <c r="CC118" s="97">
        <f>Seniori!CC54</f>
        <v>0</v>
      </c>
      <c r="CD118" s="97">
        <f>Seniori!CD54</f>
        <v>0</v>
      </c>
      <c r="CE118" s="97">
        <f>Seniori!CE54</f>
        <v>0</v>
      </c>
      <c r="CF118" s="97">
        <f>Seniori!CF54</f>
        <v>0</v>
      </c>
      <c r="CG118" s="97">
        <f>Seniori!CG54</f>
        <v>0</v>
      </c>
      <c r="CH118" s="97">
        <f>Seniori!CH54</f>
        <v>0</v>
      </c>
      <c r="CI118" s="97">
        <f>Seniori!CI54</f>
        <v>0</v>
      </c>
      <c r="CJ118" s="97">
        <f>Seniori!CJ54</f>
        <v>0</v>
      </c>
      <c r="CK118" s="97">
        <f>Seniori!CK54</f>
        <v>0</v>
      </c>
      <c r="CL118" s="97">
        <f>Seniori!CL54</f>
        <v>0</v>
      </c>
      <c r="CM118" s="97">
        <f>Seniori!CM54</f>
        <v>0</v>
      </c>
      <c r="CN118" s="97">
        <f>Seniori!CN54</f>
        <v>0</v>
      </c>
      <c r="CO118" s="97">
        <f>Seniori!CO54</f>
        <v>0</v>
      </c>
      <c r="CP118" s="97">
        <f>Seniori!CP54</f>
        <v>0</v>
      </c>
      <c r="CQ118" s="97">
        <f>Seniori!CQ54</f>
        <v>0</v>
      </c>
      <c r="CR118" s="97">
        <f>Seniori!CR54</f>
        <v>0</v>
      </c>
      <c r="CS118" s="97">
        <f>Seniori!CS54</f>
        <v>0</v>
      </c>
      <c r="CT118" s="97">
        <f>Seniori!CT54</f>
        <v>0</v>
      </c>
      <c r="CU118" s="97">
        <f>Seniori!CU54</f>
        <v>3</v>
      </c>
      <c r="CV118" s="97">
        <f>Seniori!CV54</f>
        <v>0</v>
      </c>
      <c r="CW118" s="97">
        <f>Seniori!CW54</f>
        <v>0</v>
      </c>
      <c r="CX118" s="97">
        <f>Seniori!CX54</f>
        <v>0</v>
      </c>
      <c r="CY118" s="97">
        <f>Seniori!CY54</f>
        <v>0</v>
      </c>
      <c r="CZ118" s="97">
        <f>Seniori!CZ54</f>
        <v>0</v>
      </c>
      <c r="DA118" s="97">
        <f>Seniori!DA54</f>
        <v>0</v>
      </c>
      <c r="DB118" s="97">
        <f>Seniori!DB54</f>
        <v>0</v>
      </c>
      <c r="DC118" s="97">
        <f>Seniori!DC54</f>
        <v>0</v>
      </c>
      <c r="DD118" s="97">
        <f>Seniori!DD54</f>
        <v>0</v>
      </c>
      <c r="DE118" s="97">
        <f>Seniori!DE54</f>
        <v>0</v>
      </c>
      <c r="DF118" s="97">
        <f>Seniori!DF54</f>
        <v>0</v>
      </c>
      <c r="DG118" s="97">
        <f>Seniori!DG54</f>
        <v>0</v>
      </c>
      <c r="DH118" s="97">
        <f>Seniori!DH54</f>
        <v>0</v>
      </c>
      <c r="DI118" s="97">
        <f>Seniori!DI54</f>
        <v>0</v>
      </c>
      <c r="DJ118" s="97">
        <f>Seniori!DJ54</f>
        <v>0</v>
      </c>
      <c r="DK118" s="97">
        <f>Seniori!DK54</f>
        <v>0</v>
      </c>
      <c r="DL118" s="97">
        <f>Seniori!DL54</f>
        <v>0</v>
      </c>
      <c r="DM118" s="97">
        <f>Seniori!DM54</f>
        <v>0</v>
      </c>
      <c r="DN118" s="97">
        <f>Seniori!DN54</f>
        <v>0</v>
      </c>
      <c r="DO118" s="97">
        <f>Seniori!DO54</f>
        <v>0</v>
      </c>
      <c r="DP118" s="97">
        <f>Seniori!DP54</f>
        <v>0</v>
      </c>
      <c r="DQ118" s="97">
        <f>Seniori!DQ54</f>
        <v>0</v>
      </c>
      <c r="DR118" s="97">
        <f>Seniori!DR54</f>
        <v>0</v>
      </c>
      <c r="DS118" s="97">
        <f>Seniori!DS54</f>
        <v>0</v>
      </c>
      <c r="DT118" s="97">
        <f>Seniori!DT54</f>
        <v>0</v>
      </c>
      <c r="DU118" s="97">
        <f>Seniori!DU54</f>
        <v>0</v>
      </c>
      <c r="DV118" s="97">
        <f>Seniori!DV54</f>
        <v>0</v>
      </c>
      <c r="DW118" s="97">
        <f>Seniori!DW54</f>
        <v>0</v>
      </c>
      <c r="DX118" s="97">
        <f>Seniori!DX54</f>
        <v>0</v>
      </c>
      <c r="DY118" s="97">
        <f>Seniori!DY54</f>
        <v>0</v>
      </c>
      <c r="DZ118" s="97">
        <f>Seniori!DZ54</f>
        <v>0</v>
      </c>
      <c r="EA118" s="97">
        <f>Seniori!EA54</f>
        <v>0</v>
      </c>
      <c r="EB118" s="97">
        <f>Seniori!EB54</f>
        <v>0</v>
      </c>
      <c r="EC118" s="97">
        <f>Seniori!EC54</f>
        <v>0</v>
      </c>
      <c r="ED118" s="97">
        <f>Seniori!ED54</f>
        <v>0</v>
      </c>
      <c r="EE118" s="97">
        <f>Seniori!EE54</f>
        <v>0</v>
      </c>
      <c r="EF118" s="97">
        <f>Seniori!EF54</f>
        <v>0</v>
      </c>
      <c r="EG118" s="97">
        <f>Seniori!EG54</f>
        <v>0</v>
      </c>
      <c r="EH118" s="97">
        <f>Seniori!EH54</f>
        <v>0</v>
      </c>
      <c r="EI118" s="97">
        <f>Seniori!EI54</f>
        <v>0</v>
      </c>
      <c r="EJ118" s="97">
        <f>Seniori!EJ54</f>
        <v>0</v>
      </c>
      <c r="EK118" s="97">
        <f>Seniori!EK54</f>
        <v>0</v>
      </c>
      <c r="EL118" s="97">
        <f>Seniori!EL54</f>
        <v>0</v>
      </c>
      <c r="EM118" s="97">
        <f>Seniori!EM54</f>
        <v>0</v>
      </c>
      <c r="EN118" s="97">
        <f>Seniori!EN54</f>
        <v>0</v>
      </c>
      <c r="EO118" s="97">
        <f>Seniori!EO54</f>
        <v>0</v>
      </c>
      <c r="EP118" s="97">
        <f>Seniori!EP54</f>
        <v>0</v>
      </c>
      <c r="EQ118" s="97">
        <f>Seniori!EQ54</f>
        <v>0</v>
      </c>
      <c r="ER118" s="97">
        <f>Seniori!ER54</f>
        <v>0</v>
      </c>
      <c r="ES118" s="97">
        <f>Seniori!ES54</f>
        <v>0</v>
      </c>
      <c r="ET118" s="97">
        <f>Seniori!ET54</f>
        <v>0</v>
      </c>
      <c r="EU118" s="97">
        <f>Seniori!EU54</f>
        <v>0</v>
      </c>
      <c r="EV118" s="97">
        <f>Seniori!EV54</f>
        <v>0</v>
      </c>
      <c r="EW118" s="97">
        <f>Seniori!EW54</f>
        <v>0</v>
      </c>
      <c r="EX118" s="97">
        <f>Seniori!EX54</f>
        <v>0</v>
      </c>
      <c r="EY118" s="97">
        <f>Seniori!EY54</f>
        <v>0</v>
      </c>
      <c r="EZ118" s="97">
        <f>Seniori!EZ54</f>
        <v>0</v>
      </c>
      <c r="FA118" s="97">
        <f>Seniori!FA54</f>
        <v>0</v>
      </c>
      <c r="FB118" s="97">
        <f>Seniori!FB54</f>
        <v>0</v>
      </c>
      <c r="FC118" s="97">
        <f>Seniori!FC54</f>
        <v>0</v>
      </c>
      <c r="FD118" s="97">
        <f>Seniori!FD54</f>
        <v>0</v>
      </c>
      <c r="FE118" s="97">
        <f>Seniori!FE54</f>
        <v>0</v>
      </c>
      <c r="FF118" s="97">
        <f>Seniori!FF54</f>
        <v>0</v>
      </c>
      <c r="FG118" s="97">
        <f>Seniori!FG54</f>
        <v>0</v>
      </c>
      <c r="FH118" s="97">
        <f>Seniori!FH54</f>
        <v>0</v>
      </c>
      <c r="FI118" s="97">
        <f>Seniori!FI54</f>
        <v>0</v>
      </c>
      <c r="FJ118" s="97">
        <f>Seniori!FJ54</f>
        <v>0</v>
      </c>
      <c r="FK118" s="97">
        <f>Seniori!FK54</f>
        <v>0</v>
      </c>
      <c r="FL118" s="97">
        <f>Seniori!FL54</f>
        <v>0</v>
      </c>
      <c r="FM118" s="97">
        <f>Seniori!FM54</f>
        <v>0</v>
      </c>
      <c r="FN118" s="97">
        <f>Seniori!FN54</f>
        <v>0</v>
      </c>
      <c r="FO118" s="97">
        <f>Seniori!FO54</f>
        <v>0</v>
      </c>
      <c r="FP118" s="97">
        <f>Seniori!FP54</f>
        <v>0</v>
      </c>
      <c r="FQ118" s="97">
        <f>Seniori!FQ54</f>
        <v>0</v>
      </c>
      <c r="FR118" s="97">
        <f>Seniori!FR54</f>
        <v>0</v>
      </c>
      <c r="FS118" s="97">
        <f>Seniori!FS54</f>
        <v>0</v>
      </c>
      <c r="FT118" s="97">
        <f>Seniori!FT54</f>
        <v>0</v>
      </c>
      <c r="FU118" s="97">
        <f>Seniori!FU54</f>
        <v>0</v>
      </c>
      <c r="FV118" s="97">
        <f>Seniori!FV54</f>
        <v>0</v>
      </c>
      <c r="FW118" s="97">
        <f>Seniori!FW54</f>
        <v>0</v>
      </c>
      <c r="FX118" s="97">
        <f>Seniori!FX54</f>
        <v>0</v>
      </c>
      <c r="FY118" s="97">
        <f>Seniori!FY54</f>
        <v>0</v>
      </c>
      <c r="FZ118" s="97">
        <f>Seniori!FZ54</f>
        <v>0</v>
      </c>
      <c r="GA118" s="97">
        <f>Seniori!GA54</f>
        <v>0</v>
      </c>
      <c r="GB118" s="97">
        <f>Seniori!GB54</f>
        <v>0</v>
      </c>
      <c r="GC118" s="97">
        <f>Seniori!GC54</f>
        <v>0</v>
      </c>
      <c r="GD118" s="97">
        <f>Seniori!GD54</f>
        <v>0</v>
      </c>
      <c r="GE118" s="97">
        <f>Seniori!GE54</f>
        <v>0</v>
      </c>
      <c r="GF118" s="97">
        <f>Seniori!GF54</f>
        <v>0</v>
      </c>
      <c r="GG118" s="97">
        <f>Seniori!GG54</f>
        <v>0</v>
      </c>
      <c r="GH118" s="97">
        <f>Seniori!GH54</f>
        <v>0</v>
      </c>
      <c r="GI118" s="97">
        <f>Seniori!GI54</f>
        <v>0</v>
      </c>
      <c r="GJ118" s="97">
        <f>Seniori!GJ54</f>
        <v>0</v>
      </c>
      <c r="GK118" s="97">
        <f>Seniori!GK54</f>
        <v>0</v>
      </c>
      <c r="GL118" s="97">
        <f>Seniori!GL54</f>
        <v>0</v>
      </c>
      <c r="GM118" s="97">
        <f>Seniori!GM54</f>
        <v>0</v>
      </c>
      <c r="GN118" s="97">
        <f>Seniori!GN54</f>
        <v>0</v>
      </c>
      <c r="GO118" s="97">
        <f>Seniori!GO54</f>
        <v>0</v>
      </c>
      <c r="GP118" s="97">
        <f>Seniori!GP54</f>
        <v>0</v>
      </c>
      <c r="GQ118" s="97">
        <f>Seniori!GQ54</f>
        <v>0</v>
      </c>
      <c r="GR118" s="97">
        <f>Seniori!GR54</f>
        <v>0</v>
      </c>
      <c r="GS118" s="97">
        <f>Seniori!GS54</f>
        <v>0</v>
      </c>
      <c r="GT118" s="97">
        <f>Seniori!GT54</f>
        <v>0</v>
      </c>
      <c r="GU118" s="97">
        <f>Seniori!GU54</f>
        <v>0</v>
      </c>
      <c r="GV118" s="97">
        <f>Seniori!GV54</f>
        <v>0</v>
      </c>
      <c r="GW118" s="97">
        <f>Seniori!GW54</f>
        <v>0</v>
      </c>
      <c r="GX118" s="97">
        <f>Seniori!GX54</f>
        <v>0</v>
      </c>
      <c r="GY118" s="97">
        <f>Seniori!GY54</f>
        <v>0</v>
      </c>
      <c r="GZ118" s="97">
        <f>Seniori!GZ54</f>
        <v>0</v>
      </c>
      <c r="HA118" s="97">
        <f>Seniori!HA54</f>
        <v>0</v>
      </c>
      <c r="HB118" s="97">
        <f>Seniori!HB54</f>
        <v>0</v>
      </c>
      <c r="HC118" s="97">
        <f>Seniori!HC54</f>
        <v>0</v>
      </c>
      <c r="HD118" s="97">
        <f>Seniori!HD54</f>
        <v>0</v>
      </c>
      <c r="HE118" s="97">
        <f>Seniori!HE54</f>
        <v>0</v>
      </c>
      <c r="HF118" s="97">
        <f>Seniori!HF54</f>
        <v>0</v>
      </c>
      <c r="HG118" s="97">
        <f>Seniori!HG54</f>
        <v>0</v>
      </c>
      <c r="HH118" s="97">
        <f>Seniori!HH54</f>
        <v>0</v>
      </c>
      <c r="HI118" s="97">
        <f>Seniori!HI54</f>
        <v>0</v>
      </c>
      <c r="HJ118" s="97">
        <f>Seniori!HJ54</f>
        <v>0</v>
      </c>
      <c r="HK118" s="97">
        <f>Seniori!HK54</f>
        <v>0</v>
      </c>
      <c r="HL118" s="97">
        <f>Seniori!HL54</f>
        <v>0</v>
      </c>
      <c r="HM118" s="97">
        <f>Seniori!HM54</f>
        <v>0</v>
      </c>
      <c r="HN118" s="97">
        <f>Seniori!HN54</f>
        <v>0</v>
      </c>
      <c r="HO118" s="97">
        <f>Seniori!HO54</f>
        <v>0</v>
      </c>
      <c r="HP118" s="97">
        <f>Seniori!HP54</f>
        <v>0</v>
      </c>
      <c r="HQ118" s="97">
        <f>Seniori!HQ54</f>
        <v>0</v>
      </c>
      <c r="HR118" s="97">
        <f>Seniori!HR54</f>
        <v>0</v>
      </c>
      <c r="HS118" s="97">
        <f>Seniori!HS54</f>
        <v>0</v>
      </c>
      <c r="HT118" s="97">
        <f>Seniori!HT54</f>
        <v>0</v>
      </c>
      <c r="HU118" s="97">
        <f>Seniori!HU54</f>
        <v>0</v>
      </c>
      <c r="HV118" s="97">
        <f>Seniori!HV54</f>
        <v>0</v>
      </c>
      <c r="HW118" s="97">
        <f>Seniori!HW54</f>
        <v>0</v>
      </c>
      <c r="HX118" s="97">
        <f>Seniori!HX54</f>
        <v>0</v>
      </c>
      <c r="HY118" s="97">
        <f>Seniori!HY54</f>
        <v>0</v>
      </c>
      <c r="HZ118" s="97">
        <f>Seniori!HZ54</f>
        <v>0</v>
      </c>
      <c r="IA118" s="97">
        <f>Seniori!IA54</f>
        <v>0</v>
      </c>
      <c r="IB118" s="97">
        <f>Seniori!IB54</f>
        <v>0</v>
      </c>
      <c r="IC118" s="97">
        <f>Seniori!IC54</f>
        <v>0</v>
      </c>
      <c r="ID118" s="97">
        <f>Seniori!ID54</f>
        <v>0</v>
      </c>
      <c r="IE118" s="97">
        <f>Seniori!IE54</f>
        <v>0</v>
      </c>
      <c r="IF118" s="97">
        <f>Seniori!IF54</f>
        <v>0</v>
      </c>
      <c r="IG118" s="97">
        <f>Seniori!IG54</f>
        <v>0</v>
      </c>
      <c r="IH118" s="97">
        <f>Seniori!IH54</f>
        <v>0</v>
      </c>
      <c r="II118" s="97">
        <f>Seniori!II54</f>
        <v>0</v>
      </c>
      <c r="IJ118" s="97">
        <f>Seniori!IJ54</f>
        <v>0</v>
      </c>
      <c r="IK118" s="97">
        <f>Seniori!IK54</f>
        <v>0</v>
      </c>
      <c r="IL118" s="97">
        <f>Seniori!IL54</f>
        <v>0</v>
      </c>
      <c r="IM118" s="97">
        <f>Seniori!IM54</f>
        <v>0</v>
      </c>
      <c r="IN118" s="97">
        <f>Seniori!IN54</f>
        <v>0</v>
      </c>
      <c r="IO118" s="97">
        <f>Seniori!IO54</f>
        <v>0</v>
      </c>
      <c r="IP118" s="97">
        <f>Seniori!IP54</f>
        <v>0</v>
      </c>
      <c r="IQ118" s="97">
        <f>Seniori!IQ54</f>
        <v>0</v>
      </c>
      <c r="IR118" s="97">
        <f>Seniori!IR54</f>
        <v>0</v>
      </c>
      <c r="IS118" s="97">
        <f>Seniori!IS54</f>
        <v>0</v>
      </c>
      <c r="IT118" s="97">
        <f>Seniori!IT54</f>
        <v>0</v>
      </c>
      <c r="IU118" s="97">
        <f>Seniori!IU54</f>
        <v>0</v>
      </c>
      <c r="IV118" s="97">
        <f>Seniori!IV54</f>
        <v>0</v>
      </c>
      <c r="IW118" s="97">
        <f>Seniori!IW54</f>
        <v>0</v>
      </c>
      <c r="IX118" s="97">
        <f>Seniori!IX54</f>
        <v>0</v>
      </c>
      <c r="IY118" s="97">
        <f>Seniori!IY54</f>
        <v>0</v>
      </c>
      <c r="IZ118" s="97">
        <f>Seniori!IZ54</f>
        <v>0</v>
      </c>
      <c r="JA118" s="97">
        <f>Seniori!JA54</f>
        <v>0</v>
      </c>
      <c r="JB118" s="97">
        <f>Seniori!JB54</f>
        <v>0</v>
      </c>
      <c r="JC118" s="97">
        <f>Seniori!JC54</f>
        <v>0</v>
      </c>
      <c r="JD118" s="97">
        <f>Seniori!JD54</f>
        <v>0</v>
      </c>
      <c r="JE118" s="97">
        <f>Seniori!JE54</f>
        <v>0</v>
      </c>
      <c r="JF118" s="97">
        <f>Seniori!JF54</f>
        <v>0</v>
      </c>
      <c r="JG118" s="97">
        <f>Seniori!JG54</f>
        <v>0</v>
      </c>
      <c r="JH118" s="97">
        <f>Seniori!JH54</f>
        <v>0</v>
      </c>
      <c r="JI118" s="97">
        <f>Seniori!JI54</f>
        <v>0</v>
      </c>
      <c r="JJ118" s="97">
        <f>Seniori!JJ54</f>
        <v>0</v>
      </c>
      <c r="JK118" s="97">
        <f>Seniori!JK54</f>
        <v>0</v>
      </c>
      <c r="JL118" s="97">
        <f>Seniori!JL54</f>
        <v>0</v>
      </c>
      <c r="JM118" s="97">
        <f>Seniori!JM54</f>
        <v>0</v>
      </c>
      <c r="JN118" s="97">
        <f>Seniori!JN54</f>
        <v>0</v>
      </c>
      <c r="JO118" s="97">
        <f>Seniori!JO54</f>
        <v>0</v>
      </c>
      <c r="JP118" s="97">
        <f>Seniori!JP54</f>
        <v>0</v>
      </c>
      <c r="JQ118" s="97">
        <f>Seniori!JQ54</f>
        <v>0</v>
      </c>
      <c r="JR118" s="97">
        <f>Seniori!JR54</f>
        <v>0</v>
      </c>
      <c r="JS118" s="97">
        <f>Seniori!JS54</f>
        <v>0</v>
      </c>
      <c r="JT118" s="97">
        <f>Seniori!JT54</f>
        <v>0</v>
      </c>
      <c r="JU118" s="97">
        <f>Seniori!JU54</f>
        <v>0</v>
      </c>
      <c r="JV118" s="97">
        <f>Seniori!JV54</f>
        <v>0</v>
      </c>
      <c r="JW118" s="97">
        <f>Seniori!JW54</f>
        <v>0</v>
      </c>
      <c r="JX118" s="97">
        <f>Seniori!JX54</f>
        <v>0</v>
      </c>
      <c r="JY118" s="97">
        <f>Seniori!JY54</f>
        <v>0</v>
      </c>
      <c r="JZ118" s="97">
        <f>Seniori!JZ54</f>
        <v>0</v>
      </c>
      <c r="KA118" s="97">
        <f>Seniori!KA54</f>
        <v>0</v>
      </c>
      <c r="KB118" s="97">
        <f>Seniori!KB54</f>
        <v>0</v>
      </c>
      <c r="KC118" s="97">
        <f>Seniori!KC54</f>
        <v>0</v>
      </c>
      <c r="KD118" s="97">
        <f>Seniori!KD54</f>
        <v>0</v>
      </c>
      <c r="KE118" s="97">
        <f>Seniori!KE54</f>
        <v>0</v>
      </c>
      <c r="KF118" s="97">
        <f>Seniori!KF54</f>
        <v>0</v>
      </c>
      <c r="KG118" s="97">
        <f>Seniori!KG54</f>
        <v>0</v>
      </c>
      <c r="KH118" s="97">
        <f>Seniori!KH54</f>
        <v>0</v>
      </c>
      <c r="KI118" s="97">
        <f>Seniori!KI54</f>
        <v>0</v>
      </c>
      <c r="KJ118" s="97">
        <f>Seniori!KJ54</f>
        <v>0</v>
      </c>
      <c r="KK118" s="97">
        <f>Seniori!KK54</f>
        <v>0</v>
      </c>
      <c r="KL118" s="97">
        <f>Seniori!KL54</f>
        <v>0</v>
      </c>
      <c r="KM118" s="97">
        <f>Seniori!KM54</f>
        <v>0</v>
      </c>
      <c r="KN118" s="97">
        <f>Seniori!KN54</f>
        <v>0</v>
      </c>
      <c r="KO118" s="97">
        <f>Seniori!KO54</f>
        <v>0</v>
      </c>
      <c r="KP118" s="97">
        <f>Seniori!KP54</f>
        <v>0</v>
      </c>
      <c r="KQ118" s="97">
        <f>Seniori!KQ54</f>
        <v>0</v>
      </c>
      <c r="KR118" s="97">
        <f>Seniori!KR54</f>
        <v>0</v>
      </c>
      <c r="KS118" s="97">
        <f>Seniori!KS54</f>
        <v>0</v>
      </c>
      <c r="KT118" s="97">
        <f>Seniori!KT54</f>
        <v>0</v>
      </c>
      <c r="KU118" s="97">
        <f>Seniori!KU54</f>
        <v>0</v>
      </c>
      <c r="KV118" s="97">
        <f>Seniori!KV54</f>
        <v>0</v>
      </c>
      <c r="KW118" s="97">
        <f>Seniori!KW54</f>
        <v>0</v>
      </c>
      <c r="KX118" s="97">
        <f>Seniori!KX54</f>
        <v>0</v>
      </c>
      <c r="KY118" s="97">
        <f>Seniori!KY54</f>
        <v>0</v>
      </c>
      <c r="KZ118" s="97">
        <f>Seniori!KZ54</f>
        <v>0</v>
      </c>
      <c r="LA118" s="97">
        <f>Seniori!LA54</f>
        <v>0</v>
      </c>
      <c r="LB118" s="97">
        <f>Seniori!LB54</f>
        <v>0</v>
      </c>
      <c r="LC118" s="97">
        <f>Seniori!LC54</f>
        <v>0</v>
      </c>
      <c r="LD118" s="97">
        <f>Seniori!LD54</f>
        <v>0</v>
      </c>
      <c r="LE118" s="97">
        <f>Seniori!LE54</f>
        <v>0</v>
      </c>
      <c r="LF118" s="97">
        <f>Seniori!LF54</f>
        <v>0</v>
      </c>
      <c r="LG118" s="97">
        <f>Seniori!LG54</f>
        <v>0</v>
      </c>
      <c r="LH118" s="97">
        <f>Seniori!LH54</f>
        <v>0</v>
      </c>
      <c r="LI118" s="97">
        <f>Seniori!LI54</f>
        <v>0</v>
      </c>
      <c r="LJ118" s="97">
        <f>Seniori!LJ54</f>
        <v>0</v>
      </c>
      <c r="LK118" s="97">
        <f>Seniori!LK54</f>
        <v>0</v>
      </c>
      <c r="LL118" s="97">
        <f>Seniori!LL54</f>
        <v>0</v>
      </c>
      <c r="LM118" s="97">
        <f>Seniori!LM54</f>
        <v>0</v>
      </c>
      <c r="LN118" s="97">
        <f>Seniori!LN54</f>
        <v>0</v>
      </c>
      <c r="LO118" s="97">
        <f>Seniori!LO54</f>
        <v>0</v>
      </c>
      <c r="LP118" s="97">
        <f>Seniori!LP54</f>
        <v>0</v>
      </c>
      <c r="LQ118" s="97">
        <f>Seniori!LQ54</f>
        <v>0</v>
      </c>
      <c r="LR118" s="97">
        <f>Seniori!LR54</f>
        <v>0</v>
      </c>
      <c r="LS118" s="97">
        <f>Seniori!LS54</f>
        <v>0</v>
      </c>
      <c r="LT118" s="97">
        <f>Seniori!LT54</f>
        <v>0</v>
      </c>
      <c r="LU118" s="97">
        <f>Seniori!LU54</f>
        <v>0</v>
      </c>
      <c r="LV118" s="97">
        <f>Seniori!LV54</f>
        <v>0</v>
      </c>
      <c r="LW118" s="97">
        <f>Seniori!LW54</f>
        <v>0</v>
      </c>
      <c r="LX118" s="97">
        <f>Seniori!LX54</f>
        <v>0</v>
      </c>
      <c r="LY118" s="97">
        <f>Seniori!LY54</f>
        <v>0</v>
      </c>
      <c r="LZ118" s="97">
        <f>Seniori!LZ54</f>
        <v>0</v>
      </c>
      <c r="MA118" s="97">
        <f>Seniori!MA54</f>
        <v>0</v>
      </c>
      <c r="MB118" s="97">
        <f>Seniori!MB54</f>
        <v>0</v>
      </c>
      <c r="MC118" s="97">
        <f>Seniori!MC54</f>
        <v>0</v>
      </c>
      <c r="MD118" s="97">
        <f>Seniori!MD54</f>
        <v>0</v>
      </c>
      <c r="ME118" s="97">
        <f>Seniori!ME54</f>
        <v>0</v>
      </c>
      <c r="MF118" s="97">
        <f>Seniori!MF54</f>
        <v>0</v>
      </c>
      <c r="MG118" s="97">
        <f>Seniori!MG54</f>
        <v>0</v>
      </c>
      <c r="MH118" s="97">
        <f>Seniori!MH54</f>
        <v>0</v>
      </c>
      <c r="MI118" s="97">
        <f>Seniori!MI54</f>
        <v>0</v>
      </c>
      <c r="MJ118" s="97">
        <f>Seniori!MJ54</f>
        <v>0</v>
      </c>
      <c r="MK118" s="97">
        <f>Seniori!MK54</f>
        <v>0</v>
      </c>
      <c r="ML118" s="97">
        <f>Seniori!ML54</f>
        <v>0</v>
      </c>
      <c r="MM118" s="97">
        <f>Seniori!MM54</f>
        <v>0</v>
      </c>
      <c r="MN118" s="97">
        <f>Seniori!MN54</f>
        <v>0</v>
      </c>
      <c r="MO118" s="97">
        <f>Seniori!MO54</f>
        <v>0</v>
      </c>
      <c r="MP118" s="97">
        <f>Seniori!MP54</f>
        <v>0</v>
      </c>
      <c r="MQ118" s="97">
        <f>Seniori!MQ54</f>
        <v>0</v>
      </c>
      <c r="MR118" s="97">
        <f>Seniori!MR54</f>
        <v>0</v>
      </c>
      <c r="MS118" s="97">
        <f>Seniori!MS54</f>
        <v>0</v>
      </c>
      <c r="MT118" s="97">
        <f>Seniori!MT54</f>
        <v>0</v>
      </c>
      <c r="MU118" s="97">
        <f>Seniori!MU54</f>
        <v>0</v>
      </c>
      <c r="MV118" s="97">
        <f>Seniori!MV54</f>
        <v>0</v>
      </c>
      <c r="MW118" s="97">
        <f>Seniori!MW54</f>
        <v>0</v>
      </c>
      <c r="MX118" s="97">
        <f>Seniori!MX54</f>
        <v>0</v>
      </c>
      <c r="MY118" s="97">
        <f>Seniori!MY54</f>
        <v>0</v>
      </c>
      <c r="MZ118" s="97">
        <f>Seniori!MZ54</f>
        <v>0</v>
      </c>
      <c r="NA118" s="97">
        <f>Seniori!NA54</f>
        <v>0</v>
      </c>
      <c r="NB118" s="97">
        <f>Seniori!NB54</f>
        <v>0</v>
      </c>
      <c r="NC118" s="97">
        <f>Seniori!NC54</f>
        <v>0</v>
      </c>
      <c r="ND118" s="97">
        <f>Seniori!ND54</f>
        <v>0</v>
      </c>
      <c r="NE118" s="97">
        <f>Seniori!NE54</f>
        <v>0</v>
      </c>
      <c r="NF118" s="97">
        <f>Seniori!NF54</f>
        <v>0</v>
      </c>
      <c r="NG118" s="97">
        <f>Seniori!NG54</f>
        <v>0</v>
      </c>
      <c r="NH118" s="97">
        <f>Seniori!NH54</f>
        <v>0</v>
      </c>
      <c r="NI118" s="97">
        <f>Seniori!NI54</f>
        <v>0</v>
      </c>
      <c r="NJ118" s="97">
        <f>Seniori!NJ54</f>
        <v>0</v>
      </c>
      <c r="NK118" s="97">
        <f>Seniori!NK54</f>
        <v>0</v>
      </c>
      <c r="NL118" s="97">
        <f>Seniori!NL54</f>
        <v>0</v>
      </c>
      <c r="NM118" s="97">
        <f>Seniori!NM54</f>
        <v>0</v>
      </c>
      <c r="NN118" s="97">
        <f>Seniori!NN54</f>
        <v>0</v>
      </c>
      <c r="NO118" s="97">
        <f>Seniori!NO54</f>
        <v>0</v>
      </c>
      <c r="NP118" s="97">
        <f>Seniori!NP54</f>
        <v>0</v>
      </c>
      <c r="NQ118" s="97">
        <f>Seniori!NQ54</f>
        <v>0</v>
      </c>
      <c r="NR118" s="97">
        <f>Seniori!NR54</f>
        <v>0</v>
      </c>
      <c r="NS118" s="97">
        <f>Seniori!NS54</f>
        <v>0</v>
      </c>
      <c r="NT118" s="97">
        <f>Seniori!NT54</f>
        <v>0</v>
      </c>
      <c r="NU118" s="97">
        <f>Seniori!NU54</f>
        <v>0</v>
      </c>
      <c r="NV118" s="97">
        <f>Seniori!NV54</f>
        <v>0</v>
      </c>
      <c r="NW118" s="97">
        <f>Seniori!NW54</f>
        <v>0</v>
      </c>
      <c r="NX118" s="97">
        <f>Seniori!NX54</f>
        <v>0</v>
      </c>
      <c r="NY118" s="97">
        <f>Seniori!NY54</f>
        <v>0</v>
      </c>
      <c r="NZ118" s="97">
        <f>Seniori!NZ54</f>
        <v>0</v>
      </c>
      <c r="OA118" s="97">
        <f>Seniori!OA54</f>
        <v>0</v>
      </c>
      <c r="OB118" s="97">
        <f>Seniori!OB54</f>
        <v>0</v>
      </c>
      <c r="OC118" s="97">
        <f>Seniori!OC54</f>
        <v>0</v>
      </c>
      <c r="OD118" s="97">
        <f>Seniori!OD54</f>
        <v>0</v>
      </c>
      <c r="OE118" s="97">
        <f>Seniori!OE54</f>
        <v>0</v>
      </c>
      <c r="OF118" s="97">
        <f>Seniori!OF54</f>
        <v>0</v>
      </c>
      <c r="OG118" s="97">
        <f>Seniori!OG54</f>
        <v>0</v>
      </c>
      <c r="OH118" s="97">
        <f>Seniori!OH54</f>
        <v>0</v>
      </c>
      <c r="OI118" s="97">
        <f>Seniori!OI54</f>
        <v>0</v>
      </c>
      <c r="OJ118" s="97">
        <f>Seniori!OJ54</f>
        <v>0</v>
      </c>
      <c r="OK118" s="97">
        <f>Seniori!OK54</f>
        <v>0</v>
      </c>
      <c r="OL118" s="97">
        <f>Seniori!OL54</f>
        <v>0</v>
      </c>
      <c r="OM118" s="97">
        <f>Seniori!OM54</f>
        <v>0</v>
      </c>
      <c r="ON118" s="97">
        <f>Seniori!ON54</f>
        <v>0</v>
      </c>
      <c r="OO118" s="97">
        <f>Seniori!OO54</f>
        <v>0</v>
      </c>
      <c r="OP118" s="97">
        <f>Seniori!OP54</f>
        <v>0</v>
      </c>
      <c r="OQ118" s="97">
        <f>Seniori!OQ54</f>
        <v>0</v>
      </c>
      <c r="OR118" s="97">
        <f>Seniori!OR54</f>
        <v>0</v>
      </c>
      <c r="OS118" s="97">
        <f>Seniori!OS54</f>
        <v>0</v>
      </c>
      <c r="OT118" s="97">
        <f>Seniori!OT54</f>
        <v>0</v>
      </c>
      <c r="OU118" s="97">
        <f>Seniori!OU54</f>
        <v>0</v>
      </c>
      <c r="OV118" s="97">
        <f>Seniori!OV54</f>
        <v>0</v>
      </c>
      <c r="OW118" s="97">
        <f>Seniori!OW54</f>
        <v>0</v>
      </c>
      <c r="OX118" s="97">
        <f>Seniori!OX54</f>
        <v>0</v>
      </c>
      <c r="OY118" s="97">
        <f>Seniori!OY54</f>
        <v>0</v>
      </c>
      <c r="OZ118" s="97">
        <f>Seniori!OZ54</f>
        <v>0</v>
      </c>
      <c r="PA118" s="97">
        <f>Seniori!PA54</f>
        <v>0</v>
      </c>
      <c r="PB118" s="97">
        <f>Seniori!PB54</f>
        <v>0</v>
      </c>
      <c r="PC118" s="97">
        <f>Seniori!PC54</f>
        <v>0</v>
      </c>
      <c r="PD118" s="97">
        <f>Seniori!PD54</f>
        <v>0</v>
      </c>
      <c r="PE118" s="97">
        <f>Seniori!PE54</f>
        <v>0</v>
      </c>
      <c r="PF118" s="97">
        <f>Seniori!PF54</f>
        <v>0</v>
      </c>
      <c r="PG118" s="97">
        <f>Seniori!PG54</f>
        <v>0</v>
      </c>
      <c r="PH118" s="97">
        <f>Seniori!PH54</f>
        <v>0</v>
      </c>
      <c r="PI118" s="97">
        <f>Seniori!PI54</f>
        <v>0</v>
      </c>
      <c r="PJ118" s="97">
        <f>Seniori!PJ54</f>
        <v>0</v>
      </c>
      <c r="PK118" s="97">
        <f>Seniori!PK54</f>
        <v>0</v>
      </c>
      <c r="PL118" s="97">
        <f>Seniori!PL54</f>
        <v>0</v>
      </c>
      <c r="PM118" s="97">
        <f>Seniori!PM54</f>
        <v>0</v>
      </c>
      <c r="PN118" s="97">
        <f>Seniori!PN54</f>
        <v>0</v>
      </c>
      <c r="PO118" s="97">
        <f>Seniori!PO54</f>
        <v>0</v>
      </c>
      <c r="PP118" s="97">
        <f>Seniori!PP54</f>
        <v>0</v>
      </c>
      <c r="PQ118" s="97">
        <f>Seniori!PQ54</f>
        <v>0</v>
      </c>
      <c r="PR118" s="97">
        <f>Seniori!PR54</f>
        <v>0</v>
      </c>
      <c r="PS118" s="97">
        <f>Seniori!PS54</f>
        <v>0</v>
      </c>
      <c r="PT118" s="97">
        <f>Seniori!PT54</f>
        <v>0</v>
      </c>
      <c r="PU118" s="97">
        <f>Seniori!PU54</f>
        <v>0</v>
      </c>
      <c r="PV118" s="97">
        <f>Seniori!PV54</f>
        <v>0</v>
      </c>
      <c r="PW118" s="97">
        <f>Seniori!PW54</f>
        <v>0</v>
      </c>
      <c r="PX118" s="97">
        <f>Seniori!PX54</f>
        <v>0</v>
      </c>
      <c r="PY118" s="97">
        <f>Seniori!PY54</f>
        <v>0</v>
      </c>
      <c r="PZ118" s="97">
        <f>Seniori!PZ54</f>
        <v>0</v>
      </c>
      <c r="QA118" s="97">
        <f>Seniori!QA54</f>
        <v>0</v>
      </c>
      <c r="QB118" s="97">
        <f>Seniori!QB54</f>
        <v>0</v>
      </c>
      <c r="QC118" s="97">
        <f>Seniori!QC54</f>
        <v>0</v>
      </c>
      <c r="QD118" s="97">
        <f>Seniori!QD54</f>
        <v>0</v>
      </c>
      <c r="QE118" s="97">
        <f>Seniori!QE54</f>
        <v>0</v>
      </c>
      <c r="QF118" s="97">
        <f>Seniori!QF54</f>
        <v>0</v>
      </c>
      <c r="QG118" s="97">
        <f>Seniori!QG54</f>
        <v>0</v>
      </c>
      <c r="QH118" s="97">
        <f>Seniori!QH54</f>
        <v>0</v>
      </c>
      <c r="QI118" s="97">
        <f>Seniori!QI54</f>
        <v>0</v>
      </c>
      <c r="QJ118" s="97">
        <f>Seniori!QJ54</f>
        <v>0</v>
      </c>
      <c r="QK118" s="97">
        <f>Seniori!QK54</f>
        <v>0</v>
      </c>
      <c r="QL118" s="97">
        <f>Seniori!QL54</f>
        <v>0</v>
      </c>
      <c r="QM118" s="97">
        <f>Seniori!QM54</f>
        <v>0</v>
      </c>
      <c r="QN118" s="97">
        <f>Seniori!QN54</f>
        <v>0</v>
      </c>
      <c r="QO118" s="97">
        <f>Seniori!QO54</f>
        <v>0</v>
      </c>
      <c r="QP118" s="97">
        <f>Seniori!QP54</f>
        <v>0</v>
      </c>
      <c r="QQ118" s="97">
        <f>Seniori!QQ54</f>
        <v>0</v>
      </c>
      <c r="QR118" s="97">
        <f>Seniori!QR54</f>
        <v>0</v>
      </c>
      <c r="QS118" s="97">
        <f>Seniori!QS54</f>
        <v>0</v>
      </c>
      <c r="QT118" s="97">
        <f>Seniori!QT54</f>
        <v>0</v>
      </c>
      <c r="QU118" s="97">
        <f>Seniori!QU54</f>
        <v>0</v>
      </c>
      <c r="QV118" s="97">
        <f>Seniori!QV54</f>
        <v>0</v>
      </c>
      <c r="QW118" s="97">
        <f>Seniori!QW54</f>
        <v>0</v>
      </c>
      <c r="QX118" s="97">
        <f>Seniori!QX54</f>
        <v>0</v>
      </c>
      <c r="QY118" s="97">
        <f>Seniori!QY54</f>
        <v>0</v>
      </c>
      <c r="QZ118" s="97">
        <f>Seniori!QZ54</f>
        <v>0</v>
      </c>
      <c r="RA118" s="97">
        <f>Seniori!RA54</f>
        <v>0</v>
      </c>
      <c r="RB118" s="97">
        <f>Seniori!RB54</f>
        <v>0</v>
      </c>
      <c r="RC118" s="97">
        <f>Seniori!RC54</f>
        <v>0</v>
      </c>
      <c r="RD118" s="97">
        <f>Seniori!RD54</f>
        <v>0</v>
      </c>
      <c r="RE118" s="97">
        <f>Seniori!RE54</f>
        <v>0</v>
      </c>
      <c r="RF118" s="97">
        <f>Seniori!RF54</f>
        <v>0</v>
      </c>
      <c r="RG118" s="97">
        <f>Seniori!RG54</f>
        <v>0</v>
      </c>
      <c r="RH118" s="97">
        <f>Seniori!RH54</f>
        <v>0</v>
      </c>
      <c r="RI118" s="97">
        <f>Seniori!RI54</f>
        <v>0</v>
      </c>
      <c r="RJ118" s="97">
        <f>Seniori!RJ54</f>
        <v>0</v>
      </c>
      <c r="RK118" s="97">
        <f>Seniori!RK54</f>
        <v>0</v>
      </c>
      <c r="RL118" s="97">
        <f>Seniori!RL54</f>
        <v>0</v>
      </c>
      <c r="RM118" s="97">
        <f>Seniori!RM54</f>
        <v>0</v>
      </c>
      <c r="RN118" s="97">
        <f>Seniori!RN54</f>
        <v>0</v>
      </c>
      <c r="RO118" s="97">
        <f>Seniori!RO54</f>
        <v>0</v>
      </c>
      <c r="RP118" s="97">
        <f>Seniori!RP54</f>
        <v>0</v>
      </c>
      <c r="RQ118" s="97">
        <f>Seniori!RQ54</f>
        <v>0</v>
      </c>
      <c r="RR118" s="97">
        <f>Seniori!RR54</f>
        <v>0</v>
      </c>
      <c r="RS118" s="97">
        <f>Seniori!RS54</f>
        <v>0</v>
      </c>
      <c r="RT118" s="97">
        <f>Seniori!RT54</f>
        <v>0</v>
      </c>
      <c r="RU118" s="97">
        <f>Seniori!RU54</f>
        <v>0</v>
      </c>
      <c r="RV118" s="97">
        <f>Seniori!RV54</f>
        <v>0</v>
      </c>
      <c r="RW118" s="97">
        <f>Seniori!RW54</f>
        <v>0</v>
      </c>
      <c r="RX118" s="97">
        <f>Seniori!RX54</f>
        <v>0</v>
      </c>
      <c r="RY118" s="97">
        <f>Seniori!RY54</f>
        <v>0</v>
      </c>
      <c r="RZ118" s="97">
        <f>Seniori!RZ54</f>
        <v>0</v>
      </c>
      <c r="SA118" s="97">
        <f>Seniori!SA54</f>
        <v>0</v>
      </c>
      <c r="SB118" s="97">
        <f>Seniori!SB54</f>
        <v>0</v>
      </c>
      <c r="SC118" s="97">
        <f>Seniori!SC54</f>
        <v>0</v>
      </c>
      <c r="SD118" s="97">
        <f>Seniori!SD54</f>
        <v>0</v>
      </c>
      <c r="SE118" s="97">
        <f>Seniori!SE54</f>
        <v>0</v>
      </c>
      <c r="SF118" s="97">
        <f>Seniori!SF54</f>
        <v>0</v>
      </c>
      <c r="SG118" s="97">
        <f>Seniori!SG54</f>
        <v>0</v>
      </c>
      <c r="SH118" s="97">
        <f>Seniori!SH54</f>
        <v>0</v>
      </c>
      <c r="SI118" s="97">
        <f>Seniori!SI54</f>
        <v>0</v>
      </c>
      <c r="SJ118" s="97">
        <f>Seniori!SJ54</f>
        <v>0</v>
      </c>
      <c r="SK118" s="97">
        <f>Seniori!SK54</f>
        <v>0</v>
      </c>
      <c r="SL118" s="97">
        <f>Seniori!SL54</f>
        <v>0</v>
      </c>
      <c r="SM118" s="97">
        <f>Seniori!SM54</f>
        <v>0</v>
      </c>
      <c r="SN118" s="97">
        <f>Seniori!SN54</f>
        <v>0</v>
      </c>
      <c r="SO118" s="97">
        <f>Seniori!SO54</f>
        <v>0</v>
      </c>
      <c r="SP118" s="97">
        <f>Seniori!SP54</f>
        <v>0</v>
      </c>
      <c r="SQ118" s="97">
        <f>Seniori!SQ54</f>
        <v>0</v>
      </c>
      <c r="SR118" s="97">
        <f>Seniori!SR54</f>
        <v>0</v>
      </c>
      <c r="SS118" s="97">
        <f>Seniori!SS54</f>
        <v>0</v>
      </c>
      <c r="ST118" s="97">
        <f>Seniori!ST54</f>
        <v>0</v>
      </c>
      <c r="SU118" s="97">
        <f>Seniori!SU54</f>
        <v>0</v>
      </c>
      <c r="SV118" s="97">
        <f>Seniori!SV54</f>
        <v>0</v>
      </c>
      <c r="SW118" s="97">
        <f>Seniori!SW54</f>
        <v>0</v>
      </c>
      <c r="SX118" s="97">
        <f>Seniori!SX54</f>
        <v>0</v>
      </c>
      <c r="SY118" s="97">
        <f>Seniori!SY54</f>
        <v>0</v>
      </c>
      <c r="SZ118" s="97">
        <f>Seniori!SZ54</f>
        <v>0</v>
      </c>
      <c r="TA118" s="97">
        <f>Seniori!TA54</f>
        <v>0</v>
      </c>
      <c r="TB118" s="97">
        <f>Seniori!TB54</f>
        <v>0</v>
      </c>
    </row>
    <row r="119" spans="1:523" s="1" customFormat="1" ht="18" customHeight="1" x14ac:dyDescent="0.2">
      <c r="A119" s="12">
        <v>87</v>
      </c>
      <c r="B119" s="11" t="s">
        <v>208</v>
      </c>
      <c r="C119" s="1">
        <v>12432</v>
      </c>
      <c r="E119" s="4" t="s">
        <v>244</v>
      </c>
      <c r="F119" s="1">
        <v>9607</v>
      </c>
      <c r="G119" s="9" t="s">
        <v>99</v>
      </c>
      <c r="H119" s="4" t="s">
        <v>361</v>
      </c>
      <c r="I119" s="1">
        <f>SUM(K119:TB119)</f>
        <v>2</v>
      </c>
      <c r="J119" s="12">
        <f>Tabuľka3[[#This Row],[Stĺpec9]]</f>
        <v>2</v>
      </c>
      <c r="K119" s="97"/>
      <c r="L119" s="97"/>
      <c r="M119" s="97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  <c r="AA119" s="97"/>
      <c r="AB119" s="97"/>
      <c r="AC119" s="97"/>
      <c r="AD119" s="97"/>
      <c r="AE119" s="97"/>
      <c r="AF119" s="97"/>
      <c r="AG119" s="97"/>
      <c r="AH119" s="97"/>
      <c r="AI119" s="97"/>
      <c r="AJ119" s="97"/>
      <c r="AK119" s="97"/>
      <c r="AL119" s="97"/>
      <c r="AM119" s="97"/>
      <c r="AN119" s="97"/>
      <c r="AO119" s="97"/>
      <c r="AP119" s="97"/>
      <c r="AQ119" s="97"/>
      <c r="AR119" s="97"/>
      <c r="AS119" s="97"/>
      <c r="AT119" s="97"/>
      <c r="AU119" s="97"/>
      <c r="AV119" s="97"/>
      <c r="AW119" s="97"/>
      <c r="AX119" s="97"/>
      <c r="AY119" s="97"/>
      <c r="AZ119" s="97"/>
      <c r="BA119" s="97"/>
      <c r="BB119" s="97"/>
      <c r="BC119" s="97"/>
      <c r="BD119" s="97"/>
      <c r="BE119" s="97"/>
      <c r="BF119" s="97"/>
      <c r="BG119" s="97"/>
      <c r="BH119" s="97"/>
      <c r="BI119" s="97"/>
      <c r="BJ119" s="97"/>
      <c r="BK119" s="97"/>
      <c r="BL119" s="97"/>
      <c r="BM119" s="97"/>
      <c r="BN119" s="97"/>
      <c r="BO119" s="97"/>
      <c r="BP119" s="97"/>
      <c r="BQ119" s="97"/>
      <c r="BR119" s="97"/>
      <c r="BS119" s="97"/>
      <c r="BT119" s="97"/>
      <c r="BU119" s="97"/>
      <c r="BV119" s="97"/>
      <c r="BW119" s="97"/>
      <c r="BX119" s="97"/>
      <c r="BY119" s="97"/>
      <c r="BZ119" s="97"/>
      <c r="CA119" s="97"/>
      <c r="CB119" s="97"/>
      <c r="CC119" s="97"/>
      <c r="CD119" s="97"/>
      <c r="CE119" s="97"/>
      <c r="CF119" s="97"/>
      <c r="CG119" s="97"/>
      <c r="CH119" s="97"/>
      <c r="CI119" s="97"/>
      <c r="CJ119" s="97"/>
      <c r="CK119" s="97"/>
      <c r="CL119" s="97"/>
      <c r="CM119" s="97"/>
      <c r="CN119" s="97"/>
      <c r="CO119" s="97"/>
      <c r="CP119" s="97"/>
      <c r="CQ119" s="97"/>
      <c r="CR119" s="97"/>
      <c r="CS119" s="97" t="s">
        <v>519</v>
      </c>
      <c r="CT119" s="97"/>
      <c r="CU119" s="97"/>
      <c r="CV119" s="97" t="s">
        <v>519</v>
      </c>
      <c r="CW119" s="97"/>
      <c r="CX119" s="97"/>
      <c r="CY119" s="97"/>
      <c r="CZ119" s="97"/>
      <c r="DA119" s="97"/>
      <c r="DB119" s="97"/>
      <c r="DC119" s="97"/>
      <c r="DD119" s="97"/>
      <c r="DE119" s="97"/>
      <c r="DF119" s="97"/>
      <c r="DG119" s="97"/>
      <c r="DH119" s="97"/>
      <c r="DI119" s="97"/>
      <c r="DJ119" s="97"/>
      <c r="DK119" s="97"/>
      <c r="DL119" s="97"/>
      <c r="DM119" s="97"/>
      <c r="DN119" s="97"/>
      <c r="DO119" s="97"/>
      <c r="DP119" s="97"/>
      <c r="DQ119" s="97"/>
      <c r="DR119" s="97"/>
      <c r="DS119" s="97"/>
      <c r="DT119" s="97"/>
      <c r="DU119" s="97"/>
      <c r="DV119" s="97"/>
      <c r="DW119" s="97"/>
      <c r="DX119" s="97"/>
      <c r="DY119" s="97"/>
      <c r="DZ119" s="97"/>
      <c r="EA119" s="97"/>
      <c r="EB119" s="97"/>
      <c r="EC119" s="97"/>
      <c r="ED119" s="97"/>
      <c r="EE119" s="97"/>
      <c r="EF119" s="97"/>
      <c r="EG119" s="97"/>
      <c r="EH119" s="97"/>
      <c r="EI119" s="97"/>
      <c r="EJ119" s="97"/>
      <c r="EK119" s="97"/>
      <c r="EL119" s="97"/>
      <c r="EM119" s="97"/>
      <c r="EN119" s="97"/>
      <c r="EO119" s="97"/>
      <c r="EP119" s="97"/>
      <c r="EQ119" s="97"/>
      <c r="ER119" s="97"/>
      <c r="ES119" s="97"/>
      <c r="ET119" s="97"/>
      <c r="EU119" s="97"/>
      <c r="EV119" s="97"/>
      <c r="EW119" s="97"/>
      <c r="EX119" s="97"/>
      <c r="EY119" s="97" t="s">
        <v>519</v>
      </c>
      <c r="EZ119" s="97"/>
      <c r="FA119" s="97"/>
      <c r="FB119" s="97"/>
      <c r="FC119" s="97"/>
      <c r="FD119" s="97"/>
      <c r="FE119" s="97"/>
      <c r="FF119" s="97"/>
      <c r="FG119" s="97"/>
      <c r="FH119" s="97"/>
      <c r="FI119" s="97"/>
      <c r="FJ119" s="97"/>
      <c r="FK119" s="97"/>
      <c r="FL119" s="97"/>
      <c r="FM119" s="97"/>
      <c r="FN119" s="97"/>
      <c r="FO119" s="97"/>
      <c r="FP119" s="97"/>
      <c r="FQ119" s="97"/>
      <c r="FR119" s="97"/>
      <c r="FS119" s="97"/>
      <c r="FT119" s="97"/>
      <c r="FU119" s="97"/>
      <c r="FV119" s="97"/>
      <c r="FW119" s="97"/>
      <c r="FX119" s="97"/>
      <c r="FY119" s="97"/>
      <c r="FZ119" s="97"/>
      <c r="GA119" s="97"/>
      <c r="GB119" s="97"/>
      <c r="GC119" s="97"/>
      <c r="GD119" s="97"/>
      <c r="GE119" s="97"/>
      <c r="GF119" s="97"/>
      <c r="GG119" s="97"/>
      <c r="GH119" s="97"/>
      <c r="GI119" s="97"/>
      <c r="GJ119" s="97"/>
      <c r="GK119" s="97"/>
      <c r="GL119" s="97">
        <v>2</v>
      </c>
      <c r="GM119" s="97"/>
      <c r="GN119" s="97"/>
      <c r="GO119" s="97"/>
      <c r="GP119" s="97"/>
      <c r="GQ119" s="97"/>
      <c r="GR119" s="97" t="s">
        <v>519</v>
      </c>
      <c r="GS119" s="97"/>
      <c r="GT119" s="97"/>
      <c r="GU119" s="97"/>
      <c r="GV119" s="97"/>
      <c r="GW119" s="97"/>
      <c r="GX119" s="97"/>
      <c r="GY119" s="97"/>
      <c r="GZ119" s="97"/>
      <c r="HA119" s="97"/>
      <c r="HB119" s="97"/>
      <c r="HC119" s="97"/>
      <c r="HD119" s="97"/>
      <c r="HE119" s="97"/>
      <c r="HF119" s="97"/>
      <c r="HG119" s="97"/>
      <c r="HH119" s="97"/>
      <c r="HI119" s="97"/>
      <c r="HJ119" s="97"/>
      <c r="HK119" s="97"/>
      <c r="HL119" s="97"/>
      <c r="HM119" s="97"/>
      <c r="HN119" s="97"/>
      <c r="HO119" s="97"/>
      <c r="HP119" s="97"/>
      <c r="HQ119" s="97"/>
      <c r="HR119" s="97"/>
      <c r="HS119" s="97"/>
      <c r="HT119" s="97"/>
      <c r="HU119" s="97"/>
      <c r="HV119" s="97"/>
      <c r="HW119" s="97"/>
      <c r="HX119" s="97"/>
      <c r="HY119" s="97"/>
      <c r="HZ119" s="97"/>
      <c r="IA119" s="97"/>
      <c r="IB119" s="97"/>
      <c r="IC119" s="97"/>
      <c r="ID119" s="97"/>
      <c r="IE119" s="97"/>
      <c r="IF119" s="97"/>
      <c r="IG119" s="97"/>
      <c r="IH119" s="97"/>
      <c r="II119" s="97"/>
      <c r="IJ119" s="97"/>
      <c r="IK119" s="97"/>
      <c r="IL119" s="97"/>
      <c r="IM119" s="97"/>
      <c r="IN119" s="97"/>
      <c r="IO119" s="97"/>
      <c r="IP119" s="97"/>
      <c r="IQ119" s="97"/>
      <c r="IR119" s="97"/>
      <c r="IS119" s="97"/>
      <c r="IT119" s="97"/>
      <c r="IU119" s="97"/>
      <c r="IV119" s="97"/>
      <c r="IW119" s="97"/>
      <c r="IX119" s="97"/>
      <c r="IY119" s="97"/>
      <c r="IZ119" s="97"/>
      <c r="JA119" s="97"/>
      <c r="JB119" s="97"/>
      <c r="JC119" s="97"/>
      <c r="JD119" s="97"/>
      <c r="JE119" s="97"/>
      <c r="JF119" s="97"/>
      <c r="JG119" s="97"/>
      <c r="JH119" s="97"/>
      <c r="JI119" s="97"/>
      <c r="JJ119" s="97"/>
      <c r="JK119" s="97"/>
      <c r="JL119" s="97"/>
      <c r="JM119" s="97"/>
      <c r="JN119" s="97"/>
      <c r="JO119" s="97"/>
      <c r="JP119" s="97"/>
      <c r="JQ119" s="97"/>
      <c r="JR119" s="97"/>
      <c r="JS119" s="97"/>
      <c r="JT119" s="97"/>
      <c r="JU119" s="97"/>
      <c r="JV119" s="97"/>
      <c r="JW119" s="97"/>
      <c r="JX119" s="97"/>
      <c r="JY119" s="97"/>
      <c r="JZ119" s="97"/>
      <c r="KA119" s="97"/>
      <c r="KB119" s="97"/>
      <c r="KC119" s="97"/>
      <c r="KD119" s="97"/>
      <c r="KE119" s="97"/>
      <c r="KF119" s="97"/>
      <c r="KG119" s="97"/>
      <c r="KH119" s="97"/>
      <c r="KI119" s="97"/>
      <c r="KJ119" s="97"/>
      <c r="KK119" s="97"/>
      <c r="KL119" s="97"/>
      <c r="KM119" s="97"/>
      <c r="KN119" s="97"/>
      <c r="KO119" s="97"/>
      <c r="KP119" s="97"/>
      <c r="KQ119" s="97"/>
      <c r="KR119" s="97"/>
      <c r="KS119" s="97"/>
      <c r="KT119" s="97"/>
      <c r="KU119" s="97"/>
      <c r="KV119" s="97"/>
      <c r="KW119" s="97"/>
      <c r="KX119" s="97"/>
      <c r="KY119" s="97"/>
      <c r="KZ119" s="97"/>
      <c r="LA119" s="97"/>
      <c r="LB119" s="97"/>
      <c r="LC119" s="97"/>
      <c r="LD119" s="97"/>
      <c r="LE119" s="97"/>
      <c r="LF119" s="97"/>
      <c r="LG119" s="97"/>
      <c r="LH119" s="97"/>
      <c r="LI119" s="97"/>
      <c r="LJ119" s="97"/>
      <c r="LK119" s="97"/>
      <c r="LL119" s="97"/>
      <c r="LM119" s="97"/>
      <c r="LN119" s="97"/>
      <c r="LO119" s="97"/>
      <c r="LP119" s="97"/>
      <c r="LQ119" s="97"/>
      <c r="LR119" s="97"/>
      <c r="LS119" s="97"/>
      <c r="LT119" s="97"/>
      <c r="LU119" s="97"/>
      <c r="LV119" s="97"/>
      <c r="LW119" s="97"/>
      <c r="LX119" s="97"/>
      <c r="LY119" s="97"/>
      <c r="LZ119" s="97"/>
      <c r="MA119" s="97"/>
      <c r="MB119" s="97"/>
      <c r="MC119" s="97"/>
      <c r="MD119" s="97"/>
      <c r="ME119" s="97"/>
      <c r="MF119" s="97"/>
      <c r="MG119" s="97"/>
      <c r="MH119" s="97"/>
      <c r="MI119" s="97"/>
      <c r="MJ119" s="97"/>
      <c r="MK119" s="97"/>
      <c r="ML119" s="97"/>
      <c r="MM119" s="97"/>
      <c r="MN119" s="97"/>
      <c r="MO119" s="97"/>
      <c r="MP119" s="97"/>
      <c r="MQ119" s="97"/>
      <c r="MR119" s="97"/>
      <c r="MS119" s="97"/>
      <c r="MT119" s="97"/>
      <c r="MU119" s="97"/>
      <c r="MV119" s="97"/>
      <c r="MW119" s="97"/>
      <c r="MX119" s="97"/>
      <c r="MY119" s="97"/>
      <c r="MZ119" s="97"/>
      <c r="NA119" s="97"/>
      <c r="NB119" s="97"/>
      <c r="NC119" s="97"/>
      <c r="ND119" s="97"/>
      <c r="NE119" s="97"/>
      <c r="NF119" s="97"/>
      <c r="NG119" s="97"/>
      <c r="NH119" s="97"/>
      <c r="NI119" s="97"/>
      <c r="NJ119" s="97"/>
      <c r="NK119" s="97"/>
      <c r="NL119" s="97"/>
      <c r="NM119" s="97"/>
      <c r="NN119" s="97"/>
      <c r="NO119" s="97"/>
      <c r="NP119" s="97"/>
      <c r="NQ119" s="97"/>
      <c r="NR119" s="97"/>
      <c r="NS119" s="97"/>
      <c r="NT119" s="97"/>
      <c r="NU119" s="97"/>
      <c r="NV119" s="97"/>
      <c r="NW119" s="97"/>
      <c r="NX119" s="97"/>
      <c r="NY119" s="97"/>
      <c r="NZ119" s="97"/>
      <c r="OA119" s="97"/>
      <c r="OB119" s="97"/>
      <c r="OC119" s="97"/>
      <c r="OD119" s="97"/>
      <c r="OE119" s="97"/>
      <c r="OF119" s="97"/>
      <c r="OG119" s="97"/>
      <c r="OH119" s="97"/>
      <c r="OI119" s="97"/>
      <c r="OJ119" s="97"/>
      <c r="OK119" s="97"/>
      <c r="OL119" s="97"/>
      <c r="OM119" s="97"/>
      <c r="ON119" s="97"/>
      <c r="OO119" s="97"/>
      <c r="OP119" s="97"/>
      <c r="OQ119" s="97"/>
      <c r="OR119" s="97"/>
      <c r="OS119" s="97"/>
      <c r="OT119" s="97"/>
      <c r="OU119" s="97"/>
      <c r="OV119" s="97"/>
      <c r="OW119" s="97"/>
      <c r="OX119" s="97"/>
      <c r="OY119" s="97"/>
      <c r="OZ119" s="97"/>
      <c r="PA119" s="97"/>
      <c r="PB119" s="97"/>
      <c r="PC119" s="97"/>
      <c r="PD119" s="97"/>
      <c r="PE119" s="97"/>
      <c r="PF119" s="97"/>
      <c r="PG119" s="97"/>
      <c r="PH119" s="97"/>
      <c r="PI119" s="97"/>
      <c r="PJ119" s="97"/>
      <c r="PK119" s="97"/>
      <c r="PL119" s="97"/>
      <c r="PM119" s="97"/>
      <c r="PN119" s="97"/>
      <c r="PO119" s="97"/>
      <c r="PP119" s="97"/>
      <c r="PQ119" s="97"/>
      <c r="PR119" s="97"/>
      <c r="PS119" s="97"/>
      <c r="PT119" s="97"/>
      <c r="PU119" s="97"/>
      <c r="PV119" s="97"/>
      <c r="PW119" s="97"/>
      <c r="PX119" s="97"/>
      <c r="PY119" s="97"/>
      <c r="PZ119" s="97"/>
      <c r="QA119" s="97"/>
      <c r="QB119" s="97"/>
      <c r="QC119" s="97"/>
      <c r="QD119" s="97"/>
      <c r="QE119" s="97"/>
      <c r="QF119" s="97"/>
      <c r="QG119" s="97"/>
      <c r="QH119" s="97"/>
      <c r="QI119" s="97"/>
      <c r="QJ119" s="97"/>
      <c r="QK119" s="97"/>
      <c r="QL119" s="97"/>
      <c r="QM119" s="97"/>
      <c r="QN119" s="97"/>
      <c r="QO119" s="97"/>
      <c r="QP119" s="97"/>
      <c r="QQ119" s="97"/>
      <c r="QR119" s="97"/>
      <c r="QS119" s="97"/>
      <c r="QT119" s="97"/>
      <c r="QU119" s="97"/>
      <c r="QV119" s="97"/>
      <c r="QW119" s="97"/>
      <c r="QX119" s="97"/>
      <c r="QY119" s="97"/>
      <c r="QZ119" s="97"/>
      <c r="RA119" s="97"/>
      <c r="RB119" s="97"/>
      <c r="RC119" s="97"/>
      <c r="RD119" s="97"/>
      <c r="RE119" s="97"/>
      <c r="RF119" s="97"/>
      <c r="RG119" s="97"/>
      <c r="RH119" s="97"/>
      <c r="RI119" s="97"/>
      <c r="RJ119" s="97"/>
      <c r="RK119" s="97"/>
      <c r="RL119" s="97"/>
      <c r="RM119" s="97"/>
      <c r="RN119" s="97"/>
      <c r="RO119" s="97"/>
      <c r="RP119" s="97"/>
      <c r="RQ119" s="97"/>
      <c r="RR119" s="97"/>
      <c r="RS119" s="97"/>
      <c r="RT119" s="97"/>
      <c r="RU119" s="97"/>
      <c r="RV119" s="97"/>
      <c r="RW119" s="97"/>
      <c r="RX119" s="97"/>
      <c r="RY119" s="97"/>
      <c r="RZ119" s="97"/>
      <c r="SA119" s="97"/>
      <c r="SB119" s="97"/>
      <c r="SC119" s="97"/>
      <c r="SD119" s="97"/>
      <c r="SE119" s="97"/>
      <c r="SF119" s="97"/>
      <c r="SG119" s="97"/>
      <c r="SH119" s="97"/>
      <c r="SI119" s="97"/>
      <c r="SJ119" s="97"/>
      <c r="SK119" s="97"/>
      <c r="SL119" s="97"/>
      <c r="SM119" s="97"/>
      <c r="SN119" s="97"/>
      <c r="SO119" s="97"/>
      <c r="SP119" s="97"/>
      <c r="SQ119" s="97"/>
      <c r="SR119" s="97"/>
      <c r="SS119" s="97"/>
      <c r="ST119" s="97"/>
      <c r="SU119" s="97"/>
      <c r="SV119" s="97"/>
      <c r="SW119" s="97"/>
      <c r="SX119" s="97"/>
      <c r="SY119" s="97"/>
      <c r="SZ119" s="97"/>
      <c r="TA119" s="97"/>
      <c r="TB119" s="97"/>
    </row>
    <row r="120" spans="1:523" s="1" customFormat="1" ht="18" customHeight="1" x14ac:dyDescent="0.2">
      <c r="A120" s="12"/>
      <c r="B120" s="11" t="s">
        <v>691</v>
      </c>
      <c r="C120" s="1">
        <v>13411</v>
      </c>
      <c r="E120" s="59" t="s">
        <v>690</v>
      </c>
      <c r="F120" s="1">
        <v>10350</v>
      </c>
      <c r="G120" s="9" t="s">
        <v>94</v>
      </c>
      <c r="H120" s="4" t="s">
        <v>694</v>
      </c>
      <c r="I120" s="1">
        <f>SUM(K120:TB120)</f>
        <v>2</v>
      </c>
      <c r="J120" s="12">
        <f>Tabuľka3[[#This Row],[Stĺpec9]]</f>
        <v>2</v>
      </c>
      <c r="K120" s="97">
        <f>Juniori!K37</f>
        <v>0</v>
      </c>
      <c r="L120" s="97">
        <f>Juniori!L37</f>
        <v>0</v>
      </c>
      <c r="M120" s="97">
        <f>Juniori!M37</f>
        <v>0</v>
      </c>
      <c r="N120" s="97">
        <f>Juniori!N37</f>
        <v>0</v>
      </c>
      <c r="O120" s="97">
        <f>Juniori!O37</f>
        <v>0</v>
      </c>
      <c r="P120" s="97">
        <f>Juniori!P37</f>
        <v>0</v>
      </c>
      <c r="Q120" s="97">
        <f>Juniori!Q37</f>
        <v>0</v>
      </c>
      <c r="R120" s="97">
        <f>Juniori!R37</f>
        <v>0</v>
      </c>
      <c r="S120" s="97">
        <f>Juniori!S37</f>
        <v>0</v>
      </c>
      <c r="T120" s="97">
        <f>Juniori!T37</f>
        <v>0</v>
      </c>
      <c r="U120" s="97">
        <f>Juniori!U37</f>
        <v>0</v>
      </c>
      <c r="V120" s="97">
        <f>Juniori!V37</f>
        <v>0</v>
      </c>
      <c r="W120" s="97">
        <f>Juniori!W37</f>
        <v>0</v>
      </c>
      <c r="X120" s="97">
        <f>Juniori!X37</f>
        <v>0</v>
      </c>
      <c r="Y120" s="97">
        <f>Juniori!Y37</f>
        <v>0</v>
      </c>
      <c r="Z120" s="97">
        <f>Juniori!Z37</f>
        <v>0</v>
      </c>
      <c r="AA120" s="97">
        <f>Juniori!AA37</f>
        <v>0</v>
      </c>
      <c r="AB120" s="97">
        <f>Juniori!AB37</f>
        <v>0</v>
      </c>
      <c r="AC120" s="97">
        <f>Juniori!AC37</f>
        <v>0</v>
      </c>
      <c r="AD120" s="97">
        <f>Juniori!AD37</f>
        <v>0</v>
      </c>
      <c r="AE120" s="97">
        <f>Juniori!AE37</f>
        <v>0</v>
      </c>
      <c r="AF120" s="97">
        <f>Juniori!AF37</f>
        <v>0</v>
      </c>
      <c r="AG120" s="97">
        <f>Juniori!AG37</f>
        <v>0</v>
      </c>
      <c r="AH120" s="97">
        <f>Juniori!AH37</f>
        <v>0</v>
      </c>
      <c r="AI120" s="97">
        <f>Juniori!AI37</f>
        <v>0</v>
      </c>
      <c r="AJ120" s="97">
        <f>Juniori!AJ37</f>
        <v>0</v>
      </c>
      <c r="AK120" s="97">
        <f>Juniori!AK37</f>
        <v>0</v>
      </c>
      <c r="AL120" s="97">
        <f>Juniori!AL37</f>
        <v>0</v>
      </c>
      <c r="AM120" s="97">
        <f>Juniori!AM37</f>
        <v>0</v>
      </c>
      <c r="AN120" s="97">
        <f>Juniori!AN37</f>
        <v>0</v>
      </c>
      <c r="AO120" s="97">
        <f>Juniori!AO37</f>
        <v>0</v>
      </c>
      <c r="AP120" s="97">
        <f>Juniori!AP37</f>
        <v>0</v>
      </c>
      <c r="AQ120" s="97">
        <f>Juniori!AQ37</f>
        <v>0</v>
      </c>
      <c r="AR120" s="97">
        <f>Juniori!AR37</f>
        <v>0</v>
      </c>
      <c r="AS120" s="97">
        <f>Juniori!AS37</f>
        <v>0</v>
      </c>
      <c r="AT120" s="97">
        <f>Juniori!AT37</f>
        <v>0</v>
      </c>
      <c r="AU120" s="97">
        <f>Juniori!AU37</f>
        <v>0</v>
      </c>
      <c r="AV120" s="97">
        <f>Juniori!AV37</f>
        <v>0</v>
      </c>
      <c r="AW120" s="97">
        <f>Juniori!AW37</f>
        <v>0</v>
      </c>
      <c r="AX120" s="97">
        <f>Juniori!AX37</f>
        <v>0</v>
      </c>
      <c r="AY120" s="97">
        <f>Juniori!AY37</f>
        <v>0</v>
      </c>
      <c r="AZ120" s="97">
        <f>Juniori!AZ37</f>
        <v>0</v>
      </c>
      <c r="BA120" s="97">
        <f>Juniori!BA37</f>
        <v>0</v>
      </c>
      <c r="BB120" s="97">
        <f>Juniori!BB37</f>
        <v>0</v>
      </c>
      <c r="BC120" s="97">
        <f>Juniori!BC37</f>
        <v>0</v>
      </c>
      <c r="BD120" s="97">
        <f>Juniori!BD37</f>
        <v>0</v>
      </c>
      <c r="BE120" s="97">
        <f>Juniori!BE37</f>
        <v>0</v>
      </c>
      <c r="BF120" s="97">
        <f>Juniori!BF37</f>
        <v>0</v>
      </c>
      <c r="BG120" s="97">
        <f>Juniori!BG37</f>
        <v>0</v>
      </c>
      <c r="BH120" s="97">
        <f>Juniori!BH37</f>
        <v>0</v>
      </c>
      <c r="BI120" s="97">
        <f>Juniori!BI37</f>
        <v>0</v>
      </c>
      <c r="BJ120" s="97">
        <f>Juniori!BJ37</f>
        <v>0</v>
      </c>
      <c r="BK120" s="97">
        <f>Juniori!BK37</f>
        <v>0</v>
      </c>
      <c r="BL120" s="97">
        <f>Juniori!BL37</f>
        <v>0</v>
      </c>
      <c r="BM120" s="97">
        <f>Juniori!BM37</f>
        <v>0</v>
      </c>
      <c r="BN120" s="97">
        <f>Juniori!BN37</f>
        <v>0</v>
      </c>
      <c r="BO120" s="97">
        <f>Juniori!BO37</f>
        <v>0</v>
      </c>
      <c r="BP120" s="97">
        <f>Juniori!BP37</f>
        <v>0</v>
      </c>
      <c r="BQ120" s="97">
        <f>Juniori!BQ37</f>
        <v>0</v>
      </c>
      <c r="BR120" s="97">
        <f>Juniori!BR37</f>
        <v>0</v>
      </c>
      <c r="BS120" s="97">
        <f>Juniori!BS37</f>
        <v>0</v>
      </c>
      <c r="BT120" s="97">
        <f>Juniori!BT37</f>
        <v>0</v>
      </c>
      <c r="BU120" s="97">
        <f>Juniori!BU37</f>
        <v>0</v>
      </c>
      <c r="BV120" s="97">
        <f>Juniori!BV37</f>
        <v>0</v>
      </c>
      <c r="BW120" s="97">
        <f>Juniori!BW37</f>
        <v>0</v>
      </c>
      <c r="BX120" s="97">
        <f>Juniori!BX37</f>
        <v>0</v>
      </c>
      <c r="BY120" s="97">
        <f>Juniori!BY37</f>
        <v>0</v>
      </c>
      <c r="BZ120" s="97">
        <f>Juniori!BZ37</f>
        <v>0</v>
      </c>
      <c r="CA120" s="97">
        <f>Juniori!CA37</f>
        <v>0</v>
      </c>
      <c r="CB120" s="97">
        <f>Juniori!CB37</f>
        <v>0</v>
      </c>
      <c r="CC120" s="97">
        <f>Juniori!CC37</f>
        <v>0</v>
      </c>
      <c r="CD120" s="97">
        <f>Juniori!CD37</f>
        <v>0</v>
      </c>
      <c r="CE120" s="97">
        <f>Juniori!CE37</f>
        <v>0</v>
      </c>
      <c r="CF120" s="97">
        <f>Juniori!CF37</f>
        <v>0</v>
      </c>
      <c r="CG120" s="97">
        <f>Juniori!CG37</f>
        <v>0</v>
      </c>
      <c r="CH120" s="97">
        <f>Juniori!CH37</f>
        <v>0</v>
      </c>
      <c r="CI120" s="97">
        <f>Juniori!CI37</f>
        <v>0</v>
      </c>
      <c r="CJ120" s="97">
        <f>Juniori!CJ37</f>
        <v>0</v>
      </c>
      <c r="CK120" s="97">
        <f>Juniori!CK37</f>
        <v>0</v>
      </c>
      <c r="CL120" s="97">
        <f>Juniori!CL37</f>
        <v>0</v>
      </c>
      <c r="CM120" s="97">
        <f>Juniori!CM37</f>
        <v>0</v>
      </c>
      <c r="CN120" s="97">
        <f>Juniori!CN37</f>
        <v>0</v>
      </c>
      <c r="CO120" s="97">
        <f>Juniori!CO37</f>
        <v>0</v>
      </c>
      <c r="CP120" s="97">
        <f>Juniori!CP37</f>
        <v>0</v>
      </c>
      <c r="CQ120" s="97">
        <f>Juniori!CQ37</f>
        <v>0</v>
      </c>
      <c r="CR120" s="97">
        <f>Juniori!CR37</f>
        <v>0</v>
      </c>
      <c r="CS120" s="97">
        <f>Juniori!CS37</f>
        <v>0</v>
      </c>
      <c r="CT120" s="97">
        <f>Juniori!CT37</f>
        <v>0</v>
      </c>
      <c r="CU120" s="97">
        <f>Juniori!CU37</f>
        <v>0</v>
      </c>
      <c r="CV120" s="97">
        <f>Juniori!CV37</f>
        <v>0</v>
      </c>
      <c r="CW120" s="97">
        <f>Juniori!CW37</f>
        <v>0</v>
      </c>
      <c r="CX120" s="97">
        <f>Juniori!CX37</f>
        <v>0</v>
      </c>
      <c r="CY120" s="97">
        <f>Juniori!CY37</f>
        <v>0</v>
      </c>
      <c r="CZ120" s="97">
        <f>Juniori!CZ37</f>
        <v>0</v>
      </c>
      <c r="DA120" s="97">
        <f>Juniori!DA37</f>
        <v>0</v>
      </c>
      <c r="DB120" s="97">
        <f>Juniori!DB37</f>
        <v>0</v>
      </c>
      <c r="DC120" s="97">
        <f>Juniori!DC37</f>
        <v>0</v>
      </c>
      <c r="DD120" s="97">
        <f>Juniori!DD37</f>
        <v>0</v>
      </c>
      <c r="DE120" s="97">
        <f>Juniori!DE37</f>
        <v>0</v>
      </c>
      <c r="DF120" s="97">
        <f>Juniori!DF37</f>
        <v>0</v>
      </c>
      <c r="DG120" s="97">
        <f>Juniori!DG37</f>
        <v>0</v>
      </c>
      <c r="DH120" s="97">
        <f>Juniori!DH37</f>
        <v>0</v>
      </c>
      <c r="DI120" s="97">
        <f>Juniori!DI37</f>
        <v>0</v>
      </c>
      <c r="DJ120" s="97">
        <f>Juniori!DJ37</f>
        <v>0</v>
      </c>
      <c r="DK120" s="97">
        <f>Juniori!DK37</f>
        <v>0</v>
      </c>
      <c r="DL120" s="97">
        <f>Juniori!DL37</f>
        <v>0</v>
      </c>
      <c r="DM120" s="97">
        <f>Juniori!DM37</f>
        <v>0</v>
      </c>
      <c r="DN120" s="97">
        <f>Juniori!DN37</f>
        <v>0</v>
      </c>
      <c r="DO120" s="97">
        <f>Juniori!DO37</f>
        <v>0</v>
      </c>
      <c r="DP120" s="97">
        <f>Juniori!DP37</f>
        <v>0</v>
      </c>
      <c r="DQ120" s="97">
        <f>Juniori!DQ37</f>
        <v>0</v>
      </c>
      <c r="DR120" s="97">
        <f>Juniori!DR37</f>
        <v>0</v>
      </c>
      <c r="DS120" s="97">
        <f>Juniori!DS37</f>
        <v>0</v>
      </c>
      <c r="DT120" s="97">
        <f>Juniori!DT37</f>
        <v>0</v>
      </c>
      <c r="DU120" s="97">
        <f>Juniori!DU37</f>
        <v>0</v>
      </c>
      <c r="DV120" s="97">
        <f>Juniori!DV37</f>
        <v>0</v>
      </c>
      <c r="DW120" s="97">
        <f>Juniori!DW37</f>
        <v>0</v>
      </c>
      <c r="DX120" s="97">
        <f>Juniori!DX37</f>
        <v>0</v>
      </c>
      <c r="DY120" s="97">
        <f>Juniori!DY37</f>
        <v>0</v>
      </c>
      <c r="DZ120" s="97">
        <f>Juniori!DZ37</f>
        <v>0</v>
      </c>
      <c r="EA120" s="97">
        <f>Juniori!EA37</f>
        <v>0</v>
      </c>
      <c r="EB120" s="97">
        <f>Juniori!EB37</f>
        <v>0</v>
      </c>
      <c r="EC120" s="97">
        <f>Juniori!EC37</f>
        <v>0</v>
      </c>
      <c r="ED120" s="97">
        <f>Juniori!ED37</f>
        <v>0</v>
      </c>
      <c r="EE120" s="97">
        <f>Juniori!EE37</f>
        <v>0</v>
      </c>
      <c r="EF120" s="97">
        <f>Juniori!EF37</f>
        <v>0</v>
      </c>
      <c r="EG120" s="97">
        <f>Juniori!EG37</f>
        <v>0</v>
      </c>
      <c r="EH120" s="97">
        <f>Juniori!EH37</f>
        <v>0</v>
      </c>
      <c r="EI120" s="97">
        <f>Juniori!EI37</f>
        <v>0</v>
      </c>
      <c r="EJ120" s="97">
        <f>Juniori!EJ37</f>
        <v>0</v>
      </c>
      <c r="EK120" s="97">
        <f>Juniori!EK37</f>
        <v>0</v>
      </c>
      <c r="EL120" s="97">
        <f>Juniori!EL37</f>
        <v>0</v>
      </c>
      <c r="EM120" s="97">
        <f>Juniori!EM37</f>
        <v>0</v>
      </c>
      <c r="EN120" s="97">
        <f>Juniori!EN37</f>
        <v>0</v>
      </c>
      <c r="EO120" s="97">
        <f>Juniori!EO37</f>
        <v>0</v>
      </c>
      <c r="EP120" s="97">
        <f>Juniori!EP37</f>
        <v>0</v>
      </c>
      <c r="EQ120" s="97">
        <f>Juniori!EQ37</f>
        <v>0</v>
      </c>
      <c r="ER120" s="97">
        <f>Juniori!ER37</f>
        <v>0</v>
      </c>
      <c r="ES120" s="97">
        <f>Juniori!ES37</f>
        <v>0</v>
      </c>
      <c r="ET120" s="97">
        <f>Juniori!ET37</f>
        <v>0</v>
      </c>
      <c r="EU120" s="97">
        <f>Juniori!EU37</f>
        <v>0</v>
      </c>
      <c r="EV120" s="97">
        <f>Juniori!EV37</f>
        <v>0</v>
      </c>
      <c r="EW120" s="97">
        <f>Juniori!EW37</f>
        <v>0</v>
      </c>
      <c r="EX120" s="97">
        <f>Juniori!EX37</f>
        <v>0</v>
      </c>
      <c r="EY120" s="97">
        <f>Juniori!EY37</f>
        <v>0</v>
      </c>
      <c r="EZ120" s="97">
        <f>Juniori!EZ37</f>
        <v>0</v>
      </c>
      <c r="FA120" s="97">
        <f>Juniori!FA37</f>
        <v>0</v>
      </c>
      <c r="FB120" s="97">
        <f>Juniori!FB37</f>
        <v>0</v>
      </c>
      <c r="FC120" s="97">
        <f>Juniori!FC37</f>
        <v>0</v>
      </c>
      <c r="FD120" s="97">
        <f>Juniori!FD37</f>
        <v>0</v>
      </c>
      <c r="FE120" s="97">
        <f>Juniori!FE37</f>
        <v>0</v>
      </c>
      <c r="FF120" s="97">
        <f>Juniori!FF37</f>
        <v>0</v>
      </c>
      <c r="FG120" s="97">
        <f>Juniori!FG37</f>
        <v>0</v>
      </c>
      <c r="FH120" s="97">
        <f>Juniori!FH37</f>
        <v>0</v>
      </c>
      <c r="FI120" s="97">
        <f>Juniori!FI37</f>
        <v>0</v>
      </c>
      <c r="FJ120" s="97">
        <f>Juniori!FJ37</f>
        <v>0</v>
      </c>
      <c r="FK120" s="97">
        <f>Juniori!FK37</f>
        <v>0</v>
      </c>
      <c r="FL120" s="97">
        <f>Juniori!FL37</f>
        <v>0</v>
      </c>
      <c r="FM120" s="97">
        <f>Juniori!FM37</f>
        <v>0</v>
      </c>
      <c r="FN120" s="97">
        <f>Juniori!FN37</f>
        <v>0</v>
      </c>
      <c r="FO120" s="97">
        <f>Juniori!FO37</f>
        <v>0</v>
      </c>
      <c r="FP120" s="97">
        <f>Juniori!FP37</f>
        <v>0</v>
      </c>
      <c r="FQ120" s="97">
        <f>Juniori!FQ37</f>
        <v>0</v>
      </c>
      <c r="FR120" s="97">
        <f>Juniori!FR37</f>
        <v>0</v>
      </c>
      <c r="FS120" s="97">
        <f>Juniori!FS37</f>
        <v>0</v>
      </c>
      <c r="FT120" s="97">
        <f>Juniori!FT37</f>
        <v>0</v>
      </c>
      <c r="FU120" s="97">
        <f>Juniori!FU37</f>
        <v>0</v>
      </c>
      <c r="FV120" s="97">
        <f>Juniori!FV37</f>
        <v>0</v>
      </c>
      <c r="FW120" s="97">
        <f>Juniori!FW37</f>
        <v>2</v>
      </c>
      <c r="FX120" s="97" t="str">
        <f>Juniori!FX37</f>
        <v>o</v>
      </c>
      <c r="FY120" s="97">
        <f>Juniori!FY37</f>
        <v>0</v>
      </c>
      <c r="FZ120" s="97">
        <f>Juniori!FZ37</f>
        <v>0</v>
      </c>
      <c r="GA120" s="97">
        <f>Juniori!GA37</f>
        <v>0</v>
      </c>
      <c r="GB120" s="97">
        <f>Juniori!GB37</f>
        <v>0</v>
      </c>
      <c r="GC120" s="97">
        <f>Juniori!GC37</f>
        <v>0</v>
      </c>
      <c r="GD120" s="97">
        <f>Juniori!GD37</f>
        <v>0</v>
      </c>
      <c r="GE120" s="97">
        <f>Juniori!GE37</f>
        <v>0</v>
      </c>
      <c r="GF120" s="97">
        <f>Juniori!GF37</f>
        <v>0</v>
      </c>
      <c r="GG120" s="97">
        <f>Juniori!GG37</f>
        <v>0</v>
      </c>
      <c r="GH120" s="97">
        <f>Juniori!GH37</f>
        <v>0</v>
      </c>
      <c r="GI120" s="97">
        <f>Juniori!GI37</f>
        <v>0</v>
      </c>
      <c r="GJ120" s="97">
        <f>Juniori!GJ37</f>
        <v>0</v>
      </c>
      <c r="GK120" s="97">
        <f>Juniori!GK37</f>
        <v>0</v>
      </c>
      <c r="GL120" s="97">
        <f>Juniori!GL37</f>
        <v>0</v>
      </c>
      <c r="GM120" s="97">
        <f>Juniori!GM37</f>
        <v>0</v>
      </c>
      <c r="GN120" s="97">
        <f>Juniori!GN37</f>
        <v>0</v>
      </c>
      <c r="GO120" s="97">
        <f>Juniori!GO37</f>
        <v>0</v>
      </c>
      <c r="GP120" s="97">
        <f>Juniori!GP37</f>
        <v>0</v>
      </c>
      <c r="GQ120" s="97">
        <f>Juniori!GQ37</f>
        <v>0</v>
      </c>
      <c r="GR120" s="97">
        <f>Juniori!GR37</f>
        <v>0</v>
      </c>
      <c r="GS120" s="97">
        <f>Juniori!GS37</f>
        <v>0</v>
      </c>
      <c r="GT120" s="97">
        <f>Juniori!GT37</f>
        <v>0</v>
      </c>
      <c r="GU120" s="97">
        <f>Juniori!GU37</f>
        <v>0</v>
      </c>
      <c r="GV120" s="97">
        <f>Juniori!GV37</f>
        <v>0</v>
      </c>
      <c r="GW120" s="97">
        <f>Juniori!GW37</f>
        <v>0</v>
      </c>
      <c r="GX120" s="97">
        <f>Juniori!GX37</f>
        <v>0</v>
      </c>
      <c r="GY120" s="97">
        <f>Juniori!GY37</f>
        <v>0</v>
      </c>
      <c r="GZ120" s="97">
        <f>Juniori!GZ37</f>
        <v>0</v>
      </c>
      <c r="HA120" s="97">
        <f>Juniori!HA37</f>
        <v>0</v>
      </c>
      <c r="HB120" s="97">
        <f>Juniori!HB37</f>
        <v>0</v>
      </c>
      <c r="HC120" s="97">
        <f>Juniori!HC37</f>
        <v>0</v>
      </c>
      <c r="HD120" s="97">
        <f>Juniori!HD37</f>
        <v>0</v>
      </c>
      <c r="HE120" s="97">
        <f>Juniori!HE37</f>
        <v>0</v>
      </c>
      <c r="HF120" s="97">
        <f>Juniori!HF37</f>
        <v>0</v>
      </c>
      <c r="HG120" s="97">
        <f>Juniori!HG37</f>
        <v>0</v>
      </c>
      <c r="HH120" s="97">
        <f>Juniori!HH37</f>
        <v>0</v>
      </c>
      <c r="HI120" s="97">
        <f>Juniori!HI37</f>
        <v>0</v>
      </c>
      <c r="HJ120" s="97">
        <f>Juniori!HJ37</f>
        <v>0</v>
      </c>
      <c r="HK120" s="97">
        <f>Juniori!HK37</f>
        <v>0</v>
      </c>
      <c r="HL120" s="97">
        <f>Juniori!HL37</f>
        <v>0</v>
      </c>
      <c r="HM120" s="97">
        <f>Juniori!HM37</f>
        <v>0</v>
      </c>
      <c r="HN120" s="97">
        <f>Juniori!HN37</f>
        <v>0</v>
      </c>
      <c r="HO120" s="97">
        <f>Juniori!HO37</f>
        <v>0</v>
      </c>
      <c r="HP120" s="97">
        <f>Juniori!HP37</f>
        <v>0</v>
      </c>
      <c r="HQ120" s="97">
        <f>Juniori!HQ37</f>
        <v>0</v>
      </c>
      <c r="HR120" s="97">
        <f>Juniori!HR37</f>
        <v>0</v>
      </c>
      <c r="HS120" s="97">
        <f>Juniori!HS37</f>
        <v>0</v>
      </c>
      <c r="HT120" s="97">
        <f>Juniori!HT37</f>
        <v>0</v>
      </c>
      <c r="HU120" s="97">
        <f>Juniori!HU37</f>
        <v>0</v>
      </c>
      <c r="HV120" s="97">
        <f>Juniori!HV37</f>
        <v>0</v>
      </c>
      <c r="HW120" s="97">
        <f>Juniori!HW37</f>
        <v>0</v>
      </c>
      <c r="HX120" s="97">
        <f>Juniori!HX37</f>
        <v>0</v>
      </c>
      <c r="HY120" s="97">
        <f>Juniori!HY37</f>
        <v>0</v>
      </c>
      <c r="HZ120" s="97">
        <f>Juniori!HZ37</f>
        <v>0</v>
      </c>
      <c r="IA120" s="97">
        <f>Juniori!IA37</f>
        <v>0</v>
      </c>
      <c r="IB120" s="97">
        <f>Juniori!IB37</f>
        <v>0</v>
      </c>
      <c r="IC120" s="97">
        <f>Juniori!IC37</f>
        <v>0</v>
      </c>
      <c r="ID120" s="97">
        <f>Juniori!ID37</f>
        <v>0</v>
      </c>
      <c r="IE120" s="97">
        <f>Juniori!IE37</f>
        <v>0</v>
      </c>
      <c r="IF120" s="97">
        <f>Juniori!IF37</f>
        <v>0</v>
      </c>
      <c r="IG120" s="97">
        <f>Juniori!IG37</f>
        <v>0</v>
      </c>
      <c r="IH120" s="97">
        <f>Juniori!IH37</f>
        <v>0</v>
      </c>
      <c r="II120" s="97">
        <f>Juniori!II37</f>
        <v>0</v>
      </c>
      <c r="IJ120" s="97">
        <f>Juniori!IJ37</f>
        <v>0</v>
      </c>
      <c r="IK120" s="97">
        <f>Juniori!IK37</f>
        <v>0</v>
      </c>
      <c r="IL120" s="97">
        <f>Juniori!IL37</f>
        <v>0</v>
      </c>
      <c r="IM120" s="97">
        <f>Juniori!IM37</f>
        <v>0</v>
      </c>
      <c r="IN120" s="97">
        <f>Juniori!IN37</f>
        <v>0</v>
      </c>
      <c r="IO120" s="97">
        <f>Juniori!IO37</f>
        <v>0</v>
      </c>
      <c r="IP120" s="97">
        <f>Juniori!IP37</f>
        <v>0</v>
      </c>
      <c r="IQ120" s="97">
        <f>Juniori!IQ37</f>
        <v>0</v>
      </c>
      <c r="IR120" s="97">
        <f>Juniori!IR37</f>
        <v>0</v>
      </c>
      <c r="IS120" s="97">
        <f>Juniori!IS37</f>
        <v>0</v>
      </c>
      <c r="IT120" s="97">
        <f>Juniori!IT37</f>
        <v>0</v>
      </c>
      <c r="IU120" s="97">
        <f>Juniori!IU37</f>
        <v>0</v>
      </c>
      <c r="IV120" s="97">
        <f>Juniori!IV37</f>
        <v>0</v>
      </c>
      <c r="IW120" s="97">
        <f>Juniori!IW37</f>
        <v>0</v>
      </c>
      <c r="IX120" s="97">
        <f>Juniori!IX37</f>
        <v>0</v>
      </c>
      <c r="IY120" s="97">
        <f>Juniori!IY37</f>
        <v>0</v>
      </c>
      <c r="IZ120" s="97">
        <f>Juniori!IZ37</f>
        <v>0</v>
      </c>
      <c r="JA120" s="97">
        <f>Juniori!JA37</f>
        <v>0</v>
      </c>
      <c r="JB120" s="97">
        <f>Juniori!JB37</f>
        <v>0</v>
      </c>
      <c r="JC120" s="97">
        <f>Juniori!JC37</f>
        <v>0</v>
      </c>
      <c r="JD120" s="97">
        <f>Juniori!JD37</f>
        <v>0</v>
      </c>
      <c r="JE120" s="97">
        <f>Juniori!JE37</f>
        <v>0</v>
      </c>
      <c r="JF120" s="97">
        <f>Juniori!JF37</f>
        <v>0</v>
      </c>
      <c r="JG120" s="97">
        <f>Juniori!JG37</f>
        <v>0</v>
      </c>
      <c r="JH120" s="97">
        <f>Juniori!JH37</f>
        <v>0</v>
      </c>
      <c r="JI120" s="97">
        <f>Juniori!JI37</f>
        <v>0</v>
      </c>
      <c r="JJ120" s="97">
        <f>Juniori!JJ37</f>
        <v>0</v>
      </c>
      <c r="JK120" s="97">
        <f>Juniori!JK37</f>
        <v>0</v>
      </c>
      <c r="JL120" s="97">
        <f>Juniori!JL37</f>
        <v>0</v>
      </c>
      <c r="JM120" s="97">
        <f>Juniori!JM37</f>
        <v>0</v>
      </c>
      <c r="JN120" s="97">
        <f>Juniori!JN37</f>
        <v>0</v>
      </c>
      <c r="JO120" s="97">
        <f>Juniori!JO37</f>
        <v>0</v>
      </c>
      <c r="JP120" s="97">
        <f>Juniori!JP37</f>
        <v>0</v>
      </c>
      <c r="JQ120" s="97">
        <f>Juniori!JQ37</f>
        <v>0</v>
      </c>
      <c r="JR120" s="97">
        <f>Juniori!JR37</f>
        <v>0</v>
      </c>
      <c r="JS120" s="97">
        <f>Juniori!JS37</f>
        <v>0</v>
      </c>
      <c r="JT120" s="97">
        <f>Juniori!JT37</f>
        <v>0</v>
      </c>
      <c r="JU120" s="97">
        <f>Juniori!JU37</f>
        <v>0</v>
      </c>
      <c r="JV120" s="97">
        <f>Juniori!JV37</f>
        <v>0</v>
      </c>
      <c r="JW120" s="97">
        <f>Juniori!JW37</f>
        <v>0</v>
      </c>
      <c r="JX120" s="97">
        <f>Juniori!JX37</f>
        <v>0</v>
      </c>
      <c r="JY120" s="97">
        <f>Juniori!JY37</f>
        <v>0</v>
      </c>
      <c r="JZ120" s="97">
        <f>Juniori!JZ37</f>
        <v>0</v>
      </c>
      <c r="KA120" s="97">
        <f>Juniori!KA37</f>
        <v>0</v>
      </c>
      <c r="KB120" s="97">
        <f>Juniori!KB37</f>
        <v>0</v>
      </c>
      <c r="KC120" s="97">
        <f>Juniori!KC37</f>
        <v>0</v>
      </c>
      <c r="KD120" s="97">
        <f>Juniori!KD37</f>
        <v>0</v>
      </c>
      <c r="KE120" s="97">
        <f>Juniori!KE37</f>
        <v>0</v>
      </c>
      <c r="KF120" s="97">
        <f>Juniori!KF37</f>
        <v>0</v>
      </c>
      <c r="KG120" s="97">
        <f>Juniori!KG37</f>
        <v>0</v>
      </c>
      <c r="KH120" s="97">
        <f>Juniori!KH37</f>
        <v>0</v>
      </c>
      <c r="KI120" s="97">
        <f>Juniori!KI37</f>
        <v>0</v>
      </c>
      <c r="KJ120" s="97">
        <f>Juniori!KJ37</f>
        <v>0</v>
      </c>
      <c r="KK120" s="97">
        <f>Juniori!KK37</f>
        <v>0</v>
      </c>
      <c r="KL120" s="97">
        <f>Juniori!KL37</f>
        <v>0</v>
      </c>
      <c r="KM120" s="97">
        <f>Juniori!KM37</f>
        <v>0</v>
      </c>
      <c r="KN120" s="97">
        <f>Juniori!KN37</f>
        <v>0</v>
      </c>
      <c r="KO120" s="97">
        <f>Juniori!KO37</f>
        <v>0</v>
      </c>
      <c r="KP120" s="97">
        <f>Juniori!KP37</f>
        <v>0</v>
      </c>
      <c r="KQ120" s="97">
        <f>Juniori!KQ37</f>
        <v>0</v>
      </c>
      <c r="KR120" s="97">
        <f>Juniori!KR37</f>
        <v>0</v>
      </c>
      <c r="KS120" s="97">
        <f>Juniori!KS37</f>
        <v>0</v>
      </c>
      <c r="KT120" s="97">
        <f>Juniori!KT37</f>
        <v>0</v>
      </c>
      <c r="KU120" s="97">
        <f>Juniori!KU37</f>
        <v>0</v>
      </c>
      <c r="KV120" s="97">
        <f>Juniori!KV37</f>
        <v>0</v>
      </c>
      <c r="KW120" s="97">
        <f>Juniori!KW37</f>
        <v>0</v>
      </c>
      <c r="KX120" s="97">
        <f>Juniori!KX37</f>
        <v>0</v>
      </c>
      <c r="KY120" s="97">
        <f>Juniori!KY37</f>
        <v>0</v>
      </c>
      <c r="KZ120" s="97">
        <f>Juniori!KZ37</f>
        <v>0</v>
      </c>
      <c r="LA120" s="97">
        <f>Juniori!LA37</f>
        <v>0</v>
      </c>
      <c r="LB120" s="97">
        <f>Juniori!LB37</f>
        <v>0</v>
      </c>
      <c r="LC120" s="97">
        <f>Juniori!LC37</f>
        <v>0</v>
      </c>
      <c r="LD120" s="97">
        <f>Juniori!LD37</f>
        <v>0</v>
      </c>
      <c r="LE120" s="97">
        <f>Juniori!LE37</f>
        <v>0</v>
      </c>
      <c r="LF120" s="97">
        <f>Juniori!LF37</f>
        <v>0</v>
      </c>
      <c r="LG120" s="97">
        <f>Juniori!LG37</f>
        <v>0</v>
      </c>
      <c r="LH120" s="97">
        <f>Juniori!LH37</f>
        <v>0</v>
      </c>
      <c r="LI120" s="97">
        <f>Juniori!LI37</f>
        <v>0</v>
      </c>
      <c r="LJ120" s="97">
        <f>Juniori!LJ37</f>
        <v>0</v>
      </c>
      <c r="LK120" s="97">
        <f>Juniori!LK37</f>
        <v>0</v>
      </c>
      <c r="LL120" s="97">
        <f>Juniori!LL37</f>
        <v>0</v>
      </c>
      <c r="LM120" s="97">
        <f>Juniori!LM37</f>
        <v>0</v>
      </c>
      <c r="LN120" s="97">
        <f>Juniori!LN37</f>
        <v>0</v>
      </c>
      <c r="LO120" s="97">
        <f>Juniori!LO37</f>
        <v>0</v>
      </c>
      <c r="LP120" s="97">
        <f>Juniori!LP37</f>
        <v>0</v>
      </c>
      <c r="LQ120" s="97">
        <f>Juniori!LQ37</f>
        <v>0</v>
      </c>
      <c r="LR120" s="97">
        <f>Juniori!LR37</f>
        <v>0</v>
      </c>
      <c r="LS120" s="97">
        <f>Juniori!LS37</f>
        <v>0</v>
      </c>
      <c r="LT120" s="97">
        <f>Juniori!LT37</f>
        <v>0</v>
      </c>
      <c r="LU120" s="97">
        <f>Juniori!LU37</f>
        <v>0</v>
      </c>
      <c r="LV120" s="97">
        <f>Juniori!LV37</f>
        <v>0</v>
      </c>
      <c r="LW120" s="97">
        <f>Juniori!LW37</f>
        <v>0</v>
      </c>
      <c r="LX120" s="97">
        <f>Juniori!LX37</f>
        <v>0</v>
      </c>
      <c r="LY120" s="97">
        <f>Juniori!LY37</f>
        <v>0</v>
      </c>
      <c r="LZ120" s="97">
        <f>Juniori!LZ37</f>
        <v>0</v>
      </c>
      <c r="MA120" s="97">
        <f>Juniori!MA37</f>
        <v>0</v>
      </c>
      <c r="MB120" s="97">
        <f>Juniori!MB37</f>
        <v>0</v>
      </c>
      <c r="MC120" s="97">
        <f>Juniori!MC37</f>
        <v>0</v>
      </c>
      <c r="MD120" s="97">
        <f>Juniori!MD37</f>
        <v>0</v>
      </c>
      <c r="ME120" s="97">
        <f>Juniori!ME37</f>
        <v>0</v>
      </c>
      <c r="MF120" s="97">
        <f>Juniori!MF37</f>
        <v>0</v>
      </c>
      <c r="MG120" s="97">
        <f>Juniori!MG37</f>
        <v>0</v>
      </c>
      <c r="MH120" s="97">
        <f>Juniori!MH37</f>
        <v>0</v>
      </c>
      <c r="MI120" s="97">
        <f>Juniori!MI37</f>
        <v>0</v>
      </c>
      <c r="MJ120" s="97">
        <f>Juniori!MJ37</f>
        <v>0</v>
      </c>
      <c r="MK120" s="97">
        <f>Juniori!MK37</f>
        <v>0</v>
      </c>
      <c r="ML120" s="97">
        <f>Juniori!ML37</f>
        <v>0</v>
      </c>
      <c r="MM120" s="97">
        <f>Juniori!MM37</f>
        <v>0</v>
      </c>
      <c r="MN120" s="97">
        <f>Juniori!MN37</f>
        <v>0</v>
      </c>
      <c r="MO120" s="97">
        <f>Juniori!MO37</f>
        <v>0</v>
      </c>
      <c r="MP120" s="97">
        <f>Juniori!MP37</f>
        <v>0</v>
      </c>
      <c r="MQ120" s="97">
        <f>Juniori!MQ37</f>
        <v>0</v>
      </c>
      <c r="MR120" s="97">
        <f>Juniori!MR37</f>
        <v>0</v>
      </c>
      <c r="MS120" s="97">
        <f>Juniori!MS37</f>
        <v>0</v>
      </c>
      <c r="MT120" s="97">
        <f>Juniori!MT37</f>
        <v>0</v>
      </c>
      <c r="MU120" s="97">
        <f>Juniori!MU37</f>
        <v>0</v>
      </c>
      <c r="MV120" s="97">
        <f>Juniori!MV37</f>
        <v>0</v>
      </c>
      <c r="MW120" s="97">
        <f>Juniori!MW37</f>
        <v>0</v>
      </c>
      <c r="MX120" s="97">
        <f>Juniori!MX37</f>
        <v>0</v>
      </c>
      <c r="MY120" s="97">
        <f>Juniori!MY37</f>
        <v>0</v>
      </c>
      <c r="MZ120" s="97">
        <f>Juniori!MZ37</f>
        <v>0</v>
      </c>
      <c r="NA120" s="97">
        <f>Juniori!NA37</f>
        <v>0</v>
      </c>
      <c r="NB120" s="97">
        <f>Juniori!NB37</f>
        <v>0</v>
      </c>
      <c r="NC120" s="97">
        <f>Juniori!NC37</f>
        <v>0</v>
      </c>
      <c r="ND120" s="97">
        <f>Juniori!ND37</f>
        <v>0</v>
      </c>
      <c r="NE120" s="97">
        <f>Juniori!NE37</f>
        <v>0</v>
      </c>
      <c r="NF120" s="97">
        <f>Juniori!NF37</f>
        <v>0</v>
      </c>
      <c r="NG120" s="97">
        <f>Juniori!NG37</f>
        <v>0</v>
      </c>
      <c r="NH120" s="97">
        <f>Juniori!NH37</f>
        <v>0</v>
      </c>
      <c r="NI120" s="97">
        <f>Juniori!NI37</f>
        <v>0</v>
      </c>
      <c r="NJ120" s="97">
        <f>Juniori!NJ37</f>
        <v>0</v>
      </c>
      <c r="NK120" s="97">
        <f>Juniori!NK37</f>
        <v>0</v>
      </c>
      <c r="NL120" s="97">
        <f>Juniori!NL37</f>
        <v>0</v>
      </c>
      <c r="NM120" s="97">
        <f>Juniori!NM37</f>
        <v>0</v>
      </c>
      <c r="NN120" s="97">
        <f>Juniori!NN37</f>
        <v>0</v>
      </c>
      <c r="NO120" s="97">
        <f>Juniori!NO37</f>
        <v>0</v>
      </c>
      <c r="NP120" s="97">
        <f>Juniori!NP37</f>
        <v>0</v>
      </c>
      <c r="NQ120" s="97">
        <f>Juniori!NQ37</f>
        <v>0</v>
      </c>
      <c r="NR120" s="97">
        <f>Juniori!NR37</f>
        <v>0</v>
      </c>
      <c r="NS120" s="97">
        <f>Juniori!NS37</f>
        <v>0</v>
      </c>
      <c r="NT120" s="97">
        <f>Juniori!NT37</f>
        <v>0</v>
      </c>
      <c r="NU120" s="97">
        <f>Juniori!NU37</f>
        <v>0</v>
      </c>
      <c r="NV120" s="97">
        <f>Juniori!NV37</f>
        <v>0</v>
      </c>
      <c r="NW120" s="97">
        <f>Juniori!NW37</f>
        <v>0</v>
      </c>
      <c r="NX120" s="97">
        <f>Juniori!NX37</f>
        <v>0</v>
      </c>
      <c r="NY120" s="97">
        <f>Juniori!NY37</f>
        <v>0</v>
      </c>
      <c r="NZ120" s="97">
        <f>Juniori!NZ37</f>
        <v>0</v>
      </c>
      <c r="OA120" s="97">
        <f>Juniori!OA37</f>
        <v>0</v>
      </c>
      <c r="OB120" s="97">
        <f>Juniori!OB37</f>
        <v>0</v>
      </c>
      <c r="OC120" s="97">
        <f>Juniori!OC37</f>
        <v>0</v>
      </c>
      <c r="OD120" s="97">
        <f>Juniori!OD37</f>
        <v>0</v>
      </c>
      <c r="OE120" s="97">
        <f>Juniori!OE37</f>
        <v>0</v>
      </c>
      <c r="OF120" s="97">
        <f>Juniori!OF37</f>
        <v>0</v>
      </c>
      <c r="OG120" s="97">
        <f>Juniori!OG37</f>
        <v>0</v>
      </c>
      <c r="OH120" s="97">
        <f>Juniori!OH37</f>
        <v>0</v>
      </c>
      <c r="OI120" s="97">
        <f>Juniori!OI37</f>
        <v>0</v>
      </c>
      <c r="OJ120" s="97">
        <f>Juniori!OJ37</f>
        <v>0</v>
      </c>
      <c r="OK120" s="97">
        <f>Juniori!OK37</f>
        <v>0</v>
      </c>
      <c r="OL120" s="97">
        <f>Juniori!OL37</f>
        <v>0</v>
      </c>
      <c r="OM120" s="97">
        <f>Juniori!OM37</f>
        <v>0</v>
      </c>
      <c r="ON120" s="97">
        <f>Juniori!ON37</f>
        <v>0</v>
      </c>
      <c r="OO120" s="97">
        <f>Juniori!OO37</f>
        <v>0</v>
      </c>
      <c r="OP120" s="97">
        <f>Juniori!OP37</f>
        <v>0</v>
      </c>
      <c r="OQ120" s="97">
        <f>Juniori!OQ37</f>
        <v>0</v>
      </c>
      <c r="OR120" s="97">
        <f>Juniori!OR37</f>
        <v>0</v>
      </c>
      <c r="OS120" s="97">
        <f>Juniori!OS37</f>
        <v>0</v>
      </c>
      <c r="OT120" s="97">
        <f>Juniori!OT37</f>
        <v>0</v>
      </c>
      <c r="OU120" s="97">
        <f>Juniori!OU37</f>
        <v>0</v>
      </c>
      <c r="OV120" s="97">
        <f>Juniori!OV37</f>
        <v>0</v>
      </c>
      <c r="OW120" s="97">
        <f>Juniori!OW37</f>
        <v>0</v>
      </c>
      <c r="OX120" s="97">
        <f>Juniori!OX37</f>
        <v>0</v>
      </c>
      <c r="OY120" s="97">
        <f>Juniori!OY37</f>
        <v>0</v>
      </c>
      <c r="OZ120" s="97">
        <f>Juniori!OZ37</f>
        <v>0</v>
      </c>
      <c r="PA120" s="97">
        <f>Juniori!PA37</f>
        <v>0</v>
      </c>
      <c r="PB120" s="97">
        <f>Juniori!PB37</f>
        <v>0</v>
      </c>
      <c r="PC120" s="97">
        <f>Juniori!PC37</f>
        <v>0</v>
      </c>
      <c r="PD120" s="97">
        <f>Juniori!PD37</f>
        <v>0</v>
      </c>
      <c r="PE120" s="97">
        <f>Juniori!PE37</f>
        <v>0</v>
      </c>
      <c r="PF120" s="97">
        <f>Juniori!PF37</f>
        <v>0</v>
      </c>
      <c r="PG120" s="97">
        <f>Juniori!PG37</f>
        <v>0</v>
      </c>
      <c r="PH120" s="97">
        <f>Juniori!PH37</f>
        <v>0</v>
      </c>
      <c r="PI120" s="97">
        <f>Juniori!PI37</f>
        <v>0</v>
      </c>
      <c r="PJ120" s="97">
        <f>Juniori!PJ37</f>
        <v>0</v>
      </c>
      <c r="PK120" s="97">
        <f>Juniori!PK37</f>
        <v>0</v>
      </c>
      <c r="PL120" s="97">
        <f>Juniori!PL37</f>
        <v>0</v>
      </c>
      <c r="PM120" s="97">
        <f>Juniori!PM37</f>
        <v>0</v>
      </c>
      <c r="PN120" s="97">
        <f>Juniori!PN37</f>
        <v>0</v>
      </c>
      <c r="PO120" s="97">
        <f>Juniori!PO37</f>
        <v>0</v>
      </c>
      <c r="PP120" s="97">
        <f>Juniori!PP37</f>
        <v>0</v>
      </c>
      <c r="PQ120" s="97">
        <f>Juniori!PQ37</f>
        <v>0</v>
      </c>
      <c r="PR120" s="97">
        <f>Juniori!PR37</f>
        <v>0</v>
      </c>
      <c r="PS120" s="97">
        <f>Juniori!PS37</f>
        <v>0</v>
      </c>
      <c r="PT120" s="97">
        <f>Juniori!PT37</f>
        <v>0</v>
      </c>
      <c r="PU120" s="97">
        <f>Juniori!PU37</f>
        <v>0</v>
      </c>
      <c r="PV120" s="97">
        <f>Juniori!PV37</f>
        <v>0</v>
      </c>
      <c r="PW120" s="97">
        <f>Juniori!PW37</f>
        <v>0</v>
      </c>
      <c r="PX120" s="97">
        <f>Juniori!PX37</f>
        <v>0</v>
      </c>
      <c r="PY120" s="97">
        <f>Juniori!PY37</f>
        <v>0</v>
      </c>
      <c r="PZ120" s="97">
        <f>Juniori!PZ37</f>
        <v>0</v>
      </c>
      <c r="QA120" s="97">
        <f>Juniori!QA37</f>
        <v>0</v>
      </c>
      <c r="QB120" s="97">
        <f>Juniori!QB37</f>
        <v>0</v>
      </c>
      <c r="QC120" s="97">
        <f>Juniori!QC37</f>
        <v>0</v>
      </c>
      <c r="QD120" s="97">
        <f>Juniori!QD37</f>
        <v>0</v>
      </c>
      <c r="QE120" s="97">
        <f>Juniori!QE37</f>
        <v>0</v>
      </c>
      <c r="QF120" s="97">
        <f>Juniori!QF37</f>
        <v>0</v>
      </c>
      <c r="QG120" s="97">
        <f>Juniori!QG37</f>
        <v>0</v>
      </c>
      <c r="QH120" s="97">
        <f>Juniori!QH37</f>
        <v>0</v>
      </c>
      <c r="QI120" s="97">
        <f>Juniori!QI37</f>
        <v>0</v>
      </c>
      <c r="QJ120" s="97">
        <f>Juniori!QJ37</f>
        <v>0</v>
      </c>
      <c r="QK120" s="97">
        <f>Juniori!QK37</f>
        <v>0</v>
      </c>
      <c r="QL120" s="97">
        <f>Juniori!QL37</f>
        <v>0</v>
      </c>
      <c r="QM120" s="97">
        <f>Juniori!QM37</f>
        <v>0</v>
      </c>
      <c r="QN120" s="97">
        <f>Juniori!QN37</f>
        <v>0</v>
      </c>
      <c r="QO120" s="97">
        <f>Juniori!QO37</f>
        <v>0</v>
      </c>
      <c r="QP120" s="97">
        <f>Juniori!QP37</f>
        <v>0</v>
      </c>
      <c r="QQ120" s="97">
        <f>Juniori!QQ37</f>
        <v>0</v>
      </c>
      <c r="QR120" s="97">
        <f>Juniori!QR37</f>
        <v>0</v>
      </c>
      <c r="QS120" s="97">
        <f>Juniori!QS37</f>
        <v>0</v>
      </c>
      <c r="QT120" s="97">
        <f>Juniori!QT37</f>
        <v>0</v>
      </c>
      <c r="QU120" s="97">
        <f>Juniori!QU37</f>
        <v>0</v>
      </c>
      <c r="QV120" s="97">
        <f>Juniori!QV37</f>
        <v>0</v>
      </c>
      <c r="QW120" s="97">
        <f>Juniori!QW37</f>
        <v>0</v>
      </c>
      <c r="QX120" s="97">
        <f>Juniori!QX37</f>
        <v>0</v>
      </c>
      <c r="QY120" s="97">
        <f>Juniori!QY37</f>
        <v>0</v>
      </c>
      <c r="QZ120" s="97">
        <f>Juniori!QZ37</f>
        <v>0</v>
      </c>
      <c r="RA120" s="97">
        <f>Juniori!RA37</f>
        <v>0</v>
      </c>
      <c r="RB120" s="97">
        <f>Juniori!RB37</f>
        <v>0</v>
      </c>
      <c r="RC120" s="97">
        <f>Juniori!RC37</f>
        <v>0</v>
      </c>
      <c r="RD120" s="97">
        <f>Juniori!RD37</f>
        <v>0</v>
      </c>
      <c r="RE120" s="97">
        <f>Juniori!RE37</f>
        <v>0</v>
      </c>
      <c r="RF120" s="97">
        <f>Juniori!RF37</f>
        <v>0</v>
      </c>
      <c r="RG120" s="97">
        <f>Juniori!RG37</f>
        <v>0</v>
      </c>
      <c r="RH120" s="97">
        <f>Juniori!RH37</f>
        <v>0</v>
      </c>
      <c r="RI120" s="97">
        <f>Juniori!RI37</f>
        <v>0</v>
      </c>
      <c r="RJ120" s="97">
        <f>Juniori!RJ37</f>
        <v>0</v>
      </c>
      <c r="RK120" s="97">
        <f>Juniori!RK37</f>
        <v>0</v>
      </c>
      <c r="RL120" s="97">
        <f>Juniori!RL37</f>
        <v>0</v>
      </c>
      <c r="RM120" s="97">
        <f>Juniori!RM37</f>
        <v>0</v>
      </c>
      <c r="RN120" s="97">
        <f>Juniori!RN37</f>
        <v>0</v>
      </c>
      <c r="RO120" s="97">
        <f>Juniori!RO37</f>
        <v>0</v>
      </c>
      <c r="RP120" s="97">
        <f>Juniori!RP37</f>
        <v>0</v>
      </c>
      <c r="RQ120" s="97">
        <f>Juniori!RQ37</f>
        <v>0</v>
      </c>
      <c r="RR120" s="97">
        <f>Juniori!RR37</f>
        <v>0</v>
      </c>
      <c r="RS120" s="97">
        <f>Juniori!RS37</f>
        <v>0</v>
      </c>
      <c r="RT120" s="97">
        <f>Juniori!RT37</f>
        <v>0</v>
      </c>
      <c r="RU120" s="97">
        <f>Juniori!RU37</f>
        <v>0</v>
      </c>
      <c r="RV120" s="97">
        <f>Juniori!RV37</f>
        <v>0</v>
      </c>
      <c r="RW120" s="97">
        <f>Juniori!RW37</f>
        <v>0</v>
      </c>
      <c r="RX120" s="97">
        <f>Juniori!RX37</f>
        <v>0</v>
      </c>
      <c r="RY120" s="97">
        <f>Juniori!RY37</f>
        <v>0</v>
      </c>
      <c r="RZ120" s="97">
        <f>Juniori!RZ37</f>
        <v>0</v>
      </c>
      <c r="SA120" s="97">
        <f>Juniori!SA37</f>
        <v>0</v>
      </c>
      <c r="SB120" s="97">
        <f>Juniori!SB37</f>
        <v>0</v>
      </c>
      <c r="SC120" s="97">
        <f>Juniori!SC37</f>
        <v>0</v>
      </c>
      <c r="SD120" s="97">
        <f>Juniori!SD37</f>
        <v>0</v>
      </c>
      <c r="SE120" s="97">
        <f>Juniori!SE37</f>
        <v>0</v>
      </c>
      <c r="SF120" s="97">
        <f>Juniori!SF37</f>
        <v>0</v>
      </c>
      <c r="SG120" s="97">
        <f>Juniori!SG37</f>
        <v>0</v>
      </c>
      <c r="SH120" s="97">
        <f>Juniori!SH37</f>
        <v>0</v>
      </c>
      <c r="SI120" s="97">
        <f>Juniori!SI37</f>
        <v>0</v>
      </c>
      <c r="SJ120" s="97">
        <f>Juniori!SJ37</f>
        <v>0</v>
      </c>
      <c r="SK120" s="97">
        <f>Juniori!SK37</f>
        <v>0</v>
      </c>
      <c r="SL120" s="97">
        <f>Juniori!SL37</f>
        <v>0</v>
      </c>
      <c r="SM120" s="97">
        <f>Juniori!SM37</f>
        <v>0</v>
      </c>
      <c r="SN120" s="97">
        <f>Juniori!SN37</f>
        <v>0</v>
      </c>
      <c r="SO120" s="97">
        <f>Juniori!SO37</f>
        <v>0</v>
      </c>
      <c r="SP120" s="97">
        <f>Juniori!SP37</f>
        <v>0</v>
      </c>
      <c r="SQ120" s="97">
        <f>Juniori!SQ37</f>
        <v>0</v>
      </c>
      <c r="SR120" s="97">
        <f>Juniori!SR37</f>
        <v>0</v>
      </c>
      <c r="SS120" s="97">
        <f>Juniori!SS37</f>
        <v>0</v>
      </c>
      <c r="ST120" s="97">
        <f>Juniori!ST37</f>
        <v>0</v>
      </c>
      <c r="SU120" s="97">
        <f>Juniori!SU37</f>
        <v>0</v>
      </c>
      <c r="SV120" s="97">
        <f>Juniori!SV37</f>
        <v>0</v>
      </c>
      <c r="SW120" s="97">
        <f>Juniori!SW37</f>
        <v>0</v>
      </c>
      <c r="SX120" s="97">
        <f>Juniori!SX37</f>
        <v>0</v>
      </c>
      <c r="SY120" s="97">
        <f>Juniori!SY37</f>
        <v>0</v>
      </c>
      <c r="SZ120" s="97">
        <f>Juniori!SZ37</f>
        <v>0</v>
      </c>
      <c r="TA120" s="97">
        <f>Juniori!TA37</f>
        <v>0</v>
      </c>
      <c r="TB120" s="97">
        <f>Juniori!TB37</f>
        <v>0</v>
      </c>
      <c r="TC120" s="97">
        <f>Juniori!TC37</f>
        <v>0</v>
      </c>
    </row>
    <row r="121" spans="1:523" s="1" customFormat="1" ht="18" customHeight="1" x14ac:dyDescent="0.2">
      <c r="A121" s="12"/>
      <c r="B121" s="11" t="s">
        <v>368</v>
      </c>
      <c r="C121" s="1">
        <v>12749</v>
      </c>
      <c r="E121" s="4" t="s">
        <v>333</v>
      </c>
      <c r="F121" s="1">
        <v>9793</v>
      </c>
      <c r="G121" s="9" t="s">
        <v>99</v>
      </c>
      <c r="H121" s="4" t="s">
        <v>266</v>
      </c>
      <c r="I121" s="1">
        <f t="shared" si="2"/>
        <v>2</v>
      </c>
      <c r="J121" s="12">
        <f>Tabuľka3[[#This Row],[Stĺpec9]]</f>
        <v>2</v>
      </c>
      <c r="K121" s="97">
        <v>1</v>
      </c>
      <c r="L121" s="102" t="s">
        <v>519</v>
      </c>
      <c r="M121" s="97"/>
      <c r="N121" s="97"/>
      <c r="O121" s="97"/>
      <c r="P121" s="97"/>
      <c r="Q121" s="97"/>
      <c r="R121" s="97"/>
      <c r="S121" s="102" t="s">
        <v>519</v>
      </c>
      <c r="T121" s="97">
        <v>1</v>
      </c>
      <c r="U121" s="97"/>
      <c r="V121" s="97"/>
      <c r="W121" s="97"/>
      <c r="X121" s="97"/>
      <c r="Y121" s="97"/>
      <c r="Z121" s="97"/>
      <c r="AA121" s="97"/>
      <c r="AB121" s="97"/>
      <c r="AC121" s="97"/>
      <c r="AD121" s="97"/>
      <c r="AE121" s="97"/>
      <c r="AF121" s="97"/>
      <c r="AG121" s="97"/>
      <c r="AH121" s="97"/>
      <c r="AI121" s="97"/>
      <c r="AJ121" s="97"/>
      <c r="AK121" s="97"/>
      <c r="AL121" s="97"/>
      <c r="AM121" s="97"/>
      <c r="AN121" s="97"/>
      <c r="AO121" s="97"/>
      <c r="AP121" s="97"/>
      <c r="AQ121" s="97"/>
      <c r="AR121" s="97"/>
      <c r="AS121" s="97"/>
      <c r="AT121" s="97"/>
      <c r="AU121" s="97"/>
      <c r="AV121" s="97"/>
      <c r="AW121" s="97"/>
      <c r="AX121" s="97"/>
      <c r="AY121" s="97"/>
      <c r="AZ121" s="97"/>
      <c r="BA121" s="97"/>
      <c r="BB121" s="97"/>
      <c r="BC121" s="97"/>
      <c r="BD121" s="97"/>
      <c r="BE121" s="97"/>
      <c r="BF121" s="97"/>
      <c r="BG121" s="97"/>
      <c r="BH121" s="97"/>
      <c r="BI121" s="97"/>
      <c r="BJ121" s="97"/>
      <c r="BK121" s="97"/>
      <c r="BL121" s="97"/>
      <c r="BM121" s="97"/>
      <c r="BN121" s="97"/>
      <c r="BO121" s="97"/>
      <c r="BP121" s="97"/>
      <c r="BQ121" s="97"/>
      <c r="BR121" s="97"/>
      <c r="BS121" s="97"/>
      <c r="BT121" s="97"/>
      <c r="BU121" s="97"/>
      <c r="BV121" s="97"/>
      <c r="BW121" s="97"/>
      <c r="BX121" s="97"/>
      <c r="BY121" s="97"/>
      <c r="BZ121" s="97"/>
      <c r="CA121" s="97"/>
      <c r="CB121" s="97"/>
      <c r="CC121" s="97"/>
      <c r="CD121" s="97"/>
      <c r="CE121" s="97"/>
      <c r="CF121" s="97"/>
      <c r="CG121" s="97"/>
      <c r="CH121" s="97"/>
      <c r="CI121" s="97"/>
      <c r="CJ121" s="97"/>
      <c r="CK121" s="97"/>
      <c r="CL121" s="97"/>
      <c r="CM121" s="97"/>
      <c r="CN121" s="97"/>
      <c r="CO121" s="97"/>
      <c r="CP121" s="97"/>
      <c r="CQ121" s="97"/>
      <c r="CR121" s="97"/>
      <c r="CS121" s="97"/>
      <c r="CT121" s="97"/>
      <c r="CU121" s="97"/>
      <c r="CV121" s="97"/>
      <c r="CW121" s="97"/>
      <c r="CX121" s="97"/>
      <c r="CY121" s="97"/>
      <c r="CZ121" s="97"/>
      <c r="DA121" s="97"/>
      <c r="DB121" s="97"/>
      <c r="DC121" s="97"/>
      <c r="DD121" s="97"/>
      <c r="DE121" s="97"/>
      <c r="DF121" s="97"/>
      <c r="DG121" s="97"/>
      <c r="DH121" s="97"/>
      <c r="DI121" s="97"/>
      <c r="DJ121" s="97"/>
      <c r="DK121" s="97"/>
      <c r="DL121" s="97"/>
      <c r="DM121" s="97"/>
      <c r="DN121" s="97"/>
      <c r="DO121" s="97"/>
      <c r="DP121" s="97"/>
      <c r="DQ121" s="97"/>
      <c r="DR121" s="97"/>
      <c r="DS121" s="97"/>
      <c r="DT121" s="97"/>
      <c r="DU121" s="97"/>
      <c r="DV121" s="97"/>
      <c r="DW121" s="97"/>
      <c r="DX121" s="97"/>
      <c r="DY121" s="97"/>
      <c r="DZ121" s="97"/>
      <c r="EA121" s="97"/>
      <c r="EB121" s="97"/>
      <c r="EC121" s="97"/>
      <c r="ED121" s="97"/>
      <c r="EE121" s="97"/>
      <c r="EF121" s="97"/>
      <c r="EG121" s="97"/>
      <c r="EH121" s="97"/>
      <c r="EI121" s="97"/>
      <c r="EJ121" s="97"/>
      <c r="EK121" s="97"/>
      <c r="EL121" s="97"/>
      <c r="EM121" s="97"/>
      <c r="EN121" s="97"/>
      <c r="EO121" s="97"/>
      <c r="EP121" s="97"/>
      <c r="EQ121" s="97"/>
      <c r="ER121" s="97"/>
      <c r="ES121" s="97"/>
      <c r="ET121" s="97"/>
      <c r="EU121" s="97"/>
      <c r="EV121" s="97"/>
      <c r="EW121" s="97"/>
      <c r="EX121" s="97"/>
      <c r="EY121" s="97"/>
      <c r="EZ121" s="97"/>
      <c r="FA121" s="97"/>
      <c r="FB121" s="97"/>
      <c r="FC121" s="97"/>
      <c r="FD121" s="97"/>
      <c r="FE121" s="97"/>
      <c r="FF121" s="97"/>
      <c r="FG121" s="97"/>
      <c r="FH121" s="97"/>
      <c r="FI121" s="97"/>
      <c r="FJ121" s="97"/>
      <c r="FK121" s="97"/>
      <c r="FL121" s="97"/>
      <c r="FM121" s="97"/>
      <c r="FN121" s="97"/>
      <c r="FO121" s="97"/>
      <c r="FP121" s="97"/>
      <c r="FQ121" s="97"/>
      <c r="FR121" s="97"/>
      <c r="FS121" s="97"/>
      <c r="FT121" s="97"/>
      <c r="FU121" s="97"/>
      <c r="FV121" s="97"/>
      <c r="FW121" s="97"/>
      <c r="FX121" s="97"/>
      <c r="FY121" s="97"/>
      <c r="FZ121" s="97"/>
      <c r="GA121" s="97"/>
      <c r="GB121" s="97"/>
      <c r="GC121" s="97"/>
      <c r="GD121" s="97"/>
      <c r="GE121" s="97"/>
      <c r="GF121" s="97"/>
      <c r="GG121" s="97"/>
      <c r="GH121" s="97"/>
      <c r="GI121" s="97"/>
      <c r="GJ121" s="97"/>
      <c r="GK121" s="97"/>
      <c r="GL121" s="97"/>
      <c r="GM121" s="97"/>
      <c r="GN121" s="97"/>
      <c r="GO121" s="97"/>
      <c r="GP121" s="97"/>
      <c r="GQ121" s="97"/>
      <c r="GR121" s="97"/>
      <c r="GS121" s="97"/>
      <c r="GT121" s="97"/>
      <c r="GU121" s="97"/>
      <c r="GV121" s="97"/>
      <c r="GW121" s="97"/>
      <c r="GX121" s="97"/>
      <c r="GY121" s="97"/>
      <c r="GZ121" s="97"/>
      <c r="HA121" s="97"/>
      <c r="HB121" s="97"/>
      <c r="HC121" s="97"/>
      <c r="HD121" s="97"/>
      <c r="HE121" s="97"/>
      <c r="HF121" s="97"/>
      <c r="HG121" s="97"/>
      <c r="HH121" s="97"/>
      <c r="HI121" s="97"/>
      <c r="HJ121" s="97"/>
      <c r="HK121" s="97"/>
      <c r="HL121" s="97"/>
      <c r="HM121" s="97"/>
      <c r="HN121" s="97"/>
      <c r="HO121" s="97"/>
      <c r="HP121" s="97"/>
      <c r="HQ121" s="97"/>
      <c r="HR121" s="97"/>
      <c r="HS121" s="97"/>
      <c r="HT121" s="97"/>
      <c r="HU121" s="97"/>
      <c r="HV121" s="97"/>
      <c r="HW121" s="97"/>
      <c r="HX121" s="97"/>
      <c r="HY121" s="97"/>
      <c r="HZ121" s="97"/>
      <c r="IA121" s="97"/>
      <c r="IB121" s="97"/>
      <c r="IC121" s="97"/>
      <c r="ID121" s="97"/>
      <c r="IE121" s="97"/>
      <c r="IF121" s="97"/>
      <c r="IG121" s="97"/>
      <c r="IH121" s="97"/>
      <c r="II121" s="97"/>
      <c r="IJ121" s="97"/>
      <c r="IK121" s="97"/>
      <c r="IL121" s="97"/>
      <c r="IM121" s="97"/>
      <c r="IN121" s="97"/>
      <c r="IO121" s="97"/>
      <c r="IP121" s="97"/>
      <c r="IQ121" s="97"/>
      <c r="IR121" s="97"/>
      <c r="IS121" s="97"/>
      <c r="IT121" s="97"/>
      <c r="IU121" s="97"/>
      <c r="IV121" s="97"/>
      <c r="IW121" s="97"/>
      <c r="IX121" s="97"/>
      <c r="IY121" s="97"/>
      <c r="IZ121" s="97"/>
      <c r="JA121" s="97"/>
      <c r="JB121" s="97"/>
      <c r="JC121" s="97"/>
      <c r="JD121" s="97"/>
      <c r="JE121" s="97"/>
      <c r="JF121" s="97"/>
      <c r="JG121" s="97"/>
      <c r="JH121" s="97"/>
      <c r="JI121" s="97"/>
      <c r="JJ121" s="97"/>
      <c r="JK121" s="102"/>
      <c r="JL121" s="97"/>
      <c r="JM121" s="97"/>
      <c r="JN121" s="97"/>
      <c r="JO121" s="97"/>
      <c r="JP121" s="97"/>
      <c r="JQ121" s="97"/>
      <c r="JR121" s="97"/>
      <c r="JS121" s="97"/>
      <c r="JT121" s="97"/>
      <c r="JU121" s="97"/>
      <c r="JV121" s="97"/>
      <c r="JW121" s="97"/>
      <c r="JX121" s="97"/>
      <c r="JY121" s="97"/>
      <c r="JZ121" s="97"/>
      <c r="KA121" s="97"/>
      <c r="KB121" s="97"/>
      <c r="KC121" s="97"/>
      <c r="KD121" s="97"/>
      <c r="KE121" s="97"/>
      <c r="KF121" s="97"/>
      <c r="KG121" s="97"/>
      <c r="KH121" s="97"/>
      <c r="KI121" s="97"/>
      <c r="KJ121" s="97"/>
      <c r="KK121" s="97"/>
      <c r="KL121" s="97"/>
      <c r="KM121" s="97"/>
      <c r="KN121" s="97"/>
      <c r="KO121" s="97"/>
      <c r="KP121" s="97"/>
      <c r="KQ121" s="97"/>
      <c r="KR121" s="97"/>
      <c r="KS121" s="97"/>
      <c r="KT121" s="97"/>
      <c r="KU121" s="97"/>
      <c r="KV121" s="97"/>
      <c r="KW121" s="97"/>
      <c r="KX121" s="97"/>
      <c r="KY121" s="97"/>
      <c r="KZ121" s="97"/>
      <c r="LA121" s="97"/>
      <c r="LB121" s="97"/>
      <c r="LC121" s="97"/>
      <c r="LD121" s="97"/>
      <c r="LE121" s="97"/>
      <c r="LF121" s="97"/>
      <c r="LG121" s="97"/>
      <c r="LH121" s="97"/>
      <c r="LI121" s="97"/>
      <c r="LJ121" s="97"/>
      <c r="LK121" s="97"/>
      <c r="LL121" s="97"/>
      <c r="LM121" s="97"/>
      <c r="LN121" s="97"/>
      <c r="LO121" s="97"/>
      <c r="LP121" s="97"/>
      <c r="LQ121" s="97"/>
      <c r="LR121" s="97"/>
      <c r="LS121" s="97"/>
      <c r="LT121" s="97"/>
      <c r="LU121" s="97"/>
      <c r="LV121" s="97"/>
      <c r="LW121" s="97"/>
      <c r="LX121" s="97"/>
      <c r="LY121" s="97"/>
      <c r="LZ121" s="97"/>
      <c r="MA121" s="97"/>
      <c r="MB121" s="97"/>
      <c r="MC121" s="97"/>
      <c r="MD121" s="97"/>
      <c r="ME121" s="97"/>
      <c r="MF121" s="97"/>
      <c r="MG121" s="97"/>
      <c r="MH121" s="97"/>
      <c r="MI121" s="97"/>
      <c r="MJ121" s="97"/>
      <c r="MK121" s="97"/>
      <c r="ML121" s="97"/>
      <c r="MM121" s="97"/>
      <c r="MN121" s="97"/>
      <c r="MO121" s="97"/>
      <c r="MP121" s="97"/>
      <c r="MQ121" s="97"/>
      <c r="MR121" s="97"/>
      <c r="MS121" s="97"/>
      <c r="MT121" s="97"/>
      <c r="MU121" s="97"/>
      <c r="MV121" s="97"/>
      <c r="MW121" s="97"/>
      <c r="MX121" s="97"/>
      <c r="MY121" s="97"/>
      <c r="MZ121" s="97"/>
      <c r="NA121" s="97"/>
      <c r="NB121" s="97"/>
      <c r="NC121" s="97"/>
      <c r="ND121" s="97"/>
      <c r="NE121" s="97"/>
      <c r="NF121" s="97"/>
      <c r="NG121" s="97"/>
      <c r="NH121" s="97"/>
      <c r="NI121" s="97"/>
      <c r="NJ121" s="97"/>
      <c r="NK121" s="97"/>
      <c r="NL121" s="97"/>
      <c r="NM121" s="97"/>
      <c r="NN121" s="97"/>
      <c r="NO121" s="97"/>
      <c r="NP121" s="97"/>
      <c r="NQ121" s="97"/>
      <c r="NR121" s="97"/>
      <c r="NS121" s="97"/>
      <c r="NT121" s="97"/>
      <c r="NU121" s="97"/>
      <c r="NV121" s="97"/>
      <c r="NW121" s="97"/>
      <c r="NX121" s="97"/>
      <c r="NY121" s="97"/>
      <c r="NZ121" s="97"/>
      <c r="OA121" s="97"/>
      <c r="OB121" s="97"/>
      <c r="OC121" s="97"/>
      <c r="OD121" s="97"/>
      <c r="OE121" s="97"/>
      <c r="OF121" s="97"/>
      <c r="OG121" s="97"/>
      <c r="OH121" s="97"/>
      <c r="OI121" s="97"/>
      <c r="OJ121" s="97"/>
      <c r="OK121" s="97"/>
      <c r="OL121" s="97"/>
      <c r="OM121" s="97"/>
      <c r="ON121" s="97"/>
      <c r="OO121" s="97"/>
      <c r="OP121" s="97"/>
      <c r="OQ121" s="97"/>
      <c r="OR121" s="97"/>
      <c r="OS121" s="97"/>
      <c r="OT121" s="97"/>
      <c r="OU121" s="97"/>
      <c r="OV121" s="97"/>
      <c r="OW121" s="97"/>
      <c r="OX121" s="97"/>
      <c r="OY121" s="97"/>
      <c r="OZ121" s="97"/>
      <c r="PA121" s="97"/>
      <c r="PB121" s="97"/>
      <c r="PC121" s="97"/>
      <c r="PD121" s="97"/>
      <c r="PE121" s="97"/>
      <c r="PF121" s="97"/>
      <c r="PG121" s="97"/>
      <c r="PH121" s="97"/>
      <c r="PI121" s="97"/>
      <c r="PJ121" s="97"/>
      <c r="PK121" s="97"/>
      <c r="PL121" s="97"/>
      <c r="PM121" s="97"/>
      <c r="PN121" s="97"/>
      <c r="PO121" s="97"/>
      <c r="PP121" s="97"/>
      <c r="PQ121" s="97"/>
      <c r="PR121" s="97"/>
      <c r="PS121" s="97"/>
      <c r="PT121" s="97"/>
      <c r="PU121" s="97"/>
      <c r="PV121" s="97"/>
      <c r="PW121" s="97"/>
      <c r="PX121" s="97"/>
      <c r="PY121" s="97"/>
      <c r="PZ121" s="97"/>
      <c r="QA121" s="97"/>
      <c r="QB121" s="97"/>
      <c r="QC121" s="97"/>
      <c r="QD121" s="97"/>
      <c r="QE121" s="97"/>
      <c r="QF121" s="97"/>
      <c r="QG121" s="97"/>
      <c r="QH121" s="97"/>
      <c r="QI121" s="97"/>
      <c r="QJ121" s="97"/>
      <c r="QK121" s="97"/>
      <c r="QL121" s="97"/>
      <c r="QM121" s="97"/>
      <c r="QN121" s="97"/>
      <c r="QO121" s="97"/>
      <c r="QP121" s="97"/>
      <c r="QQ121" s="97"/>
      <c r="QR121" s="97"/>
      <c r="QS121" s="97"/>
      <c r="QT121" s="97"/>
      <c r="QU121" s="97"/>
      <c r="QV121" s="97"/>
      <c r="QW121" s="97"/>
      <c r="QX121" s="97"/>
      <c r="QY121" s="97"/>
      <c r="QZ121" s="97"/>
      <c r="RA121" s="97"/>
      <c r="RB121" s="97"/>
      <c r="RC121" s="97"/>
      <c r="RD121" s="97"/>
      <c r="RE121" s="97"/>
      <c r="RF121" s="97"/>
      <c r="RG121" s="97"/>
      <c r="RH121" s="97"/>
      <c r="RI121" s="97"/>
      <c r="RJ121" s="97"/>
      <c r="RK121" s="97"/>
      <c r="RL121" s="97"/>
      <c r="RM121" s="97"/>
      <c r="RN121" s="97"/>
      <c r="RO121" s="97"/>
      <c r="RP121" s="97"/>
      <c r="RQ121" s="97"/>
      <c r="RR121" s="97"/>
      <c r="RS121" s="97"/>
      <c r="RT121" s="97"/>
      <c r="RU121" s="97"/>
      <c r="RV121" s="97"/>
      <c r="RW121" s="97"/>
      <c r="RX121" s="97"/>
      <c r="RY121" s="97"/>
      <c r="RZ121" s="97"/>
      <c r="SA121" s="97"/>
      <c r="SB121" s="97"/>
      <c r="SC121" s="97"/>
      <c r="SD121" s="97"/>
      <c r="SE121" s="97"/>
      <c r="SF121" s="97"/>
      <c r="SG121" s="97"/>
      <c r="SH121" s="97"/>
      <c r="SI121" s="97"/>
      <c r="SJ121" s="97"/>
      <c r="SK121" s="97"/>
      <c r="SL121" s="97"/>
      <c r="SM121" s="97"/>
      <c r="SN121" s="97"/>
      <c r="SO121" s="97"/>
      <c r="SP121" s="97"/>
      <c r="SQ121" s="97"/>
      <c r="SR121" s="97"/>
      <c r="SS121" s="97"/>
      <c r="ST121" s="97"/>
      <c r="SU121" s="97"/>
      <c r="SV121" s="97"/>
      <c r="SW121" s="97"/>
      <c r="SX121" s="97"/>
      <c r="SY121" s="97"/>
      <c r="SZ121" s="97"/>
      <c r="TA121" s="97"/>
      <c r="TB121" s="97"/>
    </row>
    <row r="122" spans="1:523" s="1" customFormat="1" ht="18" customHeight="1" x14ac:dyDescent="0.2">
      <c r="A122" s="12"/>
      <c r="B122" s="11" t="s">
        <v>587</v>
      </c>
      <c r="C122" s="1">
        <v>11822</v>
      </c>
      <c r="E122" s="4" t="s">
        <v>344</v>
      </c>
      <c r="F122" s="1">
        <v>9629</v>
      </c>
      <c r="G122" s="9" t="s">
        <v>94</v>
      </c>
      <c r="H122" s="4" t="s">
        <v>44</v>
      </c>
      <c r="I122" s="1">
        <f>SUM(K122:TB122)</f>
        <v>2</v>
      </c>
      <c r="J122" s="12">
        <f>Tabuľka3[[#This Row],[Stĺpec9]]</f>
        <v>2</v>
      </c>
      <c r="K122" s="97">
        <f>Juniori!K42</f>
        <v>0</v>
      </c>
      <c r="L122" s="97">
        <f>Juniori!L42</f>
        <v>0</v>
      </c>
      <c r="M122" s="97">
        <f>Juniori!M42</f>
        <v>0</v>
      </c>
      <c r="N122" s="97">
        <f>Juniori!N42</f>
        <v>0</v>
      </c>
      <c r="O122" s="97">
        <f>Juniori!O42</f>
        <v>0</v>
      </c>
      <c r="P122" s="97">
        <f>Juniori!P42</f>
        <v>0</v>
      </c>
      <c r="Q122" s="97">
        <f>Juniori!Q42</f>
        <v>0</v>
      </c>
      <c r="R122" s="97">
        <f>Juniori!R42</f>
        <v>0</v>
      </c>
      <c r="S122" s="97">
        <f>Juniori!S42</f>
        <v>0</v>
      </c>
      <c r="T122" s="97">
        <f>Juniori!T42</f>
        <v>0</v>
      </c>
      <c r="U122" s="97">
        <f>Juniori!U42</f>
        <v>0</v>
      </c>
      <c r="V122" s="97">
        <f>Juniori!V42</f>
        <v>0</v>
      </c>
      <c r="W122" s="97">
        <f>Juniori!W42</f>
        <v>0</v>
      </c>
      <c r="X122" s="97">
        <f>Juniori!X42</f>
        <v>0</v>
      </c>
      <c r="Y122" s="97">
        <f>Juniori!Y42</f>
        <v>0</v>
      </c>
      <c r="Z122" s="97">
        <f>Juniori!Z42</f>
        <v>0</v>
      </c>
      <c r="AA122" s="97">
        <f>Juniori!AA42</f>
        <v>0</v>
      </c>
      <c r="AB122" s="97">
        <f>Juniori!AB42</f>
        <v>0</v>
      </c>
      <c r="AC122" s="97">
        <f>Juniori!AC42</f>
        <v>0</v>
      </c>
      <c r="AD122" s="97">
        <f>Juniori!AD42</f>
        <v>0</v>
      </c>
      <c r="AE122" s="97">
        <f>Juniori!AE42</f>
        <v>0</v>
      </c>
      <c r="AF122" s="97">
        <f>Juniori!AF42</f>
        <v>0</v>
      </c>
      <c r="AG122" s="97">
        <f>Juniori!AG42</f>
        <v>0</v>
      </c>
      <c r="AH122" s="97">
        <f>Juniori!AH42</f>
        <v>0</v>
      </c>
      <c r="AI122" s="97">
        <f>Juniori!AI42</f>
        <v>0</v>
      </c>
      <c r="AJ122" s="97">
        <f>Juniori!AJ42</f>
        <v>0</v>
      </c>
      <c r="AK122" s="97">
        <f>Juniori!AK42</f>
        <v>0</v>
      </c>
      <c r="AL122" s="97">
        <f>Juniori!AL42</f>
        <v>0</v>
      </c>
      <c r="AM122" s="97">
        <f>Juniori!AM42</f>
        <v>0</v>
      </c>
      <c r="AN122" s="97">
        <f>Juniori!AN42</f>
        <v>0</v>
      </c>
      <c r="AO122" s="97">
        <f>Juniori!AO42</f>
        <v>0</v>
      </c>
      <c r="AP122" s="97">
        <f>Juniori!AP42</f>
        <v>0</v>
      </c>
      <c r="AQ122" s="97">
        <f>Juniori!AQ42</f>
        <v>0</v>
      </c>
      <c r="AR122" s="97">
        <f>Juniori!AR42</f>
        <v>0</v>
      </c>
      <c r="AS122" s="97">
        <f>Juniori!AS42</f>
        <v>0</v>
      </c>
      <c r="AT122" s="97">
        <f>Juniori!AT42</f>
        <v>0</v>
      </c>
      <c r="AU122" s="97">
        <f>Juniori!AU42</f>
        <v>0</v>
      </c>
      <c r="AV122" s="97">
        <f>Juniori!AV42</f>
        <v>0</v>
      </c>
      <c r="AW122" s="97">
        <f>Juniori!AW42</f>
        <v>0</v>
      </c>
      <c r="AX122" s="97">
        <f>Juniori!AX42</f>
        <v>0</v>
      </c>
      <c r="AY122" s="97">
        <f>Juniori!AY42</f>
        <v>0</v>
      </c>
      <c r="AZ122" s="97">
        <f>Juniori!AZ42</f>
        <v>0</v>
      </c>
      <c r="BA122" s="97">
        <f>Juniori!BA42</f>
        <v>0</v>
      </c>
      <c r="BB122" s="97">
        <f>Juniori!BB42</f>
        <v>0</v>
      </c>
      <c r="BC122" s="97">
        <f>Juniori!BC42</f>
        <v>0</v>
      </c>
      <c r="BD122" s="97">
        <f>Juniori!BD42</f>
        <v>0</v>
      </c>
      <c r="BE122" s="97">
        <f>Juniori!BE42</f>
        <v>0</v>
      </c>
      <c r="BF122" s="97">
        <f>Juniori!BF42</f>
        <v>0</v>
      </c>
      <c r="BG122" s="97">
        <f>Juniori!BG42</f>
        <v>0</v>
      </c>
      <c r="BH122" s="97">
        <f>Juniori!BH42</f>
        <v>0</v>
      </c>
      <c r="BI122" s="97">
        <f>Juniori!BI42</f>
        <v>0</v>
      </c>
      <c r="BJ122" s="97">
        <f>Juniori!BJ42</f>
        <v>0</v>
      </c>
      <c r="BK122" s="97">
        <f>Juniori!BK42</f>
        <v>0</v>
      </c>
      <c r="BL122" s="97">
        <f>Juniori!BL42</f>
        <v>0</v>
      </c>
      <c r="BM122" s="97">
        <f>Juniori!BM42</f>
        <v>0</v>
      </c>
      <c r="BN122" s="97">
        <f>Juniori!BN42</f>
        <v>0</v>
      </c>
      <c r="BO122" s="97">
        <f>Juniori!BO42</f>
        <v>0</v>
      </c>
      <c r="BP122" s="97">
        <f>Juniori!BP42</f>
        <v>0</v>
      </c>
      <c r="BQ122" s="97">
        <f>Juniori!BQ42</f>
        <v>0</v>
      </c>
      <c r="BR122" s="97">
        <f>Juniori!BR42</f>
        <v>0</v>
      </c>
      <c r="BS122" s="97">
        <f>Juniori!BS42</f>
        <v>0</v>
      </c>
      <c r="BT122" s="97">
        <f>Juniori!BT42</f>
        <v>0</v>
      </c>
      <c r="BU122" s="97">
        <f>Juniori!BU42</f>
        <v>0</v>
      </c>
      <c r="BV122" s="97">
        <f>Juniori!BV42</f>
        <v>0</v>
      </c>
      <c r="BW122" s="97">
        <f>Juniori!BW42</f>
        <v>0</v>
      </c>
      <c r="BX122" s="97">
        <f>Juniori!BX42</f>
        <v>0</v>
      </c>
      <c r="BY122" s="97">
        <f>Juniori!BY42</f>
        <v>0</v>
      </c>
      <c r="BZ122" s="97">
        <f>Juniori!BZ42</f>
        <v>0</v>
      </c>
      <c r="CA122" s="97">
        <f>Juniori!CA42</f>
        <v>0</v>
      </c>
      <c r="CB122" s="97">
        <f>Juniori!CB42</f>
        <v>0</v>
      </c>
      <c r="CC122" s="97">
        <f>Juniori!CC42</f>
        <v>0</v>
      </c>
      <c r="CD122" s="97">
        <f>Juniori!CD42</f>
        <v>0</v>
      </c>
      <c r="CE122" s="97">
        <f>Juniori!CE42</f>
        <v>0</v>
      </c>
      <c r="CF122" s="97">
        <f>Juniori!CF42</f>
        <v>0</v>
      </c>
      <c r="CG122" s="97">
        <f>Juniori!CG42</f>
        <v>0</v>
      </c>
      <c r="CH122" s="97">
        <f>Juniori!CH42</f>
        <v>0</v>
      </c>
      <c r="CI122" s="97">
        <f>Juniori!CI42</f>
        <v>0</v>
      </c>
      <c r="CJ122" s="97">
        <f>Juniori!CJ42</f>
        <v>0</v>
      </c>
      <c r="CK122" s="97">
        <f>Juniori!CK42</f>
        <v>0</v>
      </c>
      <c r="CL122" s="97">
        <f>Juniori!CL42</f>
        <v>0</v>
      </c>
      <c r="CM122" s="97">
        <f>Juniori!CM42</f>
        <v>0</v>
      </c>
      <c r="CN122" s="97">
        <f>Juniori!CN42</f>
        <v>0</v>
      </c>
      <c r="CO122" s="97">
        <f>Juniori!CO42</f>
        <v>0</v>
      </c>
      <c r="CP122" s="97">
        <f>Juniori!CP42</f>
        <v>0</v>
      </c>
      <c r="CQ122" s="97">
        <f>Juniori!CQ42</f>
        <v>0</v>
      </c>
      <c r="CR122" s="97">
        <f>Juniori!CR42</f>
        <v>0</v>
      </c>
      <c r="CS122" s="97" t="str">
        <f>Juniori!CS42</f>
        <v>o</v>
      </c>
      <c r="CT122" s="97">
        <f>Juniori!CT42</f>
        <v>0</v>
      </c>
      <c r="CU122" s="97">
        <f>Juniori!CU42</f>
        <v>0</v>
      </c>
      <c r="CV122" s="97">
        <f>Juniori!CV42</f>
        <v>0</v>
      </c>
      <c r="CW122" s="97">
        <f>Juniori!CW42</f>
        <v>0</v>
      </c>
      <c r="CX122" s="97">
        <f>Juniori!CX42</f>
        <v>0</v>
      </c>
      <c r="CY122" s="97">
        <f>Juniori!CY42</f>
        <v>0</v>
      </c>
      <c r="CZ122" s="97">
        <f>Juniori!CZ42</f>
        <v>0</v>
      </c>
      <c r="DA122" s="97">
        <f>Juniori!DA42</f>
        <v>0</v>
      </c>
      <c r="DB122" s="97">
        <f>Juniori!DB42</f>
        <v>0</v>
      </c>
      <c r="DC122" s="97">
        <f>Juniori!DC42</f>
        <v>0</v>
      </c>
      <c r="DD122" s="97">
        <f>Juniori!DD42</f>
        <v>0</v>
      </c>
      <c r="DE122" s="97">
        <f>Juniori!DE42</f>
        <v>0</v>
      </c>
      <c r="DF122" s="97">
        <f>Juniori!DF42</f>
        <v>0</v>
      </c>
      <c r="DG122" s="97">
        <f>Juniori!DG42</f>
        <v>0</v>
      </c>
      <c r="DH122" s="97">
        <f>Juniori!DH42</f>
        <v>0</v>
      </c>
      <c r="DI122" s="97">
        <f>Juniori!DI42</f>
        <v>0</v>
      </c>
      <c r="DJ122" s="97">
        <f>Juniori!DJ42</f>
        <v>0</v>
      </c>
      <c r="DK122" s="97">
        <f>Juniori!DK42</f>
        <v>0</v>
      </c>
      <c r="DL122" s="97">
        <f>Juniori!DL42</f>
        <v>0</v>
      </c>
      <c r="DM122" s="97">
        <f>Juniori!DM42</f>
        <v>0</v>
      </c>
      <c r="DN122" s="97">
        <f>Juniori!DN42</f>
        <v>0</v>
      </c>
      <c r="DO122" s="97">
        <f>Juniori!DO42</f>
        <v>0</v>
      </c>
      <c r="DP122" s="97">
        <f>Juniori!DP42</f>
        <v>0</v>
      </c>
      <c r="DQ122" s="97">
        <f>Juniori!DQ42</f>
        <v>0</v>
      </c>
      <c r="DR122" s="97">
        <f>Juniori!DR42</f>
        <v>0</v>
      </c>
      <c r="DS122" s="97">
        <f>Juniori!DS42</f>
        <v>0</v>
      </c>
      <c r="DT122" s="97">
        <f>Juniori!DT42</f>
        <v>0</v>
      </c>
      <c r="DU122" s="97">
        <f>Juniori!DU42</f>
        <v>0</v>
      </c>
      <c r="DV122" s="97">
        <f>Juniori!DV42</f>
        <v>0</v>
      </c>
      <c r="DW122" s="97">
        <f>Juniori!DW42</f>
        <v>0</v>
      </c>
      <c r="DX122" s="97">
        <f>Juniori!DX42</f>
        <v>2</v>
      </c>
      <c r="DY122" s="97">
        <f>Juniori!DY42</f>
        <v>0</v>
      </c>
      <c r="DZ122" s="97">
        <f>Juniori!DZ42</f>
        <v>0</v>
      </c>
      <c r="EA122" s="97">
        <f>Juniori!EA42</f>
        <v>0</v>
      </c>
      <c r="EB122" s="97">
        <f>Juniori!EB42</f>
        <v>0</v>
      </c>
      <c r="EC122" s="97">
        <f>Juniori!EC42</f>
        <v>0</v>
      </c>
      <c r="ED122" s="97">
        <f>Juniori!ED42</f>
        <v>0</v>
      </c>
      <c r="EE122" s="97">
        <f>Juniori!EE42</f>
        <v>0</v>
      </c>
      <c r="EF122" s="97">
        <f>Juniori!EF42</f>
        <v>0</v>
      </c>
      <c r="EG122" s="97">
        <f>Juniori!EG42</f>
        <v>0</v>
      </c>
      <c r="EH122" s="97">
        <f>Juniori!EH42</f>
        <v>0</v>
      </c>
      <c r="EI122" s="97">
        <f>Juniori!EI42</f>
        <v>0</v>
      </c>
      <c r="EJ122" s="97">
        <f>Juniori!EJ42</f>
        <v>0</v>
      </c>
      <c r="EK122" s="97">
        <f>Juniori!EK42</f>
        <v>0</v>
      </c>
      <c r="EL122" s="97">
        <f>Juniori!EL42</f>
        <v>0</v>
      </c>
      <c r="EM122" s="97">
        <f>Juniori!EM42</f>
        <v>0</v>
      </c>
      <c r="EN122" s="97">
        <f>Juniori!EN42</f>
        <v>0</v>
      </c>
      <c r="EO122" s="97">
        <f>Juniori!EO42</f>
        <v>0</v>
      </c>
      <c r="EP122" s="97">
        <f>Juniori!EP42</f>
        <v>0</v>
      </c>
      <c r="EQ122" s="97">
        <f>Juniori!EQ42</f>
        <v>0</v>
      </c>
      <c r="ER122" s="97">
        <f>Juniori!ER42</f>
        <v>0</v>
      </c>
      <c r="ES122" s="97">
        <f>Juniori!ES42</f>
        <v>0</v>
      </c>
      <c r="ET122" s="97">
        <f>Juniori!ET42</f>
        <v>0</v>
      </c>
      <c r="EU122" s="97">
        <f>Juniori!EU42</f>
        <v>0</v>
      </c>
      <c r="EV122" s="97">
        <f>Juniori!EV42</f>
        <v>0</v>
      </c>
      <c r="EW122" s="97">
        <f>Juniori!EW42</f>
        <v>0</v>
      </c>
      <c r="EX122" s="97">
        <f>Juniori!EX42</f>
        <v>0</v>
      </c>
      <c r="EY122" s="97">
        <f>Juniori!EY42</f>
        <v>0</v>
      </c>
      <c r="EZ122" s="97">
        <f>Juniori!EZ42</f>
        <v>0</v>
      </c>
      <c r="FA122" s="97">
        <f>Juniori!FA42</f>
        <v>0</v>
      </c>
      <c r="FB122" s="97">
        <f>Juniori!FB42</f>
        <v>0</v>
      </c>
      <c r="FC122" s="97">
        <f>Juniori!FC42</f>
        <v>0</v>
      </c>
      <c r="FD122" s="97">
        <f>Juniori!FD42</f>
        <v>0</v>
      </c>
      <c r="FE122" s="97">
        <f>Juniori!FE42</f>
        <v>0</v>
      </c>
      <c r="FF122" s="97">
        <f>Juniori!FF42</f>
        <v>0</v>
      </c>
      <c r="FG122" s="97">
        <f>Juniori!FG42</f>
        <v>0</v>
      </c>
      <c r="FH122" s="97">
        <f>Juniori!FH42</f>
        <v>0</v>
      </c>
      <c r="FI122" s="97">
        <f>Juniori!FI42</f>
        <v>0</v>
      </c>
      <c r="FJ122" s="97">
        <f>Juniori!FJ42</f>
        <v>0</v>
      </c>
      <c r="FK122" s="97">
        <f>Juniori!FK42</f>
        <v>0</v>
      </c>
      <c r="FL122" s="97">
        <f>Juniori!FL42</f>
        <v>0</v>
      </c>
      <c r="FM122" s="97">
        <f>Juniori!FM42</f>
        <v>0</v>
      </c>
      <c r="FN122" s="97">
        <f>Juniori!FN42</f>
        <v>0</v>
      </c>
      <c r="FO122" s="97">
        <f>Juniori!FO42</f>
        <v>0</v>
      </c>
      <c r="FP122" s="97">
        <f>Juniori!FP42</f>
        <v>0</v>
      </c>
      <c r="FQ122" s="97">
        <f>Juniori!FQ42</f>
        <v>0</v>
      </c>
      <c r="FR122" s="97">
        <f>Juniori!FR42</f>
        <v>0</v>
      </c>
      <c r="FS122" s="97">
        <f>Juniori!FS42</f>
        <v>0</v>
      </c>
      <c r="FT122" s="97">
        <f>Juniori!FT42</f>
        <v>0</v>
      </c>
      <c r="FU122" s="97">
        <f>Juniori!FU42</f>
        <v>0</v>
      </c>
      <c r="FV122" s="97">
        <f>Juniori!FV42</f>
        <v>0</v>
      </c>
      <c r="FW122" s="97">
        <f>Juniori!FW42</f>
        <v>0</v>
      </c>
      <c r="FX122" s="97">
        <f>Juniori!FX42</f>
        <v>0</v>
      </c>
      <c r="FY122" s="97">
        <f>Juniori!FY42</f>
        <v>0</v>
      </c>
      <c r="FZ122" s="97">
        <f>Juniori!FZ42</f>
        <v>0</v>
      </c>
      <c r="GA122" s="97">
        <f>Juniori!GA42</f>
        <v>0</v>
      </c>
      <c r="GB122" s="97">
        <f>Juniori!GB42</f>
        <v>0</v>
      </c>
      <c r="GC122" s="97">
        <f>Juniori!GC42</f>
        <v>0</v>
      </c>
      <c r="GD122" s="97">
        <f>Juniori!GD42</f>
        <v>0</v>
      </c>
      <c r="GE122" s="97">
        <f>Juniori!GE42</f>
        <v>0</v>
      </c>
      <c r="GF122" s="97">
        <f>Juniori!GF42</f>
        <v>0</v>
      </c>
      <c r="GG122" s="97">
        <f>Juniori!GG42</f>
        <v>0</v>
      </c>
      <c r="GH122" s="97">
        <f>Juniori!GH42</f>
        <v>0</v>
      </c>
      <c r="GI122" s="97">
        <f>Juniori!GI42</f>
        <v>0</v>
      </c>
      <c r="GJ122" s="97">
        <f>Juniori!GJ42</f>
        <v>0</v>
      </c>
      <c r="GK122" s="97">
        <f>Juniori!GK42</f>
        <v>0</v>
      </c>
      <c r="GL122" s="97">
        <f>Juniori!GL42</f>
        <v>0</v>
      </c>
      <c r="GM122" s="97">
        <f>Juniori!GM42</f>
        <v>0</v>
      </c>
      <c r="GN122" s="97">
        <f>Juniori!GN42</f>
        <v>0</v>
      </c>
      <c r="GO122" s="97">
        <f>Juniori!GO42</f>
        <v>0</v>
      </c>
      <c r="GP122" s="97">
        <f>Juniori!GP42</f>
        <v>0</v>
      </c>
      <c r="GQ122" s="97">
        <f>Juniori!GQ42</f>
        <v>0</v>
      </c>
      <c r="GR122" s="97">
        <f>Juniori!GR42</f>
        <v>0</v>
      </c>
      <c r="GS122" s="97">
        <f>Juniori!GS42</f>
        <v>0</v>
      </c>
      <c r="GT122" s="97">
        <f>Juniori!GT42</f>
        <v>0</v>
      </c>
      <c r="GU122" s="97">
        <f>Juniori!GU42</f>
        <v>0</v>
      </c>
      <c r="GV122" s="97">
        <f>Juniori!GV42</f>
        <v>0</v>
      </c>
      <c r="GW122" s="97">
        <f>Juniori!GW42</f>
        <v>0</v>
      </c>
      <c r="GX122" s="97">
        <f>Juniori!GX42</f>
        <v>0</v>
      </c>
      <c r="GY122" s="97">
        <f>Juniori!GY42</f>
        <v>0</v>
      </c>
      <c r="GZ122" s="97">
        <f>Juniori!GZ42</f>
        <v>0</v>
      </c>
      <c r="HA122" s="97">
        <f>Juniori!HA42</f>
        <v>0</v>
      </c>
      <c r="HB122" s="97">
        <f>Juniori!HB42</f>
        <v>0</v>
      </c>
      <c r="HC122" s="97">
        <f>Juniori!HC42</f>
        <v>0</v>
      </c>
      <c r="HD122" s="97">
        <f>Juniori!HD42</f>
        <v>0</v>
      </c>
      <c r="HE122" s="97">
        <f>Juniori!HE42</f>
        <v>0</v>
      </c>
      <c r="HF122" s="97">
        <f>Juniori!HF42</f>
        <v>0</v>
      </c>
      <c r="HG122" s="97">
        <f>Juniori!HG42</f>
        <v>0</v>
      </c>
      <c r="HH122" s="97">
        <f>Juniori!HH42</f>
        <v>0</v>
      </c>
      <c r="HI122" s="97">
        <f>Juniori!HI42</f>
        <v>0</v>
      </c>
      <c r="HJ122" s="97">
        <f>Juniori!HJ42</f>
        <v>0</v>
      </c>
      <c r="HK122" s="97">
        <f>Juniori!HK42</f>
        <v>0</v>
      </c>
      <c r="HL122" s="97">
        <f>Juniori!HL42</f>
        <v>0</v>
      </c>
      <c r="HM122" s="97">
        <f>Juniori!HM42</f>
        <v>0</v>
      </c>
      <c r="HN122" s="97">
        <f>Juniori!HN42</f>
        <v>0</v>
      </c>
      <c r="HO122" s="97">
        <f>Juniori!HO42</f>
        <v>0</v>
      </c>
      <c r="HP122" s="97">
        <f>Juniori!HP42</f>
        <v>0</v>
      </c>
      <c r="HQ122" s="97">
        <f>Juniori!HQ42</f>
        <v>0</v>
      </c>
      <c r="HR122" s="97">
        <f>Juniori!HR42</f>
        <v>0</v>
      </c>
      <c r="HS122" s="97">
        <f>Juniori!HS42</f>
        <v>0</v>
      </c>
      <c r="HT122" s="97">
        <f>Juniori!HT42</f>
        <v>0</v>
      </c>
      <c r="HU122" s="97">
        <f>Juniori!HU42</f>
        <v>0</v>
      </c>
      <c r="HV122" s="97">
        <f>Juniori!HV42</f>
        <v>0</v>
      </c>
      <c r="HW122" s="97">
        <f>Juniori!HW42</f>
        <v>0</v>
      </c>
      <c r="HX122" s="97">
        <f>Juniori!HX42</f>
        <v>0</v>
      </c>
      <c r="HY122" s="97">
        <f>Juniori!HY42</f>
        <v>0</v>
      </c>
      <c r="HZ122" s="97">
        <f>Juniori!HZ42</f>
        <v>0</v>
      </c>
      <c r="IA122" s="97">
        <f>Juniori!IA42</f>
        <v>0</v>
      </c>
      <c r="IB122" s="97">
        <f>Juniori!IB42</f>
        <v>0</v>
      </c>
      <c r="IC122" s="97">
        <f>Juniori!IC42</f>
        <v>0</v>
      </c>
      <c r="ID122" s="97">
        <f>Juniori!ID42</f>
        <v>0</v>
      </c>
      <c r="IE122" s="97">
        <f>Juniori!IE42</f>
        <v>0</v>
      </c>
      <c r="IF122" s="97">
        <f>Juniori!IF42</f>
        <v>0</v>
      </c>
      <c r="IG122" s="97">
        <f>Juniori!IG42</f>
        <v>0</v>
      </c>
      <c r="IH122" s="97">
        <f>Juniori!IH42</f>
        <v>0</v>
      </c>
      <c r="II122" s="97">
        <f>Juniori!II42</f>
        <v>0</v>
      </c>
      <c r="IJ122" s="97">
        <f>Juniori!IJ42</f>
        <v>0</v>
      </c>
      <c r="IK122" s="97">
        <f>Juniori!IK42</f>
        <v>0</v>
      </c>
      <c r="IL122" s="97">
        <f>Juniori!IL42</f>
        <v>0</v>
      </c>
      <c r="IM122" s="97">
        <f>Juniori!IM42</f>
        <v>0</v>
      </c>
      <c r="IN122" s="97">
        <f>Juniori!IN42</f>
        <v>0</v>
      </c>
      <c r="IO122" s="97">
        <f>Juniori!IO42</f>
        <v>0</v>
      </c>
      <c r="IP122" s="97">
        <f>Juniori!IP42</f>
        <v>0</v>
      </c>
      <c r="IQ122" s="97">
        <f>Juniori!IQ42</f>
        <v>0</v>
      </c>
      <c r="IR122" s="97">
        <f>Juniori!IR42</f>
        <v>0</v>
      </c>
      <c r="IS122" s="97">
        <f>Juniori!IS42</f>
        <v>0</v>
      </c>
      <c r="IT122" s="97">
        <f>Juniori!IT42</f>
        <v>0</v>
      </c>
      <c r="IU122" s="97">
        <f>Juniori!IU42</f>
        <v>0</v>
      </c>
      <c r="IV122" s="97">
        <f>Juniori!IV42</f>
        <v>0</v>
      </c>
      <c r="IW122" s="97">
        <f>Juniori!IW42</f>
        <v>0</v>
      </c>
      <c r="IX122" s="97">
        <f>Juniori!IX42</f>
        <v>0</v>
      </c>
      <c r="IY122" s="97">
        <f>Juniori!IY42</f>
        <v>0</v>
      </c>
      <c r="IZ122" s="97">
        <f>Juniori!IZ42</f>
        <v>0</v>
      </c>
      <c r="JA122" s="97">
        <f>Juniori!JA42</f>
        <v>0</v>
      </c>
      <c r="JB122" s="97">
        <f>Juniori!JB42</f>
        <v>0</v>
      </c>
      <c r="JC122" s="97">
        <f>Juniori!JC42</f>
        <v>0</v>
      </c>
      <c r="JD122" s="97">
        <f>Juniori!JD42</f>
        <v>0</v>
      </c>
      <c r="JE122" s="97">
        <f>Juniori!JE42</f>
        <v>0</v>
      </c>
      <c r="JF122" s="97">
        <f>Juniori!JF42</f>
        <v>0</v>
      </c>
      <c r="JG122" s="97">
        <f>Juniori!JG42</f>
        <v>0</v>
      </c>
      <c r="JH122" s="97">
        <f>Juniori!JH42</f>
        <v>0</v>
      </c>
      <c r="JI122" s="97">
        <f>Juniori!JI42</f>
        <v>0</v>
      </c>
      <c r="JJ122" s="97">
        <f>Juniori!JJ42</f>
        <v>0</v>
      </c>
      <c r="JK122" s="97">
        <f>Juniori!JK42</f>
        <v>0</v>
      </c>
      <c r="JL122" s="97">
        <f>Juniori!JL42</f>
        <v>0</v>
      </c>
      <c r="JM122" s="97">
        <f>Juniori!JM42</f>
        <v>0</v>
      </c>
      <c r="JN122" s="97">
        <f>Juniori!JN42</f>
        <v>0</v>
      </c>
      <c r="JO122" s="97">
        <f>Juniori!JO42</f>
        <v>0</v>
      </c>
      <c r="JP122" s="97">
        <f>Juniori!JP42</f>
        <v>0</v>
      </c>
      <c r="JQ122" s="97">
        <f>Juniori!JQ42</f>
        <v>0</v>
      </c>
      <c r="JR122" s="97">
        <f>Juniori!JR42</f>
        <v>0</v>
      </c>
      <c r="JS122" s="97">
        <f>Juniori!JS42</f>
        <v>0</v>
      </c>
      <c r="JT122" s="97">
        <f>Juniori!JT42</f>
        <v>0</v>
      </c>
      <c r="JU122" s="97">
        <f>Juniori!JU42</f>
        <v>0</v>
      </c>
      <c r="JV122" s="97">
        <f>Juniori!JV42</f>
        <v>0</v>
      </c>
      <c r="JW122" s="97">
        <f>Juniori!JW42</f>
        <v>0</v>
      </c>
      <c r="JX122" s="97">
        <f>Juniori!JX42</f>
        <v>0</v>
      </c>
      <c r="JY122" s="97">
        <f>Juniori!JY42</f>
        <v>0</v>
      </c>
      <c r="JZ122" s="97">
        <f>Juniori!JZ42</f>
        <v>0</v>
      </c>
      <c r="KA122" s="97">
        <f>Juniori!KA42</f>
        <v>0</v>
      </c>
      <c r="KB122" s="97">
        <f>Juniori!KB42</f>
        <v>0</v>
      </c>
      <c r="KC122" s="97">
        <f>Juniori!KC42</f>
        <v>0</v>
      </c>
      <c r="KD122" s="97">
        <f>Juniori!KD42</f>
        <v>0</v>
      </c>
      <c r="KE122" s="97">
        <f>Juniori!KE42</f>
        <v>0</v>
      </c>
      <c r="KF122" s="97">
        <f>Juniori!KF42</f>
        <v>0</v>
      </c>
      <c r="KG122" s="97">
        <f>Juniori!KG42</f>
        <v>0</v>
      </c>
      <c r="KH122" s="97">
        <f>Juniori!KH42</f>
        <v>0</v>
      </c>
      <c r="KI122" s="97">
        <f>Juniori!KI42</f>
        <v>0</v>
      </c>
      <c r="KJ122" s="97">
        <f>Juniori!KJ42</f>
        <v>0</v>
      </c>
      <c r="KK122" s="97">
        <f>Juniori!KK42</f>
        <v>0</v>
      </c>
      <c r="KL122" s="97">
        <f>Juniori!KL42</f>
        <v>0</v>
      </c>
      <c r="KM122" s="97">
        <f>Juniori!KM42</f>
        <v>0</v>
      </c>
      <c r="KN122" s="97">
        <f>Juniori!KN42</f>
        <v>0</v>
      </c>
      <c r="KO122" s="97">
        <f>Juniori!KO42</f>
        <v>0</v>
      </c>
      <c r="KP122" s="97">
        <f>Juniori!KP42</f>
        <v>0</v>
      </c>
      <c r="KQ122" s="97">
        <f>Juniori!KQ42</f>
        <v>0</v>
      </c>
      <c r="KR122" s="97">
        <f>Juniori!KR42</f>
        <v>0</v>
      </c>
      <c r="KS122" s="97">
        <f>Juniori!KS42</f>
        <v>0</v>
      </c>
      <c r="KT122" s="97">
        <f>Juniori!KT42</f>
        <v>0</v>
      </c>
      <c r="KU122" s="97">
        <f>Juniori!KU42</f>
        <v>0</v>
      </c>
      <c r="KV122" s="97">
        <f>Juniori!KV42</f>
        <v>0</v>
      </c>
      <c r="KW122" s="97">
        <f>Juniori!KW42</f>
        <v>0</v>
      </c>
      <c r="KX122" s="97">
        <f>Juniori!KX42</f>
        <v>0</v>
      </c>
      <c r="KY122" s="97">
        <f>Juniori!KY42</f>
        <v>0</v>
      </c>
      <c r="KZ122" s="97">
        <f>Juniori!KZ42</f>
        <v>0</v>
      </c>
      <c r="LA122" s="97">
        <f>Juniori!LA42</f>
        <v>0</v>
      </c>
      <c r="LB122" s="97">
        <f>Juniori!LB42</f>
        <v>0</v>
      </c>
      <c r="LC122" s="97">
        <f>Juniori!LC42</f>
        <v>0</v>
      </c>
      <c r="LD122" s="97">
        <f>Juniori!LD42</f>
        <v>0</v>
      </c>
      <c r="LE122" s="97">
        <f>Juniori!LE42</f>
        <v>0</v>
      </c>
      <c r="LF122" s="97">
        <f>Juniori!LF42</f>
        <v>0</v>
      </c>
      <c r="LG122" s="97">
        <f>Juniori!LG42</f>
        <v>0</v>
      </c>
      <c r="LH122" s="97">
        <f>Juniori!LH42</f>
        <v>0</v>
      </c>
      <c r="LI122" s="97">
        <f>Juniori!LI42</f>
        <v>0</v>
      </c>
      <c r="LJ122" s="97">
        <f>Juniori!LJ42</f>
        <v>0</v>
      </c>
      <c r="LK122" s="97">
        <f>Juniori!LK42</f>
        <v>0</v>
      </c>
      <c r="LL122" s="97">
        <f>Juniori!LL42</f>
        <v>0</v>
      </c>
      <c r="LM122" s="97">
        <f>Juniori!LM42</f>
        <v>0</v>
      </c>
      <c r="LN122" s="97">
        <f>Juniori!LN42</f>
        <v>0</v>
      </c>
      <c r="LO122" s="97">
        <f>Juniori!LO42</f>
        <v>0</v>
      </c>
      <c r="LP122" s="97">
        <f>Juniori!LP42</f>
        <v>0</v>
      </c>
      <c r="LQ122" s="97">
        <f>Juniori!LQ42</f>
        <v>0</v>
      </c>
      <c r="LR122" s="97">
        <f>Juniori!LR42</f>
        <v>0</v>
      </c>
      <c r="LS122" s="97">
        <f>Juniori!LS42</f>
        <v>0</v>
      </c>
      <c r="LT122" s="97">
        <f>Juniori!LT42</f>
        <v>0</v>
      </c>
      <c r="LU122" s="97">
        <f>Juniori!LU42</f>
        <v>0</v>
      </c>
      <c r="LV122" s="97">
        <f>Juniori!LV42</f>
        <v>0</v>
      </c>
      <c r="LW122" s="97">
        <f>Juniori!LW42</f>
        <v>0</v>
      </c>
      <c r="LX122" s="97">
        <f>Juniori!LX42</f>
        <v>0</v>
      </c>
      <c r="LY122" s="97">
        <f>Juniori!LY42</f>
        <v>0</v>
      </c>
      <c r="LZ122" s="97">
        <f>Juniori!LZ42</f>
        <v>0</v>
      </c>
      <c r="MA122" s="97">
        <f>Juniori!MA42</f>
        <v>0</v>
      </c>
      <c r="MB122" s="97">
        <f>Juniori!MB42</f>
        <v>0</v>
      </c>
      <c r="MC122" s="97">
        <f>Juniori!MC42</f>
        <v>0</v>
      </c>
      <c r="MD122" s="97">
        <f>Juniori!MD42</f>
        <v>0</v>
      </c>
      <c r="ME122" s="97">
        <f>Juniori!ME42</f>
        <v>0</v>
      </c>
      <c r="MF122" s="97">
        <f>Juniori!MF42</f>
        <v>0</v>
      </c>
      <c r="MG122" s="97">
        <f>Juniori!MG42</f>
        <v>0</v>
      </c>
      <c r="MH122" s="97">
        <f>Juniori!MH42</f>
        <v>0</v>
      </c>
      <c r="MI122" s="97">
        <f>Juniori!MI42</f>
        <v>0</v>
      </c>
      <c r="MJ122" s="97">
        <f>Juniori!MJ42</f>
        <v>0</v>
      </c>
      <c r="MK122" s="97">
        <f>Juniori!MK42</f>
        <v>0</v>
      </c>
      <c r="ML122" s="97">
        <f>Juniori!ML42</f>
        <v>0</v>
      </c>
      <c r="MM122" s="97">
        <f>Juniori!MM42</f>
        <v>0</v>
      </c>
      <c r="MN122" s="97">
        <f>Juniori!MN42</f>
        <v>0</v>
      </c>
      <c r="MO122" s="97">
        <f>Juniori!MO42</f>
        <v>0</v>
      </c>
      <c r="MP122" s="97">
        <f>Juniori!MP42</f>
        <v>0</v>
      </c>
      <c r="MQ122" s="97">
        <f>Juniori!MQ42</f>
        <v>0</v>
      </c>
      <c r="MR122" s="97">
        <f>Juniori!MR42</f>
        <v>0</v>
      </c>
      <c r="MS122" s="97">
        <f>Juniori!MS42</f>
        <v>0</v>
      </c>
      <c r="MT122" s="97">
        <f>Juniori!MT42</f>
        <v>0</v>
      </c>
      <c r="MU122" s="97">
        <f>Juniori!MU42</f>
        <v>0</v>
      </c>
      <c r="MV122" s="97">
        <f>Juniori!MV42</f>
        <v>0</v>
      </c>
      <c r="MW122" s="97">
        <f>Juniori!MW42</f>
        <v>0</v>
      </c>
      <c r="MX122" s="97">
        <f>Juniori!MX42</f>
        <v>0</v>
      </c>
      <c r="MY122" s="97">
        <f>Juniori!MY42</f>
        <v>0</v>
      </c>
      <c r="MZ122" s="97">
        <f>Juniori!MZ42</f>
        <v>0</v>
      </c>
      <c r="NA122" s="97">
        <f>Juniori!NA42</f>
        <v>0</v>
      </c>
      <c r="NB122" s="97">
        <f>Juniori!NB42</f>
        <v>0</v>
      </c>
      <c r="NC122" s="97">
        <f>Juniori!NC42</f>
        <v>0</v>
      </c>
      <c r="ND122" s="97">
        <f>Juniori!ND42</f>
        <v>0</v>
      </c>
      <c r="NE122" s="97">
        <f>Juniori!NE42</f>
        <v>0</v>
      </c>
      <c r="NF122" s="97">
        <f>Juniori!NF42</f>
        <v>0</v>
      </c>
      <c r="NG122" s="97">
        <f>Juniori!NG42</f>
        <v>0</v>
      </c>
      <c r="NH122" s="97">
        <f>Juniori!NH42</f>
        <v>0</v>
      </c>
      <c r="NI122" s="97">
        <f>Juniori!NI42</f>
        <v>0</v>
      </c>
      <c r="NJ122" s="97">
        <f>Juniori!NJ42</f>
        <v>0</v>
      </c>
      <c r="NK122" s="97">
        <f>Juniori!NK42</f>
        <v>0</v>
      </c>
      <c r="NL122" s="97">
        <f>Juniori!NL42</f>
        <v>0</v>
      </c>
      <c r="NM122" s="97">
        <f>Juniori!NM42</f>
        <v>0</v>
      </c>
      <c r="NN122" s="97">
        <f>Juniori!NN42</f>
        <v>0</v>
      </c>
      <c r="NO122" s="97">
        <f>Juniori!NO42</f>
        <v>0</v>
      </c>
      <c r="NP122" s="97">
        <f>Juniori!NP42</f>
        <v>0</v>
      </c>
      <c r="NQ122" s="97">
        <f>Juniori!NQ42</f>
        <v>0</v>
      </c>
      <c r="NR122" s="97">
        <f>Juniori!NR42</f>
        <v>0</v>
      </c>
      <c r="NS122" s="97">
        <f>Juniori!NS42</f>
        <v>0</v>
      </c>
      <c r="NT122" s="97">
        <f>Juniori!NT42</f>
        <v>0</v>
      </c>
      <c r="NU122" s="97">
        <f>Juniori!NU42</f>
        <v>0</v>
      </c>
      <c r="NV122" s="97">
        <f>Juniori!NV42</f>
        <v>0</v>
      </c>
      <c r="NW122" s="97">
        <f>Juniori!NW42</f>
        <v>0</v>
      </c>
      <c r="NX122" s="97">
        <f>Juniori!NX42</f>
        <v>0</v>
      </c>
      <c r="NY122" s="97">
        <f>Juniori!NY42</f>
        <v>0</v>
      </c>
      <c r="NZ122" s="97">
        <f>Juniori!NZ42</f>
        <v>0</v>
      </c>
      <c r="OA122" s="97">
        <f>Juniori!OA42</f>
        <v>0</v>
      </c>
      <c r="OB122" s="97">
        <f>Juniori!OB42</f>
        <v>0</v>
      </c>
      <c r="OC122" s="97">
        <f>Juniori!OC42</f>
        <v>0</v>
      </c>
      <c r="OD122" s="97">
        <f>Juniori!OD42</f>
        <v>0</v>
      </c>
      <c r="OE122" s="97">
        <f>Juniori!OE42</f>
        <v>0</v>
      </c>
      <c r="OF122" s="97">
        <f>Juniori!OF42</f>
        <v>0</v>
      </c>
      <c r="OG122" s="97">
        <f>Juniori!OG42</f>
        <v>0</v>
      </c>
      <c r="OH122" s="97">
        <f>Juniori!OH42</f>
        <v>0</v>
      </c>
      <c r="OI122" s="97">
        <f>Juniori!OI42</f>
        <v>0</v>
      </c>
      <c r="OJ122" s="97">
        <f>Juniori!OJ42</f>
        <v>0</v>
      </c>
      <c r="OK122" s="97">
        <f>Juniori!OK42</f>
        <v>0</v>
      </c>
      <c r="OL122" s="97">
        <f>Juniori!OL42</f>
        <v>0</v>
      </c>
      <c r="OM122" s="97">
        <f>Juniori!OM42</f>
        <v>0</v>
      </c>
      <c r="ON122" s="97">
        <f>Juniori!ON42</f>
        <v>0</v>
      </c>
      <c r="OO122" s="97">
        <f>Juniori!OO42</f>
        <v>0</v>
      </c>
      <c r="OP122" s="97">
        <f>Juniori!OP42</f>
        <v>0</v>
      </c>
      <c r="OQ122" s="97">
        <f>Juniori!OQ42</f>
        <v>0</v>
      </c>
      <c r="OR122" s="97">
        <f>Juniori!OR42</f>
        <v>0</v>
      </c>
      <c r="OS122" s="97">
        <f>Juniori!OS42</f>
        <v>0</v>
      </c>
      <c r="OT122" s="97">
        <f>Juniori!OT42</f>
        <v>0</v>
      </c>
      <c r="OU122" s="97">
        <f>Juniori!OU42</f>
        <v>0</v>
      </c>
      <c r="OV122" s="97">
        <f>Juniori!OV42</f>
        <v>0</v>
      </c>
      <c r="OW122" s="97">
        <f>Juniori!OW42</f>
        <v>0</v>
      </c>
      <c r="OX122" s="97">
        <f>Juniori!OX42</f>
        <v>0</v>
      </c>
      <c r="OY122" s="97">
        <f>Juniori!OY42</f>
        <v>0</v>
      </c>
      <c r="OZ122" s="97">
        <f>Juniori!OZ42</f>
        <v>0</v>
      </c>
      <c r="PA122" s="97">
        <f>Juniori!PA42</f>
        <v>0</v>
      </c>
      <c r="PB122" s="97">
        <f>Juniori!PB42</f>
        <v>0</v>
      </c>
      <c r="PC122" s="97">
        <f>Juniori!PC42</f>
        <v>0</v>
      </c>
      <c r="PD122" s="97">
        <f>Juniori!PD42</f>
        <v>0</v>
      </c>
      <c r="PE122" s="97">
        <f>Juniori!PE42</f>
        <v>0</v>
      </c>
      <c r="PF122" s="97">
        <f>Juniori!PF42</f>
        <v>0</v>
      </c>
      <c r="PG122" s="97">
        <f>Juniori!PG42</f>
        <v>0</v>
      </c>
      <c r="PH122" s="97">
        <f>Juniori!PH42</f>
        <v>0</v>
      </c>
      <c r="PI122" s="97">
        <f>Juniori!PI42</f>
        <v>0</v>
      </c>
      <c r="PJ122" s="97">
        <f>Juniori!PJ42</f>
        <v>0</v>
      </c>
      <c r="PK122" s="97">
        <f>Juniori!PK42</f>
        <v>0</v>
      </c>
      <c r="PL122" s="97">
        <f>Juniori!PL42</f>
        <v>0</v>
      </c>
      <c r="PM122" s="97">
        <f>Juniori!PM42</f>
        <v>0</v>
      </c>
      <c r="PN122" s="97">
        <f>Juniori!PN42</f>
        <v>0</v>
      </c>
      <c r="PO122" s="97">
        <f>Juniori!PO42</f>
        <v>0</v>
      </c>
      <c r="PP122" s="97">
        <f>Juniori!PP42</f>
        <v>0</v>
      </c>
      <c r="PQ122" s="97">
        <f>Juniori!PQ42</f>
        <v>0</v>
      </c>
      <c r="PR122" s="97">
        <f>Juniori!PR42</f>
        <v>0</v>
      </c>
      <c r="PS122" s="97">
        <f>Juniori!PS42</f>
        <v>0</v>
      </c>
      <c r="PT122" s="97">
        <f>Juniori!PT42</f>
        <v>0</v>
      </c>
      <c r="PU122" s="97">
        <f>Juniori!PU42</f>
        <v>0</v>
      </c>
      <c r="PV122" s="97">
        <f>Juniori!PV42</f>
        <v>0</v>
      </c>
      <c r="PW122" s="97">
        <f>Juniori!PW42</f>
        <v>0</v>
      </c>
      <c r="PX122" s="97">
        <f>Juniori!PX42</f>
        <v>0</v>
      </c>
      <c r="PY122" s="97">
        <f>Juniori!PY42</f>
        <v>0</v>
      </c>
      <c r="PZ122" s="97">
        <f>Juniori!PZ42</f>
        <v>0</v>
      </c>
      <c r="QA122" s="97">
        <f>Juniori!QA42</f>
        <v>0</v>
      </c>
      <c r="QB122" s="97">
        <f>Juniori!QB42</f>
        <v>0</v>
      </c>
      <c r="QC122" s="97">
        <f>Juniori!QC42</f>
        <v>0</v>
      </c>
      <c r="QD122" s="97">
        <f>Juniori!QD42</f>
        <v>0</v>
      </c>
      <c r="QE122" s="97">
        <f>Juniori!QE42</f>
        <v>0</v>
      </c>
      <c r="QF122" s="97">
        <f>Juniori!QF42</f>
        <v>0</v>
      </c>
      <c r="QG122" s="97">
        <f>Juniori!QG42</f>
        <v>0</v>
      </c>
      <c r="QH122" s="97">
        <f>Juniori!QH42</f>
        <v>0</v>
      </c>
      <c r="QI122" s="97">
        <f>Juniori!QI42</f>
        <v>0</v>
      </c>
      <c r="QJ122" s="97">
        <f>Juniori!QJ42</f>
        <v>0</v>
      </c>
      <c r="QK122" s="97">
        <f>Juniori!QK42</f>
        <v>0</v>
      </c>
      <c r="QL122" s="97">
        <f>Juniori!QL42</f>
        <v>0</v>
      </c>
      <c r="QM122" s="97">
        <f>Juniori!QM42</f>
        <v>0</v>
      </c>
      <c r="QN122" s="97">
        <f>Juniori!QN42</f>
        <v>0</v>
      </c>
      <c r="QO122" s="97">
        <f>Juniori!QO42</f>
        <v>0</v>
      </c>
      <c r="QP122" s="97">
        <f>Juniori!QP42</f>
        <v>0</v>
      </c>
      <c r="QQ122" s="97">
        <f>Juniori!QQ42</f>
        <v>0</v>
      </c>
      <c r="QR122" s="97">
        <f>Juniori!QR42</f>
        <v>0</v>
      </c>
      <c r="QS122" s="97">
        <f>Juniori!QS42</f>
        <v>0</v>
      </c>
      <c r="QT122" s="97">
        <f>Juniori!QT42</f>
        <v>0</v>
      </c>
      <c r="QU122" s="97">
        <f>Juniori!QU42</f>
        <v>0</v>
      </c>
      <c r="QV122" s="97">
        <f>Juniori!QV42</f>
        <v>0</v>
      </c>
      <c r="QW122" s="97">
        <f>Juniori!QW42</f>
        <v>0</v>
      </c>
      <c r="QX122" s="97">
        <f>Juniori!QX42</f>
        <v>0</v>
      </c>
      <c r="QY122" s="97">
        <f>Juniori!QY42</f>
        <v>0</v>
      </c>
      <c r="QZ122" s="97">
        <f>Juniori!QZ42</f>
        <v>0</v>
      </c>
      <c r="RA122" s="97">
        <f>Juniori!RA42</f>
        <v>0</v>
      </c>
      <c r="RB122" s="97">
        <f>Juniori!RB42</f>
        <v>0</v>
      </c>
      <c r="RC122" s="97">
        <f>Juniori!RC42</f>
        <v>0</v>
      </c>
      <c r="RD122" s="97">
        <f>Juniori!RD42</f>
        <v>0</v>
      </c>
      <c r="RE122" s="97">
        <f>Juniori!RE42</f>
        <v>0</v>
      </c>
      <c r="RF122" s="97">
        <f>Juniori!RF42</f>
        <v>0</v>
      </c>
      <c r="RG122" s="97">
        <f>Juniori!RG42</f>
        <v>0</v>
      </c>
      <c r="RH122" s="97">
        <f>Juniori!RH42</f>
        <v>0</v>
      </c>
      <c r="RI122" s="97">
        <f>Juniori!RI42</f>
        <v>0</v>
      </c>
      <c r="RJ122" s="97">
        <f>Juniori!RJ42</f>
        <v>0</v>
      </c>
      <c r="RK122" s="97">
        <f>Juniori!RK42</f>
        <v>0</v>
      </c>
      <c r="RL122" s="97">
        <f>Juniori!RL42</f>
        <v>0</v>
      </c>
      <c r="RM122" s="97">
        <f>Juniori!RM42</f>
        <v>0</v>
      </c>
      <c r="RN122" s="97">
        <f>Juniori!RN42</f>
        <v>0</v>
      </c>
      <c r="RO122" s="97">
        <f>Juniori!RO42</f>
        <v>0</v>
      </c>
      <c r="RP122" s="97">
        <f>Juniori!RP42</f>
        <v>0</v>
      </c>
      <c r="RQ122" s="97">
        <f>Juniori!RQ42</f>
        <v>0</v>
      </c>
      <c r="RR122" s="97">
        <f>Juniori!RR42</f>
        <v>0</v>
      </c>
      <c r="RS122" s="97">
        <f>Juniori!RS42</f>
        <v>0</v>
      </c>
      <c r="RT122" s="97">
        <f>Juniori!RT42</f>
        <v>0</v>
      </c>
      <c r="RU122" s="97">
        <f>Juniori!RU42</f>
        <v>0</v>
      </c>
      <c r="RV122" s="97">
        <f>Juniori!RV42</f>
        <v>0</v>
      </c>
      <c r="RW122" s="97">
        <f>Juniori!RW42</f>
        <v>0</v>
      </c>
      <c r="RX122" s="97">
        <f>Juniori!RX42</f>
        <v>0</v>
      </c>
      <c r="RY122" s="97">
        <f>Juniori!RY42</f>
        <v>0</v>
      </c>
      <c r="RZ122" s="97">
        <f>Juniori!RZ42</f>
        <v>0</v>
      </c>
      <c r="SA122" s="97">
        <f>Juniori!SA42</f>
        <v>0</v>
      </c>
      <c r="SB122" s="97">
        <f>Juniori!SB42</f>
        <v>0</v>
      </c>
      <c r="SC122" s="97">
        <f>Juniori!SC42</f>
        <v>0</v>
      </c>
      <c r="SD122" s="97">
        <f>Juniori!SD42</f>
        <v>0</v>
      </c>
      <c r="SE122" s="97">
        <f>Juniori!SE42</f>
        <v>0</v>
      </c>
      <c r="SF122" s="97">
        <f>Juniori!SF42</f>
        <v>0</v>
      </c>
      <c r="SG122" s="97">
        <f>Juniori!SG42</f>
        <v>0</v>
      </c>
      <c r="SH122" s="97">
        <f>Juniori!SH42</f>
        <v>0</v>
      </c>
      <c r="SI122" s="97">
        <f>Juniori!SI42</f>
        <v>0</v>
      </c>
      <c r="SJ122" s="97">
        <f>Juniori!SJ42</f>
        <v>0</v>
      </c>
      <c r="SK122" s="97">
        <f>Juniori!SK42</f>
        <v>0</v>
      </c>
      <c r="SL122" s="97">
        <f>Juniori!SL42</f>
        <v>0</v>
      </c>
      <c r="SM122" s="97">
        <f>Juniori!SM42</f>
        <v>0</v>
      </c>
      <c r="SN122" s="97">
        <f>Juniori!SN42</f>
        <v>0</v>
      </c>
      <c r="SO122" s="97">
        <f>Juniori!SO42</f>
        <v>0</v>
      </c>
      <c r="SP122" s="97">
        <f>Juniori!SP42</f>
        <v>0</v>
      </c>
      <c r="SQ122" s="97">
        <f>Juniori!SQ42</f>
        <v>0</v>
      </c>
      <c r="SR122" s="97">
        <f>Juniori!SR42</f>
        <v>0</v>
      </c>
      <c r="SS122" s="97">
        <f>Juniori!SS42</f>
        <v>0</v>
      </c>
      <c r="ST122" s="97">
        <f>Juniori!ST42</f>
        <v>0</v>
      </c>
      <c r="SU122" s="97">
        <f>Juniori!SU42</f>
        <v>0</v>
      </c>
      <c r="SV122" s="97">
        <f>Juniori!SV42</f>
        <v>0</v>
      </c>
      <c r="SW122" s="97">
        <f>Juniori!SW42</f>
        <v>0</v>
      </c>
      <c r="SX122" s="97">
        <f>Juniori!SX42</f>
        <v>0</v>
      </c>
      <c r="SY122" s="97">
        <f>Juniori!SY42</f>
        <v>0</v>
      </c>
      <c r="SZ122" s="97">
        <f>Juniori!SZ42</f>
        <v>0</v>
      </c>
      <c r="TA122" s="97">
        <f>Juniori!TA42</f>
        <v>0</v>
      </c>
      <c r="TB122" s="97">
        <f>Juniori!TB42</f>
        <v>0</v>
      </c>
    </row>
    <row r="123" spans="1:523" s="1" customFormat="1" ht="18" customHeight="1" x14ac:dyDescent="0.2">
      <c r="A123" s="12"/>
      <c r="B123" s="11" t="s">
        <v>137</v>
      </c>
      <c r="C123" s="1">
        <v>11709</v>
      </c>
      <c r="D123" s="1">
        <v>2018</v>
      </c>
      <c r="E123" t="s">
        <v>53</v>
      </c>
      <c r="F123" s="1">
        <v>3057</v>
      </c>
      <c r="G123" s="1" t="s">
        <v>96</v>
      </c>
      <c r="H123" t="s">
        <v>54</v>
      </c>
      <c r="I123" s="1">
        <f>SUM(K123:TB123)</f>
        <v>2</v>
      </c>
      <c r="J123" s="12">
        <f>Tabuľka3[[#This Row],[Stĺpec9]]</f>
        <v>2</v>
      </c>
      <c r="K123" s="97">
        <f>Seniori!K70</f>
        <v>0</v>
      </c>
      <c r="L123" s="97">
        <f>Seniori!L70</f>
        <v>0</v>
      </c>
      <c r="M123" s="97">
        <f>Seniori!M70</f>
        <v>0</v>
      </c>
      <c r="N123" s="97">
        <f>Seniori!N70</f>
        <v>0</v>
      </c>
      <c r="O123" s="97">
        <f>Seniori!O70</f>
        <v>0</v>
      </c>
      <c r="P123" s="97">
        <f>Seniori!P70</f>
        <v>0</v>
      </c>
      <c r="Q123" s="97">
        <f>Seniori!Q70</f>
        <v>0</v>
      </c>
      <c r="R123" s="97">
        <f>Seniori!R70</f>
        <v>0</v>
      </c>
      <c r="S123" s="97">
        <f>Seniori!S70</f>
        <v>0</v>
      </c>
      <c r="T123" s="97">
        <f>Seniori!T70</f>
        <v>0</v>
      </c>
      <c r="U123" s="97">
        <f>Seniori!U70</f>
        <v>0</v>
      </c>
      <c r="V123" s="97">
        <f>Seniori!V70</f>
        <v>0</v>
      </c>
      <c r="W123" s="97">
        <f>Seniori!W70</f>
        <v>0</v>
      </c>
      <c r="X123" s="97">
        <f>Seniori!X70</f>
        <v>0</v>
      </c>
      <c r="Y123" s="97">
        <f>Seniori!Y70</f>
        <v>0</v>
      </c>
      <c r="Z123" s="97">
        <f>Seniori!Z70</f>
        <v>0</v>
      </c>
      <c r="AA123" s="97">
        <f>Seniori!AA70</f>
        <v>0</v>
      </c>
      <c r="AB123" s="97">
        <f>Seniori!AB70</f>
        <v>0</v>
      </c>
      <c r="AC123" s="97">
        <f>Seniori!AC70</f>
        <v>0</v>
      </c>
      <c r="AD123" s="97">
        <f>Seniori!AD70</f>
        <v>0</v>
      </c>
      <c r="AE123" s="97">
        <f>Seniori!AE70</f>
        <v>0</v>
      </c>
      <c r="AF123" s="97">
        <f>Seniori!AF70</f>
        <v>0</v>
      </c>
      <c r="AG123" s="97">
        <f>Seniori!AG70</f>
        <v>0</v>
      </c>
      <c r="AH123" s="97">
        <f>Seniori!AH70</f>
        <v>0</v>
      </c>
      <c r="AI123" s="97">
        <f>Seniori!AI70</f>
        <v>0</v>
      </c>
      <c r="AJ123" s="97">
        <f>Seniori!AJ70</f>
        <v>0</v>
      </c>
      <c r="AK123" s="97">
        <f>Seniori!AK70</f>
        <v>0</v>
      </c>
      <c r="AL123" s="97">
        <f>Seniori!AL70</f>
        <v>0</v>
      </c>
      <c r="AM123" s="97">
        <f>Seniori!AM70</f>
        <v>0</v>
      </c>
      <c r="AN123" s="97">
        <f>Seniori!AN70</f>
        <v>0</v>
      </c>
      <c r="AO123" s="97">
        <f>Seniori!AO70</f>
        <v>0</v>
      </c>
      <c r="AP123" s="97">
        <f>Seniori!AP70</f>
        <v>0</v>
      </c>
      <c r="AQ123" s="97">
        <f>Seniori!AQ70</f>
        <v>0</v>
      </c>
      <c r="AR123" s="97">
        <f>Seniori!AR70</f>
        <v>0</v>
      </c>
      <c r="AS123" s="97">
        <f>Seniori!AS70</f>
        <v>0</v>
      </c>
      <c r="AT123" s="97">
        <f>Seniori!AT70</f>
        <v>0</v>
      </c>
      <c r="AU123" s="97">
        <f>Seniori!AU70</f>
        <v>0</v>
      </c>
      <c r="AV123" s="97">
        <f>Seniori!AV70</f>
        <v>0</v>
      </c>
      <c r="AW123" s="97">
        <f>Seniori!AW70</f>
        <v>0</v>
      </c>
      <c r="AX123" s="97">
        <f>Seniori!AX70</f>
        <v>0</v>
      </c>
      <c r="AY123" s="97">
        <f>Seniori!AY70</f>
        <v>0</v>
      </c>
      <c r="AZ123" s="97">
        <f>Seniori!AZ70</f>
        <v>0</v>
      </c>
      <c r="BA123" s="97">
        <f>Seniori!BA70</f>
        <v>0</v>
      </c>
      <c r="BB123" s="97">
        <f>Seniori!BB70</f>
        <v>0</v>
      </c>
      <c r="BC123" s="97">
        <f>Seniori!BC70</f>
        <v>0</v>
      </c>
      <c r="BD123" s="97">
        <f>Seniori!BD70</f>
        <v>0</v>
      </c>
      <c r="BE123" s="97">
        <f>Seniori!BE70</f>
        <v>0</v>
      </c>
      <c r="BF123" s="97">
        <f>Seniori!BF70</f>
        <v>0</v>
      </c>
      <c r="BG123" s="97">
        <f>Seniori!BG70</f>
        <v>0</v>
      </c>
      <c r="BH123" s="97">
        <f>Seniori!BH70</f>
        <v>0</v>
      </c>
      <c r="BI123" s="97">
        <f>Seniori!BI70</f>
        <v>0</v>
      </c>
      <c r="BJ123" s="97">
        <f>Seniori!BJ70</f>
        <v>0</v>
      </c>
      <c r="BK123" s="97">
        <f>Seniori!BK70</f>
        <v>0</v>
      </c>
      <c r="BL123" s="97">
        <f>Seniori!BL70</f>
        <v>0</v>
      </c>
      <c r="BM123" s="97">
        <f>Seniori!BM70</f>
        <v>0</v>
      </c>
      <c r="BN123" s="97">
        <f>Seniori!BN70</f>
        <v>0</v>
      </c>
      <c r="BO123" s="97">
        <f>Seniori!BO70</f>
        <v>0</v>
      </c>
      <c r="BP123" s="97">
        <f>Seniori!BP70</f>
        <v>0</v>
      </c>
      <c r="BQ123" s="97">
        <f>Seniori!BQ70</f>
        <v>0</v>
      </c>
      <c r="BR123" s="97">
        <f>Seniori!BR70</f>
        <v>0</v>
      </c>
      <c r="BS123" s="97">
        <f>Seniori!BS70</f>
        <v>0</v>
      </c>
      <c r="BT123" s="97">
        <f>Seniori!BT70</f>
        <v>0</v>
      </c>
      <c r="BU123" s="97">
        <f>Seniori!BU70</f>
        <v>0</v>
      </c>
      <c r="BV123" s="97">
        <f>Seniori!BV70</f>
        <v>0</v>
      </c>
      <c r="BW123" s="97">
        <f>Seniori!BW70</f>
        <v>0</v>
      </c>
      <c r="BX123" s="97">
        <f>Seniori!BX70</f>
        <v>0</v>
      </c>
      <c r="BY123" s="97">
        <f>Seniori!BY70</f>
        <v>0</v>
      </c>
      <c r="BZ123" s="97">
        <f>Seniori!BZ70</f>
        <v>0</v>
      </c>
      <c r="CA123" s="97">
        <f>Seniori!CA70</f>
        <v>0</v>
      </c>
      <c r="CB123" s="97">
        <f>Seniori!CB70</f>
        <v>0</v>
      </c>
      <c r="CC123" s="97">
        <f>Seniori!CC70</f>
        <v>0</v>
      </c>
      <c r="CD123" s="97">
        <f>Seniori!CD70</f>
        <v>0</v>
      </c>
      <c r="CE123" s="97">
        <f>Seniori!CE70</f>
        <v>0</v>
      </c>
      <c r="CF123" s="97">
        <f>Seniori!CF70</f>
        <v>0</v>
      </c>
      <c r="CG123" s="97">
        <f>Seniori!CG70</f>
        <v>0</v>
      </c>
      <c r="CH123" s="97">
        <f>Seniori!CH70</f>
        <v>0</v>
      </c>
      <c r="CI123" s="97">
        <f>Seniori!CI70</f>
        <v>0</v>
      </c>
      <c r="CJ123" s="97">
        <f>Seniori!CJ70</f>
        <v>0</v>
      </c>
      <c r="CK123" s="97">
        <f>Seniori!CK70</f>
        <v>0</v>
      </c>
      <c r="CL123" s="97">
        <f>Seniori!CL70</f>
        <v>0</v>
      </c>
      <c r="CM123" s="97">
        <f>Seniori!CM70</f>
        <v>0</v>
      </c>
      <c r="CN123" s="97">
        <f>Seniori!CN70</f>
        <v>0</v>
      </c>
      <c r="CO123" s="97">
        <f>Seniori!CO70</f>
        <v>0</v>
      </c>
      <c r="CP123" s="97">
        <f>Seniori!CP70</f>
        <v>0</v>
      </c>
      <c r="CQ123" s="97">
        <f>Seniori!CQ70</f>
        <v>0</v>
      </c>
      <c r="CR123" s="97">
        <f>Seniori!CR70</f>
        <v>0</v>
      </c>
      <c r="CS123" s="97">
        <f>Seniori!CS70</f>
        <v>0</v>
      </c>
      <c r="CT123" s="97">
        <f>Seniori!CT70</f>
        <v>0</v>
      </c>
      <c r="CU123" s="97">
        <f>Seniori!CU70</f>
        <v>0</v>
      </c>
      <c r="CV123" s="97">
        <f>Seniori!CV70</f>
        <v>0</v>
      </c>
      <c r="CW123" s="97" t="str">
        <f>Seniori!CW70</f>
        <v>o</v>
      </c>
      <c r="CX123" s="97">
        <f>Seniori!CX70</f>
        <v>0</v>
      </c>
      <c r="CY123" s="97">
        <f>Seniori!CY70</f>
        <v>0</v>
      </c>
      <c r="CZ123" s="97">
        <f>Seniori!CZ70</f>
        <v>0</v>
      </c>
      <c r="DA123" s="97">
        <f>Seniori!DA70</f>
        <v>0</v>
      </c>
      <c r="DB123" s="97">
        <f>Seniori!DB70</f>
        <v>0</v>
      </c>
      <c r="DC123" s="97">
        <f>Seniori!DC70</f>
        <v>0</v>
      </c>
      <c r="DD123" s="97">
        <f>Seniori!DD70</f>
        <v>0</v>
      </c>
      <c r="DE123" s="97">
        <f>Seniori!DE70</f>
        <v>0</v>
      </c>
      <c r="DF123" s="97">
        <f>Seniori!DF70</f>
        <v>0</v>
      </c>
      <c r="DG123" s="97">
        <f>Seniori!DG70</f>
        <v>0</v>
      </c>
      <c r="DH123" s="97">
        <f>Seniori!DH70</f>
        <v>0</v>
      </c>
      <c r="DI123" s="97">
        <f>Seniori!DI70</f>
        <v>0</v>
      </c>
      <c r="DJ123" s="97">
        <f>Seniori!DJ70</f>
        <v>0</v>
      </c>
      <c r="DK123" s="97">
        <f>Seniori!DK70</f>
        <v>0</v>
      </c>
      <c r="DL123" s="97">
        <f>Seniori!DL70</f>
        <v>0</v>
      </c>
      <c r="DM123" s="97">
        <f>Seniori!DM70</f>
        <v>0</v>
      </c>
      <c r="DN123" s="97">
        <f>Seniori!DN70</f>
        <v>0</v>
      </c>
      <c r="DO123" s="97">
        <f>Seniori!DO70</f>
        <v>0</v>
      </c>
      <c r="DP123" s="97">
        <f>Seniori!DP70</f>
        <v>0</v>
      </c>
      <c r="DQ123" s="97">
        <f>Seniori!DQ70</f>
        <v>0</v>
      </c>
      <c r="DR123" s="97">
        <f>Seniori!DR70</f>
        <v>0</v>
      </c>
      <c r="DS123" s="97">
        <f>Seniori!DS70</f>
        <v>0</v>
      </c>
      <c r="DT123" s="97">
        <f>Seniori!DT70</f>
        <v>0</v>
      </c>
      <c r="DU123" s="97">
        <f>Seniori!DU70</f>
        <v>0</v>
      </c>
      <c r="DV123" s="97">
        <f>Seniori!DV70</f>
        <v>0</v>
      </c>
      <c r="DW123" s="97">
        <f>Seniori!DW70</f>
        <v>0</v>
      </c>
      <c r="DX123" s="97">
        <f>Seniori!DX70</f>
        <v>0</v>
      </c>
      <c r="DY123" s="97">
        <f>Seniori!DY70</f>
        <v>0</v>
      </c>
      <c r="DZ123" s="97">
        <f>Seniori!DZ70</f>
        <v>0</v>
      </c>
      <c r="EA123" s="97">
        <f>Seniori!EA70</f>
        <v>0</v>
      </c>
      <c r="EB123" s="97">
        <f>Seniori!EB70</f>
        <v>0</v>
      </c>
      <c r="EC123" s="97">
        <f>Seniori!EC70</f>
        <v>0</v>
      </c>
      <c r="ED123" s="97">
        <f>Seniori!ED70</f>
        <v>0</v>
      </c>
      <c r="EE123" s="97">
        <f>Seniori!EE70</f>
        <v>0</v>
      </c>
      <c r="EF123" s="97">
        <f>Seniori!EF70</f>
        <v>0</v>
      </c>
      <c r="EG123" s="97">
        <f>Seniori!EG70</f>
        <v>0</v>
      </c>
      <c r="EH123" s="97">
        <f>Seniori!EH70</f>
        <v>0</v>
      </c>
      <c r="EI123" s="97">
        <f>Seniori!EI70</f>
        <v>0</v>
      </c>
      <c r="EJ123" s="97">
        <f>Seniori!EJ70</f>
        <v>0</v>
      </c>
      <c r="EK123" s="97">
        <f>Seniori!EK70</f>
        <v>0</v>
      </c>
      <c r="EL123" s="97">
        <f>Seniori!EL70</f>
        <v>0</v>
      </c>
      <c r="EM123" s="97">
        <f>Seniori!EM70</f>
        <v>0</v>
      </c>
      <c r="EN123" s="97">
        <f>Seniori!EN70</f>
        <v>0</v>
      </c>
      <c r="EO123" s="97">
        <f>Seniori!EO70</f>
        <v>0</v>
      </c>
      <c r="EP123" s="97">
        <f>Seniori!EP70</f>
        <v>0</v>
      </c>
      <c r="EQ123" s="97">
        <f>Seniori!EQ70</f>
        <v>0</v>
      </c>
      <c r="ER123" s="97">
        <f>Seniori!ER70</f>
        <v>0</v>
      </c>
      <c r="ES123" s="97">
        <f>Seniori!ES70</f>
        <v>0</v>
      </c>
      <c r="ET123" s="97">
        <f>Seniori!ET70</f>
        <v>0</v>
      </c>
      <c r="EU123" s="97">
        <f>Seniori!EU70</f>
        <v>0</v>
      </c>
      <c r="EV123" s="97">
        <f>Seniori!EV70</f>
        <v>0</v>
      </c>
      <c r="EW123" s="97">
        <f>Seniori!EW70</f>
        <v>0</v>
      </c>
      <c r="EX123" s="97">
        <f>Seniori!EX70</f>
        <v>0</v>
      </c>
      <c r="EY123" s="97">
        <f>Seniori!EY70</f>
        <v>0</v>
      </c>
      <c r="EZ123" s="97">
        <f>Seniori!EZ70</f>
        <v>0</v>
      </c>
      <c r="FA123" s="97">
        <f>Seniori!FA70</f>
        <v>0</v>
      </c>
      <c r="FB123" s="97">
        <f>Seniori!FB70</f>
        <v>0</v>
      </c>
      <c r="FC123" s="97">
        <f>Seniori!FC70</f>
        <v>0</v>
      </c>
      <c r="FD123" s="97">
        <f>Seniori!FD70</f>
        <v>0</v>
      </c>
      <c r="FE123" s="97">
        <f>Seniori!FE70</f>
        <v>0</v>
      </c>
      <c r="FF123" s="97">
        <f>Seniori!FF70</f>
        <v>0</v>
      </c>
      <c r="FG123" s="97">
        <f>Seniori!FG70</f>
        <v>0</v>
      </c>
      <c r="FH123" s="97">
        <f>Seniori!FH70</f>
        <v>0</v>
      </c>
      <c r="FI123" s="97">
        <f>Seniori!FI70</f>
        <v>0</v>
      </c>
      <c r="FJ123" s="97">
        <f>Seniori!FJ70</f>
        <v>0</v>
      </c>
      <c r="FK123" s="97">
        <f>Seniori!FK70</f>
        <v>0</v>
      </c>
      <c r="FL123" s="97">
        <f>Seniori!FL70</f>
        <v>0</v>
      </c>
      <c r="FM123" s="97">
        <f>Seniori!FM70</f>
        <v>0</v>
      </c>
      <c r="FN123" s="97">
        <f>Seniori!FN70</f>
        <v>0</v>
      </c>
      <c r="FO123" s="97">
        <f>Seniori!FO70</f>
        <v>0</v>
      </c>
      <c r="FP123" s="97">
        <f>Seniori!FP70</f>
        <v>0</v>
      </c>
      <c r="FQ123" s="97">
        <f>Seniori!FQ70</f>
        <v>0</v>
      </c>
      <c r="FR123" s="97">
        <f>Seniori!FR70</f>
        <v>0</v>
      </c>
      <c r="FS123" s="97">
        <f>Seniori!FS70</f>
        <v>0</v>
      </c>
      <c r="FT123" s="97">
        <f>Seniori!FT70</f>
        <v>0</v>
      </c>
      <c r="FU123" s="97">
        <f>Seniori!FU70</f>
        <v>0</v>
      </c>
      <c r="FV123" s="97">
        <f>Seniori!FV70</f>
        <v>0</v>
      </c>
      <c r="FW123" s="97">
        <f>Seniori!FW70</f>
        <v>0</v>
      </c>
      <c r="FX123" s="97">
        <f>Seniori!FX70</f>
        <v>0</v>
      </c>
      <c r="FY123" s="97">
        <f>Seniori!FY70</f>
        <v>0</v>
      </c>
      <c r="FZ123" s="97">
        <f>Seniori!FZ70</f>
        <v>0</v>
      </c>
      <c r="GA123" s="97">
        <f>Seniori!GA70</f>
        <v>0</v>
      </c>
      <c r="GB123" s="97">
        <f>Seniori!GB70</f>
        <v>0</v>
      </c>
      <c r="GC123" s="97">
        <f>Seniori!GC70</f>
        <v>0</v>
      </c>
      <c r="GD123" s="97">
        <f>Seniori!GD70</f>
        <v>0</v>
      </c>
      <c r="GE123" s="97">
        <f>Seniori!GE70</f>
        <v>0</v>
      </c>
      <c r="GF123" s="97">
        <f>Seniori!GF70</f>
        <v>0</v>
      </c>
      <c r="GG123" s="97">
        <f>Seniori!GG70</f>
        <v>0</v>
      </c>
      <c r="GH123" s="97">
        <f>Seniori!GH70</f>
        <v>0</v>
      </c>
      <c r="GI123" s="97">
        <f>Seniori!GI70</f>
        <v>0</v>
      </c>
      <c r="GJ123" s="97">
        <f>Seniori!GJ70</f>
        <v>0</v>
      </c>
      <c r="GK123" s="97">
        <f>Seniori!GK70</f>
        <v>0</v>
      </c>
      <c r="GL123" s="97">
        <f>Seniori!GL70</f>
        <v>0</v>
      </c>
      <c r="GM123" s="97">
        <f>Seniori!GM70</f>
        <v>0</v>
      </c>
      <c r="GN123" s="97">
        <f>Seniori!GN70</f>
        <v>0</v>
      </c>
      <c r="GO123" s="97">
        <f>Seniori!GO70</f>
        <v>0</v>
      </c>
      <c r="GP123" s="97">
        <f>Seniori!GP70</f>
        <v>0</v>
      </c>
      <c r="GQ123" s="97">
        <f>Seniori!GQ70</f>
        <v>0</v>
      </c>
      <c r="GR123" s="97">
        <f>Seniori!GR70</f>
        <v>0</v>
      </c>
      <c r="GS123" s="97">
        <f>Seniori!GS70</f>
        <v>0</v>
      </c>
      <c r="GT123" s="97">
        <f>Seniori!GT70</f>
        <v>0</v>
      </c>
      <c r="GU123" s="97">
        <f>Seniori!GU70</f>
        <v>0</v>
      </c>
      <c r="GV123" s="97">
        <f>Seniori!GV70</f>
        <v>0</v>
      </c>
      <c r="GW123" s="97">
        <f>Seniori!GW70</f>
        <v>0</v>
      </c>
      <c r="GX123" s="97">
        <f>Seniori!GX70</f>
        <v>0</v>
      </c>
      <c r="GY123" s="97">
        <f>Seniori!GY70</f>
        <v>0</v>
      </c>
      <c r="GZ123" s="97">
        <f>Seniori!GZ70</f>
        <v>0</v>
      </c>
      <c r="HA123" s="97">
        <f>Seniori!HA70</f>
        <v>0</v>
      </c>
      <c r="HB123" s="97">
        <f>Seniori!HB70</f>
        <v>0</v>
      </c>
      <c r="HC123" s="97">
        <f>Seniori!HC70</f>
        <v>0</v>
      </c>
      <c r="HD123" s="97">
        <f>Seniori!HD70</f>
        <v>0</v>
      </c>
      <c r="HE123" s="97">
        <f>Seniori!HE70</f>
        <v>0</v>
      </c>
      <c r="HF123" s="97">
        <f>Seniori!HF70</f>
        <v>0</v>
      </c>
      <c r="HG123" s="97">
        <f>Seniori!HG70</f>
        <v>0</v>
      </c>
      <c r="HH123" s="97">
        <f>Seniori!HH70</f>
        <v>0</v>
      </c>
      <c r="HI123" s="97">
        <f>Seniori!HI70</f>
        <v>0</v>
      </c>
      <c r="HJ123" s="97">
        <f>Seniori!HJ70</f>
        <v>0</v>
      </c>
      <c r="HK123" s="97">
        <f>Seniori!HK70</f>
        <v>0</v>
      </c>
      <c r="HL123" s="97">
        <f>Seniori!HL70</f>
        <v>0</v>
      </c>
      <c r="HM123" s="97">
        <f>Seniori!HM70</f>
        <v>0</v>
      </c>
      <c r="HN123" s="97">
        <f>Seniori!HN70</f>
        <v>0</v>
      </c>
      <c r="HO123" s="97">
        <f>Seniori!HO70</f>
        <v>0</v>
      </c>
      <c r="HP123" s="97">
        <f>Seniori!HP70</f>
        <v>0</v>
      </c>
      <c r="HQ123" s="97">
        <f>Seniori!HQ70</f>
        <v>0</v>
      </c>
      <c r="HR123" s="97">
        <f>Seniori!HR70</f>
        <v>0</v>
      </c>
      <c r="HS123" s="97">
        <f>Seniori!HS70</f>
        <v>0</v>
      </c>
      <c r="HT123" s="97">
        <f>Seniori!HT70</f>
        <v>0</v>
      </c>
      <c r="HU123" s="97">
        <f>Seniori!HU70</f>
        <v>0</v>
      </c>
      <c r="HV123" s="97">
        <f>Seniori!HV70</f>
        <v>0</v>
      </c>
      <c r="HW123" s="97">
        <f>Seniori!HW70</f>
        <v>0</v>
      </c>
      <c r="HX123" s="97">
        <f>Seniori!HX70</f>
        <v>0</v>
      </c>
      <c r="HY123" s="97">
        <f>Seniori!HY70</f>
        <v>0</v>
      </c>
      <c r="HZ123" s="97">
        <f>Seniori!HZ70</f>
        <v>0</v>
      </c>
      <c r="IA123" s="97">
        <f>Seniori!IA70</f>
        <v>0</v>
      </c>
      <c r="IB123" s="97">
        <f>Seniori!IB70</f>
        <v>0</v>
      </c>
      <c r="IC123" s="97">
        <f>Seniori!IC70</f>
        <v>0</v>
      </c>
      <c r="ID123" s="97">
        <f>Seniori!ID70</f>
        <v>0</v>
      </c>
      <c r="IE123" s="97">
        <f>Seniori!IE70</f>
        <v>0</v>
      </c>
      <c r="IF123" s="97">
        <f>Seniori!IF70</f>
        <v>0</v>
      </c>
      <c r="IG123" s="97">
        <f>Seniori!IG70</f>
        <v>2</v>
      </c>
      <c r="IH123" s="97">
        <f>Seniori!IH70</f>
        <v>0</v>
      </c>
      <c r="II123" s="97">
        <f>Seniori!II70</f>
        <v>0</v>
      </c>
      <c r="IJ123" s="97">
        <f>Seniori!IJ70</f>
        <v>0</v>
      </c>
      <c r="IK123" s="97">
        <f>Seniori!IK70</f>
        <v>0</v>
      </c>
      <c r="IL123" s="97">
        <f>Seniori!IL70</f>
        <v>0</v>
      </c>
      <c r="IM123" s="97">
        <f>Seniori!IM70</f>
        <v>0</v>
      </c>
      <c r="IN123" s="97">
        <f>Seniori!IN70</f>
        <v>0</v>
      </c>
      <c r="IO123" s="97">
        <f>Seniori!IO70</f>
        <v>0</v>
      </c>
      <c r="IP123" s="97">
        <f>Seniori!IP70</f>
        <v>0</v>
      </c>
      <c r="IQ123" s="97">
        <f>Seniori!IQ70</f>
        <v>0</v>
      </c>
      <c r="IR123" s="97">
        <f>Seniori!IR70</f>
        <v>0</v>
      </c>
      <c r="IS123" s="97">
        <f>Seniori!IS70</f>
        <v>0</v>
      </c>
      <c r="IT123" s="97">
        <f>Seniori!IT70</f>
        <v>0</v>
      </c>
      <c r="IU123" s="97">
        <f>Seniori!IU70</f>
        <v>0</v>
      </c>
      <c r="IV123" s="97">
        <f>Seniori!IV70</f>
        <v>0</v>
      </c>
      <c r="IW123" s="97">
        <f>Seniori!IW70</f>
        <v>0</v>
      </c>
      <c r="IX123" s="97">
        <f>Seniori!IX70</f>
        <v>0</v>
      </c>
      <c r="IY123" s="97">
        <f>Seniori!IY70</f>
        <v>0</v>
      </c>
      <c r="IZ123" s="97">
        <f>Seniori!IZ70</f>
        <v>0</v>
      </c>
      <c r="JA123" s="97">
        <f>Seniori!JA70</f>
        <v>0</v>
      </c>
      <c r="JB123" s="97">
        <f>Seniori!JB70</f>
        <v>0</v>
      </c>
      <c r="JC123" s="97">
        <f>Seniori!JC70</f>
        <v>0</v>
      </c>
      <c r="JD123" s="97">
        <f>Seniori!JD70</f>
        <v>0</v>
      </c>
      <c r="JE123" s="97">
        <f>Seniori!JE70</f>
        <v>0</v>
      </c>
      <c r="JF123" s="97">
        <f>Seniori!JF70</f>
        <v>0</v>
      </c>
      <c r="JG123" s="97">
        <f>Seniori!JG70</f>
        <v>0</v>
      </c>
      <c r="JH123" s="97">
        <f>Seniori!JH70</f>
        <v>0</v>
      </c>
      <c r="JI123" s="97">
        <f>Seniori!JI70</f>
        <v>0</v>
      </c>
      <c r="JJ123" s="97">
        <f>Seniori!JJ70</f>
        <v>0</v>
      </c>
      <c r="JK123" s="97">
        <f>Seniori!JK70</f>
        <v>0</v>
      </c>
      <c r="JL123" s="97">
        <f>Seniori!JL70</f>
        <v>0</v>
      </c>
      <c r="JM123" s="97">
        <f>Seniori!JM70</f>
        <v>0</v>
      </c>
      <c r="JN123" s="97">
        <f>Seniori!JN70</f>
        <v>0</v>
      </c>
      <c r="JO123" s="97">
        <f>Seniori!JO70</f>
        <v>0</v>
      </c>
      <c r="JP123" s="97">
        <f>Seniori!JP70</f>
        <v>0</v>
      </c>
      <c r="JQ123" s="97">
        <f>Seniori!JQ70</f>
        <v>0</v>
      </c>
      <c r="JR123" s="97">
        <f>Seniori!JR70</f>
        <v>0</v>
      </c>
      <c r="JS123" s="97">
        <f>Seniori!JS70</f>
        <v>0</v>
      </c>
      <c r="JT123" s="97">
        <f>Seniori!JT70</f>
        <v>0</v>
      </c>
      <c r="JU123" s="97">
        <f>Seniori!JU70</f>
        <v>0</v>
      </c>
      <c r="JV123" s="97">
        <f>Seniori!JV70</f>
        <v>0</v>
      </c>
      <c r="JW123" s="97">
        <f>Seniori!JW70</f>
        <v>0</v>
      </c>
      <c r="JX123" s="97">
        <f>Seniori!JX70</f>
        <v>0</v>
      </c>
      <c r="JY123" s="97">
        <f>Seniori!JY70</f>
        <v>0</v>
      </c>
      <c r="JZ123" s="97">
        <f>Seniori!JZ70</f>
        <v>0</v>
      </c>
      <c r="KA123" s="97">
        <f>Seniori!KA70</f>
        <v>0</v>
      </c>
      <c r="KB123" s="97">
        <f>Seniori!KB70</f>
        <v>0</v>
      </c>
      <c r="KC123" s="97">
        <f>Seniori!KC70</f>
        <v>0</v>
      </c>
      <c r="KD123" s="97">
        <f>Seniori!KD70</f>
        <v>0</v>
      </c>
      <c r="KE123" s="97">
        <f>Seniori!KE70</f>
        <v>0</v>
      </c>
      <c r="KF123" s="97">
        <f>Seniori!KF70</f>
        <v>0</v>
      </c>
      <c r="KG123" s="97">
        <f>Seniori!KG70</f>
        <v>0</v>
      </c>
      <c r="KH123" s="97">
        <f>Seniori!KH70</f>
        <v>0</v>
      </c>
      <c r="KI123" s="97">
        <f>Seniori!KI70</f>
        <v>0</v>
      </c>
      <c r="KJ123" s="97">
        <f>Seniori!KJ70</f>
        <v>0</v>
      </c>
      <c r="KK123" s="97">
        <f>Seniori!KK70</f>
        <v>0</v>
      </c>
      <c r="KL123" s="97">
        <f>Seniori!KL70</f>
        <v>0</v>
      </c>
      <c r="KM123" s="97">
        <f>Seniori!KM70</f>
        <v>0</v>
      </c>
      <c r="KN123" s="97">
        <f>Seniori!KN70</f>
        <v>0</v>
      </c>
      <c r="KO123" s="97">
        <f>Seniori!KO70</f>
        <v>0</v>
      </c>
      <c r="KP123" s="97">
        <f>Seniori!KP70</f>
        <v>0</v>
      </c>
      <c r="KQ123" s="97">
        <f>Seniori!KQ70</f>
        <v>0</v>
      </c>
      <c r="KR123" s="97">
        <f>Seniori!KR70</f>
        <v>0</v>
      </c>
      <c r="KS123" s="97">
        <f>Seniori!KS70</f>
        <v>0</v>
      </c>
      <c r="KT123" s="97">
        <f>Seniori!KT70</f>
        <v>0</v>
      </c>
      <c r="KU123" s="97">
        <f>Seniori!KU70</f>
        <v>0</v>
      </c>
      <c r="KV123" s="97">
        <f>Seniori!KV70</f>
        <v>0</v>
      </c>
      <c r="KW123" s="97">
        <f>Seniori!KW70</f>
        <v>0</v>
      </c>
      <c r="KX123" s="97">
        <f>Seniori!KX70</f>
        <v>0</v>
      </c>
      <c r="KY123" s="97">
        <f>Seniori!KY70</f>
        <v>0</v>
      </c>
      <c r="KZ123" s="97">
        <f>Seniori!KZ70</f>
        <v>0</v>
      </c>
      <c r="LA123" s="97">
        <f>Seniori!LA70</f>
        <v>0</v>
      </c>
      <c r="LB123" s="97">
        <f>Seniori!LB70</f>
        <v>0</v>
      </c>
      <c r="LC123" s="97">
        <f>Seniori!LC70</f>
        <v>0</v>
      </c>
      <c r="LD123" s="97">
        <f>Seniori!LD70</f>
        <v>0</v>
      </c>
      <c r="LE123" s="97">
        <f>Seniori!LE70</f>
        <v>0</v>
      </c>
      <c r="LF123" s="97">
        <f>Seniori!LF70</f>
        <v>0</v>
      </c>
      <c r="LG123" s="97">
        <f>Seniori!LG70</f>
        <v>0</v>
      </c>
      <c r="LH123" s="97">
        <f>Seniori!LH70</f>
        <v>0</v>
      </c>
      <c r="LI123" s="97">
        <f>Seniori!LI70</f>
        <v>0</v>
      </c>
      <c r="LJ123" s="97">
        <f>Seniori!LJ70</f>
        <v>0</v>
      </c>
      <c r="LK123" s="97">
        <f>Seniori!LK70</f>
        <v>0</v>
      </c>
      <c r="LL123" s="97">
        <f>Seniori!LL70</f>
        <v>0</v>
      </c>
      <c r="LM123" s="97">
        <f>Seniori!LM70</f>
        <v>0</v>
      </c>
      <c r="LN123" s="97">
        <f>Seniori!LN70</f>
        <v>0</v>
      </c>
      <c r="LO123" s="97">
        <f>Seniori!LO70</f>
        <v>0</v>
      </c>
      <c r="LP123" s="97">
        <f>Seniori!LP70</f>
        <v>0</v>
      </c>
      <c r="LQ123" s="97">
        <f>Seniori!LQ70</f>
        <v>0</v>
      </c>
      <c r="LR123" s="97">
        <f>Seniori!LR70</f>
        <v>0</v>
      </c>
      <c r="LS123" s="97">
        <f>Seniori!LS70</f>
        <v>0</v>
      </c>
      <c r="LT123" s="97">
        <f>Seniori!LT70</f>
        <v>0</v>
      </c>
      <c r="LU123" s="97">
        <f>Seniori!LU70</f>
        <v>0</v>
      </c>
      <c r="LV123" s="97">
        <f>Seniori!LV70</f>
        <v>0</v>
      </c>
      <c r="LW123" s="97">
        <f>Seniori!LW70</f>
        <v>0</v>
      </c>
      <c r="LX123" s="97">
        <f>Seniori!LX70</f>
        <v>0</v>
      </c>
      <c r="LY123" s="97">
        <f>Seniori!LY70</f>
        <v>0</v>
      </c>
      <c r="LZ123" s="97">
        <f>Seniori!LZ70</f>
        <v>0</v>
      </c>
      <c r="MA123" s="97">
        <f>Seniori!MA70</f>
        <v>0</v>
      </c>
      <c r="MB123" s="97">
        <f>Seniori!MB70</f>
        <v>0</v>
      </c>
      <c r="MC123" s="97">
        <f>Seniori!MC70</f>
        <v>0</v>
      </c>
      <c r="MD123" s="97">
        <f>Seniori!MD70</f>
        <v>0</v>
      </c>
      <c r="ME123" s="97">
        <f>Seniori!ME70</f>
        <v>0</v>
      </c>
      <c r="MF123" s="97">
        <f>Seniori!MF70</f>
        <v>0</v>
      </c>
      <c r="MG123" s="97">
        <f>Seniori!MG70</f>
        <v>0</v>
      </c>
      <c r="MH123" s="97">
        <f>Seniori!MH70</f>
        <v>0</v>
      </c>
      <c r="MI123" s="97">
        <f>Seniori!MI70</f>
        <v>0</v>
      </c>
      <c r="MJ123" s="97">
        <f>Seniori!MJ70</f>
        <v>0</v>
      </c>
      <c r="MK123" s="97">
        <f>Seniori!MK70</f>
        <v>0</v>
      </c>
      <c r="ML123" s="97">
        <f>Seniori!ML70</f>
        <v>0</v>
      </c>
      <c r="MM123" s="97">
        <f>Seniori!MM70</f>
        <v>0</v>
      </c>
      <c r="MN123" s="97">
        <f>Seniori!MN70</f>
        <v>0</v>
      </c>
      <c r="MO123" s="97">
        <f>Seniori!MO70</f>
        <v>0</v>
      </c>
      <c r="MP123" s="97">
        <f>Seniori!MP70</f>
        <v>0</v>
      </c>
      <c r="MQ123" s="97">
        <f>Seniori!MQ70</f>
        <v>0</v>
      </c>
      <c r="MR123" s="97">
        <f>Seniori!MR70</f>
        <v>0</v>
      </c>
      <c r="MS123" s="97">
        <f>Seniori!MS70</f>
        <v>0</v>
      </c>
      <c r="MT123" s="97">
        <f>Seniori!MT70</f>
        <v>0</v>
      </c>
      <c r="MU123" s="97">
        <f>Seniori!MU70</f>
        <v>0</v>
      </c>
      <c r="MV123" s="97">
        <f>Seniori!MV70</f>
        <v>0</v>
      </c>
      <c r="MW123" s="97">
        <f>Seniori!MW70</f>
        <v>0</v>
      </c>
      <c r="MX123" s="97">
        <f>Seniori!MX70</f>
        <v>0</v>
      </c>
      <c r="MY123" s="97">
        <f>Seniori!MY70</f>
        <v>0</v>
      </c>
      <c r="MZ123" s="97">
        <f>Seniori!MZ70</f>
        <v>0</v>
      </c>
      <c r="NA123" s="97">
        <f>Seniori!NA70</f>
        <v>0</v>
      </c>
      <c r="NB123" s="97">
        <f>Seniori!NB70</f>
        <v>0</v>
      </c>
      <c r="NC123" s="97">
        <f>Seniori!NC70</f>
        <v>0</v>
      </c>
      <c r="ND123" s="97">
        <f>Seniori!ND70</f>
        <v>0</v>
      </c>
      <c r="NE123" s="97">
        <f>Seniori!NE70</f>
        <v>0</v>
      </c>
      <c r="NF123" s="97">
        <f>Seniori!NF70</f>
        <v>0</v>
      </c>
      <c r="NG123" s="97">
        <f>Seniori!NG70</f>
        <v>0</v>
      </c>
      <c r="NH123" s="97">
        <f>Seniori!NH70</f>
        <v>0</v>
      </c>
      <c r="NI123" s="97">
        <f>Seniori!NI70</f>
        <v>0</v>
      </c>
      <c r="NJ123" s="97">
        <f>Seniori!NJ70</f>
        <v>0</v>
      </c>
      <c r="NK123" s="97">
        <f>Seniori!NK70</f>
        <v>0</v>
      </c>
      <c r="NL123" s="97">
        <f>Seniori!NL70</f>
        <v>0</v>
      </c>
      <c r="NM123" s="97">
        <f>Seniori!NM70</f>
        <v>0</v>
      </c>
      <c r="NN123" s="97">
        <f>Seniori!NN70</f>
        <v>0</v>
      </c>
      <c r="NO123" s="97">
        <f>Seniori!NO70</f>
        <v>0</v>
      </c>
      <c r="NP123" s="97">
        <f>Seniori!NP70</f>
        <v>0</v>
      </c>
      <c r="NQ123" s="97">
        <f>Seniori!NQ70</f>
        <v>0</v>
      </c>
      <c r="NR123" s="97">
        <f>Seniori!NR70</f>
        <v>0</v>
      </c>
      <c r="NS123" s="97">
        <f>Seniori!NS70</f>
        <v>0</v>
      </c>
      <c r="NT123" s="97">
        <f>Seniori!NT70</f>
        <v>0</v>
      </c>
      <c r="NU123" s="97">
        <f>Seniori!NU70</f>
        <v>0</v>
      </c>
      <c r="NV123" s="97">
        <f>Seniori!NV70</f>
        <v>0</v>
      </c>
      <c r="NW123" s="97">
        <f>Seniori!NW70</f>
        <v>0</v>
      </c>
      <c r="NX123" s="97">
        <f>Seniori!NX70</f>
        <v>0</v>
      </c>
      <c r="NY123" s="97">
        <f>Seniori!NY70</f>
        <v>0</v>
      </c>
      <c r="NZ123" s="97">
        <f>Seniori!NZ70</f>
        <v>0</v>
      </c>
      <c r="OA123" s="97">
        <f>Seniori!OA70</f>
        <v>0</v>
      </c>
      <c r="OB123" s="97">
        <f>Seniori!OB70</f>
        <v>0</v>
      </c>
      <c r="OC123" s="97">
        <f>Seniori!OC70</f>
        <v>0</v>
      </c>
      <c r="OD123" s="97">
        <f>Seniori!OD70</f>
        <v>0</v>
      </c>
      <c r="OE123" s="97">
        <f>Seniori!OE70</f>
        <v>0</v>
      </c>
      <c r="OF123" s="97">
        <f>Seniori!OF70</f>
        <v>0</v>
      </c>
      <c r="OG123" s="97">
        <f>Seniori!OG70</f>
        <v>0</v>
      </c>
      <c r="OH123" s="97">
        <f>Seniori!OH70</f>
        <v>0</v>
      </c>
      <c r="OI123" s="97">
        <f>Seniori!OI70</f>
        <v>0</v>
      </c>
      <c r="OJ123" s="97">
        <f>Seniori!OJ70</f>
        <v>0</v>
      </c>
      <c r="OK123" s="97">
        <f>Seniori!OK70</f>
        <v>0</v>
      </c>
      <c r="OL123" s="97">
        <f>Seniori!OL70</f>
        <v>0</v>
      </c>
      <c r="OM123" s="97">
        <f>Seniori!OM70</f>
        <v>0</v>
      </c>
      <c r="ON123" s="97">
        <f>Seniori!ON70</f>
        <v>0</v>
      </c>
      <c r="OO123" s="97">
        <f>Seniori!OO70</f>
        <v>0</v>
      </c>
      <c r="OP123" s="97">
        <f>Seniori!OP70</f>
        <v>0</v>
      </c>
      <c r="OQ123" s="97">
        <f>Seniori!OQ70</f>
        <v>0</v>
      </c>
      <c r="OR123" s="97">
        <f>Seniori!OR70</f>
        <v>0</v>
      </c>
      <c r="OS123" s="97">
        <f>Seniori!OS70</f>
        <v>0</v>
      </c>
      <c r="OT123" s="97">
        <f>Seniori!OT70</f>
        <v>0</v>
      </c>
      <c r="OU123" s="97">
        <f>Seniori!OU70</f>
        <v>0</v>
      </c>
      <c r="OV123" s="97">
        <f>Seniori!OV70</f>
        <v>0</v>
      </c>
      <c r="OW123" s="97">
        <f>Seniori!OW70</f>
        <v>0</v>
      </c>
      <c r="OX123" s="97">
        <f>Seniori!OX70</f>
        <v>0</v>
      </c>
      <c r="OY123" s="97">
        <f>Seniori!OY70</f>
        <v>0</v>
      </c>
      <c r="OZ123" s="97">
        <f>Seniori!OZ70</f>
        <v>0</v>
      </c>
      <c r="PA123" s="97">
        <f>Seniori!PA70</f>
        <v>0</v>
      </c>
      <c r="PB123" s="97">
        <f>Seniori!PB70</f>
        <v>0</v>
      </c>
      <c r="PC123" s="97">
        <f>Seniori!PC70</f>
        <v>0</v>
      </c>
      <c r="PD123" s="97">
        <f>Seniori!PD70</f>
        <v>0</v>
      </c>
      <c r="PE123" s="97">
        <f>Seniori!PE70</f>
        <v>0</v>
      </c>
      <c r="PF123" s="97">
        <f>Seniori!PF70</f>
        <v>0</v>
      </c>
      <c r="PG123" s="97">
        <f>Seniori!PG70</f>
        <v>0</v>
      </c>
      <c r="PH123" s="97">
        <f>Seniori!PH70</f>
        <v>0</v>
      </c>
      <c r="PI123" s="97">
        <f>Seniori!PI70</f>
        <v>0</v>
      </c>
      <c r="PJ123" s="97">
        <f>Seniori!PJ70</f>
        <v>0</v>
      </c>
      <c r="PK123" s="97">
        <f>Seniori!PK70</f>
        <v>0</v>
      </c>
      <c r="PL123" s="97">
        <f>Seniori!PL70</f>
        <v>0</v>
      </c>
      <c r="PM123" s="97">
        <f>Seniori!PM70</f>
        <v>0</v>
      </c>
      <c r="PN123" s="97">
        <f>Seniori!PN70</f>
        <v>0</v>
      </c>
      <c r="PO123" s="97">
        <f>Seniori!PO70</f>
        <v>0</v>
      </c>
      <c r="PP123" s="97">
        <f>Seniori!PP70</f>
        <v>0</v>
      </c>
      <c r="PQ123" s="97">
        <f>Seniori!PQ70</f>
        <v>0</v>
      </c>
      <c r="PR123" s="97">
        <f>Seniori!PR70</f>
        <v>0</v>
      </c>
      <c r="PS123" s="97">
        <f>Seniori!PS70</f>
        <v>0</v>
      </c>
      <c r="PT123" s="97">
        <f>Seniori!PT70</f>
        <v>0</v>
      </c>
      <c r="PU123" s="97">
        <f>Seniori!PU70</f>
        <v>0</v>
      </c>
      <c r="PV123" s="97">
        <f>Seniori!PV70</f>
        <v>0</v>
      </c>
      <c r="PW123" s="97">
        <f>Seniori!PW70</f>
        <v>0</v>
      </c>
      <c r="PX123" s="97">
        <f>Seniori!PX70</f>
        <v>0</v>
      </c>
      <c r="PY123" s="97">
        <f>Seniori!PY70</f>
        <v>0</v>
      </c>
      <c r="PZ123" s="97">
        <f>Seniori!PZ70</f>
        <v>0</v>
      </c>
      <c r="QA123" s="97">
        <f>Seniori!QA70</f>
        <v>0</v>
      </c>
      <c r="QB123" s="97">
        <f>Seniori!QB70</f>
        <v>0</v>
      </c>
      <c r="QC123" s="97">
        <f>Seniori!QC70</f>
        <v>0</v>
      </c>
      <c r="QD123" s="97">
        <f>Seniori!QD70</f>
        <v>0</v>
      </c>
      <c r="QE123" s="97">
        <f>Seniori!QE70</f>
        <v>0</v>
      </c>
      <c r="QF123" s="97">
        <f>Seniori!QF70</f>
        <v>0</v>
      </c>
      <c r="QG123" s="97">
        <f>Seniori!QG70</f>
        <v>0</v>
      </c>
      <c r="QH123" s="97">
        <f>Seniori!QH70</f>
        <v>0</v>
      </c>
      <c r="QI123" s="97">
        <f>Seniori!QI70</f>
        <v>0</v>
      </c>
      <c r="QJ123" s="97">
        <f>Seniori!QJ70</f>
        <v>0</v>
      </c>
      <c r="QK123" s="97">
        <f>Seniori!QK70</f>
        <v>0</v>
      </c>
      <c r="QL123" s="97">
        <f>Seniori!QL70</f>
        <v>0</v>
      </c>
      <c r="QM123" s="97">
        <f>Seniori!QM70</f>
        <v>0</v>
      </c>
      <c r="QN123" s="97">
        <f>Seniori!QN70</f>
        <v>0</v>
      </c>
      <c r="QO123" s="97">
        <f>Seniori!QO70</f>
        <v>0</v>
      </c>
      <c r="QP123" s="97">
        <f>Seniori!QP70</f>
        <v>0</v>
      </c>
      <c r="QQ123" s="97">
        <f>Seniori!QQ70</f>
        <v>0</v>
      </c>
      <c r="QR123" s="97">
        <f>Seniori!QR70</f>
        <v>0</v>
      </c>
      <c r="QS123" s="97">
        <f>Seniori!QS70</f>
        <v>0</v>
      </c>
      <c r="QT123" s="97">
        <f>Seniori!QT70</f>
        <v>0</v>
      </c>
      <c r="QU123" s="97">
        <f>Seniori!QU70</f>
        <v>0</v>
      </c>
      <c r="QV123" s="97">
        <f>Seniori!QV70</f>
        <v>0</v>
      </c>
      <c r="QW123" s="97">
        <f>Seniori!QW70</f>
        <v>0</v>
      </c>
      <c r="QX123" s="97">
        <f>Seniori!QX70</f>
        <v>0</v>
      </c>
      <c r="QY123" s="97">
        <f>Seniori!QY70</f>
        <v>0</v>
      </c>
      <c r="QZ123" s="97">
        <f>Seniori!QZ70</f>
        <v>0</v>
      </c>
      <c r="RA123" s="97">
        <f>Seniori!RA70</f>
        <v>0</v>
      </c>
      <c r="RB123" s="97">
        <f>Seniori!RB70</f>
        <v>0</v>
      </c>
      <c r="RC123" s="97">
        <f>Seniori!RC70</f>
        <v>0</v>
      </c>
      <c r="RD123" s="97">
        <f>Seniori!RD70</f>
        <v>0</v>
      </c>
      <c r="RE123" s="97">
        <f>Seniori!RE70</f>
        <v>0</v>
      </c>
      <c r="RF123" s="97">
        <f>Seniori!RF70</f>
        <v>0</v>
      </c>
      <c r="RG123" s="97">
        <f>Seniori!RG70</f>
        <v>0</v>
      </c>
      <c r="RH123" s="97">
        <f>Seniori!RH70</f>
        <v>0</v>
      </c>
      <c r="RI123" s="97">
        <f>Seniori!RI70</f>
        <v>0</v>
      </c>
      <c r="RJ123" s="97">
        <f>Seniori!RJ70</f>
        <v>0</v>
      </c>
      <c r="RK123" s="97">
        <f>Seniori!RK70</f>
        <v>0</v>
      </c>
      <c r="RL123" s="97">
        <f>Seniori!RL70</f>
        <v>0</v>
      </c>
      <c r="RM123" s="97">
        <f>Seniori!RM70</f>
        <v>0</v>
      </c>
      <c r="RN123" s="97">
        <f>Seniori!RN70</f>
        <v>0</v>
      </c>
      <c r="RO123" s="97">
        <f>Seniori!RO70</f>
        <v>0</v>
      </c>
      <c r="RP123" s="97">
        <f>Seniori!RP70</f>
        <v>0</v>
      </c>
      <c r="RQ123" s="97">
        <f>Seniori!RQ70</f>
        <v>0</v>
      </c>
      <c r="RR123" s="97">
        <f>Seniori!RR70</f>
        <v>0</v>
      </c>
      <c r="RS123" s="97">
        <f>Seniori!RS70</f>
        <v>0</v>
      </c>
      <c r="RT123" s="97">
        <f>Seniori!RT70</f>
        <v>0</v>
      </c>
      <c r="RU123" s="97">
        <f>Seniori!RU70</f>
        <v>0</v>
      </c>
      <c r="RV123" s="97">
        <f>Seniori!RV70</f>
        <v>0</v>
      </c>
      <c r="RW123" s="97">
        <f>Seniori!RW70</f>
        <v>0</v>
      </c>
      <c r="RX123" s="97">
        <f>Seniori!RX70</f>
        <v>0</v>
      </c>
      <c r="RY123" s="97">
        <f>Seniori!RY70</f>
        <v>0</v>
      </c>
      <c r="RZ123" s="97">
        <f>Seniori!RZ70</f>
        <v>0</v>
      </c>
      <c r="SA123" s="97">
        <f>Seniori!SA70</f>
        <v>0</v>
      </c>
      <c r="SB123" s="97">
        <f>Seniori!SB70</f>
        <v>0</v>
      </c>
      <c r="SC123" s="97">
        <f>Seniori!SC70</f>
        <v>0</v>
      </c>
      <c r="SD123" s="97">
        <f>Seniori!SD70</f>
        <v>0</v>
      </c>
      <c r="SE123" s="97">
        <f>Seniori!SE70</f>
        <v>0</v>
      </c>
      <c r="SF123" s="97">
        <f>Seniori!SF70</f>
        <v>0</v>
      </c>
      <c r="SG123" s="97">
        <f>Seniori!SG70</f>
        <v>0</v>
      </c>
      <c r="SH123" s="97">
        <f>Seniori!SH70</f>
        <v>0</v>
      </c>
      <c r="SI123" s="97">
        <f>Seniori!SI70</f>
        <v>0</v>
      </c>
      <c r="SJ123" s="97">
        <f>Seniori!SJ70</f>
        <v>0</v>
      </c>
      <c r="SK123" s="97">
        <f>Seniori!SK70</f>
        <v>0</v>
      </c>
      <c r="SL123" s="97">
        <f>Seniori!SL70</f>
        <v>0</v>
      </c>
      <c r="SM123" s="97">
        <f>Seniori!SM70</f>
        <v>0</v>
      </c>
      <c r="SN123" s="97">
        <f>Seniori!SN70</f>
        <v>0</v>
      </c>
      <c r="SO123" s="97">
        <f>Seniori!SO70</f>
        <v>0</v>
      </c>
      <c r="SP123" s="97">
        <f>Seniori!SP70</f>
        <v>0</v>
      </c>
      <c r="SQ123" s="97">
        <f>Seniori!SQ70</f>
        <v>0</v>
      </c>
      <c r="SR123" s="97">
        <f>Seniori!SR70</f>
        <v>0</v>
      </c>
      <c r="SS123" s="97">
        <f>Seniori!SS70</f>
        <v>0</v>
      </c>
      <c r="ST123" s="97">
        <f>Seniori!ST70</f>
        <v>0</v>
      </c>
      <c r="SU123" s="97">
        <f>Seniori!SU70</f>
        <v>0</v>
      </c>
      <c r="SV123" s="97">
        <f>Seniori!SV70</f>
        <v>0</v>
      </c>
      <c r="SW123" s="97">
        <f>Seniori!SW70</f>
        <v>0</v>
      </c>
      <c r="SX123" s="97">
        <f>Seniori!SX70</f>
        <v>0</v>
      </c>
      <c r="SY123" s="97">
        <f>Seniori!SY70</f>
        <v>0</v>
      </c>
      <c r="SZ123" s="97">
        <f>Seniori!SZ70</f>
        <v>0</v>
      </c>
      <c r="TA123" s="97">
        <f>Seniori!TA70</f>
        <v>0</v>
      </c>
      <c r="TB123" s="97">
        <f>Seniori!TB70</f>
        <v>0</v>
      </c>
    </row>
    <row r="124" spans="1:523" s="1" customFormat="1" ht="18" customHeight="1" x14ac:dyDescent="0.2">
      <c r="A124" s="12"/>
      <c r="B124" s="11" t="s">
        <v>270</v>
      </c>
      <c r="C124" s="1">
        <v>10670</v>
      </c>
      <c r="E124" s="4" t="s">
        <v>170</v>
      </c>
      <c r="F124" s="1">
        <v>9571</v>
      </c>
      <c r="G124" s="9" t="s">
        <v>99</v>
      </c>
      <c r="H124" s="4" t="s">
        <v>169</v>
      </c>
      <c r="I124" s="1">
        <f t="shared" si="2"/>
        <v>0</v>
      </c>
      <c r="J124" s="12">
        <f>Tabuľka3[[#This Row],[Stĺpec9]]+I125</f>
        <v>2</v>
      </c>
      <c r="K124" s="97"/>
      <c r="L124" s="97"/>
      <c r="M124" s="97"/>
      <c r="N124" s="97"/>
      <c r="O124" s="97"/>
      <c r="P124" s="97"/>
      <c r="Q124" s="97"/>
      <c r="R124" s="97"/>
      <c r="S124" s="97"/>
      <c r="T124" s="97"/>
      <c r="U124" s="97"/>
      <c r="V124" s="97"/>
      <c r="W124" s="97"/>
      <c r="X124" s="97"/>
      <c r="Y124" s="97"/>
      <c r="Z124" s="97"/>
      <c r="AA124" s="102"/>
      <c r="AB124" s="97"/>
      <c r="AC124" s="97"/>
      <c r="AD124" s="97"/>
      <c r="AE124" s="97"/>
      <c r="AF124" s="97"/>
      <c r="AG124" s="97"/>
      <c r="AH124" s="97"/>
      <c r="AI124" s="97"/>
      <c r="AJ124" s="97"/>
      <c r="AK124" s="97"/>
      <c r="AL124" s="97"/>
      <c r="AM124" s="97"/>
      <c r="AN124" s="97"/>
      <c r="AO124" s="97"/>
      <c r="AP124" s="97"/>
      <c r="AQ124" s="97"/>
      <c r="AR124" s="97"/>
      <c r="AS124" s="97"/>
      <c r="AT124" s="97"/>
      <c r="AU124" s="97"/>
      <c r="AV124" s="97"/>
      <c r="AW124" s="97"/>
      <c r="AX124" s="97"/>
      <c r="AY124" s="97"/>
      <c r="AZ124" s="97"/>
      <c r="BA124" s="97"/>
      <c r="BB124" s="97"/>
      <c r="BC124" s="97"/>
      <c r="BD124" s="97"/>
      <c r="BE124" s="97"/>
      <c r="BF124" s="97"/>
      <c r="BG124" s="97"/>
      <c r="BH124" s="97"/>
      <c r="BI124" s="97"/>
      <c r="BJ124" s="97"/>
      <c r="BK124" s="97"/>
      <c r="BL124" s="97"/>
      <c r="BM124" s="97"/>
      <c r="BN124" s="97"/>
      <c r="BO124" s="97"/>
      <c r="BP124" s="97"/>
      <c r="BQ124" s="97"/>
      <c r="BR124" s="97"/>
      <c r="BS124" s="97"/>
      <c r="BT124" s="97"/>
      <c r="BU124" s="97"/>
      <c r="BV124" s="97"/>
      <c r="BW124" s="97"/>
      <c r="BX124" s="97"/>
      <c r="BY124" s="97"/>
      <c r="BZ124" s="97"/>
      <c r="CA124" s="97"/>
      <c r="CB124" s="97"/>
      <c r="CC124" s="97"/>
      <c r="CD124" s="97"/>
      <c r="CE124" s="97"/>
      <c r="CF124" s="97"/>
      <c r="CG124" s="97"/>
      <c r="CH124" s="97"/>
      <c r="CI124" s="97"/>
      <c r="CJ124" s="97"/>
      <c r="CK124" s="97"/>
      <c r="CL124" s="97"/>
      <c r="CM124" s="97"/>
      <c r="CN124" s="97"/>
      <c r="CO124" s="97"/>
      <c r="CP124" s="97"/>
      <c r="CQ124" s="97"/>
      <c r="CR124" s="97"/>
      <c r="CS124" s="97"/>
      <c r="CT124" s="97"/>
      <c r="CU124" s="97"/>
      <c r="CV124" s="97"/>
      <c r="CW124" s="97"/>
      <c r="CX124" s="97"/>
      <c r="CY124" s="97"/>
      <c r="CZ124" s="97"/>
      <c r="DA124" s="97"/>
      <c r="DB124" s="97"/>
      <c r="DC124" s="97"/>
      <c r="DD124" s="97"/>
      <c r="DE124" s="97"/>
      <c r="DF124" s="97"/>
      <c r="DG124" s="97"/>
      <c r="DH124" s="97"/>
      <c r="DI124" s="97"/>
      <c r="DJ124" s="97"/>
      <c r="DK124" s="97"/>
      <c r="DL124" s="97"/>
      <c r="DM124" s="97"/>
      <c r="DN124" s="97"/>
      <c r="DO124" s="97"/>
      <c r="DP124" s="97"/>
      <c r="DQ124" s="97"/>
      <c r="DR124" s="97"/>
      <c r="DS124" s="97"/>
      <c r="DT124" s="97"/>
      <c r="DU124" s="97"/>
      <c r="DV124" s="97"/>
      <c r="DW124" s="97"/>
      <c r="DX124" s="97"/>
      <c r="DY124" s="97"/>
      <c r="DZ124" s="97"/>
      <c r="EA124" s="97"/>
      <c r="EB124" s="97"/>
      <c r="EC124" s="97"/>
      <c r="ED124" s="97"/>
      <c r="EE124" s="97"/>
      <c r="EF124" s="97"/>
      <c r="EG124" s="97"/>
      <c r="EH124" s="97"/>
      <c r="EI124" s="97"/>
      <c r="EJ124" s="97"/>
      <c r="EK124" s="97"/>
      <c r="EL124" s="97"/>
      <c r="EM124" s="97"/>
      <c r="EN124" s="97"/>
      <c r="EO124" s="97"/>
      <c r="EP124" s="97"/>
      <c r="EQ124" s="97"/>
      <c r="ER124" s="97"/>
      <c r="ES124" s="97"/>
      <c r="ET124" s="97"/>
      <c r="EU124" s="97"/>
      <c r="EV124" s="97"/>
      <c r="EW124" s="97"/>
      <c r="EX124" s="97"/>
      <c r="EY124" s="97"/>
      <c r="EZ124" s="97"/>
      <c r="FA124" s="97"/>
      <c r="FB124" s="97"/>
      <c r="FC124" s="97"/>
      <c r="FD124" s="97"/>
      <c r="FE124" s="97"/>
      <c r="FF124" s="97"/>
      <c r="FG124" s="97"/>
      <c r="FH124" s="97"/>
      <c r="FI124" s="97"/>
      <c r="FJ124" s="97"/>
      <c r="FK124" s="97"/>
      <c r="FL124" s="97"/>
      <c r="FM124" s="97"/>
      <c r="FN124" s="97"/>
      <c r="FO124" s="97"/>
      <c r="FP124" s="97"/>
      <c r="FQ124" s="97"/>
      <c r="FR124" s="97"/>
      <c r="FS124" s="97"/>
      <c r="FT124" s="97"/>
      <c r="FU124" s="97"/>
      <c r="FV124" s="97"/>
      <c r="FW124" s="97"/>
      <c r="FX124" s="97"/>
      <c r="FY124" s="97"/>
      <c r="FZ124" s="97"/>
      <c r="GA124" s="97"/>
      <c r="GB124" s="97"/>
      <c r="GC124" s="97"/>
      <c r="GD124" s="97"/>
      <c r="GE124" s="97"/>
      <c r="GF124" s="97"/>
      <c r="GG124" s="97"/>
      <c r="GH124" s="97"/>
      <c r="GI124" s="97"/>
      <c r="GJ124" s="97"/>
      <c r="GK124" s="97"/>
      <c r="GL124" s="97"/>
      <c r="GM124" s="97"/>
      <c r="GN124" s="97"/>
      <c r="GO124" s="97"/>
      <c r="GP124" s="97"/>
      <c r="GQ124" s="97"/>
      <c r="GR124" s="97"/>
      <c r="GS124" s="97"/>
      <c r="GT124" s="97"/>
      <c r="GU124" s="97"/>
      <c r="GV124" s="97"/>
      <c r="GW124" s="97"/>
      <c r="GX124" s="97"/>
      <c r="GY124" s="97"/>
      <c r="GZ124" s="97"/>
      <c r="HA124" s="97"/>
      <c r="HB124" s="97"/>
      <c r="HC124" s="97"/>
      <c r="HD124" s="97"/>
      <c r="HE124" s="97"/>
      <c r="HF124" s="97"/>
      <c r="HG124" s="97"/>
      <c r="HH124" s="97"/>
      <c r="HI124" s="97"/>
      <c r="HJ124" s="97"/>
      <c r="HK124" s="97"/>
      <c r="HL124" s="97"/>
      <c r="HM124" s="97"/>
      <c r="HN124" s="97"/>
      <c r="HO124" s="97"/>
      <c r="HP124" s="97"/>
      <c r="HQ124" s="97"/>
      <c r="HR124" s="97"/>
      <c r="HS124" s="97"/>
      <c r="HT124" s="97"/>
      <c r="HU124" s="97"/>
      <c r="HV124" s="97"/>
      <c r="HW124" s="97"/>
      <c r="HX124" s="97"/>
      <c r="HY124" s="97"/>
      <c r="HZ124" s="97"/>
      <c r="IA124" s="97"/>
      <c r="IB124" s="97"/>
      <c r="IC124" s="97"/>
      <c r="ID124" s="97"/>
      <c r="IE124" s="97"/>
      <c r="IF124" s="97"/>
      <c r="IG124" s="97"/>
      <c r="IH124" s="97"/>
      <c r="II124" s="97"/>
      <c r="IJ124" s="97"/>
      <c r="IK124" s="97"/>
      <c r="IL124" s="97"/>
      <c r="IM124" s="97"/>
      <c r="IN124" s="97"/>
      <c r="IO124" s="97"/>
      <c r="IP124" s="97"/>
      <c r="IQ124" s="97"/>
      <c r="IR124" s="97"/>
      <c r="IS124" s="97"/>
      <c r="IT124" s="97"/>
      <c r="IU124" s="97"/>
      <c r="IV124" s="97"/>
      <c r="IW124" s="97"/>
      <c r="IX124" s="97"/>
      <c r="IY124" s="97"/>
      <c r="IZ124" s="97"/>
      <c r="JA124" s="97"/>
      <c r="JB124" s="97"/>
      <c r="JC124" s="97"/>
      <c r="JD124" s="97"/>
      <c r="JE124" s="97"/>
      <c r="JF124" s="97"/>
      <c r="JG124" s="97"/>
      <c r="JH124" s="97"/>
      <c r="JI124" s="97"/>
      <c r="JJ124" s="97"/>
      <c r="JK124" s="97"/>
      <c r="JL124" s="97"/>
      <c r="JM124" s="97"/>
      <c r="JN124" s="97"/>
      <c r="JO124" s="97"/>
      <c r="JP124" s="97"/>
      <c r="JQ124" s="97"/>
      <c r="JR124" s="97"/>
      <c r="JS124" s="97"/>
      <c r="JT124" s="97"/>
      <c r="JU124" s="97"/>
      <c r="JV124" s="97"/>
      <c r="JW124" s="97"/>
      <c r="JX124" s="97"/>
      <c r="JY124" s="97"/>
      <c r="JZ124" s="97"/>
      <c r="KA124" s="97"/>
      <c r="KB124" s="97"/>
      <c r="KC124" s="97"/>
      <c r="KD124" s="97"/>
      <c r="KE124" s="97"/>
      <c r="KF124" s="97"/>
      <c r="KG124" s="97"/>
      <c r="KH124" s="97"/>
      <c r="KI124" s="97"/>
      <c r="KJ124" s="97"/>
      <c r="KK124" s="97"/>
      <c r="KL124" s="97"/>
      <c r="KM124" s="97"/>
      <c r="KN124" s="97"/>
      <c r="KO124" s="97"/>
      <c r="KP124" s="97"/>
      <c r="KQ124" s="97"/>
      <c r="KR124" s="97"/>
      <c r="KS124" s="97"/>
      <c r="KT124" s="97"/>
      <c r="KU124" s="97"/>
      <c r="KV124" s="97"/>
      <c r="KW124" s="97"/>
      <c r="KX124" s="97"/>
      <c r="KY124" s="97"/>
      <c r="KZ124" s="97"/>
      <c r="LA124" s="97"/>
      <c r="LB124" s="97"/>
      <c r="LC124" s="97"/>
      <c r="LD124" s="97"/>
      <c r="LE124" s="97"/>
      <c r="LF124" s="97"/>
      <c r="LG124" s="97"/>
      <c r="LH124" s="97"/>
      <c r="LI124" s="97"/>
      <c r="LJ124" s="97"/>
      <c r="LK124" s="97"/>
      <c r="LL124" s="97"/>
      <c r="LM124" s="97"/>
      <c r="LN124" s="97"/>
      <c r="LO124" s="97"/>
      <c r="LP124" s="97"/>
      <c r="LQ124" s="97"/>
      <c r="LR124" s="97"/>
      <c r="LS124" s="97"/>
      <c r="LT124" s="97"/>
      <c r="LU124" s="97"/>
      <c r="LV124" s="97"/>
      <c r="LW124" s="97"/>
      <c r="LX124" s="97"/>
      <c r="LY124" s="97"/>
      <c r="LZ124" s="97"/>
      <c r="MA124" s="97"/>
      <c r="MB124" s="97"/>
      <c r="MC124" s="97"/>
      <c r="MD124" s="97"/>
      <c r="ME124" s="97"/>
      <c r="MF124" s="97"/>
      <c r="MG124" s="97"/>
      <c r="MH124" s="97"/>
      <c r="MI124" s="97"/>
      <c r="MJ124" s="97"/>
      <c r="MK124" s="97"/>
      <c r="ML124" s="97"/>
      <c r="MM124" s="97"/>
      <c r="MN124" s="97"/>
      <c r="MO124" s="97"/>
      <c r="MP124" s="97"/>
      <c r="MQ124" s="97"/>
      <c r="MR124" s="97"/>
      <c r="MS124" s="97"/>
      <c r="MT124" s="97"/>
      <c r="MU124" s="97"/>
      <c r="MV124" s="97"/>
      <c r="MW124" s="97"/>
      <c r="MX124" s="97"/>
      <c r="MY124" s="97"/>
      <c r="MZ124" s="97"/>
      <c r="NA124" s="97"/>
      <c r="NB124" s="97"/>
      <c r="NC124" s="97"/>
      <c r="ND124" s="97"/>
      <c r="NE124" s="97"/>
      <c r="NF124" s="97"/>
      <c r="NG124" s="97"/>
      <c r="NH124" s="97"/>
      <c r="NI124" s="97"/>
      <c r="NJ124" s="97"/>
      <c r="NK124" s="97"/>
      <c r="NL124" s="97"/>
      <c r="NM124" s="97"/>
      <c r="NN124" s="97"/>
      <c r="NO124" s="97"/>
      <c r="NP124" s="97"/>
      <c r="NQ124" s="97"/>
      <c r="NR124" s="97"/>
      <c r="NS124" s="97"/>
      <c r="NT124" s="97"/>
      <c r="NU124" s="97"/>
      <c r="NV124" s="97"/>
      <c r="NW124" s="97"/>
      <c r="NX124" s="97"/>
      <c r="NY124" s="97"/>
      <c r="NZ124" s="97"/>
      <c r="OA124" s="97"/>
      <c r="OB124" s="97"/>
      <c r="OC124" s="97"/>
      <c r="OD124" s="97"/>
      <c r="OE124" s="97"/>
      <c r="OF124" s="97"/>
      <c r="OG124" s="97"/>
      <c r="OH124" s="97"/>
      <c r="OI124" s="97"/>
      <c r="OJ124" s="97"/>
      <c r="OK124" s="97"/>
      <c r="OL124" s="97"/>
      <c r="OM124" s="97"/>
      <c r="ON124" s="97"/>
      <c r="OO124" s="97"/>
      <c r="OP124" s="97"/>
      <c r="OQ124" s="97"/>
      <c r="OR124" s="97"/>
      <c r="OS124" s="97"/>
      <c r="OT124" s="97"/>
      <c r="OU124" s="97"/>
      <c r="OV124" s="97"/>
      <c r="OW124" s="97"/>
      <c r="OX124" s="97"/>
      <c r="OY124" s="97"/>
      <c r="OZ124" s="97"/>
      <c r="PA124" s="97"/>
      <c r="PB124" s="97"/>
      <c r="PC124" s="97"/>
      <c r="PD124" s="97"/>
      <c r="PE124" s="97"/>
      <c r="PF124" s="97"/>
      <c r="PG124" s="97"/>
      <c r="PH124" s="97"/>
      <c r="PI124" s="97"/>
      <c r="PJ124" s="97"/>
      <c r="PK124" s="97"/>
      <c r="PL124" s="97"/>
      <c r="PM124" s="97"/>
      <c r="PN124" s="97"/>
      <c r="PO124" s="97"/>
      <c r="PP124" s="97"/>
      <c r="PQ124" s="97"/>
      <c r="PR124" s="97"/>
      <c r="PS124" s="97"/>
      <c r="PT124" s="97"/>
      <c r="PU124" s="97"/>
      <c r="PV124" s="97"/>
      <c r="PW124" s="97"/>
      <c r="PX124" s="97"/>
      <c r="PY124" s="97"/>
      <c r="PZ124" s="97"/>
      <c r="QA124" s="97"/>
      <c r="QB124" s="97"/>
      <c r="QC124" s="97"/>
      <c r="QD124" s="97"/>
      <c r="QE124" s="97"/>
      <c r="QF124" s="97"/>
      <c r="QG124" s="97"/>
      <c r="QH124" s="97"/>
      <c r="QI124" s="97"/>
      <c r="QJ124" s="97"/>
      <c r="QK124" s="97"/>
      <c r="QL124" s="97"/>
      <c r="QM124" s="102"/>
      <c r="QN124" s="97"/>
      <c r="QO124" s="97"/>
      <c r="QP124" s="97"/>
      <c r="QQ124" s="97"/>
      <c r="QR124" s="97"/>
      <c r="QS124" s="97"/>
      <c r="QT124" s="97"/>
      <c r="QU124" s="97"/>
      <c r="QV124" s="97"/>
      <c r="QW124" s="97"/>
      <c r="QX124" s="97"/>
      <c r="QY124" s="97"/>
      <c r="QZ124" s="97"/>
      <c r="RA124" s="97"/>
      <c r="RB124" s="97"/>
      <c r="RC124" s="97"/>
      <c r="RD124" s="97"/>
      <c r="RE124" s="97"/>
      <c r="RF124" s="97"/>
      <c r="RG124" s="97"/>
      <c r="RH124" s="97"/>
      <c r="RI124" s="97"/>
      <c r="RJ124" s="97"/>
      <c r="RK124" s="97"/>
      <c r="RL124" s="97"/>
      <c r="RM124" s="97"/>
      <c r="RN124" s="97"/>
      <c r="RO124" s="97"/>
      <c r="RP124" s="97"/>
      <c r="RQ124" s="97"/>
      <c r="RR124" s="97"/>
      <c r="RS124" s="97"/>
      <c r="RT124" s="97"/>
      <c r="RU124" s="97"/>
      <c r="RV124" s="97"/>
      <c r="RW124" s="97"/>
      <c r="RX124" s="97"/>
      <c r="RY124" s="97"/>
      <c r="RZ124" s="97"/>
      <c r="SA124" s="97"/>
      <c r="SB124" s="97"/>
      <c r="SC124" s="97"/>
      <c r="SD124" s="97"/>
      <c r="SE124" s="97"/>
      <c r="SF124" s="97"/>
      <c r="SG124" s="97"/>
      <c r="SH124" s="97"/>
      <c r="SI124" s="97"/>
      <c r="SJ124" s="97"/>
      <c r="SK124" s="97"/>
      <c r="SL124" s="97"/>
      <c r="SM124" s="97"/>
      <c r="SN124" s="97"/>
      <c r="SO124" s="97"/>
      <c r="SP124" s="97"/>
      <c r="SQ124" s="97"/>
      <c r="SR124" s="97"/>
      <c r="SS124" s="97"/>
      <c r="ST124" s="97"/>
      <c r="SU124" s="97"/>
      <c r="SV124" s="97"/>
      <c r="SW124" s="97"/>
      <c r="SX124" s="97"/>
      <c r="SY124" s="97"/>
      <c r="SZ124" s="97"/>
      <c r="TA124" s="97"/>
      <c r="TB124" s="97"/>
    </row>
    <row r="125" spans="1:523" s="1" customFormat="1" ht="18" customHeight="1" x14ac:dyDescent="0.2">
      <c r="A125" s="12"/>
      <c r="B125" s="11"/>
      <c r="E125" s="4" t="s">
        <v>303</v>
      </c>
      <c r="F125" s="1">
        <v>9838</v>
      </c>
      <c r="G125" s="9" t="s">
        <v>94</v>
      </c>
      <c r="H125" s="4"/>
      <c r="I125" s="1">
        <f t="shared" si="2"/>
        <v>2</v>
      </c>
      <c r="J125" s="12"/>
      <c r="K125" s="97">
        <f>Juniori!K40</f>
        <v>0</v>
      </c>
      <c r="L125" s="97">
        <f>Juniori!L40</f>
        <v>0</v>
      </c>
      <c r="M125" s="97">
        <f>Juniori!M40</f>
        <v>0</v>
      </c>
      <c r="N125" s="97">
        <f>Juniori!N40</f>
        <v>0</v>
      </c>
      <c r="O125" s="97">
        <f>Juniori!O40</f>
        <v>0</v>
      </c>
      <c r="P125" s="97">
        <f>Juniori!P40</f>
        <v>0</v>
      </c>
      <c r="Q125" s="97">
        <f>Juniori!Q40</f>
        <v>0</v>
      </c>
      <c r="R125" s="97">
        <f>Juniori!R40</f>
        <v>0</v>
      </c>
      <c r="S125" s="97">
        <f>Juniori!S40</f>
        <v>0</v>
      </c>
      <c r="T125" s="97">
        <f>Juniori!T40</f>
        <v>0</v>
      </c>
      <c r="U125" s="97">
        <f>Juniori!U40</f>
        <v>0</v>
      </c>
      <c r="V125" s="97">
        <f>Juniori!V40</f>
        <v>0</v>
      </c>
      <c r="W125" s="97">
        <f>Juniori!W40</f>
        <v>0</v>
      </c>
      <c r="X125" s="97">
        <f>Juniori!X40</f>
        <v>0</v>
      </c>
      <c r="Y125" s="97">
        <f>Juniori!Y40</f>
        <v>0</v>
      </c>
      <c r="Z125" s="97" t="str">
        <f>Juniori!Z40</f>
        <v>o</v>
      </c>
      <c r="AA125" s="97">
        <f>Juniori!AA40</f>
        <v>2</v>
      </c>
      <c r="AB125" s="97">
        <f>Juniori!AB40</f>
        <v>0</v>
      </c>
      <c r="AC125" s="97">
        <f>Juniori!AC40</f>
        <v>0</v>
      </c>
      <c r="AD125" s="97">
        <f>Juniori!AD40</f>
        <v>0</v>
      </c>
      <c r="AE125" s="97">
        <f>Juniori!AE40</f>
        <v>0</v>
      </c>
      <c r="AF125" s="97">
        <f>Juniori!AF40</f>
        <v>0</v>
      </c>
      <c r="AG125" s="97">
        <f>Juniori!AG40</f>
        <v>0</v>
      </c>
      <c r="AH125" s="97">
        <f>Juniori!AH40</f>
        <v>0</v>
      </c>
      <c r="AI125" s="97">
        <f>Juniori!AI40</f>
        <v>0</v>
      </c>
      <c r="AJ125" s="97">
        <f>Juniori!AJ40</f>
        <v>0</v>
      </c>
      <c r="AK125" s="97">
        <f>Juniori!AK40</f>
        <v>0</v>
      </c>
      <c r="AL125" s="97">
        <f>Juniori!AL40</f>
        <v>0</v>
      </c>
      <c r="AM125" s="97">
        <f>Juniori!AM40</f>
        <v>0</v>
      </c>
      <c r="AN125" s="97">
        <f>Juniori!AN40</f>
        <v>0</v>
      </c>
      <c r="AO125" s="97">
        <f>Juniori!AO40</f>
        <v>0</v>
      </c>
      <c r="AP125" s="97">
        <f>Juniori!AP40</f>
        <v>0</v>
      </c>
      <c r="AQ125" s="97">
        <f>Juniori!AQ40</f>
        <v>0</v>
      </c>
      <c r="AR125" s="97">
        <f>Juniori!AR40</f>
        <v>0</v>
      </c>
      <c r="AS125" s="97">
        <f>Juniori!AS40</f>
        <v>0</v>
      </c>
      <c r="AT125" s="97">
        <f>Juniori!AT40</f>
        <v>0</v>
      </c>
      <c r="AU125" s="97">
        <f>Juniori!AU40</f>
        <v>0</v>
      </c>
      <c r="AV125" s="97">
        <f>Juniori!AV40</f>
        <v>0</v>
      </c>
      <c r="AW125" s="97">
        <f>Juniori!AW40</f>
        <v>0</v>
      </c>
      <c r="AX125" s="97">
        <f>Juniori!AX40</f>
        <v>0</v>
      </c>
      <c r="AY125" s="97">
        <f>Juniori!AY40</f>
        <v>0</v>
      </c>
      <c r="AZ125" s="97">
        <f>Juniori!AZ40</f>
        <v>0</v>
      </c>
      <c r="BA125" s="97">
        <f>Juniori!BA40</f>
        <v>0</v>
      </c>
      <c r="BB125" s="97">
        <f>Juniori!BB40</f>
        <v>0</v>
      </c>
      <c r="BC125" s="97">
        <f>Juniori!BC40</f>
        <v>0</v>
      </c>
      <c r="BD125" s="97">
        <f>Juniori!BD40</f>
        <v>0</v>
      </c>
      <c r="BE125" s="97">
        <f>Juniori!BE40</f>
        <v>0</v>
      </c>
      <c r="BF125" s="97">
        <f>Juniori!BF40</f>
        <v>0</v>
      </c>
      <c r="BG125" s="97">
        <f>Juniori!BG40</f>
        <v>0</v>
      </c>
      <c r="BH125" s="97">
        <f>Juniori!BH40</f>
        <v>0</v>
      </c>
      <c r="BI125" s="97">
        <f>Juniori!BI40</f>
        <v>0</v>
      </c>
      <c r="BJ125" s="97">
        <f>Juniori!BJ40</f>
        <v>0</v>
      </c>
      <c r="BK125" s="97">
        <f>Juniori!BK40</f>
        <v>0</v>
      </c>
      <c r="BL125" s="97">
        <f>Juniori!BL40</f>
        <v>0</v>
      </c>
      <c r="BM125" s="97">
        <f>Juniori!BM40</f>
        <v>0</v>
      </c>
      <c r="BN125" s="97">
        <f>Juniori!BN40</f>
        <v>0</v>
      </c>
      <c r="BO125" s="97">
        <f>Juniori!BO40</f>
        <v>0</v>
      </c>
      <c r="BP125" s="97">
        <f>Juniori!BP40</f>
        <v>0</v>
      </c>
      <c r="BQ125" s="97">
        <f>Juniori!BQ40</f>
        <v>0</v>
      </c>
      <c r="BR125" s="97">
        <f>Juniori!BR40</f>
        <v>0</v>
      </c>
      <c r="BS125" s="97">
        <f>Juniori!BS40</f>
        <v>0</v>
      </c>
      <c r="BT125" s="97">
        <f>Juniori!BT40</f>
        <v>0</v>
      </c>
      <c r="BU125" s="97">
        <f>Juniori!BU40</f>
        <v>0</v>
      </c>
      <c r="BV125" s="97">
        <f>Juniori!BV40</f>
        <v>0</v>
      </c>
      <c r="BW125" s="97">
        <f>Juniori!BW40</f>
        <v>0</v>
      </c>
      <c r="BX125" s="97">
        <f>Juniori!BX40</f>
        <v>0</v>
      </c>
      <c r="BY125" s="97">
        <f>Juniori!BY40</f>
        <v>0</v>
      </c>
      <c r="BZ125" s="97">
        <f>Juniori!BZ40</f>
        <v>0</v>
      </c>
      <c r="CA125" s="97">
        <f>Juniori!CA40</f>
        <v>0</v>
      </c>
      <c r="CB125" s="97">
        <f>Juniori!CB40</f>
        <v>0</v>
      </c>
      <c r="CC125" s="97">
        <f>Juniori!CC40</f>
        <v>0</v>
      </c>
      <c r="CD125" s="97">
        <f>Juniori!CD40</f>
        <v>0</v>
      </c>
      <c r="CE125" s="97">
        <f>Juniori!CE40</f>
        <v>0</v>
      </c>
      <c r="CF125" s="97">
        <f>Juniori!CF40</f>
        <v>0</v>
      </c>
      <c r="CG125" s="97">
        <f>Juniori!CG40</f>
        <v>0</v>
      </c>
      <c r="CH125" s="97">
        <f>Juniori!CH40</f>
        <v>0</v>
      </c>
      <c r="CI125" s="97">
        <f>Juniori!CI40</f>
        <v>0</v>
      </c>
      <c r="CJ125" s="97">
        <f>Juniori!CJ40</f>
        <v>0</v>
      </c>
      <c r="CK125" s="97">
        <f>Juniori!CK40</f>
        <v>0</v>
      </c>
      <c r="CL125" s="97">
        <f>Juniori!CL40</f>
        <v>0</v>
      </c>
      <c r="CM125" s="97">
        <f>Juniori!CM40</f>
        <v>0</v>
      </c>
      <c r="CN125" s="97">
        <f>Juniori!CN40</f>
        <v>0</v>
      </c>
      <c r="CO125" s="97">
        <f>Juniori!CO40</f>
        <v>0</v>
      </c>
      <c r="CP125" s="97">
        <f>Juniori!CP40</f>
        <v>0</v>
      </c>
      <c r="CQ125" s="97">
        <f>Juniori!CQ40</f>
        <v>0</v>
      </c>
      <c r="CR125" s="97">
        <f>Juniori!CR40</f>
        <v>0</v>
      </c>
      <c r="CS125" s="97">
        <f>Juniori!CS40</f>
        <v>0</v>
      </c>
      <c r="CT125" s="97">
        <f>Juniori!CT40</f>
        <v>0</v>
      </c>
      <c r="CU125" s="97">
        <f>Juniori!CU40</f>
        <v>0</v>
      </c>
      <c r="CV125" s="97">
        <f>Juniori!CV40</f>
        <v>0</v>
      </c>
      <c r="CW125" s="97">
        <f>Juniori!CW40</f>
        <v>0</v>
      </c>
      <c r="CX125" s="97">
        <f>Juniori!CX40</f>
        <v>0</v>
      </c>
      <c r="CY125" s="97">
        <f>Juniori!CY40</f>
        <v>0</v>
      </c>
      <c r="CZ125" s="97">
        <f>Juniori!CZ40</f>
        <v>0</v>
      </c>
      <c r="DA125" s="97">
        <f>Juniori!DA40</f>
        <v>0</v>
      </c>
      <c r="DB125" s="97">
        <f>Juniori!DB40</f>
        <v>0</v>
      </c>
      <c r="DC125" s="97">
        <f>Juniori!DC40</f>
        <v>0</v>
      </c>
      <c r="DD125" s="97">
        <f>Juniori!DD40</f>
        <v>0</v>
      </c>
      <c r="DE125" s="97">
        <f>Juniori!DE40</f>
        <v>0</v>
      </c>
      <c r="DF125" s="97">
        <f>Juniori!DF40</f>
        <v>0</v>
      </c>
      <c r="DG125" s="97">
        <f>Juniori!DG40</f>
        <v>0</v>
      </c>
      <c r="DH125" s="97">
        <f>Juniori!DH40</f>
        <v>0</v>
      </c>
      <c r="DI125" s="97">
        <f>Juniori!DI40</f>
        <v>0</v>
      </c>
      <c r="DJ125" s="97">
        <f>Juniori!DJ40</f>
        <v>0</v>
      </c>
      <c r="DK125" s="97">
        <f>Juniori!DK40</f>
        <v>0</v>
      </c>
      <c r="DL125" s="97">
        <f>Juniori!DL40</f>
        <v>0</v>
      </c>
      <c r="DM125" s="97">
        <f>Juniori!DM40</f>
        <v>0</v>
      </c>
      <c r="DN125" s="97">
        <f>Juniori!DN40</f>
        <v>0</v>
      </c>
      <c r="DO125" s="97">
        <f>Juniori!DO40</f>
        <v>0</v>
      </c>
      <c r="DP125" s="97">
        <f>Juniori!DP40</f>
        <v>0</v>
      </c>
      <c r="DQ125" s="97">
        <f>Juniori!DQ40</f>
        <v>0</v>
      </c>
      <c r="DR125" s="97">
        <f>Juniori!DR40</f>
        <v>0</v>
      </c>
      <c r="DS125" s="97">
        <f>Juniori!DS40</f>
        <v>0</v>
      </c>
      <c r="DT125" s="97">
        <f>Juniori!DT40</f>
        <v>0</v>
      </c>
      <c r="DU125" s="97">
        <f>Juniori!DU40</f>
        <v>0</v>
      </c>
      <c r="DV125" s="97">
        <f>Juniori!DV40</f>
        <v>0</v>
      </c>
      <c r="DW125" s="97">
        <f>Juniori!DW40</f>
        <v>0</v>
      </c>
      <c r="DX125" s="97">
        <f>Juniori!DX40</f>
        <v>0</v>
      </c>
      <c r="DY125" s="97">
        <f>Juniori!DY40</f>
        <v>0</v>
      </c>
      <c r="DZ125" s="97">
        <f>Juniori!DZ40</f>
        <v>0</v>
      </c>
      <c r="EA125" s="97">
        <f>Juniori!EA40</f>
        <v>0</v>
      </c>
      <c r="EB125" s="97">
        <f>Juniori!EB40</f>
        <v>0</v>
      </c>
      <c r="EC125" s="97">
        <f>Juniori!EC40</f>
        <v>0</v>
      </c>
      <c r="ED125" s="97">
        <f>Juniori!ED40</f>
        <v>0</v>
      </c>
      <c r="EE125" s="97">
        <f>Juniori!EE40</f>
        <v>0</v>
      </c>
      <c r="EF125" s="97">
        <f>Juniori!EF40</f>
        <v>0</v>
      </c>
      <c r="EG125" s="97">
        <f>Juniori!EG40</f>
        <v>0</v>
      </c>
      <c r="EH125" s="97">
        <f>Juniori!EH40</f>
        <v>0</v>
      </c>
      <c r="EI125" s="97">
        <f>Juniori!EI40</f>
        <v>0</v>
      </c>
      <c r="EJ125" s="97">
        <f>Juniori!EJ40</f>
        <v>0</v>
      </c>
      <c r="EK125" s="97">
        <f>Juniori!EK40</f>
        <v>0</v>
      </c>
      <c r="EL125" s="97">
        <f>Juniori!EL40</f>
        <v>0</v>
      </c>
      <c r="EM125" s="97">
        <f>Juniori!EM40</f>
        <v>0</v>
      </c>
      <c r="EN125" s="97">
        <f>Juniori!EN40</f>
        <v>0</v>
      </c>
      <c r="EO125" s="97">
        <f>Juniori!EO40</f>
        <v>0</v>
      </c>
      <c r="EP125" s="97">
        <f>Juniori!EP40</f>
        <v>0</v>
      </c>
      <c r="EQ125" s="97">
        <f>Juniori!EQ40</f>
        <v>0</v>
      </c>
      <c r="ER125" s="97">
        <f>Juniori!ER40</f>
        <v>0</v>
      </c>
      <c r="ES125" s="97">
        <f>Juniori!ES40</f>
        <v>0</v>
      </c>
      <c r="ET125" s="97">
        <f>Juniori!ET40</f>
        <v>0</v>
      </c>
      <c r="EU125" s="97">
        <f>Juniori!EU40</f>
        <v>0</v>
      </c>
      <c r="EV125" s="97">
        <f>Juniori!EV40</f>
        <v>0</v>
      </c>
      <c r="EW125" s="97">
        <f>Juniori!EW40</f>
        <v>0</v>
      </c>
      <c r="EX125" s="97">
        <f>Juniori!EX40</f>
        <v>0</v>
      </c>
      <c r="EY125" s="97">
        <f>Juniori!EY40</f>
        <v>0</v>
      </c>
      <c r="EZ125" s="97">
        <f>Juniori!EZ40</f>
        <v>0</v>
      </c>
      <c r="FA125" s="97">
        <f>Juniori!FA40</f>
        <v>0</v>
      </c>
      <c r="FB125" s="97">
        <f>Juniori!FB40</f>
        <v>0</v>
      </c>
      <c r="FC125" s="97">
        <f>Juniori!FC40</f>
        <v>0</v>
      </c>
      <c r="FD125" s="97">
        <f>Juniori!FD40</f>
        <v>0</v>
      </c>
      <c r="FE125" s="97">
        <f>Juniori!FE40</f>
        <v>0</v>
      </c>
      <c r="FF125" s="97">
        <f>Juniori!FF40</f>
        <v>0</v>
      </c>
      <c r="FG125" s="97">
        <f>Juniori!FG40</f>
        <v>0</v>
      </c>
      <c r="FH125" s="97">
        <f>Juniori!FH40</f>
        <v>0</v>
      </c>
      <c r="FI125" s="97">
        <f>Juniori!FI40</f>
        <v>0</v>
      </c>
      <c r="FJ125" s="97">
        <f>Juniori!FJ40</f>
        <v>0</v>
      </c>
      <c r="FK125" s="97">
        <f>Juniori!FK40</f>
        <v>0</v>
      </c>
      <c r="FL125" s="97">
        <f>Juniori!FL40</f>
        <v>0</v>
      </c>
      <c r="FM125" s="97">
        <f>Juniori!FM40</f>
        <v>0</v>
      </c>
      <c r="FN125" s="97">
        <f>Juniori!FN40</f>
        <v>0</v>
      </c>
      <c r="FO125" s="97">
        <f>Juniori!FO40</f>
        <v>0</v>
      </c>
      <c r="FP125" s="97">
        <f>Juniori!FP40</f>
        <v>0</v>
      </c>
      <c r="FQ125" s="97">
        <f>Juniori!FQ40</f>
        <v>0</v>
      </c>
      <c r="FR125" s="97">
        <f>Juniori!FR40</f>
        <v>0</v>
      </c>
      <c r="FS125" s="97">
        <f>Juniori!FS40</f>
        <v>0</v>
      </c>
      <c r="FT125" s="97">
        <f>Juniori!FT40</f>
        <v>0</v>
      </c>
      <c r="FU125" s="97">
        <f>Juniori!FU40</f>
        <v>0</v>
      </c>
      <c r="FV125" s="97">
        <f>Juniori!FV40</f>
        <v>0</v>
      </c>
      <c r="FW125" s="97">
        <f>Juniori!FW40</f>
        <v>0</v>
      </c>
      <c r="FX125" s="97">
        <f>Juniori!FX40</f>
        <v>0</v>
      </c>
      <c r="FY125" s="97">
        <f>Juniori!FY40</f>
        <v>0</v>
      </c>
      <c r="FZ125" s="97">
        <f>Juniori!FZ40</f>
        <v>0</v>
      </c>
      <c r="GA125" s="97">
        <f>Juniori!GA40</f>
        <v>0</v>
      </c>
      <c r="GB125" s="97">
        <f>Juniori!GB40</f>
        <v>0</v>
      </c>
      <c r="GC125" s="97">
        <f>Juniori!GC40</f>
        <v>0</v>
      </c>
      <c r="GD125" s="97">
        <f>Juniori!GD40</f>
        <v>0</v>
      </c>
      <c r="GE125" s="97">
        <f>Juniori!GE40</f>
        <v>0</v>
      </c>
      <c r="GF125" s="97">
        <f>Juniori!GF40</f>
        <v>0</v>
      </c>
      <c r="GG125" s="97">
        <f>Juniori!GG40</f>
        <v>0</v>
      </c>
      <c r="GH125" s="97">
        <f>Juniori!GH40</f>
        <v>0</v>
      </c>
      <c r="GI125" s="97">
        <f>Juniori!GI40</f>
        <v>0</v>
      </c>
      <c r="GJ125" s="97">
        <f>Juniori!GJ40</f>
        <v>0</v>
      </c>
      <c r="GK125" s="97">
        <f>Juniori!GK40</f>
        <v>0</v>
      </c>
      <c r="GL125" s="97">
        <f>Juniori!GL40</f>
        <v>0</v>
      </c>
      <c r="GM125" s="97">
        <f>Juniori!GM40</f>
        <v>0</v>
      </c>
      <c r="GN125" s="97">
        <f>Juniori!GN40</f>
        <v>0</v>
      </c>
      <c r="GO125" s="97">
        <f>Juniori!GO40</f>
        <v>0</v>
      </c>
      <c r="GP125" s="97">
        <f>Juniori!GP40</f>
        <v>0</v>
      </c>
      <c r="GQ125" s="97">
        <f>Juniori!GQ40</f>
        <v>0</v>
      </c>
      <c r="GR125" s="97">
        <f>Juniori!GR40</f>
        <v>0</v>
      </c>
      <c r="GS125" s="97">
        <f>Juniori!GS40</f>
        <v>0</v>
      </c>
      <c r="GT125" s="97">
        <f>Juniori!GT40</f>
        <v>0</v>
      </c>
      <c r="GU125" s="97">
        <f>Juniori!GU40</f>
        <v>0</v>
      </c>
      <c r="GV125" s="97">
        <f>Juniori!GV40</f>
        <v>0</v>
      </c>
      <c r="GW125" s="97">
        <f>Juniori!GW40</f>
        <v>0</v>
      </c>
      <c r="GX125" s="97">
        <f>Juniori!GX40</f>
        <v>0</v>
      </c>
      <c r="GY125" s="97">
        <f>Juniori!GY40</f>
        <v>0</v>
      </c>
      <c r="GZ125" s="97">
        <f>Juniori!GZ40</f>
        <v>0</v>
      </c>
      <c r="HA125" s="97">
        <f>Juniori!HA40</f>
        <v>0</v>
      </c>
      <c r="HB125" s="97">
        <f>Juniori!HB40</f>
        <v>0</v>
      </c>
      <c r="HC125" s="97">
        <f>Juniori!HC40</f>
        <v>0</v>
      </c>
      <c r="HD125" s="97">
        <f>Juniori!HD40</f>
        <v>0</v>
      </c>
      <c r="HE125" s="97">
        <f>Juniori!HE40</f>
        <v>0</v>
      </c>
      <c r="HF125" s="97">
        <f>Juniori!HF40</f>
        <v>0</v>
      </c>
      <c r="HG125" s="97">
        <f>Juniori!HG40</f>
        <v>0</v>
      </c>
      <c r="HH125" s="97">
        <f>Juniori!HH40</f>
        <v>0</v>
      </c>
      <c r="HI125" s="97">
        <f>Juniori!HI40</f>
        <v>0</v>
      </c>
      <c r="HJ125" s="97">
        <f>Juniori!HJ40</f>
        <v>0</v>
      </c>
      <c r="HK125" s="97">
        <f>Juniori!HK40</f>
        <v>0</v>
      </c>
      <c r="HL125" s="97">
        <f>Juniori!HL40</f>
        <v>0</v>
      </c>
      <c r="HM125" s="97">
        <f>Juniori!HM40</f>
        <v>0</v>
      </c>
      <c r="HN125" s="97">
        <f>Juniori!HN40</f>
        <v>0</v>
      </c>
      <c r="HO125" s="97">
        <f>Juniori!HO40</f>
        <v>0</v>
      </c>
      <c r="HP125" s="97">
        <f>Juniori!HP40</f>
        <v>0</v>
      </c>
      <c r="HQ125" s="97">
        <f>Juniori!HQ40</f>
        <v>0</v>
      </c>
      <c r="HR125" s="97">
        <f>Juniori!HR40</f>
        <v>0</v>
      </c>
      <c r="HS125" s="97">
        <f>Juniori!HS40</f>
        <v>0</v>
      </c>
      <c r="HT125" s="97">
        <f>Juniori!HT40</f>
        <v>0</v>
      </c>
      <c r="HU125" s="97">
        <f>Juniori!HU40</f>
        <v>0</v>
      </c>
      <c r="HV125" s="97">
        <f>Juniori!HV40</f>
        <v>0</v>
      </c>
      <c r="HW125" s="97">
        <f>Juniori!HW40</f>
        <v>0</v>
      </c>
      <c r="HX125" s="97">
        <f>Juniori!HX40</f>
        <v>0</v>
      </c>
      <c r="HY125" s="97">
        <f>Juniori!HY40</f>
        <v>0</v>
      </c>
      <c r="HZ125" s="97">
        <f>Juniori!HZ40</f>
        <v>0</v>
      </c>
      <c r="IA125" s="97">
        <f>Juniori!IA40</f>
        <v>0</v>
      </c>
      <c r="IB125" s="97">
        <f>Juniori!IB40</f>
        <v>0</v>
      </c>
      <c r="IC125" s="97">
        <f>Juniori!IC40</f>
        <v>0</v>
      </c>
      <c r="ID125" s="97">
        <f>Juniori!ID40</f>
        <v>0</v>
      </c>
      <c r="IE125" s="97">
        <f>Juniori!IE40</f>
        <v>0</v>
      </c>
      <c r="IF125" s="97">
        <f>Juniori!IF40</f>
        <v>0</v>
      </c>
      <c r="IG125" s="97">
        <f>Juniori!IG40</f>
        <v>0</v>
      </c>
      <c r="IH125" s="97">
        <f>Juniori!IH40</f>
        <v>0</v>
      </c>
      <c r="II125" s="97">
        <f>Juniori!II40</f>
        <v>0</v>
      </c>
      <c r="IJ125" s="97">
        <f>Juniori!IJ40</f>
        <v>0</v>
      </c>
      <c r="IK125" s="97">
        <f>Juniori!IK40</f>
        <v>0</v>
      </c>
      <c r="IL125" s="97">
        <f>Juniori!IL40</f>
        <v>0</v>
      </c>
      <c r="IM125" s="97">
        <f>Juniori!IM40</f>
        <v>0</v>
      </c>
      <c r="IN125" s="97">
        <f>Juniori!IN40</f>
        <v>0</v>
      </c>
      <c r="IO125" s="97">
        <f>Juniori!IO40</f>
        <v>0</v>
      </c>
      <c r="IP125" s="97">
        <f>Juniori!IP40</f>
        <v>0</v>
      </c>
      <c r="IQ125" s="97">
        <f>Juniori!IQ40</f>
        <v>0</v>
      </c>
      <c r="IR125" s="97">
        <f>Juniori!IR40</f>
        <v>0</v>
      </c>
      <c r="IS125" s="97">
        <f>Juniori!IS40</f>
        <v>0</v>
      </c>
      <c r="IT125" s="97">
        <f>Juniori!IT40</f>
        <v>0</v>
      </c>
      <c r="IU125" s="97">
        <f>Juniori!IU40</f>
        <v>0</v>
      </c>
      <c r="IV125" s="97">
        <f>Juniori!IV40</f>
        <v>0</v>
      </c>
      <c r="IW125" s="97">
        <f>Juniori!IW40</f>
        <v>0</v>
      </c>
      <c r="IX125" s="97">
        <f>Juniori!IX40</f>
        <v>0</v>
      </c>
      <c r="IY125" s="97">
        <f>Juniori!IY40</f>
        <v>0</v>
      </c>
      <c r="IZ125" s="97">
        <f>Juniori!IZ40</f>
        <v>0</v>
      </c>
      <c r="JA125" s="97">
        <f>Juniori!JA40</f>
        <v>0</v>
      </c>
      <c r="JB125" s="97">
        <f>Juniori!JB40</f>
        <v>0</v>
      </c>
      <c r="JC125" s="97">
        <f>Juniori!JC40</f>
        <v>0</v>
      </c>
      <c r="JD125" s="97">
        <f>Juniori!JD40</f>
        <v>0</v>
      </c>
      <c r="JE125" s="97">
        <f>Juniori!JE40</f>
        <v>0</v>
      </c>
      <c r="JF125" s="97">
        <f>Juniori!JF40</f>
        <v>0</v>
      </c>
      <c r="JG125" s="97">
        <f>Juniori!JG40</f>
        <v>0</v>
      </c>
      <c r="JH125" s="97">
        <f>Juniori!JH40</f>
        <v>0</v>
      </c>
      <c r="JI125" s="97">
        <f>Juniori!JI40</f>
        <v>0</v>
      </c>
      <c r="JJ125" s="97">
        <f>Juniori!JJ40</f>
        <v>0</v>
      </c>
      <c r="JK125" s="97">
        <f>Juniori!JK40</f>
        <v>0</v>
      </c>
      <c r="JL125" s="97">
        <f>Juniori!JL40</f>
        <v>0</v>
      </c>
      <c r="JM125" s="97">
        <f>Juniori!JM40</f>
        <v>0</v>
      </c>
      <c r="JN125" s="97">
        <f>Juniori!JN40</f>
        <v>0</v>
      </c>
      <c r="JO125" s="97">
        <f>Juniori!JO40</f>
        <v>0</v>
      </c>
      <c r="JP125" s="97">
        <f>Juniori!JP40</f>
        <v>0</v>
      </c>
      <c r="JQ125" s="97">
        <f>Juniori!JQ40</f>
        <v>0</v>
      </c>
      <c r="JR125" s="97">
        <f>Juniori!JR40</f>
        <v>0</v>
      </c>
      <c r="JS125" s="97">
        <f>Juniori!JS40</f>
        <v>0</v>
      </c>
      <c r="JT125" s="97">
        <f>Juniori!JT40</f>
        <v>0</v>
      </c>
      <c r="JU125" s="97">
        <f>Juniori!JU40</f>
        <v>0</v>
      </c>
      <c r="JV125" s="97">
        <f>Juniori!JV40</f>
        <v>0</v>
      </c>
      <c r="JW125" s="97">
        <f>Juniori!JW40</f>
        <v>0</v>
      </c>
      <c r="JX125" s="97">
        <f>Juniori!JX40</f>
        <v>0</v>
      </c>
      <c r="JY125" s="97">
        <f>Juniori!JY40</f>
        <v>0</v>
      </c>
      <c r="JZ125" s="97">
        <f>Juniori!JZ40</f>
        <v>0</v>
      </c>
      <c r="KA125" s="97">
        <f>Juniori!KA40</f>
        <v>0</v>
      </c>
      <c r="KB125" s="97">
        <f>Juniori!KB40</f>
        <v>0</v>
      </c>
      <c r="KC125" s="97">
        <f>Juniori!KC40</f>
        <v>0</v>
      </c>
      <c r="KD125" s="97">
        <f>Juniori!KD40</f>
        <v>0</v>
      </c>
      <c r="KE125" s="97">
        <f>Juniori!KE40</f>
        <v>0</v>
      </c>
      <c r="KF125" s="97">
        <f>Juniori!KF40</f>
        <v>0</v>
      </c>
      <c r="KG125" s="97">
        <f>Juniori!KG40</f>
        <v>0</v>
      </c>
      <c r="KH125" s="97">
        <f>Juniori!KH40</f>
        <v>0</v>
      </c>
      <c r="KI125" s="97">
        <f>Juniori!KI40</f>
        <v>0</v>
      </c>
      <c r="KJ125" s="97">
        <f>Juniori!KJ40</f>
        <v>0</v>
      </c>
      <c r="KK125" s="97">
        <f>Juniori!KK40</f>
        <v>0</v>
      </c>
      <c r="KL125" s="97">
        <f>Juniori!KL40</f>
        <v>0</v>
      </c>
      <c r="KM125" s="97">
        <f>Juniori!KM40</f>
        <v>0</v>
      </c>
      <c r="KN125" s="97">
        <f>Juniori!KN40</f>
        <v>0</v>
      </c>
      <c r="KO125" s="97">
        <f>Juniori!KO40</f>
        <v>0</v>
      </c>
      <c r="KP125" s="97">
        <f>Juniori!KP40</f>
        <v>0</v>
      </c>
      <c r="KQ125" s="97">
        <f>Juniori!KQ40</f>
        <v>0</v>
      </c>
      <c r="KR125" s="97">
        <f>Juniori!KR40</f>
        <v>0</v>
      </c>
      <c r="KS125" s="97">
        <f>Juniori!KS40</f>
        <v>0</v>
      </c>
      <c r="KT125" s="97">
        <f>Juniori!KT40</f>
        <v>0</v>
      </c>
      <c r="KU125" s="97">
        <f>Juniori!KU40</f>
        <v>0</v>
      </c>
      <c r="KV125" s="97">
        <f>Juniori!KV40</f>
        <v>0</v>
      </c>
      <c r="KW125" s="97">
        <f>Juniori!KW40</f>
        <v>0</v>
      </c>
      <c r="KX125" s="97">
        <f>Juniori!KX40</f>
        <v>0</v>
      </c>
      <c r="KY125" s="97">
        <f>Juniori!KY40</f>
        <v>0</v>
      </c>
      <c r="KZ125" s="97">
        <f>Juniori!KZ40</f>
        <v>0</v>
      </c>
      <c r="LA125" s="97">
        <f>Juniori!LA40</f>
        <v>0</v>
      </c>
      <c r="LB125" s="97">
        <f>Juniori!LB40</f>
        <v>0</v>
      </c>
      <c r="LC125" s="97">
        <f>Juniori!LC40</f>
        <v>0</v>
      </c>
      <c r="LD125" s="97">
        <f>Juniori!LD40</f>
        <v>0</v>
      </c>
      <c r="LE125" s="97">
        <f>Juniori!LE40</f>
        <v>0</v>
      </c>
      <c r="LF125" s="97">
        <f>Juniori!LF40</f>
        <v>0</v>
      </c>
      <c r="LG125" s="97">
        <f>Juniori!LG40</f>
        <v>0</v>
      </c>
      <c r="LH125" s="97">
        <f>Juniori!LH40</f>
        <v>0</v>
      </c>
      <c r="LI125" s="97">
        <f>Juniori!LI40</f>
        <v>0</v>
      </c>
      <c r="LJ125" s="97">
        <f>Juniori!LJ40</f>
        <v>0</v>
      </c>
      <c r="LK125" s="97">
        <f>Juniori!LK40</f>
        <v>0</v>
      </c>
      <c r="LL125" s="97">
        <f>Juniori!LL40</f>
        <v>0</v>
      </c>
      <c r="LM125" s="97">
        <f>Juniori!LM40</f>
        <v>0</v>
      </c>
      <c r="LN125" s="97">
        <f>Juniori!LN40</f>
        <v>0</v>
      </c>
      <c r="LO125" s="97">
        <f>Juniori!LO40</f>
        <v>0</v>
      </c>
      <c r="LP125" s="97">
        <f>Juniori!LP40</f>
        <v>0</v>
      </c>
      <c r="LQ125" s="97">
        <f>Juniori!LQ40</f>
        <v>0</v>
      </c>
      <c r="LR125" s="97">
        <f>Juniori!LR40</f>
        <v>0</v>
      </c>
      <c r="LS125" s="97">
        <f>Juniori!LS40</f>
        <v>0</v>
      </c>
      <c r="LT125" s="97">
        <f>Juniori!LT40</f>
        <v>0</v>
      </c>
      <c r="LU125" s="97">
        <f>Juniori!LU40</f>
        <v>0</v>
      </c>
      <c r="LV125" s="97">
        <f>Juniori!LV40</f>
        <v>0</v>
      </c>
      <c r="LW125" s="97">
        <f>Juniori!LW40</f>
        <v>0</v>
      </c>
      <c r="LX125" s="97">
        <f>Juniori!LX40</f>
        <v>0</v>
      </c>
      <c r="LY125" s="97">
        <f>Juniori!LY40</f>
        <v>0</v>
      </c>
      <c r="LZ125" s="97">
        <f>Juniori!LZ40</f>
        <v>0</v>
      </c>
      <c r="MA125" s="97">
        <f>Juniori!MA40</f>
        <v>0</v>
      </c>
      <c r="MB125" s="97">
        <f>Juniori!MB40</f>
        <v>0</v>
      </c>
      <c r="MC125" s="97">
        <f>Juniori!MC40</f>
        <v>0</v>
      </c>
      <c r="MD125" s="97">
        <f>Juniori!MD40</f>
        <v>0</v>
      </c>
      <c r="ME125" s="97">
        <f>Juniori!ME40</f>
        <v>0</v>
      </c>
      <c r="MF125" s="97">
        <f>Juniori!MF40</f>
        <v>0</v>
      </c>
      <c r="MG125" s="97">
        <f>Juniori!MG40</f>
        <v>0</v>
      </c>
      <c r="MH125" s="97">
        <f>Juniori!MH40</f>
        <v>0</v>
      </c>
      <c r="MI125" s="97">
        <f>Juniori!MI40</f>
        <v>0</v>
      </c>
      <c r="MJ125" s="97">
        <f>Juniori!MJ40</f>
        <v>0</v>
      </c>
      <c r="MK125" s="97">
        <f>Juniori!MK40</f>
        <v>0</v>
      </c>
      <c r="ML125" s="97">
        <f>Juniori!ML40</f>
        <v>0</v>
      </c>
      <c r="MM125" s="97">
        <f>Juniori!MM40</f>
        <v>0</v>
      </c>
      <c r="MN125" s="97">
        <f>Juniori!MN40</f>
        <v>0</v>
      </c>
      <c r="MO125" s="97">
        <f>Juniori!MO40</f>
        <v>0</v>
      </c>
      <c r="MP125" s="97">
        <f>Juniori!MP40</f>
        <v>0</v>
      </c>
      <c r="MQ125" s="97">
        <f>Juniori!MQ40</f>
        <v>0</v>
      </c>
      <c r="MR125" s="97">
        <f>Juniori!MR40</f>
        <v>0</v>
      </c>
      <c r="MS125" s="97">
        <f>Juniori!MS40</f>
        <v>0</v>
      </c>
      <c r="MT125" s="97">
        <f>Juniori!MT40</f>
        <v>0</v>
      </c>
      <c r="MU125" s="97">
        <f>Juniori!MU40</f>
        <v>0</v>
      </c>
      <c r="MV125" s="97">
        <f>Juniori!MV40</f>
        <v>0</v>
      </c>
      <c r="MW125" s="97">
        <f>Juniori!MW40</f>
        <v>0</v>
      </c>
      <c r="MX125" s="97">
        <f>Juniori!MX40</f>
        <v>0</v>
      </c>
      <c r="MY125" s="97">
        <f>Juniori!MY40</f>
        <v>0</v>
      </c>
      <c r="MZ125" s="97">
        <f>Juniori!MZ40</f>
        <v>0</v>
      </c>
      <c r="NA125" s="97">
        <f>Juniori!NA40</f>
        <v>0</v>
      </c>
      <c r="NB125" s="97">
        <f>Juniori!NB40</f>
        <v>0</v>
      </c>
      <c r="NC125" s="97">
        <f>Juniori!NC40</f>
        <v>0</v>
      </c>
      <c r="ND125" s="97">
        <f>Juniori!ND40</f>
        <v>0</v>
      </c>
      <c r="NE125" s="97">
        <f>Juniori!NE40</f>
        <v>0</v>
      </c>
      <c r="NF125" s="97">
        <f>Juniori!NF40</f>
        <v>0</v>
      </c>
      <c r="NG125" s="97">
        <f>Juniori!NG40</f>
        <v>0</v>
      </c>
      <c r="NH125" s="97">
        <f>Juniori!NH40</f>
        <v>0</v>
      </c>
      <c r="NI125" s="97">
        <f>Juniori!NI40</f>
        <v>0</v>
      </c>
      <c r="NJ125" s="97">
        <f>Juniori!NJ40</f>
        <v>0</v>
      </c>
      <c r="NK125" s="97">
        <f>Juniori!NK40</f>
        <v>0</v>
      </c>
      <c r="NL125" s="97">
        <f>Juniori!NL40</f>
        <v>0</v>
      </c>
      <c r="NM125" s="97">
        <f>Juniori!NM40</f>
        <v>0</v>
      </c>
      <c r="NN125" s="97">
        <f>Juniori!NN40</f>
        <v>0</v>
      </c>
      <c r="NO125" s="97">
        <f>Juniori!NO40</f>
        <v>0</v>
      </c>
      <c r="NP125" s="97">
        <f>Juniori!NP40</f>
        <v>0</v>
      </c>
      <c r="NQ125" s="97">
        <f>Juniori!NQ40</f>
        <v>0</v>
      </c>
      <c r="NR125" s="97">
        <f>Juniori!NR40</f>
        <v>0</v>
      </c>
      <c r="NS125" s="97">
        <f>Juniori!NS40</f>
        <v>0</v>
      </c>
      <c r="NT125" s="97">
        <f>Juniori!NT40</f>
        <v>0</v>
      </c>
      <c r="NU125" s="97">
        <f>Juniori!NU40</f>
        <v>0</v>
      </c>
      <c r="NV125" s="97">
        <f>Juniori!NV40</f>
        <v>0</v>
      </c>
      <c r="NW125" s="97">
        <f>Juniori!NW40</f>
        <v>0</v>
      </c>
      <c r="NX125" s="97">
        <f>Juniori!NX40</f>
        <v>0</v>
      </c>
      <c r="NY125" s="97">
        <f>Juniori!NY40</f>
        <v>0</v>
      </c>
      <c r="NZ125" s="97">
        <f>Juniori!NZ40</f>
        <v>0</v>
      </c>
      <c r="OA125" s="97">
        <f>Juniori!OA40</f>
        <v>0</v>
      </c>
      <c r="OB125" s="97">
        <f>Juniori!OB40</f>
        <v>0</v>
      </c>
      <c r="OC125" s="97">
        <f>Juniori!OC40</f>
        <v>0</v>
      </c>
      <c r="OD125" s="97">
        <f>Juniori!OD40</f>
        <v>0</v>
      </c>
      <c r="OE125" s="97">
        <f>Juniori!OE40</f>
        <v>0</v>
      </c>
      <c r="OF125" s="97">
        <f>Juniori!OF40</f>
        <v>0</v>
      </c>
      <c r="OG125" s="97">
        <f>Juniori!OG40</f>
        <v>0</v>
      </c>
      <c r="OH125" s="97">
        <f>Juniori!OH40</f>
        <v>0</v>
      </c>
      <c r="OI125" s="97">
        <f>Juniori!OI40</f>
        <v>0</v>
      </c>
      <c r="OJ125" s="97">
        <f>Juniori!OJ40</f>
        <v>0</v>
      </c>
      <c r="OK125" s="97">
        <f>Juniori!OK40</f>
        <v>0</v>
      </c>
      <c r="OL125" s="97">
        <f>Juniori!OL40</f>
        <v>0</v>
      </c>
      <c r="OM125" s="97">
        <f>Juniori!OM40</f>
        <v>0</v>
      </c>
      <c r="ON125" s="97">
        <f>Juniori!ON40</f>
        <v>0</v>
      </c>
      <c r="OO125" s="97">
        <f>Juniori!OO40</f>
        <v>0</v>
      </c>
      <c r="OP125" s="97">
        <f>Juniori!OP40</f>
        <v>0</v>
      </c>
      <c r="OQ125" s="97">
        <f>Juniori!OQ40</f>
        <v>0</v>
      </c>
      <c r="OR125" s="97">
        <f>Juniori!OR40</f>
        <v>0</v>
      </c>
      <c r="OS125" s="97">
        <f>Juniori!OS40</f>
        <v>0</v>
      </c>
      <c r="OT125" s="97">
        <f>Juniori!OT40</f>
        <v>0</v>
      </c>
      <c r="OU125" s="97">
        <f>Juniori!OU40</f>
        <v>0</v>
      </c>
      <c r="OV125" s="97">
        <f>Juniori!OV40</f>
        <v>0</v>
      </c>
      <c r="OW125" s="97">
        <f>Juniori!OW40</f>
        <v>0</v>
      </c>
      <c r="OX125" s="97">
        <f>Juniori!OX40</f>
        <v>0</v>
      </c>
      <c r="OY125" s="97">
        <f>Juniori!OY40</f>
        <v>0</v>
      </c>
      <c r="OZ125" s="97">
        <f>Juniori!OZ40</f>
        <v>0</v>
      </c>
      <c r="PA125" s="97">
        <f>Juniori!PA40</f>
        <v>0</v>
      </c>
      <c r="PB125" s="97">
        <f>Juniori!PB40</f>
        <v>0</v>
      </c>
      <c r="PC125" s="97">
        <f>Juniori!PC40</f>
        <v>0</v>
      </c>
      <c r="PD125" s="97">
        <f>Juniori!PD40</f>
        <v>0</v>
      </c>
      <c r="PE125" s="97">
        <f>Juniori!PE40</f>
        <v>0</v>
      </c>
      <c r="PF125" s="97">
        <f>Juniori!PF40</f>
        <v>0</v>
      </c>
      <c r="PG125" s="97">
        <f>Juniori!PG40</f>
        <v>0</v>
      </c>
      <c r="PH125" s="97">
        <f>Juniori!PH40</f>
        <v>0</v>
      </c>
      <c r="PI125" s="97">
        <f>Juniori!PI40</f>
        <v>0</v>
      </c>
      <c r="PJ125" s="97">
        <f>Juniori!PJ40</f>
        <v>0</v>
      </c>
      <c r="PK125" s="97">
        <f>Juniori!PK40</f>
        <v>0</v>
      </c>
      <c r="PL125" s="97">
        <f>Juniori!PL40</f>
        <v>0</v>
      </c>
      <c r="PM125" s="97">
        <f>Juniori!PM40</f>
        <v>0</v>
      </c>
      <c r="PN125" s="97">
        <f>Juniori!PN40</f>
        <v>0</v>
      </c>
      <c r="PO125" s="97">
        <f>Juniori!PO40</f>
        <v>0</v>
      </c>
      <c r="PP125" s="97">
        <f>Juniori!PP40</f>
        <v>0</v>
      </c>
      <c r="PQ125" s="97">
        <f>Juniori!PQ40</f>
        <v>0</v>
      </c>
      <c r="PR125" s="97">
        <f>Juniori!PR40</f>
        <v>0</v>
      </c>
      <c r="PS125" s="97">
        <f>Juniori!PS40</f>
        <v>0</v>
      </c>
      <c r="PT125" s="97">
        <f>Juniori!PT40</f>
        <v>0</v>
      </c>
      <c r="PU125" s="97">
        <f>Juniori!PU40</f>
        <v>0</v>
      </c>
      <c r="PV125" s="97">
        <f>Juniori!PV40</f>
        <v>0</v>
      </c>
      <c r="PW125" s="97">
        <f>Juniori!PW40</f>
        <v>0</v>
      </c>
      <c r="PX125" s="97">
        <f>Juniori!PX40</f>
        <v>0</v>
      </c>
      <c r="PY125" s="97">
        <f>Juniori!PY40</f>
        <v>0</v>
      </c>
      <c r="PZ125" s="97">
        <f>Juniori!PZ40</f>
        <v>0</v>
      </c>
      <c r="QA125" s="97">
        <f>Juniori!QA40</f>
        <v>0</v>
      </c>
      <c r="QB125" s="97">
        <f>Juniori!QB40</f>
        <v>0</v>
      </c>
      <c r="QC125" s="97">
        <f>Juniori!QC40</f>
        <v>0</v>
      </c>
      <c r="QD125" s="97">
        <f>Juniori!QD40</f>
        <v>0</v>
      </c>
      <c r="QE125" s="97">
        <f>Juniori!QE40</f>
        <v>0</v>
      </c>
      <c r="QF125" s="97">
        <f>Juniori!QF40</f>
        <v>0</v>
      </c>
      <c r="QG125" s="97">
        <f>Juniori!QG40</f>
        <v>0</v>
      </c>
      <c r="QH125" s="97">
        <f>Juniori!QH40</f>
        <v>0</v>
      </c>
      <c r="QI125" s="97">
        <f>Juniori!QI40</f>
        <v>0</v>
      </c>
      <c r="QJ125" s="97">
        <f>Juniori!QJ40</f>
        <v>0</v>
      </c>
      <c r="QK125" s="97">
        <f>Juniori!QK40</f>
        <v>0</v>
      </c>
      <c r="QL125" s="97">
        <f>Juniori!QL40</f>
        <v>0</v>
      </c>
      <c r="QM125" s="97">
        <f>Juniori!QM40</f>
        <v>0</v>
      </c>
      <c r="QN125" s="97">
        <f>Juniori!QN40</f>
        <v>0</v>
      </c>
      <c r="QO125" s="97">
        <f>Juniori!QO40</f>
        <v>0</v>
      </c>
      <c r="QP125" s="97">
        <f>Juniori!QP40</f>
        <v>0</v>
      </c>
      <c r="QQ125" s="97">
        <f>Juniori!QQ40</f>
        <v>0</v>
      </c>
      <c r="QR125" s="97">
        <f>Juniori!QR40</f>
        <v>0</v>
      </c>
      <c r="QS125" s="97">
        <f>Juniori!QS40</f>
        <v>0</v>
      </c>
      <c r="QT125" s="97">
        <f>Juniori!QT40</f>
        <v>0</v>
      </c>
      <c r="QU125" s="97">
        <f>Juniori!QU40</f>
        <v>0</v>
      </c>
      <c r="QV125" s="97">
        <f>Juniori!QV40</f>
        <v>0</v>
      </c>
      <c r="QW125" s="97">
        <f>Juniori!QW40</f>
        <v>0</v>
      </c>
      <c r="QX125" s="97">
        <f>Juniori!QX40</f>
        <v>0</v>
      </c>
      <c r="QY125" s="97">
        <f>Juniori!QY40</f>
        <v>0</v>
      </c>
      <c r="QZ125" s="97">
        <f>Juniori!QZ40</f>
        <v>0</v>
      </c>
      <c r="RA125" s="97">
        <f>Juniori!RA40</f>
        <v>0</v>
      </c>
      <c r="RB125" s="97">
        <f>Juniori!RB40</f>
        <v>0</v>
      </c>
      <c r="RC125" s="97">
        <f>Juniori!RC40</f>
        <v>0</v>
      </c>
      <c r="RD125" s="97">
        <f>Juniori!RD40</f>
        <v>0</v>
      </c>
      <c r="RE125" s="97">
        <f>Juniori!RE40</f>
        <v>0</v>
      </c>
      <c r="RF125" s="97">
        <f>Juniori!RF40</f>
        <v>0</v>
      </c>
      <c r="RG125" s="97">
        <f>Juniori!RG40</f>
        <v>0</v>
      </c>
      <c r="RH125" s="97">
        <f>Juniori!RH40</f>
        <v>0</v>
      </c>
      <c r="RI125" s="97">
        <f>Juniori!RI40</f>
        <v>0</v>
      </c>
      <c r="RJ125" s="97">
        <f>Juniori!RJ40</f>
        <v>0</v>
      </c>
      <c r="RK125" s="97">
        <f>Juniori!RK40</f>
        <v>0</v>
      </c>
      <c r="RL125" s="97">
        <f>Juniori!RL40</f>
        <v>0</v>
      </c>
      <c r="RM125" s="97">
        <f>Juniori!RM40</f>
        <v>0</v>
      </c>
      <c r="RN125" s="97">
        <f>Juniori!RN40</f>
        <v>0</v>
      </c>
      <c r="RO125" s="97">
        <f>Juniori!RO40</f>
        <v>0</v>
      </c>
      <c r="RP125" s="97">
        <f>Juniori!RP40</f>
        <v>0</v>
      </c>
      <c r="RQ125" s="97">
        <f>Juniori!RQ40</f>
        <v>0</v>
      </c>
      <c r="RR125" s="97">
        <f>Juniori!RR40</f>
        <v>0</v>
      </c>
      <c r="RS125" s="97">
        <f>Juniori!RS40</f>
        <v>0</v>
      </c>
      <c r="RT125" s="97">
        <f>Juniori!RT40</f>
        <v>0</v>
      </c>
      <c r="RU125" s="97">
        <f>Juniori!RU40</f>
        <v>0</v>
      </c>
      <c r="RV125" s="97">
        <f>Juniori!RV40</f>
        <v>0</v>
      </c>
      <c r="RW125" s="97">
        <f>Juniori!RW40</f>
        <v>0</v>
      </c>
      <c r="RX125" s="97">
        <f>Juniori!RX40</f>
        <v>0</v>
      </c>
      <c r="RY125" s="97">
        <f>Juniori!RY40</f>
        <v>0</v>
      </c>
      <c r="RZ125" s="97">
        <f>Juniori!RZ40</f>
        <v>0</v>
      </c>
      <c r="SA125" s="97">
        <f>Juniori!SA40</f>
        <v>0</v>
      </c>
      <c r="SB125" s="97">
        <f>Juniori!SB40</f>
        <v>0</v>
      </c>
      <c r="SC125" s="97">
        <f>Juniori!SC40</f>
        <v>0</v>
      </c>
      <c r="SD125" s="97">
        <f>Juniori!SD40</f>
        <v>0</v>
      </c>
      <c r="SE125" s="97">
        <f>Juniori!SE40</f>
        <v>0</v>
      </c>
      <c r="SF125" s="97">
        <f>Juniori!SF40</f>
        <v>0</v>
      </c>
      <c r="SG125" s="97">
        <f>Juniori!SG40</f>
        <v>0</v>
      </c>
      <c r="SH125" s="97">
        <f>Juniori!SH40</f>
        <v>0</v>
      </c>
      <c r="SI125" s="97">
        <f>Juniori!SI40</f>
        <v>0</v>
      </c>
      <c r="SJ125" s="97">
        <f>Juniori!SJ40</f>
        <v>0</v>
      </c>
      <c r="SK125" s="97">
        <f>Juniori!SK40</f>
        <v>0</v>
      </c>
      <c r="SL125" s="97">
        <f>Juniori!SL40</f>
        <v>0</v>
      </c>
      <c r="SM125" s="97">
        <f>Juniori!SM40</f>
        <v>0</v>
      </c>
      <c r="SN125" s="97">
        <f>Juniori!SN40</f>
        <v>0</v>
      </c>
      <c r="SO125" s="97">
        <f>Juniori!SO40</f>
        <v>0</v>
      </c>
      <c r="SP125" s="97">
        <f>Juniori!SP40</f>
        <v>0</v>
      </c>
      <c r="SQ125" s="97">
        <f>Juniori!SQ40</f>
        <v>0</v>
      </c>
      <c r="SR125" s="97">
        <f>Juniori!SR40</f>
        <v>0</v>
      </c>
      <c r="SS125" s="97">
        <f>Juniori!SS40</f>
        <v>0</v>
      </c>
      <c r="ST125" s="97">
        <f>Juniori!ST40</f>
        <v>0</v>
      </c>
      <c r="SU125" s="97">
        <f>Juniori!SU40</f>
        <v>0</v>
      </c>
      <c r="SV125" s="97">
        <f>Juniori!SV40</f>
        <v>0</v>
      </c>
      <c r="SW125" s="97">
        <f>Juniori!SW40</f>
        <v>0</v>
      </c>
      <c r="SX125" s="97">
        <f>Juniori!SX40</f>
        <v>0</v>
      </c>
      <c r="SY125" s="97">
        <f>Juniori!SY40</f>
        <v>0</v>
      </c>
      <c r="SZ125" s="97">
        <f>Juniori!SZ40</f>
        <v>0</v>
      </c>
      <c r="TA125" s="97">
        <f>Juniori!TA40</f>
        <v>0</v>
      </c>
      <c r="TB125" s="97">
        <f>Juniori!TB40</f>
        <v>0</v>
      </c>
    </row>
    <row r="126" spans="1:523" s="1" customFormat="1" ht="18" customHeight="1" x14ac:dyDescent="0.2">
      <c r="A126" s="12"/>
      <c r="B126" s="11" t="s">
        <v>340</v>
      </c>
      <c r="C126" s="1">
        <v>11871</v>
      </c>
      <c r="E126" s="4" t="s">
        <v>570</v>
      </c>
      <c r="F126" s="9">
        <v>10229</v>
      </c>
      <c r="G126" s="9" t="s">
        <v>99</v>
      </c>
      <c r="H126" s="4"/>
      <c r="I126" s="1">
        <f t="shared" si="2"/>
        <v>2</v>
      </c>
      <c r="J126" s="12">
        <f>Tabuľka3[[#This Row],[Stĺpec9]]</f>
        <v>2</v>
      </c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  <c r="AA126" s="97"/>
      <c r="AB126" s="97"/>
      <c r="AC126" s="97"/>
      <c r="AD126" s="97"/>
      <c r="AE126" s="97"/>
      <c r="AF126" s="97"/>
      <c r="AG126" s="97"/>
      <c r="AH126" s="97"/>
      <c r="AI126" s="97"/>
      <c r="AJ126" s="97"/>
      <c r="AK126" s="97"/>
      <c r="AL126" s="97"/>
      <c r="AM126" s="97"/>
      <c r="AN126" s="97"/>
      <c r="AO126" s="97"/>
      <c r="AP126" s="97"/>
      <c r="AQ126" s="97"/>
      <c r="AR126" s="97"/>
      <c r="AS126" s="97"/>
      <c r="AT126" s="97"/>
      <c r="AU126" s="97"/>
      <c r="AV126" s="97"/>
      <c r="AW126" s="97"/>
      <c r="AX126" s="97"/>
      <c r="AY126" s="97"/>
      <c r="AZ126" s="97"/>
      <c r="BA126" s="97"/>
      <c r="BB126" s="97"/>
      <c r="BC126" s="97"/>
      <c r="BD126" s="97"/>
      <c r="BE126" s="97"/>
      <c r="BF126" s="97"/>
      <c r="BG126" s="97"/>
      <c r="BH126" s="97"/>
      <c r="BI126" s="97"/>
      <c r="BJ126" s="97"/>
      <c r="BK126" s="97"/>
      <c r="BL126" s="97"/>
      <c r="BM126" s="97"/>
      <c r="BN126" s="97"/>
      <c r="BO126" s="97"/>
      <c r="BP126" s="97"/>
      <c r="BQ126" s="97"/>
      <c r="BR126" s="97"/>
      <c r="BS126" s="97"/>
      <c r="BT126" s="97"/>
      <c r="BU126" s="97"/>
      <c r="BV126" s="97"/>
      <c r="BW126" s="97"/>
      <c r="BX126" s="97"/>
      <c r="BY126" s="97"/>
      <c r="BZ126" s="97"/>
      <c r="CA126" s="97" t="s">
        <v>519</v>
      </c>
      <c r="CB126" s="97"/>
      <c r="CC126" s="97"/>
      <c r="CD126" s="97"/>
      <c r="CE126" s="97"/>
      <c r="CF126" s="97"/>
      <c r="CG126" s="97"/>
      <c r="CH126" s="97"/>
      <c r="CI126" s="97"/>
      <c r="CJ126" s="97">
        <f>1+1</f>
        <v>2</v>
      </c>
      <c r="CK126" s="97"/>
      <c r="CL126" s="97"/>
      <c r="CM126" s="97"/>
      <c r="CN126" s="97"/>
      <c r="CO126" s="97"/>
      <c r="CP126" s="97"/>
      <c r="CQ126" s="97"/>
      <c r="CR126" s="97"/>
      <c r="CS126" s="97"/>
      <c r="CT126" s="97"/>
      <c r="CU126" s="97"/>
      <c r="CV126" s="97"/>
      <c r="CW126" s="97"/>
      <c r="CX126" s="97"/>
      <c r="CY126" s="97"/>
      <c r="CZ126" s="97"/>
      <c r="DA126" s="97"/>
      <c r="DB126" s="97"/>
      <c r="DC126" s="97"/>
      <c r="DD126" s="97"/>
      <c r="DE126" s="97"/>
      <c r="DF126" s="97"/>
      <c r="DG126" s="97"/>
      <c r="DH126" s="97"/>
      <c r="DI126" s="97"/>
      <c r="DJ126" s="97"/>
      <c r="DK126" s="97"/>
      <c r="DL126" s="97"/>
      <c r="DM126" s="97"/>
      <c r="DN126" s="97"/>
      <c r="DO126" s="97"/>
      <c r="DP126" s="97"/>
      <c r="DQ126" s="97"/>
      <c r="DR126" s="97"/>
      <c r="DS126" s="97"/>
      <c r="DT126" s="97"/>
      <c r="DU126" s="97"/>
      <c r="DV126" s="97"/>
      <c r="DW126" s="97"/>
      <c r="DX126" s="97"/>
      <c r="DY126" s="97"/>
      <c r="DZ126" s="97"/>
      <c r="EA126" s="97"/>
      <c r="EB126" s="97"/>
      <c r="EC126" s="97"/>
      <c r="ED126" s="97"/>
      <c r="EE126" s="97"/>
      <c r="EF126" s="97"/>
      <c r="EG126" s="97"/>
      <c r="EH126" s="97"/>
      <c r="EI126" s="102"/>
      <c r="EJ126" s="97"/>
      <c r="EK126" s="97"/>
      <c r="EL126" s="97"/>
      <c r="EM126" s="97"/>
      <c r="EN126" s="97"/>
      <c r="EO126" s="97"/>
      <c r="EP126" s="97"/>
      <c r="EQ126" s="97"/>
      <c r="ER126" s="97"/>
      <c r="ES126" s="97"/>
      <c r="ET126" s="97"/>
      <c r="EU126" s="97"/>
      <c r="EV126" s="97"/>
      <c r="EW126" s="97"/>
      <c r="EX126" s="97"/>
      <c r="EY126" s="97"/>
      <c r="EZ126" s="97"/>
      <c r="FA126" s="97"/>
      <c r="FB126" s="97"/>
      <c r="FC126" s="97"/>
      <c r="FD126" s="97"/>
      <c r="FE126" s="97"/>
      <c r="FF126" s="97"/>
      <c r="FG126" s="97"/>
      <c r="FH126" s="97"/>
      <c r="FI126" s="97"/>
      <c r="FJ126" s="97"/>
      <c r="FK126" s="97"/>
      <c r="FL126" s="97"/>
      <c r="FM126" s="97"/>
      <c r="FN126" s="97"/>
      <c r="FO126" s="97"/>
      <c r="FP126" s="97"/>
      <c r="FQ126" s="97"/>
      <c r="FR126" s="97"/>
      <c r="FS126" s="97"/>
      <c r="FT126" s="97"/>
      <c r="FU126" s="97"/>
      <c r="FV126" s="97"/>
      <c r="FW126" s="97"/>
      <c r="FX126" s="97"/>
      <c r="FY126" s="97"/>
      <c r="FZ126" s="97"/>
      <c r="GA126" s="97"/>
      <c r="GB126" s="97"/>
      <c r="GC126" s="97"/>
      <c r="GD126" s="97"/>
      <c r="GE126" s="97"/>
      <c r="GF126" s="97"/>
      <c r="GG126" s="97"/>
      <c r="GH126" s="97"/>
      <c r="GI126" s="97"/>
      <c r="GJ126" s="97"/>
      <c r="GK126" s="97"/>
      <c r="GL126" s="97"/>
      <c r="GM126" s="97"/>
      <c r="GN126" s="97"/>
      <c r="GO126" s="97"/>
      <c r="GP126" s="97"/>
      <c r="GQ126" s="97"/>
      <c r="GR126" s="97"/>
      <c r="GS126" s="97"/>
      <c r="GT126" s="97"/>
      <c r="GU126" s="97"/>
      <c r="GV126" s="97"/>
      <c r="GW126" s="97"/>
      <c r="GX126" s="97"/>
      <c r="GY126" s="97"/>
      <c r="GZ126" s="97"/>
      <c r="HA126" s="97"/>
      <c r="HB126" s="97"/>
      <c r="HC126" s="97"/>
      <c r="HD126" s="97"/>
      <c r="HE126" s="97"/>
      <c r="HF126" s="97"/>
      <c r="HG126" s="97"/>
      <c r="HH126" s="97"/>
      <c r="HI126" s="97"/>
      <c r="HJ126" s="97"/>
      <c r="HK126" s="97"/>
      <c r="HL126" s="97"/>
      <c r="HM126" s="97"/>
      <c r="HN126" s="97"/>
      <c r="HO126" s="97"/>
      <c r="HP126" s="97"/>
      <c r="HQ126" s="97"/>
      <c r="HR126" s="97"/>
      <c r="HS126" s="97"/>
      <c r="HT126" s="97"/>
      <c r="HU126" s="97"/>
      <c r="HV126" s="97"/>
      <c r="HW126" s="97"/>
      <c r="HX126" s="97"/>
      <c r="HY126" s="97"/>
      <c r="HZ126" s="97"/>
      <c r="IA126" s="97"/>
      <c r="IB126" s="97"/>
      <c r="IC126" s="97"/>
      <c r="ID126" s="97"/>
      <c r="IE126" s="97"/>
      <c r="IF126" s="97"/>
      <c r="IG126" s="97"/>
      <c r="IH126" s="97"/>
      <c r="II126" s="97"/>
      <c r="IJ126" s="97"/>
      <c r="IK126" s="97"/>
      <c r="IL126" s="97"/>
      <c r="IM126" s="97"/>
      <c r="IN126" s="97"/>
      <c r="IO126" s="97"/>
      <c r="IP126" s="97"/>
      <c r="IQ126" s="97"/>
      <c r="IR126" s="97"/>
      <c r="IS126" s="97"/>
      <c r="IT126" s="97"/>
      <c r="IU126" s="97"/>
      <c r="IV126" s="97"/>
      <c r="IW126" s="97"/>
      <c r="IX126" s="97"/>
      <c r="IY126" s="97"/>
      <c r="IZ126" s="97"/>
      <c r="JA126" s="97"/>
      <c r="JB126" s="97"/>
      <c r="JC126" s="97"/>
      <c r="JD126" s="97"/>
      <c r="JE126" s="97"/>
      <c r="JF126" s="97"/>
      <c r="JG126" s="97"/>
      <c r="JH126" s="97"/>
      <c r="JI126" s="97"/>
      <c r="JJ126" s="97"/>
      <c r="JK126" s="97"/>
      <c r="JL126" s="97"/>
      <c r="JM126" s="97"/>
      <c r="JN126" s="97"/>
      <c r="JO126" s="97"/>
      <c r="JP126" s="97"/>
      <c r="JQ126" s="97"/>
      <c r="JR126" s="97"/>
      <c r="JS126" s="97"/>
      <c r="JT126" s="97"/>
      <c r="JU126" s="97"/>
      <c r="JV126" s="97"/>
      <c r="JW126" s="97"/>
      <c r="JX126" s="97"/>
      <c r="JY126" s="97"/>
      <c r="JZ126" s="97"/>
      <c r="KA126" s="97"/>
      <c r="KB126" s="97"/>
      <c r="KC126" s="97"/>
      <c r="KD126" s="97"/>
      <c r="KE126" s="97"/>
      <c r="KF126" s="97"/>
      <c r="KG126" s="97"/>
      <c r="KH126" s="97"/>
      <c r="KI126" s="97"/>
      <c r="KJ126" s="97"/>
      <c r="KK126" s="97"/>
      <c r="KL126" s="97"/>
      <c r="KM126" s="97"/>
      <c r="KN126" s="97"/>
      <c r="KO126" s="97"/>
      <c r="KP126" s="97"/>
      <c r="KQ126" s="97"/>
      <c r="KR126" s="97"/>
      <c r="KS126" s="97"/>
      <c r="KT126" s="97"/>
      <c r="KU126" s="97"/>
      <c r="KV126" s="97"/>
      <c r="KW126" s="97"/>
      <c r="KX126" s="97"/>
      <c r="KY126" s="97"/>
      <c r="KZ126" s="97"/>
      <c r="LA126" s="97"/>
      <c r="LB126" s="97"/>
      <c r="LC126" s="97"/>
      <c r="LD126" s="97"/>
      <c r="LE126" s="97"/>
      <c r="LF126" s="97"/>
      <c r="LG126" s="97"/>
      <c r="LH126" s="97"/>
      <c r="LI126" s="102"/>
      <c r="LJ126" s="102"/>
      <c r="LK126" s="97"/>
      <c r="LL126" s="97"/>
      <c r="LM126" s="97"/>
      <c r="LN126" s="97"/>
      <c r="LO126" s="97"/>
      <c r="LP126" s="97"/>
      <c r="LQ126" s="97"/>
      <c r="LR126" s="97"/>
      <c r="LS126" s="97"/>
      <c r="LT126" s="97"/>
      <c r="LU126" s="97"/>
      <c r="LV126" s="64"/>
      <c r="LW126" s="64"/>
      <c r="LX126" s="64"/>
      <c r="LY126" s="64"/>
      <c r="LZ126" s="64"/>
      <c r="MA126" s="64"/>
      <c r="MB126" s="64"/>
      <c r="MC126" s="64"/>
      <c r="MD126" s="64"/>
      <c r="ME126" s="64"/>
      <c r="MF126" s="64"/>
      <c r="MG126" s="64"/>
      <c r="MH126" s="64"/>
      <c r="MI126" s="64"/>
      <c r="MJ126" s="64"/>
      <c r="MK126" s="64"/>
      <c r="ML126" s="64"/>
      <c r="MM126" s="64"/>
      <c r="MN126" s="64"/>
      <c r="MO126" s="64"/>
      <c r="MP126" s="64"/>
      <c r="MQ126" s="64"/>
      <c r="MR126" s="64"/>
      <c r="MS126" s="64"/>
      <c r="MT126" s="64"/>
      <c r="MU126" s="64"/>
      <c r="MV126" s="64"/>
      <c r="MW126" s="64"/>
      <c r="MX126" s="64"/>
      <c r="MY126" s="64"/>
      <c r="MZ126" s="64"/>
      <c r="NA126" s="64"/>
      <c r="NB126" s="64"/>
      <c r="NC126" s="64"/>
      <c r="ND126" s="64"/>
      <c r="NE126" s="64"/>
      <c r="NF126" s="64"/>
      <c r="NG126" s="64"/>
      <c r="NH126" s="64"/>
      <c r="NI126" s="64"/>
      <c r="NJ126" s="64"/>
      <c r="NK126" s="64"/>
      <c r="NL126" s="64"/>
      <c r="NM126" s="64"/>
      <c r="NN126" s="64"/>
      <c r="NO126" s="64"/>
      <c r="NP126" s="64"/>
      <c r="NQ126" s="64"/>
      <c r="NR126" s="64"/>
      <c r="NS126" s="64"/>
      <c r="NT126" s="64"/>
      <c r="NU126" s="64"/>
      <c r="NV126" s="64"/>
      <c r="NW126" s="64"/>
      <c r="NX126" s="64"/>
      <c r="NY126" s="64"/>
      <c r="NZ126" s="64"/>
      <c r="OA126" s="64"/>
      <c r="OB126" s="64"/>
      <c r="OC126" s="64"/>
      <c r="OD126" s="64"/>
      <c r="OE126" s="64"/>
      <c r="OF126" s="64"/>
      <c r="OG126" s="64"/>
      <c r="OH126" s="64"/>
      <c r="OI126" s="64"/>
      <c r="OJ126" s="64"/>
      <c r="OK126" s="64"/>
      <c r="OL126" s="64"/>
      <c r="OM126" s="64"/>
      <c r="ON126" s="64"/>
      <c r="OO126" s="64"/>
      <c r="OP126" s="64"/>
      <c r="OQ126" s="64"/>
      <c r="OR126" s="64"/>
      <c r="OS126" s="64"/>
      <c r="OT126" s="64"/>
      <c r="OU126" s="64"/>
      <c r="OV126" s="64"/>
      <c r="OW126" s="64"/>
      <c r="OX126" s="64"/>
      <c r="OY126" s="64"/>
      <c r="OZ126" s="64"/>
      <c r="PA126" s="64"/>
      <c r="PB126" s="64"/>
      <c r="PC126" s="64"/>
      <c r="PD126" s="64"/>
      <c r="PE126" s="64"/>
      <c r="PF126" s="64"/>
      <c r="PG126" s="64"/>
      <c r="PH126" s="64"/>
      <c r="PI126" s="64"/>
      <c r="PJ126" s="64"/>
      <c r="PK126" s="64"/>
      <c r="PL126" s="64"/>
      <c r="PM126" s="64"/>
      <c r="PN126" s="64"/>
      <c r="PO126" s="64"/>
      <c r="PP126" s="64"/>
      <c r="PQ126" s="64"/>
      <c r="PR126" s="64"/>
      <c r="PS126" s="64"/>
      <c r="PT126" s="64"/>
      <c r="PU126" s="64"/>
      <c r="PV126" s="64"/>
      <c r="PW126" s="64"/>
      <c r="PX126" s="64"/>
      <c r="PY126" s="64"/>
      <c r="PZ126" s="64"/>
      <c r="QA126" s="64"/>
      <c r="QB126" s="64"/>
      <c r="QC126" s="64"/>
      <c r="QD126" s="64"/>
      <c r="QE126" s="64"/>
      <c r="QF126" s="64"/>
      <c r="QG126" s="64"/>
      <c r="QH126" s="64"/>
      <c r="QI126" s="64"/>
      <c r="QJ126" s="64"/>
      <c r="QK126" s="64"/>
      <c r="QL126" s="64"/>
      <c r="QM126" s="64"/>
      <c r="QN126" s="64"/>
      <c r="QO126" s="64"/>
      <c r="QP126" s="64"/>
      <c r="QQ126" s="64"/>
      <c r="QR126" s="64"/>
      <c r="QS126" s="64"/>
      <c r="QT126" s="64"/>
      <c r="QU126" s="64"/>
      <c r="QV126" s="64"/>
      <c r="QW126" s="64"/>
      <c r="QX126" s="64"/>
      <c r="QY126" s="64"/>
      <c r="QZ126" s="64"/>
      <c r="RA126" s="64"/>
      <c r="RB126" s="64"/>
      <c r="RC126" s="64"/>
      <c r="RD126" s="64"/>
      <c r="RE126" s="64"/>
      <c r="RF126" s="64"/>
      <c r="RG126" s="64"/>
      <c r="RH126" s="64"/>
      <c r="RI126" s="64"/>
      <c r="RJ126" s="97"/>
      <c r="RK126" s="97"/>
      <c r="RL126" s="97"/>
      <c r="RM126" s="97"/>
      <c r="RN126" s="97"/>
      <c r="RO126" s="97"/>
      <c r="RP126" s="97"/>
      <c r="RQ126" s="97"/>
      <c r="RR126" s="97"/>
      <c r="RS126" s="97"/>
      <c r="RT126" s="97"/>
      <c r="RU126" s="97"/>
      <c r="RV126" s="97"/>
      <c r="RW126" s="97"/>
      <c r="RX126" s="97"/>
      <c r="RY126" s="97"/>
      <c r="RZ126" s="97"/>
      <c r="SA126" s="97"/>
      <c r="SB126" s="97"/>
      <c r="SC126" s="97"/>
      <c r="SD126" s="97"/>
      <c r="SE126" s="97"/>
      <c r="SF126" s="97"/>
      <c r="SG126" s="97"/>
      <c r="SH126" s="97"/>
      <c r="SI126" s="97"/>
      <c r="SJ126" s="97"/>
      <c r="SK126" s="97"/>
      <c r="SL126" s="97"/>
      <c r="SM126" s="97"/>
      <c r="SN126" s="97"/>
      <c r="SO126" s="97"/>
      <c r="SP126" s="97"/>
      <c r="SQ126" s="97"/>
      <c r="SR126" s="97"/>
      <c r="SS126" s="97"/>
      <c r="ST126" s="97"/>
      <c r="SU126" s="97"/>
      <c r="SV126" s="97"/>
      <c r="SW126" s="97"/>
      <c r="SX126" s="97"/>
      <c r="SY126" s="97"/>
      <c r="SZ126" s="97"/>
      <c r="TA126" s="97"/>
      <c r="TB126" s="97"/>
    </row>
    <row r="127" spans="1:523" s="1" customFormat="1" ht="18" customHeight="1" x14ac:dyDescent="0.2">
      <c r="A127" s="12"/>
      <c r="B127" s="11" t="s">
        <v>399</v>
      </c>
      <c r="C127" s="1">
        <v>12971</v>
      </c>
      <c r="D127" s="1">
        <v>2018</v>
      </c>
      <c r="E127" s="4" t="s">
        <v>398</v>
      </c>
      <c r="F127" s="9">
        <v>2165</v>
      </c>
      <c r="G127" s="9" t="s">
        <v>96</v>
      </c>
      <c r="H127" s="4" t="s">
        <v>361</v>
      </c>
      <c r="I127" s="1">
        <f t="shared" si="2"/>
        <v>2</v>
      </c>
      <c r="J127" s="12">
        <f>Tabuľka3[[#This Row],[Stĺpec9]]</f>
        <v>2</v>
      </c>
      <c r="K127" s="97">
        <f>Seniori!K69</f>
        <v>0</v>
      </c>
      <c r="L127" s="97">
        <f>Seniori!L69</f>
        <v>0</v>
      </c>
      <c r="M127" s="97">
        <f>Seniori!M69</f>
        <v>0</v>
      </c>
      <c r="N127" s="97">
        <f>Seniori!N69</f>
        <v>0</v>
      </c>
      <c r="O127" s="97">
        <f>Seniori!O69</f>
        <v>0</v>
      </c>
      <c r="P127" s="97">
        <f>Seniori!P69</f>
        <v>0</v>
      </c>
      <c r="Q127" s="97">
        <f>Seniori!Q69</f>
        <v>0</v>
      </c>
      <c r="R127" s="97">
        <f>Seniori!R69</f>
        <v>0</v>
      </c>
      <c r="S127" s="97">
        <f>Seniori!S69</f>
        <v>0</v>
      </c>
      <c r="T127" s="97">
        <f>Seniori!T69</f>
        <v>0</v>
      </c>
      <c r="U127" s="97">
        <f>Seniori!U69</f>
        <v>0</v>
      </c>
      <c r="V127" s="97">
        <f>Seniori!V69</f>
        <v>0</v>
      </c>
      <c r="W127" s="97">
        <f>Seniori!W69</f>
        <v>0</v>
      </c>
      <c r="X127" s="97">
        <f>Seniori!X69</f>
        <v>0</v>
      </c>
      <c r="Y127" s="97">
        <f>Seniori!Y69</f>
        <v>0</v>
      </c>
      <c r="Z127" s="97">
        <f>Seniori!Z69</f>
        <v>0</v>
      </c>
      <c r="AA127" s="97">
        <f>Seniori!AA69</f>
        <v>0</v>
      </c>
      <c r="AB127" s="97">
        <f>Seniori!AB69</f>
        <v>0</v>
      </c>
      <c r="AC127" s="97">
        <f>Seniori!AC69</f>
        <v>0</v>
      </c>
      <c r="AD127" s="97">
        <f>Seniori!AD69</f>
        <v>0</v>
      </c>
      <c r="AE127" s="97">
        <f>Seniori!AE69</f>
        <v>0</v>
      </c>
      <c r="AF127" s="97">
        <f>Seniori!AF69</f>
        <v>0</v>
      </c>
      <c r="AG127" s="97">
        <f>Seniori!AG69</f>
        <v>0</v>
      </c>
      <c r="AH127" s="97">
        <f>Seniori!AH69</f>
        <v>0</v>
      </c>
      <c r="AI127" s="97">
        <f>Seniori!AI69</f>
        <v>0</v>
      </c>
      <c r="AJ127" s="97">
        <f>Seniori!AJ69</f>
        <v>0</v>
      </c>
      <c r="AK127" s="97">
        <f>Seniori!AK69</f>
        <v>0</v>
      </c>
      <c r="AL127" s="97">
        <f>Seniori!AL69</f>
        <v>0</v>
      </c>
      <c r="AM127" s="97">
        <f>Seniori!AM69</f>
        <v>0</v>
      </c>
      <c r="AN127" s="97">
        <f>Seniori!AN69</f>
        <v>0</v>
      </c>
      <c r="AO127" s="97">
        <f>Seniori!AO69</f>
        <v>0</v>
      </c>
      <c r="AP127" s="97">
        <f>Seniori!AP69</f>
        <v>0</v>
      </c>
      <c r="AQ127" s="97">
        <f>Seniori!AQ69</f>
        <v>0</v>
      </c>
      <c r="AR127" s="97">
        <f>Seniori!AR69</f>
        <v>0</v>
      </c>
      <c r="AS127" s="97">
        <f>Seniori!AS69</f>
        <v>0</v>
      </c>
      <c r="AT127" s="97">
        <f>Seniori!AT69</f>
        <v>0</v>
      </c>
      <c r="AU127" s="97">
        <f>Seniori!AU69</f>
        <v>0</v>
      </c>
      <c r="AV127" s="97">
        <f>Seniori!AV69</f>
        <v>0</v>
      </c>
      <c r="AW127" s="97">
        <f>Seniori!AW69</f>
        <v>0</v>
      </c>
      <c r="AX127" s="97">
        <f>Seniori!AX69</f>
        <v>0</v>
      </c>
      <c r="AY127" s="97">
        <f>Seniori!AY69</f>
        <v>0</v>
      </c>
      <c r="AZ127" s="97">
        <f>Seniori!AZ69</f>
        <v>0</v>
      </c>
      <c r="BA127" s="97">
        <f>Seniori!BA69</f>
        <v>0</v>
      </c>
      <c r="BB127" s="97">
        <f>Seniori!BB69</f>
        <v>0</v>
      </c>
      <c r="BC127" s="97">
        <f>Seniori!BC69</f>
        <v>0</v>
      </c>
      <c r="BD127" s="97">
        <f>Seniori!BD69</f>
        <v>0</v>
      </c>
      <c r="BE127" s="97">
        <f>Seniori!BE69</f>
        <v>0</v>
      </c>
      <c r="BF127" s="97">
        <f>Seniori!BF69</f>
        <v>0</v>
      </c>
      <c r="BG127" s="97">
        <f>Seniori!BG69</f>
        <v>0</v>
      </c>
      <c r="BH127" s="97">
        <f>Seniori!BH69</f>
        <v>0</v>
      </c>
      <c r="BI127" s="97">
        <f>Seniori!BI69</f>
        <v>0</v>
      </c>
      <c r="BJ127" s="97">
        <f>Seniori!BJ69</f>
        <v>0</v>
      </c>
      <c r="BK127" s="97">
        <f>Seniori!BK69</f>
        <v>0</v>
      </c>
      <c r="BL127" s="97">
        <f>Seniori!BL69</f>
        <v>0</v>
      </c>
      <c r="BM127" s="97">
        <f>Seniori!BM69</f>
        <v>0</v>
      </c>
      <c r="BN127" s="97">
        <f>Seniori!BN69</f>
        <v>0</v>
      </c>
      <c r="BO127" s="97">
        <f>Seniori!BO69</f>
        <v>0</v>
      </c>
      <c r="BP127" s="97">
        <f>Seniori!BP69</f>
        <v>0</v>
      </c>
      <c r="BQ127" s="97">
        <f>Seniori!BQ69</f>
        <v>0</v>
      </c>
      <c r="BR127" s="97">
        <f>Seniori!BR69</f>
        <v>0</v>
      </c>
      <c r="BS127" s="97">
        <f>Seniori!BS69</f>
        <v>0</v>
      </c>
      <c r="BT127" s="97">
        <f>Seniori!BT69</f>
        <v>0</v>
      </c>
      <c r="BU127" s="97">
        <f>Seniori!BU69</f>
        <v>0</v>
      </c>
      <c r="BV127" s="97">
        <f>Seniori!BV69</f>
        <v>0</v>
      </c>
      <c r="BW127" s="97">
        <f>Seniori!BW69</f>
        <v>0</v>
      </c>
      <c r="BX127" s="97">
        <f>Seniori!BX69</f>
        <v>0</v>
      </c>
      <c r="BY127" s="97">
        <f>Seniori!BY69</f>
        <v>0</v>
      </c>
      <c r="BZ127" s="97">
        <f>Seniori!BZ69</f>
        <v>0</v>
      </c>
      <c r="CA127" s="97">
        <f>Seniori!CA69</f>
        <v>0</v>
      </c>
      <c r="CB127" s="97">
        <f>Seniori!CB69</f>
        <v>0</v>
      </c>
      <c r="CC127" s="97">
        <f>Seniori!CC69</f>
        <v>0</v>
      </c>
      <c r="CD127" s="97">
        <f>Seniori!CD69</f>
        <v>0</v>
      </c>
      <c r="CE127" s="97" t="str">
        <f>Seniori!CE69</f>
        <v>o</v>
      </c>
      <c r="CF127" s="97">
        <f>Seniori!CF69</f>
        <v>0</v>
      </c>
      <c r="CG127" s="97">
        <f>Seniori!CG69</f>
        <v>0</v>
      </c>
      <c r="CH127" s="97">
        <f>Seniori!CH69</f>
        <v>0</v>
      </c>
      <c r="CI127" s="97">
        <f>Seniori!CI69</f>
        <v>0</v>
      </c>
      <c r="CJ127" s="97">
        <f>Seniori!CJ69</f>
        <v>0</v>
      </c>
      <c r="CK127" s="97">
        <f>Seniori!CK69</f>
        <v>0</v>
      </c>
      <c r="CL127" s="97">
        <f>Seniori!CL69</f>
        <v>2</v>
      </c>
      <c r="CM127" s="97">
        <f>Seniori!CM69</f>
        <v>0</v>
      </c>
      <c r="CN127" s="97">
        <f>Seniori!CN69</f>
        <v>0</v>
      </c>
      <c r="CO127" s="97">
        <f>Seniori!CO69</f>
        <v>0</v>
      </c>
      <c r="CP127" s="97">
        <f>Seniori!CP69</f>
        <v>0</v>
      </c>
      <c r="CQ127" s="97">
        <f>Seniori!CQ69</f>
        <v>0</v>
      </c>
      <c r="CR127" s="97">
        <f>Seniori!CR69</f>
        <v>0</v>
      </c>
      <c r="CS127" s="97">
        <f>Seniori!CS69</f>
        <v>0</v>
      </c>
      <c r="CT127" s="97">
        <f>Seniori!CT69</f>
        <v>0</v>
      </c>
      <c r="CU127" s="97">
        <f>Seniori!CU69</f>
        <v>0</v>
      </c>
      <c r="CV127" s="97">
        <f>Seniori!CV69</f>
        <v>0</v>
      </c>
      <c r="CW127" s="97">
        <f>Seniori!CW69</f>
        <v>0</v>
      </c>
      <c r="CX127" s="97">
        <f>Seniori!CX69</f>
        <v>0</v>
      </c>
      <c r="CY127" s="97">
        <f>Seniori!CY69</f>
        <v>0</v>
      </c>
      <c r="CZ127" s="97">
        <f>Seniori!CZ69</f>
        <v>0</v>
      </c>
      <c r="DA127" s="97">
        <f>Seniori!DA69</f>
        <v>0</v>
      </c>
      <c r="DB127" s="97">
        <f>Seniori!DB69</f>
        <v>0</v>
      </c>
      <c r="DC127" s="97">
        <f>Seniori!DC69</f>
        <v>0</v>
      </c>
      <c r="DD127" s="97">
        <f>Seniori!DD69</f>
        <v>0</v>
      </c>
      <c r="DE127" s="97">
        <f>Seniori!DE69</f>
        <v>0</v>
      </c>
      <c r="DF127" s="97">
        <f>Seniori!DF69</f>
        <v>0</v>
      </c>
      <c r="DG127" s="97">
        <f>Seniori!DG69</f>
        <v>0</v>
      </c>
      <c r="DH127" s="97">
        <f>Seniori!DH69</f>
        <v>0</v>
      </c>
      <c r="DI127" s="97">
        <f>Seniori!DI69</f>
        <v>0</v>
      </c>
      <c r="DJ127" s="97">
        <f>Seniori!DJ69</f>
        <v>0</v>
      </c>
      <c r="DK127" s="97">
        <f>Seniori!DK69</f>
        <v>0</v>
      </c>
      <c r="DL127" s="97">
        <f>Seniori!DL69</f>
        <v>0</v>
      </c>
      <c r="DM127" s="97">
        <f>Seniori!DM69</f>
        <v>0</v>
      </c>
      <c r="DN127" s="97">
        <f>Seniori!DN69</f>
        <v>0</v>
      </c>
      <c r="DO127" s="97">
        <f>Seniori!DO69</f>
        <v>0</v>
      </c>
      <c r="DP127" s="97">
        <f>Seniori!DP69</f>
        <v>0</v>
      </c>
      <c r="DQ127" s="97">
        <f>Seniori!DQ69</f>
        <v>0</v>
      </c>
      <c r="DR127" s="97">
        <f>Seniori!DR69</f>
        <v>0</v>
      </c>
      <c r="DS127" s="97">
        <f>Seniori!DS69</f>
        <v>0</v>
      </c>
      <c r="DT127" s="97">
        <f>Seniori!DT69</f>
        <v>0</v>
      </c>
      <c r="DU127" s="97">
        <f>Seniori!DU69</f>
        <v>0</v>
      </c>
      <c r="DV127" s="97">
        <f>Seniori!DV69</f>
        <v>0</v>
      </c>
      <c r="DW127" s="97">
        <f>Seniori!DW69</f>
        <v>0</v>
      </c>
      <c r="DX127" s="97">
        <f>Seniori!DX69</f>
        <v>0</v>
      </c>
      <c r="DY127" s="97">
        <f>Seniori!DY69</f>
        <v>0</v>
      </c>
      <c r="DZ127" s="97">
        <f>Seniori!DZ69</f>
        <v>0</v>
      </c>
      <c r="EA127" s="97">
        <f>Seniori!EA69</f>
        <v>0</v>
      </c>
      <c r="EB127" s="97">
        <f>Seniori!EB69</f>
        <v>0</v>
      </c>
      <c r="EC127" s="97">
        <f>Seniori!EC69</f>
        <v>0</v>
      </c>
      <c r="ED127" s="97">
        <f>Seniori!ED69</f>
        <v>0</v>
      </c>
      <c r="EE127" s="97">
        <f>Seniori!EE69</f>
        <v>0</v>
      </c>
      <c r="EF127" s="97">
        <f>Seniori!EF69</f>
        <v>0</v>
      </c>
      <c r="EG127" s="97">
        <f>Seniori!EG69</f>
        <v>0</v>
      </c>
      <c r="EH127" s="97">
        <f>Seniori!EH69</f>
        <v>0</v>
      </c>
      <c r="EI127" s="97">
        <f>Seniori!EI69</f>
        <v>0</v>
      </c>
      <c r="EJ127" s="97">
        <f>Seniori!EJ69</f>
        <v>0</v>
      </c>
      <c r="EK127" s="97">
        <f>Seniori!EK69</f>
        <v>0</v>
      </c>
      <c r="EL127" s="97">
        <f>Seniori!EL69</f>
        <v>0</v>
      </c>
      <c r="EM127" s="97">
        <f>Seniori!EM69</f>
        <v>0</v>
      </c>
      <c r="EN127" s="97">
        <f>Seniori!EN69</f>
        <v>0</v>
      </c>
      <c r="EO127" s="97">
        <f>Seniori!EO69</f>
        <v>0</v>
      </c>
      <c r="EP127" s="97">
        <f>Seniori!EP69</f>
        <v>0</v>
      </c>
      <c r="EQ127" s="97">
        <f>Seniori!EQ69</f>
        <v>0</v>
      </c>
      <c r="ER127" s="97">
        <f>Seniori!ER69</f>
        <v>0</v>
      </c>
      <c r="ES127" s="97">
        <f>Seniori!ES69</f>
        <v>0</v>
      </c>
      <c r="ET127" s="97">
        <f>Seniori!ET69</f>
        <v>0</v>
      </c>
      <c r="EU127" s="97">
        <f>Seniori!EU69</f>
        <v>0</v>
      </c>
      <c r="EV127" s="97">
        <f>Seniori!EV69</f>
        <v>0</v>
      </c>
      <c r="EW127" s="97">
        <f>Seniori!EW69</f>
        <v>0</v>
      </c>
      <c r="EX127" s="97">
        <f>Seniori!EX69</f>
        <v>0</v>
      </c>
      <c r="EY127" s="97">
        <f>Seniori!EY69</f>
        <v>0</v>
      </c>
      <c r="EZ127" s="97">
        <f>Seniori!EZ69</f>
        <v>0</v>
      </c>
      <c r="FA127" s="97">
        <f>Seniori!FA69</f>
        <v>0</v>
      </c>
      <c r="FB127" s="97">
        <f>Seniori!FB69</f>
        <v>0</v>
      </c>
      <c r="FC127" s="97">
        <f>Seniori!FC69</f>
        <v>0</v>
      </c>
      <c r="FD127" s="97">
        <f>Seniori!FD69</f>
        <v>0</v>
      </c>
      <c r="FE127" s="97">
        <f>Seniori!FE69</f>
        <v>0</v>
      </c>
      <c r="FF127" s="97">
        <f>Seniori!FF69</f>
        <v>0</v>
      </c>
      <c r="FG127" s="97">
        <f>Seniori!FG69</f>
        <v>0</v>
      </c>
      <c r="FH127" s="97">
        <f>Seniori!FH69</f>
        <v>0</v>
      </c>
      <c r="FI127" s="97">
        <f>Seniori!FI69</f>
        <v>0</v>
      </c>
      <c r="FJ127" s="97">
        <f>Seniori!FJ69</f>
        <v>0</v>
      </c>
      <c r="FK127" s="97">
        <f>Seniori!FK69</f>
        <v>0</v>
      </c>
      <c r="FL127" s="97">
        <f>Seniori!FL69</f>
        <v>0</v>
      </c>
      <c r="FM127" s="97">
        <f>Seniori!FM69</f>
        <v>0</v>
      </c>
      <c r="FN127" s="97">
        <f>Seniori!FN69</f>
        <v>0</v>
      </c>
      <c r="FO127" s="97">
        <f>Seniori!FO69</f>
        <v>0</v>
      </c>
      <c r="FP127" s="97">
        <f>Seniori!FP69</f>
        <v>0</v>
      </c>
      <c r="FQ127" s="97">
        <f>Seniori!FQ69</f>
        <v>0</v>
      </c>
      <c r="FR127" s="97">
        <f>Seniori!FR69</f>
        <v>0</v>
      </c>
      <c r="FS127" s="97">
        <f>Seniori!FS69</f>
        <v>0</v>
      </c>
      <c r="FT127" s="97">
        <f>Seniori!FT69</f>
        <v>0</v>
      </c>
      <c r="FU127" s="97">
        <f>Seniori!FU69</f>
        <v>0</v>
      </c>
      <c r="FV127" s="97">
        <f>Seniori!FV69</f>
        <v>0</v>
      </c>
      <c r="FW127" s="97">
        <f>Seniori!FW69</f>
        <v>0</v>
      </c>
      <c r="FX127" s="97">
        <f>Seniori!FX69</f>
        <v>0</v>
      </c>
      <c r="FY127" s="97">
        <f>Seniori!FY69</f>
        <v>0</v>
      </c>
      <c r="FZ127" s="97">
        <f>Seniori!FZ69</f>
        <v>0</v>
      </c>
      <c r="GA127" s="97">
        <f>Seniori!GA69</f>
        <v>0</v>
      </c>
      <c r="GB127" s="97">
        <f>Seniori!GB69</f>
        <v>0</v>
      </c>
      <c r="GC127" s="97">
        <f>Seniori!GC69</f>
        <v>0</v>
      </c>
      <c r="GD127" s="97">
        <f>Seniori!GD69</f>
        <v>0</v>
      </c>
      <c r="GE127" s="97">
        <f>Seniori!GE69</f>
        <v>0</v>
      </c>
      <c r="GF127" s="97">
        <f>Seniori!GF69</f>
        <v>0</v>
      </c>
      <c r="GG127" s="97">
        <f>Seniori!GG69</f>
        <v>0</v>
      </c>
      <c r="GH127" s="97">
        <f>Seniori!GH69</f>
        <v>0</v>
      </c>
      <c r="GI127" s="97">
        <f>Seniori!GI69</f>
        <v>0</v>
      </c>
      <c r="GJ127" s="97">
        <f>Seniori!GJ69</f>
        <v>0</v>
      </c>
      <c r="GK127" s="97">
        <f>Seniori!GK69</f>
        <v>0</v>
      </c>
      <c r="GL127" s="97">
        <f>Seniori!GL69</f>
        <v>0</v>
      </c>
      <c r="GM127" s="97">
        <f>Seniori!GM69</f>
        <v>0</v>
      </c>
      <c r="GN127" s="97">
        <f>Seniori!GN69</f>
        <v>0</v>
      </c>
      <c r="GO127" s="97">
        <f>Seniori!GO69</f>
        <v>0</v>
      </c>
      <c r="GP127" s="97">
        <f>Seniori!GP69</f>
        <v>0</v>
      </c>
      <c r="GQ127" s="97">
        <f>Seniori!GQ69</f>
        <v>0</v>
      </c>
      <c r="GR127" s="97">
        <f>Seniori!GR69</f>
        <v>0</v>
      </c>
      <c r="GS127" s="97">
        <f>Seniori!GS69</f>
        <v>0</v>
      </c>
      <c r="GT127" s="97">
        <f>Seniori!GT69</f>
        <v>0</v>
      </c>
      <c r="GU127" s="97">
        <f>Seniori!GU69</f>
        <v>0</v>
      </c>
      <c r="GV127" s="97">
        <f>Seniori!GV69</f>
        <v>0</v>
      </c>
      <c r="GW127" s="97">
        <f>Seniori!GW69</f>
        <v>0</v>
      </c>
      <c r="GX127" s="97">
        <f>Seniori!GX69</f>
        <v>0</v>
      </c>
      <c r="GY127" s="97">
        <f>Seniori!GY69</f>
        <v>0</v>
      </c>
      <c r="GZ127" s="97">
        <f>Seniori!GZ69</f>
        <v>0</v>
      </c>
      <c r="HA127" s="97">
        <f>Seniori!HA69</f>
        <v>0</v>
      </c>
      <c r="HB127" s="97">
        <f>Seniori!HB69</f>
        <v>0</v>
      </c>
      <c r="HC127" s="97">
        <f>Seniori!HC69</f>
        <v>0</v>
      </c>
      <c r="HD127" s="97">
        <f>Seniori!HD69</f>
        <v>0</v>
      </c>
      <c r="HE127" s="97">
        <f>Seniori!HE69</f>
        <v>0</v>
      </c>
      <c r="HF127" s="97">
        <f>Seniori!HF69</f>
        <v>0</v>
      </c>
      <c r="HG127" s="97">
        <f>Seniori!HG69</f>
        <v>0</v>
      </c>
      <c r="HH127" s="97">
        <f>Seniori!HH69</f>
        <v>0</v>
      </c>
      <c r="HI127" s="97">
        <f>Seniori!HI69</f>
        <v>0</v>
      </c>
      <c r="HJ127" s="97">
        <f>Seniori!HJ69</f>
        <v>0</v>
      </c>
      <c r="HK127" s="97">
        <f>Seniori!HK69</f>
        <v>0</v>
      </c>
      <c r="HL127" s="97">
        <f>Seniori!HL69</f>
        <v>0</v>
      </c>
      <c r="HM127" s="97">
        <f>Seniori!HM69</f>
        <v>0</v>
      </c>
      <c r="HN127" s="97">
        <f>Seniori!HN69</f>
        <v>0</v>
      </c>
      <c r="HO127" s="97">
        <f>Seniori!HO69</f>
        <v>0</v>
      </c>
      <c r="HP127" s="97">
        <f>Seniori!HP69</f>
        <v>0</v>
      </c>
      <c r="HQ127" s="97">
        <f>Seniori!HQ69</f>
        <v>0</v>
      </c>
      <c r="HR127" s="97">
        <f>Seniori!HR69</f>
        <v>0</v>
      </c>
      <c r="HS127" s="97">
        <f>Seniori!HS69</f>
        <v>0</v>
      </c>
      <c r="HT127" s="97">
        <f>Seniori!HT69</f>
        <v>0</v>
      </c>
      <c r="HU127" s="97">
        <f>Seniori!HU69</f>
        <v>0</v>
      </c>
      <c r="HV127" s="97">
        <f>Seniori!HV69</f>
        <v>0</v>
      </c>
      <c r="HW127" s="97">
        <f>Seniori!HW69</f>
        <v>0</v>
      </c>
      <c r="HX127" s="97">
        <f>Seniori!HX69</f>
        <v>0</v>
      </c>
      <c r="HY127" s="97">
        <f>Seniori!HY69</f>
        <v>0</v>
      </c>
      <c r="HZ127" s="97">
        <f>Seniori!HZ69</f>
        <v>0</v>
      </c>
      <c r="IA127" s="97">
        <f>Seniori!IA69</f>
        <v>0</v>
      </c>
      <c r="IB127" s="97">
        <f>Seniori!IB69</f>
        <v>0</v>
      </c>
      <c r="IC127" s="97">
        <f>Seniori!IC69</f>
        <v>0</v>
      </c>
      <c r="ID127" s="97">
        <f>Seniori!ID69</f>
        <v>0</v>
      </c>
      <c r="IE127" s="97">
        <f>Seniori!IE69</f>
        <v>0</v>
      </c>
      <c r="IF127" s="97">
        <f>Seniori!IF69</f>
        <v>0</v>
      </c>
      <c r="IG127" s="97">
        <f>Seniori!IG69</f>
        <v>0</v>
      </c>
      <c r="IH127" s="97">
        <f>Seniori!IH69</f>
        <v>0</v>
      </c>
      <c r="II127" s="97">
        <f>Seniori!II69</f>
        <v>0</v>
      </c>
      <c r="IJ127" s="97">
        <f>Seniori!IJ69</f>
        <v>0</v>
      </c>
      <c r="IK127" s="97">
        <f>Seniori!IK69</f>
        <v>0</v>
      </c>
      <c r="IL127" s="97">
        <f>Seniori!IL69</f>
        <v>0</v>
      </c>
      <c r="IM127" s="97">
        <f>Seniori!IM69</f>
        <v>0</v>
      </c>
      <c r="IN127" s="97">
        <f>Seniori!IN69</f>
        <v>0</v>
      </c>
      <c r="IO127" s="97">
        <f>Seniori!IO69</f>
        <v>0</v>
      </c>
      <c r="IP127" s="97">
        <f>Seniori!IP69</f>
        <v>0</v>
      </c>
      <c r="IQ127" s="97">
        <f>Seniori!IQ69</f>
        <v>0</v>
      </c>
      <c r="IR127" s="97">
        <f>Seniori!IR69</f>
        <v>0</v>
      </c>
      <c r="IS127" s="97">
        <f>Seniori!IS69</f>
        <v>0</v>
      </c>
      <c r="IT127" s="97">
        <f>Seniori!IT69</f>
        <v>0</v>
      </c>
      <c r="IU127" s="97">
        <f>Seniori!IU69</f>
        <v>0</v>
      </c>
      <c r="IV127" s="97">
        <f>Seniori!IV69</f>
        <v>0</v>
      </c>
      <c r="IW127" s="97">
        <f>Seniori!IW69</f>
        <v>0</v>
      </c>
      <c r="IX127" s="97">
        <f>Seniori!IX69</f>
        <v>0</v>
      </c>
      <c r="IY127" s="97">
        <f>Seniori!IY69</f>
        <v>0</v>
      </c>
      <c r="IZ127" s="97">
        <f>Seniori!IZ69</f>
        <v>0</v>
      </c>
      <c r="JA127" s="97">
        <f>Seniori!JA69</f>
        <v>0</v>
      </c>
      <c r="JB127" s="97">
        <f>Seniori!JB69</f>
        <v>0</v>
      </c>
      <c r="JC127" s="97">
        <f>Seniori!JC69</f>
        <v>0</v>
      </c>
      <c r="JD127" s="97">
        <f>Seniori!JD69</f>
        <v>0</v>
      </c>
      <c r="JE127" s="97">
        <f>Seniori!JE69</f>
        <v>0</v>
      </c>
      <c r="JF127" s="97">
        <f>Seniori!JF69</f>
        <v>0</v>
      </c>
      <c r="JG127" s="97">
        <f>Seniori!JG69</f>
        <v>0</v>
      </c>
      <c r="JH127" s="97">
        <f>Seniori!JH69</f>
        <v>0</v>
      </c>
      <c r="JI127" s="97">
        <f>Seniori!JI69</f>
        <v>0</v>
      </c>
      <c r="JJ127" s="97">
        <f>Seniori!JJ69</f>
        <v>0</v>
      </c>
      <c r="JK127" s="97">
        <f>Seniori!JK69</f>
        <v>0</v>
      </c>
      <c r="JL127" s="97">
        <f>Seniori!JL69</f>
        <v>0</v>
      </c>
      <c r="JM127" s="97">
        <f>Seniori!JM69</f>
        <v>0</v>
      </c>
      <c r="JN127" s="97">
        <f>Seniori!JN69</f>
        <v>0</v>
      </c>
      <c r="JO127" s="97">
        <f>Seniori!JO69</f>
        <v>0</v>
      </c>
      <c r="JP127" s="97">
        <f>Seniori!JP69</f>
        <v>0</v>
      </c>
      <c r="JQ127" s="97">
        <f>Seniori!JQ69</f>
        <v>0</v>
      </c>
      <c r="JR127" s="97">
        <f>Seniori!JR69</f>
        <v>0</v>
      </c>
      <c r="JS127" s="97">
        <f>Seniori!JS69</f>
        <v>0</v>
      </c>
      <c r="JT127" s="97">
        <f>Seniori!JT69</f>
        <v>0</v>
      </c>
      <c r="JU127" s="97">
        <f>Seniori!JU69</f>
        <v>0</v>
      </c>
      <c r="JV127" s="97">
        <f>Seniori!JV69</f>
        <v>0</v>
      </c>
      <c r="JW127" s="97">
        <f>Seniori!JW69</f>
        <v>0</v>
      </c>
      <c r="JX127" s="97">
        <f>Seniori!JX69</f>
        <v>0</v>
      </c>
      <c r="JY127" s="97">
        <f>Seniori!JY69</f>
        <v>0</v>
      </c>
      <c r="JZ127" s="97">
        <f>Seniori!JZ69</f>
        <v>0</v>
      </c>
      <c r="KA127" s="97">
        <f>Seniori!KA69</f>
        <v>0</v>
      </c>
      <c r="KB127" s="97">
        <f>Seniori!KB69</f>
        <v>0</v>
      </c>
      <c r="KC127" s="97">
        <f>Seniori!KC69</f>
        <v>0</v>
      </c>
      <c r="KD127" s="97">
        <f>Seniori!KD69</f>
        <v>0</v>
      </c>
      <c r="KE127" s="97">
        <f>Seniori!KE69</f>
        <v>0</v>
      </c>
      <c r="KF127" s="97">
        <f>Seniori!KF69</f>
        <v>0</v>
      </c>
      <c r="KG127" s="97">
        <f>Seniori!KG69</f>
        <v>0</v>
      </c>
      <c r="KH127" s="97">
        <f>Seniori!KH69</f>
        <v>0</v>
      </c>
      <c r="KI127" s="97">
        <f>Seniori!KI69</f>
        <v>0</v>
      </c>
      <c r="KJ127" s="97">
        <f>Seniori!KJ69</f>
        <v>0</v>
      </c>
      <c r="KK127" s="97">
        <f>Seniori!KK69</f>
        <v>0</v>
      </c>
      <c r="KL127" s="97">
        <f>Seniori!KL69</f>
        <v>0</v>
      </c>
      <c r="KM127" s="97">
        <f>Seniori!KM69</f>
        <v>0</v>
      </c>
      <c r="KN127" s="97">
        <f>Seniori!KN69</f>
        <v>0</v>
      </c>
      <c r="KO127" s="97">
        <f>Seniori!KO69</f>
        <v>0</v>
      </c>
      <c r="KP127" s="97">
        <f>Seniori!KP69</f>
        <v>0</v>
      </c>
      <c r="KQ127" s="97">
        <f>Seniori!KQ69</f>
        <v>0</v>
      </c>
      <c r="KR127" s="97">
        <f>Seniori!KR69</f>
        <v>0</v>
      </c>
      <c r="KS127" s="97">
        <f>Seniori!KS69</f>
        <v>0</v>
      </c>
      <c r="KT127" s="97">
        <f>Seniori!KT69</f>
        <v>0</v>
      </c>
      <c r="KU127" s="97">
        <f>Seniori!KU69</f>
        <v>0</v>
      </c>
      <c r="KV127" s="97">
        <f>Seniori!KV69</f>
        <v>0</v>
      </c>
      <c r="KW127" s="97">
        <f>Seniori!KW69</f>
        <v>0</v>
      </c>
      <c r="KX127" s="97">
        <f>Seniori!KX69</f>
        <v>0</v>
      </c>
      <c r="KY127" s="97">
        <f>Seniori!KY69</f>
        <v>0</v>
      </c>
      <c r="KZ127" s="97">
        <f>Seniori!KZ69</f>
        <v>0</v>
      </c>
      <c r="LA127" s="97">
        <f>Seniori!LA69</f>
        <v>0</v>
      </c>
      <c r="LB127" s="97">
        <f>Seniori!LB69</f>
        <v>0</v>
      </c>
      <c r="LC127" s="97">
        <f>Seniori!LC69</f>
        <v>0</v>
      </c>
      <c r="LD127" s="97">
        <f>Seniori!LD69</f>
        <v>0</v>
      </c>
      <c r="LE127" s="97">
        <f>Seniori!LE69</f>
        <v>0</v>
      </c>
      <c r="LF127" s="97">
        <f>Seniori!LF69</f>
        <v>0</v>
      </c>
      <c r="LG127" s="97">
        <f>Seniori!LG69</f>
        <v>0</v>
      </c>
      <c r="LH127" s="97">
        <f>Seniori!LH69</f>
        <v>0</v>
      </c>
      <c r="LI127" s="97">
        <f>Seniori!LI69</f>
        <v>0</v>
      </c>
      <c r="LJ127" s="97">
        <f>Seniori!LJ69</f>
        <v>0</v>
      </c>
      <c r="LK127" s="97">
        <f>Seniori!LK69</f>
        <v>0</v>
      </c>
      <c r="LL127" s="97">
        <f>Seniori!LL69</f>
        <v>0</v>
      </c>
      <c r="LM127" s="97">
        <f>Seniori!LM69</f>
        <v>0</v>
      </c>
      <c r="LN127" s="97">
        <f>Seniori!LN69</f>
        <v>0</v>
      </c>
      <c r="LO127" s="97">
        <f>Seniori!LO69</f>
        <v>0</v>
      </c>
      <c r="LP127" s="97">
        <f>Seniori!LP69</f>
        <v>0</v>
      </c>
      <c r="LQ127" s="97">
        <f>Seniori!LQ69</f>
        <v>0</v>
      </c>
      <c r="LR127" s="97">
        <f>Seniori!LR69</f>
        <v>0</v>
      </c>
      <c r="LS127" s="97">
        <f>Seniori!LS69</f>
        <v>0</v>
      </c>
      <c r="LT127" s="97">
        <f>Seniori!LT69</f>
        <v>0</v>
      </c>
      <c r="LU127" s="97">
        <f>Seniori!LU69</f>
        <v>0</v>
      </c>
      <c r="LV127" s="97">
        <f>Seniori!LV69</f>
        <v>0</v>
      </c>
      <c r="LW127" s="97">
        <f>Seniori!LW69</f>
        <v>0</v>
      </c>
      <c r="LX127" s="97">
        <f>Seniori!LX69</f>
        <v>0</v>
      </c>
      <c r="LY127" s="97">
        <f>Seniori!LY69</f>
        <v>0</v>
      </c>
      <c r="LZ127" s="97">
        <f>Seniori!LZ69</f>
        <v>0</v>
      </c>
      <c r="MA127" s="97">
        <f>Seniori!MA69</f>
        <v>0</v>
      </c>
      <c r="MB127" s="97">
        <f>Seniori!MB69</f>
        <v>0</v>
      </c>
      <c r="MC127" s="97">
        <f>Seniori!MC69</f>
        <v>0</v>
      </c>
      <c r="MD127" s="97">
        <f>Seniori!MD69</f>
        <v>0</v>
      </c>
      <c r="ME127" s="97">
        <f>Seniori!ME69</f>
        <v>0</v>
      </c>
      <c r="MF127" s="97">
        <f>Seniori!MF69</f>
        <v>0</v>
      </c>
      <c r="MG127" s="97">
        <f>Seniori!MG69</f>
        <v>0</v>
      </c>
      <c r="MH127" s="97">
        <f>Seniori!MH69</f>
        <v>0</v>
      </c>
      <c r="MI127" s="97">
        <f>Seniori!MI69</f>
        <v>0</v>
      </c>
      <c r="MJ127" s="97">
        <f>Seniori!MJ69</f>
        <v>0</v>
      </c>
      <c r="MK127" s="97">
        <f>Seniori!MK69</f>
        <v>0</v>
      </c>
      <c r="ML127" s="97">
        <f>Seniori!ML69</f>
        <v>0</v>
      </c>
      <c r="MM127" s="97">
        <f>Seniori!MM69</f>
        <v>0</v>
      </c>
      <c r="MN127" s="97">
        <f>Seniori!MN69</f>
        <v>0</v>
      </c>
      <c r="MO127" s="97">
        <f>Seniori!MO69</f>
        <v>0</v>
      </c>
      <c r="MP127" s="97">
        <f>Seniori!MP69</f>
        <v>0</v>
      </c>
      <c r="MQ127" s="97">
        <f>Seniori!MQ69</f>
        <v>0</v>
      </c>
      <c r="MR127" s="97">
        <f>Seniori!MR69</f>
        <v>0</v>
      </c>
      <c r="MS127" s="97">
        <f>Seniori!MS69</f>
        <v>0</v>
      </c>
      <c r="MT127" s="97">
        <f>Seniori!MT69</f>
        <v>0</v>
      </c>
      <c r="MU127" s="97">
        <f>Seniori!MU69</f>
        <v>0</v>
      </c>
      <c r="MV127" s="97">
        <f>Seniori!MV69</f>
        <v>0</v>
      </c>
      <c r="MW127" s="97">
        <f>Seniori!MW69</f>
        <v>0</v>
      </c>
      <c r="MX127" s="97">
        <f>Seniori!MX69</f>
        <v>0</v>
      </c>
      <c r="MY127" s="97">
        <f>Seniori!MY69</f>
        <v>0</v>
      </c>
      <c r="MZ127" s="97">
        <f>Seniori!MZ69</f>
        <v>0</v>
      </c>
      <c r="NA127" s="97">
        <f>Seniori!NA69</f>
        <v>0</v>
      </c>
      <c r="NB127" s="97">
        <f>Seniori!NB69</f>
        <v>0</v>
      </c>
      <c r="NC127" s="97">
        <f>Seniori!NC69</f>
        <v>0</v>
      </c>
      <c r="ND127" s="97">
        <f>Seniori!ND69</f>
        <v>0</v>
      </c>
      <c r="NE127" s="97">
        <f>Seniori!NE69</f>
        <v>0</v>
      </c>
      <c r="NF127" s="97">
        <f>Seniori!NF69</f>
        <v>0</v>
      </c>
      <c r="NG127" s="97">
        <f>Seniori!NG69</f>
        <v>0</v>
      </c>
      <c r="NH127" s="97">
        <f>Seniori!NH69</f>
        <v>0</v>
      </c>
      <c r="NI127" s="97">
        <f>Seniori!NI69</f>
        <v>0</v>
      </c>
      <c r="NJ127" s="97">
        <f>Seniori!NJ69</f>
        <v>0</v>
      </c>
      <c r="NK127" s="97">
        <f>Seniori!NK69</f>
        <v>0</v>
      </c>
      <c r="NL127" s="97">
        <f>Seniori!NL69</f>
        <v>0</v>
      </c>
      <c r="NM127" s="97">
        <f>Seniori!NM69</f>
        <v>0</v>
      </c>
      <c r="NN127" s="97">
        <f>Seniori!NN69</f>
        <v>0</v>
      </c>
      <c r="NO127" s="97">
        <f>Seniori!NO69</f>
        <v>0</v>
      </c>
      <c r="NP127" s="97">
        <f>Seniori!NP69</f>
        <v>0</v>
      </c>
      <c r="NQ127" s="97">
        <f>Seniori!NQ69</f>
        <v>0</v>
      </c>
      <c r="NR127" s="97">
        <f>Seniori!NR69</f>
        <v>0</v>
      </c>
      <c r="NS127" s="97">
        <f>Seniori!NS69</f>
        <v>0</v>
      </c>
      <c r="NT127" s="97">
        <f>Seniori!NT69</f>
        <v>0</v>
      </c>
      <c r="NU127" s="97">
        <f>Seniori!NU69</f>
        <v>0</v>
      </c>
      <c r="NV127" s="97">
        <f>Seniori!NV69</f>
        <v>0</v>
      </c>
      <c r="NW127" s="97">
        <f>Seniori!NW69</f>
        <v>0</v>
      </c>
      <c r="NX127" s="97">
        <f>Seniori!NX69</f>
        <v>0</v>
      </c>
      <c r="NY127" s="97">
        <f>Seniori!NY69</f>
        <v>0</v>
      </c>
      <c r="NZ127" s="97">
        <f>Seniori!NZ69</f>
        <v>0</v>
      </c>
      <c r="OA127" s="97">
        <f>Seniori!OA69</f>
        <v>0</v>
      </c>
      <c r="OB127" s="97">
        <f>Seniori!OB69</f>
        <v>0</v>
      </c>
      <c r="OC127" s="97">
        <f>Seniori!OC69</f>
        <v>0</v>
      </c>
      <c r="OD127" s="97">
        <f>Seniori!OD69</f>
        <v>0</v>
      </c>
      <c r="OE127" s="97">
        <f>Seniori!OE69</f>
        <v>0</v>
      </c>
      <c r="OF127" s="97">
        <f>Seniori!OF69</f>
        <v>0</v>
      </c>
      <c r="OG127" s="97">
        <f>Seniori!OG69</f>
        <v>0</v>
      </c>
      <c r="OH127" s="97">
        <f>Seniori!OH69</f>
        <v>0</v>
      </c>
      <c r="OI127" s="97">
        <f>Seniori!OI69</f>
        <v>0</v>
      </c>
      <c r="OJ127" s="97">
        <f>Seniori!OJ69</f>
        <v>0</v>
      </c>
      <c r="OK127" s="97">
        <f>Seniori!OK69</f>
        <v>0</v>
      </c>
      <c r="OL127" s="97">
        <f>Seniori!OL69</f>
        <v>0</v>
      </c>
      <c r="OM127" s="97">
        <f>Seniori!OM69</f>
        <v>0</v>
      </c>
      <c r="ON127" s="97">
        <f>Seniori!ON69</f>
        <v>0</v>
      </c>
      <c r="OO127" s="97">
        <f>Seniori!OO69</f>
        <v>0</v>
      </c>
      <c r="OP127" s="97">
        <f>Seniori!OP69</f>
        <v>0</v>
      </c>
      <c r="OQ127" s="97">
        <f>Seniori!OQ69</f>
        <v>0</v>
      </c>
      <c r="OR127" s="97">
        <f>Seniori!OR69</f>
        <v>0</v>
      </c>
      <c r="OS127" s="97">
        <f>Seniori!OS69</f>
        <v>0</v>
      </c>
      <c r="OT127" s="97">
        <f>Seniori!OT69</f>
        <v>0</v>
      </c>
      <c r="OU127" s="97">
        <f>Seniori!OU69</f>
        <v>0</v>
      </c>
      <c r="OV127" s="97">
        <f>Seniori!OV69</f>
        <v>0</v>
      </c>
      <c r="OW127" s="97">
        <f>Seniori!OW69</f>
        <v>0</v>
      </c>
      <c r="OX127" s="97">
        <f>Seniori!OX69</f>
        <v>0</v>
      </c>
      <c r="OY127" s="97">
        <f>Seniori!OY69</f>
        <v>0</v>
      </c>
      <c r="OZ127" s="97">
        <f>Seniori!OZ69</f>
        <v>0</v>
      </c>
      <c r="PA127" s="97">
        <f>Seniori!PA69</f>
        <v>0</v>
      </c>
      <c r="PB127" s="97">
        <f>Seniori!PB69</f>
        <v>0</v>
      </c>
      <c r="PC127" s="97">
        <f>Seniori!PC69</f>
        <v>0</v>
      </c>
      <c r="PD127" s="97">
        <f>Seniori!PD69</f>
        <v>0</v>
      </c>
      <c r="PE127" s="97">
        <f>Seniori!PE69</f>
        <v>0</v>
      </c>
      <c r="PF127" s="97">
        <f>Seniori!PF69</f>
        <v>0</v>
      </c>
      <c r="PG127" s="97">
        <f>Seniori!PG69</f>
        <v>0</v>
      </c>
      <c r="PH127" s="97">
        <f>Seniori!PH69</f>
        <v>0</v>
      </c>
      <c r="PI127" s="97">
        <f>Seniori!PI69</f>
        <v>0</v>
      </c>
      <c r="PJ127" s="97">
        <f>Seniori!PJ69</f>
        <v>0</v>
      </c>
      <c r="PK127" s="97">
        <f>Seniori!PK69</f>
        <v>0</v>
      </c>
      <c r="PL127" s="97">
        <f>Seniori!PL69</f>
        <v>0</v>
      </c>
      <c r="PM127" s="97">
        <f>Seniori!PM69</f>
        <v>0</v>
      </c>
      <c r="PN127" s="97">
        <f>Seniori!PN69</f>
        <v>0</v>
      </c>
      <c r="PO127" s="97">
        <f>Seniori!PO69</f>
        <v>0</v>
      </c>
      <c r="PP127" s="97">
        <f>Seniori!PP69</f>
        <v>0</v>
      </c>
      <c r="PQ127" s="97">
        <f>Seniori!PQ69</f>
        <v>0</v>
      </c>
      <c r="PR127" s="97">
        <f>Seniori!PR69</f>
        <v>0</v>
      </c>
      <c r="PS127" s="97">
        <f>Seniori!PS69</f>
        <v>0</v>
      </c>
      <c r="PT127" s="97">
        <f>Seniori!PT69</f>
        <v>0</v>
      </c>
      <c r="PU127" s="97">
        <f>Seniori!PU69</f>
        <v>0</v>
      </c>
      <c r="PV127" s="97">
        <f>Seniori!PV69</f>
        <v>0</v>
      </c>
      <c r="PW127" s="97">
        <f>Seniori!PW69</f>
        <v>0</v>
      </c>
      <c r="PX127" s="97">
        <f>Seniori!PX69</f>
        <v>0</v>
      </c>
      <c r="PY127" s="97">
        <f>Seniori!PY69</f>
        <v>0</v>
      </c>
      <c r="PZ127" s="97">
        <f>Seniori!PZ69</f>
        <v>0</v>
      </c>
      <c r="QA127" s="97">
        <f>Seniori!QA69</f>
        <v>0</v>
      </c>
      <c r="QB127" s="97">
        <f>Seniori!QB69</f>
        <v>0</v>
      </c>
      <c r="QC127" s="97">
        <f>Seniori!QC69</f>
        <v>0</v>
      </c>
      <c r="QD127" s="97">
        <f>Seniori!QD69</f>
        <v>0</v>
      </c>
      <c r="QE127" s="97">
        <f>Seniori!QE69</f>
        <v>0</v>
      </c>
      <c r="QF127" s="97">
        <f>Seniori!QF69</f>
        <v>0</v>
      </c>
      <c r="QG127" s="97">
        <f>Seniori!QG69</f>
        <v>0</v>
      </c>
      <c r="QH127" s="97">
        <f>Seniori!QH69</f>
        <v>0</v>
      </c>
      <c r="QI127" s="97">
        <f>Seniori!QI69</f>
        <v>0</v>
      </c>
      <c r="QJ127" s="97">
        <f>Seniori!QJ69</f>
        <v>0</v>
      </c>
      <c r="QK127" s="97">
        <f>Seniori!QK69</f>
        <v>0</v>
      </c>
      <c r="QL127" s="97">
        <f>Seniori!QL69</f>
        <v>0</v>
      </c>
      <c r="QM127" s="97">
        <f>Seniori!QM69</f>
        <v>0</v>
      </c>
      <c r="QN127" s="97">
        <f>Seniori!QN69</f>
        <v>0</v>
      </c>
      <c r="QO127" s="97">
        <f>Seniori!QO69</f>
        <v>0</v>
      </c>
      <c r="QP127" s="97">
        <f>Seniori!QP69</f>
        <v>0</v>
      </c>
      <c r="QQ127" s="97">
        <f>Seniori!QQ69</f>
        <v>0</v>
      </c>
      <c r="QR127" s="97">
        <f>Seniori!QR69</f>
        <v>0</v>
      </c>
      <c r="QS127" s="97">
        <f>Seniori!QS69</f>
        <v>0</v>
      </c>
      <c r="QT127" s="97">
        <f>Seniori!QT69</f>
        <v>0</v>
      </c>
      <c r="QU127" s="97">
        <f>Seniori!QU69</f>
        <v>0</v>
      </c>
      <c r="QV127" s="97">
        <f>Seniori!QV69</f>
        <v>0</v>
      </c>
      <c r="QW127" s="97">
        <f>Seniori!QW69</f>
        <v>0</v>
      </c>
      <c r="QX127" s="97">
        <f>Seniori!QX69</f>
        <v>0</v>
      </c>
      <c r="QY127" s="97">
        <f>Seniori!QY69</f>
        <v>0</v>
      </c>
      <c r="QZ127" s="97">
        <f>Seniori!QZ69</f>
        <v>0</v>
      </c>
      <c r="RA127" s="97">
        <f>Seniori!RA69</f>
        <v>0</v>
      </c>
      <c r="RB127" s="97">
        <f>Seniori!RB69</f>
        <v>0</v>
      </c>
      <c r="RC127" s="97">
        <f>Seniori!RC69</f>
        <v>0</v>
      </c>
      <c r="RD127" s="97">
        <f>Seniori!RD69</f>
        <v>0</v>
      </c>
      <c r="RE127" s="97">
        <f>Seniori!RE69</f>
        <v>0</v>
      </c>
      <c r="RF127" s="97">
        <f>Seniori!RF69</f>
        <v>0</v>
      </c>
      <c r="RG127" s="97">
        <f>Seniori!RG69</f>
        <v>0</v>
      </c>
      <c r="RH127" s="97">
        <f>Seniori!RH69</f>
        <v>0</v>
      </c>
      <c r="RI127" s="97">
        <f>Seniori!RI69</f>
        <v>0</v>
      </c>
      <c r="RJ127" s="97">
        <f>Seniori!RJ69</f>
        <v>0</v>
      </c>
      <c r="RK127" s="97">
        <f>Seniori!RK69</f>
        <v>0</v>
      </c>
      <c r="RL127" s="97">
        <f>Seniori!RL69</f>
        <v>0</v>
      </c>
      <c r="RM127" s="97">
        <f>Seniori!RM69</f>
        <v>0</v>
      </c>
      <c r="RN127" s="97">
        <f>Seniori!RN69</f>
        <v>0</v>
      </c>
      <c r="RO127" s="97">
        <f>Seniori!RO69</f>
        <v>0</v>
      </c>
      <c r="RP127" s="97">
        <f>Seniori!RP69</f>
        <v>0</v>
      </c>
      <c r="RQ127" s="97">
        <f>Seniori!RQ69</f>
        <v>0</v>
      </c>
      <c r="RR127" s="97">
        <f>Seniori!RR69</f>
        <v>0</v>
      </c>
      <c r="RS127" s="97">
        <f>Seniori!RS69</f>
        <v>0</v>
      </c>
      <c r="RT127" s="97">
        <f>Seniori!RT69</f>
        <v>0</v>
      </c>
      <c r="RU127" s="97">
        <f>Seniori!RU69</f>
        <v>0</v>
      </c>
      <c r="RV127" s="97">
        <f>Seniori!RV69</f>
        <v>0</v>
      </c>
      <c r="RW127" s="97">
        <f>Seniori!RW69</f>
        <v>0</v>
      </c>
      <c r="RX127" s="97">
        <f>Seniori!RX69</f>
        <v>0</v>
      </c>
      <c r="RY127" s="97">
        <f>Seniori!RY69</f>
        <v>0</v>
      </c>
      <c r="RZ127" s="97">
        <f>Seniori!RZ69</f>
        <v>0</v>
      </c>
      <c r="SA127" s="97">
        <f>Seniori!SA69</f>
        <v>0</v>
      </c>
      <c r="SB127" s="97">
        <f>Seniori!SB69</f>
        <v>0</v>
      </c>
      <c r="SC127" s="97">
        <f>Seniori!SC69</f>
        <v>0</v>
      </c>
      <c r="SD127" s="97">
        <f>Seniori!SD69</f>
        <v>0</v>
      </c>
      <c r="SE127" s="97">
        <f>Seniori!SE69</f>
        <v>0</v>
      </c>
      <c r="SF127" s="97">
        <f>Seniori!SF69</f>
        <v>0</v>
      </c>
      <c r="SG127" s="97">
        <f>Seniori!SG69</f>
        <v>0</v>
      </c>
      <c r="SH127" s="97">
        <f>Seniori!SH69</f>
        <v>0</v>
      </c>
      <c r="SI127" s="97">
        <f>Seniori!SI69</f>
        <v>0</v>
      </c>
      <c r="SJ127" s="97">
        <f>Seniori!SJ69</f>
        <v>0</v>
      </c>
      <c r="SK127" s="97">
        <f>Seniori!SK69</f>
        <v>0</v>
      </c>
      <c r="SL127" s="97">
        <f>Seniori!SL69</f>
        <v>0</v>
      </c>
      <c r="SM127" s="97">
        <f>Seniori!SM69</f>
        <v>0</v>
      </c>
      <c r="SN127" s="97">
        <f>Seniori!SN69</f>
        <v>0</v>
      </c>
      <c r="SO127" s="97">
        <f>Seniori!SO69</f>
        <v>0</v>
      </c>
      <c r="SP127" s="97">
        <f>Seniori!SP69</f>
        <v>0</v>
      </c>
      <c r="SQ127" s="97">
        <f>Seniori!SQ69</f>
        <v>0</v>
      </c>
      <c r="SR127" s="97">
        <f>Seniori!SR69</f>
        <v>0</v>
      </c>
      <c r="SS127" s="97">
        <f>Seniori!SS69</f>
        <v>0</v>
      </c>
      <c r="ST127" s="97">
        <f>Seniori!ST69</f>
        <v>0</v>
      </c>
      <c r="SU127" s="97">
        <f>Seniori!SU69</f>
        <v>0</v>
      </c>
      <c r="SV127" s="97">
        <f>Seniori!SV69</f>
        <v>0</v>
      </c>
      <c r="SW127" s="97">
        <f>Seniori!SW69</f>
        <v>0</v>
      </c>
      <c r="SX127" s="97">
        <f>Seniori!SX69</f>
        <v>0</v>
      </c>
      <c r="SY127" s="97">
        <f>Seniori!SY69</f>
        <v>0</v>
      </c>
      <c r="SZ127" s="97">
        <f>Seniori!SZ69</f>
        <v>0</v>
      </c>
      <c r="TA127" s="97">
        <f>Seniori!TA69</f>
        <v>0</v>
      </c>
      <c r="TB127" s="97">
        <f>Seniori!TB69</f>
        <v>0</v>
      </c>
    </row>
    <row r="128" spans="1:523" s="1" customFormat="1" ht="18" customHeight="1" x14ac:dyDescent="0.2">
      <c r="A128" s="12"/>
      <c r="B128" s="11" t="s">
        <v>564</v>
      </c>
      <c r="C128" s="1">
        <v>13181</v>
      </c>
      <c r="E128" s="4" t="s">
        <v>562</v>
      </c>
      <c r="F128" s="9" t="s">
        <v>563</v>
      </c>
      <c r="G128" s="9" t="s">
        <v>96</v>
      </c>
      <c r="H128" s="4" t="s">
        <v>19</v>
      </c>
      <c r="I128" s="1">
        <f t="shared" si="2"/>
        <v>2</v>
      </c>
      <c r="J128" s="12">
        <f>Tabuľka3[[#This Row],[Stĺpec9]]</f>
        <v>2</v>
      </c>
      <c r="K128" s="97">
        <f>Seniori!K68</f>
        <v>0</v>
      </c>
      <c r="L128" s="97">
        <f>Seniori!L68</f>
        <v>0</v>
      </c>
      <c r="M128" s="97">
        <f>Seniori!M68</f>
        <v>0</v>
      </c>
      <c r="N128" s="97">
        <f>Seniori!N68</f>
        <v>0</v>
      </c>
      <c r="O128" s="97">
        <f>Seniori!O68</f>
        <v>0</v>
      </c>
      <c r="P128" s="97">
        <f>Seniori!P68</f>
        <v>0</v>
      </c>
      <c r="Q128" s="97">
        <f>Seniori!Q68</f>
        <v>0</v>
      </c>
      <c r="R128" s="97">
        <f>Seniori!R68</f>
        <v>0</v>
      </c>
      <c r="S128" s="97">
        <f>Seniori!S68</f>
        <v>0</v>
      </c>
      <c r="T128" s="97">
        <f>Seniori!T68</f>
        <v>0</v>
      </c>
      <c r="U128" s="97">
        <f>Seniori!U68</f>
        <v>0</v>
      </c>
      <c r="V128" s="97">
        <f>Seniori!V68</f>
        <v>0</v>
      </c>
      <c r="W128" s="97">
        <f>Seniori!W68</f>
        <v>0</v>
      </c>
      <c r="X128" s="97">
        <f>Seniori!X68</f>
        <v>0</v>
      </c>
      <c r="Y128" s="97">
        <f>Seniori!Y68</f>
        <v>0</v>
      </c>
      <c r="Z128" s="97">
        <f>Seniori!Z68</f>
        <v>0</v>
      </c>
      <c r="AA128" s="97">
        <f>Seniori!AA68</f>
        <v>0</v>
      </c>
      <c r="AB128" s="97">
        <f>Seniori!AB68</f>
        <v>0</v>
      </c>
      <c r="AC128" s="97">
        <f>Seniori!AC68</f>
        <v>0</v>
      </c>
      <c r="AD128" s="97">
        <f>Seniori!AD68</f>
        <v>0</v>
      </c>
      <c r="AE128" s="97">
        <f>Seniori!AE68</f>
        <v>0</v>
      </c>
      <c r="AF128" s="97">
        <f>Seniori!AF68</f>
        <v>0</v>
      </c>
      <c r="AG128" s="97">
        <f>Seniori!AG68</f>
        <v>0</v>
      </c>
      <c r="AH128" s="97">
        <f>Seniori!AH68</f>
        <v>0</v>
      </c>
      <c r="AI128" s="97">
        <f>Seniori!AI68</f>
        <v>0</v>
      </c>
      <c r="AJ128" s="97">
        <f>Seniori!AJ68</f>
        <v>0</v>
      </c>
      <c r="AK128" s="97">
        <f>Seniori!AK68</f>
        <v>0</v>
      </c>
      <c r="AL128" s="97">
        <f>Seniori!AL68</f>
        <v>0</v>
      </c>
      <c r="AM128" s="97">
        <f>Seniori!AM68</f>
        <v>0</v>
      </c>
      <c r="AN128" s="97">
        <f>Seniori!AN68</f>
        <v>0</v>
      </c>
      <c r="AO128" s="97">
        <f>Seniori!AO68</f>
        <v>0</v>
      </c>
      <c r="AP128" s="97">
        <f>Seniori!AP68</f>
        <v>0</v>
      </c>
      <c r="AQ128" s="97">
        <f>Seniori!AQ68</f>
        <v>0</v>
      </c>
      <c r="AR128" s="97">
        <f>Seniori!AR68</f>
        <v>0</v>
      </c>
      <c r="AS128" s="97">
        <f>Seniori!AS68</f>
        <v>0</v>
      </c>
      <c r="AT128" s="97">
        <f>Seniori!AT68</f>
        <v>0</v>
      </c>
      <c r="AU128" s="97">
        <f>Seniori!AU68</f>
        <v>0</v>
      </c>
      <c r="AV128" s="97">
        <f>Seniori!AV68</f>
        <v>0</v>
      </c>
      <c r="AW128" s="97">
        <f>Seniori!AW68</f>
        <v>0</v>
      </c>
      <c r="AX128" s="97">
        <f>Seniori!AX68</f>
        <v>0</v>
      </c>
      <c r="AY128" s="97">
        <f>Seniori!AY68</f>
        <v>0</v>
      </c>
      <c r="AZ128" s="97">
        <f>Seniori!AZ68</f>
        <v>0</v>
      </c>
      <c r="BA128" s="97">
        <f>Seniori!BA68</f>
        <v>0</v>
      </c>
      <c r="BB128" s="97">
        <f>Seniori!BB68</f>
        <v>0</v>
      </c>
      <c r="BC128" s="97">
        <f>Seniori!BC68</f>
        <v>0</v>
      </c>
      <c r="BD128" s="97">
        <f>Seniori!BD68</f>
        <v>0</v>
      </c>
      <c r="BE128" s="97">
        <f>Seniori!BE68</f>
        <v>0</v>
      </c>
      <c r="BF128" s="97">
        <f>Seniori!BF68</f>
        <v>0</v>
      </c>
      <c r="BG128" s="97">
        <f>Seniori!BG68</f>
        <v>0</v>
      </c>
      <c r="BH128" s="97">
        <f>Seniori!BH68</f>
        <v>0</v>
      </c>
      <c r="BI128" s="97">
        <f>Seniori!BI68</f>
        <v>0</v>
      </c>
      <c r="BJ128" s="97">
        <f>Seniori!BJ68</f>
        <v>0</v>
      </c>
      <c r="BK128" s="97">
        <f>Seniori!BK68</f>
        <v>0</v>
      </c>
      <c r="BL128" s="97">
        <f>Seniori!BL68</f>
        <v>0</v>
      </c>
      <c r="BM128" s="97">
        <f>Seniori!BM68</f>
        <v>0</v>
      </c>
      <c r="BN128" s="97">
        <f>Seniori!BN68</f>
        <v>0</v>
      </c>
      <c r="BO128" s="97" t="str">
        <f>Seniori!BO68</f>
        <v>o</v>
      </c>
      <c r="BP128" s="97">
        <f>Seniori!BP68</f>
        <v>0</v>
      </c>
      <c r="BQ128" s="97">
        <f>Seniori!BQ68</f>
        <v>0</v>
      </c>
      <c r="BR128" s="97">
        <f>Seniori!BR68</f>
        <v>2</v>
      </c>
      <c r="BS128" s="97">
        <f>Seniori!BS68</f>
        <v>0</v>
      </c>
      <c r="BT128" s="97">
        <f>Seniori!BT68</f>
        <v>0</v>
      </c>
      <c r="BU128" s="97">
        <f>Seniori!BU68</f>
        <v>0</v>
      </c>
      <c r="BV128" s="97">
        <f>Seniori!BV68</f>
        <v>0</v>
      </c>
      <c r="BW128" s="97">
        <f>Seniori!BW68</f>
        <v>0</v>
      </c>
      <c r="BX128" s="97">
        <f>Seniori!BX68</f>
        <v>0</v>
      </c>
      <c r="BY128" s="97">
        <f>Seniori!BY68</f>
        <v>0</v>
      </c>
      <c r="BZ128" s="97">
        <f>Seniori!BZ68</f>
        <v>0</v>
      </c>
      <c r="CA128" s="97">
        <f>Seniori!CA68</f>
        <v>0</v>
      </c>
      <c r="CB128" s="97">
        <f>Seniori!CB68</f>
        <v>0</v>
      </c>
      <c r="CC128" s="97">
        <f>Seniori!CC68</f>
        <v>0</v>
      </c>
      <c r="CD128" s="97">
        <f>Seniori!CD68</f>
        <v>0</v>
      </c>
      <c r="CE128" s="97">
        <f>Seniori!CE68</f>
        <v>0</v>
      </c>
      <c r="CF128" s="97">
        <f>Seniori!CF68</f>
        <v>0</v>
      </c>
      <c r="CG128" s="97">
        <f>Seniori!CG68</f>
        <v>0</v>
      </c>
      <c r="CH128" s="97">
        <f>Seniori!CH68</f>
        <v>0</v>
      </c>
      <c r="CI128" s="97">
        <f>Seniori!CI68</f>
        <v>0</v>
      </c>
      <c r="CJ128" s="97">
        <f>Seniori!CJ68</f>
        <v>0</v>
      </c>
      <c r="CK128" s="97">
        <f>Seniori!CK68</f>
        <v>0</v>
      </c>
      <c r="CL128" s="97">
        <f>Seniori!CL68</f>
        <v>0</v>
      </c>
      <c r="CM128" s="97">
        <f>Seniori!CM68</f>
        <v>0</v>
      </c>
      <c r="CN128" s="97">
        <f>Seniori!CN68</f>
        <v>0</v>
      </c>
      <c r="CO128" s="97">
        <f>Seniori!CO68</f>
        <v>0</v>
      </c>
      <c r="CP128" s="97">
        <f>Seniori!CP68</f>
        <v>0</v>
      </c>
      <c r="CQ128" s="97">
        <f>Seniori!CQ68</f>
        <v>0</v>
      </c>
      <c r="CR128" s="97">
        <f>Seniori!CR68</f>
        <v>0</v>
      </c>
      <c r="CS128" s="97">
        <f>Seniori!CS68</f>
        <v>0</v>
      </c>
      <c r="CT128" s="97">
        <f>Seniori!CT68</f>
        <v>0</v>
      </c>
      <c r="CU128" s="97">
        <f>Seniori!CU68</f>
        <v>0</v>
      </c>
      <c r="CV128" s="97">
        <f>Seniori!CV68</f>
        <v>0</v>
      </c>
      <c r="CW128" s="97">
        <f>Seniori!CW68</f>
        <v>0</v>
      </c>
      <c r="CX128" s="97">
        <f>Seniori!CX68</f>
        <v>0</v>
      </c>
      <c r="CY128" s="97">
        <f>Seniori!CY68</f>
        <v>0</v>
      </c>
      <c r="CZ128" s="97">
        <f>Seniori!CZ68</f>
        <v>0</v>
      </c>
      <c r="DA128" s="97">
        <f>Seniori!DA68</f>
        <v>0</v>
      </c>
      <c r="DB128" s="97">
        <f>Seniori!DB68</f>
        <v>0</v>
      </c>
      <c r="DC128" s="97">
        <f>Seniori!DC68</f>
        <v>0</v>
      </c>
      <c r="DD128" s="97">
        <f>Seniori!DD68</f>
        <v>0</v>
      </c>
      <c r="DE128" s="97">
        <f>Seniori!DE68</f>
        <v>0</v>
      </c>
      <c r="DF128" s="97">
        <f>Seniori!DF68</f>
        <v>0</v>
      </c>
      <c r="DG128" s="97">
        <f>Seniori!DG68</f>
        <v>0</v>
      </c>
      <c r="DH128" s="97">
        <f>Seniori!DH68</f>
        <v>0</v>
      </c>
      <c r="DI128" s="97">
        <f>Seniori!DI68</f>
        <v>0</v>
      </c>
      <c r="DJ128" s="97">
        <f>Seniori!DJ68</f>
        <v>0</v>
      </c>
      <c r="DK128" s="97">
        <f>Seniori!DK68</f>
        <v>0</v>
      </c>
      <c r="DL128" s="97">
        <f>Seniori!DL68</f>
        <v>0</v>
      </c>
      <c r="DM128" s="97">
        <f>Seniori!DM68</f>
        <v>0</v>
      </c>
      <c r="DN128" s="97">
        <f>Seniori!DN68</f>
        <v>0</v>
      </c>
      <c r="DO128" s="97">
        <f>Seniori!DO68</f>
        <v>0</v>
      </c>
      <c r="DP128" s="97">
        <f>Seniori!DP68</f>
        <v>0</v>
      </c>
      <c r="DQ128" s="97">
        <f>Seniori!DQ68</f>
        <v>0</v>
      </c>
      <c r="DR128" s="97">
        <f>Seniori!DR68</f>
        <v>0</v>
      </c>
      <c r="DS128" s="97">
        <f>Seniori!DS68</f>
        <v>0</v>
      </c>
      <c r="DT128" s="97">
        <f>Seniori!DT68</f>
        <v>0</v>
      </c>
      <c r="DU128" s="97">
        <f>Seniori!DU68</f>
        <v>0</v>
      </c>
      <c r="DV128" s="97">
        <f>Seniori!DV68</f>
        <v>0</v>
      </c>
      <c r="DW128" s="97">
        <f>Seniori!DW68</f>
        <v>0</v>
      </c>
      <c r="DX128" s="97">
        <f>Seniori!DX68</f>
        <v>0</v>
      </c>
      <c r="DY128" s="97">
        <f>Seniori!DY68</f>
        <v>0</v>
      </c>
      <c r="DZ128" s="97">
        <f>Seniori!DZ68</f>
        <v>0</v>
      </c>
      <c r="EA128" s="97">
        <f>Seniori!EA68</f>
        <v>0</v>
      </c>
      <c r="EB128" s="97">
        <f>Seniori!EB68</f>
        <v>0</v>
      </c>
      <c r="EC128" s="97">
        <f>Seniori!EC68</f>
        <v>0</v>
      </c>
      <c r="ED128" s="97">
        <f>Seniori!ED68</f>
        <v>0</v>
      </c>
      <c r="EE128" s="97">
        <f>Seniori!EE68</f>
        <v>0</v>
      </c>
      <c r="EF128" s="97">
        <f>Seniori!EF68</f>
        <v>0</v>
      </c>
      <c r="EG128" s="97">
        <f>Seniori!EG68</f>
        <v>0</v>
      </c>
      <c r="EH128" s="97">
        <f>Seniori!EH68</f>
        <v>0</v>
      </c>
      <c r="EI128" s="97">
        <f>Seniori!EI68</f>
        <v>0</v>
      </c>
      <c r="EJ128" s="97">
        <f>Seniori!EJ68</f>
        <v>0</v>
      </c>
      <c r="EK128" s="97">
        <f>Seniori!EK68</f>
        <v>0</v>
      </c>
      <c r="EL128" s="97">
        <f>Seniori!EL68</f>
        <v>0</v>
      </c>
      <c r="EM128" s="97">
        <f>Seniori!EM68</f>
        <v>0</v>
      </c>
      <c r="EN128" s="97">
        <f>Seniori!EN68</f>
        <v>0</v>
      </c>
      <c r="EO128" s="97">
        <f>Seniori!EO68</f>
        <v>0</v>
      </c>
      <c r="EP128" s="97">
        <f>Seniori!EP68</f>
        <v>0</v>
      </c>
      <c r="EQ128" s="97">
        <f>Seniori!EQ68</f>
        <v>0</v>
      </c>
      <c r="ER128" s="97">
        <f>Seniori!ER68</f>
        <v>0</v>
      </c>
      <c r="ES128" s="97">
        <f>Seniori!ES68</f>
        <v>0</v>
      </c>
      <c r="ET128" s="97">
        <f>Seniori!ET68</f>
        <v>0</v>
      </c>
      <c r="EU128" s="97">
        <f>Seniori!EU68</f>
        <v>0</v>
      </c>
      <c r="EV128" s="97">
        <f>Seniori!EV68</f>
        <v>0</v>
      </c>
      <c r="EW128" s="97">
        <f>Seniori!EW68</f>
        <v>0</v>
      </c>
      <c r="EX128" s="97">
        <f>Seniori!EX68</f>
        <v>0</v>
      </c>
      <c r="EY128" s="97">
        <f>Seniori!EY68</f>
        <v>0</v>
      </c>
      <c r="EZ128" s="97">
        <f>Seniori!EZ68</f>
        <v>0</v>
      </c>
      <c r="FA128" s="97">
        <f>Seniori!FA68</f>
        <v>0</v>
      </c>
      <c r="FB128" s="97">
        <f>Seniori!FB68</f>
        <v>0</v>
      </c>
      <c r="FC128" s="97">
        <f>Seniori!FC68</f>
        <v>0</v>
      </c>
      <c r="FD128" s="97">
        <f>Seniori!FD68</f>
        <v>0</v>
      </c>
      <c r="FE128" s="97">
        <f>Seniori!FE68</f>
        <v>0</v>
      </c>
      <c r="FF128" s="97">
        <f>Seniori!FF68</f>
        <v>0</v>
      </c>
      <c r="FG128" s="97">
        <f>Seniori!FG68</f>
        <v>0</v>
      </c>
      <c r="FH128" s="97">
        <f>Seniori!FH68</f>
        <v>0</v>
      </c>
      <c r="FI128" s="97">
        <f>Seniori!FI68</f>
        <v>0</v>
      </c>
      <c r="FJ128" s="97">
        <f>Seniori!FJ68</f>
        <v>0</v>
      </c>
      <c r="FK128" s="97">
        <f>Seniori!FK68</f>
        <v>0</v>
      </c>
      <c r="FL128" s="97">
        <f>Seniori!FL68</f>
        <v>0</v>
      </c>
      <c r="FM128" s="97">
        <f>Seniori!FM68</f>
        <v>0</v>
      </c>
      <c r="FN128" s="97">
        <f>Seniori!FN68</f>
        <v>0</v>
      </c>
      <c r="FO128" s="97">
        <f>Seniori!FO68</f>
        <v>0</v>
      </c>
      <c r="FP128" s="97">
        <f>Seniori!FP68</f>
        <v>0</v>
      </c>
      <c r="FQ128" s="97">
        <f>Seniori!FQ68</f>
        <v>0</v>
      </c>
      <c r="FR128" s="97">
        <f>Seniori!FR68</f>
        <v>0</v>
      </c>
      <c r="FS128" s="97">
        <f>Seniori!FS68</f>
        <v>0</v>
      </c>
      <c r="FT128" s="97">
        <f>Seniori!FT68</f>
        <v>0</v>
      </c>
      <c r="FU128" s="97">
        <f>Seniori!FU68</f>
        <v>0</v>
      </c>
      <c r="FV128" s="97">
        <f>Seniori!FV68</f>
        <v>0</v>
      </c>
      <c r="FW128" s="97">
        <f>Seniori!FW68</f>
        <v>0</v>
      </c>
      <c r="FX128" s="97">
        <f>Seniori!FX68</f>
        <v>0</v>
      </c>
      <c r="FY128" s="97">
        <f>Seniori!FY68</f>
        <v>0</v>
      </c>
      <c r="FZ128" s="97">
        <f>Seniori!FZ68</f>
        <v>0</v>
      </c>
      <c r="GA128" s="97">
        <f>Seniori!GA68</f>
        <v>0</v>
      </c>
      <c r="GB128" s="97">
        <f>Seniori!GB68</f>
        <v>0</v>
      </c>
      <c r="GC128" s="97">
        <f>Seniori!GC68</f>
        <v>0</v>
      </c>
      <c r="GD128" s="97">
        <f>Seniori!GD68</f>
        <v>0</v>
      </c>
      <c r="GE128" s="97">
        <f>Seniori!GE68</f>
        <v>0</v>
      </c>
      <c r="GF128" s="97">
        <f>Seniori!GF68</f>
        <v>0</v>
      </c>
      <c r="GG128" s="97">
        <f>Seniori!GG68</f>
        <v>0</v>
      </c>
      <c r="GH128" s="97">
        <f>Seniori!GH68</f>
        <v>0</v>
      </c>
      <c r="GI128" s="97">
        <f>Seniori!GI68</f>
        <v>0</v>
      </c>
      <c r="GJ128" s="97">
        <f>Seniori!GJ68</f>
        <v>0</v>
      </c>
      <c r="GK128" s="97">
        <f>Seniori!GK68</f>
        <v>0</v>
      </c>
      <c r="GL128" s="97">
        <f>Seniori!GL68</f>
        <v>0</v>
      </c>
      <c r="GM128" s="97">
        <f>Seniori!GM68</f>
        <v>0</v>
      </c>
      <c r="GN128" s="97">
        <f>Seniori!GN68</f>
        <v>0</v>
      </c>
      <c r="GO128" s="97">
        <f>Seniori!GO68</f>
        <v>0</v>
      </c>
      <c r="GP128" s="97">
        <f>Seniori!GP68</f>
        <v>0</v>
      </c>
      <c r="GQ128" s="97">
        <f>Seniori!GQ68</f>
        <v>0</v>
      </c>
      <c r="GR128" s="97">
        <f>Seniori!GR68</f>
        <v>0</v>
      </c>
      <c r="GS128" s="97">
        <f>Seniori!GS68</f>
        <v>0</v>
      </c>
      <c r="GT128" s="97">
        <f>Seniori!GT68</f>
        <v>0</v>
      </c>
      <c r="GU128" s="97">
        <f>Seniori!GU68</f>
        <v>0</v>
      </c>
      <c r="GV128" s="97">
        <f>Seniori!GV68</f>
        <v>0</v>
      </c>
      <c r="GW128" s="97">
        <f>Seniori!GW68</f>
        <v>0</v>
      </c>
      <c r="GX128" s="97">
        <f>Seniori!GX68</f>
        <v>0</v>
      </c>
      <c r="GY128" s="97">
        <f>Seniori!GY68</f>
        <v>0</v>
      </c>
      <c r="GZ128" s="97">
        <f>Seniori!GZ68</f>
        <v>0</v>
      </c>
      <c r="HA128" s="97">
        <f>Seniori!HA68</f>
        <v>0</v>
      </c>
      <c r="HB128" s="97">
        <f>Seniori!HB68</f>
        <v>0</v>
      </c>
      <c r="HC128" s="97">
        <f>Seniori!HC68</f>
        <v>0</v>
      </c>
      <c r="HD128" s="97">
        <f>Seniori!HD68</f>
        <v>0</v>
      </c>
      <c r="HE128" s="97">
        <f>Seniori!HE68</f>
        <v>0</v>
      </c>
      <c r="HF128" s="97">
        <f>Seniori!HF68</f>
        <v>0</v>
      </c>
      <c r="HG128" s="97">
        <f>Seniori!HG68</f>
        <v>0</v>
      </c>
      <c r="HH128" s="97">
        <f>Seniori!HH68</f>
        <v>0</v>
      </c>
      <c r="HI128" s="97">
        <f>Seniori!HI68</f>
        <v>0</v>
      </c>
      <c r="HJ128" s="97">
        <f>Seniori!HJ68</f>
        <v>0</v>
      </c>
      <c r="HK128" s="97">
        <f>Seniori!HK68</f>
        <v>0</v>
      </c>
      <c r="HL128" s="97">
        <f>Seniori!HL68</f>
        <v>0</v>
      </c>
      <c r="HM128" s="97">
        <f>Seniori!HM68</f>
        <v>0</v>
      </c>
      <c r="HN128" s="97">
        <f>Seniori!HN68</f>
        <v>0</v>
      </c>
      <c r="HO128" s="97">
        <f>Seniori!HO68</f>
        <v>0</v>
      </c>
      <c r="HP128" s="97">
        <f>Seniori!HP68</f>
        <v>0</v>
      </c>
      <c r="HQ128" s="97">
        <f>Seniori!HQ68</f>
        <v>0</v>
      </c>
      <c r="HR128" s="97">
        <f>Seniori!HR68</f>
        <v>0</v>
      </c>
      <c r="HS128" s="97">
        <f>Seniori!HS68</f>
        <v>0</v>
      </c>
      <c r="HT128" s="97">
        <f>Seniori!HT68</f>
        <v>0</v>
      </c>
      <c r="HU128" s="97">
        <f>Seniori!HU68</f>
        <v>0</v>
      </c>
      <c r="HV128" s="97">
        <f>Seniori!HV68</f>
        <v>0</v>
      </c>
      <c r="HW128" s="97">
        <f>Seniori!HW68</f>
        <v>0</v>
      </c>
      <c r="HX128" s="97">
        <f>Seniori!HX68</f>
        <v>0</v>
      </c>
      <c r="HY128" s="97">
        <f>Seniori!HY68</f>
        <v>0</v>
      </c>
      <c r="HZ128" s="97">
        <f>Seniori!HZ68</f>
        <v>0</v>
      </c>
      <c r="IA128" s="97">
        <f>Seniori!IA68</f>
        <v>0</v>
      </c>
      <c r="IB128" s="97">
        <f>Seniori!IB68</f>
        <v>0</v>
      </c>
      <c r="IC128" s="97">
        <f>Seniori!IC68</f>
        <v>0</v>
      </c>
      <c r="ID128" s="97">
        <f>Seniori!ID68</f>
        <v>0</v>
      </c>
      <c r="IE128" s="97">
        <f>Seniori!IE68</f>
        <v>0</v>
      </c>
      <c r="IF128" s="97">
        <f>Seniori!IF68</f>
        <v>0</v>
      </c>
      <c r="IG128" s="97">
        <f>Seniori!IG68</f>
        <v>0</v>
      </c>
      <c r="IH128" s="97">
        <f>Seniori!IH68</f>
        <v>0</v>
      </c>
      <c r="II128" s="97">
        <f>Seniori!II68</f>
        <v>0</v>
      </c>
      <c r="IJ128" s="97">
        <f>Seniori!IJ68</f>
        <v>0</v>
      </c>
      <c r="IK128" s="97">
        <f>Seniori!IK68</f>
        <v>0</v>
      </c>
      <c r="IL128" s="97">
        <f>Seniori!IL68</f>
        <v>0</v>
      </c>
      <c r="IM128" s="97">
        <f>Seniori!IM68</f>
        <v>0</v>
      </c>
      <c r="IN128" s="97">
        <f>Seniori!IN68</f>
        <v>0</v>
      </c>
      <c r="IO128" s="97">
        <f>Seniori!IO68</f>
        <v>0</v>
      </c>
      <c r="IP128" s="97">
        <f>Seniori!IP68</f>
        <v>0</v>
      </c>
      <c r="IQ128" s="97">
        <f>Seniori!IQ68</f>
        <v>0</v>
      </c>
      <c r="IR128" s="97">
        <f>Seniori!IR68</f>
        <v>0</v>
      </c>
      <c r="IS128" s="97">
        <f>Seniori!IS68</f>
        <v>0</v>
      </c>
      <c r="IT128" s="97">
        <f>Seniori!IT68</f>
        <v>0</v>
      </c>
      <c r="IU128" s="97">
        <f>Seniori!IU68</f>
        <v>0</v>
      </c>
      <c r="IV128" s="97">
        <f>Seniori!IV68</f>
        <v>0</v>
      </c>
      <c r="IW128" s="97">
        <f>Seniori!IW68</f>
        <v>0</v>
      </c>
      <c r="IX128" s="97">
        <f>Seniori!IX68</f>
        <v>0</v>
      </c>
      <c r="IY128" s="97">
        <f>Seniori!IY68</f>
        <v>0</v>
      </c>
      <c r="IZ128" s="97">
        <f>Seniori!IZ68</f>
        <v>0</v>
      </c>
      <c r="JA128" s="97">
        <f>Seniori!JA68</f>
        <v>0</v>
      </c>
      <c r="JB128" s="97">
        <f>Seniori!JB68</f>
        <v>0</v>
      </c>
      <c r="JC128" s="97">
        <f>Seniori!JC68</f>
        <v>0</v>
      </c>
      <c r="JD128" s="97">
        <f>Seniori!JD68</f>
        <v>0</v>
      </c>
      <c r="JE128" s="97">
        <f>Seniori!JE68</f>
        <v>0</v>
      </c>
      <c r="JF128" s="97">
        <f>Seniori!JF68</f>
        <v>0</v>
      </c>
      <c r="JG128" s="97">
        <f>Seniori!JG68</f>
        <v>0</v>
      </c>
      <c r="JH128" s="97">
        <f>Seniori!JH68</f>
        <v>0</v>
      </c>
      <c r="JI128" s="97">
        <f>Seniori!JI68</f>
        <v>0</v>
      </c>
      <c r="JJ128" s="97">
        <f>Seniori!JJ68</f>
        <v>0</v>
      </c>
      <c r="JK128" s="97">
        <f>Seniori!JK68</f>
        <v>0</v>
      </c>
      <c r="JL128" s="97">
        <f>Seniori!JL68</f>
        <v>0</v>
      </c>
      <c r="JM128" s="97">
        <f>Seniori!JM68</f>
        <v>0</v>
      </c>
      <c r="JN128" s="97">
        <f>Seniori!JN68</f>
        <v>0</v>
      </c>
      <c r="JO128" s="97">
        <f>Seniori!JO68</f>
        <v>0</v>
      </c>
      <c r="JP128" s="97">
        <f>Seniori!JP68</f>
        <v>0</v>
      </c>
      <c r="JQ128" s="97">
        <f>Seniori!JQ68</f>
        <v>0</v>
      </c>
      <c r="JR128" s="97">
        <f>Seniori!JR68</f>
        <v>0</v>
      </c>
      <c r="JS128" s="97">
        <f>Seniori!JS68</f>
        <v>0</v>
      </c>
      <c r="JT128" s="97">
        <f>Seniori!JT68</f>
        <v>0</v>
      </c>
      <c r="JU128" s="97">
        <f>Seniori!JU68</f>
        <v>0</v>
      </c>
      <c r="JV128" s="97">
        <f>Seniori!JV68</f>
        <v>0</v>
      </c>
      <c r="JW128" s="97">
        <f>Seniori!JW68</f>
        <v>0</v>
      </c>
      <c r="JX128" s="97">
        <f>Seniori!JX68</f>
        <v>0</v>
      </c>
      <c r="JY128" s="97">
        <f>Seniori!JY68</f>
        <v>0</v>
      </c>
      <c r="JZ128" s="97">
        <f>Seniori!JZ68</f>
        <v>0</v>
      </c>
      <c r="KA128" s="97">
        <f>Seniori!KA68</f>
        <v>0</v>
      </c>
      <c r="KB128" s="97">
        <f>Seniori!KB68</f>
        <v>0</v>
      </c>
      <c r="KC128" s="97">
        <f>Seniori!KC68</f>
        <v>0</v>
      </c>
      <c r="KD128" s="97">
        <f>Seniori!KD68</f>
        <v>0</v>
      </c>
      <c r="KE128" s="97">
        <f>Seniori!KE68</f>
        <v>0</v>
      </c>
      <c r="KF128" s="97">
        <f>Seniori!KF68</f>
        <v>0</v>
      </c>
      <c r="KG128" s="97">
        <f>Seniori!KG68</f>
        <v>0</v>
      </c>
      <c r="KH128" s="97">
        <f>Seniori!KH68</f>
        <v>0</v>
      </c>
      <c r="KI128" s="97">
        <f>Seniori!KI68</f>
        <v>0</v>
      </c>
      <c r="KJ128" s="97">
        <f>Seniori!KJ68</f>
        <v>0</v>
      </c>
      <c r="KK128" s="97">
        <f>Seniori!KK68</f>
        <v>0</v>
      </c>
      <c r="KL128" s="97">
        <f>Seniori!KL68</f>
        <v>0</v>
      </c>
      <c r="KM128" s="97">
        <f>Seniori!KM68</f>
        <v>0</v>
      </c>
      <c r="KN128" s="97">
        <f>Seniori!KN68</f>
        <v>0</v>
      </c>
      <c r="KO128" s="97">
        <f>Seniori!KO68</f>
        <v>0</v>
      </c>
      <c r="KP128" s="97">
        <f>Seniori!KP68</f>
        <v>0</v>
      </c>
      <c r="KQ128" s="97">
        <f>Seniori!KQ68</f>
        <v>0</v>
      </c>
      <c r="KR128" s="97">
        <f>Seniori!KR68</f>
        <v>0</v>
      </c>
      <c r="KS128" s="97">
        <f>Seniori!KS68</f>
        <v>0</v>
      </c>
      <c r="KT128" s="97">
        <f>Seniori!KT68</f>
        <v>0</v>
      </c>
      <c r="KU128" s="97">
        <f>Seniori!KU68</f>
        <v>0</v>
      </c>
      <c r="KV128" s="97">
        <f>Seniori!KV68</f>
        <v>0</v>
      </c>
      <c r="KW128" s="97">
        <f>Seniori!KW68</f>
        <v>0</v>
      </c>
      <c r="KX128" s="97">
        <f>Seniori!KX68</f>
        <v>0</v>
      </c>
      <c r="KY128" s="97">
        <f>Seniori!KY68</f>
        <v>0</v>
      </c>
      <c r="KZ128" s="97">
        <f>Seniori!KZ68</f>
        <v>0</v>
      </c>
      <c r="LA128" s="97">
        <f>Seniori!LA68</f>
        <v>0</v>
      </c>
      <c r="LB128" s="97">
        <f>Seniori!LB68</f>
        <v>0</v>
      </c>
      <c r="LC128" s="97">
        <f>Seniori!LC68</f>
        <v>0</v>
      </c>
      <c r="LD128" s="97">
        <f>Seniori!LD68</f>
        <v>0</v>
      </c>
      <c r="LE128" s="97">
        <f>Seniori!LE68</f>
        <v>0</v>
      </c>
      <c r="LF128" s="97">
        <f>Seniori!LF68</f>
        <v>0</v>
      </c>
      <c r="LG128" s="97">
        <f>Seniori!LG68</f>
        <v>0</v>
      </c>
      <c r="LH128" s="97">
        <f>Seniori!LH68</f>
        <v>0</v>
      </c>
      <c r="LI128" s="97">
        <f>Seniori!LI68</f>
        <v>0</v>
      </c>
      <c r="LJ128" s="97">
        <f>Seniori!LJ68</f>
        <v>0</v>
      </c>
      <c r="LK128" s="97">
        <f>Seniori!LK68</f>
        <v>0</v>
      </c>
      <c r="LL128" s="97">
        <f>Seniori!LL68</f>
        <v>0</v>
      </c>
      <c r="LM128" s="97">
        <f>Seniori!LM68</f>
        <v>0</v>
      </c>
      <c r="LN128" s="97">
        <f>Seniori!LN68</f>
        <v>0</v>
      </c>
      <c r="LO128" s="97">
        <f>Seniori!LO68</f>
        <v>0</v>
      </c>
      <c r="LP128" s="97">
        <f>Seniori!LP68</f>
        <v>0</v>
      </c>
      <c r="LQ128" s="97">
        <f>Seniori!LQ68</f>
        <v>0</v>
      </c>
      <c r="LR128" s="97">
        <f>Seniori!LR68</f>
        <v>0</v>
      </c>
      <c r="LS128" s="97">
        <f>Seniori!LS68</f>
        <v>0</v>
      </c>
      <c r="LT128" s="97">
        <f>Seniori!LT68</f>
        <v>0</v>
      </c>
      <c r="LU128" s="97">
        <f>Seniori!LU68</f>
        <v>0</v>
      </c>
      <c r="LV128" s="97">
        <f>Seniori!LV68</f>
        <v>0</v>
      </c>
      <c r="LW128" s="97">
        <f>Seniori!LW68</f>
        <v>0</v>
      </c>
      <c r="LX128" s="97">
        <f>Seniori!LX68</f>
        <v>0</v>
      </c>
      <c r="LY128" s="97">
        <f>Seniori!LY68</f>
        <v>0</v>
      </c>
      <c r="LZ128" s="97">
        <f>Seniori!LZ68</f>
        <v>0</v>
      </c>
      <c r="MA128" s="97">
        <f>Seniori!MA68</f>
        <v>0</v>
      </c>
      <c r="MB128" s="97">
        <f>Seniori!MB68</f>
        <v>0</v>
      </c>
      <c r="MC128" s="97">
        <f>Seniori!MC68</f>
        <v>0</v>
      </c>
      <c r="MD128" s="97">
        <f>Seniori!MD68</f>
        <v>0</v>
      </c>
      <c r="ME128" s="97">
        <f>Seniori!ME68</f>
        <v>0</v>
      </c>
      <c r="MF128" s="97">
        <f>Seniori!MF68</f>
        <v>0</v>
      </c>
      <c r="MG128" s="97">
        <f>Seniori!MG68</f>
        <v>0</v>
      </c>
      <c r="MH128" s="97">
        <f>Seniori!MH68</f>
        <v>0</v>
      </c>
      <c r="MI128" s="97">
        <f>Seniori!MI68</f>
        <v>0</v>
      </c>
      <c r="MJ128" s="97">
        <f>Seniori!MJ68</f>
        <v>0</v>
      </c>
      <c r="MK128" s="97">
        <f>Seniori!MK68</f>
        <v>0</v>
      </c>
      <c r="ML128" s="97">
        <f>Seniori!ML68</f>
        <v>0</v>
      </c>
      <c r="MM128" s="97">
        <f>Seniori!MM68</f>
        <v>0</v>
      </c>
      <c r="MN128" s="97">
        <f>Seniori!MN68</f>
        <v>0</v>
      </c>
      <c r="MO128" s="97">
        <f>Seniori!MO68</f>
        <v>0</v>
      </c>
      <c r="MP128" s="97">
        <f>Seniori!MP68</f>
        <v>0</v>
      </c>
      <c r="MQ128" s="97">
        <f>Seniori!MQ68</f>
        <v>0</v>
      </c>
      <c r="MR128" s="97">
        <f>Seniori!MR68</f>
        <v>0</v>
      </c>
      <c r="MS128" s="97">
        <f>Seniori!MS68</f>
        <v>0</v>
      </c>
      <c r="MT128" s="97">
        <f>Seniori!MT68</f>
        <v>0</v>
      </c>
      <c r="MU128" s="97">
        <f>Seniori!MU68</f>
        <v>0</v>
      </c>
      <c r="MV128" s="97">
        <f>Seniori!MV68</f>
        <v>0</v>
      </c>
      <c r="MW128" s="97">
        <f>Seniori!MW68</f>
        <v>0</v>
      </c>
      <c r="MX128" s="97">
        <f>Seniori!MX68</f>
        <v>0</v>
      </c>
      <c r="MY128" s="97">
        <f>Seniori!MY68</f>
        <v>0</v>
      </c>
      <c r="MZ128" s="97">
        <f>Seniori!MZ68</f>
        <v>0</v>
      </c>
      <c r="NA128" s="97">
        <f>Seniori!NA68</f>
        <v>0</v>
      </c>
      <c r="NB128" s="97">
        <f>Seniori!NB68</f>
        <v>0</v>
      </c>
      <c r="NC128" s="97">
        <f>Seniori!NC68</f>
        <v>0</v>
      </c>
      <c r="ND128" s="97">
        <f>Seniori!ND68</f>
        <v>0</v>
      </c>
      <c r="NE128" s="97">
        <f>Seniori!NE68</f>
        <v>0</v>
      </c>
      <c r="NF128" s="97">
        <f>Seniori!NF68</f>
        <v>0</v>
      </c>
      <c r="NG128" s="97">
        <f>Seniori!NG68</f>
        <v>0</v>
      </c>
      <c r="NH128" s="97">
        <f>Seniori!NH68</f>
        <v>0</v>
      </c>
      <c r="NI128" s="97">
        <f>Seniori!NI68</f>
        <v>0</v>
      </c>
      <c r="NJ128" s="97">
        <f>Seniori!NJ68</f>
        <v>0</v>
      </c>
      <c r="NK128" s="97">
        <f>Seniori!NK68</f>
        <v>0</v>
      </c>
      <c r="NL128" s="97">
        <f>Seniori!NL68</f>
        <v>0</v>
      </c>
      <c r="NM128" s="97">
        <f>Seniori!NM68</f>
        <v>0</v>
      </c>
      <c r="NN128" s="97">
        <f>Seniori!NN68</f>
        <v>0</v>
      </c>
      <c r="NO128" s="97">
        <f>Seniori!NO68</f>
        <v>0</v>
      </c>
      <c r="NP128" s="97">
        <f>Seniori!NP68</f>
        <v>0</v>
      </c>
      <c r="NQ128" s="97">
        <f>Seniori!NQ68</f>
        <v>0</v>
      </c>
      <c r="NR128" s="97">
        <f>Seniori!NR68</f>
        <v>0</v>
      </c>
      <c r="NS128" s="97">
        <f>Seniori!NS68</f>
        <v>0</v>
      </c>
      <c r="NT128" s="97">
        <f>Seniori!NT68</f>
        <v>0</v>
      </c>
      <c r="NU128" s="97">
        <f>Seniori!NU68</f>
        <v>0</v>
      </c>
      <c r="NV128" s="97">
        <f>Seniori!NV68</f>
        <v>0</v>
      </c>
      <c r="NW128" s="97">
        <f>Seniori!NW68</f>
        <v>0</v>
      </c>
      <c r="NX128" s="97">
        <f>Seniori!NX68</f>
        <v>0</v>
      </c>
      <c r="NY128" s="97">
        <f>Seniori!NY68</f>
        <v>0</v>
      </c>
      <c r="NZ128" s="97">
        <f>Seniori!NZ68</f>
        <v>0</v>
      </c>
      <c r="OA128" s="97">
        <f>Seniori!OA68</f>
        <v>0</v>
      </c>
      <c r="OB128" s="97">
        <f>Seniori!OB68</f>
        <v>0</v>
      </c>
      <c r="OC128" s="97">
        <f>Seniori!OC68</f>
        <v>0</v>
      </c>
      <c r="OD128" s="97">
        <f>Seniori!OD68</f>
        <v>0</v>
      </c>
      <c r="OE128" s="97">
        <f>Seniori!OE68</f>
        <v>0</v>
      </c>
      <c r="OF128" s="97">
        <f>Seniori!OF68</f>
        <v>0</v>
      </c>
      <c r="OG128" s="97">
        <f>Seniori!OG68</f>
        <v>0</v>
      </c>
      <c r="OH128" s="97">
        <f>Seniori!OH68</f>
        <v>0</v>
      </c>
      <c r="OI128" s="97">
        <f>Seniori!OI68</f>
        <v>0</v>
      </c>
      <c r="OJ128" s="97">
        <f>Seniori!OJ68</f>
        <v>0</v>
      </c>
      <c r="OK128" s="97">
        <f>Seniori!OK68</f>
        <v>0</v>
      </c>
      <c r="OL128" s="97">
        <f>Seniori!OL68</f>
        <v>0</v>
      </c>
      <c r="OM128" s="97">
        <f>Seniori!OM68</f>
        <v>0</v>
      </c>
      <c r="ON128" s="97">
        <f>Seniori!ON68</f>
        <v>0</v>
      </c>
      <c r="OO128" s="97">
        <f>Seniori!OO68</f>
        <v>0</v>
      </c>
      <c r="OP128" s="97">
        <f>Seniori!OP68</f>
        <v>0</v>
      </c>
      <c r="OQ128" s="97">
        <f>Seniori!OQ68</f>
        <v>0</v>
      </c>
      <c r="OR128" s="97">
        <f>Seniori!OR68</f>
        <v>0</v>
      </c>
      <c r="OS128" s="97">
        <f>Seniori!OS68</f>
        <v>0</v>
      </c>
      <c r="OT128" s="97">
        <f>Seniori!OT68</f>
        <v>0</v>
      </c>
      <c r="OU128" s="97">
        <f>Seniori!OU68</f>
        <v>0</v>
      </c>
      <c r="OV128" s="97">
        <f>Seniori!OV68</f>
        <v>0</v>
      </c>
      <c r="OW128" s="97">
        <f>Seniori!OW68</f>
        <v>0</v>
      </c>
      <c r="OX128" s="97">
        <f>Seniori!OX68</f>
        <v>0</v>
      </c>
      <c r="OY128" s="97">
        <f>Seniori!OY68</f>
        <v>0</v>
      </c>
      <c r="OZ128" s="97">
        <f>Seniori!OZ68</f>
        <v>0</v>
      </c>
      <c r="PA128" s="97">
        <f>Seniori!PA68</f>
        <v>0</v>
      </c>
      <c r="PB128" s="97">
        <f>Seniori!PB68</f>
        <v>0</v>
      </c>
      <c r="PC128" s="97">
        <f>Seniori!PC68</f>
        <v>0</v>
      </c>
      <c r="PD128" s="97">
        <f>Seniori!PD68</f>
        <v>0</v>
      </c>
      <c r="PE128" s="97">
        <f>Seniori!PE68</f>
        <v>0</v>
      </c>
      <c r="PF128" s="97">
        <f>Seniori!PF68</f>
        <v>0</v>
      </c>
      <c r="PG128" s="97">
        <f>Seniori!PG68</f>
        <v>0</v>
      </c>
      <c r="PH128" s="97">
        <f>Seniori!PH68</f>
        <v>0</v>
      </c>
      <c r="PI128" s="97">
        <f>Seniori!PI68</f>
        <v>0</v>
      </c>
      <c r="PJ128" s="97">
        <f>Seniori!PJ68</f>
        <v>0</v>
      </c>
      <c r="PK128" s="97">
        <f>Seniori!PK68</f>
        <v>0</v>
      </c>
      <c r="PL128" s="97">
        <f>Seniori!PL68</f>
        <v>0</v>
      </c>
      <c r="PM128" s="97">
        <f>Seniori!PM68</f>
        <v>0</v>
      </c>
      <c r="PN128" s="97">
        <f>Seniori!PN68</f>
        <v>0</v>
      </c>
      <c r="PO128" s="97">
        <f>Seniori!PO68</f>
        <v>0</v>
      </c>
      <c r="PP128" s="97">
        <f>Seniori!PP68</f>
        <v>0</v>
      </c>
      <c r="PQ128" s="97">
        <f>Seniori!PQ68</f>
        <v>0</v>
      </c>
      <c r="PR128" s="97">
        <f>Seniori!PR68</f>
        <v>0</v>
      </c>
      <c r="PS128" s="97">
        <f>Seniori!PS68</f>
        <v>0</v>
      </c>
      <c r="PT128" s="97">
        <f>Seniori!PT68</f>
        <v>0</v>
      </c>
      <c r="PU128" s="97">
        <f>Seniori!PU68</f>
        <v>0</v>
      </c>
      <c r="PV128" s="97">
        <f>Seniori!PV68</f>
        <v>0</v>
      </c>
      <c r="PW128" s="97">
        <f>Seniori!PW68</f>
        <v>0</v>
      </c>
      <c r="PX128" s="97">
        <f>Seniori!PX68</f>
        <v>0</v>
      </c>
      <c r="PY128" s="97">
        <f>Seniori!PY68</f>
        <v>0</v>
      </c>
      <c r="PZ128" s="97">
        <f>Seniori!PZ68</f>
        <v>0</v>
      </c>
      <c r="QA128" s="97">
        <f>Seniori!QA68</f>
        <v>0</v>
      </c>
      <c r="QB128" s="97">
        <f>Seniori!QB68</f>
        <v>0</v>
      </c>
      <c r="QC128" s="97">
        <f>Seniori!QC68</f>
        <v>0</v>
      </c>
      <c r="QD128" s="97">
        <f>Seniori!QD68</f>
        <v>0</v>
      </c>
      <c r="QE128" s="97">
        <f>Seniori!QE68</f>
        <v>0</v>
      </c>
      <c r="QF128" s="97">
        <f>Seniori!QF68</f>
        <v>0</v>
      </c>
      <c r="QG128" s="97">
        <f>Seniori!QG68</f>
        <v>0</v>
      </c>
      <c r="QH128" s="97">
        <f>Seniori!QH68</f>
        <v>0</v>
      </c>
      <c r="QI128" s="97">
        <f>Seniori!QI68</f>
        <v>0</v>
      </c>
      <c r="QJ128" s="97">
        <f>Seniori!QJ68</f>
        <v>0</v>
      </c>
      <c r="QK128" s="97">
        <f>Seniori!QK68</f>
        <v>0</v>
      </c>
      <c r="QL128" s="97">
        <f>Seniori!QL68</f>
        <v>0</v>
      </c>
      <c r="QM128" s="97">
        <f>Seniori!QM68</f>
        <v>0</v>
      </c>
      <c r="QN128" s="97">
        <f>Seniori!QN68</f>
        <v>0</v>
      </c>
      <c r="QO128" s="97">
        <f>Seniori!QO68</f>
        <v>0</v>
      </c>
      <c r="QP128" s="97">
        <f>Seniori!QP68</f>
        <v>0</v>
      </c>
      <c r="QQ128" s="97">
        <f>Seniori!QQ68</f>
        <v>0</v>
      </c>
      <c r="QR128" s="97">
        <f>Seniori!QR68</f>
        <v>0</v>
      </c>
      <c r="QS128" s="97">
        <f>Seniori!QS68</f>
        <v>0</v>
      </c>
      <c r="QT128" s="97">
        <f>Seniori!QT68</f>
        <v>0</v>
      </c>
      <c r="QU128" s="97">
        <f>Seniori!QU68</f>
        <v>0</v>
      </c>
      <c r="QV128" s="97">
        <f>Seniori!QV68</f>
        <v>0</v>
      </c>
      <c r="QW128" s="97">
        <f>Seniori!QW68</f>
        <v>0</v>
      </c>
      <c r="QX128" s="97">
        <f>Seniori!QX68</f>
        <v>0</v>
      </c>
      <c r="QY128" s="97">
        <f>Seniori!QY68</f>
        <v>0</v>
      </c>
      <c r="QZ128" s="97">
        <f>Seniori!QZ68</f>
        <v>0</v>
      </c>
      <c r="RA128" s="97">
        <f>Seniori!RA68</f>
        <v>0</v>
      </c>
      <c r="RB128" s="97">
        <f>Seniori!RB68</f>
        <v>0</v>
      </c>
      <c r="RC128" s="97">
        <f>Seniori!RC68</f>
        <v>0</v>
      </c>
      <c r="RD128" s="97">
        <f>Seniori!RD68</f>
        <v>0</v>
      </c>
      <c r="RE128" s="97">
        <f>Seniori!RE68</f>
        <v>0</v>
      </c>
      <c r="RF128" s="97">
        <f>Seniori!RF68</f>
        <v>0</v>
      </c>
      <c r="RG128" s="97">
        <f>Seniori!RG68</f>
        <v>0</v>
      </c>
      <c r="RH128" s="97">
        <f>Seniori!RH68</f>
        <v>0</v>
      </c>
      <c r="RI128" s="97">
        <f>Seniori!RI68</f>
        <v>0</v>
      </c>
      <c r="RJ128" s="97">
        <f>Seniori!RJ68</f>
        <v>0</v>
      </c>
      <c r="RK128" s="97">
        <f>Seniori!RK68</f>
        <v>0</v>
      </c>
      <c r="RL128" s="97">
        <f>Seniori!RL68</f>
        <v>0</v>
      </c>
      <c r="RM128" s="97">
        <f>Seniori!RM68</f>
        <v>0</v>
      </c>
      <c r="RN128" s="97">
        <f>Seniori!RN68</f>
        <v>0</v>
      </c>
      <c r="RO128" s="97">
        <f>Seniori!RO68</f>
        <v>0</v>
      </c>
      <c r="RP128" s="97">
        <f>Seniori!RP68</f>
        <v>0</v>
      </c>
      <c r="RQ128" s="97">
        <f>Seniori!RQ68</f>
        <v>0</v>
      </c>
      <c r="RR128" s="97">
        <f>Seniori!RR68</f>
        <v>0</v>
      </c>
      <c r="RS128" s="97">
        <f>Seniori!RS68</f>
        <v>0</v>
      </c>
      <c r="RT128" s="97">
        <f>Seniori!RT68</f>
        <v>0</v>
      </c>
      <c r="RU128" s="97">
        <f>Seniori!RU68</f>
        <v>0</v>
      </c>
      <c r="RV128" s="97">
        <f>Seniori!RV68</f>
        <v>0</v>
      </c>
      <c r="RW128" s="97">
        <f>Seniori!RW68</f>
        <v>0</v>
      </c>
      <c r="RX128" s="97">
        <f>Seniori!RX68</f>
        <v>0</v>
      </c>
      <c r="RY128" s="97">
        <f>Seniori!RY68</f>
        <v>0</v>
      </c>
      <c r="RZ128" s="97">
        <f>Seniori!RZ68</f>
        <v>0</v>
      </c>
      <c r="SA128" s="97">
        <f>Seniori!SA68</f>
        <v>0</v>
      </c>
      <c r="SB128" s="97">
        <f>Seniori!SB68</f>
        <v>0</v>
      </c>
      <c r="SC128" s="97">
        <f>Seniori!SC68</f>
        <v>0</v>
      </c>
      <c r="SD128" s="97">
        <f>Seniori!SD68</f>
        <v>0</v>
      </c>
      <c r="SE128" s="97">
        <f>Seniori!SE68</f>
        <v>0</v>
      </c>
      <c r="SF128" s="97">
        <f>Seniori!SF68</f>
        <v>0</v>
      </c>
      <c r="SG128" s="97">
        <f>Seniori!SG68</f>
        <v>0</v>
      </c>
      <c r="SH128" s="97">
        <f>Seniori!SH68</f>
        <v>0</v>
      </c>
      <c r="SI128" s="97">
        <f>Seniori!SI68</f>
        <v>0</v>
      </c>
      <c r="SJ128" s="97">
        <f>Seniori!SJ68</f>
        <v>0</v>
      </c>
      <c r="SK128" s="97">
        <f>Seniori!SK68</f>
        <v>0</v>
      </c>
      <c r="SL128" s="97">
        <f>Seniori!SL68</f>
        <v>0</v>
      </c>
      <c r="SM128" s="97">
        <f>Seniori!SM68</f>
        <v>0</v>
      </c>
      <c r="SN128" s="97">
        <f>Seniori!SN68</f>
        <v>0</v>
      </c>
      <c r="SO128" s="97">
        <f>Seniori!SO68</f>
        <v>0</v>
      </c>
      <c r="SP128" s="97">
        <f>Seniori!SP68</f>
        <v>0</v>
      </c>
      <c r="SQ128" s="97">
        <f>Seniori!SQ68</f>
        <v>0</v>
      </c>
      <c r="SR128" s="97">
        <f>Seniori!SR68</f>
        <v>0</v>
      </c>
      <c r="SS128" s="97">
        <f>Seniori!SS68</f>
        <v>0</v>
      </c>
      <c r="ST128" s="97">
        <f>Seniori!ST68</f>
        <v>0</v>
      </c>
      <c r="SU128" s="97">
        <f>Seniori!SU68</f>
        <v>0</v>
      </c>
      <c r="SV128" s="97">
        <f>Seniori!SV68</f>
        <v>0</v>
      </c>
      <c r="SW128" s="97">
        <f>Seniori!SW68</f>
        <v>0</v>
      </c>
      <c r="SX128" s="97">
        <f>Seniori!SX68</f>
        <v>0</v>
      </c>
      <c r="SY128" s="97">
        <f>Seniori!SY68</f>
        <v>0</v>
      </c>
      <c r="SZ128" s="97">
        <f>Seniori!SZ68</f>
        <v>0</v>
      </c>
      <c r="TA128" s="97">
        <f>Seniori!TA68</f>
        <v>0</v>
      </c>
      <c r="TB128" s="97">
        <f>Seniori!TB68</f>
        <v>0</v>
      </c>
    </row>
    <row r="129" spans="1:523" s="1" customFormat="1" ht="18" customHeight="1" x14ac:dyDescent="0.2">
      <c r="A129" s="12"/>
      <c r="B129" s="11" t="s">
        <v>703</v>
      </c>
      <c r="C129" s="1">
        <v>5271</v>
      </c>
      <c r="E129" s="4" t="s">
        <v>702</v>
      </c>
      <c r="F129" s="9">
        <v>10395</v>
      </c>
      <c r="G129" s="9" t="s">
        <v>99</v>
      </c>
      <c r="H129" s="4" t="s">
        <v>704</v>
      </c>
      <c r="I129" s="1">
        <f t="shared" si="2"/>
        <v>2</v>
      </c>
      <c r="J129" s="12">
        <f>Tabuľka3[[#This Row],[Stĺpec9]]</f>
        <v>2</v>
      </c>
      <c r="K129" s="97"/>
      <c r="L129" s="97"/>
      <c r="M129" s="97"/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  <c r="Y129" s="97"/>
      <c r="Z129" s="97"/>
      <c r="AA129" s="97"/>
      <c r="AB129" s="97"/>
      <c r="AC129" s="97"/>
      <c r="AD129" s="97"/>
      <c r="AE129" s="97"/>
      <c r="AF129" s="97"/>
      <c r="AG129" s="97"/>
      <c r="AH129" s="97"/>
      <c r="AI129" s="97"/>
      <c r="AJ129" s="97"/>
      <c r="AK129" s="97"/>
      <c r="AL129" s="97"/>
      <c r="AM129" s="97"/>
      <c r="AN129" s="97"/>
      <c r="AO129" s="97"/>
      <c r="AP129" s="97"/>
      <c r="AQ129" s="97"/>
      <c r="AR129" s="97"/>
      <c r="AS129" s="97"/>
      <c r="AT129" s="97"/>
      <c r="AU129" s="97"/>
      <c r="AV129" s="97"/>
      <c r="AW129" s="97"/>
      <c r="AX129" s="97"/>
      <c r="AY129" s="97"/>
      <c r="AZ129" s="97"/>
      <c r="BA129" s="97"/>
      <c r="BB129" s="97"/>
      <c r="BC129" s="97"/>
      <c r="BD129" s="97"/>
      <c r="BE129" s="97"/>
      <c r="BF129" s="97"/>
      <c r="BG129" s="97"/>
      <c r="BH129" s="97"/>
      <c r="BI129" s="97"/>
      <c r="BJ129" s="97"/>
      <c r="BK129" s="97"/>
      <c r="BL129" s="97"/>
      <c r="BM129" s="97"/>
      <c r="BN129" s="97"/>
      <c r="BO129" s="97"/>
      <c r="BP129" s="97"/>
      <c r="BQ129" s="97"/>
      <c r="BR129" s="97"/>
      <c r="BS129" s="97"/>
      <c r="BT129" s="97"/>
      <c r="BU129" s="97"/>
      <c r="BV129" s="97"/>
      <c r="BW129" s="97"/>
      <c r="BX129" s="97"/>
      <c r="BY129" s="97"/>
      <c r="BZ129" s="97"/>
      <c r="CA129" s="97"/>
      <c r="CB129" s="97"/>
      <c r="CC129" s="97"/>
      <c r="CD129" s="97"/>
      <c r="CE129" s="97"/>
      <c r="CF129" s="97"/>
      <c r="CG129" s="97"/>
      <c r="CH129" s="97"/>
      <c r="CI129" s="97"/>
      <c r="CJ129" s="97"/>
      <c r="CK129" s="97"/>
      <c r="CL129" s="97"/>
      <c r="CM129" s="97"/>
      <c r="CN129" s="97"/>
      <c r="CO129" s="97"/>
      <c r="CP129" s="97"/>
      <c r="CQ129" s="97"/>
      <c r="CR129" s="97"/>
      <c r="CS129" s="97"/>
      <c r="CT129" s="97"/>
      <c r="CU129" s="97"/>
      <c r="CV129" s="97"/>
      <c r="CW129" s="97"/>
      <c r="CX129" s="97"/>
      <c r="CY129" s="97"/>
      <c r="CZ129" s="97"/>
      <c r="DA129" s="97"/>
      <c r="DB129" s="97"/>
      <c r="DC129" s="97"/>
      <c r="DD129" s="97"/>
      <c r="DE129" s="97"/>
      <c r="DF129" s="97"/>
      <c r="DG129" s="97"/>
      <c r="DH129" s="97"/>
      <c r="DI129" s="97"/>
      <c r="DJ129" s="97"/>
      <c r="DK129" s="97"/>
      <c r="DL129" s="97"/>
      <c r="DM129" s="97"/>
      <c r="DN129" s="97"/>
      <c r="DO129" s="97"/>
      <c r="DP129" s="97"/>
      <c r="DQ129" s="97"/>
      <c r="DR129" s="97"/>
      <c r="DS129" s="97"/>
      <c r="DT129" s="97"/>
      <c r="DU129" s="97"/>
      <c r="DV129" s="97"/>
      <c r="DW129" s="97"/>
      <c r="DX129" s="97"/>
      <c r="DY129" s="97"/>
      <c r="DZ129" s="97"/>
      <c r="EA129" s="97"/>
      <c r="EB129" s="97"/>
      <c r="EC129" s="97"/>
      <c r="ED129" s="97"/>
      <c r="EE129" s="97"/>
      <c r="EF129" s="97"/>
      <c r="EG129" s="97"/>
      <c r="EH129" s="97"/>
      <c r="EI129" s="97"/>
      <c r="EJ129" s="97"/>
      <c r="EK129" s="97"/>
      <c r="EL129" s="97"/>
      <c r="EM129" s="97"/>
      <c r="EN129" s="97"/>
      <c r="EO129" s="97"/>
      <c r="EP129" s="97"/>
      <c r="EQ129" s="97"/>
      <c r="ER129" s="97"/>
      <c r="ES129" s="97"/>
      <c r="ET129" s="97"/>
      <c r="EU129" s="97"/>
      <c r="EV129" s="97"/>
      <c r="EW129" s="97"/>
      <c r="EX129" s="97"/>
      <c r="EY129" s="97"/>
      <c r="EZ129" s="97"/>
      <c r="FA129" s="97"/>
      <c r="FB129" s="97"/>
      <c r="FC129" s="97"/>
      <c r="FD129" s="97"/>
      <c r="FE129" s="97"/>
      <c r="FF129" s="97"/>
      <c r="FG129" s="97"/>
      <c r="FH129" s="97"/>
      <c r="FI129" s="97"/>
      <c r="FJ129" s="97"/>
      <c r="FK129" s="97"/>
      <c r="FL129" s="97"/>
      <c r="FM129" s="97"/>
      <c r="FN129" s="97"/>
      <c r="FO129" s="97"/>
      <c r="FP129" s="97"/>
      <c r="FQ129" s="97"/>
      <c r="FR129" s="97"/>
      <c r="FS129" s="97"/>
      <c r="FT129" s="97"/>
      <c r="FU129" s="97"/>
      <c r="FV129" s="97"/>
      <c r="FW129" s="97"/>
      <c r="FX129" s="97"/>
      <c r="FY129" s="97"/>
      <c r="FZ129" s="97"/>
      <c r="GA129" s="97"/>
      <c r="GB129" s="97"/>
      <c r="GC129" s="97"/>
      <c r="GD129" s="97"/>
      <c r="GE129" s="97"/>
      <c r="GF129" s="97"/>
      <c r="GG129" s="97"/>
      <c r="GH129" s="97"/>
      <c r="GI129" s="97"/>
      <c r="GJ129" s="97"/>
      <c r="GK129" s="97">
        <v>2</v>
      </c>
      <c r="GL129" s="97"/>
      <c r="GM129" s="97"/>
      <c r="GN129" s="97"/>
      <c r="GO129" s="97"/>
      <c r="GP129" s="97"/>
      <c r="GQ129" s="97"/>
      <c r="GR129" s="97"/>
      <c r="GS129" s="97"/>
      <c r="GT129" s="97"/>
      <c r="GU129" s="97"/>
      <c r="GV129" s="97"/>
      <c r="GW129" s="97"/>
      <c r="GX129" s="97"/>
      <c r="GY129" s="97"/>
      <c r="GZ129" s="97"/>
      <c r="HA129" s="97"/>
      <c r="HB129" s="97"/>
      <c r="HC129" s="97"/>
      <c r="HD129" s="97"/>
      <c r="HE129" s="97"/>
      <c r="HF129" s="97"/>
      <c r="HG129" s="97"/>
      <c r="HH129" s="97"/>
      <c r="HI129" s="97"/>
      <c r="HJ129" s="97"/>
      <c r="HK129" s="97"/>
      <c r="HL129" s="97"/>
      <c r="HM129" s="97"/>
      <c r="HN129" s="97"/>
      <c r="HO129" s="97"/>
      <c r="HP129" s="97"/>
      <c r="HQ129" s="97"/>
      <c r="HR129" s="97"/>
      <c r="HS129" s="97"/>
      <c r="HT129" s="97"/>
      <c r="HU129" s="97"/>
      <c r="HV129" s="97"/>
      <c r="HW129" s="97"/>
      <c r="HX129" s="97"/>
      <c r="HY129" s="97"/>
      <c r="HZ129" s="97"/>
      <c r="IA129" s="97"/>
      <c r="IB129" s="97"/>
      <c r="IC129" s="97"/>
      <c r="ID129" s="97"/>
      <c r="IE129" s="97"/>
      <c r="IF129" s="97"/>
      <c r="IG129" s="97"/>
      <c r="IH129" s="97"/>
      <c r="II129" s="97"/>
      <c r="IJ129" s="97"/>
      <c r="IK129" s="97"/>
      <c r="IL129" s="97"/>
      <c r="IM129" s="97"/>
      <c r="IN129" s="97"/>
      <c r="IO129" s="97"/>
      <c r="IP129" s="97"/>
      <c r="IQ129" s="97"/>
      <c r="IR129" s="97"/>
      <c r="IS129" s="97"/>
      <c r="IT129" s="97"/>
      <c r="IU129" s="97"/>
      <c r="IV129" s="97"/>
      <c r="IW129" s="97"/>
      <c r="IX129" s="97"/>
      <c r="IY129" s="97"/>
      <c r="IZ129" s="97"/>
      <c r="JA129" s="97"/>
      <c r="JB129" s="97"/>
      <c r="JC129" s="97"/>
      <c r="JD129" s="97"/>
      <c r="JE129" s="97"/>
      <c r="JF129" s="97"/>
      <c r="JG129" s="97"/>
      <c r="JH129" s="97"/>
      <c r="JI129" s="97"/>
      <c r="JJ129" s="97"/>
      <c r="JK129" s="97"/>
      <c r="JL129" s="97"/>
      <c r="JM129" s="97"/>
      <c r="JN129" s="97"/>
      <c r="JO129" s="97"/>
      <c r="JP129" s="97"/>
      <c r="JQ129" s="97"/>
      <c r="JR129" s="97"/>
      <c r="JS129" s="97"/>
      <c r="JT129" s="97"/>
      <c r="JU129" s="97"/>
      <c r="JV129" s="97"/>
      <c r="JW129" s="97"/>
      <c r="JX129" s="97"/>
      <c r="JY129" s="97"/>
      <c r="JZ129" s="97"/>
      <c r="KA129" s="97"/>
      <c r="KB129" s="97"/>
      <c r="KC129" s="97"/>
      <c r="KD129" s="97"/>
      <c r="KE129" s="97"/>
      <c r="KF129" s="97"/>
      <c r="KG129" s="97"/>
      <c r="KH129" s="97"/>
      <c r="KI129" s="97"/>
      <c r="KJ129" s="97"/>
      <c r="KK129" s="97"/>
      <c r="KL129" s="97"/>
      <c r="KM129" s="97"/>
      <c r="KN129" s="97"/>
      <c r="KO129" s="97"/>
      <c r="KP129" s="97"/>
      <c r="KQ129" s="97"/>
      <c r="KR129" s="97"/>
      <c r="KS129" s="97"/>
      <c r="KT129" s="97"/>
      <c r="KU129" s="97"/>
      <c r="KV129" s="97"/>
      <c r="KW129" s="97"/>
      <c r="KX129" s="97"/>
      <c r="KY129" s="97"/>
      <c r="KZ129" s="97"/>
      <c r="LA129" s="97"/>
      <c r="LB129" s="97"/>
      <c r="LC129" s="97"/>
      <c r="LD129" s="97"/>
      <c r="LE129" s="97"/>
      <c r="LF129" s="97"/>
      <c r="LG129" s="97"/>
      <c r="LH129" s="97"/>
      <c r="LI129" s="97"/>
      <c r="LJ129" s="97"/>
      <c r="LK129" s="97"/>
      <c r="LL129" s="97"/>
      <c r="LM129" s="97"/>
      <c r="LN129" s="97"/>
      <c r="LO129" s="97"/>
      <c r="LP129" s="97"/>
      <c r="LQ129" s="97"/>
      <c r="LR129" s="97"/>
      <c r="LS129" s="97"/>
      <c r="LT129" s="97"/>
      <c r="LU129" s="97"/>
      <c r="LV129" s="64"/>
      <c r="LW129" s="64"/>
      <c r="LX129" s="64"/>
      <c r="LY129" s="64"/>
      <c r="LZ129" s="64"/>
      <c r="MA129" s="64"/>
      <c r="MB129" s="64"/>
      <c r="MC129" s="64"/>
      <c r="MD129" s="64"/>
      <c r="ME129" s="64"/>
      <c r="MF129" s="64"/>
      <c r="MG129" s="64"/>
      <c r="MH129" s="64"/>
      <c r="MI129" s="64"/>
      <c r="MJ129" s="64"/>
      <c r="MK129" s="64"/>
      <c r="ML129" s="64"/>
      <c r="MM129" s="64"/>
      <c r="MN129" s="64"/>
      <c r="MO129" s="64"/>
      <c r="MP129" s="64"/>
      <c r="MQ129" s="64"/>
      <c r="MR129" s="64"/>
      <c r="MS129" s="64"/>
      <c r="MT129" s="64"/>
      <c r="MU129" s="64"/>
      <c r="MV129" s="64"/>
      <c r="MW129" s="64"/>
      <c r="MX129" s="64"/>
      <c r="MY129" s="64"/>
      <c r="MZ129" s="64"/>
      <c r="NA129" s="64"/>
      <c r="NB129" s="64"/>
      <c r="NC129" s="64"/>
      <c r="ND129" s="64"/>
      <c r="NE129" s="64"/>
      <c r="NF129" s="64"/>
      <c r="NG129" s="64"/>
      <c r="NH129" s="64"/>
      <c r="NI129" s="64"/>
      <c r="NJ129" s="64"/>
      <c r="NK129" s="64"/>
      <c r="NL129" s="64"/>
      <c r="NM129" s="64"/>
      <c r="NN129" s="64"/>
      <c r="NO129" s="64"/>
      <c r="NP129" s="64"/>
      <c r="NQ129" s="64"/>
      <c r="NR129" s="64"/>
      <c r="NS129" s="64"/>
      <c r="NT129" s="64"/>
      <c r="NU129" s="64"/>
      <c r="NV129" s="64"/>
      <c r="NW129" s="64"/>
      <c r="NX129" s="64"/>
      <c r="NY129" s="64"/>
      <c r="NZ129" s="64"/>
      <c r="OA129" s="64"/>
      <c r="OB129" s="64"/>
      <c r="OC129" s="64"/>
      <c r="OD129" s="64"/>
      <c r="OE129" s="64"/>
      <c r="OF129" s="64"/>
      <c r="OG129" s="64"/>
      <c r="OH129" s="64"/>
      <c r="OI129" s="64"/>
      <c r="OJ129" s="64"/>
      <c r="OK129" s="64"/>
      <c r="OL129" s="64"/>
      <c r="OM129" s="64"/>
      <c r="ON129" s="64"/>
      <c r="OO129" s="64"/>
      <c r="OP129" s="64"/>
      <c r="OQ129" s="64"/>
      <c r="OR129" s="64"/>
      <c r="OS129" s="64"/>
      <c r="OT129" s="64"/>
      <c r="OU129" s="64"/>
      <c r="OV129" s="64"/>
      <c r="OW129" s="64"/>
      <c r="OX129" s="64"/>
      <c r="OY129" s="64"/>
      <c r="OZ129" s="64"/>
      <c r="PA129" s="64"/>
      <c r="PB129" s="64"/>
      <c r="PC129" s="64"/>
      <c r="PD129" s="64"/>
      <c r="PE129" s="64"/>
      <c r="PF129" s="64"/>
      <c r="PG129" s="64"/>
      <c r="PH129" s="64"/>
      <c r="PI129" s="64"/>
      <c r="PJ129" s="64"/>
      <c r="PK129" s="64"/>
      <c r="PL129" s="64"/>
      <c r="PM129" s="64"/>
      <c r="PN129" s="64"/>
      <c r="PO129" s="64"/>
      <c r="PP129" s="64"/>
      <c r="PQ129" s="64"/>
      <c r="PR129" s="64"/>
      <c r="PS129" s="64"/>
      <c r="PT129" s="64"/>
      <c r="PU129" s="64"/>
      <c r="PV129" s="64"/>
      <c r="PW129" s="64"/>
      <c r="PX129" s="64"/>
      <c r="PY129" s="64"/>
      <c r="PZ129" s="64"/>
      <c r="QA129" s="64"/>
      <c r="QB129" s="64"/>
      <c r="QC129" s="64"/>
      <c r="QD129" s="64"/>
      <c r="QE129" s="64"/>
      <c r="QF129" s="64"/>
      <c r="QG129" s="64"/>
      <c r="QH129" s="64"/>
      <c r="QI129" s="64"/>
      <c r="QJ129" s="64"/>
      <c r="QK129" s="64"/>
      <c r="QL129" s="64"/>
      <c r="QM129" s="64"/>
      <c r="QN129" s="64"/>
      <c r="QO129" s="64"/>
      <c r="QP129" s="64"/>
      <c r="QQ129" s="64"/>
      <c r="QR129" s="64"/>
      <c r="QS129" s="64"/>
      <c r="QT129" s="64"/>
      <c r="QU129" s="64"/>
      <c r="QV129" s="64"/>
      <c r="QW129" s="64"/>
      <c r="QX129" s="64"/>
      <c r="QY129" s="64"/>
      <c r="QZ129" s="64"/>
      <c r="RA129" s="64"/>
      <c r="RB129" s="64"/>
      <c r="RC129" s="64"/>
      <c r="RD129" s="64"/>
      <c r="RE129" s="64"/>
      <c r="RF129" s="64"/>
      <c r="RG129" s="64"/>
      <c r="RH129" s="64"/>
      <c r="RI129" s="64"/>
      <c r="RJ129" s="97"/>
      <c r="RK129" s="97"/>
      <c r="RL129" s="97"/>
      <c r="RM129" s="97"/>
      <c r="RN129" s="97"/>
      <c r="RO129" s="97"/>
      <c r="RP129" s="97"/>
      <c r="RQ129" s="97"/>
      <c r="RR129" s="97"/>
      <c r="RS129" s="97"/>
      <c r="RT129" s="97"/>
      <c r="RU129" s="97"/>
      <c r="RV129" s="97"/>
      <c r="RW129" s="97"/>
      <c r="RX129" s="97"/>
      <c r="RY129" s="97"/>
      <c r="RZ129" s="97"/>
      <c r="SA129" s="97"/>
      <c r="SB129" s="97"/>
      <c r="SC129" s="97"/>
      <c r="SD129" s="97"/>
      <c r="SE129" s="97"/>
      <c r="SF129" s="97"/>
      <c r="SG129" s="97"/>
      <c r="SH129" s="97"/>
      <c r="SI129" s="97"/>
      <c r="SJ129" s="97"/>
      <c r="SK129" s="97"/>
      <c r="SL129" s="97"/>
      <c r="SM129" s="97"/>
      <c r="SN129" s="97"/>
      <c r="SO129" s="97"/>
      <c r="SP129" s="97"/>
      <c r="SQ129" s="97"/>
      <c r="SR129" s="97"/>
      <c r="SS129" s="97"/>
      <c r="ST129" s="97"/>
      <c r="SU129" s="97"/>
      <c r="SV129" s="97"/>
      <c r="SW129" s="97"/>
      <c r="SX129" s="97"/>
      <c r="SY129" s="97"/>
      <c r="SZ129" s="97"/>
      <c r="TA129" s="97"/>
      <c r="TB129" s="97"/>
    </row>
    <row r="130" spans="1:523" s="1" customFormat="1" ht="18" customHeight="1" x14ac:dyDescent="0.2">
      <c r="A130" s="12"/>
      <c r="B130" s="11" t="s">
        <v>672</v>
      </c>
      <c r="C130" s="1">
        <v>11112</v>
      </c>
      <c r="E130" s="59" t="s">
        <v>674</v>
      </c>
      <c r="F130" s="1">
        <v>4911</v>
      </c>
      <c r="G130" s="9" t="s">
        <v>96</v>
      </c>
      <c r="H130" s="4" t="s">
        <v>665</v>
      </c>
      <c r="I130" s="1">
        <f>SUM(K130:TB130)</f>
        <v>2</v>
      </c>
      <c r="J130" s="12">
        <f>Tabuľka3[[#This Row],[Stĺpec9]]</f>
        <v>2</v>
      </c>
      <c r="K130" s="97">
        <f>Seniori!K67</f>
        <v>0</v>
      </c>
      <c r="L130" s="97">
        <f>Seniori!L67</f>
        <v>0</v>
      </c>
      <c r="M130" s="97">
        <f>Seniori!M67</f>
        <v>0</v>
      </c>
      <c r="N130" s="97">
        <f>Seniori!N67</f>
        <v>0</v>
      </c>
      <c r="O130" s="97">
        <f>Seniori!O67</f>
        <v>0</v>
      </c>
      <c r="P130" s="97">
        <f>Seniori!P67</f>
        <v>0</v>
      </c>
      <c r="Q130" s="97">
        <f>Seniori!Q67</f>
        <v>0</v>
      </c>
      <c r="R130" s="97">
        <f>Seniori!R67</f>
        <v>0</v>
      </c>
      <c r="S130" s="97">
        <f>Seniori!S67</f>
        <v>0</v>
      </c>
      <c r="T130" s="97">
        <f>Seniori!T67</f>
        <v>0</v>
      </c>
      <c r="U130" s="97">
        <f>Seniori!U67</f>
        <v>0</v>
      </c>
      <c r="V130" s="97">
        <f>Seniori!V67</f>
        <v>0</v>
      </c>
      <c r="W130" s="97">
        <f>Seniori!W67</f>
        <v>0</v>
      </c>
      <c r="X130" s="97">
        <f>Seniori!X67</f>
        <v>0</v>
      </c>
      <c r="Y130" s="97">
        <f>Seniori!Y67</f>
        <v>0</v>
      </c>
      <c r="Z130" s="97">
        <f>Seniori!Z67</f>
        <v>0</v>
      </c>
      <c r="AA130" s="97">
        <f>Seniori!AA67</f>
        <v>0</v>
      </c>
      <c r="AB130" s="97">
        <f>Seniori!AB67</f>
        <v>0</v>
      </c>
      <c r="AC130" s="97">
        <f>Seniori!AC67</f>
        <v>0</v>
      </c>
      <c r="AD130" s="97">
        <f>Seniori!AD67</f>
        <v>0</v>
      </c>
      <c r="AE130" s="97">
        <f>Seniori!AE67</f>
        <v>0</v>
      </c>
      <c r="AF130" s="97">
        <f>Seniori!AF67</f>
        <v>0</v>
      </c>
      <c r="AG130" s="97">
        <f>Seniori!AG67</f>
        <v>0</v>
      </c>
      <c r="AH130" s="97">
        <f>Seniori!AH67</f>
        <v>0</v>
      </c>
      <c r="AI130" s="97">
        <f>Seniori!AI67</f>
        <v>0</v>
      </c>
      <c r="AJ130" s="97">
        <f>Seniori!AJ67</f>
        <v>0</v>
      </c>
      <c r="AK130" s="97">
        <f>Seniori!AK67</f>
        <v>0</v>
      </c>
      <c r="AL130" s="97">
        <f>Seniori!AL67</f>
        <v>0</v>
      </c>
      <c r="AM130" s="97">
        <f>Seniori!AM67</f>
        <v>0</v>
      </c>
      <c r="AN130" s="97">
        <f>Seniori!AN67</f>
        <v>0</v>
      </c>
      <c r="AO130" s="97">
        <f>Seniori!AO67</f>
        <v>0</v>
      </c>
      <c r="AP130" s="97">
        <f>Seniori!AP67</f>
        <v>0</v>
      </c>
      <c r="AQ130" s="97">
        <f>Seniori!AQ67</f>
        <v>0</v>
      </c>
      <c r="AR130" s="97">
        <f>Seniori!AR67</f>
        <v>0</v>
      </c>
      <c r="AS130" s="97">
        <f>Seniori!AS67</f>
        <v>0</v>
      </c>
      <c r="AT130" s="97">
        <f>Seniori!AT67</f>
        <v>0</v>
      </c>
      <c r="AU130" s="97">
        <f>Seniori!AU67</f>
        <v>0</v>
      </c>
      <c r="AV130" s="97">
        <f>Seniori!AV67</f>
        <v>0</v>
      </c>
      <c r="AW130" s="97">
        <f>Seniori!AW67</f>
        <v>0</v>
      </c>
      <c r="AX130" s="97">
        <f>Seniori!AX67</f>
        <v>0</v>
      </c>
      <c r="AY130" s="97">
        <f>Seniori!AY67</f>
        <v>0</v>
      </c>
      <c r="AZ130" s="97">
        <f>Seniori!AZ67</f>
        <v>0</v>
      </c>
      <c r="BA130" s="97">
        <f>Seniori!BA67</f>
        <v>0</v>
      </c>
      <c r="BB130" s="97">
        <f>Seniori!BB67</f>
        <v>0</v>
      </c>
      <c r="BC130" s="97">
        <f>Seniori!BC67</f>
        <v>0</v>
      </c>
      <c r="BD130" s="97">
        <f>Seniori!BD67</f>
        <v>0</v>
      </c>
      <c r="BE130" s="97">
        <f>Seniori!BE67</f>
        <v>0</v>
      </c>
      <c r="BF130" s="97">
        <f>Seniori!BF67</f>
        <v>0</v>
      </c>
      <c r="BG130" s="97">
        <f>Seniori!BG67</f>
        <v>0</v>
      </c>
      <c r="BH130" s="97">
        <f>Seniori!BH67</f>
        <v>0</v>
      </c>
      <c r="BI130" s="97">
        <f>Seniori!BI67</f>
        <v>0</v>
      </c>
      <c r="BJ130" s="97">
        <f>Seniori!BJ67</f>
        <v>0</v>
      </c>
      <c r="BK130" s="97">
        <f>Seniori!BK67</f>
        <v>0</v>
      </c>
      <c r="BL130" s="97">
        <f>Seniori!BL67</f>
        <v>0</v>
      </c>
      <c r="BM130" s="97">
        <f>Seniori!BM67</f>
        <v>0</v>
      </c>
      <c r="BN130" s="97">
        <f>Seniori!BN67</f>
        <v>0</v>
      </c>
      <c r="BO130" s="97">
        <f>Seniori!BO67</f>
        <v>0</v>
      </c>
      <c r="BP130" s="97">
        <f>Seniori!BP67</f>
        <v>0</v>
      </c>
      <c r="BQ130" s="97">
        <f>Seniori!BQ67</f>
        <v>0</v>
      </c>
      <c r="BR130" s="97">
        <f>Seniori!BR67</f>
        <v>0</v>
      </c>
      <c r="BS130" s="97">
        <f>Seniori!BS67</f>
        <v>0</v>
      </c>
      <c r="BT130" s="97">
        <f>Seniori!BT67</f>
        <v>0</v>
      </c>
      <c r="BU130" s="97">
        <f>Seniori!BU67</f>
        <v>0</v>
      </c>
      <c r="BV130" s="97">
        <f>Seniori!BV67</f>
        <v>0</v>
      </c>
      <c r="BW130" s="97">
        <f>Seniori!BW67</f>
        <v>0</v>
      </c>
      <c r="BX130" s="97">
        <f>Seniori!BX67</f>
        <v>0</v>
      </c>
      <c r="BY130" s="97">
        <f>Seniori!BY67</f>
        <v>0</v>
      </c>
      <c r="BZ130" s="97">
        <f>Seniori!BZ67</f>
        <v>0</v>
      </c>
      <c r="CA130" s="97">
        <f>Seniori!CA67</f>
        <v>0</v>
      </c>
      <c r="CB130" s="97">
        <f>Seniori!CB67</f>
        <v>0</v>
      </c>
      <c r="CC130" s="97">
        <f>Seniori!CC67</f>
        <v>0</v>
      </c>
      <c r="CD130" s="97">
        <f>Seniori!CD67</f>
        <v>0</v>
      </c>
      <c r="CE130" s="97">
        <f>Seniori!CE67</f>
        <v>0</v>
      </c>
      <c r="CF130" s="97">
        <f>Seniori!CF67</f>
        <v>0</v>
      </c>
      <c r="CG130" s="97">
        <f>Seniori!CG67</f>
        <v>0</v>
      </c>
      <c r="CH130" s="97">
        <f>Seniori!CH67</f>
        <v>0</v>
      </c>
      <c r="CI130" s="97">
        <f>Seniori!CI67</f>
        <v>0</v>
      </c>
      <c r="CJ130" s="97">
        <f>Seniori!CJ67</f>
        <v>0</v>
      </c>
      <c r="CK130" s="97">
        <f>Seniori!CK67</f>
        <v>0</v>
      </c>
      <c r="CL130" s="97">
        <f>Seniori!CL67</f>
        <v>0</v>
      </c>
      <c r="CM130" s="97">
        <f>Seniori!CM67</f>
        <v>0</v>
      </c>
      <c r="CN130" s="97">
        <f>Seniori!CN67</f>
        <v>0</v>
      </c>
      <c r="CO130" s="97">
        <f>Seniori!CO67</f>
        <v>0</v>
      </c>
      <c r="CP130" s="97">
        <f>Seniori!CP67</f>
        <v>0</v>
      </c>
      <c r="CQ130" s="97">
        <f>Seniori!CQ67</f>
        <v>0</v>
      </c>
      <c r="CR130" s="97">
        <f>Seniori!CR67</f>
        <v>0</v>
      </c>
      <c r="CS130" s="97">
        <f>Seniori!CS67</f>
        <v>0</v>
      </c>
      <c r="CT130" s="97">
        <f>Seniori!CT67</f>
        <v>0</v>
      </c>
      <c r="CU130" s="97">
        <f>Seniori!CU67</f>
        <v>0</v>
      </c>
      <c r="CV130" s="97">
        <f>Seniori!CV67</f>
        <v>0</v>
      </c>
      <c r="CW130" s="97">
        <f>Seniori!CW67</f>
        <v>0</v>
      </c>
      <c r="CX130" s="97">
        <f>Seniori!CX67</f>
        <v>0</v>
      </c>
      <c r="CY130" s="97">
        <f>Seniori!CY67</f>
        <v>0</v>
      </c>
      <c r="CZ130" s="97">
        <f>Seniori!CZ67</f>
        <v>0</v>
      </c>
      <c r="DA130" s="97">
        <f>Seniori!DA67</f>
        <v>0</v>
      </c>
      <c r="DB130" s="97">
        <f>Seniori!DB67</f>
        <v>0</v>
      </c>
      <c r="DC130" s="97">
        <f>Seniori!DC67</f>
        <v>0</v>
      </c>
      <c r="DD130" s="97">
        <f>Seniori!DD67</f>
        <v>0</v>
      </c>
      <c r="DE130" s="97">
        <f>Seniori!DE67</f>
        <v>0</v>
      </c>
      <c r="DF130" s="97">
        <f>Seniori!DF67</f>
        <v>0</v>
      </c>
      <c r="DG130" s="97">
        <f>Seniori!DG67</f>
        <v>0</v>
      </c>
      <c r="DH130" s="97">
        <f>Seniori!DH67</f>
        <v>0</v>
      </c>
      <c r="DI130" s="97">
        <f>Seniori!DI67</f>
        <v>0</v>
      </c>
      <c r="DJ130" s="97">
        <f>Seniori!DJ67</f>
        <v>0</v>
      </c>
      <c r="DK130" s="97">
        <f>Seniori!DK67</f>
        <v>0</v>
      </c>
      <c r="DL130" s="97">
        <f>Seniori!DL67</f>
        <v>0</v>
      </c>
      <c r="DM130" s="97">
        <f>Seniori!DM67</f>
        <v>0</v>
      </c>
      <c r="DN130" s="97">
        <f>Seniori!DN67</f>
        <v>0</v>
      </c>
      <c r="DO130" s="97">
        <f>Seniori!DO67</f>
        <v>0</v>
      </c>
      <c r="DP130" s="97">
        <f>Seniori!DP67</f>
        <v>0</v>
      </c>
      <c r="DQ130" s="97">
        <f>Seniori!DQ67</f>
        <v>0</v>
      </c>
      <c r="DR130" s="97">
        <f>Seniori!DR67</f>
        <v>0</v>
      </c>
      <c r="DS130" s="97">
        <f>Seniori!DS67</f>
        <v>0</v>
      </c>
      <c r="DT130" s="97">
        <f>Seniori!DT67</f>
        <v>0</v>
      </c>
      <c r="DU130" s="97">
        <f>Seniori!DU67</f>
        <v>0</v>
      </c>
      <c r="DV130" s="97">
        <f>Seniori!DV67</f>
        <v>0</v>
      </c>
      <c r="DW130" s="97">
        <f>Seniori!DW67</f>
        <v>0</v>
      </c>
      <c r="DX130" s="97">
        <f>Seniori!DX67</f>
        <v>0</v>
      </c>
      <c r="DY130" s="97">
        <f>Seniori!DY67</f>
        <v>0</v>
      </c>
      <c r="DZ130" s="97">
        <f>Seniori!DZ67</f>
        <v>0</v>
      </c>
      <c r="EA130" s="97">
        <f>Seniori!EA67</f>
        <v>0</v>
      </c>
      <c r="EB130" s="97">
        <f>Seniori!EB67</f>
        <v>0</v>
      </c>
      <c r="EC130" s="97">
        <f>Seniori!EC67</f>
        <v>0</v>
      </c>
      <c r="ED130" s="97">
        <f>Seniori!ED67</f>
        <v>0</v>
      </c>
      <c r="EE130" s="97">
        <f>Seniori!EE67</f>
        <v>0</v>
      </c>
      <c r="EF130" s="97">
        <f>Seniori!EF67</f>
        <v>0</v>
      </c>
      <c r="EG130" s="97">
        <f>Seniori!EG67</f>
        <v>0</v>
      </c>
      <c r="EH130" s="97">
        <f>Seniori!EH67</f>
        <v>0</v>
      </c>
      <c r="EI130" s="97">
        <f>Seniori!EI67</f>
        <v>0</v>
      </c>
      <c r="EJ130" s="97">
        <f>Seniori!EJ67</f>
        <v>0</v>
      </c>
      <c r="EK130" s="97">
        <f>Seniori!EK67</f>
        <v>0</v>
      </c>
      <c r="EL130" s="97">
        <f>Seniori!EL67</f>
        <v>0</v>
      </c>
      <c r="EM130" s="97">
        <f>Seniori!EM67</f>
        <v>0</v>
      </c>
      <c r="EN130" s="97">
        <f>Seniori!EN67</f>
        <v>0</v>
      </c>
      <c r="EO130" s="97">
        <f>Seniori!EO67</f>
        <v>0</v>
      </c>
      <c r="EP130" s="97">
        <f>Seniori!EP67</f>
        <v>0</v>
      </c>
      <c r="EQ130" s="97">
        <f>Seniori!EQ67</f>
        <v>0</v>
      </c>
      <c r="ER130" s="97">
        <f>Seniori!ER67</f>
        <v>0</v>
      </c>
      <c r="ES130" s="97">
        <f>Seniori!ES67</f>
        <v>0</v>
      </c>
      <c r="ET130" s="97">
        <f>Seniori!ET67</f>
        <v>0</v>
      </c>
      <c r="EU130" s="97">
        <f>Seniori!EU67</f>
        <v>0</v>
      </c>
      <c r="EV130" s="97">
        <f>Seniori!EV67</f>
        <v>0</v>
      </c>
      <c r="EW130" s="97">
        <f>Seniori!EW67</f>
        <v>0</v>
      </c>
      <c r="EX130" s="97">
        <f>Seniori!EX67</f>
        <v>0</v>
      </c>
      <c r="EY130" s="97">
        <f>Seniori!EY67</f>
        <v>0</v>
      </c>
      <c r="EZ130" s="97">
        <f>Seniori!EZ67</f>
        <v>0</v>
      </c>
      <c r="FA130" s="97" t="str">
        <f>Seniori!FA67</f>
        <v>o</v>
      </c>
      <c r="FB130" s="97">
        <f>Seniori!FB67</f>
        <v>2</v>
      </c>
      <c r="FC130" s="97">
        <f>Seniori!FC67</f>
        <v>0</v>
      </c>
      <c r="FD130" s="97">
        <f>Seniori!FD67</f>
        <v>0</v>
      </c>
      <c r="FE130" s="97">
        <f>Seniori!FE67</f>
        <v>0</v>
      </c>
      <c r="FF130" s="97">
        <f>Seniori!FF67</f>
        <v>0</v>
      </c>
      <c r="FG130" s="97">
        <f>Seniori!FG67</f>
        <v>0</v>
      </c>
      <c r="FH130" s="97">
        <f>Seniori!FH67</f>
        <v>0</v>
      </c>
      <c r="FI130" s="97">
        <f>Seniori!FI67</f>
        <v>0</v>
      </c>
      <c r="FJ130" s="97">
        <f>Seniori!FJ67</f>
        <v>0</v>
      </c>
      <c r="FK130" s="97">
        <f>Seniori!FK67</f>
        <v>0</v>
      </c>
      <c r="FL130" s="97">
        <f>Seniori!FL67</f>
        <v>0</v>
      </c>
      <c r="FM130" s="97">
        <f>Seniori!FM67</f>
        <v>0</v>
      </c>
      <c r="FN130" s="97">
        <f>Seniori!FN67</f>
        <v>0</v>
      </c>
      <c r="FO130" s="97">
        <f>Seniori!FO67</f>
        <v>0</v>
      </c>
      <c r="FP130" s="97">
        <f>Seniori!FP67</f>
        <v>0</v>
      </c>
      <c r="FQ130" s="97">
        <f>Seniori!FQ67</f>
        <v>0</v>
      </c>
      <c r="FR130" s="97">
        <f>Seniori!FR67</f>
        <v>0</v>
      </c>
      <c r="FS130" s="97">
        <f>Seniori!FS67</f>
        <v>0</v>
      </c>
      <c r="FT130" s="97">
        <f>Seniori!FT67</f>
        <v>0</v>
      </c>
      <c r="FU130" s="97">
        <f>Seniori!FU67</f>
        <v>0</v>
      </c>
      <c r="FV130" s="97">
        <f>Seniori!FV67</f>
        <v>0</v>
      </c>
      <c r="FW130" s="97">
        <f>Seniori!FW67</f>
        <v>0</v>
      </c>
      <c r="FX130" s="97">
        <f>Seniori!FX67</f>
        <v>0</v>
      </c>
      <c r="FY130" s="97">
        <f>Seniori!FY67</f>
        <v>0</v>
      </c>
      <c r="FZ130" s="97">
        <f>Seniori!FZ67</f>
        <v>0</v>
      </c>
      <c r="GA130" s="97">
        <f>Seniori!GA67</f>
        <v>0</v>
      </c>
      <c r="GB130" s="97">
        <f>Seniori!GB67</f>
        <v>0</v>
      </c>
      <c r="GC130" s="97">
        <f>Seniori!GC67</f>
        <v>0</v>
      </c>
      <c r="GD130" s="97">
        <f>Seniori!GD67</f>
        <v>0</v>
      </c>
      <c r="GE130" s="97">
        <f>Seniori!GE67</f>
        <v>0</v>
      </c>
      <c r="GF130" s="97">
        <f>Seniori!GF67</f>
        <v>0</v>
      </c>
      <c r="GG130" s="97">
        <f>Seniori!GG67</f>
        <v>0</v>
      </c>
      <c r="GH130" s="97">
        <f>Seniori!GH67</f>
        <v>0</v>
      </c>
      <c r="GI130" s="97">
        <f>Seniori!GI67</f>
        <v>0</v>
      </c>
      <c r="GJ130" s="97">
        <f>Seniori!GJ67</f>
        <v>0</v>
      </c>
      <c r="GK130" s="97">
        <f>Seniori!GK67</f>
        <v>0</v>
      </c>
      <c r="GL130" s="97">
        <f>Seniori!GL67</f>
        <v>0</v>
      </c>
      <c r="GM130" s="97">
        <f>Seniori!GM67</f>
        <v>0</v>
      </c>
      <c r="GN130" s="97">
        <f>Seniori!GN67</f>
        <v>0</v>
      </c>
      <c r="GO130" s="97">
        <f>Seniori!GO67</f>
        <v>0</v>
      </c>
      <c r="GP130" s="97">
        <f>Seniori!GP67</f>
        <v>0</v>
      </c>
      <c r="GQ130" s="97">
        <f>Seniori!GQ67</f>
        <v>0</v>
      </c>
      <c r="GR130" s="97">
        <f>Seniori!GR67</f>
        <v>0</v>
      </c>
      <c r="GS130" s="97">
        <f>Seniori!GS67</f>
        <v>0</v>
      </c>
      <c r="GT130" s="97">
        <f>Seniori!GT67</f>
        <v>0</v>
      </c>
      <c r="GU130" s="97">
        <f>Seniori!GU67</f>
        <v>0</v>
      </c>
      <c r="GV130" s="97">
        <f>Seniori!GV67</f>
        <v>0</v>
      </c>
      <c r="GW130" s="97">
        <f>Seniori!GW67</f>
        <v>0</v>
      </c>
      <c r="GX130" s="97">
        <f>Seniori!GX67</f>
        <v>0</v>
      </c>
      <c r="GY130" s="97">
        <f>Seniori!GY67</f>
        <v>0</v>
      </c>
      <c r="GZ130" s="97">
        <f>Seniori!GZ67</f>
        <v>0</v>
      </c>
      <c r="HA130" s="97">
        <f>Seniori!HA67</f>
        <v>0</v>
      </c>
      <c r="HB130" s="97">
        <f>Seniori!HB67</f>
        <v>0</v>
      </c>
      <c r="HC130" s="97">
        <f>Seniori!HC67</f>
        <v>0</v>
      </c>
      <c r="HD130" s="97">
        <f>Seniori!HD67</f>
        <v>0</v>
      </c>
      <c r="HE130" s="97">
        <f>Seniori!HE67</f>
        <v>0</v>
      </c>
      <c r="HF130" s="97">
        <f>Seniori!HF67</f>
        <v>0</v>
      </c>
      <c r="HG130" s="97">
        <f>Seniori!HG67</f>
        <v>0</v>
      </c>
      <c r="HH130" s="97">
        <f>Seniori!HH67</f>
        <v>0</v>
      </c>
      <c r="HI130" s="97">
        <f>Seniori!HI67</f>
        <v>0</v>
      </c>
      <c r="HJ130" s="97">
        <f>Seniori!HJ67</f>
        <v>0</v>
      </c>
      <c r="HK130" s="97">
        <f>Seniori!HK67</f>
        <v>0</v>
      </c>
      <c r="HL130" s="97">
        <f>Seniori!HL67</f>
        <v>0</v>
      </c>
      <c r="HM130" s="97">
        <f>Seniori!HM67</f>
        <v>0</v>
      </c>
      <c r="HN130" s="97">
        <f>Seniori!HN67</f>
        <v>0</v>
      </c>
      <c r="HO130" s="97">
        <f>Seniori!HO67</f>
        <v>0</v>
      </c>
      <c r="HP130" s="97">
        <f>Seniori!HP67</f>
        <v>0</v>
      </c>
      <c r="HQ130" s="97">
        <f>Seniori!HQ67</f>
        <v>0</v>
      </c>
      <c r="HR130" s="97">
        <f>Seniori!HR67</f>
        <v>0</v>
      </c>
      <c r="HS130" s="97">
        <f>Seniori!HS67</f>
        <v>0</v>
      </c>
      <c r="HT130" s="97">
        <f>Seniori!HT67</f>
        <v>0</v>
      </c>
      <c r="HU130" s="97">
        <f>Seniori!HU67</f>
        <v>0</v>
      </c>
      <c r="HV130" s="97">
        <f>Seniori!HV67</f>
        <v>0</v>
      </c>
      <c r="HW130" s="97">
        <f>Seniori!HW67</f>
        <v>0</v>
      </c>
      <c r="HX130" s="97">
        <f>Seniori!HX67</f>
        <v>0</v>
      </c>
      <c r="HY130" s="97">
        <f>Seniori!HY67</f>
        <v>0</v>
      </c>
      <c r="HZ130" s="97">
        <f>Seniori!HZ67</f>
        <v>0</v>
      </c>
      <c r="IA130" s="97">
        <f>Seniori!IA67</f>
        <v>0</v>
      </c>
      <c r="IB130" s="97">
        <f>Seniori!IB67</f>
        <v>0</v>
      </c>
      <c r="IC130" s="97">
        <f>Seniori!IC67</f>
        <v>0</v>
      </c>
      <c r="ID130" s="97">
        <f>Seniori!ID67</f>
        <v>0</v>
      </c>
      <c r="IE130" s="97">
        <f>Seniori!IE67</f>
        <v>0</v>
      </c>
      <c r="IF130" s="97">
        <f>Seniori!IF67</f>
        <v>0</v>
      </c>
      <c r="IG130" s="97">
        <f>Seniori!IG67</f>
        <v>0</v>
      </c>
      <c r="IH130" s="97">
        <f>Seniori!IH67</f>
        <v>0</v>
      </c>
      <c r="II130" s="97">
        <f>Seniori!II67</f>
        <v>0</v>
      </c>
      <c r="IJ130" s="97">
        <f>Seniori!IJ67</f>
        <v>0</v>
      </c>
      <c r="IK130" s="97">
        <f>Seniori!IK67</f>
        <v>0</v>
      </c>
      <c r="IL130" s="97">
        <f>Seniori!IL67</f>
        <v>0</v>
      </c>
      <c r="IM130" s="97">
        <f>Seniori!IM67</f>
        <v>0</v>
      </c>
      <c r="IN130" s="97">
        <f>Seniori!IN67</f>
        <v>0</v>
      </c>
      <c r="IO130" s="97">
        <f>Seniori!IO67</f>
        <v>0</v>
      </c>
      <c r="IP130" s="97">
        <f>Seniori!IP67</f>
        <v>0</v>
      </c>
      <c r="IQ130" s="97">
        <f>Seniori!IQ67</f>
        <v>0</v>
      </c>
      <c r="IR130" s="97">
        <f>Seniori!IR67</f>
        <v>0</v>
      </c>
      <c r="IS130" s="97">
        <f>Seniori!IS67</f>
        <v>0</v>
      </c>
      <c r="IT130" s="97">
        <f>Seniori!IT67</f>
        <v>0</v>
      </c>
      <c r="IU130" s="97">
        <f>Seniori!IU67</f>
        <v>0</v>
      </c>
      <c r="IV130" s="97">
        <f>Seniori!IV67</f>
        <v>0</v>
      </c>
      <c r="IW130" s="97">
        <f>Seniori!IW67</f>
        <v>0</v>
      </c>
      <c r="IX130" s="97">
        <f>Seniori!IX67</f>
        <v>0</v>
      </c>
      <c r="IY130" s="97">
        <f>Seniori!IY67</f>
        <v>0</v>
      </c>
      <c r="IZ130" s="97">
        <f>Seniori!IZ67</f>
        <v>0</v>
      </c>
      <c r="JA130" s="97">
        <f>Seniori!JA67</f>
        <v>0</v>
      </c>
      <c r="JB130" s="97">
        <f>Seniori!JB67</f>
        <v>0</v>
      </c>
      <c r="JC130" s="97">
        <f>Seniori!JC67</f>
        <v>0</v>
      </c>
      <c r="JD130" s="97">
        <f>Seniori!JD67</f>
        <v>0</v>
      </c>
      <c r="JE130" s="97">
        <f>Seniori!JE67</f>
        <v>0</v>
      </c>
      <c r="JF130" s="97">
        <f>Seniori!JF67</f>
        <v>0</v>
      </c>
      <c r="JG130" s="97">
        <f>Seniori!JG67</f>
        <v>0</v>
      </c>
      <c r="JH130" s="97">
        <f>Seniori!JH67</f>
        <v>0</v>
      </c>
      <c r="JI130" s="97">
        <f>Seniori!JI67</f>
        <v>0</v>
      </c>
      <c r="JJ130" s="97">
        <f>Seniori!JJ67</f>
        <v>0</v>
      </c>
      <c r="JK130" s="97">
        <f>Seniori!JK67</f>
        <v>0</v>
      </c>
      <c r="JL130" s="97">
        <f>Seniori!JL67</f>
        <v>0</v>
      </c>
      <c r="JM130" s="97">
        <f>Seniori!JM67</f>
        <v>0</v>
      </c>
      <c r="JN130" s="97">
        <f>Seniori!JN67</f>
        <v>0</v>
      </c>
      <c r="JO130" s="97">
        <f>Seniori!JO67</f>
        <v>0</v>
      </c>
      <c r="JP130" s="97">
        <f>Seniori!JP67</f>
        <v>0</v>
      </c>
      <c r="JQ130" s="97">
        <f>Seniori!JQ67</f>
        <v>0</v>
      </c>
      <c r="JR130" s="97">
        <f>Seniori!JR67</f>
        <v>0</v>
      </c>
      <c r="JS130" s="97">
        <f>Seniori!JS67</f>
        <v>0</v>
      </c>
      <c r="JT130" s="97">
        <f>Seniori!JT67</f>
        <v>0</v>
      </c>
      <c r="JU130" s="97">
        <f>Seniori!JU67</f>
        <v>0</v>
      </c>
      <c r="JV130" s="97">
        <f>Seniori!JV67</f>
        <v>0</v>
      </c>
      <c r="JW130" s="97">
        <f>Seniori!JW67</f>
        <v>0</v>
      </c>
      <c r="JX130" s="97">
        <f>Seniori!JX67</f>
        <v>0</v>
      </c>
      <c r="JY130" s="97">
        <f>Seniori!JY67</f>
        <v>0</v>
      </c>
      <c r="JZ130" s="97">
        <f>Seniori!JZ67</f>
        <v>0</v>
      </c>
      <c r="KA130" s="97">
        <f>Seniori!KA67</f>
        <v>0</v>
      </c>
      <c r="KB130" s="97">
        <f>Seniori!KB67</f>
        <v>0</v>
      </c>
      <c r="KC130" s="97">
        <f>Seniori!KC67</f>
        <v>0</v>
      </c>
      <c r="KD130" s="97">
        <f>Seniori!KD67</f>
        <v>0</v>
      </c>
      <c r="KE130" s="97">
        <f>Seniori!KE67</f>
        <v>0</v>
      </c>
      <c r="KF130" s="97">
        <f>Seniori!KF67</f>
        <v>0</v>
      </c>
      <c r="KG130" s="97">
        <f>Seniori!KG67</f>
        <v>0</v>
      </c>
      <c r="KH130" s="97">
        <f>Seniori!KH67</f>
        <v>0</v>
      </c>
      <c r="KI130" s="97">
        <f>Seniori!KI67</f>
        <v>0</v>
      </c>
      <c r="KJ130" s="97">
        <f>Seniori!KJ67</f>
        <v>0</v>
      </c>
      <c r="KK130" s="97">
        <f>Seniori!KK67</f>
        <v>0</v>
      </c>
      <c r="KL130" s="97">
        <f>Seniori!KL67</f>
        <v>0</v>
      </c>
      <c r="KM130" s="97">
        <f>Seniori!KM67</f>
        <v>0</v>
      </c>
      <c r="KN130" s="97">
        <f>Seniori!KN67</f>
        <v>0</v>
      </c>
      <c r="KO130" s="97">
        <f>Seniori!KO67</f>
        <v>0</v>
      </c>
      <c r="KP130" s="97">
        <f>Seniori!KP67</f>
        <v>0</v>
      </c>
      <c r="KQ130" s="97">
        <f>Seniori!KQ67</f>
        <v>0</v>
      </c>
      <c r="KR130" s="97">
        <f>Seniori!KR67</f>
        <v>0</v>
      </c>
      <c r="KS130" s="97">
        <f>Seniori!KS67</f>
        <v>0</v>
      </c>
      <c r="KT130" s="97">
        <f>Seniori!KT67</f>
        <v>0</v>
      </c>
      <c r="KU130" s="97">
        <f>Seniori!KU67</f>
        <v>0</v>
      </c>
      <c r="KV130" s="97">
        <f>Seniori!KV67</f>
        <v>0</v>
      </c>
      <c r="KW130" s="97">
        <f>Seniori!KW67</f>
        <v>0</v>
      </c>
      <c r="KX130" s="97">
        <f>Seniori!KX67</f>
        <v>0</v>
      </c>
      <c r="KY130" s="97">
        <f>Seniori!KY67</f>
        <v>0</v>
      </c>
      <c r="KZ130" s="97">
        <f>Seniori!KZ67</f>
        <v>0</v>
      </c>
      <c r="LA130" s="97">
        <f>Seniori!LA67</f>
        <v>0</v>
      </c>
      <c r="LB130" s="97">
        <f>Seniori!LB67</f>
        <v>0</v>
      </c>
      <c r="LC130" s="97">
        <f>Seniori!LC67</f>
        <v>0</v>
      </c>
      <c r="LD130" s="97">
        <f>Seniori!LD67</f>
        <v>0</v>
      </c>
      <c r="LE130" s="97">
        <f>Seniori!LE67</f>
        <v>0</v>
      </c>
      <c r="LF130" s="97">
        <f>Seniori!LF67</f>
        <v>0</v>
      </c>
      <c r="LG130" s="97">
        <f>Seniori!LG67</f>
        <v>0</v>
      </c>
      <c r="LH130" s="97">
        <f>Seniori!LH67</f>
        <v>0</v>
      </c>
      <c r="LI130" s="97">
        <f>Seniori!LI67</f>
        <v>0</v>
      </c>
      <c r="LJ130" s="97">
        <f>Seniori!LJ67</f>
        <v>0</v>
      </c>
      <c r="LK130" s="97">
        <f>Seniori!LK67</f>
        <v>0</v>
      </c>
      <c r="LL130" s="97">
        <f>Seniori!LL67</f>
        <v>0</v>
      </c>
      <c r="LM130" s="97">
        <f>Seniori!LM67</f>
        <v>0</v>
      </c>
      <c r="LN130" s="97">
        <f>Seniori!LN67</f>
        <v>0</v>
      </c>
      <c r="LO130" s="97">
        <f>Seniori!LO67</f>
        <v>0</v>
      </c>
      <c r="LP130" s="97">
        <f>Seniori!LP67</f>
        <v>0</v>
      </c>
      <c r="LQ130" s="97">
        <f>Seniori!LQ67</f>
        <v>0</v>
      </c>
      <c r="LR130" s="97">
        <f>Seniori!LR67</f>
        <v>0</v>
      </c>
      <c r="LS130" s="97">
        <f>Seniori!LS67</f>
        <v>0</v>
      </c>
      <c r="LT130" s="97">
        <f>Seniori!LT67</f>
        <v>0</v>
      </c>
      <c r="LU130" s="97">
        <f>Seniori!LU67</f>
        <v>0</v>
      </c>
      <c r="LV130" s="97">
        <f>Seniori!LV67</f>
        <v>0</v>
      </c>
      <c r="LW130" s="97">
        <f>Seniori!LW67</f>
        <v>0</v>
      </c>
      <c r="LX130" s="97">
        <f>Seniori!LX67</f>
        <v>0</v>
      </c>
      <c r="LY130" s="97">
        <f>Seniori!LY67</f>
        <v>0</v>
      </c>
      <c r="LZ130" s="97">
        <f>Seniori!LZ67</f>
        <v>0</v>
      </c>
      <c r="MA130" s="97">
        <f>Seniori!MA67</f>
        <v>0</v>
      </c>
      <c r="MB130" s="97">
        <f>Seniori!MB67</f>
        <v>0</v>
      </c>
      <c r="MC130" s="97">
        <f>Seniori!MC67</f>
        <v>0</v>
      </c>
      <c r="MD130" s="97">
        <f>Seniori!MD67</f>
        <v>0</v>
      </c>
      <c r="ME130" s="97">
        <f>Seniori!ME67</f>
        <v>0</v>
      </c>
      <c r="MF130" s="97">
        <f>Seniori!MF67</f>
        <v>0</v>
      </c>
      <c r="MG130" s="97">
        <f>Seniori!MG67</f>
        <v>0</v>
      </c>
      <c r="MH130" s="97">
        <f>Seniori!MH67</f>
        <v>0</v>
      </c>
      <c r="MI130" s="97">
        <f>Seniori!MI67</f>
        <v>0</v>
      </c>
      <c r="MJ130" s="97">
        <f>Seniori!MJ67</f>
        <v>0</v>
      </c>
      <c r="MK130" s="97">
        <f>Seniori!MK67</f>
        <v>0</v>
      </c>
      <c r="ML130" s="97">
        <f>Seniori!ML67</f>
        <v>0</v>
      </c>
      <c r="MM130" s="97">
        <f>Seniori!MM67</f>
        <v>0</v>
      </c>
      <c r="MN130" s="97">
        <f>Seniori!MN67</f>
        <v>0</v>
      </c>
      <c r="MO130" s="97">
        <f>Seniori!MO67</f>
        <v>0</v>
      </c>
      <c r="MP130" s="97">
        <f>Seniori!MP67</f>
        <v>0</v>
      </c>
      <c r="MQ130" s="97">
        <f>Seniori!MQ67</f>
        <v>0</v>
      </c>
      <c r="MR130" s="97">
        <f>Seniori!MR67</f>
        <v>0</v>
      </c>
      <c r="MS130" s="97">
        <f>Seniori!MS67</f>
        <v>0</v>
      </c>
      <c r="MT130" s="97">
        <f>Seniori!MT67</f>
        <v>0</v>
      </c>
      <c r="MU130" s="97">
        <f>Seniori!MU67</f>
        <v>0</v>
      </c>
      <c r="MV130" s="97">
        <f>Seniori!MV67</f>
        <v>0</v>
      </c>
      <c r="MW130" s="97">
        <f>Seniori!MW67</f>
        <v>0</v>
      </c>
      <c r="MX130" s="97">
        <f>Seniori!MX67</f>
        <v>0</v>
      </c>
      <c r="MY130" s="97">
        <f>Seniori!MY67</f>
        <v>0</v>
      </c>
      <c r="MZ130" s="97">
        <f>Seniori!MZ67</f>
        <v>0</v>
      </c>
      <c r="NA130" s="97">
        <f>Seniori!NA67</f>
        <v>0</v>
      </c>
      <c r="NB130" s="97">
        <f>Seniori!NB67</f>
        <v>0</v>
      </c>
      <c r="NC130" s="97">
        <f>Seniori!NC67</f>
        <v>0</v>
      </c>
      <c r="ND130" s="97">
        <f>Seniori!ND67</f>
        <v>0</v>
      </c>
      <c r="NE130" s="97">
        <f>Seniori!NE67</f>
        <v>0</v>
      </c>
      <c r="NF130" s="97">
        <f>Seniori!NF67</f>
        <v>0</v>
      </c>
      <c r="NG130" s="97">
        <f>Seniori!NG67</f>
        <v>0</v>
      </c>
      <c r="NH130" s="97">
        <f>Seniori!NH67</f>
        <v>0</v>
      </c>
      <c r="NI130" s="97">
        <f>Seniori!NI67</f>
        <v>0</v>
      </c>
      <c r="NJ130" s="97">
        <f>Seniori!NJ67</f>
        <v>0</v>
      </c>
      <c r="NK130" s="97">
        <f>Seniori!NK67</f>
        <v>0</v>
      </c>
      <c r="NL130" s="97">
        <f>Seniori!NL67</f>
        <v>0</v>
      </c>
      <c r="NM130" s="97">
        <f>Seniori!NM67</f>
        <v>0</v>
      </c>
      <c r="NN130" s="97">
        <f>Seniori!NN67</f>
        <v>0</v>
      </c>
      <c r="NO130" s="97">
        <f>Seniori!NO67</f>
        <v>0</v>
      </c>
      <c r="NP130" s="97">
        <f>Seniori!NP67</f>
        <v>0</v>
      </c>
      <c r="NQ130" s="97">
        <f>Seniori!NQ67</f>
        <v>0</v>
      </c>
      <c r="NR130" s="97">
        <f>Seniori!NR67</f>
        <v>0</v>
      </c>
      <c r="NS130" s="97">
        <f>Seniori!NS67</f>
        <v>0</v>
      </c>
      <c r="NT130" s="97">
        <f>Seniori!NT67</f>
        <v>0</v>
      </c>
      <c r="NU130" s="97">
        <f>Seniori!NU67</f>
        <v>0</v>
      </c>
      <c r="NV130" s="97">
        <f>Seniori!NV67</f>
        <v>0</v>
      </c>
      <c r="NW130" s="97">
        <f>Seniori!NW67</f>
        <v>0</v>
      </c>
      <c r="NX130" s="97">
        <f>Seniori!NX67</f>
        <v>0</v>
      </c>
      <c r="NY130" s="97">
        <f>Seniori!NY67</f>
        <v>0</v>
      </c>
      <c r="NZ130" s="97">
        <f>Seniori!NZ67</f>
        <v>0</v>
      </c>
      <c r="OA130" s="97">
        <f>Seniori!OA67</f>
        <v>0</v>
      </c>
      <c r="OB130" s="97">
        <f>Seniori!OB67</f>
        <v>0</v>
      </c>
      <c r="OC130" s="97">
        <f>Seniori!OC67</f>
        <v>0</v>
      </c>
      <c r="OD130" s="97">
        <f>Seniori!OD67</f>
        <v>0</v>
      </c>
      <c r="OE130" s="97">
        <f>Seniori!OE67</f>
        <v>0</v>
      </c>
      <c r="OF130" s="97">
        <f>Seniori!OF67</f>
        <v>0</v>
      </c>
      <c r="OG130" s="97">
        <f>Seniori!OG67</f>
        <v>0</v>
      </c>
      <c r="OH130" s="97">
        <f>Seniori!OH67</f>
        <v>0</v>
      </c>
      <c r="OI130" s="97">
        <f>Seniori!OI67</f>
        <v>0</v>
      </c>
      <c r="OJ130" s="97">
        <f>Seniori!OJ67</f>
        <v>0</v>
      </c>
      <c r="OK130" s="97">
        <f>Seniori!OK67</f>
        <v>0</v>
      </c>
      <c r="OL130" s="97">
        <f>Seniori!OL67</f>
        <v>0</v>
      </c>
      <c r="OM130" s="97">
        <f>Seniori!OM67</f>
        <v>0</v>
      </c>
      <c r="ON130" s="97">
        <f>Seniori!ON67</f>
        <v>0</v>
      </c>
      <c r="OO130" s="97">
        <f>Seniori!OO67</f>
        <v>0</v>
      </c>
      <c r="OP130" s="97">
        <f>Seniori!OP67</f>
        <v>0</v>
      </c>
      <c r="OQ130" s="97">
        <f>Seniori!OQ67</f>
        <v>0</v>
      </c>
      <c r="OR130" s="97">
        <f>Seniori!OR67</f>
        <v>0</v>
      </c>
      <c r="OS130" s="97">
        <f>Seniori!OS67</f>
        <v>0</v>
      </c>
      <c r="OT130" s="97">
        <f>Seniori!OT67</f>
        <v>0</v>
      </c>
      <c r="OU130" s="97">
        <f>Seniori!OU67</f>
        <v>0</v>
      </c>
      <c r="OV130" s="97">
        <f>Seniori!OV67</f>
        <v>0</v>
      </c>
      <c r="OW130" s="97">
        <f>Seniori!OW67</f>
        <v>0</v>
      </c>
      <c r="OX130" s="97">
        <f>Seniori!OX67</f>
        <v>0</v>
      </c>
      <c r="OY130" s="97">
        <f>Seniori!OY67</f>
        <v>0</v>
      </c>
      <c r="OZ130" s="97">
        <f>Seniori!OZ67</f>
        <v>0</v>
      </c>
      <c r="PA130" s="97">
        <f>Seniori!PA67</f>
        <v>0</v>
      </c>
      <c r="PB130" s="97">
        <f>Seniori!PB67</f>
        <v>0</v>
      </c>
      <c r="PC130" s="97">
        <f>Seniori!PC67</f>
        <v>0</v>
      </c>
      <c r="PD130" s="97">
        <f>Seniori!PD67</f>
        <v>0</v>
      </c>
      <c r="PE130" s="97">
        <f>Seniori!PE67</f>
        <v>0</v>
      </c>
      <c r="PF130" s="97">
        <f>Seniori!PF67</f>
        <v>0</v>
      </c>
      <c r="PG130" s="97">
        <f>Seniori!PG67</f>
        <v>0</v>
      </c>
      <c r="PH130" s="97">
        <f>Seniori!PH67</f>
        <v>0</v>
      </c>
      <c r="PI130" s="97">
        <f>Seniori!PI67</f>
        <v>0</v>
      </c>
      <c r="PJ130" s="97">
        <f>Seniori!PJ67</f>
        <v>0</v>
      </c>
      <c r="PK130" s="97">
        <f>Seniori!PK67</f>
        <v>0</v>
      </c>
      <c r="PL130" s="97">
        <f>Seniori!PL67</f>
        <v>0</v>
      </c>
      <c r="PM130" s="97">
        <f>Seniori!PM67</f>
        <v>0</v>
      </c>
      <c r="PN130" s="97">
        <f>Seniori!PN67</f>
        <v>0</v>
      </c>
      <c r="PO130" s="97">
        <f>Seniori!PO67</f>
        <v>0</v>
      </c>
      <c r="PP130" s="97">
        <f>Seniori!PP67</f>
        <v>0</v>
      </c>
      <c r="PQ130" s="97">
        <f>Seniori!PQ67</f>
        <v>0</v>
      </c>
      <c r="PR130" s="97">
        <f>Seniori!PR67</f>
        <v>0</v>
      </c>
      <c r="PS130" s="97">
        <f>Seniori!PS67</f>
        <v>0</v>
      </c>
      <c r="PT130" s="97">
        <f>Seniori!PT67</f>
        <v>0</v>
      </c>
      <c r="PU130" s="97">
        <f>Seniori!PU67</f>
        <v>0</v>
      </c>
      <c r="PV130" s="97">
        <f>Seniori!PV67</f>
        <v>0</v>
      </c>
      <c r="PW130" s="97">
        <f>Seniori!PW67</f>
        <v>0</v>
      </c>
      <c r="PX130" s="97">
        <f>Seniori!PX67</f>
        <v>0</v>
      </c>
      <c r="PY130" s="97">
        <f>Seniori!PY67</f>
        <v>0</v>
      </c>
      <c r="PZ130" s="97">
        <f>Seniori!PZ67</f>
        <v>0</v>
      </c>
      <c r="QA130" s="97">
        <f>Seniori!QA67</f>
        <v>0</v>
      </c>
      <c r="QB130" s="97">
        <f>Seniori!QB67</f>
        <v>0</v>
      </c>
      <c r="QC130" s="97">
        <f>Seniori!QC67</f>
        <v>0</v>
      </c>
      <c r="QD130" s="97">
        <f>Seniori!QD67</f>
        <v>0</v>
      </c>
      <c r="QE130" s="97">
        <f>Seniori!QE67</f>
        <v>0</v>
      </c>
      <c r="QF130" s="97">
        <f>Seniori!QF67</f>
        <v>0</v>
      </c>
      <c r="QG130" s="97">
        <f>Seniori!QG67</f>
        <v>0</v>
      </c>
      <c r="QH130" s="97">
        <f>Seniori!QH67</f>
        <v>0</v>
      </c>
      <c r="QI130" s="97">
        <f>Seniori!QI67</f>
        <v>0</v>
      </c>
      <c r="QJ130" s="97">
        <f>Seniori!QJ67</f>
        <v>0</v>
      </c>
      <c r="QK130" s="97">
        <f>Seniori!QK67</f>
        <v>0</v>
      </c>
      <c r="QL130" s="97">
        <f>Seniori!QL67</f>
        <v>0</v>
      </c>
      <c r="QM130" s="97">
        <f>Seniori!QM67</f>
        <v>0</v>
      </c>
      <c r="QN130" s="97">
        <f>Seniori!QN67</f>
        <v>0</v>
      </c>
      <c r="QO130" s="97">
        <f>Seniori!QO67</f>
        <v>0</v>
      </c>
      <c r="QP130" s="97">
        <f>Seniori!QP67</f>
        <v>0</v>
      </c>
      <c r="QQ130" s="97">
        <f>Seniori!QQ67</f>
        <v>0</v>
      </c>
      <c r="QR130" s="97">
        <f>Seniori!QR67</f>
        <v>0</v>
      </c>
      <c r="QS130" s="97">
        <f>Seniori!QS67</f>
        <v>0</v>
      </c>
      <c r="QT130" s="97">
        <f>Seniori!QT67</f>
        <v>0</v>
      </c>
      <c r="QU130" s="97">
        <f>Seniori!QU67</f>
        <v>0</v>
      </c>
      <c r="QV130" s="97">
        <f>Seniori!QV67</f>
        <v>0</v>
      </c>
      <c r="QW130" s="97">
        <f>Seniori!QW67</f>
        <v>0</v>
      </c>
      <c r="QX130" s="97">
        <f>Seniori!QX67</f>
        <v>0</v>
      </c>
      <c r="QY130" s="97">
        <f>Seniori!QY67</f>
        <v>0</v>
      </c>
      <c r="QZ130" s="97">
        <f>Seniori!QZ67</f>
        <v>0</v>
      </c>
      <c r="RA130" s="97">
        <f>Seniori!RA67</f>
        <v>0</v>
      </c>
      <c r="RB130" s="97">
        <f>Seniori!RB67</f>
        <v>0</v>
      </c>
      <c r="RC130" s="97">
        <f>Seniori!RC67</f>
        <v>0</v>
      </c>
      <c r="RD130" s="97">
        <f>Seniori!RD67</f>
        <v>0</v>
      </c>
      <c r="RE130" s="97">
        <f>Seniori!RE67</f>
        <v>0</v>
      </c>
      <c r="RF130" s="97">
        <f>Seniori!RF67</f>
        <v>0</v>
      </c>
      <c r="RG130" s="97">
        <f>Seniori!RG67</f>
        <v>0</v>
      </c>
      <c r="RH130" s="97">
        <f>Seniori!RH67</f>
        <v>0</v>
      </c>
      <c r="RI130" s="97">
        <f>Seniori!RI67</f>
        <v>0</v>
      </c>
      <c r="RJ130" s="97">
        <f>Seniori!RJ67</f>
        <v>0</v>
      </c>
      <c r="RK130" s="97">
        <f>Seniori!RK67</f>
        <v>0</v>
      </c>
      <c r="RL130" s="97">
        <f>Seniori!RL67</f>
        <v>0</v>
      </c>
      <c r="RM130" s="97">
        <f>Seniori!RM67</f>
        <v>0</v>
      </c>
      <c r="RN130" s="97">
        <f>Seniori!RN67</f>
        <v>0</v>
      </c>
      <c r="RO130" s="97">
        <f>Seniori!RO67</f>
        <v>0</v>
      </c>
      <c r="RP130" s="97">
        <f>Seniori!RP67</f>
        <v>0</v>
      </c>
      <c r="RQ130" s="97">
        <f>Seniori!RQ67</f>
        <v>0</v>
      </c>
      <c r="RR130" s="97">
        <f>Seniori!RR67</f>
        <v>0</v>
      </c>
      <c r="RS130" s="97">
        <f>Seniori!RS67</f>
        <v>0</v>
      </c>
      <c r="RT130" s="97">
        <f>Seniori!RT67</f>
        <v>0</v>
      </c>
      <c r="RU130" s="97">
        <f>Seniori!RU67</f>
        <v>0</v>
      </c>
      <c r="RV130" s="97">
        <f>Seniori!RV67</f>
        <v>0</v>
      </c>
      <c r="RW130" s="97">
        <f>Seniori!RW67</f>
        <v>0</v>
      </c>
      <c r="RX130" s="97">
        <f>Seniori!RX67</f>
        <v>0</v>
      </c>
      <c r="RY130" s="97">
        <f>Seniori!RY67</f>
        <v>0</v>
      </c>
      <c r="RZ130" s="97">
        <f>Seniori!RZ67</f>
        <v>0</v>
      </c>
      <c r="SA130" s="97">
        <f>Seniori!SA67</f>
        <v>0</v>
      </c>
      <c r="SB130" s="97">
        <f>Seniori!SB67</f>
        <v>0</v>
      </c>
      <c r="SC130" s="97">
        <f>Seniori!SC67</f>
        <v>0</v>
      </c>
      <c r="SD130" s="97">
        <f>Seniori!SD67</f>
        <v>0</v>
      </c>
      <c r="SE130" s="97">
        <f>Seniori!SE67</f>
        <v>0</v>
      </c>
      <c r="SF130" s="97">
        <f>Seniori!SF67</f>
        <v>0</v>
      </c>
      <c r="SG130" s="97">
        <f>Seniori!SG67</f>
        <v>0</v>
      </c>
      <c r="SH130" s="97">
        <f>Seniori!SH67</f>
        <v>0</v>
      </c>
      <c r="SI130" s="97">
        <f>Seniori!SI67</f>
        <v>0</v>
      </c>
      <c r="SJ130" s="97">
        <f>Seniori!SJ67</f>
        <v>0</v>
      </c>
      <c r="SK130" s="97">
        <f>Seniori!SK67</f>
        <v>0</v>
      </c>
      <c r="SL130" s="97">
        <f>Seniori!SL67</f>
        <v>0</v>
      </c>
      <c r="SM130" s="97">
        <f>Seniori!SM67</f>
        <v>0</v>
      </c>
      <c r="SN130" s="97">
        <f>Seniori!SN67</f>
        <v>0</v>
      </c>
      <c r="SO130" s="97">
        <f>Seniori!SO67</f>
        <v>0</v>
      </c>
      <c r="SP130" s="97">
        <f>Seniori!SP67</f>
        <v>0</v>
      </c>
      <c r="SQ130" s="97">
        <f>Seniori!SQ67</f>
        <v>0</v>
      </c>
      <c r="SR130" s="97">
        <f>Seniori!SR67</f>
        <v>0</v>
      </c>
      <c r="SS130" s="97">
        <f>Seniori!SS67</f>
        <v>0</v>
      </c>
      <c r="ST130" s="97">
        <f>Seniori!ST67</f>
        <v>0</v>
      </c>
      <c r="SU130" s="97">
        <f>Seniori!SU67</f>
        <v>0</v>
      </c>
      <c r="SV130" s="97">
        <f>Seniori!SV67</f>
        <v>0</v>
      </c>
      <c r="SW130" s="97">
        <f>Seniori!SW67</f>
        <v>0</v>
      </c>
      <c r="SX130" s="97">
        <f>Seniori!SX67</f>
        <v>0</v>
      </c>
      <c r="SY130" s="97">
        <f>Seniori!SY67</f>
        <v>0</v>
      </c>
      <c r="SZ130" s="97">
        <f>Seniori!SZ67</f>
        <v>0</v>
      </c>
      <c r="TA130" s="97">
        <f>Seniori!TA67</f>
        <v>0</v>
      </c>
      <c r="TB130" s="97">
        <f>Seniori!TB67</f>
        <v>0</v>
      </c>
    </row>
    <row r="131" spans="1:523" s="1" customFormat="1" ht="18" customHeight="1" x14ac:dyDescent="0.2">
      <c r="A131" s="12"/>
      <c r="B131" s="11" t="s">
        <v>541</v>
      </c>
      <c r="C131" s="1">
        <v>11792</v>
      </c>
      <c r="E131" s="4" t="s">
        <v>540</v>
      </c>
      <c r="F131" s="9">
        <v>9218</v>
      </c>
      <c r="G131" s="9" t="s">
        <v>94</v>
      </c>
      <c r="H131" s="4" t="s">
        <v>35</v>
      </c>
      <c r="I131" s="1">
        <f>SUM(K131:TB131)</f>
        <v>2</v>
      </c>
      <c r="J131" s="12">
        <f>Tabuľka3[[#This Row],[Stĺpec9]]</f>
        <v>2</v>
      </c>
      <c r="K131" s="97">
        <f>Juniori!K41</f>
        <v>0</v>
      </c>
      <c r="L131" s="97">
        <f>Juniori!L41</f>
        <v>0</v>
      </c>
      <c r="M131" s="97">
        <f>Juniori!M41</f>
        <v>0</v>
      </c>
      <c r="N131" s="97">
        <f>Juniori!N41</f>
        <v>0</v>
      </c>
      <c r="O131" s="97">
        <f>Juniori!O41</f>
        <v>0</v>
      </c>
      <c r="P131" s="97">
        <f>Juniori!P41</f>
        <v>0</v>
      </c>
      <c r="Q131" s="97">
        <f>Juniori!Q41</f>
        <v>0</v>
      </c>
      <c r="R131" s="97">
        <f>Juniori!R41</f>
        <v>0</v>
      </c>
      <c r="S131" s="97">
        <f>Juniori!S41</f>
        <v>0</v>
      </c>
      <c r="T131" s="97">
        <f>Juniori!T41</f>
        <v>0</v>
      </c>
      <c r="U131" s="97">
        <f>Juniori!U41</f>
        <v>0</v>
      </c>
      <c r="V131" s="97">
        <f>Juniori!V41</f>
        <v>0</v>
      </c>
      <c r="W131" s="97">
        <f>Juniori!W41</f>
        <v>0</v>
      </c>
      <c r="X131" s="97">
        <f>Juniori!X41</f>
        <v>0</v>
      </c>
      <c r="Y131" s="97">
        <f>Juniori!Y41</f>
        <v>0</v>
      </c>
      <c r="Z131" s="97">
        <f>Juniori!Z41</f>
        <v>0</v>
      </c>
      <c r="AA131" s="97">
        <f>Juniori!AA41</f>
        <v>0</v>
      </c>
      <c r="AB131" s="97">
        <f>Juniori!AB41</f>
        <v>0</v>
      </c>
      <c r="AC131" s="97">
        <f>Juniori!AC41</f>
        <v>0</v>
      </c>
      <c r="AD131" s="97">
        <f>Juniori!AD41</f>
        <v>0</v>
      </c>
      <c r="AE131" s="97">
        <f>Juniori!AE41</f>
        <v>0</v>
      </c>
      <c r="AF131" s="97">
        <f>Juniori!AF41</f>
        <v>0</v>
      </c>
      <c r="AG131" s="97">
        <f>Juniori!AG41</f>
        <v>0</v>
      </c>
      <c r="AH131" s="97" t="str">
        <f>Juniori!AH41</f>
        <v>o</v>
      </c>
      <c r="AI131" s="97">
        <f>Juniori!AI41</f>
        <v>0</v>
      </c>
      <c r="AJ131" s="97">
        <f>Juniori!AJ41</f>
        <v>0</v>
      </c>
      <c r="AK131" s="97">
        <f>Juniori!AK41</f>
        <v>0</v>
      </c>
      <c r="AL131" s="97">
        <f>Juniori!AL41</f>
        <v>0</v>
      </c>
      <c r="AM131" s="97">
        <f>Juniori!AM41</f>
        <v>0</v>
      </c>
      <c r="AN131" s="97">
        <f>Juniori!AN41</f>
        <v>0</v>
      </c>
      <c r="AO131" s="97">
        <f>Juniori!AO41</f>
        <v>0</v>
      </c>
      <c r="AP131" s="97">
        <f>Juniori!AP41</f>
        <v>0</v>
      </c>
      <c r="AQ131" s="97" t="str">
        <f>Juniori!AQ41</f>
        <v>o</v>
      </c>
      <c r="AR131" s="97">
        <f>Juniori!AR41</f>
        <v>0</v>
      </c>
      <c r="AS131" s="97">
        <f>Juniori!AS41</f>
        <v>0</v>
      </c>
      <c r="AT131" s="97">
        <f>Juniori!AT41</f>
        <v>0</v>
      </c>
      <c r="AU131" s="97">
        <f>Juniori!AU41</f>
        <v>0</v>
      </c>
      <c r="AV131" s="97">
        <f>Juniori!AV41</f>
        <v>0</v>
      </c>
      <c r="AW131" s="97">
        <f>Juniori!AW41</f>
        <v>0</v>
      </c>
      <c r="AX131" s="97">
        <f>Juniori!AX41</f>
        <v>0</v>
      </c>
      <c r="AY131" s="97">
        <f>Juniori!AY41</f>
        <v>0</v>
      </c>
      <c r="AZ131" s="97">
        <f>Juniori!AZ41</f>
        <v>0</v>
      </c>
      <c r="BA131" s="97">
        <f>Juniori!BA41</f>
        <v>0</v>
      </c>
      <c r="BB131" s="97">
        <f>Juniori!BB41</f>
        <v>0</v>
      </c>
      <c r="BC131" s="97">
        <f>Juniori!BC41</f>
        <v>0</v>
      </c>
      <c r="BD131" s="97">
        <f>Juniori!BD41</f>
        <v>0</v>
      </c>
      <c r="BE131" s="97">
        <f>Juniori!BE41</f>
        <v>0</v>
      </c>
      <c r="BF131" s="97">
        <f>Juniori!BF41</f>
        <v>0</v>
      </c>
      <c r="BG131" s="97">
        <f>Juniori!BG41</f>
        <v>0</v>
      </c>
      <c r="BH131" s="97">
        <f>Juniori!BH41</f>
        <v>0</v>
      </c>
      <c r="BI131" s="97">
        <f>Juniori!BI41</f>
        <v>0</v>
      </c>
      <c r="BJ131" s="97">
        <f>Juniori!BJ41</f>
        <v>0</v>
      </c>
      <c r="BK131" s="97">
        <f>Juniori!BK41</f>
        <v>0</v>
      </c>
      <c r="BL131" s="97">
        <f>Juniori!BL41</f>
        <v>0</v>
      </c>
      <c r="BM131" s="97">
        <f>Juniori!BM41</f>
        <v>0</v>
      </c>
      <c r="BN131" s="97">
        <f>Juniori!BN41</f>
        <v>0</v>
      </c>
      <c r="BO131" s="97">
        <f>Juniori!BO41</f>
        <v>0</v>
      </c>
      <c r="BP131" s="97">
        <f>Juniori!BP41</f>
        <v>0</v>
      </c>
      <c r="BQ131" s="97">
        <f>Juniori!BQ41</f>
        <v>0</v>
      </c>
      <c r="BR131" s="97">
        <f>Juniori!BR41</f>
        <v>0</v>
      </c>
      <c r="BS131" s="97">
        <f>Juniori!BS41</f>
        <v>0</v>
      </c>
      <c r="BT131" s="97">
        <f>Juniori!BT41</f>
        <v>0</v>
      </c>
      <c r="BU131" s="97">
        <f>Juniori!BU41</f>
        <v>0</v>
      </c>
      <c r="BV131" s="97">
        <f>Juniori!BV41</f>
        <v>0</v>
      </c>
      <c r="BW131" s="97">
        <f>Juniori!BW41</f>
        <v>0</v>
      </c>
      <c r="BX131" s="97">
        <f>Juniori!BX41</f>
        <v>0</v>
      </c>
      <c r="BY131" s="97">
        <f>Juniori!BY41</f>
        <v>0</v>
      </c>
      <c r="BZ131" s="97">
        <f>Juniori!BZ41</f>
        <v>0</v>
      </c>
      <c r="CA131" s="97">
        <f>Juniori!CA41</f>
        <v>0</v>
      </c>
      <c r="CB131" s="97">
        <f>Juniori!CB41</f>
        <v>0</v>
      </c>
      <c r="CC131" s="97">
        <f>Juniori!CC41</f>
        <v>0</v>
      </c>
      <c r="CD131" s="97">
        <f>Juniori!CD41</f>
        <v>0</v>
      </c>
      <c r="CE131" s="97">
        <f>Juniori!CE41</f>
        <v>0</v>
      </c>
      <c r="CF131" s="97">
        <f>Juniori!CF41</f>
        <v>0</v>
      </c>
      <c r="CG131" s="97">
        <f>Juniori!CG41</f>
        <v>0</v>
      </c>
      <c r="CH131" s="97">
        <f>Juniori!CH41</f>
        <v>0</v>
      </c>
      <c r="CI131" s="97">
        <f>Juniori!CI41</f>
        <v>0</v>
      </c>
      <c r="CJ131" s="97">
        <f>Juniori!CJ41</f>
        <v>0</v>
      </c>
      <c r="CK131" s="97">
        <f>Juniori!CK41</f>
        <v>0</v>
      </c>
      <c r="CL131" s="97">
        <f>Juniori!CL41</f>
        <v>0</v>
      </c>
      <c r="CM131" s="97">
        <f>Juniori!CM41</f>
        <v>0</v>
      </c>
      <c r="CN131" s="97">
        <f>Juniori!CN41</f>
        <v>0</v>
      </c>
      <c r="CO131" s="97">
        <f>Juniori!CO41</f>
        <v>0</v>
      </c>
      <c r="CP131" s="97">
        <f>Juniori!CP41</f>
        <v>0</v>
      </c>
      <c r="CQ131" s="97">
        <f>Juniori!CQ41</f>
        <v>0</v>
      </c>
      <c r="CR131" s="97">
        <f>Juniori!CR41</f>
        <v>0</v>
      </c>
      <c r="CS131" s="97">
        <f>Juniori!CS41</f>
        <v>0</v>
      </c>
      <c r="CT131" s="97">
        <f>Juniori!CT41</f>
        <v>0</v>
      </c>
      <c r="CU131" s="97">
        <f>Juniori!CU41</f>
        <v>0</v>
      </c>
      <c r="CV131" s="97">
        <f>Juniori!CV41</f>
        <v>0</v>
      </c>
      <c r="CW131" s="97">
        <f>Juniori!CW41</f>
        <v>0</v>
      </c>
      <c r="CX131" s="97">
        <f>Juniori!CX41</f>
        <v>0</v>
      </c>
      <c r="CY131" s="97">
        <f>Juniori!CY41</f>
        <v>0</v>
      </c>
      <c r="CZ131" s="97">
        <f>Juniori!CZ41</f>
        <v>0</v>
      </c>
      <c r="DA131" s="97">
        <f>Juniori!DA41</f>
        <v>0</v>
      </c>
      <c r="DB131" s="97">
        <f>Juniori!DB41</f>
        <v>0</v>
      </c>
      <c r="DC131" s="97">
        <f>Juniori!DC41</f>
        <v>0</v>
      </c>
      <c r="DD131" s="97">
        <f>Juniori!DD41</f>
        <v>0</v>
      </c>
      <c r="DE131" s="97">
        <f>Juniori!DE41</f>
        <v>0</v>
      </c>
      <c r="DF131" s="97">
        <f>Juniori!DF41</f>
        <v>0</v>
      </c>
      <c r="DG131" s="97">
        <f>Juniori!DG41</f>
        <v>0</v>
      </c>
      <c r="DH131" s="97">
        <f>Juniori!DH41</f>
        <v>0</v>
      </c>
      <c r="DI131" s="97">
        <f>Juniori!DI41</f>
        <v>0</v>
      </c>
      <c r="DJ131" s="97">
        <f>Juniori!DJ41</f>
        <v>0</v>
      </c>
      <c r="DK131" s="97">
        <f>Juniori!DK41</f>
        <v>0</v>
      </c>
      <c r="DL131" s="97">
        <f>Juniori!DL41</f>
        <v>0</v>
      </c>
      <c r="DM131" s="97">
        <f>Juniori!DM41</f>
        <v>0</v>
      </c>
      <c r="DN131" s="97">
        <f>Juniori!DN41</f>
        <v>0</v>
      </c>
      <c r="DO131" s="97">
        <f>Juniori!DO41</f>
        <v>0</v>
      </c>
      <c r="DP131" s="97">
        <f>Juniori!DP41</f>
        <v>0</v>
      </c>
      <c r="DQ131" s="97">
        <f>Juniori!DQ41</f>
        <v>0</v>
      </c>
      <c r="DR131" s="97">
        <f>Juniori!DR41</f>
        <v>0</v>
      </c>
      <c r="DS131" s="97">
        <f>Juniori!DS41</f>
        <v>0</v>
      </c>
      <c r="DT131" s="97">
        <f>Juniori!DT41</f>
        <v>0</v>
      </c>
      <c r="DU131" s="97">
        <f>Juniori!DU41</f>
        <v>0</v>
      </c>
      <c r="DV131" s="97">
        <f>Juniori!DV41</f>
        <v>0</v>
      </c>
      <c r="DW131" s="97">
        <f>Juniori!DW41</f>
        <v>0</v>
      </c>
      <c r="DX131" s="97">
        <f>Juniori!DX41</f>
        <v>0</v>
      </c>
      <c r="DY131" s="97">
        <f>Juniori!DY41</f>
        <v>0</v>
      </c>
      <c r="DZ131" s="97">
        <f>Juniori!DZ41</f>
        <v>0</v>
      </c>
      <c r="EA131" s="97">
        <f>Juniori!EA41</f>
        <v>0</v>
      </c>
      <c r="EB131" s="97">
        <f>Juniori!EB41</f>
        <v>0</v>
      </c>
      <c r="EC131" s="97">
        <f>Juniori!EC41</f>
        <v>0</v>
      </c>
      <c r="ED131" s="97">
        <f>Juniori!ED41</f>
        <v>0</v>
      </c>
      <c r="EE131" s="97">
        <f>Juniori!EE41</f>
        <v>0</v>
      </c>
      <c r="EF131" s="97">
        <f>Juniori!EF41</f>
        <v>0</v>
      </c>
      <c r="EG131" s="97">
        <f>Juniori!EG41</f>
        <v>0</v>
      </c>
      <c r="EH131" s="97">
        <f>Juniori!EH41</f>
        <v>0</v>
      </c>
      <c r="EI131" s="97">
        <f>Juniori!EI41</f>
        <v>0</v>
      </c>
      <c r="EJ131" s="97">
        <f>Juniori!EJ41</f>
        <v>0</v>
      </c>
      <c r="EK131" s="97">
        <f>Juniori!EK41</f>
        <v>0</v>
      </c>
      <c r="EL131" s="97">
        <f>Juniori!EL41</f>
        <v>0</v>
      </c>
      <c r="EM131" s="97">
        <f>Juniori!EM41</f>
        <v>0</v>
      </c>
      <c r="EN131" s="97">
        <f>Juniori!EN41</f>
        <v>0</v>
      </c>
      <c r="EO131" s="97">
        <f>Juniori!EO41</f>
        <v>0</v>
      </c>
      <c r="EP131" s="97">
        <f>Juniori!EP41</f>
        <v>0</v>
      </c>
      <c r="EQ131" s="97">
        <f>Juniori!EQ41</f>
        <v>0</v>
      </c>
      <c r="ER131" s="97">
        <f>Juniori!ER41</f>
        <v>0</v>
      </c>
      <c r="ES131" s="97">
        <f>Juniori!ES41</f>
        <v>0</v>
      </c>
      <c r="ET131" s="97">
        <f>Juniori!ET41</f>
        <v>0</v>
      </c>
      <c r="EU131" s="97">
        <f>Juniori!EU41</f>
        <v>0</v>
      </c>
      <c r="EV131" s="97">
        <f>Juniori!EV41</f>
        <v>0</v>
      </c>
      <c r="EW131" s="97">
        <f>Juniori!EW41</f>
        <v>0</v>
      </c>
      <c r="EX131" s="97">
        <f>Juniori!EX41</f>
        <v>0</v>
      </c>
      <c r="EY131" s="97">
        <f>Juniori!EY41</f>
        <v>0</v>
      </c>
      <c r="EZ131" s="97">
        <f>Juniori!EZ41</f>
        <v>0</v>
      </c>
      <c r="FA131" s="97">
        <f>Juniori!FA41</f>
        <v>0</v>
      </c>
      <c r="FB131" s="97">
        <f>Juniori!FB41</f>
        <v>0</v>
      </c>
      <c r="FC131" s="97">
        <f>Juniori!FC41</f>
        <v>0</v>
      </c>
      <c r="FD131" s="97">
        <f>Juniori!FD41</f>
        <v>0</v>
      </c>
      <c r="FE131" s="97">
        <f>Juniori!FE41</f>
        <v>0</v>
      </c>
      <c r="FF131" s="97">
        <f>Juniori!FF41</f>
        <v>0</v>
      </c>
      <c r="FG131" s="97">
        <f>Juniori!FG41</f>
        <v>0</v>
      </c>
      <c r="FH131" s="97">
        <f>Juniori!FH41</f>
        <v>0</v>
      </c>
      <c r="FI131" s="97">
        <f>Juniori!FI41</f>
        <v>0</v>
      </c>
      <c r="FJ131" s="97">
        <f>Juniori!FJ41</f>
        <v>0</v>
      </c>
      <c r="FK131" s="97">
        <f>Juniori!FK41</f>
        <v>0</v>
      </c>
      <c r="FL131" s="97">
        <f>Juniori!FL41</f>
        <v>0</v>
      </c>
      <c r="FM131" s="97">
        <f>Juniori!FM41</f>
        <v>0</v>
      </c>
      <c r="FN131" s="97">
        <f>Juniori!FN41</f>
        <v>0</v>
      </c>
      <c r="FO131" s="97">
        <f>Juniori!FO41</f>
        <v>0</v>
      </c>
      <c r="FP131" s="97">
        <f>Juniori!FP41</f>
        <v>0</v>
      </c>
      <c r="FQ131" s="97">
        <f>Juniori!FQ41</f>
        <v>0</v>
      </c>
      <c r="FR131" s="97">
        <f>Juniori!FR41</f>
        <v>0</v>
      </c>
      <c r="FS131" s="97">
        <f>Juniori!FS41</f>
        <v>0</v>
      </c>
      <c r="FT131" s="97">
        <f>Juniori!FT41</f>
        <v>0</v>
      </c>
      <c r="FU131" s="97">
        <f>Juniori!FU41</f>
        <v>0</v>
      </c>
      <c r="FV131" s="97">
        <f>Juniori!FV41</f>
        <v>0</v>
      </c>
      <c r="FW131" s="97">
        <f>Juniori!FW41</f>
        <v>0</v>
      </c>
      <c r="FX131" s="97">
        <f>Juniori!FX41</f>
        <v>0</v>
      </c>
      <c r="FY131" s="97">
        <f>Juniori!FY41</f>
        <v>0</v>
      </c>
      <c r="FZ131" s="97">
        <f>Juniori!FZ41</f>
        <v>0</v>
      </c>
      <c r="GA131" s="97">
        <f>Juniori!GA41</f>
        <v>0</v>
      </c>
      <c r="GB131" s="97">
        <f>Juniori!GB41</f>
        <v>0</v>
      </c>
      <c r="GC131" s="97">
        <f>Juniori!GC41</f>
        <v>0</v>
      </c>
      <c r="GD131" s="97">
        <f>Juniori!GD41</f>
        <v>0</v>
      </c>
      <c r="GE131" s="97">
        <f>Juniori!GE41</f>
        <v>0</v>
      </c>
      <c r="GF131" s="97">
        <f>Juniori!GF41</f>
        <v>0</v>
      </c>
      <c r="GG131" s="97">
        <f>Juniori!GG41</f>
        <v>0</v>
      </c>
      <c r="GH131" s="97">
        <f>Juniori!GH41</f>
        <v>0</v>
      </c>
      <c r="GI131" s="97">
        <f>Juniori!GI41</f>
        <v>0</v>
      </c>
      <c r="GJ131" s="97">
        <f>Juniori!GJ41</f>
        <v>0</v>
      </c>
      <c r="GK131" s="97">
        <f>Juniori!GK41</f>
        <v>0</v>
      </c>
      <c r="GL131" s="97">
        <f>Juniori!GL41</f>
        <v>0</v>
      </c>
      <c r="GM131" s="97">
        <f>Juniori!GM41</f>
        <v>0</v>
      </c>
      <c r="GN131" s="97">
        <f>Juniori!GN41</f>
        <v>0</v>
      </c>
      <c r="GO131" s="97">
        <f>Juniori!GO41</f>
        <v>0</v>
      </c>
      <c r="GP131" s="97">
        <f>Juniori!GP41</f>
        <v>0</v>
      </c>
      <c r="GQ131" s="97">
        <f>Juniori!GQ41</f>
        <v>0</v>
      </c>
      <c r="GR131" s="97">
        <f>Juniori!GR41</f>
        <v>0</v>
      </c>
      <c r="GS131" s="97">
        <f>Juniori!GS41</f>
        <v>0</v>
      </c>
      <c r="GT131" s="97">
        <f>Juniori!GT41</f>
        <v>0</v>
      </c>
      <c r="GU131" s="97">
        <f>Juniori!GU41</f>
        <v>0</v>
      </c>
      <c r="GV131" s="97">
        <f>Juniori!GV41</f>
        <v>0</v>
      </c>
      <c r="GW131" s="97">
        <f>Juniori!GW41</f>
        <v>0</v>
      </c>
      <c r="GX131" s="97">
        <f>Juniori!GX41</f>
        <v>0</v>
      </c>
      <c r="GY131" s="97">
        <f>Juniori!GY41</f>
        <v>0</v>
      </c>
      <c r="GZ131" s="97">
        <f>Juniori!GZ41</f>
        <v>0</v>
      </c>
      <c r="HA131" s="97">
        <f>Juniori!HA41</f>
        <v>0</v>
      </c>
      <c r="HB131" s="97">
        <f>Juniori!HB41</f>
        <v>0</v>
      </c>
      <c r="HC131" s="97">
        <f>Juniori!HC41</f>
        <v>0</v>
      </c>
      <c r="HD131" s="97">
        <f>Juniori!HD41</f>
        <v>0</v>
      </c>
      <c r="HE131" s="97">
        <f>Juniori!HE41</f>
        <v>0</v>
      </c>
      <c r="HF131" s="97">
        <f>Juniori!HF41</f>
        <v>0</v>
      </c>
      <c r="HG131" s="97">
        <f>Juniori!HG41</f>
        <v>0</v>
      </c>
      <c r="HH131" s="97">
        <f>Juniori!HH41</f>
        <v>0</v>
      </c>
      <c r="HI131" s="97">
        <f>Juniori!HI41</f>
        <v>0</v>
      </c>
      <c r="HJ131" s="97">
        <f>Juniori!HJ41</f>
        <v>0</v>
      </c>
      <c r="HK131" s="97">
        <f>Juniori!HK41</f>
        <v>0</v>
      </c>
      <c r="HL131" s="97">
        <f>Juniori!HL41</f>
        <v>0</v>
      </c>
      <c r="HM131" s="97">
        <f>Juniori!HM41</f>
        <v>0</v>
      </c>
      <c r="HN131" s="97">
        <f>Juniori!HN41</f>
        <v>0</v>
      </c>
      <c r="HO131" s="97">
        <f>Juniori!HO41</f>
        <v>0</v>
      </c>
      <c r="HP131" s="97">
        <f>Juniori!HP41</f>
        <v>0</v>
      </c>
      <c r="HQ131" s="97">
        <f>Juniori!HQ41</f>
        <v>0</v>
      </c>
      <c r="HR131" s="97">
        <f>Juniori!HR41</f>
        <v>0</v>
      </c>
      <c r="HS131" s="97">
        <f>Juniori!HS41</f>
        <v>2</v>
      </c>
      <c r="HT131" s="97">
        <f>Juniori!HT41</f>
        <v>0</v>
      </c>
      <c r="HU131" s="97">
        <f>Juniori!HU41</f>
        <v>0</v>
      </c>
      <c r="HV131" s="97">
        <f>Juniori!HV41</f>
        <v>0</v>
      </c>
      <c r="HW131" s="97">
        <f>Juniori!HW41</f>
        <v>0</v>
      </c>
      <c r="HX131" s="97">
        <f>Juniori!HX41</f>
        <v>0</v>
      </c>
      <c r="HY131" s="97">
        <f>Juniori!HY41</f>
        <v>0</v>
      </c>
      <c r="HZ131" s="97">
        <f>Juniori!HZ41</f>
        <v>0</v>
      </c>
      <c r="IA131" s="97">
        <f>Juniori!IA41</f>
        <v>0</v>
      </c>
      <c r="IB131" s="97">
        <f>Juniori!IB41</f>
        <v>0</v>
      </c>
      <c r="IC131" s="97">
        <f>Juniori!IC41</f>
        <v>0</v>
      </c>
      <c r="ID131" s="97">
        <f>Juniori!ID41</f>
        <v>0</v>
      </c>
      <c r="IE131" s="97">
        <f>Juniori!IE41</f>
        <v>0</v>
      </c>
      <c r="IF131" s="97">
        <f>Juniori!IF41</f>
        <v>0</v>
      </c>
      <c r="IG131" s="97">
        <f>Juniori!IG41</f>
        <v>0</v>
      </c>
      <c r="IH131" s="97">
        <f>Juniori!IH41</f>
        <v>0</v>
      </c>
      <c r="II131" s="97">
        <f>Juniori!II41</f>
        <v>0</v>
      </c>
      <c r="IJ131" s="97">
        <f>Juniori!IJ41</f>
        <v>0</v>
      </c>
      <c r="IK131" s="97">
        <f>Juniori!IK41</f>
        <v>0</v>
      </c>
      <c r="IL131" s="97">
        <f>Juniori!IL41</f>
        <v>0</v>
      </c>
      <c r="IM131" s="97">
        <f>Juniori!IM41</f>
        <v>0</v>
      </c>
      <c r="IN131" s="97">
        <f>Juniori!IN41</f>
        <v>0</v>
      </c>
      <c r="IO131" s="97">
        <f>Juniori!IO41</f>
        <v>0</v>
      </c>
      <c r="IP131" s="97">
        <f>Juniori!IP41</f>
        <v>0</v>
      </c>
      <c r="IQ131" s="97">
        <f>Juniori!IQ41</f>
        <v>0</v>
      </c>
      <c r="IR131" s="97">
        <f>Juniori!IR41</f>
        <v>0</v>
      </c>
      <c r="IS131" s="97">
        <f>Juniori!IS41</f>
        <v>0</v>
      </c>
      <c r="IT131" s="97">
        <f>Juniori!IT41</f>
        <v>0</v>
      </c>
      <c r="IU131" s="97">
        <f>Juniori!IU41</f>
        <v>0</v>
      </c>
      <c r="IV131" s="97">
        <f>Juniori!IV41</f>
        <v>0</v>
      </c>
      <c r="IW131" s="97">
        <f>Juniori!IW41</f>
        <v>0</v>
      </c>
      <c r="IX131" s="97">
        <f>Juniori!IX41</f>
        <v>0</v>
      </c>
      <c r="IY131" s="97">
        <f>Juniori!IY41</f>
        <v>0</v>
      </c>
      <c r="IZ131" s="97">
        <f>Juniori!IZ41</f>
        <v>0</v>
      </c>
      <c r="JA131" s="97">
        <f>Juniori!JA41</f>
        <v>0</v>
      </c>
      <c r="JB131" s="97">
        <f>Juniori!JB41</f>
        <v>0</v>
      </c>
      <c r="JC131" s="97">
        <f>Juniori!JC41</f>
        <v>0</v>
      </c>
      <c r="JD131" s="97">
        <f>Juniori!JD41</f>
        <v>0</v>
      </c>
      <c r="JE131" s="97">
        <f>Juniori!JE41</f>
        <v>0</v>
      </c>
      <c r="JF131" s="97">
        <f>Juniori!JF41</f>
        <v>0</v>
      </c>
      <c r="JG131" s="97">
        <f>Juniori!JG41</f>
        <v>0</v>
      </c>
      <c r="JH131" s="97">
        <f>Juniori!JH41</f>
        <v>0</v>
      </c>
      <c r="JI131" s="97">
        <f>Juniori!JI41</f>
        <v>0</v>
      </c>
      <c r="JJ131" s="97">
        <f>Juniori!JJ41</f>
        <v>0</v>
      </c>
      <c r="JK131" s="97">
        <f>Juniori!JK41</f>
        <v>0</v>
      </c>
      <c r="JL131" s="97">
        <f>Juniori!JL41</f>
        <v>0</v>
      </c>
      <c r="JM131" s="97">
        <f>Juniori!JM41</f>
        <v>0</v>
      </c>
      <c r="JN131" s="97">
        <f>Juniori!JN41</f>
        <v>0</v>
      </c>
      <c r="JO131" s="97">
        <f>Juniori!JO41</f>
        <v>0</v>
      </c>
      <c r="JP131" s="97">
        <f>Juniori!JP41</f>
        <v>0</v>
      </c>
      <c r="JQ131" s="97">
        <f>Juniori!JQ41</f>
        <v>0</v>
      </c>
      <c r="JR131" s="97">
        <f>Juniori!JR41</f>
        <v>0</v>
      </c>
      <c r="JS131" s="97">
        <f>Juniori!JS41</f>
        <v>0</v>
      </c>
      <c r="JT131" s="97">
        <f>Juniori!JT41</f>
        <v>0</v>
      </c>
      <c r="JU131" s="97">
        <f>Juniori!JU41</f>
        <v>0</v>
      </c>
      <c r="JV131" s="97">
        <f>Juniori!JV41</f>
        <v>0</v>
      </c>
      <c r="JW131" s="97">
        <f>Juniori!JW41</f>
        <v>0</v>
      </c>
      <c r="JX131" s="97">
        <f>Juniori!JX41</f>
        <v>0</v>
      </c>
      <c r="JY131" s="97">
        <f>Juniori!JY41</f>
        <v>0</v>
      </c>
      <c r="JZ131" s="97">
        <f>Juniori!JZ41</f>
        <v>0</v>
      </c>
      <c r="KA131" s="97">
        <f>Juniori!KA41</f>
        <v>0</v>
      </c>
      <c r="KB131" s="97">
        <f>Juniori!KB41</f>
        <v>0</v>
      </c>
      <c r="KC131" s="97">
        <f>Juniori!KC41</f>
        <v>0</v>
      </c>
      <c r="KD131" s="97">
        <f>Juniori!KD41</f>
        <v>0</v>
      </c>
      <c r="KE131" s="97">
        <f>Juniori!KE41</f>
        <v>0</v>
      </c>
      <c r="KF131" s="97">
        <f>Juniori!KF41</f>
        <v>0</v>
      </c>
      <c r="KG131" s="97">
        <f>Juniori!KG41</f>
        <v>0</v>
      </c>
      <c r="KH131" s="97">
        <f>Juniori!KH41</f>
        <v>0</v>
      </c>
      <c r="KI131" s="97">
        <f>Juniori!KI41</f>
        <v>0</v>
      </c>
      <c r="KJ131" s="97">
        <f>Juniori!KJ41</f>
        <v>0</v>
      </c>
      <c r="KK131" s="97">
        <f>Juniori!KK41</f>
        <v>0</v>
      </c>
      <c r="KL131" s="97">
        <f>Juniori!KL41</f>
        <v>0</v>
      </c>
      <c r="KM131" s="97">
        <f>Juniori!KM41</f>
        <v>0</v>
      </c>
      <c r="KN131" s="97">
        <f>Juniori!KN41</f>
        <v>0</v>
      </c>
      <c r="KO131" s="97">
        <f>Juniori!KO41</f>
        <v>0</v>
      </c>
      <c r="KP131" s="97">
        <f>Juniori!KP41</f>
        <v>0</v>
      </c>
      <c r="KQ131" s="97">
        <f>Juniori!KQ41</f>
        <v>0</v>
      </c>
      <c r="KR131" s="97">
        <f>Juniori!KR41</f>
        <v>0</v>
      </c>
      <c r="KS131" s="97">
        <f>Juniori!KS41</f>
        <v>0</v>
      </c>
      <c r="KT131" s="97">
        <f>Juniori!KT41</f>
        <v>0</v>
      </c>
      <c r="KU131" s="97">
        <f>Juniori!KU41</f>
        <v>0</v>
      </c>
      <c r="KV131" s="97">
        <f>Juniori!KV41</f>
        <v>0</v>
      </c>
      <c r="KW131" s="97">
        <f>Juniori!KW41</f>
        <v>0</v>
      </c>
      <c r="KX131" s="97">
        <f>Juniori!KX41</f>
        <v>0</v>
      </c>
      <c r="KY131" s="97">
        <f>Juniori!KY41</f>
        <v>0</v>
      </c>
      <c r="KZ131" s="97">
        <f>Juniori!KZ41</f>
        <v>0</v>
      </c>
      <c r="LA131" s="97">
        <f>Juniori!LA41</f>
        <v>0</v>
      </c>
      <c r="LB131" s="97">
        <f>Juniori!LB41</f>
        <v>0</v>
      </c>
      <c r="LC131" s="97">
        <f>Juniori!LC41</f>
        <v>0</v>
      </c>
      <c r="LD131" s="97">
        <f>Juniori!LD41</f>
        <v>0</v>
      </c>
      <c r="LE131" s="97">
        <f>Juniori!LE41</f>
        <v>0</v>
      </c>
      <c r="LF131" s="97">
        <f>Juniori!LF41</f>
        <v>0</v>
      </c>
      <c r="LG131" s="97">
        <f>Juniori!LG41</f>
        <v>0</v>
      </c>
      <c r="LH131" s="97">
        <f>Juniori!LH41</f>
        <v>0</v>
      </c>
      <c r="LI131" s="97">
        <f>Juniori!LI41</f>
        <v>0</v>
      </c>
      <c r="LJ131" s="97">
        <f>Juniori!LJ41</f>
        <v>0</v>
      </c>
      <c r="LK131" s="97">
        <f>Juniori!LK41</f>
        <v>0</v>
      </c>
      <c r="LL131" s="97">
        <f>Juniori!LL41</f>
        <v>0</v>
      </c>
      <c r="LM131" s="97">
        <f>Juniori!LM41</f>
        <v>0</v>
      </c>
      <c r="LN131" s="97">
        <f>Juniori!LN41</f>
        <v>0</v>
      </c>
      <c r="LO131" s="97">
        <f>Juniori!LO41</f>
        <v>0</v>
      </c>
      <c r="LP131" s="97">
        <f>Juniori!LP41</f>
        <v>0</v>
      </c>
      <c r="LQ131" s="97">
        <f>Juniori!LQ41</f>
        <v>0</v>
      </c>
      <c r="LR131" s="97">
        <f>Juniori!LR41</f>
        <v>0</v>
      </c>
      <c r="LS131" s="97">
        <f>Juniori!LS41</f>
        <v>0</v>
      </c>
      <c r="LT131" s="97">
        <f>Juniori!LT41</f>
        <v>0</v>
      </c>
      <c r="LU131" s="97">
        <f>Juniori!LU41</f>
        <v>0</v>
      </c>
      <c r="LV131" s="97">
        <f>Juniori!LV41</f>
        <v>0</v>
      </c>
      <c r="LW131" s="97">
        <f>Juniori!LW41</f>
        <v>0</v>
      </c>
      <c r="LX131" s="97">
        <f>Juniori!LX41</f>
        <v>0</v>
      </c>
      <c r="LY131" s="97">
        <f>Juniori!LY41</f>
        <v>0</v>
      </c>
      <c r="LZ131" s="97">
        <f>Juniori!LZ41</f>
        <v>0</v>
      </c>
      <c r="MA131" s="97">
        <f>Juniori!MA41</f>
        <v>0</v>
      </c>
      <c r="MB131" s="97">
        <f>Juniori!MB41</f>
        <v>0</v>
      </c>
      <c r="MC131" s="97">
        <f>Juniori!MC41</f>
        <v>0</v>
      </c>
      <c r="MD131" s="97">
        <f>Juniori!MD41</f>
        <v>0</v>
      </c>
      <c r="ME131" s="97">
        <f>Juniori!ME41</f>
        <v>0</v>
      </c>
      <c r="MF131" s="97">
        <f>Juniori!MF41</f>
        <v>0</v>
      </c>
      <c r="MG131" s="97">
        <f>Juniori!MG41</f>
        <v>0</v>
      </c>
      <c r="MH131" s="97">
        <f>Juniori!MH41</f>
        <v>0</v>
      </c>
      <c r="MI131" s="97">
        <f>Juniori!MI41</f>
        <v>0</v>
      </c>
      <c r="MJ131" s="97">
        <f>Juniori!MJ41</f>
        <v>0</v>
      </c>
      <c r="MK131" s="97">
        <f>Juniori!MK41</f>
        <v>0</v>
      </c>
      <c r="ML131" s="97">
        <f>Juniori!ML41</f>
        <v>0</v>
      </c>
      <c r="MM131" s="97">
        <f>Juniori!MM41</f>
        <v>0</v>
      </c>
      <c r="MN131" s="97">
        <f>Juniori!MN41</f>
        <v>0</v>
      </c>
      <c r="MO131" s="97">
        <f>Juniori!MO41</f>
        <v>0</v>
      </c>
      <c r="MP131" s="97">
        <f>Juniori!MP41</f>
        <v>0</v>
      </c>
      <c r="MQ131" s="97">
        <f>Juniori!MQ41</f>
        <v>0</v>
      </c>
      <c r="MR131" s="97">
        <f>Juniori!MR41</f>
        <v>0</v>
      </c>
      <c r="MS131" s="97">
        <f>Juniori!MS41</f>
        <v>0</v>
      </c>
      <c r="MT131" s="97">
        <f>Juniori!MT41</f>
        <v>0</v>
      </c>
      <c r="MU131" s="97">
        <f>Juniori!MU41</f>
        <v>0</v>
      </c>
      <c r="MV131" s="97">
        <f>Juniori!MV41</f>
        <v>0</v>
      </c>
      <c r="MW131" s="97">
        <f>Juniori!MW41</f>
        <v>0</v>
      </c>
      <c r="MX131" s="97">
        <f>Juniori!MX41</f>
        <v>0</v>
      </c>
      <c r="MY131" s="97">
        <f>Juniori!MY41</f>
        <v>0</v>
      </c>
      <c r="MZ131" s="97">
        <f>Juniori!MZ41</f>
        <v>0</v>
      </c>
      <c r="NA131" s="97">
        <f>Juniori!NA41</f>
        <v>0</v>
      </c>
      <c r="NB131" s="97">
        <f>Juniori!NB41</f>
        <v>0</v>
      </c>
      <c r="NC131" s="97">
        <f>Juniori!NC41</f>
        <v>0</v>
      </c>
      <c r="ND131" s="97">
        <f>Juniori!ND41</f>
        <v>0</v>
      </c>
      <c r="NE131" s="97">
        <f>Juniori!NE41</f>
        <v>0</v>
      </c>
      <c r="NF131" s="97">
        <f>Juniori!NF41</f>
        <v>0</v>
      </c>
      <c r="NG131" s="97">
        <f>Juniori!NG41</f>
        <v>0</v>
      </c>
      <c r="NH131" s="97">
        <f>Juniori!NH41</f>
        <v>0</v>
      </c>
      <c r="NI131" s="97">
        <f>Juniori!NI41</f>
        <v>0</v>
      </c>
      <c r="NJ131" s="97">
        <f>Juniori!NJ41</f>
        <v>0</v>
      </c>
      <c r="NK131" s="97">
        <f>Juniori!NK41</f>
        <v>0</v>
      </c>
      <c r="NL131" s="97">
        <f>Juniori!NL41</f>
        <v>0</v>
      </c>
      <c r="NM131" s="97">
        <f>Juniori!NM41</f>
        <v>0</v>
      </c>
      <c r="NN131" s="97">
        <f>Juniori!NN41</f>
        <v>0</v>
      </c>
      <c r="NO131" s="97">
        <f>Juniori!NO41</f>
        <v>0</v>
      </c>
      <c r="NP131" s="97">
        <f>Juniori!NP41</f>
        <v>0</v>
      </c>
      <c r="NQ131" s="97">
        <f>Juniori!NQ41</f>
        <v>0</v>
      </c>
      <c r="NR131" s="97">
        <f>Juniori!NR41</f>
        <v>0</v>
      </c>
      <c r="NS131" s="97">
        <f>Juniori!NS41</f>
        <v>0</v>
      </c>
      <c r="NT131" s="97">
        <f>Juniori!NT41</f>
        <v>0</v>
      </c>
      <c r="NU131" s="97">
        <f>Juniori!NU41</f>
        <v>0</v>
      </c>
      <c r="NV131" s="97">
        <f>Juniori!NV41</f>
        <v>0</v>
      </c>
      <c r="NW131" s="97">
        <f>Juniori!NW41</f>
        <v>0</v>
      </c>
      <c r="NX131" s="97">
        <f>Juniori!NX41</f>
        <v>0</v>
      </c>
      <c r="NY131" s="97">
        <f>Juniori!NY41</f>
        <v>0</v>
      </c>
      <c r="NZ131" s="97">
        <f>Juniori!NZ41</f>
        <v>0</v>
      </c>
      <c r="OA131" s="97">
        <f>Juniori!OA41</f>
        <v>0</v>
      </c>
      <c r="OB131" s="97">
        <f>Juniori!OB41</f>
        <v>0</v>
      </c>
      <c r="OC131" s="97">
        <f>Juniori!OC41</f>
        <v>0</v>
      </c>
      <c r="OD131" s="97">
        <f>Juniori!OD41</f>
        <v>0</v>
      </c>
      <c r="OE131" s="97">
        <f>Juniori!OE41</f>
        <v>0</v>
      </c>
      <c r="OF131" s="97">
        <f>Juniori!OF41</f>
        <v>0</v>
      </c>
      <c r="OG131" s="97">
        <f>Juniori!OG41</f>
        <v>0</v>
      </c>
      <c r="OH131" s="97">
        <f>Juniori!OH41</f>
        <v>0</v>
      </c>
      <c r="OI131" s="97">
        <f>Juniori!OI41</f>
        <v>0</v>
      </c>
      <c r="OJ131" s="97">
        <f>Juniori!OJ41</f>
        <v>0</v>
      </c>
      <c r="OK131" s="97">
        <f>Juniori!OK41</f>
        <v>0</v>
      </c>
      <c r="OL131" s="97">
        <f>Juniori!OL41</f>
        <v>0</v>
      </c>
      <c r="OM131" s="97">
        <f>Juniori!OM41</f>
        <v>0</v>
      </c>
      <c r="ON131" s="97">
        <f>Juniori!ON41</f>
        <v>0</v>
      </c>
      <c r="OO131" s="97">
        <f>Juniori!OO41</f>
        <v>0</v>
      </c>
      <c r="OP131" s="97">
        <f>Juniori!OP41</f>
        <v>0</v>
      </c>
      <c r="OQ131" s="97">
        <f>Juniori!OQ41</f>
        <v>0</v>
      </c>
      <c r="OR131" s="97">
        <f>Juniori!OR41</f>
        <v>0</v>
      </c>
      <c r="OS131" s="97">
        <f>Juniori!OS41</f>
        <v>0</v>
      </c>
      <c r="OT131" s="97">
        <f>Juniori!OT41</f>
        <v>0</v>
      </c>
      <c r="OU131" s="97">
        <f>Juniori!OU41</f>
        <v>0</v>
      </c>
      <c r="OV131" s="97">
        <f>Juniori!OV41</f>
        <v>0</v>
      </c>
      <c r="OW131" s="97">
        <f>Juniori!OW41</f>
        <v>0</v>
      </c>
      <c r="OX131" s="97">
        <f>Juniori!OX41</f>
        <v>0</v>
      </c>
      <c r="OY131" s="97">
        <f>Juniori!OY41</f>
        <v>0</v>
      </c>
      <c r="OZ131" s="97">
        <f>Juniori!OZ41</f>
        <v>0</v>
      </c>
      <c r="PA131" s="97">
        <f>Juniori!PA41</f>
        <v>0</v>
      </c>
      <c r="PB131" s="97">
        <f>Juniori!PB41</f>
        <v>0</v>
      </c>
      <c r="PC131" s="97">
        <f>Juniori!PC41</f>
        <v>0</v>
      </c>
      <c r="PD131" s="97">
        <f>Juniori!PD41</f>
        <v>0</v>
      </c>
      <c r="PE131" s="97">
        <f>Juniori!PE41</f>
        <v>0</v>
      </c>
      <c r="PF131" s="97">
        <f>Juniori!PF41</f>
        <v>0</v>
      </c>
      <c r="PG131" s="97">
        <f>Juniori!PG41</f>
        <v>0</v>
      </c>
      <c r="PH131" s="97">
        <f>Juniori!PH41</f>
        <v>0</v>
      </c>
      <c r="PI131" s="97">
        <f>Juniori!PI41</f>
        <v>0</v>
      </c>
      <c r="PJ131" s="97">
        <f>Juniori!PJ41</f>
        <v>0</v>
      </c>
      <c r="PK131" s="97">
        <f>Juniori!PK41</f>
        <v>0</v>
      </c>
      <c r="PL131" s="97">
        <f>Juniori!PL41</f>
        <v>0</v>
      </c>
      <c r="PM131" s="97">
        <f>Juniori!PM41</f>
        <v>0</v>
      </c>
      <c r="PN131" s="97">
        <f>Juniori!PN41</f>
        <v>0</v>
      </c>
      <c r="PO131" s="97">
        <f>Juniori!PO41</f>
        <v>0</v>
      </c>
      <c r="PP131" s="97">
        <f>Juniori!PP41</f>
        <v>0</v>
      </c>
      <c r="PQ131" s="97">
        <f>Juniori!PQ41</f>
        <v>0</v>
      </c>
      <c r="PR131" s="97">
        <f>Juniori!PR41</f>
        <v>0</v>
      </c>
      <c r="PS131" s="97">
        <f>Juniori!PS41</f>
        <v>0</v>
      </c>
      <c r="PT131" s="97">
        <f>Juniori!PT41</f>
        <v>0</v>
      </c>
      <c r="PU131" s="97">
        <f>Juniori!PU41</f>
        <v>0</v>
      </c>
      <c r="PV131" s="97">
        <f>Juniori!PV41</f>
        <v>0</v>
      </c>
      <c r="PW131" s="97">
        <f>Juniori!PW41</f>
        <v>0</v>
      </c>
      <c r="PX131" s="97">
        <f>Juniori!PX41</f>
        <v>0</v>
      </c>
      <c r="PY131" s="97">
        <f>Juniori!PY41</f>
        <v>0</v>
      </c>
      <c r="PZ131" s="97">
        <f>Juniori!PZ41</f>
        <v>0</v>
      </c>
      <c r="QA131" s="97">
        <f>Juniori!QA41</f>
        <v>0</v>
      </c>
      <c r="QB131" s="97">
        <f>Juniori!QB41</f>
        <v>0</v>
      </c>
      <c r="QC131" s="97">
        <f>Juniori!QC41</f>
        <v>0</v>
      </c>
      <c r="QD131" s="97">
        <f>Juniori!QD41</f>
        <v>0</v>
      </c>
      <c r="QE131" s="97">
        <f>Juniori!QE41</f>
        <v>0</v>
      </c>
      <c r="QF131" s="97">
        <f>Juniori!QF41</f>
        <v>0</v>
      </c>
      <c r="QG131" s="97">
        <f>Juniori!QG41</f>
        <v>0</v>
      </c>
      <c r="QH131" s="97">
        <f>Juniori!QH41</f>
        <v>0</v>
      </c>
      <c r="QI131" s="97">
        <f>Juniori!QI41</f>
        <v>0</v>
      </c>
      <c r="QJ131" s="97">
        <f>Juniori!QJ41</f>
        <v>0</v>
      </c>
      <c r="QK131" s="97">
        <f>Juniori!QK41</f>
        <v>0</v>
      </c>
      <c r="QL131" s="97">
        <f>Juniori!QL41</f>
        <v>0</v>
      </c>
      <c r="QM131" s="97">
        <f>Juniori!QM41</f>
        <v>0</v>
      </c>
      <c r="QN131" s="97">
        <f>Juniori!QN41</f>
        <v>0</v>
      </c>
      <c r="QO131" s="97">
        <f>Juniori!QO41</f>
        <v>0</v>
      </c>
      <c r="QP131" s="97">
        <f>Juniori!QP41</f>
        <v>0</v>
      </c>
      <c r="QQ131" s="97">
        <f>Juniori!QQ41</f>
        <v>0</v>
      </c>
      <c r="QR131" s="97">
        <f>Juniori!QR41</f>
        <v>0</v>
      </c>
      <c r="QS131" s="97">
        <f>Juniori!QS41</f>
        <v>0</v>
      </c>
      <c r="QT131" s="97">
        <f>Juniori!QT41</f>
        <v>0</v>
      </c>
      <c r="QU131" s="97">
        <f>Juniori!QU41</f>
        <v>0</v>
      </c>
      <c r="QV131" s="97">
        <f>Juniori!QV41</f>
        <v>0</v>
      </c>
      <c r="QW131" s="97">
        <f>Juniori!QW41</f>
        <v>0</v>
      </c>
      <c r="QX131" s="97">
        <f>Juniori!QX41</f>
        <v>0</v>
      </c>
      <c r="QY131" s="97">
        <f>Juniori!QY41</f>
        <v>0</v>
      </c>
      <c r="QZ131" s="97">
        <f>Juniori!QZ41</f>
        <v>0</v>
      </c>
      <c r="RA131" s="97">
        <f>Juniori!RA41</f>
        <v>0</v>
      </c>
      <c r="RB131" s="97">
        <f>Juniori!RB41</f>
        <v>0</v>
      </c>
      <c r="RC131" s="97">
        <f>Juniori!RC41</f>
        <v>0</v>
      </c>
      <c r="RD131" s="97">
        <f>Juniori!RD41</f>
        <v>0</v>
      </c>
      <c r="RE131" s="97">
        <f>Juniori!RE41</f>
        <v>0</v>
      </c>
      <c r="RF131" s="97">
        <f>Juniori!RF41</f>
        <v>0</v>
      </c>
      <c r="RG131" s="97">
        <f>Juniori!RG41</f>
        <v>0</v>
      </c>
      <c r="RH131" s="97">
        <f>Juniori!RH41</f>
        <v>0</v>
      </c>
      <c r="RI131" s="97">
        <f>Juniori!RI41</f>
        <v>0</v>
      </c>
      <c r="RJ131" s="97">
        <f>Juniori!RJ41</f>
        <v>0</v>
      </c>
      <c r="RK131" s="97">
        <f>Juniori!RK41</f>
        <v>0</v>
      </c>
      <c r="RL131" s="97">
        <f>Juniori!RL41</f>
        <v>0</v>
      </c>
      <c r="RM131" s="97">
        <f>Juniori!RM41</f>
        <v>0</v>
      </c>
      <c r="RN131" s="97">
        <f>Juniori!RN41</f>
        <v>0</v>
      </c>
      <c r="RO131" s="97">
        <f>Juniori!RO41</f>
        <v>0</v>
      </c>
      <c r="RP131" s="97">
        <f>Juniori!RP41</f>
        <v>0</v>
      </c>
      <c r="RQ131" s="97">
        <f>Juniori!RQ41</f>
        <v>0</v>
      </c>
      <c r="RR131" s="97">
        <f>Juniori!RR41</f>
        <v>0</v>
      </c>
      <c r="RS131" s="97">
        <f>Juniori!RS41</f>
        <v>0</v>
      </c>
      <c r="RT131" s="97">
        <f>Juniori!RT41</f>
        <v>0</v>
      </c>
      <c r="RU131" s="97">
        <f>Juniori!RU41</f>
        <v>0</v>
      </c>
      <c r="RV131" s="97">
        <f>Juniori!RV41</f>
        <v>0</v>
      </c>
      <c r="RW131" s="97">
        <f>Juniori!RW41</f>
        <v>0</v>
      </c>
      <c r="RX131" s="97">
        <f>Juniori!RX41</f>
        <v>0</v>
      </c>
      <c r="RY131" s="97">
        <f>Juniori!RY41</f>
        <v>0</v>
      </c>
      <c r="RZ131" s="97">
        <f>Juniori!RZ41</f>
        <v>0</v>
      </c>
      <c r="SA131" s="97">
        <f>Juniori!SA41</f>
        <v>0</v>
      </c>
      <c r="SB131" s="97">
        <f>Juniori!SB41</f>
        <v>0</v>
      </c>
      <c r="SC131" s="97">
        <f>Juniori!SC41</f>
        <v>0</v>
      </c>
      <c r="SD131" s="97">
        <f>Juniori!SD41</f>
        <v>0</v>
      </c>
      <c r="SE131" s="97">
        <f>Juniori!SE41</f>
        <v>0</v>
      </c>
      <c r="SF131" s="97">
        <f>Juniori!SF41</f>
        <v>0</v>
      </c>
      <c r="SG131" s="97">
        <f>Juniori!SG41</f>
        <v>0</v>
      </c>
      <c r="SH131" s="97">
        <f>Juniori!SH41</f>
        <v>0</v>
      </c>
      <c r="SI131" s="97">
        <f>Juniori!SI41</f>
        <v>0</v>
      </c>
      <c r="SJ131" s="97">
        <f>Juniori!SJ41</f>
        <v>0</v>
      </c>
      <c r="SK131" s="97">
        <f>Juniori!SK41</f>
        <v>0</v>
      </c>
      <c r="SL131" s="97">
        <f>Juniori!SL41</f>
        <v>0</v>
      </c>
      <c r="SM131" s="97">
        <f>Juniori!SM41</f>
        <v>0</v>
      </c>
      <c r="SN131" s="97">
        <f>Juniori!SN41</f>
        <v>0</v>
      </c>
      <c r="SO131" s="97">
        <f>Juniori!SO41</f>
        <v>0</v>
      </c>
      <c r="SP131" s="97">
        <f>Juniori!SP41</f>
        <v>0</v>
      </c>
      <c r="SQ131" s="97">
        <f>Juniori!SQ41</f>
        <v>0</v>
      </c>
      <c r="SR131" s="97">
        <f>Juniori!SR41</f>
        <v>0</v>
      </c>
      <c r="SS131" s="97">
        <f>Juniori!SS41</f>
        <v>0</v>
      </c>
      <c r="ST131" s="97">
        <f>Juniori!ST41</f>
        <v>0</v>
      </c>
      <c r="SU131" s="97">
        <f>Juniori!SU41</f>
        <v>0</v>
      </c>
      <c r="SV131" s="97">
        <f>Juniori!SV41</f>
        <v>0</v>
      </c>
      <c r="SW131" s="97">
        <f>Juniori!SW41</f>
        <v>0</v>
      </c>
      <c r="SX131" s="97">
        <f>Juniori!SX41</f>
        <v>0</v>
      </c>
      <c r="SY131" s="97">
        <f>Juniori!SY41</f>
        <v>0</v>
      </c>
      <c r="SZ131" s="97">
        <f>Juniori!SZ41</f>
        <v>0</v>
      </c>
      <c r="TA131" s="97">
        <f>Juniori!TA41</f>
        <v>0</v>
      </c>
      <c r="TB131" s="97">
        <f>Juniori!TB41</f>
        <v>0</v>
      </c>
    </row>
    <row r="132" spans="1:523" s="1" customFormat="1" ht="18" customHeight="1" x14ac:dyDescent="0.2">
      <c r="A132" s="12">
        <v>99</v>
      </c>
      <c r="B132" s="11" t="s">
        <v>558</v>
      </c>
      <c r="C132" s="1">
        <v>8780</v>
      </c>
      <c r="E132" s="4" t="s">
        <v>330</v>
      </c>
      <c r="F132" s="9">
        <v>9965</v>
      </c>
      <c r="G132" s="9" t="s">
        <v>94</v>
      </c>
      <c r="H132" s="4" t="s">
        <v>19</v>
      </c>
      <c r="I132" s="1">
        <f t="shared" si="2"/>
        <v>1</v>
      </c>
      <c r="J132" s="12">
        <f>Tabuľka3[[#This Row],[Stĺpec9]]</f>
        <v>1</v>
      </c>
      <c r="K132" s="97"/>
      <c r="L132" s="97"/>
      <c r="M132" s="97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  <c r="AA132" s="97"/>
      <c r="AB132" s="97"/>
      <c r="AC132" s="97"/>
      <c r="AD132" s="97"/>
      <c r="AE132" s="97"/>
      <c r="AF132" s="97"/>
      <c r="AG132" s="97"/>
      <c r="AH132" s="97"/>
      <c r="AI132" s="97"/>
      <c r="AJ132" s="97"/>
      <c r="AK132" s="97"/>
      <c r="AL132" s="97"/>
      <c r="AM132" s="97"/>
      <c r="AN132" s="97"/>
      <c r="AO132" s="97"/>
      <c r="AP132" s="97"/>
      <c r="AQ132" s="97"/>
      <c r="AR132" s="97"/>
      <c r="AS132" s="97"/>
      <c r="AT132" s="97"/>
      <c r="AU132" s="97"/>
      <c r="AV132" s="97"/>
      <c r="AW132" s="97"/>
      <c r="AX132" s="97"/>
      <c r="AY132" s="97"/>
      <c r="AZ132" s="97"/>
      <c r="BA132" s="97"/>
      <c r="BB132" s="97"/>
      <c r="BC132" s="97"/>
      <c r="BD132" s="97"/>
      <c r="BE132" s="97"/>
      <c r="BF132" s="97"/>
      <c r="BG132" s="97"/>
      <c r="BH132" s="97"/>
      <c r="BI132" s="97"/>
      <c r="BJ132" s="97"/>
      <c r="BK132" s="97"/>
      <c r="BL132" s="97"/>
      <c r="BM132" s="97">
        <v>1</v>
      </c>
      <c r="BN132" s="97"/>
      <c r="BO132" s="97"/>
      <c r="BP132" s="97"/>
      <c r="BQ132" s="97"/>
      <c r="BR132" s="97"/>
      <c r="BS132" s="97"/>
      <c r="BT132" s="97"/>
      <c r="BU132" s="97"/>
      <c r="BV132" s="97"/>
      <c r="BW132" s="97"/>
      <c r="BX132" s="97"/>
      <c r="BY132" s="97"/>
      <c r="BZ132" s="97"/>
      <c r="CA132" s="97"/>
      <c r="CB132" s="97"/>
      <c r="CC132" s="97"/>
      <c r="CD132" s="97"/>
      <c r="CE132" s="97"/>
      <c r="CF132" s="97"/>
      <c r="CG132" s="97"/>
      <c r="CH132" s="97"/>
      <c r="CI132" s="97"/>
      <c r="CJ132" s="97"/>
      <c r="CK132" s="97"/>
      <c r="CL132" s="97"/>
      <c r="CM132" s="97"/>
      <c r="CN132" s="97"/>
      <c r="CO132" s="97"/>
      <c r="CP132" s="97"/>
      <c r="CQ132" s="97"/>
      <c r="CR132" s="97"/>
      <c r="CS132" s="97"/>
      <c r="CT132" s="97"/>
      <c r="CU132" s="97"/>
      <c r="CV132" s="97"/>
      <c r="CW132" s="97"/>
      <c r="CX132" s="97"/>
      <c r="CY132" s="97"/>
      <c r="CZ132" s="97"/>
      <c r="DA132" s="97"/>
      <c r="DB132" s="97"/>
      <c r="DC132" s="97"/>
      <c r="DD132" s="97"/>
      <c r="DE132" s="97"/>
      <c r="DF132" s="97"/>
      <c r="DG132" s="97"/>
      <c r="DH132" s="97"/>
      <c r="DI132" s="97"/>
      <c r="DJ132" s="97"/>
      <c r="DK132" s="97"/>
      <c r="DL132" s="97"/>
      <c r="DM132" s="97"/>
      <c r="DN132" s="97"/>
      <c r="DO132" s="97"/>
      <c r="DP132" s="97"/>
      <c r="DQ132" s="97"/>
      <c r="DR132" s="97"/>
      <c r="DS132" s="97"/>
      <c r="DT132" s="97"/>
      <c r="DU132" s="97"/>
      <c r="DV132" s="97"/>
      <c r="DW132" s="97"/>
      <c r="DX132" s="97"/>
      <c r="DY132" s="97"/>
      <c r="DZ132" s="97"/>
      <c r="EA132" s="97"/>
      <c r="EB132" s="97"/>
      <c r="EC132" s="97"/>
      <c r="ED132" s="97"/>
      <c r="EE132" s="97"/>
      <c r="EF132" s="97"/>
      <c r="EG132" s="97"/>
      <c r="EH132" s="97"/>
      <c r="EI132" s="97"/>
      <c r="EJ132" s="97"/>
      <c r="EK132" s="97"/>
      <c r="EL132" s="97"/>
      <c r="EM132" s="97"/>
      <c r="EN132" s="97"/>
      <c r="EO132" s="97"/>
      <c r="EP132" s="97"/>
      <c r="EQ132" s="97"/>
      <c r="ER132" s="97"/>
      <c r="ES132" s="97"/>
      <c r="ET132" s="97"/>
      <c r="EU132" s="97"/>
      <c r="EV132" s="97"/>
      <c r="EW132" s="97"/>
      <c r="EX132" s="97"/>
      <c r="EY132" s="97"/>
      <c r="EZ132" s="97"/>
      <c r="FA132" s="97"/>
      <c r="FB132" s="97"/>
      <c r="FC132" s="97"/>
      <c r="FD132" s="97"/>
      <c r="FE132" s="97"/>
      <c r="FF132" s="97"/>
      <c r="FG132" s="97"/>
      <c r="FH132" s="97"/>
      <c r="FI132" s="97"/>
      <c r="FJ132" s="97"/>
      <c r="FK132" s="97"/>
      <c r="FL132" s="97"/>
      <c r="FM132" s="97"/>
      <c r="FN132" s="97"/>
      <c r="FO132" s="97"/>
      <c r="FP132" s="97"/>
      <c r="FQ132" s="97"/>
      <c r="FR132" s="97"/>
      <c r="FS132" s="97"/>
      <c r="FT132" s="97"/>
      <c r="FU132" s="97"/>
      <c r="FV132" s="97"/>
      <c r="FW132" s="97"/>
      <c r="FX132" s="97"/>
      <c r="FY132" s="97"/>
      <c r="FZ132" s="97"/>
      <c r="GA132" s="97"/>
      <c r="GB132" s="97"/>
      <c r="GC132" s="97"/>
      <c r="GD132" s="97"/>
      <c r="GE132" s="97"/>
      <c r="GF132" s="97"/>
      <c r="GG132" s="97"/>
      <c r="GH132" s="97"/>
      <c r="GI132" s="97"/>
      <c r="GJ132" s="97"/>
      <c r="GK132" s="97"/>
      <c r="GL132" s="97"/>
      <c r="GM132" s="97"/>
      <c r="GN132" s="97"/>
      <c r="GO132" s="97"/>
      <c r="GP132" s="97"/>
      <c r="GQ132" s="97"/>
      <c r="GR132" s="97"/>
      <c r="GS132" s="97"/>
      <c r="GT132" s="97"/>
      <c r="GU132" s="97"/>
      <c r="GV132" s="97"/>
      <c r="GW132" s="97"/>
      <c r="GX132" s="97"/>
      <c r="GY132" s="97"/>
      <c r="GZ132" s="97"/>
      <c r="HA132" s="97"/>
      <c r="HB132" s="97"/>
      <c r="HC132" s="97"/>
      <c r="HD132" s="97"/>
      <c r="HE132" s="97"/>
      <c r="HF132" s="97"/>
      <c r="HG132" s="97"/>
      <c r="HH132" s="97"/>
      <c r="HI132" s="97"/>
      <c r="HJ132" s="97"/>
      <c r="HK132" s="97"/>
      <c r="HL132" s="97"/>
      <c r="HM132" s="97"/>
      <c r="HN132" s="97"/>
      <c r="HO132" s="97"/>
      <c r="HP132" s="97"/>
      <c r="HQ132" s="97"/>
      <c r="HR132" s="97"/>
      <c r="HS132" s="97"/>
      <c r="HT132" s="97"/>
      <c r="HU132" s="97"/>
      <c r="HV132" s="97"/>
      <c r="HW132" s="97"/>
      <c r="HX132" s="97"/>
      <c r="HY132" s="97"/>
      <c r="HZ132" s="97"/>
      <c r="IA132" s="97"/>
      <c r="IB132" s="97"/>
      <c r="IC132" s="97"/>
      <c r="ID132" s="97"/>
      <c r="IE132" s="97"/>
      <c r="IF132" s="97"/>
      <c r="IG132" s="97"/>
      <c r="IH132" s="97"/>
      <c r="II132" s="97"/>
      <c r="IJ132" s="97"/>
      <c r="IK132" s="97"/>
      <c r="IL132" s="97"/>
      <c r="IM132" s="97"/>
      <c r="IN132" s="97"/>
      <c r="IO132" s="97"/>
      <c r="IP132" s="97"/>
      <c r="IQ132" s="97"/>
      <c r="IR132" s="97"/>
      <c r="IS132" s="97"/>
      <c r="IT132" s="97"/>
      <c r="IU132" s="97"/>
      <c r="IV132" s="97"/>
      <c r="IW132" s="97"/>
      <c r="IX132" s="97"/>
      <c r="IY132" s="97"/>
      <c r="IZ132" s="97"/>
      <c r="JA132" s="97"/>
      <c r="JB132" s="97"/>
      <c r="JC132" s="97"/>
      <c r="JD132" s="97"/>
      <c r="JE132" s="97"/>
      <c r="JF132" s="97"/>
      <c r="JG132" s="97"/>
      <c r="JH132" s="97"/>
      <c r="JI132" s="97"/>
      <c r="JJ132" s="97"/>
      <c r="JK132" s="97"/>
      <c r="JL132" s="97"/>
      <c r="JM132" s="97"/>
      <c r="JN132" s="97"/>
      <c r="JO132" s="97"/>
      <c r="JP132" s="97"/>
      <c r="JQ132" s="97"/>
      <c r="JR132" s="97"/>
      <c r="JS132" s="97"/>
      <c r="JT132" s="97"/>
      <c r="JU132" s="97"/>
      <c r="JV132" s="97"/>
      <c r="JW132" s="97"/>
      <c r="JX132" s="97"/>
      <c r="JY132" s="97"/>
      <c r="JZ132" s="97"/>
      <c r="KA132" s="97"/>
      <c r="KB132" s="97"/>
      <c r="KC132" s="97"/>
      <c r="KD132" s="97"/>
      <c r="KE132" s="97"/>
      <c r="KF132" s="97"/>
      <c r="KG132" s="97"/>
      <c r="KH132" s="97"/>
      <c r="KI132" s="97"/>
      <c r="KJ132" s="97"/>
      <c r="KK132" s="97"/>
      <c r="KL132" s="97"/>
      <c r="KM132" s="97"/>
      <c r="KN132" s="97"/>
      <c r="KO132" s="97"/>
      <c r="KP132" s="97"/>
      <c r="KQ132" s="97"/>
      <c r="KR132" s="97"/>
      <c r="KS132" s="97"/>
      <c r="KT132" s="97"/>
      <c r="KU132" s="97"/>
      <c r="KV132" s="97"/>
      <c r="KW132" s="97"/>
      <c r="KX132" s="97"/>
      <c r="KY132" s="97"/>
      <c r="KZ132" s="97"/>
      <c r="LA132" s="97"/>
      <c r="LB132" s="97"/>
      <c r="LC132" s="97"/>
      <c r="LD132" s="97"/>
      <c r="LE132" s="97"/>
      <c r="LF132" s="97"/>
      <c r="LG132" s="97"/>
      <c r="LH132" s="97"/>
      <c r="LI132" s="97"/>
      <c r="LJ132" s="97"/>
      <c r="LK132" s="97"/>
      <c r="LL132" s="97"/>
      <c r="LM132" s="97"/>
      <c r="LN132" s="97"/>
      <c r="LO132" s="97"/>
      <c r="LP132" s="97"/>
      <c r="LQ132" s="97"/>
      <c r="LR132" s="97"/>
      <c r="LS132" s="97"/>
      <c r="LT132" s="97"/>
      <c r="LU132" s="97"/>
      <c r="LV132" s="64"/>
      <c r="LW132" s="64"/>
      <c r="LX132" s="64"/>
      <c r="LY132" s="64"/>
      <c r="LZ132" s="64"/>
      <c r="MA132" s="64"/>
      <c r="MB132" s="64"/>
      <c r="MC132" s="64"/>
      <c r="MD132" s="64"/>
      <c r="ME132" s="64"/>
      <c r="MF132" s="64"/>
      <c r="MG132" s="64"/>
      <c r="MH132" s="64"/>
      <c r="MI132" s="64"/>
      <c r="MJ132" s="64"/>
      <c r="MK132" s="64"/>
      <c r="ML132" s="64"/>
      <c r="MM132" s="64"/>
      <c r="MN132" s="64"/>
      <c r="MO132" s="64"/>
      <c r="MP132" s="64"/>
      <c r="MQ132" s="64"/>
      <c r="MR132" s="64"/>
      <c r="MS132" s="64"/>
      <c r="MT132" s="64"/>
      <c r="MU132" s="64"/>
      <c r="MV132" s="64"/>
      <c r="MW132" s="64"/>
      <c r="MX132" s="64"/>
      <c r="MY132" s="64"/>
      <c r="MZ132" s="64"/>
      <c r="NA132" s="64"/>
      <c r="NB132" s="64"/>
      <c r="NC132" s="64"/>
      <c r="ND132" s="64"/>
      <c r="NE132" s="64"/>
      <c r="NF132" s="64"/>
      <c r="NG132" s="64"/>
      <c r="NH132" s="64"/>
      <c r="NI132" s="64"/>
      <c r="NJ132" s="64"/>
      <c r="NK132" s="64"/>
      <c r="NL132" s="64"/>
      <c r="NM132" s="64"/>
      <c r="NN132" s="64"/>
      <c r="NO132" s="64"/>
      <c r="NP132" s="64"/>
      <c r="NQ132" s="64"/>
      <c r="NR132" s="64"/>
      <c r="NS132" s="64"/>
      <c r="NT132" s="64"/>
      <c r="NU132" s="64"/>
      <c r="NV132" s="64"/>
      <c r="NW132" s="64"/>
      <c r="NX132" s="64"/>
      <c r="NY132" s="64"/>
      <c r="NZ132" s="64"/>
      <c r="OA132" s="64"/>
      <c r="OB132" s="64"/>
      <c r="OC132" s="64"/>
      <c r="OD132" s="64"/>
      <c r="OE132" s="64"/>
      <c r="OF132" s="64"/>
      <c r="OG132" s="64"/>
      <c r="OH132" s="64"/>
      <c r="OI132" s="64"/>
      <c r="OJ132" s="64"/>
      <c r="OK132" s="64"/>
      <c r="OL132" s="64"/>
      <c r="OM132" s="64"/>
      <c r="ON132" s="64"/>
      <c r="OO132" s="64"/>
      <c r="OP132" s="64"/>
      <c r="OQ132" s="64"/>
      <c r="OR132" s="64"/>
      <c r="OS132" s="64"/>
      <c r="OT132" s="64"/>
      <c r="OU132" s="64"/>
      <c r="OV132" s="64"/>
      <c r="OW132" s="64"/>
      <c r="OX132" s="64"/>
      <c r="OY132" s="64"/>
      <c r="OZ132" s="64"/>
      <c r="PA132" s="64"/>
      <c r="PB132" s="64"/>
      <c r="PC132" s="64"/>
      <c r="PD132" s="64"/>
      <c r="PE132" s="64"/>
      <c r="PF132" s="64"/>
      <c r="PG132" s="64"/>
      <c r="PH132" s="64"/>
      <c r="PI132" s="64"/>
      <c r="PJ132" s="64"/>
      <c r="PK132" s="64"/>
      <c r="PL132" s="64"/>
      <c r="PM132" s="64"/>
      <c r="PN132" s="64"/>
      <c r="PO132" s="64"/>
      <c r="PP132" s="64"/>
      <c r="PQ132" s="64"/>
      <c r="PR132" s="64"/>
      <c r="PS132" s="64"/>
      <c r="PT132" s="64"/>
      <c r="PU132" s="64"/>
      <c r="PV132" s="64"/>
      <c r="PW132" s="64"/>
      <c r="PX132" s="64"/>
      <c r="PY132" s="64"/>
      <c r="PZ132" s="64"/>
      <c r="QA132" s="64"/>
      <c r="QB132" s="64"/>
      <c r="QC132" s="64"/>
      <c r="QD132" s="64"/>
      <c r="QE132" s="64"/>
      <c r="QF132" s="64"/>
      <c r="QG132" s="64"/>
      <c r="QH132" s="64"/>
      <c r="QI132" s="64"/>
      <c r="QJ132" s="64"/>
      <c r="QK132" s="64"/>
      <c r="QL132" s="64"/>
      <c r="QM132" s="64"/>
      <c r="QN132" s="64"/>
      <c r="QO132" s="64"/>
      <c r="QP132" s="64"/>
      <c r="QQ132" s="64"/>
      <c r="QR132" s="64"/>
      <c r="QS132" s="64"/>
      <c r="QT132" s="64"/>
      <c r="QU132" s="64"/>
      <c r="QV132" s="64"/>
      <c r="QW132" s="64"/>
      <c r="QX132" s="64"/>
      <c r="QY132" s="64"/>
      <c r="QZ132" s="64"/>
      <c r="RA132" s="64"/>
      <c r="RB132" s="64"/>
      <c r="RC132" s="64"/>
      <c r="RD132" s="64"/>
      <c r="RE132" s="64"/>
      <c r="RF132" s="64"/>
      <c r="RG132" s="64"/>
      <c r="RH132" s="64"/>
      <c r="RI132" s="64"/>
      <c r="RJ132" s="97"/>
      <c r="RK132" s="97"/>
      <c r="RL132" s="97"/>
      <c r="RM132" s="97"/>
      <c r="RN132" s="97"/>
      <c r="RO132" s="97"/>
      <c r="RP132" s="97"/>
      <c r="RQ132" s="97"/>
      <c r="RR132" s="97"/>
      <c r="RS132" s="97"/>
      <c r="RT132" s="97"/>
      <c r="RU132" s="97"/>
      <c r="RV132" s="97"/>
      <c r="RW132" s="97"/>
      <c r="RX132" s="97"/>
      <c r="RY132" s="97"/>
      <c r="RZ132" s="97"/>
      <c r="SA132" s="97"/>
      <c r="SB132" s="97"/>
      <c r="SC132" s="97"/>
      <c r="SD132" s="97"/>
      <c r="SE132" s="97"/>
      <c r="SF132" s="97"/>
      <c r="SG132" s="97"/>
      <c r="SH132" s="97"/>
      <c r="SI132" s="97"/>
      <c r="SJ132" s="97"/>
      <c r="SK132" s="97"/>
      <c r="SL132" s="97"/>
      <c r="SM132" s="97"/>
      <c r="SN132" s="97"/>
      <c r="SO132" s="97"/>
      <c r="SP132" s="97"/>
      <c r="SQ132" s="97"/>
      <c r="SR132" s="97"/>
      <c r="SS132" s="97"/>
      <c r="ST132" s="97"/>
      <c r="SU132" s="97"/>
      <c r="SV132" s="97"/>
      <c r="SW132" s="97"/>
      <c r="SX132" s="97"/>
      <c r="SY132" s="97"/>
      <c r="SZ132" s="97"/>
      <c r="TA132" s="97"/>
      <c r="TB132" s="97"/>
    </row>
    <row r="133" spans="1:523" s="1" customFormat="1" ht="18" customHeight="1" x14ac:dyDescent="0.2">
      <c r="A133" s="12"/>
      <c r="B133" s="11" t="s">
        <v>692</v>
      </c>
      <c r="C133" s="1">
        <v>13074</v>
      </c>
      <c r="E133" s="59" t="s">
        <v>690</v>
      </c>
      <c r="F133" s="1">
        <v>10350</v>
      </c>
      <c r="G133" s="9" t="s">
        <v>94</v>
      </c>
      <c r="H133" s="4" t="s">
        <v>694</v>
      </c>
      <c r="I133" s="1">
        <f>SUM(K133:TB133)</f>
        <v>1</v>
      </c>
      <c r="J133" s="12">
        <f>Tabuľka3[[#This Row],[Stĺpec9]]</f>
        <v>1</v>
      </c>
      <c r="K133" s="97">
        <f>Juniori!K38</f>
        <v>0</v>
      </c>
      <c r="L133" s="97">
        <f>Juniori!L38</f>
        <v>0</v>
      </c>
      <c r="M133" s="97">
        <f>Juniori!M38</f>
        <v>0</v>
      </c>
      <c r="N133" s="97">
        <f>Juniori!N38</f>
        <v>0</v>
      </c>
      <c r="O133" s="97">
        <f>Juniori!O38</f>
        <v>0</v>
      </c>
      <c r="P133" s="97">
        <f>Juniori!P38</f>
        <v>0</v>
      </c>
      <c r="Q133" s="97">
        <f>Juniori!Q38</f>
        <v>0</v>
      </c>
      <c r="R133" s="97">
        <f>Juniori!R38</f>
        <v>0</v>
      </c>
      <c r="S133" s="97">
        <f>Juniori!S38</f>
        <v>0</v>
      </c>
      <c r="T133" s="97">
        <f>Juniori!T38</f>
        <v>0</v>
      </c>
      <c r="U133" s="97">
        <f>Juniori!U38</f>
        <v>0</v>
      </c>
      <c r="V133" s="97">
        <f>Juniori!V38</f>
        <v>0</v>
      </c>
      <c r="W133" s="97">
        <f>Juniori!W38</f>
        <v>0</v>
      </c>
      <c r="X133" s="97">
        <f>Juniori!X38</f>
        <v>0</v>
      </c>
      <c r="Y133" s="97">
        <f>Juniori!Y38</f>
        <v>0</v>
      </c>
      <c r="Z133" s="97">
        <f>Juniori!Z38</f>
        <v>0</v>
      </c>
      <c r="AA133" s="97">
        <f>Juniori!AA38</f>
        <v>0</v>
      </c>
      <c r="AB133" s="97">
        <f>Juniori!AB38</f>
        <v>0</v>
      </c>
      <c r="AC133" s="97">
        <f>Juniori!AC38</f>
        <v>0</v>
      </c>
      <c r="AD133" s="97">
        <f>Juniori!AD38</f>
        <v>0</v>
      </c>
      <c r="AE133" s="97">
        <f>Juniori!AE38</f>
        <v>0</v>
      </c>
      <c r="AF133" s="97">
        <f>Juniori!AF38</f>
        <v>0</v>
      </c>
      <c r="AG133" s="97">
        <f>Juniori!AG38</f>
        <v>0</v>
      </c>
      <c r="AH133" s="97">
        <f>Juniori!AH38</f>
        <v>0</v>
      </c>
      <c r="AI133" s="97">
        <f>Juniori!AI38</f>
        <v>0</v>
      </c>
      <c r="AJ133" s="97">
        <f>Juniori!AJ38</f>
        <v>0</v>
      </c>
      <c r="AK133" s="97">
        <f>Juniori!AK38</f>
        <v>0</v>
      </c>
      <c r="AL133" s="97">
        <f>Juniori!AL38</f>
        <v>0</v>
      </c>
      <c r="AM133" s="97">
        <f>Juniori!AM38</f>
        <v>0</v>
      </c>
      <c r="AN133" s="97">
        <f>Juniori!AN38</f>
        <v>0</v>
      </c>
      <c r="AO133" s="97">
        <f>Juniori!AO38</f>
        <v>0</v>
      </c>
      <c r="AP133" s="97">
        <f>Juniori!AP38</f>
        <v>0</v>
      </c>
      <c r="AQ133" s="97">
        <f>Juniori!AQ38</f>
        <v>0</v>
      </c>
      <c r="AR133" s="97">
        <f>Juniori!AR38</f>
        <v>0</v>
      </c>
      <c r="AS133" s="97">
        <f>Juniori!AS38</f>
        <v>0</v>
      </c>
      <c r="AT133" s="97">
        <f>Juniori!AT38</f>
        <v>0</v>
      </c>
      <c r="AU133" s="97">
        <f>Juniori!AU38</f>
        <v>0</v>
      </c>
      <c r="AV133" s="97">
        <f>Juniori!AV38</f>
        <v>0</v>
      </c>
      <c r="AW133" s="97">
        <f>Juniori!AW38</f>
        <v>0</v>
      </c>
      <c r="AX133" s="97">
        <f>Juniori!AX38</f>
        <v>0</v>
      </c>
      <c r="AY133" s="97">
        <f>Juniori!AY38</f>
        <v>0</v>
      </c>
      <c r="AZ133" s="97">
        <f>Juniori!AZ38</f>
        <v>0</v>
      </c>
      <c r="BA133" s="97">
        <f>Juniori!BA38</f>
        <v>0</v>
      </c>
      <c r="BB133" s="97">
        <f>Juniori!BB38</f>
        <v>0</v>
      </c>
      <c r="BC133" s="97">
        <f>Juniori!BC38</f>
        <v>0</v>
      </c>
      <c r="BD133" s="97">
        <f>Juniori!BD38</f>
        <v>0</v>
      </c>
      <c r="BE133" s="97">
        <f>Juniori!BE38</f>
        <v>0</v>
      </c>
      <c r="BF133" s="97">
        <f>Juniori!BF38</f>
        <v>0</v>
      </c>
      <c r="BG133" s="97">
        <f>Juniori!BG38</f>
        <v>0</v>
      </c>
      <c r="BH133" s="97">
        <f>Juniori!BH38</f>
        <v>0</v>
      </c>
      <c r="BI133" s="97">
        <f>Juniori!BI38</f>
        <v>0</v>
      </c>
      <c r="BJ133" s="97">
        <f>Juniori!BJ38</f>
        <v>0</v>
      </c>
      <c r="BK133" s="97">
        <f>Juniori!BK38</f>
        <v>0</v>
      </c>
      <c r="BL133" s="97">
        <f>Juniori!BL38</f>
        <v>0</v>
      </c>
      <c r="BM133" s="97">
        <f>Juniori!BM38</f>
        <v>0</v>
      </c>
      <c r="BN133" s="97">
        <f>Juniori!BN38</f>
        <v>0</v>
      </c>
      <c r="BO133" s="97">
        <f>Juniori!BO38</f>
        <v>0</v>
      </c>
      <c r="BP133" s="97">
        <f>Juniori!BP38</f>
        <v>0</v>
      </c>
      <c r="BQ133" s="97">
        <f>Juniori!BQ38</f>
        <v>0</v>
      </c>
      <c r="BR133" s="97">
        <f>Juniori!BR38</f>
        <v>0</v>
      </c>
      <c r="BS133" s="97">
        <f>Juniori!BS38</f>
        <v>0</v>
      </c>
      <c r="BT133" s="97">
        <f>Juniori!BT38</f>
        <v>0</v>
      </c>
      <c r="BU133" s="97">
        <f>Juniori!BU38</f>
        <v>0</v>
      </c>
      <c r="BV133" s="97">
        <f>Juniori!BV38</f>
        <v>0</v>
      </c>
      <c r="BW133" s="97">
        <f>Juniori!BW38</f>
        <v>0</v>
      </c>
      <c r="BX133" s="97">
        <f>Juniori!BX38</f>
        <v>0</v>
      </c>
      <c r="BY133" s="97">
        <f>Juniori!BY38</f>
        <v>0</v>
      </c>
      <c r="BZ133" s="97">
        <f>Juniori!BZ38</f>
        <v>0</v>
      </c>
      <c r="CA133" s="97">
        <f>Juniori!CA38</f>
        <v>0</v>
      </c>
      <c r="CB133" s="97">
        <f>Juniori!CB38</f>
        <v>0</v>
      </c>
      <c r="CC133" s="97">
        <f>Juniori!CC38</f>
        <v>0</v>
      </c>
      <c r="CD133" s="97">
        <f>Juniori!CD38</f>
        <v>0</v>
      </c>
      <c r="CE133" s="97">
        <f>Juniori!CE38</f>
        <v>0</v>
      </c>
      <c r="CF133" s="97">
        <f>Juniori!CF38</f>
        <v>0</v>
      </c>
      <c r="CG133" s="97">
        <f>Juniori!CG38</f>
        <v>0</v>
      </c>
      <c r="CH133" s="97">
        <f>Juniori!CH38</f>
        <v>0</v>
      </c>
      <c r="CI133" s="97">
        <f>Juniori!CI38</f>
        <v>0</v>
      </c>
      <c r="CJ133" s="97">
        <f>Juniori!CJ38</f>
        <v>0</v>
      </c>
      <c r="CK133" s="97">
        <f>Juniori!CK38</f>
        <v>0</v>
      </c>
      <c r="CL133" s="97">
        <f>Juniori!CL38</f>
        <v>0</v>
      </c>
      <c r="CM133" s="97">
        <f>Juniori!CM38</f>
        <v>0</v>
      </c>
      <c r="CN133" s="97">
        <f>Juniori!CN38</f>
        <v>0</v>
      </c>
      <c r="CO133" s="97">
        <f>Juniori!CO38</f>
        <v>0</v>
      </c>
      <c r="CP133" s="97">
        <f>Juniori!CP38</f>
        <v>0</v>
      </c>
      <c r="CQ133" s="97">
        <f>Juniori!CQ38</f>
        <v>0</v>
      </c>
      <c r="CR133" s="97">
        <f>Juniori!CR38</f>
        <v>0</v>
      </c>
      <c r="CS133" s="97">
        <f>Juniori!CS38</f>
        <v>0</v>
      </c>
      <c r="CT133" s="97">
        <f>Juniori!CT38</f>
        <v>0</v>
      </c>
      <c r="CU133" s="97">
        <f>Juniori!CU38</f>
        <v>0</v>
      </c>
      <c r="CV133" s="97">
        <f>Juniori!CV38</f>
        <v>0</v>
      </c>
      <c r="CW133" s="97">
        <f>Juniori!CW38</f>
        <v>0</v>
      </c>
      <c r="CX133" s="97">
        <f>Juniori!CX38</f>
        <v>0</v>
      </c>
      <c r="CY133" s="97">
        <f>Juniori!CY38</f>
        <v>0</v>
      </c>
      <c r="CZ133" s="97">
        <f>Juniori!CZ38</f>
        <v>0</v>
      </c>
      <c r="DA133" s="97">
        <f>Juniori!DA38</f>
        <v>0</v>
      </c>
      <c r="DB133" s="97">
        <f>Juniori!DB38</f>
        <v>0</v>
      </c>
      <c r="DC133" s="97">
        <f>Juniori!DC38</f>
        <v>0</v>
      </c>
      <c r="DD133" s="97">
        <f>Juniori!DD38</f>
        <v>0</v>
      </c>
      <c r="DE133" s="97">
        <f>Juniori!DE38</f>
        <v>0</v>
      </c>
      <c r="DF133" s="97">
        <f>Juniori!DF38</f>
        <v>0</v>
      </c>
      <c r="DG133" s="97">
        <f>Juniori!DG38</f>
        <v>0</v>
      </c>
      <c r="DH133" s="97">
        <f>Juniori!DH38</f>
        <v>0</v>
      </c>
      <c r="DI133" s="97">
        <f>Juniori!DI38</f>
        <v>0</v>
      </c>
      <c r="DJ133" s="97">
        <f>Juniori!DJ38</f>
        <v>0</v>
      </c>
      <c r="DK133" s="97">
        <f>Juniori!DK38</f>
        <v>0</v>
      </c>
      <c r="DL133" s="97">
        <f>Juniori!DL38</f>
        <v>0</v>
      </c>
      <c r="DM133" s="97">
        <f>Juniori!DM38</f>
        <v>0</v>
      </c>
      <c r="DN133" s="97">
        <f>Juniori!DN38</f>
        <v>0</v>
      </c>
      <c r="DO133" s="97">
        <f>Juniori!DO38</f>
        <v>0</v>
      </c>
      <c r="DP133" s="97">
        <f>Juniori!DP38</f>
        <v>0</v>
      </c>
      <c r="DQ133" s="97">
        <f>Juniori!DQ38</f>
        <v>0</v>
      </c>
      <c r="DR133" s="97">
        <f>Juniori!DR38</f>
        <v>0</v>
      </c>
      <c r="DS133" s="97">
        <f>Juniori!DS38</f>
        <v>0</v>
      </c>
      <c r="DT133" s="97">
        <f>Juniori!DT38</f>
        <v>0</v>
      </c>
      <c r="DU133" s="97">
        <f>Juniori!DU38</f>
        <v>0</v>
      </c>
      <c r="DV133" s="97">
        <f>Juniori!DV38</f>
        <v>0</v>
      </c>
      <c r="DW133" s="97">
        <f>Juniori!DW38</f>
        <v>0</v>
      </c>
      <c r="DX133" s="97">
        <f>Juniori!DX38</f>
        <v>0</v>
      </c>
      <c r="DY133" s="97">
        <f>Juniori!DY38</f>
        <v>0</v>
      </c>
      <c r="DZ133" s="97">
        <f>Juniori!DZ38</f>
        <v>0</v>
      </c>
      <c r="EA133" s="97">
        <f>Juniori!EA38</f>
        <v>0</v>
      </c>
      <c r="EB133" s="97">
        <f>Juniori!EB38</f>
        <v>0</v>
      </c>
      <c r="EC133" s="97">
        <f>Juniori!EC38</f>
        <v>0</v>
      </c>
      <c r="ED133" s="97">
        <f>Juniori!ED38</f>
        <v>0</v>
      </c>
      <c r="EE133" s="97">
        <f>Juniori!EE38</f>
        <v>0</v>
      </c>
      <c r="EF133" s="97">
        <f>Juniori!EF38</f>
        <v>0</v>
      </c>
      <c r="EG133" s="97">
        <f>Juniori!EG38</f>
        <v>0</v>
      </c>
      <c r="EH133" s="97">
        <f>Juniori!EH38</f>
        <v>0</v>
      </c>
      <c r="EI133" s="97">
        <f>Juniori!EI38</f>
        <v>0</v>
      </c>
      <c r="EJ133" s="97">
        <f>Juniori!EJ38</f>
        <v>0</v>
      </c>
      <c r="EK133" s="97">
        <f>Juniori!EK38</f>
        <v>0</v>
      </c>
      <c r="EL133" s="97">
        <f>Juniori!EL38</f>
        <v>0</v>
      </c>
      <c r="EM133" s="97">
        <f>Juniori!EM38</f>
        <v>0</v>
      </c>
      <c r="EN133" s="97">
        <f>Juniori!EN38</f>
        <v>0</v>
      </c>
      <c r="EO133" s="97">
        <f>Juniori!EO38</f>
        <v>0</v>
      </c>
      <c r="EP133" s="97">
        <f>Juniori!EP38</f>
        <v>0</v>
      </c>
      <c r="EQ133" s="97">
        <f>Juniori!EQ38</f>
        <v>0</v>
      </c>
      <c r="ER133" s="97">
        <f>Juniori!ER38</f>
        <v>0</v>
      </c>
      <c r="ES133" s="97">
        <f>Juniori!ES38</f>
        <v>0</v>
      </c>
      <c r="ET133" s="97">
        <f>Juniori!ET38</f>
        <v>0</v>
      </c>
      <c r="EU133" s="97">
        <f>Juniori!EU38</f>
        <v>0</v>
      </c>
      <c r="EV133" s="97">
        <f>Juniori!EV38</f>
        <v>0</v>
      </c>
      <c r="EW133" s="97">
        <f>Juniori!EW38</f>
        <v>0</v>
      </c>
      <c r="EX133" s="97">
        <f>Juniori!EX38</f>
        <v>0</v>
      </c>
      <c r="EY133" s="97">
        <f>Juniori!EY38</f>
        <v>0</v>
      </c>
      <c r="EZ133" s="97">
        <f>Juniori!EZ38</f>
        <v>0</v>
      </c>
      <c r="FA133" s="97">
        <f>Juniori!FA38</f>
        <v>0</v>
      </c>
      <c r="FB133" s="97">
        <f>Juniori!FB38</f>
        <v>0</v>
      </c>
      <c r="FC133" s="97">
        <f>Juniori!FC38</f>
        <v>0</v>
      </c>
      <c r="FD133" s="97">
        <f>Juniori!FD38</f>
        <v>0</v>
      </c>
      <c r="FE133" s="97">
        <f>Juniori!FE38</f>
        <v>0</v>
      </c>
      <c r="FF133" s="97">
        <f>Juniori!FF38</f>
        <v>0</v>
      </c>
      <c r="FG133" s="97">
        <f>Juniori!FG38</f>
        <v>0</v>
      </c>
      <c r="FH133" s="97">
        <f>Juniori!FH38</f>
        <v>0</v>
      </c>
      <c r="FI133" s="97">
        <f>Juniori!FI38</f>
        <v>0</v>
      </c>
      <c r="FJ133" s="97">
        <f>Juniori!FJ38</f>
        <v>0</v>
      </c>
      <c r="FK133" s="97">
        <f>Juniori!FK38</f>
        <v>0</v>
      </c>
      <c r="FL133" s="97">
        <f>Juniori!FL38</f>
        <v>0</v>
      </c>
      <c r="FM133" s="97">
        <f>Juniori!FM38</f>
        <v>0</v>
      </c>
      <c r="FN133" s="97">
        <f>Juniori!FN38</f>
        <v>0</v>
      </c>
      <c r="FO133" s="97">
        <f>Juniori!FO38</f>
        <v>0</v>
      </c>
      <c r="FP133" s="97">
        <f>Juniori!FP38</f>
        <v>0</v>
      </c>
      <c r="FQ133" s="97">
        <f>Juniori!FQ38</f>
        <v>0</v>
      </c>
      <c r="FR133" s="97">
        <f>Juniori!FR38</f>
        <v>0</v>
      </c>
      <c r="FS133" s="97">
        <f>Juniori!FS38</f>
        <v>0</v>
      </c>
      <c r="FT133" s="97">
        <f>Juniori!FT38</f>
        <v>0</v>
      </c>
      <c r="FU133" s="97">
        <f>Juniori!FU38</f>
        <v>0</v>
      </c>
      <c r="FV133" s="97">
        <f>Juniori!FV38</f>
        <v>0</v>
      </c>
      <c r="FW133" s="97">
        <f>Juniori!FW38</f>
        <v>1</v>
      </c>
      <c r="FX133" s="97" t="str">
        <f>Juniori!FX38</f>
        <v>o</v>
      </c>
      <c r="FY133" s="97">
        <f>Juniori!FY38</f>
        <v>0</v>
      </c>
      <c r="FZ133" s="97">
        <f>Juniori!FZ38</f>
        <v>0</v>
      </c>
      <c r="GA133" s="97">
        <f>Juniori!GA38</f>
        <v>0</v>
      </c>
      <c r="GB133" s="97">
        <f>Juniori!GB38</f>
        <v>0</v>
      </c>
      <c r="GC133" s="97">
        <f>Juniori!GC38</f>
        <v>0</v>
      </c>
      <c r="GD133" s="97">
        <f>Juniori!GD38</f>
        <v>0</v>
      </c>
      <c r="GE133" s="97">
        <f>Juniori!GE38</f>
        <v>0</v>
      </c>
      <c r="GF133" s="97">
        <f>Juniori!GF38</f>
        <v>0</v>
      </c>
      <c r="GG133" s="97">
        <f>Juniori!GG38</f>
        <v>0</v>
      </c>
      <c r="GH133" s="97">
        <f>Juniori!GH38</f>
        <v>0</v>
      </c>
      <c r="GI133" s="97">
        <f>Juniori!GI38</f>
        <v>0</v>
      </c>
      <c r="GJ133" s="97">
        <f>Juniori!GJ38</f>
        <v>0</v>
      </c>
      <c r="GK133" s="97">
        <f>Juniori!GK38</f>
        <v>0</v>
      </c>
      <c r="GL133" s="97">
        <f>Juniori!GL38</f>
        <v>0</v>
      </c>
      <c r="GM133" s="97">
        <f>Juniori!GM38</f>
        <v>0</v>
      </c>
      <c r="GN133" s="97">
        <f>Juniori!GN38</f>
        <v>0</v>
      </c>
      <c r="GO133" s="97">
        <f>Juniori!GO38</f>
        <v>0</v>
      </c>
      <c r="GP133" s="97">
        <f>Juniori!GP38</f>
        <v>0</v>
      </c>
      <c r="GQ133" s="97">
        <f>Juniori!GQ38</f>
        <v>0</v>
      </c>
      <c r="GR133" s="97">
        <f>Juniori!GR38</f>
        <v>0</v>
      </c>
      <c r="GS133" s="97">
        <f>Juniori!GS38</f>
        <v>0</v>
      </c>
      <c r="GT133" s="97">
        <f>Juniori!GT38</f>
        <v>0</v>
      </c>
      <c r="GU133" s="97">
        <f>Juniori!GU38</f>
        <v>0</v>
      </c>
      <c r="GV133" s="97">
        <f>Juniori!GV38</f>
        <v>0</v>
      </c>
      <c r="GW133" s="97">
        <f>Juniori!GW38</f>
        <v>0</v>
      </c>
      <c r="GX133" s="97">
        <f>Juniori!GX38</f>
        <v>0</v>
      </c>
      <c r="GY133" s="97">
        <f>Juniori!GY38</f>
        <v>0</v>
      </c>
      <c r="GZ133" s="97">
        <f>Juniori!GZ38</f>
        <v>0</v>
      </c>
      <c r="HA133" s="97">
        <f>Juniori!HA38</f>
        <v>0</v>
      </c>
      <c r="HB133" s="97">
        <f>Juniori!HB38</f>
        <v>0</v>
      </c>
      <c r="HC133" s="97">
        <f>Juniori!HC38</f>
        <v>0</v>
      </c>
      <c r="HD133" s="97">
        <f>Juniori!HD38</f>
        <v>0</v>
      </c>
      <c r="HE133" s="97">
        <f>Juniori!HE38</f>
        <v>0</v>
      </c>
      <c r="HF133" s="97">
        <f>Juniori!HF38</f>
        <v>0</v>
      </c>
      <c r="HG133" s="97">
        <f>Juniori!HG38</f>
        <v>0</v>
      </c>
      <c r="HH133" s="97">
        <f>Juniori!HH38</f>
        <v>0</v>
      </c>
      <c r="HI133" s="97">
        <f>Juniori!HI38</f>
        <v>0</v>
      </c>
      <c r="HJ133" s="97">
        <f>Juniori!HJ38</f>
        <v>0</v>
      </c>
      <c r="HK133" s="97">
        <f>Juniori!HK38</f>
        <v>0</v>
      </c>
      <c r="HL133" s="97">
        <f>Juniori!HL38</f>
        <v>0</v>
      </c>
      <c r="HM133" s="97">
        <f>Juniori!HM38</f>
        <v>0</v>
      </c>
      <c r="HN133" s="97">
        <f>Juniori!HN38</f>
        <v>0</v>
      </c>
      <c r="HO133" s="97">
        <f>Juniori!HO38</f>
        <v>0</v>
      </c>
      <c r="HP133" s="97">
        <f>Juniori!HP38</f>
        <v>0</v>
      </c>
      <c r="HQ133" s="97">
        <f>Juniori!HQ38</f>
        <v>0</v>
      </c>
      <c r="HR133" s="97">
        <f>Juniori!HR38</f>
        <v>0</v>
      </c>
      <c r="HS133" s="97">
        <f>Juniori!HS38</f>
        <v>0</v>
      </c>
      <c r="HT133" s="97">
        <f>Juniori!HT38</f>
        <v>0</v>
      </c>
      <c r="HU133" s="97">
        <f>Juniori!HU38</f>
        <v>0</v>
      </c>
      <c r="HV133" s="97">
        <f>Juniori!HV38</f>
        <v>0</v>
      </c>
      <c r="HW133" s="97">
        <f>Juniori!HW38</f>
        <v>0</v>
      </c>
      <c r="HX133" s="97">
        <f>Juniori!HX38</f>
        <v>0</v>
      </c>
      <c r="HY133" s="97">
        <f>Juniori!HY38</f>
        <v>0</v>
      </c>
      <c r="HZ133" s="97">
        <f>Juniori!HZ38</f>
        <v>0</v>
      </c>
      <c r="IA133" s="97">
        <f>Juniori!IA38</f>
        <v>0</v>
      </c>
      <c r="IB133" s="97">
        <f>Juniori!IB38</f>
        <v>0</v>
      </c>
      <c r="IC133" s="97">
        <f>Juniori!IC38</f>
        <v>0</v>
      </c>
      <c r="ID133" s="97">
        <f>Juniori!ID38</f>
        <v>0</v>
      </c>
      <c r="IE133" s="97">
        <f>Juniori!IE38</f>
        <v>0</v>
      </c>
      <c r="IF133" s="97">
        <f>Juniori!IF38</f>
        <v>0</v>
      </c>
      <c r="IG133" s="97">
        <f>Juniori!IG38</f>
        <v>0</v>
      </c>
      <c r="IH133" s="97">
        <f>Juniori!IH38</f>
        <v>0</v>
      </c>
      <c r="II133" s="97">
        <f>Juniori!II38</f>
        <v>0</v>
      </c>
      <c r="IJ133" s="97">
        <f>Juniori!IJ38</f>
        <v>0</v>
      </c>
      <c r="IK133" s="97">
        <f>Juniori!IK38</f>
        <v>0</v>
      </c>
      <c r="IL133" s="97">
        <f>Juniori!IL38</f>
        <v>0</v>
      </c>
      <c r="IM133" s="97">
        <f>Juniori!IM38</f>
        <v>0</v>
      </c>
      <c r="IN133" s="97">
        <f>Juniori!IN38</f>
        <v>0</v>
      </c>
      <c r="IO133" s="97">
        <f>Juniori!IO38</f>
        <v>0</v>
      </c>
      <c r="IP133" s="97">
        <f>Juniori!IP38</f>
        <v>0</v>
      </c>
      <c r="IQ133" s="97">
        <f>Juniori!IQ38</f>
        <v>0</v>
      </c>
      <c r="IR133" s="97">
        <f>Juniori!IR38</f>
        <v>0</v>
      </c>
      <c r="IS133" s="97">
        <f>Juniori!IS38</f>
        <v>0</v>
      </c>
      <c r="IT133" s="97">
        <f>Juniori!IT38</f>
        <v>0</v>
      </c>
      <c r="IU133" s="97">
        <f>Juniori!IU38</f>
        <v>0</v>
      </c>
      <c r="IV133" s="97">
        <f>Juniori!IV38</f>
        <v>0</v>
      </c>
      <c r="IW133" s="97">
        <f>Juniori!IW38</f>
        <v>0</v>
      </c>
      <c r="IX133" s="97">
        <f>Juniori!IX38</f>
        <v>0</v>
      </c>
      <c r="IY133" s="97">
        <f>Juniori!IY38</f>
        <v>0</v>
      </c>
      <c r="IZ133" s="97">
        <f>Juniori!IZ38</f>
        <v>0</v>
      </c>
      <c r="JA133" s="97">
        <f>Juniori!JA38</f>
        <v>0</v>
      </c>
      <c r="JB133" s="97">
        <f>Juniori!JB38</f>
        <v>0</v>
      </c>
      <c r="JC133" s="97">
        <f>Juniori!JC38</f>
        <v>0</v>
      </c>
      <c r="JD133" s="97">
        <f>Juniori!JD38</f>
        <v>0</v>
      </c>
      <c r="JE133" s="97">
        <f>Juniori!JE38</f>
        <v>0</v>
      </c>
      <c r="JF133" s="97">
        <f>Juniori!JF38</f>
        <v>0</v>
      </c>
      <c r="JG133" s="97">
        <f>Juniori!JG38</f>
        <v>0</v>
      </c>
      <c r="JH133" s="97">
        <f>Juniori!JH38</f>
        <v>0</v>
      </c>
      <c r="JI133" s="97">
        <f>Juniori!JI38</f>
        <v>0</v>
      </c>
      <c r="JJ133" s="97">
        <f>Juniori!JJ38</f>
        <v>0</v>
      </c>
      <c r="JK133" s="97">
        <f>Juniori!JK38</f>
        <v>0</v>
      </c>
      <c r="JL133" s="97">
        <f>Juniori!JL38</f>
        <v>0</v>
      </c>
      <c r="JM133" s="97">
        <f>Juniori!JM38</f>
        <v>0</v>
      </c>
      <c r="JN133" s="97">
        <f>Juniori!JN38</f>
        <v>0</v>
      </c>
      <c r="JO133" s="97">
        <f>Juniori!JO38</f>
        <v>0</v>
      </c>
      <c r="JP133" s="97">
        <f>Juniori!JP38</f>
        <v>0</v>
      </c>
      <c r="JQ133" s="97">
        <f>Juniori!JQ38</f>
        <v>0</v>
      </c>
      <c r="JR133" s="97">
        <f>Juniori!JR38</f>
        <v>0</v>
      </c>
      <c r="JS133" s="97">
        <f>Juniori!JS38</f>
        <v>0</v>
      </c>
      <c r="JT133" s="97">
        <f>Juniori!JT38</f>
        <v>0</v>
      </c>
      <c r="JU133" s="97">
        <f>Juniori!JU38</f>
        <v>0</v>
      </c>
      <c r="JV133" s="97">
        <f>Juniori!JV38</f>
        <v>0</v>
      </c>
      <c r="JW133" s="97">
        <f>Juniori!JW38</f>
        <v>0</v>
      </c>
      <c r="JX133" s="97">
        <f>Juniori!JX38</f>
        <v>0</v>
      </c>
      <c r="JY133" s="97">
        <f>Juniori!JY38</f>
        <v>0</v>
      </c>
      <c r="JZ133" s="97">
        <f>Juniori!JZ38</f>
        <v>0</v>
      </c>
      <c r="KA133" s="97">
        <f>Juniori!KA38</f>
        <v>0</v>
      </c>
      <c r="KB133" s="97">
        <f>Juniori!KB38</f>
        <v>0</v>
      </c>
      <c r="KC133" s="97">
        <f>Juniori!KC38</f>
        <v>0</v>
      </c>
      <c r="KD133" s="97">
        <f>Juniori!KD38</f>
        <v>0</v>
      </c>
      <c r="KE133" s="97">
        <f>Juniori!KE38</f>
        <v>0</v>
      </c>
      <c r="KF133" s="97">
        <f>Juniori!KF38</f>
        <v>0</v>
      </c>
      <c r="KG133" s="97">
        <f>Juniori!KG38</f>
        <v>0</v>
      </c>
      <c r="KH133" s="97">
        <f>Juniori!KH38</f>
        <v>0</v>
      </c>
      <c r="KI133" s="97">
        <f>Juniori!KI38</f>
        <v>0</v>
      </c>
      <c r="KJ133" s="97">
        <f>Juniori!KJ38</f>
        <v>0</v>
      </c>
      <c r="KK133" s="97">
        <f>Juniori!KK38</f>
        <v>0</v>
      </c>
      <c r="KL133" s="97">
        <f>Juniori!KL38</f>
        <v>0</v>
      </c>
      <c r="KM133" s="97">
        <f>Juniori!KM38</f>
        <v>0</v>
      </c>
      <c r="KN133" s="97">
        <f>Juniori!KN38</f>
        <v>0</v>
      </c>
      <c r="KO133" s="97">
        <f>Juniori!KO38</f>
        <v>0</v>
      </c>
      <c r="KP133" s="97">
        <f>Juniori!KP38</f>
        <v>0</v>
      </c>
      <c r="KQ133" s="97">
        <f>Juniori!KQ38</f>
        <v>0</v>
      </c>
      <c r="KR133" s="97">
        <f>Juniori!KR38</f>
        <v>0</v>
      </c>
      <c r="KS133" s="97">
        <f>Juniori!KS38</f>
        <v>0</v>
      </c>
      <c r="KT133" s="97">
        <f>Juniori!KT38</f>
        <v>0</v>
      </c>
      <c r="KU133" s="97">
        <f>Juniori!KU38</f>
        <v>0</v>
      </c>
      <c r="KV133" s="97">
        <f>Juniori!KV38</f>
        <v>0</v>
      </c>
      <c r="KW133" s="97">
        <f>Juniori!KW38</f>
        <v>0</v>
      </c>
      <c r="KX133" s="97">
        <f>Juniori!KX38</f>
        <v>0</v>
      </c>
      <c r="KY133" s="97">
        <f>Juniori!KY38</f>
        <v>0</v>
      </c>
      <c r="KZ133" s="97">
        <f>Juniori!KZ38</f>
        <v>0</v>
      </c>
      <c r="LA133" s="97">
        <f>Juniori!LA38</f>
        <v>0</v>
      </c>
      <c r="LB133" s="97">
        <f>Juniori!LB38</f>
        <v>0</v>
      </c>
      <c r="LC133" s="97">
        <f>Juniori!LC38</f>
        <v>0</v>
      </c>
      <c r="LD133" s="97">
        <f>Juniori!LD38</f>
        <v>0</v>
      </c>
      <c r="LE133" s="97">
        <f>Juniori!LE38</f>
        <v>0</v>
      </c>
      <c r="LF133" s="97">
        <f>Juniori!LF38</f>
        <v>0</v>
      </c>
      <c r="LG133" s="97">
        <f>Juniori!LG38</f>
        <v>0</v>
      </c>
      <c r="LH133" s="97">
        <f>Juniori!LH38</f>
        <v>0</v>
      </c>
      <c r="LI133" s="97">
        <f>Juniori!LI38</f>
        <v>0</v>
      </c>
      <c r="LJ133" s="97">
        <f>Juniori!LJ38</f>
        <v>0</v>
      </c>
      <c r="LK133" s="97">
        <f>Juniori!LK38</f>
        <v>0</v>
      </c>
      <c r="LL133" s="97">
        <f>Juniori!LL38</f>
        <v>0</v>
      </c>
      <c r="LM133" s="97">
        <f>Juniori!LM38</f>
        <v>0</v>
      </c>
      <c r="LN133" s="97">
        <f>Juniori!LN38</f>
        <v>0</v>
      </c>
      <c r="LO133" s="97">
        <f>Juniori!LO38</f>
        <v>0</v>
      </c>
      <c r="LP133" s="97">
        <f>Juniori!LP38</f>
        <v>0</v>
      </c>
      <c r="LQ133" s="97">
        <f>Juniori!LQ38</f>
        <v>0</v>
      </c>
      <c r="LR133" s="97">
        <f>Juniori!LR38</f>
        <v>0</v>
      </c>
      <c r="LS133" s="97">
        <f>Juniori!LS38</f>
        <v>0</v>
      </c>
      <c r="LT133" s="97">
        <f>Juniori!LT38</f>
        <v>0</v>
      </c>
      <c r="LU133" s="97">
        <f>Juniori!LU38</f>
        <v>0</v>
      </c>
      <c r="LV133" s="97">
        <f>Juniori!LV38</f>
        <v>0</v>
      </c>
      <c r="LW133" s="97">
        <f>Juniori!LW38</f>
        <v>0</v>
      </c>
      <c r="LX133" s="97">
        <f>Juniori!LX38</f>
        <v>0</v>
      </c>
      <c r="LY133" s="97">
        <f>Juniori!LY38</f>
        <v>0</v>
      </c>
      <c r="LZ133" s="97">
        <f>Juniori!LZ38</f>
        <v>0</v>
      </c>
      <c r="MA133" s="97">
        <f>Juniori!MA38</f>
        <v>0</v>
      </c>
      <c r="MB133" s="97">
        <f>Juniori!MB38</f>
        <v>0</v>
      </c>
      <c r="MC133" s="97">
        <f>Juniori!MC38</f>
        <v>0</v>
      </c>
      <c r="MD133" s="97">
        <f>Juniori!MD38</f>
        <v>0</v>
      </c>
      <c r="ME133" s="97">
        <f>Juniori!ME38</f>
        <v>0</v>
      </c>
      <c r="MF133" s="97">
        <f>Juniori!MF38</f>
        <v>0</v>
      </c>
      <c r="MG133" s="97">
        <f>Juniori!MG38</f>
        <v>0</v>
      </c>
      <c r="MH133" s="97">
        <f>Juniori!MH38</f>
        <v>0</v>
      </c>
      <c r="MI133" s="97">
        <f>Juniori!MI38</f>
        <v>0</v>
      </c>
      <c r="MJ133" s="97">
        <f>Juniori!MJ38</f>
        <v>0</v>
      </c>
      <c r="MK133" s="97">
        <f>Juniori!MK38</f>
        <v>0</v>
      </c>
      <c r="ML133" s="97">
        <f>Juniori!ML38</f>
        <v>0</v>
      </c>
      <c r="MM133" s="97">
        <f>Juniori!MM38</f>
        <v>0</v>
      </c>
      <c r="MN133" s="97">
        <f>Juniori!MN38</f>
        <v>0</v>
      </c>
      <c r="MO133" s="97">
        <f>Juniori!MO38</f>
        <v>0</v>
      </c>
      <c r="MP133" s="97">
        <f>Juniori!MP38</f>
        <v>0</v>
      </c>
      <c r="MQ133" s="97">
        <f>Juniori!MQ38</f>
        <v>0</v>
      </c>
      <c r="MR133" s="97">
        <f>Juniori!MR38</f>
        <v>0</v>
      </c>
      <c r="MS133" s="97">
        <f>Juniori!MS38</f>
        <v>0</v>
      </c>
      <c r="MT133" s="97">
        <f>Juniori!MT38</f>
        <v>0</v>
      </c>
      <c r="MU133" s="97">
        <f>Juniori!MU38</f>
        <v>0</v>
      </c>
      <c r="MV133" s="97">
        <f>Juniori!MV38</f>
        <v>0</v>
      </c>
      <c r="MW133" s="97">
        <f>Juniori!MW38</f>
        <v>0</v>
      </c>
      <c r="MX133" s="97">
        <f>Juniori!MX38</f>
        <v>0</v>
      </c>
      <c r="MY133" s="97">
        <f>Juniori!MY38</f>
        <v>0</v>
      </c>
      <c r="MZ133" s="97">
        <f>Juniori!MZ38</f>
        <v>0</v>
      </c>
      <c r="NA133" s="97">
        <f>Juniori!NA38</f>
        <v>0</v>
      </c>
      <c r="NB133" s="97">
        <f>Juniori!NB38</f>
        <v>0</v>
      </c>
      <c r="NC133" s="97">
        <f>Juniori!NC38</f>
        <v>0</v>
      </c>
      <c r="ND133" s="97">
        <f>Juniori!ND38</f>
        <v>0</v>
      </c>
      <c r="NE133" s="97">
        <f>Juniori!NE38</f>
        <v>0</v>
      </c>
      <c r="NF133" s="97">
        <f>Juniori!NF38</f>
        <v>0</v>
      </c>
      <c r="NG133" s="97">
        <f>Juniori!NG38</f>
        <v>0</v>
      </c>
      <c r="NH133" s="97">
        <f>Juniori!NH38</f>
        <v>0</v>
      </c>
      <c r="NI133" s="97">
        <f>Juniori!NI38</f>
        <v>0</v>
      </c>
      <c r="NJ133" s="97">
        <f>Juniori!NJ38</f>
        <v>0</v>
      </c>
      <c r="NK133" s="97">
        <f>Juniori!NK38</f>
        <v>0</v>
      </c>
      <c r="NL133" s="97">
        <f>Juniori!NL38</f>
        <v>0</v>
      </c>
      <c r="NM133" s="97">
        <f>Juniori!NM38</f>
        <v>0</v>
      </c>
      <c r="NN133" s="97">
        <f>Juniori!NN38</f>
        <v>0</v>
      </c>
      <c r="NO133" s="97">
        <f>Juniori!NO38</f>
        <v>0</v>
      </c>
      <c r="NP133" s="97">
        <f>Juniori!NP38</f>
        <v>0</v>
      </c>
      <c r="NQ133" s="97">
        <f>Juniori!NQ38</f>
        <v>0</v>
      </c>
      <c r="NR133" s="97">
        <f>Juniori!NR38</f>
        <v>0</v>
      </c>
      <c r="NS133" s="97">
        <f>Juniori!NS38</f>
        <v>0</v>
      </c>
      <c r="NT133" s="97">
        <f>Juniori!NT38</f>
        <v>0</v>
      </c>
      <c r="NU133" s="97">
        <f>Juniori!NU38</f>
        <v>0</v>
      </c>
      <c r="NV133" s="97">
        <f>Juniori!NV38</f>
        <v>0</v>
      </c>
      <c r="NW133" s="97">
        <f>Juniori!NW38</f>
        <v>0</v>
      </c>
      <c r="NX133" s="97">
        <f>Juniori!NX38</f>
        <v>0</v>
      </c>
      <c r="NY133" s="97">
        <f>Juniori!NY38</f>
        <v>0</v>
      </c>
      <c r="NZ133" s="97">
        <f>Juniori!NZ38</f>
        <v>0</v>
      </c>
      <c r="OA133" s="97">
        <f>Juniori!OA38</f>
        <v>0</v>
      </c>
      <c r="OB133" s="97">
        <f>Juniori!OB38</f>
        <v>0</v>
      </c>
      <c r="OC133" s="97">
        <f>Juniori!OC38</f>
        <v>0</v>
      </c>
      <c r="OD133" s="97">
        <f>Juniori!OD38</f>
        <v>0</v>
      </c>
      <c r="OE133" s="97">
        <f>Juniori!OE38</f>
        <v>0</v>
      </c>
      <c r="OF133" s="97">
        <f>Juniori!OF38</f>
        <v>0</v>
      </c>
      <c r="OG133" s="97">
        <f>Juniori!OG38</f>
        <v>0</v>
      </c>
      <c r="OH133" s="97">
        <f>Juniori!OH38</f>
        <v>0</v>
      </c>
      <c r="OI133" s="97">
        <f>Juniori!OI38</f>
        <v>0</v>
      </c>
      <c r="OJ133" s="97">
        <f>Juniori!OJ38</f>
        <v>0</v>
      </c>
      <c r="OK133" s="97">
        <f>Juniori!OK38</f>
        <v>0</v>
      </c>
      <c r="OL133" s="97">
        <f>Juniori!OL38</f>
        <v>0</v>
      </c>
      <c r="OM133" s="97">
        <f>Juniori!OM38</f>
        <v>0</v>
      </c>
      <c r="ON133" s="97">
        <f>Juniori!ON38</f>
        <v>0</v>
      </c>
      <c r="OO133" s="97">
        <f>Juniori!OO38</f>
        <v>0</v>
      </c>
      <c r="OP133" s="97">
        <f>Juniori!OP38</f>
        <v>0</v>
      </c>
      <c r="OQ133" s="97">
        <f>Juniori!OQ38</f>
        <v>0</v>
      </c>
      <c r="OR133" s="97">
        <f>Juniori!OR38</f>
        <v>0</v>
      </c>
      <c r="OS133" s="97">
        <f>Juniori!OS38</f>
        <v>0</v>
      </c>
      <c r="OT133" s="97">
        <f>Juniori!OT38</f>
        <v>0</v>
      </c>
      <c r="OU133" s="97">
        <f>Juniori!OU38</f>
        <v>0</v>
      </c>
      <c r="OV133" s="97">
        <f>Juniori!OV38</f>
        <v>0</v>
      </c>
      <c r="OW133" s="97">
        <f>Juniori!OW38</f>
        <v>0</v>
      </c>
      <c r="OX133" s="97">
        <f>Juniori!OX38</f>
        <v>0</v>
      </c>
      <c r="OY133" s="97">
        <f>Juniori!OY38</f>
        <v>0</v>
      </c>
      <c r="OZ133" s="97">
        <f>Juniori!OZ38</f>
        <v>0</v>
      </c>
      <c r="PA133" s="97">
        <f>Juniori!PA38</f>
        <v>0</v>
      </c>
      <c r="PB133" s="97">
        <f>Juniori!PB38</f>
        <v>0</v>
      </c>
      <c r="PC133" s="97">
        <f>Juniori!PC38</f>
        <v>0</v>
      </c>
      <c r="PD133" s="97">
        <f>Juniori!PD38</f>
        <v>0</v>
      </c>
      <c r="PE133" s="97">
        <f>Juniori!PE38</f>
        <v>0</v>
      </c>
      <c r="PF133" s="97">
        <f>Juniori!PF38</f>
        <v>0</v>
      </c>
      <c r="PG133" s="97">
        <f>Juniori!PG38</f>
        <v>0</v>
      </c>
      <c r="PH133" s="97">
        <f>Juniori!PH38</f>
        <v>0</v>
      </c>
      <c r="PI133" s="97">
        <f>Juniori!PI38</f>
        <v>0</v>
      </c>
      <c r="PJ133" s="97">
        <f>Juniori!PJ38</f>
        <v>0</v>
      </c>
      <c r="PK133" s="97">
        <f>Juniori!PK38</f>
        <v>0</v>
      </c>
      <c r="PL133" s="97">
        <f>Juniori!PL38</f>
        <v>0</v>
      </c>
      <c r="PM133" s="97">
        <f>Juniori!PM38</f>
        <v>0</v>
      </c>
      <c r="PN133" s="97">
        <f>Juniori!PN38</f>
        <v>0</v>
      </c>
      <c r="PO133" s="97">
        <f>Juniori!PO38</f>
        <v>0</v>
      </c>
      <c r="PP133" s="97">
        <f>Juniori!PP38</f>
        <v>0</v>
      </c>
      <c r="PQ133" s="97">
        <f>Juniori!PQ38</f>
        <v>0</v>
      </c>
      <c r="PR133" s="97">
        <f>Juniori!PR38</f>
        <v>0</v>
      </c>
      <c r="PS133" s="97">
        <f>Juniori!PS38</f>
        <v>0</v>
      </c>
      <c r="PT133" s="97">
        <f>Juniori!PT38</f>
        <v>0</v>
      </c>
      <c r="PU133" s="97">
        <f>Juniori!PU38</f>
        <v>0</v>
      </c>
      <c r="PV133" s="97">
        <f>Juniori!PV38</f>
        <v>0</v>
      </c>
      <c r="PW133" s="97">
        <f>Juniori!PW38</f>
        <v>0</v>
      </c>
      <c r="PX133" s="97">
        <f>Juniori!PX38</f>
        <v>0</v>
      </c>
      <c r="PY133" s="97">
        <f>Juniori!PY38</f>
        <v>0</v>
      </c>
      <c r="PZ133" s="97">
        <f>Juniori!PZ38</f>
        <v>0</v>
      </c>
      <c r="QA133" s="97">
        <f>Juniori!QA38</f>
        <v>0</v>
      </c>
      <c r="QB133" s="97">
        <f>Juniori!QB38</f>
        <v>0</v>
      </c>
      <c r="QC133" s="97">
        <f>Juniori!QC38</f>
        <v>0</v>
      </c>
      <c r="QD133" s="97">
        <f>Juniori!QD38</f>
        <v>0</v>
      </c>
      <c r="QE133" s="97">
        <f>Juniori!QE38</f>
        <v>0</v>
      </c>
      <c r="QF133" s="97">
        <f>Juniori!QF38</f>
        <v>0</v>
      </c>
      <c r="QG133" s="97">
        <f>Juniori!QG38</f>
        <v>0</v>
      </c>
      <c r="QH133" s="97">
        <f>Juniori!QH38</f>
        <v>0</v>
      </c>
      <c r="QI133" s="97">
        <f>Juniori!QI38</f>
        <v>0</v>
      </c>
      <c r="QJ133" s="97">
        <f>Juniori!QJ38</f>
        <v>0</v>
      </c>
      <c r="QK133" s="97">
        <f>Juniori!QK38</f>
        <v>0</v>
      </c>
      <c r="QL133" s="97">
        <f>Juniori!QL38</f>
        <v>0</v>
      </c>
      <c r="QM133" s="97">
        <f>Juniori!QM38</f>
        <v>0</v>
      </c>
      <c r="QN133" s="97">
        <f>Juniori!QN38</f>
        <v>0</v>
      </c>
      <c r="QO133" s="97">
        <f>Juniori!QO38</f>
        <v>0</v>
      </c>
      <c r="QP133" s="97">
        <f>Juniori!QP38</f>
        <v>0</v>
      </c>
      <c r="QQ133" s="97">
        <f>Juniori!QQ38</f>
        <v>0</v>
      </c>
      <c r="QR133" s="97">
        <f>Juniori!QR38</f>
        <v>0</v>
      </c>
      <c r="QS133" s="97">
        <f>Juniori!QS38</f>
        <v>0</v>
      </c>
      <c r="QT133" s="97">
        <f>Juniori!QT38</f>
        <v>0</v>
      </c>
      <c r="QU133" s="97">
        <f>Juniori!QU38</f>
        <v>0</v>
      </c>
      <c r="QV133" s="97">
        <f>Juniori!QV38</f>
        <v>0</v>
      </c>
      <c r="QW133" s="97">
        <f>Juniori!QW38</f>
        <v>0</v>
      </c>
      <c r="QX133" s="97">
        <f>Juniori!QX38</f>
        <v>0</v>
      </c>
      <c r="QY133" s="97">
        <f>Juniori!QY38</f>
        <v>0</v>
      </c>
      <c r="QZ133" s="97">
        <f>Juniori!QZ38</f>
        <v>0</v>
      </c>
      <c r="RA133" s="97">
        <f>Juniori!RA38</f>
        <v>0</v>
      </c>
      <c r="RB133" s="97">
        <f>Juniori!RB38</f>
        <v>0</v>
      </c>
      <c r="RC133" s="97">
        <f>Juniori!RC38</f>
        <v>0</v>
      </c>
      <c r="RD133" s="97">
        <f>Juniori!RD38</f>
        <v>0</v>
      </c>
      <c r="RE133" s="97">
        <f>Juniori!RE38</f>
        <v>0</v>
      </c>
      <c r="RF133" s="97">
        <f>Juniori!RF38</f>
        <v>0</v>
      </c>
      <c r="RG133" s="97">
        <f>Juniori!RG38</f>
        <v>0</v>
      </c>
      <c r="RH133" s="97">
        <f>Juniori!RH38</f>
        <v>0</v>
      </c>
      <c r="RI133" s="97">
        <f>Juniori!RI38</f>
        <v>0</v>
      </c>
      <c r="RJ133" s="97">
        <f>Juniori!RJ38</f>
        <v>0</v>
      </c>
      <c r="RK133" s="97">
        <f>Juniori!RK38</f>
        <v>0</v>
      </c>
      <c r="RL133" s="97">
        <f>Juniori!RL38</f>
        <v>0</v>
      </c>
      <c r="RM133" s="97">
        <f>Juniori!RM38</f>
        <v>0</v>
      </c>
      <c r="RN133" s="97">
        <f>Juniori!RN38</f>
        <v>0</v>
      </c>
      <c r="RO133" s="97">
        <f>Juniori!RO38</f>
        <v>0</v>
      </c>
      <c r="RP133" s="97">
        <f>Juniori!RP38</f>
        <v>0</v>
      </c>
      <c r="RQ133" s="97">
        <f>Juniori!RQ38</f>
        <v>0</v>
      </c>
      <c r="RR133" s="97">
        <f>Juniori!RR38</f>
        <v>0</v>
      </c>
      <c r="RS133" s="97">
        <f>Juniori!RS38</f>
        <v>0</v>
      </c>
      <c r="RT133" s="97">
        <f>Juniori!RT38</f>
        <v>0</v>
      </c>
      <c r="RU133" s="97">
        <f>Juniori!RU38</f>
        <v>0</v>
      </c>
      <c r="RV133" s="97">
        <f>Juniori!RV38</f>
        <v>0</v>
      </c>
      <c r="RW133" s="97">
        <f>Juniori!RW38</f>
        <v>0</v>
      </c>
      <c r="RX133" s="97">
        <f>Juniori!RX38</f>
        <v>0</v>
      </c>
      <c r="RY133" s="97">
        <f>Juniori!RY38</f>
        <v>0</v>
      </c>
      <c r="RZ133" s="97">
        <f>Juniori!RZ38</f>
        <v>0</v>
      </c>
      <c r="SA133" s="97">
        <f>Juniori!SA38</f>
        <v>0</v>
      </c>
      <c r="SB133" s="97">
        <f>Juniori!SB38</f>
        <v>0</v>
      </c>
      <c r="SC133" s="97">
        <f>Juniori!SC38</f>
        <v>0</v>
      </c>
      <c r="SD133" s="97">
        <f>Juniori!SD38</f>
        <v>0</v>
      </c>
      <c r="SE133" s="97">
        <f>Juniori!SE38</f>
        <v>0</v>
      </c>
      <c r="SF133" s="97">
        <f>Juniori!SF38</f>
        <v>0</v>
      </c>
      <c r="SG133" s="97">
        <f>Juniori!SG38</f>
        <v>0</v>
      </c>
      <c r="SH133" s="97">
        <f>Juniori!SH38</f>
        <v>0</v>
      </c>
      <c r="SI133" s="97">
        <f>Juniori!SI38</f>
        <v>0</v>
      </c>
      <c r="SJ133" s="97">
        <f>Juniori!SJ38</f>
        <v>0</v>
      </c>
      <c r="SK133" s="97">
        <f>Juniori!SK38</f>
        <v>0</v>
      </c>
      <c r="SL133" s="97">
        <f>Juniori!SL38</f>
        <v>0</v>
      </c>
      <c r="SM133" s="97">
        <f>Juniori!SM38</f>
        <v>0</v>
      </c>
      <c r="SN133" s="97">
        <f>Juniori!SN38</f>
        <v>0</v>
      </c>
      <c r="SO133" s="97">
        <f>Juniori!SO38</f>
        <v>0</v>
      </c>
      <c r="SP133" s="97">
        <f>Juniori!SP38</f>
        <v>0</v>
      </c>
      <c r="SQ133" s="97">
        <f>Juniori!SQ38</f>
        <v>0</v>
      </c>
      <c r="SR133" s="97">
        <f>Juniori!SR38</f>
        <v>0</v>
      </c>
      <c r="SS133" s="97">
        <f>Juniori!SS38</f>
        <v>0</v>
      </c>
      <c r="ST133" s="97">
        <f>Juniori!ST38</f>
        <v>0</v>
      </c>
      <c r="SU133" s="97">
        <f>Juniori!SU38</f>
        <v>0</v>
      </c>
      <c r="SV133" s="97">
        <f>Juniori!SV38</f>
        <v>0</v>
      </c>
      <c r="SW133" s="97">
        <f>Juniori!SW38</f>
        <v>0</v>
      </c>
      <c r="SX133" s="97">
        <f>Juniori!SX38</f>
        <v>0</v>
      </c>
      <c r="SY133" s="97">
        <f>Juniori!SY38</f>
        <v>0</v>
      </c>
      <c r="SZ133" s="97">
        <f>Juniori!SZ38</f>
        <v>0</v>
      </c>
      <c r="TA133" s="97">
        <f>Juniori!TA38</f>
        <v>0</v>
      </c>
      <c r="TB133" s="97">
        <f>Juniori!TB38</f>
        <v>0</v>
      </c>
      <c r="TC133" s="97">
        <f>Juniori!TC38</f>
        <v>0</v>
      </c>
    </row>
    <row r="134" spans="1:523" s="1" customFormat="1" ht="18" customHeight="1" x14ac:dyDescent="0.2">
      <c r="A134" s="12"/>
      <c r="B134" s="11" t="s">
        <v>518</v>
      </c>
      <c r="C134" s="1">
        <v>13122</v>
      </c>
      <c r="E134" s="4" t="s">
        <v>90</v>
      </c>
      <c r="F134" s="9">
        <v>8872</v>
      </c>
      <c r="G134" s="9" t="s">
        <v>99</v>
      </c>
      <c r="H134" s="4" t="s">
        <v>520</v>
      </c>
      <c r="I134" s="1">
        <f t="shared" si="2"/>
        <v>1</v>
      </c>
      <c r="J134" s="12">
        <f>Tabuľka3[[#This Row],[Stĺpec9]]</f>
        <v>1</v>
      </c>
      <c r="K134" s="97"/>
      <c r="L134" s="97">
        <v>1</v>
      </c>
      <c r="M134" s="97"/>
      <c r="N134" s="97"/>
      <c r="O134" s="97"/>
      <c r="P134" s="97"/>
      <c r="Q134" s="97"/>
      <c r="R134" s="97"/>
      <c r="S134" s="97"/>
      <c r="T134" s="97"/>
      <c r="U134" s="97"/>
      <c r="V134" s="97"/>
      <c r="W134" s="97"/>
      <c r="X134" s="97"/>
      <c r="Y134" s="97"/>
      <c r="Z134" s="97"/>
      <c r="AA134" s="97"/>
      <c r="AB134" s="97"/>
      <c r="AC134" s="97"/>
      <c r="AD134" s="97"/>
      <c r="AE134" s="97"/>
      <c r="AF134" s="97"/>
      <c r="AG134" s="97"/>
      <c r="AH134" s="97"/>
      <c r="AI134" s="97"/>
      <c r="AJ134" s="97"/>
      <c r="AK134" s="97"/>
      <c r="AL134" s="97"/>
      <c r="AM134" s="97"/>
      <c r="AN134" s="97"/>
      <c r="AO134" s="97"/>
      <c r="AP134" s="97"/>
      <c r="AQ134" s="97"/>
      <c r="AR134" s="97"/>
      <c r="AS134" s="97"/>
      <c r="AT134" s="97"/>
      <c r="AU134" s="97"/>
      <c r="AV134" s="97"/>
      <c r="AW134" s="97"/>
      <c r="AX134" s="97"/>
      <c r="AY134" s="97"/>
      <c r="AZ134" s="97"/>
      <c r="BA134" s="97"/>
      <c r="BB134" s="97"/>
      <c r="BC134" s="97"/>
      <c r="BD134" s="97"/>
      <c r="BE134" s="97"/>
      <c r="BF134" s="97"/>
      <c r="BG134" s="97"/>
      <c r="BH134" s="97"/>
      <c r="BI134" s="97"/>
      <c r="BJ134" s="97"/>
      <c r="BK134" s="97"/>
      <c r="BL134" s="97"/>
      <c r="BM134" s="97"/>
      <c r="BN134" s="97"/>
      <c r="BO134" s="97"/>
      <c r="BP134" s="97"/>
      <c r="BQ134" s="97"/>
      <c r="BR134" s="97"/>
      <c r="BS134" s="97"/>
      <c r="BT134" s="97"/>
      <c r="BU134" s="97"/>
      <c r="BV134" s="97"/>
      <c r="BW134" s="97"/>
      <c r="BX134" s="97"/>
      <c r="BY134" s="97"/>
      <c r="BZ134" s="97"/>
      <c r="CA134" s="97"/>
      <c r="CB134" s="97"/>
      <c r="CC134" s="97"/>
      <c r="CD134" s="97"/>
      <c r="CE134" s="97"/>
      <c r="CF134" s="97"/>
      <c r="CG134" s="97"/>
      <c r="CH134" s="97"/>
      <c r="CI134" s="97"/>
      <c r="CJ134" s="97"/>
      <c r="CK134" s="97"/>
      <c r="CL134" s="97"/>
      <c r="CM134" s="97"/>
      <c r="CN134" s="97"/>
      <c r="CO134" s="97"/>
      <c r="CP134" s="97"/>
      <c r="CQ134" s="97"/>
      <c r="CR134" s="97"/>
      <c r="CS134" s="97"/>
      <c r="CT134" s="97"/>
      <c r="CU134" s="97"/>
      <c r="CV134" s="97"/>
      <c r="CW134" s="97"/>
      <c r="CX134" s="97"/>
      <c r="CY134" s="97"/>
      <c r="CZ134" s="97"/>
      <c r="DA134" s="97"/>
      <c r="DB134" s="97"/>
      <c r="DC134" s="97"/>
      <c r="DD134" s="97"/>
      <c r="DE134" s="97"/>
      <c r="DF134" s="97"/>
      <c r="DG134" s="97"/>
      <c r="DH134" s="97"/>
      <c r="DI134" s="97"/>
      <c r="DJ134" s="97"/>
      <c r="DK134" s="97"/>
      <c r="DL134" s="97"/>
      <c r="DM134" s="97"/>
      <c r="DN134" s="97"/>
      <c r="DO134" s="97"/>
      <c r="DP134" s="97"/>
      <c r="DQ134" s="97"/>
      <c r="DR134" s="97"/>
      <c r="DS134" s="97"/>
      <c r="DT134" s="97"/>
      <c r="DU134" s="97"/>
      <c r="DV134" s="97"/>
      <c r="DW134" s="97"/>
      <c r="DX134" s="97"/>
      <c r="DY134" s="97"/>
      <c r="DZ134" s="97"/>
      <c r="EA134" s="97"/>
      <c r="EB134" s="97"/>
      <c r="EC134" s="97"/>
      <c r="ED134" s="97"/>
      <c r="EE134" s="97"/>
      <c r="EF134" s="97"/>
      <c r="EG134" s="97"/>
      <c r="EH134" s="97"/>
      <c r="EI134" s="97"/>
      <c r="EJ134" s="97"/>
      <c r="EK134" s="97"/>
      <c r="EL134" s="97"/>
      <c r="EM134" s="97"/>
      <c r="EN134" s="97"/>
      <c r="EO134" s="97"/>
      <c r="EP134" s="97"/>
      <c r="EQ134" s="97"/>
      <c r="ER134" s="97"/>
      <c r="ES134" s="97"/>
      <c r="ET134" s="97"/>
      <c r="EU134" s="97"/>
      <c r="EV134" s="97"/>
      <c r="EW134" s="97"/>
      <c r="EX134" s="97"/>
      <c r="EY134" s="97"/>
      <c r="EZ134" s="97"/>
      <c r="FA134" s="97"/>
      <c r="FB134" s="97"/>
      <c r="FC134" s="97"/>
      <c r="FD134" s="97"/>
      <c r="FE134" s="97"/>
      <c r="FF134" s="97"/>
      <c r="FG134" s="97"/>
      <c r="FH134" s="97"/>
      <c r="FI134" s="97"/>
      <c r="FJ134" s="97"/>
      <c r="FK134" s="97"/>
      <c r="FL134" s="97"/>
      <c r="FM134" s="97"/>
      <c r="FN134" s="97"/>
      <c r="FO134" s="97"/>
      <c r="FP134" s="97"/>
      <c r="FQ134" s="97"/>
      <c r="FR134" s="97"/>
      <c r="FS134" s="97"/>
      <c r="FT134" s="97"/>
      <c r="FU134" s="97"/>
      <c r="FV134" s="97"/>
      <c r="FW134" s="97"/>
      <c r="FX134" s="97"/>
      <c r="FY134" s="97"/>
      <c r="FZ134" s="97"/>
      <c r="GA134" s="97"/>
      <c r="GB134" s="97"/>
      <c r="GC134" s="97"/>
      <c r="GD134" s="97"/>
      <c r="GE134" s="97"/>
      <c r="GF134" s="97"/>
      <c r="GG134" s="97"/>
      <c r="GH134" s="97"/>
      <c r="GI134" s="97"/>
      <c r="GJ134" s="97"/>
      <c r="GK134" s="97"/>
      <c r="GL134" s="97"/>
      <c r="GM134" s="97"/>
      <c r="GN134" s="97"/>
      <c r="GO134" s="97"/>
      <c r="GP134" s="97"/>
      <c r="GQ134" s="97"/>
      <c r="GR134" s="97"/>
      <c r="GS134" s="97"/>
      <c r="GT134" s="97"/>
      <c r="GU134" s="97"/>
      <c r="GV134" s="97"/>
      <c r="GW134" s="97"/>
      <c r="GX134" s="97"/>
      <c r="GY134" s="97"/>
      <c r="GZ134" s="97"/>
      <c r="HA134" s="97"/>
      <c r="HB134" s="97"/>
      <c r="HC134" s="97"/>
      <c r="HD134" s="97"/>
      <c r="HE134" s="97"/>
      <c r="HF134" s="97"/>
      <c r="HG134" s="97"/>
      <c r="HH134" s="97"/>
      <c r="HI134" s="97"/>
      <c r="HJ134" s="97"/>
      <c r="HK134" s="97"/>
      <c r="HL134" s="97"/>
      <c r="HM134" s="97"/>
      <c r="HN134" s="97"/>
      <c r="HO134" s="97"/>
      <c r="HP134" s="97"/>
      <c r="HQ134" s="97"/>
      <c r="HR134" s="97"/>
      <c r="HS134" s="97"/>
      <c r="HT134" s="97"/>
      <c r="HU134" s="97"/>
      <c r="HV134" s="97"/>
      <c r="HW134" s="97"/>
      <c r="HX134" s="97"/>
      <c r="HY134" s="97"/>
      <c r="HZ134" s="97"/>
      <c r="IA134" s="97"/>
      <c r="IB134" s="97"/>
      <c r="IC134" s="97"/>
      <c r="ID134" s="97"/>
      <c r="IE134" s="97"/>
      <c r="IF134" s="97"/>
      <c r="IG134" s="97"/>
      <c r="IH134" s="97"/>
      <c r="II134" s="97"/>
      <c r="IJ134" s="97"/>
      <c r="IK134" s="97"/>
      <c r="IL134" s="97"/>
      <c r="IM134" s="97"/>
      <c r="IN134" s="97"/>
      <c r="IO134" s="97"/>
      <c r="IP134" s="97"/>
      <c r="IQ134" s="97"/>
      <c r="IR134" s="97"/>
      <c r="IS134" s="97"/>
      <c r="IT134" s="97"/>
      <c r="IU134" s="97"/>
      <c r="IV134" s="97"/>
      <c r="IW134" s="97"/>
      <c r="IX134" s="97"/>
      <c r="IY134" s="97"/>
      <c r="IZ134" s="97"/>
      <c r="JA134" s="97"/>
      <c r="JB134" s="97"/>
      <c r="JC134" s="97"/>
      <c r="JD134" s="97"/>
      <c r="JE134" s="97"/>
      <c r="JF134" s="97"/>
      <c r="JG134" s="97"/>
      <c r="JH134" s="97"/>
      <c r="JI134" s="97"/>
      <c r="JJ134" s="97"/>
      <c r="JK134" s="97"/>
      <c r="JL134" s="97"/>
      <c r="JM134" s="97"/>
      <c r="JN134" s="97"/>
      <c r="JO134" s="97"/>
      <c r="JP134" s="97"/>
      <c r="JQ134" s="97"/>
      <c r="JR134" s="97"/>
      <c r="JS134" s="97"/>
      <c r="JT134" s="97"/>
      <c r="JU134" s="97"/>
      <c r="JV134" s="97"/>
      <c r="JW134" s="97"/>
      <c r="JX134" s="97"/>
      <c r="JY134" s="97"/>
      <c r="JZ134" s="97"/>
      <c r="KA134" s="97"/>
      <c r="KB134" s="97"/>
      <c r="KC134" s="97"/>
      <c r="KD134" s="97"/>
      <c r="KE134" s="97"/>
      <c r="KF134" s="97"/>
      <c r="KG134" s="97"/>
      <c r="KH134" s="97"/>
      <c r="KI134" s="97"/>
      <c r="KJ134" s="97"/>
      <c r="KK134" s="97"/>
      <c r="KL134" s="97"/>
      <c r="KM134" s="97"/>
      <c r="KN134" s="97"/>
      <c r="KO134" s="97"/>
      <c r="KP134" s="97"/>
      <c r="KQ134" s="97"/>
      <c r="KR134" s="97"/>
      <c r="KS134" s="97"/>
      <c r="KT134" s="97"/>
      <c r="KU134" s="97"/>
      <c r="KV134" s="97"/>
      <c r="KW134" s="97"/>
      <c r="KX134" s="97"/>
      <c r="KY134" s="97"/>
      <c r="KZ134" s="97"/>
      <c r="LA134" s="97"/>
      <c r="LB134" s="97"/>
      <c r="LC134" s="97"/>
      <c r="LD134" s="97"/>
      <c r="LE134" s="97"/>
      <c r="LF134" s="97"/>
      <c r="LG134" s="97"/>
      <c r="LH134" s="97"/>
      <c r="LI134" s="97"/>
      <c r="LJ134" s="97"/>
      <c r="LK134" s="97"/>
      <c r="LL134" s="97"/>
      <c r="LM134" s="97"/>
      <c r="LN134" s="97"/>
      <c r="LO134" s="97"/>
      <c r="LP134" s="97"/>
      <c r="LQ134" s="97"/>
      <c r="LR134" s="97"/>
      <c r="LS134" s="97"/>
      <c r="LT134" s="97"/>
      <c r="LU134" s="97"/>
      <c r="LV134" s="64"/>
      <c r="LW134" s="64"/>
      <c r="LX134" s="64"/>
      <c r="LY134" s="64"/>
      <c r="LZ134" s="64"/>
      <c r="MA134" s="64"/>
      <c r="MB134" s="64"/>
      <c r="MC134" s="64"/>
      <c r="MD134" s="64"/>
      <c r="ME134" s="64"/>
      <c r="MF134" s="64"/>
      <c r="MG134" s="64"/>
      <c r="MH134" s="64"/>
      <c r="MI134" s="64"/>
      <c r="MJ134" s="64"/>
      <c r="MK134" s="64"/>
      <c r="ML134" s="64"/>
      <c r="MM134" s="64"/>
      <c r="MN134" s="64"/>
      <c r="MO134" s="64"/>
      <c r="MP134" s="64"/>
      <c r="MQ134" s="64"/>
      <c r="MR134" s="64"/>
      <c r="MS134" s="64"/>
      <c r="MT134" s="64"/>
      <c r="MU134" s="64"/>
      <c r="MV134" s="64"/>
      <c r="MW134" s="64"/>
      <c r="MX134" s="64"/>
      <c r="MY134" s="64"/>
      <c r="MZ134" s="64"/>
      <c r="NA134" s="64"/>
      <c r="NB134" s="64"/>
      <c r="NC134" s="64"/>
      <c r="ND134" s="64"/>
      <c r="NE134" s="64"/>
      <c r="NF134" s="64"/>
      <c r="NG134" s="64"/>
      <c r="NH134" s="64"/>
      <c r="NI134" s="64"/>
      <c r="NJ134" s="64"/>
      <c r="NK134" s="64"/>
      <c r="NL134" s="64"/>
      <c r="NM134" s="64"/>
      <c r="NN134" s="64"/>
      <c r="NO134" s="64"/>
      <c r="NP134" s="64"/>
      <c r="NQ134" s="64"/>
      <c r="NR134" s="64"/>
      <c r="NS134" s="64"/>
      <c r="NT134" s="64"/>
      <c r="NU134" s="64"/>
      <c r="NV134" s="64"/>
      <c r="NW134" s="64"/>
      <c r="NX134" s="64"/>
      <c r="NY134" s="64"/>
      <c r="NZ134" s="64"/>
      <c r="OA134" s="64"/>
      <c r="OB134" s="64"/>
      <c r="OC134" s="64"/>
      <c r="OD134" s="64"/>
      <c r="OE134" s="64"/>
      <c r="OF134" s="64"/>
      <c r="OG134" s="64"/>
      <c r="OH134" s="64"/>
      <c r="OI134" s="64"/>
      <c r="OJ134" s="64"/>
      <c r="OK134" s="64"/>
      <c r="OL134" s="64"/>
      <c r="OM134" s="64"/>
      <c r="ON134" s="64"/>
      <c r="OO134" s="64"/>
      <c r="OP134" s="64"/>
      <c r="OQ134" s="64"/>
      <c r="OR134" s="64"/>
      <c r="OS134" s="64"/>
      <c r="OT134" s="64"/>
      <c r="OU134" s="64"/>
      <c r="OV134" s="64"/>
      <c r="OW134" s="64"/>
      <c r="OX134" s="64"/>
      <c r="OY134" s="64"/>
      <c r="OZ134" s="64"/>
      <c r="PA134" s="64"/>
      <c r="PB134" s="64"/>
      <c r="PC134" s="64"/>
      <c r="PD134" s="64"/>
      <c r="PE134" s="64"/>
      <c r="PF134" s="64"/>
      <c r="PG134" s="64"/>
      <c r="PH134" s="64"/>
      <c r="PI134" s="64"/>
      <c r="PJ134" s="64"/>
      <c r="PK134" s="64"/>
      <c r="PL134" s="64"/>
      <c r="PM134" s="64"/>
      <c r="PN134" s="64"/>
      <c r="PO134" s="64"/>
      <c r="PP134" s="64"/>
      <c r="PQ134" s="64"/>
      <c r="PR134" s="64"/>
      <c r="PS134" s="64"/>
      <c r="PT134" s="64"/>
      <c r="PU134" s="64"/>
      <c r="PV134" s="64"/>
      <c r="PW134" s="64"/>
      <c r="PX134" s="64"/>
      <c r="PY134" s="64"/>
      <c r="PZ134" s="64"/>
      <c r="QA134" s="64"/>
      <c r="QB134" s="64"/>
      <c r="QC134" s="64"/>
      <c r="QD134" s="64"/>
      <c r="QE134" s="64"/>
      <c r="QF134" s="64"/>
      <c r="QG134" s="64"/>
      <c r="QH134" s="64"/>
      <c r="QI134" s="64"/>
      <c r="QJ134" s="64"/>
      <c r="QK134" s="64"/>
      <c r="QL134" s="64"/>
      <c r="QM134" s="64"/>
      <c r="QN134" s="64"/>
      <c r="QO134" s="64"/>
      <c r="QP134" s="64"/>
      <c r="QQ134" s="64"/>
      <c r="QR134" s="64"/>
      <c r="QS134" s="64"/>
      <c r="QT134" s="64"/>
      <c r="QU134" s="64"/>
      <c r="QV134" s="64"/>
      <c r="QW134" s="64"/>
      <c r="QX134" s="64"/>
      <c r="QY134" s="64"/>
      <c r="QZ134" s="64"/>
      <c r="RA134" s="64"/>
      <c r="RB134" s="64"/>
      <c r="RC134" s="64"/>
      <c r="RD134" s="64"/>
      <c r="RE134" s="64"/>
      <c r="RF134" s="64"/>
      <c r="RG134" s="64"/>
      <c r="RH134" s="64"/>
      <c r="RI134" s="64"/>
      <c r="RJ134" s="97"/>
      <c r="RK134" s="97"/>
      <c r="RL134" s="97"/>
      <c r="RM134" s="97"/>
      <c r="RN134" s="97"/>
      <c r="RO134" s="97"/>
      <c r="RP134" s="97"/>
      <c r="RQ134" s="97"/>
      <c r="RR134" s="97"/>
      <c r="RS134" s="97"/>
      <c r="RT134" s="97"/>
      <c r="RU134" s="97"/>
      <c r="RV134" s="97"/>
      <c r="RW134" s="97"/>
      <c r="RX134" s="97"/>
      <c r="RY134" s="97"/>
      <c r="RZ134" s="97"/>
      <c r="SA134" s="97"/>
      <c r="SB134" s="97"/>
      <c r="SC134" s="97"/>
      <c r="SD134" s="97"/>
      <c r="SE134" s="97"/>
      <c r="SF134" s="97"/>
      <c r="SG134" s="97"/>
      <c r="SH134" s="97"/>
      <c r="SI134" s="97"/>
      <c r="SJ134" s="97"/>
      <c r="SK134" s="97"/>
      <c r="SL134" s="97"/>
      <c r="SM134" s="97"/>
      <c r="SN134" s="97"/>
      <c r="SO134" s="97"/>
      <c r="SP134" s="97"/>
      <c r="SQ134" s="97"/>
      <c r="SR134" s="97"/>
      <c r="SS134" s="97"/>
      <c r="ST134" s="97"/>
      <c r="SU134" s="97"/>
      <c r="SV134" s="97"/>
      <c r="SW134" s="97"/>
      <c r="SX134" s="97"/>
      <c r="SY134" s="97"/>
      <c r="SZ134" s="97"/>
      <c r="TA134" s="97"/>
      <c r="TB134" s="97"/>
    </row>
    <row r="135" spans="1:523" s="1" customFormat="1" ht="18" customHeight="1" x14ac:dyDescent="0.2">
      <c r="A135" s="12"/>
      <c r="B135" s="11" t="s">
        <v>536</v>
      </c>
      <c r="C135" s="1">
        <v>13123</v>
      </c>
      <c r="E135" s="4" t="s">
        <v>90</v>
      </c>
      <c r="F135" s="9">
        <v>8872</v>
      </c>
      <c r="G135" s="9" t="s">
        <v>99</v>
      </c>
      <c r="H135" s="4" t="s">
        <v>520</v>
      </c>
      <c r="I135" s="1">
        <f t="shared" si="2"/>
        <v>1</v>
      </c>
      <c r="J135" s="12">
        <f>Tabuľka3[[#This Row],[Stĺpec9]]</f>
        <v>1</v>
      </c>
      <c r="K135" s="97"/>
      <c r="L135" s="97"/>
      <c r="M135" s="97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  <c r="Z135" s="97"/>
      <c r="AA135" s="97"/>
      <c r="AB135" s="97"/>
      <c r="AC135" s="97">
        <v>1</v>
      </c>
      <c r="AD135" s="97"/>
      <c r="AE135" s="97"/>
      <c r="AF135" s="97"/>
      <c r="AG135" s="97"/>
      <c r="AH135" s="97"/>
      <c r="AI135" s="97"/>
      <c r="AJ135" s="97"/>
      <c r="AK135" s="97"/>
      <c r="AL135" s="97"/>
      <c r="AM135" s="97"/>
      <c r="AN135" s="97"/>
      <c r="AO135" s="97"/>
      <c r="AP135" s="97"/>
      <c r="AQ135" s="97"/>
      <c r="AR135" s="97"/>
      <c r="AS135" s="97"/>
      <c r="AT135" s="97"/>
      <c r="AU135" s="97"/>
      <c r="AV135" s="97"/>
      <c r="AW135" s="97"/>
      <c r="AX135" s="97"/>
      <c r="AY135" s="97"/>
      <c r="AZ135" s="97"/>
      <c r="BA135" s="97"/>
      <c r="BB135" s="97"/>
      <c r="BC135" s="97"/>
      <c r="BD135" s="97"/>
      <c r="BE135" s="97"/>
      <c r="BF135" s="97"/>
      <c r="BG135" s="97"/>
      <c r="BH135" s="97"/>
      <c r="BI135" s="97"/>
      <c r="BJ135" s="97"/>
      <c r="BK135" s="97"/>
      <c r="BL135" s="97"/>
      <c r="BM135" s="97"/>
      <c r="BN135" s="97"/>
      <c r="BO135" s="97"/>
      <c r="BP135" s="97"/>
      <c r="BQ135" s="97"/>
      <c r="BR135" s="97"/>
      <c r="BS135" s="97"/>
      <c r="BT135" s="97"/>
      <c r="BU135" s="97"/>
      <c r="BV135" s="97"/>
      <c r="BW135" s="97"/>
      <c r="BX135" s="97"/>
      <c r="BY135" s="97"/>
      <c r="BZ135" s="97"/>
      <c r="CA135" s="97"/>
      <c r="CB135" s="97"/>
      <c r="CC135" s="97"/>
      <c r="CD135" s="97"/>
      <c r="CE135" s="97"/>
      <c r="CF135" s="97"/>
      <c r="CG135" s="97"/>
      <c r="CH135" s="97"/>
      <c r="CI135" s="97"/>
      <c r="CJ135" s="97"/>
      <c r="CK135" s="97"/>
      <c r="CL135" s="97"/>
      <c r="CM135" s="97"/>
      <c r="CN135" s="97"/>
      <c r="CO135" s="97"/>
      <c r="CP135" s="97"/>
      <c r="CQ135" s="97"/>
      <c r="CR135" s="97"/>
      <c r="CS135" s="97"/>
      <c r="CT135" s="97"/>
      <c r="CU135" s="97"/>
      <c r="CV135" s="97"/>
      <c r="CW135" s="97"/>
      <c r="CX135" s="97"/>
      <c r="CY135" s="97"/>
      <c r="CZ135" s="97"/>
      <c r="DA135" s="97"/>
      <c r="DB135" s="97"/>
      <c r="DC135" s="97"/>
      <c r="DD135" s="97"/>
      <c r="DE135" s="97"/>
      <c r="DF135" s="97"/>
      <c r="DG135" s="97"/>
      <c r="DH135" s="97"/>
      <c r="DI135" s="97"/>
      <c r="DJ135" s="97"/>
      <c r="DK135" s="97"/>
      <c r="DL135" s="97"/>
      <c r="DM135" s="97"/>
      <c r="DN135" s="97"/>
      <c r="DO135" s="97"/>
      <c r="DP135" s="97"/>
      <c r="DQ135" s="97"/>
      <c r="DR135" s="97"/>
      <c r="DS135" s="97"/>
      <c r="DT135" s="97"/>
      <c r="DU135" s="97"/>
      <c r="DV135" s="97"/>
      <c r="DW135" s="97"/>
      <c r="DX135" s="97"/>
      <c r="DY135" s="97"/>
      <c r="DZ135" s="97"/>
      <c r="EA135" s="97"/>
      <c r="EB135" s="97"/>
      <c r="EC135" s="97"/>
      <c r="ED135" s="97"/>
      <c r="EE135" s="97"/>
      <c r="EF135" s="97"/>
      <c r="EG135" s="97"/>
      <c r="EH135" s="97"/>
      <c r="EI135" s="97"/>
      <c r="EJ135" s="97"/>
      <c r="EK135" s="97"/>
      <c r="EL135" s="97"/>
      <c r="EM135" s="97"/>
      <c r="EN135" s="97"/>
      <c r="EO135" s="97"/>
      <c r="EP135" s="97"/>
      <c r="EQ135" s="97"/>
      <c r="ER135" s="97"/>
      <c r="ES135" s="97"/>
      <c r="ET135" s="97"/>
      <c r="EU135" s="97"/>
      <c r="EV135" s="97"/>
      <c r="EW135" s="97"/>
      <c r="EX135" s="97"/>
      <c r="EY135" s="97"/>
      <c r="EZ135" s="97"/>
      <c r="FA135" s="97"/>
      <c r="FB135" s="97"/>
      <c r="FC135" s="97"/>
      <c r="FD135" s="97"/>
      <c r="FE135" s="97"/>
      <c r="FF135" s="97"/>
      <c r="FG135" s="97"/>
      <c r="FH135" s="97"/>
      <c r="FI135" s="97"/>
      <c r="FJ135" s="97"/>
      <c r="FK135" s="97"/>
      <c r="FL135" s="97"/>
      <c r="FM135" s="97"/>
      <c r="FN135" s="97"/>
      <c r="FO135" s="97"/>
      <c r="FP135" s="97"/>
      <c r="FQ135" s="97"/>
      <c r="FR135" s="97"/>
      <c r="FS135" s="97"/>
      <c r="FT135" s="97"/>
      <c r="FU135" s="97"/>
      <c r="FV135" s="97"/>
      <c r="FW135" s="97"/>
      <c r="FX135" s="97"/>
      <c r="FY135" s="97"/>
      <c r="FZ135" s="97"/>
      <c r="GA135" s="97"/>
      <c r="GB135" s="97"/>
      <c r="GC135" s="97"/>
      <c r="GD135" s="97"/>
      <c r="GE135" s="97"/>
      <c r="GF135" s="97"/>
      <c r="GG135" s="97"/>
      <c r="GH135" s="97"/>
      <c r="GI135" s="97"/>
      <c r="GJ135" s="97"/>
      <c r="GK135" s="97"/>
      <c r="GL135" s="97"/>
      <c r="GM135" s="97"/>
      <c r="GN135" s="97"/>
      <c r="GO135" s="97"/>
      <c r="GP135" s="97"/>
      <c r="GQ135" s="97"/>
      <c r="GR135" s="97"/>
      <c r="GS135" s="97"/>
      <c r="GT135" s="97"/>
      <c r="GU135" s="97"/>
      <c r="GV135" s="97"/>
      <c r="GW135" s="97"/>
      <c r="GX135" s="97"/>
      <c r="GY135" s="97"/>
      <c r="GZ135" s="97"/>
      <c r="HA135" s="97"/>
      <c r="HB135" s="97"/>
      <c r="HC135" s="97"/>
      <c r="HD135" s="97"/>
      <c r="HE135" s="97"/>
      <c r="HF135" s="97"/>
      <c r="HG135" s="97"/>
      <c r="HH135" s="97"/>
      <c r="HI135" s="97"/>
      <c r="HJ135" s="97"/>
      <c r="HK135" s="97"/>
      <c r="HL135" s="97"/>
      <c r="HM135" s="97"/>
      <c r="HN135" s="97"/>
      <c r="HO135" s="97"/>
      <c r="HP135" s="97"/>
      <c r="HQ135" s="97"/>
      <c r="HR135" s="97"/>
      <c r="HS135" s="97"/>
      <c r="HT135" s="97"/>
      <c r="HU135" s="97"/>
      <c r="HV135" s="97"/>
      <c r="HW135" s="97"/>
      <c r="HX135" s="97"/>
      <c r="HY135" s="97"/>
      <c r="HZ135" s="97"/>
      <c r="IA135" s="97"/>
      <c r="IB135" s="97"/>
      <c r="IC135" s="97"/>
      <c r="ID135" s="97"/>
      <c r="IE135" s="97"/>
      <c r="IF135" s="97"/>
      <c r="IG135" s="97"/>
      <c r="IH135" s="97"/>
      <c r="II135" s="97"/>
      <c r="IJ135" s="97"/>
      <c r="IK135" s="97"/>
      <c r="IL135" s="97"/>
      <c r="IM135" s="97"/>
      <c r="IN135" s="97"/>
      <c r="IO135" s="97"/>
      <c r="IP135" s="97"/>
      <c r="IQ135" s="97"/>
      <c r="IR135" s="97"/>
      <c r="IS135" s="97"/>
      <c r="IT135" s="97"/>
      <c r="IU135" s="97"/>
      <c r="IV135" s="97"/>
      <c r="IW135" s="97"/>
      <c r="IX135" s="97"/>
      <c r="IY135" s="97"/>
      <c r="IZ135" s="97"/>
      <c r="JA135" s="97"/>
      <c r="JB135" s="97"/>
      <c r="JC135" s="97"/>
      <c r="JD135" s="97"/>
      <c r="JE135" s="97"/>
      <c r="JF135" s="97"/>
      <c r="JG135" s="97"/>
      <c r="JH135" s="97"/>
      <c r="JI135" s="97"/>
      <c r="JJ135" s="97"/>
      <c r="JK135" s="97"/>
      <c r="JL135" s="97"/>
      <c r="JM135" s="97"/>
      <c r="JN135" s="97"/>
      <c r="JO135" s="97"/>
      <c r="JP135" s="97"/>
      <c r="JQ135" s="97"/>
      <c r="JR135" s="97"/>
      <c r="JS135" s="97"/>
      <c r="JT135" s="97"/>
      <c r="JU135" s="97"/>
      <c r="JV135" s="97"/>
      <c r="JW135" s="97"/>
      <c r="JX135" s="97"/>
      <c r="JY135" s="97"/>
      <c r="JZ135" s="97"/>
      <c r="KA135" s="97"/>
      <c r="KB135" s="97"/>
      <c r="KC135" s="97"/>
      <c r="KD135" s="97"/>
      <c r="KE135" s="97"/>
      <c r="KF135" s="97"/>
      <c r="KG135" s="97"/>
      <c r="KH135" s="97"/>
      <c r="KI135" s="97"/>
      <c r="KJ135" s="97"/>
      <c r="KK135" s="97"/>
      <c r="KL135" s="97"/>
      <c r="KM135" s="97"/>
      <c r="KN135" s="97"/>
      <c r="KO135" s="97"/>
      <c r="KP135" s="97"/>
      <c r="KQ135" s="97"/>
      <c r="KR135" s="97"/>
      <c r="KS135" s="97"/>
      <c r="KT135" s="97"/>
      <c r="KU135" s="97"/>
      <c r="KV135" s="97"/>
      <c r="KW135" s="97"/>
      <c r="KX135" s="97"/>
      <c r="KY135" s="97"/>
      <c r="KZ135" s="97"/>
      <c r="LA135" s="97"/>
      <c r="LB135" s="97"/>
      <c r="LC135" s="97"/>
      <c r="LD135" s="97"/>
      <c r="LE135" s="97"/>
      <c r="LF135" s="97"/>
      <c r="LG135" s="97"/>
      <c r="LH135" s="97"/>
      <c r="LI135" s="97"/>
      <c r="LJ135" s="97"/>
      <c r="LK135" s="97"/>
      <c r="LL135" s="97"/>
      <c r="LM135" s="97"/>
      <c r="LN135" s="97"/>
      <c r="LO135" s="97"/>
      <c r="LP135" s="97"/>
      <c r="LQ135" s="97"/>
      <c r="LR135" s="97"/>
      <c r="LS135" s="97"/>
      <c r="LT135" s="97"/>
      <c r="LU135" s="97"/>
      <c r="LV135" s="64"/>
      <c r="LW135" s="64"/>
      <c r="LX135" s="64"/>
      <c r="LY135" s="64"/>
      <c r="LZ135" s="64"/>
      <c r="MA135" s="64"/>
      <c r="MB135" s="64"/>
      <c r="MC135" s="64"/>
      <c r="MD135" s="64"/>
      <c r="ME135" s="64"/>
      <c r="MF135" s="64"/>
      <c r="MG135" s="64"/>
      <c r="MH135" s="64"/>
      <c r="MI135" s="64"/>
      <c r="MJ135" s="64"/>
      <c r="MK135" s="64"/>
      <c r="ML135" s="64"/>
      <c r="MM135" s="64"/>
      <c r="MN135" s="64"/>
      <c r="MO135" s="64"/>
      <c r="MP135" s="64"/>
      <c r="MQ135" s="64"/>
      <c r="MR135" s="64"/>
      <c r="MS135" s="64"/>
      <c r="MT135" s="64"/>
      <c r="MU135" s="64"/>
      <c r="MV135" s="64"/>
      <c r="MW135" s="64"/>
      <c r="MX135" s="64"/>
      <c r="MY135" s="64"/>
      <c r="MZ135" s="64"/>
      <c r="NA135" s="64"/>
      <c r="NB135" s="64"/>
      <c r="NC135" s="64"/>
      <c r="ND135" s="64"/>
      <c r="NE135" s="64"/>
      <c r="NF135" s="64"/>
      <c r="NG135" s="64"/>
      <c r="NH135" s="64"/>
      <c r="NI135" s="64"/>
      <c r="NJ135" s="64"/>
      <c r="NK135" s="64"/>
      <c r="NL135" s="64"/>
      <c r="NM135" s="64"/>
      <c r="NN135" s="64"/>
      <c r="NO135" s="64"/>
      <c r="NP135" s="64"/>
      <c r="NQ135" s="64"/>
      <c r="NR135" s="64"/>
      <c r="NS135" s="64"/>
      <c r="NT135" s="64"/>
      <c r="NU135" s="64"/>
      <c r="NV135" s="64"/>
      <c r="NW135" s="64"/>
      <c r="NX135" s="64"/>
      <c r="NY135" s="64"/>
      <c r="NZ135" s="64"/>
      <c r="OA135" s="64"/>
      <c r="OB135" s="64"/>
      <c r="OC135" s="64"/>
      <c r="OD135" s="64"/>
      <c r="OE135" s="64"/>
      <c r="OF135" s="64"/>
      <c r="OG135" s="64"/>
      <c r="OH135" s="64"/>
      <c r="OI135" s="64"/>
      <c r="OJ135" s="64"/>
      <c r="OK135" s="64"/>
      <c r="OL135" s="64"/>
      <c r="OM135" s="64"/>
      <c r="ON135" s="64"/>
      <c r="OO135" s="64"/>
      <c r="OP135" s="64"/>
      <c r="OQ135" s="64"/>
      <c r="OR135" s="64"/>
      <c r="OS135" s="64"/>
      <c r="OT135" s="64"/>
      <c r="OU135" s="64"/>
      <c r="OV135" s="64"/>
      <c r="OW135" s="64"/>
      <c r="OX135" s="64"/>
      <c r="OY135" s="64"/>
      <c r="OZ135" s="64"/>
      <c r="PA135" s="64"/>
      <c r="PB135" s="64"/>
      <c r="PC135" s="64"/>
      <c r="PD135" s="64"/>
      <c r="PE135" s="64"/>
      <c r="PF135" s="64"/>
      <c r="PG135" s="64"/>
      <c r="PH135" s="64"/>
      <c r="PI135" s="64"/>
      <c r="PJ135" s="64"/>
      <c r="PK135" s="64"/>
      <c r="PL135" s="64"/>
      <c r="PM135" s="64"/>
      <c r="PN135" s="64"/>
      <c r="PO135" s="64"/>
      <c r="PP135" s="64"/>
      <c r="PQ135" s="64"/>
      <c r="PR135" s="64"/>
      <c r="PS135" s="64"/>
      <c r="PT135" s="64"/>
      <c r="PU135" s="64"/>
      <c r="PV135" s="64"/>
      <c r="PW135" s="64"/>
      <c r="PX135" s="64"/>
      <c r="PY135" s="64"/>
      <c r="PZ135" s="64"/>
      <c r="QA135" s="64"/>
      <c r="QB135" s="64"/>
      <c r="QC135" s="64"/>
      <c r="QD135" s="64"/>
      <c r="QE135" s="64"/>
      <c r="QF135" s="64"/>
      <c r="QG135" s="64"/>
      <c r="QH135" s="64"/>
      <c r="QI135" s="64"/>
      <c r="QJ135" s="64"/>
      <c r="QK135" s="64"/>
      <c r="QL135" s="64"/>
      <c r="QM135" s="64"/>
      <c r="QN135" s="64"/>
      <c r="QO135" s="64"/>
      <c r="QP135" s="64"/>
      <c r="QQ135" s="64"/>
      <c r="QR135" s="64"/>
      <c r="QS135" s="64"/>
      <c r="QT135" s="64"/>
      <c r="QU135" s="64"/>
      <c r="QV135" s="64"/>
      <c r="QW135" s="64"/>
      <c r="QX135" s="64"/>
      <c r="QY135" s="64"/>
      <c r="QZ135" s="64"/>
      <c r="RA135" s="64"/>
      <c r="RB135" s="64"/>
      <c r="RC135" s="64"/>
      <c r="RD135" s="64"/>
      <c r="RE135" s="64"/>
      <c r="RF135" s="64"/>
      <c r="RG135" s="64"/>
      <c r="RH135" s="64"/>
      <c r="RI135" s="64"/>
      <c r="RJ135" s="97"/>
      <c r="RK135" s="97"/>
      <c r="RL135" s="97"/>
      <c r="RM135" s="97"/>
      <c r="RN135" s="97"/>
      <c r="RO135" s="97"/>
      <c r="RP135" s="97"/>
      <c r="RQ135" s="97"/>
      <c r="RR135" s="97"/>
      <c r="RS135" s="97"/>
      <c r="RT135" s="97"/>
      <c r="RU135" s="97"/>
      <c r="RV135" s="97"/>
      <c r="RW135" s="97"/>
      <c r="RX135" s="97"/>
      <c r="RY135" s="97"/>
      <c r="RZ135" s="97"/>
      <c r="SA135" s="97"/>
      <c r="SB135" s="97"/>
      <c r="SC135" s="97"/>
      <c r="SD135" s="97"/>
      <c r="SE135" s="97"/>
      <c r="SF135" s="97"/>
      <c r="SG135" s="97"/>
      <c r="SH135" s="97"/>
      <c r="SI135" s="97"/>
      <c r="SJ135" s="97"/>
      <c r="SK135" s="97"/>
      <c r="SL135" s="97"/>
      <c r="SM135" s="97"/>
      <c r="SN135" s="97"/>
      <c r="SO135" s="97"/>
      <c r="SP135" s="97"/>
      <c r="SQ135" s="97"/>
      <c r="SR135" s="97"/>
      <c r="SS135" s="97"/>
      <c r="ST135" s="97"/>
      <c r="SU135" s="97"/>
      <c r="SV135" s="97"/>
      <c r="SW135" s="97"/>
      <c r="SX135" s="97"/>
      <c r="SY135" s="97"/>
      <c r="SZ135" s="97"/>
      <c r="TA135" s="97"/>
      <c r="TB135" s="97"/>
    </row>
    <row r="136" spans="1:523" s="1" customFormat="1" ht="18" customHeight="1" x14ac:dyDescent="0.2">
      <c r="A136" s="12"/>
      <c r="B136" s="11" t="s">
        <v>555</v>
      </c>
      <c r="C136" s="1">
        <v>13304</v>
      </c>
      <c r="E136" s="4" t="s">
        <v>170</v>
      </c>
      <c r="F136" s="9">
        <v>9571</v>
      </c>
      <c r="G136" s="9" t="s">
        <v>99</v>
      </c>
      <c r="H136" s="4" t="s">
        <v>169</v>
      </c>
      <c r="I136" s="1">
        <f t="shared" si="2"/>
        <v>1</v>
      </c>
      <c r="J136" s="12">
        <f>Tabuľka3[[#This Row],[Stĺpec9]]</f>
        <v>1</v>
      </c>
      <c r="K136" s="97"/>
      <c r="L136" s="97"/>
      <c r="M136" s="97"/>
      <c r="N136" s="97"/>
      <c r="O136" s="97"/>
      <c r="P136" s="97"/>
      <c r="Q136" s="97"/>
      <c r="R136" s="97"/>
      <c r="S136" s="97"/>
      <c r="T136" s="97"/>
      <c r="U136" s="97"/>
      <c r="V136" s="97"/>
      <c r="W136" s="97"/>
      <c r="X136" s="97"/>
      <c r="Y136" s="97"/>
      <c r="Z136" s="97"/>
      <c r="AA136" s="97"/>
      <c r="AB136" s="97"/>
      <c r="AC136" s="97"/>
      <c r="AD136" s="97"/>
      <c r="AE136" s="97"/>
      <c r="AF136" s="97"/>
      <c r="AG136" s="97"/>
      <c r="AH136" s="97"/>
      <c r="AI136" s="97"/>
      <c r="AJ136" s="97"/>
      <c r="AK136" s="97"/>
      <c r="AL136" s="97"/>
      <c r="AM136" s="97"/>
      <c r="AN136" s="97"/>
      <c r="AO136" s="97"/>
      <c r="AP136" s="97"/>
      <c r="AQ136" s="97"/>
      <c r="AR136" s="97"/>
      <c r="AS136" s="97"/>
      <c r="AT136" s="97"/>
      <c r="AU136" s="97"/>
      <c r="AV136" s="97"/>
      <c r="AW136" s="97"/>
      <c r="AX136" s="97"/>
      <c r="AY136" s="97"/>
      <c r="AZ136" s="97"/>
      <c r="BA136" s="97"/>
      <c r="BB136" s="97"/>
      <c r="BC136" s="97"/>
      <c r="BD136" s="97"/>
      <c r="BE136" s="97"/>
      <c r="BF136" s="97"/>
      <c r="BG136" s="97"/>
      <c r="BH136" s="97"/>
      <c r="BI136" s="97">
        <v>1</v>
      </c>
      <c r="BJ136" s="102" t="s">
        <v>519</v>
      </c>
      <c r="BK136" s="97"/>
      <c r="BL136" s="97"/>
      <c r="BM136" s="97"/>
      <c r="BN136" s="97"/>
      <c r="BO136" s="97"/>
      <c r="BP136" s="97"/>
      <c r="BQ136" s="97"/>
      <c r="BR136" s="97"/>
      <c r="BS136" s="97"/>
      <c r="BT136" s="97"/>
      <c r="BU136" s="97"/>
      <c r="BV136" s="97"/>
      <c r="BW136" s="97"/>
      <c r="BX136" s="97"/>
      <c r="BY136" s="97"/>
      <c r="BZ136" s="97"/>
      <c r="CA136" s="97"/>
      <c r="CB136" s="97"/>
      <c r="CC136" s="97"/>
      <c r="CD136" s="97"/>
      <c r="CE136" s="97"/>
      <c r="CF136" s="97"/>
      <c r="CG136" s="97"/>
      <c r="CH136" s="97"/>
      <c r="CI136" s="97"/>
      <c r="CJ136" s="97"/>
      <c r="CK136" s="97"/>
      <c r="CL136" s="97"/>
      <c r="CM136" s="97"/>
      <c r="CN136" s="97"/>
      <c r="CO136" s="97"/>
      <c r="CP136" s="97"/>
      <c r="CQ136" s="97"/>
      <c r="CR136" s="97"/>
      <c r="CS136" s="97"/>
      <c r="CT136" s="97"/>
      <c r="CU136" s="97"/>
      <c r="CV136" s="97"/>
      <c r="CW136" s="97"/>
      <c r="CX136" s="97"/>
      <c r="CY136" s="97"/>
      <c r="CZ136" s="97"/>
      <c r="DA136" s="97"/>
      <c r="DB136" s="97"/>
      <c r="DC136" s="97"/>
      <c r="DD136" s="97"/>
      <c r="DE136" s="97"/>
      <c r="DF136" s="97"/>
      <c r="DG136" s="97"/>
      <c r="DH136" s="97"/>
      <c r="DI136" s="97"/>
      <c r="DJ136" s="97"/>
      <c r="DK136" s="97"/>
      <c r="DL136" s="97"/>
      <c r="DM136" s="97"/>
      <c r="DN136" s="97"/>
      <c r="DO136" s="97"/>
      <c r="DP136" s="97"/>
      <c r="DQ136" s="97"/>
      <c r="DR136" s="97"/>
      <c r="DS136" s="97"/>
      <c r="DT136" s="97"/>
      <c r="DU136" s="97"/>
      <c r="DV136" s="97"/>
      <c r="DW136" s="97"/>
      <c r="DX136" s="97"/>
      <c r="DY136" s="97"/>
      <c r="DZ136" s="97"/>
      <c r="EA136" s="97"/>
      <c r="EB136" s="97"/>
      <c r="EC136" s="97"/>
      <c r="ED136" s="97"/>
      <c r="EE136" s="97"/>
      <c r="EF136" s="97"/>
      <c r="EG136" s="97"/>
      <c r="EH136" s="97"/>
      <c r="EI136" s="97"/>
      <c r="EJ136" s="97"/>
      <c r="EK136" s="97"/>
      <c r="EL136" s="97"/>
      <c r="EM136" s="97"/>
      <c r="EN136" s="97"/>
      <c r="EO136" s="97"/>
      <c r="EP136" s="97"/>
      <c r="EQ136" s="97"/>
      <c r="ER136" s="97"/>
      <c r="ES136" s="97"/>
      <c r="ET136" s="97"/>
      <c r="EU136" s="97"/>
      <c r="EV136" s="97"/>
      <c r="EW136" s="97"/>
      <c r="EX136" s="97"/>
      <c r="EY136" s="97"/>
      <c r="EZ136" s="97"/>
      <c r="FA136" s="97"/>
      <c r="FB136" s="97"/>
      <c r="FC136" s="97"/>
      <c r="FD136" s="97"/>
      <c r="FE136" s="97"/>
      <c r="FF136" s="97"/>
      <c r="FG136" s="97"/>
      <c r="FH136" s="97"/>
      <c r="FI136" s="97"/>
      <c r="FJ136" s="97"/>
      <c r="FK136" s="97"/>
      <c r="FL136" s="97"/>
      <c r="FM136" s="97"/>
      <c r="FN136" s="97"/>
      <c r="FO136" s="97"/>
      <c r="FP136" s="97"/>
      <c r="FQ136" s="97"/>
      <c r="FR136" s="97"/>
      <c r="FS136" s="97"/>
      <c r="FT136" s="97"/>
      <c r="FU136" s="97"/>
      <c r="FV136" s="97"/>
      <c r="FW136" s="97"/>
      <c r="FX136" s="97"/>
      <c r="FY136" s="97"/>
      <c r="FZ136" s="97"/>
      <c r="GA136" s="97"/>
      <c r="GB136" s="97"/>
      <c r="GC136" s="97"/>
      <c r="GD136" s="97"/>
      <c r="GE136" s="97"/>
      <c r="GF136" s="97"/>
      <c r="GG136" s="97"/>
      <c r="GH136" s="97"/>
      <c r="GI136" s="97"/>
      <c r="GJ136" s="97"/>
      <c r="GK136" s="97"/>
      <c r="GL136" s="97"/>
      <c r="GM136" s="97"/>
      <c r="GN136" s="97"/>
      <c r="GO136" s="97"/>
      <c r="GP136" s="97"/>
      <c r="GQ136" s="97"/>
      <c r="GR136" s="97"/>
      <c r="GS136" s="97"/>
      <c r="GT136" s="97"/>
      <c r="GU136" s="97"/>
      <c r="GV136" s="97"/>
      <c r="GW136" s="97"/>
      <c r="GX136" s="97"/>
      <c r="GY136" s="97"/>
      <c r="GZ136" s="97"/>
      <c r="HA136" s="97"/>
      <c r="HB136" s="97"/>
      <c r="HC136" s="97"/>
      <c r="HD136" s="97"/>
      <c r="HE136" s="97"/>
      <c r="HF136" s="97"/>
      <c r="HG136" s="97"/>
      <c r="HH136" s="97"/>
      <c r="HI136" s="97"/>
      <c r="HJ136" s="97"/>
      <c r="HK136" s="97"/>
      <c r="HL136" s="97"/>
      <c r="HM136" s="97"/>
      <c r="HN136" s="97"/>
      <c r="HO136" s="97"/>
      <c r="HP136" s="97"/>
      <c r="HQ136" s="97"/>
      <c r="HR136" s="97"/>
      <c r="HS136" s="97"/>
      <c r="HT136" s="97"/>
      <c r="HU136" s="97"/>
      <c r="HV136" s="97"/>
      <c r="HW136" s="97"/>
      <c r="HX136" s="97"/>
      <c r="HY136" s="97"/>
      <c r="HZ136" s="97"/>
      <c r="IA136" s="97"/>
      <c r="IB136" s="97"/>
      <c r="IC136" s="97"/>
      <c r="ID136" s="97"/>
      <c r="IE136" s="97"/>
      <c r="IF136" s="97"/>
      <c r="IG136" s="97"/>
      <c r="IH136" s="97"/>
      <c r="II136" s="97"/>
      <c r="IJ136" s="97"/>
      <c r="IK136" s="97"/>
      <c r="IL136" s="97"/>
      <c r="IM136" s="97"/>
      <c r="IN136" s="97"/>
      <c r="IO136" s="97"/>
      <c r="IP136" s="97"/>
      <c r="IQ136" s="97"/>
      <c r="IR136" s="97"/>
      <c r="IS136" s="97"/>
      <c r="IT136" s="97"/>
      <c r="IU136" s="97"/>
      <c r="IV136" s="97"/>
      <c r="IW136" s="97"/>
      <c r="IX136" s="97"/>
      <c r="IY136" s="97"/>
      <c r="IZ136" s="97"/>
      <c r="JA136" s="97"/>
      <c r="JB136" s="97"/>
      <c r="JC136" s="97"/>
      <c r="JD136" s="97"/>
      <c r="JE136" s="97"/>
      <c r="JF136" s="97"/>
      <c r="JG136" s="97"/>
      <c r="JH136" s="97"/>
      <c r="JI136" s="97"/>
      <c r="JJ136" s="97"/>
      <c r="JK136" s="97"/>
      <c r="JL136" s="97"/>
      <c r="JM136" s="97"/>
      <c r="JN136" s="97"/>
      <c r="JO136" s="97"/>
      <c r="JP136" s="97"/>
      <c r="JQ136" s="97"/>
      <c r="JR136" s="97"/>
      <c r="JS136" s="97"/>
      <c r="JT136" s="97"/>
      <c r="JU136" s="97"/>
      <c r="JV136" s="97"/>
      <c r="JW136" s="97"/>
      <c r="JX136" s="97"/>
      <c r="JY136" s="97"/>
      <c r="JZ136" s="97"/>
      <c r="KA136" s="97"/>
      <c r="KB136" s="97"/>
      <c r="KC136" s="97"/>
      <c r="KD136" s="97"/>
      <c r="KE136" s="97"/>
      <c r="KF136" s="97"/>
      <c r="KG136" s="97"/>
      <c r="KH136" s="97"/>
      <c r="KI136" s="97"/>
      <c r="KJ136" s="97"/>
      <c r="KK136" s="97"/>
      <c r="KL136" s="97"/>
      <c r="KM136" s="97"/>
      <c r="KN136" s="97"/>
      <c r="KO136" s="97"/>
      <c r="KP136" s="97"/>
      <c r="KQ136" s="97"/>
      <c r="KR136" s="97"/>
      <c r="KS136" s="97"/>
      <c r="KT136" s="97"/>
      <c r="KU136" s="97"/>
      <c r="KV136" s="97"/>
      <c r="KW136" s="97"/>
      <c r="KX136" s="97"/>
      <c r="KY136" s="97"/>
      <c r="KZ136" s="97"/>
      <c r="LA136" s="97"/>
      <c r="LB136" s="97"/>
      <c r="LC136" s="97"/>
      <c r="LD136" s="97"/>
      <c r="LE136" s="97"/>
      <c r="LF136" s="97"/>
      <c r="LG136" s="97"/>
      <c r="LH136" s="97"/>
      <c r="LI136" s="97"/>
      <c r="LJ136" s="97"/>
      <c r="LK136" s="97"/>
      <c r="LL136" s="97"/>
      <c r="LM136" s="97"/>
      <c r="LN136" s="97"/>
      <c r="LO136" s="97"/>
      <c r="LP136" s="97"/>
      <c r="LQ136" s="97"/>
      <c r="LR136" s="97"/>
      <c r="LS136" s="97"/>
      <c r="LT136" s="97"/>
      <c r="LU136" s="97"/>
      <c r="LV136" s="64"/>
      <c r="LW136" s="64"/>
      <c r="LX136" s="64"/>
      <c r="LY136" s="64"/>
      <c r="LZ136" s="64"/>
      <c r="MA136" s="64"/>
      <c r="MB136" s="64"/>
      <c r="MC136" s="64"/>
      <c r="MD136" s="64"/>
      <c r="ME136" s="64"/>
      <c r="MF136" s="64"/>
      <c r="MG136" s="64"/>
      <c r="MH136" s="64"/>
      <c r="MI136" s="64"/>
      <c r="MJ136" s="64"/>
      <c r="MK136" s="64"/>
      <c r="ML136" s="64"/>
      <c r="MM136" s="64"/>
      <c r="MN136" s="64"/>
      <c r="MO136" s="64"/>
      <c r="MP136" s="64"/>
      <c r="MQ136" s="64"/>
      <c r="MR136" s="64"/>
      <c r="MS136" s="64"/>
      <c r="MT136" s="64"/>
      <c r="MU136" s="64"/>
      <c r="MV136" s="64"/>
      <c r="MW136" s="64"/>
      <c r="MX136" s="64"/>
      <c r="MY136" s="64"/>
      <c r="MZ136" s="64"/>
      <c r="NA136" s="64"/>
      <c r="NB136" s="64"/>
      <c r="NC136" s="64"/>
      <c r="ND136" s="64"/>
      <c r="NE136" s="64"/>
      <c r="NF136" s="64"/>
      <c r="NG136" s="64"/>
      <c r="NH136" s="64"/>
      <c r="NI136" s="64"/>
      <c r="NJ136" s="64"/>
      <c r="NK136" s="64"/>
      <c r="NL136" s="64"/>
      <c r="NM136" s="64"/>
      <c r="NN136" s="64"/>
      <c r="NO136" s="64"/>
      <c r="NP136" s="64"/>
      <c r="NQ136" s="64"/>
      <c r="NR136" s="64"/>
      <c r="NS136" s="64"/>
      <c r="NT136" s="64"/>
      <c r="NU136" s="64"/>
      <c r="NV136" s="64"/>
      <c r="NW136" s="64"/>
      <c r="NX136" s="64"/>
      <c r="NY136" s="64"/>
      <c r="NZ136" s="64"/>
      <c r="OA136" s="64"/>
      <c r="OB136" s="64"/>
      <c r="OC136" s="64"/>
      <c r="OD136" s="64"/>
      <c r="OE136" s="64"/>
      <c r="OF136" s="64"/>
      <c r="OG136" s="64"/>
      <c r="OH136" s="64"/>
      <c r="OI136" s="64"/>
      <c r="OJ136" s="64"/>
      <c r="OK136" s="64"/>
      <c r="OL136" s="64"/>
      <c r="OM136" s="64"/>
      <c r="ON136" s="64"/>
      <c r="OO136" s="64"/>
      <c r="OP136" s="64"/>
      <c r="OQ136" s="64"/>
      <c r="OR136" s="64"/>
      <c r="OS136" s="64"/>
      <c r="OT136" s="64"/>
      <c r="OU136" s="64"/>
      <c r="OV136" s="64"/>
      <c r="OW136" s="64"/>
      <c r="OX136" s="64"/>
      <c r="OY136" s="64"/>
      <c r="OZ136" s="64"/>
      <c r="PA136" s="64"/>
      <c r="PB136" s="64"/>
      <c r="PC136" s="64"/>
      <c r="PD136" s="64"/>
      <c r="PE136" s="64"/>
      <c r="PF136" s="64"/>
      <c r="PG136" s="64"/>
      <c r="PH136" s="64"/>
      <c r="PI136" s="64"/>
      <c r="PJ136" s="64"/>
      <c r="PK136" s="64"/>
      <c r="PL136" s="64"/>
      <c r="PM136" s="64"/>
      <c r="PN136" s="64"/>
      <c r="PO136" s="64"/>
      <c r="PP136" s="64"/>
      <c r="PQ136" s="64"/>
      <c r="PR136" s="64"/>
      <c r="PS136" s="64"/>
      <c r="PT136" s="64"/>
      <c r="PU136" s="64"/>
      <c r="PV136" s="64"/>
      <c r="PW136" s="64"/>
      <c r="PX136" s="64"/>
      <c r="PY136" s="64"/>
      <c r="PZ136" s="64"/>
      <c r="QA136" s="64"/>
      <c r="QB136" s="64"/>
      <c r="QC136" s="64"/>
      <c r="QD136" s="64"/>
      <c r="QE136" s="64"/>
      <c r="QF136" s="64"/>
      <c r="QG136" s="64"/>
      <c r="QH136" s="64"/>
      <c r="QI136" s="64"/>
      <c r="QJ136" s="64"/>
      <c r="QK136" s="64"/>
      <c r="QL136" s="64"/>
      <c r="QM136" s="64"/>
      <c r="QN136" s="64"/>
      <c r="QO136" s="64"/>
      <c r="QP136" s="64"/>
      <c r="QQ136" s="64"/>
      <c r="QR136" s="64"/>
      <c r="QS136" s="64"/>
      <c r="QT136" s="64"/>
      <c r="QU136" s="64"/>
      <c r="QV136" s="64"/>
      <c r="QW136" s="64"/>
      <c r="QX136" s="64"/>
      <c r="QY136" s="64"/>
      <c r="QZ136" s="64"/>
      <c r="RA136" s="64"/>
      <c r="RB136" s="64"/>
      <c r="RC136" s="64"/>
      <c r="RD136" s="64"/>
      <c r="RE136" s="64"/>
      <c r="RF136" s="64"/>
      <c r="RG136" s="64"/>
      <c r="RH136" s="64"/>
      <c r="RI136" s="64"/>
      <c r="RJ136" s="97"/>
      <c r="RK136" s="97"/>
      <c r="RL136" s="97"/>
      <c r="RM136" s="97"/>
      <c r="RN136" s="97"/>
      <c r="RO136" s="97"/>
      <c r="RP136" s="97"/>
      <c r="RQ136" s="97"/>
      <c r="RR136" s="97"/>
      <c r="RS136" s="97"/>
      <c r="RT136" s="97"/>
      <c r="RU136" s="97"/>
      <c r="RV136" s="97"/>
      <c r="RW136" s="97"/>
      <c r="RX136" s="97"/>
      <c r="RY136" s="97"/>
      <c r="RZ136" s="97"/>
      <c r="SA136" s="97"/>
      <c r="SB136" s="97"/>
      <c r="SC136" s="97"/>
      <c r="SD136" s="97"/>
      <c r="SE136" s="97"/>
      <c r="SF136" s="97"/>
      <c r="SG136" s="97"/>
      <c r="SH136" s="97"/>
      <c r="SI136" s="97"/>
      <c r="SJ136" s="97"/>
      <c r="SK136" s="97"/>
      <c r="SL136" s="97"/>
      <c r="SM136" s="97"/>
      <c r="SN136" s="97"/>
      <c r="SO136" s="97"/>
      <c r="SP136" s="97"/>
      <c r="SQ136" s="97"/>
      <c r="SR136" s="97"/>
      <c r="SS136" s="97"/>
      <c r="ST136" s="97"/>
      <c r="SU136" s="97"/>
      <c r="SV136" s="97"/>
      <c r="SW136" s="97"/>
      <c r="SX136" s="97"/>
      <c r="SY136" s="97"/>
      <c r="SZ136" s="97"/>
      <c r="TA136" s="97"/>
      <c r="TB136" s="97"/>
    </row>
    <row r="137" spans="1:523" s="1" customFormat="1" ht="18" customHeight="1" x14ac:dyDescent="0.2">
      <c r="A137" s="12"/>
      <c r="B137" s="11" t="s">
        <v>372</v>
      </c>
      <c r="C137" s="1">
        <v>12171</v>
      </c>
      <c r="E137" s="4" t="s">
        <v>371</v>
      </c>
      <c r="F137" s="1">
        <v>441</v>
      </c>
      <c r="G137" s="9" t="s">
        <v>96</v>
      </c>
      <c r="H137" s="4" t="s">
        <v>49</v>
      </c>
      <c r="I137" s="1">
        <f t="shared" si="2"/>
        <v>1</v>
      </c>
      <c r="J137" s="12">
        <f>Tabuľka3[[#This Row],[Stĺpec9]]</f>
        <v>1</v>
      </c>
      <c r="K137" s="97">
        <f>Seniori!K71</f>
        <v>0</v>
      </c>
      <c r="L137" s="97">
        <f>Seniori!L71</f>
        <v>0</v>
      </c>
      <c r="M137" s="97">
        <f>Seniori!M71</f>
        <v>0</v>
      </c>
      <c r="N137" s="97">
        <f>Seniori!N71</f>
        <v>0</v>
      </c>
      <c r="O137" s="97">
        <f>Seniori!O71</f>
        <v>0</v>
      </c>
      <c r="P137" s="97">
        <f>Seniori!P71</f>
        <v>0</v>
      </c>
      <c r="Q137" s="97">
        <f>Seniori!Q71</f>
        <v>0</v>
      </c>
      <c r="R137" s="97">
        <f>Seniori!R71</f>
        <v>0</v>
      </c>
      <c r="S137" s="97">
        <f>Seniori!S71</f>
        <v>0</v>
      </c>
      <c r="T137" s="97">
        <f>Seniori!T71</f>
        <v>0</v>
      </c>
      <c r="U137" s="97">
        <f>Seniori!U71</f>
        <v>0</v>
      </c>
      <c r="V137" s="97">
        <f>Seniori!V71</f>
        <v>0</v>
      </c>
      <c r="W137" s="97">
        <f>Seniori!W71</f>
        <v>0</v>
      </c>
      <c r="X137" s="97">
        <f>Seniori!X71</f>
        <v>0</v>
      </c>
      <c r="Y137" s="97">
        <f>Seniori!Y71</f>
        <v>0</v>
      </c>
      <c r="Z137" s="97">
        <f>Seniori!Z71</f>
        <v>0</v>
      </c>
      <c r="AA137" s="97">
        <f>Seniori!AA71</f>
        <v>0</v>
      </c>
      <c r="AB137" s="97">
        <f>Seniori!AB71</f>
        <v>0</v>
      </c>
      <c r="AC137" s="97">
        <f>Seniori!AC71</f>
        <v>0</v>
      </c>
      <c r="AD137" s="97">
        <f>Seniori!AD71</f>
        <v>0</v>
      </c>
      <c r="AE137" s="97">
        <f>Seniori!AE71</f>
        <v>0</v>
      </c>
      <c r="AF137" s="97">
        <f>Seniori!AF71</f>
        <v>0</v>
      </c>
      <c r="AG137" s="97">
        <f>Seniori!AG71</f>
        <v>0</v>
      </c>
      <c r="AH137" s="97">
        <f>Seniori!AH71</f>
        <v>0</v>
      </c>
      <c r="AI137" s="97">
        <f>Seniori!AI71</f>
        <v>0</v>
      </c>
      <c r="AJ137" s="97">
        <f>Seniori!AJ71</f>
        <v>0</v>
      </c>
      <c r="AK137" s="97">
        <f>Seniori!AK71</f>
        <v>0</v>
      </c>
      <c r="AL137" s="97">
        <f>Seniori!AL71</f>
        <v>0</v>
      </c>
      <c r="AM137" s="97">
        <f>Seniori!AM71</f>
        <v>0</v>
      </c>
      <c r="AN137" s="97">
        <f>Seniori!AN71</f>
        <v>0</v>
      </c>
      <c r="AO137" s="97">
        <f>Seniori!AO71</f>
        <v>0</v>
      </c>
      <c r="AP137" s="97">
        <f>Seniori!AP71</f>
        <v>0</v>
      </c>
      <c r="AQ137" s="97">
        <f>Seniori!AQ71</f>
        <v>0</v>
      </c>
      <c r="AR137" s="97">
        <f>Seniori!AR71</f>
        <v>0</v>
      </c>
      <c r="AS137" s="97">
        <f>Seniori!AS71</f>
        <v>0</v>
      </c>
      <c r="AT137" s="97">
        <f>Seniori!AT71</f>
        <v>0</v>
      </c>
      <c r="AU137" s="97">
        <f>Seniori!AU71</f>
        <v>0</v>
      </c>
      <c r="AV137" s="97">
        <f>Seniori!AV71</f>
        <v>0</v>
      </c>
      <c r="AW137" s="97">
        <f>Seniori!AW71</f>
        <v>0</v>
      </c>
      <c r="AX137" s="97">
        <f>Seniori!AX71</f>
        <v>0</v>
      </c>
      <c r="AY137" s="97">
        <f>Seniori!AY71</f>
        <v>0</v>
      </c>
      <c r="AZ137" s="97">
        <f>Seniori!AZ71</f>
        <v>0</v>
      </c>
      <c r="BA137" s="97">
        <f>Seniori!BA71</f>
        <v>0</v>
      </c>
      <c r="BB137" s="97">
        <f>Seniori!BB71</f>
        <v>0</v>
      </c>
      <c r="BC137" s="97">
        <f>Seniori!BC71</f>
        <v>0</v>
      </c>
      <c r="BD137" s="97">
        <f>Seniori!BD71</f>
        <v>0</v>
      </c>
      <c r="BE137" s="97">
        <f>Seniori!BE71</f>
        <v>0</v>
      </c>
      <c r="BF137" s="97">
        <f>Seniori!BF71</f>
        <v>0</v>
      </c>
      <c r="BG137" s="97">
        <f>Seniori!BG71</f>
        <v>0</v>
      </c>
      <c r="BH137" s="97">
        <f>Seniori!BH71</f>
        <v>0</v>
      </c>
      <c r="BI137" s="97">
        <f>Seniori!BI71</f>
        <v>0</v>
      </c>
      <c r="BJ137" s="97">
        <f>Seniori!BJ71</f>
        <v>0</v>
      </c>
      <c r="BK137" s="97">
        <f>Seniori!BK71</f>
        <v>0</v>
      </c>
      <c r="BL137" s="97">
        <f>Seniori!BL71</f>
        <v>0</v>
      </c>
      <c r="BM137" s="97">
        <f>Seniori!BM71</f>
        <v>0</v>
      </c>
      <c r="BN137" s="97">
        <f>Seniori!BN71</f>
        <v>0</v>
      </c>
      <c r="BO137" s="97">
        <f>Seniori!BO71</f>
        <v>0</v>
      </c>
      <c r="BP137" s="97">
        <f>Seniori!BP71</f>
        <v>0</v>
      </c>
      <c r="BQ137" s="97">
        <f>Seniori!BQ71</f>
        <v>0</v>
      </c>
      <c r="BR137" s="97">
        <f>Seniori!BR71</f>
        <v>0</v>
      </c>
      <c r="BS137" s="97">
        <f>Seniori!BS71</f>
        <v>0</v>
      </c>
      <c r="BT137" s="97">
        <f>Seniori!BT71</f>
        <v>0</v>
      </c>
      <c r="BU137" s="97">
        <f>Seniori!BU71</f>
        <v>0</v>
      </c>
      <c r="BV137" s="97">
        <f>Seniori!BV71</f>
        <v>0</v>
      </c>
      <c r="BW137" s="97">
        <f>Seniori!BW71</f>
        <v>0</v>
      </c>
      <c r="BX137" s="97">
        <f>Seniori!BX71</f>
        <v>0</v>
      </c>
      <c r="BY137" s="97">
        <f>Seniori!BY71</f>
        <v>0</v>
      </c>
      <c r="BZ137" s="97">
        <f>Seniori!BZ71</f>
        <v>0</v>
      </c>
      <c r="CA137" s="97">
        <f>Seniori!CA71</f>
        <v>0</v>
      </c>
      <c r="CB137" s="97">
        <f>Seniori!CB71</f>
        <v>0</v>
      </c>
      <c r="CC137" s="97">
        <f>Seniori!CC71</f>
        <v>0</v>
      </c>
      <c r="CD137" s="97">
        <f>Seniori!CD71</f>
        <v>0</v>
      </c>
      <c r="CE137" s="97">
        <f>Seniori!CE71</f>
        <v>0</v>
      </c>
      <c r="CF137" s="97">
        <f>Seniori!CF71</f>
        <v>0</v>
      </c>
      <c r="CG137" s="97">
        <f>Seniori!CG71</f>
        <v>0</v>
      </c>
      <c r="CH137" s="97">
        <f>Seniori!CH71</f>
        <v>0</v>
      </c>
      <c r="CI137" s="97">
        <f>Seniori!CI71</f>
        <v>0</v>
      </c>
      <c r="CJ137" s="97">
        <f>Seniori!CJ71</f>
        <v>0</v>
      </c>
      <c r="CK137" s="97">
        <f>Seniori!CK71</f>
        <v>0</v>
      </c>
      <c r="CL137" s="97">
        <f>Seniori!CL71</f>
        <v>0</v>
      </c>
      <c r="CM137" s="97">
        <f>Seniori!CM71</f>
        <v>0</v>
      </c>
      <c r="CN137" s="97">
        <f>Seniori!CN71</f>
        <v>0</v>
      </c>
      <c r="CO137" s="97">
        <f>Seniori!CO71</f>
        <v>0</v>
      </c>
      <c r="CP137" s="97">
        <f>Seniori!CP71</f>
        <v>0</v>
      </c>
      <c r="CQ137" s="97">
        <f>Seniori!CQ71</f>
        <v>0</v>
      </c>
      <c r="CR137" s="97">
        <f>Seniori!CR71</f>
        <v>0</v>
      </c>
      <c r="CS137" s="97">
        <f>Seniori!CS71</f>
        <v>0</v>
      </c>
      <c r="CT137" s="97">
        <f>Seniori!CT71</f>
        <v>0</v>
      </c>
      <c r="CU137" s="97">
        <f>Seniori!CU71</f>
        <v>1</v>
      </c>
      <c r="CV137" s="97" t="str">
        <f>Seniori!CV71</f>
        <v>o</v>
      </c>
      <c r="CW137" s="97">
        <f>Seniori!CW71</f>
        <v>0</v>
      </c>
      <c r="CX137" s="97">
        <f>Seniori!CX71</f>
        <v>0</v>
      </c>
      <c r="CY137" s="97">
        <f>Seniori!CY71</f>
        <v>0</v>
      </c>
      <c r="CZ137" s="97">
        <f>Seniori!CZ71</f>
        <v>0</v>
      </c>
      <c r="DA137" s="97">
        <f>Seniori!DA71</f>
        <v>0</v>
      </c>
      <c r="DB137" s="97">
        <f>Seniori!DB71</f>
        <v>0</v>
      </c>
      <c r="DC137" s="97">
        <f>Seniori!DC71</f>
        <v>0</v>
      </c>
      <c r="DD137" s="97">
        <f>Seniori!DD71</f>
        <v>0</v>
      </c>
      <c r="DE137" s="97">
        <f>Seniori!DE71</f>
        <v>0</v>
      </c>
      <c r="DF137" s="97">
        <f>Seniori!DF71</f>
        <v>0</v>
      </c>
      <c r="DG137" s="97">
        <f>Seniori!DG71</f>
        <v>0</v>
      </c>
      <c r="DH137" s="97">
        <f>Seniori!DH71</f>
        <v>0</v>
      </c>
      <c r="DI137" s="97">
        <f>Seniori!DI71</f>
        <v>0</v>
      </c>
      <c r="DJ137" s="97">
        <f>Seniori!DJ71</f>
        <v>0</v>
      </c>
      <c r="DK137" s="97">
        <f>Seniori!DK71</f>
        <v>0</v>
      </c>
      <c r="DL137" s="97">
        <f>Seniori!DL71</f>
        <v>0</v>
      </c>
      <c r="DM137" s="97">
        <f>Seniori!DM71</f>
        <v>0</v>
      </c>
      <c r="DN137" s="97">
        <f>Seniori!DN71</f>
        <v>0</v>
      </c>
      <c r="DO137" s="97">
        <f>Seniori!DO71</f>
        <v>0</v>
      </c>
      <c r="DP137" s="97">
        <f>Seniori!DP71</f>
        <v>0</v>
      </c>
      <c r="DQ137" s="97">
        <f>Seniori!DQ71</f>
        <v>0</v>
      </c>
      <c r="DR137" s="97">
        <f>Seniori!DR71</f>
        <v>0</v>
      </c>
      <c r="DS137" s="97">
        <f>Seniori!DS71</f>
        <v>0</v>
      </c>
      <c r="DT137" s="97">
        <f>Seniori!DT71</f>
        <v>0</v>
      </c>
      <c r="DU137" s="97">
        <f>Seniori!DU71</f>
        <v>0</v>
      </c>
      <c r="DV137" s="97">
        <f>Seniori!DV71</f>
        <v>0</v>
      </c>
      <c r="DW137" s="97">
        <f>Seniori!DW71</f>
        <v>0</v>
      </c>
      <c r="DX137" s="97">
        <f>Seniori!DX71</f>
        <v>0</v>
      </c>
      <c r="DY137" s="97">
        <f>Seniori!DY71</f>
        <v>0</v>
      </c>
      <c r="DZ137" s="97">
        <f>Seniori!DZ71</f>
        <v>0</v>
      </c>
      <c r="EA137" s="97">
        <f>Seniori!EA71</f>
        <v>0</v>
      </c>
      <c r="EB137" s="97">
        <f>Seniori!EB71</f>
        <v>0</v>
      </c>
      <c r="EC137" s="97">
        <f>Seniori!EC71</f>
        <v>0</v>
      </c>
      <c r="ED137" s="97">
        <f>Seniori!ED71</f>
        <v>0</v>
      </c>
      <c r="EE137" s="97">
        <f>Seniori!EE71</f>
        <v>0</v>
      </c>
      <c r="EF137" s="97">
        <f>Seniori!EF71</f>
        <v>0</v>
      </c>
      <c r="EG137" s="97">
        <f>Seniori!EG71</f>
        <v>0</v>
      </c>
      <c r="EH137" s="97">
        <f>Seniori!EH71</f>
        <v>0</v>
      </c>
      <c r="EI137" s="97">
        <f>Seniori!EI71</f>
        <v>0</v>
      </c>
      <c r="EJ137" s="97">
        <f>Seniori!EJ71</f>
        <v>0</v>
      </c>
      <c r="EK137" s="97">
        <f>Seniori!EK71</f>
        <v>0</v>
      </c>
      <c r="EL137" s="97">
        <f>Seniori!EL71</f>
        <v>0</v>
      </c>
      <c r="EM137" s="97">
        <f>Seniori!EM71</f>
        <v>0</v>
      </c>
      <c r="EN137" s="97">
        <f>Seniori!EN71</f>
        <v>0</v>
      </c>
      <c r="EO137" s="97">
        <f>Seniori!EO71</f>
        <v>0</v>
      </c>
      <c r="EP137" s="97">
        <f>Seniori!EP71</f>
        <v>0</v>
      </c>
      <c r="EQ137" s="97">
        <f>Seniori!EQ71</f>
        <v>0</v>
      </c>
      <c r="ER137" s="97">
        <f>Seniori!ER71</f>
        <v>0</v>
      </c>
      <c r="ES137" s="97">
        <f>Seniori!ES71</f>
        <v>0</v>
      </c>
      <c r="ET137" s="97">
        <f>Seniori!ET71</f>
        <v>0</v>
      </c>
      <c r="EU137" s="97">
        <f>Seniori!EU71</f>
        <v>0</v>
      </c>
      <c r="EV137" s="97">
        <f>Seniori!EV71</f>
        <v>0</v>
      </c>
      <c r="EW137" s="97">
        <f>Seniori!EW71</f>
        <v>0</v>
      </c>
      <c r="EX137" s="97">
        <f>Seniori!EX71</f>
        <v>0</v>
      </c>
      <c r="EY137" s="97">
        <f>Seniori!EY71</f>
        <v>0</v>
      </c>
      <c r="EZ137" s="97">
        <f>Seniori!EZ71</f>
        <v>0</v>
      </c>
      <c r="FA137" s="97">
        <f>Seniori!FA71</f>
        <v>0</v>
      </c>
      <c r="FB137" s="97">
        <f>Seniori!FB71</f>
        <v>0</v>
      </c>
      <c r="FC137" s="97">
        <f>Seniori!FC71</f>
        <v>0</v>
      </c>
      <c r="FD137" s="97">
        <f>Seniori!FD71</f>
        <v>0</v>
      </c>
      <c r="FE137" s="97">
        <f>Seniori!FE71</f>
        <v>0</v>
      </c>
      <c r="FF137" s="97">
        <f>Seniori!FF71</f>
        <v>0</v>
      </c>
      <c r="FG137" s="97">
        <f>Seniori!FG71</f>
        <v>0</v>
      </c>
      <c r="FH137" s="97">
        <f>Seniori!FH71</f>
        <v>0</v>
      </c>
      <c r="FI137" s="97">
        <f>Seniori!FI71</f>
        <v>0</v>
      </c>
      <c r="FJ137" s="97">
        <f>Seniori!FJ71</f>
        <v>0</v>
      </c>
      <c r="FK137" s="97">
        <f>Seniori!FK71</f>
        <v>0</v>
      </c>
      <c r="FL137" s="97">
        <f>Seniori!FL71</f>
        <v>0</v>
      </c>
      <c r="FM137" s="97">
        <f>Seniori!FM71</f>
        <v>0</v>
      </c>
      <c r="FN137" s="97">
        <f>Seniori!FN71</f>
        <v>0</v>
      </c>
      <c r="FO137" s="97">
        <f>Seniori!FO71</f>
        <v>0</v>
      </c>
      <c r="FP137" s="97">
        <f>Seniori!FP71</f>
        <v>0</v>
      </c>
      <c r="FQ137" s="97">
        <f>Seniori!FQ71</f>
        <v>0</v>
      </c>
      <c r="FR137" s="97">
        <f>Seniori!FR71</f>
        <v>0</v>
      </c>
      <c r="FS137" s="97">
        <f>Seniori!FS71</f>
        <v>0</v>
      </c>
      <c r="FT137" s="97">
        <f>Seniori!FT71</f>
        <v>0</v>
      </c>
      <c r="FU137" s="97">
        <f>Seniori!FU71</f>
        <v>0</v>
      </c>
      <c r="FV137" s="97">
        <f>Seniori!FV71</f>
        <v>0</v>
      </c>
      <c r="FW137" s="97">
        <f>Seniori!FW71</f>
        <v>0</v>
      </c>
      <c r="FX137" s="97">
        <f>Seniori!FX71</f>
        <v>0</v>
      </c>
      <c r="FY137" s="97">
        <f>Seniori!FY71</f>
        <v>0</v>
      </c>
      <c r="FZ137" s="97">
        <f>Seniori!FZ71</f>
        <v>0</v>
      </c>
      <c r="GA137" s="97">
        <f>Seniori!GA71</f>
        <v>0</v>
      </c>
      <c r="GB137" s="97">
        <f>Seniori!GB71</f>
        <v>0</v>
      </c>
      <c r="GC137" s="97">
        <f>Seniori!GC71</f>
        <v>0</v>
      </c>
      <c r="GD137" s="97">
        <f>Seniori!GD71</f>
        <v>0</v>
      </c>
      <c r="GE137" s="97">
        <f>Seniori!GE71</f>
        <v>0</v>
      </c>
      <c r="GF137" s="97">
        <f>Seniori!GF71</f>
        <v>0</v>
      </c>
      <c r="GG137" s="97">
        <f>Seniori!GG71</f>
        <v>0</v>
      </c>
      <c r="GH137" s="97">
        <f>Seniori!GH71</f>
        <v>0</v>
      </c>
      <c r="GI137" s="97">
        <f>Seniori!GI71</f>
        <v>0</v>
      </c>
      <c r="GJ137" s="97">
        <f>Seniori!GJ71</f>
        <v>0</v>
      </c>
      <c r="GK137" s="97">
        <f>Seniori!GK71</f>
        <v>0</v>
      </c>
      <c r="GL137" s="97">
        <f>Seniori!GL71</f>
        <v>0</v>
      </c>
      <c r="GM137" s="97">
        <f>Seniori!GM71</f>
        <v>0</v>
      </c>
      <c r="GN137" s="97">
        <f>Seniori!GN71</f>
        <v>0</v>
      </c>
      <c r="GO137" s="97">
        <f>Seniori!GO71</f>
        <v>0</v>
      </c>
      <c r="GP137" s="97">
        <f>Seniori!GP71</f>
        <v>0</v>
      </c>
      <c r="GQ137" s="97">
        <f>Seniori!GQ71</f>
        <v>0</v>
      </c>
      <c r="GR137" s="97">
        <f>Seniori!GR71</f>
        <v>0</v>
      </c>
      <c r="GS137" s="97">
        <f>Seniori!GS71</f>
        <v>0</v>
      </c>
      <c r="GT137" s="97">
        <f>Seniori!GT71</f>
        <v>0</v>
      </c>
      <c r="GU137" s="97">
        <f>Seniori!GU71</f>
        <v>0</v>
      </c>
      <c r="GV137" s="97">
        <f>Seniori!GV71</f>
        <v>0</v>
      </c>
      <c r="GW137" s="97">
        <f>Seniori!GW71</f>
        <v>0</v>
      </c>
      <c r="GX137" s="97">
        <f>Seniori!GX71</f>
        <v>0</v>
      </c>
      <c r="GY137" s="97">
        <f>Seniori!GY71</f>
        <v>0</v>
      </c>
      <c r="GZ137" s="97">
        <f>Seniori!GZ71</f>
        <v>0</v>
      </c>
      <c r="HA137" s="97">
        <f>Seniori!HA71</f>
        <v>0</v>
      </c>
      <c r="HB137" s="97">
        <f>Seniori!HB71</f>
        <v>0</v>
      </c>
      <c r="HC137" s="97">
        <f>Seniori!HC71</f>
        <v>0</v>
      </c>
      <c r="HD137" s="97">
        <f>Seniori!HD71</f>
        <v>0</v>
      </c>
      <c r="HE137" s="97">
        <f>Seniori!HE71</f>
        <v>0</v>
      </c>
      <c r="HF137" s="97">
        <f>Seniori!HF71</f>
        <v>0</v>
      </c>
      <c r="HG137" s="97">
        <f>Seniori!HG71</f>
        <v>0</v>
      </c>
      <c r="HH137" s="97">
        <f>Seniori!HH71</f>
        <v>0</v>
      </c>
      <c r="HI137" s="97">
        <f>Seniori!HI71</f>
        <v>0</v>
      </c>
      <c r="HJ137" s="97">
        <f>Seniori!HJ71</f>
        <v>0</v>
      </c>
      <c r="HK137" s="97">
        <f>Seniori!HK71</f>
        <v>0</v>
      </c>
      <c r="HL137" s="97">
        <f>Seniori!HL71</f>
        <v>0</v>
      </c>
      <c r="HM137" s="97">
        <f>Seniori!HM71</f>
        <v>0</v>
      </c>
      <c r="HN137" s="97">
        <f>Seniori!HN71</f>
        <v>0</v>
      </c>
      <c r="HO137" s="97">
        <f>Seniori!HO71</f>
        <v>0</v>
      </c>
      <c r="HP137" s="97">
        <f>Seniori!HP71</f>
        <v>0</v>
      </c>
      <c r="HQ137" s="97">
        <f>Seniori!HQ71</f>
        <v>0</v>
      </c>
      <c r="HR137" s="97">
        <f>Seniori!HR71</f>
        <v>0</v>
      </c>
      <c r="HS137" s="97">
        <f>Seniori!HS71</f>
        <v>0</v>
      </c>
      <c r="HT137" s="97">
        <f>Seniori!HT71</f>
        <v>0</v>
      </c>
      <c r="HU137" s="97">
        <f>Seniori!HU71</f>
        <v>0</v>
      </c>
      <c r="HV137" s="97">
        <f>Seniori!HV71</f>
        <v>0</v>
      </c>
      <c r="HW137" s="97">
        <f>Seniori!HW71</f>
        <v>0</v>
      </c>
      <c r="HX137" s="97">
        <f>Seniori!HX71</f>
        <v>0</v>
      </c>
      <c r="HY137" s="97">
        <f>Seniori!HY71</f>
        <v>0</v>
      </c>
      <c r="HZ137" s="97">
        <f>Seniori!HZ71</f>
        <v>0</v>
      </c>
      <c r="IA137" s="97">
        <f>Seniori!IA71</f>
        <v>0</v>
      </c>
      <c r="IB137" s="97">
        <f>Seniori!IB71</f>
        <v>0</v>
      </c>
      <c r="IC137" s="97">
        <f>Seniori!IC71</f>
        <v>0</v>
      </c>
      <c r="ID137" s="97">
        <f>Seniori!ID71</f>
        <v>0</v>
      </c>
      <c r="IE137" s="97">
        <f>Seniori!IE71</f>
        <v>0</v>
      </c>
      <c r="IF137" s="97">
        <f>Seniori!IF71</f>
        <v>0</v>
      </c>
      <c r="IG137" s="97">
        <f>Seniori!IG71</f>
        <v>0</v>
      </c>
      <c r="IH137" s="97">
        <f>Seniori!IH71</f>
        <v>0</v>
      </c>
      <c r="II137" s="97">
        <f>Seniori!II71</f>
        <v>0</v>
      </c>
      <c r="IJ137" s="97">
        <f>Seniori!IJ71</f>
        <v>0</v>
      </c>
      <c r="IK137" s="97">
        <f>Seniori!IK71</f>
        <v>0</v>
      </c>
      <c r="IL137" s="97">
        <f>Seniori!IL71</f>
        <v>0</v>
      </c>
      <c r="IM137" s="97">
        <f>Seniori!IM71</f>
        <v>0</v>
      </c>
      <c r="IN137" s="97">
        <f>Seniori!IN71</f>
        <v>0</v>
      </c>
      <c r="IO137" s="97">
        <f>Seniori!IO71</f>
        <v>0</v>
      </c>
      <c r="IP137" s="97">
        <f>Seniori!IP71</f>
        <v>0</v>
      </c>
      <c r="IQ137" s="97">
        <f>Seniori!IQ71</f>
        <v>0</v>
      </c>
      <c r="IR137" s="97">
        <f>Seniori!IR71</f>
        <v>0</v>
      </c>
      <c r="IS137" s="97">
        <f>Seniori!IS71</f>
        <v>0</v>
      </c>
      <c r="IT137" s="97">
        <f>Seniori!IT71</f>
        <v>0</v>
      </c>
      <c r="IU137" s="97">
        <f>Seniori!IU71</f>
        <v>0</v>
      </c>
      <c r="IV137" s="97">
        <f>Seniori!IV71</f>
        <v>0</v>
      </c>
      <c r="IW137" s="97">
        <f>Seniori!IW71</f>
        <v>0</v>
      </c>
      <c r="IX137" s="97">
        <f>Seniori!IX71</f>
        <v>0</v>
      </c>
      <c r="IY137" s="97">
        <f>Seniori!IY71</f>
        <v>0</v>
      </c>
      <c r="IZ137" s="97">
        <f>Seniori!IZ71</f>
        <v>0</v>
      </c>
      <c r="JA137" s="97">
        <f>Seniori!JA71</f>
        <v>0</v>
      </c>
      <c r="JB137" s="97">
        <f>Seniori!JB71</f>
        <v>0</v>
      </c>
      <c r="JC137" s="97">
        <f>Seniori!JC71</f>
        <v>0</v>
      </c>
      <c r="JD137" s="97">
        <f>Seniori!JD71</f>
        <v>0</v>
      </c>
      <c r="JE137" s="97">
        <f>Seniori!JE71</f>
        <v>0</v>
      </c>
      <c r="JF137" s="97">
        <f>Seniori!JF71</f>
        <v>0</v>
      </c>
      <c r="JG137" s="97">
        <f>Seniori!JG71</f>
        <v>0</v>
      </c>
      <c r="JH137" s="97">
        <f>Seniori!JH71</f>
        <v>0</v>
      </c>
      <c r="JI137" s="97">
        <f>Seniori!JI71</f>
        <v>0</v>
      </c>
      <c r="JJ137" s="97">
        <f>Seniori!JJ71</f>
        <v>0</v>
      </c>
      <c r="JK137" s="97">
        <f>Seniori!JK71</f>
        <v>0</v>
      </c>
      <c r="JL137" s="97">
        <f>Seniori!JL71</f>
        <v>0</v>
      </c>
      <c r="JM137" s="97">
        <f>Seniori!JM71</f>
        <v>0</v>
      </c>
      <c r="JN137" s="97">
        <f>Seniori!JN71</f>
        <v>0</v>
      </c>
      <c r="JO137" s="97">
        <f>Seniori!JO71</f>
        <v>0</v>
      </c>
      <c r="JP137" s="97">
        <f>Seniori!JP71</f>
        <v>0</v>
      </c>
      <c r="JQ137" s="97">
        <f>Seniori!JQ71</f>
        <v>0</v>
      </c>
      <c r="JR137" s="97">
        <f>Seniori!JR71</f>
        <v>0</v>
      </c>
      <c r="JS137" s="97">
        <f>Seniori!JS71</f>
        <v>0</v>
      </c>
      <c r="JT137" s="97">
        <f>Seniori!JT71</f>
        <v>0</v>
      </c>
      <c r="JU137" s="97">
        <f>Seniori!JU71</f>
        <v>0</v>
      </c>
      <c r="JV137" s="97">
        <f>Seniori!JV71</f>
        <v>0</v>
      </c>
      <c r="JW137" s="97">
        <f>Seniori!JW71</f>
        <v>0</v>
      </c>
      <c r="JX137" s="97">
        <f>Seniori!JX71</f>
        <v>0</v>
      </c>
      <c r="JY137" s="97">
        <f>Seniori!JY71</f>
        <v>0</v>
      </c>
      <c r="JZ137" s="97">
        <f>Seniori!JZ71</f>
        <v>0</v>
      </c>
      <c r="KA137" s="97">
        <f>Seniori!KA71</f>
        <v>0</v>
      </c>
      <c r="KB137" s="97">
        <f>Seniori!KB71</f>
        <v>0</v>
      </c>
      <c r="KC137" s="97">
        <f>Seniori!KC71</f>
        <v>0</v>
      </c>
      <c r="KD137" s="97">
        <f>Seniori!KD71</f>
        <v>0</v>
      </c>
      <c r="KE137" s="97">
        <f>Seniori!KE71</f>
        <v>0</v>
      </c>
      <c r="KF137" s="97">
        <f>Seniori!KF71</f>
        <v>0</v>
      </c>
      <c r="KG137" s="97">
        <f>Seniori!KG71</f>
        <v>0</v>
      </c>
      <c r="KH137" s="97">
        <f>Seniori!KH71</f>
        <v>0</v>
      </c>
      <c r="KI137" s="97">
        <f>Seniori!KI71</f>
        <v>0</v>
      </c>
      <c r="KJ137" s="97">
        <f>Seniori!KJ71</f>
        <v>0</v>
      </c>
      <c r="KK137" s="97">
        <f>Seniori!KK71</f>
        <v>0</v>
      </c>
      <c r="KL137" s="97">
        <f>Seniori!KL71</f>
        <v>0</v>
      </c>
      <c r="KM137" s="97">
        <f>Seniori!KM71</f>
        <v>0</v>
      </c>
      <c r="KN137" s="97">
        <f>Seniori!KN71</f>
        <v>0</v>
      </c>
      <c r="KO137" s="97">
        <f>Seniori!KO71</f>
        <v>0</v>
      </c>
      <c r="KP137" s="97">
        <f>Seniori!KP71</f>
        <v>0</v>
      </c>
      <c r="KQ137" s="97">
        <f>Seniori!KQ71</f>
        <v>0</v>
      </c>
      <c r="KR137" s="97">
        <f>Seniori!KR71</f>
        <v>0</v>
      </c>
      <c r="KS137" s="97">
        <f>Seniori!KS71</f>
        <v>0</v>
      </c>
      <c r="KT137" s="97">
        <f>Seniori!KT71</f>
        <v>0</v>
      </c>
      <c r="KU137" s="97">
        <f>Seniori!KU71</f>
        <v>0</v>
      </c>
      <c r="KV137" s="97">
        <f>Seniori!KV71</f>
        <v>0</v>
      </c>
      <c r="KW137" s="97">
        <f>Seniori!KW71</f>
        <v>0</v>
      </c>
      <c r="KX137" s="97">
        <f>Seniori!KX71</f>
        <v>0</v>
      </c>
      <c r="KY137" s="97">
        <f>Seniori!KY71</f>
        <v>0</v>
      </c>
      <c r="KZ137" s="97">
        <f>Seniori!KZ71</f>
        <v>0</v>
      </c>
      <c r="LA137" s="97">
        <f>Seniori!LA71</f>
        <v>0</v>
      </c>
      <c r="LB137" s="97">
        <f>Seniori!LB71</f>
        <v>0</v>
      </c>
      <c r="LC137" s="97">
        <f>Seniori!LC71</f>
        <v>0</v>
      </c>
      <c r="LD137" s="97">
        <f>Seniori!LD71</f>
        <v>0</v>
      </c>
      <c r="LE137" s="97">
        <f>Seniori!LE71</f>
        <v>0</v>
      </c>
      <c r="LF137" s="97">
        <f>Seniori!LF71</f>
        <v>0</v>
      </c>
      <c r="LG137" s="97">
        <f>Seniori!LG71</f>
        <v>0</v>
      </c>
      <c r="LH137" s="97">
        <f>Seniori!LH71</f>
        <v>0</v>
      </c>
      <c r="LI137" s="97">
        <f>Seniori!LI71</f>
        <v>0</v>
      </c>
      <c r="LJ137" s="97">
        <f>Seniori!LJ71</f>
        <v>0</v>
      </c>
      <c r="LK137" s="97">
        <f>Seniori!LK71</f>
        <v>0</v>
      </c>
      <c r="LL137" s="97">
        <f>Seniori!LL71</f>
        <v>0</v>
      </c>
      <c r="LM137" s="97">
        <f>Seniori!LM71</f>
        <v>0</v>
      </c>
      <c r="LN137" s="97">
        <f>Seniori!LN71</f>
        <v>0</v>
      </c>
      <c r="LO137" s="97">
        <f>Seniori!LO71</f>
        <v>0</v>
      </c>
      <c r="LP137" s="97">
        <f>Seniori!LP71</f>
        <v>0</v>
      </c>
      <c r="LQ137" s="97">
        <f>Seniori!LQ71</f>
        <v>0</v>
      </c>
      <c r="LR137" s="97">
        <f>Seniori!LR71</f>
        <v>0</v>
      </c>
      <c r="LS137" s="97">
        <f>Seniori!LS71</f>
        <v>0</v>
      </c>
      <c r="LT137" s="97">
        <f>Seniori!LT71</f>
        <v>0</v>
      </c>
      <c r="LU137" s="97">
        <f>Seniori!LU71</f>
        <v>0</v>
      </c>
      <c r="LV137" s="97">
        <f>Seniori!LV71</f>
        <v>0</v>
      </c>
      <c r="LW137" s="97">
        <f>Seniori!LW71</f>
        <v>0</v>
      </c>
      <c r="LX137" s="97">
        <f>Seniori!LX71</f>
        <v>0</v>
      </c>
      <c r="LY137" s="97">
        <f>Seniori!LY71</f>
        <v>0</v>
      </c>
      <c r="LZ137" s="97">
        <f>Seniori!LZ71</f>
        <v>0</v>
      </c>
      <c r="MA137" s="97">
        <f>Seniori!MA71</f>
        <v>0</v>
      </c>
      <c r="MB137" s="97">
        <f>Seniori!MB71</f>
        <v>0</v>
      </c>
      <c r="MC137" s="97">
        <f>Seniori!MC71</f>
        <v>0</v>
      </c>
      <c r="MD137" s="97">
        <f>Seniori!MD71</f>
        <v>0</v>
      </c>
      <c r="ME137" s="97">
        <f>Seniori!ME71</f>
        <v>0</v>
      </c>
      <c r="MF137" s="97">
        <f>Seniori!MF71</f>
        <v>0</v>
      </c>
      <c r="MG137" s="97">
        <f>Seniori!MG71</f>
        <v>0</v>
      </c>
      <c r="MH137" s="97">
        <f>Seniori!MH71</f>
        <v>0</v>
      </c>
      <c r="MI137" s="97">
        <f>Seniori!MI71</f>
        <v>0</v>
      </c>
      <c r="MJ137" s="97">
        <f>Seniori!MJ71</f>
        <v>0</v>
      </c>
      <c r="MK137" s="97">
        <f>Seniori!MK71</f>
        <v>0</v>
      </c>
      <c r="ML137" s="97">
        <f>Seniori!ML71</f>
        <v>0</v>
      </c>
      <c r="MM137" s="97">
        <f>Seniori!MM71</f>
        <v>0</v>
      </c>
      <c r="MN137" s="97">
        <f>Seniori!MN71</f>
        <v>0</v>
      </c>
      <c r="MO137" s="97">
        <f>Seniori!MO71</f>
        <v>0</v>
      </c>
      <c r="MP137" s="97">
        <f>Seniori!MP71</f>
        <v>0</v>
      </c>
      <c r="MQ137" s="97">
        <f>Seniori!MQ71</f>
        <v>0</v>
      </c>
      <c r="MR137" s="97">
        <f>Seniori!MR71</f>
        <v>0</v>
      </c>
      <c r="MS137" s="97">
        <f>Seniori!MS71</f>
        <v>0</v>
      </c>
      <c r="MT137" s="97">
        <f>Seniori!MT71</f>
        <v>0</v>
      </c>
      <c r="MU137" s="97">
        <f>Seniori!MU71</f>
        <v>0</v>
      </c>
      <c r="MV137" s="97">
        <f>Seniori!MV71</f>
        <v>0</v>
      </c>
      <c r="MW137" s="97">
        <f>Seniori!MW71</f>
        <v>0</v>
      </c>
      <c r="MX137" s="97">
        <f>Seniori!MX71</f>
        <v>0</v>
      </c>
      <c r="MY137" s="97">
        <f>Seniori!MY71</f>
        <v>0</v>
      </c>
      <c r="MZ137" s="97">
        <f>Seniori!MZ71</f>
        <v>0</v>
      </c>
      <c r="NA137" s="97">
        <f>Seniori!NA71</f>
        <v>0</v>
      </c>
      <c r="NB137" s="97">
        <f>Seniori!NB71</f>
        <v>0</v>
      </c>
      <c r="NC137" s="97">
        <f>Seniori!NC71</f>
        <v>0</v>
      </c>
      <c r="ND137" s="97">
        <f>Seniori!ND71</f>
        <v>0</v>
      </c>
      <c r="NE137" s="97">
        <f>Seniori!NE71</f>
        <v>0</v>
      </c>
      <c r="NF137" s="97">
        <f>Seniori!NF71</f>
        <v>0</v>
      </c>
      <c r="NG137" s="97">
        <f>Seniori!NG71</f>
        <v>0</v>
      </c>
      <c r="NH137" s="97">
        <f>Seniori!NH71</f>
        <v>0</v>
      </c>
      <c r="NI137" s="97">
        <f>Seniori!NI71</f>
        <v>0</v>
      </c>
      <c r="NJ137" s="97">
        <f>Seniori!NJ71</f>
        <v>0</v>
      </c>
      <c r="NK137" s="97">
        <f>Seniori!NK71</f>
        <v>0</v>
      </c>
      <c r="NL137" s="97">
        <f>Seniori!NL71</f>
        <v>0</v>
      </c>
      <c r="NM137" s="97">
        <f>Seniori!NM71</f>
        <v>0</v>
      </c>
      <c r="NN137" s="97">
        <f>Seniori!NN71</f>
        <v>0</v>
      </c>
      <c r="NO137" s="97">
        <f>Seniori!NO71</f>
        <v>0</v>
      </c>
      <c r="NP137" s="97">
        <f>Seniori!NP71</f>
        <v>0</v>
      </c>
      <c r="NQ137" s="97">
        <f>Seniori!NQ71</f>
        <v>0</v>
      </c>
      <c r="NR137" s="97">
        <f>Seniori!NR71</f>
        <v>0</v>
      </c>
      <c r="NS137" s="97">
        <f>Seniori!NS71</f>
        <v>0</v>
      </c>
      <c r="NT137" s="97">
        <f>Seniori!NT71</f>
        <v>0</v>
      </c>
      <c r="NU137" s="97">
        <f>Seniori!NU71</f>
        <v>0</v>
      </c>
      <c r="NV137" s="97">
        <f>Seniori!NV71</f>
        <v>0</v>
      </c>
      <c r="NW137" s="97">
        <f>Seniori!NW71</f>
        <v>0</v>
      </c>
      <c r="NX137" s="97">
        <f>Seniori!NX71</f>
        <v>0</v>
      </c>
      <c r="NY137" s="97">
        <f>Seniori!NY71</f>
        <v>0</v>
      </c>
      <c r="NZ137" s="97">
        <f>Seniori!NZ71</f>
        <v>0</v>
      </c>
      <c r="OA137" s="97">
        <f>Seniori!OA71</f>
        <v>0</v>
      </c>
      <c r="OB137" s="97">
        <f>Seniori!OB71</f>
        <v>0</v>
      </c>
      <c r="OC137" s="97">
        <f>Seniori!OC71</f>
        <v>0</v>
      </c>
      <c r="OD137" s="97">
        <f>Seniori!OD71</f>
        <v>0</v>
      </c>
      <c r="OE137" s="97">
        <f>Seniori!OE71</f>
        <v>0</v>
      </c>
      <c r="OF137" s="97">
        <f>Seniori!OF71</f>
        <v>0</v>
      </c>
      <c r="OG137" s="97">
        <f>Seniori!OG71</f>
        <v>0</v>
      </c>
      <c r="OH137" s="97">
        <f>Seniori!OH71</f>
        <v>0</v>
      </c>
      <c r="OI137" s="97">
        <f>Seniori!OI71</f>
        <v>0</v>
      </c>
      <c r="OJ137" s="97">
        <f>Seniori!OJ71</f>
        <v>0</v>
      </c>
      <c r="OK137" s="97">
        <f>Seniori!OK71</f>
        <v>0</v>
      </c>
      <c r="OL137" s="97">
        <f>Seniori!OL71</f>
        <v>0</v>
      </c>
      <c r="OM137" s="97">
        <f>Seniori!OM71</f>
        <v>0</v>
      </c>
      <c r="ON137" s="97">
        <f>Seniori!ON71</f>
        <v>0</v>
      </c>
      <c r="OO137" s="97">
        <f>Seniori!OO71</f>
        <v>0</v>
      </c>
      <c r="OP137" s="97">
        <f>Seniori!OP71</f>
        <v>0</v>
      </c>
      <c r="OQ137" s="97">
        <f>Seniori!OQ71</f>
        <v>0</v>
      </c>
      <c r="OR137" s="97">
        <f>Seniori!OR71</f>
        <v>0</v>
      </c>
      <c r="OS137" s="97">
        <f>Seniori!OS71</f>
        <v>0</v>
      </c>
      <c r="OT137" s="97">
        <f>Seniori!OT71</f>
        <v>0</v>
      </c>
      <c r="OU137" s="97">
        <f>Seniori!OU71</f>
        <v>0</v>
      </c>
      <c r="OV137" s="97">
        <f>Seniori!OV71</f>
        <v>0</v>
      </c>
      <c r="OW137" s="97">
        <f>Seniori!OW71</f>
        <v>0</v>
      </c>
      <c r="OX137" s="97">
        <f>Seniori!OX71</f>
        <v>0</v>
      </c>
      <c r="OY137" s="97">
        <f>Seniori!OY71</f>
        <v>0</v>
      </c>
      <c r="OZ137" s="97">
        <f>Seniori!OZ71</f>
        <v>0</v>
      </c>
      <c r="PA137" s="97">
        <f>Seniori!PA71</f>
        <v>0</v>
      </c>
      <c r="PB137" s="97">
        <f>Seniori!PB71</f>
        <v>0</v>
      </c>
      <c r="PC137" s="97">
        <f>Seniori!PC71</f>
        <v>0</v>
      </c>
      <c r="PD137" s="97">
        <f>Seniori!PD71</f>
        <v>0</v>
      </c>
      <c r="PE137" s="97">
        <f>Seniori!PE71</f>
        <v>0</v>
      </c>
      <c r="PF137" s="97">
        <f>Seniori!PF71</f>
        <v>0</v>
      </c>
      <c r="PG137" s="97">
        <f>Seniori!PG71</f>
        <v>0</v>
      </c>
      <c r="PH137" s="97">
        <f>Seniori!PH71</f>
        <v>0</v>
      </c>
      <c r="PI137" s="97">
        <f>Seniori!PI71</f>
        <v>0</v>
      </c>
      <c r="PJ137" s="97">
        <f>Seniori!PJ71</f>
        <v>0</v>
      </c>
      <c r="PK137" s="97">
        <f>Seniori!PK71</f>
        <v>0</v>
      </c>
      <c r="PL137" s="97">
        <f>Seniori!PL71</f>
        <v>0</v>
      </c>
      <c r="PM137" s="97">
        <f>Seniori!PM71</f>
        <v>0</v>
      </c>
      <c r="PN137" s="97">
        <f>Seniori!PN71</f>
        <v>0</v>
      </c>
      <c r="PO137" s="97">
        <f>Seniori!PO71</f>
        <v>0</v>
      </c>
      <c r="PP137" s="97">
        <f>Seniori!PP71</f>
        <v>0</v>
      </c>
      <c r="PQ137" s="97">
        <f>Seniori!PQ71</f>
        <v>0</v>
      </c>
      <c r="PR137" s="97">
        <f>Seniori!PR71</f>
        <v>0</v>
      </c>
      <c r="PS137" s="97">
        <f>Seniori!PS71</f>
        <v>0</v>
      </c>
      <c r="PT137" s="97">
        <f>Seniori!PT71</f>
        <v>0</v>
      </c>
      <c r="PU137" s="97">
        <f>Seniori!PU71</f>
        <v>0</v>
      </c>
      <c r="PV137" s="97">
        <f>Seniori!PV71</f>
        <v>0</v>
      </c>
      <c r="PW137" s="97">
        <f>Seniori!PW71</f>
        <v>0</v>
      </c>
      <c r="PX137" s="97">
        <f>Seniori!PX71</f>
        <v>0</v>
      </c>
      <c r="PY137" s="97">
        <f>Seniori!PY71</f>
        <v>0</v>
      </c>
      <c r="PZ137" s="97">
        <f>Seniori!PZ71</f>
        <v>0</v>
      </c>
      <c r="QA137" s="97">
        <f>Seniori!QA71</f>
        <v>0</v>
      </c>
      <c r="QB137" s="97">
        <f>Seniori!QB71</f>
        <v>0</v>
      </c>
      <c r="QC137" s="97">
        <f>Seniori!QC71</f>
        <v>0</v>
      </c>
      <c r="QD137" s="97">
        <f>Seniori!QD71</f>
        <v>0</v>
      </c>
      <c r="QE137" s="97">
        <f>Seniori!QE71</f>
        <v>0</v>
      </c>
      <c r="QF137" s="97">
        <f>Seniori!QF71</f>
        <v>0</v>
      </c>
      <c r="QG137" s="97">
        <f>Seniori!QG71</f>
        <v>0</v>
      </c>
      <c r="QH137" s="97">
        <f>Seniori!QH71</f>
        <v>0</v>
      </c>
      <c r="QI137" s="97">
        <f>Seniori!QI71</f>
        <v>0</v>
      </c>
      <c r="QJ137" s="97">
        <f>Seniori!QJ71</f>
        <v>0</v>
      </c>
      <c r="QK137" s="97">
        <f>Seniori!QK71</f>
        <v>0</v>
      </c>
      <c r="QL137" s="97">
        <f>Seniori!QL71</f>
        <v>0</v>
      </c>
      <c r="QM137" s="97">
        <f>Seniori!QM71</f>
        <v>0</v>
      </c>
      <c r="QN137" s="97">
        <f>Seniori!QN71</f>
        <v>0</v>
      </c>
      <c r="QO137" s="97">
        <f>Seniori!QO71</f>
        <v>0</v>
      </c>
      <c r="QP137" s="97">
        <f>Seniori!QP71</f>
        <v>0</v>
      </c>
      <c r="QQ137" s="97">
        <f>Seniori!QQ71</f>
        <v>0</v>
      </c>
      <c r="QR137" s="97">
        <f>Seniori!QR71</f>
        <v>0</v>
      </c>
      <c r="QS137" s="97">
        <f>Seniori!QS71</f>
        <v>0</v>
      </c>
      <c r="QT137" s="97">
        <f>Seniori!QT71</f>
        <v>0</v>
      </c>
      <c r="QU137" s="97">
        <f>Seniori!QU71</f>
        <v>0</v>
      </c>
      <c r="QV137" s="97">
        <f>Seniori!QV71</f>
        <v>0</v>
      </c>
      <c r="QW137" s="97">
        <f>Seniori!QW71</f>
        <v>0</v>
      </c>
      <c r="QX137" s="97">
        <f>Seniori!QX71</f>
        <v>0</v>
      </c>
      <c r="QY137" s="97">
        <f>Seniori!QY71</f>
        <v>0</v>
      </c>
      <c r="QZ137" s="97">
        <f>Seniori!QZ71</f>
        <v>0</v>
      </c>
      <c r="RA137" s="97">
        <f>Seniori!RA71</f>
        <v>0</v>
      </c>
      <c r="RB137" s="97">
        <f>Seniori!RB71</f>
        <v>0</v>
      </c>
      <c r="RC137" s="97">
        <f>Seniori!RC71</f>
        <v>0</v>
      </c>
      <c r="RD137" s="97">
        <f>Seniori!RD71</f>
        <v>0</v>
      </c>
      <c r="RE137" s="97">
        <f>Seniori!RE71</f>
        <v>0</v>
      </c>
      <c r="RF137" s="97">
        <f>Seniori!RF71</f>
        <v>0</v>
      </c>
      <c r="RG137" s="97">
        <f>Seniori!RG71</f>
        <v>0</v>
      </c>
      <c r="RH137" s="97">
        <f>Seniori!RH71</f>
        <v>0</v>
      </c>
      <c r="RI137" s="97">
        <f>Seniori!RI71</f>
        <v>0</v>
      </c>
      <c r="RJ137" s="97">
        <f>Seniori!RJ71</f>
        <v>0</v>
      </c>
      <c r="RK137" s="97">
        <f>Seniori!RK71</f>
        <v>0</v>
      </c>
      <c r="RL137" s="97">
        <f>Seniori!RL71</f>
        <v>0</v>
      </c>
      <c r="RM137" s="97">
        <f>Seniori!RM71</f>
        <v>0</v>
      </c>
      <c r="RN137" s="97">
        <f>Seniori!RN71</f>
        <v>0</v>
      </c>
      <c r="RO137" s="97">
        <f>Seniori!RO71</f>
        <v>0</v>
      </c>
      <c r="RP137" s="97">
        <f>Seniori!RP71</f>
        <v>0</v>
      </c>
      <c r="RQ137" s="97">
        <f>Seniori!RQ71</f>
        <v>0</v>
      </c>
      <c r="RR137" s="97">
        <f>Seniori!RR71</f>
        <v>0</v>
      </c>
      <c r="RS137" s="97">
        <f>Seniori!RS71</f>
        <v>0</v>
      </c>
      <c r="RT137" s="97">
        <f>Seniori!RT71</f>
        <v>0</v>
      </c>
      <c r="RU137" s="97">
        <f>Seniori!RU71</f>
        <v>0</v>
      </c>
      <c r="RV137" s="97">
        <f>Seniori!RV71</f>
        <v>0</v>
      </c>
      <c r="RW137" s="97">
        <f>Seniori!RW71</f>
        <v>0</v>
      </c>
      <c r="RX137" s="97">
        <f>Seniori!RX71</f>
        <v>0</v>
      </c>
      <c r="RY137" s="97">
        <f>Seniori!RY71</f>
        <v>0</v>
      </c>
      <c r="RZ137" s="97">
        <f>Seniori!RZ71</f>
        <v>0</v>
      </c>
      <c r="SA137" s="97">
        <f>Seniori!SA71</f>
        <v>0</v>
      </c>
      <c r="SB137" s="97">
        <f>Seniori!SB71</f>
        <v>0</v>
      </c>
      <c r="SC137" s="97">
        <f>Seniori!SC71</f>
        <v>0</v>
      </c>
      <c r="SD137" s="97">
        <f>Seniori!SD71</f>
        <v>0</v>
      </c>
      <c r="SE137" s="97">
        <f>Seniori!SE71</f>
        <v>0</v>
      </c>
      <c r="SF137" s="97">
        <f>Seniori!SF71</f>
        <v>0</v>
      </c>
      <c r="SG137" s="97">
        <f>Seniori!SG71</f>
        <v>0</v>
      </c>
      <c r="SH137" s="97">
        <f>Seniori!SH71</f>
        <v>0</v>
      </c>
      <c r="SI137" s="97">
        <f>Seniori!SI71</f>
        <v>0</v>
      </c>
      <c r="SJ137" s="97">
        <f>Seniori!SJ71</f>
        <v>0</v>
      </c>
      <c r="SK137" s="97">
        <f>Seniori!SK71</f>
        <v>0</v>
      </c>
      <c r="SL137" s="97">
        <f>Seniori!SL71</f>
        <v>0</v>
      </c>
      <c r="SM137" s="97">
        <f>Seniori!SM71</f>
        <v>0</v>
      </c>
      <c r="SN137" s="97">
        <f>Seniori!SN71</f>
        <v>0</v>
      </c>
      <c r="SO137" s="97">
        <f>Seniori!SO71</f>
        <v>0</v>
      </c>
      <c r="SP137" s="97">
        <f>Seniori!SP71</f>
        <v>0</v>
      </c>
      <c r="SQ137" s="97">
        <f>Seniori!SQ71</f>
        <v>0</v>
      </c>
      <c r="SR137" s="97">
        <f>Seniori!SR71</f>
        <v>0</v>
      </c>
      <c r="SS137" s="97">
        <f>Seniori!SS71</f>
        <v>0</v>
      </c>
      <c r="ST137" s="97">
        <f>Seniori!ST71</f>
        <v>0</v>
      </c>
      <c r="SU137" s="97">
        <f>Seniori!SU71</f>
        <v>0</v>
      </c>
      <c r="SV137" s="97">
        <f>Seniori!SV71</f>
        <v>0</v>
      </c>
      <c r="SW137" s="97">
        <f>Seniori!SW71</f>
        <v>0</v>
      </c>
      <c r="SX137" s="97">
        <f>Seniori!SX71</f>
        <v>0</v>
      </c>
      <c r="SY137" s="97">
        <f>Seniori!SY71</f>
        <v>0</v>
      </c>
      <c r="SZ137" s="97">
        <f>Seniori!SZ71</f>
        <v>0</v>
      </c>
      <c r="TA137" s="97">
        <f>Seniori!TA71</f>
        <v>0</v>
      </c>
      <c r="TB137" s="97">
        <f>Seniori!TB71</f>
        <v>0</v>
      </c>
    </row>
    <row r="138" spans="1:523" s="1" customFormat="1" ht="18" customHeight="1" x14ac:dyDescent="0.2">
      <c r="A138" s="12"/>
      <c r="B138" s="11" t="s">
        <v>470</v>
      </c>
      <c r="C138" s="1">
        <v>9701</v>
      </c>
      <c r="E138" s="4" t="s">
        <v>623</v>
      </c>
      <c r="F138" s="1">
        <v>9701</v>
      </c>
      <c r="G138" s="9" t="s">
        <v>96</v>
      </c>
      <c r="H138" s="4" t="s">
        <v>618</v>
      </c>
      <c r="I138" s="1">
        <f t="shared" si="2"/>
        <v>1</v>
      </c>
      <c r="J138" s="12">
        <f>Tabuľka3[[#This Row],[Stĺpec9]]</f>
        <v>1</v>
      </c>
      <c r="K138" s="97">
        <f>Seniori!K72</f>
        <v>0</v>
      </c>
      <c r="L138" s="97">
        <f>Seniori!L72</f>
        <v>0</v>
      </c>
      <c r="M138" s="97">
        <f>Seniori!M72</f>
        <v>0</v>
      </c>
      <c r="N138" s="97">
        <f>Seniori!N72</f>
        <v>0</v>
      </c>
      <c r="O138" s="97">
        <f>Seniori!O72</f>
        <v>0</v>
      </c>
      <c r="P138" s="97">
        <f>Seniori!P72</f>
        <v>0</v>
      </c>
      <c r="Q138" s="97">
        <f>Seniori!Q72</f>
        <v>0</v>
      </c>
      <c r="R138" s="97">
        <f>Seniori!R72</f>
        <v>0</v>
      </c>
      <c r="S138" s="97">
        <f>Seniori!S72</f>
        <v>0</v>
      </c>
      <c r="T138" s="97">
        <f>Seniori!T72</f>
        <v>0</v>
      </c>
      <c r="U138" s="97">
        <f>Seniori!U72</f>
        <v>0</v>
      </c>
      <c r="V138" s="97">
        <f>Seniori!V72</f>
        <v>0</v>
      </c>
      <c r="W138" s="97">
        <f>Seniori!W72</f>
        <v>0</v>
      </c>
      <c r="X138" s="97">
        <f>Seniori!X72</f>
        <v>0</v>
      </c>
      <c r="Y138" s="97">
        <f>Seniori!Y72</f>
        <v>0</v>
      </c>
      <c r="Z138" s="97">
        <f>Seniori!Z72</f>
        <v>0</v>
      </c>
      <c r="AA138" s="97">
        <f>Seniori!AA72</f>
        <v>0</v>
      </c>
      <c r="AB138" s="97">
        <f>Seniori!AB72</f>
        <v>0</v>
      </c>
      <c r="AC138" s="97">
        <f>Seniori!AC72</f>
        <v>0</v>
      </c>
      <c r="AD138" s="97">
        <f>Seniori!AD72</f>
        <v>0</v>
      </c>
      <c r="AE138" s="97">
        <f>Seniori!AE72</f>
        <v>0</v>
      </c>
      <c r="AF138" s="97">
        <f>Seniori!AF72</f>
        <v>0</v>
      </c>
      <c r="AG138" s="97">
        <f>Seniori!AG72</f>
        <v>0</v>
      </c>
      <c r="AH138" s="97">
        <f>Seniori!AH72</f>
        <v>0</v>
      </c>
      <c r="AI138" s="97">
        <f>Seniori!AI72</f>
        <v>0</v>
      </c>
      <c r="AJ138" s="97">
        <f>Seniori!AJ72</f>
        <v>0</v>
      </c>
      <c r="AK138" s="97">
        <f>Seniori!AK72</f>
        <v>0</v>
      </c>
      <c r="AL138" s="97">
        <f>Seniori!AL72</f>
        <v>0</v>
      </c>
      <c r="AM138" s="97">
        <f>Seniori!AM72</f>
        <v>0</v>
      </c>
      <c r="AN138" s="97">
        <f>Seniori!AN72</f>
        <v>0</v>
      </c>
      <c r="AO138" s="97">
        <f>Seniori!AO72</f>
        <v>0</v>
      </c>
      <c r="AP138" s="97">
        <f>Seniori!AP72</f>
        <v>0</v>
      </c>
      <c r="AQ138" s="97">
        <f>Seniori!AQ72</f>
        <v>0</v>
      </c>
      <c r="AR138" s="97">
        <f>Seniori!AR72</f>
        <v>0</v>
      </c>
      <c r="AS138" s="97">
        <f>Seniori!AS72</f>
        <v>0</v>
      </c>
      <c r="AT138" s="97">
        <f>Seniori!AT72</f>
        <v>0</v>
      </c>
      <c r="AU138" s="97">
        <f>Seniori!AU72</f>
        <v>0</v>
      </c>
      <c r="AV138" s="97">
        <f>Seniori!AV72</f>
        <v>0</v>
      </c>
      <c r="AW138" s="97">
        <f>Seniori!AW72</f>
        <v>0</v>
      </c>
      <c r="AX138" s="97">
        <f>Seniori!AX72</f>
        <v>0</v>
      </c>
      <c r="AY138" s="97">
        <f>Seniori!AY72</f>
        <v>0</v>
      </c>
      <c r="AZ138" s="97">
        <f>Seniori!AZ72</f>
        <v>0</v>
      </c>
      <c r="BA138" s="97">
        <f>Seniori!BA72</f>
        <v>0</v>
      </c>
      <c r="BB138" s="97">
        <f>Seniori!BB72</f>
        <v>0</v>
      </c>
      <c r="BC138" s="97">
        <f>Seniori!BC72</f>
        <v>0</v>
      </c>
      <c r="BD138" s="97">
        <f>Seniori!BD72</f>
        <v>0</v>
      </c>
      <c r="BE138" s="97">
        <f>Seniori!BE72</f>
        <v>0</v>
      </c>
      <c r="BF138" s="97">
        <f>Seniori!BF72</f>
        <v>0</v>
      </c>
      <c r="BG138" s="97">
        <f>Seniori!BG72</f>
        <v>0</v>
      </c>
      <c r="BH138" s="97">
        <f>Seniori!BH72</f>
        <v>0</v>
      </c>
      <c r="BI138" s="97">
        <f>Seniori!BI72</f>
        <v>0</v>
      </c>
      <c r="BJ138" s="97">
        <f>Seniori!BJ72</f>
        <v>0</v>
      </c>
      <c r="BK138" s="97">
        <f>Seniori!BK72</f>
        <v>0</v>
      </c>
      <c r="BL138" s="97">
        <f>Seniori!BL72</f>
        <v>0</v>
      </c>
      <c r="BM138" s="97">
        <f>Seniori!BM72</f>
        <v>0</v>
      </c>
      <c r="BN138" s="97">
        <f>Seniori!BN72</f>
        <v>0</v>
      </c>
      <c r="BO138" s="97">
        <f>Seniori!BO72</f>
        <v>0</v>
      </c>
      <c r="BP138" s="97">
        <f>Seniori!BP72</f>
        <v>0</v>
      </c>
      <c r="BQ138" s="97">
        <f>Seniori!BQ72</f>
        <v>0</v>
      </c>
      <c r="BR138" s="97">
        <f>Seniori!BR72</f>
        <v>0</v>
      </c>
      <c r="BS138" s="97">
        <f>Seniori!BS72</f>
        <v>0</v>
      </c>
      <c r="BT138" s="97">
        <f>Seniori!BT72</f>
        <v>0</v>
      </c>
      <c r="BU138" s="97">
        <f>Seniori!BU72</f>
        <v>0</v>
      </c>
      <c r="BV138" s="97">
        <f>Seniori!BV72</f>
        <v>0</v>
      </c>
      <c r="BW138" s="97">
        <f>Seniori!BW72</f>
        <v>0</v>
      </c>
      <c r="BX138" s="97">
        <f>Seniori!BX72</f>
        <v>0</v>
      </c>
      <c r="BY138" s="97">
        <f>Seniori!BY72</f>
        <v>0</v>
      </c>
      <c r="BZ138" s="97">
        <f>Seniori!BZ72</f>
        <v>0</v>
      </c>
      <c r="CA138" s="97">
        <f>Seniori!CA72</f>
        <v>0</v>
      </c>
      <c r="CB138" s="97">
        <f>Seniori!CB72</f>
        <v>0</v>
      </c>
      <c r="CC138" s="97">
        <f>Seniori!CC72</f>
        <v>0</v>
      </c>
      <c r="CD138" s="97">
        <f>Seniori!CD72</f>
        <v>0</v>
      </c>
      <c r="CE138" s="97">
        <f>Seniori!CE72</f>
        <v>0</v>
      </c>
      <c r="CF138" s="97">
        <f>Seniori!CF72</f>
        <v>0</v>
      </c>
      <c r="CG138" s="97">
        <f>Seniori!CG72</f>
        <v>0</v>
      </c>
      <c r="CH138" s="97">
        <f>Seniori!CH72</f>
        <v>0</v>
      </c>
      <c r="CI138" s="97">
        <f>Seniori!CI72</f>
        <v>0</v>
      </c>
      <c r="CJ138" s="97">
        <f>Seniori!CJ72</f>
        <v>0</v>
      </c>
      <c r="CK138" s="97">
        <f>Seniori!CK72</f>
        <v>0</v>
      </c>
      <c r="CL138" s="97">
        <f>Seniori!CL72</f>
        <v>0</v>
      </c>
      <c r="CM138" s="97">
        <f>Seniori!CM72</f>
        <v>0</v>
      </c>
      <c r="CN138" s="97">
        <f>Seniori!CN72</f>
        <v>0</v>
      </c>
      <c r="CO138" s="97">
        <f>Seniori!CO72</f>
        <v>0</v>
      </c>
      <c r="CP138" s="97">
        <f>Seniori!CP72</f>
        <v>0</v>
      </c>
      <c r="CQ138" s="97">
        <f>Seniori!CQ72</f>
        <v>0</v>
      </c>
      <c r="CR138" s="97">
        <f>Seniori!CR72</f>
        <v>0</v>
      </c>
      <c r="CS138" s="97">
        <f>Seniori!CS72</f>
        <v>0</v>
      </c>
      <c r="CT138" s="97">
        <f>Seniori!CT72</f>
        <v>0</v>
      </c>
      <c r="CU138" s="97">
        <f>Seniori!CU72</f>
        <v>0</v>
      </c>
      <c r="CV138" s="97">
        <f>Seniori!CV72</f>
        <v>1</v>
      </c>
      <c r="CW138" s="97" t="str">
        <f>Seniori!CW72</f>
        <v>o</v>
      </c>
      <c r="CX138" s="97">
        <f>Seniori!CX72</f>
        <v>0</v>
      </c>
      <c r="CY138" s="97">
        <f>Seniori!CY72</f>
        <v>0</v>
      </c>
      <c r="CZ138" s="97">
        <f>Seniori!CZ72</f>
        <v>0</v>
      </c>
      <c r="DA138" s="97">
        <f>Seniori!DA72</f>
        <v>0</v>
      </c>
      <c r="DB138" s="97">
        <f>Seniori!DB72</f>
        <v>0</v>
      </c>
      <c r="DC138" s="97">
        <f>Seniori!DC72</f>
        <v>0</v>
      </c>
      <c r="DD138" s="97">
        <f>Seniori!DD72</f>
        <v>0</v>
      </c>
      <c r="DE138" s="97">
        <f>Seniori!DE72</f>
        <v>0</v>
      </c>
      <c r="DF138" s="97">
        <f>Seniori!DF72</f>
        <v>0</v>
      </c>
      <c r="DG138" s="97">
        <f>Seniori!DG72</f>
        <v>0</v>
      </c>
      <c r="DH138" s="97">
        <f>Seniori!DH72</f>
        <v>0</v>
      </c>
      <c r="DI138" s="97">
        <f>Seniori!DI72</f>
        <v>0</v>
      </c>
      <c r="DJ138" s="97">
        <f>Seniori!DJ72</f>
        <v>0</v>
      </c>
      <c r="DK138" s="97">
        <f>Seniori!DK72</f>
        <v>0</v>
      </c>
      <c r="DL138" s="97">
        <f>Seniori!DL72</f>
        <v>0</v>
      </c>
      <c r="DM138" s="97">
        <f>Seniori!DM72</f>
        <v>0</v>
      </c>
      <c r="DN138" s="97">
        <f>Seniori!DN72</f>
        <v>0</v>
      </c>
      <c r="DO138" s="97">
        <f>Seniori!DO72</f>
        <v>0</v>
      </c>
      <c r="DP138" s="97">
        <f>Seniori!DP72</f>
        <v>0</v>
      </c>
      <c r="DQ138" s="97">
        <f>Seniori!DQ72</f>
        <v>0</v>
      </c>
      <c r="DR138" s="97">
        <f>Seniori!DR72</f>
        <v>0</v>
      </c>
      <c r="DS138" s="97">
        <f>Seniori!DS72</f>
        <v>0</v>
      </c>
      <c r="DT138" s="97">
        <f>Seniori!DT72</f>
        <v>0</v>
      </c>
      <c r="DU138" s="97">
        <f>Seniori!DU72</f>
        <v>0</v>
      </c>
      <c r="DV138" s="97">
        <f>Seniori!DV72</f>
        <v>0</v>
      </c>
      <c r="DW138" s="97">
        <f>Seniori!DW72</f>
        <v>0</v>
      </c>
      <c r="DX138" s="97">
        <f>Seniori!DX72</f>
        <v>0</v>
      </c>
      <c r="DY138" s="97" t="str">
        <f>Seniori!DY72</f>
        <v>o</v>
      </c>
      <c r="DZ138" s="97">
        <f>Seniori!DZ72</f>
        <v>0</v>
      </c>
      <c r="EA138" s="97" t="str">
        <f>Seniori!EA72</f>
        <v>o</v>
      </c>
      <c r="EB138" s="97">
        <f>Seniori!EB72</f>
        <v>0</v>
      </c>
      <c r="EC138" s="97">
        <f>Seniori!EC72</f>
        <v>0</v>
      </c>
      <c r="ED138" s="97">
        <f>Seniori!ED72</f>
        <v>0</v>
      </c>
      <c r="EE138" s="97">
        <f>Seniori!EE72</f>
        <v>0</v>
      </c>
      <c r="EF138" s="97">
        <f>Seniori!EF72</f>
        <v>0</v>
      </c>
      <c r="EG138" s="97" t="str">
        <f>Seniori!EG72</f>
        <v>o</v>
      </c>
      <c r="EH138" s="97">
        <f>Seniori!EH72</f>
        <v>0</v>
      </c>
      <c r="EI138" s="97">
        <f>Seniori!EI72</f>
        <v>0</v>
      </c>
      <c r="EJ138" s="97">
        <f>Seniori!EJ72</f>
        <v>0</v>
      </c>
      <c r="EK138" s="97">
        <f>Seniori!EK72</f>
        <v>0</v>
      </c>
      <c r="EL138" s="97">
        <f>Seniori!EL72</f>
        <v>0</v>
      </c>
      <c r="EM138" s="97">
        <f>Seniori!EM72</f>
        <v>0</v>
      </c>
      <c r="EN138" s="97">
        <f>Seniori!EN72</f>
        <v>0</v>
      </c>
      <c r="EO138" s="97">
        <f>Seniori!EO72</f>
        <v>0</v>
      </c>
      <c r="EP138" s="97">
        <f>Seniori!EP72</f>
        <v>0</v>
      </c>
      <c r="EQ138" s="97">
        <f>Seniori!EQ72</f>
        <v>0</v>
      </c>
      <c r="ER138" s="97">
        <f>Seniori!ER72</f>
        <v>0</v>
      </c>
      <c r="ES138" s="97">
        <f>Seniori!ES72</f>
        <v>0</v>
      </c>
      <c r="ET138" s="97">
        <f>Seniori!ET72</f>
        <v>0</v>
      </c>
      <c r="EU138" s="97">
        <f>Seniori!EU72</f>
        <v>0</v>
      </c>
      <c r="EV138" s="97">
        <f>Seniori!EV72</f>
        <v>0</v>
      </c>
      <c r="EW138" s="97">
        <f>Seniori!EW72</f>
        <v>0</v>
      </c>
      <c r="EX138" s="97">
        <f>Seniori!EX72</f>
        <v>0</v>
      </c>
      <c r="EY138" s="97">
        <f>Seniori!EY72</f>
        <v>0</v>
      </c>
      <c r="EZ138" s="97">
        <f>Seniori!EZ72</f>
        <v>0</v>
      </c>
      <c r="FA138" s="97">
        <f>Seniori!FA72</f>
        <v>0</v>
      </c>
      <c r="FB138" s="97">
        <f>Seniori!FB72</f>
        <v>0</v>
      </c>
      <c r="FC138" s="97">
        <f>Seniori!FC72</f>
        <v>0</v>
      </c>
      <c r="FD138" s="97">
        <f>Seniori!FD72</f>
        <v>0</v>
      </c>
      <c r="FE138" s="97">
        <f>Seniori!FE72</f>
        <v>0</v>
      </c>
      <c r="FF138" s="97">
        <f>Seniori!FF72</f>
        <v>0</v>
      </c>
      <c r="FG138" s="97">
        <f>Seniori!FG72</f>
        <v>0</v>
      </c>
      <c r="FH138" s="97">
        <f>Seniori!FH72</f>
        <v>0</v>
      </c>
      <c r="FI138" s="97">
        <f>Seniori!FI72</f>
        <v>0</v>
      </c>
      <c r="FJ138" s="97">
        <f>Seniori!FJ72</f>
        <v>0</v>
      </c>
      <c r="FK138" s="97">
        <f>Seniori!FK72</f>
        <v>0</v>
      </c>
      <c r="FL138" s="97">
        <f>Seniori!FL72</f>
        <v>0</v>
      </c>
      <c r="FM138" s="97">
        <f>Seniori!FM72</f>
        <v>0</v>
      </c>
      <c r="FN138" s="97">
        <f>Seniori!FN72</f>
        <v>0</v>
      </c>
      <c r="FO138" s="97">
        <f>Seniori!FO72</f>
        <v>0</v>
      </c>
      <c r="FP138" s="97">
        <f>Seniori!FP72</f>
        <v>0</v>
      </c>
      <c r="FQ138" s="97">
        <f>Seniori!FQ72</f>
        <v>0</v>
      </c>
      <c r="FR138" s="97">
        <f>Seniori!FR72</f>
        <v>0</v>
      </c>
      <c r="FS138" s="97">
        <f>Seniori!FS72</f>
        <v>0</v>
      </c>
      <c r="FT138" s="97">
        <f>Seniori!FT72</f>
        <v>0</v>
      </c>
      <c r="FU138" s="97">
        <f>Seniori!FU72</f>
        <v>0</v>
      </c>
      <c r="FV138" s="97">
        <f>Seniori!FV72</f>
        <v>0</v>
      </c>
      <c r="FW138" s="97">
        <f>Seniori!FW72</f>
        <v>0</v>
      </c>
      <c r="FX138" s="97">
        <f>Seniori!FX72</f>
        <v>0</v>
      </c>
      <c r="FY138" s="97">
        <f>Seniori!FY72</f>
        <v>0</v>
      </c>
      <c r="FZ138" s="97">
        <f>Seniori!FZ72</f>
        <v>0</v>
      </c>
      <c r="GA138" s="97">
        <f>Seniori!GA72</f>
        <v>0</v>
      </c>
      <c r="GB138" s="97">
        <f>Seniori!GB72</f>
        <v>0</v>
      </c>
      <c r="GC138" s="97">
        <f>Seniori!GC72</f>
        <v>0</v>
      </c>
      <c r="GD138" s="97">
        <f>Seniori!GD72</f>
        <v>0</v>
      </c>
      <c r="GE138" s="97">
        <f>Seniori!GE72</f>
        <v>0</v>
      </c>
      <c r="GF138" s="97">
        <f>Seniori!GF72</f>
        <v>0</v>
      </c>
      <c r="GG138" s="97">
        <f>Seniori!GG72</f>
        <v>0</v>
      </c>
      <c r="GH138" s="97">
        <f>Seniori!GH72</f>
        <v>0</v>
      </c>
      <c r="GI138" s="97">
        <f>Seniori!GI72</f>
        <v>0</v>
      </c>
      <c r="GJ138" s="97">
        <f>Seniori!GJ72</f>
        <v>0</v>
      </c>
      <c r="GK138" s="97">
        <f>Seniori!GK72</f>
        <v>0</v>
      </c>
      <c r="GL138" s="97">
        <f>Seniori!GL72</f>
        <v>0</v>
      </c>
      <c r="GM138" s="97">
        <f>Seniori!GM72</f>
        <v>0</v>
      </c>
      <c r="GN138" s="97">
        <f>Seniori!GN72</f>
        <v>0</v>
      </c>
      <c r="GO138" s="97">
        <f>Seniori!GO72</f>
        <v>0</v>
      </c>
      <c r="GP138" s="97">
        <f>Seniori!GP72</f>
        <v>0</v>
      </c>
      <c r="GQ138" s="97">
        <f>Seniori!GQ72</f>
        <v>0</v>
      </c>
      <c r="GR138" s="97">
        <f>Seniori!GR72</f>
        <v>0</v>
      </c>
      <c r="GS138" s="97">
        <f>Seniori!GS72</f>
        <v>0</v>
      </c>
      <c r="GT138" s="97">
        <f>Seniori!GT72</f>
        <v>0</v>
      </c>
      <c r="GU138" s="97">
        <f>Seniori!GU72</f>
        <v>0</v>
      </c>
      <c r="GV138" s="97">
        <f>Seniori!GV72</f>
        <v>0</v>
      </c>
      <c r="GW138" s="97">
        <f>Seniori!GW72</f>
        <v>0</v>
      </c>
      <c r="GX138" s="97">
        <f>Seniori!GX72</f>
        <v>0</v>
      </c>
      <c r="GY138" s="97">
        <f>Seniori!GY72</f>
        <v>0</v>
      </c>
      <c r="GZ138" s="97">
        <f>Seniori!GZ72</f>
        <v>0</v>
      </c>
      <c r="HA138" s="97">
        <f>Seniori!HA72</f>
        <v>0</v>
      </c>
      <c r="HB138" s="97">
        <f>Seniori!HB72</f>
        <v>0</v>
      </c>
      <c r="HC138" s="97">
        <f>Seniori!HC72</f>
        <v>0</v>
      </c>
      <c r="HD138" s="97">
        <f>Seniori!HD72</f>
        <v>0</v>
      </c>
      <c r="HE138" s="97">
        <f>Seniori!HE72</f>
        <v>0</v>
      </c>
      <c r="HF138" s="97">
        <f>Seniori!HF72</f>
        <v>0</v>
      </c>
      <c r="HG138" s="97">
        <f>Seniori!HG72</f>
        <v>0</v>
      </c>
      <c r="HH138" s="97">
        <f>Seniori!HH72</f>
        <v>0</v>
      </c>
      <c r="HI138" s="97">
        <f>Seniori!HI72</f>
        <v>0</v>
      </c>
      <c r="HJ138" s="97">
        <f>Seniori!HJ72</f>
        <v>0</v>
      </c>
      <c r="HK138" s="97">
        <f>Seniori!HK72</f>
        <v>0</v>
      </c>
      <c r="HL138" s="97">
        <f>Seniori!HL72</f>
        <v>0</v>
      </c>
      <c r="HM138" s="97">
        <f>Seniori!HM72</f>
        <v>0</v>
      </c>
      <c r="HN138" s="97">
        <f>Seniori!HN72</f>
        <v>0</v>
      </c>
      <c r="HO138" s="97">
        <f>Seniori!HO72</f>
        <v>0</v>
      </c>
      <c r="HP138" s="97">
        <f>Seniori!HP72</f>
        <v>0</v>
      </c>
      <c r="HQ138" s="97">
        <f>Seniori!HQ72</f>
        <v>0</v>
      </c>
      <c r="HR138" s="97">
        <f>Seniori!HR72</f>
        <v>0</v>
      </c>
      <c r="HS138" s="97">
        <f>Seniori!HS72</f>
        <v>0</v>
      </c>
      <c r="HT138" s="97">
        <f>Seniori!HT72</f>
        <v>0</v>
      </c>
      <c r="HU138" s="97">
        <f>Seniori!HU72</f>
        <v>0</v>
      </c>
      <c r="HV138" s="97">
        <f>Seniori!HV72</f>
        <v>0</v>
      </c>
      <c r="HW138" s="97">
        <f>Seniori!HW72</f>
        <v>0</v>
      </c>
      <c r="HX138" s="97">
        <f>Seniori!HX72</f>
        <v>0</v>
      </c>
      <c r="HY138" s="97">
        <f>Seniori!HY72</f>
        <v>0</v>
      </c>
      <c r="HZ138" s="97">
        <f>Seniori!HZ72</f>
        <v>0</v>
      </c>
      <c r="IA138" s="97">
        <f>Seniori!IA72</f>
        <v>0</v>
      </c>
      <c r="IB138" s="97">
        <f>Seniori!IB72</f>
        <v>0</v>
      </c>
      <c r="IC138" s="97">
        <f>Seniori!IC72</f>
        <v>0</v>
      </c>
      <c r="ID138" s="97">
        <f>Seniori!ID72</f>
        <v>0</v>
      </c>
      <c r="IE138" s="97">
        <f>Seniori!IE72</f>
        <v>0</v>
      </c>
      <c r="IF138" s="97">
        <f>Seniori!IF72</f>
        <v>0</v>
      </c>
      <c r="IG138" s="97">
        <f>Seniori!IG72</f>
        <v>0</v>
      </c>
      <c r="IH138" s="97">
        <f>Seniori!IH72</f>
        <v>0</v>
      </c>
      <c r="II138" s="97">
        <f>Seniori!II72</f>
        <v>0</v>
      </c>
      <c r="IJ138" s="97">
        <f>Seniori!IJ72</f>
        <v>0</v>
      </c>
      <c r="IK138" s="97">
        <f>Seniori!IK72</f>
        <v>0</v>
      </c>
      <c r="IL138" s="97">
        <f>Seniori!IL72</f>
        <v>0</v>
      </c>
      <c r="IM138" s="97">
        <f>Seniori!IM72</f>
        <v>0</v>
      </c>
      <c r="IN138" s="97">
        <f>Seniori!IN72</f>
        <v>0</v>
      </c>
      <c r="IO138" s="97">
        <f>Seniori!IO72</f>
        <v>0</v>
      </c>
      <c r="IP138" s="97">
        <f>Seniori!IP72</f>
        <v>0</v>
      </c>
      <c r="IQ138" s="97">
        <f>Seniori!IQ72</f>
        <v>0</v>
      </c>
      <c r="IR138" s="97">
        <f>Seniori!IR72</f>
        <v>0</v>
      </c>
      <c r="IS138" s="97">
        <f>Seniori!IS72</f>
        <v>0</v>
      </c>
      <c r="IT138" s="97">
        <f>Seniori!IT72</f>
        <v>0</v>
      </c>
      <c r="IU138" s="97">
        <f>Seniori!IU72</f>
        <v>0</v>
      </c>
      <c r="IV138" s="97">
        <f>Seniori!IV72</f>
        <v>0</v>
      </c>
      <c r="IW138" s="97">
        <f>Seniori!IW72</f>
        <v>0</v>
      </c>
      <c r="IX138" s="97">
        <f>Seniori!IX72</f>
        <v>0</v>
      </c>
      <c r="IY138" s="97">
        <f>Seniori!IY72</f>
        <v>0</v>
      </c>
      <c r="IZ138" s="97">
        <f>Seniori!IZ72</f>
        <v>0</v>
      </c>
      <c r="JA138" s="97">
        <f>Seniori!JA72</f>
        <v>0</v>
      </c>
      <c r="JB138" s="97">
        <f>Seniori!JB72</f>
        <v>0</v>
      </c>
      <c r="JC138" s="97">
        <f>Seniori!JC72</f>
        <v>0</v>
      </c>
      <c r="JD138" s="97">
        <f>Seniori!JD72</f>
        <v>0</v>
      </c>
      <c r="JE138" s="97">
        <f>Seniori!JE72</f>
        <v>0</v>
      </c>
      <c r="JF138" s="97">
        <f>Seniori!JF72</f>
        <v>0</v>
      </c>
      <c r="JG138" s="97">
        <f>Seniori!JG72</f>
        <v>0</v>
      </c>
      <c r="JH138" s="97">
        <f>Seniori!JH72</f>
        <v>0</v>
      </c>
      <c r="JI138" s="97">
        <f>Seniori!JI72</f>
        <v>0</v>
      </c>
      <c r="JJ138" s="97">
        <f>Seniori!JJ72</f>
        <v>0</v>
      </c>
      <c r="JK138" s="97">
        <f>Seniori!JK72</f>
        <v>0</v>
      </c>
      <c r="JL138" s="97">
        <f>Seniori!JL72</f>
        <v>0</v>
      </c>
      <c r="JM138" s="97">
        <f>Seniori!JM72</f>
        <v>0</v>
      </c>
      <c r="JN138" s="97">
        <f>Seniori!JN72</f>
        <v>0</v>
      </c>
      <c r="JO138" s="97">
        <f>Seniori!JO72</f>
        <v>0</v>
      </c>
      <c r="JP138" s="97">
        <f>Seniori!JP72</f>
        <v>0</v>
      </c>
      <c r="JQ138" s="97">
        <f>Seniori!JQ72</f>
        <v>0</v>
      </c>
      <c r="JR138" s="97">
        <f>Seniori!JR72</f>
        <v>0</v>
      </c>
      <c r="JS138" s="97">
        <f>Seniori!JS72</f>
        <v>0</v>
      </c>
      <c r="JT138" s="97">
        <f>Seniori!JT72</f>
        <v>0</v>
      </c>
      <c r="JU138" s="97">
        <f>Seniori!JU72</f>
        <v>0</v>
      </c>
      <c r="JV138" s="97">
        <f>Seniori!JV72</f>
        <v>0</v>
      </c>
      <c r="JW138" s="97">
        <f>Seniori!JW72</f>
        <v>0</v>
      </c>
      <c r="JX138" s="97">
        <f>Seniori!JX72</f>
        <v>0</v>
      </c>
      <c r="JY138" s="97">
        <f>Seniori!JY72</f>
        <v>0</v>
      </c>
      <c r="JZ138" s="97">
        <f>Seniori!JZ72</f>
        <v>0</v>
      </c>
      <c r="KA138" s="97">
        <f>Seniori!KA72</f>
        <v>0</v>
      </c>
      <c r="KB138" s="97">
        <f>Seniori!KB72</f>
        <v>0</v>
      </c>
      <c r="KC138" s="97">
        <f>Seniori!KC72</f>
        <v>0</v>
      </c>
      <c r="KD138" s="97">
        <f>Seniori!KD72</f>
        <v>0</v>
      </c>
      <c r="KE138" s="97">
        <f>Seniori!KE72</f>
        <v>0</v>
      </c>
      <c r="KF138" s="97">
        <f>Seniori!KF72</f>
        <v>0</v>
      </c>
      <c r="KG138" s="97">
        <f>Seniori!KG72</f>
        <v>0</v>
      </c>
      <c r="KH138" s="97">
        <f>Seniori!KH72</f>
        <v>0</v>
      </c>
      <c r="KI138" s="97">
        <f>Seniori!KI72</f>
        <v>0</v>
      </c>
      <c r="KJ138" s="97">
        <f>Seniori!KJ72</f>
        <v>0</v>
      </c>
      <c r="KK138" s="97">
        <f>Seniori!KK72</f>
        <v>0</v>
      </c>
      <c r="KL138" s="97">
        <f>Seniori!KL72</f>
        <v>0</v>
      </c>
      <c r="KM138" s="97">
        <f>Seniori!KM72</f>
        <v>0</v>
      </c>
      <c r="KN138" s="97">
        <f>Seniori!KN72</f>
        <v>0</v>
      </c>
      <c r="KO138" s="97">
        <f>Seniori!KO72</f>
        <v>0</v>
      </c>
      <c r="KP138" s="97">
        <f>Seniori!KP72</f>
        <v>0</v>
      </c>
      <c r="KQ138" s="97">
        <f>Seniori!KQ72</f>
        <v>0</v>
      </c>
      <c r="KR138" s="97">
        <f>Seniori!KR72</f>
        <v>0</v>
      </c>
      <c r="KS138" s="97">
        <f>Seniori!KS72</f>
        <v>0</v>
      </c>
      <c r="KT138" s="97">
        <f>Seniori!KT72</f>
        <v>0</v>
      </c>
      <c r="KU138" s="97">
        <f>Seniori!KU72</f>
        <v>0</v>
      </c>
      <c r="KV138" s="97">
        <f>Seniori!KV72</f>
        <v>0</v>
      </c>
      <c r="KW138" s="97">
        <f>Seniori!KW72</f>
        <v>0</v>
      </c>
      <c r="KX138" s="97">
        <f>Seniori!KX72</f>
        <v>0</v>
      </c>
      <c r="KY138" s="97">
        <f>Seniori!KY72</f>
        <v>0</v>
      </c>
      <c r="KZ138" s="97">
        <f>Seniori!KZ72</f>
        <v>0</v>
      </c>
      <c r="LA138" s="97">
        <f>Seniori!LA72</f>
        <v>0</v>
      </c>
      <c r="LB138" s="97">
        <f>Seniori!LB72</f>
        <v>0</v>
      </c>
      <c r="LC138" s="97">
        <f>Seniori!LC72</f>
        <v>0</v>
      </c>
      <c r="LD138" s="97">
        <f>Seniori!LD72</f>
        <v>0</v>
      </c>
      <c r="LE138" s="97">
        <f>Seniori!LE72</f>
        <v>0</v>
      </c>
      <c r="LF138" s="97">
        <f>Seniori!LF72</f>
        <v>0</v>
      </c>
      <c r="LG138" s="97">
        <f>Seniori!LG72</f>
        <v>0</v>
      </c>
      <c r="LH138" s="97">
        <f>Seniori!LH72</f>
        <v>0</v>
      </c>
      <c r="LI138" s="97">
        <f>Seniori!LI72</f>
        <v>0</v>
      </c>
      <c r="LJ138" s="97">
        <f>Seniori!LJ72</f>
        <v>0</v>
      </c>
      <c r="LK138" s="97">
        <f>Seniori!LK72</f>
        <v>0</v>
      </c>
      <c r="LL138" s="97">
        <f>Seniori!LL72</f>
        <v>0</v>
      </c>
      <c r="LM138" s="97">
        <f>Seniori!LM72</f>
        <v>0</v>
      </c>
      <c r="LN138" s="97">
        <f>Seniori!LN72</f>
        <v>0</v>
      </c>
      <c r="LO138" s="97">
        <f>Seniori!LO72</f>
        <v>0</v>
      </c>
      <c r="LP138" s="97">
        <f>Seniori!LP72</f>
        <v>0</v>
      </c>
      <c r="LQ138" s="97">
        <f>Seniori!LQ72</f>
        <v>0</v>
      </c>
      <c r="LR138" s="97">
        <f>Seniori!LR72</f>
        <v>0</v>
      </c>
      <c r="LS138" s="97">
        <f>Seniori!LS72</f>
        <v>0</v>
      </c>
      <c r="LT138" s="97">
        <f>Seniori!LT72</f>
        <v>0</v>
      </c>
      <c r="LU138" s="97">
        <f>Seniori!LU72</f>
        <v>0</v>
      </c>
      <c r="LV138" s="97">
        <f>Seniori!LV72</f>
        <v>0</v>
      </c>
      <c r="LW138" s="97">
        <f>Seniori!LW72</f>
        <v>0</v>
      </c>
      <c r="LX138" s="97">
        <f>Seniori!LX72</f>
        <v>0</v>
      </c>
      <c r="LY138" s="97">
        <f>Seniori!LY72</f>
        <v>0</v>
      </c>
      <c r="LZ138" s="97">
        <f>Seniori!LZ72</f>
        <v>0</v>
      </c>
      <c r="MA138" s="97">
        <f>Seniori!MA72</f>
        <v>0</v>
      </c>
      <c r="MB138" s="97">
        <f>Seniori!MB72</f>
        <v>0</v>
      </c>
      <c r="MC138" s="97">
        <f>Seniori!MC72</f>
        <v>0</v>
      </c>
      <c r="MD138" s="97">
        <f>Seniori!MD72</f>
        <v>0</v>
      </c>
      <c r="ME138" s="97">
        <f>Seniori!ME72</f>
        <v>0</v>
      </c>
      <c r="MF138" s="97">
        <f>Seniori!MF72</f>
        <v>0</v>
      </c>
      <c r="MG138" s="97">
        <f>Seniori!MG72</f>
        <v>0</v>
      </c>
      <c r="MH138" s="97">
        <f>Seniori!MH72</f>
        <v>0</v>
      </c>
      <c r="MI138" s="97">
        <f>Seniori!MI72</f>
        <v>0</v>
      </c>
      <c r="MJ138" s="97">
        <f>Seniori!MJ72</f>
        <v>0</v>
      </c>
      <c r="MK138" s="97">
        <f>Seniori!MK72</f>
        <v>0</v>
      </c>
      <c r="ML138" s="97">
        <f>Seniori!ML72</f>
        <v>0</v>
      </c>
      <c r="MM138" s="97">
        <f>Seniori!MM72</f>
        <v>0</v>
      </c>
      <c r="MN138" s="97">
        <f>Seniori!MN72</f>
        <v>0</v>
      </c>
      <c r="MO138" s="97">
        <f>Seniori!MO72</f>
        <v>0</v>
      </c>
      <c r="MP138" s="97">
        <f>Seniori!MP72</f>
        <v>0</v>
      </c>
      <c r="MQ138" s="97">
        <f>Seniori!MQ72</f>
        <v>0</v>
      </c>
      <c r="MR138" s="97">
        <f>Seniori!MR72</f>
        <v>0</v>
      </c>
      <c r="MS138" s="97">
        <f>Seniori!MS72</f>
        <v>0</v>
      </c>
      <c r="MT138" s="97">
        <f>Seniori!MT72</f>
        <v>0</v>
      </c>
      <c r="MU138" s="97">
        <f>Seniori!MU72</f>
        <v>0</v>
      </c>
      <c r="MV138" s="97">
        <f>Seniori!MV72</f>
        <v>0</v>
      </c>
      <c r="MW138" s="97">
        <f>Seniori!MW72</f>
        <v>0</v>
      </c>
      <c r="MX138" s="97">
        <f>Seniori!MX72</f>
        <v>0</v>
      </c>
      <c r="MY138" s="97">
        <f>Seniori!MY72</f>
        <v>0</v>
      </c>
      <c r="MZ138" s="97">
        <f>Seniori!MZ72</f>
        <v>0</v>
      </c>
      <c r="NA138" s="97">
        <f>Seniori!NA72</f>
        <v>0</v>
      </c>
      <c r="NB138" s="97">
        <f>Seniori!NB72</f>
        <v>0</v>
      </c>
      <c r="NC138" s="97">
        <f>Seniori!NC72</f>
        <v>0</v>
      </c>
      <c r="ND138" s="97">
        <f>Seniori!ND72</f>
        <v>0</v>
      </c>
      <c r="NE138" s="97">
        <f>Seniori!NE72</f>
        <v>0</v>
      </c>
      <c r="NF138" s="97">
        <f>Seniori!NF72</f>
        <v>0</v>
      </c>
      <c r="NG138" s="97">
        <f>Seniori!NG72</f>
        <v>0</v>
      </c>
      <c r="NH138" s="97">
        <f>Seniori!NH72</f>
        <v>0</v>
      </c>
      <c r="NI138" s="97">
        <f>Seniori!NI72</f>
        <v>0</v>
      </c>
      <c r="NJ138" s="97">
        <f>Seniori!NJ72</f>
        <v>0</v>
      </c>
      <c r="NK138" s="97">
        <f>Seniori!NK72</f>
        <v>0</v>
      </c>
      <c r="NL138" s="97">
        <f>Seniori!NL72</f>
        <v>0</v>
      </c>
      <c r="NM138" s="97">
        <f>Seniori!NM72</f>
        <v>0</v>
      </c>
      <c r="NN138" s="97">
        <f>Seniori!NN72</f>
        <v>0</v>
      </c>
      <c r="NO138" s="97">
        <f>Seniori!NO72</f>
        <v>0</v>
      </c>
      <c r="NP138" s="97">
        <f>Seniori!NP72</f>
        <v>0</v>
      </c>
      <c r="NQ138" s="97">
        <f>Seniori!NQ72</f>
        <v>0</v>
      </c>
      <c r="NR138" s="97">
        <f>Seniori!NR72</f>
        <v>0</v>
      </c>
      <c r="NS138" s="97">
        <f>Seniori!NS72</f>
        <v>0</v>
      </c>
      <c r="NT138" s="97">
        <f>Seniori!NT72</f>
        <v>0</v>
      </c>
      <c r="NU138" s="97">
        <f>Seniori!NU72</f>
        <v>0</v>
      </c>
      <c r="NV138" s="97">
        <f>Seniori!NV72</f>
        <v>0</v>
      </c>
      <c r="NW138" s="97">
        <f>Seniori!NW72</f>
        <v>0</v>
      </c>
      <c r="NX138" s="97">
        <f>Seniori!NX72</f>
        <v>0</v>
      </c>
      <c r="NY138" s="97">
        <f>Seniori!NY72</f>
        <v>0</v>
      </c>
      <c r="NZ138" s="97">
        <f>Seniori!NZ72</f>
        <v>0</v>
      </c>
      <c r="OA138" s="97">
        <f>Seniori!OA72</f>
        <v>0</v>
      </c>
      <c r="OB138" s="97">
        <f>Seniori!OB72</f>
        <v>0</v>
      </c>
      <c r="OC138" s="97">
        <f>Seniori!OC72</f>
        <v>0</v>
      </c>
      <c r="OD138" s="97">
        <f>Seniori!OD72</f>
        <v>0</v>
      </c>
      <c r="OE138" s="97">
        <f>Seniori!OE72</f>
        <v>0</v>
      </c>
      <c r="OF138" s="97">
        <f>Seniori!OF72</f>
        <v>0</v>
      </c>
      <c r="OG138" s="97">
        <f>Seniori!OG72</f>
        <v>0</v>
      </c>
      <c r="OH138" s="97">
        <f>Seniori!OH72</f>
        <v>0</v>
      </c>
      <c r="OI138" s="97">
        <f>Seniori!OI72</f>
        <v>0</v>
      </c>
      <c r="OJ138" s="97">
        <f>Seniori!OJ72</f>
        <v>0</v>
      </c>
      <c r="OK138" s="97">
        <f>Seniori!OK72</f>
        <v>0</v>
      </c>
      <c r="OL138" s="97">
        <f>Seniori!OL72</f>
        <v>0</v>
      </c>
      <c r="OM138" s="97">
        <f>Seniori!OM72</f>
        <v>0</v>
      </c>
      <c r="ON138" s="97">
        <f>Seniori!ON72</f>
        <v>0</v>
      </c>
      <c r="OO138" s="97">
        <f>Seniori!OO72</f>
        <v>0</v>
      </c>
      <c r="OP138" s="97">
        <f>Seniori!OP72</f>
        <v>0</v>
      </c>
      <c r="OQ138" s="97">
        <f>Seniori!OQ72</f>
        <v>0</v>
      </c>
      <c r="OR138" s="97">
        <f>Seniori!OR72</f>
        <v>0</v>
      </c>
      <c r="OS138" s="97">
        <f>Seniori!OS72</f>
        <v>0</v>
      </c>
      <c r="OT138" s="97">
        <f>Seniori!OT72</f>
        <v>0</v>
      </c>
      <c r="OU138" s="97">
        <f>Seniori!OU72</f>
        <v>0</v>
      </c>
      <c r="OV138" s="97">
        <f>Seniori!OV72</f>
        <v>0</v>
      </c>
      <c r="OW138" s="97">
        <f>Seniori!OW72</f>
        <v>0</v>
      </c>
      <c r="OX138" s="97">
        <f>Seniori!OX72</f>
        <v>0</v>
      </c>
      <c r="OY138" s="97">
        <f>Seniori!OY72</f>
        <v>0</v>
      </c>
      <c r="OZ138" s="97">
        <f>Seniori!OZ72</f>
        <v>0</v>
      </c>
      <c r="PA138" s="97">
        <f>Seniori!PA72</f>
        <v>0</v>
      </c>
      <c r="PB138" s="97">
        <f>Seniori!PB72</f>
        <v>0</v>
      </c>
      <c r="PC138" s="97">
        <f>Seniori!PC72</f>
        <v>0</v>
      </c>
      <c r="PD138" s="97">
        <f>Seniori!PD72</f>
        <v>0</v>
      </c>
      <c r="PE138" s="97">
        <f>Seniori!PE72</f>
        <v>0</v>
      </c>
      <c r="PF138" s="97">
        <f>Seniori!PF72</f>
        <v>0</v>
      </c>
      <c r="PG138" s="97">
        <f>Seniori!PG72</f>
        <v>0</v>
      </c>
      <c r="PH138" s="97">
        <f>Seniori!PH72</f>
        <v>0</v>
      </c>
      <c r="PI138" s="97">
        <f>Seniori!PI72</f>
        <v>0</v>
      </c>
      <c r="PJ138" s="97">
        <f>Seniori!PJ72</f>
        <v>0</v>
      </c>
      <c r="PK138" s="97">
        <f>Seniori!PK72</f>
        <v>0</v>
      </c>
      <c r="PL138" s="97">
        <f>Seniori!PL72</f>
        <v>0</v>
      </c>
      <c r="PM138" s="97">
        <f>Seniori!PM72</f>
        <v>0</v>
      </c>
      <c r="PN138" s="97">
        <f>Seniori!PN72</f>
        <v>0</v>
      </c>
      <c r="PO138" s="97">
        <f>Seniori!PO72</f>
        <v>0</v>
      </c>
      <c r="PP138" s="97">
        <f>Seniori!PP72</f>
        <v>0</v>
      </c>
      <c r="PQ138" s="97">
        <f>Seniori!PQ72</f>
        <v>0</v>
      </c>
      <c r="PR138" s="97">
        <f>Seniori!PR72</f>
        <v>0</v>
      </c>
      <c r="PS138" s="97">
        <f>Seniori!PS72</f>
        <v>0</v>
      </c>
      <c r="PT138" s="97">
        <f>Seniori!PT72</f>
        <v>0</v>
      </c>
      <c r="PU138" s="97">
        <f>Seniori!PU72</f>
        <v>0</v>
      </c>
      <c r="PV138" s="97">
        <f>Seniori!PV72</f>
        <v>0</v>
      </c>
      <c r="PW138" s="97">
        <f>Seniori!PW72</f>
        <v>0</v>
      </c>
      <c r="PX138" s="97">
        <f>Seniori!PX72</f>
        <v>0</v>
      </c>
      <c r="PY138" s="97">
        <f>Seniori!PY72</f>
        <v>0</v>
      </c>
      <c r="PZ138" s="97">
        <f>Seniori!PZ72</f>
        <v>0</v>
      </c>
      <c r="QA138" s="97">
        <f>Seniori!QA72</f>
        <v>0</v>
      </c>
      <c r="QB138" s="97">
        <f>Seniori!QB72</f>
        <v>0</v>
      </c>
      <c r="QC138" s="97">
        <f>Seniori!QC72</f>
        <v>0</v>
      </c>
      <c r="QD138" s="97">
        <f>Seniori!QD72</f>
        <v>0</v>
      </c>
      <c r="QE138" s="97">
        <f>Seniori!QE72</f>
        <v>0</v>
      </c>
      <c r="QF138" s="97">
        <f>Seniori!QF72</f>
        <v>0</v>
      </c>
      <c r="QG138" s="97">
        <f>Seniori!QG72</f>
        <v>0</v>
      </c>
      <c r="QH138" s="97">
        <f>Seniori!QH72</f>
        <v>0</v>
      </c>
      <c r="QI138" s="97">
        <f>Seniori!QI72</f>
        <v>0</v>
      </c>
      <c r="QJ138" s="97">
        <f>Seniori!QJ72</f>
        <v>0</v>
      </c>
      <c r="QK138" s="97">
        <f>Seniori!QK72</f>
        <v>0</v>
      </c>
      <c r="QL138" s="97">
        <f>Seniori!QL72</f>
        <v>0</v>
      </c>
      <c r="QM138" s="97">
        <f>Seniori!QM72</f>
        <v>0</v>
      </c>
      <c r="QN138" s="97">
        <f>Seniori!QN72</f>
        <v>0</v>
      </c>
      <c r="QO138" s="97">
        <f>Seniori!QO72</f>
        <v>0</v>
      </c>
      <c r="QP138" s="97">
        <f>Seniori!QP72</f>
        <v>0</v>
      </c>
      <c r="QQ138" s="97">
        <f>Seniori!QQ72</f>
        <v>0</v>
      </c>
      <c r="QR138" s="97">
        <f>Seniori!QR72</f>
        <v>0</v>
      </c>
      <c r="QS138" s="97">
        <f>Seniori!QS72</f>
        <v>0</v>
      </c>
      <c r="QT138" s="97">
        <f>Seniori!QT72</f>
        <v>0</v>
      </c>
      <c r="QU138" s="97">
        <f>Seniori!QU72</f>
        <v>0</v>
      </c>
      <c r="QV138" s="97">
        <f>Seniori!QV72</f>
        <v>0</v>
      </c>
      <c r="QW138" s="97">
        <f>Seniori!QW72</f>
        <v>0</v>
      </c>
      <c r="QX138" s="97">
        <f>Seniori!QX72</f>
        <v>0</v>
      </c>
      <c r="QY138" s="97">
        <f>Seniori!QY72</f>
        <v>0</v>
      </c>
      <c r="QZ138" s="97">
        <f>Seniori!QZ72</f>
        <v>0</v>
      </c>
      <c r="RA138" s="97">
        <f>Seniori!RA72</f>
        <v>0</v>
      </c>
      <c r="RB138" s="97">
        <f>Seniori!RB72</f>
        <v>0</v>
      </c>
      <c r="RC138" s="97">
        <f>Seniori!RC72</f>
        <v>0</v>
      </c>
      <c r="RD138" s="97">
        <f>Seniori!RD72</f>
        <v>0</v>
      </c>
      <c r="RE138" s="97">
        <f>Seniori!RE72</f>
        <v>0</v>
      </c>
      <c r="RF138" s="97">
        <f>Seniori!RF72</f>
        <v>0</v>
      </c>
      <c r="RG138" s="97">
        <f>Seniori!RG72</f>
        <v>0</v>
      </c>
      <c r="RH138" s="97">
        <f>Seniori!RH72</f>
        <v>0</v>
      </c>
      <c r="RI138" s="97">
        <f>Seniori!RI72</f>
        <v>0</v>
      </c>
      <c r="RJ138" s="97">
        <f>Seniori!RJ72</f>
        <v>0</v>
      </c>
      <c r="RK138" s="97">
        <f>Seniori!RK72</f>
        <v>0</v>
      </c>
      <c r="RL138" s="97">
        <f>Seniori!RL72</f>
        <v>0</v>
      </c>
      <c r="RM138" s="97">
        <f>Seniori!RM72</f>
        <v>0</v>
      </c>
      <c r="RN138" s="97">
        <f>Seniori!RN72</f>
        <v>0</v>
      </c>
      <c r="RO138" s="97">
        <f>Seniori!RO72</f>
        <v>0</v>
      </c>
      <c r="RP138" s="97">
        <f>Seniori!RP72</f>
        <v>0</v>
      </c>
      <c r="RQ138" s="97">
        <f>Seniori!RQ72</f>
        <v>0</v>
      </c>
      <c r="RR138" s="97">
        <f>Seniori!RR72</f>
        <v>0</v>
      </c>
      <c r="RS138" s="97">
        <f>Seniori!RS72</f>
        <v>0</v>
      </c>
      <c r="RT138" s="97">
        <f>Seniori!RT72</f>
        <v>0</v>
      </c>
      <c r="RU138" s="97">
        <f>Seniori!RU72</f>
        <v>0</v>
      </c>
      <c r="RV138" s="97">
        <f>Seniori!RV72</f>
        <v>0</v>
      </c>
      <c r="RW138" s="97">
        <f>Seniori!RW72</f>
        <v>0</v>
      </c>
      <c r="RX138" s="97">
        <f>Seniori!RX72</f>
        <v>0</v>
      </c>
      <c r="RY138" s="97">
        <f>Seniori!RY72</f>
        <v>0</v>
      </c>
      <c r="RZ138" s="97">
        <f>Seniori!RZ72</f>
        <v>0</v>
      </c>
      <c r="SA138" s="97">
        <f>Seniori!SA72</f>
        <v>0</v>
      </c>
      <c r="SB138" s="97">
        <f>Seniori!SB72</f>
        <v>0</v>
      </c>
      <c r="SC138" s="97">
        <f>Seniori!SC72</f>
        <v>0</v>
      </c>
      <c r="SD138" s="97">
        <f>Seniori!SD72</f>
        <v>0</v>
      </c>
      <c r="SE138" s="97">
        <f>Seniori!SE72</f>
        <v>0</v>
      </c>
      <c r="SF138" s="97">
        <f>Seniori!SF72</f>
        <v>0</v>
      </c>
      <c r="SG138" s="97">
        <f>Seniori!SG72</f>
        <v>0</v>
      </c>
      <c r="SH138" s="97">
        <f>Seniori!SH72</f>
        <v>0</v>
      </c>
      <c r="SI138" s="97">
        <f>Seniori!SI72</f>
        <v>0</v>
      </c>
      <c r="SJ138" s="97">
        <f>Seniori!SJ72</f>
        <v>0</v>
      </c>
      <c r="SK138" s="97">
        <f>Seniori!SK72</f>
        <v>0</v>
      </c>
      <c r="SL138" s="97">
        <f>Seniori!SL72</f>
        <v>0</v>
      </c>
      <c r="SM138" s="97">
        <f>Seniori!SM72</f>
        <v>0</v>
      </c>
      <c r="SN138" s="97">
        <f>Seniori!SN72</f>
        <v>0</v>
      </c>
      <c r="SO138" s="97">
        <f>Seniori!SO72</f>
        <v>0</v>
      </c>
      <c r="SP138" s="97">
        <f>Seniori!SP72</f>
        <v>0</v>
      </c>
      <c r="SQ138" s="97">
        <f>Seniori!SQ72</f>
        <v>0</v>
      </c>
      <c r="SR138" s="97">
        <f>Seniori!SR72</f>
        <v>0</v>
      </c>
      <c r="SS138" s="97">
        <f>Seniori!SS72</f>
        <v>0</v>
      </c>
      <c r="ST138" s="97">
        <f>Seniori!ST72</f>
        <v>0</v>
      </c>
      <c r="SU138" s="97">
        <f>Seniori!SU72</f>
        <v>0</v>
      </c>
      <c r="SV138" s="97">
        <f>Seniori!SV72</f>
        <v>0</v>
      </c>
      <c r="SW138" s="97">
        <f>Seniori!SW72</f>
        <v>0</v>
      </c>
      <c r="SX138" s="97">
        <f>Seniori!SX72</f>
        <v>0</v>
      </c>
      <c r="SY138" s="97">
        <f>Seniori!SY72</f>
        <v>0</v>
      </c>
      <c r="SZ138" s="97">
        <f>Seniori!SZ72</f>
        <v>0</v>
      </c>
      <c r="TA138" s="97">
        <f>Seniori!TA72</f>
        <v>0</v>
      </c>
      <c r="TB138" s="97">
        <f>Seniori!TB72</f>
        <v>0</v>
      </c>
    </row>
    <row r="139" spans="1:523" s="1" customFormat="1" ht="18" customHeight="1" x14ac:dyDescent="0.2">
      <c r="A139" s="12"/>
      <c r="B139" s="11" t="s">
        <v>375</v>
      </c>
      <c r="C139" s="1">
        <v>11382</v>
      </c>
      <c r="E139" s="4" t="s">
        <v>374</v>
      </c>
      <c r="F139" s="1">
        <v>11382</v>
      </c>
      <c r="G139" s="9" t="s">
        <v>94</v>
      </c>
      <c r="H139" s="4" t="s">
        <v>376</v>
      </c>
      <c r="I139" s="1">
        <f t="shared" si="2"/>
        <v>1</v>
      </c>
      <c r="J139" s="12">
        <f>Tabuľka3[[#This Row],[Stĺpec9]]</f>
        <v>1</v>
      </c>
      <c r="K139" s="97">
        <f>Juniori!K43</f>
        <v>0</v>
      </c>
      <c r="L139" s="97">
        <f>Juniori!L43</f>
        <v>0</v>
      </c>
      <c r="M139" s="97">
        <f>Juniori!M43</f>
        <v>0</v>
      </c>
      <c r="N139" s="97">
        <f>Juniori!N43</f>
        <v>0</v>
      </c>
      <c r="O139" s="97">
        <f>Juniori!O43</f>
        <v>0</v>
      </c>
      <c r="P139" s="97">
        <f>Juniori!P43</f>
        <v>0</v>
      </c>
      <c r="Q139" s="97">
        <f>Juniori!Q43</f>
        <v>0</v>
      </c>
      <c r="R139" s="97">
        <f>Juniori!R43</f>
        <v>0</v>
      </c>
      <c r="S139" s="97">
        <f>Juniori!S43</f>
        <v>0</v>
      </c>
      <c r="T139" s="97">
        <f>Juniori!T43</f>
        <v>0</v>
      </c>
      <c r="U139" s="97">
        <f>Juniori!U43</f>
        <v>0</v>
      </c>
      <c r="V139" s="97">
        <f>Juniori!V43</f>
        <v>0</v>
      </c>
      <c r="W139" s="97">
        <f>Juniori!W43</f>
        <v>0</v>
      </c>
      <c r="X139" s="97">
        <f>Juniori!X43</f>
        <v>0</v>
      </c>
      <c r="Y139" s="97">
        <f>Juniori!Y43</f>
        <v>0</v>
      </c>
      <c r="Z139" s="97">
        <f>Juniori!Z43</f>
        <v>0</v>
      </c>
      <c r="AA139" s="97">
        <f>Juniori!AA43</f>
        <v>0</v>
      </c>
      <c r="AB139" s="97">
        <f>Juniori!AB43</f>
        <v>0</v>
      </c>
      <c r="AC139" s="97">
        <f>Juniori!AC43</f>
        <v>0</v>
      </c>
      <c r="AD139" s="97">
        <f>Juniori!AD43</f>
        <v>0</v>
      </c>
      <c r="AE139" s="97">
        <f>Juniori!AE43</f>
        <v>0</v>
      </c>
      <c r="AF139" s="97">
        <f>Juniori!AF43</f>
        <v>0</v>
      </c>
      <c r="AG139" s="97">
        <f>Juniori!AG43</f>
        <v>0</v>
      </c>
      <c r="AH139" s="97">
        <f>Juniori!AH43</f>
        <v>0</v>
      </c>
      <c r="AI139" s="97">
        <f>Juniori!AI43</f>
        <v>0</v>
      </c>
      <c r="AJ139" s="97">
        <f>Juniori!AJ43</f>
        <v>0</v>
      </c>
      <c r="AK139" s="97">
        <f>Juniori!AK43</f>
        <v>0</v>
      </c>
      <c r="AL139" s="97">
        <f>Juniori!AL43</f>
        <v>0</v>
      </c>
      <c r="AM139" s="97">
        <f>Juniori!AM43</f>
        <v>0</v>
      </c>
      <c r="AN139" s="97">
        <f>Juniori!AN43</f>
        <v>0</v>
      </c>
      <c r="AO139" s="97">
        <f>Juniori!AO43</f>
        <v>0</v>
      </c>
      <c r="AP139" s="97">
        <f>Juniori!AP43</f>
        <v>0</v>
      </c>
      <c r="AQ139" s="97">
        <f>Juniori!AQ43</f>
        <v>0</v>
      </c>
      <c r="AR139" s="97">
        <f>Juniori!AR43</f>
        <v>0</v>
      </c>
      <c r="AS139" s="97">
        <f>Juniori!AS43</f>
        <v>0</v>
      </c>
      <c r="AT139" s="97">
        <f>Juniori!AT43</f>
        <v>0</v>
      </c>
      <c r="AU139" s="97">
        <f>Juniori!AU43</f>
        <v>0</v>
      </c>
      <c r="AV139" s="97">
        <f>Juniori!AV43</f>
        <v>0</v>
      </c>
      <c r="AW139" s="97">
        <f>Juniori!AW43</f>
        <v>0</v>
      </c>
      <c r="AX139" s="97">
        <f>Juniori!AX43</f>
        <v>0</v>
      </c>
      <c r="AY139" s="97">
        <f>Juniori!AY43</f>
        <v>0</v>
      </c>
      <c r="AZ139" s="97">
        <f>Juniori!AZ43</f>
        <v>0</v>
      </c>
      <c r="BA139" s="97">
        <f>Juniori!BA43</f>
        <v>0</v>
      </c>
      <c r="BB139" s="97">
        <f>Juniori!BB43</f>
        <v>0</v>
      </c>
      <c r="BC139" s="97">
        <f>Juniori!BC43</f>
        <v>0</v>
      </c>
      <c r="BD139" s="97">
        <f>Juniori!BD43</f>
        <v>0</v>
      </c>
      <c r="BE139" s="97">
        <f>Juniori!BE43</f>
        <v>0</v>
      </c>
      <c r="BF139" s="97">
        <f>Juniori!BF43</f>
        <v>0</v>
      </c>
      <c r="BG139" s="97">
        <f>Juniori!BG43</f>
        <v>0</v>
      </c>
      <c r="BH139" s="97">
        <f>Juniori!BH43</f>
        <v>0</v>
      </c>
      <c r="BI139" s="97">
        <f>Juniori!BI43</f>
        <v>0</v>
      </c>
      <c r="BJ139" s="97">
        <f>Juniori!BJ43</f>
        <v>0</v>
      </c>
      <c r="BK139" s="97">
        <f>Juniori!BK43</f>
        <v>0</v>
      </c>
      <c r="BL139" s="97">
        <f>Juniori!BL43</f>
        <v>0</v>
      </c>
      <c r="BM139" s="97">
        <f>Juniori!BM43</f>
        <v>0</v>
      </c>
      <c r="BN139" s="97">
        <f>Juniori!BN43</f>
        <v>0</v>
      </c>
      <c r="BO139" s="97">
        <f>Juniori!BO43</f>
        <v>0</v>
      </c>
      <c r="BP139" s="97">
        <f>Juniori!BP43</f>
        <v>0</v>
      </c>
      <c r="BQ139" s="97">
        <f>Juniori!BQ43</f>
        <v>0</v>
      </c>
      <c r="BR139" s="97">
        <f>Juniori!BR43</f>
        <v>0</v>
      </c>
      <c r="BS139" s="97">
        <f>Juniori!BS43</f>
        <v>0</v>
      </c>
      <c r="BT139" s="97">
        <f>Juniori!BT43</f>
        <v>0</v>
      </c>
      <c r="BU139" s="97">
        <f>Juniori!BU43</f>
        <v>0</v>
      </c>
      <c r="BV139" s="97">
        <f>Juniori!BV43</f>
        <v>0</v>
      </c>
      <c r="BW139" s="97">
        <f>Juniori!BW43</f>
        <v>0</v>
      </c>
      <c r="BX139" s="97">
        <f>Juniori!BX43</f>
        <v>0</v>
      </c>
      <c r="BY139" s="97">
        <f>Juniori!BY43</f>
        <v>0</v>
      </c>
      <c r="BZ139" s="97">
        <f>Juniori!BZ43</f>
        <v>0</v>
      </c>
      <c r="CA139" s="97">
        <f>Juniori!CA43</f>
        <v>0</v>
      </c>
      <c r="CB139" s="97">
        <f>Juniori!CB43</f>
        <v>0</v>
      </c>
      <c r="CC139" s="97">
        <f>Juniori!CC43</f>
        <v>0</v>
      </c>
      <c r="CD139" s="97">
        <f>Juniori!CD43</f>
        <v>0</v>
      </c>
      <c r="CE139" s="97">
        <f>Juniori!CE43</f>
        <v>0</v>
      </c>
      <c r="CF139" s="97">
        <f>Juniori!CF43</f>
        <v>0</v>
      </c>
      <c r="CG139" s="97">
        <f>Juniori!CG43</f>
        <v>0</v>
      </c>
      <c r="CH139" s="97">
        <f>Juniori!CH43</f>
        <v>0</v>
      </c>
      <c r="CI139" s="97">
        <f>Juniori!CI43</f>
        <v>0</v>
      </c>
      <c r="CJ139" s="97">
        <f>Juniori!CJ43</f>
        <v>0</v>
      </c>
      <c r="CK139" s="97">
        <f>Juniori!CK43</f>
        <v>0</v>
      </c>
      <c r="CL139" s="97">
        <f>Juniori!CL43</f>
        <v>0</v>
      </c>
      <c r="CM139" s="97">
        <f>Juniori!CM43</f>
        <v>0</v>
      </c>
      <c r="CN139" s="97">
        <f>Juniori!CN43</f>
        <v>0</v>
      </c>
      <c r="CO139" s="97">
        <f>Juniori!CO43</f>
        <v>0</v>
      </c>
      <c r="CP139" s="97">
        <f>Juniori!CP43</f>
        <v>0</v>
      </c>
      <c r="CQ139" s="97">
        <f>Juniori!CQ43</f>
        <v>0</v>
      </c>
      <c r="CR139" s="97">
        <f>Juniori!CR43</f>
        <v>0</v>
      </c>
      <c r="CS139" s="97">
        <f>Juniori!CS43</f>
        <v>0</v>
      </c>
      <c r="CT139" s="97">
        <f>Juniori!CT43</f>
        <v>0</v>
      </c>
      <c r="CU139" s="97">
        <f>Juniori!CU43</f>
        <v>0</v>
      </c>
      <c r="CV139" s="97" t="str">
        <f>Juniori!CV43</f>
        <v>o</v>
      </c>
      <c r="CW139" s="97">
        <f>Juniori!CW43</f>
        <v>1</v>
      </c>
      <c r="CX139" s="97">
        <f>Juniori!CX43</f>
        <v>0</v>
      </c>
      <c r="CY139" s="97">
        <f>Juniori!CY43</f>
        <v>0</v>
      </c>
      <c r="CZ139" s="97">
        <f>Juniori!CZ43</f>
        <v>0</v>
      </c>
      <c r="DA139" s="97">
        <f>Juniori!DA43</f>
        <v>0</v>
      </c>
      <c r="DB139" s="97">
        <f>Juniori!DB43</f>
        <v>0</v>
      </c>
      <c r="DC139" s="97">
        <f>Juniori!DC43</f>
        <v>0</v>
      </c>
      <c r="DD139" s="97">
        <f>Juniori!DD43</f>
        <v>0</v>
      </c>
      <c r="DE139" s="97">
        <f>Juniori!DE43</f>
        <v>0</v>
      </c>
      <c r="DF139" s="97">
        <f>Juniori!DF43</f>
        <v>0</v>
      </c>
      <c r="DG139" s="97">
        <f>Juniori!DG43</f>
        <v>0</v>
      </c>
      <c r="DH139" s="97">
        <f>Juniori!DH43</f>
        <v>0</v>
      </c>
      <c r="DI139" s="97">
        <f>Juniori!DI43</f>
        <v>0</v>
      </c>
      <c r="DJ139" s="97">
        <f>Juniori!DJ43</f>
        <v>0</v>
      </c>
      <c r="DK139" s="97">
        <f>Juniori!DK43</f>
        <v>0</v>
      </c>
      <c r="DL139" s="97">
        <f>Juniori!DL43</f>
        <v>0</v>
      </c>
      <c r="DM139" s="97">
        <f>Juniori!DM43</f>
        <v>0</v>
      </c>
      <c r="DN139" s="97">
        <f>Juniori!DN43</f>
        <v>0</v>
      </c>
      <c r="DO139" s="97">
        <f>Juniori!DO43</f>
        <v>0</v>
      </c>
      <c r="DP139" s="97">
        <f>Juniori!DP43</f>
        <v>0</v>
      </c>
      <c r="DQ139" s="97">
        <f>Juniori!DQ43</f>
        <v>0</v>
      </c>
      <c r="DR139" s="97">
        <f>Juniori!DR43</f>
        <v>0</v>
      </c>
      <c r="DS139" s="97">
        <f>Juniori!DS43</f>
        <v>0</v>
      </c>
      <c r="DT139" s="97">
        <f>Juniori!DT43</f>
        <v>0</v>
      </c>
      <c r="DU139" s="97">
        <f>Juniori!DU43</f>
        <v>0</v>
      </c>
      <c r="DV139" s="97">
        <f>Juniori!DV43</f>
        <v>0</v>
      </c>
      <c r="DW139" s="97">
        <f>Juniori!DW43</f>
        <v>0</v>
      </c>
      <c r="DX139" s="97">
        <f>Juniori!DX43</f>
        <v>0</v>
      </c>
      <c r="DY139" s="97">
        <f>Juniori!DY43</f>
        <v>0</v>
      </c>
      <c r="DZ139" s="97">
        <f>Juniori!DZ43</f>
        <v>0</v>
      </c>
      <c r="EA139" s="97">
        <f>Juniori!EA43</f>
        <v>0</v>
      </c>
      <c r="EB139" s="97">
        <f>Juniori!EB43</f>
        <v>0</v>
      </c>
      <c r="EC139" s="97">
        <f>Juniori!EC43</f>
        <v>0</v>
      </c>
      <c r="ED139" s="97">
        <f>Juniori!ED43</f>
        <v>0</v>
      </c>
      <c r="EE139" s="97">
        <f>Juniori!EE43</f>
        <v>0</v>
      </c>
      <c r="EF139" s="97">
        <f>Juniori!EF43</f>
        <v>0</v>
      </c>
      <c r="EG139" s="97">
        <f>Juniori!EG43</f>
        <v>0</v>
      </c>
      <c r="EH139" s="97">
        <f>Juniori!EH43</f>
        <v>0</v>
      </c>
      <c r="EI139" s="97">
        <f>Juniori!EI43</f>
        <v>0</v>
      </c>
      <c r="EJ139" s="97">
        <f>Juniori!EJ43</f>
        <v>0</v>
      </c>
      <c r="EK139" s="97">
        <f>Juniori!EK43</f>
        <v>0</v>
      </c>
      <c r="EL139" s="97">
        <f>Juniori!EL43</f>
        <v>0</v>
      </c>
      <c r="EM139" s="97">
        <f>Juniori!EM43</f>
        <v>0</v>
      </c>
      <c r="EN139" s="97">
        <f>Juniori!EN43</f>
        <v>0</v>
      </c>
      <c r="EO139" s="97">
        <f>Juniori!EO43</f>
        <v>0</v>
      </c>
      <c r="EP139" s="97">
        <f>Juniori!EP43</f>
        <v>0</v>
      </c>
      <c r="EQ139" s="97">
        <f>Juniori!EQ43</f>
        <v>0</v>
      </c>
      <c r="ER139" s="97">
        <f>Juniori!ER43</f>
        <v>0</v>
      </c>
      <c r="ES139" s="97">
        <f>Juniori!ES43</f>
        <v>0</v>
      </c>
      <c r="ET139" s="97">
        <f>Juniori!ET43</f>
        <v>0</v>
      </c>
      <c r="EU139" s="97">
        <f>Juniori!EU43</f>
        <v>0</v>
      </c>
      <c r="EV139" s="97">
        <f>Juniori!EV43</f>
        <v>0</v>
      </c>
      <c r="EW139" s="97">
        <f>Juniori!EW43</f>
        <v>0</v>
      </c>
      <c r="EX139" s="97">
        <f>Juniori!EX43</f>
        <v>0</v>
      </c>
      <c r="EY139" s="97">
        <f>Juniori!EY43</f>
        <v>0</v>
      </c>
      <c r="EZ139" s="97">
        <f>Juniori!EZ43</f>
        <v>0</v>
      </c>
      <c r="FA139" s="97">
        <f>Juniori!FA43</f>
        <v>0</v>
      </c>
      <c r="FB139" s="97">
        <f>Juniori!FB43</f>
        <v>0</v>
      </c>
      <c r="FC139" s="97">
        <f>Juniori!FC43</f>
        <v>0</v>
      </c>
      <c r="FD139" s="97">
        <f>Juniori!FD43</f>
        <v>0</v>
      </c>
      <c r="FE139" s="97">
        <f>Juniori!FE43</f>
        <v>0</v>
      </c>
      <c r="FF139" s="97">
        <f>Juniori!FF43</f>
        <v>0</v>
      </c>
      <c r="FG139" s="97">
        <f>Juniori!FG43</f>
        <v>0</v>
      </c>
      <c r="FH139" s="97">
        <f>Juniori!FH43</f>
        <v>0</v>
      </c>
      <c r="FI139" s="97">
        <f>Juniori!FI43</f>
        <v>0</v>
      </c>
      <c r="FJ139" s="97">
        <f>Juniori!FJ43</f>
        <v>0</v>
      </c>
      <c r="FK139" s="97">
        <f>Juniori!FK43</f>
        <v>0</v>
      </c>
      <c r="FL139" s="97">
        <f>Juniori!FL43</f>
        <v>0</v>
      </c>
      <c r="FM139" s="97">
        <f>Juniori!FM43</f>
        <v>0</v>
      </c>
      <c r="FN139" s="97">
        <f>Juniori!FN43</f>
        <v>0</v>
      </c>
      <c r="FO139" s="97">
        <f>Juniori!FO43</f>
        <v>0</v>
      </c>
      <c r="FP139" s="97">
        <f>Juniori!FP43</f>
        <v>0</v>
      </c>
      <c r="FQ139" s="97">
        <f>Juniori!FQ43</f>
        <v>0</v>
      </c>
      <c r="FR139" s="97">
        <f>Juniori!FR43</f>
        <v>0</v>
      </c>
      <c r="FS139" s="97">
        <f>Juniori!FS43</f>
        <v>0</v>
      </c>
      <c r="FT139" s="97">
        <f>Juniori!FT43</f>
        <v>0</v>
      </c>
      <c r="FU139" s="97">
        <f>Juniori!FU43</f>
        <v>0</v>
      </c>
      <c r="FV139" s="97">
        <f>Juniori!FV43</f>
        <v>0</v>
      </c>
      <c r="FW139" s="97">
        <f>Juniori!FW43</f>
        <v>0</v>
      </c>
      <c r="FX139" s="97">
        <f>Juniori!FX43</f>
        <v>0</v>
      </c>
      <c r="FY139" s="97">
        <f>Juniori!FY43</f>
        <v>0</v>
      </c>
      <c r="FZ139" s="97">
        <f>Juniori!FZ43</f>
        <v>0</v>
      </c>
      <c r="GA139" s="97">
        <f>Juniori!GA43</f>
        <v>0</v>
      </c>
      <c r="GB139" s="97">
        <f>Juniori!GB43</f>
        <v>0</v>
      </c>
      <c r="GC139" s="97">
        <f>Juniori!GC43</f>
        <v>0</v>
      </c>
      <c r="GD139" s="97">
        <f>Juniori!GD43</f>
        <v>0</v>
      </c>
      <c r="GE139" s="97">
        <f>Juniori!GE43</f>
        <v>0</v>
      </c>
      <c r="GF139" s="97">
        <f>Juniori!GF43</f>
        <v>0</v>
      </c>
      <c r="GG139" s="97">
        <f>Juniori!GG43</f>
        <v>0</v>
      </c>
      <c r="GH139" s="97">
        <f>Juniori!GH43</f>
        <v>0</v>
      </c>
      <c r="GI139" s="97">
        <f>Juniori!GI43</f>
        <v>0</v>
      </c>
      <c r="GJ139" s="97">
        <f>Juniori!GJ43</f>
        <v>0</v>
      </c>
      <c r="GK139" s="97">
        <f>Juniori!GK43</f>
        <v>0</v>
      </c>
      <c r="GL139" s="97">
        <f>Juniori!GL43</f>
        <v>0</v>
      </c>
      <c r="GM139" s="97">
        <f>Juniori!GM43</f>
        <v>0</v>
      </c>
      <c r="GN139" s="97">
        <f>Juniori!GN43</f>
        <v>0</v>
      </c>
      <c r="GO139" s="97">
        <f>Juniori!GO43</f>
        <v>0</v>
      </c>
      <c r="GP139" s="97">
        <f>Juniori!GP43</f>
        <v>0</v>
      </c>
      <c r="GQ139" s="97">
        <f>Juniori!GQ43</f>
        <v>0</v>
      </c>
      <c r="GR139" s="97">
        <f>Juniori!GR43</f>
        <v>0</v>
      </c>
      <c r="GS139" s="97">
        <f>Juniori!GS43</f>
        <v>0</v>
      </c>
      <c r="GT139" s="97">
        <f>Juniori!GT43</f>
        <v>0</v>
      </c>
      <c r="GU139" s="97">
        <f>Juniori!GU43</f>
        <v>0</v>
      </c>
      <c r="GV139" s="97">
        <f>Juniori!GV43</f>
        <v>0</v>
      </c>
      <c r="GW139" s="97">
        <f>Juniori!GW43</f>
        <v>0</v>
      </c>
      <c r="GX139" s="97">
        <f>Juniori!GX43</f>
        <v>0</v>
      </c>
      <c r="GY139" s="97">
        <f>Juniori!GY43</f>
        <v>0</v>
      </c>
      <c r="GZ139" s="97">
        <f>Juniori!GZ43</f>
        <v>0</v>
      </c>
      <c r="HA139" s="97">
        <f>Juniori!HA43</f>
        <v>0</v>
      </c>
      <c r="HB139" s="97">
        <f>Juniori!HB43</f>
        <v>0</v>
      </c>
      <c r="HC139" s="97">
        <f>Juniori!HC43</f>
        <v>0</v>
      </c>
      <c r="HD139" s="97">
        <f>Juniori!HD43</f>
        <v>0</v>
      </c>
      <c r="HE139" s="97">
        <f>Juniori!HE43</f>
        <v>0</v>
      </c>
      <c r="HF139" s="97">
        <f>Juniori!HF43</f>
        <v>0</v>
      </c>
      <c r="HG139" s="97">
        <f>Juniori!HG43</f>
        <v>0</v>
      </c>
      <c r="HH139" s="97">
        <f>Juniori!HH43</f>
        <v>0</v>
      </c>
      <c r="HI139" s="97">
        <f>Juniori!HI43</f>
        <v>0</v>
      </c>
      <c r="HJ139" s="97">
        <f>Juniori!HJ43</f>
        <v>0</v>
      </c>
      <c r="HK139" s="97">
        <f>Juniori!HK43</f>
        <v>0</v>
      </c>
      <c r="HL139" s="97">
        <f>Juniori!HL43</f>
        <v>0</v>
      </c>
      <c r="HM139" s="97">
        <f>Juniori!HM43</f>
        <v>0</v>
      </c>
      <c r="HN139" s="97">
        <f>Juniori!HN43</f>
        <v>0</v>
      </c>
      <c r="HO139" s="97">
        <f>Juniori!HO43</f>
        <v>0</v>
      </c>
      <c r="HP139" s="97">
        <f>Juniori!HP43</f>
        <v>0</v>
      </c>
      <c r="HQ139" s="97">
        <f>Juniori!HQ43</f>
        <v>0</v>
      </c>
      <c r="HR139" s="97">
        <f>Juniori!HR43</f>
        <v>0</v>
      </c>
      <c r="HS139" s="97">
        <f>Juniori!HS43</f>
        <v>0</v>
      </c>
      <c r="HT139" s="97">
        <f>Juniori!HT43</f>
        <v>0</v>
      </c>
      <c r="HU139" s="97">
        <f>Juniori!HU43</f>
        <v>0</v>
      </c>
      <c r="HV139" s="97">
        <f>Juniori!HV43</f>
        <v>0</v>
      </c>
      <c r="HW139" s="97">
        <f>Juniori!HW43</f>
        <v>0</v>
      </c>
      <c r="HX139" s="97">
        <f>Juniori!HX43</f>
        <v>0</v>
      </c>
      <c r="HY139" s="97">
        <f>Juniori!HY43</f>
        <v>0</v>
      </c>
      <c r="HZ139" s="97">
        <f>Juniori!HZ43</f>
        <v>0</v>
      </c>
      <c r="IA139" s="97">
        <f>Juniori!IA43</f>
        <v>0</v>
      </c>
      <c r="IB139" s="97">
        <f>Juniori!IB43</f>
        <v>0</v>
      </c>
      <c r="IC139" s="97">
        <f>Juniori!IC43</f>
        <v>0</v>
      </c>
      <c r="ID139" s="97">
        <f>Juniori!ID43</f>
        <v>0</v>
      </c>
      <c r="IE139" s="97">
        <f>Juniori!IE43</f>
        <v>0</v>
      </c>
      <c r="IF139" s="97">
        <f>Juniori!IF43</f>
        <v>0</v>
      </c>
      <c r="IG139" s="97">
        <f>Juniori!IG43</f>
        <v>0</v>
      </c>
      <c r="IH139" s="97">
        <f>Juniori!IH43</f>
        <v>0</v>
      </c>
      <c r="II139" s="97">
        <f>Juniori!II43</f>
        <v>0</v>
      </c>
      <c r="IJ139" s="97">
        <f>Juniori!IJ43</f>
        <v>0</v>
      </c>
      <c r="IK139" s="97">
        <f>Juniori!IK43</f>
        <v>0</v>
      </c>
      <c r="IL139" s="97">
        <f>Juniori!IL43</f>
        <v>0</v>
      </c>
      <c r="IM139" s="97">
        <f>Juniori!IM43</f>
        <v>0</v>
      </c>
      <c r="IN139" s="97">
        <f>Juniori!IN43</f>
        <v>0</v>
      </c>
      <c r="IO139" s="97">
        <f>Juniori!IO43</f>
        <v>0</v>
      </c>
      <c r="IP139" s="97">
        <f>Juniori!IP43</f>
        <v>0</v>
      </c>
      <c r="IQ139" s="97">
        <f>Juniori!IQ43</f>
        <v>0</v>
      </c>
      <c r="IR139" s="97">
        <f>Juniori!IR43</f>
        <v>0</v>
      </c>
      <c r="IS139" s="97">
        <f>Juniori!IS43</f>
        <v>0</v>
      </c>
      <c r="IT139" s="97">
        <f>Juniori!IT43</f>
        <v>0</v>
      </c>
      <c r="IU139" s="97">
        <f>Juniori!IU43</f>
        <v>0</v>
      </c>
      <c r="IV139" s="97">
        <f>Juniori!IV43</f>
        <v>0</v>
      </c>
      <c r="IW139" s="97">
        <f>Juniori!IW43</f>
        <v>0</v>
      </c>
      <c r="IX139" s="97">
        <f>Juniori!IX43</f>
        <v>0</v>
      </c>
      <c r="IY139" s="97">
        <f>Juniori!IY43</f>
        <v>0</v>
      </c>
      <c r="IZ139" s="97">
        <f>Juniori!IZ43</f>
        <v>0</v>
      </c>
      <c r="JA139" s="97">
        <f>Juniori!JA43</f>
        <v>0</v>
      </c>
      <c r="JB139" s="97">
        <f>Juniori!JB43</f>
        <v>0</v>
      </c>
      <c r="JC139" s="97">
        <f>Juniori!JC43</f>
        <v>0</v>
      </c>
      <c r="JD139" s="97">
        <f>Juniori!JD43</f>
        <v>0</v>
      </c>
      <c r="JE139" s="97">
        <f>Juniori!JE43</f>
        <v>0</v>
      </c>
      <c r="JF139" s="97">
        <f>Juniori!JF43</f>
        <v>0</v>
      </c>
      <c r="JG139" s="97">
        <f>Juniori!JG43</f>
        <v>0</v>
      </c>
      <c r="JH139" s="97">
        <f>Juniori!JH43</f>
        <v>0</v>
      </c>
      <c r="JI139" s="97">
        <f>Juniori!JI43</f>
        <v>0</v>
      </c>
      <c r="JJ139" s="97">
        <f>Juniori!JJ43</f>
        <v>0</v>
      </c>
      <c r="JK139" s="97">
        <f>Juniori!JK43</f>
        <v>0</v>
      </c>
      <c r="JL139" s="97">
        <f>Juniori!JL43</f>
        <v>0</v>
      </c>
      <c r="JM139" s="97">
        <f>Juniori!JM43</f>
        <v>0</v>
      </c>
      <c r="JN139" s="97">
        <f>Juniori!JN43</f>
        <v>0</v>
      </c>
      <c r="JO139" s="97">
        <f>Juniori!JO43</f>
        <v>0</v>
      </c>
      <c r="JP139" s="97">
        <f>Juniori!JP43</f>
        <v>0</v>
      </c>
      <c r="JQ139" s="97">
        <f>Juniori!JQ43</f>
        <v>0</v>
      </c>
      <c r="JR139" s="97">
        <f>Juniori!JR43</f>
        <v>0</v>
      </c>
      <c r="JS139" s="97">
        <f>Juniori!JS43</f>
        <v>0</v>
      </c>
      <c r="JT139" s="97">
        <f>Juniori!JT43</f>
        <v>0</v>
      </c>
      <c r="JU139" s="97">
        <f>Juniori!JU43</f>
        <v>0</v>
      </c>
      <c r="JV139" s="97">
        <f>Juniori!JV43</f>
        <v>0</v>
      </c>
      <c r="JW139" s="97">
        <f>Juniori!JW43</f>
        <v>0</v>
      </c>
      <c r="JX139" s="97">
        <f>Juniori!JX43</f>
        <v>0</v>
      </c>
      <c r="JY139" s="97">
        <f>Juniori!JY43</f>
        <v>0</v>
      </c>
      <c r="JZ139" s="97">
        <f>Juniori!JZ43</f>
        <v>0</v>
      </c>
      <c r="KA139" s="97">
        <f>Juniori!KA43</f>
        <v>0</v>
      </c>
      <c r="KB139" s="97">
        <f>Juniori!KB43</f>
        <v>0</v>
      </c>
      <c r="KC139" s="97">
        <f>Juniori!KC43</f>
        <v>0</v>
      </c>
      <c r="KD139" s="97">
        <f>Juniori!KD43</f>
        <v>0</v>
      </c>
      <c r="KE139" s="97">
        <f>Juniori!KE43</f>
        <v>0</v>
      </c>
      <c r="KF139" s="97">
        <f>Juniori!KF43</f>
        <v>0</v>
      </c>
      <c r="KG139" s="97">
        <f>Juniori!KG43</f>
        <v>0</v>
      </c>
      <c r="KH139" s="97">
        <f>Juniori!KH43</f>
        <v>0</v>
      </c>
      <c r="KI139" s="97">
        <f>Juniori!KI43</f>
        <v>0</v>
      </c>
      <c r="KJ139" s="97">
        <f>Juniori!KJ43</f>
        <v>0</v>
      </c>
      <c r="KK139" s="97">
        <f>Juniori!KK43</f>
        <v>0</v>
      </c>
      <c r="KL139" s="97">
        <f>Juniori!KL43</f>
        <v>0</v>
      </c>
      <c r="KM139" s="97">
        <f>Juniori!KM43</f>
        <v>0</v>
      </c>
      <c r="KN139" s="97">
        <f>Juniori!KN43</f>
        <v>0</v>
      </c>
      <c r="KO139" s="97">
        <f>Juniori!KO43</f>
        <v>0</v>
      </c>
      <c r="KP139" s="97">
        <f>Juniori!KP43</f>
        <v>0</v>
      </c>
      <c r="KQ139" s="97">
        <f>Juniori!KQ43</f>
        <v>0</v>
      </c>
      <c r="KR139" s="97">
        <f>Juniori!KR43</f>
        <v>0</v>
      </c>
      <c r="KS139" s="97">
        <f>Juniori!KS43</f>
        <v>0</v>
      </c>
      <c r="KT139" s="97">
        <f>Juniori!KT43</f>
        <v>0</v>
      </c>
      <c r="KU139" s="97">
        <f>Juniori!KU43</f>
        <v>0</v>
      </c>
      <c r="KV139" s="97">
        <f>Juniori!KV43</f>
        <v>0</v>
      </c>
      <c r="KW139" s="97">
        <f>Juniori!KW43</f>
        <v>0</v>
      </c>
      <c r="KX139" s="97">
        <f>Juniori!KX43</f>
        <v>0</v>
      </c>
      <c r="KY139" s="97">
        <f>Juniori!KY43</f>
        <v>0</v>
      </c>
      <c r="KZ139" s="97">
        <f>Juniori!KZ43</f>
        <v>0</v>
      </c>
      <c r="LA139" s="97">
        <f>Juniori!LA43</f>
        <v>0</v>
      </c>
      <c r="LB139" s="97">
        <f>Juniori!LB43</f>
        <v>0</v>
      </c>
      <c r="LC139" s="97">
        <f>Juniori!LC43</f>
        <v>0</v>
      </c>
      <c r="LD139" s="97">
        <f>Juniori!LD43</f>
        <v>0</v>
      </c>
      <c r="LE139" s="97">
        <f>Juniori!LE43</f>
        <v>0</v>
      </c>
      <c r="LF139" s="97">
        <f>Juniori!LF43</f>
        <v>0</v>
      </c>
      <c r="LG139" s="97">
        <f>Juniori!LG43</f>
        <v>0</v>
      </c>
      <c r="LH139" s="97">
        <f>Juniori!LH43</f>
        <v>0</v>
      </c>
      <c r="LI139" s="97">
        <f>Juniori!LI43</f>
        <v>0</v>
      </c>
      <c r="LJ139" s="97">
        <f>Juniori!LJ43</f>
        <v>0</v>
      </c>
      <c r="LK139" s="97">
        <f>Juniori!LK43</f>
        <v>0</v>
      </c>
      <c r="LL139" s="97">
        <f>Juniori!LL43</f>
        <v>0</v>
      </c>
      <c r="LM139" s="97">
        <f>Juniori!LM43</f>
        <v>0</v>
      </c>
      <c r="LN139" s="97">
        <f>Juniori!LN43</f>
        <v>0</v>
      </c>
      <c r="LO139" s="97">
        <f>Juniori!LO43</f>
        <v>0</v>
      </c>
      <c r="LP139" s="97">
        <f>Juniori!LP43</f>
        <v>0</v>
      </c>
      <c r="LQ139" s="97">
        <f>Juniori!LQ43</f>
        <v>0</v>
      </c>
      <c r="LR139" s="97">
        <f>Juniori!LR43</f>
        <v>0</v>
      </c>
      <c r="LS139" s="97">
        <f>Juniori!LS43</f>
        <v>0</v>
      </c>
      <c r="LT139" s="97">
        <f>Juniori!LT43</f>
        <v>0</v>
      </c>
      <c r="LU139" s="97">
        <f>Juniori!LU43</f>
        <v>0</v>
      </c>
      <c r="LV139" s="97">
        <f>Juniori!LV43</f>
        <v>0</v>
      </c>
      <c r="LW139" s="97">
        <f>Juniori!LW43</f>
        <v>0</v>
      </c>
      <c r="LX139" s="97">
        <f>Juniori!LX43</f>
        <v>0</v>
      </c>
      <c r="LY139" s="97">
        <f>Juniori!LY43</f>
        <v>0</v>
      </c>
      <c r="LZ139" s="97">
        <f>Juniori!LZ43</f>
        <v>0</v>
      </c>
      <c r="MA139" s="97">
        <f>Juniori!MA43</f>
        <v>0</v>
      </c>
      <c r="MB139" s="97">
        <f>Juniori!MB43</f>
        <v>0</v>
      </c>
      <c r="MC139" s="97">
        <f>Juniori!MC43</f>
        <v>0</v>
      </c>
      <c r="MD139" s="97">
        <f>Juniori!MD43</f>
        <v>0</v>
      </c>
      <c r="ME139" s="97">
        <f>Juniori!ME43</f>
        <v>0</v>
      </c>
      <c r="MF139" s="97">
        <f>Juniori!MF43</f>
        <v>0</v>
      </c>
      <c r="MG139" s="97">
        <f>Juniori!MG43</f>
        <v>0</v>
      </c>
      <c r="MH139" s="97">
        <f>Juniori!MH43</f>
        <v>0</v>
      </c>
      <c r="MI139" s="97">
        <f>Juniori!MI43</f>
        <v>0</v>
      </c>
      <c r="MJ139" s="97">
        <f>Juniori!MJ43</f>
        <v>0</v>
      </c>
      <c r="MK139" s="97">
        <f>Juniori!MK43</f>
        <v>0</v>
      </c>
      <c r="ML139" s="97">
        <f>Juniori!ML43</f>
        <v>0</v>
      </c>
      <c r="MM139" s="97">
        <f>Juniori!MM43</f>
        <v>0</v>
      </c>
      <c r="MN139" s="97">
        <f>Juniori!MN43</f>
        <v>0</v>
      </c>
      <c r="MO139" s="97">
        <f>Juniori!MO43</f>
        <v>0</v>
      </c>
      <c r="MP139" s="97">
        <f>Juniori!MP43</f>
        <v>0</v>
      </c>
      <c r="MQ139" s="97">
        <f>Juniori!MQ43</f>
        <v>0</v>
      </c>
      <c r="MR139" s="97">
        <f>Juniori!MR43</f>
        <v>0</v>
      </c>
      <c r="MS139" s="97">
        <f>Juniori!MS43</f>
        <v>0</v>
      </c>
      <c r="MT139" s="97">
        <f>Juniori!MT43</f>
        <v>0</v>
      </c>
      <c r="MU139" s="97">
        <f>Juniori!MU43</f>
        <v>0</v>
      </c>
      <c r="MV139" s="97">
        <f>Juniori!MV43</f>
        <v>0</v>
      </c>
      <c r="MW139" s="97">
        <f>Juniori!MW43</f>
        <v>0</v>
      </c>
      <c r="MX139" s="97">
        <f>Juniori!MX43</f>
        <v>0</v>
      </c>
      <c r="MY139" s="97">
        <f>Juniori!MY43</f>
        <v>0</v>
      </c>
      <c r="MZ139" s="97">
        <f>Juniori!MZ43</f>
        <v>0</v>
      </c>
      <c r="NA139" s="97">
        <f>Juniori!NA43</f>
        <v>0</v>
      </c>
      <c r="NB139" s="97">
        <f>Juniori!NB43</f>
        <v>0</v>
      </c>
      <c r="NC139" s="97">
        <f>Juniori!NC43</f>
        <v>0</v>
      </c>
      <c r="ND139" s="97">
        <f>Juniori!ND43</f>
        <v>0</v>
      </c>
      <c r="NE139" s="97">
        <f>Juniori!NE43</f>
        <v>0</v>
      </c>
      <c r="NF139" s="97">
        <f>Juniori!NF43</f>
        <v>0</v>
      </c>
      <c r="NG139" s="97">
        <f>Juniori!NG43</f>
        <v>0</v>
      </c>
      <c r="NH139" s="97">
        <f>Juniori!NH43</f>
        <v>0</v>
      </c>
      <c r="NI139" s="97">
        <f>Juniori!NI43</f>
        <v>0</v>
      </c>
      <c r="NJ139" s="97">
        <f>Juniori!NJ43</f>
        <v>0</v>
      </c>
      <c r="NK139" s="97">
        <f>Juniori!NK43</f>
        <v>0</v>
      </c>
      <c r="NL139" s="97">
        <f>Juniori!NL43</f>
        <v>0</v>
      </c>
      <c r="NM139" s="97">
        <f>Juniori!NM43</f>
        <v>0</v>
      </c>
      <c r="NN139" s="97">
        <f>Juniori!NN43</f>
        <v>0</v>
      </c>
      <c r="NO139" s="97">
        <f>Juniori!NO43</f>
        <v>0</v>
      </c>
      <c r="NP139" s="97">
        <f>Juniori!NP43</f>
        <v>0</v>
      </c>
      <c r="NQ139" s="97">
        <f>Juniori!NQ43</f>
        <v>0</v>
      </c>
      <c r="NR139" s="97">
        <f>Juniori!NR43</f>
        <v>0</v>
      </c>
      <c r="NS139" s="97">
        <f>Juniori!NS43</f>
        <v>0</v>
      </c>
      <c r="NT139" s="97">
        <f>Juniori!NT43</f>
        <v>0</v>
      </c>
      <c r="NU139" s="97">
        <f>Juniori!NU43</f>
        <v>0</v>
      </c>
      <c r="NV139" s="97">
        <f>Juniori!NV43</f>
        <v>0</v>
      </c>
      <c r="NW139" s="97">
        <f>Juniori!NW43</f>
        <v>0</v>
      </c>
      <c r="NX139" s="97">
        <f>Juniori!NX43</f>
        <v>0</v>
      </c>
      <c r="NY139" s="97">
        <f>Juniori!NY43</f>
        <v>0</v>
      </c>
      <c r="NZ139" s="97">
        <f>Juniori!NZ43</f>
        <v>0</v>
      </c>
      <c r="OA139" s="97">
        <f>Juniori!OA43</f>
        <v>0</v>
      </c>
      <c r="OB139" s="97">
        <f>Juniori!OB43</f>
        <v>0</v>
      </c>
      <c r="OC139" s="97">
        <f>Juniori!OC43</f>
        <v>0</v>
      </c>
      <c r="OD139" s="97">
        <f>Juniori!OD43</f>
        <v>0</v>
      </c>
      <c r="OE139" s="97">
        <f>Juniori!OE43</f>
        <v>0</v>
      </c>
      <c r="OF139" s="97">
        <f>Juniori!OF43</f>
        <v>0</v>
      </c>
      <c r="OG139" s="97">
        <f>Juniori!OG43</f>
        <v>0</v>
      </c>
      <c r="OH139" s="97">
        <f>Juniori!OH43</f>
        <v>0</v>
      </c>
      <c r="OI139" s="97">
        <f>Juniori!OI43</f>
        <v>0</v>
      </c>
      <c r="OJ139" s="97">
        <f>Juniori!OJ43</f>
        <v>0</v>
      </c>
      <c r="OK139" s="97">
        <f>Juniori!OK43</f>
        <v>0</v>
      </c>
      <c r="OL139" s="97">
        <f>Juniori!OL43</f>
        <v>0</v>
      </c>
      <c r="OM139" s="97">
        <f>Juniori!OM43</f>
        <v>0</v>
      </c>
      <c r="ON139" s="97">
        <f>Juniori!ON43</f>
        <v>0</v>
      </c>
      <c r="OO139" s="97">
        <f>Juniori!OO43</f>
        <v>0</v>
      </c>
      <c r="OP139" s="97">
        <f>Juniori!OP43</f>
        <v>0</v>
      </c>
      <c r="OQ139" s="97">
        <f>Juniori!OQ43</f>
        <v>0</v>
      </c>
      <c r="OR139" s="97">
        <f>Juniori!OR43</f>
        <v>0</v>
      </c>
      <c r="OS139" s="97">
        <f>Juniori!OS43</f>
        <v>0</v>
      </c>
      <c r="OT139" s="97">
        <f>Juniori!OT43</f>
        <v>0</v>
      </c>
      <c r="OU139" s="97">
        <f>Juniori!OU43</f>
        <v>0</v>
      </c>
      <c r="OV139" s="97">
        <f>Juniori!OV43</f>
        <v>0</v>
      </c>
      <c r="OW139" s="97">
        <f>Juniori!OW43</f>
        <v>0</v>
      </c>
      <c r="OX139" s="97">
        <f>Juniori!OX43</f>
        <v>0</v>
      </c>
      <c r="OY139" s="97">
        <f>Juniori!OY43</f>
        <v>0</v>
      </c>
      <c r="OZ139" s="97">
        <f>Juniori!OZ43</f>
        <v>0</v>
      </c>
      <c r="PA139" s="97">
        <f>Juniori!PA43</f>
        <v>0</v>
      </c>
      <c r="PB139" s="97">
        <f>Juniori!PB43</f>
        <v>0</v>
      </c>
      <c r="PC139" s="97">
        <f>Juniori!PC43</f>
        <v>0</v>
      </c>
      <c r="PD139" s="97">
        <f>Juniori!PD43</f>
        <v>0</v>
      </c>
      <c r="PE139" s="97">
        <f>Juniori!PE43</f>
        <v>0</v>
      </c>
      <c r="PF139" s="97">
        <f>Juniori!PF43</f>
        <v>0</v>
      </c>
      <c r="PG139" s="97">
        <f>Juniori!PG43</f>
        <v>0</v>
      </c>
      <c r="PH139" s="97">
        <f>Juniori!PH43</f>
        <v>0</v>
      </c>
      <c r="PI139" s="97">
        <f>Juniori!PI43</f>
        <v>0</v>
      </c>
      <c r="PJ139" s="97">
        <f>Juniori!PJ43</f>
        <v>0</v>
      </c>
      <c r="PK139" s="97">
        <f>Juniori!PK43</f>
        <v>0</v>
      </c>
      <c r="PL139" s="97">
        <f>Juniori!PL43</f>
        <v>0</v>
      </c>
      <c r="PM139" s="97">
        <f>Juniori!PM43</f>
        <v>0</v>
      </c>
      <c r="PN139" s="97">
        <f>Juniori!PN43</f>
        <v>0</v>
      </c>
      <c r="PO139" s="97">
        <f>Juniori!PO43</f>
        <v>0</v>
      </c>
      <c r="PP139" s="97">
        <f>Juniori!PP43</f>
        <v>0</v>
      </c>
      <c r="PQ139" s="97">
        <f>Juniori!PQ43</f>
        <v>0</v>
      </c>
      <c r="PR139" s="97">
        <f>Juniori!PR43</f>
        <v>0</v>
      </c>
      <c r="PS139" s="97">
        <f>Juniori!PS43</f>
        <v>0</v>
      </c>
      <c r="PT139" s="97">
        <f>Juniori!PT43</f>
        <v>0</v>
      </c>
      <c r="PU139" s="97">
        <f>Juniori!PU43</f>
        <v>0</v>
      </c>
      <c r="PV139" s="97">
        <f>Juniori!PV43</f>
        <v>0</v>
      </c>
      <c r="PW139" s="97">
        <f>Juniori!PW43</f>
        <v>0</v>
      </c>
      <c r="PX139" s="97">
        <f>Juniori!PX43</f>
        <v>0</v>
      </c>
      <c r="PY139" s="97">
        <f>Juniori!PY43</f>
        <v>0</v>
      </c>
      <c r="PZ139" s="97">
        <f>Juniori!PZ43</f>
        <v>0</v>
      </c>
      <c r="QA139" s="97">
        <f>Juniori!QA43</f>
        <v>0</v>
      </c>
      <c r="QB139" s="97">
        <f>Juniori!QB43</f>
        <v>0</v>
      </c>
      <c r="QC139" s="97">
        <f>Juniori!QC43</f>
        <v>0</v>
      </c>
      <c r="QD139" s="97">
        <f>Juniori!QD43</f>
        <v>0</v>
      </c>
      <c r="QE139" s="97">
        <f>Juniori!QE43</f>
        <v>0</v>
      </c>
      <c r="QF139" s="97">
        <f>Juniori!QF43</f>
        <v>0</v>
      </c>
      <c r="QG139" s="97">
        <f>Juniori!QG43</f>
        <v>0</v>
      </c>
      <c r="QH139" s="97">
        <f>Juniori!QH43</f>
        <v>0</v>
      </c>
      <c r="QI139" s="97">
        <f>Juniori!QI43</f>
        <v>0</v>
      </c>
      <c r="QJ139" s="97">
        <f>Juniori!QJ43</f>
        <v>0</v>
      </c>
      <c r="QK139" s="97">
        <f>Juniori!QK43</f>
        <v>0</v>
      </c>
      <c r="QL139" s="97">
        <f>Juniori!QL43</f>
        <v>0</v>
      </c>
      <c r="QM139" s="97">
        <f>Juniori!QM43</f>
        <v>0</v>
      </c>
      <c r="QN139" s="97">
        <f>Juniori!QN43</f>
        <v>0</v>
      </c>
      <c r="QO139" s="97">
        <f>Juniori!QO43</f>
        <v>0</v>
      </c>
      <c r="QP139" s="97">
        <f>Juniori!QP43</f>
        <v>0</v>
      </c>
      <c r="QQ139" s="97">
        <f>Juniori!QQ43</f>
        <v>0</v>
      </c>
      <c r="QR139" s="97">
        <f>Juniori!QR43</f>
        <v>0</v>
      </c>
      <c r="QS139" s="97">
        <f>Juniori!QS43</f>
        <v>0</v>
      </c>
      <c r="QT139" s="97">
        <f>Juniori!QT43</f>
        <v>0</v>
      </c>
      <c r="QU139" s="97">
        <f>Juniori!QU43</f>
        <v>0</v>
      </c>
      <c r="QV139" s="97">
        <f>Juniori!QV43</f>
        <v>0</v>
      </c>
      <c r="QW139" s="97">
        <f>Juniori!QW43</f>
        <v>0</v>
      </c>
      <c r="QX139" s="97">
        <f>Juniori!QX43</f>
        <v>0</v>
      </c>
      <c r="QY139" s="97">
        <f>Juniori!QY43</f>
        <v>0</v>
      </c>
      <c r="QZ139" s="97">
        <f>Juniori!QZ43</f>
        <v>0</v>
      </c>
      <c r="RA139" s="97">
        <f>Juniori!RA43</f>
        <v>0</v>
      </c>
      <c r="RB139" s="97">
        <f>Juniori!RB43</f>
        <v>0</v>
      </c>
      <c r="RC139" s="97">
        <f>Juniori!RC43</f>
        <v>0</v>
      </c>
      <c r="RD139" s="97">
        <f>Juniori!RD43</f>
        <v>0</v>
      </c>
      <c r="RE139" s="97">
        <f>Juniori!RE43</f>
        <v>0</v>
      </c>
      <c r="RF139" s="97">
        <f>Juniori!RF43</f>
        <v>0</v>
      </c>
      <c r="RG139" s="97">
        <f>Juniori!RG43</f>
        <v>0</v>
      </c>
      <c r="RH139" s="97">
        <f>Juniori!RH43</f>
        <v>0</v>
      </c>
      <c r="RI139" s="97">
        <f>Juniori!RI43</f>
        <v>0</v>
      </c>
      <c r="RJ139" s="97">
        <f>Juniori!RJ43</f>
        <v>0</v>
      </c>
      <c r="RK139" s="97">
        <f>Juniori!RK43</f>
        <v>0</v>
      </c>
      <c r="RL139" s="97">
        <f>Juniori!RL43</f>
        <v>0</v>
      </c>
      <c r="RM139" s="97">
        <f>Juniori!RM43</f>
        <v>0</v>
      </c>
      <c r="RN139" s="97">
        <f>Juniori!RN43</f>
        <v>0</v>
      </c>
      <c r="RO139" s="97">
        <f>Juniori!RO43</f>
        <v>0</v>
      </c>
      <c r="RP139" s="97">
        <f>Juniori!RP43</f>
        <v>0</v>
      </c>
      <c r="RQ139" s="97">
        <f>Juniori!RQ43</f>
        <v>0</v>
      </c>
      <c r="RR139" s="97">
        <f>Juniori!RR43</f>
        <v>0</v>
      </c>
      <c r="RS139" s="97">
        <f>Juniori!RS43</f>
        <v>0</v>
      </c>
      <c r="RT139" s="97">
        <f>Juniori!RT43</f>
        <v>0</v>
      </c>
      <c r="RU139" s="97">
        <f>Juniori!RU43</f>
        <v>0</v>
      </c>
      <c r="RV139" s="97">
        <f>Juniori!RV43</f>
        <v>0</v>
      </c>
      <c r="RW139" s="97">
        <f>Juniori!RW43</f>
        <v>0</v>
      </c>
      <c r="RX139" s="97">
        <f>Juniori!RX43</f>
        <v>0</v>
      </c>
      <c r="RY139" s="97">
        <f>Juniori!RY43</f>
        <v>0</v>
      </c>
      <c r="RZ139" s="97">
        <f>Juniori!RZ43</f>
        <v>0</v>
      </c>
      <c r="SA139" s="97">
        <f>Juniori!SA43</f>
        <v>0</v>
      </c>
      <c r="SB139" s="97">
        <f>Juniori!SB43</f>
        <v>0</v>
      </c>
      <c r="SC139" s="97">
        <f>Juniori!SC43</f>
        <v>0</v>
      </c>
      <c r="SD139" s="97">
        <f>Juniori!SD43</f>
        <v>0</v>
      </c>
      <c r="SE139" s="97">
        <f>Juniori!SE43</f>
        <v>0</v>
      </c>
      <c r="SF139" s="97">
        <f>Juniori!SF43</f>
        <v>0</v>
      </c>
      <c r="SG139" s="97">
        <f>Juniori!SG43</f>
        <v>0</v>
      </c>
      <c r="SH139" s="97">
        <f>Juniori!SH43</f>
        <v>0</v>
      </c>
      <c r="SI139" s="97">
        <f>Juniori!SI43</f>
        <v>0</v>
      </c>
      <c r="SJ139" s="97">
        <f>Juniori!SJ43</f>
        <v>0</v>
      </c>
      <c r="SK139" s="97">
        <f>Juniori!SK43</f>
        <v>0</v>
      </c>
      <c r="SL139" s="97">
        <f>Juniori!SL43</f>
        <v>0</v>
      </c>
      <c r="SM139" s="97">
        <f>Juniori!SM43</f>
        <v>0</v>
      </c>
      <c r="SN139" s="97">
        <f>Juniori!SN43</f>
        <v>0</v>
      </c>
      <c r="SO139" s="97">
        <f>Juniori!SO43</f>
        <v>0</v>
      </c>
      <c r="SP139" s="97">
        <f>Juniori!SP43</f>
        <v>0</v>
      </c>
      <c r="SQ139" s="97">
        <f>Juniori!SQ43</f>
        <v>0</v>
      </c>
      <c r="SR139" s="97">
        <f>Juniori!SR43</f>
        <v>0</v>
      </c>
      <c r="SS139" s="97">
        <f>Juniori!SS43</f>
        <v>0</v>
      </c>
      <c r="ST139" s="97">
        <f>Juniori!ST43</f>
        <v>0</v>
      </c>
      <c r="SU139" s="97">
        <f>Juniori!SU43</f>
        <v>0</v>
      </c>
      <c r="SV139" s="97">
        <f>Juniori!SV43</f>
        <v>0</v>
      </c>
      <c r="SW139" s="97">
        <f>Juniori!SW43</f>
        <v>0</v>
      </c>
      <c r="SX139" s="97">
        <f>Juniori!SX43</f>
        <v>0</v>
      </c>
      <c r="SY139" s="97">
        <f>Juniori!SY43</f>
        <v>0</v>
      </c>
      <c r="SZ139" s="97">
        <f>Juniori!SZ43</f>
        <v>0</v>
      </c>
      <c r="TA139" s="97">
        <f>Juniori!TA43</f>
        <v>0</v>
      </c>
      <c r="TB139" s="97">
        <f>Juniori!TB43</f>
        <v>0</v>
      </c>
    </row>
    <row r="140" spans="1:523" s="1" customFormat="1" ht="18" customHeight="1" x14ac:dyDescent="0.2">
      <c r="A140" s="12"/>
      <c r="B140" s="11" t="s">
        <v>243</v>
      </c>
      <c r="C140" s="1">
        <v>12213</v>
      </c>
      <c r="D140" s="1">
        <v>2012</v>
      </c>
      <c r="E140" s="4" t="s">
        <v>241</v>
      </c>
      <c r="F140" s="1">
        <v>9512</v>
      </c>
      <c r="G140" s="9" t="s">
        <v>94</v>
      </c>
      <c r="H140" s="4" t="s">
        <v>59</v>
      </c>
      <c r="I140" s="1">
        <f t="shared" si="2"/>
        <v>1</v>
      </c>
      <c r="J140" s="12">
        <f>Tabuľka3[[#This Row],[Stĺpec9]]</f>
        <v>1</v>
      </c>
      <c r="K140" s="97"/>
      <c r="L140" s="97"/>
      <c r="M140" s="97"/>
      <c r="N140" s="97"/>
      <c r="O140" s="97"/>
      <c r="P140" s="97"/>
      <c r="Q140" s="97"/>
      <c r="R140" s="97"/>
      <c r="S140" s="97"/>
      <c r="T140" s="97"/>
      <c r="U140" s="97"/>
      <c r="V140" s="97"/>
      <c r="W140" s="97"/>
      <c r="X140" s="97"/>
      <c r="Y140" s="97"/>
      <c r="Z140" s="97"/>
      <c r="AA140" s="97"/>
      <c r="AB140" s="97"/>
      <c r="AC140" s="97"/>
      <c r="AD140" s="97"/>
      <c r="AE140" s="97"/>
      <c r="AF140" s="97"/>
      <c r="AG140" s="97"/>
      <c r="AH140" s="97"/>
      <c r="AI140" s="97"/>
      <c r="AJ140" s="97"/>
      <c r="AK140" s="97"/>
      <c r="AL140" s="97"/>
      <c r="AM140" s="97"/>
      <c r="AN140" s="97"/>
      <c r="AO140" s="97"/>
      <c r="AP140" s="97"/>
      <c r="AQ140" s="97"/>
      <c r="AR140" s="97"/>
      <c r="AS140" s="97"/>
      <c r="AT140" s="97"/>
      <c r="AU140" s="97"/>
      <c r="AV140" s="97"/>
      <c r="AW140" s="97"/>
      <c r="AX140" s="97"/>
      <c r="AY140" s="97"/>
      <c r="AZ140" s="97"/>
      <c r="BA140" s="97"/>
      <c r="BB140" s="97"/>
      <c r="BC140" s="97"/>
      <c r="BD140" s="97"/>
      <c r="BE140" s="97"/>
      <c r="BF140" s="97"/>
      <c r="BG140" s="97"/>
      <c r="BH140" s="97"/>
      <c r="BI140" s="97"/>
      <c r="BJ140" s="97"/>
      <c r="BK140" s="97"/>
      <c r="BL140" s="97"/>
      <c r="BM140" s="97"/>
      <c r="BN140" s="97"/>
      <c r="BO140" s="97"/>
      <c r="BP140" s="97"/>
      <c r="BQ140" s="97"/>
      <c r="BR140" s="97"/>
      <c r="BS140" s="97"/>
      <c r="BT140" s="97"/>
      <c r="BU140" s="97"/>
      <c r="BV140" s="97"/>
      <c r="BW140" s="97"/>
      <c r="BX140" s="97"/>
      <c r="BY140" s="97"/>
      <c r="BZ140" s="97"/>
      <c r="CA140" s="97"/>
      <c r="CB140" s="97"/>
      <c r="CC140" s="97"/>
      <c r="CD140" s="97"/>
      <c r="CE140" s="97"/>
      <c r="CF140" s="97"/>
      <c r="CG140" s="97"/>
      <c r="CH140" s="97"/>
      <c r="CI140" s="97"/>
      <c r="CJ140" s="97"/>
      <c r="CK140" s="97"/>
      <c r="CL140" s="97"/>
      <c r="CM140" s="97"/>
      <c r="CN140" s="97"/>
      <c r="CO140" s="97"/>
      <c r="CP140" s="97"/>
      <c r="CQ140" s="97"/>
      <c r="CR140" s="97"/>
      <c r="CS140" s="97">
        <v>1</v>
      </c>
      <c r="CT140" s="97"/>
      <c r="CU140" s="97"/>
      <c r="CV140" s="97"/>
      <c r="CW140" s="97"/>
      <c r="CX140" s="97"/>
      <c r="CY140" s="97"/>
      <c r="CZ140" s="97"/>
      <c r="DA140" s="97"/>
      <c r="DB140" s="97"/>
      <c r="DC140" s="97"/>
      <c r="DD140" s="97"/>
      <c r="DE140" s="97"/>
      <c r="DF140" s="97"/>
      <c r="DG140" s="97"/>
      <c r="DH140" s="97"/>
      <c r="DI140" s="97"/>
      <c r="DJ140" s="97"/>
      <c r="DK140" s="97"/>
      <c r="DL140" s="97"/>
      <c r="DM140" s="97"/>
      <c r="DN140" s="97"/>
      <c r="DO140" s="97"/>
      <c r="DP140" s="97"/>
      <c r="DQ140" s="97"/>
      <c r="DR140" s="97"/>
      <c r="DS140" s="97"/>
      <c r="DT140" s="97"/>
      <c r="DU140" s="97"/>
      <c r="DV140" s="97"/>
      <c r="DW140" s="97"/>
      <c r="DX140" s="97"/>
      <c r="DY140" s="97"/>
      <c r="DZ140" s="97"/>
      <c r="EA140" s="97"/>
      <c r="EB140" s="97"/>
      <c r="EC140" s="97"/>
      <c r="ED140" s="97"/>
      <c r="EE140" s="97"/>
      <c r="EF140" s="97"/>
      <c r="EG140" s="97"/>
      <c r="EH140" s="97"/>
      <c r="EI140" s="97"/>
      <c r="EJ140" s="97"/>
      <c r="EK140" s="97"/>
      <c r="EL140" s="97"/>
      <c r="EM140" s="97"/>
      <c r="EN140" s="97"/>
      <c r="EO140" s="97"/>
      <c r="EP140" s="97"/>
      <c r="EQ140" s="97"/>
      <c r="ER140" s="97"/>
      <c r="ES140" s="97"/>
      <c r="ET140" s="97"/>
      <c r="EU140" s="97"/>
      <c r="EV140" s="97"/>
      <c r="EW140" s="97"/>
      <c r="EX140" s="97"/>
      <c r="EY140" s="97"/>
      <c r="EZ140" s="97"/>
      <c r="FA140" s="97"/>
      <c r="FB140" s="97"/>
      <c r="FC140" s="97"/>
      <c r="FD140" s="97"/>
      <c r="FE140" s="97"/>
      <c r="FF140" s="97"/>
      <c r="FG140" s="97"/>
      <c r="FH140" s="97"/>
      <c r="FI140" s="97"/>
      <c r="FJ140" s="97"/>
      <c r="FK140" s="97"/>
      <c r="FL140" s="97"/>
      <c r="FM140" s="97"/>
      <c r="FN140" s="97"/>
      <c r="FO140" s="97"/>
      <c r="FP140" s="97"/>
      <c r="FQ140" s="97"/>
      <c r="FR140" s="97"/>
      <c r="FS140" s="97"/>
      <c r="FT140" s="97"/>
      <c r="FU140" s="97"/>
      <c r="FV140" s="97"/>
      <c r="FW140" s="97"/>
      <c r="FX140" s="97"/>
      <c r="FY140" s="97"/>
      <c r="FZ140" s="97"/>
      <c r="GA140" s="97"/>
      <c r="GB140" s="97"/>
      <c r="GC140" s="97"/>
      <c r="GD140" s="97"/>
      <c r="GE140" s="97"/>
      <c r="GF140" s="97"/>
      <c r="GG140" s="97"/>
      <c r="GH140" s="97"/>
      <c r="GI140" s="97"/>
      <c r="GJ140" s="97"/>
      <c r="GK140" s="97"/>
      <c r="GL140" s="97"/>
      <c r="GM140" s="97"/>
      <c r="GN140" s="97"/>
      <c r="GO140" s="97"/>
      <c r="GP140" s="97"/>
      <c r="GQ140" s="97"/>
      <c r="GR140" s="97"/>
      <c r="GS140" s="97"/>
      <c r="GT140" s="97"/>
      <c r="GU140" s="97"/>
      <c r="GV140" s="97"/>
      <c r="GW140" s="97"/>
      <c r="GX140" s="97"/>
      <c r="GY140" s="97"/>
      <c r="GZ140" s="97"/>
      <c r="HA140" s="97"/>
      <c r="HB140" s="97"/>
      <c r="HC140" s="97"/>
      <c r="HD140" s="97"/>
      <c r="HE140" s="97"/>
      <c r="HF140" s="97"/>
      <c r="HG140" s="97"/>
      <c r="HH140" s="97"/>
      <c r="HI140" s="97"/>
      <c r="HJ140" s="97"/>
      <c r="HK140" s="97"/>
      <c r="HL140" s="97"/>
      <c r="HM140" s="97"/>
      <c r="HN140" s="97"/>
      <c r="HO140" s="97"/>
      <c r="HP140" s="97"/>
      <c r="HQ140" s="97"/>
      <c r="HR140" s="97"/>
      <c r="HS140" s="97"/>
      <c r="HT140" s="97"/>
      <c r="HU140" s="97"/>
      <c r="HV140" s="97"/>
      <c r="HW140" s="97"/>
      <c r="HX140" s="97"/>
      <c r="HY140" s="97"/>
      <c r="HZ140" s="97"/>
      <c r="IA140" s="97"/>
      <c r="IB140" s="97"/>
      <c r="IC140" s="97"/>
      <c r="ID140" s="97"/>
      <c r="IE140" s="97"/>
      <c r="IF140" s="97"/>
      <c r="IG140" s="97"/>
      <c r="IH140" s="97"/>
      <c r="II140" s="97"/>
      <c r="IJ140" s="97"/>
      <c r="IK140" s="97"/>
      <c r="IL140" s="97"/>
      <c r="IM140" s="97"/>
      <c r="IN140" s="97"/>
      <c r="IO140" s="97"/>
      <c r="IP140" s="97"/>
      <c r="IQ140" s="97"/>
      <c r="IR140" s="97"/>
      <c r="IS140" s="97"/>
      <c r="IT140" s="97"/>
      <c r="IU140" s="97"/>
      <c r="IV140" s="97"/>
      <c r="IW140" s="97"/>
      <c r="IX140" s="97"/>
      <c r="IY140" s="97"/>
      <c r="IZ140" s="97"/>
      <c r="JA140" s="97"/>
      <c r="JB140" s="97"/>
      <c r="JC140" s="97"/>
      <c r="JD140" s="97"/>
      <c r="JE140" s="97"/>
      <c r="JF140" s="97"/>
      <c r="JG140" s="97"/>
      <c r="JH140" s="97"/>
      <c r="JI140" s="97"/>
      <c r="JJ140" s="97"/>
      <c r="JK140" s="97"/>
      <c r="JL140" s="97"/>
      <c r="JM140" s="97"/>
      <c r="JN140" s="97"/>
      <c r="JO140" s="97"/>
      <c r="JP140" s="97"/>
      <c r="JQ140" s="97"/>
      <c r="JR140" s="97"/>
      <c r="JS140" s="97"/>
      <c r="JT140" s="97"/>
      <c r="JU140" s="97"/>
      <c r="JV140" s="97"/>
      <c r="JW140" s="97"/>
      <c r="JX140" s="97"/>
      <c r="JY140" s="97"/>
      <c r="JZ140" s="97"/>
      <c r="KA140" s="97"/>
      <c r="KB140" s="97"/>
      <c r="KC140" s="97"/>
      <c r="KD140" s="97"/>
      <c r="KE140" s="97"/>
      <c r="KF140" s="97"/>
      <c r="KG140" s="97"/>
      <c r="KH140" s="97"/>
      <c r="KI140" s="97"/>
      <c r="KJ140" s="97"/>
      <c r="KK140" s="97"/>
      <c r="KL140" s="97"/>
      <c r="KM140" s="97"/>
      <c r="KN140" s="97"/>
      <c r="KO140" s="97"/>
      <c r="KP140" s="97"/>
      <c r="KQ140" s="97"/>
      <c r="KR140" s="97"/>
      <c r="KS140" s="97"/>
      <c r="KT140" s="97"/>
      <c r="KU140" s="97"/>
      <c r="KV140" s="97"/>
      <c r="KW140" s="97"/>
      <c r="KX140" s="97"/>
      <c r="KY140" s="97"/>
      <c r="KZ140" s="97"/>
      <c r="LA140" s="97"/>
      <c r="LB140" s="97"/>
      <c r="LC140" s="97"/>
      <c r="LD140" s="97"/>
      <c r="LE140" s="97"/>
      <c r="LF140" s="97"/>
      <c r="LG140" s="97"/>
      <c r="LH140" s="97"/>
      <c r="LI140" s="97"/>
      <c r="LJ140" s="97"/>
      <c r="LK140" s="97"/>
      <c r="LL140" s="97"/>
      <c r="LM140" s="97"/>
      <c r="LN140" s="97"/>
      <c r="LO140" s="97"/>
      <c r="LP140" s="97"/>
      <c r="LQ140" s="97"/>
      <c r="LR140" s="97"/>
      <c r="LS140" s="97"/>
      <c r="LT140" s="97"/>
      <c r="LU140" s="97"/>
      <c r="LV140" s="97"/>
      <c r="LW140" s="97"/>
      <c r="LX140" s="97"/>
      <c r="LY140" s="97"/>
      <c r="LZ140" s="97"/>
      <c r="MA140" s="97"/>
      <c r="MB140" s="97"/>
      <c r="MC140" s="97"/>
      <c r="MD140" s="97"/>
      <c r="ME140" s="97"/>
      <c r="MF140" s="97"/>
      <c r="MG140" s="97"/>
      <c r="MH140" s="97"/>
      <c r="MI140" s="97"/>
      <c r="MJ140" s="97"/>
      <c r="MK140" s="97"/>
      <c r="ML140" s="97"/>
      <c r="MM140" s="97"/>
      <c r="MN140" s="97"/>
      <c r="MO140" s="97"/>
      <c r="MP140" s="97"/>
      <c r="MQ140" s="97"/>
      <c r="MR140" s="97"/>
      <c r="MS140" s="97"/>
      <c r="MT140" s="97"/>
      <c r="MU140" s="97"/>
      <c r="MV140" s="97"/>
      <c r="MW140" s="97"/>
      <c r="MX140" s="97"/>
      <c r="MY140" s="97"/>
      <c r="MZ140" s="97"/>
      <c r="NA140" s="97"/>
      <c r="NB140" s="97"/>
      <c r="NC140" s="97"/>
      <c r="ND140" s="97"/>
      <c r="NE140" s="97"/>
      <c r="NF140" s="97"/>
      <c r="NG140" s="97"/>
      <c r="NH140" s="97"/>
      <c r="NI140" s="97"/>
      <c r="NJ140" s="97"/>
      <c r="NK140" s="97"/>
      <c r="NL140" s="97"/>
      <c r="NM140" s="97"/>
      <c r="NN140" s="97"/>
      <c r="NO140" s="97"/>
      <c r="NP140" s="97"/>
      <c r="NQ140" s="97"/>
      <c r="NR140" s="97"/>
      <c r="NS140" s="97"/>
      <c r="NT140" s="97"/>
      <c r="NU140" s="97"/>
      <c r="NV140" s="97"/>
      <c r="NW140" s="97"/>
      <c r="NX140" s="97"/>
      <c r="NY140" s="97"/>
      <c r="NZ140" s="97"/>
      <c r="OA140" s="97"/>
      <c r="OB140" s="97"/>
      <c r="OC140" s="97"/>
      <c r="OD140" s="97"/>
      <c r="OE140" s="97"/>
      <c r="OF140" s="97"/>
      <c r="OG140" s="97"/>
      <c r="OH140" s="97"/>
      <c r="OI140" s="97"/>
      <c r="OJ140" s="97"/>
      <c r="OK140" s="97"/>
      <c r="OL140" s="97"/>
      <c r="OM140" s="97"/>
      <c r="ON140" s="97"/>
      <c r="OO140" s="97"/>
      <c r="OP140" s="97"/>
      <c r="OQ140" s="97"/>
      <c r="OR140" s="97"/>
      <c r="OS140" s="97"/>
      <c r="OT140" s="97"/>
      <c r="OU140" s="97"/>
      <c r="OV140" s="97"/>
      <c r="OW140" s="97"/>
      <c r="OX140" s="97"/>
      <c r="OY140" s="97"/>
      <c r="OZ140" s="97"/>
      <c r="PA140" s="97"/>
      <c r="PB140" s="97"/>
      <c r="PC140" s="97"/>
      <c r="PD140" s="97"/>
      <c r="PE140" s="97"/>
      <c r="PF140" s="97"/>
      <c r="PG140" s="97"/>
      <c r="PH140" s="97"/>
      <c r="PI140" s="97"/>
      <c r="PJ140" s="97"/>
      <c r="PK140" s="97"/>
      <c r="PL140" s="97"/>
      <c r="PM140" s="97"/>
      <c r="PN140" s="97"/>
      <c r="PO140" s="97"/>
      <c r="PP140" s="97"/>
      <c r="PQ140" s="97"/>
      <c r="PR140" s="97"/>
      <c r="PS140" s="97"/>
      <c r="PT140" s="97"/>
      <c r="PU140" s="97"/>
      <c r="PV140" s="97"/>
      <c r="PW140" s="97"/>
      <c r="PX140" s="97"/>
      <c r="PY140" s="97"/>
      <c r="PZ140" s="97"/>
      <c r="QA140" s="97"/>
      <c r="QB140" s="97"/>
      <c r="QC140" s="97"/>
      <c r="QD140" s="97"/>
      <c r="QE140" s="97"/>
      <c r="QF140" s="97"/>
      <c r="QG140" s="97"/>
      <c r="QH140" s="97"/>
      <c r="QI140" s="97"/>
      <c r="QJ140" s="97"/>
      <c r="QK140" s="97"/>
      <c r="QL140" s="97"/>
      <c r="QM140" s="97"/>
      <c r="QN140" s="97"/>
      <c r="QO140" s="97"/>
      <c r="QP140" s="97"/>
      <c r="QQ140" s="97"/>
      <c r="QR140" s="97"/>
      <c r="QS140" s="97"/>
      <c r="QT140" s="97"/>
      <c r="QU140" s="97"/>
      <c r="QV140" s="97"/>
      <c r="QW140" s="97"/>
      <c r="QX140" s="97"/>
      <c r="QY140" s="97"/>
      <c r="QZ140" s="97"/>
      <c r="RA140" s="97"/>
      <c r="RB140" s="97"/>
      <c r="RC140" s="97"/>
      <c r="RD140" s="97"/>
      <c r="RE140" s="97"/>
      <c r="RF140" s="97"/>
      <c r="RG140" s="97"/>
      <c r="RH140" s="97"/>
      <c r="RI140" s="97"/>
      <c r="RJ140" s="97"/>
      <c r="RK140" s="97"/>
      <c r="RL140" s="97"/>
      <c r="RM140" s="97"/>
      <c r="RN140" s="97"/>
      <c r="RO140" s="97"/>
      <c r="RP140" s="97"/>
      <c r="RQ140" s="97"/>
      <c r="RR140" s="97"/>
      <c r="RS140" s="97"/>
      <c r="RT140" s="97"/>
      <c r="RU140" s="97"/>
      <c r="RV140" s="97"/>
      <c r="RW140" s="97"/>
      <c r="RX140" s="97"/>
      <c r="RY140" s="97"/>
      <c r="RZ140" s="97"/>
      <c r="SA140" s="97"/>
      <c r="SB140" s="97"/>
      <c r="SC140" s="97"/>
      <c r="SD140" s="97"/>
      <c r="SE140" s="97"/>
      <c r="SF140" s="97"/>
      <c r="SG140" s="97"/>
      <c r="SH140" s="97"/>
      <c r="SI140" s="97"/>
      <c r="SJ140" s="97"/>
      <c r="SK140" s="97"/>
      <c r="SL140" s="97"/>
      <c r="SM140" s="97"/>
      <c r="SN140" s="97"/>
      <c r="SO140" s="97"/>
      <c r="SP140" s="97"/>
      <c r="SQ140" s="97"/>
      <c r="SR140" s="97"/>
      <c r="SS140" s="97"/>
      <c r="ST140" s="97"/>
      <c r="SU140" s="97"/>
      <c r="SV140" s="97"/>
      <c r="SW140" s="97"/>
      <c r="SX140" s="97"/>
      <c r="SY140" s="97"/>
      <c r="SZ140" s="97"/>
      <c r="TA140" s="97"/>
      <c r="TB140" s="97"/>
    </row>
    <row r="141" spans="1:523" s="1" customFormat="1" ht="18" customHeight="1" x14ac:dyDescent="0.2">
      <c r="A141" s="12"/>
      <c r="B141" s="11"/>
      <c r="E141" s="4" t="s">
        <v>409</v>
      </c>
      <c r="F141" s="1">
        <v>10275</v>
      </c>
      <c r="G141" s="9" t="s">
        <v>99</v>
      </c>
      <c r="H141" s="4"/>
      <c r="I141" s="1">
        <f t="shared" si="2"/>
        <v>1</v>
      </c>
      <c r="J141" s="12">
        <f>Tabuľka3[[#This Row],[Stĺpec9]]</f>
        <v>1</v>
      </c>
      <c r="K141" s="97"/>
      <c r="L141" s="97"/>
      <c r="M141" s="97"/>
      <c r="N141" s="97"/>
      <c r="O141" s="97"/>
      <c r="P141" s="97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  <c r="AF141" s="97"/>
      <c r="AG141" s="97"/>
      <c r="AH141" s="97"/>
      <c r="AI141" s="97"/>
      <c r="AJ141" s="97"/>
      <c r="AK141" s="97"/>
      <c r="AL141" s="97"/>
      <c r="AM141" s="97"/>
      <c r="AN141" s="97"/>
      <c r="AO141" s="97"/>
      <c r="AP141" s="97"/>
      <c r="AQ141" s="97"/>
      <c r="AR141" s="97"/>
      <c r="AS141" s="97"/>
      <c r="AT141" s="97"/>
      <c r="AU141" s="97"/>
      <c r="AV141" s="97"/>
      <c r="AW141" s="97"/>
      <c r="AX141" s="97"/>
      <c r="AY141" s="97"/>
      <c r="AZ141" s="97"/>
      <c r="BA141" s="97"/>
      <c r="BB141" s="97"/>
      <c r="BC141" s="97"/>
      <c r="BD141" s="97"/>
      <c r="BE141" s="97"/>
      <c r="BF141" s="97"/>
      <c r="BG141" s="97"/>
      <c r="BH141" s="97"/>
      <c r="BI141" s="97"/>
      <c r="BJ141" s="97"/>
      <c r="BK141" s="97"/>
      <c r="BL141" s="97"/>
      <c r="BM141" s="97"/>
      <c r="BN141" s="97"/>
      <c r="BO141" s="97"/>
      <c r="BP141" s="97"/>
      <c r="BQ141" s="97"/>
      <c r="BR141" s="97"/>
      <c r="BS141" s="97"/>
      <c r="BT141" s="97"/>
      <c r="BU141" s="97"/>
      <c r="BV141" s="97"/>
      <c r="BW141" s="97"/>
      <c r="BX141" s="97"/>
      <c r="BY141" s="97"/>
      <c r="BZ141" s="97"/>
      <c r="CA141" s="97"/>
      <c r="CB141" s="97"/>
      <c r="CC141" s="97"/>
      <c r="CD141" s="97"/>
      <c r="CE141" s="97"/>
      <c r="CF141" s="97"/>
      <c r="CG141" s="97"/>
      <c r="CH141" s="97"/>
      <c r="CI141" s="97"/>
      <c r="CJ141" s="97"/>
      <c r="CK141" s="97"/>
      <c r="CL141" s="97"/>
      <c r="CM141" s="97"/>
      <c r="CN141" s="97"/>
      <c r="CO141" s="97"/>
      <c r="CP141" s="97"/>
      <c r="CQ141" s="97"/>
      <c r="CR141" s="97"/>
      <c r="CS141" s="97"/>
      <c r="CT141" s="97"/>
      <c r="CU141" s="97"/>
      <c r="CV141" s="97" t="s">
        <v>519</v>
      </c>
      <c r="CW141" s="97"/>
      <c r="CX141" s="97"/>
      <c r="CY141" s="97"/>
      <c r="CZ141" s="97"/>
      <c r="DA141" s="97"/>
      <c r="DB141" s="97"/>
      <c r="DC141" s="97"/>
      <c r="DD141" s="97"/>
      <c r="DE141" s="97"/>
      <c r="DF141" s="97"/>
      <c r="DG141" s="97"/>
      <c r="DH141" s="97"/>
      <c r="DI141" s="97"/>
      <c r="DJ141" s="97"/>
      <c r="DK141" s="97"/>
      <c r="DL141" s="97"/>
      <c r="DM141" s="97"/>
      <c r="DN141" s="97"/>
      <c r="DO141" s="97"/>
      <c r="DP141" s="97"/>
      <c r="DQ141" s="97"/>
      <c r="DR141" s="97"/>
      <c r="DS141" s="97"/>
      <c r="DT141" s="97"/>
      <c r="DU141" s="97"/>
      <c r="DV141" s="97"/>
      <c r="DW141" s="97"/>
      <c r="DX141" s="97"/>
      <c r="DY141" s="97"/>
      <c r="DZ141" s="97"/>
      <c r="EA141" s="97"/>
      <c r="EB141" s="97"/>
      <c r="EC141" s="97"/>
      <c r="ED141" s="97"/>
      <c r="EE141" s="97"/>
      <c r="EF141" s="97"/>
      <c r="EG141" s="97"/>
      <c r="EH141" s="97"/>
      <c r="EI141" s="97"/>
      <c r="EJ141" s="97"/>
      <c r="EK141" s="97"/>
      <c r="EL141" s="97"/>
      <c r="EM141" s="97"/>
      <c r="EN141" s="97"/>
      <c r="EO141" s="97"/>
      <c r="EP141" s="97"/>
      <c r="EQ141" s="97"/>
      <c r="ER141" s="97"/>
      <c r="ES141" s="97"/>
      <c r="ET141" s="97"/>
      <c r="EU141" s="97"/>
      <c r="EV141" s="97"/>
      <c r="EW141" s="97"/>
      <c r="EX141" s="97"/>
      <c r="EY141" s="97"/>
      <c r="EZ141" s="97"/>
      <c r="FA141" s="97"/>
      <c r="FB141" s="97"/>
      <c r="FC141" s="97"/>
      <c r="FD141" s="97"/>
      <c r="FE141" s="97"/>
      <c r="FF141" s="97"/>
      <c r="FG141" s="97"/>
      <c r="FH141" s="97"/>
      <c r="FI141" s="97"/>
      <c r="FJ141" s="97"/>
      <c r="FK141" s="97">
        <v>1</v>
      </c>
      <c r="FL141" s="97"/>
      <c r="FM141" s="97" t="s">
        <v>519</v>
      </c>
      <c r="FN141" s="97"/>
      <c r="FO141" s="97"/>
      <c r="FP141" s="97" t="s">
        <v>519</v>
      </c>
      <c r="FQ141" s="97" t="s">
        <v>519</v>
      </c>
      <c r="FR141" s="97"/>
      <c r="FS141" s="97"/>
      <c r="FT141" s="97"/>
      <c r="FU141" s="97"/>
      <c r="FV141" s="97"/>
      <c r="FW141" s="97"/>
      <c r="FX141" s="97"/>
      <c r="FY141" s="97"/>
      <c r="FZ141" s="97"/>
      <c r="GA141" s="97"/>
      <c r="GB141" s="97"/>
      <c r="GC141" s="97"/>
      <c r="GD141" s="97"/>
      <c r="GE141" s="97"/>
      <c r="GF141" s="97"/>
      <c r="GG141" s="97"/>
      <c r="GH141" s="97"/>
      <c r="GI141" s="97"/>
      <c r="GJ141" s="97"/>
      <c r="GK141" s="97"/>
      <c r="GL141" s="97"/>
      <c r="GM141" s="97"/>
      <c r="GN141" s="97"/>
      <c r="GO141" s="97"/>
      <c r="GP141" s="97"/>
      <c r="GQ141" s="97"/>
      <c r="GR141" s="97"/>
      <c r="GS141" s="97"/>
      <c r="GT141" s="97"/>
      <c r="GU141" s="97"/>
      <c r="GV141" s="97"/>
      <c r="GW141" s="97"/>
      <c r="GX141" s="97"/>
      <c r="GY141" s="97"/>
      <c r="GZ141" s="97"/>
      <c r="HA141" s="97"/>
      <c r="HB141" s="97"/>
      <c r="HC141" s="97"/>
      <c r="HD141" s="97"/>
      <c r="HE141" s="97"/>
      <c r="HF141" s="97"/>
      <c r="HG141" s="97"/>
      <c r="HH141" s="97"/>
      <c r="HI141" s="97"/>
      <c r="HJ141" s="97"/>
      <c r="HK141" s="97"/>
      <c r="HL141" s="97"/>
      <c r="HM141" s="97"/>
      <c r="HN141" s="97"/>
      <c r="HO141" s="97"/>
      <c r="HP141" s="97"/>
      <c r="HQ141" s="97"/>
      <c r="HR141" s="97"/>
      <c r="HS141" s="97"/>
      <c r="HT141" s="97"/>
      <c r="HU141" s="97"/>
      <c r="HV141" s="97"/>
      <c r="HW141" s="97"/>
      <c r="HX141" s="97"/>
      <c r="HY141" s="97"/>
      <c r="HZ141" s="97"/>
      <c r="IA141" s="97"/>
      <c r="IB141" s="97"/>
      <c r="IC141" s="97"/>
      <c r="ID141" s="97"/>
      <c r="IE141" s="97"/>
      <c r="IF141" s="97"/>
      <c r="IG141" s="97"/>
      <c r="IH141" s="97"/>
      <c r="II141" s="97"/>
      <c r="IJ141" s="97"/>
      <c r="IK141" s="97"/>
      <c r="IL141" s="97"/>
      <c r="IM141" s="97"/>
      <c r="IN141" s="97"/>
      <c r="IO141" s="97"/>
      <c r="IP141" s="97"/>
      <c r="IQ141" s="97"/>
      <c r="IR141" s="97"/>
      <c r="IS141" s="97"/>
      <c r="IT141" s="97"/>
      <c r="IU141" s="97"/>
      <c r="IV141" s="97"/>
      <c r="IW141" s="97"/>
      <c r="IX141" s="97"/>
      <c r="IY141" s="97"/>
      <c r="IZ141" s="97"/>
      <c r="JA141" s="97"/>
      <c r="JB141" s="97"/>
      <c r="JC141" s="97"/>
      <c r="JD141" s="97"/>
      <c r="JE141" s="97"/>
      <c r="JF141" s="97"/>
      <c r="JG141" s="97"/>
      <c r="JH141" s="97"/>
      <c r="JI141" s="97"/>
      <c r="JJ141" s="97"/>
      <c r="JK141" s="97"/>
      <c r="JL141" s="97"/>
      <c r="JM141" s="97"/>
      <c r="JN141" s="97"/>
      <c r="JO141" s="97"/>
      <c r="JP141" s="97"/>
      <c r="JQ141" s="97"/>
      <c r="JR141" s="97"/>
      <c r="JS141" s="97"/>
      <c r="JT141" s="97"/>
      <c r="JU141" s="97"/>
      <c r="JV141" s="97"/>
      <c r="JW141" s="97"/>
      <c r="JX141" s="97"/>
      <c r="JY141" s="97"/>
      <c r="JZ141" s="97"/>
      <c r="KA141" s="97"/>
      <c r="KB141" s="97"/>
      <c r="KC141" s="97"/>
      <c r="KD141" s="97"/>
      <c r="KE141" s="97"/>
      <c r="KF141" s="97"/>
      <c r="KG141" s="97"/>
      <c r="KH141" s="97"/>
      <c r="KI141" s="97"/>
      <c r="KJ141" s="97"/>
      <c r="KK141" s="97"/>
      <c r="KL141" s="97"/>
      <c r="KM141" s="97"/>
      <c r="KN141" s="97"/>
      <c r="KO141" s="97"/>
      <c r="KP141" s="97"/>
      <c r="KQ141" s="97"/>
      <c r="KR141" s="97"/>
      <c r="KS141" s="97"/>
      <c r="KT141" s="97"/>
      <c r="KU141" s="97"/>
      <c r="KV141" s="97"/>
      <c r="KW141" s="97"/>
      <c r="KX141" s="97"/>
      <c r="KY141" s="97"/>
      <c r="KZ141" s="97"/>
      <c r="LA141" s="97"/>
      <c r="LB141" s="97"/>
      <c r="LC141" s="97"/>
      <c r="LD141" s="97"/>
      <c r="LE141" s="97"/>
      <c r="LF141" s="97"/>
      <c r="LG141" s="97"/>
      <c r="LH141" s="97"/>
      <c r="LI141" s="97"/>
      <c r="LJ141" s="97"/>
      <c r="LK141" s="97"/>
      <c r="LL141" s="97"/>
      <c r="LM141" s="97"/>
      <c r="LN141" s="97"/>
      <c r="LO141" s="97"/>
      <c r="LP141" s="97"/>
      <c r="LQ141" s="97"/>
      <c r="LR141" s="97"/>
      <c r="LS141" s="97"/>
      <c r="LT141" s="97"/>
      <c r="LU141" s="97"/>
      <c r="LV141" s="97"/>
      <c r="LW141" s="97"/>
      <c r="LX141" s="97"/>
      <c r="LY141" s="97"/>
      <c r="LZ141" s="97"/>
      <c r="MA141" s="97"/>
      <c r="MB141" s="97"/>
      <c r="MC141" s="97"/>
      <c r="MD141" s="97"/>
      <c r="ME141" s="97"/>
      <c r="MF141" s="97"/>
      <c r="MG141" s="97"/>
      <c r="MH141" s="97"/>
      <c r="MI141" s="97"/>
      <c r="MJ141" s="97"/>
      <c r="MK141" s="97"/>
      <c r="ML141" s="97"/>
      <c r="MM141" s="97"/>
      <c r="MN141" s="97"/>
      <c r="MO141" s="97"/>
      <c r="MP141" s="97"/>
      <c r="MQ141" s="97"/>
      <c r="MR141" s="97"/>
      <c r="MS141" s="97"/>
      <c r="MT141" s="97"/>
      <c r="MU141" s="97"/>
      <c r="MV141" s="97"/>
      <c r="MW141" s="97"/>
      <c r="MX141" s="97"/>
      <c r="MY141" s="97"/>
      <c r="MZ141" s="97"/>
      <c r="NA141" s="97"/>
      <c r="NB141" s="97"/>
      <c r="NC141" s="97"/>
      <c r="ND141" s="97"/>
      <c r="NE141" s="97"/>
      <c r="NF141" s="97"/>
      <c r="NG141" s="97"/>
      <c r="NH141" s="97"/>
      <c r="NI141" s="97"/>
      <c r="NJ141" s="97"/>
      <c r="NK141" s="97"/>
      <c r="NL141" s="97"/>
      <c r="NM141" s="97"/>
      <c r="NN141" s="97"/>
      <c r="NO141" s="97"/>
      <c r="NP141" s="97"/>
      <c r="NQ141" s="97"/>
      <c r="NR141" s="97"/>
      <c r="NS141" s="97"/>
      <c r="NT141" s="97"/>
      <c r="NU141" s="97"/>
      <c r="NV141" s="97"/>
      <c r="NW141" s="97"/>
      <c r="NX141" s="97"/>
      <c r="NY141" s="97"/>
      <c r="NZ141" s="97"/>
      <c r="OA141" s="97"/>
      <c r="OB141" s="97"/>
      <c r="OC141" s="97"/>
      <c r="OD141" s="97"/>
      <c r="OE141" s="97"/>
      <c r="OF141" s="97"/>
      <c r="OG141" s="97"/>
      <c r="OH141" s="97"/>
      <c r="OI141" s="97"/>
      <c r="OJ141" s="97"/>
      <c r="OK141" s="97"/>
      <c r="OL141" s="97"/>
      <c r="OM141" s="97"/>
      <c r="ON141" s="97"/>
      <c r="OO141" s="97"/>
      <c r="OP141" s="97"/>
      <c r="OQ141" s="97"/>
      <c r="OR141" s="97"/>
      <c r="OS141" s="97"/>
      <c r="OT141" s="97"/>
      <c r="OU141" s="97"/>
      <c r="OV141" s="97"/>
      <c r="OW141" s="97"/>
      <c r="OX141" s="97"/>
      <c r="OY141" s="97"/>
      <c r="OZ141" s="97"/>
      <c r="PA141" s="97"/>
      <c r="PB141" s="97"/>
      <c r="PC141" s="97"/>
      <c r="PD141" s="97"/>
      <c r="PE141" s="97"/>
      <c r="PF141" s="97"/>
      <c r="PG141" s="97"/>
      <c r="PH141" s="97"/>
      <c r="PI141" s="97"/>
      <c r="PJ141" s="97"/>
      <c r="PK141" s="97"/>
      <c r="PL141" s="97"/>
      <c r="PM141" s="97"/>
      <c r="PN141" s="97"/>
      <c r="PO141" s="97"/>
      <c r="PP141" s="97"/>
      <c r="PQ141" s="97"/>
      <c r="PR141" s="97"/>
      <c r="PS141" s="97"/>
      <c r="PT141" s="97"/>
      <c r="PU141" s="97"/>
      <c r="PV141" s="97"/>
      <c r="PW141" s="97"/>
      <c r="PX141" s="97"/>
      <c r="PY141" s="97"/>
      <c r="PZ141" s="97"/>
      <c r="QA141" s="97"/>
      <c r="QB141" s="97"/>
      <c r="QC141" s="97"/>
      <c r="QD141" s="97"/>
      <c r="QE141" s="97"/>
      <c r="QF141" s="97"/>
      <c r="QG141" s="97"/>
      <c r="QH141" s="97"/>
      <c r="QI141" s="97"/>
      <c r="QJ141" s="97"/>
      <c r="QK141" s="97"/>
      <c r="QL141" s="97"/>
      <c r="QM141" s="97"/>
      <c r="QN141" s="97"/>
      <c r="QO141" s="97"/>
      <c r="QP141" s="97"/>
      <c r="QQ141" s="97"/>
      <c r="QR141" s="97"/>
      <c r="QS141" s="97"/>
      <c r="QT141" s="97"/>
      <c r="QU141" s="97"/>
      <c r="QV141" s="97"/>
      <c r="QW141" s="97"/>
      <c r="QX141" s="97"/>
      <c r="QY141" s="97"/>
      <c r="QZ141" s="97"/>
      <c r="RA141" s="97"/>
      <c r="RB141" s="97"/>
      <c r="RC141" s="97"/>
      <c r="RD141" s="97"/>
      <c r="RE141" s="97"/>
      <c r="RF141" s="97"/>
      <c r="RG141" s="97"/>
      <c r="RH141" s="97"/>
      <c r="RI141" s="97"/>
      <c r="RJ141" s="97"/>
      <c r="RK141" s="97"/>
      <c r="RL141" s="97"/>
      <c r="RM141" s="97"/>
      <c r="RN141" s="97"/>
      <c r="RO141" s="97"/>
      <c r="RP141" s="97"/>
      <c r="RQ141" s="97"/>
      <c r="RR141" s="97"/>
      <c r="RS141" s="97"/>
      <c r="RT141" s="97"/>
      <c r="RU141" s="97"/>
      <c r="RV141" s="97"/>
      <c r="RW141" s="97"/>
      <c r="RX141" s="97"/>
      <c r="RY141" s="97"/>
      <c r="RZ141" s="97"/>
      <c r="SA141" s="97"/>
      <c r="SB141" s="97"/>
      <c r="SC141" s="97"/>
      <c r="SD141" s="97"/>
      <c r="SE141" s="97"/>
      <c r="SF141" s="97"/>
      <c r="SG141" s="97"/>
      <c r="SH141" s="97"/>
      <c r="SI141" s="97"/>
      <c r="SJ141" s="97"/>
      <c r="SK141" s="97"/>
      <c r="SL141" s="97"/>
      <c r="SM141" s="97"/>
      <c r="SN141" s="97"/>
      <c r="SO141" s="97"/>
      <c r="SP141" s="97"/>
      <c r="SQ141" s="97"/>
      <c r="SR141" s="97"/>
      <c r="SS141" s="97"/>
      <c r="ST141" s="97"/>
      <c r="SU141" s="97"/>
      <c r="SV141" s="97"/>
      <c r="SW141" s="97"/>
      <c r="SX141" s="97"/>
      <c r="SY141" s="97"/>
      <c r="SZ141" s="97"/>
      <c r="TA141" s="97"/>
      <c r="TB141" s="97"/>
    </row>
    <row r="142" spans="1:523" s="1" customFormat="1" ht="18" customHeight="1" x14ac:dyDescent="0.2">
      <c r="A142" s="12"/>
      <c r="B142" s="11" t="s">
        <v>652</v>
      </c>
      <c r="C142" s="1">
        <v>13104</v>
      </c>
      <c r="D142" s="1">
        <v>2021</v>
      </c>
      <c r="E142" s="59" t="s">
        <v>172</v>
      </c>
      <c r="F142" s="1">
        <v>8828</v>
      </c>
      <c r="G142" s="9" t="s">
        <v>98</v>
      </c>
      <c r="H142" s="4" t="s">
        <v>19</v>
      </c>
      <c r="I142" s="1">
        <f t="shared" si="2"/>
        <v>1</v>
      </c>
      <c r="J142" s="12">
        <f>Tabuľka3[[#This Row],[Stĺpec9]]</f>
        <v>1</v>
      </c>
      <c r="K142" s="97">
        <f>'Mladí jazdci'!K27</f>
        <v>0</v>
      </c>
      <c r="L142" s="97">
        <f>'Mladí jazdci'!L27</f>
        <v>0</v>
      </c>
      <c r="M142" s="97">
        <f>'Mladí jazdci'!M27</f>
        <v>0</v>
      </c>
      <c r="N142" s="97">
        <f>'Mladí jazdci'!N27</f>
        <v>0</v>
      </c>
      <c r="O142" s="97">
        <f>'Mladí jazdci'!O27</f>
        <v>0</v>
      </c>
      <c r="P142" s="97">
        <f>'Mladí jazdci'!P27</f>
        <v>0</v>
      </c>
      <c r="Q142" s="97">
        <f>'Mladí jazdci'!Q27</f>
        <v>0</v>
      </c>
      <c r="R142" s="97">
        <f>'Mladí jazdci'!R27</f>
        <v>0</v>
      </c>
      <c r="S142" s="97">
        <f>'Mladí jazdci'!S27</f>
        <v>0</v>
      </c>
      <c r="T142" s="97">
        <f>'Mladí jazdci'!T27</f>
        <v>0</v>
      </c>
      <c r="U142" s="97">
        <f>'Mladí jazdci'!U27</f>
        <v>0</v>
      </c>
      <c r="V142" s="97">
        <f>'Mladí jazdci'!V27</f>
        <v>0</v>
      </c>
      <c r="W142" s="97">
        <f>'Mladí jazdci'!W27</f>
        <v>0</v>
      </c>
      <c r="X142" s="97">
        <f>'Mladí jazdci'!X27</f>
        <v>0</v>
      </c>
      <c r="Y142" s="97">
        <f>'Mladí jazdci'!Y27</f>
        <v>0</v>
      </c>
      <c r="Z142" s="97">
        <f>'Mladí jazdci'!Z27</f>
        <v>0</v>
      </c>
      <c r="AA142" s="97">
        <f>'Mladí jazdci'!AA27</f>
        <v>0</v>
      </c>
      <c r="AB142" s="97">
        <f>'Mladí jazdci'!AB27</f>
        <v>0</v>
      </c>
      <c r="AC142" s="97">
        <f>'Mladí jazdci'!AC27</f>
        <v>0</v>
      </c>
      <c r="AD142" s="97">
        <f>'Mladí jazdci'!AD27</f>
        <v>0</v>
      </c>
      <c r="AE142" s="97">
        <f>'Mladí jazdci'!AE27</f>
        <v>0</v>
      </c>
      <c r="AF142" s="97">
        <f>'Mladí jazdci'!AF27</f>
        <v>0</v>
      </c>
      <c r="AG142" s="97">
        <f>'Mladí jazdci'!AG27</f>
        <v>0</v>
      </c>
      <c r="AH142" s="97">
        <f>'Mladí jazdci'!AH27</f>
        <v>0</v>
      </c>
      <c r="AI142" s="97">
        <f>'Mladí jazdci'!AI27</f>
        <v>0</v>
      </c>
      <c r="AJ142" s="97">
        <f>'Mladí jazdci'!AJ27</f>
        <v>0</v>
      </c>
      <c r="AK142" s="97">
        <f>'Mladí jazdci'!AK27</f>
        <v>0</v>
      </c>
      <c r="AL142" s="97">
        <f>'Mladí jazdci'!AL27</f>
        <v>0</v>
      </c>
      <c r="AM142" s="97">
        <f>'Mladí jazdci'!AM27</f>
        <v>0</v>
      </c>
      <c r="AN142" s="97">
        <f>'Mladí jazdci'!AN27</f>
        <v>0</v>
      </c>
      <c r="AO142" s="97">
        <f>'Mladí jazdci'!AO27</f>
        <v>0</v>
      </c>
      <c r="AP142" s="97">
        <f>'Mladí jazdci'!AP27</f>
        <v>0</v>
      </c>
      <c r="AQ142" s="97">
        <f>'Mladí jazdci'!AQ27</f>
        <v>0</v>
      </c>
      <c r="AR142" s="97">
        <f>'Mladí jazdci'!AR27</f>
        <v>0</v>
      </c>
      <c r="AS142" s="97">
        <f>'Mladí jazdci'!AS27</f>
        <v>0</v>
      </c>
      <c r="AT142" s="97">
        <f>'Mladí jazdci'!AT27</f>
        <v>0</v>
      </c>
      <c r="AU142" s="97">
        <f>'Mladí jazdci'!AU27</f>
        <v>0</v>
      </c>
      <c r="AV142" s="97">
        <f>'Mladí jazdci'!AV27</f>
        <v>0</v>
      </c>
      <c r="AW142" s="97">
        <f>'Mladí jazdci'!AW27</f>
        <v>0</v>
      </c>
      <c r="AX142" s="97">
        <f>'Mladí jazdci'!AX27</f>
        <v>0</v>
      </c>
      <c r="AY142" s="97">
        <f>'Mladí jazdci'!AY27</f>
        <v>0</v>
      </c>
      <c r="AZ142" s="97">
        <f>'Mladí jazdci'!AZ27</f>
        <v>0</v>
      </c>
      <c r="BA142" s="97">
        <f>'Mladí jazdci'!BA27</f>
        <v>0</v>
      </c>
      <c r="BB142" s="97">
        <f>'Mladí jazdci'!BB27</f>
        <v>0</v>
      </c>
      <c r="BC142" s="97">
        <f>'Mladí jazdci'!BC27</f>
        <v>0</v>
      </c>
      <c r="BD142" s="97">
        <f>'Mladí jazdci'!BD27</f>
        <v>0</v>
      </c>
      <c r="BE142" s="97">
        <f>'Mladí jazdci'!BE27</f>
        <v>0</v>
      </c>
      <c r="BF142" s="97">
        <f>'Mladí jazdci'!BF27</f>
        <v>0</v>
      </c>
      <c r="BG142" s="97">
        <f>'Mladí jazdci'!BG27</f>
        <v>0</v>
      </c>
      <c r="BH142" s="97">
        <f>'Mladí jazdci'!BH27</f>
        <v>0</v>
      </c>
      <c r="BI142" s="97">
        <f>'Mladí jazdci'!BI27</f>
        <v>0</v>
      </c>
      <c r="BJ142" s="97">
        <f>'Mladí jazdci'!BJ27</f>
        <v>0</v>
      </c>
      <c r="BK142" s="97">
        <f>'Mladí jazdci'!BK27</f>
        <v>0</v>
      </c>
      <c r="BL142" s="97">
        <f>'Mladí jazdci'!BL27</f>
        <v>0</v>
      </c>
      <c r="BM142" s="97">
        <f>'Mladí jazdci'!BM27</f>
        <v>0</v>
      </c>
      <c r="BN142" s="97">
        <f>'Mladí jazdci'!BN27</f>
        <v>0</v>
      </c>
      <c r="BO142" s="97">
        <f>'Mladí jazdci'!BO27</f>
        <v>0</v>
      </c>
      <c r="BP142" s="97">
        <f>'Mladí jazdci'!BP27</f>
        <v>0</v>
      </c>
      <c r="BQ142" s="97">
        <f>'Mladí jazdci'!BQ27</f>
        <v>0</v>
      </c>
      <c r="BR142" s="97">
        <f>'Mladí jazdci'!BR27</f>
        <v>0</v>
      </c>
      <c r="BS142" s="97">
        <f>'Mladí jazdci'!BS27</f>
        <v>0</v>
      </c>
      <c r="BT142" s="97">
        <f>'Mladí jazdci'!BT27</f>
        <v>0</v>
      </c>
      <c r="BU142" s="97">
        <f>'Mladí jazdci'!BU27</f>
        <v>0</v>
      </c>
      <c r="BV142" s="97">
        <f>'Mladí jazdci'!BV27</f>
        <v>0</v>
      </c>
      <c r="BW142" s="97">
        <f>'Mladí jazdci'!BW27</f>
        <v>0</v>
      </c>
      <c r="BX142" s="97">
        <f>'Mladí jazdci'!BX27</f>
        <v>0</v>
      </c>
      <c r="BY142" s="97">
        <f>'Mladí jazdci'!BY27</f>
        <v>0</v>
      </c>
      <c r="BZ142" s="97">
        <f>'Mladí jazdci'!BZ27</f>
        <v>0</v>
      </c>
      <c r="CA142" s="97">
        <f>'Mladí jazdci'!CA27</f>
        <v>0</v>
      </c>
      <c r="CB142" s="97">
        <f>'Mladí jazdci'!CB27</f>
        <v>0</v>
      </c>
      <c r="CC142" s="97">
        <f>'Mladí jazdci'!CC27</f>
        <v>0</v>
      </c>
      <c r="CD142" s="97">
        <f>'Mladí jazdci'!CD27</f>
        <v>0</v>
      </c>
      <c r="CE142" s="97">
        <f>'Mladí jazdci'!CE27</f>
        <v>0</v>
      </c>
      <c r="CF142" s="97">
        <f>'Mladí jazdci'!CF27</f>
        <v>0</v>
      </c>
      <c r="CG142" s="97">
        <f>'Mladí jazdci'!CG27</f>
        <v>0</v>
      </c>
      <c r="CH142" s="97">
        <f>'Mladí jazdci'!CH27</f>
        <v>0</v>
      </c>
      <c r="CI142" s="97">
        <f>'Mladí jazdci'!CI27</f>
        <v>0</v>
      </c>
      <c r="CJ142" s="97">
        <f>'Mladí jazdci'!CJ27</f>
        <v>0</v>
      </c>
      <c r="CK142" s="97">
        <f>'Mladí jazdci'!CK27</f>
        <v>0</v>
      </c>
      <c r="CL142" s="97">
        <f>'Mladí jazdci'!CL27</f>
        <v>0</v>
      </c>
      <c r="CM142" s="97">
        <f>'Mladí jazdci'!CM27</f>
        <v>0</v>
      </c>
      <c r="CN142" s="97">
        <f>'Mladí jazdci'!CN27</f>
        <v>0</v>
      </c>
      <c r="CO142" s="97">
        <f>'Mladí jazdci'!CO27</f>
        <v>0</v>
      </c>
      <c r="CP142" s="97">
        <f>'Mladí jazdci'!CP27</f>
        <v>0</v>
      </c>
      <c r="CQ142" s="97">
        <f>'Mladí jazdci'!CQ27</f>
        <v>0</v>
      </c>
      <c r="CR142" s="97">
        <f>'Mladí jazdci'!CR27</f>
        <v>0</v>
      </c>
      <c r="CS142" s="97">
        <f>'Mladí jazdci'!CS27</f>
        <v>0</v>
      </c>
      <c r="CT142" s="97">
        <f>'Mladí jazdci'!CT27</f>
        <v>0</v>
      </c>
      <c r="CU142" s="97">
        <f>'Mladí jazdci'!CU27</f>
        <v>0</v>
      </c>
      <c r="CV142" s="97">
        <f>'Mladí jazdci'!CV27</f>
        <v>0</v>
      </c>
      <c r="CW142" s="97">
        <f>'Mladí jazdci'!CW27</f>
        <v>0</v>
      </c>
      <c r="CX142" s="97">
        <f>'Mladí jazdci'!CX27</f>
        <v>0</v>
      </c>
      <c r="CY142" s="97">
        <f>'Mladí jazdci'!CY27</f>
        <v>0</v>
      </c>
      <c r="CZ142" s="97">
        <f>'Mladí jazdci'!CZ27</f>
        <v>0</v>
      </c>
      <c r="DA142" s="97">
        <f>'Mladí jazdci'!DA27</f>
        <v>0</v>
      </c>
      <c r="DB142" s="97">
        <f>'Mladí jazdci'!DB27</f>
        <v>0</v>
      </c>
      <c r="DC142" s="97">
        <f>'Mladí jazdci'!DC27</f>
        <v>0</v>
      </c>
      <c r="DD142" s="97">
        <f>'Mladí jazdci'!DD27</f>
        <v>0</v>
      </c>
      <c r="DE142" s="97">
        <f>'Mladí jazdci'!DE27</f>
        <v>0</v>
      </c>
      <c r="DF142" s="97">
        <f>'Mladí jazdci'!DF27</f>
        <v>0</v>
      </c>
      <c r="DG142" s="97">
        <f>'Mladí jazdci'!DG27</f>
        <v>0</v>
      </c>
      <c r="DH142" s="97">
        <f>'Mladí jazdci'!DH27</f>
        <v>0</v>
      </c>
      <c r="DI142" s="97">
        <f>'Mladí jazdci'!DI27</f>
        <v>0</v>
      </c>
      <c r="DJ142" s="97">
        <f>'Mladí jazdci'!DJ27</f>
        <v>0</v>
      </c>
      <c r="DK142" s="97">
        <f>'Mladí jazdci'!DK27</f>
        <v>0</v>
      </c>
      <c r="DL142" s="97">
        <f>'Mladí jazdci'!DL27</f>
        <v>0</v>
      </c>
      <c r="DM142" s="97">
        <f>'Mladí jazdci'!DM27</f>
        <v>0</v>
      </c>
      <c r="DN142" s="97">
        <f>'Mladí jazdci'!DN27</f>
        <v>0</v>
      </c>
      <c r="DO142" s="97">
        <f>'Mladí jazdci'!DO27</f>
        <v>0</v>
      </c>
      <c r="DP142" s="97">
        <f>'Mladí jazdci'!DP27</f>
        <v>0</v>
      </c>
      <c r="DQ142" s="97">
        <f>'Mladí jazdci'!DQ27</f>
        <v>0</v>
      </c>
      <c r="DR142" s="97">
        <f>'Mladí jazdci'!DR27</f>
        <v>0</v>
      </c>
      <c r="DS142" s="97">
        <f>'Mladí jazdci'!DS27</f>
        <v>0</v>
      </c>
      <c r="DT142" s="97">
        <f>'Mladí jazdci'!DT27</f>
        <v>0</v>
      </c>
      <c r="DU142" s="97">
        <f>'Mladí jazdci'!DU27</f>
        <v>0</v>
      </c>
      <c r="DV142" s="97">
        <f>'Mladí jazdci'!DV27</f>
        <v>0</v>
      </c>
      <c r="DW142" s="97">
        <f>'Mladí jazdci'!DW27</f>
        <v>0</v>
      </c>
      <c r="DX142" s="97">
        <f>'Mladí jazdci'!DX27</f>
        <v>0</v>
      </c>
      <c r="DY142" s="97">
        <f>'Mladí jazdci'!DY27</f>
        <v>0</v>
      </c>
      <c r="DZ142" s="97">
        <f>'Mladí jazdci'!DZ27</f>
        <v>0</v>
      </c>
      <c r="EA142" s="97">
        <f>'Mladí jazdci'!EA27</f>
        <v>0</v>
      </c>
      <c r="EB142" s="97">
        <f>'Mladí jazdci'!EB27</f>
        <v>0</v>
      </c>
      <c r="EC142" s="97">
        <f>'Mladí jazdci'!EC27</f>
        <v>0</v>
      </c>
      <c r="ED142" s="97">
        <f>'Mladí jazdci'!ED27</f>
        <v>0</v>
      </c>
      <c r="EE142" s="97">
        <f>'Mladí jazdci'!EE27</f>
        <v>0</v>
      </c>
      <c r="EF142" s="97">
        <f>'Mladí jazdci'!EF27</f>
        <v>0</v>
      </c>
      <c r="EG142" s="97">
        <f>'Mladí jazdci'!EG27</f>
        <v>0</v>
      </c>
      <c r="EH142" s="97">
        <f>'Mladí jazdci'!EH27</f>
        <v>0</v>
      </c>
      <c r="EI142" s="97">
        <f>'Mladí jazdci'!EI27</f>
        <v>0</v>
      </c>
      <c r="EJ142" s="97">
        <f>'Mladí jazdci'!EJ27</f>
        <v>1</v>
      </c>
      <c r="EK142" s="97">
        <f>'Mladí jazdci'!EK27</f>
        <v>0</v>
      </c>
      <c r="EL142" s="97">
        <f>'Mladí jazdci'!EL27</f>
        <v>0</v>
      </c>
      <c r="EM142" s="97">
        <f>'Mladí jazdci'!EM27</f>
        <v>0</v>
      </c>
      <c r="EN142" s="97">
        <f>'Mladí jazdci'!EN27</f>
        <v>0</v>
      </c>
      <c r="EO142" s="97">
        <f>'Mladí jazdci'!EO27</f>
        <v>0</v>
      </c>
      <c r="EP142" s="97">
        <f>'Mladí jazdci'!EP27</f>
        <v>0</v>
      </c>
      <c r="EQ142" s="97">
        <f>'Mladí jazdci'!EQ27</f>
        <v>0</v>
      </c>
      <c r="ER142" s="97">
        <f>'Mladí jazdci'!ER27</f>
        <v>0</v>
      </c>
      <c r="ES142" s="97">
        <f>'Mladí jazdci'!ES27</f>
        <v>0</v>
      </c>
      <c r="ET142" s="97">
        <f>'Mladí jazdci'!ET27</f>
        <v>0</v>
      </c>
      <c r="EU142" s="97">
        <f>'Mladí jazdci'!EU27</f>
        <v>0</v>
      </c>
      <c r="EV142" s="97">
        <f>'Mladí jazdci'!EV27</f>
        <v>0</v>
      </c>
      <c r="EW142" s="97">
        <f>'Mladí jazdci'!EW27</f>
        <v>0</v>
      </c>
      <c r="EX142" s="97">
        <f>'Mladí jazdci'!EX27</f>
        <v>0</v>
      </c>
      <c r="EY142" s="97">
        <f>'Mladí jazdci'!EY27</f>
        <v>0</v>
      </c>
      <c r="EZ142" s="97">
        <f>'Mladí jazdci'!EZ27</f>
        <v>0</v>
      </c>
      <c r="FA142" s="97">
        <f>'Mladí jazdci'!FA27</f>
        <v>0</v>
      </c>
      <c r="FB142" s="97">
        <f>'Mladí jazdci'!FB27</f>
        <v>0</v>
      </c>
      <c r="FC142" s="97">
        <f>'Mladí jazdci'!FC27</f>
        <v>0</v>
      </c>
      <c r="FD142" s="97">
        <f>'Mladí jazdci'!FD27</f>
        <v>0</v>
      </c>
      <c r="FE142" s="97">
        <f>'Mladí jazdci'!FE27</f>
        <v>0</v>
      </c>
      <c r="FF142" s="97">
        <f>'Mladí jazdci'!FF27</f>
        <v>0</v>
      </c>
      <c r="FG142" s="97">
        <f>'Mladí jazdci'!FG27</f>
        <v>0</v>
      </c>
      <c r="FH142" s="97">
        <f>'Mladí jazdci'!FH27</f>
        <v>0</v>
      </c>
      <c r="FI142" s="97">
        <f>'Mladí jazdci'!FI27</f>
        <v>0</v>
      </c>
      <c r="FJ142" s="97">
        <f>'Mladí jazdci'!FJ27</f>
        <v>0</v>
      </c>
      <c r="FK142" s="97">
        <f>'Mladí jazdci'!FK27</f>
        <v>0</v>
      </c>
      <c r="FL142" s="97">
        <f>'Mladí jazdci'!FL27</f>
        <v>0</v>
      </c>
      <c r="FM142" s="97">
        <f>'Mladí jazdci'!FM27</f>
        <v>0</v>
      </c>
      <c r="FN142" s="97">
        <f>'Mladí jazdci'!FN27</f>
        <v>0</v>
      </c>
      <c r="FO142" s="97">
        <f>'Mladí jazdci'!FO27</f>
        <v>0</v>
      </c>
      <c r="FP142" s="97">
        <f>'Mladí jazdci'!FP27</f>
        <v>0</v>
      </c>
      <c r="FQ142" s="97">
        <f>'Mladí jazdci'!FQ27</f>
        <v>0</v>
      </c>
      <c r="FR142" s="97">
        <f>'Mladí jazdci'!FR27</f>
        <v>0</v>
      </c>
      <c r="FS142" s="97">
        <f>'Mladí jazdci'!FS27</f>
        <v>0</v>
      </c>
      <c r="FT142" s="97">
        <f>'Mladí jazdci'!FT27</f>
        <v>0</v>
      </c>
      <c r="FU142" s="97">
        <f>'Mladí jazdci'!FU27</f>
        <v>0</v>
      </c>
      <c r="FV142" s="97">
        <f>'Mladí jazdci'!FV27</f>
        <v>0</v>
      </c>
      <c r="FW142" s="97">
        <f>'Mladí jazdci'!FW27</f>
        <v>0</v>
      </c>
      <c r="FX142" s="97">
        <f>'Mladí jazdci'!FX27</f>
        <v>0</v>
      </c>
      <c r="FY142" s="97" t="str">
        <f>'Mladí jazdci'!FY27</f>
        <v>o</v>
      </c>
      <c r="FZ142" s="97">
        <f>'Mladí jazdci'!FZ27</f>
        <v>0</v>
      </c>
      <c r="GA142" s="97">
        <f>'Mladí jazdci'!GA27</f>
        <v>0</v>
      </c>
      <c r="GB142" s="97">
        <f>'Mladí jazdci'!GB27</f>
        <v>0</v>
      </c>
      <c r="GC142" s="97">
        <f>'Mladí jazdci'!GC27</f>
        <v>0</v>
      </c>
      <c r="GD142" s="97">
        <f>'Mladí jazdci'!GD27</f>
        <v>0</v>
      </c>
      <c r="GE142" s="97">
        <f>'Mladí jazdci'!GE27</f>
        <v>0</v>
      </c>
      <c r="GF142" s="97">
        <f>'Mladí jazdci'!GF27</f>
        <v>0</v>
      </c>
      <c r="GG142" s="97">
        <f>'Mladí jazdci'!GG27</f>
        <v>0</v>
      </c>
      <c r="GH142" s="97">
        <f>'Mladí jazdci'!GH27</f>
        <v>0</v>
      </c>
      <c r="GI142" s="97">
        <f>'Mladí jazdci'!GI27</f>
        <v>0</v>
      </c>
      <c r="GJ142" s="97">
        <f>'Mladí jazdci'!GJ27</f>
        <v>0</v>
      </c>
      <c r="GK142" s="97">
        <f>'Mladí jazdci'!GK27</f>
        <v>0</v>
      </c>
      <c r="GL142" s="97">
        <f>'Mladí jazdci'!GL27</f>
        <v>0</v>
      </c>
      <c r="GM142" s="97">
        <f>'Mladí jazdci'!GM27</f>
        <v>0</v>
      </c>
      <c r="GN142" s="97">
        <f>'Mladí jazdci'!GN27</f>
        <v>0</v>
      </c>
      <c r="GO142" s="97">
        <f>'Mladí jazdci'!GO27</f>
        <v>0</v>
      </c>
      <c r="GP142" s="97">
        <f>'Mladí jazdci'!GP27</f>
        <v>0</v>
      </c>
      <c r="GQ142" s="97">
        <f>'Mladí jazdci'!GQ27</f>
        <v>0</v>
      </c>
      <c r="GR142" s="97">
        <f>'Mladí jazdci'!GR27</f>
        <v>0</v>
      </c>
      <c r="GS142" s="97">
        <f>'Mladí jazdci'!GS27</f>
        <v>0</v>
      </c>
      <c r="GT142" s="97">
        <f>'Mladí jazdci'!GT27</f>
        <v>0</v>
      </c>
      <c r="GU142" s="97">
        <f>'Mladí jazdci'!GU27</f>
        <v>0</v>
      </c>
      <c r="GV142" s="97">
        <f>'Mladí jazdci'!GV27</f>
        <v>0</v>
      </c>
      <c r="GW142" s="97">
        <f>'Mladí jazdci'!GW27</f>
        <v>0</v>
      </c>
      <c r="GX142" s="97">
        <f>'Mladí jazdci'!GX27</f>
        <v>0</v>
      </c>
      <c r="GY142" s="97">
        <f>'Mladí jazdci'!GY27</f>
        <v>0</v>
      </c>
      <c r="GZ142" s="97">
        <f>'Mladí jazdci'!GZ27</f>
        <v>0</v>
      </c>
      <c r="HA142" s="97">
        <f>'Mladí jazdci'!HA27</f>
        <v>0</v>
      </c>
      <c r="HB142" s="97">
        <f>'Mladí jazdci'!HB27</f>
        <v>0</v>
      </c>
      <c r="HC142" s="97">
        <f>'Mladí jazdci'!HC27</f>
        <v>0</v>
      </c>
      <c r="HD142" s="97">
        <f>'Mladí jazdci'!HD27</f>
        <v>0</v>
      </c>
      <c r="HE142" s="97">
        <f>'Mladí jazdci'!HE27</f>
        <v>0</v>
      </c>
      <c r="HF142" s="97">
        <f>'Mladí jazdci'!HF27</f>
        <v>0</v>
      </c>
      <c r="HG142" s="97">
        <f>'Mladí jazdci'!HG27</f>
        <v>0</v>
      </c>
      <c r="HH142" s="97">
        <f>'Mladí jazdci'!HH27</f>
        <v>0</v>
      </c>
      <c r="HI142" s="97">
        <f>'Mladí jazdci'!HI27</f>
        <v>0</v>
      </c>
      <c r="HJ142" s="97">
        <f>'Mladí jazdci'!HJ27</f>
        <v>0</v>
      </c>
      <c r="HK142" s="97">
        <f>'Mladí jazdci'!HK27</f>
        <v>0</v>
      </c>
      <c r="HL142" s="97">
        <f>'Mladí jazdci'!HL27</f>
        <v>0</v>
      </c>
      <c r="HM142" s="97">
        <f>'Mladí jazdci'!HM27</f>
        <v>0</v>
      </c>
      <c r="HN142" s="97">
        <f>'Mladí jazdci'!HN27</f>
        <v>0</v>
      </c>
      <c r="HO142" s="97">
        <f>'Mladí jazdci'!HO27</f>
        <v>0</v>
      </c>
      <c r="HP142" s="97">
        <f>'Mladí jazdci'!HP27</f>
        <v>0</v>
      </c>
      <c r="HQ142" s="97">
        <f>'Mladí jazdci'!HQ27</f>
        <v>0</v>
      </c>
      <c r="HR142" s="97">
        <f>'Mladí jazdci'!HR27</f>
        <v>0</v>
      </c>
      <c r="HS142" s="97">
        <f>'Mladí jazdci'!HS27</f>
        <v>0</v>
      </c>
      <c r="HT142" s="97">
        <f>'Mladí jazdci'!HT27</f>
        <v>0</v>
      </c>
      <c r="HU142" s="97">
        <f>'Mladí jazdci'!HU27</f>
        <v>0</v>
      </c>
      <c r="HV142" s="97">
        <f>'Mladí jazdci'!HV27</f>
        <v>0</v>
      </c>
      <c r="HW142" s="97">
        <f>'Mladí jazdci'!HW27</f>
        <v>0</v>
      </c>
      <c r="HX142" s="97">
        <f>'Mladí jazdci'!HX27</f>
        <v>0</v>
      </c>
      <c r="HY142" s="97">
        <f>'Mladí jazdci'!HY27</f>
        <v>0</v>
      </c>
      <c r="HZ142" s="97">
        <f>'Mladí jazdci'!HZ27</f>
        <v>0</v>
      </c>
      <c r="IA142" s="97">
        <f>'Mladí jazdci'!IA27</f>
        <v>0</v>
      </c>
      <c r="IB142" s="97">
        <f>'Mladí jazdci'!IB27</f>
        <v>0</v>
      </c>
      <c r="IC142" s="97">
        <f>'Mladí jazdci'!IC27</f>
        <v>0</v>
      </c>
      <c r="ID142" s="97">
        <f>'Mladí jazdci'!ID27</f>
        <v>0</v>
      </c>
      <c r="IE142" s="97">
        <f>'Mladí jazdci'!IE27</f>
        <v>0</v>
      </c>
      <c r="IF142" s="97">
        <f>'Mladí jazdci'!IF27</f>
        <v>0</v>
      </c>
      <c r="IG142" s="97">
        <f>'Mladí jazdci'!IG27</f>
        <v>0</v>
      </c>
      <c r="IH142" s="97">
        <f>'Mladí jazdci'!IH27</f>
        <v>0</v>
      </c>
      <c r="II142" s="97">
        <f>'Mladí jazdci'!II27</f>
        <v>0</v>
      </c>
      <c r="IJ142" s="97">
        <f>'Mladí jazdci'!IJ27</f>
        <v>0</v>
      </c>
      <c r="IK142" s="97">
        <f>'Mladí jazdci'!IK27</f>
        <v>0</v>
      </c>
      <c r="IL142" s="97">
        <f>'Mladí jazdci'!IL27</f>
        <v>0</v>
      </c>
      <c r="IM142" s="97">
        <f>'Mladí jazdci'!IM27</f>
        <v>0</v>
      </c>
      <c r="IN142" s="97">
        <f>'Mladí jazdci'!IN27</f>
        <v>0</v>
      </c>
      <c r="IO142" s="97">
        <f>'Mladí jazdci'!IO27</f>
        <v>0</v>
      </c>
      <c r="IP142" s="97">
        <f>'Mladí jazdci'!IP27</f>
        <v>0</v>
      </c>
      <c r="IQ142" s="97">
        <f>'Mladí jazdci'!IQ27</f>
        <v>0</v>
      </c>
      <c r="IR142" s="97">
        <f>'Mladí jazdci'!IR27</f>
        <v>0</v>
      </c>
      <c r="IS142" s="97">
        <f>'Mladí jazdci'!IS27</f>
        <v>0</v>
      </c>
      <c r="IT142" s="97">
        <f>'Mladí jazdci'!IT27</f>
        <v>0</v>
      </c>
      <c r="IU142" s="97">
        <f>'Mladí jazdci'!IU27</f>
        <v>0</v>
      </c>
      <c r="IV142" s="97">
        <f>'Mladí jazdci'!IV27</f>
        <v>0</v>
      </c>
      <c r="IW142" s="97">
        <f>'Mladí jazdci'!IW27</f>
        <v>0</v>
      </c>
      <c r="IX142" s="97">
        <f>'Mladí jazdci'!IX27</f>
        <v>0</v>
      </c>
      <c r="IY142" s="97">
        <f>'Mladí jazdci'!IY27</f>
        <v>0</v>
      </c>
      <c r="IZ142" s="97">
        <f>'Mladí jazdci'!IZ27</f>
        <v>0</v>
      </c>
      <c r="JA142" s="97">
        <f>'Mladí jazdci'!JA27</f>
        <v>0</v>
      </c>
      <c r="JB142" s="97">
        <f>'Mladí jazdci'!JB27</f>
        <v>0</v>
      </c>
      <c r="JC142" s="97">
        <f>'Mladí jazdci'!JC27</f>
        <v>0</v>
      </c>
      <c r="JD142" s="97">
        <f>'Mladí jazdci'!JD27</f>
        <v>0</v>
      </c>
      <c r="JE142" s="97">
        <f>'Mladí jazdci'!JE27</f>
        <v>0</v>
      </c>
      <c r="JF142" s="97">
        <f>'Mladí jazdci'!JF27</f>
        <v>0</v>
      </c>
      <c r="JG142" s="97">
        <f>'Mladí jazdci'!JG27</f>
        <v>0</v>
      </c>
      <c r="JH142" s="97">
        <f>'Mladí jazdci'!JH27</f>
        <v>0</v>
      </c>
      <c r="JI142" s="97">
        <f>'Mladí jazdci'!JI27</f>
        <v>0</v>
      </c>
      <c r="JJ142" s="97">
        <f>'Mladí jazdci'!JJ27</f>
        <v>0</v>
      </c>
      <c r="JK142" s="97">
        <f>'Mladí jazdci'!JK27</f>
        <v>0</v>
      </c>
      <c r="JL142" s="97">
        <f>'Mladí jazdci'!JL27</f>
        <v>0</v>
      </c>
      <c r="JM142" s="97">
        <f>'Mladí jazdci'!JM27</f>
        <v>0</v>
      </c>
      <c r="JN142" s="97">
        <f>'Mladí jazdci'!JN27</f>
        <v>0</v>
      </c>
      <c r="JO142" s="97">
        <f>'Mladí jazdci'!JO27</f>
        <v>0</v>
      </c>
      <c r="JP142" s="97">
        <f>'Mladí jazdci'!JP27</f>
        <v>0</v>
      </c>
      <c r="JQ142" s="97">
        <f>'Mladí jazdci'!JQ27</f>
        <v>0</v>
      </c>
      <c r="JR142" s="97">
        <f>'Mladí jazdci'!JR27</f>
        <v>0</v>
      </c>
      <c r="JS142" s="97">
        <f>'Mladí jazdci'!JS27</f>
        <v>0</v>
      </c>
      <c r="JT142" s="97">
        <f>'Mladí jazdci'!JT27</f>
        <v>0</v>
      </c>
      <c r="JU142" s="97">
        <f>'Mladí jazdci'!JU27</f>
        <v>0</v>
      </c>
      <c r="JV142" s="97">
        <f>'Mladí jazdci'!JV27</f>
        <v>0</v>
      </c>
      <c r="JW142" s="97">
        <f>'Mladí jazdci'!JW27</f>
        <v>0</v>
      </c>
      <c r="JX142" s="97">
        <f>'Mladí jazdci'!JX27</f>
        <v>0</v>
      </c>
      <c r="JY142" s="97">
        <f>'Mladí jazdci'!JY27</f>
        <v>0</v>
      </c>
      <c r="JZ142" s="97">
        <f>'Mladí jazdci'!JZ27</f>
        <v>0</v>
      </c>
      <c r="KA142" s="97">
        <f>'Mladí jazdci'!KA27</f>
        <v>0</v>
      </c>
      <c r="KB142" s="97">
        <f>'Mladí jazdci'!KB27</f>
        <v>0</v>
      </c>
      <c r="KC142" s="97">
        <f>'Mladí jazdci'!KC27</f>
        <v>0</v>
      </c>
      <c r="KD142" s="97">
        <f>'Mladí jazdci'!KD27</f>
        <v>0</v>
      </c>
      <c r="KE142" s="97">
        <f>'Mladí jazdci'!KE27</f>
        <v>0</v>
      </c>
      <c r="KF142" s="97">
        <f>'Mladí jazdci'!KF27</f>
        <v>0</v>
      </c>
      <c r="KG142" s="97">
        <f>'Mladí jazdci'!KG27</f>
        <v>0</v>
      </c>
      <c r="KH142" s="97">
        <f>'Mladí jazdci'!KH27</f>
        <v>0</v>
      </c>
      <c r="KI142" s="97">
        <f>'Mladí jazdci'!KI27</f>
        <v>0</v>
      </c>
      <c r="KJ142" s="97">
        <f>'Mladí jazdci'!KJ27</f>
        <v>0</v>
      </c>
      <c r="KK142" s="97">
        <f>'Mladí jazdci'!KK27</f>
        <v>0</v>
      </c>
      <c r="KL142" s="97">
        <f>'Mladí jazdci'!KL27</f>
        <v>0</v>
      </c>
      <c r="KM142" s="97">
        <f>'Mladí jazdci'!KM27</f>
        <v>0</v>
      </c>
      <c r="KN142" s="97">
        <f>'Mladí jazdci'!KN27</f>
        <v>0</v>
      </c>
      <c r="KO142" s="97">
        <f>'Mladí jazdci'!KO27</f>
        <v>0</v>
      </c>
      <c r="KP142" s="97">
        <f>'Mladí jazdci'!KP27</f>
        <v>0</v>
      </c>
      <c r="KQ142" s="97">
        <f>'Mladí jazdci'!KQ27</f>
        <v>0</v>
      </c>
      <c r="KR142" s="97">
        <f>'Mladí jazdci'!KR27</f>
        <v>0</v>
      </c>
      <c r="KS142" s="97">
        <f>'Mladí jazdci'!KS27</f>
        <v>0</v>
      </c>
      <c r="KT142" s="97">
        <f>'Mladí jazdci'!KT27</f>
        <v>0</v>
      </c>
      <c r="KU142" s="97">
        <f>'Mladí jazdci'!KU27</f>
        <v>0</v>
      </c>
      <c r="KV142" s="97">
        <f>'Mladí jazdci'!KV27</f>
        <v>0</v>
      </c>
      <c r="KW142" s="97">
        <f>'Mladí jazdci'!KW27</f>
        <v>0</v>
      </c>
      <c r="KX142" s="97">
        <f>'Mladí jazdci'!KX27</f>
        <v>0</v>
      </c>
      <c r="KY142" s="97">
        <f>'Mladí jazdci'!KY27</f>
        <v>0</v>
      </c>
      <c r="KZ142" s="97">
        <f>'Mladí jazdci'!KZ27</f>
        <v>0</v>
      </c>
      <c r="LA142" s="97">
        <f>'Mladí jazdci'!LA27</f>
        <v>0</v>
      </c>
      <c r="LB142" s="97">
        <f>'Mladí jazdci'!LB27</f>
        <v>0</v>
      </c>
      <c r="LC142" s="97">
        <f>'Mladí jazdci'!LC27</f>
        <v>0</v>
      </c>
      <c r="LD142" s="97">
        <f>'Mladí jazdci'!LD27</f>
        <v>0</v>
      </c>
      <c r="LE142" s="97">
        <f>'Mladí jazdci'!LE27</f>
        <v>0</v>
      </c>
      <c r="LF142" s="97">
        <f>'Mladí jazdci'!LF27</f>
        <v>0</v>
      </c>
      <c r="LG142" s="97">
        <f>'Mladí jazdci'!LG27</f>
        <v>0</v>
      </c>
      <c r="LH142" s="97">
        <f>'Mladí jazdci'!LH27</f>
        <v>0</v>
      </c>
      <c r="LI142" s="97">
        <f>'Mladí jazdci'!LI27</f>
        <v>0</v>
      </c>
      <c r="LJ142" s="97">
        <f>'Mladí jazdci'!LJ27</f>
        <v>0</v>
      </c>
      <c r="LK142" s="97">
        <f>'Mladí jazdci'!LK27</f>
        <v>0</v>
      </c>
      <c r="LL142" s="97">
        <f>'Mladí jazdci'!LL27</f>
        <v>0</v>
      </c>
      <c r="LM142" s="97">
        <f>'Mladí jazdci'!LM27</f>
        <v>0</v>
      </c>
      <c r="LN142" s="97">
        <f>'Mladí jazdci'!LN27</f>
        <v>0</v>
      </c>
      <c r="LO142" s="97">
        <f>'Mladí jazdci'!LO27</f>
        <v>0</v>
      </c>
      <c r="LP142" s="97">
        <f>'Mladí jazdci'!LP27</f>
        <v>0</v>
      </c>
      <c r="LQ142" s="97">
        <f>'Mladí jazdci'!LQ27</f>
        <v>0</v>
      </c>
      <c r="LR142" s="97">
        <f>'Mladí jazdci'!LR27</f>
        <v>0</v>
      </c>
      <c r="LS142" s="97">
        <f>'Mladí jazdci'!LS27</f>
        <v>0</v>
      </c>
      <c r="LT142" s="97">
        <f>'Mladí jazdci'!LT27</f>
        <v>0</v>
      </c>
      <c r="LU142" s="97">
        <f>'Mladí jazdci'!LU27</f>
        <v>0</v>
      </c>
      <c r="LV142" s="97">
        <f>'Mladí jazdci'!LV27</f>
        <v>0</v>
      </c>
      <c r="LW142" s="97">
        <f>'Mladí jazdci'!LW27</f>
        <v>0</v>
      </c>
      <c r="LX142" s="97">
        <f>'Mladí jazdci'!LX27</f>
        <v>0</v>
      </c>
      <c r="LY142" s="97">
        <f>'Mladí jazdci'!LY27</f>
        <v>0</v>
      </c>
      <c r="LZ142" s="97">
        <f>'Mladí jazdci'!LZ27</f>
        <v>0</v>
      </c>
      <c r="MA142" s="97">
        <f>'Mladí jazdci'!MA27</f>
        <v>0</v>
      </c>
      <c r="MB142" s="97">
        <f>'Mladí jazdci'!MB27</f>
        <v>0</v>
      </c>
      <c r="MC142" s="97">
        <f>'Mladí jazdci'!MC27</f>
        <v>0</v>
      </c>
      <c r="MD142" s="97">
        <f>'Mladí jazdci'!MD27</f>
        <v>0</v>
      </c>
      <c r="ME142" s="97">
        <f>'Mladí jazdci'!ME27</f>
        <v>0</v>
      </c>
      <c r="MF142" s="97">
        <f>'Mladí jazdci'!MF27</f>
        <v>0</v>
      </c>
      <c r="MG142" s="97">
        <f>'Mladí jazdci'!MG27</f>
        <v>0</v>
      </c>
      <c r="MH142" s="97">
        <f>'Mladí jazdci'!MH27</f>
        <v>0</v>
      </c>
      <c r="MI142" s="97">
        <f>'Mladí jazdci'!MI27</f>
        <v>0</v>
      </c>
      <c r="MJ142" s="97">
        <f>'Mladí jazdci'!MJ27</f>
        <v>0</v>
      </c>
      <c r="MK142" s="97">
        <f>'Mladí jazdci'!MK27</f>
        <v>0</v>
      </c>
      <c r="ML142" s="97">
        <f>'Mladí jazdci'!ML27</f>
        <v>0</v>
      </c>
      <c r="MM142" s="97">
        <f>'Mladí jazdci'!MM27</f>
        <v>0</v>
      </c>
      <c r="MN142" s="97">
        <f>'Mladí jazdci'!MN27</f>
        <v>0</v>
      </c>
      <c r="MO142" s="97">
        <f>'Mladí jazdci'!MO27</f>
        <v>0</v>
      </c>
      <c r="MP142" s="97">
        <f>'Mladí jazdci'!MP27</f>
        <v>0</v>
      </c>
      <c r="MQ142" s="97">
        <f>'Mladí jazdci'!MQ27</f>
        <v>0</v>
      </c>
      <c r="MR142" s="97">
        <f>'Mladí jazdci'!MR27</f>
        <v>0</v>
      </c>
      <c r="MS142" s="97">
        <f>'Mladí jazdci'!MS27</f>
        <v>0</v>
      </c>
      <c r="MT142" s="97">
        <f>'Mladí jazdci'!MT27</f>
        <v>0</v>
      </c>
      <c r="MU142" s="97">
        <f>'Mladí jazdci'!MU27</f>
        <v>0</v>
      </c>
      <c r="MV142" s="97">
        <f>'Mladí jazdci'!MV27</f>
        <v>0</v>
      </c>
      <c r="MW142" s="97">
        <f>'Mladí jazdci'!MW27</f>
        <v>0</v>
      </c>
      <c r="MX142" s="97">
        <f>'Mladí jazdci'!MX27</f>
        <v>0</v>
      </c>
      <c r="MY142" s="97">
        <f>'Mladí jazdci'!MY27</f>
        <v>0</v>
      </c>
      <c r="MZ142" s="97">
        <f>'Mladí jazdci'!MZ27</f>
        <v>0</v>
      </c>
      <c r="NA142" s="97">
        <f>'Mladí jazdci'!NA27</f>
        <v>0</v>
      </c>
      <c r="NB142" s="97">
        <f>'Mladí jazdci'!NB27</f>
        <v>0</v>
      </c>
      <c r="NC142" s="97">
        <f>'Mladí jazdci'!NC27</f>
        <v>0</v>
      </c>
      <c r="ND142" s="97">
        <f>'Mladí jazdci'!ND27</f>
        <v>0</v>
      </c>
      <c r="NE142" s="97">
        <f>'Mladí jazdci'!NE27</f>
        <v>0</v>
      </c>
      <c r="NF142" s="97">
        <f>'Mladí jazdci'!NF27</f>
        <v>0</v>
      </c>
      <c r="NG142" s="97">
        <f>'Mladí jazdci'!NG27</f>
        <v>0</v>
      </c>
      <c r="NH142" s="97">
        <f>'Mladí jazdci'!NH27</f>
        <v>0</v>
      </c>
      <c r="NI142" s="97">
        <f>'Mladí jazdci'!NI27</f>
        <v>0</v>
      </c>
      <c r="NJ142" s="97">
        <f>'Mladí jazdci'!NJ27</f>
        <v>0</v>
      </c>
      <c r="NK142" s="97">
        <f>'Mladí jazdci'!NK27</f>
        <v>0</v>
      </c>
      <c r="NL142" s="97">
        <f>'Mladí jazdci'!NL27</f>
        <v>0</v>
      </c>
      <c r="NM142" s="97">
        <f>'Mladí jazdci'!NM27</f>
        <v>0</v>
      </c>
      <c r="NN142" s="97">
        <f>'Mladí jazdci'!NN27</f>
        <v>0</v>
      </c>
      <c r="NO142" s="97">
        <f>'Mladí jazdci'!NO27</f>
        <v>0</v>
      </c>
      <c r="NP142" s="97">
        <f>'Mladí jazdci'!NP27</f>
        <v>0</v>
      </c>
      <c r="NQ142" s="97">
        <f>'Mladí jazdci'!NQ27</f>
        <v>0</v>
      </c>
      <c r="NR142" s="97">
        <f>'Mladí jazdci'!NR27</f>
        <v>0</v>
      </c>
      <c r="NS142" s="97">
        <f>'Mladí jazdci'!NS27</f>
        <v>0</v>
      </c>
      <c r="NT142" s="97">
        <f>'Mladí jazdci'!NT27</f>
        <v>0</v>
      </c>
      <c r="NU142" s="97">
        <f>'Mladí jazdci'!NU27</f>
        <v>0</v>
      </c>
      <c r="NV142" s="97">
        <f>'Mladí jazdci'!NV27</f>
        <v>0</v>
      </c>
      <c r="NW142" s="97">
        <f>'Mladí jazdci'!NW27</f>
        <v>0</v>
      </c>
      <c r="NX142" s="97">
        <f>'Mladí jazdci'!NX27</f>
        <v>0</v>
      </c>
      <c r="NY142" s="97">
        <f>'Mladí jazdci'!NY27</f>
        <v>0</v>
      </c>
      <c r="NZ142" s="97">
        <f>'Mladí jazdci'!NZ27</f>
        <v>0</v>
      </c>
      <c r="OA142" s="97">
        <f>'Mladí jazdci'!OA27</f>
        <v>0</v>
      </c>
      <c r="OB142" s="97">
        <f>'Mladí jazdci'!OB27</f>
        <v>0</v>
      </c>
      <c r="OC142" s="97">
        <f>'Mladí jazdci'!OC27</f>
        <v>0</v>
      </c>
      <c r="OD142" s="97">
        <f>'Mladí jazdci'!OD27</f>
        <v>0</v>
      </c>
      <c r="OE142" s="97">
        <f>'Mladí jazdci'!OE27</f>
        <v>0</v>
      </c>
      <c r="OF142" s="97">
        <f>'Mladí jazdci'!OF27</f>
        <v>0</v>
      </c>
      <c r="OG142" s="97">
        <f>'Mladí jazdci'!OG27</f>
        <v>0</v>
      </c>
      <c r="OH142" s="97">
        <f>'Mladí jazdci'!OH27</f>
        <v>0</v>
      </c>
      <c r="OI142" s="97">
        <f>'Mladí jazdci'!OI27</f>
        <v>0</v>
      </c>
      <c r="OJ142" s="97">
        <f>'Mladí jazdci'!OJ27</f>
        <v>0</v>
      </c>
      <c r="OK142" s="97">
        <f>'Mladí jazdci'!OK27</f>
        <v>0</v>
      </c>
      <c r="OL142" s="97">
        <f>'Mladí jazdci'!OL27</f>
        <v>0</v>
      </c>
      <c r="OM142" s="97">
        <f>'Mladí jazdci'!OM27</f>
        <v>0</v>
      </c>
      <c r="ON142" s="97">
        <f>'Mladí jazdci'!ON27</f>
        <v>0</v>
      </c>
      <c r="OO142" s="97">
        <f>'Mladí jazdci'!OO27</f>
        <v>0</v>
      </c>
      <c r="OP142" s="97">
        <f>'Mladí jazdci'!OP27</f>
        <v>0</v>
      </c>
      <c r="OQ142" s="97">
        <f>'Mladí jazdci'!OQ27</f>
        <v>0</v>
      </c>
      <c r="OR142" s="97">
        <f>'Mladí jazdci'!OR27</f>
        <v>0</v>
      </c>
      <c r="OS142" s="97">
        <f>'Mladí jazdci'!OS27</f>
        <v>0</v>
      </c>
      <c r="OT142" s="97">
        <f>'Mladí jazdci'!OT27</f>
        <v>0</v>
      </c>
      <c r="OU142" s="97">
        <f>'Mladí jazdci'!OU27</f>
        <v>0</v>
      </c>
      <c r="OV142" s="97">
        <f>'Mladí jazdci'!OV27</f>
        <v>0</v>
      </c>
      <c r="OW142" s="97">
        <f>'Mladí jazdci'!OW27</f>
        <v>0</v>
      </c>
      <c r="OX142" s="97">
        <f>'Mladí jazdci'!OX27</f>
        <v>0</v>
      </c>
      <c r="OY142" s="97">
        <f>'Mladí jazdci'!OY27</f>
        <v>0</v>
      </c>
      <c r="OZ142" s="97">
        <f>'Mladí jazdci'!OZ27</f>
        <v>0</v>
      </c>
      <c r="PA142" s="97">
        <f>'Mladí jazdci'!PA27</f>
        <v>0</v>
      </c>
      <c r="PB142" s="97">
        <f>'Mladí jazdci'!PB27</f>
        <v>0</v>
      </c>
      <c r="PC142" s="97">
        <f>'Mladí jazdci'!PC27</f>
        <v>0</v>
      </c>
      <c r="PD142" s="97">
        <f>'Mladí jazdci'!PD27</f>
        <v>0</v>
      </c>
      <c r="PE142" s="97">
        <f>'Mladí jazdci'!PE27</f>
        <v>0</v>
      </c>
      <c r="PF142" s="97">
        <f>'Mladí jazdci'!PF27</f>
        <v>0</v>
      </c>
      <c r="PG142" s="97">
        <f>'Mladí jazdci'!PG27</f>
        <v>0</v>
      </c>
      <c r="PH142" s="97">
        <f>'Mladí jazdci'!PH27</f>
        <v>0</v>
      </c>
      <c r="PI142" s="97">
        <f>'Mladí jazdci'!PI27</f>
        <v>0</v>
      </c>
      <c r="PJ142" s="97">
        <f>'Mladí jazdci'!PJ27</f>
        <v>0</v>
      </c>
      <c r="PK142" s="97">
        <f>'Mladí jazdci'!PK27</f>
        <v>0</v>
      </c>
      <c r="PL142" s="97">
        <f>'Mladí jazdci'!PL27</f>
        <v>0</v>
      </c>
      <c r="PM142" s="97">
        <f>'Mladí jazdci'!PM27</f>
        <v>0</v>
      </c>
      <c r="PN142" s="97">
        <f>'Mladí jazdci'!PN27</f>
        <v>0</v>
      </c>
      <c r="PO142" s="97">
        <f>'Mladí jazdci'!PO27</f>
        <v>0</v>
      </c>
      <c r="PP142" s="97">
        <f>'Mladí jazdci'!PP27</f>
        <v>0</v>
      </c>
      <c r="PQ142" s="97">
        <f>'Mladí jazdci'!PQ27</f>
        <v>0</v>
      </c>
      <c r="PR142" s="97">
        <f>'Mladí jazdci'!PR27</f>
        <v>0</v>
      </c>
      <c r="PS142" s="97">
        <f>'Mladí jazdci'!PS27</f>
        <v>0</v>
      </c>
      <c r="PT142" s="97">
        <f>'Mladí jazdci'!PT27</f>
        <v>0</v>
      </c>
      <c r="PU142" s="97">
        <f>'Mladí jazdci'!PU27</f>
        <v>0</v>
      </c>
      <c r="PV142" s="97">
        <f>'Mladí jazdci'!PV27</f>
        <v>0</v>
      </c>
      <c r="PW142" s="97">
        <f>'Mladí jazdci'!PW27</f>
        <v>0</v>
      </c>
      <c r="PX142" s="97">
        <f>'Mladí jazdci'!PX27</f>
        <v>0</v>
      </c>
      <c r="PY142" s="97">
        <f>'Mladí jazdci'!PY27</f>
        <v>0</v>
      </c>
      <c r="PZ142" s="97">
        <f>'Mladí jazdci'!PZ27</f>
        <v>0</v>
      </c>
      <c r="QA142" s="97">
        <f>'Mladí jazdci'!QA27</f>
        <v>0</v>
      </c>
      <c r="QB142" s="97">
        <f>'Mladí jazdci'!QB27</f>
        <v>0</v>
      </c>
      <c r="QC142" s="97">
        <f>'Mladí jazdci'!QC27</f>
        <v>0</v>
      </c>
      <c r="QD142" s="97">
        <f>'Mladí jazdci'!QD27</f>
        <v>0</v>
      </c>
      <c r="QE142" s="97">
        <f>'Mladí jazdci'!QE27</f>
        <v>0</v>
      </c>
      <c r="QF142" s="97">
        <f>'Mladí jazdci'!QF27</f>
        <v>0</v>
      </c>
      <c r="QG142" s="97">
        <f>'Mladí jazdci'!QG27</f>
        <v>0</v>
      </c>
      <c r="QH142" s="97">
        <f>'Mladí jazdci'!QH27</f>
        <v>0</v>
      </c>
      <c r="QI142" s="97">
        <f>'Mladí jazdci'!QI27</f>
        <v>0</v>
      </c>
      <c r="QJ142" s="97">
        <f>'Mladí jazdci'!QJ27</f>
        <v>0</v>
      </c>
      <c r="QK142" s="97">
        <f>'Mladí jazdci'!QK27</f>
        <v>0</v>
      </c>
      <c r="QL142" s="97">
        <f>'Mladí jazdci'!QL27</f>
        <v>0</v>
      </c>
      <c r="QM142" s="97">
        <f>'Mladí jazdci'!QM27</f>
        <v>0</v>
      </c>
      <c r="QN142" s="97">
        <f>'Mladí jazdci'!QN27</f>
        <v>0</v>
      </c>
      <c r="QO142" s="97">
        <f>'Mladí jazdci'!QO27</f>
        <v>0</v>
      </c>
      <c r="QP142" s="97">
        <f>'Mladí jazdci'!QP27</f>
        <v>0</v>
      </c>
      <c r="QQ142" s="97">
        <f>'Mladí jazdci'!QQ27</f>
        <v>0</v>
      </c>
      <c r="QR142" s="97">
        <f>'Mladí jazdci'!QR27</f>
        <v>0</v>
      </c>
      <c r="QS142" s="97">
        <f>'Mladí jazdci'!QS27</f>
        <v>0</v>
      </c>
      <c r="QT142" s="97">
        <f>'Mladí jazdci'!QT27</f>
        <v>0</v>
      </c>
      <c r="QU142" s="97">
        <f>'Mladí jazdci'!QU27</f>
        <v>0</v>
      </c>
      <c r="QV142" s="97">
        <f>'Mladí jazdci'!QV27</f>
        <v>0</v>
      </c>
      <c r="QW142" s="97">
        <f>'Mladí jazdci'!QW27</f>
        <v>0</v>
      </c>
      <c r="QX142" s="97">
        <f>'Mladí jazdci'!QX27</f>
        <v>0</v>
      </c>
      <c r="QY142" s="97">
        <f>'Mladí jazdci'!QY27</f>
        <v>0</v>
      </c>
      <c r="QZ142" s="97">
        <f>'Mladí jazdci'!QZ27</f>
        <v>0</v>
      </c>
      <c r="RA142" s="97">
        <f>'Mladí jazdci'!RA27</f>
        <v>0</v>
      </c>
      <c r="RB142" s="97">
        <f>'Mladí jazdci'!RB27</f>
        <v>0</v>
      </c>
      <c r="RC142" s="97">
        <f>'Mladí jazdci'!RC27</f>
        <v>0</v>
      </c>
      <c r="RD142" s="97">
        <f>'Mladí jazdci'!RD27</f>
        <v>0</v>
      </c>
      <c r="RE142" s="97">
        <f>'Mladí jazdci'!RE27</f>
        <v>0</v>
      </c>
      <c r="RF142" s="97">
        <f>'Mladí jazdci'!RF27</f>
        <v>0</v>
      </c>
      <c r="RG142" s="97">
        <f>'Mladí jazdci'!RG27</f>
        <v>0</v>
      </c>
      <c r="RH142" s="97">
        <f>'Mladí jazdci'!RH27</f>
        <v>0</v>
      </c>
      <c r="RI142" s="97">
        <f>'Mladí jazdci'!RI27</f>
        <v>0</v>
      </c>
      <c r="RJ142" s="97">
        <f>'Mladí jazdci'!RJ27</f>
        <v>0</v>
      </c>
      <c r="RK142" s="97">
        <f>'Mladí jazdci'!RK27</f>
        <v>0</v>
      </c>
      <c r="RL142" s="97">
        <f>'Mladí jazdci'!RL27</f>
        <v>0</v>
      </c>
      <c r="RM142" s="97">
        <f>'Mladí jazdci'!RM27</f>
        <v>0</v>
      </c>
      <c r="RN142" s="97">
        <f>'Mladí jazdci'!RN27</f>
        <v>0</v>
      </c>
      <c r="RO142" s="97">
        <f>'Mladí jazdci'!RO27</f>
        <v>0</v>
      </c>
      <c r="RP142" s="97">
        <f>'Mladí jazdci'!RP27</f>
        <v>0</v>
      </c>
      <c r="RQ142" s="97">
        <f>'Mladí jazdci'!RQ27</f>
        <v>0</v>
      </c>
      <c r="RR142" s="97">
        <f>'Mladí jazdci'!RR27</f>
        <v>0</v>
      </c>
      <c r="RS142" s="97">
        <f>'Mladí jazdci'!RS27</f>
        <v>0</v>
      </c>
      <c r="RT142" s="97">
        <f>'Mladí jazdci'!RT27</f>
        <v>0</v>
      </c>
      <c r="RU142" s="97">
        <f>'Mladí jazdci'!RU27</f>
        <v>0</v>
      </c>
      <c r="RV142" s="97">
        <f>'Mladí jazdci'!RV27</f>
        <v>0</v>
      </c>
      <c r="RW142" s="97">
        <f>'Mladí jazdci'!RW27</f>
        <v>0</v>
      </c>
      <c r="RX142" s="97">
        <f>'Mladí jazdci'!RX27</f>
        <v>0</v>
      </c>
      <c r="RY142" s="97">
        <f>'Mladí jazdci'!RY27</f>
        <v>0</v>
      </c>
      <c r="RZ142" s="97">
        <f>'Mladí jazdci'!RZ27</f>
        <v>0</v>
      </c>
      <c r="SA142" s="97">
        <f>'Mladí jazdci'!SA27</f>
        <v>0</v>
      </c>
      <c r="SB142" s="97">
        <f>'Mladí jazdci'!SB27</f>
        <v>0</v>
      </c>
      <c r="SC142" s="97">
        <f>'Mladí jazdci'!SC27</f>
        <v>0</v>
      </c>
      <c r="SD142" s="97">
        <f>'Mladí jazdci'!SD27</f>
        <v>0</v>
      </c>
      <c r="SE142" s="97">
        <f>'Mladí jazdci'!SE27</f>
        <v>0</v>
      </c>
      <c r="SF142" s="97">
        <f>'Mladí jazdci'!SF27</f>
        <v>0</v>
      </c>
      <c r="SG142" s="97">
        <f>'Mladí jazdci'!SG27</f>
        <v>0</v>
      </c>
      <c r="SH142" s="97">
        <f>'Mladí jazdci'!SH27</f>
        <v>0</v>
      </c>
      <c r="SI142" s="97">
        <f>'Mladí jazdci'!SI27</f>
        <v>0</v>
      </c>
      <c r="SJ142" s="97">
        <f>'Mladí jazdci'!SJ27</f>
        <v>0</v>
      </c>
      <c r="SK142" s="97">
        <f>'Mladí jazdci'!SK27</f>
        <v>0</v>
      </c>
      <c r="SL142" s="97">
        <f>'Mladí jazdci'!SL27</f>
        <v>0</v>
      </c>
      <c r="SM142" s="97">
        <f>'Mladí jazdci'!SM27</f>
        <v>0</v>
      </c>
      <c r="SN142" s="97">
        <f>'Mladí jazdci'!SN27</f>
        <v>0</v>
      </c>
      <c r="SO142" s="97">
        <f>'Mladí jazdci'!SO27</f>
        <v>0</v>
      </c>
      <c r="SP142" s="97">
        <f>'Mladí jazdci'!SP27</f>
        <v>0</v>
      </c>
      <c r="SQ142" s="97">
        <f>'Mladí jazdci'!SQ27</f>
        <v>0</v>
      </c>
      <c r="SR142" s="97">
        <f>'Mladí jazdci'!SR27</f>
        <v>0</v>
      </c>
      <c r="SS142" s="97">
        <f>'Mladí jazdci'!SS27</f>
        <v>0</v>
      </c>
      <c r="ST142" s="97">
        <f>'Mladí jazdci'!ST27</f>
        <v>0</v>
      </c>
      <c r="SU142" s="97">
        <f>'Mladí jazdci'!SU27</f>
        <v>0</v>
      </c>
      <c r="SV142" s="97">
        <f>'Mladí jazdci'!SV27</f>
        <v>0</v>
      </c>
      <c r="SW142" s="97">
        <f>'Mladí jazdci'!SW27</f>
        <v>0</v>
      </c>
      <c r="SX142" s="97">
        <f>'Mladí jazdci'!SX27</f>
        <v>0</v>
      </c>
      <c r="SY142" s="97">
        <f>'Mladí jazdci'!SY27</f>
        <v>0</v>
      </c>
      <c r="SZ142" s="97">
        <f>'Mladí jazdci'!SZ27</f>
        <v>0</v>
      </c>
      <c r="TA142" s="97">
        <f>'Mladí jazdci'!TA27</f>
        <v>0</v>
      </c>
      <c r="TB142" s="97">
        <f>'Mladí jazdci'!TB27</f>
        <v>0</v>
      </c>
    </row>
    <row r="143" spans="1:523" s="1" customFormat="1" ht="19.5" customHeight="1" x14ac:dyDescent="0.2">
      <c r="A143" s="12"/>
      <c r="B143" s="11" t="s">
        <v>719</v>
      </c>
      <c r="C143" s="1">
        <v>12843</v>
      </c>
      <c r="E143" s="4" t="s">
        <v>400</v>
      </c>
      <c r="F143" s="1">
        <v>9514</v>
      </c>
      <c r="G143" s="9" t="s">
        <v>98</v>
      </c>
      <c r="H143" s="4" t="s">
        <v>59</v>
      </c>
      <c r="I143" s="1">
        <f>SUM(K143:TB143)</f>
        <v>1</v>
      </c>
      <c r="J143" s="12">
        <f>Tabuľka3[[#This Row],[Stĺpec9]]</f>
        <v>1</v>
      </c>
      <c r="K143" s="97">
        <f>'Mladí jazdci'!K29</f>
        <v>0</v>
      </c>
      <c r="L143" s="97">
        <f>'Mladí jazdci'!L29</f>
        <v>0</v>
      </c>
      <c r="M143" s="97">
        <f>'Mladí jazdci'!M29</f>
        <v>0</v>
      </c>
      <c r="N143" s="97">
        <f>'Mladí jazdci'!N29</f>
        <v>0</v>
      </c>
      <c r="O143" s="97">
        <f>'Mladí jazdci'!O29</f>
        <v>0</v>
      </c>
      <c r="P143" s="97">
        <f>'Mladí jazdci'!P29</f>
        <v>0</v>
      </c>
      <c r="Q143" s="97">
        <f>'Mladí jazdci'!Q29</f>
        <v>0</v>
      </c>
      <c r="R143" s="97">
        <f>'Mladí jazdci'!R29</f>
        <v>0</v>
      </c>
      <c r="S143" s="97">
        <f>'Mladí jazdci'!S29</f>
        <v>0</v>
      </c>
      <c r="T143" s="97">
        <f>'Mladí jazdci'!T29</f>
        <v>0</v>
      </c>
      <c r="U143" s="97">
        <f>'Mladí jazdci'!U29</f>
        <v>0</v>
      </c>
      <c r="V143" s="97">
        <f>'Mladí jazdci'!V29</f>
        <v>0</v>
      </c>
      <c r="W143" s="97">
        <f>'Mladí jazdci'!W29</f>
        <v>0</v>
      </c>
      <c r="X143" s="97">
        <f>'Mladí jazdci'!X29</f>
        <v>0</v>
      </c>
      <c r="Y143" s="97">
        <f>'Mladí jazdci'!Y29</f>
        <v>0</v>
      </c>
      <c r="Z143" s="97">
        <f>'Mladí jazdci'!Z29</f>
        <v>0</v>
      </c>
      <c r="AA143" s="97">
        <f>'Mladí jazdci'!AA29</f>
        <v>0</v>
      </c>
      <c r="AB143" s="97">
        <f>'Mladí jazdci'!AB29</f>
        <v>0</v>
      </c>
      <c r="AC143" s="97">
        <f>'Mladí jazdci'!AC29</f>
        <v>0</v>
      </c>
      <c r="AD143" s="97">
        <f>'Mladí jazdci'!AD29</f>
        <v>0</v>
      </c>
      <c r="AE143" s="97">
        <f>'Mladí jazdci'!AE29</f>
        <v>0</v>
      </c>
      <c r="AF143" s="97">
        <f>'Mladí jazdci'!AF29</f>
        <v>0</v>
      </c>
      <c r="AG143" s="97">
        <f>'Mladí jazdci'!AG29</f>
        <v>0</v>
      </c>
      <c r="AH143" s="97">
        <f>'Mladí jazdci'!AH29</f>
        <v>0</v>
      </c>
      <c r="AI143" s="97">
        <f>'Mladí jazdci'!AI29</f>
        <v>0</v>
      </c>
      <c r="AJ143" s="97">
        <f>'Mladí jazdci'!AJ29</f>
        <v>0</v>
      </c>
      <c r="AK143" s="97">
        <f>'Mladí jazdci'!AK29</f>
        <v>0</v>
      </c>
      <c r="AL143" s="97">
        <f>'Mladí jazdci'!AL29</f>
        <v>0</v>
      </c>
      <c r="AM143" s="97">
        <f>'Mladí jazdci'!AM29</f>
        <v>0</v>
      </c>
      <c r="AN143" s="97">
        <f>'Mladí jazdci'!AN29</f>
        <v>0</v>
      </c>
      <c r="AO143" s="97">
        <f>'Mladí jazdci'!AO29</f>
        <v>0</v>
      </c>
      <c r="AP143" s="97">
        <f>'Mladí jazdci'!AP29</f>
        <v>0</v>
      </c>
      <c r="AQ143" s="97">
        <f>'Mladí jazdci'!AQ29</f>
        <v>0</v>
      </c>
      <c r="AR143" s="97">
        <f>'Mladí jazdci'!AR29</f>
        <v>0</v>
      </c>
      <c r="AS143" s="97">
        <f>'Mladí jazdci'!AS29</f>
        <v>0</v>
      </c>
      <c r="AT143" s="97">
        <f>'Mladí jazdci'!AT29</f>
        <v>0</v>
      </c>
      <c r="AU143" s="97">
        <f>'Mladí jazdci'!AU29</f>
        <v>0</v>
      </c>
      <c r="AV143" s="97">
        <f>'Mladí jazdci'!AV29</f>
        <v>0</v>
      </c>
      <c r="AW143" s="97">
        <f>'Mladí jazdci'!AW29</f>
        <v>0</v>
      </c>
      <c r="AX143" s="97">
        <f>'Mladí jazdci'!AX29</f>
        <v>0</v>
      </c>
      <c r="AY143" s="97">
        <f>'Mladí jazdci'!AY29</f>
        <v>0</v>
      </c>
      <c r="AZ143" s="97">
        <f>'Mladí jazdci'!AZ29</f>
        <v>0</v>
      </c>
      <c r="BA143" s="97">
        <f>'Mladí jazdci'!BA29</f>
        <v>0</v>
      </c>
      <c r="BB143" s="97">
        <f>'Mladí jazdci'!BB29</f>
        <v>0</v>
      </c>
      <c r="BC143" s="97">
        <f>'Mladí jazdci'!BC29</f>
        <v>0</v>
      </c>
      <c r="BD143" s="97">
        <f>'Mladí jazdci'!BD29</f>
        <v>0</v>
      </c>
      <c r="BE143" s="97">
        <f>'Mladí jazdci'!BE29</f>
        <v>0</v>
      </c>
      <c r="BF143" s="97">
        <f>'Mladí jazdci'!BF29</f>
        <v>0</v>
      </c>
      <c r="BG143" s="97">
        <f>'Mladí jazdci'!BG29</f>
        <v>0</v>
      </c>
      <c r="BH143" s="97">
        <f>'Mladí jazdci'!BH29</f>
        <v>0</v>
      </c>
      <c r="BI143" s="97">
        <f>'Mladí jazdci'!BI29</f>
        <v>0</v>
      </c>
      <c r="BJ143" s="97">
        <f>'Mladí jazdci'!BJ29</f>
        <v>0</v>
      </c>
      <c r="BK143" s="97">
        <f>'Mladí jazdci'!BK29</f>
        <v>0</v>
      </c>
      <c r="BL143" s="97">
        <f>'Mladí jazdci'!BL29</f>
        <v>0</v>
      </c>
      <c r="BM143" s="97">
        <f>'Mladí jazdci'!BM29</f>
        <v>0</v>
      </c>
      <c r="BN143" s="97">
        <f>'Mladí jazdci'!BN29</f>
        <v>0</v>
      </c>
      <c r="BO143" s="97">
        <f>'Mladí jazdci'!BO29</f>
        <v>0</v>
      </c>
      <c r="BP143" s="97">
        <f>'Mladí jazdci'!BP29</f>
        <v>0</v>
      </c>
      <c r="BQ143" s="97">
        <f>'Mladí jazdci'!BQ29</f>
        <v>0</v>
      </c>
      <c r="BR143" s="97">
        <f>'Mladí jazdci'!BR29</f>
        <v>0</v>
      </c>
      <c r="BS143" s="97">
        <f>'Mladí jazdci'!BS29</f>
        <v>0</v>
      </c>
      <c r="BT143" s="97">
        <f>'Mladí jazdci'!BT29</f>
        <v>0</v>
      </c>
      <c r="BU143" s="97">
        <f>'Mladí jazdci'!BU29</f>
        <v>0</v>
      </c>
      <c r="BV143" s="97">
        <f>'Mladí jazdci'!BV29</f>
        <v>0</v>
      </c>
      <c r="BW143" s="97">
        <f>'Mladí jazdci'!BW29</f>
        <v>0</v>
      </c>
      <c r="BX143" s="97">
        <f>'Mladí jazdci'!BX29</f>
        <v>0</v>
      </c>
      <c r="BY143" s="97">
        <f>'Mladí jazdci'!BY29</f>
        <v>0</v>
      </c>
      <c r="BZ143" s="97">
        <f>'Mladí jazdci'!BZ29</f>
        <v>0</v>
      </c>
      <c r="CA143" s="97">
        <f>'Mladí jazdci'!CA29</f>
        <v>0</v>
      </c>
      <c r="CB143" s="97">
        <f>'Mladí jazdci'!CB29</f>
        <v>0</v>
      </c>
      <c r="CC143" s="97">
        <f>'Mladí jazdci'!CC29</f>
        <v>0</v>
      </c>
      <c r="CD143" s="97">
        <f>'Mladí jazdci'!CD29</f>
        <v>0</v>
      </c>
      <c r="CE143" s="97">
        <f>'Mladí jazdci'!CE29</f>
        <v>0</v>
      </c>
      <c r="CF143" s="97">
        <f>'Mladí jazdci'!CF29</f>
        <v>0</v>
      </c>
      <c r="CG143" s="97">
        <f>'Mladí jazdci'!CG29</f>
        <v>0</v>
      </c>
      <c r="CH143" s="97">
        <f>'Mladí jazdci'!CH29</f>
        <v>0</v>
      </c>
      <c r="CI143" s="97">
        <f>'Mladí jazdci'!CI29</f>
        <v>0</v>
      </c>
      <c r="CJ143" s="97">
        <f>'Mladí jazdci'!CJ29</f>
        <v>0</v>
      </c>
      <c r="CK143" s="97">
        <f>'Mladí jazdci'!CK29</f>
        <v>0</v>
      </c>
      <c r="CL143" s="97">
        <f>'Mladí jazdci'!CL29</f>
        <v>0</v>
      </c>
      <c r="CM143" s="97">
        <f>'Mladí jazdci'!CM29</f>
        <v>0</v>
      </c>
      <c r="CN143" s="97">
        <f>'Mladí jazdci'!CN29</f>
        <v>0</v>
      </c>
      <c r="CO143" s="97">
        <f>'Mladí jazdci'!CO29</f>
        <v>0</v>
      </c>
      <c r="CP143" s="97">
        <f>'Mladí jazdci'!CP29</f>
        <v>0</v>
      </c>
      <c r="CQ143" s="97">
        <f>'Mladí jazdci'!CQ29</f>
        <v>0</v>
      </c>
      <c r="CR143" s="97">
        <f>'Mladí jazdci'!CR29</f>
        <v>0</v>
      </c>
      <c r="CS143" s="97">
        <f>'Mladí jazdci'!CS29</f>
        <v>0</v>
      </c>
      <c r="CT143" s="97">
        <f>'Mladí jazdci'!CT29</f>
        <v>0</v>
      </c>
      <c r="CU143" s="97">
        <f>'Mladí jazdci'!CU29</f>
        <v>0</v>
      </c>
      <c r="CV143" s="97">
        <f>'Mladí jazdci'!CV29</f>
        <v>0</v>
      </c>
      <c r="CW143" s="97">
        <f>'Mladí jazdci'!CW29</f>
        <v>0</v>
      </c>
      <c r="CX143" s="97">
        <f>'Mladí jazdci'!CX29</f>
        <v>0</v>
      </c>
      <c r="CY143" s="97">
        <f>'Mladí jazdci'!CY29</f>
        <v>0</v>
      </c>
      <c r="CZ143" s="97">
        <f>'Mladí jazdci'!CZ29</f>
        <v>0</v>
      </c>
      <c r="DA143" s="97">
        <f>'Mladí jazdci'!DA29</f>
        <v>0</v>
      </c>
      <c r="DB143" s="97">
        <f>'Mladí jazdci'!DB29</f>
        <v>0</v>
      </c>
      <c r="DC143" s="97">
        <f>'Mladí jazdci'!DC29</f>
        <v>0</v>
      </c>
      <c r="DD143" s="97">
        <f>'Mladí jazdci'!DD29</f>
        <v>0</v>
      </c>
      <c r="DE143" s="97">
        <f>'Mladí jazdci'!DE29</f>
        <v>0</v>
      </c>
      <c r="DF143" s="97">
        <f>'Mladí jazdci'!DF29</f>
        <v>0</v>
      </c>
      <c r="DG143" s="97">
        <f>'Mladí jazdci'!DG29</f>
        <v>0</v>
      </c>
      <c r="DH143" s="97">
        <f>'Mladí jazdci'!DH29</f>
        <v>0</v>
      </c>
      <c r="DI143" s="97">
        <f>'Mladí jazdci'!DI29</f>
        <v>0</v>
      </c>
      <c r="DJ143" s="97">
        <f>'Mladí jazdci'!DJ29</f>
        <v>0</v>
      </c>
      <c r="DK143" s="97">
        <f>'Mladí jazdci'!DK29</f>
        <v>0</v>
      </c>
      <c r="DL143" s="97">
        <f>'Mladí jazdci'!DL29</f>
        <v>0</v>
      </c>
      <c r="DM143" s="97">
        <f>'Mladí jazdci'!DM29</f>
        <v>0</v>
      </c>
      <c r="DN143" s="97">
        <f>'Mladí jazdci'!DN29</f>
        <v>0</v>
      </c>
      <c r="DO143" s="97">
        <f>'Mladí jazdci'!DO29</f>
        <v>0</v>
      </c>
      <c r="DP143" s="97">
        <f>'Mladí jazdci'!DP29</f>
        <v>0</v>
      </c>
      <c r="DQ143" s="97">
        <f>'Mladí jazdci'!DQ29</f>
        <v>0</v>
      </c>
      <c r="DR143" s="97">
        <f>'Mladí jazdci'!DR29</f>
        <v>0</v>
      </c>
      <c r="DS143" s="97">
        <f>'Mladí jazdci'!DS29</f>
        <v>0</v>
      </c>
      <c r="DT143" s="97">
        <f>'Mladí jazdci'!DT29</f>
        <v>0</v>
      </c>
      <c r="DU143" s="97">
        <f>'Mladí jazdci'!DU29</f>
        <v>0</v>
      </c>
      <c r="DV143" s="97">
        <f>'Mladí jazdci'!DV29</f>
        <v>0</v>
      </c>
      <c r="DW143" s="97">
        <f>'Mladí jazdci'!DW29</f>
        <v>0</v>
      </c>
      <c r="DX143" s="97">
        <f>'Mladí jazdci'!DX29</f>
        <v>0</v>
      </c>
      <c r="DY143" s="97">
        <f>'Mladí jazdci'!DY29</f>
        <v>0</v>
      </c>
      <c r="DZ143" s="97">
        <f>'Mladí jazdci'!DZ29</f>
        <v>0</v>
      </c>
      <c r="EA143" s="97">
        <f>'Mladí jazdci'!EA29</f>
        <v>0</v>
      </c>
      <c r="EB143" s="97">
        <f>'Mladí jazdci'!EB29</f>
        <v>0</v>
      </c>
      <c r="EC143" s="97">
        <f>'Mladí jazdci'!EC29</f>
        <v>0</v>
      </c>
      <c r="ED143" s="97">
        <f>'Mladí jazdci'!ED29</f>
        <v>0</v>
      </c>
      <c r="EE143" s="97">
        <f>'Mladí jazdci'!EE29</f>
        <v>0</v>
      </c>
      <c r="EF143" s="97">
        <f>'Mladí jazdci'!EF29</f>
        <v>0</v>
      </c>
      <c r="EG143" s="97">
        <f>'Mladí jazdci'!EG29</f>
        <v>0</v>
      </c>
      <c r="EH143" s="97">
        <f>'Mladí jazdci'!EH29</f>
        <v>0</v>
      </c>
      <c r="EI143" s="97">
        <f>'Mladí jazdci'!EI29</f>
        <v>0</v>
      </c>
      <c r="EJ143" s="97">
        <f>'Mladí jazdci'!EJ29</f>
        <v>0</v>
      </c>
      <c r="EK143" s="97">
        <f>'Mladí jazdci'!EK29</f>
        <v>0</v>
      </c>
      <c r="EL143" s="97">
        <f>'Mladí jazdci'!EL29</f>
        <v>0</v>
      </c>
      <c r="EM143" s="97">
        <f>'Mladí jazdci'!EM29</f>
        <v>0</v>
      </c>
      <c r="EN143" s="97">
        <f>'Mladí jazdci'!EN29</f>
        <v>0</v>
      </c>
      <c r="EO143" s="97">
        <f>'Mladí jazdci'!EO29</f>
        <v>0</v>
      </c>
      <c r="EP143" s="97">
        <f>'Mladí jazdci'!EP29</f>
        <v>0</v>
      </c>
      <c r="EQ143" s="97">
        <f>'Mladí jazdci'!EQ29</f>
        <v>0</v>
      </c>
      <c r="ER143" s="97">
        <f>'Mladí jazdci'!ER29</f>
        <v>0</v>
      </c>
      <c r="ES143" s="97">
        <f>'Mladí jazdci'!ES29</f>
        <v>0</v>
      </c>
      <c r="ET143" s="97">
        <f>'Mladí jazdci'!ET29</f>
        <v>0</v>
      </c>
      <c r="EU143" s="97">
        <f>'Mladí jazdci'!EU29</f>
        <v>0</v>
      </c>
      <c r="EV143" s="97">
        <f>'Mladí jazdci'!EV29</f>
        <v>0</v>
      </c>
      <c r="EW143" s="97">
        <f>'Mladí jazdci'!EW29</f>
        <v>0</v>
      </c>
      <c r="EX143" s="97">
        <f>'Mladí jazdci'!EX29</f>
        <v>0</v>
      </c>
      <c r="EY143" s="97">
        <f>'Mladí jazdci'!EY29</f>
        <v>0</v>
      </c>
      <c r="EZ143" s="97">
        <f>'Mladí jazdci'!EZ29</f>
        <v>0</v>
      </c>
      <c r="FA143" s="97">
        <f>'Mladí jazdci'!FA29</f>
        <v>0</v>
      </c>
      <c r="FB143" s="97">
        <f>'Mladí jazdci'!FB29</f>
        <v>0</v>
      </c>
      <c r="FC143" s="97">
        <f>'Mladí jazdci'!FC29</f>
        <v>0</v>
      </c>
      <c r="FD143" s="97">
        <f>'Mladí jazdci'!FD29</f>
        <v>0</v>
      </c>
      <c r="FE143" s="97">
        <f>'Mladí jazdci'!FE29</f>
        <v>0</v>
      </c>
      <c r="FF143" s="97">
        <f>'Mladí jazdci'!FF29</f>
        <v>0</v>
      </c>
      <c r="FG143" s="97">
        <f>'Mladí jazdci'!FG29</f>
        <v>0</v>
      </c>
      <c r="FH143" s="97">
        <f>'Mladí jazdci'!FH29</f>
        <v>0</v>
      </c>
      <c r="FI143" s="97">
        <f>'Mladí jazdci'!FI29</f>
        <v>0</v>
      </c>
      <c r="FJ143" s="97">
        <f>'Mladí jazdci'!FJ29</f>
        <v>0</v>
      </c>
      <c r="FK143" s="97">
        <f>'Mladí jazdci'!FK29</f>
        <v>0</v>
      </c>
      <c r="FL143" s="97">
        <f>'Mladí jazdci'!FL29</f>
        <v>0</v>
      </c>
      <c r="FM143" s="97">
        <f>'Mladí jazdci'!FM29</f>
        <v>0</v>
      </c>
      <c r="FN143" s="97">
        <f>'Mladí jazdci'!FN29</f>
        <v>0</v>
      </c>
      <c r="FO143" s="97">
        <f>'Mladí jazdci'!FO29</f>
        <v>0</v>
      </c>
      <c r="FP143" s="97">
        <f>'Mladí jazdci'!FP29</f>
        <v>0</v>
      </c>
      <c r="FQ143" s="97">
        <f>'Mladí jazdci'!FQ29</f>
        <v>0</v>
      </c>
      <c r="FR143" s="97">
        <f>'Mladí jazdci'!FR29</f>
        <v>0</v>
      </c>
      <c r="FS143" s="97">
        <f>'Mladí jazdci'!FS29</f>
        <v>0</v>
      </c>
      <c r="FT143" s="97">
        <f>'Mladí jazdci'!FT29</f>
        <v>0</v>
      </c>
      <c r="FU143" s="97">
        <f>'Mladí jazdci'!FU29</f>
        <v>0</v>
      </c>
      <c r="FV143" s="97">
        <f>'Mladí jazdci'!FV29</f>
        <v>0</v>
      </c>
      <c r="FW143" s="97">
        <f>'Mladí jazdci'!FW29</f>
        <v>0</v>
      </c>
      <c r="FX143" s="97">
        <f>'Mladí jazdci'!FX29</f>
        <v>0</v>
      </c>
      <c r="FY143" s="97">
        <f>'Mladí jazdci'!FY29</f>
        <v>0</v>
      </c>
      <c r="FZ143" s="97">
        <f>'Mladí jazdci'!FZ29</f>
        <v>0</v>
      </c>
      <c r="GA143" s="97">
        <f>'Mladí jazdci'!GA29</f>
        <v>0</v>
      </c>
      <c r="GB143" s="97">
        <f>'Mladí jazdci'!GB29</f>
        <v>0</v>
      </c>
      <c r="GC143" s="97">
        <f>'Mladí jazdci'!GC29</f>
        <v>0</v>
      </c>
      <c r="GD143" s="97">
        <f>'Mladí jazdci'!GD29</f>
        <v>0</v>
      </c>
      <c r="GE143" s="97">
        <f>'Mladí jazdci'!GE29</f>
        <v>0</v>
      </c>
      <c r="GF143" s="97">
        <f>'Mladí jazdci'!GF29</f>
        <v>0</v>
      </c>
      <c r="GG143" s="97">
        <f>'Mladí jazdci'!GG29</f>
        <v>0</v>
      </c>
      <c r="GH143" s="97">
        <f>'Mladí jazdci'!GH29</f>
        <v>0</v>
      </c>
      <c r="GI143" s="97">
        <f>'Mladí jazdci'!GI29</f>
        <v>0</v>
      </c>
      <c r="GJ143" s="97">
        <f>'Mladí jazdci'!GJ29</f>
        <v>0</v>
      </c>
      <c r="GK143" s="97">
        <f>'Mladí jazdci'!GK29</f>
        <v>0</v>
      </c>
      <c r="GL143" s="97">
        <f>'Mladí jazdci'!GL29</f>
        <v>0</v>
      </c>
      <c r="GM143" s="97">
        <f>'Mladí jazdci'!GM29</f>
        <v>0</v>
      </c>
      <c r="GN143" s="97">
        <f>'Mladí jazdci'!GN29</f>
        <v>0</v>
      </c>
      <c r="GO143" s="97">
        <f>'Mladí jazdci'!GO29</f>
        <v>0</v>
      </c>
      <c r="GP143" s="97">
        <f>'Mladí jazdci'!GP29</f>
        <v>0</v>
      </c>
      <c r="GQ143" s="97">
        <f>'Mladí jazdci'!GQ29</f>
        <v>0</v>
      </c>
      <c r="GR143" s="97">
        <f>'Mladí jazdci'!GR29</f>
        <v>0</v>
      </c>
      <c r="GS143" s="97">
        <f>'Mladí jazdci'!GS29</f>
        <v>0</v>
      </c>
      <c r="GT143" s="97">
        <f>'Mladí jazdci'!GT29</f>
        <v>0</v>
      </c>
      <c r="GU143" s="97">
        <f>'Mladí jazdci'!GU29</f>
        <v>0</v>
      </c>
      <c r="GV143" s="97">
        <f>'Mladí jazdci'!GV29</f>
        <v>0</v>
      </c>
      <c r="GW143" s="97">
        <f>'Mladí jazdci'!GW29</f>
        <v>0</v>
      </c>
      <c r="GX143" s="97">
        <f>'Mladí jazdci'!GX29</f>
        <v>0</v>
      </c>
      <c r="GY143" s="97">
        <f>'Mladí jazdci'!GY29</f>
        <v>0</v>
      </c>
      <c r="GZ143" s="97">
        <f>'Mladí jazdci'!GZ29</f>
        <v>0</v>
      </c>
      <c r="HA143" s="97">
        <f>'Mladí jazdci'!HA29</f>
        <v>0</v>
      </c>
      <c r="HB143" s="97">
        <f>'Mladí jazdci'!HB29</f>
        <v>0</v>
      </c>
      <c r="HC143" s="97">
        <f>'Mladí jazdci'!HC29</f>
        <v>0</v>
      </c>
      <c r="HD143" s="97">
        <f>'Mladí jazdci'!HD29</f>
        <v>0</v>
      </c>
      <c r="HE143" s="97">
        <f>'Mladí jazdci'!HE29</f>
        <v>0</v>
      </c>
      <c r="HF143" s="97">
        <f>'Mladí jazdci'!HF29</f>
        <v>0</v>
      </c>
      <c r="HG143" s="97">
        <f>'Mladí jazdci'!HG29</f>
        <v>0</v>
      </c>
      <c r="HH143" s="97">
        <f>'Mladí jazdci'!HH29</f>
        <v>0</v>
      </c>
      <c r="HI143" s="97">
        <f>'Mladí jazdci'!HI29</f>
        <v>0</v>
      </c>
      <c r="HJ143" s="97">
        <f>'Mladí jazdci'!HJ29</f>
        <v>0</v>
      </c>
      <c r="HK143" s="97">
        <f>'Mladí jazdci'!HK29</f>
        <v>0</v>
      </c>
      <c r="HL143" s="97">
        <f>'Mladí jazdci'!HL29</f>
        <v>0</v>
      </c>
      <c r="HM143" s="97">
        <f>'Mladí jazdci'!HM29</f>
        <v>0</v>
      </c>
      <c r="HN143" s="97">
        <f>'Mladí jazdci'!HN29</f>
        <v>0</v>
      </c>
      <c r="HO143" s="97">
        <f>'Mladí jazdci'!HO29</f>
        <v>0</v>
      </c>
      <c r="HP143" s="97">
        <f>'Mladí jazdci'!HP29</f>
        <v>0</v>
      </c>
      <c r="HQ143" s="97">
        <f>'Mladí jazdci'!HQ29</f>
        <v>0</v>
      </c>
      <c r="HR143" s="97">
        <f>'Mladí jazdci'!HR29</f>
        <v>0</v>
      </c>
      <c r="HS143" s="97">
        <f>'Mladí jazdci'!HS29</f>
        <v>0</v>
      </c>
      <c r="HT143" s="97">
        <f>'Mladí jazdci'!HT29</f>
        <v>0</v>
      </c>
      <c r="HU143" s="97">
        <f>'Mladí jazdci'!HU29</f>
        <v>0</v>
      </c>
      <c r="HV143" s="97">
        <f>'Mladí jazdci'!HV29</f>
        <v>0</v>
      </c>
      <c r="HW143" s="97">
        <f>'Mladí jazdci'!HW29</f>
        <v>1</v>
      </c>
      <c r="HX143" s="97" t="str">
        <f>'Mladí jazdci'!HX29</f>
        <v>o</v>
      </c>
      <c r="HY143" s="97">
        <f>'Mladí jazdci'!HY29</f>
        <v>0</v>
      </c>
      <c r="HZ143" s="97">
        <f>'Mladí jazdci'!HZ29</f>
        <v>0</v>
      </c>
      <c r="IA143" s="97">
        <f>'Mladí jazdci'!IA29</f>
        <v>0</v>
      </c>
      <c r="IB143" s="97">
        <f>'Mladí jazdci'!IB29</f>
        <v>0</v>
      </c>
      <c r="IC143" s="97">
        <f>'Mladí jazdci'!IC29</f>
        <v>0</v>
      </c>
      <c r="ID143" s="97">
        <f>'Mladí jazdci'!ID29</f>
        <v>0</v>
      </c>
      <c r="IE143" s="97">
        <f>'Mladí jazdci'!IE29</f>
        <v>0</v>
      </c>
      <c r="IF143" s="97">
        <f>'Mladí jazdci'!IF29</f>
        <v>0</v>
      </c>
      <c r="IG143" s="97">
        <f>'Mladí jazdci'!IG29</f>
        <v>0</v>
      </c>
      <c r="IH143" s="97">
        <f>'Mladí jazdci'!IH29</f>
        <v>0</v>
      </c>
      <c r="II143" s="97">
        <f>'Mladí jazdci'!II29</f>
        <v>0</v>
      </c>
      <c r="IJ143" s="97">
        <f>'Mladí jazdci'!IJ29</f>
        <v>0</v>
      </c>
      <c r="IK143" s="97">
        <f>'Mladí jazdci'!IK29</f>
        <v>0</v>
      </c>
      <c r="IL143" s="97">
        <f>'Mladí jazdci'!IL29</f>
        <v>0</v>
      </c>
      <c r="IM143" s="97">
        <f>'Mladí jazdci'!IM29</f>
        <v>0</v>
      </c>
      <c r="IN143" s="97">
        <f>'Mladí jazdci'!IN29</f>
        <v>0</v>
      </c>
      <c r="IO143" s="97">
        <f>'Mladí jazdci'!IO29</f>
        <v>0</v>
      </c>
      <c r="IP143" s="97">
        <f>'Mladí jazdci'!IP29</f>
        <v>0</v>
      </c>
      <c r="IQ143" s="97">
        <f>'Mladí jazdci'!IQ29</f>
        <v>0</v>
      </c>
      <c r="IR143" s="97">
        <f>'Mladí jazdci'!IR29</f>
        <v>0</v>
      </c>
      <c r="IS143" s="97">
        <f>'Mladí jazdci'!IS29</f>
        <v>0</v>
      </c>
      <c r="IT143" s="97">
        <f>'Mladí jazdci'!IT29</f>
        <v>0</v>
      </c>
      <c r="IU143" s="97">
        <f>'Mladí jazdci'!IU29</f>
        <v>0</v>
      </c>
      <c r="IV143" s="97">
        <f>'Mladí jazdci'!IV29</f>
        <v>0</v>
      </c>
      <c r="IW143" s="97">
        <f>'Mladí jazdci'!IW29</f>
        <v>0</v>
      </c>
      <c r="IX143" s="97">
        <f>'Mladí jazdci'!IX29</f>
        <v>0</v>
      </c>
      <c r="IY143" s="97">
        <f>'Mladí jazdci'!IY29</f>
        <v>0</v>
      </c>
      <c r="IZ143" s="97">
        <f>'Mladí jazdci'!IZ29</f>
        <v>0</v>
      </c>
      <c r="JA143" s="97">
        <f>'Mladí jazdci'!JA29</f>
        <v>0</v>
      </c>
      <c r="JB143" s="97">
        <f>'Mladí jazdci'!JB29</f>
        <v>0</v>
      </c>
      <c r="JC143" s="97">
        <f>'Mladí jazdci'!JC29</f>
        <v>0</v>
      </c>
      <c r="JD143" s="97">
        <f>'Mladí jazdci'!JD29</f>
        <v>0</v>
      </c>
      <c r="JE143" s="97">
        <f>'Mladí jazdci'!JE29</f>
        <v>0</v>
      </c>
      <c r="JF143" s="97">
        <f>'Mladí jazdci'!JF29</f>
        <v>0</v>
      </c>
      <c r="JG143" s="97">
        <f>'Mladí jazdci'!JG29</f>
        <v>0</v>
      </c>
      <c r="JH143" s="97">
        <f>'Mladí jazdci'!JH29</f>
        <v>0</v>
      </c>
      <c r="JI143" s="97">
        <f>'Mladí jazdci'!JI29</f>
        <v>0</v>
      </c>
      <c r="JJ143" s="97">
        <f>'Mladí jazdci'!JJ29</f>
        <v>0</v>
      </c>
      <c r="JK143" s="97">
        <f>'Mladí jazdci'!JK29</f>
        <v>0</v>
      </c>
      <c r="JL143" s="97">
        <f>'Mladí jazdci'!JL29</f>
        <v>0</v>
      </c>
      <c r="JM143" s="97">
        <f>'Mladí jazdci'!JM29</f>
        <v>0</v>
      </c>
      <c r="JN143" s="97">
        <f>'Mladí jazdci'!JN29</f>
        <v>0</v>
      </c>
      <c r="JO143" s="97">
        <f>'Mladí jazdci'!JO29</f>
        <v>0</v>
      </c>
      <c r="JP143" s="97">
        <f>'Mladí jazdci'!JP29</f>
        <v>0</v>
      </c>
      <c r="JQ143" s="97">
        <f>'Mladí jazdci'!JQ29</f>
        <v>0</v>
      </c>
      <c r="JR143" s="97">
        <f>'Mladí jazdci'!JR29</f>
        <v>0</v>
      </c>
      <c r="JS143" s="97">
        <f>'Mladí jazdci'!JS29</f>
        <v>0</v>
      </c>
      <c r="JT143" s="97">
        <f>'Mladí jazdci'!JT29</f>
        <v>0</v>
      </c>
      <c r="JU143" s="97">
        <f>'Mladí jazdci'!JU29</f>
        <v>0</v>
      </c>
      <c r="JV143" s="97">
        <f>'Mladí jazdci'!JV29</f>
        <v>0</v>
      </c>
      <c r="JW143" s="97">
        <f>'Mladí jazdci'!JW29</f>
        <v>0</v>
      </c>
      <c r="JX143" s="97">
        <f>'Mladí jazdci'!JX29</f>
        <v>0</v>
      </c>
      <c r="JY143" s="97">
        <f>'Mladí jazdci'!JY29</f>
        <v>0</v>
      </c>
      <c r="JZ143" s="97">
        <f>'Mladí jazdci'!JZ29</f>
        <v>0</v>
      </c>
      <c r="KA143" s="97">
        <f>'Mladí jazdci'!KA29</f>
        <v>0</v>
      </c>
      <c r="KB143" s="97">
        <f>'Mladí jazdci'!KB29</f>
        <v>0</v>
      </c>
      <c r="KC143" s="97">
        <f>'Mladí jazdci'!KC29</f>
        <v>0</v>
      </c>
      <c r="KD143" s="97">
        <f>'Mladí jazdci'!KD29</f>
        <v>0</v>
      </c>
      <c r="KE143" s="97">
        <f>'Mladí jazdci'!KE29</f>
        <v>0</v>
      </c>
      <c r="KF143" s="97">
        <f>'Mladí jazdci'!KF29</f>
        <v>0</v>
      </c>
      <c r="KG143" s="97">
        <f>'Mladí jazdci'!KG29</f>
        <v>0</v>
      </c>
      <c r="KH143" s="97">
        <f>'Mladí jazdci'!KH29</f>
        <v>0</v>
      </c>
      <c r="KI143" s="97">
        <f>'Mladí jazdci'!KI29</f>
        <v>0</v>
      </c>
      <c r="KJ143" s="97">
        <f>'Mladí jazdci'!KJ29</f>
        <v>0</v>
      </c>
      <c r="KK143" s="97">
        <f>'Mladí jazdci'!KK29</f>
        <v>0</v>
      </c>
      <c r="KL143" s="97">
        <f>'Mladí jazdci'!KL29</f>
        <v>0</v>
      </c>
      <c r="KM143" s="97">
        <f>'Mladí jazdci'!KM29</f>
        <v>0</v>
      </c>
      <c r="KN143" s="97">
        <f>'Mladí jazdci'!KN29</f>
        <v>0</v>
      </c>
      <c r="KO143" s="97">
        <f>'Mladí jazdci'!KO29</f>
        <v>0</v>
      </c>
      <c r="KP143" s="97">
        <f>'Mladí jazdci'!KP29</f>
        <v>0</v>
      </c>
      <c r="KQ143" s="97">
        <f>'Mladí jazdci'!KQ29</f>
        <v>0</v>
      </c>
      <c r="KR143" s="97">
        <f>'Mladí jazdci'!KR29</f>
        <v>0</v>
      </c>
      <c r="KS143" s="97">
        <f>'Mladí jazdci'!KS29</f>
        <v>0</v>
      </c>
      <c r="KT143" s="97">
        <f>'Mladí jazdci'!KT29</f>
        <v>0</v>
      </c>
      <c r="KU143" s="97">
        <f>'Mladí jazdci'!KU29</f>
        <v>0</v>
      </c>
      <c r="KV143" s="97">
        <f>'Mladí jazdci'!KV29</f>
        <v>0</v>
      </c>
      <c r="KW143" s="97">
        <f>'Mladí jazdci'!KW29</f>
        <v>0</v>
      </c>
      <c r="KX143" s="97">
        <f>'Mladí jazdci'!KX29</f>
        <v>0</v>
      </c>
      <c r="KY143" s="97">
        <f>'Mladí jazdci'!KY29</f>
        <v>0</v>
      </c>
      <c r="KZ143" s="97">
        <f>'Mladí jazdci'!KZ29</f>
        <v>0</v>
      </c>
      <c r="LA143" s="97">
        <f>'Mladí jazdci'!LA29</f>
        <v>0</v>
      </c>
      <c r="LB143" s="97">
        <f>'Mladí jazdci'!LB29</f>
        <v>0</v>
      </c>
      <c r="LC143" s="97">
        <f>'Mladí jazdci'!LC29</f>
        <v>0</v>
      </c>
      <c r="LD143" s="97">
        <f>'Mladí jazdci'!LD29</f>
        <v>0</v>
      </c>
      <c r="LE143" s="97">
        <f>'Mladí jazdci'!LE29</f>
        <v>0</v>
      </c>
      <c r="LF143" s="97">
        <f>'Mladí jazdci'!LF29</f>
        <v>0</v>
      </c>
      <c r="LG143" s="97">
        <f>'Mladí jazdci'!LG29</f>
        <v>0</v>
      </c>
      <c r="LH143" s="97">
        <f>'Mladí jazdci'!LH29</f>
        <v>0</v>
      </c>
      <c r="LI143" s="97">
        <f>'Mladí jazdci'!LI29</f>
        <v>0</v>
      </c>
      <c r="LJ143" s="97">
        <f>'Mladí jazdci'!LJ29</f>
        <v>0</v>
      </c>
      <c r="LK143" s="97">
        <f>'Mladí jazdci'!LK29</f>
        <v>0</v>
      </c>
      <c r="LL143" s="97">
        <f>'Mladí jazdci'!LL29</f>
        <v>0</v>
      </c>
      <c r="LM143" s="97">
        <f>'Mladí jazdci'!LM29</f>
        <v>0</v>
      </c>
      <c r="LN143" s="97">
        <f>'Mladí jazdci'!LN29</f>
        <v>0</v>
      </c>
      <c r="LO143" s="97">
        <f>'Mladí jazdci'!LO29</f>
        <v>0</v>
      </c>
      <c r="LP143" s="97">
        <f>'Mladí jazdci'!LP29</f>
        <v>0</v>
      </c>
      <c r="LQ143" s="97">
        <f>'Mladí jazdci'!LQ29</f>
        <v>0</v>
      </c>
      <c r="LR143" s="97">
        <f>'Mladí jazdci'!LR29</f>
        <v>0</v>
      </c>
      <c r="LS143" s="97">
        <f>'Mladí jazdci'!LS29</f>
        <v>0</v>
      </c>
      <c r="LT143" s="97">
        <f>'Mladí jazdci'!LT29</f>
        <v>0</v>
      </c>
      <c r="LU143" s="97">
        <f>'Mladí jazdci'!LU29</f>
        <v>0</v>
      </c>
      <c r="LV143" s="97">
        <f>'Mladí jazdci'!LV29</f>
        <v>0</v>
      </c>
      <c r="LW143" s="97">
        <f>'Mladí jazdci'!LW29</f>
        <v>0</v>
      </c>
      <c r="LX143" s="97">
        <f>'Mladí jazdci'!LX29</f>
        <v>0</v>
      </c>
      <c r="LY143" s="97">
        <f>'Mladí jazdci'!LY29</f>
        <v>0</v>
      </c>
      <c r="LZ143" s="97">
        <f>'Mladí jazdci'!LZ29</f>
        <v>0</v>
      </c>
      <c r="MA143" s="97">
        <f>'Mladí jazdci'!MA29</f>
        <v>0</v>
      </c>
      <c r="MB143" s="97">
        <f>'Mladí jazdci'!MB29</f>
        <v>0</v>
      </c>
      <c r="MC143" s="97">
        <f>'Mladí jazdci'!MC29</f>
        <v>0</v>
      </c>
      <c r="MD143" s="97">
        <f>'Mladí jazdci'!MD29</f>
        <v>0</v>
      </c>
      <c r="ME143" s="97">
        <f>'Mladí jazdci'!ME29</f>
        <v>0</v>
      </c>
      <c r="MF143" s="97">
        <f>'Mladí jazdci'!MF29</f>
        <v>0</v>
      </c>
      <c r="MG143" s="97">
        <f>'Mladí jazdci'!MG29</f>
        <v>0</v>
      </c>
      <c r="MH143" s="97">
        <f>'Mladí jazdci'!MH29</f>
        <v>0</v>
      </c>
      <c r="MI143" s="97">
        <f>'Mladí jazdci'!MI29</f>
        <v>0</v>
      </c>
      <c r="MJ143" s="97">
        <f>'Mladí jazdci'!MJ29</f>
        <v>0</v>
      </c>
      <c r="MK143" s="97">
        <f>'Mladí jazdci'!MK29</f>
        <v>0</v>
      </c>
      <c r="ML143" s="97">
        <f>'Mladí jazdci'!ML29</f>
        <v>0</v>
      </c>
      <c r="MM143" s="97">
        <f>'Mladí jazdci'!MM29</f>
        <v>0</v>
      </c>
      <c r="MN143" s="97">
        <f>'Mladí jazdci'!MN29</f>
        <v>0</v>
      </c>
      <c r="MO143" s="97">
        <f>'Mladí jazdci'!MO29</f>
        <v>0</v>
      </c>
      <c r="MP143" s="97">
        <f>'Mladí jazdci'!MP29</f>
        <v>0</v>
      </c>
      <c r="MQ143" s="97">
        <f>'Mladí jazdci'!MQ29</f>
        <v>0</v>
      </c>
      <c r="MR143" s="97">
        <f>'Mladí jazdci'!MR29</f>
        <v>0</v>
      </c>
      <c r="MS143" s="97">
        <f>'Mladí jazdci'!MS29</f>
        <v>0</v>
      </c>
      <c r="MT143" s="97">
        <f>'Mladí jazdci'!MT29</f>
        <v>0</v>
      </c>
      <c r="MU143" s="97">
        <f>'Mladí jazdci'!MU29</f>
        <v>0</v>
      </c>
      <c r="MV143" s="97">
        <f>'Mladí jazdci'!MV29</f>
        <v>0</v>
      </c>
      <c r="MW143" s="97">
        <f>'Mladí jazdci'!MW29</f>
        <v>0</v>
      </c>
      <c r="MX143" s="97">
        <f>'Mladí jazdci'!MX29</f>
        <v>0</v>
      </c>
      <c r="MY143" s="97">
        <f>'Mladí jazdci'!MY29</f>
        <v>0</v>
      </c>
      <c r="MZ143" s="97">
        <f>'Mladí jazdci'!MZ29</f>
        <v>0</v>
      </c>
      <c r="NA143" s="97">
        <f>'Mladí jazdci'!NA29</f>
        <v>0</v>
      </c>
      <c r="NB143" s="97">
        <f>'Mladí jazdci'!NB29</f>
        <v>0</v>
      </c>
      <c r="NC143" s="97">
        <f>'Mladí jazdci'!NC29</f>
        <v>0</v>
      </c>
      <c r="ND143" s="97">
        <f>'Mladí jazdci'!ND29</f>
        <v>0</v>
      </c>
      <c r="NE143" s="97">
        <f>'Mladí jazdci'!NE29</f>
        <v>0</v>
      </c>
      <c r="NF143" s="97">
        <f>'Mladí jazdci'!NF29</f>
        <v>0</v>
      </c>
      <c r="NG143" s="97">
        <f>'Mladí jazdci'!NG29</f>
        <v>0</v>
      </c>
      <c r="NH143" s="97">
        <f>'Mladí jazdci'!NH29</f>
        <v>0</v>
      </c>
      <c r="NI143" s="97">
        <f>'Mladí jazdci'!NI29</f>
        <v>0</v>
      </c>
      <c r="NJ143" s="97">
        <f>'Mladí jazdci'!NJ29</f>
        <v>0</v>
      </c>
      <c r="NK143" s="97">
        <f>'Mladí jazdci'!NK29</f>
        <v>0</v>
      </c>
      <c r="NL143" s="97">
        <f>'Mladí jazdci'!NL29</f>
        <v>0</v>
      </c>
      <c r="NM143" s="97">
        <f>'Mladí jazdci'!NM29</f>
        <v>0</v>
      </c>
      <c r="NN143" s="97">
        <f>'Mladí jazdci'!NN29</f>
        <v>0</v>
      </c>
      <c r="NO143" s="97">
        <f>'Mladí jazdci'!NO29</f>
        <v>0</v>
      </c>
      <c r="NP143" s="97">
        <f>'Mladí jazdci'!NP29</f>
        <v>0</v>
      </c>
      <c r="NQ143" s="97">
        <f>'Mladí jazdci'!NQ29</f>
        <v>0</v>
      </c>
      <c r="NR143" s="97">
        <f>'Mladí jazdci'!NR29</f>
        <v>0</v>
      </c>
      <c r="NS143" s="97">
        <f>'Mladí jazdci'!NS29</f>
        <v>0</v>
      </c>
      <c r="NT143" s="97">
        <f>'Mladí jazdci'!NT29</f>
        <v>0</v>
      </c>
      <c r="NU143" s="97">
        <f>'Mladí jazdci'!NU29</f>
        <v>0</v>
      </c>
      <c r="NV143" s="97">
        <f>'Mladí jazdci'!NV29</f>
        <v>0</v>
      </c>
      <c r="NW143" s="97">
        <f>'Mladí jazdci'!NW29</f>
        <v>0</v>
      </c>
      <c r="NX143" s="97">
        <f>'Mladí jazdci'!NX29</f>
        <v>0</v>
      </c>
      <c r="NY143" s="97">
        <f>'Mladí jazdci'!NY29</f>
        <v>0</v>
      </c>
      <c r="NZ143" s="97">
        <f>'Mladí jazdci'!NZ29</f>
        <v>0</v>
      </c>
      <c r="OA143" s="97">
        <f>'Mladí jazdci'!OA29</f>
        <v>0</v>
      </c>
      <c r="OB143" s="97">
        <f>'Mladí jazdci'!OB29</f>
        <v>0</v>
      </c>
      <c r="OC143" s="97">
        <f>'Mladí jazdci'!OC29</f>
        <v>0</v>
      </c>
      <c r="OD143" s="97">
        <f>'Mladí jazdci'!OD29</f>
        <v>0</v>
      </c>
      <c r="OE143" s="97">
        <f>'Mladí jazdci'!OE29</f>
        <v>0</v>
      </c>
      <c r="OF143" s="97">
        <f>'Mladí jazdci'!OF29</f>
        <v>0</v>
      </c>
      <c r="OG143" s="97">
        <f>'Mladí jazdci'!OG29</f>
        <v>0</v>
      </c>
      <c r="OH143" s="97">
        <f>'Mladí jazdci'!OH29</f>
        <v>0</v>
      </c>
      <c r="OI143" s="97">
        <f>'Mladí jazdci'!OI29</f>
        <v>0</v>
      </c>
      <c r="OJ143" s="97">
        <f>'Mladí jazdci'!OJ29</f>
        <v>0</v>
      </c>
      <c r="OK143" s="97">
        <f>'Mladí jazdci'!OK29</f>
        <v>0</v>
      </c>
      <c r="OL143" s="97">
        <f>'Mladí jazdci'!OL29</f>
        <v>0</v>
      </c>
      <c r="OM143" s="97">
        <f>'Mladí jazdci'!OM29</f>
        <v>0</v>
      </c>
      <c r="ON143" s="97">
        <f>'Mladí jazdci'!ON29</f>
        <v>0</v>
      </c>
      <c r="OO143" s="97">
        <f>'Mladí jazdci'!OO29</f>
        <v>0</v>
      </c>
      <c r="OP143" s="97">
        <f>'Mladí jazdci'!OP29</f>
        <v>0</v>
      </c>
      <c r="OQ143" s="97">
        <f>'Mladí jazdci'!OQ29</f>
        <v>0</v>
      </c>
      <c r="OR143" s="97">
        <f>'Mladí jazdci'!OR29</f>
        <v>0</v>
      </c>
      <c r="OS143" s="97">
        <f>'Mladí jazdci'!OS29</f>
        <v>0</v>
      </c>
      <c r="OT143" s="97">
        <f>'Mladí jazdci'!OT29</f>
        <v>0</v>
      </c>
      <c r="OU143" s="97">
        <f>'Mladí jazdci'!OU29</f>
        <v>0</v>
      </c>
      <c r="OV143" s="97">
        <f>'Mladí jazdci'!OV29</f>
        <v>0</v>
      </c>
      <c r="OW143" s="97">
        <f>'Mladí jazdci'!OW29</f>
        <v>0</v>
      </c>
      <c r="OX143" s="97">
        <f>'Mladí jazdci'!OX29</f>
        <v>0</v>
      </c>
      <c r="OY143" s="97">
        <f>'Mladí jazdci'!OY29</f>
        <v>0</v>
      </c>
      <c r="OZ143" s="97">
        <f>'Mladí jazdci'!OZ29</f>
        <v>0</v>
      </c>
      <c r="PA143" s="97">
        <f>'Mladí jazdci'!PA29</f>
        <v>0</v>
      </c>
      <c r="PB143" s="97">
        <f>'Mladí jazdci'!PB29</f>
        <v>0</v>
      </c>
      <c r="PC143" s="97">
        <f>'Mladí jazdci'!PC29</f>
        <v>0</v>
      </c>
      <c r="PD143" s="97">
        <f>'Mladí jazdci'!PD29</f>
        <v>0</v>
      </c>
      <c r="PE143" s="97">
        <f>'Mladí jazdci'!PE29</f>
        <v>0</v>
      </c>
      <c r="PF143" s="97">
        <f>'Mladí jazdci'!PF29</f>
        <v>0</v>
      </c>
      <c r="PG143" s="97">
        <f>'Mladí jazdci'!PG29</f>
        <v>0</v>
      </c>
      <c r="PH143" s="97">
        <f>'Mladí jazdci'!PH29</f>
        <v>0</v>
      </c>
      <c r="PI143" s="97">
        <f>'Mladí jazdci'!PI29</f>
        <v>0</v>
      </c>
      <c r="PJ143" s="97">
        <f>'Mladí jazdci'!PJ29</f>
        <v>0</v>
      </c>
      <c r="PK143" s="97">
        <f>'Mladí jazdci'!PK29</f>
        <v>0</v>
      </c>
      <c r="PL143" s="97">
        <f>'Mladí jazdci'!PL29</f>
        <v>0</v>
      </c>
      <c r="PM143" s="97">
        <f>'Mladí jazdci'!PM29</f>
        <v>0</v>
      </c>
      <c r="PN143" s="97">
        <f>'Mladí jazdci'!PN29</f>
        <v>0</v>
      </c>
      <c r="PO143" s="97">
        <f>'Mladí jazdci'!PO29</f>
        <v>0</v>
      </c>
      <c r="PP143" s="97">
        <f>'Mladí jazdci'!PP29</f>
        <v>0</v>
      </c>
      <c r="PQ143" s="97">
        <f>'Mladí jazdci'!PQ29</f>
        <v>0</v>
      </c>
      <c r="PR143" s="97">
        <f>'Mladí jazdci'!PR29</f>
        <v>0</v>
      </c>
      <c r="PS143" s="97">
        <f>'Mladí jazdci'!PS29</f>
        <v>0</v>
      </c>
      <c r="PT143" s="97">
        <f>'Mladí jazdci'!PT29</f>
        <v>0</v>
      </c>
      <c r="PU143" s="97">
        <f>'Mladí jazdci'!PU29</f>
        <v>0</v>
      </c>
      <c r="PV143" s="97">
        <f>'Mladí jazdci'!PV29</f>
        <v>0</v>
      </c>
      <c r="PW143" s="97">
        <f>'Mladí jazdci'!PW29</f>
        <v>0</v>
      </c>
      <c r="PX143" s="97">
        <f>'Mladí jazdci'!PX29</f>
        <v>0</v>
      </c>
      <c r="PY143" s="97">
        <f>'Mladí jazdci'!PY29</f>
        <v>0</v>
      </c>
      <c r="PZ143" s="97">
        <f>'Mladí jazdci'!PZ29</f>
        <v>0</v>
      </c>
      <c r="QA143" s="97">
        <f>'Mladí jazdci'!QA29</f>
        <v>0</v>
      </c>
      <c r="QB143" s="97">
        <f>'Mladí jazdci'!QB29</f>
        <v>0</v>
      </c>
      <c r="QC143" s="97">
        <f>'Mladí jazdci'!QC29</f>
        <v>0</v>
      </c>
      <c r="QD143" s="97">
        <f>'Mladí jazdci'!QD29</f>
        <v>0</v>
      </c>
      <c r="QE143" s="97">
        <f>'Mladí jazdci'!QE29</f>
        <v>0</v>
      </c>
      <c r="QF143" s="97">
        <f>'Mladí jazdci'!QF29</f>
        <v>0</v>
      </c>
      <c r="QG143" s="97">
        <f>'Mladí jazdci'!QG29</f>
        <v>0</v>
      </c>
      <c r="QH143" s="97">
        <f>'Mladí jazdci'!QH29</f>
        <v>0</v>
      </c>
      <c r="QI143" s="97">
        <f>'Mladí jazdci'!QI29</f>
        <v>0</v>
      </c>
      <c r="QJ143" s="97">
        <f>'Mladí jazdci'!QJ29</f>
        <v>0</v>
      </c>
      <c r="QK143" s="97">
        <f>'Mladí jazdci'!QK29</f>
        <v>0</v>
      </c>
      <c r="QL143" s="97">
        <f>'Mladí jazdci'!QL29</f>
        <v>0</v>
      </c>
      <c r="QM143" s="97">
        <f>'Mladí jazdci'!QM29</f>
        <v>0</v>
      </c>
      <c r="QN143" s="97">
        <f>'Mladí jazdci'!QN29</f>
        <v>0</v>
      </c>
      <c r="QO143" s="97">
        <f>'Mladí jazdci'!QO29</f>
        <v>0</v>
      </c>
      <c r="QP143" s="97">
        <f>'Mladí jazdci'!QP29</f>
        <v>0</v>
      </c>
      <c r="QQ143" s="97">
        <f>'Mladí jazdci'!QQ29</f>
        <v>0</v>
      </c>
      <c r="QR143" s="97">
        <f>'Mladí jazdci'!QR29</f>
        <v>0</v>
      </c>
      <c r="QS143" s="97">
        <f>'Mladí jazdci'!QS29</f>
        <v>0</v>
      </c>
      <c r="QT143" s="97">
        <f>'Mladí jazdci'!QT29</f>
        <v>0</v>
      </c>
      <c r="QU143" s="97">
        <f>'Mladí jazdci'!QU29</f>
        <v>0</v>
      </c>
      <c r="QV143" s="97">
        <f>'Mladí jazdci'!QV29</f>
        <v>0</v>
      </c>
      <c r="QW143" s="97">
        <f>'Mladí jazdci'!QW29</f>
        <v>0</v>
      </c>
      <c r="QX143" s="97">
        <f>'Mladí jazdci'!QX29</f>
        <v>0</v>
      </c>
      <c r="QY143" s="97">
        <f>'Mladí jazdci'!QY29</f>
        <v>0</v>
      </c>
      <c r="QZ143" s="97">
        <f>'Mladí jazdci'!QZ29</f>
        <v>0</v>
      </c>
      <c r="RA143" s="97">
        <f>'Mladí jazdci'!RA29</f>
        <v>0</v>
      </c>
      <c r="RB143" s="97">
        <f>'Mladí jazdci'!RB29</f>
        <v>0</v>
      </c>
      <c r="RC143" s="97">
        <f>'Mladí jazdci'!RC29</f>
        <v>0</v>
      </c>
      <c r="RD143" s="97">
        <f>'Mladí jazdci'!RD29</f>
        <v>0</v>
      </c>
      <c r="RE143" s="97">
        <f>'Mladí jazdci'!RE29</f>
        <v>0</v>
      </c>
      <c r="RF143" s="97">
        <f>'Mladí jazdci'!RF29</f>
        <v>0</v>
      </c>
      <c r="RG143" s="97">
        <f>'Mladí jazdci'!RG29</f>
        <v>0</v>
      </c>
      <c r="RH143" s="97">
        <f>'Mladí jazdci'!RH29</f>
        <v>0</v>
      </c>
      <c r="RI143" s="97">
        <f>'Mladí jazdci'!RI29</f>
        <v>0</v>
      </c>
      <c r="RJ143" s="97">
        <f>'Mladí jazdci'!RJ29</f>
        <v>0</v>
      </c>
      <c r="RK143" s="97">
        <f>'Mladí jazdci'!RK29</f>
        <v>0</v>
      </c>
      <c r="RL143" s="97">
        <f>'Mladí jazdci'!RL29</f>
        <v>0</v>
      </c>
      <c r="RM143" s="97">
        <f>'Mladí jazdci'!RM29</f>
        <v>0</v>
      </c>
      <c r="RN143" s="97">
        <f>'Mladí jazdci'!RN29</f>
        <v>0</v>
      </c>
      <c r="RO143" s="97">
        <f>'Mladí jazdci'!RO29</f>
        <v>0</v>
      </c>
      <c r="RP143" s="97">
        <f>'Mladí jazdci'!RP29</f>
        <v>0</v>
      </c>
      <c r="RQ143" s="97">
        <f>'Mladí jazdci'!RQ29</f>
        <v>0</v>
      </c>
      <c r="RR143" s="97">
        <f>'Mladí jazdci'!RR29</f>
        <v>0</v>
      </c>
      <c r="RS143" s="97">
        <f>'Mladí jazdci'!RS29</f>
        <v>0</v>
      </c>
      <c r="RT143" s="97">
        <f>'Mladí jazdci'!RT29</f>
        <v>0</v>
      </c>
      <c r="RU143" s="97">
        <f>'Mladí jazdci'!RU29</f>
        <v>0</v>
      </c>
      <c r="RV143" s="97">
        <f>'Mladí jazdci'!RV29</f>
        <v>0</v>
      </c>
      <c r="RW143" s="97">
        <f>'Mladí jazdci'!RW29</f>
        <v>0</v>
      </c>
      <c r="RX143" s="97">
        <f>'Mladí jazdci'!RX29</f>
        <v>0</v>
      </c>
      <c r="RY143" s="97">
        <f>'Mladí jazdci'!RY29</f>
        <v>0</v>
      </c>
      <c r="RZ143" s="97">
        <f>'Mladí jazdci'!RZ29</f>
        <v>0</v>
      </c>
      <c r="SA143" s="97">
        <f>'Mladí jazdci'!SA29</f>
        <v>0</v>
      </c>
      <c r="SB143" s="97">
        <f>'Mladí jazdci'!SB29</f>
        <v>0</v>
      </c>
      <c r="SC143" s="97">
        <f>'Mladí jazdci'!SC29</f>
        <v>0</v>
      </c>
      <c r="SD143" s="97">
        <f>'Mladí jazdci'!SD29</f>
        <v>0</v>
      </c>
      <c r="SE143" s="97">
        <f>'Mladí jazdci'!SE29</f>
        <v>0</v>
      </c>
      <c r="SF143" s="97">
        <f>'Mladí jazdci'!SF29</f>
        <v>0</v>
      </c>
      <c r="SG143" s="97">
        <f>'Mladí jazdci'!SG29</f>
        <v>0</v>
      </c>
      <c r="SH143" s="97">
        <f>'Mladí jazdci'!SH29</f>
        <v>0</v>
      </c>
      <c r="SI143" s="97">
        <f>'Mladí jazdci'!SI29</f>
        <v>0</v>
      </c>
      <c r="SJ143" s="97">
        <f>'Mladí jazdci'!SJ29</f>
        <v>0</v>
      </c>
      <c r="SK143" s="97">
        <f>'Mladí jazdci'!SK29</f>
        <v>0</v>
      </c>
      <c r="SL143" s="97">
        <f>'Mladí jazdci'!SL29</f>
        <v>0</v>
      </c>
      <c r="SM143" s="97">
        <f>'Mladí jazdci'!SM29</f>
        <v>0</v>
      </c>
      <c r="SN143" s="97">
        <f>'Mladí jazdci'!SN29</f>
        <v>0</v>
      </c>
      <c r="SO143" s="97">
        <f>'Mladí jazdci'!SO29</f>
        <v>0</v>
      </c>
      <c r="SP143" s="97">
        <f>'Mladí jazdci'!SP29</f>
        <v>0</v>
      </c>
      <c r="SQ143" s="97">
        <f>'Mladí jazdci'!SQ29</f>
        <v>0</v>
      </c>
      <c r="SR143" s="97">
        <f>'Mladí jazdci'!SR29</f>
        <v>0</v>
      </c>
      <c r="SS143" s="97">
        <f>'Mladí jazdci'!SS29</f>
        <v>0</v>
      </c>
      <c r="ST143" s="97">
        <f>'Mladí jazdci'!ST29</f>
        <v>0</v>
      </c>
      <c r="SU143" s="97">
        <f>'Mladí jazdci'!SU29</f>
        <v>0</v>
      </c>
      <c r="SV143" s="97">
        <f>'Mladí jazdci'!SV29</f>
        <v>0</v>
      </c>
      <c r="SW143" s="97">
        <f>'Mladí jazdci'!SW29</f>
        <v>0</v>
      </c>
      <c r="SX143" s="97">
        <f>'Mladí jazdci'!SX29</f>
        <v>0</v>
      </c>
      <c r="SY143" s="97">
        <f>'Mladí jazdci'!SY29</f>
        <v>0</v>
      </c>
      <c r="SZ143" s="97">
        <f>'Mladí jazdci'!SZ29</f>
        <v>0</v>
      </c>
      <c r="TA143" s="97">
        <f>'Mladí jazdci'!TA29</f>
        <v>0</v>
      </c>
      <c r="TB143" s="97">
        <f>'Mladí jazdci'!TB29</f>
        <v>0</v>
      </c>
    </row>
    <row r="144" spans="1:523" s="1" customFormat="1" ht="18" customHeight="1" x14ac:dyDescent="0.2">
      <c r="A144" s="12">
        <v>110</v>
      </c>
      <c r="B144" s="11" t="s">
        <v>653</v>
      </c>
      <c r="C144" s="1">
        <v>13103</v>
      </c>
      <c r="D144" s="1">
        <v>2021</v>
      </c>
      <c r="E144" s="59" t="s">
        <v>172</v>
      </c>
      <c r="F144" s="1">
        <v>8828</v>
      </c>
      <c r="G144" s="9" t="s">
        <v>98</v>
      </c>
      <c r="H144" s="4" t="s">
        <v>19</v>
      </c>
      <c r="I144" s="1">
        <f t="shared" ref="I144:I207" si="3">SUM(K144:TB144)</f>
        <v>0</v>
      </c>
      <c r="J144" s="12">
        <f>Tabuľka3[[#This Row],[Stĺpec9]]</f>
        <v>0</v>
      </c>
      <c r="K144" s="97">
        <f>'Mladí jazdci'!K28</f>
        <v>0</v>
      </c>
      <c r="L144" s="97">
        <f>'Mladí jazdci'!L28</f>
        <v>0</v>
      </c>
      <c r="M144" s="97">
        <f>'Mladí jazdci'!M28</f>
        <v>0</v>
      </c>
      <c r="N144" s="97">
        <f>'Mladí jazdci'!N28</f>
        <v>0</v>
      </c>
      <c r="O144" s="97">
        <f>'Mladí jazdci'!O28</f>
        <v>0</v>
      </c>
      <c r="P144" s="97">
        <f>'Mladí jazdci'!P28</f>
        <v>0</v>
      </c>
      <c r="Q144" s="97">
        <f>'Mladí jazdci'!Q28</f>
        <v>0</v>
      </c>
      <c r="R144" s="97">
        <f>'Mladí jazdci'!R28</f>
        <v>0</v>
      </c>
      <c r="S144" s="97">
        <f>'Mladí jazdci'!S28</f>
        <v>0</v>
      </c>
      <c r="T144" s="97">
        <f>'Mladí jazdci'!T28</f>
        <v>0</v>
      </c>
      <c r="U144" s="97">
        <f>'Mladí jazdci'!U28</f>
        <v>0</v>
      </c>
      <c r="V144" s="97">
        <f>'Mladí jazdci'!V28</f>
        <v>0</v>
      </c>
      <c r="W144" s="97">
        <f>'Mladí jazdci'!W28</f>
        <v>0</v>
      </c>
      <c r="X144" s="97">
        <f>'Mladí jazdci'!X28</f>
        <v>0</v>
      </c>
      <c r="Y144" s="97">
        <f>'Mladí jazdci'!Y28</f>
        <v>0</v>
      </c>
      <c r="Z144" s="97">
        <f>'Mladí jazdci'!Z28</f>
        <v>0</v>
      </c>
      <c r="AA144" s="97">
        <f>'Mladí jazdci'!AA28</f>
        <v>0</v>
      </c>
      <c r="AB144" s="97">
        <f>'Mladí jazdci'!AB28</f>
        <v>0</v>
      </c>
      <c r="AC144" s="97">
        <f>'Mladí jazdci'!AC28</f>
        <v>0</v>
      </c>
      <c r="AD144" s="97">
        <f>'Mladí jazdci'!AD28</f>
        <v>0</v>
      </c>
      <c r="AE144" s="97">
        <f>'Mladí jazdci'!AE28</f>
        <v>0</v>
      </c>
      <c r="AF144" s="97">
        <f>'Mladí jazdci'!AF28</f>
        <v>0</v>
      </c>
      <c r="AG144" s="97">
        <f>'Mladí jazdci'!AG28</f>
        <v>0</v>
      </c>
      <c r="AH144" s="97">
        <f>'Mladí jazdci'!AH28</f>
        <v>0</v>
      </c>
      <c r="AI144" s="97">
        <f>'Mladí jazdci'!AI28</f>
        <v>0</v>
      </c>
      <c r="AJ144" s="97">
        <f>'Mladí jazdci'!AJ28</f>
        <v>0</v>
      </c>
      <c r="AK144" s="97">
        <f>'Mladí jazdci'!AK28</f>
        <v>0</v>
      </c>
      <c r="AL144" s="97">
        <f>'Mladí jazdci'!AL28</f>
        <v>0</v>
      </c>
      <c r="AM144" s="97">
        <f>'Mladí jazdci'!AM28</f>
        <v>0</v>
      </c>
      <c r="AN144" s="97">
        <f>'Mladí jazdci'!AN28</f>
        <v>0</v>
      </c>
      <c r="AO144" s="97">
        <f>'Mladí jazdci'!AO28</f>
        <v>0</v>
      </c>
      <c r="AP144" s="97">
        <f>'Mladí jazdci'!AP28</f>
        <v>0</v>
      </c>
      <c r="AQ144" s="97">
        <f>'Mladí jazdci'!AQ28</f>
        <v>0</v>
      </c>
      <c r="AR144" s="97">
        <f>'Mladí jazdci'!AR28</f>
        <v>0</v>
      </c>
      <c r="AS144" s="97">
        <f>'Mladí jazdci'!AS28</f>
        <v>0</v>
      </c>
      <c r="AT144" s="97">
        <f>'Mladí jazdci'!AT28</f>
        <v>0</v>
      </c>
      <c r="AU144" s="97">
        <f>'Mladí jazdci'!AU28</f>
        <v>0</v>
      </c>
      <c r="AV144" s="97">
        <f>'Mladí jazdci'!AV28</f>
        <v>0</v>
      </c>
      <c r="AW144" s="97">
        <f>'Mladí jazdci'!AW28</f>
        <v>0</v>
      </c>
      <c r="AX144" s="97">
        <f>'Mladí jazdci'!AX28</f>
        <v>0</v>
      </c>
      <c r="AY144" s="97">
        <f>'Mladí jazdci'!AY28</f>
        <v>0</v>
      </c>
      <c r="AZ144" s="97">
        <f>'Mladí jazdci'!AZ28</f>
        <v>0</v>
      </c>
      <c r="BA144" s="97">
        <f>'Mladí jazdci'!BA28</f>
        <v>0</v>
      </c>
      <c r="BB144" s="97">
        <f>'Mladí jazdci'!BB28</f>
        <v>0</v>
      </c>
      <c r="BC144" s="97">
        <f>'Mladí jazdci'!BC28</f>
        <v>0</v>
      </c>
      <c r="BD144" s="97">
        <f>'Mladí jazdci'!BD28</f>
        <v>0</v>
      </c>
      <c r="BE144" s="97">
        <f>'Mladí jazdci'!BE28</f>
        <v>0</v>
      </c>
      <c r="BF144" s="97">
        <f>'Mladí jazdci'!BF28</f>
        <v>0</v>
      </c>
      <c r="BG144" s="97">
        <f>'Mladí jazdci'!BG28</f>
        <v>0</v>
      </c>
      <c r="BH144" s="97">
        <f>'Mladí jazdci'!BH28</f>
        <v>0</v>
      </c>
      <c r="BI144" s="97">
        <f>'Mladí jazdci'!BI28</f>
        <v>0</v>
      </c>
      <c r="BJ144" s="97">
        <f>'Mladí jazdci'!BJ28</f>
        <v>0</v>
      </c>
      <c r="BK144" s="97">
        <f>'Mladí jazdci'!BK28</f>
        <v>0</v>
      </c>
      <c r="BL144" s="97">
        <f>'Mladí jazdci'!BL28</f>
        <v>0</v>
      </c>
      <c r="BM144" s="97">
        <f>'Mladí jazdci'!BM28</f>
        <v>0</v>
      </c>
      <c r="BN144" s="97">
        <f>'Mladí jazdci'!BN28</f>
        <v>0</v>
      </c>
      <c r="BO144" s="97">
        <f>'Mladí jazdci'!BO28</f>
        <v>0</v>
      </c>
      <c r="BP144" s="97">
        <f>'Mladí jazdci'!BP28</f>
        <v>0</v>
      </c>
      <c r="BQ144" s="97">
        <f>'Mladí jazdci'!BQ28</f>
        <v>0</v>
      </c>
      <c r="BR144" s="97">
        <f>'Mladí jazdci'!BR28</f>
        <v>0</v>
      </c>
      <c r="BS144" s="97">
        <f>'Mladí jazdci'!BS28</f>
        <v>0</v>
      </c>
      <c r="BT144" s="97">
        <f>'Mladí jazdci'!BT28</f>
        <v>0</v>
      </c>
      <c r="BU144" s="97">
        <f>'Mladí jazdci'!BU28</f>
        <v>0</v>
      </c>
      <c r="BV144" s="97">
        <f>'Mladí jazdci'!BV28</f>
        <v>0</v>
      </c>
      <c r="BW144" s="97">
        <f>'Mladí jazdci'!BW28</f>
        <v>0</v>
      </c>
      <c r="BX144" s="97">
        <f>'Mladí jazdci'!BX28</f>
        <v>0</v>
      </c>
      <c r="BY144" s="97">
        <f>'Mladí jazdci'!BY28</f>
        <v>0</v>
      </c>
      <c r="BZ144" s="97">
        <f>'Mladí jazdci'!BZ28</f>
        <v>0</v>
      </c>
      <c r="CA144" s="97">
        <f>'Mladí jazdci'!CA28</f>
        <v>0</v>
      </c>
      <c r="CB144" s="97">
        <f>'Mladí jazdci'!CB28</f>
        <v>0</v>
      </c>
      <c r="CC144" s="97">
        <f>'Mladí jazdci'!CC28</f>
        <v>0</v>
      </c>
      <c r="CD144" s="97">
        <f>'Mladí jazdci'!CD28</f>
        <v>0</v>
      </c>
      <c r="CE144" s="97">
        <f>'Mladí jazdci'!CE28</f>
        <v>0</v>
      </c>
      <c r="CF144" s="97">
        <f>'Mladí jazdci'!CF28</f>
        <v>0</v>
      </c>
      <c r="CG144" s="97">
        <f>'Mladí jazdci'!CG28</f>
        <v>0</v>
      </c>
      <c r="CH144" s="97">
        <f>'Mladí jazdci'!CH28</f>
        <v>0</v>
      </c>
      <c r="CI144" s="97">
        <f>'Mladí jazdci'!CI28</f>
        <v>0</v>
      </c>
      <c r="CJ144" s="97">
        <f>'Mladí jazdci'!CJ28</f>
        <v>0</v>
      </c>
      <c r="CK144" s="97">
        <f>'Mladí jazdci'!CK28</f>
        <v>0</v>
      </c>
      <c r="CL144" s="97">
        <f>'Mladí jazdci'!CL28</f>
        <v>0</v>
      </c>
      <c r="CM144" s="97">
        <f>'Mladí jazdci'!CM28</f>
        <v>0</v>
      </c>
      <c r="CN144" s="97">
        <f>'Mladí jazdci'!CN28</f>
        <v>0</v>
      </c>
      <c r="CO144" s="97">
        <f>'Mladí jazdci'!CO28</f>
        <v>0</v>
      </c>
      <c r="CP144" s="97">
        <f>'Mladí jazdci'!CP28</f>
        <v>0</v>
      </c>
      <c r="CQ144" s="97">
        <f>'Mladí jazdci'!CQ28</f>
        <v>0</v>
      </c>
      <c r="CR144" s="97">
        <f>'Mladí jazdci'!CR28</f>
        <v>0</v>
      </c>
      <c r="CS144" s="97">
        <f>'Mladí jazdci'!CS28</f>
        <v>0</v>
      </c>
      <c r="CT144" s="97">
        <f>'Mladí jazdci'!CT28</f>
        <v>0</v>
      </c>
      <c r="CU144" s="97">
        <f>'Mladí jazdci'!CU28</f>
        <v>0</v>
      </c>
      <c r="CV144" s="97">
        <f>'Mladí jazdci'!CV28</f>
        <v>0</v>
      </c>
      <c r="CW144" s="97">
        <f>'Mladí jazdci'!CW28</f>
        <v>0</v>
      </c>
      <c r="CX144" s="97">
        <f>'Mladí jazdci'!CX28</f>
        <v>0</v>
      </c>
      <c r="CY144" s="97">
        <f>'Mladí jazdci'!CY28</f>
        <v>0</v>
      </c>
      <c r="CZ144" s="97">
        <f>'Mladí jazdci'!CZ28</f>
        <v>0</v>
      </c>
      <c r="DA144" s="97">
        <f>'Mladí jazdci'!DA28</f>
        <v>0</v>
      </c>
      <c r="DB144" s="97">
        <f>'Mladí jazdci'!DB28</f>
        <v>0</v>
      </c>
      <c r="DC144" s="97">
        <f>'Mladí jazdci'!DC28</f>
        <v>0</v>
      </c>
      <c r="DD144" s="97">
        <f>'Mladí jazdci'!DD28</f>
        <v>0</v>
      </c>
      <c r="DE144" s="97">
        <f>'Mladí jazdci'!DE28</f>
        <v>0</v>
      </c>
      <c r="DF144" s="97">
        <f>'Mladí jazdci'!DF28</f>
        <v>0</v>
      </c>
      <c r="DG144" s="97">
        <f>'Mladí jazdci'!DG28</f>
        <v>0</v>
      </c>
      <c r="DH144" s="97">
        <f>'Mladí jazdci'!DH28</f>
        <v>0</v>
      </c>
      <c r="DI144" s="97">
        <f>'Mladí jazdci'!DI28</f>
        <v>0</v>
      </c>
      <c r="DJ144" s="97">
        <f>'Mladí jazdci'!DJ28</f>
        <v>0</v>
      </c>
      <c r="DK144" s="97">
        <f>'Mladí jazdci'!DK28</f>
        <v>0</v>
      </c>
      <c r="DL144" s="97">
        <f>'Mladí jazdci'!DL28</f>
        <v>0</v>
      </c>
      <c r="DM144" s="97">
        <f>'Mladí jazdci'!DM28</f>
        <v>0</v>
      </c>
      <c r="DN144" s="97">
        <f>'Mladí jazdci'!DN28</f>
        <v>0</v>
      </c>
      <c r="DO144" s="97">
        <f>'Mladí jazdci'!DO28</f>
        <v>0</v>
      </c>
      <c r="DP144" s="97">
        <f>'Mladí jazdci'!DP28</f>
        <v>0</v>
      </c>
      <c r="DQ144" s="97">
        <f>'Mladí jazdci'!DQ28</f>
        <v>0</v>
      </c>
      <c r="DR144" s="97">
        <f>'Mladí jazdci'!DR28</f>
        <v>0</v>
      </c>
      <c r="DS144" s="97">
        <f>'Mladí jazdci'!DS28</f>
        <v>0</v>
      </c>
      <c r="DT144" s="97">
        <f>'Mladí jazdci'!DT28</f>
        <v>0</v>
      </c>
      <c r="DU144" s="97">
        <f>'Mladí jazdci'!DU28</f>
        <v>0</v>
      </c>
      <c r="DV144" s="97">
        <f>'Mladí jazdci'!DV28</f>
        <v>0</v>
      </c>
      <c r="DW144" s="97">
        <f>'Mladí jazdci'!DW28</f>
        <v>0</v>
      </c>
      <c r="DX144" s="97">
        <f>'Mladí jazdci'!DX28</f>
        <v>0</v>
      </c>
      <c r="DY144" s="97">
        <f>'Mladí jazdci'!DY28</f>
        <v>0</v>
      </c>
      <c r="DZ144" s="97">
        <f>'Mladí jazdci'!DZ28</f>
        <v>0</v>
      </c>
      <c r="EA144" s="97">
        <f>'Mladí jazdci'!EA28</f>
        <v>0</v>
      </c>
      <c r="EB144" s="97">
        <f>'Mladí jazdci'!EB28</f>
        <v>0</v>
      </c>
      <c r="EC144" s="97">
        <f>'Mladí jazdci'!EC28</f>
        <v>0</v>
      </c>
      <c r="ED144" s="97">
        <f>'Mladí jazdci'!ED28</f>
        <v>0</v>
      </c>
      <c r="EE144" s="97">
        <f>'Mladí jazdci'!EE28</f>
        <v>0</v>
      </c>
      <c r="EF144" s="97">
        <f>'Mladí jazdci'!EF28</f>
        <v>0</v>
      </c>
      <c r="EG144" s="97">
        <f>'Mladí jazdci'!EG28</f>
        <v>0</v>
      </c>
      <c r="EH144" s="97">
        <f>'Mladí jazdci'!EH28</f>
        <v>0</v>
      </c>
      <c r="EI144" s="97">
        <f>'Mladí jazdci'!EI28</f>
        <v>0</v>
      </c>
      <c r="EJ144" s="97" t="str">
        <f>'Mladí jazdci'!EJ28</f>
        <v>o</v>
      </c>
      <c r="EK144" s="97">
        <f>'Mladí jazdci'!EK28</f>
        <v>0</v>
      </c>
      <c r="EL144" s="97">
        <f>'Mladí jazdci'!EL28</f>
        <v>0</v>
      </c>
      <c r="EM144" s="97">
        <f>'Mladí jazdci'!EM28</f>
        <v>0</v>
      </c>
      <c r="EN144" s="97">
        <f>'Mladí jazdci'!EN28</f>
        <v>0</v>
      </c>
      <c r="EO144" s="97">
        <f>'Mladí jazdci'!EO28</f>
        <v>0</v>
      </c>
      <c r="EP144" s="97">
        <f>'Mladí jazdci'!EP28</f>
        <v>0</v>
      </c>
      <c r="EQ144" s="97">
        <f>'Mladí jazdci'!EQ28</f>
        <v>0</v>
      </c>
      <c r="ER144" s="97">
        <f>'Mladí jazdci'!ER28</f>
        <v>0</v>
      </c>
      <c r="ES144" s="97">
        <f>'Mladí jazdci'!ES28</f>
        <v>0</v>
      </c>
      <c r="ET144" s="97">
        <f>'Mladí jazdci'!ET28</f>
        <v>0</v>
      </c>
      <c r="EU144" s="97">
        <f>'Mladí jazdci'!EU28</f>
        <v>0</v>
      </c>
      <c r="EV144" s="97">
        <f>'Mladí jazdci'!EV28</f>
        <v>0</v>
      </c>
      <c r="EW144" s="97">
        <f>'Mladí jazdci'!EW28</f>
        <v>0</v>
      </c>
      <c r="EX144" s="97">
        <f>'Mladí jazdci'!EX28</f>
        <v>0</v>
      </c>
      <c r="EY144" s="97">
        <f>'Mladí jazdci'!EY28</f>
        <v>0</v>
      </c>
      <c r="EZ144" s="97">
        <f>'Mladí jazdci'!EZ28</f>
        <v>0</v>
      </c>
      <c r="FA144" s="97">
        <f>'Mladí jazdci'!FA28</f>
        <v>0</v>
      </c>
      <c r="FB144" s="97">
        <f>'Mladí jazdci'!FB28</f>
        <v>0</v>
      </c>
      <c r="FC144" s="97">
        <f>'Mladí jazdci'!FC28</f>
        <v>0</v>
      </c>
      <c r="FD144" s="97">
        <f>'Mladí jazdci'!FD28</f>
        <v>0</v>
      </c>
      <c r="FE144" s="97">
        <f>'Mladí jazdci'!FE28</f>
        <v>0</v>
      </c>
      <c r="FF144" s="97">
        <f>'Mladí jazdci'!FF28</f>
        <v>0</v>
      </c>
      <c r="FG144" s="97">
        <f>'Mladí jazdci'!FG28</f>
        <v>0</v>
      </c>
      <c r="FH144" s="97">
        <f>'Mladí jazdci'!FH28</f>
        <v>0</v>
      </c>
      <c r="FI144" s="97">
        <f>'Mladí jazdci'!FI28</f>
        <v>0</v>
      </c>
      <c r="FJ144" s="97">
        <f>'Mladí jazdci'!FJ28</f>
        <v>0</v>
      </c>
      <c r="FK144" s="97">
        <f>'Mladí jazdci'!FK28</f>
        <v>0</v>
      </c>
      <c r="FL144" s="97">
        <f>'Mladí jazdci'!FL28</f>
        <v>0</v>
      </c>
      <c r="FM144" s="97">
        <f>'Mladí jazdci'!FM28</f>
        <v>0</v>
      </c>
      <c r="FN144" s="97">
        <f>'Mladí jazdci'!FN28</f>
        <v>0</v>
      </c>
      <c r="FO144" s="97">
        <f>'Mladí jazdci'!FO28</f>
        <v>0</v>
      </c>
      <c r="FP144" s="97">
        <f>'Mladí jazdci'!FP28</f>
        <v>0</v>
      </c>
      <c r="FQ144" s="97">
        <f>'Mladí jazdci'!FQ28</f>
        <v>0</v>
      </c>
      <c r="FR144" s="97">
        <f>'Mladí jazdci'!FR28</f>
        <v>0</v>
      </c>
      <c r="FS144" s="97">
        <f>'Mladí jazdci'!FS28</f>
        <v>0</v>
      </c>
      <c r="FT144" s="97">
        <f>'Mladí jazdci'!FT28</f>
        <v>0</v>
      </c>
      <c r="FU144" s="97">
        <f>'Mladí jazdci'!FU28</f>
        <v>0</v>
      </c>
      <c r="FV144" s="97">
        <f>'Mladí jazdci'!FV28</f>
        <v>0</v>
      </c>
      <c r="FW144" s="97">
        <f>'Mladí jazdci'!FW28</f>
        <v>0</v>
      </c>
      <c r="FX144" s="97">
        <f>'Mladí jazdci'!FX28</f>
        <v>0</v>
      </c>
      <c r="FY144" s="97">
        <f>'Mladí jazdci'!FY28</f>
        <v>0</v>
      </c>
      <c r="FZ144" s="97">
        <f>'Mladí jazdci'!FZ28</f>
        <v>0</v>
      </c>
      <c r="GA144" s="97">
        <f>'Mladí jazdci'!GA28</f>
        <v>0</v>
      </c>
      <c r="GB144" s="97">
        <f>'Mladí jazdci'!GB28</f>
        <v>0</v>
      </c>
      <c r="GC144" s="97">
        <f>'Mladí jazdci'!GC28</f>
        <v>0</v>
      </c>
      <c r="GD144" s="97">
        <f>'Mladí jazdci'!GD28</f>
        <v>0</v>
      </c>
      <c r="GE144" s="97">
        <f>'Mladí jazdci'!GE28</f>
        <v>0</v>
      </c>
      <c r="GF144" s="97">
        <f>'Mladí jazdci'!GF28</f>
        <v>0</v>
      </c>
      <c r="GG144" s="97">
        <f>'Mladí jazdci'!GG28</f>
        <v>0</v>
      </c>
      <c r="GH144" s="97">
        <f>'Mladí jazdci'!GH28</f>
        <v>0</v>
      </c>
      <c r="GI144" s="97">
        <f>'Mladí jazdci'!GI28</f>
        <v>0</v>
      </c>
      <c r="GJ144" s="97">
        <f>'Mladí jazdci'!GJ28</f>
        <v>0</v>
      </c>
      <c r="GK144" s="97">
        <f>'Mladí jazdci'!GK28</f>
        <v>0</v>
      </c>
      <c r="GL144" s="97">
        <f>'Mladí jazdci'!GL28</f>
        <v>0</v>
      </c>
      <c r="GM144" s="97">
        <f>'Mladí jazdci'!GM28</f>
        <v>0</v>
      </c>
      <c r="GN144" s="97">
        <f>'Mladí jazdci'!GN28</f>
        <v>0</v>
      </c>
      <c r="GO144" s="97">
        <f>'Mladí jazdci'!GO28</f>
        <v>0</v>
      </c>
      <c r="GP144" s="97">
        <f>'Mladí jazdci'!GP28</f>
        <v>0</v>
      </c>
      <c r="GQ144" s="97">
        <f>'Mladí jazdci'!GQ28</f>
        <v>0</v>
      </c>
      <c r="GR144" s="97">
        <f>'Mladí jazdci'!GR28</f>
        <v>0</v>
      </c>
      <c r="GS144" s="97">
        <f>'Mladí jazdci'!GS28</f>
        <v>0</v>
      </c>
      <c r="GT144" s="97">
        <f>'Mladí jazdci'!GT28</f>
        <v>0</v>
      </c>
      <c r="GU144" s="97">
        <f>'Mladí jazdci'!GU28</f>
        <v>0</v>
      </c>
      <c r="GV144" s="97">
        <f>'Mladí jazdci'!GV28</f>
        <v>0</v>
      </c>
      <c r="GW144" s="97">
        <f>'Mladí jazdci'!GW28</f>
        <v>0</v>
      </c>
      <c r="GX144" s="97">
        <f>'Mladí jazdci'!GX28</f>
        <v>0</v>
      </c>
      <c r="GY144" s="97">
        <f>'Mladí jazdci'!GY28</f>
        <v>0</v>
      </c>
      <c r="GZ144" s="97">
        <f>'Mladí jazdci'!GZ28</f>
        <v>0</v>
      </c>
      <c r="HA144" s="97">
        <f>'Mladí jazdci'!HA28</f>
        <v>0</v>
      </c>
      <c r="HB144" s="97">
        <f>'Mladí jazdci'!HB28</f>
        <v>0</v>
      </c>
      <c r="HC144" s="97">
        <f>'Mladí jazdci'!HC28</f>
        <v>0</v>
      </c>
      <c r="HD144" s="97">
        <f>'Mladí jazdci'!HD28</f>
        <v>0</v>
      </c>
      <c r="HE144" s="97">
        <f>'Mladí jazdci'!HE28</f>
        <v>0</v>
      </c>
      <c r="HF144" s="97">
        <f>'Mladí jazdci'!HF28</f>
        <v>0</v>
      </c>
      <c r="HG144" s="97">
        <f>'Mladí jazdci'!HG28</f>
        <v>0</v>
      </c>
      <c r="HH144" s="97">
        <f>'Mladí jazdci'!HH28</f>
        <v>0</v>
      </c>
      <c r="HI144" s="97">
        <f>'Mladí jazdci'!HI28</f>
        <v>0</v>
      </c>
      <c r="HJ144" s="97">
        <f>'Mladí jazdci'!HJ28</f>
        <v>0</v>
      </c>
      <c r="HK144" s="97">
        <f>'Mladí jazdci'!HK28</f>
        <v>0</v>
      </c>
      <c r="HL144" s="97">
        <f>'Mladí jazdci'!HL28</f>
        <v>0</v>
      </c>
      <c r="HM144" s="97">
        <f>'Mladí jazdci'!HM28</f>
        <v>0</v>
      </c>
      <c r="HN144" s="97">
        <f>'Mladí jazdci'!HN28</f>
        <v>0</v>
      </c>
      <c r="HO144" s="97">
        <f>'Mladí jazdci'!HO28</f>
        <v>0</v>
      </c>
      <c r="HP144" s="97">
        <f>'Mladí jazdci'!HP28</f>
        <v>0</v>
      </c>
      <c r="HQ144" s="97">
        <f>'Mladí jazdci'!HQ28</f>
        <v>0</v>
      </c>
      <c r="HR144" s="97">
        <f>'Mladí jazdci'!HR28</f>
        <v>0</v>
      </c>
      <c r="HS144" s="97">
        <f>'Mladí jazdci'!HS28</f>
        <v>0</v>
      </c>
      <c r="HT144" s="97">
        <f>'Mladí jazdci'!HT28</f>
        <v>0</v>
      </c>
      <c r="HU144" s="97">
        <f>'Mladí jazdci'!HU28</f>
        <v>0</v>
      </c>
      <c r="HV144" s="97">
        <f>'Mladí jazdci'!HV28</f>
        <v>0</v>
      </c>
      <c r="HW144" s="97">
        <f>'Mladí jazdci'!HW28</f>
        <v>0</v>
      </c>
      <c r="HX144" s="97">
        <f>'Mladí jazdci'!HX28</f>
        <v>0</v>
      </c>
      <c r="HY144" s="97">
        <f>'Mladí jazdci'!HY28</f>
        <v>0</v>
      </c>
      <c r="HZ144" s="97">
        <f>'Mladí jazdci'!HZ28</f>
        <v>0</v>
      </c>
      <c r="IA144" s="97">
        <f>'Mladí jazdci'!IA28</f>
        <v>0</v>
      </c>
      <c r="IB144" s="97">
        <f>'Mladí jazdci'!IB28</f>
        <v>0</v>
      </c>
      <c r="IC144" s="97">
        <f>'Mladí jazdci'!IC28</f>
        <v>0</v>
      </c>
      <c r="ID144" s="97">
        <f>'Mladí jazdci'!ID28</f>
        <v>0</v>
      </c>
      <c r="IE144" s="97">
        <f>'Mladí jazdci'!IE28</f>
        <v>0</v>
      </c>
      <c r="IF144" s="97">
        <f>'Mladí jazdci'!IF28</f>
        <v>0</v>
      </c>
      <c r="IG144" s="97">
        <f>'Mladí jazdci'!IG28</f>
        <v>0</v>
      </c>
      <c r="IH144" s="97">
        <f>'Mladí jazdci'!IH28</f>
        <v>0</v>
      </c>
      <c r="II144" s="97">
        <f>'Mladí jazdci'!II28</f>
        <v>0</v>
      </c>
      <c r="IJ144" s="97">
        <f>'Mladí jazdci'!IJ28</f>
        <v>0</v>
      </c>
      <c r="IK144" s="97">
        <f>'Mladí jazdci'!IK28</f>
        <v>0</v>
      </c>
      <c r="IL144" s="97">
        <f>'Mladí jazdci'!IL28</f>
        <v>0</v>
      </c>
      <c r="IM144" s="97">
        <f>'Mladí jazdci'!IM28</f>
        <v>0</v>
      </c>
      <c r="IN144" s="97">
        <f>'Mladí jazdci'!IN28</f>
        <v>0</v>
      </c>
      <c r="IO144" s="97">
        <f>'Mladí jazdci'!IO28</f>
        <v>0</v>
      </c>
      <c r="IP144" s="97">
        <f>'Mladí jazdci'!IP28</f>
        <v>0</v>
      </c>
      <c r="IQ144" s="97">
        <f>'Mladí jazdci'!IQ28</f>
        <v>0</v>
      </c>
      <c r="IR144" s="97">
        <f>'Mladí jazdci'!IR28</f>
        <v>0</v>
      </c>
      <c r="IS144" s="97">
        <f>'Mladí jazdci'!IS28</f>
        <v>0</v>
      </c>
      <c r="IT144" s="97">
        <f>'Mladí jazdci'!IT28</f>
        <v>0</v>
      </c>
      <c r="IU144" s="97">
        <f>'Mladí jazdci'!IU28</f>
        <v>0</v>
      </c>
      <c r="IV144" s="97">
        <f>'Mladí jazdci'!IV28</f>
        <v>0</v>
      </c>
      <c r="IW144" s="97">
        <f>'Mladí jazdci'!IW28</f>
        <v>0</v>
      </c>
      <c r="IX144" s="97">
        <f>'Mladí jazdci'!IX28</f>
        <v>0</v>
      </c>
      <c r="IY144" s="97">
        <f>'Mladí jazdci'!IY28</f>
        <v>0</v>
      </c>
      <c r="IZ144" s="97">
        <f>'Mladí jazdci'!IZ28</f>
        <v>0</v>
      </c>
      <c r="JA144" s="97">
        <f>'Mladí jazdci'!JA28</f>
        <v>0</v>
      </c>
      <c r="JB144" s="97">
        <f>'Mladí jazdci'!JB28</f>
        <v>0</v>
      </c>
      <c r="JC144" s="97">
        <f>'Mladí jazdci'!JC28</f>
        <v>0</v>
      </c>
      <c r="JD144" s="97">
        <f>'Mladí jazdci'!JD28</f>
        <v>0</v>
      </c>
      <c r="JE144" s="97">
        <f>'Mladí jazdci'!JE28</f>
        <v>0</v>
      </c>
      <c r="JF144" s="97">
        <f>'Mladí jazdci'!JF28</f>
        <v>0</v>
      </c>
      <c r="JG144" s="97">
        <f>'Mladí jazdci'!JG28</f>
        <v>0</v>
      </c>
      <c r="JH144" s="97">
        <f>'Mladí jazdci'!JH28</f>
        <v>0</v>
      </c>
      <c r="JI144" s="97">
        <f>'Mladí jazdci'!JI28</f>
        <v>0</v>
      </c>
      <c r="JJ144" s="97">
        <f>'Mladí jazdci'!JJ28</f>
        <v>0</v>
      </c>
      <c r="JK144" s="97">
        <f>'Mladí jazdci'!JK28</f>
        <v>0</v>
      </c>
      <c r="JL144" s="97">
        <f>'Mladí jazdci'!JL28</f>
        <v>0</v>
      </c>
      <c r="JM144" s="97">
        <f>'Mladí jazdci'!JM28</f>
        <v>0</v>
      </c>
      <c r="JN144" s="97">
        <f>'Mladí jazdci'!JN28</f>
        <v>0</v>
      </c>
      <c r="JO144" s="97">
        <f>'Mladí jazdci'!JO28</f>
        <v>0</v>
      </c>
      <c r="JP144" s="97">
        <f>'Mladí jazdci'!JP28</f>
        <v>0</v>
      </c>
      <c r="JQ144" s="97">
        <f>'Mladí jazdci'!JQ28</f>
        <v>0</v>
      </c>
      <c r="JR144" s="97">
        <f>'Mladí jazdci'!JR28</f>
        <v>0</v>
      </c>
      <c r="JS144" s="97">
        <f>'Mladí jazdci'!JS28</f>
        <v>0</v>
      </c>
      <c r="JT144" s="97">
        <f>'Mladí jazdci'!JT28</f>
        <v>0</v>
      </c>
      <c r="JU144" s="97">
        <f>'Mladí jazdci'!JU28</f>
        <v>0</v>
      </c>
      <c r="JV144" s="97">
        <f>'Mladí jazdci'!JV28</f>
        <v>0</v>
      </c>
      <c r="JW144" s="97">
        <f>'Mladí jazdci'!JW28</f>
        <v>0</v>
      </c>
      <c r="JX144" s="97">
        <f>'Mladí jazdci'!JX28</f>
        <v>0</v>
      </c>
      <c r="JY144" s="97">
        <f>'Mladí jazdci'!JY28</f>
        <v>0</v>
      </c>
      <c r="JZ144" s="97">
        <f>'Mladí jazdci'!JZ28</f>
        <v>0</v>
      </c>
      <c r="KA144" s="97">
        <f>'Mladí jazdci'!KA28</f>
        <v>0</v>
      </c>
      <c r="KB144" s="97">
        <f>'Mladí jazdci'!KB28</f>
        <v>0</v>
      </c>
      <c r="KC144" s="97">
        <f>'Mladí jazdci'!KC28</f>
        <v>0</v>
      </c>
      <c r="KD144" s="97">
        <f>'Mladí jazdci'!KD28</f>
        <v>0</v>
      </c>
      <c r="KE144" s="97">
        <f>'Mladí jazdci'!KE28</f>
        <v>0</v>
      </c>
      <c r="KF144" s="97">
        <f>'Mladí jazdci'!KF28</f>
        <v>0</v>
      </c>
      <c r="KG144" s="97">
        <f>'Mladí jazdci'!KG28</f>
        <v>0</v>
      </c>
      <c r="KH144" s="97">
        <f>'Mladí jazdci'!KH28</f>
        <v>0</v>
      </c>
      <c r="KI144" s="97">
        <f>'Mladí jazdci'!KI28</f>
        <v>0</v>
      </c>
      <c r="KJ144" s="97">
        <f>'Mladí jazdci'!KJ28</f>
        <v>0</v>
      </c>
      <c r="KK144" s="97">
        <f>'Mladí jazdci'!KK28</f>
        <v>0</v>
      </c>
      <c r="KL144" s="97">
        <f>'Mladí jazdci'!KL28</f>
        <v>0</v>
      </c>
      <c r="KM144" s="97">
        <f>'Mladí jazdci'!KM28</f>
        <v>0</v>
      </c>
      <c r="KN144" s="97">
        <f>'Mladí jazdci'!KN28</f>
        <v>0</v>
      </c>
      <c r="KO144" s="97">
        <f>'Mladí jazdci'!KO28</f>
        <v>0</v>
      </c>
      <c r="KP144" s="97">
        <f>'Mladí jazdci'!KP28</f>
        <v>0</v>
      </c>
      <c r="KQ144" s="97">
        <f>'Mladí jazdci'!KQ28</f>
        <v>0</v>
      </c>
      <c r="KR144" s="97">
        <f>'Mladí jazdci'!KR28</f>
        <v>0</v>
      </c>
      <c r="KS144" s="97">
        <f>'Mladí jazdci'!KS28</f>
        <v>0</v>
      </c>
      <c r="KT144" s="97">
        <f>'Mladí jazdci'!KT28</f>
        <v>0</v>
      </c>
      <c r="KU144" s="97">
        <f>'Mladí jazdci'!KU28</f>
        <v>0</v>
      </c>
      <c r="KV144" s="97">
        <f>'Mladí jazdci'!KV28</f>
        <v>0</v>
      </c>
      <c r="KW144" s="97">
        <f>'Mladí jazdci'!KW28</f>
        <v>0</v>
      </c>
      <c r="KX144" s="97">
        <f>'Mladí jazdci'!KX28</f>
        <v>0</v>
      </c>
      <c r="KY144" s="97">
        <f>'Mladí jazdci'!KY28</f>
        <v>0</v>
      </c>
      <c r="KZ144" s="97">
        <f>'Mladí jazdci'!KZ28</f>
        <v>0</v>
      </c>
      <c r="LA144" s="97">
        <f>'Mladí jazdci'!LA28</f>
        <v>0</v>
      </c>
      <c r="LB144" s="97">
        <f>'Mladí jazdci'!LB28</f>
        <v>0</v>
      </c>
      <c r="LC144" s="97">
        <f>'Mladí jazdci'!LC28</f>
        <v>0</v>
      </c>
      <c r="LD144" s="97">
        <f>'Mladí jazdci'!LD28</f>
        <v>0</v>
      </c>
      <c r="LE144" s="97">
        <f>'Mladí jazdci'!LE28</f>
        <v>0</v>
      </c>
      <c r="LF144" s="97">
        <f>'Mladí jazdci'!LF28</f>
        <v>0</v>
      </c>
      <c r="LG144" s="97">
        <f>'Mladí jazdci'!LG28</f>
        <v>0</v>
      </c>
      <c r="LH144" s="97">
        <f>'Mladí jazdci'!LH28</f>
        <v>0</v>
      </c>
      <c r="LI144" s="97">
        <f>'Mladí jazdci'!LI28</f>
        <v>0</v>
      </c>
      <c r="LJ144" s="97">
        <f>'Mladí jazdci'!LJ28</f>
        <v>0</v>
      </c>
      <c r="LK144" s="97">
        <f>'Mladí jazdci'!LK28</f>
        <v>0</v>
      </c>
      <c r="LL144" s="97">
        <f>'Mladí jazdci'!LL28</f>
        <v>0</v>
      </c>
      <c r="LM144" s="97">
        <f>'Mladí jazdci'!LM28</f>
        <v>0</v>
      </c>
      <c r="LN144" s="97">
        <f>'Mladí jazdci'!LN28</f>
        <v>0</v>
      </c>
      <c r="LO144" s="97">
        <f>'Mladí jazdci'!LO28</f>
        <v>0</v>
      </c>
      <c r="LP144" s="97">
        <f>'Mladí jazdci'!LP28</f>
        <v>0</v>
      </c>
      <c r="LQ144" s="97">
        <f>'Mladí jazdci'!LQ28</f>
        <v>0</v>
      </c>
      <c r="LR144" s="97">
        <f>'Mladí jazdci'!LR28</f>
        <v>0</v>
      </c>
      <c r="LS144" s="97">
        <f>'Mladí jazdci'!LS28</f>
        <v>0</v>
      </c>
      <c r="LT144" s="97">
        <f>'Mladí jazdci'!LT28</f>
        <v>0</v>
      </c>
      <c r="LU144" s="97">
        <f>'Mladí jazdci'!LU28</f>
        <v>0</v>
      </c>
      <c r="LV144" s="97">
        <f>'Mladí jazdci'!LV28</f>
        <v>0</v>
      </c>
      <c r="LW144" s="97">
        <f>'Mladí jazdci'!LW28</f>
        <v>0</v>
      </c>
      <c r="LX144" s="97">
        <f>'Mladí jazdci'!LX28</f>
        <v>0</v>
      </c>
      <c r="LY144" s="97">
        <f>'Mladí jazdci'!LY28</f>
        <v>0</v>
      </c>
      <c r="LZ144" s="97">
        <f>'Mladí jazdci'!LZ28</f>
        <v>0</v>
      </c>
      <c r="MA144" s="97">
        <f>'Mladí jazdci'!MA28</f>
        <v>0</v>
      </c>
      <c r="MB144" s="97">
        <f>'Mladí jazdci'!MB28</f>
        <v>0</v>
      </c>
      <c r="MC144" s="97">
        <f>'Mladí jazdci'!MC28</f>
        <v>0</v>
      </c>
      <c r="MD144" s="97">
        <f>'Mladí jazdci'!MD28</f>
        <v>0</v>
      </c>
      <c r="ME144" s="97">
        <f>'Mladí jazdci'!ME28</f>
        <v>0</v>
      </c>
      <c r="MF144" s="97">
        <f>'Mladí jazdci'!MF28</f>
        <v>0</v>
      </c>
      <c r="MG144" s="97">
        <f>'Mladí jazdci'!MG28</f>
        <v>0</v>
      </c>
      <c r="MH144" s="97">
        <f>'Mladí jazdci'!MH28</f>
        <v>0</v>
      </c>
      <c r="MI144" s="97">
        <f>'Mladí jazdci'!MI28</f>
        <v>0</v>
      </c>
      <c r="MJ144" s="97">
        <f>'Mladí jazdci'!MJ28</f>
        <v>0</v>
      </c>
      <c r="MK144" s="97">
        <f>'Mladí jazdci'!MK28</f>
        <v>0</v>
      </c>
      <c r="ML144" s="97">
        <f>'Mladí jazdci'!ML28</f>
        <v>0</v>
      </c>
      <c r="MM144" s="97">
        <f>'Mladí jazdci'!MM28</f>
        <v>0</v>
      </c>
      <c r="MN144" s="97">
        <f>'Mladí jazdci'!MN28</f>
        <v>0</v>
      </c>
      <c r="MO144" s="97">
        <f>'Mladí jazdci'!MO28</f>
        <v>0</v>
      </c>
      <c r="MP144" s="97">
        <f>'Mladí jazdci'!MP28</f>
        <v>0</v>
      </c>
      <c r="MQ144" s="97">
        <f>'Mladí jazdci'!MQ28</f>
        <v>0</v>
      </c>
      <c r="MR144" s="97">
        <f>'Mladí jazdci'!MR28</f>
        <v>0</v>
      </c>
      <c r="MS144" s="97">
        <f>'Mladí jazdci'!MS28</f>
        <v>0</v>
      </c>
      <c r="MT144" s="97">
        <f>'Mladí jazdci'!MT28</f>
        <v>0</v>
      </c>
      <c r="MU144" s="97">
        <f>'Mladí jazdci'!MU28</f>
        <v>0</v>
      </c>
      <c r="MV144" s="97">
        <f>'Mladí jazdci'!MV28</f>
        <v>0</v>
      </c>
      <c r="MW144" s="97">
        <f>'Mladí jazdci'!MW28</f>
        <v>0</v>
      </c>
      <c r="MX144" s="97">
        <f>'Mladí jazdci'!MX28</f>
        <v>0</v>
      </c>
      <c r="MY144" s="97">
        <f>'Mladí jazdci'!MY28</f>
        <v>0</v>
      </c>
      <c r="MZ144" s="97">
        <f>'Mladí jazdci'!MZ28</f>
        <v>0</v>
      </c>
      <c r="NA144" s="97">
        <f>'Mladí jazdci'!NA28</f>
        <v>0</v>
      </c>
      <c r="NB144" s="97">
        <f>'Mladí jazdci'!NB28</f>
        <v>0</v>
      </c>
      <c r="NC144" s="97">
        <f>'Mladí jazdci'!NC28</f>
        <v>0</v>
      </c>
      <c r="ND144" s="97">
        <f>'Mladí jazdci'!ND28</f>
        <v>0</v>
      </c>
      <c r="NE144" s="97">
        <f>'Mladí jazdci'!NE28</f>
        <v>0</v>
      </c>
      <c r="NF144" s="97">
        <f>'Mladí jazdci'!NF28</f>
        <v>0</v>
      </c>
      <c r="NG144" s="97">
        <f>'Mladí jazdci'!NG28</f>
        <v>0</v>
      </c>
      <c r="NH144" s="97">
        <f>'Mladí jazdci'!NH28</f>
        <v>0</v>
      </c>
      <c r="NI144" s="97">
        <f>'Mladí jazdci'!NI28</f>
        <v>0</v>
      </c>
      <c r="NJ144" s="97">
        <f>'Mladí jazdci'!NJ28</f>
        <v>0</v>
      </c>
      <c r="NK144" s="97">
        <f>'Mladí jazdci'!NK28</f>
        <v>0</v>
      </c>
      <c r="NL144" s="97">
        <f>'Mladí jazdci'!NL28</f>
        <v>0</v>
      </c>
      <c r="NM144" s="97">
        <f>'Mladí jazdci'!NM28</f>
        <v>0</v>
      </c>
      <c r="NN144" s="97">
        <f>'Mladí jazdci'!NN28</f>
        <v>0</v>
      </c>
      <c r="NO144" s="97">
        <f>'Mladí jazdci'!NO28</f>
        <v>0</v>
      </c>
      <c r="NP144" s="97">
        <f>'Mladí jazdci'!NP28</f>
        <v>0</v>
      </c>
      <c r="NQ144" s="97">
        <f>'Mladí jazdci'!NQ28</f>
        <v>0</v>
      </c>
      <c r="NR144" s="97">
        <f>'Mladí jazdci'!NR28</f>
        <v>0</v>
      </c>
      <c r="NS144" s="97">
        <f>'Mladí jazdci'!NS28</f>
        <v>0</v>
      </c>
      <c r="NT144" s="97">
        <f>'Mladí jazdci'!NT28</f>
        <v>0</v>
      </c>
      <c r="NU144" s="97">
        <f>'Mladí jazdci'!NU28</f>
        <v>0</v>
      </c>
      <c r="NV144" s="97">
        <f>'Mladí jazdci'!NV28</f>
        <v>0</v>
      </c>
      <c r="NW144" s="97">
        <f>'Mladí jazdci'!NW28</f>
        <v>0</v>
      </c>
      <c r="NX144" s="97">
        <f>'Mladí jazdci'!NX28</f>
        <v>0</v>
      </c>
      <c r="NY144" s="97">
        <f>'Mladí jazdci'!NY28</f>
        <v>0</v>
      </c>
      <c r="NZ144" s="97">
        <f>'Mladí jazdci'!NZ28</f>
        <v>0</v>
      </c>
      <c r="OA144" s="97">
        <f>'Mladí jazdci'!OA28</f>
        <v>0</v>
      </c>
      <c r="OB144" s="97">
        <f>'Mladí jazdci'!OB28</f>
        <v>0</v>
      </c>
      <c r="OC144" s="97">
        <f>'Mladí jazdci'!OC28</f>
        <v>0</v>
      </c>
      <c r="OD144" s="97">
        <f>'Mladí jazdci'!OD28</f>
        <v>0</v>
      </c>
      <c r="OE144" s="97">
        <f>'Mladí jazdci'!OE28</f>
        <v>0</v>
      </c>
      <c r="OF144" s="97">
        <f>'Mladí jazdci'!OF28</f>
        <v>0</v>
      </c>
      <c r="OG144" s="97">
        <f>'Mladí jazdci'!OG28</f>
        <v>0</v>
      </c>
      <c r="OH144" s="97">
        <f>'Mladí jazdci'!OH28</f>
        <v>0</v>
      </c>
      <c r="OI144" s="97">
        <f>'Mladí jazdci'!OI28</f>
        <v>0</v>
      </c>
      <c r="OJ144" s="97">
        <f>'Mladí jazdci'!OJ28</f>
        <v>0</v>
      </c>
      <c r="OK144" s="97">
        <f>'Mladí jazdci'!OK28</f>
        <v>0</v>
      </c>
      <c r="OL144" s="97">
        <f>'Mladí jazdci'!OL28</f>
        <v>0</v>
      </c>
      <c r="OM144" s="97">
        <f>'Mladí jazdci'!OM28</f>
        <v>0</v>
      </c>
      <c r="ON144" s="97">
        <f>'Mladí jazdci'!ON28</f>
        <v>0</v>
      </c>
      <c r="OO144" s="97">
        <f>'Mladí jazdci'!OO28</f>
        <v>0</v>
      </c>
      <c r="OP144" s="97">
        <f>'Mladí jazdci'!OP28</f>
        <v>0</v>
      </c>
      <c r="OQ144" s="97">
        <f>'Mladí jazdci'!OQ28</f>
        <v>0</v>
      </c>
      <c r="OR144" s="97">
        <f>'Mladí jazdci'!OR28</f>
        <v>0</v>
      </c>
      <c r="OS144" s="97">
        <f>'Mladí jazdci'!OS28</f>
        <v>0</v>
      </c>
      <c r="OT144" s="97">
        <f>'Mladí jazdci'!OT28</f>
        <v>0</v>
      </c>
      <c r="OU144" s="97">
        <f>'Mladí jazdci'!OU28</f>
        <v>0</v>
      </c>
      <c r="OV144" s="97">
        <f>'Mladí jazdci'!OV28</f>
        <v>0</v>
      </c>
      <c r="OW144" s="97">
        <f>'Mladí jazdci'!OW28</f>
        <v>0</v>
      </c>
      <c r="OX144" s="97">
        <f>'Mladí jazdci'!OX28</f>
        <v>0</v>
      </c>
      <c r="OY144" s="97">
        <f>'Mladí jazdci'!OY28</f>
        <v>0</v>
      </c>
      <c r="OZ144" s="97">
        <f>'Mladí jazdci'!OZ28</f>
        <v>0</v>
      </c>
      <c r="PA144" s="97">
        <f>'Mladí jazdci'!PA28</f>
        <v>0</v>
      </c>
      <c r="PB144" s="97">
        <f>'Mladí jazdci'!PB28</f>
        <v>0</v>
      </c>
      <c r="PC144" s="97">
        <f>'Mladí jazdci'!PC28</f>
        <v>0</v>
      </c>
      <c r="PD144" s="97">
        <f>'Mladí jazdci'!PD28</f>
        <v>0</v>
      </c>
      <c r="PE144" s="97">
        <f>'Mladí jazdci'!PE28</f>
        <v>0</v>
      </c>
      <c r="PF144" s="97">
        <f>'Mladí jazdci'!PF28</f>
        <v>0</v>
      </c>
      <c r="PG144" s="97">
        <f>'Mladí jazdci'!PG28</f>
        <v>0</v>
      </c>
      <c r="PH144" s="97">
        <f>'Mladí jazdci'!PH28</f>
        <v>0</v>
      </c>
      <c r="PI144" s="97">
        <f>'Mladí jazdci'!PI28</f>
        <v>0</v>
      </c>
      <c r="PJ144" s="97">
        <f>'Mladí jazdci'!PJ28</f>
        <v>0</v>
      </c>
      <c r="PK144" s="97">
        <f>'Mladí jazdci'!PK28</f>
        <v>0</v>
      </c>
      <c r="PL144" s="97">
        <f>'Mladí jazdci'!PL28</f>
        <v>0</v>
      </c>
      <c r="PM144" s="97">
        <f>'Mladí jazdci'!PM28</f>
        <v>0</v>
      </c>
      <c r="PN144" s="97">
        <f>'Mladí jazdci'!PN28</f>
        <v>0</v>
      </c>
      <c r="PO144" s="97">
        <f>'Mladí jazdci'!PO28</f>
        <v>0</v>
      </c>
      <c r="PP144" s="97">
        <f>'Mladí jazdci'!PP28</f>
        <v>0</v>
      </c>
      <c r="PQ144" s="97">
        <f>'Mladí jazdci'!PQ28</f>
        <v>0</v>
      </c>
      <c r="PR144" s="97">
        <f>'Mladí jazdci'!PR28</f>
        <v>0</v>
      </c>
      <c r="PS144" s="97">
        <f>'Mladí jazdci'!PS28</f>
        <v>0</v>
      </c>
      <c r="PT144" s="97">
        <f>'Mladí jazdci'!PT28</f>
        <v>0</v>
      </c>
      <c r="PU144" s="97">
        <f>'Mladí jazdci'!PU28</f>
        <v>0</v>
      </c>
      <c r="PV144" s="97">
        <f>'Mladí jazdci'!PV28</f>
        <v>0</v>
      </c>
      <c r="PW144" s="97">
        <f>'Mladí jazdci'!PW28</f>
        <v>0</v>
      </c>
      <c r="PX144" s="97">
        <f>'Mladí jazdci'!PX28</f>
        <v>0</v>
      </c>
      <c r="PY144" s="97">
        <f>'Mladí jazdci'!PY28</f>
        <v>0</v>
      </c>
      <c r="PZ144" s="97">
        <f>'Mladí jazdci'!PZ28</f>
        <v>0</v>
      </c>
      <c r="QA144" s="97">
        <f>'Mladí jazdci'!QA28</f>
        <v>0</v>
      </c>
      <c r="QB144" s="97">
        <f>'Mladí jazdci'!QB28</f>
        <v>0</v>
      </c>
      <c r="QC144" s="97">
        <f>'Mladí jazdci'!QC28</f>
        <v>0</v>
      </c>
      <c r="QD144" s="97">
        <f>'Mladí jazdci'!QD28</f>
        <v>0</v>
      </c>
      <c r="QE144" s="97">
        <f>'Mladí jazdci'!QE28</f>
        <v>0</v>
      </c>
      <c r="QF144" s="97">
        <f>'Mladí jazdci'!QF28</f>
        <v>0</v>
      </c>
      <c r="QG144" s="97">
        <f>'Mladí jazdci'!QG28</f>
        <v>0</v>
      </c>
      <c r="QH144" s="97">
        <f>'Mladí jazdci'!QH28</f>
        <v>0</v>
      </c>
      <c r="QI144" s="97">
        <f>'Mladí jazdci'!QI28</f>
        <v>0</v>
      </c>
      <c r="QJ144" s="97">
        <f>'Mladí jazdci'!QJ28</f>
        <v>0</v>
      </c>
      <c r="QK144" s="97">
        <f>'Mladí jazdci'!QK28</f>
        <v>0</v>
      </c>
      <c r="QL144" s="97">
        <f>'Mladí jazdci'!QL28</f>
        <v>0</v>
      </c>
      <c r="QM144" s="97">
        <f>'Mladí jazdci'!QM28</f>
        <v>0</v>
      </c>
      <c r="QN144" s="97">
        <f>'Mladí jazdci'!QN28</f>
        <v>0</v>
      </c>
      <c r="QO144" s="97">
        <f>'Mladí jazdci'!QO28</f>
        <v>0</v>
      </c>
      <c r="QP144" s="97">
        <f>'Mladí jazdci'!QP28</f>
        <v>0</v>
      </c>
      <c r="QQ144" s="97">
        <f>'Mladí jazdci'!QQ28</f>
        <v>0</v>
      </c>
      <c r="QR144" s="97">
        <f>'Mladí jazdci'!QR28</f>
        <v>0</v>
      </c>
      <c r="QS144" s="97">
        <f>'Mladí jazdci'!QS28</f>
        <v>0</v>
      </c>
      <c r="QT144" s="97">
        <f>'Mladí jazdci'!QT28</f>
        <v>0</v>
      </c>
      <c r="QU144" s="97">
        <f>'Mladí jazdci'!QU28</f>
        <v>0</v>
      </c>
      <c r="QV144" s="97">
        <f>'Mladí jazdci'!QV28</f>
        <v>0</v>
      </c>
      <c r="QW144" s="97">
        <f>'Mladí jazdci'!QW28</f>
        <v>0</v>
      </c>
      <c r="QX144" s="97">
        <f>'Mladí jazdci'!QX28</f>
        <v>0</v>
      </c>
      <c r="QY144" s="97">
        <f>'Mladí jazdci'!QY28</f>
        <v>0</v>
      </c>
      <c r="QZ144" s="97">
        <f>'Mladí jazdci'!QZ28</f>
        <v>0</v>
      </c>
      <c r="RA144" s="97">
        <f>'Mladí jazdci'!RA28</f>
        <v>0</v>
      </c>
      <c r="RB144" s="97">
        <f>'Mladí jazdci'!RB28</f>
        <v>0</v>
      </c>
      <c r="RC144" s="97">
        <f>'Mladí jazdci'!RC28</f>
        <v>0</v>
      </c>
      <c r="RD144" s="97">
        <f>'Mladí jazdci'!RD28</f>
        <v>0</v>
      </c>
      <c r="RE144" s="97">
        <f>'Mladí jazdci'!RE28</f>
        <v>0</v>
      </c>
      <c r="RF144" s="97">
        <f>'Mladí jazdci'!RF28</f>
        <v>0</v>
      </c>
      <c r="RG144" s="97">
        <f>'Mladí jazdci'!RG28</f>
        <v>0</v>
      </c>
      <c r="RH144" s="97">
        <f>'Mladí jazdci'!RH28</f>
        <v>0</v>
      </c>
      <c r="RI144" s="97">
        <f>'Mladí jazdci'!RI28</f>
        <v>0</v>
      </c>
      <c r="RJ144" s="97">
        <f>'Mladí jazdci'!RJ28</f>
        <v>0</v>
      </c>
      <c r="RK144" s="97">
        <f>'Mladí jazdci'!RK28</f>
        <v>0</v>
      </c>
      <c r="RL144" s="97">
        <f>'Mladí jazdci'!RL28</f>
        <v>0</v>
      </c>
      <c r="RM144" s="97">
        <f>'Mladí jazdci'!RM28</f>
        <v>0</v>
      </c>
      <c r="RN144" s="97">
        <f>'Mladí jazdci'!RN28</f>
        <v>0</v>
      </c>
      <c r="RO144" s="97">
        <f>'Mladí jazdci'!RO28</f>
        <v>0</v>
      </c>
      <c r="RP144" s="97">
        <f>'Mladí jazdci'!RP28</f>
        <v>0</v>
      </c>
      <c r="RQ144" s="97">
        <f>'Mladí jazdci'!RQ28</f>
        <v>0</v>
      </c>
      <c r="RR144" s="97">
        <f>'Mladí jazdci'!RR28</f>
        <v>0</v>
      </c>
      <c r="RS144" s="97">
        <f>'Mladí jazdci'!RS28</f>
        <v>0</v>
      </c>
      <c r="RT144" s="97">
        <f>'Mladí jazdci'!RT28</f>
        <v>0</v>
      </c>
      <c r="RU144" s="97">
        <f>'Mladí jazdci'!RU28</f>
        <v>0</v>
      </c>
      <c r="RV144" s="97">
        <f>'Mladí jazdci'!RV28</f>
        <v>0</v>
      </c>
      <c r="RW144" s="97">
        <f>'Mladí jazdci'!RW28</f>
        <v>0</v>
      </c>
      <c r="RX144" s="97">
        <f>'Mladí jazdci'!RX28</f>
        <v>0</v>
      </c>
      <c r="RY144" s="97">
        <f>'Mladí jazdci'!RY28</f>
        <v>0</v>
      </c>
      <c r="RZ144" s="97">
        <f>'Mladí jazdci'!RZ28</f>
        <v>0</v>
      </c>
      <c r="SA144" s="97">
        <f>'Mladí jazdci'!SA28</f>
        <v>0</v>
      </c>
      <c r="SB144" s="97">
        <f>'Mladí jazdci'!SB28</f>
        <v>0</v>
      </c>
      <c r="SC144" s="97">
        <f>'Mladí jazdci'!SC28</f>
        <v>0</v>
      </c>
      <c r="SD144" s="97">
        <f>'Mladí jazdci'!SD28</f>
        <v>0</v>
      </c>
      <c r="SE144" s="97">
        <f>'Mladí jazdci'!SE28</f>
        <v>0</v>
      </c>
      <c r="SF144" s="97">
        <f>'Mladí jazdci'!SF28</f>
        <v>0</v>
      </c>
      <c r="SG144" s="97">
        <f>'Mladí jazdci'!SG28</f>
        <v>0</v>
      </c>
      <c r="SH144" s="97">
        <f>'Mladí jazdci'!SH28</f>
        <v>0</v>
      </c>
      <c r="SI144" s="97">
        <f>'Mladí jazdci'!SI28</f>
        <v>0</v>
      </c>
      <c r="SJ144" s="97">
        <f>'Mladí jazdci'!SJ28</f>
        <v>0</v>
      </c>
      <c r="SK144" s="97">
        <f>'Mladí jazdci'!SK28</f>
        <v>0</v>
      </c>
      <c r="SL144" s="97">
        <f>'Mladí jazdci'!SL28</f>
        <v>0</v>
      </c>
      <c r="SM144" s="97">
        <f>'Mladí jazdci'!SM28</f>
        <v>0</v>
      </c>
      <c r="SN144" s="97">
        <f>'Mladí jazdci'!SN28</f>
        <v>0</v>
      </c>
      <c r="SO144" s="97">
        <f>'Mladí jazdci'!SO28</f>
        <v>0</v>
      </c>
      <c r="SP144" s="97">
        <f>'Mladí jazdci'!SP28</f>
        <v>0</v>
      </c>
      <c r="SQ144" s="97">
        <f>'Mladí jazdci'!SQ28</f>
        <v>0</v>
      </c>
      <c r="SR144" s="97">
        <f>'Mladí jazdci'!SR28</f>
        <v>0</v>
      </c>
      <c r="SS144" s="97">
        <f>'Mladí jazdci'!SS28</f>
        <v>0</v>
      </c>
      <c r="ST144" s="97">
        <f>'Mladí jazdci'!ST28</f>
        <v>0</v>
      </c>
      <c r="SU144" s="97">
        <f>'Mladí jazdci'!SU28</f>
        <v>0</v>
      </c>
      <c r="SV144" s="97">
        <f>'Mladí jazdci'!SV28</f>
        <v>0</v>
      </c>
      <c r="SW144" s="97">
        <f>'Mladí jazdci'!SW28</f>
        <v>0</v>
      </c>
      <c r="SX144" s="97">
        <f>'Mladí jazdci'!SX28</f>
        <v>0</v>
      </c>
      <c r="SY144" s="97">
        <f>'Mladí jazdci'!SY28</f>
        <v>0</v>
      </c>
      <c r="SZ144" s="97">
        <f>'Mladí jazdci'!SZ28</f>
        <v>0</v>
      </c>
      <c r="TA144" s="97">
        <f>'Mladí jazdci'!TA28</f>
        <v>0</v>
      </c>
      <c r="TB144" s="97">
        <f>'Mladí jazdci'!TB28</f>
        <v>0</v>
      </c>
    </row>
    <row r="145" spans="1:522" s="1" customFormat="1" ht="18" customHeight="1" x14ac:dyDescent="0.2">
      <c r="A145" s="12"/>
      <c r="B145" s="11" t="s">
        <v>212</v>
      </c>
      <c r="C145" s="1">
        <v>8754</v>
      </c>
      <c r="E145" s="59" t="s">
        <v>679</v>
      </c>
      <c r="F145" s="1">
        <v>10767</v>
      </c>
      <c r="G145" s="9" t="s">
        <v>94</v>
      </c>
      <c r="H145" s="4" t="s">
        <v>680</v>
      </c>
      <c r="I145" s="1">
        <f t="shared" si="3"/>
        <v>0</v>
      </c>
      <c r="J145" s="12">
        <f>Tabuľka3[[#This Row],[Stĺpec9]]</f>
        <v>0</v>
      </c>
      <c r="K145" s="97">
        <f>Juniori!K47</f>
        <v>0</v>
      </c>
      <c r="L145" s="97">
        <f>Juniori!L47</f>
        <v>0</v>
      </c>
      <c r="M145" s="97">
        <f>Juniori!M47</f>
        <v>0</v>
      </c>
      <c r="N145" s="97">
        <f>Juniori!N47</f>
        <v>0</v>
      </c>
      <c r="O145" s="97">
        <f>Juniori!O47</f>
        <v>0</v>
      </c>
      <c r="P145" s="97">
        <f>Juniori!P47</f>
        <v>0</v>
      </c>
      <c r="Q145" s="97">
        <f>Juniori!Q47</f>
        <v>0</v>
      </c>
      <c r="R145" s="97">
        <f>Juniori!R47</f>
        <v>0</v>
      </c>
      <c r="S145" s="97">
        <f>Juniori!S47</f>
        <v>0</v>
      </c>
      <c r="T145" s="97">
        <f>Juniori!T47</f>
        <v>0</v>
      </c>
      <c r="U145" s="97">
        <f>Juniori!U47</f>
        <v>0</v>
      </c>
      <c r="V145" s="97">
        <f>Juniori!V47</f>
        <v>0</v>
      </c>
      <c r="W145" s="97">
        <f>Juniori!W47</f>
        <v>0</v>
      </c>
      <c r="X145" s="97">
        <f>Juniori!X47</f>
        <v>0</v>
      </c>
      <c r="Y145" s="97">
        <f>Juniori!Y47</f>
        <v>0</v>
      </c>
      <c r="Z145" s="97">
        <f>Juniori!Z47</f>
        <v>0</v>
      </c>
      <c r="AA145" s="97">
        <f>Juniori!AA47</f>
        <v>0</v>
      </c>
      <c r="AB145" s="97">
        <f>Juniori!AB47</f>
        <v>0</v>
      </c>
      <c r="AC145" s="97">
        <f>Juniori!AC47</f>
        <v>0</v>
      </c>
      <c r="AD145" s="97">
        <f>Juniori!AD47</f>
        <v>0</v>
      </c>
      <c r="AE145" s="97">
        <f>Juniori!AE47</f>
        <v>0</v>
      </c>
      <c r="AF145" s="97">
        <f>Juniori!AF47</f>
        <v>0</v>
      </c>
      <c r="AG145" s="97">
        <f>Juniori!AG47</f>
        <v>0</v>
      </c>
      <c r="AH145" s="97">
        <f>Juniori!AH47</f>
        <v>0</v>
      </c>
      <c r="AI145" s="97">
        <f>Juniori!AI47</f>
        <v>0</v>
      </c>
      <c r="AJ145" s="97">
        <f>Juniori!AJ47</f>
        <v>0</v>
      </c>
      <c r="AK145" s="97">
        <f>Juniori!AK47</f>
        <v>0</v>
      </c>
      <c r="AL145" s="97">
        <f>Juniori!AL47</f>
        <v>0</v>
      </c>
      <c r="AM145" s="97">
        <f>Juniori!AM47</f>
        <v>0</v>
      </c>
      <c r="AN145" s="97">
        <f>Juniori!AN47</f>
        <v>0</v>
      </c>
      <c r="AO145" s="97">
        <f>Juniori!AO47</f>
        <v>0</v>
      </c>
      <c r="AP145" s="97">
        <f>Juniori!AP47</f>
        <v>0</v>
      </c>
      <c r="AQ145" s="97">
        <f>Juniori!AQ47</f>
        <v>0</v>
      </c>
      <c r="AR145" s="97">
        <f>Juniori!AR47</f>
        <v>0</v>
      </c>
      <c r="AS145" s="97">
        <f>Juniori!AS47</f>
        <v>0</v>
      </c>
      <c r="AT145" s="97">
        <f>Juniori!AT47</f>
        <v>0</v>
      </c>
      <c r="AU145" s="97">
        <f>Juniori!AU47</f>
        <v>0</v>
      </c>
      <c r="AV145" s="97">
        <f>Juniori!AV47</f>
        <v>0</v>
      </c>
      <c r="AW145" s="97">
        <f>Juniori!AW47</f>
        <v>0</v>
      </c>
      <c r="AX145" s="97">
        <f>Juniori!AX47</f>
        <v>0</v>
      </c>
      <c r="AY145" s="97">
        <f>Juniori!AY47</f>
        <v>0</v>
      </c>
      <c r="AZ145" s="97">
        <f>Juniori!AZ47</f>
        <v>0</v>
      </c>
      <c r="BA145" s="97">
        <f>Juniori!BA47</f>
        <v>0</v>
      </c>
      <c r="BB145" s="97">
        <f>Juniori!BB47</f>
        <v>0</v>
      </c>
      <c r="BC145" s="97">
        <f>Juniori!BC47</f>
        <v>0</v>
      </c>
      <c r="BD145" s="97">
        <f>Juniori!BD47</f>
        <v>0</v>
      </c>
      <c r="BE145" s="97">
        <f>Juniori!BE47</f>
        <v>0</v>
      </c>
      <c r="BF145" s="97">
        <f>Juniori!BF47</f>
        <v>0</v>
      </c>
      <c r="BG145" s="97">
        <f>Juniori!BG47</f>
        <v>0</v>
      </c>
      <c r="BH145" s="97">
        <f>Juniori!BH47</f>
        <v>0</v>
      </c>
      <c r="BI145" s="97">
        <f>Juniori!BI47</f>
        <v>0</v>
      </c>
      <c r="BJ145" s="97">
        <f>Juniori!BJ47</f>
        <v>0</v>
      </c>
      <c r="BK145" s="97">
        <f>Juniori!BK47</f>
        <v>0</v>
      </c>
      <c r="BL145" s="97">
        <f>Juniori!BL47</f>
        <v>0</v>
      </c>
      <c r="BM145" s="97">
        <f>Juniori!BM47</f>
        <v>0</v>
      </c>
      <c r="BN145" s="97">
        <f>Juniori!BN47</f>
        <v>0</v>
      </c>
      <c r="BO145" s="97">
        <f>Juniori!BO47</f>
        <v>0</v>
      </c>
      <c r="BP145" s="97">
        <f>Juniori!BP47</f>
        <v>0</v>
      </c>
      <c r="BQ145" s="97">
        <f>Juniori!BQ47</f>
        <v>0</v>
      </c>
      <c r="BR145" s="97">
        <f>Juniori!BR47</f>
        <v>0</v>
      </c>
      <c r="BS145" s="97">
        <f>Juniori!BS47</f>
        <v>0</v>
      </c>
      <c r="BT145" s="97">
        <f>Juniori!BT47</f>
        <v>0</v>
      </c>
      <c r="BU145" s="97">
        <f>Juniori!BU47</f>
        <v>0</v>
      </c>
      <c r="BV145" s="97">
        <f>Juniori!BV47</f>
        <v>0</v>
      </c>
      <c r="BW145" s="97">
        <f>Juniori!BW47</f>
        <v>0</v>
      </c>
      <c r="BX145" s="97">
        <f>Juniori!BX47</f>
        <v>0</v>
      </c>
      <c r="BY145" s="97">
        <f>Juniori!BY47</f>
        <v>0</v>
      </c>
      <c r="BZ145" s="97">
        <f>Juniori!BZ47</f>
        <v>0</v>
      </c>
      <c r="CA145" s="97">
        <f>Juniori!CA47</f>
        <v>0</v>
      </c>
      <c r="CB145" s="97">
        <f>Juniori!CB47</f>
        <v>0</v>
      </c>
      <c r="CC145" s="97">
        <f>Juniori!CC47</f>
        <v>0</v>
      </c>
      <c r="CD145" s="97">
        <f>Juniori!CD47</f>
        <v>0</v>
      </c>
      <c r="CE145" s="97">
        <f>Juniori!CE47</f>
        <v>0</v>
      </c>
      <c r="CF145" s="97">
        <f>Juniori!CF47</f>
        <v>0</v>
      </c>
      <c r="CG145" s="97">
        <f>Juniori!CG47</f>
        <v>0</v>
      </c>
      <c r="CH145" s="97">
        <f>Juniori!CH47</f>
        <v>0</v>
      </c>
      <c r="CI145" s="97">
        <f>Juniori!CI47</f>
        <v>0</v>
      </c>
      <c r="CJ145" s="97">
        <f>Juniori!CJ47</f>
        <v>0</v>
      </c>
      <c r="CK145" s="97">
        <f>Juniori!CK47</f>
        <v>0</v>
      </c>
      <c r="CL145" s="97">
        <f>Juniori!CL47</f>
        <v>0</v>
      </c>
      <c r="CM145" s="97">
        <f>Juniori!CM47</f>
        <v>0</v>
      </c>
      <c r="CN145" s="97">
        <f>Juniori!CN47</f>
        <v>0</v>
      </c>
      <c r="CO145" s="97">
        <f>Juniori!CO47</f>
        <v>0</v>
      </c>
      <c r="CP145" s="97">
        <f>Juniori!CP47</f>
        <v>0</v>
      </c>
      <c r="CQ145" s="97">
        <f>Juniori!CQ47</f>
        <v>0</v>
      </c>
      <c r="CR145" s="97">
        <f>Juniori!CR47</f>
        <v>0</v>
      </c>
      <c r="CS145" s="97">
        <f>Juniori!CS47</f>
        <v>0</v>
      </c>
      <c r="CT145" s="97">
        <f>Juniori!CT47</f>
        <v>0</v>
      </c>
      <c r="CU145" s="97">
        <f>Juniori!CU47</f>
        <v>0</v>
      </c>
      <c r="CV145" s="97">
        <f>Juniori!CV47</f>
        <v>0</v>
      </c>
      <c r="CW145" s="97">
        <f>Juniori!CW47</f>
        <v>0</v>
      </c>
      <c r="CX145" s="97">
        <f>Juniori!CX47</f>
        <v>0</v>
      </c>
      <c r="CY145" s="97">
        <f>Juniori!CY47</f>
        <v>0</v>
      </c>
      <c r="CZ145" s="97">
        <f>Juniori!CZ47</f>
        <v>0</v>
      </c>
      <c r="DA145" s="97">
        <f>Juniori!DA47</f>
        <v>0</v>
      </c>
      <c r="DB145" s="97">
        <f>Juniori!DB47</f>
        <v>0</v>
      </c>
      <c r="DC145" s="97">
        <f>Juniori!DC47</f>
        <v>0</v>
      </c>
      <c r="DD145" s="97">
        <f>Juniori!DD47</f>
        <v>0</v>
      </c>
      <c r="DE145" s="97">
        <f>Juniori!DE47</f>
        <v>0</v>
      </c>
      <c r="DF145" s="97">
        <f>Juniori!DF47</f>
        <v>0</v>
      </c>
      <c r="DG145" s="97">
        <f>Juniori!DG47</f>
        <v>0</v>
      </c>
      <c r="DH145" s="97">
        <f>Juniori!DH47</f>
        <v>0</v>
      </c>
      <c r="DI145" s="97">
        <f>Juniori!DI47</f>
        <v>0</v>
      </c>
      <c r="DJ145" s="97">
        <f>Juniori!DJ47</f>
        <v>0</v>
      </c>
      <c r="DK145" s="97">
        <f>Juniori!DK47</f>
        <v>0</v>
      </c>
      <c r="DL145" s="97">
        <f>Juniori!DL47</f>
        <v>0</v>
      </c>
      <c r="DM145" s="97">
        <f>Juniori!DM47</f>
        <v>0</v>
      </c>
      <c r="DN145" s="97">
        <f>Juniori!DN47</f>
        <v>0</v>
      </c>
      <c r="DO145" s="97">
        <f>Juniori!DO47</f>
        <v>0</v>
      </c>
      <c r="DP145" s="97">
        <f>Juniori!DP47</f>
        <v>0</v>
      </c>
      <c r="DQ145" s="97">
        <f>Juniori!DQ47</f>
        <v>0</v>
      </c>
      <c r="DR145" s="97">
        <f>Juniori!DR47</f>
        <v>0</v>
      </c>
      <c r="DS145" s="97">
        <f>Juniori!DS47</f>
        <v>0</v>
      </c>
      <c r="DT145" s="97">
        <f>Juniori!DT47</f>
        <v>0</v>
      </c>
      <c r="DU145" s="97">
        <f>Juniori!DU47</f>
        <v>0</v>
      </c>
      <c r="DV145" s="97">
        <f>Juniori!DV47</f>
        <v>0</v>
      </c>
      <c r="DW145" s="97">
        <f>Juniori!DW47</f>
        <v>0</v>
      </c>
      <c r="DX145" s="97">
        <f>Juniori!DX47</f>
        <v>0</v>
      </c>
      <c r="DY145" s="97">
        <f>Juniori!DY47</f>
        <v>0</v>
      </c>
      <c r="DZ145" s="97">
        <f>Juniori!DZ47</f>
        <v>0</v>
      </c>
      <c r="EA145" s="97">
        <f>Juniori!EA47</f>
        <v>0</v>
      </c>
      <c r="EB145" s="97">
        <f>Juniori!EB47</f>
        <v>0</v>
      </c>
      <c r="EC145" s="97">
        <f>Juniori!EC47</f>
        <v>0</v>
      </c>
      <c r="ED145" s="97">
        <f>Juniori!ED47</f>
        <v>0</v>
      </c>
      <c r="EE145" s="97">
        <f>Juniori!EE47</f>
        <v>0</v>
      </c>
      <c r="EF145" s="97">
        <f>Juniori!EF47</f>
        <v>0</v>
      </c>
      <c r="EG145" s="97">
        <f>Juniori!EG47</f>
        <v>0</v>
      </c>
      <c r="EH145" s="97">
        <f>Juniori!EH47</f>
        <v>0</v>
      </c>
      <c r="EI145" s="97">
        <f>Juniori!EI47</f>
        <v>0</v>
      </c>
      <c r="EJ145" s="97">
        <f>Juniori!EJ47</f>
        <v>0</v>
      </c>
      <c r="EK145" s="97">
        <f>Juniori!EK47</f>
        <v>0</v>
      </c>
      <c r="EL145" s="97">
        <f>Juniori!EL47</f>
        <v>0</v>
      </c>
      <c r="EM145" s="97">
        <f>Juniori!EM47</f>
        <v>0</v>
      </c>
      <c r="EN145" s="97">
        <f>Juniori!EN47</f>
        <v>0</v>
      </c>
      <c r="EO145" s="97">
        <f>Juniori!EO47</f>
        <v>0</v>
      </c>
      <c r="EP145" s="97">
        <f>Juniori!EP47</f>
        <v>0</v>
      </c>
      <c r="EQ145" s="97">
        <f>Juniori!EQ47</f>
        <v>0</v>
      </c>
      <c r="ER145" s="97">
        <f>Juniori!ER47</f>
        <v>0</v>
      </c>
      <c r="ES145" s="97">
        <f>Juniori!ES47</f>
        <v>0</v>
      </c>
      <c r="ET145" s="97">
        <f>Juniori!ET47</f>
        <v>0</v>
      </c>
      <c r="EU145" s="97">
        <f>Juniori!EU47</f>
        <v>0</v>
      </c>
      <c r="EV145" s="97">
        <f>Juniori!EV47</f>
        <v>0</v>
      </c>
      <c r="EW145" s="97">
        <f>Juniori!EW47</f>
        <v>0</v>
      </c>
      <c r="EX145" s="97">
        <f>Juniori!EX47</f>
        <v>0</v>
      </c>
      <c r="EY145" s="97">
        <f>Juniori!EY47</f>
        <v>0</v>
      </c>
      <c r="EZ145" s="97">
        <f>Juniori!EZ47</f>
        <v>0</v>
      </c>
      <c r="FA145" s="97" t="str">
        <f>Juniori!FA47</f>
        <v>o</v>
      </c>
      <c r="FB145" s="97">
        <f>Juniori!FB47</f>
        <v>0</v>
      </c>
      <c r="FC145" s="97">
        <f>Juniori!FC47</f>
        <v>0</v>
      </c>
      <c r="FD145" s="97">
        <f>Juniori!FD47</f>
        <v>0</v>
      </c>
      <c r="FE145" s="97">
        <f>Juniori!FE47</f>
        <v>0</v>
      </c>
      <c r="FF145" s="97">
        <f>Juniori!FF47</f>
        <v>0</v>
      </c>
      <c r="FG145" s="97">
        <f>Juniori!FG47</f>
        <v>0</v>
      </c>
      <c r="FH145" s="97">
        <f>Juniori!FH47</f>
        <v>0</v>
      </c>
      <c r="FI145" s="97">
        <f>Juniori!FI47</f>
        <v>0</v>
      </c>
      <c r="FJ145" s="97">
        <f>Juniori!FJ47</f>
        <v>0</v>
      </c>
      <c r="FK145" s="97">
        <f>Juniori!FK47</f>
        <v>0</v>
      </c>
      <c r="FL145" s="97">
        <f>Juniori!FL47</f>
        <v>0</v>
      </c>
      <c r="FM145" s="97">
        <f>Juniori!FM47</f>
        <v>0</v>
      </c>
      <c r="FN145" s="97">
        <f>Juniori!FN47</f>
        <v>0</v>
      </c>
      <c r="FO145" s="97">
        <f>Juniori!FO47</f>
        <v>0</v>
      </c>
      <c r="FP145" s="97">
        <f>Juniori!FP47</f>
        <v>0</v>
      </c>
      <c r="FQ145" s="97">
        <f>Juniori!FQ47</f>
        <v>0</v>
      </c>
      <c r="FR145" s="97">
        <f>Juniori!FR47</f>
        <v>0</v>
      </c>
      <c r="FS145" s="97">
        <f>Juniori!FS47</f>
        <v>0</v>
      </c>
      <c r="FT145" s="97">
        <f>Juniori!FT47</f>
        <v>0</v>
      </c>
      <c r="FU145" s="97">
        <f>Juniori!FU47</f>
        <v>0</v>
      </c>
      <c r="FV145" s="97">
        <f>Juniori!FV47</f>
        <v>0</v>
      </c>
      <c r="FW145" s="97">
        <f>Juniori!FW47</f>
        <v>0</v>
      </c>
      <c r="FX145" s="97">
        <f>Juniori!FX47</f>
        <v>0</v>
      </c>
      <c r="FY145" s="97">
        <f>Juniori!FY47</f>
        <v>0</v>
      </c>
      <c r="FZ145" s="97">
        <f>Juniori!FZ47</f>
        <v>0</v>
      </c>
      <c r="GA145" s="97">
        <f>Juniori!GA47</f>
        <v>0</v>
      </c>
      <c r="GB145" s="97">
        <f>Juniori!GB47</f>
        <v>0</v>
      </c>
      <c r="GC145" s="97">
        <f>Juniori!GC47</f>
        <v>0</v>
      </c>
      <c r="GD145" s="97">
        <f>Juniori!GD47</f>
        <v>0</v>
      </c>
      <c r="GE145" s="97">
        <f>Juniori!GE47</f>
        <v>0</v>
      </c>
      <c r="GF145" s="97">
        <f>Juniori!GF47</f>
        <v>0</v>
      </c>
      <c r="GG145" s="97">
        <f>Juniori!GG47</f>
        <v>0</v>
      </c>
      <c r="GH145" s="97">
        <f>Juniori!GH47</f>
        <v>0</v>
      </c>
      <c r="GI145" s="97">
        <f>Juniori!GI47</f>
        <v>0</v>
      </c>
      <c r="GJ145" s="97">
        <f>Juniori!GJ47</f>
        <v>0</v>
      </c>
      <c r="GK145" s="97">
        <f>Juniori!GK47</f>
        <v>0</v>
      </c>
      <c r="GL145" s="97">
        <f>Juniori!GL47</f>
        <v>0</v>
      </c>
      <c r="GM145" s="97">
        <f>Juniori!GM47</f>
        <v>0</v>
      </c>
      <c r="GN145" s="97">
        <f>Juniori!GN47</f>
        <v>0</v>
      </c>
      <c r="GO145" s="97">
        <f>Juniori!GO47</f>
        <v>0</v>
      </c>
      <c r="GP145" s="97">
        <f>Juniori!GP47</f>
        <v>0</v>
      </c>
      <c r="GQ145" s="97">
        <f>Juniori!GQ47</f>
        <v>0</v>
      </c>
      <c r="GR145" s="97">
        <f>Juniori!GR47</f>
        <v>0</v>
      </c>
      <c r="GS145" s="97">
        <f>Juniori!GS47</f>
        <v>0</v>
      </c>
      <c r="GT145" s="97">
        <f>Juniori!GT47</f>
        <v>0</v>
      </c>
      <c r="GU145" s="97">
        <f>Juniori!GU47</f>
        <v>0</v>
      </c>
      <c r="GV145" s="97">
        <f>Juniori!GV47</f>
        <v>0</v>
      </c>
      <c r="GW145" s="97">
        <f>Juniori!GW47</f>
        <v>0</v>
      </c>
      <c r="GX145" s="97">
        <f>Juniori!GX47</f>
        <v>0</v>
      </c>
      <c r="GY145" s="97">
        <f>Juniori!GY47</f>
        <v>0</v>
      </c>
      <c r="GZ145" s="97">
        <f>Juniori!GZ47</f>
        <v>0</v>
      </c>
      <c r="HA145" s="97">
        <f>Juniori!HA47</f>
        <v>0</v>
      </c>
      <c r="HB145" s="97">
        <f>Juniori!HB47</f>
        <v>0</v>
      </c>
      <c r="HC145" s="97">
        <f>Juniori!HC47</f>
        <v>0</v>
      </c>
      <c r="HD145" s="97">
        <f>Juniori!HD47</f>
        <v>0</v>
      </c>
      <c r="HE145" s="97">
        <f>Juniori!HE47</f>
        <v>0</v>
      </c>
      <c r="HF145" s="97">
        <f>Juniori!HF47</f>
        <v>0</v>
      </c>
      <c r="HG145" s="97">
        <f>Juniori!HG47</f>
        <v>0</v>
      </c>
      <c r="HH145" s="97">
        <f>Juniori!HH47</f>
        <v>0</v>
      </c>
      <c r="HI145" s="97">
        <f>Juniori!HI47</f>
        <v>0</v>
      </c>
      <c r="HJ145" s="97">
        <f>Juniori!HJ47</f>
        <v>0</v>
      </c>
      <c r="HK145" s="97">
        <f>Juniori!HK47</f>
        <v>0</v>
      </c>
      <c r="HL145" s="97">
        <f>Juniori!HL47</f>
        <v>0</v>
      </c>
      <c r="HM145" s="97">
        <f>Juniori!HM47</f>
        <v>0</v>
      </c>
      <c r="HN145" s="97">
        <f>Juniori!HN47</f>
        <v>0</v>
      </c>
      <c r="HO145" s="97">
        <f>Juniori!HO47</f>
        <v>0</v>
      </c>
      <c r="HP145" s="97">
        <f>Juniori!HP47</f>
        <v>0</v>
      </c>
      <c r="HQ145" s="97">
        <f>Juniori!HQ47</f>
        <v>0</v>
      </c>
      <c r="HR145" s="97">
        <f>Juniori!HR47</f>
        <v>0</v>
      </c>
      <c r="HS145" s="97">
        <f>Juniori!HS47</f>
        <v>0</v>
      </c>
      <c r="HT145" s="97">
        <f>Juniori!HT47</f>
        <v>0</v>
      </c>
      <c r="HU145" s="97">
        <f>Juniori!HU47</f>
        <v>0</v>
      </c>
      <c r="HV145" s="97">
        <f>Juniori!HV47</f>
        <v>0</v>
      </c>
      <c r="HW145" s="97">
        <f>Juniori!HW47</f>
        <v>0</v>
      </c>
      <c r="HX145" s="97">
        <f>Juniori!HX47</f>
        <v>0</v>
      </c>
      <c r="HY145" s="97">
        <f>Juniori!HY47</f>
        <v>0</v>
      </c>
      <c r="HZ145" s="97">
        <f>Juniori!HZ47</f>
        <v>0</v>
      </c>
      <c r="IA145" s="97">
        <f>Juniori!IA47</f>
        <v>0</v>
      </c>
      <c r="IB145" s="97">
        <f>Juniori!IB47</f>
        <v>0</v>
      </c>
      <c r="IC145" s="97">
        <f>Juniori!IC47</f>
        <v>0</v>
      </c>
      <c r="ID145" s="97">
        <f>Juniori!ID47</f>
        <v>0</v>
      </c>
      <c r="IE145" s="97">
        <f>Juniori!IE47</f>
        <v>0</v>
      </c>
      <c r="IF145" s="97">
        <f>Juniori!IF47</f>
        <v>0</v>
      </c>
      <c r="IG145" s="97">
        <f>Juniori!IG47</f>
        <v>0</v>
      </c>
      <c r="IH145" s="97">
        <f>Juniori!IH47</f>
        <v>0</v>
      </c>
      <c r="II145" s="97">
        <f>Juniori!II47</f>
        <v>0</v>
      </c>
      <c r="IJ145" s="97">
        <f>Juniori!IJ47</f>
        <v>0</v>
      </c>
      <c r="IK145" s="97">
        <f>Juniori!IK47</f>
        <v>0</v>
      </c>
      <c r="IL145" s="97">
        <f>Juniori!IL47</f>
        <v>0</v>
      </c>
      <c r="IM145" s="97">
        <f>Juniori!IM47</f>
        <v>0</v>
      </c>
      <c r="IN145" s="97">
        <f>Juniori!IN47</f>
        <v>0</v>
      </c>
      <c r="IO145" s="97">
        <f>Juniori!IO47</f>
        <v>0</v>
      </c>
      <c r="IP145" s="97">
        <f>Juniori!IP47</f>
        <v>0</v>
      </c>
      <c r="IQ145" s="97">
        <f>Juniori!IQ47</f>
        <v>0</v>
      </c>
      <c r="IR145" s="97">
        <f>Juniori!IR47</f>
        <v>0</v>
      </c>
      <c r="IS145" s="97">
        <f>Juniori!IS47</f>
        <v>0</v>
      </c>
      <c r="IT145" s="97">
        <f>Juniori!IT47</f>
        <v>0</v>
      </c>
      <c r="IU145" s="97">
        <f>Juniori!IU47</f>
        <v>0</v>
      </c>
      <c r="IV145" s="97">
        <f>Juniori!IV47</f>
        <v>0</v>
      </c>
      <c r="IW145" s="97">
        <f>Juniori!IW47</f>
        <v>0</v>
      </c>
      <c r="IX145" s="97">
        <f>Juniori!IX47</f>
        <v>0</v>
      </c>
      <c r="IY145" s="97">
        <f>Juniori!IY47</f>
        <v>0</v>
      </c>
      <c r="IZ145" s="97">
        <f>Juniori!IZ47</f>
        <v>0</v>
      </c>
      <c r="JA145" s="97">
        <f>Juniori!JA47</f>
        <v>0</v>
      </c>
      <c r="JB145" s="97">
        <f>Juniori!JB47</f>
        <v>0</v>
      </c>
      <c r="JC145" s="97">
        <f>Juniori!JC47</f>
        <v>0</v>
      </c>
      <c r="JD145" s="97">
        <f>Juniori!JD47</f>
        <v>0</v>
      </c>
      <c r="JE145" s="97">
        <f>Juniori!JE47</f>
        <v>0</v>
      </c>
      <c r="JF145" s="97">
        <f>Juniori!JF47</f>
        <v>0</v>
      </c>
      <c r="JG145" s="97">
        <f>Juniori!JG47</f>
        <v>0</v>
      </c>
      <c r="JH145" s="97">
        <f>Juniori!JH47</f>
        <v>0</v>
      </c>
      <c r="JI145" s="97">
        <f>Juniori!JI47</f>
        <v>0</v>
      </c>
      <c r="JJ145" s="97">
        <f>Juniori!JJ47</f>
        <v>0</v>
      </c>
      <c r="JK145" s="97">
        <f>Juniori!JK47</f>
        <v>0</v>
      </c>
      <c r="JL145" s="97">
        <f>Juniori!JL47</f>
        <v>0</v>
      </c>
      <c r="JM145" s="97">
        <f>Juniori!JM47</f>
        <v>0</v>
      </c>
      <c r="JN145" s="97">
        <f>Juniori!JN47</f>
        <v>0</v>
      </c>
      <c r="JO145" s="97">
        <f>Juniori!JO47</f>
        <v>0</v>
      </c>
      <c r="JP145" s="97">
        <f>Juniori!JP47</f>
        <v>0</v>
      </c>
      <c r="JQ145" s="97">
        <f>Juniori!JQ47</f>
        <v>0</v>
      </c>
      <c r="JR145" s="97">
        <f>Juniori!JR47</f>
        <v>0</v>
      </c>
      <c r="JS145" s="97">
        <f>Juniori!JS47</f>
        <v>0</v>
      </c>
      <c r="JT145" s="97">
        <f>Juniori!JT47</f>
        <v>0</v>
      </c>
      <c r="JU145" s="97">
        <f>Juniori!JU47</f>
        <v>0</v>
      </c>
      <c r="JV145" s="97">
        <f>Juniori!JV47</f>
        <v>0</v>
      </c>
      <c r="JW145" s="97">
        <f>Juniori!JW47</f>
        <v>0</v>
      </c>
      <c r="JX145" s="97">
        <f>Juniori!JX47</f>
        <v>0</v>
      </c>
      <c r="JY145" s="97">
        <f>Juniori!JY47</f>
        <v>0</v>
      </c>
      <c r="JZ145" s="97">
        <f>Juniori!JZ47</f>
        <v>0</v>
      </c>
      <c r="KA145" s="97">
        <f>Juniori!KA47</f>
        <v>0</v>
      </c>
      <c r="KB145" s="97">
        <f>Juniori!KB47</f>
        <v>0</v>
      </c>
      <c r="KC145" s="97">
        <f>Juniori!KC47</f>
        <v>0</v>
      </c>
      <c r="KD145" s="97">
        <f>Juniori!KD47</f>
        <v>0</v>
      </c>
      <c r="KE145" s="97">
        <f>Juniori!KE47</f>
        <v>0</v>
      </c>
      <c r="KF145" s="97">
        <f>Juniori!KF47</f>
        <v>0</v>
      </c>
      <c r="KG145" s="97">
        <f>Juniori!KG47</f>
        <v>0</v>
      </c>
      <c r="KH145" s="97">
        <f>Juniori!KH47</f>
        <v>0</v>
      </c>
      <c r="KI145" s="97">
        <f>Juniori!KI47</f>
        <v>0</v>
      </c>
      <c r="KJ145" s="97">
        <f>Juniori!KJ47</f>
        <v>0</v>
      </c>
      <c r="KK145" s="97">
        <f>Juniori!KK47</f>
        <v>0</v>
      </c>
      <c r="KL145" s="97">
        <f>Juniori!KL47</f>
        <v>0</v>
      </c>
      <c r="KM145" s="97">
        <f>Juniori!KM47</f>
        <v>0</v>
      </c>
      <c r="KN145" s="97">
        <f>Juniori!KN47</f>
        <v>0</v>
      </c>
      <c r="KO145" s="97">
        <f>Juniori!KO47</f>
        <v>0</v>
      </c>
      <c r="KP145" s="97">
        <f>Juniori!KP47</f>
        <v>0</v>
      </c>
      <c r="KQ145" s="97">
        <f>Juniori!KQ47</f>
        <v>0</v>
      </c>
      <c r="KR145" s="97">
        <f>Juniori!KR47</f>
        <v>0</v>
      </c>
      <c r="KS145" s="97">
        <f>Juniori!KS47</f>
        <v>0</v>
      </c>
      <c r="KT145" s="97">
        <f>Juniori!KT47</f>
        <v>0</v>
      </c>
      <c r="KU145" s="97">
        <f>Juniori!KU47</f>
        <v>0</v>
      </c>
      <c r="KV145" s="97">
        <f>Juniori!KV47</f>
        <v>0</v>
      </c>
      <c r="KW145" s="97">
        <f>Juniori!KW47</f>
        <v>0</v>
      </c>
      <c r="KX145" s="97">
        <f>Juniori!KX47</f>
        <v>0</v>
      </c>
      <c r="KY145" s="97">
        <f>Juniori!KY47</f>
        <v>0</v>
      </c>
      <c r="KZ145" s="97">
        <f>Juniori!KZ47</f>
        <v>0</v>
      </c>
      <c r="LA145" s="97">
        <f>Juniori!LA47</f>
        <v>0</v>
      </c>
      <c r="LB145" s="97">
        <f>Juniori!LB47</f>
        <v>0</v>
      </c>
      <c r="LC145" s="97">
        <f>Juniori!LC47</f>
        <v>0</v>
      </c>
      <c r="LD145" s="97">
        <f>Juniori!LD47</f>
        <v>0</v>
      </c>
      <c r="LE145" s="97">
        <f>Juniori!LE47</f>
        <v>0</v>
      </c>
      <c r="LF145" s="97">
        <f>Juniori!LF47</f>
        <v>0</v>
      </c>
      <c r="LG145" s="97">
        <f>Juniori!LG47</f>
        <v>0</v>
      </c>
      <c r="LH145" s="97">
        <f>Juniori!LH47</f>
        <v>0</v>
      </c>
      <c r="LI145" s="97">
        <f>Juniori!LI47</f>
        <v>0</v>
      </c>
      <c r="LJ145" s="97">
        <f>Juniori!LJ47</f>
        <v>0</v>
      </c>
      <c r="LK145" s="97">
        <f>Juniori!LK47</f>
        <v>0</v>
      </c>
      <c r="LL145" s="97">
        <f>Juniori!LL47</f>
        <v>0</v>
      </c>
      <c r="LM145" s="97">
        <f>Juniori!LM47</f>
        <v>0</v>
      </c>
      <c r="LN145" s="97">
        <f>Juniori!LN47</f>
        <v>0</v>
      </c>
      <c r="LO145" s="97">
        <f>Juniori!LO47</f>
        <v>0</v>
      </c>
      <c r="LP145" s="97">
        <f>Juniori!LP47</f>
        <v>0</v>
      </c>
      <c r="LQ145" s="97">
        <f>Juniori!LQ47</f>
        <v>0</v>
      </c>
      <c r="LR145" s="97">
        <f>Juniori!LR47</f>
        <v>0</v>
      </c>
      <c r="LS145" s="97">
        <f>Juniori!LS47</f>
        <v>0</v>
      </c>
      <c r="LT145" s="97">
        <f>Juniori!LT47</f>
        <v>0</v>
      </c>
      <c r="LU145" s="97">
        <f>Juniori!LU47</f>
        <v>0</v>
      </c>
      <c r="LV145" s="97">
        <f>Juniori!LV47</f>
        <v>0</v>
      </c>
      <c r="LW145" s="97">
        <f>Juniori!LW47</f>
        <v>0</v>
      </c>
      <c r="LX145" s="97">
        <f>Juniori!LX47</f>
        <v>0</v>
      </c>
      <c r="LY145" s="97">
        <f>Juniori!LY47</f>
        <v>0</v>
      </c>
      <c r="LZ145" s="97">
        <f>Juniori!LZ47</f>
        <v>0</v>
      </c>
      <c r="MA145" s="97">
        <f>Juniori!MA47</f>
        <v>0</v>
      </c>
      <c r="MB145" s="97">
        <f>Juniori!MB47</f>
        <v>0</v>
      </c>
      <c r="MC145" s="97">
        <f>Juniori!MC47</f>
        <v>0</v>
      </c>
      <c r="MD145" s="97">
        <f>Juniori!MD47</f>
        <v>0</v>
      </c>
      <c r="ME145" s="97">
        <f>Juniori!ME47</f>
        <v>0</v>
      </c>
      <c r="MF145" s="97">
        <f>Juniori!MF47</f>
        <v>0</v>
      </c>
      <c r="MG145" s="97">
        <f>Juniori!MG47</f>
        <v>0</v>
      </c>
      <c r="MH145" s="97">
        <f>Juniori!MH47</f>
        <v>0</v>
      </c>
      <c r="MI145" s="97">
        <f>Juniori!MI47</f>
        <v>0</v>
      </c>
      <c r="MJ145" s="97">
        <f>Juniori!MJ47</f>
        <v>0</v>
      </c>
      <c r="MK145" s="97">
        <f>Juniori!MK47</f>
        <v>0</v>
      </c>
      <c r="ML145" s="97">
        <f>Juniori!ML47</f>
        <v>0</v>
      </c>
      <c r="MM145" s="97">
        <f>Juniori!MM47</f>
        <v>0</v>
      </c>
      <c r="MN145" s="97">
        <f>Juniori!MN47</f>
        <v>0</v>
      </c>
      <c r="MO145" s="97">
        <f>Juniori!MO47</f>
        <v>0</v>
      </c>
      <c r="MP145" s="97">
        <f>Juniori!MP47</f>
        <v>0</v>
      </c>
      <c r="MQ145" s="97">
        <f>Juniori!MQ47</f>
        <v>0</v>
      </c>
      <c r="MR145" s="97">
        <f>Juniori!MR47</f>
        <v>0</v>
      </c>
      <c r="MS145" s="97">
        <f>Juniori!MS47</f>
        <v>0</v>
      </c>
      <c r="MT145" s="97">
        <f>Juniori!MT47</f>
        <v>0</v>
      </c>
      <c r="MU145" s="97">
        <f>Juniori!MU47</f>
        <v>0</v>
      </c>
      <c r="MV145" s="97">
        <f>Juniori!MV47</f>
        <v>0</v>
      </c>
      <c r="MW145" s="97">
        <f>Juniori!MW47</f>
        <v>0</v>
      </c>
      <c r="MX145" s="97">
        <f>Juniori!MX47</f>
        <v>0</v>
      </c>
      <c r="MY145" s="97">
        <f>Juniori!MY47</f>
        <v>0</v>
      </c>
      <c r="MZ145" s="97">
        <f>Juniori!MZ47</f>
        <v>0</v>
      </c>
      <c r="NA145" s="97">
        <f>Juniori!NA47</f>
        <v>0</v>
      </c>
      <c r="NB145" s="97">
        <f>Juniori!NB47</f>
        <v>0</v>
      </c>
      <c r="NC145" s="97">
        <f>Juniori!NC47</f>
        <v>0</v>
      </c>
      <c r="ND145" s="97">
        <f>Juniori!ND47</f>
        <v>0</v>
      </c>
      <c r="NE145" s="97">
        <f>Juniori!NE47</f>
        <v>0</v>
      </c>
      <c r="NF145" s="97">
        <f>Juniori!NF47</f>
        <v>0</v>
      </c>
      <c r="NG145" s="97">
        <f>Juniori!NG47</f>
        <v>0</v>
      </c>
      <c r="NH145" s="97">
        <f>Juniori!NH47</f>
        <v>0</v>
      </c>
      <c r="NI145" s="97">
        <f>Juniori!NI47</f>
        <v>0</v>
      </c>
      <c r="NJ145" s="97">
        <f>Juniori!NJ47</f>
        <v>0</v>
      </c>
      <c r="NK145" s="97">
        <f>Juniori!NK47</f>
        <v>0</v>
      </c>
      <c r="NL145" s="97">
        <f>Juniori!NL47</f>
        <v>0</v>
      </c>
      <c r="NM145" s="97">
        <f>Juniori!NM47</f>
        <v>0</v>
      </c>
      <c r="NN145" s="97">
        <f>Juniori!NN47</f>
        <v>0</v>
      </c>
      <c r="NO145" s="97">
        <f>Juniori!NO47</f>
        <v>0</v>
      </c>
      <c r="NP145" s="97">
        <f>Juniori!NP47</f>
        <v>0</v>
      </c>
      <c r="NQ145" s="97">
        <f>Juniori!NQ47</f>
        <v>0</v>
      </c>
      <c r="NR145" s="97">
        <f>Juniori!NR47</f>
        <v>0</v>
      </c>
      <c r="NS145" s="97">
        <f>Juniori!NS47</f>
        <v>0</v>
      </c>
      <c r="NT145" s="97">
        <f>Juniori!NT47</f>
        <v>0</v>
      </c>
      <c r="NU145" s="97">
        <f>Juniori!NU47</f>
        <v>0</v>
      </c>
      <c r="NV145" s="97">
        <f>Juniori!NV47</f>
        <v>0</v>
      </c>
      <c r="NW145" s="97">
        <f>Juniori!NW47</f>
        <v>0</v>
      </c>
      <c r="NX145" s="97">
        <f>Juniori!NX47</f>
        <v>0</v>
      </c>
      <c r="NY145" s="97">
        <f>Juniori!NY47</f>
        <v>0</v>
      </c>
      <c r="NZ145" s="97">
        <f>Juniori!NZ47</f>
        <v>0</v>
      </c>
      <c r="OA145" s="97">
        <f>Juniori!OA47</f>
        <v>0</v>
      </c>
      <c r="OB145" s="97">
        <f>Juniori!OB47</f>
        <v>0</v>
      </c>
      <c r="OC145" s="97">
        <f>Juniori!OC47</f>
        <v>0</v>
      </c>
      <c r="OD145" s="97">
        <f>Juniori!OD47</f>
        <v>0</v>
      </c>
      <c r="OE145" s="97">
        <f>Juniori!OE47</f>
        <v>0</v>
      </c>
      <c r="OF145" s="97">
        <f>Juniori!OF47</f>
        <v>0</v>
      </c>
      <c r="OG145" s="97">
        <f>Juniori!OG47</f>
        <v>0</v>
      </c>
      <c r="OH145" s="97">
        <f>Juniori!OH47</f>
        <v>0</v>
      </c>
      <c r="OI145" s="97">
        <f>Juniori!OI47</f>
        <v>0</v>
      </c>
      <c r="OJ145" s="97">
        <f>Juniori!OJ47</f>
        <v>0</v>
      </c>
      <c r="OK145" s="97">
        <f>Juniori!OK47</f>
        <v>0</v>
      </c>
      <c r="OL145" s="97">
        <f>Juniori!OL47</f>
        <v>0</v>
      </c>
      <c r="OM145" s="97">
        <f>Juniori!OM47</f>
        <v>0</v>
      </c>
      <c r="ON145" s="97">
        <f>Juniori!ON47</f>
        <v>0</v>
      </c>
      <c r="OO145" s="97">
        <f>Juniori!OO47</f>
        <v>0</v>
      </c>
      <c r="OP145" s="97">
        <f>Juniori!OP47</f>
        <v>0</v>
      </c>
      <c r="OQ145" s="97">
        <f>Juniori!OQ47</f>
        <v>0</v>
      </c>
      <c r="OR145" s="97">
        <f>Juniori!OR47</f>
        <v>0</v>
      </c>
      <c r="OS145" s="97">
        <f>Juniori!OS47</f>
        <v>0</v>
      </c>
      <c r="OT145" s="97">
        <f>Juniori!OT47</f>
        <v>0</v>
      </c>
      <c r="OU145" s="97">
        <f>Juniori!OU47</f>
        <v>0</v>
      </c>
      <c r="OV145" s="97">
        <f>Juniori!OV47</f>
        <v>0</v>
      </c>
      <c r="OW145" s="97">
        <f>Juniori!OW47</f>
        <v>0</v>
      </c>
      <c r="OX145" s="97">
        <f>Juniori!OX47</f>
        <v>0</v>
      </c>
      <c r="OY145" s="97">
        <f>Juniori!OY47</f>
        <v>0</v>
      </c>
      <c r="OZ145" s="97">
        <f>Juniori!OZ47</f>
        <v>0</v>
      </c>
      <c r="PA145" s="97">
        <f>Juniori!PA47</f>
        <v>0</v>
      </c>
      <c r="PB145" s="97">
        <f>Juniori!PB47</f>
        <v>0</v>
      </c>
      <c r="PC145" s="97">
        <f>Juniori!PC47</f>
        <v>0</v>
      </c>
      <c r="PD145" s="97">
        <f>Juniori!PD47</f>
        <v>0</v>
      </c>
      <c r="PE145" s="97">
        <f>Juniori!PE47</f>
        <v>0</v>
      </c>
      <c r="PF145" s="97">
        <f>Juniori!PF47</f>
        <v>0</v>
      </c>
      <c r="PG145" s="97">
        <f>Juniori!PG47</f>
        <v>0</v>
      </c>
      <c r="PH145" s="97">
        <f>Juniori!PH47</f>
        <v>0</v>
      </c>
      <c r="PI145" s="97">
        <f>Juniori!PI47</f>
        <v>0</v>
      </c>
      <c r="PJ145" s="97">
        <f>Juniori!PJ47</f>
        <v>0</v>
      </c>
      <c r="PK145" s="97">
        <f>Juniori!PK47</f>
        <v>0</v>
      </c>
      <c r="PL145" s="97">
        <f>Juniori!PL47</f>
        <v>0</v>
      </c>
      <c r="PM145" s="97">
        <f>Juniori!PM47</f>
        <v>0</v>
      </c>
      <c r="PN145" s="97">
        <f>Juniori!PN47</f>
        <v>0</v>
      </c>
      <c r="PO145" s="97">
        <f>Juniori!PO47</f>
        <v>0</v>
      </c>
      <c r="PP145" s="97">
        <f>Juniori!PP47</f>
        <v>0</v>
      </c>
      <c r="PQ145" s="97">
        <f>Juniori!PQ47</f>
        <v>0</v>
      </c>
      <c r="PR145" s="97">
        <f>Juniori!PR47</f>
        <v>0</v>
      </c>
      <c r="PS145" s="97">
        <f>Juniori!PS47</f>
        <v>0</v>
      </c>
      <c r="PT145" s="97">
        <f>Juniori!PT47</f>
        <v>0</v>
      </c>
      <c r="PU145" s="97">
        <f>Juniori!PU47</f>
        <v>0</v>
      </c>
      <c r="PV145" s="97">
        <f>Juniori!PV47</f>
        <v>0</v>
      </c>
      <c r="PW145" s="97">
        <f>Juniori!PW47</f>
        <v>0</v>
      </c>
      <c r="PX145" s="97">
        <f>Juniori!PX47</f>
        <v>0</v>
      </c>
      <c r="PY145" s="97">
        <f>Juniori!PY47</f>
        <v>0</v>
      </c>
      <c r="PZ145" s="97">
        <f>Juniori!PZ47</f>
        <v>0</v>
      </c>
      <c r="QA145" s="97">
        <f>Juniori!QA47</f>
        <v>0</v>
      </c>
      <c r="QB145" s="97">
        <f>Juniori!QB47</f>
        <v>0</v>
      </c>
      <c r="QC145" s="97">
        <f>Juniori!QC47</f>
        <v>0</v>
      </c>
      <c r="QD145" s="97">
        <f>Juniori!QD47</f>
        <v>0</v>
      </c>
      <c r="QE145" s="97">
        <f>Juniori!QE47</f>
        <v>0</v>
      </c>
      <c r="QF145" s="97">
        <f>Juniori!QF47</f>
        <v>0</v>
      </c>
      <c r="QG145" s="97">
        <f>Juniori!QG47</f>
        <v>0</v>
      </c>
      <c r="QH145" s="97">
        <f>Juniori!QH47</f>
        <v>0</v>
      </c>
      <c r="QI145" s="97">
        <f>Juniori!QI47</f>
        <v>0</v>
      </c>
      <c r="QJ145" s="97">
        <f>Juniori!QJ47</f>
        <v>0</v>
      </c>
      <c r="QK145" s="97">
        <f>Juniori!QK47</f>
        <v>0</v>
      </c>
      <c r="QL145" s="97">
        <f>Juniori!QL47</f>
        <v>0</v>
      </c>
      <c r="QM145" s="97">
        <f>Juniori!QM47</f>
        <v>0</v>
      </c>
      <c r="QN145" s="97">
        <f>Juniori!QN47</f>
        <v>0</v>
      </c>
      <c r="QO145" s="97">
        <f>Juniori!QO47</f>
        <v>0</v>
      </c>
      <c r="QP145" s="97">
        <f>Juniori!QP47</f>
        <v>0</v>
      </c>
      <c r="QQ145" s="97">
        <f>Juniori!QQ47</f>
        <v>0</v>
      </c>
      <c r="QR145" s="97">
        <f>Juniori!QR47</f>
        <v>0</v>
      </c>
      <c r="QS145" s="97">
        <f>Juniori!QS47</f>
        <v>0</v>
      </c>
      <c r="QT145" s="97">
        <f>Juniori!QT47</f>
        <v>0</v>
      </c>
      <c r="QU145" s="97">
        <f>Juniori!QU47</f>
        <v>0</v>
      </c>
      <c r="QV145" s="97">
        <f>Juniori!QV47</f>
        <v>0</v>
      </c>
      <c r="QW145" s="97">
        <f>Juniori!QW47</f>
        <v>0</v>
      </c>
      <c r="QX145" s="97">
        <f>Juniori!QX47</f>
        <v>0</v>
      </c>
      <c r="QY145" s="97">
        <f>Juniori!QY47</f>
        <v>0</v>
      </c>
      <c r="QZ145" s="97">
        <f>Juniori!QZ47</f>
        <v>0</v>
      </c>
      <c r="RA145" s="97">
        <f>Juniori!RA47</f>
        <v>0</v>
      </c>
      <c r="RB145" s="97">
        <f>Juniori!RB47</f>
        <v>0</v>
      </c>
      <c r="RC145" s="97">
        <f>Juniori!RC47</f>
        <v>0</v>
      </c>
      <c r="RD145" s="97">
        <f>Juniori!RD47</f>
        <v>0</v>
      </c>
      <c r="RE145" s="97">
        <f>Juniori!RE47</f>
        <v>0</v>
      </c>
      <c r="RF145" s="97">
        <f>Juniori!RF47</f>
        <v>0</v>
      </c>
      <c r="RG145" s="97">
        <f>Juniori!RG47</f>
        <v>0</v>
      </c>
      <c r="RH145" s="97">
        <f>Juniori!RH47</f>
        <v>0</v>
      </c>
      <c r="RI145" s="97">
        <f>Juniori!RI47</f>
        <v>0</v>
      </c>
      <c r="RJ145" s="97">
        <f>Juniori!RJ47</f>
        <v>0</v>
      </c>
      <c r="RK145" s="97">
        <f>Juniori!RK47</f>
        <v>0</v>
      </c>
      <c r="RL145" s="97">
        <f>Juniori!RL47</f>
        <v>0</v>
      </c>
      <c r="RM145" s="97">
        <f>Juniori!RM47</f>
        <v>0</v>
      </c>
      <c r="RN145" s="97">
        <f>Juniori!RN47</f>
        <v>0</v>
      </c>
      <c r="RO145" s="97">
        <f>Juniori!RO47</f>
        <v>0</v>
      </c>
      <c r="RP145" s="97">
        <f>Juniori!RP47</f>
        <v>0</v>
      </c>
      <c r="RQ145" s="97">
        <f>Juniori!RQ47</f>
        <v>0</v>
      </c>
      <c r="RR145" s="97">
        <f>Juniori!RR47</f>
        <v>0</v>
      </c>
      <c r="RS145" s="97">
        <f>Juniori!RS47</f>
        <v>0</v>
      </c>
      <c r="RT145" s="97">
        <f>Juniori!RT47</f>
        <v>0</v>
      </c>
      <c r="RU145" s="97">
        <f>Juniori!RU47</f>
        <v>0</v>
      </c>
      <c r="RV145" s="97">
        <f>Juniori!RV47</f>
        <v>0</v>
      </c>
      <c r="RW145" s="97">
        <f>Juniori!RW47</f>
        <v>0</v>
      </c>
      <c r="RX145" s="97">
        <f>Juniori!RX47</f>
        <v>0</v>
      </c>
      <c r="RY145" s="97">
        <f>Juniori!RY47</f>
        <v>0</v>
      </c>
      <c r="RZ145" s="97">
        <f>Juniori!RZ47</f>
        <v>0</v>
      </c>
      <c r="SA145" s="97">
        <f>Juniori!SA47</f>
        <v>0</v>
      </c>
      <c r="SB145" s="97">
        <f>Juniori!SB47</f>
        <v>0</v>
      </c>
      <c r="SC145" s="97">
        <f>Juniori!SC47</f>
        <v>0</v>
      </c>
      <c r="SD145" s="97">
        <f>Juniori!SD47</f>
        <v>0</v>
      </c>
      <c r="SE145" s="97">
        <f>Juniori!SE47</f>
        <v>0</v>
      </c>
      <c r="SF145" s="97">
        <f>Juniori!SF47</f>
        <v>0</v>
      </c>
      <c r="SG145" s="97">
        <f>Juniori!SG47</f>
        <v>0</v>
      </c>
      <c r="SH145" s="97">
        <f>Juniori!SH47</f>
        <v>0</v>
      </c>
      <c r="SI145" s="97">
        <f>Juniori!SI47</f>
        <v>0</v>
      </c>
      <c r="SJ145" s="97">
        <f>Juniori!SJ47</f>
        <v>0</v>
      </c>
      <c r="SK145" s="97">
        <f>Juniori!SK47</f>
        <v>0</v>
      </c>
      <c r="SL145" s="97">
        <f>Juniori!SL47</f>
        <v>0</v>
      </c>
      <c r="SM145" s="97">
        <f>Juniori!SM47</f>
        <v>0</v>
      </c>
      <c r="SN145" s="97">
        <f>Juniori!SN47</f>
        <v>0</v>
      </c>
      <c r="SO145" s="97">
        <f>Juniori!SO47</f>
        <v>0</v>
      </c>
      <c r="SP145" s="97">
        <f>Juniori!SP47</f>
        <v>0</v>
      </c>
      <c r="SQ145" s="97">
        <f>Juniori!SQ47</f>
        <v>0</v>
      </c>
      <c r="SR145" s="97">
        <f>Juniori!SR47</f>
        <v>0</v>
      </c>
      <c r="SS145" s="97">
        <f>Juniori!SS47</f>
        <v>0</v>
      </c>
      <c r="ST145" s="97">
        <f>Juniori!ST47</f>
        <v>0</v>
      </c>
      <c r="SU145" s="97">
        <f>Juniori!SU47</f>
        <v>0</v>
      </c>
      <c r="SV145" s="97">
        <f>Juniori!SV47</f>
        <v>0</v>
      </c>
      <c r="SW145" s="97">
        <f>Juniori!SW47</f>
        <v>0</v>
      </c>
      <c r="SX145" s="97">
        <f>Juniori!SX47</f>
        <v>0</v>
      </c>
      <c r="SY145" s="97">
        <f>Juniori!SY47</f>
        <v>0</v>
      </c>
      <c r="SZ145" s="97">
        <f>Juniori!SZ47</f>
        <v>0</v>
      </c>
      <c r="TA145" s="97">
        <f>Juniori!TA47</f>
        <v>0</v>
      </c>
      <c r="TB145" s="97">
        <f>Juniori!TB47</f>
        <v>0</v>
      </c>
    </row>
    <row r="146" spans="1:522" s="1" customFormat="1" ht="18" customHeight="1" x14ac:dyDescent="0.2">
      <c r="A146" s="12"/>
      <c r="B146" s="11" t="s">
        <v>676</v>
      </c>
      <c r="C146" s="1">
        <v>9414</v>
      </c>
      <c r="E146" s="59" t="s">
        <v>675</v>
      </c>
      <c r="F146" s="1">
        <v>9595</v>
      </c>
      <c r="G146" s="9" t="s">
        <v>98</v>
      </c>
      <c r="H146" s="4" t="s">
        <v>480</v>
      </c>
      <c r="I146" s="1">
        <f t="shared" si="3"/>
        <v>0</v>
      </c>
      <c r="J146" s="12">
        <f>Tabuľka3[[#This Row],[Stĺpec9]]</f>
        <v>0</v>
      </c>
      <c r="K146" s="97">
        <f>'Mladí jazdci'!K30</f>
        <v>0</v>
      </c>
      <c r="L146" s="97">
        <f>'Mladí jazdci'!L30</f>
        <v>0</v>
      </c>
      <c r="M146" s="97">
        <f>'Mladí jazdci'!M30</f>
        <v>0</v>
      </c>
      <c r="N146" s="97">
        <f>'Mladí jazdci'!N30</f>
        <v>0</v>
      </c>
      <c r="O146" s="97">
        <f>'Mladí jazdci'!O30</f>
        <v>0</v>
      </c>
      <c r="P146" s="97">
        <f>'Mladí jazdci'!P30</f>
        <v>0</v>
      </c>
      <c r="Q146" s="97">
        <f>'Mladí jazdci'!Q30</f>
        <v>0</v>
      </c>
      <c r="R146" s="97">
        <f>'Mladí jazdci'!R30</f>
        <v>0</v>
      </c>
      <c r="S146" s="97">
        <f>'Mladí jazdci'!S30</f>
        <v>0</v>
      </c>
      <c r="T146" s="97">
        <f>'Mladí jazdci'!T30</f>
        <v>0</v>
      </c>
      <c r="U146" s="97">
        <f>'Mladí jazdci'!U30</f>
        <v>0</v>
      </c>
      <c r="V146" s="97">
        <f>'Mladí jazdci'!V30</f>
        <v>0</v>
      </c>
      <c r="W146" s="97">
        <f>'Mladí jazdci'!W30</f>
        <v>0</v>
      </c>
      <c r="X146" s="97">
        <f>'Mladí jazdci'!X30</f>
        <v>0</v>
      </c>
      <c r="Y146" s="97">
        <f>'Mladí jazdci'!Y30</f>
        <v>0</v>
      </c>
      <c r="Z146" s="97">
        <f>'Mladí jazdci'!Z30</f>
        <v>0</v>
      </c>
      <c r="AA146" s="97">
        <f>'Mladí jazdci'!AA30</f>
        <v>0</v>
      </c>
      <c r="AB146" s="97">
        <f>'Mladí jazdci'!AB30</f>
        <v>0</v>
      </c>
      <c r="AC146" s="97">
        <f>'Mladí jazdci'!AC30</f>
        <v>0</v>
      </c>
      <c r="AD146" s="97">
        <f>'Mladí jazdci'!AD30</f>
        <v>0</v>
      </c>
      <c r="AE146" s="97">
        <f>'Mladí jazdci'!AE30</f>
        <v>0</v>
      </c>
      <c r="AF146" s="97">
        <f>'Mladí jazdci'!AF30</f>
        <v>0</v>
      </c>
      <c r="AG146" s="97">
        <f>'Mladí jazdci'!AG30</f>
        <v>0</v>
      </c>
      <c r="AH146" s="97">
        <f>'Mladí jazdci'!AH30</f>
        <v>0</v>
      </c>
      <c r="AI146" s="97">
        <f>'Mladí jazdci'!AI30</f>
        <v>0</v>
      </c>
      <c r="AJ146" s="97">
        <f>'Mladí jazdci'!AJ30</f>
        <v>0</v>
      </c>
      <c r="AK146" s="97">
        <f>'Mladí jazdci'!AK30</f>
        <v>0</v>
      </c>
      <c r="AL146" s="97">
        <f>'Mladí jazdci'!AL30</f>
        <v>0</v>
      </c>
      <c r="AM146" s="97">
        <f>'Mladí jazdci'!AM30</f>
        <v>0</v>
      </c>
      <c r="AN146" s="97">
        <f>'Mladí jazdci'!AN30</f>
        <v>0</v>
      </c>
      <c r="AO146" s="97">
        <f>'Mladí jazdci'!AO30</f>
        <v>0</v>
      </c>
      <c r="AP146" s="97">
        <f>'Mladí jazdci'!AP30</f>
        <v>0</v>
      </c>
      <c r="AQ146" s="97">
        <f>'Mladí jazdci'!AQ30</f>
        <v>0</v>
      </c>
      <c r="AR146" s="97">
        <f>'Mladí jazdci'!AR30</f>
        <v>0</v>
      </c>
      <c r="AS146" s="97">
        <f>'Mladí jazdci'!AS30</f>
        <v>0</v>
      </c>
      <c r="AT146" s="97">
        <f>'Mladí jazdci'!AT30</f>
        <v>0</v>
      </c>
      <c r="AU146" s="97">
        <f>'Mladí jazdci'!AU30</f>
        <v>0</v>
      </c>
      <c r="AV146" s="97">
        <f>'Mladí jazdci'!AV30</f>
        <v>0</v>
      </c>
      <c r="AW146" s="97">
        <f>'Mladí jazdci'!AW30</f>
        <v>0</v>
      </c>
      <c r="AX146" s="97">
        <f>'Mladí jazdci'!AX30</f>
        <v>0</v>
      </c>
      <c r="AY146" s="97">
        <f>'Mladí jazdci'!AY30</f>
        <v>0</v>
      </c>
      <c r="AZ146" s="97">
        <f>'Mladí jazdci'!AZ30</f>
        <v>0</v>
      </c>
      <c r="BA146" s="97">
        <f>'Mladí jazdci'!BA30</f>
        <v>0</v>
      </c>
      <c r="BB146" s="97">
        <f>'Mladí jazdci'!BB30</f>
        <v>0</v>
      </c>
      <c r="BC146" s="97">
        <f>'Mladí jazdci'!BC30</f>
        <v>0</v>
      </c>
      <c r="BD146" s="97">
        <f>'Mladí jazdci'!BD30</f>
        <v>0</v>
      </c>
      <c r="BE146" s="97">
        <f>'Mladí jazdci'!BE30</f>
        <v>0</v>
      </c>
      <c r="BF146" s="97">
        <f>'Mladí jazdci'!BF30</f>
        <v>0</v>
      </c>
      <c r="BG146" s="97">
        <f>'Mladí jazdci'!BG30</f>
        <v>0</v>
      </c>
      <c r="BH146" s="97">
        <f>'Mladí jazdci'!BH30</f>
        <v>0</v>
      </c>
      <c r="BI146" s="97">
        <f>'Mladí jazdci'!BI30</f>
        <v>0</v>
      </c>
      <c r="BJ146" s="97">
        <f>'Mladí jazdci'!BJ30</f>
        <v>0</v>
      </c>
      <c r="BK146" s="97">
        <f>'Mladí jazdci'!BK30</f>
        <v>0</v>
      </c>
      <c r="BL146" s="97">
        <f>'Mladí jazdci'!BL30</f>
        <v>0</v>
      </c>
      <c r="BM146" s="97">
        <f>'Mladí jazdci'!BM30</f>
        <v>0</v>
      </c>
      <c r="BN146" s="97">
        <f>'Mladí jazdci'!BN30</f>
        <v>0</v>
      </c>
      <c r="BO146" s="97">
        <f>'Mladí jazdci'!BO30</f>
        <v>0</v>
      </c>
      <c r="BP146" s="97">
        <f>'Mladí jazdci'!BP30</f>
        <v>0</v>
      </c>
      <c r="BQ146" s="97">
        <f>'Mladí jazdci'!BQ30</f>
        <v>0</v>
      </c>
      <c r="BR146" s="97">
        <f>'Mladí jazdci'!BR30</f>
        <v>0</v>
      </c>
      <c r="BS146" s="97">
        <f>'Mladí jazdci'!BS30</f>
        <v>0</v>
      </c>
      <c r="BT146" s="97">
        <f>'Mladí jazdci'!BT30</f>
        <v>0</v>
      </c>
      <c r="BU146" s="97">
        <f>'Mladí jazdci'!BU30</f>
        <v>0</v>
      </c>
      <c r="BV146" s="97">
        <f>'Mladí jazdci'!BV30</f>
        <v>0</v>
      </c>
      <c r="BW146" s="97">
        <f>'Mladí jazdci'!BW30</f>
        <v>0</v>
      </c>
      <c r="BX146" s="97">
        <f>'Mladí jazdci'!BX30</f>
        <v>0</v>
      </c>
      <c r="BY146" s="97">
        <f>'Mladí jazdci'!BY30</f>
        <v>0</v>
      </c>
      <c r="BZ146" s="97">
        <f>'Mladí jazdci'!BZ30</f>
        <v>0</v>
      </c>
      <c r="CA146" s="97">
        <f>'Mladí jazdci'!CA30</f>
        <v>0</v>
      </c>
      <c r="CB146" s="97">
        <f>'Mladí jazdci'!CB30</f>
        <v>0</v>
      </c>
      <c r="CC146" s="97">
        <f>'Mladí jazdci'!CC30</f>
        <v>0</v>
      </c>
      <c r="CD146" s="97">
        <f>'Mladí jazdci'!CD30</f>
        <v>0</v>
      </c>
      <c r="CE146" s="97">
        <f>'Mladí jazdci'!CE30</f>
        <v>0</v>
      </c>
      <c r="CF146" s="97">
        <f>'Mladí jazdci'!CF30</f>
        <v>0</v>
      </c>
      <c r="CG146" s="97">
        <f>'Mladí jazdci'!CG30</f>
        <v>0</v>
      </c>
      <c r="CH146" s="97">
        <f>'Mladí jazdci'!CH30</f>
        <v>0</v>
      </c>
      <c r="CI146" s="97">
        <f>'Mladí jazdci'!CI30</f>
        <v>0</v>
      </c>
      <c r="CJ146" s="97">
        <f>'Mladí jazdci'!CJ30</f>
        <v>0</v>
      </c>
      <c r="CK146" s="97">
        <f>'Mladí jazdci'!CK30</f>
        <v>0</v>
      </c>
      <c r="CL146" s="97">
        <f>'Mladí jazdci'!CL30</f>
        <v>0</v>
      </c>
      <c r="CM146" s="97">
        <f>'Mladí jazdci'!CM30</f>
        <v>0</v>
      </c>
      <c r="CN146" s="97">
        <f>'Mladí jazdci'!CN30</f>
        <v>0</v>
      </c>
      <c r="CO146" s="97">
        <f>'Mladí jazdci'!CO30</f>
        <v>0</v>
      </c>
      <c r="CP146" s="97">
        <f>'Mladí jazdci'!CP30</f>
        <v>0</v>
      </c>
      <c r="CQ146" s="97">
        <f>'Mladí jazdci'!CQ30</f>
        <v>0</v>
      </c>
      <c r="CR146" s="97">
        <f>'Mladí jazdci'!CR30</f>
        <v>0</v>
      </c>
      <c r="CS146" s="97">
        <f>'Mladí jazdci'!CS30</f>
        <v>0</v>
      </c>
      <c r="CT146" s="97">
        <f>'Mladí jazdci'!CT30</f>
        <v>0</v>
      </c>
      <c r="CU146" s="97">
        <f>'Mladí jazdci'!CU30</f>
        <v>0</v>
      </c>
      <c r="CV146" s="97">
        <f>'Mladí jazdci'!CV30</f>
        <v>0</v>
      </c>
      <c r="CW146" s="97">
        <f>'Mladí jazdci'!CW30</f>
        <v>0</v>
      </c>
      <c r="CX146" s="97">
        <f>'Mladí jazdci'!CX30</f>
        <v>0</v>
      </c>
      <c r="CY146" s="97">
        <f>'Mladí jazdci'!CY30</f>
        <v>0</v>
      </c>
      <c r="CZ146" s="97">
        <f>'Mladí jazdci'!CZ30</f>
        <v>0</v>
      </c>
      <c r="DA146" s="97">
        <f>'Mladí jazdci'!DA30</f>
        <v>0</v>
      </c>
      <c r="DB146" s="97">
        <f>'Mladí jazdci'!DB30</f>
        <v>0</v>
      </c>
      <c r="DC146" s="97">
        <f>'Mladí jazdci'!DC30</f>
        <v>0</v>
      </c>
      <c r="DD146" s="97">
        <f>'Mladí jazdci'!DD30</f>
        <v>0</v>
      </c>
      <c r="DE146" s="97">
        <f>'Mladí jazdci'!DE30</f>
        <v>0</v>
      </c>
      <c r="DF146" s="97">
        <f>'Mladí jazdci'!DF30</f>
        <v>0</v>
      </c>
      <c r="DG146" s="97">
        <f>'Mladí jazdci'!DG30</f>
        <v>0</v>
      </c>
      <c r="DH146" s="97">
        <f>'Mladí jazdci'!DH30</f>
        <v>0</v>
      </c>
      <c r="DI146" s="97">
        <f>'Mladí jazdci'!DI30</f>
        <v>0</v>
      </c>
      <c r="DJ146" s="97">
        <f>'Mladí jazdci'!DJ30</f>
        <v>0</v>
      </c>
      <c r="DK146" s="97">
        <f>'Mladí jazdci'!DK30</f>
        <v>0</v>
      </c>
      <c r="DL146" s="97">
        <f>'Mladí jazdci'!DL30</f>
        <v>0</v>
      </c>
      <c r="DM146" s="97">
        <f>'Mladí jazdci'!DM30</f>
        <v>0</v>
      </c>
      <c r="DN146" s="97">
        <f>'Mladí jazdci'!DN30</f>
        <v>0</v>
      </c>
      <c r="DO146" s="97">
        <f>'Mladí jazdci'!DO30</f>
        <v>0</v>
      </c>
      <c r="DP146" s="97">
        <f>'Mladí jazdci'!DP30</f>
        <v>0</v>
      </c>
      <c r="DQ146" s="97">
        <f>'Mladí jazdci'!DQ30</f>
        <v>0</v>
      </c>
      <c r="DR146" s="97">
        <f>'Mladí jazdci'!DR30</f>
        <v>0</v>
      </c>
      <c r="DS146" s="97">
        <f>'Mladí jazdci'!DS30</f>
        <v>0</v>
      </c>
      <c r="DT146" s="97">
        <f>'Mladí jazdci'!DT30</f>
        <v>0</v>
      </c>
      <c r="DU146" s="97">
        <f>'Mladí jazdci'!DU30</f>
        <v>0</v>
      </c>
      <c r="DV146" s="97">
        <f>'Mladí jazdci'!DV30</f>
        <v>0</v>
      </c>
      <c r="DW146" s="97">
        <f>'Mladí jazdci'!DW30</f>
        <v>0</v>
      </c>
      <c r="DX146" s="97">
        <f>'Mladí jazdci'!DX30</f>
        <v>0</v>
      </c>
      <c r="DY146" s="97">
        <f>'Mladí jazdci'!DY30</f>
        <v>0</v>
      </c>
      <c r="DZ146" s="97">
        <f>'Mladí jazdci'!DZ30</f>
        <v>0</v>
      </c>
      <c r="EA146" s="97">
        <f>'Mladí jazdci'!EA30</f>
        <v>0</v>
      </c>
      <c r="EB146" s="97">
        <f>'Mladí jazdci'!EB30</f>
        <v>0</v>
      </c>
      <c r="EC146" s="97">
        <f>'Mladí jazdci'!EC30</f>
        <v>0</v>
      </c>
      <c r="ED146" s="97">
        <f>'Mladí jazdci'!ED30</f>
        <v>0</v>
      </c>
      <c r="EE146" s="97">
        <f>'Mladí jazdci'!EE30</f>
        <v>0</v>
      </c>
      <c r="EF146" s="97">
        <f>'Mladí jazdci'!EF30</f>
        <v>0</v>
      </c>
      <c r="EG146" s="97">
        <f>'Mladí jazdci'!EG30</f>
        <v>0</v>
      </c>
      <c r="EH146" s="97">
        <f>'Mladí jazdci'!EH30</f>
        <v>0</v>
      </c>
      <c r="EI146" s="97">
        <f>'Mladí jazdci'!EI30</f>
        <v>0</v>
      </c>
      <c r="EJ146" s="97">
        <f>'Mladí jazdci'!EJ30</f>
        <v>0</v>
      </c>
      <c r="EK146" s="97">
        <f>'Mladí jazdci'!EK30</f>
        <v>0</v>
      </c>
      <c r="EL146" s="97">
        <f>'Mladí jazdci'!EL30</f>
        <v>0</v>
      </c>
      <c r="EM146" s="97">
        <f>'Mladí jazdci'!EM30</f>
        <v>0</v>
      </c>
      <c r="EN146" s="97">
        <f>'Mladí jazdci'!EN30</f>
        <v>0</v>
      </c>
      <c r="EO146" s="97">
        <f>'Mladí jazdci'!EO30</f>
        <v>0</v>
      </c>
      <c r="EP146" s="97">
        <f>'Mladí jazdci'!EP30</f>
        <v>0</v>
      </c>
      <c r="EQ146" s="97">
        <f>'Mladí jazdci'!EQ30</f>
        <v>0</v>
      </c>
      <c r="ER146" s="97">
        <f>'Mladí jazdci'!ER30</f>
        <v>0</v>
      </c>
      <c r="ES146" s="97">
        <f>'Mladí jazdci'!ES30</f>
        <v>0</v>
      </c>
      <c r="ET146" s="97">
        <f>'Mladí jazdci'!ET30</f>
        <v>0</v>
      </c>
      <c r="EU146" s="97">
        <f>'Mladí jazdci'!EU30</f>
        <v>0</v>
      </c>
      <c r="EV146" s="97">
        <f>'Mladí jazdci'!EV30</f>
        <v>0</v>
      </c>
      <c r="EW146" s="97">
        <f>'Mladí jazdci'!EW30</f>
        <v>0</v>
      </c>
      <c r="EX146" s="97">
        <f>'Mladí jazdci'!EX30</f>
        <v>0</v>
      </c>
      <c r="EY146" s="97">
        <f>'Mladí jazdci'!EY30</f>
        <v>0</v>
      </c>
      <c r="EZ146" s="97">
        <f>'Mladí jazdci'!EZ30</f>
        <v>0</v>
      </c>
      <c r="FA146" s="97" t="str">
        <f>'Mladí jazdci'!FA30</f>
        <v>o</v>
      </c>
      <c r="FB146" s="97">
        <f>'Mladí jazdci'!FB30</f>
        <v>0</v>
      </c>
      <c r="FC146" s="97">
        <f>'Mladí jazdci'!FC30</f>
        <v>0</v>
      </c>
      <c r="FD146" s="97">
        <f>'Mladí jazdci'!FD30</f>
        <v>0</v>
      </c>
      <c r="FE146" s="97">
        <f>'Mladí jazdci'!FE30</f>
        <v>0</v>
      </c>
      <c r="FF146" s="97">
        <f>'Mladí jazdci'!FF30</f>
        <v>0</v>
      </c>
      <c r="FG146" s="97">
        <f>'Mladí jazdci'!FG30</f>
        <v>0</v>
      </c>
      <c r="FH146" s="97">
        <f>'Mladí jazdci'!FH30</f>
        <v>0</v>
      </c>
      <c r="FI146" s="97">
        <f>'Mladí jazdci'!FI30</f>
        <v>0</v>
      </c>
      <c r="FJ146" s="97">
        <f>'Mladí jazdci'!FJ30</f>
        <v>0</v>
      </c>
      <c r="FK146" s="97">
        <f>'Mladí jazdci'!FK30</f>
        <v>0</v>
      </c>
      <c r="FL146" s="97">
        <f>'Mladí jazdci'!FL30</f>
        <v>0</v>
      </c>
      <c r="FM146" s="97">
        <f>'Mladí jazdci'!FM30</f>
        <v>0</v>
      </c>
      <c r="FN146" s="97">
        <f>'Mladí jazdci'!FN30</f>
        <v>0</v>
      </c>
      <c r="FO146" s="97">
        <f>'Mladí jazdci'!FO30</f>
        <v>0</v>
      </c>
      <c r="FP146" s="97">
        <f>'Mladí jazdci'!FP30</f>
        <v>0</v>
      </c>
      <c r="FQ146" s="97">
        <f>'Mladí jazdci'!FQ30</f>
        <v>0</v>
      </c>
      <c r="FR146" s="97">
        <f>'Mladí jazdci'!FR30</f>
        <v>0</v>
      </c>
      <c r="FS146" s="97">
        <f>'Mladí jazdci'!FS30</f>
        <v>0</v>
      </c>
      <c r="FT146" s="97">
        <f>'Mladí jazdci'!FT30</f>
        <v>0</v>
      </c>
      <c r="FU146" s="97">
        <f>'Mladí jazdci'!FU30</f>
        <v>0</v>
      </c>
      <c r="FV146" s="97">
        <f>'Mladí jazdci'!FV30</f>
        <v>0</v>
      </c>
      <c r="FW146" s="97">
        <f>'Mladí jazdci'!FW30</f>
        <v>0</v>
      </c>
      <c r="FX146" s="97">
        <f>'Mladí jazdci'!FX30</f>
        <v>0</v>
      </c>
      <c r="FY146" s="97">
        <f>'Mladí jazdci'!FY30</f>
        <v>0</v>
      </c>
      <c r="FZ146" s="97">
        <f>'Mladí jazdci'!FZ30</f>
        <v>0</v>
      </c>
      <c r="GA146" s="97">
        <f>'Mladí jazdci'!GA30</f>
        <v>0</v>
      </c>
      <c r="GB146" s="97">
        <f>'Mladí jazdci'!GB30</f>
        <v>0</v>
      </c>
      <c r="GC146" s="97">
        <f>'Mladí jazdci'!GC30</f>
        <v>0</v>
      </c>
      <c r="GD146" s="97">
        <f>'Mladí jazdci'!GD30</f>
        <v>0</v>
      </c>
      <c r="GE146" s="97">
        <f>'Mladí jazdci'!GE30</f>
        <v>0</v>
      </c>
      <c r="GF146" s="97">
        <f>'Mladí jazdci'!GF30</f>
        <v>0</v>
      </c>
      <c r="GG146" s="97">
        <f>'Mladí jazdci'!GG30</f>
        <v>0</v>
      </c>
      <c r="GH146" s="97">
        <f>'Mladí jazdci'!GH30</f>
        <v>0</v>
      </c>
      <c r="GI146" s="97">
        <f>'Mladí jazdci'!GI30</f>
        <v>0</v>
      </c>
      <c r="GJ146" s="97">
        <f>'Mladí jazdci'!GJ30</f>
        <v>0</v>
      </c>
      <c r="GK146" s="97">
        <f>'Mladí jazdci'!GK30</f>
        <v>0</v>
      </c>
      <c r="GL146" s="97">
        <f>'Mladí jazdci'!GL30</f>
        <v>0</v>
      </c>
      <c r="GM146" s="97">
        <f>'Mladí jazdci'!GM30</f>
        <v>0</v>
      </c>
      <c r="GN146" s="97">
        <f>'Mladí jazdci'!GN30</f>
        <v>0</v>
      </c>
      <c r="GO146" s="97">
        <f>'Mladí jazdci'!GO30</f>
        <v>0</v>
      </c>
      <c r="GP146" s="97">
        <f>'Mladí jazdci'!GP30</f>
        <v>0</v>
      </c>
      <c r="GQ146" s="97">
        <f>'Mladí jazdci'!GQ30</f>
        <v>0</v>
      </c>
      <c r="GR146" s="97">
        <f>'Mladí jazdci'!GR30</f>
        <v>0</v>
      </c>
      <c r="GS146" s="97">
        <f>'Mladí jazdci'!GS30</f>
        <v>0</v>
      </c>
      <c r="GT146" s="97">
        <f>'Mladí jazdci'!GT30</f>
        <v>0</v>
      </c>
      <c r="GU146" s="97">
        <f>'Mladí jazdci'!GU30</f>
        <v>0</v>
      </c>
      <c r="GV146" s="97">
        <f>'Mladí jazdci'!GV30</f>
        <v>0</v>
      </c>
      <c r="GW146" s="97">
        <f>'Mladí jazdci'!GW30</f>
        <v>0</v>
      </c>
      <c r="GX146" s="97">
        <f>'Mladí jazdci'!GX30</f>
        <v>0</v>
      </c>
      <c r="GY146" s="97">
        <f>'Mladí jazdci'!GY30</f>
        <v>0</v>
      </c>
      <c r="GZ146" s="97">
        <f>'Mladí jazdci'!GZ30</f>
        <v>0</v>
      </c>
      <c r="HA146" s="97">
        <f>'Mladí jazdci'!HA30</f>
        <v>0</v>
      </c>
      <c r="HB146" s="97">
        <f>'Mladí jazdci'!HB30</f>
        <v>0</v>
      </c>
      <c r="HC146" s="97">
        <f>'Mladí jazdci'!HC30</f>
        <v>0</v>
      </c>
      <c r="HD146" s="97">
        <f>'Mladí jazdci'!HD30</f>
        <v>0</v>
      </c>
      <c r="HE146" s="97">
        <f>'Mladí jazdci'!HE30</f>
        <v>0</v>
      </c>
      <c r="HF146" s="97">
        <f>'Mladí jazdci'!HF30</f>
        <v>0</v>
      </c>
      <c r="HG146" s="97">
        <f>'Mladí jazdci'!HG30</f>
        <v>0</v>
      </c>
      <c r="HH146" s="97">
        <f>'Mladí jazdci'!HH30</f>
        <v>0</v>
      </c>
      <c r="HI146" s="97">
        <f>'Mladí jazdci'!HI30</f>
        <v>0</v>
      </c>
      <c r="HJ146" s="97">
        <f>'Mladí jazdci'!HJ30</f>
        <v>0</v>
      </c>
      <c r="HK146" s="97">
        <f>'Mladí jazdci'!HK30</f>
        <v>0</v>
      </c>
      <c r="HL146" s="97">
        <f>'Mladí jazdci'!HL30</f>
        <v>0</v>
      </c>
      <c r="HM146" s="97">
        <f>'Mladí jazdci'!HM30</f>
        <v>0</v>
      </c>
      <c r="HN146" s="97">
        <f>'Mladí jazdci'!HN30</f>
        <v>0</v>
      </c>
      <c r="HO146" s="97">
        <f>'Mladí jazdci'!HO30</f>
        <v>0</v>
      </c>
      <c r="HP146" s="97">
        <f>'Mladí jazdci'!HP30</f>
        <v>0</v>
      </c>
      <c r="HQ146" s="97">
        <f>'Mladí jazdci'!HQ30</f>
        <v>0</v>
      </c>
      <c r="HR146" s="97">
        <f>'Mladí jazdci'!HR30</f>
        <v>0</v>
      </c>
      <c r="HS146" s="97">
        <f>'Mladí jazdci'!HS30</f>
        <v>0</v>
      </c>
      <c r="HT146" s="97">
        <f>'Mladí jazdci'!HT30</f>
        <v>0</v>
      </c>
      <c r="HU146" s="97">
        <f>'Mladí jazdci'!HU30</f>
        <v>0</v>
      </c>
      <c r="HV146" s="97">
        <f>'Mladí jazdci'!HV30</f>
        <v>0</v>
      </c>
      <c r="HW146" s="97">
        <f>'Mladí jazdci'!HW30</f>
        <v>0</v>
      </c>
      <c r="HX146" s="97">
        <f>'Mladí jazdci'!HX30</f>
        <v>0</v>
      </c>
      <c r="HY146" s="97">
        <f>'Mladí jazdci'!HY30</f>
        <v>0</v>
      </c>
      <c r="HZ146" s="97">
        <f>'Mladí jazdci'!HZ30</f>
        <v>0</v>
      </c>
      <c r="IA146" s="97">
        <f>'Mladí jazdci'!IA30</f>
        <v>0</v>
      </c>
      <c r="IB146" s="97">
        <f>'Mladí jazdci'!IB30</f>
        <v>0</v>
      </c>
      <c r="IC146" s="97">
        <f>'Mladí jazdci'!IC30</f>
        <v>0</v>
      </c>
      <c r="ID146" s="97">
        <f>'Mladí jazdci'!ID30</f>
        <v>0</v>
      </c>
      <c r="IE146" s="97">
        <f>'Mladí jazdci'!IE30</f>
        <v>0</v>
      </c>
      <c r="IF146" s="97">
        <f>'Mladí jazdci'!IF30</f>
        <v>0</v>
      </c>
      <c r="IG146" s="97">
        <f>'Mladí jazdci'!IG30</f>
        <v>0</v>
      </c>
      <c r="IH146" s="97">
        <f>'Mladí jazdci'!IH30</f>
        <v>0</v>
      </c>
      <c r="II146" s="97">
        <f>'Mladí jazdci'!II30</f>
        <v>0</v>
      </c>
      <c r="IJ146" s="97">
        <f>'Mladí jazdci'!IJ30</f>
        <v>0</v>
      </c>
      <c r="IK146" s="97">
        <f>'Mladí jazdci'!IK30</f>
        <v>0</v>
      </c>
      <c r="IL146" s="97">
        <f>'Mladí jazdci'!IL30</f>
        <v>0</v>
      </c>
      <c r="IM146" s="97">
        <f>'Mladí jazdci'!IM30</f>
        <v>0</v>
      </c>
      <c r="IN146" s="97">
        <f>'Mladí jazdci'!IN30</f>
        <v>0</v>
      </c>
      <c r="IO146" s="97">
        <f>'Mladí jazdci'!IO30</f>
        <v>0</v>
      </c>
      <c r="IP146" s="97">
        <f>'Mladí jazdci'!IP30</f>
        <v>0</v>
      </c>
      <c r="IQ146" s="97">
        <f>'Mladí jazdci'!IQ30</f>
        <v>0</v>
      </c>
      <c r="IR146" s="97">
        <f>'Mladí jazdci'!IR30</f>
        <v>0</v>
      </c>
      <c r="IS146" s="97">
        <f>'Mladí jazdci'!IS30</f>
        <v>0</v>
      </c>
      <c r="IT146" s="97">
        <f>'Mladí jazdci'!IT30</f>
        <v>0</v>
      </c>
      <c r="IU146" s="97">
        <f>'Mladí jazdci'!IU30</f>
        <v>0</v>
      </c>
      <c r="IV146" s="97">
        <f>'Mladí jazdci'!IV30</f>
        <v>0</v>
      </c>
      <c r="IW146" s="97">
        <f>'Mladí jazdci'!IW30</f>
        <v>0</v>
      </c>
      <c r="IX146" s="97">
        <f>'Mladí jazdci'!IX30</f>
        <v>0</v>
      </c>
      <c r="IY146" s="97">
        <f>'Mladí jazdci'!IY30</f>
        <v>0</v>
      </c>
      <c r="IZ146" s="97">
        <f>'Mladí jazdci'!IZ30</f>
        <v>0</v>
      </c>
      <c r="JA146" s="97">
        <f>'Mladí jazdci'!JA30</f>
        <v>0</v>
      </c>
      <c r="JB146" s="97">
        <f>'Mladí jazdci'!JB30</f>
        <v>0</v>
      </c>
      <c r="JC146" s="97">
        <f>'Mladí jazdci'!JC30</f>
        <v>0</v>
      </c>
      <c r="JD146" s="97">
        <f>'Mladí jazdci'!JD30</f>
        <v>0</v>
      </c>
      <c r="JE146" s="97">
        <f>'Mladí jazdci'!JE30</f>
        <v>0</v>
      </c>
      <c r="JF146" s="97">
        <f>'Mladí jazdci'!JF30</f>
        <v>0</v>
      </c>
      <c r="JG146" s="97">
        <f>'Mladí jazdci'!JG30</f>
        <v>0</v>
      </c>
      <c r="JH146" s="97">
        <f>'Mladí jazdci'!JH30</f>
        <v>0</v>
      </c>
      <c r="JI146" s="97">
        <f>'Mladí jazdci'!JI30</f>
        <v>0</v>
      </c>
      <c r="JJ146" s="97">
        <f>'Mladí jazdci'!JJ30</f>
        <v>0</v>
      </c>
      <c r="JK146" s="97">
        <f>'Mladí jazdci'!JK30</f>
        <v>0</v>
      </c>
      <c r="JL146" s="97">
        <f>'Mladí jazdci'!JL30</f>
        <v>0</v>
      </c>
      <c r="JM146" s="97">
        <f>'Mladí jazdci'!JM30</f>
        <v>0</v>
      </c>
      <c r="JN146" s="97">
        <f>'Mladí jazdci'!JN30</f>
        <v>0</v>
      </c>
      <c r="JO146" s="97">
        <f>'Mladí jazdci'!JO30</f>
        <v>0</v>
      </c>
      <c r="JP146" s="97">
        <f>'Mladí jazdci'!JP30</f>
        <v>0</v>
      </c>
      <c r="JQ146" s="97">
        <f>'Mladí jazdci'!JQ30</f>
        <v>0</v>
      </c>
      <c r="JR146" s="97">
        <f>'Mladí jazdci'!JR30</f>
        <v>0</v>
      </c>
      <c r="JS146" s="97">
        <f>'Mladí jazdci'!JS30</f>
        <v>0</v>
      </c>
      <c r="JT146" s="97">
        <f>'Mladí jazdci'!JT30</f>
        <v>0</v>
      </c>
      <c r="JU146" s="97">
        <f>'Mladí jazdci'!JU30</f>
        <v>0</v>
      </c>
      <c r="JV146" s="97">
        <f>'Mladí jazdci'!JV30</f>
        <v>0</v>
      </c>
      <c r="JW146" s="97">
        <f>'Mladí jazdci'!JW30</f>
        <v>0</v>
      </c>
      <c r="JX146" s="97">
        <f>'Mladí jazdci'!JX30</f>
        <v>0</v>
      </c>
      <c r="JY146" s="97">
        <f>'Mladí jazdci'!JY30</f>
        <v>0</v>
      </c>
      <c r="JZ146" s="97">
        <f>'Mladí jazdci'!JZ30</f>
        <v>0</v>
      </c>
      <c r="KA146" s="97">
        <f>'Mladí jazdci'!KA30</f>
        <v>0</v>
      </c>
      <c r="KB146" s="97">
        <f>'Mladí jazdci'!KB30</f>
        <v>0</v>
      </c>
      <c r="KC146" s="97">
        <f>'Mladí jazdci'!KC30</f>
        <v>0</v>
      </c>
      <c r="KD146" s="97">
        <f>'Mladí jazdci'!KD30</f>
        <v>0</v>
      </c>
      <c r="KE146" s="97">
        <f>'Mladí jazdci'!KE30</f>
        <v>0</v>
      </c>
      <c r="KF146" s="97">
        <f>'Mladí jazdci'!KF30</f>
        <v>0</v>
      </c>
      <c r="KG146" s="97">
        <f>'Mladí jazdci'!KG30</f>
        <v>0</v>
      </c>
      <c r="KH146" s="97">
        <f>'Mladí jazdci'!KH30</f>
        <v>0</v>
      </c>
      <c r="KI146" s="97">
        <f>'Mladí jazdci'!KI30</f>
        <v>0</v>
      </c>
      <c r="KJ146" s="97">
        <f>'Mladí jazdci'!KJ30</f>
        <v>0</v>
      </c>
      <c r="KK146" s="97">
        <f>'Mladí jazdci'!KK30</f>
        <v>0</v>
      </c>
      <c r="KL146" s="97">
        <f>'Mladí jazdci'!KL30</f>
        <v>0</v>
      </c>
      <c r="KM146" s="97">
        <f>'Mladí jazdci'!KM30</f>
        <v>0</v>
      </c>
      <c r="KN146" s="97">
        <f>'Mladí jazdci'!KN30</f>
        <v>0</v>
      </c>
      <c r="KO146" s="97">
        <f>'Mladí jazdci'!KO30</f>
        <v>0</v>
      </c>
      <c r="KP146" s="97">
        <f>'Mladí jazdci'!KP30</f>
        <v>0</v>
      </c>
      <c r="KQ146" s="97">
        <f>'Mladí jazdci'!KQ30</f>
        <v>0</v>
      </c>
      <c r="KR146" s="97">
        <f>'Mladí jazdci'!KR30</f>
        <v>0</v>
      </c>
      <c r="KS146" s="97">
        <f>'Mladí jazdci'!KS30</f>
        <v>0</v>
      </c>
      <c r="KT146" s="97">
        <f>'Mladí jazdci'!KT30</f>
        <v>0</v>
      </c>
      <c r="KU146" s="97">
        <f>'Mladí jazdci'!KU30</f>
        <v>0</v>
      </c>
      <c r="KV146" s="97">
        <f>'Mladí jazdci'!KV30</f>
        <v>0</v>
      </c>
      <c r="KW146" s="97">
        <f>'Mladí jazdci'!KW30</f>
        <v>0</v>
      </c>
      <c r="KX146" s="97">
        <f>'Mladí jazdci'!KX30</f>
        <v>0</v>
      </c>
      <c r="KY146" s="97">
        <f>'Mladí jazdci'!KY30</f>
        <v>0</v>
      </c>
      <c r="KZ146" s="97">
        <f>'Mladí jazdci'!KZ30</f>
        <v>0</v>
      </c>
      <c r="LA146" s="97">
        <f>'Mladí jazdci'!LA30</f>
        <v>0</v>
      </c>
      <c r="LB146" s="97">
        <f>'Mladí jazdci'!LB30</f>
        <v>0</v>
      </c>
      <c r="LC146" s="97">
        <f>'Mladí jazdci'!LC30</f>
        <v>0</v>
      </c>
      <c r="LD146" s="97">
        <f>'Mladí jazdci'!LD30</f>
        <v>0</v>
      </c>
      <c r="LE146" s="97">
        <f>'Mladí jazdci'!LE30</f>
        <v>0</v>
      </c>
      <c r="LF146" s="97">
        <f>'Mladí jazdci'!LF30</f>
        <v>0</v>
      </c>
      <c r="LG146" s="97">
        <f>'Mladí jazdci'!LG30</f>
        <v>0</v>
      </c>
      <c r="LH146" s="97">
        <f>'Mladí jazdci'!LH30</f>
        <v>0</v>
      </c>
      <c r="LI146" s="97">
        <f>'Mladí jazdci'!LI30</f>
        <v>0</v>
      </c>
      <c r="LJ146" s="97">
        <f>'Mladí jazdci'!LJ30</f>
        <v>0</v>
      </c>
      <c r="LK146" s="97">
        <f>'Mladí jazdci'!LK30</f>
        <v>0</v>
      </c>
      <c r="LL146" s="97">
        <f>'Mladí jazdci'!LL30</f>
        <v>0</v>
      </c>
      <c r="LM146" s="97">
        <f>'Mladí jazdci'!LM30</f>
        <v>0</v>
      </c>
      <c r="LN146" s="97">
        <f>'Mladí jazdci'!LN30</f>
        <v>0</v>
      </c>
      <c r="LO146" s="97">
        <f>'Mladí jazdci'!LO30</f>
        <v>0</v>
      </c>
      <c r="LP146" s="97">
        <f>'Mladí jazdci'!LP30</f>
        <v>0</v>
      </c>
      <c r="LQ146" s="97">
        <f>'Mladí jazdci'!LQ30</f>
        <v>0</v>
      </c>
      <c r="LR146" s="97">
        <f>'Mladí jazdci'!LR30</f>
        <v>0</v>
      </c>
      <c r="LS146" s="97">
        <f>'Mladí jazdci'!LS30</f>
        <v>0</v>
      </c>
      <c r="LT146" s="97">
        <f>'Mladí jazdci'!LT30</f>
        <v>0</v>
      </c>
      <c r="LU146" s="97">
        <f>'Mladí jazdci'!LU30</f>
        <v>0</v>
      </c>
      <c r="LV146" s="97">
        <f>'Mladí jazdci'!LV30</f>
        <v>0</v>
      </c>
      <c r="LW146" s="97">
        <f>'Mladí jazdci'!LW30</f>
        <v>0</v>
      </c>
      <c r="LX146" s="97">
        <f>'Mladí jazdci'!LX30</f>
        <v>0</v>
      </c>
      <c r="LY146" s="97">
        <f>'Mladí jazdci'!LY30</f>
        <v>0</v>
      </c>
      <c r="LZ146" s="97">
        <f>'Mladí jazdci'!LZ30</f>
        <v>0</v>
      </c>
      <c r="MA146" s="97">
        <f>'Mladí jazdci'!MA30</f>
        <v>0</v>
      </c>
      <c r="MB146" s="97">
        <f>'Mladí jazdci'!MB30</f>
        <v>0</v>
      </c>
      <c r="MC146" s="97">
        <f>'Mladí jazdci'!MC30</f>
        <v>0</v>
      </c>
      <c r="MD146" s="97">
        <f>'Mladí jazdci'!MD30</f>
        <v>0</v>
      </c>
      <c r="ME146" s="97">
        <f>'Mladí jazdci'!ME30</f>
        <v>0</v>
      </c>
      <c r="MF146" s="97">
        <f>'Mladí jazdci'!MF30</f>
        <v>0</v>
      </c>
      <c r="MG146" s="97">
        <f>'Mladí jazdci'!MG30</f>
        <v>0</v>
      </c>
      <c r="MH146" s="97">
        <f>'Mladí jazdci'!MH30</f>
        <v>0</v>
      </c>
      <c r="MI146" s="97">
        <f>'Mladí jazdci'!MI30</f>
        <v>0</v>
      </c>
      <c r="MJ146" s="97">
        <f>'Mladí jazdci'!MJ30</f>
        <v>0</v>
      </c>
      <c r="MK146" s="97">
        <f>'Mladí jazdci'!MK30</f>
        <v>0</v>
      </c>
      <c r="ML146" s="97">
        <f>'Mladí jazdci'!ML30</f>
        <v>0</v>
      </c>
      <c r="MM146" s="97">
        <f>'Mladí jazdci'!MM30</f>
        <v>0</v>
      </c>
      <c r="MN146" s="97">
        <f>'Mladí jazdci'!MN30</f>
        <v>0</v>
      </c>
      <c r="MO146" s="97">
        <f>'Mladí jazdci'!MO30</f>
        <v>0</v>
      </c>
      <c r="MP146" s="97">
        <f>'Mladí jazdci'!MP30</f>
        <v>0</v>
      </c>
      <c r="MQ146" s="97">
        <f>'Mladí jazdci'!MQ30</f>
        <v>0</v>
      </c>
      <c r="MR146" s="97">
        <f>'Mladí jazdci'!MR30</f>
        <v>0</v>
      </c>
      <c r="MS146" s="97">
        <f>'Mladí jazdci'!MS30</f>
        <v>0</v>
      </c>
      <c r="MT146" s="97">
        <f>'Mladí jazdci'!MT30</f>
        <v>0</v>
      </c>
      <c r="MU146" s="97">
        <f>'Mladí jazdci'!MU30</f>
        <v>0</v>
      </c>
      <c r="MV146" s="97">
        <f>'Mladí jazdci'!MV30</f>
        <v>0</v>
      </c>
      <c r="MW146" s="97">
        <f>'Mladí jazdci'!MW30</f>
        <v>0</v>
      </c>
      <c r="MX146" s="97">
        <f>'Mladí jazdci'!MX30</f>
        <v>0</v>
      </c>
      <c r="MY146" s="97">
        <f>'Mladí jazdci'!MY30</f>
        <v>0</v>
      </c>
      <c r="MZ146" s="97">
        <f>'Mladí jazdci'!MZ30</f>
        <v>0</v>
      </c>
      <c r="NA146" s="97">
        <f>'Mladí jazdci'!NA30</f>
        <v>0</v>
      </c>
      <c r="NB146" s="97">
        <f>'Mladí jazdci'!NB30</f>
        <v>0</v>
      </c>
      <c r="NC146" s="97">
        <f>'Mladí jazdci'!NC30</f>
        <v>0</v>
      </c>
      <c r="ND146" s="97">
        <f>'Mladí jazdci'!ND30</f>
        <v>0</v>
      </c>
      <c r="NE146" s="97">
        <f>'Mladí jazdci'!NE30</f>
        <v>0</v>
      </c>
      <c r="NF146" s="97">
        <f>'Mladí jazdci'!NF30</f>
        <v>0</v>
      </c>
      <c r="NG146" s="97">
        <f>'Mladí jazdci'!NG30</f>
        <v>0</v>
      </c>
      <c r="NH146" s="97">
        <f>'Mladí jazdci'!NH30</f>
        <v>0</v>
      </c>
      <c r="NI146" s="97">
        <f>'Mladí jazdci'!NI30</f>
        <v>0</v>
      </c>
      <c r="NJ146" s="97">
        <f>'Mladí jazdci'!NJ30</f>
        <v>0</v>
      </c>
      <c r="NK146" s="97">
        <f>'Mladí jazdci'!NK30</f>
        <v>0</v>
      </c>
      <c r="NL146" s="97">
        <f>'Mladí jazdci'!NL30</f>
        <v>0</v>
      </c>
      <c r="NM146" s="97">
        <f>'Mladí jazdci'!NM30</f>
        <v>0</v>
      </c>
      <c r="NN146" s="97">
        <f>'Mladí jazdci'!NN30</f>
        <v>0</v>
      </c>
      <c r="NO146" s="97">
        <f>'Mladí jazdci'!NO30</f>
        <v>0</v>
      </c>
      <c r="NP146" s="97">
        <f>'Mladí jazdci'!NP30</f>
        <v>0</v>
      </c>
      <c r="NQ146" s="97">
        <f>'Mladí jazdci'!NQ30</f>
        <v>0</v>
      </c>
      <c r="NR146" s="97">
        <f>'Mladí jazdci'!NR30</f>
        <v>0</v>
      </c>
      <c r="NS146" s="97">
        <f>'Mladí jazdci'!NS30</f>
        <v>0</v>
      </c>
      <c r="NT146" s="97">
        <f>'Mladí jazdci'!NT30</f>
        <v>0</v>
      </c>
      <c r="NU146" s="97">
        <f>'Mladí jazdci'!NU30</f>
        <v>0</v>
      </c>
      <c r="NV146" s="97">
        <f>'Mladí jazdci'!NV30</f>
        <v>0</v>
      </c>
      <c r="NW146" s="97">
        <f>'Mladí jazdci'!NW30</f>
        <v>0</v>
      </c>
      <c r="NX146" s="97">
        <f>'Mladí jazdci'!NX30</f>
        <v>0</v>
      </c>
      <c r="NY146" s="97">
        <f>'Mladí jazdci'!NY30</f>
        <v>0</v>
      </c>
      <c r="NZ146" s="97">
        <f>'Mladí jazdci'!NZ30</f>
        <v>0</v>
      </c>
      <c r="OA146" s="97">
        <f>'Mladí jazdci'!OA30</f>
        <v>0</v>
      </c>
      <c r="OB146" s="97">
        <f>'Mladí jazdci'!OB30</f>
        <v>0</v>
      </c>
      <c r="OC146" s="97">
        <f>'Mladí jazdci'!OC30</f>
        <v>0</v>
      </c>
      <c r="OD146" s="97">
        <f>'Mladí jazdci'!OD30</f>
        <v>0</v>
      </c>
      <c r="OE146" s="97">
        <f>'Mladí jazdci'!OE30</f>
        <v>0</v>
      </c>
      <c r="OF146" s="97">
        <f>'Mladí jazdci'!OF30</f>
        <v>0</v>
      </c>
      <c r="OG146" s="97">
        <f>'Mladí jazdci'!OG30</f>
        <v>0</v>
      </c>
      <c r="OH146" s="97">
        <f>'Mladí jazdci'!OH30</f>
        <v>0</v>
      </c>
      <c r="OI146" s="97">
        <f>'Mladí jazdci'!OI30</f>
        <v>0</v>
      </c>
      <c r="OJ146" s="97">
        <f>'Mladí jazdci'!OJ30</f>
        <v>0</v>
      </c>
      <c r="OK146" s="97">
        <f>'Mladí jazdci'!OK30</f>
        <v>0</v>
      </c>
      <c r="OL146" s="97">
        <f>'Mladí jazdci'!OL30</f>
        <v>0</v>
      </c>
      <c r="OM146" s="97">
        <f>'Mladí jazdci'!OM30</f>
        <v>0</v>
      </c>
      <c r="ON146" s="97">
        <f>'Mladí jazdci'!ON30</f>
        <v>0</v>
      </c>
      <c r="OO146" s="97">
        <f>'Mladí jazdci'!OO30</f>
        <v>0</v>
      </c>
      <c r="OP146" s="97">
        <f>'Mladí jazdci'!OP30</f>
        <v>0</v>
      </c>
      <c r="OQ146" s="97">
        <f>'Mladí jazdci'!OQ30</f>
        <v>0</v>
      </c>
      <c r="OR146" s="97">
        <f>'Mladí jazdci'!OR30</f>
        <v>0</v>
      </c>
      <c r="OS146" s="97">
        <f>'Mladí jazdci'!OS30</f>
        <v>0</v>
      </c>
      <c r="OT146" s="97">
        <f>'Mladí jazdci'!OT30</f>
        <v>0</v>
      </c>
      <c r="OU146" s="97">
        <f>'Mladí jazdci'!OU30</f>
        <v>0</v>
      </c>
      <c r="OV146" s="97">
        <f>'Mladí jazdci'!OV30</f>
        <v>0</v>
      </c>
      <c r="OW146" s="97">
        <f>'Mladí jazdci'!OW30</f>
        <v>0</v>
      </c>
      <c r="OX146" s="97">
        <f>'Mladí jazdci'!OX30</f>
        <v>0</v>
      </c>
      <c r="OY146" s="97">
        <f>'Mladí jazdci'!OY30</f>
        <v>0</v>
      </c>
      <c r="OZ146" s="97">
        <f>'Mladí jazdci'!OZ30</f>
        <v>0</v>
      </c>
      <c r="PA146" s="97">
        <f>'Mladí jazdci'!PA30</f>
        <v>0</v>
      </c>
      <c r="PB146" s="97">
        <f>'Mladí jazdci'!PB30</f>
        <v>0</v>
      </c>
      <c r="PC146" s="97">
        <f>'Mladí jazdci'!PC30</f>
        <v>0</v>
      </c>
      <c r="PD146" s="97">
        <f>'Mladí jazdci'!PD30</f>
        <v>0</v>
      </c>
      <c r="PE146" s="97">
        <f>'Mladí jazdci'!PE30</f>
        <v>0</v>
      </c>
      <c r="PF146" s="97">
        <f>'Mladí jazdci'!PF30</f>
        <v>0</v>
      </c>
      <c r="PG146" s="97">
        <f>'Mladí jazdci'!PG30</f>
        <v>0</v>
      </c>
      <c r="PH146" s="97">
        <f>'Mladí jazdci'!PH30</f>
        <v>0</v>
      </c>
      <c r="PI146" s="97">
        <f>'Mladí jazdci'!PI30</f>
        <v>0</v>
      </c>
      <c r="PJ146" s="97">
        <f>'Mladí jazdci'!PJ30</f>
        <v>0</v>
      </c>
      <c r="PK146" s="97">
        <f>'Mladí jazdci'!PK30</f>
        <v>0</v>
      </c>
      <c r="PL146" s="97">
        <f>'Mladí jazdci'!PL30</f>
        <v>0</v>
      </c>
      <c r="PM146" s="97">
        <f>'Mladí jazdci'!PM30</f>
        <v>0</v>
      </c>
      <c r="PN146" s="97">
        <f>'Mladí jazdci'!PN30</f>
        <v>0</v>
      </c>
      <c r="PO146" s="97">
        <f>'Mladí jazdci'!PO30</f>
        <v>0</v>
      </c>
      <c r="PP146" s="97">
        <f>'Mladí jazdci'!PP30</f>
        <v>0</v>
      </c>
      <c r="PQ146" s="97">
        <f>'Mladí jazdci'!PQ30</f>
        <v>0</v>
      </c>
      <c r="PR146" s="97">
        <f>'Mladí jazdci'!PR30</f>
        <v>0</v>
      </c>
      <c r="PS146" s="97">
        <f>'Mladí jazdci'!PS30</f>
        <v>0</v>
      </c>
      <c r="PT146" s="97">
        <f>'Mladí jazdci'!PT30</f>
        <v>0</v>
      </c>
      <c r="PU146" s="97">
        <f>'Mladí jazdci'!PU30</f>
        <v>0</v>
      </c>
      <c r="PV146" s="97">
        <f>'Mladí jazdci'!PV30</f>
        <v>0</v>
      </c>
      <c r="PW146" s="97">
        <f>'Mladí jazdci'!PW30</f>
        <v>0</v>
      </c>
      <c r="PX146" s="97">
        <f>'Mladí jazdci'!PX30</f>
        <v>0</v>
      </c>
      <c r="PY146" s="97">
        <f>'Mladí jazdci'!PY30</f>
        <v>0</v>
      </c>
      <c r="PZ146" s="97">
        <f>'Mladí jazdci'!PZ30</f>
        <v>0</v>
      </c>
      <c r="QA146" s="97">
        <f>'Mladí jazdci'!QA30</f>
        <v>0</v>
      </c>
      <c r="QB146" s="97">
        <f>'Mladí jazdci'!QB30</f>
        <v>0</v>
      </c>
      <c r="QC146" s="97">
        <f>'Mladí jazdci'!QC30</f>
        <v>0</v>
      </c>
      <c r="QD146" s="97">
        <f>'Mladí jazdci'!QD30</f>
        <v>0</v>
      </c>
      <c r="QE146" s="97">
        <f>'Mladí jazdci'!QE30</f>
        <v>0</v>
      </c>
      <c r="QF146" s="97">
        <f>'Mladí jazdci'!QF30</f>
        <v>0</v>
      </c>
      <c r="QG146" s="97">
        <f>'Mladí jazdci'!QG30</f>
        <v>0</v>
      </c>
      <c r="QH146" s="97">
        <f>'Mladí jazdci'!QH30</f>
        <v>0</v>
      </c>
      <c r="QI146" s="97">
        <f>'Mladí jazdci'!QI30</f>
        <v>0</v>
      </c>
      <c r="QJ146" s="97">
        <f>'Mladí jazdci'!QJ30</f>
        <v>0</v>
      </c>
      <c r="QK146" s="97">
        <f>'Mladí jazdci'!QK30</f>
        <v>0</v>
      </c>
      <c r="QL146" s="97">
        <f>'Mladí jazdci'!QL30</f>
        <v>0</v>
      </c>
      <c r="QM146" s="97">
        <f>'Mladí jazdci'!QM30</f>
        <v>0</v>
      </c>
      <c r="QN146" s="97">
        <f>'Mladí jazdci'!QN30</f>
        <v>0</v>
      </c>
      <c r="QO146" s="97">
        <f>'Mladí jazdci'!QO30</f>
        <v>0</v>
      </c>
      <c r="QP146" s="97">
        <f>'Mladí jazdci'!QP30</f>
        <v>0</v>
      </c>
      <c r="QQ146" s="97">
        <f>'Mladí jazdci'!QQ30</f>
        <v>0</v>
      </c>
      <c r="QR146" s="97">
        <f>'Mladí jazdci'!QR30</f>
        <v>0</v>
      </c>
      <c r="QS146" s="97">
        <f>'Mladí jazdci'!QS30</f>
        <v>0</v>
      </c>
      <c r="QT146" s="97">
        <f>'Mladí jazdci'!QT30</f>
        <v>0</v>
      </c>
      <c r="QU146" s="97">
        <f>'Mladí jazdci'!QU30</f>
        <v>0</v>
      </c>
      <c r="QV146" s="97">
        <f>'Mladí jazdci'!QV30</f>
        <v>0</v>
      </c>
      <c r="QW146" s="97">
        <f>'Mladí jazdci'!QW30</f>
        <v>0</v>
      </c>
      <c r="QX146" s="97">
        <f>'Mladí jazdci'!QX30</f>
        <v>0</v>
      </c>
      <c r="QY146" s="97">
        <f>'Mladí jazdci'!QY30</f>
        <v>0</v>
      </c>
      <c r="QZ146" s="97">
        <f>'Mladí jazdci'!QZ30</f>
        <v>0</v>
      </c>
      <c r="RA146" s="97">
        <f>'Mladí jazdci'!RA30</f>
        <v>0</v>
      </c>
      <c r="RB146" s="97">
        <f>'Mladí jazdci'!RB30</f>
        <v>0</v>
      </c>
      <c r="RC146" s="97">
        <f>'Mladí jazdci'!RC30</f>
        <v>0</v>
      </c>
      <c r="RD146" s="97">
        <f>'Mladí jazdci'!RD30</f>
        <v>0</v>
      </c>
      <c r="RE146" s="97">
        <f>'Mladí jazdci'!RE30</f>
        <v>0</v>
      </c>
      <c r="RF146" s="97">
        <f>'Mladí jazdci'!RF30</f>
        <v>0</v>
      </c>
      <c r="RG146" s="97">
        <f>'Mladí jazdci'!RG30</f>
        <v>0</v>
      </c>
      <c r="RH146" s="97">
        <f>'Mladí jazdci'!RH30</f>
        <v>0</v>
      </c>
      <c r="RI146" s="97">
        <f>'Mladí jazdci'!RI30</f>
        <v>0</v>
      </c>
      <c r="RJ146" s="97">
        <f>'Mladí jazdci'!RJ30</f>
        <v>0</v>
      </c>
      <c r="RK146" s="97">
        <f>'Mladí jazdci'!RK30</f>
        <v>0</v>
      </c>
      <c r="RL146" s="97">
        <f>'Mladí jazdci'!RL30</f>
        <v>0</v>
      </c>
      <c r="RM146" s="97">
        <f>'Mladí jazdci'!RM30</f>
        <v>0</v>
      </c>
      <c r="RN146" s="97">
        <f>'Mladí jazdci'!RN30</f>
        <v>0</v>
      </c>
      <c r="RO146" s="97">
        <f>'Mladí jazdci'!RO30</f>
        <v>0</v>
      </c>
      <c r="RP146" s="97">
        <f>'Mladí jazdci'!RP30</f>
        <v>0</v>
      </c>
      <c r="RQ146" s="97">
        <f>'Mladí jazdci'!RQ30</f>
        <v>0</v>
      </c>
      <c r="RR146" s="97">
        <f>'Mladí jazdci'!RR30</f>
        <v>0</v>
      </c>
      <c r="RS146" s="97">
        <f>'Mladí jazdci'!RS30</f>
        <v>0</v>
      </c>
      <c r="RT146" s="97">
        <f>'Mladí jazdci'!RT30</f>
        <v>0</v>
      </c>
      <c r="RU146" s="97">
        <f>'Mladí jazdci'!RU30</f>
        <v>0</v>
      </c>
      <c r="RV146" s="97">
        <f>'Mladí jazdci'!RV30</f>
        <v>0</v>
      </c>
      <c r="RW146" s="97">
        <f>'Mladí jazdci'!RW30</f>
        <v>0</v>
      </c>
      <c r="RX146" s="97">
        <f>'Mladí jazdci'!RX30</f>
        <v>0</v>
      </c>
      <c r="RY146" s="97">
        <f>'Mladí jazdci'!RY30</f>
        <v>0</v>
      </c>
      <c r="RZ146" s="97">
        <f>'Mladí jazdci'!RZ30</f>
        <v>0</v>
      </c>
      <c r="SA146" s="97">
        <f>'Mladí jazdci'!SA30</f>
        <v>0</v>
      </c>
      <c r="SB146" s="97">
        <f>'Mladí jazdci'!SB30</f>
        <v>0</v>
      </c>
      <c r="SC146" s="97">
        <f>'Mladí jazdci'!SC30</f>
        <v>0</v>
      </c>
      <c r="SD146" s="97">
        <f>'Mladí jazdci'!SD30</f>
        <v>0</v>
      </c>
      <c r="SE146" s="97">
        <f>'Mladí jazdci'!SE30</f>
        <v>0</v>
      </c>
      <c r="SF146" s="97">
        <f>'Mladí jazdci'!SF30</f>
        <v>0</v>
      </c>
      <c r="SG146" s="97">
        <f>'Mladí jazdci'!SG30</f>
        <v>0</v>
      </c>
      <c r="SH146" s="97">
        <f>'Mladí jazdci'!SH30</f>
        <v>0</v>
      </c>
      <c r="SI146" s="97">
        <f>'Mladí jazdci'!SI30</f>
        <v>0</v>
      </c>
      <c r="SJ146" s="97">
        <f>'Mladí jazdci'!SJ30</f>
        <v>0</v>
      </c>
      <c r="SK146" s="97">
        <f>'Mladí jazdci'!SK30</f>
        <v>0</v>
      </c>
      <c r="SL146" s="97">
        <f>'Mladí jazdci'!SL30</f>
        <v>0</v>
      </c>
      <c r="SM146" s="97">
        <f>'Mladí jazdci'!SM30</f>
        <v>0</v>
      </c>
      <c r="SN146" s="97">
        <f>'Mladí jazdci'!SN30</f>
        <v>0</v>
      </c>
      <c r="SO146" s="97">
        <f>'Mladí jazdci'!SO30</f>
        <v>0</v>
      </c>
      <c r="SP146" s="97">
        <f>'Mladí jazdci'!SP30</f>
        <v>0</v>
      </c>
      <c r="SQ146" s="97">
        <f>'Mladí jazdci'!SQ30</f>
        <v>0</v>
      </c>
      <c r="SR146" s="97">
        <f>'Mladí jazdci'!SR30</f>
        <v>0</v>
      </c>
      <c r="SS146" s="97">
        <f>'Mladí jazdci'!SS30</f>
        <v>0</v>
      </c>
      <c r="ST146" s="97">
        <f>'Mladí jazdci'!ST30</f>
        <v>0</v>
      </c>
      <c r="SU146" s="97">
        <f>'Mladí jazdci'!SU30</f>
        <v>0</v>
      </c>
      <c r="SV146" s="97">
        <f>'Mladí jazdci'!SV30</f>
        <v>0</v>
      </c>
      <c r="SW146" s="97">
        <f>'Mladí jazdci'!SW30</f>
        <v>0</v>
      </c>
      <c r="SX146" s="97">
        <f>'Mladí jazdci'!SX30</f>
        <v>0</v>
      </c>
      <c r="SY146" s="97">
        <f>'Mladí jazdci'!SY30</f>
        <v>0</v>
      </c>
      <c r="SZ146" s="97">
        <f>'Mladí jazdci'!SZ30</f>
        <v>0</v>
      </c>
      <c r="TA146" s="97">
        <f>'Mladí jazdci'!TA30</f>
        <v>0</v>
      </c>
      <c r="TB146" s="97">
        <f>'Mladí jazdci'!TB30</f>
        <v>0</v>
      </c>
    </row>
    <row r="147" spans="1:522" s="1" customFormat="1" ht="18" customHeight="1" x14ac:dyDescent="0.2">
      <c r="A147" s="12"/>
      <c r="B147" s="11" t="s">
        <v>320</v>
      </c>
      <c r="C147" s="1">
        <v>7559</v>
      </c>
      <c r="D147" s="1">
        <v>2006</v>
      </c>
      <c r="E147" s="59" t="s">
        <v>319</v>
      </c>
      <c r="F147" s="1">
        <v>8956</v>
      </c>
      <c r="G147" s="9" t="s">
        <v>98</v>
      </c>
      <c r="H147" s="4" t="s">
        <v>40</v>
      </c>
      <c r="I147" s="1">
        <f t="shared" si="3"/>
        <v>0</v>
      </c>
      <c r="J147" s="12">
        <f>Tabuľka3[[#This Row],[Stĺpec9]]</f>
        <v>0</v>
      </c>
      <c r="K147" s="97">
        <f>'Mladí jazdci'!K33</f>
        <v>0</v>
      </c>
      <c r="L147" s="97">
        <f>'Mladí jazdci'!L33</f>
        <v>0</v>
      </c>
      <c r="M147" s="97">
        <f>'Mladí jazdci'!M33</f>
        <v>0</v>
      </c>
      <c r="N147" s="97">
        <f>'Mladí jazdci'!N33</f>
        <v>0</v>
      </c>
      <c r="O147" s="97">
        <f>'Mladí jazdci'!O33</f>
        <v>0</v>
      </c>
      <c r="P147" s="97">
        <f>'Mladí jazdci'!P33</f>
        <v>0</v>
      </c>
      <c r="Q147" s="97">
        <f>'Mladí jazdci'!Q33</f>
        <v>0</v>
      </c>
      <c r="R147" s="97">
        <f>'Mladí jazdci'!R33</f>
        <v>0</v>
      </c>
      <c r="S147" s="97">
        <f>'Mladí jazdci'!S33</f>
        <v>0</v>
      </c>
      <c r="T147" s="97">
        <f>'Mladí jazdci'!T33</f>
        <v>0</v>
      </c>
      <c r="U147" s="97">
        <f>'Mladí jazdci'!U33</f>
        <v>0</v>
      </c>
      <c r="V147" s="97">
        <f>'Mladí jazdci'!V33</f>
        <v>0</v>
      </c>
      <c r="W147" s="97">
        <f>'Mladí jazdci'!W33</f>
        <v>0</v>
      </c>
      <c r="X147" s="97">
        <f>'Mladí jazdci'!X33</f>
        <v>0</v>
      </c>
      <c r="Y147" s="97">
        <f>'Mladí jazdci'!Y33</f>
        <v>0</v>
      </c>
      <c r="Z147" s="97">
        <f>'Mladí jazdci'!Z33</f>
        <v>0</v>
      </c>
      <c r="AA147" s="97">
        <f>'Mladí jazdci'!AA33</f>
        <v>0</v>
      </c>
      <c r="AB147" s="97">
        <f>'Mladí jazdci'!AB33</f>
        <v>0</v>
      </c>
      <c r="AC147" s="97">
        <f>'Mladí jazdci'!AC33</f>
        <v>0</v>
      </c>
      <c r="AD147" s="97">
        <f>'Mladí jazdci'!AD33</f>
        <v>0</v>
      </c>
      <c r="AE147" s="97">
        <f>'Mladí jazdci'!AE33</f>
        <v>0</v>
      </c>
      <c r="AF147" s="97">
        <f>'Mladí jazdci'!AF33</f>
        <v>0</v>
      </c>
      <c r="AG147" s="97">
        <f>'Mladí jazdci'!AG33</f>
        <v>0</v>
      </c>
      <c r="AH147" s="97">
        <f>'Mladí jazdci'!AH33</f>
        <v>0</v>
      </c>
      <c r="AI147" s="97">
        <f>'Mladí jazdci'!AI33</f>
        <v>0</v>
      </c>
      <c r="AJ147" s="97">
        <f>'Mladí jazdci'!AJ33</f>
        <v>0</v>
      </c>
      <c r="AK147" s="97">
        <f>'Mladí jazdci'!AK33</f>
        <v>0</v>
      </c>
      <c r="AL147" s="97">
        <f>'Mladí jazdci'!AL33</f>
        <v>0</v>
      </c>
      <c r="AM147" s="97">
        <f>'Mladí jazdci'!AM33</f>
        <v>0</v>
      </c>
      <c r="AN147" s="97">
        <f>'Mladí jazdci'!AN33</f>
        <v>0</v>
      </c>
      <c r="AO147" s="97">
        <f>'Mladí jazdci'!AO33</f>
        <v>0</v>
      </c>
      <c r="AP147" s="97">
        <f>'Mladí jazdci'!AP33</f>
        <v>0</v>
      </c>
      <c r="AQ147" s="97">
        <f>'Mladí jazdci'!AQ33</f>
        <v>0</v>
      </c>
      <c r="AR147" s="97">
        <f>'Mladí jazdci'!AR33</f>
        <v>0</v>
      </c>
      <c r="AS147" s="97">
        <f>'Mladí jazdci'!AS33</f>
        <v>0</v>
      </c>
      <c r="AT147" s="97">
        <f>'Mladí jazdci'!AT33</f>
        <v>0</v>
      </c>
      <c r="AU147" s="97">
        <f>'Mladí jazdci'!AU33</f>
        <v>0</v>
      </c>
      <c r="AV147" s="97">
        <f>'Mladí jazdci'!AV33</f>
        <v>0</v>
      </c>
      <c r="AW147" s="97">
        <f>'Mladí jazdci'!AW33</f>
        <v>0</v>
      </c>
      <c r="AX147" s="97">
        <f>'Mladí jazdci'!AX33</f>
        <v>0</v>
      </c>
      <c r="AY147" s="97">
        <f>'Mladí jazdci'!AY33</f>
        <v>0</v>
      </c>
      <c r="AZ147" s="97">
        <f>'Mladí jazdci'!AZ33</f>
        <v>0</v>
      </c>
      <c r="BA147" s="97">
        <f>'Mladí jazdci'!BA33</f>
        <v>0</v>
      </c>
      <c r="BB147" s="97">
        <f>'Mladí jazdci'!BB33</f>
        <v>0</v>
      </c>
      <c r="BC147" s="97">
        <f>'Mladí jazdci'!BC33</f>
        <v>0</v>
      </c>
      <c r="BD147" s="97">
        <f>'Mladí jazdci'!BD33</f>
        <v>0</v>
      </c>
      <c r="BE147" s="97">
        <f>'Mladí jazdci'!BE33</f>
        <v>0</v>
      </c>
      <c r="BF147" s="97">
        <f>'Mladí jazdci'!BF33</f>
        <v>0</v>
      </c>
      <c r="BG147" s="97">
        <f>'Mladí jazdci'!BG33</f>
        <v>0</v>
      </c>
      <c r="BH147" s="97">
        <f>'Mladí jazdci'!BH33</f>
        <v>0</v>
      </c>
      <c r="BI147" s="97">
        <f>'Mladí jazdci'!BI33</f>
        <v>0</v>
      </c>
      <c r="BJ147" s="97">
        <f>'Mladí jazdci'!BJ33</f>
        <v>0</v>
      </c>
      <c r="BK147" s="97">
        <f>'Mladí jazdci'!BK33</f>
        <v>0</v>
      </c>
      <c r="BL147" s="97">
        <f>'Mladí jazdci'!BL33</f>
        <v>0</v>
      </c>
      <c r="BM147" s="97">
        <f>'Mladí jazdci'!BM33</f>
        <v>0</v>
      </c>
      <c r="BN147" s="97">
        <f>'Mladí jazdci'!BN33</f>
        <v>0</v>
      </c>
      <c r="BO147" s="97">
        <f>'Mladí jazdci'!BO33</f>
        <v>0</v>
      </c>
      <c r="BP147" s="97">
        <f>'Mladí jazdci'!BP33</f>
        <v>0</v>
      </c>
      <c r="BQ147" s="97">
        <f>'Mladí jazdci'!BQ33</f>
        <v>0</v>
      </c>
      <c r="BR147" s="97">
        <f>'Mladí jazdci'!BR33</f>
        <v>0</v>
      </c>
      <c r="BS147" s="97">
        <f>'Mladí jazdci'!BS33</f>
        <v>0</v>
      </c>
      <c r="BT147" s="97">
        <f>'Mladí jazdci'!BT33</f>
        <v>0</v>
      </c>
      <c r="BU147" s="97">
        <f>'Mladí jazdci'!BU33</f>
        <v>0</v>
      </c>
      <c r="BV147" s="97">
        <f>'Mladí jazdci'!BV33</f>
        <v>0</v>
      </c>
      <c r="BW147" s="97">
        <f>'Mladí jazdci'!BW33</f>
        <v>0</v>
      </c>
      <c r="BX147" s="97">
        <f>'Mladí jazdci'!BX33</f>
        <v>0</v>
      </c>
      <c r="BY147" s="97">
        <f>'Mladí jazdci'!BY33</f>
        <v>0</v>
      </c>
      <c r="BZ147" s="97">
        <f>'Mladí jazdci'!BZ33</f>
        <v>0</v>
      </c>
      <c r="CA147" s="97">
        <f>'Mladí jazdci'!CA33</f>
        <v>0</v>
      </c>
      <c r="CB147" s="97">
        <f>'Mladí jazdci'!CB33</f>
        <v>0</v>
      </c>
      <c r="CC147" s="97">
        <f>'Mladí jazdci'!CC33</f>
        <v>0</v>
      </c>
      <c r="CD147" s="97">
        <f>'Mladí jazdci'!CD33</f>
        <v>0</v>
      </c>
      <c r="CE147" s="97">
        <f>'Mladí jazdci'!CE33</f>
        <v>0</v>
      </c>
      <c r="CF147" s="97">
        <f>'Mladí jazdci'!CF33</f>
        <v>0</v>
      </c>
      <c r="CG147" s="97">
        <f>'Mladí jazdci'!CG33</f>
        <v>0</v>
      </c>
      <c r="CH147" s="97">
        <f>'Mladí jazdci'!CH33</f>
        <v>0</v>
      </c>
      <c r="CI147" s="97">
        <f>'Mladí jazdci'!CI33</f>
        <v>0</v>
      </c>
      <c r="CJ147" s="97">
        <f>'Mladí jazdci'!CJ33</f>
        <v>0</v>
      </c>
      <c r="CK147" s="97">
        <f>'Mladí jazdci'!CK33</f>
        <v>0</v>
      </c>
      <c r="CL147" s="97">
        <f>'Mladí jazdci'!CL33</f>
        <v>0</v>
      </c>
      <c r="CM147" s="97">
        <f>'Mladí jazdci'!CM33</f>
        <v>0</v>
      </c>
      <c r="CN147" s="97">
        <f>'Mladí jazdci'!CN33</f>
        <v>0</v>
      </c>
      <c r="CO147" s="97">
        <f>'Mladí jazdci'!CO33</f>
        <v>0</v>
      </c>
      <c r="CP147" s="97">
        <f>'Mladí jazdci'!CP33</f>
        <v>0</v>
      </c>
      <c r="CQ147" s="97">
        <f>'Mladí jazdci'!CQ33</f>
        <v>0</v>
      </c>
      <c r="CR147" s="97">
        <f>'Mladí jazdci'!CR33</f>
        <v>0</v>
      </c>
      <c r="CS147" s="97">
        <f>'Mladí jazdci'!CS33</f>
        <v>0</v>
      </c>
      <c r="CT147" s="97">
        <f>'Mladí jazdci'!CT33</f>
        <v>0</v>
      </c>
      <c r="CU147" s="97">
        <f>'Mladí jazdci'!CU33</f>
        <v>0</v>
      </c>
      <c r="CV147" s="97">
        <f>'Mladí jazdci'!CV33</f>
        <v>0</v>
      </c>
      <c r="CW147" s="97">
        <f>'Mladí jazdci'!CW33</f>
        <v>0</v>
      </c>
      <c r="CX147" s="97">
        <f>'Mladí jazdci'!CX33</f>
        <v>0</v>
      </c>
      <c r="CY147" s="97">
        <f>'Mladí jazdci'!CY33</f>
        <v>0</v>
      </c>
      <c r="CZ147" s="97">
        <f>'Mladí jazdci'!CZ33</f>
        <v>0</v>
      </c>
      <c r="DA147" s="97">
        <f>'Mladí jazdci'!DA33</f>
        <v>0</v>
      </c>
      <c r="DB147" s="97">
        <f>'Mladí jazdci'!DB33</f>
        <v>0</v>
      </c>
      <c r="DC147" s="97">
        <f>'Mladí jazdci'!DC33</f>
        <v>0</v>
      </c>
      <c r="DD147" s="97">
        <f>'Mladí jazdci'!DD33</f>
        <v>0</v>
      </c>
      <c r="DE147" s="97">
        <f>'Mladí jazdci'!DE33</f>
        <v>0</v>
      </c>
      <c r="DF147" s="97">
        <f>'Mladí jazdci'!DF33</f>
        <v>0</v>
      </c>
      <c r="DG147" s="97">
        <f>'Mladí jazdci'!DG33</f>
        <v>0</v>
      </c>
      <c r="DH147" s="97">
        <f>'Mladí jazdci'!DH33</f>
        <v>0</v>
      </c>
      <c r="DI147" s="97">
        <f>'Mladí jazdci'!DI33</f>
        <v>0</v>
      </c>
      <c r="DJ147" s="97">
        <f>'Mladí jazdci'!DJ33</f>
        <v>0</v>
      </c>
      <c r="DK147" s="97">
        <f>'Mladí jazdci'!DK33</f>
        <v>0</v>
      </c>
      <c r="DL147" s="97">
        <f>'Mladí jazdci'!DL33</f>
        <v>0</v>
      </c>
      <c r="DM147" s="97">
        <f>'Mladí jazdci'!DM33</f>
        <v>0</v>
      </c>
      <c r="DN147" s="97">
        <f>'Mladí jazdci'!DN33</f>
        <v>0</v>
      </c>
      <c r="DO147" s="97">
        <f>'Mladí jazdci'!DO33</f>
        <v>0</v>
      </c>
      <c r="DP147" s="97">
        <f>'Mladí jazdci'!DP33</f>
        <v>0</v>
      </c>
      <c r="DQ147" s="97">
        <f>'Mladí jazdci'!DQ33</f>
        <v>0</v>
      </c>
      <c r="DR147" s="97">
        <f>'Mladí jazdci'!DR33</f>
        <v>0</v>
      </c>
      <c r="DS147" s="97">
        <f>'Mladí jazdci'!DS33</f>
        <v>0</v>
      </c>
      <c r="DT147" s="97">
        <f>'Mladí jazdci'!DT33</f>
        <v>0</v>
      </c>
      <c r="DU147" s="97">
        <f>'Mladí jazdci'!DU33</f>
        <v>0</v>
      </c>
      <c r="DV147" s="97">
        <f>'Mladí jazdci'!DV33</f>
        <v>0</v>
      </c>
      <c r="DW147" s="97">
        <f>'Mladí jazdci'!DW33</f>
        <v>0</v>
      </c>
      <c r="DX147" s="97">
        <f>'Mladí jazdci'!DX33</f>
        <v>0</v>
      </c>
      <c r="DY147" s="97" t="str">
        <f>'Mladí jazdci'!DY33</f>
        <v>o</v>
      </c>
      <c r="DZ147" s="97">
        <f>'Mladí jazdci'!DZ33</f>
        <v>0</v>
      </c>
      <c r="EA147" s="97" t="str">
        <f>'Mladí jazdci'!EA33</f>
        <v>o</v>
      </c>
      <c r="EB147" s="97">
        <f>'Mladí jazdci'!EB33</f>
        <v>0</v>
      </c>
      <c r="EC147" s="97">
        <f>'Mladí jazdci'!EC33</f>
        <v>0</v>
      </c>
      <c r="ED147" s="97">
        <f>'Mladí jazdci'!ED33</f>
        <v>0</v>
      </c>
      <c r="EE147" s="97">
        <f>'Mladí jazdci'!EE33</f>
        <v>0</v>
      </c>
      <c r="EF147" s="97">
        <f>'Mladí jazdci'!EF33</f>
        <v>0</v>
      </c>
      <c r="EG147" s="97" t="str">
        <f>'Mladí jazdci'!EG33</f>
        <v>o</v>
      </c>
      <c r="EH147" s="97">
        <f>'Mladí jazdci'!EH33</f>
        <v>0</v>
      </c>
      <c r="EI147" s="97">
        <f>'Mladí jazdci'!EI33</f>
        <v>0</v>
      </c>
      <c r="EJ147" s="97">
        <f>'Mladí jazdci'!EJ33</f>
        <v>0</v>
      </c>
      <c r="EK147" s="97">
        <f>'Mladí jazdci'!EK33</f>
        <v>0</v>
      </c>
      <c r="EL147" s="97">
        <f>'Mladí jazdci'!EL33</f>
        <v>0</v>
      </c>
      <c r="EM147" s="97">
        <f>'Mladí jazdci'!EM33</f>
        <v>0</v>
      </c>
      <c r="EN147" s="97">
        <f>'Mladí jazdci'!EN33</f>
        <v>0</v>
      </c>
      <c r="EO147" s="97">
        <f>'Mladí jazdci'!EO33</f>
        <v>0</v>
      </c>
      <c r="EP147" s="97">
        <f>'Mladí jazdci'!EP33</f>
        <v>0</v>
      </c>
      <c r="EQ147" s="97">
        <f>'Mladí jazdci'!EQ33</f>
        <v>0</v>
      </c>
      <c r="ER147" s="97">
        <f>'Mladí jazdci'!ER33</f>
        <v>0</v>
      </c>
      <c r="ES147" s="97">
        <f>'Mladí jazdci'!ES33</f>
        <v>0</v>
      </c>
      <c r="ET147" s="97">
        <f>'Mladí jazdci'!ET33</f>
        <v>0</v>
      </c>
      <c r="EU147" s="97">
        <f>'Mladí jazdci'!EU33</f>
        <v>0</v>
      </c>
      <c r="EV147" s="97">
        <f>'Mladí jazdci'!EV33</f>
        <v>0</v>
      </c>
      <c r="EW147" s="97">
        <f>'Mladí jazdci'!EW33</f>
        <v>0</v>
      </c>
      <c r="EX147" s="97">
        <f>'Mladí jazdci'!EX33</f>
        <v>0</v>
      </c>
      <c r="EY147" s="97">
        <f>'Mladí jazdci'!EY33</f>
        <v>0</v>
      </c>
      <c r="EZ147" s="97">
        <f>'Mladí jazdci'!EZ33</f>
        <v>0</v>
      </c>
      <c r="FA147" s="97">
        <f>'Mladí jazdci'!FA33</f>
        <v>0</v>
      </c>
      <c r="FB147" s="97">
        <f>'Mladí jazdci'!FB33</f>
        <v>0</v>
      </c>
      <c r="FC147" s="97">
        <f>'Mladí jazdci'!FC33</f>
        <v>0</v>
      </c>
      <c r="FD147" s="97">
        <f>'Mladí jazdci'!FD33</f>
        <v>0</v>
      </c>
      <c r="FE147" s="97">
        <f>'Mladí jazdci'!FE33</f>
        <v>0</v>
      </c>
      <c r="FF147" s="97">
        <f>'Mladí jazdci'!FF33</f>
        <v>0</v>
      </c>
      <c r="FG147" s="97">
        <f>'Mladí jazdci'!FG33</f>
        <v>0</v>
      </c>
      <c r="FH147" s="97">
        <f>'Mladí jazdci'!FH33</f>
        <v>0</v>
      </c>
      <c r="FI147" s="97">
        <f>'Mladí jazdci'!FI33</f>
        <v>0</v>
      </c>
      <c r="FJ147" s="97">
        <f>'Mladí jazdci'!FJ33</f>
        <v>0</v>
      </c>
      <c r="FK147" s="97">
        <f>'Mladí jazdci'!FK33</f>
        <v>0</v>
      </c>
      <c r="FL147" s="97">
        <f>'Mladí jazdci'!FL33</f>
        <v>0</v>
      </c>
      <c r="FM147" s="97">
        <f>'Mladí jazdci'!FM33</f>
        <v>0</v>
      </c>
      <c r="FN147" s="97">
        <f>'Mladí jazdci'!FN33</f>
        <v>0</v>
      </c>
      <c r="FO147" s="97">
        <f>'Mladí jazdci'!FO33</f>
        <v>0</v>
      </c>
      <c r="FP147" s="97">
        <f>'Mladí jazdci'!FP33</f>
        <v>0</v>
      </c>
      <c r="FQ147" s="97">
        <f>'Mladí jazdci'!FQ33</f>
        <v>0</v>
      </c>
      <c r="FR147" s="97">
        <f>'Mladí jazdci'!FR33</f>
        <v>0</v>
      </c>
      <c r="FS147" s="97">
        <f>'Mladí jazdci'!FS33</f>
        <v>0</v>
      </c>
      <c r="FT147" s="97">
        <f>'Mladí jazdci'!FT33</f>
        <v>0</v>
      </c>
      <c r="FU147" s="97">
        <f>'Mladí jazdci'!FU33</f>
        <v>0</v>
      </c>
      <c r="FV147" s="97">
        <f>'Mladí jazdci'!FV33</f>
        <v>0</v>
      </c>
      <c r="FW147" s="97">
        <f>'Mladí jazdci'!FW33</f>
        <v>0</v>
      </c>
      <c r="FX147" s="97">
        <f>'Mladí jazdci'!FX33</f>
        <v>0</v>
      </c>
      <c r="FY147" s="97">
        <f>'Mladí jazdci'!FY33</f>
        <v>0</v>
      </c>
      <c r="FZ147" s="97">
        <f>'Mladí jazdci'!FZ33</f>
        <v>0</v>
      </c>
      <c r="GA147" s="97">
        <f>'Mladí jazdci'!GA33</f>
        <v>0</v>
      </c>
      <c r="GB147" s="97">
        <f>'Mladí jazdci'!GB33</f>
        <v>0</v>
      </c>
      <c r="GC147" s="97">
        <f>'Mladí jazdci'!GC33</f>
        <v>0</v>
      </c>
      <c r="GD147" s="97">
        <f>'Mladí jazdci'!GD33</f>
        <v>0</v>
      </c>
      <c r="GE147" s="97">
        <f>'Mladí jazdci'!GE33</f>
        <v>0</v>
      </c>
      <c r="GF147" s="97">
        <f>'Mladí jazdci'!GF33</f>
        <v>0</v>
      </c>
      <c r="GG147" s="97">
        <f>'Mladí jazdci'!GG33</f>
        <v>0</v>
      </c>
      <c r="GH147" s="97">
        <f>'Mladí jazdci'!GH33</f>
        <v>0</v>
      </c>
      <c r="GI147" s="97">
        <f>'Mladí jazdci'!GI33</f>
        <v>0</v>
      </c>
      <c r="GJ147" s="97">
        <f>'Mladí jazdci'!GJ33</f>
        <v>0</v>
      </c>
      <c r="GK147" s="97">
        <f>'Mladí jazdci'!GK33</f>
        <v>0</v>
      </c>
      <c r="GL147" s="97">
        <f>'Mladí jazdci'!GL33</f>
        <v>0</v>
      </c>
      <c r="GM147" s="97">
        <f>'Mladí jazdci'!GM33</f>
        <v>0</v>
      </c>
      <c r="GN147" s="97">
        <f>'Mladí jazdci'!GN33</f>
        <v>0</v>
      </c>
      <c r="GO147" s="97">
        <f>'Mladí jazdci'!GO33</f>
        <v>0</v>
      </c>
      <c r="GP147" s="97">
        <f>'Mladí jazdci'!GP33</f>
        <v>0</v>
      </c>
      <c r="GQ147" s="97">
        <f>'Mladí jazdci'!GQ33</f>
        <v>0</v>
      </c>
      <c r="GR147" s="97">
        <f>'Mladí jazdci'!GR33</f>
        <v>0</v>
      </c>
      <c r="GS147" s="97">
        <f>'Mladí jazdci'!GS33</f>
        <v>0</v>
      </c>
      <c r="GT147" s="97">
        <f>'Mladí jazdci'!GT33</f>
        <v>0</v>
      </c>
      <c r="GU147" s="97">
        <f>'Mladí jazdci'!GU33</f>
        <v>0</v>
      </c>
      <c r="GV147" s="97">
        <f>'Mladí jazdci'!GV33</f>
        <v>0</v>
      </c>
      <c r="GW147" s="97">
        <f>'Mladí jazdci'!GW33</f>
        <v>0</v>
      </c>
      <c r="GX147" s="97">
        <f>'Mladí jazdci'!GX33</f>
        <v>0</v>
      </c>
      <c r="GY147" s="97">
        <f>'Mladí jazdci'!GY33</f>
        <v>0</v>
      </c>
      <c r="GZ147" s="97">
        <f>'Mladí jazdci'!GZ33</f>
        <v>0</v>
      </c>
      <c r="HA147" s="97">
        <f>'Mladí jazdci'!HA33</f>
        <v>0</v>
      </c>
      <c r="HB147" s="97">
        <f>'Mladí jazdci'!HB33</f>
        <v>0</v>
      </c>
      <c r="HC147" s="97">
        <f>'Mladí jazdci'!HC33</f>
        <v>0</v>
      </c>
      <c r="HD147" s="97">
        <f>'Mladí jazdci'!HD33</f>
        <v>0</v>
      </c>
      <c r="HE147" s="97">
        <f>'Mladí jazdci'!HE33</f>
        <v>0</v>
      </c>
      <c r="HF147" s="97">
        <f>'Mladí jazdci'!HF33</f>
        <v>0</v>
      </c>
      <c r="HG147" s="97">
        <f>'Mladí jazdci'!HG33</f>
        <v>0</v>
      </c>
      <c r="HH147" s="97">
        <f>'Mladí jazdci'!HH33</f>
        <v>0</v>
      </c>
      <c r="HI147" s="97">
        <f>'Mladí jazdci'!HI33</f>
        <v>0</v>
      </c>
      <c r="HJ147" s="97">
        <f>'Mladí jazdci'!HJ33</f>
        <v>0</v>
      </c>
      <c r="HK147" s="97">
        <f>'Mladí jazdci'!HK33</f>
        <v>0</v>
      </c>
      <c r="HL147" s="97">
        <f>'Mladí jazdci'!HL33</f>
        <v>0</v>
      </c>
      <c r="HM147" s="97">
        <f>'Mladí jazdci'!HM33</f>
        <v>0</v>
      </c>
      <c r="HN147" s="97">
        <f>'Mladí jazdci'!HN33</f>
        <v>0</v>
      </c>
      <c r="HO147" s="97">
        <f>'Mladí jazdci'!HO33</f>
        <v>0</v>
      </c>
      <c r="HP147" s="97">
        <f>'Mladí jazdci'!HP33</f>
        <v>0</v>
      </c>
      <c r="HQ147" s="97">
        <f>'Mladí jazdci'!HQ33</f>
        <v>0</v>
      </c>
      <c r="HR147" s="97">
        <f>'Mladí jazdci'!HR33</f>
        <v>0</v>
      </c>
      <c r="HS147" s="97">
        <f>'Mladí jazdci'!HS33</f>
        <v>0</v>
      </c>
      <c r="HT147" s="97">
        <f>'Mladí jazdci'!HT33</f>
        <v>0</v>
      </c>
      <c r="HU147" s="97">
        <f>'Mladí jazdci'!HU33</f>
        <v>0</v>
      </c>
      <c r="HV147" s="97">
        <f>'Mladí jazdci'!HV33</f>
        <v>0</v>
      </c>
      <c r="HW147" s="97">
        <f>'Mladí jazdci'!HW33</f>
        <v>0</v>
      </c>
      <c r="HX147" s="97">
        <f>'Mladí jazdci'!HX33</f>
        <v>0</v>
      </c>
      <c r="HY147" s="97">
        <f>'Mladí jazdci'!HY33</f>
        <v>0</v>
      </c>
      <c r="HZ147" s="97">
        <f>'Mladí jazdci'!HZ33</f>
        <v>0</v>
      </c>
      <c r="IA147" s="97">
        <f>'Mladí jazdci'!IA33</f>
        <v>0</v>
      </c>
      <c r="IB147" s="97">
        <f>'Mladí jazdci'!IB33</f>
        <v>0</v>
      </c>
      <c r="IC147" s="97">
        <f>'Mladí jazdci'!IC33</f>
        <v>0</v>
      </c>
      <c r="ID147" s="97">
        <f>'Mladí jazdci'!ID33</f>
        <v>0</v>
      </c>
      <c r="IE147" s="97">
        <f>'Mladí jazdci'!IE33</f>
        <v>0</v>
      </c>
      <c r="IF147" s="97">
        <f>'Mladí jazdci'!IF33</f>
        <v>0</v>
      </c>
      <c r="IG147" s="97">
        <f>'Mladí jazdci'!IG33</f>
        <v>0</v>
      </c>
      <c r="IH147" s="97">
        <f>'Mladí jazdci'!IH33</f>
        <v>0</v>
      </c>
      <c r="II147" s="97">
        <f>'Mladí jazdci'!II33</f>
        <v>0</v>
      </c>
      <c r="IJ147" s="97">
        <f>'Mladí jazdci'!IJ33</f>
        <v>0</v>
      </c>
      <c r="IK147" s="97">
        <f>'Mladí jazdci'!IK33</f>
        <v>0</v>
      </c>
      <c r="IL147" s="97">
        <f>'Mladí jazdci'!IL33</f>
        <v>0</v>
      </c>
      <c r="IM147" s="97">
        <f>'Mladí jazdci'!IM33</f>
        <v>0</v>
      </c>
      <c r="IN147" s="97">
        <f>'Mladí jazdci'!IN33</f>
        <v>0</v>
      </c>
      <c r="IO147" s="97">
        <f>'Mladí jazdci'!IO33</f>
        <v>0</v>
      </c>
      <c r="IP147" s="97">
        <f>'Mladí jazdci'!IP33</f>
        <v>0</v>
      </c>
      <c r="IQ147" s="97">
        <f>'Mladí jazdci'!IQ33</f>
        <v>0</v>
      </c>
      <c r="IR147" s="97">
        <f>'Mladí jazdci'!IR33</f>
        <v>0</v>
      </c>
      <c r="IS147" s="97">
        <f>'Mladí jazdci'!IS33</f>
        <v>0</v>
      </c>
      <c r="IT147" s="97">
        <f>'Mladí jazdci'!IT33</f>
        <v>0</v>
      </c>
      <c r="IU147" s="97">
        <f>'Mladí jazdci'!IU33</f>
        <v>0</v>
      </c>
      <c r="IV147" s="97">
        <f>'Mladí jazdci'!IV33</f>
        <v>0</v>
      </c>
      <c r="IW147" s="97">
        <f>'Mladí jazdci'!IW33</f>
        <v>0</v>
      </c>
      <c r="IX147" s="97">
        <f>'Mladí jazdci'!IX33</f>
        <v>0</v>
      </c>
      <c r="IY147" s="97">
        <f>'Mladí jazdci'!IY33</f>
        <v>0</v>
      </c>
      <c r="IZ147" s="97">
        <f>'Mladí jazdci'!IZ33</f>
        <v>0</v>
      </c>
      <c r="JA147" s="97">
        <f>'Mladí jazdci'!JA33</f>
        <v>0</v>
      </c>
      <c r="JB147" s="97">
        <f>'Mladí jazdci'!JB33</f>
        <v>0</v>
      </c>
      <c r="JC147" s="97">
        <f>'Mladí jazdci'!JC33</f>
        <v>0</v>
      </c>
      <c r="JD147" s="97">
        <f>'Mladí jazdci'!JD33</f>
        <v>0</v>
      </c>
      <c r="JE147" s="97">
        <f>'Mladí jazdci'!JE33</f>
        <v>0</v>
      </c>
      <c r="JF147" s="97">
        <f>'Mladí jazdci'!JF33</f>
        <v>0</v>
      </c>
      <c r="JG147" s="97">
        <f>'Mladí jazdci'!JG33</f>
        <v>0</v>
      </c>
      <c r="JH147" s="97">
        <f>'Mladí jazdci'!JH33</f>
        <v>0</v>
      </c>
      <c r="JI147" s="97">
        <f>'Mladí jazdci'!JI33</f>
        <v>0</v>
      </c>
      <c r="JJ147" s="97">
        <f>'Mladí jazdci'!JJ33</f>
        <v>0</v>
      </c>
      <c r="JK147" s="97">
        <f>'Mladí jazdci'!JK33</f>
        <v>0</v>
      </c>
      <c r="JL147" s="97">
        <f>'Mladí jazdci'!JL33</f>
        <v>0</v>
      </c>
      <c r="JM147" s="97">
        <f>'Mladí jazdci'!JM33</f>
        <v>0</v>
      </c>
      <c r="JN147" s="97">
        <f>'Mladí jazdci'!JN33</f>
        <v>0</v>
      </c>
      <c r="JO147" s="97">
        <f>'Mladí jazdci'!JO33</f>
        <v>0</v>
      </c>
      <c r="JP147" s="97">
        <f>'Mladí jazdci'!JP33</f>
        <v>0</v>
      </c>
      <c r="JQ147" s="97">
        <f>'Mladí jazdci'!JQ33</f>
        <v>0</v>
      </c>
      <c r="JR147" s="97">
        <f>'Mladí jazdci'!JR33</f>
        <v>0</v>
      </c>
      <c r="JS147" s="97">
        <f>'Mladí jazdci'!JS33</f>
        <v>0</v>
      </c>
      <c r="JT147" s="97">
        <f>'Mladí jazdci'!JT33</f>
        <v>0</v>
      </c>
      <c r="JU147" s="97">
        <f>'Mladí jazdci'!JU33</f>
        <v>0</v>
      </c>
      <c r="JV147" s="97">
        <f>'Mladí jazdci'!JV33</f>
        <v>0</v>
      </c>
      <c r="JW147" s="97">
        <f>'Mladí jazdci'!JW33</f>
        <v>0</v>
      </c>
      <c r="JX147" s="97">
        <f>'Mladí jazdci'!JX33</f>
        <v>0</v>
      </c>
      <c r="JY147" s="97">
        <f>'Mladí jazdci'!JY33</f>
        <v>0</v>
      </c>
      <c r="JZ147" s="97">
        <f>'Mladí jazdci'!JZ33</f>
        <v>0</v>
      </c>
      <c r="KA147" s="97">
        <f>'Mladí jazdci'!KA33</f>
        <v>0</v>
      </c>
      <c r="KB147" s="97">
        <f>'Mladí jazdci'!KB33</f>
        <v>0</v>
      </c>
      <c r="KC147" s="97">
        <f>'Mladí jazdci'!KC33</f>
        <v>0</v>
      </c>
      <c r="KD147" s="97">
        <f>'Mladí jazdci'!KD33</f>
        <v>0</v>
      </c>
      <c r="KE147" s="97">
        <f>'Mladí jazdci'!KE33</f>
        <v>0</v>
      </c>
      <c r="KF147" s="97">
        <f>'Mladí jazdci'!KF33</f>
        <v>0</v>
      </c>
      <c r="KG147" s="97">
        <f>'Mladí jazdci'!KG33</f>
        <v>0</v>
      </c>
      <c r="KH147" s="97">
        <f>'Mladí jazdci'!KH33</f>
        <v>0</v>
      </c>
      <c r="KI147" s="97">
        <f>'Mladí jazdci'!KI33</f>
        <v>0</v>
      </c>
      <c r="KJ147" s="97">
        <f>'Mladí jazdci'!KJ33</f>
        <v>0</v>
      </c>
      <c r="KK147" s="97">
        <f>'Mladí jazdci'!KK33</f>
        <v>0</v>
      </c>
      <c r="KL147" s="97">
        <f>'Mladí jazdci'!KL33</f>
        <v>0</v>
      </c>
      <c r="KM147" s="97">
        <f>'Mladí jazdci'!KM33</f>
        <v>0</v>
      </c>
      <c r="KN147" s="97">
        <f>'Mladí jazdci'!KN33</f>
        <v>0</v>
      </c>
      <c r="KO147" s="97">
        <f>'Mladí jazdci'!KO33</f>
        <v>0</v>
      </c>
      <c r="KP147" s="97">
        <f>'Mladí jazdci'!KP33</f>
        <v>0</v>
      </c>
      <c r="KQ147" s="97">
        <f>'Mladí jazdci'!KQ33</f>
        <v>0</v>
      </c>
      <c r="KR147" s="97">
        <f>'Mladí jazdci'!KR33</f>
        <v>0</v>
      </c>
      <c r="KS147" s="97">
        <f>'Mladí jazdci'!KS33</f>
        <v>0</v>
      </c>
      <c r="KT147" s="97">
        <f>'Mladí jazdci'!KT33</f>
        <v>0</v>
      </c>
      <c r="KU147" s="97">
        <f>'Mladí jazdci'!KU33</f>
        <v>0</v>
      </c>
      <c r="KV147" s="97">
        <f>'Mladí jazdci'!KV33</f>
        <v>0</v>
      </c>
      <c r="KW147" s="97">
        <f>'Mladí jazdci'!KW33</f>
        <v>0</v>
      </c>
      <c r="KX147" s="97">
        <f>'Mladí jazdci'!KX33</f>
        <v>0</v>
      </c>
      <c r="KY147" s="97">
        <f>'Mladí jazdci'!KY33</f>
        <v>0</v>
      </c>
      <c r="KZ147" s="97">
        <f>'Mladí jazdci'!KZ33</f>
        <v>0</v>
      </c>
      <c r="LA147" s="97">
        <f>'Mladí jazdci'!LA33</f>
        <v>0</v>
      </c>
      <c r="LB147" s="97">
        <f>'Mladí jazdci'!LB33</f>
        <v>0</v>
      </c>
      <c r="LC147" s="97">
        <f>'Mladí jazdci'!LC33</f>
        <v>0</v>
      </c>
      <c r="LD147" s="97">
        <f>'Mladí jazdci'!LD33</f>
        <v>0</v>
      </c>
      <c r="LE147" s="97">
        <f>'Mladí jazdci'!LE33</f>
        <v>0</v>
      </c>
      <c r="LF147" s="97">
        <f>'Mladí jazdci'!LF33</f>
        <v>0</v>
      </c>
      <c r="LG147" s="97">
        <f>'Mladí jazdci'!LG33</f>
        <v>0</v>
      </c>
      <c r="LH147" s="97">
        <f>'Mladí jazdci'!LH33</f>
        <v>0</v>
      </c>
      <c r="LI147" s="97">
        <f>'Mladí jazdci'!LI33</f>
        <v>0</v>
      </c>
      <c r="LJ147" s="97">
        <f>'Mladí jazdci'!LJ33</f>
        <v>0</v>
      </c>
      <c r="LK147" s="97">
        <f>'Mladí jazdci'!LK33</f>
        <v>0</v>
      </c>
      <c r="LL147" s="97">
        <f>'Mladí jazdci'!LL33</f>
        <v>0</v>
      </c>
      <c r="LM147" s="97">
        <f>'Mladí jazdci'!LM33</f>
        <v>0</v>
      </c>
      <c r="LN147" s="97">
        <f>'Mladí jazdci'!LN33</f>
        <v>0</v>
      </c>
      <c r="LO147" s="97">
        <f>'Mladí jazdci'!LO33</f>
        <v>0</v>
      </c>
      <c r="LP147" s="97">
        <f>'Mladí jazdci'!LP33</f>
        <v>0</v>
      </c>
      <c r="LQ147" s="97">
        <f>'Mladí jazdci'!LQ33</f>
        <v>0</v>
      </c>
      <c r="LR147" s="97">
        <f>'Mladí jazdci'!LR33</f>
        <v>0</v>
      </c>
      <c r="LS147" s="97">
        <f>'Mladí jazdci'!LS33</f>
        <v>0</v>
      </c>
      <c r="LT147" s="97">
        <f>'Mladí jazdci'!LT33</f>
        <v>0</v>
      </c>
      <c r="LU147" s="97">
        <f>'Mladí jazdci'!LU33</f>
        <v>0</v>
      </c>
      <c r="LV147" s="97">
        <f>'Mladí jazdci'!LV33</f>
        <v>0</v>
      </c>
      <c r="LW147" s="97">
        <f>'Mladí jazdci'!LW33</f>
        <v>0</v>
      </c>
      <c r="LX147" s="97">
        <f>'Mladí jazdci'!LX33</f>
        <v>0</v>
      </c>
      <c r="LY147" s="97">
        <f>'Mladí jazdci'!LY33</f>
        <v>0</v>
      </c>
      <c r="LZ147" s="97">
        <f>'Mladí jazdci'!LZ33</f>
        <v>0</v>
      </c>
      <c r="MA147" s="97">
        <f>'Mladí jazdci'!MA33</f>
        <v>0</v>
      </c>
      <c r="MB147" s="97">
        <f>'Mladí jazdci'!MB33</f>
        <v>0</v>
      </c>
      <c r="MC147" s="97">
        <f>'Mladí jazdci'!MC33</f>
        <v>0</v>
      </c>
      <c r="MD147" s="97">
        <f>'Mladí jazdci'!MD33</f>
        <v>0</v>
      </c>
      <c r="ME147" s="97">
        <f>'Mladí jazdci'!ME33</f>
        <v>0</v>
      </c>
      <c r="MF147" s="97">
        <f>'Mladí jazdci'!MF33</f>
        <v>0</v>
      </c>
      <c r="MG147" s="97">
        <f>'Mladí jazdci'!MG33</f>
        <v>0</v>
      </c>
      <c r="MH147" s="97">
        <f>'Mladí jazdci'!MH33</f>
        <v>0</v>
      </c>
      <c r="MI147" s="97">
        <f>'Mladí jazdci'!MI33</f>
        <v>0</v>
      </c>
      <c r="MJ147" s="97">
        <f>'Mladí jazdci'!MJ33</f>
        <v>0</v>
      </c>
      <c r="MK147" s="97">
        <f>'Mladí jazdci'!MK33</f>
        <v>0</v>
      </c>
      <c r="ML147" s="97">
        <f>'Mladí jazdci'!ML33</f>
        <v>0</v>
      </c>
      <c r="MM147" s="97">
        <f>'Mladí jazdci'!MM33</f>
        <v>0</v>
      </c>
      <c r="MN147" s="97">
        <f>'Mladí jazdci'!MN33</f>
        <v>0</v>
      </c>
      <c r="MO147" s="97">
        <f>'Mladí jazdci'!MO33</f>
        <v>0</v>
      </c>
      <c r="MP147" s="97">
        <f>'Mladí jazdci'!MP33</f>
        <v>0</v>
      </c>
      <c r="MQ147" s="97">
        <f>'Mladí jazdci'!MQ33</f>
        <v>0</v>
      </c>
      <c r="MR147" s="97">
        <f>'Mladí jazdci'!MR33</f>
        <v>0</v>
      </c>
      <c r="MS147" s="97">
        <f>'Mladí jazdci'!MS33</f>
        <v>0</v>
      </c>
      <c r="MT147" s="97">
        <f>'Mladí jazdci'!MT33</f>
        <v>0</v>
      </c>
      <c r="MU147" s="97">
        <f>'Mladí jazdci'!MU33</f>
        <v>0</v>
      </c>
      <c r="MV147" s="97">
        <f>'Mladí jazdci'!MV33</f>
        <v>0</v>
      </c>
      <c r="MW147" s="97">
        <f>'Mladí jazdci'!MW33</f>
        <v>0</v>
      </c>
      <c r="MX147" s="97">
        <f>'Mladí jazdci'!MX33</f>
        <v>0</v>
      </c>
      <c r="MY147" s="97">
        <f>'Mladí jazdci'!MY33</f>
        <v>0</v>
      </c>
      <c r="MZ147" s="97">
        <f>'Mladí jazdci'!MZ33</f>
        <v>0</v>
      </c>
      <c r="NA147" s="97">
        <f>'Mladí jazdci'!NA33</f>
        <v>0</v>
      </c>
      <c r="NB147" s="97">
        <f>'Mladí jazdci'!NB33</f>
        <v>0</v>
      </c>
      <c r="NC147" s="97">
        <f>'Mladí jazdci'!NC33</f>
        <v>0</v>
      </c>
      <c r="ND147" s="97">
        <f>'Mladí jazdci'!ND33</f>
        <v>0</v>
      </c>
      <c r="NE147" s="97">
        <f>'Mladí jazdci'!NE33</f>
        <v>0</v>
      </c>
      <c r="NF147" s="97">
        <f>'Mladí jazdci'!NF33</f>
        <v>0</v>
      </c>
      <c r="NG147" s="97">
        <f>'Mladí jazdci'!NG33</f>
        <v>0</v>
      </c>
      <c r="NH147" s="97">
        <f>'Mladí jazdci'!NH33</f>
        <v>0</v>
      </c>
      <c r="NI147" s="97">
        <f>'Mladí jazdci'!NI33</f>
        <v>0</v>
      </c>
      <c r="NJ147" s="97">
        <f>'Mladí jazdci'!NJ33</f>
        <v>0</v>
      </c>
      <c r="NK147" s="97">
        <f>'Mladí jazdci'!NK33</f>
        <v>0</v>
      </c>
      <c r="NL147" s="97">
        <f>'Mladí jazdci'!NL33</f>
        <v>0</v>
      </c>
      <c r="NM147" s="97">
        <f>'Mladí jazdci'!NM33</f>
        <v>0</v>
      </c>
      <c r="NN147" s="97">
        <f>'Mladí jazdci'!NN33</f>
        <v>0</v>
      </c>
      <c r="NO147" s="97">
        <f>'Mladí jazdci'!NO33</f>
        <v>0</v>
      </c>
      <c r="NP147" s="97">
        <f>'Mladí jazdci'!NP33</f>
        <v>0</v>
      </c>
      <c r="NQ147" s="97">
        <f>'Mladí jazdci'!NQ33</f>
        <v>0</v>
      </c>
      <c r="NR147" s="97">
        <f>'Mladí jazdci'!NR33</f>
        <v>0</v>
      </c>
      <c r="NS147" s="97">
        <f>'Mladí jazdci'!NS33</f>
        <v>0</v>
      </c>
      <c r="NT147" s="97">
        <f>'Mladí jazdci'!NT33</f>
        <v>0</v>
      </c>
      <c r="NU147" s="97">
        <f>'Mladí jazdci'!NU33</f>
        <v>0</v>
      </c>
      <c r="NV147" s="97">
        <f>'Mladí jazdci'!NV33</f>
        <v>0</v>
      </c>
      <c r="NW147" s="97">
        <f>'Mladí jazdci'!NW33</f>
        <v>0</v>
      </c>
      <c r="NX147" s="97">
        <f>'Mladí jazdci'!NX33</f>
        <v>0</v>
      </c>
      <c r="NY147" s="97">
        <f>'Mladí jazdci'!NY33</f>
        <v>0</v>
      </c>
      <c r="NZ147" s="97">
        <f>'Mladí jazdci'!NZ33</f>
        <v>0</v>
      </c>
      <c r="OA147" s="97">
        <f>'Mladí jazdci'!OA33</f>
        <v>0</v>
      </c>
      <c r="OB147" s="97">
        <f>'Mladí jazdci'!OB33</f>
        <v>0</v>
      </c>
      <c r="OC147" s="97">
        <f>'Mladí jazdci'!OC33</f>
        <v>0</v>
      </c>
      <c r="OD147" s="97">
        <f>'Mladí jazdci'!OD33</f>
        <v>0</v>
      </c>
      <c r="OE147" s="97">
        <f>'Mladí jazdci'!OE33</f>
        <v>0</v>
      </c>
      <c r="OF147" s="97">
        <f>'Mladí jazdci'!OF33</f>
        <v>0</v>
      </c>
      <c r="OG147" s="97">
        <f>'Mladí jazdci'!OG33</f>
        <v>0</v>
      </c>
      <c r="OH147" s="97">
        <f>'Mladí jazdci'!OH33</f>
        <v>0</v>
      </c>
      <c r="OI147" s="97">
        <f>'Mladí jazdci'!OI33</f>
        <v>0</v>
      </c>
      <c r="OJ147" s="97">
        <f>'Mladí jazdci'!OJ33</f>
        <v>0</v>
      </c>
      <c r="OK147" s="97">
        <f>'Mladí jazdci'!OK33</f>
        <v>0</v>
      </c>
      <c r="OL147" s="97">
        <f>'Mladí jazdci'!OL33</f>
        <v>0</v>
      </c>
      <c r="OM147" s="97">
        <f>'Mladí jazdci'!OM33</f>
        <v>0</v>
      </c>
      <c r="ON147" s="97">
        <f>'Mladí jazdci'!ON33</f>
        <v>0</v>
      </c>
      <c r="OO147" s="97">
        <f>'Mladí jazdci'!OO33</f>
        <v>0</v>
      </c>
      <c r="OP147" s="97">
        <f>'Mladí jazdci'!OP33</f>
        <v>0</v>
      </c>
      <c r="OQ147" s="97">
        <f>'Mladí jazdci'!OQ33</f>
        <v>0</v>
      </c>
      <c r="OR147" s="97">
        <f>'Mladí jazdci'!OR33</f>
        <v>0</v>
      </c>
      <c r="OS147" s="97">
        <f>'Mladí jazdci'!OS33</f>
        <v>0</v>
      </c>
      <c r="OT147" s="97">
        <f>'Mladí jazdci'!OT33</f>
        <v>0</v>
      </c>
      <c r="OU147" s="97">
        <f>'Mladí jazdci'!OU33</f>
        <v>0</v>
      </c>
      <c r="OV147" s="97">
        <f>'Mladí jazdci'!OV33</f>
        <v>0</v>
      </c>
      <c r="OW147" s="97">
        <f>'Mladí jazdci'!OW33</f>
        <v>0</v>
      </c>
      <c r="OX147" s="97">
        <f>'Mladí jazdci'!OX33</f>
        <v>0</v>
      </c>
      <c r="OY147" s="97">
        <f>'Mladí jazdci'!OY33</f>
        <v>0</v>
      </c>
      <c r="OZ147" s="97">
        <f>'Mladí jazdci'!OZ33</f>
        <v>0</v>
      </c>
      <c r="PA147" s="97">
        <f>'Mladí jazdci'!PA33</f>
        <v>0</v>
      </c>
      <c r="PB147" s="97">
        <f>'Mladí jazdci'!PB33</f>
        <v>0</v>
      </c>
      <c r="PC147" s="97">
        <f>'Mladí jazdci'!PC33</f>
        <v>0</v>
      </c>
      <c r="PD147" s="97">
        <f>'Mladí jazdci'!PD33</f>
        <v>0</v>
      </c>
      <c r="PE147" s="97">
        <f>'Mladí jazdci'!PE33</f>
        <v>0</v>
      </c>
      <c r="PF147" s="97">
        <f>'Mladí jazdci'!PF33</f>
        <v>0</v>
      </c>
      <c r="PG147" s="97">
        <f>'Mladí jazdci'!PG33</f>
        <v>0</v>
      </c>
      <c r="PH147" s="97">
        <f>'Mladí jazdci'!PH33</f>
        <v>0</v>
      </c>
      <c r="PI147" s="97">
        <f>'Mladí jazdci'!PI33</f>
        <v>0</v>
      </c>
      <c r="PJ147" s="97">
        <f>'Mladí jazdci'!PJ33</f>
        <v>0</v>
      </c>
      <c r="PK147" s="97">
        <f>'Mladí jazdci'!PK33</f>
        <v>0</v>
      </c>
      <c r="PL147" s="97">
        <f>'Mladí jazdci'!PL33</f>
        <v>0</v>
      </c>
      <c r="PM147" s="97">
        <f>'Mladí jazdci'!PM33</f>
        <v>0</v>
      </c>
      <c r="PN147" s="97">
        <f>'Mladí jazdci'!PN33</f>
        <v>0</v>
      </c>
      <c r="PO147" s="97">
        <f>'Mladí jazdci'!PO33</f>
        <v>0</v>
      </c>
      <c r="PP147" s="97">
        <f>'Mladí jazdci'!PP33</f>
        <v>0</v>
      </c>
      <c r="PQ147" s="97">
        <f>'Mladí jazdci'!PQ33</f>
        <v>0</v>
      </c>
      <c r="PR147" s="97">
        <f>'Mladí jazdci'!PR33</f>
        <v>0</v>
      </c>
      <c r="PS147" s="97">
        <f>'Mladí jazdci'!PS33</f>
        <v>0</v>
      </c>
      <c r="PT147" s="97">
        <f>'Mladí jazdci'!PT33</f>
        <v>0</v>
      </c>
      <c r="PU147" s="97">
        <f>'Mladí jazdci'!PU33</f>
        <v>0</v>
      </c>
      <c r="PV147" s="97">
        <f>'Mladí jazdci'!PV33</f>
        <v>0</v>
      </c>
      <c r="PW147" s="97">
        <f>'Mladí jazdci'!PW33</f>
        <v>0</v>
      </c>
      <c r="PX147" s="97">
        <f>'Mladí jazdci'!PX33</f>
        <v>0</v>
      </c>
      <c r="PY147" s="97">
        <f>'Mladí jazdci'!PY33</f>
        <v>0</v>
      </c>
      <c r="PZ147" s="97">
        <f>'Mladí jazdci'!PZ33</f>
        <v>0</v>
      </c>
      <c r="QA147" s="97">
        <f>'Mladí jazdci'!QA33</f>
        <v>0</v>
      </c>
      <c r="QB147" s="97">
        <f>'Mladí jazdci'!QB33</f>
        <v>0</v>
      </c>
      <c r="QC147" s="97">
        <f>'Mladí jazdci'!QC33</f>
        <v>0</v>
      </c>
      <c r="QD147" s="97">
        <f>'Mladí jazdci'!QD33</f>
        <v>0</v>
      </c>
      <c r="QE147" s="97">
        <f>'Mladí jazdci'!QE33</f>
        <v>0</v>
      </c>
      <c r="QF147" s="97">
        <f>'Mladí jazdci'!QF33</f>
        <v>0</v>
      </c>
      <c r="QG147" s="97">
        <f>'Mladí jazdci'!QG33</f>
        <v>0</v>
      </c>
      <c r="QH147" s="97">
        <f>'Mladí jazdci'!QH33</f>
        <v>0</v>
      </c>
      <c r="QI147" s="97">
        <f>'Mladí jazdci'!QI33</f>
        <v>0</v>
      </c>
      <c r="QJ147" s="97">
        <f>'Mladí jazdci'!QJ33</f>
        <v>0</v>
      </c>
      <c r="QK147" s="97">
        <f>'Mladí jazdci'!QK33</f>
        <v>0</v>
      </c>
      <c r="QL147" s="97">
        <f>'Mladí jazdci'!QL33</f>
        <v>0</v>
      </c>
      <c r="QM147" s="97">
        <f>'Mladí jazdci'!QM33</f>
        <v>0</v>
      </c>
      <c r="QN147" s="97">
        <f>'Mladí jazdci'!QN33</f>
        <v>0</v>
      </c>
      <c r="QO147" s="97">
        <f>'Mladí jazdci'!QO33</f>
        <v>0</v>
      </c>
      <c r="QP147" s="97">
        <f>'Mladí jazdci'!QP33</f>
        <v>0</v>
      </c>
      <c r="QQ147" s="97">
        <f>'Mladí jazdci'!QQ33</f>
        <v>0</v>
      </c>
      <c r="QR147" s="97">
        <f>'Mladí jazdci'!QR33</f>
        <v>0</v>
      </c>
      <c r="QS147" s="97">
        <f>'Mladí jazdci'!QS33</f>
        <v>0</v>
      </c>
      <c r="QT147" s="97">
        <f>'Mladí jazdci'!QT33</f>
        <v>0</v>
      </c>
      <c r="QU147" s="97">
        <f>'Mladí jazdci'!QU33</f>
        <v>0</v>
      </c>
      <c r="QV147" s="97">
        <f>'Mladí jazdci'!QV33</f>
        <v>0</v>
      </c>
      <c r="QW147" s="97">
        <f>'Mladí jazdci'!QW33</f>
        <v>0</v>
      </c>
      <c r="QX147" s="97">
        <f>'Mladí jazdci'!QX33</f>
        <v>0</v>
      </c>
      <c r="QY147" s="97">
        <f>'Mladí jazdci'!QY33</f>
        <v>0</v>
      </c>
      <c r="QZ147" s="97">
        <f>'Mladí jazdci'!QZ33</f>
        <v>0</v>
      </c>
      <c r="RA147" s="97">
        <f>'Mladí jazdci'!RA33</f>
        <v>0</v>
      </c>
      <c r="RB147" s="97">
        <f>'Mladí jazdci'!RB33</f>
        <v>0</v>
      </c>
      <c r="RC147" s="97">
        <f>'Mladí jazdci'!RC33</f>
        <v>0</v>
      </c>
      <c r="RD147" s="97">
        <f>'Mladí jazdci'!RD33</f>
        <v>0</v>
      </c>
      <c r="RE147" s="97">
        <f>'Mladí jazdci'!RE33</f>
        <v>0</v>
      </c>
      <c r="RF147" s="97">
        <f>'Mladí jazdci'!RF33</f>
        <v>0</v>
      </c>
      <c r="RG147" s="97">
        <f>'Mladí jazdci'!RG33</f>
        <v>0</v>
      </c>
      <c r="RH147" s="97">
        <f>'Mladí jazdci'!RH33</f>
        <v>0</v>
      </c>
      <c r="RI147" s="97">
        <f>'Mladí jazdci'!RI33</f>
        <v>0</v>
      </c>
      <c r="RJ147" s="97">
        <f>'Mladí jazdci'!RJ33</f>
        <v>0</v>
      </c>
      <c r="RK147" s="97">
        <f>'Mladí jazdci'!RK33</f>
        <v>0</v>
      </c>
      <c r="RL147" s="97">
        <f>'Mladí jazdci'!RL33</f>
        <v>0</v>
      </c>
      <c r="RM147" s="97">
        <f>'Mladí jazdci'!RM33</f>
        <v>0</v>
      </c>
      <c r="RN147" s="97">
        <f>'Mladí jazdci'!RN33</f>
        <v>0</v>
      </c>
      <c r="RO147" s="97">
        <f>'Mladí jazdci'!RO33</f>
        <v>0</v>
      </c>
      <c r="RP147" s="97">
        <f>'Mladí jazdci'!RP33</f>
        <v>0</v>
      </c>
      <c r="RQ147" s="97">
        <f>'Mladí jazdci'!RQ33</f>
        <v>0</v>
      </c>
      <c r="RR147" s="97">
        <f>'Mladí jazdci'!RR33</f>
        <v>0</v>
      </c>
      <c r="RS147" s="97">
        <f>'Mladí jazdci'!RS33</f>
        <v>0</v>
      </c>
      <c r="RT147" s="97">
        <f>'Mladí jazdci'!RT33</f>
        <v>0</v>
      </c>
      <c r="RU147" s="97">
        <f>'Mladí jazdci'!RU33</f>
        <v>0</v>
      </c>
      <c r="RV147" s="97">
        <f>'Mladí jazdci'!RV33</f>
        <v>0</v>
      </c>
      <c r="RW147" s="97">
        <f>'Mladí jazdci'!RW33</f>
        <v>0</v>
      </c>
      <c r="RX147" s="97">
        <f>'Mladí jazdci'!RX33</f>
        <v>0</v>
      </c>
      <c r="RY147" s="97">
        <f>'Mladí jazdci'!RY33</f>
        <v>0</v>
      </c>
      <c r="RZ147" s="97">
        <f>'Mladí jazdci'!RZ33</f>
        <v>0</v>
      </c>
      <c r="SA147" s="97">
        <f>'Mladí jazdci'!SA33</f>
        <v>0</v>
      </c>
      <c r="SB147" s="97">
        <f>'Mladí jazdci'!SB33</f>
        <v>0</v>
      </c>
      <c r="SC147" s="97">
        <f>'Mladí jazdci'!SC33</f>
        <v>0</v>
      </c>
      <c r="SD147" s="97">
        <f>'Mladí jazdci'!SD33</f>
        <v>0</v>
      </c>
      <c r="SE147" s="97">
        <f>'Mladí jazdci'!SE33</f>
        <v>0</v>
      </c>
      <c r="SF147" s="97">
        <f>'Mladí jazdci'!SF33</f>
        <v>0</v>
      </c>
      <c r="SG147" s="97">
        <f>'Mladí jazdci'!SG33</f>
        <v>0</v>
      </c>
      <c r="SH147" s="97">
        <f>'Mladí jazdci'!SH33</f>
        <v>0</v>
      </c>
      <c r="SI147" s="97">
        <f>'Mladí jazdci'!SI33</f>
        <v>0</v>
      </c>
      <c r="SJ147" s="97">
        <f>'Mladí jazdci'!SJ33</f>
        <v>0</v>
      </c>
      <c r="SK147" s="97">
        <f>'Mladí jazdci'!SK33</f>
        <v>0</v>
      </c>
      <c r="SL147" s="97">
        <f>'Mladí jazdci'!SL33</f>
        <v>0</v>
      </c>
      <c r="SM147" s="97">
        <f>'Mladí jazdci'!SM33</f>
        <v>0</v>
      </c>
      <c r="SN147" s="97">
        <f>'Mladí jazdci'!SN33</f>
        <v>0</v>
      </c>
      <c r="SO147" s="97">
        <f>'Mladí jazdci'!SO33</f>
        <v>0</v>
      </c>
      <c r="SP147" s="97">
        <f>'Mladí jazdci'!SP33</f>
        <v>0</v>
      </c>
      <c r="SQ147" s="97">
        <f>'Mladí jazdci'!SQ33</f>
        <v>0</v>
      </c>
      <c r="SR147" s="97">
        <f>'Mladí jazdci'!SR33</f>
        <v>0</v>
      </c>
      <c r="SS147" s="97">
        <f>'Mladí jazdci'!SS33</f>
        <v>0</v>
      </c>
      <c r="ST147" s="97">
        <f>'Mladí jazdci'!ST33</f>
        <v>0</v>
      </c>
      <c r="SU147" s="97">
        <f>'Mladí jazdci'!SU33</f>
        <v>0</v>
      </c>
      <c r="SV147" s="97">
        <f>'Mladí jazdci'!SV33</f>
        <v>0</v>
      </c>
      <c r="SW147" s="97">
        <f>'Mladí jazdci'!SW33</f>
        <v>0</v>
      </c>
      <c r="SX147" s="97">
        <f>'Mladí jazdci'!SX33</f>
        <v>0</v>
      </c>
      <c r="SY147" s="97">
        <f>'Mladí jazdci'!SY33</f>
        <v>0</v>
      </c>
      <c r="SZ147" s="97">
        <f>'Mladí jazdci'!SZ33</f>
        <v>0</v>
      </c>
      <c r="TA147" s="97">
        <f>'Mladí jazdci'!TA33</f>
        <v>0</v>
      </c>
      <c r="TB147" s="97">
        <f>'Mladí jazdci'!TB33</f>
        <v>0</v>
      </c>
    </row>
    <row r="148" spans="1:522" s="1" customFormat="1" ht="18" customHeight="1" x14ac:dyDescent="0.2">
      <c r="A148" s="12"/>
      <c r="B148" s="11" t="s">
        <v>678</v>
      </c>
      <c r="C148" s="1">
        <v>10669</v>
      </c>
      <c r="E148" s="59" t="s">
        <v>677</v>
      </c>
      <c r="F148" s="1">
        <v>9593</v>
      </c>
      <c r="G148" s="9" t="s">
        <v>98</v>
      </c>
      <c r="H148" s="4" t="s">
        <v>480</v>
      </c>
      <c r="I148" s="1">
        <f t="shared" si="3"/>
        <v>0</v>
      </c>
      <c r="J148" s="12">
        <f>Tabuľka3[[#This Row],[Stĺpec9]]</f>
        <v>0</v>
      </c>
      <c r="K148" s="97">
        <f>'Mladí jazdci'!K31</f>
        <v>0</v>
      </c>
      <c r="L148" s="97">
        <f>'Mladí jazdci'!L31</f>
        <v>0</v>
      </c>
      <c r="M148" s="97">
        <f>'Mladí jazdci'!M31</f>
        <v>0</v>
      </c>
      <c r="N148" s="97">
        <f>'Mladí jazdci'!N31</f>
        <v>0</v>
      </c>
      <c r="O148" s="97">
        <f>'Mladí jazdci'!O31</f>
        <v>0</v>
      </c>
      <c r="P148" s="97">
        <f>'Mladí jazdci'!P31</f>
        <v>0</v>
      </c>
      <c r="Q148" s="97">
        <f>'Mladí jazdci'!Q31</f>
        <v>0</v>
      </c>
      <c r="R148" s="97">
        <f>'Mladí jazdci'!R31</f>
        <v>0</v>
      </c>
      <c r="S148" s="97">
        <f>'Mladí jazdci'!S31</f>
        <v>0</v>
      </c>
      <c r="T148" s="97">
        <f>'Mladí jazdci'!T31</f>
        <v>0</v>
      </c>
      <c r="U148" s="97">
        <f>'Mladí jazdci'!U31</f>
        <v>0</v>
      </c>
      <c r="V148" s="97">
        <f>'Mladí jazdci'!V31</f>
        <v>0</v>
      </c>
      <c r="W148" s="97">
        <f>'Mladí jazdci'!W31</f>
        <v>0</v>
      </c>
      <c r="X148" s="97">
        <f>'Mladí jazdci'!X31</f>
        <v>0</v>
      </c>
      <c r="Y148" s="97">
        <f>'Mladí jazdci'!Y31</f>
        <v>0</v>
      </c>
      <c r="Z148" s="97">
        <f>'Mladí jazdci'!Z31</f>
        <v>0</v>
      </c>
      <c r="AA148" s="97">
        <f>'Mladí jazdci'!AA31</f>
        <v>0</v>
      </c>
      <c r="AB148" s="97">
        <f>'Mladí jazdci'!AB31</f>
        <v>0</v>
      </c>
      <c r="AC148" s="97">
        <f>'Mladí jazdci'!AC31</f>
        <v>0</v>
      </c>
      <c r="AD148" s="97">
        <f>'Mladí jazdci'!AD31</f>
        <v>0</v>
      </c>
      <c r="AE148" s="97">
        <f>'Mladí jazdci'!AE31</f>
        <v>0</v>
      </c>
      <c r="AF148" s="97">
        <f>'Mladí jazdci'!AF31</f>
        <v>0</v>
      </c>
      <c r="AG148" s="97">
        <f>'Mladí jazdci'!AG31</f>
        <v>0</v>
      </c>
      <c r="AH148" s="97">
        <f>'Mladí jazdci'!AH31</f>
        <v>0</v>
      </c>
      <c r="AI148" s="97">
        <f>'Mladí jazdci'!AI31</f>
        <v>0</v>
      </c>
      <c r="AJ148" s="97">
        <f>'Mladí jazdci'!AJ31</f>
        <v>0</v>
      </c>
      <c r="AK148" s="97">
        <f>'Mladí jazdci'!AK31</f>
        <v>0</v>
      </c>
      <c r="AL148" s="97">
        <f>'Mladí jazdci'!AL31</f>
        <v>0</v>
      </c>
      <c r="AM148" s="97">
        <f>'Mladí jazdci'!AM31</f>
        <v>0</v>
      </c>
      <c r="AN148" s="97">
        <f>'Mladí jazdci'!AN31</f>
        <v>0</v>
      </c>
      <c r="AO148" s="97">
        <f>'Mladí jazdci'!AO31</f>
        <v>0</v>
      </c>
      <c r="AP148" s="97">
        <f>'Mladí jazdci'!AP31</f>
        <v>0</v>
      </c>
      <c r="AQ148" s="97">
        <f>'Mladí jazdci'!AQ31</f>
        <v>0</v>
      </c>
      <c r="AR148" s="97">
        <f>'Mladí jazdci'!AR31</f>
        <v>0</v>
      </c>
      <c r="AS148" s="97">
        <f>'Mladí jazdci'!AS31</f>
        <v>0</v>
      </c>
      <c r="AT148" s="97">
        <f>'Mladí jazdci'!AT31</f>
        <v>0</v>
      </c>
      <c r="AU148" s="97">
        <f>'Mladí jazdci'!AU31</f>
        <v>0</v>
      </c>
      <c r="AV148" s="97">
        <f>'Mladí jazdci'!AV31</f>
        <v>0</v>
      </c>
      <c r="AW148" s="97">
        <f>'Mladí jazdci'!AW31</f>
        <v>0</v>
      </c>
      <c r="AX148" s="97">
        <f>'Mladí jazdci'!AX31</f>
        <v>0</v>
      </c>
      <c r="AY148" s="97">
        <f>'Mladí jazdci'!AY31</f>
        <v>0</v>
      </c>
      <c r="AZ148" s="97">
        <f>'Mladí jazdci'!AZ31</f>
        <v>0</v>
      </c>
      <c r="BA148" s="97">
        <f>'Mladí jazdci'!BA31</f>
        <v>0</v>
      </c>
      <c r="BB148" s="97">
        <f>'Mladí jazdci'!BB31</f>
        <v>0</v>
      </c>
      <c r="BC148" s="97">
        <f>'Mladí jazdci'!BC31</f>
        <v>0</v>
      </c>
      <c r="BD148" s="97">
        <f>'Mladí jazdci'!BD31</f>
        <v>0</v>
      </c>
      <c r="BE148" s="97">
        <f>'Mladí jazdci'!BE31</f>
        <v>0</v>
      </c>
      <c r="BF148" s="97">
        <f>'Mladí jazdci'!BF31</f>
        <v>0</v>
      </c>
      <c r="BG148" s="97">
        <f>'Mladí jazdci'!BG31</f>
        <v>0</v>
      </c>
      <c r="BH148" s="97">
        <f>'Mladí jazdci'!BH31</f>
        <v>0</v>
      </c>
      <c r="BI148" s="97">
        <f>'Mladí jazdci'!BI31</f>
        <v>0</v>
      </c>
      <c r="BJ148" s="97">
        <f>'Mladí jazdci'!BJ31</f>
        <v>0</v>
      </c>
      <c r="BK148" s="97">
        <f>'Mladí jazdci'!BK31</f>
        <v>0</v>
      </c>
      <c r="BL148" s="97">
        <f>'Mladí jazdci'!BL31</f>
        <v>0</v>
      </c>
      <c r="BM148" s="97">
        <f>'Mladí jazdci'!BM31</f>
        <v>0</v>
      </c>
      <c r="BN148" s="97">
        <f>'Mladí jazdci'!BN31</f>
        <v>0</v>
      </c>
      <c r="BO148" s="97">
        <f>'Mladí jazdci'!BO31</f>
        <v>0</v>
      </c>
      <c r="BP148" s="97">
        <f>'Mladí jazdci'!BP31</f>
        <v>0</v>
      </c>
      <c r="BQ148" s="97">
        <f>'Mladí jazdci'!BQ31</f>
        <v>0</v>
      </c>
      <c r="BR148" s="97">
        <f>'Mladí jazdci'!BR31</f>
        <v>0</v>
      </c>
      <c r="BS148" s="97">
        <f>'Mladí jazdci'!BS31</f>
        <v>0</v>
      </c>
      <c r="BT148" s="97">
        <f>'Mladí jazdci'!BT31</f>
        <v>0</v>
      </c>
      <c r="BU148" s="97">
        <f>'Mladí jazdci'!BU31</f>
        <v>0</v>
      </c>
      <c r="BV148" s="97">
        <f>'Mladí jazdci'!BV31</f>
        <v>0</v>
      </c>
      <c r="BW148" s="97">
        <f>'Mladí jazdci'!BW31</f>
        <v>0</v>
      </c>
      <c r="BX148" s="97">
        <f>'Mladí jazdci'!BX31</f>
        <v>0</v>
      </c>
      <c r="BY148" s="97">
        <f>'Mladí jazdci'!BY31</f>
        <v>0</v>
      </c>
      <c r="BZ148" s="97">
        <f>'Mladí jazdci'!BZ31</f>
        <v>0</v>
      </c>
      <c r="CA148" s="97">
        <f>'Mladí jazdci'!CA31</f>
        <v>0</v>
      </c>
      <c r="CB148" s="97">
        <f>'Mladí jazdci'!CB31</f>
        <v>0</v>
      </c>
      <c r="CC148" s="97">
        <f>'Mladí jazdci'!CC31</f>
        <v>0</v>
      </c>
      <c r="CD148" s="97">
        <f>'Mladí jazdci'!CD31</f>
        <v>0</v>
      </c>
      <c r="CE148" s="97">
        <f>'Mladí jazdci'!CE31</f>
        <v>0</v>
      </c>
      <c r="CF148" s="97">
        <f>'Mladí jazdci'!CF31</f>
        <v>0</v>
      </c>
      <c r="CG148" s="97">
        <f>'Mladí jazdci'!CG31</f>
        <v>0</v>
      </c>
      <c r="CH148" s="97">
        <f>'Mladí jazdci'!CH31</f>
        <v>0</v>
      </c>
      <c r="CI148" s="97">
        <f>'Mladí jazdci'!CI31</f>
        <v>0</v>
      </c>
      <c r="CJ148" s="97">
        <f>'Mladí jazdci'!CJ31</f>
        <v>0</v>
      </c>
      <c r="CK148" s="97">
        <f>'Mladí jazdci'!CK31</f>
        <v>0</v>
      </c>
      <c r="CL148" s="97">
        <f>'Mladí jazdci'!CL31</f>
        <v>0</v>
      </c>
      <c r="CM148" s="97">
        <f>'Mladí jazdci'!CM31</f>
        <v>0</v>
      </c>
      <c r="CN148" s="97">
        <f>'Mladí jazdci'!CN31</f>
        <v>0</v>
      </c>
      <c r="CO148" s="97">
        <f>'Mladí jazdci'!CO31</f>
        <v>0</v>
      </c>
      <c r="CP148" s="97">
        <f>'Mladí jazdci'!CP31</f>
        <v>0</v>
      </c>
      <c r="CQ148" s="97">
        <f>'Mladí jazdci'!CQ31</f>
        <v>0</v>
      </c>
      <c r="CR148" s="97">
        <f>'Mladí jazdci'!CR31</f>
        <v>0</v>
      </c>
      <c r="CS148" s="97">
        <f>'Mladí jazdci'!CS31</f>
        <v>0</v>
      </c>
      <c r="CT148" s="97">
        <f>'Mladí jazdci'!CT31</f>
        <v>0</v>
      </c>
      <c r="CU148" s="97">
        <f>'Mladí jazdci'!CU31</f>
        <v>0</v>
      </c>
      <c r="CV148" s="97">
        <f>'Mladí jazdci'!CV31</f>
        <v>0</v>
      </c>
      <c r="CW148" s="97">
        <f>'Mladí jazdci'!CW31</f>
        <v>0</v>
      </c>
      <c r="CX148" s="97">
        <f>'Mladí jazdci'!CX31</f>
        <v>0</v>
      </c>
      <c r="CY148" s="97">
        <f>'Mladí jazdci'!CY31</f>
        <v>0</v>
      </c>
      <c r="CZ148" s="97">
        <f>'Mladí jazdci'!CZ31</f>
        <v>0</v>
      </c>
      <c r="DA148" s="97">
        <f>'Mladí jazdci'!DA31</f>
        <v>0</v>
      </c>
      <c r="DB148" s="97">
        <f>'Mladí jazdci'!DB31</f>
        <v>0</v>
      </c>
      <c r="DC148" s="97">
        <f>'Mladí jazdci'!DC31</f>
        <v>0</v>
      </c>
      <c r="DD148" s="97">
        <f>'Mladí jazdci'!DD31</f>
        <v>0</v>
      </c>
      <c r="DE148" s="97">
        <f>'Mladí jazdci'!DE31</f>
        <v>0</v>
      </c>
      <c r="DF148" s="97">
        <f>'Mladí jazdci'!DF31</f>
        <v>0</v>
      </c>
      <c r="DG148" s="97">
        <f>'Mladí jazdci'!DG31</f>
        <v>0</v>
      </c>
      <c r="DH148" s="97">
        <f>'Mladí jazdci'!DH31</f>
        <v>0</v>
      </c>
      <c r="DI148" s="97">
        <f>'Mladí jazdci'!DI31</f>
        <v>0</v>
      </c>
      <c r="DJ148" s="97">
        <f>'Mladí jazdci'!DJ31</f>
        <v>0</v>
      </c>
      <c r="DK148" s="97">
        <f>'Mladí jazdci'!DK31</f>
        <v>0</v>
      </c>
      <c r="DL148" s="97">
        <f>'Mladí jazdci'!DL31</f>
        <v>0</v>
      </c>
      <c r="DM148" s="97">
        <f>'Mladí jazdci'!DM31</f>
        <v>0</v>
      </c>
      <c r="DN148" s="97">
        <f>'Mladí jazdci'!DN31</f>
        <v>0</v>
      </c>
      <c r="DO148" s="97">
        <f>'Mladí jazdci'!DO31</f>
        <v>0</v>
      </c>
      <c r="DP148" s="97">
        <f>'Mladí jazdci'!DP31</f>
        <v>0</v>
      </c>
      <c r="DQ148" s="97">
        <f>'Mladí jazdci'!DQ31</f>
        <v>0</v>
      </c>
      <c r="DR148" s="97">
        <f>'Mladí jazdci'!DR31</f>
        <v>0</v>
      </c>
      <c r="DS148" s="97">
        <f>'Mladí jazdci'!DS31</f>
        <v>0</v>
      </c>
      <c r="DT148" s="97">
        <f>'Mladí jazdci'!DT31</f>
        <v>0</v>
      </c>
      <c r="DU148" s="97">
        <f>'Mladí jazdci'!DU31</f>
        <v>0</v>
      </c>
      <c r="DV148" s="97">
        <f>'Mladí jazdci'!DV31</f>
        <v>0</v>
      </c>
      <c r="DW148" s="97">
        <f>'Mladí jazdci'!DW31</f>
        <v>0</v>
      </c>
      <c r="DX148" s="97">
        <f>'Mladí jazdci'!DX31</f>
        <v>0</v>
      </c>
      <c r="DY148" s="97">
        <f>'Mladí jazdci'!DY31</f>
        <v>0</v>
      </c>
      <c r="DZ148" s="97">
        <f>'Mladí jazdci'!DZ31</f>
        <v>0</v>
      </c>
      <c r="EA148" s="97">
        <f>'Mladí jazdci'!EA31</f>
        <v>0</v>
      </c>
      <c r="EB148" s="97">
        <f>'Mladí jazdci'!EB31</f>
        <v>0</v>
      </c>
      <c r="EC148" s="97">
        <f>'Mladí jazdci'!EC31</f>
        <v>0</v>
      </c>
      <c r="ED148" s="97">
        <f>'Mladí jazdci'!ED31</f>
        <v>0</v>
      </c>
      <c r="EE148" s="97">
        <f>'Mladí jazdci'!EE31</f>
        <v>0</v>
      </c>
      <c r="EF148" s="97">
        <f>'Mladí jazdci'!EF31</f>
        <v>0</v>
      </c>
      <c r="EG148" s="97">
        <f>'Mladí jazdci'!EG31</f>
        <v>0</v>
      </c>
      <c r="EH148" s="97">
        <f>'Mladí jazdci'!EH31</f>
        <v>0</v>
      </c>
      <c r="EI148" s="97">
        <f>'Mladí jazdci'!EI31</f>
        <v>0</v>
      </c>
      <c r="EJ148" s="97">
        <f>'Mladí jazdci'!EJ31</f>
        <v>0</v>
      </c>
      <c r="EK148" s="97">
        <f>'Mladí jazdci'!EK31</f>
        <v>0</v>
      </c>
      <c r="EL148" s="97">
        <f>'Mladí jazdci'!EL31</f>
        <v>0</v>
      </c>
      <c r="EM148" s="97">
        <f>'Mladí jazdci'!EM31</f>
        <v>0</v>
      </c>
      <c r="EN148" s="97">
        <f>'Mladí jazdci'!EN31</f>
        <v>0</v>
      </c>
      <c r="EO148" s="97">
        <f>'Mladí jazdci'!EO31</f>
        <v>0</v>
      </c>
      <c r="EP148" s="97">
        <f>'Mladí jazdci'!EP31</f>
        <v>0</v>
      </c>
      <c r="EQ148" s="97">
        <f>'Mladí jazdci'!EQ31</f>
        <v>0</v>
      </c>
      <c r="ER148" s="97">
        <f>'Mladí jazdci'!ER31</f>
        <v>0</v>
      </c>
      <c r="ES148" s="97">
        <f>'Mladí jazdci'!ES31</f>
        <v>0</v>
      </c>
      <c r="ET148" s="97">
        <f>'Mladí jazdci'!ET31</f>
        <v>0</v>
      </c>
      <c r="EU148" s="97">
        <f>'Mladí jazdci'!EU31</f>
        <v>0</v>
      </c>
      <c r="EV148" s="97">
        <f>'Mladí jazdci'!EV31</f>
        <v>0</v>
      </c>
      <c r="EW148" s="97">
        <f>'Mladí jazdci'!EW31</f>
        <v>0</v>
      </c>
      <c r="EX148" s="97">
        <f>'Mladí jazdci'!EX31</f>
        <v>0</v>
      </c>
      <c r="EY148" s="97">
        <f>'Mladí jazdci'!EY31</f>
        <v>0</v>
      </c>
      <c r="EZ148" s="97">
        <f>'Mladí jazdci'!EZ31</f>
        <v>0</v>
      </c>
      <c r="FA148" s="97" t="str">
        <f>'Mladí jazdci'!FA31</f>
        <v>o</v>
      </c>
      <c r="FB148" s="97">
        <f>'Mladí jazdci'!FB31</f>
        <v>0</v>
      </c>
      <c r="FC148" s="97">
        <f>'Mladí jazdci'!FC31</f>
        <v>0</v>
      </c>
      <c r="FD148" s="97">
        <f>'Mladí jazdci'!FD31</f>
        <v>0</v>
      </c>
      <c r="FE148" s="97">
        <f>'Mladí jazdci'!FE31</f>
        <v>0</v>
      </c>
      <c r="FF148" s="97">
        <f>'Mladí jazdci'!FF31</f>
        <v>0</v>
      </c>
      <c r="FG148" s="97">
        <f>'Mladí jazdci'!FG31</f>
        <v>0</v>
      </c>
      <c r="FH148" s="97">
        <f>'Mladí jazdci'!FH31</f>
        <v>0</v>
      </c>
      <c r="FI148" s="97">
        <f>'Mladí jazdci'!FI31</f>
        <v>0</v>
      </c>
      <c r="FJ148" s="97">
        <f>'Mladí jazdci'!FJ31</f>
        <v>0</v>
      </c>
      <c r="FK148" s="97">
        <f>'Mladí jazdci'!FK31</f>
        <v>0</v>
      </c>
      <c r="FL148" s="97">
        <f>'Mladí jazdci'!FL31</f>
        <v>0</v>
      </c>
      <c r="FM148" s="97">
        <f>'Mladí jazdci'!FM31</f>
        <v>0</v>
      </c>
      <c r="FN148" s="97">
        <f>'Mladí jazdci'!FN31</f>
        <v>0</v>
      </c>
      <c r="FO148" s="97">
        <f>'Mladí jazdci'!FO31</f>
        <v>0</v>
      </c>
      <c r="FP148" s="97">
        <f>'Mladí jazdci'!FP31</f>
        <v>0</v>
      </c>
      <c r="FQ148" s="97">
        <f>'Mladí jazdci'!FQ31</f>
        <v>0</v>
      </c>
      <c r="FR148" s="97">
        <f>'Mladí jazdci'!FR31</f>
        <v>0</v>
      </c>
      <c r="FS148" s="97">
        <f>'Mladí jazdci'!FS31</f>
        <v>0</v>
      </c>
      <c r="FT148" s="97">
        <f>'Mladí jazdci'!FT31</f>
        <v>0</v>
      </c>
      <c r="FU148" s="97">
        <f>'Mladí jazdci'!FU31</f>
        <v>0</v>
      </c>
      <c r="FV148" s="97">
        <f>'Mladí jazdci'!FV31</f>
        <v>0</v>
      </c>
      <c r="FW148" s="97">
        <f>'Mladí jazdci'!FW31</f>
        <v>0</v>
      </c>
      <c r="FX148" s="97">
        <f>'Mladí jazdci'!FX31</f>
        <v>0</v>
      </c>
      <c r="FY148" s="97">
        <f>'Mladí jazdci'!FY31</f>
        <v>0</v>
      </c>
      <c r="FZ148" s="97">
        <f>'Mladí jazdci'!FZ31</f>
        <v>0</v>
      </c>
      <c r="GA148" s="97">
        <f>'Mladí jazdci'!GA31</f>
        <v>0</v>
      </c>
      <c r="GB148" s="97">
        <f>'Mladí jazdci'!GB31</f>
        <v>0</v>
      </c>
      <c r="GC148" s="97">
        <f>'Mladí jazdci'!GC31</f>
        <v>0</v>
      </c>
      <c r="GD148" s="97">
        <f>'Mladí jazdci'!GD31</f>
        <v>0</v>
      </c>
      <c r="GE148" s="97">
        <f>'Mladí jazdci'!GE31</f>
        <v>0</v>
      </c>
      <c r="GF148" s="97">
        <f>'Mladí jazdci'!GF31</f>
        <v>0</v>
      </c>
      <c r="GG148" s="97">
        <f>'Mladí jazdci'!GG31</f>
        <v>0</v>
      </c>
      <c r="GH148" s="97">
        <f>'Mladí jazdci'!GH31</f>
        <v>0</v>
      </c>
      <c r="GI148" s="97">
        <f>'Mladí jazdci'!GI31</f>
        <v>0</v>
      </c>
      <c r="GJ148" s="97">
        <f>'Mladí jazdci'!GJ31</f>
        <v>0</v>
      </c>
      <c r="GK148" s="97">
        <f>'Mladí jazdci'!GK31</f>
        <v>0</v>
      </c>
      <c r="GL148" s="97">
        <f>'Mladí jazdci'!GL31</f>
        <v>0</v>
      </c>
      <c r="GM148" s="97">
        <f>'Mladí jazdci'!GM31</f>
        <v>0</v>
      </c>
      <c r="GN148" s="97">
        <f>'Mladí jazdci'!GN31</f>
        <v>0</v>
      </c>
      <c r="GO148" s="97">
        <f>'Mladí jazdci'!GO31</f>
        <v>0</v>
      </c>
      <c r="GP148" s="97">
        <f>'Mladí jazdci'!GP31</f>
        <v>0</v>
      </c>
      <c r="GQ148" s="97">
        <f>'Mladí jazdci'!GQ31</f>
        <v>0</v>
      </c>
      <c r="GR148" s="97">
        <f>'Mladí jazdci'!GR31</f>
        <v>0</v>
      </c>
      <c r="GS148" s="97">
        <f>'Mladí jazdci'!GS31</f>
        <v>0</v>
      </c>
      <c r="GT148" s="97">
        <f>'Mladí jazdci'!GT31</f>
        <v>0</v>
      </c>
      <c r="GU148" s="97">
        <f>'Mladí jazdci'!GU31</f>
        <v>0</v>
      </c>
      <c r="GV148" s="97">
        <f>'Mladí jazdci'!GV31</f>
        <v>0</v>
      </c>
      <c r="GW148" s="97">
        <f>'Mladí jazdci'!GW31</f>
        <v>0</v>
      </c>
      <c r="GX148" s="97">
        <f>'Mladí jazdci'!GX31</f>
        <v>0</v>
      </c>
      <c r="GY148" s="97">
        <f>'Mladí jazdci'!GY31</f>
        <v>0</v>
      </c>
      <c r="GZ148" s="97">
        <f>'Mladí jazdci'!GZ31</f>
        <v>0</v>
      </c>
      <c r="HA148" s="97">
        <f>'Mladí jazdci'!HA31</f>
        <v>0</v>
      </c>
      <c r="HB148" s="97">
        <f>'Mladí jazdci'!HB31</f>
        <v>0</v>
      </c>
      <c r="HC148" s="97">
        <f>'Mladí jazdci'!HC31</f>
        <v>0</v>
      </c>
      <c r="HD148" s="97">
        <f>'Mladí jazdci'!HD31</f>
        <v>0</v>
      </c>
      <c r="HE148" s="97">
        <f>'Mladí jazdci'!HE31</f>
        <v>0</v>
      </c>
      <c r="HF148" s="97">
        <f>'Mladí jazdci'!HF31</f>
        <v>0</v>
      </c>
      <c r="HG148" s="97">
        <f>'Mladí jazdci'!HG31</f>
        <v>0</v>
      </c>
      <c r="HH148" s="97">
        <f>'Mladí jazdci'!HH31</f>
        <v>0</v>
      </c>
      <c r="HI148" s="97">
        <f>'Mladí jazdci'!HI31</f>
        <v>0</v>
      </c>
      <c r="HJ148" s="97">
        <f>'Mladí jazdci'!HJ31</f>
        <v>0</v>
      </c>
      <c r="HK148" s="97">
        <f>'Mladí jazdci'!HK31</f>
        <v>0</v>
      </c>
      <c r="HL148" s="97">
        <f>'Mladí jazdci'!HL31</f>
        <v>0</v>
      </c>
      <c r="HM148" s="97">
        <f>'Mladí jazdci'!HM31</f>
        <v>0</v>
      </c>
      <c r="HN148" s="97">
        <f>'Mladí jazdci'!HN31</f>
        <v>0</v>
      </c>
      <c r="HO148" s="97">
        <f>'Mladí jazdci'!HO31</f>
        <v>0</v>
      </c>
      <c r="HP148" s="97">
        <f>'Mladí jazdci'!HP31</f>
        <v>0</v>
      </c>
      <c r="HQ148" s="97">
        <f>'Mladí jazdci'!HQ31</f>
        <v>0</v>
      </c>
      <c r="HR148" s="97">
        <f>'Mladí jazdci'!HR31</f>
        <v>0</v>
      </c>
      <c r="HS148" s="97">
        <f>'Mladí jazdci'!HS31</f>
        <v>0</v>
      </c>
      <c r="HT148" s="97">
        <f>'Mladí jazdci'!HT31</f>
        <v>0</v>
      </c>
      <c r="HU148" s="97">
        <f>'Mladí jazdci'!HU31</f>
        <v>0</v>
      </c>
      <c r="HV148" s="97">
        <f>'Mladí jazdci'!HV31</f>
        <v>0</v>
      </c>
      <c r="HW148" s="97">
        <f>'Mladí jazdci'!HW31</f>
        <v>0</v>
      </c>
      <c r="HX148" s="97">
        <f>'Mladí jazdci'!HX31</f>
        <v>0</v>
      </c>
      <c r="HY148" s="97">
        <f>'Mladí jazdci'!HY31</f>
        <v>0</v>
      </c>
      <c r="HZ148" s="97">
        <f>'Mladí jazdci'!HZ31</f>
        <v>0</v>
      </c>
      <c r="IA148" s="97">
        <f>'Mladí jazdci'!IA31</f>
        <v>0</v>
      </c>
      <c r="IB148" s="97">
        <f>'Mladí jazdci'!IB31</f>
        <v>0</v>
      </c>
      <c r="IC148" s="97">
        <f>'Mladí jazdci'!IC31</f>
        <v>0</v>
      </c>
      <c r="ID148" s="97">
        <f>'Mladí jazdci'!ID31</f>
        <v>0</v>
      </c>
      <c r="IE148" s="97">
        <f>'Mladí jazdci'!IE31</f>
        <v>0</v>
      </c>
      <c r="IF148" s="97">
        <f>'Mladí jazdci'!IF31</f>
        <v>0</v>
      </c>
      <c r="IG148" s="97">
        <f>'Mladí jazdci'!IG31</f>
        <v>0</v>
      </c>
      <c r="IH148" s="97">
        <f>'Mladí jazdci'!IH31</f>
        <v>0</v>
      </c>
      <c r="II148" s="97">
        <f>'Mladí jazdci'!II31</f>
        <v>0</v>
      </c>
      <c r="IJ148" s="97">
        <f>'Mladí jazdci'!IJ31</f>
        <v>0</v>
      </c>
      <c r="IK148" s="97">
        <f>'Mladí jazdci'!IK31</f>
        <v>0</v>
      </c>
      <c r="IL148" s="97">
        <f>'Mladí jazdci'!IL31</f>
        <v>0</v>
      </c>
      <c r="IM148" s="97">
        <f>'Mladí jazdci'!IM31</f>
        <v>0</v>
      </c>
      <c r="IN148" s="97">
        <f>'Mladí jazdci'!IN31</f>
        <v>0</v>
      </c>
      <c r="IO148" s="97">
        <f>'Mladí jazdci'!IO31</f>
        <v>0</v>
      </c>
      <c r="IP148" s="97">
        <f>'Mladí jazdci'!IP31</f>
        <v>0</v>
      </c>
      <c r="IQ148" s="97">
        <f>'Mladí jazdci'!IQ31</f>
        <v>0</v>
      </c>
      <c r="IR148" s="97">
        <f>'Mladí jazdci'!IR31</f>
        <v>0</v>
      </c>
      <c r="IS148" s="97">
        <f>'Mladí jazdci'!IS31</f>
        <v>0</v>
      </c>
      <c r="IT148" s="97">
        <f>'Mladí jazdci'!IT31</f>
        <v>0</v>
      </c>
      <c r="IU148" s="97">
        <f>'Mladí jazdci'!IU31</f>
        <v>0</v>
      </c>
      <c r="IV148" s="97">
        <f>'Mladí jazdci'!IV31</f>
        <v>0</v>
      </c>
      <c r="IW148" s="97">
        <f>'Mladí jazdci'!IW31</f>
        <v>0</v>
      </c>
      <c r="IX148" s="97">
        <f>'Mladí jazdci'!IX31</f>
        <v>0</v>
      </c>
      <c r="IY148" s="97">
        <f>'Mladí jazdci'!IY31</f>
        <v>0</v>
      </c>
      <c r="IZ148" s="97">
        <f>'Mladí jazdci'!IZ31</f>
        <v>0</v>
      </c>
      <c r="JA148" s="97">
        <f>'Mladí jazdci'!JA31</f>
        <v>0</v>
      </c>
      <c r="JB148" s="97">
        <f>'Mladí jazdci'!JB31</f>
        <v>0</v>
      </c>
      <c r="JC148" s="97">
        <f>'Mladí jazdci'!JC31</f>
        <v>0</v>
      </c>
      <c r="JD148" s="97">
        <f>'Mladí jazdci'!JD31</f>
        <v>0</v>
      </c>
      <c r="JE148" s="97">
        <f>'Mladí jazdci'!JE31</f>
        <v>0</v>
      </c>
      <c r="JF148" s="97">
        <f>'Mladí jazdci'!JF31</f>
        <v>0</v>
      </c>
      <c r="JG148" s="97">
        <f>'Mladí jazdci'!JG31</f>
        <v>0</v>
      </c>
      <c r="JH148" s="97">
        <f>'Mladí jazdci'!JH31</f>
        <v>0</v>
      </c>
      <c r="JI148" s="97">
        <f>'Mladí jazdci'!JI31</f>
        <v>0</v>
      </c>
      <c r="JJ148" s="97">
        <f>'Mladí jazdci'!JJ31</f>
        <v>0</v>
      </c>
      <c r="JK148" s="97">
        <f>'Mladí jazdci'!JK31</f>
        <v>0</v>
      </c>
      <c r="JL148" s="97">
        <f>'Mladí jazdci'!JL31</f>
        <v>0</v>
      </c>
      <c r="JM148" s="97">
        <f>'Mladí jazdci'!JM31</f>
        <v>0</v>
      </c>
      <c r="JN148" s="97">
        <f>'Mladí jazdci'!JN31</f>
        <v>0</v>
      </c>
      <c r="JO148" s="97">
        <f>'Mladí jazdci'!JO31</f>
        <v>0</v>
      </c>
      <c r="JP148" s="97">
        <f>'Mladí jazdci'!JP31</f>
        <v>0</v>
      </c>
      <c r="JQ148" s="97">
        <f>'Mladí jazdci'!JQ31</f>
        <v>0</v>
      </c>
      <c r="JR148" s="97">
        <f>'Mladí jazdci'!JR31</f>
        <v>0</v>
      </c>
      <c r="JS148" s="97">
        <f>'Mladí jazdci'!JS31</f>
        <v>0</v>
      </c>
      <c r="JT148" s="97">
        <f>'Mladí jazdci'!JT31</f>
        <v>0</v>
      </c>
      <c r="JU148" s="97">
        <f>'Mladí jazdci'!JU31</f>
        <v>0</v>
      </c>
      <c r="JV148" s="97">
        <f>'Mladí jazdci'!JV31</f>
        <v>0</v>
      </c>
      <c r="JW148" s="97">
        <f>'Mladí jazdci'!JW31</f>
        <v>0</v>
      </c>
      <c r="JX148" s="97">
        <f>'Mladí jazdci'!JX31</f>
        <v>0</v>
      </c>
      <c r="JY148" s="97">
        <f>'Mladí jazdci'!JY31</f>
        <v>0</v>
      </c>
      <c r="JZ148" s="97">
        <f>'Mladí jazdci'!JZ31</f>
        <v>0</v>
      </c>
      <c r="KA148" s="97">
        <f>'Mladí jazdci'!KA31</f>
        <v>0</v>
      </c>
      <c r="KB148" s="97">
        <f>'Mladí jazdci'!KB31</f>
        <v>0</v>
      </c>
      <c r="KC148" s="97">
        <f>'Mladí jazdci'!KC31</f>
        <v>0</v>
      </c>
      <c r="KD148" s="97">
        <f>'Mladí jazdci'!KD31</f>
        <v>0</v>
      </c>
      <c r="KE148" s="97">
        <f>'Mladí jazdci'!KE31</f>
        <v>0</v>
      </c>
      <c r="KF148" s="97">
        <f>'Mladí jazdci'!KF31</f>
        <v>0</v>
      </c>
      <c r="KG148" s="97">
        <f>'Mladí jazdci'!KG31</f>
        <v>0</v>
      </c>
      <c r="KH148" s="97">
        <f>'Mladí jazdci'!KH31</f>
        <v>0</v>
      </c>
      <c r="KI148" s="97">
        <f>'Mladí jazdci'!KI31</f>
        <v>0</v>
      </c>
      <c r="KJ148" s="97">
        <f>'Mladí jazdci'!KJ31</f>
        <v>0</v>
      </c>
      <c r="KK148" s="97">
        <f>'Mladí jazdci'!KK31</f>
        <v>0</v>
      </c>
      <c r="KL148" s="97">
        <f>'Mladí jazdci'!KL31</f>
        <v>0</v>
      </c>
      <c r="KM148" s="97">
        <f>'Mladí jazdci'!KM31</f>
        <v>0</v>
      </c>
      <c r="KN148" s="97">
        <f>'Mladí jazdci'!KN31</f>
        <v>0</v>
      </c>
      <c r="KO148" s="97">
        <f>'Mladí jazdci'!KO31</f>
        <v>0</v>
      </c>
      <c r="KP148" s="97">
        <f>'Mladí jazdci'!KP31</f>
        <v>0</v>
      </c>
      <c r="KQ148" s="97">
        <f>'Mladí jazdci'!KQ31</f>
        <v>0</v>
      </c>
      <c r="KR148" s="97">
        <f>'Mladí jazdci'!KR31</f>
        <v>0</v>
      </c>
      <c r="KS148" s="97">
        <f>'Mladí jazdci'!KS31</f>
        <v>0</v>
      </c>
      <c r="KT148" s="97">
        <f>'Mladí jazdci'!KT31</f>
        <v>0</v>
      </c>
      <c r="KU148" s="97">
        <f>'Mladí jazdci'!KU31</f>
        <v>0</v>
      </c>
      <c r="KV148" s="97">
        <f>'Mladí jazdci'!KV31</f>
        <v>0</v>
      </c>
      <c r="KW148" s="97">
        <f>'Mladí jazdci'!KW31</f>
        <v>0</v>
      </c>
      <c r="KX148" s="97">
        <f>'Mladí jazdci'!KX31</f>
        <v>0</v>
      </c>
      <c r="KY148" s="97">
        <f>'Mladí jazdci'!KY31</f>
        <v>0</v>
      </c>
      <c r="KZ148" s="97">
        <f>'Mladí jazdci'!KZ31</f>
        <v>0</v>
      </c>
      <c r="LA148" s="97">
        <f>'Mladí jazdci'!LA31</f>
        <v>0</v>
      </c>
      <c r="LB148" s="97">
        <f>'Mladí jazdci'!LB31</f>
        <v>0</v>
      </c>
      <c r="LC148" s="97">
        <f>'Mladí jazdci'!LC31</f>
        <v>0</v>
      </c>
      <c r="LD148" s="97">
        <f>'Mladí jazdci'!LD31</f>
        <v>0</v>
      </c>
      <c r="LE148" s="97">
        <f>'Mladí jazdci'!LE31</f>
        <v>0</v>
      </c>
      <c r="LF148" s="97">
        <f>'Mladí jazdci'!LF31</f>
        <v>0</v>
      </c>
      <c r="LG148" s="97">
        <f>'Mladí jazdci'!LG31</f>
        <v>0</v>
      </c>
      <c r="LH148" s="97">
        <f>'Mladí jazdci'!LH31</f>
        <v>0</v>
      </c>
      <c r="LI148" s="97">
        <f>'Mladí jazdci'!LI31</f>
        <v>0</v>
      </c>
      <c r="LJ148" s="97">
        <f>'Mladí jazdci'!LJ31</f>
        <v>0</v>
      </c>
      <c r="LK148" s="97">
        <f>'Mladí jazdci'!LK31</f>
        <v>0</v>
      </c>
      <c r="LL148" s="97">
        <f>'Mladí jazdci'!LL31</f>
        <v>0</v>
      </c>
      <c r="LM148" s="97">
        <f>'Mladí jazdci'!LM31</f>
        <v>0</v>
      </c>
      <c r="LN148" s="97">
        <f>'Mladí jazdci'!LN31</f>
        <v>0</v>
      </c>
      <c r="LO148" s="97">
        <f>'Mladí jazdci'!LO31</f>
        <v>0</v>
      </c>
      <c r="LP148" s="97">
        <f>'Mladí jazdci'!LP31</f>
        <v>0</v>
      </c>
      <c r="LQ148" s="97">
        <f>'Mladí jazdci'!LQ31</f>
        <v>0</v>
      </c>
      <c r="LR148" s="97">
        <f>'Mladí jazdci'!LR31</f>
        <v>0</v>
      </c>
      <c r="LS148" s="97">
        <f>'Mladí jazdci'!LS31</f>
        <v>0</v>
      </c>
      <c r="LT148" s="97">
        <f>'Mladí jazdci'!LT31</f>
        <v>0</v>
      </c>
      <c r="LU148" s="97">
        <f>'Mladí jazdci'!LU31</f>
        <v>0</v>
      </c>
      <c r="LV148" s="97">
        <f>'Mladí jazdci'!LV31</f>
        <v>0</v>
      </c>
      <c r="LW148" s="97">
        <f>'Mladí jazdci'!LW31</f>
        <v>0</v>
      </c>
      <c r="LX148" s="97">
        <f>'Mladí jazdci'!LX31</f>
        <v>0</v>
      </c>
      <c r="LY148" s="97">
        <f>'Mladí jazdci'!LY31</f>
        <v>0</v>
      </c>
      <c r="LZ148" s="97">
        <f>'Mladí jazdci'!LZ31</f>
        <v>0</v>
      </c>
      <c r="MA148" s="97">
        <f>'Mladí jazdci'!MA31</f>
        <v>0</v>
      </c>
      <c r="MB148" s="97">
        <f>'Mladí jazdci'!MB31</f>
        <v>0</v>
      </c>
      <c r="MC148" s="97">
        <f>'Mladí jazdci'!MC31</f>
        <v>0</v>
      </c>
      <c r="MD148" s="97">
        <f>'Mladí jazdci'!MD31</f>
        <v>0</v>
      </c>
      <c r="ME148" s="97">
        <f>'Mladí jazdci'!ME31</f>
        <v>0</v>
      </c>
      <c r="MF148" s="97">
        <f>'Mladí jazdci'!MF31</f>
        <v>0</v>
      </c>
      <c r="MG148" s="97">
        <f>'Mladí jazdci'!MG31</f>
        <v>0</v>
      </c>
      <c r="MH148" s="97">
        <f>'Mladí jazdci'!MH31</f>
        <v>0</v>
      </c>
      <c r="MI148" s="97">
        <f>'Mladí jazdci'!MI31</f>
        <v>0</v>
      </c>
      <c r="MJ148" s="97">
        <f>'Mladí jazdci'!MJ31</f>
        <v>0</v>
      </c>
      <c r="MK148" s="97">
        <f>'Mladí jazdci'!MK31</f>
        <v>0</v>
      </c>
      <c r="ML148" s="97">
        <f>'Mladí jazdci'!ML31</f>
        <v>0</v>
      </c>
      <c r="MM148" s="97">
        <f>'Mladí jazdci'!MM31</f>
        <v>0</v>
      </c>
      <c r="MN148" s="97">
        <f>'Mladí jazdci'!MN31</f>
        <v>0</v>
      </c>
      <c r="MO148" s="97">
        <f>'Mladí jazdci'!MO31</f>
        <v>0</v>
      </c>
      <c r="MP148" s="97">
        <f>'Mladí jazdci'!MP31</f>
        <v>0</v>
      </c>
      <c r="MQ148" s="97">
        <f>'Mladí jazdci'!MQ31</f>
        <v>0</v>
      </c>
      <c r="MR148" s="97">
        <f>'Mladí jazdci'!MR31</f>
        <v>0</v>
      </c>
      <c r="MS148" s="97">
        <f>'Mladí jazdci'!MS31</f>
        <v>0</v>
      </c>
      <c r="MT148" s="97">
        <f>'Mladí jazdci'!MT31</f>
        <v>0</v>
      </c>
      <c r="MU148" s="97">
        <f>'Mladí jazdci'!MU31</f>
        <v>0</v>
      </c>
      <c r="MV148" s="97">
        <f>'Mladí jazdci'!MV31</f>
        <v>0</v>
      </c>
      <c r="MW148" s="97">
        <f>'Mladí jazdci'!MW31</f>
        <v>0</v>
      </c>
      <c r="MX148" s="97">
        <f>'Mladí jazdci'!MX31</f>
        <v>0</v>
      </c>
      <c r="MY148" s="97">
        <f>'Mladí jazdci'!MY31</f>
        <v>0</v>
      </c>
      <c r="MZ148" s="97">
        <f>'Mladí jazdci'!MZ31</f>
        <v>0</v>
      </c>
      <c r="NA148" s="97">
        <f>'Mladí jazdci'!NA31</f>
        <v>0</v>
      </c>
      <c r="NB148" s="97">
        <f>'Mladí jazdci'!NB31</f>
        <v>0</v>
      </c>
      <c r="NC148" s="97">
        <f>'Mladí jazdci'!NC31</f>
        <v>0</v>
      </c>
      <c r="ND148" s="97">
        <f>'Mladí jazdci'!ND31</f>
        <v>0</v>
      </c>
      <c r="NE148" s="97">
        <f>'Mladí jazdci'!NE31</f>
        <v>0</v>
      </c>
      <c r="NF148" s="97">
        <f>'Mladí jazdci'!NF31</f>
        <v>0</v>
      </c>
      <c r="NG148" s="97">
        <f>'Mladí jazdci'!NG31</f>
        <v>0</v>
      </c>
      <c r="NH148" s="97">
        <f>'Mladí jazdci'!NH31</f>
        <v>0</v>
      </c>
      <c r="NI148" s="97">
        <f>'Mladí jazdci'!NI31</f>
        <v>0</v>
      </c>
      <c r="NJ148" s="97">
        <f>'Mladí jazdci'!NJ31</f>
        <v>0</v>
      </c>
      <c r="NK148" s="97">
        <f>'Mladí jazdci'!NK31</f>
        <v>0</v>
      </c>
      <c r="NL148" s="97">
        <f>'Mladí jazdci'!NL31</f>
        <v>0</v>
      </c>
      <c r="NM148" s="97">
        <f>'Mladí jazdci'!NM31</f>
        <v>0</v>
      </c>
      <c r="NN148" s="97">
        <f>'Mladí jazdci'!NN31</f>
        <v>0</v>
      </c>
      <c r="NO148" s="97">
        <f>'Mladí jazdci'!NO31</f>
        <v>0</v>
      </c>
      <c r="NP148" s="97">
        <f>'Mladí jazdci'!NP31</f>
        <v>0</v>
      </c>
      <c r="NQ148" s="97">
        <f>'Mladí jazdci'!NQ31</f>
        <v>0</v>
      </c>
      <c r="NR148" s="97">
        <f>'Mladí jazdci'!NR31</f>
        <v>0</v>
      </c>
      <c r="NS148" s="97">
        <f>'Mladí jazdci'!NS31</f>
        <v>0</v>
      </c>
      <c r="NT148" s="97">
        <f>'Mladí jazdci'!NT31</f>
        <v>0</v>
      </c>
      <c r="NU148" s="97">
        <f>'Mladí jazdci'!NU31</f>
        <v>0</v>
      </c>
      <c r="NV148" s="97">
        <f>'Mladí jazdci'!NV31</f>
        <v>0</v>
      </c>
      <c r="NW148" s="97">
        <f>'Mladí jazdci'!NW31</f>
        <v>0</v>
      </c>
      <c r="NX148" s="97">
        <f>'Mladí jazdci'!NX31</f>
        <v>0</v>
      </c>
      <c r="NY148" s="97">
        <f>'Mladí jazdci'!NY31</f>
        <v>0</v>
      </c>
      <c r="NZ148" s="97">
        <f>'Mladí jazdci'!NZ31</f>
        <v>0</v>
      </c>
      <c r="OA148" s="97">
        <f>'Mladí jazdci'!OA31</f>
        <v>0</v>
      </c>
      <c r="OB148" s="97">
        <f>'Mladí jazdci'!OB31</f>
        <v>0</v>
      </c>
      <c r="OC148" s="97">
        <f>'Mladí jazdci'!OC31</f>
        <v>0</v>
      </c>
      <c r="OD148" s="97">
        <f>'Mladí jazdci'!OD31</f>
        <v>0</v>
      </c>
      <c r="OE148" s="97">
        <f>'Mladí jazdci'!OE31</f>
        <v>0</v>
      </c>
      <c r="OF148" s="97">
        <f>'Mladí jazdci'!OF31</f>
        <v>0</v>
      </c>
      <c r="OG148" s="97">
        <f>'Mladí jazdci'!OG31</f>
        <v>0</v>
      </c>
      <c r="OH148" s="97">
        <f>'Mladí jazdci'!OH31</f>
        <v>0</v>
      </c>
      <c r="OI148" s="97">
        <f>'Mladí jazdci'!OI31</f>
        <v>0</v>
      </c>
      <c r="OJ148" s="97">
        <f>'Mladí jazdci'!OJ31</f>
        <v>0</v>
      </c>
      <c r="OK148" s="97">
        <f>'Mladí jazdci'!OK31</f>
        <v>0</v>
      </c>
      <c r="OL148" s="97">
        <f>'Mladí jazdci'!OL31</f>
        <v>0</v>
      </c>
      <c r="OM148" s="97">
        <f>'Mladí jazdci'!OM31</f>
        <v>0</v>
      </c>
      <c r="ON148" s="97">
        <f>'Mladí jazdci'!ON31</f>
        <v>0</v>
      </c>
      <c r="OO148" s="97">
        <f>'Mladí jazdci'!OO31</f>
        <v>0</v>
      </c>
      <c r="OP148" s="97">
        <f>'Mladí jazdci'!OP31</f>
        <v>0</v>
      </c>
      <c r="OQ148" s="97">
        <f>'Mladí jazdci'!OQ31</f>
        <v>0</v>
      </c>
      <c r="OR148" s="97">
        <f>'Mladí jazdci'!OR31</f>
        <v>0</v>
      </c>
      <c r="OS148" s="97">
        <f>'Mladí jazdci'!OS31</f>
        <v>0</v>
      </c>
      <c r="OT148" s="97">
        <f>'Mladí jazdci'!OT31</f>
        <v>0</v>
      </c>
      <c r="OU148" s="97">
        <f>'Mladí jazdci'!OU31</f>
        <v>0</v>
      </c>
      <c r="OV148" s="97">
        <f>'Mladí jazdci'!OV31</f>
        <v>0</v>
      </c>
      <c r="OW148" s="97">
        <f>'Mladí jazdci'!OW31</f>
        <v>0</v>
      </c>
      <c r="OX148" s="97">
        <f>'Mladí jazdci'!OX31</f>
        <v>0</v>
      </c>
      <c r="OY148" s="97">
        <f>'Mladí jazdci'!OY31</f>
        <v>0</v>
      </c>
      <c r="OZ148" s="97">
        <f>'Mladí jazdci'!OZ31</f>
        <v>0</v>
      </c>
      <c r="PA148" s="97">
        <f>'Mladí jazdci'!PA31</f>
        <v>0</v>
      </c>
      <c r="PB148" s="97">
        <f>'Mladí jazdci'!PB31</f>
        <v>0</v>
      </c>
      <c r="PC148" s="97">
        <f>'Mladí jazdci'!PC31</f>
        <v>0</v>
      </c>
      <c r="PD148" s="97">
        <f>'Mladí jazdci'!PD31</f>
        <v>0</v>
      </c>
      <c r="PE148" s="97">
        <f>'Mladí jazdci'!PE31</f>
        <v>0</v>
      </c>
      <c r="PF148" s="97">
        <f>'Mladí jazdci'!PF31</f>
        <v>0</v>
      </c>
      <c r="PG148" s="97">
        <f>'Mladí jazdci'!PG31</f>
        <v>0</v>
      </c>
      <c r="PH148" s="97">
        <f>'Mladí jazdci'!PH31</f>
        <v>0</v>
      </c>
      <c r="PI148" s="97">
        <f>'Mladí jazdci'!PI31</f>
        <v>0</v>
      </c>
      <c r="PJ148" s="97">
        <f>'Mladí jazdci'!PJ31</f>
        <v>0</v>
      </c>
      <c r="PK148" s="97">
        <f>'Mladí jazdci'!PK31</f>
        <v>0</v>
      </c>
      <c r="PL148" s="97">
        <f>'Mladí jazdci'!PL31</f>
        <v>0</v>
      </c>
      <c r="PM148" s="97">
        <f>'Mladí jazdci'!PM31</f>
        <v>0</v>
      </c>
      <c r="PN148" s="97">
        <f>'Mladí jazdci'!PN31</f>
        <v>0</v>
      </c>
      <c r="PO148" s="97">
        <f>'Mladí jazdci'!PO31</f>
        <v>0</v>
      </c>
      <c r="PP148" s="97">
        <f>'Mladí jazdci'!PP31</f>
        <v>0</v>
      </c>
      <c r="PQ148" s="97">
        <f>'Mladí jazdci'!PQ31</f>
        <v>0</v>
      </c>
      <c r="PR148" s="97">
        <f>'Mladí jazdci'!PR31</f>
        <v>0</v>
      </c>
      <c r="PS148" s="97">
        <f>'Mladí jazdci'!PS31</f>
        <v>0</v>
      </c>
      <c r="PT148" s="97">
        <f>'Mladí jazdci'!PT31</f>
        <v>0</v>
      </c>
      <c r="PU148" s="97">
        <f>'Mladí jazdci'!PU31</f>
        <v>0</v>
      </c>
      <c r="PV148" s="97">
        <f>'Mladí jazdci'!PV31</f>
        <v>0</v>
      </c>
      <c r="PW148" s="97">
        <f>'Mladí jazdci'!PW31</f>
        <v>0</v>
      </c>
      <c r="PX148" s="97">
        <f>'Mladí jazdci'!PX31</f>
        <v>0</v>
      </c>
      <c r="PY148" s="97">
        <f>'Mladí jazdci'!PY31</f>
        <v>0</v>
      </c>
      <c r="PZ148" s="97">
        <f>'Mladí jazdci'!PZ31</f>
        <v>0</v>
      </c>
      <c r="QA148" s="97">
        <f>'Mladí jazdci'!QA31</f>
        <v>0</v>
      </c>
      <c r="QB148" s="97">
        <f>'Mladí jazdci'!QB31</f>
        <v>0</v>
      </c>
      <c r="QC148" s="97">
        <f>'Mladí jazdci'!QC31</f>
        <v>0</v>
      </c>
      <c r="QD148" s="97">
        <f>'Mladí jazdci'!QD31</f>
        <v>0</v>
      </c>
      <c r="QE148" s="97">
        <f>'Mladí jazdci'!QE31</f>
        <v>0</v>
      </c>
      <c r="QF148" s="97">
        <f>'Mladí jazdci'!QF31</f>
        <v>0</v>
      </c>
      <c r="QG148" s="97">
        <f>'Mladí jazdci'!QG31</f>
        <v>0</v>
      </c>
      <c r="QH148" s="97">
        <f>'Mladí jazdci'!QH31</f>
        <v>0</v>
      </c>
      <c r="QI148" s="97">
        <f>'Mladí jazdci'!QI31</f>
        <v>0</v>
      </c>
      <c r="QJ148" s="97">
        <f>'Mladí jazdci'!QJ31</f>
        <v>0</v>
      </c>
      <c r="QK148" s="97">
        <f>'Mladí jazdci'!QK31</f>
        <v>0</v>
      </c>
      <c r="QL148" s="97">
        <f>'Mladí jazdci'!QL31</f>
        <v>0</v>
      </c>
      <c r="QM148" s="97">
        <f>'Mladí jazdci'!QM31</f>
        <v>0</v>
      </c>
      <c r="QN148" s="97">
        <f>'Mladí jazdci'!QN31</f>
        <v>0</v>
      </c>
      <c r="QO148" s="97">
        <f>'Mladí jazdci'!QO31</f>
        <v>0</v>
      </c>
      <c r="QP148" s="97">
        <f>'Mladí jazdci'!QP31</f>
        <v>0</v>
      </c>
      <c r="QQ148" s="97">
        <f>'Mladí jazdci'!QQ31</f>
        <v>0</v>
      </c>
      <c r="QR148" s="97">
        <f>'Mladí jazdci'!QR31</f>
        <v>0</v>
      </c>
      <c r="QS148" s="97">
        <f>'Mladí jazdci'!QS31</f>
        <v>0</v>
      </c>
      <c r="QT148" s="97">
        <f>'Mladí jazdci'!QT31</f>
        <v>0</v>
      </c>
      <c r="QU148" s="97">
        <f>'Mladí jazdci'!QU31</f>
        <v>0</v>
      </c>
      <c r="QV148" s="97">
        <f>'Mladí jazdci'!QV31</f>
        <v>0</v>
      </c>
      <c r="QW148" s="97">
        <f>'Mladí jazdci'!QW31</f>
        <v>0</v>
      </c>
      <c r="QX148" s="97">
        <f>'Mladí jazdci'!QX31</f>
        <v>0</v>
      </c>
      <c r="QY148" s="97">
        <f>'Mladí jazdci'!QY31</f>
        <v>0</v>
      </c>
      <c r="QZ148" s="97">
        <f>'Mladí jazdci'!QZ31</f>
        <v>0</v>
      </c>
      <c r="RA148" s="97">
        <f>'Mladí jazdci'!RA31</f>
        <v>0</v>
      </c>
      <c r="RB148" s="97">
        <f>'Mladí jazdci'!RB31</f>
        <v>0</v>
      </c>
      <c r="RC148" s="97">
        <f>'Mladí jazdci'!RC31</f>
        <v>0</v>
      </c>
      <c r="RD148" s="97">
        <f>'Mladí jazdci'!RD31</f>
        <v>0</v>
      </c>
      <c r="RE148" s="97">
        <f>'Mladí jazdci'!RE31</f>
        <v>0</v>
      </c>
      <c r="RF148" s="97">
        <f>'Mladí jazdci'!RF31</f>
        <v>0</v>
      </c>
      <c r="RG148" s="97">
        <f>'Mladí jazdci'!RG31</f>
        <v>0</v>
      </c>
      <c r="RH148" s="97">
        <f>'Mladí jazdci'!RH31</f>
        <v>0</v>
      </c>
      <c r="RI148" s="97">
        <f>'Mladí jazdci'!RI31</f>
        <v>0</v>
      </c>
      <c r="RJ148" s="97">
        <f>'Mladí jazdci'!RJ31</f>
        <v>0</v>
      </c>
      <c r="RK148" s="97">
        <f>'Mladí jazdci'!RK31</f>
        <v>0</v>
      </c>
      <c r="RL148" s="97">
        <f>'Mladí jazdci'!RL31</f>
        <v>0</v>
      </c>
      <c r="RM148" s="97">
        <f>'Mladí jazdci'!RM31</f>
        <v>0</v>
      </c>
      <c r="RN148" s="97">
        <f>'Mladí jazdci'!RN31</f>
        <v>0</v>
      </c>
      <c r="RO148" s="97">
        <f>'Mladí jazdci'!RO31</f>
        <v>0</v>
      </c>
      <c r="RP148" s="97">
        <f>'Mladí jazdci'!RP31</f>
        <v>0</v>
      </c>
      <c r="RQ148" s="97">
        <f>'Mladí jazdci'!RQ31</f>
        <v>0</v>
      </c>
      <c r="RR148" s="97">
        <f>'Mladí jazdci'!RR31</f>
        <v>0</v>
      </c>
      <c r="RS148" s="97">
        <f>'Mladí jazdci'!RS31</f>
        <v>0</v>
      </c>
      <c r="RT148" s="97">
        <f>'Mladí jazdci'!RT31</f>
        <v>0</v>
      </c>
      <c r="RU148" s="97">
        <f>'Mladí jazdci'!RU31</f>
        <v>0</v>
      </c>
      <c r="RV148" s="97">
        <f>'Mladí jazdci'!RV31</f>
        <v>0</v>
      </c>
      <c r="RW148" s="97">
        <f>'Mladí jazdci'!RW31</f>
        <v>0</v>
      </c>
      <c r="RX148" s="97">
        <f>'Mladí jazdci'!RX31</f>
        <v>0</v>
      </c>
      <c r="RY148" s="97">
        <f>'Mladí jazdci'!RY31</f>
        <v>0</v>
      </c>
      <c r="RZ148" s="97">
        <f>'Mladí jazdci'!RZ31</f>
        <v>0</v>
      </c>
      <c r="SA148" s="97">
        <f>'Mladí jazdci'!SA31</f>
        <v>0</v>
      </c>
      <c r="SB148" s="97">
        <f>'Mladí jazdci'!SB31</f>
        <v>0</v>
      </c>
      <c r="SC148" s="97">
        <f>'Mladí jazdci'!SC31</f>
        <v>0</v>
      </c>
      <c r="SD148" s="97">
        <f>'Mladí jazdci'!SD31</f>
        <v>0</v>
      </c>
      <c r="SE148" s="97">
        <f>'Mladí jazdci'!SE31</f>
        <v>0</v>
      </c>
      <c r="SF148" s="97">
        <f>'Mladí jazdci'!SF31</f>
        <v>0</v>
      </c>
      <c r="SG148" s="97">
        <f>'Mladí jazdci'!SG31</f>
        <v>0</v>
      </c>
      <c r="SH148" s="97">
        <f>'Mladí jazdci'!SH31</f>
        <v>0</v>
      </c>
      <c r="SI148" s="97">
        <f>'Mladí jazdci'!SI31</f>
        <v>0</v>
      </c>
      <c r="SJ148" s="97">
        <f>'Mladí jazdci'!SJ31</f>
        <v>0</v>
      </c>
      <c r="SK148" s="97">
        <f>'Mladí jazdci'!SK31</f>
        <v>0</v>
      </c>
      <c r="SL148" s="97">
        <f>'Mladí jazdci'!SL31</f>
        <v>0</v>
      </c>
      <c r="SM148" s="97">
        <f>'Mladí jazdci'!SM31</f>
        <v>0</v>
      </c>
      <c r="SN148" s="97">
        <f>'Mladí jazdci'!SN31</f>
        <v>0</v>
      </c>
      <c r="SO148" s="97">
        <f>'Mladí jazdci'!SO31</f>
        <v>0</v>
      </c>
      <c r="SP148" s="97">
        <f>'Mladí jazdci'!SP31</f>
        <v>0</v>
      </c>
      <c r="SQ148" s="97">
        <f>'Mladí jazdci'!SQ31</f>
        <v>0</v>
      </c>
      <c r="SR148" s="97">
        <f>'Mladí jazdci'!SR31</f>
        <v>0</v>
      </c>
      <c r="SS148" s="97">
        <f>'Mladí jazdci'!SS31</f>
        <v>0</v>
      </c>
      <c r="ST148" s="97">
        <f>'Mladí jazdci'!ST31</f>
        <v>0</v>
      </c>
      <c r="SU148" s="97">
        <f>'Mladí jazdci'!SU31</f>
        <v>0</v>
      </c>
      <c r="SV148" s="97">
        <f>'Mladí jazdci'!SV31</f>
        <v>0</v>
      </c>
      <c r="SW148" s="97">
        <f>'Mladí jazdci'!SW31</f>
        <v>0</v>
      </c>
      <c r="SX148" s="97">
        <f>'Mladí jazdci'!SX31</f>
        <v>0</v>
      </c>
      <c r="SY148" s="97">
        <f>'Mladí jazdci'!SY31</f>
        <v>0</v>
      </c>
      <c r="SZ148" s="97">
        <f>'Mladí jazdci'!SZ31</f>
        <v>0</v>
      </c>
      <c r="TA148" s="97">
        <f>'Mladí jazdci'!TA31</f>
        <v>0</v>
      </c>
      <c r="TB148" s="97">
        <f>'Mladí jazdci'!TB31</f>
        <v>0</v>
      </c>
    </row>
    <row r="149" spans="1:522" s="1" customFormat="1" ht="18" customHeight="1" x14ac:dyDescent="0.2">
      <c r="A149" s="12"/>
      <c r="B149" s="11" t="s">
        <v>664</v>
      </c>
      <c r="C149" s="1">
        <v>10576</v>
      </c>
      <c r="E149" s="59" t="s">
        <v>663</v>
      </c>
      <c r="F149" s="1">
        <v>9384</v>
      </c>
      <c r="G149" s="9" t="s">
        <v>94</v>
      </c>
      <c r="H149" s="4" t="s">
        <v>665</v>
      </c>
      <c r="I149" s="1">
        <f t="shared" si="3"/>
        <v>0</v>
      </c>
      <c r="J149" s="12">
        <f>Tabuľka3[[#This Row],[Stĺpec9]]</f>
        <v>0</v>
      </c>
      <c r="K149" s="97">
        <f>Juniori!K56</f>
        <v>0</v>
      </c>
      <c r="L149" s="97">
        <f>Juniori!L56</f>
        <v>0</v>
      </c>
      <c r="M149" s="97">
        <f>Juniori!M56</f>
        <v>0</v>
      </c>
      <c r="N149" s="97">
        <f>Juniori!N56</f>
        <v>0</v>
      </c>
      <c r="O149" s="97">
        <f>Juniori!O56</f>
        <v>0</v>
      </c>
      <c r="P149" s="97">
        <f>Juniori!P56</f>
        <v>0</v>
      </c>
      <c r="Q149" s="97">
        <f>Juniori!Q56</f>
        <v>0</v>
      </c>
      <c r="R149" s="97">
        <f>Juniori!R56</f>
        <v>0</v>
      </c>
      <c r="S149" s="97">
        <f>Juniori!S56</f>
        <v>0</v>
      </c>
      <c r="T149" s="97">
        <f>Juniori!T56</f>
        <v>0</v>
      </c>
      <c r="U149" s="97">
        <f>Juniori!U56</f>
        <v>0</v>
      </c>
      <c r="V149" s="97">
        <f>Juniori!V56</f>
        <v>0</v>
      </c>
      <c r="W149" s="97">
        <f>Juniori!W56</f>
        <v>0</v>
      </c>
      <c r="X149" s="97">
        <f>Juniori!X56</f>
        <v>0</v>
      </c>
      <c r="Y149" s="97">
        <f>Juniori!Y56</f>
        <v>0</v>
      </c>
      <c r="Z149" s="97">
        <f>Juniori!Z56</f>
        <v>0</v>
      </c>
      <c r="AA149" s="97">
        <f>Juniori!AA56</f>
        <v>0</v>
      </c>
      <c r="AB149" s="97">
        <f>Juniori!AB56</f>
        <v>0</v>
      </c>
      <c r="AC149" s="97">
        <f>Juniori!AC56</f>
        <v>0</v>
      </c>
      <c r="AD149" s="97">
        <f>Juniori!AD56</f>
        <v>0</v>
      </c>
      <c r="AE149" s="97">
        <f>Juniori!AE56</f>
        <v>0</v>
      </c>
      <c r="AF149" s="97">
        <f>Juniori!AF56</f>
        <v>0</v>
      </c>
      <c r="AG149" s="97">
        <f>Juniori!AG56</f>
        <v>0</v>
      </c>
      <c r="AH149" s="97">
        <f>Juniori!AH56</f>
        <v>0</v>
      </c>
      <c r="AI149" s="97">
        <f>Juniori!AI56</f>
        <v>0</v>
      </c>
      <c r="AJ149" s="97">
        <f>Juniori!AJ56</f>
        <v>0</v>
      </c>
      <c r="AK149" s="97">
        <f>Juniori!AK56</f>
        <v>0</v>
      </c>
      <c r="AL149" s="97">
        <f>Juniori!AL56</f>
        <v>0</v>
      </c>
      <c r="AM149" s="97">
        <f>Juniori!AM56</f>
        <v>0</v>
      </c>
      <c r="AN149" s="97">
        <f>Juniori!AN56</f>
        <v>0</v>
      </c>
      <c r="AO149" s="97">
        <f>Juniori!AO56</f>
        <v>0</v>
      </c>
      <c r="AP149" s="97">
        <f>Juniori!AP56</f>
        <v>0</v>
      </c>
      <c r="AQ149" s="97">
        <f>Juniori!AQ56</f>
        <v>0</v>
      </c>
      <c r="AR149" s="97">
        <f>Juniori!AR56</f>
        <v>0</v>
      </c>
      <c r="AS149" s="97">
        <f>Juniori!AS56</f>
        <v>0</v>
      </c>
      <c r="AT149" s="97">
        <f>Juniori!AT56</f>
        <v>0</v>
      </c>
      <c r="AU149" s="97">
        <f>Juniori!AU56</f>
        <v>0</v>
      </c>
      <c r="AV149" s="97">
        <f>Juniori!AV56</f>
        <v>0</v>
      </c>
      <c r="AW149" s="97">
        <f>Juniori!AW56</f>
        <v>0</v>
      </c>
      <c r="AX149" s="97">
        <f>Juniori!AX56</f>
        <v>0</v>
      </c>
      <c r="AY149" s="97">
        <f>Juniori!AY56</f>
        <v>0</v>
      </c>
      <c r="AZ149" s="97">
        <f>Juniori!AZ56</f>
        <v>0</v>
      </c>
      <c r="BA149" s="97">
        <f>Juniori!BA56</f>
        <v>0</v>
      </c>
      <c r="BB149" s="97">
        <f>Juniori!BB56</f>
        <v>0</v>
      </c>
      <c r="BC149" s="97">
        <f>Juniori!BC56</f>
        <v>0</v>
      </c>
      <c r="BD149" s="97">
        <f>Juniori!BD56</f>
        <v>0</v>
      </c>
      <c r="BE149" s="97">
        <f>Juniori!BE56</f>
        <v>0</v>
      </c>
      <c r="BF149" s="97">
        <f>Juniori!BF56</f>
        <v>0</v>
      </c>
      <c r="BG149" s="97">
        <f>Juniori!BG56</f>
        <v>0</v>
      </c>
      <c r="BH149" s="97">
        <f>Juniori!BH56</f>
        <v>0</v>
      </c>
      <c r="BI149" s="97">
        <f>Juniori!BI56</f>
        <v>0</v>
      </c>
      <c r="BJ149" s="97">
        <f>Juniori!BJ56</f>
        <v>0</v>
      </c>
      <c r="BK149" s="97">
        <f>Juniori!BK56</f>
        <v>0</v>
      </c>
      <c r="BL149" s="97">
        <f>Juniori!BL56</f>
        <v>0</v>
      </c>
      <c r="BM149" s="97">
        <f>Juniori!BM56</f>
        <v>0</v>
      </c>
      <c r="BN149" s="97">
        <f>Juniori!BN56</f>
        <v>0</v>
      </c>
      <c r="BO149" s="97">
        <f>Juniori!BO56</f>
        <v>0</v>
      </c>
      <c r="BP149" s="97">
        <f>Juniori!BP56</f>
        <v>0</v>
      </c>
      <c r="BQ149" s="97">
        <f>Juniori!BQ56</f>
        <v>0</v>
      </c>
      <c r="BR149" s="97">
        <f>Juniori!BR56</f>
        <v>0</v>
      </c>
      <c r="BS149" s="97">
        <f>Juniori!BS56</f>
        <v>0</v>
      </c>
      <c r="BT149" s="97">
        <f>Juniori!BT56</f>
        <v>0</v>
      </c>
      <c r="BU149" s="97">
        <f>Juniori!BU56</f>
        <v>0</v>
      </c>
      <c r="BV149" s="97">
        <f>Juniori!BV56</f>
        <v>0</v>
      </c>
      <c r="BW149" s="97">
        <f>Juniori!BW56</f>
        <v>0</v>
      </c>
      <c r="BX149" s="97">
        <f>Juniori!BX56</f>
        <v>0</v>
      </c>
      <c r="BY149" s="97">
        <f>Juniori!BY56</f>
        <v>0</v>
      </c>
      <c r="BZ149" s="97">
        <f>Juniori!BZ56</f>
        <v>0</v>
      </c>
      <c r="CA149" s="97">
        <f>Juniori!CA56</f>
        <v>0</v>
      </c>
      <c r="CB149" s="97">
        <f>Juniori!CB56</f>
        <v>0</v>
      </c>
      <c r="CC149" s="97">
        <f>Juniori!CC56</f>
        <v>0</v>
      </c>
      <c r="CD149" s="97">
        <f>Juniori!CD56</f>
        <v>0</v>
      </c>
      <c r="CE149" s="97">
        <f>Juniori!CE56</f>
        <v>0</v>
      </c>
      <c r="CF149" s="97">
        <f>Juniori!CF56</f>
        <v>0</v>
      </c>
      <c r="CG149" s="97">
        <f>Juniori!CG56</f>
        <v>0</v>
      </c>
      <c r="CH149" s="97">
        <f>Juniori!CH56</f>
        <v>0</v>
      </c>
      <c r="CI149" s="97">
        <f>Juniori!CI56</f>
        <v>0</v>
      </c>
      <c r="CJ149" s="97">
        <f>Juniori!CJ56</f>
        <v>0</v>
      </c>
      <c r="CK149" s="97">
        <f>Juniori!CK56</f>
        <v>0</v>
      </c>
      <c r="CL149" s="97">
        <f>Juniori!CL56</f>
        <v>0</v>
      </c>
      <c r="CM149" s="97">
        <f>Juniori!CM56</f>
        <v>0</v>
      </c>
      <c r="CN149" s="97">
        <f>Juniori!CN56</f>
        <v>0</v>
      </c>
      <c r="CO149" s="97">
        <f>Juniori!CO56</f>
        <v>0</v>
      </c>
      <c r="CP149" s="97">
        <f>Juniori!CP56</f>
        <v>0</v>
      </c>
      <c r="CQ149" s="97">
        <f>Juniori!CQ56</f>
        <v>0</v>
      </c>
      <c r="CR149" s="97">
        <f>Juniori!CR56</f>
        <v>0</v>
      </c>
      <c r="CS149" s="97">
        <f>Juniori!CS56</f>
        <v>0</v>
      </c>
      <c r="CT149" s="97">
        <f>Juniori!CT56</f>
        <v>0</v>
      </c>
      <c r="CU149" s="97">
        <f>Juniori!CU56</f>
        <v>0</v>
      </c>
      <c r="CV149" s="97">
        <f>Juniori!CV56</f>
        <v>0</v>
      </c>
      <c r="CW149" s="97">
        <f>Juniori!CW56</f>
        <v>0</v>
      </c>
      <c r="CX149" s="97">
        <f>Juniori!CX56</f>
        <v>0</v>
      </c>
      <c r="CY149" s="97">
        <f>Juniori!CY56</f>
        <v>0</v>
      </c>
      <c r="CZ149" s="97">
        <f>Juniori!CZ56</f>
        <v>0</v>
      </c>
      <c r="DA149" s="97">
        <f>Juniori!DA56</f>
        <v>0</v>
      </c>
      <c r="DB149" s="97">
        <f>Juniori!DB56</f>
        <v>0</v>
      </c>
      <c r="DC149" s="97">
        <f>Juniori!DC56</f>
        <v>0</v>
      </c>
      <c r="DD149" s="97">
        <f>Juniori!DD56</f>
        <v>0</v>
      </c>
      <c r="DE149" s="97">
        <f>Juniori!DE56</f>
        <v>0</v>
      </c>
      <c r="DF149" s="97">
        <f>Juniori!DF56</f>
        <v>0</v>
      </c>
      <c r="DG149" s="97">
        <f>Juniori!DG56</f>
        <v>0</v>
      </c>
      <c r="DH149" s="97">
        <f>Juniori!DH56</f>
        <v>0</v>
      </c>
      <c r="DI149" s="97">
        <f>Juniori!DI56</f>
        <v>0</v>
      </c>
      <c r="DJ149" s="97">
        <f>Juniori!DJ56</f>
        <v>0</v>
      </c>
      <c r="DK149" s="97">
        <f>Juniori!DK56</f>
        <v>0</v>
      </c>
      <c r="DL149" s="97">
        <f>Juniori!DL56</f>
        <v>0</v>
      </c>
      <c r="DM149" s="97">
        <f>Juniori!DM56</f>
        <v>0</v>
      </c>
      <c r="DN149" s="97">
        <f>Juniori!DN56</f>
        <v>0</v>
      </c>
      <c r="DO149" s="97">
        <f>Juniori!DO56</f>
        <v>0</v>
      </c>
      <c r="DP149" s="97">
        <f>Juniori!DP56</f>
        <v>0</v>
      </c>
      <c r="DQ149" s="97">
        <f>Juniori!DQ56</f>
        <v>0</v>
      </c>
      <c r="DR149" s="97">
        <f>Juniori!DR56</f>
        <v>0</v>
      </c>
      <c r="DS149" s="97">
        <f>Juniori!DS56</f>
        <v>0</v>
      </c>
      <c r="DT149" s="97">
        <f>Juniori!DT56</f>
        <v>0</v>
      </c>
      <c r="DU149" s="97">
        <f>Juniori!DU56</f>
        <v>0</v>
      </c>
      <c r="DV149" s="97">
        <f>Juniori!DV56</f>
        <v>0</v>
      </c>
      <c r="DW149" s="97">
        <f>Juniori!DW56</f>
        <v>0</v>
      </c>
      <c r="DX149" s="97">
        <f>Juniori!DX56</f>
        <v>0</v>
      </c>
      <c r="DY149" s="97">
        <f>Juniori!DY56</f>
        <v>0</v>
      </c>
      <c r="DZ149" s="97">
        <f>Juniori!DZ56</f>
        <v>0</v>
      </c>
      <c r="EA149" s="97">
        <f>Juniori!EA56</f>
        <v>0</v>
      </c>
      <c r="EB149" s="97">
        <f>Juniori!EB56</f>
        <v>0</v>
      </c>
      <c r="EC149" s="97">
        <f>Juniori!EC56</f>
        <v>0</v>
      </c>
      <c r="ED149" s="97">
        <f>Juniori!ED56</f>
        <v>0</v>
      </c>
      <c r="EE149" s="97">
        <f>Juniori!EE56</f>
        <v>0</v>
      </c>
      <c r="EF149" s="97">
        <f>Juniori!EF56</f>
        <v>0</v>
      </c>
      <c r="EG149" s="97">
        <f>Juniori!EG56</f>
        <v>0</v>
      </c>
      <c r="EH149" s="97">
        <f>Juniori!EH56</f>
        <v>0</v>
      </c>
      <c r="EI149" s="97">
        <f>Juniori!EI56</f>
        <v>0</v>
      </c>
      <c r="EJ149" s="97">
        <f>Juniori!EJ56</f>
        <v>0</v>
      </c>
      <c r="EK149" s="97">
        <f>Juniori!EK56</f>
        <v>0</v>
      </c>
      <c r="EL149" s="97">
        <f>Juniori!EL56</f>
        <v>0</v>
      </c>
      <c r="EM149" s="97">
        <f>Juniori!EM56</f>
        <v>0</v>
      </c>
      <c r="EN149" s="97">
        <f>Juniori!EN56</f>
        <v>0</v>
      </c>
      <c r="EO149" s="97">
        <f>Juniori!EO56</f>
        <v>0</v>
      </c>
      <c r="EP149" s="97">
        <f>Juniori!EP56</f>
        <v>0</v>
      </c>
      <c r="EQ149" s="97">
        <f>Juniori!EQ56</f>
        <v>0</v>
      </c>
      <c r="ER149" s="97">
        <f>Juniori!ER56</f>
        <v>0</v>
      </c>
      <c r="ES149" s="97">
        <f>Juniori!ES56</f>
        <v>0</v>
      </c>
      <c r="ET149" s="97">
        <f>Juniori!ET56</f>
        <v>0</v>
      </c>
      <c r="EU149" s="97">
        <f>Juniori!EU56</f>
        <v>0</v>
      </c>
      <c r="EV149" s="97">
        <f>Juniori!EV56</f>
        <v>0</v>
      </c>
      <c r="EW149" s="97">
        <f>Juniori!EW56</f>
        <v>0</v>
      </c>
      <c r="EX149" s="97">
        <f>Juniori!EX56</f>
        <v>0</v>
      </c>
      <c r="EY149" s="97" t="str">
        <f>Juniori!EY56</f>
        <v>o</v>
      </c>
      <c r="EZ149" s="97">
        <f>Juniori!EZ56</f>
        <v>0</v>
      </c>
      <c r="FA149" s="97">
        <f>Juniori!FA56</f>
        <v>0</v>
      </c>
      <c r="FB149" s="97">
        <f>Juniori!FB56</f>
        <v>0</v>
      </c>
      <c r="FC149" s="97">
        <f>Juniori!FC56</f>
        <v>0</v>
      </c>
      <c r="FD149" s="97">
        <f>Juniori!FD56</f>
        <v>0</v>
      </c>
      <c r="FE149" s="97">
        <f>Juniori!FE56</f>
        <v>0</v>
      </c>
      <c r="FF149" s="97">
        <f>Juniori!FF56</f>
        <v>0</v>
      </c>
      <c r="FG149" s="97">
        <f>Juniori!FG56</f>
        <v>0</v>
      </c>
      <c r="FH149" s="97">
        <f>Juniori!FH56</f>
        <v>0</v>
      </c>
      <c r="FI149" s="97">
        <f>Juniori!FI56</f>
        <v>0</v>
      </c>
      <c r="FJ149" s="97">
        <f>Juniori!FJ56</f>
        <v>0</v>
      </c>
      <c r="FK149" s="97">
        <f>Juniori!FK56</f>
        <v>0</v>
      </c>
      <c r="FL149" s="97">
        <f>Juniori!FL56</f>
        <v>0</v>
      </c>
      <c r="FM149" s="97">
        <f>Juniori!FM56</f>
        <v>0</v>
      </c>
      <c r="FN149" s="97">
        <f>Juniori!FN56</f>
        <v>0</v>
      </c>
      <c r="FO149" s="97">
        <f>Juniori!FO56</f>
        <v>0</v>
      </c>
      <c r="FP149" s="97">
        <f>Juniori!FP56</f>
        <v>0</v>
      </c>
      <c r="FQ149" s="97">
        <f>Juniori!FQ56</f>
        <v>0</v>
      </c>
      <c r="FR149" s="97">
        <f>Juniori!FR56</f>
        <v>0</v>
      </c>
      <c r="FS149" s="97">
        <f>Juniori!FS56</f>
        <v>0</v>
      </c>
      <c r="FT149" s="97">
        <f>Juniori!FT56</f>
        <v>0</v>
      </c>
      <c r="FU149" s="97">
        <f>Juniori!FU56</f>
        <v>0</v>
      </c>
      <c r="FV149" s="97">
        <f>Juniori!FV56</f>
        <v>0</v>
      </c>
      <c r="FW149" s="97">
        <f>Juniori!FW56</f>
        <v>0</v>
      </c>
      <c r="FX149" s="97">
        <f>Juniori!FX56</f>
        <v>0</v>
      </c>
      <c r="FY149" s="97">
        <f>Juniori!FY56</f>
        <v>0</v>
      </c>
      <c r="FZ149" s="97">
        <f>Juniori!FZ56</f>
        <v>0</v>
      </c>
      <c r="GA149" s="97">
        <f>Juniori!GA56</f>
        <v>0</v>
      </c>
      <c r="GB149" s="97">
        <f>Juniori!GB56</f>
        <v>0</v>
      </c>
      <c r="GC149" s="97">
        <f>Juniori!GC56</f>
        <v>0</v>
      </c>
      <c r="GD149" s="97">
        <f>Juniori!GD56</f>
        <v>0</v>
      </c>
      <c r="GE149" s="97">
        <f>Juniori!GE56</f>
        <v>0</v>
      </c>
      <c r="GF149" s="97">
        <f>Juniori!GF56</f>
        <v>0</v>
      </c>
      <c r="GG149" s="97">
        <f>Juniori!GG56</f>
        <v>0</v>
      </c>
      <c r="GH149" s="97">
        <f>Juniori!GH56</f>
        <v>0</v>
      </c>
      <c r="GI149" s="97">
        <f>Juniori!GI56</f>
        <v>0</v>
      </c>
      <c r="GJ149" s="97">
        <f>Juniori!GJ56</f>
        <v>0</v>
      </c>
      <c r="GK149" s="97">
        <f>Juniori!GK56</f>
        <v>0</v>
      </c>
      <c r="GL149" s="97">
        <f>Juniori!GL56</f>
        <v>0</v>
      </c>
      <c r="GM149" s="97">
        <f>Juniori!GM56</f>
        <v>0</v>
      </c>
      <c r="GN149" s="97">
        <f>Juniori!GN56</f>
        <v>0</v>
      </c>
      <c r="GO149" s="97">
        <f>Juniori!GO56</f>
        <v>0</v>
      </c>
      <c r="GP149" s="97">
        <f>Juniori!GP56</f>
        <v>0</v>
      </c>
      <c r="GQ149" s="97">
        <f>Juniori!GQ56</f>
        <v>0</v>
      </c>
      <c r="GR149" s="97">
        <f>Juniori!GR56</f>
        <v>0</v>
      </c>
      <c r="GS149" s="97">
        <f>Juniori!GS56</f>
        <v>0</v>
      </c>
      <c r="GT149" s="97">
        <f>Juniori!GT56</f>
        <v>0</v>
      </c>
      <c r="GU149" s="97">
        <f>Juniori!GU56</f>
        <v>0</v>
      </c>
      <c r="GV149" s="97">
        <f>Juniori!GV56</f>
        <v>0</v>
      </c>
      <c r="GW149" s="97">
        <f>Juniori!GW56</f>
        <v>0</v>
      </c>
      <c r="GX149" s="97">
        <f>Juniori!GX56</f>
        <v>0</v>
      </c>
      <c r="GY149" s="97">
        <f>Juniori!GY56</f>
        <v>0</v>
      </c>
      <c r="GZ149" s="97">
        <f>Juniori!GZ56</f>
        <v>0</v>
      </c>
      <c r="HA149" s="97">
        <f>Juniori!HA56</f>
        <v>0</v>
      </c>
      <c r="HB149" s="97">
        <f>Juniori!HB56</f>
        <v>0</v>
      </c>
      <c r="HC149" s="97">
        <f>Juniori!HC56</f>
        <v>0</v>
      </c>
      <c r="HD149" s="97">
        <f>Juniori!HD56</f>
        <v>0</v>
      </c>
      <c r="HE149" s="97">
        <f>Juniori!HE56</f>
        <v>0</v>
      </c>
      <c r="HF149" s="97">
        <f>Juniori!HF56</f>
        <v>0</v>
      </c>
      <c r="HG149" s="97">
        <f>Juniori!HG56</f>
        <v>0</v>
      </c>
      <c r="HH149" s="97">
        <f>Juniori!HH56</f>
        <v>0</v>
      </c>
      <c r="HI149" s="97">
        <f>Juniori!HI56</f>
        <v>0</v>
      </c>
      <c r="HJ149" s="97">
        <f>Juniori!HJ56</f>
        <v>0</v>
      </c>
      <c r="HK149" s="97">
        <f>Juniori!HK56</f>
        <v>0</v>
      </c>
      <c r="HL149" s="97">
        <f>Juniori!HL56</f>
        <v>0</v>
      </c>
      <c r="HM149" s="97">
        <f>Juniori!HM56</f>
        <v>0</v>
      </c>
      <c r="HN149" s="97">
        <f>Juniori!HN56</f>
        <v>0</v>
      </c>
      <c r="HO149" s="97">
        <f>Juniori!HO56</f>
        <v>0</v>
      </c>
      <c r="HP149" s="97">
        <f>Juniori!HP56</f>
        <v>0</v>
      </c>
      <c r="HQ149" s="97">
        <f>Juniori!HQ56</f>
        <v>0</v>
      </c>
      <c r="HR149" s="97">
        <f>Juniori!HR56</f>
        <v>0</v>
      </c>
      <c r="HS149" s="97">
        <f>Juniori!HS56</f>
        <v>0</v>
      </c>
      <c r="HT149" s="97">
        <f>Juniori!HT56</f>
        <v>0</v>
      </c>
      <c r="HU149" s="97">
        <f>Juniori!HU56</f>
        <v>0</v>
      </c>
      <c r="HV149" s="97">
        <f>Juniori!HV56</f>
        <v>0</v>
      </c>
      <c r="HW149" s="97">
        <f>Juniori!HW56</f>
        <v>0</v>
      </c>
      <c r="HX149" s="97">
        <f>Juniori!HX56</f>
        <v>0</v>
      </c>
      <c r="HY149" s="97">
        <f>Juniori!HY56</f>
        <v>0</v>
      </c>
      <c r="HZ149" s="97">
        <f>Juniori!HZ56</f>
        <v>0</v>
      </c>
      <c r="IA149" s="97">
        <f>Juniori!IA56</f>
        <v>0</v>
      </c>
      <c r="IB149" s="97">
        <f>Juniori!IB56</f>
        <v>0</v>
      </c>
      <c r="IC149" s="97">
        <f>Juniori!IC56</f>
        <v>0</v>
      </c>
      <c r="ID149" s="97">
        <f>Juniori!ID56</f>
        <v>0</v>
      </c>
      <c r="IE149" s="97">
        <f>Juniori!IE56</f>
        <v>0</v>
      </c>
      <c r="IF149" s="97">
        <f>Juniori!IF56</f>
        <v>0</v>
      </c>
      <c r="IG149" s="97">
        <f>Juniori!IG56</f>
        <v>0</v>
      </c>
      <c r="IH149" s="97">
        <f>Juniori!IH56</f>
        <v>0</v>
      </c>
      <c r="II149" s="97">
        <f>Juniori!II56</f>
        <v>0</v>
      </c>
      <c r="IJ149" s="97">
        <f>Juniori!IJ56</f>
        <v>0</v>
      </c>
      <c r="IK149" s="97">
        <f>Juniori!IK56</f>
        <v>0</v>
      </c>
      <c r="IL149" s="97">
        <f>Juniori!IL56</f>
        <v>0</v>
      </c>
      <c r="IM149" s="97">
        <f>Juniori!IM56</f>
        <v>0</v>
      </c>
      <c r="IN149" s="97">
        <f>Juniori!IN56</f>
        <v>0</v>
      </c>
      <c r="IO149" s="97">
        <f>Juniori!IO56</f>
        <v>0</v>
      </c>
      <c r="IP149" s="97">
        <f>Juniori!IP56</f>
        <v>0</v>
      </c>
      <c r="IQ149" s="97">
        <f>Juniori!IQ56</f>
        <v>0</v>
      </c>
      <c r="IR149" s="97">
        <f>Juniori!IR56</f>
        <v>0</v>
      </c>
      <c r="IS149" s="97">
        <f>Juniori!IS56</f>
        <v>0</v>
      </c>
      <c r="IT149" s="97">
        <f>Juniori!IT56</f>
        <v>0</v>
      </c>
      <c r="IU149" s="97">
        <f>Juniori!IU56</f>
        <v>0</v>
      </c>
      <c r="IV149" s="97">
        <f>Juniori!IV56</f>
        <v>0</v>
      </c>
      <c r="IW149" s="97">
        <f>Juniori!IW56</f>
        <v>0</v>
      </c>
      <c r="IX149" s="97">
        <f>Juniori!IX56</f>
        <v>0</v>
      </c>
      <c r="IY149" s="97">
        <f>Juniori!IY56</f>
        <v>0</v>
      </c>
      <c r="IZ149" s="97">
        <f>Juniori!IZ56</f>
        <v>0</v>
      </c>
      <c r="JA149" s="97">
        <f>Juniori!JA56</f>
        <v>0</v>
      </c>
      <c r="JB149" s="97">
        <f>Juniori!JB56</f>
        <v>0</v>
      </c>
      <c r="JC149" s="97">
        <f>Juniori!JC56</f>
        <v>0</v>
      </c>
      <c r="JD149" s="97">
        <f>Juniori!JD56</f>
        <v>0</v>
      </c>
      <c r="JE149" s="97">
        <f>Juniori!JE56</f>
        <v>0</v>
      </c>
      <c r="JF149" s="97">
        <f>Juniori!JF56</f>
        <v>0</v>
      </c>
      <c r="JG149" s="97">
        <f>Juniori!JG56</f>
        <v>0</v>
      </c>
      <c r="JH149" s="97">
        <f>Juniori!JH56</f>
        <v>0</v>
      </c>
      <c r="JI149" s="97">
        <f>Juniori!JI56</f>
        <v>0</v>
      </c>
      <c r="JJ149" s="97">
        <f>Juniori!JJ56</f>
        <v>0</v>
      </c>
      <c r="JK149" s="97">
        <f>Juniori!JK56</f>
        <v>0</v>
      </c>
      <c r="JL149" s="97">
        <f>Juniori!JL56</f>
        <v>0</v>
      </c>
      <c r="JM149" s="97">
        <f>Juniori!JM56</f>
        <v>0</v>
      </c>
      <c r="JN149" s="97">
        <f>Juniori!JN56</f>
        <v>0</v>
      </c>
      <c r="JO149" s="97">
        <f>Juniori!JO56</f>
        <v>0</v>
      </c>
      <c r="JP149" s="97">
        <f>Juniori!JP56</f>
        <v>0</v>
      </c>
      <c r="JQ149" s="97">
        <f>Juniori!JQ56</f>
        <v>0</v>
      </c>
      <c r="JR149" s="97">
        <f>Juniori!JR56</f>
        <v>0</v>
      </c>
      <c r="JS149" s="97">
        <f>Juniori!JS56</f>
        <v>0</v>
      </c>
      <c r="JT149" s="97">
        <f>Juniori!JT56</f>
        <v>0</v>
      </c>
      <c r="JU149" s="97">
        <f>Juniori!JU56</f>
        <v>0</v>
      </c>
      <c r="JV149" s="97">
        <f>Juniori!JV56</f>
        <v>0</v>
      </c>
      <c r="JW149" s="97">
        <f>Juniori!JW56</f>
        <v>0</v>
      </c>
      <c r="JX149" s="97">
        <f>Juniori!JX56</f>
        <v>0</v>
      </c>
      <c r="JY149" s="97">
        <f>Juniori!JY56</f>
        <v>0</v>
      </c>
      <c r="JZ149" s="97">
        <f>Juniori!JZ56</f>
        <v>0</v>
      </c>
      <c r="KA149" s="97">
        <f>Juniori!KA56</f>
        <v>0</v>
      </c>
      <c r="KB149" s="97">
        <f>Juniori!KB56</f>
        <v>0</v>
      </c>
      <c r="KC149" s="97">
        <f>Juniori!KC56</f>
        <v>0</v>
      </c>
      <c r="KD149" s="97">
        <f>Juniori!KD56</f>
        <v>0</v>
      </c>
      <c r="KE149" s="97">
        <f>Juniori!KE56</f>
        <v>0</v>
      </c>
      <c r="KF149" s="97">
        <f>Juniori!KF56</f>
        <v>0</v>
      </c>
      <c r="KG149" s="97">
        <f>Juniori!KG56</f>
        <v>0</v>
      </c>
      <c r="KH149" s="97">
        <f>Juniori!KH56</f>
        <v>0</v>
      </c>
      <c r="KI149" s="97">
        <f>Juniori!KI56</f>
        <v>0</v>
      </c>
      <c r="KJ149" s="97">
        <f>Juniori!KJ56</f>
        <v>0</v>
      </c>
      <c r="KK149" s="97">
        <f>Juniori!KK56</f>
        <v>0</v>
      </c>
      <c r="KL149" s="97">
        <f>Juniori!KL56</f>
        <v>0</v>
      </c>
      <c r="KM149" s="97">
        <f>Juniori!KM56</f>
        <v>0</v>
      </c>
      <c r="KN149" s="97">
        <f>Juniori!KN56</f>
        <v>0</v>
      </c>
      <c r="KO149" s="97">
        <f>Juniori!KO56</f>
        <v>0</v>
      </c>
      <c r="KP149" s="97">
        <f>Juniori!KP56</f>
        <v>0</v>
      </c>
      <c r="KQ149" s="97">
        <f>Juniori!KQ56</f>
        <v>0</v>
      </c>
      <c r="KR149" s="97">
        <f>Juniori!KR56</f>
        <v>0</v>
      </c>
      <c r="KS149" s="97">
        <f>Juniori!KS56</f>
        <v>0</v>
      </c>
      <c r="KT149" s="97">
        <f>Juniori!KT56</f>
        <v>0</v>
      </c>
      <c r="KU149" s="97">
        <f>Juniori!KU56</f>
        <v>0</v>
      </c>
      <c r="KV149" s="97">
        <f>Juniori!KV56</f>
        <v>0</v>
      </c>
      <c r="KW149" s="97">
        <f>Juniori!KW56</f>
        <v>0</v>
      </c>
      <c r="KX149" s="97">
        <f>Juniori!KX56</f>
        <v>0</v>
      </c>
      <c r="KY149" s="97">
        <f>Juniori!KY56</f>
        <v>0</v>
      </c>
      <c r="KZ149" s="97">
        <f>Juniori!KZ56</f>
        <v>0</v>
      </c>
      <c r="LA149" s="97">
        <f>Juniori!LA56</f>
        <v>0</v>
      </c>
      <c r="LB149" s="97">
        <f>Juniori!LB56</f>
        <v>0</v>
      </c>
      <c r="LC149" s="97">
        <f>Juniori!LC56</f>
        <v>0</v>
      </c>
      <c r="LD149" s="97">
        <f>Juniori!LD56</f>
        <v>0</v>
      </c>
      <c r="LE149" s="97">
        <f>Juniori!LE56</f>
        <v>0</v>
      </c>
      <c r="LF149" s="97">
        <f>Juniori!LF56</f>
        <v>0</v>
      </c>
      <c r="LG149" s="97">
        <f>Juniori!LG56</f>
        <v>0</v>
      </c>
      <c r="LH149" s="97">
        <f>Juniori!LH56</f>
        <v>0</v>
      </c>
      <c r="LI149" s="97">
        <f>Juniori!LI56</f>
        <v>0</v>
      </c>
      <c r="LJ149" s="97">
        <f>Juniori!LJ56</f>
        <v>0</v>
      </c>
      <c r="LK149" s="97">
        <f>Juniori!LK56</f>
        <v>0</v>
      </c>
      <c r="LL149" s="97">
        <f>Juniori!LL56</f>
        <v>0</v>
      </c>
      <c r="LM149" s="97">
        <f>Juniori!LM56</f>
        <v>0</v>
      </c>
      <c r="LN149" s="97">
        <f>Juniori!LN56</f>
        <v>0</v>
      </c>
      <c r="LO149" s="97">
        <f>Juniori!LO56</f>
        <v>0</v>
      </c>
      <c r="LP149" s="97">
        <f>Juniori!LP56</f>
        <v>0</v>
      </c>
      <c r="LQ149" s="97">
        <f>Juniori!LQ56</f>
        <v>0</v>
      </c>
      <c r="LR149" s="97">
        <f>Juniori!LR56</f>
        <v>0</v>
      </c>
      <c r="LS149" s="97">
        <f>Juniori!LS56</f>
        <v>0</v>
      </c>
      <c r="LT149" s="97">
        <f>Juniori!LT56</f>
        <v>0</v>
      </c>
      <c r="LU149" s="97">
        <f>Juniori!LU56</f>
        <v>0</v>
      </c>
      <c r="LV149" s="97">
        <f>Juniori!LV56</f>
        <v>0</v>
      </c>
      <c r="LW149" s="97">
        <f>Juniori!LW56</f>
        <v>0</v>
      </c>
      <c r="LX149" s="97">
        <f>Juniori!LX56</f>
        <v>0</v>
      </c>
      <c r="LY149" s="97">
        <f>Juniori!LY56</f>
        <v>0</v>
      </c>
      <c r="LZ149" s="97">
        <f>Juniori!LZ56</f>
        <v>0</v>
      </c>
      <c r="MA149" s="97">
        <f>Juniori!MA56</f>
        <v>0</v>
      </c>
      <c r="MB149" s="97">
        <f>Juniori!MB56</f>
        <v>0</v>
      </c>
      <c r="MC149" s="97">
        <f>Juniori!MC56</f>
        <v>0</v>
      </c>
      <c r="MD149" s="97">
        <f>Juniori!MD56</f>
        <v>0</v>
      </c>
      <c r="ME149" s="97">
        <f>Juniori!ME56</f>
        <v>0</v>
      </c>
      <c r="MF149" s="97">
        <f>Juniori!MF56</f>
        <v>0</v>
      </c>
      <c r="MG149" s="97">
        <f>Juniori!MG56</f>
        <v>0</v>
      </c>
      <c r="MH149" s="97">
        <f>Juniori!MH56</f>
        <v>0</v>
      </c>
      <c r="MI149" s="97">
        <f>Juniori!MI56</f>
        <v>0</v>
      </c>
      <c r="MJ149" s="97">
        <f>Juniori!MJ56</f>
        <v>0</v>
      </c>
      <c r="MK149" s="97">
        <f>Juniori!MK56</f>
        <v>0</v>
      </c>
      <c r="ML149" s="97">
        <f>Juniori!ML56</f>
        <v>0</v>
      </c>
      <c r="MM149" s="97">
        <f>Juniori!MM56</f>
        <v>0</v>
      </c>
      <c r="MN149" s="97">
        <f>Juniori!MN56</f>
        <v>0</v>
      </c>
      <c r="MO149" s="97">
        <f>Juniori!MO56</f>
        <v>0</v>
      </c>
      <c r="MP149" s="97">
        <f>Juniori!MP56</f>
        <v>0</v>
      </c>
      <c r="MQ149" s="97">
        <f>Juniori!MQ56</f>
        <v>0</v>
      </c>
      <c r="MR149" s="97">
        <f>Juniori!MR56</f>
        <v>0</v>
      </c>
      <c r="MS149" s="97">
        <f>Juniori!MS56</f>
        <v>0</v>
      </c>
      <c r="MT149" s="97">
        <f>Juniori!MT56</f>
        <v>0</v>
      </c>
      <c r="MU149" s="97">
        <f>Juniori!MU56</f>
        <v>0</v>
      </c>
      <c r="MV149" s="97">
        <f>Juniori!MV56</f>
        <v>0</v>
      </c>
      <c r="MW149" s="97">
        <f>Juniori!MW56</f>
        <v>0</v>
      </c>
      <c r="MX149" s="97">
        <f>Juniori!MX56</f>
        <v>0</v>
      </c>
      <c r="MY149" s="97">
        <f>Juniori!MY56</f>
        <v>0</v>
      </c>
      <c r="MZ149" s="97">
        <f>Juniori!MZ56</f>
        <v>0</v>
      </c>
      <c r="NA149" s="97">
        <f>Juniori!NA56</f>
        <v>0</v>
      </c>
      <c r="NB149" s="97">
        <f>Juniori!NB56</f>
        <v>0</v>
      </c>
      <c r="NC149" s="97">
        <f>Juniori!NC56</f>
        <v>0</v>
      </c>
      <c r="ND149" s="97">
        <f>Juniori!ND56</f>
        <v>0</v>
      </c>
      <c r="NE149" s="97">
        <f>Juniori!NE56</f>
        <v>0</v>
      </c>
      <c r="NF149" s="97">
        <f>Juniori!NF56</f>
        <v>0</v>
      </c>
      <c r="NG149" s="97">
        <f>Juniori!NG56</f>
        <v>0</v>
      </c>
      <c r="NH149" s="97">
        <f>Juniori!NH56</f>
        <v>0</v>
      </c>
      <c r="NI149" s="97">
        <f>Juniori!NI56</f>
        <v>0</v>
      </c>
      <c r="NJ149" s="97">
        <f>Juniori!NJ56</f>
        <v>0</v>
      </c>
      <c r="NK149" s="97">
        <f>Juniori!NK56</f>
        <v>0</v>
      </c>
      <c r="NL149" s="97">
        <f>Juniori!NL56</f>
        <v>0</v>
      </c>
      <c r="NM149" s="97">
        <f>Juniori!NM56</f>
        <v>0</v>
      </c>
      <c r="NN149" s="97">
        <f>Juniori!NN56</f>
        <v>0</v>
      </c>
      <c r="NO149" s="97">
        <f>Juniori!NO56</f>
        <v>0</v>
      </c>
      <c r="NP149" s="97">
        <f>Juniori!NP56</f>
        <v>0</v>
      </c>
      <c r="NQ149" s="97">
        <f>Juniori!NQ56</f>
        <v>0</v>
      </c>
      <c r="NR149" s="97">
        <f>Juniori!NR56</f>
        <v>0</v>
      </c>
      <c r="NS149" s="97">
        <f>Juniori!NS56</f>
        <v>0</v>
      </c>
      <c r="NT149" s="97">
        <f>Juniori!NT56</f>
        <v>0</v>
      </c>
      <c r="NU149" s="97">
        <f>Juniori!NU56</f>
        <v>0</v>
      </c>
      <c r="NV149" s="97">
        <f>Juniori!NV56</f>
        <v>0</v>
      </c>
      <c r="NW149" s="97">
        <f>Juniori!NW56</f>
        <v>0</v>
      </c>
      <c r="NX149" s="97">
        <f>Juniori!NX56</f>
        <v>0</v>
      </c>
      <c r="NY149" s="97">
        <f>Juniori!NY56</f>
        <v>0</v>
      </c>
      <c r="NZ149" s="97">
        <f>Juniori!NZ56</f>
        <v>0</v>
      </c>
      <c r="OA149" s="97">
        <f>Juniori!OA56</f>
        <v>0</v>
      </c>
      <c r="OB149" s="97">
        <f>Juniori!OB56</f>
        <v>0</v>
      </c>
      <c r="OC149" s="97">
        <f>Juniori!OC56</f>
        <v>0</v>
      </c>
      <c r="OD149" s="97">
        <f>Juniori!OD56</f>
        <v>0</v>
      </c>
      <c r="OE149" s="97">
        <f>Juniori!OE56</f>
        <v>0</v>
      </c>
      <c r="OF149" s="97">
        <f>Juniori!OF56</f>
        <v>0</v>
      </c>
      <c r="OG149" s="97">
        <f>Juniori!OG56</f>
        <v>0</v>
      </c>
      <c r="OH149" s="97">
        <f>Juniori!OH56</f>
        <v>0</v>
      </c>
      <c r="OI149" s="97">
        <f>Juniori!OI56</f>
        <v>0</v>
      </c>
      <c r="OJ149" s="97">
        <f>Juniori!OJ56</f>
        <v>0</v>
      </c>
      <c r="OK149" s="97">
        <f>Juniori!OK56</f>
        <v>0</v>
      </c>
      <c r="OL149" s="97">
        <f>Juniori!OL56</f>
        <v>0</v>
      </c>
      <c r="OM149" s="97">
        <f>Juniori!OM56</f>
        <v>0</v>
      </c>
      <c r="ON149" s="97">
        <f>Juniori!ON56</f>
        <v>0</v>
      </c>
      <c r="OO149" s="97">
        <f>Juniori!OO56</f>
        <v>0</v>
      </c>
      <c r="OP149" s="97">
        <f>Juniori!OP56</f>
        <v>0</v>
      </c>
      <c r="OQ149" s="97">
        <f>Juniori!OQ56</f>
        <v>0</v>
      </c>
      <c r="OR149" s="97">
        <f>Juniori!OR56</f>
        <v>0</v>
      </c>
      <c r="OS149" s="97">
        <f>Juniori!OS56</f>
        <v>0</v>
      </c>
      <c r="OT149" s="97">
        <f>Juniori!OT56</f>
        <v>0</v>
      </c>
      <c r="OU149" s="97">
        <f>Juniori!OU56</f>
        <v>0</v>
      </c>
      <c r="OV149" s="97">
        <f>Juniori!OV56</f>
        <v>0</v>
      </c>
      <c r="OW149" s="97">
        <f>Juniori!OW56</f>
        <v>0</v>
      </c>
      <c r="OX149" s="97">
        <f>Juniori!OX56</f>
        <v>0</v>
      </c>
      <c r="OY149" s="97">
        <f>Juniori!OY56</f>
        <v>0</v>
      </c>
      <c r="OZ149" s="97">
        <f>Juniori!OZ56</f>
        <v>0</v>
      </c>
      <c r="PA149" s="97">
        <f>Juniori!PA56</f>
        <v>0</v>
      </c>
      <c r="PB149" s="97">
        <f>Juniori!PB56</f>
        <v>0</v>
      </c>
      <c r="PC149" s="97">
        <f>Juniori!PC56</f>
        <v>0</v>
      </c>
      <c r="PD149" s="97">
        <f>Juniori!PD56</f>
        <v>0</v>
      </c>
      <c r="PE149" s="97">
        <f>Juniori!PE56</f>
        <v>0</v>
      </c>
      <c r="PF149" s="97">
        <f>Juniori!PF56</f>
        <v>0</v>
      </c>
      <c r="PG149" s="97">
        <f>Juniori!PG56</f>
        <v>0</v>
      </c>
      <c r="PH149" s="97">
        <f>Juniori!PH56</f>
        <v>0</v>
      </c>
      <c r="PI149" s="97">
        <f>Juniori!PI56</f>
        <v>0</v>
      </c>
      <c r="PJ149" s="97">
        <f>Juniori!PJ56</f>
        <v>0</v>
      </c>
      <c r="PK149" s="97">
        <f>Juniori!PK56</f>
        <v>0</v>
      </c>
      <c r="PL149" s="97">
        <f>Juniori!PL56</f>
        <v>0</v>
      </c>
      <c r="PM149" s="97">
        <f>Juniori!PM56</f>
        <v>0</v>
      </c>
      <c r="PN149" s="97">
        <f>Juniori!PN56</f>
        <v>0</v>
      </c>
      <c r="PO149" s="97">
        <f>Juniori!PO56</f>
        <v>0</v>
      </c>
      <c r="PP149" s="97">
        <f>Juniori!PP56</f>
        <v>0</v>
      </c>
      <c r="PQ149" s="97">
        <f>Juniori!PQ56</f>
        <v>0</v>
      </c>
      <c r="PR149" s="97">
        <f>Juniori!PR56</f>
        <v>0</v>
      </c>
      <c r="PS149" s="97">
        <f>Juniori!PS56</f>
        <v>0</v>
      </c>
      <c r="PT149" s="97">
        <f>Juniori!PT56</f>
        <v>0</v>
      </c>
      <c r="PU149" s="97">
        <f>Juniori!PU56</f>
        <v>0</v>
      </c>
      <c r="PV149" s="97">
        <f>Juniori!PV56</f>
        <v>0</v>
      </c>
      <c r="PW149" s="97">
        <f>Juniori!PW56</f>
        <v>0</v>
      </c>
      <c r="PX149" s="97">
        <f>Juniori!PX56</f>
        <v>0</v>
      </c>
      <c r="PY149" s="97">
        <f>Juniori!PY56</f>
        <v>0</v>
      </c>
      <c r="PZ149" s="97">
        <f>Juniori!PZ56</f>
        <v>0</v>
      </c>
      <c r="QA149" s="97">
        <f>Juniori!QA56</f>
        <v>0</v>
      </c>
      <c r="QB149" s="97">
        <f>Juniori!QB56</f>
        <v>0</v>
      </c>
      <c r="QC149" s="97">
        <f>Juniori!QC56</f>
        <v>0</v>
      </c>
      <c r="QD149" s="97">
        <f>Juniori!QD56</f>
        <v>0</v>
      </c>
      <c r="QE149" s="97">
        <f>Juniori!QE56</f>
        <v>0</v>
      </c>
      <c r="QF149" s="97">
        <f>Juniori!QF56</f>
        <v>0</v>
      </c>
      <c r="QG149" s="97">
        <f>Juniori!QG56</f>
        <v>0</v>
      </c>
      <c r="QH149" s="97">
        <f>Juniori!QH56</f>
        <v>0</v>
      </c>
      <c r="QI149" s="97">
        <f>Juniori!QI56</f>
        <v>0</v>
      </c>
      <c r="QJ149" s="97">
        <f>Juniori!QJ56</f>
        <v>0</v>
      </c>
      <c r="QK149" s="97">
        <f>Juniori!QK56</f>
        <v>0</v>
      </c>
      <c r="QL149" s="97">
        <f>Juniori!QL56</f>
        <v>0</v>
      </c>
      <c r="QM149" s="97">
        <f>Juniori!QM56</f>
        <v>0</v>
      </c>
      <c r="QN149" s="97">
        <f>Juniori!QN56</f>
        <v>0</v>
      </c>
      <c r="QO149" s="97">
        <f>Juniori!QO56</f>
        <v>0</v>
      </c>
      <c r="QP149" s="97">
        <f>Juniori!QP56</f>
        <v>0</v>
      </c>
      <c r="QQ149" s="97">
        <f>Juniori!QQ56</f>
        <v>0</v>
      </c>
      <c r="QR149" s="97">
        <f>Juniori!QR56</f>
        <v>0</v>
      </c>
      <c r="QS149" s="97">
        <f>Juniori!QS56</f>
        <v>0</v>
      </c>
      <c r="QT149" s="97">
        <f>Juniori!QT56</f>
        <v>0</v>
      </c>
      <c r="QU149" s="97">
        <f>Juniori!QU56</f>
        <v>0</v>
      </c>
      <c r="QV149" s="97">
        <f>Juniori!QV56</f>
        <v>0</v>
      </c>
      <c r="QW149" s="97">
        <f>Juniori!QW56</f>
        <v>0</v>
      </c>
      <c r="QX149" s="97">
        <f>Juniori!QX56</f>
        <v>0</v>
      </c>
      <c r="QY149" s="97">
        <f>Juniori!QY56</f>
        <v>0</v>
      </c>
      <c r="QZ149" s="97">
        <f>Juniori!QZ56</f>
        <v>0</v>
      </c>
      <c r="RA149" s="97">
        <f>Juniori!RA56</f>
        <v>0</v>
      </c>
      <c r="RB149" s="97">
        <f>Juniori!RB56</f>
        <v>0</v>
      </c>
      <c r="RC149" s="97">
        <f>Juniori!RC56</f>
        <v>0</v>
      </c>
      <c r="RD149" s="97">
        <f>Juniori!RD56</f>
        <v>0</v>
      </c>
      <c r="RE149" s="97">
        <f>Juniori!RE56</f>
        <v>0</v>
      </c>
      <c r="RF149" s="97">
        <f>Juniori!RF56</f>
        <v>0</v>
      </c>
      <c r="RG149" s="97">
        <f>Juniori!RG56</f>
        <v>0</v>
      </c>
      <c r="RH149" s="97">
        <f>Juniori!RH56</f>
        <v>0</v>
      </c>
      <c r="RI149" s="97">
        <f>Juniori!RI56</f>
        <v>0</v>
      </c>
      <c r="RJ149" s="97">
        <f>Juniori!RJ56</f>
        <v>0</v>
      </c>
      <c r="RK149" s="97">
        <f>Juniori!RK56</f>
        <v>0</v>
      </c>
      <c r="RL149" s="97">
        <f>Juniori!RL56</f>
        <v>0</v>
      </c>
      <c r="RM149" s="97">
        <f>Juniori!RM56</f>
        <v>0</v>
      </c>
      <c r="RN149" s="97">
        <f>Juniori!RN56</f>
        <v>0</v>
      </c>
      <c r="RO149" s="97">
        <f>Juniori!RO56</f>
        <v>0</v>
      </c>
      <c r="RP149" s="97">
        <f>Juniori!RP56</f>
        <v>0</v>
      </c>
      <c r="RQ149" s="97">
        <f>Juniori!RQ56</f>
        <v>0</v>
      </c>
      <c r="RR149" s="97">
        <f>Juniori!RR56</f>
        <v>0</v>
      </c>
      <c r="RS149" s="97">
        <f>Juniori!RS56</f>
        <v>0</v>
      </c>
      <c r="RT149" s="97">
        <f>Juniori!RT56</f>
        <v>0</v>
      </c>
      <c r="RU149" s="97">
        <f>Juniori!RU56</f>
        <v>0</v>
      </c>
      <c r="RV149" s="97">
        <f>Juniori!RV56</f>
        <v>0</v>
      </c>
      <c r="RW149" s="97">
        <f>Juniori!RW56</f>
        <v>0</v>
      </c>
      <c r="RX149" s="97">
        <f>Juniori!RX56</f>
        <v>0</v>
      </c>
      <c r="RY149" s="97">
        <f>Juniori!RY56</f>
        <v>0</v>
      </c>
      <c r="RZ149" s="97">
        <f>Juniori!RZ56</f>
        <v>0</v>
      </c>
      <c r="SA149" s="97">
        <f>Juniori!SA56</f>
        <v>0</v>
      </c>
      <c r="SB149" s="97">
        <f>Juniori!SB56</f>
        <v>0</v>
      </c>
      <c r="SC149" s="97">
        <f>Juniori!SC56</f>
        <v>0</v>
      </c>
      <c r="SD149" s="97">
        <f>Juniori!SD56</f>
        <v>0</v>
      </c>
      <c r="SE149" s="97">
        <f>Juniori!SE56</f>
        <v>0</v>
      </c>
      <c r="SF149" s="97">
        <f>Juniori!SF56</f>
        <v>0</v>
      </c>
      <c r="SG149" s="97">
        <f>Juniori!SG56</f>
        <v>0</v>
      </c>
      <c r="SH149" s="97">
        <f>Juniori!SH56</f>
        <v>0</v>
      </c>
      <c r="SI149" s="97">
        <f>Juniori!SI56</f>
        <v>0</v>
      </c>
      <c r="SJ149" s="97">
        <f>Juniori!SJ56</f>
        <v>0</v>
      </c>
      <c r="SK149" s="97">
        <f>Juniori!SK56</f>
        <v>0</v>
      </c>
      <c r="SL149" s="97">
        <f>Juniori!SL56</f>
        <v>0</v>
      </c>
      <c r="SM149" s="97">
        <f>Juniori!SM56</f>
        <v>0</v>
      </c>
      <c r="SN149" s="97">
        <f>Juniori!SN56</f>
        <v>0</v>
      </c>
      <c r="SO149" s="97">
        <f>Juniori!SO56</f>
        <v>0</v>
      </c>
      <c r="SP149" s="97">
        <f>Juniori!SP56</f>
        <v>0</v>
      </c>
      <c r="SQ149" s="97">
        <f>Juniori!SQ56</f>
        <v>0</v>
      </c>
      <c r="SR149" s="97">
        <f>Juniori!SR56</f>
        <v>0</v>
      </c>
      <c r="SS149" s="97">
        <f>Juniori!SS56</f>
        <v>0</v>
      </c>
      <c r="ST149" s="97">
        <f>Juniori!ST56</f>
        <v>0</v>
      </c>
      <c r="SU149" s="97">
        <f>Juniori!SU56</f>
        <v>0</v>
      </c>
      <c r="SV149" s="97">
        <f>Juniori!SV56</f>
        <v>0</v>
      </c>
      <c r="SW149" s="97">
        <f>Juniori!SW56</f>
        <v>0</v>
      </c>
      <c r="SX149" s="97">
        <f>Juniori!SX56</f>
        <v>0</v>
      </c>
      <c r="SY149" s="97">
        <f>Juniori!SY56</f>
        <v>0</v>
      </c>
      <c r="SZ149" s="97">
        <f>Juniori!SZ56</f>
        <v>0</v>
      </c>
      <c r="TA149" s="97">
        <f>Juniori!TA56</f>
        <v>0</v>
      </c>
      <c r="TB149" s="97">
        <f>Juniori!TB56</f>
        <v>0</v>
      </c>
    </row>
    <row r="150" spans="1:522" s="1" customFormat="1" ht="18" customHeight="1" x14ac:dyDescent="0.2">
      <c r="A150" s="12"/>
      <c r="B150" s="11"/>
      <c r="E150" s="59" t="s">
        <v>673</v>
      </c>
      <c r="F150" s="1">
        <v>10343</v>
      </c>
      <c r="G150" s="9" t="s">
        <v>96</v>
      </c>
      <c r="H150" s="4"/>
      <c r="I150" s="1">
        <f t="shared" si="3"/>
        <v>0</v>
      </c>
      <c r="J150" s="12">
        <f>Tabuľka3[[#This Row],[Stĺpec9]]</f>
        <v>0</v>
      </c>
      <c r="K150" s="97">
        <f>Seniori!K80</f>
        <v>0</v>
      </c>
      <c r="L150" s="97">
        <f>Seniori!L80</f>
        <v>0</v>
      </c>
      <c r="M150" s="97">
        <f>Seniori!M80</f>
        <v>0</v>
      </c>
      <c r="N150" s="97">
        <f>Seniori!N80</f>
        <v>0</v>
      </c>
      <c r="O150" s="97">
        <f>Seniori!O80</f>
        <v>0</v>
      </c>
      <c r="P150" s="97">
        <f>Seniori!P80</f>
        <v>0</v>
      </c>
      <c r="Q150" s="97">
        <f>Seniori!Q80</f>
        <v>0</v>
      </c>
      <c r="R150" s="97">
        <f>Seniori!R80</f>
        <v>0</v>
      </c>
      <c r="S150" s="97">
        <f>Seniori!S80</f>
        <v>0</v>
      </c>
      <c r="T150" s="97">
        <f>Seniori!T80</f>
        <v>0</v>
      </c>
      <c r="U150" s="97">
        <f>Seniori!U80</f>
        <v>0</v>
      </c>
      <c r="V150" s="97">
        <f>Seniori!V80</f>
        <v>0</v>
      </c>
      <c r="W150" s="97">
        <f>Seniori!W80</f>
        <v>0</v>
      </c>
      <c r="X150" s="97">
        <f>Seniori!X80</f>
        <v>0</v>
      </c>
      <c r="Y150" s="97">
        <f>Seniori!Y80</f>
        <v>0</v>
      </c>
      <c r="Z150" s="97">
        <f>Seniori!Z80</f>
        <v>0</v>
      </c>
      <c r="AA150" s="97">
        <f>Seniori!AA80</f>
        <v>0</v>
      </c>
      <c r="AB150" s="97">
        <f>Seniori!AB80</f>
        <v>0</v>
      </c>
      <c r="AC150" s="97">
        <f>Seniori!AC80</f>
        <v>0</v>
      </c>
      <c r="AD150" s="97">
        <f>Seniori!AD80</f>
        <v>0</v>
      </c>
      <c r="AE150" s="97">
        <f>Seniori!AE80</f>
        <v>0</v>
      </c>
      <c r="AF150" s="97">
        <f>Seniori!AF80</f>
        <v>0</v>
      </c>
      <c r="AG150" s="97">
        <f>Seniori!AG80</f>
        <v>0</v>
      </c>
      <c r="AH150" s="97">
        <f>Seniori!AH80</f>
        <v>0</v>
      </c>
      <c r="AI150" s="97">
        <f>Seniori!AI80</f>
        <v>0</v>
      </c>
      <c r="AJ150" s="97">
        <f>Seniori!AJ80</f>
        <v>0</v>
      </c>
      <c r="AK150" s="97">
        <f>Seniori!AK80</f>
        <v>0</v>
      </c>
      <c r="AL150" s="97">
        <f>Seniori!AL80</f>
        <v>0</v>
      </c>
      <c r="AM150" s="97">
        <f>Seniori!AM80</f>
        <v>0</v>
      </c>
      <c r="AN150" s="97">
        <f>Seniori!AN80</f>
        <v>0</v>
      </c>
      <c r="AO150" s="97">
        <f>Seniori!AO80</f>
        <v>0</v>
      </c>
      <c r="AP150" s="97">
        <f>Seniori!AP80</f>
        <v>0</v>
      </c>
      <c r="AQ150" s="97">
        <f>Seniori!AQ80</f>
        <v>0</v>
      </c>
      <c r="AR150" s="97">
        <f>Seniori!AR80</f>
        <v>0</v>
      </c>
      <c r="AS150" s="97">
        <f>Seniori!AS80</f>
        <v>0</v>
      </c>
      <c r="AT150" s="97">
        <f>Seniori!AT80</f>
        <v>0</v>
      </c>
      <c r="AU150" s="97">
        <f>Seniori!AU80</f>
        <v>0</v>
      </c>
      <c r="AV150" s="97">
        <f>Seniori!AV80</f>
        <v>0</v>
      </c>
      <c r="AW150" s="97">
        <f>Seniori!AW80</f>
        <v>0</v>
      </c>
      <c r="AX150" s="97">
        <f>Seniori!AX80</f>
        <v>0</v>
      </c>
      <c r="AY150" s="97">
        <f>Seniori!AY80</f>
        <v>0</v>
      </c>
      <c r="AZ150" s="97">
        <f>Seniori!AZ80</f>
        <v>0</v>
      </c>
      <c r="BA150" s="97">
        <f>Seniori!BA80</f>
        <v>0</v>
      </c>
      <c r="BB150" s="97">
        <f>Seniori!BB80</f>
        <v>0</v>
      </c>
      <c r="BC150" s="97">
        <f>Seniori!BC80</f>
        <v>0</v>
      </c>
      <c r="BD150" s="97">
        <f>Seniori!BD80</f>
        <v>0</v>
      </c>
      <c r="BE150" s="97">
        <f>Seniori!BE80</f>
        <v>0</v>
      </c>
      <c r="BF150" s="97">
        <f>Seniori!BF80</f>
        <v>0</v>
      </c>
      <c r="BG150" s="97">
        <f>Seniori!BG80</f>
        <v>0</v>
      </c>
      <c r="BH150" s="97">
        <f>Seniori!BH80</f>
        <v>0</v>
      </c>
      <c r="BI150" s="97">
        <f>Seniori!BI80</f>
        <v>0</v>
      </c>
      <c r="BJ150" s="97">
        <f>Seniori!BJ80</f>
        <v>0</v>
      </c>
      <c r="BK150" s="97">
        <f>Seniori!BK80</f>
        <v>0</v>
      </c>
      <c r="BL150" s="97">
        <f>Seniori!BL80</f>
        <v>0</v>
      </c>
      <c r="BM150" s="97">
        <f>Seniori!BM80</f>
        <v>0</v>
      </c>
      <c r="BN150" s="97">
        <f>Seniori!BN80</f>
        <v>0</v>
      </c>
      <c r="BO150" s="97">
        <f>Seniori!BO80</f>
        <v>0</v>
      </c>
      <c r="BP150" s="97">
        <f>Seniori!BP80</f>
        <v>0</v>
      </c>
      <c r="BQ150" s="97">
        <f>Seniori!BQ80</f>
        <v>0</v>
      </c>
      <c r="BR150" s="97">
        <f>Seniori!BR80</f>
        <v>0</v>
      </c>
      <c r="BS150" s="97">
        <f>Seniori!BS80</f>
        <v>0</v>
      </c>
      <c r="BT150" s="97">
        <f>Seniori!BT80</f>
        <v>0</v>
      </c>
      <c r="BU150" s="97">
        <f>Seniori!BU80</f>
        <v>0</v>
      </c>
      <c r="BV150" s="97">
        <f>Seniori!BV80</f>
        <v>0</v>
      </c>
      <c r="BW150" s="97">
        <f>Seniori!BW80</f>
        <v>0</v>
      </c>
      <c r="BX150" s="97">
        <f>Seniori!BX80</f>
        <v>0</v>
      </c>
      <c r="BY150" s="97">
        <f>Seniori!BY80</f>
        <v>0</v>
      </c>
      <c r="BZ150" s="97">
        <f>Seniori!BZ80</f>
        <v>0</v>
      </c>
      <c r="CA150" s="97">
        <f>Seniori!CA80</f>
        <v>0</v>
      </c>
      <c r="CB150" s="97">
        <f>Seniori!CB80</f>
        <v>0</v>
      </c>
      <c r="CC150" s="97">
        <f>Seniori!CC80</f>
        <v>0</v>
      </c>
      <c r="CD150" s="97">
        <f>Seniori!CD80</f>
        <v>0</v>
      </c>
      <c r="CE150" s="97">
        <f>Seniori!CE80</f>
        <v>0</v>
      </c>
      <c r="CF150" s="97">
        <f>Seniori!CF80</f>
        <v>0</v>
      </c>
      <c r="CG150" s="97">
        <f>Seniori!CG80</f>
        <v>0</v>
      </c>
      <c r="CH150" s="97">
        <f>Seniori!CH80</f>
        <v>0</v>
      </c>
      <c r="CI150" s="97">
        <f>Seniori!CI80</f>
        <v>0</v>
      </c>
      <c r="CJ150" s="97">
        <f>Seniori!CJ80</f>
        <v>0</v>
      </c>
      <c r="CK150" s="97">
        <f>Seniori!CK80</f>
        <v>0</v>
      </c>
      <c r="CL150" s="97">
        <f>Seniori!CL80</f>
        <v>0</v>
      </c>
      <c r="CM150" s="97">
        <f>Seniori!CM80</f>
        <v>0</v>
      </c>
      <c r="CN150" s="97">
        <f>Seniori!CN80</f>
        <v>0</v>
      </c>
      <c r="CO150" s="97">
        <f>Seniori!CO80</f>
        <v>0</v>
      </c>
      <c r="CP150" s="97">
        <f>Seniori!CP80</f>
        <v>0</v>
      </c>
      <c r="CQ150" s="97">
        <f>Seniori!CQ80</f>
        <v>0</v>
      </c>
      <c r="CR150" s="97">
        <f>Seniori!CR80</f>
        <v>0</v>
      </c>
      <c r="CS150" s="97">
        <f>Seniori!CS80</f>
        <v>0</v>
      </c>
      <c r="CT150" s="97">
        <f>Seniori!CT80</f>
        <v>0</v>
      </c>
      <c r="CU150" s="97">
        <f>Seniori!CU80</f>
        <v>0</v>
      </c>
      <c r="CV150" s="97">
        <f>Seniori!CV80</f>
        <v>0</v>
      </c>
      <c r="CW150" s="97">
        <f>Seniori!CW80</f>
        <v>0</v>
      </c>
      <c r="CX150" s="97">
        <f>Seniori!CX80</f>
        <v>0</v>
      </c>
      <c r="CY150" s="97">
        <f>Seniori!CY80</f>
        <v>0</v>
      </c>
      <c r="CZ150" s="97">
        <f>Seniori!CZ80</f>
        <v>0</v>
      </c>
      <c r="DA150" s="97">
        <f>Seniori!DA80</f>
        <v>0</v>
      </c>
      <c r="DB150" s="97">
        <f>Seniori!DB80</f>
        <v>0</v>
      </c>
      <c r="DC150" s="97">
        <f>Seniori!DC80</f>
        <v>0</v>
      </c>
      <c r="DD150" s="97">
        <f>Seniori!DD80</f>
        <v>0</v>
      </c>
      <c r="DE150" s="97">
        <f>Seniori!DE80</f>
        <v>0</v>
      </c>
      <c r="DF150" s="97">
        <f>Seniori!DF80</f>
        <v>0</v>
      </c>
      <c r="DG150" s="97">
        <f>Seniori!DG80</f>
        <v>0</v>
      </c>
      <c r="DH150" s="97">
        <f>Seniori!DH80</f>
        <v>0</v>
      </c>
      <c r="DI150" s="97">
        <f>Seniori!DI80</f>
        <v>0</v>
      </c>
      <c r="DJ150" s="97">
        <f>Seniori!DJ80</f>
        <v>0</v>
      </c>
      <c r="DK150" s="97">
        <f>Seniori!DK80</f>
        <v>0</v>
      </c>
      <c r="DL150" s="97">
        <f>Seniori!DL80</f>
        <v>0</v>
      </c>
      <c r="DM150" s="97">
        <f>Seniori!DM80</f>
        <v>0</v>
      </c>
      <c r="DN150" s="97">
        <f>Seniori!DN80</f>
        <v>0</v>
      </c>
      <c r="DO150" s="97">
        <f>Seniori!DO80</f>
        <v>0</v>
      </c>
      <c r="DP150" s="97">
        <f>Seniori!DP80</f>
        <v>0</v>
      </c>
      <c r="DQ150" s="97">
        <f>Seniori!DQ80</f>
        <v>0</v>
      </c>
      <c r="DR150" s="97">
        <f>Seniori!DR80</f>
        <v>0</v>
      </c>
      <c r="DS150" s="97">
        <f>Seniori!DS80</f>
        <v>0</v>
      </c>
      <c r="DT150" s="97">
        <f>Seniori!DT80</f>
        <v>0</v>
      </c>
      <c r="DU150" s="97">
        <f>Seniori!DU80</f>
        <v>0</v>
      </c>
      <c r="DV150" s="97">
        <f>Seniori!DV80</f>
        <v>0</v>
      </c>
      <c r="DW150" s="97">
        <f>Seniori!DW80</f>
        <v>0</v>
      </c>
      <c r="DX150" s="97">
        <f>Seniori!DX80</f>
        <v>0</v>
      </c>
      <c r="DY150" s="97">
        <f>Seniori!DY80</f>
        <v>0</v>
      </c>
      <c r="DZ150" s="97">
        <f>Seniori!DZ80</f>
        <v>0</v>
      </c>
      <c r="EA150" s="97">
        <f>Seniori!EA80</f>
        <v>0</v>
      </c>
      <c r="EB150" s="97">
        <f>Seniori!EB80</f>
        <v>0</v>
      </c>
      <c r="EC150" s="97">
        <f>Seniori!EC80</f>
        <v>0</v>
      </c>
      <c r="ED150" s="97">
        <f>Seniori!ED80</f>
        <v>0</v>
      </c>
      <c r="EE150" s="97">
        <f>Seniori!EE80</f>
        <v>0</v>
      </c>
      <c r="EF150" s="97">
        <f>Seniori!EF80</f>
        <v>0</v>
      </c>
      <c r="EG150" s="97">
        <f>Seniori!EG80</f>
        <v>0</v>
      </c>
      <c r="EH150" s="97">
        <f>Seniori!EH80</f>
        <v>0</v>
      </c>
      <c r="EI150" s="97">
        <f>Seniori!EI80</f>
        <v>0</v>
      </c>
      <c r="EJ150" s="97">
        <f>Seniori!EJ80</f>
        <v>0</v>
      </c>
      <c r="EK150" s="97">
        <f>Seniori!EK80</f>
        <v>0</v>
      </c>
      <c r="EL150" s="97">
        <f>Seniori!EL80</f>
        <v>0</v>
      </c>
      <c r="EM150" s="97">
        <f>Seniori!EM80</f>
        <v>0</v>
      </c>
      <c r="EN150" s="97">
        <f>Seniori!EN80</f>
        <v>0</v>
      </c>
      <c r="EO150" s="97">
        <f>Seniori!EO80</f>
        <v>0</v>
      </c>
      <c r="EP150" s="97">
        <f>Seniori!EP80</f>
        <v>0</v>
      </c>
      <c r="EQ150" s="97">
        <f>Seniori!EQ80</f>
        <v>0</v>
      </c>
      <c r="ER150" s="97">
        <f>Seniori!ER80</f>
        <v>0</v>
      </c>
      <c r="ES150" s="97">
        <f>Seniori!ES80</f>
        <v>0</v>
      </c>
      <c r="ET150" s="97">
        <f>Seniori!ET80</f>
        <v>0</v>
      </c>
      <c r="EU150" s="97">
        <f>Seniori!EU80</f>
        <v>0</v>
      </c>
      <c r="EV150" s="97">
        <f>Seniori!EV80</f>
        <v>0</v>
      </c>
      <c r="EW150" s="97">
        <f>Seniori!EW80</f>
        <v>0</v>
      </c>
      <c r="EX150" s="97">
        <f>Seniori!EX80</f>
        <v>0</v>
      </c>
      <c r="EY150" s="97">
        <f>Seniori!EY80</f>
        <v>0</v>
      </c>
      <c r="EZ150" s="97">
        <f>Seniori!EZ80</f>
        <v>0</v>
      </c>
      <c r="FA150" s="97" t="str">
        <f>Seniori!FA80</f>
        <v>o</v>
      </c>
      <c r="FB150" s="97">
        <f>Seniori!FB80</f>
        <v>0</v>
      </c>
      <c r="FC150" s="97">
        <f>Seniori!FC80</f>
        <v>0</v>
      </c>
      <c r="FD150" s="97">
        <f>Seniori!FD80</f>
        <v>0</v>
      </c>
      <c r="FE150" s="97">
        <f>Seniori!FE80</f>
        <v>0</v>
      </c>
      <c r="FF150" s="97">
        <f>Seniori!FF80</f>
        <v>0</v>
      </c>
      <c r="FG150" s="97">
        <f>Seniori!FG80</f>
        <v>0</v>
      </c>
      <c r="FH150" s="97">
        <f>Seniori!FH80</f>
        <v>0</v>
      </c>
      <c r="FI150" s="97">
        <f>Seniori!FI80</f>
        <v>0</v>
      </c>
      <c r="FJ150" s="97">
        <f>Seniori!FJ80</f>
        <v>0</v>
      </c>
      <c r="FK150" s="97">
        <f>Seniori!FK80</f>
        <v>0</v>
      </c>
      <c r="FL150" s="97">
        <f>Seniori!FL80</f>
        <v>0</v>
      </c>
      <c r="FM150" s="97">
        <f>Seniori!FM80</f>
        <v>0</v>
      </c>
      <c r="FN150" s="97">
        <f>Seniori!FN80</f>
        <v>0</v>
      </c>
      <c r="FO150" s="97">
        <f>Seniori!FO80</f>
        <v>0</v>
      </c>
      <c r="FP150" s="97">
        <f>Seniori!FP80</f>
        <v>0</v>
      </c>
      <c r="FQ150" s="97">
        <f>Seniori!FQ80</f>
        <v>0</v>
      </c>
      <c r="FR150" s="97">
        <f>Seniori!FR80</f>
        <v>0</v>
      </c>
      <c r="FS150" s="97">
        <f>Seniori!FS80</f>
        <v>0</v>
      </c>
      <c r="FT150" s="97">
        <f>Seniori!FT80</f>
        <v>0</v>
      </c>
      <c r="FU150" s="97">
        <f>Seniori!FU80</f>
        <v>0</v>
      </c>
      <c r="FV150" s="97">
        <f>Seniori!FV80</f>
        <v>0</v>
      </c>
      <c r="FW150" s="97">
        <f>Seniori!FW80</f>
        <v>0</v>
      </c>
      <c r="FX150" s="97">
        <f>Seniori!FX80</f>
        <v>0</v>
      </c>
      <c r="FY150" s="97">
        <f>Seniori!FY80</f>
        <v>0</v>
      </c>
      <c r="FZ150" s="97">
        <f>Seniori!FZ80</f>
        <v>0</v>
      </c>
      <c r="GA150" s="97">
        <f>Seniori!GA80</f>
        <v>0</v>
      </c>
      <c r="GB150" s="97">
        <f>Seniori!GB80</f>
        <v>0</v>
      </c>
      <c r="GC150" s="97">
        <f>Seniori!GC80</f>
        <v>0</v>
      </c>
      <c r="GD150" s="97">
        <f>Seniori!GD80</f>
        <v>0</v>
      </c>
      <c r="GE150" s="97">
        <f>Seniori!GE80</f>
        <v>0</v>
      </c>
      <c r="GF150" s="97">
        <f>Seniori!GF80</f>
        <v>0</v>
      </c>
      <c r="GG150" s="97">
        <f>Seniori!GG80</f>
        <v>0</v>
      </c>
      <c r="GH150" s="97">
        <f>Seniori!GH80</f>
        <v>0</v>
      </c>
      <c r="GI150" s="97">
        <f>Seniori!GI80</f>
        <v>0</v>
      </c>
      <c r="GJ150" s="97">
        <f>Seniori!GJ80</f>
        <v>0</v>
      </c>
      <c r="GK150" s="97">
        <f>Seniori!GK80</f>
        <v>0</v>
      </c>
      <c r="GL150" s="97">
        <f>Seniori!GL80</f>
        <v>0</v>
      </c>
      <c r="GM150" s="97">
        <f>Seniori!GM80</f>
        <v>0</v>
      </c>
      <c r="GN150" s="97">
        <f>Seniori!GN80</f>
        <v>0</v>
      </c>
      <c r="GO150" s="97">
        <f>Seniori!GO80</f>
        <v>0</v>
      </c>
      <c r="GP150" s="97">
        <f>Seniori!GP80</f>
        <v>0</v>
      </c>
      <c r="GQ150" s="97">
        <f>Seniori!GQ80</f>
        <v>0</v>
      </c>
      <c r="GR150" s="97">
        <f>Seniori!GR80</f>
        <v>0</v>
      </c>
      <c r="GS150" s="97">
        <f>Seniori!GS80</f>
        <v>0</v>
      </c>
      <c r="GT150" s="97">
        <f>Seniori!GT80</f>
        <v>0</v>
      </c>
      <c r="GU150" s="97">
        <f>Seniori!GU80</f>
        <v>0</v>
      </c>
      <c r="GV150" s="97">
        <f>Seniori!GV80</f>
        <v>0</v>
      </c>
      <c r="GW150" s="97">
        <f>Seniori!GW80</f>
        <v>0</v>
      </c>
      <c r="GX150" s="97">
        <f>Seniori!GX80</f>
        <v>0</v>
      </c>
      <c r="GY150" s="97">
        <f>Seniori!GY80</f>
        <v>0</v>
      </c>
      <c r="GZ150" s="97">
        <f>Seniori!GZ80</f>
        <v>0</v>
      </c>
      <c r="HA150" s="97">
        <f>Seniori!HA80</f>
        <v>0</v>
      </c>
      <c r="HB150" s="97">
        <f>Seniori!HB80</f>
        <v>0</v>
      </c>
      <c r="HC150" s="97">
        <f>Seniori!HC80</f>
        <v>0</v>
      </c>
      <c r="HD150" s="97">
        <f>Seniori!HD80</f>
        <v>0</v>
      </c>
      <c r="HE150" s="97">
        <f>Seniori!HE80</f>
        <v>0</v>
      </c>
      <c r="HF150" s="97">
        <f>Seniori!HF80</f>
        <v>0</v>
      </c>
      <c r="HG150" s="97">
        <f>Seniori!HG80</f>
        <v>0</v>
      </c>
      <c r="HH150" s="97">
        <f>Seniori!HH80</f>
        <v>0</v>
      </c>
      <c r="HI150" s="97">
        <f>Seniori!HI80</f>
        <v>0</v>
      </c>
      <c r="HJ150" s="97">
        <f>Seniori!HJ80</f>
        <v>0</v>
      </c>
      <c r="HK150" s="97">
        <f>Seniori!HK80</f>
        <v>0</v>
      </c>
      <c r="HL150" s="97">
        <f>Seniori!HL80</f>
        <v>0</v>
      </c>
      <c r="HM150" s="97">
        <f>Seniori!HM80</f>
        <v>0</v>
      </c>
      <c r="HN150" s="97">
        <f>Seniori!HN80</f>
        <v>0</v>
      </c>
      <c r="HO150" s="97">
        <f>Seniori!HO80</f>
        <v>0</v>
      </c>
      <c r="HP150" s="97">
        <f>Seniori!HP80</f>
        <v>0</v>
      </c>
      <c r="HQ150" s="97">
        <f>Seniori!HQ80</f>
        <v>0</v>
      </c>
      <c r="HR150" s="97">
        <f>Seniori!HR80</f>
        <v>0</v>
      </c>
      <c r="HS150" s="97">
        <f>Seniori!HS80</f>
        <v>0</v>
      </c>
      <c r="HT150" s="97">
        <f>Seniori!HT80</f>
        <v>0</v>
      </c>
      <c r="HU150" s="97">
        <f>Seniori!HU80</f>
        <v>0</v>
      </c>
      <c r="HV150" s="97">
        <f>Seniori!HV80</f>
        <v>0</v>
      </c>
      <c r="HW150" s="97">
        <f>Seniori!HW80</f>
        <v>0</v>
      </c>
      <c r="HX150" s="97">
        <f>Seniori!HX80</f>
        <v>0</v>
      </c>
      <c r="HY150" s="97">
        <f>Seniori!HY80</f>
        <v>0</v>
      </c>
      <c r="HZ150" s="97">
        <f>Seniori!HZ80</f>
        <v>0</v>
      </c>
      <c r="IA150" s="97">
        <f>Seniori!IA80</f>
        <v>0</v>
      </c>
      <c r="IB150" s="97">
        <f>Seniori!IB80</f>
        <v>0</v>
      </c>
      <c r="IC150" s="97">
        <f>Seniori!IC80</f>
        <v>0</v>
      </c>
      <c r="ID150" s="97">
        <f>Seniori!ID80</f>
        <v>0</v>
      </c>
      <c r="IE150" s="97">
        <f>Seniori!IE80</f>
        <v>0</v>
      </c>
      <c r="IF150" s="97">
        <f>Seniori!IF80</f>
        <v>0</v>
      </c>
      <c r="IG150" s="97">
        <f>Seniori!IG80</f>
        <v>0</v>
      </c>
      <c r="IH150" s="97">
        <f>Seniori!IH80</f>
        <v>0</v>
      </c>
      <c r="II150" s="97">
        <f>Seniori!II80</f>
        <v>0</v>
      </c>
      <c r="IJ150" s="97">
        <f>Seniori!IJ80</f>
        <v>0</v>
      </c>
      <c r="IK150" s="97">
        <f>Seniori!IK80</f>
        <v>0</v>
      </c>
      <c r="IL150" s="97">
        <f>Seniori!IL80</f>
        <v>0</v>
      </c>
      <c r="IM150" s="97">
        <f>Seniori!IM80</f>
        <v>0</v>
      </c>
      <c r="IN150" s="97">
        <f>Seniori!IN80</f>
        <v>0</v>
      </c>
      <c r="IO150" s="97">
        <f>Seniori!IO80</f>
        <v>0</v>
      </c>
      <c r="IP150" s="97">
        <f>Seniori!IP80</f>
        <v>0</v>
      </c>
      <c r="IQ150" s="97">
        <f>Seniori!IQ80</f>
        <v>0</v>
      </c>
      <c r="IR150" s="97">
        <f>Seniori!IR80</f>
        <v>0</v>
      </c>
      <c r="IS150" s="97">
        <f>Seniori!IS80</f>
        <v>0</v>
      </c>
      <c r="IT150" s="97">
        <f>Seniori!IT80</f>
        <v>0</v>
      </c>
      <c r="IU150" s="97">
        <f>Seniori!IU80</f>
        <v>0</v>
      </c>
      <c r="IV150" s="97">
        <f>Seniori!IV80</f>
        <v>0</v>
      </c>
      <c r="IW150" s="97">
        <f>Seniori!IW80</f>
        <v>0</v>
      </c>
      <c r="IX150" s="97">
        <f>Seniori!IX80</f>
        <v>0</v>
      </c>
      <c r="IY150" s="97">
        <f>Seniori!IY80</f>
        <v>0</v>
      </c>
      <c r="IZ150" s="97">
        <f>Seniori!IZ80</f>
        <v>0</v>
      </c>
      <c r="JA150" s="97">
        <f>Seniori!JA80</f>
        <v>0</v>
      </c>
      <c r="JB150" s="97">
        <f>Seniori!JB80</f>
        <v>0</v>
      </c>
      <c r="JC150" s="97">
        <f>Seniori!JC80</f>
        <v>0</v>
      </c>
      <c r="JD150" s="97">
        <f>Seniori!JD80</f>
        <v>0</v>
      </c>
      <c r="JE150" s="97">
        <f>Seniori!JE80</f>
        <v>0</v>
      </c>
      <c r="JF150" s="97">
        <f>Seniori!JF80</f>
        <v>0</v>
      </c>
      <c r="JG150" s="97">
        <f>Seniori!JG80</f>
        <v>0</v>
      </c>
      <c r="JH150" s="97">
        <f>Seniori!JH80</f>
        <v>0</v>
      </c>
      <c r="JI150" s="97">
        <f>Seniori!JI80</f>
        <v>0</v>
      </c>
      <c r="JJ150" s="97">
        <f>Seniori!JJ80</f>
        <v>0</v>
      </c>
      <c r="JK150" s="97">
        <f>Seniori!JK80</f>
        <v>0</v>
      </c>
      <c r="JL150" s="97">
        <f>Seniori!JL80</f>
        <v>0</v>
      </c>
      <c r="JM150" s="97">
        <f>Seniori!JM80</f>
        <v>0</v>
      </c>
      <c r="JN150" s="97">
        <f>Seniori!JN80</f>
        <v>0</v>
      </c>
      <c r="JO150" s="97">
        <f>Seniori!JO80</f>
        <v>0</v>
      </c>
      <c r="JP150" s="97">
        <f>Seniori!JP80</f>
        <v>0</v>
      </c>
      <c r="JQ150" s="97">
        <f>Seniori!JQ80</f>
        <v>0</v>
      </c>
      <c r="JR150" s="97">
        <f>Seniori!JR80</f>
        <v>0</v>
      </c>
      <c r="JS150" s="97">
        <f>Seniori!JS80</f>
        <v>0</v>
      </c>
      <c r="JT150" s="97">
        <f>Seniori!JT80</f>
        <v>0</v>
      </c>
      <c r="JU150" s="97">
        <f>Seniori!JU80</f>
        <v>0</v>
      </c>
      <c r="JV150" s="97">
        <f>Seniori!JV80</f>
        <v>0</v>
      </c>
      <c r="JW150" s="97">
        <f>Seniori!JW80</f>
        <v>0</v>
      </c>
      <c r="JX150" s="97">
        <f>Seniori!JX80</f>
        <v>0</v>
      </c>
      <c r="JY150" s="97">
        <f>Seniori!JY80</f>
        <v>0</v>
      </c>
      <c r="JZ150" s="97">
        <f>Seniori!JZ80</f>
        <v>0</v>
      </c>
      <c r="KA150" s="97">
        <f>Seniori!KA80</f>
        <v>0</v>
      </c>
      <c r="KB150" s="97">
        <f>Seniori!KB80</f>
        <v>0</v>
      </c>
      <c r="KC150" s="97">
        <f>Seniori!KC80</f>
        <v>0</v>
      </c>
      <c r="KD150" s="97">
        <f>Seniori!KD80</f>
        <v>0</v>
      </c>
      <c r="KE150" s="97">
        <f>Seniori!KE80</f>
        <v>0</v>
      </c>
      <c r="KF150" s="97">
        <f>Seniori!KF80</f>
        <v>0</v>
      </c>
      <c r="KG150" s="97">
        <f>Seniori!KG80</f>
        <v>0</v>
      </c>
      <c r="KH150" s="97">
        <f>Seniori!KH80</f>
        <v>0</v>
      </c>
      <c r="KI150" s="97">
        <f>Seniori!KI80</f>
        <v>0</v>
      </c>
      <c r="KJ150" s="97">
        <f>Seniori!KJ80</f>
        <v>0</v>
      </c>
      <c r="KK150" s="97">
        <f>Seniori!KK80</f>
        <v>0</v>
      </c>
      <c r="KL150" s="97">
        <f>Seniori!KL80</f>
        <v>0</v>
      </c>
      <c r="KM150" s="97">
        <f>Seniori!KM80</f>
        <v>0</v>
      </c>
      <c r="KN150" s="97">
        <f>Seniori!KN80</f>
        <v>0</v>
      </c>
      <c r="KO150" s="97">
        <f>Seniori!KO80</f>
        <v>0</v>
      </c>
      <c r="KP150" s="97">
        <f>Seniori!KP80</f>
        <v>0</v>
      </c>
      <c r="KQ150" s="97">
        <f>Seniori!KQ80</f>
        <v>0</v>
      </c>
      <c r="KR150" s="97">
        <f>Seniori!KR80</f>
        <v>0</v>
      </c>
      <c r="KS150" s="97">
        <f>Seniori!KS80</f>
        <v>0</v>
      </c>
      <c r="KT150" s="97">
        <f>Seniori!KT80</f>
        <v>0</v>
      </c>
      <c r="KU150" s="97">
        <f>Seniori!KU80</f>
        <v>0</v>
      </c>
      <c r="KV150" s="97">
        <f>Seniori!KV80</f>
        <v>0</v>
      </c>
      <c r="KW150" s="97">
        <f>Seniori!KW80</f>
        <v>0</v>
      </c>
      <c r="KX150" s="97">
        <f>Seniori!KX80</f>
        <v>0</v>
      </c>
      <c r="KY150" s="97">
        <f>Seniori!KY80</f>
        <v>0</v>
      </c>
      <c r="KZ150" s="97">
        <f>Seniori!KZ80</f>
        <v>0</v>
      </c>
      <c r="LA150" s="97">
        <f>Seniori!LA80</f>
        <v>0</v>
      </c>
      <c r="LB150" s="97">
        <f>Seniori!LB80</f>
        <v>0</v>
      </c>
      <c r="LC150" s="97">
        <f>Seniori!LC80</f>
        <v>0</v>
      </c>
      <c r="LD150" s="97">
        <f>Seniori!LD80</f>
        <v>0</v>
      </c>
      <c r="LE150" s="97">
        <f>Seniori!LE80</f>
        <v>0</v>
      </c>
      <c r="LF150" s="97">
        <f>Seniori!LF80</f>
        <v>0</v>
      </c>
      <c r="LG150" s="97">
        <f>Seniori!LG80</f>
        <v>0</v>
      </c>
      <c r="LH150" s="97">
        <f>Seniori!LH80</f>
        <v>0</v>
      </c>
      <c r="LI150" s="97">
        <f>Seniori!LI80</f>
        <v>0</v>
      </c>
      <c r="LJ150" s="97">
        <f>Seniori!LJ80</f>
        <v>0</v>
      </c>
      <c r="LK150" s="97">
        <f>Seniori!LK80</f>
        <v>0</v>
      </c>
      <c r="LL150" s="97">
        <f>Seniori!LL80</f>
        <v>0</v>
      </c>
      <c r="LM150" s="97">
        <f>Seniori!LM80</f>
        <v>0</v>
      </c>
      <c r="LN150" s="97">
        <f>Seniori!LN80</f>
        <v>0</v>
      </c>
      <c r="LO150" s="97">
        <f>Seniori!LO80</f>
        <v>0</v>
      </c>
      <c r="LP150" s="97">
        <f>Seniori!LP80</f>
        <v>0</v>
      </c>
      <c r="LQ150" s="97">
        <f>Seniori!LQ80</f>
        <v>0</v>
      </c>
      <c r="LR150" s="97">
        <f>Seniori!LR80</f>
        <v>0</v>
      </c>
      <c r="LS150" s="97">
        <f>Seniori!LS80</f>
        <v>0</v>
      </c>
      <c r="LT150" s="97">
        <f>Seniori!LT80</f>
        <v>0</v>
      </c>
      <c r="LU150" s="97">
        <f>Seniori!LU80</f>
        <v>0</v>
      </c>
      <c r="LV150" s="97">
        <f>Seniori!LV80</f>
        <v>0</v>
      </c>
      <c r="LW150" s="97">
        <f>Seniori!LW80</f>
        <v>0</v>
      </c>
      <c r="LX150" s="97">
        <f>Seniori!LX80</f>
        <v>0</v>
      </c>
      <c r="LY150" s="97">
        <f>Seniori!LY80</f>
        <v>0</v>
      </c>
      <c r="LZ150" s="97">
        <f>Seniori!LZ80</f>
        <v>0</v>
      </c>
      <c r="MA150" s="97">
        <f>Seniori!MA80</f>
        <v>0</v>
      </c>
      <c r="MB150" s="97">
        <f>Seniori!MB80</f>
        <v>0</v>
      </c>
      <c r="MC150" s="97">
        <f>Seniori!MC80</f>
        <v>0</v>
      </c>
      <c r="MD150" s="97">
        <f>Seniori!MD80</f>
        <v>0</v>
      </c>
      <c r="ME150" s="97">
        <f>Seniori!ME80</f>
        <v>0</v>
      </c>
      <c r="MF150" s="97">
        <f>Seniori!MF80</f>
        <v>0</v>
      </c>
      <c r="MG150" s="97">
        <f>Seniori!MG80</f>
        <v>0</v>
      </c>
      <c r="MH150" s="97">
        <f>Seniori!MH80</f>
        <v>0</v>
      </c>
      <c r="MI150" s="97">
        <f>Seniori!MI80</f>
        <v>0</v>
      </c>
      <c r="MJ150" s="97">
        <f>Seniori!MJ80</f>
        <v>0</v>
      </c>
      <c r="MK150" s="97">
        <f>Seniori!MK80</f>
        <v>0</v>
      </c>
      <c r="ML150" s="97">
        <f>Seniori!ML80</f>
        <v>0</v>
      </c>
      <c r="MM150" s="97">
        <f>Seniori!MM80</f>
        <v>0</v>
      </c>
      <c r="MN150" s="97">
        <f>Seniori!MN80</f>
        <v>0</v>
      </c>
      <c r="MO150" s="97">
        <f>Seniori!MO80</f>
        <v>0</v>
      </c>
      <c r="MP150" s="97">
        <f>Seniori!MP80</f>
        <v>0</v>
      </c>
      <c r="MQ150" s="97">
        <f>Seniori!MQ80</f>
        <v>0</v>
      </c>
      <c r="MR150" s="97">
        <f>Seniori!MR80</f>
        <v>0</v>
      </c>
      <c r="MS150" s="97">
        <f>Seniori!MS80</f>
        <v>0</v>
      </c>
      <c r="MT150" s="97">
        <f>Seniori!MT80</f>
        <v>0</v>
      </c>
      <c r="MU150" s="97">
        <f>Seniori!MU80</f>
        <v>0</v>
      </c>
      <c r="MV150" s="97">
        <f>Seniori!MV80</f>
        <v>0</v>
      </c>
      <c r="MW150" s="97">
        <f>Seniori!MW80</f>
        <v>0</v>
      </c>
      <c r="MX150" s="97">
        <f>Seniori!MX80</f>
        <v>0</v>
      </c>
      <c r="MY150" s="97">
        <f>Seniori!MY80</f>
        <v>0</v>
      </c>
      <c r="MZ150" s="97">
        <f>Seniori!MZ80</f>
        <v>0</v>
      </c>
      <c r="NA150" s="97">
        <f>Seniori!NA80</f>
        <v>0</v>
      </c>
      <c r="NB150" s="97">
        <f>Seniori!NB80</f>
        <v>0</v>
      </c>
      <c r="NC150" s="97">
        <f>Seniori!NC80</f>
        <v>0</v>
      </c>
      <c r="ND150" s="97">
        <f>Seniori!ND80</f>
        <v>0</v>
      </c>
      <c r="NE150" s="97">
        <f>Seniori!NE80</f>
        <v>0</v>
      </c>
      <c r="NF150" s="97">
        <f>Seniori!NF80</f>
        <v>0</v>
      </c>
      <c r="NG150" s="97">
        <f>Seniori!NG80</f>
        <v>0</v>
      </c>
      <c r="NH150" s="97">
        <f>Seniori!NH80</f>
        <v>0</v>
      </c>
      <c r="NI150" s="97">
        <f>Seniori!NI80</f>
        <v>0</v>
      </c>
      <c r="NJ150" s="97">
        <f>Seniori!NJ80</f>
        <v>0</v>
      </c>
      <c r="NK150" s="97">
        <f>Seniori!NK80</f>
        <v>0</v>
      </c>
      <c r="NL150" s="97">
        <f>Seniori!NL80</f>
        <v>0</v>
      </c>
      <c r="NM150" s="97">
        <f>Seniori!NM80</f>
        <v>0</v>
      </c>
      <c r="NN150" s="97">
        <f>Seniori!NN80</f>
        <v>0</v>
      </c>
      <c r="NO150" s="97">
        <f>Seniori!NO80</f>
        <v>0</v>
      </c>
      <c r="NP150" s="97">
        <f>Seniori!NP80</f>
        <v>0</v>
      </c>
      <c r="NQ150" s="97">
        <f>Seniori!NQ80</f>
        <v>0</v>
      </c>
      <c r="NR150" s="97">
        <f>Seniori!NR80</f>
        <v>0</v>
      </c>
      <c r="NS150" s="97">
        <f>Seniori!NS80</f>
        <v>0</v>
      </c>
      <c r="NT150" s="97">
        <f>Seniori!NT80</f>
        <v>0</v>
      </c>
      <c r="NU150" s="97">
        <f>Seniori!NU80</f>
        <v>0</v>
      </c>
      <c r="NV150" s="97">
        <f>Seniori!NV80</f>
        <v>0</v>
      </c>
      <c r="NW150" s="97">
        <f>Seniori!NW80</f>
        <v>0</v>
      </c>
      <c r="NX150" s="97">
        <f>Seniori!NX80</f>
        <v>0</v>
      </c>
      <c r="NY150" s="97">
        <f>Seniori!NY80</f>
        <v>0</v>
      </c>
      <c r="NZ150" s="97">
        <f>Seniori!NZ80</f>
        <v>0</v>
      </c>
      <c r="OA150" s="97">
        <f>Seniori!OA80</f>
        <v>0</v>
      </c>
      <c r="OB150" s="97">
        <f>Seniori!OB80</f>
        <v>0</v>
      </c>
      <c r="OC150" s="97">
        <f>Seniori!OC80</f>
        <v>0</v>
      </c>
      <c r="OD150" s="97">
        <f>Seniori!OD80</f>
        <v>0</v>
      </c>
      <c r="OE150" s="97">
        <f>Seniori!OE80</f>
        <v>0</v>
      </c>
      <c r="OF150" s="97">
        <f>Seniori!OF80</f>
        <v>0</v>
      </c>
      <c r="OG150" s="97">
        <f>Seniori!OG80</f>
        <v>0</v>
      </c>
      <c r="OH150" s="97">
        <f>Seniori!OH80</f>
        <v>0</v>
      </c>
      <c r="OI150" s="97">
        <f>Seniori!OI80</f>
        <v>0</v>
      </c>
      <c r="OJ150" s="97">
        <f>Seniori!OJ80</f>
        <v>0</v>
      </c>
      <c r="OK150" s="97">
        <f>Seniori!OK80</f>
        <v>0</v>
      </c>
      <c r="OL150" s="97">
        <f>Seniori!OL80</f>
        <v>0</v>
      </c>
      <c r="OM150" s="97">
        <f>Seniori!OM80</f>
        <v>0</v>
      </c>
      <c r="ON150" s="97">
        <f>Seniori!ON80</f>
        <v>0</v>
      </c>
      <c r="OO150" s="97">
        <f>Seniori!OO80</f>
        <v>0</v>
      </c>
      <c r="OP150" s="97">
        <f>Seniori!OP80</f>
        <v>0</v>
      </c>
      <c r="OQ150" s="97">
        <f>Seniori!OQ80</f>
        <v>0</v>
      </c>
      <c r="OR150" s="97">
        <f>Seniori!OR80</f>
        <v>0</v>
      </c>
      <c r="OS150" s="97">
        <f>Seniori!OS80</f>
        <v>0</v>
      </c>
      <c r="OT150" s="97">
        <f>Seniori!OT80</f>
        <v>0</v>
      </c>
      <c r="OU150" s="97">
        <f>Seniori!OU80</f>
        <v>0</v>
      </c>
      <c r="OV150" s="97">
        <f>Seniori!OV80</f>
        <v>0</v>
      </c>
      <c r="OW150" s="97">
        <f>Seniori!OW80</f>
        <v>0</v>
      </c>
      <c r="OX150" s="97">
        <f>Seniori!OX80</f>
        <v>0</v>
      </c>
      <c r="OY150" s="97">
        <f>Seniori!OY80</f>
        <v>0</v>
      </c>
      <c r="OZ150" s="97">
        <f>Seniori!OZ80</f>
        <v>0</v>
      </c>
      <c r="PA150" s="97">
        <f>Seniori!PA80</f>
        <v>0</v>
      </c>
      <c r="PB150" s="97">
        <f>Seniori!PB80</f>
        <v>0</v>
      </c>
      <c r="PC150" s="97">
        <f>Seniori!PC80</f>
        <v>0</v>
      </c>
      <c r="PD150" s="97">
        <f>Seniori!PD80</f>
        <v>0</v>
      </c>
      <c r="PE150" s="97">
        <f>Seniori!PE80</f>
        <v>0</v>
      </c>
      <c r="PF150" s="97">
        <f>Seniori!PF80</f>
        <v>0</v>
      </c>
      <c r="PG150" s="97">
        <f>Seniori!PG80</f>
        <v>0</v>
      </c>
      <c r="PH150" s="97">
        <f>Seniori!PH80</f>
        <v>0</v>
      </c>
      <c r="PI150" s="97">
        <f>Seniori!PI80</f>
        <v>0</v>
      </c>
      <c r="PJ150" s="97">
        <f>Seniori!PJ80</f>
        <v>0</v>
      </c>
      <c r="PK150" s="97">
        <f>Seniori!PK80</f>
        <v>0</v>
      </c>
      <c r="PL150" s="97">
        <f>Seniori!PL80</f>
        <v>0</v>
      </c>
      <c r="PM150" s="97">
        <f>Seniori!PM80</f>
        <v>0</v>
      </c>
      <c r="PN150" s="97">
        <f>Seniori!PN80</f>
        <v>0</v>
      </c>
      <c r="PO150" s="97">
        <f>Seniori!PO80</f>
        <v>0</v>
      </c>
      <c r="PP150" s="97">
        <f>Seniori!PP80</f>
        <v>0</v>
      </c>
      <c r="PQ150" s="97">
        <f>Seniori!PQ80</f>
        <v>0</v>
      </c>
      <c r="PR150" s="97">
        <f>Seniori!PR80</f>
        <v>0</v>
      </c>
      <c r="PS150" s="97">
        <f>Seniori!PS80</f>
        <v>0</v>
      </c>
      <c r="PT150" s="97">
        <f>Seniori!PT80</f>
        <v>0</v>
      </c>
      <c r="PU150" s="97">
        <f>Seniori!PU80</f>
        <v>0</v>
      </c>
      <c r="PV150" s="97">
        <f>Seniori!PV80</f>
        <v>0</v>
      </c>
      <c r="PW150" s="97">
        <f>Seniori!PW80</f>
        <v>0</v>
      </c>
      <c r="PX150" s="97">
        <f>Seniori!PX80</f>
        <v>0</v>
      </c>
      <c r="PY150" s="97">
        <f>Seniori!PY80</f>
        <v>0</v>
      </c>
      <c r="PZ150" s="97">
        <f>Seniori!PZ80</f>
        <v>0</v>
      </c>
      <c r="QA150" s="97">
        <f>Seniori!QA80</f>
        <v>0</v>
      </c>
      <c r="QB150" s="97">
        <f>Seniori!QB80</f>
        <v>0</v>
      </c>
      <c r="QC150" s="97">
        <f>Seniori!QC80</f>
        <v>0</v>
      </c>
      <c r="QD150" s="97">
        <f>Seniori!QD80</f>
        <v>0</v>
      </c>
      <c r="QE150" s="97">
        <f>Seniori!QE80</f>
        <v>0</v>
      </c>
      <c r="QF150" s="97">
        <f>Seniori!QF80</f>
        <v>0</v>
      </c>
      <c r="QG150" s="97">
        <f>Seniori!QG80</f>
        <v>0</v>
      </c>
      <c r="QH150" s="97">
        <f>Seniori!QH80</f>
        <v>0</v>
      </c>
      <c r="QI150" s="97">
        <f>Seniori!QI80</f>
        <v>0</v>
      </c>
      <c r="QJ150" s="97">
        <f>Seniori!QJ80</f>
        <v>0</v>
      </c>
      <c r="QK150" s="97">
        <f>Seniori!QK80</f>
        <v>0</v>
      </c>
      <c r="QL150" s="97">
        <f>Seniori!QL80</f>
        <v>0</v>
      </c>
      <c r="QM150" s="97">
        <f>Seniori!QM80</f>
        <v>0</v>
      </c>
      <c r="QN150" s="97">
        <f>Seniori!QN80</f>
        <v>0</v>
      </c>
      <c r="QO150" s="97">
        <f>Seniori!QO80</f>
        <v>0</v>
      </c>
      <c r="QP150" s="97">
        <f>Seniori!QP80</f>
        <v>0</v>
      </c>
      <c r="QQ150" s="97">
        <f>Seniori!QQ80</f>
        <v>0</v>
      </c>
      <c r="QR150" s="97">
        <f>Seniori!QR80</f>
        <v>0</v>
      </c>
      <c r="QS150" s="97">
        <f>Seniori!QS80</f>
        <v>0</v>
      </c>
      <c r="QT150" s="97">
        <f>Seniori!QT80</f>
        <v>0</v>
      </c>
      <c r="QU150" s="97">
        <f>Seniori!QU80</f>
        <v>0</v>
      </c>
      <c r="QV150" s="97">
        <f>Seniori!QV80</f>
        <v>0</v>
      </c>
      <c r="QW150" s="97">
        <f>Seniori!QW80</f>
        <v>0</v>
      </c>
      <c r="QX150" s="97">
        <f>Seniori!QX80</f>
        <v>0</v>
      </c>
      <c r="QY150" s="97">
        <f>Seniori!QY80</f>
        <v>0</v>
      </c>
      <c r="QZ150" s="97">
        <f>Seniori!QZ80</f>
        <v>0</v>
      </c>
      <c r="RA150" s="97">
        <f>Seniori!RA80</f>
        <v>0</v>
      </c>
      <c r="RB150" s="97">
        <f>Seniori!RB80</f>
        <v>0</v>
      </c>
      <c r="RC150" s="97">
        <f>Seniori!RC80</f>
        <v>0</v>
      </c>
      <c r="RD150" s="97">
        <f>Seniori!RD80</f>
        <v>0</v>
      </c>
      <c r="RE150" s="97">
        <f>Seniori!RE80</f>
        <v>0</v>
      </c>
      <c r="RF150" s="97">
        <f>Seniori!RF80</f>
        <v>0</v>
      </c>
      <c r="RG150" s="97">
        <f>Seniori!RG80</f>
        <v>0</v>
      </c>
      <c r="RH150" s="97">
        <f>Seniori!RH80</f>
        <v>0</v>
      </c>
      <c r="RI150" s="97">
        <f>Seniori!RI80</f>
        <v>0</v>
      </c>
      <c r="RJ150" s="97">
        <f>Seniori!RJ80</f>
        <v>0</v>
      </c>
      <c r="RK150" s="97">
        <f>Seniori!RK80</f>
        <v>0</v>
      </c>
      <c r="RL150" s="97">
        <f>Seniori!RL80</f>
        <v>0</v>
      </c>
      <c r="RM150" s="97">
        <f>Seniori!RM80</f>
        <v>0</v>
      </c>
      <c r="RN150" s="97">
        <f>Seniori!RN80</f>
        <v>0</v>
      </c>
      <c r="RO150" s="97">
        <f>Seniori!RO80</f>
        <v>0</v>
      </c>
      <c r="RP150" s="97">
        <f>Seniori!RP80</f>
        <v>0</v>
      </c>
      <c r="RQ150" s="97">
        <f>Seniori!RQ80</f>
        <v>0</v>
      </c>
      <c r="RR150" s="97">
        <f>Seniori!RR80</f>
        <v>0</v>
      </c>
      <c r="RS150" s="97">
        <f>Seniori!RS80</f>
        <v>0</v>
      </c>
      <c r="RT150" s="97">
        <f>Seniori!RT80</f>
        <v>0</v>
      </c>
      <c r="RU150" s="97">
        <f>Seniori!RU80</f>
        <v>0</v>
      </c>
      <c r="RV150" s="97">
        <f>Seniori!RV80</f>
        <v>0</v>
      </c>
      <c r="RW150" s="97">
        <f>Seniori!RW80</f>
        <v>0</v>
      </c>
      <c r="RX150" s="97">
        <f>Seniori!RX80</f>
        <v>0</v>
      </c>
      <c r="RY150" s="97">
        <f>Seniori!RY80</f>
        <v>0</v>
      </c>
      <c r="RZ150" s="97">
        <f>Seniori!RZ80</f>
        <v>0</v>
      </c>
      <c r="SA150" s="97">
        <f>Seniori!SA80</f>
        <v>0</v>
      </c>
      <c r="SB150" s="97">
        <f>Seniori!SB80</f>
        <v>0</v>
      </c>
      <c r="SC150" s="97">
        <f>Seniori!SC80</f>
        <v>0</v>
      </c>
      <c r="SD150" s="97">
        <f>Seniori!SD80</f>
        <v>0</v>
      </c>
      <c r="SE150" s="97">
        <f>Seniori!SE80</f>
        <v>0</v>
      </c>
      <c r="SF150" s="97">
        <f>Seniori!SF80</f>
        <v>0</v>
      </c>
      <c r="SG150" s="97">
        <f>Seniori!SG80</f>
        <v>0</v>
      </c>
      <c r="SH150" s="97">
        <f>Seniori!SH80</f>
        <v>0</v>
      </c>
      <c r="SI150" s="97">
        <f>Seniori!SI80</f>
        <v>0</v>
      </c>
      <c r="SJ150" s="97">
        <f>Seniori!SJ80</f>
        <v>0</v>
      </c>
      <c r="SK150" s="97">
        <f>Seniori!SK80</f>
        <v>0</v>
      </c>
      <c r="SL150" s="97">
        <f>Seniori!SL80</f>
        <v>0</v>
      </c>
      <c r="SM150" s="97">
        <f>Seniori!SM80</f>
        <v>0</v>
      </c>
      <c r="SN150" s="97">
        <f>Seniori!SN80</f>
        <v>0</v>
      </c>
      <c r="SO150" s="97">
        <f>Seniori!SO80</f>
        <v>0</v>
      </c>
      <c r="SP150" s="97">
        <f>Seniori!SP80</f>
        <v>0</v>
      </c>
      <c r="SQ150" s="97">
        <f>Seniori!SQ80</f>
        <v>0</v>
      </c>
      <c r="SR150" s="97">
        <f>Seniori!SR80</f>
        <v>0</v>
      </c>
      <c r="SS150" s="97">
        <f>Seniori!SS80</f>
        <v>0</v>
      </c>
      <c r="ST150" s="97">
        <f>Seniori!ST80</f>
        <v>0</v>
      </c>
      <c r="SU150" s="97">
        <f>Seniori!SU80</f>
        <v>0</v>
      </c>
      <c r="SV150" s="97">
        <f>Seniori!SV80</f>
        <v>0</v>
      </c>
      <c r="SW150" s="97">
        <f>Seniori!SW80</f>
        <v>0</v>
      </c>
      <c r="SX150" s="97">
        <f>Seniori!SX80</f>
        <v>0</v>
      </c>
      <c r="SY150" s="97">
        <f>Seniori!SY80</f>
        <v>0</v>
      </c>
      <c r="SZ150" s="97">
        <f>Seniori!SZ80</f>
        <v>0</v>
      </c>
      <c r="TA150" s="97">
        <f>Seniori!TA80</f>
        <v>0</v>
      </c>
      <c r="TB150" s="97">
        <f>Seniori!TB80</f>
        <v>0</v>
      </c>
    </row>
    <row r="151" spans="1:522" s="1" customFormat="1" ht="18" customHeight="1" x14ac:dyDescent="0.2">
      <c r="A151" s="12"/>
      <c r="B151" s="11" t="s">
        <v>200</v>
      </c>
      <c r="C151" s="1">
        <v>12189</v>
      </c>
      <c r="E151" s="59" t="s">
        <v>688</v>
      </c>
      <c r="F151" s="1">
        <v>10340</v>
      </c>
      <c r="G151" s="9" t="s">
        <v>99</v>
      </c>
      <c r="H151" s="4" t="s">
        <v>689</v>
      </c>
      <c r="I151" s="1">
        <f t="shared" si="3"/>
        <v>0</v>
      </c>
      <c r="J151" s="12">
        <f>Tabuľka3[[#This Row],[Stĺpec9]]</f>
        <v>0</v>
      </c>
      <c r="K151" s="97"/>
      <c r="L151" s="97"/>
      <c r="M151" s="97"/>
      <c r="N151" s="97"/>
      <c r="O151" s="97"/>
      <c r="P151" s="97"/>
      <c r="Q151" s="97"/>
      <c r="R151" s="97"/>
      <c r="S151" s="97"/>
      <c r="T151" s="97"/>
      <c r="U151" s="97"/>
      <c r="V151" s="97"/>
      <c r="W151" s="97"/>
      <c r="X151" s="97"/>
      <c r="Y151" s="97"/>
      <c r="Z151" s="97"/>
      <c r="AA151" s="97"/>
      <c r="AB151" s="97"/>
      <c r="AC151" s="97"/>
      <c r="AD151" s="97"/>
      <c r="AE151" s="97"/>
      <c r="AF151" s="97"/>
      <c r="AG151" s="97"/>
      <c r="AH151" s="97"/>
      <c r="AI151" s="97"/>
      <c r="AJ151" s="97"/>
      <c r="AK151" s="97"/>
      <c r="AL151" s="97"/>
      <c r="AM151" s="97"/>
      <c r="AN151" s="97"/>
      <c r="AO151" s="97"/>
      <c r="AP151" s="97"/>
      <c r="AQ151" s="97"/>
      <c r="AR151" s="97"/>
      <c r="AS151" s="97"/>
      <c r="AT151" s="97"/>
      <c r="AU151" s="97"/>
      <c r="AV151" s="97"/>
      <c r="AW151" s="97"/>
      <c r="AX151" s="97"/>
      <c r="AY151" s="97"/>
      <c r="AZ151" s="97"/>
      <c r="BA151" s="97"/>
      <c r="BB151" s="97"/>
      <c r="BC151" s="97"/>
      <c r="BD151" s="97"/>
      <c r="BE151" s="97"/>
      <c r="BF151" s="97"/>
      <c r="BG151" s="97"/>
      <c r="BH151" s="97"/>
      <c r="BI151" s="97"/>
      <c r="BJ151" s="97"/>
      <c r="BK151" s="97"/>
      <c r="BL151" s="97"/>
      <c r="BM151" s="97"/>
      <c r="BN151" s="97"/>
      <c r="BO151" s="97"/>
      <c r="BP151" s="97"/>
      <c r="BQ151" s="97"/>
      <c r="BR151" s="97"/>
      <c r="BS151" s="97"/>
      <c r="BT151" s="97"/>
      <c r="BU151" s="97"/>
      <c r="BV151" s="97"/>
      <c r="BW151" s="97"/>
      <c r="BX151" s="97"/>
      <c r="BY151" s="97"/>
      <c r="BZ151" s="97"/>
      <c r="CA151" s="97"/>
      <c r="CB151" s="97"/>
      <c r="CC151" s="97"/>
      <c r="CD151" s="97"/>
      <c r="CE151" s="97"/>
      <c r="CF151" s="97"/>
      <c r="CG151" s="97"/>
      <c r="CH151" s="97"/>
      <c r="CI151" s="97"/>
      <c r="CJ151" s="97"/>
      <c r="CK151" s="97"/>
      <c r="CL151" s="97"/>
      <c r="CM151" s="97"/>
      <c r="CN151" s="97"/>
      <c r="CO151" s="97"/>
      <c r="CP151" s="97"/>
      <c r="CQ151" s="97"/>
      <c r="CR151" s="97"/>
      <c r="CS151" s="97"/>
      <c r="CT151" s="97"/>
      <c r="CU151" s="97"/>
      <c r="CV151" s="97"/>
      <c r="CW151" s="97"/>
      <c r="CX151" s="97"/>
      <c r="CY151" s="97"/>
      <c r="CZ151" s="97"/>
      <c r="DA151" s="97"/>
      <c r="DB151" s="97"/>
      <c r="DC151" s="97"/>
      <c r="DD151" s="97"/>
      <c r="DE151" s="97"/>
      <c r="DF151" s="97"/>
      <c r="DG151" s="97"/>
      <c r="DH151" s="97"/>
      <c r="DI151" s="97"/>
      <c r="DJ151" s="97"/>
      <c r="DK151" s="97"/>
      <c r="DL151" s="97"/>
      <c r="DM151" s="97"/>
      <c r="DN151" s="97"/>
      <c r="DO151" s="97"/>
      <c r="DP151" s="97"/>
      <c r="DQ151" s="97"/>
      <c r="DR151" s="97"/>
      <c r="DS151" s="97"/>
      <c r="DT151" s="97"/>
      <c r="DU151" s="97"/>
      <c r="DV151" s="97"/>
      <c r="DW151" s="97"/>
      <c r="DX151" s="97"/>
      <c r="DY151" s="97"/>
      <c r="DZ151" s="97"/>
      <c r="EA151" s="97"/>
      <c r="EB151" s="97"/>
      <c r="EC151" s="97"/>
      <c r="ED151" s="97"/>
      <c r="EE151" s="97"/>
      <c r="EF151" s="97"/>
      <c r="EG151" s="97"/>
      <c r="EH151" s="97"/>
      <c r="EI151" s="97"/>
      <c r="EJ151" s="97"/>
      <c r="EK151" s="97"/>
      <c r="EL151" s="97"/>
      <c r="EM151" s="97"/>
      <c r="EN151" s="97"/>
      <c r="EO151" s="97"/>
      <c r="EP151" s="97"/>
      <c r="EQ151" s="97"/>
      <c r="ER151" s="97"/>
      <c r="ES151" s="97"/>
      <c r="ET151" s="97"/>
      <c r="EU151" s="97"/>
      <c r="EV151" s="97"/>
      <c r="EW151" s="97"/>
      <c r="EX151" s="97"/>
      <c r="EY151" s="97"/>
      <c r="EZ151" s="97"/>
      <c r="FA151" s="97"/>
      <c r="FB151" s="97"/>
      <c r="FC151" s="97"/>
      <c r="FD151" s="97"/>
      <c r="FE151" s="97"/>
      <c r="FF151" s="97"/>
      <c r="FG151" s="97"/>
      <c r="FH151" s="97"/>
      <c r="FI151" s="97"/>
      <c r="FJ151" s="97"/>
      <c r="FK151" s="97"/>
      <c r="FL151" s="97"/>
      <c r="FM151" s="97"/>
      <c r="FN151" s="97"/>
      <c r="FO151" s="97"/>
      <c r="FP151" s="97"/>
      <c r="FQ151" s="97"/>
      <c r="FR151" s="97"/>
      <c r="FS151" s="97"/>
      <c r="FT151" s="97"/>
      <c r="FU151" s="97"/>
      <c r="FV151" s="97" t="s">
        <v>519</v>
      </c>
      <c r="FW151" s="97"/>
      <c r="FX151" s="97"/>
      <c r="FY151" s="97"/>
      <c r="FZ151" s="97"/>
      <c r="GA151" s="97"/>
      <c r="GB151" s="97" t="s">
        <v>519</v>
      </c>
      <c r="GC151" s="97"/>
      <c r="GD151" s="97"/>
      <c r="GE151" s="97"/>
      <c r="GF151" s="97"/>
      <c r="GG151" s="97"/>
      <c r="GH151" s="97"/>
      <c r="GI151" s="97"/>
      <c r="GJ151" s="97"/>
      <c r="GK151" s="97"/>
      <c r="GL151" s="97"/>
      <c r="GM151" s="97"/>
      <c r="GN151" s="97"/>
      <c r="GO151" s="97"/>
      <c r="GP151" s="97"/>
      <c r="GQ151" s="97"/>
      <c r="GR151" s="97"/>
      <c r="GS151" s="97"/>
      <c r="GT151" s="97"/>
      <c r="GU151" s="97"/>
      <c r="GV151" s="97"/>
      <c r="GW151" s="97"/>
      <c r="GX151" s="97"/>
      <c r="GY151" s="97"/>
      <c r="GZ151" s="97"/>
      <c r="HA151" s="97"/>
      <c r="HB151" s="97"/>
      <c r="HC151" s="97"/>
      <c r="HD151" s="97"/>
      <c r="HE151" s="97"/>
      <c r="HF151" s="97"/>
      <c r="HG151" s="97"/>
      <c r="HH151" s="97"/>
      <c r="HI151" s="97"/>
      <c r="HJ151" s="97"/>
      <c r="HK151" s="97"/>
      <c r="HL151" s="97"/>
      <c r="HM151" s="97"/>
      <c r="HN151" s="97"/>
      <c r="HO151" s="97"/>
      <c r="HP151" s="97"/>
      <c r="HQ151" s="97"/>
      <c r="HR151" s="97"/>
      <c r="HS151" s="97"/>
      <c r="HT151" s="97"/>
      <c r="HU151" s="97"/>
      <c r="HV151" s="97"/>
      <c r="HW151" s="97"/>
      <c r="HX151" s="97"/>
      <c r="HY151" s="97"/>
      <c r="HZ151" s="97"/>
      <c r="IA151" s="97"/>
      <c r="IB151" s="97"/>
      <c r="IC151" s="97"/>
      <c r="ID151" s="97"/>
      <c r="IE151" s="97"/>
      <c r="IF151" s="97"/>
      <c r="IG151" s="97"/>
      <c r="IH151" s="97"/>
      <c r="II151" s="97"/>
      <c r="IJ151" s="97"/>
      <c r="IK151" s="97"/>
      <c r="IL151" s="97"/>
      <c r="IM151" s="97"/>
      <c r="IN151" s="97"/>
      <c r="IO151" s="97"/>
      <c r="IP151" s="97"/>
      <c r="IQ151" s="97"/>
      <c r="IR151" s="97"/>
      <c r="IS151" s="97"/>
      <c r="IT151" s="97"/>
      <c r="IU151" s="97"/>
      <c r="IV151" s="97"/>
      <c r="IW151" s="97"/>
      <c r="IX151" s="97"/>
      <c r="IY151" s="97"/>
      <c r="IZ151" s="97"/>
      <c r="JA151" s="97"/>
      <c r="JB151" s="97"/>
      <c r="JC151" s="97"/>
      <c r="JD151" s="97"/>
      <c r="JE151" s="97"/>
      <c r="JF151" s="97"/>
      <c r="JG151" s="97"/>
      <c r="JH151" s="97"/>
      <c r="JI151" s="97"/>
      <c r="JJ151" s="97"/>
      <c r="JK151" s="97"/>
      <c r="JL151" s="97"/>
      <c r="JM151" s="97"/>
      <c r="JN151" s="97"/>
      <c r="JO151" s="97"/>
      <c r="JP151" s="97"/>
      <c r="JQ151" s="97"/>
      <c r="JR151" s="97"/>
      <c r="JS151" s="97"/>
      <c r="JT151" s="97"/>
      <c r="JU151" s="97"/>
      <c r="JV151" s="97"/>
      <c r="JW151" s="97"/>
      <c r="JX151" s="97"/>
      <c r="JY151" s="97"/>
      <c r="JZ151" s="97"/>
      <c r="KA151" s="97"/>
      <c r="KB151" s="97"/>
      <c r="KC151" s="97"/>
      <c r="KD151" s="97"/>
      <c r="KE151" s="97"/>
      <c r="KF151" s="97"/>
      <c r="KG151" s="97"/>
      <c r="KH151" s="97"/>
      <c r="KI151" s="97"/>
      <c r="KJ151" s="97"/>
      <c r="KK151" s="97"/>
      <c r="KL151" s="97"/>
      <c r="KM151" s="97"/>
      <c r="KN151" s="97"/>
      <c r="KO151" s="97"/>
      <c r="KP151" s="97"/>
      <c r="KQ151" s="97"/>
      <c r="KR151" s="97"/>
      <c r="KS151" s="97"/>
      <c r="KT151" s="97"/>
      <c r="KU151" s="97"/>
      <c r="KV151" s="97"/>
      <c r="KW151" s="97"/>
      <c r="KX151" s="97"/>
      <c r="KY151" s="97"/>
      <c r="KZ151" s="97"/>
      <c r="LA151" s="97"/>
      <c r="LB151" s="97"/>
      <c r="LC151" s="97"/>
      <c r="LD151" s="97"/>
      <c r="LE151" s="97"/>
      <c r="LF151" s="97"/>
      <c r="LG151" s="97"/>
      <c r="LH151" s="97"/>
      <c r="LI151" s="97"/>
      <c r="LJ151" s="97"/>
      <c r="LK151" s="97"/>
      <c r="LL151" s="97"/>
      <c r="LM151" s="97"/>
      <c r="LN151" s="97"/>
      <c r="LO151" s="97"/>
      <c r="LP151" s="97"/>
      <c r="LQ151" s="97"/>
      <c r="LR151" s="97"/>
      <c r="LS151" s="97"/>
      <c r="LT151" s="97"/>
      <c r="LU151" s="97"/>
      <c r="LV151" s="64"/>
      <c r="LW151" s="64"/>
      <c r="LX151" s="64"/>
      <c r="LY151" s="64"/>
      <c r="LZ151" s="64"/>
      <c r="MA151" s="64"/>
      <c r="MB151" s="64"/>
      <c r="MC151" s="64"/>
      <c r="MD151" s="64"/>
      <c r="ME151" s="64"/>
      <c r="MF151" s="64"/>
      <c r="MG151" s="64"/>
      <c r="MH151" s="64"/>
      <c r="MI151" s="64"/>
      <c r="MJ151" s="64"/>
      <c r="MK151" s="64"/>
      <c r="ML151" s="64"/>
      <c r="MM151" s="64"/>
      <c r="MN151" s="64"/>
      <c r="MO151" s="64"/>
      <c r="MP151" s="64"/>
      <c r="MQ151" s="64"/>
      <c r="MR151" s="64"/>
      <c r="MS151" s="64"/>
      <c r="MT151" s="64"/>
      <c r="MU151" s="64"/>
      <c r="MV151" s="64"/>
      <c r="MW151" s="64"/>
      <c r="MX151" s="64"/>
      <c r="MY151" s="64"/>
      <c r="MZ151" s="64"/>
      <c r="NA151" s="64"/>
      <c r="NB151" s="64"/>
      <c r="NC151" s="64"/>
      <c r="ND151" s="64"/>
      <c r="NE151" s="64"/>
      <c r="NF151" s="64"/>
      <c r="NG151" s="64"/>
      <c r="NH151" s="64"/>
      <c r="NI151" s="64"/>
      <c r="NJ151" s="64"/>
      <c r="NK151" s="64"/>
      <c r="NL151" s="64"/>
      <c r="NM151" s="64"/>
      <c r="NN151" s="64"/>
      <c r="NO151" s="64"/>
      <c r="NP151" s="64"/>
      <c r="NQ151" s="64"/>
      <c r="NR151" s="64"/>
      <c r="NS151" s="64"/>
      <c r="NT151" s="64"/>
      <c r="NU151" s="64"/>
      <c r="NV151" s="64"/>
      <c r="NW151" s="64"/>
      <c r="NX151" s="64"/>
      <c r="NY151" s="64"/>
      <c r="NZ151" s="64"/>
      <c r="OA151" s="64"/>
      <c r="OB151" s="64"/>
      <c r="OC151" s="64"/>
      <c r="OD151" s="64"/>
      <c r="OE151" s="64"/>
      <c r="OF151" s="64"/>
      <c r="OG151" s="64"/>
      <c r="OH151" s="64"/>
      <c r="OI151" s="64"/>
      <c r="OJ151" s="64"/>
      <c r="OK151" s="64"/>
      <c r="OL151" s="64"/>
      <c r="OM151" s="64"/>
      <c r="ON151" s="64"/>
      <c r="OO151" s="64"/>
      <c r="OP151" s="64"/>
      <c r="OQ151" s="64"/>
      <c r="OR151" s="64"/>
      <c r="OS151" s="64"/>
      <c r="OT151" s="64"/>
      <c r="OU151" s="64"/>
      <c r="OV151" s="64"/>
      <c r="OW151" s="64"/>
      <c r="OX151" s="64"/>
      <c r="OY151" s="64"/>
      <c r="OZ151" s="64"/>
      <c r="PA151" s="64"/>
      <c r="PB151" s="64"/>
      <c r="PC151" s="64"/>
      <c r="PD151" s="64"/>
      <c r="PE151" s="64"/>
      <c r="PF151" s="64"/>
      <c r="PG151" s="64"/>
      <c r="PH151" s="64"/>
      <c r="PI151" s="64"/>
      <c r="PJ151" s="64"/>
      <c r="PK151" s="64"/>
      <c r="PL151" s="64"/>
      <c r="PM151" s="64"/>
      <c r="PN151" s="64"/>
      <c r="PO151" s="64"/>
      <c r="PP151" s="64"/>
      <c r="PQ151" s="64"/>
      <c r="PR151" s="64"/>
      <c r="PS151" s="64"/>
      <c r="PT151" s="64"/>
      <c r="PU151" s="64"/>
      <c r="PV151" s="64"/>
      <c r="PW151" s="64"/>
      <c r="PX151" s="64"/>
      <c r="PY151" s="64"/>
      <c r="PZ151" s="64"/>
      <c r="QA151" s="64"/>
      <c r="QB151" s="64"/>
      <c r="QC151" s="64"/>
      <c r="QD151" s="64"/>
      <c r="QE151" s="64"/>
      <c r="QF151" s="64"/>
      <c r="QG151" s="64"/>
      <c r="QH151" s="64"/>
      <c r="QI151" s="64"/>
      <c r="QJ151" s="64"/>
      <c r="QK151" s="64"/>
      <c r="QL151" s="64"/>
      <c r="QM151" s="64"/>
      <c r="QN151" s="64"/>
      <c r="QO151" s="64"/>
      <c r="QP151" s="64"/>
      <c r="QQ151" s="64"/>
      <c r="QR151" s="64"/>
      <c r="QS151" s="64"/>
      <c r="QT151" s="64"/>
      <c r="QU151" s="64"/>
      <c r="QV151" s="64"/>
      <c r="QW151" s="64"/>
      <c r="QX151" s="64"/>
      <c r="QY151" s="64"/>
      <c r="QZ151" s="64"/>
      <c r="RA151" s="64"/>
      <c r="RB151" s="64"/>
      <c r="RC151" s="64"/>
      <c r="RD151" s="64"/>
      <c r="RE151" s="64"/>
      <c r="RF151" s="64"/>
      <c r="RG151" s="64"/>
      <c r="RH151" s="64"/>
      <c r="RI151" s="64"/>
      <c r="RJ151" s="97"/>
      <c r="RK151" s="97"/>
      <c r="RL151" s="97"/>
      <c r="RM151" s="97"/>
      <c r="RN151" s="97"/>
      <c r="RO151" s="97"/>
      <c r="RP151" s="97"/>
      <c r="RQ151" s="97"/>
      <c r="RR151" s="97"/>
      <c r="RS151" s="97"/>
      <c r="RT151" s="97"/>
      <c r="RU151" s="97"/>
      <c r="RV151" s="97"/>
      <c r="RW151" s="97"/>
      <c r="RX151" s="97"/>
      <c r="RY151" s="97"/>
      <c r="RZ151" s="97"/>
      <c r="SA151" s="97"/>
      <c r="SB151" s="97"/>
      <c r="SC151" s="97"/>
      <c r="SD151" s="97"/>
      <c r="SE151" s="97"/>
      <c r="SF151" s="97"/>
      <c r="SG151" s="97"/>
      <c r="SH151" s="97"/>
      <c r="SI151" s="97"/>
      <c r="SJ151" s="97"/>
      <c r="SK151" s="97"/>
      <c r="SL151" s="97"/>
      <c r="SM151" s="97"/>
      <c r="SN151" s="97"/>
      <c r="SO151" s="97"/>
      <c r="SP151" s="97"/>
      <c r="SQ151" s="97"/>
      <c r="SR151" s="97"/>
      <c r="SS151" s="97"/>
      <c r="ST151" s="97"/>
      <c r="SU151" s="97"/>
      <c r="SV151" s="97"/>
      <c r="SW151" s="97"/>
      <c r="SX151" s="97"/>
      <c r="SY151" s="97"/>
      <c r="SZ151" s="97"/>
      <c r="TA151" s="97"/>
      <c r="TB151" s="97"/>
    </row>
    <row r="152" spans="1:522" s="1" customFormat="1" ht="18" customHeight="1" x14ac:dyDescent="0.2">
      <c r="A152" s="12"/>
      <c r="B152" s="11" t="s">
        <v>602</v>
      </c>
      <c r="C152" s="1">
        <v>11441</v>
      </c>
      <c r="E152" s="4" t="s">
        <v>601</v>
      </c>
      <c r="F152" s="1">
        <v>10720</v>
      </c>
      <c r="G152" s="9" t="s">
        <v>96</v>
      </c>
      <c r="H152" s="4" t="s">
        <v>318</v>
      </c>
      <c r="I152" s="1">
        <f t="shared" si="3"/>
        <v>0</v>
      </c>
      <c r="J152" s="12">
        <f>Tabuľka3[[#This Row],[Stĺpec9]]</f>
        <v>0</v>
      </c>
      <c r="K152" s="97">
        <f>Seniori!K84</f>
        <v>0</v>
      </c>
      <c r="L152" s="97">
        <f>Seniori!L84</f>
        <v>0</v>
      </c>
      <c r="M152" s="97">
        <f>Seniori!M84</f>
        <v>0</v>
      </c>
      <c r="N152" s="97">
        <f>Seniori!N84</f>
        <v>0</v>
      </c>
      <c r="O152" s="97">
        <f>Seniori!O84</f>
        <v>0</v>
      </c>
      <c r="P152" s="97">
        <f>Seniori!P84</f>
        <v>0</v>
      </c>
      <c r="Q152" s="97">
        <f>Seniori!Q84</f>
        <v>0</v>
      </c>
      <c r="R152" s="97">
        <f>Seniori!R84</f>
        <v>0</v>
      </c>
      <c r="S152" s="97">
        <f>Seniori!S84</f>
        <v>0</v>
      </c>
      <c r="T152" s="97">
        <f>Seniori!T84</f>
        <v>0</v>
      </c>
      <c r="U152" s="97">
        <f>Seniori!U84</f>
        <v>0</v>
      </c>
      <c r="V152" s="97">
        <f>Seniori!V84</f>
        <v>0</v>
      </c>
      <c r="W152" s="97">
        <f>Seniori!W84</f>
        <v>0</v>
      </c>
      <c r="X152" s="97">
        <f>Seniori!X84</f>
        <v>0</v>
      </c>
      <c r="Y152" s="97">
        <f>Seniori!Y84</f>
        <v>0</v>
      </c>
      <c r="Z152" s="97">
        <f>Seniori!Z84</f>
        <v>0</v>
      </c>
      <c r="AA152" s="97">
        <f>Seniori!AA84</f>
        <v>0</v>
      </c>
      <c r="AB152" s="97">
        <f>Seniori!AB84</f>
        <v>0</v>
      </c>
      <c r="AC152" s="97">
        <f>Seniori!AC84</f>
        <v>0</v>
      </c>
      <c r="AD152" s="97">
        <f>Seniori!AD84</f>
        <v>0</v>
      </c>
      <c r="AE152" s="97">
        <f>Seniori!AE84</f>
        <v>0</v>
      </c>
      <c r="AF152" s="97">
        <f>Seniori!AF84</f>
        <v>0</v>
      </c>
      <c r="AG152" s="97">
        <f>Seniori!AG84</f>
        <v>0</v>
      </c>
      <c r="AH152" s="97">
        <f>Seniori!AH84</f>
        <v>0</v>
      </c>
      <c r="AI152" s="97">
        <f>Seniori!AI84</f>
        <v>0</v>
      </c>
      <c r="AJ152" s="97">
        <f>Seniori!AJ84</f>
        <v>0</v>
      </c>
      <c r="AK152" s="97">
        <f>Seniori!AK84</f>
        <v>0</v>
      </c>
      <c r="AL152" s="97">
        <f>Seniori!AL84</f>
        <v>0</v>
      </c>
      <c r="AM152" s="97">
        <f>Seniori!AM84</f>
        <v>0</v>
      </c>
      <c r="AN152" s="97">
        <f>Seniori!AN84</f>
        <v>0</v>
      </c>
      <c r="AO152" s="97">
        <f>Seniori!AO84</f>
        <v>0</v>
      </c>
      <c r="AP152" s="97">
        <f>Seniori!AP84</f>
        <v>0</v>
      </c>
      <c r="AQ152" s="97">
        <f>Seniori!AQ84</f>
        <v>0</v>
      </c>
      <c r="AR152" s="97">
        <f>Seniori!AR84</f>
        <v>0</v>
      </c>
      <c r="AS152" s="97">
        <f>Seniori!AS84</f>
        <v>0</v>
      </c>
      <c r="AT152" s="97">
        <f>Seniori!AT84</f>
        <v>0</v>
      </c>
      <c r="AU152" s="97">
        <f>Seniori!AU84</f>
        <v>0</v>
      </c>
      <c r="AV152" s="97">
        <f>Seniori!AV84</f>
        <v>0</v>
      </c>
      <c r="AW152" s="97">
        <f>Seniori!AW84</f>
        <v>0</v>
      </c>
      <c r="AX152" s="97">
        <f>Seniori!AX84</f>
        <v>0</v>
      </c>
      <c r="AY152" s="97">
        <f>Seniori!AY84</f>
        <v>0</v>
      </c>
      <c r="AZ152" s="97">
        <f>Seniori!AZ84</f>
        <v>0</v>
      </c>
      <c r="BA152" s="97">
        <f>Seniori!BA84</f>
        <v>0</v>
      </c>
      <c r="BB152" s="97">
        <f>Seniori!BB84</f>
        <v>0</v>
      </c>
      <c r="BC152" s="97">
        <f>Seniori!BC84</f>
        <v>0</v>
      </c>
      <c r="BD152" s="97">
        <f>Seniori!BD84</f>
        <v>0</v>
      </c>
      <c r="BE152" s="97">
        <f>Seniori!BE84</f>
        <v>0</v>
      </c>
      <c r="BF152" s="97">
        <f>Seniori!BF84</f>
        <v>0</v>
      </c>
      <c r="BG152" s="97">
        <f>Seniori!BG84</f>
        <v>0</v>
      </c>
      <c r="BH152" s="97">
        <f>Seniori!BH84</f>
        <v>0</v>
      </c>
      <c r="BI152" s="97">
        <f>Seniori!BI84</f>
        <v>0</v>
      </c>
      <c r="BJ152" s="97">
        <f>Seniori!BJ84</f>
        <v>0</v>
      </c>
      <c r="BK152" s="97">
        <f>Seniori!BK84</f>
        <v>0</v>
      </c>
      <c r="BL152" s="97">
        <f>Seniori!BL84</f>
        <v>0</v>
      </c>
      <c r="BM152" s="97">
        <f>Seniori!BM84</f>
        <v>0</v>
      </c>
      <c r="BN152" s="97">
        <f>Seniori!BN84</f>
        <v>0</v>
      </c>
      <c r="BO152" s="97">
        <f>Seniori!BO84</f>
        <v>0</v>
      </c>
      <c r="BP152" s="97">
        <f>Seniori!BP84</f>
        <v>0</v>
      </c>
      <c r="BQ152" s="97">
        <f>Seniori!BQ84</f>
        <v>0</v>
      </c>
      <c r="BR152" s="97">
        <f>Seniori!BR84</f>
        <v>0</v>
      </c>
      <c r="BS152" s="97">
        <f>Seniori!BS84</f>
        <v>0</v>
      </c>
      <c r="BT152" s="97">
        <f>Seniori!BT84</f>
        <v>0</v>
      </c>
      <c r="BU152" s="97">
        <f>Seniori!BU84</f>
        <v>0</v>
      </c>
      <c r="BV152" s="97">
        <f>Seniori!BV84</f>
        <v>0</v>
      </c>
      <c r="BW152" s="97">
        <f>Seniori!BW84</f>
        <v>0</v>
      </c>
      <c r="BX152" s="97">
        <f>Seniori!BX84</f>
        <v>0</v>
      </c>
      <c r="BY152" s="97">
        <f>Seniori!BY84</f>
        <v>0</v>
      </c>
      <c r="BZ152" s="97">
        <f>Seniori!BZ84</f>
        <v>0</v>
      </c>
      <c r="CA152" s="97">
        <f>Seniori!CA84</f>
        <v>0</v>
      </c>
      <c r="CB152" s="97">
        <f>Seniori!CB84</f>
        <v>0</v>
      </c>
      <c r="CC152" s="97">
        <f>Seniori!CC84</f>
        <v>0</v>
      </c>
      <c r="CD152" s="97">
        <f>Seniori!CD84</f>
        <v>0</v>
      </c>
      <c r="CE152" s="97">
        <f>Seniori!CE84</f>
        <v>0</v>
      </c>
      <c r="CF152" s="97">
        <f>Seniori!CF84</f>
        <v>0</v>
      </c>
      <c r="CG152" s="97">
        <f>Seniori!CG84</f>
        <v>0</v>
      </c>
      <c r="CH152" s="97">
        <f>Seniori!CH84</f>
        <v>0</v>
      </c>
      <c r="CI152" s="97">
        <f>Seniori!CI84</f>
        <v>0</v>
      </c>
      <c r="CJ152" s="97">
        <f>Seniori!CJ84</f>
        <v>0</v>
      </c>
      <c r="CK152" s="97">
        <f>Seniori!CK84</f>
        <v>0</v>
      </c>
      <c r="CL152" s="97">
        <f>Seniori!CL84</f>
        <v>0</v>
      </c>
      <c r="CM152" s="97">
        <f>Seniori!CM84</f>
        <v>0</v>
      </c>
      <c r="CN152" s="97">
        <f>Seniori!CN84</f>
        <v>0</v>
      </c>
      <c r="CO152" s="97">
        <f>Seniori!CO84</f>
        <v>0</v>
      </c>
      <c r="CP152" s="97">
        <f>Seniori!CP84</f>
        <v>0</v>
      </c>
      <c r="CQ152" s="97">
        <f>Seniori!CQ84</f>
        <v>0</v>
      </c>
      <c r="CR152" s="97">
        <f>Seniori!CR84</f>
        <v>0</v>
      </c>
      <c r="CS152" s="97">
        <f>Seniori!CS84</f>
        <v>0</v>
      </c>
      <c r="CT152" s="97" t="str">
        <f>Seniori!CT84</f>
        <v>o</v>
      </c>
      <c r="CU152" s="97">
        <f>Seniori!CU84</f>
        <v>0</v>
      </c>
      <c r="CV152" s="97" t="str">
        <f>Seniori!CV84</f>
        <v>o</v>
      </c>
      <c r="CW152" s="97">
        <f>Seniori!CW84</f>
        <v>0</v>
      </c>
      <c r="CX152" s="97">
        <f>Seniori!CX84</f>
        <v>0</v>
      </c>
      <c r="CY152" s="97">
        <f>Seniori!CY84</f>
        <v>0</v>
      </c>
      <c r="CZ152" s="97">
        <f>Seniori!CZ84</f>
        <v>0</v>
      </c>
      <c r="DA152" s="97">
        <f>Seniori!DA84</f>
        <v>0</v>
      </c>
      <c r="DB152" s="97">
        <f>Seniori!DB84</f>
        <v>0</v>
      </c>
      <c r="DC152" s="97">
        <f>Seniori!DC84</f>
        <v>0</v>
      </c>
      <c r="DD152" s="97">
        <f>Seniori!DD84</f>
        <v>0</v>
      </c>
      <c r="DE152" s="97">
        <f>Seniori!DE84</f>
        <v>0</v>
      </c>
      <c r="DF152" s="97">
        <f>Seniori!DF84</f>
        <v>0</v>
      </c>
      <c r="DG152" s="97">
        <f>Seniori!DG84</f>
        <v>0</v>
      </c>
      <c r="DH152" s="97">
        <f>Seniori!DH84</f>
        <v>0</v>
      </c>
      <c r="DI152" s="97">
        <f>Seniori!DI84</f>
        <v>0</v>
      </c>
      <c r="DJ152" s="97">
        <f>Seniori!DJ84</f>
        <v>0</v>
      </c>
      <c r="DK152" s="97">
        <f>Seniori!DK84</f>
        <v>0</v>
      </c>
      <c r="DL152" s="97">
        <f>Seniori!DL84</f>
        <v>0</v>
      </c>
      <c r="DM152" s="97">
        <f>Seniori!DM84</f>
        <v>0</v>
      </c>
      <c r="DN152" s="97">
        <f>Seniori!DN84</f>
        <v>0</v>
      </c>
      <c r="DO152" s="97">
        <f>Seniori!DO84</f>
        <v>0</v>
      </c>
      <c r="DP152" s="97">
        <f>Seniori!DP84</f>
        <v>0</v>
      </c>
      <c r="DQ152" s="97">
        <f>Seniori!DQ84</f>
        <v>0</v>
      </c>
      <c r="DR152" s="97">
        <f>Seniori!DR84</f>
        <v>0</v>
      </c>
      <c r="DS152" s="97">
        <f>Seniori!DS84</f>
        <v>0</v>
      </c>
      <c r="DT152" s="97">
        <f>Seniori!DT84</f>
        <v>0</v>
      </c>
      <c r="DU152" s="97">
        <f>Seniori!DU84</f>
        <v>0</v>
      </c>
      <c r="DV152" s="97">
        <f>Seniori!DV84</f>
        <v>0</v>
      </c>
      <c r="DW152" s="97">
        <f>Seniori!DW84</f>
        <v>0</v>
      </c>
      <c r="DX152" s="97">
        <f>Seniori!DX84</f>
        <v>0</v>
      </c>
      <c r="DY152" s="97">
        <f>Seniori!DY84</f>
        <v>0</v>
      </c>
      <c r="DZ152" s="97">
        <f>Seniori!DZ84</f>
        <v>0</v>
      </c>
      <c r="EA152" s="97">
        <f>Seniori!EA84</f>
        <v>0</v>
      </c>
      <c r="EB152" s="97">
        <f>Seniori!EB84</f>
        <v>0</v>
      </c>
      <c r="EC152" s="97">
        <f>Seniori!EC84</f>
        <v>0</v>
      </c>
      <c r="ED152" s="97">
        <f>Seniori!ED84</f>
        <v>0</v>
      </c>
      <c r="EE152" s="97">
        <f>Seniori!EE84</f>
        <v>0</v>
      </c>
      <c r="EF152" s="97">
        <f>Seniori!EF84</f>
        <v>0</v>
      </c>
      <c r="EG152" s="97">
        <f>Seniori!EG84</f>
        <v>0</v>
      </c>
      <c r="EH152" s="97">
        <f>Seniori!EH84</f>
        <v>0</v>
      </c>
      <c r="EI152" s="97">
        <f>Seniori!EI84</f>
        <v>0</v>
      </c>
      <c r="EJ152" s="97">
        <f>Seniori!EJ84</f>
        <v>0</v>
      </c>
      <c r="EK152" s="97">
        <f>Seniori!EK84</f>
        <v>0</v>
      </c>
      <c r="EL152" s="97">
        <f>Seniori!EL84</f>
        <v>0</v>
      </c>
      <c r="EM152" s="97">
        <f>Seniori!EM84</f>
        <v>0</v>
      </c>
      <c r="EN152" s="97">
        <f>Seniori!EN84</f>
        <v>0</v>
      </c>
      <c r="EO152" s="97">
        <f>Seniori!EO84</f>
        <v>0</v>
      </c>
      <c r="EP152" s="97">
        <f>Seniori!EP84</f>
        <v>0</v>
      </c>
      <c r="EQ152" s="97">
        <f>Seniori!EQ84</f>
        <v>0</v>
      </c>
      <c r="ER152" s="97">
        <f>Seniori!ER84</f>
        <v>0</v>
      </c>
      <c r="ES152" s="97">
        <f>Seniori!ES84</f>
        <v>0</v>
      </c>
      <c r="ET152" s="97">
        <f>Seniori!ET84</f>
        <v>0</v>
      </c>
      <c r="EU152" s="97">
        <f>Seniori!EU84</f>
        <v>0</v>
      </c>
      <c r="EV152" s="97">
        <f>Seniori!EV84</f>
        <v>0</v>
      </c>
      <c r="EW152" s="97">
        <f>Seniori!EW84</f>
        <v>0</v>
      </c>
      <c r="EX152" s="97">
        <f>Seniori!EX84</f>
        <v>0</v>
      </c>
      <c r="EY152" s="97">
        <f>Seniori!EY84</f>
        <v>0</v>
      </c>
      <c r="EZ152" s="97">
        <f>Seniori!EZ84</f>
        <v>0</v>
      </c>
      <c r="FA152" s="97" t="str">
        <f>Seniori!FA84</f>
        <v>o</v>
      </c>
      <c r="FB152" s="97">
        <f>Seniori!FB84</f>
        <v>0</v>
      </c>
      <c r="FC152" s="97">
        <f>Seniori!FC84</f>
        <v>0</v>
      </c>
      <c r="FD152" s="97">
        <f>Seniori!FD84</f>
        <v>0</v>
      </c>
      <c r="FE152" s="97">
        <f>Seniori!FE84</f>
        <v>0</v>
      </c>
      <c r="FF152" s="97">
        <f>Seniori!FF84</f>
        <v>0</v>
      </c>
      <c r="FG152" s="97">
        <f>Seniori!FG84</f>
        <v>0</v>
      </c>
      <c r="FH152" s="97">
        <f>Seniori!FH84</f>
        <v>0</v>
      </c>
      <c r="FI152" s="97">
        <f>Seniori!FI84</f>
        <v>0</v>
      </c>
      <c r="FJ152" s="97">
        <f>Seniori!FJ84</f>
        <v>0</v>
      </c>
      <c r="FK152" s="97">
        <f>Seniori!FK84</f>
        <v>0</v>
      </c>
      <c r="FL152" s="97">
        <f>Seniori!FL84</f>
        <v>0</v>
      </c>
      <c r="FM152" s="97">
        <f>Seniori!FM84</f>
        <v>0</v>
      </c>
      <c r="FN152" s="97">
        <f>Seniori!FN84</f>
        <v>0</v>
      </c>
      <c r="FO152" s="97">
        <f>Seniori!FO84</f>
        <v>0</v>
      </c>
      <c r="FP152" s="97">
        <f>Seniori!FP84</f>
        <v>0</v>
      </c>
      <c r="FQ152" s="97">
        <f>Seniori!FQ84</f>
        <v>0</v>
      </c>
      <c r="FR152" s="97">
        <f>Seniori!FR84</f>
        <v>0</v>
      </c>
      <c r="FS152" s="97">
        <f>Seniori!FS84</f>
        <v>0</v>
      </c>
      <c r="FT152" s="97">
        <f>Seniori!FT84</f>
        <v>0</v>
      </c>
      <c r="FU152" s="97">
        <f>Seniori!FU84</f>
        <v>0</v>
      </c>
      <c r="FV152" s="97">
        <f>Seniori!FV84</f>
        <v>0</v>
      </c>
      <c r="FW152" s="97">
        <f>Seniori!FW84</f>
        <v>0</v>
      </c>
      <c r="FX152" s="97">
        <f>Seniori!FX84</f>
        <v>0</v>
      </c>
      <c r="FY152" s="97">
        <f>Seniori!FY84</f>
        <v>0</v>
      </c>
      <c r="FZ152" s="97">
        <f>Seniori!FZ84</f>
        <v>0</v>
      </c>
      <c r="GA152" s="97">
        <f>Seniori!GA84</f>
        <v>0</v>
      </c>
      <c r="GB152" s="97">
        <f>Seniori!GB84</f>
        <v>0</v>
      </c>
      <c r="GC152" s="97">
        <f>Seniori!GC84</f>
        <v>0</v>
      </c>
      <c r="GD152" s="97">
        <f>Seniori!GD84</f>
        <v>0</v>
      </c>
      <c r="GE152" s="97">
        <f>Seniori!GE84</f>
        <v>0</v>
      </c>
      <c r="GF152" s="97">
        <f>Seniori!GF84</f>
        <v>0</v>
      </c>
      <c r="GG152" s="97">
        <f>Seniori!GG84</f>
        <v>0</v>
      </c>
      <c r="GH152" s="97">
        <f>Seniori!GH84</f>
        <v>0</v>
      </c>
      <c r="GI152" s="97">
        <f>Seniori!GI84</f>
        <v>0</v>
      </c>
      <c r="GJ152" s="97">
        <f>Seniori!GJ84</f>
        <v>0</v>
      </c>
      <c r="GK152" s="97">
        <f>Seniori!GK84</f>
        <v>0</v>
      </c>
      <c r="GL152" s="97">
        <f>Seniori!GL84</f>
        <v>0</v>
      </c>
      <c r="GM152" s="97">
        <f>Seniori!GM84</f>
        <v>0</v>
      </c>
      <c r="GN152" s="97">
        <f>Seniori!GN84</f>
        <v>0</v>
      </c>
      <c r="GO152" s="97">
        <f>Seniori!GO84</f>
        <v>0</v>
      </c>
      <c r="GP152" s="97">
        <f>Seniori!GP84</f>
        <v>0</v>
      </c>
      <c r="GQ152" s="97">
        <f>Seniori!GQ84</f>
        <v>0</v>
      </c>
      <c r="GR152" s="97">
        <f>Seniori!GR84</f>
        <v>0</v>
      </c>
      <c r="GS152" s="97">
        <f>Seniori!GS84</f>
        <v>0</v>
      </c>
      <c r="GT152" s="97">
        <f>Seniori!GT84</f>
        <v>0</v>
      </c>
      <c r="GU152" s="97">
        <f>Seniori!GU84</f>
        <v>0</v>
      </c>
      <c r="GV152" s="97">
        <f>Seniori!GV84</f>
        <v>0</v>
      </c>
      <c r="GW152" s="97">
        <f>Seniori!GW84</f>
        <v>0</v>
      </c>
      <c r="GX152" s="97">
        <f>Seniori!GX84</f>
        <v>0</v>
      </c>
      <c r="GY152" s="97">
        <f>Seniori!GY84</f>
        <v>0</v>
      </c>
      <c r="GZ152" s="97">
        <f>Seniori!GZ84</f>
        <v>0</v>
      </c>
      <c r="HA152" s="97">
        <f>Seniori!HA84</f>
        <v>0</v>
      </c>
      <c r="HB152" s="97">
        <f>Seniori!HB84</f>
        <v>0</v>
      </c>
      <c r="HC152" s="97">
        <f>Seniori!HC84</f>
        <v>0</v>
      </c>
      <c r="HD152" s="97">
        <f>Seniori!HD84</f>
        <v>0</v>
      </c>
      <c r="HE152" s="97">
        <f>Seniori!HE84</f>
        <v>0</v>
      </c>
      <c r="HF152" s="97">
        <f>Seniori!HF84</f>
        <v>0</v>
      </c>
      <c r="HG152" s="97">
        <f>Seniori!HG84</f>
        <v>0</v>
      </c>
      <c r="HH152" s="97">
        <f>Seniori!HH84</f>
        <v>0</v>
      </c>
      <c r="HI152" s="97">
        <f>Seniori!HI84</f>
        <v>0</v>
      </c>
      <c r="HJ152" s="97">
        <f>Seniori!HJ84</f>
        <v>0</v>
      </c>
      <c r="HK152" s="97">
        <f>Seniori!HK84</f>
        <v>0</v>
      </c>
      <c r="HL152" s="97">
        <f>Seniori!HL84</f>
        <v>0</v>
      </c>
      <c r="HM152" s="97">
        <f>Seniori!HM84</f>
        <v>0</v>
      </c>
      <c r="HN152" s="97">
        <f>Seniori!HN84</f>
        <v>0</v>
      </c>
      <c r="HO152" s="97">
        <f>Seniori!HO84</f>
        <v>0</v>
      </c>
      <c r="HP152" s="97">
        <f>Seniori!HP84</f>
        <v>0</v>
      </c>
      <c r="HQ152" s="97">
        <f>Seniori!HQ84</f>
        <v>0</v>
      </c>
      <c r="HR152" s="97">
        <f>Seniori!HR84</f>
        <v>0</v>
      </c>
      <c r="HS152" s="97">
        <f>Seniori!HS84</f>
        <v>0</v>
      </c>
      <c r="HT152" s="97">
        <f>Seniori!HT84</f>
        <v>0</v>
      </c>
      <c r="HU152" s="97">
        <f>Seniori!HU84</f>
        <v>0</v>
      </c>
      <c r="HV152" s="97">
        <f>Seniori!HV84</f>
        <v>0</v>
      </c>
      <c r="HW152" s="97">
        <f>Seniori!HW84</f>
        <v>0</v>
      </c>
      <c r="HX152" s="97">
        <f>Seniori!HX84</f>
        <v>0</v>
      </c>
      <c r="HY152" s="97">
        <f>Seniori!HY84</f>
        <v>0</v>
      </c>
      <c r="HZ152" s="97">
        <f>Seniori!HZ84</f>
        <v>0</v>
      </c>
      <c r="IA152" s="97">
        <f>Seniori!IA84</f>
        <v>0</v>
      </c>
      <c r="IB152" s="97">
        <f>Seniori!IB84</f>
        <v>0</v>
      </c>
      <c r="IC152" s="97">
        <f>Seniori!IC84</f>
        <v>0</v>
      </c>
      <c r="ID152" s="97">
        <f>Seniori!ID84</f>
        <v>0</v>
      </c>
      <c r="IE152" s="97">
        <f>Seniori!IE84</f>
        <v>0</v>
      </c>
      <c r="IF152" s="97">
        <f>Seniori!IF84</f>
        <v>0</v>
      </c>
      <c r="IG152" s="97">
        <f>Seniori!IG84</f>
        <v>0</v>
      </c>
      <c r="IH152" s="97">
        <f>Seniori!IH84</f>
        <v>0</v>
      </c>
      <c r="II152" s="97">
        <f>Seniori!II84</f>
        <v>0</v>
      </c>
      <c r="IJ152" s="97">
        <f>Seniori!IJ84</f>
        <v>0</v>
      </c>
      <c r="IK152" s="97">
        <f>Seniori!IK84</f>
        <v>0</v>
      </c>
      <c r="IL152" s="97">
        <f>Seniori!IL84</f>
        <v>0</v>
      </c>
      <c r="IM152" s="97">
        <f>Seniori!IM84</f>
        <v>0</v>
      </c>
      <c r="IN152" s="97">
        <f>Seniori!IN84</f>
        <v>0</v>
      </c>
      <c r="IO152" s="97">
        <f>Seniori!IO84</f>
        <v>0</v>
      </c>
      <c r="IP152" s="97">
        <f>Seniori!IP84</f>
        <v>0</v>
      </c>
      <c r="IQ152" s="97">
        <f>Seniori!IQ84</f>
        <v>0</v>
      </c>
      <c r="IR152" s="97">
        <f>Seniori!IR84</f>
        <v>0</v>
      </c>
      <c r="IS152" s="97">
        <f>Seniori!IS84</f>
        <v>0</v>
      </c>
      <c r="IT152" s="97">
        <f>Seniori!IT84</f>
        <v>0</v>
      </c>
      <c r="IU152" s="97">
        <f>Seniori!IU84</f>
        <v>0</v>
      </c>
      <c r="IV152" s="97">
        <f>Seniori!IV84</f>
        <v>0</v>
      </c>
      <c r="IW152" s="97">
        <f>Seniori!IW84</f>
        <v>0</v>
      </c>
      <c r="IX152" s="97">
        <f>Seniori!IX84</f>
        <v>0</v>
      </c>
      <c r="IY152" s="97">
        <f>Seniori!IY84</f>
        <v>0</v>
      </c>
      <c r="IZ152" s="97">
        <f>Seniori!IZ84</f>
        <v>0</v>
      </c>
      <c r="JA152" s="97">
        <f>Seniori!JA84</f>
        <v>0</v>
      </c>
      <c r="JB152" s="97">
        <f>Seniori!JB84</f>
        <v>0</v>
      </c>
      <c r="JC152" s="97">
        <f>Seniori!JC84</f>
        <v>0</v>
      </c>
      <c r="JD152" s="97">
        <f>Seniori!JD84</f>
        <v>0</v>
      </c>
      <c r="JE152" s="97">
        <f>Seniori!JE84</f>
        <v>0</v>
      </c>
      <c r="JF152" s="97">
        <f>Seniori!JF84</f>
        <v>0</v>
      </c>
      <c r="JG152" s="97">
        <f>Seniori!JG84</f>
        <v>0</v>
      </c>
      <c r="JH152" s="97">
        <f>Seniori!JH84</f>
        <v>0</v>
      </c>
      <c r="JI152" s="97">
        <f>Seniori!JI84</f>
        <v>0</v>
      </c>
      <c r="JJ152" s="97">
        <f>Seniori!JJ84</f>
        <v>0</v>
      </c>
      <c r="JK152" s="97">
        <f>Seniori!JK84</f>
        <v>0</v>
      </c>
      <c r="JL152" s="97">
        <f>Seniori!JL84</f>
        <v>0</v>
      </c>
      <c r="JM152" s="97">
        <f>Seniori!JM84</f>
        <v>0</v>
      </c>
      <c r="JN152" s="97">
        <f>Seniori!JN84</f>
        <v>0</v>
      </c>
      <c r="JO152" s="97">
        <f>Seniori!JO84</f>
        <v>0</v>
      </c>
      <c r="JP152" s="97">
        <f>Seniori!JP84</f>
        <v>0</v>
      </c>
      <c r="JQ152" s="97">
        <f>Seniori!JQ84</f>
        <v>0</v>
      </c>
      <c r="JR152" s="97">
        <f>Seniori!JR84</f>
        <v>0</v>
      </c>
      <c r="JS152" s="97">
        <f>Seniori!JS84</f>
        <v>0</v>
      </c>
      <c r="JT152" s="97">
        <f>Seniori!JT84</f>
        <v>0</v>
      </c>
      <c r="JU152" s="97">
        <f>Seniori!JU84</f>
        <v>0</v>
      </c>
      <c r="JV152" s="97">
        <f>Seniori!JV84</f>
        <v>0</v>
      </c>
      <c r="JW152" s="97">
        <f>Seniori!JW84</f>
        <v>0</v>
      </c>
      <c r="JX152" s="97">
        <f>Seniori!JX84</f>
        <v>0</v>
      </c>
      <c r="JY152" s="97">
        <f>Seniori!JY84</f>
        <v>0</v>
      </c>
      <c r="JZ152" s="97">
        <f>Seniori!JZ84</f>
        <v>0</v>
      </c>
      <c r="KA152" s="97">
        <f>Seniori!KA84</f>
        <v>0</v>
      </c>
      <c r="KB152" s="97">
        <f>Seniori!KB84</f>
        <v>0</v>
      </c>
      <c r="KC152" s="97">
        <f>Seniori!KC84</f>
        <v>0</v>
      </c>
      <c r="KD152" s="97">
        <f>Seniori!KD84</f>
        <v>0</v>
      </c>
      <c r="KE152" s="97">
        <f>Seniori!KE84</f>
        <v>0</v>
      </c>
      <c r="KF152" s="97">
        <f>Seniori!KF84</f>
        <v>0</v>
      </c>
      <c r="KG152" s="97">
        <f>Seniori!KG84</f>
        <v>0</v>
      </c>
      <c r="KH152" s="97">
        <f>Seniori!KH84</f>
        <v>0</v>
      </c>
      <c r="KI152" s="97">
        <f>Seniori!KI84</f>
        <v>0</v>
      </c>
      <c r="KJ152" s="97">
        <f>Seniori!KJ84</f>
        <v>0</v>
      </c>
      <c r="KK152" s="97">
        <f>Seniori!KK84</f>
        <v>0</v>
      </c>
      <c r="KL152" s="97">
        <f>Seniori!KL84</f>
        <v>0</v>
      </c>
      <c r="KM152" s="97">
        <f>Seniori!KM84</f>
        <v>0</v>
      </c>
      <c r="KN152" s="97">
        <f>Seniori!KN84</f>
        <v>0</v>
      </c>
      <c r="KO152" s="97">
        <f>Seniori!KO84</f>
        <v>0</v>
      </c>
      <c r="KP152" s="97">
        <f>Seniori!KP84</f>
        <v>0</v>
      </c>
      <c r="KQ152" s="97">
        <f>Seniori!KQ84</f>
        <v>0</v>
      </c>
      <c r="KR152" s="97">
        <f>Seniori!KR84</f>
        <v>0</v>
      </c>
      <c r="KS152" s="97">
        <f>Seniori!KS84</f>
        <v>0</v>
      </c>
      <c r="KT152" s="97">
        <f>Seniori!KT84</f>
        <v>0</v>
      </c>
      <c r="KU152" s="97">
        <f>Seniori!KU84</f>
        <v>0</v>
      </c>
      <c r="KV152" s="97">
        <f>Seniori!KV84</f>
        <v>0</v>
      </c>
      <c r="KW152" s="97">
        <f>Seniori!KW84</f>
        <v>0</v>
      </c>
      <c r="KX152" s="97">
        <f>Seniori!KX84</f>
        <v>0</v>
      </c>
      <c r="KY152" s="97">
        <f>Seniori!KY84</f>
        <v>0</v>
      </c>
      <c r="KZ152" s="97">
        <f>Seniori!KZ84</f>
        <v>0</v>
      </c>
      <c r="LA152" s="97">
        <f>Seniori!LA84</f>
        <v>0</v>
      </c>
      <c r="LB152" s="97">
        <f>Seniori!LB84</f>
        <v>0</v>
      </c>
      <c r="LC152" s="97">
        <f>Seniori!LC84</f>
        <v>0</v>
      </c>
      <c r="LD152" s="97">
        <f>Seniori!LD84</f>
        <v>0</v>
      </c>
      <c r="LE152" s="97">
        <f>Seniori!LE84</f>
        <v>0</v>
      </c>
      <c r="LF152" s="97">
        <f>Seniori!LF84</f>
        <v>0</v>
      </c>
      <c r="LG152" s="97">
        <f>Seniori!LG84</f>
        <v>0</v>
      </c>
      <c r="LH152" s="97">
        <f>Seniori!LH84</f>
        <v>0</v>
      </c>
      <c r="LI152" s="97">
        <f>Seniori!LI84</f>
        <v>0</v>
      </c>
      <c r="LJ152" s="97">
        <f>Seniori!LJ84</f>
        <v>0</v>
      </c>
      <c r="LK152" s="97">
        <f>Seniori!LK84</f>
        <v>0</v>
      </c>
      <c r="LL152" s="97">
        <f>Seniori!LL84</f>
        <v>0</v>
      </c>
      <c r="LM152" s="97">
        <f>Seniori!LM84</f>
        <v>0</v>
      </c>
      <c r="LN152" s="97">
        <f>Seniori!LN84</f>
        <v>0</v>
      </c>
      <c r="LO152" s="97">
        <f>Seniori!LO84</f>
        <v>0</v>
      </c>
      <c r="LP152" s="97">
        <f>Seniori!LP84</f>
        <v>0</v>
      </c>
      <c r="LQ152" s="97">
        <f>Seniori!LQ84</f>
        <v>0</v>
      </c>
      <c r="LR152" s="97">
        <f>Seniori!LR84</f>
        <v>0</v>
      </c>
      <c r="LS152" s="97">
        <f>Seniori!LS84</f>
        <v>0</v>
      </c>
      <c r="LT152" s="97">
        <f>Seniori!LT84</f>
        <v>0</v>
      </c>
      <c r="LU152" s="97">
        <f>Seniori!LU84</f>
        <v>0</v>
      </c>
      <c r="LV152" s="97">
        <f>Seniori!LV84</f>
        <v>0</v>
      </c>
      <c r="LW152" s="97">
        <f>Seniori!LW84</f>
        <v>0</v>
      </c>
      <c r="LX152" s="97">
        <f>Seniori!LX84</f>
        <v>0</v>
      </c>
      <c r="LY152" s="97">
        <f>Seniori!LY84</f>
        <v>0</v>
      </c>
      <c r="LZ152" s="97">
        <f>Seniori!LZ84</f>
        <v>0</v>
      </c>
      <c r="MA152" s="97">
        <f>Seniori!MA84</f>
        <v>0</v>
      </c>
      <c r="MB152" s="97">
        <f>Seniori!MB84</f>
        <v>0</v>
      </c>
      <c r="MC152" s="97">
        <f>Seniori!MC84</f>
        <v>0</v>
      </c>
      <c r="MD152" s="97">
        <f>Seniori!MD84</f>
        <v>0</v>
      </c>
      <c r="ME152" s="97">
        <f>Seniori!ME84</f>
        <v>0</v>
      </c>
      <c r="MF152" s="97">
        <f>Seniori!MF84</f>
        <v>0</v>
      </c>
      <c r="MG152" s="97">
        <f>Seniori!MG84</f>
        <v>0</v>
      </c>
      <c r="MH152" s="97">
        <f>Seniori!MH84</f>
        <v>0</v>
      </c>
      <c r="MI152" s="97">
        <f>Seniori!MI84</f>
        <v>0</v>
      </c>
      <c r="MJ152" s="97">
        <f>Seniori!MJ84</f>
        <v>0</v>
      </c>
      <c r="MK152" s="97">
        <f>Seniori!MK84</f>
        <v>0</v>
      </c>
      <c r="ML152" s="97">
        <f>Seniori!ML84</f>
        <v>0</v>
      </c>
      <c r="MM152" s="97">
        <f>Seniori!MM84</f>
        <v>0</v>
      </c>
      <c r="MN152" s="97">
        <f>Seniori!MN84</f>
        <v>0</v>
      </c>
      <c r="MO152" s="97">
        <f>Seniori!MO84</f>
        <v>0</v>
      </c>
      <c r="MP152" s="97">
        <f>Seniori!MP84</f>
        <v>0</v>
      </c>
      <c r="MQ152" s="97">
        <f>Seniori!MQ84</f>
        <v>0</v>
      </c>
      <c r="MR152" s="97">
        <f>Seniori!MR84</f>
        <v>0</v>
      </c>
      <c r="MS152" s="97">
        <f>Seniori!MS84</f>
        <v>0</v>
      </c>
      <c r="MT152" s="97">
        <f>Seniori!MT84</f>
        <v>0</v>
      </c>
      <c r="MU152" s="97">
        <f>Seniori!MU84</f>
        <v>0</v>
      </c>
      <c r="MV152" s="97">
        <f>Seniori!MV84</f>
        <v>0</v>
      </c>
      <c r="MW152" s="97">
        <f>Seniori!MW84</f>
        <v>0</v>
      </c>
      <c r="MX152" s="97">
        <f>Seniori!MX84</f>
        <v>0</v>
      </c>
      <c r="MY152" s="97">
        <f>Seniori!MY84</f>
        <v>0</v>
      </c>
      <c r="MZ152" s="97">
        <f>Seniori!MZ84</f>
        <v>0</v>
      </c>
      <c r="NA152" s="97">
        <f>Seniori!NA84</f>
        <v>0</v>
      </c>
      <c r="NB152" s="97">
        <f>Seniori!NB84</f>
        <v>0</v>
      </c>
      <c r="NC152" s="97">
        <f>Seniori!NC84</f>
        <v>0</v>
      </c>
      <c r="ND152" s="97">
        <f>Seniori!ND84</f>
        <v>0</v>
      </c>
      <c r="NE152" s="97">
        <f>Seniori!NE84</f>
        <v>0</v>
      </c>
      <c r="NF152" s="97">
        <f>Seniori!NF84</f>
        <v>0</v>
      </c>
      <c r="NG152" s="97">
        <f>Seniori!NG84</f>
        <v>0</v>
      </c>
      <c r="NH152" s="97">
        <f>Seniori!NH84</f>
        <v>0</v>
      </c>
      <c r="NI152" s="97">
        <f>Seniori!NI84</f>
        <v>0</v>
      </c>
      <c r="NJ152" s="97">
        <f>Seniori!NJ84</f>
        <v>0</v>
      </c>
      <c r="NK152" s="97">
        <f>Seniori!NK84</f>
        <v>0</v>
      </c>
      <c r="NL152" s="97">
        <f>Seniori!NL84</f>
        <v>0</v>
      </c>
      <c r="NM152" s="97">
        <f>Seniori!NM84</f>
        <v>0</v>
      </c>
      <c r="NN152" s="97">
        <f>Seniori!NN84</f>
        <v>0</v>
      </c>
      <c r="NO152" s="97">
        <f>Seniori!NO84</f>
        <v>0</v>
      </c>
      <c r="NP152" s="97">
        <f>Seniori!NP84</f>
        <v>0</v>
      </c>
      <c r="NQ152" s="97">
        <f>Seniori!NQ84</f>
        <v>0</v>
      </c>
      <c r="NR152" s="97">
        <f>Seniori!NR84</f>
        <v>0</v>
      </c>
      <c r="NS152" s="97">
        <f>Seniori!NS84</f>
        <v>0</v>
      </c>
      <c r="NT152" s="97">
        <f>Seniori!NT84</f>
        <v>0</v>
      </c>
      <c r="NU152" s="97">
        <f>Seniori!NU84</f>
        <v>0</v>
      </c>
      <c r="NV152" s="97">
        <f>Seniori!NV84</f>
        <v>0</v>
      </c>
      <c r="NW152" s="97">
        <f>Seniori!NW84</f>
        <v>0</v>
      </c>
      <c r="NX152" s="97">
        <f>Seniori!NX84</f>
        <v>0</v>
      </c>
      <c r="NY152" s="97">
        <f>Seniori!NY84</f>
        <v>0</v>
      </c>
      <c r="NZ152" s="97">
        <f>Seniori!NZ84</f>
        <v>0</v>
      </c>
      <c r="OA152" s="97">
        <f>Seniori!OA84</f>
        <v>0</v>
      </c>
      <c r="OB152" s="97">
        <f>Seniori!OB84</f>
        <v>0</v>
      </c>
      <c r="OC152" s="97">
        <f>Seniori!OC84</f>
        <v>0</v>
      </c>
      <c r="OD152" s="97">
        <f>Seniori!OD84</f>
        <v>0</v>
      </c>
      <c r="OE152" s="97">
        <f>Seniori!OE84</f>
        <v>0</v>
      </c>
      <c r="OF152" s="97">
        <f>Seniori!OF84</f>
        <v>0</v>
      </c>
      <c r="OG152" s="97">
        <f>Seniori!OG84</f>
        <v>0</v>
      </c>
      <c r="OH152" s="97">
        <f>Seniori!OH84</f>
        <v>0</v>
      </c>
      <c r="OI152" s="97">
        <f>Seniori!OI84</f>
        <v>0</v>
      </c>
      <c r="OJ152" s="97">
        <f>Seniori!OJ84</f>
        <v>0</v>
      </c>
      <c r="OK152" s="97">
        <f>Seniori!OK84</f>
        <v>0</v>
      </c>
      <c r="OL152" s="97">
        <f>Seniori!OL84</f>
        <v>0</v>
      </c>
      <c r="OM152" s="97">
        <f>Seniori!OM84</f>
        <v>0</v>
      </c>
      <c r="ON152" s="97">
        <f>Seniori!ON84</f>
        <v>0</v>
      </c>
      <c r="OO152" s="97">
        <f>Seniori!OO84</f>
        <v>0</v>
      </c>
      <c r="OP152" s="97">
        <f>Seniori!OP84</f>
        <v>0</v>
      </c>
      <c r="OQ152" s="97">
        <f>Seniori!OQ84</f>
        <v>0</v>
      </c>
      <c r="OR152" s="97">
        <f>Seniori!OR84</f>
        <v>0</v>
      </c>
      <c r="OS152" s="97">
        <f>Seniori!OS84</f>
        <v>0</v>
      </c>
      <c r="OT152" s="97">
        <f>Seniori!OT84</f>
        <v>0</v>
      </c>
      <c r="OU152" s="97">
        <f>Seniori!OU84</f>
        <v>0</v>
      </c>
      <c r="OV152" s="97">
        <f>Seniori!OV84</f>
        <v>0</v>
      </c>
      <c r="OW152" s="97">
        <f>Seniori!OW84</f>
        <v>0</v>
      </c>
      <c r="OX152" s="97">
        <f>Seniori!OX84</f>
        <v>0</v>
      </c>
      <c r="OY152" s="97">
        <f>Seniori!OY84</f>
        <v>0</v>
      </c>
      <c r="OZ152" s="97">
        <f>Seniori!OZ84</f>
        <v>0</v>
      </c>
      <c r="PA152" s="97">
        <f>Seniori!PA84</f>
        <v>0</v>
      </c>
      <c r="PB152" s="97">
        <f>Seniori!PB84</f>
        <v>0</v>
      </c>
      <c r="PC152" s="97">
        <f>Seniori!PC84</f>
        <v>0</v>
      </c>
      <c r="PD152" s="97">
        <f>Seniori!PD84</f>
        <v>0</v>
      </c>
      <c r="PE152" s="97">
        <f>Seniori!PE84</f>
        <v>0</v>
      </c>
      <c r="PF152" s="97">
        <f>Seniori!PF84</f>
        <v>0</v>
      </c>
      <c r="PG152" s="97">
        <f>Seniori!PG84</f>
        <v>0</v>
      </c>
      <c r="PH152" s="97">
        <f>Seniori!PH84</f>
        <v>0</v>
      </c>
      <c r="PI152" s="97">
        <f>Seniori!PI84</f>
        <v>0</v>
      </c>
      <c r="PJ152" s="97">
        <f>Seniori!PJ84</f>
        <v>0</v>
      </c>
      <c r="PK152" s="97">
        <f>Seniori!PK84</f>
        <v>0</v>
      </c>
      <c r="PL152" s="97">
        <f>Seniori!PL84</f>
        <v>0</v>
      </c>
      <c r="PM152" s="97">
        <f>Seniori!PM84</f>
        <v>0</v>
      </c>
      <c r="PN152" s="97">
        <f>Seniori!PN84</f>
        <v>0</v>
      </c>
      <c r="PO152" s="97">
        <f>Seniori!PO84</f>
        <v>0</v>
      </c>
      <c r="PP152" s="97">
        <f>Seniori!PP84</f>
        <v>0</v>
      </c>
      <c r="PQ152" s="97">
        <f>Seniori!PQ84</f>
        <v>0</v>
      </c>
      <c r="PR152" s="97">
        <f>Seniori!PR84</f>
        <v>0</v>
      </c>
      <c r="PS152" s="97">
        <f>Seniori!PS84</f>
        <v>0</v>
      </c>
      <c r="PT152" s="97">
        <f>Seniori!PT84</f>
        <v>0</v>
      </c>
      <c r="PU152" s="97">
        <f>Seniori!PU84</f>
        <v>0</v>
      </c>
      <c r="PV152" s="97">
        <f>Seniori!PV84</f>
        <v>0</v>
      </c>
      <c r="PW152" s="97">
        <f>Seniori!PW84</f>
        <v>0</v>
      </c>
      <c r="PX152" s="97">
        <f>Seniori!PX84</f>
        <v>0</v>
      </c>
      <c r="PY152" s="97">
        <f>Seniori!PY84</f>
        <v>0</v>
      </c>
      <c r="PZ152" s="97">
        <f>Seniori!PZ84</f>
        <v>0</v>
      </c>
      <c r="QA152" s="97">
        <f>Seniori!QA84</f>
        <v>0</v>
      </c>
      <c r="QB152" s="97">
        <f>Seniori!QB84</f>
        <v>0</v>
      </c>
      <c r="QC152" s="97">
        <f>Seniori!QC84</f>
        <v>0</v>
      </c>
      <c r="QD152" s="97">
        <f>Seniori!QD84</f>
        <v>0</v>
      </c>
      <c r="QE152" s="97">
        <f>Seniori!QE84</f>
        <v>0</v>
      </c>
      <c r="QF152" s="97">
        <f>Seniori!QF84</f>
        <v>0</v>
      </c>
      <c r="QG152" s="97">
        <f>Seniori!QG84</f>
        <v>0</v>
      </c>
      <c r="QH152" s="97">
        <f>Seniori!QH84</f>
        <v>0</v>
      </c>
      <c r="QI152" s="97">
        <f>Seniori!QI84</f>
        <v>0</v>
      </c>
      <c r="QJ152" s="97">
        <f>Seniori!QJ84</f>
        <v>0</v>
      </c>
      <c r="QK152" s="97">
        <f>Seniori!QK84</f>
        <v>0</v>
      </c>
      <c r="QL152" s="97">
        <f>Seniori!QL84</f>
        <v>0</v>
      </c>
      <c r="QM152" s="97">
        <f>Seniori!QM84</f>
        <v>0</v>
      </c>
      <c r="QN152" s="97">
        <f>Seniori!QN84</f>
        <v>0</v>
      </c>
      <c r="QO152" s="97">
        <f>Seniori!QO84</f>
        <v>0</v>
      </c>
      <c r="QP152" s="97">
        <f>Seniori!QP84</f>
        <v>0</v>
      </c>
      <c r="QQ152" s="97">
        <f>Seniori!QQ84</f>
        <v>0</v>
      </c>
      <c r="QR152" s="97">
        <f>Seniori!QR84</f>
        <v>0</v>
      </c>
      <c r="QS152" s="97">
        <f>Seniori!QS84</f>
        <v>0</v>
      </c>
      <c r="QT152" s="97">
        <f>Seniori!QT84</f>
        <v>0</v>
      </c>
      <c r="QU152" s="97">
        <f>Seniori!QU84</f>
        <v>0</v>
      </c>
      <c r="QV152" s="97">
        <f>Seniori!QV84</f>
        <v>0</v>
      </c>
      <c r="QW152" s="97">
        <f>Seniori!QW84</f>
        <v>0</v>
      </c>
      <c r="QX152" s="97">
        <f>Seniori!QX84</f>
        <v>0</v>
      </c>
      <c r="QY152" s="97">
        <f>Seniori!QY84</f>
        <v>0</v>
      </c>
      <c r="QZ152" s="97">
        <f>Seniori!QZ84</f>
        <v>0</v>
      </c>
      <c r="RA152" s="97">
        <f>Seniori!RA84</f>
        <v>0</v>
      </c>
      <c r="RB152" s="97">
        <f>Seniori!RB84</f>
        <v>0</v>
      </c>
      <c r="RC152" s="97">
        <f>Seniori!RC84</f>
        <v>0</v>
      </c>
      <c r="RD152" s="97">
        <f>Seniori!RD84</f>
        <v>0</v>
      </c>
      <c r="RE152" s="97">
        <f>Seniori!RE84</f>
        <v>0</v>
      </c>
      <c r="RF152" s="97">
        <f>Seniori!RF84</f>
        <v>0</v>
      </c>
      <c r="RG152" s="97">
        <f>Seniori!RG84</f>
        <v>0</v>
      </c>
      <c r="RH152" s="97">
        <f>Seniori!RH84</f>
        <v>0</v>
      </c>
      <c r="RI152" s="97">
        <f>Seniori!RI84</f>
        <v>0</v>
      </c>
      <c r="RJ152" s="97">
        <f>Seniori!RJ84</f>
        <v>0</v>
      </c>
      <c r="RK152" s="97">
        <f>Seniori!RK84</f>
        <v>0</v>
      </c>
      <c r="RL152" s="97">
        <f>Seniori!RL84</f>
        <v>0</v>
      </c>
      <c r="RM152" s="97">
        <f>Seniori!RM84</f>
        <v>0</v>
      </c>
      <c r="RN152" s="97">
        <f>Seniori!RN84</f>
        <v>0</v>
      </c>
      <c r="RO152" s="97">
        <f>Seniori!RO84</f>
        <v>0</v>
      </c>
      <c r="RP152" s="97">
        <f>Seniori!RP84</f>
        <v>0</v>
      </c>
      <c r="RQ152" s="97">
        <f>Seniori!RQ84</f>
        <v>0</v>
      </c>
      <c r="RR152" s="97">
        <f>Seniori!RR84</f>
        <v>0</v>
      </c>
      <c r="RS152" s="97">
        <f>Seniori!RS84</f>
        <v>0</v>
      </c>
      <c r="RT152" s="97">
        <f>Seniori!RT84</f>
        <v>0</v>
      </c>
      <c r="RU152" s="97">
        <f>Seniori!RU84</f>
        <v>0</v>
      </c>
      <c r="RV152" s="97">
        <f>Seniori!RV84</f>
        <v>0</v>
      </c>
      <c r="RW152" s="97">
        <f>Seniori!RW84</f>
        <v>0</v>
      </c>
      <c r="RX152" s="97">
        <f>Seniori!RX84</f>
        <v>0</v>
      </c>
      <c r="RY152" s="97">
        <f>Seniori!RY84</f>
        <v>0</v>
      </c>
      <c r="RZ152" s="97">
        <f>Seniori!RZ84</f>
        <v>0</v>
      </c>
      <c r="SA152" s="97">
        <f>Seniori!SA84</f>
        <v>0</v>
      </c>
      <c r="SB152" s="97">
        <f>Seniori!SB84</f>
        <v>0</v>
      </c>
      <c r="SC152" s="97">
        <f>Seniori!SC84</f>
        <v>0</v>
      </c>
      <c r="SD152" s="97">
        <f>Seniori!SD84</f>
        <v>0</v>
      </c>
      <c r="SE152" s="97">
        <f>Seniori!SE84</f>
        <v>0</v>
      </c>
      <c r="SF152" s="97">
        <f>Seniori!SF84</f>
        <v>0</v>
      </c>
      <c r="SG152" s="97">
        <f>Seniori!SG84</f>
        <v>0</v>
      </c>
      <c r="SH152" s="97">
        <f>Seniori!SH84</f>
        <v>0</v>
      </c>
      <c r="SI152" s="97">
        <f>Seniori!SI84</f>
        <v>0</v>
      </c>
      <c r="SJ152" s="97">
        <f>Seniori!SJ84</f>
        <v>0</v>
      </c>
      <c r="SK152" s="97">
        <f>Seniori!SK84</f>
        <v>0</v>
      </c>
      <c r="SL152" s="97">
        <f>Seniori!SL84</f>
        <v>0</v>
      </c>
      <c r="SM152" s="97">
        <f>Seniori!SM84</f>
        <v>0</v>
      </c>
      <c r="SN152" s="97">
        <f>Seniori!SN84</f>
        <v>0</v>
      </c>
      <c r="SO152" s="97">
        <f>Seniori!SO84</f>
        <v>0</v>
      </c>
      <c r="SP152" s="97">
        <f>Seniori!SP84</f>
        <v>0</v>
      </c>
      <c r="SQ152" s="97">
        <f>Seniori!SQ84</f>
        <v>0</v>
      </c>
      <c r="SR152" s="97">
        <f>Seniori!SR84</f>
        <v>0</v>
      </c>
      <c r="SS152" s="97">
        <f>Seniori!SS84</f>
        <v>0</v>
      </c>
      <c r="ST152" s="97">
        <f>Seniori!ST84</f>
        <v>0</v>
      </c>
      <c r="SU152" s="97">
        <f>Seniori!SU84</f>
        <v>0</v>
      </c>
      <c r="SV152" s="97">
        <f>Seniori!SV84</f>
        <v>0</v>
      </c>
      <c r="SW152" s="97">
        <f>Seniori!SW84</f>
        <v>0</v>
      </c>
      <c r="SX152" s="97">
        <f>Seniori!SX84</f>
        <v>0</v>
      </c>
      <c r="SY152" s="97">
        <f>Seniori!SY84</f>
        <v>0</v>
      </c>
      <c r="SZ152" s="97">
        <f>Seniori!SZ84</f>
        <v>0</v>
      </c>
      <c r="TA152" s="97">
        <f>Seniori!TA84</f>
        <v>0</v>
      </c>
      <c r="TB152" s="97">
        <f>Seniori!TB84</f>
        <v>0</v>
      </c>
    </row>
    <row r="153" spans="1:522" s="1" customFormat="1" ht="18" customHeight="1" x14ac:dyDescent="0.2">
      <c r="A153" s="12"/>
      <c r="B153" s="11" t="s">
        <v>603</v>
      </c>
      <c r="C153" s="1">
        <v>13351</v>
      </c>
      <c r="E153" s="4" t="s">
        <v>469</v>
      </c>
      <c r="F153" s="1">
        <v>5985</v>
      </c>
      <c r="G153" s="9" t="s">
        <v>96</v>
      </c>
      <c r="H153" s="4" t="s">
        <v>618</v>
      </c>
      <c r="I153" s="1">
        <f t="shared" si="3"/>
        <v>0</v>
      </c>
      <c r="J153" s="12">
        <f>Tabuľka3[[#This Row],[Stĺpec9]]</f>
        <v>0</v>
      </c>
      <c r="K153" s="97">
        <f>Seniori!K76</f>
        <v>0</v>
      </c>
      <c r="L153" s="97">
        <f>Seniori!L76</f>
        <v>0</v>
      </c>
      <c r="M153" s="97">
        <f>Seniori!M76</f>
        <v>0</v>
      </c>
      <c r="N153" s="97">
        <f>Seniori!N76</f>
        <v>0</v>
      </c>
      <c r="O153" s="97">
        <f>Seniori!O76</f>
        <v>0</v>
      </c>
      <c r="P153" s="97">
        <f>Seniori!P76</f>
        <v>0</v>
      </c>
      <c r="Q153" s="97">
        <f>Seniori!Q76</f>
        <v>0</v>
      </c>
      <c r="R153" s="97">
        <f>Seniori!R76</f>
        <v>0</v>
      </c>
      <c r="S153" s="97">
        <f>Seniori!S76</f>
        <v>0</v>
      </c>
      <c r="T153" s="97">
        <f>Seniori!T76</f>
        <v>0</v>
      </c>
      <c r="U153" s="97">
        <f>Seniori!U76</f>
        <v>0</v>
      </c>
      <c r="V153" s="97">
        <f>Seniori!V76</f>
        <v>0</v>
      </c>
      <c r="W153" s="97">
        <f>Seniori!W76</f>
        <v>0</v>
      </c>
      <c r="X153" s="97">
        <f>Seniori!X76</f>
        <v>0</v>
      </c>
      <c r="Y153" s="97">
        <f>Seniori!Y76</f>
        <v>0</v>
      </c>
      <c r="Z153" s="97">
        <f>Seniori!Z76</f>
        <v>0</v>
      </c>
      <c r="AA153" s="97">
        <f>Seniori!AA76</f>
        <v>0</v>
      </c>
      <c r="AB153" s="97">
        <f>Seniori!AB76</f>
        <v>0</v>
      </c>
      <c r="AC153" s="97">
        <f>Seniori!AC76</f>
        <v>0</v>
      </c>
      <c r="AD153" s="97">
        <f>Seniori!AD76</f>
        <v>0</v>
      </c>
      <c r="AE153" s="97">
        <f>Seniori!AE76</f>
        <v>0</v>
      </c>
      <c r="AF153" s="97">
        <f>Seniori!AF76</f>
        <v>0</v>
      </c>
      <c r="AG153" s="97">
        <f>Seniori!AG76</f>
        <v>0</v>
      </c>
      <c r="AH153" s="97">
        <f>Seniori!AH76</f>
        <v>0</v>
      </c>
      <c r="AI153" s="97">
        <f>Seniori!AI76</f>
        <v>0</v>
      </c>
      <c r="AJ153" s="97">
        <f>Seniori!AJ76</f>
        <v>0</v>
      </c>
      <c r="AK153" s="97">
        <f>Seniori!AK76</f>
        <v>0</v>
      </c>
      <c r="AL153" s="97">
        <f>Seniori!AL76</f>
        <v>0</v>
      </c>
      <c r="AM153" s="97">
        <f>Seniori!AM76</f>
        <v>0</v>
      </c>
      <c r="AN153" s="97">
        <f>Seniori!AN76</f>
        <v>0</v>
      </c>
      <c r="AO153" s="97">
        <f>Seniori!AO76</f>
        <v>0</v>
      </c>
      <c r="AP153" s="97">
        <f>Seniori!AP76</f>
        <v>0</v>
      </c>
      <c r="AQ153" s="97">
        <f>Seniori!AQ76</f>
        <v>0</v>
      </c>
      <c r="AR153" s="97">
        <f>Seniori!AR76</f>
        <v>0</v>
      </c>
      <c r="AS153" s="97">
        <f>Seniori!AS76</f>
        <v>0</v>
      </c>
      <c r="AT153" s="97">
        <f>Seniori!AT76</f>
        <v>0</v>
      </c>
      <c r="AU153" s="97">
        <f>Seniori!AU76</f>
        <v>0</v>
      </c>
      <c r="AV153" s="97">
        <f>Seniori!AV76</f>
        <v>0</v>
      </c>
      <c r="AW153" s="97">
        <f>Seniori!AW76</f>
        <v>0</v>
      </c>
      <c r="AX153" s="97">
        <f>Seniori!AX76</f>
        <v>0</v>
      </c>
      <c r="AY153" s="97">
        <f>Seniori!AY76</f>
        <v>0</v>
      </c>
      <c r="AZ153" s="97">
        <f>Seniori!AZ76</f>
        <v>0</v>
      </c>
      <c r="BA153" s="97">
        <f>Seniori!BA76</f>
        <v>0</v>
      </c>
      <c r="BB153" s="97">
        <f>Seniori!BB76</f>
        <v>0</v>
      </c>
      <c r="BC153" s="97">
        <f>Seniori!BC76</f>
        <v>0</v>
      </c>
      <c r="BD153" s="97">
        <f>Seniori!BD76</f>
        <v>0</v>
      </c>
      <c r="BE153" s="97">
        <f>Seniori!BE76</f>
        <v>0</v>
      </c>
      <c r="BF153" s="97">
        <f>Seniori!BF76</f>
        <v>0</v>
      </c>
      <c r="BG153" s="97">
        <f>Seniori!BG76</f>
        <v>0</v>
      </c>
      <c r="BH153" s="97">
        <f>Seniori!BH76</f>
        <v>0</v>
      </c>
      <c r="BI153" s="97">
        <f>Seniori!BI76</f>
        <v>0</v>
      </c>
      <c r="BJ153" s="97">
        <f>Seniori!BJ76</f>
        <v>0</v>
      </c>
      <c r="BK153" s="97">
        <f>Seniori!BK76</f>
        <v>0</v>
      </c>
      <c r="BL153" s="97">
        <f>Seniori!BL76</f>
        <v>0</v>
      </c>
      <c r="BM153" s="97">
        <f>Seniori!BM76</f>
        <v>0</v>
      </c>
      <c r="BN153" s="97">
        <f>Seniori!BN76</f>
        <v>0</v>
      </c>
      <c r="BO153" s="97">
        <f>Seniori!BO76</f>
        <v>0</v>
      </c>
      <c r="BP153" s="97">
        <f>Seniori!BP76</f>
        <v>0</v>
      </c>
      <c r="BQ153" s="97">
        <f>Seniori!BQ76</f>
        <v>0</v>
      </c>
      <c r="BR153" s="97">
        <f>Seniori!BR76</f>
        <v>0</v>
      </c>
      <c r="BS153" s="97">
        <f>Seniori!BS76</f>
        <v>0</v>
      </c>
      <c r="BT153" s="97">
        <f>Seniori!BT76</f>
        <v>0</v>
      </c>
      <c r="BU153" s="97">
        <f>Seniori!BU76</f>
        <v>0</v>
      </c>
      <c r="BV153" s="97">
        <f>Seniori!BV76</f>
        <v>0</v>
      </c>
      <c r="BW153" s="97">
        <f>Seniori!BW76</f>
        <v>0</v>
      </c>
      <c r="BX153" s="97">
        <f>Seniori!BX76</f>
        <v>0</v>
      </c>
      <c r="BY153" s="97">
        <f>Seniori!BY76</f>
        <v>0</v>
      </c>
      <c r="BZ153" s="97">
        <f>Seniori!BZ76</f>
        <v>0</v>
      </c>
      <c r="CA153" s="97">
        <f>Seniori!CA76</f>
        <v>0</v>
      </c>
      <c r="CB153" s="97">
        <f>Seniori!CB76</f>
        <v>0</v>
      </c>
      <c r="CC153" s="97">
        <f>Seniori!CC76</f>
        <v>0</v>
      </c>
      <c r="CD153" s="97">
        <f>Seniori!CD76</f>
        <v>0</v>
      </c>
      <c r="CE153" s="97">
        <f>Seniori!CE76</f>
        <v>0</v>
      </c>
      <c r="CF153" s="97">
        <f>Seniori!CF76</f>
        <v>0</v>
      </c>
      <c r="CG153" s="97">
        <f>Seniori!CG76</f>
        <v>0</v>
      </c>
      <c r="CH153" s="97">
        <f>Seniori!CH76</f>
        <v>0</v>
      </c>
      <c r="CI153" s="97">
        <f>Seniori!CI76</f>
        <v>0</v>
      </c>
      <c r="CJ153" s="97">
        <f>Seniori!CJ76</f>
        <v>0</v>
      </c>
      <c r="CK153" s="97">
        <f>Seniori!CK76</f>
        <v>0</v>
      </c>
      <c r="CL153" s="97">
        <f>Seniori!CL76</f>
        <v>0</v>
      </c>
      <c r="CM153" s="97">
        <f>Seniori!CM76</f>
        <v>0</v>
      </c>
      <c r="CN153" s="97">
        <f>Seniori!CN76</f>
        <v>0</v>
      </c>
      <c r="CO153" s="97">
        <f>Seniori!CO76</f>
        <v>0</v>
      </c>
      <c r="CP153" s="97">
        <f>Seniori!CP76</f>
        <v>0</v>
      </c>
      <c r="CQ153" s="97">
        <f>Seniori!CQ76</f>
        <v>0</v>
      </c>
      <c r="CR153" s="97">
        <f>Seniori!CR76</f>
        <v>0</v>
      </c>
      <c r="CS153" s="97">
        <f>Seniori!CS76</f>
        <v>0</v>
      </c>
      <c r="CT153" s="97" t="str">
        <f>Seniori!CT76</f>
        <v>o</v>
      </c>
      <c r="CU153" s="97">
        <f>Seniori!CU76</f>
        <v>0</v>
      </c>
      <c r="CV153" s="97" t="str">
        <f>Seniori!CV76</f>
        <v>o</v>
      </c>
      <c r="CW153" s="97">
        <f>Seniori!CW76</f>
        <v>0</v>
      </c>
      <c r="CX153" s="97">
        <f>Seniori!CX76</f>
        <v>0</v>
      </c>
      <c r="CY153" s="97">
        <f>Seniori!CY76</f>
        <v>0</v>
      </c>
      <c r="CZ153" s="97">
        <f>Seniori!CZ76</f>
        <v>0</v>
      </c>
      <c r="DA153" s="97">
        <f>Seniori!DA76</f>
        <v>0</v>
      </c>
      <c r="DB153" s="97">
        <f>Seniori!DB76</f>
        <v>0</v>
      </c>
      <c r="DC153" s="97">
        <f>Seniori!DC76</f>
        <v>0</v>
      </c>
      <c r="DD153" s="97">
        <f>Seniori!DD76</f>
        <v>0</v>
      </c>
      <c r="DE153" s="97">
        <f>Seniori!DE76</f>
        <v>0</v>
      </c>
      <c r="DF153" s="97">
        <f>Seniori!DF76</f>
        <v>0</v>
      </c>
      <c r="DG153" s="97">
        <f>Seniori!DG76</f>
        <v>0</v>
      </c>
      <c r="DH153" s="97">
        <f>Seniori!DH76</f>
        <v>0</v>
      </c>
      <c r="DI153" s="97">
        <f>Seniori!DI76</f>
        <v>0</v>
      </c>
      <c r="DJ153" s="97">
        <f>Seniori!DJ76</f>
        <v>0</v>
      </c>
      <c r="DK153" s="97">
        <f>Seniori!DK76</f>
        <v>0</v>
      </c>
      <c r="DL153" s="97">
        <f>Seniori!DL76</f>
        <v>0</v>
      </c>
      <c r="DM153" s="97">
        <f>Seniori!DM76</f>
        <v>0</v>
      </c>
      <c r="DN153" s="97">
        <f>Seniori!DN76</f>
        <v>0</v>
      </c>
      <c r="DO153" s="97">
        <f>Seniori!DO76</f>
        <v>0</v>
      </c>
      <c r="DP153" s="97">
        <f>Seniori!DP76</f>
        <v>0</v>
      </c>
      <c r="DQ153" s="97">
        <f>Seniori!DQ76</f>
        <v>0</v>
      </c>
      <c r="DR153" s="97">
        <f>Seniori!DR76</f>
        <v>0</v>
      </c>
      <c r="DS153" s="97">
        <f>Seniori!DS76</f>
        <v>0</v>
      </c>
      <c r="DT153" s="97">
        <f>Seniori!DT76</f>
        <v>0</v>
      </c>
      <c r="DU153" s="97">
        <f>Seniori!DU76</f>
        <v>0</v>
      </c>
      <c r="DV153" s="97">
        <f>Seniori!DV76</f>
        <v>0</v>
      </c>
      <c r="DW153" s="97">
        <f>Seniori!DW76</f>
        <v>0</v>
      </c>
      <c r="DX153" s="97">
        <f>Seniori!DX76</f>
        <v>0</v>
      </c>
      <c r="DY153" s="97" t="str">
        <f>Seniori!DY76</f>
        <v>o</v>
      </c>
      <c r="DZ153" s="97">
        <f>Seniori!DZ76</f>
        <v>0</v>
      </c>
      <c r="EA153" s="97" t="str">
        <f>Seniori!EA76</f>
        <v>o</v>
      </c>
      <c r="EB153" s="97">
        <f>Seniori!EB76</f>
        <v>0</v>
      </c>
      <c r="EC153" s="97">
        <f>Seniori!EC76</f>
        <v>0</v>
      </c>
      <c r="ED153" s="97">
        <f>Seniori!ED76</f>
        <v>0</v>
      </c>
      <c r="EE153" s="97">
        <f>Seniori!EE76</f>
        <v>0</v>
      </c>
      <c r="EF153" s="97">
        <f>Seniori!EF76</f>
        <v>0</v>
      </c>
      <c r="EG153" s="97" t="str">
        <f>Seniori!EG76</f>
        <v>o</v>
      </c>
      <c r="EH153" s="97">
        <f>Seniori!EH76</f>
        <v>0</v>
      </c>
      <c r="EI153" s="97">
        <f>Seniori!EI76</f>
        <v>0</v>
      </c>
      <c r="EJ153" s="97">
        <f>Seniori!EJ76</f>
        <v>0</v>
      </c>
      <c r="EK153" s="97">
        <f>Seniori!EK76</f>
        <v>0</v>
      </c>
      <c r="EL153" s="97">
        <f>Seniori!EL76</f>
        <v>0</v>
      </c>
      <c r="EM153" s="97">
        <f>Seniori!EM76</f>
        <v>0</v>
      </c>
      <c r="EN153" s="97">
        <f>Seniori!EN76</f>
        <v>0</v>
      </c>
      <c r="EO153" s="97">
        <f>Seniori!EO76</f>
        <v>0</v>
      </c>
      <c r="EP153" s="97">
        <f>Seniori!EP76</f>
        <v>0</v>
      </c>
      <c r="EQ153" s="97">
        <f>Seniori!EQ76</f>
        <v>0</v>
      </c>
      <c r="ER153" s="97">
        <f>Seniori!ER76</f>
        <v>0</v>
      </c>
      <c r="ES153" s="97">
        <f>Seniori!ES76</f>
        <v>0</v>
      </c>
      <c r="ET153" s="97">
        <f>Seniori!ET76</f>
        <v>0</v>
      </c>
      <c r="EU153" s="97">
        <f>Seniori!EU76</f>
        <v>0</v>
      </c>
      <c r="EV153" s="97">
        <f>Seniori!EV76</f>
        <v>0</v>
      </c>
      <c r="EW153" s="97">
        <f>Seniori!EW76</f>
        <v>0</v>
      </c>
      <c r="EX153" s="97">
        <f>Seniori!EX76</f>
        <v>0</v>
      </c>
      <c r="EY153" s="97">
        <f>Seniori!EY76</f>
        <v>0</v>
      </c>
      <c r="EZ153" s="97">
        <f>Seniori!EZ76</f>
        <v>0</v>
      </c>
      <c r="FA153" s="97">
        <f>Seniori!FA76</f>
        <v>0</v>
      </c>
      <c r="FB153" s="97">
        <f>Seniori!FB76</f>
        <v>0</v>
      </c>
      <c r="FC153" s="97">
        <f>Seniori!FC76</f>
        <v>0</v>
      </c>
      <c r="FD153" s="97">
        <f>Seniori!FD76</f>
        <v>0</v>
      </c>
      <c r="FE153" s="97">
        <f>Seniori!FE76</f>
        <v>0</v>
      </c>
      <c r="FF153" s="97">
        <f>Seniori!FF76</f>
        <v>0</v>
      </c>
      <c r="FG153" s="97">
        <f>Seniori!FG76</f>
        <v>0</v>
      </c>
      <c r="FH153" s="97">
        <f>Seniori!FH76</f>
        <v>0</v>
      </c>
      <c r="FI153" s="97">
        <f>Seniori!FI76</f>
        <v>0</v>
      </c>
      <c r="FJ153" s="97">
        <f>Seniori!FJ76</f>
        <v>0</v>
      </c>
      <c r="FK153" s="97">
        <f>Seniori!FK76</f>
        <v>0</v>
      </c>
      <c r="FL153" s="97">
        <f>Seniori!FL76</f>
        <v>0</v>
      </c>
      <c r="FM153" s="97">
        <f>Seniori!FM76</f>
        <v>0</v>
      </c>
      <c r="FN153" s="97">
        <f>Seniori!FN76</f>
        <v>0</v>
      </c>
      <c r="FO153" s="97">
        <f>Seniori!FO76</f>
        <v>0</v>
      </c>
      <c r="FP153" s="97">
        <f>Seniori!FP76</f>
        <v>0</v>
      </c>
      <c r="FQ153" s="97">
        <f>Seniori!FQ76</f>
        <v>0</v>
      </c>
      <c r="FR153" s="97">
        <f>Seniori!FR76</f>
        <v>0</v>
      </c>
      <c r="FS153" s="97">
        <f>Seniori!FS76</f>
        <v>0</v>
      </c>
      <c r="FT153" s="97">
        <f>Seniori!FT76</f>
        <v>0</v>
      </c>
      <c r="FU153" s="97">
        <f>Seniori!FU76</f>
        <v>0</v>
      </c>
      <c r="FV153" s="97">
        <f>Seniori!FV76</f>
        <v>0</v>
      </c>
      <c r="FW153" s="97">
        <f>Seniori!FW76</f>
        <v>0</v>
      </c>
      <c r="FX153" s="97">
        <f>Seniori!FX76</f>
        <v>0</v>
      </c>
      <c r="FY153" s="97">
        <f>Seniori!FY76</f>
        <v>0</v>
      </c>
      <c r="FZ153" s="97">
        <f>Seniori!FZ76</f>
        <v>0</v>
      </c>
      <c r="GA153" s="97">
        <f>Seniori!GA76</f>
        <v>0</v>
      </c>
      <c r="GB153" s="97">
        <f>Seniori!GB76</f>
        <v>0</v>
      </c>
      <c r="GC153" s="97">
        <f>Seniori!GC76</f>
        <v>0</v>
      </c>
      <c r="GD153" s="97">
        <f>Seniori!GD76</f>
        <v>0</v>
      </c>
      <c r="GE153" s="97">
        <f>Seniori!GE76</f>
        <v>0</v>
      </c>
      <c r="GF153" s="97">
        <f>Seniori!GF76</f>
        <v>0</v>
      </c>
      <c r="GG153" s="97">
        <f>Seniori!GG76</f>
        <v>0</v>
      </c>
      <c r="GH153" s="97">
        <f>Seniori!GH76</f>
        <v>0</v>
      </c>
      <c r="GI153" s="97">
        <f>Seniori!GI76</f>
        <v>0</v>
      </c>
      <c r="GJ153" s="97">
        <f>Seniori!GJ76</f>
        <v>0</v>
      </c>
      <c r="GK153" s="97">
        <f>Seniori!GK76</f>
        <v>0</v>
      </c>
      <c r="GL153" s="97">
        <f>Seniori!GL76</f>
        <v>0</v>
      </c>
      <c r="GM153" s="97">
        <f>Seniori!GM76</f>
        <v>0</v>
      </c>
      <c r="GN153" s="97">
        <f>Seniori!GN76</f>
        <v>0</v>
      </c>
      <c r="GO153" s="97">
        <f>Seniori!GO76</f>
        <v>0</v>
      </c>
      <c r="GP153" s="97">
        <f>Seniori!GP76</f>
        <v>0</v>
      </c>
      <c r="GQ153" s="97">
        <f>Seniori!GQ76</f>
        <v>0</v>
      </c>
      <c r="GR153" s="97">
        <f>Seniori!GR76</f>
        <v>0</v>
      </c>
      <c r="GS153" s="97">
        <f>Seniori!GS76</f>
        <v>0</v>
      </c>
      <c r="GT153" s="97">
        <f>Seniori!GT76</f>
        <v>0</v>
      </c>
      <c r="GU153" s="97">
        <f>Seniori!GU76</f>
        <v>0</v>
      </c>
      <c r="GV153" s="97">
        <f>Seniori!GV76</f>
        <v>0</v>
      </c>
      <c r="GW153" s="97">
        <f>Seniori!GW76</f>
        <v>0</v>
      </c>
      <c r="GX153" s="97">
        <f>Seniori!GX76</f>
        <v>0</v>
      </c>
      <c r="GY153" s="97">
        <f>Seniori!GY76</f>
        <v>0</v>
      </c>
      <c r="GZ153" s="97">
        <f>Seniori!GZ76</f>
        <v>0</v>
      </c>
      <c r="HA153" s="97">
        <f>Seniori!HA76</f>
        <v>0</v>
      </c>
      <c r="HB153" s="97">
        <f>Seniori!HB76</f>
        <v>0</v>
      </c>
      <c r="HC153" s="97">
        <f>Seniori!HC76</f>
        <v>0</v>
      </c>
      <c r="HD153" s="97">
        <f>Seniori!HD76</f>
        <v>0</v>
      </c>
      <c r="HE153" s="97">
        <f>Seniori!HE76</f>
        <v>0</v>
      </c>
      <c r="HF153" s="97">
        <f>Seniori!HF76</f>
        <v>0</v>
      </c>
      <c r="HG153" s="97">
        <f>Seniori!HG76</f>
        <v>0</v>
      </c>
      <c r="HH153" s="97">
        <f>Seniori!HH76</f>
        <v>0</v>
      </c>
      <c r="HI153" s="97">
        <f>Seniori!HI76</f>
        <v>0</v>
      </c>
      <c r="HJ153" s="97">
        <f>Seniori!HJ76</f>
        <v>0</v>
      </c>
      <c r="HK153" s="97">
        <f>Seniori!HK76</f>
        <v>0</v>
      </c>
      <c r="HL153" s="97">
        <f>Seniori!HL76</f>
        <v>0</v>
      </c>
      <c r="HM153" s="97">
        <f>Seniori!HM76</f>
        <v>0</v>
      </c>
      <c r="HN153" s="97">
        <f>Seniori!HN76</f>
        <v>0</v>
      </c>
      <c r="HO153" s="97">
        <f>Seniori!HO76</f>
        <v>0</v>
      </c>
      <c r="HP153" s="97">
        <f>Seniori!HP76</f>
        <v>0</v>
      </c>
      <c r="HQ153" s="97">
        <f>Seniori!HQ76</f>
        <v>0</v>
      </c>
      <c r="HR153" s="97">
        <f>Seniori!HR76</f>
        <v>0</v>
      </c>
      <c r="HS153" s="97">
        <f>Seniori!HS76</f>
        <v>0</v>
      </c>
      <c r="HT153" s="97">
        <f>Seniori!HT76</f>
        <v>0</v>
      </c>
      <c r="HU153" s="97">
        <f>Seniori!HU76</f>
        <v>0</v>
      </c>
      <c r="HV153" s="97">
        <f>Seniori!HV76</f>
        <v>0</v>
      </c>
      <c r="HW153" s="97">
        <f>Seniori!HW76</f>
        <v>0</v>
      </c>
      <c r="HX153" s="97">
        <f>Seniori!HX76</f>
        <v>0</v>
      </c>
      <c r="HY153" s="97">
        <f>Seniori!HY76</f>
        <v>0</v>
      </c>
      <c r="HZ153" s="97">
        <f>Seniori!HZ76</f>
        <v>0</v>
      </c>
      <c r="IA153" s="97">
        <f>Seniori!IA76</f>
        <v>0</v>
      </c>
      <c r="IB153" s="97">
        <f>Seniori!IB76</f>
        <v>0</v>
      </c>
      <c r="IC153" s="97">
        <f>Seniori!IC76</f>
        <v>0</v>
      </c>
      <c r="ID153" s="97">
        <f>Seniori!ID76</f>
        <v>0</v>
      </c>
      <c r="IE153" s="97">
        <f>Seniori!IE76</f>
        <v>0</v>
      </c>
      <c r="IF153" s="97">
        <f>Seniori!IF76</f>
        <v>0</v>
      </c>
      <c r="IG153" s="97">
        <f>Seniori!IG76</f>
        <v>0</v>
      </c>
      <c r="IH153" s="97">
        <f>Seniori!IH76</f>
        <v>0</v>
      </c>
      <c r="II153" s="97">
        <f>Seniori!II76</f>
        <v>0</v>
      </c>
      <c r="IJ153" s="97">
        <f>Seniori!IJ76</f>
        <v>0</v>
      </c>
      <c r="IK153" s="97">
        <f>Seniori!IK76</f>
        <v>0</v>
      </c>
      <c r="IL153" s="97">
        <f>Seniori!IL76</f>
        <v>0</v>
      </c>
      <c r="IM153" s="97">
        <f>Seniori!IM76</f>
        <v>0</v>
      </c>
      <c r="IN153" s="97">
        <f>Seniori!IN76</f>
        <v>0</v>
      </c>
      <c r="IO153" s="97">
        <f>Seniori!IO76</f>
        <v>0</v>
      </c>
      <c r="IP153" s="97">
        <f>Seniori!IP76</f>
        <v>0</v>
      </c>
      <c r="IQ153" s="97">
        <f>Seniori!IQ76</f>
        <v>0</v>
      </c>
      <c r="IR153" s="97">
        <f>Seniori!IR76</f>
        <v>0</v>
      </c>
      <c r="IS153" s="97">
        <f>Seniori!IS76</f>
        <v>0</v>
      </c>
      <c r="IT153" s="97">
        <f>Seniori!IT76</f>
        <v>0</v>
      </c>
      <c r="IU153" s="97">
        <f>Seniori!IU76</f>
        <v>0</v>
      </c>
      <c r="IV153" s="97">
        <f>Seniori!IV76</f>
        <v>0</v>
      </c>
      <c r="IW153" s="97">
        <f>Seniori!IW76</f>
        <v>0</v>
      </c>
      <c r="IX153" s="97">
        <f>Seniori!IX76</f>
        <v>0</v>
      </c>
      <c r="IY153" s="97">
        <f>Seniori!IY76</f>
        <v>0</v>
      </c>
      <c r="IZ153" s="97">
        <f>Seniori!IZ76</f>
        <v>0</v>
      </c>
      <c r="JA153" s="97">
        <f>Seniori!JA76</f>
        <v>0</v>
      </c>
      <c r="JB153" s="97">
        <f>Seniori!JB76</f>
        <v>0</v>
      </c>
      <c r="JC153" s="97">
        <f>Seniori!JC76</f>
        <v>0</v>
      </c>
      <c r="JD153" s="97">
        <f>Seniori!JD76</f>
        <v>0</v>
      </c>
      <c r="JE153" s="97">
        <f>Seniori!JE76</f>
        <v>0</v>
      </c>
      <c r="JF153" s="97">
        <f>Seniori!JF76</f>
        <v>0</v>
      </c>
      <c r="JG153" s="97">
        <f>Seniori!JG76</f>
        <v>0</v>
      </c>
      <c r="JH153" s="97">
        <f>Seniori!JH76</f>
        <v>0</v>
      </c>
      <c r="JI153" s="97">
        <f>Seniori!JI76</f>
        <v>0</v>
      </c>
      <c r="JJ153" s="97">
        <f>Seniori!JJ76</f>
        <v>0</v>
      </c>
      <c r="JK153" s="97">
        <f>Seniori!JK76</f>
        <v>0</v>
      </c>
      <c r="JL153" s="97">
        <f>Seniori!JL76</f>
        <v>0</v>
      </c>
      <c r="JM153" s="97">
        <f>Seniori!JM76</f>
        <v>0</v>
      </c>
      <c r="JN153" s="97">
        <f>Seniori!JN76</f>
        <v>0</v>
      </c>
      <c r="JO153" s="97">
        <f>Seniori!JO76</f>
        <v>0</v>
      </c>
      <c r="JP153" s="97">
        <f>Seniori!JP76</f>
        <v>0</v>
      </c>
      <c r="JQ153" s="97">
        <f>Seniori!JQ76</f>
        <v>0</v>
      </c>
      <c r="JR153" s="97">
        <f>Seniori!JR76</f>
        <v>0</v>
      </c>
      <c r="JS153" s="97">
        <f>Seniori!JS76</f>
        <v>0</v>
      </c>
      <c r="JT153" s="97">
        <f>Seniori!JT76</f>
        <v>0</v>
      </c>
      <c r="JU153" s="97">
        <f>Seniori!JU76</f>
        <v>0</v>
      </c>
      <c r="JV153" s="97">
        <f>Seniori!JV76</f>
        <v>0</v>
      </c>
      <c r="JW153" s="97">
        <f>Seniori!JW76</f>
        <v>0</v>
      </c>
      <c r="JX153" s="97">
        <f>Seniori!JX76</f>
        <v>0</v>
      </c>
      <c r="JY153" s="97">
        <f>Seniori!JY76</f>
        <v>0</v>
      </c>
      <c r="JZ153" s="97">
        <f>Seniori!JZ76</f>
        <v>0</v>
      </c>
      <c r="KA153" s="97">
        <f>Seniori!KA76</f>
        <v>0</v>
      </c>
      <c r="KB153" s="97">
        <f>Seniori!KB76</f>
        <v>0</v>
      </c>
      <c r="KC153" s="97">
        <f>Seniori!KC76</f>
        <v>0</v>
      </c>
      <c r="KD153" s="97">
        <f>Seniori!KD76</f>
        <v>0</v>
      </c>
      <c r="KE153" s="97">
        <f>Seniori!KE76</f>
        <v>0</v>
      </c>
      <c r="KF153" s="97">
        <f>Seniori!KF76</f>
        <v>0</v>
      </c>
      <c r="KG153" s="97">
        <f>Seniori!KG76</f>
        <v>0</v>
      </c>
      <c r="KH153" s="97">
        <f>Seniori!KH76</f>
        <v>0</v>
      </c>
      <c r="KI153" s="97">
        <f>Seniori!KI76</f>
        <v>0</v>
      </c>
      <c r="KJ153" s="97">
        <f>Seniori!KJ76</f>
        <v>0</v>
      </c>
      <c r="KK153" s="97">
        <f>Seniori!KK76</f>
        <v>0</v>
      </c>
      <c r="KL153" s="97">
        <f>Seniori!KL76</f>
        <v>0</v>
      </c>
      <c r="KM153" s="97">
        <f>Seniori!KM76</f>
        <v>0</v>
      </c>
      <c r="KN153" s="97">
        <f>Seniori!KN76</f>
        <v>0</v>
      </c>
      <c r="KO153" s="97">
        <f>Seniori!KO76</f>
        <v>0</v>
      </c>
      <c r="KP153" s="97">
        <f>Seniori!KP76</f>
        <v>0</v>
      </c>
      <c r="KQ153" s="97">
        <f>Seniori!KQ76</f>
        <v>0</v>
      </c>
      <c r="KR153" s="97">
        <f>Seniori!KR76</f>
        <v>0</v>
      </c>
      <c r="KS153" s="97">
        <f>Seniori!KS76</f>
        <v>0</v>
      </c>
      <c r="KT153" s="97">
        <f>Seniori!KT76</f>
        <v>0</v>
      </c>
      <c r="KU153" s="97">
        <f>Seniori!KU76</f>
        <v>0</v>
      </c>
      <c r="KV153" s="97">
        <f>Seniori!KV76</f>
        <v>0</v>
      </c>
      <c r="KW153" s="97">
        <f>Seniori!KW76</f>
        <v>0</v>
      </c>
      <c r="KX153" s="97">
        <f>Seniori!KX76</f>
        <v>0</v>
      </c>
      <c r="KY153" s="97">
        <f>Seniori!KY76</f>
        <v>0</v>
      </c>
      <c r="KZ153" s="97">
        <f>Seniori!KZ76</f>
        <v>0</v>
      </c>
      <c r="LA153" s="97">
        <f>Seniori!LA76</f>
        <v>0</v>
      </c>
      <c r="LB153" s="97">
        <f>Seniori!LB76</f>
        <v>0</v>
      </c>
      <c r="LC153" s="97">
        <f>Seniori!LC76</f>
        <v>0</v>
      </c>
      <c r="LD153" s="97">
        <f>Seniori!LD76</f>
        <v>0</v>
      </c>
      <c r="LE153" s="97">
        <f>Seniori!LE76</f>
        <v>0</v>
      </c>
      <c r="LF153" s="97">
        <f>Seniori!LF76</f>
        <v>0</v>
      </c>
      <c r="LG153" s="97">
        <f>Seniori!LG76</f>
        <v>0</v>
      </c>
      <c r="LH153" s="97">
        <f>Seniori!LH76</f>
        <v>0</v>
      </c>
      <c r="LI153" s="97">
        <f>Seniori!LI76</f>
        <v>0</v>
      </c>
      <c r="LJ153" s="97">
        <f>Seniori!LJ76</f>
        <v>0</v>
      </c>
      <c r="LK153" s="97">
        <f>Seniori!LK76</f>
        <v>0</v>
      </c>
      <c r="LL153" s="97">
        <f>Seniori!LL76</f>
        <v>0</v>
      </c>
      <c r="LM153" s="97">
        <f>Seniori!LM76</f>
        <v>0</v>
      </c>
      <c r="LN153" s="97">
        <f>Seniori!LN76</f>
        <v>0</v>
      </c>
      <c r="LO153" s="97">
        <f>Seniori!LO76</f>
        <v>0</v>
      </c>
      <c r="LP153" s="97">
        <f>Seniori!LP76</f>
        <v>0</v>
      </c>
      <c r="LQ153" s="97">
        <f>Seniori!LQ76</f>
        <v>0</v>
      </c>
      <c r="LR153" s="97">
        <f>Seniori!LR76</f>
        <v>0</v>
      </c>
      <c r="LS153" s="97">
        <f>Seniori!LS76</f>
        <v>0</v>
      </c>
      <c r="LT153" s="97">
        <f>Seniori!LT76</f>
        <v>0</v>
      </c>
      <c r="LU153" s="97">
        <f>Seniori!LU76</f>
        <v>0</v>
      </c>
      <c r="LV153" s="97">
        <f>Seniori!LV76</f>
        <v>0</v>
      </c>
      <c r="LW153" s="97">
        <f>Seniori!LW76</f>
        <v>0</v>
      </c>
      <c r="LX153" s="97">
        <f>Seniori!LX76</f>
        <v>0</v>
      </c>
      <c r="LY153" s="97">
        <f>Seniori!LY76</f>
        <v>0</v>
      </c>
      <c r="LZ153" s="97">
        <f>Seniori!LZ76</f>
        <v>0</v>
      </c>
      <c r="MA153" s="97">
        <f>Seniori!MA76</f>
        <v>0</v>
      </c>
      <c r="MB153" s="97">
        <f>Seniori!MB76</f>
        <v>0</v>
      </c>
      <c r="MC153" s="97">
        <f>Seniori!MC76</f>
        <v>0</v>
      </c>
      <c r="MD153" s="97">
        <f>Seniori!MD76</f>
        <v>0</v>
      </c>
      <c r="ME153" s="97">
        <f>Seniori!ME76</f>
        <v>0</v>
      </c>
      <c r="MF153" s="97">
        <f>Seniori!MF76</f>
        <v>0</v>
      </c>
      <c r="MG153" s="97">
        <f>Seniori!MG76</f>
        <v>0</v>
      </c>
      <c r="MH153" s="97">
        <f>Seniori!MH76</f>
        <v>0</v>
      </c>
      <c r="MI153" s="97">
        <f>Seniori!MI76</f>
        <v>0</v>
      </c>
      <c r="MJ153" s="97">
        <f>Seniori!MJ76</f>
        <v>0</v>
      </c>
      <c r="MK153" s="97">
        <f>Seniori!MK76</f>
        <v>0</v>
      </c>
      <c r="ML153" s="97">
        <f>Seniori!ML76</f>
        <v>0</v>
      </c>
      <c r="MM153" s="97">
        <f>Seniori!MM76</f>
        <v>0</v>
      </c>
      <c r="MN153" s="97">
        <f>Seniori!MN76</f>
        <v>0</v>
      </c>
      <c r="MO153" s="97">
        <f>Seniori!MO76</f>
        <v>0</v>
      </c>
      <c r="MP153" s="97">
        <f>Seniori!MP76</f>
        <v>0</v>
      </c>
      <c r="MQ153" s="97">
        <f>Seniori!MQ76</f>
        <v>0</v>
      </c>
      <c r="MR153" s="97">
        <f>Seniori!MR76</f>
        <v>0</v>
      </c>
      <c r="MS153" s="97">
        <f>Seniori!MS76</f>
        <v>0</v>
      </c>
      <c r="MT153" s="97">
        <f>Seniori!MT76</f>
        <v>0</v>
      </c>
      <c r="MU153" s="97">
        <f>Seniori!MU76</f>
        <v>0</v>
      </c>
      <c r="MV153" s="97">
        <f>Seniori!MV76</f>
        <v>0</v>
      </c>
      <c r="MW153" s="97">
        <f>Seniori!MW76</f>
        <v>0</v>
      </c>
      <c r="MX153" s="97">
        <f>Seniori!MX76</f>
        <v>0</v>
      </c>
      <c r="MY153" s="97">
        <f>Seniori!MY76</f>
        <v>0</v>
      </c>
      <c r="MZ153" s="97">
        <f>Seniori!MZ76</f>
        <v>0</v>
      </c>
      <c r="NA153" s="97">
        <f>Seniori!NA76</f>
        <v>0</v>
      </c>
      <c r="NB153" s="97">
        <f>Seniori!NB76</f>
        <v>0</v>
      </c>
      <c r="NC153" s="97">
        <f>Seniori!NC76</f>
        <v>0</v>
      </c>
      <c r="ND153" s="97">
        <f>Seniori!ND76</f>
        <v>0</v>
      </c>
      <c r="NE153" s="97">
        <f>Seniori!NE76</f>
        <v>0</v>
      </c>
      <c r="NF153" s="97">
        <f>Seniori!NF76</f>
        <v>0</v>
      </c>
      <c r="NG153" s="97">
        <f>Seniori!NG76</f>
        <v>0</v>
      </c>
      <c r="NH153" s="97">
        <f>Seniori!NH76</f>
        <v>0</v>
      </c>
      <c r="NI153" s="97">
        <f>Seniori!NI76</f>
        <v>0</v>
      </c>
      <c r="NJ153" s="97">
        <f>Seniori!NJ76</f>
        <v>0</v>
      </c>
      <c r="NK153" s="97">
        <f>Seniori!NK76</f>
        <v>0</v>
      </c>
      <c r="NL153" s="97">
        <f>Seniori!NL76</f>
        <v>0</v>
      </c>
      <c r="NM153" s="97">
        <f>Seniori!NM76</f>
        <v>0</v>
      </c>
      <c r="NN153" s="97">
        <f>Seniori!NN76</f>
        <v>0</v>
      </c>
      <c r="NO153" s="97">
        <f>Seniori!NO76</f>
        <v>0</v>
      </c>
      <c r="NP153" s="97">
        <f>Seniori!NP76</f>
        <v>0</v>
      </c>
      <c r="NQ153" s="97">
        <f>Seniori!NQ76</f>
        <v>0</v>
      </c>
      <c r="NR153" s="97">
        <f>Seniori!NR76</f>
        <v>0</v>
      </c>
      <c r="NS153" s="97">
        <f>Seniori!NS76</f>
        <v>0</v>
      </c>
      <c r="NT153" s="97">
        <f>Seniori!NT76</f>
        <v>0</v>
      </c>
      <c r="NU153" s="97">
        <f>Seniori!NU76</f>
        <v>0</v>
      </c>
      <c r="NV153" s="97">
        <f>Seniori!NV76</f>
        <v>0</v>
      </c>
      <c r="NW153" s="97">
        <f>Seniori!NW76</f>
        <v>0</v>
      </c>
      <c r="NX153" s="97">
        <f>Seniori!NX76</f>
        <v>0</v>
      </c>
      <c r="NY153" s="97">
        <f>Seniori!NY76</f>
        <v>0</v>
      </c>
      <c r="NZ153" s="97">
        <f>Seniori!NZ76</f>
        <v>0</v>
      </c>
      <c r="OA153" s="97">
        <f>Seniori!OA76</f>
        <v>0</v>
      </c>
      <c r="OB153" s="97">
        <f>Seniori!OB76</f>
        <v>0</v>
      </c>
      <c r="OC153" s="97">
        <f>Seniori!OC76</f>
        <v>0</v>
      </c>
      <c r="OD153" s="97">
        <f>Seniori!OD76</f>
        <v>0</v>
      </c>
      <c r="OE153" s="97">
        <f>Seniori!OE76</f>
        <v>0</v>
      </c>
      <c r="OF153" s="97">
        <f>Seniori!OF76</f>
        <v>0</v>
      </c>
      <c r="OG153" s="97">
        <f>Seniori!OG76</f>
        <v>0</v>
      </c>
      <c r="OH153" s="97">
        <f>Seniori!OH76</f>
        <v>0</v>
      </c>
      <c r="OI153" s="97">
        <f>Seniori!OI76</f>
        <v>0</v>
      </c>
      <c r="OJ153" s="97">
        <f>Seniori!OJ76</f>
        <v>0</v>
      </c>
      <c r="OK153" s="97">
        <f>Seniori!OK76</f>
        <v>0</v>
      </c>
      <c r="OL153" s="97">
        <f>Seniori!OL76</f>
        <v>0</v>
      </c>
      <c r="OM153" s="97">
        <f>Seniori!OM76</f>
        <v>0</v>
      </c>
      <c r="ON153" s="97">
        <f>Seniori!ON76</f>
        <v>0</v>
      </c>
      <c r="OO153" s="97">
        <f>Seniori!OO76</f>
        <v>0</v>
      </c>
      <c r="OP153" s="97">
        <f>Seniori!OP76</f>
        <v>0</v>
      </c>
      <c r="OQ153" s="97">
        <f>Seniori!OQ76</f>
        <v>0</v>
      </c>
      <c r="OR153" s="97">
        <f>Seniori!OR76</f>
        <v>0</v>
      </c>
      <c r="OS153" s="97">
        <f>Seniori!OS76</f>
        <v>0</v>
      </c>
      <c r="OT153" s="97">
        <f>Seniori!OT76</f>
        <v>0</v>
      </c>
      <c r="OU153" s="97">
        <f>Seniori!OU76</f>
        <v>0</v>
      </c>
      <c r="OV153" s="97">
        <f>Seniori!OV76</f>
        <v>0</v>
      </c>
      <c r="OW153" s="97">
        <f>Seniori!OW76</f>
        <v>0</v>
      </c>
      <c r="OX153" s="97">
        <f>Seniori!OX76</f>
        <v>0</v>
      </c>
      <c r="OY153" s="97">
        <f>Seniori!OY76</f>
        <v>0</v>
      </c>
      <c r="OZ153" s="97">
        <f>Seniori!OZ76</f>
        <v>0</v>
      </c>
      <c r="PA153" s="97">
        <f>Seniori!PA76</f>
        <v>0</v>
      </c>
      <c r="PB153" s="97">
        <f>Seniori!PB76</f>
        <v>0</v>
      </c>
      <c r="PC153" s="97">
        <f>Seniori!PC76</f>
        <v>0</v>
      </c>
      <c r="PD153" s="97">
        <f>Seniori!PD76</f>
        <v>0</v>
      </c>
      <c r="PE153" s="97">
        <f>Seniori!PE76</f>
        <v>0</v>
      </c>
      <c r="PF153" s="97">
        <f>Seniori!PF76</f>
        <v>0</v>
      </c>
      <c r="PG153" s="97">
        <f>Seniori!PG76</f>
        <v>0</v>
      </c>
      <c r="PH153" s="97">
        <f>Seniori!PH76</f>
        <v>0</v>
      </c>
      <c r="PI153" s="97">
        <f>Seniori!PI76</f>
        <v>0</v>
      </c>
      <c r="PJ153" s="97">
        <f>Seniori!PJ76</f>
        <v>0</v>
      </c>
      <c r="PK153" s="97">
        <f>Seniori!PK76</f>
        <v>0</v>
      </c>
      <c r="PL153" s="97">
        <f>Seniori!PL76</f>
        <v>0</v>
      </c>
      <c r="PM153" s="97">
        <f>Seniori!PM76</f>
        <v>0</v>
      </c>
      <c r="PN153" s="97">
        <f>Seniori!PN76</f>
        <v>0</v>
      </c>
      <c r="PO153" s="97">
        <f>Seniori!PO76</f>
        <v>0</v>
      </c>
      <c r="PP153" s="97">
        <f>Seniori!PP76</f>
        <v>0</v>
      </c>
      <c r="PQ153" s="97">
        <f>Seniori!PQ76</f>
        <v>0</v>
      </c>
      <c r="PR153" s="97">
        <f>Seniori!PR76</f>
        <v>0</v>
      </c>
      <c r="PS153" s="97">
        <f>Seniori!PS76</f>
        <v>0</v>
      </c>
      <c r="PT153" s="97">
        <f>Seniori!PT76</f>
        <v>0</v>
      </c>
      <c r="PU153" s="97">
        <f>Seniori!PU76</f>
        <v>0</v>
      </c>
      <c r="PV153" s="97">
        <f>Seniori!PV76</f>
        <v>0</v>
      </c>
      <c r="PW153" s="97">
        <f>Seniori!PW76</f>
        <v>0</v>
      </c>
      <c r="PX153" s="97">
        <f>Seniori!PX76</f>
        <v>0</v>
      </c>
      <c r="PY153" s="97">
        <f>Seniori!PY76</f>
        <v>0</v>
      </c>
      <c r="PZ153" s="97">
        <f>Seniori!PZ76</f>
        <v>0</v>
      </c>
      <c r="QA153" s="97">
        <f>Seniori!QA76</f>
        <v>0</v>
      </c>
      <c r="QB153" s="97">
        <f>Seniori!QB76</f>
        <v>0</v>
      </c>
      <c r="QC153" s="97">
        <f>Seniori!QC76</f>
        <v>0</v>
      </c>
      <c r="QD153" s="97">
        <f>Seniori!QD76</f>
        <v>0</v>
      </c>
      <c r="QE153" s="97">
        <f>Seniori!QE76</f>
        <v>0</v>
      </c>
      <c r="QF153" s="97">
        <f>Seniori!QF76</f>
        <v>0</v>
      </c>
      <c r="QG153" s="97">
        <f>Seniori!QG76</f>
        <v>0</v>
      </c>
      <c r="QH153" s="97">
        <f>Seniori!QH76</f>
        <v>0</v>
      </c>
      <c r="QI153" s="97">
        <f>Seniori!QI76</f>
        <v>0</v>
      </c>
      <c r="QJ153" s="97">
        <f>Seniori!QJ76</f>
        <v>0</v>
      </c>
      <c r="QK153" s="97">
        <f>Seniori!QK76</f>
        <v>0</v>
      </c>
      <c r="QL153" s="97">
        <f>Seniori!QL76</f>
        <v>0</v>
      </c>
      <c r="QM153" s="97">
        <f>Seniori!QM76</f>
        <v>0</v>
      </c>
      <c r="QN153" s="97">
        <f>Seniori!QN76</f>
        <v>0</v>
      </c>
      <c r="QO153" s="97">
        <f>Seniori!QO76</f>
        <v>0</v>
      </c>
      <c r="QP153" s="97">
        <f>Seniori!QP76</f>
        <v>0</v>
      </c>
      <c r="QQ153" s="97">
        <f>Seniori!QQ76</f>
        <v>0</v>
      </c>
      <c r="QR153" s="97">
        <f>Seniori!QR76</f>
        <v>0</v>
      </c>
      <c r="QS153" s="97">
        <f>Seniori!QS76</f>
        <v>0</v>
      </c>
      <c r="QT153" s="97">
        <f>Seniori!QT76</f>
        <v>0</v>
      </c>
      <c r="QU153" s="97">
        <f>Seniori!QU76</f>
        <v>0</v>
      </c>
      <c r="QV153" s="97">
        <f>Seniori!QV76</f>
        <v>0</v>
      </c>
      <c r="QW153" s="97">
        <f>Seniori!QW76</f>
        <v>0</v>
      </c>
      <c r="QX153" s="97">
        <f>Seniori!QX76</f>
        <v>0</v>
      </c>
      <c r="QY153" s="97">
        <f>Seniori!QY76</f>
        <v>0</v>
      </c>
      <c r="QZ153" s="97">
        <f>Seniori!QZ76</f>
        <v>0</v>
      </c>
      <c r="RA153" s="97">
        <f>Seniori!RA76</f>
        <v>0</v>
      </c>
      <c r="RB153" s="97">
        <f>Seniori!RB76</f>
        <v>0</v>
      </c>
      <c r="RC153" s="97">
        <f>Seniori!RC76</f>
        <v>0</v>
      </c>
      <c r="RD153" s="97">
        <f>Seniori!RD76</f>
        <v>0</v>
      </c>
      <c r="RE153" s="97">
        <f>Seniori!RE76</f>
        <v>0</v>
      </c>
      <c r="RF153" s="97">
        <f>Seniori!RF76</f>
        <v>0</v>
      </c>
      <c r="RG153" s="97">
        <f>Seniori!RG76</f>
        <v>0</v>
      </c>
      <c r="RH153" s="97">
        <f>Seniori!RH76</f>
        <v>0</v>
      </c>
      <c r="RI153" s="97">
        <f>Seniori!RI76</f>
        <v>0</v>
      </c>
      <c r="RJ153" s="97">
        <f>Seniori!RJ76</f>
        <v>0</v>
      </c>
      <c r="RK153" s="97">
        <f>Seniori!RK76</f>
        <v>0</v>
      </c>
      <c r="RL153" s="97">
        <f>Seniori!RL76</f>
        <v>0</v>
      </c>
      <c r="RM153" s="97">
        <f>Seniori!RM76</f>
        <v>0</v>
      </c>
      <c r="RN153" s="97">
        <f>Seniori!RN76</f>
        <v>0</v>
      </c>
      <c r="RO153" s="97">
        <f>Seniori!RO76</f>
        <v>0</v>
      </c>
      <c r="RP153" s="97">
        <f>Seniori!RP76</f>
        <v>0</v>
      </c>
      <c r="RQ153" s="97">
        <f>Seniori!RQ76</f>
        <v>0</v>
      </c>
      <c r="RR153" s="97">
        <f>Seniori!RR76</f>
        <v>0</v>
      </c>
      <c r="RS153" s="97">
        <f>Seniori!RS76</f>
        <v>0</v>
      </c>
      <c r="RT153" s="97">
        <f>Seniori!RT76</f>
        <v>0</v>
      </c>
      <c r="RU153" s="97">
        <f>Seniori!RU76</f>
        <v>0</v>
      </c>
      <c r="RV153" s="97">
        <f>Seniori!RV76</f>
        <v>0</v>
      </c>
      <c r="RW153" s="97">
        <f>Seniori!RW76</f>
        <v>0</v>
      </c>
      <c r="RX153" s="97">
        <f>Seniori!RX76</f>
        <v>0</v>
      </c>
      <c r="RY153" s="97">
        <f>Seniori!RY76</f>
        <v>0</v>
      </c>
      <c r="RZ153" s="97">
        <f>Seniori!RZ76</f>
        <v>0</v>
      </c>
      <c r="SA153" s="97">
        <f>Seniori!SA76</f>
        <v>0</v>
      </c>
      <c r="SB153" s="97">
        <f>Seniori!SB76</f>
        <v>0</v>
      </c>
      <c r="SC153" s="97">
        <f>Seniori!SC76</f>
        <v>0</v>
      </c>
      <c r="SD153" s="97">
        <f>Seniori!SD76</f>
        <v>0</v>
      </c>
      <c r="SE153" s="97">
        <f>Seniori!SE76</f>
        <v>0</v>
      </c>
      <c r="SF153" s="97">
        <f>Seniori!SF76</f>
        <v>0</v>
      </c>
      <c r="SG153" s="97">
        <f>Seniori!SG76</f>
        <v>0</v>
      </c>
      <c r="SH153" s="97">
        <f>Seniori!SH76</f>
        <v>0</v>
      </c>
      <c r="SI153" s="97">
        <f>Seniori!SI76</f>
        <v>0</v>
      </c>
      <c r="SJ153" s="97">
        <f>Seniori!SJ76</f>
        <v>0</v>
      </c>
      <c r="SK153" s="97">
        <f>Seniori!SK76</f>
        <v>0</v>
      </c>
      <c r="SL153" s="97">
        <f>Seniori!SL76</f>
        <v>0</v>
      </c>
      <c r="SM153" s="97">
        <f>Seniori!SM76</f>
        <v>0</v>
      </c>
      <c r="SN153" s="97">
        <f>Seniori!SN76</f>
        <v>0</v>
      </c>
      <c r="SO153" s="97">
        <f>Seniori!SO76</f>
        <v>0</v>
      </c>
      <c r="SP153" s="97">
        <f>Seniori!SP76</f>
        <v>0</v>
      </c>
      <c r="SQ153" s="97">
        <f>Seniori!SQ76</f>
        <v>0</v>
      </c>
      <c r="SR153" s="97">
        <f>Seniori!SR76</f>
        <v>0</v>
      </c>
      <c r="SS153" s="97">
        <f>Seniori!SS76</f>
        <v>0</v>
      </c>
      <c r="ST153" s="97">
        <f>Seniori!ST76</f>
        <v>0</v>
      </c>
      <c r="SU153" s="97">
        <f>Seniori!SU76</f>
        <v>0</v>
      </c>
      <c r="SV153" s="97">
        <f>Seniori!SV76</f>
        <v>0</v>
      </c>
      <c r="SW153" s="97">
        <f>Seniori!SW76</f>
        <v>0</v>
      </c>
      <c r="SX153" s="97">
        <f>Seniori!SX76</f>
        <v>0</v>
      </c>
      <c r="SY153" s="97">
        <f>Seniori!SY76</f>
        <v>0</v>
      </c>
      <c r="SZ153" s="97">
        <f>Seniori!SZ76</f>
        <v>0</v>
      </c>
      <c r="TA153" s="97">
        <f>Seniori!TA76</f>
        <v>0</v>
      </c>
      <c r="TB153" s="97">
        <f>Seniori!TB76</f>
        <v>0</v>
      </c>
    </row>
    <row r="154" spans="1:522" s="1" customFormat="1" ht="18" customHeight="1" x14ac:dyDescent="0.2">
      <c r="A154" s="12"/>
      <c r="B154" s="11" t="s">
        <v>609</v>
      </c>
      <c r="C154" s="1">
        <v>8763</v>
      </c>
      <c r="E154" s="4" t="s">
        <v>619</v>
      </c>
      <c r="F154" s="1">
        <v>9162</v>
      </c>
      <c r="G154" s="9" t="s">
        <v>94</v>
      </c>
      <c r="H154" s="4" t="s">
        <v>420</v>
      </c>
      <c r="I154" s="1">
        <f t="shared" si="3"/>
        <v>0</v>
      </c>
      <c r="J154" s="12">
        <f>Tabuľka3[[#This Row],[Stĺpec9]]</f>
        <v>0</v>
      </c>
      <c r="K154" s="97">
        <f>Juniori!K61</f>
        <v>0</v>
      </c>
      <c r="L154" s="97">
        <f>Juniori!L61</f>
        <v>0</v>
      </c>
      <c r="M154" s="97">
        <f>Juniori!M61</f>
        <v>0</v>
      </c>
      <c r="N154" s="97">
        <f>Juniori!N61</f>
        <v>0</v>
      </c>
      <c r="O154" s="97">
        <f>Juniori!O61</f>
        <v>0</v>
      </c>
      <c r="P154" s="97">
        <f>Juniori!P61</f>
        <v>0</v>
      </c>
      <c r="Q154" s="97">
        <f>Juniori!Q61</f>
        <v>0</v>
      </c>
      <c r="R154" s="97">
        <f>Juniori!R61</f>
        <v>0</v>
      </c>
      <c r="S154" s="97">
        <f>Juniori!S61</f>
        <v>0</v>
      </c>
      <c r="T154" s="97">
        <f>Juniori!T61</f>
        <v>0</v>
      </c>
      <c r="U154" s="97">
        <f>Juniori!U61</f>
        <v>0</v>
      </c>
      <c r="V154" s="97">
        <f>Juniori!V61</f>
        <v>0</v>
      </c>
      <c r="W154" s="97">
        <f>Juniori!W61</f>
        <v>0</v>
      </c>
      <c r="X154" s="97">
        <f>Juniori!X61</f>
        <v>0</v>
      </c>
      <c r="Y154" s="97">
        <f>Juniori!Y61</f>
        <v>0</v>
      </c>
      <c r="Z154" s="97">
        <f>Juniori!Z61</f>
        <v>0</v>
      </c>
      <c r="AA154" s="97">
        <f>Juniori!AA61</f>
        <v>0</v>
      </c>
      <c r="AB154" s="97">
        <f>Juniori!AB61</f>
        <v>0</v>
      </c>
      <c r="AC154" s="97">
        <f>Juniori!AC61</f>
        <v>0</v>
      </c>
      <c r="AD154" s="97">
        <f>Juniori!AD61</f>
        <v>0</v>
      </c>
      <c r="AE154" s="97">
        <f>Juniori!AE61</f>
        <v>0</v>
      </c>
      <c r="AF154" s="97">
        <f>Juniori!AF61</f>
        <v>0</v>
      </c>
      <c r="AG154" s="97">
        <f>Juniori!AG61</f>
        <v>0</v>
      </c>
      <c r="AH154" s="97">
        <f>Juniori!AH61</f>
        <v>0</v>
      </c>
      <c r="AI154" s="97">
        <f>Juniori!AI61</f>
        <v>0</v>
      </c>
      <c r="AJ154" s="97">
        <f>Juniori!AJ61</f>
        <v>0</v>
      </c>
      <c r="AK154" s="97">
        <f>Juniori!AK61</f>
        <v>0</v>
      </c>
      <c r="AL154" s="97">
        <f>Juniori!AL61</f>
        <v>0</v>
      </c>
      <c r="AM154" s="97">
        <f>Juniori!AM61</f>
        <v>0</v>
      </c>
      <c r="AN154" s="97">
        <f>Juniori!AN61</f>
        <v>0</v>
      </c>
      <c r="AO154" s="97">
        <f>Juniori!AO61</f>
        <v>0</v>
      </c>
      <c r="AP154" s="97">
        <f>Juniori!AP61</f>
        <v>0</v>
      </c>
      <c r="AQ154" s="97">
        <f>Juniori!AQ61</f>
        <v>0</v>
      </c>
      <c r="AR154" s="97">
        <f>Juniori!AR61</f>
        <v>0</v>
      </c>
      <c r="AS154" s="97">
        <f>Juniori!AS61</f>
        <v>0</v>
      </c>
      <c r="AT154" s="97">
        <f>Juniori!AT61</f>
        <v>0</v>
      </c>
      <c r="AU154" s="97">
        <f>Juniori!AU61</f>
        <v>0</v>
      </c>
      <c r="AV154" s="97">
        <f>Juniori!AV61</f>
        <v>0</v>
      </c>
      <c r="AW154" s="97">
        <f>Juniori!AW61</f>
        <v>0</v>
      </c>
      <c r="AX154" s="97">
        <f>Juniori!AX61</f>
        <v>0</v>
      </c>
      <c r="AY154" s="97">
        <f>Juniori!AY61</f>
        <v>0</v>
      </c>
      <c r="AZ154" s="97">
        <f>Juniori!AZ61</f>
        <v>0</v>
      </c>
      <c r="BA154" s="97">
        <f>Juniori!BA61</f>
        <v>0</v>
      </c>
      <c r="BB154" s="97">
        <f>Juniori!BB61</f>
        <v>0</v>
      </c>
      <c r="BC154" s="97">
        <f>Juniori!BC61</f>
        <v>0</v>
      </c>
      <c r="BD154" s="97">
        <f>Juniori!BD61</f>
        <v>0</v>
      </c>
      <c r="BE154" s="97">
        <f>Juniori!BE61</f>
        <v>0</v>
      </c>
      <c r="BF154" s="97">
        <f>Juniori!BF61</f>
        <v>0</v>
      </c>
      <c r="BG154" s="97">
        <f>Juniori!BG61</f>
        <v>0</v>
      </c>
      <c r="BH154" s="97">
        <f>Juniori!BH61</f>
        <v>0</v>
      </c>
      <c r="BI154" s="97">
        <f>Juniori!BI61</f>
        <v>0</v>
      </c>
      <c r="BJ154" s="97">
        <f>Juniori!BJ61</f>
        <v>0</v>
      </c>
      <c r="BK154" s="97">
        <f>Juniori!BK61</f>
        <v>0</v>
      </c>
      <c r="BL154" s="97">
        <f>Juniori!BL61</f>
        <v>0</v>
      </c>
      <c r="BM154" s="97">
        <f>Juniori!BM61</f>
        <v>0</v>
      </c>
      <c r="BN154" s="97">
        <f>Juniori!BN61</f>
        <v>0</v>
      </c>
      <c r="BO154" s="97">
        <f>Juniori!BO61</f>
        <v>0</v>
      </c>
      <c r="BP154" s="97">
        <f>Juniori!BP61</f>
        <v>0</v>
      </c>
      <c r="BQ154" s="97">
        <f>Juniori!BQ61</f>
        <v>0</v>
      </c>
      <c r="BR154" s="97">
        <f>Juniori!BR61</f>
        <v>0</v>
      </c>
      <c r="BS154" s="97">
        <f>Juniori!BS61</f>
        <v>0</v>
      </c>
      <c r="BT154" s="97">
        <f>Juniori!BT61</f>
        <v>0</v>
      </c>
      <c r="BU154" s="97">
        <f>Juniori!BU61</f>
        <v>0</v>
      </c>
      <c r="BV154" s="97">
        <f>Juniori!BV61</f>
        <v>0</v>
      </c>
      <c r="BW154" s="97">
        <f>Juniori!BW61</f>
        <v>0</v>
      </c>
      <c r="BX154" s="97">
        <f>Juniori!BX61</f>
        <v>0</v>
      </c>
      <c r="BY154" s="97">
        <f>Juniori!BY61</f>
        <v>0</v>
      </c>
      <c r="BZ154" s="97">
        <f>Juniori!BZ61</f>
        <v>0</v>
      </c>
      <c r="CA154" s="97">
        <f>Juniori!CA61</f>
        <v>0</v>
      </c>
      <c r="CB154" s="97">
        <f>Juniori!CB61</f>
        <v>0</v>
      </c>
      <c r="CC154" s="97">
        <f>Juniori!CC61</f>
        <v>0</v>
      </c>
      <c r="CD154" s="97">
        <f>Juniori!CD61</f>
        <v>0</v>
      </c>
      <c r="CE154" s="97">
        <f>Juniori!CE61</f>
        <v>0</v>
      </c>
      <c r="CF154" s="97">
        <f>Juniori!CF61</f>
        <v>0</v>
      </c>
      <c r="CG154" s="97">
        <f>Juniori!CG61</f>
        <v>0</v>
      </c>
      <c r="CH154" s="97">
        <f>Juniori!CH61</f>
        <v>0</v>
      </c>
      <c r="CI154" s="97">
        <f>Juniori!CI61</f>
        <v>0</v>
      </c>
      <c r="CJ154" s="97">
        <f>Juniori!CJ61</f>
        <v>0</v>
      </c>
      <c r="CK154" s="97">
        <f>Juniori!CK61</f>
        <v>0</v>
      </c>
      <c r="CL154" s="97">
        <f>Juniori!CL61</f>
        <v>0</v>
      </c>
      <c r="CM154" s="97">
        <f>Juniori!CM61</f>
        <v>0</v>
      </c>
      <c r="CN154" s="97">
        <f>Juniori!CN61</f>
        <v>0</v>
      </c>
      <c r="CO154" s="97">
        <f>Juniori!CO61</f>
        <v>0</v>
      </c>
      <c r="CP154" s="97">
        <f>Juniori!CP61</f>
        <v>0</v>
      </c>
      <c r="CQ154" s="97">
        <f>Juniori!CQ61</f>
        <v>0</v>
      </c>
      <c r="CR154" s="97">
        <f>Juniori!CR61</f>
        <v>0</v>
      </c>
      <c r="CS154" s="97">
        <f>Juniori!CS61</f>
        <v>0</v>
      </c>
      <c r="CT154" s="97" t="str">
        <f>Juniori!CT61</f>
        <v>o</v>
      </c>
      <c r="CU154" s="97">
        <f>Juniori!CU61</f>
        <v>0</v>
      </c>
      <c r="CV154" s="97">
        <f>Juniori!CV61</f>
        <v>0</v>
      </c>
      <c r="CW154" s="97">
        <f>Juniori!CW61</f>
        <v>0</v>
      </c>
      <c r="CX154" s="97">
        <f>Juniori!CX61</f>
        <v>0</v>
      </c>
      <c r="CY154" s="97">
        <f>Juniori!CY61</f>
        <v>0</v>
      </c>
      <c r="CZ154" s="97">
        <f>Juniori!CZ61</f>
        <v>0</v>
      </c>
      <c r="DA154" s="97">
        <f>Juniori!DA61</f>
        <v>0</v>
      </c>
      <c r="DB154" s="97">
        <f>Juniori!DB61</f>
        <v>0</v>
      </c>
      <c r="DC154" s="97">
        <f>Juniori!DC61</f>
        <v>0</v>
      </c>
      <c r="DD154" s="97">
        <f>Juniori!DD61</f>
        <v>0</v>
      </c>
      <c r="DE154" s="97">
        <f>Juniori!DE61</f>
        <v>0</v>
      </c>
      <c r="DF154" s="97">
        <f>Juniori!DF61</f>
        <v>0</v>
      </c>
      <c r="DG154" s="97">
        <f>Juniori!DG61</f>
        <v>0</v>
      </c>
      <c r="DH154" s="97">
        <f>Juniori!DH61</f>
        <v>0</v>
      </c>
      <c r="DI154" s="97">
        <f>Juniori!DI61</f>
        <v>0</v>
      </c>
      <c r="DJ154" s="97">
        <f>Juniori!DJ61</f>
        <v>0</v>
      </c>
      <c r="DK154" s="97">
        <f>Juniori!DK61</f>
        <v>0</v>
      </c>
      <c r="DL154" s="97">
        <f>Juniori!DL61</f>
        <v>0</v>
      </c>
      <c r="DM154" s="97">
        <f>Juniori!DM61</f>
        <v>0</v>
      </c>
      <c r="DN154" s="97">
        <f>Juniori!DN61</f>
        <v>0</v>
      </c>
      <c r="DO154" s="97">
        <f>Juniori!DO61</f>
        <v>0</v>
      </c>
      <c r="DP154" s="97">
        <f>Juniori!DP61</f>
        <v>0</v>
      </c>
      <c r="DQ154" s="97">
        <f>Juniori!DQ61</f>
        <v>0</v>
      </c>
      <c r="DR154" s="97">
        <f>Juniori!DR61</f>
        <v>0</v>
      </c>
      <c r="DS154" s="97">
        <f>Juniori!DS61</f>
        <v>0</v>
      </c>
      <c r="DT154" s="97">
        <f>Juniori!DT61</f>
        <v>0</v>
      </c>
      <c r="DU154" s="97">
        <f>Juniori!DU61</f>
        <v>0</v>
      </c>
      <c r="DV154" s="97">
        <f>Juniori!DV61</f>
        <v>0</v>
      </c>
      <c r="DW154" s="97">
        <f>Juniori!DW61</f>
        <v>0</v>
      </c>
      <c r="DX154" s="97">
        <f>Juniori!DX61</f>
        <v>0</v>
      </c>
      <c r="DY154" s="97">
        <f>Juniori!DY61</f>
        <v>0</v>
      </c>
      <c r="DZ154" s="97">
        <f>Juniori!DZ61</f>
        <v>0</v>
      </c>
      <c r="EA154" s="97">
        <f>Juniori!EA61</f>
        <v>0</v>
      </c>
      <c r="EB154" s="97">
        <f>Juniori!EB61</f>
        <v>0</v>
      </c>
      <c r="EC154" s="97">
        <f>Juniori!EC61</f>
        <v>0</v>
      </c>
      <c r="ED154" s="97">
        <f>Juniori!ED61</f>
        <v>0</v>
      </c>
      <c r="EE154" s="97">
        <f>Juniori!EE61</f>
        <v>0</v>
      </c>
      <c r="EF154" s="97">
        <f>Juniori!EF61</f>
        <v>0</v>
      </c>
      <c r="EG154" s="97">
        <f>Juniori!EG61</f>
        <v>0</v>
      </c>
      <c r="EH154" s="97">
        <f>Juniori!EH61</f>
        <v>0</v>
      </c>
      <c r="EI154" s="97">
        <f>Juniori!EI61</f>
        <v>0</v>
      </c>
      <c r="EJ154" s="97">
        <f>Juniori!EJ61</f>
        <v>0</v>
      </c>
      <c r="EK154" s="97">
        <f>Juniori!EK61</f>
        <v>0</v>
      </c>
      <c r="EL154" s="97">
        <f>Juniori!EL61</f>
        <v>0</v>
      </c>
      <c r="EM154" s="97">
        <f>Juniori!EM61</f>
        <v>0</v>
      </c>
      <c r="EN154" s="97">
        <f>Juniori!EN61</f>
        <v>0</v>
      </c>
      <c r="EO154" s="97">
        <f>Juniori!EO61</f>
        <v>0</v>
      </c>
      <c r="EP154" s="97">
        <f>Juniori!EP61</f>
        <v>0</v>
      </c>
      <c r="EQ154" s="97">
        <f>Juniori!EQ61</f>
        <v>0</v>
      </c>
      <c r="ER154" s="97">
        <f>Juniori!ER61</f>
        <v>0</v>
      </c>
      <c r="ES154" s="97">
        <f>Juniori!ES61</f>
        <v>0</v>
      </c>
      <c r="ET154" s="97">
        <f>Juniori!ET61</f>
        <v>0</v>
      </c>
      <c r="EU154" s="97">
        <f>Juniori!EU61</f>
        <v>0</v>
      </c>
      <c r="EV154" s="97">
        <f>Juniori!EV61</f>
        <v>0</v>
      </c>
      <c r="EW154" s="97">
        <f>Juniori!EW61</f>
        <v>0</v>
      </c>
      <c r="EX154" s="97">
        <f>Juniori!EX61</f>
        <v>0</v>
      </c>
      <c r="EY154" s="97">
        <f>Juniori!EY61</f>
        <v>0</v>
      </c>
      <c r="EZ154" s="97">
        <f>Juniori!EZ61</f>
        <v>0</v>
      </c>
      <c r="FA154" s="97">
        <f>Juniori!FA61</f>
        <v>0</v>
      </c>
      <c r="FB154" s="97">
        <f>Juniori!FB61</f>
        <v>0</v>
      </c>
      <c r="FC154" s="97">
        <f>Juniori!FC61</f>
        <v>0</v>
      </c>
      <c r="FD154" s="97">
        <f>Juniori!FD61</f>
        <v>0</v>
      </c>
      <c r="FE154" s="97">
        <f>Juniori!FE61</f>
        <v>0</v>
      </c>
      <c r="FF154" s="97">
        <f>Juniori!FF61</f>
        <v>0</v>
      </c>
      <c r="FG154" s="97">
        <f>Juniori!FG61</f>
        <v>0</v>
      </c>
      <c r="FH154" s="97">
        <f>Juniori!FH61</f>
        <v>0</v>
      </c>
      <c r="FI154" s="97">
        <f>Juniori!FI61</f>
        <v>0</v>
      </c>
      <c r="FJ154" s="97">
        <f>Juniori!FJ61</f>
        <v>0</v>
      </c>
      <c r="FK154" s="97">
        <f>Juniori!FK61</f>
        <v>0</v>
      </c>
      <c r="FL154" s="97">
        <f>Juniori!FL61</f>
        <v>0</v>
      </c>
      <c r="FM154" s="97">
        <f>Juniori!FM61</f>
        <v>0</v>
      </c>
      <c r="FN154" s="97">
        <f>Juniori!FN61</f>
        <v>0</v>
      </c>
      <c r="FO154" s="97">
        <f>Juniori!FO61</f>
        <v>0</v>
      </c>
      <c r="FP154" s="97">
        <f>Juniori!FP61</f>
        <v>0</v>
      </c>
      <c r="FQ154" s="97">
        <f>Juniori!FQ61</f>
        <v>0</v>
      </c>
      <c r="FR154" s="97">
        <f>Juniori!FR61</f>
        <v>0</v>
      </c>
      <c r="FS154" s="97">
        <f>Juniori!FS61</f>
        <v>0</v>
      </c>
      <c r="FT154" s="97">
        <f>Juniori!FT61</f>
        <v>0</v>
      </c>
      <c r="FU154" s="97">
        <f>Juniori!FU61</f>
        <v>0</v>
      </c>
      <c r="FV154" s="97">
        <f>Juniori!FV61</f>
        <v>0</v>
      </c>
      <c r="FW154" s="97">
        <f>Juniori!FW61</f>
        <v>0</v>
      </c>
      <c r="FX154" s="97">
        <f>Juniori!FX61</f>
        <v>0</v>
      </c>
      <c r="FY154" s="97">
        <f>Juniori!FY61</f>
        <v>0</v>
      </c>
      <c r="FZ154" s="97">
        <f>Juniori!FZ61</f>
        <v>0</v>
      </c>
      <c r="GA154" s="97">
        <f>Juniori!GA61</f>
        <v>0</v>
      </c>
      <c r="GB154" s="97">
        <f>Juniori!GB61</f>
        <v>0</v>
      </c>
      <c r="GC154" s="97">
        <f>Juniori!GC61</f>
        <v>0</v>
      </c>
      <c r="GD154" s="97">
        <f>Juniori!GD61</f>
        <v>0</v>
      </c>
      <c r="GE154" s="97">
        <f>Juniori!GE61</f>
        <v>0</v>
      </c>
      <c r="GF154" s="97">
        <f>Juniori!GF61</f>
        <v>0</v>
      </c>
      <c r="GG154" s="97">
        <f>Juniori!GG61</f>
        <v>0</v>
      </c>
      <c r="GH154" s="97">
        <f>Juniori!GH61</f>
        <v>0</v>
      </c>
      <c r="GI154" s="97">
        <f>Juniori!GI61</f>
        <v>0</v>
      </c>
      <c r="GJ154" s="97">
        <f>Juniori!GJ61</f>
        <v>0</v>
      </c>
      <c r="GK154" s="97">
        <f>Juniori!GK61</f>
        <v>0</v>
      </c>
      <c r="GL154" s="97">
        <f>Juniori!GL61</f>
        <v>0</v>
      </c>
      <c r="GM154" s="97">
        <f>Juniori!GM61</f>
        <v>0</v>
      </c>
      <c r="GN154" s="97">
        <f>Juniori!GN61</f>
        <v>0</v>
      </c>
      <c r="GO154" s="97">
        <f>Juniori!GO61</f>
        <v>0</v>
      </c>
      <c r="GP154" s="97">
        <f>Juniori!GP61</f>
        <v>0</v>
      </c>
      <c r="GQ154" s="97">
        <f>Juniori!GQ61</f>
        <v>0</v>
      </c>
      <c r="GR154" s="97">
        <f>Juniori!GR61</f>
        <v>0</v>
      </c>
      <c r="GS154" s="97">
        <f>Juniori!GS61</f>
        <v>0</v>
      </c>
      <c r="GT154" s="97">
        <f>Juniori!GT61</f>
        <v>0</v>
      </c>
      <c r="GU154" s="97">
        <f>Juniori!GU61</f>
        <v>0</v>
      </c>
      <c r="GV154" s="97">
        <f>Juniori!GV61</f>
        <v>0</v>
      </c>
      <c r="GW154" s="97">
        <f>Juniori!GW61</f>
        <v>0</v>
      </c>
      <c r="GX154" s="97">
        <f>Juniori!GX61</f>
        <v>0</v>
      </c>
      <c r="GY154" s="97">
        <f>Juniori!GY61</f>
        <v>0</v>
      </c>
      <c r="GZ154" s="97">
        <f>Juniori!GZ61</f>
        <v>0</v>
      </c>
      <c r="HA154" s="97">
        <f>Juniori!HA61</f>
        <v>0</v>
      </c>
      <c r="HB154" s="97">
        <f>Juniori!HB61</f>
        <v>0</v>
      </c>
      <c r="HC154" s="97">
        <f>Juniori!HC61</f>
        <v>0</v>
      </c>
      <c r="HD154" s="97">
        <f>Juniori!HD61</f>
        <v>0</v>
      </c>
      <c r="HE154" s="97">
        <f>Juniori!HE61</f>
        <v>0</v>
      </c>
      <c r="HF154" s="97">
        <f>Juniori!HF61</f>
        <v>0</v>
      </c>
      <c r="HG154" s="97">
        <f>Juniori!HG61</f>
        <v>0</v>
      </c>
      <c r="HH154" s="97">
        <f>Juniori!HH61</f>
        <v>0</v>
      </c>
      <c r="HI154" s="97">
        <f>Juniori!HI61</f>
        <v>0</v>
      </c>
      <c r="HJ154" s="97">
        <f>Juniori!HJ61</f>
        <v>0</v>
      </c>
      <c r="HK154" s="97">
        <f>Juniori!HK61</f>
        <v>0</v>
      </c>
      <c r="HL154" s="97">
        <f>Juniori!HL61</f>
        <v>0</v>
      </c>
      <c r="HM154" s="97">
        <f>Juniori!HM61</f>
        <v>0</v>
      </c>
      <c r="HN154" s="97">
        <f>Juniori!HN61</f>
        <v>0</v>
      </c>
      <c r="HO154" s="97">
        <f>Juniori!HO61</f>
        <v>0</v>
      </c>
      <c r="HP154" s="97">
        <f>Juniori!HP61</f>
        <v>0</v>
      </c>
      <c r="HQ154" s="97">
        <f>Juniori!HQ61</f>
        <v>0</v>
      </c>
      <c r="HR154" s="97">
        <f>Juniori!HR61</f>
        <v>0</v>
      </c>
      <c r="HS154" s="97">
        <f>Juniori!HS61</f>
        <v>0</v>
      </c>
      <c r="HT154" s="97">
        <f>Juniori!HT61</f>
        <v>0</v>
      </c>
      <c r="HU154" s="97">
        <f>Juniori!HU61</f>
        <v>0</v>
      </c>
      <c r="HV154" s="97">
        <f>Juniori!HV61</f>
        <v>0</v>
      </c>
      <c r="HW154" s="97">
        <f>Juniori!HW61</f>
        <v>0</v>
      </c>
      <c r="HX154" s="97">
        <f>Juniori!HX61</f>
        <v>0</v>
      </c>
      <c r="HY154" s="97">
        <f>Juniori!HY61</f>
        <v>0</v>
      </c>
      <c r="HZ154" s="97">
        <f>Juniori!HZ61</f>
        <v>0</v>
      </c>
      <c r="IA154" s="97">
        <f>Juniori!IA61</f>
        <v>0</v>
      </c>
      <c r="IB154" s="97">
        <f>Juniori!IB61</f>
        <v>0</v>
      </c>
      <c r="IC154" s="97">
        <f>Juniori!IC61</f>
        <v>0</v>
      </c>
      <c r="ID154" s="97">
        <f>Juniori!ID61</f>
        <v>0</v>
      </c>
      <c r="IE154" s="97">
        <f>Juniori!IE61</f>
        <v>0</v>
      </c>
      <c r="IF154" s="97">
        <f>Juniori!IF61</f>
        <v>0</v>
      </c>
      <c r="IG154" s="97">
        <f>Juniori!IG61</f>
        <v>0</v>
      </c>
      <c r="IH154" s="97">
        <f>Juniori!IH61</f>
        <v>0</v>
      </c>
      <c r="II154" s="97">
        <f>Juniori!II61</f>
        <v>0</v>
      </c>
      <c r="IJ154" s="97">
        <f>Juniori!IJ61</f>
        <v>0</v>
      </c>
      <c r="IK154" s="97">
        <f>Juniori!IK61</f>
        <v>0</v>
      </c>
      <c r="IL154" s="97">
        <f>Juniori!IL61</f>
        <v>0</v>
      </c>
      <c r="IM154" s="97">
        <f>Juniori!IM61</f>
        <v>0</v>
      </c>
      <c r="IN154" s="97">
        <f>Juniori!IN61</f>
        <v>0</v>
      </c>
      <c r="IO154" s="97">
        <f>Juniori!IO61</f>
        <v>0</v>
      </c>
      <c r="IP154" s="97">
        <f>Juniori!IP61</f>
        <v>0</v>
      </c>
      <c r="IQ154" s="97">
        <f>Juniori!IQ61</f>
        <v>0</v>
      </c>
      <c r="IR154" s="97">
        <f>Juniori!IR61</f>
        <v>0</v>
      </c>
      <c r="IS154" s="97">
        <f>Juniori!IS61</f>
        <v>0</v>
      </c>
      <c r="IT154" s="97">
        <f>Juniori!IT61</f>
        <v>0</v>
      </c>
      <c r="IU154" s="97">
        <f>Juniori!IU61</f>
        <v>0</v>
      </c>
      <c r="IV154" s="97">
        <f>Juniori!IV61</f>
        <v>0</v>
      </c>
      <c r="IW154" s="97">
        <f>Juniori!IW61</f>
        <v>0</v>
      </c>
      <c r="IX154" s="97">
        <f>Juniori!IX61</f>
        <v>0</v>
      </c>
      <c r="IY154" s="97">
        <f>Juniori!IY61</f>
        <v>0</v>
      </c>
      <c r="IZ154" s="97">
        <f>Juniori!IZ61</f>
        <v>0</v>
      </c>
      <c r="JA154" s="97">
        <f>Juniori!JA61</f>
        <v>0</v>
      </c>
      <c r="JB154" s="97">
        <f>Juniori!JB61</f>
        <v>0</v>
      </c>
      <c r="JC154" s="97">
        <f>Juniori!JC61</f>
        <v>0</v>
      </c>
      <c r="JD154" s="97">
        <f>Juniori!JD61</f>
        <v>0</v>
      </c>
      <c r="JE154" s="97">
        <f>Juniori!JE61</f>
        <v>0</v>
      </c>
      <c r="JF154" s="97">
        <f>Juniori!JF61</f>
        <v>0</v>
      </c>
      <c r="JG154" s="97">
        <f>Juniori!JG61</f>
        <v>0</v>
      </c>
      <c r="JH154" s="97">
        <f>Juniori!JH61</f>
        <v>0</v>
      </c>
      <c r="JI154" s="97">
        <f>Juniori!JI61</f>
        <v>0</v>
      </c>
      <c r="JJ154" s="97">
        <f>Juniori!JJ61</f>
        <v>0</v>
      </c>
      <c r="JK154" s="97">
        <f>Juniori!JK61</f>
        <v>0</v>
      </c>
      <c r="JL154" s="97">
        <f>Juniori!JL61</f>
        <v>0</v>
      </c>
      <c r="JM154" s="97">
        <f>Juniori!JM61</f>
        <v>0</v>
      </c>
      <c r="JN154" s="97">
        <f>Juniori!JN61</f>
        <v>0</v>
      </c>
      <c r="JO154" s="97">
        <f>Juniori!JO61</f>
        <v>0</v>
      </c>
      <c r="JP154" s="97">
        <f>Juniori!JP61</f>
        <v>0</v>
      </c>
      <c r="JQ154" s="97">
        <f>Juniori!JQ61</f>
        <v>0</v>
      </c>
      <c r="JR154" s="97">
        <f>Juniori!JR61</f>
        <v>0</v>
      </c>
      <c r="JS154" s="97">
        <f>Juniori!JS61</f>
        <v>0</v>
      </c>
      <c r="JT154" s="97">
        <f>Juniori!JT61</f>
        <v>0</v>
      </c>
      <c r="JU154" s="97">
        <f>Juniori!JU61</f>
        <v>0</v>
      </c>
      <c r="JV154" s="97">
        <f>Juniori!JV61</f>
        <v>0</v>
      </c>
      <c r="JW154" s="97">
        <f>Juniori!JW61</f>
        <v>0</v>
      </c>
      <c r="JX154" s="97">
        <f>Juniori!JX61</f>
        <v>0</v>
      </c>
      <c r="JY154" s="97">
        <f>Juniori!JY61</f>
        <v>0</v>
      </c>
      <c r="JZ154" s="97">
        <f>Juniori!JZ61</f>
        <v>0</v>
      </c>
      <c r="KA154" s="97">
        <f>Juniori!KA61</f>
        <v>0</v>
      </c>
      <c r="KB154" s="97">
        <f>Juniori!KB61</f>
        <v>0</v>
      </c>
      <c r="KC154" s="97">
        <f>Juniori!KC61</f>
        <v>0</v>
      </c>
      <c r="KD154" s="97">
        <f>Juniori!KD61</f>
        <v>0</v>
      </c>
      <c r="KE154" s="97">
        <f>Juniori!KE61</f>
        <v>0</v>
      </c>
      <c r="KF154" s="97">
        <f>Juniori!KF61</f>
        <v>0</v>
      </c>
      <c r="KG154" s="97">
        <f>Juniori!KG61</f>
        <v>0</v>
      </c>
      <c r="KH154" s="97">
        <f>Juniori!KH61</f>
        <v>0</v>
      </c>
      <c r="KI154" s="97">
        <f>Juniori!KI61</f>
        <v>0</v>
      </c>
      <c r="KJ154" s="97">
        <f>Juniori!KJ61</f>
        <v>0</v>
      </c>
      <c r="KK154" s="97">
        <f>Juniori!KK61</f>
        <v>0</v>
      </c>
      <c r="KL154" s="97">
        <f>Juniori!KL61</f>
        <v>0</v>
      </c>
      <c r="KM154" s="97">
        <f>Juniori!KM61</f>
        <v>0</v>
      </c>
      <c r="KN154" s="97">
        <f>Juniori!KN61</f>
        <v>0</v>
      </c>
      <c r="KO154" s="97">
        <f>Juniori!KO61</f>
        <v>0</v>
      </c>
      <c r="KP154" s="97">
        <f>Juniori!KP61</f>
        <v>0</v>
      </c>
      <c r="KQ154" s="97">
        <f>Juniori!KQ61</f>
        <v>0</v>
      </c>
      <c r="KR154" s="97">
        <f>Juniori!KR61</f>
        <v>0</v>
      </c>
      <c r="KS154" s="97">
        <f>Juniori!KS61</f>
        <v>0</v>
      </c>
      <c r="KT154" s="97">
        <f>Juniori!KT61</f>
        <v>0</v>
      </c>
      <c r="KU154" s="97">
        <f>Juniori!KU61</f>
        <v>0</v>
      </c>
      <c r="KV154" s="97">
        <f>Juniori!KV61</f>
        <v>0</v>
      </c>
      <c r="KW154" s="97">
        <f>Juniori!KW61</f>
        <v>0</v>
      </c>
      <c r="KX154" s="97">
        <f>Juniori!KX61</f>
        <v>0</v>
      </c>
      <c r="KY154" s="97">
        <f>Juniori!KY61</f>
        <v>0</v>
      </c>
      <c r="KZ154" s="97">
        <f>Juniori!KZ61</f>
        <v>0</v>
      </c>
      <c r="LA154" s="97">
        <f>Juniori!LA61</f>
        <v>0</v>
      </c>
      <c r="LB154" s="97">
        <f>Juniori!LB61</f>
        <v>0</v>
      </c>
      <c r="LC154" s="97">
        <f>Juniori!LC61</f>
        <v>0</v>
      </c>
      <c r="LD154" s="97">
        <f>Juniori!LD61</f>
        <v>0</v>
      </c>
      <c r="LE154" s="97">
        <f>Juniori!LE61</f>
        <v>0</v>
      </c>
      <c r="LF154" s="97">
        <f>Juniori!LF61</f>
        <v>0</v>
      </c>
      <c r="LG154" s="97">
        <f>Juniori!LG61</f>
        <v>0</v>
      </c>
      <c r="LH154" s="97">
        <f>Juniori!LH61</f>
        <v>0</v>
      </c>
      <c r="LI154" s="97">
        <f>Juniori!LI61</f>
        <v>0</v>
      </c>
      <c r="LJ154" s="97">
        <f>Juniori!LJ61</f>
        <v>0</v>
      </c>
      <c r="LK154" s="97">
        <f>Juniori!LK61</f>
        <v>0</v>
      </c>
      <c r="LL154" s="97">
        <f>Juniori!LL61</f>
        <v>0</v>
      </c>
      <c r="LM154" s="97">
        <f>Juniori!LM61</f>
        <v>0</v>
      </c>
      <c r="LN154" s="97">
        <f>Juniori!LN61</f>
        <v>0</v>
      </c>
      <c r="LO154" s="97">
        <f>Juniori!LO61</f>
        <v>0</v>
      </c>
      <c r="LP154" s="97">
        <f>Juniori!LP61</f>
        <v>0</v>
      </c>
      <c r="LQ154" s="97">
        <f>Juniori!LQ61</f>
        <v>0</v>
      </c>
      <c r="LR154" s="97">
        <f>Juniori!LR61</f>
        <v>0</v>
      </c>
      <c r="LS154" s="97">
        <f>Juniori!LS61</f>
        <v>0</v>
      </c>
      <c r="LT154" s="97">
        <f>Juniori!LT61</f>
        <v>0</v>
      </c>
      <c r="LU154" s="97">
        <f>Juniori!LU61</f>
        <v>0</v>
      </c>
      <c r="LV154" s="97">
        <f>Juniori!LV61</f>
        <v>0</v>
      </c>
      <c r="LW154" s="97">
        <f>Juniori!LW61</f>
        <v>0</v>
      </c>
      <c r="LX154" s="97">
        <f>Juniori!LX61</f>
        <v>0</v>
      </c>
      <c r="LY154" s="97">
        <f>Juniori!LY61</f>
        <v>0</v>
      </c>
      <c r="LZ154" s="97">
        <f>Juniori!LZ61</f>
        <v>0</v>
      </c>
      <c r="MA154" s="97">
        <f>Juniori!MA61</f>
        <v>0</v>
      </c>
      <c r="MB154" s="97">
        <f>Juniori!MB61</f>
        <v>0</v>
      </c>
      <c r="MC154" s="97">
        <f>Juniori!MC61</f>
        <v>0</v>
      </c>
      <c r="MD154" s="97">
        <f>Juniori!MD61</f>
        <v>0</v>
      </c>
      <c r="ME154" s="97">
        <f>Juniori!ME61</f>
        <v>0</v>
      </c>
      <c r="MF154" s="97">
        <f>Juniori!MF61</f>
        <v>0</v>
      </c>
      <c r="MG154" s="97">
        <f>Juniori!MG61</f>
        <v>0</v>
      </c>
      <c r="MH154" s="97">
        <f>Juniori!MH61</f>
        <v>0</v>
      </c>
      <c r="MI154" s="97">
        <f>Juniori!MI61</f>
        <v>0</v>
      </c>
      <c r="MJ154" s="97">
        <f>Juniori!MJ61</f>
        <v>0</v>
      </c>
      <c r="MK154" s="97">
        <f>Juniori!MK61</f>
        <v>0</v>
      </c>
      <c r="ML154" s="97">
        <f>Juniori!ML61</f>
        <v>0</v>
      </c>
      <c r="MM154" s="97">
        <f>Juniori!MM61</f>
        <v>0</v>
      </c>
      <c r="MN154" s="97">
        <f>Juniori!MN61</f>
        <v>0</v>
      </c>
      <c r="MO154" s="97">
        <f>Juniori!MO61</f>
        <v>0</v>
      </c>
      <c r="MP154" s="97">
        <f>Juniori!MP61</f>
        <v>0</v>
      </c>
      <c r="MQ154" s="97">
        <f>Juniori!MQ61</f>
        <v>0</v>
      </c>
      <c r="MR154" s="97">
        <f>Juniori!MR61</f>
        <v>0</v>
      </c>
      <c r="MS154" s="97">
        <f>Juniori!MS61</f>
        <v>0</v>
      </c>
      <c r="MT154" s="97">
        <f>Juniori!MT61</f>
        <v>0</v>
      </c>
      <c r="MU154" s="97">
        <f>Juniori!MU61</f>
        <v>0</v>
      </c>
      <c r="MV154" s="97">
        <f>Juniori!MV61</f>
        <v>0</v>
      </c>
      <c r="MW154" s="97">
        <f>Juniori!MW61</f>
        <v>0</v>
      </c>
      <c r="MX154" s="97">
        <f>Juniori!MX61</f>
        <v>0</v>
      </c>
      <c r="MY154" s="97">
        <f>Juniori!MY61</f>
        <v>0</v>
      </c>
      <c r="MZ154" s="97">
        <f>Juniori!MZ61</f>
        <v>0</v>
      </c>
      <c r="NA154" s="97">
        <f>Juniori!NA61</f>
        <v>0</v>
      </c>
      <c r="NB154" s="97">
        <f>Juniori!NB61</f>
        <v>0</v>
      </c>
      <c r="NC154" s="97">
        <f>Juniori!NC61</f>
        <v>0</v>
      </c>
      <c r="ND154" s="97">
        <f>Juniori!ND61</f>
        <v>0</v>
      </c>
      <c r="NE154" s="97">
        <f>Juniori!NE61</f>
        <v>0</v>
      </c>
      <c r="NF154" s="97">
        <f>Juniori!NF61</f>
        <v>0</v>
      </c>
      <c r="NG154" s="97">
        <f>Juniori!NG61</f>
        <v>0</v>
      </c>
      <c r="NH154" s="97">
        <f>Juniori!NH61</f>
        <v>0</v>
      </c>
      <c r="NI154" s="97">
        <f>Juniori!NI61</f>
        <v>0</v>
      </c>
      <c r="NJ154" s="97">
        <f>Juniori!NJ61</f>
        <v>0</v>
      </c>
      <c r="NK154" s="97">
        <f>Juniori!NK61</f>
        <v>0</v>
      </c>
      <c r="NL154" s="97">
        <f>Juniori!NL61</f>
        <v>0</v>
      </c>
      <c r="NM154" s="97">
        <f>Juniori!NM61</f>
        <v>0</v>
      </c>
      <c r="NN154" s="97">
        <f>Juniori!NN61</f>
        <v>0</v>
      </c>
      <c r="NO154" s="97">
        <f>Juniori!NO61</f>
        <v>0</v>
      </c>
      <c r="NP154" s="97">
        <f>Juniori!NP61</f>
        <v>0</v>
      </c>
      <c r="NQ154" s="97">
        <f>Juniori!NQ61</f>
        <v>0</v>
      </c>
      <c r="NR154" s="97">
        <f>Juniori!NR61</f>
        <v>0</v>
      </c>
      <c r="NS154" s="97">
        <f>Juniori!NS61</f>
        <v>0</v>
      </c>
      <c r="NT154" s="97">
        <f>Juniori!NT61</f>
        <v>0</v>
      </c>
      <c r="NU154" s="97">
        <f>Juniori!NU61</f>
        <v>0</v>
      </c>
      <c r="NV154" s="97">
        <f>Juniori!NV61</f>
        <v>0</v>
      </c>
      <c r="NW154" s="97">
        <f>Juniori!NW61</f>
        <v>0</v>
      </c>
      <c r="NX154" s="97">
        <f>Juniori!NX61</f>
        <v>0</v>
      </c>
      <c r="NY154" s="97">
        <f>Juniori!NY61</f>
        <v>0</v>
      </c>
      <c r="NZ154" s="97">
        <f>Juniori!NZ61</f>
        <v>0</v>
      </c>
      <c r="OA154" s="97">
        <f>Juniori!OA61</f>
        <v>0</v>
      </c>
      <c r="OB154" s="97">
        <f>Juniori!OB61</f>
        <v>0</v>
      </c>
      <c r="OC154" s="97">
        <f>Juniori!OC61</f>
        <v>0</v>
      </c>
      <c r="OD154" s="97">
        <f>Juniori!OD61</f>
        <v>0</v>
      </c>
      <c r="OE154" s="97">
        <f>Juniori!OE61</f>
        <v>0</v>
      </c>
      <c r="OF154" s="97">
        <f>Juniori!OF61</f>
        <v>0</v>
      </c>
      <c r="OG154" s="97">
        <f>Juniori!OG61</f>
        <v>0</v>
      </c>
      <c r="OH154" s="97">
        <f>Juniori!OH61</f>
        <v>0</v>
      </c>
      <c r="OI154" s="97">
        <f>Juniori!OI61</f>
        <v>0</v>
      </c>
      <c r="OJ154" s="97">
        <f>Juniori!OJ61</f>
        <v>0</v>
      </c>
      <c r="OK154" s="97">
        <f>Juniori!OK61</f>
        <v>0</v>
      </c>
      <c r="OL154" s="97">
        <f>Juniori!OL61</f>
        <v>0</v>
      </c>
      <c r="OM154" s="97">
        <f>Juniori!OM61</f>
        <v>0</v>
      </c>
      <c r="ON154" s="97">
        <f>Juniori!ON61</f>
        <v>0</v>
      </c>
      <c r="OO154" s="97">
        <f>Juniori!OO61</f>
        <v>0</v>
      </c>
      <c r="OP154" s="97">
        <f>Juniori!OP61</f>
        <v>0</v>
      </c>
      <c r="OQ154" s="97">
        <f>Juniori!OQ61</f>
        <v>0</v>
      </c>
      <c r="OR154" s="97">
        <f>Juniori!OR61</f>
        <v>0</v>
      </c>
      <c r="OS154" s="97">
        <f>Juniori!OS61</f>
        <v>0</v>
      </c>
      <c r="OT154" s="97">
        <f>Juniori!OT61</f>
        <v>0</v>
      </c>
      <c r="OU154" s="97">
        <f>Juniori!OU61</f>
        <v>0</v>
      </c>
      <c r="OV154" s="97">
        <f>Juniori!OV61</f>
        <v>0</v>
      </c>
      <c r="OW154" s="97">
        <f>Juniori!OW61</f>
        <v>0</v>
      </c>
      <c r="OX154" s="97">
        <f>Juniori!OX61</f>
        <v>0</v>
      </c>
      <c r="OY154" s="97">
        <f>Juniori!OY61</f>
        <v>0</v>
      </c>
      <c r="OZ154" s="97">
        <f>Juniori!OZ61</f>
        <v>0</v>
      </c>
      <c r="PA154" s="97">
        <f>Juniori!PA61</f>
        <v>0</v>
      </c>
      <c r="PB154" s="97">
        <f>Juniori!PB61</f>
        <v>0</v>
      </c>
      <c r="PC154" s="97">
        <f>Juniori!PC61</f>
        <v>0</v>
      </c>
      <c r="PD154" s="97">
        <f>Juniori!PD61</f>
        <v>0</v>
      </c>
      <c r="PE154" s="97">
        <f>Juniori!PE61</f>
        <v>0</v>
      </c>
      <c r="PF154" s="97">
        <f>Juniori!PF61</f>
        <v>0</v>
      </c>
      <c r="PG154" s="97">
        <f>Juniori!PG61</f>
        <v>0</v>
      </c>
      <c r="PH154" s="97">
        <f>Juniori!PH61</f>
        <v>0</v>
      </c>
      <c r="PI154" s="97">
        <f>Juniori!PI61</f>
        <v>0</v>
      </c>
      <c r="PJ154" s="97">
        <f>Juniori!PJ61</f>
        <v>0</v>
      </c>
      <c r="PK154" s="97">
        <f>Juniori!PK61</f>
        <v>0</v>
      </c>
      <c r="PL154" s="97">
        <f>Juniori!PL61</f>
        <v>0</v>
      </c>
      <c r="PM154" s="97">
        <f>Juniori!PM61</f>
        <v>0</v>
      </c>
      <c r="PN154" s="97">
        <f>Juniori!PN61</f>
        <v>0</v>
      </c>
      <c r="PO154" s="97">
        <f>Juniori!PO61</f>
        <v>0</v>
      </c>
      <c r="PP154" s="97">
        <f>Juniori!PP61</f>
        <v>0</v>
      </c>
      <c r="PQ154" s="97">
        <f>Juniori!PQ61</f>
        <v>0</v>
      </c>
      <c r="PR154" s="97">
        <f>Juniori!PR61</f>
        <v>0</v>
      </c>
      <c r="PS154" s="97">
        <f>Juniori!PS61</f>
        <v>0</v>
      </c>
      <c r="PT154" s="97">
        <f>Juniori!PT61</f>
        <v>0</v>
      </c>
      <c r="PU154" s="97">
        <f>Juniori!PU61</f>
        <v>0</v>
      </c>
      <c r="PV154" s="97">
        <f>Juniori!PV61</f>
        <v>0</v>
      </c>
      <c r="PW154" s="97">
        <f>Juniori!PW61</f>
        <v>0</v>
      </c>
      <c r="PX154" s="97">
        <f>Juniori!PX61</f>
        <v>0</v>
      </c>
      <c r="PY154" s="97">
        <f>Juniori!PY61</f>
        <v>0</v>
      </c>
      <c r="PZ154" s="97">
        <f>Juniori!PZ61</f>
        <v>0</v>
      </c>
      <c r="QA154" s="97">
        <f>Juniori!QA61</f>
        <v>0</v>
      </c>
      <c r="QB154" s="97">
        <f>Juniori!QB61</f>
        <v>0</v>
      </c>
      <c r="QC154" s="97">
        <f>Juniori!QC61</f>
        <v>0</v>
      </c>
      <c r="QD154" s="97">
        <f>Juniori!QD61</f>
        <v>0</v>
      </c>
      <c r="QE154" s="97">
        <f>Juniori!QE61</f>
        <v>0</v>
      </c>
      <c r="QF154" s="97">
        <f>Juniori!QF61</f>
        <v>0</v>
      </c>
      <c r="QG154" s="97">
        <f>Juniori!QG61</f>
        <v>0</v>
      </c>
      <c r="QH154" s="97">
        <f>Juniori!QH61</f>
        <v>0</v>
      </c>
      <c r="QI154" s="97">
        <f>Juniori!QI61</f>
        <v>0</v>
      </c>
      <c r="QJ154" s="97">
        <f>Juniori!QJ61</f>
        <v>0</v>
      </c>
      <c r="QK154" s="97">
        <f>Juniori!QK61</f>
        <v>0</v>
      </c>
      <c r="QL154" s="97">
        <f>Juniori!QL61</f>
        <v>0</v>
      </c>
      <c r="QM154" s="97">
        <f>Juniori!QM61</f>
        <v>0</v>
      </c>
      <c r="QN154" s="97">
        <f>Juniori!QN61</f>
        <v>0</v>
      </c>
      <c r="QO154" s="97">
        <f>Juniori!QO61</f>
        <v>0</v>
      </c>
      <c r="QP154" s="97">
        <f>Juniori!QP61</f>
        <v>0</v>
      </c>
      <c r="QQ154" s="97">
        <f>Juniori!QQ61</f>
        <v>0</v>
      </c>
      <c r="QR154" s="97">
        <f>Juniori!QR61</f>
        <v>0</v>
      </c>
      <c r="QS154" s="97">
        <f>Juniori!QS61</f>
        <v>0</v>
      </c>
      <c r="QT154" s="97">
        <f>Juniori!QT61</f>
        <v>0</v>
      </c>
      <c r="QU154" s="97">
        <f>Juniori!QU61</f>
        <v>0</v>
      </c>
      <c r="QV154" s="97">
        <f>Juniori!QV61</f>
        <v>0</v>
      </c>
      <c r="QW154" s="97">
        <f>Juniori!QW61</f>
        <v>0</v>
      </c>
      <c r="QX154" s="97">
        <f>Juniori!QX61</f>
        <v>0</v>
      </c>
      <c r="QY154" s="97">
        <f>Juniori!QY61</f>
        <v>0</v>
      </c>
      <c r="QZ154" s="97">
        <f>Juniori!QZ61</f>
        <v>0</v>
      </c>
      <c r="RA154" s="97">
        <f>Juniori!RA61</f>
        <v>0</v>
      </c>
      <c r="RB154" s="97">
        <f>Juniori!RB61</f>
        <v>0</v>
      </c>
      <c r="RC154" s="97">
        <f>Juniori!RC61</f>
        <v>0</v>
      </c>
      <c r="RD154" s="97">
        <f>Juniori!RD61</f>
        <v>0</v>
      </c>
      <c r="RE154" s="97">
        <f>Juniori!RE61</f>
        <v>0</v>
      </c>
      <c r="RF154" s="97">
        <f>Juniori!RF61</f>
        <v>0</v>
      </c>
      <c r="RG154" s="97">
        <f>Juniori!RG61</f>
        <v>0</v>
      </c>
      <c r="RH154" s="97">
        <f>Juniori!RH61</f>
        <v>0</v>
      </c>
      <c r="RI154" s="97">
        <f>Juniori!RI61</f>
        <v>0</v>
      </c>
      <c r="RJ154" s="97">
        <f>Juniori!RJ61</f>
        <v>0</v>
      </c>
      <c r="RK154" s="97">
        <f>Juniori!RK61</f>
        <v>0</v>
      </c>
      <c r="RL154" s="97">
        <f>Juniori!RL61</f>
        <v>0</v>
      </c>
      <c r="RM154" s="97">
        <f>Juniori!RM61</f>
        <v>0</v>
      </c>
      <c r="RN154" s="97">
        <f>Juniori!RN61</f>
        <v>0</v>
      </c>
      <c r="RO154" s="97">
        <f>Juniori!RO61</f>
        <v>0</v>
      </c>
      <c r="RP154" s="97">
        <f>Juniori!RP61</f>
        <v>0</v>
      </c>
      <c r="RQ154" s="97">
        <f>Juniori!RQ61</f>
        <v>0</v>
      </c>
      <c r="RR154" s="97">
        <f>Juniori!RR61</f>
        <v>0</v>
      </c>
      <c r="RS154" s="97">
        <f>Juniori!RS61</f>
        <v>0</v>
      </c>
      <c r="RT154" s="97">
        <f>Juniori!RT61</f>
        <v>0</v>
      </c>
      <c r="RU154" s="97">
        <f>Juniori!RU61</f>
        <v>0</v>
      </c>
      <c r="RV154" s="97">
        <f>Juniori!RV61</f>
        <v>0</v>
      </c>
      <c r="RW154" s="97">
        <f>Juniori!RW61</f>
        <v>0</v>
      </c>
      <c r="RX154" s="97">
        <f>Juniori!RX61</f>
        <v>0</v>
      </c>
      <c r="RY154" s="97">
        <f>Juniori!RY61</f>
        <v>0</v>
      </c>
      <c r="RZ154" s="97">
        <f>Juniori!RZ61</f>
        <v>0</v>
      </c>
      <c r="SA154" s="97">
        <f>Juniori!SA61</f>
        <v>0</v>
      </c>
      <c r="SB154" s="97">
        <f>Juniori!SB61</f>
        <v>0</v>
      </c>
      <c r="SC154" s="97">
        <f>Juniori!SC61</f>
        <v>0</v>
      </c>
      <c r="SD154" s="97">
        <f>Juniori!SD61</f>
        <v>0</v>
      </c>
      <c r="SE154" s="97">
        <f>Juniori!SE61</f>
        <v>0</v>
      </c>
      <c r="SF154" s="97">
        <f>Juniori!SF61</f>
        <v>0</v>
      </c>
      <c r="SG154" s="97">
        <f>Juniori!SG61</f>
        <v>0</v>
      </c>
      <c r="SH154" s="97">
        <f>Juniori!SH61</f>
        <v>0</v>
      </c>
      <c r="SI154" s="97">
        <f>Juniori!SI61</f>
        <v>0</v>
      </c>
      <c r="SJ154" s="97">
        <f>Juniori!SJ61</f>
        <v>0</v>
      </c>
      <c r="SK154" s="97">
        <f>Juniori!SK61</f>
        <v>0</v>
      </c>
      <c r="SL154" s="97">
        <f>Juniori!SL61</f>
        <v>0</v>
      </c>
      <c r="SM154" s="97">
        <f>Juniori!SM61</f>
        <v>0</v>
      </c>
      <c r="SN154" s="97">
        <f>Juniori!SN61</f>
        <v>0</v>
      </c>
      <c r="SO154" s="97">
        <f>Juniori!SO61</f>
        <v>0</v>
      </c>
      <c r="SP154" s="97">
        <f>Juniori!SP61</f>
        <v>0</v>
      </c>
      <c r="SQ154" s="97">
        <f>Juniori!SQ61</f>
        <v>0</v>
      </c>
      <c r="SR154" s="97">
        <f>Juniori!SR61</f>
        <v>0</v>
      </c>
      <c r="SS154" s="97">
        <f>Juniori!SS61</f>
        <v>0</v>
      </c>
      <c r="ST154" s="97">
        <f>Juniori!ST61</f>
        <v>0</v>
      </c>
      <c r="SU154" s="97">
        <f>Juniori!SU61</f>
        <v>0</v>
      </c>
      <c r="SV154" s="97">
        <f>Juniori!SV61</f>
        <v>0</v>
      </c>
      <c r="SW154" s="97">
        <f>Juniori!SW61</f>
        <v>0</v>
      </c>
      <c r="SX154" s="97">
        <f>Juniori!SX61</f>
        <v>0</v>
      </c>
      <c r="SY154" s="97">
        <f>Juniori!SY61</f>
        <v>0</v>
      </c>
      <c r="SZ154" s="97">
        <f>Juniori!SZ61</f>
        <v>0</v>
      </c>
      <c r="TA154" s="97">
        <f>Juniori!TA61</f>
        <v>0</v>
      </c>
      <c r="TB154" s="97">
        <f>Juniori!TB61</f>
        <v>0</v>
      </c>
    </row>
    <row r="155" spans="1:522" s="1" customFormat="1" ht="18" customHeight="1" x14ac:dyDescent="0.2">
      <c r="A155" s="12"/>
      <c r="B155" s="11" t="s">
        <v>377</v>
      </c>
      <c r="C155" s="1">
        <v>10689</v>
      </c>
      <c r="E155" s="4" t="s">
        <v>238</v>
      </c>
      <c r="F155" s="1">
        <v>9253</v>
      </c>
      <c r="G155" s="9" t="s">
        <v>94</v>
      </c>
      <c r="H155" s="4" t="s">
        <v>49</v>
      </c>
      <c r="I155" s="1">
        <f t="shared" si="3"/>
        <v>0</v>
      </c>
      <c r="J155" s="12">
        <f>Tabuľka3[[#This Row],[Stĺpec9]]</f>
        <v>0</v>
      </c>
      <c r="K155" s="97">
        <f>Juniori!K49</f>
        <v>0</v>
      </c>
      <c r="L155" s="97">
        <f>Juniori!L49</f>
        <v>0</v>
      </c>
      <c r="M155" s="97">
        <f>Juniori!M49</f>
        <v>0</v>
      </c>
      <c r="N155" s="97">
        <f>Juniori!N49</f>
        <v>0</v>
      </c>
      <c r="O155" s="97">
        <f>Juniori!O49</f>
        <v>0</v>
      </c>
      <c r="P155" s="97">
        <f>Juniori!P49</f>
        <v>0</v>
      </c>
      <c r="Q155" s="97">
        <f>Juniori!Q49</f>
        <v>0</v>
      </c>
      <c r="R155" s="97">
        <f>Juniori!R49</f>
        <v>0</v>
      </c>
      <c r="S155" s="97">
        <f>Juniori!S49</f>
        <v>0</v>
      </c>
      <c r="T155" s="97">
        <f>Juniori!T49</f>
        <v>0</v>
      </c>
      <c r="U155" s="97">
        <f>Juniori!U49</f>
        <v>0</v>
      </c>
      <c r="V155" s="97">
        <f>Juniori!V49</f>
        <v>0</v>
      </c>
      <c r="W155" s="97">
        <f>Juniori!W49</f>
        <v>0</v>
      </c>
      <c r="X155" s="97">
        <f>Juniori!X49</f>
        <v>0</v>
      </c>
      <c r="Y155" s="97">
        <f>Juniori!Y49</f>
        <v>0</v>
      </c>
      <c r="Z155" s="97">
        <f>Juniori!Z49</f>
        <v>0</v>
      </c>
      <c r="AA155" s="97">
        <f>Juniori!AA49</f>
        <v>0</v>
      </c>
      <c r="AB155" s="97">
        <f>Juniori!AB49</f>
        <v>0</v>
      </c>
      <c r="AC155" s="97">
        <f>Juniori!AC49</f>
        <v>0</v>
      </c>
      <c r="AD155" s="97">
        <f>Juniori!AD49</f>
        <v>0</v>
      </c>
      <c r="AE155" s="97">
        <f>Juniori!AE49</f>
        <v>0</v>
      </c>
      <c r="AF155" s="97">
        <f>Juniori!AF49</f>
        <v>0</v>
      </c>
      <c r="AG155" s="97">
        <f>Juniori!AG49</f>
        <v>0</v>
      </c>
      <c r="AH155" s="97">
        <f>Juniori!AH49</f>
        <v>0</v>
      </c>
      <c r="AI155" s="97">
        <f>Juniori!AI49</f>
        <v>0</v>
      </c>
      <c r="AJ155" s="97">
        <f>Juniori!AJ49</f>
        <v>0</v>
      </c>
      <c r="AK155" s="97">
        <f>Juniori!AK49</f>
        <v>0</v>
      </c>
      <c r="AL155" s="97">
        <f>Juniori!AL49</f>
        <v>0</v>
      </c>
      <c r="AM155" s="97">
        <f>Juniori!AM49</f>
        <v>0</v>
      </c>
      <c r="AN155" s="97">
        <f>Juniori!AN49</f>
        <v>0</v>
      </c>
      <c r="AO155" s="97">
        <f>Juniori!AO49</f>
        <v>0</v>
      </c>
      <c r="AP155" s="97">
        <f>Juniori!AP49</f>
        <v>0</v>
      </c>
      <c r="AQ155" s="97">
        <f>Juniori!AQ49</f>
        <v>0</v>
      </c>
      <c r="AR155" s="97">
        <f>Juniori!AR49</f>
        <v>0</v>
      </c>
      <c r="AS155" s="97">
        <f>Juniori!AS49</f>
        <v>0</v>
      </c>
      <c r="AT155" s="97">
        <f>Juniori!AT49</f>
        <v>0</v>
      </c>
      <c r="AU155" s="97">
        <f>Juniori!AU49</f>
        <v>0</v>
      </c>
      <c r="AV155" s="97">
        <f>Juniori!AV49</f>
        <v>0</v>
      </c>
      <c r="AW155" s="97">
        <f>Juniori!AW49</f>
        <v>0</v>
      </c>
      <c r="AX155" s="97">
        <f>Juniori!AX49</f>
        <v>0</v>
      </c>
      <c r="AY155" s="97">
        <f>Juniori!AY49</f>
        <v>0</v>
      </c>
      <c r="AZ155" s="97">
        <f>Juniori!AZ49</f>
        <v>0</v>
      </c>
      <c r="BA155" s="97">
        <f>Juniori!BA49</f>
        <v>0</v>
      </c>
      <c r="BB155" s="97">
        <f>Juniori!BB49</f>
        <v>0</v>
      </c>
      <c r="BC155" s="97">
        <f>Juniori!BC49</f>
        <v>0</v>
      </c>
      <c r="BD155" s="97">
        <f>Juniori!BD49</f>
        <v>0</v>
      </c>
      <c r="BE155" s="97">
        <f>Juniori!BE49</f>
        <v>0</v>
      </c>
      <c r="BF155" s="97">
        <f>Juniori!BF49</f>
        <v>0</v>
      </c>
      <c r="BG155" s="97">
        <f>Juniori!BG49</f>
        <v>0</v>
      </c>
      <c r="BH155" s="97">
        <f>Juniori!BH49</f>
        <v>0</v>
      </c>
      <c r="BI155" s="97">
        <f>Juniori!BI49</f>
        <v>0</v>
      </c>
      <c r="BJ155" s="97">
        <f>Juniori!BJ49</f>
        <v>0</v>
      </c>
      <c r="BK155" s="97">
        <f>Juniori!BK49</f>
        <v>0</v>
      </c>
      <c r="BL155" s="97">
        <f>Juniori!BL49</f>
        <v>0</v>
      </c>
      <c r="BM155" s="97">
        <f>Juniori!BM49</f>
        <v>0</v>
      </c>
      <c r="BN155" s="97">
        <f>Juniori!BN49</f>
        <v>0</v>
      </c>
      <c r="BO155" s="97">
        <f>Juniori!BO49</f>
        <v>0</v>
      </c>
      <c r="BP155" s="97">
        <f>Juniori!BP49</f>
        <v>0</v>
      </c>
      <c r="BQ155" s="97">
        <f>Juniori!BQ49</f>
        <v>0</v>
      </c>
      <c r="BR155" s="97">
        <f>Juniori!BR49</f>
        <v>0</v>
      </c>
      <c r="BS155" s="97">
        <f>Juniori!BS49</f>
        <v>0</v>
      </c>
      <c r="BT155" s="97">
        <f>Juniori!BT49</f>
        <v>0</v>
      </c>
      <c r="BU155" s="97">
        <f>Juniori!BU49</f>
        <v>0</v>
      </c>
      <c r="BV155" s="97">
        <f>Juniori!BV49</f>
        <v>0</v>
      </c>
      <c r="BW155" s="97">
        <f>Juniori!BW49</f>
        <v>0</v>
      </c>
      <c r="BX155" s="97">
        <f>Juniori!BX49</f>
        <v>0</v>
      </c>
      <c r="BY155" s="97">
        <f>Juniori!BY49</f>
        <v>0</v>
      </c>
      <c r="BZ155" s="97">
        <f>Juniori!BZ49</f>
        <v>0</v>
      </c>
      <c r="CA155" s="97">
        <f>Juniori!CA49</f>
        <v>0</v>
      </c>
      <c r="CB155" s="97">
        <f>Juniori!CB49</f>
        <v>0</v>
      </c>
      <c r="CC155" s="97">
        <f>Juniori!CC49</f>
        <v>0</v>
      </c>
      <c r="CD155" s="97">
        <f>Juniori!CD49</f>
        <v>0</v>
      </c>
      <c r="CE155" s="97">
        <f>Juniori!CE49</f>
        <v>0</v>
      </c>
      <c r="CF155" s="97">
        <f>Juniori!CF49</f>
        <v>0</v>
      </c>
      <c r="CG155" s="97">
        <f>Juniori!CG49</f>
        <v>0</v>
      </c>
      <c r="CH155" s="97">
        <f>Juniori!CH49</f>
        <v>0</v>
      </c>
      <c r="CI155" s="97">
        <f>Juniori!CI49</f>
        <v>0</v>
      </c>
      <c r="CJ155" s="97">
        <f>Juniori!CJ49</f>
        <v>0</v>
      </c>
      <c r="CK155" s="97">
        <f>Juniori!CK49</f>
        <v>0</v>
      </c>
      <c r="CL155" s="97">
        <f>Juniori!CL49</f>
        <v>0</v>
      </c>
      <c r="CM155" s="97">
        <f>Juniori!CM49</f>
        <v>0</v>
      </c>
      <c r="CN155" s="97">
        <f>Juniori!CN49</f>
        <v>0</v>
      </c>
      <c r="CO155" s="97">
        <f>Juniori!CO49</f>
        <v>0</v>
      </c>
      <c r="CP155" s="97">
        <f>Juniori!CP49</f>
        <v>0</v>
      </c>
      <c r="CQ155" s="97">
        <f>Juniori!CQ49</f>
        <v>0</v>
      </c>
      <c r="CR155" s="97">
        <f>Juniori!CR49</f>
        <v>0</v>
      </c>
      <c r="CS155" s="97">
        <f>Juniori!CS49</f>
        <v>0</v>
      </c>
      <c r="CT155" s="97" t="str">
        <f>Juniori!CT49</f>
        <v>o</v>
      </c>
      <c r="CU155" s="97" t="str">
        <f>Juniori!CU49</f>
        <v>o</v>
      </c>
      <c r="CV155" s="97">
        <f>Juniori!CV49</f>
        <v>0</v>
      </c>
      <c r="CW155" s="97">
        <f>Juniori!CW49</f>
        <v>0</v>
      </c>
      <c r="CX155" s="97">
        <f>Juniori!CX49</f>
        <v>0</v>
      </c>
      <c r="CY155" s="97">
        <f>Juniori!CY49</f>
        <v>0</v>
      </c>
      <c r="CZ155" s="97">
        <f>Juniori!CZ49</f>
        <v>0</v>
      </c>
      <c r="DA155" s="97">
        <f>Juniori!DA49</f>
        <v>0</v>
      </c>
      <c r="DB155" s="97">
        <f>Juniori!DB49</f>
        <v>0</v>
      </c>
      <c r="DC155" s="97">
        <f>Juniori!DC49</f>
        <v>0</v>
      </c>
      <c r="DD155" s="97">
        <f>Juniori!DD49</f>
        <v>0</v>
      </c>
      <c r="DE155" s="97">
        <f>Juniori!DE49</f>
        <v>0</v>
      </c>
      <c r="DF155" s="97">
        <f>Juniori!DF49</f>
        <v>0</v>
      </c>
      <c r="DG155" s="97">
        <f>Juniori!DG49</f>
        <v>0</v>
      </c>
      <c r="DH155" s="97">
        <f>Juniori!DH49</f>
        <v>0</v>
      </c>
      <c r="DI155" s="97">
        <f>Juniori!DI49</f>
        <v>0</v>
      </c>
      <c r="DJ155" s="97">
        <f>Juniori!DJ49</f>
        <v>0</v>
      </c>
      <c r="DK155" s="97">
        <f>Juniori!DK49</f>
        <v>0</v>
      </c>
      <c r="DL155" s="97">
        <f>Juniori!DL49</f>
        <v>0</v>
      </c>
      <c r="DM155" s="97">
        <f>Juniori!DM49</f>
        <v>0</v>
      </c>
      <c r="DN155" s="97">
        <f>Juniori!DN49</f>
        <v>0</v>
      </c>
      <c r="DO155" s="97">
        <f>Juniori!DO49</f>
        <v>0</v>
      </c>
      <c r="DP155" s="97">
        <f>Juniori!DP49</f>
        <v>0</v>
      </c>
      <c r="DQ155" s="97">
        <f>Juniori!DQ49</f>
        <v>0</v>
      </c>
      <c r="DR155" s="97">
        <f>Juniori!DR49</f>
        <v>0</v>
      </c>
      <c r="DS155" s="97">
        <f>Juniori!DS49</f>
        <v>0</v>
      </c>
      <c r="DT155" s="97">
        <f>Juniori!DT49</f>
        <v>0</v>
      </c>
      <c r="DU155" s="97">
        <f>Juniori!DU49</f>
        <v>0</v>
      </c>
      <c r="DV155" s="97">
        <f>Juniori!DV49</f>
        <v>0</v>
      </c>
      <c r="DW155" s="97">
        <f>Juniori!DW49</f>
        <v>0</v>
      </c>
      <c r="DX155" s="97">
        <f>Juniori!DX49</f>
        <v>0</v>
      </c>
      <c r="DY155" s="97">
        <f>Juniori!DY49</f>
        <v>0</v>
      </c>
      <c r="DZ155" s="97">
        <f>Juniori!DZ49</f>
        <v>0</v>
      </c>
      <c r="EA155" s="97">
        <f>Juniori!EA49</f>
        <v>0</v>
      </c>
      <c r="EB155" s="97">
        <f>Juniori!EB49</f>
        <v>0</v>
      </c>
      <c r="EC155" s="97">
        <f>Juniori!EC49</f>
        <v>0</v>
      </c>
      <c r="ED155" s="97">
        <f>Juniori!ED49</f>
        <v>0</v>
      </c>
      <c r="EE155" s="97">
        <f>Juniori!EE49</f>
        <v>0</v>
      </c>
      <c r="EF155" s="97">
        <f>Juniori!EF49</f>
        <v>0</v>
      </c>
      <c r="EG155" s="97">
        <f>Juniori!EG49</f>
        <v>0</v>
      </c>
      <c r="EH155" s="97">
        <f>Juniori!EH49</f>
        <v>0</v>
      </c>
      <c r="EI155" s="97">
        <f>Juniori!EI49</f>
        <v>0</v>
      </c>
      <c r="EJ155" s="97">
        <f>Juniori!EJ49</f>
        <v>0</v>
      </c>
      <c r="EK155" s="97">
        <f>Juniori!EK49</f>
        <v>0</v>
      </c>
      <c r="EL155" s="97">
        <f>Juniori!EL49</f>
        <v>0</v>
      </c>
      <c r="EM155" s="97">
        <f>Juniori!EM49</f>
        <v>0</v>
      </c>
      <c r="EN155" s="97">
        <f>Juniori!EN49</f>
        <v>0</v>
      </c>
      <c r="EO155" s="97">
        <f>Juniori!EO49</f>
        <v>0</v>
      </c>
      <c r="EP155" s="97">
        <f>Juniori!EP49</f>
        <v>0</v>
      </c>
      <c r="EQ155" s="97">
        <f>Juniori!EQ49</f>
        <v>0</v>
      </c>
      <c r="ER155" s="97">
        <f>Juniori!ER49</f>
        <v>0</v>
      </c>
      <c r="ES155" s="97">
        <f>Juniori!ES49</f>
        <v>0</v>
      </c>
      <c r="ET155" s="97">
        <f>Juniori!ET49</f>
        <v>0</v>
      </c>
      <c r="EU155" s="97">
        <f>Juniori!EU49</f>
        <v>0</v>
      </c>
      <c r="EV155" s="97">
        <f>Juniori!EV49</f>
        <v>0</v>
      </c>
      <c r="EW155" s="97">
        <f>Juniori!EW49</f>
        <v>0</v>
      </c>
      <c r="EX155" s="97">
        <f>Juniori!EX49</f>
        <v>0</v>
      </c>
      <c r="EY155" s="97">
        <f>Juniori!EY49</f>
        <v>0</v>
      </c>
      <c r="EZ155" s="97">
        <f>Juniori!EZ49</f>
        <v>0</v>
      </c>
      <c r="FA155" s="97">
        <f>Juniori!FA49</f>
        <v>0</v>
      </c>
      <c r="FB155" s="97">
        <f>Juniori!FB49</f>
        <v>0</v>
      </c>
      <c r="FC155" s="97">
        <f>Juniori!FC49</f>
        <v>0</v>
      </c>
      <c r="FD155" s="97">
        <f>Juniori!FD49</f>
        <v>0</v>
      </c>
      <c r="FE155" s="97">
        <f>Juniori!FE49</f>
        <v>0</v>
      </c>
      <c r="FF155" s="97">
        <f>Juniori!FF49</f>
        <v>0</v>
      </c>
      <c r="FG155" s="97">
        <f>Juniori!FG49</f>
        <v>0</v>
      </c>
      <c r="FH155" s="97">
        <f>Juniori!FH49</f>
        <v>0</v>
      </c>
      <c r="FI155" s="97">
        <f>Juniori!FI49</f>
        <v>0</v>
      </c>
      <c r="FJ155" s="97">
        <f>Juniori!FJ49</f>
        <v>0</v>
      </c>
      <c r="FK155" s="97">
        <f>Juniori!FK49</f>
        <v>0</v>
      </c>
      <c r="FL155" s="97">
        <f>Juniori!FL49</f>
        <v>0</v>
      </c>
      <c r="FM155" s="97">
        <f>Juniori!FM49</f>
        <v>0</v>
      </c>
      <c r="FN155" s="97">
        <f>Juniori!FN49</f>
        <v>0</v>
      </c>
      <c r="FO155" s="97">
        <f>Juniori!FO49</f>
        <v>0</v>
      </c>
      <c r="FP155" s="97">
        <f>Juniori!FP49</f>
        <v>0</v>
      </c>
      <c r="FQ155" s="97">
        <f>Juniori!FQ49</f>
        <v>0</v>
      </c>
      <c r="FR155" s="97">
        <f>Juniori!FR49</f>
        <v>0</v>
      </c>
      <c r="FS155" s="97">
        <f>Juniori!FS49</f>
        <v>0</v>
      </c>
      <c r="FT155" s="97">
        <f>Juniori!FT49</f>
        <v>0</v>
      </c>
      <c r="FU155" s="97">
        <f>Juniori!FU49</f>
        <v>0</v>
      </c>
      <c r="FV155" s="97">
        <f>Juniori!FV49</f>
        <v>0</v>
      </c>
      <c r="FW155" s="97">
        <f>Juniori!FW49</f>
        <v>0</v>
      </c>
      <c r="FX155" s="97">
        <f>Juniori!FX49</f>
        <v>0</v>
      </c>
      <c r="FY155" s="97">
        <f>Juniori!FY49</f>
        <v>0</v>
      </c>
      <c r="FZ155" s="97">
        <f>Juniori!FZ49</f>
        <v>0</v>
      </c>
      <c r="GA155" s="97">
        <f>Juniori!GA49</f>
        <v>0</v>
      </c>
      <c r="GB155" s="97">
        <f>Juniori!GB49</f>
        <v>0</v>
      </c>
      <c r="GC155" s="97">
        <f>Juniori!GC49</f>
        <v>0</v>
      </c>
      <c r="GD155" s="97">
        <f>Juniori!GD49</f>
        <v>0</v>
      </c>
      <c r="GE155" s="97">
        <f>Juniori!GE49</f>
        <v>0</v>
      </c>
      <c r="GF155" s="97">
        <f>Juniori!GF49</f>
        <v>0</v>
      </c>
      <c r="GG155" s="97">
        <f>Juniori!GG49</f>
        <v>0</v>
      </c>
      <c r="GH155" s="97">
        <f>Juniori!GH49</f>
        <v>0</v>
      </c>
      <c r="GI155" s="97">
        <f>Juniori!GI49</f>
        <v>0</v>
      </c>
      <c r="GJ155" s="97">
        <f>Juniori!GJ49</f>
        <v>0</v>
      </c>
      <c r="GK155" s="97">
        <f>Juniori!GK49</f>
        <v>0</v>
      </c>
      <c r="GL155" s="97">
        <f>Juniori!GL49</f>
        <v>0</v>
      </c>
      <c r="GM155" s="97">
        <f>Juniori!GM49</f>
        <v>0</v>
      </c>
      <c r="GN155" s="97">
        <f>Juniori!GN49</f>
        <v>0</v>
      </c>
      <c r="GO155" s="97">
        <f>Juniori!GO49</f>
        <v>0</v>
      </c>
      <c r="GP155" s="97">
        <f>Juniori!GP49</f>
        <v>0</v>
      </c>
      <c r="GQ155" s="97">
        <f>Juniori!GQ49</f>
        <v>0</v>
      </c>
      <c r="GR155" s="97">
        <f>Juniori!GR49</f>
        <v>0</v>
      </c>
      <c r="GS155" s="97">
        <f>Juniori!GS49</f>
        <v>0</v>
      </c>
      <c r="GT155" s="97">
        <f>Juniori!GT49</f>
        <v>0</v>
      </c>
      <c r="GU155" s="97">
        <f>Juniori!GU49</f>
        <v>0</v>
      </c>
      <c r="GV155" s="97">
        <f>Juniori!GV49</f>
        <v>0</v>
      </c>
      <c r="GW155" s="97">
        <f>Juniori!GW49</f>
        <v>0</v>
      </c>
      <c r="GX155" s="97">
        <f>Juniori!GX49</f>
        <v>0</v>
      </c>
      <c r="GY155" s="97">
        <f>Juniori!GY49</f>
        <v>0</v>
      </c>
      <c r="GZ155" s="97">
        <f>Juniori!GZ49</f>
        <v>0</v>
      </c>
      <c r="HA155" s="97">
        <f>Juniori!HA49</f>
        <v>0</v>
      </c>
      <c r="HB155" s="97">
        <f>Juniori!HB49</f>
        <v>0</v>
      </c>
      <c r="HC155" s="97">
        <f>Juniori!HC49</f>
        <v>0</v>
      </c>
      <c r="HD155" s="97">
        <f>Juniori!HD49</f>
        <v>0</v>
      </c>
      <c r="HE155" s="97">
        <f>Juniori!HE49</f>
        <v>0</v>
      </c>
      <c r="HF155" s="97">
        <f>Juniori!HF49</f>
        <v>0</v>
      </c>
      <c r="HG155" s="97">
        <f>Juniori!HG49</f>
        <v>0</v>
      </c>
      <c r="HH155" s="97">
        <f>Juniori!HH49</f>
        <v>0</v>
      </c>
      <c r="HI155" s="97">
        <f>Juniori!HI49</f>
        <v>0</v>
      </c>
      <c r="HJ155" s="97">
        <f>Juniori!HJ49</f>
        <v>0</v>
      </c>
      <c r="HK155" s="97">
        <f>Juniori!HK49</f>
        <v>0</v>
      </c>
      <c r="HL155" s="97">
        <f>Juniori!HL49</f>
        <v>0</v>
      </c>
      <c r="HM155" s="97">
        <f>Juniori!HM49</f>
        <v>0</v>
      </c>
      <c r="HN155" s="97">
        <f>Juniori!HN49</f>
        <v>0</v>
      </c>
      <c r="HO155" s="97">
        <f>Juniori!HO49</f>
        <v>0</v>
      </c>
      <c r="HP155" s="97">
        <f>Juniori!HP49</f>
        <v>0</v>
      </c>
      <c r="HQ155" s="97">
        <f>Juniori!HQ49</f>
        <v>0</v>
      </c>
      <c r="HR155" s="97">
        <f>Juniori!HR49</f>
        <v>0</v>
      </c>
      <c r="HS155" s="97">
        <f>Juniori!HS49</f>
        <v>0</v>
      </c>
      <c r="HT155" s="97">
        <f>Juniori!HT49</f>
        <v>0</v>
      </c>
      <c r="HU155" s="97">
        <f>Juniori!HU49</f>
        <v>0</v>
      </c>
      <c r="HV155" s="97">
        <f>Juniori!HV49</f>
        <v>0</v>
      </c>
      <c r="HW155" s="97">
        <f>Juniori!HW49</f>
        <v>0</v>
      </c>
      <c r="HX155" s="97">
        <f>Juniori!HX49</f>
        <v>0</v>
      </c>
      <c r="HY155" s="97">
        <f>Juniori!HY49</f>
        <v>0</v>
      </c>
      <c r="HZ155" s="97">
        <f>Juniori!HZ49</f>
        <v>0</v>
      </c>
      <c r="IA155" s="97">
        <f>Juniori!IA49</f>
        <v>0</v>
      </c>
      <c r="IB155" s="97">
        <f>Juniori!IB49</f>
        <v>0</v>
      </c>
      <c r="IC155" s="97">
        <f>Juniori!IC49</f>
        <v>0</v>
      </c>
      <c r="ID155" s="97">
        <f>Juniori!ID49</f>
        <v>0</v>
      </c>
      <c r="IE155" s="97">
        <f>Juniori!IE49</f>
        <v>0</v>
      </c>
      <c r="IF155" s="97">
        <f>Juniori!IF49</f>
        <v>0</v>
      </c>
      <c r="IG155" s="97">
        <f>Juniori!IG49</f>
        <v>0</v>
      </c>
      <c r="IH155" s="97">
        <f>Juniori!IH49</f>
        <v>0</v>
      </c>
      <c r="II155" s="97">
        <f>Juniori!II49</f>
        <v>0</v>
      </c>
      <c r="IJ155" s="97">
        <f>Juniori!IJ49</f>
        <v>0</v>
      </c>
      <c r="IK155" s="97">
        <f>Juniori!IK49</f>
        <v>0</v>
      </c>
      <c r="IL155" s="97">
        <f>Juniori!IL49</f>
        <v>0</v>
      </c>
      <c r="IM155" s="97">
        <f>Juniori!IM49</f>
        <v>0</v>
      </c>
      <c r="IN155" s="97">
        <f>Juniori!IN49</f>
        <v>0</v>
      </c>
      <c r="IO155" s="97">
        <f>Juniori!IO49</f>
        <v>0</v>
      </c>
      <c r="IP155" s="97">
        <f>Juniori!IP49</f>
        <v>0</v>
      </c>
      <c r="IQ155" s="97">
        <f>Juniori!IQ49</f>
        <v>0</v>
      </c>
      <c r="IR155" s="97">
        <f>Juniori!IR49</f>
        <v>0</v>
      </c>
      <c r="IS155" s="97">
        <f>Juniori!IS49</f>
        <v>0</v>
      </c>
      <c r="IT155" s="97">
        <f>Juniori!IT49</f>
        <v>0</v>
      </c>
      <c r="IU155" s="97">
        <f>Juniori!IU49</f>
        <v>0</v>
      </c>
      <c r="IV155" s="97">
        <f>Juniori!IV49</f>
        <v>0</v>
      </c>
      <c r="IW155" s="97">
        <f>Juniori!IW49</f>
        <v>0</v>
      </c>
      <c r="IX155" s="97">
        <f>Juniori!IX49</f>
        <v>0</v>
      </c>
      <c r="IY155" s="97">
        <f>Juniori!IY49</f>
        <v>0</v>
      </c>
      <c r="IZ155" s="97">
        <f>Juniori!IZ49</f>
        <v>0</v>
      </c>
      <c r="JA155" s="97">
        <f>Juniori!JA49</f>
        <v>0</v>
      </c>
      <c r="JB155" s="97">
        <f>Juniori!JB49</f>
        <v>0</v>
      </c>
      <c r="JC155" s="97">
        <f>Juniori!JC49</f>
        <v>0</v>
      </c>
      <c r="JD155" s="97">
        <f>Juniori!JD49</f>
        <v>0</v>
      </c>
      <c r="JE155" s="97">
        <f>Juniori!JE49</f>
        <v>0</v>
      </c>
      <c r="JF155" s="97">
        <f>Juniori!JF49</f>
        <v>0</v>
      </c>
      <c r="JG155" s="97">
        <f>Juniori!JG49</f>
        <v>0</v>
      </c>
      <c r="JH155" s="97">
        <f>Juniori!JH49</f>
        <v>0</v>
      </c>
      <c r="JI155" s="97">
        <f>Juniori!JI49</f>
        <v>0</v>
      </c>
      <c r="JJ155" s="97">
        <f>Juniori!JJ49</f>
        <v>0</v>
      </c>
      <c r="JK155" s="97">
        <f>Juniori!JK49</f>
        <v>0</v>
      </c>
      <c r="JL155" s="97">
        <f>Juniori!JL49</f>
        <v>0</v>
      </c>
      <c r="JM155" s="97">
        <f>Juniori!JM49</f>
        <v>0</v>
      </c>
      <c r="JN155" s="97">
        <f>Juniori!JN49</f>
        <v>0</v>
      </c>
      <c r="JO155" s="97">
        <f>Juniori!JO49</f>
        <v>0</v>
      </c>
      <c r="JP155" s="97">
        <f>Juniori!JP49</f>
        <v>0</v>
      </c>
      <c r="JQ155" s="97">
        <f>Juniori!JQ49</f>
        <v>0</v>
      </c>
      <c r="JR155" s="97">
        <f>Juniori!JR49</f>
        <v>0</v>
      </c>
      <c r="JS155" s="97">
        <f>Juniori!JS49</f>
        <v>0</v>
      </c>
      <c r="JT155" s="97">
        <f>Juniori!JT49</f>
        <v>0</v>
      </c>
      <c r="JU155" s="97">
        <f>Juniori!JU49</f>
        <v>0</v>
      </c>
      <c r="JV155" s="97">
        <f>Juniori!JV49</f>
        <v>0</v>
      </c>
      <c r="JW155" s="97">
        <f>Juniori!JW49</f>
        <v>0</v>
      </c>
      <c r="JX155" s="97">
        <f>Juniori!JX49</f>
        <v>0</v>
      </c>
      <c r="JY155" s="97">
        <f>Juniori!JY49</f>
        <v>0</v>
      </c>
      <c r="JZ155" s="97">
        <f>Juniori!JZ49</f>
        <v>0</v>
      </c>
      <c r="KA155" s="97">
        <f>Juniori!KA49</f>
        <v>0</v>
      </c>
      <c r="KB155" s="97">
        <f>Juniori!KB49</f>
        <v>0</v>
      </c>
      <c r="KC155" s="97">
        <f>Juniori!KC49</f>
        <v>0</v>
      </c>
      <c r="KD155" s="97">
        <f>Juniori!KD49</f>
        <v>0</v>
      </c>
      <c r="KE155" s="97">
        <f>Juniori!KE49</f>
        <v>0</v>
      </c>
      <c r="KF155" s="97">
        <f>Juniori!KF49</f>
        <v>0</v>
      </c>
      <c r="KG155" s="97">
        <f>Juniori!KG49</f>
        <v>0</v>
      </c>
      <c r="KH155" s="97">
        <f>Juniori!KH49</f>
        <v>0</v>
      </c>
      <c r="KI155" s="97">
        <f>Juniori!KI49</f>
        <v>0</v>
      </c>
      <c r="KJ155" s="97">
        <f>Juniori!KJ49</f>
        <v>0</v>
      </c>
      <c r="KK155" s="97">
        <f>Juniori!KK49</f>
        <v>0</v>
      </c>
      <c r="KL155" s="97">
        <f>Juniori!KL49</f>
        <v>0</v>
      </c>
      <c r="KM155" s="97">
        <f>Juniori!KM49</f>
        <v>0</v>
      </c>
      <c r="KN155" s="97">
        <f>Juniori!KN49</f>
        <v>0</v>
      </c>
      <c r="KO155" s="97">
        <f>Juniori!KO49</f>
        <v>0</v>
      </c>
      <c r="KP155" s="97">
        <f>Juniori!KP49</f>
        <v>0</v>
      </c>
      <c r="KQ155" s="97">
        <f>Juniori!KQ49</f>
        <v>0</v>
      </c>
      <c r="KR155" s="97">
        <f>Juniori!KR49</f>
        <v>0</v>
      </c>
      <c r="KS155" s="97">
        <f>Juniori!KS49</f>
        <v>0</v>
      </c>
      <c r="KT155" s="97">
        <f>Juniori!KT49</f>
        <v>0</v>
      </c>
      <c r="KU155" s="97">
        <f>Juniori!KU49</f>
        <v>0</v>
      </c>
      <c r="KV155" s="97">
        <f>Juniori!KV49</f>
        <v>0</v>
      </c>
      <c r="KW155" s="97">
        <f>Juniori!KW49</f>
        <v>0</v>
      </c>
      <c r="KX155" s="97">
        <f>Juniori!KX49</f>
        <v>0</v>
      </c>
      <c r="KY155" s="97">
        <f>Juniori!KY49</f>
        <v>0</v>
      </c>
      <c r="KZ155" s="97">
        <f>Juniori!KZ49</f>
        <v>0</v>
      </c>
      <c r="LA155" s="97">
        <f>Juniori!LA49</f>
        <v>0</v>
      </c>
      <c r="LB155" s="97">
        <f>Juniori!LB49</f>
        <v>0</v>
      </c>
      <c r="LC155" s="97">
        <f>Juniori!LC49</f>
        <v>0</v>
      </c>
      <c r="LD155" s="97">
        <f>Juniori!LD49</f>
        <v>0</v>
      </c>
      <c r="LE155" s="97">
        <f>Juniori!LE49</f>
        <v>0</v>
      </c>
      <c r="LF155" s="97">
        <f>Juniori!LF49</f>
        <v>0</v>
      </c>
      <c r="LG155" s="97">
        <f>Juniori!LG49</f>
        <v>0</v>
      </c>
      <c r="LH155" s="97">
        <f>Juniori!LH49</f>
        <v>0</v>
      </c>
      <c r="LI155" s="97">
        <f>Juniori!LI49</f>
        <v>0</v>
      </c>
      <c r="LJ155" s="97">
        <f>Juniori!LJ49</f>
        <v>0</v>
      </c>
      <c r="LK155" s="97">
        <f>Juniori!LK49</f>
        <v>0</v>
      </c>
      <c r="LL155" s="97">
        <f>Juniori!LL49</f>
        <v>0</v>
      </c>
      <c r="LM155" s="97">
        <f>Juniori!LM49</f>
        <v>0</v>
      </c>
      <c r="LN155" s="97">
        <f>Juniori!LN49</f>
        <v>0</v>
      </c>
      <c r="LO155" s="97">
        <f>Juniori!LO49</f>
        <v>0</v>
      </c>
      <c r="LP155" s="97">
        <f>Juniori!LP49</f>
        <v>0</v>
      </c>
      <c r="LQ155" s="97">
        <f>Juniori!LQ49</f>
        <v>0</v>
      </c>
      <c r="LR155" s="97">
        <f>Juniori!LR49</f>
        <v>0</v>
      </c>
      <c r="LS155" s="97">
        <f>Juniori!LS49</f>
        <v>0</v>
      </c>
      <c r="LT155" s="97">
        <f>Juniori!LT49</f>
        <v>0</v>
      </c>
      <c r="LU155" s="97">
        <f>Juniori!LU49</f>
        <v>0</v>
      </c>
      <c r="LV155" s="97">
        <f>Juniori!LV49</f>
        <v>0</v>
      </c>
      <c r="LW155" s="97">
        <f>Juniori!LW49</f>
        <v>0</v>
      </c>
      <c r="LX155" s="97">
        <f>Juniori!LX49</f>
        <v>0</v>
      </c>
      <c r="LY155" s="97">
        <f>Juniori!LY49</f>
        <v>0</v>
      </c>
      <c r="LZ155" s="97">
        <f>Juniori!LZ49</f>
        <v>0</v>
      </c>
      <c r="MA155" s="97">
        <f>Juniori!MA49</f>
        <v>0</v>
      </c>
      <c r="MB155" s="97">
        <f>Juniori!MB49</f>
        <v>0</v>
      </c>
      <c r="MC155" s="97">
        <f>Juniori!MC49</f>
        <v>0</v>
      </c>
      <c r="MD155" s="97">
        <f>Juniori!MD49</f>
        <v>0</v>
      </c>
      <c r="ME155" s="97">
        <f>Juniori!ME49</f>
        <v>0</v>
      </c>
      <c r="MF155" s="97">
        <f>Juniori!MF49</f>
        <v>0</v>
      </c>
      <c r="MG155" s="97">
        <f>Juniori!MG49</f>
        <v>0</v>
      </c>
      <c r="MH155" s="97">
        <f>Juniori!MH49</f>
        <v>0</v>
      </c>
      <c r="MI155" s="97">
        <f>Juniori!MI49</f>
        <v>0</v>
      </c>
      <c r="MJ155" s="97">
        <f>Juniori!MJ49</f>
        <v>0</v>
      </c>
      <c r="MK155" s="97">
        <f>Juniori!MK49</f>
        <v>0</v>
      </c>
      <c r="ML155" s="97">
        <f>Juniori!ML49</f>
        <v>0</v>
      </c>
      <c r="MM155" s="97">
        <f>Juniori!MM49</f>
        <v>0</v>
      </c>
      <c r="MN155" s="97">
        <f>Juniori!MN49</f>
        <v>0</v>
      </c>
      <c r="MO155" s="97">
        <f>Juniori!MO49</f>
        <v>0</v>
      </c>
      <c r="MP155" s="97">
        <f>Juniori!MP49</f>
        <v>0</v>
      </c>
      <c r="MQ155" s="97">
        <f>Juniori!MQ49</f>
        <v>0</v>
      </c>
      <c r="MR155" s="97">
        <f>Juniori!MR49</f>
        <v>0</v>
      </c>
      <c r="MS155" s="97">
        <f>Juniori!MS49</f>
        <v>0</v>
      </c>
      <c r="MT155" s="97">
        <f>Juniori!MT49</f>
        <v>0</v>
      </c>
      <c r="MU155" s="97">
        <f>Juniori!MU49</f>
        <v>0</v>
      </c>
      <c r="MV155" s="97">
        <f>Juniori!MV49</f>
        <v>0</v>
      </c>
      <c r="MW155" s="97">
        <f>Juniori!MW49</f>
        <v>0</v>
      </c>
      <c r="MX155" s="97">
        <f>Juniori!MX49</f>
        <v>0</v>
      </c>
      <c r="MY155" s="97">
        <f>Juniori!MY49</f>
        <v>0</v>
      </c>
      <c r="MZ155" s="97">
        <f>Juniori!MZ49</f>
        <v>0</v>
      </c>
      <c r="NA155" s="97">
        <f>Juniori!NA49</f>
        <v>0</v>
      </c>
      <c r="NB155" s="97">
        <f>Juniori!NB49</f>
        <v>0</v>
      </c>
      <c r="NC155" s="97">
        <f>Juniori!NC49</f>
        <v>0</v>
      </c>
      <c r="ND155" s="97">
        <f>Juniori!ND49</f>
        <v>0</v>
      </c>
      <c r="NE155" s="97">
        <f>Juniori!NE49</f>
        <v>0</v>
      </c>
      <c r="NF155" s="97">
        <f>Juniori!NF49</f>
        <v>0</v>
      </c>
      <c r="NG155" s="97">
        <f>Juniori!NG49</f>
        <v>0</v>
      </c>
      <c r="NH155" s="97">
        <f>Juniori!NH49</f>
        <v>0</v>
      </c>
      <c r="NI155" s="97">
        <f>Juniori!NI49</f>
        <v>0</v>
      </c>
      <c r="NJ155" s="97">
        <f>Juniori!NJ49</f>
        <v>0</v>
      </c>
      <c r="NK155" s="97">
        <f>Juniori!NK49</f>
        <v>0</v>
      </c>
      <c r="NL155" s="97">
        <f>Juniori!NL49</f>
        <v>0</v>
      </c>
      <c r="NM155" s="97">
        <f>Juniori!NM49</f>
        <v>0</v>
      </c>
      <c r="NN155" s="97">
        <f>Juniori!NN49</f>
        <v>0</v>
      </c>
      <c r="NO155" s="97">
        <f>Juniori!NO49</f>
        <v>0</v>
      </c>
      <c r="NP155" s="97">
        <f>Juniori!NP49</f>
        <v>0</v>
      </c>
      <c r="NQ155" s="97">
        <f>Juniori!NQ49</f>
        <v>0</v>
      </c>
      <c r="NR155" s="97">
        <f>Juniori!NR49</f>
        <v>0</v>
      </c>
      <c r="NS155" s="97">
        <f>Juniori!NS49</f>
        <v>0</v>
      </c>
      <c r="NT155" s="97">
        <f>Juniori!NT49</f>
        <v>0</v>
      </c>
      <c r="NU155" s="97">
        <f>Juniori!NU49</f>
        <v>0</v>
      </c>
      <c r="NV155" s="97">
        <f>Juniori!NV49</f>
        <v>0</v>
      </c>
      <c r="NW155" s="97">
        <f>Juniori!NW49</f>
        <v>0</v>
      </c>
      <c r="NX155" s="97">
        <f>Juniori!NX49</f>
        <v>0</v>
      </c>
      <c r="NY155" s="97">
        <f>Juniori!NY49</f>
        <v>0</v>
      </c>
      <c r="NZ155" s="97">
        <f>Juniori!NZ49</f>
        <v>0</v>
      </c>
      <c r="OA155" s="97">
        <f>Juniori!OA49</f>
        <v>0</v>
      </c>
      <c r="OB155" s="97">
        <f>Juniori!OB49</f>
        <v>0</v>
      </c>
      <c r="OC155" s="97">
        <f>Juniori!OC49</f>
        <v>0</v>
      </c>
      <c r="OD155" s="97">
        <f>Juniori!OD49</f>
        <v>0</v>
      </c>
      <c r="OE155" s="97">
        <f>Juniori!OE49</f>
        <v>0</v>
      </c>
      <c r="OF155" s="97">
        <f>Juniori!OF49</f>
        <v>0</v>
      </c>
      <c r="OG155" s="97">
        <f>Juniori!OG49</f>
        <v>0</v>
      </c>
      <c r="OH155" s="97">
        <f>Juniori!OH49</f>
        <v>0</v>
      </c>
      <c r="OI155" s="97">
        <f>Juniori!OI49</f>
        <v>0</v>
      </c>
      <c r="OJ155" s="97">
        <f>Juniori!OJ49</f>
        <v>0</v>
      </c>
      <c r="OK155" s="97">
        <f>Juniori!OK49</f>
        <v>0</v>
      </c>
      <c r="OL155" s="97">
        <f>Juniori!OL49</f>
        <v>0</v>
      </c>
      <c r="OM155" s="97">
        <f>Juniori!OM49</f>
        <v>0</v>
      </c>
      <c r="ON155" s="97">
        <f>Juniori!ON49</f>
        <v>0</v>
      </c>
      <c r="OO155" s="97">
        <f>Juniori!OO49</f>
        <v>0</v>
      </c>
      <c r="OP155" s="97">
        <f>Juniori!OP49</f>
        <v>0</v>
      </c>
      <c r="OQ155" s="97">
        <f>Juniori!OQ49</f>
        <v>0</v>
      </c>
      <c r="OR155" s="97">
        <f>Juniori!OR49</f>
        <v>0</v>
      </c>
      <c r="OS155" s="97">
        <f>Juniori!OS49</f>
        <v>0</v>
      </c>
      <c r="OT155" s="97">
        <f>Juniori!OT49</f>
        <v>0</v>
      </c>
      <c r="OU155" s="97">
        <f>Juniori!OU49</f>
        <v>0</v>
      </c>
      <c r="OV155" s="97">
        <f>Juniori!OV49</f>
        <v>0</v>
      </c>
      <c r="OW155" s="97">
        <f>Juniori!OW49</f>
        <v>0</v>
      </c>
      <c r="OX155" s="97">
        <f>Juniori!OX49</f>
        <v>0</v>
      </c>
      <c r="OY155" s="97">
        <f>Juniori!OY49</f>
        <v>0</v>
      </c>
      <c r="OZ155" s="97">
        <f>Juniori!OZ49</f>
        <v>0</v>
      </c>
      <c r="PA155" s="97">
        <f>Juniori!PA49</f>
        <v>0</v>
      </c>
      <c r="PB155" s="97">
        <f>Juniori!PB49</f>
        <v>0</v>
      </c>
      <c r="PC155" s="97">
        <f>Juniori!PC49</f>
        <v>0</v>
      </c>
      <c r="PD155" s="97">
        <f>Juniori!PD49</f>
        <v>0</v>
      </c>
      <c r="PE155" s="97">
        <f>Juniori!PE49</f>
        <v>0</v>
      </c>
      <c r="PF155" s="97">
        <f>Juniori!PF49</f>
        <v>0</v>
      </c>
      <c r="PG155" s="97">
        <f>Juniori!PG49</f>
        <v>0</v>
      </c>
      <c r="PH155" s="97">
        <f>Juniori!PH49</f>
        <v>0</v>
      </c>
      <c r="PI155" s="97">
        <f>Juniori!PI49</f>
        <v>0</v>
      </c>
      <c r="PJ155" s="97">
        <f>Juniori!PJ49</f>
        <v>0</v>
      </c>
      <c r="PK155" s="97">
        <f>Juniori!PK49</f>
        <v>0</v>
      </c>
      <c r="PL155" s="97">
        <f>Juniori!PL49</f>
        <v>0</v>
      </c>
      <c r="PM155" s="97">
        <f>Juniori!PM49</f>
        <v>0</v>
      </c>
      <c r="PN155" s="97">
        <f>Juniori!PN49</f>
        <v>0</v>
      </c>
      <c r="PO155" s="97">
        <f>Juniori!PO49</f>
        <v>0</v>
      </c>
      <c r="PP155" s="97">
        <f>Juniori!PP49</f>
        <v>0</v>
      </c>
      <c r="PQ155" s="97">
        <f>Juniori!PQ49</f>
        <v>0</v>
      </c>
      <c r="PR155" s="97">
        <f>Juniori!PR49</f>
        <v>0</v>
      </c>
      <c r="PS155" s="97">
        <f>Juniori!PS49</f>
        <v>0</v>
      </c>
      <c r="PT155" s="97">
        <f>Juniori!PT49</f>
        <v>0</v>
      </c>
      <c r="PU155" s="97">
        <f>Juniori!PU49</f>
        <v>0</v>
      </c>
      <c r="PV155" s="97">
        <f>Juniori!PV49</f>
        <v>0</v>
      </c>
      <c r="PW155" s="97">
        <f>Juniori!PW49</f>
        <v>0</v>
      </c>
      <c r="PX155" s="97">
        <f>Juniori!PX49</f>
        <v>0</v>
      </c>
      <c r="PY155" s="97">
        <f>Juniori!PY49</f>
        <v>0</v>
      </c>
      <c r="PZ155" s="97">
        <f>Juniori!PZ49</f>
        <v>0</v>
      </c>
      <c r="QA155" s="97">
        <f>Juniori!QA49</f>
        <v>0</v>
      </c>
      <c r="QB155" s="97">
        <f>Juniori!QB49</f>
        <v>0</v>
      </c>
      <c r="QC155" s="97">
        <f>Juniori!QC49</f>
        <v>0</v>
      </c>
      <c r="QD155" s="97">
        <f>Juniori!QD49</f>
        <v>0</v>
      </c>
      <c r="QE155" s="97">
        <f>Juniori!QE49</f>
        <v>0</v>
      </c>
      <c r="QF155" s="97">
        <f>Juniori!QF49</f>
        <v>0</v>
      </c>
      <c r="QG155" s="97">
        <f>Juniori!QG49</f>
        <v>0</v>
      </c>
      <c r="QH155" s="97">
        <f>Juniori!QH49</f>
        <v>0</v>
      </c>
      <c r="QI155" s="97">
        <f>Juniori!QI49</f>
        <v>0</v>
      </c>
      <c r="QJ155" s="97">
        <f>Juniori!QJ49</f>
        <v>0</v>
      </c>
      <c r="QK155" s="97">
        <f>Juniori!QK49</f>
        <v>0</v>
      </c>
      <c r="QL155" s="97">
        <f>Juniori!QL49</f>
        <v>0</v>
      </c>
      <c r="QM155" s="97">
        <f>Juniori!QM49</f>
        <v>0</v>
      </c>
      <c r="QN155" s="97">
        <f>Juniori!QN49</f>
        <v>0</v>
      </c>
      <c r="QO155" s="97">
        <f>Juniori!QO49</f>
        <v>0</v>
      </c>
      <c r="QP155" s="97">
        <f>Juniori!QP49</f>
        <v>0</v>
      </c>
      <c r="QQ155" s="97">
        <f>Juniori!QQ49</f>
        <v>0</v>
      </c>
      <c r="QR155" s="97">
        <f>Juniori!QR49</f>
        <v>0</v>
      </c>
      <c r="QS155" s="97">
        <f>Juniori!QS49</f>
        <v>0</v>
      </c>
      <c r="QT155" s="97">
        <f>Juniori!QT49</f>
        <v>0</v>
      </c>
      <c r="QU155" s="97">
        <f>Juniori!QU49</f>
        <v>0</v>
      </c>
      <c r="QV155" s="97">
        <f>Juniori!QV49</f>
        <v>0</v>
      </c>
      <c r="QW155" s="97">
        <f>Juniori!QW49</f>
        <v>0</v>
      </c>
      <c r="QX155" s="97">
        <f>Juniori!QX49</f>
        <v>0</v>
      </c>
      <c r="QY155" s="97">
        <f>Juniori!QY49</f>
        <v>0</v>
      </c>
      <c r="QZ155" s="97">
        <f>Juniori!QZ49</f>
        <v>0</v>
      </c>
      <c r="RA155" s="97">
        <f>Juniori!RA49</f>
        <v>0</v>
      </c>
      <c r="RB155" s="97">
        <f>Juniori!RB49</f>
        <v>0</v>
      </c>
      <c r="RC155" s="97">
        <f>Juniori!RC49</f>
        <v>0</v>
      </c>
      <c r="RD155" s="97">
        <f>Juniori!RD49</f>
        <v>0</v>
      </c>
      <c r="RE155" s="97">
        <f>Juniori!RE49</f>
        <v>0</v>
      </c>
      <c r="RF155" s="97">
        <f>Juniori!RF49</f>
        <v>0</v>
      </c>
      <c r="RG155" s="97">
        <f>Juniori!RG49</f>
        <v>0</v>
      </c>
      <c r="RH155" s="97">
        <f>Juniori!RH49</f>
        <v>0</v>
      </c>
      <c r="RI155" s="97">
        <f>Juniori!RI49</f>
        <v>0</v>
      </c>
      <c r="RJ155" s="97">
        <f>Juniori!RJ49</f>
        <v>0</v>
      </c>
      <c r="RK155" s="97">
        <f>Juniori!RK49</f>
        <v>0</v>
      </c>
      <c r="RL155" s="97">
        <f>Juniori!RL49</f>
        <v>0</v>
      </c>
      <c r="RM155" s="97">
        <f>Juniori!RM49</f>
        <v>0</v>
      </c>
      <c r="RN155" s="97">
        <f>Juniori!RN49</f>
        <v>0</v>
      </c>
      <c r="RO155" s="97">
        <f>Juniori!RO49</f>
        <v>0</v>
      </c>
      <c r="RP155" s="97">
        <f>Juniori!RP49</f>
        <v>0</v>
      </c>
      <c r="RQ155" s="97">
        <f>Juniori!RQ49</f>
        <v>0</v>
      </c>
      <c r="RR155" s="97">
        <f>Juniori!RR49</f>
        <v>0</v>
      </c>
      <c r="RS155" s="97">
        <f>Juniori!RS49</f>
        <v>0</v>
      </c>
      <c r="RT155" s="97">
        <f>Juniori!RT49</f>
        <v>0</v>
      </c>
      <c r="RU155" s="97">
        <f>Juniori!RU49</f>
        <v>0</v>
      </c>
      <c r="RV155" s="97">
        <f>Juniori!RV49</f>
        <v>0</v>
      </c>
      <c r="RW155" s="97">
        <f>Juniori!RW49</f>
        <v>0</v>
      </c>
      <c r="RX155" s="97">
        <f>Juniori!RX49</f>
        <v>0</v>
      </c>
      <c r="RY155" s="97">
        <f>Juniori!RY49</f>
        <v>0</v>
      </c>
      <c r="RZ155" s="97">
        <f>Juniori!RZ49</f>
        <v>0</v>
      </c>
      <c r="SA155" s="97">
        <f>Juniori!SA49</f>
        <v>0</v>
      </c>
      <c r="SB155" s="97">
        <f>Juniori!SB49</f>
        <v>0</v>
      </c>
      <c r="SC155" s="97">
        <f>Juniori!SC49</f>
        <v>0</v>
      </c>
      <c r="SD155" s="97">
        <f>Juniori!SD49</f>
        <v>0</v>
      </c>
      <c r="SE155" s="97">
        <f>Juniori!SE49</f>
        <v>0</v>
      </c>
      <c r="SF155" s="97">
        <f>Juniori!SF49</f>
        <v>0</v>
      </c>
      <c r="SG155" s="97">
        <f>Juniori!SG49</f>
        <v>0</v>
      </c>
      <c r="SH155" s="97">
        <f>Juniori!SH49</f>
        <v>0</v>
      </c>
      <c r="SI155" s="97">
        <f>Juniori!SI49</f>
        <v>0</v>
      </c>
      <c r="SJ155" s="97">
        <f>Juniori!SJ49</f>
        <v>0</v>
      </c>
      <c r="SK155" s="97">
        <f>Juniori!SK49</f>
        <v>0</v>
      </c>
      <c r="SL155" s="97">
        <f>Juniori!SL49</f>
        <v>0</v>
      </c>
      <c r="SM155" s="97">
        <f>Juniori!SM49</f>
        <v>0</v>
      </c>
      <c r="SN155" s="97">
        <f>Juniori!SN49</f>
        <v>0</v>
      </c>
      <c r="SO155" s="97">
        <f>Juniori!SO49</f>
        <v>0</v>
      </c>
      <c r="SP155" s="97">
        <f>Juniori!SP49</f>
        <v>0</v>
      </c>
      <c r="SQ155" s="97">
        <f>Juniori!SQ49</f>
        <v>0</v>
      </c>
      <c r="SR155" s="97">
        <f>Juniori!SR49</f>
        <v>0</v>
      </c>
      <c r="SS155" s="97">
        <f>Juniori!SS49</f>
        <v>0</v>
      </c>
      <c r="ST155" s="97">
        <f>Juniori!ST49</f>
        <v>0</v>
      </c>
      <c r="SU155" s="97">
        <f>Juniori!SU49</f>
        <v>0</v>
      </c>
      <c r="SV155" s="97">
        <f>Juniori!SV49</f>
        <v>0</v>
      </c>
      <c r="SW155" s="97">
        <f>Juniori!SW49</f>
        <v>0</v>
      </c>
      <c r="SX155" s="97">
        <f>Juniori!SX49</f>
        <v>0</v>
      </c>
      <c r="SY155" s="97">
        <f>Juniori!SY49</f>
        <v>0</v>
      </c>
      <c r="SZ155" s="97">
        <f>Juniori!SZ49</f>
        <v>0</v>
      </c>
      <c r="TA155" s="97">
        <f>Juniori!TA49</f>
        <v>0</v>
      </c>
      <c r="TB155" s="97">
        <f>Juniori!TB49</f>
        <v>0</v>
      </c>
    </row>
    <row r="156" spans="1:522" s="1" customFormat="1" ht="18" customHeight="1" x14ac:dyDescent="0.2">
      <c r="A156" s="12"/>
      <c r="B156" s="11" t="s">
        <v>236</v>
      </c>
      <c r="C156" s="1">
        <v>8874</v>
      </c>
      <c r="E156" s="4" t="s">
        <v>235</v>
      </c>
      <c r="F156" s="1">
        <v>8786</v>
      </c>
      <c r="G156" s="9" t="s">
        <v>98</v>
      </c>
      <c r="H156" s="4" t="s">
        <v>52</v>
      </c>
      <c r="I156" s="1">
        <f t="shared" si="3"/>
        <v>0</v>
      </c>
      <c r="J156" s="12">
        <f>Tabuľka3[[#This Row],[Stĺpec9]]</f>
        <v>0</v>
      </c>
      <c r="K156" s="97">
        <f>'Mladí jazdci'!K35</f>
        <v>0</v>
      </c>
      <c r="L156" s="97">
        <f>'Mladí jazdci'!L35</f>
        <v>0</v>
      </c>
      <c r="M156" s="97">
        <f>'Mladí jazdci'!M35</f>
        <v>0</v>
      </c>
      <c r="N156" s="97">
        <f>'Mladí jazdci'!N35</f>
        <v>0</v>
      </c>
      <c r="O156" s="97">
        <f>'Mladí jazdci'!O35</f>
        <v>0</v>
      </c>
      <c r="P156" s="97">
        <f>'Mladí jazdci'!P35</f>
        <v>0</v>
      </c>
      <c r="Q156" s="97">
        <f>'Mladí jazdci'!Q35</f>
        <v>0</v>
      </c>
      <c r="R156" s="97">
        <f>'Mladí jazdci'!R35</f>
        <v>0</v>
      </c>
      <c r="S156" s="97">
        <f>'Mladí jazdci'!S35</f>
        <v>0</v>
      </c>
      <c r="T156" s="97">
        <f>'Mladí jazdci'!T35</f>
        <v>0</v>
      </c>
      <c r="U156" s="97">
        <f>'Mladí jazdci'!U35</f>
        <v>0</v>
      </c>
      <c r="V156" s="97">
        <f>'Mladí jazdci'!V35</f>
        <v>0</v>
      </c>
      <c r="W156" s="97">
        <f>'Mladí jazdci'!W35</f>
        <v>0</v>
      </c>
      <c r="X156" s="97">
        <f>'Mladí jazdci'!X35</f>
        <v>0</v>
      </c>
      <c r="Y156" s="97">
        <f>'Mladí jazdci'!Y35</f>
        <v>0</v>
      </c>
      <c r="Z156" s="97">
        <f>'Mladí jazdci'!Z35</f>
        <v>0</v>
      </c>
      <c r="AA156" s="97">
        <f>'Mladí jazdci'!AA35</f>
        <v>0</v>
      </c>
      <c r="AB156" s="97">
        <f>'Mladí jazdci'!AB35</f>
        <v>0</v>
      </c>
      <c r="AC156" s="97">
        <f>'Mladí jazdci'!AC35</f>
        <v>0</v>
      </c>
      <c r="AD156" s="97">
        <f>'Mladí jazdci'!AD35</f>
        <v>0</v>
      </c>
      <c r="AE156" s="97">
        <f>'Mladí jazdci'!AE35</f>
        <v>0</v>
      </c>
      <c r="AF156" s="97">
        <f>'Mladí jazdci'!AF35</f>
        <v>0</v>
      </c>
      <c r="AG156" s="97">
        <f>'Mladí jazdci'!AG35</f>
        <v>0</v>
      </c>
      <c r="AH156" s="97">
        <f>'Mladí jazdci'!AH35</f>
        <v>0</v>
      </c>
      <c r="AI156" s="97">
        <f>'Mladí jazdci'!AI35</f>
        <v>0</v>
      </c>
      <c r="AJ156" s="97">
        <f>'Mladí jazdci'!AJ35</f>
        <v>0</v>
      </c>
      <c r="AK156" s="97">
        <f>'Mladí jazdci'!AK35</f>
        <v>0</v>
      </c>
      <c r="AL156" s="97">
        <f>'Mladí jazdci'!AL35</f>
        <v>0</v>
      </c>
      <c r="AM156" s="97">
        <f>'Mladí jazdci'!AM35</f>
        <v>0</v>
      </c>
      <c r="AN156" s="97">
        <f>'Mladí jazdci'!AN35</f>
        <v>0</v>
      </c>
      <c r="AO156" s="97">
        <f>'Mladí jazdci'!AO35</f>
        <v>0</v>
      </c>
      <c r="AP156" s="97">
        <f>'Mladí jazdci'!AP35</f>
        <v>0</v>
      </c>
      <c r="AQ156" s="97">
        <f>'Mladí jazdci'!AQ35</f>
        <v>0</v>
      </c>
      <c r="AR156" s="97">
        <f>'Mladí jazdci'!AR35</f>
        <v>0</v>
      </c>
      <c r="AS156" s="97">
        <f>'Mladí jazdci'!AS35</f>
        <v>0</v>
      </c>
      <c r="AT156" s="97">
        <f>'Mladí jazdci'!AT35</f>
        <v>0</v>
      </c>
      <c r="AU156" s="97">
        <f>'Mladí jazdci'!AU35</f>
        <v>0</v>
      </c>
      <c r="AV156" s="97">
        <f>'Mladí jazdci'!AV35</f>
        <v>0</v>
      </c>
      <c r="AW156" s="97">
        <f>'Mladí jazdci'!AW35</f>
        <v>0</v>
      </c>
      <c r="AX156" s="97">
        <f>'Mladí jazdci'!AX35</f>
        <v>0</v>
      </c>
      <c r="AY156" s="97">
        <f>'Mladí jazdci'!AY35</f>
        <v>0</v>
      </c>
      <c r="AZ156" s="97">
        <f>'Mladí jazdci'!AZ35</f>
        <v>0</v>
      </c>
      <c r="BA156" s="97">
        <f>'Mladí jazdci'!BA35</f>
        <v>0</v>
      </c>
      <c r="BB156" s="97">
        <f>'Mladí jazdci'!BB35</f>
        <v>0</v>
      </c>
      <c r="BC156" s="97">
        <f>'Mladí jazdci'!BC35</f>
        <v>0</v>
      </c>
      <c r="BD156" s="97">
        <f>'Mladí jazdci'!BD35</f>
        <v>0</v>
      </c>
      <c r="BE156" s="97">
        <f>'Mladí jazdci'!BE35</f>
        <v>0</v>
      </c>
      <c r="BF156" s="97">
        <f>'Mladí jazdci'!BF35</f>
        <v>0</v>
      </c>
      <c r="BG156" s="97">
        <f>'Mladí jazdci'!BG35</f>
        <v>0</v>
      </c>
      <c r="BH156" s="97">
        <f>'Mladí jazdci'!BH35</f>
        <v>0</v>
      </c>
      <c r="BI156" s="97">
        <f>'Mladí jazdci'!BI35</f>
        <v>0</v>
      </c>
      <c r="BJ156" s="97">
        <f>'Mladí jazdci'!BJ35</f>
        <v>0</v>
      </c>
      <c r="BK156" s="97">
        <f>'Mladí jazdci'!BK35</f>
        <v>0</v>
      </c>
      <c r="BL156" s="97">
        <f>'Mladí jazdci'!BL35</f>
        <v>0</v>
      </c>
      <c r="BM156" s="97">
        <f>'Mladí jazdci'!BM35</f>
        <v>0</v>
      </c>
      <c r="BN156" s="97">
        <f>'Mladí jazdci'!BN35</f>
        <v>0</v>
      </c>
      <c r="BO156" s="97">
        <f>'Mladí jazdci'!BO35</f>
        <v>0</v>
      </c>
      <c r="BP156" s="97">
        <f>'Mladí jazdci'!BP35</f>
        <v>0</v>
      </c>
      <c r="BQ156" s="97">
        <f>'Mladí jazdci'!BQ35</f>
        <v>0</v>
      </c>
      <c r="BR156" s="97">
        <f>'Mladí jazdci'!BR35</f>
        <v>0</v>
      </c>
      <c r="BS156" s="97">
        <f>'Mladí jazdci'!BS35</f>
        <v>0</v>
      </c>
      <c r="BT156" s="97">
        <f>'Mladí jazdci'!BT35</f>
        <v>0</v>
      </c>
      <c r="BU156" s="97">
        <f>'Mladí jazdci'!BU35</f>
        <v>0</v>
      </c>
      <c r="BV156" s="97">
        <f>'Mladí jazdci'!BV35</f>
        <v>0</v>
      </c>
      <c r="BW156" s="97">
        <f>'Mladí jazdci'!BW35</f>
        <v>0</v>
      </c>
      <c r="BX156" s="97">
        <f>'Mladí jazdci'!BX35</f>
        <v>0</v>
      </c>
      <c r="BY156" s="97">
        <f>'Mladí jazdci'!BY35</f>
        <v>0</v>
      </c>
      <c r="BZ156" s="97">
        <f>'Mladí jazdci'!BZ35</f>
        <v>0</v>
      </c>
      <c r="CA156" s="97">
        <f>'Mladí jazdci'!CA35</f>
        <v>0</v>
      </c>
      <c r="CB156" s="97">
        <f>'Mladí jazdci'!CB35</f>
        <v>0</v>
      </c>
      <c r="CC156" s="97">
        <f>'Mladí jazdci'!CC35</f>
        <v>0</v>
      </c>
      <c r="CD156" s="97">
        <f>'Mladí jazdci'!CD35</f>
        <v>0</v>
      </c>
      <c r="CE156" s="97">
        <f>'Mladí jazdci'!CE35</f>
        <v>0</v>
      </c>
      <c r="CF156" s="97">
        <f>'Mladí jazdci'!CF35</f>
        <v>0</v>
      </c>
      <c r="CG156" s="97">
        <f>'Mladí jazdci'!CG35</f>
        <v>0</v>
      </c>
      <c r="CH156" s="97">
        <f>'Mladí jazdci'!CH35</f>
        <v>0</v>
      </c>
      <c r="CI156" s="97">
        <f>'Mladí jazdci'!CI35</f>
        <v>0</v>
      </c>
      <c r="CJ156" s="97">
        <f>'Mladí jazdci'!CJ35</f>
        <v>0</v>
      </c>
      <c r="CK156" s="97">
        <f>'Mladí jazdci'!CK35</f>
        <v>0</v>
      </c>
      <c r="CL156" s="97">
        <f>'Mladí jazdci'!CL35</f>
        <v>0</v>
      </c>
      <c r="CM156" s="97">
        <f>'Mladí jazdci'!CM35</f>
        <v>0</v>
      </c>
      <c r="CN156" s="97">
        <f>'Mladí jazdci'!CN35</f>
        <v>0</v>
      </c>
      <c r="CO156" s="97">
        <f>'Mladí jazdci'!CO35</f>
        <v>0</v>
      </c>
      <c r="CP156" s="97">
        <f>'Mladí jazdci'!CP35</f>
        <v>0</v>
      </c>
      <c r="CQ156" s="97">
        <f>'Mladí jazdci'!CQ35</f>
        <v>0</v>
      </c>
      <c r="CR156" s="97">
        <f>'Mladí jazdci'!CR35</f>
        <v>0</v>
      </c>
      <c r="CS156" s="97">
        <f>'Mladí jazdci'!CS35</f>
        <v>0</v>
      </c>
      <c r="CT156" s="97" t="str">
        <f>'Mladí jazdci'!CT35</f>
        <v>o</v>
      </c>
      <c r="CU156" s="97" t="str">
        <f>'Mladí jazdci'!CU35</f>
        <v>o</v>
      </c>
      <c r="CV156" s="97">
        <f>'Mladí jazdci'!CV35</f>
        <v>0</v>
      </c>
      <c r="CW156" s="97">
        <f>'Mladí jazdci'!CW35</f>
        <v>0</v>
      </c>
      <c r="CX156" s="97">
        <f>'Mladí jazdci'!CX35</f>
        <v>0</v>
      </c>
      <c r="CY156" s="97">
        <f>'Mladí jazdci'!CY35</f>
        <v>0</v>
      </c>
      <c r="CZ156" s="97">
        <f>'Mladí jazdci'!CZ35</f>
        <v>0</v>
      </c>
      <c r="DA156" s="97">
        <f>'Mladí jazdci'!DA35</f>
        <v>0</v>
      </c>
      <c r="DB156" s="97">
        <f>'Mladí jazdci'!DB35</f>
        <v>0</v>
      </c>
      <c r="DC156" s="97">
        <f>'Mladí jazdci'!DC35</f>
        <v>0</v>
      </c>
      <c r="DD156" s="97">
        <f>'Mladí jazdci'!DD35</f>
        <v>0</v>
      </c>
      <c r="DE156" s="97">
        <f>'Mladí jazdci'!DE35</f>
        <v>0</v>
      </c>
      <c r="DF156" s="97">
        <f>'Mladí jazdci'!DF35</f>
        <v>0</v>
      </c>
      <c r="DG156" s="97">
        <f>'Mladí jazdci'!DG35</f>
        <v>0</v>
      </c>
      <c r="DH156" s="97">
        <f>'Mladí jazdci'!DH35</f>
        <v>0</v>
      </c>
      <c r="DI156" s="97">
        <f>'Mladí jazdci'!DI35</f>
        <v>0</v>
      </c>
      <c r="DJ156" s="97">
        <f>'Mladí jazdci'!DJ35</f>
        <v>0</v>
      </c>
      <c r="DK156" s="97">
        <f>'Mladí jazdci'!DK35</f>
        <v>0</v>
      </c>
      <c r="DL156" s="97">
        <f>'Mladí jazdci'!DL35</f>
        <v>0</v>
      </c>
      <c r="DM156" s="97">
        <f>'Mladí jazdci'!DM35</f>
        <v>0</v>
      </c>
      <c r="DN156" s="97">
        <f>'Mladí jazdci'!DN35</f>
        <v>0</v>
      </c>
      <c r="DO156" s="97">
        <f>'Mladí jazdci'!DO35</f>
        <v>0</v>
      </c>
      <c r="DP156" s="97">
        <f>'Mladí jazdci'!DP35</f>
        <v>0</v>
      </c>
      <c r="DQ156" s="97">
        <f>'Mladí jazdci'!DQ35</f>
        <v>0</v>
      </c>
      <c r="DR156" s="97">
        <f>'Mladí jazdci'!DR35</f>
        <v>0</v>
      </c>
      <c r="DS156" s="97">
        <f>'Mladí jazdci'!DS35</f>
        <v>0</v>
      </c>
      <c r="DT156" s="97">
        <f>'Mladí jazdci'!DT35</f>
        <v>0</v>
      </c>
      <c r="DU156" s="97">
        <f>'Mladí jazdci'!DU35</f>
        <v>0</v>
      </c>
      <c r="DV156" s="97">
        <f>'Mladí jazdci'!DV35</f>
        <v>0</v>
      </c>
      <c r="DW156" s="97">
        <f>'Mladí jazdci'!DW35</f>
        <v>0</v>
      </c>
      <c r="DX156" s="97">
        <f>'Mladí jazdci'!DX35</f>
        <v>0</v>
      </c>
      <c r="DY156" s="97">
        <f>'Mladí jazdci'!DY35</f>
        <v>0</v>
      </c>
      <c r="DZ156" s="97">
        <f>'Mladí jazdci'!DZ35</f>
        <v>0</v>
      </c>
      <c r="EA156" s="97">
        <f>'Mladí jazdci'!EA35</f>
        <v>0</v>
      </c>
      <c r="EB156" s="97">
        <f>'Mladí jazdci'!EB35</f>
        <v>0</v>
      </c>
      <c r="EC156" s="97">
        <f>'Mladí jazdci'!EC35</f>
        <v>0</v>
      </c>
      <c r="ED156" s="97">
        <f>'Mladí jazdci'!ED35</f>
        <v>0</v>
      </c>
      <c r="EE156" s="97">
        <f>'Mladí jazdci'!EE35</f>
        <v>0</v>
      </c>
      <c r="EF156" s="97">
        <f>'Mladí jazdci'!EF35</f>
        <v>0</v>
      </c>
      <c r="EG156" s="97">
        <f>'Mladí jazdci'!EG35</f>
        <v>0</v>
      </c>
      <c r="EH156" s="97">
        <f>'Mladí jazdci'!EH35</f>
        <v>0</v>
      </c>
      <c r="EI156" s="97">
        <f>'Mladí jazdci'!EI35</f>
        <v>0</v>
      </c>
      <c r="EJ156" s="97">
        <f>'Mladí jazdci'!EJ35</f>
        <v>0</v>
      </c>
      <c r="EK156" s="97">
        <f>'Mladí jazdci'!EK35</f>
        <v>0</v>
      </c>
      <c r="EL156" s="97">
        <f>'Mladí jazdci'!EL35</f>
        <v>0</v>
      </c>
      <c r="EM156" s="97">
        <f>'Mladí jazdci'!EM35</f>
        <v>0</v>
      </c>
      <c r="EN156" s="97">
        <f>'Mladí jazdci'!EN35</f>
        <v>0</v>
      </c>
      <c r="EO156" s="97">
        <f>'Mladí jazdci'!EO35</f>
        <v>0</v>
      </c>
      <c r="EP156" s="97">
        <f>'Mladí jazdci'!EP35</f>
        <v>0</v>
      </c>
      <c r="EQ156" s="97">
        <f>'Mladí jazdci'!EQ35</f>
        <v>0</v>
      </c>
      <c r="ER156" s="97">
        <f>'Mladí jazdci'!ER35</f>
        <v>0</v>
      </c>
      <c r="ES156" s="97">
        <f>'Mladí jazdci'!ES35</f>
        <v>0</v>
      </c>
      <c r="ET156" s="97">
        <f>'Mladí jazdci'!ET35</f>
        <v>0</v>
      </c>
      <c r="EU156" s="97">
        <f>'Mladí jazdci'!EU35</f>
        <v>0</v>
      </c>
      <c r="EV156" s="97">
        <f>'Mladí jazdci'!EV35</f>
        <v>0</v>
      </c>
      <c r="EW156" s="97">
        <f>'Mladí jazdci'!EW35</f>
        <v>0</v>
      </c>
      <c r="EX156" s="97">
        <f>'Mladí jazdci'!EX35</f>
        <v>0</v>
      </c>
      <c r="EY156" s="97">
        <f>'Mladí jazdci'!EY35</f>
        <v>0</v>
      </c>
      <c r="EZ156" s="97">
        <f>'Mladí jazdci'!EZ35</f>
        <v>0</v>
      </c>
      <c r="FA156" s="97">
        <f>'Mladí jazdci'!FA35</f>
        <v>0</v>
      </c>
      <c r="FB156" s="97">
        <f>'Mladí jazdci'!FB35</f>
        <v>0</v>
      </c>
      <c r="FC156" s="97">
        <f>'Mladí jazdci'!FC35</f>
        <v>0</v>
      </c>
      <c r="FD156" s="97">
        <f>'Mladí jazdci'!FD35</f>
        <v>0</v>
      </c>
      <c r="FE156" s="97">
        <f>'Mladí jazdci'!FE35</f>
        <v>0</v>
      </c>
      <c r="FF156" s="97">
        <f>'Mladí jazdci'!FF35</f>
        <v>0</v>
      </c>
      <c r="FG156" s="97">
        <f>'Mladí jazdci'!FG35</f>
        <v>0</v>
      </c>
      <c r="FH156" s="97">
        <f>'Mladí jazdci'!FH35</f>
        <v>0</v>
      </c>
      <c r="FI156" s="97">
        <f>'Mladí jazdci'!FI35</f>
        <v>0</v>
      </c>
      <c r="FJ156" s="97">
        <f>'Mladí jazdci'!FJ35</f>
        <v>0</v>
      </c>
      <c r="FK156" s="97">
        <f>'Mladí jazdci'!FK35</f>
        <v>0</v>
      </c>
      <c r="FL156" s="97">
        <f>'Mladí jazdci'!FL35</f>
        <v>0</v>
      </c>
      <c r="FM156" s="97">
        <f>'Mladí jazdci'!FM35</f>
        <v>0</v>
      </c>
      <c r="FN156" s="97">
        <f>'Mladí jazdci'!FN35</f>
        <v>0</v>
      </c>
      <c r="FO156" s="97">
        <f>'Mladí jazdci'!FO35</f>
        <v>0</v>
      </c>
      <c r="FP156" s="97">
        <f>'Mladí jazdci'!FP35</f>
        <v>0</v>
      </c>
      <c r="FQ156" s="97">
        <f>'Mladí jazdci'!FQ35</f>
        <v>0</v>
      </c>
      <c r="FR156" s="97">
        <f>'Mladí jazdci'!FR35</f>
        <v>0</v>
      </c>
      <c r="FS156" s="97">
        <f>'Mladí jazdci'!FS35</f>
        <v>0</v>
      </c>
      <c r="FT156" s="97">
        <f>'Mladí jazdci'!FT35</f>
        <v>0</v>
      </c>
      <c r="FU156" s="97">
        <f>'Mladí jazdci'!FU35</f>
        <v>0</v>
      </c>
      <c r="FV156" s="97">
        <f>'Mladí jazdci'!FV35</f>
        <v>0</v>
      </c>
      <c r="FW156" s="97">
        <f>'Mladí jazdci'!FW35</f>
        <v>0</v>
      </c>
      <c r="FX156" s="97">
        <f>'Mladí jazdci'!FX35</f>
        <v>0</v>
      </c>
      <c r="FY156" s="97">
        <f>'Mladí jazdci'!FY35</f>
        <v>0</v>
      </c>
      <c r="FZ156" s="97">
        <f>'Mladí jazdci'!FZ35</f>
        <v>0</v>
      </c>
      <c r="GA156" s="97">
        <f>'Mladí jazdci'!GA35</f>
        <v>0</v>
      </c>
      <c r="GB156" s="97">
        <f>'Mladí jazdci'!GB35</f>
        <v>0</v>
      </c>
      <c r="GC156" s="97">
        <f>'Mladí jazdci'!GC35</f>
        <v>0</v>
      </c>
      <c r="GD156" s="97">
        <f>'Mladí jazdci'!GD35</f>
        <v>0</v>
      </c>
      <c r="GE156" s="97">
        <f>'Mladí jazdci'!GE35</f>
        <v>0</v>
      </c>
      <c r="GF156" s="97">
        <f>'Mladí jazdci'!GF35</f>
        <v>0</v>
      </c>
      <c r="GG156" s="97">
        <f>'Mladí jazdci'!GG35</f>
        <v>0</v>
      </c>
      <c r="GH156" s="97">
        <f>'Mladí jazdci'!GH35</f>
        <v>0</v>
      </c>
      <c r="GI156" s="97">
        <f>'Mladí jazdci'!GI35</f>
        <v>0</v>
      </c>
      <c r="GJ156" s="97">
        <f>'Mladí jazdci'!GJ35</f>
        <v>0</v>
      </c>
      <c r="GK156" s="97">
        <f>'Mladí jazdci'!GK35</f>
        <v>0</v>
      </c>
      <c r="GL156" s="97">
        <f>'Mladí jazdci'!GL35</f>
        <v>0</v>
      </c>
      <c r="GM156" s="97">
        <f>'Mladí jazdci'!GM35</f>
        <v>0</v>
      </c>
      <c r="GN156" s="97">
        <f>'Mladí jazdci'!GN35</f>
        <v>0</v>
      </c>
      <c r="GO156" s="97">
        <f>'Mladí jazdci'!GO35</f>
        <v>0</v>
      </c>
      <c r="GP156" s="97">
        <f>'Mladí jazdci'!GP35</f>
        <v>0</v>
      </c>
      <c r="GQ156" s="97">
        <f>'Mladí jazdci'!GQ35</f>
        <v>0</v>
      </c>
      <c r="GR156" s="97">
        <f>'Mladí jazdci'!GR35</f>
        <v>0</v>
      </c>
      <c r="GS156" s="97">
        <f>'Mladí jazdci'!GS35</f>
        <v>0</v>
      </c>
      <c r="GT156" s="97">
        <f>'Mladí jazdci'!GT35</f>
        <v>0</v>
      </c>
      <c r="GU156" s="97">
        <f>'Mladí jazdci'!GU35</f>
        <v>0</v>
      </c>
      <c r="GV156" s="97">
        <f>'Mladí jazdci'!GV35</f>
        <v>0</v>
      </c>
      <c r="GW156" s="97">
        <f>'Mladí jazdci'!GW35</f>
        <v>0</v>
      </c>
      <c r="GX156" s="97">
        <f>'Mladí jazdci'!GX35</f>
        <v>0</v>
      </c>
      <c r="GY156" s="97">
        <f>'Mladí jazdci'!GY35</f>
        <v>0</v>
      </c>
      <c r="GZ156" s="97">
        <f>'Mladí jazdci'!GZ35</f>
        <v>0</v>
      </c>
      <c r="HA156" s="97">
        <f>'Mladí jazdci'!HA35</f>
        <v>0</v>
      </c>
      <c r="HB156" s="97">
        <f>'Mladí jazdci'!HB35</f>
        <v>0</v>
      </c>
      <c r="HC156" s="97">
        <f>'Mladí jazdci'!HC35</f>
        <v>0</v>
      </c>
      <c r="HD156" s="97">
        <f>'Mladí jazdci'!HD35</f>
        <v>0</v>
      </c>
      <c r="HE156" s="97">
        <f>'Mladí jazdci'!HE35</f>
        <v>0</v>
      </c>
      <c r="HF156" s="97">
        <f>'Mladí jazdci'!HF35</f>
        <v>0</v>
      </c>
      <c r="HG156" s="97">
        <f>'Mladí jazdci'!HG35</f>
        <v>0</v>
      </c>
      <c r="HH156" s="97">
        <f>'Mladí jazdci'!HH35</f>
        <v>0</v>
      </c>
      <c r="HI156" s="97">
        <f>'Mladí jazdci'!HI35</f>
        <v>0</v>
      </c>
      <c r="HJ156" s="97">
        <f>'Mladí jazdci'!HJ35</f>
        <v>0</v>
      </c>
      <c r="HK156" s="97">
        <f>'Mladí jazdci'!HK35</f>
        <v>0</v>
      </c>
      <c r="HL156" s="97">
        <f>'Mladí jazdci'!HL35</f>
        <v>0</v>
      </c>
      <c r="HM156" s="97">
        <f>'Mladí jazdci'!HM35</f>
        <v>0</v>
      </c>
      <c r="HN156" s="97">
        <f>'Mladí jazdci'!HN35</f>
        <v>0</v>
      </c>
      <c r="HO156" s="97">
        <f>'Mladí jazdci'!HO35</f>
        <v>0</v>
      </c>
      <c r="HP156" s="97">
        <f>'Mladí jazdci'!HP35</f>
        <v>0</v>
      </c>
      <c r="HQ156" s="97">
        <f>'Mladí jazdci'!HQ35</f>
        <v>0</v>
      </c>
      <c r="HR156" s="97">
        <f>'Mladí jazdci'!HR35</f>
        <v>0</v>
      </c>
      <c r="HS156" s="97">
        <f>'Mladí jazdci'!HS35</f>
        <v>0</v>
      </c>
      <c r="HT156" s="97">
        <f>'Mladí jazdci'!HT35</f>
        <v>0</v>
      </c>
      <c r="HU156" s="97">
        <f>'Mladí jazdci'!HU35</f>
        <v>0</v>
      </c>
      <c r="HV156" s="97">
        <f>'Mladí jazdci'!HV35</f>
        <v>0</v>
      </c>
      <c r="HW156" s="97">
        <f>'Mladí jazdci'!HW35</f>
        <v>0</v>
      </c>
      <c r="HX156" s="97">
        <f>'Mladí jazdci'!HX35</f>
        <v>0</v>
      </c>
      <c r="HY156" s="97">
        <f>'Mladí jazdci'!HY35</f>
        <v>0</v>
      </c>
      <c r="HZ156" s="97">
        <f>'Mladí jazdci'!HZ35</f>
        <v>0</v>
      </c>
      <c r="IA156" s="97">
        <f>'Mladí jazdci'!IA35</f>
        <v>0</v>
      </c>
      <c r="IB156" s="97">
        <f>'Mladí jazdci'!IB35</f>
        <v>0</v>
      </c>
      <c r="IC156" s="97">
        <f>'Mladí jazdci'!IC35</f>
        <v>0</v>
      </c>
      <c r="ID156" s="97">
        <f>'Mladí jazdci'!ID35</f>
        <v>0</v>
      </c>
      <c r="IE156" s="97">
        <f>'Mladí jazdci'!IE35</f>
        <v>0</v>
      </c>
      <c r="IF156" s="97">
        <f>'Mladí jazdci'!IF35</f>
        <v>0</v>
      </c>
      <c r="IG156" s="97">
        <f>'Mladí jazdci'!IG35</f>
        <v>0</v>
      </c>
      <c r="IH156" s="97">
        <f>'Mladí jazdci'!IH35</f>
        <v>0</v>
      </c>
      <c r="II156" s="97">
        <f>'Mladí jazdci'!II35</f>
        <v>0</v>
      </c>
      <c r="IJ156" s="97">
        <f>'Mladí jazdci'!IJ35</f>
        <v>0</v>
      </c>
      <c r="IK156" s="97">
        <f>'Mladí jazdci'!IK35</f>
        <v>0</v>
      </c>
      <c r="IL156" s="97">
        <f>'Mladí jazdci'!IL35</f>
        <v>0</v>
      </c>
      <c r="IM156" s="97">
        <f>'Mladí jazdci'!IM35</f>
        <v>0</v>
      </c>
      <c r="IN156" s="97">
        <f>'Mladí jazdci'!IN35</f>
        <v>0</v>
      </c>
      <c r="IO156" s="97">
        <f>'Mladí jazdci'!IO35</f>
        <v>0</v>
      </c>
      <c r="IP156" s="97">
        <f>'Mladí jazdci'!IP35</f>
        <v>0</v>
      </c>
      <c r="IQ156" s="97">
        <f>'Mladí jazdci'!IQ35</f>
        <v>0</v>
      </c>
      <c r="IR156" s="97">
        <f>'Mladí jazdci'!IR35</f>
        <v>0</v>
      </c>
      <c r="IS156" s="97">
        <f>'Mladí jazdci'!IS35</f>
        <v>0</v>
      </c>
      <c r="IT156" s="97">
        <f>'Mladí jazdci'!IT35</f>
        <v>0</v>
      </c>
      <c r="IU156" s="97">
        <f>'Mladí jazdci'!IU35</f>
        <v>0</v>
      </c>
      <c r="IV156" s="97">
        <f>'Mladí jazdci'!IV35</f>
        <v>0</v>
      </c>
      <c r="IW156" s="97">
        <f>'Mladí jazdci'!IW35</f>
        <v>0</v>
      </c>
      <c r="IX156" s="97">
        <f>'Mladí jazdci'!IX35</f>
        <v>0</v>
      </c>
      <c r="IY156" s="97">
        <f>'Mladí jazdci'!IY35</f>
        <v>0</v>
      </c>
      <c r="IZ156" s="97">
        <f>'Mladí jazdci'!IZ35</f>
        <v>0</v>
      </c>
      <c r="JA156" s="97">
        <f>'Mladí jazdci'!JA35</f>
        <v>0</v>
      </c>
      <c r="JB156" s="97">
        <f>'Mladí jazdci'!JB35</f>
        <v>0</v>
      </c>
      <c r="JC156" s="97">
        <f>'Mladí jazdci'!JC35</f>
        <v>0</v>
      </c>
      <c r="JD156" s="97">
        <f>'Mladí jazdci'!JD35</f>
        <v>0</v>
      </c>
      <c r="JE156" s="97">
        <f>'Mladí jazdci'!JE35</f>
        <v>0</v>
      </c>
      <c r="JF156" s="97">
        <f>'Mladí jazdci'!JF35</f>
        <v>0</v>
      </c>
      <c r="JG156" s="97">
        <f>'Mladí jazdci'!JG35</f>
        <v>0</v>
      </c>
      <c r="JH156" s="97">
        <f>'Mladí jazdci'!JH35</f>
        <v>0</v>
      </c>
      <c r="JI156" s="97">
        <f>'Mladí jazdci'!JI35</f>
        <v>0</v>
      </c>
      <c r="JJ156" s="97">
        <f>'Mladí jazdci'!JJ35</f>
        <v>0</v>
      </c>
      <c r="JK156" s="97">
        <f>'Mladí jazdci'!JK35</f>
        <v>0</v>
      </c>
      <c r="JL156" s="97">
        <f>'Mladí jazdci'!JL35</f>
        <v>0</v>
      </c>
      <c r="JM156" s="97">
        <f>'Mladí jazdci'!JM35</f>
        <v>0</v>
      </c>
      <c r="JN156" s="97">
        <f>'Mladí jazdci'!JN35</f>
        <v>0</v>
      </c>
      <c r="JO156" s="97">
        <f>'Mladí jazdci'!JO35</f>
        <v>0</v>
      </c>
      <c r="JP156" s="97">
        <f>'Mladí jazdci'!JP35</f>
        <v>0</v>
      </c>
      <c r="JQ156" s="97">
        <f>'Mladí jazdci'!JQ35</f>
        <v>0</v>
      </c>
      <c r="JR156" s="97">
        <f>'Mladí jazdci'!JR35</f>
        <v>0</v>
      </c>
      <c r="JS156" s="97">
        <f>'Mladí jazdci'!JS35</f>
        <v>0</v>
      </c>
      <c r="JT156" s="97">
        <f>'Mladí jazdci'!JT35</f>
        <v>0</v>
      </c>
      <c r="JU156" s="97">
        <f>'Mladí jazdci'!JU35</f>
        <v>0</v>
      </c>
      <c r="JV156" s="97">
        <f>'Mladí jazdci'!JV35</f>
        <v>0</v>
      </c>
      <c r="JW156" s="97">
        <f>'Mladí jazdci'!JW35</f>
        <v>0</v>
      </c>
      <c r="JX156" s="97">
        <f>'Mladí jazdci'!JX35</f>
        <v>0</v>
      </c>
      <c r="JY156" s="97">
        <f>'Mladí jazdci'!JY35</f>
        <v>0</v>
      </c>
      <c r="JZ156" s="97">
        <f>'Mladí jazdci'!JZ35</f>
        <v>0</v>
      </c>
      <c r="KA156" s="97">
        <f>'Mladí jazdci'!KA35</f>
        <v>0</v>
      </c>
      <c r="KB156" s="97">
        <f>'Mladí jazdci'!KB35</f>
        <v>0</v>
      </c>
      <c r="KC156" s="97">
        <f>'Mladí jazdci'!KC35</f>
        <v>0</v>
      </c>
      <c r="KD156" s="97">
        <f>'Mladí jazdci'!KD35</f>
        <v>0</v>
      </c>
      <c r="KE156" s="97">
        <f>'Mladí jazdci'!KE35</f>
        <v>0</v>
      </c>
      <c r="KF156" s="97">
        <f>'Mladí jazdci'!KF35</f>
        <v>0</v>
      </c>
      <c r="KG156" s="97">
        <f>'Mladí jazdci'!KG35</f>
        <v>0</v>
      </c>
      <c r="KH156" s="97">
        <f>'Mladí jazdci'!KH35</f>
        <v>0</v>
      </c>
      <c r="KI156" s="97">
        <f>'Mladí jazdci'!KI35</f>
        <v>0</v>
      </c>
      <c r="KJ156" s="97">
        <f>'Mladí jazdci'!KJ35</f>
        <v>0</v>
      </c>
      <c r="KK156" s="97">
        <f>'Mladí jazdci'!KK35</f>
        <v>0</v>
      </c>
      <c r="KL156" s="97">
        <f>'Mladí jazdci'!KL35</f>
        <v>0</v>
      </c>
      <c r="KM156" s="97">
        <f>'Mladí jazdci'!KM35</f>
        <v>0</v>
      </c>
      <c r="KN156" s="97">
        <f>'Mladí jazdci'!KN35</f>
        <v>0</v>
      </c>
      <c r="KO156" s="97">
        <f>'Mladí jazdci'!KO35</f>
        <v>0</v>
      </c>
      <c r="KP156" s="97">
        <f>'Mladí jazdci'!KP35</f>
        <v>0</v>
      </c>
      <c r="KQ156" s="97">
        <f>'Mladí jazdci'!KQ35</f>
        <v>0</v>
      </c>
      <c r="KR156" s="97">
        <f>'Mladí jazdci'!KR35</f>
        <v>0</v>
      </c>
      <c r="KS156" s="97">
        <f>'Mladí jazdci'!KS35</f>
        <v>0</v>
      </c>
      <c r="KT156" s="97">
        <f>'Mladí jazdci'!KT35</f>
        <v>0</v>
      </c>
      <c r="KU156" s="97">
        <f>'Mladí jazdci'!KU35</f>
        <v>0</v>
      </c>
      <c r="KV156" s="97">
        <f>'Mladí jazdci'!KV35</f>
        <v>0</v>
      </c>
      <c r="KW156" s="97">
        <f>'Mladí jazdci'!KW35</f>
        <v>0</v>
      </c>
      <c r="KX156" s="97">
        <f>'Mladí jazdci'!KX35</f>
        <v>0</v>
      </c>
      <c r="KY156" s="97">
        <f>'Mladí jazdci'!KY35</f>
        <v>0</v>
      </c>
      <c r="KZ156" s="97">
        <f>'Mladí jazdci'!KZ35</f>
        <v>0</v>
      </c>
      <c r="LA156" s="97">
        <f>'Mladí jazdci'!LA35</f>
        <v>0</v>
      </c>
      <c r="LB156" s="97">
        <f>'Mladí jazdci'!LB35</f>
        <v>0</v>
      </c>
      <c r="LC156" s="97">
        <f>'Mladí jazdci'!LC35</f>
        <v>0</v>
      </c>
      <c r="LD156" s="97">
        <f>'Mladí jazdci'!LD35</f>
        <v>0</v>
      </c>
      <c r="LE156" s="97">
        <f>'Mladí jazdci'!LE35</f>
        <v>0</v>
      </c>
      <c r="LF156" s="97">
        <f>'Mladí jazdci'!LF35</f>
        <v>0</v>
      </c>
      <c r="LG156" s="97">
        <f>'Mladí jazdci'!LG35</f>
        <v>0</v>
      </c>
      <c r="LH156" s="97">
        <f>'Mladí jazdci'!LH35</f>
        <v>0</v>
      </c>
      <c r="LI156" s="97">
        <f>'Mladí jazdci'!LI35</f>
        <v>0</v>
      </c>
      <c r="LJ156" s="97">
        <f>'Mladí jazdci'!LJ35</f>
        <v>0</v>
      </c>
      <c r="LK156" s="97">
        <f>'Mladí jazdci'!LK35</f>
        <v>0</v>
      </c>
      <c r="LL156" s="97">
        <f>'Mladí jazdci'!LL35</f>
        <v>0</v>
      </c>
      <c r="LM156" s="97">
        <f>'Mladí jazdci'!LM35</f>
        <v>0</v>
      </c>
      <c r="LN156" s="97">
        <f>'Mladí jazdci'!LN35</f>
        <v>0</v>
      </c>
      <c r="LO156" s="97">
        <f>'Mladí jazdci'!LO35</f>
        <v>0</v>
      </c>
      <c r="LP156" s="97">
        <f>'Mladí jazdci'!LP35</f>
        <v>0</v>
      </c>
      <c r="LQ156" s="97">
        <f>'Mladí jazdci'!LQ35</f>
        <v>0</v>
      </c>
      <c r="LR156" s="97">
        <f>'Mladí jazdci'!LR35</f>
        <v>0</v>
      </c>
      <c r="LS156" s="97">
        <f>'Mladí jazdci'!LS35</f>
        <v>0</v>
      </c>
      <c r="LT156" s="97">
        <f>'Mladí jazdci'!LT35</f>
        <v>0</v>
      </c>
      <c r="LU156" s="97">
        <f>'Mladí jazdci'!LU35</f>
        <v>0</v>
      </c>
      <c r="LV156" s="97">
        <f>'Mladí jazdci'!LV35</f>
        <v>0</v>
      </c>
      <c r="LW156" s="97">
        <f>'Mladí jazdci'!LW35</f>
        <v>0</v>
      </c>
      <c r="LX156" s="97">
        <f>'Mladí jazdci'!LX35</f>
        <v>0</v>
      </c>
      <c r="LY156" s="97">
        <f>'Mladí jazdci'!LY35</f>
        <v>0</v>
      </c>
      <c r="LZ156" s="97">
        <f>'Mladí jazdci'!LZ35</f>
        <v>0</v>
      </c>
      <c r="MA156" s="97">
        <f>'Mladí jazdci'!MA35</f>
        <v>0</v>
      </c>
      <c r="MB156" s="97">
        <f>'Mladí jazdci'!MB35</f>
        <v>0</v>
      </c>
      <c r="MC156" s="97">
        <f>'Mladí jazdci'!MC35</f>
        <v>0</v>
      </c>
      <c r="MD156" s="97">
        <f>'Mladí jazdci'!MD35</f>
        <v>0</v>
      </c>
      <c r="ME156" s="97">
        <f>'Mladí jazdci'!ME35</f>
        <v>0</v>
      </c>
      <c r="MF156" s="97">
        <f>'Mladí jazdci'!MF35</f>
        <v>0</v>
      </c>
      <c r="MG156" s="97">
        <f>'Mladí jazdci'!MG35</f>
        <v>0</v>
      </c>
      <c r="MH156" s="97">
        <f>'Mladí jazdci'!MH35</f>
        <v>0</v>
      </c>
      <c r="MI156" s="97">
        <f>'Mladí jazdci'!MI35</f>
        <v>0</v>
      </c>
      <c r="MJ156" s="97">
        <f>'Mladí jazdci'!MJ35</f>
        <v>0</v>
      </c>
      <c r="MK156" s="97">
        <f>'Mladí jazdci'!MK35</f>
        <v>0</v>
      </c>
      <c r="ML156" s="97">
        <f>'Mladí jazdci'!ML35</f>
        <v>0</v>
      </c>
      <c r="MM156" s="97">
        <f>'Mladí jazdci'!MM35</f>
        <v>0</v>
      </c>
      <c r="MN156" s="97">
        <f>'Mladí jazdci'!MN35</f>
        <v>0</v>
      </c>
      <c r="MO156" s="97">
        <f>'Mladí jazdci'!MO35</f>
        <v>0</v>
      </c>
      <c r="MP156" s="97">
        <f>'Mladí jazdci'!MP35</f>
        <v>0</v>
      </c>
      <c r="MQ156" s="97">
        <f>'Mladí jazdci'!MQ35</f>
        <v>0</v>
      </c>
      <c r="MR156" s="97">
        <f>'Mladí jazdci'!MR35</f>
        <v>0</v>
      </c>
      <c r="MS156" s="97">
        <f>'Mladí jazdci'!MS35</f>
        <v>0</v>
      </c>
      <c r="MT156" s="97">
        <f>'Mladí jazdci'!MT35</f>
        <v>0</v>
      </c>
      <c r="MU156" s="97">
        <f>'Mladí jazdci'!MU35</f>
        <v>0</v>
      </c>
      <c r="MV156" s="97">
        <f>'Mladí jazdci'!MV35</f>
        <v>0</v>
      </c>
      <c r="MW156" s="97">
        <f>'Mladí jazdci'!MW35</f>
        <v>0</v>
      </c>
      <c r="MX156" s="97">
        <f>'Mladí jazdci'!MX35</f>
        <v>0</v>
      </c>
      <c r="MY156" s="97">
        <f>'Mladí jazdci'!MY35</f>
        <v>0</v>
      </c>
      <c r="MZ156" s="97">
        <f>'Mladí jazdci'!MZ35</f>
        <v>0</v>
      </c>
      <c r="NA156" s="97">
        <f>'Mladí jazdci'!NA35</f>
        <v>0</v>
      </c>
      <c r="NB156" s="97">
        <f>'Mladí jazdci'!NB35</f>
        <v>0</v>
      </c>
      <c r="NC156" s="97">
        <f>'Mladí jazdci'!NC35</f>
        <v>0</v>
      </c>
      <c r="ND156" s="97">
        <f>'Mladí jazdci'!ND35</f>
        <v>0</v>
      </c>
      <c r="NE156" s="97">
        <f>'Mladí jazdci'!NE35</f>
        <v>0</v>
      </c>
      <c r="NF156" s="97">
        <f>'Mladí jazdci'!NF35</f>
        <v>0</v>
      </c>
      <c r="NG156" s="97">
        <f>'Mladí jazdci'!NG35</f>
        <v>0</v>
      </c>
      <c r="NH156" s="97">
        <f>'Mladí jazdci'!NH35</f>
        <v>0</v>
      </c>
      <c r="NI156" s="97">
        <f>'Mladí jazdci'!NI35</f>
        <v>0</v>
      </c>
      <c r="NJ156" s="97">
        <f>'Mladí jazdci'!NJ35</f>
        <v>0</v>
      </c>
      <c r="NK156" s="97">
        <f>'Mladí jazdci'!NK35</f>
        <v>0</v>
      </c>
      <c r="NL156" s="97">
        <f>'Mladí jazdci'!NL35</f>
        <v>0</v>
      </c>
      <c r="NM156" s="97">
        <f>'Mladí jazdci'!NM35</f>
        <v>0</v>
      </c>
      <c r="NN156" s="97">
        <f>'Mladí jazdci'!NN35</f>
        <v>0</v>
      </c>
      <c r="NO156" s="97">
        <f>'Mladí jazdci'!NO35</f>
        <v>0</v>
      </c>
      <c r="NP156" s="97">
        <f>'Mladí jazdci'!NP35</f>
        <v>0</v>
      </c>
      <c r="NQ156" s="97">
        <f>'Mladí jazdci'!NQ35</f>
        <v>0</v>
      </c>
      <c r="NR156" s="97">
        <f>'Mladí jazdci'!NR35</f>
        <v>0</v>
      </c>
      <c r="NS156" s="97">
        <f>'Mladí jazdci'!NS35</f>
        <v>0</v>
      </c>
      <c r="NT156" s="97">
        <f>'Mladí jazdci'!NT35</f>
        <v>0</v>
      </c>
      <c r="NU156" s="97">
        <f>'Mladí jazdci'!NU35</f>
        <v>0</v>
      </c>
      <c r="NV156" s="97">
        <f>'Mladí jazdci'!NV35</f>
        <v>0</v>
      </c>
      <c r="NW156" s="97">
        <f>'Mladí jazdci'!NW35</f>
        <v>0</v>
      </c>
      <c r="NX156" s="97">
        <f>'Mladí jazdci'!NX35</f>
        <v>0</v>
      </c>
      <c r="NY156" s="97">
        <f>'Mladí jazdci'!NY35</f>
        <v>0</v>
      </c>
      <c r="NZ156" s="97">
        <f>'Mladí jazdci'!NZ35</f>
        <v>0</v>
      </c>
      <c r="OA156" s="97">
        <f>'Mladí jazdci'!OA35</f>
        <v>0</v>
      </c>
      <c r="OB156" s="97">
        <f>'Mladí jazdci'!OB35</f>
        <v>0</v>
      </c>
      <c r="OC156" s="97">
        <f>'Mladí jazdci'!OC35</f>
        <v>0</v>
      </c>
      <c r="OD156" s="97">
        <f>'Mladí jazdci'!OD35</f>
        <v>0</v>
      </c>
      <c r="OE156" s="97">
        <f>'Mladí jazdci'!OE35</f>
        <v>0</v>
      </c>
      <c r="OF156" s="97">
        <f>'Mladí jazdci'!OF35</f>
        <v>0</v>
      </c>
      <c r="OG156" s="97">
        <f>'Mladí jazdci'!OG35</f>
        <v>0</v>
      </c>
      <c r="OH156" s="97">
        <f>'Mladí jazdci'!OH35</f>
        <v>0</v>
      </c>
      <c r="OI156" s="97">
        <f>'Mladí jazdci'!OI35</f>
        <v>0</v>
      </c>
      <c r="OJ156" s="97">
        <f>'Mladí jazdci'!OJ35</f>
        <v>0</v>
      </c>
      <c r="OK156" s="97">
        <f>'Mladí jazdci'!OK35</f>
        <v>0</v>
      </c>
      <c r="OL156" s="97">
        <f>'Mladí jazdci'!OL35</f>
        <v>0</v>
      </c>
      <c r="OM156" s="97">
        <f>'Mladí jazdci'!OM35</f>
        <v>0</v>
      </c>
      <c r="ON156" s="97">
        <f>'Mladí jazdci'!ON35</f>
        <v>0</v>
      </c>
      <c r="OO156" s="97">
        <f>'Mladí jazdci'!OO35</f>
        <v>0</v>
      </c>
      <c r="OP156" s="97">
        <f>'Mladí jazdci'!OP35</f>
        <v>0</v>
      </c>
      <c r="OQ156" s="97">
        <f>'Mladí jazdci'!OQ35</f>
        <v>0</v>
      </c>
      <c r="OR156" s="97">
        <f>'Mladí jazdci'!OR35</f>
        <v>0</v>
      </c>
      <c r="OS156" s="97">
        <f>'Mladí jazdci'!OS35</f>
        <v>0</v>
      </c>
      <c r="OT156" s="97">
        <f>'Mladí jazdci'!OT35</f>
        <v>0</v>
      </c>
      <c r="OU156" s="97">
        <f>'Mladí jazdci'!OU35</f>
        <v>0</v>
      </c>
      <c r="OV156" s="97">
        <f>'Mladí jazdci'!OV35</f>
        <v>0</v>
      </c>
      <c r="OW156" s="97">
        <f>'Mladí jazdci'!OW35</f>
        <v>0</v>
      </c>
      <c r="OX156" s="97">
        <f>'Mladí jazdci'!OX35</f>
        <v>0</v>
      </c>
      <c r="OY156" s="97">
        <f>'Mladí jazdci'!OY35</f>
        <v>0</v>
      </c>
      <c r="OZ156" s="97">
        <f>'Mladí jazdci'!OZ35</f>
        <v>0</v>
      </c>
      <c r="PA156" s="97">
        <f>'Mladí jazdci'!PA35</f>
        <v>0</v>
      </c>
      <c r="PB156" s="97">
        <f>'Mladí jazdci'!PB35</f>
        <v>0</v>
      </c>
      <c r="PC156" s="97">
        <f>'Mladí jazdci'!PC35</f>
        <v>0</v>
      </c>
      <c r="PD156" s="97">
        <f>'Mladí jazdci'!PD35</f>
        <v>0</v>
      </c>
      <c r="PE156" s="97">
        <f>'Mladí jazdci'!PE35</f>
        <v>0</v>
      </c>
      <c r="PF156" s="97">
        <f>'Mladí jazdci'!PF35</f>
        <v>0</v>
      </c>
      <c r="PG156" s="97">
        <f>'Mladí jazdci'!PG35</f>
        <v>0</v>
      </c>
      <c r="PH156" s="97">
        <f>'Mladí jazdci'!PH35</f>
        <v>0</v>
      </c>
      <c r="PI156" s="97">
        <f>'Mladí jazdci'!PI35</f>
        <v>0</v>
      </c>
      <c r="PJ156" s="97">
        <f>'Mladí jazdci'!PJ35</f>
        <v>0</v>
      </c>
      <c r="PK156" s="97">
        <f>'Mladí jazdci'!PK35</f>
        <v>0</v>
      </c>
      <c r="PL156" s="97">
        <f>'Mladí jazdci'!PL35</f>
        <v>0</v>
      </c>
      <c r="PM156" s="97">
        <f>'Mladí jazdci'!PM35</f>
        <v>0</v>
      </c>
      <c r="PN156" s="97">
        <f>'Mladí jazdci'!PN35</f>
        <v>0</v>
      </c>
      <c r="PO156" s="97">
        <f>'Mladí jazdci'!PO35</f>
        <v>0</v>
      </c>
      <c r="PP156" s="97">
        <f>'Mladí jazdci'!PP35</f>
        <v>0</v>
      </c>
      <c r="PQ156" s="97">
        <f>'Mladí jazdci'!PQ35</f>
        <v>0</v>
      </c>
      <c r="PR156" s="97">
        <f>'Mladí jazdci'!PR35</f>
        <v>0</v>
      </c>
      <c r="PS156" s="97">
        <f>'Mladí jazdci'!PS35</f>
        <v>0</v>
      </c>
      <c r="PT156" s="97">
        <f>'Mladí jazdci'!PT35</f>
        <v>0</v>
      </c>
      <c r="PU156" s="97">
        <f>'Mladí jazdci'!PU35</f>
        <v>0</v>
      </c>
      <c r="PV156" s="97">
        <f>'Mladí jazdci'!PV35</f>
        <v>0</v>
      </c>
      <c r="PW156" s="97">
        <f>'Mladí jazdci'!PW35</f>
        <v>0</v>
      </c>
      <c r="PX156" s="97">
        <f>'Mladí jazdci'!PX35</f>
        <v>0</v>
      </c>
      <c r="PY156" s="97">
        <f>'Mladí jazdci'!PY35</f>
        <v>0</v>
      </c>
      <c r="PZ156" s="97">
        <f>'Mladí jazdci'!PZ35</f>
        <v>0</v>
      </c>
      <c r="QA156" s="97">
        <f>'Mladí jazdci'!QA35</f>
        <v>0</v>
      </c>
      <c r="QB156" s="97">
        <f>'Mladí jazdci'!QB35</f>
        <v>0</v>
      </c>
      <c r="QC156" s="97">
        <f>'Mladí jazdci'!QC35</f>
        <v>0</v>
      </c>
      <c r="QD156" s="97">
        <f>'Mladí jazdci'!QD35</f>
        <v>0</v>
      </c>
      <c r="QE156" s="97">
        <f>'Mladí jazdci'!QE35</f>
        <v>0</v>
      </c>
      <c r="QF156" s="97">
        <f>'Mladí jazdci'!QF35</f>
        <v>0</v>
      </c>
      <c r="QG156" s="97">
        <f>'Mladí jazdci'!QG35</f>
        <v>0</v>
      </c>
      <c r="QH156" s="97">
        <f>'Mladí jazdci'!QH35</f>
        <v>0</v>
      </c>
      <c r="QI156" s="97">
        <f>'Mladí jazdci'!QI35</f>
        <v>0</v>
      </c>
      <c r="QJ156" s="97">
        <f>'Mladí jazdci'!QJ35</f>
        <v>0</v>
      </c>
      <c r="QK156" s="97">
        <f>'Mladí jazdci'!QK35</f>
        <v>0</v>
      </c>
      <c r="QL156" s="97">
        <f>'Mladí jazdci'!QL35</f>
        <v>0</v>
      </c>
      <c r="QM156" s="97">
        <f>'Mladí jazdci'!QM35</f>
        <v>0</v>
      </c>
      <c r="QN156" s="97">
        <f>'Mladí jazdci'!QN35</f>
        <v>0</v>
      </c>
      <c r="QO156" s="97">
        <f>'Mladí jazdci'!QO35</f>
        <v>0</v>
      </c>
      <c r="QP156" s="97">
        <f>'Mladí jazdci'!QP35</f>
        <v>0</v>
      </c>
      <c r="QQ156" s="97">
        <f>'Mladí jazdci'!QQ35</f>
        <v>0</v>
      </c>
      <c r="QR156" s="97">
        <f>'Mladí jazdci'!QR35</f>
        <v>0</v>
      </c>
      <c r="QS156" s="97">
        <f>'Mladí jazdci'!QS35</f>
        <v>0</v>
      </c>
      <c r="QT156" s="97">
        <f>'Mladí jazdci'!QT35</f>
        <v>0</v>
      </c>
      <c r="QU156" s="97">
        <f>'Mladí jazdci'!QU35</f>
        <v>0</v>
      </c>
      <c r="QV156" s="97">
        <f>'Mladí jazdci'!QV35</f>
        <v>0</v>
      </c>
      <c r="QW156" s="97">
        <f>'Mladí jazdci'!QW35</f>
        <v>0</v>
      </c>
      <c r="QX156" s="97">
        <f>'Mladí jazdci'!QX35</f>
        <v>0</v>
      </c>
      <c r="QY156" s="97">
        <f>'Mladí jazdci'!QY35</f>
        <v>0</v>
      </c>
      <c r="QZ156" s="97">
        <f>'Mladí jazdci'!QZ35</f>
        <v>0</v>
      </c>
      <c r="RA156" s="97">
        <f>'Mladí jazdci'!RA35</f>
        <v>0</v>
      </c>
      <c r="RB156" s="97">
        <f>'Mladí jazdci'!RB35</f>
        <v>0</v>
      </c>
      <c r="RC156" s="97">
        <f>'Mladí jazdci'!RC35</f>
        <v>0</v>
      </c>
      <c r="RD156" s="97">
        <f>'Mladí jazdci'!RD35</f>
        <v>0</v>
      </c>
      <c r="RE156" s="97">
        <f>'Mladí jazdci'!RE35</f>
        <v>0</v>
      </c>
      <c r="RF156" s="97">
        <f>'Mladí jazdci'!RF35</f>
        <v>0</v>
      </c>
      <c r="RG156" s="97">
        <f>'Mladí jazdci'!RG35</f>
        <v>0</v>
      </c>
      <c r="RH156" s="97">
        <f>'Mladí jazdci'!RH35</f>
        <v>0</v>
      </c>
      <c r="RI156" s="97">
        <f>'Mladí jazdci'!RI35</f>
        <v>0</v>
      </c>
      <c r="RJ156" s="97">
        <f>'Mladí jazdci'!RJ35</f>
        <v>0</v>
      </c>
      <c r="RK156" s="97">
        <f>'Mladí jazdci'!RK35</f>
        <v>0</v>
      </c>
      <c r="RL156" s="97">
        <f>'Mladí jazdci'!RL35</f>
        <v>0</v>
      </c>
      <c r="RM156" s="97">
        <f>'Mladí jazdci'!RM35</f>
        <v>0</v>
      </c>
      <c r="RN156" s="97">
        <f>'Mladí jazdci'!RN35</f>
        <v>0</v>
      </c>
      <c r="RO156" s="97">
        <f>'Mladí jazdci'!RO35</f>
        <v>0</v>
      </c>
      <c r="RP156" s="97">
        <f>'Mladí jazdci'!RP35</f>
        <v>0</v>
      </c>
      <c r="RQ156" s="97">
        <f>'Mladí jazdci'!RQ35</f>
        <v>0</v>
      </c>
      <c r="RR156" s="97">
        <f>'Mladí jazdci'!RR35</f>
        <v>0</v>
      </c>
      <c r="RS156" s="97">
        <f>'Mladí jazdci'!RS35</f>
        <v>0</v>
      </c>
      <c r="RT156" s="97">
        <f>'Mladí jazdci'!RT35</f>
        <v>0</v>
      </c>
      <c r="RU156" s="97">
        <f>'Mladí jazdci'!RU35</f>
        <v>0</v>
      </c>
      <c r="RV156" s="97">
        <f>'Mladí jazdci'!RV35</f>
        <v>0</v>
      </c>
      <c r="RW156" s="97">
        <f>'Mladí jazdci'!RW35</f>
        <v>0</v>
      </c>
      <c r="RX156" s="97">
        <f>'Mladí jazdci'!RX35</f>
        <v>0</v>
      </c>
      <c r="RY156" s="97">
        <f>'Mladí jazdci'!RY35</f>
        <v>0</v>
      </c>
      <c r="RZ156" s="97">
        <f>'Mladí jazdci'!RZ35</f>
        <v>0</v>
      </c>
      <c r="SA156" s="97">
        <f>'Mladí jazdci'!SA35</f>
        <v>0</v>
      </c>
      <c r="SB156" s="97">
        <f>'Mladí jazdci'!SB35</f>
        <v>0</v>
      </c>
      <c r="SC156" s="97">
        <f>'Mladí jazdci'!SC35</f>
        <v>0</v>
      </c>
      <c r="SD156" s="97">
        <f>'Mladí jazdci'!SD35</f>
        <v>0</v>
      </c>
      <c r="SE156" s="97">
        <f>'Mladí jazdci'!SE35</f>
        <v>0</v>
      </c>
      <c r="SF156" s="97">
        <f>'Mladí jazdci'!SF35</f>
        <v>0</v>
      </c>
      <c r="SG156" s="97">
        <f>'Mladí jazdci'!SG35</f>
        <v>0</v>
      </c>
      <c r="SH156" s="97">
        <f>'Mladí jazdci'!SH35</f>
        <v>0</v>
      </c>
      <c r="SI156" s="97">
        <f>'Mladí jazdci'!SI35</f>
        <v>0</v>
      </c>
      <c r="SJ156" s="97">
        <f>'Mladí jazdci'!SJ35</f>
        <v>0</v>
      </c>
      <c r="SK156" s="97">
        <f>'Mladí jazdci'!SK35</f>
        <v>0</v>
      </c>
      <c r="SL156" s="97">
        <f>'Mladí jazdci'!SL35</f>
        <v>0</v>
      </c>
      <c r="SM156" s="97">
        <f>'Mladí jazdci'!SM35</f>
        <v>0</v>
      </c>
      <c r="SN156" s="97">
        <f>'Mladí jazdci'!SN35</f>
        <v>0</v>
      </c>
      <c r="SO156" s="97">
        <f>'Mladí jazdci'!SO35</f>
        <v>0</v>
      </c>
      <c r="SP156" s="97">
        <f>'Mladí jazdci'!SP35</f>
        <v>0</v>
      </c>
      <c r="SQ156" s="97">
        <f>'Mladí jazdci'!SQ35</f>
        <v>0</v>
      </c>
      <c r="SR156" s="97">
        <f>'Mladí jazdci'!SR35</f>
        <v>0</v>
      </c>
      <c r="SS156" s="97">
        <f>'Mladí jazdci'!SS35</f>
        <v>0</v>
      </c>
      <c r="ST156" s="97">
        <f>'Mladí jazdci'!ST35</f>
        <v>0</v>
      </c>
      <c r="SU156" s="97">
        <f>'Mladí jazdci'!SU35</f>
        <v>0</v>
      </c>
      <c r="SV156" s="97">
        <f>'Mladí jazdci'!SV35</f>
        <v>0</v>
      </c>
      <c r="SW156" s="97">
        <f>'Mladí jazdci'!SW35</f>
        <v>0</v>
      </c>
      <c r="SX156" s="97">
        <f>'Mladí jazdci'!SX35</f>
        <v>0</v>
      </c>
      <c r="SY156" s="97">
        <f>'Mladí jazdci'!SY35</f>
        <v>0</v>
      </c>
      <c r="SZ156" s="97">
        <f>'Mladí jazdci'!SZ35</f>
        <v>0</v>
      </c>
      <c r="TA156" s="97">
        <f>'Mladí jazdci'!TA35</f>
        <v>0</v>
      </c>
      <c r="TB156" s="97">
        <f>'Mladí jazdci'!TB35</f>
        <v>0</v>
      </c>
    </row>
    <row r="157" spans="1:522" s="1" customFormat="1" ht="18" customHeight="1" x14ac:dyDescent="0.2">
      <c r="A157" s="12"/>
      <c r="B157" s="11" t="s">
        <v>611</v>
      </c>
      <c r="C157" s="1">
        <v>12539</v>
      </c>
      <c r="E157" s="4" t="s">
        <v>610</v>
      </c>
      <c r="F157" s="1">
        <v>8785</v>
      </c>
      <c r="G157" s="9" t="s">
        <v>94</v>
      </c>
      <c r="H157" s="4" t="s">
        <v>52</v>
      </c>
      <c r="I157" s="1">
        <f t="shared" si="3"/>
        <v>0</v>
      </c>
      <c r="J157" s="12">
        <f>Tabuľka3[[#This Row],[Stĺpec9]]</f>
        <v>0</v>
      </c>
      <c r="K157" s="97">
        <f>Juniori!K60</f>
        <v>0</v>
      </c>
      <c r="L157" s="97">
        <f>Juniori!L60</f>
        <v>0</v>
      </c>
      <c r="M157" s="97">
        <f>Juniori!M60</f>
        <v>0</v>
      </c>
      <c r="N157" s="97">
        <f>Juniori!N60</f>
        <v>0</v>
      </c>
      <c r="O157" s="97">
        <f>Juniori!O60</f>
        <v>0</v>
      </c>
      <c r="P157" s="97">
        <f>Juniori!P60</f>
        <v>0</v>
      </c>
      <c r="Q157" s="97">
        <f>Juniori!Q60</f>
        <v>0</v>
      </c>
      <c r="R157" s="97">
        <f>Juniori!R60</f>
        <v>0</v>
      </c>
      <c r="S157" s="97">
        <f>Juniori!S60</f>
        <v>0</v>
      </c>
      <c r="T157" s="97">
        <f>Juniori!T60</f>
        <v>0</v>
      </c>
      <c r="U157" s="97">
        <f>Juniori!U60</f>
        <v>0</v>
      </c>
      <c r="V157" s="97">
        <f>Juniori!V60</f>
        <v>0</v>
      </c>
      <c r="W157" s="97">
        <f>Juniori!W60</f>
        <v>0</v>
      </c>
      <c r="X157" s="97">
        <f>Juniori!X60</f>
        <v>0</v>
      </c>
      <c r="Y157" s="97">
        <f>Juniori!Y60</f>
        <v>0</v>
      </c>
      <c r="Z157" s="97">
        <f>Juniori!Z60</f>
        <v>0</v>
      </c>
      <c r="AA157" s="97">
        <f>Juniori!AA60</f>
        <v>0</v>
      </c>
      <c r="AB157" s="97">
        <f>Juniori!AB60</f>
        <v>0</v>
      </c>
      <c r="AC157" s="97">
        <f>Juniori!AC60</f>
        <v>0</v>
      </c>
      <c r="AD157" s="97">
        <f>Juniori!AD60</f>
        <v>0</v>
      </c>
      <c r="AE157" s="97">
        <f>Juniori!AE60</f>
        <v>0</v>
      </c>
      <c r="AF157" s="97">
        <f>Juniori!AF60</f>
        <v>0</v>
      </c>
      <c r="AG157" s="97">
        <f>Juniori!AG60</f>
        <v>0</v>
      </c>
      <c r="AH157" s="97">
        <f>Juniori!AH60</f>
        <v>0</v>
      </c>
      <c r="AI157" s="97">
        <f>Juniori!AI60</f>
        <v>0</v>
      </c>
      <c r="AJ157" s="97">
        <f>Juniori!AJ60</f>
        <v>0</v>
      </c>
      <c r="AK157" s="97">
        <f>Juniori!AK60</f>
        <v>0</v>
      </c>
      <c r="AL157" s="97">
        <f>Juniori!AL60</f>
        <v>0</v>
      </c>
      <c r="AM157" s="97">
        <f>Juniori!AM60</f>
        <v>0</v>
      </c>
      <c r="AN157" s="97">
        <f>Juniori!AN60</f>
        <v>0</v>
      </c>
      <c r="AO157" s="97">
        <f>Juniori!AO60</f>
        <v>0</v>
      </c>
      <c r="AP157" s="97">
        <f>Juniori!AP60</f>
        <v>0</v>
      </c>
      <c r="AQ157" s="97">
        <f>Juniori!AQ60</f>
        <v>0</v>
      </c>
      <c r="AR157" s="97">
        <f>Juniori!AR60</f>
        <v>0</v>
      </c>
      <c r="AS157" s="97">
        <f>Juniori!AS60</f>
        <v>0</v>
      </c>
      <c r="AT157" s="97">
        <f>Juniori!AT60</f>
        <v>0</v>
      </c>
      <c r="AU157" s="97">
        <f>Juniori!AU60</f>
        <v>0</v>
      </c>
      <c r="AV157" s="97">
        <f>Juniori!AV60</f>
        <v>0</v>
      </c>
      <c r="AW157" s="97">
        <f>Juniori!AW60</f>
        <v>0</v>
      </c>
      <c r="AX157" s="97">
        <f>Juniori!AX60</f>
        <v>0</v>
      </c>
      <c r="AY157" s="97">
        <f>Juniori!AY60</f>
        <v>0</v>
      </c>
      <c r="AZ157" s="97">
        <f>Juniori!AZ60</f>
        <v>0</v>
      </c>
      <c r="BA157" s="97">
        <f>Juniori!BA60</f>
        <v>0</v>
      </c>
      <c r="BB157" s="97">
        <f>Juniori!BB60</f>
        <v>0</v>
      </c>
      <c r="BC157" s="97">
        <f>Juniori!BC60</f>
        <v>0</v>
      </c>
      <c r="BD157" s="97">
        <f>Juniori!BD60</f>
        <v>0</v>
      </c>
      <c r="BE157" s="97">
        <f>Juniori!BE60</f>
        <v>0</v>
      </c>
      <c r="BF157" s="97">
        <f>Juniori!BF60</f>
        <v>0</v>
      </c>
      <c r="BG157" s="97">
        <f>Juniori!BG60</f>
        <v>0</v>
      </c>
      <c r="BH157" s="97">
        <f>Juniori!BH60</f>
        <v>0</v>
      </c>
      <c r="BI157" s="97">
        <f>Juniori!BI60</f>
        <v>0</v>
      </c>
      <c r="BJ157" s="97">
        <f>Juniori!BJ60</f>
        <v>0</v>
      </c>
      <c r="BK157" s="97">
        <f>Juniori!BK60</f>
        <v>0</v>
      </c>
      <c r="BL157" s="97">
        <f>Juniori!BL60</f>
        <v>0</v>
      </c>
      <c r="BM157" s="97">
        <f>Juniori!BM60</f>
        <v>0</v>
      </c>
      <c r="BN157" s="97">
        <f>Juniori!BN60</f>
        <v>0</v>
      </c>
      <c r="BO157" s="97">
        <f>Juniori!BO60</f>
        <v>0</v>
      </c>
      <c r="BP157" s="97">
        <f>Juniori!BP60</f>
        <v>0</v>
      </c>
      <c r="BQ157" s="97">
        <f>Juniori!BQ60</f>
        <v>0</v>
      </c>
      <c r="BR157" s="97">
        <f>Juniori!BR60</f>
        <v>0</v>
      </c>
      <c r="BS157" s="97">
        <f>Juniori!BS60</f>
        <v>0</v>
      </c>
      <c r="BT157" s="97">
        <f>Juniori!BT60</f>
        <v>0</v>
      </c>
      <c r="BU157" s="97">
        <f>Juniori!BU60</f>
        <v>0</v>
      </c>
      <c r="BV157" s="97">
        <f>Juniori!BV60</f>
        <v>0</v>
      </c>
      <c r="BW157" s="97">
        <f>Juniori!BW60</f>
        <v>0</v>
      </c>
      <c r="BX157" s="97">
        <f>Juniori!BX60</f>
        <v>0</v>
      </c>
      <c r="BY157" s="97">
        <f>Juniori!BY60</f>
        <v>0</v>
      </c>
      <c r="BZ157" s="97">
        <f>Juniori!BZ60</f>
        <v>0</v>
      </c>
      <c r="CA157" s="97">
        <f>Juniori!CA60</f>
        <v>0</v>
      </c>
      <c r="CB157" s="97">
        <f>Juniori!CB60</f>
        <v>0</v>
      </c>
      <c r="CC157" s="97">
        <f>Juniori!CC60</f>
        <v>0</v>
      </c>
      <c r="CD157" s="97">
        <f>Juniori!CD60</f>
        <v>0</v>
      </c>
      <c r="CE157" s="97">
        <f>Juniori!CE60</f>
        <v>0</v>
      </c>
      <c r="CF157" s="97">
        <f>Juniori!CF60</f>
        <v>0</v>
      </c>
      <c r="CG157" s="97">
        <f>Juniori!CG60</f>
        <v>0</v>
      </c>
      <c r="CH157" s="97">
        <f>Juniori!CH60</f>
        <v>0</v>
      </c>
      <c r="CI157" s="97">
        <f>Juniori!CI60</f>
        <v>0</v>
      </c>
      <c r="CJ157" s="97">
        <f>Juniori!CJ60</f>
        <v>0</v>
      </c>
      <c r="CK157" s="97">
        <f>Juniori!CK60</f>
        <v>0</v>
      </c>
      <c r="CL157" s="97">
        <f>Juniori!CL60</f>
        <v>0</v>
      </c>
      <c r="CM157" s="97">
        <f>Juniori!CM60</f>
        <v>0</v>
      </c>
      <c r="CN157" s="97">
        <f>Juniori!CN60</f>
        <v>0</v>
      </c>
      <c r="CO157" s="97">
        <f>Juniori!CO60</f>
        <v>0</v>
      </c>
      <c r="CP157" s="97">
        <f>Juniori!CP60</f>
        <v>0</v>
      </c>
      <c r="CQ157" s="97">
        <f>Juniori!CQ60</f>
        <v>0</v>
      </c>
      <c r="CR157" s="97">
        <f>Juniori!CR60</f>
        <v>0</v>
      </c>
      <c r="CS157" s="97">
        <f>Juniori!CS60</f>
        <v>0</v>
      </c>
      <c r="CT157" s="97" t="str">
        <f>Juniori!CT60</f>
        <v>o</v>
      </c>
      <c r="CU157" s="97">
        <f>Juniori!CU60</f>
        <v>0</v>
      </c>
      <c r="CV157" s="97">
        <f>Juniori!CV60</f>
        <v>0</v>
      </c>
      <c r="CW157" s="97">
        <f>Juniori!CW60</f>
        <v>0</v>
      </c>
      <c r="CX157" s="97">
        <f>Juniori!CX60</f>
        <v>0</v>
      </c>
      <c r="CY157" s="97">
        <f>Juniori!CY60</f>
        <v>0</v>
      </c>
      <c r="CZ157" s="97">
        <f>Juniori!CZ60</f>
        <v>0</v>
      </c>
      <c r="DA157" s="97">
        <f>Juniori!DA60</f>
        <v>0</v>
      </c>
      <c r="DB157" s="97">
        <f>Juniori!DB60</f>
        <v>0</v>
      </c>
      <c r="DC157" s="97">
        <f>Juniori!DC60</f>
        <v>0</v>
      </c>
      <c r="DD157" s="97">
        <f>Juniori!DD60</f>
        <v>0</v>
      </c>
      <c r="DE157" s="97">
        <f>Juniori!DE60</f>
        <v>0</v>
      </c>
      <c r="DF157" s="97">
        <f>Juniori!DF60</f>
        <v>0</v>
      </c>
      <c r="DG157" s="97">
        <f>Juniori!DG60</f>
        <v>0</v>
      </c>
      <c r="DH157" s="97">
        <f>Juniori!DH60</f>
        <v>0</v>
      </c>
      <c r="DI157" s="97">
        <f>Juniori!DI60</f>
        <v>0</v>
      </c>
      <c r="DJ157" s="97">
        <f>Juniori!DJ60</f>
        <v>0</v>
      </c>
      <c r="DK157" s="97">
        <f>Juniori!DK60</f>
        <v>0</v>
      </c>
      <c r="DL157" s="97">
        <f>Juniori!DL60</f>
        <v>0</v>
      </c>
      <c r="DM157" s="97">
        <f>Juniori!DM60</f>
        <v>0</v>
      </c>
      <c r="DN157" s="97">
        <f>Juniori!DN60</f>
        <v>0</v>
      </c>
      <c r="DO157" s="97">
        <f>Juniori!DO60</f>
        <v>0</v>
      </c>
      <c r="DP157" s="97">
        <f>Juniori!DP60</f>
        <v>0</v>
      </c>
      <c r="DQ157" s="97">
        <f>Juniori!DQ60</f>
        <v>0</v>
      </c>
      <c r="DR157" s="97">
        <f>Juniori!DR60</f>
        <v>0</v>
      </c>
      <c r="DS157" s="97">
        <f>Juniori!DS60</f>
        <v>0</v>
      </c>
      <c r="DT157" s="97">
        <f>Juniori!DT60</f>
        <v>0</v>
      </c>
      <c r="DU157" s="97">
        <f>Juniori!DU60</f>
        <v>0</v>
      </c>
      <c r="DV157" s="97">
        <f>Juniori!DV60</f>
        <v>0</v>
      </c>
      <c r="DW157" s="97">
        <f>Juniori!DW60</f>
        <v>0</v>
      </c>
      <c r="DX157" s="97">
        <f>Juniori!DX60</f>
        <v>0</v>
      </c>
      <c r="DY157" s="97">
        <f>Juniori!DY60</f>
        <v>0</v>
      </c>
      <c r="DZ157" s="97">
        <f>Juniori!DZ60</f>
        <v>0</v>
      </c>
      <c r="EA157" s="97">
        <f>Juniori!EA60</f>
        <v>0</v>
      </c>
      <c r="EB157" s="97">
        <f>Juniori!EB60</f>
        <v>0</v>
      </c>
      <c r="EC157" s="97">
        <f>Juniori!EC60</f>
        <v>0</v>
      </c>
      <c r="ED157" s="97">
        <f>Juniori!ED60</f>
        <v>0</v>
      </c>
      <c r="EE157" s="97">
        <f>Juniori!EE60</f>
        <v>0</v>
      </c>
      <c r="EF157" s="97">
        <f>Juniori!EF60</f>
        <v>0</v>
      </c>
      <c r="EG157" s="97">
        <f>Juniori!EG60</f>
        <v>0</v>
      </c>
      <c r="EH157" s="97">
        <f>Juniori!EH60</f>
        <v>0</v>
      </c>
      <c r="EI157" s="97">
        <f>Juniori!EI60</f>
        <v>0</v>
      </c>
      <c r="EJ157" s="97">
        <f>Juniori!EJ60</f>
        <v>0</v>
      </c>
      <c r="EK157" s="97">
        <f>Juniori!EK60</f>
        <v>0</v>
      </c>
      <c r="EL157" s="97">
        <f>Juniori!EL60</f>
        <v>0</v>
      </c>
      <c r="EM157" s="97">
        <f>Juniori!EM60</f>
        <v>0</v>
      </c>
      <c r="EN157" s="97">
        <f>Juniori!EN60</f>
        <v>0</v>
      </c>
      <c r="EO157" s="97">
        <f>Juniori!EO60</f>
        <v>0</v>
      </c>
      <c r="EP157" s="97">
        <f>Juniori!EP60</f>
        <v>0</v>
      </c>
      <c r="EQ157" s="97">
        <f>Juniori!EQ60</f>
        <v>0</v>
      </c>
      <c r="ER157" s="97">
        <f>Juniori!ER60</f>
        <v>0</v>
      </c>
      <c r="ES157" s="97">
        <f>Juniori!ES60</f>
        <v>0</v>
      </c>
      <c r="ET157" s="97">
        <f>Juniori!ET60</f>
        <v>0</v>
      </c>
      <c r="EU157" s="97">
        <f>Juniori!EU60</f>
        <v>0</v>
      </c>
      <c r="EV157" s="97">
        <f>Juniori!EV60</f>
        <v>0</v>
      </c>
      <c r="EW157" s="97">
        <f>Juniori!EW60</f>
        <v>0</v>
      </c>
      <c r="EX157" s="97">
        <f>Juniori!EX60</f>
        <v>0</v>
      </c>
      <c r="EY157" s="97">
        <f>Juniori!EY60</f>
        <v>0</v>
      </c>
      <c r="EZ157" s="97">
        <f>Juniori!EZ60</f>
        <v>0</v>
      </c>
      <c r="FA157" s="97">
        <f>Juniori!FA60</f>
        <v>0</v>
      </c>
      <c r="FB157" s="97">
        <f>Juniori!FB60</f>
        <v>0</v>
      </c>
      <c r="FC157" s="97">
        <f>Juniori!FC60</f>
        <v>0</v>
      </c>
      <c r="FD157" s="97">
        <f>Juniori!FD60</f>
        <v>0</v>
      </c>
      <c r="FE157" s="97">
        <f>Juniori!FE60</f>
        <v>0</v>
      </c>
      <c r="FF157" s="97">
        <f>Juniori!FF60</f>
        <v>0</v>
      </c>
      <c r="FG157" s="97">
        <f>Juniori!FG60</f>
        <v>0</v>
      </c>
      <c r="FH157" s="97">
        <f>Juniori!FH60</f>
        <v>0</v>
      </c>
      <c r="FI157" s="97">
        <f>Juniori!FI60</f>
        <v>0</v>
      </c>
      <c r="FJ157" s="97">
        <f>Juniori!FJ60</f>
        <v>0</v>
      </c>
      <c r="FK157" s="97">
        <f>Juniori!FK60</f>
        <v>0</v>
      </c>
      <c r="FL157" s="97">
        <f>Juniori!FL60</f>
        <v>0</v>
      </c>
      <c r="FM157" s="97">
        <f>Juniori!FM60</f>
        <v>0</v>
      </c>
      <c r="FN157" s="97">
        <f>Juniori!FN60</f>
        <v>0</v>
      </c>
      <c r="FO157" s="97">
        <f>Juniori!FO60</f>
        <v>0</v>
      </c>
      <c r="FP157" s="97">
        <f>Juniori!FP60</f>
        <v>0</v>
      </c>
      <c r="FQ157" s="97">
        <f>Juniori!FQ60</f>
        <v>0</v>
      </c>
      <c r="FR157" s="97">
        <f>Juniori!FR60</f>
        <v>0</v>
      </c>
      <c r="FS157" s="97">
        <f>Juniori!FS60</f>
        <v>0</v>
      </c>
      <c r="FT157" s="97">
        <f>Juniori!FT60</f>
        <v>0</v>
      </c>
      <c r="FU157" s="97">
        <f>Juniori!FU60</f>
        <v>0</v>
      </c>
      <c r="FV157" s="97">
        <f>Juniori!FV60</f>
        <v>0</v>
      </c>
      <c r="FW157" s="97">
        <f>Juniori!FW60</f>
        <v>0</v>
      </c>
      <c r="FX157" s="97">
        <f>Juniori!FX60</f>
        <v>0</v>
      </c>
      <c r="FY157" s="97">
        <f>Juniori!FY60</f>
        <v>0</v>
      </c>
      <c r="FZ157" s="97">
        <f>Juniori!FZ60</f>
        <v>0</v>
      </c>
      <c r="GA157" s="97">
        <f>Juniori!GA60</f>
        <v>0</v>
      </c>
      <c r="GB157" s="97">
        <f>Juniori!GB60</f>
        <v>0</v>
      </c>
      <c r="GC157" s="97">
        <f>Juniori!GC60</f>
        <v>0</v>
      </c>
      <c r="GD157" s="97">
        <f>Juniori!GD60</f>
        <v>0</v>
      </c>
      <c r="GE157" s="97">
        <f>Juniori!GE60</f>
        <v>0</v>
      </c>
      <c r="GF157" s="97">
        <f>Juniori!GF60</f>
        <v>0</v>
      </c>
      <c r="GG157" s="97">
        <f>Juniori!GG60</f>
        <v>0</v>
      </c>
      <c r="GH157" s="97">
        <f>Juniori!GH60</f>
        <v>0</v>
      </c>
      <c r="GI157" s="97">
        <f>Juniori!GI60</f>
        <v>0</v>
      </c>
      <c r="GJ157" s="97">
        <f>Juniori!GJ60</f>
        <v>0</v>
      </c>
      <c r="GK157" s="97">
        <f>Juniori!GK60</f>
        <v>0</v>
      </c>
      <c r="GL157" s="97">
        <f>Juniori!GL60</f>
        <v>0</v>
      </c>
      <c r="GM157" s="97">
        <f>Juniori!GM60</f>
        <v>0</v>
      </c>
      <c r="GN157" s="97">
        <f>Juniori!GN60</f>
        <v>0</v>
      </c>
      <c r="GO157" s="97">
        <f>Juniori!GO60</f>
        <v>0</v>
      </c>
      <c r="GP157" s="97">
        <f>Juniori!GP60</f>
        <v>0</v>
      </c>
      <c r="GQ157" s="97">
        <f>Juniori!GQ60</f>
        <v>0</v>
      </c>
      <c r="GR157" s="97">
        <f>Juniori!GR60</f>
        <v>0</v>
      </c>
      <c r="GS157" s="97">
        <f>Juniori!GS60</f>
        <v>0</v>
      </c>
      <c r="GT157" s="97">
        <f>Juniori!GT60</f>
        <v>0</v>
      </c>
      <c r="GU157" s="97">
        <f>Juniori!GU60</f>
        <v>0</v>
      </c>
      <c r="GV157" s="97">
        <f>Juniori!GV60</f>
        <v>0</v>
      </c>
      <c r="GW157" s="97">
        <f>Juniori!GW60</f>
        <v>0</v>
      </c>
      <c r="GX157" s="97">
        <f>Juniori!GX60</f>
        <v>0</v>
      </c>
      <c r="GY157" s="97">
        <f>Juniori!GY60</f>
        <v>0</v>
      </c>
      <c r="GZ157" s="97">
        <f>Juniori!GZ60</f>
        <v>0</v>
      </c>
      <c r="HA157" s="97">
        <f>Juniori!HA60</f>
        <v>0</v>
      </c>
      <c r="HB157" s="97">
        <f>Juniori!HB60</f>
        <v>0</v>
      </c>
      <c r="HC157" s="97">
        <f>Juniori!HC60</f>
        <v>0</v>
      </c>
      <c r="HD157" s="97">
        <f>Juniori!HD60</f>
        <v>0</v>
      </c>
      <c r="HE157" s="97">
        <f>Juniori!HE60</f>
        <v>0</v>
      </c>
      <c r="HF157" s="97">
        <f>Juniori!HF60</f>
        <v>0</v>
      </c>
      <c r="HG157" s="97">
        <f>Juniori!HG60</f>
        <v>0</v>
      </c>
      <c r="HH157" s="97">
        <f>Juniori!HH60</f>
        <v>0</v>
      </c>
      <c r="HI157" s="97">
        <f>Juniori!HI60</f>
        <v>0</v>
      </c>
      <c r="HJ157" s="97">
        <f>Juniori!HJ60</f>
        <v>0</v>
      </c>
      <c r="HK157" s="97">
        <f>Juniori!HK60</f>
        <v>0</v>
      </c>
      <c r="HL157" s="97">
        <f>Juniori!HL60</f>
        <v>0</v>
      </c>
      <c r="HM157" s="97">
        <f>Juniori!HM60</f>
        <v>0</v>
      </c>
      <c r="HN157" s="97">
        <f>Juniori!HN60</f>
        <v>0</v>
      </c>
      <c r="HO157" s="97">
        <f>Juniori!HO60</f>
        <v>0</v>
      </c>
      <c r="HP157" s="97">
        <f>Juniori!HP60</f>
        <v>0</v>
      </c>
      <c r="HQ157" s="97">
        <f>Juniori!HQ60</f>
        <v>0</v>
      </c>
      <c r="HR157" s="97">
        <f>Juniori!HR60</f>
        <v>0</v>
      </c>
      <c r="HS157" s="97">
        <f>Juniori!HS60</f>
        <v>0</v>
      </c>
      <c r="HT157" s="97">
        <f>Juniori!HT60</f>
        <v>0</v>
      </c>
      <c r="HU157" s="97">
        <f>Juniori!HU60</f>
        <v>0</v>
      </c>
      <c r="HV157" s="97">
        <f>Juniori!HV60</f>
        <v>0</v>
      </c>
      <c r="HW157" s="97">
        <f>Juniori!HW60</f>
        <v>0</v>
      </c>
      <c r="HX157" s="97">
        <f>Juniori!HX60</f>
        <v>0</v>
      </c>
      <c r="HY157" s="97">
        <f>Juniori!HY60</f>
        <v>0</v>
      </c>
      <c r="HZ157" s="97">
        <f>Juniori!HZ60</f>
        <v>0</v>
      </c>
      <c r="IA157" s="97">
        <f>Juniori!IA60</f>
        <v>0</v>
      </c>
      <c r="IB157" s="97">
        <f>Juniori!IB60</f>
        <v>0</v>
      </c>
      <c r="IC157" s="97">
        <f>Juniori!IC60</f>
        <v>0</v>
      </c>
      <c r="ID157" s="97">
        <f>Juniori!ID60</f>
        <v>0</v>
      </c>
      <c r="IE157" s="97">
        <f>Juniori!IE60</f>
        <v>0</v>
      </c>
      <c r="IF157" s="97">
        <f>Juniori!IF60</f>
        <v>0</v>
      </c>
      <c r="IG157" s="97">
        <f>Juniori!IG60</f>
        <v>0</v>
      </c>
      <c r="IH157" s="97">
        <f>Juniori!IH60</f>
        <v>0</v>
      </c>
      <c r="II157" s="97">
        <f>Juniori!II60</f>
        <v>0</v>
      </c>
      <c r="IJ157" s="97">
        <f>Juniori!IJ60</f>
        <v>0</v>
      </c>
      <c r="IK157" s="97">
        <f>Juniori!IK60</f>
        <v>0</v>
      </c>
      <c r="IL157" s="97">
        <f>Juniori!IL60</f>
        <v>0</v>
      </c>
      <c r="IM157" s="97">
        <f>Juniori!IM60</f>
        <v>0</v>
      </c>
      <c r="IN157" s="97">
        <f>Juniori!IN60</f>
        <v>0</v>
      </c>
      <c r="IO157" s="97">
        <f>Juniori!IO60</f>
        <v>0</v>
      </c>
      <c r="IP157" s="97">
        <f>Juniori!IP60</f>
        <v>0</v>
      </c>
      <c r="IQ157" s="97">
        <f>Juniori!IQ60</f>
        <v>0</v>
      </c>
      <c r="IR157" s="97">
        <f>Juniori!IR60</f>
        <v>0</v>
      </c>
      <c r="IS157" s="97">
        <f>Juniori!IS60</f>
        <v>0</v>
      </c>
      <c r="IT157" s="97">
        <f>Juniori!IT60</f>
        <v>0</v>
      </c>
      <c r="IU157" s="97">
        <f>Juniori!IU60</f>
        <v>0</v>
      </c>
      <c r="IV157" s="97">
        <f>Juniori!IV60</f>
        <v>0</v>
      </c>
      <c r="IW157" s="97">
        <f>Juniori!IW60</f>
        <v>0</v>
      </c>
      <c r="IX157" s="97">
        <f>Juniori!IX60</f>
        <v>0</v>
      </c>
      <c r="IY157" s="97">
        <f>Juniori!IY60</f>
        <v>0</v>
      </c>
      <c r="IZ157" s="97">
        <f>Juniori!IZ60</f>
        <v>0</v>
      </c>
      <c r="JA157" s="97">
        <f>Juniori!JA60</f>
        <v>0</v>
      </c>
      <c r="JB157" s="97">
        <f>Juniori!JB60</f>
        <v>0</v>
      </c>
      <c r="JC157" s="97">
        <f>Juniori!JC60</f>
        <v>0</v>
      </c>
      <c r="JD157" s="97">
        <f>Juniori!JD60</f>
        <v>0</v>
      </c>
      <c r="JE157" s="97">
        <f>Juniori!JE60</f>
        <v>0</v>
      </c>
      <c r="JF157" s="97">
        <f>Juniori!JF60</f>
        <v>0</v>
      </c>
      <c r="JG157" s="97">
        <f>Juniori!JG60</f>
        <v>0</v>
      </c>
      <c r="JH157" s="97">
        <f>Juniori!JH60</f>
        <v>0</v>
      </c>
      <c r="JI157" s="97">
        <f>Juniori!JI60</f>
        <v>0</v>
      </c>
      <c r="JJ157" s="97">
        <f>Juniori!JJ60</f>
        <v>0</v>
      </c>
      <c r="JK157" s="97">
        <f>Juniori!JK60</f>
        <v>0</v>
      </c>
      <c r="JL157" s="97">
        <f>Juniori!JL60</f>
        <v>0</v>
      </c>
      <c r="JM157" s="97">
        <f>Juniori!JM60</f>
        <v>0</v>
      </c>
      <c r="JN157" s="97">
        <f>Juniori!JN60</f>
        <v>0</v>
      </c>
      <c r="JO157" s="97">
        <f>Juniori!JO60</f>
        <v>0</v>
      </c>
      <c r="JP157" s="97">
        <f>Juniori!JP60</f>
        <v>0</v>
      </c>
      <c r="JQ157" s="97">
        <f>Juniori!JQ60</f>
        <v>0</v>
      </c>
      <c r="JR157" s="97">
        <f>Juniori!JR60</f>
        <v>0</v>
      </c>
      <c r="JS157" s="97">
        <f>Juniori!JS60</f>
        <v>0</v>
      </c>
      <c r="JT157" s="97">
        <f>Juniori!JT60</f>
        <v>0</v>
      </c>
      <c r="JU157" s="97">
        <f>Juniori!JU60</f>
        <v>0</v>
      </c>
      <c r="JV157" s="97">
        <f>Juniori!JV60</f>
        <v>0</v>
      </c>
      <c r="JW157" s="97">
        <f>Juniori!JW60</f>
        <v>0</v>
      </c>
      <c r="JX157" s="97">
        <f>Juniori!JX60</f>
        <v>0</v>
      </c>
      <c r="JY157" s="97">
        <f>Juniori!JY60</f>
        <v>0</v>
      </c>
      <c r="JZ157" s="97">
        <f>Juniori!JZ60</f>
        <v>0</v>
      </c>
      <c r="KA157" s="97">
        <f>Juniori!KA60</f>
        <v>0</v>
      </c>
      <c r="KB157" s="97">
        <f>Juniori!KB60</f>
        <v>0</v>
      </c>
      <c r="KC157" s="97">
        <f>Juniori!KC60</f>
        <v>0</v>
      </c>
      <c r="KD157" s="97">
        <f>Juniori!KD60</f>
        <v>0</v>
      </c>
      <c r="KE157" s="97">
        <f>Juniori!KE60</f>
        <v>0</v>
      </c>
      <c r="KF157" s="97">
        <f>Juniori!KF60</f>
        <v>0</v>
      </c>
      <c r="KG157" s="97">
        <f>Juniori!KG60</f>
        <v>0</v>
      </c>
      <c r="KH157" s="97">
        <f>Juniori!KH60</f>
        <v>0</v>
      </c>
      <c r="KI157" s="97">
        <f>Juniori!KI60</f>
        <v>0</v>
      </c>
      <c r="KJ157" s="97">
        <f>Juniori!KJ60</f>
        <v>0</v>
      </c>
      <c r="KK157" s="97">
        <f>Juniori!KK60</f>
        <v>0</v>
      </c>
      <c r="KL157" s="97">
        <f>Juniori!KL60</f>
        <v>0</v>
      </c>
      <c r="KM157" s="97">
        <f>Juniori!KM60</f>
        <v>0</v>
      </c>
      <c r="KN157" s="97">
        <f>Juniori!KN60</f>
        <v>0</v>
      </c>
      <c r="KO157" s="97">
        <f>Juniori!KO60</f>
        <v>0</v>
      </c>
      <c r="KP157" s="97">
        <f>Juniori!KP60</f>
        <v>0</v>
      </c>
      <c r="KQ157" s="97">
        <f>Juniori!KQ60</f>
        <v>0</v>
      </c>
      <c r="KR157" s="97">
        <f>Juniori!KR60</f>
        <v>0</v>
      </c>
      <c r="KS157" s="97">
        <f>Juniori!KS60</f>
        <v>0</v>
      </c>
      <c r="KT157" s="97">
        <f>Juniori!KT60</f>
        <v>0</v>
      </c>
      <c r="KU157" s="97">
        <f>Juniori!KU60</f>
        <v>0</v>
      </c>
      <c r="KV157" s="97">
        <f>Juniori!KV60</f>
        <v>0</v>
      </c>
      <c r="KW157" s="97">
        <f>Juniori!KW60</f>
        <v>0</v>
      </c>
      <c r="KX157" s="97">
        <f>Juniori!KX60</f>
        <v>0</v>
      </c>
      <c r="KY157" s="97">
        <f>Juniori!KY60</f>
        <v>0</v>
      </c>
      <c r="KZ157" s="97">
        <f>Juniori!KZ60</f>
        <v>0</v>
      </c>
      <c r="LA157" s="97">
        <f>Juniori!LA60</f>
        <v>0</v>
      </c>
      <c r="LB157" s="97">
        <f>Juniori!LB60</f>
        <v>0</v>
      </c>
      <c r="LC157" s="97">
        <f>Juniori!LC60</f>
        <v>0</v>
      </c>
      <c r="LD157" s="97">
        <f>Juniori!LD60</f>
        <v>0</v>
      </c>
      <c r="LE157" s="97">
        <f>Juniori!LE60</f>
        <v>0</v>
      </c>
      <c r="LF157" s="97">
        <f>Juniori!LF60</f>
        <v>0</v>
      </c>
      <c r="LG157" s="97">
        <f>Juniori!LG60</f>
        <v>0</v>
      </c>
      <c r="LH157" s="97">
        <f>Juniori!LH60</f>
        <v>0</v>
      </c>
      <c r="LI157" s="97">
        <f>Juniori!LI60</f>
        <v>0</v>
      </c>
      <c r="LJ157" s="97">
        <f>Juniori!LJ60</f>
        <v>0</v>
      </c>
      <c r="LK157" s="97">
        <f>Juniori!LK60</f>
        <v>0</v>
      </c>
      <c r="LL157" s="97">
        <f>Juniori!LL60</f>
        <v>0</v>
      </c>
      <c r="LM157" s="97">
        <f>Juniori!LM60</f>
        <v>0</v>
      </c>
      <c r="LN157" s="97">
        <f>Juniori!LN60</f>
        <v>0</v>
      </c>
      <c r="LO157" s="97">
        <f>Juniori!LO60</f>
        <v>0</v>
      </c>
      <c r="LP157" s="97">
        <f>Juniori!LP60</f>
        <v>0</v>
      </c>
      <c r="LQ157" s="97">
        <f>Juniori!LQ60</f>
        <v>0</v>
      </c>
      <c r="LR157" s="97">
        <f>Juniori!LR60</f>
        <v>0</v>
      </c>
      <c r="LS157" s="97">
        <f>Juniori!LS60</f>
        <v>0</v>
      </c>
      <c r="LT157" s="97">
        <f>Juniori!LT60</f>
        <v>0</v>
      </c>
      <c r="LU157" s="97">
        <f>Juniori!LU60</f>
        <v>0</v>
      </c>
      <c r="LV157" s="97">
        <f>Juniori!LV60</f>
        <v>0</v>
      </c>
      <c r="LW157" s="97">
        <f>Juniori!LW60</f>
        <v>0</v>
      </c>
      <c r="LX157" s="97">
        <f>Juniori!LX60</f>
        <v>0</v>
      </c>
      <c r="LY157" s="97">
        <f>Juniori!LY60</f>
        <v>0</v>
      </c>
      <c r="LZ157" s="97">
        <f>Juniori!LZ60</f>
        <v>0</v>
      </c>
      <c r="MA157" s="97">
        <f>Juniori!MA60</f>
        <v>0</v>
      </c>
      <c r="MB157" s="97">
        <f>Juniori!MB60</f>
        <v>0</v>
      </c>
      <c r="MC157" s="97">
        <f>Juniori!MC60</f>
        <v>0</v>
      </c>
      <c r="MD157" s="97">
        <f>Juniori!MD60</f>
        <v>0</v>
      </c>
      <c r="ME157" s="97">
        <f>Juniori!ME60</f>
        <v>0</v>
      </c>
      <c r="MF157" s="97">
        <f>Juniori!MF60</f>
        <v>0</v>
      </c>
      <c r="MG157" s="97">
        <f>Juniori!MG60</f>
        <v>0</v>
      </c>
      <c r="MH157" s="97">
        <f>Juniori!MH60</f>
        <v>0</v>
      </c>
      <c r="MI157" s="97">
        <f>Juniori!MI60</f>
        <v>0</v>
      </c>
      <c r="MJ157" s="97">
        <f>Juniori!MJ60</f>
        <v>0</v>
      </c>
      <c r="MK157" s="97">
        <f>Juniori!MK60</f>
        <v>0</v>
      </c>
      <c r="ML157" s="97">
        <f>Juniori!ML60</f>
        <v>0</v>
      </c>
      <c r="MM157" s="97">
        <f>Juniori!MM60</f>
        <v>0</v>
      </c>
      <c r="MN157" s="97">
        <f>Juniori!MN60</f>
        <v>0</v>
      </c>
      <c r="MO157" s="97">
        <f>Juniori!MO60</f>
        <v>0</v>
      </c>
      <c r="MP157" s="97">
        <f>Juniori!MP60</f>
        <v>0</v>
      </c>
      <c r="MQ157" s="97">
        <f>Juniori!MQ60</f>
        <v>0</v>
      </c>
      <c r="MR157" s="97">
        <f>Juniori!MR60</f>
        <v>0</v>
      </c>
      <c r="MS157" s="97">
        <f>Juniori!MS60</f>
        <v>0</v>
      </c>
      <c r="MT157" s="97">
        <f>Juniori!MT60</f>
        <v>0</v>
      </c>
      <c r="MU157" s="97">
        <f>Juniori!MU60</f>
        <v>0</v>
      </c>
      <c r="MV157" s="97">
        <f>Juniori!MV60</f>
        <v>0</v>
      </c>
      <c r="MW157" s="97">
        <f>Juniori!MW60</f>
        <v>0</v>
      </c>
      <c r="MX157" s="97">
        <f>Juniori!MX60</f>
        <v>0</v>
      </c>
      <c r="MY157" s="97">
        <f>Juniori!MY60</f>
        <v>0</v>
      </c>
      <c r="MZ157" s="97">
        <f>Juniori!MZ60</f>
        <v>0</v>
      </c>
      <c r="NA157" s="97">
        <f>Juniori!NA60</f>
        <v>0</v>
      </c>
      <c r="NB157" s="97">
        <f>Juniori!NB60</f>
        <v>0</v>
      </c>
      <c r="NC157" s="97">
        <f>Juniori!NC60</f>
        <v>0</v>
      </c>
      <c r="ND157" s="97">
        <f>Juniori!ND60</f>
        <v>0</v>
      </c>
      <c r="NE157" s="97">
        <f>Juniori!NE60</f>
        <v>0</v>
      </c>
      <c r="NF157" s="97">
        <f>Juniori!NF60</f>
        <v>0</v>
      </c>
      <c r="NG157" s="97">
        <f>Juniori!NG60</f>
        <v>0</v>
      </c>
      <c r="NH157" s="97">
        <f>Juniori!NH60</f>
        <v>0</v>
      </c>
      <c r="NI157" s="97">
        <f>Juniori!NI60</f>
        <v>0</v>
      </c>
      <c r="NJ157" s="97">
        <f>Juniori!NJ60</f>
        <v>0</v>
      </c>
      <c r="NK157" s="97">
        <f>Juniori!NK60</f>
        <v>0</v>
      </c>
      <c r="NL157" s="97">
        <f>Juniori!NL60</f>
        <v>0</v>
      </c>
      <c r="NM157" s="97">
        <f>Juniori!NM60</f>
        <v>0</v>
      </c>
      <c r="NN157" s="97">
        <f>Juniori!NN60</f>
        <v>0</v>
      </c>
      <c r="NO157" s="97">
        <f>Juniori!NO60</f>
        <v>0</v>
      </c>
      <c r="NP157" s="97">
        <f>Juniori!NP60</f>
        <v>0</v>
      </c>
      <c r="NQ157" s="97">
        <f>Juniori!NQ60</f>
        <v>0</v>
      </c>
      <c r="NR157" s="97">
        <f>Juniori!NR60</f>
        <v>0</v>
      </c>
      <c r="NS157" s="97">
        <f>Juniori!NS60</f>
        <v>0</v>
      </c>
      <c r="NT157" s="97">
        <f>Juniori!NT60</f>
        <v>0</v>
      </c>
      <c r="NU157" s="97">
        <f>Juniori!NU60</f>
        <v>0</v>
      </c>
      <c r="NV157" s="97">
        <f>Juniori!NV60</f>
        <v>0</v>
      </c>
      <c r="NW157" s="97">
        <f>Juniori!NW60</f>
        <v>0</v>
      </c>
      <c r="NX157" s="97">
        <f>Juniori!NX60</f>
        <v>0</v>
      </c>
      <c r="NY157" s="97">
        <f>Juniori!NY60</f>
        <v>0</v>
      </c>
      <c r="NZ157" s="97">
        <f>Juniori!NZ60</f>
        <v>0</v>
      </c>
      <c r="OA157" s="97">
        <f>Juniori!OA60</f>
        <v>0</v>
      </c>
      <c r="OB157" s="97">
        <f>Juniori!OB60</f>
        <v>0</v>
      </c>
      <c r="OC157" s="97">
        <f>Juniori!OC60</f>
        <v>0</v>
      </c>
      <c r="OD157" s="97">
        <f>Juniori!OD60</f>
        <v>0</v>
      </c>
      <c r="OE157" s="97">
        <f>Juniori!OE60</f>
        <v>0</v>
      </c>
      <c r="OF157" s="97">
        <f>Juniori!OF60</f>
        <v>0</v>
      </c>
      <c r="OG157" s="97">
        <f>Juniori!OG60</f>
        <v>0</v>
      </c>
      <c r="OH157" s="97">
        <f>Juniori!OH60</f>
        <v>0</v>
      </c>
      <c r="OI157" s="97">
        <f>Juniori!OI60</f>
        <v>0</v>
      </c>
      <c r="OJ157" s="97">
        <f>Juniori!OJ60</f>
        <v>0</v>
      </c>
      <c r="OK157" s="97">
        <f>Juniori!OK60</f>
        <v>0</v>
      </c>
      <c r="OL157" s="97">
        <f>Juniori!OL60</f>
        <v>0</v>
      </c>
      <c r="OM157" s="97">
        <f>Juniori!OM60</f>
        <v>0</v>
      </c>
      <c r="ON157" s="97">
        <f>Juniori!ON60</f>
        <v>0</v>
      </c>
      <c r="OO157" s="97">
        <f>Juniori!OO60</f>
        <v>0</v>
      </c>
      <c r="OP157" s="97">
        <f>Juniori!OP60</f>
        <v>0</v>
      </c>
      <c r="OQ157" s="97">
        <f>Juniori!OQ60</f>
        <v>0</v>
      </c>
      <c r="OR157" s="97">
        <f>Juniori!OR60</f>
        <v>0</v>
      </c>
      <c r="OS157" s="97">
        <f>Juniori!OS60</f>
        <v>0</v>
      </c>
      <c r="OT157" s="97">
        <f>Juniori!OT60</f>
        <v>0</v>
      </c>
      <c r="OU157" s="97">
        <f>Juniori!OU60</f>
        <v>0</v>
      </c>
      <c r="OV157" s="97">
        <f>Juniori!OV60</f>
        <v>0</v>
      </c>
      <c r="OW157" s="97">
        <f>Juniori!OW60</f>
        <v>0</v>
      </c>
      <c r="OX157" s="97">
        <f>Juniori!OX60</f>
        <v>0</v>
      </c>
      <c r="OY157" s="97">
        <f>Juniori!OY60</f>
        <v>0</v>
      </c>
      <c r="OZ157" s="97">
        <f>Juniori!OZ60</f>
        <v>0</v>
      </c>
      <c r="PA157" s="97">
        <f>Juniori!PA60</f>
        <v>0</v>
      </c>
      <c r="PB157" s="97">
        <f>Juniori!PB60</f>
        <v>0</v>
      </c>
      <c r="PC157" s="97">
        <f>Juniori!PC60</f>
        <v>0</v>
      </c>
      <c r="PD157" s="97">
        <f>Juniori!PD60</f>
        <v>0</v>
      </c>
      <c r="PE157" s="97">
        <f>Juniori!PE60</f>
        <v>0</v>
      </c>
      <c r="PF157" s="97">
        <f>Juniori!PF60</f>
        <v>0</v>
      </c>
      <c r="PG157" s="97">
        <f>Juniori!PG60</f>
        <v>0</v>
      </c>
      <c r="PH157" s="97">
        <f>Juniori!PH60</f>
        <v>0</v>
      </c>
      <c r="PI157" s="97">
        <f>Juniori!PI60</f>
        <v>0</v>
      </c>
      <c r="PJ157" s="97">
        <f>Juniori!PJ60</f>
        <v>0</v>
      </c>
      <c r="PK157" s="97">
        <f>Juniori!PK60</f>
        <v>0</v>
      </c>
      <c r="PL157" s="97">
        <f>Juniori!PL60</f>
        <v>0</v>
      </c>
      <c r="PM157" s="97">
        <f>Juniori!PM60</f>
        <v>0</v>
      </c>
      <c r="PN157" s="97">
        <f>Juniori!PN60</f>
        <v>0</v>
      </c>
      <c r="PO157" s="97">
        <f>Juniori!PO60</f>
        <v>0</v>
      </c>
      <c r="PP157" s="97">
        <f>Juniori!PP60</f>
        <v>0</v>
      </c>
      <c r="PQ157" s="97">
        <f>Juniori!PQ60</f>
        <v>0</v>
      </c>
      <c r="PR157" s="97">
        <f>Juniori!PR60</f>
        <v>0</v>
      </c>
      <c r="PS157" s="97">
        <f>Juniori!PS60</f>
        <v>0</v>
      </c>
      <c r="PT157" s="97">
        <f>Juniori!PT60</f>
        <v>0</v>
      </c>
      <c r="PU157" s="97">
        <f>Juniori!PU60</f>
        <v>0</v>
      </c>
      <c r="PV157" s="97">
        <f>Juniori!PV60</f>
        <v>0</v>
      </c>
      <c r="PW157" s="97">
        <f>Juniori!PW60</f>
        <v>0</v>
      </c>
      <c r="PX157" s="97">
        <f>Juniori!PX60</f>
        <v>0</v>
      </c>
      <c r="PY157" s="97">
        <f>Juniori!PY60</f>
        <v>0</v>
      </c>
      <c r="PZ157" s="97">
        <f>Juniori!PZ60</f>
        <v>0</v>
      </c>
      <c r="QA157" s="97">
        <f>Juniori!QA60</f>
        <v>0</v>
      </c>
      <c r="QB157" s="97">
        <f>Juniori!QB60</f>
        <v>0</v>
      </c>
      <c r="QC157" s="97">
        <f>Juniori!QC60</f>
        <v>0</v>
      </c>
      <c r="QD157" s="97">
        <f>Juniori!QD60</f>
        <v>0</v>
      </c>
      <c r="QE157" s="97">
        <f>Juniori!QE60</f>
        <v>0</v>
      </c>
      <c r="QF157" s="97">
        <f>Juniori!QF60</f>
        <v>0</v>
      </c>
      <c r="QG157" s="97">
        <f>Juniori!QG60</f>
        <v>0</v>
      </c>
      <c r="QH157" s="97">
        <f>Juniori!QH60</f>
        <v>0</v>
      </c>
      <c r="QI157" s="97">
        <f>Juniori!QI60</f>
        <v>0</v>
      </c>
      <c r="QJ157" s="97">
        <f>Juniori!QJ60</f>
        <v>0</v>
      </c>
      <c r="QK157" s="97">
        <f>Juniori!QK60</f>
        <v>0</v>
      </c>
      <c r="QL157" s="97">
        <f>Juniori!QL60</f>
        <v>0</v>
      </c>
      <c r="QM157" s="97">
        <f>Juniori!QM60</f>
        <v>0</v>
      </c>
      <c r="QN157" s="97">
        <f>Juniori!QN60</f>
        <v>0</v>
      </c>
      <c r="QO157" s="97">
        <f>Juniori!QO60</f>
        <v>0</v>
      </c>
      <c r="QP157" s="97">
        <f>Juniori!QP60</f>
        <v>0</v>
      </c>
      <c r="QQ157" s="97">
        <f>Juniori!QQ60</f>
        <v>0</v>
      </c>
      <c r="QR157" s="97">
        <f>Juniori!QR60</f>
        <v>0</v>
      </c>
      <c r="QS157" s="97">
        <f>Juniori!QS60</f>
        <v>0</v>
      </c>
      <c r="QT157" s="97">
        <f>Juniori!QT60</f>
        <v>0</v>
      </c>
      <c r="QU157" s="97">
        <f>Juniori!QU60</f>
        <v>0</v>
      </c>
      <c r="QV157" s="97">
        <f>Juniori!QV60</f>
        <v>0</v>
      </c>
      <c r="QW157" s="97">
        <f>Juniori!QW60</f>
        <v>0</v>
      </c>
      <c r="QX157" s="97">
        <f>Juniori!QX60</f>
        <v>0</v>
      </c>
      <c r="QY157" s="97">
        <f>Juniori!QY60</f>
        <v>0</v>
      </c>
      <c r="QZ157" s="97">
        <f>Juniori!QZ60</f>
        <v>0</v>
      </c>
      <c r="RA157" s="97">
        <f>Juniori!RA60</f>
        <v>0</v>
      </c>
      <c r="RB157" s="97">
        <f>Juniori!RB60</f>
        <v>0</v>
      </c>
      <c r="RC157" s="97">
        <f>Juniori!RC60</f>
        <v>0</v>
      </c>
      <c r="RD157" s="97">
        <f>Juniori!RD60</f>
        <v>0</v>
      </c>
      <c r="RE157" s="97">
        <f>Juniori!RE60</f>
        <v>0</v>
      </c>
      <c r="RF157" s="97">
        <f>Juniori!RF60</f>
        <v>0</v>
      </c>
      <c r="RG157" s="97">
        <f>Juniori!RG60</f>
        <v>0</v>
      </c>
      <c r="RH157" s="97">
        <f>Juniori!RH60</f>
        <v>0</v>
      </c>
      <c r="RI157" s="97">
        <f>Juniori!RI60</f>
        <v>0</v>
      </c>
      <c r="RJ157" s="97">
        <f>Juniori!RJ60</f>
        <v>0</v>
      </c>
      <c r="RK157" s="97">
        <f>Juniori!RK60</f>
        <v>0</v>
      </c>
      <c r="RL157" s="97">
        <f>Juniori!RL60</f>
        <v>0</v>
      </c>
      <c r="RM157" s="97">
        <f>Juniori!RM60</f>
        <v>0</v>
      </c>
      <c r="RN157" s="97">
        <f>Juniori!RN60</f>
        <v>0</v>
      </c>
      <c r="RO157" s="97">
        <f>Juniori!RO60</f>
        <v>0</v>
      </c>
      <c r="RP157" s="97">
        <f>Juniori!RP60</f>
        <v>0</v>
      </c>
      <c r="RQ157" s="97">
        <f>Juniori!RQ60</f>
        <v>0</v>
      </c>
      <c r="RR157" s="97">
        <f>Juniori!RR60</f>
        <v>0</v>
      </c>
      <c r="RS157" s="97">
        <f>Juniori!RS60</f>
        <v>0</v>
      </c>
      <c r="RT157" s="97">
        <f>Juniori!RT60</f>
        <v>0</v>
      </c>
      <c r="RU157" s="97">
        <f>Juniori!RU60</f>
        <v>0</v>
      </c>
      <c r="RV157" s="97">
        <f>Juniori!RV60</f>
        <v>0</v>
      </c>
      <c r="RW157" s="97">
        <f>Juniori!RW60</f>
        <v>0</v>
      </c>
      <c r="RX157" s="97">
        <f>Juniori!RX60</f>
        <v>0</v>
      </c>
      <c r="RY157" s="97">
        <f>Juniori!RY60</f>
        <v>0</v>
      </c>
      <c r="RZ157" s="97">
        <f>Juniori!RZ60</f>
        <v>0</v>
      </c>
      <c r="SA157" s="97">
        <f>Juniori!SA60</f>
        <v>0</v>
      </c>
      <c r="SB157" s="97">
        <f>Juniori!SB60</f>
        <v>0</v>
      </c>
      <c r="SC157" s="97">
        <f>Juniori!SC60</f>
        <v>0</v>
      </c>
      <c r="SD157" s="97">
        <f>Juniori!SD60</f>
        <v>0</v>
      </c>
      <c r="SE157" s="97">
        <f>Juniori!SE60</f>
        <v>0</v>
      </c>
      <c r="SF157" s="97">
        <f>Juniori!SF60</f>
        <v>0</v>
      </c>
      <c r="SG157" s="97">
        <f>Juniori!SG60</f>
        <v>0</v>
      </c>
      <c r="SH157" s="97">
        <f>Juniori!SH60</f>
        <v>0</v>
      </c>
      <c r="SI157" s="97">
        <f>Juniori!SI60</f>
        <v>0</v>
      </c>
      <c r="SJ157" s="97">
        <f>Juniori!SJ60</f>
        <v>0</v>
      </c>
      <c r="SK157" s="97">
        <f>Juniori!SK60</f>
        <v>0</v>
      </c>
      <c r="SL157" s="97">
        <f>Juniori!SL60</f>
        <v>0</v>
      </c>
      <c r="SM157" s="97">
        <f>Juniori!SM60</f>
        <v>0</v>
      </c>
      <c r="SN157" s="97">
        <f>Juniori!SN60</f>
        <v>0</v>
      </c>
      <c r="SO157" s="97">
        <f>Juniori!SO60</f>
        <v>0</v>
      </c>
      <c r="SP157" s="97">
        <f>Juniori!SP60</f>
        <v>0</v>
      </c>
      <c r="SQ157" s="97">
        <f>Juniori!SQ60</f>
        <v>0</v>
      </c>
      <c r="SR157" s="97">
        <f>Juniori!SR60</f>
        <v>0</v>
      </c>
      <c r="SS157" s="97">
        <f>Juniori!SS60</f>
        <v>0</v>
      </c>
      <c r="ST157" s="97">
        <f>Juniori!ST60</f>
        <v>0</v>
      </c>
      <c r="SU157" s="97">
        <f>Juniori!SU60</f>
        <v>0</v>
      </c>
      <c r="SV157" s="97">
        <f>Juniori!SV60</f>
        <v>0</v>
      </c>
      <c r="SW157" s="97">
        <f>Juniori!SW60</f>
        <v>0</v>
      </c>
      <c r="SX157" s="97">
        <f>Juniori!SX60</f>
        <v>0</v>
      </c>
      <c r="SY157" s="97">
        <f>Juniori!SY60</f>
        <v>0</v>
      </c>
      <c r="SZ157" s="97">
        <f>Juniori!SZ60</f>
        <v>0</v>
      </c>
      <c r="TA157" s="97">
        <f>Juniori!TA60</f>
        <v>0</v>
      </c>
      <c r="TB157" s="97">
        <f>Juniori!TB60</f>
        <v>0</v>
      </c>
    </row>
    <row r="158" spans="1:522" s="1" customFormat="1" ht="18" customHeight="1" x14ac:dyDescent="0.2">
      <c r="A158" s="12"/>
      <c r="B158" s="11" t="s">
        <v>230</v>
      </c>
      <c r="C158" s="1">
        <v>9288</v>
      </c>
      <c r="E158" s="4" t="s">
        <v>229</v>
      </c>
      <c r="F158" s="1">
        <v>7553</v>
      </c>
      <c r="G158" s="9" t="s">
        <v>98</v>
      </c>
      <c r="H158" s="4" t="s">
        <v>150</v>
      </c>
      <c r="I158" s="1">
        <f t="shared" si="3"/>
        <v>0</v>
      </c>
      <c r="J158" s="12">
        <f>Tabuľka3[[#This Row],[Stĺpec9]]</f>
        <v>0</v>
      </c>
      <c r="K158" s="97">
        <f>'Mladí jazdci'!K37</f>
        <v>0</v>
      </c>
      <c r="L158" s="97">
        <f>'Mladí jazdci'!L37</f>
        <v>0</v>
      </c>
      <c r="M158" s="97">
        <f>'Mladí jazdci'!M37</f>
        <v>0</v>
      </c>
      <c r="N158" s="97">
        <f>'Mladí jazdci'!N37</f>
        <v>0</v>
      </c>
      <c r="O158" s="97">
        <f>'Mladí jazdci'!O37</f>
        <v>0</v>
      </c>
      <c r="P158" s="97">
        <f>'Mladí jazdci'!P37</f>
        <v>0</v>
      </c>
      <c r="Q158" s="97">
        <f>'Mladí jazdci'!Q37</f>
        <v>0</v>
      </c>
      <c r="R158" s="97">
        <f>'Mladí jazdci'!R37</f>
        <v>0</v>
      </c>
      <c r="S158" s="97">
        <f>'Mladí jazdci'!S37</f>
        <v>0</v>
      </c>
      <c r="T158" s="97">
        <f>'Mladí jazdci'!T37</f>
        <v>0</v>
      </c>
      <c r="U158" s="97">
        <f>'Mladí jazdci'!U37</f>
        <v>0</v>
      </c>
      <c r="V158" s="97">
        <f>'Mladí jazdci'!V37</f>
        <v>0</v>
      </c>
      <c r="W158" s="97">
        <f>'Mladí jazdci'!W37</f>
        <v>0</v>
      </c>
      <c r="X158" s="97">
        <f>'Mladí jazdci'!X37</f>
        <v>0</v>
      </c>
      <c r="Y158" s="97">
        <f>'Mladí jazdci'!Y37</f>
        <v>0</v>
      </c>
      <c r="Z158" s="97">
        <f>'Mladí jazdci'!Z37</f>
        <v>0</v>
      </c>
      <c r="AA158" s="97">
        <f>'Mladí jazdci'!AA37</f>
        <v>0</v>
      </c>
      <c r="AB158" s="97">
        <f>'Mladí jazdci'!AB37</f>
        <v>0</v>
      </c>
      <c r="AC158" s="97">
        <f>'Mladí jazdci'!AC37</f>
        <v>0</v>
      </c>
      <c r="AD158" s="97">
        <f>'Mladí jazdci'!AD37</f>
        <v>0</v>
      </c>
      <c r="AE158" s="97">
        <f>'Mladí jazdci'!AE37</f>
        <v>0</v>
      </c>
      <c r="AF158" s="97">
        <f>'Mladí jazdci'!AF37</f>
        <v>0</v>
      </c>
      <c r="AG158" s="97">
        <f>'Mladí jazdci'!AG37</f>
        <v>0</v>
      </c>
      <c r="AH158" s="97">
        <f>'Mladí jazdci'!AH37</f>
        <v>0</v>
      </c>
      <c r="AI158" s="97">
        <f>'Mladí jazdci'!AI37</f>
        <v>0</v>
      </c>
      <c r="AJ158" s="97">
        <f>'Mladí jazdci'!AJ37</f>
        <v>0</v>
      </c>
      <c r="AK158" s="97">
        <f>'Mladí jazdci'!AK37</f>
        <v>0</v>
      </c>
      <c r="AL158" s="97">
        <f>'Mladí jazdci'!AL37</f>
        <v>0</v>
      </c>
      <c r="AM158" s="97">
        <f>'Mladí jazdci'!AM37</f>
        <v>0</v>
      </c>
      <c r="AN158" s="97">
        <f>'Mladí jazdci'!AN37</f>
        <v>0</v>
      </c>
      <c r="AO158" s="97">
        <f>'Mladí jazdci'!AO37</f>
        <v>0</v>
      </c>
      <c r="AP158" s="97">
        <f>'Mladí jazdci'!AP37</f>
        <v>0</v>
      </c>
      <c r="AQ158" s="97">
        <f>'Mladí jazdci'!AQ37</f>
        <v>0</v>
      </c>
      <c r="AR158" s="97">
        <f>'Mladí jazdci'!AR37</f>
        <v>0</v>
      </c>
      <c r="AS158" s="97">
        <f>'Mladí jazdci'!AS37</f>
        <v>0</v>
      </c>
      <c r="AT158" s="97">
        <f>'Mladí jazdci'!AT37</f>
        <v>0</v>
      </c>
      <c r="AU158" s="97">
        <f>'Mladí jazdci'!AU37</f>
        <v>0</v>
      </c>
      <c r="AV158" s="97">
        <f>'Mladí jazdci'!AV37</f>
        <v>0</v>
      </c>
      <c r="AW158" s="97">
        <f>'Mladí jazdci'!AW37</f>
        <v>0</v>
      </c>
      <c r="AX158" s="97">
        <f>'Mladí jazdci'!AX37</f>
        <v>0</v>
      </c>
      <c r="AY158" s="97">
        <f>'Mladí jazdci'!AY37</f>
        <v>0</v>
      </c>
      <c r="AZ158" s="97">
        <f>'Mladí jazdci'!AZ37</f>
        <v>0</v>
      </c>
      <c r="BA158" s="97">
        <f>'Mladí jazdci'!BA37</f>
        <v>0</v>
      </c>
      <c r="BB158" s="97">
        <f>'Mladí jazdci'!BB37</f>
        <v>0</v>
      </c>
      <c r="BC158" s="97">
        <f>'Mladí jazdci'!BC37</f>
        <v>0</v>
      </c>
      <c r="BD158" s="97">
        <f>'Mladí jazdci'!BD37</f>
        <v>0</v>
      </c>
      <c r="BE158" s="97">
        <f>'Mladí jazdci'!BE37</f>
        <v>0</v>
      </c>
      <c r="BF158" s="97">
        <f>'Mladí jazdci'!BF37</f>
        <v>0</v>
      </c>
      <c r="BG158" s="97">
        <f>'Mladí jazdci'!BG37</f>
        <v>0</v>
      </c>
      <c r="BH158" s="97">
        <f>'Mladí jazdci'!BH37</f>
        <v>0</v>
      </c>
      <c r="BI158" s="97">
        <f>'Mladí jazdci'!BI37</f>
        <v>0</v>
      </c>
      <c r="BJ158" s="97">
        <f>'Mladí jazdci'!BJ37</f>
        <v>0</v>
      </c>
      <c r="BK158" s="97">
        <f>'Mladí jazdci'!BK37</f>
        <v>0</v>
      </c>
      <c r="BL158" s="97">
        <f>'Mladí jazdci'!BL37</f>
        <v>0</v>
      </c>
      <c r="BM158" s="97">
        <f>'Mladí jazdci'!BM37</f>
        <v>0</v>
      </c>
      <c r="BN158" s="97">
        <f>'Mladí jazdci'!BN37</f>
        <v>0</v>
      </c>
      <c r="BO158" s="97">
        <f>'Mladí jazdci'!BO37</f>
        <v>0</v>
      </c>
      <c r="BP158" s="97">
        <f>'Mladí jazdci'!BP37</f>
        <v>0</v>
      </c>
      <c r="BQ158" s="97">
        <f>'Mladí jazdci'!BQ37</f>
        <v>0</v>
      </c>
      <c r="BR158" s="97">
        <f>'Mladí jazdci'!BR37</f>
        <v>0</v>
      </c>
      <c r="BS158" s="97">
        <f>'Mladí jazdci'!BS37</f>
        <v>0</v>
      </c>
      <c r="BT158" s="97">
        <f>'Mladí jazdci'!BT37</f>
        <v>0</v>
      </c>
      <c r="BU158" s="97">
        <f>'Mladí jazdci'!BU37</f>
        <v>0</v>
      </c>
      <c r="BV158" s="97">
        <f>'Mladí jazdci'!BV37</f>
        <v>0</v>
      </c>
      <c r="BW158" s="97">
        <f>'Mladí jazdci'!BW37</f>
        <v>0</v>
      </c>
      <c r="BX158" s="97">
        <f>'Mladí jazdci'!BX37</f>
        <v>0</v>
      </c>
      <c r="BY158" s="97">
        <f>'Mladí jazdci'!BY37</f>
        <v>0</v>
      </c>
      <c r="BZ158" s="97">
        <f>'Mladí jazdci'!BZ37</f>
        <v>0</v>
      </c>
      <c r="CA158" s="97">
        <f>'Mladí jazdci'!CA37</f>
        <v>0</v>
      </c>
      <c r="CB158" s="97">
        <f>'Mladí jazdci'!CB37</f>
        <v>0</v>
      </c>
      <c r="CC158" s="97">
        <f>'Mladí jazdci'!CC37</f>
        <v>0</v>
      </c>
      <c r="CD158" s="97">
        <f>'Mladí jazdci'!CD37</f>
        <v>0</v>
      </c>
      <c r="CE158" s="97">
        <f>'Mladí jazdci'!CE37</f>
        <v>0</v>
      </c>
      <c r="CF158" s="97">
        <f>'Mladí jazdci'!CF37</f>
        <v>0</v>
      </c>
      <c r="CG158" s="97">
        <f>'Mladí jazdci'!CG37</f>
        <v>0</v>
      </c>
      <c r="CH158" s="97">
        <f>'Mladí jazdci'!CH37</f>
        <v>0</v>
      </c>
      <c r="CI158" s="97">
        <f>'Mladí jazdci'!CI37</f>
        <v>0</v>
      </c>
      <c r="CJ158" s="97">
        <f>'Mladí jazdci'!CJ37</f>
        <v>0</v>
      </c>
      <c r="CK158" s="97">
        <f>'Mladí jazdci'!CK37</f>
        <v>0</v>
      </c>
      <c r="CL158" s="97">
        <f>'Mladí jazdci'!CL37</f>
        <v>0</v>
      </c>
      <c r="CM158" s="97">
        <f>'Mladí jazdci'!CM37</f>
        <v>0</v>
      </c>
      <c r="CN158" s="97">
        <f>'Mladí jazdci'!CN37</f>
        <v>0</v>
      </c>
      <c r="CO158" s="97">
        <f>'Mladí jazdci'!CO37</f>
        <v>0</v>
      </c>
      <c r="CP158" s="97">
        <f>'Mladí jazdci'!CP37</f>
        <v>0</v>
      </c>
      <c r="CQ158" s="97">
        <f>'Mladí jazdci'!CQ37</f>
        <v>0</v>
      </c>
      <c r="CR158" s="97">
        <f>'Mladí jazdci'!CR37</f>
        <v>0</v>
      </c>
      <c r="CS158" s="97">
        <f>'Mladí jazdci'!CS37</f>
        <v>0</v>
      </c>
      <c r="CT158" s="97" t="str">
        <f>'Mladí jazdci'!CT37</f>
        <v>o</v>
      </c>
      <c r="CU158" s="97">
        <f>'Mladí jazdci'!CU37</f>
        <v>0</v>
      </c>
      <c r="CV158" s="97">
        <f>'Mladí jazdci'!CV37</f>
        <v>0</v>
      </c>
      <c r="CW158" s="97">
        <f>'Mladí jazdci'!CW37</f>
        <v>0</v>
      </c>
      <c r="CX158" s="97">
        <f>'Mladí jazdci'!CX37</f>
        <v>0</v>
      </c>
      <c r="CY158" s="97">
        <f>'Mladí jazdci'!CY37</f>
        <v>0</v>
      </c>
      <c r="CZ158" s="97">
        <f>'Mladí jazdci'!CZ37</f>
        <v>0</v>
      </c>
      <c r="DA158" s="97">
        <f>'Mladí jazdci'!DA37</f>
        <v>0</v>
      </c>
      <c r="DB158" s="97">
        <f>'Mladí jazdci'!DB37</f>
        <v>0</v>
      </c>
      <c r="DC158" s="97">
        <f>'Mladí jazdci'!DC37</f>
        <v>0</v>
      </c>
      <c r="DD158" s="97">
        <f>'Mladí jazdci'!DD37</f>
        <v>0</v>
      </c>
      <c r="DE158" s="97">
        <f>'Mladí jazdci'!DE37</f>
        <v>0</v>
      </c>
      <c r="DF158" s="97">
        <f>'Mladí jazdci'!DF37</f>
        <v>0</v>
      </c>
      <c r="DG158" s="97">
        <f>'Mladí jazdci'!DG37</f>
        <v>0</v>
      </c>
      <c r="DH158" s="97">
        <f>'Mladí jazdci'!DH37</f>
        <v>0</v>
      </c>
      <c r="DI158" s="97">
        <f>'Mladí jazdci'!DI37</f>
        <v>0</v>
      </c>
      <c r="DJ158" s="97">
        <f>'Mladí jazdci'!DJ37</f>
        <v>0</v>
      </c>
      <c r="DK158" s="97">
        <f>'Mladí jazdci'!DK37</f>
        <v>0</v>
      </c>
      <c r="DL158" s="97">
        <f>'Mladí jazdci'!DL37</f>
        <v>0</v>
      </c>
      <c r="DM158" s="97">
        <f>'Mladí jazdci'!DM37</f>
        <v>0</v>
      </c>
      <c r="DN158" s="97">
        <f>'Mladí jazdci'!DN37</f>
        <v>0</v>
      </c>
      <c r="DO158" s="97">
        <f>'Mladí jazdci'!DO37</f>
        <v>0</v>
      </c>
      <c r="DP158" s="97">
        <f>'Mladí jazdci'!DP37</f>
        <v>0</v>
      </c>
      <c r="DQ158" s="97">
        <f>'Mladí jazdci'!DQ37</f>
        <v>0</v>
      </c>
      <c r="DR158" s="97">
        <f>'Mladí jazdci'!DR37</f>
        <v>0</v>
      </c>
      <c r="DS158" s="97">
        <f>'Mladí jazdci'!DS37</f>
        <v>0</v>
      </c>
      <c r="DT158" s="97">
        <f>'Mladí jazdci'!DT37</f>
        <v>0</v>
      </c>
      <c r="DU158" s="97">
        <f>'Mladí jazdci'!DU37</f>
        <v>0</v>
      </c>
      <c r="DV158" s="97">
        <f>'Mladí jazdci'!DV37</f>
        <v>0</v>
      </c>
      <c r="DW158" s="97">
        <f>'Mladí jazdci'!DW37</f>
        <v>0</v>
      </c>
      <c r="DX158" s="97">
        <f>'Mladí jazdci'!DX37</f>
        <v>0</v>
      </c>
      <c r="DY158" s="97">
        <f>'Mladí jazdci'!DY37</f>
        <v>0</v>
      </c>
      <c r="DZ158" s="97">
        <f>'Mladí jazdci'!DZ37</f>
        <v>0</v>
      </c>
      <c r="EA158" s="97">
        <f>'Mladí jazdci'!EA37</f>
        <v>0</v>
      </c>
      <c r="EB158" s="97">
        <f>'Mladí jazdci'!EB37</f>
        <v>0</v>
      </c>
      <c r="EC158" s="97">
        <f>'Mladí jazdci'!EC37</f>
        <v>0</v>
      </c>
      <c r="ED158" s="97">
        <f>'Mladí jazdci'!ED37</f>
        <v>0</v>
      </c>
      <c r="EE158" s="97">
        <f>'Mladí jazdci'!EE37</f>
        <v>0</v>
      </c>
      <c r="EF158" s="97">
        <f>'Mladí jazdci'!EF37</f>
        <v>0</v>
      </c>
      <c r="EG158" s="97">
        <f>'Mladí jazdci'!EG37</f>
        <v>0</v>
      </c>
      <c r="EH158" s="97">
        <f>'Mladí jazdci'!EH37</f>
        <v>0</v>
      </c>
      <c r="EI158" s="97">
        <f>'Mladí jazdci'!EI37</f>
        <v>0</v>
      </c>
      <c r="EJ158" s="97">
        <f>'Mladí jazdci'!EJ37</f>
        <v>0</v>
      </c>
      <c r="EK158" s="97">
        <f>'Mladí jazdci'!EK37</f>
        <v>0</v>
      </c>
      <c r="EL158" s="97">
        <f>'Mladí jazdci'!EL37</f>
        <v>0</v>
      </c>
      <c r="EM158" s="97">
        <f>'Mladí jazdci'!EM37</f>
        <v>0</v>
      </c>
      <c r="EN158" s="97">
        <f>'Mladí jazdci'!EN37</f>
        <v>0</v>
      </c>
      <c r="EO158" s="97">
        <f>'Mladí jazdci'!EO37</f>
        <v>0</v>
      </c>
      <c r="EP158" s="97">
        <f>'Mladí jazdci'!EP37</f>
        <v>0</v>
      </c>
      <c r="EQ158" s="97">
        <f>'Mladí jazdci'!EQ37</f>
        <v>0</v>
      </c>
      <c r="ER158" s="97">
        <f>'Mladí jazdci'!ER37</f>
        <v>0</v>
      </c>
      <c r="ES158" s="97">
        <f>'Mladí jazdci'!ES37</f>
        <v>0</v>
      </c>
      <c r="ET158" s="97">
        <f>'Mladí jazdci'!ET37</f>
        <v>0</v>
      </c>
      <c r="EU158" s="97">
        <f>'Mladí jazdci'!EU37</f>
        <v>0</v>
      </c>
      <c r="EV158" s="97">
        <f>'Mladí jazdci'!EV37</f>
        <v>0</v>
      </c>
      <c r="EW158" s="97">
        <f>'Mladí jazdci'!EW37</f>
        <v>0</v>
      </c>
      <c r="EX158" s="97">
        <f>'Mladí jazdci'!EX37</f>
        <v>0</v>
      </c>
      <c r="EY158" s="97">
        <f>'Mladí jazdci'!EY37</f>
        <v>0</v>
      </c>
      <c r="EZ158" s="97">
        <f>'Mladí jazdci'!EZ37</f>
        <v>0</v>
      </c>
      <c r="FA158" s="97">
        <f>'Mladí jazdci'!FA37</f>
        <v>0</v>
      </c>
      <c r="FB158" s="97">
        <f>'Mladí jazdci'!FB37</f>
        <v>0</v>
      </c>
      <c r="FC158" s="97">
        <f>'Mladí jazdci'!FC37</f>
        <v>0</v>
      </c>
      <c r="FD158" s="97">
        <f>'Mladí jazdci'!FD37</f>
        <v>0</v>
      </c>
      <c r="FE158" s="97">
        <f>'Mladí jazdci'!FE37</f>
        <v>0</v>
      </c>
      <c r="FF158" s="97">
        <f>'Mladí jazdci'!FF37</f>
        <v>0</v>
      </c>
      <c r="FG158" s="97">
        <f>'Mladí jazdci'!FG37</f>
        <v>0</v>
      </c>
      <c r="FH158" s="97">
        <f>'Mladí jazdci'!FH37</f>
        <v>0</v>
      </c>
      <c r="FI158" s="97">
        <f>'Mladí jazdci'!FI37</f>
        <v>0</v>
      </c>
      <c r="FJ158" s="97">
        <f>'Mladí jazdci'!FJ37</f>
        <v>0</v>
      </c>
      <c r="FK158" s="97">
        <f>'Mladí jazdci'!FK37</f>
        <v>0</v>
      </c>
      <c r="FL158" s="97">
        <f>'Mladí jazdci'!FL37</f>
        <v>0</v>
      </c>
      <c r="FM158" s="97">
        <f>'Mladí jazdci'!FM37</f>
        <v>0</v>
      </c>
      <c r="FN158" s="97">
        <f>'Mladí jazdci'!FN37</f>
        <v>0</v>
      </c>
      <c r="FO158" s="97">
        <f>'Mladí jazdci'!FO37</f>
        <v>0</v>
      </c>
      <c r="FP158" s="97">
        <f>'Mladí jazdci'!FP37</f>
        <v>0</v>
      </c>
      <c r="FQ158" s="97">
        <f>'Mladí jazdci'!FQ37</f>
        <v>0</v>
      </c>
      <c r="FR158" s="97">
        <f>'Mladí jazdci'!FR37</f>
        <v>0</v>
      </c>
      <c r="FS158" s="97">
        <f>'Mladí jazdci'!FS37</f>
        <v>0</v>
      </c>
      <c r="FT158" s="97">
        <f>'Mladí jazdci'!FT37</f>
        <v>0</v>
      </c>
      <c r="FU158" s="97">
        <f>'Mladí jazdci'!FU37</f>
        <v>0</v>
      </c>
      <c r="FV158" s="97">
        <f>'Mladí jazdci'!FV37</f>
        <v>0</v>
      </c>
      <c r="FW158" s="97">
        <f>'Mladí jazdci'!FW37</f>
        <v>0</v>
      </c>
      <c r="FX158" s="97">
        <f>'Mladí jazdci'!FX37</f>
        <v>0</v>
      </c>
      <c r="FY158" s="97">
        <f>'Mladí jazdci'!FY37</f>
        <v>0</v>
      </c>
      <c r="FZ158" s="97">
        <f>'Mladí jazdci'!FZ37</f>
        <v>0</v>
      </c>
      <c r="GA158" s="97">
        <f>'Mladí jazdci'!GA37</f>
        <v>0</v>
      </c>
      <c r="GB158" s="97">
        <f>'Mladí jazdci'!GB37</f>
        <v>0</v>
      </c>
      <c r="GC158" s="97">
        <f>'Mladí jazdci'!GC37</f>
        <v>0</v>
      </c>
      <c r="GD158" s="97">
        <f>'Mladí jazdci'!GD37</f>
        <v>0</v>
      </c>
      <c r="GE158" s="97">
        <f>'Mladí jazdci'!GE37</f>
        <v>0</v>
      </c>
      <c r="GF158" s="97">
        <f>'Mladí jazdci'!GF37</f>
        <v>0</v>
      </c>
      <c r="GG158" s="97">
        <f>'Mladí jazdci'!GG37</f>
        <v>0</v>
      </c>
      <c r="GH158" s="97">
        <f>'Mladí jazdci'!GH37</f>
        <v>0</v>
      </c>
      <c r="GI158" s="97">
        <f>'Mladí jazdci'!GI37</f>
        <v>0</v>
      </c>
      <c r="GJ158" s="97">
        <f>'Mladí jazdci'!GJ37</f>
        <v>0</v>
      </c>
      <c r="GK158" s="97">
        <f>'Mladí jazdci'!GK37</f>
        <v>0</v>
      </c>
      <c r="GL158" s="97">
        <f>'Mladí jazdci'!GL37</f>
        <v>0</v>
      </c>
      <c r="GM158" s="97">
        <f>'Mladí jazdci'!GM37</f>
        <v>0</v>
      </c>
      <c r="GN158" s="97">
        <f>'Mladí jazdci'!GN37</f>
        <v>0</v>
      </c>
      <c r="GO158" s="97">
        <f>'Mladí jazdci'!GO37</f>
        <v>0</v>
      </c>
      <c r="GP158" s="97">
        <f>'Mladí jazdci'!GP37</f>
        <v>0</v>
      </c>
      <c r="GQ158" s="97">
        <f>'Mladí jazdci'!GQ37</f>
        <v>0</v>
      </c>
      <c r="GR158" s="97">
        <f>'Mladí jazdci'!GR37</f>
        <v>0</v>
      </c>
      <c r="GS158" s="97">
        <f>'Mladí jazdci'!GS37</f>
        <v>0</v>
      </c>
      <c r="GT158" s="97">
        <f>'Mladí jazdci'!GT37</f>
        <v>0</v>
      </c>
      <c r="GU158" s="97">
        <f>'Mladí jazdci'!GU37</f>
        <v>0</v>
      </c>
      <c r="GV158" s="97">
        <f>'Mladí jazdci'!GV37</f>
        <v>0</v>
      </c>
      <c r="GW158" s="97">
        <f>'Mladí jazdci'!GW37</f>
        <v>0</v>
      </c>
      <c r="GX158" s="97">
        <f>'Mladí jazdci'!GX37</f>
        <v>0</v>
      </c>
      <c r="GY158" s="97">
        <f>'Mladí jazdci'!GY37</f>
        <v>0</v>
      </c>
      <c r="GZ158" s="97">
        <f>'Mladí jazdci'!GZ37</f>
        <v>0</v>
      </c>
      <c r="HA158" s="97">
        <f>'Mladí jazdci'!HA37</f>
        <v>0</v>
      </c>
      <c r="HB158" s="97">
        <f>'Mladí jazdci'!HB37</f>
        <v>0</v>
      </c>
      <c r="HC158" s="97">
        <f>'Mladí jazdci'!HC37</f>
        <v>0</v>
      </c>
      <c r="HD158" s="97">
        <f>'Mladí jazdci'!HD37</f>
        <v>0</v>
      </c>
      <c r="HE158" s="97">
        <f>'Mladí jazdci'!HE37</f>
        <v>0</v>
      </c>
      <c r="HF158" s="97">
        <f>'Mladí jazdci'!HF37</f>
        <v>0</v>
      </c>
      <c r="HG158" s="97">
        <f>'Mladí jazdci'!HG37</f>
        <v>0</v>
      </c>
      <c r="HH158" s="97">
        <f>'Mladí jazdci'!HH37</f>
        <v>0</v>
      </c>
      <c r="HI158" s="97">
        <f>'Mladí jazdci'!HI37</f>
        <v>0</v>
      </c>
      <c r="HJ158" s="97">
        <f>'Mladí jazdci'!HJ37</f>
        <v>0</v>
      </c>
      <c r="HK158" s="97">
        <f>'Mladí jazdci'!HK37</f>
        <v>0</v>
      </c>
      <c r="HL158" s="97">
        <f>'Mladí jazdci'!HL37</f>
        <v>0</v>
      </c>
      <c r="HM158" s="97">
        <f>'Mladí jazdci'!HM37</f>
        <v>0</v>
      </c>
      <c r="HN158" s="97">
        <f>'Mladí jazdci'!HN37</f>
        <v>0</v>
      </c>
      <c r="HO158" s="97">
        <f>'Mladí jazdci'!HO37</f>
        <v>0</v>
      </c>
      <c r="HP158" s="97">
        <f>'Mladí jazdci'!HP37</f>
        <v>0</v>
      </c>
      <c r="HQ158" s="97">
        <f>'Mladí jazdci'!HQ37</f>
        <v>0</v>
      </c>
      <c r="HR158" s="97">
        <f>'Mladí jazdci'!HR37</f>
        <v>0</v>
      </c>
      <c r="HS158" s="97">
        <f>'Mladí jazdci'!HS37</f>
        <v>0</v>
      </c>
      <c r="HT158" s="97">
        <f>'Mladí jazdci'!HT37</f>
        <v>0</v>
      </c>
      <c r="HU158" s="97">
        <f>'Mladí jazdci'!HU37</f>
        <v>0</v>
      </c>
      <c r="HV158" s="97">
        <f>'Mladí jazdci'!HV37</f>
        <v>0</v>
      </c>
      <c r="HW158" s="97">
        <f>'Mladí jazdci'!HW37</f>
        <v>0</v>
      </c>
      <c r="HX158" s="97">
        <f>'Mladí jazdci'!HX37</f>
        <v>0</v>
      </c>
      <c r="HY158" s="97">
        <f>'Mladí jazdci'!HY37</f>
        <v>0</v>
      </c>
      <c r="HZ158" s="97">
        <f>'Mladí jazdci'!HZ37</f>
        <v>0</v>
      </c>
      <c r="IA158" s="97">
        <f>'Mladí jazdci'!IA37</f>
        <v>0</v>
      </c>
      <c r="IB158" s="97">
        <f>'Mladí jazdci'!IB37</f>
        <v>0</v>
      </c>
      <c r="IC158" s="97">
        <f>'Mladí jazdci'!IC37</f>
        <v>0</v>
      </c>
      <c r="ID158" s="97">
        <f>'Mladí jazdci'!ID37</f>
        <v>0</v>
      </c>
      <c r="IE158" s="97">
        <f>'Mladí jazdci'!IE37</f>
        <v>0</v>
      </c>
      <c r="IF158" s="97">
        <f>'Mladí jazdci'!IF37</f>
        <v>0</v>
      </c>
      <c r="IG158" s="97">
        <f>'Mladí jazdci'!IG37</f>
        <v>0</v>
      </c>
      <c r="IH158" s="97">
        <f>'Mladí jazdci'!IH37</f>
        <v>0</v>
      </c>
      <c r="II158" s="97">
        <f>'Mladí jazdci'!II37</f>
        <v>0</v>
      </c>
      <c r="IJ158" s="97">
        <f>'Mladí jazdci'!IJ37</f>
        <v>0</v>
      </c>
      <c r="IK158" s="97">
        <f>'Mladí jazdci'!IK37</f>
        <v>0</v>
      </c>
      <c r="IL158" s="97">
        <f>'Mladí jazdci'!IL37</f>
        <v>0</v>
      </c>
      <c r="IM158" s="97">
        <f>'Mladí jazdci'!IM37</f>
        <v>0</v>
      </c>
      <c r="IN158" s="97">
        <f>'Mladí jazdci'!IN37</f>
        <v>0</v>
      </c>
      <c r="IO158" s="97">
        <f>'Mladí jazdci'!IO37</f>
        <v>0</v>
      </c>
      <c r="IP158" s="97">
        <f>'Mladí jazdci'!IP37</f>
        <v>0</v>
      </c>
      <c r="IQ158" s="97">
        <f>'Mladí jazdci'!IQ37</f>
        <v>0</v>
      </c>
      <c r="IR158" s="97">
        <f>'Mladí jazdci'!IR37</f>
        <v>0</v>
      </c>
      <c r="IS158" s="97">
        <f>'Mladí jazdci'!IS37</f>
        <v>0</v>
      </c>
      <c r="IT158" s="97">
        <f>'Mladí jazdci'!IT37</f>
        <v>0</v>
      </c>
      <c r="IU158" s="97">
        <f>'Mladí jazdci'!IU37</f>
        <v>0</v>
      </c>
      <c r="IV158" s="97">
        <f>'Mladí jazdci'!IV37</f>
        <v>0</v>
      </c>
      <c r="IW158" s="97">
        <f>'Mladí jazdci'!IW37</f>
        <v>0</v>
      </c>
      <c r="IX158" s="97">
        <f>'Mladí jazdci'!IX37</f>
        <v>0</v>
      </c>
      <c r="IY158" s="97">
        <f>'Mladí jazdci'!IY37</f>
        <v>0</v>
      </c>
      <c r="IZ158" s="97">
        <f>'Mladí jazdci'!IZ37</f>
        <v>0</v>
      </c>
      <c r="JA158" s="97">
        <f>'Mladí jazdci'!JA37</f>
        <v>0</v>
      </c>
      <c r="JB158" s="97">
        <f>'Mladí jazdci'!JB37</f>
        <v>0</v>
      </c>
      <c r="JC158" s="97">
        <f>'Mladí jazdci'!JC37</f>
        <v>0</v>
      </c>
      <c r="JD158" s="97">
        <f>'Mladí jazdci'!JD37</f>
        <v>0</v>
      </c>
      <c r="JE158" s="97">
        <f>'Mladí jazdci'!JE37</f>
        <v>0</v>
      </c>
      <c r="JF158" s="97">
        <f>'Mladí jazdci'!JF37</f>
        <v>0</v>
      </c>
      <c r="JG158" s="97">
        <f>'Mladí jazdci'!JG37</f>
        <v>0</v>
      </c>
      <c r="JH158" s="97">
        <f>'Mladí jazdci'!JH37</f>
        <v>0</v>
      </c>
      <c r="JI158" s="97">
        <f>'Mladí jazdci'!JI37</f>
        <v>0</v>
      </c>
      <c r="JJ158" s="97">
        <f>'Mladí jazdci'!JJ37</f>
        <v>0</v>
      </c>
      <c r="JK158" s="97">
        <f>'Mladí jazdci'!JK37</f>
        <v>0</v>
      </c>
      <c r="JL158" s="97">
        <f>'Mladí jazdci'!JL37</f>
        <v>0</v>
      </c>
      <c r="JM158" s="97">
        <f>'Mladí jazdci'!JM37</f>
        <v>0</v>
      </c>
      <c r="JN158" s="97">
        <f>'Mladí jazdci'!JN37</f>
        <v>0</v>
      </c>
      <c r="JO158" s="97">
        <f>'Mladí jazdci'!JO37</f>
        <v>0</v>
      </c>
      <c r="JP158" s="97">
        <f>'Mladí jazdci'!JP37</f>
        <v>0</v>
      </c>
      <c r="JQ158" s="97">
        <f>'Mladí jazdci'!JQ37</f>
        <v>0</v>
      </c>
      <c r="JR158" s="97">
        <f>'Mladí jazdci'!JR37</f>
        <v>0</v>
      </c>
      <c r="JS158" s="97">
        <f>'Mladí jazdci'!JS37</f>
        <v>0</v>
      </c>
      <c r="JT158" s="97">
        <f>'Mladí jazdci'!JT37</f>
        <v>0</v>
      </c>
      <c r="JU158" s="97">
        <f>'Mladí jazdci'!JU37</f>
        <v>0</v>
      </c>
      <c r="JV158" s="97">
        <f>'Mladí jazdci'!JV37</f>
        <v>0</v>
      </c>
      <c r="JW158" s="97">
        <f>'Mladí jazdci'!JW37</f>
        <v>0</v>
      </c>
      <c r="JX158" s="97">
        <f>'Mladí jazdci'!JX37</f>
        <v>0</v>
      </c>
      <c r="JY158" s="97">
        <f>'Mladí jazdci'!JY37</f>
        <v>0</v>
      </c>
      <c r="JZ158" s="97">
        <f>'Mladí jazdci'!JZ37</f>
        <v>0</v>
      </c>
      <c r="KA158" s="97">
        <f>'Mladí jazdci'!KA37</f>
        <v>0</v>
      </c>
      <c r="KB158" s="97">
        <f>'Mladí jazdci'!KB37</f>
        <v>0</v>
      </c>
      <c r="KC158" s="97">
        <f>'Mladí jazdci'!KC37</f>
        <v>0</v>
      </c>
      <c r="KD158" s="97">
        <f>'Mladí jazdci'!KD37</f>
        <v>0</v>
      </c>
      <c r="KE158" s="97">
        <f>'Mladí jazdci'!KE37</f>
        <v>0</v>
      </c>
      <c r="KF158" s="97">
        <f>'Mladí jazdci'!KF37</f>
        <v>0</v>
      </c>
      <c r="KG158" s="97">
        <f>'Mladí jazdci'!KG37</f>
        <v>0</v>
      </c>
      <c r="KH158" s="97">
        <f>'Mladí jazdci'!KH37</f>
        <v>0</v>
      </c>
      <c r="KI158" s="97">
        <f>'Mladí jazdci'!KI37</f>
        <v>0</v>
      </c>
      <c r="KJ158" s="97">
        <f>'Mladí jazdci'!KJ37</f>
        <v>0</v>
      </c>
      <c r="KK158" s="97">
        <f>'Mladí jazdci'!KK37</f>
        <v>0</v>
      </c>
      <c r="KL158" s="97">
        <f>'Mladí jazdci'!KL37</f>
        <v>0</v>
      </c>
      <c r="KM158" s="97">
        <f>'Mladí jazdci'!KM37</f>
        <v>0</v>
      </c>
      <c r="KN158" s="97">
        <f>'Mladí jazdci'!KN37</f>
        <v>0</v>
      </c>
      <c r="KO158" s="97">
        <f>'Mladí jazdci'!KO37</f>
        <v>0</v>
      </c>
      <c r="KP158" s="97">
        <f>'Mladí jazdci'!KP37</f>
        <v>0</v>
      </c>
      <c r="KQ158" s="97">
        <f>'Mladí jazdci'!KQ37</f>
        <v>0</v>
      </c>
      <c r="KR158" s="97">
        <f>'Mladí jazdci'!KR37</f>
        <v>0</v>
      </c>
      <c r="KS158" s="97">
        <f>'Mladí jazdci'!KS37</f>
        <v>0</v>
      </c>
      <c r="KT158" s="97">
        <f>'Mladí jazdci'!KT37</f>
        <v>0</v>
      </c>
      <c r="KU158" s="97">
        <f>'Mladí jazdci'!KU37</f>
        <v>0</v>
      </c>
      <c r="KV158" s="97">
        <f>'Mladí jazdci'!KV37</f>
        <v>0</v>
      </c>
      <c r="KW158" s="97">
        <f>'Mladí jazdci'!KW37</f>
        <v>0</v>
      </c>
      <c r="KX158" s="97">
        <f>'Mladí jazdci'!KX37</f>
        <v>0</v>
      </c>
      <c r="KY158" s="97">
        <f>'Mladí jazdci'!KY37</f>
        <v>0</v>
      </c>
      <c r="KZ158" s="97">
        <f>'Mladí jazdci'!KZ37</f>
        <v>0</v>
      </c>
      <c r="LA158" s="97">
        <f>'Mladí jazdci'!LA37</f>
        <v>0</v>
      </c>
      <c r="LB158" s="97">
        <f>'Mladí jazdci'!LB37</f>
        <v>0</v>
      </c>
      <c r="LC158" s="97">
        <f>'Mladí jazdci'!LC37</f>
        <v>0</v>
      </c>
      <c r="LD158" s="97">
        <f>'Mladí jazdci'!LD37</f>
        <v>0</v>
      </c>
      <c r="LE158" s="97">
        <f>'Mladí jazdci'!LE37</f>
        <v>0</v>
      </c>
      <c r="LF158" s="97">
        <f>'Mladí jazdci'!LF37</f>
        <v>0</v>
      </c>
      <c r="LG158" s="97">
        <f>'Mladí jazdci'!LG37</f>
        <v>0</v>
      </c>
      <c r="LH158" s="97">
        <f>'Mladí jazdci'!LH37</f>
        <v>0</v>
      </c>
      <c r="LI158" s="97">
        <f>'Mladí jazdci'!LI37</f>
        <v>0</v>
      </c>
      <c r="LJ158" s="97">
        <f>'Mladí jazdci'!LJ37</f>
        <v>0</v>
      </c>
      <c r="LK158" s="97">
        <f>'Mladí jazdci'!LK37</f>
        <v>0</v>
      </c>
      <c r="LL158" s="97">
        <f>'Mladí jazdci'!LL37</f>
        <v>0</v>
      </c>
      <c r="LM158" s="97">
        <f>'Mladí jazdci'!LM37</f>
        <v>0</v>
      </c>
      <c r="LN158" s="97">
        <f>'Mladí jazdci'!LN37</f>
        <v>0</v>
      </c>
      <c r="LO158" s="97">
        <f>'Mladí jazdci'!LO37</f>
        <v>0</v>
      </c>
      <c r="LP158" s="97">
        <f>'Mladí jazdci'!LP37</f>
        <v>0</v>
      </c>
      <c r="LQ158" s="97">
        <f>'Mladí jazdci'!LQ37</f>
        <v>0</v>
      </c>
      <c r="LR158" s="97">
        <f>'Mladí jazdci'!LR37</f>
        <v>0</v>
      </c>
      <c r="LS158" s="97">
        <f>'Mladí jazdci'!LS37</f>
        <v>0</v>
      </c>
      <c r="LT158" s="97">
        <f>'Mladí jazdci'!LT37</f>
        <v>0</v>
      </c>
      <c r="LU158" s="97">
        <f>'Mladí jazdci'!LU37</f>
        <v>0</v>
      </c>
      <c r="LV158" s="97">
        <f>'Mladí jazdci'!LV37</f>
        <v>0</v>
      </c>
      <c r="LW158" s="97">
        <f>'Mladí jazdci'!LW37</f>
        <v>0</v>
      </c>
      <c r="LX158" s="97">
        <f>'Mladí jazdci'!LX37</f>
        <v>0</v>
      </c>
      <c r="LY158" s="97">
        <f>'Mladí jazdci'!LY37</f>
        <v>0</v>
      </c>
      <c r="LZ158" s="97">
        <f>'Mladí jazdci'!LZ37</f>
        <v>0</v>
      </c>
      <c r="MA158" s="97">
        <f>'Mladí jazdci'!MA37</f>
        <v>0</v>
      </c>
      <c r="MB158" s="97">
        <f>'Mladí jazdci'!MB37</f>
        <v>0</v>
      </c>
      <c r="MC158" s="97">
        <f>'Mladí jazdci'!MC37</f>
        <v>0</v>
      </c>
      <c r="MD158" s="97">
        <f>'Mladí jazdci'!MD37</f>
        <v>0</v>
      </c>
      <c r="ME158" s="97">
        <f>'Mladí jazdci'!ME37</f>
        <v>0</v>
      </c>
      <c r="MF158" s="97">
        <f>'Mladí jazdci'!MF37</f>
        <v>0</v>
      </c>
      <c r="MG158" s="97">
        <f>'Mladí jazdci'!MG37</f>
        <v>0</v>
      </c>
      <c r="MH158" s="97">
        <f>'Mladí jazdci'!MH37</f>
        <v>0</v>
      </c>
      <c r="MI158" s="97">
        <f>'Mladí jazdci'!MI37</f>
        <v>0</v>
      </c>
      <c r="MJ158" s="97">
        <f>'Mladí jazdci'!MJ37</f>
        <v>0</v>
      </c>
      <c r="MK158" s="97">
        <f>'Mladí jazdci'!MK37</f>
        <v>0</v>
      </c>
      <c r="ML158" s="97">
        <f>'Mladí jazdci'!ML37</f>
        <v>0</v>
      </c>
      <c r="MM158" s="97">
        <f>'Mladí jazdci'!MM37</f>
        <v>0</v>
      </c>
      <c r="MN158" s="97">
        <f>'Mladí jazdci'!MN37</f>
        <v>0</v>
      </c>
      <c r="MO158" s="97">
        <f>'Mladí jazdci'!MO37</f>
        <v>0</v>
      </c>
      <c r="MP158" s="97">
        <f>'Mladí jazdci'!MP37</f>
        <v>0</v>
      </c>
      <c r="MQ158" s="97">
        <f>'Mladí jazdci'!MQ37</f>
        <v>0</v>
      </c>
      <c r="MR158" s="97">
        <f>'Mladí jazdci'!MR37</f>
        <v>0</v>
      </c>
      <c r="MS158" s="97">
        <f>'Mladí jazdci'!MS37</f>
        <v>0</v>
      </c>
      <c r="MT158" s="97">
        <f>'Mladí jazdci'!MT37</f>
        <v>0</v>
      </c>
      <c r="MU158" s="97">
        <f>'Mladí jazdci'!MU37</f>
        <v>0</v>
      </c>
      <c r="MV158" s="97">
        <f>'Mladí jazdci'!MV37</f>
        <v>0</v>
      </c>
      <c r="MW158" s="97">
        <f>'Mladí jazdci'!MW37</f>
        <v>0</v>
      </c>
      <c r="MX158" s="97">
        <f>'Mladí jazdci'!MX37</f>
        <v>0</v>
      </c>
      <c r="MY158" s="97">
        <f>'Mladí jazdci'!MY37</f>
        <v>0</v>
      </c>
      <c r="MZ158" s="97">
        <f>'Mladí jazdci'!MZ37</f>
        <v>0</v>
      </c>
      <c r="NA158" s="97">
        <f>'Mladí jazdci'!NA37</f>
        <v>0</v>
      </c>
      <c r="NB158" s="97">
        <f>'Mladí jazdci'!NB37</f>
        <v>0</v>
      </c>
      <c r="NC158" s="97">
        <f>'Mladí jazdci'!NC37</f>
        <v>0</v>
      </c>
      <c r="ND158" s="97">
        <f>'Mladí jazdci'!ND37</f>
        <v>0</v>
      </c>
      <c r="NE158" s="97">
        <f>'Mladí jazdci'!NE37</f>
        <v>0</v>
      </c>
      <c r="NF158" s="97">
        <f>'Mladí jazdci'!NF37</f>
        <v>0</v>
      </c>
      <c r="NG158" s="97">
        <f>'Mladí jazdci'!NG37</f>
        <v>0</v>
      </c>
      <c r="NH158" s="97">
        <f>'Mladí jazdci'!NH37</f>
        <v>0</v>
      </c>
      <c r="NI158" s="97">
        <f>'Mladí jazdci'!NI37</f>
        <v>0</v>
      </c>
      <c r="NJ158" s="97">
        <f>'Mladí jazdci'!NJ37</f>
        <v>0</v>
      </c>
      <c r="NK158" s="97">
        <f>'Mladí jazdci'!NK37</f>
        <v>0</v>
      </c>
      <c r="NL158" s="97">
        <f>'Mladí jazdci'!NL37</f>
        <v>0</v>
      </c>
      <c r="NM158" s="97">
        <f>'Mladí jazdci'!NM37</f>
        <v>0</v>
      </c>
      <c r="NN158" s="97">
        <f>'Mladí jazdci'!NN37</f>
        <v>0</v>
      </c>
      <c r="NO158" s="97">
        <f>'Mladí jazdci'!NO37</f>
        <v>0</v>
      </c>
      <c r="NP158" s="97">
        <f>'Mladí jazdci'!NP37</f>
        <v>0</v>
      </c>
      <c r="NQ158" s="97">
        <f>'Mladí jazdci'!NQ37</f>
        <v>0</v>
      </c>
      <c r="NR158" s="97">
        <f>'Mladí jazdci'!NR37</f>
        <v>0</v>
      </c>
      <c r="NS158" s="97">
        <f>'Mladí jazdci'!NS37</f>
        <v>0</v>
      </c>
      <c r="NT158" s="97">
        <f>'Mladí jazdci'!NT37</f>
        <v>0</v>
      </c>
      <c r="NU158" s="97">
        <f>'Mladí jazdci'!NU37</f>
        <v>0</v>
      </c>
      <c r="NV158" s="97">
        <f>'Mladí jazdci'!NV37</f>
        <v>0</v>
      </c>
      <c r="NW158" s="97">
        <f>'Mladí jazdci'!NW37</f>
        <v>0</v>
      </c>
      <c r="NX158" s="97">
        <f>'Mladí jazdci'!NX37</f>
        <v>0</v>
      </c>
      <c r="NY158" s="97">
        <f>'Mladí jazdci'!NY37</f>
        <v>0</v>
      </c>
      <c r="NZ158" s="97">
        <f>'Mladí jazdci'!NZ37</f>
        <v>0</v>
      </c>
      <c r="OA158" s="97">
        <f>'Mladí jazdci'!OA37</f>
        <v>0</v>
      </c>
      <c r="OB158" s="97">
        <f>'Mladí jazdci'!OB37</f>
        <v>0</v>
      </c>
      <c r="OC158" s="97">
        <f>'Mladí jazdci'!OC37</f>
        <v>0</v>
      </c>
      <c r="OD158" s="97">
        <f>'Mladí jazdci'!OD37</f>
        <v>0</v>
      </c>
      <c r="OE158" s="97">
        <f>'Mladí jazdci'!OE37</f>
        <v>0</v>
      </c>
      <c r="OF158" s="97">
        <f>'Mladí jazdci'!OF37</f>
        <v>0</v>
      </c>
      <c r="OG158" s="97">
        <f>'Mladí jazdci'!OG37</f>
        <v>0</v>
      </c>
      <c r="OH158" s="97">
        <f>'Mladí jazdci'!OH37</f>
        <v>0</v>
      </c>
      <c r="OI158" s="97">
        <f>'Mladí jazdci'!OI37</f>
        <v>0</v>
      </c>
      <c r="OJ158" s="97">
        <f>'Mladí jazdci'!OJ37</f>
        <v>0</v>
      </c>
      <c r="OK158" s="97">
        <f>'Mladí jazdci'!OK37</f>
        <v>0</v>
      </c>
      <c r="OL158" s="97">
        <f>'Mladí jazdci'!OL37</f>
        <v>0</v>
      </c>
      <c r="OM158" s="97">
        <f>'Mladí jazdci'!OM37</f>
        <v>0</v>
      </c>
      <c r="ON158" s="97">
        <f>'Mladí jazdci'!ON37</f>
        <v>0</v>
      </c>
      <c r="OO158" s="97">
        <f>'Mladí jazdci'!OO37</f>
        <v>0</v>
      </c>
      <c r="OP158" s="97">
        <f>'Mladí jazdci'!OP37</f>
        <v>0</v>
      </c>
      <c r="OQ158" s="97">
        <f>'Mladí jazdci'!OQ37</f>
        <v>0</v>
      </c>
      <c r="OR158" s="97">
        <f>'Mladí jazdci'!OR37</f>
        <v>0</v>
      </c>
      <c r="OS158" s="97">
        <f>'Mladí jazdci'!OS37</f>
        <v>0</v>
      </c>
      <c r="OT158" s="97">
        <f>'Mladí jazdci'!OT37</f>
        <v>0</v>
      </c>
      <c r="OU158" s="97">
        <f>'Mladí jazdci'!OU37</f>
        <v>0</v>
      </c>
      <c r="OV158" s="97">
        <f>'Mladí jazdci'!OV37</f>
        <v>0</v>
      </c>
      <c r="OW158" s="97">
        <f>'Mladí jazdci'!OW37</f>
        <v>0</v>
      </c>
      <c r="OX158" s="97">
        <f>'Mladí jazdci'!OX37</f>
        <v>0</v>
      </c>
      <c r="OY158" s="97">
        <f>'Mladí jazdci'!OY37</f>
        <v>0</v>
      </c>
      <c r="OZ158" s="97">
        <f>'Mladí jazdci'!OZ37</f>
        <v>0</v>
      </c>
      <c r="PA158" s="97">
        <f>'Mladí jazdci'!PA37</f>
        <v>0</v>
      </c>
      <c r="PB158" s="97">
        <f>'Mladí jazdci'!PB37</f>
        <v>0</v>
      </c>
      <c r="PC158" s="97">
        <f>'Mladí jazdci'!PC37</f>
        <v>0</v>
      </c>
      <c r="PD158" s="97">
        <f>'Mladí jazdci'!PD37</f>
        <v>0</v>
      </c>
      <c r="PE158" s="97">
        <f>'Mladí jazdci'!PE37</f>
        <v>0</v>
      </c>
      <c r="PF158" s="97">
        <f>'Mladí jazdci'!PF37</f>
        <v>0</v>
      </c>
      <c r="PG158" s="97">
        <f>'Mladí jazdci'!PG37</f>
        <v>0</v>
      </c>
      <c r="PH158" s="97">
        <f>'Mladí jazdci'!PH37</f>
        <v>0</v>
      </c>
      <c r="PI158" s="97">
        <f>'Mladí jazdci'!PI37</f>
        <v>0</v>
      </c>
      <c r="PJ158" s="97">
        <f>'Mladí jazdci'!PJ37</f>
        <v>0</v>
      </c>
      <c r="PK158" s="97">
        <f>'Mladí jazdci'!PK37</f>
        <v>0</v>
      </c>
      <c r="PL158" s="97">
        <f>'Mladí jazdci'!PL37</f>
        <v>0</v>
      </c>
      <c r="PM158" s="97">
        <f>'Mladí jazdci'!PM37</f>
        <v>0</v>
      </c>
      <c r="PN158" s="97">
        <f>'Mladí jazdci'!PN37</f>
        <v>0</v>
      </c>
      <c r="PO158" s="97">
        <f>'Mladí jazdci'!PO37</f>
        <v>0</v>
      </c>
      <c r="PP158" s="97">
        <f>'Mladí jazdci'!PP37</f>
        <v>0</v>
      </c>
      <c r="PQ158" s="97">
        <f>'Mladí jazdci'!PQ37</f>
        <v>0</v>
      </c>
      <c r="PR158" s="97">
        <f>'Mladí jazdci'!PR37</f>
        <v>0</v>
      </c>
      <c r="PS158" s="97">
        <f>'Mladí jazdci'!PS37</f>
        <v>0</v>
      </c>
      <c r="PT158" s="97">
        <f>'Mladí jazdci'!PT37</f>
        <v>0</v>
      </c>
      <c r="PU158" s="97">
        <f>'Mladí jazdci'!PU37</f>
        <v>0</v>
      </c>
      <c r="PV158" s="97">
        <f>'Mladí jazdci'!PV37</f>
        <v>0</v>
      </c>
      <c r="PW158" s="97">
        <f>'Mladí jazdci'!PW37</f>
        <v>0</v>
      </c>
      <c r="PX158" s="97">
        <f>'Mladí jazdci'!PX37</f>
        <v>0</v>
      </c>
      <c r="PY158" s="97">
        <f>'Mladí jazdci'!PY37</f>
        <v>0</v>
      </c>
      <c r="PZ158" s="97">
        <f>'Mladí jazdci'!PZ37</f>
        <v>0</v>
      </c>
      <c r="QA158" s="97">
        <f>'Mladí jazdci'!QA37</f>
        <v>0</v>
      </c>
      <c r="QB158" s="97">
        <f>'Mladí jazdci'!QB37</f>
        <v>0</v>
      </c>
      <c r="QC158" s="97">
        <f>'Mladí jazdci'!QC37</f>
        <v>0</v>
      </c>
      <c r="QD158" s="97">
        <f>'Mladí jazdci'!QD37</f>
        <v>0</v>
      </c>
      <c r="QE158" s="97">
        <f>'Mladí jazdci'!QE37</f>
        <v>0</v>
      </c>
      <c r="QF158" s="97">
        <f>'Mladí jazdci'!QF37</f>
        <v>0</v>
      </c>
      <c r="QG158" s="97">
        <f>'Mladí jazdci'!QG37</f>
        <v>0</v>
      </c>
      <c r="QH158" s="97">
        <f>'Mladí jazdci'!QH37</f>
        <v>0</v>
      </c>
      <c r="QI158" s="97">
        <f>'Mladí jazdci'!QI37</f>
        <v>0</v>
      </c>
      <c r="QJ158" s="97">
        <f>'Mladí jazdci'!QJ37</f>
        <v>0</v>
      </c>
      <c r="QK158" s="97">
        <f>'Mladí jazdci'!QK37</f>
        <v>0</v>
      </c>
      <c r="QL158" s="97">
        <f>'Mladí jazdci'!QL37</f>
        <v>0</v>
      </c>
      <c r="QM158" s="97">
        <f>'Mladí jazdci'!QM37</f>
        <v>0</v>
      </c>
      <c r="QN158" s="97">
        <f>'Mladí jazdci'!QN37</f>
        <v>0</v>
      </c>
      <c r="QO158" s="97">
        <f>'Mladí jazdci'!QO37</f>
        <v>0</v>
      </c>
      <c r="QP158" s="97">
        <f>'Mladí jazdci'!QP37</f>
        <v>0</v>
      </c>
      <c r="QQ158" s="97">
        <f>'Mladí jazdci'!QQ37</f>
        <v>0</v>
      </c>
      <c r="QR158" s="97">
        <f>'Mladí jazdci'!QR37</f>
        <v>0</v>
      </c>
      <c r="QS158" s="97">
        <f>'Mladí jazdci'!QS37</f>
        <v>0</v>
      </c>
      <c r="QT158" s="97">
        <f>'Mladí jazdci'!QT37</f>
        <v>0</v>
      </c>
      <c r="QU158" s="97">
        <f>'Mladí jazdci'!QU37</f>
        <v>0</v>
      </c>
      <c r="QV158" s="97">
        <f>'Mladí jazdci'!QV37</f>
        <v>0</v>
      </c>
      <c r="QW158" s="97">
        <f>'Mladí jazdci'!QW37</f>
        <v>0</v>
      </c>
      <c r="QX158" s="97">
        <f>'Mladí jazdci'!QX37</f>
        <v>0</v>
      </c>
      <c r="QY158" s="97">
        <f>'Mladí jazdci'!QY37</f>
        <v>0</v>
      </c>
      <c r="QZ158" s="97">
        <f>'Mladí jazdci'!QZ37</f>
        <v>0</v>
      </c>
      <c r="RA158" s="97">
        <f>'Mladí jazdci'!RA37</f>
        <v>0</v>
      </c>
      <c r="RB158" s="97">
        <f>'Mladí jazdci'!RB37</f>
        <v>0</v>
      </c>
      <c r="RC158" s="97">
        <f>'Mladí jazdci'!RC37</f>
        <v>0</v>
      </c>
      <c r="RD158" s="97">
        <f>'Mladí jazdci'!RD37</f>
        <v>0</v>
      </c>
      <c r="RE158" s="97">
        <f>'Mladí jazdci'!RE37</f>
        <v>0</v>
      </c>
      <c r="RF158" s="97">
        <f>'Mladí jazdci'!RF37</f>
        <v>0</v>
      </c>
      <c r="RG158" s="97">
        <f>'Mladí jazdci'!RG37</f>
        <v>0</v>
      </c>
      <c r="RH158" s="97">
        <f>'Mladí jazdci'!RH37</f>
        <v>0</v>
      </c>
      <c r="RI158" s="97">
        <f>'Mladí jazdci'!RI37</f>
        <v>0</v>
      </c>
      <c r="RJ158" s="97">
        <f>'Mladí jazdci'!RJ37</f>
        <v>0</v>
      </c>
      <c r="RK158" s="97">
        <f>'Mladí jazdci'!RK37</f>
        <v>0</v>
      </c>
      <c r="RL158" s="97">
        <f>'Mladí jazdci'!RL37</f>
        <v>0</v>
      </c>
      <c r="RM158" s="97">
        <f>'Mladí jazdci'!RM37</f>
        <v>0</v>
      </c>
      <c r="RN158" s="97">
        <f>'Mladí jazdci'!RN37</f>
        <v>0</v>
      </c>
      <c r="RO158" s="97">
        <f>'Mladí jazdci'!RO37</f>
        <v>0</v>
      </c>
      <c r="RP158" s="97">
        <f>'Mladí jazdci'!RP37</f>
        <v>0</v>
      </c>
      <c r="RQ158" s="97">
        <f>'Mladí jazdci'!RQ37</f>
        <v>0</v>
      </c>
      <c r="RR158" s="97">
        <f>'Mladí jazdci'!RR37</f>
        <v>0</v>
      </c>
      <c r="RS158" s="97">
        <f>'Mladí jazdci'!RS37</f>
        <v>0</v>
      </c>
      <c r="RT158" s="97">
        <f>'Mladí jazdci'!RT37</f>
        <v>0</v>
      </c>
      <c r="RU158" s="97">
        <f>'Mladí jazdci'!RU37</f>
        <v>0</v>
      </c>
      <c r="RV158" s="97">
        <f>'Mladí jazdci'!RV37</f>
        <v>0</v>
      </c>
      <c r="RW158" s="97">
        <f>'Mladí jazdci'!RW37</f>
        <v>0</v>
      </c>
      <c r="RX158" s="97">
        <f>'Mladí jazdci'!RX37</f>
        <v>0</v>
      </c>
      <c r="RY158" s="97">
        <f>'Mladí jazdci'!RY37</f>
        <v>0</v>
      </c>
      <c r="RZ158" s="97">
        <f>'Mladí jazdci'!RZ37</f>
        <v>0</v>
      </c>
      <c r="SA158" s="97">
        <f>'Mladí jazdci'!SA37</f>
        <v>0</v>
      </c>
      <c r="SB158" s="97">
        <f>'Mladí jazdci'!SB37</f>
        <v>0</v>
      </c>
      <c r="SC158" s="97">
        <f>'Mladí jazdci'!SC37</f>
        <v>0</v>
      </c>
      <c r="SD158" s="97">
        <f>'Mladí jazdci'!SD37</f>
        <v>0</v>
      </c>
      <c r="SE158" s="97">
        <f>'Mladí jazdci'!SE37</f>
        <v>0</v>
      </c>
      <c r="SF158" s="97">
        <f>'Mladí jazdci'!SF37</f>
        <v>0</v>
      </c>
      <c r="SG158" s="97">
        <f>'Mladí jazdci'!SG37</f>
        <v>0</v>
      </c>
      <c r="SH158" s="97">
        <f>'Mladí jazdci'!SH37</f>
        <v>0</v>
      </c>
      <c r="SI158" s="97">
        <f>'Mladí jazdci'!SI37</f>
        <v>0</v>
      </c>
      <c r="SJ158" s="97">
        <f>'Mladí jazdci'!SJ37</f>
        <v>0</v>
      </c>
      <c r="SK158" s="97">
        <f>'Mladí jazdci'!SK37</f>
        <v>0</v>
      </c>
      <c r="SL158" s="97">
        <f>'Mladí jazdci'!SL37</f>
        <v>0</v>
      </c>
      <c r="SM158" s="97">
        <f>'Mladí jazdci'!SM37</f>
        <v>0</v>
      </c>
      <c r="SN158" s="97">
        <f>'Mladí jazdci'!SN37</f>
        <v>0</v>
      </c>
      <c r="SO158" s="97">
        <f>'Mladí jazdci'!SO37</f>
        <v>0</v>
      </c>
      <c r="SP158" s="97">
        <f>'Mladí jazdci'!SP37</f>
        <v>0</v>
      </c>
      <c r="SQ158" s="97">
        <f>'Mladí jazdci'!SQ37</f>
        <v>0</v>
      </c>
      <c r="SR158" s="97">
        <f>'Mladí jazdci'!SR37</f>
        <v>0</v>
      </c>
      <c r="SS158" s="97">
        <f>'Mladí jazdci'!SS37</f>
        <v>0</v>
      </c>
      <c r="ST158" s="97">
        <f>'Mladí jazdci'!ST37</f>
        <v>0</v>
      </c>
      <c r="SU158" s="97">
        <f>'Mladí jazdci'!SU37</f>
        <v>0</v>
      </c>
      <c r="SV158" s="97">
        <f>'Mladí jazdci'!SV37</f>
        <v>0</v>
      </c>
      <c r="SW158" s="97">
        <f>'Mladí jazdci'!SW37</f>
        <v>0</v>
      </c>
      <c r="SX158" s="97">
        <f>'Mladí jazdci'!SX37</f>
        <v>0</v>
      </c>
      <c r="SY158" s="97">
        <f>'Mladí jazdci'!SY37</f>
        <v>0</v>
      </c>
      <c r="SZ158" s="97">
        <f>'Mladí jazdci'!SZ37</f>
        <v>0</v>
      </c>
      <c r="TA158" s="97">
        <f>'Mladí jazdci'!TA37</f>
        <v>0</v>
      </c>
      <c r="TB158" s="97">
        <f>'Mladí jazdci'!TB37</f>
        <v>0</v>
      </c>
    </row>
    <row r="159" spans="1:522" s="1" customFormat="1" ht="18" customHeight="1" x14ac:dyDescent="0.2">
      <c r="A159" s="12"/>
      <c r="B159" s="11" t="s">
        <v>625</v>
      </c>
      <c r="C159" s="1">
        <v>11600</v>
      </c>
      <c r="E159" s="4" t="s">
        <v>624</v>
      </c>
      <c r="F159" s="1">
        <v>4462</v>
      </c>
      <c r="G159" s="9" t="s">
        <v>96</v>
      </c>
      <c r="H159" s="4" t="s">
        <v>618</v>
      </c>
      <c r="I159" s="1">
        <f t="shared" si="3"/>
        <v>0</v>
      </c>
      <c r="J159" s="12">
        <f>Tabuľka3[[#This Row],[Stĺpec9]]</f>
        <v>0</v>
      </c>
      <c r="K159" s="97">
        <f>Seniori!K82</f>
        <v>0</v>
      </c>
      <c r="L159" s="97">
        <f>Seniori!L82</f>
        <v>0</v>
      </c>
      <c r="M159" s="97">
        <f>Seniori!M82</f>
        <v>0</v>
      </c>
      <c r="N159" s="97">
        <f>Seniori!N82</f>
        <v>0</v>
      </c>
      <c r="O159" s="97">
        <f>Seniori!O82</f>
        <v>0</v>
      </c>
      <c r="P159" s="97">
        <f>Seniori!P82</f>
        <v>0</v>
      </c>
      <c r="Q159" s="97">
        <f>Seniori!Q82</f>
        <v>0</v>
      </c>
      <c r="R159" s="97">
        <f>Seniori!R82</f>
        <v>0</v>
      </c>
      <c r="S159" s="97">
        <f>Seniori!S82</f>
        <v>0</v>
      </c>
      <c r="T159" s="97">
        <f>Seniori!T82</f>
        <v>0</v>
      </c>
      <c r="U159" s="97">
        <f>Seniori!U82</f>
        <v>0</v>
      </c>
      <c r="V159" s="97">
        <f>Seniori!V82</f>
        <v>0</v>
      </c>
      <c r="W159" s="97">
        <f>Seniori!W82</f>
        <v>0</v>
      </c>
      <c r="X159" s="97">
        <f>Seniori!X82</f>
        <v>0</v>
      </c>
      <c r="Y159" s="97">
        <f>Seniori!Y82</f>
        <v>0</v>
      </c>
      <c r="Z159" s="97">
        <f>Seniori!Z82</f>
        <v>0</v>
      </c>
      <c r="AA159" s="97">
        <f>Seniori!AA82</f>
        <v>0</v>
      </c>
      <c r="AB159" s="97">
        <f>Seniori!AB82</f>
        <v>0</v>
      </c>
      <c r="AC159" s="97">
        <f>Seniori!AC82</f>
        <v>0</v>
      </c>
      <c r="AD159" s="97">
        <f>Seniori!AD82</f>
        <v>0</v>
      </c>
      <c r="AE159" s="97">
        <f>Seniori!AE82</f>
        <v>0</v>
      </c>
      <c r="AF159" s="97">
        <f>Seniori!AF82</f>
        <v>0</v>
      </c>
      <c r="AG159" s="97">
        <f>Seniori!AG82</f>
        <v>0</v>
      </c>
      <c r="AH159" s="97">
        <f>Seniori!AH82</f>
        <v>0</v>
      </c>
      <c r="AI159" s="97">
        <f>Seniori!AI82</f>
        <v>0</v>
      </c>
      <c r="AJ159" s="97">
        <f>Seniori!AJ82</f>
        <v>0</v>
      </c>
      <c r="AK159" s="97">
        <f>Seniori!AK82</f>
        <v>0</v>
      </c>
      <c r="AL159" s="97">
        <f>Seniori!AL82</f>
        <v>0</v>
      </c>
      <c r="AM159" s="97">
        <f>Seniori!AM82</f>
        <v>0</v>
      </c>
      <c r="AN159" s="97">
        <f>Seniori!AN82</f>
        <v>0</v>
      </c>
      <c r="AO159" s="97">
        <f>Seniori!AO82</f>
        <v>0</v>
      </c>
      <c r="AP159" s="97">
        <f>Seniori!AP82</f>
        <v>0</v>
      </c>
      <c r="AQ159" s="97">
        <f>Seniori!AQ82</f>
        <v>0</v>
      </c>
      <c r="AR159" s="97">
        <f>Seniori!AR82</f>
        <v>0</v>
      </c>
      <c r="AS159" s="97">
        <f>Seniori!AS82</f>
        <v>0</v>
      </c>
      <c r="AT159" s="97">
        <f>Seniori!AT82</f>
        <v>0</v>
      </c>
      <c r="AU159" s="97">
        <f>Seniori!AU82</f>
        <v>0</v>
      </c>
      <c r="AV159" s="97">
        <f>Seniori!AV82</f>
        <v>0</v>
      </c>
      <c r="AW159" s="97">
        <f>Seniori!AW82</f>
        <v>0</v>
      </c>
      <c r="AX159" s="97">
        <f>Seniori!AX82</f>
        <v>0</v>
      </c>
      <c r="AY159" s="97">
        <f>Seniori!AY82</f>
        <v>0</v>
      </c>
      <c r="AZ159" s="97">
        <f>Seniori!AZ82</f>
        <v>0</v>
      </c>
      <c r="BA159" s="97">
        <f>Seniori!BA82</f>
        <v>0</v>
      </c>
      <c r="BB159" s="97">
        <f>Seniori!BB82</f>
        <v>0</v>
      </c>
      <c r="BC159" s="97">
        <f>Seniori!BC82</f>
        <v>0</v>
      </c>
      <c r="BD159" s="97">
        <f>Seniori!BD82</f>
        <v>0</v>
      </c>
      <c r="BE159" s="97">
        <f>Seniori!BE82</f>
        <v>0</v>
      </c>
      <c r="BF159" s="97">
        <f>Seniori!BF82</f>
        <v>0</v>
      </c>
      <c r="BG159" s="97">
        <f>Seniori!BG82</f>
        <v>0</v>
      </c>
      <c r="BH159" s="97">
        <f>Seniori!BH82</f>
        <v>0</v>
      </c>
      <c r="BI159" s="97">
        <f>Seniori!BI82</f>
        <v>0</v>
      </c>
      <c r="BJ159" s="97">
        <f>Seniori!BJ82</f>
        <v>0</v>
      </c>
      <c r="BK159" s="97">
        <f>Seniori!BK82</f>
        <v>0</v>
      </c>
      <c r="BL159" s="97">
        <f>Seniori!BL82</f>
        <v>0</v>
      </c>
      <c r="BM159" s="97">
        <f>Seniori!BM82</f>
        <v>0</v>
      </c>
      <c r="BN159" s="97">
        <f>Seniori!BN82</f>
        <v>0</v>
      </c>
      <c r="BO159" s="97">
        <f>Seniori!BO82</f>
        <v>0</v>
      </c>
      <c r="BP159" s="97">
        <f>Seniori!BP82</f>
        <v>0</v>
      </c>
      <c r="BQ159" s="97">
        <f>Seniori!BQ82</f>
        <v>0</v>
      </c>
      <c r="BR159" s="97">
        <f>Seniori!BR82</f>
        <v>0</v>
      </c>
      <c r="BS159" s="97">
        <f>Seniori!BS82</f>
        <v>0</v>
      </c>
      <c r="BT159" s="97">
        <f>Seniori!BT82</f>
        <v>0</v>
      </c>
      <c r="BU159" s="97">
        <f>Seniori!BU82</f>
        <v>0</v>
      </c>
      <c r="BV159" s="97">
        <f>Seniori!BV82</f>
        <v>0</v>
      </c>
      <c r="BW159" s="97">
        <f>Seniori!BW82</f>
        <v>0</v>
      </c>
      <c r="BX159" s="97">
        <f>Seniori!BX82</f>
        <v>0</v>
      </c>
      <c r="BY159" s="97">
        <f>Seniori!BY82</f>
        <v>0</v>
      </c>
      <c r="BZ159" s="97">
        <f>Seniori!BZ82</f>
        <v>0</v>
      </c>
      <c r="CA159" s="97">
        <f>Seniori!CA82</f>
        <v>0</v>
      </c>
      <c r="CB159" s="97">
        <f>Seniori!CB82</f>
        <v>0</v>
      </c>
      <c r="CC159" s="97">
        <f>Seniori!CC82</f>
        <v>0</v>
      </c>
      <c r="CD159" s="97">
        <f>Seniori!CD82</f>
        <v>0</v>
      </c>
      <c r="CE159" s="97">
        <f>Seniori!CE82</f>
        <v>0</v>
      </c>
      <c r="CF159" s="97">
        <f>Seniori!CF82</f>
        <v>0</v>
      </c>
      <c r="CG159" s="97">
        <f>Seniori!CG82</f>
        <v>0</v>
      </c>
      <c r="CH159" s="97">
        <f>Seniori!CH82</f>
        <v>0</v>
      </c>
      <c r="CI159" s="97">
        <f>Seniori!CI82</f>
        <v>0</v>
      </c>
      <c r="CJ159" s="97">
        <f>Seniori!CJ82</f>
        <v>0</v>
      </c>
      <c r="CK159" s="97">
        <f>Seniori!CK82</f>
        <v>0</v>
      </c>
      <c r="CL159" s="97">
        <f>Seniori!CL82</f>
        <v>0</v>
      </c>
      <c r="CM159" s="97">
        <f>Seniori!CM82</f>
        <v>0</v>
      </c>
      <c r="CN159" s="97">
        <f>Seniori!CN82</f>
        <v>0</v>
      </c>
      <c r="CO159" s="97">
        <f>Seniori!CO82</f>
        <v>0</v>
      </c>
      <c r="CP159" s="97">
        <f>Seniori!CP82</f>
        <v>0</v>
      </c>
      <c r="CQ159" s="97">
        <f>Seniori!CQ82</f>
        <v>0</v>
      </c>
      <c r="CR159" s="97">
        <f>Seniori!CR82</f>
        <v>0</v>
      </c>
      <c r="CS159" s="97">
        <f>Seniori!CS82</f>
        <v>0</v>
      </c>
      <c r="CT159" s="97">
        <f>Seniori!CT82</f>
        <v>0</v>
      </c>
      <c r="CU159" s="97">
        <f>Seniori!CU82</f>
        <v>0</v>
      </c>
      <c r="CV159" s="97" t="str">
        <f>Seniori!CV82</f>
        <v>o</v>
      </c>
      <c r="CW159" s="97">
        <f>Seniori!CW82</f>
        <v>0</v>
      </c>
      <c r="CX159" s="97">
        <f>Seniori!CX82</f>
        <v>0</v>
      </c>
      <c r="CY159" s="97">
        <f>Seniori!CY82</f>
        <v>0</v>
      </c>
      <c r="CZ159" s="97">
        <f>Seniori!CZ82</f>
        <v>0</v>
      </c>
      <c r="DA159" s="97">
        <f>Seniori!DA82</f>
        <v>0</v>
      </c>
      <c r="DB159" s="97">
        <f>Seniori!DB82</f>
        <v>0</v>
      </c>
      <c r="DC159" s="97">
        <f>Seniori!DC82</f>
        <v>0</v>
      </c>
      <c r="DD159" s="97">
        <f>Seniori!DD82</f>
        <v>0</v>
      </c>
      <c r="DE159" s="97">
        <f>Seniori!DE82</f>
        <v>0</v>
      </c>
      <c r="DF159" s="97">
        <f>Seniori!DF82</f>
        <v>0</v>
      </c>
      <c r="DG159" s="97">
        <f>Seniori!DG82</f>
        <v>0</v>
      </c>
      <c r="DH159" s="97">
        <f>Seniori!DH82</f>
        <v>0</v>
      </c>
      <c r="DI159" s="97">
        <f>Seniori!DI82</f>
        <v>0</v>
      </c>
      <c r="DJ159" s="97">
        <f>Seniori!DJ82</f>
        <v>0</v>
      </c>
      <c r="DK159" s="97">
        <f>Seniori!DK82</f>
        <v>0</v>
      </c>
      <c r="DL159" s="97">
        <f>Seniori!DL82</f>
        <v>0</v>
      </c>
      <c r="DM159" s="97">
        <f>Seniori!DM82</f>
        <v>0</v>
      </c>
      <c r="DN159" s="97">
        <f>Seniori!DN82</f>
        <v>0</v>
      </c>
      <c r="DO159" s="97">
        <f>Seniori!DO82</f>
        <v>0</v>
      </c>
      <c r="DP159" s="97">
        <f>Seniori!DP82</f>
        <v>0</v>
      </c>
      <c r="DQ159" s="97">
        <f>Seniori!DQ82</f>
        <v>0</v>
      </c>
      <c r="DR159" s="97">
        <f>Seniori!DR82</f>
        <v>0</v>
      </c>
      <c r="DS159" s="97">
        <f>Seniori!DS82</f>
        <v>0</v>
      </c>
      <c r="DT159" s="97">
        <f>Seniori!DT82</f>
        <v>0</v>
      </c>
      <c r="DU159" s="97">
        <f>Seniori!DU82</f>
        <v>0</v>
      </c>
      <c r="DV159" s="97">
        <f>Seniori!DV82</f>
        <v>0</v>
      </c>
      <c r="DW159" s="97">
        <f>Seniori!DW82</f>
        <v>0</v>
      </c>
      <c r="DX159" s="97">
        <f>Seniori!DX82</f>
        <v>0</v>
      </c>
      <c r="DY159" s="97">
        <f>Seniori!DY82</f>
        <v>0</v>
      </c>
      <c r="DZ159" s="97">
        <f>Seniori!DZ82</f>
        <v>0</v>
      </c>
      <c r="EA159" s="97">
        <f>Seniori!EA82</f>
        <v>0</v>
      </c>
      <c r="EB159" s="97">
        <f>Seniori!EB82</f>
        <v>0</v>
      </c>
      <c r="EC159" s="97">
        <f>Seniori!EC82</f>
        <v>0</v>
      </c>
      <c r="ED159" s="97">
        <f>Seniori!ED82</f>
        <v>0</v>
      </c>
      <c r="EE159" s="97">
        <f>Seniori!EE82</f>
        <v>0</v>
      </c>
      <c r="EF159" s="97">
        <f>Seniori!EF82</f>
        <v>0</v>
      </c>
      <c r="EG159" s="97">
        <f>Seniori!EG82</f>
        <v>0</v>
      </c>
      <c r="EH159" s="97">
        <f>Seniori!EH82</f>
        <v>0</v>
      </c>
      <c r="EI159" s="97">
        <f>Seniori!EI82</f>
        <v>0</v>
      </c>
      <c r="EJ159" s="97">
        <f>Seniori!EJ82</f>
        <v>0</v>
      </c>
      <c r="EK159" s="97">
        <f>Seniori!EK82</f>
        <v>0</v>
      </c>
      <c r="EL159" s="97">
        <f>Seniori!EL82</f>
        <v>0</v>
      </c>
      <c r="EM159" s="97">
        <f>Seniori!EM82</f>
        <v>0</v>
      </c>
      <c r="EN159" s="97">
        <f>Seniori!EN82</f>
        <v>0</v>
      </c>
      <c r="EO159" s="97">
        <f>Seniori!EO82</f>
        <v>0</v>
      </c>
      <c r="EP159" s="97">
        <f>Seniori!EP82</f>
        <v>0</v>
      </c>
      <c r="EQ159" s="97">
        <f>Seniori!EQ82</f>
        <v>0</v>
      </c>
      <c r="ER159" s="97">
        <f>Seniori!ER82</f>
        <v>0</v>
      </c>
      <c r="ES159" s="97">
        <f>Seniori!ES82</f>
        <v>0</v>
      </c>
      <c r="ET159" s="97">
        <f>Seniori!ET82</f>
        <v>0</v>
      </c>
      <c r="EU159" s="97">
        <f>Seniori!EU82</f>
        <v>0</v>
      </c>
      <c r="EV159" s="97">
        <f>Seniori!EV82</f>
        <v>0</v>
      </c>
      <c r="EW159" s="97">
        <f>Seniori!EW82</f>
        <v>0</v>
      </c>
      <c r="EX159" s="97">
        <f>Seniori!EX82</f>
        <v>0</v>
      </c>
      <c r="EY159" s="97">
        <f>Seniori!EY82</f>
        <v>0</v>
      </c>
      <c r="EZ159" s="97">
        <f>Seniori!EZ82</f>
        <v>0</v>
      </c>
      <c r="FA159" s="97">
        <f>Seniori!FA82</f>
        <v>0</v>
      </c>
      <c r="FB159" s="97">
        <f>Seniori!FB82</f>
        <v>0</v>
      </c>
      <c r="FC159" s="97">
        <f>Seniori!FC82</f>
        <v>0</v>
      </c>
      <c r="FD159" s="97">
        <f>Seniori!FD82</f>
        <v>0</v>
      </c>
      <c r="FE159" s="97">
        <f>Seniori!FE82</f>
        <v>0</v>
      </c>
      <c r="FF159" s="97">
        <f>Seniori!FF82</f>
        <v>0</v>
      </c>
      <c r="FG159" s="97">
        <f>Seniori!FG82</f>
        <v>0</v>
      </c>
      <c r="FH159" s="97">
        <f>Seniori!FH82</f>
        <v>0</v>
      </c>
      <c r="FI159" s="97">
        <f>Seniori!FI82</f>
        <v>0</v>
      </c>
      <c r="FJ159" s="97">
        <f>Seniori!FJ82</f>
        <v>0</v>
      </c>
      <c r="FK159" s="97">
        <f>Seniori!FK82</f>
        <v>0</v>
      </c>
      <c r="FL159" s="97">
        <f>Seniori!FL82</f>
        <v>0</v>
      </c>
      <c r="FM159" s="97">
        <f>Seniori!FM82</f>
        <v>0</v>
      </c>
      <c r="FN159" s="97">
        <f>Seniori!FN82</f>
        <v>0</v>
      </c>
      <c r="FO159" s="97">
        <f>Seniori!FO82</f>
        <v>0</v>
      </c>
      <c r="FP159" s="97">
        <f>Seniori!FP82</f>
        <v>0</v>
      </c>
      <c r="FQ159" s="97">
        <f>Seniori!FQ82</f>
        <v>0</v>
      </c>
      <c r="FR159" s="97">
        <f>Seniori!FR82</f>
        <v>0</v>
      </c>
      <c r="FS159" s="97">
        <f>Seniori!FS82</f>
        <v>0</v>
      </c>
      <c r="FT159" s="97">
        <f>Seniori!FT82</f>
        <v>0</v>
      </c>
      <c r="FU159" s="97">
        <f>Seniori!FU82</f>
        <v>0</v>
      </c>
      <c r="FV159" s="97">
        <f>Seniori!FV82</f>
        <v>0</v>
      </c>
      <c r="FW159" s="97">
        <f>Seniori!FW82</f>
        <v>0</v>
      </c>
      <c r="FX159" s="97">
        <f>Seniori!FX82</f>
        <v>0</v>
      </c>
      <c r="FY159" s="97">
        <f>Seniori!FY82</f>
        <v>0</v>
      </c>
      <c r="FZ159" s="97">
        <f>Seniori!FZ82</f>
        <v>0</v>
      </c>
      <c r="GA159" s="97">
        <f>Seniori!GA82</f>
        <v>0</v>
      </c>
      <c r="GB159" s="97">
        <f>Seniori!GB82</f>
        <v>0</v>
      </c>
      <c r="GC159" s="97">
        <f>Seniori!GC82</f>
        <v>0</v>
      </c>
      <c r="GD159" s="97">
        <f>Seniori!GD82</f>
        <v>0</v>
      </c>
      <c r="GE159" s="97">
        <f>Seniori!GE82</f>
        <v>0</v>
      </c>
      <c r="GF159" s="97">
        <f>Seniori!GF82</f>
        <v>0</v>
      </c>
      <c r="GG159" s="97">
        <f>Seniori!GG82</f>
        <v>0</v>
      </c>
      <c r="GH159" s="97">
        <f>Seniori!GH82</f>
        <v>0</v>
      </c>
      <c r="GI159" s="97">
        <f>Seniori!GI82</f>
        <v>0</v>
      </c>
      <c r="GJ159" s="97">
        <f>Seniori!GJ82</f>
        <v>0</v>
      </c>
      <c r="GK159" s="97">
        <f>Seniori!GK82</f>
        <v>0</v>
      </c>
      <c r="GL159" s="97">
        <f>Seniori!GL82</f>
        <v>0</v>
      </c>
      <c r="GM159" s="97">
        <f>Seniori!GM82</f>
        <v>0</v>
      </c>
      <c r="GN159" s="97">
        <f>Seniori!GN82</f>
        <v>0</v>
      </c>
      <c r="GO159" s="97">
        <f>Seniori!GO82</f>
        <v>0</v>
      </c>
      <c r="GP159" s="97">
        <f>Seniori!GP82</f>
        <v>0</v>
      </c>
      <c r="GQ159" s="97">
        <f>Seniori!GQ82</f>
        <v>0</v>
      </c>
      <c r="GR159" s="97">
        <f>Seniori!GR82</f>
        <v>0</v>
      </c>
      <c r="GS159" s="97">
        <f>Seniori!GS82</f>
        <v>0</v>
      </c>
      <c r="GT159" s="97">
        <f>Seniori!GT82</f>
        <v>0</v>
      </c>
      <c r="GU159" s="97">
        <f>Seniori!GU82</f>
        <v>0</v>
      </c>
      <c r="GV159" s="97">
        <f>Seniori!GV82</f>
        <v>0</v>
      </c>
      <c r="GW159" s="97">
        <f>Seniori!GW82</f>
        <v>0</v>
      </c>
      <c r="GX159" s="97">
        <f>Seniori!GX82</f>
        <v>0</v>
      </c>
      <c r="GY159" s="97">
        <f>Seniori!GY82</f>
        <v>0</v>
      </c>
      <c r="GZ159" s="97">
        <f>Seniori!GZ82</f>
        <v>0</v>
      </c>
      <c r="HA159" s="97">
        <f>Seniori!HA82</f>
        <v>0</v>
      </c>
      <c r="HB159" s="97">
        <f>Seniori!HB82</f>
        <v>0</v>
      </c>
      <c r="HC159" s="97">
        <f>Seniori!HC82</f>
        <v>0</v>
      </c>
      <c r="HD159" s="97">
        <f>Seniori!HD82</f>
        <v>0</v>
      </c>
      <c r="HE159" s="97">
        <f>Seniori!HE82</f>
        <v>0</v>
      </c>
      <c r="HF159" s="97">
        <f>Seniori!HF82</f>
        <v>0</v>
      </c>
      <c r="HG159" s="97">
        <f>Seniori!HG82</f>
        <v>0</v>
      </c>
      <c r="HH159" s="97">
        <f>Seniori!HH82</f>
        <v>0</v>
      </c>
      <c r="HI159" s="97">
        <f>Seniori!HI82</f>
        <v>0</v>
      </c>
      <c r="HJ159" s="97">
        <f>Seniori!HJ82</f>
        <v>0</v>
      </c>
      <c r="HK159" s="97">
        <f>Seniori!HK82</f>
        <v>0</v>
      </c>
      <c r="HL159" s="97">
        <f>Seniori!HL82</f>
        <v>0</v>
      </c>
      <c r="HM159" s="97">
        <f>Seniori!HM82</f>
        <v>0</v>
      </c>
      <c r="HN159" s="97">
        <f>Seniori!HN82</f>
        <v>0</v>
      </c>
      <c r="HO159" s="97">
        <f>Seniori!HO82</f>
        <v>0</v>
      </c>
      <c r="HP159" s="97">
        <f>Seniori!HP82</f>
        <v>0</v>
      </c>
      <c r="HQ159" s="97">
        <f>Seniori!HQ82</f>
        <v>0</v>
      </c>
      <c r="HR159" s="97">
        <f>Seniori!HR82</f>
        <v>0</v>
      </c>
      <c r="HS159" s="97">
        <f>Seniori!HS82</f>
        <v>0</v>
      </c>
      <c r="HT159" s="97">
        <f>Seniori!HT82</f>
        <v>0</v>
      </c>
      <c r="HU159" s="97">
        <f>Seniori!HU82</f>
        <v>0</v>
      </c>
      <c r="HV159" s="97">
        <f>Seniori!HV82</f>
        <v>0</v>
      </c>
      <c r="HW159" s="97">
        <f>Seniori!HW82</f>
        <v>0</v>
      </c>
      <c r="HX159" s="97">
        <f>Seniori!HX82</f>
        <v>0</v>
      </c>
      <c r="HY159" s="97">
        <f>Seniori!HY82</f>
        <v>0</v>
      </c>
      <c r="HZ159" s="97">
        <f>Seniori!HZ82</f>
        <v>0</v>
      </c>
      <c r="IA159" s="97">
        <f>Seniori!IA82</f>
        <v>0</v>
      </c>
      <c r="IB159" s="97">
        <f>Seniori!IB82</f>
        <v>0</v>
      </c>
      <c r="IC159" s="97">
        <f>Seniori!IC82</f>
        <v>0</v>
      </c>
      <c r="ID159" s="97">
        <f>Seniori!ID82</f>
        <v>0</v>
      </c>
      <c r="IE159" s="97">
        <f>Seniori!IE82</f>
        <v>0</v>
      </c>
      <c r="IF159" s="97">
        <f>Seniori!IF82</f>
        <v>0</v>
      </c>
      <c r="IG159" s="97">
        <f>Seniori!IG82</f>
        <v>0</v>
      </c>
      <c r="IH159" s="97">
        <f>Seniori!IH82</f>
        <v>0</v>
      </c>
      <c r="II159" s="97">
        <f>Seniori!II82</f>
        <v>0</v>
      </c>
      <c r="IJ159" s="97">
        <f>Seniori!IJ82</f>
        <v>0</v>
      </c>
      <c r="IK159" s="97">
        <f>Seniori!IK82</f>
        <v>0</v>
      </c>
      <c r="IL159" s="97">
        <f>Seniori!IL82</f>
        <v>0</v>
      </c>
      <c r="IM159" s="97">
        <f>Seniori!IM82</f>
        <v>0</v>
      </c>
      <c r="IN159" s="97">
        <f>Seniori!IN82</f>
        <v>0</v>
      </c>
      <c r="IO159" s="97">
        <f>Seniori!IO82</f>
        <v>0</v>
      </c>
      <c r="IP159" s="97">
        <f>Seniori!IP82</f>
        <v>0</v>
      </c>
      <c r="IQ159" s="97">
        <f>Seniori!IQ82</f>
        <v>0</v>
      </c>
      <c r="IR159" s="97">
        <f>Seniori!IR82</f>
        <v>0</v>
      </c>
      <c r="IS159" s="97">
        <f>Seniori!IS82</f>
        <v>0</v>
      </c>
      <c r="IT159" s="97">
        <f>Seniori!IT82</f>
        <v>0</v>
      </c>
      <c r="IU159" s="97">
        <f>Seniori!IU82</f>
        <v>0</v>
      </c>
      <c r="IV159" s="97">
        <f>Seniori!IV82</f>
        <v>0</v>
      </c>
      <c r="IW159" s="97">
        <f>Seniori!IW82</f>
        <v>0</v>
      </c>
      <c r="IX159" s="97">
        <f>Seniori!IX82</f>
        <v>0</v>
      </c>
      <c r="IY159" s="97">
        <f>Seniori!IY82</f>
        <v>0</v>
      </c>
      <c r="IZ159" s="97">
        <f>Seniori!IZ82</f>
        <v>0</v>
      </c>
      <c r="JA159" s="97">
        <f>Seniori!JA82</f>
        <v>0</v>
      </c>
      <c r="JB159" s="97">
        <f>Seniori!JB82</f>
        <v>0</v>
      </c>
      <c r="JC159" s="97">
        <f>Seniori!JC82</f>
        <v>0</v>
      </c>
      <c r="JD159" s="97">
        <f>Seniori!JD82</f>
        <v>0</v>
      </c>
      <c r="JE159" s="97">
        <f>Seniori!JE82</f>
        <v>0</v>
      </c>
      <c r="JF159" s="97">
        <f>Seniori!JF82</f>
        <v>0</v>
      </c>
      <c r="JG159" s="97">
        <f>Seniori!JG82</f>
        <v>0</v>
      </c>
      <c r="JH159" s="97">
        <f>Seniori!JH82</f>
        <v>0</v>
      </c>
      <c r="JI159" s="97">
        <f>Seniori!JI82</f>
        <v>0</v>
      </c>
      <c r="JJ159" s="97">
        <f>Seniori!JJ82</f>
        <v>0</v>
      </c>
      <c r="JK159" s="97">
        <f>Seniori!JK82</f>
        <v>0</v>
      </c>
      <c r="JL159" s="97">
        <f>Seniori!JL82</f>
        <v>0</v>
      </c>
      <c r="JM159" s="97">
        <f>Seniori!JM82</f>
        <v>0</v>
      </c>
      <c r="JN159" s="97">
        <f>Seniori!JN82</f>
        <v>0</v>
      </c>
      <c r="JO159" s="97">
        <f>Seniori!JO82</f>
        <v>0</v>
      </c>
      <c r="JP159" s="97">
        <f>Seniori!JP82</f>
        <v>0</v>
      </c>
      <c r="JQ159" s="97">
        <f>Seniori!JQ82</f>
        <v>0</v>
      </c>
      <c r="JR159" s="97">
        <f>Seniori!JR82</f>
        <v>0</v>
      </c>
      <c r="JS159" s="97">
        <f>Seniori!JS82</f>
        <v>0</v>
      </c>
      <c r="JT159" s="97">
        <f>Seniori!JT82</f>
        <v>0</v>
      </c>
      <c r="JU159" s="97">
        <f>Seniori!JU82</f>
        <v>0</v>
      </c>
      <c r="JV159" s="97">
        <f>Seniori!JV82</f>
        <v>0</v>
      </c>
      <c r="JW159" s="97">
        <f>Seniori!JW82</f>
        <v>0</v>
      </c>
      <c r="JX159" s="97">
        <f>Seniori!JX82</f>
        <v>0</v>
      </c>
      <c r="JY159" s="97">
        <f>Seniori!JY82</f>
        <v>0</v>
      </c>
      <c r="JZ159" s="97">
        <f>Seniori!JZ82</f>
        <v>0</v>
      </c>
      <c r="KA159" s="97">
        <f>Seniori!KA82</f>
        <v>0</v>
      </c>
      <c r="KB159" s="97">
        <f>Seniori!KB82</f>
        <v>0</v>
      </c>
      <c r="KC159" s="97">
        <f>Seniori!KC82</f>
        <v>0</v>
      </c>
      <c r="KD159" s="97">
        <f>Seniori!KD82</f>
        <v>0</v>
      </c>
      <c r="KE159" s="97">
        <f>Seniori!KE82</f>
        <v>0</v>
      </c>
      <c r="KF159" s="97">
        <f>Seniori!KF82</f>
        <v>0</v>
      </c>
      <c r="KG159" s="97">
        <f>Seniori!KG82</f>
        <v>0</v>
      </c>
      <c r="KH159" s="97">
        <f>Seniori!KH82</f>
        <v>0</v>
      </c>
      <c r="KI159" s="97">
        <f>Seniori!KI82</f>
        <v>0</v>
      </c>
      <c r="KJ159" s="97">
        <f>Seniori!KJ82</f>
        <v>0</v>
      </c>
      <c r="KK159" s="97">
        <f>Seniori!KK82</f>
        <v>0</v>
      </c>
      <c r="KL159" s="97">
        <f>Seniori!KL82</f>
        <v>0</v>
      </c>
      <c r="KM159" s="97">
        <f>Seniori!KM82</f>
        <v>0</v>
      </c>
      <c r="KN159" s="97">
        <f>Seniori!KN82</f>
        <v>0</v>
      </c>
      <c r="KO159" s="97">
        <f>Seniori!KO82</f>
        <v>0</v>
      </c>
      <c r="KP159" s="97">
        <f>Seniori!KP82</f>
        <v>0</v>
      </c>
      <c r="KQ159" s="97">
        <f>Seniori!KQ82</f>
        <v>0</v>
      </c>
      <c r="KR159" s="97">
        <f>Seniori!KR82</f>
        <v>0</v>
      </c>
      <c r="KS159" s="97">
        <f>Seniori!KS82</f>
        <v>0</v>
      </c>
      <c r="KT159" s="97">
        <f>Seniori!KT82</f>
        <v>0</v>
      </c>
      <c r="KU159" s="97">
        <f>Seniori!KU82</f>
        <v>0</v>
      </c>
      <c r="KV159" s="97">
        <f>Seniori!KV82</f>
        <v>0</v>
      </c>
      <c r="KW159" s="97">
        <f>Seniori!KW82</f>
        <v>0</v>
      </c>
      <c r="KX159" s="97">
        <f>Seniori!KX82</f>
        <v>0</v>
      </c>
      <c r="KY159" s="97">
        <f>Seniori!KY82</f>
        <v>0</v>
      </c>
      <c r="KZ159" s="97">
        <f>Seniori!KZ82</f>
        <v>0</v>
      </c>
      <c r="LA159" s="97">
        <f>Seniori!LA82</f>
        <v>0</v>
      </c>
      <c r="LB159" s="97">
        <f>Seniori!LB82</f>
        <v>0</v>
      </c>
      <c r="LC159" s="97">
        <f>Seniori!LC82</f>
        <v>0</v>
      </c>
      <c r="LD159" s="97">
        <f>Seniori!LD82</f>
        <v>0</v>
      </c>
      <c r="LE159" s="97">
        <f>Seniori!LE82</f>
        <v>0</v>
      </c>
      <c r="LF159" s="97">
        <f>Seniori!LF82</f>
        <v>0</v>
      </c>
      <c r="LG159" s="97">
        <f>Seniori!LG82</f>
        <v>0</v>
      </c>
      <c r="LH159" s="97">
        <f>Seniori!LH82</f>
        <v>0</v>
      </c>
      <c r="LI159" s="97">
        <f>Seniori!LI82</f>
        <v>0</v>
      </c>
      <c r="LJ159" s="97">
        <f>Seniori!LJ82</f>
        <v>0</v>
      </c>
      <c r="LK159" s="97">
        <f>Seniori!LK82</f>
        <v>0</v>
      </c>
      <c r="LL159" s="97">
        <f>Seniori!LL82</f>
        <v>0</v>
      </c>
      <c r="LM159" s="97">
        <f>Seniori!LM82</f>
        <v>0</v>
      </c>
      <c r="LN159" s="97">
        <f>Seniori!LN82</f>
        <v>0</v>
      </c>
      <c r="LO159" s="97">
        <f>Seniori!LO82</f>
        <v>0</v>
      </c>
      <c r="LP159" s="97">
        <f>Seniori!LP82</f>
        <v>0</v>
      </c>
      <c r="LQ159" s="97">
        <f>Seniori!LQ82</f>
        <v>0</v>
      </c>
      <c r="LR159" s="97">
        <f>Seniori!LR82</f>
        <v>0</v>
      </c>
      <c r="LS159" s="97">
        <f>Seniori!LS82</f>
        <v>0</v>
      </c>
      <c r="LT159" s="97">
        <f>Seniori!LT82</f>
        <v>0</v>
      </c>
      <c r="LU159" s="97">
        <f>Seniori!LU82</f>
        <v>0</v>
      </c>
      <c r="LV159" s="97">
        <f>Seniori!LV82</f>
        <v>0</v>
      </c>
      <c r="LW159" s="97">
        <f>Seniori!LW82</f>
        <v>0</v>
      </c>
      <c r="LX159" s="97">
        <f>Seniori!LX82</f>
        <v>0</v>
      </c>
      <c r="LY159" s="97">
        <f>Seniori!LY82</f>
        <v>0</v>
      </c>
      <c r="LZ159" s="97">
        <f>Seniori!LZ82</f>
        <v>0</v>
      </c>
      <c r="MA159" s="97">
        <f>Seniori!MA82</f>
        <v>0</v>
      </c>
      <c r="MB159" s="97">
        <f>Seniori!MB82</f>
        <v>0</v>
      </c>
      <c r="MC159" s="97">
        <f>Seniori!MC82</f>
        <v>0</v>
      </c>
      <c r="MD159" s="97">
        <f>Seniori!MD82</f>
        <v>0</v>
      </c>
      <c r="ME159" s="97">
        <f>Seniori!ME82</f>
        <v>0</v>
      </c>
      <c r="MF159" s="97">
        <f>Seniori!MF82</f>
        <v>0</v>
      </c>
      <c r="MG159" s="97">
        <f>Seniori!MG82</f>
        <v>0</v>
      </c>
      <c r="MH159" s="97">
        <f>Seniori!MH82</f>
        <v>0</v>
      </c>
      <c r="MI159" s="97">
        <f>Seniori!MI82</f>
        <v>0</v>
      </c>
      <c r="MJ159" s="97">
        <f>Seniori!MJ82</f>
        <v>0</v>
      </c>
      <c r="MK159" s="97">
        <f>Seniori!MK82</f>
        <v>0</v>
      </c>
      <c r="ML159" s="97">
        <f>Seniori!ML82</f>
        <v>0</v>
      </c>
      <c r="MM159" s="97">
        <f>Seniori!MM82</f>
        <v>0</v>
      </c>
      <c r="MN159" s="97">
        <f>Seniori!MN82</f>
        <v>0</v>
      </c>
      <c r="MO159" s="97">
        <f>Seniori!MO82</f>
        <v>0</v>
      </c>
      <c r="MP159" s="97">
        <f>Seniori!MP82</f>
        <v>0</v>
      </c>
      <c r="MQ159" s="97">
        <f>Seniori!MQ82</f>
        <v>0</v>
      </c>
      <c r="MR159" s="97">
        <f>Seniori!MR82</f>
        <v>0</v>
      </c>
      <c r="MS159" s="97">
        <f>Seniori!MS82</f>
        <v>0</v>
      </c>
      <c r="MT159" s="97">
        <f>Seniori!MT82</f>
        <v>0</v>
      </c>
      <c r="MU159" s="97">
        <f>Seniori!MU82</f>
        <v>0</v>
      </c>
      <c r="MV159" s="97">
        <f>Seniori!MV82</f>
        <v>0</v>
      </c>
      <c r="MW159" s="97">
        <f>Seniori!MW82</f>
        <v>0</v>
      </c>
      <c r="MX159" s="97">
        <f>Seniori!MX82</f>
        <v>0</v>
      </c>
      <c r="MY159" s="97">
        <f>Seniori!MY82</f>
        <v>0</v>
      </c>
      <c r="MZ159" s="97">
        <f>Seniori!MZ82</f>
        <v>0</v>
      </c>
      <c r="NA159" s="97">
        <f>Seniori!NA82</f>
        <v>0</v>
      </c>
      <c r="NB159" s="97">
        <f>Seniori!NB82</f>
        <v>0</v>
      </c>
      <c r="NC159" s="97">
        <f>Seniori!NC82</f>
        <v>0</v>
      </c>
      <c r="ND159" s="97">
        <f>Seniori!ND82</f>
        <v>0</v>
      </c>
      <c r="NE159" s="97">
        <f>Seniori!NE82</f>
        <v>0</v>
      </c>
      <c r="NF159" s="97">
        <f>Seniori!NF82</f>
        <v>0</v>
      </c>
      <c r="NG159" s="97">
        <f>Seniori!NG82</f>
        <v>0</v>
      </c>
      <c r="NH159" s="97">
        <f>Seniori!NH82</f>
        <v>0</v>
      </c>
      <c r="NI159" s="97">
        <f>Seniori!NI82</f>
        <v>0</v>
      </c>
      <c r="NJ159" s="97">
        <f>Seniori!NJ82</f>
        <v>0</v>
      </c>
      <c r="NK159" s="97">
        <f>Seniori!NK82</f>
        <v>0</v>
      </c>
      <c r="NL159" s="97">
        <f>Seniori!NL82</f>
        <v>0</v>
      </c>
      <c r="NM159" s="97">
        <f>Seniori!NM82</f>
        <v>0</v>
      </c>
      <c r="NN159" s="97">
        <f>Seniori!NN82</f>
        <v>0</v>
      </c>
      <c r="NO159" s="97">
        <f>Seniori!NO82</f>
        <v>0</v>
      </c>
      <c r="NP159" s="97">
        <f>Seniori!NP82</f>
        <v>0</v>
      </c>
      <c r="NQ159" s="97">
        <f>Seniori!NQ82</f>
        <v>0</v>
      </c>
      <c r="NR159" s="97">
        <f>Seniori!NR82</f>
        <v>0</v>
      </c>
      <c r="NS159" s="97">
        <f>Seniori!NS82</f>
        <v>0</v>
      </c>
      <c r="NT159" s="97">
        <f>Seniori!NT82</f>
        <v>0</v>
      </c>
      <c r="NU159" s="97">
        <f>Seniori!NU82</f>
        <v>0</v>
      </c>
      <c r="NV159" s="97">
        <f>Seniori!NV82</f>
        <v>0</v>
      </c>
      <c r="NW159" s="97">
        <f>Seniori!NW82</f>
        <v>0</v>
      </c>
      <c r="NX159" s="97">
        <f>Seniori!NX82</f>
        <v>0</v>
      </c>
      <c r="NY159" s="97">
        <f>Seniori!NY82</f>
        <v>0</v>
      </c>
      <c r="NZ159" s="97">
        <f>Seniori!NZ82</f>
        <v>0</v>
      </c>
      <c r="OA159" s="97">
        <f>Seniori!OA82</f>
        <v>0</v>
      </c>
      <c r="OB159" s="97">
        <f>Seniori!OB82</f>
        <v>0</v>
      </c>
      <c r="OC159" s="97">
        <f>Seniori!OC82</f>
        <v>0</v>
      </c>
      <c r="OD159" s="97">
        <f>Seniori!OD82</f>
        <v>0</v>
      </c>
      <c r="OE159" s="97">
        <f>Seniori!OE82</f>
        <v>0</v>
      </c>
      <c r="OF159" s="97">
        <f>Seniori!OF82</f>
        <v>0</v>
      </c>
      <c r="OG159" s="97">
        <f>Seniori!OG82</f>
        <v>0</v>
      </c>
      <c r="OH159" s="97">
        <f>Seniori!OH82</f>
        <v>0</v>
      </c>
      <c r="OI159" s="97">
        <f>Seniori!OI82</f>
        <v>0</v>
      </c>
      <c r="OJ159" s="97">
        <f>Seniori!OJ82</f>
        <v>0</v>
      </c>
      <c r="OK159" s="97">
        <f>Seniori!OK82</f>
        <v>0</v>
      </c>
      <c r="OL159" s="97">
        <f>Seniori!OL82</f>
        <v>0</v>
      </c>
      <c r="OM159" s="97">
        <f>Seniori!OM82</f>
        <v>0</v>
      </c>
      <c r="ON159" s="97">
        <f>Seniori!ON82</f>
        <v>0</v>
      </c>
      <c r="OO159" s="97">
        <f>Seniori!OO82</f>
        <v>0</v>
      </c>
      <c r="OP159" s="97">
        <f>Seniori!OP82</f>
        <v>0</v>
      </c>
      <c r="OQ159" s="97">
        <f>Seniori!OQ82</f>
        <v>0</v>
      </c>
      <c r="OR159" s="97">
        <f>Seniori!OR82</f>
        <v>0</v>
      </c>
      <c r="OS159" s="97">
        <f>Seniori!OS82</f>
        <v>0</v>
      </c>
      <c r="OT159" s="97">
        <f>Seniori!OT82</f>
        <v>0</v>
      </c>
      <c r="OU159" s="97">
        <f>Seniori!OU82</f>
        <v>0</v>
      </c>
      <c r="OV159" s="97">
        <f>Seniori!OV82</f>
        <v>0</v>
      </c>
      <c r="OW159" s="97">
        <f>Seniori!OW82</f>
        <v>0</v>
      </c>
      <c r="OX159" s="97">
        <f>Seniori!OX82</f>
        <v>0</v>
      </c>
      <c r="OY159" s="97">
        <f>Seniori!OY82</f>
        <v>0</v>
      </c>
      <c r="OZ159" s="97">
        <f>Seniori!OZ82</f>
        <v>0</v>
      </c>
      <c r="PA159" s="97">
        <f>Seniori!PA82</f>
        <v>0</v>
      </c>
      <c r="PB159" s="97">
        <f>Seniori!PB82</f>
        <v>0</v>
      </c>
      <c r="PC159" s="97">
        <f>Seniori!PC82</f>
        <v>0</v>
      </c>
      <c r="PD159" s="97">
        <f>Seniori!PD82</f>
        <v>0</v>
      </c>
      <c r="PE159" s="97">
        <f>Seniori!PE82</f>
        <v>0</v>
      </c>
      <c r="PF159" s="97">
        <f>Seniori!PF82</f>
        <v>0</v>
      </c>
      <c r="PG159" s="97">
        <f>Seniori!PG82</f>
        <v>0</v>
      </c>
      <c r="PH159" s="97">
        <f>Seniori!PH82</f>
        <v>0</v>
      </c>
      <c r="PI159" s="97">
        <f>Seniori!PI82</f>
        <v>0</v>
      </c>
      <c r="PJ159" s="97">
        <f>Seniori!PJ82</f>
        <v>0</v>
      </c>
      <c r="PK159" s="97">
        <f>Seniori!PK82</f>
        <v>0</v>
      </c>
      <c r="PL159" s="97">
        <f>Seniori!PL82</f>
        <v>0</v>
      </c>
      <c r="PM159" s="97">
        <f>Seniori!PM82</f>
        <v>0</v>
      </c>
      <c r="PN159" s="97">
        <f>Seniori!PN82</f>
        <v>0</v>
      </c>
      <c r="PO159" s="97">
        <f>Seniori!PO82</f>
        <v>0</v>
      </c>
      <c r="PP159" s="97">
        <f>Seniori!PP82</f>
        <v>0</v>
      </c>
      <c r="PQ159" s="97">
        <f>Seniori!PQ82</f>
        <v>0</v>
      </c>
      <c r="PR159" s="97">
        <f>Seniori!PR82</f>
        <v>0</v>
      </c>
      <c r="PS159" s="97">
        <f>Seniori!PS82</f>
        <v>0</v>
      </c>
      <c r="PT159" s="97">
        <f>Seniori!PT82</f>
        <v>0</v>
      </c>
      <c r="PU159" s="97">
        <f>Seniori!PU82</f>
        <v>0</v>
      </c>
      <c r="PV159" s="97">
        <f>Seniori!PV82</f>
        <v>0</v>
      </c>
      <c r="PW159" s="97">
        <f>Seniori!PW82</f>
        <v>0</v>
      </c>
      <c r="PX159" s="97">
        <f>Seniori!PX82</f>
        <v>0</v>
      </c>
      <c r="PY159" s="97">
        <f>Seniori!PY82</f>
        <v>0</v>
      </c>
      <c r="PZ159" s="97">
        <f>Seniori!PZ82</f>
        <v>0</v>
      </c>
      <c r="QA159" s="97">
        <f>Seniori!QA82</f>
        <v>0</v>
      </c>
      <c r="QB159" s="97">
        <f>Seniori!QB82</f>
        <v>0</v>
      </c>
      <c r="QC159" s="97">
        <f>Seniori!QC82</f>
        <v>0</v>
      </c>
      <c r="QD159" s="97">
        <f>Seniori!QD82</f>
        <v>0</v>
      </c>
      <c r="QE159" s="97">
        <f>Seniori!QE82</f>
        <v>0</v>
      </c>
      <c r="QF159" s="97">
        <f>Seniori!QF82</f>
        <v>0</v>
      </c>
      <c r="QG159" s="97">
        <f>Seniori!QG82</f>
        <v>0</v>
      </c>
      <c r="QH159" s="97">
        <f>Seniori!QH82</f>
        <v>0</v>
      </c>
      <c r="QI159" s="97">
        <f>Seniori!QI82</f>
        <v>0</v>
      </c>
      <c r="QJ159" s="97">
        <f>Seniori!QJ82</f>
        <v>0</v>
      </c>
      <c r="QK159" s="97">
        <f>Seniori!QK82</f>
        <v>0</v>
      </c>
      <c r="QL159" s="97">
        <f>Seniori!QL82</f>
        <v>0</v>
      </c>
      <c r="QM159" s="97">
        <f>Seniori!QM82</f>
        <v>0</v>
      </c>
      <c r="QN159" s="97">
        <f>Seniori!QN82</f>
        <v>0</v>
      </c>
      <c r="QO159" s="97">
        <f>Seniori!QO82</f>
        <v>0</v>
      </c>
      <c r="QP159" s="97">
        <f>Seniori!QP82</f>
        <v>0</v>
      </c>
      <c r="QQ159" s="97">
        <f>Seniori!QQ82</f>
        <v>0</v>
      </c>
      <c r="QR159" s="97">
        <f>Seniori!QR82</f>
        <v>0</v>
      </c>
      <c r="QS159" s="97">
        <f>Seniori!QS82</f>
        <v>0</v>
      </c>
      <c r="QT159" s="97">
        <f>Seniori!QT82</f>
        <v>0</v>
      </c>
      <c r="QU159" s="97">
        <f>Seniori!QU82</f>
        <v>0</v>
      </c>
      <c r="QV159" s="97">
        <f>Seniori!QV82</f>
        <v>0</v>
      </c>
      <c r="QW159" s="97">
        <f>Seniori!QW82</f>
        <v>0</v>
      </c>
      <c r="QX159" s="97">
        <f>Seniori!QX82</f>
        <v>0</v>
      </c>
      <c r="QY159" s="97">
        <f>Seniori!QY82</f>
        <v>0</v>
      </c>
      <c r="QZ159" s="97">
        <f>Seniori!QZ82</f>
        <v>0</v>
      </c>
      <c r="RA159" s="97">
        <f>Seniori!RA82</f>
        <v>0</v>
      </c>
      <c r="RB159" s="97">
        <f>Seniori!RB82</f>
        <v>0</v>
      </c>
      <c r="RC159" s="97">
        <f>Seniori!RC82</f>
        <v>0</v>
      </c>
      <c r="RD159" s="97">
        <f>Seniori!RD82</f>
        <v>0</v>
      </c>
      <c r="RE159" s="97">
        <f>Seniori!RE82</f>
        <v>0</v>
      </c>
      <c r="RF159" s="97">
        <f>Seniori!RF82</f>
        <v>0</v>
      </c>
      <c r="RG159" s="97">
        <f>Seniori!RG82</f>
        <v>0</v>
      </c>
      <c r="RH159" s="97">
        <f>Seniori!RH82</f>
        <v>0</v>
      </c>
      <c r="RI159" s="97">
        <f>Seniori!RI82</f>
        <v>0</v>
      </c>
      <c r="RJ159" s="97">
        <f>Seniori!RJ82</f>
        <v>0</v>
      </c>
      <c r="RK159" s="97">
        <f>Seniori!RK82</f>
        <v>0</v>
      </c>
      <c r="RL159" s="97">
        <f>Seniori!RL82</f>
        <v>0</v>
      </c>
      <c r="RM159" s="97">
        <f>Seniori!RM82</f>
        <v>0</v>
      </c>
      <c r="RN159" s="97">
        <f>Seniori!RN82</f>
        <v>0</v>
      </c>
      <c r="RO159" s="97">
        <f>Seniori!RO82</f>
        <v>0</v>
      </c>
      <c r="RP159" s="97">
        <f>Seniori!RP82</f>
        <v>0</v>
      </c>
      <c r="RQ159" s="97">
        <f>Seniori!RQ82</f>
        <v>0</v>
      </c>
      <c r="RR159" s="97">
        <f>Seniori!RR82</f>
        <v>0</v>
      </c>
      <c r="RS159" s="97">
        <f>Seniori!RS82</f>
        <v>0</v>
      </c>
      <c r="RT159" s="97">
        <f>Seniori!RT82</f>
        <v>0</v>
      </c>
      <c r="RU159" s="97">
        <f>Seniori!RU82</f>
        <v>0</v>
      </c>
      <c r="RV159" s="97">
        <f>Seniori!RV82</f>
        <v>0</v>
      </c>
      <c r="RW159" s="97">
        <f>Seniori!RW82</f>
        <v>0</v>
      </c>
      <c r="RX159" s="97">
        <f>Seniori!RX82</f>
        <v>0</v>
      </c>
      <c r="RY159" s="97">
        <f>Seniori!RY82</f>
        <v>0</v>
      </c>
      <c r="RZ159" s="97">
        <f>Seniori!RZ82</f>
        <v>0</v>
      </c>
      <c r="SA159" s="97">
        <f>Seniori!SA82</f>
        <v>0</v>
      </c>
      <c r="SB159" s="97">
        <f>Seniori!SB82</f>
        <v>0</v>
      </c>
      <c r="SC159" s="97">
        <f>Seniori!SC82</f>
        <v>0</v>
      </c>
      <c r="SD159" s="97">
        <f>Seniori!SD82</f>
        <v>0</v>
      </c>
      <c r="SE159" s="97">
        <f>Seniori!SE82</f>
        <v>0</v>
      </c>
      <c r="SF159" s="97">
        <f>Seniori!SF82</f>
        <v>0</v>
      </c>
      <c r="SG159" s="97">
        <f>Seniori!SG82</f>
        <v>0</v>
      </c>
      <c r="SH159" s="97">
        <f>Seniori!SH82</f>
        <v>0</v>
      </c>
      <c r="SI159" s="97">
        <f>Seniori!SI82</f>
        <v>0</v>
      </c>
      <c r="SJ159" s="97">
        <f>Seniori!SJ82</f>
        <v>0</v>
      </c>
      <c r="SK159" s="97">
        <f>Seniori!SK82</f>
        <v>0</v>
      </c>
      <c r="SL159" s="97">
        <f>Seniori!SL82</f>
        <v>0</v>
      </c>
      <c r="SM159" s="97">
        <f>Seniori!SM82</f>
        <v>0</v>
      </c>
      <c r="SN159" s="97">
        <f>Seniori!SN82</f>
        <v>0</v>
      </c>
      <c r="SO159" s="97">
        <f>Seniori!SO82</f>
        <v>0</v>
      </c>
      <c r="SP159" s="97">
        <f>Seniori!SP82</f>
        <v>0</v>
      </c>
      <c r="SQ159" s="97">
        <f>Seniori!SQ82</f>
        <v>0</v>
      </c>
      <c r="SR159" s="97">
        <f>Seniori!SR82</f>
        <v>0</v>
      </c>
      <c r="SS159" s="97">
        <f>Seniori!SS82</f>
        <v>0</v>
      </c>
      <c r="ST159" s="97">
        <f>Seniori!ST82</f>
        <v>0</v>
      </c>
      <c r="SU159" s="97">
        <f>Seniori!SU82</f>
        <v>0</v>
      </c>
      <c r="SV159" s="97">
        <f>Seniori!SV82</f>
        <v>0</v>
      </c>
      <c r="SW159" s="97">
        <f>Seniori!SW82</f>
        <v>0</v>
      </c>
      <c r="SX159" s="97">
        <f>Seniori!SX82</f>
        <v>0</v>
      </c>
      <c r="SY159" s="97">
        <f>Seniori!SY82</f>
        <v>0</v>
      </c>
      <c r="SZ159" s="97">
        <f>Seniori!SZ82</f>
        <v>0</v>
      </c>
      <c r="TA159" s="97">
        <f>Seniori!TA82</f>
        <v>0</v>
      </c>
      <c r="TB159" s="97">
        <f>Seniori!TB82</f>
        <v>0</v>
      </c>
    </row>
    <row r="160" spans="1:522" s="1" customFormat="1" ht="18" customHeight="1" x14ac:dyDescent="0.2">
      <c r="A160" s="12"/>
      <c r="B160" s="11" t="s">
        <v>426</v>
      </c>
      <c r="C160" s="1">
        <v>13038</v>
      </c>
      <c r="E160" s="4" t="s">
        <v>425</v>
      </c>
      <c r="F160" s="1">
        <v>10184</v>
      </c>
      <c r="G160" s="9" t="s">
        <v>94</v>
      </c>
      <c r="H160" s="4" t="s">
        <v>420</v>
      </c>
      <c r="I160" s="1">
        <f t="shared" si="3"/>
        <v>0</v>
      </c>
      <c r="J160" s="12">
        <f>Tabuľka3[[#This Row],[Stĺpec9]]</f>
        <v>0</v>
      </c>
      <c r="K160" s="97">
        <f>Juniori!K54</f>
        <v>0</v>
      </c>
      <c r="L160" s="97">
        <f>Juniori!L54</f>
        <v>0</v>
      </c>
      <c r="M160" s="97">
        <f>Juniori!M54</f>
        <v>0</v>
      </c>
      <c r="N160" s="97">
        <f>Juniori!N54</f>
        <v>0</v>
      </c>
      <c r="O160" s="97">
        <f>Juniori!O54</f>
        <v>0</v>
      </c>
      <c r="P160" s="97">
        <f>Juniori!P54</f>
        <v>0</v>
      </c>
      <c r="Q160" s="97">
        <f>Juniori!Q54</f>
        <v>0</v>
      </c>
      <c r="R160" s="97">
        <f>Juniori!R54</f>
        <v>0</v>
      </c>
      <c r="S160" s="97">
        <f>Juniori!S54</f>
        <v>0</v>
      </c>
      <c r="T160" s="97">
        <f>Juniori!T54</f>
        <v>0</v>
      </c>
      <c r="U160" s="97">
        <f>Juniori!U54</f>
        <v>0</v>
      </c>
      <c r="V160" s="97">
        <f>Juniori!V54</f>
        <v>0</v>
      </c>
      <c r="W160" s="97">
        <f>Juniori!W54</f>
        <v>0</v>
      </c>
      <c r="X160" s="97">
        <f>Juniori!X54</f>
        <v>0</v>
      </c>
      <c r="Y160" s="97">
        <f>Juniori!Y54</f>
        <v>0</v>
      </c>
      <c r="Z160" s="97">
        <f>Juniori!Z54</f>
        <v>0</v>
      </c>
      <c r="AA160" s="97">
        <f>Juniori!AA54</f>
        <v>0</v>
      </c>
      <c r="AB160" s="97">
        <f>Juniori!AB54</f>
        <v>0</v>
      </c>
      <c r="AC160" s="97">
        <f>Juniori!AC54</f>
        <v>0</v>
      </c>
      <c r="AD160" s="97">
        <f>Juniori!AD54</f>
        <v>0</v>
      </c>
      <c r="AE160" s="97">
        <f>Juniori!AE54</f>
        <v>0</v>
      </c>
      <c r="AF160" s="97">
        <f>Juniori!AF54</f>
        <v>0</v>
      </c>
      <c r="AG160" s="97">
        <f>Juniori!AG54</f>
        <v>0</v>
      </c>
      <c r="AH160" s="97">
        <f>Juniori!AH54</f>
        <v>0</v>
      </c>
      <c r="AI160" s="97">
        <f>Juniori!AI54</f>
        <v>0</v>
      </c>
      <c r="AJ160" s="97">
        <f>Juniori!AJ54</f>
        <v>0</v>
      </c>
      <c r="AK160" s="97">
        <f>Juniori!AK54</f>
        <v>0</v>
      </c>
      <c r="AL160" s="97">
        <f>Juniori!AL54</f>
        <v>0</v>
      </c>
      <c r="AM160" s="97">
        <f>Juniori!AM54</f>
        <v>0</v>
      </c>
      <c r="AN160" s="97">
        <f>Juniori!AN54</f>
        <v>0</v>
      </c>
      <c r="AO160" s="97">
        <f>Juniori!AO54</f>
        <v>0</v>
      </c>
      <c r="AP160" s="97">
        <f>Juniori!AP54</f>
        <v>0</v>
      </c>
      <c r="AQ160" s="97">
        <f>Juniori!AQ54</f>
        <v>0</v>
      </c>
      <c r="AR160" s="97">
        <f>Juniori!AR54</f>
        <v>0</v>
      </c>
      <c r="AS160" s="97">
        <f>Juniori!AS54</f>
        <v>0</v>
      </c>
      <c r="AT160" s="97">
        <f>Juniori!AT54</f>
        <v>0</v>
      </c>
      <c r="AU160" s="97">
        <f>Juniori!AU54</f>
        <v>0</v>
      </c>
      <c r="AV160" s="97">
        <f>Juniori!AV54</f>
        <v>0</v>
      </c>
      <c r="AW160" s="97">
        <f>Juniori!AW54</f>
        <v>0</v>
      </c>
      <c r="AX160" s="97">
        <f>Juniori!AX54</f>
        <v>0</v>
      </c>
      <c r="AY160" s="97">
        <f>Juniori!AY54</f>
        <v>0</v>
      </c>
      <c r="AZ160" s="97">
        <f>Juniori!AZ54</f>
        <v>0</v>
      </c>
      <c r="BA160" s="97">
        <f>Juniori!BA54</f>
        <v>0</v>
      </c>
      <c r="BB160" s="97">
        <f>Juniori!BB54</f>
        <v>0</v>
      </c>
      <c r="BC160" s="97">
        <f>Juniori!BC54</f>
        <v>0</v>
      </c>
      <c r="BD160" s="97">
        <f>Juniori!BD54</f>
        <v>0</v>
      </c>
      <c r="BE160" s="97">
        <f>Juniori!BE54</f>
        <v>0</v>
      </c>
      <c r="BF160" s="97">
        <f>Juniori!BF54</f>
        <v>0</v>
      </c>
      <c r="BG160" s="97">
        <f>Juniori!BG54</f>
        <v>0</v>
      </c>
      <c r="BH160" s="97">
        <f>Juniori!BH54</f>
        <v>0</v>
      </c>
      <c r="BI160" s="97">
        <f>Juniori!BI54</f>
        <v>0</v>
      </c>
      <c r="BJ160" s="97">
        <f>Juniori!BJ54</f>
        <v>0</v>
      </c>
      <c r="BK160" s="97">
        <f>Juniori!BK54</f>
        <v>0</v>
      </c>
      <c r="BL160" s="97">
        <f>Juniori!BL54</f>
        <v>0</v>
      </c>
      <c r="BM160" s="97">
        <f>Juniori!BM54</f>
        <v>0</v>
      </c>
      <c r="BN160" s="97">
        <f>Juniori!BN54</f>
        <v>0</v>
      </c>
      <c r="BO160" s="97">
        <f>Juniori!BO54</f>
        <v>0</v>
      </c>
      <c r="BP160" s="97">
        <f>Juniori!BP54</f>
        <v>0</v>
      </c>
      <c r="BQ160" s="97">
        <f>Juniori!BQ54</f>
        <v>0</v>
      </c>
      <c r="BR160" s="97">
        <f>Juniori!BR54</f>
        <v>0</v>
      </c>
      <c r="BS160" s="97">
        <f>Juniori!BS54</f>
        <v>0</v>
      </c>
      <c r="BT160" s="97">
        <f>Juniori!BT54</f>
        <v>0</v>
      </c>
      <c r="BU160" s="97">
        <f>Juniori!BU54</f>
        <v>0</v>
      </c>
      <c r="BV160" s="97">
        <f>Juniori!BV54</f>
        <v>0</v>
      </c>
      <c r="BW160" s="97">
        <f>Juniori!BW54</f>
        <v>0</v>
      </c>
      <c r="BX160" s="97">
        <f>Juniori!BX54</f>
        <v>0</v>
      </c>
      <c r="BY160" s="97">
        <f>Juniori!BY54</f>
        <v>0</v>
      </c>
      <c r="BZ160" s="97">
        <f>Juniori!BZ54</f>
        <v>0</v>
      </c>
      <c r="CA160" s="97">
        <f>Juniori!CA54</f>
        <v>0</v>
      </c>
      <c r="CB160" s="97">
        <f>Juniori!CB54</f>
        <v>0</v>
      </c>
      <c r="CC160" s="97">
        <f>Juniori!CC54</f>
        <v>0</v>
      </c>
      <c r="CD160" s="97">
        <f>Juniori!CD54</f>
        <v>0</v>
      </c>
      <c r="CE160" s="97">
        <f>Juniori!CE54</f>
        <v>0</v>
      </c>
      <c r="CF160" s="97">
        <f>Juniori!CF54</f>
        <v>0</v>
      </c>
      <c r="CG160" s="97">
        <f>Juniori!CG54</f>
        <v>0</v>
      </c>
      <c r="CH160" s="97">
        <f>Juniori!CH54</f>
        <v>0</v>
      </c>
      <c r="CI160" s="97">
        <f>Juniori!CI54</f>
        <v>0</v>
      </c>
      <c r="CJ160" s="97">
        <f>Juniori!CJ54</f>
        <v>0</v>
      </c>
      <c r="CK160" s="97">
        <f>Juniori!CK54</f>
        <v>0</v>
      </c>
      <c r="CL160" s="97">
        <f>Juniori!CL54</f>
        <v>0</v>
      </c>
      <c r="CM160" s="97">
        <f>Juniori!CM54</f>
        <v>0</v>
      </c>
      <c r="CN160" s="97">
        <f>Juniori!CN54</f>
        <v>0</v>
      </c>
      <c r="CO160" s="97">
        <f>Juniori!CO54</f>
        <v>0</v>
      </c>
      <c r="CP160" s="97">
        <f>Juniori!CP54</f>
        <v>0</v>
      </c>
      <c r="CQ160" s="97">
        <f>Juniori!CQ54</f>
        <v>0</v>
      </c>
      <c r="CR160" s="97">
        <f>Juniori!CR54</f>
        <v>0</v>
      </c>
      <c r="CS160" s="97">
        <f>Juniori!CS54</f>
        <v>0</v>
      </c>
      <c r="CT160" s="97" t="str">
        <f>Juniori!CT54</f>
        <v>o</v>
      </c>
      <c r="CU160" s="97">
        <f>Juniori!CU54</f>
        <v>0</v>
      </c>
      <c r="CV160" s="97">
        <f>Juniori!CV54</f>
        <v>0</v>
      </c>
      <c r="CW160" s="97">
        <f>Juniori!CW54</f>
        <v>0</v>
      </c>
      <c r="CX160" s="97">
        <f>Juniori!CX54</f>
        <v>0</v>
      </c>
      <c r="CY160" s="97">
        <f>Juniori!CY54</f>
        <v>0</v>
      </c>
      <c r="CZ160" s="97">
        <f>Juniori!CZ54</f>
        <v>0</v>
      </c>
      <c r="DA160" s="97">
        <f>Juniori!DA54</f>
        <v>0</v>
      </c>
      <c r="DB160" s="97">
        <f>Juniori!DB54</f>
        <v>0</v>
      </c>
      <c r="DC160" s="97">
        <f>Juniori!DC54</f>
        <v>0</v>
      </c>
      <c r="DD160" s="97">
        <f>Juniori!DD54</f>
        <v>0</v>
      </c>
      <c r="DE160" s="97">
        <f>Juniori!DE54</f>
        <v>0</v>
      </c>
      <c r="DF160" s="97">
        <f>Juniori!DF54</f>
        <v>0</v>
      </c>
      <c r="DG160" s="97">
        <f>Juniori!DG54</f>
        <v>0</v>
      </c>
      <c r="DH160" s="97">
        <f>Juniori!DH54</f>
        <v>0</v>
      </c>
      <c r="DI160" s="97">
        <f>Juniori!DI54</f>
        <v>0</v>
      </c>
      <c r="DJ160" s="97">
        <f>Juniori!DJ54</f>
        <v>0</v>
      </c>
      <c r="DK160" s="97">
        <f>Juniori!DK54</f>
        <v>0</v>
      </c>
      <c r="DL160" s="97">
        <f>Juniori!DL54</f>
        <v>0</v>
      </c>
      <c r="DM160" s="97">
        <f>Juniori!DM54</f>
        <v>0</v>
      </c>
      <c r="DN160" s="97">
        <f>Juniori!DN54</f>
        <v>0</v>
      </c>
      <c r="DO160" s="97">
        <f>Juniori!DO54</f>
        <v>0</v>
      </c>
      <c r="DP160" s="97">
        <f>Juniori!DP54</f>
        <v>0</v>
      </c>
      <c r="DQ160" s="97">
        <f>Juniori!DQ54</f>
        <v>0</v>
      </c>
      <c r="DR160" s="97">
        <f>Juniori!DR54</f>
        <v>0</v>
      </c>
      <c r="DS160" s="97">
        <f>Juniori!DS54</f>
        <v>0</v>
      </c>
      <c r="DT160" s="97">
        <f>Juniori!DT54</f>
        <v>0</v>
      </c>
      <c r="DU160" s="97">
        <f>Juniori!DU54</f>
        <v>0</v>
      </c>
      <c r="DV160" s="97">
        <f>Juniori!DV54</f>
        <v>0</v>
      </c>
      <c r="DW160" s="97">
        <f>Juniori!DW54</f>
        <v>0</v>
      </c>
      <c r="DX160" s="97">
        <f>Juniori!DX54</f>
        <v>0</v>
      </c>
      <c r="DY160" s="97">
        <f>Juniori!DY54</f>
        <v>0</v>
      </c>
      <c r="DZ160" s="97">
        <f>Juniori!DZ54</f>
        <v>0</v>
      </c>
      <c r="EA160" s="97">
        <f>Juniori!EA54</f>
        <v>0</v>
      </c>
      <c r="EB160" s="97">
        <f>Juniori!EB54</f>
        <v>0</v>
      </c>
      <c r="EC160" s="97">
        <f>Juniori!EC54</f>
        <v>0</v>
      </c>
      <c r="ED160" s="97">
        <f>Juniori!ED54</f>
        <v>0</v>
      </c>
      <c r="EE160" s="97">
        <f>Juniori!EE54</f>
        <v>0</v>
      </c>
      <c r="EF160" s="97">
        <f>Juniori!EF54</f>
        <v>0</v>
      </c>
      <c r="EG160" s="97">
        <f>Juniori!EG54</f>
        <v>0</v>
      </c>
      <c r="EH160" s="97">
        <f>Juniori!EH54</f>
        <v>0</v>
      </c>
      <c r="EI160" s="97">
        <f>Juniori!EI54</f>
        <v>0</v>
      </c>
      <c r="EJ160" s="97">
        <f>Juniori!EJ54</f>
        <v>0</v>
      </c>
      <c r="EK160" s="97">
        <f>Juniori!EK54</f>
        <v>0</v>
      </c>
      <c r="EL160" s="97">
        <f>Juniori!EL54</f>
        <v>0</v>
      </c>
      <c r="EM160" s="97">
        <f>Juniori!EM54</f>
        <v>0</v>
      </c>
      <c r="EN160" s="97">
        <f>Juniori!EN54</f>
        <v>0</v>
      </c>
      <c r="EO160" s="97">
        <f>Juniori!EO54</f>
        <v>0</v>
      </c>
      <c r="EP160" s="97">
        <f>Juniori!EP54</f>
        <v>0</v>
      </c>
      <c r="EQ160" s="97">
        <f>Juniori!EQ54</f>
        <v>0</v>
      </c>
      <c r="ER160" s="97">
        <f>Juniori!ER54</f>
        <v>0</v>
      </c>
      <c r="ES160" s="97">
        <f>Juniori!ES54</f>
        <v>0</v>
      </c>
      <c r="ET160" s="97">
        <f>Juniori!ET54</f>
        <v>0</v>
      </c>
      <c r="EU160" s="97">
        <f>Juniori!EU54</f>
        <v>0</v>
      </c>
      <c r="EV160" s="97">
        <f>Juniori!EV54</f>
        <v>0</v>
      </c>
      <c r="EW160" s="97">
        <f>Juniori!EW54</f>
        <v>0</v>
      </c>
      <c r="EX160" s="97">
        <f>Juniori!EX54</f>
        <v>0</v>
      </c>
      <c r="EY160" s="97">
        <f>Juniori!EY54</f>
        <v>0</v>
      </c>
      <c r="EZ160" s="97">
        <f>Juniori!EZ54</f>
        <v>0</v>
      </c>
      <c r="FA160" s="97">
        <f>Juniori!FA54</f>
        <v>0</v>
      </c>
      <c r="FB160" s="97">
        <f>Juniori!FB54</f>
        <v>0</v>
      </c>
      <c r="FC160" s="97">
        <f>Juniori!FC54</f>
        <v>0</v>
      </c>
      <c r="FD160" s="97">
        <f>Juniori!FD54</f>
        <v>0</v>
      </c>
      <c r="FE160" s="97">
        <f>Juniori!FE54</f>
        <v>0</v>
      </c>
      <c r="FF160" s="97">
        <f>Juniori!FF54</f>
        <v>0</v>
      </c>
      <c r="FG160" s="97">
        <f>Juniori!FG54</f>
        <v>0</v>
      </c>
      <c r="FH160" s="97">
        <f>Juniori!FH54</f>
        <v>0</v>
      </c>
      <c r="FI160" s="97">
        <f>Juniori!FI54</f>
        <v>0</v>
      </c>
      <c r="FJ160" s="97">
        <f>Juniori!FJ54</f>
        <v>0</v>
      </c>
      <c r="FK160" s="97">
        <f>Juniori!FK54</f>
        <v>0</v>
      </c>
      <c r="FL160" s="97">
        <f>Juniori!FL54</f>
        <v>0</v>
      </c>
      <c r="FM160" s="97">
        <f>Juniori!FM54</f>
        <v>0</v>
      </c>
      <c r="FN160" s="97">
        <f>Juniori!FN54</f>
        <v>0</v>
      </c>
      <c r="FO160" s="97">
        <f>Juniori!FO54</f>
        <v>0</v>
      </c>
      <c r="FP160" s="97">
        <f>Juniori!FP54</f>
        <v>0</v>
      </c>
      <c r="FQ160" s="97">
        <f>Juniori!FQ54</f>
        <v>0</v>
      </c>
      <c r="FR160" s="97">
        <f>Juniori!FR54</f>
        <v>0</v>
      </c>
      <c r="FS160" s="97">
        <f>Juniori!FS54</f>
        <v>0</v>
      </c>
      <c r="FT160" s="97">
        <f>Juniori!FT54</f>
        <v>0</v>
      </c>
      <c r="FU160" s="97">
        <f>Juniori!FU54</f>
        <v>0</v>
      </c>
      <c r="FV160" s="97">
        <f>Juniori!FV54</f>
        <v>0</v>
      </c>
      <c r="FW160" s="97">
        <f>Juniori!FW54</f>
        <v>0</v>
      </c>
      <c r="FX160" s="97">
        <f>Juniori!FX54</f>
        <v>0</v>
      </c>
      <c r="FY160" s="97">
        <f>Juniori!FY54</f>
        <v>0</v>
      </c>
      <c r="FZ160" s="97">
        <f>Juniori!FZ54</f>
        <v>0</v>
      </c>
      <c r="GA160" s="97">
        <f>Juniori!GA54</f>
        <v>0</v>
      </c>
      <c r="GB160" s="97">
        <f>Juniori!GB54</f>
        <v>0</v>
      </c>
      <c r="GC160" s="97">
        <f>Juniori!GC54</f>
        <v>0</v>
      </c>
      <c r="GD160" s="97">
        <f>Juniori!GD54</f>
        <v>0</v>
      </c>
      <c r="GE160" s="97">
        <f>Juniori!GE54</f>
        <v>0</v>
      </c>
      <c r="GF160" s="97">
        <f>Juniori!GF54</f>
        <v>0</v>
      </c>
      <c r="GG160" s="97">
        <f>Juniori!GG54</f>
        <v>0</v>
      </c>
      <c r="GH160" s="97">
        <f>Juniori!GH54</f>
        <v>0</v>
      </c>
      <c r="GI160" s="97">
        <f>Juniori!GI54</f>
        <v>0</v>
      </c>
      <c r="GJ160" s="97">
        <f>Juniori!GJ54</f>
        <v>0</v>
      </c>
      <c r="GK160" s="97">
        <f>Juniori!GK54</f>
        <v>0</v>
      </c>
      <c r="GL160" s="97">
        <f>Juniori!GL54</f>
        <v>0</v>
      </c>
      <c r="GM160" s="97">
        <f>Juniori!GM54</f>
        <v>0</v>
      </c>
      <c r="GN160" s="97">
        <f>Juniori!GN54</f>
        <v>0</v>
      </c>
      <c r="GO160" s="97">
        <f>Juniori!GO54</f>
        <v>0</v>
      </c>
      <c r="GP160" s="97">
        <f>Juniori!GP54</f>
        <v>0</v>
      </c>
      <c r="GQ160" s="97">
        <f>Juniori!GQ54</f>
        <v>0</v>
      </c>
      <c r="GR160" s="97">
        <f>Juniori!GR54</f>
        <v>0</v>
      </c>
      <c r="GS160" s="97">
        <f>Juniori!GS54</f>
        <v>0</v>
      </c>
      <c r="GT160" s="97">
        <f>Juniori!GT54</f>
        <v>0</v>
      </c>
      <c r="GU160" s="97">
        <f>Juniori!GU54</f>
        <v>0</v>
      </c>
      <c r="GV160" s="97">
        <f>Juniori!GV54</f>
        <v>0</v>
      </c>
      <c r="GW160" s="97">
        <f>Juniori!GW54</f>
        <v>0</v>
      </c>
      <c r="GX160" s="97">
        <f>Juniori!GX54</f>
        <v>0</v>
      </c>
      <c r="GY160" s="97">
        <f>Juniori!GY54</f>
        <v>0</v>
      </c>
      <c r="GZ160" s="97">
        <f>Juniori!GZ54</f>
        <v>0</v>
      </c>
      <c r="HA160" s="97">
        <f>Juniori!HA54</f>
        <v>0</v>
      </c>
      <c r="HB160" s="97">
        <f>Juniori!HB54</f>
        <v>0</v>
      </c>
      <c r="HC160" s="97">
        <f>Juniori!HC54</f>
        <v>0</v>
      </c>
      <c r="HD160" s="97">
        <f>Juniori!HD54</f>
        <v>0</v>
      </c>
      <c r="HE160" s="97">
        <f>Juniori!HE54</f>
        <v>0</v>
      </c>
      <c r="HF160" s="97">
        <f>Juniori!HF54</f>
        <v>0</v>
      </c>
      <c r="HG160" s="97">
        <f>Juniori!HG54</f>
        <v>0</v>
      </c>
      <c r="HH160" s="97">
        <f>Juniori!HH54</f>
        <v>0</v>
      </c>
      <c r="HI160" s="97">
        <f>Juniori!HI54</f>
        <v>0</v>
      </c>
      <c r="HJ160" s="97">
        <f>Juniori!HJ54</f>
        <v>0</v>
      </c>
      <c r="HK160" s="97">
        <f>Juniori!HK54</f>
        <v>0</v>
      </c>
      <c r="HL160" s="97">
        <f>Juniori!HL54</f>
        <v>0</v>
      </c>
      <c r="HM160" s="97">
        <f>Juniori!HM54</f>
        <v>0</v>
      </c>
      <c r="HN160" s="97">
        <f>Juniori!HN54</f>
        <v>0</v>
      </c>
      <c r="HO160" s="97">
        <f>Juniori!HO54</f>
        <v>0</v>
      </c>
      <c r="HP160" s="97">
        <f>Juniori!HP54</f>
        <v>0</v>
      </c>
      <c r="HQ160" s="97">
        <f>Juniori!HQ54</f>
        <v>0</v>
      </c>
      <c r="HR160" s="97">
        <f>Juniori!HR54</f>
        <v>0</v>
      </c>
      <c r="HS160" s="97">
        <f>Juniori!HS54</f>
        <v>0</v>
      </c>
      <c r="HT160" s="97">
        <f>Juniori!HT54</f>
        <v>0</v>
      </c>
      <c r="HU160" s="97">
        <f>Juniori!HU54</f>
        <v>0</v>
      </c>
      <c r="HV160" s="97">
        <f>Juniori!HV54</f>
        <v>0</v>
      </c>
      <c r="HW160" s="97">
        <f>Juniori!HW54</f>
        <v>0</v>
      </c>
      <c r="HX160" s="97">
        <f>Juniori!HX54</f>
        <v>0</v>
      </c>
      <c r="HY160" s="97">
        <f>Juniori!HY54</f>
        <v>0</v>
      </c>
      <c r="HZ160" s="97">
        <f>Juniori!HZ54</f>
        <v>0</v>
      </c>
      <c r="IA160" s="97">
        <f>Juniori!IA54</f>
        <v>0</v>
      </c>
      <c r="IB160" s="97">
        <f>Juniori!IB54</f>
        <v>0</v>
      </c>
      <c r="IC160" s="97">
        <f>Juniori!IC54</f>
        <v>0</v>
      </c>
      <c r="ID160" s="97">
        <f>Juniori!ID54</f>
        <v>0</v>
      </c>
      <c r="IE160" s="97">
        <f>Juniori!IE54</f>
        <v>0</v>
      </c>
      <c r="IF160" s="97">
        <f>Juniori!IF54</f>
        <v>0</v>
      </c>
      <c r="IG160" s="97">
        <f>Juniori!IG54</f>
        <v>0</v>
      </c>
      <c r="IH160" s="97">
        <f>Juniori!IH54</f>
        <v>0</v>
      </c>
      <c r="II160" s="97">
        <f>Juniori!II54</f>
        <v>0</v>
      </c>
      <c r="IJ160" s="97">
        <f>Juniori!IJ54</f>
        <v>0</v>
      </c>
      <c r="IK160" s="97">
        <f>Juniori!IK54</f>
        <v>0</v>
      </c>
      <c r="IL160" s="97">
        <f>Juniori!IL54</f>
        <v>0</v>
      </c>
      <c r="IM160" s="97">
        <f>Juniori!IM54</f>
        <v>0</v>
      </c>
      <c r="IN160" s="97">
        <f>Juniori!IN54</f>
        <v>0</v>
      </c>
      <c r="IO160" s="97">
        <f>Juniori!IO54</f>
        <v>0</v>
      </c>
      <c r="IP160" s="97">
        <f>Juniori!IP54</f>
        <v>0</v>
      </c>
      <c r="IQ160" s="97">
        <f>Juniori!IQ54</f>
        <v>0</v>
      </c>
      <c r="IR160" s="97">
        <f>Juniori!IR54</f>
        <v>0</v>
      </c>
      <c r="IS160" s="97">
        <f>Juniori!IS54</f>
        <v>0</v>
      </c>
      <c r="IT160" s="97">
        <f>Juniori!IT54</f>
        <v>0</v>
      </c>
      <c r="IU160" s="97">
        <f>Juniori!IU54</f>
        <v>0</v>
      </c>
      <c r="IV160" s="97">
        <f>Juniori!IV54</f>
        <v>0</v>
      </c>
      <c r="IW160" s="97">
        <f>Juniori!IW54</f>
        <v>0</v>
      </c>
      <c r="IX160" s="97">
        <f>Juniori!IX54</f>
        <v>0</v>
      </c>
      <c r="IY160" s="97">
        <f>Juniori!IY54</f>
        <v>0</v>
      </c>
      <c r="IZ160" s="97">
        <f>Juniori!IZ54</f>
        <v>0</v>
      </c>
      <c r="JA160" s="97">
        <f>Juniori!JA54</f>
        <v>0</v>
      </c>
      <c r="JB160" s="97">
        <f>Juniori!JB54</f>
        <v>0</v>
      </c>
      <c r="JC160" s="97">
        <f>Juniori!JC54</f>
        <v>0</v>
      </c>
      <c r="JD160" s="97">
        <f>Juniori!JD54</f>
        <v>0</v>
      </c>
      <c r="JE160" s="97">
        <f>Juniori!JE54</f>
        <v>0</v>
      </c>
      <c r="JF160" s="97">
        <f>Juniori!JF54</f>
        <v>0</v>
      </c>
      <c r="JG160" s="97">
        <f>Juniori!JG54</f>
        <v>0</v>
      </c>
      <c r="JH160" s="97">
        <f>Juniori!JH54</f>
        <v>0</v>
      </c>
      <c r="JI160" s="97">
        <f>Juniori!JI54</f>
        <v>0</v>
      </c>
      <c r="JJ160" s="97">
        <f>Juniori!JJ54</f>
        <v>0</v>
      </c>
      <c r="JK160" s="97">
        <f>Juniori!JK54</f>
        <v>0</v>
      </c>
      <c r="JL160" s="97">
        <f>Juniori!JL54</f>
        <v>0</v>
      </c>
      <c r="JM160" s="97">
        <f>Juniori!JM54</f>
        <v>0</v>
      </c>
      <c r="JN160" s="97">
        <f>Juniori!JN54</f>
        <v>0</v>
      </c>
      <c r="JO160" s="97">
        <f>Juniori!JO54</f>
        <v>0</v>
      </c>
      <c r="JP160" s="97">
        <f>Juniori!JP54</f>
        <v>0</v>
      </c>
      <c r="JQ160" s="97">
        <f>Juniori!JQ54</f>
        <v>0</v>
      </c>
      <c r="JR160" s="97">
        <f>Juniori!JR54</f>
        <v>0</v>
      </c>
      <c r="JS160" s="97">
        <f>Juniori!JS54</f>
        <v>0</v>
      </c>
      <c r="JT160" s="97">
        <f>Juniori!JT54</f>
        <v>0</v>
      </c>
      <c r="JU160" s="97">
        <f>Juniori!JU54</f>
        <v>0</v>
      </c>
      <c r="JV160" s="97">
        <f>Juniori!JV54</f>
        <v>0</v>
      </c>
      <c r="JW160" s="97">
        <f>Juniori!JW54</f>
        <v>0</v>
      </c>
      <c r="JX160" s="97">
        <f>Juniori!JX54</f>
        <v>0</v>
      </c>
      <c r="JY160" s="97">
        <f>Juniori!JY54</f>
        <v>0</v>
      </c>
      <c r="JZ160" s="97">
        <f>Juniori!JZ54</f>
        <v>0</v>
      </c>
      <c r="KA160" s="97">
        <f>Juniori!KA54</f>
        <v>0</v>
      </c>
      <c r="KB160" s="97">
        <f>Juniori!KB54</f>
        <v>0</v>
      </c>
      <c r="KC160" s="97">
        <f>Juniori!KC54</f>
        <v>0</v>
      </c>
      <c r="KD160" s="97">
        <f>Juniori!KD54</f>
        <v>0</v>
      </c>
      <c r="KE160" s="97">
        <f>Juniori!KE54</f>
        <v>0</v>
      </c>
      <c r="KF160" s="97">
        <f>Juniori!KF54</f>
        <v>0</v>
      </c>
      <c r="KG160" s="97">
        <f>Juniori!KG54</f>
        <v>0</v>
      </c>
      <c r="KH160" s="97">
        <f>Juniori!KH54</f>
        <v>0</v>
      </c>
      <c r="KI160" s="97">
        <f>Juniori!KI54</f>
        <v>0</v>
      </c>
      <c r="KJ160" s="97">
        <f>Juniori!KJ54</f>
        <v>0</v>
      </c>
      <c r="KK160" s="97">
        <f>Juniori!KK54</f>
        <v>0</v>
      </c>
      <c r="KL160" s="97">
        <f>Juniori!KL54</f>
        <v>0</v>
      </c>
      <c r="KM160" s="97">
        <f>Juniori!KM54</f>
        <v>0</v>
      </c>
      <c r="KN160" s="97">
        <f>Juniori!KN54</f>
        <v>0</v>
      </c>
      <c r="KO160" s="97">
        <f>Juniori!KO54</f>
        <v>0</v>
      </c>
      <c r="KP160" s="97">
        <f>Juniori!KP54</f>
        <v>0</v>
      </c>
      <c r="KQ160" s="97">
        <f>Juniori!KQ54</f>
        <v>0</v>
      </c>
      <c r="KR160" s="97">
        <f>Juniori!KR54</f>
        <v>0</v>
      </c>
      <c r="KS160" s="97">
        <f>Juniori!KS54</f>
        <v>0</v>
      </c>
      <c r="KT160" s="97">
        <f>Juniori!KT54</f>
        <v>0</v>
      </c>
      <c r="KU160" s="97">
        <f>Juniori!KU54</f>
        <v>0</v>
      </c>
      <c r="KV160" s="97">
        <f>Juniori!KV54</f>
        <v>0</v>
      </c>
      <c r="KW160" s="97">
        <f>Juniori!KW54</f>
        <v>0</v>
      </c>
      <c r="KX160" s="97">
        <f>Juniori!KX54</f>
        <v>0</v>
      </c>
      <c r="KY160" s="97">
        <f>Juniori!KY54</f>
        <v>0</v>
      </c>
      <c r="KZ160" s="97">
        <f>Juniori!KZ54</f>
        <v>0</v>
      </c>
      <c r="LA160" s="97">
        <f>Juniori!LA54</f>
        <v>0</v>
      </c>
      <c r="LB160" s="97">
        <f>Juniori!LB54</f>
        <v>0</v>
      </c>
      <c r="LC160" s="97">
        <f>Juniori!LC54</f>
        <v>0</v>
      </c>
      <c r="LD160" s="97">
        <f>Juniori!LD54</f>
        <v>0</v>
      </c>
      <c r="LE160" s="97">
        <f>Juniori!LE54</f>
        <v>0</v>
      </c>
      <c r="LF160" s="97">
        <f>Juniori!LF54</f>
        <v>0</v>
      </c>
      <c r="LG160" s="97">
        <f>Juniori!LG54</f>
        <v>0</v>
      </c>
      <c r="LH160" s="97">
        <f>Juniori!LH54</f>
        <v>0</v>
      </c>
      <c r="LI160" s="97">
        <f>Juniori!LI54</f>
        <v>0</v>
      </c>
      <c r="LJ160" s="97">
        <f>Juniori!LJ54</f>
        <v>0</v>
      </c>
      <c r="LK160" s="97">
        <f>Juniori!LK54</f>
        <v>0</v>
      </c>
      <c r="LL160" s="97">
        <f>Juniori!LL54</f>
        <v>0</v>
      </c>
      <c r="LM160" s="97">
        <f>Juniori!LM54</f>
        <v>0</v>
      </c>
      <c r="LN160" s="97">
        <f>Juniori!LN54</f>
        <v>0</v>
      </c>
      <c r="LO160" s="97">
        <f>Juniori!LO54</f>
        <v>0</v>
      </c>
      <c r="LP160" s="97">
        <f>Juniori!LP54</f>
        <v>0</v>
      </c>
      <c r="LQ160" s="97">
        <f>Juniori!LQ54</f>
        <v>0</v>
      </c>
      <c r="LR160" s="97">
        <f>Juniori!LR54</f>
        <v>0</v>
      </c>
      <c r="LS160" s="97">
        <f>Juniori!LS54</f>
        <v>0</v>
      </c>
      <c r="LT160" s="97">
        <f>Juniori!LT54</f>
        <v>0</v>
      </c>
      <c r="LU160" s="97">
        <f>Juniori!LU54</f>
        <v>0</v>
      </c>
      <c r="LV160" s="97">
        <f>Juniori!LV54</f>
        <v>0</v>
      </c>
      <c r="LW160" s="97">
        <f>Juniori!LW54</f>
        <v>0</v>
      </c>
      <c r="LX160" s="97">
        <f>Juniori!LX54</f>
        <v>0</v>
      </c>
      <c r="LY160" s="97">
        <f>Juniori!LY54</f>
        <v>0</v>
      </c>
      <c r="LZ160" s="97">
        <f>Juniori!LZ54</f>
        <v>0</v>
      </c>
      <c r="MA160" s="97">
        <f>Juniori!MA54</f>
        <v>0</v>
      </c>
      <c r="MB160" s="97">
        <f>Juniori!MB54</f>
        <v>0</v>
      </c>
      <c r="MC160" s="97">
        <f>Juniori!MC54</f>
        <v>0</v>
      </c>
      <c r="MD160" s="97">
        <f>Juniori!MD54</f>
        <v>0</v>
      </c>
      <c r="ME160" s="97">
        <f>Juniori!ME54</f>
        <v>0</v>
      </c>
      <c r="MF160" s="97">
        <f>Juniori!MF54</f>
        <v>0</v>
      </c>
      <c r="MG160" s="97">
        <f>Juniori!MG54</f>
        <v>0</v>
      </c>
      <c r="MH160" s="97">
        <f>Juniori!MH54</f>
        <v>0</v>
      </c>
      <c r="MI160" s="97">
        <f>Juniori!MI54</f>
        <v>0</v>
      </c>
      <c r="MJ160" s="97">
        <f>Juniori!MJ54</f>
        <v>0</v>
      </c>
      <c r="MK160" s="97">
        <f>Juniori!MK54</f>
        <v>0</v>
      </c>
      <c r="ML160" s="97">
        <f>Juniori!ML54</f>
        <v>0</v>
      </c>
      <c r="MM160" s="97">
        <f>Juniori!MM54</f>
        <v>0</v>
      </c>
      <c r="MN160" s="97">
        <f>Juniori!MN54</f>
        <v>0</v>
      </c>
      <c r="MO160" s="97">
        <f>Juniori!MO54</f>
        <v>0</v>
      </c>
      <c r="MP160" s="97">
        <f>Juniori!MP54</f>
        <v>0</v>
      </c>
      <c r="MQ160" s="97">
        <f>Juniori!MQ54</f>
        <v>0</v>
      </c>
      <c r="MR160" s="97">
        <f>Juniori!MR54</f>
        <v>0</v>
      </c>
      <c r="MS160" s="97">
        <f>Juniori!MS54</f>
        <v>0</v>
      </c>
      <c r="MT160" s="97">
        <f>Juniori!MT54</f>
        <v>0</v>
      </c>
      <c r="MU160" s="97">
        <f>Juniori!MU54</f>
        <v>0</v>
      </c>
      <c r="MV160" s="97">
        <f>Juniori!MV54</f>
        <v>0</v>
      </c>
      <c r="MW160" s="97">
        <f>Juniori!MW54</f>
        <v>0</v>
      </c>
      <c r="MX160" s="97">
        <f>Juniori!MX54</f>
        <v>0</v>
      </c>
      <c r="MY160" s="97">
        <f>Juniori!MY54</f>
        <v>0</v>
      </c>
      <c r="MZ160" s="97">
        <f>Juniori!MZ54</f>
        <v>0</v>
      </c>
      <c r="NA160" s="97">
        <f>Juniori!NA54</f>
        <v>0</v>
      </c>
      <c r="NB160" s="97">
        <f>Juniori!NB54</f>
        <v>0</v>
      </c>
      <c r="NC160" s="97">
        <f>Juniori!NC54</f>
        <v>0</v>
      </c>
      <c r="ND160" s="97">
        <f>Juniori!ND54</f>
        <v>0</v>
      </c>
      <c r="NE160" s="97">
        <f>Juniori!NE54</f>
        <v>0</v>
      </c>
      <c r="NF160" s="97">
        <f>Juniori!NF54</f>
        <v>0</v>
      </c>
      <c r="NG160" s="97">
        <f>Juniori!NG54</f>
        <v>0</v>
      </c>
      <c r="NH160" s="97">
        <f>Juniori!NH54</f>
        <v>0</v>
      </c>
      <c r="NI160" s="97">
        <f>Juniori!NI54</f>
        <v>0</v>
      </c>
      <c r="NJ160" s="97">
        <f>Juniori!NJ54</f>
        <v>0</v>
      </c>
      <c r="NK160" s="97">
        <f>Juniori!NK54</f>
        <v>0</v>
      </c>
      <c r="NL160" s="97">
        <f>Juniori!NL54</f>
        <v>0</v>
      </c>
      <c r="NM160" s="97">
        <f>Juniori!NM54</f>
        <v>0</v>
      </c>
      <c r="NN160" s="97">
        <f>Juniori!NN54</f>
        <v>0</v>
      </c>
      <c r="NO160" s="97">
        <f>Juniori!NO54</f>
        <v>0</v>
      </c>
      <c r="NP160" s="97">
        <f>Juniori!NP54</f>
        <v>0</v>
      </c>
      <c r="NQ160" s="97">
        <f>Juniori!NQ54</f>
        <v>0</v>
      </c>
      <c r="NR160" s="97">
        <f>Juniori!NR54</f>
        <v>0</v>
      </c>
      <c r="NS160" s="97">
        <f>Juniori!NS54</f>
        <v>0</v>
      </c>
      <c r="NT160" s="97">
        <f>Juniori!NT54</f>
        <v>0</v>
      </c>
      <c r="NU160" s="97">
        <f>Juniori!NU54</f>
        <v>0</v>
      </c>
      <c r="NV160" s="97">
        <f>Juniori!NV54</f>
        <v>0</v>
      </c>
      <c r="NW160" s="97">
        <f>Juniori!NW54</f>
        <v>0</v>
      </c>
      <c r="NX160" s="97">
        <f>Juniori!NX54</f>
        <v>0</v>
      </c>
      <c r="NY160" s="97">
        <f>Juniori!NY54</f>
        <v>0</v>
      </c>
      <c r="NZ160" s="97">
        <f>Juniori!NZ54</f>
        <v>0</v>
      </c>
      <c r="OA160" s="97">
        <f>Juniori!OA54</f>
        <v>0</v>
      </c>
      <c r="OB160" s="97">
        <f>Juniori!OB54</f>
        <v>0</v>
      </c>
      <c r="OC160" s="97">
        <f>Juniori!OC54</f>
        <v>0</v>
      </c>
      <c r="OD160" s="97">
        <f>Juniori!OD54</f>
        <v>0</v>
      </c>
      <c r="OE160" s="97">
        <f>Juniori!OE54</f>
        <v>0</v>
      </c>
      <c r="OF160" s="97">
        <f>Juniori!OF54</f>
        <v>0</v>
      </c>
      <c r="OG160" s="97">
        <f>Juniori!OG54</f>
        <v>0</v>
      </c>
      <c r="OH160" s="97">
        <f>Juniori!OH54</f>
        <v>0</v>
      </c>
      <c r="OI160" s="97">
        <f>Juniori!OI54</f>
        <v>0</v>
      </c>
      <c r="OJ160" s="97">
        <f>Juniori!OJ54</f>
        <v>0</v>
      </c>
      <c r="OK160" s="97">
        <f>Juniori!OK54</f>
        <v>0</v>
      </c>
      <c r="OL160" s="97">
        <f>Juniori!OL54</f>
        <v>0</v>
      </c>
      <c r="OM160" s="97">
        <f>Juniori!OM54</f>
        <v>0</v>
      </c>
      <c r="ON160" s="97">
        <f>Juniori!ON54</f>
        <v>0</v>
      </c>
      <c r="OO160" s="97">
        <f>Juniori!OO54</f>
        <v>0</v>
      </c>
      <c r="OP160" s="97">
        <f>Juniori!OP54</f>
        <v>0</v>
      </c>
      <c r="OQ160" s="97">
        <f>Juniori!OQ54</f>
        <v>0</v>
      </c>
      <c r="OR160" s="97">
        <f>Juniori!OR54</f>
        <v>0</v>
      </c>
      <c r="OS160" s="97">
        <f>Juniori!OS54</f>
        <v>0</v>
      </c>
      <c r="OT160" s="97">
        <f>Juniori!OT54</f>
        <v>0</v>
      </c>
      <c r="OU160" s="97">
        <f>Juniori!OU54</f>
        <v>0</v>
      </c>
      <c r="OV160" s="97">
        <f>Juniori!OV54</f>
        <v>0</v>
      </c>
      <c r="OW160" s="97">
        <f>Juniori!OW54</f>
        <v>0</v>
      </c>
      <c r="OX160" s="97">
        <f>Juniori!OX54</f>
        <v>0</v>
      </c>
      <c r="OY160" s="97">
        <f>Juniori!OY54</f>
        <v>0</v>
      </c>
      <c r="OZ160" s="97">
        <f>Juniori!OZ54</f>
        <v>0</v>
      </c>
      <c r="PA160" s="97">
        <f>Juniori!PA54</f>
        <v>0</v>
      </c>
      <c r="PB160" s="97">
        <f>Juniori!PB54</f>
        <v>0</v>
      </c>
      <c r="PC160" s="97">
        <f>Juniori!PC54</f>
        <v>0</v>
      </c>
      <c r="PD160" s="97">
        <f>Juniori!PD54</f>
        <v>0</v>
      </c>
      <c r="PE160" s="97">
        <f>Juniori!PE54</f>
        <v>0</v>
      </c>
      <c r="PF160" s="97">
        <f>Juniori!PF54</f>
        <v>0</v>
      </c>
      <c r="PG160" s="97">
        <f>Juniori!PG54</f>
        <v>0</v>
      </c>
      <c r="PH160" s="97">
        <f>Juniori!PH54</f>
        <v>0</v>
      </c>
      <c r="PI160" s="97">
        <f>Juniori!PI54</f>
        <v>0</v>
      </c>
      <c r="PJ160" s="97">
        <f>Juniori!PJ54</f>
        <v>0</v>
      </c>
      <c r="PK160" s="97">
        <f>Juniori!PK54</f>
        <v>0</v>
      </c>
      <c r="PL160" s="97">
        <f>Juniori!PL54</f>
        <v>0</v>
      </c>
      <c r="PM160" s="97">
        <f>Juniori!PM54</f>
        <v>0</v>
      </c>
      <c r="PN160" s="97">
        <f>Juniori!PN54</f>
        <v>0</v>
      </c>
      <c r="PO160" s="97">
        <f>Juniori!PO54</f>
        <v>0</v>
      </c>
      <c r="PP160" s="97">
        <f>Juniori!PP54</f>
        <v>0</v>
      </c>
      <c r="PQ160" s="97">
        <f>Juniori!PQ54</f>
        <v>0</v>
      </c>
      <c r="PR160" s="97">
        <f>Juniori!PR54</f>
        <v>0</v>
      </c>
      <c r="PS160" s="97">
        <f>Juniori!PS54</f>
        <v>0</v>
      </c>
      <c r="PT160" s="97">
        <f>Juniori!PT54</f>
        <v>0</v>
      </c>
      <c r="PU160" s="97">
        <f>Juniori!PU54</f>
        <v>0</v>
      </c>
      <c r="PV160" s="97">
        <f>Juniori!PV54</f>
        <v>0</v>
      </c>
      <c r="PW160" s="97">
        <f>Juniori!PW54</f>
        <v>0</v>
      </c>
      <c r="PX160" s="97">
        <f>Juniori!PX54</f>
        <v>0</v>
      </c>
      <c r="PY160" s="97">
        <f>Juniori!PY54</f>
        <v>0</v>
      </c>
      <c r="PZ160" s="97">
        <f>Juniori!PZ54</f>
        <v>0</v>
      </c>
      <c r="QA160" s="97">
        <f>Juniori!QA54</f>
        <v>0</v>
      </c>
      <c r="QB160" s="97">
        <f>Juniori!QB54</f>
        <v>0</v>
      </c>
      <c r="QC160" s="97">
        <f>Juniori!QC54</f>
        <v>0</v>
      </c>
      <c r="QD160" s="97">
        <f>Juniori!QD54</f>
        <v>0</v>
      </c>
      <c r="QE160" s="97">
        <f>Juniori!QE54</f>
        <v>0</v>
      </c>
      <c r="QF160" s="97">
        <f>Juniori!QF54</f>
        <v>0</v>
      </c>
      <c r="QG160" s="97">
        <f>Juniori!QG54</f>
        <v>0</v>
      </c>
      <c r="QH160" s="97">
        <f>Juniori!QH54</f>
        <v>0</v>
      </c>
      <c r="QI160" s="97">
        <f>Juniori!QI54</f>
        <v>0</v>
      </c>
      <c r="QJ160" s="97">
        <f>Juniori!QJ54</f>
        <v>0</v>
      </c>
      <c r="QK160" s="97">
        <f>Juniori!QK54</f>
        <v>0</v>
      </c>
      <c r="QL160" s="97">
        <f>Juniori!QL54</f>
        <v>0</v>
      </c>
      <c r="QM160" s="97">
        <f>Juniori!QM54</f>
        <v>0</v>
      </c>
      <c r="QN160" s="97">
        <f>Juniori!QN54</f>
        <v>0</v>
      </c>
      <c r="QO160" s="97">
        <f>Juniori!QO54</f>
        <v>0</v>
      </c>
      <c r="QP160" s="97">
        <f>Juniori!QP54</f>
        <v>0</v>
      </c>
      <c r="QQ160" s="97">
        <f>Juniori!QQ54</f>
        <v>0</v>
      </c>
      <c r="QR160" s="97">
        <f>Juniori!QR54</f>
        <v>0</v>
      </c>
      <c r="QS160" s="97">
        <f>Juniori!QS54</f>
        <v>0</v>
      </c>
      <c r="QT160" s="97">
        <f>Juniori!QT54</f>
        <v>0</v>
      </c>
      <c r="QU160" s="97">
        <f>Juniori!QU54</f>
        <v>0</v>
      </c>
      <c r="QV160" s="97">
        <f>Juniori!QV54</f>
        <v>0</v>
      </c>
      <c r="QW160" s="97">
        <f>Juniori!QW54</f>
        <v>0</v>
      </c>
      <c r="QX160" s="97">
        <f>Juniori!QX54</f>
        <v>0</v>
      </c>
      <c r="QY160" s="97">
        <f>Juniori!QY54</f>
        <v>0</v>
      </c>
      <c r="QZ160" s="97">
        <f>Juniori!QZ54</f>
        <v>0</v>
      </c>
      <c r="RA160" s="97">
        <f>Juniori!RA54</f>
        <v>0</v>
      </c>
      <c r="RB160" s="97">
        <f>Juniori!RB54</f>
        <v>0</v>
      </c>
      <c r="RC160" s="97">
        <f>Juniori!RC54</f>
        <v>0</v>
      </c>
      <c r="RD160" s="97">
        <f>Juniori!RD54</f>
        <v>0</v>
      </c>
      <c r="RE160" s="97">
        <f>Juniori!RE54</f>
        <v>0</v>
      </c>
      <c r="RF160" s="97">
        <f>Juniori!RF54</f>
        <v>0</v>
      </c>
      <c r="RG160" s="97">
        <f>Juniori!RG54</f>
        <v>0</v>
      </c>
      <c r="RH160" s="97">
        <f>Juniori!RH54</f>
        <v>0</v>
      </c>
      <c r="RI160" s="97">
        <f>Juniori!RI54</f>
        <v>0</v>
      </c>
      <c r="RJ160" s="97">
        <f>Juniori!RJ54</f>
        <v>0</v>
      </c>
      <c r="RK160" s="97">
        <f>Juniori!RK54</f>
        <v>0</v>
      </c>
      <c r="RL160" s="97">
        <f>Juniori!RL54</f>
        <v>0</v>
      </c>
      <c r="RM160" s="97">
        <f>Juniori!RM54</f>
        <v>0</v>
      </c>
      <c r="RN160" s="97">
        <f>Juniori!RN54</f>
        <v>0</v>
      </c>
      <c r="RO160" s="97">
        <f>Juniori!RO54</f>
        <v>0</v>
      </c>
      <c r="RP160" s="97">
        <f>Juniori!RP54</f>
        <v>0</v>
      </c>
      <c r="RQ160" s="97">
        <f>Juniori!RQ54</f>
        <v>0</v>
      </c>
      <c r="RR160" s="97">
        <f>Juniori!RR54</f>
        <v>0</v>
      </c>
      <c r="RS160" s="97">
        <f>Juniori!RS54</f>
        <v>0</v>
      </c>
      <c r="RT160" s="97">
        <f>Juniori!RT54</f>
        <v>0</v>
      </c>
      <c r="RU160" s="97">
        <f>Juniori!RU54</f>
        <v>0</v>
      </c>
      <c r="RV160" s="97">
        <f>Juniori!RV54</f>
        <v>0</v>
      </c>
      <c r="RW160" s="97">
        <f>Juniori!RW54</f>
        <v>0</v>
      </c>
      <c r="RX160" s="97">
        <f>Juniori!RX54</f>
        <v>0</v>
      </c>
      <c r="RY160" s="97">
        <f>Juniori!RY54</f>
        <v>0</v>
      </c>
      <c r="RZ160" s="97">
        <f>Juniori!RZ54</f>
        <v>0</v>
      </c>
      <c r="SA160" s="97">
        <f>Juniori!SA54</f>
        <v>0</v>
      </c>
      <c r="SB160" s="97">
        <f>Juniori!SB54</f>
        <v>0</v>
      </c>
      <c r="SC160" s="97">
        <f>Juniori!SC54</f>
        <v>0</v>
      </c>
      <c r="SD160" s="97">
        <f>Juniori!SD54</f>
        <v>0</v>
      </c>
      <c r="SE160" s="97">
        <f>Juniori!SE54</f>
        <v>0</v>
      </c>
      <c r="SF160" s="97">
        <f>Juniori!SF54</f>
        <v>0</v>
      </c>
      <c r="SG160" s="97">
        <f>Juniori!SG54</f>
        <v>0</v>
      </c>
      <c r="SH160" s="97">
        <f>Juniori!SH54</f>
        <v>0</v>
      </c>
      <c r="SI160" s="97">
        <f>Juniori!SI54</f>
        <v>0</v>
      </c>
      <c r="SJ160" s="97">
        <f>Juniori!SJ54</f>
        <v>0</v>
      </c>
      <c r="SK160" s="97">
        <f>Juniori!SK54</f>
        <v>0</v>
      </c>
      <c r="SL160" s="97">
        <f>Juniori!SL54</f>
        <v>0</v>
      </c>
      <c r="SM160" s="97">
        <f>Juniori!SM54</f>
        <v>0</v>
      </c>
      <c r="SN160" s="97">
        <f>Juniori!SN54</f>
        <v>0</v>
      </c>
      <c r="SO160" s="97">
        <f>Juniori!SO54</f>
        <v>0</v>
      </c>
      <c r="SP160" s="97">
        <f>Juniori!SP54</f>
        <v>0</v>
      </c>
      <c r="SQ160" s="97">
        <f>Juniori!SQ54</f>
        <v>0</v>
      </c>
      <c r="SR160" s="97">
        <f>Juniori!SR54</f>
        <v>0</v>
      </c>
      <c r="SS160" s="97">
        <f>Juniori!SS54</f>
        <v>0</v>
      </c>
      <c r="ST160" s="97">
        <f>Juniori!ST54</f>
        <v>0</v>
      </c>
      <c r="SU160" s="97">
        <f>Juniori!SU54</f>
        <v>0</v>
      </c>
      <c r="SV160" s="97">
        <f>Juniori!SV54</f>
        <v>0</v>
      </c>
      <c r="SW160" s="97">
        <f>Juniori!SW54</f>
        <v>0</v>
      </c>
      <c r="SX160" s="97">
        <f>Juniori!SX54</f>
        <v>0</v>
      </c>
      <c r="SY160" s="97">
        <f>Juniori!SY54</f>
        <v>0</v>
      </c>
      <c r="SZ160" s="97">
        <f>Juniori!SZ54</f>
        <v>0</v>
      </c>
      <c r="TA160" s="97">
        <f>Juniori!TA54</f>
        <v>0</v>
      </c>
      <c r="TB160" s="97">
        <f>Juniori!TB54</f>
        <v>0</v>
      </c>
    </row>
    <row r="161" spans="1:522" s="1" customFormat="1" ht="18" customHeight="1" x14ac:dyDescent="0.2">
      <c r="A161" s="12"/>
      <c r="B161" s="11" t="s">
        <v>617</v>
      </c>
      <c r="C161" s="1">
        <v>11368</v>
      </c>
      <c r="E161" s="4" t="s">
        <v>616</v>
      </c>
      <c r="F161" s="1">
        <v>9924</v>
      </c>
      <c r="G161" s="9" t="s">
        <v>99</v>
      </c>
      <c r="H161" s="4" t="s">
        <v>620</v>
      </c>
      <c r="I161" s="1">
        <f t="shared" si="3"/>
        <v>0</v>
      </c>
      <c r="J161" s="12">
        <f>Tabuľka3[[#This Row],[Stĺpec9]]</f>
        <v>0</v>
      </c>
      <c r="K161" s="97"/>
      <c r="L161" s="97"/>
      <c r="M161" s="97"/>
      <c r="N161" s="97"/>
      <c r="O161" s="97"/>
      <c r="P161" s="97"/>
      <c r="Q161" s="97"/>
      <c r="R161" s="97"/>
      <c r="S161" s="97"/>
      <c r="T161" s="97"/>
      <c r="U161" s="97"/>
      <c r="V161" s="97"/>
      <c r="W161" s="97"/>
      <c r="X161" s="97"/>
      <c r="Y161" s="97"/>
      <c r="Z161" s="97"/>
      <c r="AA161" s="97"/>
      <c r="AB161" s="97"/>
      <c r="AC161" s="97"/>
      <c r="AD161" s="97"/>
      <c r="AE161" s="97"/>
      <c r="AF161" s="97"/>
      <c r="AG161" s="97"/>
      <c r="AH161" s="97"/>
      <c r="AI161" s="97"/>
      <c r="AJ161" s="97"/>
      <c r="AK161" s="97"/>
      <c r="AL161" s="97"/>
      <c r="AM161" s="97"/>
      <c r="AN161" s="97"/>
      <c r="AO161" s="97"/>
      <c r="AP161" s="97"/>
      <c r="AQ161" s="97"/>
      <c r="AR161" s="97"/>
      <c r="AS161" s="97"/>
      <c r="AT161" s="97"/>
      <c r="AU161" s="97"/>
      <c r="AV161" s="97"/>
      <c r="AW161" s="97"/>
      <c r="AX161" s="97"/>
      <c r="AY161" s="97"/>
      <c r="AZ161" s="97"/>
      <c r="BA161" s="97"/>
      <c r="BB161" s="97"/>
      <c r="BC161" s="97"/>
      <c r="BD161" s="97"/>
      <c r="BE161" s="97"/>
      <c r="BF161" s="97"/>
      <c r="BG161" s="97"/>
      <c r="BH161" s="97"/>
      <c r="BI161" s="97"/>
      <c r="BJ161" s="97"/>
      <c r="BK161" s="97"/>
      <c r="BL161" s="97"/>
      <c r="BM161" s="97"/>
      <c r="BN161" s="97"/>
      <c r="BO161" s="97"/>
      <c r="BP161" s="97"/>
      <c r="BQ161" s="97"/>
      <c r="BR161" s="97"/>
      <c r="BS161" s="97"/>
      <c r="BT161" s="97"/>
      <c r="BU161" s="97"/>
      <c r="BV161" s="97"/>
      <c r="BW161" s="97"/>
      <c r="BX161" s="97"/>
      <c r="BY161" s="97"/>
      <c r="BZ161" s="97"/>
      <c r="CA161" s="97"/>
      <c r="CB161" s="97"/>
      <c r="CC161" s="97"/>
      <c r="CD161" s="97"/>
      <c r="CE161" s="97"/>
      <c r="CF161" s="97"/>
      <c r="CG161" s="97"/>
      <c r="CH161" s="97"/>
      <c r="CI161" s="97"/>
      <c r="CJ161" s="97"/>
      <c r="CK161" s="97"/>
      <c r="CL161" s="97"/>
      <c r="CM161" s="97"/>
      <c r="CN161" s="97"/>
      <c r="CO161" s="97"/>
      <c r="CP161" s="97"/>
      <c r="CQ161" s="97"/>
      <c r="CR161" s="97"/>
      <c r="CS161" s="97"/>
      <c r="CT161" s="97" t="s">
        <v>519</v>
      </c>
      <c r="CU161" s="97"/>
      <c r="CV161" s="97"/>
      <c r="CW161" s="97"/>
      <c r="CX161" s="97"/>
      <c r="CY161" s="97"/>
      <c r="CZ161" s="97"/>
      <c r="DA161" s="97"/>
      <c r="DB161" s="97"/>
      <c r="DC161" s="97"/>
      <c r="DD161" s="97"/>
      <c r="DE161" s="97"/>
      <c r="DF161" s="97"/>
      <c r="DG161" s="97"/>
      <c r="DH161" s="97"/>
      <c r="DI161" s="97"/>
      <c r="DJ161" s="97"/>
      <c r="DK161" s="97"/>
      <c r="DL161" s="97"/>
      <c r="DM161" s="97"/>
      <c r="DN161" s="97"/>
      <c r="DO161" s="97"/>
      <c r="DP161" s="97"/>
      <c r="DQ161" s="97"/>
      <c r="DR161" s="97"/>
      <c r="DS161" s="97"/>
      <c r="DT161" s="97"/>
      <c r="DU161" s="97"/>
      <c r="DV161" s="97"/>
      <c r="DW161" s="97"/>
      <c r="DX161" s="97"/>
      <c r="DY161" s="97"/>
      <c r="DZ161" s="97"/>
      <c r="EA161" s="97"/>
      <c r="EB161" s="97"/>
      <c r="EC161" s="97"/>
      <c r="ED161" s="97"/>
      <c r="EE161" s="97"/>
      <c r="EF161" s="97"/>
      <c r="EG161" s="97"/>
      <c r="EH161" s="97"/>
      <c r="EI161" s="97"/>
      <c r="EJ161" s="97"/>
      <c r="EK161" s="97"/>
      <c r="EL161" s="97"/>
      <c r="EM161" s="97"/>
      <c r="EN161" s="97"/>
      <c r="EO161" s="97"/>
      <c r="EP161" s="97"/>
      <c r="EQ161" s="97"/>
      <c r="ER161" s="97"/>
      <c r="ES161" s="97"/>
      <c r="ET161" s="97"/>
      <c r="EU161" s="97"/>
      <c r="EV161" s="97"/>
      <c r="EW161" s="97"/>
      <c r="EX161" s="97"/>
      <c r="EY161" s="97"/>
      <c r="EZ161" s="97"/>
      <c r="FA161" s="97"/>
      <c r="FB161" s="97"/>
      <c r="FC161" s="97"/>
      <c r="FD161" s="97"/>
      <c r="FE161" s="97"/>
      <c r="FF161" s="97"/>
      <c r="FG161" s="97"/>
      <c r="FH161" s="97"/>
      <c r="FI161" s="97"/>
      <c r="FJ161" s="97"/>
      <c r="FK161" s="97"/>
      <c r="FL161" s="97"/>
      <c r="FM161" s="97"/>
      <c r="FN161" s="97"/>
      <c r="FO161" s="97"/>
      <c r="FP161" s="97"/>
      <c r="FQ161" s="97"/>
      <c r="FR161" s="97"/>
      <c r="FS161" s="97"/>
      <c r="FT161" s="97"/>
      <c r="FU161" s="97"/>
      <c r="FV161" s="97"/>
      <c r="FW161" s="97"/>
      <c r="FX161" s="97"/>
      <c r="FY161" s="97"/>
      <c r="FZ161" s="97"/>
      <c r="GA161" s="97"/>
      <c r="GB161" s="97"/>
      <c r="GC161" s="97"/>
      <c r="GD161" s="97"/>
      <c r="GE161" s="97"/>
      <c r="GF161" s="97"/>
      <c r="GG161" s="97"/>
      <c r="GH161" s="97"/>
      <c r="GI161" s="97"/>
      <c r="GJ161" s="97"/>
      <c r="GK161" s="97"/>
      <c r="GL161" s="97"/>
      <c r="GM161" s="97"/>
      <c r="GN161" s="97"/>
      <c r="GO161" s="97"/>
      <c r="GP161" s="97"/>
      <c r="GQ161" s="97"/>
      <c r="GR161" s="97"/>
      <c r="GS161" s="97"/>
      <c r="GT161" s="97"/>
      <c r="GU161" s="97"/>
      <c r="GV161" s="97"/>
      <c r="GW161" s="97"/>
      <c r="GX161" s="97"/>
      <c r="GY161" s="97"/>
      <c r="GZ161" s="97"/>
      <c r="HA161" s="97"/>
      <c r="HB161" s="97"/>
      <c r="HC161" s="97"/>
      <c r="HD161" s="97"/>
      <c r="HE161" s="97"/>
      <c r="HF161" s="97"/>
      <c r="HG161" s="97"/>
      <c r="HH161" s="97"/>
      <c r="HI161" s="97"/>
      <c r="HJ161" s="97"/>
      <c r="HK161" s="97"/>
      <c r="HL161" s="97"/>
      <c r="HM161" s="97"/>
      <c r="HN161" s="97"/>
      <c r="HO161" s="97"/>
      <c r="HP161" s="97"/>
      <c r="HQ161" s="97"/>
      <c r="HR161" s="97"/>
      <c r="HS161" s="97"/>
      <c r="HT161" s="97"/>
      <c r="HU161" s="97"/>
      <c r="HV161" s="97"/>
      <c r="HW161" s="97"/>
      <c r="HX161" s="97"/>
      <c r="HY161" s="97"/>
      <c r="HZ161" s="97"/>
      <c r="IA161" s="97"/>
      <c r="IB161" s="97"/>
      <c r="IC161" s="97"/>
      <c r="ID161" s="97"/>
      <c r="IE161" s="97"/>
      <c r="IF161" s="97"/>
      <c r="IG161" s="97"/>
      <c r="IH161" s="97"/>
      <c r="II161" s="97"/>
      <c r="IJ161" s="97"/>
      <c r="IK161" s="97"/>
      <c r="IL161" s="97"/>
      <c r="IM161" s="97"/>
      <c r="IN161" s="97"/>
      <c r="IO161" s="97"/>
      <c r="IP161" s="97"/>
      <c r="IQ161" s="97"/>
      <c r="IR161" s="97"/>
      <c r="IS161" s="97"/>
      <c r="IT161" s="97"/>
      <c r="IU161" s="97"/>
      <c r="IV161" s="97"/>
      <c r="IW161" s="97"/>
      <c r="IX161" s="97"/>
      <c r="IY161" s="97"/>
      <c r="IZ161" s="97"/>
      <c r="JA161" s="97"/>
      <c r="JB161" s="97"/>
      <c r="JC161" s="97"/>
      <c r="JD161" s="97"/>
      <c r="JE161" s="97"/>
      <c r="JF161" s="97"/>
      <c r="JG161" s="97"/>
      <c r="JH161" s="97"/>
      <c r="JI161" s="97"/>
      <c r="JJ161" s="97"/>
      <c r="JK161" s="97"/>
      <c r="JL161" s="97"/>
      <c r="JM161" s="97"/>
      <c r="JN161" s="97"/>
      <c r="JO161" s="97"/>
      <c r="JP161" s="97"/>
      <c r="JQ161" s="97"/>
      <c r="JR161" s="97"/>
      <c r="JS161" s="97"/>
      <c r="JT161" s="97"/>
      <c r="JU161" s="97"/>
      <c r="JV161" s="97"/>
      <c r="JW161" s="97"/>
      <c r="JX161" s="97"/>
      <c r="JY161" s="97"/>
      <c r="JZ161" s="97"/>
      <c r="KA161" s="97"/>
      <c r="KB161" s="97"/>
      <c r="KC161" s="97"/>
      <c r="KD161" s="97"/>
      <c r="KE161" s="97"/>
      <c r="KF161" s="97"/>
      <c r="KG161" s="97"/>
      <c r="KH161" s="97"/>
      <c r="KI161" s="97"/>
      <c r="KJ161" s="97"/>
      <c r="KK161" s="97"/>
      <c r="KL161" s="97"/>
      <c r="KM161" s="97"/>
      <c r="KN161" s="97"/>
      <c r="KO161" s="97"/>
      <c r="KP161" s="97"/>
      <c r="KQ161" s="97"/>
      <c r="KR161" s="97"/>
      <c r="KS161" s="97"/>
      <c r="KT161" s="97"/>
      <c r="KU161" s="97"/>
      <c r="KV161" s="97"/>
      <c r="KW161" s="97"/>
      <c r="KX161" s="97"/>
      <c r="KY161" s="97"/>
      <c r="KZ161" s="97"/>
      <c r="LA161" s="97"/>
      <c r="LB161" s="97"/>
      <c r="LC161" s="97"/>
      <c r="LD161" s="97"/>
      <c r="LE161" s="97"/>
      <c r="LF161" s="97"/>
      <c r="LG161" s="97"/>
      <c r="LH161" s="97"/>
      <c r="LI161" s="97"/>
      <c r="LJ161" s="97"/>
      <c r="LK161" s="97"/>
      <c r="LL161" s="97"/>
      <c r="LM161" s="97"/>
      <c r="LN161" s="97"/>
      <c r="LO161" s="97"/>
      <c r="LP161" s="97"/>
      <c r="LQ161" s="97"/>
      <c r="LR161" s="97"/>
      <c r="LS161" s="97"/>
      <c r="LT161" s="97"/>
      <c r="LU161" s="97"/>
      <c r="LV161" s="64"/>
      <c r="LW161" s="64"/>
      <c r="LX161" s="64"/>
      <c r="LY161" s="64"/>
      <c r="LZ161" s="64"/>
      <c r="MA161" s="64"/>
      <c r="MB161" s="64"/>
      <c r="MC161" s="64"/>
      <c r="MD161" s="64"/>
      <c r="ME161" s="64"/>
      <c r="MF161" s="64"/>
      <c r="MG161" s="64"/>
      <c r="MH161" s="64"/>
      <c r="MI161" s="64"/>
      <c r="MJ161" s="64"/>
      <c r="MK161" s="64"/>
      <c r="ML161" s="64"/>
      <c r="MM161" s="64"/>
      <c r="MN161" s="64"/>
      <c r="MO161" s="64"/>
      <c r="MP161" s="64"/>
      <c r="MQ161" s="64"/>
      <c r="MR161" s="64"/>
      <c r="MS161" s="64"/>
      <c r="MT161" s="64"/>
      <c r="MU161" s="64"/>
      <c r="MV161" s="64"/>
      <c r="MW161" s="64"/>
      <c r="MX161" s="64"/>
      <c r="MY161" s="64"/>
      <c r="MZ161" s="64"/>
      <c r="NA161" s="64"/>
      <c r="NB161" s="64"/>
      <c r="NC161" s="64"/>
      <c r="ND161" s="64"/>
      <c r="NE161" s="64"/>
      <c r="NF161" s="64"/>
      <c r="NG161" s="64"/>
      <c r="NH161" s="64"/>
      <c r="NI161" s="64"/>
      <c r="NJ161" s="64"/>
      <c r="NK161" s="64"/>
      <c r="NL161" s="64"/>
      <c r="NM161" s="64"/>
      <c r="NN161" s="64"/>
      <c r="NO161" s="64"/>
      <c r="NP161" s="64"/>
      <c r="NQ161" s="64"/>
      <c r="NR161" s="64"/>
      <c r="NS161" s="64"/>
      <c r="NT161" s="64"/>
      <c r="NU161" s="64"/>
      <c r="NV161" s="64"/>
      <c r="NW161" s="64"/>
      <c r="NX161" s="64"/>
      <c r="NY161" s="64"/>
      <c r="NZ161" s="64"/>
      <c r="OA161" s="64"/>
      <c r="OB161" s="64"/>
      <c r="OC161" s="64"/>
      <c r="OD161" s="64"/>
      <c r="OE161" s="64"/>
      <c r="OF161" s="64"/>
      <c r="OG161" s="64"/>
      <c r="OH161" s="64"/>
      <c r="OI161" s="64"/>
      <c r="OJ161" s="64"/>
      <c r="OK161" s="64"/>
      <c r="OL161" s="64"/>
      <c r="OM161" s="64"/>
      <c r="ON161" s="64"/>
      <c r="OO161" s="64"/>
      <c r="OP161" s="64"/>
      <c r="OQ161" s="64"/>
      <c r="OR161" s="64"/>
      <c r="OS161" s="64"/>
      <c r="OT161" s="64"/>
      <c r="OU161" s="64"/>
      <c r="OV161" s="64"/>
      <c r="OW161" s="64"/>
      <c r="OX161" s="64"/>
      <c r="OY161" s="64"/>
      <c r="OZ161" s="64"/>
      <c r="PA161" s="64"/>
      <c r="PB161" s="64"/>
      <c r="PC161" s="64"/>
      <c r="PD161" s="64"/>
      <c r="PE161" s="64"/>
      <c r="PF161" s="64"/>
      <c r="PG161" s="64"/>
      <c r="PH161" s="64"/>
      <c r="PI161" s="64"/>
      <c r="PJ161" s="64"/>
      <c r="PK161" s="64"/>
      <c r="PL161" s="64"/>
      <c r="PM161" s="64"/>
      <c r="PN161" s="64"/>
      <c r="PO161" s="64"/>
      <c r="PP161" s="64"/>
      <c r="PQ161" s="64"/>
      <c r="PR161" s="64"/>
      <c r="PS161" s="64"/>
      <c r="PT161" s="64"/>
      <c r="PU161" s="64"/>
      <c r="PV161" s="64"/>
      <c r="PW161" s="64"/>
      <c r="PX161" s="64"/>
      <c r="PY161" s="64"/>
      <c r="PZ161" s="64"/>
      <c r="QA161" s="64"/>
      <c r="QB161" s="64"/>
      <c r="QC161" s="64"/>
      <c r="QD161" s="64"/>
      <c r="QE161" s="64"/>
      <c r="QF161" s="64"/>
      <c r="QG161" s="64"/>
      <c r="QH161" s="64"/>
      <c r="QI161" s="64"/>
      <c r="QJ161" s="64"/>
      <c r="QK161" s="64"/>
      <c r="QL161" s="64"/>
      <c r="QM161" s="64"/>
      <c r="QN161" s="64"/>
      <c r="QO161" s="64"/>
      <c r="QP161" s="64"/>
      <c r="QQ161" s="64"/>
      <c r="QR161" s="64"/>
      <c r="QS161" s="64"/>
      <c r="QT161" s="64"/>
      <c r="QU161" s="64"/>
      <c r="QV161" s="64"/>
      <c r="QW161" s="64"/>
      <c r="QX161" s="64"/>
      <c r="QY161" s="64"/>
      <c r="QZ161" s="64"/>
      <c r="RA161" s="64"/>
      <c r="RB161" s="64"/>
      <c r="RC161" s="64"/>
      <c r="RD161" s="64"/>
      <c r="RE161" s="64"/>
      <c r="RF161" s="64"/>
      <c r="RG161" s="64"/>
      <c r="RH161" s="64"/>
      <c r="RI161" s="64"/>
      <c r="RJ161" s="97"/>
      <c r="RK161" s="97"/>
      <c r="RL161" s="97"/>
      <c r="RM161" s="97"/>
      <c r="RN161" s="97"/>
      <c r="RO161" s="97"/>
      <c r="RP161" s="97"/>
      <c r="RQ161" s="97"/>
      <c r="RR161" s="97"/>
      <c r="RS161" s="97"/>
      <c r="RT161" s="97"/>
      <c r="RU161" s="97"/>
      <c r="RV161" s="97"/>
      <c r="RW161" s="97"/>
      <c r="RX161" s="97"/>
      <c r="RY161" s="97"/>
      <c r="RZ161" s="97"/>
      <c r="SA161" s="97"/>
      <c r="SB161" s="97"/>
      <c r="SC161" s="97"/>
      <c r="SD161" s="97"/>
      <c r="SE161" s="97"/>
      <c r="SF161" s="97"/>
      <c r="SG161" s="97"/>
      <c r="SH161" s="97"/>
      <c r="SI161" s="97"/>
      <c r="SJ161" s="97"/>
      <c r="SK161" s="97"/>
      <c r="SL161" s="97"/>
      <c r="SM161" s="97"/>
      <c r="SN161" s="97"/>
      <c r="SO161" s="97"/>
      <c r="SP161" s="97"/>
      <c r="SQ161" s="97"/>
      <c r="SR161" s="97"/>
      <c r="SS161" s="97"/>
      <c r="ST161" s="97"/>
      <c r="SU161" s="97"/>
      <c r="SV161" s="97"/>
      <c r="SW161" s="97"/>
      <c r="SX161" s="97"/>
      <c r="SY161" s="97"/>
      <c r="SZ161" s="97"/>
      <c r="TA161" s="97"/>
      <c r="TB161" s="97"/>
    </row>
    <row r="162" spans="1:522" s="1" customFormat="1" ht="18" customHeight="1" x14ac:dyDescent="0.2">
      <c r="A162" s="12"/>
      <c r="B162" s="11" t="s">
        <v>714</v>
      </c>
      <c r="C162" s="1">
        <v>10240</v>
      </c>
      <c r="E162" s="4" t="s">
        <v>713</v>
      </c>
      <c r="F162" s="1">
        <v>10806</v>
      </c>
      <c r="G162" s="9" t="s">
        <v>99</v>
      </c>
      <c r="H162" s="4" t="s">
        <v>46</v>
      </c>
      <c r="I162" s="1">
        <f t="shared" si="3"/>
        <v>0</v>
      </c>
      <c r="J162" s="12">
        <f>Tabuľka3[[#This Row],[Stĺpec9]]</f>
        <v>0</v>
      </c>
      <c r="K162" s="97"/>
      <c r="L162" s="97"/>
      <c r="M162" s="97"/>
      <c r="N162" s="97"/>
      <c r="O162" s="97"/>
      <c r="P162" s="97"/>
      <c r="Q162" s="97"/>
      <c r="R162" s="97"/>
      <c r="S162" s="97"/>
      <c r="T162" s="97"/>
      <c r="U162" s="97"/>
      <c r="V162" s="97"/>
      <c r="W162" s="97"/>
      <c r="X162" s="97"/>
      <c r="Y162" s="97"/>
      <c r="Z162" s="97"/>
      <c r="AA162" s="97"/>
      <c r="AB162" s="97"/>
      <c r="AC162" s="97"/>
      <c r="AD162" s="97"/>
      <c r="AE162" s="97"/>
      <c r="AF162" s="97"/>
      <c r="AG162" s="97"/>
      <c r="AH162" s="97"/>
      <c r="AI162" s="97"/>
      <c r="AJ162" s="97"/>
      <c r="AK162" s="97"/>
      <c r="AL162" s="97"/>
      <c r="AM162" s="97"/>
      <c r="AN162" s="97"/>
      <c r="AO162" s="97"/>
      <c r="AP162" s="97"/>
      <c r="AQ162" s="97"/>
      <c r="AR162" s="97"/>
      <c r="AS162" s="97"/>
      <c r="AT162" s="97"/>
      <c r="AU162" s="97"/>
      <c r="AV162" s="97"/>
      <c r="AW162" s="97"/>
      <c r="AX162" s="97"/>
      <c r="AY162" s="97"/>
      <c r="AZ162" s="97"/>
      <c r="BA162" s="97"/>
      <c r="BB162" s="97"/>
      <c r="BC162" s="97"/>
      <c r="BD162" s="97"/>
      <c r="BE162" s="97"/>
      <c r="BF162" s="97"/>
      <c r="BG162" s="97"/>
      <c r="BH162" s="97"/>
      <c r="BI162" s="97"/>
      <c r="BJ162" s="97"/>
      <c r="BK162" s="97"/>
      <c r="BL162" s="97"/>
      <c r="BM162" s="97"/>
      <c r="BN162" s="97"/>
      <c r="BO162" s="97"/>
      <c r="BP162" s="97"/>
      <c r="BQ162" s="97"/>
      <c r="BR162" s="97"/>
      <c r="BS162" s="97"/>
      <c r="BT162" s="97"/>
      <c r="BU162" s="97"/>
      <c r="BV162" s="97"/>
      <c r="BW162" s="97"/>
      <c r="BX162" s="97"/>
      <c r="BY162" s="97"/>
      <c r="BZ162" s="97"/>
      <c r="CA162" s="97"/>
      <c r="CB162" s="97"/>
      <c r="CC162" s="97"/>
      <c r="CD162" s="97"/>
      <c r="CE162" s="97"/>
      <c r="CF162" s="97"/>
      <c r="CG162" s="97"/>
      <c r="CH162" s="97"/>
      <c r="CI162" s="97"/>
      <c r="CJ162" s="97"/>
      <c r="CK162" s="97"/>
      <c r="CL162" s="97"/>
      <c r="CM162" s="97"/>
      <c r="CN162" s="97"/>
      <c r="CO162" s="97"/>
      <c r="CP162" s="97"/>
      <c r="CQ162" s="97"/>
      <c r="CR162" s="97"/>
      <c r="CS162" s="97"/>
      <c r="CT162" s="97"/>
      <c r="CU162" s="97"/>
      <c r="CV162" s="97"/>
      <c r="CW162" s="97"/>
      <c r="CX162" s="97"/>
      <c r="CY162" s="97"/>
      <c r="CZ162" s="97"/>
      <c r="DA162" s="97"/>
      <c r="DB162" s="97"/>
      <c r="DC162" s="97"/>
      <c r="DD162" s="97"/>
      <c r="DE162" s="97"/>
      <c r="DF162" s="97"/>
      <c r="DG162" s="97"/>
      <c r="DH162" s="97"/>
      <c r="DI162" s="97"/>
      <c r="DJ162" s="97"/>
      <c r="DK162" s="97"/>
      <c r="DL162" s="97"/>
      <c r="DM162" s="97"/>
      <c r="DN162" s="97"/>
      <c r="DO162" s="97"/>
      <c r="DP162" s="97"/>
      <c r="DQ162" s="97"/>
      <c r="DR162" s="97"/>
      <c r="DS162" s="97"/>
      <c r="DT162" s="97"/>
      <c r="DU162" s="97"/>
      <c r="DV162" s="97"/>
      <c r="DW162" s="97"/>
      <c r="DX162" s="97"/>
      <c r="DY162" s="97"/>
      <c r="DZ162" s="97"/>
      <c r="EA162" s="97"/>
      <c r="EB162" s="97"/>
      <c r="EC162" s="97"/>
      <c r="ED162" s="97"/>
      <c r="EE162" s="97"/>
      <c r="EF162" s="97"/>
      <c r="EG162" s="97"/>
      <c r="EH162" s="97"/>
      <c r="EI162" s="97"/>
      <c r="EJ162" s="97"/>
      <c r="EK162" s="97"/>
      <c r="EL162" s="97"/>
      <c r="EM162" s="97"/>
      <c r="EN162" s="97"/>
      <c r="EO162" s="97"/>
      <c r="EP162" s="97"/>
      <c r="EQ162" s="97"/>
      <c r="ER162" s="97"/>
      <c r="ES162" s="97"/>
      <c r="ET162" s="97"/>
      <c r="EU162" s="97"/>
      <c r="EV162" s="97"/>
      <c r="EW162" s="97"/>
      <c r="EX162" s="97"/>
      <c r="EY162" s="97"/>
      <c r="EZ162" s="97"/>
      <c r="FA162" s="97"/>
      <c r="FB162" s="97"/>
      <c r="FC162" s="97"/>
      <c r="FD162" s="97"/>
      <c r="FE162" s="97"/>
      <c r="FF162" s="97"/>
      <c r="FG162" s="97"/>
      <c r="FH162" s="97"/>
      <c r="FI162" s="97"/>
      <c r="FJ162" s="97"/>
      <c r="FK162" s="97"/>
      <c r="FL162" s="97"/>
      <c r="FM162" s="97"/>
      <c r="FN162" s="97"/>
      <c r="FO162" s="97"/>
      <c r="FP162" s="97"/>
      <c r="FQ162" s="97"/>
      <c r="FR162" s="97"/>
      <c r="FS162" s="97"/>
      <c r="FT162" s="97"/>
      <c r="FU162" s="97"/>
      <c r="FV162" s="97"/>
      <c r="FW162" s="97"/>
      <c r="FX162" s="97"/>
      <c r="FY162" s="97"/>
      <c r="FZ162" s="97"/>
      <c r="GA162" s="97"/>
      <c r="GB162" s="97"/>
      <c r="GC162" s="97"/>
      <c r="GD162" s="97"/>
      <c r="GE162" s="97"/>
      <c r="GF162" s="97"/>
      <c r="GG162" s="97"/>
      <c r="GH162" s="97"/>
      <c r="GI162" s="97"/>
      <c r="GJ162" s="97"/>
      <c r="GK162" s="97"/>
      <c r="GL162" s="97"/>
      <c r="GM162" s="97"/>
      <c r="GN162" s="97"/>
      <c r="GO162" s="97"/>
      <c r="GP162" s="97"/>
      <c r="GQ162" s="97"/>
      <c r="GR162" s="97"/>
      <c r="GS162" s="97"/>
      <c r="GT162" s="97"/>
      <c r="GU162" s="97"/>
      <c r="GV162" s="97"/>
      <c r="GW162" s="97"/>
      <c r="GX162" s="97"/>
      <c r="GY162" s="97"/>
      <c r="GZ162" s="97"/>
      <c r="HA162" s="97"/>
      <c r="HB162" s="97"/>
      <c r="HC162" s="97"/>
      <c r="HD162" s="97"/>
      <c r="HE162" s="97"/>
      <c r="HF162" s="97"/>
      <c r="HG162" s="97"/>
      <c r="HH162" s="97"/>
      <c r="HI162" s="97" t="s">
        <v>519</v>
      </c>
      <c r="HJ162" s="97"/>
      <c r="HK162" s="97"/>
      <c r="HL162" s="97"/>
      <c r="HM162" s="97"/>
      <c r="HN162" s="97"/>
      <c r="HO162" s="97"/>
      <c r="HP162" s="97"/>
      <c r="HQ162" s="97"/>
      <c r="HR162" s="97" t="s">
        <v>519</v>
      </c>
      <c r="HS162" s="97"/>
      <c r="HT162" s="97"/>
      <c r="HU162" s="97"/>
      <c r="HV162" s="97"/>
      <c r="HW162" s="97"/>
      <c r="HX162" s="97"/>
      <c r="HY162" s="97"/>
      <c r="HZ162" s="97"/>
      <c r="IA162" s="97"/>
      <c r="IB162" s="97"/>
      <c r="IC162" s="97"/>
      <c r="ID162" s="97"/>
      <c r="IE162" s="97"/>
      <c r="IF162" s="97"/>
      <c r="IG162" s="97"/>
      <c r="IH162" s="97"/>
      <c r="II162" s="97"/>
      <c r="IJ162" s="97"/>
      <c r="IK162" s="97"/>
      <c r="IL162" s="97"/>
      <c r="IM162" s="97"/>
      <c r="IN162" s="97"/>
      <c r="IO162" s="97"/>
      <c r="IP162" s="97"/>
      <c r="IQ162" s="97"/>
      <c r="IR162" s="97"/>
      <c r="IS162" s="97"/>
      <c r="IT162" s="97"/>
      <c r="IU162" s="97"/>
      <c r="IV162" s="97"/>
      <c r="IW162" s="97"/>
      <c r="IX162" s="97"/>
      <c r="IY162" s="97"/>
      <c r="IZ162" s="97"/>
      <c r="JA162" s="97"/>
      <c r="JB162" s="97"/>
      <c r="JC162" s="97"/>
      <c r="JD162" s="97"/>
      <c r="JE162" s="97"/>
      <c r="JF162" s="97"/>
      <c r="JG162" s="97"/>
      <c r="JH162" s="97"/>
      <c r="JI162" s="97"/>
      <c r="JJ162" s="97"/>
      <c r="JK162" s="97"/>
      <c r="JL162" s="97"/>
      <c r="JM162" s="97"/>
      <c r="JN162" s="97"/>
      <c r="JO162" s="97"/>
      <c r="JP162" s="97"/>
      <c r="JQ162" s="97"/>
      <c r="JR162" s="97"/>
      <c r="JS162" s="97"/>
      <c r="JT162" s="97"/>
      <c r="JU162" s="97"/>
      <c r="JV162" s="97"/>
      <c r="JW162" s="97"/>
      <c r="JX162" s="97"/>
      <c r="JY162" s="97"/>
      <c r="JZ162" s="97"/>
      <c r="KA162" s="97"/>
      <c r="KB162" s="97"/>
      <c r="KC162" s="97"/>
      <c r="KD162" s="97"/>
      <c r="KE162" s="97"/>
      <c r="KF162" s="97"/>
      <c r="KG162" s="97"/>
      <c r="KH162" s="97"/>
      <c r="KI162" s="97"/>
      <c r="KJ162" s="97"/>
      <c r="KK162" s="97"/>
      <c r="KL162" s="97"/>
      <c r="KM162" s="97"/>
      <c r="KN162" s="97"/>
      <c r="KO162" s="97"/>
      <c r="KP162" s="97"/>
      <c r="KQ162" s="97"/>
      <c r="KR162" s="97"/>
      <c r="KS162" s="97"/>
      <c r="KT162" s="97"/>
      <c r="KU162" s="97"/>
      <c r="KV162" s="97"/>
      <c r="KW162" s="97"/>
      <c r="KX162" s="97"/>
      <c r="KY162" s="97"/>
      <c r="KZ162" s="97"/>
      <c r="LA162" s="97"/>
      <c r="LB162" s="97"/>
      <c r="LC162" s="97"/>
      <c r="LD162" s="97"/>
      <c r="LE162" s="97"/>
      <c r="LF162" s="97"/>
      <c r="LG162" s="97"/>
      <c r="LH162" s="97"/>
      <c r="LI162" s="97"/>
      <c r="LJ162" s="97"/>
      <c r="LK162" s="97"/>
      <c r="LL162" s="97"/>
      <c r="LM162" s="97"/>
      <c r="LN162" s="97"/>
      <c r="LO162" s="97"/>
      <c r="LP162" s="97"/>
      <c r="LQ162" s="97"/>
      <c r="LR162" s="97"/>
      <c r="LS162" s="97"/>
      <c r="LT162" s="97"/>
      <c r="LU162" s="97"/>
      <c r="LV162" s="64"/>
      <c r="LW162" s="64"/>
      <c r="LX162" s="64"/>
      <c r="LY162" s="64"/>
      <c r="LZ162" s="64"/>
      <c r="MA162" s="64"/>
      <c r="MB162" s="64"/>
      <c r="MC162" s="64"/>
      <c r="MD162" s="64"/>
      <c r="ME162" s="64"/>
      <c r="MF162" s="64"/>
      <c r="MG162" s="64"/>
      <c r="MH162" s="64"/>
      <c r="MI162" s="64"/>
      <c r="MJ162" s="64"/>
      <c r="MK162" s="64"/>
      <c r="ML162" s="64"/>
      <c r="MM162" s="64"/>
      <c r="MN162" s="64"/>
      <c r="MO162" s="64"/>
      <c r="MP162" s="64"/>
      <c r="MQ162" s="64"/>
      <c r="MR162" s="64"/>
      <c r="MS162" s="64"/>
      <c r="MT162" s="64"/>
      <c r="MU162" s="64"/>
      <c r="MV162" s="64"/>
      <c r="MW162" s="64"/>
      <c r="MX162" s="64"/>
      <c r="MY162" s="64"/>
      <c r="MZ162" s="64"/>
      <c r="NA162" s="64"/>
      <c r="NB162" s="64"/>
      <c r="NC162" s="64"/>
      <c r="ND162" s="64"/>
      <c r="NE162" s="64"/>
      <c r="NF162" s="64"/>
      <c r="NG162" s="64"/>
      <c r="NH162" s="64"/>
      <c r="NI162" s="64"/>
      <c r="NJ162" s="64"/>
      <c r="NK162" s="64"/>
      <c r="NL162" s="64"/>
      <c r="NM162" s="64"/>
      <c r="NN162" s="64"/>
      <c r="NO162" s="64"/>
      <c r="NP162" s="64"/>
      <c r="NQ162" s="64"/>
      <c r="NR162" s="64"/>
      <c r="NS162" s="64"/>
      <c r="NT162" s="64"/>
      <c r="NU162" s="64"/>
      <c r="NV162" s="64"/>
      <c r="NW162" s="64"/>
      <c r="NX162" s="64"/>
      <c r="NY162" s="64"/>
      <c r="NZ162" s="64"/>
      <c r="OA162" s="64"/>
      <c r="OB162" s="64"/>
      <c r="OC162" s="64"/>
      <c r="OD162" s="64"/>
      <c r="OE162" s="64"/>
      <c r="OF162" s="64"/>
      <c r="OG162" s="64"/>
      <c r="OH162" s="64"/>
      <c r="OI162" s="64"/>
      <c r="OJ162" s="64"/>
      <c r="OK162" s="64"/>
      <c r="OL162" s="64"/>
      <c r="OM162" s="64"/>
      <c r="ON162" s="64"/>
      <c r="OO162" s="64"/>
      <c r="OP162" s="64"/>
      <c r="OQ162" s="64"/>
      <c r="OR162" s="64"/>
      <c r="OS162" s="64"/>
      <c r="OT162" s="64"/>
      <c r="OU162" s="64"/>
      <c r="OV162" s="64"/>
      <c r="OW162" s="64"/>
      <c r="OX162" s="64"/>
      <c r="OY162" s="64"/>
      <c r="OZ162" s="64"/>
      <c r="PA162" s="64"/>
      <c r="PB162" s="64"/>
      <c r="PC162" s="64"/>
      <c r="PD162" s="64"/>
      <c r="PE162" s="64"/>
      <c r="PF162" s="64"/>
      <c r="PG162" s="64"/>
      <c r="PH162" s="64"/>
      <c r="PI162" s="64"/>
      <c r="PJ162" s="64"/>
      <c r="PK162" s="64"/>
      <c r="PL162" s="64"/>
      <c r="PM162" s="64"/>
      <c r="PN162" s="64"/>
      <c r="PO162" s="64"/>
      <c r="PP162" s="64"/>
      <c r="PQ162" s="64"/>
      <c r="PR162" s="64"/>
      <c r="PS162" s="64"/>
      <c r="PT162" s="64"/>
      <c r="PU162" s="64"/>
      <c r="PV162" s="64"/>
      <c r="PW162" s="64"/>
      <c r="PX162" s="64"/>
      <c r="PY162" s="64"/>
      <c r="PZ162" s="64"/>
      <c r="QA162" s="64"/>
      <c r="QB162" s="64"/>
      <c r="QC162" s="64"/>
      <c r="QD162" s="64"/>
      <c r="QE162" s="64"/>
      <c r="QF162" s="64"/>
      <c r="QG162" s="64"/>
      <c r="QH162" s="64"/>
      <c r="QI162" s="64"/>
      <c r="QJ162" s="64"/>
      <c r="QK162" s="64"/>
      <c r="QL162" s="64"/>
      <c r="QM162" s="64"/>
      <c r="QN162" s="64"/>
      <c r="QO162" s="64"/>
      <c r="QP162" s="64"/>
      <c r="QQ162" s="64"/>
      <c r="QR162" s="64"/>
      <c r="QS162" s="64"/>
      <c r="QT162" s="64"/>
      <c r="QU162" s="64"/>
      <c r="QV162" s="64"/>
      <c r="QW162" s="64"/>
      <c r="QX162" s="64"/>
      <c r="QY162" s="64"/>
      <c r="QZ162" s="64"/>
      <c r="RA162" s="64"/>
      <c r="RB162" s="64"/>
      <c r="RC162" s="64"/>
      <c r="RD162" s="64"/>
      <c r="RE162" s="64"/>
      <c r="RF162" s="64"/>
      <c r="RG162" s="64"/>
      <c r="RH162" s="64"/>
      <c r="RI162" s="64"/>
      <c r="RJ162" s="97"/>
      <c r="RK162" s="97"/>
      <c r="RL162" s="97"/>
      <c r="RM162" s="97"/>
      <c r="RN162" s="97"/>
      <c r="RO162" s="97"/>
      <c r="RP162" s="97"/>
      <c r="RQ162" s="97"/>
      <c r="RR162" s="97"/>
      <c r="RS162" s="97"/>
      <c r="RT162" s="97"/>
      <c r="RU162" s="97"/>
      <c r="RV162" s="97"/>
      <c r="RW162" s="97"/>
      <c r="RX162" s="97"/>
      <c r="RY162" s="97"/>
      <c r="RZ162" s="97"/>
      <c r="SA162" s="97"/>
      <c r="SB162" s="97"/>
      <c r="SC162" s="97"/>
      <c r="SD162" s="97"/>
      <c r="SE162" s="97"/>
      <c r="SF162" s="97"/>
      <c r="SG162" s="97"/>
      <c r="SH162" s="97"/>
      <c r="SI162" s="97"/>
      <c r="SJ162" s="97"/>
      <c r="SK162" s="97"/>
      <c r="SL162" s="97"/>
      <c r="SM162" s="97"/>
      <c r="SN162" s="97"/>
      <c r="SO162" s="97"/>
      <c r="SP162" s="97"/>
      <c r="SQ162" s="97"/>
      <c r="SR162" s="97"/>
      <c r="SS162" s="97"/>
      <c r="ST162" s="97"/>
      <c r="SU162" s="97"/>
      <c r="SV162" s="97"/>
      <c r="SW162" s="97"/>
      <c r="SX162" s="97"/>
      <c r="SY162" s="97"/>
      <c r="SZ162" s="97"/>
      <c r="TA162" s="97"/>
      <c r="TB162" s="97"/>
    </row>
    <row r="163" spans="1:522" s="1" customFormat="1" ht="18" customHeight="1" x14ac:dyDescent="0.2">
      <c r="A163" s="12"/>
      <c r="B163" s="11" t="s">
        <v>712</v>
      </c>
      <c r="C163" s="1">
        <v>11871</v>
      </c>
      <c r="E163" s="4" t="s">
        <v>711</v>
      </c>
      <c r="F163" s="1">
        <v>9620</v>
      </c>
      <c r="G163" s="9" t="s">
        <v>94</v>
      </c>
      <c r="H163" s="4" t="s">
        <v>46</v>
      </c>
      <c r="I163" s="1">
        <f t="shared" si="3"/>
        <v>0</v>
      </c>
      <c r="J163" s="12">
        <f>Tabuľka3[[#This Row],[Stĺpec9]]</f>
        <v>0</v>
      </c>
      <c r="K163" s="97">
        <f>Juniori!K57</f>
        <v>0</v>
      </c>
      <c r="L163" s="97">
        <f>Juniori!L57</f>
        <v>0</v>
      </c>
      <c r="M163" s="97">
        <f>Juniori!M57</f>
        <v>0</v>
      </c>
      <c r="N163" s="97">
        <f>Juniori!N57</f>
        <v>0</v>
      </c>
      <c r="O163" s="97">
        <f>Juniori!O57</f>
        <v>0</v>
      </c>
      <c r="P163" s="97">
        <f>Juniori!P57</f>
        <v>0</v>
      </c>
      <c r="Q163" s="97">
        <f>Juniori!Q57</f>
        <v>0</v>
      </c>
      <c r="R163" s="97">
        <f>Juniori!R57</f>
        <v>0</v>
      </c>
      <c r="S163" s="97">
        <f>Juniori!S57</f>
        <v>0</v>
      </c>
      <c r="T163" s="97">
        <f>Juniori!T57</f>
        <v>0</v>
      </c>
      <c r="U163" s="97">
        <f>Juniori!U57</f>
        <v>0</v>
      </c>
      <c r="V163" s="97">
        <f>Juniori!V57</f>
        <v>0</v>
      </c>
      <c r="W163" s="97">
        <f>Juniori!W57</f>
        <v>0</v>
      </c>
      <c r="X163" s="97">
        <f>Juniori!X57</f>
        <v>0</v>
      </c>
      <c r="Y163" s="97">
        <f>Juniori!Y57</f>
        <v>0</v>
      </c>
      <c r="Z163" s="97">
        <f>Juniori!Z57</f>
        <v>0</v>
      </c>
      <c r="AA163" s="97">
        <f>Juniori!AA57</f>
        <v>0</v>
      </c>
      <c r="AB163" s="97">
        <f>Juniori!AB57</f>
        <v>0</v>
      </c>
      <c r="AC163" s="97">
        <f>Juniori!AC57</f>
        <v>0</v>
      </c>
      <c r="AD163" s="97">
        <f>Juniori!AD57</f>
        <v>0</v>
      </c>
      <c r="AE163" s="97">
        <f>Juniori!AE57</f>
        <v>0</v>
      </c>
      <c r="AF163" s="97">
        <f>Juniori!AF57</f>
        <v>0</v>
      </c>
      <c r="AG163" s="97">
        <f>Juniori!AG57</f>
        <v>0</v>
      </c>
      <c r="AH163" s="97">
        <f>Juniori!AH57</f>
        <v>0</v>
      </c>
      <c r="AI163" s="97">
        <f>Juniori!AI57</f>
        <v>0</v>
      </c>
      <c r="AJ163" s="97">
        <f>Juniori!AJ57</f>
        <v>0</v>
      </c>
      <c r="AK163" s="97">
        <f>Juniori!AK57</f>
        <v>0</v>
      </c>
      <c r="AL163" s="97">
        <f>Juniori!AL57</f>
        <v>0</v>
      </c>
      <c r="AM163" s="97">
        <f>Juniori!AM57</f>
        <v>0</v>
      </c>
      <c r="AN163" s="97">
        <f>Juniori!AN57</f>
        <v>0</v>
      </c>
      <c r="AO163" s="97">
        <f>Juniori!AO57</f>
        <v>0</v>
      </c>
      <c r="AP163" s="97">
        <f>Juniori!AP57</f>
        <v>0</v>
      </c>
      <c r="AQ163" s="97">
        <f>Juniori!AQ57</f>
        <v>0</v>
      </c>
      <c r="AR163" s="97">
        <f>Juniori!AR57</f>
        <v>0</v>
      </c>
      <c r="AS163" s="97">
        <f>Juniori!AS57</f>
        <v>0</v>
      </c>
      <c r="AT163" s="97">
        <f>Juniori!AT57</f>
        <v>0</v>
      </c>
      <c r="AU163" s="97">
        <f>Juniori!AU57</f>
        <v>0</v>
      </c>
      <c r="AV163" s="97">
        <f>Juniori!AV57</f>
        <v>0</v>
      </c>
      <c r="AW163" s="97">
        <f>Juniori!AW57</f>
        <v>0</v>
      </c>
      <c r="AX163" s="97">
        <f>Juniori!AX57</f>
        <v>0</v>
      </c>
      <c r="AY163" s="97">
        <f>Juniori!AY57</f>
        <v>0</v>
      </c>
      <c r="AZ163" s="97">
        <f>Juniori!AZ57</f>
        <v>0</v>
      </c>
      <c r="BA163" s="97">
        <f>Juniori!BA57</f>
        <v>0</v>
      </c>
      <c r="BB163" s="97">
        <f>Juniori!BB57</f>
        <v>0</v>
      </c>
      <c r="BC163" s="97">
        <f>Juniori!BC57</f>
        <v>0</v>
      </c>
      <c r="BD163" s="97">
        <f>Juniori!BD57</f>
        <v>0</v>
      </c>
      <c r="BE163" s="97">
        <f>Juniori!BE57</f>
        <v>0</v>
      </c>
      <c r="BF163" s="97">
        <f>Juniori!BF57</f>
        <v>0</v>
      </c>
      <c r="BG163" s="97">
        <f>Juniori!BG57</f>
        <v>0</v>
      </c>
      <c r="BH163" s="97">
        <f>Juniori!BH57</f>
        <v>0</v>
      </c>
      <c r="BI163" s="97">
        <f>Juniori!BI57</f>
        <v>0</v>
      </c>
      <c r="BJ163" s="97">
        <f>Juniori!BJ57</f>
        <v>0</v>
      </c>
      <c r="BK163" s="97">
        <f>Juniori!BK57</f>
        <v>0</v>
      </c>
      <c r="BL163" s="97">
        <f>Juniori!BL57</f>
        <v>0</v>
      </c>
      <c r="BM163" s="97">
        <f>Juniori!BM57</f>
        <v>0</v>
      </c>
      <c r="BN163" s="97">
        <f>Juniori!BN57</f>
        <v>0</v>
      </c>
      <c r="BO163" s="97">
        <f>Juniori!BO57</f>
        <v>0</v>
      </c>
      <c r="BP163" s="97">
        <f>Juniori!BP57</f>
        <v>0</v>
      </c>
      <c r="BQ163" s="97">
        <f>Juniori!BQ57</f>
        <v>0</v>
      </c>
      <c r="BR163" s="97">
        <f>Juniori!BR57</f>
        <v>0</v>
      </c>
      <c r="BS163" s="97">
        <f>Juniori!BS57</f>
        <v>0</v>
      </c>
      <c r="BT163" s="97">
        <f>Juniori!BT57</f>
        <v>0</v>
      </c>
      <c r="BU163" s="97">
        <f>Juniori!BU57</f>
        <v>0</v>
      </c>
      <c r="BV163" s="97">
        <f>Juniori!BV57</f>
        <v>0</v>
      </c>
      <c r="BW163" s="97">
        <f>Juniori!BW57</f>
        <v>0</v>
      </c>
      <c r="BX163" s="97">
        <f>Juniori!BX57</f>
        <v>0</v>
      </c>
      <c r="BY163" s="97">
        <f>Juniori!BY57</f>
        <v>0</v>
      </c>
      <c r="BZ163" s="97">
        <f>Juniori!BZ57</f>
        <v>0</v>
      </c>
      <c r="CA163" s="97">
        <f>Juniori!CA57</f>
        <v>0</v>
      </c>
      <c r="CB163" s="97">
        <f>Juniori!CB57</f>
        <v>0</v>
      </c>
      <c r="CC163" s="97">
        <f>Juniori!CC57</f>
        <v>0</v>
      </c>
      <c r="CD163" s="97">
        <f>Juniori!CD57</f>
        <v>0</v>
      </c>
      <c r="CE163" s="97">
        <f>Juniori!CE57</f>
        <v>0</v>
      </c>
      <c r="CF163" s="97">
        <f>Juniori!CF57</f>
        <v>0</v>
      </c>
      <c r="CG163" s="97">
        <f>Juniori!CG57</f>
        <v>0</v>
      </c>
      <c r="CH163" s="97">
        <f>Juniori!CH57</f>
        <v>0</v>
      </c>
      <c r="CI163" s="97">
        <f>Juniori!CI57</f>
        <v>0</v>
      </c>
      <c r="CJ163" s="97">
        <f>Juniori!CJ57</f>
        <v>0</v>
      </c>
      <c r="CK163" s="97">
        <f>Juniori!CK57</f>
        <v>0</v>
      </c>
      <c r="CL163" s="97">
        <f>Juniori!CL57</f>
        <v>0</v>
      </c>
      <c r="CM163" s="97">
        <f>Juniori!CM57</f>
        <v>0</v>
      </c>
      <c r="CN163" s="97">
        <f>Juniori!CN57</f>
        <v>0</v>
      </c>
      <c r="CO163" s="97">
        <f>Juniori!CO57</f>
        <v>0</v>
      </c>
      <c r="CP163" s="97">
        <f>Juniori!CP57</f>
        <v>0</v>
      </c>
      <c r="CQ163" s="97">
        <f>Juniori!CQ57</f>
        <v>0</v>
      </c>
      <c r="CR163" s="97">
        <f>Juniori!CR57</f>
        <v>0</v>
      </c>
      <c r="CS163" s="97">
        <f>Juniori!CS57</f>
        <v>0</v>
      </c>
      <c r="CT163" s="97">
        <f>Juniori!CT57</f>
        <v>0</v>
      </c>
      <c r="CU163" s="97">
        <f>Juniori!CU57</f>
        <v>0</v>
      </c>
      <c r="CV163" s="97">
        <f>Juniori!CV57</f>
        <v>0</v>
      </c>
      <c r="CW163" s="97">
        <f>Juniori!CW57</f>
        <v>0</v>
      </c>
      <c r="CX163" s="97">
        <f>Juniori!CX57</f>
        <v>0</v>
      </c>
      <c r="CY163" s="97">
        <f>Juniori!CY57</f>
        <v>0</v>
      </c>
      <c r="CZ163" s="97">
        <f>Juniori!CZ57</f>
        <v>0</v>
      </c>
      <c r="DA163" s="97">
        <f>Juniori!DA57</f>
        <v>0</v>
      </c>
      <c r="DB163" s="97">
        <f>Juniori!DB57</f>
        <v>0</v>
      </c>
      <c r="DC163" s="97">
        <f>Juniori!DC57</f>
        <v>0</v>
      </c>
      <c r="DD163" s="97">
        <f>Juniori!DD57</f>
        <v>0</v>
      </c>
      <c r="DE163" s="97">
        <f>Juniori!DE57</f>
        <v>0</v>
      </c>
      <c r="DF163" s="97">
        <f>Juniori!DF57</f>
        <v>0</v>
      </c>
      <c r="DG163" s="97">
        <f>Juniori!DG57</f>
        <v>0</v>
      </c>
      <c r="DH163" s="97">
        <f>Juniori!DH57</f>
        <v>0</v>
      </c>
      <c r="DI163" s="97">
        <f>Juniori!DI57</f>
        <v>0</v>
      </c>
      <c r="DJ163" s="97">
        <f>Juniori!DJ57</f>
        <v>0</v>
      </c>
      <c r="DK163" s="97">
        <f>Juniori!DK57</f>
        <v>0</v>
      </c>
      <c r="DL163" s="97">
        <f>Juniori!DL57</f>
        <v>0</v>
      </c>
      <c r="DM163" s="97">
        <f>Juniori!DM57</f>
        <v>0</v>
      </c>
      <c r="DN163" s="97">
        <f>Juniori!DN57</f>
        <v>0</v>
      </c>
      <c r="DO163" s="97">
        <f>Juniori!DO57</f>
        <v>0</v>
      </c>
      <c r="DP163" s="97">
        <f>Juniori!DP57</f>
        <v>0</v>
      </c>
      <c r="DQ163" s="97">
        <f>Juniori!DQ57</f>
        <v>0</v>
      </c>
      <c r="DR163" s="97">
        <f>Juniori!DR57</f>
        <v>0</v>
      </c>
      <c r="DS163" s="97">
        <f>Juniori!DS57</f>
        <v>0</v>
      </c>
      <c r="DT163" s="97">
        <f>Juniori!DT57</f>
        <v>0</v>
      </c>
      <c r="DU163" s="97">
        <f>Juniori!DU57</f>
        <v>0</v>
      </c>
      <c r="DV163" s="97">
        <f>Juniori!DV57</f>
        <v>0</v>
      </c>
      <c r="DW163" s="97">
        <f>Juniori!DW57</f>
        <v>0</v>
      </c>
      <c r="DX163" s="97">
        <f>Juniori!DX57</f>
        <v>0</v>
      </c>
      <c r="DY163" s="97">
        <f>Juniori!DY57</f>
        <v>0</v>
      </c>
      <c r="DZ163" s="97">
        <f>Juniori!DZ57</f>
        <v>0</v>
      </c>
      <c r="EA163" s="97">
        <f>Juniori!EA57</f>
        <v>0</v>
      </c>
      <c r="EB163" s="97">
        <f>Juniori!EB57</f>
        <v>0</v>
      </c>
      <c r="EC163" s="97">
        <f>Juniori!EC57</f>
        <v>0</v>
      </c>
      <c r="ED163" s="97">
        <f>Juniori!ED57</f>
        <v>0</v>
      </c>
      <c r="EE163" s="97">
        <f>Juniori!EE57</f>
        <v>0</v>
      </c>
      <c r="EF163" s="97">
        <f>Juniori!EF57</f>
        <v>0</v>
      </c>
      <c r="EG163" s="97">
        <f>Juniori!EG57</f>
        <v>0</v>
      </c>
      <c r="EH163" s="97">
        <f>Juniori!EH57</f>
        <v>0</v>
      </c>
      <c r="EI163" s="97">
        <f>Juniori!EI57</f>
        <v>0</v>
      </c>
      <c r="EJ163" s="97">
        <f>Juniori!EJ57</f>
        <v>0</v>
      </c>
      <c r="EK163" s="97">
        <f>Juniori!EK57</f>
        <v>0</v>
      </c>
      <c r="EL163" s="97">
        <f>Juniori!EL57</f>
        <v>0</v>
      </c>
      <c r="EM163" s="97">
        <f>Juniori!EM57</f>
        <v>0</v>
      </c>
      <c r="EN163" s="97">
        <f>Juniori!EN57</f>
        <v>0</v>
      </c>
      <c r="EO163" s="97">
        <f>Juniori!EO57</f>
        <v>0</v>
      </c>
      <c r="EP163" s="97">
        <f>Juniori!EP57</f>
        <v>0</v>
      </c>
      <c r="EQ163" s="97">
        <f>Juniori!EQ57</f>
        <v>0</v>
      </c>
      <c r="ER163" s="97">
        <f>Juniori!ER57</f>
        <v>0</v>
      </c>
      <c r="ES163" s="97">
        <f>Juniori!ES57</f>
        <v>0</v>
      </c>
      <c r="ET163" s="97">
        <f>Juniori!ET57</f>
        <v>0</v>
      </c>
      <c r="EU163" s="97">
        <f>Juniori!EU57</f>
        <v>0</v>
      </c>
      <c r="EV163" s="97">
        <f>Juniori!EV57</f>
        <v>0</v>
      </c>
      <c r="EW163" s="97">
        <f>Juniori!EW57</f>
        <v>0</v>
      </c>
      <c r="EX163" s="97">
        <f>Juniori!EX57</f>
        <v>0</v>
      </c>
      <c r="EY163" s="97">
        <f>Juniori!EY57</f>
        <v>0</v>
      </c>
      <c r="EZ163" s="97">
        <f>Juniori!EZ57</f>
        <v>0</v>
      </c>
      <c r="FA163" s="97">
        <f>Juniori!FA57</f>
        <v>0</v>
      </c>
      <c r="FB163" s="97">
        <f>Juniori!FB57</f>
        <v>0</v>
      </c>
      <c r="FC163" s="97">
        <f>Juniori!FC57</f>
        <v>0</v>
      </c>
      <c r="FD163" s="97">
        <f>Juniori!FD57</f>
        <v>0</v>
      </c>
      <c r="FE163" s="97">
        <f>Juniori!FE57</f>
        <v>0</v>
      </c>
      <c r="FF163" s="97">
        <f>Juniori!FF57</f>
        <v>0</v>
      </c>
      <c r="FG163" s="97">
        <f>Juniori!FG57</f>
        <v>0</v>
      </c>
      <c r="FH163" s="97">
        <f>Juniori!FH57</f>
        <v>0</v>
      </c>
      <c r="FI163" s="97">
        <f>Juniori!FI57</f>
        <v>0</v>
      </c>
      <c r="FJ163" s="97">
        <f>Juniori!FJ57</f>
        <v>0</v>
      </c>
      <c r="FK163" s="97">
        <f>Juniori!FK57</f>
        <v>0</v>
      </c>
      <c r="FL163" s="97">
        <f>Juniori!FL57</f>
        <v>0</v>
      </c>
      <c r="FM163" s="97">
        <f>Juniori!FM57</f>
        <v>0</v>
      </c>
      <c r="FN163" s="97">
        <f>Juniori!FN57</f>
        <v>0</v>
      </c>
      <c r="FO163" s="97">
        <f>Juniori!FO57</f>
        <v>0</v>
      </c>
      <c r="FP163" s="97">
        <f>Juniori!FP57</f>
        <v>0</v>
      </c>
      <c r="FQ163" s="97">
        <f>Juniori!FQ57</f>
        <v>0</v>
      </c>
      <c r="FR163" s="97">
        <f>Juniori!FR57</f>
        <v>0</v>
      </c>
      <c r="FS163" s="97">
        <f>Juniori!FS57</f>
        <v>0</v>
      </c>
      <c r="FT163" s="97">
        <f>Juniori!FT57</f>
        <v>0</v>
      </c>
      <c r="FU163" s="97">
        <f>Juniori!FU57</f>
        <v>0</v>
      </c>
      <c r="FV163" s="97">
        <f>Juniori!FV57</f>
        <v>0</v>
      </c>
      <c r="FW163" s="97">
        <f>Juniori!FW57</f>
        <v>0</v>
      </c>
      <c r="FX163" s="97">
        <f>Juniori!FX57</f>
        <v>0</v>
      </c>
      <c r="FY163" s="97">
        <f>Juniori!FY57</f>
        <v>0</v>
      </c>
      <c r="FZ163" s="97">
        <f>Juniori!FZ57</f>
        <v>0</v>
      </c>
      <c r="GA163" s="97">
        <f>Juniori!GA57</f>
        <v>0</v>
      </c>
      <c r="GB163" s="97">
        <f>Juniori!GB57</f>
        <v>0</v>
      </c>
      <c r="GC163" s="97">
        <f>Juniori!GC57</f>
        <v>0</v>
      </c>
      <c r="GD163" s="97">
        <f>Juniori!GD57</f>
        <v>0</v>
      </c>
      <c r="GE163" s="97">
        <f>Juniori!GE57</f>
        <v>0</v>
      </c>
      <c r="GF163" s="97">
        <f>Juniori!GF57</f>
        <v>0</v>
      </c>
      <c r="GG163" s="97">
        <f>Juniori!GG57</f>
        <v>0</v>
      </c>
      <c r="GH163" s="97">
        <f>Juniori!GH57</f>
        <v>0</v>
      </c>
      <c r="GI163" s="97">
        <f>Juniori!GI57</f>
        <v>0</v>
      </c>
      <c r="GJ163" s="97">
        <f>Juniori!GJ57</f>
        <v>0</v>
      </c>
      <c r="GK163" s="97">
        <f>Juniori!GK57</f>
        <v>0</v>
      </c>
      <c r="GL163" s="97">
        <f>Juniori!GL57</f>
        <v>0</v>
      </c>
      <c r="GM163" s="97">
        <f>Juniori!GM57</f>
        <v>0</v>
      </c>
      <c r="GN163" s="97">
        <f>Juniori!GN57</f>
        <v>0</v>
      </c>
      <c r="GO163" s="97">
        <f>Juniori!GO57</f>
        <v>0</v>
      </c>
      <c r="GP163" s="97">
        <f>Juniori!GP57</f>
        <v>0</v>
      </c>
      <c r="GQ163" s="97">
        <f>Juniori!GQ57</f>
        <v>0</v>
      </c>
      <c r="GR163" s="97">
        <f>Juniori!GR57</f>
        <v>0</v>
      </c>
      <c r="GS163" s="97">
        <f>Juniori!GS57</f>
        <v>0</v>
      </c>
      <c r="GT163" s="97">
        <f>Juniori!GT57</f>
        <v>0</v>
      </c>
      <c r="GU163" s="97">
        <f>Juniori!GU57</f>
        <v>0</v>
      </c>
      <c r="GV163" s="97">
        <f>Juniori!GV57</f>
        <v>0</v>
      </c>
      <c r="GW163" s="97">
        <f>Juniori!GW57</f>
        <v>0</v>
      </c>
      <c r="GX163" s="97">
        <f>Juniori!GX57</f>
        <v>0</v>
      </c>
      <c r="GY163" s="97">
        <f>Juniori!GY57</f>
        <v>0</v>
      </c>
      <c r="GZ163" s="97">
        <f>Juniori!GZ57</f>
        <v>0</v>
      </c>
      <c r="HA163" s="97">
        <f>Juniori!HA57</f>
        <v>0</v>
      </c>
      <c r="HB163" s="97">
        <f>Juniori!HB57</f>
        <v>0</v>
      </c>
      <c r="HC163" s="97">
        <f>Juniori!HC57</f>
        <v>0</v>
      </c>
      <c r="HD163" s="97">
        <f>Juniori!HD57</f>
        <v>0</v>
      </c>
      <c r="HE163" s="97">
        <f>Juniori!HE57</f>
        <v>0</v>
      </c>
      <c r="HF163" s="97">
        <f>Juniori!HF57</f>
        <v>0</v>
      </c>
      <c r="HG163" s="97">
        <f>Juniori!HG57</f>
        <v>0</v>
      </c>
      <c r="HH163" s="97">
        <f>Juniori!HH57</f>
        <v>0</v>
      </c>
      <c r="HI163" s="97" t="str">
        <f>Juniori!HI57</f>
        <v>o</v>
      </c>
      <c r="HJ163" s="97">
        <f>Juniori!HJ57</f>
        <v>0</v>
      </c>
      <c r="HK163" s="97">
        <f>Juniori!HK57</f>
        <v>0</v>
      </c>
      <c r="HL163" s="97">
        <f>Juniori!HL57</f>
        <v>0</v>
      </c>
      <c r="HM163" s="97">
        <f>Juniori!HM57</f>
        <v>0</v>
      </c>
      <c r="HN163" s="97">
        <f>Juniori!HN57</f>
        <v>0</v>
      </c>
      <c r="HO163" s="97">
        <f>Juniori!HO57</f>
        <v>0</v>
      </c>
      <c r="HP163" s="97">
        <f>Juniori!HP57</f>
        <v>0</v>
      </c>
      <c r="HQ163" s="97">
        <f>Juniori!HQ57</f>
        <v>0</v>
      </c>
      <c r="HR163" s="97">
        <f>Juniori!HR57</f>
        <v>0</v>
      </c>
      <c r="HS163" s="97">
        <f>Juniori!HS57</f>
        <v>0</v>
      </c>
      <c r="HT163" s="97">
        <f>Juniori!HT57</f>
        <v>0</v>
      </c>
      <c r="HU163" s="97">
        <f>Juniori!HU57</f>
        <v>0</v>
      </c>
      <c r="HV163" s="97">
        <f>Juniori!HV57</f>
        <v>0</v>
      </c>
      <c r="HW163" s="97">
        <f>Juniori!HW57</f>
        <v>0</v>
      </c>
      <c r="HX163" s="97">
        <f>Juniori!HX57</f>
        <v>0</v>
      </c>
      <c r="HY163" s="97">
        <f>Juniori!HY57</f>
        <v>0</v>
      </c>
      <c r="HZ163" s="97">
        <f>Juniori!HZ57</f>
        <v>0</v>
      </c>
      <c r="IA163" s="97">
        <f>Juniori!IA57</f>
        <v>0</v>
      </c>
      <c r="IB163" s="97">
        <f>Juniori!IB57</f>
        <v>0</v>
      </c>
      <c r="IC163" s="97">
        <f>Juniori!IC57</f>
        <v>0</v>
      </c>
      <c r="ID163" s="97">
        <f>Juniori!ID57</f>
        <v>0</v>
      </c>
      <c r="IE163" s="97">
        <f>Juniori!IE57</f>
        <v>0</v>
      </c>
      <c r="IF163" s="97">
        <f>Juniori!IF57</f>
        <v>0</v>
      </c>
      <c r="IG163" s="97">
        <f>Juniori!IG57</f>
        <v>0</v>
      </c>
      <c r="IH163" s="97">
        <f>Juniori!IH57</f>
        <v>0</v>
      </c>
      <c r="II163" s="97">
        <f>Juniori!II57</f>
        <v>0</v>
      </c>
      <c r="IJ163" s="97">
        <f>Juniori!IJ57</f>
        <v>0</v>
      </c>
      <c r="IK163" s="97">
        <f>Juniori!IK57</f>
        <v>0</v>
      </c>
      <c r="IL163" s="97">
        <f>Juniori!IL57</f>
        <v>0</v>
      </c>
      <c r="IM163" s="97">
        <f>Juniori!IM57</f>
        <v>0</v>
      </c>
      <c r="IN163" s="97">
        <f>Juniori!IN57</f>
        <v>0</v>
      </c>
      <c r="IO163" s="97">
        <f>Juniori!IO57</f>
        <v>0</v>
      </c>
      <c r="IP163" s="97">
        <f>Juniori!IP57</f>
        <v>0</v>
      </c>
      <c r="IQ163" s="97">
        <f>Juniori!IQ57</f>
        <v>0</v>
      </c>
      <c r="IR163" s="97">
        <f>Juniori!IR57</f>
        <v>0</v>
      </c>
      <c r="IS163" s="97">
        <f>Juniori!IS57</f>
        <v>0</v>
      </c>
      <c r="IT163" s="97">
        <f>Juniori!IT57</f>
        <v>0</v>
      </c>
      <c r="IU163" s="97">
        <f>Juniori!IU57</f>
        <v>0</v>
      </c>
      <c r="IV163" s="97">
        <f>Juniori!IV57</f>
        <v>0</v>
      </c>
      <c r="IW163" s="97">
        <f>Juniori!IW57</f>
        <v>0</v>
      </c>
      <c r="IX163" s="97">
        <f>Juniori!IX57</f>
        <v>0</v>
      </c>
      <c r="IY163" s="97">
        <f>Juniori!IY57</f>
        <v>0</v>
      </c>
      <c r="IZ163" s="97">
        <f>Juniori!IZ57</f>
        <v>0</v>
      </c>
      <c r="JA163" s="97">
        <f>Juniori!JA57</f>
        <v>0</v>
      </c>
      <c r="JB163" s="97">
        <f>Juniori!JB57</f>
        <v>0</v>
      </c>
      <c r="JC163" s="97">
        <f>Juniori!JC57</f>
        <v>0</v>
      </c>
      <c r="JD163" s="97">
        <f>Juniori!JD57</f>
        <v>0</v>
      </c>
      <c r="JE163" s="97">
        <f>Juniori!JE57</f>
        <v>0</v>
      </c>
      <c r="JF163" s="97">
        <f>Juniori!JF57</f>
        <v>0</v>
      </c>
      <c r="JG163" s="97">
        <f>Juniori!JG57</f>
        <v>0</v>
      </c>
      <c r="JH163" s="97">
        <f>Juniori!JH57</f>
        <v>0</v>
      </c>
      <c r="JI163" s="97">
        <f>Juniori!JI57</f>
        <v>0</v>
      </c>
      <c r="JJ163" s="97">
        <f>Juniori!JJ57</f>
        <v>0</v>
      </c>
      <c r="JK163" s="97">
        <f>Juniori!JK57</f>
        <v>0</v>
      </c>
      <c r="JL163" s="97">
        <f>Juniori!JL57</f>
        <v>0</v>
      </c>
      <c r="JM163" s="97">
        <f>Juniori!JM57</f>
        <v>0</v>
      </c>
      <c r="JN163" s="97">
        <f>Juniori!JN57</f>
        <v>0</v>
      </c>
      <c r="JO163" s="97">
        <f>Juniori!JO57</f>
        <v>0</v>
      </c>
      <c r="JP163" s="97">
        <f>Juniori!JP57</f>
        <v>0</v>
      </c>
      <c r="JQ163" s="97">
        <f>Juniori!JQ57</f>
        <v>0</v>
      </c>
      <c r="JR163" s="97">
        <f>Juniori!JR57</f>
        <v>0</v>
      </c>
      <c r="JS163" s="97">
        <f>Juniori!JS57</f>
        <v>0</v>
      </c>
      <c r="JT163" s="97">
        <f>Juniori!JT57</f>
        <v>0</v>
      </c>
      <c r="JU163" s="97">
        <f>Juniori!JU57</f>
        <v>0</v>
      </c>
      <c r="JV163" s="97">
        <f>Juniori!JV57</f>
        <v>0</v>
      </c>
      <c r="JW163" s="97">
        <f>Juniori!JW57</f>
        <v>0</v>
      </c>
      <c r="JX163" s="97">
        <f>Juniori!JX57</f>
        <v>0</v>
      </c>
      <c r="JY163" s="97">
        <f>Juniori!JY57</f>
        <v>0</v>
      </c>
      <c r="JZ163" s="97">
        <f>Juniori!JZ57</f>
        <v>0</v>
      </c>
      <c r="KA163" s="97">
        <f>Juniori!KA57</f>
        <v>0</v>
      </c>
      <c r="KB163" s="97">
        <f>Juniori!KB57</f>
        <v>0</v>
      </c>
      <c r="KC163" s="97">
        <f>Juniori!KC57</f>
        <v>0</v>
      </c>
      <c r="KD163" s="97">
        <f>Juniori!KD57</f>
        <v>0</v>
      </c>
      <c r="KE163" s="97">
        <f>Juniori!KE57</f>
        <v>0</v>
      </c>
      <c r="KF163" s="97">
        <f>Juniori!KF57</f>
        <v>0</v>
      </c>
      <c r="KG163" s="97">
        <f>Juniori!KG57</f>
        <v>0</v>
      </c>
      <c r="KH163" s="97">
        <f>Juniori!KH57</f>
        <v>0</v>
      </c>
      <c r="KI163" s="97">
        <f>Juniori!KI57</f>
        <v>0</v>
      </c>
      <c r="KJ163" s="97">
        <f>Juniori!KJ57</f>
        <v>0</v>
      </c>
      <c r="KK163" s="97">
        <f>Juniori!KK57</f>
        <v>0</v>
      </c>
      <c r="KL163" s="97">
        <f>Juniori!KL57</f>
        <v>0</v>
      </c>
      <c r="KM163" s="97">
        <f>Juniori!KM57</f>
        <v>0</v>
      </c>
      <c r="KN163" s="97">
        <f>Juniori!KN57</f>
        <v>0</v>
      </c>
      <c r="KO163" s="97">
        <f>Juniori!KO57</f>
        <v>0</v>
      </c>
      <c r="KP163" s="97">
        <f>Juniori!KP57</f>
        <v>0</v>
      </c>
      <c r="KQ163" s="97">
        <f>Juniori!KQ57</f>
        <v>0</v>
      </c>
      <c r="KR163" s="97">
        <f>Juniori!KR57</f>
        <v>0</v>
      </c>
      <c r="KS163" s="97">
        <f>Juniori!KS57</f>
        <v>0</v>
      </c>
      <c r="KT163" s="97">
        <f>Juniori!KT57</f>
        <v>0</v>
      </c>
      <c r="KU163" s="97">
        <f>Juniori!KU57</f>
        <v>0</v>
      </c>
      <c r="KV163" s="97">
        <f>Juniori!KV57</f>
        <v>0</v>
      </c>
      <c r="KW163" s="97">
        <f>Juniori!KW57</f>
        <v>0</v>
      </c>
      <c r="KX163" s="97">
        <f>Juniori!KX57</f>
        <v>0</v>
      </c>
      <c r="KY163" s="97">
        <f>Juniori!KY57</f>
        <v>0</v>
      </c>
      <c r="KZ163" s="97">
        <f>Juniori!KZ57</f>
        <v>0</v>
      </c>
      <c r="LA163" s="97">
        <f>Juniori!LA57</f>
        <v>0</v>
      </c>
      <c r="LB163" s="97">
        <f>Juniori!LB57</f>
        <v>0</v>
      </c>
      <c r="LC163" s="97">
        <f>Juniori!LC57</f>
        <v>0</v>
      </c>
      <c r="LD163" s="97">
        <f>Juniori!LD57</f>
        <v>0</v>
      </c>
      <c r="LE163" s="97">
        <f>Juniori!LE57</f>
        <v>0</v>
      </c>
      <c r="LF163" s="97">
        <f>Juniori!LF57</f>
        <v>0</v>
      </c>
      <c r="LG163" s="97">
        <f>Juniori!LG57</f>
        <v>0</v>
      </c>
      <c r="LH163" s="97">
        <f>Juniori!LH57</f>
        <v>0</v>
      </c>
      <c r="LI163" s="97">
        <f>Juniori!LI57</f>
        <v>0</v>
      </c>
      <c r="LJ163" s="97">
        <f>Juniori!LJ57</f>
        <v>0</v>
      </c>
      <c r="LK163" s="97">
        <f>Juniori!LK57</f>
        <v>0</v>
      </c>
      <c r="LL163" s="97">
        <f>Juniori!LL57</f>
        <v>0</v>
      </c>
      <c r="LM163" s="97">
        <f>Juniori!LM57</f>
        <v>0</v>
      </c>
      <c r="LN163" s="97">
        <f>Juniori!LN57</f>
        <v>0</v>
      </c>
      <c r="LO163" s="97">
        <f>Juniori!LO57</f>
        <v>0</v>
      </c>
      <c r="LP163" s="97">
        <f>Juniori!LP57</f>
        <v>0</v>
      </c>
      <c r="LQ163" s="97">
        <f>Juniori!LQ57</f>
        <v>0</v>
      </c>
      <c r="LR163" s="97">
        <f>Juniori!LR57</f>
        <v>0</v>
      </c>
      <c r="LS163" s="97">
        <f>Juniori!LS57</f>
        <v>0</v>
      </c>
      <c r="LT163" s="97">
        <f>Juniori!LT57</f>
        <v>0</v>
      </c>
      <c r="LU163" s="97">
        <f>Juniori!LU57</f>
        <v>0</v>
      </c>
      <c r="LV163" s="97">
        <f>Juniori!LV57</f>
        <v>0</v>
      </c>
      <c r="LW163" s="97">
        <f>Juniori!LW57</f>
        <v>0</v>
      </c>
      <c r="LX163" s="97">
        <f>Juniori!LX57</f>
        <v>0</v>
      </c>
      <c r="LY163" s="97">
        <f>Juniori!LY57</f>
        <v>0</v>
      </c>
      <c r="LZ163" s="97">
        <f>Juniori!LZ57</f>
        <v>0</v>
      </c>
      <c r="MA163" s="97">
        <f>Juniori!MA57</f>
        <v>0</v>
      </c>
      <c r="MB163" s="97">
        <f>Juniori!MB57</f>
        <v>0</v>
      </c>
      <c r="MC163" s="97">
        <f>Juniori!MC57</f>
        <v>0</v>
      </c>
      <c r="MD163" s="97">
        <f>Juniori!MD57</f>
        <v>0</v>
      </c>
      <c r="ME163" s="97">
        <f>Juniori!ME57</f>
        <v>0</v>
      </c>
      <c r="MF163" s="97">
        <f>Juniori!MF57</f>
        <v>0</v>
      </c>
      <c r="MG163" s="97">
        <f>Juniori!MG57</f>
        <v>0</v>
      </c>
      <c r="MH163" s="97">
        <f>Juniori!MH57</f>
        <v>0</v>
      </c>
      <c r="MI163" s="97">
        <f>Juniori!MI57</f>
        <v>0</v>
      </c>
      <c r="MJ163" s="97">
        <f>Juniori!MJ57</f>
        <v>0</v>
      </c>
      <c r="MK163" s="97">
        <f>Juniori!MK57</f>
        <v>0</v>
      </c>
      <c r="ML163" s="97">
        <f>Juniori!ML57</f>
        <v>0</v>
      </c>
      <c r="MM163" s="97">
        <f>Juniori!MM57</f>
        <v>0</v>
      </c>
      <c r="MN163" s="97">
        <f>Juniori!MN57</f>
        <v>0</v>
      </c>
      <c r="MO163" s="97">
        <f>Juniori!MO57</f>
        <v>0</v>
      </c>
      <c r="MP163" s="97">
        <f>Juniori!MP57</f>
        <v>0</v>
      </c>
      <c r="MQ163" s="97">
        <f>Juniori!MQ57</f>
        <v>0</v>
      </c>
      <c r="MR163" s="97">
        <f>Juniori!MR57</f>
        <v>0</v>
      </c>
      <c r="MS163" s="97">
        <f>Juniori!MS57</f>
        <v>0</v>
      </c>
      <c r="MT163" s="97">
        <f>Juniori!MT57</f>
        <v>0</v>
      </c>
      <c r="MU163" s="97">
        <f>Juniori!MU57</f>
        <v>0</v>
      </c>
      <c r="MV163" s="97">
        <f>Juniori!MV57</f>
        <v>0</v>
      </c>
      <c r="MW163" s="97">
        <f>Juniori!MW57</f>
        <v>0</v>
      </c>
      <c r="MX163" s="97">
        <f>Juniori!MX57</f>
        <v>0</v>
      </c>
      <c r="MY163" s="97">
        <f>Juniori!MY57</f>
        <v>0</v>
      </c>
      <c r="MZ163" s="97">
        <f>Juniori!MZ57</f>
        <v>0</v>
      </c>
      <c r="NA163" s="97">
        <f>Juniori!NA57</f>
        <v>0</v>
      </c>
      <c r="NB163" s="97">
        <f>Juniori!NB57</f>
        <v>0</v>
      </c>
      <c r="NC163" s="97">
        <f>Juniori!NC57</f>
        <v>0</v>
      </c>
      <c r="ND163" s="97">
        <f>Juniori!ND57</f>
        <v>0</v>
      </c>
      <c r="NE163" s="97">
        <f>Juniori!NE57</f>
        <v>0</v>
      </c>
      <c r="NF163" s="97">
        <f>Juniori!NF57</f>
        <v>0</v>
      </c>
      <c r="NG163" s="97">
        <f>Juniori!NG57</f>
        <v>0</v>
      </c>
      <c r="NH163" s="97">
        <f>Juniori!NH57</f>
        <v>0</v>
      </c>
      <c r="NI163" s="97">
        <f>Juniori!NI57</f>
        <v>0</v>
      </c>
      <c r="NJ163" s="97">
        <f>Juniori!NJ57</f>
        <v>0</v>
      </c>
      <c r="NK163" s="97">
        <f>Juniori!NK57</f>
        <v>0</v>
      </c>
      <c r="NL163" s="97">
        <f>Juniori!NL57</f>
        <v>0</v>
      </c>
      <c r="NM163" s="97">
        <f>Juniori!NM57</f>
        <v>0</v>
      </c>
      <c r="NN163" s="97">
        <f>Juniori!NN57</f>
        <v>0</v>
      </c>
      <c r="NO163" s="97">
        <f>Juniori!NO57</f>
        <v>0</v>
      </c>
      <c r="NP163" s="97">
        <f>Juniori!NP57</f>
        <v>0</v>
      </c>
      <c r="NQ163" s="97">
        <f>Juniori!NQ57</f>
        <v>0</v>
      </c>
      <c r="NR163" s="97">
        <f>Juniori!NR57</f>
        <v>0</v>
      </c>
      <c r="NS163" s="97">
        <f>Juniori!NS57</f>
        <v>0</v>
      </c>
      <c r="NT163" s="97">
        <f>Juniori!NT57</f>
        <v>0</v>
      </c>
      <c r="NU163" s="97">
        <f>Juniori!NU57</f>
        <v>0</v>
      </c>
      <c r="NV163" s="97">
        <f>Juniori!NV57</f>
        <v>0</v>
      </c>
      <c r="NW163" s="97">
        <f>Juniori!NW57</f>
        <v>0</v>
      </c>
      <c r="NX163" s="97">
        <f>Juniori!NX57</f>
        <v>0</v>
      </c>
      <c r="NY163" s="97">
        <f>Juniori!NY57</f>
        <v>0</v>
      </c>
      <c r="NZ163" s="97">
        <f>Juniori!NZ57</f>
        <v>0</v>
      </c>
      <c r="OA163" s="97">
        <f>Juniori!OA57</f>
        <v>0</v>
      </c>
      <c r="OB163" s="97">
        <f>Juniori!OB57</f>
        <v>0</v>
      </c>
      <c r="OC163" s="97">
        <f>Juniori!OC57</f>
        <v>0</v>
      </c>
      <c r="OD163" s="97">
        <f>Juniori!OD57</f>
        <v>0</v>
      </c>
      <c r="OE163" s="97">
        <f>Juniori!OE57</f>
        <v>0</v>
      </c>
      <c r="OF163" s="97">
        <f>Juniori!OF57</f>
        <v>0</v>
      </c>
      <c r="OG163" s="97">
        <f>Juniori!OG57</f>
        <v>0</v>
      </c>
      <c r="OH163" s="97">
        <f>Juniori!OH57</f>
        <v>0</v>
      </c>
      <c r="OI163" s="97">
        <f>Juniori!OI57</f>
        <v>0</v>
      </c>
      <c r="OJ163" s="97">
        <f>Juniori!OJ57</f>
        <v>0</v>
      </c>
      <c r="OK163" s="97">
        <f>Juniori!OK57</f>
        <v>0</v>
      </c>
      <c r="OL163" s="97">
        <f>Juniori!OL57</f>
        <v>0</v>
      </c>
      <c r="OM163" s="97">
        <f>Juniori!OM57</f>
        <v>0</v>
      </c>
      <c r="ON163" s="97">
        <f>Juniori!ON57</f>
        <v>0</v>
      </c>
      <c r="OO163" s="97">
        <f>Juniori!OO57</f>
        <v>0</v>
      </c>
      <c r="OP163" s="97">
        <f>Juniori!OP57</f>
        <v>0</v>
      </c>
      <c r="OQ163" s="97">
        <f>Juniori!OQ57</f>
        <v>0</v>
      </c>
      <c r="OR163" s="97">
        <f>Juniori!OR57</f>
        <v>0</v>
      </c>
      <c r="OS163" s="97">
        <f>Juniori!OS57</f>
        <v>0</v>
      </c>
      <c r="OT163" s="97">
        <f>Juniori!OT57</f>
        <v>0</v>
      </c>
      <c r="OU163" s="97">
        <f>Juniori!OU57</f>
        <v>0</v>
      </c>
      <c r="OV163" s="97">
        <f>Juniori!OV57</f>
        <v>0</v>
      </c>
      <c r="OW163" s="97">
        <f>Juniori!OW57</f>
        <v>0</v>
      </c>
      <c r="OX163" s="97">
        <f>Juniori!OX57</f>
        <v>0</v>
      </c>
      <c r="OY163" s="97">
        <f>Juniori!OY57</f>
        <v>0</v>
      </c>
      <c r="OZ163" s="97">
        <f>Juniori!OZ57</f>
        <v>0</v>
      </c>
      <c r="PA163" s="97">
        <f>Juniori!PA57</f>
        <v>0</v>
      </c>
      <c r="PB163" s="97">
        <f>Juniori!PB57</f>
        <v>0</v>
      </c>
      <c r="PC163" s="97">
        <f>Juniori!PC57</f>
        <v>0</v>
      </c>
      <c r="PD163" s="97">
        <f>Juniori!PD57</f>
        <v>0</v>
      </c>
      <c r="PE163" s="97">
        <f>Juniori!PE57</f>
        <v>0</v>
      </c>
      <c r="PF163" s="97">
        <f>Juniori!PF57</f>
        <v>0</v>
      </c>
      <c r="PG163" s="97">
        <f>Juniori!PG57</f>
        <v>0</v>
      </c>
      <c r="PH163" s="97">
        <f>Juniori!PH57</f>
        <v>0</v>
      </c>
      <c r="PI163" s="97">
        <f>Juniori!PI57</f>
        <v>0</v>
      </c>
      <c r="PJ163" s="97">
        <f>Juniori!PJ57</f>
        <v>0</v>
      </c>
      <c r="PK163" s="97">
        <f>Juniori!PK57</f>
        <v>0</v>
      </c>
      <c r="PL163" s="97">
        <f>Juniori!PL57</f>
        <v>0</v>
      </c>
      <c r="PM163" s="97">
        <f>Juniori!PM57</f>
        <v>0</v>
      </c>
      <c r="PN163" s="97">
        <f>Juniori!PN57</f>
        <v>0</v>
      </c>
      <c r="PO163" s="97">
        <f>Juniori!PO57</f>
        <v>0</v>
      </c>
      <c r="PP163" s="97">
        <f>Juniori!PP57</f>
        <v>0</v>
      </c>
      <c r="PQ163" s="97">
        <f>Juniori!PQ57</f>
        <v>0</v>
      </c>
      <c r="PR163" s="97">
        <f>Juniori!PR57</f>
        <v>0</v>
      </c>
      <c r="PS163" s="97">
        <f>Juniori!PS57</f>
        <v>0</v>
      </c>
      <c r="PT163" s="97">
        <f>Juniori!PT57</f>
        <v>0</v>
      </c>
      <c r="PU163" s="97">
        <f>Juniori!PU57</f>
        <v>0</v>
      </c>
      <c r="PV163" s="97">
        <f>Juniori!PV57</f>
        <v>0</v>
      </c>
      <c r="PW163" s="97">
        <f>Juniori!PW57</f>
        <v>0</v>
      </c>
      <c r="PX163" s="97">
        <f>Juniori!PX57</f>
        <v>0</v>
      </c>
      <c r="PY163" s="97">
        <f>Juniori!PY57</f>
        <v>0</v>
      </c>
      <c r="PZ163" s="97">
        <f>Juniori!PZ57</f>
        <v>0</v>
      </c>
      <c r="QA163" s="97">
        <f>Juniori!QA57</f>
        <v>0</v>
      </c>
      <c r="QB163" s="97">
        <f>Juniori!QB57</f>
        <v>0</v>
      </c>
      <c r="QC163" s="97">
        <f>Juniori!QC57</f>
        <v>0</v>
      </c>
      <c r="QD163" s="97">
        <f>Juniori!QD57</f>
        <v>0</v>
      </c>
      <c r="QE163" s="97">
        <f>Juniori!QE57</f>
        <v>0</v>
      </c>
      <c r="QF163" s="97">
        <f>Juniori!QF57</f>
        <v>0</v>
      </c>
      <c r="QG163" s="97">
        <f>Juniori!QG57</f>
        <v>0</v>
      </c>
      <c r="QH163" s="97">
        <f>Juniori!QH57</f>
        <v>0</v>
      </c>
      <c r="QI163" s="97">
        <f>Juniori!QI57</f>
        <v>0</v>
      </c>
      <c r="QJ163" s="97">
        <f>Juniori!QJ57</f>
        <v>0</v>
      </c>
      <c r="QK163" s="97">
        <f>Juniori!QK57</f>
        <v>0</v>
      </c>
      <c r="QL163" s="97">
        <f>Juniori!QL57</f>
        <v>0</v>
      </c>
      <c r="QM163" s="97">
        <f>Juniori!QM57</f>
        <v>0</v>
      </c>
      <c r="QN163" s="97">
        <f>Juniori!QN57</f>
        <v>0</v>
      </c>
      <c r="QO163" s="97">
        <f>Juniori!QO57</f>
        <v>0</v>
      </c>
      <c r="QP163" s="97">
        <f>Juniori!QP57</f>
        <v>0</v>
      </c>
      <c r="QQ163" s="97">
        <f>Juniori!QQ57</f>
        <v>0</v>
      </c>
      <c r="QR163" s="97">
        <f>Juniori!QR57</f>
        <v>0</v>
      </c>
      <c r="QS163" s="97">
        <f>Juniori!QS57</f>
        <v>0</v>
      </c>
      <c r="QT163" s="97">
        <f>Juniori!QT57</f>
        <v>0</v>
      </c>
      <c r="QU163" s="97">
        <f>Juniori!QU57</f>
        <v>0</v>
      </c>
      <c r="QV163" s="97">
        <f>Juniori!QV57</f>
        <v>0</v>
      </c>
      <c r="QW163" s="97">
        <f>Juniori!QW57</f>
        <v>0</v>
      </c>
      <c r="QX163" s="97">
        <f>Juniori!QX57</f>
        <v>0</v>
      </c>
      <c r="QY163" s="97">
        <f>Juniori!QY57</f>
        <v>0</v>
      </c>
      <c r="QZ163" s="97">
        <f>Juniori!QZ57</f>
        <v>0</v>
      </c>
      <c r="RA163" s="97">
        <f>Juniori!RA57</f>
        <v>0</v>
      </c>
      <c r="RB163" s="97">
        <f>Juniori!RB57</f>
        <v>0</v>
      </c>
      <c r="RC163" s="97">
        <f>Juniori!RC57</f>
        <v>0</v>
      </c>
      <c r="RD163" s="97">
        <f>Juniori!RD57</f>
        <v>0</v>
      </c>
      <c r="RE163" s="97">
        <f>Juniori!RE57</f>
        <v>0</v>
      </c>
      <c r="RF163" s="97">
        <f>Juniori!RF57</f>
        <v>0</v>
      </c>
      <c r="RG163" s="97">
        <f>Juniori!RG57</f>
        <v>0</v>
      </c>
      <c r="RH163" s="97">
        <f>Juniori!RH57</f>
        <v>0</v>
      </c>
      <c r="RI163" s="97">
        <f>Juniori!RI57</f>
        <v>0</v>
      </c>
      <c r="RJ163" s="97">
        <f>Juniori!RJ57</f>
        <v>0</v>
      </c>
      <c r="RK163" s="97">
        <f>Juniori!RK57</f>
        <v>0</v>
      </c>
      <c r="RL163" s="97">
        <f>Juniori!RL57</f>
        <v>0</v>
      </c>
      <c r="RM163" s="97">
        <f>Juniori!RM57</f>
        <v>0</v>
      </c>
      <c r="RN163" s="97">
        <f>Juniori!RN57</f>
        <v>0</v>
      </c>
      <c r="RO163" s="97">
        <f>Juniori!RO57</f>
        <v>0</v>
      </c>
      <c r="RP163" s="97">
        <f>Juniori!RP57</f>
        <v>0</v>
      </c>
      <c r="RQ163" s="97">
        <f>Juniori!RQ57</f>
        <v>0</v>
      </c>
      <c r="RR163" s="97">
        <f>Juniori!RR57</f>
        <v>0</v>
      </c>
      <c r="RS163" s="97">
        <f>Juniori!RS57</f>
        <v>0</v>
      </c>
      <c r="RT163" s="97">
        <f>Juniori!RT57</f>
        <v>0</v>
      </c>
      <c r="RU163" s="97">
        <f>Juniori!RU57</f>
        <v>0</v>
      </c>
      <c r="RV163" s="97">
        <f>Juniori!RV57</f>
        <v>0</v>
      </c>
      <c r="RW163" s="97">
        <f>Juniori!RW57</f>
        <v>0</v>
      </c>
      <c r="RX163" s="97">
        <f>Juniori!RX57</f>
        <v>0</v>
      </c>
      <c r="RY163" s="97">
        <f>Juniori!RY57</f>
        <v>0</v>
      </c>
      <c r="RZ163" s="97">
        <f>Juniori!RZ57</f>
        <v>0</v>
      </c>
      <c r="SA163" s="97">
        <f>Juniori!SA57</f>
        <v>0</v>
      </c>
      <c r="SB163" s="97">
        <f>Juniori!SB57</f>
        <v>0</v>
      </c>
      <c r="SC163" s="97">
        <f>Juniori!SC57</f>
        <v>0</v>
      </c>
      <c r="SD163" s="97">
        <f>Juniori!SD57</f>
        <v>0</v>
      </c>
      <c r="SE163" s="97">
        <f>Juniori!SE57</f>
        <v>0</v>
      </c>
      <c r="SF163" s="97">
        <f>Juniori!SF57</f>
        <v>0</v>
      </c>
      <c r="SG163" s="97">
        <f>Juniori!SG57</f>
        <v>0</v>
      </c>
      <c r="SH163" s="97">
        <f>Juniori!SH57</f>
        <v>0</v>
      </c>
      <c r="SI163" s="97">
        <f>Juniori!SI57</f>
        <v>0</v>
      </c>
      <c r="SJ163" s="97">
        <f>Juniori!SJ57</f>
        <v>0</v>
      </c>
      <c r="SK163" s="97">
        <f>Juniori!SK57</f>
        <v>0</v>
      </c>
      <c r="SL163" s="97">
        <f>Juniori!SL57</f>
        <v>0</v>
      </c>
      <c r="SM163" s="97">
        <f>Juniori!SM57</f>
        <v>0</v>
      </c>
      <c r="SN163" s="97">
        <f>Juniori!SN57</f>
        <v>0</v>
      </c>
      <c r="SO163" s="97">
        <f>Juniori!SO57</f>
        <v>0</v>
      </c>
      <c r="SP163" s="97">
        <f>Juniori!SP57</f>
        <v>0</v>
      </c>
      <c r="SQ163" s="97">
        <f>Juniori!SQ57</f>
        <v>0</v>
      </c>
      <c r="SR163" s="97">
        <f>Juniori!SR57</f>
        <v>0</v>
      </c>
      <c r="SS163" s="97">
        <f>Juniori!SS57</f>
        <v>0</v>
      </c>
      <c r="ST163" s="97">
        <f>Juniori!ST57</f>
        <v>0</v>
      </c>
      <c r="SU163" s="97">
        <f>Juniori!SU57</f>
        <v>0</v>
      </c>
      <c r="SV163" s="97">
        <f>Juniori!SV57</f>
        <v>0</v>
      </c>
      <c r="SW163" s="97">
        <f>Juniori!SW57</f>
        <v>0</v>
      </c>
      <c r="SX163" s="97">
        <f>Juniori!SX57</f>
        <v>0</v>
      </c>
      <c r="SY163" s="97">
        <f>Juniori!SY57</f>
        <v>0</v>
      </c>
      <c r="SZ163" s="97">
        <f>Juniori!SZ57</f>
        <v>0</v>
      </c>
      <c r="TA163" s="97">
        <f>Juniori!TA57</f>
        <v>0</v>
      </c>
      <c r="TB163" s="97">
        <f>Juniori!TB57</f>
        <v>0</v>
      </c>
    </row>
    <row r="164" spans="1:522" s="1" customFormat="1" ht="18" customHeight="1" x14ac:dyDescent="0.2">
      <c r="A164" s="12"/>
      <c r="B164" s="11" t="s">
        <v>606</v>
      </c>
      <c r="C164" s="1">
        <v>6054</v>
      </c>
      <c r="E164" s="4" t="s">
        <v>605</v>
      </c>
      <c r="F164" s="1">
        <v>9173</v>
      </c>
      <c r="G164" s="9" t="s">
        <v>98</v>
      </c>
      <c r="H164" s="4" t="s">
        <v>607</v>
      </c>
      <c r="I164" s="1">
        <f t="shared" si="3"/>
        <v>0</v>
      </c>
      <c r="J164" s="12">
        <f>Tabuľka3[[#This Row],[Stĺpec9]]</f>
        <v>0</v>
      </c>
      <c r="K164" s="97">
        <f>'Mladí jazdci'!K36</f>
        <v>0</v>
      </c>
      <c r="L164" s="97">
        <f>'Mladí jazdci'!L36</f>
        <v>0</v>
      </c>
      <c r="M164" s="97">
        <f>'Mladí jazdci'!M36</f>
        <v>0</v>
      </c>
      <c r="N164" s="97">
        <f>'Mladí jazdci'!N36</f>
        <v>0</v>
      </c>
      <c r="O164" s="97">
        <f>'Mladí jazdci'!O36</f>
        <v>0</v>
      </c>
      <c r="P164" s="97">
        <f>'Mladí jazdci'!P36</f>
        <v>0</v>
      </c>
      <c r="Q164" s="97">
        <f>'Mladí jazdci'!Q36</f>
        <v>0</v>
      </c>
      <c r="R164" s="97">
        <f>'Mladí jazdci'!R36</f>
        <v>0</v>
      </c>
      <c r="S164" s="97">
        <f>'Mladí jazdci'!S36</f>
        <v>0</v>
      </c>
      <c r="T164" s="97">
        <f>'Mladí jazdci'!T36</f>
        <v>0</v>
      </c>
      <c r="U164" s="97">
        <f>'Mladí jazdci'!U36</f>
        <v>0</v>
      </c>
      <c r="V164" s="97">
        <f>'Mladí jazdci'!V36</f>
        <v>0</v>
      </c>
      <c r="W164" s="97">
        <f>'Mladí jazdci'!W36</f>
        <v>0</v>
      </c>
      <c r="X164" s="97">
        <f>'Mladí jazdci'!X36</f>
        <v>0</v>
      </c>
      <c r="Y164" s="97">
        <f>'Mladí jazdci'!Y36</f>
        <v>0</v>
      </c>
      <c r="Z164" s="97">
        <f>'Mladí jazdci'!Z36</f>
        <v>0</v>
      </c>
      <c r="AA164" s="97">
        <f>'Mladí jazdci'!AA36</f>
        <v>0</v>
      </c>
      <c r="AB164" s="97">
        <f>'Mladí jazdci'!AB36</f>
        <v>0</v>
      </c>
      <c r="AC164" s="97">
        <f>'Mladí jazdci'!AC36</f>
        <v>0</v>
      </c>
      <c r="AD164" s="97">
        <f>'Mladí jazdci'!AD36</f>
        <v>0</v>
      </c>
      <c r="AE164" s="97">
        <f>'Mladí jazdci'!AE36</f>
        <v>0</v>
      </c>
      <c r="AF164" s="97">
        <f>'Mladí jazdci'!AF36</f>
        <v>0</v>
      </c>
      <c r="AG164" s="97">
        <f>'Mladí jazdci'!AG36</f>
        <v>0</v>
      </c>
      <c r="AH164" s="97">
        <f>'Mladí jazdci'!AH36</f>
        <v>0</v>
      </c>
      <c r="AI164" s="97">
        <f>'Mladí jazdci'!AI36</f>
        <v>0</v>
      </c>
      <c r="AJ164" s="97">
        <f>'Mladí jazdci'!AJ36</f>
        <v>0</v>
      </c>
      <c r="AK164" s="97">
        <f>'Mladí jazdci'!AK36</f>
        <v>0</v>
      </c>
      <c r="AL164" s="97">
        <f>'Mladí jazdci'!AL36</f>
        <v>0</v>
      </c>
      <c r="AM164" s="97">
        <f>'Mladí jazdci'!AM36</f>
        <v>0</v>
      </c>
      <c r="AN164" s="97">
        <f>'Mladí jazdci'!AN36</f>
        <v>0</v>
      </c>
      <c r="AO164" s="97">
        <f>'Mladí jazdci'!AO36</f>
        <v>0</v>
      </c>
      <c r="AP164" s="97">
        <f>'Mladí jazdci'!AP36</f>
        <v>0</v>
      </c>
      <c r="AQ164" s="97">
        <f>'Mladí jazdci'!AQ36</f>
        <v>0</v>
      </c>
      <c r="AR164" s="97">
        <f>'Mladí jazdci'!AR36</f>
        <v>0</v>
      </c>
      <c r="AS164" s="97">
        <f>'Mladí jazdci'!AS36</f>
        <v>0</v>
      </c>
      <c r="AT164" s="97">
        <f>'Mladí jazdci'!AT36</f>
        <v>0</v>
      </c>
      <c r="AU164" s="97">
        <f>'Mladí jazdci'!AU36</f>
        <v>0</v>
      </c>
      <c r="AV164" s="97">
        <f>'Mladí jazdci'!AV36</f>
        <v>0</v>
      </c>
      <c r="AW164" s="97">
        <f>'Mladí jazdci'!AW36</f>
        <v>0</v>
      </c>
      <c r="AX164" s="97">
        <f>'Mladí jazdci'!AX36</f>
        <v>0</v>
      </c>
      <c r="AY164" s="97">
        <f>'Mladí jazdci'!AY36</f>
        <v>0</v>
      </c>
      <c r="AZ164" s="97">
        <f>'Mladí jazdci'!AZ36</f>
        <v>0</v>
      </c>
      <c r="BA164" s="97">
        <f>'Mladí jazdci'!BA36</f>
        <v>0</v>
      </c>
      <c r="BB164" s="97">
        <f>'Mladí jazdci'!BB36</f>
        <v>0</v>
      </c>
      <c r="BC164" s="97">
        <f>'Mladí jazdci'!BC36</f>
        <v>0</v>
      </c>
      <c r="BD164" s="97">
        <f>'Mladí jazdci'!BD36</f>
        <v>0</v>
      </c>
      <c r="BE164" s="97">
        <f>'Mladí jazdci'!BE36</f>
        <v>0</v>
      </c>
      <c r="BF164" s="97">
        <f>'Mladí jazdci'!BF36</f>
        <v>0</v>
      </c>
      <c r="BG164" s="97">
        <f>'Mladí jazdci'!BG36</f>
        <v>0</v>
      </c>
      <c r="BH164" s="97">
        <f>'Mladí jazdci'!BH36</f>
        <v>0</v>
      </c>
      <c r="BI164" s="97">
        <f>'Mladí jazdci'!BI36</f>
        <v>0</v>
      </c>
      <c r="BJ164" s="97">
        <f>'Mladí jazdci'!BJ36</f>
        <v>0</v>
      </c>
      <c r="BK164" s="97">
        <f>'Mladí jazdci'!BK36</f>
        <v>0</v>
      </c>
      <c r="BL164" s="97">
        <f>'Mladí jazdci'!BL36</f>
        <v>0</v>
      </c>
      <c r="BM164" s="97">
        <f>'Mladí jazdci'!BM36</f>
        <v>0</v>
      </c>
      <c r="BN164" s="97">
        <f>'Mladí jazdci'!BN36</f>
        <v>0</v>
      </c>
      <c r="BO164" s="97">
        <f>'Mladí jazdci'!BO36</f>
        <v>0</v>
      </c>
      <c r="BP164" s="97">
        <f>'Mladí jazdci'!BP36</f>
        <v>0</v>
      </c>
      <c r="BQ164" s="97">
        <f>'Mladí jazdci'!BQ36</f>
        <v>0</v>
      </c>
      <c r="BR164" s="97">
        <f>'Mladí jazdci'!BR36</f>
        <v>0</v>
      </c>
      <c r="BS164" s="97">
        <f>'Mladí jazdci'!BS36</f>
        <v>0</v>
      </c>
      <c r="BT164" s="97">
        <f>'Mladí jazdci'!BT36</f>
        <v>0</v>
      </c>
      <c r="BU164" s="97">
        <f>'Mladí jazdci'!BU36</f>
        <v>0</v>
      </c>
      <c r="BV164" s="97">
        <f>'Mladí jazdci'!BV36</f>
        <v>0</v>
      </c>
      <c r="BW164" s="97">
        <f>'Mladí jazdci'!BW36</f>
        <v>0</v>
      </c>
      <c r="BX164" s="97">
        <f>'Mladí jazdci'!BX36</f>
        <v>0</v>
      </c>
      <c r="BY164" s="97">
        <f>'Mladí jazdci'!BY36</f>
        <v>0</v>
      </c>
      <c r="BZ164" s="97">
        <f>'Mladí jazdci'!BZ36</f>
        <v>0</v>
      </c>
      <c r="CA164" s="97">
        <f>'Mladí jazdci'!CA36</f>
        <v>0</v>
      </c>
      <c r="CB164" s="97">
        <f>'Mladí jazdci'!CB36</f>
        <v>0</v>
      </c>
      <c r="CC164" s="97">
        <f>'Mladí jazdci'!CC36</f>
        <v>0</v>
      </c>
      <c r="CD164" s="97">
        <f>'Mladí jazdci'!CD36</f>
        <v>0</v>
      </c>
      <c r="CE164" s="97">
        <f>'Mladí jazdci'!CE36</f>
        <v>0</v>
      </c>
      <c r="CF164" s="97">
        <f>'Mladí jazdci'!CF36</f>
        <v>0</v>
      </c>
      <c r="CG164" s="97">
        <f>'Mladí jazdci'!CG36</f>
        <v>0</v>
      </c>
      <c r="CH164" s="97">
        <f>'Mladí jazdci'!CH36</f>
        <v>0</v>
      </c>
      <c r="CI164" s="97">
        <f>'Mladí jazdci'!CI36</f>
        <v>0</v>
      </c>
      <c r="CJ164" s="97">
        <f>'Mladí jazdci'!CJ36</f>
        <v>0</v>
      </c>
      <c r="CK164" s="97">
        <f>'Mladí jazdci'!CK36</f>
        <v>0</v>
      </c>
      <c r="CL164" s="97">
        <f>'Mladí jazdci'!CL36</f>
        <v>0</v>
      </c>
      <c r="CM164" s="97">
        <f>'Mladí jazdci'!CM36</f>
        <v>0</v>
      </c>
      <c r="CN164" s="97">
        <f>'Mladí jazdci'!CN36</f>
        <v>0</v>
      </c>
      <c r="CO164" s="97">
        <f>'Mladí jazdci'!CO36</f>
        <v>0</v>
      </c>
      <c r="CP164" s="97">
        <f>'Mladí jazdci'!CP36</f>
        <v>0</v>
      </c>
      <c r="CQ164" s="97">
        <f>'Mladí jazdci'!CQ36</f>
        <v>0</v>
      </c>
      <c r="CR164" s="97">
        <f>'Mladí jazdci'!CR36</f>
        <v>0</v>
      </c>
      <c r="CS164" s="97">
        <f>'Mladí jazdci'!CS36</f>
        <v>0</v>
      </c>
      <c r="CT164" s="97" t="str">
        <f>'Mladí jazdci'!CT36</f>
        <v>o</v>
      </c>
      <c r="CU164" s="97">
        <f>'Mladí jazdci'!CU36</f>
        <v>0</v>
      </c>
      <c r="CV164" s="97">
        <f>'Mladí jazdci'!CV36</f>
        <v>0</v>
      </c>
      <c r="CW164" s="97">
        <f>'Mladí jazdci'!CW36</f>
        <v>0</v>
      </c>
      <c r="CX164" s="97">
        <f>'Mladí jazdci'!CX36</f>
        <v>0</v>
      </c>
      <c r="CY164" s="97">
        <f>'Mladí jazdci'!CY36</f>
        <v>0</v>
      </c>
      <c r="CZ164" s="97">
        <f>'Mladí jazdci'!CZ36</f>
        <v>0</v>
      </c>
      <c r="DA164" s="97">
        <f>'Mladí jazdci'!DA36</f>
        <v>0</v>
      </c>
      <c r="DB164" s="97">
        <f>'Mladí jazdci'!DB36</f>
        <v>0</v>
      </c>
      <c r="DC164" s="97">
        <f>'Mladí jazdci'!DC36</f>
        <v>0</v>
      </c>
      <c r="DD164" s="97">
        <f>'Mladí jazdci'!DD36</f>
        <v>0</v>
      </c>
      <c r="DE164" s="97">
        <f>'Mladí jazdci'!DE36</f>
        <v>0</v>
      </c>
      <c r="DF164" s="97">
        <f>'Mladí jazdci'!DF36</f>
        <v>0</v>
      </c>
      <c r="DG164" s="97">
        <f>'Mladí jazdci'!DG36</f>
        <v>0</v>
      </c>
      <c r="DH164" s="97">
        <f>'Mladí jazdci'!DH36</f>
        <v>0</v>
      </c>
      <c r="DI164" s="97">
        <f>'Mladí jazdci'!DI36</f>
        <v>0</v>
      </c>
      <c r="DJ164" s="97">
        <f>'Mladí jazdci'!DJ36</f>
        <v>0</v>
      </c>
      <c r="DK164" s="97">
        <f>'Mladí jazdci'!DK36</f>
        <v>0</v>
      </c>
      <c r="DL164" s="97">
        <f>'Mladí jazdci'!DL36</f>
        <v>0</v>
      </c>
      <c r="DM164" s="97">
        <f>'Mladí jazdci'!DM36</f>
        <v>0</v>
      </c>
      <c r="DN164" s="97">
        <f>'Mladí jazdci'!DN36</f>
        <v>0</v>
      </c>
      <c r="DO164" s="97">
        <f>'Mladí jazdci'!DO36</f>
        <v>0</v>
      </c>
      <c r="DP164" s="97">
        <f>'Mladí jazdci'!DP36</f>
        <v>0</v>
      </c>
      <c r="DQ164" s="97">
        <f>'Mladí jazdci'!DQ36</f>
        <v>0</v>
      </c>
      <c r="DR164" s="97">
        <f>'Mladí jazdci'!DR36</f>
        <v>0</v>
      </c>
      <c r="DS164" s="97">
        <f>'Mladí jazdci'!DS36</f>
        <v>0</v>
      </c>
      <c r="DT164" s="97">
        <f>'Mladí jazdci'!DT36</f>
        <v>0</v>
      </c>
      <c r="DU164" s="97">
        <f>'Mladí jazdci'!DU36</f>
        <v>0</v>
      </c>
      <c r="DV164" s="97">
        <f>'Mladí jazdci'!DV36</f>
        <v>0</v>
      </c>
      <c r="DW164" s="97">
        <f>'Mladí jazdci'!DW36</f>
        <v>0</v>
      </c>
      <c r="DX164" s="97">
        <f>'Mladí jazdci'!DX36</f>
        <v>0</v>
      </c>
      <c r="DY164" s="97">
        <f>'Mladí jazdci'!DY36</f>
        <v>0</v>
      </c>
      <c r="DZ164" s="97">
        <f>'Mladí jazdci'!DZ36</f>
        <v>0</v>
      </c>
      <c r="EA164" s="97">
        <f>'Mladí jazdci'!EA36</f>
        <v>0</v>
      </c>
      <c r="EB164" s="97">
        <f>'Mladí jazdci'!EB36</f>
        <v>0</v>
      </c>
      <c r="EC164" s="97">
        <f>'Mladí jazdci'!EC36</f>
        <v>0</v>
      </c>
      <c r="ED164" s="97">
        <f>'Mladí jazdci'!ED36</f>
        <v>0</v>
      </c>
      <c r="EE164" s="97">
        <f>'Mladí jazdci'!EE36</f>
        <v>0</v>
      </c>
      <c r="EF164" s="97">
        <f>'Mladí jazdci'!EF36</f>
        <v>0</v>
      </c>
      <c r="EG164" s="97">
        <f>'Mladí jazdci'!EG36</f>
        <v>0</v>
      </c>
      <c r="EH164" s="97">
        <f>'Mladí jazdci'!EH36</f>
        <v>0</v>
      </c>
      <c r="EI164" s="97">
        <f>'Mladí jazdci'!EI36</f>
        <v>0</v>
      </c>
      <c r="EJ164" s="97">
        <f>'Mladí jazdci'!EJ36</f>
        <v>0</v>
      </c>
      <c r="EK164" s="97">
        <f>'Mladí jazdci'!EK36</f>
        <v>0</v>
      </c>
      <c r="EL164" s="97">
        <f>'Mladí jazdci'!EL36</f>
        <v>0</v>
      </c>
      <c r="EM164" s="97">
        <f>'Mladí jazdci'!EM36</f>
        <v>0</v>
      </c>
      <c r="EN164" s="97">
        <f>'Mladí jazdci'!EN36</f>
        <v>0</v>
      </c>
      <c r="EO164" s="97">
        <f>'Mladí jazdci'!EO36</f>
        <v>0</v>
      </c>
      <c r="EP164" s="97">
        <f>'Mladí jazdci'!EP36</f>
        <v>0</v>
      </c>
      <c r="EQ164" s="97">
        <f>'Mladí jazdci'!EQ36</f>
        <v>0</v>
      </c>
      <c r="ER164" s="97">
        <f>'Mladí jazdci'!ER36</f>
        <v>0</v>
      </c>
      <c r="ES164" s="97">
        <f>'Mladí jazdci'!ES36</f>
        <v>0</v>
      </c>
      <c r="ET164" s="97">
        <f>'Mladí jazdci'!ET36</f>
        <v>0</v>
      </c>
      <c r="EU164" s="97">
        <f>'Mladí jazdci'!EU36</f>
        <v>0</v>
      </c>
      <c r="EV164" s="97">
        <f>'Mladí jazdci'!EV36</f>
        <v>0</v>
      </c>
      <c r="EW164" s="97">
        <f>'Mladí jazdci'!EW36</f>
        <v>0</v>
      </c>
      <c r="EX164" s="97">
        <f>'Mladí jazdci'!EX36</f>
        <v>0</v>
      </c>
      <c r="EY164" s="97">
        <f>'Mladí jazdci'!EY36</f>
        <v>0</v>
      </c>
      <c r="EZ164" s="97">
        <f>'Mladí jazdci'!EZ36</f>
        <v>0</v>
      </c>
      <c r="FA164" s="97">
        <f>'Mladí jazdci'!FA36</f>
        <v>0</v>
      </c>
      <c r="FB164" s="97">
        <f>'Mladí jazdci'!FB36</f>
        <v>0</v>
      </c>
      <c r="FC164" s="97">
        <f>'Mladí jazdci'!FC36</f>
        <v>0</v>
      </c>
      <c r="FD164" s="97">
        <f>'Mladí jazdci'!FD36</f>
        <v>0</v>
      </c>
      <c r="FE164" s="97">
        <f>'Mladí jazdci'!FE36</f>
        <v>0</v>
      </c>
      <c r="FF164" s="97">
        <f>'Mladí jazdci'!FF36</f>
        <v>0</v>
      </c>
      <c r="FG164" s="97">
        <f>'Mladí jazdci'!FG36</f>
        <v>0</v>
      </c>
      <c r="FH164" s="97">
        <f>'Mladí jazdci'!FH36</f>
        <v>0</v>
      </c>
      <c r="FI164" s="97">
        <f>'Mladí jazdci'!FI36</f>
        <v>0</v>
      </c>
      <c r="FJ164" s="97">
        <f>'Mladí jazdci'!FJ36</f>
        <v>0</v>
      </c>
      <c r="FK164" s="97">
        <f>'Mladí jazdci'!FK36</f>
        <v>0</v>
      </c>
      <c r="FL164" s="97">
        <f>'Mladí jazdci'!FL36</f>
        <v>0</v>
      </c>
      <c r="FM164" s="97">
        <f>'Mladí jazdci'!FM36</f>
        <v>0</v>
      </c>
      <c r="FN164" s="97">
        <f>'Mladí jazdci'!FN36</f>
        <v>0</v>
      </c>
      <c r="FO164" s="97">
        <f>'Mladí jazdci'!FO36</f>
        <v>0</v>
      </c>
      <c r="FP164" s="97">
        <f>'Mladí jazdci'!FP36</f>
        <v>0</v>
      </c>
      <c r="FQ164" s="97">
        <f>'Mladí jazdci'!FQ36</f>
        <v>0</v>
      </c>
      <c r="FR164" s="97">
        <f>'Mladí jazdci'!FR36</f>
        <v>0</v>
      </c>
      <c r="FS164" s="97">
        <f>'Mladí jazdci'!FS36</f>
        <v>0</v>
      </c>
      <c r="FT164" s="97">
        <f>'Mladí jazdci'!FT36</f>
        <v>0</v>
      </c>
      <c r="FU164" s="97">
        <f>'Mladí jazdci'!FU36</f>
        <v>0</v>
      </c>
      <c r="FV164" s="97">
        <f>'Mladí jazdci'!FV36</f>
        <v>0</v>
      </c>
      <c r="FW164" s="97">
        <f>'Mladí jazdci'!FW36</f>
        <v>0</v>
      </c>
      <c r="FX164" s="97">
        <f>'Mladí jazdci'!FX36</f>
        <v>0</v>
      </c>
      <c r="FY164" s="97">
        <f>'Mladí jazdci'!FY36</f>
        <v>0</v>
      </c>
      <c r="FZ164" s="97">
        <f>'Mladí jazdci'!FZ36</f>
        <v>0</v>
      </c>
      <c r="GA164" s="97">
        <f>'Mladí jazdci'!GA36</f>
        <v>0</v>
      </c>
      <c r="GB164" s="97">
        <f>'Mladí jazdci'!GB36</f>
        <v>0</v>
      </c>
      <c r="GC164" s="97">
        <f>'Mladí jazdci'!GC36</f>
        <v>0</v>
      </c>
      <c r="GD164" s="97">
        <f>'Mladí jazdci'!GD36</f>
        <v>0</v>
      </c>
      <c r="GE164" s="97">
        <f>'Mladí jazdci'!GE36</f>
        <v>0</v>
      </c>
      <c r="GF164" s="97">
        <f>'Mladí jazdci'!GF36</f>
        <v>0</v>
      </c>
      <c r="GG164" s="97">
        <f>'Mladí jazdci'!GG36</f>
        <v>0</v>
      </c>
      <c r="GH164" s="97">
        <f>'Mladí jazdci'!GH36</f>
        <v>0</v>
      </c>
      <c r="GI164" s="97">
        <f>'Mladí jazdci'!GI36</f>
        <v>0</v>
      </c>
      <c r="GJ164" s="97">
        <f>'Mladí jazdci'!GJ36</f>
        <v>0</v>
      </c>
      <c r="GK164" s="97">
        <f>'Mladí jazdci'!GK36</f>
        <v>0</v>
      </c>
      <c r="GL164" s="97">
        <f>'Mladí jazdci'!GL36</f>
        <v>0</v>
      </c>
      <c r="GM164" s="97">
        <f>'Mladí jazdci'!GM36</f>
        <v>0</v>
      </c>
      <c r="GN164" s="97">
        <f>'Mladí jazdci'!GN36</f>
        <v>0</v>
      </c>
      <c r="GO164" s="97">
        <f>'Mladí jazdci'!GO36</f>
        <v>0</v>
      </c>
      <c r="GP164" s="97">
        <f>'Mladí jazdci'!GP36</f>
        <v>0</v>
      </c>
      <c r="GQ164" s="97">
        <f>'Mladí jazdci'!GQ36</f>
        <v>0</v>
      </c>
      <c r="GR164" s="97">
        <f>'Mladí jazdci'!GR36</f>
        <v>0</v>
      </c>
      <c r="GS164" s="97">
        <f>'Mladí jazdci'!GS36</f>
        <v>0</v>
      </c>
      <c r="GT164" s="97">
        <f>'Mladí jazdci'!GT36</f>
        <v>0</v>
      </c>
      <c r="GU164" s="97">
        <f>'Mladí jazdci'!GU36</f>
        <v>0</v>
      </c>
      <c r="GV164" s="97">
        <f>'Mladí jazdci'!GV36</f>
        <v>0</v>
      </c>
      <c r="GW164" s="97">
        <f>'Mladí jazdci'!GW36</f>
        <v>0</v>
      </c>
      <c r="GX164" s="97">
        <f>'Mladí jazdci'!GX36</f>
        <v>0</v>
      </c>
      <c r="GY164" s="97">
        <f>'Mladí jazdci'!GY36</f>
        <v>0</v>
      </c>
      <c r="GZ164" s="97">
        <f>'Mladí jazdci'!GZ36</f>
        <v>0</v>
      </c>
      <c r="HA164" s="97">
        <f>'Mladí jazdci'!HA36</f>
        <v>0</v>
      </c>
      <c r="HB164" s="97">
        <f>'Mladí jazdci'!HB36</f>
        <v>0</v>
      </c>
      <c r="HC164" s="97">
        <f>'Mladí jazdci'!HC36</f>
        <v>0</v>
      </c>
      <c r="HD164" s="97">
        <f>'Mladí jazdci'!HD36</f>
        <v>0</v>
      </c>
      <c r="HE164" s="97">
        <f>'Mladí jazdci'!HE36</f>
        <v>0</v>
      </c>
      <c r="HF164" s="97">
        <f>'Mladí jazdci'!HF36</f>
        <v>0</v>
      </c>
      <c r="HG164" s="97">
        <f>'Mladí jazdci'!HG36</f>
        <v>0</v>
      </c>
      <c r="HH164" s="97">
        <f>'Mladí jazdci'!HH36</f>
        <v>0</v>
      </c>
      <c r="HI164" s="97">
        <f>'Mladí jazdci'!HI36</f>
        <v>0</v>
      </c>
      <c r="HJ164" s="97">
        <f>'Mladí jazdci'!HJ36</f>
        <v>0</v>
      </c>
      <c r="HK164" s="97">
        <f>'Mladí jazdci'!HK36</f>
        <v>0</v>
      </c>
      <c r="HL164" s="97">
        <f>'Mladí jazdci'!HL36</f>
        <v>0</v>
      </c>
      <c r="HM164" s="97">
        <f>'Mladí jazdci'!HM36</f>
        <v>0</v>
      </c>
      <c r="HN164" s="97">
        <f>'Mladí jazdci'!HN36</f>
        <v>0</v>
      </c>
      <c r="HO164" s="97">
        <f>'Mladí jazdci'!HO36</f>
        <v>0</v>
      </c>
      <c r="HP164" s="97">
        <f>'Mladí jazdci'!HP36</f>
        <v>0</v>
      </c>
      <c r="HQ164" s="97">
        <f>'Mladí jazdci'!HQ36</f>
        <v>0</v>
      </c>
      <c r="HR164" s="97">
        <f>'Mladí jazdci'!HR36</f>
        <v>0</v>
      </c>
      <c r="HS164" s="97">
        <f>'Mladí jazdci'!HS36</f>
        <v>0</v>
      </c>
      <c r="HT164" s="97">
        <f>'Mladí jazdci'!HT36</f>
        <v>0</v>
      </c>
      <c r="HU164" s="97">
        <f>'Mladí jazdci'!HU36</f>
        <v>0</v>
      </c>
      <c r="HV164" s="97">
        <f>'Mladí jazdci'!HV36</f>
        <v>0</v>
      </c>
      <c r="HW164" s="97">
        <f>'Mladí jazdci'!HW36</f>
        <v>0</v>
      </c>
      <c r="HX164" s="97">
        <f>'Mladí jazdci'!HX36</f>
        <v>0</v>
      </c>
      <c r="HY164" s="97">
        <f>'Mladí jazdci'!HY36</f>
        <v>0</v>
      </c>
      <c r="HZ164" s="97">
        <f>'Mladí jazdci'!HZ36</f>
        <v>0</v>
      </c>
      <c r="IA164" s="97">
        <f>'Mladí jazdci'!IA36</f>
        <v>0</v>
      </c>
      <c r="IB164" s="97">
        <f>'Mladí jazdci'!IB36</f>
        <v>0</v>
      </c>
      <c r="IC164" s="97">
        <f>'Mladí jazdci'!IC36</f>
        <v>0</v>
      </c>
      <c r="ID164" s="97">
        <f>'Mladí jazdci'!ID36</f>
        <v>0</v>
      </c>
      <c r="IE164" s="97">
        <f>'Mladí jazdci'!IE36</f>
        <v>0</v>
      </c>
      <c r="IF164" s="97">
        <f>'Mladí jazdci'!IF36</f>
        <v>0</v>
      </c>
      <c r="IG164" s="97">
        <f>'Mladí jazdci'!IG36</f>
        <v>0</v>
      </c>
      <c r="IH164" s="97">
        <f>'Mladí jazdci'!IH36</f>
        <v>0</v>
      </c>
      <c r="II164" s="97">
        <f>'Mladí jazdci'!II36</f>
        <v>0</v>
      </c>
      <c r="IJ164" s="97">
        <f>'Mladí jazdci'!IJ36</f>
        <v>0</v>
      </c>
      <c r="IK164" s="97">
        <f>'Mladí jazdci'!IK36</f>
        <v>0</v>
      </c>
      <c r="IL164" s="97">
        <f>'Mladí jazdci'!IL36</f>
        <v>0</v>
      </c>
      <c r="IM164" s="97">
        <f>'Mladí jazdci'!IM36</f>
        <v>0</v>
      </c>
      <c r="IN164" s="97">
        <f>'Mladí jazdci'!IN36</f>
        <v>0</v>
      </c>
      <c r="IO164" s="97">
        <f>'Mladí jazdci'!IO36</f>
        <v>0</v>
      </c>
      <c r="IP164" s="97">
        <f>'Mladí jazdci'!IP36</f>
        <v>0</v>
      </c>
      <c r="IQ164" s="97">
        <f>'Mladí jazdci'!IQ36</f>
        <v>0</v>
      </c>
      <c r="IR164" s="97">
        <f>'Mladí jazdci'!IR36</f>
        <v>0</v>
      </c>
      <c r="IS164" s="97">
        <f>'Mladí jazdci'!IS36</f>
        <v>0</v>
      </c>
      <c r="IT164" s="97">
        <f>'Mladí jazdci'!IT36</f>
        <v>0</v>
      </c>
      <c r="IU164" s="97">
        <f>'Mladí jazdci'!IU36</f>
        <v>0</v>
      </c>
      <c r="IV164" s="97">
        <f>'Mladí jazdci'!IV36</f>
        <v>0</v>
      </c>
      <c r="IW164" s="97">
        <f>'Mladí jazdci'!IW36</f>
        <v>0</v>
      </c>
      <c r="IX164" s="97">
        <f>'Mladí jazdci'!IX36</f>
        <v>0</v>
      </c>
      <c r="IY164" s="97">
        <f>'Mladí jazdci'!IY36</f>
        <v>0</v>
      </c>
      <c r="IZ164" s="97">
        <f>'Mladí jazdci'!IZ36</f>
        <v>0</v>
      </c>
      <c r="JA164" s="97">
        <f>'Mladí jazdci'!JA36</f>
        <v>0</v>
      </c>
      <c r="JB164" s="97">
        <f>'Mladí jazdci'!JB36</f>
        <v>0</v>
      </c>
      <c r="JC164" s="97">
        <f>'Mladí jazdci'!JC36</f>
        <v>0</v>
      </c>
      <c r="JD164" s="97">
        <f>'Mladí jazdci'!JD36</f>
        <v>0</v>
      </c>
      <c r="JE164" s="97">
        <f>'Mladí jazdci'!JE36</f>
        <v>0</v>
      </c>
      <c r="JF164" s="97">
        <f>'Mladí jazdci'!JF36</f>
        <v>0</v>
      </c>
      <c r="JG164" s="97">
        <f>'Mladí jazdci'!JG36</f>
        <v>0</v>
      </c>
      <c r="JH164" s="97">
        <f>'Mladí jazdci'!JH36</f>
        <v>0</v>
      </c>
      <c r="JI164" s="97">
        <f>'Mladí jazdci'!JI36</f>
        <v>0</v>
      </c>
      <c r="JJ164" s="97">
        <f>'Mladí jazdci'!JJ36</f>
        <v>0</v>
      </c>
      <c r="JK164" s="97">
        <f>'Mladí jazdci'!JK36</f>
        <v>0</v>
      </c>
      <c r="JL164" s="97">
        <f>'Mladí jazdci'!JL36</f>
        <v>0</v>
      </c>
      <c r="JM164" s="97">
        <f>'Mladí jazdci'!JM36</f>
        <v>0</v>
      </c>
      <c r="JN164" s="97">
        <f>'Mladí jazdci'!JN36</f>
        <v>0</v>
      </c>
      <c r="JO164" s="97">
        <f>'Mladí jazdci'!JO36</f>
        <v>0</v>
      </c>
      <c r="JP164" s="97">
        <f>'Mladí jazdci'!JP36</f>
        <v>0</v>
      </c>
      <c r="JQ164" s="97">
        <f>'Mladí jazdci'!JQ36</f>
        <v>0</v>
      </c>
      <c r="JR164" s="97">
        <f>'Mladí jazdci'!JR36</f>
        <v>0</v>
      </c>
      <c r="JS164" s="97">
        <f>'Mladí jazdci'!JS36</f>
        <v>0</v>
      </c>
      <c r="JT164" s="97">
        <f>'Mladí jazdci'!JT36</f>
        <v>0</v>
      </c>
      <c r="JU164" s="97">
        <f>'Mladí jazdci'!JU36</f>
        <v>0</v>
      </c>
      <c r="JV164" s="97">
        <f>'Mladí jazdci'!JV36</f>
        <v>0</v>
      </c>
      <c r="JW164" s="97">
        <f>'Mladí jazdci'!JW36</f>
        <v>0</v>
      </c>
      <c r="JX164" s="97">
        <f>'Mladí jazdci'!JX36</f>
        <v>0</v>
      </c>
      <c r="JY164" s="97">
        <f>'Mladí jazdci'!JY36</f>
        <v>0</v>
      </c>
      <c r="JZ164" s="97">
        <f>'Mladí jazdci'!JZ36</f>
        <v>0</v>
      </c>
      <c r="KA164" s="97">
        <f>'Mladí jazdci'!KA36</f>
        <v>0</v>
      </c>
      <c r="KB164" s="97">
        <f>'Mladí jazdci'!KB36</f>
        <v>0</v>
      </c>
      <c r="KC164" s="97">
        <f>'Mladí jazdci'!KC36</f>
        <v>0</v>
      </c>
      <c r="KD164" s="97">
        <f>'Mladí jazdci'!KD36</f>
        <v>0</v>
      </c>
      <c r="KE164" s="97">
        <f>'Mladí jazdci'!KE36</f>
        <v>0</v>
      </c>
      <c r="KF164" s="97">
        <f>'Mladí jazdci'!KF36</f>
        <v>0</v>
      </c>
      <c r="KG164" s="97">
        <f>'Mladí jazdci'!KG36</f>
        <v>0</v>
      </c>
      <c r="KH164" s="97">
        <f>'Mladí jazdci'!KH36</f>
        <v>0</v>
      </c>
      <c r="KI164" s="97">
        <f>'Mladí jazdci'!KI36</f>
        <v>0</v>
      </c>
      <c r="KJ164" s="97">
        <f>'Mladí jazdci'!KJ36</f>
        <v>0</v>
      </c>
      <c r="KK164" s="97">
        <f>'Mladí jazdci'!KK36</f>
        <v>0</v>
      </c>
      <c r="KL164" s="97">
        <f>'Mladí jazdci'!KL36</f>
        <v>0</v>
      </c>
      <c r="KM164" s="97">
        <f>'Mladí jazdci'!KM36</f>
        <v>0</v>
      </c>
      <c r="KN164" s="97">
        <f>'Mladí jazdci'!KN36</f>
        <v>0</v>
      </c>
      <c r="KO164" s="97">
        <f>'Mladí jazdci'!KO36</f>
        <v>0</v>
      </c>
      <c r="KP164" s="97">
        <f>'Mladí jazdci'!KP36</f>
        <v>0</v>
      </c>
      <c r="KQ164" s="97">
        <f>'Mladí jazdci'!KQ36</f>
        <v>0</v>
      </c>
      <c r="KR164" s="97">
        <f>'Mladí jazdci'!KR36</f>
        <v>0</v>
      </c>
      <c r="KS164" s="97">
        <f>'Mladí jazdci'!KS36</f>
        <v>0</v>
      </c>
      <c r="KT164" s="97">
        <f>'Mladí jazdci'!KT36</f>
        <v>0</v>
      </c>
      <c r="KU164" s="97">
        <f>'Mladí jazdci'!KU36</f>
        <v>0</v>
      </c>
      <c r="KV164" s="97">
        <f>'Mladí jazdci'!KV36</f>
        <v>0</v>
      </c>
      <c r="KW164" s="97">
        <f>'Mladí jazdci'!KW36</f>
        <v>0</v>
      </c>
      <c r="KX164" s="97">
        <f>'Mladí jazdci'!KX36</f>
        <v>0</v>
      </c>
      <c r="KY164" s="97">
        <f>'Mladí jazdci'!KY36</f>
        <v>0</v>
      </c>
      <c r="KZ164" s="97">
        <f>'Mladí jazdci'!KZ36</f>
        <v>0</v>
      </c>
      <c r="LA164" s="97">
        <f>'Mladí jazdci'!LA36</f>
        <v>0</v>
      </c>
      <c r="LB164" s="97">
        <f>'Mladí jazdci'!LB36</f>
        <v>0</v>
      </c>
      <c r="LC164" s="97">
        <f>'Mladí jazdci'!LC36</f>
        <v>0</v>
      </c>
      <c r="LD164" s="97">
        <f>'Mladí jazdci'!LD36</f>
        <v>0</v>
      </c>
      <c r="LE164" s="97">
        <f>'Mladí jazdci'!LE36</f>
        <v>0</v>
      </c>
      <c r="LF164" s="97">
        <f>'Mladí jazdci'!LF36</f>
        <v>0</v>
      </c>
      <c r="LG164" s="97">
        <f>'Mladí jazdci'!LG36</f>
        <v>0</v>
      </c>
      <c r="LH164" s="97">
        <f>'Mladí jazdci'!LH36</f>
        <v>0</v>
      </c>
      <c r="LI164" s="97">
        <f>'Mladí jazdci'!LI36</f>
        <v>0</v>
      </c>
      <c r="LJ164" s="97">
        <f>'Mladí jazdci'!LJ36</f>
        <v>0</v>
      </c>
      <c r="LK164" s="97">
        <f>'Mladí jazdci'!LK36</f>
        <v>0</v>
      </c>
      <c r="LL164" s="97">
        <f>'Mladí jazdci'!LL36</f>
        <v>0</v>
      </c>
      <c r="LM164" s="97">
        <f>'Mladí jazdci'!LM36</f>
        <v>0</v>
      </c>
      <c r="LN164" s="97">
        <f>'Mladí jazdci'!LN36</f>
        <v>0</v>
      </c>
      <c r="LO164" s="97">
        <f>'Mladí jazdci'!LO36</f>
        <v>0</v>
      </c>
      <c r="LP164" s="97">
        <f>'Mladí jazdci'!LP36</f>
        <v>0</v>
      </c>
      <c r="LQ164" s="97">
        <f>'Mladí jazdci'!LQ36</f>
        <v>0</v>
      </c>
      <c r="LR164" s="97">
        <f>'Mladí jazdci'!LR36</f>
        <v>0</v>
      </c>
      <c r="LS164" s="97">
        <f>'Mladí jazdci'!LS36</f>
        <v>0</v>
      </c>
      <c r="LT164" s="97">
        <f>'Mladí jazdci'!LT36</f>
        <v>0</v>
      </c>
      <c r="LU164" s="97">
        <f>'Mladí jazdci'!LU36</f>
        <v>0</v>
      </c>
      <c r="LV164" s="97">
        <f>'Mladí jazdci'!LV36</f>
        <v>0</v>
      </c>
      <c r="LW164" s="97">
        <f>'Mladí jazdci'!LW36</f>
        <v>0</v>
      </c>
      <c r="LX164" s="97">
        <f>'Mladí jazdci'!LX36</f>
        <v>0</v>
      </c>
      <c r="LY164" s="97">
        <f>'Mladí jazdci'!LY36</f>
        <v>0</v>
      </c>
      <c r="LZ164" s="97">
        <f>'Mladí jazdci'!LZ36</f>
        <v>0</v>
      </c>
      <c r="MA164" s="97">
        <f>'Mladí jazdci'!MA36</f>
        <v>0</v>
      </c>
      <c r="MB164" s="97">
        <f>'Mladí jazdci'!MB36</f>
        <v>0</v>
      </c>
      <c r="MC164" s="97">
        <f>'Mladí jazdci'!MC36</f>
        <v>0</v>
      </c>
      <c r="MD164" s="97">
        <f>'Mladí jazdci'!MD36</f>
        <v>0</v>
      </c>
      <c r="ME164" s="97">
        <f>'Mladí jazdci'!ME36</f>
        <v>0</v>
      </c>
      <c r="MF164" s="97">
        <f>'Mladí jazdci'!MF36</f>
        <v>0</v>
      </c>
      <c r="MG164" s="97">
        <f>'Mladí jazdci'!MG36</f>
        <v>0</v>
      </c>
      <c r="MH164" s="97">
        <f>'Mladí jazdci'!MH36</f>
        <v>0</v>
      </c>
      <c r="MI164" s="97">
        <f>'Mladí jazdci'!MI36</f>
        <v>0</v>
      </c>
      <c r="MJ164" s="97">
        <f>'Mladí jazdci'!MJ36</f>
        <v>0</v>
      </c>
      <c r="MK164" s="97">
        <f>'Mladí jazdci'!MK36</f>
        <v>0</v>
      </c>
      <c r="ML164" s="97">
        <f>'Mladí jazdci'!ML36</f>
        <v>0</v>
      </c>
      <c r="MM164" s="97">
        <f>'Mladí jazdci'!MM36</f>
        <v>0</v>
      </c>
      <c r="MN164" s="97">
        <f>'Mladí jazdci'!MN36</f>
        <v>0</v>
      </c>
      <c r="MO164" s="97">
        <f>'Mladí jazdci'!MO36</f>
        <v>0</v>
      </c>
      <c r="MP164" s="97">
        <f>'Mladí jazdci'!MP36</f>
        <v>0</v>
      </c>
      <c r="MQ164" s="97">
        <f>'Mladí jazdci'!MQ36</f>
        <v>0</v>
      </c>
      <c r="MR164" s="97">
        <f>'Mladí jazdci'!MR36</f>
        <v>0</v>
      </c>
      <c r="MS164" s="97">
        <f>'Mladí jazdci'!MS36</f>
        <v>0</v>
      </c>
      <c r="MT164" s="97">
        <f>'Mladí jazdci'!MT36</f>
        <v>0</v>
      </c>
      <c r="MU164" s="97">
        <f>'Mladí jazdci'!MU36</f>
        <v>0</v>
      </c>
      <c r="MV164" s="97">
        <f>'Mladí jazdci'!MV36</f>
        <v>0</v>
      </c>
      <c r="MW164" s="97">
        <f>'Mladí jazdci'!MW36</f>
        <v>0</v>
      </c>
      <c r="MX164" s="97">
        <f>'Mladí jazdci'!MX36</f>
        <v>0</v>
      </c>
      <c r="MY164" s="97">
        <f>'Mladí jazdci'!MY36</f>
        <v>0</v>
      </c>
      <c r="MZ164" s="97">
        <f>'Mladí jazdci'!MZ36</f>
        <v>0</v>
      </c>
      <c r="NA164" s="97">
        <f>'Mladí jazdci'!NA36</f>
        <v>0</v>
      </c>
      <c r="NB164" s="97">
        <f>'Mladí jazdci'!NB36</f>
        <v>0</v>
      </c>
      <c r="NC164" s="97">
        <f>'Mladí jazdci'!NC36</f>
        <v>0</v>
      </c>
      <c r="ND164" s="97">
        <f>'Mladí jazdci'!ND36</f>
        <v>0</v>
      </c>
      <c r="NE164" s="97">
        <f>'Mladí jazdci'!NE36</f>
        <v>0</v>
      </c>
      <c r="NF164" s="97">
        <f>'Mladí jazdci'!NF36</f>
        <v>0</v>
      </c>
      <c r="NG164" s="97">
        <f>'Mladí jazdci'!NG36</f>
        <v>0</v>
      </c>
      <c r="NH164" s="97">
        <f>'Mladí jazdci'!NH36</f>
        <v>0</v>
      </c>
      <c r="NI164" s="97">
        <f>'Mladí jazdci'!NI36</f>
        <v>0</v>
      </c>
      <c r="NJ164" s="97">
        <f>'Mladí jazdci'!NJ36</f>
        <v>0</v>
      </c>
      <c r="NK164" s="97">
        <f>'Mladí jazdci'!NK36</f>
        <v>0</v>
      </c>
      <c r="NL164" s="97">
        <f>'Mladí jazdci'!NL36</f>
        <v>0</v>
      </c>
      <c r="NM164" s="97">
        <f>'Mladí jazdci'!NM36</f>
        <v>0</v>
      </c>
      <c r="NN164" s="97">
        <f>'Mladí jazdci'!NN36</f>
        <v>0</v>
      </c>
      <c r="NO164" s="97">
        <f>'Mladí jazdci'!NO36</f>
        <v>0</v>
      </c>
      <c r="NP164" s="97">
        <f>'Mladí jazdci'!NP36</f>
        <v>0</v>
      </c>
      <c r="NQ164" s="97">
        <f>'Mladí jazdci'!NQ36</f>
        <v>0</v>
      </c>
      <c r="NR164" s="97">
        <f>'Mladí jazdci'!NR36</f>
        <v>0</v>
      </c>
      <c r="NS164" s="97">
        <f>'Mladí jazdci'!NS36</f>
        <v>0</v>
      </c>
      <c r="NT164" s="97">
        <f>'Mladí jazdci'!NT36</f>
        <v>0</v>
      </c>
      <c r="NU164" s="97">
        <f>'Mladí jazdci'!NU36</f>
        <v>0</v>
      </c>
      <c r="NV164" s="97">
        <f>'Mladí jazdci'!NV36</f>
        <v>0</v>
      </c>
      <c r="NW164" s="97">
        <f>'Mladí jazdci'!NW36</f>
        <v>0</v>
      </c>
      <c r="NX164" s="97">
        <f>'Mladí jazdci'!NX36</f>
        <v>0</v>
      </c>
      <c r="NY164" s="97">
        <f>'Mladí jazdci'!NY36</f>
        <v>0</v>
      </c>
      <c r="NZ164" s="97">
        <f>'Mladí jazdci'!NZ36</f>
        <v>0</v>
      </c>
      <c r="OA164" s="97">
        <f>'Mladí jazdci'!OA36</f>
        <v>0</v>
      </c>
      <c r="OB164" s="97">
        <f>'Mladí jazdci'!OB36</f>
        <v>0</v>
      </c>
      <c r="OC164" s="97">
        <f>'Mladí jazdci'!OC36</f>
        <v>0</v>
      </c>
      <c r="OD164" s="97">
        <f>'Mladí jazdci'!OD36</f>
        <v>0</v>
      </c>
      <c r="OE164" s="97">
        <f>'Mladí jazdci'!OE36</f>
        <v>0</v>
      </c>
      <c r="OF164" s="97">
        <f>'Mladí jazdci'!OF36</f>
        <v>0</v>
      </c>
      <c r="OG164" s="97">
        <f>'Mladí jazdci'!OG36</f>
        <v>0</v>
      </c>
      <c r="OH164" s="97">
        <f>'Mladí jazdci'!OH36</f>
        <v>0</v>
      </c>
      <c r="OI164" s="97">
        <f>'Mladí jazdci'!OI36</f>
        <v>0</v>
      </c>
      <c r="OJ164" s="97">
        <f>'Mladí jazdci'!OJ36</f>
        <v>0</v>
      </c>
      <c r="OK164" s="97">
        <f>'Mladí jazdci'!OK36</f>
        <v>0</v>
      </c>
      <c r="OL164" s="97">
        <f>'Mladí jazdci'!OL36</f>
        <v>0</v>
      </c>
      <c r="OM164" s="97">
        <f>'Mladí jazdci'!OM36</f>
        <v>0</v>
      </c>
      <c r="ON164" s="97">
        <f>'Mladí jazdci'!ON36</f>
        <v>0</v>
      </c>
      <c r="OO164" s="97">
        <f>'Mladí jazdci'!OO36</f>
        <v>0</v>
      </c>
      <c r="OP164" s="97">
        <f>'Mladí jazdci'!OP36</f>
        <v>0</v>
      </c>
      <c r="OQ164" s="97">
        <f>'Mladí jazdci'!OQ36</f>
        <v>0</v>
      </c>
      <c r="OR164" s="97">
        <f>'Mladí jazdci'!OR36</f>
        <v>0</v>
      </c>
      <c r="OS164" s="97">
        <f>'Mladí jazdci'!OS36</f>
        <v>0</v>
      </c>
      <c r="OT164" s="97">
        <f>'Mladí jazdci'!OT36</f>
        <v>0</v>
      </c>
      <c r="OU164" s="97">
        <f>'Mladí jazdci'!OU36</f>
        <v>0</v>
      </c>
      <c r="OV164" s="97">
        <f>'Mladí jazdci'!OV36</f>
        <v>0</v>
      </c>
      <c r="OW164" s="97">
        <f>'Mladí jazdci'!OW36</f>
        <v>0</v>
      </c>
      <c r="OX164" s="97">
        <f>'Mladí jazdci'!OX36</f>
        <v>0</v>
      </c>
      <c r="OY164" s="97">
        <f>'Mladí jazdci'!OY36</f>
        <v>0</v>
      </c>
      <c r="OZ164" s="97">
        <f>'Mladí jazdci'!OZ36</f>
        <v>0</v>
      </c>
      <c r="PA164" s="97">
        <f>'Mladí jazdci'!PA36</f>
        <v>0</v>
      </c>
      <c r="PB164" s="97">
        <f>'Mladí jazdci'!PB36</f>
        <v>0</v>
      </c>
      <c r="PC164" s="97">
        <f>'Mladí jazdci'!PC36</f>
        <v>0</v>
      </c>
      <c r="PD164" s="97">
        <f>'Mladí jazdci'!PD36</f>
        <v>0</v>
      </c>
      <c r="PE164" s="97">
        <f>'Mladí jazdci'!PE36</f>
        <v>0</v>
      </c>
      <c r="PF164" s="97">
        <f>'Mladí jazdci'!PF36</f>
        <v>0</v>
      </c>
      <c r="PG164" s="97">
        <f>'Mladí jazdci'!PG36</f>
        <v>0</v>
      </c>
      <c r="PH164" s="97">
        <f>'Mladí jazdci'!PH36</f>
        <v>0</v>
      </c>
      <c r="PI164" s="97">
        <f>'Mladí jazdci'!PI36</f>
        <v>0</v>
      </c>
      <c r="PJ164" s="97">
        <f>'Mladí jazdci'!PJ36</f>
        <v>0</v>
      </c>
      <c r="PK164" s="97">
        <f>'Mladí jazdci'!PK36</f>
        <v>0</v>
      </c>
      <c r="PL164" s="97">
        <f>'Mladí jazdci'!PL36</f>
        <v>0</v>
      </c>
      <c r="PM164" s="97">
        <f>'Mladí jazdci'!PM36</f>
        <v>0</v>
      </c>
      <c r="PN164" s="97">
        <f>'Mladí jazdci'!PN36</f>
        <v>0</v>
      </c>
      <c r="PO164" s="97">
        <f>'Mladí jazdci'!PO36</f>
        <v>0</v>
      </c>
      <c r="PP164" s="97">
        <f>'Mladí jazdci'!PP36</f>
        <v>0</v>
      </c>
      <c r="PQ164" s="97">
        <f>'Mladí jazdci'!PQ36</f>
        <v>0</v>
      </c>
      <c r="PR164" s="97">
        <f>'Mladí jazdci'!PR36</f>
        <v>0</v>
      </c>
      <c r="PS164" s="97">
        <f>'Mladí jazdci'!PS36</f>
        <v>0</v>
      </c>
      <c r="PT164" s="97">
        <f>'Mladí jazdci'!PT36</f>
        <v>0</v>
      </c>
      <c r="PU164" s="97">
        <f>'Mladí jazdci'!PU36</f>
        <v>0</v>
      </c>
      <c r="PV164" s="97">
        <f>'Mladí jazdci'!PV36</f>
        <v>0</v>
      </c>
      <c r="PW164" s="97">
        <f>'Mladí jazdci'!PW36</f>
        <v>0</v>
      </c>
      <c r="PX164" s="97">
        <f>'Mladí jazdci'!PX36</f>
        <v>0</v>
      </c>
      <c r="PY164" s="97">
        <f>'Mladí jazdci'!PY36</f>
        <v>0</v>
      </c>
      <c r="PZ164" s="97">
        <f>'Mladí jazdci'!PZ36</f>
        <v>0</v>
      </c>
      <c r="QA164" s="97">
        <f>'Mladí jazdci'!QA36</f>
        <v>0</v>
      </c>
      <c r="QB164" s="97">
        <f>'Mladí jazdci'!QB36</f>
        <v>0</v>
      </c>
      <c r="QC164" s="97">
        <f>'Mladí jazdci'!QC36</f>
        <v>0</v>
      </c>
      <c r="QD164" s="97">
        <f>'Mladí jazdci'!QD36</f>
        <v>0</v>
      </c>
      <c r="QE164" s="97">
        <f>'Mladí jazdci'!QE36</f>
        <v>0</v>
      </c>
      <c r="QF164" s="97">
        <f>'Mladí jazdci'!QF36</f>
        <v>0</v>
      </c>
      <c r="QG164" s="97">
        <f>'Mladí jazdci'!QG36</f>
        <v>0</v>
      </c>
      <c r="QH164" s="97">
        <f>'Mladí jazdci'!QH36</f>
        <v>0</v>
      </c>
      <c r="QI164" s="97">
        <f>'Mladí jazdci'!QI36</f>
        <v>0</v>
      </c>
      <c r="QJ164" s="97">
        <f>'Mladí jazdci'!QJ36</f>
        <v>0</v>
      </c>
      <c r="QK164" s="97">
        <f>'Mladí jazdci'!QK36</f>
        <v>0</v>
      </c>
      <c r="QL164" s="97">
        <f>'Mladí jazdci'!QL36</f>
        <v>0</v>
      </c>
      <c r="QM164" s="97">
        <f>'Mladí jazdci'!QM36</f>
        <v>0</v>
      </c>
      <c r="QN164" s="97">
        <f>'Mladí jazdci'!QN36</f>
        <v>0</v>
      </c>
      <c r="QO164" s="97">
        <f>'Mladí jazdci'!QO36</f>
        <v>0</v>
      </c>
      <c r="QP164" s="97">
        <f>'Mladí jazdci'!QP36</f>
        <v>0</v>
      </c>
      <c r="QQ164" s="97">
        <f>'Mladí jazdci'!QQ36</f>
        <v>0</v>
      </c>
      <c r="QR164" s="97">
        <f>'Mladí jazdci'!QR36</f>
        <v>0</v>
      </c>
      <c r="QS164" s="97">
        <f>'Mladí jazdci'!QS36</f>
        <v>0</v>
      </c>
      <c r="QT164" s="97">
        <f>'Mladí jazdci'!QT36</f>
        <v>0</v>
      </c>
      <c r="QU164" s="97">
        <f>'Mladí jazdci'!QU36</f>
        <v>0</v>
      </c>
      <c r="QV164" s="97">
        <f>'Mladí jazdci'!QV36</f>
        <v>0</v>
      </c>
      <c r="QW164" s="97">
        <f>'Mladí jazdci'!QW36</f>
        <v>0</v>
      </c>
      <c r="QX164" s="97">
        <f>'Mladí jazdci'!QX36</f>
        <v>0</v>
      </c>
      <c r="QY164" s="97">
        <f>'Mladí jazdci'!QY36</f>
        <v>0</v>
      </c>
      <c r="QZ164" s="97">
        <f>'Mladí jazdci'!QZ36</f>
        <v>0</v>
      </c>
      <c r="RA164" s="97">
        <f>'Mladí jazdci'!RA36</f>
        <v>0</v>
      </c>
      <c r="RB164" s="97">
        <f>'Mladí jazdci'!RB36</f>
        <v>0</v>
      </c>
      <c r="RC164" s="97">
        <f>'Mladí jazdci'!RC36</f>
        <v>0</v>
      </c>
      <c r="RD164" s="97">
        <f>'Mladí jazdci'!RD36</f>
        <v>0</v>
      </c>
      <c r="RE164" s="97">
        <f>'Mladí jazdci'!RE36</f>
        <v>0</v>
      </c>
      <c r="RF164" s="97">
        <f>'Mladí jazdci'!RF36</f>
        <v>0</v>
      </c>
      <c r="RG164" s="97">
        <f>'Mladí jazdci'!RG36</f>
        <v>0</v>
      </c>
      <c r="RH164" s="97">
        <f>'Mladí jazdci'!RH36</f>
        <v>0</v>
      </c>
      <c r="RI164" s="97">
        <f>'Mladí jazdci'!RI36</f>
        <v>0</v>
      </c>
      <c r="RJ164" s="97">
        <f>'Mladí jazdci'!RJ36</f>
        <v>0</v>
      </c>
      <c r="RK164" s="97">
        <f>'Mladí jazdci'!RK36</f>
        <v>0</v>
      </c>
      <c r="RL164" s="97">
        <f>'Mladí jazdci'!RL36</f>
        <v>0</v>
      </c>
      <c r="RM164" s="97">
        <f>'Mladí jazdci'!RM36</f>
        <v>0</v>
      </c>
      <c r="RN164" s="97">
        <f>'Mladí jazdci'!RN36</f>
        <v>0</v>
      </c>
      <c r="RO164" s="97">
        <f>'Mladí jazdci'!RO36</f>
        <v>0</v>
      </c>
      <c r="RP164" s="97">
        <f>'Mladí jazdci'!RP36</f>
        <v>0</v>
      </c>
      <c r="RQ164" s="97">
        <f>'Mladí jazdci'!RQ36</f>
        <v>0</v>
      </c>
      <c r="RR164" s="97">
        <f>'Mladí jazdci'!RR36</f>
        <v>0</v>
      </c>
      <c r="RS164" s="97">
        <f>'Mladí jazdci'!RS36</f>
        <v>0</v>
      </c>
      <c r="RT164" s="97">
        <f>'Mladí jazdci'!RT36</f>
        <v>0</v>
      </c>
      <c r="RU164" s="97">
        <f>'Mladí jazdci'!RU36</f>
        <v>0</v>
      </c>
      <c r="RV164" s="97">
        <f>'Mladí jazdci'!RV36</f>
        <v>0</v>
      </c>
      <c r="RW164" s="97">
        <f>'Mladí jazdci'!RW36</f>
        <v>0</v>
      </c>
      <c r="RX164" s="97">
        <f>'Mladí jazdci'!RX36</f>
        <v>0</v>
      </c>
      <c r="RY164" s="97">
        <f>'Mladí jazdci'!RY36</f>
        <v>0</v>
      </c>
      <c r="RZ164" s="97">
        <f>'Mladí jazdci'!RZ36</f>
        <v>0</v>
      </c>
      <c r="SA164" s="97">
        <f>'Mladí jazdci'!SA36</f>
        <v>0</v>
      </c>
      <c r="SB164" s="97">
        <f>'Mladí jazdci'!SB36</f>
        <v>0</v>
      </c>
      <c r="SC164" s="97">
        <f>'Mladí jazdci'!SC36</f>
        <v>0</v>
      </c>
      <c r="SD164" s="97">
        <f>'Mladí jazdci'!SD36</f>
        <v>0</v>
      </c>
      <c r="SE164" s="97">
        <f>'Mladí jazdci'!SE36</f>
        <v>0</v>
      </c>
      <c r="SF164" s="97">
        <f>'Mladí jazdci'!SF36</f>
        <v>0</v>
      </c>
      <c r="SG164" s="97">
        <f>'Mladí jazdci'!SG36</f>
        <v>0</v>
      </c>
      <c r="SH164" s="97">
        <f>'Mladí jazdci'!SH36</f>
        <v>0</v>
      </c>
      <c r="SI164" s="97">
        <f>'Mladí jazdci'!SI36</f>
        <v>0</v>
      </c>
      <c r="SJ164" s="97">
        <f>'Mladí jazdci'!SJ36</f>
        <v>0</v>
      </c>
      <c r="SK164" s="97">
        <f>'Mladí jazdci'!SK36</f>
        <v>0</v>
      </c>
      <c r="SL164" s="97">
        <f>'Mladí jazdci'!SL36</f>
        <v>0</v>
      </c>
      <c r="SM164" s="97">
        <f>'Mladí jazdci'!SM36</f>
        <v>0</v>
      </c>
      <c r="SN164" s="97">
        <f>'Mladí jazdci'!SN36</f>
        <v>0</v>
      </c>
      <c r="SO164" s="97">
        <f>'Mladí jazdci'!SO36</f>
        <v>0</v>
      </c>
      <c r="SP164" s="97">
        <f>'Mladí jazdci'!SP36</f>
        <v>0</v>
      </c>
      <c r="SQ164" s="97">
        <f>'Mladí jazdci'!SQ36</f>
        <v>0</v>
      </c>
      <c r="SR164" s="97">
        <f>'Mladí jazdci'!SR36</f>
        <v>0</v>
      </c>
      <c r="SS164" s="97">
        <f>'Mladí jazdci'!SS36</f>
        <v>0</v>
      </c>
      <c r="ST164" s="97">
        <f>'Mladí jazdci'!ST36</f>
        <v>0</v>
      </c>
      <c r="SU164" s="97">
        <f>'Mladí jazdci'!SU36</f>
        <v>0</v>
      </c>
      <c r="SV164" s="97">
        <f>'Mladí jazdci'!SV36</f>
        <v>0</v>
      </c>
      <c r="SW164" s="97">
        <f>'Mladí jazdci'!SW36</f>
        <v>0</v>
      </c>
      <c r="SX164" s="97">
        <f>'Mladí jazdci'!SX36</f>
        <v>0</v>
      </c>
      <c r="SY164" s="97">
        <f>'Mladí jazdci'!SY36</f>
        <v>0</v>
      </c>
      <c r="SZ164" s="97">
        <f>'Mladí jazdci'!SZ36</f>
        <v>0</v>
      </c>
      <c r="TA164" s="97">
        <f>'Mladí jazdci'!TA36</f>
        <v>0</v>
      </c>
      <c r="TB164" s="97">
        <f>'Mladí jazdci'!TB36</f>
        <v>0</v>
      </c>
    </row>
    <row r="165" spans="1:522" s="1" customFormat="1" ht="18" customHeight="1" x14ac:dyDescent="0.2">
      <c r="A165" s="12"/>
      <c r="B165" s="11" t="s">
        <v>717</v>
      </c>
      <c r="C165" s="1">
        <v>12493</v>
      </c>
      <c r="E165" s="4" t="s">
        <v>716</v>
      </c>
      <c r="F165" s="1">
        <v>2856</v>
      </c>
      <c r="G165" s="9" t="s">
        <v>96</v>
      </c>
      <c r="H165" s="4" t="s">
        <v>169</v>
      </c>
      <c r="I165" s="1">
        <f t="shared" si="3"/>
        <v>0</v>
      </c>
      <c r="J165" s="12">
        <f>Tabuľka3[[#This Row],[Stĺpec9]]</f>
        <v>0</v>
      </c>
      <c r="K165" s="97">
        <f>Seniori!K74</f>
        <v>0</v>
      </c>
      <c r="L165" s="97">
        <f>Seniori!L74</f>
        <v>0</v>
      </c>
      <c r="M165" s="97">
        <f>Seniori!M74</f>
        <v>0</v>
      </c>
      <c r="N165" s="97">
        <f>Seniori!N74</f>
        <v>0</v>
      </c>
      <c r="O165" s="97">
        <f>Seniori!O74</f>
        <v>0</v>
      </c>
      <c r="P165" s="97">
        <f>Seniori!P74</f>
        <v>0</v>
      </c>
      <c r="Q165" s="97">
        <f>Seniori!Q74</f>
        <v>0</v>
      </c>
      <c r="R165" s="97">
        <f>Seniori!R74</f>
        <v>0</v>
      </c>
      <c r="S165" s="97">
        <f>Seniori!S74</f>
        <v>0</v>
      </c>
      <c r="T165" s="97">
        <f>Seniori!T74</f>
        <v>0</v>
      </c>
      <c r="U165" s="97">
        <f>Seniori!U74</f>
        <v>0</v>
      </c>
      <c r="V165" s="97">
        <f>Seniori!V74</f>
        <v>0</v>
      </c>
      <c r="W165" s="97">
        <f>Seniori!W74</f>
        <v>0</v>
      </c>
      <c r="X165" s="97">
        <f>Seniori!X74</f>
        <v>0</v>
      </c>
      <c r="Y165" s="97">
        <f>Seniori!Y74</f>
        <v>0</v>
      </c>
      <c r="Z165" s="97">
        <f>Seniori!Z74</f>
        <v>0</v>
      </c>
      <c r="AA165" s="97">
        <f>Seniori!AA74</f>
        <v>0</v>
      </c>
      <c r="AB165" s="97">
        <f>Seniori!AB74</f>
        <v>0</v>
      </c>
      <c r="AC165" s="97">
        <f>Seniori!AC74</f>
        <v>0</v>
      </c>
      <c r="AD165" s="97">
        <f>Seniori!AD74</f>
        <v>0</v>
      </c>
      <c r="AE165" s="97">
        <f>Seniori!AE74</f>
        <v>0</v>
      </c>
      <c r="AF165" s="97">
        <f>Seniori!AF74</f>
        <v>0</v>
      </c>
      <c r="AG165" s="97">
        <f>Seniori!AG74</f>
        <v>0</v>
      </c>
      <c r="AH165" s="97">
        <f>Seniori!AH74</f>
        <v>0</v>
      </c>
      <c r="AI165" s="97">
        <f>Seniori!AI74</f>
        <v>0</v>
      </c>
      <c r="AJ165" s="97">
        <f>Seniori!AJ74</f>
        <v>0</v>
      </c>
      <c r="AK165" s="97">
        <f>Seniori!AK74</f>
        <v>0</v>
      </c>
      <c r="AL165" s="97">
        <f>Seniori!AL74</f>
        <v>0</v>
      </c>
      <c r="AM165" s="97">
        <f>Seniori!AM74</f>
        <v>0</v>
      </c>
      <c r="AN165" s="97">
        <f>Seniori!AN74</f>
        <v>0</v>
      </c>
      <c r="AO165" s="97">
        <f>Seniori!AO74</f>
        <v>0</v>
      </c>
      <c r="AP165" s="97">
        <f>Seniori!AP74</f>
        <v>0</v>
      </c>
      <c r="AQ165" s="97">
        <f>Seniori!AQ74</f>
        <v>0</v>
      </c>
      <c r="AR165" s="97">
        <f>Seniori!AR74</f>
        <v>0</v>
      </c>
      <c r="AS165" s="97">
        <f>Seniori!AS74</f>
        <v>0</v>
      </c>
      <c r="AT165" s="97">
        <f>Seniori!AT74</f>
        <v>0</v>
      </c>
      <c r="AU165" s="97">
        <f>Seniori!AU74</f>
        <v>0</v>
      </c>
      <c r="AV165" s="97">
        <f>Seniori!AV74</f>
        <v>0</v>
      </c>
      <c r="AW165" s="97">
        <f>Seniori!AW74</f>
        <v>0</v>
      </c>
      <c r="AX165" s="97">
        <f>Seniori!AX74</f>
        <v>0</v>
      </c>
      <c r="AY165" s="97">
        <f>Seniori!AY74</f>
        <v>0</v>
      </c>
      <c r="AZ165" s="97">
        <f>Seniori!AZ74</f>
        <v>0</v>
      </c>
      <c r="BA165" s="97">
        <f>Seniori!BA74</f>
        <v>0</v>
      </c>
      <c r="BB165" s="97">
        <f>Seniori!BB74</f>
        <v>0</v>
      </c>
      <c r="BC165" s="97">
        <f>Seniori!BC74</f>
        <v>0</v>
      </c>
      <c r="BD165" s="97">
        <f>Seniori!BD74</f>
        <v>0</v>
      </c>
      <c r="BE165" s="97">
        <f>Seniori!BE74</f>
        <v>0</v>
      </c>
      <c r="BF165" s="97">
        <f>Seniori!BF74</f>
        <v>0</v>
      </c>
      <c r="BG165" s="97">
        <f>Seniori!BG74</f>
        <v>0</v>
      </c>
      <c r="BH165" s="97">
        <f>Seniori!BH74</f>
        <v>0</v>
      </c>
      <c r="BI165" s="97">
        <f>Seniori!BI74</f>
        <v>0</v>
      </c>
      <c r="BJ165" s="97">
        <f>Seniori!BJ74</f>
        <v>0</v>
      </c>
      <c r="BK165" s="97">
        <f>Seniori!BK74</f>
        <v>0</v>
      </c>
      <c r="BL165" s="97">
        <f>Seniori!BL74</f>
        <v>0</v>
      </c>
      <c r="BM165" s="97">
        <f>Seniori!BM74</f>
        <v>0</v>
      </c>
      <c r="BN165" s="97">
        <f>Seniori!BN74</f>
        <v>0</v>
      </c>
      <c r="BO165" s="97">
        <f>Seniori!BO74</f>
        <v>0</v>
      </c>
      <c r="BP165" s="97">
        <f>Seniori!BP74</f>
        <v>0</v>
      </c>
      <c r="BQ165" s="97">
        <f>Seniori!BQ74</f>
        <v>0</v>
      </c>
      <c r="BR165" s="97">
        <f>Seniori!BR74</f>
        <v>0</v>
      </c>
      <c r="BS165" s="97">
        <f>Seniori!BS74</f>
        <v>0</v>
      </c>
      <c r="BT165" s="97">
        <f>Seniori!BT74</f>
        <v>0</v>
      </c>
      <c r="BU165" s="97">
        <f>Seniori!BU74</f>
        <v>0</v>
      </c>
      <c r="BV165" s="97">
        <f>Seniori!BV74</f>
        <v>0</v>
      </c>
      <c r="BW165" s="97">
        <f>Seniori!BW74</f>
        <v>0</v>
      </c>
      <c r="BX165" s="97">
        <f>Seniori!BX74</f>
        <v>0</v>
      </c>
      <c r="BY165" s="97">
        <f>Seniori!BY74</f>
        <v>0</v>
      </c>
      <c r="BZ165" s="97">
        <f>Seniori!BZ74</f>
        <v>0</v>
      </c>
      <c r="CA165" s="97">
        <f>Seniori!CA74</f>
        <v>0</v>
      </c>
      <c r="CB165" s="97">
        <f>Seniori!CB74</f>
        <v>0</v>
      </c>
      <c r="CC165" s="97">
        <f>Seniori!CC74</f>
        <v>0</v>
      </c>
      <c r="CD165" s="97">
        <f>Seniori!CD74</f>
        <v>0</v>
      </c>
      <c r="CE165" s="97">
        <f>Seniori!CE74</f>
        <v>0</v>
      </c>
      <c r="CF165" s="97">
        <f>Seniori!CF74</f>
        <v>0</v>
      </c>
      <c r="CG165" s="97">
        <f>Seniori!CG74</f>
        <v>0</v>
      </c>
      <c r="CH165" s="97">
        <f>Seniori!CH74</f>
        <v>0</v>
      </c>
      <c r="CI165" s="97">
        <f>Seniori!CI74</f>
        <v>0</v>
      </c>
      <c r="CJ165" s="97">
        <f>Seniori!CJ74</f>
        <v>0</v>
      </c>
      <c r="CK165" s="97">
        <f>Seniori!CK74</f>
        <v>0</v>
      </c>
      <c r="CL165" s="97">
        <f>Seniori!CL74</f>
        <v>0</v>
      </c>
      <c r="CM165" s="97">
        <f>Seniori!CM74</f>
        <v>0</v>
      </c>
      <c r="CN165" s="97">
        <f>Seniori!CN74</f>
        <v>0</v>
      </c>
      <c r="CO165" s="97">
        <f>Seniori!CO74</f>
        <v>0</v>
      </c>
      <c r="CP165" s="97">
        <f>Seniori!CP74</f>
        <v>0</v>
      </c>
      <c r="CQ165" s="97">
        <f>Seniori!CQ74</f>
        <v>0</v>
      </c>
      <c r="CR165" s="97">
        <f>Seniori!CR74</f>
        <v>0</v>
      </c>
      <c r="CS165" s="97">
        <f>Seniori!CS74</f>
        <v>0</v>
      </c>
      <c r="CT165" s="97">
        <f>Seniori!CT74</f>
        <v>0</v>
      </c>
      <c r="CU165" s="97">
        <f>Seniori!CU74</f>
        <v>0</v>
      </c>
      <c r="CV165" s="97">
        <f>Seniori!CV74</f>
        <v>0</v>
      </c>
      <c r="CW165" s="97">
        <f>Seniori!CW74</f>
        <v>0</v>
      </c>
      <c r="CX165" s="97">
        <f>Seniori!CX74</f>
        <v>0</v>
      </c>
      <c r="CY165" s="97">
        <f>Seniori!CY74</f>
        <v>0</v>
      </c>
      <c r="CZ165" s="97">
        <f>Seniori!CZ74</f>
        <v>0</v>
      </c>
      <c r="DA165" s="97">
        <f>Seniori!DA74</f>
        <v>0</v>
      </c>
      <c r="DB165" s="97">
        <f>Seniori!DB74</f>
        <v>0</v>
      </c>
      <c r="DC165" s="97">
        <f>Seniori!DC74</f>
        <v>0</v>
      </c>
      <c r="DD165" s="97">
        <f>Seniori!DD74</f>
        <v>0</v>
      </c>
      <c r="DE165" s="97">
        <f>Seniori!DE74</f>
        <v>0</v>
      </c>
      <c r="DF165" s="97">
        <f>Seniori!DF74</f>
        <v>0</v>
      </c>
      <c r="DG165" s="97">
        <f>Seniori!DG74</f>
        <v>0</v>
      </c>
      <c r="DH165" s="97">
        <f>Seniori!DH74</f>
        <v>0</v>
      </c>
      <c r="DI165" s="97">
        <f>Seniori!DI74</f>
        <v>0</v>
      </c>
      <c r="DJ165" s="97">
        <f>Seniori!DJ74</f>
        <v>0</v>
      </c>
      <c r="DK165" s="97">
        <f>Seniori!DK74</f>
        <v>0</v>
      </c>
      <c r="DL165" s="97">
        <f>Seniori!DL74</f>
        <v>0</v>
      </c>
      <c r="DM165" s="97">
        <f>Seniori!DM74</f>
        <v>0</v>
      </c>
      <c r="DN165" s="97">
        <f>Seniori!DN74</f>
        <v>0</v>
      </c>
      <c r="DO165" s="97">
        <f>Seniori!DO74</f>
        <v>0</v>
      </c>
      <c r="DP165" s="97">
        <f>Seniori!DP74</f>
        <v>0</v>
      </c>
      <c r="DQ165" s="97">
        <f>Seniori!DQ74</f>
        <v>0</v>
      </c>
      <c r="DR165" s="97">
        <f>Seniori!DR74</f>
        <v>0</v>
      </c>
      <c r="DS165" s="97">
        <f>Seniori!DS74</f>
        <v>0</v>
      </c>
      <c r="DT165" s="97">
        <f>Seniori!DT74</f>
        <v>0</v>
      </c>
      <c r="DU165" s="97">
        <f>Seniori!DU74</f>
        <v>0</v>
      </c>
      <c r="DV165" s="97">
        <f>Seniori!DV74</f>
        <v>0</v>
      </c>
      <c r="DW165" s="97">
        <f>Seniori!DW74</f>
        <v>0</v>
      </c>
      <c r="DX165" s="97">
        <f>Seniori!DX74</f>
        <v>0</v>
      </c>
      <c r="DY165" s="97">
        <f>Seniori!DY74</f>
        <v>0</v>
      </c>
      <c r="DZ165" s="97">
        <f>Seniori!DZ74</f>
        <v>0</v>
      </c>
      <c r="EA165" s="97">
        <f>Seniori!EA74</f>
        <v>0</v>
      </c>
      <c r="EB165" s="97">
        <f>Seniori!EB74</f>
        <v>0</v>
      </c>
      <c r="EC165" s="97">
        <f>Seniori!EC74</f>
        <v>0</v>
      </c>
      <c r="ED165" s="97">
        <f>Seniori!ED74</f>
        <v>0</v>
      </c>
      <c r="EE165" s="97">
        <f>Seniori!EE74</f>
        <v>0</v>
      </c>
      <c r="EF165" s="97">
        <f>Seniori!EF74</f>
        <v>0</v>
      </c>
      <c r="EG165" s="97">
        <f>Seniori!EG74</f>
        <v>0</v>
      </c>
      <c r="EH165" s="97">
        <f>Seniori!EH74</f>
        <v>0</v>
      </c>
      <c r="EI165" s="97">
        <f>Seniori!EI74</f>
        <v>0</v>
      </c>
      <c r="EJ165" s="97">
        <f>Seniori!EJ74</f>
        <v>0</v>
      </c>
      <c r="EK165" s="97">
        <f>Seniori!EK74</f>
        <v>0</v>
      </c>
      <c r="EL165" s="97">
        <f>Seniori!EL74</f>
        <v>0</v>
      </c>
      <c r="EM165" s="97">
        <f>Seniori!EM74</f>
        <v>0</v>
      </c>
      <c r="EN165" s="97">
        <f>Seniori!EN74</f>
        <v>0</v>
      </c>
      <c r="EO165" s="97">
        <f>Seniori!EO74</f>
        <v>0</v>
      </c>
      <c r="EP165" s="97">
        <f>Seniori!EP74</f>
        <v>0</v>
      </c>
      <c r="EQ165" s="97">
        <f>Seniori!EQ74</f>
        <v>0</v>
      </c>
      <c r="ER165" s="97">
        <f>Seniori!ER74</f>
        <v>0</v>
      </c>
      <c r="ES165" s="97">
        <f>Seniori!ES74</f>
        <v>0</v>
      </c>
      <c r="ET165" s="97">
        <f>Seniori!ET74</f>
        <v>0</v>
      </c>
      <c r="EU165" s="97">
        <f>Seniori!EU74</f>
        <v>0</v>
      </c>
      <c r="EV165" s="97">
        <f>Seniori!EV74</f>
        <v>0</v>
      </c>
      <c r="EW165" s="97">
        <f>Seniori!EW74</f>
        <v>0</v>
      </c>
      <c r="EX165" s="97">
        <f>Seniori!EX74</f>
        <v>0</v>
      </c>
      <c r="EY165" s="97">
        <f>Seniori!EY74</f>
        <v>0</v>
      </c>
      <c r="EZ165" s="97">
        <f>Seniori!EZ74</f>
        <v>0</v>
      </c>
      <c r="FA165" s="97">
        <f>Seniori!FA74</f>
        <v>0</v>
      </c>
      <c r="FB165" s="97">
        <f>Seniori!FB74</f>
        <v>0</v>
      </c>
      <c r="FC165" s="97">
        <f>Seniori!FC74</f>
        <v>0</v>
      </c>
      <c r="FD165" s="97">
        <f>Seniori!FD74</f>
        <v>0</v>
      </c>
      <c r="FE165" s="97">
        <f>Seniori!FE74</f>
        <v>0</v>
      </c>
      <c r="FF165" s="97">
        <f>Seniori!FF74</f>
        <v>0</v>
      </c>
      <c r="FG165" s="97">
        <f>Seniori!FG74</f>
        <v>0</v>
      </c>
      <c r="FH165" s="97">
        <f>Seniori!FH74</f>
        <v>0</v>
      </c>
      <c r="FI165" s="97">
        <f>Seniori!FI74</f>
        <v>0</v>
      </c>
      <c r="FJ165" s="97">
        <f>Seniori!FJ74</f>
        <v>0</v>
      </c>
      <c r="FK165" s="97">
        <f>Seniori!FK74</f>
        <v>0</v>
      </c>
      <c r="FL165" s="97">
        <f>Seniori!FL74</f>
        <v>0</v>
      </c>
      <c r="FM165" s="97">
        <f>Seniori!FM74</f>
        <v>0</v>
      </c>
      <c r="FN165" s="97">
        <f>Seniori!FN74</f>
        <v>0</v>
      </c>
      <c r="FO165" s="97">
        <f>Seniori!FO74</f>
        <v>0</v>
      </c>
      <c r="FP165" s="97">
        <f>Seniori!FP74</f>
        <v>0</v>
      </c>
      <c r="FQ165" s="97">
        <f>Seniori!FQ74</f>
        <v>0</v>
      </c>
      <c r="FR165" s="97">
        <f>Seniori!FR74</f>
        <v>0</v>
      </c>
      <c r="FS165" s="97">
        <f>Seniori!FS74</f>
        <v>0</v>
      </c>
      <c r="FT165" s="97">
        <f>Seniori!FT74</f>
        <v>0</v>
      </c>
      <c r="FU165" s="97">
        <f>Seniori!FU74</f>
        <v>0</v>
      </c>
      <c r="FV165" s="97">
        <f>Seniori!FV74</f>
        <v>0</v>
      </c>
      <c r="FW165" s="97">
        <f>Seniori!FW74</f>
        <v>0</v>
      </c>
      <c r="FX165" s="97">
        <f>Seniori!FX74</f>
        <v>0</v>
      </c>
      <c r="FY165" s="97">
        <f>Seniori!FY74</f>
        <v>0</v>
      </c>
      <c r="FZ165" s="97">
        <f>Seniori!FZ74</f>
        <v>0</v>
      </c>
      <c r="GA165" s="97">
        <f>Seniori!GA74</f>
        <v>0</v>
      </c>
      <c r="GB165" s="97">
        <f>Seniori!GB74</f>
        <v>0</v>
      </c>
      <c r="GC165" s="97">
        <f>Seniori!GC74</f>
        <v>0</v>
      </c>
      <c r="GD165" s="97">
        <f>Seniori!GD74</f>
        <v>0</v>
      </c>
      <c r="GE165" s="97">
        <f>Seniori!GE74</f>
        <v>0</v>
      </c>
      <c r="GF165" s="97">
        <f>Seniori!GF74</f>
        <v>0</v>
      </c>
      <c r="GG165" s="97">
        <f>Seniori!GG74</f>
        <v>0</v>
      </c>
      <c r="GH165" s="97">
        <f>Seniori!GH74</f>
        <v>0</v>
      </c>
      <c r="GI165" s="97">
        <f>Seniori!GI74</f>
        <v>0</v>
      </c>
      <c r="GJ165" s="97">
        <f>Seniori!GJ74</f>
        <v>0</v>
      </c>
      <c r="GK165" s="97">
        <f>Seniori!GK74</f>
        <v>0</v>
      </c>
      <c r="GL165" s="97">
        <f>Seniori!GL74</f>
        <v>0</v>
      </c>
      <c r="GM165" s="97">
        <f>Seniori!GM74</f>
        <v>0</v>
      </c>
      <c r="GN165" s="97">
        <f>Seniori!GN74</f>
        <v>0</v>
      </c>
      <c r="GO165" s="97">
        <f>Seniori!GO74</f>
        <v>0</v>
      </c>
      <c r="GP165" s="97">
        <f>Seniori!GP74</f>
        <v>0</v>
      </c>
      <c r="GQ165" s="97">
        <f>Seniori!GQ74</f>
        <v>0</v>
      </c>
      <c r="GR165" s="97">
        <f>Seniori!GR74</f>
        <v>0</v>
      </c>
      <c r="GS165" s="97">
        <f>Seniori!GS74</f>
        <v>0</v>
      </c>
      <c r="GT165" s="97">
        <f>Seniori!GT74</f>
        <v>0</v>
      </c>
      <c r="GU165" s="97">
        <f>Seniori!GU74</f>
        <v>0</v>
      </c>
      <c r="GV165" s="97">
        <f>Seniori!GV74</f>
        <v>0</v>
      </c>
      <c r="GW165" s="97">
        <f>Seniori!GW74</f>
        <v>0</v>
      </c>
      <c r="GX165" s="97">
        <f>Seniori!GX74</f>
        <v>0</v>
      </c>
      <c r="GY165" s="97">
        <f>Seniori!GY74</f>
        <v>0</v>
      </c>
      <c r="GZ165" s="97">
        <f>Seniori!GZ74</f>
        <v>0</v>
      </c>
      <c r="HA165" s="97">
        <f>Seniori!HA74</f>
        <v>0</v>
      </c>
      <c r="HB165" s="97">
        <f>Seniori!HB74</f>
        <v>0</v>
      </c>
      <c r="HC165" s="97">
        <f>Seniori!HC74</f>
        <v>0</v>
      </c>
      <c r="HD165" s="97">
        <f>Seniori!HD74</f>
        <v>0</v>
      </c>
      <c r="HE165" s="97">
        <f>Seniori!HE74</f>
        <v>0</v>
      </c>
      <c r="HF165" s="97">
        <f>Seniori!HF74</f>
        <v>0</v>
      </c>
      <c r="HG165" s="97">
        <f>Seniori!HG74</f>
        <v>0</v>
      </c>
      <c r="HH165" s="97">
        <f>Seniori!HH74</f>
        <v>0</v>
      </c>
      <c r="HI165" s="97">
        <f>Seniori!HI74</f>
        <v>0</v>
      </c>
      <c r="HJ165" s="97" t="str">
        <f>Seniori!HJ74</f>
        <v>o</v>
      </c>
      <c r="HK165" s="97">
        <f>Seniori!HK74</f>
        <v>0</v>
      </c>
      <c r="HL165" s="97">
        <f>Seniori!HL74</f>
        <v>0</v>
      </c>
      <c r="HM165" s="97" t="str">
        <f>Seniori!HM74</f>
        <v>o</v>
      </c>
      <c r="HN165" s="97">
        <f>Seniori!HN74</f>
        <v>0</v>
      </c>
      <c r="HO165" s="97">
        <f>Seniori!HO74</f>
        <v>0</v>
      </c>
      <c r="HP165" s="97">
        <f>Seniori!HP74</f>
        <v>0</v>
      </c>
      <c r="HQ165" s="97">
        <f>Seniori!HQ74</f>
        <v>0</v>
      </c>
      <c r="HR165" s="97">
        <f>Seniori!HR74</f>
        <v>0</v>
      </c>
      <c r="HS165" s="97">
        <f>Seniori!HS74</f>
        <v>0</v>
      </c>
      <c r="HT165" s="97">
        <f>Seniori!HT74</f>
        <v>0</v>
      </c>
      <c r="HU165" s="97">
        <f>Seniori!HU74</f>
        <v>0</v>
      </c>
      <c r="HV165" s="97">
        <f>Seniori!HV74</f>
        <v>0</v>
      </c>
      <c r="HW165" s="97">
        <f>Seniori!HW74</f>
        <v>0</v>
      </c>
      <c r="HX165" s="97">
        <f>Seniori!HX74</f>
        <v>0</v>
      </c>
      <c r="HY165" s="97">
        <f>Seniori!HY74</f>
        <v>0</v>
      </c>
      <c r="HZ165" s="97">
        <f>Seniori!HZ74</f>
        <v>0</v>
      </c>
      <c r="IA165" s="97">
        <f>Seniori!IA74</f>
        <v>0</v>
      </c>
      <c r="IB165" s="97">
        <f>Seniori!IB74</f>
        <v>0</v>
      </c>
      <c r="IC165" s="97">
        <f>Seniori!IC74</f>
        <v>0</v>
      </c>
      <c r="ID165" s="97">
        <f>Seniori!ID74</f>
        <v>0</v>
      </c>
      <c r="IE165" s="97">
        <f>Seniori!IE74</f>
        <v>0</v>
      </c>
      <c r="IF165" s="97">
        <f>Seniori!IF74</f>
        <v>0</v>
      </c>
      <c r="IG165" s="97">
        <f>Seniori!IG74</f>
        <v>0</v>
      </c>
      <c r="IH165" s="97">
        <f>Seniori!IH74</f>
        <v>0</v>
      </c>
      <c r="II165" s="97">
        <f>Seniori!II74</f>
        <v>0</v>
      </c>
      <c r="IJ165" s="97">
        <f>Seniori!IJ74</f>
        <v>0</v>
      </c>
      <c r="IK165" s="97">
        <f>Seniori!IK74</f>
        <v>0</v>
      </c>
      <c r="IL165" s="97">
        <f>Seniori!IL74</f>
        <v>0</v>
      </c>
      <c r="IM165" s="97">
        <f>Seniori!IM74</f>
        <v>0</v>
      </c>
      <c r="IN165" s="97">
        <f>Seniori!IN74</f>
        <v>0</v>
      </c>
      <c r="IO165" s="97">
        <f>Seniori!IO74</f>
        <v>0</v>
      </c>
      <c r="IP165" s="97">
        <f>Seniori!IP74</f>
        <v>0</v>
      </c>
      <c r="IQ165" s="97">
        <f>Seniori!IQ74</f>
        <v>0</v>
      </c>
      <c r="IR165" s="97">
        <f>Seniori!IR74</f>
        <v>0</v>
      </c>
      <c r="IS165" s="97">
        <f>Seniori!IS74</f>
        <v>0</v>
      </c>
      <c r="IT165" s="97">
        <f>Seniori!IT74</f>
        <v>0</v>
      </c>
      <c r="IU165" s="97">
        <f>Seniori!IU74</f>
        <v>0</v>
      </c>
      <c r="IV165" s="97">
        <f>Seniori!IV74</f>
        <v>0</v>
      </c>
      <c r="IW165" s="97">
        <f>Seniori!IW74</f>
        <v>0</v>
      </c>
      <c r="IX165" s="97">
        <f>Seniori!IX74</f>
        <v>0</v>
      </c>
      <c r="IY165" s="97">
        <f>Seniori!IY74</f>
        <v>0</v>
      </c>
      <c r="IZ165" s="97">
        <f>Seniori!IZ74</f>
        <v>0</v>
      </c>
      <c r="JA165" s="97">
        <f>Seniori!JA74</f>
        <v>0</v>
      </c>
      <c r="JB165" s="97">
        <f>Seniori!JB74</f>
        <v>0</v>
      </c>
      <c r="JC165" s="97">
        <f>Seniori!JC74</f>
        <v>0</v>
      </c>
      <c r="JD165" s="97">
        <f>Seniori!JD74</f>
        <v>0</v>
      </c>
      <c r="JE165" s="97">
        <f>Seniori!JE74</f>
        <v>0</v>
      </c>
      <c r="JF165" s="97">
        <f>Seniori!JF74</f>
        <v>0</v>
      </c>
      <c r="JG165" s="97">
        <f>Seniori!JG74</f>
        <v>0</v>
      </c>
      <c r="JH165" s="97">
        <f>Seniori!JH74</f>
        <v>0</v>
      </c>
      <c r="JI165" s="97">
        <f>Seniori!JI74</f>
        <v>0</v>
      </c>
      <c r="JJ165" s="97">
        <f>Seniori!JJ74</f>
        <v>0</v>
      </c>
      <c r="JK165" s="97">
        <f>Seniori!JK74</f>
        <v>0</v>
      </c>
      <c r="JL165" s="97">
        <f>Seniori!JL74</f>
        <v>0</v>
      </c>
      <c r="JM165" s="97">
        <f>Seniori!JM74</f>
        <v>0</v>
      </c>
      <c r="JN165" s="97">
        <f>Seniori!JN74</f>
        <v>0</v>
      </c>
      <c r="JO165" s="97">
        <f>Seniori!JO74</f>
        <v>0</v>
      </c>
      <c r="JP165" s="97">
        <f>Seniori!JP74</f>
        <v>0</v>
      </c>
      <c r="JQ165" s="97">
        <f>Seniori!JQ74</f>
        <v>0</v>
      </c>
      <c r="JR165" s="97">
        <f>Seniori!JR74</f>
        <v>0</v>
      </c>
      <c r="JS165" s="97">
        <f>Seniori!JS74</f>
        <v>0</v>
      </c>
      <c r="JT165" s="97">
        <f>Seniori!JT74</f>
        <v>0</v>
      </c>
      <c r="JU165" s="97">
        <f>Seniori!JU74</f>
        <v>0</v>
      </c>
      <c r="JV165" s="97">
        <f>Seniori!JV74</f>
        <v>0</v>
      </c>
      <c r="JW165" s="97">
        <f>Seniori!JW74</f>
        <v>0</v>
      </c>
      <c r="JX165" s="97">
        <f>Seniori!JX74</f>
        <v>0</v>
      </c>
      <c r="JY165" s="97">
        <f>Seniori!JY74</f>
        <v>0</v>
      </c>
      <c r="JZ165" s="97">
        <f>Seniori!JZ74</f>
        <v>0</v>
      </c>
      <c r="KA165" s="97">
        <f>Seniori!KA74</f>
        <v>0</v>
      </c>
      <c r="KB165" s="97">
        <f>Seniori!KB74</f>
        <v>0</v>
      </c>
      <c r="KC165" s="97">
        <f>Seniori!KC74</f>
        <v>0</v>
      </c>
      <c r="KD165" s="97">
        <f>Seniori!KD74</f>
        <v>0</v>
      </c>
      <c r="KE165" s="97">
        <f>Seniori!KE74</f>
        <v>0</v>
      </c>
      <c r="KF165" s="97">
        <f>Seniori!KF74</f>
        <v>0</v>
      </c>
      <c r="KG165" s="97">
        <f>Seniori!KG74</f>
        <v>0</v>
      </c>
      <c r="KH165" s="97">
        <f>Seniori!KH74</f>
        <v>0</v>
      </c>
      <c r="KI165" s="97">
        <f>Seniori!KI74</f>
        <v>0</v>
      </c>
      <c r="KJ165" s="97">
        <f>Seniori!KJ74</f>
        <v>0</v>
      </c>
      <c r="KK165" s="97">
        <f>Seniori!KK74</f>
        <v>0</v>
      </c>
      <c r="KL165" s="97">
        <f>Seniori!KL74</f>
        <v>0</v>
      </c>
      <c r="KM165" s="97">
        <f>Seniori!KM74</f>
        <v>0</v>
      </c>
      <c r="KN165" s="97">
        <f>Seniori!KN74</f>
        <v>0</v>
      </c>
      <c r="KO165" s="97">
        <f>Seniori!KO74</f>
        <v>0</v>
      </c>
      <c r="KP165" s="97">
        <f>Seniori!KP74</f>
        <v>0</v>
      </c>
      <c r="KQ165" s="97">
        <f>Seniori!KQ74</f>
        <v>0</v>
      </c>
      <c r="KR165" s="97">
        <f>Seniori!KR74</f>
        <v>0</v>
      </c>
      <c r="KS165" s="97">
        <f>Seniori!KS74</f>
        <v>0</v>
      </c>
      <c r="KT165" s="97">
        <f>Seniori!KT74</f>
        <v>0</v>
      </c>
      <c r="KU165" s="97">
        <f>Seniori!KU74</f>
        <v>0</v>
      </c>
      <c r="KV165" s="97">
        <f>Seniori!KV74</f>
        <v>0</v>
      </c>
      <c r="KW165" s="97">
        <f>Seniori!KW74</f>
        <v>0</v>
      </c>
      <c r="KX165" s="97">
        <f>Seniori!KX74</f>
        <v>0</v>
      </c>
      <c r="KY165" s="97">
        <f>Seniori!KY74</f>
        <v>0</v>
      </c>
      <c r="KZ165" s="97">
        <f>Seniori!KZ74</f>
        <v>0</v>
      </c>
      <c r="LA165" s="97">
        <f>Seniori!LA74</f>
        <v>0</v>
      </c>
      <c r="LB165" s="97">
        <f>Seniori!LB74</f>
        <v>0</v>
      </c>
      <c r="LC165" s="97">
        <f>Seniori!LC74</f>
        <v>0</v>
      </c>
      <c r="LD165" s="97">
        <f>Seniori!LD74</f>
        <v>0</v>
      </c>
      <c r="LE165" s="97">
        <f>Seniori!LE74</f>
        <v>0</v>
      </c>
      <c r="LF165" s="97">
        <f>Seniori!LF74</f>
        <v>0</v>
      </c>
      <c r="LG165" s="97">
        <f>Seniori!LG74</f>
        <v>0</v>
      </c>
      <c r="LH165" s="97">
        <f>Seniori!LH74</f>
        <v>0</v>
      </c>
      <c r="LI165" s="97">
        <f>Seniori!LI74</f>
        <v>0</v>
      </c>
      <c r="LJ165" s="97">
        <f>Seniori!LJ74</f>
        <v>0</v>
      </c>
      <c r="LK165" s="97">
        <f>Seniori!LK74</f>
        <v>0</v>
      </c>
      <c r="LL165" s="97">
        <f>Seniori!LL74</f>
        <v>0</v>
      </c>
      <c r="LM165" s="97">
        <f>Seniori!LM74</f>
        <v>0</v>
      </c>
      <c r="LN165" s="97">
        <f>Seniori!LN74</f>
        <v>0</v>
      </c>
      <c r="LO165" s="97">
        <f>Seniori!LO74</f>
        <v>0</v>
      </c>
      <c r="LP165" s="97">
        <f>Seniori!LP74</f>
        <v>0</v>
      </c>
      <c r="LQ165" s="97">
        <f>Seniori!LQ74</f>
        <v>0</v>
      </c>
      <c r="LR165" s="97">
        <f>Seniori!LR74</f>
        <v>0</v>
      </c>
      <c r="LS165" s="97">
        <f>Seniori!LS74</f>
        <v>0</v>
      </c>
      <c r="LT165" s="97">
        <f>Seniori!LT74</f>
        <v>0</v>
      </c>
      <c r="LU165" s="97">
        <f>Seniori!LU74</f>
        <v>0</v>
      </c>
      <c r="LV165" s="97">
        <f>Seniori!LV74</f>
        <v>0</v>
      </c>
      <c r="LW165" s="97">
        <f>Seniori!LW74</f>
        <v>0</v>
      </c>
      <c r="LX165" s="97">
        <f>Seniori!LX74</f>
        <v>0</v>
      </c>
      <c r="LY165" s="97">
        <f>Seniori!LY74</f>
        <v>0</v>
      </c>
      <c r="LZ165" s="97">
        <f>Seniori!LZ74</f>
        <v>0</v>
      </c>
      <c r="MA165" s="97">
        <f>Seniori!MA74</f>
        <v>0</v>
      </c>
      <c r="MB165" s="97">
        <f>Seniori!MB74</f>
        <v>0</v>
      </c>
      <c r="MC165" s="97">
        <f>Seniori!MC74</f>
        <v>0</v>
      </c>
      <c r="MD165" s="97">
        <f>Seniori!MD74</f>
        <v>0</v>
      </c>
      <c r="ME165" s="97">
        <f>Seniori!ME74</f>
        <v>0</v>
      </c>
      <c r="MF165" s="97">
        <f>Seniori!MF74</f>
        <v>0</v>
      </c>
      <c r="MG165" s="97">
        <f>Seniori!MG74</f>
        <v>0</v>
      </c>
      <c r="MH165" s="97">
        <f>Seniori!MH74</f>
        <v>0</v>
      </c>
      <c r="MI165" s="97">
        <f>Seniori!MI74</f>
        <v>0</v>
      </c>
      <c r="MJ165" s="97">
        <f>Seniori!MJ74</f>
        <v>0</v>
      </c>
      <c r="MK165" s="97">
        <f>Seniori!MK74</f>
        <v>0</v>
      </c>
      <c r="ML165" s="97">
        <f>Seniori!ML74</f>
        <v>0</v>
      </c>
      <c r="MM165" s="97">
        <f>Seniori!MM74</f>
        <v>0</v>
      </c>
      <c r="MN165" s="97">
        <f>Seniori!MN74</f>
        <v>0</v>
      </c>
      <c r="MO165" s="97">
        <f>Seniori!MO74</f>
        <v>0</v>
      </c>
      <c r="MP165" s="97">
        <f>Seniori!MP74</f>
        <v>0</v>
      </c>
      <c r="MQ165" s="97">
        <f>Seniori!MQ74</f>
        <v>0</v>
      </c>
      <c r="MR165" s="97">
        <f>Seniori!MR74</f>
        <v>0</v>
      </c>
      <c r="MS165" s="97">
        <f>Seniori!MS74</f>
        <v>0</v>
      </c>
      <c r="MT165" s="97">
        <f>Seniori!MT74</f>
        <v>0</v>
      </c>
      <c r="MU165" s="97">
        <f>Seniori!MU74</f>
        <v>0</v>
      </c>
      <c r="MV165" s="97">
        <f>Seniori!MV74</f>
        <v>0</v>
      </c>
      <c r="MW165" s="97">
        <f>Seniori!MW74</f>
        <v>0</v>
      </c>
      <c r="MX165" s="97">
        <f>Seniori!MX74</f>
        <v>0</v>
      </c>
      <c r="MY165" s="97">
        <f>Seniori!MY74</f>
        <v>0</v>
      </c>
      <c r="MZ165" s="97">
        <f>Seniori!MZ74</f>
        <v>0</v>
      </c>
      <c r="NA165" s="97">
        <f>Seniori!NA74</f>
        <v>0</v>
      </c>
      <c r="NB165" s="97">
        <f>Seniori!NB74</f>
        <v>0</v>
      </c>
      <c r="NC165" s="97">
        <f>Seniori!NC74</f>
        <v>0</v>
      </c>
      <c r="ND165" s="97">
        <f>Seniori!ND74</f>
        <v>0</v>
      </c>
      <c r="NE165" s="97">
        <f>Seniori!NE74</f>
        <v>0</v>
      </c>
      <c r="NF165" s="97">
        <f>Seniori!NF74</f>
        <v>0</v>
      </c>
      <c r="NG165" s="97">
        <f>Seniori!NG74</f>
        <v>0</v>
      </c>
      <c r="NH165" s="97">
        <f>Seniori!NH74</f>
        <v>0</v>
      </c>
      <c r="NI165" s="97">
        <f>Seniori!NI74</f>
        <v>0</v>
      </c>
      <c r="NJ165" s="97">
        <f>Seniori!NJ74</f>
        <v>0</v>
      </c>
      <c r="NK165" s="97">
        <f>Seniori!NK74</f>
        <v>0</v>
      </c>
      <c r="NL165" s="97">
        <f>Seniori!NL74</f>
        <v>0</v>
      </c>
      <c r="NM165" s="97">
        <f>Seniori!NM74</f>
        <v>0</v>
      </c>
      <c r="NN165" s="97">
        <f>Seniori!NN74</f>
        <v>0</v>
      </c>
      <c r="NO165" s="97">
        <f>Seniori!NO74</f>
        <v>0</v>
      </c>
      <c r="NP165" s="97">
        <f>Seniori!NP74</f>
        <v>0</v>
      </c>
      <c r="NQ165" s="97">
        <f>Seniori!NQ74</f>
        <v>0</v>
      </c>
      <c r="NR165" s="97">
        <f>Seniori!NR74</f>
        <v>0</v>
      </c>
      <c r="NS165" s="97">
        <f>Seniori!NS74</f>
        <v>0</v>
      </c>
      <c r="NT165" s="97">
        <f>Seniori!NT74</f>
        <v>0</v>
      </c>
      <c r="NU165" s="97">
        <f>Seniori!NU74</f>
        <v>0</v>
      </c>
      <c r="NV165" s="97">
        <f>Seniori!NV74</f>
        <v>0</v>
      </c>
      <c r="NW165" s="97">
        <f>Seniori!NW74</f>
        <v>0</v>
      </c>
      <c r="NX165" s="97">
        <f>Seniori!NX74</f>
        <v>0</v>
      </c>
      <c r="NY165" s="97">
        <f>Seniori!NY74</f>
        <v>0</v>
      </c>
      <c r="NZ165" s="97">
        <f>Seniori!NZ74</f>
        <v>0</v>
      </c>
      <c r="OA165" s="97">
        <f>Seniori!OA74</f>
        <v>0</v>
      </c>
      <c r="OB165" s="97">
        <f>Seniori!OB74</f>
        <v>0</v>
      </c>
      <c r="OC165" s="97">
        <f>Seniori!OC74</f>
        <v>0</v>
      </c>
      <c r="OD165" s="97">
        <f>Seniori!OD74</f>
        <v>0</v>
      </c>
      <c r="OE165" s="97">
        <f>Seniori!OE74</f>
        <v>0</v>
      </c>
      <c r="OF165" s="97">
        <f>Seniori!OF74</f>
        <v>0</v>
      </c>
      <c r="OG165" s="97">
        <f>Seniori!OG74</f>
        <v>0</v>
      </c>
      <c r="OH165" s="97">
        <f>Seniori!OH74</f>
        <v>0</v>
      </c>
      <c r="OI165" s="97">
        <f>Seniori!OI74</f>
        <v>0</v>
      </c>
      <c r="OJ165" s="97">
        <f>Seniori!OJ74</f>
        <v>0</v>
      </c>
      <c r="OK165" s="97">
        <f>Seniori!OK74</f>
        <v>0</v>
      </c>
      <c r="OL165" s="97">
        <f>Seniori!OL74</f>
        <v>0</v>
      </c>
      <c r="OM165" s="97">
        <f>Seniori!OM74</f>
        <v>0</v>
      </c>
      <c r="ON165" s="97">
        <f>Seniori!ON74</f>
        <v>0</v>
      </c>
      <c r="OO165" s="97">
        <f>Seniori!OO74</f>
        <v>0</v>
      </c>
      <c r="OP165" s="97">
        <f>Seniori!OP74</f>
        <v>0</v>
      </c>
      <c r="OQ165" s="97">
        <f>Seniori!OQ74</f>
        <v>0</v>
      </c>
      <c r="OR165" s="97">
        <f>Seniori!OR74</f>
        <v>0</v>
      </c>
      <c r="OS165" s="97">
        <f>Seniori!OS74</f>
        <v>0</v>
      </c>
      <c r="OT165" s="97">
        <f>Seniori!OT74</f>
        <v>0</v>
      </c>
      <c r="OU165" s="97">
        <f>Seniori!OU74</f>
        <v>0</v>
      </c>
      <c r="OV165" s="97">
        <f>Seniori!OV74</f>
        <v>0</v>
      </c>
      <c r="OW165" s="97">
        <f>Seniori!OW74</f>
        <v>0</v>
      </c>
      <c r="OX165" s="97">
        <f>Seniori!OX74</f>
        <v>0</v>
      </c>
      <c r="OY165" s="97">
        <f>Seniori!OY74</f>
        <v>0</v>
      </c>
      <c r="OZ165" s="97">
        <f>Seniori!OZ74</f>
        <v>0</v>
      </c>
      <c r="PA165" s="97">
        <f>Seniori!PA74</f>
        <v>0</v>
      </c>
      <c r="PB165" s="97">
        <f>Seniori!PB74</f>
        <v>0</v>
      </c>
      <c r="PC165" s="97">
        <f>Seniori!PC74</f>
        <v>0</v>
      </c>
      <c r="PD165" s="97">
        <f>Seniori!PD74</f>
        <v>0</v>
      </c>
      <c r="PE165" s="97">
        <f>Seniori!PE74</f>
        <v>0</v>
      </c>
      <c r="PF165" s="97">
        <f>Seniori!PF74</f>
        <v>0</v>
      </c>
      <c r="PG165" s="97">
        <f>Seniori!PG74</f>
        <v>0</v>
      </c>
      <c r="PH165" s="97">
        <f>Seniori!PH74</f>
        <v>0</v>
      </c>
      <c r="PI165" s="97">
        <f>Seniori!PI74</f>
        <v>0</v>
      </c>
      <c r="PJ165" s="97">
        <f>Seniori!PJ74</f>
        <v>0</v>
      </c>
      <c r="PK165" s="97">
        <f>Seniori!PK74</f>
        <v>0</v>
      </c>
      <c r="PL165" s="97">
        <f>Seniori!PL74</f>
        <v>0</v>
      </c>
      <c r="PM165" s="97">
        <f>Seniori!PM74</f>
        <v>0</v>
      </c>
      <c r="PN165" s="97">
        <f>Seniori!PN74</f>
        <v>0</v>
      </c>
      <c r="PO165" s="97">
        <f>Seniori!PO74</f>
        <v>0</v>
      </c>
      <c r="PP165" s="97">
        <f>Seniori!PP74</f>
        <v>0</v>
      </c>
      <c r="PQ165" s="97">
        <f>Seniori!PQ74</f>
        <v>0</v>
      </c>
      <c r="PR165" s="97">
        <f>Seniori!PR74</f>
        <v>0</v>
      </c>
      <c r="PS165" s="97">
        <f>Seniori!PS74</f>
        <v>0</v>
      </c>
      <c r="PT165" s="97">
        <f>Seniori!PT74</f>
        <v>0</v>
      </c>
      <c r="PU165" s="97">
        <f>Seniori!PU74</f>
        <v>0</v>
      </c>
      <c r="PV165" s="97">
        <f>Seniori!PV74</f>
        <v>0</v>
      </c>
      <c r="PW165" s="97">
        <f>Seniori!PW74</f>
        <v>0</v>
      </c>
      <c r="PX165" s="97">
        <f>Seniori!PX74</f>
        <v>0</v>
      </c>
      <c r="PY165" s="97">
        <f>Seniori!PY74</f>
        <v>0</v>
      </c>
      <c r="PZ165" s="97">
        <f>Seniori!PZ74</f>
        <v>0</v>
      </c>
      <c r="QA165" s="97">
        <f>Seniori!QA74</f>
        <v>0</v>
      </c>
      <c r="QB165" s="97">
        <f>Seniori!QB74</f>
        <v>0</v>
      </c>
      <c r="QC165" s="97">
        <f>Seniori!QC74</f>
        <v>0</v>
      </c>
      <c r="QD165" s="97">
        <f>Seniori!QD74</f>
        <v>0</v>
      </c>
      <c r="QE165" s="97">
        <f>Seniori!QE74</f>
        <v>0</v>
      </c>
      <c r="QF165" s="97">
        <f>Seniori!QF74</f>
        <v>0</v>
      </c>
      <c r="QG165" s="97">
        <f>Seniori!QG74</f>
        <v>0</v>
      </c>
      <c r="QH165" s="97">
        <f>Seniori!QH74</f>
        <v>0</v>
      </c>
      <c r="QI165" s="97">
        <f>Seniori!QI74</f>
        <v>0</v>
      </c>
      <c r="QJ165" s="97">
        <f>Seniori!QJ74</f>
        <v>0</v>
      </c>
      <c r="QK165" s="97">
        <f>Seniori!QK74</f>
        <v>0</v>
      </c>
      <c r="QL165" s="97">
        <f>Seniori!QL74</f>
        <v>0</v>
      </c>
      <c r="QM165" s="97">
        <f>Seniori!QM74</f>
        <v>0</v>
      </c>
      <c r="QN165" s="97">
        <f>Seniori!QN74</f>
        <v>0</v>
      </c>
      <c r="QO165" s="97">
        <f>Seniori!QO74</f>
        <v>0</v>
      </c>
      <c r="QP165" s="97">
        <f>Seniori!QP74</f>
        <v>0</v>
      </c>
      <c r="QQ165" s="97">
        <f>Seniori!QQ74</f>
        <v>0</v>
      </c>
      <c r="QR165" s="97">
        <f>Seniori!QR74</f>
        <v>0</v>
      </c>
      <c r="QS165" s="97">
        <f>Seniori!QS74</f>
        <v>0</v>
      </c>
      <c r="QT165" s="97">
        <f>Seniori!QT74</f>
        <v>0</v>
      </c>
      <c r="QU165" s="97">
        <f>Seniori!QU74</f>
        <v>0</v>
      </c>
      <c r="QV165" s="97">
        <f>Seniori!QV74</f>
        <v>0</v>
      </c>
      <c r="QW165" s="97">
        <f>Seniori!QW74</f>
        <v>0</v>
      </c>
      <c r="QX165" s="97">
        <f>Seniori!QX74</f>
        <v>0</v>
      </c>
      <c r="QY165" s="97">
        <f>Seniori!QY74</f>
        <v>0</v>
      </c>
      <c r="QZ165" s="97">
        <f>Seniori!QZ74</f>
        <v>0</v>
      </c>
      <c r="RA165" s="97">
        <f>Seniori!RA74</f>
        <v>0</v>
      </c>
      <c r="RB165" s="97">
        <f>Seniori!RB74</f>
        <v>0</v>
      </c>
      <c r="RC165" s="97">
        <f>Seniori!RC74</f>
        <v>0</v>
      </c>
      <c r="RD165" s="97">
        <f>Seniori!RD74</f>
        <v>0</v>
      </c>
      <c r="RE165" s="97">
        <f>Seniori!RE74</f>
        <v>0</v>
      </c>
      <c r="RF165" s="97">
        <f>Seniori!RF74</f>
        <v>0</v>
      </c>
      <c r="RG165" s="97">
        <f>Seniori!RG74</f>
        <v>0</v>
      </c>
      <c r="RH165" s="97">
        <f>Seniori!RH74</f>
        <v>0</v>
      </c>
      <c r="RI165" s="97">
        <f>Seniori!RI74</f>
        <v>0</v>
      </c>
      <c r="RJ165" s="97">
        <f>Seniori!RJ74</f>
        <v>0</v>
      </c>
      <c r="RK165" s="97">
        <f>Seniori!RK74</f>
        <v>0</v>
      </c>
      <c r="RL165" s="97">
        <f>Seniori!RL74</f>
        <v>0</v>
      </c>
      <c r="RM165" s="97">
        <f>Seniori!RM74</f>
        <v>0</v>
      </c>
      <c r="RN165" s="97">
        <f>Seniori!RN74</f>
        <v>0</v>
      </c>
      <c r="RO165" s="97">
        <f>Seniori!RO74</f>
        <v>0</v>
      </c>
      <c r="RP165" s="97">
        <f>Seniori!RP74</f>
        <v>0</v>
      </c>
      <c r="RQ165" s="97">
        <f>Seniori!RQ74</f>
        <v>0</v>
      </c>
      <c r="RR165" s="97">
        <f>Seniori!RR74</f>
        <v>0</v>
      </c>
      <c r="RS165" s="97">
        <f>Seniori!RS74</f>
        <v>0</v>
      </c>
      <c r="RT165" s="97">
        <f>Seniori!RT74</f>
        <v>0</v>
      </c>
      <c r="RU165" s="97">
        <f>Seniori!RU74</f>
        <v>0</v>
      </c>
      <c r="RV165" s="97">
        <f>Seniori!RV74</f>
        <v>0</v>
      </c>
      <c r="RW165" s="97">
        <f>Seniori!RW74</f>
        <v>0</v>
      </c>
      <c r="RX165" s="97">
        <f>Seniori!RX74</f>
        <v>0</v>
      </c>
      <c r="RY165" s="97">
        <f>Seniori!RY74</f>
        <v>0</v>
      </c>
      <c r="RZ165" s="97">
        <f>Seniori!RZ74</f>
        <v>0</v>
      </c>
      <c r="SA165" s="97">
        <f>Seniori!SA74</f>
        <v>0</v>
      </c>
      <c r="SB165" s="97">
        <f>Seniori!SB74</f>
        <v>0</v>
      </c>
      <c r="SC165" s="97">
        <f>Seniori!SC74</f>
        <v>0</v>
      </c>
      <c r="SD165" s="97">
        <f>Seniori!SD74</f>
        <v>0</v>
      </c>
      <c r="SE165" s="97">
        <f>Seniori!SE74</f>
        <v>0</v>
      </c>
      <c r="SF165" s="97">
        <f>Seniori!SF74</f>
        <v>0</v>
      </c>
      <c r="SG165" s="97">
        <f>Seniori!SG74</f>
        <v>0</v>
      </c>
      <c r="SH165" s="97">
        <f>Seniori!SH74</f>
        <v>0</v>
      </c>
      <c r="SI165" s="97">
        <f>Seniori!SI74</f>
        <v>0</v>
      </c>
      <c r="SJ165" s="97">
        <f>Seniori!SJ74</f>
        <v>0</v>
      </c>
      <c r="SK165" s="97">
        <f>Seniori!SK74</f>
        <v>0</v>
      </c>
      <c r="SL165" s="97">
        <f>Seniori!SL74</f>
        <v>0</v>
      </c>
      <c r="SM165" s="97">
        <f>Seniori!SM74</f>
        <v>0</v>
      </c>
      <c r="SN165" s="97">
        <f>Seniori!SN74</f>
        <v>0</v>
      </c>
      <c r="SO165" s="97">
        <f>Seniori!SO74</f>
        <v>0</v>
      </c>
      <c r="SP165" s="97">
        <f>Seniori!SP74</f>
        <v>0</v>
      </c>
      <c r="SQ165" s="97">
        <f>Seniori!SQ74</f>
        <v>0</v>
      </c>
      <c r="SR165" s="97">
        <f>Seniori!SR74</f>
        <v>0</v>
      </c>
      <c r="SS165" s="97">
        <f>Seniori!SS74</f>
        <v>0</v>
      </c>
      <c r="ST165" s="97">
        <f>Seniori!ST74</f>
        <v>0</v>
      </c>
      <c r="SU165" s="97">
        <f>Seniori!SU74</f>
        <v>0</v>
      </c>
      <c r="SV165" s="97">
        <f>Seniori!SV74</f>
        <v>0</v>
      </c>
      <c r="SW165" s="97">
        <f>Seniori!SW74</f>
        <v>0</v>
      </c>
      <c r="SX165" s="97">
        <f>Seniori!SX74</f>
        <v>0</v>
      </c>
      <c r="SY165" s="97">
        <f>Seniori!SY74</f>
        <v>0</v>
      </c>
      <c r="SZ165" s="97">
        <f>Seniori!SZ74</f>
        <v>0</v>
      </c>
      <c r="TA165" s="97">
        <f>Seniori!TA74</f>
        <v>0</v>
      </c>
      <c r="TB165" s="97">
        <f>Seniori!TB74</f>
        <v>0</v>
      </c>
    </row>
    <row r="166" spans="1:522" s="1" customFormat="1" ht="18" customHeight="1" x14ac:dyDescent="0.2">
      <c r="A166" s="12"/>
      <c r="B166" s="11" t="s">
        <v>615</v>
      </c>
      <c r="C166" s="1">
        <v>12696</v>
      </c>
      <c r="E166" s="4" t="s">
        <v>614</v>
      </c>
      <c r="F166" s="1">
        <v>9934</v>
      </c>
      <c r="G166" s="9" t="s">
        <v>94</v>
      </c>
      <c r="H166" s="4" t="s">
        <v>49</v>
      </c>
      <c r="I166" s="1">
        <f t="shared" si="3"/>
        <v>0</v>
      </c>
      <c r="J166" s="12">
        <f>Tabuľka3[[#This Row],[Stĺpec9]]</f>
        <v>0</v>
      </c>
      <c r="K166" s="97">
        <f>Juniori!K52</f>
        <v>0</v>
      </c>
      <c r="L166" s="97">
        <f>Juniori!L52</f>
        <v>0</v>
      </c>
      <c r="M166" s="97">
        <f>Juniori!M52</f>
        <v>0</v>
      </c>
      <c r="N166" s="97">
        <f>Juniori!N52</f>
        <v>0</v>
      </c>
      <c r="O166" s="97">
        <f>Juniori!O52</f>
        <v>0</v>
      </c>
      <c r="P166" s="97">
        <f>Juniori!P52</f>
        <v>0</v>
      </c>
      <c r="Q166" s="97">
        <f>Juniori!Q52</f>
        <v>0</v>
      </c>
      <c r="R166" s="97">
        <f>Juniori!R52</f>
        <v>0</v>
      </c>
      <c r="S166" s="97">
        <f>Juniori!S52</f>
        <v>0</v>
      </c>
      <c r="T166" s="97">
        <f>Juniori!T52</f>
        <v>0</v>
      </c>
      <c r="U166" s="97">
        <f>Juniori!U52</f>
        <v>0</v>
      </c>
      <c r="V166" s="97">
        <f>Juniori!V52</f>
        <v>0</v>
      </c>
      <c r="W166" s="97">
        <f>Juniori!W52</f>
        <v>0</v>
      </c>
      <c r="X166" s="97">
        <f>Juniori!X52</f>
        <v>0</v>
      </c>
      <c r="Y166" s="97">
        <f>Juniori!Y52</f>
        <v>0</v>
      </c>
      <c r="Z166" s="97">
        <f>Juniori!Z52</f>
        <v>0</v>
      </c>
      <c r="AA166" s="97">
        <f>Juniori!AA52</f>
        <v>0</v>
      </c>
      <c r="AB166" s="97">
        <f>Juniori!AB52</f>
        <v>0</v>
      </c>
      <c r="AC166" s="97">
        <f>Juniori!AC52</f>
        <v>0</v>
      </c>
      <c r="AD166" s="97">
        <f>Juniori!AD52</f>
        <v>0</v>
      </c>
      <c r="AE166" s="97">
        <f>Juniori!AE52</f>
        <v>0</v>
      </c>
      <c r="AF166" s="97">
        <f>Juniori!AF52</f>
        <v>0</v>
      </c>
      <c r="AG166" s="97">
        <f>Juniori!AG52</f>
        <v>0</v>
      </c>
      <c r="AH166" s="97">
        <f>Juniori!AH52</f>
        <v>0</v>
      </c>
      <c r="AI166" s="97">
        <f>Juniori!AI52</f>
        <v>0</v>
      </c>
      <c r="AJ166" s="97">
        <f>Juniori!AJ52</f>
        <v>0</v>
      </c>
      <c r="AK166" s="97">
        <f>Juniori!AK52</f>
        <v>0</v>
      </c>
      <c r="AL166" s="97">
        <f>Juniori!AL52</f>
        <v>0</v>
      </c>
      <c r="AM166" s="97">
        <f>Juniori!AM52</f>
        <v>0</v>
      </c>
      <c r="AN166" s="97">
        <f>Juniori!AN52</f>
        <v>0</v>
      </c>
      <c r="AO166" s="97">
        <f>Juniori!AO52</f>
        <v>0</v>
      </c>
      <c r="AP166" s="97">
        <f>Juniori!AP52</f>
        <v>0</v>
      </c>
      <c r="AQ166" s="97">
        <f>Juniori!AQ52</f>
        <v>0</v>
      </c>
      <c r="AR166" s="97">
        <f>Juniori!AR52</f>
        <v>0</v>
      </c>
      <c r="AS166" s="97">
        <f>Juniori!AS52</f>
        <v>0</v>
      </c>
      <c r="AT166" s="97">
        <f>Juniori!AT52</f>
        <v>0</v>
      </c>
      <c r="AU166" s="97">
        <f>Juniori!AU52</f>
        <v>0</v>
      </c>
      <c r="AV166" s="97">
        <f>Juniori!AV52</f>
        <v>0</v>
      </c>
      <c r="AW166" s="97">
        <f>Juniori!AW52</f>
        <v>0</v>
      </c>
      <c r="AX166" s="97">
        <f>Juniori!AX52</f>
        <v>0</v>
      </c>
      <c r="AY166" s="97">
        <f>Juniori!AY52</f>
        <v>0</v>
      </c>
      <c r="AZ166" s="97">
        <f>Juniori!AZ52</f>
        <v>0</v>
      </c>
      <c r="BA166" s="97">
        <f>Juniori!BA52</f>
        <v>0</v>
      </c>
      <c r="BB166" s="97">
        <f>Juniori!BB52</f>
        <v>0</v>
      </c>
      <c r="BC166" s="97">
        <f>Juniori!BC52</f>
        <v>0</v>
      </c>
      <c r="BD166" s="97">
        <f>Juniori!BD52</f>
        <v>0</v>
      </c>
      <c r="BE166" s="97">
        <f>Juniori!BE52</f>
        <v>0</v>
      </c>
      <c r="BF166" s="97">
        <f>Juniori!BF52</f>
        <v>0</v>
      </c>
      <c r="BG166" s="97">
        <f>Juniori!BG52</f>
        <v>0</v>
      </c>
      <c r="BH166" s="97">
        <f>Juniori!BH52</f>
        <v>0</v>
      </c>
      <c r="BI166" s="97">
        <f>Juniori!BI52</f>
        <v>0</v>
      </c>
      <c r="BJ166" s="97">
        <f>Juniori!BJ52</f>
        <v>0</v>
      </c>
      <c r="BK166" s="97">
        <f>Juniori!BK52</f>
        <v>0</v>
      </c>
      <c r="BL166" s="97">
        <f>Juniori!BL52</f>
        <v>0</v>
      </c>
      <c r="BM166" s="97">
        <f>Juniori!BM52</f>
        <v>0</v>
      </c>
      <c r="BN166" s="97">
        <f>Juniori!BN52</f>
        <v>0</v>
      </c>
      <c r="BO166" s="97">
        <f>Juniori!BO52</f>
        <v>0</v>
      </c>
      <c r="BP166" s="97">
        <f>Juniori!BP52</f>
        <v>0</v>
      </c>
      <c r="BQ166" s="97">
        <f>Juniori!BQ52</f>
        <v>0</v>
      </c>
      <c r="BR166" s="97">
        <f>Juniori!BR52</f>
        <v>0</v>
      </c>
      <c r="BS166" s="97">
        <f>Juniori!BS52</f>
        <v>0</v>
      </c>
      <c r="BT166" s="97">
        <f>Juniori!BT52</f>
        <v>0</v>
      </c>
      <c r="BU166" s="97">
        <f>Juniori!BU52</f>
        <v>0</v>
      </c>
      <c r="BV166" s="97">
        <f>Juniori!BV52</f>
        <v>0</v>
      </c>
      <c r="BW166" s="97">
        <f>Juniori!BW52</f>
        <v>0</v>
      </c>
      <c r="BX166" s="97">
        <f>Juniori!BX52</f>
        <v>0</v>
      </c>
      <c r="BY166" s="97">
        <f>Juniori!BY52</f>
        <v>0</v>
      </c>
      <c r="BZ166" s="97">
        <f>Juniori!BZ52</f>
        <v>0</v>
      </c>
      <c r="CA166" s="97">
        <f>Juniori!CA52</f>
        <v>0</v>
      </c>
      <c r="CB166" s="97">
        <f>Juniori!CB52</f>
        <v>0</v>
      </c>
      <c r="CC166" s="97">
        <f>Juniori!CC52</f>
        <v>0</v>
      </c>
      <c r="CD166" s="97">
        <f>Juniori!CD52</f>
        <v>0</v>
      </c>
      <c r="CE166" s="97">
        <f>Juniori!CE52</f>
        <v>0</v>
      </c>
      <c r="CF166" s="97">
        <f>Juniori!CF52</f>
        <v>0</v>
      </c>
      <c r="CG166" s="97">
        <f>Juniori!CG52</f>
        <v>0</v>
      </c>
      <c r="CH166" s="97">
        <f>Juniori!CH52</f>
        <v>0</v>
      </c>
      <c r="CI166" s="97">
        <f>Juniori!CI52</f>
        <v>0</v>
      </c>
      <c r="CJ166" s="97">
        <f>Juniori!CJ52</f>
        <v>0</v>
      </c>
      <c r="CK166" s="97">
        <f>Juniori!CK52</f>
        <v>0</v>
      </c>
      <c r="CL166" s="97">
        <f>Juniori!CL52</f>
        <v>0</v>
      </c>
      <c r="CM166" s="97">
        <f>Juniori!CM52</f>
        <v>0</v>
      </c>
      <c r="CN166" s="97">
        <f>Juniori!CN52</f>
        <v>0</v>
      </c>
      <c r="CO166" s="97">
        <f>Juniori!CO52</f>
        <v>0</v>
      </c>
      <c r="CP166" s="97">
        <f>Juniori!CP52</f>
        <v>0</v>
      </c>
      <c r="CQ166" s="97">
        <f>Juniori!CQ52</f>
        <v>0</v>
      </c>
      <c r="CR166" s="97">
        <f>Juniori!CR52</f>
        <v>0</v>
      </c>
      <c r="CS166" s="97">
        <f>Juniori!CS52</f>
        <v>0</v>
      </c>
      <c r="CT166" s="97" t="str">
        <f>Juniori!CT52</f>
        <v>o</v>
      </c>
      <c r="CU166" s="97">
        <f>Juniori!CU52</f>
        <v>0</v>
      </c>
      <c r="CV166" s="97">
        <f>Juniori!CV52</f>
        <v>0</v>
      </c>
      <c r="CW166" s="97">
        <f>Juniori!CW52</f>
        <v>0</v>
      </c>
      <c r="CX166" s="97">
        <f>Juniori!CX52</f>
        <v>0</v>
      </c>
      <c r="CY166" s="97">
        <f>Juniori!CY52</f>
        <v>0</v>
      </c>
      <c r="CZ166" s="97">
        <f>Juniori!CZ52</f>
        <v>0</v>
      </c>
      <c r="DA166" s="97">
        <f>Juniori!DA52</f>
        <v>0</v>
      </c>
      <c r="DB166" s="97">
        <f>Juniori!DB52</f>
        <v>0</v>
      </c>
      <c r="DC166" s="97">
        <f>Juniori!DC52</f>
        <v>0</v>
      </c>
      <c r="DD166" s="97">
        <f>Juniori!DD52</f>
        <v>0</v>
      </c>
      <c r="DE166" s="97">
        <f>Juniori!DE52</f>
        <v>0</v>
      </c>
      <c r="DF166" s="97">
        <f>Juniori!DF52</f>
        <v>0</v>
      </c>
      <c r="DG166" s="97">
        <f>Juniori!DG52</f>
        <v>0</v>
      </c>
      <c r="DH166" s="97">
        <f>Juniori!DH52</f>
        <v>0</v>
      </c>
      <c r="DI166" s="97">
        <f>Juniori!DI52</f>
        <v>0</v>
      </c>
      <c r="DJ166" s="97">
        <f>Juniori!DJ52</f>
        <v>0</v>
      </c>
      <c r="DK166" s="97">
        <f>Juniori!DK52</f>
        <v>0</v>
      </c>
      <c r="DL166" s="97">
        <f>Juniori!DL52</f>
        <v>0</v>
      </c>
      <c r="DM166" s="97">
        <f>Juniori!DM52</f>
        <v>0</v>
      </c>
      <c r="DN166" s="97">
        <f>Juniori!DN52</f>
        <v>0</v>
      </c>
      <c r="DO166" s="97">
        <f>Juniori!DO52</f>
        <v>0</v>
      </c>
      <c r="DP166" s="97">
        <f>Juniori!DP52</f>
        <v>0</v>
      </c>
      <c r="DQ166" s="97">
        <f>Juniori!DQ52</f>
        <v>0</v>
      </c>
      <c r="DR166" s="97">
        <f>Juniori!DR52</f>
        <v>0</v>
      </c>
      <c r="DS166" s="97">
        <f>Juniori!DS52</f>
        <v>0</v>
      </c>
      <c r="DT166" s="97">
        <f>Juniori!DT52</f>
        <v>0</v>
      </c>
      <c r="DU166" s="97">
        <f>Juniori!DU52</f>
        <v>0</v>
      </c>
      <c r="DV166" s="97">
        <f>Juniori!DV52</f>
        <v>0</v>
      </c>
      <c r="DW166" s="97">
        <f>Juniori!DW52</f>
        <v>0</v>
      </c>
      <c r="DX166" s="97">
        <f>Juniori!DX52</f>
        <v>0</v>
      </c>
      <c r="DY166" s="97">
        <f>Juniori!DY52</f>
        <v>0</v>
      </c>
      <c r="DZ166" s="97">
        <f>Juniori!DZ52</f>
        <v>0</v>
      </c>
      <c r="EA166" s="97">
        <f>Juniori!EA52</f>
        <v>0</v>
      </c>
      <c r="EB166" s="97">
        <f>Juniori!EB52</f>
        <v>0</v>
      </c>
      <c r="EC166" s="97">
        <f>Juniori!EC52</f>
        <v>0</v>
      </c>
      <c r="ED166" s="97">
        <f>Juniori!ED52</f>
        <v>0</v>
      </c>
      <c r="EE166" s="97">
        <f>Juniori!EE52</f>
        <v>0</v>
      </c>
      <c r="EF166" s="97">
        <f>Juniori!EF52</f>
        <v>0</v>
      </c>
      <c r="EG166" s="97">
        <f>Juniori!EG52</f>
        <v>0</v>
      </c>
      <c r="EH166" s="97">
        <f>Juniori!EH52</f>
        <v>0</v>
      </c>
      <c r="EI166" s="97">
        <f>Juniori!EI52</f>
        <v>0</v>
      </c>
      <c r="EJ166" s="97">
        <f>Juniori!EJ52</f>
        <v>0</v>
      </c>
      <c r="EK166" s="97">
        <f>Juniori!EK52</f>
        <v>0</v>
      </c>
      <c r="EL166" s="97">
        <f>Juniori!EL52</f>
        <v>0</v>
      </c>
      <c r="EM166" s="97">
        <f>Juniori!EM52</f>
        <v>0</v>
      </c>
      <c r="EN166" s="97">
        <f>Juniori!EN52</f>
        <v>0</v>
      </c>
      <c r="EO166" s="97">
        <f>Juniori!EO52</f>
        <v>0</v>
      </c>
      <c r="EP166" s="97">
        <f>Juniori!EP52</f>
        <v>0</v>
      </c>
      <c r="EQ166" s="97">
        <f>Juniori!EQ52</f>
        <v>0</v>
      </c>
      <c r="ER166" s="97">
        <f>Juniori!ER52</f>
        <v>0</v>
      </c>
      <c r="ES166" s="97">
        <f>Juniori!ES52</f>
        <v>0</v>
      </c>
      <c r="ET166" s="97">
        <f>Juniori!ET52</f>
        <v>0</v>
      </c>
      <c r="EU166" s="97">
        <f>Juniori!EU52</f>
        <v>0</v>
      </c>
      <c r="EV166" s="97">
        <f>Juniori!EV52</f>
        <v>0</v>
      </c>
      <c r="EW166" s="97">
        <f>Juniori!EW52</f>
        <v>0</v>
      </c>
      <c r="EX166" s="97">
        <f>Juniori!EX52</f>
        <v>0</v>
      </c>
      <c r="EY166" s="97">
        <f>Juniori!EY52</f>
        <v>0</v>
      </c>
      <c r="EZ166" s="97">
        <f>Juniori!EZ52</f>
        <v>0</v>
      </c>
      <c r="FA166" s="97">
        <f>Juniori!FA52</f>
        <v>0</v>
      </c>
      <c r="FB166" s="97">
        <f>Juniori!FB52</f>
        <v>0</v>
      </c>
      <c r="FC166" s="97">
        <f>Juniori!FC52</f>
        <v>0</v>
      </c>
      <c r="FD166" s="97">
        <f>Juniori!FD52</f>
        <v>0</v>
      </c>
      <c r="FE166" s="97">
        <f>Juniori!FE52</f>
        <v>0</v>
      </c>
      <c r="FF166" s="97">
        <f>Juniori!FF52</f>
        <v>0</v>
      </c>
      <c r="FG166" s="97">
        <f>Juniori!FG52</f>
        <v>0</v>
      </c>
      <c r="FH166" s="97">
        <f>Juniori!FH52</f>
        <v>0</v>
      </c>
      <c r="FI166" s="97">
        <f>Juniori!FI52</f>
        <v>0</v>
      </c>
      <c r="FJ166" s="97">
        <f>Juniori!FJ52</f>
        <v>0</v>
      </c>
      <c r="FK166" s="97">
        <f>Juniori!FK52</f>
        <v>0</v>
      </c>
      <c r="FL166" s="97">
        <f>Juniori!FL52</f>
        <v>0</v>
      </c>
      <c r="FM166" s="97">
        <f>Juniori!FM52</f>
        <v>0</v>
      </c>
      <c r="FN166" s="97">
        <f>Juniori!FN52</f>
        <v>0</v>
      </c>
      <c r="FO166" s="97">
        <f>Juniori!FO52</f>
        <v>0</v>
      </c>
      <c r="FP166" s="97">
        <f>Juniori!FP52</f>
        <v>0</v>
      </c>
      <c r="FQ166" s="97">
        <f>Juniori!FQ52</f>
        <v>0</v>
      </c>
      <c r="FR166" s="97">
        <f>Juniori!FR52</f>
        <v>0</v>
      </c>
      <c r="FS166" s="97">
        <f>Juniori!FS52</f>
        <v>0</v>
      </c>
      <c r="FT166" s="97">
        <f>Juniori!FT52</f>
        <v>0</v>
      </c>
      <c r="FU166" s="97">
        <f>Juniori!FU52</f>
        <v>0</v>
      </c>
      <c r="FV166" s="97">
        <f>Juniori!FV52</f>
        <v>0</v>
      </c>
      <c r="FW166" s="97">
        <f>Juniori!FW52</f>
        <v>0</v>
      </c>
      <c r="FX166" s="97">
        <f>Juniori!FX52</f>
        <v>0</v>
      </c>
      <c r="FY166" s="97">
        <f>Juniori!FY52</f>
        <v>0</v>
      </c>
      <c r="FZ166" s="97">
        <f>Juniori!FZ52</f>
        <v>0</v>
      </c>
      <c r="GA166" s="97">
        <f>Juniori!GA52</f>
        <v>0</v>
      </c>
      <c r="GB166" s="97">
        <f>Juniori!GB52</f>
        <v>0</v>
      </c>
      <c r="GC166" s="97">
        <f>Juniori!GC52</f>
        <v>0</v>
      </c>
      <c r="GD166" s="97">
        <f>Juniori!GD52</f>
        <v>0</v>
      </c>
      <c r="GE166" s="97">
        <f>Juniori!GE52</f>
        <v>0</v>
      </c>
      <c r="GF166" s="97">
        <f>Juniori!GF52</f>
        <v>0</v>
      </c>
      <c r="GG166" s="97">
        <f>Juniori!GG52</f>
        <v>0</v>
      </c>
      <c r="GH166" s="97">
        <f>Juniori!GH52</f>
        <v>0</v>
      </c>
      <c r="GI166" s="97">
        <f>Juniori!GI52</f>
        <v>0</v>
      </c>
      <c r="GJ166" s="97">
        <f>Juniori!GJ52</f>
        <v>0</v>
      </c>
      <c r="GK166" s="97">
        <f>Juniori!GK52</f>
        <v>0</v>
      </c>
      <c r="GL166" s="97">
        <f>Juniori!GL52</f>
        <v>0</v>
      </c>
      <c r="GM166" s="97">
        <f>Juniori!GM52</f>
        <v>0</v>
      </c>
      <c r="GN166" s="97">
        <f>Juniori!GN52</f>
        <v>0</v>
      </c>
      <c r="GO166" s="97">
        <f>Juniori!GO52</f>
        <v>0</v>
      </c>
      <c r="GP166" s="97">
        <f>Juniori!GP52</f>
        <v>0</v>
      </c>
      <c r="GQ166" s="97">
        <f>Juniori!GQ52</f>
        <v>0</v>
      </c>
      <c r="GR166" s="97">
        <f>Juniori!GR52</f>
        <v>0</v>
      </c>
      <c r="GS166" s="97">
        <f>Juniori!GS52</f>
        <v>0</v>
      </c>
      <c r="GT166" s="97">
        <f>Juniori!GT52</f>
        <v>0</v>
      </c>
      <c r="GU166" s="97">
        <f>Juniori!GU52</f>
        <v>0</v>
      </c>
      <c r="GV166" s="97">
        <f>Juniori!GV52</f>
        <v>0</v>
      </c>
      <c r="GW166" s="97">
        <f>Juniori!GW52</f>
        <v>0</v>
      </c>
      <c r="GX166" s="97">
        <f>Juniori!GX52</f>
        <v>0</v>
      </c>
      <c r="GY166" s="97">
        <f>Juniori!GY52</f>
        <v>0</v>
      </c>
      <c r="GZ166" s="97">
        <f>Juniori!GZ52</f>
        <v>0</v>
      </c>
      <c r="HA166" s="97">
        <f>Juniori!HA52</f>
        <v>0</v>
      </c>
      <c r="HB166" s="97">
        <f>Juniori!HB52</f>
        <v>0</v>
      </c>
      <c r="HC166" s="97">
        <f>Juniori!HC52</f>
        <v>0</v>
      </c>
      <c r="HD166" s="97">
        <f>Juniori!HD52</f>
        <v>0</v>
      </c>
      <c r="HE166" s="97">
        <f>Juniori!HE52</f>
        <v>0</v>
      </c>
      <c r="HF166" s="97">
        <f>Juniori!HF52</f>
        <v>0</v>
      </c>
      <c r="HG166" s="97">
        <f>Juniori!HG52</f>
        <v>0</v>
      </c>
      <c r="HH166" s="97">
        <f>Juniori!HH52</f>
        <v>0</v>
      </c>
      <c r="HI166" s="97">
        <f>Juniori!HI52</f>
        <v>0</v>
      </c>
      <c r="HJ166" s="97">
        <f>Juniori!HJ52</f>
        <v>0</v>
      </c>
      <c r="HK166" s="97">
        <f>Juniori!HK52</f>
        <v>0</v>
      </c>
      <c r="HL166" s="97">
        <f>Juniori!HL52</f>
        <v>0</v>
      </c>
      <c r="HM166" s="97">
        <f>Juniori!HM52</f>
        <v>0</v>
      </c>
      <c r="HN166" s="97">
        <f>Juniori!HN52</f>
        <v>0</v>
      </c>
      <c r="HO166" s="97">
        <f>Juniori!HO52</f>
        <v>0</v>
      </c>
      <c r="HP166" s="97">
        <f>Juniori!HP52</f>
        <v>0</v>
      </c>
      <c r="HQ166" s="97">
        <f>Juniori!HQ52</f>
        <v>0</v>
      </c>
      <c r="HR166" s="97">
        <f>Juniori!HR52</f>
        <v>0</v>
      </c>
      <c r="HS166" s="97">
        <f>Juniori!HS52</f>
        <v>0</v>
      </c>
      <c r="HT166" s="97">
        <f>Juniori!HT52</f>
        <v>0</v>
      </c>
      <c r="HU166" s="97">
        <f>Juniori!HU52</f>
        <v>0</v>
      </c>
      <c r="HV166" s="97">
        <f>Juniori!HV52</f>
        <v>0</v>
      </c>
      <c r="HW166" s="97">
        <f>Juniori!HW52</f>
        <v>0</v>
      </c>
      <c r="HX166" s="97">
        <f>Juniori!HX52</f>
        <v>0</v>
      </c>
      <c r="HY166" s="97">
        <f>Juniori!HY52</f>
        <v>0</v>
      </c>
      <c r="HZ166" s="97">
        <f>Juniori!HZ52</f>
        <v>0</v>
      </c>
      <c r="IA166" s="97">
        <f>Juniori!IA52</f>
        <v>0</v>
      </c>
      <c r="IB166" s="97">
        <f>Juniori!IB52</f>
        <v>0</v>
      </c>
      <c r="IC166" s="97">
        <f>Juniori!IC52</f>
        <v>0</v>
      </c>
      <c r="ID166" s="97">
        <f>Juniori!ID52</f>
        <v>0</v>
      </c>
      <c r="IE166" s="97">
        <f>Juniori!IE52</f>
        <v>0</v>
      </c>
      <c r="IF166" s="97">
        <f>Juniori!IF52</f>
        <v>0</v>
      </c>
      <c r="IG166" s="97">
        <f>Juniori!IG52</f>
        <v>0</v>
      </c>
      <c r="IH166" s="97">
        <f>Juniori!IH52</f>
        <v>0</v>
      </c>
      <c r="II166" s="97">
        <f>Juniori!II52</f>
        <v>0</v>
      </c>
      <c r="IJ166" s="97">
        <f>Juniori!IJ52</f>
        <v>0</v>
      </c>
      <c r="IK166" s="97">
        <f>Juniori!IK52</f>
        <v>0</v>
      </c>
      <c r="IL166" s="97">
        <f>Juniori!IL52</f>
        <v>0</v>
      </c>
      <c r="IM166" s="97">
        <f>Juniori!IM52</f>
        <v>0</v>
      </c>
      <c r="IN166" s="97">
        <f>Juniori!IN52</f>
        <v>0</v>
      </c>
      <c r="IO166" s="97">
        <f>Juniori!IO52</f>
        <v>0</v>
      </c>
      <c r="IP166" s="97">
        <f>Juniori!IP52</f>
        <v>0</v>
      </c>
      <c r="IQ166" s="97">
        <f>Juniori!IQ52</f>
        <v>0</v>
      </c>
      <c r="IR166" s="97">
        <f>Juniori!IR52</f>
        <v>0</v>
      </c>
      <c r="IS166" s="97">
        <f>Juniori!IS52</f>
        <v>0</v>
      </c>
      <c r="IT166" s="97">
        <f>Juniori!IT52</f>
        <v>0</v>
      </c>
      <c r="IU166" s="97">
        <f>Juniori!IU52</f>
        <v>0</v>
      </c>
      <c r="IV166" s="97">
        <f>Juniori!IV52</f>
        <v>0</v>
      </c>
      <c r="IW166" s="97">
        <f>Juniori!IW52</f>
        <v>0</v>
      </c>
      <c r="IX166" s="97">
        <f>Juniori!IX52</f>
        <v>0</v>
      </c>
      <c r="IY166" s="97">
        <f>Juniori!IY52</f>
        <v>0</v>
      </c>
      <c r="IZ166" s="97">
        <f>Juniori!IZ52</f>
        <v>0</v>
      </c>
      <c r="JA166" s="97">
        <f>Juniori!JA52</f>
        <v>0</v>
      </c>
      <c r="JB166" s="97">
        <f>Juniori!JB52</f>
        <v>0</v>
      </c>
      <c r="JC166" s="97">
        <f>Juniori!JC52</f>
        <v>0</v>
      </c>
      <c r="JD166" s="97">
        <f>Juniori!JD52</f>
        <v>0</v>
      </c>
      <c r="JE166" s="97">
        <f>Juniori!JE52</f>
        <v>0</v>
      </c>
      <c r="JF166" s="97">
        <f>Juniori!JF52</f>
        <v>0</v>
      </c>
      <c r="JG166" s="97">
        <f>Juniori!JG52</f>
        <v>0</v>
      </c>
      <c r="JH166" s="97">
        <f>Juniori!JH52</f>
        <v>0</v>
      </c>
      <c r="JI166" s="97">
        <f>Juniori!JI52</f>
        <v>0</v>
      </c>
      <c r="JJ166" s="97">
        <f>Juniori!JJ52</f>
        <v>0</v>
      </c>
      <c r="JK166" s="97">
        <f>Juniori!JK52</f>
        <v>0</v>
      </c>
      <c r="JL166" s="97">
        <f>Juniori!JL52</f>
        <v>0</v>
      </c>
      <c r="JM166" s="97">
        <f>Juniori!JM52</f>
        <v>0</v>
      </c>
      <c r="JN166" s="97">
        <f>Juniori!JN52</f>
        <v>0</v>
      </c>
      <c r="JO166" s="97">
        <f>Juniori!JO52</f>
        <v>0</v>
      </c>
      <c r="JP166" s="97">
        <f>Juniori!JP52</f>
        <v>0</v>
      </c>
      <c r="JQ166" s="97">
        <f>Juniori!JQ52</f>
        <v>0</v>
      </c>
      <c r="JR166" s="97">
        <f>Juniori!JR52</f>
        <v>0</v>
      </c>
      <c r="JS166" s="97">
        <f>Juniori!JS52</f>
        <v>0</v>
      </c>
      <c r="JT166" s="97">
        <f>Juniori!JT52</f>
        <v>0</v>
      </c>
      <c r="JU166" s="97">
        <f>Juniori!JU52</f>
        <v>0</v>
      </c>
      <c r="JV166" s="97">
        <f>Juniori!JV52</f>
        <v>0</v>
      </c>
      <c r="JW166" s="97">
        <f>Juniori!JW52</f>
        <v>0</v>
      </c>
      <c r="JX166" s="97">
        <f>Juniori!JX52</f>
        <v>0</v>
      </c>
      <c r="JY166" s="97">
        <f>Juniori!JY52</f>
        <v>0</v>
      </c>
      <c r="JZ166" s="97">
        <f>Juniori!JZ52</f>
        <v>0</v>
      </c>
      <c r="KA166" s="97">
        <f>Juniori!KA52</f>
        <v>0</v>
      </c>
      <c r="KB166" s="97">
        <f>Juniori!KB52</f>
        <v>0</v>
      </c>
      <c r="KC166" s="97">
        <f>Juniori!KC52</f>
        <v>0</v>
      </c>
      <c r="KD166" s="97">
        <f>Juniori!KD52</f>
        <v>0</v>
      </c>
      <c r="KE166" s="97">
        <f>Juniori!KE52</f>
        <v>0</v>
      </c>
      <c r="KF166" s="97">
        <f>Juniori!KF52</f>
        <v>0</v>
      </c>
      <c r="KG166" s="97">
        <f>Juniori!KG52</f>
        <v>0</v>
      </c>
      <c r="KH166" s="97">
        <f>Juniori!KH52</f>
        <v>0</v>
      </c>
      <c r="KI166" s="97">
        <f>Juniori!KI52</f>
        <v>0</v>
      </c>
      <c r="KJ166" s="97">
        <f>Juniori!KJ52</f>
        <v>0</v>
      </c>
      <c r="KK166" s="97">
        <f>Juniori!KK52</f>
        <v>0</v>
      </c>
      <c r="KL166" s="97">
        <f>Juniori!KL52</f>
        <v>0</v>
      </c>
      <c r="KM166" s="97">
        <f>Juniori!KM52</f>
        <v>0</v>
      </c>
      <c r="KN166" s="97">
        <f>Juniori!KN52</f>
        <v>0</v>
      </c>
      <c r="KO166" s="97">
        <f>Juniori!KO52</f>
        <v>0</v>
      </c>
      <c r="KP166" s="97">
        <f>Juniori!KP52</f>
        <v>0</v>
      </c>
      <c r="KQ166" s="97">
        <f>Juniori!KQ52</f>
        <v>0</v>
      </c>
      <c r="KR166" s="97">
        <f>Juniori!KR52</f>
        <v>0</v>
      </c>
      <c r="KS166" s="97">
        <f>Juniori!KS52</f>
        <v>0</v>
      </c>
      <c r="KT166" s="97">
        <f>Juniori!KT52</f>
        <v>0</v>
      </c>
      <c r="KU166" s="97">
        <f>Juniori!KU52</f>
        <v>0</v>
      </c>
      <c r="KV166" s="97">
        <f>Juniori!KV52</f>
        <v>0</v>
      </c>
      <c r="KW166" s="97">
        <f>Juniori!KW52</f>
        <v>0</v>
      </c>
      <c r="KX166" s="97">
        <f>Juniori!KX52</f>
        <v>0</v>
      </c>
      <c r="KY166" s="97">
        <f>Juniori!KY52</f>
        <v>0</v>
      </c>
      <c r="KZ166" s="97">
        <f>Juniori!KZ52</f>
        <v>0</v>
      </c>
      <c r="LA166" s="97">
        <f>Juniori!LA52</f>
        <v>0</v>
      </c>
      <c r="LB166" s="97">
        <f>Juniori!LB52</f>
        <v>0</v>
      </c>
      <c r="LC166" s="97">
        <f>Juniori!LC52</f>
        <v>0</v>
      </c>
      <c r="LD166" s="97">
        <f>Juniori!LD52</f>
        <v>0</v>
      </c>
      <c r="LE166" s="97">
        <f>Juniori!LE52</f>
        <v>0</v>
      </c>
      <c r="LF166" s="97">
        <f>Juniori!LF52</f>
        <v>0</v>
      </c>
      <c r="LG166" s="97">
        <f>Juniori!LG52</f>
        <v>0</v>
      </c>
      <c r="LH166" s="97">
        <f>Juniori!LH52</f>
        <v>0</v>
      </c>
      <c r="LI166" s="97">
        <f>Juniori!LI52</f>
        <v>0</v>
      </c>
      <c r="LJ166" s="97">
        <f>Juniori!LJ52</f>
        <v>0</v>
      </c>
      <c r="LK166" s="97">
        <f>Juniori!LK52</f>
        <v>0</v>
      </c>
      <c r="LL166" s="97">
        <f>Juniori!LL52</f>
        <v>0</v>
      </c>
      <c r="LM166" s="97">
        <f>Juniori!LM52</f>
        <v>0</v>
      </c>
      <c r="LN166" s="97">
        <f>Juniori!LN52</f>
        <v>0</v>
      </c>
      <c r="LO166" s="97">
        <f>Juniori!LO52</f>
        <v>0</v>
      </c>
      <c r="LP166" s="97">
        <f>Juniori!LP52</f>
        <v>0</v>
      </c>
      <c r="LQ166" s="97">
        <f>Juniori!LQ52</f>
        <v>0</v>
      </c>
      <c r="LR166" s="97">
        <f>Juniori!LR52</f>
        <v>0</v>
      </c>
      <c r="LS166" s="97">
        <f>Juniori!LS52</f>
        <v>0</v>
      </c>
      <c r="LT166" s="97">
        <f>Juniori!LT52</f>
        <v>0</v>
      </c>
      <c r="LU166" s="97">
        <f>Juniori!LU52</f>
        <v>0</v>
      </c>
      <c r="LV166" s="97">
        <f>Juniori!LV52</f>
        <v>0</v>
      </c>
      <c r="LW166" s="97">
        <f>Juniori!LW52</f>
        <v>0</v>
      </c>
      <c r="LX166" s="97">
        <f>Juniori!LX52</f>
        <v>0</v>
      </c>
      <c r="LY166" s="97">
        <f>Juniori!LY52</f>
        <v>0</v>
      </c>
      <c r="LZ166" s="97">
        <f>Juniori!LZ52</f>
        <v>0</v>
      </c>
      <c r="MA166" s="97">
        <f>Juniori!MA52</f>
        <v>0</v>
      </c>
      <c r="MB166" s="97">
        <f>Juniori!MB52</f>
        <v>0</v>
      </c>
      <c r="MC166" s="97">
        <f>Juniori!MC52</f>
        <v>0</v>
      </c>
      <c r="MD166" s="97">
        <f>Juniori!MD52</f>
        <v>0</v>
      </c>
      <c r="ME166" s="97">
        <f>Juniori!ME52</f>
        <v>0</v>
      </c>
      <c r="MF166" s="97">
        <f>Juniori!MF52</f>
        <v>0</v>
      </c>
      <c r="MG166" s="97">
        <f>Juniori!MG52</f>
        <v>0</v>
      </c>
      <c r="MH166" s="97">
        <f>Juniori!MH52</f>
        <v>0</v>
      </c>
      <c r="MI166" s="97">
        <f>Juniori!MI52</f>
        <v>0</v>
      </c>
      <c r="MJ166" s="97">
        <f>Juniori!MJ52</f>
        <v>0</v>
      </c>
      <c r="MK166" s="97">
        <f>Juniori!MK52</f>
        <v>0</v>
      </c>
      <c r="ML166" s="97">
        <f>Juniori!ML52</f>
        <v>0</v>
      </c>
      <c r="MM166" s="97">
        <f>Juniori!MM52</f>
        <v>0</v>
      </c>
      <c r="MN166" s="97">
        <f>Juniori!MN52</f>
        <v>0</v>
      </c>
      <c r="MO166" s="97">
        <f>Juniori!MO52</f>
        <v>0</v>
      </c>
      <c r="MP166" s="97">
        <f>Juniori!MP52</f>
        <v>0</v>
      </c>
      <c r="MQ166" s="97">
        <f>Juniori!MQ52</f>
        <v>0</v>
      </c>
      <c r="MR166" s="97">
        <f>Juniori!MR52</f>
        <v>0</v>
      </c>
      <c r="MS166" s="97">
        <f>Juniori!MS52</f>
        <v>0</v>
      </c>
      <c r="MT166" s="97">
        <f>Juniori!MT52</f>
        <v>0</v>
      </c>
      <c r="MU166" s="97">
        <f>Juniori!MU52</f>
        <v>0</v>
      </c>
      <c r="MV166" s="97">
        <f>Juniori!MV52</f>
        <v>0</v>
      </c>
      <c r="MW166" s="97">
        <f>Juniori!MW52</f>
        <v>0</v>
      </c>
      <c r="MX166" s="97">
        <f>Juniori!MX52</f>
        <v>0</v>
      </c>
      <c r="MY166" s="97">
        <f>Juniori!MY52</f>
        <v>0</v>
      </c>
      <c r="MZ166" s="97">
        <f>Juniori!MZ52</f>
        <v>0</v>
      </c>
      <c r="NA166" s="97">
        <f>Juniori!NA52</f>
        <v>0</v>
      </c>
      <c r="NB166" s="97">
        <f>Juniori!NB52</f>
        <v>0</v>
      </c>
      <c r="NC166" s="97">
        <f>Juniori!NC52</f>
        <v>0</v>
      </c>
      <c r="ND166" s="97">
        <f>Juniori!ND52</f>
        <v>0</v>
      </c>
      <c r="NE166" s="97">
        <f>Juniori!NE52</f>
        <v>0</v>
      </c>
      <c r="NF166" s="97">
        <f>Juniori!NF52</f>
        <v>0</v>
      </c>
      <c r="NG166" s="97">
        <f>Juniori!NG52</f>
        <v>0</v>
      </c>
      <c r="NH166" s="97">
        <f>Juniori!NH52</f>
        <v>0</v>
      </c>
      <c r="NI166" s="97">
        <f>Juniori!NI52</f>
        <v>0</v>
      </c>
      <c r="NJ166" s="97">
        <f>Juniori!NJ52</f>
        <v>0</v>
      </c>
      <c r="NK166" s="97">
        <f>Juniori!NK52</f>
        <v>0</v>
      </c>
      <c r="NL166" s="97">
        <f>Juniori!NL52</f>
        <v>0</v>
      </c>
      <c r="NM166" s="97">
        <f>Juniori!NM52</f>
        <v>0</v>
      </c>
      <c r="NN166" s="97">
        <f>Juniori!NN52</f>
        <v>0</v>
      </c>
      <c r="NO166" s="97">
        <f>Juniori!NO52</f>
        <v>0</v>
      </c>
      <c r="NP166" s="97">
        <f>Juniori!NP52</f>
        <v>0</v>
      </c>
      <c r="NQ166" s="97">
        <f>Juniori!NQ52</f>
        <v>0</v>
      </c>
      <c r="NR166" s="97">
        <f>Juniori!NR52</f>
        <v>0</v>
      </c>
      <c r="NS166" s="97">
        <f>Juniori!NS52</f>
        <v>0</v>
      </c>
      <c r="NT166" s="97">
        <f>Juniori!NT52</f>
        <v>0</v>
      </c>
      <c r="NU166" s="97">
        <f>Juniori!NU52</f>
        <v>0</v>
      </c>
      <c r="NV166" s="97">
        <f>Juniori!NV52</f>
        <v>0</v>
      </c>
      <c r="NW166" s="97">
        <f>Juniori!NW52</f>
        <v>0</v>
      </c>
      <c r="NX166" s="97">
        <f>Juniori!NX52</f>
        <v>0</v>
      </c>
      <c r="NY166" s="97">
        <f>Juniori!NY52</f>
        <v>0</v>
      </c>
      <c r="NZ166" s="97">
        <f>Juniori!NZ52</f>
        <v>0</v>
      </c>
      <c r="OA166" s="97">
        <f>Juniori!OA52</f>
        <v>0</v>
      </c>
      <c r="OB166" s="97">
        <f>Juniori!OB52</f>
        <v>0</v>
      </c>
      <c r="OC166" s="97">
        <f>Juniori!OC52</f>
        <v>0</v>
      </c>
      <c r="OD166" s="97">
        <f>Juniori!OD52</f>
        <v>0</v>
      </c>
      <c r="OE166" s="97">
        <f>Juniori!OE52</f>
        <v>0</v>
      </c>
      <c r="OF166" s="97">
        <f>Juniori!OF52</f>
        <v>0</v>
      </c>
      <c r="OG166" s="97">
        <f>Juniori!OG52</f>
        <v>0</v>
      </c>
      <c r="OH166" s="97">
        <f>Juniori!OH52</f>
        <v>0</v>
      </c>
      <c r="OI166" s="97">
        <f>Juniori!OI52</f>
        <v>0</v>
      </c>
      <c r="OJ166" s="97">
        <f>Juniori!OJ52</f>
        <v>0</v>
      </c>
      <c r="OK166" s="97">
        <f>Juniori!OK52</f>
        <v>0</v>
      </c>
      <c r="OL166" s="97">
        <f>Juniori!OL52</f>
        <v>0</v>
      </c>
      <c r="OM166" s="97">
        <f>Juniori!OM52</f>
        <v>0</v>
      </c>
      <c r="ON166" s="97">
        <f>Juniori!ON52</f>
        <v>0</v>
      </c>
      <c r="OO166" s="97">
        <f>Juniori!OO52</f>
        <v>0</v>
      </c>
      <c r="OP166" s="97">
        <f>Juniori!OP52</f>
        <v>0</v>
      </c>
      <c r="OQ166" s="97">
        <f>Juniori!OQ52</f>
        <v>0</v>
      </c>
      <c r="OR166" s="97">
        <f>Juniori!OR52</f>
        <v>0</v>
      </c>
      <c r="OS166" s="97">
        <f>Juniori!OS52</f>
        <v>0</v>
      </c>
      <c r="OT166" s="97">
        <f>Juniori!OT52</f>
        <v>0</v>
      </c>
      <c r="OU166" s="97">
        <f>Juniori!OU52</f>
        <v>0</v>
      </c>
      <c r="OV166" s="97">
        <f>Juniori!OV52</f>
        <v>0</v>
      </c>
      <c r="OW166" s="97">
        <f>Juniori!OW52</f>
        <v>0</v>
      </c>
      <c r="OX166" s="97">
        <f>Juniori!OX52</f>
        <v>0</v>
      </c>
      <c r="OY166" s="97">
        <f>Juniori!OY52</f>
        <v>0</v>
      </c>
      <c r="OZ166" s="97">
        <f>Juniori!OZ52</f>
        <v>0</v>
      </c>
      <c r="PA166" s="97">
        <f>Juniori!PA52</f>
        <v>0</v>
      </c>
      <c r="PB166" s="97">
        <f>Juniori!PB52</f>
        <v>0</v>
      </c>
      <c r="PC166" s="97">
        <f>Juniori!PC52</f>
        <v>0</v>
      </c>
      <c r="PD166" s="97">
        <f>Juniori!PD52</f>
        <v>0</v>
      </c>
      <c r="PE166" s="97">
        <f>Juniori!PE52</f>
        <v>0</v>
      </c>
      <c r="PF166" s="97">
        <f>Juniori!PF52</f>
        <v>0</v>
      </c>
      <c r="PG166" s="97">
        <f>Juniori!PG52</f>
        <v>0</v>
      </c>
      <c r="PH166" s="97">
        <f>Juniori!PH52</f>
        <v>0</v>
      </c>
      <c r="PI166" s="97">
        <f>Juniori!PI52</f>
        <v>0</v>
      </c>
      <c r="PJ166" s="97">
        <f>Juniori!PJ52</f>
        <v>0</v>
      </c>
      <c r="PK166" s="97">
        <f>Juniori!PK52</f>
        <v>0</v>
      </c>
      <c r="PL166" s="97">
        <f>Juniori!PL52</f>
        <v>0</v>
      </c>
      <c r="PM166" s="97">
        <f>Juniori!PM52</f>
        <v>0</v>
      </c>
      <c r="PN166" s="97">
        <f>Juniori!PN52</f>
        <v>0</v>
      </c>
      <c r="PO166" s="97">
        <f>Juniori!PO52</f>
        <v>0</v>
      </c>
      <c r="PP166" s="97">
        <f>Juniori!PP52</f>
        <v>0</v>
      </c>
      <c r="PQ166" s="97">
        <f>Juniori!PQ52</f>
        <v>0</v>
      </c>
      <c r="PR166" s="97">
        <f>Juniori!PR52</f>
        <v>0</v>
      </c>
      <c r="PS166" s="97">
        <f>Juniori!PS52</f>
        <v>0</v>
      </c>
      <c r="PT166" s="97">
        <f>Juniori!PT52</f>
        <v>0</v>
      </c>
      <c r="PU166" s="97">
        <f>Juniori!PU52</f>
        <v>0</v>
      </c>
      <c r="PV166" s="97">
        <f>Juniori!PV52</f>
        <v>0</v>
      </c>
      <c r="PW166" s="97">
        <f>Juniori!PW52</f>
        <v>0</v>
      </c>
      <c r="PX166" s="97">
        <f>Juniori!PX52</f>
        <v>0</v>
      </c>
      <c r="PY166" s="97">
        <f>Juniori!PY52</f>
        <v>0</v>
      </c>
      <c r="PZ166" s="97">
        <f>Juniori!PZ52</f>
        <v>0</v>
      </c>
      <c r="QA166" s="97">
        <f>Juniori!QA52</f>
        <v>0</v>
      </c>
      <c r="QB166" s="97">
        <f>Juniori!QB52</f>
        <v>0</v>
      </c>
      <c r="QC166" s="97">
        <f>Juniori!QC52</f>
        <v>0</v>
      </c>
      <c r="QD166" s="97">
        <f>Juniori!QD52</f>
        <v>0</v>
      </c>
      <c r="QE166" s="97">
        <f>Juniori!QE52</f>
        <v>0</v>
      </c>
      <c r="QF166" s="97">
        <f>Juniori!QF52</f>
        <v>0</v>
      </c>
      <c r="QG166" s="97">
        <f>Juniori!QG52</f>
        <v>0</v>
      </c>
      <c r="QH166" s="97">
        <f>Juniori!QH52</f>
        <v>0</v>
      </c>
      <c r="QI166" s="97">
        <f>Juniori!QI52</f>
        <v>0</v>
      </c>
      <c r="QJ166" s="97">
        <f>Juniori!QJ52</f>
        <v>0</v>
      </c>
      <c r="QK166" s="97">
        <f>Juniori!QK52</f>
        <v>0</v>
      </c>
      <c r="QL166" s="97">
        <f>Juniori!QL52</f>
        <v>0</v>
      </c>
      <c r="QM166" s="97">
        <f>Juniori!QM52</f>
        <v>0</v>
      </c>
      <c r="QN166" s="97">
        <f>Juniori!QN52</f>
        <v>0</v>
      </c>
      <c r="QO166" s="97">
        <f>Juniori!QO52</f>
        <v>0</v>
      </c>
      <c r="QP166" s="97">
        <f>Juniori!QP52</f>
        <v>0</v>
      </c>
      <c r="QQ166" s="97">
        <f>Juniori!QQ52</f>
        <v>0</v>
      </c>
      <c r="QR166" s="97">
        <f>Juniori!QR52</f>
        <v>0</v>
      </c>
      <c r="QS166" s="97">
        <f>Juniori!QS52</f>
        <v>0</v>
      </c>
      <c r="QT166" s="97">
        <f>Juniori!QT52</f>
        <v>0</v>
      </c>
      <c r="QU166" s="97">
        <f>Juniori!QU52</f>
        <v>0</v>
      </c>
      <c r="QV166" s="97">
        <f>Juniori!QV52</f>
        <v>0</v>
      </c>
      <c r="QW166" s="97">
        <f>Juniori!QW52</f>
        <v>0</v>
      </c>
      <c r="QX166" s="97">
        <f>Juniori!QX52</f>
        <v>0</v>
      </c>
      <c r="QY166" s="97">
        <f>Juniori!QY52</f>
        <v>0</v>
      </c>
      <c r="QZ166" s="97">
        <f>Juniori!QZ52</f>
        <v>0</v>
      </c>
      <c r="RA166" s="97">
        <f>Juniori!RA52</f>
        <v>0</v>
      </c>
      <c r="RB166" s="97">
        <f>Juniori!RB52</f>
        <v>0</v>
      </c>
      <c r="RC166" s="97">
        <f>Juniori!RC52</f>
        <v>0</v>
      </c>
      <c r="RD166" s="97">
        <f>Juniori!RD52</f>
        <v>0</v>
      </c>
      <c r="RE166" s="97">
        <f>Juniori!RE52</f>
        <v>0</v>
      </c>
      <c r="RF166" s="97">
        <f>Juniori!RF52</f>
        <v>0</v>
      </c>
      <c r="RG166" s="97">
        <f>Juniori!RG52</f>
        <v>0</v>
      </c>
      <c r="RH166" s="97">
        <f>Juniori!RH52</f>
        <v>0</v>
      </c>
      <c r="RI166" s="97">
        <f>Juniori!RI52</f>
        <v>0</v>
      </c>
      <c r="RJ166" s="97">
        <f>Juniori!RJ52</f>
        <v>0</v>
      </c>
      <c r="RK166" s="97">
        <f>Juniori!RK52</f>
        <v>0</v>
      </c>
      <c r="RL166" s="97">
        <f>Juniori!RL52</f>
        <v>0</v>
      </c>
      <c r="RM166" s="97">
        <f>Juniori!RM52</f>
        <v>0</v>
      </c>
      <c r="RN166" s="97">
        <f>Juniori!RN52</f>
        <v>0</v>
      </c>
      <c r="RO166" s="97">
        <f>Juniori!RO52</f>
        <v>0</v>
      </c>
      <c r="RP166" s="97">
        <f>Juniori!RP52</f>
        <v>0</v>
      </c>
      <c r="RQ166" s="97">
        <f>Juniori!RQ52</f>
        <v>0</v>
      </c>
      <c r="RR166" s="97">
        <f>Juniori!RR52</f>
        <v>0</v>
      </c>
      <c r="RS166" s="97">
        <f>Juniori!RS52</f>
        <v>0</v>
      </c>
      <c r="RT166" s="97">
        <f>Juniori!RT52</f>
        <v>0</v>
      </c>
      <c r="RU166" s="97">
        <f>Juniori!RU52</f>
        <v>0</v>
      </c>
      <c r="RV166" s="97">
        <f>Juniori!RV52</f>
        <v>0</v>
      </c>
      <c r="RW166" s="97">
        <f>Juniori!RW52</f>
        <v>0</v>
      </c>
      <c r="RX166" s="97">
        <f>Juniori!RX52</f>
        <v>0</v>
      </c>
      <c r="RY166" s="97">
        <f>Juniori!RY52</f>
        <v>0</v>
      </c>
      <c r="RZ166" s="97">
        <f>Juniori!RZ52</f>
        <v>0</v>
      </c>
      <c r="SA166" s="97">
        <f>Juniori!SA52</f>
        <v>0</v>
      </c>
      <c r="SB166" s="97">
        <f>Juniori!SB52</f>
        <v>0</v>
      </c>
      <c r="SC166" s="97">
        <f>Juniori!SC52</f>
        <v>0</v>
      </c>
      <c r="SD166" s="97">
        <f>Juniori!SD52</f>
        <v>0</v>
      </c>
      <c r="SE166" s="97">
        <f>Juniori!SE52</f>
        <v>0</v>
      </c>
      <c r="SF166" s="97">
        <f>Juniori!SF52</f>
        <v>0</v>
      </c>
      <c r="SG166" s="97">
        <f>Juniori!SG52</f>
        <v>0</v>
      </c>
      <c r="SH166" s="97">
        <f>Juniori!SH52</f>
        <v>0</v>
      </c>
      <c r="SI166" s="97">
        <f>Juniori!SI52</f>
        <v>0</v>
      </c>
      <c r="SJ166" s="97">
        <f>Juniori!SJ52</f>
        <v>0</v>
      </c>
      <c r="SK166" s="97">
        <f>Juniori!SK52</f>
        <v>0</v>
      </c>
      <c r="SL166" s="97">
        <f>Juniori!SL52</f>
        <v>0</v>
      </c>
      <c r="SM166" s="97">
        <f>Juniori!SM52</f>
        <v>0</v>
      </c>
      <c r="SN166" s="97">
        <f>Juniori!SN52</f>
        <v>0</v>
      </c>
      <c r="SO166" s="97">
        <f>Juniori!SO52</f>
        <v>0</v>
      </c>
      <c r="SP166" s="97">
        <f>Juniori!SP52</f>
        <v>0</v>
      </c>
      <c r="SQ166" s="97">
        <f>Juniori!SQ52</f>
        <v>0</v>
      </c>
      <c r="SR166" s="97">
        <f>Juniori!SR52</f>
        <v>0</v>
      </c>
      <c r="SS166" s="97">
        <f>Juniori!SS52</f>
        <v>0</v>
      </c>
      <c r="ST166" s="97">
        <f>Juniori!ST52</f>
        <v>0</v>
      </c>
      <c r="SU166" s="97">
        <f>Juniori!SU52</f>
        <v>0</v>
      </c>
      <c r="SV166" s="97">
        <f>Juniori!SV52</f>
        <v>0</v>
      </c>
      <c r="SW166" s="97">
        <f>Juniori!SW52</f>
        <v>0</v>
      </c>
      <c r="SX166" s="97">
        <f>Juniori!SX52</f>
        <v>0</v>
      </c>
      <c r="SY166" s="97">
        <f>Juniori!SY52</f>
        <v>0</v>
      </c>
      <c r="SZ166" s="97">
        <f>Juniori!SZ52</f>
        <v>0</v>
      </c>
      <c r="TA166" s="97">
        <f>Juniori!TA52</f>
        <v>0</v>
      </c>
      <c r="TB166" s="97">
        <f>Juniori!TB52</f>
        <v>0</v>
      </c>
    </row>
    <row r="167" spans="1:522" s="1" customFormat="1" ht="18" customHeight="1" x14ac:dyDescent="0.2">
      <c r="A167" s="12"/>
      <c r="B167" s="11" t="s">
        <v>580</v>
      </c>
      <c r="C167" s="1">
        <v>13093</v>
      </c>
      <c r="E167" s="4" t="s">
        <v>276</v>
      </c>
      <c r="F167" s="9">
        <v>9674</v>
      </c>
      <c r="G167" s="9" t="s">
        <v>94</v>
      </c>
      <c r="H167" s="4" t="s">
        <v>46</v>
      </c>
      <c r="I167" s="1">
        <f t="shared" si="3"/>
        <v>0</v>
      </c>
      <c r="J167" s="12">
        <f>Tabuľka3[[#This Row],[Stĺpec9]]</f>
        <v>0</v>
      </c>
      <c r="K167" s="97">
        <f>Juniori!K59</f>
        <v>0</v>
      </c>
      <c r="L167" s="97">
        <f>Juniori!L59</f>
        <v>0</v>
      </c>
      <c r="M167" s="97">
        <f>Juniori!M59</f>
        <v>0</v>
      </c>
      <c r="N167" s="97">
        <f>Juniori!N59</f>
        <v>0</v>
      </c>
      <c r="O167" s="97">
        <f>Juniori!O59</f>
        <v>0</v>
      </c>
      <c r="P167" s="97">
        <f>Juniori!P59</f>
        <v>0</v>
      </c>
      <c r="Q167" s="97">
        <f>Juniori!Q59</f>
        <v>0</v>
      </c>
      <c r="R167" s="97">
        <f>Juniori!R59</f>
        <v>0</v>
      </c>
      <c r="S167" s="97">
        <f>Juniori!S59</f>
        <v>0</v>
      </c>
      <c r="T167" s="97">
        <f>Juniori!T59</f>
        <v>0</v>
      </c>
      <c r="U167" s="97">
        <f>Juniori!U59</f>
        <v>0</v>
      </c>
      <c r="V167" s="97">
        <f>Juniori!V59</f>
        <v>0</v>
      </c>
      <c r="W167" s="97">
        <f>Juniori!W59</f>
        <v>0</v>
      </c>
      <c r="X167" s="97">
        <f>Juniori!X59</f>
        <v>0</v>
      </c>
      <c r="Y167" s="97">
        <f>Juniori!Y59</f>
        <v>0</v>
      </c>
      <c r="Z167" s="97">
        <f>Juniori!Z59</f>
        <v>0</v>
      </c>
      <c r="AA167" s="97">
        <f>Juniori!AA59</f>
        <v>0</v>
      </c>
      <c r="AB167" s="97">
        <f>Juniori!AB59</f>
        <v>0</v>
      </c>
      <c r="AC167" s="97">
        <f>Juniori!AC59</f>
        <v>0</v>
      </c>
      <c r="AD167" s="97">
        <f>Juniori!AD59</f>
        <v>0</v>
      </c>
      <c r="AE167" s="97">
        <f>Juniori!AE59</f>
        <v>0</v>
      </c>
      <c r="AF167" s="97">
        <f>Juniori!AF59</f>
        <v>0</v>
      </c>
      <c r="AG167" s="97">
        <f>Juniori!AG59</f>
        <v>0</v>
      </c>
      <c r="AH167" s="97">
        <f>Juniori!AH59</f>
        <v>0</v>
      </c>
      <c r="AI167" s="97">
        <f>Juniori!AI59</f>
        <v>0</v>
      </c>
      <c r="AJ167" s="97">
        <f>Juniori!AJ59</f>
        <v>0</v>
      </c>
      <c r="AK167" s="97">
        <f>Juniori!AK59</f>
        <v>0</v>
      </c>
      <c r="AL167" s="97">
        <f>Juniori!AL59</f>
        <v>0</v>
      </c>
      <c r="AM167" s="97">
        <f>Juniori!AM59</f>
        <v>0</v>
      </c>
      <c r="AN167" s="97">
        <f>Juniori!AN59</f>
        <v>0</v>
      </c>
      <c r="AO167" s="97">
        <f>Juniori!AO59</f>
        <v>0</v>
      </c>
      <c r="AP167" s="97">
        <f>Juniori!AP59</f>
        <v>0</v>
      </c>
      <c r="AQ167" s="97">
        <f>Juniori!AQ59</f>
        <v>0</v>
      </c>
      <c r="AR167" s="97">
        <f>Juniori!AR59</f>
        <v>0</v>
      </c>
      <c r="AS167" s="97">
        <f>Juniori!AS59</f>
        <v>0</v>
      </c>
      <c r="AT167" s="97">
        <f>Juniori!AT59</f>
        <v>0</v>
      </c>
      <c r="AU167" s="97">
        <f>Juniori!AU59</f>
        <v>0</v>
      </c>
      <c r="AV167" s="97">
        <f>Juniori!AV59</f>
        <v>0</v>
      </c>
      <c r="AW167" s="97">
        <f>Juniori!AW59</f>
        <v>0</v>
      </c>
      <c r="AX167" s="97">
        <f>Juniori!AX59</f>
        <v>0</v>
      </c>
      <c r="AY167" s="97">
        <f>Juniori!AY59</f>
        <v>0</v>
      </c>
      <c r="AZ167" s="97">
        <f>Juniori!AZ59</f>
        <v>0</v>
      </c>
      <c r="BA167" s="97">
        <f>Juniori!BA59</f>
        <v>0</v>
      </c>
      <c r="BB167" s="97">
        <f>Juniori!BB59</f>
        <v>0</v>
      </c>
      <c r="BC167" s="97">
        <f>Juniori!BC59</f>
        <v>0</v>
      </c>
      <c r="BD167" s="97">
        <f>Juniori!BD59</f>
        <v>0</v>
      </c>
      <c r="BE167" s="97">
        <f>Juniori!BE59</f>
        <v>0</v>
      </c>
      <c r="BF167" s="97">
        <f>Juniori!BF59</f>
        <v>0</v>
      </c>
      <c r="BG167" s="97">
        <f>Juniori!BG59</f>
        <v>0</v>
      </c>
      <c r="BH167" s="97">
        <f>Juniori!BH59</f>
        <v>0</v>
      </c>
      <c r="BI167" s="97">
        <f>Juniori!BI59</f>
        <v>0</v>
      </c>
      <c r="BJ167" s="97">
        <f>Juniori!BJ59</f>
        <v>0</v>
      </c>
      <c r="BK167" s="97">
        <f>Juniori!BK59</f>
        <v>0</v>
      </c>
      <c r="BL167" s="97">
        <f>Juniori!BL59</f>
        <v>0</v>
      </c>
      <c r="BM167" s="97">
        <f>Juniori!BM59</f>
        <v>0</v>
      </c>
      <c r="BN167" s="97">
        <f>Juniori!BN59</f>
        <v>0</v>
      </c>
      <c r="BO167" s="97">
        <f>Juniori!BO59</f>
        <v>0</v>
      </c>
      <c r="BP167" s="97">
        <f>Juniori!BP59</f>
        <v>0</v>
      </c>
      <c r="BQ167" s="97">
        <f>Juniori!BQ59</f>
        <v>0</v>
      </c>
      <c r="BR167" s="97">
        <f>Juniori!BR59</f>
        <v>0</v>
      </c>
      <c r="BS167" s="97">
        <f>Juniori!BS59</f>
        <v>0</v>
      </c>
      <c r="BT167" s="97">
        <f>Juniori!BT59</f>
        <v>0</v>
      </c>
      <c r="BU167" s="97">
        <f>Juniori!BU59</f>
        <v>0</v>
      </c>
      <c r="BV167" s="97">
        <f>Juniori!BV59</f>
        <v>0</v>
      </c>
      <c r="BW167" s="97">
        <f>Juniori!BW59</f>
        <v>0</v>
      </c>
      <c r="BX167" s="97">
        <f>Juniori!BX59</f>
        <v>0</v>
      </c>
      <c r="BY167" s="97">
        <f>Juniori!BY59</f>
        <v>0</v>
      </c>
      <c r="BZ167" s="97">
        <f>Juniori!BZ59</f>
        <v>0</v>
      </c>
      <c r="CA167" s="97">
        <f>Juniori!CA59</f>
        <v>0</v>
      </c>
      <c r="CB167" s="97">
        <f>Juniori!CB59</f>
        <v>0</v>
      </c>
      <c r="CC167" s="97">
        <f>Juniori!CC59</f>
        <v>0</v>
      </c>
      <c r="CD167" s="97">
        <f>Juniori!CD59</f>
        <v>0</v>
      </c>
      <c r="CE167" s="97" t="str">
        <f>Juniori!CE59</f>
        <v>o</v>
      </c>
      <c r="CF167" s="97">
        <f>Juniori!CF59</f>
        <v>0</v>
      </c>
      <c r="CG167" s="97">
        <f>Juniori!CG59</f>
        <v>0</v>
      </c>
      <c r="CH167" s="97">
        <f>Juniori!CH59</f>
        <v>0</v>
      </c>
      <c r="CI167" s="97">
        <f>Juniori!CI59</f>
        <v>0</v>
      </c>
      <c r="CJ167" s="97">
        <f>Juniori!CJ59</f>
        <v>0</v>
      </c>
      <c r="CK167" s="97">
        <f>Juniori!CK59</f>
        <v>0</v>
      </c>
      <c r="CL167" s="97" t="str">
        <f>Juniori!CL59</f>
        <v>o</v>
      </c>
      <c r="CM167" s="97">
        <f>Juniori!CM59</f>
        <v>0</v>
      </c>
      <c r="CN167" s="97">
        <f>Juniori!CN59</f>
        <v>0</v>
      </c>
      <c r="CO167" s="97">
        <f>Juniori!CO59</f>
        <v>0</v>
      </c>
      <c r="CP167" s="97">
        <f>Juniori!CP59</f>
        <v>0</v>
      </c>
      <c r="CQ167" s="97">
        <f>Juniori!CQ59</f>
        <v>0</v>
      </c>
      <c r="CR167" s="97">
        <f>Juniori!CR59</f>
        <v>0</v>
      </c>
      <c r="CS167" s="97">
        <f>Juniori!CS59</f>
        <v>0</v>
      </c>
      <c r="CT167" s="97">
        <f>Juniori!CT59</f>
        <v>0</v>
      </c>
      <c r="CU167" s="97">
        <f>Juniori!CU59</f>
        <v>0</v>
      </c>
      <c r="CV167" s="97">
        <f>Juniori!CV59</f>
        <v>0</v>
      </c>
      <c r="CW167" s="97">
        <f>Juniori!CW59</f>
        <v>0</v>
      </c>
      <c r="CX167" s="97">
        <f>Juniori!CX59</f>
        <v>0</v>
      </c>
      <c r="CY167" s="97">
        <f>Juniori!CY59</f>
        <v>0</v>
      </c>
      <c r="CZ167" s="97">
        <f>Juniori!CZ59</f>
        <v>0</v>
      </c>
      <c r="DA167" s="97">
        <f>Juniori!DA59</f>
        <v>0</v>
      </c>
      <c r="DB167" s="97">
        <f>Juniori!DB59</f>
        <v>0</v>
      </c>
      <c r="DC167" s="97">
        <f>Juniori!DC59</f>
        <v>0</v>
      </c>
      <c r="DD167" s="97">
        <f>Juniori!DD59</f>
        <v>0</v>
      </c>
      <c r="DE167" s="97">
        <f>Juniori!DE59</f>
        <v>0</v>
      </c>
      <c r="DF167" s="97">
        <f>Juniori!DF59</f>
        <v>0</v>
      </c>
      <c r="DG167" s="97">
        <f>Juniori!DG59</f>
        <v>0</v>
      </c>
      <c r="DH167" s="97">
        <f>Juniori!DH59</f>
        <v>0</v>
      </c>
      <c r="DI167" s="97">
        <f>Juniori!DI59</f>
        <v>0</v>
      </c>
      <c r="DJ167" s="97">
        <f>Juniori!DJ59</f>
        <v>0</v>
      </c>
      <c r="DK167" s="97">
        <f>Juniori!DK59</f>
        <v>0</v>
      </c>
      <c r="DL167" s="97">
        <f>Juniori!DL59</f>
        <v>0</v>
      </c>
      <c r="DM167" s="97">
        <f>Juniori!DM59</f>
        <v>0</v>
      </c>
      <c r="DN167" s="97">
        <f>Juniori!DN59</f>
        <v>0</v>
      </c>
      <c r="DO167" s="97">
        <f>Juniori!DO59</f>
        <v>0</v>
      </c>
      <c r="DP167" s="97">
        <f>Juniori!DP59</f>
        <v>0</v>
      </c>
      <c r="DQ167" s="97">
        <f>Juniori!DQ59</f>
        <v>0</v>
      </c>
      <c r="DR167" s="97">
        <f>Juniori!DR59</f>
        <v>0</v>
      </c>
      <c r="DS167" s="97">
        <f>Juniori!DS59</f>
        <v>0</v>
      </c>
      <c r="DT167" s="97">
        <f>Juniori!DT59</f>
        <v>0</v>
      </c>
      <c r="DU167" s="97">
        <f>Juniori!DU59</f>
        <v>0</v>
      </c>
      <c r="DV167" s="97">
        <f>Juniori!DV59</f>
        <v>0</v>
      </c>
      <c r="DW167" s="97">
        <f>Juniori!DW59</f>
        <v>0</v>
      </c>
      <c r="DX167" s="97">
        <f>Juniori!DX59</f>
        <v>0</v>
      </c>
      <c r="DY167" s="97">
        <f>Juniori!DY59</f>
        <v>0</v>
      </c>
      <c r="DZ167" s="97">
        <f>Juniori!DZ59</f>
        <v>0</v>
      </c>
      <c r="EA167" s="97">
        <f>Juniori!EA59</f>
        <v>0</v>
      </c>
      <c r="EB167" s="97">
        <f>Juniori!EB59</f>
        <v>0</v>
      </c>
      <c r="EC167" s="97">
        <f>Juniori!EC59</f>
        <v>0</v>
      </c>
      <c r="ED167" s="97">
        <f>Juniori!ED59</f>
        <v>0</v>
      </c>
      <c r="EE167" s="97">
        <f>Juniori!EE59</f>
        <v>0</v>
      </c>
      <c r="EF167" s="97">
        <f>Juniori!EF59</f>
        <v>0</v>
      </c>
      <c r="EG167" s="97">
        <f>Juniori!EG59</f>
        <v>0</v>
      </c>
      <c r="EH167" s="97">
        <f>Juniori!EH59</f>
        <v>0</v>
      </c>
      <c r="EI167" s="97">
        <f>Juniori!EI59</f>
        <v>0</v>
      </c>
      <c r="EJ167" s="97">
        <f>Juniori!EJ59</f>
        <v>0</v>
      </c>
      <c r="EK167" s="97">
        <f>Juniori!EK59</f>
        <v>0</v>
      </c>
      <c r="EL167" s="97">
        <f>Juniori!EL59</f>
        <v>0</v>
      </c>
      <c r="EM167" s="97">
        <f>Juniori!EM59</f>
        <v>0</v>
      </c>
      <c r="EN167" s="97">
        <f>Juniori!EN59</f>
        <v>0</v>
      </c>
      <c r="EO167" s="97">
        <f>Juniori!EO59</f>
        <v>0</v>
      </c>
      <c r="EP167" s="97">
        <f>Juniori!EP59</f>
        <v>0</v>
      </c>
      <c r="EQ167" s="97">
        <f>Juniori!EQ59</f>
        <v>0</v>
      </c>
      <c r="ER167" s="97">
        <f>Juniori!ER59</f>
        <v>0</v>
      </c>
      <c r="ES167" s="97">
        <f>Juniori!ES59</f>
        <v>0</v>
      </c>
      <c r="ET167" s="97">
        <f>Juniori!ET59</f>
        <v>0</v>
      </c>
      <c r="EU167" s="97">
        <f>Juniori!EU59</f>
        <v>0</v>
      </c>
      <c r="EV167" s="97">
        <f>Juniori!EV59</f>
        <v>0</v>
      </c>
      <c r="EW167" s="97">
        <f>Juniori!EW59</f>
        <v>0</v>
      </c>
      <c r="EX167" s="97">
        <f>Juniori!EX59</f>
        <v>0</v>
      </c>
      <c r="EY167" s="97">
        <f>Juniori!EY59</f>
        <v>0</v>
      </c>
      <c r="EZ167" s="97">
        <f>Juniori!EZ59</f>
        <v>0</v>
      </c>
      <c r="FA167" s="97">
        <f>Juniori!FA59</f>
        <v>0</v>
      </c>
      <c r="FB167" s="97">
        <f>Juniori!FB59</f>
        <v>0</v>
      </c>
      <c r="FC167" s="97">
        <f>Juniori!FC59</f>
        <v>0</v>
      </c>
      <c r="FD167" s="97">
        <f>Juniori!FD59</f>
        <v>0</v>
      </c>
      <c r="FE167" s="97">
        <f>Juniori!FE59</f>
        <v>0</v>
      </c>
      <c r="FF167" s="97">
        <f>Juniori!FF59</f>
        <v>0</v>
      </c>
      <c r="FG167" s="97">
        <f>Juniori!FG59</f>
        <v>0</v>
      </c>
      <c r="FH167" s="97">
        <f>Juniori!FH59</f>
        <v>0</v>
      </c>
      <c r="FI167" s="97">
        <f>Juniori!FI59</f>
        <v>0</v>
      </c>
      <c r="FJ167" s="97">
        <f>Juniori!FJ59</f>
        <v>0</v>
      </c>
      <c r="FK167" s="97">
        <f>Juniori!FK59</f>
        <v>0</v>
      </c>
      <c r="FL167" s="97">
        <f>Juniori!FL59</f>
        <v>0</v>
      </c>
      <c r="FM167" s="97">
        <f>Juniori!FM59</f>
        <v>0</v>
      </c>
      <c r="FN167" s="97">
        <f>Juniori!FN59</f>
        <v>0</v>
      </c>
      <c r="FO167" s="97">
        <f>Juniori!FO59</f>
        <v>0</v>
      </c>
      <c r="FP167" s="97">
        <f>Juniori!FP59</f>
        <v>0</v>
      </c>
      <c r="FQ167" s="97">
        <f>Juniori!FQ59</f>
        <v>0</v>
      </c>
      <c r="FR167" s="97">
        <f>Juniori!FR59</f>
        <v>0</v>
      </c>
      <c r="FS167" s="97">
        <f>Juniori!FS59</f>
        <v>0</v>
      </c>
      <c r="FT167" s="97">
        <f>Juniori!FT59</f>
        <v>0</v>
      </c>
      <c r="FU167" s="97">
        <f>Juniori!FU59</f>
        <v>0</v>
      </c>
      <c r="FV167" s="97">
        <f>Juniori!FV59</f>
        <v>0</v>
      </c>
      <c r="FW167" s="97">
        <f>Juniori!FW59</f>
        <v>0</v>
      </c>
      <c r="FX167" s="97">
        <f>Juniori!FX59</f>
        <v>0</v>
      </c>
      <c r="FY167" s="97">
        <f>Juniori!FY59</f>
        <v>0</v>
      </c>
      <c r="FZ167" s="97">
        <f>Juniori!FZ59</f>
        <v>0</v>
      </c>
      <c r="GA167" s="97">
        <f>Juniori!GA59</f>
        <v>0</v>
      </c>
      <c r="GB167" s="97">
        <f>Juniori!GB59</f>
        <v>0</v>
      </c>
      <c r="GC167" s="97">
        <f>Juniori!GC59</f>
        <v>0</v>
      </c>
      <c r="GD167" s="97">
        <f>Juniori!GD59</f>
        <v>0</v>
      </c>
      <c r="GE167" s="97">
        <f>Juniori!GE59</f>
        <v>0</v>
      </c>
      <c r="GF167" s="97">
        <f>Juniori!GF59</f>
        <v>0</v>
      </c>
      <c r="GG167" s="97">
        <f>Juniori!GG59</f>
        <v>0</v>
      </c>
      <c r="GH167" s="97">
        <f>Juniori!GH59</f>
        <v>0</v>
      </c>
      <c r="GI167" s="97">
        <f>Juniori!GI59</f>
        <v>0</v>
      </c>
      <c r="GJ167" s="97">
        <f>Juniori!GJ59</f>
        <v>0</v>
      </c>
      <c r="GK167" s="97">
        <f>Juniori!GK59</f>
        <v>0</v>
      </c>
      <c r="GL167" s="97">
        <f>Juniori!GL59</f>
        <v>0</v>
      </c>
      <c r="GM167" s="97">
        <f>Juniori!GM59</f>
        <v>0</v>
      </c>
      <c r="GN167" s="97">
        <f>Juniori!GN59</f>
        <v>0</v>
      </c>
      <c r="GO167" s="97">
        <f>Juniori!GO59</f>
        <v>0</v>
      </c>
      <c r="GP167" s="97">
        <f>Juniori!GP59</f>
        <v>0</v>
      </c>
      <c r="GQ167" s="97">
        <f>Juniori!GQ59</f>
        <v>0</v>
      </c>
      <c r="GR167" s="97">
        <f>Juniori!GR59</f>
        <v>0</v>
      </c>
      <c r="GS167" s="97">
        <f>Juniori!GS59</f>
        <v>0</v>
      </c>
      <c r="GT167" s="97">
        <f>Juniori!GT59</f>
        <v>0</v>
      </c>
      <c r="GU167" s="97">
        <f>Juniori!GU59</f>
        <v>0</v>
      </c>
      <c r="GV167" s="97">
        <f>Juniori!GV59</f>
        <v>0</v>
      </c>
      <c r="GW167" s="97">
        <f>Juniori!GW59</f>
        <v>0</v>
      </c>
      <c r="GX167" s="97">
        <f>Juniori!GX59</f>
        <v>0</v>
      </c>
      <c r="GY167" s="97">
        <f>Juniori!GY59</f>
        <v>0</v>
      </c>
      <c r="GZ167" s="97">
        <f>Juniori!GZ59</f>
        <v>0</v>
      </c>
      <c r="HA167" s="97">
        <f>Juniori!HA59</f>
        <v>0</v>
      </c>
      <c r="HB167" s="97">
        <f>Juniori!HB59</f>
        <v>0</v>
      </c>
      <c r="HC167" s="97">
        <f>Juniori!HC59</f>
        <v>0</v>
      </c>
      <c r="HD167" s="97">
        <f>Juniori!HD59</f>
        <v>0</v>
      </c>
      <c r="HE167" s="97">
        <f>Juniori!HE59</f>
        <v>0</v>
      </c>
      <c r="HF167" s="97">
        <f>Juniori!HF59</f>
        <v>0</v>
      </c>
      <c r="HG167" s="97">
        <f>Juniori!HG59</f>
        <v>0</v>
      </c>
      <c r="HH167" s="97">
        <f>Juniori!HH59</f>
        <v>0</v>
      </c>
      <c r="HI167" s="97">
        <f>Juniori!HI59</f>
        <v>0</v>
      </c>
      <c r="HJ167" s="97">
        <f>Juniori!HJ59</f>
        <v>0</v>
      </c>
      <c r="HK167" s="97">
        <f>Juniori!HK59</f>
        <v>0</v>
      </c>
      <c r="HL167" s="97">
        <f>Juniori!HL59</f>
        <v>0</v>
      </c>
      <c r="HM167" s="97">
        <f>Juniori!HM59</f>
        <v>0</v>
      </c>
      <c r="HN167" s="97">
        <f>Juniori!HN59</f>
        <v>0</v>
      </c>
      <c r="HO167" s="97">
        <f>Juniori!HO59</f>
        <v>0</v>
      </c>
      <c r="HP167" s="97">
        <f>Juniori!HP59</f>
        <v>0</v>
      </c>
      <c r="HQ167" s="97">
        <f>Juniori!HQ59</f>
        <v>0</v>
      </c>
      <c r="HR167" s="97">
        <f>Juniori!HR59</f>
        <v>0</v>
      </c>
      <c r="HS167" s="97">
        <f>Juniori!HS59</f>
        <v>0</v>
      </c>
      <c r="HT167" s="97">
        <f>Juniori!HT59</f>
        <v>0</v>
      </c>
      <c r="HU167" s="97">
        <f>Juniori!HU59</f>
        <v>0</v>
      </c>
      <c r="HV167" s="97">
        <f>Juniori!HV59</f>
        <v>0</v>
      </c>
      <c r="HW167" s="97">
        <f>Juniori!HW59</f>
        <v>0</v>
      </c>
      <c r="HX167" s="97">
        <f>Juniori!HX59</f>
        <v>0</v>
      </c>
      <c r="HY167" s="97">
        <f>Juniori!HY59</f>
        <v>0</v>
      </c>
      <c r="HZ167" s="97">
        <f>Juniori!HZ59</f>
        <v>0</v>
      </c>
      <c r="IA167" s="97">
        <f>Juniori!IA59</f>
        <v>0</v>
      </c>
      <c r="IB167" s="97">
        <f>Juniori!IB59</f>
        <v>0</v>
      </c>
      <c r="IC167" s="97">
        <f>Juniori!IC59</f>
        <v>0</v>
      </c>
      <c r="ID167" s="97">
        <f>Juniori!ID59</f>
        <v>0</v>
      </c>
      <c r="IE167" s="97">
        <f>Juniori!IE59</f>
        <v>0</v>
      </c>
      <c r="IF167" s="97">
        <f>Juniori!IF59</f>
        <v>0</v>
      </c>
      <c r="IG167" s="97">
        <f>Juniori!IG59</f>
        <v>0</v>
      </c>
      <c r="IH167" s="97">
        <f>Juniori!IH59</f>
        <v>0</v>
      </c>
      <c r="II167" s="97">
        <f>Juniori!II59</f>
        <v>0</v>
      </c>
      <c r="IJ167" s="97">
        <f>Juniori!IJ59</f>
        <v>0</v>
      </c>
      <c r="IK167" s="97">
        <f>Juniori!IK59</f>
        <v>0</v>
      </c>
      <c r="IL167" s="97">
        <f>Juniori!IL59</f>
        <v>0</v>
      </c>
      <c r="IM167" s="97">
        <f>Juniori!IM59</f>
        <v>0</v>
      </c>
      <c r="IN167" s="97">
        <f>Juniori!IN59</f>
        <v>0</v>
      </c>
      <c r="IO167" s="97">
        <f>Juniori!IO59</f>
        <v>0</v>
      </c>
      <c r="IP167" s="97">
        <f>Juniori!IP59</f>
        <v>0</v>
      </c>
      <c r="IQ167" s="97">
        <f>Juniori!IQ59</f>
        <v>0</v>
      </c>
      <c r="IR167" s="97">
        <f>Juniori!IR59</f>
        <v>0</v>
      </c>
      <c r="IS167" s="97">
        <f>Juniori!IS59</f>
        <v>0</v>
      </c>
      <c r="IT167" s="97">
        <f>Juniori!IT59</f>
        <v>0</v>
      </c>
      <c r="IU167" s="97">
        <f>Juniori!IU59</f>
        <v>0</v>
      </c>
      <c r="IV167" s="97">
        <f>Juniori!IV59</f>
        <v>0</v>
      </c>
      <c r="IW167" s="97">
        <f>Juniori!IW59</f>
        <v>0</v>
      </c>
      <c r="IX167" s="97">
        <f>Juniori!IX59</f>
        <v>0</v>
      </c>
      <c r="IY167" s="97">
        <f>Juniori!IY59</f>
        <v>0</v>
      </c>
      <c r="IZ167" s="97">
        <f>Juniori!IZ59</f>
        <v>0</v>
      </c>
      <c r="JA167" s="97">
        <f>Juniori!JA59</f>
        <v>0</v>
      </c>
      <c r="JB167" s="97">
        <f>Juniori!JB59</f>
        <v>0</v>
      </c>
      <c r="JC167" s="97">
        <f>Juniori!JC59</f>
        <v>0</v>
      </c>
      <c r="JD167" s="97">
        <f>Juniori!JD59</f>
        <v>0</v>
      </c>
      <c r="JE167" s="97">
        <f>Juniori!JE59</f>
        <v>0</v>
      </c>
      <c r="JF167" s="97">
        <f>Juniori!JF59</f>
        <v>0</v>
      </c>
      <c r="JG167" s="97">
        <f>Juniori!JG59</f>
        <v>0</v>
      </c>
      <c r="JH167" s="97">
        <f>Juniori!JH59</f>
        <v>0</v>
      </c>
      <c r="JI167" s="97">
        <f>Juniori!JI59</f>
        <v>0</v>
      </c>
      <c r="JJ167" s="97">
        <f>Juniori!JJ59</f>
        <v>0</v>
      </c>
      <c r="JK167" s="97">
        <f>Juniori!JK59</f>
        <v>0</v>
      </c>
      <c r="JL167" s="97">
        <f>Juniori!JL59</f>
        <v>0</v>
      </c>
      <c r="JM167" s="97">
        <f>Juniori!JM59</f>
        <v>0</v>
      </c>
      <c r="JN167" s="97">
        <f>Juniori!JN59</f>
        <v>0</v>
      </c>
      <c r="JO167" s="97">
        <f>Juniori!JO59</f>
        <v>0</v>
      </c>
      <c r="JP167" s="97">
        <f>Juniori!JP59</f>
        <v>0</v>
      </c>
      <c r="JQ167" s="97">
        <f>Juniori!JQ59</f>
        <v>0</v>
      </c>
      <c r="JR167" s="97">
        <f>Juniori!JR59</f>
        <v>0</v>
      </c>
      <c r="JS167" s="97">
        <f>Juniori!JS59</f>
        <v>0</v>
      </c>
      <c r="JT167" s="97">
        <f>Juniori!JT59</f>
        <v>0</v>
      </c>
      <c r="JU167" s="97">
        <f>Juniori!JU59</f>
        <v>0</v>
      </c>
      <c r="JV167" s="97">
        <f>Juniori!JV59</f>
        <v>0</v>
      </c>
      <c r="JW167" s="97">
        <f>Juniori!JW59</f>
        <v>0</v>
      </c>
      <c r="JX167" s="97">
        <f>Juniori!JX59</f>
        <v>0</v>
      </c>
      <c r="JY167" s="97">
        <f>Juniori!JY59</f>
        <v>0</v>
      </c>
      <c r="JZ167" s="97">
        <f>Juniori!JZ59</f>
        <v>0</v>
      </c>
      <c r="KA167" s="97">
        <f>Juniori!KA59</f>
        <v>0</v>
      </c>
      <c r="KB167" s="97">
        <f>Juniori!KB59</f>
        <v>0</v>
      </c>
      <c r="KC167" s="97">
        <f>Juniori!KC59</f>
        <v>0</v>
      </c>
      <c r="KD167" s="97">
        <f>Juniori!KD59</f>
        <v>0</v>
      </c>
      <c r="KE167" s="97">
        <f>Juniori!KE59</f>
        <v>0</v>
      </c>
      <c r="KF167" s="97">
        <f>Juniori!KF59</f>
        <v>0</v>
      </c>
      <c r="KG167" s="97">
        <f>Juniori!KG59</f>
        <v>0</v>
      </c>
      <c r="KH167" s="97">
        <f>Juniori!KH59</f>
        <v>0</v>
      </c>
      <c r="KI167" s="97">
        <f>Juniori!KI59</f>
        <v>0</v>
      </c>
      <c r="KJ167" s="97">
        <f>Juniori!KJ59</f>
        <v>0</v>
      </c>
      <c r="KK167" s="97">
        <f>Juniori!KK59</f>
        <v>0</v>
      </c>
      <c r="KL167" s="97">
        <f>Juniori!KL59</f>
        <v>0</v>
      </c>
      <c r="KM167" s="97">
        <f>Juniori!KM59</f>
        <v>0</v>
      </c>
      <c r="KN167" s="97">
        <f>Juniori!KN59</f>
        <v>0</v>
      </c>
      <c r="KO167" s="97">
        <f>Juniori!KO59</f>
        <v>0</v>
      </c>
      <c r="KP167" s="97">
        <f>Juniori!KP59</f>
        <v>0</v>
      </c>
      <c r="KQ167" s="97">
        <f>Juniori!KQ59</f>
        <v>0</v>
      </c>
      <c r="KR167" s="97">
        <f>Juniori!KR59</f>
        <v>0</v>
      </c>
      <c r="KS167" s="97">
        <f>Juniori!KS59</f>
        <v>0</v>
      </c>
      <c r="KT167" s="97">
        <f>Juniori!KT59</f>
        <v>0</v>
      </c>
      <c r="KU167" s="97">
        <f>Juniori!KU59</f>
        <v>0</v>
      </c>
      <c r="KV167" s="97">
        <f>Juniori!KV59</f>
        <v>0</v>
      </c>
      <c r="KW167" s="97">
        <f>Juniori!KW59</f>
        <v>0</v>
      </c>
      <c r="KX167" s="97">
        <f>Juniori!KX59</f>
        <v>0</v>
      </c>
      <c r="KY167" s="97">
        <f>Juniori!KY59</f>
        <v>0</v>
      </c>
      <c r="KZ167" s="97">
        <f>Juniori!KZ59</f>
        <v>0</v>
      </c>
      <c r="LA167" s="97">
        <f>Juniori!LA59</f>
        <v>0</v>
      </c>
      <c r="LB167" s="97">
        <f>Juniori!LB59</f>
        <v>0</v>
      </c>
      <c r="LC167" s="97">
        <f>Juniori!LC59</f>
        <v>0</v>
      </c>
      <c r="LD167" s="97">
        <f>Juniori!LD59</f>
        <v>0</v>
      </c>
      <c r="LE167" s="97">
        <f>Juniori!LE59</f>
        <v>0</v>
      </c>
      <c r="LF167" s="97">
        <f>Juniori!LF59</f>
        <v>0</v>
      </c>
      <c r="LG167" s="97">
        <f>Juniori!LG59</f>
        <v>0</v>
      </c>
      <c r="LH167" s="97">
        <f>Juniori!LH59</f>
        <v>0</v>
      </c>
      <c r="LI167" s="97">
        <f>Juniori!LI59</f>
        <v>0</v>
      </c>
      <c r="LJ167" s="97">
        <f>Juniori!LJ59</f>
        <v>0</v>
      </c>
      <c r="LK167" s="97">
        <f>Juniori!LK59</f>
        <v>0</v>
      </c>
      <c r="LL167" s="97">
        <f>Juniori!LL59</f>
        <v>0</v>
      </c>
      <c r="LM167" s="97">
        <f>Juniori!LM59</f>
        <v>0</v>
      </c>
      <c r="LN167" s="97">
        <f>Juniori!LN59</f>
        <v>0</v>
      </c>
      <c r="LO167" s="97">
        <f>Juniori!LO59</f>
        <v>0</v>
      </c>
      <c r="LP167" s="97">
        <f>Juniori!LP59</f>
        <v>0</v>
      </c>
      <c r="LQ167" s="97">
        <f>Juniori!LQ59</f>
        <v>0</v>
      </c>
      <c r="LR167" s="97">
        <f>Juniori!LR59</f>
        <v>0</v>
      </c>
      <c r="LS167" s="97">
        <f>Juniori!LS59</f>
        <v>0</v>
      </c>
      <c r="LT167" s="97">
        <f>Juniori!LT59</f>
        <v>0</v>
      </c>
      <c r="LU167" s="97">
        <f>Juniori!LU59</f>
        <v>0</v>
      </c>
      <c r="LV167" s="97">
        <f>Juniori!LV59</f>
        <v>0</v>
      </c>
      <c r="LW167" s="97">
        <f>Juniori!LW59</f>
        <v>0</v>
      </c>
      <c r="LX167" s="97">
        <f>Juniori!LX59</f>
        <v>0</v>
      </c>
      <c r="LY167" s="97">
        <f>Juniori!LY59</f>
        <v>0</v>
      </c>
      <c r="LZ167" s="97">
        <f>Juniori!LZ59</f>
        <v>0</v>
      </c>
      <c r="MA167" s="97">
        <f>Juniori!MA59</f>
        <v>0</v>
      </c>
      <c r="MB167" s="97">
        <f>Juniori!MB59</f>
        <v>0</v>
      </c>
      <c r="MC167" s="97">
        <f>Juniori!MC59</f>
        <v>0</v>
      </c>
      <c r="MD167" s="97">
        <f>Juniori!MD59</f>
        <v>0</v>
      </c>
      <c r="ME167" s="97">
        <f>Juniori!ME59</f>
        <v>0</v>
      </c>
      <c r="MF167" s="97">
        <f>Juniori!MF59</f>
        <v>0</v>
      </c>
      <c r="MG167" s="97">
        <f>Juniori!MG59</f>
        <v>0</v>
      </c>
      <c r="MH167" s="97">
        <f>Juniori!MH59</f>
        <v>0</v>
      </c>
      <c r="MI167" s="97">
        <f>Juniori!MI59</f>
        <v>0</v>
      </c>
      <c r="MJ167" s="97">
        <f>Juniori!MJ59</f>
        <v>0</v>
      </c>
      <c r="MK167" s="97">
        <f>Juniori!MK59</f>
        <v>0</v>
      </c>
      <c r="ML167" s="97">
        <f>Juniori!ML59</f>
        <v>0</v>
      </c>
      <c r="MM167" s="97">
        <f>Juniori!MM59</f>
        <v>0</v>
      </c>
      <c r="MN167" s="97">
        <f>Juniori!MN59</f>
        <v>0</v>
      </c>
      <c r="MO167" s="97">
        <f>Juniori!MO59</f>
        <v>0</v>
      </c>
      <c r="MP167" s="97">
        <f>Juniori!MP59</f>
        <v>0</v>
      </c>
      <c r="MQ167" s="97">
        <f>Juniori!MQ59</f>
        <v>0</v>
      </c>
      <c r="MR167" s="97">
        <f>Juniori!MR59</f>
        <v>0</v>
      </c>
      <c r="MS167" s="97">
        <f>Juniori!MS59</f>
        <v>0</v>
      </c>
      <c r="MT167" s="97">
        <f>Juniori!MT59</f>
        <v>0</v>
      </c>
      <c r="MU167" s="97">
        <f>Juniori!MU59</f>
        <v>0</v>
      </c>
      <c r="MV167" s="97">
        <f>Juniori!MV59</f>
        <v>0</v>
      </c>
      <c r="MW167" s="97">
        <f>Juniori!MW59</f>
        <v>0</v>
      </c>
      <c r="MX167" s="97">
        <f>Juniori!MX59</f>
        <v>0</v>
      </c>
      <c r="MY167" s="97">
        <f>Juniori!MY59</f>
        <v>0</v>
      </c>
      <c r="MZ167" s="97">
        <f>Juniori!MZ59</f>
        <v>0</v>
      </c>
      <c r="NA167" s="97">
        <f>Juniori!NA59</f>
        <v>0</v>
      </c>
      <c r="NB167" s="97">
        <f>Juniori!NB59</f>
        <v>0</v>
      </c>
      <c r="NC167" s="97">
        <f>Juniori!NC59</f>
        <v>0</v>
      </c>
      <c r="ND167" s="97">
        <f>Juniori!ND59</f>
        <v>0</v>
      </c>
      <c r="NE167" s="97">
        <f>Juniori!NE59</f>
        <v>0</v>
      </c>
      <c r="NF167" s="97">
        <f>Juniori!NF59</f>
        <v>0</v>
      </c>
      <c r="NG167" s="97">
        <f>Juniori!NG59</f>
        <v>0</v>
      </c>
      <c r="NH167" s="97">
        <f>Juniori!NH59</f>
        <v>0</v>
      </c>
      <c r="NI167" s="97">
        <f>Juniori!NI59</f>
        <v>0</v>
      </c>
      <c r="NJ167" s="97">
        <f>Juniori!NJ59</f>
        <v>0</v>
      </c>
      <c r="NK167" s="97">
        <f>Juniori!NK59</f>
        <v>0</v>
      </c>
      <c r="NL167" s="97">
        <f>Juniori!NL59</f>
        <v>0</v>
      </c>
      <c r="NM167" s="97">
        <f>Juniori!NM59</f>
        <v>0</v>
      </c>
      <c r="NN167" s="97">
        <f>Juniori!NN59</f>
        <v>0</v>
      </c>
      <c r="NO167" s="97">
        <f>Juniori!NO59</f>
        <v>0</v>
      </c>
      <c r="NP167" s="97">
        <f>Juniori!NP59</f>
        <v>0</v>
      </c>
      <c r="NQ167" s="97">
        <f>Juniori!NQ59</f>
        <v>0</v>
      </c>
      <c r="NR167" s="97">
        <f>Juniori!NR59</f>
        <v>0</v>
      </c>
      <c r="NS167" s="97">
        <f>Juniori!NS59</f>
        <v>0</v>
      </c>
      <c r="NT167" s="97">
        <f>Juniori!NT59</f>
        <v>0</v>
      </c>
      <c r="NU167" s="97">
        <f>Juniori!NU59</f>
        <v>0</v>
      </c>
      <c r="NV167" s="97">
        <f>Juniori!NV59</f>
        <v>0</v>
      </c>
      <c r="NW167" s="97">
        <f>Juniori!NW59</f>
        <v>0</v>
      </c>
      <c r="NX167" s="97">
        <f>Juniori!NX59</f>
        <v>0</v>
      </c>
      <c r="NY167" s="97">
        <f>Juniori!NY59</f>
        <v>0</v>
      </c>
      <c r="NZ167" s="97">
        <f>Juniori!NZ59</f>
        <v>0</v>
      </c>
      <c r="OA167" s="97">
        <f>Juniori!OA59</f>
        <v>0</v>
      </c>
      <c r="OB167" s="97">
        <f>Juniori!OB59</f>
        <v>0</v>
      </c>
      <c r="OC167" s="97">
        <f>Juniori!OC59</f>
        <v>0</v>
      </c>
      <c r="OD167" s="97">
        <f>Juniori!OD59</f>
        <v>0</v>
      </c>
      <c r="OE167" s="97">
        <f>Juniori!OE59</f>
        <v>0</v>
      </c>
      <c r="OF167" s="97">
        <f>Juniori!OF59</f>
        <v>0</v>
      </c>
      <c r="OG167" s="97">
        <f>Juniori!OG59</f>
        <v>0</v>
      </c>
      <c r="OH167" s="97">
        <f>Juniori!OH59</f>
        <v>0</v>
      </c>
      <c r="OI167" s="97">
        <f>Juniori!OI59</f>
        <v>0</v>
      </c>
      <c r="OJ167" s="97">
        <f>Juniori!OJ59</f>
        <v>0</v>
      </c>
      <c r="OK167" s="97">
        <f>Juniori!OK59</f>
        <v>0</v>
      </c>
      <c r="OL167" s="97">
        <f>Juniori!OL59</f>
        <v>0</v>
      </c>
      <c r="OM167" s="97">
        <f>Juniori!OM59</f>
        <v>0</v>
      </c>
      <c r="ON167" s="97">
        <f>Juniori!ON59</f>
        <v>0</v>
      </c>
      <c r="OO167" s="97">
        <f>Juniori!OO59</f>
        <v>0</v>
      </c>
      <c r="OP167" s="97">
        <f>Juniori!OP59</f>
        <v>0</v>
      </c>
      <c r="OQ167" s="97">
        <f>Juniori!OQ59</f>
        <v>0</v>
      </c>
      <c r="OR167" s="97">
        <f>Juniori!OR59</f>
        <v>0</v>
      </c>
      <c r="OS167" s="97">
        <f>Juniori!OS59</f>
        <v>0</v>
      </c>
      <c r="OT167" s="97">
        <f>Juniori!OT59</f>
        <v>0</v>
      </c>
      <c r="OU167" s="97">
        <f>Juniori!OU59</f>
        <v>0</v>
      </c>
      <c r="OV167" s="97">
        <f>Juniori!OV59</f>
        <v>0</v>
      </c>
      <c r="OW167" s="97">
        <f>Juniori!OW59</f>
        <v>0</v>
      </c>
      <c r="OX167" s="97">
        <f>Juniori!OX59</f>
        <v>0</v>
      </c>
      <c r="OY167" s="97">
        <f>Juniori!OY59</f>
        <v>0</v>
      </c>
      <c r="OZ167" s="97">
        <f>Juniori!OZ59</f>
        <v>0</v>
      </c>
      <c r="PA167" s="97">
        <f>Juniori!PA59</f>
        <v>0</v>
      </c>
      <c r="PB167" s="97">
        <f>Juniori!PB59</f>
        <v>0</v>
      </c>
      <c r="PC167" s="97">
        <f>Juniori!PC59</f>
        <v>0</v>
      </c>
      <c r="PD167" s="97">
        <f>Juniori!PD59</f>
        <v>0</v>
      </c>
      <c r="PE167" s="97">
        <f>Juniori!PE59</f>
        <v>0</v>
      </c>
      <c r="PF167" s="97">
        <f>Juniori!PF59</f>
        <v>0</v>
      </c>
      <c r="PG167" s="97">
        <f>Juniori!PG59</f>
        <v>0</v>
      </c>
      <c r="PH167" s="97">
        <f>Juniori!PH59</f>
        <v>0</v>
      </c>
      <c r="PI167" s="97">
        <f>Juniori!PI59</f>
        <v>0</v>
      </c>
      <c r="PJ167" s="97">
        <f>Juniori!PJ59</f>
        <v>0</v>
      </c>
      <c r="PK167" s="97">
        <f>Juniori!PK59</f>
        <v>0</v>
      </c>
      <c r="PL167" s="97">
        <f>Juniori!PL59</f>
        <v>0</v>
      </c>
      <c r="PM167" s="97">
        <f>Juniori!PM59</f>
        <v>0</v>
      </c>
      <c r="PN167" s="97">
        <f>Juniori!PN59</f>
        <v>0</v>
      </c>
      <c r="PO167" s="97">
        <f>Juniori!PO59</f>
        <v>0</v>
      </c>
      <c r="PP167" s="97">
        <f>Juniori!PP59</f>
        <v>0</v>
      </c>
      <c r="PQ167" s="97">
        <f>Juniori!PQ59</f>
        <v>0</v>
      </c>
      <c r="PR167" s="97">
        <f>Juniori!PR59</f>
        <v>0</v>
      </c>
      <c r="PS167" s="97">
        <f>Juniori!PS59</f>
        <v>0</v>
      </c>
      <c r="PT167" s="97">
        <f>Juniori!PT59</f>
        <v>0</v>
      </c>
      <c r="PU167" s="97">
        <f>Juniori!PU59</f>
        <v>0</v>
      </c>
      <c r="PV167" s="97">
        <f>Juniori!PV59</f>
        <v>0</v>
      </c>
      <c r="PW167" s="97">
        <f>Juniori!PW59</f>
        <v>0</v>
      </c>
      <c r="PX167" s="97">
        <f>Juniori!PX59</f>
        <v>0</v>
      </c>
      <c r="PY167" s="97">
        <f>Juniori!PY59</f>
        <v>0</v>
      </c>
      <c r="PZ167" s="97">
        <f>Juniori!PZ59</f>
        <v>0</v>
      </c>
      <c r="QA167" s="97">
        <f>Juniori!QA59</f>
        <v>0</v>
      </c>
      <c r="QB167" s="97">
        <f>Juniori!QB59</f>
        <v>0</v>
      </c>
      <c r="QC167" s="97">
        <f>Juniori!QC59</f>
        <v>0</v>
      </c>
      <c r="QD167" s="97">
        <f>Juniori!QD59</f>
        <v>0</v>
      </c>
      <c r="QE167" s="97">
        <f>Juniori!QE59</f>
        <v>0</v>
      </c>
      <c r="QF167" s="97">
        <f>Juniori!QF59</f>
        <v>0</v>
      </c>
      <c r="QG167" s="97">
        <f>Juniori!QG59</f>
        <v>0</v>
      </c>
      <c r="QH167" s="97">
        <f>Juniori!QH59</f>
        <v>0</v>
      </c>
      <c r="QI167" s="97">
        <f>Juniori!QI59</f>
        <v>0</v>
      </c>
      <c r="QJ167" s="97">
        <f>Juniori!QJ59</f>
        <v>0</v>
      </c>
      <c r="QK167" s="97">
        <f>Juniori!QK59</f>
        <v>0</v>
      </c>
      <c r="QL167" s="97">
        <f>Juniori!QL59</f>
        <v>0</v>
      </c>
      <c r="QM167" s="97">
        <f>Juniori!QM59</f>
        <v>0</v>
      </c>
      <c r="QN167" s="97">
        <f>Juniori!QN59</f>
        <v>0</v>
      </c>
      <c r="QO167" s="97">
        <f>Juniori!QO59</f>
        <v>0</v>
      </c>
      <c r="QP167" s="97">
        <f>Juniori!QP59</f>
        <v>0</v>
      </c>
      <c r="QQ167" s="97">
        <f>Juniori!QQ59</f>
        <v>0</v>
      </c>
      <c r="QR167" s="97">
        <f>Juniori!QR59</f>
        <v>0</v>
      </c>
      <c r="QS167" s="97">
        <f>Juniori!QS59</f>
        <v>0</v>
      </c>
      <c r="QT167" s="97">
        <f>Juniori!QT59</f>
        <v>0</v>
      </c>
      <c r="QU167" s="97">
        <f>Juniori!QU59</f>
        <v>0</v>
      </c>
      <c r="QV167" s="97">
        <f>Juniori!QV59</f>
        <v>0</v>
      </c>
      <c r="QW167" s="97">
        <f>Juniori!QW59</f>
        <v>0</v>
      </c>
      <c r="QX167" s="97">
        <f>Juniori!QX59</f>
        <v>0</v>
      </c>
      <c r="QY167" s="97">
        <f>Juniori!QY59</f>
        <v>0</v>
      </c>
      <c r="QZ167" s="97">
        <f>Juniori!QZ59</f>
        <v>0</v>
      </c>
      <c r="RA167" s="97">
        <f>Juniori!RA59</f>
        <v>0</v>
      </c>
      <c r="RB167" s="97">
        <f>Juniori!RB59</f>
        <v>0</v>
      </c>
      <c r="RC167" s="97">
        <f>Juniori!RC59</f>
        <v>0</v>
      </c>
      <c r="RD167" s="97">
        <f>Juniori!RD59</f>
        <v>0</v>
      </c>
      <c r="RE167" s="97">
        <f>Juniori!RE59</f>
        <v>0</v>
      </c>
      <c r="RF167" s="97">
        <f>Juniori!RF59</f>
        <v>0</v>
      </c>
      <c r="RG167" s="97">
        <f>Juniori!RG59</f>
        <v>0</v>
      </c>
      <c r="RH167" s="97">
        <f>Juniori!RH59</f>
        <v>0</v>
      </c>
      <c r="RI167" s="97">
        <f>Juniori!RI59</f>
        <v>0</v>
      </c>
      <c r="RJ167" s="97">
        <f>Juniori!RJ59</f>
        <v>0</v>
      </c>
      <c r="RK167" s="97">
        <f>Juniori!RK59</f>
        <v>0</v>
      </c>
      <c r="RL167" s="97">
        <f>Juniori!RL59</f>
        <v>0</v>
      </c>
      <c r="RM167" s="97">
        <f>Juniori!RM59</f>
        <v>0</v>
      </c>
      <c r="RN167" s="97">
        <f>Juniori!RN59</f>
        <v>0</v>
      </c>
      <c r="RO167" s="97">
        <f>Juniori!RO59</f>
        <v>0</v>
      </c>
      <c r="RP167" s="97">
        <f>Juniori!RP59</f>
        <v>0</v>
      </c>
      <c r="RQ167" s="97">
        <f>Juniori!RQ59</f>
        <v>0</v>
      </c>
      <c r="RR167" s="97">
        <f>Juniori!RR59</f>
        <v>0</v>
      </c>
      <c r="RS167" s="97">
        <f>Juniori!RS59</f>
        <v>0</v>
      </c>
      <c r="RT167" s="97">
        <f>Juniori!RT59</f>
        <v>0</v>
      </c>
      <c r="RU167" s="97">
        <f>Juniori!RU59</f>
        <v>0</v>
      </c>
      <c r="RV167" s="97">
        <f>Juniori!RV59</f>
        <v>0</v>
      </c>
      <c r="RW167" s="97">
        <f>Juniori!RW59</f>
        <v>0</v>
      </c>
      <c r="RX167" s="97">
        <f>Juniori!RX59</f>
        <v>0</v>
      </c>
      <c r="RY167" s="97">
        <f>Juniori!RY59</f>
        <v>0</v>
      </c>
      <c r="RZ167" s="97">
        <f>Juniori!RZ59</f>
        <v>0</v>
      </c>
      <c r="SA167" s="97">
        <f>Juniori!SA59</f>
        <v>0</v>
      </c>
      <c r="SB167" s="97">
        <f>Juniori!SB59</f>
        <v>0</v>
      </c>
      <c r="SC167" s="97">
        <f>Juniori!SC59</f>
        <v>0</v>
      </c>
      <c r="SD167" s="97">
        <f>Juniori!SD59</f>
        <v>0</v>
      </c>
      <c r="SE167" s="97">
        <f>Juniori!SE59</f>
        <v>0</v>
      </c>
      <c r="SF167" s="97">
        <f>Juniori!SF59</f>
        <v>0</v>
      </c>
      <c r="SG167" s="97">
        <f>Juniori!SG59</f>
        <v>0</v>
      </c>
      <c r="SH167" s="97">
        <f>Juniori!SH59</f>
        <v>0</v>
      </c>
      <c r="SI167" s="97">
        <f>Juniori!SI59</f>
        <v>0</v>
      </c>
      <c r="SJ167" s="97">
        <f>Juniori!SJ59</f>
        <v>0</v>
      </c>
      <c r="SK167" s="97">
        <f>Juniori!SK59</f>
        <v>0</v>
      </c>
      <c r="SL167" s="97">
        <f>Juniori!SL59</f>
        <v>0</v>
      </c>
      <c r="SM167" s="97">
        <f>Juniori!SM59</f>
        <v>0</v>
      </c>
      <c r="SN167" s="97">
        <f>Juniori!SN59</f>
        <v>0</v>
      </c>
      <c r="SO167" s="97">
        <f>Juniori!SO59</f>
        <v>0</v>
      </c>
      <c r="SP167" s="97">
        <f>Juniori!SP59</f>
        <v>0</v>
      </c>
      <c r="SQ167" s="97">
        <f>Juniori!SQ59</f>
        <v>0</v>
      </c>
      <c r="SR167" s="97">
        <f>Juniori!SR59</f>
        <v>0</v>
      </c>
      <c r="SS167" s="97">
        <f>Juniori!SS59</f>
        <v>0</v>
      </c>
      <c r="ST167" s="97">
        <f>Juniori!ST59</f>
        <v>0</v>
      </c>
      <c r="SU167" s="97">
        <f>Juniori!SU59</f>
        <v>0</v>
      </c>
      <c r="SV167" s="97">
        <f>Juniori!SV59</f>
        <v>0</v>
      </c>
      <c r="SW167" s="97">
        <f>Juniori!SW59</f>
        <v>0</v>
      </c>
      <c r="SX167" s="97">
        <f>Juniori!SX59</f>
        <v>0</v>
      </c>
      <c r="SY167" s="97">
        <f>Juniori!SY59</f>
        <v>0</v>
      </c>
      <c r="SZ167" s="97">
        <f>Juniori!SZ59</f>
        <v>0</v>
      </c>
      <c r="TA167" s="97">
        <f>Juniori!TA59</f>
        <v>0</v>
      </c>
      <c r="TB167" s="97">
        <f>Juniori!TB59</f>
        <v>0</v>
      </c>
    </row>
    <row r="168" spans="1:522" s="1" customFormat="1" ht="18" customHeight="1" x14ac:dyDescent="0.2">
      <c r="A168" s="12"/>
      <c r="B168" s="11" t="s">
        <v>497</v>
      </c>
      <c r="C168" s="1">
        <v>10277</v>
      </c>
      <c r="E168" s="4" t="s">
        <v>578</v>
      </c>
      <c r="F168" s="9">
        <v>8837</v>
      </c>
      <c r="G168" s="9" t="s">
        <v>98</v>
      </c>
      <c r="H168" s="4" t="s">
        <v>46</v>
      </c>
      <c r="I168" s="1">
        <f t="shared" si="3"/>
        <v>0</v>
      </c>
      <c r="J168" s="12">
        <f>Tabuľka3[[#This Row],[Stĺpec9]]</f>
        <v>0</v>
      </c>
      <c r="K168" s="97">
        <f>'Mladí jazdci'!K34</f>
        <v>0</v>
      </c>
      <c r="L168" s="97">
        <f>'Mladí jazdci'!L34</f>
        <v>0</v>
      </c>
      <c r="M168" s="97">
        <f>'Mladí jazdci'!M34</f>
        <v>0</v>
      </c>
      <c r="N168" s="97">
        <f>'Mladí jazdci'!N34</f>
        <v>0</v>
      </c>
      <c r="O168" s="97">
        <f>'Mladí jazdci'!O34</f>
        <v>0</v>
      </c>
      <c r="P168" s="97">
        <f>'Mladí jazdci'!P34</f>
        <v>0</v>
      </c>
      <c r="Q168" s="97">
        <f>'Mladí jazdci'!Q34</f>
        <v>0</v>
      </c>
      <c r="R168" s="97">
        <f>'Mladí jazdci'!R34</f>
        <v>0</v>
      </c>
      <c r="S168" s="97">
        <f>'Mladí jazdci'!S34</f>
        <v>0</v>
      </c>
      <c r="T168" s="97">
        <f>'Mladí jazdci'!T34</f>
        <v>0</v>
      </c>
      <c r="U168" s="97">
        <f>'Mladí jazdci'!U34</f>
        <v>0</v>
      </c>
      <c r="V168" s="97">
        <f>'Mladí jazdci'!V34</f>
        <v>0</v>
      </c>
      <c r="W168" s="97">
        <f>'Mladí jazdci'!W34</f>
        <v>0</v>
      </c>
      <c r="X168" s="97">
        <f>'Mladí jazdci'!X34</f>
        <v>0</v>
      </c>
      <c r="Y168" s="97">
        <f>'Mladí jazdci'!Y34</f>
        <v>0</v>
      </c>
      <c r="Z168" s="97">
        <f>'Mladí jazdci'!Z34</f>
        <v>0</v>
      </c>
      <c r="AA168" s="97">
        <f>'Mladí jazdci'!AA34</f>
        <v>0</v>
      </c>
      <c r="AB168" s="97">
        <f>'Mladí jazdci'!AB34</f>
        <v>0</v>
      </c>
      <c r="AC168" s="97">
        <f>'Mladí jazdci'!AC34</f>
        <v>0</v>
      </c>
      <c r="AD168" s="97">
        <f>'Mladí jazdci'!AD34</f>
        <v>0</v>
      </c>
      <c r="AE168" s="97">
        <f>'Mladí jazdci'!AE34</f>
        <v>0</v>
      </c>
      <c r="AF168" s="97">
        <f>'Mladí jazdci'!AF34</f>
        <v>0</v>
      </c>
      <c r="AG168" s="97">
        <f>'Mladí jazdci'!AG34</f>
        <v>0</v>
      </c>
      <c r="AH168" s="97">
        <f>'Mladí jazdci'!AH34</f>
        <v>0</v>
      </c>
      <c r="AI168" s="97">
        <f>'Mladí jazdci'!AI34</f>
        <v>0</v>
      </c>
      <c r="AJ168" s="97">
        <f>'Mladí jazdci'!AJ34</f>
        <v>0</v>
      </c>
      <c r="AK168" s="97">
        <f>'Mladí jazdci'!AK34</f>
        <v>0</v>
      </c>
      <c r="AL168" s="97">
        <f>'Mladí jazdci'!AL34</f>
        <v>0</v>
      </c>
      <c r="AM168" s="97">
        <f>'Mladí jazdci'!AM34</f>
        <v>0</v>
      </c>
      <c r="AN168" s="97">
        <f>'Mladí jazdci'!AN34</f>
        <v>0</v>
      </c>
      <c r="AO168" s="97">
        <f>'Mladí jazdci'!AO34</f>
        <v>0</v>
      </c>
      <c r="AP168" s="97">
        <f>'Mladí jazdci'!AP34</f>
        <v>0</v>
      </c>
      <c r="AQ168" s="97">
        <f>'Mladí jazdci'!AQ34</f>
        <v>0</v>
      </c>
      <c r="AR168" s="97">
        <f>'Mladí jazdci'!AR34</f>
        <v>0</v>
      </c>
      <c r="AS168" s="97">
        <f>'Mladí jazdci'!AS34</f>
        <v>0</v>
      </c>
      <c r="AT168" s="97">
        <f>'Mladí jazdci'!AT34</f>
        <v>0</v>
      </c>
      <c r="AU168" s="97">
        <f>'Mladí jazdci'!AU34</f>
        <v>0</v>
      </c>
      <c r="AV168" s="97">
        <f>'Mladí jazdci'!AV34</f>
        <v>0</v>
      </c>
      <c r="AW168" s="97">
        <f>'Mladí jazdci'!AW34</f>
        <v>0</v>
      </c>
      <c r="AX168" s="97">
        <f>'Mladí jazdci'!AX34</f>
        <v>0</v>
      </c>
      <c r="AY168" s="97">
        <f>'Mladí jazdci'!AY34</f>
        <v>0</v>
      </c>
      <c r="AZ168" s="97">
        <f>'Mladí jazdci'!AZ34</f>
        <v>0</v>
      </c>
      <c r="BA168" s="97">
        <f>'Mladí jazdci'!BA34</f>
        <v>0</v>
      </c>
      <c r="BB168" s="97">
        <f>'Mladí jazdci'!BB34</f>
        <v>0</v>
      </c>
      <c r="BC168" s="97">
        <f>'Mladí jazdci'!BC34</f>
        <v>0</v>
      </c>
      <c r="BD168" s="97">
        <f>'Mladí jazdci'!BD34</f>
        <v>0</v>
      </c>
      <c r="BE168" s="97">
        <f>'Mladí jazdci'!BE34</f>
        <v>0</v>
      </c>
      <c r="BF168" s="97">
        <f>'Mladí jazdci'!BF34</f>
        <v>0</v>
      </c>
      <c r="BG168" s="97">
        <f>'Mladí jazdci'!BG34</f>
        <v>0</v>
      </c>
      <c r="BH168" s="97">
        <f>'Mladí jazdci'!BH34</f>
        <v>0</v>
      </c>
      <c r="BI168" s="97">
        <f>'Mladí jazdci'!BI34</f>
        <v>0</v>
      </c>
      <c r="BJ168" s="97">
        <f>'Mladí jazdci'!BJ34</f>
        <v>0</v>
      </c>
      <c r="BK168" s="97">
        <f>'Mladí jazdci'!BK34</f>
        <v>0</v>
      </c>
      <c r="BL168" s="97">
        <f>'Mladí jazdci'!BL34</f>
        <v>0</v>
      </c>
      <c r="BM168" s="97">
        <f>'Mladí jazdci'!BM34</f>
        <v>0</v>
      </c>
      <c r="BN168" s="97">
        <f>'Mladí jazdci'!BN34</f>
        <v>0</v>
      </c>
      <c r="BO168" s="97">
        <f>'Mladí jazdci'!BO34</f>
        <v>0</v>
      </c>
      <c r="BP168" s="97">
        <f>'Mladí jazdci'!BP34</f>
        <v>0</v>
      </c>
      <c r="BQ168" s="97">
        <f>'Mladí jazdci'!BQ34</f>
        <v>0</v>
      </c>
      <c r="BR168" s="97">
        <f>'Mladí jazdci'!BR34</f>
        <v>0</v>
      </c>
      <c r="BS168" s="97">
        <f>'Mladí jazdci'!BS34</f>
        <v>0</v>
      </c>
      <c r="BT168" s="97">
        <f>'Mladí jazdci'!BT34</f>
        <v>0</v>
      </c>
      <c r="BU168" s="97">
        <f>'Mladí jazdci'!BU34</f>
        <v>0</v>
      </c>
      <c r="BV168" s="97">
        <f>'Mladí jazdci'!BV34</f>
        <v>0</v>
      </c>
      <c r="BW168" s="97">
        <f>'Mladí jazdci'!BW34</f>
        <v>0</v>
      </c>
      <c r="BX168" s="97">
        <f>'Mladí jazdci'!BX34</f>
        <v>0</v>
      </c>
      <c r="BY168" s="97">
        <f>'Mladí jazdci'!BY34</f>
        <v>0</v>
      </c>
      <c r="BZ168" s="97">
        <f>'Mladí jazdci'!BZ34</f>
        <v>0</v>
      </c>
      <c r="CA168" s="97">
        <f>'Mladí jazdci'!CA34</f>
        <v>0</v>
      </c>
      <c r="CB168" s="97">
        <f>'Mladí jazdci'!CB34</f>
        <v>0</v>
      </c>
      <c r="CC168" s="97">
        <f>'Mladí jazdci'!CC34</f>
        <v>0</v>
      </c>
      <c r="CD168" s="97">
        <f>'Mladí jazdci'!CD34</f>
        <v>0</v>
      </c>
      <c r="CE168" s="97" t="str">
        <f>'Mladí jazdci'!CE34</f>
        <v>o</v>
      </c>
      <c r="CF168" s="97" t="str">
        <f>'Mladí jazdci'!CF34</f>
        <v>o</v>
      </c>
      <c r="CG168" s="97">
        <f>'Mladí jazdci'!CG34</f>
        <v>0</v>
      </c>
      <c r="CH168" s="97">
        <f>'Mladí jazdci'!CH34</f>
        <v>0</v>
      </c>
      <c r="CI168" s="97">
        <f>'Mladí jazdci'!CI34</f>
        <v>0</v>
      </c>
      <c r="CJ168" s="97">
        <f>'Mladí jazdci'!CJ34</f>
        <v>0</v>
      </c>
      <c r="CK168" s="97">
        <f>'Mladí jazdci'!CK34</f>
        <v>0</v>
      </c>
      <c r="CL168" s="97" t="str">
        <f>'Mladí jazdci'!CL34</f>
        <v>o</v>
      </c>
      <c r="CM168" s="97">
        <f>'Mladí jazdci'!CM34</f>
        <v>0</v>
      </c>
      <c r="CN168" s="97">
        <f>'Mladí jazdci'!CN34</f>
        <v>0</v>
      </c>
      <c r="CO168" s="97" t="str">
        <f>'Mladí jazdci'!CO34</f>
        <v>o</v>
      </c>
      <c r="CP168" s="97">
        <f>'Mladí jazdci'!CP34</f>
        <v>0</v>
      </c>
      <c r="CQ168" s="97">
        <f>'Mladí jazdci'!CQ34</f>
        <v>0</v>
      </c>
      <c r="CR168" s="97">
        <f>'Mladí jazdci'!CR34</f>
        <v>0</v>
      </c>
      <c r="CS168" s="97">
        <f>'Mladí jazdci'!CS34</f>
        <v>0</v>
      </c>
      <c r="CT168" s="97">
        <f>'Mladí jazdci'!CT34</f>
        <v>0</v>
      </c>
      <c r="CU168" s="97">
        <f>'Mladí jazdci'!CU34</f>
        <v>0</v>
      </c>
      <c r="CV168" s="97">
        <f>'Mladí jazdci'!CV34</f>
        <v>0</v>
      </c>
      <c r="CW168" s="97">
        <f>'Mladí jazdci'!CW34</f>
        <v>0</v>
      </c>
      <c r="CX168" s="97">
        <f>'Mladí jazdci'!CX34</f>
        <v>0</v>
      </c>
      <c r="CY168" s="97">
        <f>'Mladí jazdci'!CY34</f>
        <v>0</v>
      </c>
      <c r="CZ168" s="97">
        <f>'Mladí jazdci'!CZ34</f>
        <v>0</v>
      </c>
      <c r="DA168" s="97">
        <f>'Mladí jazdci'!DA34</f>
        <v>0</v>
      </c>
      <c r="DB168" s="97">
        <f>'Mladí jazdci'!DB34</f>
        <v>0</v>
      </c>
      <c r="DC168" s="97">
        <f>'Mladí jazdci'!DC34</f>
        <v>0</v>
      </c>
      <c r="DD168" s="97">
        <f>'Mladí jazdci'!DD34</f>
        <v>0</v>
      </c>
      <c r="DE168" s="97">
        <f>'Mladí jazdci'!DE34</f>
        <v>0</v>
      </c>
      <c r="DF168" s="97">
        <f>'Mladí jazdci'!DF34</f>
        <v>0</v>
      </c>
      <c r="DG168" s="97">
        <f>'Mladí jazdci'!DG34</f>
        <v>0</v>
      </c>
      <c r="DH168" s="97">
        <f>'Mladí jazdci'!DH34</f>
        <v>0</v>
      </c>
      <c r="DI168" s="97">
        <f>'Mladí jazdci'!DI34</f>
        <v>0</v>
      </c>
      <c r="DJ168" s="97">
        <f>'Mladí jazdci'!DJ34</f>
        <v>0</v>
      </c>
      <c r="DK168" s="97">
        <f>'Mladí jazdci'!DK34</f>
        <v>0</v>
      </c>
      <c r="DL168" s="97">
        <f>'Mladí jazdci'!DL34</f>
        <v>0</v>
      </c>
      <c r="DM168" s="97">
        <f>'Mladí jazdci'!DM34</f>
        <v>0</v>
      </c>
      <c r="DN168" s="97">
        <f>'Mladí jazdci'!DN34</f>
        <v>0</v>
      </c>
      <c r="DO168" s="97">
        <f>'Mladí jazdci'!DO34</f>
        <v>0</v>
      </c>
      <c r="DP168" s="97">
        <f>'Mladí jazdci'!DP34</f>
        <v>0</v>
      </c>
      <c r="DQ168" s="97">
        <f>'Mladí jazdci'!DQ34</f>
        <v>0</v>
      </c>
      <c r="DR168" s="97">
        <f>'Mladí jazdci'!DR34</f>
        <v>0</v>
      </c>
      <c r="DS168" s="97">
        <f>'Mladí jazdci'!DS34</f>
        <v>0</v>
      </c>
      <c r="DT168" s="97">
        <f>'Mladí jazdci'!DT34</f>
        <v>0</v>
      </c>
      <c r="DU168" s="97">
        <f>'Mladí jazdci'!DU34</f>
        <v>0</v>
      </c>
      <c r="DV168" s="97">
        <f>'Mladí jazdci'!DV34</f>
        <v>0</v>
      </c>
      <c r="DW168" s="97">
        <f>'Mladí jazdci'!DW34</f>
        <v>0</v>
      </c>
      <c r="DX168" s="97">
        <f>'Mladí jazdci'!DX34</f>
        <v>0</v>
      </c>
      <c r="DY168" s="97">
        <f>'Mladí jazdci'!DY34</f>
        <v>0</v>
      </c>
      <c r="DZ168" s="97">
        <f>'Mladí jazdci'!DZ34</f>
        <v>0</v>
      </c>
      <c r="EA168" s="97">
        <f>'Mladí jazdci'!EA34</f>
        <v>0</v>
      </c>
      <c r="EB168" s="97">
        <f>'Mladí jazdci'!EB34</f>
        <v>0</v>
      </c>
      <c r="EC168" s="97">
        <f>'Mladí jazdci'!EC34</f>
        <v>0</v>
      </c>
      <c r="ED168" s="97">
        <f>'Mladí jazdci'!ED34</f>
        <v>0</v>
      </c>
      <c r="EE168" s="97">
        <f>'Mladí jazdci'!EE34</f>
        <v>0</v>
      </c>
      <c r="EF168" s="97">
        <f>'Mladí jazdci'!EF34</f>
        <v>0</v>
      </c>
      <c r="EG168" s="97">
        <f>'Mladí jazdci'!EG34</f>
        <v>0</v>
      </c>
      <c r="EH168" s="97">
        <f>'Mladí jazdci'!EH34</f>
        <v>0</v>
      </c>
      <c r="EI168" s="97">
        <f>'Mladí jazdci'!EI34</f>
        <v>0</v>
      </c>
      <c r="EJ168" s="97">
        <f>'Mladí jazdci'!EJ34</f>
        <v>0</v>
      </c>
      <c r="EK168" s="97">
        <f>'Mladí jazdci'!EK34</f>
        <v>0</v>
      </c>
      <c r="EL168" s="97">
        <f>'Mladí jazdci'!EL34</f>
        <v>0</v>
      </c>
      <c r="EM168" s="97">
        <f>'Mladí jazdci'!EM34</f>
        <v>0</v>
      </c>
      <c r="EN168" s="97">
        <f>'Mladí jazdci'!EN34</f>
        <v>0</v>
      </c>
      <c r="EO168" s="97">
        <f>'Mladí jazdci'!EO34</f>
        <v>0</v>
      </c>
      <c r="EP168" s="97">
        <f>'Mladí jazdci'!EP34</f>
        <v>0</v>
      </c>
      <c r="EQ168" s="97">
        <f>'Mladí jazdci'!EQ34</f>
        <v>0</v>
      </c>
      <c r="ER168" s="97">
        <f>'Mladí jazdci'!ER34</f>
        <v>0</v>
      </c>
      <c r="ES168" s="97">
        <f>'Mladí jazdci'!ES34</f>
        <v>0</v>
      </c>
      <c r="ET168" s="97">
        <f>'Mladí jazdci'!ET34</f>
        <v>0</v>
      </c>
      <c r="EU168" s="97">
        <f>'Mladí jazdci'!EU34</f>
        <v>0</v>
      </c>
      <c r="EV168" s="97">
        <f>'Mladí jazdci'!EV34</f>
        <v>0</v>
      </c>
      <c r="EW168" s="97">
        <f>'Mladí jazdci'!EW34</f>
        <v>0</v>
      </c>
      <c r="EX168" s="97">
        <f>'Mladí jazdci'!EX34</f>
        <v>0</v>
      </c>
      <c r="EY168" s="97">
        <f>'Mladí jazdci'!EY34</f>
        <v>0</v>
      </c>
      <c r="EZ168" s="97">
        <f>'Mladí jazdci'!EZ34</f>
        <v>0</v>
      </c>
      <c r="FA168" s="97">
        <f>'Mladí jazdci'!FA34</f>
        <v>0</v>
      </c>
      <c r="FB168" s="97">
        <f>'Mladí jazdci'!FB34</f>
        <v>0</v>
      </c>
      <c r="FC168" s="97">
        <f>'Mladí jazdci'!FC34</f>
        <v>0</v>
      </c>
      <c r="FD168" s="97">
        <f>'Mladí jazdci'!FD34</f>
        <v>0</v>
      </c>
      <c r="FE168" s="97">
        <f>'Mladí jazdci'!FE34</f>
        <v>0</v>
      </c>
      <c r="FF168" s="97">
        <f>'Mladí jazdci'!FF34</f>
        <v>0</v>
      </c>
      <c r="FG168" s="97">
        <f>'Mladí jazdci'!FG34</f>
        <v>0</v>
      </c>
      <c r="FH168" s="97">
        <f>'Mladí jazdci'!FH34</f>
        <v>0</v>
      </c>
      <c r="FI168" s="97">
        <f>'Mladí jazdci'!FI34</f>
        <v>0</v>
      </c>
      <c r="FJ168" s="97">
        <f>'Mladí jazdci'!FJ34</f>
        <v>0</v>
      </c>
      <c r="FK168" s="97">
        <f>'Mladí jazdci'!FK34</f>
        <v>0</v>
      </c>
      <c r="FL168" s="97">
        <f>'Mladí jazdci'!FL34</f>
        <v>0</v>
      </c>
      <c r="FM168" s="97">
        <f>'Mladí jazdci'!FM34</f>
        <v>0</v>
      </c>
      <c r="FN168" s="97">
        <f>'Mladí jazdci'!FN34</f>
        <v>0</v>
      </c>
      <c r="FO168" s="97">
        <f>'Mladí jazdci'!FO34</f>
        <v>0</v>
      </c>
      <c r="FP168" s="97">
        <f>'Mladí jazdci'!FP34</f>
        <v>0</v>
      </c>
      <c r="FQ168" s="97">
        <f>'Mladí jazdci'!FQ34</f>
        <v>0</v>
      </c>
      <c r="FR168" s="97">
        <f>'Mladí jazdci'!FR34</f>
        <v>0</v>
      </c>
      <c r="FS168" s="97">
        <f>'Mladí jazdci'!FS34</f>
        <v>0</v>
      </c>
      <c r="FT168" s="97">
        <f>'Mladí jazdci'!FT34</f>
        <v>0</v>
      </c>
      <c r="FU168" s="97">
        <f>'Mladí jazdci'!FU34</f>
        <v>0</v>
      </c>
      <c r="FV168" s="97">
        <f>'Mladí jazdci'!FV34</f>
        <v>0</v>
      </c>
      <c r="FW168" s="97">
        <f>'Mladí jazdci'!FW34</f>
        <v>0</v>
      </c>
      <c r="FX168" s="97">
        <f>'Mladí jazdci'!FX34</f>
        <v>0</v>
      </c>
      <c r="FY168" s="97">
        <f>'Mladí jazdci'!FY34</f>
        <v>0</v>
      </c>
      <c r="FZ168" s="97">
        <f>'Mladí jazdci'!FZ34</f>
        <v>0</v>
      </c>
      <c r="GA168" s="97">
        <f>'Mladí jazdci'!GA34</f>
        <v>0</v>
      </c>
      <c r="GB168" s="97">
        <f>'Mladí jazdci'!GB34</f>
        <v>0</v>
      </c>
      <c r="GC168" s="97">
        <f>'Mladí jazdci'!GC34</f>
        <v>0</v>
      </c>
      <c r="GD168" s="97">
        <f>'Mladí jazdci'!GD34</f>
        <v>0</v>
      </c>
      <c r="GE168" s="97">
        <f>'Mladí jazdci'!GE34</f>
        <v>0</v>
      </c>
      <c r="GF168" s="97">
        <f>'Mladí jazdci'!GF34</f>
        <v>0</v>
      </c>
      <c r="GG168" s="97">
        <f>'Mladí jazdci'!GG34</f>
        <v>0</v>
      </c>
      <c r="GH168" s="97">
        <f>'Mladí jazdci'!GH34</f>
        <v>0</v>
      </c>
      <c r="GI168" s="97">
        <f>'Mladí jazdci'!GI34</f>
        <v>0</v>
      </c>
      <c r="GJ168" s="97">
        <f>'Mladí jazdci'!GJ34</f>
        <v>0</v>
      </c>
      <c r="GK168" s="97">
        <f>'Mladí jazdci'!GK34</f>
        <v>0</v>
      </c>
      <c r="GL168" s="97">
        <f>'Mladí jazdci'!GL34</f>
        <v>0</v>
      </c>
      <c r="GM168" s="97">
        <f>'Mladí jazdci'!GM34</f>
        <v>0</v>
      </c>
      <c r="GN168" s="97">
        <f>'Mladí jazdci'!GN34</f>
        <v>0</v>
      </c>
      <c r="GO168" s="97">
        <f>'Mladí jazdci'!GO34</f>
        <v>0</v>
      </c>
      <c r="GP168" s="97">
        <f>'Mladí jazdci'!GP34</f>
        <v>0</v>
      </c>
      <c r="GQ168" s="97">
        <f>'Mladí jazdci'!GQ34</f>
        <v>0</v>
      </c>
      <c r="GR168" s="97">
        <f>'Mladí jazdci'!GR34</f>
        <v>0</v>
      </c>
      <c r="GS168" s="97">
        <f>'Mladí jazdci'!GS34</f>
        <v>0</v>
      </c>
      <c r="GT168" s="97">
        <f>'Mladí jazdci'!GT34</f>
        <v>0</v>
      </c>
      <c r="GU168" s="97">
        <f>'Mladí jazdci'!GU34</f>
        <v>0</v>
      </c>
      <c r="GV168" s="97">
        <f>'Mladí jazdci'!GV34</f>
        <v>0</v>
      </c>
      <c r="GW168" s="97">
        <f>'Mladí jazdci'!GW34</f>
        <v>0</v>
      </c>
      <c r="GX168" s="97">
        <f>'Mladí jazdci'!GX34</f>
        <v>0</v>
      </c>
      <c r="GY168" s="97">
        <f>'Mladí jazdci'!GY34</f>
        <v>0</v>
      </c>
      <c r="GZ168" s="97">
        <f>'Mladí jazdci'!GZ34</f>
        <v>0</v>
      </c>
      <c r="HA168" s="97">
        <f>'Mladí jazdci'!HA34</f>
        <v>0</v>
      </c>
      <c r="HB168" s="97">
        <f>'Mladí jazdci'!HB34</f>
        <v>0</v>
      </c>
      <c r="HC168" s="97">
        <f>'Mladí jazdci'!HC34</f>
        <v>0</v>
      </c>
      <c r="HD168" s="97">
        <f>'Mladí jazdci'!HD34</f>
        <v>0</v>
      </c>
      <c r="HE168" s="97">
        <f>'Mladí jazdci'!HE34</f>
        <v>0</v>
      </c>
      <c r="HF168" s="97">
        <f>'Mladí jazdci'!HF34</f>
        <v>0</v>
      </c>
      <c r="HG168" s="97">
        <f>'Mladí jazdci'!HG34</f>
        <v>0</v>
      </c>
      <c r="HH168" s="97">
        <f>'Mladí jazdci'!HH34</f>
        <v>0</v>
      </c>
      <c r="HI168" s="97">
        <f>'Mladí jazdci'!HI34</f>
        <v>0</v>
      </c>
      <c r="HJ168" s="97">
        <f>'Mladí jazdci'!HJ34</f>
        <v>0</v>
      </c>
      <c r="HK168" s="97">
        <f>'Mladí jazdci'!HK34</f>
        <v>0</v>
      </c>
      <c r="HL168" s="97">
        <f>'Mladí jazdci'!HL34</f>
        <v>0</v>
      </c>
      <c r="HM168" s="97" t="str">
        <f>'Mladí jazdci'!HM34</f>
        <v>o</v>
      </c>
      <c r="HN168" s="97">
        <f>'Mladí jazdci'!HN34</f>
        <v>0</v>
      </c>
      <c r="HO168" s="97">
        <f>'Mladí jazdci'!HO34</f>
        <v>0</v>
      </c>
      <c r="HP168" s="97">
        <f>'Mladí jazdci'!HP34</f>
        <v>0</v>
      </c>
      <c r="HQ168" s="97">
        <f>'Mladí jazdci'!HQ34</f>
        <v>0</v>
      </c>
      <c r="HR168" s="97">
        <f>'Mladí jazdci'!HR34</f>
        <v>0</v>
      </c>
      <c r="HS168" s="97">
        <f>'Mladí jazdci'!HS34</f>
        <v>0</v>
      </c>
      <c r="HT168" s="97">
        <f>'Mladí jazdci'!HT34</f>
        <v>0</v>
      </c>
      <c r="HU168" s="97">
        <f>'Mladí jazdci'!HU34</f>
        <v>0</v>
      </c>
      <c r="HV168" s="97">
        <f>'Mladí jazdci'!HV34</f>
        <v>0</v>
      </c>
      <c r="HW168" s="97">
        <f>'Mladí jazdci'!HW34</f>
        <v>0</v>
      </c>
      <c r="HX168" s="97">
        <f>'Mladí jazdci'!HX34</f>
        <v>0</v>
      </c>
      <c r="HY168" s="97">
        <f>'Mladí jazdci'!HY34</f>
        <v>0</v>
      </c>
      <c r="HZ168" s="97">
        <f>'Mladí jazdci'!HZ34</f>
        <v>0</v>
      </c>
      <c r="IA168" s="97">
        <f>'Mladí jazdci'!IA34</f>
        <v>0</v>
      </c>
      <c r="IB168" s="97">
        <f>'Mladí jazdci'!IB34</f>
        <v>0</v>
      </c>
      <c r="IC168" s="97">
        <f>'Mladí jazdci'!IC34</f>
        <v>0</v>
      </c>
      <c r="ID168" s="97">
        <f>'Mladí jazdci'!ID34</f>
        <v>0</v>
      </c>
      <c r="IE168" s="97">
        <f>'Mladí jazdci'!IE34</f>
        <v>0</v>
      </c>
      <c r="IF168" s="97">
        <f>'Mladí jazdci'!IF34</f>
        <v>0</v>
      </c>
      <c r="IG168" s="97">
        <f>'Mladí jazdci'!IG34</f>
        <v>0</v>
      </c>
      <c r="IH168" s="97">
        <f>'Mladí jazdci'!IH34</f>
        <v>0</v>
      </c>
      <c r="II168" s="97">
        <f>'Mladí jazdci'!II34</f>
        <v>0</v>
      </c>
      <c r="IJ168" s="97">
        <f>'Mladí jazdci'!IJ34</f>
        <v>0</v>
      </c>
      <c r="IK168" s="97">
        <f>'Mladí jazdci'!IK34</f>
        <v>0</v>
      </c>
      <c r="IL168" s="97">
        <f>'Mladí jazdci'!IL34</f>
        <v>0</v>
      </c>
      <c r="IM168" s="97">
        <f>'Mladí jazdci'!IM34</f>
        <v>0</v>
      </c>
      <c r="IN168" s="97">
        <f>'Mladí jazdci'!IN34</f>
        <v>0</v>
      </c>
      <c r="IO168" s="97">
        <f>'Mladí jazdci'!IO34</f>
        <v>0</v>
      </c>
      <c r="IP168" s="97">
        <f>'Mladí jazdci'!IP34</f>
        <v>0</v>
      </c>
      <c r="IQ168" s="97">
        <f>'Mladí jazdci'!IQ34</f>
        <v>0</v>
      </c>
      <c r="IR168" s="97">
        <f>'Mladí jazdci'!IR34</f>
        <v>0</v>
      </c>
      <c r="IS168" s="97">
        <f>'Mladí jazdci'!IS34</f>
        <v>0</v>
      </c>
      <c r="IT168" s="97">
        <f>'Mladí jazdci'!IT34</f>
        <v>0</v>
      </c>
      <c r="IU168" s="97">
        <f>'Mladí jazdci'!IU34</f>
        <v>0</v>
      </c>
      <c r="IV168" s="97">
        <f>'Mladí jazdci'!IV34</f>
        <v>0</v>
      </c>
      <c r="IW168" s="97">
        <f>'Mladí jazdci'!IW34</f>
        <v>0</v>
      </c>
      <c r="IX168" s="97">
        <f>'Mladí jazdci'!IX34</f>
        <v>0</v>
      </c>
      <c r="IY168" s="97">
        <f>'Mladí jazdci'!IY34</f>
        <v>0</v>
      </c>
      <c r="IZ168" s="97">
        <f>'Mladí jazdci'!IZ34</f>
        <v>0</v>
      </c>
      <c r="JA168" s="97">
        <f>'Mladí jazdci'!JA34</f>
        <v>0</v>
      </c>
      <c r="JB168" s="97">
        <f>'Mladí jazdci'!JB34</f>
        <v>0</v>
      </c>
      <c r="JC168" s="97">
        <f>'Mladí jazdci'!JC34</f>
        <v>0</v>
      </c>
      <c r="JD168" s="97">
        <f>'Mladí jazdci'!JD34</f>
        <v>0</v>
      </c>
      <c r="JE168" s="97">
        <f>'Mladí jazdci'!JE34</f>
        <v>0</v>
      </c>
      <c r="JF168" s="97">
        <f>'Mladí jazdci'!JF34</f>
        <v>0</v>
      </c>
      <c r="JG168" s="97">
        <f>'Mladí jazdci'!JG34</f>
        <v>0</v>
      </c>
      <c r="JH168" s="97">
        <f>'Mladí jazdci'!JH34</f>
        <v>0</v>
      </c>
      <c r="JI168" s="97">
        <f>'Mladí jazdci'!JI34</f>
        <v>0</v>
      </c>
      <c r="JJ168" s="97">
        <f>'Mladí jazdci'!JJ34</f>
        <v>0</v>
      </c>
      <c r="JK168" s="97">
        <f>'Mladí jazdci'!JK34</f>
        <v>0</v>
      </c>
      <c r="JL168" s="97">
        <f>'Mladí jazdci'!JL34</f>
        <v>0</v>
      </c>
      <c r="JM168" s="97">
        <f>'Mladí jazdci'!JM34</f>
        <v>0</v>
      </c>
      <c r="JN168" s="97">
        <f>'Mladí jazdci'!JN34</f>
        <v>0</v>
      </c>
      <c r="JO168" s="97">
        <f>'Mladí jazdci'!JO34</f>
        <v>0</v>
      </c>
      <c r="JP168" s="97">
        <f>'Mladí jazdci'!JP34</f>
        <v>0</v>
      </c>
      <c r="JQ168" s="97">
        <f>'Mladí jazdci'!JQ34</f>
        <v>0</v>
      </c>
      <c r="JR168" s="97">
        <f>'Mladí jazdci'!JR34</f>
        <v>0</v>
      </c>
      <c r="JS168" s="97">
        <f>'Mladí jazdci'!JS34</f>
        <v>0</v>
      </c>
      <c r="JT168" s="97">
        <f>'Mladí jazdci'!JT34</f>
        <v>0</v>
      </c>
      <c r="JU168" s="97">
        <f>'Mladí jazdci'!JU34</f>
        <v>0</v>
      </c>
      <c r="JV168" s="97">
        <f>'Mladí jazdci'!JV34</f>
        <v>0</v>
      </c>
      <c r="JW168" s="97">
        <f>'Mladí jazdci'!JW34</f>
        <v>0</v>
      </c>
      <c r="JX168" s="97">
        <f>'Mladí jazdci'!JX34</f>
        <v>0</v>
      </c>
      <c r="JY168" s="97">
        <f>'Mladí jazdci'!JY34</f>
        <v>0</v>
      </c>
      <c r="JZ168" s="97">
        <f>'Mladí jazdci'!JZ34</f>
        <v>0</v>
      </c>
      <c r="KA168" s="97">
        <f>'Mladí jazdci'!KA34</f>
        <v>0</v>
      </c>
      <c r="KB168" s="97">
        <f>'Mladí jazdci'!KB34</f>
        <v>0</v>
      </c>
      <c r="KC168" s="97">
        <f>'Mladí jazdci'!KC34</f>
        <v>0</v>
      </c>
      <c r="KD168" s="97">
        <f>'Mladí jazdci'!KD34</f>
        <v>0</v>
      </c>
      <c r="KE168" s="97">
        <f>'Mladí jazdci'!KE34</f>
        <v>0</v>
      </c>
      <c r="KF168" s="97">
        <f>'Mladí jazdci'!KF34</f>
        <v>0</v>
      </c>
      <c r="KG168" s="97">
        <f>'Mladí jazdci'!KG34</f>
        <v>0</v>
      </c>
      <c r="KH168" s="97">
        <f>'Mladí jazdci'!KH34</f>
        <v>0</v>
      </c>
      <c r="KI168" s="97">
        <f>'Mladí jazdci'!KI34</f>
        <v>0</v>
      </c>
      <c r="KJ168" s="97">
        <f>'Mladí jazdci'!KJ34</f>
        <v>0</v>
      </c>
      <c r="KK168" s="97">
        <f>'Mladí jazdci'!KK34</f>
        <v>0</v>
      </c>
      <c r="KL168" s="97">
        <f>'Mladí jazdci'!KL34</f>
        <v>0</v>
      </c>
      <c r="KM168" s="97">
        <f>'Mladí jazdci'!KM34</f>
        <v>0</v>
      </c>
      <c r="KN168" s="97">
        <f>'Mladí jazdci'!KN34</f>
        <v>0</v>
      </c>
      <c r="KO168" s="97">
        <f>'Mladí jazdci'!KO34</f>
        <v>0</v>
      </c>
      <c r="KP168" s="97">
        <f>'Mladí jazdci'!KP34</f>
        <v>0</v>
      </c>
      <c r="KQ168" s="97">
        <f>'Mladí jazdci'!KQ34</f>
        <v>0</v>
      </c>
      <c r="KR168" s="97">
        <f>'Mladí jazdci'!KR34</f>
        <v>0</v>
      </c>
      <c r="KS168" s="97">
        <f>'Mladí jazdci'!KS34</f>
        <v>0</v>
      </c>
      <c r="KT168" s="97">
        <f>'Mladí jazdci'!KT34</f>
        <v>0</v>
      </c>
      <c r="KU168" s="97">
        <f>'Mladí jazdci'!KU34</f>
        <v>0</v>
      </c>
      <c r="KV168" s="97">
        <f>'Mladí jazdci'!KV34</f>
        <v>0</v>
      </c>
      <c r="KW168" s="97">
        <f>'Mladí jazdci'!KW34</f>
        <v>0</v>
      </c>
      <c r="KX168" s="97">
        <f>'Mladí jazdci'!KX34</f>
        <v>0</v>
      </c>
      <c r="KY168" s="97">
        <f>'Mladí jazdci'!KY34</f>
        <v>0</v>
      </c>
      <c r="KZ168" s="97">
        <f>'Mladí jazdci'!KZ34</f>
        <v>0</v>
      </c>
      <c r="LA168" s="97">
        <f>'Mladí jazdci'!LA34</f>
        <v>0</v>
      </c>
      <c r="LB168" s="97">
        <f>'Mladí jazdci'!LB34</f>
        <v>0</v>
      </c>
      <c r="LC168" s="97">
        <f>'Mladí jazdci'!LC34</f>
        <v>0</v>
      </c>
      <c r="LD168" s="97">
        <f>'Mladí jazdci'!LD34</f>
        <v>0</v>
      </c>
      <c r="LE168" s="97">
        <f>'Mladí jazdci'!LE34</f>
        <v>0</v>
      </c>
      <c r="LF168" s="97">
        <f>'Mladí jazdci'!LF34</f>
        <v>0</v>
      </c>
      <c r="LG168" s="97">
        <f>'Mladí jazdci'!LG34</f>
        <v>0</v>
      </c>
      <c r="LH168" s="97">
        <f>'Mladí jazdci'!LH34</f>
        <v>0</v>
      </c>
      <c r="LI168" s="97">
        <f>'Mladí jazdci'!LI34</f>
        <v>0</v>
      </c>
      <c r="LJ168" s="97">
        <f>'Mladí jazdci'!LJ34</f>
        <v>0</v>
      </c>
      <c r="LK168" s="97">
        <f>'Mladí jazdci'!LK34</f>
        <v>0</v>
      </c>
      <c r="LL168" s="97">
        <f>'Mladí jazdci'!LL34</f>
        <v>0</v>
      </c>
      <c r="LM168" s="97">
        <f>'Mladí jazdci'!LM34</f>
        <v>0</v>
      </c>
      <c r="LN168" s="97">
        <f>'Mladí jazdci'!LN34</f>
        <v>0</v>
      </c>
      <c r="LO168" s="97">
        <f>'Mladí jazdci'!LO34</f>
        <v>0</v>
      </c>
      <c r="LP168" s="97">
        <f>'Mladí jazdci'!LP34</f>
        <v>0</v>
      </c>
      <c r="LQ168" s="97">
        <f>'Mladí jazdci'!LQ34</f>
        <v>0</v>
      </c>
      <c r="LR168" s="97">
        <f>'Mladí jazdci'!LR34</f>
        <v>0</v>
      </c>
      <c r="LS168" s="97">
        <f>'Mladí jazdci'!LS34</f>
        <v>0</v>
      </c>
      <c r="LT168" s="97">
        <f>'Mladí jazdci'!LT34</f>
        <v>0</v>
      </c>
      <c r="LU168" s="97">
        <f>'Mladí jazdci'!LU34</f>
        <v>0</v>
      </c>
      <c r="LV168" s="97">
        <f>'Mladí jazdci'!LV34</f>
        <v>0</v>
      </c>
      <c r="LW168" s="97">
        <f>'Mladí jazdci'!LW34</f>
        <v>0</v>
      </c>
      <c r="LX168" s="97">
        <f>'Mladí jazdci'!LX34</f>
        <v>0</v>
      </c>
      <c r="LY168" s="97">
        <f>'Mladí jazdci'!LY34</f>
        <v>0</v>
      </c>
      <c r="LZ168" s="97">
        <f>'Mladí jazdci'!LZ34</f>
        <v>0</v>
      </c>
      <c r="MA168" s="97">
        <f>'Mladí jazdci'!MA34</f>
        <v>0</v>
      </c>
      <c r="MB168" s="97">
        <f>'Mladí jazdci'!MB34</f>
        <v>0</v>
      </c>
      <c r="MC168" s="97">
        <f>'Mladí jazdci'!MC34</f>
        <v>0</v>
      </c>
      <c r="MD168" s="97">
        <f>'Mladí jazdci'!MD34</f>
        <v>0</v>
      </c>
      <c r="ME168" s="97">
        <f>'Mladí jazdci'!ME34</f>
        <v>0</v>
      </c>
      <c r="MF168" s="97">
        <f>'Mladí jazdci'!MF34</f>
        <v>0</v>
      </c>
      <c r="MG168" s="97">
        <f>'Mladí jazdci'!MG34</f>
        <v>0</v>
      </c>
      <c r="MH168" s="97">
        <f>'Mladí jazdci'!MH34</f>
        <v>0</v>
      </c>
      <c r="MI168" s="97">
        <f>'Mladí jazdci'!MI34</f>
        <v>0</v>
      </c>
      <c r="MJ168" s="97">
        <f>'Mladí jazdci'!MJ34</f>
        <v>0</v>
      </c>
      <c r="MK168" s="97">
        <f>'Mladí jazdci'!MK34</f>
        <v>0</v>
      </c>
      <c r="ML168" s="97">
        <f>'Mladí jazdci'!ML34</f>
        <v>0</v>
      </c>
      <c r="MM168" s="97">
        <f>'Mladí jazdci'!MM34</f>
        <v>0</v>
      </c>
      <c r="MN168" s="97">
        <f>'Mladí jazdci'!MN34</f>
        <v>0</v>
      </c>
      <c r="MO168" s="97">
        <f>'Mladí jazdci'!MO34</f>
        <v>0</v>
      </c>
      <c r="MP168" s="97">
        <f>'Mladí jazdci'!MP34</f>
        <v>0</v>
      </c>
      <c r="MQ168" s="97">
        <f>'Mladí jazdci'!MQ34</f>
        <v>0</v>
      </c>
      <c r="MR168" s="97">
        <f>'Mladí jazdci'!MR34</f>
        <v>0</v>
      </c>
      <c r="MS168" s="97">
        <f>'Mladí jazdci'!MS34</f>
        <v>0</v>
      </c>
      <c r="MT168" s="97">
        <f>'Mladí jazdci'!MT34</f>
        <v>0</v>
      </c>
      <c r="MU168" s="97">
        <f>'Mladí jazdci'!MU34</f>
        <v>0</v>
      </c>
      <c r="MV168" s="97">
        <f>'Mladí jazdci'!MV34</f>
        <v>0</v>
      </c>
      <c r="MW168" s="97">
        <f>'Mladí jazdci'!MW34</f>
        <v>0</v>
      </c>
      <c r="MX168" s="97">
        <f>'Mladí jazdci'!MX34</f>
        <v>0</v>
      </c>
      <c r="MY168" s="97">
        <f>'Mladí jazdci'!MY34</f>
        <v>0</v>
      </c>
      <c r="MZ168" s="97">
        <f>'Mladí jazdci'!MZ34</f>
        <v>0</v>
      </c>
      <c r="NA168" s="97">
        <f>'Mladí jazdci'!NA34</f>
        <v>0</v>
      </c>
      <c r="NB168" s="97">
        <f>'Mladí jazdci'!NB34</f>
        <v>0</v>
      </c>
      <c r="NC168" s="97">
        <f>'Mladí jazdci'!NC34</f>
        <v>0</v>
      </c>
      <c r="ND168" s="97">
        <f>'Mladí jazdci'!ND34</f>
        <v>0</v>
      </c>
      <c r="NE168" s="97">
        <f>'Mladí jazdci'!NE34</f>
        <v>0</v>
      </c>
      <c r="NF168" s="97">
        <f>'Mladí jazdci'!NF34</f>
        <v>0</v>
      </c>
      <c r="NG168" s="97">
        <f>'Mladí jazdci'!NG34</f>
        <v>0</v>
      </c>
      <c r="NH168" s="97">
        <f>'Mladí jazdci'!NH34</f>
        <v>0</v>
      </c>
      <c r="NI168" s="97">
        <f>'Mladí jazdci'!NI34</f>
        <v>0</v>
      </c>
      <c r="NJ168" s="97">
        <f>'Mladí jazdci'!NJ34</f>
        <v>0</v>
      </c>
      <c r="NK168" s="97">
        <f>'Mladí jazdci'!NK34</f>
        <v>0</v>
      </c>
      <c r="NL168" s="97">
        <f>'Mladí jazdci'!NL34</f>
        <v>0</v>
      </c>
      <c r="NM168" s="97">
        <f>'Mladí jazdci'!NM34</f>
        <v>0</v>
      </c>
      <c r="NN168" s="97">
        <f>'Mladí jazdci'!NN34</f>
        <v>0</v>
      </c>
      <c r="NO168" s="97">
        <f>'Mladí jazdci'!NO34</f>
        <v>0</v>
      </c>
      <c r="NP168" s="97">
        <f>'Mladí jazdci'!NP34</f>
        <v>0</v>
      </c>
      <c r="NQ168" s="97">
        <f>'Mladí jazdci'!NQ34</f>
        <v>0</v>
      </c>
      <c r="NR168" s="97">
        <f>'Mladí jazdci'!NR34</f>
        <v>0</v>
      </c>
      <c r="NS168" s="97">
        <f>'Mladí jazdci'!NS34</f>
        <v>0</v>
      </c>
      <c r="NT168" s="97">
        <f>'Mladí jazdci'!NT34</f>
        <v>0</v>
      </c>
      <c r="NU168" s="97">
        <f>'Mladí jazdci'!NU34</f>
        <v>0</v>
      </c>
      <c r="NV168" s="97">
        <f>'Mladí jazdci'!NV34</f>
        <v>0</v>
      </c>
      <c r="NW168" s="97">
        <f>'Mladí jazdci'!NW34</f>
        <v>0</v>
      </c>
      <c r="NX168" s="97">
        <f>'Mladí jazdci'!NX34</f>
        <v>0</v>
      </c>
      <c r="NY168" s="97">
        <f>'Mladí jazdci'!NY34</f>
        <v>0</v>
      </c>
      <c r="NZ168" s="97">
        <f>'Mladí jazdci'!NZ34</f>
        <v>0</v>
      </c>
      <c r="OA168" s="97">
        <f>'Mladí jazdci'!OA34</f>
        <v>0</v>
      </c>
      <c r="OB168" s="97">
        <f>'Mladí jazdci'!OB34</f>
        <v>0</v>
      </c>
      <c r="OC168" s="97">
        <f>'Mladí jazdci'!OC34</f>
        <v>0</v>
      </c>
      <c r="OD168" s="97">
        <f>'Mladí jazdci'!OD34</f>
        <v>0</v>
      </c>
      <c r="OE168" s="97">
        <f>'Mladí jazdci'!OE34</f>
        <v>0</v>
      </c>
      <c r="OF168" s="97">
        <f>'Mladí jazdci'!OF34</f>
        <v>0</v>
      </c>
      <c r="OG168" s="97">
        <f>'Mladí jazdci'!OG34</f>
        <v>0</v>
      </c>
      <c r="OH168" s="97">
        <f>'Mladí jazdci'!OH34</f>
        <v>0</v>
      </c>
      <c r="OI168" s="97">
        <f>'Mladí jazdci'!OI34</f>
        <v>0</v>
      </c>
      <c r="OJ168" s="97">
        <f>'Mladí jazdci'!OJ34</f>
        <v>0</v>
      </c>
      <c r="OK168" s="97">
        <f>'Mladí jazdci'!OK34</f>
        <v>0</v>
      </c>
      <c r="OL168" s="97">
        <f>'Mladí jazdci'!OL34</f>
        <v>0</v>
      </c>
      <c r="OM168" s="97">
        <f>'Mladí jazdci'!OM34</f>
        <v>0</v>
      </c>
      <c r="ON168" s="97">
        <f>'Mladí jazdci'!ON34</f>
        <v>0</v>
      </c>
      <c r="OO168" s="97">
        <f>'Mladí jazdci'!OO34</f>
        <v>0</v>
      </c>
      <c r="OP168" s="97">
        <f>'Mladí jazdci'!OP34</f>
        <v>0</v>
      </c>
      <c r="OQ168" s="97">
        <f>'Mladí jazdci'!OQ34</f>
        <v>0</v>
      </c>
      <c r="OR168" s="97">
        <f>'Mladí jazdci'!OR34</f>
        <v>0</v>
      </c>
      <c r="OS168" s="97">
        <f>'Mladí jazdci'!OS34</f>
        <v>0</v>
      </c>
      <c r="OT168" s="97">
        <f>'Mladí jazdci'!OT34</f>
        <v>0</v>
      </c>
      <c r="OU168" s="97">
        <f>'Mladí jazdci'!OU34</f>
        <v>0</v>
      </c>
      <c r="OV168" s="97">
        <f>'Mladí jazdci'!OV34</f>
        <v>0</v>
      </c>
      <c r="OW168" s="97">
        <f>'Mladí jazdci'!OW34</f>
        <v>0</v>
      </c>
      <c r="OX168" s="97">
        <f>'Mladí jazdci'!OX34</f>
        <v>0</v>
      </c>
      <c r="OY168" s="97">
        <f>'Mladí jazdci'!OY34</f>
        <v>0</v>
      </c>
      <c r="OZ168" s="97">
        <f>'Mladí jazdci'!OZ34</f>
        <v>0</v>
      </c>
      <c r="PA168" s="97">
        <f>'Mladí jazdci'!PA34</f>
        <v>0</v>
      </c>
      <c r="PB168" s="97">
        <f>'Mladí jazdci'!PB34</f>
        <v>0</v>
      </c>
      <c r="PC168" s="97">
        <f>'Mladí jazdci'!PC34</f>
        <v>0</v>
      </c>
      <c r="PD168" s="97">
        <f>'Mladí jazdci'!PD34</f>
        <v>0</v>
      </c>
      <c r="PE168" s="97">
        <f>'Mladí jazdci'!PE34</f>
        <v>0</v>
      </c>
      <c r="PF168" s="97">
        <f>'Mladí jazdci'!PF34</f>
        <v>0</v>
      </c>
      <c r="PG168" s="97">
        <f>'Mladí jazdci'!PG34</f>
        <v>0</v>
      </c>
      <c r="PH168" s="97">
        <f>'Mladí jazdci'!PH34</f>
        <v>0</v>
      </c>
      <c r="PI168" s="97">
        <f>'Mladí jazdci'!PI34</f>
        <v>0</v>
      </c>
      <c r="PJ168" s="97">
        <f>'Mladí jazdci'!PJ34</f>
        <v>0</v>
      </c>
      <c r="PK168" s="97">
        <f>'Mladí jazdci'!PK34</f>
        <v>0</v>
      </c>
      <c r="PL168" s="97">
        <f>'Mladí jazdci'!PL34</f>
        <v>0</v>
      </c>
      <c r="PM168" s="97">
        <f>'Mladí jazdci'!PM34</f>
        <v>0</v>
      </c>
      <c r="PN168" s="97">
        <f>'Mladí jazdci'!PN34</f>
        <v>0</v>
      </c>
      <c r="PO168" s="97">
        <f>'Mladí jazdci'!PO34</f>
        <v>0</v>
      </c>
      <c r="PP168" s="97">
        <f>'Mladí jazdci'!PP34</f>
        <v>0</v>
      </c>
      <c r="PQ168" s="97">
        <f>'Mladí jazdci'!PQ34</f>
        <v>0</v>
      </c>
      <c r="PR168" s="97">
        <f>'Mladí jazdci'!PR34</f>
        <v>0</v>
      </c>
      <c r="PS168" s="97">
        <f>'Mladí jazdci'!PS34</f>
        <v>0</v>
      </c>
      <c r="PT168" s="97">
        <f>'Mladí jazdci'!PT34</f>
        <v>0</v>
      </c>
      <c r="PU168" s="97">
        <f>'Mladí jazdci'!PU34</f>
        <v>0</v>
      </c>
      <c r="PV168" s="97">
        <f>'Mladí jazdci'!PV34</f>
        <v>0</v>
      </c>
      <c r="PW168" s="97">
        <f>'Mladí jazdci'!PW34</f>
        <v>0</v>
      </c>
      <c r="PX168" s="97">
        <f>'Mladí jazdci'!PX34</f>
        <v>0</v>
      </c>
      <c r="PY168" s="97">
        <f>'Mladí jazdci'!PY34</f>
        <v>0</v>
      </c>
      <c r="PZ168" s="97">
        <f>'Mladí jazdci'!PZ34</f>
        <v>0</v>
      </c>
      <c r="QA168" s="97">
        <f>'Mladí jazdci'!QA34</f>
        <v>0</v>
      </c>
      <c r="QB168" s="97">
        <f>'Mladí jazdci'!QB34</f>
        <v>0</v>
      </c>
      <c r="QC168" s="97">
        <f>'Mladí jazdci'!QC34</f>
        <v>0</v>
      </c>
      <c r="QD168" s="97">
        <f>'Mladí jazdci'!QD34</f>
        <v>0</v>
      </c>
      <c r="QE168" s="97">
        <f>'Mladí jazdci'!QE34</f>
        <v>0</v>
      </c>
      <c r="QF168" s="97">
        <f>'Mladí jazdci'!QF34</f>
        <v>0</v>
      </c>
      <c r="QG168" s="97">
        <f>'Mladí jazdci'!QG34</f>
        <v>0</v>
      </c>
      <c r="QH168" s="97">
        <f>'Mladí jazdci'!QH34</f>
        <v>0</v>
      </c>
      <c r="QI168" s="97">
        <f>'Mladí jazdci'!QI34</f>
        <v>0</v>
      </c>
      <c r="QJ168" s="97">
        <f>'Mladí jazdci'!QJ34</f>
        <v>0</v>
      </c>
      <c r="QK168" s="97">
        <f>'Mladí jazdci'!QK34</f>
        <v>0</v>
      </c>
      <c r="QL168" s="97">
        <f>'Mladí jazdci'!QL34</f>
        <v>0</v>
      </c>
      <c r="QM168" s="97">
        <f>'Mladí jazdci'!QM34</f>
        <v>0</v>
      </c>
      <c r="QN168" s="97">
        <f>'Mladí jazdci'!QN34</f>
        <v>0</v>
      </c>
      <c r="QO168" s="97">
        <f>'Mladí jazdci'!QO34</f>
        <v>0</v>
      </c>
      <c r="QP168" s="97">
        <f>'Mladí jazdci'!QP34</f>
        <v>0</v>
      </c>
      <c r="QQ168" s="97">
        <f>'Mladí jazdci'!QQ34</f>
        <v>0</v>
      </c>
      <c r="QR168" s="97">
        <f>'Mladí jazdci'!QR34</f>
        <v>0</v>
      </c>
      <c r="QS168" s="97">
        <f>'Mladí jazdci'!QS34</f>
        <v>0</v>
      </c>
      <c r="QT168" s="97">
        <f>'Mladí jazdci'!QT34</f>
        <v>0</v>
      </c>
      <c r="QU168" s="97">
        <f>'Mladí jazdci'!QU34</f>
        <v>0</v>
      </c>
      <c r="QV168" s="97">
        <f>'Mladí jazdci'!QV34</f>
        <v>0</v>
      </c>
      <c r="QW168" s="97">
        <f>'Mladí jazdci'!QW34</f>
        <v>0</v>
      </c>
      <c r="QX168" s="97">
        <f>'Mladí jazdci'!QX34</f>
        <v>0</v>
      </c>
      <c r="QY168" s="97">
        <f>'Mladí jazdci'!QY34</f>
        <v>0</v>
      </c>
      <c r="QZ168" s="97">
        <f>'Mladí jazdci'!QZ34</f>
        <v>0</v>
      </c>
      <c r="RA168" s="97">
        <f>'Mladí jazdci'!RA34</f>
        <v>0</v>
      </c>
      <c r="RB168" s="97">
        <f>'Mladí jazdci'!RB34</f>
        <v>0</v>
      </c>
      <c r="RC168" s="97">
        <f>'Mladí jazdci'!RC34</f>
        <v>0</v>
      </c>
      <c r="RD168" s="97">
        <f>'Mladí jazdci'!RD34</f>
        <v>0</v>
      </c>
      <c r="RE168" s="97">
        <f>'Mladí jazdci'!RE34</f>
        <v>0</v>
      </c>
      <c r="RF168" s="97">
        <f>'Mladí jazdci'!RF34</f>
        <v>0</v>
      </c>
      <c r="RG168" s="97">
        <f>'Mladí jazdci'!RG34</f>
        <v>0</v>
      </c>
      <c r="RH168" s="97">
        <f>'Mladí jazdci'!RH34</f>
        <v>0</v>
      </c>
      <c r="RI168" s="97">
        <f>'Mladí jazdci'!RI34</f>
        <v>0</v>
      </c>
      <c r="RJ168" s="97">
        <f>'Mladí jazdci'!RJ34</f>
        <v>0</v>
      </c>
      <c r="RK168" s="97">
        <f>'Mladí jazdci'!RK34</f>
        <v>0</v>
      </c>
      <c r="RL168" s="97">
        <f>'Mladí jazdci'!RL34</f>
        <v>0</v>
      </c>
      <c r="RM168" s="97">
        <f>'Mladí jazdci'!RM34</f>
        <v>0</v>
      </c>
      <c r="RN168" s="97">
        <f>'Mladí jazdci'!RN34</f>
        <v>0</v>
      </c>
      <c r="RO168" s="97">
        <f>'Mladí jazdci'!RO34</f>
        <v>0</v>
      </c>
      <c r="RP168" s="97">
        <f>'Mladí jazdci'!RP34</f>
        <v>0</v>
      </c>
      <c r="RQ168" s="97">
        <f>'Mladí jazdci'!RQ34</f>
        <v>0</v>
      </c>
      <c r="RR168" s="97">
        <f>'Mladí jazdci'!RR34</f>
        <v>0</v>
      </c>
      <c r="RS168" s="97">
        <f>'Mladí jazdci'!RS34</f>
        <v>0</v>
      </c>
      <c r="RT168" s="97">
        <f>'Mladí jazdci'!RT34</f>
        <v>0</v>
      </c>
      <c r="RU168" s="97">
        <f>'Mladí jazdci'!RU34</f>
        <v>0</v>
      </c>
      <c r="RV168" s="97">
        <f>'Mladí jazdci'!RV34</f>
        <v>0</v>
      </c>
      <c r="RW168" s="97">
        <f>'Mladí jazdci'!RW34</f>
        <v>0</v>
      </c>
      <c r="RX168" s="97">
        <f>'Mladí jazdci'!RX34</f>
        <v>0</v>
      </c>
      <c r="RY168" s="97">
        <f>'Mladí jazdci'!RY34</f>
        <v>0</v>
      </c>
      <c r="RZ168" s="97">
        <f>'Mladí jazdci'!RZ34</f>
        <v>0</v>
      </c>
      <c r="SA168" s="97">
        <f>'Mladí jazdci'!SA34</f>
        <v>0</v>
      </c>
      <c r="SB168" s="97">
        <f>'Mladí jazdci'!SB34</f>
        <v>0</v>
      </c>
      <c r="SC168" s="97">
        <f>'Mladí jazdci'!SC34</f>
        <v>0</v>
      </c>
      <c r="SD168" s="97">
        <f>'Mladí jazdci'!SD34</f>
        <v>0</v>
      </c>
      <c r="SE168" s="97">
        <f>'Mladí jazdci'!SE34</f>
        <v>0</v>
      </c>
      <c r="SF168" s="97">
        <f>'Mladí jazdci'!SF34</f>
        <v>0</v>
      </c>
      <c r="SG168" s="97">
        <f>'Mladí jazdci'!SG34</f>
        <v>0</v>
      </c>
      <c r="SH168" s="97">
        <f>'Mladí jazdci'!SH34</f>
        <v>0</v>
      </c>
      <c r="SI168" s="97">
        <f>'Mladí jazdci'!SI34</f>
        <v>0</v>
      </c>
      <c r="SJ168" s="97">
        <f>'Mladí jazdci'!SJ34</f>
        <v>0</v>
      </c>
      <c r="SK168" s="97">
        <f>'Mladí jazdci'!SK34</f>
        <v>0</v>
      </c>
      <c r="SL168" s="97">
        <f>'Mladí jazdci'!SL34</f>
        <v>0</v>
      </c>
      <c r="SM168" s="97">
        <f>'Mladí jazdci'!SM34</f>
        <v>0</v>
      </c>
      <c r="SN168" s="97">
        <f>'Mladí jazdci'!SN34</f>
        <v>0</v>
      </c>
      <c r="SO168" s="97">
        <f>'Mladí jazdci'!SO34</f>
        <v>0</v>
      </c>
      <c r="SP168" s="97">
        <f>'Mladí jazdci'!SP34</f>
        <v>0</v>
      </c>
      <c r="SQ168" s="97">
        <f>'Mladí jazdci'!SQ34</f>
        <v>0</v>
      </c>
      <c r="SR168" s="97">
        <f>'Mladí jazdci'!SR34</f>
        <v>0</v>
      </c>
      <c r="SS168" s="97">
        <f>'Mladí jazdci'!SS34</f>
        <v>0</v>
      </c>
      <c r="ST168" s="97">
        <f>'Mladí jazdci'!ST34</f>
        <v>0</v>
      </c>
      <c r="SU168" s="97">
        <f>'Mladí jazdci'!SU34</f>
        <v>0</v>
      </c>
      <c r="SV168" s="97">
        <f>'Mladí jazdci'!SV34</f>
        <v>0</v>
      </c>
      <c r="SW168" s="97">
        <f>'Mladí jazdci'!SW34</f>
        <v>0</v>
      </c>
      <c r="SX168" s="97">
        <f>'Mladí jazdci'!SX34</f>
        <v>0</v>
      </c>
      <c r="SY168" s="97">
        <f>'Mladí jazdci'!SY34</f>
        <v>0</v>
      </c>
      <c r="SZ168" s="97">
        <f>'Mladí jazdci'!SZ34</f>
        <v>0</v>
      </c>
      <c r="TA168" s="97">
        <f>'Mladí jazdci'!TA34</f>
        <v>0</v>
      </c>
      <c r="TB168" s="97">
        <f>'Mladí jazdci'!TB34</f>
        <v>0</v>
      </c>
    </row>
    <row r="169" spans="1:522" s="1" customFormat="1" ht="18" customHeight="1" x14ac:dyDescent="0.2">
      <c r="A169" s="12"/>
      <c r="B169" s="11" t="s">
        <v>262</v>
      </c>
      <c r="C169" s="1">
        <v>10853</v>
      </c>
      <c r="E169" s="4" t="s">
        <v>172</v>
      </c>
      <c r="F169" s="1">
        <v>8828</v>
      </c>
      <c r="G169" s="9" t="s">
        <v>94</v>
      </c>
      <c r="H169" s="4" t="s">
        <v>19</v>
      </c>
      <c r="I169" s="1">
        <f t="shared" si="3"/>
        <v>0</v>
      </c>
      <c r="J169" s="12">
        <f>Tabuľka3[[#This Row],[Stĺpec9]]</f>
        <v>0</v>
      </c>
      <c r="K169" s="97"/>
      <c r="L169" s="97"/>
      <c r="M169" s="97"/>
      <c r="N169" s="97"/>
      <c r="O169" s="97"/>
      <c r="P169" s="97"/>
      <c r="Q169" s="97"/>
      <c r="R169" s="97"/>
      <c r="S169" s="97"/>
      <c r="T169" s="97"/>
      <c r="U169" s="97"/>
      <c r="V169" s="97"/>
      <c r="W169" s="97"/>
      <c r="X169" s="97"/>
      <c r="Y169" s="97"/>
      <c r="Z169" s="97"/>
      <c r="AA169" s="97"/>
      <c r="AB169" s="97"/>
      <c r="AC169" s="97"/>
      <c r="AD169" s="97"/>
      <c r="AE169" s="97"/>
      <c r="AF169" s="97"/>
      <c r="AG169" s="97"/>
      <c r="AH169" s="97"/>
      <c r="AI169" s="97"/>
      <c r="AJ169" s="97"/>
      <c r="AK169" s="97"/>
      <c r="AL169" s="97"/>
      <c r="AM169" s="97"/>
      <c r="AN169" s="97"/>
      <c r="AO169" s="97"/>
      <c r="AP169" s="97"/>
      <c r="AQ169" s="97"/>
      <c r="AR169" s="97"/>
      <c r="AS169" s="97"/>
      <c r="AT169" s="97"/>
      <c r="AU169" s="97"/>
      <c r="AV169" s="97"/>
      <c r="AW169" s="97"/>
      <c r="AX169" s="97"/>
      <c r="AY169" s="97"/>
      <c r="AZ169" s="97"/>
      <c r="BA169" s="97"/>
      <c r="BB169" s="97"/>
      <c r="BC169" s="97"/>
      <c r="BD169" s="97"/>
      <c r="BE169" s="97"/>
      <c r="BF169" s="97"/>
      <c r="BG169" s="97"/>
      <c r="BH169" s="97"/>
      <c r="BI169" s="97"/>
      <c r="BJ169" s="97"/>
      <c r="BK169" s="97"/>
      <c r="BL169" s="97"/>
      <c r="BM169" s="97"/>
      <c r="BN169" s="97"/>
      <c r="BO169" s="97"/>
      <c r="BP169" s="97"/>
      <c r="BQ169" s="97"/>
      <c r="BR169" s="97"/>
      <c r="BS169" s="97"/>
      <c r="BT169" s="97"/>
      <c r="BU169" s="97"/>
      <c r="BV169" s="97"/>
      <c r="BW169" s="97"/>
      <c r="BX169" s="97"/>
      <c r="BY169" s="97"/>
      <c r="BZ169" s="97"/>
      <c r="CA169" s="97"/>
      <c r="CB169" s="97"/>
      <c r="CC169" s="97"/>
      <c r="CD169" s="97"/>
      <c r="CE169" s="97"/>
      <c r="CF169" s="97"/>
      <c r="CG169" s="97"/>
      <c r="CH169" s="97"/>
      <c r="CI169" s="97"/>
      <c r="CJ169" s="97"/>
      <c r="CK169" s="97"/>
      <c r="CL169" s="97"/>
      <c r="CM169" s="97"/>
      <c r="CN169" s="97"/>
      <c r="CO169" s="97"/>
      <c r="CP169" s="97"/>
      <c r="CQ169" s="97"/>
      <c r="CR169" s="97"/>
      <c r="CS169" s="97"/>
      <c r="CT169" s="97"/>
      <c r="CU169" s="97"/>
      <c r="CV169" s="97"/>
      <c r="CW169" s="97"/>
      <c r="CX169" s="97"/>
      <c r="CY169" s="97"/>
      <c r="CZ169" s="97"/>
      <c r="DA169" s="97"/>
      <c r="DB169" s="97"/>
      <c r="DC169" s="97"/>
      <c r="DD169" s="97"/>
      <c r="DE169" s="97"/>
      <c r="DF169" s="97"/>
      <c r="DG169" s="97"/>
      <c r="DH169" s="97"/>
      <c r="DI169" s="97"/>
      <c r="DJ169" s="97"/>
      <c r="DK169" s="97"/>
      <c r="DL169" s="97"/>
      <c r="DM169" s="97"/>
      <c r="DN169" s="97"/>
      <c r="DO169" s="97"/>
      <c r="DP169" s="97"/>
      <c r="DQ169" s="97"/>
      <c r="DR169" s="97"/>
      <c r="DS169" s="97"/>
      <c r="DT169" s="97"/>
      <c r="DU169" s="97"/>
      <c r="DV169" s="97"/>
      <c r="DW169" s="97"/>
      <c r="DX169" s="97"/>
      <c r="DY169" s="97"/>
      <c r="DZ169" s="97"/>
      <c r="EA169" s="97"/>
      <c r="EB169" s="97"/>
      <c r="EC169" s="97"/>
      <c r="ED169" s="97"/>
      <c r="EE169" s="97"/>
      <c r="EF169" s="97"/>
      <c r="EG169" s="97"/>
      <c r="EH169" s="97"/>
      <c r="EI169" s="97"/>
      <c r="EJ169" s="97"/>
      <c r="EK169" s="97"/>
      <c r="EL169" s="97"/>
      <c r="EM169" s="97"/>
      <c r="EN169" s="97"/>
      <c r="EO169" s="97"/>
      <c r="EP169" s="97"/>
      <c r="EQ169" s="97"/>
      <c r="ER169" s="97"/>
      <c r="ES169" s="97"/>
      <c r="ET169" s="97"/>
      <c r="EU169" s="97"/>
      <c r="EV169" s="97"/>
      <c r="EW169" s="97"/>
      <c r="EX169" s="97"/>
      <c r="EY169" s="97"/>
      <c r="EZ169" s="97"/>
      <c r="FA169" s="97"/>
      <c r="FB169" s="97"/>
      <c r="FC169" s="97"/>
      <c r="FD169" s="97"/>
      <c r="FE169" s="97"/>
      <c r="FF169" s="97"/>
      <c r="FG169" s="97"/>
      <c r="FH169" s="97"/>
      <c r="FI169" s="97"/>
      <c r="FJ169" s="97"/>
      <c r="FK169" s="97"/>
      <c r="FL169" s="97"/>
      <c r="FM169" s="97"/>
      <c r="FN169" s="97"/>
      <c r="FO169" s="97"/>
      <c r="FP169" s="97"/>
      <c r="FQ169" s="97"/>
      <c r="FR169" s="97"/>
      <c r="FS169" s="97"/>
      <c r="FT169" s="97"/>
      <c r="FU169" s="97"/>
      <c r="FV169" s="97"/>
      <c r="FW169" s="97"/>
      <c r="FX169" s="97"/>
      <c r="FY169" s="97"/>
      <c r="FZ169" s="97"/>
      <c r="GA169" s="97"/>
      <c r="GB169" s="97"/>
      <c r="GC169" s="97"/>
      <c r="GD169" s="97"/>
      <c r="GE169" s="97"/>
      <c r="GF169" s="97"/>
      <c r="GG169" s="97"/>
      <c r="GH169" s="97"/>
      <c r="GI169" s="97"/>
      <c r="GJ169" s="97"/>
      <c r="GK169" s="97"/>
      <c r="GL169" s="97"/>
      <c r="GM169" s="97"/>
      <c r="GN169" s="97"/>
      <c r="GO169" s="97"/>
      <c r="GP169" s="97"/>
      <c r="GQ169" s="97"/>
      <c r="GR169" s="97"/>
      <c r="GS169" s="97"/>
      <c r="GT169" s="97"/>
      <c r="GU169" s="97"/>
      <c r="GV169" s="97"/>
      <c r="GW169" s="97"/>
      <c r="GX169" s="97"/>
      <c r="GY169" s="97"/>
      <c r="GZ169" s="97"/>
      <c r="HA169" s="97"/>
      <c r="HB169" s="97"/>
      <c r="HC169" s="97"/>
      <c r="HD169" s="97"/>
      <c r="HE169" s="97"/>
      <c r="HF169" s="97"/>
      <c r="HG169" s="97"/>
      <c r="HH169" s="97"/>
      <c r="HI169" s="97"/>
      <c r="HJ169" s="97"/>
      <c r="HK169" s="97"/>
      <c r="HL169" s="97"/>
      <c r="HM169" s="97"/>
      <c r="HN169" s="97"/>
      <c r="HO169" s="97"/>
      <c r="HP169" s="97"/>
      <c r="HQ169" s="97"/>
      <c r="HR169" s="97"/>
      <c r="HS169" s="97"/>
      <c r="HT169" s="97"/>
      <c r="HU169" s="97"/>
      <c r="HV169" s="97"/>
      <c r="HW169" s="97"/>
      <c r="HX169" s="97"/>
      <c r="HY169" s="97"/>
      <c r="HZ169" s="97"/>
      <c r="IA169" s="97"/>
      <c r="IB169" s="97"/>
      <c r="IC169" s="97"/>
      <c r="ID169" s="97"/>
      <c r="IE169" s="97"/>
      <c r="IF169" s="97"/>
      <c r="IG169" s="97"/>
      <c r="IH169" s="97"/>
      <c r="II169" s="97"/>
      <c r="IJ169" s="97"/>
      <c r="IK169" s="97"/>
      <c r="IL169" s="97"/>
      <c r="IM169" s="97"/>
      <c r="IN169" s="97"/>
      <c r="IO169" s="97"/>
      <c r="IP169" s="97"/>
      <c r="IQ169" s="97"/>
      <c r="IR169" s="97"/>
      <c r="IS169" s="97"/>
      <c r="IT169" s="97"/>
      <c r="IU169" s="97"/>
      <c r="IV169" s="97"/>
      <c r="IW169" s="97"/>
      <c r="IX169" s="97"/>
      <c r="IY169" s="97"/>
      <c r="IZ169" s="97"/>
      <c r="JA169" s="97"/>
      <c r="JB169" s="97"/>
      <c r="JC169" s="97"/>
      <c r="JD169" s="97"/>
      <c r="JE169" s="97"/>
      <c r="JF169" s="97"/>
      <c r="JG169" s="97"/>
      <c r="JH169" s="97"/>
      <c r="JI169" s="97"/>
      <c r="JJ169" s="97"/>
      <c r="JK169" s="97"/>
      <c r="JL169" s="97"/>
      <c r="JM169" s="97"/>
      <c r="JN169" s="97"/>
      <c r="JO169" s="97"/>
      <c r="JP169" s="97"/>
      <c r="JQ169" s="97"/>
      <c r="JR169" s="97"/>
      <c r="JS169" s="97"/>
      <c r="JT169" s="97"/>
      <c r="JU169" s="97"/>
      <c r="JV169" s="97"/>
      <c r="JW169" s="97"/>
      <c r="JX169" s="97"/>
      <c r="JY169" s="97"/>
      <c r="JZ169" s="97"/>
      <c r="KA169" s="97"/>
      <c r="KB169" s="97"/>
      <c r="KC169" s="97"/>
      <c r="KD169" s="97"/>
      <c r="KE169" s="97"/>
      <c r="KF169" s="97"/>
      <c r="KG169" s="97"/>
      <c r="KH169" s="97"/>
      <c r="KI169" s="97"/>
      <c r="KJ169" s="97"/>
      <c r="KK169" s="97"/>
      <c r="KL169" s="97"/>
      <c r="KM169" s="97"/>
      <c r="KN169" s="97"/>
      <c r="KO169" s="97"/>
      <c r="KP169" s="97"/>
      <c r="KQ169" s="97"/>
      <c r="KR169" s="97"/>
      <c r="KS169" s="97"/>
      <c r="KT169" s="97"/>
      <c r="KU169" s="97"/>
      <c r="KV169" s="97"/>
      <c r="KW169" s="97"/>
      <c r="KX169" s="97"/>
      <c r="KY169" s="97"/>
      <c r="KZ169" s="97"/>
      <c r="LA169" s="97"/>
      <c r="LB169" s="97"/>
      <c r="LC169" s="97"/>
      <c r="LD169" s="97"/>
      <c r="LE169" s="97"/>
      <c r="LF169" s="97"/>
      <c r="LG169" s="97"/>
      <c r="LH169" s="97"/>
      <c r="LI169" s="97"/>
      <c r="LJ169" s="97"/>
      <c r="LK169" s="97"/>
      <c r="LL169" s="97"/>
      <c r="LM169" s="97"/>
      <c r="LN169" s="97"/>
      <c r="LO169" s="97"/>
      <c r="LP169" s="97"/>
      <c r="LQ169" s="97"/>
      <c r="LR169" s="97"/>
      <c r="LS169" s="97"/>
      <c r="LT169" s="97"/>
      <c r="LU169" s="97"/>
      <c r="LV169" s="97"/>
      <c r="LW169" s="97"/>
      <c r="LX169" s="97"/>
      <c r="LY169" s="97"/>
      <c r="LZ169" s="97"/>
      <c r="MA169" s="97"/>
      <c r="MB169" s="97"/>
      <c r="MC169" s="97"/>
      <c r="MD169" s="97"/>
      <c r="ME169" s="97"/>
      <c r="MF169" s="97"/>
      <c r="MG169" s="97"/>
      <c r="MH169" s="97"/>
      <c r="MI169" s="97"/>
      <c r="MJ169" s="97"/>
      <c r="MK169" s="97"/>
      <c r="ML169" s="97"/>
      <c r="MM169" s="97"/>
      <c r="MN169" s="97"/>
      <c r="MO169" s="97"/>
      <c r="MP169" s="97"/>
      <c r="MQ169" s="97"/>
      <c r="MR169" s="97"/>
      <c r="MS169" s="97"/>
      <c r="MT169" s="97"/>
      <c r="MU169" s="97"/>
      <c r="MV169" s="97"/>
      <c r="MW169" s="97"/>
      <c r="MX169" s="97"/>
      <c r="MY169" s="97"/>
      <c r="MZ169" s="97"/>
      <c r="NA169" s="97"/>
      <c r="NB169" s="97"/>
      <c r="NC169" s="97"/>
      <c r="ND169" s="97"/>
      <c r="NE169" s="97"/>
      <c r="NF169" s="97"/>
      <c r="NG169" s="97"/>
      <c r="NH169" s="97"/>
      <c r="NI169" s="97"/>
      <c r="NJ169" s="97"/>
      <c r="NK169" s="97"/>
      <c r="NL169" s="97"/>
      <c r="NM169" s="97"/>
      <c r="NN169" s="97"/>
      <c r="NO169" s="97"/>
      <c r="NP169" s="97"/>
      <c r="NQ169" s="97"/>
      <c r="NR169" s="97"/>
      <c r="NS169" s="97"/>
      <c r="NT169" s="97"/>
      <c r="NU169" s="97"/>
      <c r="NV169" s="97"/>
      <c r="NW169" s="97"/>
      <c r="NX169" s="97"/>
      <c r="NY169" s="97"/>
      <c r="NZ169" s="97"/>
      <c r="OA169" s="97"/>
      <c r="OB169" s="97"/>
      <c r="OC169" s="97"/>
      <c r="OD169" s="97"/>
      <c r="OE169" s="97"/>
      <c r="OF169" s="97"/>
      <c r="OG169" s="97"/>
      <c r="OH169" s="97"/>
      <c r="OI169" s="97"/>
      <c r="OJ169" s="97"/>
      <c r="OK169" s="97"/>
      <c r="OL169" s="97"/>
      <c r="OM169" s="97"/>
      <c r="ON169" s="97"/>
      <c r="OO169" s="97"/>
      <c r="OP169" s="97"/>
      <c r="OQ169" s="97"/>
      <c r="OR169" s="97"/>
      <c r="OS169" s="97"/>
      <c r="OT169" s="97"/>
      <c r="OU169" s="97"/>
      <c r="OV169" s="97"/>
      <c r="OW169" s="97"/>
      <c r="OX169" s="97"/>
      <c r="OY169" s="97"/>
      <c r="OZ169" s="97"/>
      <c r="PA169" s="97"/>
      <c r="PB169" s="97"/>
      <c r="PC169" s="97"/>
      <c r="PD169" s="97"/>
      <c r="PE169" s="97"/>
      <c r="PF169" s="97"/>
      <c r="PG169" s="97"/>
      <c r="PH169" s="97"/>
      <c r="PI169" s="97"/>
      <c r="PJ169" s="97"/>
      <c r="PK169" s="97"/>
      <c r="PL169" s="97"/>
      <c r="PM169" s="97"/>
      <c r="PN169" s="97"/>
      <c r="PO169" s="97"/>
      <c r="PP169" s="97"/>
      <c r="PQ169" s="97"/>
      <c r="PR169" s="97"/>
      <c r="PS169" s="97"/>
      <c r="PT169" s="97"/>
      <c r="PU169" s="97"/>
      <c r="PV169" s="97"/>
      <c r="PW169" s="97"/>
      <c r="PX169" s="97"/>
      <c r="PY169" s="97"/>
      <c r="PZ169" s="97"/>
      <c r="QA169" s="97"/>
      <c r="QB169" s="97"/>
      <c r="QC169" s="97"/>
      <c r="QD169" s="97"/>
      <c r="QE169" s="97"/>
      <c r="QF169" s="97"/>
      <c r="QG169" s="97"/>
      <c r="QH169" s="97"/>
      <c r="QI169" s="97"/>
      <c r="QJ169" s="97"/>
      <c r="QK169" s="97"/>
      <c r="QL169" s="97"/>
      <c r="QM169" s="97"/>
      <c r="QN169" s="97"/>
      <c r="QO169" s="97"/>
      <c r="QP169" s="97"/>
      <c r="QQ169" s="97"/>
      <c r="QR169" s="97"/>
      <c r="QS169" s="97"/>
      <c r="QT169" s="97"/>
      <c r="QU169" s="97"/>
      <c r="QV169" s="97"/>
      <c r="QW169" s="97"/>
      <c r="QX169" s="97"/>
      <c r="QY169" s="97"/>
      <c r="QZ169" s="97"/>
      <c r="RA169" s="97"/>
      <c r="RB169" s="97"/>
      <c r="RC169" s="97"/>
      <c r="RD169" s="97"/>
      <c r="RE169" s="97"/>
      <c r="RF169" s="97"/>
      <c r="RG169" s="97"/>
      <c r="RH169" s="97"/>
      <c r="RI169" s="97"/>
      <c r="RJ169" s="97"/>
      <c r="RK169" s="97"/>
      <c r="RL169" s="97"/>
      <c r="RM169" s="97"/>
      <c r="RN169" s="97"/>
      <c r="RO169" s="97"/>
      <c r="RP169" s="97"/>
      <c r="RQ169" s="97"/>
      <c r="RR169" s="97"/>
      <c r="RS169" s="97"/>
      <c r="RT169" s="97"/>
      <c r="RU169" s="97"/>
      <c r="RV169" s="97"/>
      <c r="RW169" s="97"/>
      <c r="RX169" s="97"/>
      <c r="RY169" s="97"/>
      <c r="RZ169" s="97"/>
      <c r="SA169" s="97"/>
      <c r="SB169" s="97"/>
      <c r="SC169" s="97"/>
      <c r="SD169" s="97"/>
      <c r="SE169" s="97"/>
      <c r="SF169" s="97"/>
      <c r="SG169" s="97"/>
      <c r="SH169" s="97"/>
      <c r="SI169" s="97"/>
      <c r="SJ169" s="97"/>
      <c r="SK169" s="97"/>
      <c r="SL169" s="97"/>
      <c r="SM169" s="97"/>
      <c r="SN169" s="97"/>
      <c r="SO169" s="97"/>
      <c r="SP169" s="97"/>
      <c r="SQ169" s="97"/>
      <c r="SR169" s="97"/>
      <c r="SS169" s="97"/>
      <c r="ST169" s="97"/>
      <c r="SU169" s="97"/>
      <c r="SV169" s="97"/>
      <c r="SW169" s="97"/>
      <c r="SX169" s="97"/>
      <c r="SY169" s="97"/>
      <c r="SZ169" s="97"/>
      <c r="TA169" s="97"/>
      <c r="TB169" s="97"/>
    </row>
    <row r="170" spans="1:522" s="1" customFormat="1" ht="18" customHeight="1" x14ac:dyDescent="0.2">
      <c r="A170" s="12"/>
      <c r="B170" s="11"/>
      <c r="E170" s="4" t="s">
        <v>526</v>
      </c>
      <c r="F170" s="1">
        <v>10258</v>
      </c>
      <c r="G170" s="9" t="s">
        <v>94</v>
      </c>
      <c r="H170" s="4"/>
      <c r="I170" s="1">
        <f t="shared" si="3"/>
        <v>0</v>
      </c>
      <c r="J170" s="12">
        <f>Tabuľka3[[#This Row],[Stĺpec9]]</f>
        <v>0</v>
      </c>
      <c r="K170" s="97">
        <f>Juniori!K48</f>
        <v>0</v>
      </c>
      <c r="L170" s="97">
        <f>Juniori!L48</f>
        <v>0</v>
      </c>
      <c r="M170" s="97">
        <f>Juniori!M48</f>
        <v>0</v>
      </c>
      <c r="N170" s="97">
        <f>Juniori!N48</f>
        <v>0</v>
      </c>
      <c r="O170" s="97" t="str">
        <f>Juniori!O48</f>
        <v>o</v>
      </c>
      <c r="P170" s="97">
        <f>Juniori!P48</f>
        <v>0</v>
      </c>
      <c r="Q170" s="97">
        <f>Juniori!Q48</f>
        <v>0</v>
      </c>
      <c r="R170" s="97">
        <f>Juniori!R48</f>
        <v>0</v>
      </c>
      <c r="S170" s="97">
        <f>Juniori!S48</f>
        <v>0</v>
      </c>
      <c r="T170" s="97">
        <f>Juniori!T48</f>
        <v>0</v>
      </c>
      <c r="U170" s="97">
        <f>Juniori!U48</f>
        <v>0</v>
      </c>
      <c r="V170" s="97" t="str">
        <f>Juniori!V48</f>
        <v>o</v>
      </c>
      <c r="W170" s="97">
        <f>Juniori!W48</f>
        <v>0</v>
      </c>
      <c r="X170" s="97">
        <f>Juniori!X48</f>
        <v>0</v>
      </c>
      <c r="Y170" s="97">
        <f>Juniori!Y48</f>
        <v>0</v>
      </c>
      <c r="Z170" s="97">
        <f>Juniori!Z48</f>
        <v>0</v>
      </c>
      <c r="AA170" s="97">
        <f>Juniori!AA48</f>
        <v>0</v>
      </c>
      <c r="AB170" s="97">
        <f>Juniori!AB48</f>
        <v>0</v>
      </c>
      <c r="AC170" s="97">
        <f>Juniori!AC48</f>
        <v>0</v>
      </c>
      <c r="AD170" s="97">
        <f>Juniori!AD48</f>
        <v>0</v>
      </c>
      <c r="AE170" s="97">
        <f>Juniori!AE48</f>
        <v>0</v>
      </c>
      <c r="AF170" s="97">
        <f>Juniori!AF48</f>
        <v>0</v>
      </c>
      <c r="AG170" s="97">
        <f>Juniori!AG48</f>
        <v>0</v>
      </c>
      <c r="AH170" s="97">
        <f>Juniori!AH48</f>
        <v>0</v>
      </c>
      <c r="AI170" s="97">
        <f>Juniori!AI48</f>
        <v>0</v>
      </c>
      <c r="AJ170" s="97">
        <f>Juniori!AJ48</f>
        <v>0</v>
      </c>
      <c r="AK170" s="97">
        <f>Juniori!AK48</f>
        <v>0</v>
      </c>
      <c r="AL170" s="97" t="str">
        <f>Juniori!AL48</f>
        <v>o</v>
      </c>
      <c r="AM170" s="97">
        <f>Juniori!AM48</f>
        <v>0</v>
      </c>
      <c r="AN170" s="97">
        <f>Juniori!AN48</f>
        <v>0</v>
      </c>
      <c r="AO170" s="97">
        <f>Juniori!AO48</f>
        <v>0</v>
      </c>
      <c r="AP170" s="97">
        <f>Juniori!AP48</f>
        <v>0</v>
      </c>
      <c r="AQ170" s="97">
        <f>Juniori!AQ48</f>
        <v>0</v>
      </c>
      <c r="AR170" s="97">
        <f>Juniori!AR48</f>
        <v>0</v>
      </c>
      <c r="AS170" s="97">
        <f>Juniori!AS48</f>
        <v>0</v>
      </c>
      <c r="AT170" s="97" t="str">
        <f>Juniori!AT48</f>
        <v>o</v>
      </c>
      <c r="AU170" s="97">
        <f>Juniori!AU48</f>
        <v>0</v>
      </c>
      <c r="AV170" s="97">
        <f>Juniori!AV48</f>
        <v>0</v>
      </c>
      <c r="AW170" s="97">
        <f>Juniori!AW48</f>
        <v>0</v>
      </c>
      <c r="AX170" s="97">
        <f>Juniori!AX48</f>
        <v>0</v>
      </c>
      <c r="AY170" s="97">
        <f>Juniori!AY48</f>
        <v>0</v>
      </c>
      <c r="AZ170" s="97">
        <f>Juniori!AZ48</f>
        <v>0</v>
      </c>
      <c r="BA170" s="97">
        <f>Juniori!BA48</f>
        <v>0</v>
      </c>
      <c r="BB170" s="97">
        <f>Juniori!BB48</f>
        <v>0</v>
      </c>
      <c r="BC170" s="97">
        <f>Juniori!BC48</f>
        <v>0</v>
      </c>
      <c r="BD170" s="97">
        <f>Juniori!BD48</f>
        <v>0</v>
      </c>
      <c r="BE170" s="97">
        <f>Juniori!BE48</f>
        <v>0</v>
      </c>
      <c r="BF170" s="97">
        <f>Juniori!BF48</f>
        <v>0</v>
      </c>
      <c r="BG170" s="97">
        <f>Juniori!BG48</f>
        <v>0</v>
      </c>
      <c r="BH170" s="97">
        <f>Juniori!BH48</f>
        <v>0</v>
      </c>
      <c r="BI170" s="97">
        <f>Juniori!BI48</f>
        <v>0</v>
      </c>
      <c r="BJ170" s="97">
        <f>Juniori!BJ48</f>
        <v>0</v>
      </c>
      <c r="BK170" s="97">
        <f>Juniori!BK48</f>
        <v>0</v>
      </c>
      <c r="BL170" s="97">
        <f>Juniori!BL48</f>
        <v>0</v>
      </c>
      <c r="BM170" s="97">
        <f>Juniori!BM48</f>
        <v>0</v>
      </c>
      <c r="BN170" s="97">
        <f>Juniori!BN48</f>
        <v>0</v>
      </c>
      <c r="BO170" s="97">
        <f>Juniori!BO48</f>
        <v>0</v>
      </c>
      <c r="BP170" s="97">
        <f>Juniori!BP48</f>
        <v>0</v>
      </c>
      <c r="BQ170" s="97">
        <f>Juniori!BQ48</f>
        <v>0</v>
      </c>
      <c r="BR170" s="97">
        <f>Juniori!BR48</f>
        <v>0</v>
      </c>
      <c r="BS170" s="97">
        <f>Juniori!BS48</f>
        <v>0</v>
      </c>
      <c r="BT170" s="97">
        <f>Juniori!BT48</f>
        <v>0</v>
      </c>
      <c r="BU170" s="97">
        <f>Juniori!BU48</f>
        <v>0</v>
      </c>
      <c r="BV170" s="97">
        <f>Juniori!BV48</f>
        <v>0</v>
      </c>
      <c r="BW170" s="97">
        <f>Juniori!BW48</f>
        <v>0</v>
      </c>
      <c r="BX170" s="97">
        <f>Juniori!BX48</f>
        <v>0</v>
      </c>
      <c r="BY170" s="97">
        <f>Juniori!BY48</f>
        <v>0</v>
      </c>
      <c r="BZ170" s="97">
        <f>Juniori!BZ48</f>
        <v>0</v>
      </c>
      <c r="CA170" s="97">
        <f>Juniori!CA48</f>
        <v>0</v>
      </c>
      <c r="CB170" s="97">
        <f>Juniori!CB48</f>
        <v>0</v>
      </c>
      <c r="CC170" s="97">
        <f>Juniori!CC48</f>
        <v>0</v>
      </c>
      <c r="CD170" s="97">
        <f>Juniori!CD48</f>
        <v>0</v>
      </c>
      <c r="CE170" s="97">
        <f>Juniori!CE48</f>
        <v>0</v>
      </c>
      <c r="CF170" s="97">
        <f>Juniori!CF48</f>
        <v>0</v>
      </c>
      <c r="CG170" s="97">
        <f>Juniori!CG48</f>
        <v>0</v>
      </c>
      <c r="CH170" s="97">
        <f>Juniori!CH48</f>
        <v>0</v>
      </c>
      <c r="CI170" s="97">
        <f>Juniori!CI48</f>
        <v>0</v>
      </c>
      <c r="CJ170" s="97">
        <f>Juniori!CJ48</f>
        <v>0</v>
      </c>
      <c r="CK170" s="97">
        <f>Juniori!CK48</f>
        <v>0</v>
      </c>
      <c r="CL170" s="97">
        <f>Juniori!CL48</f>
        <v>0</v>
      </c>
      <c r="CM170" s="97">
        <f>Juniori!CM48</f>
        <v>0</v>
      </c>
      <c r="CN170" s="97">
        <f>Juniori!CN48</f>
        <v>0</v>
      </c>
      <c r="CO170" s="97">
        <f>Juniori!CO48</f>
        <v>0</v>
      </c>
      <c r="CP170" s="97">
        <f>Juniori!CP48</f>
        <v>0</v>
      </c>
      <c r="CQ170" s="97">
        <f>Juniori!CQ48</f>
        <v>0</v>
      </c>
      <c r="CR170" s="97">
        <f>Juniori!CR48</f>
        <v>0</v>
      </c>
      <c r="CS170" s="97">
        <f>Juniori!CS48</f>
        <v>0</v>
      </c>
      <c r="CT170" s="97">
        <f>Juniori!CT48</f>
        <v>0</v>
      </c>
      <c r="CU170" s="97">
        <f>Juniori!CU48</f>
        <v>0</v>
      </c>
      <c r="CV170" s="97">
        <f>Juniori!CV48</f>
        <v>0</v>
      </c>
      <c r="CW170" s="97">
        <f>Juniori!CW48</f>
        <v>0</v>
      </c>
      <c r="CX170" s="97">
        <f>Juniori!CX48</f>
        <v>0</v>
      </c>
      <c r="CY170" s="97">
        <f>Juniori!CY48</f>
        <v>0</v>
      </c>
      <c r="CZ170" s="97">
        <f>Juniori!CZ48</f>
        <v>0</v>
      </c>
      <c r="DA170" s="97">
        <f>Juniori!DA48</f>
        <v>0</v>
      </c>
      <c r="DB170" s="97">
        <f>Juniori!DB48</f>
        <v>0</v>
      </c>
      <c r="DC170" s="97">
        <f>Juniori!DC48</f>
        <v>0</v>
      </c>
      <c r="DD170" s="97">
        <f>Juniori!DD48</f>
        <v>0</v>
      </c>
      <c r="DE170" s="97">
        <f>Juniori!DE48</f>
        <v>0</v>
      </c>
      <c r="DF170" s="97">
        <f>Juniori!DF48</f>
        <v>0</v>
      </c>
      <c r="DG170" s="97">
        <f>Juniori!DG48</f>
        <v>0</v>
      </c>
      <c r="DH170" s="97">
        <f>Juniori!DH48</f>
        <v>0</v>
      </c>
      <c r="DI170" s="97">
        <f>Juniori!DI48</f>
        <v>0</v>
      </c>
      <c r="DJ170" s="97">
        <f>Juniori!DJ48</f>
        <v>0</v>
      </c>
      <c r="DK170" s="97">
        <f>Juniori!DK48</f>
        <v>0</v>
      </c>
      <c r="DL170" s="97">
        <f>Juniori!DL48</f>
        <v>0</v>
      </c>
      <c r="DM170" s="97">
        <f>Juniori!DM48</f>
        <v>0</v>
      </c>
      <c r="DN170" s="97">
        <f>Juniori!DN48</f>
        <v>0</v>
      </c>
      <c r="DO170" s="97">
        <f>Juniori!DO48</f>
        <v>0</v>
      </c>
      <c r="DP170" s="97">
        <f>Juniori!DP48</f>
        <v>0</v>
      </c>
      <c r="DQ170" s="97">
        <f>Juniori!DQ48</f>
        <v>0</v>
      </c>
      <c r="DR170" s="97">
        <f>Juniori!DR48</f>
        <v>0</v>
      </c>
      <c r="DS170" s="97">
        <f>Juniori!DS48</f>
        <v>0</v>
      </c>
      <c r="DT170" s="97">
        <f>Juniori!DT48</f>
        <v>0</v>
      </c>
      <c r="DU170" s="97">
        <f>Juniori!DU48</f>
        <v>0</v>
      </c>
      <c r="DV170" s="97">
        <f>Juniori!DV48</f>
        <v>0</v>
      </c>
      <c r="DW170" s="97">
        <f>Juniori!DW48</f>
        <v>0</v>
      </c>
      <c r="DX170" s="97">
        <f>Juniori!DX48</f>
        <v>0</v>
      </c>
      <c r="DY170" s="97">
        <f>Juniori!DY48</f>
        <v>0</v>
      </c>
      <c r="DZ170" s="97">
        <f>Juniori!DZ48</f>
        <v>0</v>
      </c>
      <c r="EA170" s="97">
        <f>Juniori!EA48</f>
        <v>0</v>
      </c>
      <c r="EB170" s="97">
        <f>Juniori!EB48</f>
        <v>0</v>
      </c>
      <c r="EC170" s="97">
        <f>Juniori!EC48</f>
        <v>0</v>
      </c>
      <c r="ED170" s="97">
        <f>Juniori!ED48</f>
        <v>0</v>
      </c>
      <c r="EE170" s="97">
        <f>Juniori!EE48</f>
        <v>0</v>
      </c>
      <c r="EF170" s="97">
        <f>Juniori!EF48</f>
        <v>0</v>
      </c>
      <c r="EG170" s="97">
        <f>Juniori!EG48</f>
        <v>0</v>
      </c>
      <c r="EH170" s="97">
        <f>Juniori!EH48</f>
        <v>0</v>
      </c>
      <c r="EI170" s="97">
        <f>Juniori!EI48</f>
        <v>0</v>
      </c>
      <c r="EJ170" s="97">
        <f>Juniori!EJ48</f>
        <v>0</v>
      </c>
      <c r="EK170" s="97">
        <f>Juniori!EK48</f>
        <v>0</v>
      </c>
      <c r="EL170" s="97">
        <f>Juniori!EL48</f>
        <v>0</v>
      </c>
      <c r="EM170" s="97">
        <f>Juniori!EM48</f>
        <v>0</v>
      </c>
      <c r="EN170" s="97">
        <f>Juniori!EN48</f>
        <v>0</v>
      </c>
      <c r="EO170" s="97">
        <f>Juniori!EO48</f>
        <v>0</v>
      </c>
      <c r="EP170" s="97">
        <f>Juniori!EP48</f>
        <v>0</v>
      </c>
      <c r="EQ170" s="97">
        <f>Juniori!EQ48</f>
        <v>0</v>
      </c>
      <c r="ER170" s="97">
        <f>Juniori!ER48</f>
        <v>0</v>
      </c>
      <c r="ES170" s="97">
        <f>Juniori!ES48</f>
        <v>0</v>
      </c>
      <c r="ET170" s="97">
        <f>Juniori!ET48</f>
        <v>0</v>
      </c>
      <c r="EU170" s="97">
        <f>Juniori!EU48</f>
        <v>0</v>
      </c>
      <c r="EV170" s="97">
        <f>Juniori!EV48</f>
        <v>0</v>
      </c>
      <c r="EW170" s="97">
        <f>Juniori!EW48</f>
        <v>0</v>
      </c>
      <c r="EX170" s="97">
        <f>Juniori!EX48</f>
        <v>0</v>
      </c>
      <c r="EY170" s="97">
        <f>Juniori!EY48</f>
        <v>0</v>
      </c>
      <c r="EZ170" s="97">
        <f>Juniori!EZ48</f>
        <v>0</v>
      </c>
      <c r="FA170" s="97">
        <f>Juniori!FA48</f>
        <v>0</v>
      </c>
      <c r="FB170" s="97">
        <f>Juniori!FB48</f>
        <v>0</v>
      </c>
      <c r="FC170" s="97">
        <f>Juniori!FC48</f>
        <v>0</v>
      </c>
      <c r="FD170" s="97">
        <f>Juniori!FD48</f>
        <v>0</v>
      </c>
      <c r="FE170" s="97">
        <f>Juniori!FE48</f>
        <v>0</v>
      </c>
      <c r="FF170" s="97">
        <f>Juniori!FF48</f>
        <v>0</v>
      </c>
      <c r="FG170" s="97">
        <f>Juniori!FG48</f>
        <v>0</v>
      </c>
      <c r="FH170" s="97">
        <f>Juniori!FH48</f>
        <v>0</v>
      </c>
      <c r="FI170" s="97">
        <f>Juniori!FI48</f>
        <v>0</v>
      </c>
      <c r="FJ170" s="97">
        <f>Juniori!FJ48</f>
        <v>0</v>
      </c>
      <c r="FK170" s="97">
        <f>Juniori!FK48</f>
        <v>0</v>
      </c>
      <c r="FL170" s="97">
        <f>Juniori!FL48</f>
        <v>0</v>
      </c>
      <c r="FM170" s="97">
        <f>Juniori!FM48</f>
        <v>0</v>
      </c>
      <c r="FN170" s="97">
        <f>Juniori!FN48</f>
        <v>0</v>
      </c>
      <c r="FO170" s="97">
        <f>Juniori!FO48</f>
        <v>0</v>
      </c>
      <c r="FP170" s="97">
        <f>Juniori!FP48</f>
        <v>0</v>
      </c>
      <c r="FQ170" s="97">
        <f>Juniori!FQ48</f>
        <v>0</v>
      </c>
      <c r="FR170" s="97">
        <f>Juniori!FR48</f>
        <v>0</v>
      </c>
      <c r="FS170" s="97">
        <f>Juniori!FS48</f>
        <v>0</v>
      </c>
      <c r="FT170" s="97">
        <f>Juniori!FT48</f>
        <v>0</v>
      </c>
      <c r="FU170" s="97">
        <f>Juniori!FU48</f>
        <v>0</v>
      </c>
      <c r="FV170" s="97">
        <f>Juniori!FV48</f>
        <v>0</v>
      </c>
      <c r="FW170" s="97">
        <f>Juniori!FW48</f>
        <v>0</v>
      </c>
      <c r="FX170" s="97">
        <f>Juniori!FX48</f>
        <v>0</v>
      </c>
      <c r="FY170" s="97">
        <f>Juniori!FY48</f>
        <v>0</v>
      </c>
      <c r="FZ170" s="97">
        <f>Juniori!FZ48</f>
        <v>0</v>
      </c>
      <c r="GA170" s="97">
        <f>Juniori!GA48</f>
        <v>0</v>
      </c>
      <c r="GB170" s="97">
        <f>Juniori!GB48</f>
        <v>0</v>
      </c>
      <c r="GC170" s="97">
        <f>Juniori!GC48</f>
        <v>0</v>
      </c>
      <c r="GD170" s="97">
        <f>Juniori!GD48</f>
        <v>0</v>
      </c>
      <c r="GE170" s="97">
        <f>Juniori!GE48</f>
        <v>0</v>
      </c>
      <c r="GF170" s="97">
        <f>Juniori!GF48</f>
        <v>0</v>
      </c>
      <c r="GG170" s="97">
        <f>Juniori!GG48</f>
        <v>0</v>
      </c>
      <c r="GH170" s="97">
        <f>Juniori!GH48</f>
        <v>0</v>
      </c>
      <c r="GI170" s="97">
        <f>Juniori!GI48</f>
        <v>0</v>
      </c>
      <c r="GJ170" s="97">
        <f>Juniori!GJ48</f>
        <v>0</v>
      </c>
      <c r="GK170" s="97">
        <f>Juniori!GK48</f>
        <v>0</v>
      </c>
      <c r="GL170" s="97">
        <f>Juniori!GL48</f>
        <v>0</v>
      </c>
      <c r="GM170" s="97">
        <f>Juniori!GM48</f>
        <v>0</v>
      </c>
      <c r="GN170" s="97">
        <f>Juniori!GN48</f>
        <v>0</v>
      </c>
      <c r="GO170" s="97">
        <f>Juniori!GO48</f>
        <v>0</v>
      </c>
      <c r="GP170" s="97">
        <f>Juniori!GP48</f>
        <v>0</v>
      </c>
      <c r="GQ170" s="97">
        <f>Juniori!GQ48</f>
        <v>0</v>
      </c>
      <c r="GR170" s="97">
        <f>Juniori!GR48</f>
        <v>0</v>
      </c>
      <c r="GS170" s="97">
        <f>Juniori!GS48</f>
        <v>0</v>
      </c>
      <c r="GT170" s="97">
        <f>Juniori!GT48</f>
        <v>0</v>
      </c>
      <c r="GU170" s="97">
        <f>Juniori!GU48</f>
        <v>0</v>
      </c>
      <c r="GV170" s="97">
        <f>Juniori!GV48</f>
        <v>0</v>
      </c>
      <c r="GW170" s="97">
        <f>Juniori!GW48</f>
        <v>0</v>
      </c>
      <c r="GX170" s="97">
        <f>Juniori!GX48</f>
        <v>0</v>
      </c>
      <c r="GY170" s="97">
        <f>Juniori!GY48</f>
        <v>0</v>
      </c>
      <c r="GZ170" s="97">
        <f>Juniori!GZ48</f>
        <v>0</v>
      </c>
      <c r="HA170" s="97">
        <f>Juniori!HA48</f>
        <v>0</v>
      </c>
      <c r="HB170" s="97">
        <f>Juniori!HB48</f>
        <v>0</v>
      </c>
      <c r="HC170" s="97">
        <f>Juniori!HC48</f>
        <v>0</v>
      </c>
      <c r="HD170" s="97">
        <f>Juniori!HD48</f>
        <v>0</v>
      </c>
      <c r="HE170" s="97">
        <f>Juniori!HE48</f>
        <v>0</v>
      </c>
      <c r="HF170" s="97">
        <f>Juniori!HF48</f>
        <v>0</v>
      </c>
      <c r="HG170" s="97">
        <f>Juniori!HG48</f>
        <v>0</v>
      </c>
      <c r="HH170" s="97">
        <f>Juniori!HH48</f>
        <v>0</v>
      </c>
      <c r="HI170" s="97">
        <f>Juniori!HI48</f>
        <v>0</v>
      </c>
      <c r="HJ170" s="97">
        <f>Juniori!HJ48</f>
        <v>0</v>
      </c>
      <c r="HK170" s="97">
        <f>Juniori!HK48</f>
        <v>0</v>
      </c>
      <c r="HL170" s="97">
        <f>Juniori!HL48</f>
        <v>0</v>
      </c>
      <c r="HM170" s="97">
        <f>Juniori!HM48</f>
        <v>0</v>
      </c>
      <c r="HN170" s="97">
        <f>Juniori!HN48</f>
        <v>0</v>
      </c>
      <c r="HO170" s="97">
        <f>Juniori!HO48</f>
        <v>0</v>
      </c>
      <c r="HP170" s="97">
        <f>Juniori!HP48</f>
        <v>0</v>
      </c>
      <c r="HQ170" s="97">
        <f>Juniori!HQ48</f>
        <v>0</v>
      </c>
      <c r="HR170" s="97">
        <f>Juniori!HR48</f>
        <v>0</v>
      </c>
      <c r="HS170" s="97">
        <f>Juniori!HS48</f>
        <v>0</v>
      </c>
      <c r="HT170" s="97">
        <f>Juniori!HT48</f>
        <v>0</v>
      </c>
      <c r="HU170" s="97">
        <f>Juniori!HU48</f>
        <v>0</v>
      </c>
      <c r="HV170" s="97">
        <f>Juniori!HV48</f>
        <v>0</v>
      </c>
      <c r="HW170" s="97">
        <f>Juniori!HW48</f>
        <v>0</v>
      </c>
      <c r="HX170" s="97">
        <f>Juniori!HX48</f>
        <v>0</v>
      </c>
      <c r="HY170" s="97">
        <f>Juniori!HY48</f>
        <v>0</v>
      </c>
      <c r="HZ170" s="97">
        <f>Juniori!HZ48</f>
        <v>0</v>
      </c>
      <c r="IA170" s="97">
        <f>Juniori!IA48</f>
        <v>0</v>
      </c>
      <c r="IB170" s="97">
        <f>Juniori!IB48</f>
        <v>0</v>
      </c>
      <c r="IC170" s="97">
        <f>Juniori!IC48</f>
        <v>0</v>
      </c>
      <c r="ID170" s="97">
        <f>Juniori!ID48</f>
        <v>0</v>
      </c>
      <c r="IE170" s="97">
        <f>Juniori!IE48</f>
        <v>0</v>
      </c>
      <c r="IF170" s="97">
        <f>Juniori!IF48</f>
        <v>0</v>
      </c>
      <c r="IG170" s="97">
        <f>Juniori!IG48</f>
        <v>0</v>
      </c>
      <c r="IH170" s="97">
        <f>Juniori!IH48</f>
        <v>0</v>
      </c>
      <c r="II170" s="97">
        <f>Juniori!II48</f>
        <v>0</v>
      </c>
      <c r="IJ170" s="97">
        <f>Juniori!IJ48</f>
        <v>0</v>
      </c>
      <c r="IK170" s="97">
        <f>Juniori!IK48</f>
        <v>0</v>
      </c>
      <c r="IL170" s="97">
        <f>Juniori!IL48</f>
        <v>0</v>
      </c>
      <c r="IM170" s="97">
        <f>Juniori!IM48</f>
        <v>0</v>
      </c>
      <c r="IN170" s="97">
        <f>Juniori!IN48</f>
        <v>0</v>
      </c>
      <c r="IO170" s="97">
        <f>Juniori!IO48</f>
        <v>0</v>
      </c>
      <c r="IP170" s="97">
        <f>Juniori!IP48</f>
        <v>0</v>
      </c>
      <c r="IQ170" s="97">
        <f>Juniori!IQ48</f>
        <v>0</v>
      </c>
      <c r="IR170" s="97">
        <f>Juniori!IR48</f>
        <v>0</v>
      </c>
      <c r="IS170" s="97">
        <f>Juniori!IS48</f>
        <v>0</v>
      </c>
      <c r="IT170" s="97">
        <f>Juniori!IT48</f>
        <v>0</v>
      </c>
      <c r="IU170" s="97">
        <f>Juniori!IU48</f>
        <v>0</v>
      </c>
      <c r="IV170" s="97">
        <f>Juniori!IV48</f>
        <v>0</v>
      </c>
      <c r="IW170" s="97">
        <f>Juniori!IW48</f>
        <v>0</v>
      </c>
      <c r="IX170" s="97">
        <f>Juniori!IX48</f>
        <v>0</v>
      </c>
      <c r="IY170" s="97">
        <f>Juniori!IY48</f>
        <v>0</v>
      </c>
      <c r="IZ170" s="97">
        <f>Juniori!IZ48</f>
        <v>0</v>
      </c>
      <c r="JA170" s="97">
        <f>Juniori!JA48</f>
        <v>0</v>
      </c>
      <c r="JB170" s="97">
        <f>Juniori!JB48</f>
        <v>0</v>
      </c>
      <c r="JC170" s="97">
        <f>Juniori!JC48</f>
        <v>0</v>
      </c>
      <c r="JD170" s="97">
        <f>Juniori!JD48</f>
        <v>0</v>
      </c>
      <c r="JE170" s="97">
        <f>Juniori!JE48</f>
        <v>0</v>
      </c>
      <c r="JF170" s="97">
        <f>Juniori!JF48</f>
        <v>0</v>
      </c>
      <c r="JG170" s="97">
        <f>Juniori!JG48</f>
        <v>0</v>
      </c>
      <c r="JH170" s="97">
        <f>Juniori!JH48</f>
        <v>0</v>
      </c>
      <c r="JI170" s="97">
        <f>Juniori!JI48</f>
        <v>0</v>
      </c>
      <c r="JJ170" s="97">
        <f>Juniori!JJ48</f>
        <v>0</v>
      </c>
      <c r="JK170" s="97">
        <f>Juniori!JK48</f>
        <v>0</v>
      </c>
      <c r="JL170" s="97">
        <f>Juniori!JL48</f>
        <v>0</v>
      </c>
      <c r="JM170" s="97">
        <f>Juniori!JM48</f>
        <v>0</v>
      </c>
      <c r="JN170" s="97">
        <f>Juniori!JN48</f>
        <v>0</v>
      </c>
      <c r="JO170" s="97">
        <f>Juniori!JO48</f>
        <v>0</v>
      </c>
      <c r="JP170" s="97">
        <f>Juniori!JP48</f>
        <v>0</v>
      </c>
      <c r="JQ170" s="97">
        <f>Juniori!JQ48</f>
        <v>0</v>
      </c>
      <c r="JR170" s="97">
        <f>Juniori!JR48</f>
        <v>0</v>
      </c>
      <c r="JS170" s="97">
        <f>Juniori!JS48</f>
        <v>0</v>
      </c>
      <c r="JT170" s="97">
        <f>Juniori!JT48</f>
        <v>0</v>
      </c>
      <c r="JU170" s="97">
        <f>Juniori!JU48</f>
        <v>0</v>
      </c>
      <c r="JV170" s="97">
        <f>Juniori!JV48</f>
        <v>0</v>
      </c>
      <c r="JW170" s="97">
        <f>Juniori!JW48</f>
        <v>0</v>
      </c>
      <c r="JX170" s="97">
        <f>Juniori!JX48</f>
        <v>0</v>
      </c>
      <c r="JY170" s="97">
        <f>Juniori!JY48</f>
        <v>0</v>
      </c>
      <c r="JZ170" s="97">
        <f>Juniori!JZ48</f>
        <v>0</v>
      </c>
      <c r="KA170" s="97">
        <f>Juniori!KA48</f>
        <v>0</v>
      </c>
      <c r="KB170" s="97">
        <f>Juniori!KB48</f>
        <v>0</v>
      </c>
      <c r="KC170" s="97">
        <f>Juniori!KC48</f>
        <v>0</v>
      </c>
      <c r="KD170" s="97">
        <f>Juniori!KD48</f>
        <v>0</v>
      </c>
      <c r="KE170" s="97">
        <f>Juniori!KE48</f>
        <v>0</v>
      </c>
      <c r="KF170" s="97">
        <f>Juniori!KF48</f>
        <v>0</v>
      </c>
      <c r="KG170" s="97">
        <f>Juniori!KG48</f>
        <v>0</v>
      </c>
      <c r="KH170" s="97">
        <f>Juniori!KH48</f>
        <v>0</v>
      </c>
      <c r="KI170" s="97">
        <f>Juniori!KI48</f>
        <v>0</v>
      </c>
      <c r="KJ170" s="97">
        <f>Juniori!KJ48</f>
        <v>0</v>
      </c>
      <c r="KK170" s="97">
        <f>Juniori!KK48</f>
        <v>0</v>
      </c>
      <c r="KL170" s="97">
        <f>Juniori!KL48</f>
        <v>0</v>
      </c>
      <c r="KM170" s="97">
        <f>Juniori!KM48</f>
        <v>0</v>
      </c>
      <c r="KN170" s="97">
        <f>Juniori!KN48</f>
        <v>0</v>
      </c>
      <c r="KO170" s="97">
        <f>Juniori!KO48</f>
        <v>0</v>
      </c>
      <c r="KP170" s="97">
        <f>Juniori!KP48</f>
        <v>0</v>
      </c>
      <c r="KQ170" s="97">
        <f>Juniori!KQ48</f>
        <v>0</v>
      </c>
      <c r="KR170" s="97">
        <f>Juniori!KR48</f>
        <v>0</v>
      </c>
      <c r="KS170" s="97">
        <f>Juniori!KS48</f>
        <v>0</v>
      </c>
      <c r="KT170" s="97">
        <f>Juniori!KT48</f>
        <v>0</v>
      </c>
      <c r="KU170" s="97">
        <f>Juniori!KU48</f>
        <v>0</v>
      </c>
      <c r="KV170" s="97">
        <f>Juniori!KV48</f>
        <v>0</v>
      </c>
      <c r="KW170" s="97">
        <f>Juniori!KW48</f>
        <v>0</v>
      </c>
      <c r="KX170" s="97">
        <f>Juniori!KX48</f>
        <v>0</v>
      </c>
      <c r="KY170" s="97">
        <f>Juniori!KY48</f>
        <v>0</v>
      </c>
      <c r="KZ170" s="97">
        <f>Juniori!KZ48</f>
        <v>0</v>
      </c>
      <c r="LA170" s="97">
        <f>Juniori!LA48</f>
        <v>0</v>
      </c>
      <c r="LB170" s="97">
        <f>Juniori!LB48</f>
        <v>0</v>
      </c>
      <c r="LC170" s="97">
        <f>Juniori!LC48</f>
        <v>0</v>
      </c>
      <c r="LD170" s="97">
        <f>Juniori!LD48</f>
        <v>0</v>
      </c>
      <c r="LE170" s="97">
        <f>Juniori!LE48</f>
        <v>0</v>
      </c>
      <c r="LF170" s="97">
        <f>Juniori!LF48</f>
        <v>0</v>
      </c>
      <c r="LG170" s="97">
        <f>Juniori!LG48</f>
        <v>0</v>
      </c>
      <c r="LH170" s="97">
        <f>Juniori!LH48</f>
        <v>0</v>
      </c>
      <c r="LI170" s="97">
        <f>Juniori!LI48</f>
        <v>0</v>
      </c>
      <c r="LJ170" s="97">
        <f>Juniori!LJ48</f>
        <v>0</v>
      </c>
      <c r="LK170" s="97">
        <f>Juniori!LK48</f>
        <v>0</v>
      </c>
      <c r="LL170" s="97">
        <f>Juniori!LL48</f>
        <v>0</v>
      </c>
      <c r="LM170" s="97">
        <f>Juniori!LM48</f>
        <v>0</v>
      </c>
      <c r="LN170" s="97">
        <f>Juniori!LN48</f>
        <v>0</v>
      </c>
      <c r="LO170" s="97">
        <f>Juniori!LO48</f>
        <v>0</v>
      </c>
      <c r="LP170" s="97">
        <f>Juniori!LP48</f>
        <v>0</v>
      </c>
      <c r="LQ170" s="97">
        <f>Juniori!LQ48</f>
        <v>0</v>
      </c>
      <c r="LR170" s="97">
        <f>Juniori!LR48</f>
        <v>0</v>
      </c>
      <c r="LS170" s="97">
        <f>Juniori!LS48</f>
        <v>0</v>
      </c>
      <c r="LT170" s="97">
        <f>Juniori!LT48</f>
        <v>0</v>
      </c>
      <c r="LU170" s="97">
        <f>Juniori!LU48</f>
        <v>0</v>
      </c>
      <c r="LV170" s="97">
        <f>Juniori!LV48</f>
        <v>0</v>
      </c>
      <c r="LW170" s="97">
        <f>Juniori!LW48</f>
        <v>0</v>
      </c>
      <c r="LX170" s="97">
        <f>Juniori!LX48</f>
        <v>0</v>
      </c>
      <c r="LY170" s="97">
        <f>Juniori!LY48</f>
        <v>0</v>
      </c>
      <c r="LZ170" s="97">
        <f>Juniori!LZ48</f>
        <v>0</v>
      </c>
      <c r="MA170" s="97">
        <f>Juniori!MA48</f>
        <v>0</v>
      </c>
      <c r="MB170" s="97">
        <f>Juniori!MB48</f>
        <v>0</v>
      </c>
      <c r="MC170" s="97">
        <f>Juniori!MC48</f>
        <v>0</v>
      </c>
      <c r="MD170" s="97">
        <f>Juniori!MD48</f>
        <v>0</v>
      </c>
      <c r="ME170" s="97">
        <f>Juniori!ME48</f>
        <v>0</v>
      </c>
      <c r="MF170" s="97">
        <f>Juniori!MF48</f>
        <v>0</v>
      </c>
      <c r="MG170" s="97">
        <f>Juniori!MG48</f>
        <v>0</v>
      </c>
      <c r="MH170" s="97">
        <f>Juniori!MH48</f>
        <v>0</v>
      </c>
      <c r="MI170" s="97">
        <f>Juniori!MI48</f>
        <v>0</v>
      </c>
      <c r="MJ170" s="97">
        <f>Juniori!MJ48</f>
        <v>0</v>
      </c>
      <c r="MK170" s="97">
        <f>Juniori!MK48</f>
        <v>0</v>
      </c>
      <c r="ML170" s="97">
        <f>Juniori!ML48</f>
        <v>0</v>
      </c>
      <c r="MM170" s="97">
        <f>Juniori!MM48</f>
        <v>0</v>
      </c>
      <c r="MN170" s="97">
        <f>Juniori!MN48</f>
        <v>0</v>
      </c>
      <c r="MO170" s="97">
        <f>Juniori!MO48</f>
        <v>0</v>
      </c>
      <c r="MP170" s="97">
        <f>Juniori!MP48</f>
        <v>0</v>
      </c>
      <c r="MQ170" s="97">
        <f>Juniori!MQ48</f>
        <v>0</v>
      </c>
      <c r="MR170" s="97">
        <f>Juniori!MR48</f>
        <v>0</v>
      </c>
      <c r="MS170" s="97">
        <f>Juniori!MS48</f>
        <v>0</v>
      </c>
      <c r="MT170" s="97">
        <f>Juniori!MT48</f>
        <v>0</v>
      </c>
      <c r="MU170" s="97">
        <f>Juniori!MU48</f>
        <v>0</v>
      </c>
      <c r="MV170" s="97">
        <f>Juniori!MV48</f>
        <v>0</v>
      </c>
      <c r="MW170" s="97">
        <f>Juniori!MW48</f>
        <v>0</v>
      </c>
      <c r="MX170" s="97">
        <f>Juniori!MX48</f>
        <v>0</v>
      </c>
      <c r="MY170" s="97">
        <f>Juniori!MY48</f>
        <v>0</v>
      </c>
      <c r="MZ170" s="97">
        <f>Juniori!MZ48</f>
        <v>0</v>
      </c>
      <c r="NA170" s="97">
        <f>Juniori!NA48</f>
        <v>0</v>
      </c>
      <c r="NB170" s="97">
        <f>Juniori!NB48</f>
        <v>0</v>
      </c>
      <c r="NC170" s="97">
        <f>Juniori!NC48</f>
        <v>0</v>
      </c>
      <c r="ND170" s="97">
        <f>Juniori!ND48</f>
        <v>0</v>
      </c>
      <c r="NE170" s="97">
        <f>Juniori!NE48</f>
        <v>0</v>
      </c>
      <c r="NF170" s="97">
        <f>Juniori!NF48</f>
        <v>0</v>
      </c>
      <c r="NG170" s="97">
        <f>Juniori!NG48</f>
        <v>0</v>
      </c>
      <c r="NH170" s="97">
        <f>Juniori!NH48</f>
        <v>0</v>
      </c>
      <c r="NI170" s="97">
        <f>Juniori!NI48</f>
        <v>0</v>
      </c>
      <c r="NJ170" s="97">
        <f>Juniori!NJ48</f>
        <v>0</v>
      </c>
      <c r="NK170" s="97">
        <f>Juniori!NK48</f>
        <v>0</v>
      </c>
      <c r="NL170" s="97">
        <f>Juniori!NL48</f>
        <v>0</v>
      </c>
      <c r="NM170" s="97">
        <f>Juniori!NM48</f>
        <v>0</v>
      </c>
      <c r="NN170" s="97">
        <f>Juniori!NN48</f>
        <v>0</v>
      </c>
      <c r="NO170" s="97">
        <f>Juniori!NO48</f>
        <v>0</v>
      </c>
      <c r="NP170" s="97">
        <f>Juniori!NP48</f>
        <v>0</v>
      </c>
      <c r="NQ170" s="97">
        <f>Juniori!NQ48</f>
        <v>0</v>
      </c>
      <c r="NR170" s="97">
        <f>Juniori!NR48</f>
        <v>0</v>
      </c>
      <c r="NS170" s="97">
        <f>Juniori!NS48</f>
        <v>0</v>
      </c>
      <c r="NT170" s="97">
        <f>Juniori!NT48</f>
        <v>0</v>
      </c>
      <c r="NU170" s="97">
        <f>Juniori!NU48</f>
        <v>0</v>
      </c>
      <c r="NV170" s="97">
        <f>Juniori!NV48</f>
        <v>0</v>
      </c>
      <c r="NW170" s="97">
        <f>Juniori!NW48</f>
        <v>0</v>
      </c>
      <c r="NX170" s="97">
        <f>Juniori!NX48</f>
        <v>0</v>
      </c>
      <c r="NY170" s="97">
        <f>Juniori!NY48</f>
        <v>0</v>
      </c>
      <c r="NZ170" s="97">
        <f>Juniori!NZ48</f>
        <v>0</v>
      </c>
      <c r="OA170" s="97">
        <f>Juniori!OA48</f>
        <v>0</v>
      </c>
      <c r="OB170" s="97">
        <f>Juniori!OB48</f>
        <v>0</v>
      </c>
      <c r="OC170" s="97">
        <f>Juniori!OC48</f>
        <v>0</v>
      </c>
      <c r="OD170" s="97">
        <f>Juniori!OD48</f>
        <v>0</v>
      </c>
      <c r="OE170" s="97">
        <f>Juniori!OE48</f>
        <v>0</v>
      </c>
      <c r="OF170" s="97">
        <f>Juniori!OF48</f>
        <v>0</v>
      </c>
      <c r="OG170" s="97">
        <f>Juniori!OG48</f>
        <v>0</v>
      </c>
      <c r="OH170" s="97">
        <f>Juniori!OH48</f>
        <v>0</v>
      </c>
      <c r="OI170" s="97">
        <f>Juniori!OI48</f>
        <v>0</v>
      </c>
      <c r="OJ170" s="97">
        <f>Juniori!OJ48</f>
        <v>0</v>
      </c>
      <c r="OK170" s="97">
        <f>Juniori!OK48</f>
        <v>0</v>
      </c>
      <c r="OL170" s="97">
        <f>Juniori!OL48</f>
        <v>0</v>
      </c>
      <c r="OM170" s="97">
        <f>Juniori!OM48</f>
        <v>0</v>
      </c>
      <c r="ON170" s="97">
        <f>Juniori!ON48</f>
        <v>0</v>
      </c>
      <c r="OO170" s="97">
        <f>Juniori!OO48</f>
        <v>0</v>
      </c>
      <c r="OP170" s="97">
        <f>Juniori!OP48</f>
        <v>0</v>
      </c>
      <c r="OQ170" s="97">
        <f>Juniori!OQ48</f>
        <v>0</v>
      </c>
      <c r="OR170" s="97">
        <f>Juniori!OR48</f>
        <v>0</v>
      </c>
      <c r="OS170" s="97">
        <f>Juniori!OS48</f>
        <v>0</v>
      </c>
      <c r="OT170" s="97">
        <f>Juniori!OT48</f>
        <v>0</v>
      </c>
      <c r="OU170" s="97">
        <f>Juniori!OU48</f>
        <v>0</v>
      </c>
      <c r="OV170" s="97">
        <f>Juniori!OV48</f>
        <v>0</v>
      </c>
      <c r="OW170" s="97">
        <f>Juniori!OW48</f>
        <v>0</v>
      </c>
      <c r="OX170" s="97">
        <f>Juniori!OX48</f>
        <v>0</v>
      </c>
      <c r="OY170" s="97">
        <f>Juniori!OY48</f>
        <v>0</v>
      </c>
      <c r="OZ170" s="97">
        <f>Juniori!OZ48</f>
        <v>0</v>
      </c>
      <c r="PA170" s="97">
        <f>Juniori!PA48</f>
        <v>0</v>
      </c>
      <c r="PB170" s="97">
        <f>Juniori!PB48</f>
        <v>0</v>
      </c>
      <c r="PC170" s="97">
        <f>Juniori!PC48</f>
        <v>0</v>
      </c>
      <c r="PD170" s="97">
        <f>Juniori!PD48</f>
        <v>0</v>
      </c>
      <c r="PE170" s="97">
        <f>Juniori!PE48</f>
        <v>0</v>
      </c>
      <c r="PF170" s="97">
        <f>Juniori!PF48</f>
        <v>0</v>
      </c>
      <c r="PG170" s="97">
        <f>Juniori!PG48</f>
        <v>0</v>
      </c>
      <c r="PH170" s="97">
        <f>Juniori!PH48</f>
        <v>0</v>
      </c>
      <c r="PI170" s="97">
        <f>Juniori!PI48</f>
        <v>0</v>
      </c>
      <c r="PJ170" s="97">
        <f>Juniori!PJ48</f>
        <v>0</v>
      </c>
      <c r="PK170" s="97">
        <f>Juniori!PK48</f>
        <v>0</v>
      </c>
      <c r="PL170" s="97">
        <f>Juniori!PL48</f>
        <v>0</v>
      </c>
      <c r="PM170" s="97">
        <f>Juniori!PM48</f>
        <v>0</v>
      </c>
      <c r="PN170" s="97">
        <f>Juniori!PN48</f>
        <v>0</v>
      </c>
      <c r="PO170" s="97">
        <f>Juniori!PO48</f>
        <v>0</v>
      </c>
      <c r="PP170" s="97">
        <f>Juniori!PP48</f>
        <v>0</v>
      </c>
      <c r="PQ170" s="97">
        <f>Juniori!PQ48</f>
        <v>0</v>
      </c>
      <c r="PR170" s="97">
        <f>Juniori!PR48</f>
        <v>0</v>
      </c>
      <c r="PS170" s="97">
        <f>Juniori!PS48</f>
        <v>0</v>
      </c>
      <c r="PT170" s="97">
        <f>Juniori!PT48</f>
        <v>0</v>
      </c>
      <c r="PU170" s="97">
        <f>Juniori!PU48</f>
        <v>0</v>
      </c>
      <c r="PV170" s="97">
        <f>Juniori!PV48</f>
        <v>0</v>
      </c>
      <c r="PW170" s="97">
        <f>Juniori!PW48</f>
        <v>0</v>
      </c>
      <c r="PX170" s="97">
        <f>Juniori!PX48</f>
        <v>0</v>
      </c>
      <c r="PY170" s="97">
        <f>Juniori!PY48</f>
        <v>0</v>
      </c>
      <c r="PZ170" s="97">
        <f>Juniori!PZ48</f>
        <v>0</v>
      </c>
      <c r="QA170" s="97">
        <f>Juniori!QA48</f>
        <v>0</v>
      </c>
      <c r="QB170" s="97">
        <f>Juniori!QB48</f>
        <v>0</v>
      </c>
      <c r="QC170" s="97">
        <f>Juniori!QC48</f>
        <v>0</v>
      </c>
      <c r="QD170" s="97">
        <f>Juniori!QD48</f>
        <v>0</v>
      </c>
      <c r="QE170" s="97">
        <f>Juniori!QE48</f>
        <v>0</v>
      </c>
      <c r="QF170" s="97">
        <f>Juniori!QF48</f>
        <v>0</v>
      </c>
      <c r="QG170" s="97">
        <f>Juniori!QG48</f>
        <v>0</v>
      </c>
      <c r="QH170" s="97">
        <f>Juniori!QH48</f>
        <v>0</v>
      </c>
      <c r="QI170" s="97">
        <f>Juniori!QI48</f>
        <v>0</v>
      </c>
      <c r="QJ170" s="97">
        <f>Juniori!QJ48</f>
        <v>0</v>
      </c>
      <c r="QK170" s="97">
        <f>Juniori!QK48</f>
        <v>0</v>
      </c>
      <c r="QL170" s="97">
        <f>Juniori!QL48</f>
        <v>0</v>
      </c>
      <c r="QM170" s="97">
        <f>Juniori!QM48</f>
        <v>0</v>
      </c>
      <c r="QN170" s="97">
        <f>Juniori!QN48</f>
        <v>0</v>
      </c>
      <c r="QO170" s="97">
        <f>Juniori!QO48</f>
        <v>0</v>
      </c>
      <c r="QP170" s="97">
        <f>Juniori!QP48</f>
        <v>0</v>
      </c>
      <c r="QQ170" s="97">
        <f>Juniori!QQ48</f>
        <v>0</v>
      </c>
      <c r="QR170" s="97">
        <f>Juniori!QR48</f>
        <v>0</v>
      </c>
      <c r="QS170" s="97">
        <f>Juniori!QS48</f>
        <v>0</v>
      </c>
      <c r="QT170" s="97">
        <f>Juniori!QT48</f>
        <v>0</v>
      </c>
      <c r="QU170" s="97">
        <f>Juniori!QU48</f>
        <v>0</v>
      </c>
      <c r="QV170" s="97">
        <f>Juniori!QV48</f>
        <v>0</v>
      </c>
      <c r="QW170" s="97">
        <f>Juniori!QW48</f>
        <v>0</v>
      </c>
      <c r="QX170" s="97">
        <f>Juniori!QX48</f>
        <v>0</v>
      </c>
      <c r="QY170" s="97">
        <f>Juniori!QY48</f>
        <v>0</v>
      </c>
      <c r="QZ170" s="97">
        <f>Juniori!QZ48</f>
        <v>0</v>
      </c>
      <c r="RA170" s="97">
        <f>Juniori!RA48</f>
        <v>0</v>
      </c>
      <c r="RB170" s="97">
        <f>Juniori!RB48</f>
        <v>0</v>
      </c>
      <c r="RC170" s="97">
        <f>Juniori!RC48</f>
        <v>0</v>
      </c>
      <c r="RD170" s="97">
        <f>Juniori!RD48</f>
        <v>0</v>
      </c>
      <c r="RE170" s="97">
        <f>Juniori!RE48</f>
        <v>0</v>
      </c>
      <c r="RF170" s="97">
        <f>Juniori!RF48</f>
        <v>0</v>
      </c>
      <c r="RG170" s="97">
        <f>Juniori!RG48</f>
        <v>0</v>
      </c>
      <c r="RH170" s="97">
        <f>Juniori!RH48</f>
        <v>0</v>
      </c>
      <c r="RI170" s="97">
        <f>Juniori!RI48</f>
        <v>0</v>
      </c>
      <c r="RJ170" s="97">
        <f>Juniori!RJ48</f>
        <v>0</v>
      </c>
      <c r="RK170" s="97">
        <f>Juniori!RK48</f>
        <v>0</v>
      </c>
      <c r="RL170" s="97">
        <f>Juniori!RL48</f>
        <v>0</v>
      </c>
      <c r="RM170" s="97">
        <f>Juniori!RM48</f>
        <v>0</v>
      </c>
      <c r="RN170" s="97">
        <f>Juniori!RN48</f>
        <v>0</v>
      </c>
      <c r="RO170" s="97">
        <f>Juniori!RO48</f>
        <v>0</v>
      </c>
      <c r="RP170" s="97">
        <f>Juniori!RP48</f>
        <v>0</v>
      </c>
      <c r="RQ170" s="97">
        <f>Juniori!RQ48</f>
        <v>0</v>
      </c>
      <c r="RR170" s="97">
        <f>Juniori!RR48</f>
        <v>0</v>
      </c>
      <c r="RS170" s="97">
        <f>Juniori!RS48</f>
        <v>0</v>
      </c>
      <c r="RT170" s="97">
        <f>Juniori!RT48</f>
        <v>0</v>
      </c>
      <c r="RU170" s="97">
        <f>Juniori!RU48</f>
        <v>0</v>
      </c>
      <c r="RV170" s="97">
        <f>Juniori!RV48</f>
        <v>0</v>
      </c>
      <c r="RW170" s="97">
        <f>Juniori!RW48</f>
        <v>0</v>
      </c>
      <c r="RX170" s="97">
        <f>Juniori!RX48</f>
        <v>0</v>
      </c>
      <c r="RY170" s="97">
        <f>Juniori!RY48</f>
        <v>0</v>
      </c>
      <c r="RZ170" s="97">
        <f>Juniori!RZ48</f>
        <v>0</v>
      </c>
      <c r="SA170" s="97">
        <f>Juniori!SA48</f>
        <v>0</v>
      </c>
      <c r="SB170" s="97">
        <f>Juniori!SB48</f>
        <v>0</v>
      </c>
      <c r="SC170" s="97">
        <f>Juniori!SC48</f>
        <v>0</v>
      </c>
      <c r="SD170" s="97">
        <f>Juniori!SD48</f>
        <v>0</v>
      </c>
      <c r="SE170" s="97">
        <f>Juniori!SE48</f>
        <v>0</v>
      </c>
      <c r="SF170" s="97">
        <f>Juniori!SF48</f>
        <v>0</v>
      </c>
      <c r="SG170" s="97">
        <f>Juniori!SG48</f>
        <v>0</v>
      </c>
      <c r="SH170" s="97">
        <f>Juniori!SH48</f>
        <v>0</v>
      </c>
      <c r="SI170" s="97">
        <f>Juniori!SI48</f>
        <v>0</v>
      </c>
      <c r="SJ170" s="97">
        <f>Juniori!SJ48</f>
        <v>0</v>
      </c>
      <c r="SK170" s="97">
        <f>Juniori!SK48</f>
        <v>0</v>
      </c>
      <c r="SL170" s="97">
        <f>Juniori!SL48</f>
        <v>0</v>
      </c>
      <c r="SM170" s="97">
        <f>Juniori!SM48</f>
        <v>0</v>
      </c>
      <c r="SN170" s="97">
        <f>Juniori!SN48</f>
        <v>0</v>
      </c>
      <c r="SO170" s="97">
        <f>Juniori!SO48</f>
        <v>0</v>
      </c>
      <c r="SP170" s="97">
        <f>Juniori!SP48</f>
        <v>0</v>
      </c>
      <c r="SQ170" s="97">
        <f>Juniori!SQ48</f>
        <v>0</v>
      </c>
      <c r="SR170" s="97">
        <f>Juniori!SR48</f>
        <v>0</v>
      </c>
      <c r="SS170" s="97">
        <f>Juniori!SS48</f>
        <v>0</v>
      </c>
      <c r="ST170" s="97">
        <f>Juniori!ST48</f>
        <v>0</v>
      </c>
      <c r="SU170" s="97">
        <f>Juniori!SU48</f>
        <v>0</v>
      </c>
      <c r="SV170" s="97">
        <f>Juniori!SV48</f>
        <v>0</v>
      </c>
      <c r="SW170" s="97">
        <f>Juniori!SW48</f>
        <v>0</v>
      </c>
      <c r="SX170" s="97">
        <f>Juniori!SX48</f>
        <v>0</v>
      </c>
      <c r="SY170" s="97">
        <f>Juniori!SY48</f>
        <v>0</v>
      </c>
      <c r="SZ170" s="97">
        <f>Juniori!SZ48</f>
        <v>0</v>
      </c>
      <c r="TA170" s="97">
        <f>Juniori!TA48</f>
        <v>0</v>
      </c>
      <c r="TB170" s="97">
        <f>Juniori!TB48</f>
        <v>0</v>
      </c>
    </row>
    <row r="171" spans="1:522" s="1" customFormat="1" ht="18" customHeight="1" x14ac:dyDescent="0.2">
      <c r="A171" s="12"/>
      <c r="B171" s="11" t="s">
        <v>89</v>
      </c>
      <c r="C171" s="1">
        <v>11628</v>
      </c>
      <c r="D171" s="1">
        <v>2010</v>
      </c>
      <c r="E171" t="s">
        <v>257</v>
      </c>
      <c r="F171" s="1">
        <v>8575</v>
      </c>
      <c r="G171" s="9" t="s">
        <v>94</v>
      </c>
      <c r="H171" s="4" t="s">
        <v>29</v>
      </c>
      <c r="I171" s="1">
        <f t="shared" si="3"/>
        <v>0</v>
      </c>
      <c r="J171" s="12">
        <f>Tabuľka3[[#This Row],[Stĺpec9]]</f>
        <v>0</v>
      </c>
      <c r="K171" s="97">
        <f>Juniori!K19</f>
        <v>0</v>
      </c>
      <c r="L171" s="97">
        <f>Juniori!L19</f>
        <v>0</v>
      </c>
      <c r="M171" s="97">
        <f>Juniori!M19</f>
        <v>0</v>
      </c>
      <c r="N171" s="97">
        <f>Juniori!N19</f>
        <v>0</v>
      </c>
      <c r="O171" s="97">
        <f>Juniori!O19</f>
        <v>0</v>
      </c>
      <c r="P171" s="97">
        <f>Juniori!P19</f>
        <v>0</v>
      </c>
      <c r="Q171" s="97">
        <f>Juniori!Q19</f>
        <v>0</v>
      </c>
      <c r="R171" s="97">
        <f>Juniori!R19</f>
        <v>0</v>
      </c>
      <c r="S171" s="97">
        <f>Juniori!S19</f>
        <v>0</v>
      </c>
      <c r="T171" s="97">
        <f>Juniori!T19</f>
        <v>0</v>
      </c>
      <c r="U171" s="97">
        <f>Juniori!U19</f>
        <v>0</v>
      </c>
      <c r="V171" s="97">
        <f>Juniori!V19</f>
        <v>0</v>
      </c>
      <c r="W171" s="97">
        <f>Juniori!W19</f>
        <v>0</v>
      </c>
      <c r="X171" s="97">
        <f>Juniori!X19</f>
        <v>0</v>
      </c>
      <c r="Y171" s="97">
        <f>Juniori!Y19</f>
        <v>0</v>
      </c>
      <c r="Z171" s="97">
        <f>Juniori!Z19</f>
        <v>0</v>
      </c>
      <c r="AA171" s="97">
        <f>Juniori!AA19</f>
        <v>0</v>
      </c>
      <c r="AB171" s="97">
        <f>Juniori!AB19</f>
        <v>0</v>
      </c>
      <c r="AC171" s="97">
        <f>Juniori!AC19</f>
        <v>0</v>
      </c>
      <c r="AD171" s="97">
        <f>Juniori!AD19</f>
        <v>0</v>
      </c>
      <c r="AE171" s="97">
        <f>Juniori!AE19</f>
        <v>0</v>
      </c>
      <c r="AF171" s="97">
        <f>Juniori!AF19</f>
        <v>0</v>
      </c>
      <c r="AG171" s="97">
        <f>Juniori!AG19</f>
        <v>0</v>
      </c>
      <c r="AH171" s="97">
        <f>Juniori!AH19</f>
        <v>0</v>
      </c>
      <c r="AI171" s="97">
        <f>Juniori!AI19</f>
        <v>0</v>
      </c>
      <c r="AJ171" s="97">
        <f>Juniori!AJ19</f>
        <v>0</v>
      </c>
      <c r="AK171" s="97">
        <f>Juniori!AK19</f>
        <v>0</v>
      </c>
      <c r="AL171" s="97">
        <f>Juniori!AL19</f>
        <v>0</v>
      </c>
      <c r="AM171" s="97">
        <f>Juniori!AM19</f>
        <v>0</v>
      </c>
      <c r="AN171" s="97">
        <f>Juniori!AN19</f>
        <v>0</v>
      </c>
      <c r="AO171" s="97">
        <f>Juniori!AO19</f>
        <v>0</v>
      </c>
      <c r="AP171" s="97">
        <f>Juniori!AP19</f>
        <v>0</v>
      </c>
      <c r="AQ171" s="97">
        <f>Juniori!AQ19</f>
        <v>0</v>
      </c>
      <c r="AR171" s="97">
        <f>Juniori!AR19</f>
        <v>0</v>
      </c>
      <c r="AS171" s="97">
        <f>Juniori!AS19</f>
        <v>0</v>
      </c>
      <c r="AT171" s="97">
        <f>Juniori!AT19</f>
        <v>0</v>
      </c>
      <c r="AU171" s="97">
        <f>Juniori!AU19</f>
        <v>0</v>
      </c>
      <c r="AV171" s="97">
        <f>Juniori!AV19</f>
        <v>0</v>
      </c>
      <c r="AW171" s="97">
        <f>Juniori!AW19</f>
        <v>0</v>
      </c>
      <c r="AX171" s="97">
        <f>Juniori!AX19</f>
        <v>0</v>
      </c>
      <c r="AY171" s="97">
        <f>Juniori!AY19</f>
        <v>0</v>
      </c>
      <c r="AZ171" s="97">
        <f>Juniori!AZ19</f>
        <v>0</v>
      </c>
      <c r="BA171" s="97">
        <f>Juniori!BA19</f>
        <v>0</v>
      </c>
      <c r="BB171" s="97">
        <f>Juniori!BB19</f>
        <v>0</v>
      </c>
      <c r="BC171" s="97">
        <f>Juniori!BC19</f>
        <v>0</v>
      </c>
      <c r="BD171" s="97">
        <f>Juniori!BD19</f>
        <v>0</v>
      </c>
      <c r="BE171" s="97">
        <f>Juniori!BE19</f>
        <v>0</v>
      </c>
      <c r="BF171" s="97">
        <f>Juniori!BF19</f>
        <v>0</v>
      </c>
      <c r="BG171" s="97">
        <f>Juniori!BG19</f>
        <v>0</v>
      </c>
      <c r="BH171" s="97">
        <f>Juniori!BH19</f>
        <v>0</v>
      </c>
      <c r="BI171" s="97">
        <f>Juniori!BI19</f>
        <v>0</v>
      </c>
      <c r="BJ171" s="97">
        <f>Juniori!BJ19</f>
        <v>0</v>
      </c>
      <c r="BK171" s="97">
        <f>Juniori!BK19</f>
        <v>0</v>
      </c>
      <c r="BL171" s="97">
        <f>Juniori!BL19</f>
        <v>0</v>
      </c>
      <c r="BM171" s="97">
        <f>Juniori!BM19</f>
        <v>0</v>
      </c>
      <c r="BN171" s="97">
        <f>Juniori!BN19</f>
        <v>0</v>
      </c>
      <c r="BO171" s="97">
        <f>Juniori!BO19</f>
        <v>0</v>
      </c>
      <c r="BP171" s="97">
        <f>Juniori!BP19</f>
        <v>0</v>
      </c>
      <c r="BQ171" s="97">
        <f>Juniori!BQ19</f>
        <v>0</v>
      </c>
      <c r="BR171" s="97">
        <f>Juniori!BR19</f>
        <v>0</v>
      </c>
      <c r="BS171" s="97">
        <f>Juniori!BS19</f>
        <v>0</v>
      </c>
      <c r="BT171" s="97">
        <f>Juniori!BT19</f>
        <v>0</v>
      </c>
      <c r="BU171" s="97">
        <f>Juniori!BU19</f>
        <v>0</v>
      </c>
      <c r="BV171" s="97">
        <f>Juniori!BV19</f>
        <v>0</v>
      </c>
      <c r="BW171" s="97">
        <f>Juniori!BW19</f>
        <v>0</v>
      </c>
      <c r="BX171" s="97">
        <f>Juniori!BX19</f>
        <v>0</v>
      </c>
      <c r="BY171" s="97">
        <f>Juniori!BY19</f>
        <v>0</v>
      </c>
      <c r="BZ171" s="97">
        <f>Juniori!BZ19</f>
        <v>0</v>
      </c>
      <c r="CA171" s="97">
        <f>Juniori!CA19</f>
        <v>0</v>
      </c>
      <c r="CB171" s="97">
        <f>Juniori!CB19</f>
        <v>0</v>
      </c>
      <c r="CC171" s="97">
        <f>Juniori!CC19</f>
        <v>0</v>
      </c>
      <c r="CD171" s="97">
        <f>Juniori!CD19</f>
        <v>0</v>
      </c>
      <c r="CE171" s="97">
        <f>Juniori!CE19</f>
        <v>0</v>
      </c>
      <c r="CF171" s="97">
        <f>Juniori!CF19</f>
        <v>0</v>
      </c>
      <c r="CG171" s="97">
        <f>Juniori!CG19</f>
        <v>0</v>
      </c>
      <c r="CH171" s="97">
        <f>Juniori!CH19</f>
        <v>0</v>
      </c>
      <c r="CI171" s="97">
        <f>Juniori!CI19</f>
        <v>0</v>
      </c>
      <c r="CJ171" s="97">
        <f>Juniori!CJ19</f>
        <v>0</v>
      </c>
      <c r="CK171" s="97">
        <f>Juniori!CK19</f>
        <v>0</v>
      </c>
      <c r="CL171" s="97">
        <f>Juniori!CL19</f>
        <v>0</v>
      </c>
      <c r="CM171" s="97">
        <f>Juniori!CM19</f>
        <v>0</v>
      </c>
      <c r="CN171" s="97">
        <f>Juniori!CN19</f>
        <v>0</v>
      </c>
      <c r="CO171" s="97">
        <f>Juniori!CO19</f>
        <v>0</v>
      </c>
      <c r="CP171" s="97">
        <f>Juniori!CP19</f>
        <v>0</v>
      </c>
      <c r="CQ171" s="97">
        <f>Juniori!CQ19</f>
        <v>0</v>
      </c>
      <c r="CR171" s="97">
        <f>Juniori!CR19</f>
        <v>0</v>
      </c>
      <c r="CS171" s="97">
        <f>Juniori!CS19</f>
        <v>0</v>
      </c>
      <c r="CT171" s="97">
        <f>Juniori!CT19</f>
        <v>0</v>
      </c>
      <c r="CU171" s="97">
        <f>Juniori!CU19</f>
        <v>0</v>
      </c>
      <c r="CV171" s="97">
        <f>Juniori!CV19</f>
        <v>0</v>
      </c>
      <c r="CW171" s="97">
        <f>Juniori!CW19</f>
        <v>0</v>
      </c>
      <c r="CX171" s="97">
        <f>Juniori!CX19</f>
        <v>0</v>
      </c>
      <c r="CY171" s="97">
        <f>Juniori!CY19</f>
        <v>0</v>
      </c>
      <c r="CZ171" s="97">
        <f>Juniori!CZ19</f>
        <v>0</v>
      </c>
      <c r="DA171" s="97">
        <f>Juniori!DA19</f>
        <v>0</v>
      </c>
      <c r="DB171" s="97">
        <f>Juniori!DB19</f>
        <v>0</v>
      </c>
      <c r="DC171" s="97">
        <f>Juniori!DC19</f>
        <v>0</v>
      </c>
      <c r="DD171" s="97">
        <f>Juniori!DD19</f>
        <v>0</v>
      </c>
      <c r="DE171" s="97">
        <f>Juniori!DE19</f>
        <v>0</v>
      </c>
      <c r="DF171" s="97">
        <f>Juniori!DF19</f>
        <v>0</v>
      </c>
      <c r="DG171" s="97">
        <f>Juniori!DG19</f>
        <v>0</v>
      </c>
      <c r="DH171" s="97">
        <f>Juniori!DH19</f>
        <v>0</v>
      </c>
      <c r="DI171" s="97">
        <f>Juniori!DI19</f>
        <v>0</v>
      </c>
      <c r="DJ171" s="97">
        <f>Juniori!DJ19</f>
        <v>0</v>
      </c>
      <c r="DK171" s="97">
        <f>Juniori!DK19</f>
        <v>0</v>
      </c>
      <c r="DL171" s="97">
        <f>Juniori!DL19</f>
        <v>0</v>
      </c>
      <c r="DM171" s="97">
        <f>Juniori!DM19</f>
        <v>0</v>
      </c>
      <c r="DN171" s="97">
        <f>Juniori!DN19</f>
        <v>0</v>
      </c>
      <c r="DO171" s="97">
        <f>Juniori!DO19</f>
        <v>0</v>
      </c>
      <c r="DP171" s="97">
        <f>Juniori!DP19</f>
        <v>0</v>
      </c>
      <c r="DQ171" s="97">
        <f>Juniori!DQ19</f>
        <v>0</v>
      </c>
      <c r="DR171" s="97">
        <f>Juniori!DR19</f>
        <v>0</v>
      </c>
      <c r="DS171" s="97" t="str">
        <f>Juniori!DS19</f>
        <v>o</v>
      </c>
      <c r="DT171" s="97" t="str">
        <f>Juniori!DT19</f>
        <v>o</v>
      </c>
      <c r="DU171" s="97" t="str">
        <f>Juniori!DU19</f>
        <v>o</v>
      </c>
      <c r="DV171" s="97">
        <f>Juniori!DV19</f>
        <v>0</v>
      </c>
      <c r="DW171" s="97">
        <f>Juniori!DW19</f>
        <v>0</v>
      </c>
      <c r="DX171" s="97">
        <f>Juniori!DX19</f>
        <v>0</v>
      </c>
      <c r="DY171" s="97">
        <f>Juniori!DY19</f>
        <v>0</v>
      </c>
      <c r="DZ171" s="97">
        <f>Juniori!DZ19</f>
        <v>0</v>
      </c>
      <c r="EA171" s="97">
        <f>Juniori!EA19</f>
        <v>0</v>
      </c>
      <c r="EB171" s="97">
        <f>Juniori!EB19</f>
        <v>0</v>
      </c>
      <c r="EC171" s="97">
        <f>Juniori!EC19</f>
        <v>0</v>
      </c>
      <c r="ED171" s="97">
        <f>Juniori!ED19</f>
        <v>0</v>
      </c>
      <c r="EE171" s="97">
        <f>Juniori!EE19</f>
        <v>0</v>
      </c>
      <c r="EF171" s="97">
        <f>Juniori!EF19</f>
        <v>0</v>
      </c>
      <c r="EG171" s="97">
        <f>Juniori!EG19</f>
        <v>0</v>
      </c>
      <c r="EH171" s="97">
        <f>Juniori!EH19</f>
        <v>0</v>
      </c>
      <c r="EI171" s="97">
        <f>Juniori!EI19</f>
        <v>0</v>
      </c>
      <c r="EJ171" s="97">
        <f>Juniori!EJ19</f>
        <v>0</v>
      </c>
      <c r="EK171" s="97">
        <f>Juniori!EK19</f>
        <v>0</v>
      </c>
      <c r="EL171" s="97">
        <f>Juniori!EL19</f>
        <v>0</v>
      </c>
      <c r="EM171" s="97">
        <f>Juniori!EM19</f>
        <v>0</v>
      </c>
      <c r="EN171" s="97">
        <f>Juniori!EN19</f>
        <v>0</v>
      </c>
      <c r="EO171" s="97">
        <f>Juniori!EO19</f>
        <v>0</v>
      </c>
      <c r="EP171" s="97">
        <f>Juniori!EP19</f>
        <v>0</v>
      </c>
      <c r="EQ171" s="97">
        <f>Juniori!EQ19</f>
        <v>0</v>
      </c>
      <c r="ER171" s="97">
        <f>Juniori!ER19</f>
        <v>0</v>
      </c>
      <c r="ES171" s="97">
        <f>Juniori!ES19</f>
        <v>0</v>
      </c>
      <c r="ET171" s="97">
        <f>Juniori!ET19</f>
        <v>0</v>
      </c>
      <c r="EU171" s="97">
        <f>Juniori!EU19</f>
        <v>0</v>
      </c>
      <c r="EV171" s="97">
        <f>Juniori!EV19</f>
        <v>0</v>
      </c>
      <c r="EW171" s="97">
        <f>Juniori!EW19</f>
        <v>0</v>
      </c>
      <c r="EX171" s="97">
        <f>Juniori!EX19</f>
        <v>0</v>
      </c>
      <c r="EY171" s="97">
        <f>Juniori!EY19</f>
        <v>0</v>
      </c>
      <c r="EZ171" s="97">
        <f>Juniori!EZ19</f>
        <v>0</v>
      </c>
      <c r="FA171" s="97">
        <f>Juniori!FA19</f>
        <v>0</v>
      </c>
      <c r="FB171" s="97">
        <f>Juniori!FB19</f>
        <v>0</v>
      </c>
      <c r="FC171" s="97">
        <f>Juniori!FC19</f>
        <v>0</v>
      </c>
      <c r="FD171" s="97">
        <f>Juniori!FD19</f>
        <v>0</v>
      </c>
      <c r="FE171" s="97">
        <f>Juniori!FE19</f>
        <v>0</v>
      </c>
      <c r="FF171" s="97">
        <f>Juniori!FF19</f>
        <v>0</v>
      </c>
      <c r="FG171" s="97">
        <f>Juniori!FG19</f>
        <v>0</v>
      </c>
      <c r="FH171" s="97">
        <f>Juniori!FH19</f>
        <v>0</v>
      </c>
      <c r="FI171" s="97">
        <f>Juniori!FI19</f>
        <v>0</v>
      </c>
      <c r="FJ171" s="97">
        <f>Juniori!FJ19</f>
        <v>0</v>
      </c>
      <c r="FK171" s="97">
        <f>Juniori!FK19</f>
        <v>0</v>
      </c>
      <c r="FL171" s="97">
        <f>Juniori!FL19</f>
        <v>0</v>
      </c>
      <c r="FM171" s="97">
        <f>Juniori!FM19</f>
        <v>0</v>
      </c>
      <c r="FN171" s="97">
        <f>Juniori!FN19</f>
        <v>0</v>
      </c>
      <c r="FO171" s="97">
        <f>Juniori!FO19</f>
        <v>0</v>
      </c>
      <c r="FP171" s="97">
        <f>Juniori!FP19</f>
        <v>0</v>
      </c>
      <c r="FQ171" s="97">
        <f>Juniori!FQ19</f>
        <v>0</v>
      </c>
      <c r="FR171" s="97">
        <f>Juniori!FR19</f>
        <v>0</v>
      </c>
      <c r="FS171" s="97">
        <f>Juniori!FS19</f>
        <v>0</v>
      </c>
      <c r="FT171" s="97">
        <f>Juniori!FT19</f>
        <v>0</v>
      </c>
      <c r="FU171" s="97">
        <f>Juniori!FU19</f>
        <v>0</v>
      </c>
      <c r="FV171" s="97">
        <f>Juniori!FV19</f>
        <v>0</v>
      </c>
      <c r="FW171" s="97">
        <f>Juniori!FW19</f>
        <v>0</v>
      </c>
      <c r="FX171" s="97">
        <f>Juniori!FX19</f>
        <v>0</v>
      </c>
      <c r="FY171" s="97">
        <f>Juniori!FY19</f>
        <v>0</v>
      </c>
      <c r="FZ171" s="97">
        <f>Juniori!FZ19</f>
        <v>0</v>
      </c>
      <c r="GA171" s="97">
        <f>Juniori!GA19</f>
        <v>0</v>
      </c>
      <c r="GB171" s="97">
        <f>Juniori!GB19</f>
        <v>0</v>
      </c>
      <c r="GC171" s="97">
        <f>Juniori!GC19</f>
        <v>0</v>
      </c>
      <c r="GD171" s="97">
        <f>Juniori!GD19</f>
        <v>0</v>
      </c>
      <c r="GE171" s="97">
        <f>Juniori!GE19</f>
        <v>0</v>
      </c>
      <c r="GF171" s="97">
        <f>Juniori!GF19</f>
        <v>0</v>
      </c>
      <c r="GG171" s="97">
        <f>Juniori!GG19</f>
        <v>0</v>
      </c>
      <c r="GH171" s="97">
        <f>Juniori!GH19</f>
        <v>0</v>
      </c>
      <c r="GI171" s="97">
        <f>Juniori!GI19</f>
        <v>0</v>
      </c>
      <c r="GJ171" s="97">
        <f>Juniori!GJ19</f>
        <v>0</v>
      </c>
      <c r="GK171" s="97">
        <f>Juniori!GK19</f>
        <v>0</v>
      </c>
      <c r="GL171" s="97">
        <f>Juniori!GL19</f>
        <v>0</v>
      </c>
      <c r="GM171" s="97">
        <f>Juniori!GM19</f>
        <v>0</v>
      </c>
      <c r="GN171" s="97">
        <f>Juniori!GN19</f>
        <v>0</v>
      </c>
      <c r="GO171" s="97">
        <f>Juniori!GO19</f>
        <v>0</v>
      </c>
      <c r="GP171" s="97">
        <f>Juniori!GP19</f>
        <v>0</v>
      </c>
      <c r="GQ171" s="97">
        <f>Juniori!GQ19</f>
        <v>0</v>
      </c>
      <c r="GR171" s="97">
        <f>Juniori!GR19</f>
        <v>0</v>
      </c>
      <c r="GS171" s="97">
        <f>Juniori!GS19</f>
        <v>0</v>
      </c>
      <c r="GT171" s="97">
        <f>Juniori!GT19</f>
        <v>0</v>
      </c>
      <c r="GU171" s="97">
        <f>Juniori!GU19</f>
        <v>0</v>
      </c>
      <c r="GV171" s="97">
        <f>Juniori!GV19</f>
        <v>0</v>
      </c>
      <c r="GW171" s="97">
        <f>Juniori!GW19</f>
        <v>0</v>
      </c>
      <c r="GX171" s="97">
        <f>Juniori!GX19</f>
        <v>0</v>
      </c>
      <c r="GY171" s="97">
        <f>Juniori!GY19</f>
        <v>0</v>
      </c>
      <c r="GZ171" s="97">
        <f>Juniori!GZ19</f>
        <v>0</v>
      </c>
      <c r="HA171" s="97">
        <f>Juniori!HA19</f>
        <v>0</v>
      </c>
      <c r="HB171" s="97">
        <f>Juniori!HB19</f>
        <v>0</v>
      </c>
      <c r="HC171" s="97">
        <f>Juniori!HC19</f>
        <v>0</v>
      </c>
      <c r="HD171" s="97">
        <f>Juniori!HD19</f>
        <v>0</v>
      </c>
      <c r="HE171" s="97">
        <f>Juniori!HE19</f>
        <v>0</v>
      </c>
      <c r="HF171" s="97">
        <f>Juniori!HF19</f>
        <v>0</v>
      </c>
      <c r="HG171" s="97">
        <f>Juniori!HG19</f>
        <v>0</v>
      </c>
      <c r="HH171" s="97">
        <f>Juniori!HH19</f>
        <v>0</v>
      </c>
      <c r="HI171" s="97">
        <f>Juniori!HI19</f>
        <v>0</v>
      </c>
      <c r="HJ171" s="97">
        <f>Juniori!HJ19</f>
        <v>0</v>
      </c>
      <c r="HK171" s="97">
        <f>Juniori!HK19</f>
        <v>0</v>
      </c>
      <c r="HL171" s="97">
        <f>Juniori!HL19</f>
        <v>0</v>
      </c>
      <c r="HM171" s="97">
        <f>Juniori!HM19</f>
        <v>0</v>
      </c>
      <c r="HN171" s="97">
        <f>Juniori!HN19</f>
        <v>0</v>
      </c>
      <c r="HO171" s="97">
        <f>Juniori!HO19</f>
        <v>0</v>
      </c>
      <c r="HP171" s="97">
        <f>Juniori!HP19</f>
        <v>0</v>
      </c>
      <c r="HQ171" s="97">
        <f>Juniori!HQ19</f>
        <v>0</v>
      </c>
      <c r="HR171" s="97">
        <f>Juniori!HR19</f>
        <v>0</v>
      </c>
      <c r="HS171" s="97">
        <f>Juniori!HS19</f>
        <v>0</v>
      </c>
      <c r="HT171" s="97">
        <f>Juniori!HT19</f>
        <v>0</v>
      </c>
      <c r="HU171" s="97">
        <f>Juniori!HU19</f>
        <v>0</v>
      </c>
      <c r="HV171" s="97">
        <f>Juniori!HV19</f>
        <v>0</v>
      </c>
      <c r="HW171" s="97">
        <f>Juniori!HW19</f>
        <v>0</v>
      </c>
      <c r="HX171" s="97">
        <f>Juniori!HX19</f>
        <v>0</v>
      </c>
      <c r="HY171" s="97">
        <f>Juniori!HY19</f>
        <v>0</v>
      </c>
      <c r="HZ171" s="97">
        <f>Juniori!HZ19</f>
        <v>0</v>
      </c>
      <c r="IA171" s="97">
        <f>Juniori!IA19</f>
        <v>0</v>
      </c>
      <c r="IB171" s="97">
        <f>Juniori!IB19</f>
        <v>0</v>
      </c>
      <c r="IC171" s="97">
        <f>Juniori!IC19</f>
        <v>0</v>
      </c>
      <c r="ID171" s="97">
        <f>Juniori!ID19</f>
        <v>0</v>
      </c>
      <c r="IE171" s="97">
        <f>Juniori!IE19</f>
        <v>0</v>
      </c>
      <c r="IF171" s="97">
        <f>Juniori!IF19</f>
        <v>0</v>
      </c>
      <c r="IG171" s="97">
        <f>Juniori!IG19</f>
        <v>0</v>
      </c>
      <c r="IH171" s="97">
        <f>Juniori!IH19</f>
        <v>0</v>
      </c>
      <c r="II171" s="97">
        <f>Juniori!II19</f>
        <v>0</v>
      </c>
      <c r="IJ171" s="97">
        <f>Juniori!IJ19</f>
        <v>0</v>
      </c>
      <c r="IK171" s="97">
        <f>Juniori!IK19</f>
        <v>0</v>
      </c>
      <c r="IL171" s="97">
        <f>Juniori!IL19</f>
        <v>0</v>
      </c>
      <c r="IM171" s="97">
        <f>Juniori!IM19</f>
        <v>0</v>
      </c>
      <c r="IN171" s="97">
        <f>Juniori!IN19</f>
        <v>0</v>
      </c>
      <c r="IO171" s="97">
        <f>Juniori!IO19</f>
        <v>0</v>
      </c>
      <c r="IP171" s="97">
        <f>Juniori!IP19</f>
        <v>0</v>
      </c>
      <c r="IQ171" s="97">
        <f>Juniori!IQ19</f>
        <v>0</v>
      </c>
      <c r="IR171" s="97">
        <f>Juniori!IR19</f>
        <v>0</v>
      </c>
      <c r="IS171" s="97">
        <f>Juniori!IS19</f>
        <v>0</v>
      </c>
      <c r="IT171" s="97">
        <f>Juniori!IT19</f>
        <v>0</v>
      </c>
      <c r="IU171" s="97">
        <f>Juniori!IU19</f>
        <v>0</v>
      </c>
      <c r="IV171" s="97">
        <f>Juniori!IV19</f>
        <v>0</v>
      </c>
      <c r="IW171" s="97">
        <f>Juniori!IW19</f>
        <v>0</v>
      </c>
      <c r="IX171" s="97">
        <f>Juniori!IX19</f>
        <v>0</v>
      </c>
      <c r="IY171" s="97">
        <f>Juniori!IY19</f>
        <v>0</v>
      </c>
      <c r="IZ171" s="97">
        <f>Juniori!IZ19</f>
        <v>0</v>
      </c>
      <c r="JA171" s="97">
        <f>Juniori!JA19</f>
        <v>0</v>
      </c>
      <c r="JB171" s="97">
        <f>Juniori!JB19</f>
        <v>0</v>
      </c>
      <c r="JC171" s="97">
        <f>Juniori!JC19</f>
        <v>0</v>
      </c>
      <c r="JD171" s="97">
        <f>Juniori!JD19</f>
        <v>0</v>
      </c>
      <c r="JE171" s="97">
        <f>Juniori!JE19</f>
        <v>0</v>
      </c>
      <c r="JF171" s="97">
        <f>Juniori!JF19</f>
        <v>0</v>
      </c>
      <c r="JG171" s="97">
        <f>Juniori!JG19</f>
        <v>0</v>
      </c>
      <c r="JH171" s="97">
        <f>Juniori!JH19</f>
        <v>0</v>
      </c>
      <c r="JI171" s="97">
        <f>Juniori!JI19</f>
        <v>0</v>
      </c>
      <c r="JJ171" s="97">
        <f>Juniori!JJ19</f>
        <v>0</v>
      </c>
      <c r="JK171" s="97">
        <f>Juniori!JK19</f>
        <v>0</v>
      </c>
      <c r="JL171" s="97">
        <f>Juniori!JL19</f>
        <v>0</v>
      </c>
      <c r="JM171" s="97">
        <f>Juniori!JM19</f>
        <v>0</v>
      </c>
      <c r="JN171" s="97">
        <f>Juniori!JN19</f>
        <v>0</v>
      </c>
      <c r="JO171" s="97">
        <f>Juniori!JO19</f>
        <v>0</v>
      </c>
      <c r="JP171" s="97">
        <f>Juniori!JP19</f>
        <v>0</v>
      </c>
      <c r="JQ171" s="97">
        <f>Juniori!JQ19</f>
        <v>0</v>
      </c>
      <c r="JR171" s="97">
        <f>Juniori!JR19</f>
        <v>0</v>
      </c>
      <c r="JS171" s="97">
        <f>Juniori!JS19</f>
        <v>0</v>
      </c>
      <c r="JT171" s="97">
        <f>Juniori!JT19</f>
        <v>0</v>
      </c>
      <c r="JU171" s="97">
        <f>Juniori!JU19</f>
        <v>0</v>
      </c>
      <c r="JV171" s="97">
        <f>Juniori!JV19</f>
        <v>0</v>
      </c>
      <c r="JW171" s="97">
        <f>Juniori!JW19</f>
        <v>0</v>
      </c>
      <c r="JX171" s="97">
        <f>Juniori!JX19</f>
        <v>0</v>
      </c>
      <c r="JY171" s="97">
        <f>Juniori!JY19</f>
        <v>0</v>
      </c>
      <c r="JZ171" s="97">
        <f>Juniori!JZ19</f>
        <v>0</v>
      </c>
      <c r="KA171" s="97">
        <f>Juniori!KA19</f>
        <v>0</v>
      </c>
      <c r="KB171" s="97">
        <f>Juniori!KB19</f>
        <v>0</v>
      </c>
      <c r="KC171" s="97">
        <f>Juniori!KC19</f>
        <v>0</v>
      </c>
      <c r="KD171" s="97">
        <f>Juniori!KD19</f>
        <v>0</v>
      </c>
      <c r="KE171" s="97">
        <f>Juniori!KE19</f>
        <v>0</v>
      </c>
      <c r="KF171" s="97">
        <f>Juniori!KF19</f>
        <v>0</v>
      </c>
      <c r="KG171" s="97">
        <f>Juniori!KG19</f>
        <v>0</v>
      </c>
      <c r="KH171" s="97">
        <f>Juniori!KH19</f>
        <v>0</v>
      </c>
      <c r="KI171" s="97">
        <f>Juniori!KI19</f>
        <v>0</v>
      </c>
      <c r="KJ171" s="97">
        <f>Juniori!KJ19</f>
        <v>0</v>
      </c>
      <c r="KK171" s="97">
        <f>Juniori!KK19</f>
        <v>0</v>
      </c>
      <c r="KL171" s="97">
        <f>Juniori!KL19</f>
        <v>0</v>
      </c>
      <c r="KM171" s="97">
        <f>Juniori!KM19</f>
        <v>0</v>
      </c>
      <c r="KN171" s="97">
        <f>Juniori!KN19</f>
        <v>0</v>
      </c>
      <c r="KO171" s="97">
        <f>Juniori!KO19</f>
        <v>0</v>
      </c>
      <c r="KP171" s="97">
        <f>Juniori!KP19</f>
        <v>0</v>
      </c>
      <c r="KQ171" s="97">
        <f>Juniori!KQ19</f>
        <v>0</v>
      </c>
      <c r="KR171" s="97">
        <f>Juniori!KR19</f>
        <v>0</v>
      </c>
      <c r="KS171" s="97">
        <f>Juniori!KS19</f>
        <v>0</v>
      </c>
      <c r="KT171" s="97">
        <f>Juniori!KT19</f>
        <v>0</v>
      </c>
      <c r="KU171" s="97">
        <f>Juniori!KU19</f>
        <v>0</v>
      </c>
      <c r="KV171" s="97">
        <f>Juniori!KV19</f>
        <v>0</v>
      </c>
      <c r="KW171" s="97">
        <f>Juniori!KW19</f>
        <v>0</v>
      </c>
      <c r="KX171" s="97">
        <f>Juniori!KX19</f>
        <v>0</v>
      </c>
      <c r="KY171" s="97">
        <f>Juniori!KY19</f>
        <v>0</v>
      </c>
      <c r="KZ171" s="97">
        <f>Juniori!KZ19</f>
        <v>0</v>
      </c>
      <c r="LA171" s="97">
        <f>Juniori!LA19</f>
        <v>0</v>
      </c>
      <c r="LB171" s="97">
        <f>Juniori!LB19</f>
        <v>0</v>
      </c>
      <c r="LC171" s="97">
        <f>Juniori!LC19</f>
        <v>0</v>
      </c>
      <c r="LD171" s="97">
        <f>Juniori!LD19</f>
        <v>0</v>
      </c>
      <c r="LE171" s="97">
        <f>Juniori!LE19</f>
        <v>0</v>
      </c>
      <c r="LF171" s="97">
        <f>Juniori!LF19</f>
        <v>0</v>
      </c>
      <c r="LG171" s="97">
        <f>Juniori!LG19</f>
        <v>0</v>
      </c>
      <c r="LH171" s="97">
        <f>Juniori!LH19</f>
        <v>0</v>
      </c>
      <c r="LI171" s="97">
        <f>Juniori!LI19</f>
        <v>0</v>
      </c>
      <c r="LJ171" s="97">
        <f>Juniori!LJ19</f>
        <v>0</v>
      </c>
      <c r="LK171" s="97">
        <f>Juniori!LK19</f>
        <v>0</v>
      </c>
      <c r="LL171" s="97">
        <f>Juniori!LL19</f>
        <v>0</v>
      </c>
      <c r="LM171" s="97">
        <f>Juniori!LM19</f>
        <v>0</v>
      </c>
      <c r="LN171" s="97">
        <f>Juniori!LN19</f>
        <v>0</v>
      </c>
      <c r="LO171" s="97">
        <f>Juniori!LO19</f>
        <v>0</v>
      </c>
      <c r="LP171" s="97">
        <f>Juniori!LP19</f>
        <v>0</v>
      </c>
      <c r="LQ171" s="97">
        <f>Juniori!LQ19</f>
        <v>0</v>
      </c>
      <c r="LR171" s="97">
        <f>Juniori!LR19</f>
        <v>0</v>
      </c>
      <c r="LS171" s="97">
        <f>Juniori!LS19</f>
        <v>0</v>
      </c>
      <c r="LT171" s="97">
        <f>Juniori!LT19</f>
        <v>0</v>
      </c>
      <c r="LU171" s="97">
        <f>Juniori!LU19</f>
        <v>0</v>
      </c>
      <c r="LV171" s="97">
        <f>Juniori!LV19</f>
        <v>0</v>
      </c>
      <c r="LW171" s="97">
        <f>Juniori!LW19</f>
        <v>0</v>
      </c>
      <c r="LX171" s="97">
        <f>Juniori!LX19</f>
        <v>0</v>
      </c>
      <c r="LY171" s="97">
        <f>Juniori!LY19</f>
        <v>0</v>
      </c>
      <c r="LZ171" s="97">
        <f>Juniori!LZ19</f>
        <v>0</v>
      </c>
      <c r="MA171" s="97">
        <f>Juniori!MA19</f>
        <v>0</v>
      </c>
      <c r="MB171" s="97">
        <f>Juniori!MB19</f>
        <v>0</v>
      </c>
      <c r="MC171" s="97">
        <f>Juniori!MC19</f>
        <v>0</v>
      </c>
      <c r="MD171" s="97">
        <f>Juniori!MD19</f>
        <v>0</v>
      </c>
      <c r="ME171" s="97">
        <f>Juniori!ME19</f>
        <v>0</v>
      </c>
      <c r="MF171" s="97">
        <f>Juniori!MF19</f>
        <v>0</v>
      </c>
      <c r="MG171" s="97">
        <f>Juniori!MG19</f>
        <v>0</v>
      </c>
      <c r="MH171" s="97">
        <f>Juniori!MH19</f>
        <v>0</v>
      </c>
      <c r="MI171" s="97">
        <f>Juniori!MI19</f>
        <v>0</v>
      </c>
      <c r="MJ171" s="97">
        <f>Juniori!MJ19</f>
        <v>0</v>
      </c>
      <c r="MK171" s="97">
        <f>Juniori!MK19</f>
        <v>0</v>
      </c>
      <c r="ML171" s="97">
        <f>Juniori!ML19</f>
        <v>0</v>
      </c>
      <c r="MM171" s="97">
        <f>Juniori!MM19</f>
        <v>0</v>
      </c>
      <c r="MN171" s="97">
        <f>Juniori!MN19</f>
        <v>0</v>
      </c>
      <c r="MO171" s="97">
        <f>Juniori!MO19</f>
        <v>0</v>
      </c>
      <c r="MP171" s="97">
        <f>Juniori!MP19</f>
        <v>0</v>
      </c>
      <c r="MQ171" s="97">
        <f>Juniori!MQ19</f>
        <v>0</v>
      </c>
      <c r="MR171" s="97">
        <f>Juniori!MR19</f>
        <v>0</v>
      </c>
      <c r="MS171" s="97">
        <f>Juniori!MS19</f>
        <v>0</v>
      </c>
      <c r="MT171" s="97">
        <f>Juniori!MT19</f>
        <v>0</v>
      </c>
      <c r="MU171" s="97">
        <f>Juniori!MU19</f>
        <v>0</v>
      </c>
      <c r="MV171" s="97">
        <f>Juniori!MV19</f>
        <v>0</v>
      </c>
      <c r="MW171" s="97">
        <f>Juniori!MW19</f>
        <v>0</v>
      </c>
      <c r="MX171" s="97">
        <f>Juniori!MX19</f>
        <v>0</v>
      </c>
      <c r="MY171" s="97">
        <f>Juniori!MY19</f>
        <v>0</v>
      </c>
      <c r="MZ171" s="97">
        <f>Juniori!MZ19</f>
        <v>0</v>
      </c>
      <c r="NA171" s="97">
        <f>Juniori!NA19</f>
        <v>0</v>
      </c>
      <c r="NB171" s="97">
        <f>Juniori!NB19</f>
        <v>0</v>
      </c>
      <c r="NC171" s="97">
        <f>Juniori!NC19</f>
        <v>0</v>
      </c>
      <c r="ND171" s="97">
        <f>Juniori!ND19</f>
        <v>0</v>
      </c>
      <c r="NE171" s="97">
        <f>Juniori!NE19</f>
        <v>0</v>
      </c>
      <c r="NF171" s="97">
        <f>Juniori!NF19</f>
        <v>0</v>
      </c>
      <c r="NG171" s="97">
        <f>Juniori!NG19</f>
        <v>0</v>
      </c>
      <c r="NH171" s="97">
        <f>Juniori!NH19</f>
        <v>0</v>
      </c>
      <c r="NI171" s="97">
        <f>Juniori!NI19</f>
        <v>0</v>
      </c>
      <c r="NJ171" s="97">
        <f>Juniori!NJ19</f>
        <v>0</v>
      </c>
      <c r="NK171" s="97">
        <f>Juniori!NK19</f>
        <v>0</v>
      </c>
      <c r="NL171" s="97">
        <f>Juniori!NL19</f>
        <v>0</v>
      </c>
      <c r="NM171" s="97">
        <f>Juniori!NM19</f>
        <v>0</v>
      </c>
      <c r="NN171" s="97">
        <f>Juniori!NN19</f>
        <v>0</v>
      </c>
      <c r="NO171" s="97">
        <f>Juniori!NO19</f>
        <v>0</v>
      </c>
      <c r="NP171" s="97">
        <f>Juniori!NP19</f>
        <v>0</v>
      </c>
      <c r="NQ171" s="97">
        <f>Juniori!NQ19</f>
        <v>0</v>
      </c>
      <c r="NR171" s="97">
        <f>Juniori!NR19</f>
        <v>0</v>
      </c>
      <c r="NS171" s="97">
        <f>Juniori!NS19</f>
        <v>0</v>
      </c>
      <c r="NT171" s="97">
        <f>Juniori!NT19</f>
        <v>0</v>
      </c>
      <c r="NU171" s="97">
        <f>Juniori!NU19</f>
        <v>0</v>
      </c>
      <c r="NV171" s="97">
        <f>Juniori!NV19</f>
        <v>0</v>
      </c>
      <c r="NW171" s="97">
        <f>Juniori!NW19</f>
        <v>0</v>
      </c>
      <c r="NX171" s="97">
        <f>Juniori!NX19</f>
        <v>0</v>
      </c>
      <c r="NY171" s="97">
        <f>Juniori!NY19</f>
        <v>0</v>
      </c>
      <c r="NZ171" s="97">
        <f>Juniori!NZ19</f>
        <v>0</v>
      </c>
      <c r="OA171" s="97">
        <f>Juniori!OA19</f>
        <v>0</v>
      </c>
      <c r="OB171" s="97">
        <f>Juniori!OB19</f>
        <v>0</v>
      </c>
      <c r="OC171" s="97">
        <f>Juniori!OC19</f>
        <v>0</v>
      </c>
      <c r="OD171" s="97">
        <f>Juniori!OD19</f>
        <v>0</v>
      </c>
      <c r="OE171" s="97">
        <f>Juniori!OE19</f>
        <v>0</v>
      </c>
      <c r="OF171" s="97">
        <f>Juniori!OF19</f>
        <v>0</v>
      </c>
      <c r="OG171" s="97">
        <f>Juniori!OG19</f>
        <v>0</v>
      </c>
      <c r="OH171" s="97">
        <f>Juniori!OH19</f>
        <v>0</v>
      </c>
      <c r="OI171" s="97">
        <f>Juniori!OI19</f>
        <v>0</v>
      </c>
      <c r="OJ171" s="97">
        <f>Juniori!OJ19</f>
        <v>0</v>
      </c>
      <c r="OK171" s="97">
        <f>Juniori!OK19</f>
        <v>0</v>
      </c>
      <c r="OL171" s="97">
        <f>Juniori!OL19</f>
        <v>0</v>
      </c>
      <c r="OM171" s="97">
        <f>Juniori!OM19</f>
        <v>0</v>
      </c>
      <c r="ON171" s="97">
        <f>Juniori!ON19</f>
        <v>0</v>
      </c>
      <c r="OO171" s="97">
        <f>Juniori!OO19</f>
        <v>0</v>
      </c>
      <c r="OP171" s="97">
        <f>Juniori!OP19</f>
        <v>0</v>
      </c>
      <c r="OQ171" s="97">
        <f>Juniori!OQ19</f>
        <v>0</v>
      </c>
      <c r="OR171" s="97">
        <f>Juniori!OR19</f>
        <v>0</v>
      </c>
      <c r="OS171" s="97">
        <f>Juniori!OS19</f>
        <v>0</v>
      </c>
      <c r="OT171" s="97">
        <f>Juniori!OT19</f>
        <v>0</v>
      </c>
      <c r="OU171" s="97">
        <f>Juniori!OU19</f>
        <v>0</v>
      </c>
      <c r="OV171" s="97">
        <f>Juniori!OV19</f>
        <v>0</v>
      </c>
      <c r="OW171" s="97">
        <f>Juniori!OW19</f>
        <v>0</v>
      </c>
      <c r="OX171" s="97">
        <f>Juniori!OX19</f>
        <v>0</v>
      </c>
      <c r="OY171" s="97">
        <f>Juniori!OY19</f>
        <v>0</v>
      </c>
      <c r="OZ171" s="97">
        <f>Juniori!OZ19</f>
        <v>0</v>
      </c>
      <c r="PA171" s="97">
        <f>Juniori!PA19</f>
        <v>0</v>
      </c>
      <c r="PB171" s="97">
        <f>Juniori!PB19</f>
        <v>0</v>
      </c>
      <c r="PC171" s="97">
        <f>Juniori!PC19</f>
        <v>0</v>
      </c>
      <c r="PD171" s="97">
        <f>Juniori!PD19</f>
        <v>0</v>
      </c>
      <c r="PE171" s="97">
        <f>Juniori!PE19</f>
        <v>0</v>
      </c>
      <c r="PF171" s="97">
        <f>Juniori!PF19</f>
        <v>0</v>
      </c>
      <c r="PG171" s="97">
        <f>Juniori!PG19</f>
        <v>0</v>
      </c>
      <c r="PH171" s="97">
        <f>Juniori!PH19</f>
        <v>0</v>
      </c>
      <c r="PI171" s="97">
        <f>Juniori!PI19</f>
        <v>0</v>
      </c>
      <c r="PJ171" s="97">
        <f>Juniori!PJ19</f>
        <v>0</v>
      </c>
      <c r="PK171" s="97">
        <f>Juniori!PK19</f>
        <v>0</v>
      </c>
      <c r="PL171" s="97">
        <f>Juniori!PL19</f>
        <v>0</v>
      </c>
      <c r="PM171" s="97">
        <f>Juniori!PM19</f>
        <v>0</v>
      </c>
      <c r="PN171" s="97">
        <f>Juniori!PN19</f>
        <v>0</v>
      </c>
      <c r="PO171" s="97">
        <f>Juniori!PO19</f>
        <v>0</v>
      </c>
      <c r="PP171" s="97">
        <f>Juniori!PP19</f>
        <v>0</v>
      </c>
      <c r="PQ171" s="97">
        <f>Juniori!PQ19</f>
        <v>0</v>
      </c>
      <c r="PR171" s="97">
        <f>Juniori!PR19</f>
        <v>0</v>
      </c>
      <c r="PS171" s="97">
        <f>Juniori!PS19</f>
        <v>0</v>
      </c>
      <c r="PT171" s="97">
        <f>Juniori!PT19</f>
        <v>0</v>
      </c>
      <c r="PU171" s="97">
        <f>Juniori!PU19</f>
        <v>0</v>
      </c>
      <c r="PV171" s="97">
        <f>Juniori!PV19</f>
        <v>0</v>
      </c>
      <c r="PW171" s="97">
        <f>Juniori!PW19</f>
        <v>0</v>
      </c>
      <c r="PX171" s="97">
        <f>Juniori!PX19</f>
        <v>0</v>
      </c>
      <c r="PY171" s="97">
        <f>Juniori!PY19</f>
        <v>0</v>
      </c>
      <c r="PZ171" s="97">
        <f>Juniori!PZ19</f>
        <v>0</v>
      </c>
      <c r="QA171" s="97">
        <f>Juniori!QA19</f>
        <v>0</v>
      </c>
      <c r="QB171" s="97">
        <f>Juniori!QB19</f>
        <v>0</v>
      </c>
      <c r="QC171" s="97">
        <f>Juniori!QC19</f>
        <v>0</v>
      </c>
      <c r="QD171" s="97">
        <f>Juniori!QD19</f>
        <v>0</v>
      </c>
      <c r="QE171" s="97">
        <f>Juniori!QE19</f>
        <v>0</v>
      </c>
      <c r="QF171" s="97">
        <f>Juniori!QF19</f>
        <v>0</v>
      </c>
      <c r="QG171" s="97">
        <f>Juniori!QG19</f>
        <v>0</v>
      </c>
      <c r="QH171" s="97">
        <f>Juniori!QH19</f>
        <v>0</v>
      </c>
      <c r="QI171" s="97">
        <f>Juniori!QI19</f>
        <v>0</v>
      </c>
      <c r="QJ171" s="97">
        <f>Juniori!QJ19</f>
        <v>0</v>
      </c>
      <c r="QK171" s="97">
        <f>Juniori!QK19</f>
        <v>0</v>
      </c>
      <c r="QL171" s="97">
        <f>Juniori!QL19</f>
        <v>0</v>
      </c>
      <c r="QM171" s="97">
        <f>Juniori!QM19</f>
        <v>0</v>
      </c>
      <c r="QN171" s="97">
        <f>Juniori!QN19</f>
        <v>0</v>
      </c>
      <c r="QO171" s="97">
        <f>Juniori!QO19</f>
        <v>0</v>
      </c>
      <c r="QP171" s="97">
        <f>Juniori!QP19</f>
        <v>0</v>
      </c>
      <c r="QQ171" s="97">
        <f>Juniori!QQ19</f>
        <v>0</v>
      </c>
      <c r="QR171" s="97">
        <f>Juniori!QR19</f>
        <v>0</v>
      </c>
      <c r="QS171" s="97">
        <f>Juniori!QS19</f>
        <v>0</v>
      </c>
      <c r="QT171" s="97">
        <f>Juniori!QT19</f>
        <v>0</v>
      </c>
      <c r="QU171" s="97">
        <f>Juniori!QU19</f>
        <v>0</v>
      </c>
      <c r="QV171" s="97">
        <f>Juniori!QV19</f>
        <v>0</v>
      </c>
      <c r="QW171" s="97">
        <f>Juniori!QW19</f>
        <v>0</v>
      </c>
      <c r="QX171" s="97">
        <f>Juniori!QX19</f>
        <v>0</v>
      </c>
      <c r="QY171" s="97">
        <f>Juniori!QY19</f>
        <v>0</v>
      </c>
      <c r="QZ171" s="97">
        <f>Juniori!QZ19</f>
        <v>0</v>
      </c>
      <c r="RA171" s="97">
        <f>Juniori!RA19</f>
        <v>0</v>
      </c>
      <c r="RB171" s="97">
        <f>Juniori!RB19</f>
        <v>0</v>
      </c>
      <c r="RC171" s="97">
        <f>Juniori!RC19</f>
        <v>0</v>
      </c>
      <c r="RD171" s="97">
        <f>Juniori!RD19</f>
        <v>0</v>
      </c>
      <c r="RE171" s="97">
        <f>Juniori!RE19</f>
        <v>0</v>
      </c>
      <c r="RF171" s="97">
        <f>Juniori!RF19</f>
        <v>0</v>
      </c>
      <c r="RG171" s="97">
        <f>Juniori!RG19</f>
        <v>0</v>
      </c>
      <c r="RH171" s="97">
        <f>Juniori!RH19</f>
        <v>0</v>
      </c>
      <c r="RI171" s="97">
        <f>Juniori!RI19</f>
        <v>0</v>
      </c>
      <c r="RJ171" s="97">
        <f>Juniori!RJ19</f>
        <v>0</v>
      </c>
      <c r="RK171" s="97">
        <f>Juniori!RK19</f>
        <v>0</v>
      </c>
      <c r="RL171" s="97">
        <f>Juniori!RL19</f>
        <v>0</v>
      </c>
      <c r="RM171" s="97">
        <f>Juniori!RM19</f>
        <v>0</v>
      </c>
      <c r="RN171" s="97">
        <f>Juniori!RN19</f>
        <v>0</v>
      </c>
      <c r="RO171" s="97">
        <f>Juniori!RO19</f>
        <v>0</v>
      </c>
      <c r="RP171" s="97">
        <f>Juniori!RP19</f>
        <v>0</v>
      </c>
      <c r="RQ171" s="97">
        <f>Juniori!RQ19</f>
        <v>0</v>
      </c>
      <c r="RR171" s="97">
        <f>Juniori!RR19</f>
        <v>0</v>
      </c>
      <c r="RS171" s="97">
        <f>Juniori!RS19</f>
        <v>0</v>
      </c>
      <c r="RT171" s="97">
        <f>Juniori!RT19</f>
        <v>0</v>
      </c>
      <c r="RU171" s="97">
        <f>Juniori!RU19</f>
        <v>0</v>
      </c>
      <c r="RV171" s="97">
        <f>Juniori!RV19</f>
        <v>0</v>
      </c>
      <c r="RW171" s="97">
        <f>Juniori!RW19</f>
        <v>0</v>
      </c>
      <c r="RX171" s="97">
        <f>Juniori!RX19</f>
        <v>0</v>
      </c>
      <c r="RY171" s="97">
        <f>Juniori!RY19</f>
        <v>0</v>
      </c>
      <c r="RZ171" s="97">
        <f>Juniori!RZ19</f>
        <v>0</v>
      </c>
      <c r="SA171" s="97">
        <f>Juniori!SA19</f>
        <v>0</v>
      </c>
      <c r="SB171" s="97">
        <f>Juniori!SB19</f>
        <v>0</v>
      </c>
      <c r="SC171" s="97">
        <f>Juniori!SC19</f>
        <v>0</v>
      </c>
      <c r="SD171" s="97">
        <f>Juniori!SD19</f>
        <v>0</v>
      </c>
      <c r="SE171" s="97">
        <f>Juniori!SE19</f>
        <v>0</v>
      </c>
      <c r="SF171" s="97">
        <f>Juniori!SF19</f>
        <v>0</v>
      </c>
      <c r="SG171" s="97">
        <f>Juniori!SG19</f>
        <v>0</v>
      </c>
      <c r="SH171" s="97">
        <f>Juniori!SH19</f>
        <v>0</v>
      </c>
      <c r="SI171" s="97">
        <f>Juniori!SI19</f>
        <v>0</v>
      </c>
      <c r="SJ171" s="97">
        <f>Juniori!SJ19</f>
        <v>0</v>
      </c>
      <c r="SK171" s="97">
        <f>Juniori!SK19</f>
        <v>0</v>
      </c>
      <c r="SL171" s="97">
        <f>Juniori!SL19</f>
        <v>0</v>
      </c>
      <c r="SM171" s="97">
        <f>Juniori!SM19</f>
        <v>0</v>
      </c>
      <c r="SN171" s="97">
        <f>Juniori!SN19</f>
        <v>0</v>
      </c>
      <c r="SO171" s="97">
        <f>Juniori!SO19</f>
        <v>0</v>
      </c>
      <c r="SP171" s="97">
        <f>Juniori!SP19</f>
        <v>0</v>
      </c>
      <c r="SQ171" s="97">
        <f>Juniori!SQ19</f>
        <v>0</v>
      </c>
      <c r="SR171" s="97">
        <f>Juniori!SR19</f>
        <v>0</v>
      </c>
      <c r="SS171" s="97">
        <f>Juniori!SS19</f>
        <v>0</v>
      </c>
      <c r="ST171" s="97">
        <f>Juniori!ST19</f>
        <v>0</v>
      </c>
      <c r="SU171" s="97">
        <f>Juniori!SU19</f>
        <v>0</v>
      </c>
      <c r="SV171" s="97">
        <f>Juniori!SV19</f>
        <v>0</v>
      </c>
      <c r="SW171" s="97">
        <f>Juniori!SW19</f>
        <v>0</v>
      </c>
      <c r="SX171" s="97">
        <f>Juniori!SX19</f>
        <v>0</v>
      </c>
      <c r="SY171" s="97">
        <f>Juniori!SY19</f>
        <v>0</v>
      </c>
      <c r="SZ171" s="97">
        <f>Juniori!SZ19</f>
        <v>0</v>
      </c>
      <c r="TA171" s="97">
        <f>Juniori!TA19</f>
        <v>0</v>
      </c>
      <c r="TB171" s="97">
        <f>Juniori!TB19</f>
        <v>0</v>
      </c>
    </row>
    <row r="172" spans="1:522" s="1" customFormat="1" ht="18" customHeight="1" x14ac:dyDescent="0.2">
      <c r="A172" s="12"/>
      <c r="B172" s="11" t="s">
        <v>184</v>
      </c>
      <c r="C172" s="1">
        <v>8885</v>
      </c>
      <c r="D172" s="1">
        <v>2010</v>
      </c>
      <c r="E172" s="4" t="s">
        <v>498</v>
      </c>
      <c r="F172" s="9">
        <v>10301</v>
      </c>
      <c r="G172" s="9" t="s">
        <v>99</v>
      </c>
      <c r="H172" s="4" t="s">
        <v>185</v>
      </c>
      <c r="I172" s="1">
        <f t="shared" si="3"/>
        <v>0</v>
      </c>
      <c r="J172" s="12">
        <f>Tabuľka3[[#This Row],[Stĺpec9]]</f>
        <v>0</v>
      </c>
      <c r="K172" s="97"/>
      <c r="L172" s="97"/>
      <c r="M172" s="97"/>
      <c r="N172" s="97"/>
      <c r="O172" s="97"/>
      <c r="P172" s="97"/>
      <c r="Q172" s="97"/>
      <c r="R172" s="97"/>
      <c r="S172" s="97"/>
      <c r="T172" s="97"/>
      <c r="U172" s="97"/>
      <c r="V172" s="97"/>
      <c r="W172" s="97"/>
      <c r="X172" s="97"/>
      <c r="Y172" s="97"/>
      <c r="Z172" s="97"/>
      <c r="AA172" s="97"/>
      <c r="AB172" s="97"/>
      <c r="AC172" s="97"/>
      <c r="AD172" s="97"/>
      <c r="AE172" s="97"/>
      <c r="AF172" s="97"/>
      <c r="AG172" s="97"/>
      <c r="AH172" s="97"/>
      <c r="AI172" s="97"/>
      <c r="AJ172" s="97"/>
      <c r="AK172" s="97"/>
      <c r="AL172" s="97"/>
      <c r="AM172" s="97"/>
      <c r="AN172" s="97"/>
      <c r="AO172" s="97"/>
      <c r="AP172" s="97"/>
      <c r="AQ172" s="97"/>
      <c r="AR172" s="97"/>
      <c r="AS172" s="97"/>
      <c r="AT172" s="97"/>
      <c r="AU172" s="97"/>
      <c r="AV172" s="97"/>
      <c r="AW172" s="97"/>
      <c r="AX172" s="97"/>
      <c r="AY172" s="97"/>
      <c r="AZ172" s="97"/>
      <c r="BA172" s="97"/>
      <c r="BB172" s="97"/>
      <c r="BC172" s="97"/>
      <c r="BD172" s="97"/>
      <c r="BE172" s="97"/>
      <c r="BF172" s="97"/>
      <c r="BG172" s="97"/>
      <c r="BH172" s="97"/>
      <c r="BI172" s="97"/>
      <c r="BJ172" s="97"/>
      <c r="BK172" s="97"/>
      <c r="BL172" s="97"/>
      <c r="BM172" s="97"/>
      <c r="BN172" s="97"/>
      <c r="BO172" s="97"/>
      <c r="BP172" s="97"/>
      <c r="BQ172" s="97"/>
      <c r="BR172" s="97"/>
      <c r="BS172" s="97"/>
      <c r="BT172" s="97"/>
      <c r="BU172" s="97"/>
      <c r="BV172" s="97"/>
      <c r="BW172" s="97"/>
      <c r="BX172" s="97"/>
      <c r="BY172" s="97"/>
      <c r="BZ172" s="97"/>
      <c r="CA172" s="97" t="s">
        <v>519</v>
      </c>
      <c r="CB172" s="102"/>
      <c r="CC172" s="97"/>
      <c r="CD172" s="97"/>
      <c r="CE172" s="102" t="s">
        <v>519</v>
      </c>
      <c r="CF172" s="97"/>
      <c r="CG172" s="97"/>
      <c r="CH172" s="97"/>
      <c r="CI172" s="97"/>
      <c r="CJ172" s="102" t="s">
        <v>519</v>
      </c>
      <c r="CK172" s="97"/>
      <c r="CL172" s="102" t="s">
        <v>519</v>
      </c>
      <c r="CM172" s="97"/>
      <c r="CN172" s="97"/>
      <c r="CO172" s="97"/>
      <c r="CP172" s="97"/>
      <c r="CQ172" s="97"/>
      <c r="CR172" s="97"/>
      <c r="CS172" s="97"/>
      <c r="CT172" s="102"/>
      <c r="CU172" s="97"/>
      <c r="CV172" s="97"/>
      <c r="CW172" s="97"/>
      <c r="CX172" s="97"/>
      <c r="CY172" s="97"/>
      <c r="CZ172" s="97"/>
      <c r="DA172" s="97"/>
      <c r="DB172" s="97"/>
      <c r="DC172" s="97"/>
      <c r="DD172" s="97"/>
      <c r="DE172" s="97"/>
      <c r="DF172" s="97"/>
      <c r="DG172" s="97"/>
      <c r="DH172" s="97"/>
      <c r="DI172" s="97"/>
      <c r="DJ172" s="97"/>
      <c r="DK172" s="97"/>
      <c r="DL172" s="97"/>
      <c r="DM172" s="97"/>
      <c r="DN172" s="97"/>
      <c r="DO172" s="97"/>
      <c r="DP172" s="97"/>
      <c r="DQ172" s="97"/>
      <c r="DR172" s="97"/>
      <c r="DS172" s="97"/>
      <c r="DT172" s="97"/>
      <c r="DU172" s="97"/>
      <c r="DV172" s="97"/>
      <c r="DW172" s="97"/>
      <c r="DX172" s="97"/>
      <c r="DY172" s="97"/>
      <c r="DZ172" s="97"/>
      <c r="EA172" s="97"/>
      <c r="EB172" s="97"/>
      <c r="EC172" s="97"/>
      <c r="ED172" s="97"/>
      <c r="EE172" s="97"/>
      <c r="EF172" s="97"/>
      <c r="EG172" s="97"/>
      <c r="EH172" s="97"/>
      <c r="EI172" s="97"/>
      <c r="EJ172" s="97"/>
      <c r="EK172" s="97"/>
      <c r="EL172" s="97"/>
      <c r="EM172" s="97"/>
      <c r="EN172" s="97"/>
      <c r="EO172" s="97"/>
      <c r="EP172" s="97"/>
      <c r="EQ172" s="97"/>
      <c r="ER172" s="97"/>
      <c r="ES172" s="97"/>
      <c r="ET172" s="97"/>
      <c r="EU172" s="97"/>
      <c r="EV172" s="97"/>
      <c r="EW172" s="97"/>
      <c r="EX172" s="97"/>
      <c r="EY172" s="97"/>
      <c r="EZ172" s="97"/>
      <c r="FA172" s="97"/>
      <c r="FB172" s="97"/>
      <c r="FC172" s="97"/>
      <c r="FD172" s="97"/>
      <c r="FE172" s="97"/>
      <c r="FF172" s="97"/>
      <c r="FG172" s="97"/>
      <c r="FH172" s="97"/>
      <c r="FI172" s="97"/>
      <c r="FJ172" s="97"/>
      <c r="FK172" s="97"/>
      <c r="FL172" s="97"/>
      <c r="FM172" s="97"/>
      <c r="FN172" s="97"/>
      <c r="FO172" s="97"/>
      <c r="FP172" s="97"/>
      <c r="FQ172" s="97"/>
      <c r="FR172" s="97"/>
      <c r="FS172" s="97"/>
      <c r="FT172" s="97"/>
      <c r="FU172" s="97"/>
      <c r="FV172" s="97"/>
      <c r="FW172" s="97"/>
      <c r="FX172" s="97"/>
      <c r="FY172" s="97"/>
      <c r="FZ172" s="97"/>
      <c r="GA172" s="97"/>
      <c r="GB172" s="97"/>
      <c r="GC172" s="97"/>
      <c r="GD172" s="97"/>
      <c r="GE172" s="97"/>
      <c r="GF172" s="97"/>
      <c r="GG172" s="97"/>
      <c r="GH172" s="97"/>
      <c r="GI172" s="97"/>
      <c r="GJ172" s="97"/>
      <c r="GK172" s="97"/>
      <c r="GL172" s="97"/>
      <c r="GM172" s="97"/>
      <c r="GN172" s="97"/>
      <c r="GO172" s="97"/>
      <c r="GP172" s="97"/>
      <c r="GQ172" s="97"/>
      <c r="GR172" s="97"/>
      <c r="GS172" s="97"/>
      <c r="GT172" s="97"/>
      <c r="GU172" s="97"/>
      <c r="GV172" s="97"/>
      <c r="GW172" s="97"/>
      <c r="GX172" s="97"/>
      <c r="GY172" s="97"/>
      <c r="GZ172" s="97"/>
      <c r="HA172" s="97"/>
      <c r="HB172" s="97"/>
      <c r="HC172" s="97"/>
      <c r="HD172" s="97"/>
      <c r="HE172" s="97"/>
      <c r="HF172" s="97"/>
      <c r="HG172" s="97"/>
      <c r="HH172" s="97"/>
      <c r="HI172" s="97"/>
      <c r="HJ172" s="97"/>
      <c r="HK172" s="97"/>
      <c r="HL172" s="97"/>
      <c r="HM172" s="97"/>
      <c r="HN172" s="97"/>
      <c r="HO172" s="97"/>
      <c r="HP172" s="97"/>
      <c r="HQ172" s="97"/>
      <c r="HR172" s="97"/>
      <c r="HS172" s="97"/>
      <c r="HT172" s="97"/>
      <c r="HU172" s="97"/>
      <c r="HV172" s="97"/>
      <c r="HW172" s="97"/>
      <c r="HX172" s="97"/>
      <c r="HY172" s="97"/>
      <c r="HZ172" s="97"/>
      <c r="IA172" s="97"/>
      <c r="IB172" s="97"/>
      <c r="IC172" s="97"/>
      <c r="ID172" s="97"/>
      <c r="IE172" s="97"/>
      <c r="IF172" s="97"/>
      <c r="IG172" s="97"/>
      <c r="IH172" s="97"/>
      <c r="II172" s="97"/>
      <c r="IJ172" s="97"/>
      <c r="IK172" s="97"/>
      <c r="IL172" s="97"/>
      <c r="IM172" s="97"/>
      <c r="IN172" s="97"/>
      <c r="IO172" s="97"/>
      <c r="IP172" s="97"/>
      <c r="IQ172" s="97"/>
      <c r="IR172" s="97"/>
      <c r="IS172" s="97"/>
      <c r="IT172" s="97"/>
      <c r="IU172" s="97"/>
      <c r="IV172" s="97"/>
      <c r="IW172" s="97"/>
      <c r="IX172" s="97"/>
      <c r="IY172" s="97"/>
      <c r="IZ172" s="97"/>
      <c r="JA172" s="97"/>
      <c r="JB172" s="97"/>
      <c r="JC172" s="97"/>
      <c r="JD172" s="97"/>
      <c r="JE172" s="97"/>
      <c r="JF172" s="97"/>
      <c r="JG172" s="97"/>
      <c r="JH172" s="97"/>
      <c r="JI172" s="97"/>
      <c r="JJ172" s="97"/>
      <c r="JK172" s="97"/>
      <c r="JL172" s="97"/>
      <c r="JM172" s="97"/>
      <c r="JN172" s="97"/>
      <c r="JO172" s="97"/>
      <c r="JP172" s="97"/>
      <c r="JQ172" s="97"/>
      <c r="JR172" s="97"/>
      <c r="JS172" s="97"/>
      <c r="JT172" s="97"/>
      <c r="JU172" s="97"/>
      <c r="JV172" s="97"/>
      <c r="JW172" s="97"/>
      <c r="JX172" s="97"/>
      <c r="JY172" s="97"/>
      <c r="JZ172" s="97"/>
      <c r="KA172" s="97"/>
      <c r="KB172" s="97"/>
      <c r="KC172" s="97"/>
      <c r="KD172" s="97"/>
      <c r="KE172" s="97"/>
      <c r="KF172" s="97"/>
      <c r="KG172" s="97"/>
      <c r="KH172" s="97"/>
      <c r="KI172" s="97"/>
      <c r="KJ172" s="97"/>
      <c r="KK172" s="97"/>
      <c r="KL172" s="97"/>
      <c r="KM172" s="97"/>
      <c r="KN172" s="97"/>
      <c r="KO172" s="97"/>
      <c r="KP172" s="97"/>
      <c r="KQ172" s="97"/>
      <c r="KR172" s="97"/>
      <c r="KS172" s="97"/>
      <c r="KT172" s="97"/>
      <c r="KU172" s="97"/>
      <c r="KV172" s="97"/>
      <c r="KW172" s="97"/>
      <c r="KX172" s="97"/>
      <c r="KY172" s="97"/>
      <c r="KZ172" s="97"/>
      <c r="LA172" s="97"/>
      <c r="LB172" s="97"/>
      <c r="LC172" s="97"/>
      <c r="LD172" s="97"/>
      <c r="LE172" s="97"/>
      <c r="LF172" s="97"/>
      <c r="LG172" s="97"/>
      <c r="LH172" s="97"/>
      <c r="LI172" s="97"/>
      <c r="LJ172" s="97"/>
      <c r="LK172" s="97"/>
      <c r="LL172" s="97"/>
      <c r="LM172" s="97"/>
      <c r="LN172" s="97"/>
      <c r="LO172" s="97"/>
      <c r="LP172" s="97"/>
      <c r="LQ172" s="97"/>
      <c r="LR172" s="97"/>
      <c r="LS172" s="97"/>
      <c r="LT172" s="97"/>
      <c r="LU172" s="97"/>
      <c r="LV172" s="97"/>
      <c r="LW172" s="97"/>
      <c r="LX172" s="97"/>
      <c r="LY172" s="97"/>
      <c r="LZ172" s="97"/>
      <c r="MA172" s="97"/>
      <c r="MB172" s="97"/>
      <c r="MC172" s="97"/>
      <c r="MD172" s="97"/>
      <c r="ME172" s="97"/>
      <c r="MF172" s="97"/>
      <c r="MG172" s="97"/>
      <c r="MH172" s="97"/>
      <c r="MI172" s="97"/>
      <c r="MJ172" s="97"/>
      <c r="MK172" s="97"/>
      <c r="ML172" s="97"/>
      <c r="MM172" s="97"/>
      <c r="MN172" s="97"/>
      <c r="MO172" s="97"/>
      <c r="MP172" s="97"/>
      <c r="MQ172" s="97"/>
      <c r="MR172" s="97"/>
      <c r="MS172" s="97"/>
      <c r="MT172" s="97"/>
      <c r="MU172" s="97"/>
      <c r="MV172" s="97"/>
      <c r="MW172" s="97"/>
      <c r="MX172" s="97"/>
      <c r="MY172" s="97"/>
      <c r="MZ172" s="97"/>
      <c r="NA172" s="97"/>
      <c r="NB172" s="97"/>
      <c r="NC172" s="97"/>
      <c r="ND172" s="97"/>
      <c r="NE172" s="97"/>
      <c r="NF172" s="97"/>
      <c r="NG172" s="97"/>
      <c r="NH172" s="97"/>
      <c r="NI172" s="97"/>
      <c r="NJ172" s="97"/>
      <c r="NK172" s="97"/>
      <c r="NL172" s="97"/>
      <c r="NM172" s="97"/>
      <c r="NN172" s="97"/>
      <c r="NO172" s="97"/>
      <c r="NP172" s="97"/>
      <c r="NQ172" s="97"/>
      <c r="NR172" s="97"/>
      <c r="NS172" s="97"/>
      <c r="NT172" s="97"/>
      <c r="NU172" s="97"/>
      <c r="NV172" s="97"/>
      <c r="NW172" s="97"/>
      <c r="NX172" s="97"/>
      <c r="NY172" s="97"/>
      <c r="NZ172" s="97"/>
      <c r="OA172" s="97"/>
      <c r="OB172" s="97"/>
      <c r="OC172" s="97"/>
      <c r="OD172" s="97"/>
      <c r="OE172" s="97"/>
      <c r="OF172" s="97"/>
      <c r="OG172" s="97"/>
      <c r="OH172" s="97"/>
      <c r="OI172" s="97"/>
      <c r="OJ172" s="97"/>
      <c r="OK172" s="97"/>
      <c r="OL172" s="97"/>
      <c r="OM172" s="97"/>
      <c r="ON172" s="97"/>
      <c r="OO172" s="97"/>
      <c r="OP172" s="97"/>
      <c r="OQ172" s="97"/>
      <c r="OR172" s="97"/>
      <c r="OS172" s="97"/>
      <c r="OT172" s="97"/>
      <c r="OU172" s="97"/>
      <c r="OV172" s="97"/>
      <c r="OW172" s="97"/>
      <c r="OX172" s="97"/>
      <c r="OY172" s="97"/>
      <c r="OZ172" s="97"/>
      <c r="PA172" s="97"/>
      <c r="PB172" s="97"/>
      <c r="PC172" s="97"/>
      <c r="PD172" s="97"/>
      <c r="PE172" s="97"/>
      <c r="PF172" s="97"/>
      <c r="PG172" s="97"/>
      <c r="PH172" s="97"/>
      <c r="PI172" s="97"/>
      <c r="PJ172" s="97"/>
      <c r="PK172" s="97"/>
      <c r="PL172" s="97"/>
      <c r="PM172" s="97"/>
      <c r="PN172" s="97"/>
      <c r="PO172" s="97"/>
      <c r="PP172" s="97"/>
      <c r="PQ172" s="97"/>
      <c r="PR172" s="97"/>
      <c r="PS172" s="97"/>
      <c r="PT172" s="97"/>
      <c r="PU172" s="97"/>
      <c r="PV172" s="97"/>
      <c r="PW172" s="97"/>
      <c r="PX172" s="97"/>
      <c r="PY172" s="97"/>
      <c r="PZ172" s="97"/>
      <c r="QA172" s="97"/>
      <c r="QB172" s="97"/>
      <c r="QC172" s="97"/>
      <c r="QD172" s="97"/>
      <c r="QE172" s="97"/>
      <c r="QF172" s="97"/>
      <c r="QG172" s="97"/>
      <c r="QH172" s="97"/>
      <c r="QI172" s="97"/>
      <c r="QJ172" s="97"/>
      <c r="QK172" s="97"/>
      <c r="QL172" s="97"/>
      <c r="QM172" s="97"/>
      <c r="QN172" s="97"/>
      <c r="QO172" s="97"/>
      <c r="QP172" s="97"/>
      <c r="QQ172" s="97"/>
      <c r="QR172" s="97"/>
      <c r="QS172" s="97"/>
      <c r="QT172" s="97"/>
      <c r="QU172" s="97"/>
      <c r="QV172" s="97"/>
      <c r="QW172" s="97"/>
      <c r="QX172" s="97"/>
      <c r="QY172" s="97"/>
      <c r="QZ172" s="97"/>
      <c r="RA172" s="97"/>
      <c r="RB172" s="97"/>
      <c r="RC172" s="97"/>
      <c r="RD172" s="97"/>
      <c r="RE172" s="97"/>
      <c r="RF172" s="97"/>
      <c r="RG172" s="97"/>
      <c r="RH172" s="97"/>
      <c r="RI172" s="97"/>
      <c r="RJ172" s="97"/>
      <c r="RK172" s="97"/>
      <c r="RL172" s="97"/>
      <c r="RM172" s="97"/>
      <c r="RN172" s="97"/>
      <c r="RO172" s="97"/>
      <c r="RP172" s="97"/>
      <c r="RQ172" s="97"/>
      <c r="RR172" s="97"/>
      <c r="RS172" s="97"/>
      <c r="RT172" s="97"/>
      <c r="RU172" s="97"/>
      <c r="RV172" s="97"/>
      <c r="RW172" s="97"/>
      <c r="RX172" s="97"/>
      <c r="RY172" s="97"/>
      <c r="RZ172" s="97"/>
      <c r="SA172" s="97"/>
      <c r="SB172" s="97"/>
      <c r="SC172" s="97"/>
      <c r="SD172" s="97"/>
      <c r="SE172" s="97"/>
      <c r="SF172" s="97"/>
      <c r="SG172" s="97"/>
      <c r="SH172" s="97"/>
      <c r="SI172" s="97"/>
      <c r="SJ172" s="97"/>
      <c r="SK172" s="97"/>
      <c r="SL172" s="97"/>
      <c r="SM172" s="97"/>
      <c r="SN172" s="97"/>
      <c r="SO172" s="97"/>
      <c r="SP172" s="97"/>
      <c r="SQ172" s="97"/>
      <c r="SR172" s="97"/>
      <c r="SS172" s="97"/>
      <c r="ST172" s="97"/>
      <c r="SU172" s="97"/>
      <c r="SV172" s="97"/>
      <c r="SW172" s="97"/>
      <c r="SX172" s="97"/>
      <c r="SY172" s="97"/>
      <c r="SZ172" s="97"/>
      <c r="TA172" s="97"/>
      <c r="TB172" s="97"/>
    </row>
    <row r="173" spans="1:522" s="1" customFormat="1" ht="18" customHeight="1" x14ac:dyDescent="0.2">
      <c r="A173" s="12"/>
      <c r="B173" s="11" t="s">
        <v>416</v>
      </c>
      <c r="C173" s="1">
        <v>11717</v>
      </c>
      <c r="D173" s="1">
        <v>2011</v>
      </c>
      <c r="E173" s="59" t="s">
        <v>304</v>
      </c>
      <c r="F173" s="1">
        <v>9955</v>
      </c>
      <c r="G173" s="9" t="s">
        <v>99</v>
      </c>
      <c r="H173" s="4" t="s">
        <v>185</v>
      </c>
      <c r="I173" s="1">
        <f t="shared" si="3"/>
        <v>0</v>
      </c>
      <c r="J173" s="12">
        <f>Tabuľka3[[#This Row],[Stĺpec9]]+I174+I175</f>
        <v>0</v>
      </c>
      <c r="K173" s="97"/>
      <c r="L173" s="97"/>
      <c r="M173" s="97"/>
      <c r="N173" s="97"/>
      <c r="O173" s="97"/>
      <c r="P173" s="97"/>
      <c r="Q173" s="97"/>
      <c r="R173" s="97"/>
      <c r="S173" s="97"/>
      <c r="T173" s="97"/>
      <c r="U173" s="97"/>
      <c r="V173" s="97"/>
      <c r="W173" s="97"/>
      <c r="X173" s="97"/>
      <c r="Y173" s="97"/>
      <c r="Z173" s="97"/>
      <c r="AA173" s="97"/>
      <c r="AB173" s="97"/>
      <c r="AC173" s="97"/>
      <c r="AD173" s="97"/>
      <c r="AE173" s="97"/>
      <c r="AF173" s="97"/>
      <c r="AG173" s="97"/>
      <c r="AH173" s="97"/>
      <c r="AI173" s="97"/>
      <c r="AJ173" s="97"/>
      <c r="AK173" s="97"/>
      <c r="AL173" s="97"/>
      <c r="AM173" s="97"/>
      <c r="AN173" s="97"/>
      <c r="AO173" s="97"/>
      <c r="AP173" s="97"/>
      <c r="AQ173" s="97"/>
      <c r="AR173" s="97"/>
      <c r="AS173" s="97"/>
      <c r="AT173" s="97"/>
      <c r="AU173" s="97"/>
      <c r="AV173" s="97"/>
      <c r="AW173" s="97"/>
      <c r="AX173" s="97"/>
      <c r="AY173" s="97"/>
      <c r="AZ173" s="97"/>
      <c r="BA173" s="97"/>
      <c r="BB173" s="97"/>
      <c r="BC173" s="97"/>
      <c r="BD173" s="97"/>
      <c r="BE173" s="97"/>
      <c r="BF173" s="97"/>
      <c r="BG173" s="97"/>
      <c r="BH173" s="97"/>
      <c r="BI173" s="97"/>
      <c r="BJ173" s="97"/>
      <c r="BK173" s="97"/>
      <c r="BL173" s="97"/>
      <c r="BM173" s="97"/>
      <c r="BN173" s="97"/>
      <c r="BO173" s="97"/>
      <c r="BP173" s="97"/>
      <c r="BQ173" s="97"/>
      <c r="BR173" s="97"/>
      <c r="BS173" s="97"/>
      <c r="BT173" s="97"/>
      <c r="BU173" s="97"/>
      <c r="BV173" s="97"/>
      <c r="BW173" s="97"/>
      <c r="BX173" s="97"/>
      <c r="BY173" s="97"/>
      <c r="BZ173" s="97"/>
      <c r="CA173" s="97"/>
      <c r="CB173" s="97"/>
      <c r="CC173" s="97"/>
      <c r="CD173" s="97"/>
      <c r="CE173" s="97"/>
      <c r="CF173" s="97"/>
      <c r="CG173" s="97"/>
      <c r="CH173" s="97"/>
      <c r="CI173" s="97"/>
      <c r="CJ173" s="97"/>
      <c r="CK173" s="97"/>
      <c r="CL173" s="97"/>
      <c r="CM173" s="97"/>
      <c r="CN173" s="97"/>
      <c r="CO173" s="97"/>
      <c r="CP173" s="97"/>
      <c r="CQ173" s="97"/>
      <c r="CR173" s="97"/>
      <c r="CS173" s="97"/>
      <c r="CT173" s="97"/>
      <c r="CU173" s="97"/>
      <c r="CV173" s="97"/>
      <c r="CW173" s="97"/>
      <c r="CX173" s="97"/>
      <c r="CY173" s="97"/>
      <c r="CZ173" s="97"/>
      <c r="DA173" s="97"/>
      <c r="DB173" s="97"/>
      <c r="DC173" s="97"/>
      <c r="DD173" s="97"/>
      <c r="DE173" s="97"/>
      <c r="DF173" s="97"/>
      <c r="DG173" s="97"/>
      <c r="DH173" s="97"/>
      <c r="DI173" s="97"/>
      <c r="DJ173" s="97"/>
      <c r="DK173" s="97"/>
      <c r="DL173" s="97"/>
      <c r="DM173" s="97"/>
      <c r="DN173" s="97"/>
      <c r="DO173" s="97"/>
      <c r="DP173" s="97"/>
      <c r="DQ173" s="97"/>
      <c r="DR173" s="97"/>
      <c r="DS173" s="97"/>
      <c r="DT173" s="97"/>
      <c r="DU173" s="97"/>
      <c r="DV173" s="97"/>
      <c r="DW173" s="97"/>
      <c r="DX173" s="97"/>
      <c r="DY173" s="97"/>
      <c r="DZ173" s="97"/>
      <c r="EA173" s="97"/>
      <c r="EB173" s="97"/>
      <c r="EC173" s="97"/>
      <c r="ED173" s="97"/>
      <c r="EE173" s="97"/>
      <c r="EF173" s="97"/>
      <c r="EG173" s="97"/>
      <c r="EH173" s="97"/>
      <c r="EI173" s="97"/>
      <c r="EJ173" s="97"/>
      <c r="EK173" s="97"/>
      <c r="EL173" s="97"/>
      <c r="EM173" s="97"/>
      <c r="EN173" s="97"/>
      <c r="EO173" s="97"/>
      <c r="EP173" s="97"/>
      <c r="EQ173" s="97"/>
      <c r="ER173" s="97"/>
      <c r="ES173" s="97"/>
      <c r="ET173" s="97"/>
      <c r="EU173" s="97"/>
      <c r="EV173" s="97"/>
      <c r="EW173" s="97"/>
      <c r="EX173" s="97"/>
      <c r="EY173" s="97"/>
      <c r="EZ173" s="97"/>
      <c r="FA173" s="97"/>
      <c r="FB173" s="97"/>
      <c r="FC173" s="97"/>
      <c r="FD173" s="97"/>
      <c r="FE173" s="97"/>
      <c r="FF173" s="97"/>
      <c r="FG173" s="97"/>
      <c r="FH173" s="97"/>
      <c r="FI173" s="97"/>
      <c r="FJ173" s="97"/>
      <c r="FK173" s="97"/>
      <c r="FL173" s="97"/>
      <c r="FM173" s="97"/>
      <c r="FN173" s="97"/>
      <c r="FO173" s="97"/>
      <c r="FP173" s="97"/>
      <c r="FQ173" s="97"/>
      <c r="FR173" s="97"/>
      <c r="FS173" s="97"/>
      <c r="FT173" s="97"/>
      <c r="FU173" s="97"/>
      <c r="FV173" s="97"/>
      <c r="FW173" s="97"/>
      <c r="FX173" s="97"/>
      <c r="FY173" s="97"/>
      <c r="FZ173" s="97"/>
      <c r="GA173" s="97"/>
      <c r="GB173" s="97"/>
      <c r="GC173" s="97"/>
      <c r="GD173" s="97"/>
      <c r="GE173" s="97"/>
      <c r="GF173" s="97"/>
      <c r="GG173" s="97"/>
      <c r="GH173" s="97"/>
      <c r="GI173" s="97"/>
      <c r="GJ173" s="97"/>
      <c r="GK173" s="97"/>
      <c r="GL173" s="97"/>
      <c r="GM173" s="97"/>
      <c r="GN173" s="97"/>
      <c r="GO173" s="97"/>
      <c r="GP173" s="97"/>
      <c r="GQ173" s="97"/>
      <c r="GR173" s="97"/>
      <c r="GS173" s="97"/>
      <c r="GT173" s="97"/>
      <c r="GU173" s="97"/>
      <c r="GV173" s="97"/>
      <c r="GW173" s="97"/>
      <c r="GX173" s="97"/>
      <c r="GY173" s="97"/>
      <c r="GZ173" s="97"/>
      <c r="HA173" s="97"/>
      <c r="HB173" s="97"/>
      <c r="HC173" s="97"/>
      <c r="HD173" s="97"/>
      <c r="HE173" s="97"/>
      <c r="HF173" s="97"/>
      <c r="HG173" s="97"/>
      <c r="HH173" s="97"/>
      <c r="HI173" s="97"/>
      <c r="HJ173" s="97"/>
      <c r="HK173" s="97"/>
      <c r="HL173" s="97"/>
      <c r="HM173" s="97"/>
      <c r="HN173" s="97"/>
      <c r="HO173" s="97"/>
      <c r="HP173" s="97"/>
      <c r="HQ173" s="97"/>
      <c r="HR173" s="97"/>
      <c r="HS173" s="97"/>
      <c r="HT173" s="97"/>
      <c r="HU173" s="97"/>
      <c r="HV173" s="97"/>
      <c r="HW173" s="97"/>
      <c r="HX173" s="97"/>
      <c r="HY173" s="97"/>
      <c r="HZ173" s="97"/>
      <c r="IA173" s="97"/>
      <c r="IB173" s="97"/>
      <c r="IC173" s="97"/>
      <c r="ID173" s="97"/>
      <c r="IE173" s="97"/>
      <c r="IF173" s="97"/>
      <c r="IG173" s="97"/>
      <c r="IH173" s="97"/>
      <c r="II173" s="97"/>
      <c r="IJ173" s="97"/>
      <c r="IK173" s="97"/>
      <c r="IL173" s="97"/>
      <c r="IM173" s="97"/>
      <c r="IN173" s="97"/>
      <c r="IO173" s="97"/>
      <c r="IP173" s="97"/>
      <c r="IQ173" s="97"/>
      <c r="IR173" s="97"/>
      <c r="IS173" s="97"/>
      <c r="IT173" s="97"/>
      <c r="IU173" s="97"/>
      <c r="IV173" s="97"/>
      <c r="IW173" s="97"/>
      <c r="IX173" s="97"/>
      <c r="IY173" s="97"/>
      <c r="IZ173" s="97"/>
      <c r="JA173" s="97"/>
      <c r="JB173" s="97"/>
      <c r="JC173" s="97"/>
      <c r="JD173" s="97"/>
      <c r="JE173" s="97"/>
      <c r="JF173" s="97"/>
      <c r="JG173" s="97"/>
      <c r="JH173" s="97"/>
      <c r="JI173" s="97"/>
      <c r="JJ173" s="97"/>
      <c r="JK173" s="97"/>
      <c r="JL173" s="97"/>
      <c r="JM173" s="97"/>
      <c r="JN173" s="97"/>
      <c r="JO173" s="97"/>
      <c r="JP173" s="97"/>
      <c r="JQ173" s="97"/>
      <c r="JR173" s="97"/>
      <c r="JS173" s="97"/>
      <c r="JT173" s="97"/>
      <c r="JU173" s="97"/>
      <c r="JV173" s="97"/>
      <c r="JW173" s="97"/>
      <c r="JX173" s="97"/>
      <c r="JY173" s="97"/>
      <c r="JZ173" s="97"/>
      <c r="KA173" s="97"/>
      <c r="KB173" s="97"/>
      <c r="KC173" s="97"/>
      <c r="KD173" s="97"/>
      <c r="KE173" s="97"/>
      <c r="KF173" s="97"/>
      <c r="KG173" s="97"/>
      <c r="KH173" s="97"/>
      <c r="KI173" s="97"/>
      <c r="KJ173" s="97"/>
      <c r="KK173" s="97"/>
      <c r="KL173" s="97"/>
      <c r="KM173" s="97"/>
      <c r="KN173" s="97"/>
      <c r="KO173" s="97"/>
      <c r="KP173" s="97"/>
      <c r="KQ173" s="97"/>
      <c r="KR173" s="97"/>
      <c r="KS173" s="97"/>
      <c r="KT173" s="97"/>
      <c r="KU173" s="97"/>
      <c r="KV173" s="97"/>
      <c r="KW173" s="97"/>
      <c r="KX173" s="97"/>
      <c r="KY173" s="97"/>
      <c r="KZ173" s="97"/>
      <c r="LA173" s="97"/>
      <c r="LB173" s="97"/>
      <c r="LC173" s="97"/>
      <c r="LD173" s="97"/>
      <c r="LE173" s="97"/>
      <c r="LF173" s="97"/>
      <c r="LG173" s="97"/>
      <c r="LH173" s="97"/>
      <c r="LI173" s="97"/>
      <c r="LJ173" s="97"/>
      <c r="LK173" s="97"/>
      <c r="LL173" s="97"/>
      <c r="LM173" s="97"/>
      <c r="LN173" s="97"/>
      <c r="LO173" s="97"/>
      <c r="LP173" s="97"/>
      <c r="LQ173" s="97"/>
      <c r="LR173" s="97"/>
      <c r="LS173" s="97"/>
      <c r="LT173" s="97"/>
      <c r="LU173" s="97"/>
      <c r="LV173" s="97"/>
      <c r="LW173" s="97"/>
      <c r="LX173" s="97"/>
      <c r="LY173" s="97"/>
      <c r="LZ173" s="97"/>
      <c r="MA173" s="97"/>
      <c r="MB173" s="97"/>
      <c r="MC173" s="97"/>
      <c r="MD173" s="97"/>
      <c r="ME173" s="97"/>
      <c r="MF173" s="97"/>
      <c r="MG173" s="97"/>
      <c r="MH173" s="97"/>
      <c r="MI173" s="97"/>
      <c r="MJ173" s="97"/>
      <c r="MK173" s="97"/>
      <c r="ML173" s="97"/>
      <c r="MM173" s="97"/>
      <c r="MN173" s="97"/>
      <c r="MO173" s="97"/>
      <c r="MP173" s="97"/>
      <c r="MQ173" s="97"/>
      <c r="MR173" s="97"/>
      <c r="MS173" s="97"/>
      <c r="MT173" s="97"/>
      <c r="MU173" s="97"/>
      <c r="MV173" s="97"/>
      <c r="MW173" s="97"/>
      <c r="MX173" s="97"/>
      <c r="MY173" s="97"/>
      <c r="MZ173" s="97"/>
      <c r="NA173" s="97"/>
      <c r="NB173" s="97"/>
      <c r="NC173" s="97"/>
      <c r="ND173" s="97"/>
      <c r="NE173" s="97"/>
      <c r="NF173" s="97"/>
      <c r="NG173" s="97"/>
      <c r="NH173" s="97"/>
      <c r="NI173" s="97"/>
      <c r="NJ173" s="97"/>
      <c r="NK173" s="97"/>
      <c r="NL173" s="97"/>
      <c r="NM173" s="97"/>
      <c r="NN173" s="97"/>
      <c r="NO173" s="97"/>
      <c r="NP173" s="97"/>
      <c r="NQ173" s="97"/>
      <c r="NR173" s="97"/>
      <c r="NS173" s="97"/>
      <c r="NT173" s="97"/>
      <c r="NU173" s="97"/>
      <c r="NV173" s="97"/>
      <c r="NW173" s="97"/>
      <c r="NX173" s="97"/>
      <c r="NY173" s="97"/>
      <c r="NZ173" s="97"/>
      <c r="OA173" s="97"/>
      <c r="OB173" s="97"/>
      <c r="OC173" s="97"/>
      <c r="OD173" s="97"/>
      <c r="OE173" s="97"/>
      <c r="OF173" s="97"/>
      <c r="OG173" s="97"/>
      <c r="OH173" s="97"/>
      <c r="OI173" s="97"/>
      <c r="OJ173" s="97"/>
      <c r="OK173" s="97"/>
      <c r="OL173" s="97"/>
      <c r="OM173" s="97"/>
      <c r="ON173" s="97"/>
      <c r="OO173" s="97"/>
      <c r="OP173" s="97"/>
      <c r="OQ173" s="97"/>
      <c r="OR173" s="97"/>
      <c r="OS173" s="97"/>
      <c r="OT173" s="97"/>
      <c r="OU173" s="97"/>
      <c r="OV173" s="97"/>
      <c r="OW173" s="97"/>
      <c r="OX173" s="97"/>
      <c r="OY173" s="97"/>
      <c r="OZ173" s="97"/>
      <c r="PA173" s="97"/>
      <c r="PB173" s="97"/>
      <c r="PC173" s="97"/>
      <c r="PD173" s="97"/>
      <c r="PE173" s="97"/>
      <c r="PF173" s="97"/>
      <c r="PG173" s="97"/>
      <c r="PH173" s="97"/>
      <c r="PI173" s="97"/>
      <c r="PJ173" s="97"/>
      <c r="PK173" s="97"/>
      <c r="PL173" s="97"/>
      <c r="PM173" s="97"/>
      <c r="PN173" s="97"/>
      <c r="PO173" s="97"/>
      <c r="PP173" s="97"/>
      <c r="PQ173" s="97"/>
      <c r="PR173" s="97"/>
      <c r="PS173" s="97"/>
      <c r="PT173" s="97"/>
      <c r="PU173" s="97"/>
      <c r="PV173" s="97"/>
      <c r="PW173" s="97"/>
      <c r="PX173" s="97"/>
      <c r="PY173" s="97"/>
      <c r="PZ173" s="97"/>
      <c r="QA173" s="97"/>
      <c r="QB173" s="97"/>
      <c r="QC173" s="97"/>
      <c r="QD173" s="97"/>
      <c r="QE173" s="97"/>
      <c r="QF173" s="97"/>
      <c r="QG173" s="97"/>
      <c r="QH173" s="97"/>
      <c r="QI173" s="97"/>
      <c r="QJ173" s="97"/>
      <c r="QK173" s="97"/>
      <c r="QL173" s="97"/>
      <c r="QM173" s="97"/>
      <c r="QN173" s="97"/>
      <c r="QO173" s="97"/>
      <c r="QP173" s="97"/>
      <c r="QQ173" s="97"/>
      <c r="QR173" s="97"/>
      <c r="QS173" s="97"/>
      <c r="QT173" s="97"/>
      <c r="QU173" s="97"/>
      <c r="QV173" s="97"/>
      <c r="QW173" s="97"/>
      <c r="QX173" s="97"/>
      <c r="QY173" s="97"/>
      <c r="QZ173" s="97"/>
      <c r="RA173" s="97"/>
      <c r="RB173" s="97"/>
      <c r="RC173" s="97"/>
      <c r="RD173" s="97"/>
      <c r="RE173" s="97"/>
      <c r="RF173" s="97"/>
      <c r="RG173" s="97"/>
      <c r="RH173" s="97"/>
      <c r="RI173" s="97"/>
      <c r="RJ173" s="97"/>
      <c r="RK173" s="97"/>
      <c r="RL173" s="97"/>
      <c r="RM173" s="97"/>
      <c r="RN173" s="97"/>
      <c r="RO173" s="97"/>
      <c r="RP173" s="97"/>
      <c r="RQ173" s="97"/>
      <c r="RR173" s="97"/>
      <c r="RS173" s="97"/>
      <c r="RT173" s="97"/>
      <c r="RU173" s="97"/>
      <c r="RV173" s="97"/>
      <c r="RW173" s="97"/>
      <c r="RX173" s="97"/>
      <c r="RY173" s="97"/>
      <c r="RZ173" s="97"/>
      <c r="SA173" s="97"/>
      <c r="SB173" s="97"/>
      <c r="SC173" s="97"/>
      <c r="SD173" s="97"/>
      <c r="SE173" s="97"/>
      <c r="SF173" s="97"/>
      <c r="SG173" s="97"/>
      <c r="SH173" s="97"/>
      <c r="SI173" s="97"/>
      <c r="SJ173" s="97"/>
      <c r="SK173" s="97"/>
      <c r="SL173" s="97"/>
      <c r="SM173" s="97"/>
      <c r="SN173" s="97"/>
      <c r="SO173" s="97"/>
      <c r="SP173" s="97"/>
      <c r="SQ173" s="97"/>
      <c r="SR173" s="97"/>
      <c r="SS173" s="97"/>
      <c r="ST173" s="97"/>
      <c r="SU173" s="97"/>
      <c r="SV173" s="97"/>
      <c r="SW173" s="97"/>
      <c r="SX173" s="97"/>
      <c r="SY173" s="97"/>
      <c r="SZ173" s="97"/>
      <c r="TA173" s="97"/>
      <c r="TB173" s="97"/>
    </row>
    <row r="174" spans="1:522" s="1" customFormat="1" ht="18" customHeight="1" x14ac:dyDescent="0.2">
      <c r="A174" s="12"/>
      <c r="B174" s="11"/>
      <c r="E174" s="59" t="s">
        <v>57</v>
      </c>
      <c r="F174" s="1">
        <v>5701</v>
      </c>
      <c r="G174" s="9" t="s">
        <v>96</v>
      </c>
      <c r="H174" s="4"/>
      <c r="I174" s="1">
        <f t="shared" si="3"/>
        <v>0</v>
      </c>
      <c r="J174" s="12"/>
      <c r="K174" s="97"/>
      <c r="L174" s="97"/>
      <c r="M174" s="97"/>
      <c r="N174" s="97"/>
      <c r="O174" s="97"/>
      <c r="P174" s="97"/>
      <c r="Q174" s="97"/>
      <c r="R174" s="97"/>
      <c r="S174" s="97"/>
      <c r="T174" s="97"/>
      <c r="U174" s="97"/>
      <c r="V174" s="97"/>
      <c r="W174" s="97"/>
      <c r="X174" s="97"/>
      <c r="Y174" s="97"/>
      <c r="Z174" s="97"/>
      <c r="AA174" s="97"/>
      <c r="AB174" s="97"/>
      <c r="AC174" s="97"/>
      <c r="AD174" s="97"/>
      <c r="AE174" s="97"/>
      <c r="AF174" s="97"/>
      <c r="AG174" s="97"/>
      <c r="AH174" s="97"/>
      <c r="AI174" s="97"/>
      <c r="AJ174" s="97"/>
      <c r="AK174" s="97"/>
      <c r="AL174" s="97"/>
      <c r="AM174" s="97"/>
      <c r="AN174" s="97"/>
      <c r="AO174" s="97"/>
      <c r="AP174" s="97"/>
      <c r="AQ174" s="97"/>
      <c r="AR174" s="97"/>
      <c r="AS174" s="97"/>
      <c r="AT174" s="97"/>
      <c r="AU174" s="97"/>
      <c r="AV174" s="97"/>
      <c r="AW174" s="97"/>
      <c r="AX174" s="97"/>
      <c r="AY174" s="97"/>
      <c r="AZ174" s="97"/>
      <c r="BA174" s="97"/>
      <c r="BB174" s="97"/>
      <c r="BC174" s="97"/>
      <c r="BD174" s="97"/>
      <c r="BE174" s="97"/>
      <c r="BF174" s="97"/>
      <c r="BG174" s="97"/>
      <c r="BH174" s="97"/>
      <c r="BI174" s="97"/>
      <c r="BJ174" s="97"/>
      <c r="BK174" s="97"/>
      <c r="BL174" s="97"/>
      <c r="BM174" s="97"/>
      <c r="BN174" s="97"/>
      <c r="BO174" s="97"/>
      <c r="BP174" s="97"/>
      <c r="BQ174" s="97"/>
      <c r="BR174" s="97"/>
      <c r="BS174" s="97"/>
      <c r="BT174" s="97"/>
      <c r="BU174" s="97"/>
      <c r="BV174" s="97"/>
      <c r="BW174" s="97"/>
      <c r="BX174" s="97"/>
      <c r="BY174" s="97"/>
      <c r="BZ174" s="97"/>
      <c r="CA174" s="97"/>
      <c r="CB174" s="97"/>
      <c r="CC174" s="97"/>
      <c r="CD174" s="97"/>
      <c r="CE174" s="97"/>
      <c r="CF174" s="97"/>
      <c r="CG174" s="97"/>
      <c r="CH174" s="97"/>
      <c r="CI174" s="97"/>
      <c r="CJ174" s="97"/>
      <c r="CK174" s="97"/>
      <c r="CL174" s="97"/>
      <c r="CM174" s="97"/>
      <c r="CN174" s="97"/>
      <c r="CO174" s="97"/>
      <c r="CP174" s="97"/>
      <c r="CQ174" s="97"/>
      <c r="CR174" s="97"/>
      <c r="CS174" s="97"/>
      <c r="CT174" s="97"/>
      <c r="CU174" s="97"/>
      <c r="CV174" s="97"/>
      <c r="CW174" s="97"/>
      <c r="CX174" s="97"/>
      <c r="CY174" s="97"/>
      <c r="CZ174" s="97"/>
      <c r="DA174" s="97"/>
      <c r="DB174" s="97"/>
      <c r="DC174" s="97"/>
      <c r="DD174" s="97"/>
      <c r="DE174" s="97"/>
      <c r="DF174" s="97"/>
      <c r="DG174" s="97"/>
      <c r="DH174" s="97"/>
      <c r="DI174" s="97"/>
      <c r="DJ174" s="97"/>
      <c r="DK174" s="97"/>
      <c r="DL174" s="97"/>
      <c r="DM174" s="97"/>
      <c r="DN174" s="97"/>
      <c r="DO174" s="97"/>
      <c r="DP174" s="97"/>
      <c r="DQ174" s="97"/>
      <c r="DR174" s="97"/>
      <c r="DS174" s="97"/>
      <c r="DT174" s="97"/>
      <c r="DU174" s="97"/>
      <c r="DV174" s="97"/>
      <c r="DW174" s="97"/>
      <c r="DX174" s="97"/>
      <c r="DY174" s="97"/>
      <c r="DZ174" s="97"/>
      <c r="EA174" s="97"/>
      <c r="EB174" s="97"/>
      <c r="EC174" s="97"/>
      <c r="ED174" s="97"/>
      <c r="EE174" s="97"/>
      <c r="EF174" s="97"/>
      <c r="EG174" s="97"/>
      <c r="EH174" s="97"/>
      <c r="EI174" s="97"/>
      <c r="EJ174" s="97"/>
      <c r="EK174" s="97"/>
      <c r="EL174" s="97"/>
      <c r="EM174" s="97"/>
      <c r="EN174" s="97"/>
      <c r="EO174" s="97"/>
      <c r="EP174" s="97"/>
      <c r="EQ174" s="97"/>
      <c r="ER174" s="97"/>
      <c r="ES174" s="97"/>
      <c r="ET174" s="97"/>
      <c r="EU174" s="97"/>
      <c r="EV174" s="97"/>
      <c r="EW174" s="97"/>
      <c r="EX174" s="97"/>
      <c r="EY174" s="97"/>
      <c r="EZ174" s="97"/>
      <c r="FA174" s="97"/>
      <c r="FB174" s="97"/>
      <c r="FC174" s="97"/>
      <c r="FD174" s="97"/>
      <c r="FE174" s="97"/>
      <c r="FF174" s="97"/>
      <c r="FG174" s="97"/>
      <c r="FH174" s="97"/>
      <c r="FI174" s="97"/>
      <c r="FJ174" s="97"/>
      <c r="FK174" s="97"/>
      <c r="FL174" s="97"/>
      <c r="FM174" s="97"/>
      <c r="FN174" s="97"/>
      <c r="FO174" s="97"/>
      <c r="FP174" s="97"/>
      <c r="FQ174" s="97"/>
      <c r="FR174" s="97"/>
      <c r="FS174" s="97"/>
      <c r="FT174" s="97"/>
      <c r="FU174" s="97"/>
      <c r="FV174" s="97"/>
      <c r="FW174" s="97"/>
      <c r="FX174" s="97"/>
      <c r="FY174" s="97"/>
      <c r="FZ174" s="97"/>
      <c r="GA174" s="97"/>
      <c r="GB174" s="97"/>
      <c r="GC174" s="97"/>
      <c r="GD174" s="97"/>
      <c r="GE174" s="97"/>
      <c r="GF174" s="97"/>
      <c r="GG174" s="97"/>
      <c r="GH174" s="97"/>
      <c r="GI174" s="97"/>
      <c r="GJ174" s="97"/>
      <c r="GK174" s="97"/>
      <c r="GL174" s="97"/>
      <c r="GM174" s="97"/>
      <c r="GN174" s="97"/>
      <c r="GO174" s="97"/>
      <c r="GP174" s="97"/>
      <c r="GQ174" s="97"/>
      <c r="GR174" s="97"/>
      <c r="GS174" s="97"/>
      <c r="GT174" s="97"/>
      <c r="GU174" s="97"/>
      <c r="GV174" s="97"/>
      <c r="GW174" s="97"/>
      <c r="GX174" s="97"/>
      <c r="GY174" s="97"/>
      <c r="GZ174" s="97"/>
      <c r="HA174" s="97"/>
      <c r="HB174" s="97"/>
      <c r="HC174" s="97"/>
      <c r="HD174" s="97"/>
      <c r="HE174" s="97"/>
      <c r="HF174" s="97"/>
      <c r="HG174" s="97"/>
      <c r="HH174" s="97"/>
      <c r="HI174" s="97"/>
      <c r="HJ174" s="97"/>
      <c r="HK174" s="97"/>
      <c r="HL174" s="97"/>
      <c r="HM174" s="97"/>
      <c r="HN174" s="97"/>
      <c r="HO174" s="97"/>
      <c r="HP174" s="97"/>
      <c r="HQ174" s="97"/>
      <c r="HR174" s="97"/>
      <c r="HS174" s="97"/>
      <c r="HT174" s="97"/>
      <c r="HU174" s="97"/>
      <c r="HV174" s="97"/>
      <c r="HW174" s="97"/>
      <c r="HX174" s="97"/>
      <c r="HY174" s="97"/>
      <c r="HZ174" s="97"/>
      <c r="IA174" s="97"/>
      <c r="IB174" s="97"/>
      <c r="IC174" s="97"/>
      <c r="ID174" s="97"/>
      <c r="IE174" s="97"/>
      <c r="IF174" s="97"/>
      <c r="IG174" s="97"/>
      <c r="IH174" s="97"/>
      <c r="II174" s="97"/>
      <c r="IJ174" s="97"/>
      <c r="IK174" s="97"/>
      <c r="IL174" s="97"/>
      <c r="IM174" s="97"/>
      <c r="IN174" s="97"/>
      <c r="IO174" s="97"/>
      <c r="IP174" s="97"/>
      <c r="IQ174" s="97"/>
      <c r="IR174" s="97"/>
      <c r="IS174" s="97"/>
      <c r="IT174" s="97"/>
      <c r="IU174" s="97"/>
      <c r="IV174" s="97"/>
      <c r="IW174" s="97"/>
      <c r="IX174" s="97"/>
      <c r="IY174" s="97"/>
      <c r="IZ174" s="97"/>
      <c r="JA174" s="97"/>
      <c r="JB174" s="97"/>
      <c r="JC174" s="97"/>
      <c r="JD174" s="97"/>
      <c r="JE174" s="97"/>
      <c r="JF174" s="97"/>
      <c r="JG174" s="97"/>
      <c r="JH174" s="97"/>
      <c r="JI174" s="97"/>
      <c r="JJ174" s="97"/>
      <c r="JK174" s="97"/>
      <c r="JL174" s="97"/>
      <c r="JM174" s="97"/>
      <c r="JN174" s="97"/>
      <c r="JO174" s="97"/>
      <c r="JP174" s="97"/>
      <c r="JQ174" s="97"/>
      <c r="JR174" s="97"/>
      <c r="JS174" s="97"/>
      <c r="JT174" s="97"/>
      <c r="JU174" s="97"/>
      <c r="JV174" s="97"/>
      <c r="JW174" s="97"/>
      <c r="JX174" s="97"/>
      <c r="JY174" s="97"/>
      <c r="JZ174" s="97"/>
      <c r="KA174" s="97"/>
      <c r="KB174" s="97"/>
      <c r="KC174" s="97"/>
      <c r="KD174" s="97"/>
      <c r="KE174" s="97"/>
      <c r="KF174" s="97"/>
      <c r="KG174" s="97"/>
      <c r="KH174" s="97"/>
      <c r="KI174" s="97"/>
      <c r="KJ174" s="97"/>
      <c r="KK174" s="97"/>
      <c r="KL174" s="97"/>
      <c r="KM174" s="97"/>
      <c r="KN174" s="97"/>
      <c r="KO174" s="97"/>
      <c r="KP174" s="97"/>
      <c r="KQ174" s="97"/>
      <c r="KR174" s="97"/>
      <c r="KS174" s="97"/>
      <c r="KT174" s="97"/>
      <c r="KU174" s="97"/>
      <c r="KV174" s="97"/>
      <c r="KW174" s="97"/>
      <c r="KX174" s="97"/>
      <c r="KY174" s="97"/>
      <c r="KZ174" s="97"/>
      <c r="LA174" s="97"/>
      <c r="LB174" s="97"/>
      <c r="LC174" s="97"/>
      <c r="LD174" s="97"/>
      <c r="LE174" s="97"/>
      <c r="LF174" s="97"/>
      <c r="LG174" s="97"/>
      <c r="LH174" s="97"/>
      <c r="LI174" s="97"/>
      <c r="LJ174" s="97"/>
      <c r="LK174" s="97"/>
      <c r="LL174" s="97"/>
      <c r="LM174" s="97"/>
      <c r="LN174" s="97"/>
      <c r="LO174" s="97"/>
      <c r="LP174" s="97"/>
      <c r="LQ174" s="97"/>
      <c r="LR174" s="97"/>
      <c r="LS174" s="97"/>
      <c r="LT174" s="97"/>
      <c r="LU174" s="97"/>
      <c r="LV174" s="97"/>
      <c r="LW174" s="97"/>
      <c r="LX174" s="97"/>
      <c r="LY174" s="97"/>
      <c r="LZ174" s="97"/>
      <c r="MA174" s="97"/>
      <c r="MB174" s="97"/>
      <c r="MC174" s="97"/>
      <c r="MD174" s="97"/>
      <c r="ME174" s="97"/>
      <c r="MF174" s="97"/>
      <c r="MG174" s="97"/>
      <c r="MH174" s="97"/>
      <c r="MI174" s="97"/>
      <c r="MJ174" s="97"/>
      <c r="MK174" s="97"/>
      <c r="ML174" s="97"/>
      <c r="MM174" s="97"/>
      <c r="MN174" s="97"/>
      <c r="MO174" s="97"/>
      <c r="MP174" s="97"/>
      <c r="MQ174" s="97"/>
      <c r="MR174" s="97"/>
      <c r="MS174" s="97"/>
      <c r="MT174" s="97"/>
      <c r="MU174" s="97"/>
      <c r="MV174" s="97"/>
      <c r="MW174" s="97"/>
      <c r="MX174" s="97"/>
      <c r="MY174" s="97"/>
      <c r="MZ174" s="97"/>
      <c r="NA174" s="97"/>
      <c r="NB174" s="97"/>
      <c r="NC174" s="97"/>
      <c r="ND174" s="97"/>
      <c r="NE174" s="97"/>
      <c r="NF174" s="97"/>
      <c r="NG174" s="97"/>
      <c r="NH174" s="97"/>
      <c r="NI174" s="97"/>
      <c r="NJ174" s="97"/>
      <c r="NK174" s="97"/>
      <c r="NL174" s="97"/>
      <c r="NM174" s="97"/>
      <c r="NN174" s="97"/>
      <c r="NO174" s="97"/>
      <c r="NP174" s="97"/>
      <c r="NQ174" s="97"/>
      <c r="NR174" s="97"/>
      <c r="NS174" s="97"/>
      <c r="NT174" s="97"/>
      <c r="NU174" s="97"/>
      <c r="NV174" s="97"/>
      <c r="NW174" s="97"/>
      <c r="NX174" s="97"/>
      <c r="NY174" s="97"/>
      <c r="NZ174" s="97"/>
      <c r="OA174" s="97"/>
      <c r="OB174" s="97"/>
      <c r="OC174" s="97"/>
      <c r="OD174" s="97"/>
      <c r="OE174" s="97"/>
      <c r="OF174" s="97"/>
      <c r="OG174" s="97"/>
      <c r="OH174" s="97"/>
      <c r="OI174" s="97"/>
      <c r="OJ174" s="97"/>
      <c r="OK174" s="97"/>
      <c r="OL174" s="97"/>
      <c r="OM174" s="97"/>
      <c r="ON174" s="97"/>
      <c r="OO174" s="97"/>
      <c r="OP174" s="97"/>
      <c r="OQ174" s="97"/>
      <c r="OR174" s="97"/>
      <c r="OS174" s="97"/>
      <c r="OT174" s="97"/>
      <c r="OU174" s="97"/>
      <c r="OV174" s="97"/>
      <c r="OW174" s="97"/>
      <c r="OX174" s="97"/>
      <c r="OY174" s="97"/>
      <c r="OZ174" s="97"/>
      <c r="PA174" s="97"/>
      <c r="PB174" s="97"/>
      <c r="PC174" s="97"/>
      <c r="PD174" s="97"/>
      <c r="PE174" s="97"/>
      <c r="PF174" s="97"/>
      <c r="PG174" s="97"/>
      <c r="PH174" s="97"/>
      <c r="PI174" s="97"/>
      <c r="PJ174" s="97"/>
      <c r="PK174" s="97"/>
      <c r="PL174" s="97"/>
      <c r="PM174" s="97"/>
      <c r="PN174" s="97"/>
      <c r="PO174" s="97"/>
      <c r="PP174" s="97"/>
      <c r="PQ174" s="97"/>
      <c r="PR174" s="97"/>
      <c r="PS174" s="97"/>
      <c r="PT174" s="97"/>
      <c r="PU174" s="97"/>
      <c r="PV174" s="97"/>
      <c r="PW174" s="97"/>
      <c r="PX174" s="97"/>
      <c r="PY174" s="97"/>
      <c r="PZ174" s="97"/>
      <c r="QA174" s="97"/>
      <c r="QB174" s="97"/>
      <c r="QC174" s="97"/>
      <c r="QD174" s="97"/>
      <c r="QE174" s="97"/>
      <c r="QF174" s="97"/>
      <c r="QG174" s="97"/>
      <c r="QH174" s="97"/>
      <c r="QI174" s="97"/>
      <c r="QJ174" s="97"/>
      <c r="QK174" s="97"/>
      <c r="QL174" s="97"/>
      <c r="QM174" s="97"/>
      <c r="QN174" s="97"/>
      <c r="QO174" s="97"/>
      <c r="QP174" s="97"/>
      <c r="QQ174" s="97"/>
      <c r="QR174" s="97"/>
      <c r="QS174" s="97"/>
      <c r="QT174" s="97"/>
      <c r="QU174" s="97"/>
      <c r="QV174" s="97"/>
      <c r="QW174" s="97"/>
      <c r="QX174" s="97"/>
      <c r="QY174" s="97"/>
      <c r="QZ174" s="97"/>
      <c r="RA174" s="97"/>
      <c r="RB174" s="97"/>
      <c r="RC174" s="97"/>
      <c r="RD174" s="97"/>
      <c r="RE174" s="97"/>
      <c r="RF174" s="97"/>
      <c r="RG174" s="97"/>
      <c r="RH174" s="97"/>
      <c r="RI174" s="97"/>
      <c r="RJ174" s="97"/>
      <c r="RK174" s="97"/>
      <c r="RL174" s="97"/>
      <c r="RM174" s="97"/>
      <c r="RN174" s="97"/>
      <c r="RO174" s="97"/>
      <c r="RP174" s="97"/>
      <c r="RQ174" s="97"/>
      <c r="RR174" s="97"/>
      <c r="RS174" s="97"/>
      <c r="RT174" s="97"/>
      <c r="RU174" s="97"/>
      <c r="RV174" s="97"/>
      <c r="RW174" s="97"/>
      <c r="RX174" s="97"/>
      <c r="RY174" s="97"/>
      <c r="RZ174" s="97"/>
      <c r="SA174" s="97"/>
      <c r="SB174" s="97"/>
      <c r="SC174" s="97"/>
      <c r="SD174" s="97"/>
      <c r="SE174" s="97"/>
      <c r="SF174" s="97"/>
      <c r="SG174" s="97"/>
      <c r="SH174" s="97"/>
      <c r="SI174" s="97"/>
      <c r="SJ174" s="97"/>
      <c r="SK174" s="97"/>
      <c r="SL174" s="97"/>
      <c r="SM174" s="97"/>
      <c r="SN174" s="97"/>
      <c r="SO174" s="97"/>
      <c r="SP174" s="97"/>
      <c r="SQ174" s="97"/>
      <c r="SR174" s="97"/>
      <c r="SS174" s="97"/>
      <c r="ST174" s="97"/>
      <c r="SU174" s="97"/>
      <c r="SV174" s="97"/>
      <c r="SW174" s="97"/>
      <c r="SX174" s="97"/>
      <c r="SY174" s="97"/>
      <c r="SZ174" s="97"/>
      <c r="TA174" s="97"/>
      <c r="TB174" s="97"/>
    </row>
    <row r="175" spans="1:522" s="1" customFormat="1" ht="18" customHeight="1" x14ac:dyDescent="0.2">
      <c r="A175" s="12"/>
      <c r="B175" s="11"/>
      <c r="C175" s="1">
        <v>11717</v>
      </c>
      <c r="D175" s="1">
        <v>2011</v>
      </c>
      <c r="E175" s="4" t="s">
        <v>183</v>
      </c>
      <c r="F175" s="9">
        <v>9601</v>
      </c>
      <c r="G175" s="9" t="s">
        <v>99</v>
      </c>
      <c r="H175" s="4"/>
      <c r="I175" s="1">
        <f t="shared" si="3"/>
        <v>0</v>
      </c>
      <c r="J175" s="12"/>
      <c r="K175" s="97"/>
      <c r="L175" s="97"/>
      <c r="M175" s="97"/>
      <c r="N175" s="97"/>
      <c r="O175" s="97"/>
      <c r="P175" s="97"/>
      <c r="Q175" s="97"/>
      <c r="R175" s="97"/>
      <c r="S175" s="97"/>
      <c r="T175" s="97"/>
      <c r="U175" s="97"/>
      <c r="V175" s="97"/>
      <c r="W175" s="97"/>
      <c r="X175" s="97"/>
      <c r="Y175" s="97"/>
      <c r="Z175" s="97"/>
      <c r="AA175" s="97"/>
      <c r="AB175" s="97"/>
      <c r="AC175" s="97"/>
      <c r="AD175" s="97"/>
      <c r="AE175" s="97"/>
      <c r="AF175" s="97"/>
      <c r="AG175" s="97"/>
      <c r="AH175" s="97"/>
      <c r="AI175" s="97"/>
      <c r="AJ175" s="97"/>
      <c r="AK175" s="97"/>
      <c r="AL175" s="97"/>
      <c r="AM175" s="97"/>
      <c r="AN175" s="97"/>
      <c r="AO175" s="97"/>
      <c r="AP175" s="97"/>
      <c r="AQ175" s="97"/>
      <c r="AR175" s="97"/>
      <c r="AS175" s="97"/>
      <c r="AT175" s="97"/>
      <c r="AU175" s="97"/>
      <c r="AV175" s="97"/>
      <c r="AW175" s="97"/>
      <c r="AX175" s="97"/>
      <c r="AY175" s="97"/>
      <c r="AZ175" s="97"/>
      <c r="BA175" s="97"/>
      <c r="BB175" s="97"/>
      <c r="BC175" s="97"/>
      <c r="BD175" s="97"/>
      <c r="BE175" s="97"/>
      <c r="BF175" s="97"/>
      <c r="BG175" s="97"/>
      <c r="BH175" s="97"/>
      <c r="BI175" s="97"/>
      <c r="BJ175" s="97"/>
      <c r="BK175" s="97"/>
      <c r="BL175" s="97"/>
      <c r="BM175" s="97"/>
      <c r="BN175" s="97"/>
      <c r="BO175" s="97"/>
      <c r="BP175" s="97"/>
      <c r="BQ175" s="97"/>
      <c r="BR175" s="97"/>
      <c r="BS175" s="97"/>
      <c r="BT175" s="97"/>
      <c r="BU175" s="97"/>
      <c r="BV175" s="97"/>
      <c r="BW175" s="97"/>
      <c r="BX175" s="97"/>
      <c r="BY175" s="97"/>
      <c r="BZ175" s="97"/>
      <c r="CA175" s="97" t="s">
        <v>519</v>
      </c>
      <c r="CB175" s="97"/>
      <c r="CC175" s="97"/>
      <c r="CD175" s="97"/>
      <c r="CE175" s="102" t="s">
        <v>519</v>
      </c>
      <c r="CF175" s="97"/>
      <c r="CG175" s="97"/>
      <c r="CH175" s="97"/>
      <c r="CI175" s="97"/>
      <c r="CJ175" s="102" t="s">
        <v>519</v>
      </c>
      <c r="CK175" s="97"/>
      <c r="CL175" s="102" t="s">
        <v>519</v>
      </c>
      <c r="CM175" s="97"/>
      <c r="CN175" s="97"/>
      <c r="CO175" s="97"/>
      <c r="CP175" s="97"/>
      <c r="CQ175" s="97"/>
      <c r="CR175" s="97"/>
      <c r="CS175" s="97"/>
      <c r="CT175" s="97"/>
      <c r="CU175" s="97"/>
      <c r="CV175" s="97"/>
      <c r="CW175" s="97"/>
      <c r="CX175" s="97"/>
      <c r="CY175" s="97"/>
      <c r="CZ175" s="97"/>
      <c r="DA175" s="97"/>
      <c r="DB175" s="97"/>
      <c r="DC175" s="97"/>
      <c r="DD175" s="97"/>
      <c r="DE175" s="97"/>
      <c r="DF175" s="97"/>
      <c r="DG175" s="97"/>
      <c r="DH175" s="97"/>
      <c r="DI175" s="97"/>
      <c r="DJ175" s="97"/>
      <c r="DK175" s="97"/>
      <c r="DL175" s="97"/>
      <c r="DM175" s="97"/>
      <c r="DN175" s="97"/>
      <c r="DO175" s="97"/>
      <c r="DP175" s="97"/>
      <c r="DQ175" s="97"/>
      <c r="DR175" s="97"/>
      <c r="DS175" s="97"/>
      <c r="DT175" s="97"/>
      <c r="DU175" s="97"/>
      <c r="DV175" s="97"/>
      <c r="DW175" s="97"/>
      <c r="DX175" s="97"/>
      <c r="DY175" s="97"/>
      <c r="DZ175" s="97"/>
      <c r="EA175" s="97"/>
      <c r="EB175" s="97"/>
      <c r="EC175" s="97"/>
      <c r="ED175" s="97"/>
      <c r="EE175" s="97"/>
      <c r="EF175" s="97"/>
      <c r="EG175" s="97"/>
      <c r="EH175" s="97"/>
      <c r="EI175" s="102"/>
      <c r="EJ175" s="97"/>
      <c r="EK175" s="97"/>
      <c r="EL175" s="97"/>
      <c r="EM175" s="97"/>
      <c r="EN175" s="97"/>
      <c r="EO175" s="97"/>
      <c r="EP175" s="97"/>
      <c r="EQ175" s="97"/>
      <c r="ER175" s="97"/>
      <c r="ES175" s="97"/>
      <c r="ET175" s="97"/>
      <c r="EU175" s="97"/>
      <c r="EV175" s="97"/>
      <c r="EW175" s="97"/>
      <c r="EX175" s="97"/>
      <c r="EY175" s="97"/>
      <c r="EZ175" s="97"/>
      <c r="FA175" s="97"/>
      <c r="FB175" s="97"/>
      <c r="FC175" s="97"/>
      <c r="FD175" s="97"/>
      <c r="FE175" s="97"/>
      <c r="FF175" s="97"/>
      <c r="FG175" s="97"/>
      <c r="FH175" s="97"/>
      <c r="FI175" s="97"/>
      <c r="FJ175" s="97"/>
      <c r="FK175" s="97"/>
      <c r="FL175" s="97"/>
      <c r="FM175" s="97"/>
      <c r="FN175" s="97"/>
      <c r="FO175" s="97"/>
      <c r="FP175" s="97"/>
      <c r="FQ175" s="97"/>
      <c r="FR175" s="97"/>
      <c r="FS175" s="97"/>
      <c r="FT175" s="97"/>
      <c r="FU175" s="97"/>
      <c r="FV175" s="97"/>
      <c r="FW175" s="97"/>
      <c r="FX175" s="97"/>
      <c r="FY175" s="97"/>
      <c r="FZ175" s="97"/>
      <c r="GA175" s="97"/>
      <c r="GB175" s="97"/>
      <c r="GC175" s="97"/>
      <c r="GD175" s="97"/>
      <c r="GE175" s="97"/>
      <c r="GF175" s="97"/>
      <c r="GG175" s="97"/>
      <c r="GH175" s="97"/>
      <c r="GI175" s="97"/>
      <c r="GJ175" s="97"/>
      <c r="GK175" s="97"/>
      <c r="GL175" s="97"/>
      <c r="GM175" s="97"/>
      <c r="GN175" s="97"/>
      <c r="GO175" s="97"/>
      <c r="GP175" s="97"/>
      <c r="GQ175" s="97"/>
      <c r="GR175" s="97"/>
      <c r="GS175" s="97"/>
      <c r="GT175" s="97"/>
      <c r="GU175" s="97"/>
      <c r="GV175" s="97"/>
      <c r="GW175" s="97"/>
      <c r="GX175" s="97"/>
      <c r="GY175" s="97"/>
      <c r="GZ175" s="97"/>
      <c r="HA175" s="97"/>
      <c r="HB175" s="97"/>
      <c r="HC175" s="97"/>
      <c r="HD175" s="97"/>
      <c r="HE175" s="97"/>
      <c r="HF175" s="97"/>
      <c r="HG175" s="97"/>
      <c r="HH175" s="97"/>
      <c r="HI175" s="97"/>
      <c r="HJ175" s="97"/>
      <c r="HK175" s="97"/>
      <c r="HL175" s="97"/>
      <c r="HM175" s="97"/>
      <c r="HN175" s="97"/>
      <c r="HO175" s="97"/>
      <c r="HP175" s="97"/>
      <c r="HQ175" s="97"/>
      <c r="HR175" s="97"/>
      <c r="HS175" s="97"/>
      <c r="HT175" s="97"/>
      <c r="HU175" s="97"/>
      <c r="HV175" s="97"/>
      <c r="HW175" s="97"/>
      <c r="HX175" s="97"/>
      <c r="HY175" s="97"/>
      <c r="HZ175" s="97"/>
      <c r="IA175" s="97"/>
      <c r="IB175" s="97"/>
      <c r="IC175" s="97"/>
      <c r="ID175" s="97"/>
      <c r="IE175" s="97"/>
      <c r="IF175" s="97"/>
      <c r="IG175" s="97"/>
      <c r="IH175" s="97"/>
      <c r="II175" s="97"/>
      <c r="IJ175" s="97"/>
      <c r="IK175" s="97"/>
      <c r="IL175" s="97"/>
      <c r="IM175" s="97"/>
      <c r="IN175" s="97"/>
      <c r="IO175" s="97"/>
      <c r="IP175" s="97"/>
      <c r="IQ175" s="97"/>
      <c r="IR175" s="97"/>
      <c r="IS175" s="97"/>
      <c r="IT175" s="97"/>
      <c r="IU175" s="97"/>
      <c r="IV175" s="97"/>
      <c r="IW175" s="97"/>
      <c r="IX175" s="97"/>
      <c r="IY175" s="97"/>
      <c r="IZ175" s="97"/>
      <c r="JA175" s="97"/>
      <c r="JB175" s="97"/>
      <c r="JC175" s="97"/>
      <c r="JD175" s="97"/>
      <c r="JE175" s="97"/>
      <c r="JF175" s="97"/>
      <c r="JG175" s="97"/>
      <c r="JH175" s="97"/>
      <c r="JI175" s="97"/>
      <c r="JJ175" s="97"/>
      <c r="JK175" s="97"/>
      <c r="JL175" s="97"/>
      <c r="JM175" s="97"/>
      <c r="JN175" s="97"/>
      <c r="JO175" s="97"/>
      <c r="JP175" s="97"/>
      <c r="JQ175" s="97"/>
      <c r="JR175" s="97"/>
      <c r="JS175" s="97"/>
      <c r="JT175" s="97"/>
      <c r="JU175" s="97"/>
      <c r="JV175" s="97"/>
      <c r="JW175" s="97"/>
      <c r="JX175" s="97"/>
      <c r="JY175" s="97"/>
      <c r="JZ175" s="97"/>
      <c r="KA175" s="97"/>
      <c r="KB175" s="97"/>
      <c r="KC175" s="97"/>
      <c r="KD175" s="97"/>
      <c r="KE175" s="97"/>
      <c r="KF175" s="97"/>
      <c r="KG175" s="97"/>
      <c r="KH175" s="97"/>
      <c r="KI175" s="97"/>
      <c r="KJ175" s="97"/>
      <c r="KK175" s="97"/>
      <c r="KL175" s="97"/>
      <c r="KM175" s="97"/>
      <c r="KN175" s="97"/>
      <c r="KO175" s="97"/>
      <c r="KP175" s="97"/>
      <c r="KQ175" s="97"/>
      <c r="KR175" s="97"/>
      <c r="KS175" s="97"/>
      <c r="KT175" s="97"/>
      <c r="KU175" s="97"/>
      <c r="KV175" s="97"/>
      <c r="KW175" s="97"/>
      <c r="KX175" s="97"/>
      <c r="KY175" s="97"/>
      <c r="KZ175" s="97"/>
      <c r="LA175" s="97"/>
      <c r="LB175" s="97"/>
      <c r="LC175" s="97"/>
      <c r="LD175" s="97"/>
      <c r="LE175" s="97"/>
      <c r="LF175" s="97"/>
      <c r="LG175" s="97"/>
      <c r="LH175" s="97"/>
      <c r="LI175" s="102"/>
      <c r="LJ175" s="102"/>
      <c r="LK175" s="97"/>
      <c r="LL175" s="97"/>
      <c r="LM175" s="97"/>
      <c r="LN175" s="97"/>
      <c r="LO175" s="97"/>
      <c r="LP175" s="97"/>
      <c r="LQ175" s="97"/>
      <c r="LR175" s="97"/>
      <c r="LS175" s="97"/>
      <c r="LT175" s="97"/>
      <c r="LU175" s="97"/>
      <c r="LV175" s="97"/>
      <c r="LW175" s="97"/>
      <c r="LX175" s="97"/>
      <c r="LY175" s="97"/>
      <c r="LZ175" s="97"/>
      <c r="MA175" s="97"/>
      <c r="MB175" s="97"/>
      <c r="MC175" s="97"/>
      <c r="MD175" s="97"/>
      <c r="ME175" s="97"/>
      <c r="MF175" s="97"/>
      <c r="MG175" s="97"/>
      <c r="MH175" s="97"/>
      <c r="MI175" s="97"/>
      <c r="MJ175" s="97"/>
      <c r="MK175" s="97"/>
      <c r="ML175" s="97"/>
      <c r="MM175" s="97"/>
      <c r="MN175" s="97"/>
      <c r="MO175" s="97"/>
      <c r="MP175" s="97"/>
      <c r="MQ175" s="97"/>
      <c r="MR175" s="97"/>
      <c r="MS175" s="97"/>
      <c r="MT175" s="97"/>
      <c r="MU175" s="97"/>
      <c r="MV175" s="97"/>
      <c r="MW175" s="97"/>
      <c r="MX175" s="97"/>
      <c r="MY175" s="97"/>
      <c r="MZ175" s="97"/>
      <c r="NA175" s="97"/>
      <c r="NB175" s="97"/>
      <c r="NC175" s="97"/>
      <c r="ND175" s="97"/>
      <c r="NE175" s="97"/>
      <c r="NF175" s="97"/>
      <c r="NG175" s="97"/>
      <c r="NH175" s="97"/>
      <c r="NI175" s="97"/>
      <c r="NJ175" s="97"/>
      <c r="NK175" s="97"/>
      <c r="NL175" s="97"/>
      <c r="NM175" s="97"/>
      <c r="NN175" s="97"/>
      <c r="NO175" s="97"/>
      <c r="NP175" s="97"/>
      <c r="NQ175" s="97"/>
      <c r="NR175" s="97"/>
      <c r="NS175" s="97"/>
      <c r="NT175" s="97"/>
      <c r="NU175" s="97"/>
      <c r="NV175" s="97"/>
      <c r="NW175" s="97"/>
      <c r="NX175" s="97"/>
      <c r="NY175" s="97"/>
      <c r="NZ175" s="97"/>
      <c r="OA175" s="97"/>
      <c r="OB175" s="97"/>
      <c r="OC175" s="97"/>
      <c r="OD175" s="97"/>
      <c r="OE175" s="97"/>
      <c r="OF175" s="97"/>
      <c r="OG175" s="97"/>
      <c r="OH175" s="97"/>
      <c r="OI175" s="97"/>
      <c r="OJ175" s="97"/>
      <c r="OK175" s="97"/>
      <c r="OL175" s="97"/>
      <c r="OM175" s="97"/>
      <c r="ON175" s="97"/>
      <c r="OO175" s="97"/>
      <c r="OP175" s="97"/>
      <c r="OQ175" s="97"/>
      <c r="OR175" s="97"/>
      <c r="OS175" s="97"/>
      <c r="OT175" s="97"/>
      <c r="OU175" s="97"/>
      <c r="OV175" s="97"/>
      <c r="OW175" s="97"/>
      <c r="OX175" s="97"/>
      <c r="OY175" s="97"/>
      <c r="OZ175" s="97"/>
      <c r="PA175" s="97"/>
      <c r="PB175" s="97"/>
      <c r="PC175" s="97"/>
      <c r="PD175" s="97"/>
      <c r="PE175" s="97"/>
      <c r="PF175" s="97"/>
      <c r="PG175" s="97"/>
      <c r="PH175" s="97"/>
      <c r="PI175" s="97"/>
      <c r="PJ175" s="97"/>
      <c r="PK175" s="97"/>
      <c r="PL175" s="97"/>
      <c r="PM175" s="97"/>
      <c r="PN175" s="97"/>
      <c r="PO175" s="97"/>
      <c r="PP175" s="97"/>
      <c r="PQ175" s="97"/>
      <c r="PR175" s="97"/>
      <c r="PS175" s="97"/>
      <c r="PT175" s="97"/>
      <c r="PU175" s="97"/>
      <c r="PV175" s="97"/>
      <c r="PW175" s="97"/>
      <c r="PX175" s="97"/>
      <c r="PY175" s="97"/>
      <c r="PZ175" s="97"/>
      <c r="QA175" s="97"/>
      <c r="QB175" s="97"/>
      <c r="QC175" s="97"/>
      <c r="QD175" s="97"/>
      <c r="QE175" s="97"/>
      <c r="QF175" s="97"/>
      <c r="QG175" s="97"/>
      <c r="QH175" s="97"/>
      <c r="QI175" s="97"/>
      <c r="QJ175" s="97"/>
      <c r="QK175" s="97"/>
      <c r="QL175" s="97"/>
      <c r="QM175" s="97"/>
      <c r="QN175" s="97"/>
      <c r="QO175" s="97"/>
      <c r="QP175" s="97"/>
      <c r="QQ175" s="97"/>
      <c r="QR175" s="97"/>
      <c r="QS175" s="97"/>
      <c r="QT175" s="97"/>
      <c r="QU175" s="97"/>
      <c r="QV175" s="97"/>
      <c r="QW175" s="97"/>
      <c r="QX175" s="97"/>
      <c r="QY175" s="97"/>
      <c r="QZ175" s="97"/>
      <c r="RA175" s="97"/>
      <c r="RB175" s="97"/>
      <c r="RC175" s="97"/>
      <c r="RD175" s="97"/>
      <c r="RE175" s="97"/>
      <c r="RF175" s="97"/>
      <c r="RG175" s="97"/>
      <c r="RH175" s="97"/>
      <c r="RI175" s="97"/>
      <c r="RJ175" s="97"/>
      <c r="RK175" s="97"/>
      <c r="RL175" s="97"/>
      <c r="RM175" s="97"/>
      <c r="RN175" s="97"/>
      <c r="RO175" s="97"/>
      <c r="RP175" s="97"/>
      <c r="RQ175" s="97"/>
      <c r="RR175" s="97"/>
      <c r="RS175" s="97"/>
      <c r="RT175" s="97"/>
      <c r="RU175" s="97"/>
      <c r="RV175" s="97"/>
      <c r="RW175" s="97"/>
      <c r="RX175" s="97"/>
      <c r="RY175" s="97"/>
      <c r="RZ175" s="97"/>
      <c r="SA175" s="97"/>
      <c r="SB175" s="97"/>
      <c r="SC175" s="97"/>
      <c r="SD175" s="97"/>
      <c r="SE175" s="97"/>
      <c r="SF175" s="97"/>
      <c r="SG175" s="97"/>
      <c r="SH175" s="97"/>
      <c r="SI175" s="97"/>
      <c r="SJ175" s="97"/>
      <c r="SK175" s="97"/>
      <c r="SL175" s="97"/>
      <c r="SM175" s="97"/>
      <c r="SN175" s="97"/>
      <c r="SO175" s="97"/>
      <c r="SP175" s="97"/>
      <c r="SQ175" s="97"/>
      <c r="SR175" s="97"/>
      <c r="SS175" s="97"/>
      <c r="ST175" s="97"/>
      <c r="SU175" s="97"/>
      <c r="SV175" s="97"/>
      <c r="SW175" s="97"/>
      <c r="SX175" s="97"/>
      <c r="SY175" s="97"/>
      <c r="SZ175" s="97"/>
      <c r="TA175" s="97"/>
      <c r="TB175" s="97"/>
    </row>
    <row r="176" spans="1:522" s="1" customFormat="1" ht="18" customHeight="1" x14ac:dyDescent="0.2">
      <c r="A176" s="12"/>
      <c r="B176" s="11" t="s">
        <v>646</v>
      </c>
      <c r="C176" s="1">
        <v>8330</v>
      </c>
      <c r="D176" s="1">
        <v>2009</v>
      </c>
      <c r="E176" s="4" t="s">
        <v>645</v>
      </c>
      <c r="F176" s="9">
        <v>9731</v>
      </c>
      <c r="G176" s="9" t="s">
        <v>94</v>
      </c>
      <c r="H176" s="4" t="s">
        <v>190</v>
      </c>
      <c r="I176" s="1">
        <f t="shared" si="3"/>
        <v>0</v>
      </c>
      <c r="J176" s="12">
        <f>Tabuľka3[[#This Row],[Stĺpec9]]</f>
        <v>0</v>
      </c>
      <c r="K176" s="97">
        <f>Juniori!K46</f>
        <v>0</v>
      </c>
      <c r="L176" s="97">
        <f>Juniori!L46</f>
        <v>0</v>
      </c>
      <c r="M176" s="97">
        <f>Juniori!M46</f>
        <v>0</v>
      </c>
      <c r="N176" s="97">
        <f>Juniori!N46</f>
        <v>0</v>
      </c>
      <c r="O176" s="97">
        <f>Juniori!O46</f>
        <v>0</v>
      </c>
      <c r="P176" s="97">
        <f>Juniori!P46</f>
        <v>0</v>
      </c>
      <c r="Q176" s="97">
        <f>Juniori!Q46</f>
        <v>0</v>
      </c>
      <c r="R176" s="97">
        <f>Juniori!R46</f>
        <v>0</v>
      </c>
      <c r="S176" s="97">
        <f>Juniori!S46</f>
        <v>0</v>
      </c>
      <c r="T176" s="97">
        <f>Juniori!T46</f>
        <v>0</v>
      </c>
      <c r="U176" s="97">
        <f>Juniori!U46</f>
        <v>0</v>
      </c>
      <c r="V176" s="97">
        <f>Juniori!V46</f>
        <v>0</v>
      </c>
      <c r="W176" s="97">
        <f>Juniori!W46</f>
        <v>0</v>
      </c>
      <c r="X176" s="97">
        <f>Juniori!X46</f>
        <v>0</v>
      </c>
      <c r="Y176" s="97">
        <f>Juniori!Y46</f>
        <v>0</v>
      </c>
      <c r="Z176" s="97">
        <f>Juniori!Z46</f>
        <v>0</v>
      </c>
      <c r="AA176" s="97">
        <f>Juniori!AA46</f>
        <v>0</v>
      </c>
      <c r="AB176" s="97">
        <f>Juniori!AB46</f>
        <v>0</v>
      </c>
      <c r="AC176" s="97">
        <f>Juniori!AC46</f>
        <v>0</v>
      </c>
      <c r="AD176" s="97">
        <f>Juniori!AD46</f>
        <v>0</v>
      </c>
      <c r="AE176" s="97">
        <f>Juniori!AE46</f>
        <v>0</v>
      </c>
      <c r="AF176" s="97">
        <f>Juniori!AF46</f>
        <v>0</v>
      </c>
      <c r="AG176" s="97">
        <f>Juniori!AG46</f>
        <v>0</v>
      </c>
      <c r="AH176" s="97">
        <f>Juniori!AH46</f>
        <v>0</v>
      </c>
      <c r="AI176" s="97">
        <f>Juniori!AI46</f>
        <v>0</v>
      </c>
      <c r="AJ176" s="97">
        <f>Juniori!AJ46</f>
        <v>0</v>
      </c>
      <c r="AK176" s="97">
        <f>Juniori!AK46</f>
        <v>0</v>
      </c>
      <c r="AL176" s="97">
        <f>Juniori!AL46</f>
        <v>0</v>
      </c>
      <c r="AM176" s="97">
        <f>Juniori!AM46</f>
        <v>0</v>
      </c>
      <c r="AN176" s="97">
        <f>Juniori!AN46</f>
        <v>0</v>
      </c>
      <c r="AO176" s="97">
        <f>Juniori!AO46</f>
        <v>0</v>
      </c>
      <c r="AP176" s="97">
        <f>Juniori!AP46</f>
        <v>0</v>
      </c>
      <c r="AQ176" s="97">
        <f>Juniori!AQ46</f>
        <v>0</v>
      </c>
      <c r="AR176" s="97">
        <f>Juniori!AR46</f>
        <v>0</v>
      </c>
      <c r="AS176" s="97">
        <f>Juniori!AS46</f>
        <v>0</v>
      </c>
      <c r="AT176" s="97">
        <f>Juniori!AT46</f>
        <v>0</v>
      </c>
      <c r="AU176" s="97">
        <f>Juniori!AU46</f>
        <v>0</v>
      </c>
      <c r="AV176" s="97">
        <f>Juniori!AV46</f>
        <v>0</v>
      </c>
      <c r="AW176" s="97">
        <f>Juniori!AW46</f>
        <v>0</v>
      </c>
      <c r="AX176" s="97">
        <f>Juniori!AX46</f>
        <v>0</v>
      </c>
      <c r="AY176" s="97">
        <f>Juniori!AY46</f>
        <v>0</v>
      </c>
      <c r="AZ176" s="97">
        <f>Juniori!AZ46</f>
        <v>0</v>
      </c>
      <c r="BA176" s="97">
        <f>Juniori!BA46</f>
        <v>0</v>
      </c>
      <c r="BB176" s="97">
        <f>Juniori!BB46</f>
        <v>0</v>
      </c>
      <c r="BC176" s="97">
        <f>Juniori!BC46</f>
        <v>0</v>
      </c>
      <c r="BD176" s="97">
        <f>Juniori!BD46</f>
        <v>0</v>
      </c>
      <c r="BE176" s="97">
        <f>Juniori!BE46</f>
        <v>0</v>
      </c>
      <c r="BF176" s="97">
        <f>Juniori!BF46</f>
        <v>0</v>
      </c>
      <c r="BG176" s="97">
        <f>Juniori!BG46</f>
        <v>0</v>
      </c>
      <c r="BH176" s="97">
        <f>Juniori!BH46</f>
        <v>0</v>
      </c>
      <c r="BI176" s="97">
        <f>Juniori!BI46</f>
        <v>0</v>
      </c>
      <c r="BJ176" s="97">
        <f>Juniori!BJ46</f>
        <v>0</v>
      </c>
      <c r="BK176" s="97">
        <f>Juniori!BK46</f>
        <v>0</v>
      </c>
      <c r="BL176" s="97">
        <f>Juniori!BL46</f>
        <v>0</v>
      </c>
      <c r="BM176" s="97">
        <f>Juniori!BM46</f>
        <v>0</v>
      </c>
      <c r="BN176" s="97">
        <f>Juniori!BN46</f>
        <v>0</v>
      </c>
      <c r="BO176" s="97">
        <f>Juniori!BO46</f>
        <v>0</v>
      </c>
      <c r="BP176" s="97">
        <f>Juniori!BP46</f>
        <v>0</v>
      </c>
      <c r="BQ176" s="97">
        <f>Juniori!BQ46</f>
        <v>0</v>
      </c>
      <c r="BR176" s="97">
        <f>Juniori!BR46</f>
        <v>0</v>
      </c>
      <c r="BS176" s="97">
        <f>Juniori!BS46</f>
        <v>0</v>
      </c>
      <c r="BT176" s="97">
        <f>Juniori!BT46</f>
        <v>0</v>
      </c>
      <c r="BU176" s="97">
        <f>Juniori!BU46</f>
        <v>0</v>
      </c>
      <c r="BV176" s="97">
        <f>Juniori!BV46</f>
        <v>0</v>
      </c>
      <c r="BW176" s="97">
        <f>Juniori!BW46</f>
        <v>0</v>
      </c>
      <c r="BX176" s="97">
        <f>Juniori!BX46</f>
        <v>0</v>
      </c>
      <c r="BY176" s="97">
        <f>Juniori!BY46</f>
        <v>0</v>
      </c>
      <c r="BZ176" s="97">
        <f>Juniori!BZ46</f>
        <v>0</v>
      </c>
      <c r="CA176" s="97">
        <f>Juniori!CA46</f>
        <v>0</v>
      </c>
      <c r="CB176" s="97">
        <f>Juniori!CB46</f>
        <v>0</v>
      </c>
      <c r="CC176" s="97">
        <f>Juniori!CC46</f>
        <v>0</v>
      </c>
      <c r="CD176" s="97">
        <f>Juniori!CD46</f>
        <v>0</v>
      </c>
      <c r="CE176" s="97">
        <f>Juniori!CE46</f>
        <v>0</v>
      </c>
      <c r="CF176" s="97">
        <f>Juniori!CF46</f>
        <v>0</v>
      </c>
      <c r="CG176" s="97">
        <f>Juniori!CG46</f>
        <v>0</v>
      </c>
      <c r="CH176" s="97">
        <f>Juniori!CH46</f>
        <v>0</v>
      </c>
      <c r="CI176" s="97">
        <f>Juniori!CI46</f>
        <v>0</v>
      </c>
      <c r="CJ176" s="97">
        <f>Juniori!CJ46</f>
        <v>0</v>
      </c>
      <c r="CK176" s="97">
        <f>Juniori!CK46</f>
        <v>0</v>
      </c>
      <c r="CL176" s="97">
        <f>Juniori!CL46</f>
        <v>0</v>
      </c>
      <c r="CM176" s="97">
        <f>Juniori!CM46</f>
        <v>0</v>
      </c>
      <c r="CN176" s="97">
        <f>Juniori!CN46</f>
        <v>0</v>
      </c>
      <c r="CO176" s="97">
        <f>Juniori!CO46</f>
        <v>0</v>
      </c>
      <c r="CP176" s="97">
        <f>Juniori!CP46</f>
        <v>0</v>
      </c>
      <c r="CQ176" s="97">
        <f>Juniori!CQ46</f>
        <v>0</v>
      </c>
      <c r="CR176" s="97">
        <f>Juniori!CR46</f>
        <v>0</v>
      </c>
      <c r="CS176" s="97">
        <f>Juniori!CS46</f>
        <v>0</v>
      </c>
      <c r="CT176" s="97">
        <f>Juniori!CT46</f>
        <v>0</v>
      </c>
      <c r="CU176" s="97">
        <f>Juniori!CU46</f>
        <v>0</v>
      </c>
      <c r="CV176" s="97">
        <f>Juniori!CV46</f>
        <v>0</v>
      </c>
      <c r="CW176" s="97">
        <f>Juniori!CW46</f>
        <v>0</v>
      </c>
      <c r="CX176" s="97">
        <f>Juniori!CX46</f>
        <v>0</v>
      </c>
      <c r="CY176" s="97">
        <f>Juniori!CY46</f>
        <v>0</v>
      </c>
      <c r="CZ176" s="97">
        <f>Juniori!CZ46</f>
        <v>0</v>
      </c>
      <c r="DA176" s="97">
        <f>Juniori!DA46</f>
        <v>0</v>
      </c>
      <c r="DB176" s="97">
        <f>Juniori!DB46</f>
        <v>0</v>
      </c>
      <c r="DC176" s="97">
        <f>Juniori!DC46</f>
        <v>0</v>
      </c>
      <c r="DD176" s="97">
        <f>Juniori!DD46</f>
        <v>0</v>
      </c>
      <c r="DE176" s="97">
        <f>Juniori!DE46</f>
        <v>0</v>
      </c>
      <c r="DF176" s="97">
        <f>Juniori!DF46</f>
        <v>0</v>
      </c>
      <c r="DG176" s="97">
        <f>Juniori!DG46</f>
        <v>0</v>
      </c>
      <c r="DH176" s="97">
        <f>Juniori!DH46</f>
        <v>0</v>
      </c>
      <c r="DI176" s="97">
        <f>Juniori!DI46</f>
        <v>0</v>
      </c>
      <c r="DJ176" s="97">
        <f>Juniori!DJ46</f>
        <v>0</v>
      </c>
      <c r="DK176" s="97">
        <f>Juniori!DK46</f>
        <v>0</v>
      </c>
      <c r="DL176" s="97">
        <f>Juniori!DL46</f>
        <v>0</v>
      </c>
      <c r="DM176" s="97">
        <f>Juniori!DM46</f>
        <v>0</v>
      </c>
      <c r="DN176" s="97">
        <f>Juniori!DN46</f>
        <v>0</v>
      </c>
      <c r="DO176" s="97">
        <f>Juniori!DO46</f>
        <v>0</v>
      </c>
      <c r="DP176" s="97">
        <f>Juniori!DP46</f>
        <v>0</v>
      </c>
      <c r="DQ176" s="97">
        <f>Juniori!DQ46</f>
        <v>0</v>
      </c>
      <c r="DR176" s="97">
        <f>Juniori!DR46</f>
        <v>0</v>
      </c>
      <c r="DS176" s="97">
        <f>Juniori!DS46</f>
        <v>0</v>
      </c>
      <c r="DT176" s="97">
        <f>Juniori!DT46</f>
        <v>0</v>
      </c>
      <c r="DU176" s="97">
        <f>Juniori!DU46</f>
        <v>0</v>
      </c>
      <c r="DV176" s="97">
        <f>Juniori!DV46</f>
        <v>0</v>
      </c>
      <c r="DW176" s="97">
        <f>Juniori!DW46</f>
        <v>0</v>
      </c>
      <c r="DX176" s="97">
        <f>Juniori!DX46</f>
        <v>0</v>
      </c>
      <c r="DY176" s="97" t="str">
        <f>Juniori!DY46</f>
        <v>o</v>
      </c>
      <c r="DZ176" s="97">
        <f>Juniori!DZ46</f>
        <v>0</v>
      </c>
      <c r="EA176" s="97">
        <f>Juniori!EA46</f>
        <v>0</v>
      </c>
      <c r="EB176" s="97">
        <f>Juniori!EB46</f>
        <v>0</v>
      </c>
      <c r="EC176" s="97">
        <f>Juniori!EC46</f>
        <v>0</v>
      </c>
      <c r="ED176" s="97">
        <f>Juniori!ED46</f>
        <v>0</v>
      </c>
      <c r="EE176" s="97">
        <f>Juniori!EE46</f>
        <v>0</v>
      </c>
      <c r="EF176" s="97">
        <f>Juniori!EF46</f>
        <v>0</v>
      </c>
      <c r="EG176" s="97" t="str">
        <f>Juniori!EG46</f>
        <v>o</v>
      </c>
      <c r="EH176" s="97">
        <f>Juniori!EH46</f>
        <v>0</v>
      </c>
      <c r="EI176" s="97">
        <f>Juniori!EI46</f>
        <v>0</v>
      </c>
      <c r="EJ176" s="97">
        <f>Juniori!EJ46</f>
        <v>0</v>
      </c>
      <c r="EK176" s="97">
        <f>Juniori!EK46</f>
        <v>0</v>
      </c>
      <c r="EL176" s="97">
        <f>Juniori!EL46</f>
        <v>0</v>
      </c>
      <c r="EM176" s="97">
        <f>Juniori!EM46</f>
        <v>0</v>
      </c>
      <c r="EN176" s="97">
        <f>Juniori!EN46</f>
        <v>0</v>
      </c>
      <c r="EO176" s="97">
        <f>Juniori!EO46</f>
        <v>0</v>
      </c>
      <c r="EP176" s="97">
        <f>Juniori!EP46</f>
        <v>0</v>
      </c>
      <c r="EQ176" s="97">
        <f>Juniori!EQ46</f>
        <v>0</v>
      </c>
      <c r="ER176" s="97">
        <f>Juniori!ER46</f>
        <v>0</v>
      </c>
      <c r="ES176" s="97">
        <f>Juniori!ES46</f>
        <v>0</v>
      </c>
      <c r="ET176" s="97">
        <f>Juniori!ET46</f>
        <v>0</v>
      </c>
      <c r="EU176" s="97">
        <f>Juniori!EU46</f>
        <v>0</v>
      </c>
      <c r="EV176" s="97">
        <f>Juniori!EV46</f>
        <v>0</v>
      </c>
      <c r="EW176" s="97">
        <f>Juniori!EW46</f>
        <v>0</v>
      </c>
      <c r="EX176" s="97">
        <f>Juniori!EX46</f>
        <v>0</v>
      </c>
      <c r="EY176" s="97">
        <f>Juniori!EY46</f>
        <v>0</v>
      </c>
      <c r="EZ176" s="97">
        <f>Juniori!EZ46</f>
        <v>0</v>
      </c>
      <c r="FA176" s="97">
        <f>Juniori!FA46</f>
        <v>0</v>
      </c>
      <c r="FB176" s="97">
        <f>Juniori!FB46</f>
        <v>0</v>
      </c>
      <c r="FC176" s="97">
        <f>Juniori!FC46</f>
        <v>0</v>
      </c>
      <c r="FD176" s="97">
        <f>Juniori!FD46</f>
        <v>0</v>
      </c>
      <c r="FE176" s="97">
        <f>Juniori!FE46</f>
        <v>0</v>
      </c>
      <c r="FF176" s="97">
        <f>Juniori!FF46</f>
        <v>0</v>
      </c>
      <c r="FG176" s="97">
        <f>Juniori!FG46</f>
        <v>0</v>
      </c>
      <c r="FH176" s="97">
        <f>Juniori!FH46</f>
        <v>0</v>
      </c>
      <c r="FI176" s="97">
        <f>Juniori!FI46</f>
        <v>0</v>
      </c>
      <c r="FJ176" s="97">
        <f>Juniori!FJ46</f>
        <v>0</v>
      </c>
      <c r="FK176" s="97">
        <f>Juniori!FK46</f>
        <v>0</v>
      </c>
      <c r="FL176" s="97">
        <f>Juniori!FL46</f>
        <v>0</v>
      </c>
      <c r="FM176" s="97">
        <f>Juniori!FM46</f>
        <v>0</v>
      </c>
      <c r="FN176" s="97">
        <f>Juniori!FN46</f>
        <v>0</v>
      </c>
      <c r="FO176" s="97">
        <f>Juniori!FO46</f>
        <v>0</v>
      </c>
      <c r="FP176" s="97">
        <f>Juniori!FP46</f>
        <v>0</v>
      </c>
      <c r="FQ176" s="97">
        <f>Juniori!FQ46</f>
        <v>0</v>
      </c>
      <c r="FR176" s="97">
        <f>Juniori!FR46</f>
        <v>0</v>
      </c>
      <c r="FS176" s="97">
        <f>Juniori!FS46</f>
        <v>0</v>
      </c>
      <c r="FT176" s="97">
        <f>Juniori!FT46</f>
        <v>0</v>
      </c>
      <c r="FU176" s="97">
        <f>Juniori!FU46</f>
        <v>0</v>
      </c>
      <c r="FV176" s="97">
        <f>Juniori!FV46</f>
        <v>0</v>
      </c>
      <c r="FW176" s="97">
        <f>Juniori!FW46</f>
        <v>0</v>
      </c>
      <c r="FX176" s="97">
        <f>Juniori!FX46</f>
        <v>0</v>
      </c>
      <c r="FY176" s="97">
        <f>Juniori!FY46</f>
        <v>0</v>
      </c>
      <c r="FZ176" s="97">
        <f>Juniori!FZ46</f>
        <v>0</v>
      </c>
      <c r="GA176" s="97">
        <f>Juniori!GA46</f>
        <v>0</v>
      </c>
      <c r="GB176" s="97">
        <f>Juniori!GB46</f>
        <v>0</v>
      </c>
      <c r="GC176" s="97">
        <f>Juniori!GC46</f>
        <v>0</v>
      </c>
      <c r="GD176" s="97">
        <f>Juniori!GD46</f>
        <v>0</v>
      </c>
      <c r="GE176" s="97">
        <f>Juniori!GE46</f>
        <v>0</v>
      </c>
      <c r="GF176" s="97">
        <f>Juniori!GF46</f>
        <v>0</v>
      </c>
      <c r="GG176" s="97">
        <f>Juniori!GG46</f>
        <v>0</v>
      </c>
      <c r="GH176" s="97">
        <f>Juniori!GH46</f>
        <v>0</v>
      </c>
      <c r="GI176" s="97">
        <f>Juniori!GI46</f>
        <v>0</v>
      </c>
      <c r="GJ176" s="97">
        <f>Juniori!GJ46</f>
        <v>0</v>
      </c>
      <c r="GK176" s="97">
        <f>Juniori!GK46</f>
        <v>0</v>
      </c>
      <c r="GL176" s="97">
        <f>Juniori!GL46</f>
        <v>0</v>
      </c>
      <c r="GM176" s="97">
        <f>Juniori!GM46</f>
        <v>0</v>
      </c>
      <c r="GN176" s="97">
        <f>Juniori!GN46</f>
        <v>0</v>
      </c>
      <c r="GO176" s="97">
        <f>Juniori!GO46</f>
        <v>0</v>
      </c>
      <c r="GP176" s="97">
        <f>Juniori!GP46</f>
        <v>0</v>
      </c>
      <c r="GQ176" s="97">
        <f>Juniori!GQ46</f>
        <v>0</v>
      </c>
      <c r="GR176" s="97">
        <f>Juniori!GR46</f>
        <v>0</v>
      </c>
      <c r="GS176" s="97">
        <f>Juniori!GS46</f>
        <v>0</v>
      </c>
      <c r="GT176" s="97">
        <f>Juniori!GT46</f>
        <v>0</v>
      </c>
      <c r="GU176" s="97">
        <f>Juniori!GU46</f>
        <v>0</v>
      </c>
      <c r="GV176" s="97">
        <f>Juniori!GV46</f>
        <v>0</v>
      </c>
      <c r="GW176" s="97">
        <f>Juniori!GW46</f>
        <v>0</v>
      </c>
      <c r="GX176" s="97">
        <f>Juniori!GX46</f>
        <v>0</v>
      </c>
      <c r="GY176" s="97">
        <f>Juniori!GY46</f>
        <v>0</v>
      </c>
      <c r="GZ176" s="97">
        <f>Juniori!GZ46</f>
        <v>0</v>
      </c>
      <c r="HA176" s="97">
        <f>Juniori!HA46</f>
        <v>0</v>
      </c>
      <c r="HB176" s="97">
        <f>Juniori!HB46</f>
        <v>0</v>
      </c>
      <c r="HC176" s="97">
        <f>Juniori!HC46</f>
        <v>0</v>
      </c>
      <c r="HD176" s="97">
        <f>Juniori!HD46</f>
        <v>0</v>
      </c>
      <c r="HE176" s="97">
        <f>Juniori!HE46</f>
        <v>0</v>
      </c>
      <c r="HF176" s="97">
        <f>Juniori!HF46</f>
        <v>0</v>
      </c>
      <c r="HG176" s="97">
        <f>Juniori!HG46</f>
        <v>0</v>
      </c>
      <c r="HH176" s="97">
        <f>Juniori!HH46</f>
        <v>0</v>
      </c>
      <c r="HI176" s="97">
        <f>Juniori!HI46</f>
        <v>0</v>
      </c>
      <c r="HJ176" s="97">
        <f>Juniori!HJ46</f>
        <v>0</v>
      </c>
      <c r="HK176" s="97">
        <f>Juniori!HK46</f>
        <v>0</v>
      </c>
      <c r="HL176" s="97">
        <f>Juniori!HL46</f>
        <v>0</v>
      </c>
      <c r="HM176" s="97">
        <f>Juniori!HM46</f>
        <v>0</v>
      </c>
      <c r="HN176" s="97">
        <f>Juniori!HN46</f>
        <v>0</v>
      </c>
      <c r="HO176" s="97">
        <f>Juniori!HO46</f>
        <v>0</v>
      </c>
      <c r="HP176" s="97">
        <f>Juniori!HP46</f>
        <v>0</v>
      </c>
      <c r="HQ176" s="97">
        <f>Juniori!HQ46</f>
        <v>0</v>
      </c>
      <c r="HR176" s="97">
        <f>Juniori!HR46</f>
        <v>0</v>
      </c>
      <c r="HS176" s="97">
        <f>Juniori!HS46</f>
        <v>0</v>
      </c>
      <c r="HT176" s="97">
        <f>Juniori!HT46</f>
        <v>0</v>
      </c>
      <c r="HU176" s="97">
        <f>Juniori!HU46</f>
        <v>0</v>
      </c>
      <c r="HV176" s="97">
        <f>Juniori!HV46</f>
        <v>0</v>
      </c>
      <c r="HW176" s="97">
        <f>Juniori!HW46</f>
        <v>0</v>
      </c>
      <c r="HX176" s="97">
        <f>Juniori!HX46</f>
        <v>0</v>
      </c>
      <c r="HY176" s="97">
        <f>Juniori!HY46</f>
        <v>0</v>
      </c>
      <c r="HZ176" s="97">
        <f>Juniori!HZ46</f>
        <v>0</v>
      </c>
      <c r="IA176" s="97">
        <f>Juniori!IA46</f>
        <v>0</v>
      </c>
      <c r="IB176" s="97">
        <f>Juniori!IB46</f>
        <v>0</v>
      </c>
      <c r="IC176" s="97">
        <f>Juniori!IC46</f>
        <v>0</v>
      </c>
      <c r="ID176" s="97">
        <f>Juniori!ID46</f>
        <v>0</v>
      </c>
      <c r="IE176" s="97">
        <f>Juniori!IE46</f>
        <v>0</v>
      </c>
      <c r="IF176" s="97">
        <f>Juniori!IF46</f>
        <v>0</v>
      </c>
      <c r="IG176" s="97">
        <f>Juniori!IG46</f>
        <v>0</v>
      </c>
      <c r="IH176" s="97">
        <f>Juniori!IH46</f>
        <v>0</v>
      </c>
      <c r="II176" s="97">
        <f>Juniori!II46</f>
        <v>0</v>
      </c>
      <c r="IJ176" s="97">
        <f>Juniori!IJ46</f>
        <v>0</v>
      </c>
      <c r="IK176" s="97">
        <f>Juniori!IK46</f>
        <v>0</v>
      </c>
      <c r="IL176" s="97">
        <f>Juniori!IL46</f>
        <v>0</v>
      </c>
      <c r="IM176" s="97">
        <f>Juniori!IM46</f>
        <v>0</v>
      </c>
      <c r="IN176" s="97">
        <f>Juniori!IN46</f>
        <v>0</v>
      </c>
      <c r="IO176" s="97">
        <f>Juniori!IO46</f>
        <v>0</v>
      </c>
      <c r="IP176" s="97">
        <f>Juniori!IP46</f>
        <v>0</v>
      </c>
      <c r="IQ176" s="97">
        <f>Juniori!IQ46</f>
        <v>0</v>
      </c>
      <c r="IR176" s="97">
        <f>Juniori!IR46</f>
        <v>0</v>
      </c>
      <c r="IS176" s="97">
        <f>Juniori!IS46</f>
        <v>0</v>
      </c>
      <c r="IT176" s="97">
        <f>Juniori!IT46</f>
        <v>0</v>
      </c>
      <c r="IU176" s="97">
        <f>Juniori!IU46</f>
        <v>0</v>
      </c>
      <c r="IV176" s="97">
        <f>Juniori!IV46</f>
        <v>0</v>
      </c>
      <c r="IW176" s="97">
        <f>Juniori!IW46</f>
        <v>0</v>
      </c>
      <c r="IX176" s="97">
        <f>Juniori!IX46</f>
        <v>0</v>
      </c>
      <c r="IY176" s="97">
        <f>Juniori!IY46</f>
        <v>0</v>
      </c>
      <c r="IZ176" s="97">
        <f>Juniori!IZ46</f>
        <v>0</v>
      </c>
      <c r="JA176" s="97">
        <f>Juniori!JA46</f>
        <v>0</v>
      </c>
      <c r="JB176" s="97">
        <f>Juniori!JB46</f>
        <v>0</v>
      </c>
      <c r="JC176" s="97">
        <f>Juniori!JC46</f>
        <v>0</v>
      </c>
      <c r="JD176" s="97">
        <f>Juniori!JD46</f>
        <v>0</v>
      </c>
      <c r="JE176" s="97">
        <f>Juniori!JE46</f>
        <v>0</v>
      </c>
      <c r="JF176" s="97">
        <f>Juniori!JF46</f>
        <v>0</v>
      </c>
      <c r="JG176" s="97">
        <f>Juniori!JG46</f>
        <v>0</v>
      </c>
      <c r="JH176" s="97">
        <f>Juniori!JH46</f>
        <v>0</v>
      </c>
      <c r="JI176" s="97">
        <f>Juniori!JI46</f>
        <v>0</v>
      </c>
      <c r="JJ176" s="97">
        <f>Juniori!JJ46</f>
        <v>0</v>
      </c>
      <c r="JK176" s="97">
        <f>Juniori!JK46</f>
        <v>0</v>
      </c>
      <c r="JL176" s="97">
        <f>Juniori!JL46</f>
        <v>0</v>
      </c>
      <c r="JM176" s="97">
        <f>Juniori!JM46</f>
        <v>0</v>
      </c>
      <c r="JN176" s="97">
        <f>Juniori!JN46</f>
        <v>0</v>
      </c>
      <c r="JO176" s="97">
        <f>Juniori!JO46</f>
        <v>0</v>
      </c>
      <c r="JP176" s="97">
        <f>Juniori!JP46</f>
        <v>0</v>
      </c>
      <c r="JQ176" s="97">
        <f>Juniori!JQ46</f>
        <v>0</v>
      </c>
      <c r="JR176" s="97">
        <f>Juniori!JR46</f>
        <v>0</v>
      </c>
      <c r="JS176" s="97">
        <f>Juniori!JS46</f>
        <v>0</v>
      </c>
      <c r="JT176" s="97">
        <f>Juniori!JT46</f>
        <v>0</v>
      </c>
      <c r="JU176" s="97">
        <f>Juniori!JU46</f>
        <v>0</v>
      </c>
      <c r="JV176" s="97">
        <f>Juniori!JV46</f>
        <v>0</v>
      </c>
      <c r="JW176" s="97">
        <f>Juniori!JW46</f>
        <v>0</v>
      </c>
      <c r="JX176" s="97">
        <f>Juniori!JX46</f>
        <v>0</v>
      </c>
      <c r="JY176" s="97">
        <f>Juniori!JY46</f>
        <v>0</v>
      </c>
      <c r="JZ176" s="97">
        <f>Juniori!JZ46</f>
        <v>0</v>
      </c>
      <c r="KA176" s="97">
        <f>Juniori!KA46</f>
        <v>0</v>
      </c>
      <c r="KB176" s="97">
        <f>Juniori!KB46</f>
        <v>0</v>
      </c>
      <c r="KC176" s="97">
        <f>Juniori!KC46</f>
        <v>0</v>
      </c>
      <c r="KD176" s="97">
        <f>Juniori!KD46</f>
        <v>0</v>
      </c>
      <c r="KE176" s="97">
        <f>Juniori!KE46</f>
        <v>0</v>
      </c>
      <c r="KF176" s="97">
        <f>Juniori!KF46</f>
        <v>0</v>
      </c>
      <c r="KG176" s="97">
        <f>Juniori!KG46</f>
        <v>0</v>
      </c>
      <c r="KH176" s="97">
        <f>Juniori!KH46</f>
        <v>0</v>
      </c>
      <c r="KI176" s="97">
        <f>Juniori!KI46</f>
        <v>0</v>
      </c>
      <c r="KJ176" s="97">
        <f>Juniori!KJ46</f>
        <v>0</v>
      </c>
      <c r="KK176" s="97">
        <f>Juniori!KK46</f>
        <v>0</v>
      </c>
      <c r="KL176" s="97">
        <f>Juniori!KL46</f>
        <v>0</v>
      </c>
      <c r="KM176" s="97">
        <f>Juniori!KM46</f>
        <v>0</v>
      </c>
      <c r="KN176" s="97">
        <f>Juniori!KN46</f>
        <v>0</v>
      </c>
      <c r="KO176" s="97">
        <f>Juniori!KO46</f>
        <v>0</v>
      </c>
      <c r="KP176" s="97">
        <f>Juniori!KP46</f>
        <v>0</v>
      </c>
      <c r="KQ176" s="97">
        <f>Juniori!KQ46</f>
        <v>0</v>
      </c>
      <c r="KR176" s="97">
        <f>Juniori!KR46</f>
        <v>0</v>
      </c>
      <c r="KS176" s="97">
        <f>Juniori!KS46</f>
        <v>0</v>
      </c>
      <c r="KT176" s="97">
        <f>Juniori!KT46</f>
        <v>0</v>
      </c>
      <c r="KU176" s="97">
        <f>Juniori!KU46</f>
        <v>0</v>
      </c>
      <c r="KV176" s="97">
        <f>Juniori!KV46</f>
        <v>0</v>
      </c>
      <c r="KW176" s="97">
        <f>Juniori!KW46</f>
        <v>0</v>
      </c>
      <c r="KX176" s="97">
        <f>Juniori!KX46</f>
        <v>0</v>
      </c>
      <c r="KY176" s="97">
        <f>Juniori!KY46</f>
        <v>0</v>
      </c>
      <c r="KZ176" s="97">
        <f>Juniori!KZ46</f>
        <v>0</v>
      </c>
      <c r="LA176" s="97">
        <f>Juniori!LA46</f>
        <v>0</v>
      </c>
      <c r="LB176" s="97">
        <f>Juniori!LB46</f>
        <v>0</v>
      </c>
      <c r="LC176" s="97">
        <f>Juniori!LC46</f>
        <v>0</v>
      </c>
      <c r="LD176" s="97">
        <f>Juniori!LD46</f>
        <v>0</v>
      </c>
      <c r="LE176" s="97">
        <f>Juniori!LE46</f>
        <v>0</v>
      </c>
      <c r="LF176" s="97">
        <f>Juniori!LF46</f>
        <v>0</v>
      </c>
      <c r="LG176" s="97">
        <f>Juniori!LG46</f>
        <v>0</v>
      </c>
      <c r="LH176" s="97">
        <f>Juniori!LH46</f>
        <v>0</v>
      </c>
      <c r="LI176" s="97">
        <f>Juniori!LI46</f>
        <v>0</v>
      </c>
      <c r="LJ176" s="97">
        <f>Juniori!LJ46</f>
        <v>0</v>
      </c>
      <c r="LK176" s="97">
        <f>Juniori!LK46</f>
        <v>0</v>
      </c>
      <c r="LL176" s="97">
        <f>Juniori!LL46</f>
        <v>0</v>
      </c>
      <c r="LM176" s="97">
        <f>Juniori!LM46</f>
        <v>0</v>
      </c>
      <c r="LN176" s="97">
        <f>Juniori!LN46</f>
        <v>0</v>
      </c>
      <c r="LO176" s="97">
        <f>Juniori!LO46</f>
        <v>0</v>
      </c>
      <c r="LP176" s="97">
        <f>Juniori!LP46</f>
        <v>0</v>
      </c>
      <c r="LQ176" s="97">
        <f>Juniori!LQ46</f>
        <v>0</v>
      </c>
      <c r="LR176" s="97">
        <f>Juniori!LR46</f>
        <v>0</v>
      </c>
      <c r="LS176" s="97">
        <f>Juniori!LS46</f>
        <v>0</v>
      </c>
      <c r="LT176" s="97">
        <f>Juniori!LT46</f>
        <v>0</v>
      </c>
      <c r="LU176" s="97">
        <f>Juniori!LU46</f>
        <v>0</v>
      </c>
      <c r="LV176" s="97">
        <f>Juniori!LV46</f>
        <v>0</v>
      </c>
      <c r="LW176" s="97">
        <f>Juniori!LW46</f>
        <v>0</v>
      </c>
      <c r="LX176" s="97">
        <f>Juniori!LX46</f>
        <v>0</v>
      </c>
      <c r="LY176" s="97">
        <f>Juniori!LY46</f>
        <v>0</v>
      </c>
      <c r="LZ176" s="97">
        <f>Juniori!LZ46</f>
        <v>0</v>
      </c>
      <c r="MA176" s="97">
        <f>Juniori!MA46</f>
        <v>0</v>
      </c>
      <c r="MB176" s="97">
        <f>Juniori!MB46</f>
        <v>0</v>
      </c>
      <c r="MC176" s="97">
        <f>Juniori!MC46</f>
        <v>0</v>
      </c>
      <c r="MD176" s="97">
        <f>Juniori!MD46</f>
        <v>0</v>
      </c>
      <c r="ME176" s="97">
        <f>Juniori!ME46</f>
        <v>0</v>
      </c>
      <c r="MF176" s="97">
        <f>Juniori!MF46</f>
        <v>0</v>
      </c>
      <c r="MG176" s="97">
        <f>Juniori!MG46</f>
        <v>0</v>
      </c>
      <c r="MH176" s="97">
        <f>Juniori!MH46</f>
        <v>0</v>
      </c>
      <c r="MI176" s="97">
        <f>Juniori!MI46</f>
        <v>0</v>
      </c>
      <c r="MJ176" s="97">
        <f>Juniori!MJ46</f>
        <v>0</v>
      </c>
      <c r="MK176" s="97">
        <f>Juniori!MK46</f>
        <v>0</v>
      </c>
      <c r="ML176" s="97">
        <f>Juniori!ML46</f>
        <v>0</v>
      </c>
      <c r="MM176" s="97">
        <f>Juniori!MM46</f>
        <v>0</v>
      </c>
      <c r="MN176" s="97">
        <f>Juniori!MN46</f>
        <v>0</v>
      </c>
      <c r="MO176" s="97">
        <f>Juniori!MO46</f>
        <v>0</v>
      </c>
      <c r="MP176" s="97">
        <f>Juniori!MP46</f>
        <v>0</v>
      </c>
      <c r="MQ176" s="97">
        <f>Juniori!MQ46</f>
        <v>0</v>
      </c>
      <c r="MR176" s="97">
        <f>Juniori!MR46</f>
        <v>0</v>
      </c>
      <c r="MS176" s="97">
        <f>Juniori!MS46</f>
        <v>0</v>
      </c>
      <c r="MT176" s="97">
        <f>Juniori!MT46</f>
        <v>0</v>
      </c>
      <c r="MU176" s="97">
        <f>Juniori!MU46</f>
        <v>0</v>
      </c>
      <c r="MV176" s="97">
        <f>Juniori!MV46</f>
        <v>0</v>
      </c>
      <c r="MW176" s="97">
        <f>Juniori!MW46</f>
        <v>0</v>
      </c>
      <c r="MX176" s="97">
        <f>Juniori!MX46</f>
        <v>0</v>
      </c>
      <c r="MY176" s="97">
        <f>Juniori!MY46</f>
        <v>0</v>
      </c>
      <c r="MZ176" s="97">
        <f>Juniori!MZ46</f>
        <v>0</v>
      </c>
      <c r="NA176" s="97">
        <f>Juniori!NA46</f>
        <v>0</v>
      </c>
      <c r="NB176" s="97">
        <f>Juniori!NB46</f>
        <v>0</v>
      </c>
      <c r="NC176" s="97">
        <f>Juniori!NC46</f>
        <v>0</v>
      </c>
      <c r="ND176" s="97">
        <f>Juniori!ND46</f>
        <v>0</v>
      </c>
      <c r="NE176" s="97">
        <f>Juniori!NE46</f>
        <v>0</v>
      </c>
      <c r="NF176" s="97">
        <f>Juniori!NF46</f>
        <v>0</v>
      </c>
      <c r="NG176" s="97">
        <f>Juniori!NG46</f>
        <v>0</v>
      </c>
      <c r="NH176" s="97">
        <f>Juniori!NH46</f>
        <v>0</v>
      </c>
      <c r="NI176" s="97">
        <f>Juniori!NI46</f>
        <v>0</v>
      </c>
      <c r="NJ176" s="97">
        <f>Juniori!NJ46</f>
        <v>0</v>
      </c>
      <c r="NK176" s="97">
        <f>Juniori!NK46</f>
        <v>0</v>
      </c>
      <c r="NL176" s="97">
        <f>Juniori!NL46</f>
        <v>0</v>
      </c>
      <c r="NM176" s="97">
        <f>Juniori!NM46</f>
        <v>0</v>
      </c>
      <c r="NN176" s="97">
        <f>Juniori!NN46</f>
        <v>0</v>
      </c>
      <c r="NO176" s="97">
        <f>Juniori!NO46</f>
        <v>0</v>
      </c>
      <c r="NP176" s="97">
        <f>Juniori!NP46</f>
        <v>0</v>
      </c>
      <c r="NQ176" s="97">
        <f>Juniori!NQ46</f>
        <v>0</v>
      </c>
      <c r="NR176" s="97">
        <f>Juniori!NR46</f>
        <v>0</v>
      </c>
      <c r="NS176" s="97">
        <f>Juniori!NS46</f>
        <v>0</v>
      </c>
      <c r="NT176" s="97">
        <f>Juniori!NT46</f>
        <v>0</v>
      </c>
      <c r="NU176" s="97">
        <f>Juniori!NU46</f>
        <v>0</v>
      </c>
      <c r="NV176" s="97">
        <f>Juniori!NV46</f>
        <v>0</v>
      </c>
      <c r="NW176" s="97">
        <f>Juniori!NW46</f>
        <v>0</v>
      </c>
      <c r="NX176" s="97">
        <f>Juniori!NX46</f>
        <v>0</v>
      </c>
      <c r="NY176" s="97">
        <f>Juniori!NY46</f>
        <v>0</v>
      </c>
      <c r="NZ176" s="97">
        <f>Juniori!NZ46</f>
        <v>0</v>
      </c>
      <c r="OA176" s="97">
        <f>Juniori!OA46</f>
        <v>0</v>
      </c>
      <c r="OB176" s="97">
        <f>Juniori!OB46</f>
        <v>0</v>
      </c>
      <c r="OC176" s="97">
        <f>Juniori!OC46</f>
        <v>0</v>
      </c>
      <c r="OD176" s="97">
        <f>Juniori!OD46</f>
        <v>0</v>
      </c>
      <c r="OE176" s="97">
        <f>Juniori!OE46</f>
        <v>0</v>
      </c>
      <c r="OF176" s="97">
        <f>Juniori!OF46</f>
        <v>0</v>
      </c>
      <c r="OG176" s="97">
        <f>Juniori!OG46</f>
        <v>0</v>
      </c>
      <c r="OH176" s="97">
        <f>Juniori!OH46</f>
        <v>0</v>
      </c>
      <c r="OI176" s="97">
        <f>Juniori!OI46</f>
        <v>0</v>
      </c>
      <c r="OJ176" s="97">
        <f>Juniori!OJ46</f>
        <v>0</v>
      </c>
      <c r="OK176" s="97">
        <f>Juniori!OK46</f>
        <v>0</v>
      </c>
      <c r="OL176" s="97">
        <f>Juniori!OL46</f>
        <v>0</v>
      </c>
      <c r="OM176" s="97">
        <f>Juniori!OM46</f>
        <v>0</v>
      </c>
      <c r="ON176" s="97">
        <f>Juniori!ON46</f>
        <v>0</v>
      </c>
      <c r="OO176" s="97">
        <f>Juniori!OO46</f>
        <v>0</v>
      </c>
      <c r="OP176" s="97">
        <f>Juniori!OP46</f>
        <v>0</v>
      </c>
      <c r="OQ176" s="97">
        <f>Juniori!OQ46</f>
        <v>0</v>
      </c>
      <c r="OR176" s="97">
        <f>Juniori!OR46</f>
        <v>0</v>
      </c>
      <c r="OS176" s="97">
        <f>Juniori!OS46</f>
        <v>0</v>
      </c>
      <c r="OT176" s="97">
        <f>Juniori!OT46</f>
        <v>0</v>
      </c>
      <c r="OU176" s="97">
        <f>Juniori!OU46</f>
        <v>0</v>
      </c>
      <c r="OV176" s="97">
        <f>Juniori!OV46</f>
        <v>0</v>
      </c>
      <c r="OW176" s="97">
        <f>Juniori!OW46</f>
        <v>0</v>
      </c>
      <c r="OX176" s="97">
        <f>Juniori!OX46</f>
        <v>0</v>
      </c>
      <c r="OY176" s="97">
        <f>Juniori!OY46</f>
        <v>0</v>
      </c>
      <c r="OZ176" s="97">
        <f>Juniori!OZ46</f>
        <v>0</v>
      </c>
      <c r="PA176" s="97">
        <f>Juniori!PA46</f>
        <v>0</v>
      </c>
      <c r="PB176" s="97">
        <f>Juniori!PB46</f>
        <v>0</v>
      </c>
      <c r="PC176" s="97">
        <f>Juniori!PC46</f>
        <v>0</v>
      </c>
      <c r="PD176" s="97">
        <f>Juniori!PD46</f>
        <v>0</v>
      </c>
      <c r="PE176" s="97">
        <f>Juniori!PE46</f>
        <v>0</v>
      </c>
      <c r="PF176" s="97">
        <f>Juniori!PF46</f>
        <v>0</v>
      </c>
      <c r="PG176" s="97">
        <f>Juniori!PG46</f>
        <v>0</v>
      </c>
      <c r="PH176" s="97">
        <f>Juniori!PH46</f>
        <v>0</v>
      </c>
      <c r="PI176" s="97">
        <f>Juniori!PI46</f>
        <v>0</v>
      </c>
      <c r="PJ176" s="97">
        <f>Juniori!PJ46</f>
        <v>0</v>
      </c>
      <c r="PK176" s="97">
        <f>Juniori!PK46</f>
        <v>0</v>
      </c>
      <c r="PL176" s="97">
        <f>Juniori!PL46</f>
        <v>0</v>
      </c>
      <c r="PM176" s="97">
        <f>Juniori!PM46</f>
        <v>0</v>
      </c>
      <c r="PN176" s="97">
        <f>Juniori!PN46</f>
        <v>0</v>
      </c>
      <c r="PO176" s="97">
        <f>Juniori!PO46</f>
        <v>0</v>
      </c>
      <c r="PP176" s="97">
        <f>Juniori!PP46</f>
        <v>0</v>
      </c>
      <c r="PQ176" s="97">
        <f>Juniori!PQ46</f>
        <v>0</v>
      </c>
      <c r="PR176" s="97">
        <f>Juniori!PR46</f>
        <v>0</v>
      </c>
      <c r="PS176" s="97">
        <f>Juniori!PS46</f>
        <v>0</v>
      </c>
      <c r="PT176" s="97">
        <f>Juniori!PT46</f>
        <v>0</v>
      </c>
      <c r="PU176" s="97">
        <f>Juniori!PU46</f>
        <v>0</v>
      </c>
      <c r="PV176" s="97">
        <f>Juniori!PV46</f>
        <v>0</v>
      </c>
      <c r="PW176" s="97">
        <f>Juniori!PW46</f>
        <v>0</v>
      </c>
      <c r="PX176" s="97">
        <f>Juniori!PX46</f>
        <v>0</v>
      </c>
      <c r="PY176" s="97">
        <f>Juniori!PY46</f>
        <v>0</v>
      </c>
      <c r="PZ176" s="97">
        <f>Juniori!PZ46</f>
        <v>0</v>
      </c>
      <c r="QA176" s="97">
        <f>Juniori!QA46</f>
        <v>0</v>
      </c>
      <c r="QB176" s="97">
        <f>Juniori!QB46</f>
        <v>0</v>
      </c>
      <c r="QC176" s="97">
        <f>Juniori!QC46</f>
        <v>0</v>
      </c>
      <c r="QD176" s="97">
        <f>Juniori!QD46</f>
        <v>0</v>
      </c>
      <c r="QE176" s="97">
        <f>Juniori!QE46</f>
        <v>0</v>
      </c>
      <c r="QF176" s="97">
        <f>Juniori!QF46</f>
        <v>0</v>
      </c>
      <c r="QG176" s="97">
        <f>Juniori!QG46</f>
        <v>0</v>
      </c>
      <c r="QH176" s="97">
        <f>Juniori!QH46</f>
        <v>0</v>
      </c>
      <c r="QI176" s="97">
        <f>Juniori!QI46</f>
        <v>0</v>
      </c>
      <c r="QJ176" s="97">
        <f>Juniori!QJ46</f>
        <v>0</v>
      </c>
      <c r="QK176" s="97">
        <f>Juniori!QK46</f>
        <v>0</v>
      </c>
      <c r="QL176" s="97">
        <f>Juniori!QL46</f>
        <v>0</v>
      </c>
      <c r="QM176" s="97">
        <f>Juniori!QM46</f>
        <v>0</v>
      </c>
      <c r="QN176" s="97">
        <f>Juniori!QN46</f>
        <v>0</v>
      </c>
      <c r="QO176" s="97">
        <f>Juniori!QO46</f>
        <v>0</v>
      </c>
      <c r="QP176" s="97">
        <f>Juniori!QP46</f>
        <v>0</v>
      </c>
      <c r="QQ176" s="97">
        <f>Juniori!QQ46</f>
        <v>0</v>
      </c>
      <c r="QR176" s="97">
        <f>Juniori!QR46</f>
        <v>0</v>
      </c>
      <c r="QS176" s="97">
        <f>Juniori!QS46</f>
        <v>0</v>
      </c>
      <c r="QT176" s="97">
        <f>Juniori!QT46</f>
        <v>0</v>
      </c>
      <c r="QU176" s="97">
        <f>Juniori!QU46</f>
        <v>0</v>
      </c>
      <c r="QV176" s="97">
        <f>Juniori!QV46</f>
        <v>0</v>
      </c>
      <c r="QW176" s="97">
        <f>Juniori!QW46</f>
        <v>0</v>
      </c>
      <c r="QX176" s="97">
        <f>Juniori!QX46</f>
        <v>0</v>
      </c>
      <c r="QY176" s="97">
        <f>Juniori!QY46</f>
        <v>0</v>
      </c>
      <c r="QZ176" s="97">
        <f>Juniori!QZ46</f>
        <v>0</v>
      </c>
      <c r="RA176" s="97">
        <f>Juniori!RA46</f>
        <v>0</v>
      </c>
      <c r="RB176" s="97">
        <f>Juniori!RB46</f>
        <v>0</v>
      </c>
      <c r="RC176" s="97">
        <f>Juniori!RC46</f>
        <v>0</v>
      </c>
      <c r="RD176" s="97">
        <f>Juniori!RD46</f>
        <v>0</v>
      </c>
      <c r="RE176" s="97">
        <f>Juniori!RE46</f>
        <v>0</v>
      </c>
      <c r="RF176" s="97">
        <f>Juniori!RF46</f>
        <v>0</v>
      </c>
      <c r="RG176" s="97">
        <f>Juniori!RG46</f>
        <v>0</v>
      </c>
      <c r="RH176" s="97">
        <f>Juniori!RH46</f>
        <v>0</v>
      </c>
      <c r="RI176" s="97">
        <f>Juniori!RI46</f>
        <v>0</v>
      </c>
      <c r="RJ176" s="97">
        <f>Juniori!RJ46</f>
        <v>0</v>
      </c>
      <c r="RK176" s="97">
        <f>Juniori!RK46</f>
        <v>0</v>
      </c>
      <c r="RL176" s="97">
        <f>Juniori!RL46</f>
        <v>0</v>
      </c>
      <c r="RM176" s="97">
        <f>Juniori!RM46</f>
        <v>0</v>
      </c>
      <c r="RN176" s="97">
        <f>Juniori!RN46</f>
        <v>0</v>
      </c>
      <c r="RO176" s="97">
        <f>Juniori!RO46</f>
        <v>0</v>
      </c>
      <c r="RP176" s="97">
        <f>Juniori!RP46</f>
        <v>0</v>
      </c>
      <c r="RQ176" s="97">
        <f>Juniori!RQ46</f>
        <v>0</v>
      </c>
      <c r="RR176" s="97">
        <f>Juniori!RR46</f>
        <v>0</v>
      </c>
      <c r="RS176" s="97">
        <f>Juniori!RS46</f>
        <v>0</v>
      </c>
      <c r="RT176" s="97">
        <f>Juniori!RT46</f>
        <v>0</v>
      </c>
      <c r="RU176" s="97">
        <f>Juniori!RU46</f>
        <v>0</v>
      </c>
      <c r="RV176" s="97">
        <f>Juniori!RV46</f>
        <v>0</v>
      </c>
      <c r="RW176" s="97">
        <f>Juniori!RW46</f>
        <v>0</v>
      </c>
      <c r="RX176" s="97">
        <f>Juniori!RX46</f>
        <v>0</v>
      </c>
      <c r="RY176" s="97">
        <f>Juniori!RY46</f>
        <v>0</v>
      </c>
      <c r="RZ176" s="97">
        <f>Juniori!RZ46</f>
        <v>0</v>
      </c>
      <c r="SA176" s="97">
        <f>Juniori!SA46</f>
        <v>0</v>
      </c>
      <c r="SB176" s="97">
        <f>Juniori!SB46</f>
        <v>0</v>
      </c>
      <c r="SC176" s="97">
        <f>Juniori!SC46</f>
        <v>0</v>
      </c>
      <c r="SD176" s="97">
        <f>Juniori!SD46</f>
        <v>0</v>
      </c>
      <c r="SE176" s="97">
        <f>Juniori!SE46</f>
        <v>0</v>
      </c>
      <c r="SF176" s="97">
        <f>Juniori!SF46</f>
        <v>0</v>
      </c>
      <c r="SG176" s="97">
        <f>Juniori!SG46</f>
        <v>0</v>
      </c>
      <c r="SH176" s="97">
        <f>Juniori!SH46</f>
        <v>0</v>
      </c>
      <c r="SI176" s="97">
        <f>Juniori!SI46</f>
        <v>0</v>
      </c>
      <c r="SJ176" s="97">
        <f>Juniori!SJ46</f>
        <v>0</v>
      </c>
      <c r="SK176" s="97">
        <f>Juniori!SK46</f>
        <v>0</v>
      </c>
      <c r="SL176" s="97">
        <f>Juniori!SL46</f>
        <v>0</v>
      </c>
      <c r="SM176" s="97">
        <f>Juniori!SM46</f>
        <v>0</v>
      </c>
      <c r="SN176" s="97">
        <f>Juniori!SN46</f>
        <v>0</v>
      </c>
      <c r="SO176" s="97">
        <f>Juniori!SO46</f>
        <v>0</v>
      </c>
      <c r="SP176" s="97">
        <f>Juniori!SP46</f>
        <v>0</v>
      </c>
      <c r="SQ176" s="97">
        <f>Juniori!SQ46</f>
        <v>0</v>
      </c>
      <c r="SR176" s="97">
        <f>Juniori!SR46</f>
        <v>0</v>
      </c>
      <c r="SS176" s="97">
        <f>Juniori!SS46</f>
        <v>0</v>
      </c>
      <c r="ST176" s="97">
        <f>Juniori!ST46</f>
        <v>0</v>
      </c>
      <c r="SU176" s="97">
        <f>Juniori!SU46</f>
        <v>0</v>
      </c>
      <c r="SV176" s="97">
        <f>Juniori!SV46</f>
        <v>0</v>
      </c>
      <c r="SW176" s="97">
        <f>Juniori!SW46</f>
        <v>0</v>
      </c>
      <c r="SX176" s="97">
        <f>Juniori!SX46</f>
        <v>0</v>
      </c>
      <c r="SY176" s="97">
        <f>Juniori!SY46</f>
        <v>0</v>
      </c>
      <c r="SZ176" s="97">
        <f>Juniori!SZ46</f>
        <v>0</v>
      </c>
      <c r="TA176" s="97">
        <f>Juniori!TA46</f>
        <v>0</v>
      </c>
      <c r="TB176" s="97">
        <f>Juniori!TB46</f>
        <v>0</v>
      </c>
    </row>
    <row r="177" spans="1:522" s="1" customFormat="1" ht="18" customHeight="1" x14ac:dyDescent="0.2">
      <c r="A177" s="12"/>
      <c r="B177" s="11"/>
      <c r="E177" s="4" t="s">
        <v>647</v>
      </c>
      <c r="F177" s="9">
        <v>9739</v>
      </c>
      <c r="G177" s="9" t="s">
        <v>99</v>
      </c>
      <c r="H177" s="4"/>
      <c r="I177" s="1">
        <f t="shared" si="3"/>
        <v>0</v>
      </c>
      <c r="J177" s="12">
        <f>Tabuľka3[[#This Row],[Stĺpec9]]</f>
        <v>0</v>
      </c>
      <c r="K177" s="97"/>
      <c r="L177" s="97"/>
      <c r="M177" s="97"/>
      <c r="N177" s="97"/>
      <c r="O177" s="97"/>
      <c r="P177" s="97"/>
      <c r="Q177" s="97"/>
      <c r="R177" s="97"/>
      <c r="S177" s="97"/>
      <c r="T177" s="97"/>
      <c r="U177" s="97"/>
      <c r="V177" s="97"/>
      <c r="W177" s="97"/>
      <c r="X177" s="97"/>
      <c r="Y177" s="97"/>
      <c r="Z177" s="97"/>
      <c r="AA177" s="97"/>
      <c r="AB177" s="97"/>
      <c r="AC177" s="97"/>
      <c r="AD177" s="97"/>
      <c r="AE177" s="97"/>
      <c r="AF177" s="97"/>
      <c r="AG177" s="97"/>
      <c r="AH177" s="97"/>
      <c r="AI177" s="97"/>
      <c r="AJ177" s="97"/>
      <c r="AK177" s="97"/>
      <c r="AL177" s="97"/>
      <c r="AM177" s="97"/>
      <c r="AN177" s="97"/>
      <c r="AO177" s="97"/>
      <c r="AP177" s="97"/>
      <c r="AQ177" s="97"/>
      <c r="AR177" s="97"/>
      <c r="AS177" s="97"/>
      <c r="AT177" s="97"/>
      <c r="AU177" s="97"/>
      <c r="AV177" s="97"/>
      <c r="AW177" s="97"/>
      <c r="AX177" s="97"/>
      <c r="AY177" s="97"/>
      <c r="AZ177" s="97"/>
      <c r="BA177" s="97"/>
      <c r="BB177" s="97"/>
      <c r="BC177" s="97"/>
      <c r="BD177" s="97"/>
      <c r="BE177" s="97"/>
      <c r="BF177" s="97"/>
      <c r="BG177" s="97"/>
      <c r="BH177" s="97"/>
      <c r="BI177" s="97"/>
      <c r="BJ177" s="97"/>
      <c r="BK177" s="97"/>
      <c r="BL177" s="97"/>
      <c r="BM177" s="97"/>
      <c r="BN177" s="97"/>
      <c r="BO177" s="97"/>
      <c r="BP177" s="97"/>
      <c r="BQ177" s="97"/>
      <c r="BR177" s="97"/>
      <c r="BS177" s="97"/>
      <c r="BT177" s="97"/>
      <c r="BU177" s="97"/>
      <c r="BV177" s="97"/>
      <c r="BW177" s="97"/>
      <c r="BX177" s="97"/>
      <c r="BY177" s="97"/>
      <c r="BZ177" s="97"/>
      <c r="CA177" s="97"/>
      <c r="CB177" s="97"/>
      <c r="CC177" s="97"/>
      <c r="CD177" s="97"/>
      <c r="CE177" s="97"/>
      <c r="CF177" s="97"/>
      <c r="CG177" s="97"/>
      <c r="CH177" s="97"/>
      <c r="CI177" s="97"/>
      <c r="CJ177" s="97"/>
      <c r="CK177" s="97"/>
      <c r="CL177" s="97"/>
      <c r="CM177" s="97"/>
      <c r="CN177" s="97"/>
      <c r="CO177" s="97"/>
      <c r="CP177" s="97"/>
      <c r="CQ177" s="97"/>
      <c r="CR177" s="97"/>
      <c r="CS177" s="97"/>
      <c r="CT177" s="97"/>
      <c r="CU177" s="97"/>
      <c r="CV177" s="97"/>
      <c r="CW177" s="97"/>
      <c r="CX177" s="97"/>
      <c r="CY177" s="97"/>
      <c r="CZ177" s="97"/>
      <c r="DA177" s="97"/>
      <c r="DB177" s="97"/>
      <c r="DC177" s="97"/>
      <c r="DD177" s="97"/>
      <c r="DE177" s="97"/>
      <c r="DF177" s="97"/>
      <c r="DG177" s="97"/>
      <c r="DH177" s="97"/>
      <c r="DI177" s="97"/>
      <c r="DJ177" s="97"/>
      <c r="DK177" s="97"/>
      <c r="DL177" s="97"/>
      <c r="DM177" s="97"/>
      <c r="DN177" s="97"/>
      <c r="DO177" s="97"/>
      <c r="DP177" s="97"/>
      <c r="DQ177" s="97"/>
      <c r="DR177" s="97"/>
      <c r="DS177" s="97"/>
      <c r="DT177" s="97"/>
      <c r="DU177" s="97"/>
      <c r="DV177" s="97"/>
      <c r="DW177" s="97"/>
      <c r="DX177" s="97"/>
      <c r="DY177" s="97" t="s">
        <v>519</v>
      </c>
      <c r="DZ177" s="97"/>
      <c r="EA177" s="97"/>
      <c r="EB177" s="97"/>
      <c r="EC177" s="97"/>
      <c r="ED177" s="97"/>
      <c r="EE177" s="97"/>
      <c r="EF177" s="97"/>
      <c r="EG177" s="97" t="s">
        <v>519</v>
      </c>
      <c r="EH177" s="97"/>
      <c r="EI177" s="97"/>
      <c r="EJ177" s="97"/>
      <c r="EK177" s="97"/>
      <c r="EL177" s="97"/>
      <c r="EM177" s="97"/>
      <c r="EN177" s="97"/>
      <c r="EO177" s="97"/>
      <c r="EP177" s="97"/>
      <c r="EQ177" s="97"/>
      <c r="ER177" s="97"/>
      <c r="ES177" s="97"/>
      <c r="ET177" s="97"/>
      <c r="EU177" s="97"/>
      <c r="EV177" s="97"/>
      <c r="EW177" s="97"/>
      <c r="EX177" s="97"/>
      <c r="EY177" s="97"/>
      <c r="EZ177" s="97"/>
      <c r="FA177" s="97"/>
      <c r="FB177" s="97"/>
      <c r="FC177" s="97"/>
      <c r="FD177" s="97"/>
      <c r="FE177" s="97"/>
      <c r="FF177" s="97"/>
      <c r="FG177" s="97"/>
      <c r="FH177" s="97"/>
      <c r="FI177" s="97"/>
      <c r="FJ177" s="97"/>
      <c r="FK177" s="97"/>
      <c r="FL177" s="97"/>
      <c r="FM177" s="97"/>
      <c r="FN177" s="97"/>
      <c r="FO177" s="97"/>
      <c r="FP177" s="97"/>
      <c r="FQ177" s="97"/>
      <c r="FR177" s="97"/>
      <c r="FS177" s="97"/>
      <c r="FT177" s="97"/>
      <c r="FU177" s="97"/>
      <c r="FV177" s="97"/>
      <c r="FW177" s="97"/>
      <c r="FX177" s="97"/>
      <c r="FY177" s="97"/>
      <c r="FZ177" s="97"/>
      <c r="GA177" s="97"/>
      <c r="GB177" s="97"/>
      <c r="GC177" s="97"/>
      <c r="GD177" s="97"/>
      <c r="GE177" s="97"/>
      <c r="GF177" s="97"/>
      <c r="GG177" s="97"/>
      <c r="GH177" s="97"/>
      <c r="GI177" s="97"/>
      <c r="GJ177" s="97"/>
      <c r="GK177" s="97"/>
      <c r="GL177" s="97"/>
      <c r="GM177" s="97"/>
      <c r="GN177" s="97"/>
      <c r="GO177" s="97"/>
      <c r="GP177" s="97"/>
      <c r="GQ177" s="97"/>
      <c r="GR177" s="97"/>
      <c r="GS177" s="97"/>
      <c r="GT177" s="97"/>
      <c r="GU177" s="97"/>
      <c r="GV177" s="97"/>
      <c r="GW177" s="97"/>
      <c r="GX177" s="97"/>
      <c r="GY177" s="97"/>
      <c r="GZ177" s="97"/>
      <c r="HA177" s="97"/>
      <c r="HB177" s="97"/>
      <c r="HC177" s="97"/>
      <c r="HD177" s="97"/>
      <c r="HE177" s="97"/>
      <c r="HF177" s="97"/>
      <c r="HG177" s="97"/>
      <c r="HH177" s="97"/>
      <c r="HI177" s="97"/>
      <c r="HJ177" s="97"/>
      <c r="HK177" s="97"/>
      <c r="HL177" s="97"/>
      <c r="HM177" s="97"/>
      <c r="HN177" s="97"/>
      <c r="HO177" s="97"/>
      <c r="HP177" s="97"/>
      <c r="HQ177" s="97"/>
      <c r="HR177" s="97"/>
      <c r="HS177" s="97"/>
      <c r="HT177" s="97"/>
      <c r="HU177" s="97"/>
      <c r="HV177" s="97"/>
      <c r="HW177" s="97"/>
      <c r="HX177" s="97"/>
      <c r="HY177" s="97"/>
      <c r="HZ177" s="97"/>
      <c r="IA177" s="97"/>
      <c r="IB177" s="97"/>
      <c r="IC177" s="97"/>
      <c r="ID177" s="97"/>
      <c r="IE177" s="97"/>
      <c r="IF177" s="97"/>
      <c r="IG177" s="97"/>
      <c r="IH177" s="97"/>
      <c r="II177" s="97"/>
      <c r="IJ177" s="97"/>
      <c r="IK177" s="97"/>
      <c r="IL177" s="97"/>
      <c r="IM177" s="97"/>
      <c r="IN177" s="97"/>
      <c r="IO177" s="97"/>
      <c r="IP177" s="97"/>
      <c r="IQ177" s="97"/>
      <c r="IR177" s="97"/>
      <c r="IS177" s="97"/>
      <c r="IT177" s="97"/>
      <c r="IU177" s="97"/>
      <c r="IV177" s="97"/>
      <c r="IW177" s="97"/>
      <c r="IX177" s="97"/>
      <c r="IY177" s="97"/>
      <c r="IZ177" s="97"/>
      <c r="JA177" s="97"/>
      <c r="JB177" s="97"/>
      <c r="JC177" s="97"/>
      <c r="JD177" s="97"/>
      <c r="JE177" s="97"/>
      <c r="JF177" s="97"/>
      <c r="JG177" s="97"/>
      <c r="JH177" s="97"/>
      <c r="JI177" s="97"/>
      <c r="JJ177" s="97"/>
      <c r="JK177" s="97"/>
      <c r="JL177" s="97"/>
      <c r="JM177" s="97"/>
      <c r="JN177" s="97"/>
      <c r="JO177" s="97"/>
      <c r="JP177" s="97"/>
      <c r="JQ177" s="97"/>
      <c r="JR177" s="97"/>
      <c r="JS177" s="97"/>
      <c r="JT177" s="97"/>
      <c r="JU177" s="97"/>
      <c r="JV177" s="97"/>
      <c r="JW177" s="97"/>
      <c r="JX177" s="97"/>
      <c r="JY177" s="97"/>
      <c r="JZ177" s="97"/>
      <c r="KA177" s="97"/>
      <c r="KB177" s="97"/>
      <c r="KC177" s="97"/>
      <c r="KD177" s="97"/>
      <c r="KE177" s="97"/>
      <c r="KF177" s="97"/>
      <c r="KG177" s="97"/>
      <c r="KH177" s="97"/>
      <c r="KI177" s="97"/>
      <c r="KJ177" s="97"/>
      <c r="KK177" s="97"/>
      <c r="KL177" s="97"/>
      <c r="KM177" s="97"/>
      <c r="KN177" s="97"/>
      <c r="KO177" s="97"/>
      <c r="KP177" s="97"/>
      <c r="KQ177" s="97"/>
      <c r="KR177" s="97"/>
      <c r="KS177" s="97"/>
      <c r="KT177" s="97"/>
      <c r="KU177" s="97"/>
      <c r="KV177" s="97"/>
      <c r="KW177" s="97"/>
      <c r="KX177" s="97"/>
      <c r="KY177" s="97"/>
      <c r="KZ177" s="97"/>
      <c r="LA177" s="97"/>
      <c r="LB177" s="97"/>
      <c r="LC177" s="97"/>
      <c r="LD177" s="97"/>
      <c r="LE177" s="97"/>
      <c r="LF177" s="97"/>
      <c r="LG177" s="97"/>
      <c r="LH177" s="97"/>
      <c r="LI177" s="97"/>
      <c r="LJ177" s="97"/>
      <c r="LK177" s="97"/>
      <c r="LL177" s="97"/>
      <c r="LM177" s="97"/>
      <c r="LN177" s="97"/>
      <c r="LO177" s="97"/>
      <c r="LP177" s="97"/>
      <c r="LQ177" s="97"/>
      <c r="LR177" s="97"/>
      <c r="LS177" s="97"/>
      <c r="LT177" s="97"/>
      <c r="LU177" s="97"/>
      <c r="LV177" s="64"/>
      <c r="LW177" s="64"/>
      <c r="LX177" s="64"/>
      <c r="LY177" s="64"/>
      <c r="LZ177" s="64"/>
      <c r="MA177" s="64"/>
      <c r="MB177" s="64"/>
      <c r="MC177" s="64"/>
      <c r="MD177" s="64"/>
      <c r="ME177" s="64"/>
      <c r="MF177" s="64"/>
      <c r="MG177" s="64"/>
      <c r="MH177" s="64"/>
      <c r="MI177" s="64"/>
      <c r="MJ177" s="64"/>
      <c r="MK177" s="64"/>
      <c r="ML177" s="64"/>
      <c r="MM177" s="64"/>
      <c r="MN177" s="64"/>
      <c r="MO177" s="64"/>
      <c r="MP177" s="64"/>
      <c r="MQ177" s="64"/>
      <c r="MR177" s="64"/>
      <c r="MS177" s="64"/>
      <c r="MT177" s="64"/>
      <c r="MU177" s="64"/>
      <c r="MV177" s="64"/>
      <c r="MW177" s="64"/>
      <c r="MX177" s="64"/>
      <c r="MY177" s="64"/>
      <c r="MZ177" s="64"/>
      <c r="NA177" s="64"/>
      <c r="NB177" s="64"/>
      <c r="NC177" s="64"/>
      <c r="ND177" s="64"/>
      <c r="NE177" s="64"/>
      <c r="NF177" s="64"/>
      <c r="NG177" s="64"/>
      <c r="NH177" s="64"/>
      <c r="NI177" s="64"/>
      <c r="NJ177" s="64"/>
      <c r="NK177" s="64"/>
      <c r="NL177" s="64"/>
      <c r="NM177" s="64"/>
      <c r="NN177" s="64"/>
      <c r="NO177" s="64"/>
      <c r="NP177" s="64"/>
      <c r="NQ177" s="64"/>
      <c r="NR177" s="64"/>
      <c r="NS177" s="64"/>
      <c r="NT177" s="64"/>
      <c r="NU177" s="64"/>
      <c r="NV177" s="64"/>
      <c r="NW177" s="64"/>
      <c r="NX177" s="64"/>
      <c r="NY177" s="64"/>
      <c r="NZ177" s="64"/>
      <c r="OA177" s="64"/>
      <c r="OB177" s="64"/>
      <c r="OC177" s="64"/>
      <c r="OD177" s="64"/>
      <c r="OE177" s="64"/>
      <c r="OF177" s="64"/>
      <c r="OG177" s="64"/>
      <c r="OH177" s="64"/>
      <c r="OI177" s="64"/>
      <c r="OJ177" s="64"/>
      <c r="OK177" s="64"/>
      <c r="OL177" s="64"/>
      <c r="OM177" s="64"/>
      <c r="ON177" s="64"/>
      <c r="OO177" s="64"/>
      <c r="OP177" s="64"/>
      <c r="OQ177" s="64"/>
      <c r="OR177" s="64"/>
      <c r="OS177" s="64"/>
      <c r="OT177" s="64"/>
      <c r="OU177" s="64"/>
      <c r="OV177" s="64"/>
      <c r="OW177" s="64"/>
      <c r="OX177" s="64"/>
      <c r="OY177" s="64"/>
      <c r="OZ177" s="64"/>
      <c r="PA177" s="64"/>
      <c r="PB177" s="64"/>
      <c r="PC177" s="64"/>
      <c r="PD177" s="64"/>
      <c r="PE177" s="64"/>
      <c r="PF177" s="64"/>
      <c r="PG177" s="64"/>
      <c r="PH177" s="64"/>
      <c r="PI177" s="64"/>
      <c r="PJ177" s="64"/>
      <c r="PK177" s="64"/>
      <c r="PL177" s="64"/>
      <c r="PM177" s="64"/>
      <c r="PN177" s="64"/>
      <c r="PO177" s="64"/>
      <c r="PP177" s="64"/>
      <c r="PQ177" s="64"/>
      <c r="PR177" s="64"/>
      <c r="PS177" s="64"/>
      <c r="PT177" s="64"/>
      <c r="PU177" s="64"/>
      <c r="PV177" s="64"/>
      <c r="PW177" s="64"/>
      <c r="PX177" s="64"/>
      <c r="PY177" s="64"/>
      <c r="PZ177" s="64"/>
      <c r="QA177" s="64"/>
      <c r="QB177" s="64"/>
      <c r="QC177" s="64"/>
      <c r="QD177" s="64"/>
      <c r="QE177" s="64"/>
      <c r="QF177" s="64"/>
      <c r="QG177" s="64"/>
      <c r="QH177" s="64"/>
      <c r="QI177" s="64"/>
      <c r="QJ177" s="64"/>
      <c r="QK177" s="64"/>
      <c r="QL177" s="64"/>
      <c r="QM177" s="64"/>
      <c r="QN177" s="64"/>
      <c r="QO177" s="64"/>
      <c r="QP177" s="64"/>
      <c r="QQ177" s="64"/>
      <c r="QR177" s="64"/>
      <c r="QS177" s="64"/>
      <c r="QT177" s="64"/>
      <c r="QU177" s="64"/>
      <c r="QV177" s="64"/>
      <c r="QW177" s="64"/>
      <c r="QX177" s="64"/>
      <c r="QY177" s="64"/>
      <c r="QZ177" s="64"/>
      <c r="RA177" s="64"/>
      <c r="RB177" s="64"/>
      <c r="RC177" s="64"/>
      <c r="RD177" s="64"/>
      <c r="RE177" s="64"/>
      <c r="RF177" s="64"/>
      <c r="RG177" s="64"/>
      <c r="RH177" s="64"/>
      <c r="RI177" s="64"/>
      <c r="RJ177" s="97"/>
      <c r="RK177" s="97"/>
      <c r="RL177" s="97"/>
      <c r="RM177" s="97"/>
      <c r="RN177" s="97"/>
      <c r="RO177" s="97"/>
      <c r="RP177" s="97"/>
      <c r="RQ177" s="97"/>
      <c r="RR177" s="97"/>
      <c r="RS177" s="97"/>
      <c r="RT177" s="97"/>
      <c r="RU177" s="97"/>
      <c r="RV177" s="97"/>
      <c r="RW177" s="97"/>
      <c r="RX177" s="97"/>
      <c r="RY177" s="97"/>
      <c r="RZ177" s="97"/>
      <c r="SA177" s="97"/>
      <c r="SB177" s="97"/>
      <c r="SC177" s="97"/>
      <c r="SD177" s="97"/>
      <c r="SE177" s="97"/>
      <c r="SF177" s="97"/>
      <c r="SG177" s="97"/>
      <c r="SH177" s="97"/>
      <c r="SI177" s="97"/>
      <c r="SJ177" s="97"/>
      <c r="SK177" s="97"/>
      <c r="SL177" s="97"/>
      <c r="SM177" s="97"/>
      <c r="SN177" s="97"/>
      <c r="SO177" s="97"/>
      <c r="SP177" s="97"/>
      <c r="SQ177" s="97"/>
      <c r="SR177" s="97"/>
      <c r="SS177" s="97"/>
      <c r="ST177" s="97"/>
      <c r="SU177" s="97"/>
      <c r="SV177" s="97"/>
      <c r="SW177" s="97"/>
      <c r="SX177" s="97"/>
      <c r="SY177" s="97"/>
      <c r="SZ177" s="97"/>
      <c r="TA177" s="97"/>
      <c r="TB177" s="97"/>
    </row>
    <row r="178" spans="1:522" s="1" customFormat="1" ht="18" customHeight="1" x14ac:dyDescent="0.2">
      <c r="A178" s="12"/>
      <c r="B178" s="11" t="s">
        <v>216</v>
      </c>
      <c r="C178" s="1">
        <v>12438</v>
      </c>
      <c r="D178" s="1">
        <v>2018</v>
      </c>
      <c r="E178" s="4" t="s">
        <v>215</v>
      </c>
      <c r="F178" s="1">
        <v>5778</v>
      </c>
      <c r="G178" s="9" t="s">
        <v>96</v>
      </c>
      <c r="H178" s="4" t="s">
        <v>52</v>
      </c>
      <c r="I178" s="1">
        <f t="shared" si="3"/>
        <v>0</v>
      </c>
      <c r="J178" s="12">
        <f>Tabuľka3[[#This Row],[Stĺpec9]]</f>
        <v>0</v>
      </c>
      <c r="K178" s="97">
        <f>Seniori!K79</f>
        <v>0</v>
      </c>
      <c r="L178" s="97">
        <f>Seniori!L79</f>
        <v>0</v>
      </c>
      <c r="M178" s="97">
        <f>Seniori!M79</f>
        <v>0</v>
      </c>
      <c r="N178" s="97">
        <f>Seniori!N79</f>
        <v>0</v>
      </c>
      <c r="O178" s="97">
        <f>Seniori!O79</f>
        <v>0</v>
      </c>
      <c r="P178" s="97">
        <f>Seniori!P79</f>
        <v>0</v>
      </c>
      <c r="Q178" s="97">
        <f>Seniori!Q79</f>
        <v>0</v>
      </c>
      <c r="R178" s="97">
        <f>Seniori!R79</f>
        <v>0</v>
      </c>
      <c r="S178" s="97">
        <f>Seniori!S79</f>
        <v>0</v>
      </c>
      <c r="T178" s="97">
        <f>Seniori!T79</f>
        <v>0</v>
      </c>
      <c r="U178" s="97">
        <f>Seniori!U79</f>
        <v>0</v>
      </c>
      <c r="V178" s="97">
        <f>Seniori!V79</f>
        <v>0</v>
      </c>
      <c r="W178" s="97">
        <f>Seniori!W79</f>
        <v>0</v>
      </c>
      <c r="X178" s="97">
        <f>Seniori!X79</f>
        <v>0</v>
      </c>
      <c r="Y178" s="97">
        <f>Seniori!Y79</f>
        <v>0</v>
      </c>
      <c r="Z178" s="97">
        <f>Seniori!Z79</f>
        <v>0</v>
      </c>
      <c r="AA178" s="97">
        <f>Seniori!AA79</f>
        <v>0</v>
      </c>
      <c r="AB178" s="97">
        <f>Seniori!AB79</f>
        <v>0</v>
      </c>
      <c r="AC178" s="97">
        <f>Seniori!AC79</f>
        <v>0</v>
      </c>
      <c r="AD178" s="97">
        <f>Seniori!AD79</f>
        <v>0</v>
      </c>
      <c r="AE178" s="97">
        <f>Seniori!AE79</f>
        <v>0</v>
      </c>
      <c r="AF178" s="97">
        <f>Seniori!AF79</f>
        <v>0</v>
      </c>
      <c r="AG178" s="97">
        <f>Seniori!AG79</f>
        <v>0</v>
      </c>
      <c r="AH178" s="97">
        <f>Seniori!AH79</f>
        <v>0</v>
      </c>
      <c r="AI178" s="97">
        <f>Seniori!AI79</f>
        <v>0</v>
      </c>
      <c r="AJ178" s="97">
        <f>Seniori!AJ79</f>
        <v>0</v>
      </c>
      <c r="AK178" s="97">
        <f>Seniori!AK79</f>
        <v>0</v>
      </c>
      <c r="AL178" s="97">
        <f>Seniori!AL79</f>
        <v>0</v>
      </c>
      <c r="AM178" s="97">
        <f>Seniori!AM79</f>
        <v>0</v>
      </c>
      <c r="AN178" s="97">
        <f>Seniori!AN79</f>
        <v>0</v>
      </c>
      <c r="AO178" s="97">
        <f>Seniori!AO79</f>
        <v>0</v>
      </c>
      <c r="AP178" s="97">
        <f>Seniori!AP79</f>
        <v>0</v>
      </c>
      <c r="AQ178" s="97">
        <f>Seniori!AQ79</f>
        <v>0</v>
      </c>
      <c r="AR178" s="97">
        <f>Seniori!AR79</f>
        <v>0</v>
      </c>
      <c r="AS178" s="97">
        <f>Seniori!AS79</f>
        <v>0</v>
      </c>
      <c r="AT178" s="97">
        <f>Seniori!AT79</f>
        <v>0</v>
      </c>
      <c r="AU178" s="97">
        <f>Seniori!AU79</f>
        <v>0</v>
      </c>
      <c r="AV178" s="97">
        <f>Seniori!AV79</f>
        <v>0</v>
      </c>
      <c r="AW178" s="97">
        <f>Seniori!AW79</f>
        <v>0</v>
      </c>
      <c r="AX178" s="97">
        <f>Seniori!AX79</f>
        <v>0</v>
      </c>
      <c r="AY178" s="97">
        <f>Seniori!AY79</f>
        <v>0</v>
      </c>
      <c r="AZ178" s="97">
        <f>Seniori!AZ79</f>
        <v>0</v>
      </c>
      <c r="BA178" s="97">
        <f>Seniori!BA79</f>
        <v>0</v>
      </c>
      <c r="BB178" s="97">
        <f>Seniori!BB79</f>
        <v>0</v>
      </c>
      <c r="BC178" s="97">
        <f>Seniori!BC79</f>
        <v>0</v>
      </c>
      <c r="BD178" s="97">
        <f>Seniori!BD79</f>
        <v>0</v>
      </c>
      <c r="BE178" s="97">
        <f>Seniori!BE79</f>
        <v>0</v>
      </c>
      <c r="BF178" s="97">
        <f>Seniori!BF79</f>
        <v>0</v>
      </c>
      <c r="BG178" s="97">
        <f>Seniori!BG79</f>
        <v>0</v>
      </c>
      <c r="BH178" s="97">
        <f>Seniori!BH79</f>
        <v>0</v>
      </c>
      <c r="BI178" s="97">
        <f>Seniori!BI79</f>
        <v>0</v>
      </c>
      <c r="BJ178" s="97">
        <f>Seniori!BJ79</f>
        <v>0</v>
      </c>
      <c r="BK178" s="97">
        <f>Seniori!BK79</f>
        <v>0</v>
      </c>
      <c r="BL178" s="97">
        <f>Seniori!BL79</f>
        <v>0</v>
      </c>
      <c r="BM178" s="97">
        <f>Seniori!BM79</f>
        <v>0</v>
      </c>
      <c r="BN178" s="97">
        <f>Seniori!BN79</f>
        <v>0</v>
      </c>
      <c r="BO178" s="97">
        <f>Seniori!BO79</f>
        <v>0</v>
      </c>
      <c r="BP178" s="97">
        <f>Seniori!BP79</f>
        <v>0</v>
      </c>
      <c r="BQ178" s="97">
        <f>Seniori!BQ79</f>
        <v>0</v>
      </c>
      <c r="BR178" s="97">
        <f>Seniori!BR79</f>
        <v>0</v>
      </c>
      <c r="BS178" s="97">
        <f>Seniori!BS79</f>
        <v>0</v>
      </c>
      <c r="BT178" s="97">
        <f>Seniori!BT79</f>
        <v>0</v>
      </c>
      <c r="BU178" s="97">
        <f>Seniori!BU79</f>
        <v>0</v>
      </c>
      <c r="BV178" s="97">
        <f>Seniori!BV79</f>
        <v>0</v>
      </c>
      <c r="BW178" s="97">
        <f>Seniori!BW79</f>
        <v>0</v>
      </c>
      <c r="BX178" s="97">
        <f>Seniori!BX79</f>
        <v>0</v>
      </c>
      <c r="BY178" s="97">
        <f>Seniori!BY79</f>
        <v>0</v>
      </c>
      <c r="BZ178" s="97">
        <f>Seniori!BZ79</f>
        <v>0</v>
      </c>
      <c r="CA178" s="97">
        <f>Seniori!CA79</f>
        <v>0</v>
      </c>
      <c r="CB178" s="97">
        <f>Seniori!CB79</f>
        <v>0</v>
      </c>
      <c r="CC178" s="97">
        <f>Seniori!CC79</f>
        <v>0</v>
      </c>
      <c r="CD178" s="97">
        <f>Seniori!CD79</f>
        <v>0</v>
      </c>
      <c r="CE178" s="97">
        <f>Seniori!CE79</f>
        <v>0</v>
      </c>
      <c r="CF178" s="97">
        <f>Seniori!CF79</f>
        <v>0</v>
      </c>
      <c r="CG178" s="97">
        <f>Seniori!CG79</f>
        <v>0</v>
      </c>
      <c r="CH178" s="97">
        <f>Seniori!CH79</f>
        <v>0</v>
      </c>
      <c r="CI178" s="97">
        <f>Seniori!CI79</f>
        <v>0</v>
      </c>
      <c r="CJ178" s="97">
        <f>Seniori!CJ79</f>
        <v>0</v>
      </c>
      <c r="CK178" s="97">
        <f>Seniori!CK79</f>
        <v>0</v>
      </c>
      <c r="CL178" s="97">
        <f>Seniori!CL79</f>
        <v>0</v>
      </c>
      <c r="CM178" s="97">
        <f>Seniori!CM79</f>
        <v>0</v>
      </c>
      <c r="CN178" s="97">
        <f>Seniori!CN79</f>
        <v>0</v>
      </c>
      <c r="CO178" s="97">
        <f>Seniori!CO79</f>
        <v>0</v>
      </c>
      <c r="CP178" s="97">
        <f>Seniori!CP79</f>
        <v>0</v>
      </c>
      <c r="CQ178" s="97">
        <f>Seniori!CQ79</f>
        <v>0</v>
      </c>
      <c r="CR178" s="97">
        <f>Seniori!CR79</f>
        <v>0</v>
      </c>
      <c r="CS178" s="97">
        <f>Seniori!CS79</f>
        <v>0</v>
      </c>
      <c r="CT178" s="97">
        <f>Seniori!CT79</f>
        <v>0</v>
      </c>
      <c r="CU178" s="97" t="str">
        <f>Seniori!CU79</f>
        <v>o</v>
      </c>
      <c r="CV178" s="97" t="str">
        <f>Seniori!CV79</f>
        <v>o</v>
      </c>
      <c r="CW178" s="97">
        <f>Seniori!CW79</f>
        <v>0</v>
      </c>
      <c r="CX178" s="97">
        <f>Seniori!CX79</f>
        <v>0</v>
      </c>
      <c r="CY178" s="97">
        <f>Seniori!CY79</f>
        <v>0</v>
      </c>
      <c r="CZ178" s="97">
        <f>Seniori!CZ79</f>
        <v>0</v>
      </c>
      <c r="DA178" s="97">
        <f>Seniori!DA79</f>
        <v>0</v>
      </c>
      <c r="DB178" s="97">
        <f>Seniori!DB79</f>
        <v>0</v>
      </c>
      <c r="DC178" s="97">
        <f>Seniori!DC79</f>
        <v>0</v>
      </c>
      <c r="DD178" s="97">
        <f>Seniori!DD79</f>
        <v>0</v>
      </c>
      <c r="DE178" s="97">
        <f>Seniori!DE79</f>
        <v>0</v>
      </c>
      <c r="DF178" s="97">
        <f>Seniori!DF79</f>
        <v>0</v>
      </c>
      <c r="DG178" s="97">
        <f>Seniori!DG79</f>
        <v>0</v>
      </c>
      <c r="DH178" s="97">
        <f>Seniori!DH79</f>
        <v>0</v>
      </c>
      <c r="DI178" s="97">
        <f>Seniori!DI79</f>
        <v>0</v>
      </c>
      <c r="DJ178" s="97">
        <f>Seniori!DJ79</f>
        <v>0</v>
      </c>
      <c r="DK178" s="97">
        <f>Seniori!DK79</f>
        <v>0</v>
      </c>
      <c r="DL178" s="97">
        <f>Seniori!DL79</f>
        <v>0</v>
      </c>
      <c r="DM178" s="97">
        <f>Seniori!DM79</f>
        <v>0</v>
      </c>
      <c r="DN178" s="97">
        <f>Seniori!DN79</f>
        <v>0</v>
      </c>
      <c r="DO178" s="97">
        <f>Seniori!DO79</f>
        <v>0</v>
      </c>
      <c r="DP178" s="97">
        <f>Seniori!DP79</f>
        <v>0</v>
      </c>
      <c r="DQ178" s="97">
        <f>Seniori!DQ79</f>
        <v>0</v>
      </c>
      <c r="DR178" s="97">
        <f>Seniori!DR79</f>
        <v>0</v>
      </c>
      <c r="DS178" s="97">
        <f>Seniori!DS79</f>
        <v>0</v>
      </c>
      <c r="DT178" s="97">
        <f>Seniori!DT79</f>
        <v>0</v>
      </c>
      <c r="DU178" s="97">
        <f>Seniori!DU79</f>
        <v>0</v>
      </c>
      <c r="DV178" s="97">
        <f>Seniori!DV79</f>
        <v>0</v>
      </c>
      <c r="DW178" s="97">
        <f>Seniori!DW79</f>
        <v>0</v>
      </c>
      <c r="DX178" s="97">
        <f>Seniori!DX79</f>
        <v>0</v>
      </c>
      <c r="DY178" s="97">
        <f>Seniori!DY79</f>
        <v>0</v>
      </c>
      <c r="DZ178" s="97">
        <f>Seniori!DZ79</f>
        <v>0</v>
      </c>
      <c r="EA178" s="97">
        <f>Seniori!EA79</f>
        <v>0</v>
      </c>
      <c r="EB178" s="97">
        <f>Seniori!EB79</f>
        <v>0</v>
      </c>
      <c r="EC178" s="97">
        <f>Seniori!EC79</f>
        <v>0</v>
      </c>
      <c r="ED178" s="97">
        <f>Seniori!ED79</f>
        <v>0</v>
      </c>
      <c r="EE178" s="97">
        <f>Seniori!EE79</f>
        <v>0</v>
      </c>
      <c r="EF178" s="97">
        <f>Seniori!EF79</f>
        <v>0</v>
      </c>
      <c r="EG178" s="97">
        <f>Seniori!EG79</f>
        <v>0</v>
      </c>
      <c r="EH178" s="97">
        <f>Seniori!EH79</f>
        <v>0</v>
      </c>
      <c r="EI178" s="97">
        <f>Seniori!EI79</f>
        <v>0</v>
      </c>
      <c r="EJ178" s="97">
        <f>Seniori!EJ79</f>
        <v>0</v>
      </c>
      <c r="EK178" s="97">
        <f>Seniori!EK79</f>
        <v>0</v>
      </c>
      <c r="EL178" s="97">
        <f>Seniori!EL79</f>
        <v>0</v>
      </c>
      <c r="EM178" s="97">
        <f>Seniori!EM79</f>
        <v>0</v>
      </c>
      <c r="EN178" s="97">
        <f>Seniori!EN79</f>
        <v>0</v>
      </c>
      <c r="EO178" s="97">
        <f>Seniori!EO79</f>
        <v>0</v>
      </c>
      <c r="EP178" s="97">
        <f>Seniori!EP79</f>
        <v>0</v>
      </c>
      <c r="EQ178" s="97">
        <f>Seniori!EQ79</f>
        <v>0</v>
      </c>
      <c r="ER178" s="97">
        <f>Seniori!ER79</f>
        <v>0</v>
      </c>
      <c r="ES178" s="97">
        <f>Seniori!ES79</f>
        <v>0</v>
      </c>
      <c r="ET178" s="97">
        <f>Seniori!ET79</f>
        <v>0</v>
      </c>
      <c r="EU178" s="97">
        <f>Seniori!EU79</f>
        <v>0</v>
      </c>
      <c r="EV178" s="97">
        <f>Seniori!EV79</f>
        <v>0</v>
      </c>
      <c r="EW178" s="97">
        <f>Seniori!EW79</f>
        <v>0</v>
      </c>
      <c r="EX178" s="97">
        <f>Seniori!EX79</f>
        <v>0</v>
      </c>
      <c r="EY178" s="97">
        <f>Seniori!EY79</f>
        <v>0</v>
      </c>
      <c r="EZ178" s="97">
        <f>Seniori!EZ79</f>
        <v>0</v>
      </c>
      <c r="FA178" s="97">
        <f>Seniori!FA79</f>
        <v>0</v>
      </c>
      <c r="FB178" s="97">
        <f>Seniori!FB79</f>
        <v>0</v>
      </c>
      <c r="FC178" s="97">
        <f>Seniori!FC79</f>
        <v>0</v>
      </c>
      <c r="FD178" s="97">
        <f>Seniori!FD79</f>
        <v>0</v>
      </c>
      <c r="FE178" s="97">
        <f>Seniori!FE79</f>
        <v>0</v>
      </c>
      <c r="FF178" s="97">
        <f>Seniori!FF79</f>
        <v>0</v>
      </c>
      <c r="FG178" s="97">
        <f>Seniori!FG79</f>
        <v>0</v>
      </c>
      <c r="FH178" s="97">
        <f>Seniori!FH79</f>
        <v>0</v>
      </c>
      <c r="FI178" s="97">
        <f>Seniori!FI79</f>
        <v>0</v>
      </c>
      <c r="FJ178" s="97">
        <f>Seniori!FJ79</f>
        <v>0</v>
      </c>
      <c r="FK178" s="97">
        <f>Seniori!FK79</f>
        <v>0</v>
      </c>
      <c r="FL178" s="97">
        <f>Seniori!FL79</f>
        <v>0</v>
      </c>
      <c r="FM178" s="97">
        <f>Seniori!FM79</f>
        <v>0</v>
      </c>
      <c r="FN178" s="97">
        <f>Seniori!FN79</f>
        <v>0</v>
      </c>
      <c r="FO178" s="97">
        <f>Seniori!FO79</f>
        <v>0</v>
      </c>
      <c r="FP178" s="97">
        <f>Seniori!FP79</f>
        <v>0</v>
      </c>
      <c r="FQ178" s="97">
        <f>Seniori!FQ79</f>
        <v>0</v>
      </c>
      <c r="FR178" s="97">
        <f>Seniori!FR79</f>
        <v>0</v>
      </c>
      <c r="FS178" s="97">
        <f>Seniori!FS79</f>
        <v>0</v>
      </c>
      <c r="FT178" s="97">
        <f>Seniori!FT79</f>
        <v>0</v>
      </c>
      <c r="FU178" s="97">
        <f>Seniori!FU79</f>
        <v>0</v>
      </c>
      <c r="FV178" s="97">
        <f>Seniori!FV79</f>
        <v>0</v>
      </c>
      <c r="FW178" s="97">
        <f>Seniori!FW79</f>
        <v>0</v>
      </c>
      <c r="FX178" s="97">
        <f>Seniori!FX79</f>
        <v>0</v>
      </c>
      <c r="FY178" s="97">
        <f>Seniori!FY79</f>
        <v>0</v>
      </c>
      <c r="FZ178" s="97">
        <f>Seniori!FZ79</f>
        <v>0</v>
      </c>
      <c r="GA178" s="97">
        <f>Seniori!GA79</f>
        <v>0</v>
      </c>
      <c r="GB178" s="97">
        <f>Seniori!GB79</f>
        <v>0</v>
      </c>
      <c r="GC178" s="97">
        <f>Seniori!GC79</f>
        <v>0</v>
      </c>
      <c r="GD178" s="97">
        <f>Seniori!GD79</f>
        <v>0</v>
      </c>
      <c r="GE178" s="97">
        <f>Seniori!GE79</f>
        <v>0</v>
      </c>
      <c r="GF178" s="97">
        <f>Seniori!GF79</f>
        <v>0</v>
      </c>
      <c r="GG178" s="97">
        <f>Seniori!GG79</f>
        <v>0</v>
      </c>
      <c r="GH178" s="97">
        <f>Seniori!GH79</f>
        <v>0</v>
      </c>
      <c r="GI178" s="97">
        <f>Seniori!GI79</f>
        <v>0</v>
      </c>
      <c r="GJ178" s="97">
        <f>Seniori!GJ79</f>
        <v>0</v>
      </c>
      <c r="GK178" s="97">
        <f>Seniori!GK79</f>
        <v>0</v>
      </c>
      <c r="GL178" s="97">
        <f>Seniori!GL79</f>
        <v>0</v>
      </c>
      <c r="GM178" s="97">
        <f>Seniori!GM79</f>
        <v>0</v>
      </c>
      <c r="GN178" s="97">
        <f>Seniori!GN79</f>
        <v>0</v>
      </c>
      <c r="GO178" s="97">
        <f>Seniori!GO79</f>
        <v>0</v>
      </c>
      <c r="GP178" s="97">
        <f>Seniori!GP79</f>
        <v>0</v>
      </c>
      <c r="GQ178" s="97">
        <f>Seniori!GQ79</f>
        <v>0</v>
      </c>
      <c r="GR178" s="97">
        <f>Seniori!GR79</f>
        <v>0</v>
      </c>
      <c r="GS178" s="97">
        <f>Seniori!GS79</f>
        <v>0</v>
      </c>
      <c r="GT178" s="97">
        <f>Seniori!GT79</f>
        <v>0</v>
      </c>
      <c r="GU178" s="97">
        <f>Seniori!GU79</f>
        <v>0</v>
      </c>
      <c r="GV178" s="97">
        <f>Seniori!GV79</f>
        <v>0</v>
      </c>
      <c r="GW178" s="97">
        <f>Seniori!GW79</f>
        <v>0</v>
      </c>
      <c r="GX178" s="97">
        <f>Seniori!GX79</f>
        <v>0</v>
      </c>
      <c r="GY178" s="97">
        <f>Seniori!GY79</f>
        <v>0</v>
      </c>
      <c r="GZ178" s="97">
        <f>Seniori!GZ79</f>
        <v>0</v>
      </c>
      <c r="HA178" s="97">
        <f>Seniori!HA79</f>
        <v>0</v>
      </c>
      <c r="HB178" s="97">
        <f>Seniori!HB79</f>
        <v>0</v>
      </c>
      <c r="HC178" s="97">
        <f>Seniori!HC79</f>
        <v>0</v>
      </c>
      <c r="HD178" s="97">
        <f>Seniori!HD79</f>
        <v>0</v>
      </c>
      <c r="HE178" s="97">
        <f>Seniori!HE79</f>
        <v>0</v>
      </c>
      <c r="HF178" s="97">
        <f>Seniori!HF79</f>
        <v>0</v>
      </c>
      <c r="HG178" s="97">
        <f>Seniori!HG79</f>
        <v>0</v>
      </c>
      <c r="HH178" s="97">
        <f>Seniori!HH79</f>
        <v>0</v>
      </c>
      <c r="HI178" s="97">
        <f>Seniori!HI79</f>
        <v>0</v>
      </c>
      <c r="HJ178" s="97">
        <f>Seniori!HJ79</f>
        <v>0</v>
      </c>
      <c r="HK178" s="97">
        <f>Seniori!HK79</f>
        <v>0</v>
      </c>
      <c r="HL178" s="97">
        <f>Seniori!HL79</f>
        <v>0</v>
      </c>
      <c r="HM178" s="97">
        <f>Seniori!HM79</f>
        <v>0</v>
      </c>
      <c r="HN178" s="97">
        <f>Seniori!HN79</f>
        <v>0</v>
      </c>
      <c r="HO178" s="97">
        <f>Seniori!HO79</f>
        <v>0</v>
      </c>
      <c r="HP178" s="97">
        <f>Seniori!HP79</f>
        <v>0</v>
      </c>
      <c r="HQ178" s="97">
        <f>Seniori!HQ79</f>
        <v>0</v>
      </c>
      <c r="HR178" s="97">
        <f>Seniori!HR79</f>
        <v>0</v>
      </c>
      <c r="HS178" s="97">
        <f>Seniori!HS79</f>
        <v>0</v>
      </c>
      <c r="HT178" s="97">
        <f>Seniori!HT79</f>
        <v>0</v>
      </c>
      <c r="HU178" s="97">
        <f>Seniori!HU79</f>
        <v>0</v>
      </c>
      <c r="HV178" s="97">
        <f>Seniori!HV79</f>
        <v>0</v>
      </c>
      <c r="HW178" s="97">
        <f>Seniori!HW79</f>
        <v>0</v>
      </c>
      <c r="HX178" s="97">
        <f>Seniori!HX79</f>
        <v>0</v>
      </c>
      <c r="HY178" s="97">
        <f>Seniori!HY79</f>
        <v>0</v>
      </c>
      <c r="HZ178" s="97">
        <f>Seniori!HZ79</f>
        <v>0</v>
      </c>
      <c r="IA178" s="97">
        <f>Seniori!IA79</f>
        <v>0</v>
      </c>
      <c r="IB178" s="97">
        <f>Seniori!IB79</f>
        <v>0</v>
      </c>
      <c r="IC178" s="97">
        <f>Seniori!IC79</f>
        <v>0</v>
      </c>
      <c r="ID178" s="97">
        <f>Seniori!ID79</f>
        <v>0</v>
      </c>
      <c r="IE178" s="97">
        <f>Seniori!IE79</f>
        <v>0</v>
      </c>
      <c r="IF178" s="97">
        <f>Seniori!IF79</f>
        <v>0</v>
      </c>
      <c r="IG178" s="97">
        <f>Seniori!IG79</f>
        <v>0</v>
      </c>
      <c r="IH178" s="97">
        <f>Seniori!IH79</f>
        <v>0</v>
      </c>
      <c r="II178" s="97">
        <f>Seniori!II79</f>
        <v>0</v>
      </c>
      <c r="IJ178" s="97">
        <f>Seniori!IJ79</f>
        <v>0</v>
      </c>
      <c r="IK178" s="97">
        <f>Seniori!IK79</f>
        <v>0</v>
      </c>
      <c r="IL178" s="97">
        <f>Seniori!IL79</f>
        <v>0</v>
      </c>
      <c r="IM178" s="97">
        <f>Seniori!IM79</f>
        <v>0</v>
      </c>
      <c r="IN178" s="97">
        <f>Seniori!IN79</f>
        <v>0</v>
      </c>
      <c r="IO178" s="97">
        <f>Seniori!IO79</f>
        <v>0</v>
      </c>
      <c r="IP178" s="97">
        <f>Seniori!IP79</f>
        <v>0</v>
      </c>
      <c r="IQ178" s="97">
        <f>Seniori!IQ79</f>
        <v>0</v>
      </c>
      <c r="IR178" s="97">
        <f>Seniori!IR79</f>
        <v>0</v>
      </c>
      <c r="IS178" s="97">
        <f>Seniori!IS79</f>
        <v>0</v>
      </c>
      <c r="IT178" s="97">
        <f>Seniori!IT79</f>
        <v>0</v>
      </c>
      <c r="IU178" s="97">
        <f>Seniori!IU79</f>
        <v>0</v>
      </c>
      <c r="IV178" s="97">
        <f>Seniori!IV79</f>
        <v>0</v>
      </c>
      <c r="IW178" s="97">
        <f>Seniori!IW79</f>
        <v>0</v>
      </c>
      <c r="IX178" s="97">
        <f>Seniori!IX79</f>
        <v>0</v>
      </c>
      <c r="IY178" s="97">
        <f>Seniori!IY79</f>
        <v>0</v>
      </c>
      <c r="IZ178" s="97">
        <f>Seniori!IZ79</f>
        <v>0</v>
      </c>
      <c r="JA178" s="97">
        <f>Seniori!JA79</f>
        <v>0</v>
      </c>
      <c r="JB178" s="97">
        <f>Seniori!JB79</f>
        <v>0</v>
      </c>
      <c r="JC178" s="97">
        <f>Seniori!JC79</f>
        <v>0</v>
      </c>
      <c r="JD178" s="97">
        <f>Seniori!JD79</f>
        <v>0</v>
      </c>
      <c r="JE178" s="97">
        <f>Seniori!JE79</f>
        <v>0</v>
      </c>
      <c r="JF178" s="97">
        <f>Seniori!JF79</f>
        <v>0</v>
      </c>
      <c r="JG178" s="97">
        <f>Seniori!JG79</f>
        <v>0</v>
      </c>
      <c r="JH178" s="97">
        <f>Seniori!JH79</f>
        <v>0</v>
      </c>
      <c r="JI178" s="97">
        <f>Seniori!JI79</f>
        <v>0</v>
      </c>
      <c r="JJ178" s="97">
        <f>Seniori!JJ79</f>
        <v>0</v>
      </c>
      <c r="JK178" s="97">
        <f>Seniori!JK79</f>
        <v>0</v>
      </c>
      <c r="JL178" s="97">
        <f>Seniori!JL79</f>
        <v>0</v>
      </c>
      <c r="JM178" s="97">
        <f>Seniori!JM79</f>
        <v>0</v>
      </c>
      <c r="JN178" s="97">
        <f>Seniori!JN79</f>
        <v>0</v>
      </c>
      <c r="JO178" s="97">
        <f>Seniori!JO79</f>
        <v>0</v>
      </c>
      <c r="JP178" s="97">
        <f>Seniori!JP79</f>
        <v>0</v>
      </c>
      <c r="JQ178" s="97">
        <f>Seniori!JQ79</f>
        <v>0</v>
      </c>
      <c r="JR178" s="97">
        <f>Seniori!JR79</f>
        <v>0</v>
      </c>
      <c r="JS178" s="97">
        <f>Seniori!JS79</f>
        <v>0</v>
      </c>
      <c r="JT178" s="97">
        <f>Seniori!JT79</f>
        <v>0</v>
      </c>
      <c r="JU178" s="97">
        <f>Seniori!JU79</f>
        <v>0</v>
      </c>
      <c r="JV178" s="97">
        <f>Seniori!JV79</f>
        <v>0</v>
      </c>
      <c r="JW178" s="97">
        <f>Seniori!JW79</f>
        <v>0</v>
      </c>
      <c r="JX178" s="97">
        <f>Seniori!JX79</f>
        <v>0</v>
      </c>
      <c r="JY178" s="97">
        <f>Seniori!JY79</f>
        <v>0</v>
      </c>
      <c r="JZ178" s="97">
        <f>Seniori!JZ79</f>
        <v>0</v>
      </c>
      <c r="KA178" s="97">
        <f>Seniori!KA79</f>
        <v>0</v>
      </c>
      <c r="KB178" s="97">
        <f>Seniori!KB79</f>
        <v>0</v>
      </c>
      <c r="KC178" s="97">
        <f>Seniori!KC79</f>
        <v>0</v>
      </c>
      <c r="KD178" s="97">
        <f>Seniori!KD79</f>
        <v>0</v>
      </c>
      <c r="KE178" s="97">
        <f>Seniori!KE79</f>
        <v>0</v>
      </c>
      <c r="KF178" s="97">
        <f>Seniori!KF79</f>
        <v>0</v>
      </c>
      <c r="KG178" s="97">
        <f>Seniori!KG79</f>
        <v>0</v>
      </c>
      <c r="KH178" s="97">
        <f>Seniori!KH79</f>
        <v>0</v>
      </c>
      <c r="KI178" s="97">
        <f>Seniori!KI79</f>
        <v>0</v>
      </c>
      <c r="KJ178" s="97">
        <f>Seniori!KJ79</f>
        <v>0</v>
      </c>
      <c r="KK178" s="97">
        <f>Seniori!KK79</f>
        <v>0</v>
      </c>
      <c r="KL178" s="97">
        <f>Seniori!KL79</f>
        <v>0</v>
      </c>
      <c r="KM178" s="97">
        <f>Seniori!KM79</f>
        <v>0</v>
      </c>
      <c r="KN178" s="97">
        <f>Seniori!KN79</f>
        <v>0</v>
      </c>
      <c r="KO178" s="97">
        <f>Seniori!KO79</f>
        <v>0</v>
      </c>
      <c r="KP178" s="97">
        <f>Seniori!KP79</f>
        <v>0</v>
      </c>
      <c r="KQ178" s="97">
        <f>Seniori!KQ79</f>
        <v>0</v>
      </c>
      <c r="KR178" s="97">
        <f>Seniori!KR79</f>
        <v>0</v>
      </c>
      <c r="KS178" s="97">
        <f>Seniori!KS79</f>
        <v>0</v>
      </c>
      <c r="KT178" s="97">
        <f>Seniori!KT79</f>
        <v>0</v>
      </c>
      <c r="KU178" s="97">
        <f>Seniori!KU79</f>
        <v>0</v>
      </c>
      <c r="KV178" s="97">
        <f>Seniori!KV79</f>
        <v>0</v>
      </c>
      <c r="KW178" s="97">
        <f>Seniori!KW79</f>
        <v>0</v>
      </c>
      <c r="KX178" s="97">
        <f>Seniori!KX79</f>
        <v>0</v>
      </c>
      <c r="KY178" s="97">
        <f>Seniori!KY79</f>
        <v>0</v>
      </c>
      <c r="KZ178" s="97">
        <f>Seniori!KZ79</f>
        <v>0</v>
      </c>
      <c r="LA178" s="97">
        <f>Seniori!LA79</f>
        <v>0</v>
      </c>
      <c r="LB178" s="97">
        <f>Seniori!LB79</f>
        <v>0</v>
      </c>
      <c r="LC178" s="97">
        <f>Seniori!LC79</f>
        <v>0</v>
      </c>
      <c r="LD178" s="97">
        <f>Seniori!LD79</f>
        <v>0</v>
      </c>
      <c r="LE178" s="97">
        <f>Seniori!LE79</f>
        <v>0</v>
      </c>
      <c r="LF178" s="97">
        <f>Seniori!LF79</f>
        <v>0</v>
      </c>
      <c r="LG178" s="97">
        <f>Seniori!LG79</f>
        <v>0</v>
      </c>
      <c r="LH178" s="97">
        <f>Seniori!LH79</f>
        <v>0</v>
      </c>
      <c r="LI178" s="97">
        <f>Seniori!LI79</f>
        <v>0</v>
      </c>
      <c r="LJ178" s="97">
        <f>Seniori!LJ79</f>
        <v>0</v>
      </c>
      <c r="LK178" s="97">
        <f>Seniori!LK79</f>
        <v>0</v>
      </c>
      <c r="LL178" s="97">
        <f>Seniori!LL79</f>
        <v>0</v>
      </c>
      <c r="LM178" s="97">
        <f>Seniori!LM79</f>
        <v>0</v>
      </c>
      <c r="LN178" s="97">
        <f>Seniori!LN79</f>
        <v>0</v>
      </c>
      <c r="LO178" s="97">
        <f>Seniori!LO79</f>
        <v>0</v>
      </c>
      <c r="LP178" s="97">
        <f>Seniori!LP79</f>
        <v>0</v>
      </c>
      <c r="LQ178" s="97">
        <f>Seniori!LQ79</f>
        <v>0</v>
      </c>
      <c r="LR178" s="97">
        <f>Seniori!LR79</f>
        <v>0</v>
      </c>
      <c r="LS178" s="97">
        <f>Seniori!LS79</f>
        <v>0</v>
      </c>
      <c r="LT178" s="97">
        <f>Seniori!LT79</f>
        <v>0</v>
      </c>
      <c r="LU178" s="97">
        <f>Seniori!LU79</f>
        <v>0</v>
      </c>
      <c r="LV178" s="97">
        <f>Seniori!LV79</f>
        <v>0</v>
      </c>
      <c r="LW178" s="97">
        <f>Seniori!LW79</f>
        <v>0</v>
      </c>
      <c r="LX178" s="97">
        <f>Seniori!LX79</f>
        <v>0</v>
      </c>
      <c r="LY178" s="97">
        <f>Seniori!LY79</f>
        <v>0</v>
      </c>
      <c r="LZ178" s="97">
        <f>Seniori!LZ79</f>
        <v>0</v>
      </c>
      <c r="MA178" s="97">
        <f>Seniori!MA79</f>
        <v>0</v>
      </c>
      <c r="MB178" s="97">
        <f>Seniori!MB79</f>
        <v>0</v>
      </c>
      <c r="MC178" s="97">
        <f>Seniori!MC79</f>
        <v>0</v>
      </c>
      <c r="MD178" s="97">
        <f>Seniori!MD79</f>
        <v>0</v>
      </c>
      <c r="ME178" s="97">
        <f>Seniori!ME79</f>
        <v>0</v>
      </c>
      <c r="MF178" s="97">
        <f>Seniori!MF79</f>
        <v>0</v>
      </c>
      <c r="MG178" s="97">
        <f>Seniori!MG79</f>
        <v>0</v>
      </c>
      <c r="MH178" s="97">
        <f>Seniori!MH79</f>
        <v>0</v>
      </c>
      <c r="MI178" s="97">
        <f>Seniori!MI79</f>
        <v>0</v>
      </c>
      <c r="MJ178" s="97">
        <f>Seniori!MJ79</f>
        <v>0</v>
      </c>
      <c r="MK178" s="97">
        <f>Seniori!MK79</f>
        <v>0</v>
      </c>
      <c r="ML178" s="97">
        <f>Seniori!ML79</f>
        <v>0</v>
      </c>
      <c r="MM178" s="97">
        <f>Seniori!MM79</f>
        <v>0</v>
      </c>
      <c r="MN178" s="97">
        <f>Seniori!MN79</f>
        <v>0</v>
      </c>
      <c r="MO178" s="97">
        <f>Seniori!MO79</f>
        <v>0</v>
      </c>
      <c r="MP178" s="97">
        <f>Seniori!MP79</f>
        <v>0</v>
      </c>
      <c r="MQ178" s="97">
        <f>Seniori!MQ79</f>
        <v>0</v>
      </c>
      <c r="MR178" s="97">
        <f>Seniori!MR79</f>
        <v>0</v>
      </c>
      <c r="MS178" s="97">
        <f>Seniori!MS79</f>
        <v>0</v>
      </c>
      <c r="MT178" s="97">
        <f>Seniori!MT79</f>
        <v>0</v>
      </c>
      <c r="MU178" s="97">
        <f>Seniori!MU79</f>
        <v>0</v>
      </c>
      <c r="MV178" s="97">
        <f>Seniori!MV79</f>
        <v>0</v>
      </c>
      <c r="MW178" s="97">
        <f>Seniori!MW79</f>
        <v>0</v>
      </c>
      <c r="MX178" s="97">
        <f>Seniori!MX79</f>
        <v>0</v>
      </c>
      <c r="MY178" s="97">
        <f>Seniori!MY79</f>
        <v>0</v>
      </c>
      <c r="MZ178" s="97">
        <f>Seniori!MZ79</f>
        <v>0</v>
      </c>
      <c r="NA178" s="97">
        <f>Seniori!NA79</f>
        <v>0</v>
      </c>
      <c r="NB178" s="97">
        <f>Seniori!NB79</f>
        <v>0</v>
      </c>
      <c r="NC178" s="97">
        <f>Seniori!NC79</f>
        <v>0</v>
      </c>
      <c r="ND178" s="97">
        <f>Seniori!ND79</f>
        <v>0</v>
      </c>
      <c r="NE178" s="97">
        <f>Seniori!NE79</f>
        <v>0</v>
      </c>
      <c r="NF178" s="97">
        <f>Seniori!NF79</f>
        <v>0</v>
      </c>
      <c r="NG178" s="97">
        <f>Seniori!NG79</f>
        <v>0</v>
      </c>
      <c r="NH178" s="97">
        <f>Seniori!NH79</f>
        <v>0</v>
      </c>
      <c r="NI178" s="97">
        <f>Seniori!NI79</f>
        <v>0</v>
      </c>
      <c r="NJ178" s="97">
        <f>Seniori!NJ79</f>
        <v>0</v>
      </c>
      <c r="NK178" s="97">
        <f>Seniori!NK79</f>
        <v>0</v>
      </c>
      <c r="NL178" s="97">
        <f>Seniori!NL79</f>
        <v>0</v>
      </c>
      <c r="NM178" s="97">
        <f>Seniori!NM79</f>
        <v>0</v>
      </c>
      <c r="NN178" s="97">
        <f>Seniori!NN79</f>
        <v>0</v>
      </c>
      <c r="NO178" s="97">
        <f>Seniori!NO79</f>
        <v>0</v>
      </c>
      <c r="NP178" s="97">
        <f>Seniori!NP79</f>
        <v>0</v>
      </c>
      <c r="NQ178" s="97">
        <f>Seniori!NQ79</f>
        <v>0</v>
      </c>
      <c r="NR178" s="97">
        <f>Seniori!NR79</f>
        <v>0</v>
      </c>
      <c r="NS178" s="97">
        <f>Seniori!NS79</f>
        <v>0</v>
      </c>
      <c r="NT178" s="97">
        <f>Seniori!NT79</f>
        <v>0</v>
      </c>
      <c r="NU178" s="97">
        <f>Seniori!NU79</f>
        <v>0</v>
      </c>
      <c r="NV178" s="97">
        <f>Seniori!NV79</f>
        <v>0</v>
      </c>
      <c r="NW178" s="97">
        <f>Seniori!NW79</f>
        <v>0</v>
      </c>
      <c r="NX178" s="97">
        <f>Seniori!NX79</f>
        <v>0</v>
      </c>
      <c r="NY178" s="97">
        <f>Seniori!NY79</f>
        <v>0</v>
      </c>
      <c r="NZ178" s="97">
        <f>Seniori!NZ79</f>
        <v>0</v>
      </c>
      <c r="OA178" s="97">
        <f>Seniori!OA79</f>
        <v>0</v>
      </c>
      <c r="OB178" s="97">
        <f>Seniori!OB79</f>
        <v>0</v>
      </c>
      <c r="OC178" s="97">
        <f>Seniori!OC79</f>
        <v>0</v>
      </c>
      <c r="OD178" s="97">
        <f>Seniori!OD79</f>
        <v>0</v>
      </c>
      <c r="OE178" s="97">
        <f>Seniori!OE79</f>
        <v>0</v>
      </c>
      <c r="OF178" s="97">
        <f>Seniori!OF79</f>
        <v>0</v>
      </c>
      <c r="OG178" s="97">
        <f>Seniori!OG79</f>
        <v>0</v>
      </c>
      <c r="OH178" s="97">
        <f>Seniori!OH79</f>
        <v>0</v>
      </c>
      <c r="OI178" s="97">
        <f>Seniori!OI79</f>
        <v>0</v>
      </c>
      <c r="OJ178" s="97">
        <f>Seniori!OJ79</f>
        <v>0</v>
      </c>
      <c r="OK178" s="97">
        <f>Seniori!OK79</f>
        <v>0</v>
      </c>
      <c r="OL178" s="97">
        <f>Seniori!OL79</f>
        <v>0</v>
      </c>
      <c r="OM178" s="97">
        <f>Seniori!OM79</f>
        <v>0</v>
      </c>
      <c r="ON178" s="97">
        <f>Seniori!ON79</f>
        <v>0</v>
      </c>
      <c r="OO178" s="97">
        <f>Seniori!OO79</f>
        <v>0</v>
      </c>
      <c r="OP178" s="97">
        <f>Seniori!OP79</f>
        <v>0</v>
      </c>
      <c r="OQ178" s="97">
        <f>Seniori!OQ79</f>
        <v>0</v>
      </c>
      <c r="OR178" s="97">
        <f>Seniori!OR79</f>
        <v>0</v>
      </c>
      <c r="OS178" s="97">
        <f>Seniori!OS79</f>
        <v>0</v>
      </c>
      <c r="OT178" s="97">
        <f>Seniori!OT79</f>
        <v>0</v>
      </c>
      <c r="OU178" s="97">
        <f>Seniori!OU79</f>
        <v>0</v>
      </c>
      <c r="OV178" s="97">
        <f>Seniori!OV79</f>
        <v>0</v>
      </c>
      <c r="OW178" s="97">
        <f>Seniori!OW79</f>
        <v>0</v>
      </c>
      <c r="OX178" s="97">
        <f>Seniori!OX79</f>
        <v>0</v>
      </c>
      <c r="OY178" s="97">
        <f>Seniori!OY79</f>
        <v>0</v>
      </c>
      <c r="OZ178" s="97">
        <f>Seniori!OZ79</f>
        <v>0</v>
      </c>
      <c r="PA178" s="97">
        <f>Seniori!PA79</f>
        <v>0</v>
      </c>
      <c r="PB178" s="97">
        <f>Seniori!PB79</f>
        <v>0</v>
      </c>
      <c r="PC178" s="97">
        <f>Seniori!PC79</f>
        <v>0</v>
      </c>
      <c r="PD178" s="97">
        <f>Seniori!PD79</f>
        <v>0</v>
      </c>
      <c r="PE178" s="97">
        <f>Seniori!PE79</f>
        <v>0</v>
      </c>
      <c r="PF178" s="97">
        <f>Seniori!PF79</f>
        <v>0</v>
      </c>
      <c r="PG178" s="97">
        <f>Seniori!PG79</f>
        <v>0</v>
      </c>
      <c r="PH178" s="97">
        <f>Seniori!PH79</f>
        <v>0</v>
      </c>
      <c r="PI178" s="97">
        <f>Seniori!PI79</f>
        <v>0</v>
      </c>
      <c r="PJ178" s="97">
        <f>Seniori!PJ79</f>
        <v>0</v>
      </c>
      <c r="PK178" s="97">
        <f>Seniori!PK79</f>
        <v>0</v>
      </c>
      <c r="PL178" s="97">
        <f>Seniori!PL79</f>
        <v>0</v>
      </c>
      <c r="PM178" s="97">
        <f>Seniori!PM79</f>
        <v>0</v>
      </c>
      <c r="PN178" s="97">
        <f>Seniori!PN79</f>
        <v>0</v>
      </c>
      <c r="PO178" s="97">
        <f>Seniori!PO79</f>
        <v>0</v>
      </c>
      <c r="PP178" s="97">
        <f>Seniori!PP79</f>
        <v>0</v>
      </c>
      <c r="PQ178" s="97">
        <f>Seniori!PQ79</f>
        <v>0</v>
      </c>
      <c r="PR178" s="97">
        <f>Seniori!PR79</f>
        <v>0</v>
      </c>
      <c r="PS178" s="97">
        <f>Seniori!PS79</f>
        <v>0</v>
      </c>
      <c r="PT178" s="97">
        <f>Seniori!PT79</f>
        <v>0</v>
      </c>
      <c r="PU178" s="97">
        <f>Seniori!PU79</f>
        <v>0</v>
      </c>
      <c r="PV178" s="97">
        <f>Seniori!PV79</f>
        <v>0</v>
      </c>
      <c r="PW178" s="97">
        <f>Seniori!PW79</f>
        <v>0</v>
      </c>
      <c r="PX178" s="97">
        <f>Seniori!PX79</f>
        <v>0</v>
      </c>
      <c r="PY178" s="97">
        <f>Seniori!PY79</f>
        <v>0</v>
      </c>
      <c r="PZ178" s="97">
        <f>Seniori!PZ79</f>
        <v>0</v>
      </c>
      <c r="QA178" s="97">
        <f>Seniori!QA79</f>
        <v>0</v>
      </c>
      <c r="QB178" s="97">
        <f>Seniori!QB79</f>
        <v>0</v>
      </c>
      <c r="QC178" s="97">
        <f>Seniori!QC79</f>
        <v>0</v>
      </c>
      <c r="QD178" s="97">
        <f>Seniori!QD79</f>
        <v>0</v>
      </c>
      <c r="QE178" s="97">
        <f>Seniori!QE79</f>
        <v>0</v>
      </c>
      <c r="QF178" s="97">
        <f>Seniori!QF79</f>
        <v>0</v>
      </c>
      <c r="QG178" s="97">
        <f>Seniori!QG79</f>
        <v>0</v>
      </c>
      <c r="QH178" s="97">
        <f>Seniori!QH79</f>
        <v>0</v>
      </c>
      <c r="QI178" s="97">
        <f>Seniori!QI79</f>
        <v>0</v>
      </c>
      <c r="QJ178" s="97">
        <f>Seniori!QJ79</f>
        <v>0</v>
      </c>
      <c r="QK178" s="97">
        <f>Seniori!QK79</f>
        <v>0</v>
      </c>
      <c r="QL178" s="97">
        <f>Seniori!QL79</f>
        <v>0</v>
      </c>
      <c r="QM178" s="97">
        <f>Seniori!QM79</f>
        <v>0</v>
      </c>
      <c r="QN178" s="97">
        <f>Seniori!QN79</f>
        <v>0</v>
      </c>
      <c r="QO178" s="97">
        <f>Seniori!QO79</f>
        <v>0</v>
      </c>
      <c r="QP178" s="97">
        <f>Seniori!QP79</f>
        <v>0</v>
      </c>
      <c r="QQ178" s="97">
        <f>Seniori!QQ79</f>
        <v>0</v>
      </c>
      <c r="QR178" s="97">
        <f>Seniori!QR79</f>
        <v>0</v>
      </c>
      <c r="QS178" s="97">
        <f>Seniori!QS79</f>
        <v>0</v>
      </c>
      <c r="QT178" s="97">
        <f>Seniori!QT79</f>
        <v>0</v>
      </c>
      <c r="QU178" s="97">
        <f>Seniori!QU79</f>
        <v>0</v>
      </c>
      <c r="QV178" s="97">
        <f>Seniori!QV79</f>
        <v>0</v>
      </c>
      <c r="QW178" s="97">
        <f>Seniori!QW79</f>
        <v>0</v>
      </c>
      <c r="QX178" s="97">
        <f>Seniori!QX79</f>
        <v>0</v>
      </c>
      <c r="QY178" s="97">
        <f>Seniori!QY79</f>
        <v>0</v>
      </c>
      <c r="QZ178" s="97">
        <f>Seniori!QZ79</f>
        <v>0</v>
      </c>
      <c r="RA178" s="97">
        <f>Seniori!RA79</f>
        <v>0</v>
      </c>
      <c r="RB178" s="97">
        <f>Seniori!RB79</f>
        <v>0</v>
      </c>
      <c r="RC178" s="97">
        <f>Seniori!RC79</f>
        <v>0</v>
      </c>
      <c r="RD178" s="97">
        <f>Seniori!RD79</f>
        <v>0</v>
      </c>
      <c r="RE178" s="97">
        <f>Seniori!RE79</f>
        <v>0</v>
      </c>
      <c r="RF178" s="97">
        <f>Seniori!RF79</f>
        <v>0</v>
      </c>
      <c r="RG178" s="97">
        <f>Seniori!RG79</f>
        <v>0</v>
      </c>
      <c r="RH178" s="97">
        <f>Seniori!RH79</f>
        <v>0</v>
      </c>
      <c r="RI178" s="97">
        <f>Seniori!RI79</f>
        <v>0</v>
      </c>
      <c r="RJ178" s="97">
        <f>Seniori!RJ79</f>
        <v>0</v>
      </c>
      <c r="RK178" s="97">
        <f>Seniori!RK79</f>
        <v>0</v>
      </c>
      <c r="RL178" s="97">
        <f>Seniori!RL79</f>
        <v>0</v>
      </c>
      <c r="RM178" s="97">
        <f>Seniori!RM79</f>
        <v>0</v>
      </c>
      <c r="RN178" s="97">
        <f>Seniori!RN79</f>
        <v>0</v>
      </c>
      <c r="RO178" s="97">
        <f>Seniori!RO79</f>
        <v>0</v>
      </c>
      <c r="RP178" s="97">
        <f>Seniori!RP79</f>
        <v>0</v>
      </c>
      <c r="RQ178" s="97">
        <f>Seniori!RQ79</f>
        <v>0</v>
      </c>
      <c r="RR178" s="97">
        <f>Seniori!RR79</f>
        <v>0</v>
      </c>
      <c r="RS178" s="97">
        <f>Seniori!RS79</f>
        <v>0</v>
      </c>
      <c r="RT178" s="97">
        <f>Seniori!RT79</f>
        <v>0</v>
      </c>
      <c r="RU178" s="97">
        <f>Seniori!RU79</f>
        <v>0</v>
      </c>
      <c r="RV178" s="97">
        <f>Seniori!RV79</f>
        <v>0</v>
      </c>
      <c r="RW178" s="97">
        <f>Seniori!RW79</f>
        <v>0</v>
      </c>
      <c r="RX178" s="97">
        <f>Seniori!RX79</f>
        <v>0</v>
      </c>
      <c r="RY178" s="97">
        <f>Seniori!RY79</f>
        <v>0</v>
      </c>
      <c r="RZ178" s="97">
        <f>Seniori!RZ79</f>
        <v>0</v>
      </c>
      <c r="SA178" s="97">
        <f>Seniori!SA79</f>
        <v>0</v>
      </c>
      <c r="SB178" s="97">
        <f>Seniori!SB79</f>
        <v>0</v>
      </c>
      <c r="SC178" s="97">
        <f>Seniori!SC79</f>
        <v>0</v>
      </c>
      <c r="SD178" s="97">
        <f>Seniori!SD79</f>
        <v>0</v>
      </c>
      <c r="SE178" s="97">
        <f>Seniori!SE79</f>
        <v>0</v>
      </c>
      <c r="SF178" s="97">
        <f>Seniori!SF79</f>
        <v>0</v>
      </c>
      <c r="SG178" s="97">
        <f>Seniori!SG79</f>
        <v>0</v>
      </c>
      <c r="SH178" s="97">
        <f>Seniori!SH79</f>
        <v>0</v>
      </c>
      <c r="SI178" s="97">
        <f>Seniori!SI79</f>
        <v>0</v>
      </c>
      <c r="SJ178" s="97">
        <f>Seniori!SJ79</f>
        <v>0</v>
      </c>
      <c r="SK178" s="97">
        <f>Seniori!SK79</f>
        <v>0</v>
      </c>
      <c r="SL178" s="97">
        <f>Seniori!SL79</f>
        <v>0</v>
      </c>
      <c r="SM178" s="97">
        <f>Seniori!SM79</f>
        <v>0</v>
      </c>
      <c r="SN178" s="97">
        <f>Seniori!SN79</f>
        <v>0</v>
      </c>
      <c r="SO178" s="97">
        <f>Seniori!SO79</f>
        <v>0</v>
      </c>
      <c r="SP178" s="97">
        <f>Seniori!SP79</f>
        <v>0</v>
      </c>
      <c r="SQ178" s="97">
        <f>Seniori!SQ79</f>
        <v>0</v>
      </c>
      <c r="SR178" s="97">
        <f>Seniori!SR79</f>
        <v>0</v>
      </c>
      <c r="SS178" s="97">
        <f>Seniori!SS79</f>
        <v>0</v>
      </c>
      <c r="ST178" s="97">
        <f>Seniori!ST79</f>
        <v>0</v>
      </c>
      <c r="SU178" s="97">
        <f>Seniori!SU79</f>
        <v>0</v>
      </c>
      <c r="SV178" s="97">
        <f>Seniori!SV79</f>
        <v>0</v>
      </c>
      <c r="SW178" s="97">
        <f>Seniori!SW79</f>
        <v>0</v>
      </c>
      <c r="SX178" s="97">
        <f>Seniori!SX79</f>
        <v>0</v>
      </c>
      <c r="SY178" s="97">
        <f>Seniori!SY79</f>
        <v>0</v>
      </c>
      <c r="SZ178" s="97">
        <f>Seniori!SZ79</f>
        <v>0</v>
      </c>
      <c r="TA178" s="97">
        <f>Seniori!TA79</f>
        <v>0</v>
      </c>
      <c r="TB178" s="97">
        <f>Seniori!TB79</f>
        <v>0</v>
      </c>
    </row>
    <row r="179" spans="1:522" s="1" customFormat="1" ht="18" customHeight="1" x14ac:dyDescent="0.2">
      <c r="A179" s="12"/>
      <c r="B179" s="31" t="s">
        <v>133</v>
      </c>
      <c r="C179" s="1">
        <v>11749</v>
      </c>
      <c r="D179" s="1">
        <v>2009</v>
      </c>
      <c r="E179" s="4" t="s">
        <v>132</v>
      </c>
      <c r="F179" s="9">
        <v>7028</v>
      </c>
      <c r="G179" s="9" t="s">
        <v>96</v>
      </c>
      <c r="H179" s="4" t="s">
        <v>21</v>
      </c>
      <c r="I179" s="1">
        <f t="shared" si="3"/>
        <v>0</v>
      </c>
      <c r="J179" s="12">
        <f>Tabuľka3[[#This Row],[Stĺpec9]]</f>
        <v>0</v>
      </c>
      <c r="K179" s="97">
        <f>Seniori!K75</f>
        <v>0</v>
      </c>
      <c r="L179" s="97">
        <f>Seniori!L75</f>
        <v>0</v>
      </c>
      <c r="M179" s="97">
        <f>Seniori!M75</f>
        <v>0</v>
      </c>
      <c r="N179" s="97">
        <f>Seniori!N75</f>
        <v>0</v>
      </c>
      <c r="O179" s="97">
        <f>Seniori!O75</f>
        <v>0</v>
      </c>
      <c r="P179" s="97">
        <f>Seniori!P75</f>
        <v>0</v>
      </c>
      <c r="Q179" s="97">
        <f>Seniori!Q75</f>
        <v>0</v>
      </c>
      <c r="R179" s="97">
        <f>Seniori!R75</f>
        <v>0</v>
      </c>
      <c r="S179" s="97">
        <f>Seniori!S75</f>
        <v>0</v>
      </c>
      <c r="T179" s="97">
        <f>Seniori!T75</f>
        <v>0</v>
      </c>
      <c r="U179" s="97">
        <f>Seniori!U75</f>
        <v>0</v>
      </c>
      <c r="V179" s="97">
        <f>Seniori!V75</f>
        <v>0</v>
      </c>
      <c r="W179" s="97">
        <f>Seniori!W75</f>
        <v>0</v>
      </c>
      <c r="X179" s="97">
        <f>Seniori!X75</f>
        <v>0</v>
      </c>
      <c r="Y179" s="97">
        <f>Seniori!Y75</f>
        <v>0</v>
      </c>
      <c r="Z179" s="97">
        <f>Seniori!Z75</f>
        <v>0</v>
      </c>
      <c r="AA179" s="97">
        <f>Seniori!AA75</f>
        <v>0</v>
      </c>
      <c r="AB179" s="97">
        <f>Seniori!AB75</f>
        <v>0</v>
      </c>
      <c r="AC179" s="97">
        <f>Seniori!AC75</f>
        <v>0</v>
      </c>
      <c r="AD179" s="97">
        <f>Seniori!AD75</f>
        <v>0</v>
      </c>
      <c r="AE179" s="97">
        <f>Seniori!AE75</f>
        <v>0</v>
      </c>
      <c r="AF179" s="97">
        <f>Seniori!AF75</f>
        <v>0</v>
      </c>
      <c r="AG179" s="97">
        <f>Seniori!AG75</f>
        <v>0</v>
      </c>
      <c r="AH179" s="97">
        <f>Seniori!AH75</f>
        <v>0</v>
      </c>
      <c r="AI179" s="97">
        <f>Seniori!AI75</f>
        <v>0</v>
      </c>
      <c r="AJ179" s="97">
        <f>Seniori!AJ75</f>
        <v>0</v>
      </c>
      <c r="AK179" s="97">
        <f>Seniori!AK75</f>
        <v>0</v>
      </c>
      <c r="AL179" s="97">
        <f>Seniori!AL75</f>
        <v>0</v>
      </c>
      <c r="AM179" s="97">
        <f>Seniori!AM75</f>
        <v>0</v>
      </c>
      <c r="AN179" s="97">
        <f>Seniori!AN75</f>
        <v>0</v>
      </c>
      <c r="AO179" s="97">
        <f>Seniori!AO75</f>
        <v>0</v>
      </c>
      <c r="AP179" s="97">
        <f>Seniori!AP75</f>
        <v>0</v>
      </c>
      <c r="AQ179" s="97">
        <f>Seniori!AQ75</f>
        <v>0</v>
      </c>
      <c r="AR179" s="97">
        <f>Seniori!AR75</f>
        <v>0</v>
      </c>
      <c r="AS179" s="97">
        <f>Seniori!AS75</f>
        <v>0</v>
      </c>
      <c r="AT179" s="97">
        <f>Seniori!AT75</f>
        <v>0</v>
      </c>
      <c r="AU179" s="97">
        <f>Seniori!AU75</f>
        <v>0</v>
      </c>
      <c r="AV179" s="97">
        <f>Seniori!AV75</f>
        <v>0</v>
      </c>
      <c r="AW179" s="97">
        <f>Seniori!AW75</f>
        <v>0</v>
      </c>
      <c r="AX179" s="97">
        <f>Seniori!AX75</f>
        <v>0</v>
      </c>
      <c r="AY179" s="97">
        <f>Seniori!AY75</f>
        <v>0</v>
      </c>
      <c r="AZ179" s="97">
        <f>Seniori!AZ75</f>
        <v>0</v>
      </c>
      <c r="BA179" s="97">
        <f>Seniori!BA75</f>
        <v>0</v>
      </c>
      <c r="BB179" s="97">
        <f>Seniori!BB75</f>
        <v>0</v>
      </c>
      <c r="BC179" s="97">
        <f>Seniori!BC75</f>
        <v>0</v>
      </c>
      <c r="BD179" s="97">
        <f>Seniori!BD75</f>
        <v>0</v>
      </c>
      <c r="BE179" s="97">
        <f>Seniori!BE75</f>
        <v>0</v>
      </c>
      <c r="BF179" s="97">
        <f>Seniori!BF75</f>
        <v>0</v>
      </c>
      <c r="BG179" s="97">
        <f>Seniori!BG75</f>
        <v>0</v>
      </c>
      <c r="BH179" s="97">
        <f>Seniori!BH75</f>
        <v>0</v>
      </c>
      <c r="BI179" s="97">
        <f>Seniori!BI75</f>
        <v>0</v>
      </c>
      <c r="BJ179" s="97">
        <f>Seniori!BJ75</f>
        <v>0</v>
      </c>
      <c r="BK179" s="97">
        <f>Seniori!BK75</f>
        <v>0</v>
      </c>
      <c r="BL179" s="97">
        <f>Seniori!BL75</f>
        <v>0</v>
      </c>
      <c r="BM179" s="97">
        <f>Seniori!BM75</f>
        <v>0</v>
      </c>
      <c r="BN179" s="97">
        <f>Seniori!BN75</f>
        <v>0</v>
      </c>
      <c r="BO179" s="97">
        <f>Seniori!BO75</f>
        <v>0</v>
      </c>
      <c r="BP179" s="97">
        <f>Seniori!BP75</f>
        <v>0</v>
      </c>
      <c r="BQ179" s="97">
        <f>Seniori!BQ75</f>
        <v>0</v>
      </c>
      <c r="BR179" s="97">
        <f>Seniori!BR75</f>
        <v>0</v>
      </c>
      <c r="BS179" s="97">
        <f>Seniori!BS75</f>
        <v>0</v>
      </c>
      <c r="BT179" s="97">
        <f>Seniori!BT75</f>
        <v>0</v>
      </c>
      <c r="BU179" s="97">
        <f>Seniori!BU75</f>
        <v>0</v>
      </c>
      <c r="BV179" s="97">
        <f>Seniori!BV75</f>
        <v>0</v>
      </c>
      <c r="BW179" s="97">
        <f>Seniori!BW75</f>
        <v>0</v>
      </c>
      <c r="BX179" s="97">
        <f>Seniori!BX75</f>
        <v>0</v>
      </c>
      <c r="BY179" s="97">
        <f>Seniori!BY75</f>
        <v>0</v>
      </c>
      <c r="BZ179" s="97">
        <f>Seniori!BZ75</f>
        <v>0</v>
      </c>
      <c r="CA179" s="97">
        <f>Seniori!CA75</f>
        <v>0</v>
      </c>
      <c r="CB179" s="97">
        <f>Seniori!CB75</f>
        <v>0</v>
      </c>
      <c r="CC179" s="97">
        <f>Seniori!CC75</f>
        <v>0</v>
      </c>
      <c r="CD179" s="97">
        <f>Seniori!CD75</f>
        <v>0</v>
      </c>
      <c r="CE179" s="97">
        <f>Seniori!CE75</f>
        <v>0</v>
      </c>
      <c r="CF179" s="97">
        <f>Seniori!CF75</f>
        <v>0</v>
      </c>
      <c r="CG179" s="97">
        <f>Seniori!CG75</f>
        <v>0</v>
      </c>
      <c r="CH179" s="97">
        <f>Seniori!CH75</f>
        <v>0</v>
      </c>
      <c r="CI179" s="97">
        <f>Seniori!CI75</f>
        <v>0</v>
      </c>
      <c r="CJ179" s="97">
        <f>Seniori!CJ75</f>
        <v>0</v>
      </c>
      <c r="CK179" s="97">
        <f>Seniori!CK75</f>
        <v>0</v>
      </c>
      <c r="CL179" s="97">
        <f>Seniori!CL75</f>
        <v>0</v>
      </c>
      <c r="CM179" s="97">
        <f>Seniori!CM75</f>
        <v>0</v>
      </c>
      <c r="CN179" s="97">
        <f>Seniori!CN75</f>
        <v>0</v>
      </c>
      <c r="CO179" s="97">
        <f>Seniori!CO75</f>
        <v>0</v>
      </c>
      <c r="CP179" s="97">
        <f>Seniori!CP75</f>
        <v>0</v>
      </c>
      <c r="CQ179" s="97">
        <f>Seniori!CQ75</f>
        <v>0</v>
      </c>
      <c r="CR179" s="97">
        <f>Seniori!CR75</f>
        <v>0</v>
      </c>
      <c r="CS179" s="97">
        <f>Seniori!CS75</f>
        <v>0</v>
      </c>
      <c r="CT179" s="97">
        <f>Seniori!CT75</f>
        <v>0</v>
      </c>
      <c r="CU179" s="97" t="str">
        <f>Seniori!CU75</f>
        <v>o</v>
      </c>
      <c r="CV179" s="97">
        <f>Seniori!CV75</f>
        <v>0</v>
      </c>
      <c r="CW179" s="97" t="str">
        <f>Seniori!CW75</f>
        <v>o</v>
      </c>
      <c r="CX179" s="97">
        <f>Seniori!CX75</f>
        <v>0</v>
      </c>
      <c r="CY179" s="97">
        <f>Seniori!CY75</f>
        <v>0</v>
      </c>
      <c r="CZ179" s="97">
        <f>Seniori!CZ75</f>
        <v>0</v>
      </c>
      <c r="DA179" s="97">
        <f>Seniori!DA75</f>
        <v>0</v>
      </c>
      <c r="DB179" s="97">
        <f>Seniori!DB75</f>
        <v>0</v>
      </c>
      <c r="DC179" s="97">
        <f>Seniori!DC75</f>
        <v>0</v>
      </c>
      <c r="DD179" s="97">
        <f>Seniori!DD75</f>
        <v>0</v>
      </c>
      <c r="DE179" s="97">
        <f>Seniori!DE75</f>
        <v>0</v>
      </c>
      <c r="DF179" s="97">
        <f>Seniori!DF75</f>
        <v>0</v>
      </c>
      <c r="DG179" s="97">
        <f>Seniori!DG75</f>
        <v>0</v>
      </c>
      <c r="DH179" s="97">
        <f>Seniori!DH75</f>
        <v>0</v>
      </c>
      <c r="DI179" s="97">
        <f>Seniori!DI75</f>
        <v>0</v>
      </c>
      <c r="DJ179" s="97">
        <f>Seniori!DJ75</f>
        <v>0</v>
      </c>
      <c r="DK179" s="97">
        <f>Seniori!DK75</f>
        <v>0</v>
      </c>
      <c r="DL179" s="97">
        <f>Seniori!DL75</f>
        <v>0</v>
      </c>
      <c r="DM179" s="97">
        <f>Seniori!DM75</f>
        <v>0</v>
      </c>
      <c r="DN179" s="97">
        <f>Seniori!DN75</f>
        <v>0</v>
      </c>
      <c r="DO179" s="97">
        <f>Seniori!DO75</f>
        <v>0</v>
      </c>
      <c r="DP179" s="97">
        <f>Seniori!DP75</f>
        <v>0</v>
      </c>
      <c r="DQ179" s="97">
        <f>Seniori!DQ75</f>
        <v>0</v>
      </c>
      <c r="DR179" s="97">
        <f>Seniori!DR75</f>
        <v>0</v>
      </c>
      <c r="DS179" s="97">
        <f>Seniori!DS75</f>
        <v>0</v>
      </c>
      <c r="DT179" s="97">
        <f>Seniori!DT75</f>
        <v>0</v>
      </c>
      <c r="DU179" s="97">
        <f>Seniori!DU75</f>
        <v>0</v>
      </c>
      <c r="DV179" s="97">
        <f>Seniori!DV75</f>
        <v>0</v>
      </c>
      <c r="DW179" s="97">
        <f>Seniori!DW75</f>
        <v>0</v>
      </c>
      <c r="DX179" s="97">
        <f>Seniori!DX75</f>
        <v>0</v>
      </c>
      <c r="DY179" s="97">
        <f>Seniori!DY75</f>
        <v>0</v>
      </c>
      <c r="DZ179" s="97">
        <f>Seniori!DZ75</f>
        <v>0</v>
      </c>
      <c r="EA179" s="97">
        <f>Seniori!EA75</f>
        <v>0</v>
      </c>
      <c r="EB179" s="97">
        <f>Seniori!EB75</f>
        <v>0</v>
      </c>
      <c r="EC179" s="97">
        <f>Seniori!EC75</f>
        <v>0</v>
      </c>
      <c r="ED179" s="97">
        <f>Seniori!ED75</f>
        <v>0</v>
      </c>
      <c r="EE179" s="97">
        <f>Seniori!EE75</f>
        <v>0</v>
      </c>
      <c r="EF179" s="97">
        <f>Seniori!EF75</f>
        <v>0</v>
      </c>
      <c r="EG179" s="97">
        <f>Seniori!EG75</f>
        <v>0</v>
      </c>
      <c r="EH179" s="97">
        <f>Seniori!EH75</f>
        <v>0</v>
      </c>
      <c r="EI179" s="97">
        <f>Seniori!EI75</f>
        <v>0</v>
      </c>
      <c r="EJ179" s="97">
        <f>Seniori!EJ75</f>
        <v>0</v>
      </c>
      <c r="EK179" s="97">
        <f>Seniori!EK75</f>
        <v>0</v>
      </c>
      <c r="EL179" s="97">
        <f>Seniori!EL75</f>
        <v>0</v>
      </c>
      <c r="EM179" s="97">
        <f>Seniori!EM75</f>
        <v>0</v>
      </c>
      <c r="EN179" s="97">
        <f>Seniori!EN75</f>
        <v>0</v>
      </c>
      <c r="EO179" s="97">
        <f>Seniori!EO75</f>
        <v>0</v>
      </c>
      <c r="EP179" s="97">
        <f>Seniori!EP75</f>
        <v>0</v>
      </c>
      <c r="EQ179" s="97">
        <f>Seniori!EQ75</f>
        <v>0</v>
      </c>
      <c r="ER179" s="97">
        <f>Seniori!ER75</f>
        <v>0</v>
      </c>
      <c r="ES179" s="97">
        <f>Seniori!ES75</f>
        <v>0</v>
      </c>
      <c r="ET179" s="97">
        <f>Seniori!ET75</f>
        <v>0</v>
      </c>
      <c r="EU179" s="97">
        <f>Seniori!EU75</f>
        <v>0</v>
      </c>
      <c r="EV179" s="97">
        <f>Seniori!EV75</f>
        <v>0</v>
      </c>
      <c r="EW179" s="97">
        <f>Seniori!EW75</f>
        <v>0</v>
      </c>
      <c r="EX179" s="97">
        <f>Seniori!EX75</f>
        <v>0</v>
      </c>
      <c r="EY179" s="97">
        <f>Seniori!EY75</f>
        <v>0</v>
      </c>
      <c r="EZ179" s="97">
        <f>Seniori!EZ75</f>
        <v>0</v>
      </c>
      <c r="FA179" s="97">
        <f>Seniori!FA75</f>
        <v>0</v>
      </c>
      <c r="FB179" s="97">
        <f>Seniori!FB75</f>
        <v>0</v>
      </c>
      <c r="FC179" s="97">
        <f>Seniori!FC75</f>
        <v>0</v>
      </c>
      <c r="FD179" s="97">
        <f>Seniori!FD75</f>
        <v>0</v>
      </c>
      <c r="FE179" s="97">
        <f>Seniori!FE75</f>
        <v>0</v>
      </c>
      <c r="FF179" s="97">
        <f>Seniori!FF75</f>
        <v>0</v>
      </c>
      <c r="FG179" s="97">
        <f>Seniori!FG75</f>
        <v>0</v>
      </c>
      <c r="FH179" s="97">
        <f>Seniori!FH75</f>
        <v>0</v>
      </c>
      <c r="FI179" s="97">
        <f>Seniori!FI75</f>
        <v>0</v>
      </c>
      <c r="FJ179" s="97">
        <f>Seniori!FJ75</f>
        <v>0</v>
      </c>
      <c r="FK179" s="97">
        <f>Seniori!FK75</f>
        <v>0</v>
      </c>
      <c r="FL179" s="97">
        <f>Seniori!FL75</f>
        <v>0</v>
      </c>
      <c r="FM179" s="97">
        <f>Seniori!FM75</f>
        <v>0</v>
      </c>
      <c r="FN179" s="97">
        <f>Seniori!FN75</f>
        <v>0</v>
      </c>
      <c r="FO179" s="97">
        <f>Seniori!FO75</f>
        <v>0</v>
      </c>
      <c r="FP179" s="97">
        <f>Seniori!FP75</f>
        <v>0</v>
      </c>
      <c r="FQ179" s="97">
        <f>Seniori!FQ75</f>
        <v>0</v>
      </c>
      <c r="FR179" s="97">
        <f>Seniori!FR75</f>
        <v>0</v>
      </c>
      <c r="FS179" s="97">
        <f>Seniori!FS75</f>
        <v>0</v>
      </c>
      <c r="FT179" s="97">
        <f>Seniori!FT75</f>
        <v>0</v>
      </c>
      <c r="FU179" s="97">
        <f>Seniori!FU75</f>
        <v>0</v>
      </c>
      <c r="FV179" s="97">
        <f>Seniori!FV75</f>
        <v>0</v>
      </c>
      <c r="FW179" s="97">
        <f>Seniori!FW75</f>
        <v>0</v>
      </c>
      <c r="FX179" s="97">
        <f>Seniori!FX75</f>
        <v>0</v>
      </c>
      <c r="FY179" s="97">
        <f>Seniori!FY75</f>
        <v>0</v>
      </c>
      <c r="FZ179" s="97">
        <f>Seniori!FZ75</f>
        <v>0</v>
      </c>
      <c r="GA179" s="97">
        <f>Seniori!GA75</f>
        <v>0</v>
      </c>
      <c r="GB179" s="97">
        <f>Seniori!GB75</f>
        <v>0</v>
      </c>
      <c r="GC179" s="97">
        <f>Seniori!GC75</f>
        <v>0</v>
      </c>
      <c r="GD179" s="97">
        <f>Seniori!GD75</f>
        <v>0</v>
      </c>
      <c r="GE179" s="97">
        <f>Seniori!GE75</f>
        <v>0</v>
      </c>
      <c r="GF179" s="97">
        <f>Seniori!GF75</f>
        <v>0</v>
      </c>
      <c r="GG179" s="97">
        <f>Seniori!GG75</f>
        <v>0</v>
      </c>
      <c r="GH179" s="97">
        <f>Seniori!GH75</f>
        <v>0</v>
      </c>
      <c r="GI179" s="97">
        <f>Seniori!GI75</f>
        <v>0</v>
      </c>
      <c r="GJ179" s="97">
        <f>Seniori!GJ75</f>
        <v>0</v>
      </c>
      <c r="GK179" s="97">
        <f>Seniori!GK75</f>
        <v>0</v>
      </c>
      <c r="GL179" s="97">
        <f>Seniori!GL75</f>
        <v>0</v>
      </c>
      <c r="GM179" s="97">
        <f>Seniori!GM75</f>
        <v>0</v>
      </c>
      <c r="GN179" s="97">
        <f>Seniori!GN75</f>
        <v>0</v>
      </c>
      <c r="GO179" s="97">
        <f>Seniori!GO75</f>
        <v>0</v>
      </c>
      <c r="GP179" s="97">
        <f>Seniori!GP75</f>
        <v>0</v>
      </c>
      <c r="GQ179" s="97">
        <f>Seniori!GQ75</f>
        <v>0</v>
      </c>
      <c r="GR179" s="97">
        <f>Seniori!GR75</f>
        <v>0</v>
      </c>
      <c r="GS179" s="97">
        <f>Seniori!GS75</f>
        <v>0</v>
      </c>
      <c r="GT179" s="97">
        <f>Seniori!GT75</f>
        <v>0</v>
      </c>
      <c r="GU179" s="97">
        <f>Seniori!GU75</f>
        <v>0</v>
      </c>
      <c r="GV179" s="97">
        <f>Seniori!GV75</f>
        <v>0</v>
      </c>
      <c r="GW179" s="97">
        <f>Seniori!GW75</f>
        <v>0</v>
      </c>
      <c r="GX179" s="97">
        <f>Seniori!GX75</f>
        <v>0</v>
      </c>
      <c r="GY179" s="97">
        <f>Seniori!GY75</f>
        <v>0</v>
      </c>
      <c r="GZ179" s="97">
        <f>Seniori!GZ75</f>
        <v>0</v>
      </c>
      <c r="HA179" s="97">
        <f>Seniori!HA75</f>
        <v>0</v>
      </c>
      <c r="HB179" s="97">
        <f>Seniori!HB75</f>
        <v>0</v>
      </c>
      <c r="HC179" s="97">
        <f>Seniori!HC75</f>
        <v>0</v>
      </c>
      <c r="HD179" s="97">
        <f>Seniori!HD75</f>
        <v>0</v>
      </c>
      <c r="HE179" s="97">
        <f>Seniori!HE75</f>
        <v>0</v>
      </c>
      <c r="HF179" s="97">
        <f>Seniori!HF75</f>
        <v>0</v>
      </c>
      <c r="HG179" s="97">
        <f>Seniori!HG75</f>
        <v>0</v>
      </c>
      <c r="HH179" s="97">
        <f>Seniori!HH75</f>
        <v>0</v>
      </c>
      <c r="HI179" s="97">
        <f>Seniori!HI75</f>
        <v>0</v>
      </c>
      <c r="HJ179" s="97">
        <f>Seniori!HJ75</f>
        <v>0</v>
      </c>
      <c r="HK179" s="97">
        <f>Seniori!HK75</f>
        <v>0</v>
      </c>
      <c r="HL179" s="97">
        <f>Seniori!HL75</f>
        <v>0</v>
      </c>
      <c r="HM179" s="97">
        <f>Seniori!HM75</f>
        <v>0</v>
      </c>
      <c r="HN179" s="97">
        <f>Seniori!HN75</f>
        <v>0</v>
      </c>
      <c r="HO179" s="97">
        <f>Seniori!HO75</f>
        <v>0</v>
      </c>
      <c r="HP179" s="97">
        <f>Seniori!HP75</f>
        <v>0</v>
      </c>
      <c r="HQ179" s="97">
        <f>Seniori!HQ75</f>
        <v>0</v>
      </c>
      <c r="HR179" s="97">
        <f>Seniori!HR75</f>
        <v>0</v>
      </c>
      <c r="HS179" s="97">
        <f>Seniori!HS75</f>
        <v>0</v>
      </c>
      <c r="HT179" s="97">
        <f>Seniori!HT75</f>
        <v>0</v>
      </c>
      <c r="HU179" s="97">
        <f>Seniori!HU75</f>
        <v>0</v>
      </c>
      <c r="HV179" s="97">
        <f>Seniori!HV75</f>
        <v>0</v>
      </c>
      <c r="HW179" s="97">
        <f>Seniori!HW75</f>
        <v>0</v>
      </c>
      <c r="HX179" s="97">
        <f>Seniori!HX75</f>
        <v>0</v>
      </c>
      <c r="HY179" s="97">
        <f>Seniori!HY75</f>
        <v>0</v>
      </c>
      <c r="HZ179" s="97">
        <f>Seniori!HZ75</f>
        <v>0</v>
      </c>
      <c r="IA179" s="97">
        <f>Seniori!IA75</f>
        <v>0</v>
      </c>
      <c r="IB179" s="97">
        <f>Seniori!IB75</f>
        <v>0</v>
      </c>
      <c r="IC179" s="97">
        <f>Seniori!IC75</f>
        <v>0</v>
      </c>
      <c r="ID179" s="97">
        <f>Seniori!ID75</f>
        <v>0</v>
      </c>
      <c r="IE179" s="97">
        <f>Seniori!IE75</f>
        <v>0</v>
      </c>
      <c r="IF179" s="97">
        <f>Seniori!IF75</f>
        <v>0</v>
      </c>
      <c r="IG179" s="97">
        <f>Seniori!IG75</f>
        <v>0</v>
      </c>
      <c r="IH179" s="97">
        <f>Seniori!IH75</f>
        <v>0</v>
      </c>
      <c r="II179" s="97">
        <f>Seniori!II75</f>
        <v>0</v>
      </c>
      <c r="IJ179" s="97">
        <f>Seniori!IJ75</f>
        <v>0</v>
      </c>
      <c r="IK179" s="97">
        <f>Seniori!IK75</f>
        <v>0</v>
      </c>
      <c r="IL179" s="97">
        <f>Seniori!IL75</f>
        <v>0</v>
      </c>
      <c r="IM179" s="97">
        <f>Seniori!IM75</f>
        <v>0</v>
      </c>
      <c r="IN179" s="97">
        <f>Seniori!IN75</f>
        <v>0</v>
      </c>
      <c r="IO179" s="97">
        <f>Seniori!IO75</f>
        <v>0</v>
      </c>
      <c r="IP179" s="97">
        <f>Seniori!IP75</f>
        <v>0</v>
      </c>
      <c r="IQ179" s="97">
        <f>Seniori!IQ75</f>
        <v>0</v>
      </c>
      <c r="IR179" s="97">
        <f>Seniori!IR75</f>
        <v>0</v>
      </c>
      <c r="IS179" s="97">
        <f>Seniori!IS75</f>
        <v>0</v>
      </c>
      <c r="IT179" s="97">
        <f>Seniori!IT75</f>
        <v>0</v>
      </c>
      <c r="IU179" s="97">
        <f>Seniori!IU75</f>
        <v>0</v>
      </c>
      <c r="IV179" s="97">
        <f>Seniori!IV75</f>
        <v>0</v>
      </c>
      <c r="IW179" s="97">
        <f>Seniori!IW75</f>
        <v>0</v>
      </c>
      <c r="IX179" s="97">
        <f>Seniori!IX75</f>
        <v>0</v>
      </c>
      <c r="IY179" s="97">
        <f>Seniori!IY75</f>
        <v>0</v>
      </c>
      <c r="IZ179" s="97">
        <f>Seniori!IZ75</f>
        <v>0</v>
      </c>
      <c r="JA179" s="97">
        <f>Seniori!JA75</f>
        <v>0</v>
      </c>
      <c r="JB179" s="97">
        <f>Seniori!JB75</f>
        <v>0</v>
      </c>
      <c r="JC179" s="97">
        <f>Seniori!JC75</f>
        <v>0</v>
      </c>
      <c r="JD179" s="97">
        <f>Seniori!JD75</f>
        <v>0</v>
      </c>
      <c r="JE179" s="97">
        <f>Seniori!JE75</f>
        <v>0</v>
      </c>
      <c r="JF179" s="97">
        <f>Seniori!JF75</f>
        <v>0</v>
      </c>
      <c r="JG179" s="97">
        <f>Seniori!JG75</f>
        <v>0</v>
      </c>
      <c r="JH179" s="97">
        <f>Seniori!JH75</f>
        <v>0</v>
      </c>
      <c r="JI179" s="97">
        <f>Seniori!JI75</f>
        <v>0</v>
      </c>
      <c r="JJ179" s="97">
        <f>Seniori!JJ75</f>
        <v>0</v>
      </c>
      <c r="JK179" s="97">
        <f>Seniori!JK75</f>
        <v>0</v>
      </c>
      <c r="JL179" s="97">
        <f>Seniori!JL75</f>
        <v>0</v>
      </c>
      <c r="JM179" s="97">
        <f>Seniori!JM75</f>
        <v>0</v>
      </c>
      <c r="JN179" s="97">
        <f>Seniori!JN75</f>
        <v>0</v>
      </c>
      <c r="JO179" s="97">
        <f>Seniori!JO75</f>
        <v>0</v>
      </c>
      <c r="JP179" s="97">
        <f>Seniori!JP75</f>
        <v>0</v>
      </c>
      <c r="JQ179" s="97">
        <f>Seniori!JQ75</f>
        <v>0</v>
      </c>
      <c r="JR179" s="97">
        <f>Seniori!JR75</f>
        <v>0</v>
      </c>
      <c r="JS179" s="97">
        <f>Seniori!JS75</f>
        <v>0</v>
      </c>
      <c r="JT179" s="97">
        <f>Seniori!JT75</f>
        <v>0</v>
      </c>
      <c r="JU179" s="97">
        <f>Seniori!JU75</f>
        <v>0</v>
      </c>
      <c r="JV179" s="97">
        <f>Seniori!JV75</f>
        <v>0</v>
      </c>
      <c r="JW179" s="97">
        <f>Seniori!JW75</f>
        <v>0</v>
      </c>
      <c r="JX179" s="97">
        <f>Seniori!JX75</f>
        <v>0</v>
      </c>
      <c r="JY179" s="97">
        <f>Seniori!JY75</f>
        <v>0</v>
      </c>
      <c r="JZ179" s="97">
        <f>Seniori!JZ75</f>
        <v>0</v>
      </c>
      <c r="KA179" s="97">
        <f>Seniori!KA75</f>
        <v>0</v>
      </c>
      <c r="KB179" s="97">
        <f>Seniori!KB75</f>
        <v>0</v>
      </c>
      <c r="KC179" s="97">
        <f>Seniori!KC75</f>
        <v>0</v>
      </c>
      <c r="KD179" s="97">
        <f>Seniori!KD75</f>
        <v>0</v>
      </c>
      <c r="KE179" s="97">
        <f>Seniori!KE75</f>
        <v>0</v>
      </c>
      <c r="KF179" s="97">
        <f>Seniori!KF75</f>
        <v>0</v>
      </c>
      <c r="KG179" s="97">
        <f>Seniori!KG75</f>
        <v>0</v>
      </c>
      <c r="KH179" s="97">
        <f>Seniori!KH75</f>
        <v>0</v>
      </c>
      <c r="KI179" s="97">
        <f>Seniori!KI75</f>
        <v>0</v>
      </c>
      <c r="KJ179" s="97">
        <f>Seniori!KJ75</f>
        <v>0</v>
      </c>
      <c r="KK179" s="97">
        <f>Seniori!KK75</f>
        <v>0</v>
      </c>
      <c r="KL179" s="97">
        <f>Seniori!KL75</f>
        <v>0</v>
      </c>
      <c r="KM179" s="97">
        <f>Seniori!KM75</f>
        <v>0</v>
      </c>
      <c r="KN179" s="97">
        <f>Seniori!KN75</f>
        <v>0</v>
      </c>
      <c r="KO179" s="97">
        <f>Seniori!KO75</f>
        <v>0</v>
      </c>
      <c r="KP179" s="97">
        <f>Seniori!KP75</f>
        <v>0</v>
      </c>
      <c r="KQ179" s="97">
        <f>Seniori!KQ75</f>
        <v>0</v>
      </c>
      <c r="KR179" s="97">
        <f>Seniori!KR75</f>
        <v>0</v>
      </c>
      <c r="KS179" s="97">
        <f>Seniori!KS75</f>
        <v>0</v>
      </c>
      <c r="KT179" s="97">
        <f>Seniori!KT75</f>
        <v>0</v>
      </c>
      <c r="KU179" s="97">
        <f>Seniori!KU75</f>
        <v>0</v>
      </c>
      <c r="KV179" s="97">
        <f>Seniori!KV75</f>
        <v>0</v>
      </c>
      <c r="KW179" s="97">
        <f>Seniori!KW75</f>
        <v>0</v>
      </c>
      <c r="KX179" s="97">
        <f>Seniori!KX75</f>
        <v>0</v>
      </c>
      <c r="KY179" s="97">
        <f>Seniori!KY75</f>
        <v>0</v>
      </c>
      <c r="KZ179" s="97">
        <f>Seniori!KZ75</f>
        <v>0</v>
      </c>
      <c r="LA179" s="97">
        <f>Seniori!LA75</f>
        <v>0</v>
      </c>
      <c r="LB179" s="97">
        <f>Seniori!LB75</f>
        <v>0</v>
      </c>
      <c r="LC179" s="97">
        <f>Seniori!LC75</f>
        <v>0</v>
      </c>
      <c r="LD179" s="97">
        <f>Seniori!LD75</f>
        <v>0</v>
      </c>
      <c r="LE179" s="97">
        <f>Seniori!LE75</f>
        <v>0</v>
      </c>
      <c r="LF179" s="97">
        <f>Seniori!LF75</f>
        <v>0</v>
      </c>
      <c r="LG179" s="97">
        <f>Seniori!LG75</f>
        <v>0</v>
      </c>
      <c r="LH179" s="97">
        <f>Seniori!LH75</f>
        <v>0</v>
      </c>
      <c r="LI179" s="97">
        <f>Seniori!LI75</f>
        <v>0</v>
      </c>
      <c r="LJ179" s="97">
        <f>Seniori!LJ75</f>
        <v>0</v>
      </c>
      <c r="LK179" s="97">
        <f>Seniori!LK75</f>
        <v>0</v>
      </c>
      <c r="LL179" s="97">
        <f>Seniori!LL75</f>
        <v>0</v>
      </c>
      <c r="LM179" s="97">
        <f>Seniori!LM75</f>
        <v>0</v>
      </c>
      <c r="LN179" s="97">
        <f>Seniori!LN75</f>
        <v>0</v>
      </c>
      <c r="LO179" s="97">
        <f>Seniori!LO75</f>
        <v>0</v>
      </c>
      <c r="LP179" s="97">
        <f>Seniori!LP75</f>
        <v>0</v>
      </c>
      <c r="LQ179" s="97">
        <f>Seniori!LQ75</f>
        <v>0</v>
      </c>
      <c r="LR179" s="97">
        <f>Seniori!LR75</f>
        <v>0</v>
      </c>
      <c r="LS179" s="97">
        <f>Seniori!LS75</f>
        <v>0</v>
      </c>
      <c r="LT179" s="97">
        <f>Seniori!LT75</f>
        <v>0</v>
      </c>
      <c r="LU179" s="97">
        <f>Seniori!LU75</f>
        <v>0</v>
      </c>
      <c r="LV179" s="97">
        <f>Seniori!LV75</f>
        <v>0</v>
      </c>
      <c r="LW179" s="97">
        <f>Seniori!LW75</f>
        <v>0</v>
      </c>
      <c r="LX179" s="97">
        <f>Seniori!LX75</f>
        <v>0</v>
      </c>
      <c r="LY179" s="97">
        <f>Seniori!LY75</f>
        <v>0</v>
      </c>
      <c r="LZ179" s="97">
        <f>Seniori!LZ75</f>
        <v>0</v>
      </c>
      <c r="MA179" s="97">
        <f>Seniori!MA75</f>
        <v>0</v>
      </c>
      <c r="MB179" s="97">
        <f>Seniori!MB75</f>
        <v>0</v>
      </c>
      <c r="MC179" s="97">
        <f>Seniori!MC75</f>
        <v>0</v>
      </c>
      <c r="MD179" s="97">
        <f>Seniori!MD75</f>
        <v>0</v>
      </c>
      <c r="ME179" s="97">
        <f>Seniori!ME75</f>
        <v>0</v>
      </c>
      <c r="MF179" s="97">
        <f>Seniori!MF75</f>
        <v>0</v>
      </c>
      <c r="MG179" s="97">
        <f>Seniori!MG75</f>
        <v>0</v>
      </c>
      <c r="MH179" s="97">
        <f>Seniori!MH75</f>
        <v>0</v>
      </c>
      <c r="MI179" s="97">
        <f>Seniori!MI75</f>
        <v>0</v>
      </c>
      <c r="MJ179" s="97">
        <f>Seniori!MJ75</f>
        <v>0</v>
      </c>
      <c r="MK179" s="97">
        <f>Seniori!MK75</f>
        <v>0</v>
      </c>
      <c r="ML179" s="97">
        <f>Seniori!ML75</f>
        <v>0</v>
      </c>
      <c r="MM179" s="97">
        <f>Seniori!MM75</f>
        <v>0</v>
      </c>
      <c r="MN179" s="97">
        <f>Seniori!MN75</f>
        <v>0</v>
      </c>
      <c r="MO179" s="97">
        <f>Seniori!MO75</f>
        <v>0</v>
      </c>
      <c r="MP179" s="97">
        <f>Seniori!MP75</f>
        <v>0</v>
      </c>
      <c r="MQ179" s="97">
        <f>Seniori!MQ75</f>
        <v>0</v>
      </c>
      <c r="MR179" s="97">
        <f>Seniori!MR75</f>
        <v>0</v>
      </c>
      <c r="MS179" s="97">
        <f>Seniori!MS75</f>
        <v>0</v>
      </c>
      <c r="MT179" s="97">
        <f>Seniori!MT75</f>
        <v>0</v>
      </c>
      <c r="MU179" s="97">
        <f>Seniori!MU75</f>
        <v>0</v>
      </c>
      <c r="MV179" s="97">
        <f>Seniori!MV75</f>
        <v>0</v>
      </c>
      <c r="MW179" s="97">
        <f>Seniori!MW75</f>
        <v>0</v>
      </c>
      <c r="MX179" s="97">
        <f>Seniori!MX75</f>
        <v>0</v>
      </c>
      <c r="MY179" s="97">
        <f>Seniori!MY75</f>
        <v>0</v>
      </c>
      <c r="MZ179" s="97">
        <f>Seniori!MZ75</f>
        <v>0</v>
      </c>
      <c r="NA179" s="97">
        <f>Seniori!NA75</f>
        <v>0</v>
      </c>
      <c r="NB179" s="97">
        <f>Seniori!NB75</f>
        <v>0</v>
      </c>
      <c r="NC179" s="97">
        <f>Seniori!NC75</f>
        <v>0</v>
      </c>
      <c r="ND179" s="97">
        <f>Seniori!ND75</f>
        <v>0</v>
      </c>
      <c r="NE179" s="97">
        <f>Seniori!NE75</f>
        <v>0</v>
      </c>
      <c r="NF179" s="97">
        <f>Seniori!NF75</f>
        <v>0</v>
      </c>
      <c r="NG179" s="97">
        <f>Seniori!NG75</f>
        <v>0</v>
      </c>
      <c r="NH179" s="97">
        <f>Seniori!NH75</f>
        <v>0</v>
      </c>
      <c r="NI179" s="97">
        <f>Seniori!NI75</f>
        <v>0</v>
      </c>
      <c r="NJ179" s="97">
        <f>Seniori!NJ75</f>
        <v>0</v>
      </c>
      <c r="NK179" s="97">
        <f>Seniori!NK75</f>
        <v>0</v>
      </c>
      <c r="NL179" s="97">
        <f>Seniori!NL75</f>
        <v>0</v>
      </c>
      <c r="NM179" s="97">
        <f>Seniori!NM75</f>
        <v>0</v>
      </c>
      <c r="NN179" s="97">
        <f>Seniori!NN75</f>
        <v>0</v>
      </c>
      <c r="NO179" s="97">
        <f>Seniori!NO75</f>
        <v>0</v>
      </c>
      <c r="NP179" s="97">
        <f>Seniori!NP75</f>
        <v>0</v>
      </c>
      <c r="NQ179" s="97">
        <f>Seniori!NQ75</f>
        <v>0</v>
      </c>
      <c r="NR179" s="97">
        <f>Seniori!NR75</f>
        <v>0</v>
      </c>
      <c r="NS179" s="97">
        <f>Seniori!NS75</f>
        <v>0</v>
      </c>
      <c r="NT179" s="97">
        <f>Seniori!NT75</f>
        <v>0</v>
      </c>
      <c r="NU179" s="97">
        <f>Seniori!NU75</f>
        <v>0</v>
      </c>
      <c r="NV179" s="97">
        <f>Seniori!NV75</f>
        <v>0</v>
      </c>
      <c r="NW179" s="97">
        <f>Seniori!NW75</f>
        <v>0</v>
      </c>
      <c r="NX179" s="97">
        <f>Seniori!NX75</f>
        <v>0</v>
      </c>
      <c r="NY179" s="97">
        <f>Seniori!NY75</f>
        <v>0</v>
      </c>
      <c r="NZ179" s="97">
        <f>Seniori!NZ75</f>
        <v>0</v>
      </c>
      <c r="OA179" s="97">
        <f>Seniori!OA75</f>
        <v>0</v>
      </c>
      <c r="OB179" s="97">
        <f>Seniori!OB75</f>
        <v>0</v>
      </c>
      <c r="OC179" s="97">
        <f>Seniori!OC75</f>
        <v>0</v>
      </c>
      <c r="OD179" s="97">
        <f>Seniori!OD75</f>
        <v>0</v>
      </c>
      <c r="OE179" s="97">
        <f>Seniori!OE75</f>
        <v>0</v>
      </c>
      <c r="OF179" s="97">
        <f>Seniori!OF75</f>
        <v>0</v>
      </c>
      <c r="OG179" s="97">
        <f>Seniori!OG75</f>
        <v>0</v>
      </c>
      <c r="OH179" s="97">
        <f>Seniori!OH75</f>
        <v>0</v>
      </c>
      <c r="OI179" s="97">
        <f>Seniori!OI75</f>
        <v>0</v>
      </c>
      <c r="OJ179" s="97">
        <f>Seniori!OJ75</f>
        <v>0</v>
      </c>
      <c r="OK179" s="97">
        <f>Seniori!OK75</f>
        <v>0</v>
      </c>
      <c r="OL179" s="97">
        <f>Seniori!OL75</f>
        <v>0</v>
      </c>
      <c r="OM179" s="97">
        <f>Seniori!OM75</f>
        <v>0</v>
      </c>
      <c r="ON179" s="97">
        <f>Seniori!ON75</f>
        <v>0</v>
      </c>
      <c r="OO179" s="97">
        <f>Seniori!OO75</f>
        <v>0</v>
      </c>
      <c r="OP179" s="97">
        <f>Seniori!OP75</f>
        <v>0</v>
      </c>
      <c r="OQ179" s="97">
        <f>Seniori!OQ75</f>
        <v>0</v>
      </c>
      <c r="OR179" s="97">
        <f>Seniori!OR75</f>
        <v>0</v>
      </c>
      <c r="OS179" s="97">
        <f>Seniori!OS75</f>
        <v>0</v>
      </c>
      <c r="OT179" s="97">
        <f>Seniori!OT75</f>
        <v>0</v>
      </c>
      <c r="OU179" s="97">
        <f>Seniori!OU75</f>
        <v>0</v>
      </c>
      <c r="OV179" s="97">
        <f>Seniori!OV75</f>
        <v>0</v>
      </c>
      <c r="OW179" s="97">
        <f>Seniori!OW75</f>
        <v>0</v>
      </c>
      <c r="OX179" s="97">
        <f>Seniori!OX75</f>
        <v>0</v>
      </c>
      <c r="OY179" s="97">
        <f>Seniori!OY75</f>
        <v>0</v>
      </c>
      <c r="OZ179" s="97">
        <f>Seniori!OZ75</f>
        <v>0</v>
      </c>
      <c r="PA179" s="97">
        <f>Seniori!PA75</f>
        <v>0</v>
      </c>
      <c r="PB179" s="97">
        <f>Seniori!PB75</f>
        <v>0</v>
      </c>
      <c r="PC179" s="97">
        <f>Seniori!PC75</f>
        <v>0</v>
      </c>
      <c r="PD179" s="97">
        <f>Seniori!PD75</f>
        <v>0</v>
      </c>
      <c r="PE179" s="97">
        <f>Seniori!PE75</f>
        <v>0</v>
      </c>
      <c r="PF179" s="97">
        <f>Seniori!PF75</f>
        <v>0</v>
      </c>
      <c r="PG179" s="97">
        <f>Seniori!PG75</f>
        <v>0</v>
      </c>
      <c r="PH179" s="97">
        <f>Seniori!PH75</f>
        <v>0</v>
      </c>
      <c r="PI179" s="97">
        <f>Seniori!PI75</f>
        <v>0</v>
      </c>
      <c r="PJ179" s="97">
        <f>Seniori!PJ75</f>
        <v>0</v>
      </c>
      <c r="PK179" s="97">
        <f>Seniori!PK75</f>
        <v>0</v>
      </c>
      <c r="PL179" s="97">
        <f>Seniori!PL75</f>
        <v>0</v>
      </c>
      <c r="PM179" s="97">
        <f>Seniori!PM75</f>
        <v>0</v>
      </c>
      <c r="PN179" s="97">
        <f>Seniori!PN75</f>
        <v>0</v>
      </c>
      <c r="PO179" s="97">
        <f>Seniori!PO75</f>
        <v>0</v>
      </c>
      <c r="PP179" s="97">
        <f>Seniori!PP75</f>
        <v>0</v>
      </c>
      <c r="PQ179" s="97">
        <f>Seniori!PQ75</f>
        <v>0</v>
      </c>
      <c r="PR179" s="97">
        <f>Seniori!PR75</f>
        <v>0</v>
      </c>
      <c r="PS179" s="97">
        <f>Seniori!PS75</f>
        <v>0</v>
      </c>
      <c r="PT179" s="97">
        <f>Seniori!PT75</f>
        <v>0</v>
      </c>
      <c r="PU179" s="97">
        <f>Seniori!PU75</f>
        <v>0</v>
      </c>
      <c r="PV179" s="97">
        <f>Seniori!PV75</f>
        <v>0</v>
      </c>
      <c r="PW179" s="97">
        <f>Seniori!PW75</f>
        <v>0</v>
      </c>
      <c r="PX179" s="97">
        <f>Seniori!PX75</f>
        <v>0</v>
      </c>
      <c r="PY179" s="97">
        <f>Seniori!PY75</f>
        <v>0</v>
      </c>
      <c r="PZ179" s="97">
        <f>Seniori!PZ75</f>
        <v>0</v>
      </c>
      <c r="QA179" s="97">
        <f>Seniori!QA75</f>
        <v>0</v>
      </c>
      <c r="QB179" s="97">
        <f>Seniori!QB75</f>
        <v>0</v>
      </c>
      <c r="QC179" s="97">
        <f>Seniori!QC75</f>
        <v>0</v>
      </c>
      <c r="QD179" s="97">
        <f>Seniori!QD75</f>
        <v>0</v>
      </c>
      <c r="QE179" s="97">
        <f>Seniori!QE75</f>
        <v>0</v>
      </c>
      <c r="QF179" s="97">
        <f>Seniori!QF75</f>
        <v>0</v>
      </c>
      <c r="QG179" s="97">
        <f>Seniori!QG75</f>
        <v>0</v>
      </c>
      <c r="QH179" s="97">
        <f>Seniori!QH75</f>
        <v>0</v>
      </c>
      <c r="QI179" s="97">
        <f>Seniori!QI75</f>
        <v>0</v>
      </c>
      <c r="QJ179" s="97">
        <f>Seniori!QJ75</f>
        <v>0</v>
      </c>
      <c r="QK179" s="97">
        <f>Seniori!QK75</f>
        <v>0</v>
      </c>
      <c r="QL179" s="97">
        <f>Seniori!QL75</f>
        <v>0</v>
      </c>
      <c r="QM179" s="97">
        <f>Seniori!QM75</f>
        <v>0</v>
      </c>
      <c r="QN179" s="97">
        <f>Seniori!QN75</f>
        <v>0</v>
      </c>
      <c r="QO179" s="97">
        <f>Seniori!QO75</f>
        <v>0</v>
      </c>
      <c r="QP179" s="97">
        <f>Seniori!QP75</f>
        <v>0</v>
      </c>
      <c r="QQ179" s="97">
        <f>Seniori!QQ75</f>
        <v>0</v>
      </c>
      <c r="QR179" s="97">
        <f>Seniori!QR75</f>
        <v>0</v>
      </c>
      <c r="QS179" s="97">
        <f>Seniori!QS75</f>
        <v>0</v>
      </c>
      <c r="QT179" s="97">
        <f>Seniori!QT75</f>
        <v>0</v>
      </c>
      <c r="QU179" s="97">
        <f>Seniori!QU75</f>
        <v>0</v>
      </c>
      <c r="QV179" s="97">
        <f>Seniori!QV75</f>
        <v>0</v>
      </c>
      <c r="QW179" s="97">
        <f>Seniori!QW75</f>
        <v>0</v>
      </c>
      <c r="QX179" s="97">
        <f>Seniori!QX75</f>
        <v>0</v>
      </c>
      <c r="QY179" s="97">
        <f>Seniori!QY75</f>
        <v>0</v>
      </c>
      <c r="QZ179" s="97">
        <f>Seniori!QZ75</f>
        <v>0</v>
      </c>
      <c r="RA179" s="97">
        <f>Seniori!RA75</f>
        <v>0</v>
      </c>
      <c r="RB179" s="97">
        <f>Seniori!RB75</f>
        <v>0</v>
      </c>
      <c r="RC179" s="97">
        <f>Seniori!RC75</f>
        <v>0</v>
      </c>
      <c r="RD179" s="97">
        <f>Seniori!RD75</f>
        <v>0</v>
      </c>
      <c r="RE179" s="97">
        <f>Seniori!RE75</f>
        <v>0</v>
      </c>
      <c r="RF179" s="97">
        <f>Seniori!RF75</f>
        <v>0</v>
      </c>
      <c r="RG179" s="97">
        <f>Seniori!RG75</f>
        <v>0</v>
      </c>
      <c r="RH179" s="97">
        <f>Seniori!RH75</f>
        <v>0</v>
      </c>
      <c r="RI179" s="97">
        <f>Seniori!RI75</f>
        <v>0</v>
      </c>
      <c r="RJ179" s="97">
        <f>Seniori!RJ75</f>
        <v>0</v>
      </c>
      <c r="RK179" s="97">
        <f>Seniori!RK75</f>
        <v>0</v>
      </c>
      <c r="RL179" s="97">
        <f>Seniori!RL75</f>
        <v>0</v>
      </c>
      <c r="RM179" s="97">
        <f>Seniori!RM75</f>
        <v>0</v>
      </c>
      <c r="RN179" s="97">
        <f>Seniori!RN75</f>
        <v>0</v>
      </c>
      <c r="RO179" s="97">
        <f>Seniori!RO75</f>
        <v>0</v>
      </c>
      <c r="RP179" s="97">
        <f>Seniori!RP75</f>
        <v>0</v>
      </c>
      <c r="RQ179" s="97">
        <f>Seniori!RQ75</f>
        <v>0</v>
      </c>
      <c r="RR179" s="97">
        <f>Seniori!RR75</f>
        <v>0</v>
      </c>
      <c r="RS179" s="97">
        <f>Seniori!RS75</f>
        <v>0</v>
      </c>
      <c r="RT179" s="97">
        <f>Seniori!RT75</f>
        <v>0</v>
      </c>
      <c r="RU179" s="97">
        <f>Seniori!RU75</f>
        <v>0</v>
      </c>
      <c r="RV179" s="97">
        <f>Seniori!RV75</f>
        <v>0</v>
      </c>
      <c r="RW179" s="97">
        <f>Seniori!RW75</f>
        <v>0</v>
      </c>
      <c r="RX179" s="97">
        <f>Seniori!RX75</f>
        <v>0</v>
      </c>
      <c r="RY179" s="97">
        <f>Seniori!RY75</f>
        <v>0</v>
      </c>
      <c r="RZ179" s="97">
        <f>Seniori!RZ75</f>
        <v>0</v>
      </c>
      <c r="SA179" s="97">
        <f>Seniori!SA75</f>
        <v>0</v>
      </c>
      <c r="SB179" s="97">
        <f>Seniori!SB75</f>
        <v>0</v>
      </c>
      <c r="SC179" s="97">
        <f>Seniori!SC75</f>
        <v>0</v>
      </c>
      <c r="SD179" s="97">
        <f>Seniori!SD75</f>
        <v>0</v>
      </c>
      <c r="SE179" s="97">
        <f>Seniori!SE75</f>
        <v>0</v>
      </c>
      <c r="SF179" s="97">
        <f>Seniori!SF75</f>
        <v>0</v>
      </c>
      <c r="SG179" s="97">
        <f>Seniori!SG75</f>
        <v>0</v>
      </c>
      <c r="SH179" s="97">
        <f>Seniori!SH75</f>
        <v>0</v>
      </c>
      <c r="SI179" s="97">
        <f>Seniori!SI75</f>
        <v>0</v>
      </c>
      <c r="SJ179" s="97">
        <f>Seniori!SJ75</f>
        <v>0</v>
      </c>
      <c r="SK179" s="97">
        <f>Seniori!SK75</f>
        <v>0</v>
      </c>
      <c r="SL179" s="97">
        <f>Seniori!SL75</f>
        <v>0</v>
      </c>
      <c r="SM179" s="97">
        <f>Seniori!SM75</f>
        <v>0</v>
      </c>
      <c r="SN179" s="97">
        <f>Seniori!SN75</f>
        <v>0</v>
      </c>
      <c r="SO179" s="97">
        <f>Seniori!SO75</f>
        <v>0</v>
      </c>
      <c r="SP179" s="97">
        <f>Seniori!SP75</f>
        <v>0</v>
      </c>
      <c r="SQ179" s="97">
        <f>Seniori!SQ75</f>
        <v>0</v>
      </c>
      <c r="SR179" s="97">
        <f>Seniori!SR75</f>
        <v>0</v>
      </c>
      <c r="SS179" s="97">
        <f>Seniori!SS75</f>
        <v>0</v>
      </c>
      <c r="ST179" s="97">
        <f>Seniori!ST75</f>
        <v>0</v>
      </c>
      <c r="SU179" s="97">
        <f>Seniori!SU75</f>
        <v>0</v>
      </c>
      <c r="SV179" s="97">
        <f>Seniori!SV75</f>
        <v>0</v>
      </c>
      <c r="SW179" s="97">
        <f>Seniori!SW75</f>
        <v>0</v>
      </c>
      <c r="SX179" s="97">
        <f>Seniori!SX75</f>
        <v>0</v>
      </c>
      <c r="SY179" s="97">
        <f>Seniori!SY75</f>
        <v>0</v>
      </c>
      <c r="SZ179" s="97">
        <f>Seniori!SZ75</f>
        <v>0</v>
      </c>
      <c r="TA179" s="97">
        <f>Seniori!TA75</f>
        <v>0</v>
      </c>
      <c r="TB179" s="97">
        <f>Seniori!TB75</f>
        <v>0</v>
      </c>
    </row>
    <row r="180" spans="1:522" s="1" customFormat="1" ht="18" customHeight="1" x14ac:dyDescent="0.2">
      <c r="A180" s="12"/>
      <c r="B180" s="11" t="s">
        <v>211</v>
      </c>
      <c r="C180" s="1">
        <v>11277</v>
      </c>
      <c r="E180" s="4" t="s">
        <v>591</v>
      </c>
      <c r="F180" s="1">
        <v>9507</v>
      </c>
      <c r="G180" s="9" t="s">
        <v>99</v>
      </c>
      <c r="H180" s="4" t="s">
        <v>52</v>
      </c>
      <c r="I180" s="1">
        <f t="shared" si="3"/>
        <v>0</v>
      </c>
      <c r="J180" s="12">
        <f>Tabuľka3[[#This Row],[Stĺpec9]]</f>
        <v>0</v>
      </c>
      <c r="K180" s="97"/>
      <c r="L180" s="97"/>
      <c r="M180" s="97"/>
      <c r="N180" s="97"/>
      <c r="O180" s="97"/>
      <c r="P180" s="97"/>
      <c r="Q180" s="97"/>
      <c r="R180" s="97"/>
      <c r="S180" s="97"/>
      <c r="T180" s="97"/>
      <c r="U180" s="97"/>
      <c r="V180" s="97"/>
      <c r="W180" s="97"/>
      <c r="X180" s="97"/>
      <c r="Y180" s="97"/>
      <c r="Z180" s="97"/>
      <c r="AA180" s="97"/>
      <c r="AB180" s="97"/>
      <c r="AC180" s="97"/>
      <c r="AD180" s="97"/>
      <c r="AE180" s="97"/>
      <c r="AF180" s="97"/>
      <c r="AG180" s="97"/>
      <c r="AH180" s="97"/>
      <c r="AI180" s="97"/>
      <c r="AJ180" s="97"/>
      <c r="AK180" s="97"/>
      <c r="AL180" s="97"/>
      <c r="AM180" s="97"/>
      <c r="AN180" s="97"/>
      <c r="AO180" s="97"/>
      <c r="AP180" s="97"/>
      <c r="AQ180" s="97"/>
      <c r="AR180" s="97"/>
      <c r="AS180" s="97"/>
      <c r="AT180" s="97"/>
      <c r="AU180" s="97"/>
      <c r="AV180" s="97"/>
      <c r="AW180" s="97"/>
      <c r="AX180" s="97"/>
      <c r="AY180" s="97"/>
      <c r="AZ180" s="97"/>
      <c r="BA180" s="97"/>
      <c r="BB180" s="97"/>
      <c r="BC180" s="97"/>
      <c r="BD180" s="97"/>
      <c r="BE180" s="97"/>
      <c r="BF180" s="97"/>
      <c r="BG180" s="97"/>
      <c r="BH180" s="97"/>
      <c r="BI180" s="97"/>
      <c r="BJ180" s="97"/>
      <c r="BK180" s="97"/>
      <c r="BL180" s="97"/>
      <c r="BM180" s="97"/>
      <c r="BN180" s="97"/>
      <c r="BO180" s="97"/>
      <c r="BP180" s="97"/>
      <c r="BQ180" s="97"/>
      <c r="BR180" s="97"/>
      <c r="BS180" s="97"/>
      <c r="BT180" s="97"/>
      <c r="BU180" s="97"/>
      <c r="BV180" s="97"/>
      <c r="BW180" s="97"/>
      <c r="BX180" s="97"/>
      <c r="BY180" s="97"/>
      <c r="BZ180" s="97"/>
      <c r="CA180" s="97"/>
      <c r="CB180" s="97"/>
      <c r="CC180" s="97"/>
      <c r="CD180" s="97"/>
      <c r="CE180" s="97"/>
      <c r="CF180" s="97"/>
      <c r="CG180" s="97"/>
      <c r="CH180" s="97"/>
      <c r="CI180" s="97"/>
      <c r="CJ180" s="97"/>
      <c r="CK180" s="97"/>
      <c r="CL180" s="97"/>
      <c r="CM180" s="97"/>
      <c r="CN180" s="97"/>
      <c r="CO180" s="97"/>
      <c r="CP180" s="97"/>
      <c r="CQ180" s="97"/>
      <c r="CR180" s="97"/>
      <c r="CS180" s="97" t="s">
        <v>519</v>
      </c>
      <c r="CT180" s="97" t="s">
        <v>519</v>
      </c>
      <c r="CU180" s="97"/>
      <c r="CV180" s="97"/>
      <c r="CW180" s="97"/>
      <c r="CX180" s="97"/>
      <c r="CY180" s="97"/>
      <c r="CZ180" s="97"/>
      <c r="DA180" s="97"/>
      <c r="DB180" s="97"/>
      <c r="DC180" s="97"/>
      <c r="DD180" s="97"/>
      <c r="DE180" s="97"/>
      <c r="DF180" s="97"/>
      <c r="DG180" s="97"/>
      <c r="DH180" s="97"/>
      <c r="DI180" s="97"/>
      <c r="DJ180" s="97"/>
      <c r="DK180" s="97"/>
      <c r="DL180" s="97"/>
      <c r="DM180" s="97"/>
      <c r="DN180" s="97"/>
      <c r="DO180" s="97"/>
      <c r="DP180" s="97"/>
      <c r="DQ180" s="97"/>
      <c r="DR180" s="97"/>
      <c r="DS180" s="97"/>
      <c r="DT180" s="97"/>
      <c r="DU180" s="97"/>
      <c r="DV180" s="97"/>
      <c r="DW180" s="97"/>
      <c r="DX180" s="97"/>
      <c r="DY180" s="97"/>
      <c r="DZ180" s="97"/>
      <c r="EA180" s="97"/>
      <c r="EB180" s="97"/>
      <c r="EC180" s="97"/>
      <c r="ED180" s="97"/>
      <c r="EE180" s="97"/>
      <c r="EF180" s="97"/>
      <c r="EG180" s="97"/>
      <c r="EH180" s="97"/>
      <c r="EI180" s="97"/>
      <c r="EJ180" s="97"/>
      <c r="EK180" s="97"/>
      <c r="EL180" s="97"/>
      <c r="EM180" s="97"/>
      <c r="EN180" s="97"/>
      <c r="EO180" s="97"/>
      <c r="EP180" s="97"/>
      <c r="EQ180" s="97"/>
      <c r="ER180" s="97"/>
      <c r="ES180" s="97"/>
      <c r="ET180" s="97"/>
      <c r="EU180" s="97"/>
      <c r="EV180" s="97"/>
      <c r="EW180" s="97"/>
      <c r="EX180" s="97"/>
      <c r="EY180" s="97"/>
      <c r="EZ180" s="97"/>
      <c r="FA180" s="97"/>
      <c r="FB180" s="97"/>
      <c r="FC180" s="97"/>
      <c r="FD180" s="97"/>
      <c r="FE180" s="97"/>
      <c r="FF180" s="97"/>
      <c r="FG180" s="97"/>
      <c r="FH180" s="97"/>
      <c r="FI180" s="97"/>
      <c r="FJ180" s="97"/>
      <c r="FK180" s="97"/>
      <c r="FL180" s="97"/>
      <c r="FM180" s="97"/>
      <c r="FN180" s="97"/>
      <c r="FO180" s="97"/>
      <c r="FP180" s="97"/>
      <c r="FQ180" s="97"/>
      <c r="FR180" s="97"/>
      <c r="FS180" s="97"/>
      <c r="FT180" s="97"/>
      <c r="FU180" s="97"/>
      <c r="FV180" s="97"/>
      <c r="FW180" s="97"/>
      <c r="FX180" s="97"/>
      <c r="FY180" s="97"/>
      <c r="FZ180" s="97"/>
      <c r="GA180" s="97"/>
      <c r="GB180" s="97"/>
      <c r="GC180" s="97"/>
      <c r="GD180" s="97"/>
      <c r="GE180" s="97"/>
      <c r="GF180" s="97"/>
      <c r="GG180" s="97"/>
      <c r="GH180" s="97"/>
      <c r="GI180" s="97"/>
      <c r="GJ180" s="97"/>
      <c r="GK180" s="97"/>
      <c r="GL180" s="97"/>
      <c r="GM180" s="97"/>
      <c r="GN180" s="97"/>
      <c r="GO180" s="97"/>
      <c r="GP180" s="97"/>
      <c r="GQ180" s="97"/>
      <c r="GR180" s="97"/>
      <c r="GS180" s="97"/>
      <c r="GT180" s="97"/>
      <c r="GU180" s="97"/>
      <c r="GV180" s="97"/>
      <c r="GW180" s="97"/>
      <c r="GX180" s="97"/>
      <c r="GY180" s="97"/>
      <c r="GZ180" s="97"/>
      <c r="HA180" s="97"/>
      <c r="HB180" s="97"/>
      <c r="HC180" s="97"/>
      <c r="HD180" s="97"/>
      <c r="HE180" s="97"/>
      <c r="HF180" s="97"/>
      <c r="HG180" s="97"/>
      <c r="HH180" s="97"/>
      <c r="HI180" s="97"/>
      <c r="HJ180" s="97"/>
      <c r="HK180" s="97"/>
      <c r="HL180" s="97"/>
      <c r="HM180" s="97"/>
      <c r="HN180" s="97"/>
      <c r="HO180" s="97"/>
      <c r="HP180" s="97"/>
      <c r="HQ180" s="97"/>
      <c r="HR180" s="97"/>
      <c r="HS180" s="97"/>
      <c r="HT180" s="97"/>
      <c r="HU180" s="97"/>
      <c r="HV180" s="97"/>
      <c r="HW180" s="97"/>
      <c r="HX180" s="97"/>
      <c r="HY180" s="97"/>
      <c r="HZ180" s="97"/>
      <c r="IA180" s="97"/>
      <c r="IB180" s="97"/>
      <c r="IC180" s="97"/>
      <c r="ID180" s="97"/>
      <c r="IE180" s="97"/>
      <c r="IF180" s="97"/>
      <c r="IG180" s="97"/>
      <c r="IH180" s="97"/>
      <c r="II180" s="97"/>
      <c r="IJ180" s="97"/>
      <c r="IK180" s="97"/>
      <c r="IL180" s="97"/>
      <c r="IM180" s="97"/>
      <c r="IN180" s="97"/>
      <c r="IO180" s="97"/>
      <c r="IP180" s="97"/>
      <c r="IQ180" s="97"/>
      <c r="IR180" s="97"/>
      <c r="IS180" s="97"/>
      <c r="IT180" s="97"/>
      <c r="IU180" s="97"/>
      <c r="IV180" s="97"/>
      <c r="IW180" s="97"/>
      <c r="IX180" s="97"/>
      <c r="IY180" s="97"/>
      <c r="IZ180" s="97"/>
      <c r="JA180" s="97"/>
      <c r="JB180" s="97"/>
      <c r="JC180" s="97"/>
      <c r="JD180" s="97"/>
      <c r="JE180" s="97"/>
      <c r="JF180" s="97"/>
      <c r="JG180" s="97"/>
      <c r="JH180" s="97"/>
      <c r="JI180" s="97"/>
      <c r="JJ180" s="97"/>
      <c r="JK180" s="97"/>
      <c r="JL180" s="97"/>
      <c r="JM180" s="97"/>
      <c r="JN180" s="97"/>
      <c r="JO180" s="97"/>
      <c r="JP180" s="97"/>
      <c r="JQ180" s="97"/>
      <c r="JR180" s="97"/>
      <c r="JS180" s="97"/>
      <c r="JT180" s="97"/>
      <c r="JU180" s="97"/>
      <c r="JV180" s="97"/>
      <c r="JW180" s="97"/>
      <c r="JX180" s="97"/>
      <c r="JY180" s="97"/>
      <c r="JZ180" s="97"/>
      <c r="KA180" s="97"/>
      <c r="KB180" s="97"/>
      <c r="KC180" s="97"/>
      <c r="KD180" s="97"/>
      <c r="KE180" s="97"/>
      <c r="KF180" s="97"/>
      <c r="KG180" s="97"/>
      <c r="KH180" s="97"/>
      <c r="KI180" s="97"/>
      <c r="KJ180" s="97"/>
      <c r="KK180" s="97"/>
      <c r="KL180" s="97"/>
      <c r="KM180" s="97"/>
      <c r="KN180" s="97"/>
      <c r="KO180" s="97"/>
      <c r="KP180" s="97"/>
      <c r="KQ180" s="97"/>
      <c r="KR180" s="97"/>
      <c r="KS180" s="97"/>
      <c r="KT180" s="97"/>
      <c r="KU180" s="97"/>
      <c r="KV180" s="97"/>
      <c r="KW180" s="97"/>
      <c r="KX180" s="97"/>
      <c r="KY180" s="97"/>
      <c r="KZ180" s="97"/>
      <c r="LA180" s="97"/>
      <c r="LB180" s="97"/>
      <c r="LC180" s="97"/>
      <c r="LD180" s="97"/>
      <c r="LE180" s="97"/>
      <c r="LF180" s="97"/>
      <c r="LG180" s="97"/>
      <c r="LH180" s="97"/>
      <c r="LI180" s="97"/>
      <c r="LJ180" s="97"/>
      <c r="LK180" s="97"/>
      <c r="LL180" s="97"/>
      <c r="LM180" s="97"/>
      <c r="LN180" s="97"/>
      <c r="LO180" s="97"/>
      <c r="LP180" s="97"/>
      <c r="LQ180" s="97"/>
      <c r="LR180" s="97"/>
      <c r="LS180" s="97"/>
      <c r="LT180" s="97"/>
      <c r="LU180" s="97"/>
      <c r="LV180" s="64"/>
      <c r="LW180" s="64"/>
      <c r="LX180" s="64"/>
      <c r="LY180" s="64"/>
      <c r="LZ180" s="64"/>
      <c r="MA180" s="64"/>
      <c r="MB180" s="64"/>
      <c r="MC180" s="64"/>
      <c r="MD180" s="64"/>
      <c r="ME180" s="64"/>
      <c r="MF180" s="64"/>
      <c r="MG180" s="64"/>
      <c r="MH180" s="64"/>
      <c r="MI180" s="64"/>
      <c r="MJ180" s="64"/>
      <c r="MK180" s="64"/>
      <c r="ML180" s="64"/>
      <c r="MM180" s="64"/>
      <c r="MN180" s="64"/>
      <c r="MO180" s="64"/>
      <c r="MP180" s="64"/>
      <c r="MQ180" s="64"/>
      <c r="MR180" s="64"/>
      <c r="MS180" s="64"/>
      <c r="MT180" s="64"/>
      <c r="MU180" s="64"/>
      <c r="MV180" s="64"/>
      <c r="MW180" s="64"/>
      <c r="MX180" s="64"/>
      <c r="MY180" s="64"/>
      <c r="MZ180" s="64"/>
      <c r="NA180" s="64"/>
      <c r="NB180" s="64"/>
      <c r="NC180" s="64"/>
      <c r="ND180" s="64"/>
      <c r="NE180" s="64"/>
      <c r="NF180" s="64"/>
      <c r="NG180" s="64"/>
      <c r="NH180" s="64"/>
      <c r="NI180" s="64"/>
      <c r="NJ180" s="64"/>
      <c r="NK180" s="64"/>
      <c r="NL180" s="64"/>
      <c r="NM180" s="64"/>
      <c r="NN180" s="64"/>
      <c r="NO180" s="64"/>
      <c r="NP180" s="64"/>
      <c r="NQ180" s="64"/>
      <c r="NR180" s="64"/>
      <c r="NS180" s="64"/>
      <c r="NT180" s="64"/>
      <c r="NU180" s="64"/>
      <c r="NV180" s="64"/>
      <c r="NW180" s="64"/>
      <c r="NX180" s="64"/>
      <c r="NY180" s="64"/>
      <c r="NZ180" s="64"/>
      <c r="OA180" s="64"/>
      <c r="OB180" s="64"/>
      <c r="OC180" s="64"/>
      <c r="OD180" s="64"/>
      <c r="OE180" s="64"/>
      <c r="OF180" s="64"/>
      <c r="OG180" s="64"/>
      <c r="OH180" s="64"/>
      <c r="OI180" s="64"/>
      <c r="OJ180" s="64"/>
      <c r="OK180" s="64"/>
      <c r="OL180" s="64"/>
      <c r="OM180" s="64"/>
      <c r="ON180" s="64"/>
      <c r="OO180" s="64"/>
      <c r="OP180" s="64"/>
      <c r="OQ180" s="64"/>
      <c r="OR180" s="64"/>
      <c r="OS180" s="64"/>
      <c r="OT180" s="64"/>
      <c r="OU180" s="64"/>
      <c r="OV180" s="64"/>
      <c r="OW180" s="64"/>
      <c r="OX180" s="64"/>
      <c r="OY180" s="64"/>
      <c r="OZ180" s="64"/>
      <c r="PA180" s="64"/>
      <c r="PB180" s="64"/>
      <c r="PC180" s="64"/>
      <c r="PD180" s="64"/>
      <c r="PE180" s="64"/>
      <c r="PF180" s="64"/>
      <c r="PG180" s="64"/>
      <c r="PH180" s="64"/>
      <c r="PI180" s="64"/>
      <c r="PJ180" s="64"/>
      <c r="PK180" s="64"/>
      <c r="PL180" s="64"/>
      <c r="PM180" s="64"/>
      <c r="PN180" s="64"/>
      <c r="PO180" s="64"/>
      <c r="PP180" s="64"/>
      <c r="PQ180" s="64"/>
      <c r="PR180" s="64"/>
      <c r="PS180" s="64"/>
      <c r="PT180" s="64"/>
      <c r="PU180" s="64"/>
      <c r="PV180" s="64"/>
      <c r="PW180" s="64"/>
      <c r="PX180" s="64"/>
      <c r="PY180" s="64"/>
      <c r="PZ180" s="64"/>
      <c r="QA180" s="64"/>
      <c r="QB180" s="64"/>
      <c r="QC180" s="64"/>
      <c r="QD180" s="64"/>
      <c r="QE180" s="64"/>
      <c r="QF180" s="64"/>
      <c r="QG180" s="64"/>
      <c r="QH180" s="64"/>
      <c r="QI180" s="64"/>
      <c r="QJ180" s="64"/>
      <c r="QK180" s="64"/>
      <c r="QL180" s="64"/>
      <c r="QM180" s="64"/>
      <c r="QN180" s="64"/>
      <c r="QO180" s="64"/>
      <c r="QP180" s="64"/>
      <c r="QQ180" s="64"/>
      <c r="QR180" s="64"/>
      <c r="QS180" s="64"/>
      <c r="QT180" s="64"/>
      <c r="QU180" s="64"/>
      <c r="QV180" s="64"/>
      <c r="QW180" s="64"/>
      <c r="QX180" s="64"/>
      <c r="QY180" s="64"/>
      <c r="QZ180" s="64"/>
      <c r="RA180" s="64"/>
      <c r="RB180" s="64"/>
      <c r="RC180" s="64"/>
      <c r="RD180" s="64"/>
      <c r="RE180" s="64"/>
      <c r="RF180" s="64"/>
      <c r="RG180" s="64"/>
      <c r="RH180" s="64"/>
      <c r="RI180" s="64"/>
      <c r="RJ180" s="97"/>
      <c r="RK180" s="97"/>
      <c r="RL180" s="97"/>
      <c r="RM180" s="97"/>
      <c r="RN180" s="97"/>
      <c r="RO180" s="97"/>
      <c r="RP180" s="97"/>
      <c r="RQ180" s="97"/>
      <c r="RR180" s="97"/>
      <c r="RS180" s="97"/>
      <c r="RT180" s="97"/>
      <c r="RU180" s="97"/>
      <c r="RV180" s="97"/>
      <c r="RW180" s="97"/>
      <c r="RX180" s="97"/>
      <c r="RY180" s="97"/>
      <c r="RZ180" s="97"/>
      <c r="SA180" s="97"/>
      <c r="SB180" s="97"/>
      <c r="SC180" s="97"/>
      <c r="SD180" s="97"/>
      <c r="SE180" s="97"/>
      <c r="SF180" s="97"/>
      <c r="SG180" s="97"/>
      <c r="SH180" s="97"/>
      <c r="SI180" s="97"/>
      <c r="SJ180" s="97"/>
      <c r="SK180" s="97"/>
      <c r="SL180" s="97"/>
      <c r="SM180" s="97"/>
      <c r="SN180" s="97"/>
      <c r="SO180" s="97"/>
      <c r="SP180" s="97"/>
      <c r="SQ180" s="97"/>
      <c r="SR180" s="97"/>
      <c r="SS180" s="97"/>
      <c r="ST180" s="97"/>
      <c r="SU180" s="97"/>
      <c r="SV180" s="97"/>
      <c r="SW180" s="97"/>
      <c r="SX180" s="97"/>
      <c r="SY180" s="97"/>
      <c r="SZ180" s="97"/>
      <c r="TA180" s="97"/>
      <c r="TB180" s="97"/>
    </row>
    <row r="181" spans="1:522" s="1" customFormat="1" ht="18" customHeight="1" x14ac:dyDescent="0.2">
      <c r="A181" s="12"/>
      <c r="B181" s="11" t="s">
        <v>204</v>
      </c>
      <c r="C181" s="1">
        <v>12298</v>
      </c>
      <c r="E181" s="4" t="s">
        <v>590</v>
      </c>
      <c r="F181" s="1">
        <v>10161</v>
      </c>
      <c r="G181" s="9" t="s">
        <v>99</v>
      </c>
      <c r="H181" s="4" t="s">
        <v>52</v>
      </c>
      <c r="I181" s="1">
        <f t="shared" si="3"/>
        <v>0</v>
      </c>
      <c r="J181" s="12">
        <f>Tabuľka3[[#This Row],[Stĺpec9]]</f>
        <v>0</v>
      </c>
      <c r="K181" s="97"/>
      <c r="L181" s="97"/>
      <c r="M181" s="97"/>
      <c r="N181" s="97"/>
      <c r="O181" s="97"/>
      <c r="P181" s="97"/>
      <c r="Q181" s="97"/>
      <c r="R181" s="97"/>
      <c r="S181" s="97"/>
      <c r="T181" s="97"/>
      <c r="U181" s="97"/>
      <c r="V181" s="97"/>
      <c r="W181" s="97"/>
      <c r="X181" s="97"/>
      <c r="Y181" s="97"/>
      <c r="Z181" s="97"/>
      <c r="AA181" s="97"/>
      <c r="AB181" s="97"/>
      <c r="AC181" s="97"/>
      <c r="AD181" s="97"/>
      <c r="AE181" s="97"/>
      <c r="AF181" s="97"/>
      <c r="AG181" s="97"/>
      <c r="AH181" s="97"/>
      <c r="AI181" s="97"/>
      <c r="AJ181" s="97"/>
      <c r="AK181" s="97"/>
      <c r="AL181" s="97"/>
      <c r="AM181" s="97"/>
      <c r="AN181" s="97"/>
      <c r="AO181" s="97"/>
      <c r="AP181" s="97"/>
      <c r="AQ181" s="97"/>
      <c r="AR181" s="97"/>
      <c r="AS181" s="97"/>
      <c r="AT181" s="97"/>
      <c r="AU181" s="97"/>
      <c r="AV181" s="97"/>
      <c r="AW181" s="97"/>
      <c r="AX181" s="97"/>
      <c r="AY181" s="97"/>
      <c r="AZ181" s="97"/>
      <c r="BA181" s="97"/>
      <c r="BB181" s="97"/>
      <c r="BC181" s="97"/>
      <c r="BD181" s="97"/>
      <c r="BE181" s="97"/>
      <c r="BF181" s="97"/>
      <c r="BG181" s="97"/>
      <c r="BH181" s="97"/>
      <c r="BI181" s="97"/>
      <c r="BJ181" s="97"/>
      <c r="BK181" s="97"/>
      <c r="BL181" s="97"/>
      <c r="BM181" s="97"/>
      <c r="BN181" s="97"/>
      <c r="BO181" s="97"/>
      <c r="BP181" s="97"/>
      <c r="BQ181" s="97"/>
      <c r="BR181" s="97"/>
      <c r="BS181" s="97"/>
      <c r="BT181" s="97"/>
      <c r="BU181" s="97"/>
      <c r="BV181" s="97"/>
      <c r="BW181" s="97"/>
      <c r="BX181" s="97"/>
      <c r="BY181" s="97"/>
      <c r="BZ181" s="97"/>
      <c r="CA181" s="97"/>
      <c r="CB181" s="97"/>
      <c r="CC181" s="97"/>
      <c r="CD181" s="97"/>
      <c r="CE181" s="97"/>
      <c r="CF181" s="97"/>
      <c r="CG181" s="97"/>
      <c r="CH181" s="97"/>
      <c r="CI181" s="97"/>
      <c r="CJ181" s="97"/>
      <c r="CK181" s="97"/>
      <c r="CL181" s="97"/>
      <c r="CM181" s="97"/>
      <c r="CN181" s="97"/>
      <c r="CO181" s="97"/>
      <c r="CP181" s="97"/>
      <c r="CQ181" s="97"/>
      <c r="CR181" s="97"/>
      <c r="CS181" s="97" t="s">
        <v>519</v>
      </c>
      <c r="CT181" s="97" t="s">
        <v>519</v>
      </c>
      <c r="CU181" s="97"/>
      <c r="CV181" s="97"/>
      <c r="CW181" s="97"/>
      <c r="CX181" s="97"/>
      <c r="CY181" s="97"/>
      <c r="CZ181" s="97"/>
      <c r="DA181" s="97"/>
      <c r="DB181" s="97"/>
      <c r="DC181" s="97"/>
      <c r="DD181" s="97"/>
      <c r="DE181" s="97"/>
      <c r="DF181" s="97"/>
      <c r="DG181" s="97"/>
      <c r="DH181" s="97"/>
      <c r="DI181" s="97"/>
      <c r="DJ181" s="97"/>
      <c r="DK181" s="97"/>
      <c r="DL181" s="97"/>
      <c r="DM181" s="97"/>
      <c r="DN181" s="97"/>
      <c r="DO181" s="97"/>
      <c r="DP181" s="97"/>
      <c r="DQ181" s="97"/>
      <c r="DR181" s="97"/>
      <c r="DS181" s="97"/>
      <c r="DT181" s="97"/>
      <c r="DU181" s="97"/>
      <c r="DV181" s="97"/>
      <c r="DW181" s="97"/>
      <c r="DX181" s="97"/>
      <c r="DY181" s="97"/>
      <c r="DZ181" s="97"/>
      <c r="EA181" s="97"/>
      <c r="EB181" s="97"/>
      <c r="EC181" s="97"/>
      <c r="ED181" s="97"/>
      <c r="EE181" s="97"/>
      <c r="EF181" s="97"/>
      <c r="EG181" s="97"/>
      <c r="EH181" s="97"/>
      <c r="EI181" s="97"/>
      <c r="EJ181" s="97"/>
      <c r="EK181" s="97"/>
      <c r="EL181" s="97"/>
      <c r="EM181" s="97"/>
      <c r="EN181" s="97"/>
      <c r="EO181" s="97"/>
      <c r="EP181" s="97"/>
      <c r="EQ181" s="97"/>
      <c r="ER181" s="97"/>
      <c r="ES181" s="97"/>
      <c r="ET181" s="97"/>
      <c r="EU181" s="97"/>
      <c r="EV181" s="97"/>
      <c r="EW181" s="97"/>
      <c r="EX181" s="97"/>
      <c r="EY181" s="97"/>
      <c r="EZ181" s="97"/>
      <c r="FA181" s="97"/>
      <c r="FB181" s="97"/>
      <c r="FC181" s="97"/>
      <c r="FD181" s="97"/>
      <c r="FE181" s="97"/>
      <c r="FF181" s="97"/>
      <c r="FG181" s="97"/>
      <c r="FH181" s="97"/>
      <c r="FI181" s="97"/>
      <c r="FJ181" s="97"/>
      <c r="FK181" s="97"/>
      <c r="FL181" s="97"/>
      <c r="FM181" s="97"/>
      <c r="FN181" s="97"/>
      <c r="FO181" s="97"/>
      <c r="FP181" s="97"/>
      <c r="FQ181" s="97"/>
      <c r="FR181" s="97"/>
      <c r="FS181" s="97"/>
      <c r="FT181" s="97"/>
      <c r="FU181" s="97"/>
      <c r="FV181" s="97"/>
      <c r="FW181" s="97"/>
      <c r="FX181" s="97"/>
      <c r="FY181" s="97"/>
      <c r="FZ181" s="97"/>
      <c r="GA181" s="97"/>
      <c r="GB181" s="97"/>
      <c r="GC181" s="97"/>
      <c r="GD181" s="97"/>
      <c r="GE181" s="97"/>
      <c r="GF181" s="97"/>
      <c r="GG181" s="97"/>
      <c r="GH181" s="97"/>
      <c r="GI181" s="97"/>
      <c r="GJ181" s="97"/>
      <c r="GK181" s="97"/>
      <c r="GL181" s="97"/>
      <c r="GM181" s="97"/>
      <c r="GN181" s="97"/>
      <c r="GO181" s="97"/>
      <c r="GP181" s="97"/>
      <c r="GQ181" s="97"/>
      <c r="GR181" s="97"/>
      <c r="GS181" s="97"/>
      <c r="GT181" s="97"/>
      <c r="GU181" s="97"/>
      <c r="GV181" s="97"/>
      <c r="GW181" s="97"/>
      <c r="GX181" s="97"/>
      <c r="GY181" s="97"/>
      <c r="GZ181" s="97"/>
      <c r="HA181" s="97"/>
      <c r="HB181" s="97"/>
      <c r="HC181" s="97"/>
      <c r="HD181" s="97"/>
      <c r="HE181" s="97"/>
      <c r="HF181" s="97"/>
      <c r="HG181" s="97"/>
      <c r="HH181" s="97"/>
      <c r="HI181" s="97"/>
      <c r="HJ181" s="97"/>
      <c r="HK181" s="97"/>
      <c r="HL181" s="97"/>
      <c r="HM181" s="97"/>
      <c r="HN181" s="97"/>
      <c r="HO181" s="97"/>
      <c r="HP181" s="97"/>
      <c r="HQ181" s="97"/>
      <c r="HR181" s="97"/>
      <c r="HS181" s="97"/>
      <c r="HT181" s="97"/>
      <c r="HU181" s="97"/>
      <c r="HV181" s="97"/>
      <c r="HW181" s="97"/>
      <c r="HX181" s="97"/>
      <c r="HY181" s="97"/>
      <c r="HZ181" s="97"/>
      <c r="IA181" s="97"/>
      <c r="IB181" s="97"/>
      <c r="IC181" s="97"/>
      <c r="ID181" s="97"/>
      <c r="IE181" s="97"/>
      <c r="IF181" s="97"/>
      <c r="IG181" s="97"/>
      <c r="IH181" s="97"/>
      <c r="II181" s="97"/>
      <c r="IJ181" s="97"/>
      <c r="IK181" s="97"/>
      <c r="IL181" s="97"/>
      <c r="IM181" s="97"/>
      <c r="IN181" s="97"/>
      <c r="IO181" s="97"/>
      <c r="IP181" s="97"/>
      <c r="IQ181" s="97"/>
      <c r="IR181" s="97"/>
      <c r="IS181" s="97"/>
      <c r="IT181" s="97"/>
      <c r="IU181" s="97"/>
      <c r="IV181" s="97"/>
      <c r="IW181" s="97"/>
      <c r="IX181" s="97"/>
      <c r="IY181" s="97"/>
      <c r="IZ181" s="97"/>
      <c r="JA181" s="97"/>
      <c r="JB181" s="97"/>
      <c r="JC181" s="97"/>
      <c r="JD181" s="97"/>
      <c r="JE181" s="97"/>
      <c r="JF181" s="97"/>
      <c r="JG181" s="97"/>
      <c r="JH181" s="97"/>
      <c r="JI181" s="97"/>
      <c r="JJ181" s="97"/>
      <c r="JK181" s="97"/>
      <c r="JL181" s="97"/>
      <c r="JM181" s="97"/>
      <c r="JN181" s="97"/>
      <c r="JO181" s="97"/>
      <c r="JP181" s="97"/>
      <c r="JQ181" s="97"/>
      <c r="JR181" s="97"/>
      <c r="JS181" s="97"/>
      <c r="JT181" s="97"/>
      <c r="JU181" s="97"/>
      <c r="JV181" s="97"/>
      <c r="JW181" s="97"/>
      <c r="JX181" s="97"/>
      <c r="JY181" s="97"/>
      <c r="JZ181" s="97"/>
      <c r="KA181" s="97"/>
      <c r="KB181" s="97"/>
      <c r="KC181" s="97"/>
      <c r="KD181" s="97"/>
      <c r="KE181" s="97"/>
      <c r="KF181" s="97"/>
      <c r="KG181" s="97"/>
      <c r="KH181" s="97"/>
      <c r="KI181" s="97"/>
      <c r="KJ181" s="97"/>
      <c r="KK181" s="97"/>
      <c r="KL181" s="97"/>
      <c r="KM181" s="97"/>
      <c r="KN181" s="97"/>
      <c r="KO181" s="97"/>
      <c r="KP181" s="97"/>
      <c r="KQ181" s="97"/>
      <c r="KR181" s="97"/>
      <c r="KS181" s="97"/>
      <c r="KT181" s="97"/>
      <c r="KU181" s="97"/>
      <c r="KV181" s="97"/>
      <c r="KW181" s="97"/>
      <c r="KX181" s="97"/>
      <c r="KY181" s="97"/>
      <c r="KZ181" s="97"/>
      <c r="LA181" s="97"/>
      <c r="LB181" s="97"/>
      <c r="LC181" s="97"/>
      <c r="LD181" s="97"/>
      <c r="LE181" s="97"/>
      <c r="LF181" s="97"/>
      <c r="LG181" s="97"/>
      <c r="LH181" s="97"/>
      <c r="LI181" s="97"/>
      <c r="LJ181" s="97"/>
      <c r="LK181" s="97"/>
      <c r="LL181" s="97"/>
      <c r="LM181" s="97"/>
      <c r="LN181" s="97"/>
      <c r="LO181" s="97"/>
      <c r="LP181" s="97"/>
      <c r="LQ181" s="97"/>
      <c r="LR181" s="97"/>
      <c r="LS181" s="97"/>
      <c r="LT181" s="97"/>
      <c r="LU181" s="97"/>
      <c r="LV181" s="64"/>
      <c r="LW181" s="64"/>
      <c r="LX181" s="64"/>
      <c r="LY181" s="64"/>
      <c r="LZ181" s="64"/>
      <c r="MA181" s="64"/>
      <c r="MB181" s="64"/>
      <c r="MC181" s="64"/>
      <c r="MD181" s="64"/>
      <c r="ME181" s="64"/>
      <c r="MF181" s="64"/>
      <c r="MG181" s="64"/>
      <c r="MH181" s="64"/>
      <c r="MI181" s="64"/>
      <c r="MJ181" s="64"/>
      <c r="MK181" s="64"/>
      <c r="ML181" s="64"/>
      <c r="MM181" s="64"/>
      <c r="MN181" s="64"/>
      <c r="MO181" s="64"/>
      <c r="MP181" s="64"/>
      <c r="MQ181" s="64"/>
      <c r="MR181" s="64"/>
      <c r="MS181" s="64"/>
      <c r="MT181" s="64"/>
      <c r="MU181" s="64"/>
      <c r="MV181" s="64"/>
      <c r="MW181" s="64"/>
      <c r="MX181" s="64"/>
      <c r="MY181" s="64"/>
      <c r="MZ181" s="64"/>
      <c r="NA181" s="64"/>
      <c r="NB181" s="64"/>
      <c r="NC181" s="64"/>
      <c r="ND181" s="64"/>
      <c r="NE181" s="64"/>
      <c r="NF181" s="64"/>
      <c r="NG181" s="64"/>
      <c r="NH181" s="64"/>
      <c r="NI181" s="64"/>
      <c r="NJ181" s="64"/>
      <c r="NK181" s="64"/>
      <c r="NL181" s="64"/>
      <c r="NM181" s="64"/>
      <c r="NN181" s="64"/>
      <c r="NO181" s="64"/>
      <c r="NP181" s="64"/>
      <c r="NQ181" s="64"/>
      <c r="NR181" s="64"/>
      <c r="NS181" s="64"/>
      <c r="NT181" s="64"/>
      <c r="NU181" s="64"/>
      <c r="NV181" s="64"/>
      <c r="NW181" s="64"/>
      <c r="NX181" s="64"/>
      <c r="NY181" s="64"/>
      <c r="NZ181" s="64"/>
      <c r="OA181" s="64"/>
      <c r="OB181" s="64"/>
      <c r="OC181" s="64"/>
      <c r="OD181" s="64"/>
      <c r="OE181" s="64"/>
      <c r="OF181" s="64"/>
      <c r="OG181" s="64"/>
      <c r="OH181" s="64"/>
      <c r="OI181" s="64"/>
      <c r="OJ181" s="64"/>
      <c r="OK181" s="64"/>
      <c r="OL181" s="64"/>
      <c r="OM181" s="64"/>
      <c r="ON181" s="64"/>
      <c r="OO181" s="64"/>
      <c r="OP181" s="64"/>
      <c r="OQ181" s="64"/>
      <c r="OR181" s="64"/>
      <c r="OS181" s="64"/>
      <c r="OT181" s="64"/>
      <c r="OU181" s="64"/>
      <c r="OV181" s="64"/>
      <c r="OW181" s="64"/>
      <c r="OX181" s="64"/>
      <c r="OY181" s="64"/>
      <c r="OZ181" s="64"/>
      <c r="PA181" s="64"/>
      <c r="PB181" s="64"/>
      <c r="PC181" s="64"/>
      <c r="PD181" s="64"/>
      <c r="PE181" s="64"/>
      <c r="PF181" s="64"/>
      <c r="PG181" s="64"/>
      <c r="PH181" s="64"/>
      <c r="PI181" s="64"/>
      <c r="PJ181" s="64"/>
      <c r="PK181" s="64"/>
      <c r="PL181" s="64"/>
      <c r="PM181" s="64"/>
      <c r="PN181" s="64"/>
      <c r="PO181" s="64"/>
      <c r="PP181" s="64"/>
      <c r="PQ181" s="64"/>
      <c r="PR181" s="64"/>
      <c r="PS181" s="64"/>
      <c r="PT181" s="64"/>
      <c r="PU181" s="64"/>
      <c r="PV181" s="64"/>
      <c r="PW181" s="64"/>
      <c r="PX181" s="64"/>
      <c r="PY181" s="64"/>
      <c r="PZ181" s="64"/>
      <c r="QA181" s="64"/>
      <c r="QB181" s="64"/>
      <c r="QC181" s="64"/>
      <c r="QD181" s="64"/>
      <c r="QE181" s="64"/>
      <c r="QF181" s="64"/>
      <c r="QG181" s="64"/>
      <c r="QH181" s="64"/>
      <c r="QI181" s="64"/>
      <c r="QJ181" s="64"/>
      <c r="QK181" s="64"/>
      <c r="QL181" s="64"/>
      <c r="QM181" s="64"/>
      <c r="QN181" s="64"/>
      <c r="QO181" s="64"/>
      <c r="QP181" s="64"/>
      <c r="QQ181" s="64"/>
      <c r="QR181" s="64"/>
      <c r="QS181" s="64"/>
      <c r="QT181" s="64"/>
      <c r="QU181" s="64"/>
      <c r="QV181" s="64"/>
      <c r="QW181" s="64"/>
      <c r="QX181" s="64"/>
      <c r="QY181" s="64"/>
      <c r="QZ181" s="64"/>
      <c r="RA181" s="64"/>
      <c r="RB181" s="64"/>
      <c r="RC181" s="64"/>
      <c r="RD181" s="64"/>
      <c r="RE181" s="64"/>
      <c r="RF181" s="64"/>
      <c r="RG181" s="64"/>
      <c r="RH181" s="64"/>
      <c r="RI181" s="64"/>
      <c r="RJ181" s="97"/>
      <c r="RK181" s="97"/>
      <c r="RL181" s="97"/>
      <c r="RM181" s="97"/>
      <c r="RN181" s="97"/>
      <c r="RO181" s="97"/>
      <c r="RP181" s="97"/>
      <c r="RQ181" s="97"/>
      <c r="RR181" s="97"/>
      <c r="RS181" s="97"/>
      <c r="RT181" s="97"/>
      <c r="RU181" s="97"/>
      <c r="RV181" s="97"/>
      <c r="RW181" s="97"/>
      <c r="RX181" s="97"/>
      <c r="RY181" s="97"/>
      <c r="RZ181" s="97"/>
      <c r="SA181" s="97"/>
      <c r="SB181" s="97"/>
      <c r="SC181" s="97"/>
      <c r="SD181" s="97"/>
      <c r="SE181" s="97"/>
      <c r="SF181" s="97"/>
      <c r="SG181" s="97"/>
      <c r="SH181" s="97"/>
      <c r="SI181" s="97"/>
      <c r="SJ181" s="97"/>
      <c r="SK181" s="97"/>
      <c r="SL181" s="97"/>
      <c r="SM181" s="97"/>
      <c r="SN181" s="97"/>
      <c r="SO181" s="97"/>
      <c r="SP181" s="97"/>
      <c r="SQ181" s="97"/>
      <c r="SR181" s="97"/>
      <c r="SS181" s="97"/>
      <c r="ST181" s="97"/>
      <c r="SU181" s="97"/>
      <c r="SV181" s="97"/>
      <c r="SW181" s="97"/>
      <c r="SX181" s="97"/>
      <c r="SY181" s="97"/>
      <c r="SZ181" s="97"/>
      <c r="TA181" s="97"/>
      <c r="TB181" s="97"/>
    </row>
    <row r="182" spans="1:522" s="1" customFormat="1" ht="18" customHeight="1" x14ac:dyDescent="0.2">
      <c r="A182" s="12"/>
      <c r="B182" s="11" t="s">
        <v>350</v>
      </c>
      <c r="C182" s="1">
        <v>11808</v>
      </c>
      <c r="E182" s="4" t="s">
        <v>349</v>
      </c>
      <c r="F182" s="1">
        <v>9933</v>
      </c>
      <c r="G182" s="9" t="s">
        <v>94</v>
      </c>
      <c r="H182" s="4" t="s">
        <v>49</v>
      </c>
      <c r="I182" s="1">
        <f t="shared" si="3"/>
        <v>0</v>
      </c>
      <c r="J182" s="12">
        <f>Tabuľka3[[#This Row],[Stĺpec9]]</f>
        <v>0</v>
      </c>
      <c r="K182" s="97"/>
      <c r="L182" s="97"/>
      <c r="M182" s="97"/>
      <c r="N182" s="97"/>
      <c r="O182" s="97"/>
      <c r="P182" s="97"/>
      <c r="Q182" s="97"/>
      <c r="R182" s="97"/>
      <c r="S182" s="97"/>
      <c r="T182" s="97"/>
      <c r="U182" s="97"/>
      <c r="V182" s="97"/>
      <c r="W182" s="97"/>
      <c r="X182" s="97"/>
      <c r="Y182" s="97"/>
      <c r="Z182" s="97"/>
      <c r="AA182" s="97"/>
      <c r="AB182" s="97"/>
      <c r="AC182" s="97"/>
      <c r="AD182" s="97"/>
      <c r="AE182" s="97"/>
      <c r="AF182" s="97"/>
      <c r="AG182" s="97"/>
      <c r="AH182" s="97"/>
      <c r="AI182" s="97"/>
      <c r="AJ182" s="97"/>
      <c r="AK182" s="97"/>
      <c r="AL182" s="97"/>
      <c r="AM182" s="97"/>
      <c r="AN182" s="97"/>
      <c r="AO182" s="97"/>
      <c r="AP182" s="97"/>
      <c r="AQ182" s="97"/>
      <c r="AR182" s="97"/>
      <c r="AS182" s="97"/>
      <c r="AT182" s="97"/>
      <c r="AU182" s="97"/>
      <c r="AV182" s="97"/>
      <c r="AW182" s="97"/>
      <c r="AX182" s="97"/>
      <c r="AY182" s="97"/>
      <c r="AZ182" s="97"/>
      <c r="BA182" s="97"/>
      <c r="BB182" s="97"/>
      <c r="BC182" s="97"/>
      <c r="BD182" s="97"/>
      <c r="BE182" s="97"/>
      <c r="BF182" s="97"/>
      <c r="BG182" s="97"/>
      <c r="BH182" s="97"/>
      <c r="BI182" s="97"/>
      <c r="BJ182" s="97"/>
      <c r="BK182" s="97"/>
      <c r="BL182" s="97"/>
      <c r="BM182" s="97"/>
      <c r="BN182" s="97"/>
      <c r="BO182" s="97"/>
      <c r="BP182" s="97"/>
      <c r="BQ182" s="97"/>
      <c r="BR182" s="97"/>
      <c r="BS182" s="97"/>
      <c r="BT182" s="97"/>
      <c r="BU182" s="97"/>
      <c r="BV182" s="97"/>
      <c r="BW182" s="97"/>
      <c r="BX182" s="97"/>
      <c r="BY182" s="97"/>
      <c r="BZ182" s="97"/>
      <c r="CA182" s="97"/>
      <c r="CB182" s="97"/>
      <c r="CC182" s="97"/>
      <c r="CD182" s="97"/>
      <c r="CE182" s="97"/>
      <c r="CF182" s="97"/>
      <c r="CG182" s="97"/>
      <c r="CH182" s="97"/>
      <c r="CI182" s="97"/>
      <c r="CJ182" s="97"/>
      <c r="CK182" s="97"/>
      <c r="CL182" s="97"/>
      <c r="CM182" s="97"/>
      <c r="CN182" s="97"/>
      <c r="CO182" s="97"/>
      <c r="CP182" s="97"/>
      <c r="CQ182" s="97"/>
      <c r="CR182" s="97"/>
      <c r="CS182" s="97"/>
      <c r="CT182" s="97"/>
      <c r="CU182" s="97"/>
      <c r="CV182" s="97"/>
      <c r="CW182" s="97"/>
      <c r="CX182" s="97"/>
      <c r="CY182" s="97"/>
      <c r="CZ182" s="97"/>
      <c r="DA182" s="97"/>
      <c r="DB182" s="97"/>
      <c r="DC182" s="97"/>
      <c r="DD182" s="97"/>
      <c r="DE182" s="97"/>
      <c r="DF182" s="97"/>
      <c r="DG182" s="97"/>
      <c r="DH182" s="97"/>
      <c r="DI182" s="97"/>
      <c r="DJ182" s="97"/>
      <c r="DK182" s="97"/>
      <c r="DL182" s="97"/>
      <c r="DM182" s="97"/>
      <c r="DN182" s="97"/>
      <c r="DO182" s="97"/>
      <c r="DP182" s="97"/>
      <c r="DQ182" s="97"/>
      <c r="DR182" s="97"/>
      <c r="DS182" s="97"/>
      <c r="DT182" s="97"/>
      <c r="DU182" s="97"/>
      <c r="DV182" s="97"/>
      <c r="DW182" s="97"/>
      <c r="DX182" s="97"/>
      <c r="DY182" s="97"/>
      <c r="DZ182" s="97"/>
      <c r="EA182" s="97"/>
      <c r="EB182" s="97"/>
      <c r="EC182" s="97"/>
      <c r="ED182" s="97"/>
      <c r="EE182" s="97"/>
      <c r="EF182" s="97"/>
      <c r="EG182" s="97"/>
      <c r="EH182" s="97"/>
      <c r="EI182" s="97"/>
      <c r="EJ182" s="97"/>
      <c r="EK182" s="97"/>
      <c r="EL182" s="97"/>
      <c r="EM182" s="97"/>
      <c r="EN182" s="97"/>
      <c r="EO182" s="97"/>
      <c r="EP182" s="97"/>
      <c r="EQ182" s="97"/>
      <c r="ER182" s="97"/>
      <c r="ES182" s="97"/>
      <c r="ET182" s="97"/>
      <c r="EU182" s="97"/>
      <c r="EV182" s="97"/>
      <c r="EW182" s="97"/>
      <c r="EX182" s="97"/>
      <c r="EY182" s="97"/>
      <c r="EZ182" s="97"/>
      <c r="FA182" s="97"/>
      <c r="FB182" s="97"/>
      <c r="FC182" s="97"/>
      <c r="FD182" s="97"/>
      <c r="FE182" s="97"/>
      <c r="FF182" s="97"/>
      <c r="FG182" s="97"/>
      <c r="FH182" s="97"/>
      <c r="FI182" s="97"/>
      <c r="FJ182" s="97"/>
      <c r="FK182" s="97"/>
      <c r="FL182" s="97"/>
      <c r="FM182" s="97"/>
      <c r="FN182" s="97"/>
      <c r="FO182" s="97"/>
      <c r="FP182" s="97"/>
      <c r="FQ182" s="97"/>
      <c r="FR182" s="97"/>
      <c r="FS182" s="97"/>
      <c r="FT182" s="97"/>
      <c r="FU182" s="97"/>
      <c r="FV182" s="97"/>
      <c r="FW182" s="97"/>
      <c r="FX182" s="97"/>
      <c r="FY182" s="97"/>
      <c r="FZ182" s="97"/>
      <c r="GA182" s="97"/>
      <c r="GB182" s="97"/>
      <c r="GC182" s="97"/>
      <c r="GD182" s="97"/>
      <c r="GE182" s="97"/>
      <c r="GF182" s="97"/>
      <c r="GG182" s="97"/>
      <c r="GH182" s="97"/>
      <c r="GI182" s="97"/>
      <c r="GJ182" s="97"/>
      <c r="GK182" s="97"/>
      <c r="GL182" s="97"/>
      <c r="GM182" s="97"/>
      <c r="GN182" s="97"/>
      <c r="GO182" s="97"/>
      <c r="GP182" s="97"/>
      <c r="GQ182" s="97"/>
      <c r="GR182" s="97"/>
      <c r="GS182" s="97"/>
      <c r="GT182" s="97"/>
      <c r="GU182" s="97"/>
      <c r="GV182" s="97"/>
      <c r="GW182" s="97"/>
      <c r="GX182" s="97"/>
      <c r="GY182" s="97"/>
      <c r="GZ182" s="97"/>
      <c r="HA182" s="97"/>
      <c r="HB182" s="97"/>
      <c r="HC182" s="97"/>
      <c r="HD182" s="97"/>
      <c r="HE182" s="97"/>
      <c r="HF182" s="97"/>
      <c r="HG182" s="97"/>
      <c r="HH182" s="97"/>
      <c r="HI182" s="97"/>
      <c r="HJ182" s="97"/>
      <c r="HK182" s="97"/>
      <c r="HL182" s="97"/>
      <c r="HM182" s="97"/>
      <c r="HN182" s="97"/>
      <c r="HO182" s="97"/>
      <c r="HP182" s="97"/>
      <c r="HQ182" s="97"/>
      <c r="HR182" s="97"/>
      <c r="HS182" s="97"/>
      <c r="HT182" s="97"/>
      <c r="HU182" s="97"/>
      <c r="HV182" s="97"/>
      <c r="HW182" s="97"/>
      <c r="HX182" s="97"/>
      <c r="HY182" s="97"/>
      <c r="HZ182" s="97"/>
      <c r="IA182" s="97"/>
      <c r="IB182" s="97"/>
      <c r="IC182" s="97"/>
      <c r="ID182" s="97"/>
      <c r="IE182" s="97"/>
      <c r="IF182" s="97"/>
      <c r="IG182" s="97"/>
      <c r="IH182" s="97"/>
      <c r="II182" s="97"/>
      <c r="IJ182" s="97"/>
      <c r="IK182" s="97"/>
      <c r="IL182" s="97"/>
      <c r="IM182" s="97"/>
      <c r="IN182" s="97"/>
      <c r="IO182" s="97"/>
      <c r="IP182" s="97"/>
      <c r="IQ182" s="97"/>
      <c r="IR182" s="97"/>
      <c r="IS182" s="97"/>
      <c r="IT182" s="97"/>
      <c r="IU182" s="97"/>
      <c r="IV182" s="97"/>
      <c r="IW182" s="97"/>
      <c r="IX182" s="97"/>
      <c r="IY182" s="97"/>
      <c r="IZ182" s="97"/>
      <c r="JA182" s="97"/>
      <c r="JB182" s="97"/>
      <c r="JC182" s="97"/>
      <c r="JD182" s="97"/>
      <c r="JE182" s="97"/>
      <c r="JF182" s="97"/>
      <c r="JG182" s="97"/>
      <c r="JH182" s="97"/>
      <c r="JI182" s="97"/>
      <c r="JJ182" s="97"/>
      <c r="JK182" s="97"/>
      <c r="JL182" s="97"/>
      <c r="JM182" s="97"/>
      <c r="JN182" s="97"/>
      <c r="JO182" s="97"/>
      <c r="JP182" s="97"/>
      <c r="JQ182" s="97"/>
      <c r="JR182" s="97"/>
      <c r="JS182" s="97"/>
      <c r="JT182" s="97"/>
      <c r="JU182" s="97"/>
      <c r="JV182" s="97"/>
      <c r="JW182" s="97"/>
      <c r="JX182" s="97"/>
      <c r="JY182" s="97"/>
      <c r="JZ182" s="97"/>
      <c r="KA182" s="97"/>
      <c r="KB182" s="97"/>
      <c r="KC182" s="97"/>
      <c r="KD182" s="97"/>
      <c r="KE182" s="97"/>
      <c r="KF182" s="97"/>
      <c r="KG182" s="97"/>
      <c r="KH182" s="97"/>
      <c r="KI182" s="97"/>
      <c r="KJ182" s="97"/>
      <c r="KK182" s="97"/>
      <c r="KL182" s="97"/>
      <c r="KM182" s="97"/>
      <c r="KN182" s="97"/>
      <c r="KO182" s="97"/>
      <c r="KP182" s="97"/>
      <c r="KQ182" s="97"/>
      <c r="KR182" s="97"/>
      <c r="KS182" s="97"/>
      <c r="KT182" s="97"/>
      <c r="KU182" s="97"/>
      <c r="KV182" s="97"/>
      <c r="KW182" s="97"/>
      <c r="KX182" s="97"/>
      <c r="KY182" s="97"/>
      <c r="KZ182" s="97"/>
      <c r="LA182" s="97"/>
      <c r="LB182" s="97"/>
      <c r="LC182" s="97"/>
      <c r="LD182" s="97"/>
      <c r="LE182" s="97"/>
      <c r="LF182" s="97"/>
      <c r="LG182" s="97"/>
      <c r="LH182" s="97"/>
      <c r="LI182" s="97"/>
      <c r="LJ182" s="97"/>
      <c r="LK182" s="97"/>
      <c r="LL182" s="97"/>
      <c r="LM182" s="97"/>
      <c r="LN182" s="97"/>
      <c r="LO182" s="97"/>
      <c r="LP182" s="97"/>
      <c r="LQ182" s="97"/>
      <c r="LR182" s="97"/>
      <c r="LS182" s="97"/>
      <c r="LT182" s="97"/>
      <c r="LU182" s="97"/>
      <c r="LV182" s="97"/>
      <c r="LW182" s="97"/>
      <c r="LX182" s="97"/>
      <c r="LY182" s="97"/>
      <c r="LZ182" s="97"/>
      <c r="MA182" s="97"/>
      <c r="MB182" s="97"/>
      <c r="MC182" s="97"/>
      <c r="MD182" s="97"/>
      <c r="ME182" s="97"/>
      <c r="MF182" s="97"/>
      <c r="MG182" s="97"/>
      <c r="MH182" s="97"/>
      <c r="MI182" s="97"/>
      <c r="MJ182" s="97"/>
      <c r="MK182" s="97"/>
      <c r="ML182" s="97"/>
      <c r="MM182" s="97"/>
      <c r="MN182" s="97"/>
      <c r="MO182" s="97"/>
      <c r="MP182" s="97"/>
      <c r="MQ182" s="97"/>
      <c r="MR182" s="97"/>
      <c r="MS182" s="97"/>
      <c r="MT182" s="97"/>
      <c r="MU182" s="97"/>
      <c r="MV182" s="97"/>
      <c r="MW182" s="97"/>
      <c r="MX182" s="97"/>
      <c r="MY182" s="97"/>
      <c r="MZ182" s="97"/>
      <c r="NA182" s="97"/>
      <c r="NB182" s="97"/>
      <c r="NC182" s="97"/>
      <c r="ND182" s="97"/>
      <c r="NE182" s="97"/>
      <c r="NF182" s="97"/>
      <c r="NG182" s="97"/>
      <c r="NH182" s="97"/>
      <c r="NI182" s="97"/>
      <c r="NJ182" s="97"/>
      <c r="NK182" s="97"/>
      <c r="NL182" s="97"/>
      <c r="NM182" s="97"/>
      <c r="NN182" s="97"/>
      <c r="NO182" s="97"/>
      <c r="NP182" s="97"/>
      <c r="NQ182" s="97"/>
      <c r="NR182" s="97"/>
      <c r="NS182" s="97"/>
      <c r="NT182" s="97"/>
      <c r="NU182" s="97"/>
      <c r="NV182" s="97"/>
      <c r="NW182" s="97"/>
      <c r="NX182" s="97"/>
      <c r="NY182" s="97"/>
      <c r="NZ182" s="97"/>
      <c r="OA182" s="97"/>
      <c r="OB182" s="97"/>
      <c r="OC182" s="97"/>
      <c r="OD182" s="97"/>
      <c r="OE182" s="97"/>
      <c r="OF182" s="97"/>
      <c r="OG182" s="97"/>
      <c r="OH182" s="97"/>
      <c r="OI182" s="97"/>
      <c r="OJ182" s="97"/>
      <c r="OK182" s="97"/>
      <c r="OL182" s="97"/>
      <c r="OM182" s="97"/>
      <c r="ON182" s="97"/>
      <c r="OO182" s="97"/>
      <c r="OP182" s="97"/>
      <c r="OQ182" s="97"/>
      <c r="OR182" s="97"/>
      <c r="OS182" s="97"/>
      <c r="OT182" s="97"/>
      <c r="OU182" s="97"/>
      <c r="OV182" s="97"/>
      <c r="OW182" s="97"/>
      <c r="OX182" s="97"/>
      <c r="OY182" s="97"/>
      <c r="OZ182" s="97"/>
      <c r="PA182" s="97"/>
      <c r="PB182" s="97"/>
      <c r="PC182" s="97"/>
      <c r="PD182" s="97"/>
      <c r="PE182" s="97"/>
      <c r="PF182" s="97"/>
      <c r="PG182" s="97"/>
      <c r="PH182" s="97"/>
      <c r="PI182" s="97"/>
      <c r="PJ182" s="97"/>
      <c r="PK182" s="97"/>
      <c r="PL182" s="97"/>
      <c r="PM182" s="97"/>
      <c r="PN182" s="97"/>
      <c r="PO182" s="97"/>
      <c r="PP182" s="97"/>
      <c r="PQ182" s="97"/>
      <c r="PR182" s="97"/>
      <c r="PS182" s="97"/>
      <c r="PT182" s="97"/>
      <c r="PU182" s="97"/>
      <c r="PV182" s="97"/>
      <c r="PW182" s="97"/>
      <c r="PX182" s="97"/>
      <c r="PY182" s="97"/>
      <c r="PZ182" s="97"/>
      <c r="QA182" s="97"/>
      <c r="QB182" s="97"/>
      <c r="QC182" s="97"/>
      <c r="QD182" s="97"/>
      <c r="QE182" s="97"/>
      <c r="QF182" s="97"/>
      <c r="QG182" s="97"/>
      <c r="QH182" s="97"/>
      <c r="QI182" s="97"/>
      <c r="QJ182" s="97"/>
      <c r="QK182" s="97"/>
      <c r="QL182" s="97"/>
      <c r="QM182" s="97"/>
      <c r="QN182" s="97"/>
      <c r="QO182" s="97"/>
      <c r="QP182" s="97"/>
      <c r="QQ182" s="97"/>
      <c r="QR182" s="97"/>
      <c r="QS182" s="97"/>
      <c r="QT182" s="97"/>
      <c r="QU182" s="97"/>
      <c r="QV182" s="97"/>
      <c r="QW182" s="97"/>
      <c r="QX182" s="97"/>
      <c r="QY182" s="97"/>
      <c r="QZ182" s="97"/>
      <c r="RA182" s="97"/>
      <c r="RB182" s="97"/>
      <c r="RC182" s="97"/>
      <c r="RD182" s="97"/>
      <c r="RE182" s="97"/>
      <c r="RF182" s="97"/>
      <c r="RG182" s="97"/>
      <c r="RH182" s="97"/>
      <c r="RI182" s="97"/>
      <c r="RJ182" s="97"/>
      <c r="RK182" s="97"/>
      <c r="RL182" s="97"/>
      <c r="RM182" s="97"/>
      <c r="RN182" s="97"/>
      <c r="RO182" s="97"/>
      <c r="RP182" s="97"/>
      <c r="RQ182" s="97"/>
      <c r="RR182" s="97"/>
      <c r="RS182" s="97"/>
      <c r="RT182" s="97"/>
      <c r="RU182" s="97"/>
      <c r="RV182" s="97"/>
      <c r="RW182" s="97"/>
      <c r="RX182" s="97"/>
      <c r="RY182" s="97"/>
      <c r="RZ182" s="97"/>
      <c r="SA182" s="97"/>
      <c r="SB182" s="97"/>
      <c r="SC182" s="97"/>
      <c r="SD182" s="97"/>
      <c r="SE182" s="97"/>
      <c r="SF182" s="97"/>
      <c r="SG182" s="97"/>
      <c r="SH182" s="97"/>
      <c r="SI182" s="97"/>
      <c r="SJ182" s="97"/>
      <c r="SK182" s="97"/>
      <c r="SL182" s="97"/>
      <c r="SM182" s="97"/>
      <c r="SN182" s="97"/>
      <c r="SO182" s="97"/>
      <c r="SP182" s="97"/>
      <c r="SQ182" s="97"/>
      <c r="SR182" s="97"/>
      <c r="SS182" s="97"/>
      <c r="ST182" s="97"/>
      <c r="SU182" s="97"/>
      <c r="SV182" s="97"/>
      <c r="SW182" s="97"/>
      <c r="SX182" s="97"/>
      <c r="SY182" s="97"/>
      <c r="SZ182" s="97"/>
      <c r="TA182" s="97"/>
      <c r="TB182" s="97"/>
    </row>
    <row r="183" spans="1:522" s="1" customFormat="1" ht="18" customHeight="1" x14ac:dyDescent="0.2">
      <c r="A183" s="12"/>
      <c r="B183" s="11"/>
      <c r="E183" s="4" t="s">
        <v>238</v>
      </c>
      <c r="F183" s="1">
        <v>9253</v>
      </c>
      <c r="G183" s="9" t="s">
        <v>94</v>
      </c>
      <c r="H183" s="4"/>
      <c r="I183" s="1">
        <f t="shared" si="3"/>
        <v>0</v>
      </c>
      <c r="J183" s="12">
        <f>Tabuľka3[[#This Row],[Stĺpec9]]</f>
        <v>0</v>
      </c>
      <c r="K183" s="97">
        <f>Juniori!K50</f>
        <v>0</v>
      </c>
      <c r="L183" s="97">
        <f>Juniori!L50</f>
        <v>0</v>
      </c>
      <c r="M183" s="97">
        <f>Juniori!M50</f>
        <v>0</v>
      </c>
      <c r="N183" s="97">
        <f>Juniori!N50</f>
        <v>0</v>
      </c>
      <c r="O183" s="97">
        <f>Juniori!O50</f>
        <v>0</v>
      </c>
      <c r="P183" s="97">
        <f>Juniori!P50</f>
        <v>0</v>
      </c>
      <c r="Q183" s="97">
        <f>Juniori!Q50</f>
        <v>0</v>
      </c>
      <c r="R183" s="97">
        <f>Juniori!R50</f>
        <v>0</v>
      </c>
      <c r="S183" s="97">
        <f>Juniori!S50</f>
        <v>0</v>
      </c>
      <c r="T183" s="97">
        <f>Juniori!T50</f>
        <v>0</v>
      </c>
      <c r="U183" s="97">
        <f>Juniori!U50</f>
        <v>0</v>
      </c>
      <c r="V183" s="97">
        <f>Juniori!V50</f>
        <v>0</v>
      </c>
      <c r="W183" s="97">
        <f>Juniori!W50</f>
        <v>0</v>
      </c>
      <c r="X183" s="97">
        <f>Juniori!X50</f>
        <v>0</v>
      </c>
      <c r="Y183" s="97">
        <f>Juniori!Y50</f>
        <v>0</v>
      </c>
      <c r="Z183" s="97">
        <f>Juniori!Z50</f>
        <v>0</v>
      </c>
      <c r="AA183" s="97">
        <f>Juniori!AA50</f>
        <v>0</v>
      </c>
      <c r="AB183" s="97">
        <f>Juniori!AB50</f>
        <v>0</v>
      </c>
      <c r="AC183" s="97">
        <f>Juniori!AC50</f>
        <v>0</v>
      </c>
      <c r="AD183" s="97">
        <f>Juniori!AD50</f>
        <v>0</v>
      </c>
      <c r="AE183" s="97">
        <f>Juniori!AE50</f>
        <v>0</v>
      </c>
      <c r="AF183" s="97">
        <f>Juniori!AF50</f>
        <v>0</v>
      </c>
      <c r="AG183" s="97">
        <f>Juniori!AG50</f>
        <v>0</v>
      </c>
      <c r="AH183" s="97">
        <f>Juniori!AH50</f>
        <v>0</v>
      </c>
      <c r="AI183" s="97">
        <f>Juniori!AI50</f>
        <v>0</v>
      </c>
      <c r="AJ183" s="97">
        <f>Juniori!AJ50</f>
        <v>0</v>
      </c>
      <c r="AK183" s="97">
        <f>Juniori!AK50</f>
        <v>0</v>
      </c>
      <c r="AL183" s="97">
        <f>Juniori!AL50</f>
        <v>0</v>
      </c>
      <c r="AM183" s="97">
        <f>Juniori!AM50</f>
        <v>0</v>
      </c>
      <c r="AN183" s="97">
        <f>Juniori!AN50</f>
        <v>0</v>
      </c>
      <c r="AO183" s="97">
        <f>Juniori!AO50</f>
        <v>0</v>
      </c>
      <c r="AP183" s="97">
        <f>Juniori!AP50</f>
        <v>0</v>
      </c>
      <c r="AQ183" s="97">
        <f>Juniori!AQ50</f>
        <v>0</v>
      </c>
      <c r="AR183" s="97">
        <f>Juniori!AR50</f>
        <v>0</v>
      </c>
      <c r="AS183" s="97">
        <f>Juniori!AS50</f>
        <v>0</v>
      </c>
      <c r="AT183" s="97">
        <f>Juniori!AT50</f>
        <v>0</v>
      </c>
      <c r="AU183" s="97">
        <f>Juniori!AU50</f>
        <v>0</v>
      </c>
      <c r="AV183" s="97">
        <f>Juniori!AV50</f>
        <v>0</v>
      </c>
      <c r="AW183" s="97">
        <f>Juniori!AW50</f>
        <v>0</v>
      </c>
      <c r="AX183" s="97">
        <f>Juniori!AX50</f>
        <v>0</v>
      </c>
      <c r="AY183" s="97">
        <f>Juniori!AY50</f>
        <v>0</v>
      </c>
      <c r="AZ183" s="97">
        <f>Juniori!AZ50</f>
        <v>0</v>
      </c>
      <c r="BA183" s="97">
        <f>Juniori!BA50</f>
        <v>0</v>
      </c>
      <c r="BB183" s="97">
        <f>Juniori!BB50</f>
        <v>0</v>
      </c>
      <c r="BC183" s="97">
        <f>Juniori!BC50</f>
        <v>0</v>
      </c>
      <c r="BD183" s="97">
        <f>Juniori!BD50</f>
        <v>0</v>
      </c>
      <c r="BE183" s="97">
        <f>Juniori!BE50</f>
        <v>0</v>
      </c>
      <c r="BF183" s="97">
        <f>Juniori!BF50</f>
        <v>0</v>
      </c>
      <c r="BG183" s="97">
        <f>Juniori!BG50</f>
        <v>0</v>
      </c>
      <c r="BH183" s="97">
        <f>Juniori!BH50</f>
        <v>0</v>
      </c>
      <c r="BI183" s="97">
        <f>Juniori!BI50</f>
        <v>0</v>
      </c>
      <c r="BJ183" s="97">
        <f>Juniori!BJ50</f>
        <v>0</v>
      </c>
      <c r="BK183" s="97">
        <f>Juniori!BK50</f>
        <v>0</v>
      </c>
      <c r="BL183" s="97">
        <f>Juniori!BL50</f>
        <v>0</v>
      </c>
      <c r="BM183" s="97">
        <f>Juniori!BM50</f>
        <v>0</v>
      </c>
      <c r="BN183" s="97">
        <f>Juniori!BN50</f>
        <v>0</v>
      </c>
      <c r="BO183" s="97">
        <f>Juniori!BO50</f>
        <v>0</v>
      </c>
      <c r="BP183" s="97">
        <f>Juniori!BP50</f>
        <v>0</v>
      </c>
      <c r="BQ183" s="97">
        <f>Juniori!BQ50</f>
        <v>0</v>
      </c>
      <c r="BR183" s="97">
        <f>Juniori!BR50</f>
        <v>0</v>
      </c>
      <c r="BS183" s="97">
        <f>Juniori!BS50</f>
        <v>0</v>
      </c>
      <c r="BT183" s="97">
        <f>Juniori!BT50</f>
        <v>0</v>
      </c>
      <c r="BU183" s="97">
        <f>Juniori!BU50</f>
        <v>0</v>
      </c>
      <c r="BV183" s="97">
        <f>Juniori!BV50</f>
        <v>0</v>
      </c>
      <c r="BW183" s="97">
        <f>Juniori!BW50</f>
        <v>0</v>
      </c>
      <c r="BX183" s="97">
        <f>Juniori!BX50</f>
        <v>0</v>
      </c>
      <c r="BY183" s="97">
        <f>Juniori!BY50</f>
        <v>0</v>
      </c>
      <c r="BZ183" s="97">
        <f>Juniori!BZ50</f>
        <v>0</v>
      </c>
      <c r="CA183" s="97">
        <f>Juniori!CA50</f>
        <v>0</v>
      </c>
      <c r="CB183" s="97">
        <f>Juniori!CB50</f>
        <v>0</v>
      </c>
      <c r="CC183" s="97">
        <f>Juniori!CC50</f>
        <v>0</v>
      </c>
      <c r="CD183" s="97">
        <f>Juniori!CD50</f>
        <v>0</v>
      </c>
      <c r="CE183" s="97">
        <f>Juniori!CE50</f>
        <v>0</v>
      </c>
      <c r="CF183" s="97">
        <f>Juniori!CF50</f>
        <v>0</v>
      </c>
      <c r="CG183" s="97">
        <f>Juniori!CG50</f>
        <v>0</v>
      </c>
      <c r="CH183" s="97">
        <f>Juniori!CH50</f>
        <v>0</v>
      </c>
      <c r="CI183" s="97">
        <f>Juniori!CI50</f>
        <v>0</v>
      </c>
      <c r="CJ183" s="97">
        <f>Juniori!CJ50</f>
        <v>0</v>
      </c>
      <c r="CK183" s="97">
        <f>Juniori!CK50</f>
        <v>0</v>
      </c>
      <c r="CL183" s="97">
        <f>Juniori!CL50</f>
        <v>0</v>
      </c>
      <c r="CM183" s="97">
        <f>Juniori!CM50</f>
        <v>0</v>
      </c>
      <c r="CN183" s="97">
        <f>Juniori!CN50</f>
        <v>0</v>
      </c>
      <c r="CO183" s="97">
        <f>Juniori!CO50</f>
        <v>0</v>
      </c>
      <c r="CP183" s="97">
        <f>Juniori!CP50</f>
        <v>0</v>
      </c>
      <c r="CQ183" s="97">
        <f>Juniori!CQ50</f>
        <v>0</v>
      </c>
      <c r="CR183" s="97">
        <f>Juniori!CR50</f>
        <v>0</v>
      </c>
      <c r="CS183" s="97">
        <f>Juniori!CS50</f>
        <v>0</v>
      </c>
      <c r="CT183" s="97" t="str">
        <f>Juniori!CT50</f>
        <v>o</v>
      </c>
      <c r="CU183" s="97" t="str">
        <f>Juniori!CU50</f>
        <v>o</v>
      </c>
      <c r="CV183" s="97">
        <f>Juniori!CV50</f>
        <v>0</v>
      </c>
      <c r="CW183" s="97">
        <f>Juniori!CW50</f>
        <v>0</v>
      </c>
      <c r="CX183" s="97">
        <f>Juniori!CX50</f>
        <v>0</v>
      </c>
      <c r="CY183" s="97">
        <f>Juniori!CY50</f>
        <v>0</v>
      </c>
      <c r="CZ183" s="97">
        <f>Juniori!CZ50</f>
        <v>0</v>
      </c>
      <c r="DA183" s="97">
        <f>Juniori!DA50</f>
        <v>0</v>
      </c>
      <c r="DB183" s="97">
        <f>Juniori!DB50</f>
        <v>0</v>
      </c>
      <c r="DC183" s="97">
        <f>Juniori!DC50</f>
        <v>0</v>
      </c>
      <c r="DD183" s="97">
        <f>Juniori!DD50</f>
        <v>0</v>
      </c>
      <c r="DE183" s="97">
        <f>Juniori!DE50</f>
        <v>0</v>
      </c>
      <c r="DF183" s="97">
        <f>Juniori!DF50</f>
        <v>0</v>
      </c>
      <c r="DG183" s="97">
        <f>Juniori!DG50</f>
        <v>0</v>
      </c>
      <c r="DH183" s="97">
        <f>Juniori!DH50</f>
        <v>0</v>
      </c>
      <c r="DI183" s="97">
        <f>Juniori!DI50</f>
        <v>0</v>
      </c>
      <c r="DJ183" s="97">
        <f>Juniori!DJ50</f>
        <v>0</v>
      </c>
      <c r="DK183" s="97">
        <f>Juniori!DK50</f>
        <v>0</v>
      </c>
      <c r="DL183" s="97">
        <f>Juniori!DL50</f>
        <v>0</v>
      </c>
      <c r="DM183" s="97">
        <f>Juniori!DM50</f>
        <v>0</v>
      </c>
      <c r="DN183" s="97">
        <f>Juniori!DN50</f>
        <v>0</v>
      </c>
      <c r="DO183" s="97">
        <f>Juniori!DO50</f>
        <v>0</v>
      </c>
      <c r="DP183" s="97">
        <f>Juniori!DP50</f>
        <v>0</v>
      </c>
      <c r="DQ183" s="97">
        <f>Juniori!DQ50</f>
        <v>0</v>
      </c>
      <c r="DR183" s="97">
        <f>Juniori!DR50</f>
        <v>0</v>
      </c>
      <c r="DS183" s="97">
        <f>Juniori!DS50</f>
        <v>0</v>
      </c>
      <c r="DT183" s="97">
        <f>Juniori!DT50</f>
        <v>0</v>
      </c>
      <c r="DU183" s="97">
        <f>Juniori!DU50</f>
        <v>0</v>
      </c>
      <c r="DV183" s="97">
        <f>Juniori!DV50</f>
        <v>0</v>
      </c>
      <c r="DW183" s="97">
        <f>Juniori!DW50</f>
        <v>0</v>
      </c>
      <c r="DX183" s="97">
        <f>Juniori!DX50</f>
        <v>0</v>
      </c>
      <c r="DY183" s="97">
        <f>Juniori!DY50</f>
        <v>0</v>
      </c>
      <c r="DZ183" s="97">
        <f>Juniori!DZ50</f>
        <v>0</v>
      </c>
      <c r="EA183" s="97">
        <f>Juniori!EA50</f>
        <v>0</v>
      </c>
      <c r="EB183" s="97">
        <f>Juniori!EB50</f>
        <v>0</v>
      </c>
      <c r="EC183" s="97">
        <f>Juniori!EC50</f>
        <v>0</v>
      </c>
      <c r="ED183" s="97">
        <f>Juniori!ED50</f>
        <v>0</v>
      </c>
      <c r="EE183" s="97">
        <f>Juniori!EE50</f>
        <v>0</v>
      </c>
      <c r="EF183" s="97">
        <f>Juniori!EF50</f>
        <v>0</v>
      </c>
      <c r="EG183" s="97">
        <f>Juniori!EG50</f>
        <v>0</v>
      </c>
      <c r="EH183" s="97">
        <f>Juniori!EH50</f>
        <v>0</v>
      </c>
      <c r="EI183" s="97">
        <f>Juniori!EI50</f>
        <v>0</v>
      </c>
      <c r="EJ183" s="97">
        <f>Juniori!EJ50</f>
        <v>0</v>
      </c>
      <c r="EK183" s="97">
        <f>Juniori!EK50</f>
        <v>0</v>
      </c>
      <c r="EL183" s="97">
        <f>Juniori!EL50</f>
        <v>0</v>
      </c>
      <c r="EM183" s="97">
        <f>Juniori!EM50</f>
        <v>0</v>
      </c>
      <c r="EN183" s="97">
        <f>Juniori!EN50</f>
        <v>0</v>
      </c>
      <c r="EO183" s="97">
        <f>Juniori!EO50</f>
        <v>0</v>
      </c>
      <c r="EP183" s="97">
        <f>Juniori!EP50</f>
        <v>0</v>
      </c>
      <c r="EQ183" s="97">
        <f>Juniori!EQ50</f>
        <v>0</v>
      </c>
      <c r="ER183" s="97">
        <f>Juniori!ER50</f>
        <v>0</v>
      </c>
      <c r="ES183" s="97">
        <f>Juniori!ES50</f>
        <v>0</v>
      </c>
      <c r="ET183" s="97">
        <f>Juniori!ET50</f>
        <v>0</v>
      </c>
      <c r="EU183" s="97">
        <f>Juniori!EU50</f>
        <v>0</v>
      </c>
      <c r="EV183" s="97">
        <f>Juniori!EV50</f>
        <v>0</v>
      </c>
      <c r="EW183" s="97">
        <f>Juniori!EW50</f>
        <v>0</v>
      </c>
      <c r="EX183" s="97">
        <f>Juniori!EX50</f>
        <v>0</v>
      </c>
      <c r="EY183" s="97">
        <f>Juniori!EY50</f>
        <v>0</v>
      </c>
      <c r="EZ183" s="97">
        <f>Juniori!EZ50</f>
        <v>0</v>
      </c>
      <c r="FA183" s="97">
        <f>Juniori!FA50</f>
        <v>0</v>
      </c>
      <c r="FB183" s="97">
        <f>Juniori!FB50</f>
        <v>0</v>
      </c>
      <c r="FC183" s="97">
        <f>Juniori!FC50</f>
        <v>0</v>
      </c>
      <c r="FD183" s="97">
        <f>Juniori!FD50</f>
        <v>0</v>
      </c>
      <c r="FE183" s="97">
        <f>Juniori!FE50</f>
        <v>0</v>
      </c>
      <c r="FF183" s="97">
        <f>Juniori!FF50</f>
        <v>0</v>
      </c>
      <c r="FG183" s="97">
        <f>Juniori!FG50</f>
        <v>0</v>
      </c>
      <c r="FH183" s="97">
        <f>Juniori!FH50</f>
        <v>0</v>
      </c>
      <c r="FI183" s="97">
        <f>Juniori!FI50</f>
        <v>0</v>
      </c>
      <c r="FJ183" s="97">
        <f>Juniori!FJ50</f>
        <v>0</v>
      </c>
      <c r="FK183" s="97">
        <f>Juniori!FK50</f>
        <v>0</v>
      </c>
      <c r="FL183" s="97">
        <f>Juniori!FL50</f>
        <v>0</v>
      </c>
      <c r="FM183" s="97">
        <f>Juniori!FM50</f>
        <v>0</v>
      </c>
      <c r="FN183" s="97">
        <f>Juniori!FN50</f>
        <v>0</v>
      </c>
      <c r="FO183" s="97">
        <f>Juniori!FO50</f>
        <v>0</v>
      </c>
      <c r="FP183" s="97">
        <f>Juniori!FP50</f>
        <v>0</v>
      </c>
      <c r="FQ183" s="97">
        <f>Juniori!FQ50</f>
        <v>0</v>
      </c>
      <c r="FR183" s="97">
        <f>Juniori!FR50</f>
        <v>0</v>
      </c>
      <c r="FS183" s="97">
        <f>Juniori!FS50</f>
        <v>0</v>
      </c>
      <c r="FT183" s="97">
        <f>Juniori!FT50</f>
        <v>0</v>
      </c>
      <c r="FU183" s="97">
        <f>Juniori!FU50</f>
        <v>0</v>
      </c>
      <c r="FV183" s="97">
        <f>Juniori!FV50</f>
        <v>0</v>
      </c>
      <c r="FW183" s="97">
        <f>Juniori!FW50</f>
        <v>0</v>
      </c>
      <c r="FX183" s="97">
        <f>Juniori!FX50</f>
        <v>0</v>
      </c>
      <c r="FY183" s="97">
        <f>Juniori!FY50</f>
        <v>0</v>
      </c>
      <c r="FZ183" s="97">
        <f>Juniori!FZ50</f>
        <v>0</v>
      </c>
      <c r="GA183" s="97">
        <f>Juniori!GA50</f>
        <v>0</v>
      </c>
      <c r="GB183" s="97">
        <f>Juniori!GB50</f>
        <v>0</v>
      </c>
      <c r="GC183" s="97">
        <f>Juniori!GC50</f>
        <v>0</v>
      </c>
      <c r="GD183" s="97">
        <f>Juniori!GD50</f>
        <v>0</v>
      </c>
      <c r="GE183" s="97">
        <f>Juniori!GE50</f>
        <v>0</v>
      </c>
      <c r="GF183" s="97">
        <f>Juniori!GF50</f>
        <v>0</v>
      </c>
      <c r="GG183" s="97">
        <f>Juniori!GG50</f>
        <v>0</v>
      </c>
      <c r="GH183" s="97">
        <f>Juniori!GH50</f>
        <v>0</v>
      </c>
      <c r="GI183" s="97">
        <f>Juniori!GI50</f>
        <v>0</v>
      </c>
      <c r="GJ183" s="97">
        <f>Juniori!GJ50</f>
        <v>0</v>
      </c>
      <c r="GK183" s="97">
        <f>Juniori!GK50</f>
        <v>0</v>
      </c>
      <c r="GL183" s="97">
        <f>Juniori!GL50</f>
        <v>0</v>
      </c>
      <c r="GM183" s="97">
        <f>Juniori!GM50</f>
        <v>0</v>
      </c>
      <c r="GN183" s="97">
        <f>Juniori!GN50</f>
        <v>0</v>
      </c>
      <c r="GO183" s="97">
        <f>Juniori!GO50</f>
        <v>0</v>
      </c>
      <c r="GP183" s="97">
        <f>Juniori!GP50</f>
        <v>0</v>
      </c>
      <c r="GQ183" s="97">
        <f>Juniori!GQ50</f>
        <v>0</v>
      </c>
      <c r="GR183" s="97">
        <f>Juniori!GR50</f>
        <v>0</v>
      </c>
      <c r="GS183" s="97">
        <f>Juniori!GS50</f>
        <v>0</v>
      </c>
      <c r="GT183" s="97">
        <f>Juniori!GT50</f>
        <v>0</v>
      </c>
      <c r="GU183" s="97">
        <f>Juniori!GU50</f>
        <v>0</v>
      </c>
      <c r="GV183" s="97">
        <f>Juniori!GV50</f>
        <v>0</v>
      </c>
      <c r="GW183" s="97">
        <f>Juniori!GW50</f>
        <v>0</v>
      </c>
      <c r="GX183" s="97">
        <f>Juniori!GX50</f>
        <v>0</v>
      </c>
      <c r="GY183" s="97">
        <f>Juniori!GY50</f>
        <v>0</v>
      </c>
      <c r="GZ183" s="97">
        <f>Juniori!GZ50</f>
        <v>0</v>
      </c>
      <c r="HA183" s="97">
        <f>Juniori!HA50</f>
        <v>0</v>
      </c>
      <c r="HB183" s="97">
        <f>Juniori!HB50</f>
        <v>0</v>
      </c>
      <c r="HC183" s="97">
        <f>Juniori!HC50</f>
        <v>0</v>
      </c>
      <c r="HD183" s="97">
        <f>Juniori!HD50</f>
        <v>0</v>
      </c>
      <c r="HE183" s="97">
        <f>Juniori!HE50</f>
        <v>0</v>
      </c>
      <c r="HF183" s="97">
        <f>Juniori!HF50</f>
        <v>0</v>
      </c>
      <c r="HG183" s="97">
        <f>Juniori!HG50</f>
        <v>0</v>
      </c>
      <c r="HH183" s="97">
        <f>Juniori!HH50</f>
        <v>0</v>
      </c>
      <c r="HI183" s="97">
        <f>Juniori!HI50</f>
        <v>0</v>
      </c>
      <c r="HJ183" s="97">
        <f>Juniori!HJ50</f>
        <v>0</v>
      </c>
      <c r="HK183" s="97">
        <f>Juniori!HK50</f>
        <v>0</v>
      </c>
      <c r="HL183" s="97">
        <f>Juniori!HL50</f>
        <v>0</v>
      </c>
      <c r="HM183" s="97">
        <f>Juniori!HM50</f>
        <v>0</v>
      </c>
      <c r="HN183" s="97">
        <f>Juniori!HN50</f>
        <v>0</v>
      </c>
      <c r="HO183" s="97">
        <f>Juniori!HO50</f>
        <v>0</v>
      </c>
      <c r="HP183" s="97">
        <f>Juniori!HP50</f>
        <v>0</v>
      </c>
      <c r="HQ183" s="97">
        <f>Juniori!HQ50</f>
        <v>0</v>
      </c>
      <c r="HR183" s="97">
        <f>Juniori!HR50</f>
        <v>0</v>
      </c>
      <c r="HS183" s="97">
        <f>Juniori!HS50</f>
        <v>0</v>
      </c>
      <c r="HT183" s="97">
        <f>Juniori!HT50</f>
        <v>0</v>
      </c>
      <c r="HU183" s="97">
        <f>Juniori!HU50</f>
        <v>0</v>
      </c>
      <c r="HV183" s="97">
        <f>Juniori!HV50</f>
        <v>0</v>
      </c>
      <c r="HW183" s="97">
        <f>Juniori!HW50</f>
        <v>0</v>
      </c>
      <c r="HX183" s="97">
        <f>Juniori!HX50</f>
        <v>0</v>
      </c>
      <c r="HY183" s="97">
        <f>Juniori!HY50</f>
        <v>0</v>
      </c>
      <c r="HZ183" s="97">
        <f>Juniori!HZ50</f>
        <v>0</v>
      </c>
      <c r="IA183" s="97">
        <f>Juniori!IA50</f>
        <v>0</v>
      </c>
      <c r="IB183" s="97">
        <f>Juniori!IB50</f>
        <v>0</v>
      </c>
      <c r="IC183" s="97">
        <f>Juniori!IC50</f>
        <v>0</v>
      </c>
      <c r="ID183" s="97">
        <f>Juniori!ID50</f>
        <v>0</v>
      </c>
      <c r="IE183" s="97">
        <f>Juniori!IE50</f>
        <v>0</v>
      </c>
      <c r="IF183" s="97">
        <f>Juniori!IF50</f>
        <v>0</v>
      </c>
      <c r="IG183" s="97">
        <f>Juniori!IG50</f>
        <v>0</v>
      </c>
      <c r="IH183" s="97">
        <f>Juniori!IH50</f>
        <v>0</v>
      </c>
      <c r="II183" s="97">
        <f>Juniori!II50</f>
        <v>0</v>
      </c>
      <c r="IJ183" s="97">
        <f>Juniori!IJ50</f>
        <v>0</v>
      </c>
      <c r="IK183" s="97">
        <f>Juniori!IK50</f>
        <v>0</v>
      </c>
      <c r="IL183" s="97">
        <f>Juniori!IL50</f>
        <v>0</v>
      </c>
      <c r="IM183" s="97">
        <f>Juniori!IM50</f>
        <v>0</v>
      </c>
      <c r="IN183" s="97">
        <f>Juniori!IN50</f>
        <v>0</v>
      </c>
      <c r="IO183" s="97">
        <f>Juniori!IO50</f>
        <v>0</v>
      </c>
      <c r="IP183" s="97">
        <f>Juniori!IP50</f>
        <v>0</v>
      </c>
      <c r="IQ183" s="97">
        <f>Juniori!IQ50</f>
        <v>0</v>
      </c>
      <c r="IR183" s="97">
        <f>Juniori!IR50</f>
        <v>0</v>
      </c>
      <c r="IS183" s="97">
        <f>Juniori!IS50</f>
        <v>0</v>
      </c>
      <c r="IT183" s="97">
        <f>Juniori!IT50</f>
        <v>0</v>
      </c>
      <c r="IU183" s="97">
        <f>Juniori!IU50</f>
        <v>0</v>
      </c>
      <c r="IV183" s="97">
        <f>Juniori!IV50</f>
        <v>0</v>
      </c>
      <c r="IW183" s="97">
        <f>Juniori!IW50</f>
        <v>0</v>
      </c>
      <c r="IX183" s="97">
        <f>Juniori!IX50</f>
        <v>0</v>
      </c>
      <c r="IY183" s="97">
        <f>Juniori!IY50</f>
        <v>0</v>
      </c>
      <c r="IZ183" s="97">
        <f>Juniori!IZ50</f>
        <v>0</v>
      </c>
      <c r="JA183" s="97">
        <f>Juniori!JA50</f>
        <v>0</v>
      </c>
      <c r="JB183" s="97">
        <f>Juniori!JB50</f>
        <v>0</v>
      </c>
      <c r="JC183" s="97">
        <f>Juniori!JC50</f>
        <v>0</v>
      </c>
      <c r="JD183" s="97">
        <f>Juniori!JD50</f>
        <v>0</v>
      </c>
      <c r="JE183" s="97">
        <f>Juniori!JE50</f>
        <v>0</v>
      </c>
      <c r="JF183" s="97">
        <f>Juniori!JF50</f>
        <v>0</v>
      </c>
      <c r="JG183" s="97">
        <f>Juniori!JG50</f>
        <v>0</v>
      </c>
      <c r="JH183" s="97">
        <f>Juniori!JH50</f>
        <v>0</v>
      </c>
      <c r="JI183" s="97">
        <f>Juniori!JI50</f>
        <v>0</v>
      </c>
      <c r="JJ183" s="97">
        <f>Juniori!JJ50</f>
        <v>0</v>
      </c>
      <c r="JK183" s="97">
        <f>Juniori!JK50</f>
        <v>0</v>
      </c>
      <c r="JL183" s="97">
        <f>Juniori!JL50</f>
        <v>0</v>
      </c>
      <c r="JM183" s="97">
        <f>Juniori!JM50</f>
        <v>0</v>
      </c>
      <c r="JN183" s="97">
        <f>Juniori!JN50</f>
        <v>0</v>
      </c>
      <c r="JO183" s="97">
        <f>Juniori!JO50</f>
        <v>0</v>
      </c>
      <c r="JP183" s="97">
        <f>Juniori!JP50</f>
        <v>0</v>
      </c>
      <c r="JQ183" s="97">
        <f>Juniori!JQ50</f>
        <v>0</v>
      </c>
      <c r="JR183" s="97">
        <f>Juniori!JR50</f>
        <v>0</v>
      </c>
      <c r="JS183" s="97">
        <f>Juniori!JS50</f>
        <v>0</v>
      </c>
      <c r="JT183" s="97">
        <f>Juniori!JT50</f>
        <v>0</v>
      </c>
      <c r="JU183" s="97">
        <f>Juniori!JU50</f>
        <v>0</v>
      </c>
      <c r="JV183" s="97">
        <f>Juniori!JV50</f>
        <v>0</v>
      </c>
      <c r="JW183" s="97">
        <f>Juniori!JW50</f>
        <v>0</v>
      </c>
      <c r="JX183" s="97">
        <f>Juniori!JX50</f>
        <v>0</v>
      </c>
      <c r="JY183" s="97">
        <f>Juniori!JY50</f>
        <v>0</v>
      </c>
      <c r="JZ183" s="97">
        <f>Juniori!JZ50</f>
        <v>0</v>
      </c>
      <c r="KA183" s="97">
        <f>Juniori!KA50</f>
        <v>0</v>
      </c>
      <c r="KB183" s="97">
        <f>Juniori!KB50</f>
        <v>0</v>
      </c>
      <c r="KC183" s="97">
        <f>Juniori!KC50</f>
        <v>0</v>
      </c>
      <c r="KD183" s="97">
        <f>Juniori!KD50</f>
        <v>0</v>
      </c>
      <c r="KE183" s="97">
        <f>Juniori!KE50</f>
        <v>0</v>
      </c>
      <c r="KF183" s="97">
        <f>Juniori!KF50</f>
        <v>0</v>
      </c>
      <c r="KG183" s="97">
        <f>Juniori!KG50</f>
        <v>0</v>
      </c>
      <c r="KH183" s="97">
        <f>Juniori!KH50</f>
        <v>0</v>
      </c>
      <c r="KI183" s="97">
        <f>Juniori!KI50</f>
        <v>0</v>
      </c>
      <c r="KJ183" s="97">
        <f>Juniori!KJ50</f>
        <v>0</v>
      </c>
      <c r="KK183" s="97">
        <f>Juniori!KK50</f>
        <v>0</v>
      </c>
      <c r="KL183" s="97">
        <f>Juniori!KL50</f>
        <v>0</v>
      </c>
      <c r="KM183" s="97">
        <f>Juniori!KM50</f>
        <v>0</v>
      </c>
      <c r="KN183" s="97">
        <f>Juniori!KN50</f>
        <v>0</v>
      </c>
      <c r="KO183" s="97">
        <f>Juniori!KO50</f>
        <v>0</v>
      </c>
      <c r="KP183" s="97">
        <f>Juniori!KP50</f>
        <v>0</v>
      </c>
      <c r="KQ183" s="97">
        <f>Juniori!KQ50</f>
        <v>0</v>
      </c>
      <c r="KR183" s="97">
        <f>Juniori!KR50</f>
        <v>0</v>
      </c>
      <c r="KS183" s="97">
        <f>Juniori!KS50</f>
        <v>0</v>
      </c>
      <c r="KT183" s="97">
        <f>Juniori!KT50</f>
        <v>0</v>
      </c>
      <c r="KU183" s="97">
        <f>Juniori!KU50</f>
        <v>0</v>
      </c>
      <c r="KV183" s="97">
        <f>Juniori!KV50</f>
        <v>0</v>
      </c>
      <c r="KW183" s="97">
        <f>Juniori!KW50</f>
        <v>0</v>
      </c>
      <c r="KX183" s="97">
        <f>Juniori!KX50</f>
        <v>0</v>
      </c>
      <c r="KY183" s="97">
        <f>Juniori!KY50</f>
        <v>0</v>
      </c>
      <c r="KZ183" s="97">
        <f>Juniori!KZ50</f>
        <v>0</v>
      </c>
      <c r="LA183" s="97">
        <f>Juniori!LA50</f>
        <v>0</v>
      </c>
      <c r="LB183" s="97">
        <f>Juniori!LB50</f>
        <v>0</v>
      </c>
      <c r="LC183" s="97">
        <f>Juniori!LC50</f>
        <v>0</v>
      </c>
      <c r="LD183" s="97">
        <f>Juniori!LD50</f>
        <v>0</v>
      </c>
      <c r="LE183" s="97">
        <f>Juniori!LE50</f>
        <v>0</v>
      </c>
      <c r="LF183" s="97">
        <f>Juniori!LF50</f>
        <v>0</v>
      </c>
      <c r="LG183" s="97">
        <f>Juniori!LG50</f>
        <v>0</v>
      </c>
      <c r="LH183" s="97">
        <f>Juniori!LH50</f>
        <v>0</v>
      </c>
      <c r="LI183" s="97">
        <f>Juniori!LI50</f>
        <v>0</v>
      </c>
      <c r="LJ183" s="97">
        <f>Juniori!LJ50</f>
        <v>0</v>
      </c>
      <c r="LK183" s="97">
        <f>Juniori!LK50</f>
        <v>0</v>
      </c>
      <c r="LL183" s="97">
        <f>Juniori!LL50</f>
        <v>0</v>
      </c>
      <c r="LM183" s="97">
        <f>Juniori!LM50</f>
        <v>0</v>
      </c>
      <c r="LN183" s="97">
        <f>Juniori!LN50</f>
        <v>0</v>
      </c>
      <c r="LO183" s="97">
        <f>Juniori!LO50</f>
        <v>0</v>
      </c>
      <c r="LP183" s="97">
        <f>Juniori!LP50</f>
        <v>0</v>
      </c>
      <c r="LQ183" s="97">
        <f>Juniori!LQ50</f>
        <v>0</v>
      </c>
      <c r="LR183" s="97">
        <f>Juniori!LR50</f>
        <v>0</v>
      </c>
      <c r="LS183" s="97">
        <f>Juniori!LS50</f>
        <v>0</v>
      </c>
      <c r="LT183" s="97">
        <f>Juniori!LT50</f>
        <v>0</v>
      </c>
      <c r="LU183" s="97">
        <f>Juniori!LU50</f>
        <v>0</v>
      </c>
      <c r="LV183" s="97">
        <f>Juniori!LV50</f>
        <v>0</v>
      </c>
      <c r="LW183" s="97">
        <f>Juniori!LW50</f>
        <v>0</v>
      </c>
      <c r="LX183" s="97">
        <f>Juniori!LX50</f>
        <v>0</v>
      </c>
      <c r="LY183" s="97">
        <f>Juniori!LY50</f>
        <v>0</v>
      </c>
      <c r="LZ183" s="97">
        <f>Juniori!LZ50</f>
        <v>0</v>
      </c>
      <c r="MA183" s="97">
        <f>Juniori!MA50</f>
        <v>0</v>
      </c>
      <c r="MB183" s="97">
        <f>Juniori!MB50</f>
        <v>0</v>
      </c>
      <c r="MC183" s="97">
        <f>Juniori!MC50</f>
        <v>0</v>
      </c>
      <c r="MD183" s="97">
        <f>Juniori!MD50</f>
        <v>0</v>
      </c>
      <c r="ME183" s="97">
        <f>Juniori!ME50</f>
        <v>0</v>
      </c>
      <c r="MF183" s="97">
        <f>Juniori!MF50</f>
        <v>0</v>
      </c>
      <c r="MG183" s="97">
        <f>Juniori!MG50</f>
        <v>0</v>
      </c>
      <c r="MH183" s="97">
        <f>Juniori!MH50</f>
        <v>0</v>
      </c>
      <c r="MI183" s="97">
        <f>Juniori!MI50</f>
        <v>0</v>
      </c>
      <c r="MJ183" s="97">
        <f>Juniori!MJ50</f>
        <v>0</v>
      </c>
      <c r="MK183" s="97">
        <f>Juniori!MK50</f>
        <v>0</v>
      </c>
      <c r="ML183" s="97">
        <f>Juniori!ML50</f>
        <v>0</v>
      </c>
      <c r="MM183" s="97">
        <f>Juniori!MM50</f>
        <v>0</v>
      </c>
      <c r="MN183" s="97">
        <f>Juniori!MN50</f>
        <v>0</v>
      </c>
      <c r="MO183" s="97">
        <f>Juniori!MO50</f>
        <v>0</v>
      </c>
      <c r="MP183" s="97">
        <f>Juniori!MP50</f>
        <v>0</v>
      </c>
      <c r="MQ183" s="97">
        <f>Juniori!MQ50</f>
        <v>0</v>
      </c>
      <c r="MR183" s="97">
        <f>Juniori!MR50</f>
        <v>0</v>
      </c>
      <c r="MS183" s="97">
        <f>Juniori!MS50</f>
        <v>0</v>
      </c>
      <c r="MT183" s="97">
        <f>Juniori!MT50</f>
        <v>0</v>
      </c>
      <c r="MU183" s="97">
        <f>Juniori!MU50</f>
        <v>0</v>
      </c>
      <c r="MV183" s="97">
        <f>Juniori!MV50</f>
        <v>0</v>
      </c>
      <c r="MW183" s="97">
        <f>Juniori!MW50</f>
        <v>0</v>
      </c>
      <c r="MX183" s="97">
        <f>Juniori!MX50</f>
        <v>0</v>
      </c>
      <c r="MY183" s="97">
        <f>Juniori!MY50</f>
        <v>0</v>
      </c>
      <c r="MZ183" s="97">
        <f>Juniori!MZ50</f>
        <v>0</v>
      </c>
      <c r="NA183" s="97">
        <f>Juniori!NA50</f>
        <v>0</v>
      </c>
      <c r="NB183" s="97">
        <f>Juniori!NB50</f>
        <v>0</v>
      </c>
      <c r="NC183" s="97">
        <f>Juniori!NC50</f>
        <v>0</v>
      </c>
      <c r="ND183" s="97">
        <f>Juniori!ND50</f>
        <v>0</v>
      </c>
      <c r="NE183" s="97">
        <f>Juniori!NE50</f>
        <v>0</v>
      </c>
      <c r="NF183" s="97">
        <f>Juniori!NF50</f>
        <v>0</v>
      </c>
      <c r="NG183" s="97">
        <f>Juniori!NG50</f>
        <v>0</v>
      </c>
      <c r="NH183" s="97">
        <f>Juniori!NH50</f>
        <v>0</v>
      </c>
      <c r="NI183" s="97">
        <f>Juniori!NI50</f>
        <v>0</v>
      </c>
      <c r="NJ183" s="97">
        <f>Juniori!NJ50</f>
        <v>0</v>
      </c>
      <c r="NK183" s="97">
        <f>Juniori!NK50</f>
        <v>0</v>
      </c>
      <c r="NL183" s="97">
        <f>Juniori!NL50</f>
        <v>0</v>
      </c>
      <c r="NM183" s="97">
        <f>Juniori!NM50</f>
        <v>0</v>
      </c>
      <c r="NN183" s="97">
        <f>Juniori!NN50</f>
        <v>0</v>
      </c>
      <c r="NO183" s="97">
        <f>Juniori!NO50</f>
        <v>0</v>
      </c>
      <c r="NP183" s="97">
        <f>Juniori!NP50</f>
        <v>0</v>
      </c>
      <c r="NQ183" s="97">
        <f>Juniori!NQ50</f>
        <v>0</v>
      </c>
      <c r="NR183" s="97">
        <f>Juniori!NR50</f>
        <v>0</v>
      </c>
      <c r="NS183" s="97">
        <f>Juniori!NS50</f>
        <v>0</v>
      </c>
      <c r="NT183" s="97">
        <f>Juniori!NT50</f>
        <v>0</v>
      </c>
      <c r="NU183" s="97">
        <f>Juniori!NU50</f>
        <v>0</v>
      </c>
      <c r="NV183" s="97">
        <f>Juniori!NV50</f>
        <v>0</v>
      </c>
      <c r="NW183" s="97">
        <f>Juniori!NW50</f>
        <v>0</v>
      </c>
      <c r="NX183" s="97">
        <f>Juniori!NX50</f>
        <v>0</v>
      </c>
      <c r="NY183" s="97">
        <f>Juniori!NY50</f>
        <v>0</v>
      </c>
      <c r="NZ183" s="97">
        <f>Juniori!NZ50</f>
        <v>0</v>
      </c>
      <c r="OA183" s="97">
        <f>Juniori!OA50</f>
        <v>0</v>
      </c>
      <c r="OB183" s="97">
        <f>Juniori!OB50</f>
        <v>0</v>
      </c>
      <c r="OC183" s="97">
        <f>Juniori!OC50</f>
        <v>0</v>
      </c>
      <c r="OD183" s="97">
        <f>Juniori!OD50</f>
        <v>0</v>
      </c>
      <c r="OE183" s="97">
        <f>Juniori!OE50</f>
        <v>0</v>
      </c>
      <c r="OF183" s="97">
        <f>Juniori!OF50</f>
        <v>0</v>
      </c>
      <c r="OG183" s="97">
        <f>Juniori!OG50</f>
        <v>0</v>
      </c>
      <c r="OH183" s="97">
        <f>Juniori!OH50</f>
        <v>0</v>
      </c>
      <c r="OI183" s="97">
        <f>Juniori!OI50</f>
        <v>0</v>
      </c>
      <c r="OJ183" s="97">
        <f>Juniori!OJ50</f>
        <v>0</v>
      </c>
      <c r="OK183" s="97">
        <f>Juniori!OK50</f>
        <v>0</v>
      </c>
      <c r="OL183" s="97">
        <f>Juniori!OL50</f>
        <v>0</v>
      </c>
      <c r="OM183" s="97">
        <f>Juniori!OM50</f>
        <v>0</v>
      </c>
      <c r="ON183" s="97">
        <f>Juniori!ON50</f>
        <v>0</v>
      </c>
      <c r="OO183" s="97">
        <f>Juniori!OO50</f>
        <v>0</v>
      </c>
      <c r="OP183" s="97">
        <f>Juniori!OP50</f>
        <v>0</v>
      </c>
      <c r="OQ183" s="97">
        <f>Juniori!OQ50</f>
        <v>0</v>
      </c>
      <c r="OR183" s="97">
        <f>Juniori!OR50</f>
        <v>0</v>
      </c>
      <c r="OS183" s="97">
        <f>Juniori!OS50</f>
        <v>0</v>
      </c>
      <c r="OT183" s="97">
        <f>Juniori!OT50</f>
        <v>0</v>
      </c>
      <c r="OU183" s="97">
        <f>Juniori!OU50</f>
        <v>0</v>
      </c>
      <c r="OV183" s="97">
        <f>Juniori!OV50</f>
        <v>0</v>
      </c>
      <c r="OW183" s="97">
        <f>Juniori!OW50</f>
        <v>0</v>
      </c>
      <c r="OX183" s="97">
        <f>Juniori!OX50</f>
        <v>0</v>
      </c>
      <c r="OY183" s="97">
        <f>Juniori!OY50</f>
        <v>0</v>
      </c>
      <c r="OZ183" s="97">
        <f>Juniori!OZ50</f>
        <v>0</v>
      </c>
      <c r="PA183" s="97">
        <f>Juniori!PA50</f>
        <v>0</v>
      </c>
      <c r="PB183" s="97">
        <f>Juniori!PB50</f>
        <v>0</v>
      </c>
      <c r="PC183" s="97">
        <f>Juniori!PC50</f>
        <v>0</v>
      </c>
      <c r="PD183" s="97">
        <f>Juniori!PD50</f>
        <v>0</v>
      </c>
      <c r="PE183" s="97">
        <f>Juniori!PE50</f>
        <v>0</v>
      </c>
      <c r="PF183" s="97">
        <f>Juniori!PF50</f>
        <v>0</v>
      </c>
      <c r="PG183" s="97">
        <f>Juniori!PG50</f>
        <v>0</v>
      </c>
      <c r="PH183" s="97">
        <f>Juniori!PH50</f>
        <v>0</v>
      </c>
      <c r="PI183" s="97">
        <f>Juniori!PI50</f>
        <v>0</v>
      </c>
      <c r="PJ183" s="97">
        <f>Juniori!PJ50</f>
        <v>0</v>
      </c>
      <c r="PK183" s="97">
        <f>Juniori!PK50</f>
        <v>0</v>
      </c>
      <c r="PL183" s="97">
        <f>Juniori!PL50</f>
        <v>0</v>
      </c>
      <c r="PM183" s="97">
        <f>Juniori!PM50</f>
        <v>0</v>
      </c>
      <c r="PN183" s="97">
        <f>Juniori!PN50</f>
        <v>0</v>
      </c>
      <c r="PO183" s="97">
        <f>Juniori!PO50</f>
        <v>0</v>
      </c>
      <c r="PP183" s="97">
        <f>Juniori!PP50</f>
        <v>0</v>
      </c>
      <c r="PQ183" s="97">
        <f>Juniori!PQ50</f>
        <v>0</v>
      </c>
      <c r="PR183" s="97">
        <f>Juniori!PR50</f>
        <v>0</v>
      </c>
      <c r="PS183" s="97">
        <f>Juniori!PS50</f>
        <v>0</v>
      </c>
      <c r="PT183" s="97">
        <f>Juniori!PT50</f>
        <v>0</v>
      </c>
      <c r="PU183" s="97">
        <f>Juniori!PU50</f>
        <v>0</v>
      </c>
      <c r="PV183" s="97">
        <f>Juniori!PV50</f>
        <v>0</v>
      </c>
      <c r="PW183" s="97">
        <f>Juniori!PW50</f>
        <v>0</v>
      </c>
      <c r="PX183" s="97">
        <f>Juniori!PX50</f>
        <v>0</v>
      </c>
      <c r="PY183" s="97">
        <f>Juniori!PY50</f>
        <v>0</v>
      </c>
      <c r="PZ183" s="97">
        <f>Juniori!PZ50</f>
        <v>0</v>
      </c>
      <c r="QA183" s="97">
        <f>Juniori!QA50</f>
        <v>0</v>
      </c>
      <c r="QB183" s="97">
        <f>Juniori!QB50</f>
        <v>0</v>
      </c>
      <c r="QC183" s="97">
        <f>Juniori!QC50</f>
        <v>0</v>
      </c>
      <c r="QD183" s="97">
        <f>Juniori!QD50</f>
        <v>0</v>
      </c>
      <c r="QE183" s="97">
        <f>Juniori!QE50</f>
        <v>0</v>
      </c>
      <c r="QF183" s="97">
        <f>Juniori!QF50</f>
        <v>0</v>
      </c>
      <c r="QG183" s="97">
        <f>Juniori!QG50</f>
        <v>0</v>
      </c>
      <c r="QH183" s="97">
        <f>Juniori!QH50</f>
        <v>0</v>
      </c>
      <c r="QI183" s="97">
        <f>Juniori!QI50</f>
        <v>0</v>
      </c>
      <c r="QJ183" s="97">
        <f>Juniori!QJ50</f>
        <v>0</v>
      </c>
      <c r="QK183" s="97">
        <f>Juniori!QK50</f>
        <v>0</v>
      </c>
      <c r="QL183" s="97">
        <f>Juniori!QL50</f>
        <v>0</v>
      </c>
      <c r="QM183" s="97">
        <f>Juniori!QM50</f>
        <v>0</v>
      </c>
      <c r="QN183" s="97">
        <f>Juniori!QN50</f>
        <v>0</v>
      </c>
      <c r="QO183" s="97">
        <f>Juniori!QO50</f>
        <v>0</v>
      </c>
      <c r="QP183" s="97">
        <f>Juniori!QP50</f>
        <v>0</v>
      </c>
      <c r="QQ183" s="97">
        <f>Juniori!QQ50</f>
        <v>0</v>
      </c>
      <c r="QR183" s="97">
        <f>Juniori!QR50</f>
        <v>0</v>
      </c>
      <c r="QS183" s="97">
        <f>Juniori!QS50</f>
        <v>0</v>
      </c>
      <c r="QT183" s="97">
        <f>Juniori!QT50</f>
        <v>0</v>
      </c>
      <c r="QU183" s="97">
        <f>Juniori!QU50</f>
        <v>0</v>
      </c>
      <c r="QV183" s="97">
        <f>Juniori!QV50</f>
        <v>0</v>
      </c>
      <c r="QW183" s="97">
        <f>Juniori!QW50</f>
        <v>0</v>
      </c>
      <c r="QX183" s="97">
        <f>Juniori!QX50</f>
        <v>0</v>
      </c>
      <c r="QY183" s="97">
        <f>Juniori!QY50</f>
        <v>0</v>
      </c>
      <c r="QZ183" s="97">
        <f>Juniori!QZ50</f>
        <v>0</v>
      </c>
      <c r="RA183" s="97">
        <f>Juniori!RA50</f>
        <v>0</v>
      </c>
      <c r="RB183" s="97">
        <f>Juniori!RB50</f>
        <v>0</v>
      </c>
      <c r="RC183" s="97">
        <f>Juniori!RC50</f>
        <v>0</v>
      </c>
      <c r="RD183" s="97">
        <f>Juniori!RD50</f>
        <v>0</v>
      </c>
      <c r="RE183" s="97">
        <f>Juniori!RE50</f>
        <v>0</v>
      </c>
      <c r="RF183" s="97">
        <f>Juniori!RF50</f>
        <v>0</v>
      </c>
      <c r="RG183" s="97">
        <f>Juniori!RG50</f>
        <v>0</v>
      </c>
      <c r="RH183" s="97">
        <f>Juniori!RH50</f>
        <v>0</v>
      </c>
      <c r="RI183" s="97">
        <f>Juniori!RI50</f>
        <v>0</v>
      </c>
      <c r="RJ183" s="97">
        <f>Juniori!RJ50</f>
        <v>0</v>
      </c>
      <c r="RK183" s="97">
        <f>Juniori!RK50</f>
        <v>0</v>
      </c>
      <c r="RL183" s="97">
        <f>Juniori!RL50</f>
        <v>0</v>
      </c>
      <c r="RM183" s="97">
        <f>Juniori!RM50</f>
        <v>0</v>
      </c>
      <c r="RN183" s="97">
        <f>Juniori!RN50</f>
        <v>0</v>
      </c>
      <c r="RO183" s="97">
        <f>Juniori!RO50</f>
        <v>0</v>
      </c>
      <c r="RP183" s="97">
        <f>Juniori!RP50</f>
        <v>0</v>
      </c>
      <c r="RQ183" s="97">
        <f>Juniori!RQ50</f>
        <v>0</v>
      </c>
      <c r="RR183" s="97">
        <f>Juniori!RR50</f>
        <v>0</v>
      </c>
      <c r="RS183" s="97">
        <f>Juniori!RS50</f>
        <v>0</v>
      </c>
      <c r="RT183" s="97">
        <f>Juniori!RT50</f>
        <v>0</v>
      </c>
      <c r="RU183" s="97">
        <f>Juniori!RU50</f>
        <v>0</v>
      </c>
      <c r="RV183" s="97">
        <f>Juniori!RV50</f>
        <v>0</v>
      </c>
      <c r="RW183" s="97">
        <f>Juniori!RW50</f>
        <v>0</v>
      </c>
      <c r="RX183" s="97">
        <f>Juniori!RX50</f>
        <v>0</v>
      </c>
      <c r="RY183" s="97">
        <f>Juniori!RY50</f>
        <v>0</v>
      </c>
      <c r="RZ183" s="97">
        <f>Juniori!RZ50</f>
        <v>0</v>
      </c>
      <c r="SA183" s="97">
        <f>Juniori!SA50</f>
        <v>0</v>
      </c>
      <c r="SB183" s="97">
        <f>Juniori!SB50</f>
        <v>0</v>
      </c>
      <c r="SC183" s="97">
        <f>Juniori!SC50</f>
        <v>0</v>
      </c>
      <c r="SD183" s="97">
        <f>Juniori!SD50</f>
        <v>0</v>
      </c>
      <c r="SE183" s="97">
        <f>Juniori!SE50</f>
        <v>0</v>
      </c>
      <c r="SF183" s="97">
        <f>Juniori!SF50</f>
        <v>0</v>
      </c>
      <c r="SG183" s="97">
        <f>Juniori!SG50</f>
        <v>0</v>
      </c>
      <c r="SH183" s="97">
        <f>Juniori!SH50</f>
        <v>0</v>
      </c>
      <c r="SI183" s="97">
        <f>Juniori!SI50</f>
        <v>0</v>
      </c>
      <c r="SJ183" s="97">
        <f>Juniori!SJ50</f>
        <v>0</v>
      </c>
      <c r="SK183" s="97">
        <f>Juniori!SK50</f>
        <v>0</v>
      </c>
      <c r="SL183" s="97">
        <f>Juniori!SL50</f>
        <v>0</v>
      </c>
      <c r="SM183" s="97">
        <f>Juniori!SM50</f>
        <v>0</v>
      </c>
      <c r="SN183" s="97">
        <f>Juniori!SN50</f>
        <v>0</v>
      </c>
      <c r="SO183" s="97">
        <f>Juniori!SO50</f>
        <v>0</v>
      </c>
      <c r="SP183" s="97">
        <f>Juniori!SP50</f>
        <v>0</v>
      </c>
      <c r="SQ183" s="97">
        <f>Juniori!SQ50</f>
        <v>0</v>
      </c>
      <c r="SR183" s="97">
        <f>Juniori!SR50</f>
        <v>0</v>
      </c>
      <c r="SS183" s="97">
        <f>Juniori!SS50</f>
        <v>0</v>
      </c>
      <c r="ST183" s="97">
        <f>Juniori!ST50</f>
        <v>0</v>
      </c>
      <c r="SU183" s="97">
        <f>Juniori!SU50</f>
        <v>0</v>
      </c>
      <c r="SV183" s="97">
        <f>Juniori!SV50</f>
        <v>0</v>
      </c>
      <c r="SW183" s="97">
        <f>Juniori!SW50</f>
        <v>0</v>
      </c>
      <c r="SX183" s="97">
        <f>Juniori!SX50</f>
        <v>0</v>
      </c>
      <c r="SY183" s="97">
        <f>Juniori!SY50</f>
        <v>0</v>
      </c>
      <c r="SZ183" s="97">
        <f>Juniori!SZ50</f>
        <v>0</v>
      </c>
      <c r="TA183" s="97">
        <f>Juniori!TA50</f>
        <v>0</v>
      </c>
      <c r="TB183" s="97">
        <f>Juniori!TB50</f>
        <v>0</v>
      </c>
    </row>
    <row r="184" spans="1:522" s="1" customFormat="1" ht="18" customHeight="1" x14ac:dyDescent="0.2">
      <c r="A184" s="12"/>
      <c r="B184" s="11" t="s">
        <v>473</v>
      </c>
      <c r="C184" s="1">
        <v>10515</v>
      </c>
      <c r="D184" s="1">
        <v>2013</v>
      </c>
      <c r="E184" s="4" t="s">
        <v>259</v>
      </c>
      <c r="F184" s="1">
        <v>9378</v>
      </c>
      <c r="G184" s="9" t="s">
        <v>96</v>
      </c>
      <c r="H184" s="4" t="s">
        <v>472</v>
      </c>
      <c r="I184" s="1">
        <f t="shared" si="3"/>
        <v>0</v>
      </c>
      <c r="J184" s="12">
        <f>Tabuľka3[[#This Row],[Stĺpec9]]</f>
        <v>0</v>
      </c>
      <c r="K184" s="97">
        <f>Seniori!K77</f>
        <v>0</v>
      </c>
      <c r="L184" s="97">
        <f>Seniori!L77</f>
        <v>0</v>
      </c>
      <c r="M184" s="97">
        <f>Seniori!M77</f>
        <v>0</v>
      </c>
      <c r="N184" s="97">
        <f>Seniori!N77</f>
        <v>0</v>
      </c>
      <c r="O184" s="97">
        <f>Seniori!O77</f>
        <v>0</v>
      </c>
      <c r="P184" s="97">
        <f>Seniori!P77</f>
        <v>0</v>
      </c>
      <c r="Q184" s="97">
        <f>Seniori!Q77</f>
        <v>0</v>
      </c>
      <c r="R184" s="97">
        <f>Seniori!R77</f>
        <v>0</v>
      </c>
      <c r="S184" s="97">
        <f>Seniori!S77</f>
        <v>0</v>
      </c>
      <c r="T184" s="97">
        <f>Seniori!T77</f>
        <v>0</v>
      </c>
      <c r="U184" s="97">
        <f>Seniori!U77</f>
        <v>0</v>
      </c>
      <c r="V184" s="97">
        <f>Seniori!V77</f>
        <v>0</v>
      </c>
      <c r="W184" s="97">
        <f>Seniori!W77</f>
        <v>0</v>
      </c>
      <c r="X184" s="97">
        <f>Seniori!X77</f>
        <v>0</v>
      </c>
      <c r="Y184" s="97">
        <f>Seniori!Y77</f>
        <v>0</v>
      </c>
      <c r="Z184" s="97">
        <f>Seniori!Z77</f>
        <v>0</v>
      </c>
      <c r="AA184" s="97">
        <f>Seniori!AA77</f>
        <v>0</v>
      </c>
      <c r="AB184" s="97">
        <f>Seniori!AB77</f>
        <v>0</v>
      </c>
      <c r="AC184" s="97">
        <f>Seniori!AC77</f>
        <v>0</v>
      </c>
      <c r="AD184" s="97">
        <f>Seniori!AD77</f>
        <v>0</v>
      </c>
      <c r="AE184" s="97">
        <f>Seniori!AE77</f>
        <v>0</v>
      </c>
      <c r="AF184" s="97">
        <f>Seniori!AF77</f>
        <v>0</v>
      </c>
      <c r="AG184" s="97">
        <f>Seniori!AG77</f>
        <v>0</v>
      </c>
      <c r="AH184" s="97">
        <f>Seniori!AH77</f>
        <v>0</v>
      </c>
      <c r="AI184" s="97">
        <f>Seniori!AI77</f>
        <v>0</v>
      </c>
      <c r="AJ184" s="97">
        <f>Seniori!AJ77</f>
        <v>0</v>
      </c>
      <c r="AK184" s="97">
        <f>Seniori!AK77</f>
        <v>0</v>
      </c>
      <c r="AL184" s="97">
        <f>Seniori!AL77</f>
        <v>0</v>
      </c>
      <c r="AM184" s="97">
        <f>Seniori!AM77</f>
        <v>0</v>
      </c>
      <c r="AN184" s="97">
        <f>Seniori!AN77</f>
        <v>0</v>
      </c>
      <c r="AO184" s="97">
        <f>Seniori!AO77</f>
        <v>0</v>
      </c>
      <c r="AP184" s="97">
        <f>Seniori!AP77</f>
        <v>0</v>
      </c>
      <c r="AQ184" s="97">
        <f>Seniori!AQ77</f>
        <v>0</v>
      </c>
      <c r="AR184" s="97">
        <f>Seniori!AR77</f>
        <v>0</v>
      </c>
      <c r="AS184" s="97">
        <f>Seniori!AS77</f>
        <v>0</v>
      </c>
      <c r="AT184" s="97">
        <f>Seniori!AT77</f>
        <v>0</v>
      </c>
      <c r="AU184" s="97">
        <f>Seniori!AU77</f>
        <v>0</v>
      </c>
      <c r="AV184" s="97">
        <f>Seniori!AV77</f>
        <v>0</v>
      </c>
      <c r="AW184" s="97">
        <f>Seniori!AW77</f>
        <v>0</v>
      </c>
      <c r="AX184" s="97">
        <f>Seniori!AX77</f>
        <v>0</v>
      </c>
      <c r="AY184" s="97">
        <f>Seniori!AY77</f>
        <v>0</v>
      </c>
      <c r="AZ184" s="97">
        <f>Seniori!AZ77</f>
        <v>0</v>
      </c>
      <c r="BA184" s="97">
        <f>Seniori!BA77</f>
        <v>0</v>
      </c>
      <c r="BB184" s="97">
        <f>Seniori!BB77</f>
        <v>0</v>
      </c>
      <c r="BC184" s="97">
        <f>Seniori!BC77</f>
        <v>0</v>
      </c>
      <c r="BD184" s="97">
        <f>Seniori!BD77</f>
        <v>0</v>
      </c>
      <c r="BE184" s="97">
        <f>Seniori!BE77</f>
        <v>0</v>
      </c>
      <c r="BF184" s="97">
        <f>Seniori!BF77</f>
        <v>0</v>
      </c>
      <c r="BG184" s="97">
        <f>Seniori!BG77</f>
        <v>0</v>
      </c>
      <c r="BH184" s="97">
        <f>Seniori!BH77</f>
        <v>0</v>
      </c>
      <c r="BI184" s="97">
        <f>Seniori!BI77</f>
        <v>0</v>
      </c>
      <c r="BJ184" s="97">
        <f>Seniori!BJ77</f>
        <v>0</v>
      </c>
      <c r="BK184" s="97">
        <f>Seniori!BK77</f>
        <v>0</v>
      </c>
      <c r="BL184" s="97">
        <f>Seniori!BL77</f>
        <v>0</v>
      </c>
      <c r="BM184" s="97">
        <f>Seniori!BM77</f>
        <v>0</v>
      </c>
      <c r="BN184" s="97">
        <f>Seniori!BN77</f>
        <v>0</v>
      </c>
      <c r="BO184" s="97">
        <f>Seniori!BO77</f>
        <v>0</v>
      </c>
      <c r="BP184" s="97">
        <f>Seniori!BP77</f>
        <v>0</v>
      </c>
      <c r="BQ184" s="97">
        <f>Seniori!BQ77</f>
        <v>0</v>
      </c>
      <c r="BR184" s="97">
        <f>Seniori!BR77</f>
        <v>0</v>
      </c>
      <c r="BS184" s="97">
        <f>Seniori!BS77</f>
        <v>0</v>
      </c>
      <c r="BT184" s="97">
        <f>Seniori!BT77</f>
        <v>0</v>
      </c>
      <c r="BU184" s="97">
        <f>Seniori!BU77</f>
        <v>0</v>
      </c>
      <c r="BV184" s="97">
        <f>Seniori!BV77</f>
        <v>0</v>
      </c>
      <c r="BW184" s="97">
        <f>Seniori!BW77</f>
        <v>0</v>
      </c>
      <c r="BX184" s="97">
        <f>Seniori!BX77</f>
        <v>0</v>
      </c>
      <c r="BY184" s="97">
        <f>Seniori!BY77</f>
        <v>0</v>
      </c>
      <c r="BZ184" s="97">
        <f>Seniori!BZ77</f>
        <v>0</v>
      </c>
      <c r="CA184" s="97">
        <f>Seniori!CA77</f>
        <v>0</v>
      </c>
      <c r="CB184" s="97">
        <f>Seniori!CB77</f>
        <v>0</v>
      </c>
      <c r="CC184" s="97">
        <f>Seniori!CC77</f>
        <v>0</v>
      </c>
      <c r="CD184" s="97">
        <f>Seniori!CD77</f>
        <v>0</v>
      </c>
      <c r="CE184" s="97">
        <f>Seniori!CE77</f>
        <v>0</v>
      </c>
      <c r="CF184" s="97">
        <f>Seniori!CF77</f>
        <v>0</v>
      </c>
      <c r="CG184" s="97">
        <f>Seniori!CG77</f>
        <v>0</v>
      </c>
      <c r="CH184" s="97">
        <f>Seniori!CH77</f>
        <v>0</v>
      </c>
      <c r="CI184" s="97">
        <f>Seniori!CI77</f>
        <v>0</v>
      </c>
      <c r="CJ184" s="97">
        <f>Seniori!CJ77</f>
        <v>0</v>
      </c>
      <c r="CK184" s="97">
        <f>Seniori!CK77</f>
        <v>0</v>
      </c>
      <c r="CL184" s="97">
        <f>Seniori!CL77</f>
        <v>0</v>
      </c>
      <c r="CM184" s="97">
        <f>Seniori!CM77</f>
        <v>0</v>
      </c>
      <c r="CN184" s="97">
        <f>Seniori!CN77</f>
        <v>0</v>
      </c>
      <c r="CO184" s="97">
        <f>Seniori!CO77</f>
        <v>0</v>
      </c>
      <c r="CP184" s="97">
        <f>Seniori!CP77</f>
        <v>0</v>
      </c>
      <c r="CQ184" s="97">
        <f>Seniori!CQ77</f>
        <v>0</v>
      </c>
      <c r="CR184" s="97">
        <f>Seniori!CR77</f>
        <v>0</v>
      </c>
      <c r="CS184" s="97">
        <f>Seniori!CS77</f>
        <v>0</v>
      </c>
      <c r="CT184" s="97">
        <f>Seniori!CT77</f>
        <v>0</v>
      </c>
      <c r="CU184" s="97" t="str">
        <f>Seniori!CU77</f>
        <v>o</v>
      </c>
      <c r="CV184" s="97">
        <f>Seniori!CV77</f>
        <v>0</v>
      </c>
      <c r="CW184" s="97" t="str">
        <f>Seniori!CW77</f>
        <v>o</v>
      </c>
      <c r="CX184" s="97">
        <f>Seniori!CX77</f>
        <v>0</v>
      </c>
      <c r="CY184" s="97">
        <f>Seniori!CY77</f>
        <v>0</v>
      </c>
      <c r="CZ184" s="97">
        <f>Seniori!CZ77</f>
        <v>0</v>
      </c>
      <c r="DA184" s="97">
        <f>Seniori!DA77</f>
        <v>0</v>
      </c>
      <c r="DB184" s="97">
        <f>Seniori!DB77</f>
        <v>0</v>
      </c>
      <c r="DC184" s="97">
        <f>Seniori!DC77</f>
        <v>0</v>
      </c>
      <c r="DD184" s="97">
        <f>Seniori!DD77</f>
        <v>0</v>
      </c>
      <c r="DE184" s="97">
        <f>Seniori!DE77</f>
        <v>0</v>
      </c>
      <c r="DF184" s="97">
        <f>Seniori!DF77</f>
        <v>0</v>
      </c>
      <c r="DG184" s="97">
        <f>Seniori!DG77</f>
        <v>0</v>
      </c>
      <c r="DH184" s="97">
        <f>Seniori!DH77</f>
        <v>0</v>
      </c>
      <c r="DI184" s="97">
        <f>Seniori!DI77</f>
        <v>0</v>
      </c>
      <c r="DJ184" s="97">
        <f>Seniori!DJ77</f>
        <v>0</v>
      </c>
      <c r="DK184" s="97">
        <f>Seniori!DK77</f>
        <v>0</v>
      </c>
      <c r="DL184" s="97">
        <f>Seniori!DL77</f>
        <v>0</v>
      </c>
      <c r="DM184" s="97">
        <f>Seniori!DM77</f>
        <v>0</v>
      </c>
      <c r="DN184" s="97">
        <f>Seniori!DN77</f>
        <v>0</v>
      </c>
      <c r="DO184" s="97">
        <f>Seniori!DO77</f>
        <v>0</v>
      </c>
      <c r="DP184" s="97">
        <f>Seniori!DP77</f>
        <v>0</v>
      </c>
      <c r="DQ184" s="97">
        <f>Seniori!DQ77</f>
        <v>0</v>
      </c>
      <c r="DR184" s="97">
        <f>Seniori!DR77</f>
        <v>0</v>
      </c>
      <c r="DS184" s="97">
        <f>Seniori!DS77</f>
        <v>0</v>
      </c>
      <c r="DT184" s="97">
        <f>Seniori!DT77</f>
        <v>0</v>
      </c>
      <c r="DU184" s="97">
        <f>Seniori!DU77</f>
        <v>0</v>
      </c>
      <c r="DV184" s="97">
        <f>Seniori!DV77</f>
        <v>0</v>
      </c>
      <c r="DW184" s="97">
        <f>Seniori!DW77</f>
        <v>0</v>
      </c>
      <c r="DX184" s="97">
        <f>Seniori!DX77</f>
        <v>0</v>
      </c>
      <c r="DY184" s="97" t="str">
        <f>Seniori!DY77</f>
        <v>o</v>
      </c>
      <c r="DZ184" s="97">
        <f>Seniori!DZ77</f>
        <v>0</v>
      </c>
      <c r="EA184" s="97" t="str">
        <f>Seniori!EA77</f>
        <v>o</v>
      </c>
      <c r="EB184" s="97">
        <f>Seniori!EB77</f>
        <v>0</v>
      </c>
      <c r="EC184" s="97">
        <f>Seniori!EC77</f>
        <v>0</v>
      </c>
      <c r="ED184" s="97">
        <f>Seniori!ED77</f>
        <v>0</v>
      </c>
      <c r="EE184" s="97">
        <f>Seniori!EE77</f>
        <v>0</v>
      </c>
      <c r="EF184" s="97">
        <f>Seniori!EF77</f>
        <v>0</v>
      </c>
      <c r="EG184" s="97" t="str">
        <f>Seniori!EG77</f>
        <v>o</v>
      </c>
      <c r="EH184" s="97">
        <f>Seniori!EH77</f>
        <v>0</v>
      </c>
      <c r="EI184" s="97">
        <f>Seniori!EI77</f>
        <v>0</v>
      </c>
      <c r="EJ184" s="97">
        <f>Seniori!EJ77</f>
        <v>0</v>
      </c>
      <c r="EK184" s="97">
        <f>Seniori!EK77</f>
        <v>0</v>
      </c>
      <c r="EL184" s="97">
        <f>Seniori!EL77</f>
        <v>0</v>
      </c>
      <c r="EM184" s="97">
        <f>Seniori!EM77</f>
        <v>0</v>
      </c>
      <c r="EN184" s="97">
        <f>Seniori!EN77</f>
        <v>0</v>
      </c>
      <c r="EO184" s="97">
        <f>Seniori!EO77</f>
        <v>0</v>
      </c>
      <c r="EP184" s="97">
        <f>Seniori!EP77</f>
        <v>0</v>
      </c>
      <c r="EQ184" s="97">
        <f>Seniori!EQ77</f>
        <v>0</v>
      </c>
      <c r="ER184" s="97">
        <f>Seniori!ER77</f>
        <v>0</v>
      </c>
      <c r="ES184" s="97">
        <f>Seniori!ES77</f>
        <v>0</v>
      </c>
      <c r="ET184" s="97">
        <f>Seniori!ET77</f>
        <v>0</v>
      </c>
      <c r="EU184" s="97">
        <f>Seniori!EU77</f>
        <v>0</v>
      </c>
      <c r="EV184" s="97">
        <f>Seniori!EV77</f>
        <v>0</v>
      </c>
      <c r="EW184" s="97">
        <f>Seniori!EW77</f>
        <v>0</v>
      </c>
      <c r="EX184" s="97">
        <f>Seniori!EX77</f>
        <v>0</v>
      </c>
      <c r="EY184" s="97">
        <f>Seniori!EY77</f>
        <v>0</v>
      </c>
      <c r="EZ184" s="97">
        <f>Seniori!EZ77</f>
        <v>0</v>
      </c>
      <c r="FA184" s="97">
        <f>Seniori!FA77</f>
        <v>0</v>
      </c>
      <c r="FB184" s="97">
        <f>Seniori!FB77</f>
        <v>0</v>
      </c>
      <c r="FC184" s="97">
        <f>Seniori!FC77</f>
        <v>0</v>
      </c>
      <c r="FD184" s="97">
        <f>Seniori!FD77</f>
        <v>0</v>
      </c>
      <c r="FE184" s="97">
        <f>Seniori!FE77</f>
        <v>0</v>
      </c>
      <c r="FF184" s="97">
        <f>Seniori!FF77</f>
        <v>0</v>
      </c>
      <c r="FG184" s="97">
        <f>Seniori!FG77</f>
        <v>0</v>
      </c>
      <c r="FH184" s="97">
        <f>Seniori!FH77</f>
        <v>0</v>
      </c>
      <c r="FI184" s="97">
        <f>Seniori!FI77</f>
        <v>0</v>
      </c>
      <c r="FJ184" s="97">
        <f>Seniori!FJ77</f>
        <v>0</v>
      </c>
      <c r="FK184" s="97">
        <f>Seniori!FK77</f>
        <v>0</v>
      </c>
      <c r="FL184" s="97">
        <f>Seniori!FL77</f>
        <v>0</v>
      </c>
      <c r="FM184" s="97">
        <f>Seniori!FM77</f>
        <v>0</v>
      </c>
      <c r="FN184" s="97">
        <f>Seniori!FN77</f>
        <v>0</v>
      </c>
      <c r="FO184" s="97">
        <f>Seniori!FO77</f>
        <v>0</v>
      </c>
      <c r="FP184" s="97">
        <f>Seniori!FP77</f>
        <v>0</v>
      </c>
      <c r="FQ184" s="97">
        <f>Seniori!FQ77</f>
        <v>0</v>
      </c>
      <c r="FR184" s="97">
        <f>Seniori!FR77</f>
        <v>0</v>
      </c>
      <c r="FS184" s="97">
        <f>Seniori!FS77</f>
        <v>0</v>
      </c>
      <c r="FT184" s="97">
        <f>Seniori!FT77</f>
        <v>0</v>
      </c>
      <c r="FU184" s="97">
        <f>Seniori!FU77</f>
        <v>0</v>
      </c>
      <c r="FV184" s="97">
        <f>Seniori!FV77</f>
        <v>0</v>
      </c>
      <c r="FW184" s="97">
        <f>Seniori!FW77</f>
        <v>0</v>
      </c>
      <c r="FX184" s="97">
        <f>Seniori!FX77</f>
        <v>0</v>
      </c>
      <c r="FY184" s="97">
        <f>Seniori!FY77</f>
        <v>0</v>
      </c>
      <c r="FZ184" s="97">
        <f>Seniori!FZ77</f>
        <v>0</v>
      </c>
      <c r="GA184" s="97">
        <f>Seniori!GA77</f>
        <v>0</v>
      </c>
      <c r="GB184" s="97">
        <f>Seniori!GB77</f>
        <v>0</v>
      </c>
      <c r="GC184" s="97">
        <f>Seniori!GC77</f>
        <v>0</v>
      </c>
      <c r="GD184" s="97">
        <f>Seniori!GD77</f>
        <v>0</v>
      </c>
      <c r="GE184" s="97">
        <f>Seniori!GE77</f>
        <v>0</v>
      </c>
      <c r="GF184" s="97">
        <f>Seniori!GF77</f>
        <v>0</v>
      </c>
      <c r="GG184" s="97">
        <f>Seniori!GG77</f>
        <v>0</v>
      </c>
      <c r="GH184" s="97">
        <f>Seniori!GH77</f>
        <v>0</v>
      </c>
      <c r="GI184" s="97">
        <f>Seniori!GI77</f>
        <v>0</v>
      </c>
      <c r="GJ184" s="97">
        <f>Seniori!GJ77</f>
        <v>0</v>
      </c>
      <c r="GK184" s="97">
        <f>Seniori!GK77</f>
        <v>0</v>
      </c>
      <c r="GL184" s="97">
        <f>Seniori!GL77</f>
        <v>0</v>
      </c>
      <c r="GM184" s="97">
        <f>Seniori!GM77</f>
        <v>0</v>
      </c>
      <c r="GN184" s="97">
        <f>Seniori!GN77</f>
        <v>0</v>
      </c>
      <c r="GO184" s="97">
        <f>Seniori!GO77</f>
        <v>0</v>
      </c>
      <c r="GP184" s="97">
        <f>Seniori!GP77</f>
        <v>0</v>
      </c>
      <c r="GQ184" s="97">
        <f>Seniori!GQ77</f>
        <v>0</v>
      </c>
      <c r="GR184" s="97">
        <f>Seniori!GR77</f>
        <v>0</v>
      </c>
      <c r="GS184" s="97">
        <f>Seniori!GS77</f>
        <v>0</v>
      </c>
      <c r="GT184" s="97">
        <f>Seniori!GT77</f>
        <v>0</v>
      </c>
      <c r="GU184" s="97">
        <f>Seniori!GU77</f>
        <v>0</v>
      </c>
      <c r="GV184" s="97">
        <f>Seniori!GV77</f>
        <v>0</v>
      </c>
      <c r="GW184" s="97">
        <f>Seniori!GW77</f>
        <v>0</v>
      </c>
      <c r="GX184" s="97">
        <f>Seniori!GX77</f>
        <v>0</v>
      </c>
      <c r="GY184" s="97">
        <f>Seniori!GY77</f>
        <v>0</v>
      </c>
      <c r="GZ184" s="97">
        <f>Seniori!GZ77</f>
        <v>0</v>
      </c>
      <c r="HA184" s="97">
        <f>Seniori!HA77</f>
        <v>0</v>
      </c>
      <c r="HB184" s="97">
        <f>Seniori!HB77</f>
        <v>0</v>
      </c>
      <c r="HC184" s="97">
        <f>Seniori!HC77</f>
        <v>0</v>
      </c>
      <c r="HD184" s="97">
        <f>Seniori!HD77</f>
        <v>0</v>
      </c>
      <c r="HE184" s="97">
        <f>Seniori!HE77</f>
        <v>0</v>
      </c>
      <c r="HF184" s="97">
        <f>Seniori!HF77</f>
        <v>0</v>
      </c>
      <c r="HG184" s="97">
        <f>Seniori!HG77</f>
        <v>0</v>
      </c>
      <c r="HH184" s="97">
        <f>Seniori!HH77</f>
        <v>0</v>
      </c>
      <c r="HI184" s="97">
        <f>Seniori!HI77</f>
        <v>0</v>
      </c>
      <c r="HJ184" s="97">
        <f>Seniori!HJ77</f>
        <v>0</v>
      </c>
      <c r="HK184" s="97">
        <f>Seniori!HK77</f>
        <v>0</v>
      </c>
      <c r="HL184" s="97">
        <f>Seniori!HL77</f>
        <v>0</v>
      </c>
      <c r="HM184" s="97">
        <f>Seniori!HM77</f>
        <v>0</v>
      </c>
      <c r="HN184" s="97">
        <f>Seniori!HN77</f>
        <v>0</v>
      </c>
      <c r="HO184" s="97">
        <f>Seniori!HO77</f>
        <v>0</v>
      </c>
      <c r="HP184" s="97">
        <f>Seniori!HP77</f>
        <v>0</v>
      </c>
      <c r="HQ184" s="97">
        <f>Seniori!HQ77</f>
        <v>0</v>
      </c>
      <c r="HR184" s="97">
        <f>Seniori!HR77</f>
        <v>0</v>
      </c>
      <c r="HS184" s="97">
        <f>Seniori!HS77</f>
        <v>0</v>
      </c>
      <c r="HT184" s="97">
        <f>Seniori!HT77</f>
        <v>0</v>
      </c>
      <c r="HU184" s="97">
        <f>Seniori!HU77</f>
        <v>0</v>
      </c>
      <c r="HV184" s="97">
        <f>Seniori!HV77</f>
        <v>0</v>
      </c>
      <c r="HW184" s="97">
        <f>Seniori!HW77</f>
        <v>0</v>
      </c>
      <c r="HX184" s="97">
        <f>Seniori!HX77</f>
        <v>0</v>
      </c>
      <c r="HY184" s="97">
        <f>Seniori!HY77</f>
        <v>0</v>
      </c>
      <c r="HZ184" s="97">
        <f>Seniori!HZ77</f>
        <v>0</v>
      </c>
      <c r="IA184" s="97">
        <f>Seniori!IA77</f>
        <v>0</v>
      </c>
      <c r="IB184" s="97">
        <f>Seniori!IB77</f>
        <v>0</v>
      </c>
      <c r="IC184" s="97">
        <f>Seniori!IC77</f>
        <v>0</v>
      </c>
      <c r="ID184" s="97">
        <f>Seniori!ID77</f>
        <v>0</v>
      </c>
      <c r="IE184" s="97">
        <f>Seniori!IE77</f>
        <v>0</v>
      </c>
      <c r="IF184" s="97">
        <f>Seniori!IF77</f>
        <v>0</v>
      </c>
      <c r="IG184" s="97">
        <f>Seniori!IG77</f>
        <v>0</v>
      </c>
      <c r="IH184" s="97">
        <f>Seniori!IH77</f>
        <v>0</v>
      </c>
      <c r="II184" s="97">
        <f>Seniori!II77</f>
        <v>0</v>
      </c>
      <c r="IJ184" s="97">
        <f>Seniori!IJ77</f>
        <v>0</v>
      </c>
      <c r="IK184" s="97">
        <f>Seniori!IK77</f>
        <v>0</v>
      </c>
      <c r="IL184" s="97">
        <f>Seniori!IL77</f>
        <v>0</v>
      </c>
      <c r="IM184" s="97">
        <f>Seniori!IM77</f>
        <v>0</v>
      </c>
      <c r="IN184" s="97">
        <f>Seniori!IN77</f>
        <v>0</v>
      </c>
      <c r="IO184" s="97">
        <f>Seniori!IO77</f>
        <v>0</v>
      </c>
      <c r="IP184" s="97">
        <f>Seniori!IP77</f>
        <v>0</v>
      </c>
      <c r="IQ184" s="97">
        <f>Seniori!IQ77</f>
        <v>0</v>
      </c>
      <c r="IR184" s="97">
        <f>Seniori!IR77</f>
        <v>0</v>
      </c>
      <c r="IS184" s="97">
        <f>Seniori!IS77</f>
        <v>0</v>
      </c>
      <c r="IT184" s="97">
        <f>Seniori!IT77</f>
        <v>0</v>
      </c>
      <c r="IU184" s="97">
        <f>Seniori!IU77</f>
        <v>0</v>
      </c>
      <c r="IV184" s="97">
        <f>Seniori!IV77</f>
        <v>0</v>
      </c>
      <c r="IW184" s="97">
        <f>Seniori!IW77</f>
        <v>0</v>
      </c>
      <c r="IX184" s="97">
        <f>Seniori!IX77</f>
        <v>0</v>
      </c>
      <c r="IY184" s="97">
        <f>Seniori!IY77</f>
        <v>0</v>
      </c>
      <c r="IZ184" s="97">
        <f>Seniori!IZ77</f>
        <v>0</v>
      </c>
      <c r="JA184" s="97">
        <f>Seniori!JA77</f>
        <v>0</v>
      </c>
      <c r="JB184" s="97">
        <f>Seniori!JB77</f>
        <v>0</v>
      </c>
      <c r="JC184" s="97">
        <f>Seniori!JC77</f>
        <v>0</v>
      </c>
      <c r="JD184" s="97">
        <f>Seniori!JD77</f>
        <v>0</v>
      </c>
      <c r="JE184" s="97">
        <f>Seniori!JE77</f>
        <v>0</v>
      </c>
      <c r="JF184" s="97">
        <f>Seniori!JF77</f>
        <v>0</v>
      </c>
      <c r="JG184" s="97">
        <f>Seniori!JG77</f>
        <v>0</v>
      </c>
      <c r="JH184" s="97">
        <f>Seniori!JH77</f>
        <v>0</v>
      </c>
      <c r="JI184" s="97">
        <f>Seniori!JI77</f>
        <v>0</v>
      </c>
      <c r="JJ184" s="97">
        <f>Seniori!JJ77</f>
        <v>0</v>
      </c>
      <c r="JK184" s="97">
        <f>Seniori!JK77</f>
        <v>0</v>
      </c>
      <c r="JL184" s="97">
        <f>Seniori!JL77</f>
        <v>0</v>
      </c>
      <c r="JM184" s="97">
        <f>Seniori!JM77</f>
        <v>0</v>
      </c>
      <c r="JN184" s="97">
        <f>Seniori!JN77</f>
        <v>0</v>
      </c>
      <c r="JO184" s="97">
        <f>Seniori!JO77</f>
        <v>0</v>
      </c>
      <c r="JP184" s="97">
        <f>Seniori!JP77</f>
        <v>0</v>
      </c>
      <c r="JQ184" s="97">
        <f>Seniori!JQ77</f>
        <v>0</v>
      </c>
      <c r="JR184" s="97">
        <f>Seniori!JR77</f>
        <v>0</v>
      </c>
      <c r="JS184" s="97">
        <f>Seniori!JS77</f>
        <v>0</v>
      </c>
      <c r="JT184" s="97">
        <f>Seniori!JT77</f>
        <v>0</v>
      </c>
      <c r="JU184" s="97">
        <f>Seniori!JU77</f>
        <v>0</v>
      </c>
      <c r="JV184" s="97">
        <f>Seniori!JV77</f>
        <v>0</v>
      </c>
      <c r="JW184" s="97">
        <f>Seniori!JW77</f>
        <v>0</v>
      </c>
      <c r="JX184" s="97">
        <f>Seniori!JX77</f>
        <v>0</v>
      </c>
      <c r="JY184" s="97">
        <f>Seniori!JY77</f>
        <v>0</v>
      </c>
      <c r="JZ184" s="97">
        <f>Seniori!JZ77</f>
        <v>0</v>
      </c>
      <c r="KA184" s="97">
        <f>Seniori!KA77</f>
        <v>0</v>
      </c>
      <c r="KB184" s="97">
        <f>Seniori!KB77</f>
        <v>0</v>
      </c>
      <c r="KC184" s="97">
        <f>Seniori!KC77</f>
        <v>0</v>
      </c>
      <c r="KD184" s="97">
        <f>Seniori!KD77</f>
        <v>0</v>
      </c>
      <c r="KE184" s="97">
        <f>Seniori!KE77</f>
        <v>0</v>
      </c>
      <c r="KF184" s="97">
        <f>Seniori!KF77</f>
        <v>0</v>
      </c>
      <c r="KG184" s="97">
        <f>Seniori!KG77</f>
        <v>0</v>
      </c>
      <c r="KH184" s="97">
        <f>Seniori!KH77</f>
        <v>0</v>
      </c>
      <c r="KI184" s="97">
        <f>Seniori!KI77</f>
        <v>0</v>
      </c>
      <c r="KJ184" s="97">
        <f>Seniori!KJ77</f>
        <v>0</v>
      </c>
      <c r="KK184" s="97">
        <f>Seniori!KK77</f>
        <v>0</v>
      </c>
      <c r="KL184" s="97">
        <f>Seniori!KL77</f>
        <v>0</v>
      </c>
      <c r="KM184" s="97">
        <f>Seniori!KM77</f>
        <v>0</v>
      </c>
      <c r="KN184" s="97">
        <f>Seniori!KN77</f>
        <v>0</v>
      </c>
      <c r="KO184" s="97">
        <f>Seniori!KO77</f>
        <v>0</v>
      </c>
      <c r="KP184" s="97">
        <f>Seniori!KP77</f>
        <v>0</v>
      </c>
      <c r="KQ184" s="97">
        <f>Seniori!KQ77</f>
        <v>0</v>
      </c>
      <c r="KR184" s="97">
        <f>Seniori!KR77</f>
        <v>0</v>
      </c>
      <c r="KS184" s="97">
        <f>Seniori!KS77</f>
        <v>0</v>
      </c>
      <c r="KT184" s="97">
        <f>Seniori!KT77</f>
        <v>0</v>
      </c>
      <c r="KU184" s="97">
        <f>Seniori!KU77</f>
        <v>0</v>
      </c>
      <c r="KV184" s="97">
        <f>Seniori!KV77</f>
        <v>0</v>
      </c>
      <c r="KW184" s="97">
        <f>Seniori!KW77</f>
        <v>0</v>
      </c>
      <c r="KX184" s="97">
        <f>Seniori!KX77</f>
        <v>0</v>
      </c>
      <c r="KY184" s="97">
        <f>Seniori!KY77</f>
        <v>0</v>
      </c>
      <c r="KZ184" s="97">
        <f>Seniori!KZ77</f>
        <v>0</v>
      </c>
      <c r="LA184" s="97">
        <f>Seniori!LA77</f>
        <v>0</v>
      </c>
      <c r="LB184" s="97">
        <f>Seniori!LB77</f>
        <v>0</v>
      </c>
      <c r="LC184" s="97">
        <f>Seniori!LC77</f>
        <v>0</v>
      </c>
      <c r="LD184" s="97">
        <f>Seniori!LD77</f>
        <v>0</v>
      </c>
      <c r="LE184" s="97">
        <f>Seniori!LE77</f>
        <v>0</v>
      </c>
      <c r="LF184" s="97">
        <f>Seniori!LF77</f>
        <v>0</v>
      </c>
      <c r="LG184" s="97">
        <f>Seniori!LG77</f>
        <v>0</v>
      </c>
      <c r="LH184" s="97">
        <f>Seniori!LH77</f>
        <v>0</v>
      </c>
      <c r="LI184" s="97">
        <f>Seniori!LI77</f>
        <v>0</v>
      </c>
      <c r="LJ184" s="97">
        <f>Seniori!LJ77</f>
        <v>0</v>
      </c>
      <c r="LK184" s="97">
        <f>Seniori!LK77</f>
        <v>0</v>
      </c>
      <c r="LL184" s="97">
        <f>Seniori!LL77</f>
        <v>0</v>
      </c>
      <c r="LM184" s="97">
        <f>Seniori!LM77</f>
        <v>0</v>
      </c>
      <c r="LN184" s="97">
        <f>Seniori!LN77</f>
        <v>0</v>
      </c>
      <c r="LO184" s="97">
        <f>Seniori!LO77</f>
        <v>0</v>
      </c>
      <c r="LP184" s="97">
        <f>Seniori!LP77</f>
        <v>0</v>
      </c>
      <c r="LQ184" s="97">
        <f>Seniori!LQ77</f>
        <v>0</v>
      </c>
      <c r="LR184" s="97">
        <f>Seniori!LR77</f>
        <v>0</v>
      </c>
      <c r="LS184" s="97">
        <f>Seniori!LS77</f>
        <v>0</v>
      </c>
      <c r="LT184" s="97">
        <f>Seniori!LT77</f>
        <v>0</v>
      </c>
      <c r="LU184" s="97">
        <f>Seniori!LU77</f>
        <v>0</v>
      </c>
      <c r="LV184" s="97">
        <f>Seniori!LV77</f>
        <v>0</v>
      </c>
      <c r="LW184" s="97">
        <f>Seniori!LW77</f>
        <v>0</v>
      </c>
      <c r="LX184" s="97">
        <f>Seniori!LX77</f>
        <v>0</v>
      </c>
      <c r="LY184" s="97">
        <f>Seniori!LY77</f>
        <v>0</v>
      </c>
      <c r="LZ184" s="97">
        <f>Seniori!LZ77</f>
        <v>0</v>
      </c>
      <c r="MA184" s="97">
        <f>Seniori!MA77</f>
        <v>0</v>
      </c>
      <c r="MB184" s="97">
        <f>Seniori!MB77</f>
        <v>0</v>
      </c>
      <c r="MC184" s="97">
        <f>Seniori!MC77</f>
        <v>0</v>
      </c>
      <c r="MD184" s="97">
        <f>Seniori!MD77</f>
        <v>0</v>
      </c>
      <c r="ME184" s="97">
        <f>Seniori!ME77</f>
        <v>0</v>
      </c>
      <c r="MF184" s="97">
        <f>Seniori!MF77</f>
        <v>0</v>
      </c>
      <c r="MG184" s="97">
        <f>Seniori!MG77</f>
        <v>0</v>
      </c>
      <c r="MH184" s="97">
        <f>Seniori!MH77</f>
        <v>0</v>
      </c>
      <c r="MI184" s="97">
        <f>Seniori!MI77</f>
        <v>0</v>
      </c>
      <c r="MJ184" s="97">
        <f>Seniori!MJ77</f>
        <v>0</v>
      </c>
      <c r="MK184" s="97">
        <f>Seniori!MK77</f>
        <v>0</v>
      </c>
      <c r="ML184" s="97">
        <f>Seniori!ML77</f>
        <v>0</v>
      </c>
      <c r="MM184" s="97">
        <f>Seniori!MM77</f>
        <v>0</v>
      </c>
      <c r="MN184" s="97">
        <f>Seniori!MN77</f>
        <v>0</v>
      </c>
      <c r="MO184" s="97">
        <f>Seniori!MO77</f>
        <v>0</v>
      </c>
      <c r="MP184" s="97">
        <f>Seniori!MP77</f>
        <v>0</v>
      </c>
      <c r="MQ184" s="97">
        <f>Seniori!MQ77</f>
        <v>0</v>
      </c>
      <c r="MR184" s="97">
        <f>Seniori!MR77</f>
        <v>0</v>
      </c>
      <c r="MS184" s="97">
        <f>Seniori!MS77</f>
        <v>0</v>
      </c>
      <c r="MT184" s="97">
        <f>Seniori!MT77</f>
        <v>0</v>
      </c>
      <c r="MU184" s="97">
        <f>Seniori!MU77</f>
        <v>0</v>
      </c>
      <c r="MV184" s="97">
        <f>Seniori!MV77</f>
        <v>0</v>
      </c>
      <c r="MW184" s="97">
        <f>Seniori!MW77</f>
        <v>0</v>
      </c>
      <c r="MX184" s="97">
        <f>Seniori!MX77</f>
        <v>0</v>
      </c>
      <c r="MY184" s="97">
        <f>Seniori!MY77</f>
        <v>0</v>
      </c>
      <c r="MZ184" s="97">
        <f>Seniori!MZ77</f>
        <v>0</v>
      </c>
      <c r="NA184" s="97">
        <f>Seniori!NA77</f>
        <v>0</v>
      </c>
      <c r="NB184" s="97">
        <f>Seniori!NB77</f>
        <v>0</v>
      </c>
      <c r="NC184" s="97">
        <f>Seniori!NC77</f>
        <v>0</v>
      </c>
      <c r="ND184" s="97">
        <f>Seniori!ND77</f>
        <v>0</v>
      </c>
      <c r="NE184" s="97">
        <f>Seniori!NE77</f>
        <v>0</v>
      </c>
      <c r="NF184" s="97">
        <f>Seniori!NF77</f>
        <v>0</v>
      </c>
      <c r="NG184" s="97">
        <f>Seniori!NG77</f>
        <v>0</v>
      </c>
      <c r="NH184" s="97">
        <f>Seniori!NH77</f>
        <v>0</v>
      </c>
      <c r="NI184" s="97">
        <f>Seniori!NI77</f>
        <v>0</v>
      </c>
      <c r="NJ184" s="97">
        <f>Seniori!NJ77</f>
        <v>0</v>
      </c>
      <c r="NK184" s="97">
        <f>Seniori!NK77</f>
        <v>0</v>
      </c>
      <c r="NL184" s="97">
        <f>Seniori!NL77</f>
        <v>0</v>
      </c>
      <c r="NM184" s="97">
        <f>Seniori!NM77</f>
        <v>0</v>
      </c>
      <c r="NN184" s="97">
        <f>Seniori!NN77</f>
        <v>0</v>
      </c>
      <c r="NO184" s="97">
        <f>Seniori!NO77</f>
        <v>0</v>
      </c>
      <c r="NP184" s="97">
        <f>Seniori!NP77</f>
        <v>0</v>
      </c>
      <c r="NQ184" s="97">
        <f>Seniori!NQ77</f>
        <v>0</v>
      </c>
      <c r="NR184" s="97">
        <f>Seniori!NR77</f>
        <v>0</v>
      </c>
      <c r="NS184" s="97">
        <f>Seniori!NS77</f>
        <v>0</v>
      </c>
      <c r="NT184" s="97">
        <f>Seniori!NT77</f>
        <v>0</v>
      </c>
      <c r="NU184" s="97">
        <f>Seniori!NU77</f>
        <v>0</v>
      </c>
      <c r="NV184" s="97">
        <f>Seniori!NV77</f>
        <v>0</v>
      </c>
      <c r="NW184" s="97">
        <f>Seniori!NW77</f>
        <v>0</v>
      </c>
      <c r="NX184" s="97">
        <f>Seniori!NX77</f>
        <v>0</v>
      </c>
      <c r="NY184" s="97">
        <f>Seniori!NY77</f>
        <v>0</v>
      </c>
      <c r="NZ184" s="97">
        <f>Seniori!NZ77</f>
        <v>0</v>
      </c>
      <c r="OA184" s="97">
        <f>Seniori!OA77</f>
        <v>0</v>
      </c>
      <c r="OB184" s="97">
        <f>Seniori!OB77</f>
        <v>0</v>
      </c>
      <c r="OC184" s="97">
        <f>Seniori!OC77</f>
        <v>0</v>
      </c>
      <c r="OD184" s="97">
        <f>Seniori!OD77</f>
        <v>0</v>
      </c>
      <c r="OE184" s="97">
        <f>Seniori!OE77</f>
        <v>0</v>
      </c>
      <c r="OF184" s="97">
        <f>Seniori!OF77</f>
        <v>0</v>
      </c>
      <c r="OG184" s="97">
        <f>Seniori!OG77</f>
        <v>0</v>
      </c>
      <c r="OH184" s="97">
        <f>Seniori!OH77</f>
        <v>0</v>
      </c>
      <c r="OI184" s="97">
        <f>Seniori!OI77</f>
        <v>0</v>
      </c>
      <c r="OJ184" s="97">
        <f>Seniori!OJ77</f>
        <v>0</v>
      </c>
      <c r="OK184" s="97">
        <f>Seniori!OK77</f>
        <v>0</v>
      </c>
      <c r="OL184" s="97">
        <f>Seniori!OL77</f>
        <v>0</v>
      </c>
      <c r="OM184" s="97">
        <f>Seniori!OM77</f>
        <v>0</v>
      </c>
      <c r="ON184" s="97">
        <f>Seniori!ON77</f>
        <v>0</v>
      </c>
      <c r="OO184" s="97">
        <f>Seniori!OO77</f>
        <v>0</v>
      </c>
      <c r="OP184" s="97">
        <f>Seniori!OP77</f>
        <v>0</v>
      </c>
      <c r="OQ184" s="97">
        <f>Seniori!OQ77</f>
        <v>0</v>
      </c>
      <c r="OR184" s="97">
        <f>Seniori!OR77</f>
        <v>0</v>
      </c>
      <c r="OS184" s="97">
        <f>Seniori!OS77</f>
        <v>0</v>
      </c>
      <c r="OT184" s="97">
        <f>Seniori!OT77</f>
        <v>0</v>
      </c>
      <c r="OU184" s="97">
        <f>Seniori!OU77</f>
        <v>0</v>
      </c>
      <c r="OV184" s="97">
        <f>Seniori!OV77</f>
        <v>0</v>
      </c>
      <c r="OW184" s="97">
        <f>Seniori!OW77</f>
        <v>0</v>
      </c>
      <c r="OX184" s="97">
        <f>Seniori!OX77</f>
        <v>0</v>
      </c>
      <c r="OY184" s="97">
        <f>Seniori!OY77</f>
        <v>0</v>
      </c>
      <c r="OZ184" s="97">
        <f>Seniori!OZ77</f>
        <v>0</v>
      </c>
      <c r="PA184" s="97">
        <f>Seniori!PA77</f>
        <v>0</v>
      </c>
      <c r="PB184" s="97">
        <f>Seniori!PB77</f>
        <v>0</v>
      </c>
      <c r="PC184" s="97">
        <f>Seniori!PC77</f>
        <v>0</v>
      </c>
      <c r="PD184" s="97">
        <f>Seniori!PD77</f>
        <v>0</v>
      </c>
      <c r="PE184" s="97">
        <f>Seniori!PE77</f>
        <v>0</v>
      </c>
      <c r="PF184" s="97">
        <f>Seniori!PF77</f>
        <v>0</v>
      </c>
      <c r="PG184" s="97">
        <f>Seniori!PG77</f>
        <v>0</v>
      </c>
      <c r="PH184" s="97">
        <f>Seniori!PH77</f>
        <v>0</v>
      </c>
      <c r="PI184" s="97">
        <f>Seniori!PI77</f>
        <v>0</v>
      </c>
      <c r="PJ184" s="97">
        <f>Seniori!PJ77</f>
        <v>0</v>
      </c>
      <c r="PK184" s="97">
        <f>Seniori!PK77</f>
        <v>0</v>
      </c>
      <c r="PL184" s="97">
        <f>Seniori!PL77</f>
        <v>0</v>
      </c>
      <c r="PM184" s="97">
        <f>Seniori!PM77</f>
        <v>0</v>
      </c>
      <c r="PN184" s="97">
        <f>Seniori!PN77</f>
        <v>0</v>
      </c>
      <c r="PO184" s="97">
        <f>Seniori!PO77</f>
        <v>0</v>
      </c>
      <c r="PP184" s="97">
        <f>Seniori!PP77</f>
        <v>0</v>
      </c>
      <c r="PQ184" s="97">
        <f>Seniori!PQ77</f>
        <v>0</v>
      </c>
      <c r="PR184" s="97">
        <f>Seniori!PR77</f>
        <v>0</v>
      </c>
      <c r="PS184" s="97">
        <f>Seniori!PS77</f>
        <v>0</v>
      </c>
      <c r="PT184" s="97">
        <f>Seniori!PT77</f>
        <v>0</v>
      </c>
      <c r="PU184" s="97">
        <f>Seniori!PU77</f>
        <v>0</v>
      </c>
      <c r="PV184" s="97">
        <f>Seniori!PV77</f>
        <v>0</v>
      </c>
      <c r="PW184" s="97">
        <f>Seniori!PW77</f>
        <v>0</v>
      </c>
      <c r="PX184" s="97">
        <f>Seniori!PX77</f>
        <v>0</v>
      </c>
      <c r="PY184" s="97">
        <f>Seniori!PY77</f>
        <v>0</v>
      </c>
      <c r="PZ184" s="97">
        <f>Seniori!PZ77</f>
        <v>0</v>
      </c>
      <c r="QA184" s="97">
        <f>Seniori!QA77</f>
        <v>0</v>
      </c>
      <c r="QB184" s="97">
        <f>Seniori!QB77</f>
        <v>0</v>
      </c>
      <c r="QC184" s="97">
        <f>Seniori!QC77</f>
        <v>0</v>
      </c>
      <c r="QD184" s="97">
        <f>Seniori!QD77</f>
        <v>0</v>
      </c>
      <c r="QE184" s="97">
        <f>Seniori!QE77</f>
        <v>0</v>
      </c>
      <c r="QF184" s="97">
        <f>Seniori!QF77</f>
        <v>0</v>
      </c>
      <c r="QG184" s="97">
        <f>Seniori!QG77</f>
        <v>0</v>
      </c>
      <c r="QH184" s="97">
        <f>Seniori!QH77</f>
        <v>0</v>
      </c>
      <c r="QI184" s="97">
        <f>Seniori!QI77</f>
        <v>0</v>
      </c>
      <c r="QJ184" s="97">
        <f>Seniori!QJ77</f>
        <v>0</v>
      </c>
      <c r="QK184" s="97">
        <f>Seniori!QK77</f>
        <v>0</v>
      </c>
      <c r="QL184" s="97">
        <f>Seniori!QL77</f>
        <v>0</v>
      </c>
      <c r="QM184" s="97">
        <f>Seniori!QM77</f>
        <v>0</v>
      </c>
      <c r="QN184" s="97">
        <f>Seniori!QN77</f>
        <v>0</v>
      </c>
      <c r="QO184" s="97">
        <f>Seniori!QO77</f>
        <v>0</v>
      </c>
      <c r="QP184" s="97">
        <f>Seniori!QP77</f>
        <v>0</v>
      </c>
      <c r="QQ184" s="97">
        <f>Seniori!QQ77</f>
        <v>0</v>
      </c>
      <c r="QR184" s="97">
        <f>Seniori!QR77</f>
        <v>0</v>
      </c>
      <c r="QS184" s="97">
        <f>Seniori!QS77</f>
        <v>0</v>
      </c>
      <c r="QT184" s="97">
        <f>Seniori!QT77</f>
        <v>0</v>
      </c>
      <c r="QU184" s="97">
        <f>Seniori!QU77</f>
        <v>0</v>
      </c>
      <c r="QV184" s="97">
        <f>Seniori!QV77</f>
        <v>0</v>
      </c>
      <c r="QW184" s="97">
        <f>Seniori!QW77</f>
        <v>0</v>
      </c>
      <c r="QX184" s="97">
        <f>Seniori!QX77</f>
        <v>0</v>
      </c>
      <c r="QY184" s="97">
        <f>Seniori!QY77</f>
        <v>0</v>
      </c>
      <c r="QZ184" s="97">
        <f>Seniori!QZ77</f>
        <v>0</v>
      </c>
      <c r="RA184" s="97">
        <f>Seniori!RA77</f>
        <v>0</v>
      </c>
      <c r="RB184" s="97">
        <f>Seniori!RB77</f>
        <v>0</v>
      </c>
      <c r="RC184" s="97">
        <f>Seniori!RC77</f>
        <v>0</v>
      </c>
      <c r="RD184" s="97">
        <f>Seniori!RD77</f>
        <v>0</v>
      </c>
      <c r="RE184" s="97">
        <f>Seniori!RE77</f>
        <v>0</v>
      </c>
      <c r="RF184" s="97">
        <f>Seniori!RF77</f>
        <v>0</v>
      </c>
      <c r="RG184" s="97">
        <f>Seniori!RG77</f>
        <v>0</v>
      </c>
      <c r="RH184" s="97">
        <f>Seniori!RH77</f>
        <v>0</v>
      </c>
      <c r="RI184" s="97">
        <f>Seniori!RI77</f>
        <v>0</v>
      </c>
      <c r="RJ184" s="97">
        <f>Seniori!RJ77</f>
        <v>0</v>
      </c>
      <c r="RK184" s="97">
        <f>Seniori!RK77</f>
        <v>0</v>
      </c>
      <c r="RL184" s="97">
        <f>Seniori!RL77</f>
        <v>0</v>
      </c>
      <c r="RM184" s="97">
        <f>Seniori!RM77</f>
        <v>0</v>
      </c>
      <c r="RN184" s="97">
        <f>Seniori!RN77</f>
        <v>0</v>
      </c>
      <c r="RO184" s="97">
        <f>Seniori!RO77</f>
        <v>0</v>
      </c>
      <c r="RP184" s="97">
        <f>Seniori!RP77</f>
        <v>0</v>
      </c>
      <c r="RQ184" s="97">
        <f>Seniori!RQ77</f>
        <v>0</v>
      </c>
      <c r="RR184" s="97">
        <f>Seniori!RR77</f>
        <v>0</v>
      </c>
      <c r="RS184" s="97">
        <f>Seniori!RS77</f>
        <v>0</v>
      </c>
      <c r="RT184" s="97">
        <f>Seniori!RT77</f>
        <v>0</v>
      </c>
      <c r="RU184" s="97">
        <f>Seniori!RU77</f>
        <v>0</v>
      </c>
      <c r="RV184" s="97">
        <f>Seniori!RV77</f>
        <v>0</v>
      </c>
      <c r="RW184" s="97">
        <f>Seniori!RW77</f>
        <v>0</v>
      </c>
      <c r="RX184" s="97">
        <f>Seniori!RX77</f>
        <v>0</v>
      </c>
      <c r="RY184" s="97">
        <f>Seniori!RY77</f>
        <v>0</v>
      </c>
      <c r="RZ184" s="97">
        <f>Seniori!RZ77</f>
        <v>0</v>
      </c>
      <c r="SA184" s="97">
        <f>Seniori!SA77</f>
        <v>0</v>
      </c>
      <c r="SB184" s="97">
        <f>Seniori!SB77</f>
        <v>0</v>
      </c>
      <c r="SC184" s="97">
        <f>Seniori!SC77</f>
        <v>0</v>
      </c>
      <c r="SD184" s="97">
        <f>Seniori!SD77</f>
        <v>0</v>
      </c>
      <c r="SE184" s="97">
        <f>Seniori!SE77</f>
        <v>0</v>
      </c>
      <c r="SF184" s="97">
        <f>Seniori!SF77</f>
        <v>0</v>
      </c>
      <c r="SG184" s="97">
        <f>Seniori!SG77</f>
        <v>0</v>
      </c>
      <c r="SH184" s="97">
        <f>Seniori!SH77</f>
        <v>0</v>
      </c>
      <c r="SI184" s="97">
        <f>Seniori!SI77</f>
        <v>0</v>
      </c>
      <c r="SJ184" s="97">
        <f>Seniori!SJ77</f>
        <v>0</v>
      </c>
      <c r="SK184" s="97">
        <f>Seniori!SK77</f>
        <v>0</v>
      </c>
      <c r="SL184" s="97">
        <f>Seniori!SL77</f>
        <v>0</v>
      </c>
      <c r="SM184" s="97">
        <f>Seniori!SM77</f>
        <v>0</v>
      </c>
      <c r="SN184" s="97">
        <f>Seniori!SN77</f>
        <v>0</v>
      </c>
      <c r="SO184" s="97">
        <f>Seniori!SO77</f>
        <v>0</v>
      </c>
      <c r="SP184" s="97">
        <f>Seniori!SP77</f>
        <v>0</v>
      </c>
      <c r="SQ184" s="97">
        <f>Seniori!SQ77</f>
        <v>0</v>
      </c>
      <c r="SR184" s="97">
        <f>Seniori!SR77</f>
        <v>0</v>
      </c>
      <c r="SS184" s="97">
        <f>Seniori!SS77</f>
        <v>0</v>
      </c>
      <c r="ST184" s="97">
        <f>Seniori!ST77</f>
        <v>0</v>
      </c>
      <c r="SU184" s="97">
        <f>Seniori!SU77</f>
        <v>0</v>
      </c>
      <c r="SV184" s="97">
        <f>Seniori!SV77</f>
        <v>0</v>
      </c>
      <c r="SW184" s="97">
        <f>Seniori!SW77</f>
        <v>0</v>
      </c>
      <c r="SX184" s="97">
        <f>Seniori!SX77</f>
        <v>0</v>
      </c>
      <c r="SY184" s="97">
        <f>Seniori!SY77</f>
        <v>0</v>
      </c>
      <c r="SZ184" s="97">
        <f>Seniori!SZ77</f>
        <v>0</v>
      </c>
      <c r="TA184" s="97">
        <f>Seniori!TA77</f>
        <v>0</v>
      </c>
      <c r="TB184" s="97">
        <f>Seniori!TB77</f>
        <v>0</v>
      </c>
    </row>
    <row r="185" spans="1:522" s="1" customFormat="1" ht="18" customHeight="1" x14ac:dyDescent="0.2">
      <c r="A185" s="12"/>
      <c r="B185" s="11" t="s">
        <v>268</v>
      </c>
      <c r="C185" s="1">
        <v>12573</v>
      </c>
      <c r="D185" s="1">
        <v>2019</v>
      </c>
      <c r="E185" s="4" t="s">
        <v>238</v>
      </c>
      <c r="F185" s="1">
        <v>9253</v>
      </c>
      <c r="G185" s="9" t="s">
        <v>94</v>
      </c>
      <c r="H185" s="4" t="s">
        <v>49</v>
      </c>
      <c r="I185" s="1">
        <f t="shared" si="3"/>
        <v>0</v>
      </c>
      <c r="J185" s="12">
        <f>Tabuľka3[[#This Row],[Stĺpec9]]</f>
        <v>0</v>
      </c>
      <c r="K185" s="97">
        <f>Juniori!K51</f>
        <v>0</v>
      </c>
      <c r="L185" s="97">
        <f>Juniori!L51</f>
        <v>0</v>
      </c>
      <c r="M185" s="97">
        <f>Juniori!M51</f>
        <v>0</v>
      </c>
      <c r="N185" s="97">
        <f>Juniori!N51</f>
        <v>0</v>
      </c>
      <c r="O185" s="97">
        <f>Juniori!O51</f>
        <v>0</v>
      </c>
      <c r="P185" s="97">
        <f>Juniori!P51</f>
        <v>0</v>
      </c>
      <c r="Q185" s="97">
        <f>Juniori!Q51</f>
        <v>0</v>
      </c>
      <c r="R185" s="97">
        <f>Juniori!R51</f>
        <v>0</v>
      </c>
      <c r="S185" s="97">
        <f>Juniori!S51</f>
        <v>0</v>
      </c>
      <c r="T185" s="97">
        <f>Juniori!T51</f>
        <v>0</v>
      </c>
      <c r="U185" s="97">
        <f>Juniori!U51</f>
        <v>0</v>
      </c>
      <c r="V185" s="97">
        <f>Juniori!V51</f>
        <v>0</v>
      </c>
      <c r="W185" s="97">
        <f>Juniori!W51</f>
        <v>0</v>
      </c>
      <c r="X185" s="97">
        <f>Juniori!X51</f>
        <v>0</v>
      </c>
      <c r="Y185" s="97">
        <f>Juniori!Y51</f>
        <v>0</v>
      </c>
      <c r="Z185" s="97">
        <f>Juniori!Z51</f>
        <v>0</v>
      </c>
      <c r="AA185" s="97">
        <f>Juniori!AA51</f>
        <v>0</v>
      </c>
      <c r="AB185" s="97">
        <f>Juniori!AB51</f>
        <v>0</v>
      </c>
      <c r="AC185" s="97">
        <f>Juniori!AC51</f>
        <v>0</v>
      </c>
      <c r="AD185" s="97">
        <f>Juniori!AD51</f>
        <v>0</v>
      </c>
      <c r="AE185" s="97">
        <f>Juniori!AE51</f>
        <v>0</v>
      </c>
      <c r="AF185" s="97">
        <f>Juniori!AF51</f>
        <v>0</v>
      </c>
      <c r="AG185" s="97">
        <f>Juniori!AG51</f>
        <v>0</v>
      </c>
      <c r="AH185" s="97">
        <f>Juniori!AH51</f>
        <v>0</v>
      </c>
      <c r="AI185" s="97">
        <f>Juniori!AI51</f>
        <v>0</v>
      </c>
      <c r="AJ185" s="97">
        <f>Juniori!AJ51</f>
        <v>0</v>
      </c>
      <c r="AK185" s="97">
        <f>Juniori!AK51</f>
        <v>0</v>
      </c>
      <c r="AL185" s="97">
        <f>Juniori!AL51</f>
        <v>0</v>
      </c>
      <c r="AM185" s="97">
        <f>Juniori!AM51</f>
        <v>0</v>
      </c>
      <c r="AN185" s="97">
        <f>Juniori!AN51</f>
        <v>0</v>
      </c>
      <c r="AO185" s="97">
        <f>Juniori!AO51</f>
        <v>0</v>
      </c>
      <c r="AP185" s="97">
        <f>Juniori!AP51</f>
        <v>0</v>
      </c>
      <c r="AQ185" s="97">
        <f>Juniori!AQ51</f>
        <v>0</v>
      </c>
      <c r="AR185" s="97">
        <f>Juniori!AR51</f>
        <v>0</v>
      </c>
      <c r="AS185" s="97">
        <f>Juniori!AS51</f>
        <v>0</v>
      </c>
      <c r="AT185" s="97">
        <f>Juniori!AT51</f>
        <v>0</v>
      </c>
      <c r="AU185" s="97">
        <f>Juniori!AU51</f>
        <v>0</v>
      </c>
      <c r="AV185" s="97">
        <f>Juniori!AV51</f>
        <v>0</v>
      </c>
      <c r="AW185" s="97">
        <f>Juniori!AW51</f>
        <v>0</v>
      </c>
      <c r="AX185" s="97">
        <f>Juniori!AX51</f>
        <v>0</v>
      </c>
      <c r="AY185" s="97">
        <f>Juniori!AY51</f>
        <v>0</v>
      </c>
      <c r="AZ185" s="97">
        <f>Juniori!AZ51</f>
        <v>0</v>
      </c>
      <c r="BA185" s="97">
        <f>Juniori!BA51</f>
        <v>0</v>
      </c>
      <c r="BB185" s="97">
        <f>Juniori!BB51</f>
        <v>0</v>
      </c>
      <c r="BC185" s="97">
        <f>Juniori!BC51</f>
        <v>0</v>
      </c>
      <c r="BD185" s="97">
        <f>Juniori!BD51</f>
        <v>0</v>
      </c>
      <c r="BE185" s="97">
        <f>Juniori!BE51</f>
        <v>0</v>
      </c>
      <c r="BF185" s="97">
        <f>Juniori!BF51</f>
        <v>0</v>
      </c>
      <c r="BG185" s="97">
        <f>Juniori!BG51</f>
        <v>0</v>
      </c>
      <c r="BH185" s="97">
        <f>Juniori!BH51</f>
        <v>0</v>
      </c>
      <c r="BI185" s="97">
        <f>Juniori!BI51</f>
        <v>0</v>
      </c>
      <c r="BJ185" s="97">
        <f>Juniori!BJ51</f>
        <v>0</v>
      </c>
      <c r="BK185" s="97">
        <f>Juniori!BK51</f>
        <v>0</v>
      </c>
      <c r="BL185" s="97">
        <f>Juniori!BL51</f>
        <v>0</v>
      </c>
      <c r="BM185" s="97">
        <f>Juniori!BM51</f>
        <v>0</v>
      </c>
      <c r="BN185" s="97">
        <f>Juniori!BN51</f>
        <v>0</v>
      </c>
      <c r="BO185" s="97">
        <f>Juniori!BO51</f>
        <v>0</v>
      </c>
      <c r="BP185" s="97">
        <f>Juniori!BP51</f>
        <v>0</v>
      </c>
      <c r="BQ185" s="97">
        <f>Juniori!BQ51</f>
        <v>0</v>
      </c>
      <c r="BR185" s="97">
        <f>Juniori!BR51</f>
        <v>0</v>
      </c>
      <c r="BS185" s="97">
        <f>Juniori!BS51</f>
        <v>0</v>
      </c>
      <c r="BT185" s="97">
        <f>Juniori!BT51</f>
        <v>0</v>
      </c>
      <c r="BU185" s="97">
        <f>Juniori!BU51</f>
        <v>0</v>
      </c>
      <c r="BV185" s="97">
        <f>Juniori!BV51</f>
        <v>0</v>
      </c>
      <c r="BW185" s="97">
        <f>Juniori!BW51</f>
        <v>0</v>
      </c>
      <c r="BX185" s="97">
        <f>Juniori!BX51</f>
        <v>0</v>
      </c>
      <c r="BY185" s="97">
        <f>Juniori!BY51</f>
        <v>0</v>
      </c>
      <c r="BZ185" s="97">
        <f>Juniori!BZ51</f>
        <v>0</v>
      </c>
      <c r="CA185" s="97">
        <f>Juniori!CA51</f>
        <v>0</v>
      </c>
      <c r="CB185" s="97">
        <f>Juniori!CB51</f>
        <v>0</v>
      </c>
      <c r="CC185" s="97">
        <f>Juniori!CC51</f>
        <v>0</v>
      </c>
      <c r="CD185" s="97">
        <f>Juniori!CD51</f>
        <v>0</v>
      </c>
      <c r="CE185" s="97">
        <f>Juniori!CE51</f>
        <v>0</v>
      </c>
      <c r="CF185" s="97">
        <f>Juniori!CF51</f>
        <v>0</v>
      </c>
      <c r="CG185" s="97">
        <f>Juniori!CG51</f>
        <v>0</v>
      </c>
      <c r="CH185" s="97">
        <f>Juniori!CH51</f>
        <v>0</v>
      </c>
      <c r="CI185" s="97">
        <f>Juniori!CI51</f>
        <v>0</v>
      </c>
      <c r="CJ185" s="97">
        <f>Juniori!CJ51</f>
        <v>0</v>
      </c>
      <c r="CK185" s="97">
        <f>Juniori!CK51</f>
        <v>0</v>
      </c>
      <c r="CL185" s="97">
        <f>Juniori!CL51</f>
        <v>0</v>
      </c>
      <c r="CM185" s="97">
        <f>Juniori!CM51</f>
        <v>0</v>
      </c>
      <c r="CN185" s="97">
        <f>Juniori!CN51</f>
        <v>0</v>
      </c>
      <c r="CO185" s="97">
        <f>Juniori!CO51</f>
        <v>0</v>
      </c>
      <c r="CP185" s="97">
        <f>Juniori!CP51</f>
        <v>0</v>
      </c>
      <c r="CQ185" s="97">
        <f>Juniori!CQ51</f>
        <v>0</v>
      </c>
      <c r="CR185" s="97">
        <f>Juniori!CR51</f>
        <v>0</v>
      </c>
      <c r="CS185" s="97" t="str">
        <f>Juniori!CS51</f>
        <v>o</v>
      </c>
      <c r="CT185" s="97">
        <f>Juniori!CT51</f>
        <v>0</v>
      </c>
      <c r="CU185" s="97">
        <f>Juniori!CU51</f>
        <v>0</v>
      </c>
      <c r="CV185" s="97">
        <f>Juniori!CV51</f>
        <v>0</v>
      </c>
      <c r="CW185" s="97">
        <f>Juniori!CW51</f>
        <v>0</v>
      </c>
      <c r="CX185" s="97">
        <f>Juniori!CX51</f>
        <v>0</v>
      </c>
      <c r="CY185" s="97">
        <f>Juniori!CY51</f>
        <v>0</v>
      </c>
      <c r="CZ185" s="97">
        <f>Juniori!CZ51</f>
        <v>0</v>
      </c>
      <c r="DA185" s="97">
        <f>Juniori!DA51</f>
        <v>0</v>
      </c>
      <c r="DB185" s="97">
        <f>Juniori!DB51</f>
        <v>0</v>
      </c>
      <c r="DC185" s="97">
        <f>Juniori!DC51</f>
        <v>0</v>
      </c>
      <c r="DD185" s="97">
        <f>Juniori!DD51</f>
        <v>0</v>
      </c>
      <c r="DE185" s="97">
        <f>Juniori!DE51</f>
        <v>0</v>
      </c>
      <c r="DF185" s="97">
        <f>Juniori!DF51</f>
        <v>0</v>
      </c>
      <c r="DG185" s="97">
        <f>Juniori!DG51</f>
        <v>0</v>
      </c>
      <c r="DH185" s="97">
        <f>Juniori!DH51</f>
        <v>0</v>
      </c>
      <c r="DI185" s="97">
        <f>Juniori!DI51</f>
        <v>0</v>
      </c>
      <c r="DJ185" s="97">
        <f>Juniori!DJ51</f>
        <v>0</v>
      </c>
      <c r="DK185" s="97">
        <f>Juniori!DK51</f>
        <v>0</v>
      </c>
      <c r="DL185" s="97">
        <f>Juniori!DL51</f>
        <v>0</v>
      </c>
      <c r="DM185" s="97">
        <f>Juniori!DM51</f>
        <v>0</v>
      </c>
      <c r="DN185" s="97">
        <f>Juniori!DN51</f>
        <v>0</v>
      </c>
      <c r="DO185" s="97">
        <f>Juniori!DO51</f>
        <v>0</v>
      </c>
      <c r="DP185" s="97">
        <f>Juniori!DP51</f>
        <v>0</v>
      </c>
      <c r="DQ185" s="97">
        <f>Juniori!DQ51</f>
        <v>0</v>
      </c>
      <c r="DR185" s="97">
        <f>Juniori!DR51</f>
        <v>0</v>
      </c>
      <c r="DS185" s="97">
        <f>Juniori!DS51</f>
        <v>0</v>
      </c>
      <c r="DT185" s="97">
        <f>Juniori!DT51</f>
        <v>0</v>
      </c>
      <c r="DU185" s="97">
        <f>Juniori!DU51</f>
        <v>0</v>
      </c>
      <c r="DV185" s="97">
        <f>Juniori!DV51</f>
        <v>0</v>
      </c>
      <c r="DW185" s="97">
        <f>Juniori!DW51</f>
        <v>0</v>
      </c>
      <c r="DX185" s="97">
        <f>Juniori!DX51</f>
        <v>0</v>
      </c>
      <c r="DY185" s="97">
        <f>Juniori!DY51</f>
        <v>0</v>
      </c>
      <c r="DZ185" s="97">
        <f>Juniori!DZ51</f>
        <v>0</v>
      </c>
      <c r="EA185" s="97">
        <f>Juniori!EA51</f>
        <v>0</v>
      </c>
      <c r="EB185" s="97">
        <f>Juniori!EB51</f>
        <v>0</v>
      </c>
      <c r="EC185" s="97">
        <f>Juniori!EC51</f>
        <v>0</v>
      </c>
      <c r="ED185" s="97">
        <f>Juniori!ED51</f>
        <v>0</v>
      </c>
      <c r="EE185" s="97">
        <f>Juniori!EE51</f>
        <v>0</v>
      </c>
      <c r="EF185" s="97">
        <f>Juniori!EF51</f>
        <v>0</v>
      </c>
      <c r="EG185" s="97">
        <f>Juniori!EG51</f>
        <v>0</v>
      </c>
      <c r="EH185" s="97">
        <f>Juniori!EH51</f>
        <v>0</v>
      </c>
      <c r="EI185" s="97">
        <f>Juniori!EI51</f>
        <v>0</v>
      </c>
      <c r="EJ185" s="97">
        <f>Juniori!EJ51</f>
        <v>0</v>
      </c>
      <c r="EK185" s="97">
        <f>Juniori!EK51</f>
        <v>0</v>
      </c>
      <c r="EL185" s="97">
        <f>Juniori!EL51</f>
        <v>0</v>
      </c>
      <c r="EM185" s="97">
        <f>Juniori!EM51</f>
        <v>0</v>
      </c>
      <c r="EN185" s="97">
        <f>Juniori!EN51</f>
        <v>0</v>
      </c>
      <c r="EO185" s="97">
        <f>Juniori!EO51</f>
        <v>0</v>
      </c>
      <c r="EP185" s="97">
        <f>Juniori!EP51</f>
        <v>0</v>
      </c>
      <c r="EQ185" s="97">
        <f>Juniori!EQ51</f>
        <v>0</v>
      </c>
      <c r="ER185" s="97">
        <f>Juniori!ER51</f>
        <v>0</v>
      </c>
      <c r="ES185" s="97">
        <f>Juniori!ES51</f>
        <v>0</v>
      </c>
      <c r="ET185" s="97">
        <f>Juniori!ET51</f>
        <v>0</v>
      </c>
      <c r="EU185" s="97">
        <f>Juniori!EU51</f>
        <v>0</v>
      </c>
      <c r="EV185" s="97">
        <f>Juniori!EV51</f>
        <v>0</v>
      </c>
      <c r="EW185" s="97">
        <f>Juniori!EW51</f>
        <v>0</v>
      </c>
      <c r="EX185" s="97">
        <f>Juniori!EX51</f>
        <v>0</v>
      </c>
      <c r="EY185" s="97">
        <f>Juniori!EY51</f>
        <v>0</v>
      </c>
      <c r="EZ185" s="97">
        <f>Juniori!EZ51</f>
        <v>0</v>
      </c>
      <c r="FA185" s="97">
        <f>Juniori!FA51</f>
        <v>0</v>
      </c>
      <c r="FB185" s="97">
        <f>Juniori!FB51</f>
        <v>0</v>
      </c>
      <c r="FC185" s="97">
        <f>Juniori!FC51</f>
        <v>0</v>
      </c>
      <c r="FD185" s="97">
        <f>Juniori!FD51</f>
        <v>0</v>
      </c>
      <c r="FE185" s="97">
        <f>Juniori!FE51</f>
        <v>0</v>
      </c>
      <c r="FF185" s="97">
        <f>Juniori!FF51</f>
        <v>0</v>
      </c>
      <c r="FG185" s="97">
        <f>Juniori!FG51</f>
        <v>0</v>
      </c>
      <c r="FH185" s="97">
        <f>Juniori!FH51</f>
        <v>0</v>
      </c>
      <c r="FI185" s="97">
        <f>Juniori!FI51</f>
        <v>0</v>
      </c>
      <c r="FJ185" s="97">
        <f>Juniori!FJ51</f>
        <v>0</v>
      </c>
      <c r="FK185" s="97">
        <f>Juniori!FK51</f>
        <v>0</v>
      </c>
      <c r="FL185" s="97">
        <f>Juniori!FL51</f>
        <v>0</v>
      </c>
      <c r="FM185" s="97">
        <f>Juniori!FM51</f>
        <v>0</v>
      </c>
      <c r="FN185" s="97">
        <f>Juniori!FN51</f>
        <v>0</v>
      </c>
      <c r="FO185" s="97">
        <f>Juniori!FO51</f>
        <v>0</v>
      </c>
      <c r="FP185" s="97">
        <f>Juniori!FP51</f>
        <v>0</v>
      </c>
      <c r="FQ185" s="97">
        <f>Juniori!FQ51</f>
        <v>0</v>
      </c>
      <c r="FR185" s="97">
        <f>Juniori!FR51</f>
        <v>0</v>
      </c>
      <c r="FS185" s="97">
        <f>Juniori!FS51</f>
        <v>0</v>
      </c>
      <c r="FT185" s="97">
        <f>Juniori!FT51</f>
        <v>0</v>
      </c>
      <c r="FU185" s="97">
        <f>Juniori!FU51</f>
        <v>0</v>
      </c>
      <c r="FV185" s="97">
        <f>Juniori!FV51</f>
        <v>0</v>
      </c>
      <c r="FW185" s="97">
        <f>Juniori!FW51</f>
        <v>0</v>
      </c>
      <c r="FX185" s="97">
        <f>Juniori!FX51</f>
        <v>0</v>
      </c>
      <c r="FY185" s="97">
        <f>Juniori!FY51</f>
        <v>0</v>
      </c>
      <c r="FZ185" s="97">
        <f>Juniori!FZ51</f>
        <v>0</v>
      </c>
      <c r="GA185" s="97">
        <f>Juniori!GA51</f>
        <v>0</v>
      </c>
      <c r="GB185" s="97">
        <f>Juniori!GB51</f>
        <v>0</v>
      </c>
      <c r="GC185" s="97">
        <f>Juniori!GC51</f>
        <v>0</v>
      </c>
      <c r="GD185" s="97">
        <f>Juniori!GD51</f>
        <v>0</v>
      </c>
      <c r="GE185" s="97">
        <f>Juniori!GE51</f>
        <v>0</v>
      </c>
      <c r="GF185" s="97">
        <f>Juniori!GF51</f>
        <v>0</v>
      </c>
      <c r="GG185" s="97">
        <f>Juniori!GG51</f>
        <v>0</v>
      </c>
      <c r="GH185" s="97">
        <f>Juniori!GH51</f>
        <v>0</v>
      </c>
      <c r="GI185" s="97">
        <f>Juniori!GI51</f>
        <v>0</v>
      </c>
      <c r="GJ185" s="97">
        <f>Juniori!GJ51</f>
        <v>0</v>
      </c>
      <c r="GK185" s="97">
        <f>Juniori!GK51</f>
        <v>0</v>
      </c>
      <c r="GL185" s="97">
        <f>Juniori!GL51</f>
        <v>0</v>
      </c>
      <c r="GM185" s="97">
        <f>Juniori!GM51</f>
        <v>0</v>
      </c>
      <c r="GN185" s="97">
        <f>Juniori!GN51</f>
        <v>0</v>
      </c>
      <c r="GO185" s="97">
        <f>Juniori!GO51</f>
        <v>0</v>
      </c>
      <c r="GP185" s="97">
        <f>Juniori!GP51</f>
        <v>0</v>
      </c>
      <c r="GQ185" s="97">
        <f>Juniori!GQ51</f>
        <v>0</v>
      </c>
      <c r="GR185" s="97">
        <f>Juniori!GR51</f>
        <v>0</v>
      </c>
      <c r="GS185" s="97">
        <f>Juniori!GS51</f>
        <v>0</v>
      </c>
      <c r="GT185" s="97">
        <f>Juniori!GT51</f>
        <v>0</v>
      </c>
      <c r="GU185" s="97">
        <f>Juniori!GU51</f>
        <v>0</v>
      </c>
      <c r="GV185" s="97">
        <f>Juniori!GV51</f>
        <v>0</v>
      </c>
      <c r="GW185" s="97">
        <f>Juniori!GW51</f>
        <v>0</v>
      </c>
      <c r="GX185" s="97">
        <f>Juniori!GX51</f>
        <v>0</v>
      </c>
      <c r="GY185" s="97">
        <f>Juniori!GY51</f>
        <v>0</v>
      </c>
      <c r="GZ185" s="97">
        <f>Juniori!GZ51</f>
        <v>0</v>
      </c>
      <c r="HA185" s="97">
        <f>Juniori!HA51</f>
        <v>0</v>
      </c>
      <c r="HB185" s="97">
        <f>Juniori!HB51</f>
        <v>0</v>
      </c>
      <c r="HC185" s="97">
        <f>Juniori!HC51</f>
        <v>0</v>
      </c>
      <c r="HD185" s="97">
        <f>Juniori!HD51</f>
        <v>0</v>
      </c>
      <c r="HE185" s="97">
        <f>Juniori!HE51</f>
        <v>0</v>
      </c>
      <c r="HF185" s="97">
        <f>Juniori!HF51</f>
        <v>0</v>
      </c>
      <c r="HG185" s="97">
        <f>Juniori!HG51</f>
        <v>0</v>
      </c>
      <c r="HH185" s="97">
        <f>Juniori!HH51</f>
        <v>0</v>
      </c>
      <c r="HI185" s="97">
        <f>Juniori!HI51</f>
        <v>0</v>
      </c>
      <c r="HJ185" s="97">
        <f>Juniori!HJ51</f>
        <v>0</v>
      </c>
      <c r="HK185" s="97">
        <f>Juniori!HK51</f>
        <v>0</v>
      </c>
      <c r="HL185" s="97">
        <f>Juniori!HL51</f>
        <v>0</v>
      </c>
      <c r="HM185" s="97">
        <f>Juniori!HM51</f>
        <v>0</v>
      </c>
      <c r="HN185" s="97">
        <f>Juniori!HN51</f>
        <v>0</v>
      </c>
      <c r="HO185" s="97">
        <f>Juniori!HO51</f>
        <v>0</v>
      </c>
      <c r="HP185" s="97">
        <f>Juniori!HP51</f>
        <v>0</v>
      </c>
      <c r="HQ185" s="97">
        <f>Juniori!HQ51</f>
        <v>0</v>
      </c>
      <c r="HR185" s="97">
        <f>Juniori!HR51</f>
        <v>0</v>
      </c>
      <c r="HS185" s="97">
        <f>Juniori!HS51</f>
        <v>0</v>
      </c>
      <c r="HT185" s="97">
        <f>Juniori!HT51</f>
        <v>0</v>
      </c>
      <c r="HU185" s="97">
        <f>Juniori!HU51</f>
        <v>0</v>
      </c>
      <c r="HV185" s="97">
        <f>Juniori!HV51</f>
        <v>0</v>
      </c>
      <c r="HW185" s="97">
        <f>Juniori!HW51</f>
        <v>0</v>
      </c>
      <c r="HX185" s="97">
        <f>Juniori!HX51</f>
        <v>0</v>
      </c>
      <c r="HY185" s="97">
        <f>Juniori!HY51</f>
        <v>0</v>
      </c>
      <c r="HZ185" s="97">
        <f>Juniori!HZ51</f>
        <v>0</v>
      </c>
      <c r="IA185" s="97">
        <f>Juniori!IA51</f>
        <v>0</v>
      </c>
      <c r="IB185" s="97">
        <f>Juniori!IB51</f>
        <v>0</v>
      </c>
      <c r="IC185" s="97">
        <f>Juniori!IC51</f>
        <v>0</v>
      </c>
      <c r="ID185" s="97">
        <f>Juniori!ID51</f>
        <v>0</v>
      </c>
      <c r="IE185" s="97">
        <f>Juniori!IE51</f>
        <v>0</v>
      </c>
      <c r="IF185" s="97">
        <f>Juniori!IF51</f>
        <v>0</v>
      </c>
      <c r="IG185" s="97">
        <f>Juniori!IG51</f>
        <v>0</v>
      </c>
      <c r="IH185" s="97">
        <f>Juniori!IH51</f>
        <v>0</v>
      </c>
      <c r="II185" s="97">
        <f>Juniori!II51</f>
        <v>0</v>
      </c>
      <c r="IJ185" s="97">
        <f>Juniori!IJ51</f>
        <v>0</v>
      </c>
      <c r="IK185" s="97">
        <f>Juniori!IK51</f>
        <v>0</v>
      </c>
      <c r="IL185" s="97">
        <f>Juniori!IL51</f>
        <v>0</v>
      </c>
      <c r="IM185" s="97">
        <f>Juniori!IM51</f>
        <v>0</v>
      </c>
      <c r="IN185" s="97">
        <f>Juniori!IN51</f>
        <v>0</v>
      </c>
      <c r="IO185" s="97">
        <f>Juniori!IO51</f>
        <v>0</v>
      </c>
      <c r="IP185" s="97">
        <f>Juniori!IP51</f>
        <v>0</v>
      </c>
      <c r="IQ185" s="97">
        <f>Juniori!IQ51</f>
        <v>0</v>
      </c>
      <c r="IR185" s="97">
        <f>Juniori!IR51</f>
        <v>0</v>
      </c>
      <c r="IS185" s="97">
        <f>Juniori!IS51</f>
        <v>0</v>
      </c>
      <c r="IT185" s="97">
        <f>Juniori!IT51</f>
        <v>0</v>
      </c>
      <c r="IU185" s="97">
        <f>Juniori!IU51</f>
        <v>0</v>
      </c>
      <c r="IV185" s="97">
        <f>Juniori!IV51</f>
        <v>0</v>
      </c>
      <c r="IW185" s="97">
        <f>Juniori!IW51</f>
        <v>0</v>
      </c>
      <c r="IX185" s="97">
        <f>Juniori!IX51</f>
        <v>0</v>
      </c>
      <c r="IY185" s="97">
        <f>Juniori!IY51</f>
        <v>0</v>
      </c>
      <c r="IZ185" s="97">
        <f>Juniori!IZ51</f>
        <v>0</v>
      </c>
      <c r="JA185" s="97">
        <f>Juniori!JA51</f>
        <v>0</v>
      </c>
      <c r="JB185" s="97">
        <f>Juniori!JB51</f>
        <v>0</v>
      </c>
      <c r="JC185" s="97">
        <f>Juniori!JC51</f>
        <v>0</v>
      </c>
      <c r="JD185" s="97">
        <f>Juniori!JD51</f>
        <v>0</v>
      </c>
      <c r="JE185" s="97">
        <f>Juniori!JE51</f>
        <v>0</v>
      </c>
      <c r="JF185" s="97">
        <f>Juniori!JF51</f>
        <v>0</v>
      </c>
      <c r="JG185" s="97">
        <f>Juniori!JG51</f>
        <v>0</v>
      </c>
      <c r="JH185" s="97">
        <f>Juniori!JH51</f>
        <v>0</v>
      </c>
      <c r="JI185" s="97">
        <f>Juniori!JI51</f>
        <v>0</v>
      </c>
      <c r="JJ185" s="97">
        <f>Juniori!JJ51</f>
        <v>0</v>
      </c>
      <c r="JK185" s="97">
        <f>Juniori!JK51</f>
        <v>0</v>
      </c>
      <c r="JL185" s="97">
        <f>Juniori!JL51</f>
        <v>0</v>
      </c>
      <c r="JM185" s="97">
        <f>Juniori!JM51</f>
        <v>0</v>
      </c>
      <c r="JN185" s="97">
        <f>Juniori!JN51</f>
        <v>0</v>
      </c>
      <c r="JO185" s="97">
        <f>Juniori!JO51</f>
        <v>0</v>
      </c>
      <c r="JP185" s="97">
        <f>Juniori!JP51</f>
        <v>0</v>
      </c>
      <c r="JQ185" s="97">
        <f>Juniori!JQ51</f>
        <v>0</v>
      </c>
      <c r="JR185" s="97">
        <f>Juniori!JR51</f>
        <v>0</v>
      </c>
      <c r="JS185" s="97">
        <f>Juniori!JS51</f>
        <v>0</v>
      </c>
      <c r="JT185" s="97">
        <f>Juniori!JT51</f>
        <v>0</v>
      </c>
      <c r="JU185" s="97">
        <f>Juniori!JU51</f>
        <v>0</v>
      </c>
      <c r="JV185" s="97">
        <f>Juniori!JV51</f>
        <v>0</v>
      </c>
      <c r="JW185" s="97">
        <f>Juniori!JW51</f>
        <v>0</v>
      </c>
      <c r="JX185" s="97">
        <f>Juniori!JX51</f>
        <v>0</v>
      </c>
      <c r="JY185" s="97">
        <f>Juniori!JY51</f>
        <v>0</v>
      </c>
      <c r="JZ185" s="97">
        <f>Juniori!JZ51</f>
        <v>0</v>
      </c>
      <c r="KA185" s="97">
        <f>Juniori!KA51</f>
        <v>0</v>
      </c>
      <c r="KB185" s="97">
        <f>Juniori!KB51</f>
        <v>0</v>
      </c>
      <c r="KC185" s="97">
        <f>Juniori!KC51</f>
        <v>0</v>
      </c>
      <c r="KD185" s="97">
        <f>Juniori!KD51</f>
        <v>0</v>
      </c>
      <c r="KE185" s="97">
        <f>Juniori!KE51</f>
        <v>0</v>
      </c>
      <c r="KF185" s="97">
        <f>Juniori!KF51</f>
        <v>0</v>
      </c>
      <c r="KG185" s="97">
        <f>Juniori!KG51</f>
        <v>0</v>
      </c>
      <c r="KH185" s="97">
        <f>Juniori!KH51</f>
        <v>0</v>
      </c>
      <c r="KI185" s="97">
        <f>Juniori!KI51</f>
        <v>0</v>
      </c>
      <c r="KJ185" s="97">
        <f>Juniori!KJ51</f>
        <v>0</v>
      </c>
      <c r="KK185" s="97">
        <f>Juniori!KK51</f>
        <v>0</v>
      </c>
      <c r="KL185" s="97">
        <f>Juniori!KL51</f>
        <v>0</v>
      </c>
      <c r="KM185" s="97">
        <f>Juniori!KM51</f>
        <v>0</v>
      </c>
      <c r="KN185" s="97">
        <f>Juniori!KN51</f>
        <v>0</v>
      </c>
      <c r="KO185" s="97">
        <f>Juniori!KO51</f>
        <v>0</v>
      </c>
      <c r="KP185" s="97">
        <f>Juniori!KP51</f>
        <v>0</v>
      </c>
      <c r="KQ185" s="97">
        <f>Juniori!KQ51</f>
        <v>0</v>
      </c>
      <c r="KR185" s="97">
        <f>Juniori!KR51</f>
        <v>0</v>
      </c>
      <c r="KS185" s="97">
        <f>Juniori!KS51</f>
        <v>0</v>
      </c>
      <c r="KT185" s="97">
        <f>Juniori!KT51</f>
        <v>0</v>
      </c>
      <c r="KU185" s="97">
        <f>Juniori!KU51</f>
        <v>0</v>
      </c>
      <c r="KV185" s="97">
        <f>Juniori!KV51</f>
        <v>0</v>
      </c>
      <c r="KW185" s="97">
        <f>Juniori!KW51</f>
        <v>0</v>
      </c>
      <c r="KX185" s="97">
        <f>Juniori!KX51</f>
        <v>0</v>
      </c>
      <c r="KY185" s="97">
        <f>Juniori!KY51</f>
        <v>0</v>
      </c>
      <c r="KZ185" s="97">
        <f>Juniori!KZ51</f>
        <v>0</v>
      </c>
      <c r="LA185" s="97">
        <f>Juniori!LA51</f>
        <v>0</v>
      </c>
      <c r="LB185" s="97">
        <f>Juniori!LB51</f>
        <v>0</v>
      </c>
      <c r="LC185" s="97">
        <f>Juniori!LC51</f>
        <v>0</v>
      </c>
      <c r="LD185" s="97">
        <f>Juniori!LD51</f>
        <v>0</v>
      </c>
      <c r="LE185" s="97">
        <f>Juniori!LE51</f>
        <v>0</v>
      </c>
      <c r="LF185" s="97">
        <f>Juniori!LF51</f>
        <v>0</v>
      </c>
      <c r="LG185" s="97">
        <f>Juniori!LG51</f>
        <v>0</v>
      </c>
      <c r="LH185" s="97">
        <f>Juniori!LH51</f>
        <v>0</v>
      </c>
      <c r="LI185" s="97">
        <f>Juniori!LI51</f>
        <v>0</v>
      </c>
      <c r="LJ185" s="97">
        <f>Juniori!LJ51</f>
        <v>0</v>
      </c>
      <c r="LK185" s="97">
        <f>Juniori!LK51</f>
        <v>0</v>
      </c>
      <c r="LL185" s="97">
        <f>Juniori!LL51</f>
        <v>0</v>
      </c>
      <c r="LM185" s="97">
        <f>Juniori!LM51</f>
        <v>0</v>
      </c>
      <c r="LN185" s="97">
        <f>Juniori!LN51</f>
        <v>0</v>
      </c>
      <c r="LO185" s="97">
        <f>Juniori!LO51</f>
        <v>0</v>
      </c>
      <c r="LP185" s="97">
        <f>Juniori!LP51</f>
        <v>0</v>
      </c>
      <c r="LQ185" s="97">
        <f>Juniori!LQ51</f>
        <v>0</v>
      </c>
      <c r="LR185" s="97">
        <f>Juniori!LR51</f>
        <v>0</v>
      </c>
      <c r="LS185" s="97">
        <f>Juniori!LS51</f>
        <v>0</v>
      </c>
      <c r="LT185" s="97">
        <f>Juniori!LT51</f>
        <v>0</v>
      </c>
      <c r="LU185" s="97">
        <f>Juniori!LU51</f>
        <v>0</v>
      </c>
      <c r="LV185" s="97">
        <f>Juniori!LV51</f>
        <v>0</v>
      </c>
      <c r="LW185" s="97">
        <f>Juniori!LW51</f>
        <v>0</v>
      </c>
      <c r="LX185" s="97">
        <f>Juniori!LX51</f>
        <v>0</v>
      </c>
      <c r="LY185" s="97">
        <f>Juniori!LY51</f>
        <v>0</v>
      </c>
      <c r="LZ185" s="97">
        <f>Juniori!LZ51</f>
        <v>0</v>
      </c>
      <c r="MA185" s="97">
        <f>Juniori!MA51</f>
        <v>0</v>
      </c>
      <c r="MB185" s="97">
        <f>Juniori!MB51</f>
        <v>0</v>
      </c>
      <c r="MC185" s="97">
        <f>Juniori!MC51</f>
        <v>0</v>
      </c>
      <c r="MD185" s="97">
        <f>Juniori!MD51</f>
        <v>0</v>
      </c>
      <c r="ME185" s="97">
        <f>Juniori!ME51</f>
        <v>0</v>
      </c>
      <c r="MF185" s="97">
        <f>Juniori!MF51</f>
        <v>0</v>
      </c>
      <c r="MG185" s="97">
        <f>Juniori!MG51</f>
        <v>0</v>
      </c>
      <c r="MH185" s="97">
        <f>Juniori!MH51</f>
        <v>0</v>
      </c>
      <c r="MI185" s="97">
        <f>Juniori!MI51</f>
        <v>0</v>
      </c>
      <c r="MJ185" s="97">
        <f>Juniori!MJ51</f>
        <v>0</v>
      </c>
      <c r="MK185" s="97">
        <f>Juniori!MK51</f>
        <v>0</v>
      </c>
      <c r="ML185" s="97">
        <f>Juniori!ML51</f>
        <v>0</v>
      </c>
      <c r="MM185" s="97">
        <f>Juniori!MM51</f>
        <v>0</v>
      </c>
      <c r="MN185" s="97">
        <f>Juniori!MN51</f>
        <v>0</v>
      </c>
      <c r="MO185" s="97">
        <f>Juniori!MO51</f>
        <v>0</v>
      </c>
      <c r="MP185" s="97">
        <f>Juniori!MP51</f>
        <v>0</v>
      </c>
      <c r="MQ185" s="97">
        <f>Juniori!MQ51</f>
        <v>0</v>
      </c>
      <c r="MR185" s="97">
        <f>Juniori!MR51</f>
        <v>0</v>
      </c>
      <c r="MS185" s="97">
        <f>Juniori!MS51</f>
        <v>0</v>
      </c>
      <c r="MT185" s="97">
        <f>Juniori!MT51</f>
        <v>0</v>
      </c>
      <c r="MU185" s="97">
        <f>Juniori!MU51</f>
        <v>0</v>
      </c>
      <c r="MV185" s="97">
        <f>Juniori!MV51</f>
        <v>0</v>
      </c>
      <c r="MW185" s="97">
        <f>Juniori!MW51</f>
        <v>0</v>
      </c>
      <c r="MX185" s="97">
        <f>Juniori!MX51</f>
        <v>0</v>
      </c>
      <c r="MY185" s="97">
        <f>Juniori!MY51</f>
        <v>0</v>
      </c>
      <c r="MZ185" s="97">
        <f>Juniori!MZ51</f>
        <v>0</v>
      </c>
      <c r="NA185" s="97">
        <f>Juniori!NA51</f>
        <v>0</v>
      </c>
      <c r="NB185" s="97">
        <f>Juniori!NB51</f>
        <v>0</v>
      </c>
      <c r="NC185" s="97">
        <f>Juniori!NC51</f>
        <v>0</v>
      </c>
      <c r="ND185" s="97">
        <f>Juniori!ND51</f>
        <v>0</v>
      </c>
      <c r="NE185" s="97">
        <f>Juniori!NE51</f>
        <v>0</v>
      </c>
      <c r="NF185" s="97">
        <f>Juniori!NF51</f>
        <v>0</v>
      </c>
      <c r="NG185" s="97">
        <f>Juniori!NG51</f>
        <v>0</v>
      </c>
      <c r="NH185" s="97">
        <f>Juniori!NH51</f>
        <v>0</v>
      </c>
      <c r="NI185" s="97">
        <f>Juniori!NI51</f>
        <v>0</v>
      </c>
      <c r="NJ185" s="97">
        <f>Juniori!NJ51</f>
        <v>0</v>
      </c>
      <c r="NK185" s="97">
        <f>Juniori!NK51</f>
        <v>0</v>
      </c>
      <c r="NL185" s="97">
        <f>Juniori!NL51</f>
        <v>0</v>
      </c>
      <c r="NM185" s="97">
        <f>Juniori!NM51</f>
        <v>0</v>
      </c>
      <c r="NN185" s="97">
        <f>Juniori!NN51</f>
        <v>0</v>
      </c>
      <c r="NO185" s="97">
        <f>Juniori!NO51</f>
        <v>0</v>
      </c>
      <c r="NP185" s="97">
        <f>Juniori!NP51</f>
        <v>0</v>
      </c>
      <c r="NQ185" s="97">
        <f>Juniori!NQ51</f>
        <v>0</v>
      </c>
      <c r="NR185" s="97">
        <f>Juniori!NR51</f>
        <v>0</v>
      </c>
      <c r="NS185" s="97">
        <f>Juniori!NS51</f>
        <v>0</v>
      </c>
      <c r="NT185" s="97">
        <f>Juniori!NT51</f>
        <v>0</v>
      </c>
      <c r="NU185" s="97">
        <f>Juniori!NU51</f>
        <v>0</v>
      </c>
      <c r="NV185" s="97">
        <f>Juniori!NV51</f>
        <v>0</v>
      </c>
      <c r="NW185" s="97">
        <f>Juniori!NW51</f>
        <v>0</v>
      </c>
      <c r="NX185" s="97">
        <f>Juniori!NX51</f>
        <v>0</v>
      </c>
      <c r="NY185" s="97">
        <f>Juniori!NY51</f>
        <v>0</v>
      </c>
      <c r="NZ185" s="97">
        <f>Juniori!NZ51</f>
        <v>0</v>
      </c>
      <c r="OA185" s="97">
        <f>Juniori!OA51</f>
        <v>0</v>
      </c>
      <c r="OB185" s="97">
        <f>Juniori!OB51</f>
        <v>0</v>
      </c>
      <c r="OC185" s="97">
        <f>Juniori!OC51</f>
        <v>0</v>
      </c>
      <c r="OD185" s="97">
        <f>Juniori!OD51</f>
        <v>0</v>
      </c>
      <c r="OE185" s="97">
        <f>Juniori!OE51</f>
        <v>0</v>
      </c>
      <c r="OF185" s="97">
        <f>Juniori!OF51</f>
        <v>0</v>
      </c>
      <c r="OG185" s="97">
        <f>Juniori!OG51</f>
        <v>0</v>
      </c>
      <c r="OH185" s="97">
        <f>Juniori!OH51</f>
        <v>0</v>
      </c>
      <c r="OI185" s="97">
        <f>Juniori!OI51</f>
        <v>0</v>
      </c>
      <c r="OJ185" s="97">
        <f>Juniori!OJ51</f>
        <v>0</v>
      </c>
      <c r="OK185" s="97">
        <f>Juniori!OK51</f>
        <v>0</v>
      </c>
      <c r="OL185" s="97">
        <f>Juniori!OL51</f>
        <v>0</v>
      </c>
      <c r="OM185" s="97">
        <f>Juniori!OM51</f>
        <v>0</v>
      </c>
      <c r="ON185" s="97">
        <f>Juniori!ON51</f>
        <v>0</v>
      </c>
      <c r="OO185" s="97">
        <f>Juniori!OO51</f>
        <v>0</v>
      </c>
      <c r="OP185" s="97">
        <f>Juniori!OP51</f>
        <v>0</v>
      </c>
      <c r="OQ185" s="97">
        <f>Juniori!OQ51</f>
        <v>0</v>
      </c>
      <c r="OR185" s="97">
        <f>Juniori!OR51</f>
        <v>0</v>
      </c>
      <c r="OS185" s="97">
        <f>Juniori!OS51</f>
        <v>0</v>
      </c>
      <c r="OT185" s="97">
        <f>Juniori!OT51</f>
        <v>0</v>
      </c>
      <c r="OU185" s="97">
        <f>Juniori!OU51</f>
        <v>0</v>
      </c>
      <c r="OV185" s="97">
        <f>Juniori!OV51</f>
        <v>0</v>
      </c>
      <c r="OW185" s="97">
        <f>Juniori!OW51</f>
        <v>0</v>
      </c>
      <c r="OX185" s="97">
        <f>Juniori!OX51</f>
        <v>0</v>
      </c>
      <c r="OY185" s="97">
        <f>Juniori!OY51</f>
        <v>0</v>
      </c>
      <c r="OZ185" s="97">
        <f>Juniori!OZ51</f>
        <v>0</v>
      </c>
      <c r="PA185" s="97">
        <f>Juniori!PA51</f>
        <v>0</v>
      </c>
      <c r="PB185" s="97">
        <f>Juniori!PB51</f>
        <v>0</v>
      </c>
      <c r="PC185" s="97">
        <f>Juniori!PC51</f>
        <v>0</v>
      </c>
      <c r="PD185" s="97">
        <f>Juniori!PD51</f>
        <v>0</v>
      </c>
      <c r="PE185" s="97">
        <f>Juniori!PE51</f>
        <v>0</v>
      </c>
      <c r="PF185" s="97">
        <f>Juniori!PF51</f>
        <v>0</v>
      </c>
      <c r="PG185" s="97">
        <f>Juniori!PG51</f>
        <v>0</v>
      </c>
      <c r="PH185" s="97">
        <f>Juniori!PH51</f>
        <v>0</v>
      </c>
      <c r="PI185" s="97">
        <f>Juniori!PI51</f>
        <v>0</v>
      </c>
      <c r="PJ185" s="97">
        <f>Juniori!PJ51</f>
        <v>0</v>
      </c>
      <c r="PK185" s="97">
        <f>Juniori!PK51</f>
        <v>0</v>
      </c>
      <c r="PL185" s="97">
        <f>Juniori!PL51</f>
        <v>0</v>
      </c>
      <c r="PM185" s="97">
        <f>Juniori!PM51</f>
        <v>0</v>
      </c>
      <c r="PN185" s="97">
        <f>Juniori!PN51</f>
        <v>0</v>
      </c>
      <c r="PO185" s="97">
        <f>Juniori!PO51</f>
        <v>0</v>
      </c>
      <c r="PP185" s="97">
        <f>Juniori!PP51</f>
        <v>0</v>
      </c>
      <c r="PQ185" s="97">
        <f>Juniori!PQ51</f>
        <v>0</v>
      </c>
      <c r="PR185" s="97">
        <f>Juniori!PR51</f>
        <v>0</v>
      </c>
      <c r="PS185" s="97">
        <f>Juniori!PS51</f>
        <v>0</v>
      </c>
      <c r="PT185" s="97">
        <f>Juniori!PT51</f>
        <v>0</v>
      </c>
      <c r="PU185" s="97">
        <f>Juniori!PU51</f>
        <v>0</v>
      </c>
      <c r="PV185" s="97">
        <f>Juniori!PV51</f>
        <v>0</v>
      </c>
      <c r="PW185" s="97">
        <f>Juniori!PW51</f>
        <v>0</v>
      </c>
      <c r="PX185" s="97">
        <f>Juniori!PX51</f>
        <v>0</v>
      </c>
      <c r="PY185" s="97">
        <f>Juniori!PY51</f>
        <v>0</v>
      </c>
      <c r="PZ185" s="97">
        <f>Juniori!PZ51</f>
        <v>0</v>
      </c>
      <c r="QA185" s="97">
        <f>Juniori!QA51</f>
        <v>0</v>
      </c>
      <c r="QB185" s="97">
        <f>Juniori!QB51</f>
        <v>0</v>
      </c>
      <c r="QC185" s="97">
        <f>Juniori!QC51</f>
        <v>0</v>
      </c>
      <c r="QD185" s="97">
        <f>Juniori!QD51</f>
        <v>0</v>
      </c>
      <c r="QE185" s="97">
        <f>Juniori!QE51</f>
        <v>0</v>
      </c>
      <c r="QF185" s="97">
        <f>Juniori!QF51</f>
        <v>0</v>
      </c>
      <c r="QG185" s="97">
        <f>Juniori!QG51</f>
        <v>0</v>
      </c>
      <c r="QH185" s="97">
        <f>Juniori!QH51</f>
        <v>0</v>
      </c>
      <c r="QI185" s="97">
        <f>Juniori!QI51</f>
        <v>0</v>
      </c>
      <c r="QJ185" s="97">
        <f>Juniori!QJ51</f>
        <v>0</v>
      </c>
      <c r="QK185" s="97">
        <f>Juniori!QK51</f>
        <v>0</v>
      </c>
      <c r="QL185" s="97">
        <f>Juniori!QL51</f>
        <v>0</v>
      </c>
      <c r="QM185" s="97">
        <f>Juniori!QM51</f>
        <v>0</v>
      </c>
      <c r="QN185" s="97">
        <f>Juniori!QN51</f>
        <v>0</v>
      </c>
      <c r="QO185" s="97">
        <f>Juniori!QO51</f>
        <v>0</v>
      </c>
      <c r="QP185" s="97">
        <f>Juniori!QP51</f>
        <v>0</v>
      </c>
      <c r="QQ185" s="97">
        <f>Juniori!QQ51</f>
        <v>0</v>
      </c>
      <c r="QR185" s="97">
        <f>Juniori!QR51</f>
        <v>0</v>
      </c>
      <c r="QS185" s="97">
        <f>Juniori!QS51</f>
        <v>0</v>
      </c>
      <c r="QT185" s="97">
        <f>Juniori!QT51</f>
        <v>0</v>
      </c>
      <c r="QU185" s="97">
        <f>Juniori!QU51</f>
        <v>0</v>
      </c>
      <c r="QV185" s="97">
        <f>Juniori!QV51</f>
        <v>0</v>
      </c>
      <c r="QW185" s="97">
        <f>Juniori!QW51</f>
        <v>0</v>
      </c>
      <c r="QX185" s="97">
        <f>Juniori!QX51</f>
        <v>0</v>
      </c>
      <c r="QY185" s="97">
        <f>Juniori!QY51</f>
        <v>0</v>
      </c>
      <c r="QZ185" s="97">
        <f>Juniori!QZ51</f>
        <v>0</v>
      </c>
      <c r="RA185" s="97">
        <f>Juniori!RA51</f>
        <v>0</v>
      </c>
      <c r="RB185" s="97">
        <f>Juniori!RB51</f>
        <v>0</v>
      </c>
      <c r="RC185" s="97">
        <f>Juniori!RC51</f>
        <v>0</v>
      </c>
      <c r="RD185" s="97">
        <f>Juniori!RD51</f>
        <v>0</v>
      </c>
      <c r="RE185" s="97">
        <f>Juniori!RE51</f>
        <v>0</v>
      </c>
      <c r="RF185" s="97">
        <f>Juniori!RF51</f>
        <v>0</v>
      </c>
      <c r="RG185" s="97">
        <f>Juniori!RG51</f>
        <v>0</v>
      </c>
      <c r="RH185" s="97">
        <f>Juniori!RH51</f>
        <v>0</v>
      </c>
      <c r="RI185" s="97">
        <f>Juniori!RI51</f>
        <v>0</v>
      </c>
      <c r="RJ185" s="97">
        <f>Juniori!RJ51</f>
        <v>0</v>
      </c>
      <c r="RK185" s="97">
        <f>Juniori!RK51</f>
        <v>0</v>
      </c>
      <c r="RL185" s="97">
        <f>Juniori!RL51</f>
        <v>0</v>
      </c>
      <c r="RM185" s="97">
        <f>Juniori!RM51</f>
        <v>0</v>
      </c>
      <c r="RN185" s="97">
        <f>Juniori!RN51</f>
        <v>0</v>
      </c>
      <c r="RO185" s="97">
        <f>Juniori!RO51</f>
        <v>0</v>
      </c>
      <c r="RP185" s="97">
        <f>Juniori!RP51</f>
        <v>0</v>
      </c>
      <c r="RQ185" s="97">
        <f>Juniori!RQ51</f>
        <v>0</v>
      </c>
      <c r="RR185" s="97">
        <f>Juniori!RR51</f>
        <v>0</v>
      </c>
      <c r="RS185" s="97">
        <f>Juniori!RS51</f>
        <v>0</v>
      </c>
      <c r="RT185" s="97">
        <f>Juniori!RT51</f>
        <v>0</v>
      </c>
      <c r="RU185" s="97">
        <f>Juniori!RU51</f>
        <v>0</v>
      </c>
      <c r="RV185" s="97">
        <f>Juniori!RV51</f>
        <v>0</v>
      </c>
      <c r="RW185" s="97">
        <f>Juniori!RW51</f>
        <v>0</v>
      </c>
      <c r="RX185" s="97">
        <f>Juniori!RX51</f>
        <v>0</v>
      </c>
      <c r="RY185" s="97">
        <f>Juniori!RY51</f>
        <v>0</v>
      </c>
      <c r="RZ185" s="97">
        <f>Juniori!RZ51</f>
        <v>0</v>
      </c>
      <c r="SA185" s="97">
        <f>Juniori!SA51</f>
        <v>0</v>
      </c>
      <c r="SB185" s="97">
        <f>Juniori!SB51</f>
        <v>0</v>
      </c>
      <c r="SC185" s="97">
        <f>Juniori!SC51</f>
        <v>0</v>
      </c>
      <c r="SD185" s="97">
        <f>Juniori!SD51</f>
        <v>0</v>
      </c>
      <c r="SE185" s="97">
        <f>Juniori!SE51</f>
        <v>0</v>
      </c>
      <c r="SF185" s="97">
        <f>Juniori!SF51</f>
        <v>0</v>
      </c>
      <c r="SG185" s="97">
        <f>Juniori!SG51</f>
        <v>0</v>
      </c>
      <c r="SH185" s="97">
        <f>Juniori!SH51</f>
        <v>0</v>
      </c>
      <c r="SI185" s="97">
        <f>Juniori!SI51</f>
        <v>0</v>
      </c>
      <c r="SJ185" s="97">
        <f>Juniori!SJ51</f>
        <v>0</v>
      </c>
      <c r="SK185" s="97">
        <f>Juniori!SK51</f>
        <v>0</v>
      </c>
      <c r="SL185" s="97">
        <f>Juniori!SL51</f>
        <v>0</v>
      </c>
      <c r="SM185" s="97">
        <f>Juniori!SM51</f>
        <v>0</v>
      </c>
      <c r="SN185" s="97">
        <f>Juniori!SN51</f>
        <v>0</v>
      </c>
      <c r="SO185" s="97">
        <f>Juniori!SO51</f>
        <v>0</v>
      </c>
      <c r="SP185" s="97">
        <f>Juniori!SP51</f>
        <v>0</v>
      </c>
      <c r="SQ185" s="97">
        <f>Juniori!SQ51</f>
        <v>0</v>
      </c>
      <c r="SR185" s="97">
        <f>Juniori!SR51</f>
        <v>0</v>
      </c>
      <c r="SS185" s="97">
        <f>Juniori!SS51</f>
        <v>0</v>
      </c>
      <c r="ST185" s="97">
        <f>Juniori!ST51</f>
        <v>0</v>
      </c>
      <c r="SU185" s="97">
        <f>Juniori!SU51</f>
        <v>0</v>
      </c>
      <c r="SV185" s="97">
        <f>Juniori!SV51</f>
        <v>0</v>
      </c>
      <c r="SW185" s="97">
        <f>Juniori!SW51</f>
        <v>0</v>
      </c>
      <c r="SX185" s="97">
        <f>Juniori!SX51</f>
        <v>0</v>
      </c>
      <c r="SY185" s="97">
        <f>Juniori!SY51</f>
        <v>0</v>
      </c>
      <c r="SZ185" s="97">
        <f>Juniori!SZ51</f>
        <v>0</v>
      </c>
      <c r="TA185" s="97">
        <f>Juniori!TA51</f>
        <v>0</v>
      </c>
      <c r="TB185" s="97">
        <f>Juniori!TB51</f>
        <v>0</v>
      </c>
    </row>
    <row r="186" spans="1:522" s="1" customFormat="1" ht="18" customHeight="1" x14ac:dyDescent="0.2">
      <c r="A186" s="12"/>
      <c r="B186" s="11"/>
      <c r="E186" s="4" t="s">
        <v>595</v>
      </c>
      <c r="F186" s="1">
        <v>10796</v>
      </c>
      <c r="G186" s="9" t="s">
        <v>94</v>
      </c>
      <c r="H186" s="4"/>
      <c r="I186" s="1">
        <f t="shared" si="3"/>
        <v>0</v>
      </c>
      <c r="J186" s="12">
        <f>Tabuľka3[[#This Row],[Stĺpec9]]</f>
        <v>0</v>
      </c>
      <c r="K186" s="97">
        <f>Juniori!K53</f>
        <v>0</v>
      </c>
      <c r="L186" s="97">
        <f>Juniori!L53</f>
        <v>0</v>
      </c>
      <c r="M186" s="97">
        <f>Juniori!M53</f>
        <v>0</v>
      </c>
      <c r="N186" s="97">
        <f>Juniori!N53</f>
        <v>0</v>
      </c>
      <c r="O186" s="97">
        <f>Juniori!O53</f>
        <v>0</v>
      </c>
      <c r="P186" s="97">
        <f>Juniori!P53</f>
        <v>0</v>
      </c>
      <c r="Q186" s="97">
        <f>Juniori!Q53</f>
        <v>0</v>
      </c>
      <c r="R186" s="97">
        <f>Juniori!R53</f>
        <v>0</v>
      </c>
      <c r="S186" s="97">
        <f>Juniori!S53</f>
        <v>0</v>
      </c>
      <c r="T186" s="97">
        <f>Juniori!T53</f>
        <v>0</v>
      </c>
      <c r="U186" s="97">
        <f>Juniori!U53</f>
        <v>0</v>
      </c>
      <c r="V186" s="97">
        <f>Juniori!V53</f>
        <v>0</v>
      </c>
      <c r="W186" s="97">
        <f>Juniori!W53</f>
        <v>0</v>
      </c>
      <c r="X186" s="97">
        <f>Juniori!X53</f>
        <v>0</v>
      </c>
      <c r="Y186" s="97">
        <f>Juniori!Y53</f>
        <v>0</v>
      </c>
      <c r="Z186" s="97">
        <f>Juniori!Z53</f>
        <v>0</v>
      </c>
      <c r="AA186" s="97">
        <f>Juniori!AA53</f>
        <v>0</v>
      </c>
      <c r="AB186" s="97">
        <f>Juniori!AB53</f>
        <v>0</v>
      </c>
      <c r="AC186" s="97">
        <f>Juniori!AC53</f>
        <v>0</v>
      </c>
      <c r="AD186" s="97">
        <f>Juniori!AD53</f>
        <v>0</v>
      </c>
      <c r="AE186" s="97">
        <f>Juniori!AE53</f>
        <v>0</v>
      </c>
      <c r="AF186" s="97">
        <f>Juniori!AF53</f>
        <v>0</v>
      </c>
      <c r="AG186" s="97">
        <f>Juniori!AG53</f>
        <v>0</v>
      </c>
      <c r="AH186" s="97">
        <f>Juniori!AH53</f>
        <v>0</v>
      </c>
      <c r="AI186" s="97">
        <f>Juniori!AI53</f>
        <v>0</v>
      </c>
      <c r="AJ186" s="97">
        <f>Juniori!AJ53</f>
        <v>0</v>
      </c>
      <c r="AK186" s="97">
        <f>Juniori!AK53</f>
        <v>0</v>
      </c>
      <c r="AL186" s="97">
        <f>Juniori!AL53</f>
        <v>0</v>
      </c>
      <c r="AM186" s="97">
        <f>Juniori!AM53</f>
        <v>0</v>
      </c>
      <c r="AN186" s="97">
        <f>Juniori!AN53</f>
        <v>0</v>
      </c>
      <c r="AO186" s="97">
        <f>Juniori!AO53</f>
        <v>0</v>
      </c>
      <c r="AP186" s="97">
        <f>Juniori!AP53</f>
        <v>0</v>
      </c>
      <c r="AQ186" s="97">
        <f>Juniori!AQ53</f>
        <v>0</v>
      </c>
      <c r="AR186" s="97">
        <f>Juniori!AR53</f>
        <v>0</v>
      </c>
      <c r="AS186" s="97">
        <f>Juniori!AS53</f>
        <v>0</v>
      </c>
      <c r="AT186" s="97">
        <f>Juniori!AT53</f>
        <v>0</v>
      </c>
      <c r="AU186" s="97">
        <f>Juniori!AU53</f>
        <v>0</v>
      </c>
      <c r="AV186" s="97">
        <f>Juniori!AV53</f>
        <v>0</v>
      </c>
      <c r="AW186" s="97">
        <f>Juniori!AW53</f>
        <v>0</v>
      </c>
      <c r="AX186" s="97">
        <f>Juniori!AX53</f>
        <v>0</v>
      </c>
      <c r="AY186" s="97">
        <f>Juniori!AY53</f>
        <v>0</v>
      </c>
      <c r="AZ186" s="97">
        <f>Juniori!AZ53</f>
        <v>0</v>
      </c>
      <c r="BA186" s="97">
        <f>Juniori!BA53</f>
        <v>0</v>
      </c>
      <c r="BB186" s="97">
        <f>Juniori!BB53</f>
        <v>0</v>
      </c>
      <c r="BC186" s="97">
        <f>Juniori!BC53</f>
        <v>0</v>
      </c>
      <c r="BD186" s="97">
        <f>Juniori!BD53</f>
        <v>0</v>
      </c>
      <c r="BE186" s="97">
        <f>Juniori!BE53</f>
        <v>0</v>
      </c>
      <c r="BF186" s="97">
        <f>Juniori!BF53</f>
        <v>0</v>
      </c>
      <c r="BG186" s="97">
        <f>Juniori!BG53</f>
        <v>0</v>
      </c>
      <c r="BH186" s="97">
        <f>Juniori!BH53</f>
        <v>0</v>
      </c>
      <c r="BI186" s="97">
        <f>Juniori!BI53</f>
        <v>0</v>
      </c>
      <c r="BJ186" s="97">
        <f>Juniori!BJ53</f>
        <v>0</v>
      </c>
      <c r="BK186" s="97">
        <f>Juniori!BK53</f>
        <v>0</v>
      </c>
      <c r="BL186" s="97">
        <f>Juniori!BL53</f>
        <v>0</v>
      </c>
      <c r="BM186" s="97">
        <f>Juniori!BM53</f>
        <v>0</v>
      </c>
      <c r="BN186" s="97">
        <f>Juniori!BN53</f>
        <v>0</v>
      </c>
      <c r="BO186" s="97">
        <f>Juniori!BO53</f>
        <v>0</v>
      </c>
      <c r="BP186" s="97">
        <f>Juniori!BP53</f>
        <v>0</v>
      </c>
      <c r="BQ186" s="97">
        <f>Juniori!BQ53</f>
        <v>0</v>
      </c>
      <c r="BR186" s="97">
        <f>Juniori!BR53</f>
        <v>0</v>
      </c>
      <c r="BS186" s="97">
        <f>Juniori!BS53</f>
        <v>0</v>
      </c>
      <c r="BT186" s="97">
        <f>Juniori!BT53</f>
        <v>0</v>
      </c>
      <c r="BU186" s="97">
        <f>Juniori!BU53</f>
        <v>0</v>
      </c>
      <c r="BV186" s="97">
        <f>Juniori!BV53</f>
        <v>0</v>
      </c>
      <c r="BW186" s="97">
        <f>Juniori!BW53</f>
        <v>0</v>
      </c>
      <c r="BX186" s="97">
        <f>Juniori!BX53</f>
        <v>0</v>
      </c>
      <c r="BY186" s="97">
        <f>Juniori!BY53</f>
        <v>0</v>
      </c>
      <c r="BZ186" s="97">
        <f>Juniori!BZ53</f>
        <v>0</v>
      </c>
      <c r="CA186" s="97">
        <f>Juniori!CA53</f>
        <v>0</v>
      </c>
      <c r="CB186" s="97">
        <f>Juniori!CB53</f>
        <v>0</v>
      </c>
      <c r="CC186" s="97">
        <f>Juniori!CC53</f>
        <v>0</v>
      </c>
      <c r="CD186" s="97">
        <f>Juniori!CD53</f>
        <v>0</v>
      </c>
      <c r="CE186" s="97">
        <f>Juniori!CE53</f>
        <v>0</v>
      </c>
      <c r="CF186" s="97">
        <f>Juniori!CF53</f>
        <v>0</v>
      </c>
      <c r="CG186" s="97">
        <f>Juniori!CG53</f>
        <v>0</v>
      </c>
      <c r="CH186" s="97">
        <f>Juniori!CH53</f>
        <v>0</v>
      </c>
      <c r="CI186" s="97">
        <f>Juniori!CI53</f>
        <v>0</v>
      </c>
      <c r="CJ186" s="97">
        <f>Juniori!CJ53</f>
        <v>0</v>
      </c>
      <c r="CK186" s="97">
        <f>Juniori!CK53</f>
        <v>0</v>
      </c>
      <c r="CL186" s="97">
        <f>Juniori!CL53</f>
        <v>0</v>
      </c>
      <c r="CM186" s="97">
        <f>Juniori!CM53</f>
        <v>0</v>
      </c>
      <c r="CN186" s="97">
        <f>Juniori!CN53</f>
        <v>0</v>
      </c>
      <c r="CO186" s="97">
        <f>Juniori!CO53</f>
        <v>0</v>
      </c>
      <c r="CP186" s="97">
        <f>Juniori!CP53</f>
        <v>0</v>
      </c>
      <c r="CQ186" s="97">
        <f>Juniori!CQ53</f>
        <v>0</v>
      </c>
      <c r="CR186" s="97">
        <f>Juniori!CR53</f>
        <v>0</v>
      </c>
      <c r="CS186" s="97" t="str">
        <f>Juniori!CS53</f>
        <v>o</v>
      </c>
      <c r="CT186" s="97">
        <f>Juniori!CT53</f>
        <v>0</v>
      </c>
      <c r="CU186" s="97">
        <f>Juniori!CU53</f>
        <v>0</v>
      </c>
      <c r="CV186" s="97">
        <f>Juniori!CV53</f>
        <v>0</v>
      </c>
      <c r="CW186" s="97">
        <f>Juniori!CW53</f>
        <v>0</v>
      </c>
      <c r="CX186" s="97">
        <f>Juniori!CX53</f>
        <v>0</v>
      </c>
      <c r="CY186" s="97">
        <f>Juniori!CY53</f>
        <v>0</v>
      </c>
      <c r="CZ186" s="97">
        <f>Juniori!CZ53</f>
        <v>0</v>
      </c>
      <c r="DA186" s="97">
        <f>Juniori!DA53</f>
        <v>0</v>
      </c>
      <c r="DB186" s="97">
        <f>Juniori!DB53</f>
        <v>0</v>
      </c>
      <c r="DC186" s="97">
        <f>Juniori!DC53</f>
        <v>0</v>
      </c>
      <c r="DD186" s="97">
        <f>Juniori!DD53</f>
        <v>0</v>
      </c>
      <c r="DE186" s="97">
        <f>Juniori!DE53</f>
        <v>0</v>
      </c>
      <c r="DF186" s="97">
        <f>Juniori!DF53</f>
        <v>0</v>
      </c>
      <c r="DG186" s="97">
        <f>Juniori!DG53</f>
        <v>0</v>
      </c>
      <c r="DH186" s="97">
        <f>Juniori!DH53</f>
        <v>0</v>
      </c>
      <c r="DI186" s="97">
        <f>Juniori!DI53</f>
        <v>0</v>
      </c>
      <c r="DJ186" s="97">
        <f>Juniori!DJ53</f>
        <v>0</v>
      </c>
      <c r="DK186" s="97">
        <f>Juniori!DK53</f>
        <v>0</v>
      </c>
      <c r="DL186" s="97">
        <f>Juniori!DL53</f>
        <v>0</v>
      </c>
      <c r="DM186" s="97">
        <f>Juniori!DM53</f>
        <v>0</v>
      </c>
      <c r="DN186" s="97">
        <f>Juniori!DN53</f>
        <v>0</v>
      </c>
      <c r="DO186" s="97">
        <f>Juniori!DO53</f>
        <v>0</v>
      </c>
      <c r="DP186" s="97">
        <f>Juniori!DP53</f>
        <v>0</v>
      </c>
      <c r="DQ186" s="97">
        <f>Juniori!DQ53</f>
        <v>0</v>
      </c>
      <c r="DR186" s="97">
        <f>Juniori!DR53</f>
        <v>0</v>
      </c>
      <c r="DS186" s="97">
        <f>Juniori!DS53</f>
        <v>0</v>
      </c>
      <c r="DT186" s="97">
        <f>Juniori!DT53</f>
        <v>0</v>
      </c>
      <c r="DU186" s="97">
        <f>Juniori!DU53</f>
        <v>0</v>
      </c>
      <c r="DV186" s="97">
        <f>Juniori!DV53</f>
        <v>0</v>
      </c>
      <c r="DW186" s="97">
        <f>Juniori!DW53</f>
        <v>0</v>
      </c>
      <c r="DX186" s="97">
        <f>Juniori!DX53</f>
        <v>0</v>
      </c>
      <c r="DY186" s="97">
        <f>Juniori!DY53</f>
        <v>0</v>
      </c>
      <c r="DZ186" s="97">
        <f>Juniori!DZ53</f>
        <v>0</v>
      </c>
      <c r="EA186" s="97">
        <f>Juniori!EA53</f>
        <v>0</v>
      </c>
      <c r="EB186" s="97">
        <f>Juniori!EB53</f>
        <v>0</v>
      </c>
      <c r="EC186" s="97">
        <f>Juniori!EC53</f>
        <v>0</v>
      </c>
      <c r="ED186" s="97">
        <f>Juniori!ED53</f>
        <v>0</v>
      </c>
      <c r="EE186" s="97">
        <f>Juniori!EE53</f>
        <v>0</v>
      </c>
      <c r="EF186" s="97">
        <f>Juniori!EF53</f>
        <v>0</v>
      </c>
      <c r="EG186" s="97">
        <f>Juniori!EG53</f>
        <v>0</v>
      </c>
      <c r="EH186" s="97">
        <f>Juniori!EH53</f>
        <v>0</v>
      </c>
      <c r="EI186" s="97">
        <f>Juniori!EI53</f>
        <v>0</v>
      </c>
      <c r="EJ186" s="97">
        <f>Juniori!EJ53</f>
        <v>0</v>
      </c>
      <c r="EK186" s="97">
        <f>Juniori!EK53</f>
        <v>0</v>
      </c>
      <c r="EL186" s="97">
        <f>Juniori!EL53</f>
        <v>0</v>
      </c>
      <c r="EM186" s="97">
        <f>Juniori!EM53</f>
        <v>0</v>
      </c>
      <c r="EN186" s="97">
        <f>Juniori!EN53</f>
        <v>0</v>
      </c>
      <c r="EO186" s="97">
        <f>Juniori!EO53</f>
        <v>0</v>
      </c>
      <c r="EP186" s="97">
        <f>Juniori!EP53</f>
        <v>0</v>
      </c>
      <c r="EQ186" s="97">
        <f>Juniori!EQ53</f>
        <v>0</v>
      </c>
      <c r="ER186" s="97">
        <f>Juniori!ER53</f>
        <v>0</v>
      </c>
      <c r="ES186" s="97">
        <f>Juniori!ES53</f>
        <v>0</v>
      </c>
      <c r="ET186" s="97">
        <f>Juniori!ET53</f>
        <v>0</v>
      </c>
      <c r="EU186" s="97">
        <f>Juniori!EU53</f>
        <v>0</v>
      </c>
      <c r="EV186" s="97">
        <f>Juniori!EV53</f>
        <v>0</v>
      </c>
      <c r="EW186" s="97">
        <f>Juniori!EW53</f>
        <v>0</v>
      </c>
      <c r="EX186" s="97">
        <f>Juniori!EX53</f>
        <v>0</v>
      </c>
      <c r="EY186" s="97">
        <f>Juniori!EY53</f>
        <v>0</v>
      </c>
      <c r="EZ186" s="97">
        <f>Juniori!EZ53</f>
        <v>0</v>
      </c>
      <c r="FA186" s="97">
        <f>Juniori!FA53</f>
        <v>0</v>
      </c>
      <c r="FB186" s="97">
        <f>Juniori!FB53</f>
        <v>0</v>
      </c>
      <c r="FC186" s="97">
        <f>Juniori!FC53</f>
        <v>0</v>
      </c>
      <c r="FD186" s="97">
        <f>Juniori!FD53</f>
        <v>0</v>
      </c>
      <c r="FE186" s="97">
        <f>Juniori!FE53</f>
        <v>0</v>
      </c>
      <c r="FF186" s="97">
        <f>Juniori!FF53</f>
        <v>0</v>
      </c>
      <c r="FG186" s="97">
        <f>Juniori!FG53</f>
        <v>0</v>
      </c>
      <c r="FH186" s="97">
        <f>Juniori!FH53</f>
        <v>0</v>
      </c>
      <c r="FI186" s="97">
        <f>Juniori!FI53</f>
        <v>0</v>
      </c>
      <c r="FJ186" s="97">
        <f>Juniori!FJ53</f>
        <v>0</v>
      </c>
      <c r="FK186" s="97">
        <f>Juniori!FK53</f>
        <v>0</v>
      </c>
      <c r="FL186" s="97">
        <f>Juniori!FL53</f>
        <v>0</v>
      </c>
      <c r="FM186" s="97">
        <f>Juniori!FM53</f>
        <v>0</v>
      </c>
      <c r="FN186" s="97">
        <f>Juniori!FN53</f>
        <v>0</v>
      </c>
      <c r="FO186" s="97">
        <f>Juniori!FO53</f>
        <v>0</v>
      </c>
      <c r="FP186" s="97">
        <f>Juniori!FP53</f>
        <v>0</v>
      </c>
      <c r="FQ186" s="97">
        <f>Juniori!FQ53</f>
        <v>0</v>
      </c>
      <c r="FR186" s="97">
        <f>Juniori!FR53</f>
        <v>0</v>
      </c>
      <c r="FS186" s="97">
        <f>Juniori!FS53</f>
        <v>0</v>
      </c>
      <c r="FT186" s="97">
        <f>Juniori!FT53</f>
        <v>0</v>
      </c>
      <c r="FU186" s="97">
        <f>Juniori!FU53</f>
        <v>0</v>
      </c>
      <c r="FV186" s="97">
        <f>Juniori!FV53</f>
        <v>0</v>
      </c>
      <c r="FW186" s="97">
        <f>Juniori!FW53</f>
        <v>0</v>
      </c>
      <c r="FX186" s="97">
        <f>Juniori!FX53</f>
        <v>0</v>
      </c>
      <c r="FY186" s="97">
        <f>Juniori!FY53</f>
        <v>0</v>
      </c>
      <c r="FZ186" s="97">
        <f>Juniori!FZ53</f>
        <v>0</v>
      </c>
      <c r="GA186" s="97">
        <f>Juniori!GA53</f>
        <v>0</v>
      </c>
      <c r="GB186" s="97">
        <f>Juniori!GB53</f>
        <v>0</v>
      </c>
      <c r="GC186" s="97">
        <f>Juniori!GC53</f>
        <v>0</v>
      </c>
      <c r="GD186" s="97">
        <f>Juniori!GD53</f>
        <v>0</v>
      </c>
      <c r="GE186" s="97">
        <f>Juniori!GE53</f>
        <v>0</v>
      </c>
      <c r="GF186" s="97">
        <f>Juniori!GF53</f>
        <v>0</v>
      </c>
      <c r="GG186" s="97">
        <f>Juniori!GG53</f>
        <v>0</v>
      </c>
      <c r="GH186" s="97">
        <f>Juniori!GH53</f>
        <v>0</v>
      </c>
      <c r="GI186" s="97">
        <f>Juniori!GI53</f>
        <v>0</v>
      </c>
      <c r="GJ186" s="97">
        <f>Juniori!GJ53</f>
        <v>0</v>
      </c>
      <c r="GK186" s="97">
        <f>Juniori!GK53</f>
        <v>0</v>
      </c>
      <c r="GL186" s="97">
        <f>Juniori!GL53</f>
        <v>0</v>
      </c>
      <c r="GM186" s="97">
        <f>Juniori!GM53</f>
        <v>0</v>
      </c>
      <c r="GN186" s="97">
        <f>Juniori!GN53</f>
        <v>0</v>
      </c>
      <c r="GO186" s="97">
        <f>Juniori!GO53</f>
        <v>0</v>
      </c>
      <c r="GP186" s="97">
        <f>Juniori!GP53</f>
        <v>0</v>
      </c>
      <c r="GQ186" s="97">
        <f>Juniori!GQ53</f>
        <v>0</v>
      </c>
      <c r="GR186" s="97">
        <f>Juniori!GR53</f>
        <v>0</v>
      </c>
      <c r="GS186" s="97">
        <f>Juniori!GS53</f>
        <v>0</v>
      </c>
      <c r="GT186" s="97">
        <f>Juniori!GT53</f>
        <v>0</v>
      </c>
      <c r="GU186" s="97">
        <f>Juniori!GU53</f>
        <v>0</v>
      </c>
      <c r="GV186" s="97">
        <f>Juniori!GV53</f>
        <v>0</v>
      </c>
      <c r="GW186" s="97">
        <f>Juniori!GW53</f>
        <v>0</v>
      </c>
      <c r="GX186" s="97">
        <f>Juniori!GX53</f>
        <v>0</v>
      </c>
      <c r="GY186" s="97">
        <f>Juniori!GY53</f>
        <v>0</v>
      </c>
      <c r="GZ186" s="97">
        <f>Juniori!GZ53</f>
        <v>0</v>
      </c>
      <c r="HA186" s="97">
        <f>Juniori!HA53</f>
        <v>0</v>
      </c>
      <c r="HB186" s="97">
        <f>Juniori!HB53</f>
        <v>0</v>
      </c>
      <c r="HC186" s="97">
        <f>Juniori!HC53</f>
        <v>0</v>
      </c>
      <c r="HD186" s="97">
        <f>Juniori!HD53</f>
        <v>0</v>
      </c>
      <c r="HE186" s="97">
        <f>Juniori!HE53</f>
        <v>0</v>
      </c>
      <c r="HF186" s="97">
        <f>Juniori!HF53</f>
        <v>0</v>
      </c>
      <c r="HG186" s="97">
        <f>Juniori!HG53</f>
        <v>0</v>
      </c>
      <c r="HH186" s="97">
        <f>Juniori!HH53</f>
        <v>0</v>
      </c>
      <c r="HI186" s="97">
        <f>Juniori!HI53</f>
        <v>0</v>
      </c>
      <c r="HJ186" s="97">
        <f>Juniori!HJ53</f>
        <v>0</v>
      </c>
      <c r="HK186" s="97">
        <f>Juniori!HK53</f>
        <v>0</v>
      </c>
      <c r="HL186" s="97">
        <f>Juniori!HL53</f>
        <v>0</v>
      </c>
      <c r="HM186" s="97">
        <f>Juniori!HM53</f>
        <v>0</v>
      </c>
      <c r="HN186" s="97">
        <f>Juniori!HN53</f>
        <v>0</v>
      </c>
      <c r="HO186" s="97">
        <f>Juniori!HO53</f>
        <v>0</v>
      </c>
      <c r="HP186" s="97">
        <f>Juniori!HP53</f>
        <v>0</v>
      </c>
      <c r="HQ186" s="97">
        <f>Juniori!HQ53</f>
        <v>0</v>
      </c>
      <c r="HR186" s="97">
        <f>Juniori!HR53</f>
        <v>0</v>
      </c>
      <c r="HS186" s="97">
        <f>Juniori!HS53</f>
        <v>0</v>
      </c>
      <c r="HT186" s="97">
        <f>Juniori!HT53</f>
        <v>0</v>
      </c>
      <c r="HU186" s="97">
        <f>Juniori!HU53</f>
        <v>0</v>
      </c>
      <c r="HV186" s="97">
        <f>Juniori!HV53</f>
        <v>0</v>
      </c>
      <c r="HW186" s="97">
        <f>Juniori!HW53</f>
        <v>0</v>
      </c>
      <c r="HX186" s="97">
        <f>Juniori!HX53</f>
        <v>0</v>
      </c>
      <c r="HY186" s="97">
        <f>Juniori!HY53</f>
        <v>0</v>
      </c>
      <c r="HZ186" s="97">
        <f>Juniori!HZ53</f>
        <v>0</v>
      </c>
      <c r="IA186" s="97">
        <f>Juniori!IA53</f>
        <v>0</v>
      </c>
      <c r="IB186" s="97">
        <f>Juniori!IB53</f>
        <v>0</v>
      </c>
      <c r="IC186" s="97">
        <f>Juniori!IC53</f>
        <v>0</v>
      </c>
      <c r="ID186" s="97">
        <f>Juniori!ID53</f>
        <v>0</v>
      </c>
      <c r="IE186" s="97">
        <f>Juniori!IE53</f>
        <v>0</v>
      </c>
      <c r="IF186" s="97">
        <f>Juniori!IF53</f>
        <v>0</v>
      </c>
      <c r="IG186" s="97">
        <f>Juniori!IG53</f>
        <v>0</v>
      </c>
      <c r="IH186" s="97">
        <f>Juniori!IH53</f>
        <v>0</v>
      </c>
      <c r="II186" s="97">
        <f>Juniori!II53</f>
        <v>0</v>
      </c>
      <c r="IJ186" s="97">
        <f>Juniori!IJ53</f>
        <v>0</v>
      </c>
      <c r="IK186" s="97">
        <f>Juniori!IK53</f>
        <v>0</v>
      </c>
      <c r="IL186" s="97">
        <f>Juniori!IL53</f>
        <v>0</v>
      </c>
      <c r="IM186" s="97">
        <f>Juniori!IM53</f>
        <v>0</v>
      </c>
      <c r="IN186" s="97">
        <f>Juniori!IN53</f>
        <v>0</v>
      </c>
      <c r="IO186" s="97">
        <f>Juniori!IO53</f>
        <v>0</v>
      </c>
      <c r="IP186" s="97">
        <f>Juniori!IP53</f>
        <v>0</v>
      </c>
      <c r="IQ186" s="97">
        <f>Juniori!IQ53</f>
        <v>0</v>
      </c>
      <c r="IR186" s="97">
        <f>Juniori!IR53</f>
        <v>0</v>
      </c>
      <c r="IS186" s="97">
        <f>Juniori!IS53</f>
        <v>0</v>
      </c>
      <c r="IT186" s="97">
        <f>Juniori!IT53</f>
        <v>0</v>
      </c>
      <c r="IU186" s="97">
        <f>Juniori!IU53</f>
        <v>0</v>
      </c>
      <c r="IV186" s="97">
        <f>Juniori!IV53</f>
        <v>0</v>
      </c>
      <c r="IW186" s="97">
        <f>Juniori!IW53</f>
        <v>0</v>
      </c>
      <c r="IX186" s="97">
        <f>Juniori!IX53</f>
        <v>0</v>
      </c>
      <c r="IY186" s="97">
        <f>Juniori!IY53</f>
        <v>0</v>
      </c>
      <c r="IZ186" s="97">
        <f>Juniori!IZ53</f>
        <v>0</v>
      </c>
      <c r="JA186" s="97">
        <f>Juniori!JA53</f>
        <v>0</v>
      </c>
      <c r="JB186" s="97">
        <f>Juniori!JB53</f>
        <v>0</v>
      </c>
      <c r="JC186" s="97">
        <f>Juniori!JC53</f>
        <v>0</v>
      </c>
      <c r="JD186" s="97">
        <f>Juniori!JD53</f>
        <v>0</v>
      </c>
      <c r="JE186" s="97">
        <f>Juniori!JE53</f>
        <v>0</v>
      </c>
      <c r="JF186" s="97">
        <f>Juniori!JF53</f>
        <v>0</v>
      </c>
      <c r="JG186" s="97">
        <f>Juniori!JG53</f>
        <v>0</v>
      </c>
      <c r="JH186" s="97">
        <f>Juniori!JH53</f>
        <v>0</v>
      </c>
      <c r="JI186" s="97">
        <f>Juniori!JI53</f>
        <v>0</v>
      </c>
      <c r="JJ186" s="97">
        <f>Juniori!JJ53</f>
        <v>0</v>
      </c>
      <c r="JK186" s="97">
        <f>Juniori!JK53</f>
        <v>0</v>
      </c>
      <c r="JL186" s="97">
        <f>Juniori!JL53</f>
        <v>0</v>
      </c>
      <c r="JM186" s="97">
        <f>Juniori!JM53</f>
        <v>0</v>
      </c>
      <c r="JN186" s="97">
        <f>Juniori!JN53</f>
        <v>0</v>
      </c>
      <c r="JO186" s="97">
        <f>Juniori!JO53</f>
        <v>0</v>
      </c>
      <c r="JP186" s="97">
        <f>Juniori!JP53</f>
        <v>0</v>
      </c>
      <c r="JQ186" s="97">
        <f>Juniori!JQ53</f>
        <v>0</v>
      </c>
      <c r="JR186" s="97">
        <f>Juniori!JR53</f>
        <v>0</v>
      </c>
      <c r="JS186" s="97">
        <f>Juniori!JS53</f>
        <v>0</v>
      </c>
      <c r="JT186" s="97">
        <f>Juniori!JT53</f>
        <v>0</v>
      </c>
      <c r="JU186" s="97">
        <f>Juniori!JU53</f>
        <v>0</v>
      </c>
      <c r="JV186" s="97">
        <f>Juniori!JV53</f>
        <v>0</v>
      </c>
      <c r="JW186" s="97">
        <f>Juniori!JW53</f>
        <v>0</v>
      </c>
      <c r="JX186" s="97">
        <f>Juniori!JX53</f>
        <v>0</v>
      </c>
      <c r="JY186" s="97">
        <f>Juniori!JY53</f>
        <v>0</v>
      </c>
      <c r="JZ186" s="97">
        <f>Juniori!JZ53</f>
        <v>0</v>
      </c>
      <c r="KA186" s="97">
        <f>Juniori!KA53</f>
        <v>0</v>
      </c>
      <c r="KB186" s="97">
        <f>Juniori!KB53</f>
        <v>0</v>
      </c>
      <c r="KC186" s="97">
        <f>Juniori!KC53</f>
        <v>0</v>
      </c>
      <c r="KD186" s="97">
        <f>Juniori!KD53</f>
        <v>0</v>
      </c>
      <c r="KE186" s="97">
        <f>Juniori!KE53</f>
        <v>0</v>
      </c>
      <c r="KF186" s="97">
        <f>Juniori!KF53</f>
        <v>0</v>
      </c>
      <c r="KG186" s="97">
        <f>Juniori!KG53</f>
        <v>0</v>
      </c>
      <c r="KH186" s="97">
        <f>Juniori!KH53</f>
        <v>0</v>
      </c>
      <c r="KI186" s="97">
        <f>Juniori!KI53</f>
        <v>0</v>
      </c>
      <c r="KJ186" s="97">
        <f>Juniori!KJ53</f>
        <v>0</v>
      </c>
      <c r="KK186" s="97">
        <f>Juniori!KK53</f>
        <v>0</v>
      </c>
      <c r="KL186" s="97">
        <f>Juniori!KL53</f>
        <v>0</v>
      </c>
      <c r="KM186" s="97">
        <f>Juniori!KM53</f>
        <v>0</v>
      </c>
      <c r="KN186" s="97">
        <f>Juniori!KN53</f>
        <v>0</v>
      </c>
      <c r="KO186" s="97">
        <f>Juniori!KO53</f>
        <v>0</v>
      </c>
      <c r="KP186" s="97">
        <f>Juniori!KP53</f>
        <v>0</v>
      </c>
      <c r="KQ186" s="97">
        <f>Juniori!KQ53</f>
        <v>0</v>
      </c>
      <c r="KR186" s="97">
        <f>Juniori!KR53</f>
        <v>0</v>
      </c>
      <c r="KS186" s="97">
        <f>Juniori!KS53</f>
        <v>0</v>
      </c>
      <c r="KT186" s="97">
        <f>Juniori!KT53</f>
        <v>0</v>
      </c>
      <c r="KU186" s="97">
        <f>Juniori!KU53</f>
        <v>0</v>
      </c>
      <c r="KV186" s="97">
        <f>Juniori!KV53</f>
        <v>0</v>
      </c>
      <c r="KW186" s="97">
        <f>Juniori!KW53</f>
        <v>0</v>
      </c>
      <c r="KX186" s="97">
        <f>Juniori!KX53</f>
        <v>0</v>
      </c>
      <c r="KY186" s="97">
        <f>Juniori!KY53</f>
        <v>0</v>
      </c>
      <c r="KZ186" s="97">
        <f>Juniori!KZ53</f>
        <v>0</v>
      </c>
      <c r="LA186" s="97">
        <f>Juniori!LA53</f>
        <v>0</v>
      </c>
      <c r="LB186" s="97">
        <f>Juniori!LB53</f>
        <v>0</v>
      </c>
      <c r="LC186" s="97">
        <f>Juniori!LC53</f>
        <v>0</v>
      </c>
      <c r="LD186" s="97">
        <f>Juniori!LD53</f>
        <v>0</v>
      </c>
      <c r="LE186" s="97">
        <f>Juniori!LE53</f>
        <v>0</v>
      </c>
      <c r="LF186" s="97">
        <f>Juniori!LF53</f>
        <v>0</v>
      </c>
      <c r="LG186" s="97">
        <f>Juniori!LG53</f>
        <v>0</v>
      </c>
      <c r="LH186" s="97">
        <f>Juniori!LH53</f>
        <v>0</v>
      </c>
      <c r="LI186" s="97">
        <f>Juniori!LI53</f>
        <v>0</v>
      </c>
      <c r="LJ186" s="97">
        <f>Juniori!LJ53</f>
        <v>0</v>
      </c>
      <c r="LK186" s="97">
        <f>Juniori!LK53</f>
        <v>0</v>
      </c>
      <c r="LL186" s="97">
        <f>Juniori!LL53</f>
        <v>0</v>
      </c>
      <c r="LM186" s="97">
        <f>Juniori!LM53</f>
        <v>0</v>
      </c>
      <c r="LN186" s="97">
        <f>Juniori!LN53</f>
        <v>0</v>
      </c>
      <c r="LO186" s="97">
        <f>Juniori!LO53</f>
        <v>0</v>
      </c>
      <c r="LP186" s="97">
        <f>Juniori!LP53</f>
        <v>0</v>
      </c>
      <c r="LQ186" s="97">
        <f>Juniori!LQ53</f>
        <v>0</v>
      </c>
      <c r="LR186" s="97">
        <f>Juniori!LR53</f>
        <v>0</v>
      </c>
      <c r="LS186" s="97">
        <f>Juniori!LS53</f>
        <v>0</v>
      </c>
      <c r="LT186" s="97">
        <f>Juniori!LT53</f>
        <v>0</v>
      </c>
      <c r="LU186" s="97">
        <f>Juniori!LU53</f>
        <v>0</v>
      </c>
      <c r="LV186" s="97">
        <f>Juniori!LV53</f>
        <v>0</v>
      </c>
      <c r="LW186" s="97">
        <f>Juniori!LW53</f>
        <v>0</v>
      </c>
      <c r="LX186" s="97">
        <f>Juniori!LX53</f>
        <v>0</v>
      </c>
      <c r="LY186" s="97">
        <f>Juniori!LY53</f>
        <v>0</v>
      </c>
      <c r="LZ186" s="97">
        <f>Juniori!LZ53</f>
        <v>0</v>
      </c>
      <c r="MA186" s="97">
        <f>Juniori!MA53</f>
        <v>0</v>
      </c>
      <c r="MB186" s="97">
        <f>Juniori!MB53</f>
        <v>0</v>
      </c>
      <c r="MC186" s="97">
        <f>Juniori!MC53</f>
        <v>0</v>
      </c>
      <c r="MD186" s="97">
        <f>Juniori!MD53</f>
        <v>0</v>
      </c>
      <c r="ME186" s="97">
        <f>Juniori!ME53</f>
        <v>0</v>
      </c>
      <c r="MF186" s="97">
        <f>Juniori!MF53</f>
        <v>0</v>
      </c>
      <c r="MG186" s="97">
        <f>Juniori!MG53</f>
        <v>0</v>
      </c>
      <c r="MH186" s="97">
        <f>Juniori!MH53</f>
        <v>0</v>
      </c>
      <c r="MI186" s="97">
        <f>Juniori!MI53</f>
        <v>0</v>
      </c>
      <c r="MJ186" s="97">
        <f>Juniori!MJ53</f>
        <v>0</v>
      </c>
      <c r="MK186" s="97">
        <f>Juniori!MK53</f>
        <v>0</v>
      </c>
      <c r="ML186" s="97">
        <f>Juniori!ML53</f>
        <v>0</v>
      </c>
      <c r="MM186" s="97">
        <f>Juniori!MM53</f>
        <v>0</v>
      </c>
      <c r="MN186" s="97">
        <f>Juniori!MN53</f>
        <v>0</v>
      </c>
      <c r="MO186" s="97">
        <f>Juniori!MO53</f>
        <v>0</v>
      </c>
      <c r="MP186" s="97">
        <f>Juniori!MP53</f>
        <v>0</v>
      </c>
      <c r="MQ186" s="97">
        <f>Juniori!MQ53</f>
        <v>0</v>
      </c>
      <c r="MR186" s="97">
        <f>Juniori!MR53</f>
        <v>0</v>
      </c>
      <c r="MS186" s="97">
        <f>Juniori!MS53</f>
        <v>0</v>
      </c>
      <c r="MT186" s="97">
        <f>Juniori!MT53</f>
        <v>0</v>
      </c>
      <c r="MU186" s="97">
        <f>Juniori!MU53</f>
        <v>0</v>
      </c>
      <c r="MV186" s="97">
        <f>Juniori!MV53</f>
        <v>0</v>
      </c>
      <c r="MW186" s="97">
        <f>Juniori!MW53</f>
        <v>0</v>
      </c>
      <c r="MX186" s="97">
        <f>Juniori!MX53</f>
        <v>0</v>
      </c>
      <c r="MY186" s="97">
        <f>Juniori!MY53</f>
        <v>0</v>
      </c>
      <c r="MZ186" s="97">
        <f>Juniori!MZ53</f>
        <v>0</v>
      </c>
      <c r="NA186" s="97">
        <f>Juniori!NA53</f>
        <v>0</v>
      </c>
      <c r="NB186" s="97">
        <f>Juniori!NB53</f>
        <v>0</v>
      </c>
      <c r="NC186" s="97">
        <f>Juniori!NC53</f>
        <v>0</v>
      </c>
      <c r="ND186" s="97">
        <f>Juniori!ND53</f>
        <v>0</v>
      </c>
      <c r="NE186" s="97">
        <f>Juniori!NE53</f>
        <v>0</v>
      </c>
      <c r="NF186" s="97">
        <f>Juniori!NF53</f>
        <v>0</v>
      </c>
      <c r="NG186" s="97">
        <f>Juniori!NG53</f>
        <v>0</v>
      </c>
      <c r="NH186" s="97">
        <f>Juniori!NH53</f>
        <v>0</v>
      </c>
      <c r="NI186" s="97">
        <f>Juniori!NI53</f>
        <v>0</v>
      </c>
      <c r="NJ186" s="97">
        <f>Juniori!NJ53</f>
        <v>0</v>
      </c>
      <c r="NK186" s="97">
        <f>Juniori!NK53</f>
        <v>0</v>
      </c>
      <c r="NL186" s="97">
        <f>Juniori!NL53</f>
        <v>0</v>
      </c>
      <c r="NM186" s="97">
        <f>Juniori!NM53</f>
        <v>0</v>
      </c>
      <c r="NN186" s="97">
        <f>Juniori!NN53</f>
        <v>0</v>
      </c>
      <c r="NO186" s="97">
        <f>Juniori!NO53</f>
        <v>0</v>
      </c>
      <c r="NP186" s="97">
        <f>Juniori!NP53</f>
        <v>0</v>
      </c>
      <c r="NQ186" s="97">
        <f>Juniori!NQ53</f>
        <v>0</v>
      </c>
      <c r="NR186" s="97">
        <f>Juniori!NR53</f>
        <v>0</v>
      </c>
      <c r="NS186" s="97">
        <f>Juniori!NS53</f>
        <v>0</v>
      </c>
      <c r="NT186" s="97">
        <f>Juniori!NT53</f>
        <v>0</v>
      </c>
      <c r="NU186" s="97">
        <f>Juniori!NU53</f>
        <v>0</v>
      </c>
      <c r="NV186" s="97">
        <f>Juniori!NV53</f>
        <v>0</v>
      </c>
      <c r="NW186" s="97">
        <f>Juniori!NW53</f>
        <v>0</v>
      </c>
      <c r="NX186" s="97">
        <f>Juniori!NX53</f>
        <v>0</v>
      </c>
      <c r="NY186" s="97">
        <f>Juniori!NY53</f>
        <v>0</v>
      </c>
      <c r="NZ186" s="97">
        <f>Juniori!NZ53</f>
        <v>0</v>
      </c>
      <c r="OA186" s="97">
        <f>Juniori!OA53</f>
        <v>0</v>
      </c>
      <c r="OB186" s="97">
        <f>Juniori!OB53</f>
        <v>0</v>
      </c>
      <c r="OC186" s="97">
        <f>Juniori!OC53</f>
        <v>0</v>
      </c>
      <c r="OD186" s="97">
        <f>Juniori!OD53</f>
        <v>0</v>
      </c>
      <c r="OE186" s="97">
        <f>Juniori!OE53</f>
        <v>0</v>
      </c>
      <c r="OF186" s="97">
        <f>Juniori!OF53</f>
        <v>0</v>
      </c>
      <c r="OG186" s="97">
        <f>Juniori!OG53</f>
        <v>0</v>
      </c>
      <c r="OH186" s="97">
        <f>Juniori!OH53</f>
        <v>0</v>
      </c>
      <c r="OI186" s="97">
        <f>Juniori!OI53</f>
        <v>0</v>
      </c>
      <c r="OJ186" s="97">
        <f>Juniori!OJ53</f>
        <v>0</v>
      </c>
      <c r="OK186" s="97">
        <f>Juniori!OK53</f>
        <v>0</v>
      </c>
      <c r="OL186" s="97">
        <f>Juniori!OL53</f>
        <v>0</v>
      </c>
      <c r="OM186" s="97">
        <f>Juniori!OM53</f>
        <v>0</v>
      </c>
      <c r="ON186" s="97">
        <f>Juniori!ON53</f>
        <v>0</v>
      </c>
      <c r="OO186" s="97">
        <f>Juniori!OO53</f>
        <v>0</v>
      </c>
      <c r="OP186" s="97">
        <f>Juniori!OP53</f>
        <v>0</v>
      </c>
      <c r="OQ186" s="97">
        <f>Juniori!OQ53</f>
        <v>0</v>
      </c>
      <c r="OR186" s="97">
        <f>Juniori!OR53</f>
        <v>0</v>
      </c>
      <c r="OS186" s="97">
        <f>Juniori!OS53</f>
        <v>0</v>
      </c>
      <c r="OT186" s="97">
        <f>Juniori!OT53</f>
        <v>0</v>
      </c>
      <c r="OU186" s="97">
        <f>Juniori!OU53</f>
        <v>0</v>
      </c>
      <c r="OV186" s="97">
        <f>Juniori!OV53</f>
        <v>0</v>
      </c>
      <c r="OW186" s="97">
        <f>Juniori!OW53</f>
        <v>0</v>
      </c>
      <c r="OX186" s="97">
        <f>Juniori!OX53</f>
        <v>0</v>
      </c>
      <c r="OY186" s="97">
        <f>Juniori!OY53</f>
        <v>0</v>
      </c>
      <c r="OZ186" s="97">
        <f>Juniori!OZ53</f>
        <v>0</v>
      </c>
      <c r="PA186" s="97">
        <f>Juniori!PA53</f>
        <v>0</v>
      </c>
      <c r="PB186" s="97">
        <f>Juniori!PB53</f>
        <v>0</v>
      </c>
      <c r="PC186" s="97">
        <f>Juniori!PC53</f>
        <v>0</v>
      </c>
      <c r="PD186" s="97">
        <f>Juniori!PD53</f>
        <v>0</v>
      </c>
      <c r="PE186" s="97">
        <f>Juniori!PE53</f>
        <v>0</v>
      </c>
      <c r="PF186" s="97">
        <f>Juniori!PF53</f>
        <v>0</v>
      </c>
      <c r="PG186" s="97">
        <f>Juniori!PG53</f>
        <v>0</v>
      </c>
      <c r="PH186" s="97">
        <f>Juniori!PH53</f>
        <v>0</v>
      </c>
      <c r="PI186" s="97">
        <f>Juniori!PI53</f>
        <v>0</v>
      </c>
      <c r="PJ186" s="97">
        <f>Juniori!PJ53</f>
        <v>0</v>
      </c>
      <c r="PK186" s="97">
        <f>Juniori!PK53</f>
        <v>0</v>
      </c>
      <c r="PL186" s="97">
        <f>Juniori!PL53</f>
        <v>0</v>
      </c>
      <c r="PM186" s="97">
        <f>Juniori!PM53</f>
        <v>0</v>
      </c>
      <c r="PN186" s="97">
        <f>Juniori!PN53</f>
        <v>0</v>
      </c>
      <c r="PO186" s="97">
        <f>Juniori!PO53</f>
        <v>0</v>
      </c>
      <c r="PP186" s="97">
        <f>Juniori!PP53</f>
        <v>0</v>
      </c>
      <c r="PQ186" s="97">
        <f>Juniori!PQ53</f>
        <v>0</v>
      </c>
      <c r="PR186" s="97">
        <f>Juniori!PR53</f>
        <v>0</v>
      </c>
      <c r="PS186" s="97">
        <f>Juniori!PS53</f>
        <v>0</v>
      </c>
      <c r="PT186" s="97">
        <f>Juniori!PT53</f>
        <v>0</v>
      </c>
      <c r="PU186" s="97">
        <f>Juniori!PU53</f>
        <v>0</v>
      </c>
      <c r="PV186" s="97">
        <f>Juniori!PV53</f>
        <v>0</v>
      </c>
      <c r="PW186" s="97">
        <f>Juniori!PW53</f>
        <v>0</v>
      </c>
      <c r="PX186" s="97">
        <f>Juniori!PX53</f>
        <v>0</v>
      </c>
      <c r="PY186" s="97">
        <f>Juniori!PY53</f>
        <v>0</v>
      </c>
      <c r="PZ186" s="97">
        <f>Juniori!PZ53</f>
        <v>0</v>
      </c>
      <c r="QA186" s="97">
        <f>Juniori!QA53</f>
        <v>0</v>
      </c>
      <c r="QB186" s="97">
        <f>Juniori!QB53</f>
        <v>0</v>
      </c>
      <c r="QC186" s="97">
        <f>Juniori!QC53</f>
        <v>0</v>
      </c>
      <c r="QD186" s="97">
        <f>Juniori!QD53</f>
        <v>0</v>
      </c>
      <c r="QE186" s="97">
        <f>Juniori!QE53</f>
        <v>0</v>
      </c>
      <c r="QF186" s="97">
        <f>Juniori!QF53</f>
        <v>0</v>
      </c>
      <c r="QG186" s="97">
        <f>Juniori!QG53</f>
        <v>0</v>
      </c>
      <c r="QH186" s="97">
        <f>Juniori!QH53</f>
        <v>0</v>
      </c>
      <c r="QI186" s="97">
        <f>Juniori!QI53</f>
        <v>0</v>
      </c>
      <c r="QJ186" s="97">
        <f>Juniori!QJ53</f>
        <v>0</v>
      </c>
      <c r="QK186" s="97">
        <f>Juniori!QK53</f>
        <v>0</v>
      </c>
      <c r="QL186" s="97">
        <f>Juniori!QL53</f>
        <v>0</v>
      </c>
      <c r="QM186" s="97">
        <f>Juniori!QM53</f>
        <v>0</v>
      </c>
      <c r="QN186" s="97">
        <f>Juniori!QN53</f>
        <v>0</v>
      </c>
      <c r="QO186" s="97">
        <f>Juniori!QO53</f>
        <v>0</v>
      </c>
      <c r="QP186" s="97">
        <f>Juniori!QP53</f>
        <v>0</v>
      </c>
      <c r="QQ186" s="97">
        <f>Juniori!QQ53</f>
        <v>0</v>
      </c>
      <c r="QR186" s="97">
        <f>Juniori!QR53</f>
        <v>0</v>
      </c>
      <c r="QS186" s="97">
        <f>Juniori!QS53</f>
        <v>0</v>
      </c>
      <c r="QT186" s="97">
        <f>Juniori!QT53</f>
        <v>0</v>
      </c>
      <c r="QU186" s="97">
        <f>Juniori!QU53</f>
        <v>0</v>
      </c>
      <c r="QV186" s="97">
        <f>Juniori!QV53</f>
        <v>0</v>
      </c>
      <c r="QW186" s="97">
        <f>Juniori!QW53</f>
        <v>0</v>
      </c>
      <c r="QX186" s="97">
        <f>Juniori!QX53</f>
        <v>0</v>
      </c>
      <c r="QY186" s="97">
        <f>Juniori!QY53</f>
        <v>0</v>
      </c>
      <c r="QZ186" s="97">
        <f>Juniori!QZ53</f>
        <v>0</v>
      </c>
      <c r="RA186" s="97">
        <f>Juniori!RA53</f>
        <v>0</v>
      </c>
      <c r="RB186" s="97">
        <f>Juniori!RB53</f>
        <v>0</v>
      </c>
      <c r="RC186" s="97">
        <f>Juniori!RC53</f>
        <v>0</v>
      </c>
      <c r="RD186" s="97">
        <f>Juniori!RD53</f>
        <v>0</v>
      </c>
      <c r="RE186" s="97">
        <f>Juniori!RE53</f>
        <v>0</v>
      </c>
      <c r="RF186" s="97">
        <f>Juniori!RF53</f>
        <v>0</v>
      </c>
      <c r="RG186" s="97">
        <f>Juniori!RG53</f>
        <v>0</v>
      </c>
      <c r="RH186" s="97">
        <f>Juniori!RH53</f>
        <v>0</v>
      </c>
      <c r="RI186" s="97">
        <f>Juniori!RI53</f>
        <v>0</v>
      </c>
      <c r="RJ186" s="97">
        <f>Juniori!RJ53</f>
        <v>0</v>
      </c>
      <c r="RK186" s="97">
        <f>Juniori!RK53</f>
        <v>0</v>
      </c>
      <c r="RL186" s="97">
        <f>Juniori!RL53</f>
        <v>0</v>
      </c>
      <c r="RM186" s="97">
        <f>Juniori!RM53</f>
        <v>0</v>
      </c>
      <c r="RN186" s="97">
        <f>Juniori!RN53</f>
        <v>0</v>
      </c>
      <c r="RO186" s="97">
        <f>Juniori!RO53</f>
        <v>0</v>
      </c>
      <c r="RP186" s="97">
        <f>Juniori!RP53</f>
        <v>0</v>
      </c>
      <c r="RQ186" s="97">
        <f>Juniori!RQ53</f>
        <v>0</v>
      </c>
      <c r="RR186" s="97">
        <f>Juniori!RR53</f>
        <v>0</v>
      </c>
      <c r="RS186" s="97">
        <f>Juniori!RS53</f>
        <v>0</v>
      </c>
      <c r="RT186" s="97">
        <f>Juniori!RT53</f>
        <v>0</v>
      </c>
      <c r="RU186" s="97">
        <f>Juniori!RU53</f>
        <v>0</v>
      </c>
      <c r="RV186" s="97">
        <f>Juniori!RV53</f>
        <v>0</v>
      </c>
      <c r="RW186" s="97">
        <f>Juniori!RW53</f>
        <v>0</v>
      </c>
      <c r="RX186" s="97">
        <f>Juniori!RX53</f>
        <v>0</v>
      </c>
      <c r="RY186" s="97">
        <f>Juniori!RY53</f>
        <v>0</v>
      </c>
      <c r="RZ186" s="97">
        <f>Juniori!RZ53</f>
        <v>0</v>
      </c>
      <c r="SA186" s="97">
        <f>Juniori!SA53</f>
        <v>0</v>
      </c>
      <c r="SB186" s="97">
        <f>Juniori!SB53</f>
        <v>0</v>
      </c>
      <c r="SC186" s="97">
        <f>Juniori!SC53</f>
        <v>0</v>
      </c>
      <c r="SD186" s="97">
        <f>Juniori!SD53</f>
        <v>0</v>
      </c>
      <c r="SE186" s="97">
        <f>Juniori!SE53</f>
        <v>0</v>
      </c>
      <c r="SF186" s="97">
        <f>Juniori!SF53</f>
        <v>0</v>
      </c>
      <c r="SG186" s="97">
        <f>Juniori!SG53</f>
        <v>0</v>
      </c>
      <c r="SH186" s="97">
        <f>Juniori!SH53</f>
        <v>0</v>
      </c>
      <c r="SI186" s="97">
        <f>Juniori!SI53</f>
        <v>0</v>
      </c>
      <c r="SJ186" s="97">
        <f>Juniori!SJ53</f>
        <v>0</v>
      </c>
      <c r="SK186" s="97">
        <f>Juniori!SK53</f>
        <v>0</v>
      </c>
      <c r="SL186" s="97">
        <f>Juniori!SL53</f>
        <v>0</v>
      </c>
      <c r="SM186" s="97">
        <f>Juniori!SM53</f>
        <v>0</v>
      </c>
      <c r="SN186" s="97">
        <f>Juniori!SN53</f>
        <v>0</v>
      </c>
      <c r="SO186" s="97">
        <f>Juniori!SO53</f>
        <v>0</v>
      </c>
      <c r="SP186" s="97">
        <f>Juniori!SP53</f>
        <v>0</v>
      </c>
      <c r="SQ186" s="97">
        <f>Juniori!SQ53</f>
        <v>0</v>
      </c>
      <c r="SR186" s="97">
        <f>Juniori!SR53</f>
        <v>0</v>
      </c>
      <c r="SS186" s="97">
        <f>Juniori!SS53</f>
        <v>0</v>
      </c>
      <c r="ST186" s="97">
        <f>Juniori!ST53</f>
        <v>0</v>
      </c>
      <c r="SU186" s="97">
        <f>Juniori!SU53</f>
        <v>0</v>
      </c>
      <c r="SV186" s="97">
        <f>Juniori!SV53</f>
        <v>0</v>
      </c>
      <c r="SW186" s="97">
        <f>Juniori!SW53</f>
        <v>0</v>
      </c>
      <c r="SX186" s="97">
        <f>Juniori!SX53</f>
        <v>0</v>
      </c>
      <c r="SY186" s="97">
        <f>Juniori!SY53</f>
        <v>0</v>
      </c>
      <c r="SZ186" s="97">
        <f>Juniori!SZ53</f>
        <v>0</v>
      </c>
      <c r="TA186" s="97">
        <f>Juniori!TA53</f>
        <v>0</v>
      </c>
      <c r="TB186" s="97">
        <f>Juniori!TB53</f>
        <v>0</v>
      </c>
    </row>
    <row r="187" spans="1:522" s="1" customFormat="1" ht="18" customHeight="1" x14ac:dyDescent="0.2">
      <c r="A187" s="12"/>
      <c r="B187" s="11" t="s">
        <v>720</v>
      </c>
      <c r="C187" s="1">
        <v>13454</v>
      </c>
      <c r="E187" s="4" t="s">
        <v>232</v>
      </c>
      <c r="F187" s="1">
        <v>5943</v>
      </c>
      <c r="G187" s="9" t="s">
        <v>94</v>
      </c>
      <c r="H187" s="4" t="s">
        <v>46</v>
      </c>
      <c r="I187" s="1">
        <f t="shared" si="3"/>
        <v>0</v>
      </c>
      <c r="J187" s="12">
        <f>Tabuľka3[[#This Row],[Stĺpec9]]</f>
        <v>0</v>
      </c>
      <c r="K187" s="97">
        <f>Juniori!K58</f>
        <v>0</v>
      </c>
      <c r="L187" s="97">
        <f>Juniori!L58</f>
        <v>0</v>
      </c>
      <c r="M187" s="97">
        <f>Juniori!M58</f>
        <v>0</v>
      </c>
      <c r="N187" s="97">
        <f>Juniori!N58</f>
        <v>0</v>
      </c>
      <c r="O187" s="97">
        <f>Juniori!O58</f>
        <v>0</v>
      </c>
      <c r="P187" s="97">
        <f>Juniori!P58</f>
        <v>0</v>
      </c>
      <c r="Q187" s="97">
        <f>Juniori!Q58</f>
        <v>0</v>
      </c>
      <c r="R187" s="97">
        <f>Juniori!R58</f>
        <v>0</v>
      </c>
      <c r="S187" s="97">
        <f>Juniori!S58</f>
        <v>0</v>
      </c>
      <c r="T187" s="97">
        <f>Juniori!T58</f>
        <v>0</v>
      </c>
      <c r="U187" s="97">
        <f>Juniori!U58</f>
        <v>0</v>
      </c>
      <c r="V187" s="97">
        <f>Juniori!V58</f>
        <v>0</v>
      </c>
      <c r="W187" s="97">
        <f>Juniori!W58</f>
        <v>0</v>
      </c>
      <c r="X187" s="97">
        <f>Juniori!X58</f>
        <v>0</v>
      </c>
      <c r="Y187" s="97">
        <f>Juniori!Y58</f>
        <v>0</v>
      </c>
      <c r="Z187" s="97">
        <f>Juniori!Z58</f>
        <v>0</v>
      </c>
      <c r="AA187" s="97">
        <f>Juniori!AA58</f>
        <v>0</v>
      </c>
      <c r="AB187" s="97">
        <f>Juniori!AB58</f>
        <v>0</v>
      </c>
      <c r="AC187" s="97">
        <f>Juniori!AC58</f>
        <v>0</v>
      </c>
      <c r="AD187" s="97">
        <f>Juniori!AD58</f>
        <v>0</v>
      </c>
      <c r="AE187" s="97">
        <f>Juniori!AE58</f>
        <v>0</v>
      </c>
      <c r="AF187" s="97">
        <f>Juniori!AF58</f>
        <v>0</v>
      </c>
      <c r="AG187" s="97">
        <f>Juniori!AG58</f>
        <v>0</v>
      </c>
      <c r="AH187" s="97">
        <f>Juniori!AH58</f>
        <v>0</v>
      </c>
      <c r="AI187" s="97">
        <f>Juniori!AI58</f>
        <v>0</v>
      </c>
      <c r="AJ187" s="97">
        <f>Juniori!AJ58</f>
        <v>0</v>
      </c>
      <c r="AK187" s="97">
        <f>Juniori!AK58</f>
        <v>0</v>
      </c>
      <c r="AL187" s="97">
        <f>Juniori!AL58</f>
        <v>0</v>
      </c>
      <c r="AM187" s="97">
        <f>Juniori!AM58</f>
        <v>0</v>
      </c>
      <c r="AN187" s="97">
        <f>Juniori!AN58</f>
        <v>0</v>
      </c>
      <c r="AO187" s="97">
        <f>Juniori!AO58</f>
        <v>0</v>
      </c>
      <c r="AP187" s="97">
        <f>Juniori!AP58</f>
        <v>0</v>
      </c>
      <c r="AQ187" s="97">
        <f>Juniori!AQ58</f>
        <v>0</v>
      </c>
      <c r="AR187" s="97">
        <f>Juniori!AR58</f>
        <v>0</v>
      </c>
      <c r="AS187" s="97">
        <f>Juniori!AS58</f>
        <v>0</v>
      </c>
      <c r="AT187" s="97">
        <f>Juniori!AT58</f>
        <v>0</v>
      </c>
      <c r="AU187" s="97">
        <f>Juniori!AU58</f>
        <v>0</v>
      </c>
      <c r="AV187" s="97">
        <f>Juniori!AV58</f>
        <v>0</v>
      </c>
      <c r="AW187" s="97">
        <f>Juniori!AW58</f>
        <v>0</v>
      </c>
      <c r="AX187" s="97">
        <f>Juniori!AX58</f>
        <v>0</v>
      </c>
      <c r="AY187" s="97">
        <f>Juniori!AY58</f>
        <v>0</v>
      </c>
      <c r="AZ187" s="97">
        <f>Juniori!AZ58</f>
        <v>0</v>
      </c>
      <c r="BA187" s="97">
        <f>Juniori!BA58</f>
        <v>0</v>
      </c>
      <c r="BB187" s="97">
        <f>Juniori!BB58</f>
        <v>0</v>
      </c>
      <c r="BC187" s="97">
        <f>Juniori!BC58</f>
        <v>0</v>
      </c>
      <c r="BD187" s="97">
        <f>Juniori!BD58</f>
        <v>0</v>
      </c>
      <c r="BE187" s="97">
        <f>Juniori!BE58</f>
        <v>0</v>
      </c>
      <c r="BF187" s="97">
        <f>Juniori!BF58</f>
        <v>0</v>
      </c>
      <c r="BG187" s="97">
        <f>Juniori!BG58</f>
        <v>0</v>
      </c>
      <c r="BH187" s="97">
        <f>Juniori!BH58</f>
        <v>0</v>
      </c>
      <c r="BI187" s="97">
        <f>Juniori!BI58</f>
        <v>0</v>
      </c>
      <c r="BJ187" s="97">
        <f>Juniori!BJ58</f>
        <v>0</v>
      </c>
      <c r="BK187" s="97">
        <f>Juniori!BK58</f>
        <v>0</v>
      </c>
      <c r="BL187" s="97">
        <f>Juniori!BL58</f>
        <v>0</v>
      </c>
      <c r="BM187" s="97">
        <f>Juniori!BM58</f>
        <v>0</v>
      </c>
      <c r="BN187" s="97">
        <f>Juniori!BN58</f>
        <v>0</v>
      </c>
      <c r="BO187" s="97">
        <f>Juniori!BO58</f>
        <v>0</v>
      </c>
      <c r="BP187" s="97">
        <f>Juniori!BP58</f>
        <v>0</v>
      </c>
      <c r="BQ187" s="97">
        <f>Juniori!BQ58</f>
        <v>0</v>
      </c>
      <c r="BR187" s="97">
        <f>Juniori!BR58</f>
        <v>0</v>
      </c>
      <c r="BS187" s="97">
        <f>Juniori!BS58</f>
        <v>0</v>
      </c>
      <c r="BT187" s="97">
        <f>Juniori!BT58</f>
        <v>0</v>
      </c>
      <c r="BU187" s="97">
        <f>Juniori!BU58</f>
        <v>0</v>
      </c>
      <c r="BV187" s="97">
        <f>Juniori!BV58</f>
        <v>0</v>
      </c>
      <c r="BW187" s="97">
        <f>Juniori!BW58</f>
        <v>0</v>
      </c>
      <c r="BX187" s="97">
        <f>Juniori!BX58</f>
        <v>0</v>
      </c>
      <c r="BY187" s="97">
        <f>Juniori!BY58</f>
        <v>0</v>
      </c>
      <c r="BZ187" s="97">
        <f>Juniori!BZ58</f>
        <v>0</v>
      </c>
      <c r="CA187" s="97">
        <f>Juniori!CA58</f>
        <v>0</v>
      </c>
      <c r="CB187" s="97">
        <f>Juniori!CB58</f>
        <v>0</v>
      </c>
      <c r="CC187" s="97">
        <f>Juniori!CC58</f>
        <v>0</v>
      </c>
      <c r="CD187" s="97">
        <f>Juniori!CD58</f>
        <v>0</v>
      </c>
      <c r="CE187" s="97">
        <f>Juniori!CE58</f>
        <v>0</v>
      </c>
      <c r="CF187" s="97">
        <f>Juniori!CF58</f>
        <v>0</v>
      </c>
      <c r="CG187" s="97">
        <f>Juniori!CG58</f>
        <v>0</v>
      </c>
      <c r="CH187" s="97">
        <f>Juniori!CH58</f>
        <v>0</v>
      </c>
      <c r="CI187" s="97">
        <f>Juniori!CI58</f>
        <v>0</v>
      </c>
      <c r="CJ187" s="97">
        <f>Juniori!CJ58</f>
        <v>0</v>
      </c>
      <c r="CK187" s="97">
        <f>Juniori!CK58</f>
        <v>0</v>
      </c>
      <c r="CL187" s="97">
        <f>Juniori!CL58</f>
        <v>0</v>
      </c>
      <c r="CM187" s="97">
        <f>Juniori!CM58</f>
        <v>0</v>
      </c>
      <c r="CN187" s="97">
        <f>Juniori!CN58</f>
        <v>0</v>
      </c>
      <c r="CO187" s="97">
        <f>Juniori!CO58</f>
        <v>0</v>
      </c>
      <c r="CP187" s="97">
        <f>Juniori!CP58</f>
        <v>0</v>
      </c>
      <c r="CQ187" s="97">
        <f>Juniori!CQ58</f>
        <v>0</v>
      </c>
      <c r="CR187" s="97">
        <f>Juniori!CR58</f>
        <v>0</v>
      </c>
      <c r="CS187" s="97">
        <f>Juniori!CS58</f>
        <v>0</v>
      </c>
      <c r="CT187" s="97">
        <f>Juniori!CT58</f>
        <v>0</v>
      </c>
      <c r="CU187" s="97">
        <f>Juniori!CU58</f>
        <v>0</v>
      </c>
      <c r="CV187" s="97">
        <f>Juniori!CV58</f>
        <v>0</v>
      </c>
      <c r="CW187" s="97">
        <f>Juniori!CW58</f>
        <v>0</v>
      </c>
      <c r="CX187" s="97">
        <f>Juniori!CX58</f>
        <v>0</v>
      </c>
      <c r="CY187" s="97">
        <f>Juniori!CY58</f>
        <v>0</v>
      </c>
      <c r="CZ187" s="97">
        <f>Juniori!CZ58</f>
        <v>0</v>
      </c>
      <c r="DA187" s="97">
        <f>Juniori!DA58</f>
        <v>0</v>
      </c>
      <c r="DB187" s="97">
        <f>Juniori!DB58</f>
        <v>0</v>
      </c>
      <c r="DC187" s="97">
        <f>Juniori!DC58</f>
        <v>0</v>
      </c>
      <c r="DD187" s="97">
        <f>Juniori!DD58</f>
        <v>0</v>
      </c>
      <c r="DE187" s="97">
        <f>Juniori!DE58</f>
        <v>0</v>
      </c>
      <c r="DF187" s="97">
        <f>Juniori!DF58</f>
        <v>0</v>
      </c>
      <c r="DG187" s="97">
        <f>Juniori!DG58</f>
        <v>0</v>
      </c>
      <c r="DH187" s="97">
        <f>Juniori!DH58</f>
        <v>0</v>
      </c>
      <c r="DI187" s="97">
        <f>Juniori!DI58</f>
        <v>0</v>
      </c>
      <c r="DJ187" s="97">
        <f>Juniori!DJ58</f>
        <v>0</v>
      </c>
      <c r="DK187" s="97">
        <f>Juniori!DK58</f>
        <v>0</v>
      </c>
      <c r="DL187" s="97">
        <f>Juniori!DL58</f>
        <v>0</v>
      </c>
      <c r="DM187" s="97">
        <f>Juniori!DM58</f>
        <v>0</v>
      </c>
      <c r="DN187" s="97">
        <f>Juniori!DN58</f>
        <v>0</v>
      </c>
      <c r="DO187" s="97">
        <f>Juniori!DO58</f>
        <v>0</v>
      </c>
      <c r="DP187" s="97">
        <f>Juniori!DP58</f>
        <v>0</v>
      </c>
      <c r="DQ187" s="97">
        <f>Juniori!DQ58</f>
        <v>0</v>
      </c>
      <c r="DR187" s="97">
        <f>Juniori!DR58</f>
        <v>0</v>
      </c>
      <c r="DS187" s="97">
        <f>Juniori!DS58</f>
        <v>0</v>
      </c>
      <c r="DT187" s="97">
        <f>Juniori!DT58</f>
        <v>0</v>
      </c>
      <c r="DU187" s="97">
        <f>Juniori!DU58</f>
        <v>0</v>
      </c>
      <c r="DV187" s="97">
        <f>Juniori!DV58</f>
        <v>0</v>
      </c>
      <c r="DW187" s="97">
        <f>Juniori!DW58</f>
        <v>0</v>
      </c>
      <c r="DX187" s="97">
        <f>Juniori!DX58</f>
        <v>0</v>
      </c>
      <c r="DY187" s="97">
        <f>Juniori!DY58</f>
        <v>0</v>
      </c>
      <c r="DZ187" s="97">
        <f>Juniori!DZ58</f>
        <v>0</v>
      </c>
      <c r="EA187" s="97">
        <f>Juniori!EA58</f>
        <v>0</v>
      </c>
      <c r="EB187" s="97">
        <f>Juniori!EB58</f>
        <v>0</v>
      </c>
      <c r="EC187" s="97">
        <f>Juniori!EC58</f>
        <v>0</v>
      </c>
      <c r="ED187" s="97">
        <f>Juniori!ED58</f>
        <v>0</v>
      </c>
      <c r="EE187" s="97">
        <f>Juniori!EE58</f>
        <v>0</v>
      </c>
      <c r="EF187" s="97">
        <f>Juniori!EF58</f>
        <v>0</v>
      </c>
      <c r="EG187" s="97">
        <f>Juniori!EG58</f>
        <v>0</v>
      </c>
      <c r="EH187" s="97">
        <f>Juniori!EH58</f>
        <v>0</v>
      </c>
      <c r="EI187" s="97">
        <f>Juniori!EI58</f>
        <v>0</v>
      </c>
      <c r="EJ187" s="97">
        <f>Juniori!EJ58</f>
        <v>0</v>
      </c>
      <c r="EK187" s="97">
        <f>Juniori!EK58</f>
        <v>0</v>
      </c>
      <c r="EL187" s="97">
        <f>Juniori!EL58</f>
        <v>0</v>
      </c>
      <c r="EM187" s="97">
        <f>Juniori!EM58</f>
        <v>0</v>
      </c>
      <c r="EN187" s="97">
        <f>Juniori!EN58</f>
        <v>0</v>
      </c>
      <c r="EO187" s="97">
        <f>Juniori!EO58</f>
        <v>0</v>
      </c>
      <c r="EP187" s="97">
        <f>Juniori!EP58</f>
        <v>0</v>
      </c>
      <c r="EQ187" s="97">
        <f>Juniori!EQ58</f>
        <v>0</v>
      </c>
      <c r="ER187" s="97">
        <f>Juniori!ER58</f>
        <v>0</v>
      </c>
      <c r="ES187" s="97">
        <f>Juniori!ES58</f>
        <v>0</v>
      </c>
      <c r="ET187" s="97">
        <f>Juniori!ET58</f>
        <v>0</v>
      </c>
      <c r="EU187" s="97">
        <f>Juniori!EU58</f>
        <v>0</v>
      </c>
      <c r="EV187" s="97">
        <f>Juniori!EV58</f>
        <v>0</v>
      </c>
      <c r="EW187" s="97">
        <f>Juniori!EW58</f>
        <v>0</v>
      </c>
      <c r="EX187" s="97">
        <f>Juniori!EX58</f>
        <v>0</v>
      </c>
      <c r="EY187" s="97">
        <f>Juniori!EY58</f>
        <v>0</v>
      </c>
      <c r="EZ187" s="97">
        <f>Juniori!EZ58</f>
        <v>0</v>
      </c>
      <c r="FA187" s="97">
        <f>Juniori!FA58</f>
        <v>0</v>
      </c>
      <c r="FB187" s="97">
        <f>Juniori!FB58</f>
        <v>0</v>
      </c>
      <c r="FC187" s="97">
        <f>Juniori!FC58</f>
        <v>0</v>
      </c>
      <c r="FD187" s="97">
        <f>Juniori!FD58</f>
        <v>0</v>
      </c>
      <c r="FE187" s="97">
        <f>Juniori!FE58</f>
        <v>0</v>
      </c>
      <c r="FF187" s="97">
        <f>Juniori!FF58</f>
        <v>0</v>
      </c>
      <c r="FG187" s="97">
        <f>Juniori!FG58</f>
        <v>0</v>
      </c>
      <c r="FH187" s="97">
        <f>Juniori!FH58</f>
        <v>0</v>
      </c>
      <c r="FI187" s="97">
        <f>Juniori!FI58</f>
        <v>0</v>
      </c>
      <c r="FJ187" s="97">
        <f>Juniori!FJ58</f>
        <v>0</v>
      </c>
      <c r="FK187" s="97">
        <f>Juniori!FK58</f>
        <v>0</v>
      </c>
      <c r="FL187" s="97">
        <f>Juniori!FL58</f>
        <v>0</v>
      </c>
      <c r="FM187" s="97">
        <f>Juniori!FM58</f>
        <v>0</v>
      </c>
      <c r="FN187" s="97">
        <f>Juniori!FN58</f>
        <v>0</v>
      </c>
      <c r="FO187" s="97">
        <f>Juniori!FO58</f>
        <v>0</v>
      </c>
      <c r="FP187" s="97">
        <f>Juniori!FP58</f>
        <v>0</v>
      </c>
      <c r="FQ187" s="97">
        <f>Juniori!FQ58</f>
        <v>0</v>
      </c>
      <c r="FR187" s="97">
        <f>Juniori!FR58</f>
        <v>0</v>
      </c>
      <c r="FS187" s="97">
        <f>Juniori!FS58</f>
        <v>0</v>
      </c>
      <c r="FT187" s="97">
        <f>Juniori!FT58</f>
        <v>0</v>
      </c>
      <c r="FU187" s="97">
        <f>Juniori!FU58</f>
        <v>0</v>
      </c>
      <c r="FV187" s="97">
        <f>Juniori!FV58</f>
        <v>0</v>
      </c>
      <c r="FW187" s="97">
        <f>Juniori!FW58</f>
        <v>0</v>
      </c>
      <c r="FX187" s="97">
        <f>Juniori!FX58</f>
        <v>0</v>
      </c>
      <c r="FY187" s="97">
        <f>Juniori!FY58</f>
        <v>0</v>
      </c>
      <c r="FZ187" s="97">
        <f>Juniori!FZ58</f>
        <v>0</v>
      </c>
      <c r="GA187" s="97">
        <f>Juniori!GA58</f>
        <v>0</v>
      </c>
      <c r="GB187" s="97">
        <f>Juniori!GB58</f>
        <v>0</v>
      </c>
      <c r="GC187" s="97">
        <f>Juniori!GC58</f>
        <v>0</v>
      </c>
      <c r="GD187" s="97">
        <f>Juniori!GD58</f>
        <v>0</v>
      </c>
      <c r="GE187" s="97">
        <f>Juniori!GE58</f>
        <v>0</v>
      </c>
      <c r="GF187" s="97">
        <f>Juniori!GF58</f>
        <v>0</v>
      </c>
      <c r="GG187" s="97">
        <f>Juniori!GG58</f>
        <v>0</v>
      </c>
      <c r="GH187" s="97">
        <f>Juniori!GH58</f>
        <v>0</v>
      </c>
      <c r="GI187" s="97">
        <f>Juniori!GI58</f>
        <v>0</v>
      </c>
      <c r="GJ187" s="97">
        <f>Juniori!GJ58</f>
        <v>0</v>
      </c>
      <c r="GK187" s="97">
        <f>Juniori!GK58</f>
        <v>0</v>
      </c>
      <c r="GL187" s="97">
        <f>Juniori!GL58</f>
        <v>0</v>
      </c>
      <c r="GM187" s="97">
        <f>Juniori!GM58</f>
        <v>0</v>
      </c>
      <c r="GN187" s="97">
        <f>Juniori!GN58</f>
        <v>0</v>
      </c>
      <c r="GO187" s="97">
        <f>Juniori!GO58</f>
        <v>0</v>
      </c>
      <c r="GP187" s="97">
        <f>Juniori!GP58</f>
        <v>0</v>
      </c>
      <c r="GQ187" s="97">
        <f>Juniori!GQ58</f>
        <v>0</v>
      </c>
      <c r="GR187" s="97">
        <f>Juniori!GR58</f>
        <v>0</v>
      </c>
      <c r="GS187" s="97">
        <f>Juniori!GS58</f>
        <v>0</v>
      </c>
      <c r="GT187" s="97">
        <f>Juniori!GT58</f>
        <v>0</v>
      </c>
      <c r="GU187" s="97">
        <f>Juniori!GU58</f>
        <v>0</v>
      </c>
      <c r="GV187" s="97">
        <f>Juniori!GV58</f>
        <v>0</v>
      </c>
      <c r="GW187" s="97">
        <f>Juniori!GW58</f>
        <v>0</v>
      </c>
      <c r="GX187" s="97">
        <f>Juniori!GX58</f>
        <v>0</v>
      </c>
      <c r="GY187" s="97">
        <f>Juniori!GY58</f>
        <v>0</v>
      </c>
      <c r="GZ187" s="97">
        <f>Juniori!GZ58</f>
        <v>0</v>
      </c>
      <c r="HA187" s="97">
        <f>Juniori!HA58</f>
        <v>0</v>
      </c>
      <c r="HB187" s="97">
        <f>Juniori!HB58</f>
        <v>0</v>
      </c>
      <c r="HC187" s="97">
        <f>Juniori!HC58</f>
        <v>0</v>
      </c>
      <c r="HD187" s="97">
        <f>Juniori!HD58</f>
        <v>0</v>
      </c>
      <c r="HE187" s="97">
        <f>Juniori!HE58</f>
        <v>0</v>
      </c>
      <c r="HF187" s="97">
        <f>Juniori!HF58</f>
        <v>0</v>
      </c>
      <c r="HG187" s="97">
        <f>Juniori!HG58</f>
        <v>0</v>
      </c>
      <c r="HH187" s="97">
        <f>Juniori!HH58</f>
        <v>0</v>
      </c>
      <c r="HI187" s="97">
        <f>Juniori!HI58</f>
        <v>0</v>
      </c>
      <c r="HJ187" s="97">
        <f>Juniori!HJ58</f>
        <v>0</v>
      </c>
      <c r="HK187" s="97">
        <f>Juniori!HK58</f>
        <v>0</v>
      </c>
      <c r="HL187" s="97">
        <f>Juniori!HL58</f>
        <v>0</v>
      </c>
      <c r="HM187" s="97" t="str">
        <f>Juniori!HM58</f>
        <v>o</v>
      </c>
      <c r="HN187" s="97">
        <f>Juniori!HN58</f>
        <v>0</v>
      </c>
      <c r="HO187" s="97">
        <f>Juniori!HO58</f>
        <v>0</v>
      </c>
      <c r="HP187" s="97">
        <f>Juniori!HP58</f>
        <v>0</v>
      </c>
      <c r="HQ187" s="97">
        <f>Juniori!HQ58</f>
        <v>0</v>
      </c>
      <c r="HR187" s="97">
        <f>Juniori!HR58</f>
        <v>0</v>
      </c>
      <c r="HS187" s="97" t="str">
        <f>Juniori!HS58</f>
        <v>o</v>
      </c>
      <c r="HT187" s="97">
        <f>Juniori!HT58</f>
        <v>0</v>
      </c>
      <c r="HU187" s="97">
        <f>Juniori!HU58</f>
        <v>0</v>
      </c>
      <c r="HV187" s="97">
        <f>Juniori!HV58</f>
        <v>0</v>
      </c>
      <c r="HW187" s="97">
        <f>Juniori!HW58</f>
        <v>0</v>
      </c>
      <c r="HX187" s="97">
        <f>Juniori!HX58</f>
        <v>0</v>
      </c>
      <c r="HY187" s="97">
        <f>Juniori!HY58</f>
        <v>0</v>
      </c>
      <c r="HZ187" s="97">
        <f>Juniori!HZ58</f>
        <v>0</v>
      </c>
      <c r="IA187" s="97">
        <f>Juniori!IA58</f>
        <v>0</v>
      </c>
      <c r="IB187" s="97">
        <f>Juniori!IB58</f>
        <v>0</v>
      </c>
      <c r="IC187" s="97">
        <f>Juniori!IC58</f>
        <v>0</v>
      </c>
      <c r="ID187" s="97">
        <f>Juniori!ID58</f>
        <v>0</v>
      </c>
      <c r="IE187" s="97">
        <f>Juniori!IE58</f>
        <v>0</v>
      </c>
      <c r="IF187" s="97">
        <f>Juniori!IF58</f>
        <v>0</v>
      </c>
      <c r="IG187" s="97">
        <f>Juniori!IG58</f>
        <v>0</v>
      </c>
      <c r="IH187" s="97">
        <f>Juniori!IH58</f>
        <v>0</v>
      </c>
      <c r="II187" s="97">
        <f>Juniori!II58</f>
        <v>0</v>
      </c>
      <c r="IJ187" s="97">
        <f>Juniori!IJ58</f>
        <v>0</v>
      </c>
      <c r="IK187" s="97">
        <f>Juniori!IK58</f>
        <v>0</v>
      </c>
      <c r="IL187" s="97">
        <f>Juniori!IL58</f>
        <v>0</v>
      </c>
      <c r="IM187" s="97">
        <f>Juniori!IM58</f>
        <v>0</v>
      </c>
      <c r="IN187" s="97">
        <f>Juniori!IN58</f>
        <v>0</v>
      </c>
      <c r="IO187" s="97">
        <f>Juniori!IO58</f>
        <v>0</v>
      </c>
      <c r="IP187" s="97">
        <f>Juniori!IP58</f>
        <v>0</v>
      </c>
      <c r="IQ187" s="97">
        <f>Juniori!IQ58</f>
        <v>0</v>
      </c>
      <c r="IR187" s="97">
        <f>Juniori!IR58</f>
        <v>0</v>
      </c>
      <c r="IS187" s="97">
        <f>Juniori!IS58</f>
        <v>0</v>
      </c>
      <c r="IT187" s="97">
        <f>Juniori!IT58</f>
        <v>0</v>
      </c>
      <c r="IU187" s="97">
        <f>Juniori!IU58</f>
        <v>0</v>
      </c>
      <c r="IV187" s="97">
        <f>Juniori!IV58</f>
        <v>0</v>
      </c>
      <c r="IW187" s="97">
        <f>Juniori!IW58</f>
        <v>0</v>
      </c>
      <c r="IX187" s="97">
        <f>Juniori!IX58</f>
        <v>0</v>
      </c>
      <c r="IY187" s="97">
        <f>Juniori!IY58</f>
        <v>0</v>
      </c>
      <c r="IZ187" s="97">
        <f>Juniori!IZ58</f>
        <v>0</v>
      </c>
      <c r="JA187" s="97">
        <f>Juniori!JA58</f>
        <v>0</v>
      </c>
      <c r="JB187" s="97">
        <f>Juniori!JB58</f>
        <v>0</v>
      </c>
      <c r="JC187" s="97">
        <f>Juniori!JC58</f>
        <v>0</v>
      </c>
      <c r="JD187" s="97">
        <f>Juniori!JD58</f>
        <v>0</v>
      </c>
      <c r="JE187" s="97">
        <f>Juniori!JE58</f>
        <v>0</v>
      </c>
      <c r="JF187" s="97">
        <f>Juniori!JF58</f>
        <v>0</v>
      </c>
      <c r="JG187" s="97">
        <f>Juniori!JG58</f>
        <v>0</v>
      </c>
      <c r="JH187" s="97">
        <f>Juniori!JH58</f>
        <v>0</v>
      </c>
      <c r="JI187" s="97">
        <f>Juniori!JI58</f>
        <v>0</v>
      </c>
      <c r="JJ187" s="97">
        <f>Juniori!JJ58</f>
        <v>0</v>
      </c>
      <c r="JK187" s="97">
        <f>Juniori!JK58</f>
        <v>0</v>
      </c>
      <c r="JL187" s="97">
        <f>Juniori!JL58</f>
        <v>0</v>
      </c>
      <c r="JM187" s="97">
        <f>Juniori!JM58</f>
        <v>0</v>
      </c>
      <c r="JN187" s="97">
        <f>Juniori!JN58</f>
        <v>0</v>
      </c>
      <c r="JO187" s="97">
        <f>Juniori!JO58</f>
        <v>0</v>
      </c>
      <c r="JP187" s="97">
        <f>Juniori!JP58</f>
        <v>0</v>
      </c>
      <c r="JQ187" s="97">
        <f>Juniori!JQ58</f>
        <v>0</v>
      </c>
      <c r="JR187" s="97">
        <f>Juniori!JR58</f>
        <v>0</v>
      </c>
      <c r="JS187" s="97">
        <f>Juniori!JS58</f>
        <v>0</v>
      </c>
      <c r="JT187" s="97">
        <f>Juniori!JT58</f>
        <v>0</v>
      </c>
      <c r="JU187" s="97">
        <f>Juniori!JU58</f>
        <v>0</v>
      </c>
      <c r="JV187" s="97">
        <f>Juniori!JV58</f>
        <v>0</v>
      </c>
      <c r="JW187" s="97">
        <f>Juniori!JW58</f>
        <v>0</v>
      </c>
      <c r="JX187" s="97">
        <f>Juniori!JX58</f>
        <v>0</v>
      </c>
      <c r="JY187" s="97">
        <f>Juniori!JY58</f>
        <v>0</v>
      </c>
      <c r="JZ187" s="97">
        <f>Juniori!JZ58</f>
        <v>0</v>
      </c>
      <c r="KA187" s="97">
        <f>Juniori!KA58</f>
        <v>0</v>
      </c>
      <c r="KB187" s="97">
        <f>Juniori!KB58</f>
        <v>0</v>
      </c>
      <c r="KC187" s="97">
        <f>Juniori!KC58</f>
        <v>0</v>
      </c>
      <c r="KD187" s="97">
        <f>Juniori!KD58</f>
        <v>0</v>
      </c>
      <c r="KE187" s="97">
        <f>Juniori!KE58</f>
        <v>0</v>
      </c>
      <c r="KF187" s="97">
        <f>Juniori!KF58</f>
        <v>0</v>
      </c>
      <c r="KG187" s="97">
        <f>Juniori!KG58</f>
        <v>0</v>
      </c>
      <c r="KH187" s="97">
        <f>Juniori!KH58</f>
        <v>0</v>
      </c>
      <c r="KI187" s="97">
        <f>Juniori!KI58</f>
        <v>0</v>
      </c>
      <c r="KJ187" s="97">
        <f>Juniori!KJ58</f>
        <v>0</v>
      </c>
      <c r="KK187" s="97">
        <f>Juniori!KK58</f>
        <v>0</v>
      </c>
      <c r="KL187" s="97">
        <f>Juniori!KL58</f>
        <v>0</v>
      </c>
      <c r="KM187" s="97">
        <f>Juniori!KM58</f>
        <v>0</v>
      </c>
      <c r="KN187" s="97">
        <f>Juniori!KN58</f>
        <v>0</v>
      </c>
      <c r="KO187" s="97">
        <f>Juniori!KO58</f>
        <v>0</v>
      </c>
      <c r="KP187" s="97">
        <f>Juniori!KP58</f>
        <v>0</v>
      </c>
      <c r="KQ187" s="97">
        <f>Juniori!KQ58</f>
        <v>0</v>
      </c>
      <c r="KR187" s="97">
        <f>Juniori!KR58</f>
        <v>0</v>
      </c>
      <c r="KS187" s="97">
        <f>Juniori!KS58</f>
        <v>0</v>
      </c>
      <c r="KT187" s="97">
        <f>Juniori!KT58</f>
        <v>0</v>
      </c>
      <c r="KU187" s="97">
        <f>Juniori!KU58</f>
        <v>0</v>
      </c>
      <c r="KV187" s="97">
        <f>Juniori!KV58</f>
        <v>0</v>
      </c>
      <c r="KW187" s="97">
        <f>Juniori!KW58</f>
        <v>0</v>
      </c>
      <c r="KX187" s="97">
        <f>Juniori!KX58</f>
        <v>0</v>
      </c>
      <c r="KY187" s="97">
        <f>Juniori!KY58</f>
        <v>0</v>
      </c>
      <c r="KZ187" s="97">
        <f>Juniori!KZ58</f>
        <v>0</v>
      </c>
      <c r="LA187" s="97">
        <f>Juniori!LA58</f>
        <v>0</v>
      </c>
      <c r="LB187" s="97">
        <f>Juniori!LB58</f>
        <v>0</v>
      </c>
      <c r="LC187" s="97">
        <f>Juniori!LC58</f>
        <v>0</v>
      </c>
      <c r="LD187" s="97">
        <f>Juniori!LD58</f>
        <v>0</v>
      </c>
      <c r="LE187" s="97">
        <f>Juniori!LE58</f>
        <v>0</v>
      </c>
      <c r="LF187" s="97">
        <f>Juniori!LF58</f>
        <v>0</v>
      </c>
      <c r="LG187" s="97">
        <f>Juniori!LG58</f>
        <v>0</v>
      </c>
      <c r="LH187" s="97">
        <f>Juniori!LH58</f>
        <v>0</v>
      </c>
      <c r="LI187" s="97">
        <f>Juniori!LI58</f>
        <v>0</v>
      </c>
      <c r="LJ187" s="97">
        <f>Juniori!LJ58</f>
        <v>0</v>
      </c>
      <c r="LK187" s="97">
        <f>Juniori!LK58</f>
        <v>0</v>
      </c>
      <c r="LL187" s="97">
        <f>Juniori!LL58</f>
        <v>0</v>
      </c>
      <c r="LM187" s="97">
        <f>Juniori!LM58</f>
        <v>0</v>
      </c>
      <c r="LN187" s="97">
        <f>Juniori!LN58</f>
        <v>0</v>
      </c>
      <c r="LO187" s="97">
        <f>Juniori!LO58</f>
        <v>0</v>
      </c>
      <c r="LP187" s="97">
        <f>Juniori!LP58</f>
        <v>0</v>
      </c>
      <c r="LQ187" s="97">
        <f>Juniori!LQ58</f>
        <v>0</v>
      </c>
      <c r="LR187" s="97">
        <f>Juniori!LR58</f>
        <v>0</v>
      </c>
      <c r="LS187" s="97">
        <f>Juniori!LS58</f>
        <v>0</v>
      </c>
      <c r="LT187" s="97">
        <f>Juniori!LT58</f>
        <v>0</v>
      </c>
      <c r="LU187" s="97">
        <f>Juniori!LU58</f>
        <v>0</v>
      </c>
      <c r="LV187" s="97">
        <f>Juniori!LV58</f>
        <v>0</v>
      </c>
      <c r="LW187" s="97">
        <f>Juniori!LW58</f>
        <v>0</v>
      </c>
      <c r="LX187" s="97">
        <f>Juniori!LX58</f>
        <v>0</v>
      </c>
      <c r="LY187" s="97">
        <f>Juniori!LY58</f>
        <v>0</v>
      </c>
      <c r="LZ187" s="97">
        <f>Juniori!LZ58</f>
        <v>0</v>
      </c>
      <c r="MA187" s="97">
        <f>Juniori!MA58</f>
        <v>0</v>
      </c>
      <c r="MB187" s="97">
        <f>Juniori!MB58</f>
        <v>0</v>
      </c>
      <c r="MC187" s="97">
        <f>Juniori!MC58</f>
        <v>0</v>
      </c>
      <c r="MD187" s="97">
        <f>Juniori!MD58</f>
        <v>0</v>
      </c>
      <c r="ME187" s="97">
        <f>Juniori!ME58</f>
        <v>0</v>
      </c>
      <c r="MF187" s="97">
        <f>Juniori!MF58</f>
        <v>0</v>
      </c>
      <c r="MG187" s="97">
        <f>Juniori!MG58</f>
        <v>0</v>
      </c>
      <c r="MH187" s="97">
        <f>Juniori!MH58</f>
        <v>0</v>
      </c>
      <c r="MI187" s="97">
        <f>Juniori!MI58</f>
        <v>0</v>
      </c>
      <c r="MJ187" s="97">
        <f>Juniori!MJ58</f>
        <v>0</v>
      </c>
      <c r="MK187" s="97">
        <f>Juniori!MK58</f>
        <v>0</v>
      </c>
      <c r="ML187" s="97">
        <f>Juniori!ML58</f>
        <v>0</v>
      </c>
      <c r="MM187" s="97">
        <f>Juniori!MM58</f>
        <v>0</v>
      </c>
      <c r="MN187" s="97">
        <f>Juniori!MN58</f>
        <v>0</v>
      </c>
      <c r="MO187" s="97">
        <f>Juniori!MO58</f>
        <v>0</v>
      </c>
      <c r="MP187" s="97">
        <f>Juniori!MP58</f>
        <v>0</v>
      </c>
      <c r="MQ187" s="97">
        <f>Juniori!MQ58</f>
        <v>0</v>
      </c>
      <c r="MR187" s="97">
        <f>Juniori!MR58</f>
        <v>0</v>
      </c>
      <c r="MS187" s="97">
        <f>Juniori!MS58</f>
        <v>0</v>
      </c>
      <c r="MT187" s="97">
        <f>Juniori!MT58</f>
        <v>0</v>
      </c>
      <c r="MU187" s="97">
        <f>Juniori!MU58</f>
        <v>0</v>
      </c>
      <c r="MV187" s="97">
        <f>Juniori!MV58</f>
        <v>0</v>
      </c>
      <c r="MW187" s="97">
        <f>Juniori!MW58</f>
        <v>0</v>
      </c>
      <c r="MX187" s="97">
        <f>Juniori!MX58</f>
        <v>0</v>
      </c>
      <c r="MY187" s="97">
        <f>Juniori!MY58</f>
        <v>0</v>
      </c>
      <c r="MZ187" s="97">
        <f>Juniori!MZ58</f>
        <v>0</v>
      </c>
      <c r="NA187" s="97">
        <f>Juniori!NA58</f>
        <v>0</v>
      </c>
      <c r="NB187" s="97">
        <f>Juniori!NB58</f>
        <v>0</v>
      </c>
      <c r="NC187" s="97">
        <f>Juniori!NC58</f>
        <v>0</v>
      </c>
      <c r="ND187" s="97">
        <f>Juniori!ND58</f>
        <v>0</v>
      </c>
      <c r="NE187" s="97">
        <f>Juniori!NE58</f>
        <v>0</v>
      </c>
      <c r="NF187" s="97">
        <f>Juniori!NF58</f>
        <v>0</v>
      </c>
      <c r="NG187" s="97">
        <f>Juniori!NG58</f>
        <v>0</v>
      </c>
      <c r="NH187" s="97">
        <f>Juniori!NH58</f>
        <v>0</v>
      </c>
      <c r="NI187" s="97">
        <f>Juniori!NI58</f>
        <v>0</v>
      </c>
      <c r="NJ187" s="97">
        <f>Juniori!NJ58</f>
        <v>0</v>
      </c>
      <c r="NK187" s="97">
        <f>Juniori!NK58</f>
        <v>0</v>
      </c>
      <c r="NL187" s="97">
        <f>Juniori!NL58</f>
        <v>0</v>
      </c>
      <c r="NM187" s="97">
        <f>Juniori!NM58</f>
        <v>0</v>
      </c>
      <c r="NN187" s="97">
        <f>Juniori!NN58</f>
        <v>0</v>
      </c>
      <c r="NO187" s="97">
        <f>Juniori!NO58</f>
        <v>0</v>
      </c>
      <c r="NP187" s="97">
        <f>Juniori!NP58</f>
        <v>0</v>
      </c>
      <c r="NQ187" s="97">
        <f>Juniori!NQ58</f>
        <v>0</v>
      </c>
      <c r="NR187" s="97">
        <f>Juniori!NR58</f>
        <v>0</v>
      </c>
      <c r="NS187" s="97">
        <f>Juniori!NS58</f>
        <v>0</v>
      </c>
      <c r="NT187" s="97">
        <f>Juniori!NT58</f>
        <v>0</v>
      </c>
      <c r="NU187" s="97">
        <f>Juniori!NU58</f>
        <v>0</v>
      </c>
      <c r="NV187" s="97">
        <f>Juniori!NV58</f>
        <v>0</v>
      </c>
      <c r="NW187" s="97">
        <f>Juniori!NW58</f>
        <v>0</v>
      </c>
      <c r="NX187" s="97">
        <f>Juniori!NX58</f>
        <v>0</v>
      </c>
      <c r="NY187" s="97">
        <f>Juniori!NY58</f>
        <v>0</v>
      </c>
      <c r="NZ187" s="97">
        <f>Juniori!NZ58</f>
        <v>0</v>
      </c>
      <c r="OA187" s="97">
        <f>Juniori!OA58</f>
        <v>0</v>
      </c>
      <c r="OB187" s="97">
        <f>Juniori!OB58</f>
        <v>0</v>
      </c>
      <c r="OC187" s="97">
        <f>Juniori!OC58</f>
        <v>0</v>
      </c>
      <c r="OD187" s="97">
        <f>Juniori!OD58</f>
        <v>0</v>
      </c>
      <c r="OE187" s="97">
        <f>Juniori!OE58</f>
        <v>0</v>
      </c>
      <c r="OF187" s="97">
        <f>Juniori!OF58</f>
        <v>0</v>
      </c>
      <c r="OG187" s="97">
        <f>Juniori!OG58</f>
        <v>0</v>
      </c>
      <c r="OH187" s="97">
        <f>Juniori!OH58</f>
        <v>0</v>
      </c>
      <c r="OI187" s="97">
        <f>Juniori!OI58</f>
        <v>0</v>
      </c>
      <c r="OJ187" s="97">
        <f>Juniori!OJ58</f>
        <v>0</v>
      </c>
      <c r="OK187" s="97">
        <f>Juniori!OK58</f>
        <v>0</v>
      </c>
      <c r="OL187" s="97">
        <f>Juniori!OL58</f>
        <v>0</v>
      </c>
      <c r="OM187" s="97">
        <f>Juniori!OM58</f>
        <v>0</v>
      </c>
      <c r="ON187" s="97">
        <f>Juniori!ON58</f>
        <v>0</v>
      </c>
      <c r="OO187" s="97">
        <f>Juniori!OO58</f>
        <v>0</v>
      </c>
      <c r="OP187" s="97">
        <f>Juniori!OP58</f>
        <v>0</v>
      </c>
      <c r="OQ187" s="97">
        <f>Juniori!OQ58</f>
        <v>0</v>
      </c>
      <c r="OR187" s="97">
        <f>Juniori!OR58</f>
        <v>0</v>
      </c>
      <c r="OS187" s="97">
        <f>Juniori!OS58</f>
        <v>0</v>
      </c>
      <c r="OT187" s="97">
        <f>Juniori!OT58</f>
        <v>0</v>
      </c>
      <c r="OU187" s="97">
        <f>Juniori!OU58</f>
        <v>0</v>
      </c>
      <c r="OV187" s="97">
        <f>Juniori!OV58</f>
        <v>0</v>
      </c>
      <c r="OW187" s="97">
        <f>Juniori!OW58</f>
        <v>0</v>
      </c>
      <c r="OX187" s="97">
        <f>Juniori!OX58</f>
        <v>0</v>
      </c>
      <c r="OY187" s="97">
        <f>Juniori!OY58</f>
        <v>0</v>
      </c>
      <c r="OZ187" s="97">
        <f>Juniori!OZ58</f>
        <v>0</v>
      </c>
      <c r="PA187" s="97">
        <f>Juniori!PA58</f>
        <v>0</v>
      </c>
      <c r="PB187" s="97">
        <f>Juniori!PB58</f>
        <v>0</v>
      </c>
      <c r="PC187" s="97">
        <f>Juniori!PC58</f>
        <v>0</v>
      </c>
      <c r="PD187" s="97">
        <f>Juniori!PD58</f>
        <v>0</v>
      </c>
      <c r="PE187" s="97">
        <f>Juniori!PE58</f>
        <v>0</v>
      </c>
      <c r="PF187" s="97">
        <f>Juniori!PF58</f>
        <v>0</v>
      </c>
      <c r="PG187" s="97">
        <f>Juniori!PG58</f>
        <v>0</v>
      </c>
      <c r="PH187" s="97">
        <f>Juniori!PH58</f>
        <v>0</v>
      </c>
      <c r="PI187" s="97">
        <f>Juniori!PI58</f>
        <v>0</v>
      </c>
      <c r="PJ187" s="97">
        <f>Juniori!PJ58</f>
        <v>0</v>
      </c>
      <c r="PK187" s="97">
        <f>Juniori!PK58</f>
        <v>0</v>
      </c>
      <c r="PL187" s="97">
        <f>Juniori!PL58</f>
        <v>0</v>
      </c>
      <c r="PM187" s="97">
        <f>Juniori!PM58</f>
        <v>0</v>
      </c>
      <c r="PN187" s="97">
        <f>Juniori!PN58</f>
        <v>0</v>
      </c>
      <c r="PO187" s="97">
        <f>Juniori!PO58</f>
        <v>0</v>
      </c>
      <c r="PP187" s="97">
        <f>Juniori!PP58</f>
        <v>0</v>
      </c>
      <c r="PQ187" s="97">
        <f>Juniori!PQ58</f>
        <v>0</v>
      </c>
      <c r="PR187" s="97">
        <f>Juniori!PR58</f>
        <v>0</v>
      </c>
      <c r="PS187" s="97">
        <f>Juniori!PS58</f>
        <v>0</v>
      </c>
      <c r="PT187" s="97">
        <f>Juniori!PT58</f>
        <v>0</v>
      </c>
      <c r="PU187" s="97">
        <f>Juniori!PU58</f>
        <v>0</v>
      </c>
      <c r="PV187" s="97">
        <f>Juniori!PV58</f>
        <v>0</v>
      </c>
      <c r="PW187" s="97">
        <f>Juniori!PW58</f>
        <v>0</v>
      </c>
      <c r="PX187" s="97">
        <f>Juniori!PX58</f>
        <v>0</v>
      </c>
      <c r="PY187" s="97">
        <f>Juniori!PY58</f>
        <v>0</v>
      </c>
      <c r="PZ187" s="97">
        <f>Juniori!PZ58</f>
        <v>0</v>
      </c>
      <c r="QA187" s="97">
        <f>Juniori!QA58</f>
        <v>0</v>
      </c>
      <c r="QB187" s="97">
        <f>Juniori!QB58</f>
        <v>0</v>
      </c>
      <c r="QC187" s="97">
        <f>Juniori!QC58</f>
        <v>0</v>
      </c>
      <c r="QD187" s="97">
        <f>Juniori!QD58</f>
        <v>0</v>
      </c>
      <c r="QE187" s="97">
        <f>Juniori!QE58</f>
        <v>0</v>
      </c>
      <c r="QF187" s="97">
        <f>Juniori!QF58</f>
        <v>0</v>
      </c>
      <c r="QG187" s="97">
        <f>Juniori!QG58</f>
        <v>0</v>
      </c>
      <c r="QH187" s="97">
        <f>Juniori!QH58</f>
        <v>0</v>
      </c>
      <c r="QI187" s="97">
        <f>Juniori!QI58</f>
        <v>0</v>
      </c>
      <c r="QJ187" s="97">
        <f>Juniori!QJ58</f>
        <v>0</v>
      </c>
      <c r="QK187" s="97">
        <f>Juniori!QK58</f>
        <v>0</v>
      </c>
      <c r="QL187" s="97">
        <f>Juniori!QL58</f>
        <v>0</v>
      </c>
      <c r="QM187" s="97">
        <f>Juniori!QM58</f>
        <v>0</v>
      </c>
      <c r="QN187" s="97">
        <f>Juniori!QN58</f>
        <v>0</v>
      </c>
      <c r="QO187" s="97">
        <f>Juniori!QO58</f>
        <v>0</v>
      </c>
      <c r="QP187" s="97">
        <f>Juniori!QP58</f>
        <v>0</v>
      </c>
      <c r="QQ187" s="97">
        <f>Juniori!QQ58</f>
        <v>0</v>
      </c>
      <c r="QR187" s="97">
        <f>Juniori!QR58</f>
        <v>0</v>
      </c>
      <c r="QS187" s="97">
        <f>Juniori!QS58</f>
        <v>0</v>
      </c>
      <c r="QT187" s="97">
        <f>Juniori!QT58</f>
        <v>0</v>
      </c>
      <c r="QU187" s="97">
        <f>Juniori!QU58</f>
        <v>0</v>
      </c>
      <c r="QV187" s="97">
        <f>Juniori!QV58</f>
        <v>0</v>
      </c>
      <c r="QW187" s="97">
        <f>Juniori!QW58</f>
        <v>0</v>
      </c>
      <c r="QX187" s="97">
        <f>Juniori!QX58</f>
        <v>0</v>
      </c>
      <c r="QY187" s="97">
        <f>Juniori!QY58</f>
        <v>0</v>
      </c>
      <c r="QZ187" s="97">
        <f>Juniori!QZ58</f>
        <v>0</v>
      </c>
      <c r="RA187" s="97">
        <f>Juniori!RA58</f>
        <v>0</v>
      </c>
      <c r="RB187" s="97">
        <f>Juniori!RB58</f>
        <v>0</v>
      </c>
      <c r="RC187" s="97">
        <f>Juniori!RC58</f>
        <v>0</v>
      </c>
      <c r="RD187" s="97">
        <f>Juniori!RD58</f>
        <v>0</v>
      </c>
      <c r="RE187" s="97">
        <f>Juniori!RE58</f>
        <v>0</v>
      </c>
      <c r="RF187" s="97">
        <f>Juniori!RF58</f>
        <v>0</v>
      </c>
      <c r="RG187" s="97">
        <f>Juniori!RG58</f>
        <v>0</v>
      </c>
      <c r="RH187" s="97">
        <f>Juniori!RH58</f>
        <v>0</v>
      </c>
      <c r="RI187" s="97">
        <f>Juniori!RI58</f>
        <v>0</v>
      </c>
      <c r="RJ187" s="97">
        <f>Juniori!RJ58</f>
        <v>0</v>
      </c>
      <c r="RK187" s="97">
        <f>Juniori!RK58</f>
        <v>0</v>
      </c>
      <c r="RL187" s="97">
        <f>Juniori!RL58</f>
        <v>0</v>
      </c>
      <c r="RM187" s="97">
        <f>Juniori!RM58</f>
        <v>0</v>
      </c>
      <c r="RN187" s="97">
        <f>Juniori!RN58</f>
        <v>0</v>
      </c>
      <c r="RO187" s="97">
        <f>Juniori!RO58</f>
        <v>0</v>
      </c>
      <c r="RP187" s="97">
        <f>Juniori!RP58</f>
        <v>0</v>
      </c>
      <c r="RQ187" s="97">
        <f>Juniori!RQ58</f>
        <v>0</v>
      </c>
      <c r="RR187" s="97">
        <f>Juniori!RR58</f>
        <v>0</v>
      </c>
      <c r="RS187" s="97">
        <f>Juniori!RS58</f>
        <v>0</v>
      </c>
      <c r="RT187" s="97">
        <f>Juniori!RT58</f>
        <v>0</v>
      </c>
      <c r="RU187" s="97">
        <f>Juniori!RU58</f>
        <v>0</v>
      </c>
      <c r="RV187" s="97">
        <f>Juniori!RV58</f>
        <v>0</v>
      </c>
      <c r="RW187" s="97">
        <f>Juniori!RW58</f>
        <v>0</v>
      </c>
      <c r="RX187" s="97">
        <f>Juniori!RX58</f>
        <v>0</v>
      </c>
      <c r="RY187" s="97">
        <f>Juniori!RY58</f>
        <v>0</v>
      </c>
      <c r="RZ187" s="97">
        <f>Juniori!RZ58</f>
        <v>0</v>
      </c>
      <c r="SA187" s="97">
        <f>Juniori!SA58</f>
        <v>0</v>
      </c>
      <c r="SB187" s="97">
        <f>Juniori!SB58</f>
        <v>0</v>
      </c>
      <c r="SC187" s="97">
        <f>Juniori!SC58</f>
        <v>0</v>
      </c>
      <c r="SD187" s="97">
        <f>Juniori!SD58</f>
        <v>0</v>
      </c>
      <c r="SE187" s="97">
        <f>Juniori!SE58</f>
        <v>0</v>
      </c>
      <c r="SF187" s="97">
        <f>Juniori!SF58</f>
        <v>0</v>
      </c>
      <c r="SG187" s="97">
        <f>Juniori!SG58</f>
        <v>0</v>
      </c>
      <c r="SH187" s="97">
        <f>Juniori!SH58</f>
        <v>0</v>
      </c>
      <c r="SI187" s="97">
        <f>Juniori!SI58</f>
        <v>0</v>
      </c>
      <c r="SJ187" s="97">
        <f>Juniori!SJ58</f>
        <v>0</v>
      </c>
      <c r="SK187" s="97">
        <f>Juniori!SK58</f>
        <v>0</v>
      </c>
      <c r="SL187" s="97">
        <f>Juniori!SL58</f>
        <v>0</v>
      </c>
      <c r="SM187" s="97">
        <f>Juniori!SM58</f>
        <v>0</v>
      </c>
      <c r="SN187" s="97">
        <f>Juniori!SN58</f>
        <v>0</v>
      </c>
      <c r="SO187" s="97">
        <f>Juniori!SO58</f>
        <v>0</v>
      </c>
      <c r="SP187" s="97">
        <f>Juniori!SP58</f>
        <v>0</v>
      </c>
      <c r="SQ187" s="97">
        <f>Juniori!SQ58</f>
        <v>0</v>
      </c>
      <c r="SR187" s="97">
        <f>Juniori!SR58</f>
        <v>0</v>
      </c>
      <c r="SS187" s="97">
        <f>Juniori!SS58</f>
        <v>0</v>
      </c>
      <c r="ST187" s="97">
        <f>Juniori!ST58</f>
        <v>0</v>
      </c>
      <c r="SU187" s="97">
        <f>Juniori!SU58</f>
        <v>0</v>
      </c>
      <c r="SV187" s="97">
        <f>Juniori!SV58</f>
        <v>0</v>
      </c>
      <c r="SW187" s="97">
        <f>Juniori!SW58</f>
        <v>0</v>
      </c>
      <c r="SX187" s="97">
        <f>Juniori!SX58</f>
        <v>0</v>
      </c>
      <c r="SY187" s="97">
        <f>Juniori!SY58</f>
        <v>0</v>
      </c>
      <c r="SZ187" s="97">
        <f>Juniori!SZ58</f>
        <v>0</v>
      </c>
      <c r="TA187" s="97">
        <f>Juniori!TA58</f>
        <v>0</v>
      </c>
      <c r="TB187" s="97">
        <f>Juniori!TB58</f>
        <v>0</v>
      </c>
    </row>
    <row r="188" spans="1:522" s="1" customFormat="1" ht="18" customHeight="1" x14ac:dyDescent="0.2">
      <c r="A188" s="12"/>
      <c r="B188" s="11" t="s">
        <v>628</v>
      </c>
      <c r="C188" s="1">
        <v>10136</v>
      </c>
      <c r="E188" s="4" t="s">
        <v>309</v>
      </c>
      <c r="F188" s="1">
        <v>4050</v>
      </c>
      <c r="G188" s="9" t="s">
        <v>96</v>
      </c>
      <c r="H188" s="4" t="s">
        <v>468</v>
      </c>
      <c r="I188" s="1">
        <f t="shared" si="3"/>
        <v>0</v>
      </c>
      <c r="J188" s="12">
        <f>Tabuľka3[[#This Row],[Stĺpec9]]</f>
        <v>0</v>
      </c>
      <c r="K188" s="97">
        <f>Seniori!K83</f>
        <v>0</v>
      </c>
      <c r="L188" s="97">
        <f>Seniori!L83</f>
        <v>0</v>
      </c>
      <c r="M188" s="97">
        <f>Seniori!M83</f>
        <v>0</v>
      </c>
      <c r="N188" s="97">
        <f>Seniori!N83</f>
        <v>0</v>
      </c>
      <c r="O188" s="97">
        <f>Seniori!O83</f>
        <v>0</v>
      </c>
      <c r="P188" s="97">
        <f>Seniori!P83</f>
        <v>0</v>
      </c>
      <c r="Q188" s="97">
        <f>Seniori!Q83</f>
        <v>0</v>
      </c>
      <c r="R188" s="97">
        <f>Seniori!R83</f>
        <v>0</v>
      </c>
      <c r="S188" s="97">
        <f>Seniori!S83</f>
        <v>0</v>
      </c>
      <c r="T188" s="97">
        <f>Seniori!T83</f>
        <v>0</v>
      </c>
      <c r="U188" s="97">
        <f>Seniori!U83</f>
        <v>0</v>
      </c>
      <c r="V188" s="97">
        <f>Seniori!V83</f>
        <v>0</v>
      </c>
      <c r="W188" s="97">
        <f>Seniori!W83</f>
        <v>0</v>
      </c>
      <c r="X188" s="97">
        <f>Seniori!X83</f>
        <v>0</v>
      </c>
      <c r="Y188" s="97">
        <f>Seniori!Y83</f>
        <v>0</v>
      </c>
      <c r="Z188" s="97">
        <f>Seniori!Z83</f>
        <v>0</v>
      </c>
      <c r="AA188" s="97">
        <f>Seniori!AA83</f>
        <v>0</v>
      </c>
      <c r="AB188" s="97">
        <f>Seniori!AB83</f>
        <v>0</v>
      </c>
      <c r="AC188" s="97">
        <f>Seniori!AC83</f>
        <v>0</v>
      </c>
      <c r="AD188" s="97">
        <f>Seniori!AD83</f>
        <v>0</v>
      </c>
      <c r="AE188" s="97">
        <f>Seniori!AE83</f>
        <v>0</v>
      </c>
      <c r="AF188" s="97">
        <f>Seniori!AF83</f>
        <v>0</v>
      </c>
      <c r="AG188" s="97">
        <f>Seniori!AG83</f>
        <v>0</v>
      </c>
      <c r="AH188" s="97">
        <f>Seniori!AH83</f>
        <v>0</v>
      </c>
      <c r="AI188" s="97">
        <f>Seniori!AI83</f>
        <v>0</v>
      </c>
      <c r="AJ188" s="97">
        <f>Seniori!AJ83</f>
        <v>0</v>
      </c>
      <c r="AK188" s="97">
        <f>Seniori!AK83</f>
        <v>0</v>
      </c>
      <c r="AL188" s="97">
        <f>Seniori!AL83</f>
        <v>0</v>
      </c>
      <c r="AM188" s="97">
        <f>Seniori!AM83</f>
        <v>0</v>
      </c>
      <c r="AN188" s="97">
        <f>Seniori!AN83</f>
        <v>0</v>
      </c>
      <c r="AO188" s="97">
        <f>Seniori!AO83</f>
        <v>0</v>
      </c>
      <c r="AP188" s="97">
        <f>Seniori!AP83</f>
        <v>0</v>
      </c>
      <c r="AQ188" s="97">
        <f>Seniori!AQ83</f>
        <v>0</v>
      </c>
      <c r="AR188" s="97">
        <f>Seniori!AR83</f>
        <v>0</v>
      </c>
      <c r="AS188" s="97">
        <f>Seniori!AS83</f>
        <v>0</v>
      </c>
      <c r="AT188" s="97">
        <f>Seniori!AT83</f>
        <v>0</v>
      </c>
      <c r="AU188" s="97">
        <f>Seniori!AU83</f>
        <v>0</v>
      </c>
      <c r="AV188" s="97">
        <f>Seniori!AV83</f>
        <v>0</v>
      </c>
      <c r="AW188" s="97">
        <f>Seniori!AW83</f>
        <v>0</v>
      </c>
      <c r="AX188" s="97">
        <f>Seniori!AX83</f>
        <v>0</v>
      </c>
      <c r="AY188" s="97">
        <f>Seniori!AY83</f>
        <v>0</v>
      </c>
      <c r="AZ188" s="97">
        <f>Seniori!AZ83</f>
        <v>0</v>
      </c>
      <c r="BA188" s="97">
        <f>Seniori!BA83</f>
        <v>0</v>
      </c>
      <c r="BB188" s="97">
        <f>Seniori!BB83</f>
        <v>0</v>
      </c>
      <c r="BC188" s="97">
        <f>Seniori!BC83</f>
        <v>0</v>
      </c>
      <c r="BD188" s="97">
        <f>Seniori!BD83</f>
        <v>0</v>
      </c>
      <c r="BE188" s="97">
        <f>Seniori!BE83</f>
        <v>0</v>
      </c>
      <c r="BF188" s="97">
        <f>Seniori!BF83</f>
        <v>0</v>
      </c>
      <c r="BG188" s="97">
        <f>Seniori!BG83</f>
        <v>0</v>
      </c>
      <c r="BH188" s="97">
        <f>Seniori!BH83</f>
        <v>0</v>
      </c>
      <c r="BI188" s="97">
        <f>Seniori!BI83</f>
        <v>0</v>
      </c>
      <c r="BJ188" s="97">
        <f>Seniori!BJ83</f>
        <v>0</v>
      </c>
      <c r="BK188" s="97">
        <f>Seniori!BK83</f>
        <v>0</v>
      </c>
      <c r="BL188" s="97">
        <f>Seniori!BL83</f>
        <v>0</v>
      </c>
      <c r="BM188" s="97">
        <f>Seniori!BM83</f>
        <v>0</v>
      </c>
      <c r="BN188" s="97">
        <f>Seniori!BN83</f>
        <v>0</v>
      </c>
      <c r="BO188" s="97">
        <f>Seniori!BO83</f>
        <v>0</v>
      </c>
      <c r="BP188" s="97">
        <f>Seniori!BP83</f>
        <v>0</v>
      </c>
      <c r="BQ188" s="97">
        <f>Seniori!BQ83</f>
        <v>0</v>
      </c>
      <c r="BR188" s="97">
        <f>Seniori!BR83</f>
        <v>0</v>
      </c>
      <c r="BS188" s="97">
        <f>Seniori!BS83</f>
        <v>0</v>
      </c>
      <c r="BT188" s="97">
        <f>Seniori!BT83</f>
        <v>0</v>
      </c>
      <c r="BU188" s="97">
        <f>Seniori!BU83</f>
        <v>0</v>
      </c>
      <c r="BV188" s="97">
        <f>Seniori!BV83</f>
        <v>0</v>
      </c>
      <c r="BW188" s="97">
        <f>Seniori!BW83</f>
        <v>0</v>
      </c>
      <c r="BX188" s="97">
        <f>Seniori!BX83</f>
        <v>0</v>
      </c>
      <c r="BY188" s="97">
        <f>Seniori!BY83</f>
        <v>0</v>
      </c>
      <c r="BZ188" s="97">
        <f>Seniori!BZ83</f>
        <v>0</v>
      </c>
      <c r="CA188" s="97">
        <f>Seniori!CA83</f>
        <v>0</v>
      </c>
      <c r="CB188" s="97">
        <f>Seniori!CB83</f>
        <v>0</v>
      </c>
      <c r="CC188" s="97">
        <f>Seniori!CC83</f>
        <v>0</v>
      </c>
      <c r="CD188" s="97">
        <f>Seniori!CD83</f>
        <v>0</v>
      </c>
      <c r="CE188" s="97">
        <f>Seniori!CE83</f>
        <v>0</v>
      </c>
      <c r="CF188" s="97">
        <f>Seniori!CF83</f>
        <v>0</v>
      </c>
      <c r="CG188" s="97">
        <f>Seniori!CG83</f>
        <v>0</v>
      </c>
      <c r="CH188" s="97">
        <f>Seniori!CH83</f>
        <v>0</v>
      </c>
      <c r="CI188" s="97">
        <f>Seniori!CI83</f>
        <v>0</v>
      </c>
      <c r="CJ188" s="97">
        <f>Seniori!CJ83</f>
        <v>0</v>
      </c>
      <c r="CK188" s="97">
        <f>Seniori!CK83</f>
        <v>0</v>
      </c>
      <c r="CL188" s="97">
        <f>Seniori!CL83</f>
        <v>0</v>
      </c>
      <c r="CM188" s="97">
        <f>Seniori!CM83</f>
        <v>0</v>
      </c>
      <c r="CN188" s="97">
        <f>Seniori!CN83</f>
        <v>0</v>
      </c>
      <c r="CO188" s="97">
        <f>Seniori!CO83</f>
        <v>0</v>
      </c>
      <c r="CP188" s="97">
        <f>Seniori!CP83</f>
        <v>0</v>
      </c>
      <c r="CQ188" s="97">
        <f>Seniori!CQ83</f>
        <v>0</v>
      </c>
      <c r="CR188" s="97">
        <f>Seniori!CR83</f>
        <v>0</v>
      </c>
      <c r="CS188" s="97">
        <f>Seniori!CS83</f>
        <v>0</v>
      </c>
      <c r="CT188" s="97">
        <f>Seniori!CT83</f>
        <v>0</v>
      </c>
      <c r="CU188" s="97">
        <f>Seniori!CU83</f>
        <v>0</v>
      </c>
      <c r="CV188" s="97">
        <f>Seniori!CV83</f>
        <v>0</v>
      </c>
      <c r="CW188" s="97" t="str">
        <f>Seniori!CW83</f>
        <v>o</v>
      </c>
      <c r="CX188" s="97">
        <f>Seniori!CX83</f>
        <v>0</v>
      </c>
      <c r="CY188" s="97">
        <f>Seniori!CY83</f>
        <v>0</v>
      </c>
      <c r="CZ188" s="97">
        <f>Seniori!CZ83</f>
        <v>0</v>
      </c>
      <c r="DA188" s="97">
        <f>Seniori!DA83</f>
        <v>0</v>
      </c>
      <c r="DB188" s="97">
        <f>Seniori!DB83</f>
        <v>0</v>
      </c>
      <c r="DC188" s="97">
        <f>Seniori!DC83</f>
        <v>0</v>
      </c>
      <c r="DD188" s="97">
        <f>Seniori!DD83</f>
        <v>0</v>
      </c>
      <c r="DE188" s="97">
        <f>Seniori!DE83</f>
        <v>0</v>
      </c>
      <c r="DF188" s="97">
        <f>Seniori!DF83</f>
        <v>0</v>
      </c>
      <c r="DG188" s="97">
        <f>Seniori!DG83</f>
        <v>0</v>
      </c>
      <c r="DH188" s="97">
        <f>Seniori!DH83</f>
        <v>0</v>
      </c>
      <c r="DI188" s="97">
        <f>Seniori!DI83</f>
        <v>0</v>
      </c>
      <c r="DJ188" s="97">
        <f>Seniori!DJ83</f>
        <v>0</v>
      </c>
      <c r="DK188" s="97">
        <f>Seniori!DK83</f>
        <v>0</v>
      </c>
      <c r="DL188" s="97">
        <f>Seniori!DL83</f>
        <v>0</v>
      </c>
      <c r="DM188" s="97">
        <f>Seniori!DM83</f>
        <v>0</v>
      </c>
      <c r="DN188" s="97">
        <f>Seniori!DN83</f>
        <v>0</v>
      </c>
      <c r="DO188" s="97">
        <f>Seniori!DO83</f>
        <v>0</v>
      </c>
      <c r="DP188" s="97">
        <f>Seniori!DP83</f>
        <v>0</v>
      </c>
      <c r="DQ188" s="97">
        <f>Seniori!DQ83</f>
        <v>0</v>
      </c>
      <c r="DR188" s="97">
        <f>Seniori!DR83</f>
        <v>0</v>
      </c>
      <c r="DS188" s="97">
        <f>Seniori!DS83</f>
        <v>0</v>
      </c>
      <c r="DT188" s="97">
        <f>Seniori!DT83</f>
        <v>0</v>
      </c>
      <c r="DU188" s="97">
        <f>Seniori!DU83</f>
        <v>0</v>
      </c>
      <c r="DV188" s="97">
        <f>Seniori!DV83</f>
        <v>0</v>
      </c>
      <c r="DW188" s="97">
        <f>Seniori!DW83</f>
        <v>0</v>
      </c>
      <c r="DX188" s="97">
        <f>Seniori!DX83</f>
        <v>0</v>
      </c>
      <c r="DY188" s="97">
        <f>Seniori!DY83</f>
        <v>0</v>
      </c>
      <c r="DZ188" s="97">
        <f>Seniori!DZ83</f>
        <v>0</v>
      </c>
      <c r="EA188" s="97">
        <f>Seniori!EA83</f>
        <v>0</v>
      </c>
      <c r="EB188" s="97">
        <f>Seniori!EB83</f>
        <v>0</v>
      </c>
      <c r="EC188" s="97">
        <f>Seniori!EC83</f>
        <v>0</v>
      </c>
      <c r="ED188" s="97">
        <f>Seniori!ED83</f>
        <v>0</v>
      </c>
      <c r="EE188" s="97">
        <f>Seniori!EE83</f>
        <v>0</v>
      </c>
      <c r="EF188" s="97">
        <f>Seniori!EF83</f>
        <v>0</v>
      </c>
      <c r="EG188" s="97">
        <f>Seniori!EG83</f>
        <v>0</v>
      </c>
      <c r="EH188" s="97">
        <f>Seniori!EH83</f>
        <v>0</v>
      </c>
      <c r="EI188" s="97">
        <f>Seniori!EI83</f>
        <v>0</v>
      </c>
      <c r="EJ188" s="97">
        <f>Seniori!EJ83</f>
        <v>0</v>
      </c>
      <c r="EK188" s="97">
        <f>Seniori!EK83</f>
        <v>0</v>
      </c>
      <c r="EL188" s="97">
        <f>Seniori!EL83</f>
        <v>0</v>
      </c>
      <c r="EM188" s="97">
        <f>Seniori!EM83</f>
        <v>0</v>
      </c>
      <c r="EN188" s="97">
        <f>Seniori!EN83</f>
        <v>0</v>
      </c>
      <c r="EO188" s="97">
        <f>Seniori!EO83</f>
        <v>0</v>
      </c>
      <c r="EP188" s="97">
        <f>Seniori!EP83</f>
        <v>0</v>
      </c>
      <c r="EQ188" s="97">
        <f>Seniori!EQ83</f>
        <v>0</v>
      </c>
      <c r="ER188" s="97">
        <f>Seniori!ER83</f>
        <v>0</v>
      </c>
      <c r="ES188" s="97">
        <f>Seniori!ES83</f>
        <v>0</v>
      </c>
      <c r="ET188" s="97">
        <f>Seniori!ET83</f>
        <v>0</v>
      </c>
      <c r="EU188" s="97">
        <f>Seniori!EU83</f>
        <v>0</v>
      </c>
      <c r="EV188" s="97">
        <f>Seniori!EV83</f>
        <v>0</v>
      </c>
      <c r="EW188" s="97">
        <f>Seniori!EW83</f>
        <v>0</v>
      </c>
      <c r="EX188" s="97">
        <f>Seniori!EX83</f>
        <v>0</v>
      </c>
      <c r="EY188" s="97">
        <f>Seniori!EY83</f>
        <v>0</v>
      </c>
      <c r="EZ188" s="97">
        <f>Seniori!EZ83</f>
        <v>0</v>
      </c>
      <c r="FA188" s="97">
        <f>Seniori!FA83</f>
        <v>0</v>
      </c>
      <c r="FB188" s="97">
        <f>Seniori!FB83</f>
        <v>0</v>
      </c>
      <c r="FC188" s="97">
        <f>Seniori!FC83</f>
        <v>0</v>
      </c>
      <c r="FD188" s="97">
        <f>Seniori!FD83</f>
        <v>0</v>
      </c>
      <c r="FE188" s="97">
        <f>Seniori!FE83</f>
        <v>0</v>
      </c>
      <c r="FF188" s="97">
        <f>Seniori!FF83</f>
        <v>0</v>
      </c>
      <c r="FG188" s="97">
        <f>Seniori!FG83</f>
        <v>0</v>
      </c>
      <c r="FH188" s="97">
        <f>Seniori!FH83</f>
        <v>0</v>
      </c>
      <c r="FI188" s="97">
        <f>Seniori!FI83</f>
        <v>0</v>
      </c>
      <c r="FJ188" s="97">
        <f>Seniori!FJ83</f>
        <v>0</v>
      </c>
      <c r="FK188" s="97">
        <f>Seniori!FK83</f>
        <v>0</v>
      </c>
      <c r="FL188" s="97">
        <f>Seniori!FL83</f>
        <v>0</v>
      </c>
      <c r="FM188" s="97">
        <f>Seniori!FM83</f>
        <v>0</v>
      </c>
      <c r="FN188" s="97">
        <f>Seniori!FN83</f>
        <v>0</v>
      </c>
      <c r="FO188" s="97">
        <f>Seniori!FO83</f>
        <v>0</v>
      </c>
      <c r="FP188" s="97">
        <f>Seniori!FP83</f>
        <v>0</v>
      </c>
      <c r="FQ188" s="97">
        <f>Seniori!FQ83</f>
        <v>0</v>
      </c>
      <c r="FR188" s="97">
        <f>Seniori!FR83</f>
        <v>0</v>
      </c>
      <c r="FS188" s="97">
        <f>Seniori!FS83</f>
        <v>0</v>
      </c>
      <c r="FT188" s="97">
        <f>Seniori!FT83</f>
        <v>0</v>
      </c>
      <c r="FU188" s="97">
        <f>Seniori!FU83</f>
        <v>0</v>
      </c>
      <c r="FV188" s="97">
        <f>Seniori!FV83</f>
        <v>0</v>
      </c>
      <c r="FW188" s="97">
        <f>Seniori!FW83</f>
        <v>0</v>
      </c>
      <c r="FX188" s="97">
        <f>Seniori!FX83</f>
        <v>0</v>
      </c>
      <c r="FY188" s="97">
        <f>Seniori!FY83</f>
        <v>0</v>
      </c>
      <c r="FZ188" s="97">
        <f>Seniori!FZ83</f>
        <v>0</v>
      </c>
      <c r="GA188" s="97">
        <f>Seniori!GA83</f>
        <v>0</v>
      </c>
      <c r="GB188" s="97">
        <f>Seniori!GB83</f>
        <v>0</v>
      </c>
      <c r="GC188" s="97">
        <f>Seniori!GC83</f>
        <v>0</v>
      </c>
      <c r="GD188" s="97">
        <f>Seniori!GD83</f>
        <v>0</v>
      </c>
      <c r="GE188" s="97">
        <f>Seniori!GE83</f>
        <v>0</v>
      </c>
      <c r="GF188" s="97">
        <f>Seniori!GF83</f>
        <v>0</v>
      </c>
      <c r="GG188" s="97">
        <f>Seniori!GG83</f>
        <v>0</v>
      </c>
      <c r="GH188" s="97">
        <f>Seniori!GH83</f>
        <v>0</v>
      </c>
      <c r="GI188" s="97">
        <f>Seniori!GI83</f>
        <v>0</v>
      </c>
      <c r="GJ188" s="97">
        <f>Seniori!GJ83</f>
        <v>0</v>
      </c>
      <c r="GK188" s="97">
        <f>Seniori!GK83</f>
        <v>0</v>
      </c>
      <c r="GL188" s="97">
        <f>Seniori!GL83</f>
        <v>0</v>
      </c>
      <c r="GM188" s="97">
        <f>Seniori!GM83</f>
        <v>0</v>
      </c>
      <c r="GN188" s="97">
        <f>Seniori!GN83</f>
        <v>0</v>
      </c>
      <c r="GO188" s="97">
        <f>Seniori!GO83</f>
        <v>0</v>
      </c>
      <c r="GP188" s="97">
        <f>Seniori!GP83</f>
        <v>0</v>
      </c>
      <c r="GQ188" s="97">
        <f>Seniori!GQ83</f>
        <v>0</v>
      </c>
      <c r="GR188" s="97">
        <f>Seniori!GR83</f>
        <v>0</v>
      </c>
      <c r="GS188" s="97">
        <f>Seniori!GS83</f>
        <v>0</v>
      </c>
      <c r="GT188" s="97">
        <f>Seniori!GT83</f>
        <v>0</v>
      </c>
      <c r="GU188" s="97">
        <f>Seniori!GU83</f>
        <v>0</v>
      </c>
      <c r="GV188" s="97">
        <f>Seniori!GV83</f>
        <v>0</v>
      </c>
      <c r="GW188" s="97">
        <f>Seniori!GW83</f>
        <v>0</v>
      </c>
      <c r="GX188" s="97">
        <f>Seniori!GX83</f>
        <v>0</v>
      </c>
      <c r="GY188" s="97">
        <f>Seniori!GY83</f>
        <v>0</v>
      </c>
      <c r="GZ188" s="97">
        <f>Seniori!GZ83</f>
        <v>0</v>
      </c>
      <c r="HA188" s="97">
        <f>Seniori!HA83</f>
        <v>0</v>
      </c>
      <c r="HB188" s="97">
        <f>Seniori!HB83</f>
        <v>0</v>
      </c>
      <c r="HC188" s="97">
        <f>Seniori!HC83</f>
        <v>0</v>
      </c>
      <c r="HD188" s="97">
        <f>Seniori!HD83</f>
        <v>0</v>
      </c>
      <c r="HE188" s="97">
        <f>Seniori!HE83</f>
        <v>0</v>
      </c>
      <c r="HF188" s="97">
        <f>Seniori!HF83</f>
        <v>0</v>
      </c>
      <c r="HG188" s="97">
        <f>Seniori!HG83</f>
        <v>0</v>
      </c>
      <c r="HH188" s="97">
        <f>Seniori!HH83</f>
        <v>0</v>
      </c>
      <c r="HI188" s="97">
        <f>Seniori!HI83</f>
        <v>0</v>
      </c>
      <c r="HJ188" s="97">
        <f>Seniori!HJ83</f>
        <v>0</v>
      </c>
      <c r="HK188" s="97">
        <f>Seniori!HK83</f>
        <v>0</v>
      </c>
      <c r="HL188" s="97">
        <f>Seniori!HL83</f>
        <v>0</v>
      </c>
      <c r="HM188" s="97">
        <f>Seniori!HM83</f>
        <v>0</v>
      </c>
      <c r="HN188" s="97">
        <f>Seniori!HN83</f>
        <v>0</v>
      </c>
      <c r="HO188" s="97">
        <f>Seniori!HO83</f>
        <v>0</v>
      </c>
      <c r="HP188" s="97">
        <f>Seniori!HP83</f>
        <v>0</v>
      </c>
      <c r="HQ188" s="97">
        <f>Seniori!HQ83</f>
        <v>0</v>
      </c>
      <c r="HR188" s="97">
        <f>Seniori!HR83</f>
        <v>0</v>
      </c>
      <c r="HS188" s="97">
        <f>Seniori!HS83</f>
        <v>0</v>
      </c>
      <c r="HT188" s="97">
        <f>Seniori!HT83</f>
        <v>0</v>
      </c>
      <c r="HU188" s="97">
        <f>Seniori!HU83</f>
        <v>0</v>
      </c>
      <c r="HV188" s="97">
        <f>Seniori!HV83</f>
        <v>0</v>
      </c>
      <c r="HW188" s="97">
        <f>Seniori!HW83</f>
        <v>0</v>
      </c>
      <c r="HX188" s="97">
        <f>Seniori!HX83</f>
        <v>0</v>
      </c>
      <c r="HY188" s="97">
        <f>Seniori!HY83</f>
        <v>0</v>
      </c>
      <c r="HZ188" s="97">
        <f>Seniori!HZ83</f>
        <v>0</v>
      </c>
      <c r="IA188" s="97">
        <f>Seniori!IA83</f>
        <v>0</v>
      </c>
      <c r="IB188" s="97">
        <f>Seniori!IB83</f>
        <v>0</v>
      </c>
      <c r="IC188" s="97">
        <f>Seniori!IC83</f>
        <v>0</v>
      </c>
      <c r="ID188" s="97">
        <f>Seniori!ID83</f>
        <v>0</v>
      </c>
      <c r="IE188" s="97">
        <f>Seniori!IE83</f>
        <v>0</v>
      </c>
      <c r="IF188" s="97">
        <f>Seniori!IF83</f>
        <v>0</v>
      </c>
      <c r="IG188" s="97">
        <f>Seniori!IG83</f>
        <v>0</v>
      </c>
      <c r="IH188" s="97">
        <f>Seniori!IH83</f>
        <v>0</v>
      </c>
      <c r="II188" s="97">
        <f>Seniori!II83</f>
        <v>0</v>
      </c>
      <c r="IJ188" s="97">
        <f>Seniori!IJ83</f>
        <v>0</v>
      </c>
      <c r="IK188" s="97">
        <f>Seniori!IK83</f>
        <v>0</v>
      </c>
      <c r="IL188" s="97">
        <f>Seniori!IL83</f>
        <v>0</v>
      </c>
      <c r="IM188" s="97">
        <f>Seniori!IM83</f>
        <v>0</v>
      </c>
      <c r="IN188" s="97">
        <f>Seniori!IN83</f>
        <v>0</v>
      </c>
      <c r="IO188" s="97">
        <f>Seniori!IO83</f>
        <v>0</v>
      </c>
      <c r="IP188" s="97">
        <f>Seniori!IP83</f>
        <v>0</v>
      </c>
      <c r="IQ188" s="97">
        <f>Seniori!IQ83</f>
        <v>0</v>
      </c>
      <c r="IR188" s="97">
        <f>Seniori!IR83</f>
        <v>0</v>
      </c>
      <c r="IS188" s="97">
        <f>Seniori!IS83</f>
        <v>0</v>
      </c>
      <c r="IT188" s="97">
        <f>Seniori!IT83</f>
        <v>0</v>
      </c>
      <c r="IU188" s="97">
        <f>Seniori!IU83</f>
        <v>0</v>
      </c>
      <c r="IV188" s="97">
        <f>Seniori!IV83</f>
        <v>0</v>
      </c>
      <c r="IW188" s="97">
        <f>Seniori!IW83</f>
        <v>0</v>
      </c>
      <c r="IX188" s="97">
        <f>Seniori!IX83</f>
        <v>0</v>
      </c>
      <c r="IY188" s="97">
        <f>Seniori!IY83</f>
        <v>0</v>
      </c>
      <c r="IZ188" s="97">
        <f>Seniori!IZ83</f>
        <v>0</v>
      </c>
      <c r="JA188" s="97">
        <f>Seniori!JA83</f>
        <v>0</v>
      </c>
      <c r="JB188" s="97">
        <f>Seniori!JB83</f>
        <v>0</v>
      </c>
      <c r="JC188" s="97">
        <f>Seniori!JC83</f>
        <v>0</v>
      </c>
      <c r="JD188" s="97">
        <f>Seniori!JD83</f>
        <v>0</v>
      </c>
      <c r="JE188" s="97">
        <f>Seniori!JE83</f>
        <v>0</v>
      </c>
      <c r="JF188" s="97">
        <f>Seniori!JF83</f>
        <v>0</v>
      </c>
      <c r="JG188" s="97">
        <f>Seniori!JG83</f>
        <v>0</v>
      </c>
      <c r="JH188" s="97">
        <f>Seniori!JH83</f>
        <v>0</v>
      </c>
      <c r="JI188" s="97">
        <f>Seniori!JI83</f>
        <v>0</v>
      </c>
      <c r="JJ188" s="97">
        <f>Seniori!JJ83</f>
        <v>0</v>
      </c>
      <c r="JK188" s="97">
        <f>Seniori!JK83</f>
        <v>0</v>
      </c>
      <c r="JL188" s="97">
        <f>Seniori!JL83</f>
        <v>0</v>
      </c>
      <c r="JM188" s="97">
        <f>Seniori!JM83</f>
        <v>0</v>
      </c>
      <c r="JN188" s="97">
        <f>Seniori!JN83</f>
        <v>0</v>
      </c>
      <c r="JO188" s="97">
        <f>Seniori!JO83</f>
        <v>0</v>
      </c>
      <c r="JP188" s="97">
        <f>Seniori!JP83</f>
        <v>0</v>
      </c>
      <c r="JQ188" s="97">
        <f>Seniori!JQ83</f>
        <v>0</v>
      </c>
      <c r="JR188" s="97">
        <f>Seniori!JR83</f>
        <v>0</v>
      </c>
      <c r="JS188" s="97">
        <f>Seniori!JS83</f>
        <v>0</v>
      </c>
      <c r="JT188" s="97">
        <f>Seniori!JT83</f>
        <v>0</v>
      </c>
      <c r="JU188" s="97">
        <f>Seniori!JU83</f>
        <v>0</v>
      </c>
      <c r="JV188" s="97">
        <f>Seniori!JV83</f>
        <v>0</v>
      </c>
      <c r="JW188" s="97">
        <f>Seniori!JW83</f>
        <v>0</v>
      </c>
      <c r="JX188" s="97">
        <f>Seniori!JX83</f>
        <v>0</v>
      </c>
      <c r="JY188" s="97">
        <f>Seniori!JY83</f>
        <v>0</v>
      </c>
      <c r="JZ188" s="97">
        <f>Seniori!JZ83</f>
        <v>0</v>
      </c>
      <c r="KA188" s="97">
        <f>Seniori!KA83</f>
        <v>0</v>
      </c>
      <c r="KB188" s="97">
        <f>Seniori!KB83</f>
        <v>0</v>
      </c>
      <c r="KC188" s="97">
        <f>Seniori!KC83</f>
        <v>0</v>
      </c>
      <c r="KD188" s="97">
        <f>Seniori!KD83</f>
        <v>0</v>
      </c>
      <c r="KE188" s="97">
        <f>Seniori!KE83</f>
        <v>0</v>
      </c>
      <c r="KF188" s="97">
        <f>Seniori!KF83</f>
        <v>0</v>
      </c>
      <c r="KG188" s="97">
        <f>Seniori!KG83</f>
        <v>0</v>
      </c>
      <c r="KH188" s="97">
        <f>Seniori!KH83</f>
        <v>0</v>
      </c>
      <c r="KI188" s="97">
        <f>Seniori!KI83</f>
        <v>0</v>
      </c>
      <c r="KJ188" s="97">
        <f>Seniori!KJ83</f>
        <v>0</v>
      </c>
      <c r="KK188" s="97">
        <f>Seniori!KK83</f>
        <v>0</v>
      </c>
      <c r="KL188" s="97">
        <f>Seniori!KL83</f>
        <v>0</v>
      </c>
      <c r="KM188" s="97">
        <f>Seniori!KM83</f>
        <v>0</v>
      </c>
      <c r="KN188" s="97">
        <f>Seniori!KN83</f>
        <v>0</v>
      </c>
      <c r="KO188" s="97">
        <f>Seniori!KO83</f>
        <v>0</v>
      </c>
      <c r="KP188" s="97">
        <f>Seniori!KP83</f>
        <v>0</v>
      </c>
      <c r="KQ188" s="97">
        <f>Seniori!KQ83</f>
        <v>0</v>
      </c>
      <c r="KR188" s="97">
        <f>Seniori!KR83</f>
        <v>0</v>
      </c>
      <c r="KS188" s="97">
        <f>Seniori!KS83</f>
        <v>0</v>
      </c>
      <c r="KT188" s="97">
        <f>Seniori!KT83</f>
        <v>0</v>
      </c>
      <c r="KU188" s="97">
        <f>Seniori!KU83</f>
        <v>0</v>
      </c>
      <c r="KV188" s="97">
        <f>Seniori!KV83</f>
        <v>0</v>
      </c>
      <c r="KW188" s="97">
        <f>Seniori!KW83</f>
        <v>0</v>
      </c>
      <c r="KX188" s="97">
        <f>Seniori!KX83</f>
        <v>0</v>
      </c>
      <c r="KY188" s="97">
        <f>Seniori!KY83</f>
        <v>0</v>
      </c>
      <c r="KZ188" s="97">
        <f>Seniori!KZ83</f>
        <v>0</v>
      </c>
      <c r="LA188" s="97">
        <f>Seniori!LA83</f>
        <v>0</v>
      </c>
      <c r="LB188" s="97">
        <f>Seniori!LB83</f>
        <v>0</v>
      </c>
      <c r="LC188" s="97">
        <f>Seniori!LC83</f>
        <v>0</v>
      </c>
      <c r="LD188" s="97">
        <f>Seniori!LD83</f>
        <v>0</v>
      </c>
      <c r="LE188" s="97">
        <f>Seniori!LE83</f>
        <v>0</v>
      </c>
      <c r="LF188" s="97">
        <f>Seniori!LF83</f>
        <v>0</v>
      </c>
      <c r="LG188" s="97">
        <f>Seniori!LG83</f>
        <v>0</v>
      </c>
      <c r="LH188" s="97">
        <f>Seniori!LH83</f>
        <v>0</v>
      </c>
      <c r="LI188" s="97">
        <f>Seniori!LI83</f>
        <v>0</v>
      </c>
      <c r="LJ188" s="97">
        <f>Seniori!LJ83</f>
        <v>0</v>
      </c>
      <c r="LK188" s="97">
        <f>Seniori!LK83</f>
        <v>0</v>
      </c>
      <c r="LL188" s="97">
        <f>Seniori!LL83</f>
        <v>0</v>
      </c>
      <c r="LM188" s="97">
        <f>Seniori!LM83</f>
        <v>0</v>
      </c>
      <c r="LN188" s="97">
        <f>Seniori!LN83</f>
        <v>0</v>
      </c>
      <c r="LO188" s="97">
        <f>Seniori!LO83</f>
        <v>0</v>
      </c>
      <c r="LP188" s="97">
        <f>Seniori!LP83</f>
        <v>0</v>
      </c>
      <c r="LQ188" s="97">
        <f>Seniori!LQ83</f>
        <v>0</v>
      </c>
      <c r="LR188" s="97">
        <f>Seniori!LR83</f>
        <v>0</v>
      </c>
      <c r="LS188" s="97">
        <f>Seniori!LS83</f>
        <v>0</v>
      </c>
      <c r="LT188" s="97">
        <f>Seniori!LT83</f>
        <v>0</v>
      </c>
      <c r="LU188" s="97">
        <f>Seniori!LU83</f>
        <v>0</v>
      </c>
      <c r="LV188" s="97">
        <f>Seniori!LV83</f>
        <v>0</v>
      </c>
      <c r="LW188" s="97">
        <f>Seniori!LW83</f>
        <v>0</v>
      </c>
      <c r="LX188" s="97">
        <f>Seniori!LX83</f>
        <v>0</v>
      </c>
      <c r="LY188" s="97">
        <f>Seniori!LY83</f>
        <v>0</v>
      </c>
      <c r="LZ188" s="97">
        <f>Seniori!LZ83</f>
        <v>0</v>
      </c>
      <c r="MA188" s="97">
        <f>Seniori!MA83</f>
        <v>0</v>
      </c>
      <c r="MB188" s="97">
        <f>Seniori!MB83</f>
        <v>0</v>
      </c>
      <c r="MC188" s="97">
        <f>Seniori!MC83</f>
        <v>0</v>
      </c>
      <c r="MD188" s="97">
        <f>Seniori!MD83</f>
        <v>0</v>
      </c>
      <c r="ME188" s="97">
        <f>Seniori!ME83</f>
        <v>0</v>
      </c>
      <c r="MF188" s="97">
        <f>Seniori!MF83</f>
        <v>0</v>
      </c>
      <c r="MG188" s="97">
        <f>Seniori!MG83</f>
        <v>0</v>
      </c>
      <c r="MH188" s="97">
        <f>Seniori!MH83</f>
        <v>0</v>
      </c>
      <c r="MI188" s="97">
        <f>Seniori!MI83</f>
        <v>0</v>
      </c>
      <c r="MJ188" s="97">
        <f>Seniori!MJ83</f>
        <v>0</v>
      </c>
      <c r="MK188" s="97">
        <f>Seniori!MK83</f>
        <v>0</v>
      </c>
      <c r="ML188" s="97">
        <f>Seniori!ML83</f>
        <v>0</v>
      </c>
      <c r="MM188" s="97">
        <f>Seniori!MM83</f>
        <v>0</v>
      </c>
      <c r="MN188" s="97">
        <f>Seniori!MN83</f>
        <v>0</v>
      </c>
      <c r="MO188" s="97">
        <f>Seniori!MO83</f>
        <v>0</v>
      </c>
      <c r="MP188" s="97">
        <f>Seniori!MP83</f>
        <v>0</v>
      </c>
      <c r="MQ188" s="97">
        <f>Seniori!MQ83</f>
        <v>0</v>
      </c>
      <c r="MR188" s="97">
        <f>Seniori!MR83</f>
        <v>0</v>
      </c>
      <c r="MS188" s="97">
        <f>Seniori!MS83</f>
        <v>0</v>
      </c>
      <c r="MT188" s="97">
        <f>Seniori!MT83</f>
        <v>0</v>
      </c>
      <c r="MU188" s="97">
        <f>Seniori!MU83</f>
        <v>0</v>
      </c>
      <c r="MV188" s="97">
        <f>Seniori!MV83</f>
        <v>0</v>
      </c>
      <c r="MW188" s="97">
        <f>Seniori!MW83</f>
        <v>0</v>
      </c>
      <c r="MX188" s="97">
        <f>Seniori!MX83</f>
        <v>0</v>
      </c>
      <c r="MY188" s="97">
        <f>Seniori!MY83</f>
        <v>0</v>
      </c>
      <c r="MZ188" s="97">
        <f>Seniori!MZ83</f>
        <v>0</v>
      </c>
      <c r="NA188" s="97">
        <f>Seniori!NA83</f>
        <v>0</v>
      </c>
      <c r="NB188" s="97">
        <f>Seniori!NB83</f>
        <v>0</v>
      </c>
      <c r="NC188" s="97">
        <f>Seniori!NC83</f>
        <v>0</v>
      </c>
      <c r="ND188" s="97">
        <f>Seniori!ND83</f>
        <v>0</v>
      </c>
      <c r="NE188" s="97">
        <f>Seniori!NE83</f>
        <v>0</v>
      </c>
      <c r="NF188" s="97">
        <f>Seniori!NF83</f>
        <v>0</v>
      </c>
      <c r="NG188" s="97">
        <f>Seniori!NG83</f>
        <v>0</v>
      </c>
      <c r="NH188" s="97">
        <f>Seniori!NH83</f>
        <v>0</v>
      </c>
      <c r="NI188" s="97">
        <f>Seniori!NI83</f>
        <v>0</v>
      </c>
      <c r="NJ188" s="97">
        <f>Seniori!NJ83</f>
        <v>0</v>
      </c>
      <c r="NK188" s="97">
        <f>Seniori!NK83</f>
        <v>0</v>
      </c>
      <c r="NL188" s="97">
        <f>Seniori!NL83</f>
        <v>0</v>
      </c>
      <c r="NM188" s="97">
        <f>Seniori!NM83</f>
        <v>0</v>
      </c>
      <c r="NN188" s="97">
        <f>Seniori!NN83</f>
        <v>0</v>
      </c>
      <c r="NO188" s="97">
        <f>Seniori!NO83</f>
        <v>0</v>
      </c>
      <c r="NP188" s="97">
        <f>Seniori!NP83</f>
        <v>0</v>
      </c>
      <c r="NQ188" s="97">
        <f>Seniori!NQ83</f>
        <v>0</v>
      </c>
      <c r="NR188" s="97">
        <f>Seniori!NR83</f>
        <v>0</v>
      </c>
      <c r="NS188" s="97">
        <f>Seniori!NS83</f>
        <v>0</v>
      </c>
      <c r="NT188" s="97">
        <f>Seniori!NT83</f>
        <v>0</v>
      </c>
      <c r="NU188" s="97">
        <f>Seniori!NU83</f>
        <v>0</v>
      </c>
      <c r="NV188" s="97">
        <f>Seniori!NV83</f>
        <v>0</v>
      </c>
      <c r="NW188" s="97">
        <f>Seniori!NW83</f>
        <v>0</v>
      </c>
      <c r="NX188" s="97">
        <f>Seniori!NX83</f>
        <v>0</v>
      </c>
      <c r="NY188" s="97">
        <f>Seniori!NY83</f>
        <v>0</v>
      </c>
      <c r="NZ188" s="97">
        <f>Seniori!NZ83</f>
        <v>0</v>
      </c>
      <c r="OA188" s="97">
        <f>Seniori!OA83</f>
        <v>0</v>
      </c>
      <c r="OB188" s="97">
        <f>Seniori!OB83</f>
        <v>0</v>
      </c>
      <c r="OC188" s="97">
        <f>Seniori!OC83</f>
        <v>0</v>
      </c>
      <c r="OD188" s="97">
        <f>Seniori!OD83</f>
        <v>0</v>
      </c>
      <c r="OE188" s="97">
        <f>Seniori!OE83</f>
        <v>0</v>
      </c>
      <c r="OF188" s="97">
        <f>Seniori!OF83</f>
        <v>0</v>
      </c>
      <c r="OG188" s="97">
        <f>Seniori!OG83</f>
        <v>0</v>
      </c>
      <c r="OH188" s="97">
        <f>Seniori!OH83</f>
        <v>0</v>
      </c>
      <c r="OI188" s="97">
        <f>Seniori!OI83</f>
        <v>0</v>
      </c>
      <c r="OJ188" s="97">
        <f>Seniori!OJ83</f>
        <v>0</v>
      </c>
      <c r="OK188" s="97">
        <f>Seniori!OK83</f>
        <v>0</v>
      </c>
      <c r="OL188" s="97">
        <f>Seniori!OL83</f>
        <v>0</v>
      </c>
      <c r="OM188" s="97">
        <f>Seniori!OM83</f>
        <v>0</v>
      </c>
      <c r="ON188" s="97">
        <f>Seniori!ON83</f>
        <v>0</v>
      </c>
      <c r="OO188" s="97">
        <f>Seniori!OO83</f>
        <v>0</v>
      </c>
      <c r="OP188" s="97">
        <f>Seniori!OP83</f>
        <v>0</v>
      </c>
      <c r="OQ188" s="97">
        <f>Seniori!OQ83</f>
        <v>0</v>
      </c>
      <c r="OR188" s="97">
        <f>Seniori!OR83</f>
        <v>0</v>
      </c>
      <c r="OS188" s="97">
        <f>Seniori!OS83</f>
        <v>0</v>
      </c>
      <c r="OT188" s="97">
        <f>Seniori!OT83</f>
        <v>0</v>
      </c>
      <c r="OU188" s="97">
        <f>Seniori!OU83</f>
        <v>0</v>
      </c>
      <c r="OV188" s="97">
        <f>Seniori!OV83</f>
        <v>0</v>
      </c>
      <c r="OW188" s="97">
        <f>Seniori!OW83</f>
        <v>0</v>
      </c>
      <c r="OX188" s="97">
        <f>Seniori!OX83</f>
        <v>0</v>
      </c>
      <c r="OY188" s="97">
        <f>Seniori!OY83</f>
        <v>0</v>
      </c>
      <c r="OZ188" s="97">
        <f>Seniori!OZ83</f>
        <v>0</v>
      </c>
      <c r="PA188" s="97">
        <f>Seniori!PA83</f>
        <v>0</v>
      </c>
      <c r="PB188" s="97">
        <f>Seniori!PB83</f>
        <v>0</v>
      </c>
      <c r="PC188" s="97">
        <f>Seniori!PC83</f>
        <v>0</v>
      </c>
      <c r="PD188" s="97">
        <f>Seniori!PD83</f>
        <v>0</v>
      </c>
      <c r="PE188" s="97">
        <f>Seniori!PE83</f>
        <v>0</v>
      </c>
      <c r="PF188" s="97">
        <f>Seniori!PF83</f>
        <v>0</v>
      </c>
      <c r="PG188" s="97">
        <f>Seniori!PG83</f>
        <v>0</v>
      </c>
      <c r="PH188" s="97">
        <f>Seniori!PH83</f>
        <v>0</v>
      </c>
      <c r="PI188" s="97">
        <f>Seniori!PI83</f>
        <v>0</v>
      </c>
      <c r="PJ188" s="97">
        <f>Seniori!PJ83</f>
        <v>0</v>
      </c>
      <c r="PK188" s="97">
        <f>Seniori!PK83</f>
        <v>0</v>
      </c>
      <c r="PL188" s="97">
        <f>Seniori!PL83</f>
        <v>0</v>
      </c>
      <c r="PM188" s="97">
        <f>Seniori!PM83</f>
        <v>0</v>
      </c>
      <c r="PN188" s="97">
        <f>Seniori!PN83</f>
        <v>0</v>
      </c>
      <c r="PO188" s="97">
        <f>Seniori!PO83</f>
        <v>0</v>
      </c>
      <c r="PP188" s="97">
        <f>Seniori!PP83</f>
        <v>0</v>
      </c>
      <c r="PQ188" s="97">
        <f>Seniori!PQ83</f>
        <v>0</v>
      </c>
      <c r="PR188" s="97">
        <f>Seniori!PR83</f>
        <v>0</v>
      </c>
      <c r="PS188" s="97">
        <f>Seniori!PS83</f>
        <v>0</v>
      </c>
      <c r="PT188" s="97">
        <f>Seniori!PT83</f>
        <v>0</v>
      </c>
      <c r="PU188" s="97">
        <f>Seniori!PU83</f>
        <v>0</v>
      </c>
      <c r="PV188" s="97">
        <f>Seniori!PV83</f>
        <v>0</v>
      </c>
      <c r="PW188" s="97">
        <f>Seniori!PW83</f>
        <v>0</v>
      </c>
      <c r="PX188" s="97">
        <f>Seniori!PX83</f>
        <v>0</v>
      </c>
      <c r="PY188" s="97">
        <f>Seniori!PY83</f>
        <v>0</v>
      </c>
      <c r="PZ188" s="97">
        <f>Seniori!PZ83</f>
        <v>0</v>
      </c>
      <c r="QA188" s="97">
        <f>Seniori!QA83</f>
        <v>0</v>
      </c>
      <c r="QB188" s="97">
        <f>Seniori!QB83</f>
        <v>0</v>
      </c>
      <c r="QC188" s="97">
        <f>Seniori!QC83</f>
        <v>0</v>
      </c>
      <c r="QD188" s="97">
        <f>Seniori!QD83</f>
        <v>0</v>
      </c>
      <c r="QE188" s="97">
        <f>Seniori!QE83</f>
        <v>0</v>
      </c>
      <c r="QF188" s="97">
        <f>Seniori!QF83</f>
        <v>0</v>
      </c>
      <c r="QG188" s="97">
        <f>Seniori!QG83</f>
        <v>0</v>
      </c>
      <c r="QH188" s="97">
        <f>Seniori!QH83</f>
        <v>0</v>
      </c>
      <c r="QI188" s="97">
        <f>Seniori!QI83</f>
        <v>0</v>
      </c>
      <c r="QJ188" s="97">
        <f>Seniori!QJ83</f>
        <v>0</v>
      </c>
      <c r="QK188" s="97">
        <f>Seniori!QK83</f>
        <v>0</v>
      </c>
      <c r="QL188" s="97">
        <f>Seniori!QL83</f>
        <v>0</v>
      </c>
      <c r="QM188" s="97">
        <f>Seniori!QM83</f>
        <v>0</v>
      </c>
      <c r="QN188" s="97">
        <f>Seniori!QN83</f>
        <v>0</v>
      </c>
      <c r="QO188" s="97">
        <f>Seniori!QO83</f>
        <v>0</v>
      </c>
      <c r="QP188" s="97">
        <f>Seniori!QP83</f>
        <v>0</v>
      </c>
      <c r="QQ188" s="97">
        <f>Seniori!QQ83</f>
        <v>0</v>
      </c>
      <c r="QR188" s="97">
        <f>Seniori!QR83</f>
        <v>0</v>
      </c>
      <c r="QS188" s="97">
        <f>Seniori!QS83</f>
        <v>0</v>
      </c>
      <c r="QT188" s="97">
        <f>Seniori!QT83</f>
        <v>0</v>
      </c>
      <c r="QU188" s="97">
        <f>Seniori!QU83</f>
        <v>0</v>
      </c>
      <c r="QV188" s="97">
        <f>Seniori!QV83</f>
        <v>0</v>
      </c>
      <c r="QW188" s="97">
        <f>Seniori!QW83</f>
        <v>0</v>
      </c>
      <c r="QX188" s="97">
        <f>Seniori!QX83</f>
        <v>0</v>
      </c>
      <c r="QY188" s="97">
        <f>Seniori!QY83</f>
        <v>0</v>
      </c>
      <c r="QZ188" s="97">
        <f>Seniori!QZ83</f>
        <v>0</v>
      </c>
      <c r="RA188" s="97">
        <f>Seniori!RA83</f>
        <v>0</v>
      </c>
      <c r="RB188" s="97">
        <f>Seniori!RB83</f>
        <v>0</v>
      </c>
      <c r="RC188" s="97">
        <f>Seniori!RC83</f>
        <v>0</v>
      </c>
      <c r="RD188" s="97">
        <f>Seniori!RD83</f>
        <v>0</v>
      </c>
      <c r="RE188" s="97">
        <f>Seniori!RE83</f>
        <v>0</v>
      </c>
      <c r="RF188" s="97">
        <f>Seniori!RF83</f>
        <v>0</v>
      </c>
      <c r="RG188" s="97">
        <f>Seniori!RG83</f>
        <v>0</v>
      </c>
      <c r="RH188" s="97">
        <f>Seniori!RH83</f>
        <v>0</v>
      </c>
      <c r="RI188" s="97">
        <f>Seniori!RI83</f>
        <v>0</v>
      </c>
      <c r="RJ188" s="97">
        <f>Seniori!RJ83</f>
        <v>0</v>
      </c>
      <c r="RK188" s="97">
        <f>Seniori!RK83</f>
        <v>0</v>
      </c>
      <c r="RL188" s="97">
        <f>Seniori!RL83</f>
        <v>0</v>
      </c>
      <c r="RM188" s="97">
        <f>Seniori!RM83</f>
        <v>0</v>
      </c>
      <c r="RN188" s="97">
        <f>Seniori!RN83</f>
        <v>0</v>
      </c>
      <c r="RO188" s="97">
        <f>Seniori!RO83</f>
        <v>0</v>
      </c>
      <c r="RP188" s="97">
        <f>Seniori!RP83</f>
        <v>0</v>
      </c>
      <c r="RQ188" s="97">
        <f>Seniori!RQ83</f>
        <v>0</v>
      </c>
      <c r="RR188" s="97">
        <f>Seniori!RR83</f>
        <v>0</v>
      </c>
      <c r="RS188" s="97">
        <f>Seniori!RS83</f>
        <v>0</v>
      </c>
      <c r="RT188" s="97">
        <f>Seniori!RT83</f>
        <v>0</v>
      </c>
      <c r="RU188" s="97">
        <f>Seniori!RU83</f>
        <v>0</v>
      </c>
      <c r="RV188" s="97">
        <f>Seniori!RV83</f>
        <v>0</v>
      </c>
      <c r="RW188" s="97">
        <f>Seniori!RW83</f>
        <v>0</v>
      </c>
      <c r="RX188" s="97">
        <f>Seniori!RX83</f>
        <v>0</v>
      </c>
      <c r="RY188" s="97">
        <f>Seniori!RY83</f>
        <v>0</v>
      </c>
      <c r="RZ188" s="97">
        <f>Seniori!RZ83</f>
        <v>0</v>
      </c>
      <c r="SA188" s="97">
        <f>Seniori!SA83</f>
        <v>0</v>
      </c>
      <c r="SB188" s="97">
        <f>Seniori!SB83</f>
        <v>0</v>
      </c>
      <c r="SC188" s="97">
        <f>Seniori!SC83</f>
        <v>0</v>
      </c>
      <c r="SD188" s="97">
        <f>Seniori!SD83</f>
        <v>0</v>
      </c>
      <c r="SE188" s="97">
        <f>Seniori!SE83</f>
        <v>0</v>
      </c>
      <c r="SF188" s="97">
        <f>Seniori!SF83</f>
        <v>0</v>
      </c>
      <c r="SG188" s="97">
        <f>Seniori!SG83</f>
        <v>0</v>
      </c>
      <c r="SH188" s="97">
        <f>Seniori!SH83</f>
        <v>0</v>
      </c>
      <c r="SI188" s="97">
        <f>Seniori!SI83</f>
        <v>0</v>
      </c>
      <c r="SJ188" s="97">
        <f>Seniori!SJ83</f>
        <v>0</v>
      </c>
      <c r="SK188" s="97">
        <f>Seniori!SK83</f>
        <v>0</v>
      </c>
      <c r="SL188" s="97">
        <f>Seniori!SL83</f>
        <v>0</v>
      </c>
      <c r="SM188" s="97">
        <f>Seniori!SM83</f>
        <v>0</v>
      </c>
      <c r="SN188" s="97">
        <f>Seniori!SN83</f>
        <v>0</v>
      </c>
      <c r="SO188" s="97">
        <f>Seniori!SO83</f>
        <v>0</v>
      </c>
      <c r="SP188" s="97">
        <f>Seniori!SP83</f>
        <v>0</v>
      </c>
      <c r="SQ188" s="97">
        <f>Seniori!SQ83</f>
        <v>0</v>
      </c>
      <c r="SR188" s="97">
        <f>Seniori!SR83</f>
        <v>0</v>
      </c>
      <c r="SS188" s="97">
        <f>Seniori!SS83</f>
        <v>0</v>
      </c>
      <c r="ST188" s="97">
        <f>Seniori!ST83</f>
        <v>0</v>
      </c>
      <c r="SU188" s="97">
        <f>Seniori!SU83</f>
        <v>0</v>
      </c>
      <c r="SV188" s="97">
        <f>Seniori!SV83</f>
        <v>0</v>
      </c>
      <c r="SW188" s="97">
        <f>Seniori!SW83</f>
        <v>0</v>
      </c>
      <c r="SX188" s="97">
        <f>Seniori!SX83</f>
        <v>0</v>
      </c>
      <c r="SY188" s="97">
        <f>Seniori!SY83</f>
        <v>0</v>
      </c>
      <c r="SZ188" s="97">
        <f>Seniori!SZ83</f>
        <v>0</v>
      </c>
      <c r="TA188" s="97">
        <f>Seniori!TA83</f>
        <v>0</v>
      </c>
      <c r="TB188" s="97">
        <f>Seniori!TB83</f>
        <v>0</v>
      </c>
    </row>
    <row r="189" spans="1:522" s="1" customFormat="1" ht="18" customHeight="1" x14ac:dyDescent="0.2">
      <c r="A189" s="12"/>
      <c r="B189" s="11" t="s">
        <v>75</v>
      </c>
      <c r="C189" s="1">
        <v>9149</v>
      </c>
      <c r="D189" s="1">
        <v>2011</v>
      </c>
      <c r="E189" s="4" t="s">
        <v>74</v>
      </c>
      <c r="F189" s="1">
        <v>8182</v>
      </c>
      <c r="G189" s="9" t="s">
        <v>94</v>
      </c>
      <c r="H189" t="s">
        <v>76</v>
      </c>
      <c r="I189" s="1">
        <f t="shared" si="3"/>
        <v>0</v>
      </c>
      <c r="J189" s="12">
        <f>Tabuľka3[[#This Row],[Stĺpec9]]</f>
        <v>0</v>
      </c>
      <c r="K189" s="97">
        <f>'Mladí jazdci'!K32</f>
        <v>0</v>
      </c>
      <c r="L189" s="97">
        <f>'Mladí jazdci'!L32</f>
        <v>0</v>
      </c>
      <c r="M189" s="97">
        <f>'Mladí jazdci'!M32</f>
        <v>0</v>
      </c>
      <c r="N189" s="97">
        <f>'Mladí jazdci'!N32</f>
        <v>0</v>
      </c>
      <c r="O189" s="97">
        <f>'Mladí jazdci'!O32</f>
        <v>0</v>
      </c>
      <c r="P189" s="97">
        <f>'Mladí jazdci'!P32</f>
        <v>0</v>
      </c>
      <c r="Q189" s="97">
        <f>'Mladí jazdci'!Q32</f>
        <v>0</v>
      </c>
      <c r="R189" s="97">
        <f>'Mladí jazdci'!R32</f>
        <v>0</v>
      </c>
      <c r="S189" s="97">
        <f>'Mladí jazdci'!S32</f>
        <v>0</v>
      </c>
      <c r="T189" s="97">
        <f>'Mladí jazdci'!T32</f>
        <v>0</v>
      </c>
      <c r="U189" s="97">
        <f>'Mladí jazdci'!U32</f>
        <v>0</v>
      </c>
      <c r="V189" s="97">
        <f>'Mladí jazdci'!V32</f>
        <v>0</v>
      </c>
      <c r="W189" s="97">
        <f>'Mladí jazdci'!W32</f>
        <v>0</v>
      </c>
      <c r="X189" s="97">
        <f>'Mladí jazdci'!X32</f>
        <v>0</v>
      </c>
      <c r="Y189" s="97">
        <f>'Mladí jazdci'!Y32</f>
        <v>0</v>
      </c>
      <c r="Z189" s="97">
        <f>'Mladí jazdci'!Z32</f>
        <v>0</v>
      </c>
      <c r="AA189" s="97">
        <f>'Mladí jazdci'!AA32</f>
        <v>0</v>
      </c>
      <c r="AB189" s="97">
        <f>'Mladí jazdci'!AB32</f>
        <v>0</v>
      </c>
      <c r="AC189" s="97">
        <f>'Mladí jazdci'!AC32</f>
        <v>0</v>
      </c>
      <c r="AD189" s="97">
        <f>'Mladí jazdci'!AD32</f>
        <v>0</v>
      </c>
      <c r="AE189" s="97">
        <f>'Mladí jazdci'!AE32</f>
        <v>0</v>
      </c>
      <c r="AF189" s="97">
        <f>'Mladí jazdci'!AF32</f>
        <v>0</v>
      </c>
      <c r="AG189" s="97">
        <f>'Mladí jazdci'!AG32</f>
        <v>0</v>
      </c>
      <c r="AH189" s="97">
        <f>'Mladí jazdci'!AH32</f>
        <v>0</v>
      </c>
      <c r="AI189" s="97">
        <f>'Mladí jazdci'!AI32</f>
        <v>0</v>
      </c>
      <c r="AJ189" s="97">
        <f>'Mladí jazdci'!AJ32</f>
        <v>0</v>
      </c>
      <c r="AK189" s="97">
        <f>'Mladí jazdci'!AK32</f>
        <v>0</v>
      </c>
      <c r="AL189" s="97">
        <f>'Mladí jazdci'!AL32</f>
        <v>0</v>
      </c>
      <c r="AM189" s="97">
        <f>'Mladí jazdci'!AM32</f>
        <v>0</v>
      </c>
      <c r="AN189" s="97">
        <f>'Mladí jazdci'!AN32</f>
        <v>0</v>
      </c>
      <c r="AO189" s="97">
        <f>'Mladí jazdci'!AO32</f>
        <v>0</v>
      </c>
      <c r="AP189" s="97">
        <f>'Mladí jazdci'!AP32</f>
        <v>0</v>
      </c>
      <c r="AQ189" s="97">
        <f>'Mladí jazdci'!AQ32</f>
        <v>0</v>
      </c>
      <c r="AR189" s="97">
        <f>'Mladí jazdci'!AR32</f>
        <v>0</v>
      </c>
      <c r="AS189" s="97">
        <f>'Mladí jazdci'!AS32</f>
        <v>0</v>
      </c>
      <c r="AT189" s="97">
        <f>'Mladí jazdci'!AT32</f>
        <v>0</v>
      </c>
      <c r="AU189" s="97">
        <f>'Mladí jazdci'!AU32</f>
        <v>0</v>
      </c>
      <c r="AV189" s="97">
        <f>'Mladí jazdci'!AV32</f>
        <v>0</v>
      </c>
      <c r="AW189" s="97">
        <f>'Mladí jazdci'!AW32</f>
        <v>0</v>
      </c>
      <c r="AX189" s="97">
        <f>'Mladí jazdci'!AX32</f>
        <v>0</v>
      </c>
      <c r="AY189" s="97">
        <f>'Mladí jazdci'!AY32</f>
        <v>0</v>
      </c>
      <c r="AZ189" s="97">
        <f>'Mladí jazdci'!AZ32</f>
        <v>0</v>
      </c>
      <c r="BA189" s="97">
        <f>'Mladí jazdci'!BA32</f>
        <v>0</v>
      </c>
      <c r="BB189" s="97">
        <f>'Mladí jazdci'!BB32</f>
        <v>0</v>
      </c>
      <c r="BC189" s="97">
        <f>'Mladí jazdci'!BC32</f>
        <v>0</v>
      </c>
      <c r="BD189" s="97">
        <f>'Mladí jazdci'!BD32</f>
        <v>0</v>
      </c>
      <c r="BE189" s="97">
        <f>'Mladí jazdci'!BE32</f>
        <v>0</v>
      </c>
      <c r="BF189" s="97">
        <f>'Mladí jazdci'!BF32</f>
        <v>0</v>
      </c>
      <c r="BG189" s="97">
        <f>'Mladí jazdci'!BG32</f>
        <v>0</v>
      </c>
      <c r="BH189" s="97">
        <f>'Mladí jazdci'!BH32</f>
        <v>0</v>
      </c>
      <c r="BI189" s="97">
        <f>'Mladí jazdci'!BI32</f>
        <v>0</v>
      </c>
      <c r="BJ189" s="97">
        <f>'Mladí jazdci'!BJ32</f>
        <v>0</v>
      </c>
      <c r="BK189" s="97">
        <f>'Mladí jazdci'!BK32</f>
        <v>0</v>
      </c>
      <c r="BL189" s="97">
        <f>'Mladí jazdci'!BL32</f>
        <v>0</v>
      </c>
      <c r="BM189" s="97">
        <f>'Mladí jazdci'!BM32</f>
        <v>0</v>
      </c>
      <c r="BN189" s="97">
        <f>'Mladí jazdci'!BN32</f>
        <v>0</v>
      </c>
      <c r="BO189" s="97">
        <f>'Mladí jazdci'!BO32</f>
        <v>0</v>
      </c>
      <c r="BP189" s="97">
        <f>'Mladí jazdci'!BP32</f>
        <v>0</v>
      </c>
      <c r="BQ189" s="97">
        <f>'Mladí jazdci'!BQ32</f>
        <v>0</v>
      </c>
      <c r="BR189" s="97">
        <f>'Mladí jazdci'!BR32</f>
        <v>0</v>
      </c>
      <c r="BS189" s="97">
        <f>'Mladí jazdci'!BS32</f>
        <v>0</v>
      </c>
      <c r="BT189" s="97">
        <f>'Mladí jazdci'!BT32</f>
        <v>0</v>
      </c>
      <c r="BU189" s="97">
        <f>'Mladí jazdci'!BU32</f>
        <v>0</v>
      </c>
      <c r="BV189" s="97">
        <f>'Mladí jazdci'!BV32</f>
        <v>0</v>
      </c>
      <c r="BW189" s="97">
        <f>'Mladí jazdci'!BW32</f>
        <v>0</v>
      </c>
      <c r="BX189" s="97">
        <f>'Mladí jazdci'!BX32</f>
        <v>0</v>
      </c>
      <c r="BY189" s="97">
        <f>'Mladí jazdci'!BY32</f>
        <v>0</v>
      </c>
      <c r="BZ189" s="97">
        <f>'Mladí jazdci'!BZ32</f>
        <v>0</v>
      </c>
      <c r="CA189" s="97">
        <f>'Mladí jazdci'!CA32</f>
        <v>0</v>
      </c>
      <c r="CB189" s="97">
        <f>'Mladí jazdci'!CB32</f>
        <v>0</v>
      </c>
      <c r="CC189" s="97">
        <f>'Mladí jazdci'!CC32</f>
        <v>0</v>
      </c>
      <c r="CD189" s="97">
        <f>'Mladí jazdci'!CD32</f>
        <v>0</v>
      </c>
      <c r="CE189" s="97">
        <f>'Mladí jazdci'!CE32</f>
        <v>0</v>
      </c>
      <c r="CF189" s="97">
        <f>'Mladí jazdci'!CF32</f>
        <v>0</v>
      </c>
      <c r="CG189" s="97">
        <f>'Mladí jazdci'!CG32</f>
        <v>0</v>
      </c>
      <c r="CH189" s="97">
        <f>'Mladí jazdci'!CH32</f>
        <v>0</v>
      </c>
      <c r="CI189" s="97">
        <f>'Mladí jazdci'!CI32</f>
        <v>0</v>
      </c>
      <c r="CJ189" s="97">
        <f>'Mladí jazdci'!CJ32</f>
        <v>0</v>
      </c>
      <c r="CK189" s="97">
        <f>'Mladí jazdci'!CK32</f>
        <v>0</v>
      </c>
      <c r="CL189" s="97">
        <f>'Mladí jazdci'!CL32</f>
        <v>0</v>
      </c>
      <c r="CM189" s="97">
        <f>'Mladí jazdci'!CM32</f>
        <v>0</v>
      </c>
      <c r="CN189" s="97">
        <f>'Mladí jazdci'!CN32</f>
        <v>0</v>
      </c>
      <c r="CO189" s="97">
        <f>'Mladí jazdci'!CO32</f>
        <v>0</v>
      </c>
      <c r="CP189" s="97">
        <f>'Mladí jazdci'!CP32</f>
        <v>0</v>
      </c>
      <c r="CQ189" s="97">
        <f>'Mladí jazdci'!CQ32</f>
        <v>0</v>
      </c>
      <c r="CR189" s="97">
        <f>'Mladí jazdci'!CR32</f>
        <v>0</v>
      </c>
      <c r="CS189" s="97">
        <f>'Mladí jazdci'!CS32</f>
        <v>0</v>
      </c>
      <c r="CT189" s="97">
        <f>'Mladí jazdci'!CT32</f>
        <v>0</v>
      </c>
      <c r="CU189" s="97">
        <f>'Mladí jazdci'!CU32</f>
        <v>0</v>
      </c>
      <c r="CV189" s="97">
        <f>'Mladí jazdci'!CV32</f>
        <v>0</v>
      </c>
      <c r="CW189" s="97" t="str">
        <f>'Mladí jazdci'!CW32</f>
        <v>o</v>
      </c>
      <c r="CX189" s="97">
        <f>'Mladí jazdci'!CX32</f>
        <v>0</v>
      </c>
      <c r="CY189" s="97">
        <f>'Mladí jazdci'!CY32</f>
        <v>0</v>
      </c>
      <c r="CZ189" s="97">
        <f>'Mladí jazdci'!CZ32</f>
        <v>0</v>
      </c>
      <c r="DA189" s="97">
        <f>'Mladí jazdci'!DA32</f>
        <v>0</v>
      </c>
      <c r="DB189" s="97">
        <f>'Mladí jazdci'!DB32</f>
        <v>0</v>
      </c>
      <c r="DC189" s="97">
        <f>'Mladí jazdci'!DC32</f>
        <v>0</v>
      </c>
      <c r="DD189" s="97">
        <f>'Mladí jazdci'!DD32</f>
        <v>0</v>
      </c>
      <c r="DE189" s="97">
        <f>'Mladí jazdci'!DE32</f>
        <v>0</v>
      </c>
      <c r="DF189" s="97">
        <f>'Mladí jazdci'!DF32</f>
        <v>0</v>
      </c>
      <c r="DG189" s="97">
        <f>'Mladí jazdci'!DG32</f>
        <v>0</v>
      </c>
      <c r="DH189" s="97">
        <f>'Mladí jazdci'!DH32</f>
        <v>0</v>
      </c>
      <c r="DI189" s="97">
        <f>'Mladí jazdci'!DI32</f>
        <v>0</v>
      </c>
      <c r="DJ189" s="97">
        <f>'Mladí jazdci'!DJ32</f>
        <v>0</v>
      </c>
      <c r="DK189" s="97">
        <f>'Mladí jazdci'!DK32</f>
        <v>0</v>
      </c>
      <c r="DL189" s="97">
        <f>'Mladí jazdci'!DL32</f>
        <v>0</v>
      </c>
      <c r="DM189" s="97">
        <f>'Mladí jazdci'!DM32</f>
        <v>0</v>
      </c>
      <c r="DN189" s="97">
        <f>'Mladí jazdci'!DN32</f>
        <v>0</v>
      </c>
      <c r="DO189" s="97">
        <f>'Mladí jazdci'!DO32</f>
        <v>0</v>
      </c>
      <c r="DP189" s="97">
        <f>'Mladí jazdci'!DP32</f>
        <v>0</v>
      </c>
      <c r="DQ189" s="97">
        <f>'Mladí jazdci'!DQ32</f>
        <v>0</v>
      </c>
      <c r="DR189" s="97">
        <f>'Mladí jazdci'!DR32</f>
        <v>0</v>
      </c>
      <c r="DS189" s="97">
        <f>'Mladí jazdci'!DS32</f>
        <v>0</v>
      </c>
      <c r="DT189" s="97">
        <f>'Mladí jazdci'!DT32</f>
        <v>0</v>
      </c>
      <c r="DU189" s="97">
        <f>'Mladí jazdci'!DU32</f>
        <v>0</v>
      </c>
      <c r="DV189" s="97">
        <f>'Mladí jazdci'!DV32</f>
        <v>0</v>
      </c>
      <c r="DW189" s="97">
        <f>'Mladí jazdci'!DW32</f>
        <v>0</v>
      </c>
      <c r="DX189" s="97">
        <f>'Mladí jazdci'!DX32</f>
        <v>0</v>
      </c>
      <c r="DY189" s="97">
        <f>'Mladí jazdci'!DY32</f>
        <v>0</v>
      </c>
      <c r="DZ189" s="97">
        <f>'Mladí jazdci'!DZ32</f>
        <v>0</v>
      </c>
      <c r="EA189" s="97">
        <f>'Mladí jazdci'!EA32</f>
        <v>0</v>
      </c>
      <c r="EB189" s="97">
        <f>'Mladí jazdci'!EB32</f>
        <v>0</v>
      </c>
      <c r="EC189" s="97">
        <f>'Mladí jazdci'!EC32</f>
        <v>0</v>
      </c>
      <c r="ED189" s="97">
        <f>'Mladí jazdci'!ED32</f>
        <v>0</v>
      </c>
      <c r="EE189" s="97">
        <f>'Mladí jazdci'!EE32</f>
        <v>0</v>
      </c>
      <c r="EF189" s="97">
        <f>'Mladí jazdci'!EF32</f>
        <v>0</v>
      </c>
      <c r="EG189" s="97">
        <f>'Mladí jazdci'!EG32</f>
        <v>0</v>
      </c>
      <c r="EH189" s="97">
        <f>'Mladí jazdci'!EH32</f>
        <v>0</v>
      </c>
      <c r="EI189" s="97">
        <f>'Mladí jazdci'!EI32</f>
        <v>0</v>
      </c>
      <c r="EJ189" s="97">
        <f>'Mladí jazdci'!EJ32</f>
        <v>0</v>
      </c>
      <c r="EK189" s="97">
        <f>'Mladí jazdci'!EK32</f>
        <v>0</v>
      </c>
      <c r="EL189" s="97">
        <f>'Mladí jazdci'!EL32</f>
        <v>0</v>
      </c>
      <c r="EM189" s="97">
        <f>'Mladí jazdci'!EM32</f>
        <v>0</v>
      </c>
      <c r="EN189" s="97">
        <f>'Mladí jazdci'!EN32</f>
        <v>0</v>
      </c>
      <c r="EO189" s="97">
        <f>'Mladí jazdci'!EO32</f>
        <v>0</v>
      </c>
      <c r="EP189" s="97">
        <f>'Mladí jazdci'!EP32</f>
        <v>0</v>
      </c>
      <c r="EQ189" s="97">
        <f>'Mladí jazdci'!EQ32</f>
        <v>0</v>
      </c>
      <c r="ER189" s="97">
        <f>'Mladí jazdci'!ER32</f>
        <v>0</v>
      </c>
      <c r="ES189" s="97">
        <f>'Mladí jazdci'!ES32</f>
        <v>0</v>
      </c>
      <c r="ET189" s="97">
        <f>'Mladí jazdci'!ET32</f>
        <v>0</v>
      </c>
      <c r="EU189" s="97">
        <f>'Mladí jazdci'!EU32</f>
        <v>0</v>
      </c>
      <c r="EV189" s="97">
        <f>'Mladí jazdci'!EV32</f>
        <v>0</v>
      </c>
      <c r="EW189" s="97">
        <f>'Mladí jazdci'!EW32</f>
        <v>0</v>
      </c>
      <c r="EX189" s="97">
        <f>'Mladí jazdci'!EX32</f>
        <v>0</v>
      </c>
      <c r="EY189" s="97">
        <f>'Mladí jazdci'!EY32</f>
        <v>0</v>
      </c>
      <c r="EZ189" s="97">
        <f>'Mladí jazdci'!EZ32</f>
        <v>0</v>
      </c>
      <c r="FA189" s="97">
        <f>'Mladí jazdci'!FA32</f>
        <v>0</v>
      </c>
      <c r="FB189" s="97">
        <f>'Mladí jazdci'!FB32</f>
        <v>0</v>
      </c>
      <c r="FC189" s="97">
        <f>'Mladí jazdci'!FC32</f>
        <v>0</v>
      </c>
      <c r="FD189" s="97">
        <f>'Mladí jazdci'!FD32</f>
        <v>0</v>
      </c>
      <c r="FE189" s="97">
        <f>'Mladí jazdci'!FE32</f>
        <v>0</v>
      </c>
      <c r="FF189" s="97">
        <f>'Mladí jazdci'!FF32</f>
        <v>0</v>
      </c>
      <c r="FG189" s="97">
        <f>'Mladí jazdci'!FG32</f>
        <v>0</v>
      </c>
      <c r="FH189" s="97">
        <f>'Mladí jazdci'!FH32</f>
        <v>0</v>
      </c>
      <c r="FI189" s="97">
        <f>'Mladí jazdci'!FI32</f>
        <v>0</v>
      </c>
      <c r="FJ189" s="97">
        <f>'Mladí jazdci'!FJ32</f>
        <v>0</v>
      </c>
      <c r="FK189" s="97">
        <f>'Mladí jazdci'!FK32</f>
        <v>0</v>
      </c>
      <c r="FL189" s="97">
        <f>'Mladí jazdci'!FL32</f>
        <v>0</v>
      </c>
      <c r="FM189" s="97">
        <f>'Mladí jazdci'!FM32</f>
        <v>0</v>
      </c>
      <c r="FN189" s="97">
        <f>'Mladí jazdci'!FN32</f>
        <v>0</v>
      </c>
      <c r="FO189" s="97">
        <f>'Mladí jazdci'!FO32</f>
        <v>0</v>
      </c>
      <c r="FP189" s="97">
        <f>'Mladí jazdci'!FP32</f>
        <v>0</v>
      </c>
      <c r="FQ189" s="97">
        <f>'Mladí jazdci'!FQ32</f>
        <v>0</v>
      </c>
      <c r="FR189" s="97">
        <f>'Mladí jazdci'!FR32</f>
        <v>0</v>
      </c>
      <c r="FS189" s="97">
        <f>'Mladí jazdci'!FS32</f>
        <v>0</v>
      </c>
      <c r="FT189" s="97">
        <f>'Mladí jazdci'!FT32</f>
        <v>0</v>
      </c>
      <c r="FU189" s="97">
        <f>'Mladí jazdci'!FU32</f>
        <v>0</v>
      </c>
      <c r="FV189" s="97">
        <f>'Mladí jazdci'!FV32</f>
        <v>0</v>
      </c>
      <c r="FW189" s="97">
        <f>'Mladí jazdci'!FW32</f>
        <v>0</v>
      </c>
      <c r="FX189" s="97">
        <f>'Mladí jazdci'!FX32</f>
        <v>0</v>
      </c>
      <c r="FY189" s="97">
        <f>'Mladí jazdci'!FY32</f>
        <v>0</v>
      </c>
      <c r="FZ189" s="97">
        <f>'Mladí jazdci'!FZ32</f>
        <v>0</v>
      </c>
      <c r="GA189" s="97">
        <f>'Mladí jazdci'!GA32</f>
        <v>0</v>
      </c>
      <c r="GB189" s="97">
        <f>'Mladí jazdci'!GB32</f>
        <v>0</v>
      </c>
      <c r="GC189" s="97">
        <f>'Mladí jazdci'!GC32</f>
        <v>0</v>
      </c>
      <c r="GD189" s="97">
        <f>'Mladí jazdci'!GD32</f>
        <v>0</v>
      </c>
      <c r="GE189" s="97">
        <f>'Mladí jazdci'!GE32</f>
        <v>0</v>
      </c>
      <c r="GF189" s="97">
        <f>'Mladí jazdci'!GF32</f>
        <v>0</v>
      </c>
      <c r="GG189" s="97">
        <f>'Mladí jazdci'!GG32</f>
        <v>0</v>
      </c>
      <c r="GH189" s="97">
        <f>'Mladí jazdci'!GH32</f>
        <v>0</v>
      </c>
      <c r="GI189" s="97">
        <f>'Mladí jazdci'!GI32</f>
        <v>0</v>
      </c>
      <c r="GJ189" s="97">
        <f>'Mladí jazdci'!GJ32</f>
        <v>0</v>
      </c>
      <c r="GK189" s="97">
        <f>'Mladí jazdci'!GK32</f>
        <v>0</v>
      </c>
      <c r="GL189" s="97">
        <f>'Mladí jazdci'!GL32</f>
        <v>0</v>
      </c>
      <c r="GM189" s="97">
        <f>'Mladí jazdci'!GM32</f>
        <v>0</v>
      </c>
      <c r="GN189" s="97">
        <f>'Mladí jazdci'!GN32</f>
        <v>0</v>
      </c>
      <c r="GO189" s="97">
        <f>'Mladí jazdci'!GO32</f>
        <v>0</v>
      </c>
      <c r="GP189" s="97">
        <f>'Mladí jazdci'!GP32</f>
        <v>0</v>
      </c>
      <c r="GQ189" s="97">
        <f>'Mladí jazdci'!GQ32</f>
        <v>0</v>
      </c>
      <c r="GR189" s="97">
        <f>'Mladí jazdci'!GR32</f>
        <v>0</v>
      </c>
      <c r="GS189" s="97">
        <f>'Mladí jazdci'!GS32</f>
        <v>0</v>
      </c>
      <c r="GT189" s="97">
        <f>'Mladí jazdci'!GT32</f>
        <v>0</v>
      </c>
      <c r="GU189" s="97">
        <f>'Mladí jazdci'!GU32</f>
        <v>0</v>
      </c>
      <c r="GV189" s="97">
        <f>'Mladí jazdci'!GV32</f>
        <v>0</v>
      </c>
      <c r="GW189" s="97">
        <f>'Mladí jazdci'!GW32</f>
        <v>0</v>
      </c>
      <c r="GX189" s="97">
        <f>'Mladí jazdci'!GX32</f>
        <v>0</v>
      </c>
      <c r="GY189" s="97">
        <f>'Mladí jazdci'!GY32</f>
        <v>0</v>
      </c>
      <c r="GZ189" s="97">
        <f>'Mladí jazdci'!GZ32</f>
        <v>0</v>
      </c>
      <c r="HA189" s="97">
        <f>'Mladí jazdci'!HA32</f>
        <v>0</v>
      </c>
      <c r="HB189" s="97">
        <f>'Mladí jazdci'!HB32</f>
        <v>0</v>
      </c>
      <c r="HC189" s="97">
        <f>'Mladí jazdci'!HC32</f>
        <v>0</v>
      </c>
      <c r="HD189" s="97">
        <f>'Mladí jazdci'!HD32</f>
        <v>0</v>
      </c>
      <c r="HE189" s="97">
        <f>'Mladí jazdci'!HE32</f>
        <v>0</v>
      </c>
      <c r="HF189" s="97">
        <f>'Mladí jazdci'!HF32</f>
        <v>0</v>
      </c>
      <c r="HG189" s="97">
        <f>'Mladí jazdci'!HG32</f>
        <v>0</v>
      </c>
      <c r="HH189" s="97">
        <f>'Mladí jazdci'!HH32</f>
        <v>0</v>
      </c>
      <c r="HI189" s="97">
        <f>'Mladí jazdci'!HI32</f>
        <v>0</v>
      </c>
      <c r="HJ189" s="97">
        <f>'Mladí jazdci'!HJ32</f>
        <v>0</v>
      </c>
      <c r="HK189" s="97">
        <f>'Mladí jazdci'!HK32</f>
        <v>0</v>
      </c>
      <c r="HL189" s="97">
        <f>'Mladí jazdci'!HL32</f>
        <v>0</v>
      </c>
      <c r="HM189" s="97">
        <f>'Mladí jazdci'!HM32</f>
        <v>0</v>
      </c>
      <c r="HN189" s="97">
        <f>'Mladí jazdci'!HN32</f>
        <v>0</v>
      </c>
      <c r="HO189" s="97">
        <f>'Mladí jazdci'!HO32</f>
        <v>0</v>
      </c>
      <c r="HP189" s="97">
        <f>'Mladí jazdci'!HP32</f>
        <v>0</v>
      </c>
      <c r="HQ189" s="97">
        <f>'Mladí jazdci'!HQ32</f>
        <v>0</v>
      </c>
      <c r="HR189" s="97">
        <f>'Mladí jazdci'!HR32</f>
        <v>0</v>
      </c>
      <c r="HS189" s="97">
        <f>'Mladí jazdci'!HS32</f>
        <v>0</v>
      </c>
      <c r="HT189" s="97">
        <f>'Mladí jazdci'!HT32</f>
        <v>0</v>
      </c>
      <c r="HU189" s="97">
        <f>'Mladí jazdci'!HU32</f>
        <v>0</v>
      </c>
      <c r="HV189" s="97">
        <f>'Mladí jazdci'!HV32</f>
        <v>0</v>
      </c>
      <c r="HW189" s="97">
        <f>'Mladí jazdci'!HW32</f>
        <v>0</v>
      </c>
      <c r="HX189" s="97">
        <f>'Mladí jazdci'!HX32</f>
        <v>0</v>
      </c>
      <c r="HY189" s="97">
        <f>'Mladí jazdci'!HY32</f>
        <v>0</v>
      </c>
      <c r="HZ189" s="97">
        <f>'Mladí jazdci'!HZ32</f>
        <v>0</v>
      </c>
      <c r="IA189" s="97">
        <f>'Mladí jazdci'!IA32</f>
        <v>0</v>
      </c>
      <c r="IB189" s="97">
        <f>'Mladí jazdci'!IB32</f>
        <v>0</v>
      </c>
      <c r="IC189" s="97">
        <f>'Mladí jazdci'!IC32</f>
        <v>0</v>
      </c>
      <c r="ID189" s="97">
        <f>'Mladí jazdci'!ID32</f>
        <v>0</v>
      </c>
      <c r="IE189" s="97">
        <f>'Mladí jazdci'!IE32</f>
        <v>0</v>
      </c>
      <c r="IF189" s="97">
        <f>'Mladí jazdci'!IF32</f>
        <v>0</v>
      </c>
      <c r="IG189" s="97">
        <f>'Mladí jazdci'!IG32</f>
        <v>0</v>
      </c>
      <c r="IH189" s="97">
        <f>'Mladí jazdci'!IH32</f>
        <v>0</v>
      </c>
      <c r="II189" s="97">
        <f>'Mladí jazdci'!II32</f>
        <v>0</v>
      </c>
      <c r="IJ189" s="97">
        <f>'Mladí jazdci'!IJ32</f>
        <v>0</v>
      </c>
      <c r="IK189" s="97">
        <f>'Mladí jazdci'!IK32</f>
        <v>0</v>
      </c>
      <c r="IL189" s="97">
        <f>'Mladí jazdci'!IL32</f>
        <v>0</v>
      </c>
      <c r="IM189" s="97">
        <f>'Mladí jazdci'!IM32</f>
        <v>0</v>
      </c>
      <c r="IN189" s="97">
        <f>'Mladí jazdci'!IN32</f>
        <v>0</v>
      </c>
      <c r="IO189" s="97">
        <f>'Mladí jazdci'!IO32</f>
        <v>0</v>
      </c>
      <c r="IP189" s="97">
        <f>'Mladí jazdci'!IP32</f>
        <v>0</v>
      </c>
      <c r="IQ189" s="97">
        <f>'Mladí jazdci'!IQ32</f>
        <v>0</v>
      </c>
      <c r="IR189" s="97">
        <f>'Mladí jazdci'!IR32</f>
        <v>0</v>
      </c>
      <c r="IS189" s="97">
        <f>'Mladí jazdci'!IS32</f>
        <v>0</v>
      </c>
      <c r="IT189" s="97">
        <f>'Mladí jazdci'!IT32</f>
        <v>0</v>
      </c>
      <c r="IU189" s="97">
        <f>'Mladí jazdci'!IU32</f>
        <v>0</v>
      </c>
      <c r="IV189" s="97">
        <f>'Mladí jazdci'!IV32</f>
        <v>0</v>
      </c>
      <c r="IW189" s="97">
        <f>'Mladí jazdci'!IW32</f>
        <v>0</v>
      </c>
      <c r="IX189" s="97">
        <f>'Mladí jazdci'!IX32</f>
        <v>0</v>
      </c>
      <c r="IY189" s="97">
        <f>'Mladí jazdci'!IY32</f>
        <v>0</v>
      </c>
      <c r="IZ189" s="97">
        <f>'Mladí jazdci'!IZ32</f>
        <v>0</v>
      </c>
      <c r="JA189" s="97">
        <f>'Mladí jazdci'!JA32</f>
        <v>0</v>
      </c>
      <c r="JB189" s="97">
        <f>'Mladí jazdci'!JB32</f>
        <v>0</v>
      </c>
      <c r="JC189" s="97">
        <f>'Mladí jazdci'!JC32</f>
        <v>0</v>
      </c>
      <c r="JD189" s="97">
        <f>'Mladí jazdci'!JD32</f>
        <v>0</v>
      </c>
      <c r="JE189" s="97">
        <f>'Mladí jazdci'!JE32</f>
        <v>0</v>
      </c>
      <c r="JF189" s="97">
        <f>'Mladí jazdci'!JF32</f>
        <v>0</v>
      </c>
      <c r="JG189" s="97">
        <f>'Mladí jazdci'!JG32</f>
        <v>0</v>
      </c>
      <c r="JH189" s="97">
        <f>'Mladí jazdci'!JH32</f>
        <v>0</v>
      </c>
      <c r="JI189" s="97">
        <f>'Mladí jazdci'!JI32</f>
        <v>0</v>
      </c>
      <c r="JJ189" s="97">
        <f>'Mladí jazdci'!JJ32</f>
        <v>0</v>
      </c>
      <c r="JK189" s="97">
        <f>'Mladí jazdci'!JK32</f>
        <v>0</v>
      </c>
      <c r="JL189" s="97">
        <f>'Mladí jazdci'!JL32</f>
        <v>0</v>
      </c>
      <c r="JM189" s="97">
        <f>'Mladí jazdci'!JM32</f>
        <v>0</v>
      </c>
      <c r="JN189" s="97">
        <f>'Mladí jazdci'!JN32</f>
        <v>0</v>
      </c>
      <c r="JO189" s="97">
        <f>'Mladí jazdci'!JO32</f>
        <v>0</v>
      </c>
      <c r="JP189" s="97">
        <f>'Mladí jazdci'!JP32</f>
        <v>0</v>
      </c>
      <c r="JQ189" s="97">
        <f>'Mladí jazdci'!JQ32</f>
        <v>0</v>
      </c>
      <c r="JR189" s="97">
        <f>'Mladí jazdci'!JR32</f>
        <v>0</v>
      </c>
      <c r="JS189" s="97">
        <f>'Mladí jazdci'!JS32</f>
        <v>0</v>
      </c>
      <c r="JT189" s="97">
        <f>'Mladí jazdci'!JT32</f>
        <v>0</v>
      </c>
      <c r="JU189" s="97">
        <f>'Mladí jazdci'!JU32</f>
        <v>0</v>
      </c>
      <c r="JV189" s="97">
        <f>'Mladí jazdci'!JV32</f>
        <v>0</v>
      </c>
      <c r="JW189" s="97">
        <f>'Mladí jazdci'!JW32</f>
        <v>0</v>
      </c>
      <c r="JX189" s="97">
        <f>'Mladí jazdci'!JX32</f>
        <v>0</v>
      </c>
      <c r="JY189" s="97">
        <f>'Mladí jazdci'!JY32</f>
        <v>0</v>
      </c>
      <c r="JZ189" s="97">
        <f>'Mladí jazdci'!JZ32</f>
        <v>0</v>
      </c>
      <c r="KA189" s="97">
        <f>'Mladí jazdci'!KA32</f>
        <v>0</v>
      </c>
      <c r="KB189" s="97">
        <f>'Mladí jazdci'!KB32</f>
        <v>0</v>
      </c>
      <c r="KC189" s="97">
        <f>'Mladí jazdci'!KC32</f>
        <v>0</v>
      </c>
      <c r="KD189" s="97">
        <f>'Mladí jazdci'!KD32</f>
        <v>0</v>
      </c>
      <c r="KE189" s="97">
        <f>'Mladí jazdci'!KE32</f>
        <v>0</v>
      </c>
      <c r="KF189" s="97">
        <f>'Mladí jazdci'!KF32</f>
        <v>0</v>
      </c>
      <c r="KG189" s="97">
        <f>'Mladí jazdci'!KG32</f>
        <v>0</v>
      </c>
      <c r="KH189" s="97">
        <f>'Mladí jazdci'!KH32</f>
        <v>0</v>
      </c>
      <c r="KI189" s="97">
        <f>'Mladí jazdci'!KI32</f>
        <v>0</v>
      </c>
      <c r="KJ189" s="97">
        <f>'Mladí jazdci'!KJ32</f>
        <v>0</v>
      </c>
      <c r="KK189" s="97">
        <f>'Mladí jazdci'!KK32</f>
        <v>0</v>
      </c>
      <c r="KL189" s="97">
        <f>'Mladí jazdci'!KL32</f>
        <v>0</v>
      </c>
      <c r="KM189" s="97">
        <f>'Mladí jazdci'!KM32</f>
        <v>0</v>
      </c>
      <c r="KN189" s="97">
        <f>'Mladí jazdci'!KN32</f>
        <v>0</v>
      </c>
      <c r="KO189" s="97">
        <f>'Mladí jazdci'!KO32</f>
        <v>0</v>
      </c>
      <c r="KP189" s="97">
        <f>'Mladí jazdci'!KP32</f>
        <v>0</v>
      </c>
      <c r="KQ189" s="97">
        <f>'Mladí jazdci'!KQ32</f>
        <v>0</v>
      </c>
      <c r="KR189" s="97">
        <f>'Mladí jazdci'!KR32</f>
        <v>0</v>
      </c>
      <c r="KS189" s="97">
        <f>'Mladí jazdci'!KS32</f>
        <v>0</v>
      </c>
      <c r="KT189" s="97">
        <f>'Mladí jazdci'!KT32</f>
        <v>0</v>
      </c>
      <c r="KU189" s="97">
        <f>'Mladí jazdci'!KU32</f>
        <v>0</v>
      </c>
      <c r="KV189" s="97">
        <f>'Mladí jazdci'!KV32</f>
        <v>0</v>
      </c>
      <c r="KW189" s="97">
        <f>'Mladí jazdci'!KW32</f>
        <v>0</v>
      </c>
      <c r="KX189" s="97">
        <f>'Mladí jazdci'!KX32</f>
        <v>0</v>
      </c>
      <c r="KY189" s="97">
        <f>'Mladí jazdci'!KY32</f>
        <v>0</v>
      </c>
      <c r="KZ189" s="97">
        <f>'Mladí jazdci'!KZ32</f>
        <v>0</v>
      </c>
      <c r="LA189" s="97">
        <f>'Mladí jazdci'!LA32</f>
        <v>0</v>
      </c>
      <c r="LB189" s="97">
        <f>'Mladí jazdci'!LB32</f>
        <v>0</v>
      </c>
      <c r="LC189" s="97">
        <f>'Mladí jazdci'!LC32</f>
        <v>0</v>
      </c>
      <c r="LD189" s="97">
        <f>'Mladí jazdci'!LD32</f>
        <v>0</v>
      </c>
      <c r="LE189" s="97">
        <f>'Mladí jazdci'!LE32</f>
        <v>0</v>
      </c>
      <c r="LF189" s="97">
        <f>'Mladí jazdci'!LF32</f>
        <v>0</v>
      </c>
      <c r="LG189" s="97">
        <f>'Mladí jazdci'!LG32</f>
        <v>0</v>
      </c>
      <c r="LH189" s="97">
        <f>'Mladí jazdci'!LH32</f>
        <v>0</v>
      </c>
      <c r="LI189" s="97">
        <f>'Mladí jazdci'!LI32</f>
        <v>0</v>
      </c>
      <c r="LJ189" s="97">
        <f>'Mladí jazdci'!LJ32</f>
        <v>0</v>
      </c>
      <c r="LK189" s="97">
        <f>'Mladí jazdci'!LK32</f>
        <v>0</v>
      </c>
      <c r="LL189" s="97">
        <f>'Mladí jazdci'!LL32</f>
        <v>0</v>
      </c>
      <c r="LM189" s="97">
        <f>'Mladí jazdci'!LM32</f>
        <v>0</v>
      </c>
      <c r="LN189" s="97">
        <f>'Mladí jazdci'!LN32</f>
        <v>0</v>
      </c>
      <c r="LO189" s="97">
        <f>'Mladí jazdci'!LO32</f>
        <v>0</v>
      </c>
      <c r="LP189" s="97">
        <f>'Mladí jazdci'!LP32</f>
        <v>0</v>
      </c>
      <c r="LQ189" s="97">
        <f>'Mladí jazdci'!LQ32</f>
        <v>0</v>
      </c>
      <c r="LR189" s="97">
        <f>'Mladí jazdci'!LR32</f>
        <v>0</v>
      </c>
      <c r="LS189" s="97">
        <f>'Mladí jazdci'!LS32</f>
        <v>0</v>
      </c>
      <c r="LT189" s="97">
        <f>'Mladí jazdci'!LT32</f>
        <v>0</v>
      </c>
      <c r="LU189" s="97">
        <f>'Mladí jazdci'!LU32</f>
        <v>0</v>
      </c>
      <c r="LV189" s="97">
        <f>'Mladí jazdci'!LV32</f>
        <v>0</v>
      </c>
      <c r="LW189" s="97">
        <f>'Mladí jazdci'!LW32</f>
        <v>0</v>
      </c>
      <c r="LX189" s="97">
        <f>'Mladí jazdci'!LX32</f>
        <v>0</v>
      </c>
      <c r="LY189" s="97">
        <f>'Mladí jazdci'!LY32</f>
        <v>0</v>
      </c>
      <c r="LZ189" s="97">
        <f>'Mladí jazdci'!LZ32</f>
        <v>0</v>
      </c>
      <c r="MA189" s="97">
        <f>'Mladí jazdci'!MA32</f>
        <v>0</v>
      </c>
      <c r="MB189" s="97">
        <f>'Mladí jazdci'!MB32</f>
        <v>0</v>
      </c>
      <c r="MC189" s="97">
        <f>'Mladí jazdci'!MC32</f>
        <v>0</v>
      </c>
      <c r="MD189" s="97">
        <f>'Mladí jazdci'!MD32</f>
        <v>0</v>
      </c>
      <c r="ME189" s="97">
        <f>'Mladí jazdci'!ME32</f>
        <v>0</v>
      </c>
      <c r="MF189" s="97">
        <f>'Mladí jazdci'!MF32</f>
        <v>0</v>
      </c>
      <c r="MG189" s="97">
        <f>'Mladí jazdci'!MG32</f>
        <v>0</v>
      </c>
      <c r="MH189" s="97">
        <f>'Mladí jazdci'!MH32</f>
        <v>0</v>
      </c>
      <c r="MI189" s="97">
        <f>'Mladí jazdci'!MI32</f>
        <v>0</v>
      </c>
      <c r="MJ189" s="97">
        <f>'Mladí jazdci'!MJ32</f>
        <v>0</v>
      </c>
      <c r="MK189" s="97">
        <f>'Mladí jazdci'!MK32</f>
        <v>0</v>
      </c>
      <c r="ML189" s="97">
        <f>'Mladí jazdci'!ML32</f>
        <v>0</v>
      </c>
      <c r="MM189" s="97">
        <f>'Mladí jazdci'!MM32</f>
        <v>0</v>
      </c>
      <c r="MN189" s="97">
        <f>'Mladí jazdci'!MN32</f>
        <v>0</v>
      </c>
      <c r="MO189" s="97">
        <f>'Mladí jazdci'!MO32</f>
        <v>0</v>
      </c>
      <c r="MP189" s="97">
        <f>'Mladí jazdci'!MP32</f>
        <v>0</v>
      </c>
      <c r="MQ189" s="97">
        <f>'Mladí jazdci'!MQ32</f>
        <v>0</v>
      </c>
      <c r="MR189" s="97">
        <f>'Mladí jazdci'!MR32</f>
        <v>0</v>
      </c>
      <c r="MS189" s="97">
        <f>'Mladí jazdci'!MS32</f>
        <v>0</v>
      </c>
      <c r="MT189" s="97">
        <f>'Mladí jazdci'!MT32</f>
        <v>0</v>
      </c>
      <c r="MU189" s="97">
        <f>'Mladí jazdci'!MU32</f>
        <v>0</v>
      </c>
      <c r="MV189" s="97">
        <f>'Mladí jazdci'!MV32</f>
        <v>0</v>
      </c>
      <c r="MW189" s="97">
        <f>'Mladí jazdci'!MW32</f>
        <v>0</v>
      </c>
      <c r="MX189" s="97">
        <f>'Mladí jazdci'!MX32</f>
        <v>0</v>
      </c>
      <c r="MY189" s="97">
        <f>'Mladí jazdci'!MY32</f>
        <v>0</v>
      </c>
      <c r="MZ189" s="97">
        <f>'Mladí jazdci'!MZ32</f>
        <v>0</v>
      </c>
      <c r="NA189" s="97">
        <f>'Mladí jazdci'!NA32</f>
        <v>0</v>
      </c>
      <c r="NB189" s="97">
        <f>'Mladí jazdci'!NB32</f>
        <v>0</v>
      </c>
      <c r="NC189" s="97">
        <f>'Mladí jazdci'!NC32</f>
        <v>0</v>
      </c>
      <c r="ND189" s="97">
        <f>'Mladí jazdci'!ND32</f>
        <v>0</v>
      </c>
      <c r="NE189" s="97">
        <f>'Mladí jazdci'!NE32</f>
        <v>0</v>
      </c>
      <c r="NF189" s="97">
        <f>'Mladí jazdci'!NF32</f>
        <v>0</v>
      </c>
      <c r="NG189" s="97">
        <f>'Mladí jazdci'!NG32</f>
        <v>0</v>
      </c>
      <c r="NH189" s="97">
        <f>'Mladí jazdci'!NH32</f>
        <v>0</v>
      </c>
      <c r="NI189" s="97">
        <f>'Mladí jazdci'!NI32</f>
        <v>0</v>
      </c>
      <c r="NJ189" s="97">
        <f>'Mladí jazdci'!NJ32</f>
        <v>0</v>
      </c>
      <c r="NK189" s="97">
        <f>'Mladí jazdci'!NK32</f>
        <v>0</v>
      </c>
      <c r="NL189" s="97">
        <f>'Mladí jazdci'!NL32</f>
        <v>0</v>
      </c>
      <c r="NM189" s="97">
        <f>'Mladí jazdci'!NM32</f>
        <v>0</v>
      </c>
      <c r="NN189" s="97">
        <f>'Mladí jazdci'!NN32</f>
        <v>0</v>
      </c>
      <c r="NO189" s="97">
        <f>'Mladí jazdci'!NO32</f>
        <v>0</v>
      </c>
      <c r="NP189" s="97">
        <f>'Mladí jazdci'!NP32</f>
        <v>0</v>
      </c>
      <c r="NQ189" s="97">
        <f>'Mladí jazdci'!NQ32</f>
        <v>0</v>
      </c>
      <c r="NR189" s="97">
        <f>'Mladí jazdci'!NR32</f>
        <v>0</v>
      </c>
      <c r="NS189" s="97">
        <f>'Mladí jazdci'!NS32</f>
        <v>0</v>
      </c>
      <c r="NT189" s="97">
        <f>'Mladí jazdci'!NT32</f>
        <v>0</v>
      </c>
      <c r="NU189" s="97">
        <f>'Mladí jazdci'!NU32</f>
        <v>0</v>
      </c>
      <c r="NV189" s="97">
        <f>'Mladí jazdci'!NV32</f>
        <v>0</v>
      </c>
      <c r="NW189" s="97">
        <f>'Mladí jazdci'!NW32</f>
        <v>0</v>
      </c>
      <c r="NX189" s="97">
        <f>'Mladí jazdci'!NX32</f>
        <v>0</v>
      </c>
      <c r="NY189" s="97">
        <f>'Mladí jazdci'!NY32</f>
        <v>0</v>
      </c>
      <c r="NZ189" s="97">
        <f>'Mladí jazdci'!NZ32</f>
        <v>0</v>
      </c>
      <c r="OA189" s="97">
        <f>'Mladí jazdci'!OA32</f>
        <v>0</v>
      </c>
      <c r="OB189" s="97">
        <f>'Mladí jazdci'!OB32</f>
        <v>0</v>
      </c>
      <c r="OC189" s="97">
        <f>'Mladí jazdci'!OC32</f>
        <v>0</v>
      </c>
      <c r="OD189" s="97">
        <f>'Mladí jazdci'!OD32</f>
        <v>0</v>
      </c>
      <c r="OE189" s="97">
        <f>'Mladí jazdci'!OE32</f>
        <v>0</v>
      </c>
      <c r="OF189" s="97">
        <f>'Mladí jazdci'!OF32</f>
        <v>0</v>
      </c>
      <c r="OG189" s="97">
        <f>'Mladí jazdci'!OG32</f>
        <v>0</v>
      </c>
      <c r="OH189" s="97">
        <f>'Mladí jazdci'!OH32</f>
        <v>0</v>
      </c>
      <c r="OI189" s="97">
        <f>'Mladí jazdci'!OI32</f>
        <v>0</v>
      </c>
      <c r="OJ189" s="97">
        <f>'Mladí jazdci'!OJ32</f>
        <v>0</v>
      </c>
      <c r="OK189" s="97">
        <f>'Mladí jazdci'!OK32</f>
        <v>0</v>
      </c>
      <c r="OL189" s="97">
        <f>'Mladí jazdci'!OL32</f>
        <v>0</v>
      </c>
      <c r="OM189" s="97">
        <f>'Mladí jazdci'!OM32</f>
        <v>0</v>
      </c>
      <c r="ON189" s="97">
        <f>'Mladí jazdci'!ON32</f>
        <v>0</v>
      </c>
      <c r="OO189" s="97">
        <f>'Mladí jazdci'!OO32</f>
        <v>0</v>
      </c>
      <c r="OP189" s="97">
        <f>'Mladí jazdci'!OP32</f>
        <v>0</v>
      </c>
      <c r="OQ189" s="97">
        <f>'Mladí jazdci'!OQ32</f>
        <v>0</v>
      </c>
      <c r="OR189" s="97">
        <f>'Mladí jazdci'!OR32</f>
        <v>0</v>
      </c>
      <c r="OS189" s="97">
        <f>'Mladí jazdci'!OS32</f>
        <v>0</v>
      </c>
      <c r="OT189" s="97">
        <f>'Mladí jazdci'!OT32</f>
        <v>0</v>
      </c>
      <c r="OU189" s="97">
        <f>'Mladí jazdci'!OU32</f>
        <v>0</v>
      </c>
      <c r="OV189" s="97">
        <f>'Mladí jazdci'!OV32</f>
        <v>0</v>
      </c>
      <c r="OW189" s="97">
        <f>'Mladí jazdci'!OW32</f>
        <v>0</v>
      </c>
      <c r="OX189" s="97">
        <f>'Mladí jazdci'!OX32</f>
        <v>0</v>
      </c>
      <c r="OY189" s="97">
        <f>'Mladí jazdci'!OY32</f>
        <v>0</v>
      </c>
      <c r="OZ189" s="97">
        <f>'Mladí jazdci'!OZ32</f>
        <v>0</v>
      </c>
      <c r="PA189" s="97">
        <f>'Mladí jazdci'!PA32</f>
        <v>0</v>
      </c>
      <c r="PB189" s="97">
        <f>'Mladí jazdci'!PB32</f>
        <v>0</v>
      </c>
      <c r="PC189" s="97">
        <f>'Mladí jazdci'!PC32</f>
        <v>0</v>
      </c>
      <c r="PD189" s="97">
        <f>'Mladí jazdci'!PD32</f>
        <v>0</v>
      </c>
      <c r="PE189" s="97">
        <f>'Mladí jazdci'!PE32</f>
        <v>0</v>
      </c>
      <c r="PF189" s="97">
        <f>'Mladí jazdci'!PF32</f>
        <v>0</v>
      </c>
      <c r="PG189" s="97">
        <f>'Mladí jazdci'!PG32</f>
        <v>0</v>
      </c>
      <c r="PH189" s="97">
        <f>'Mladí jazdci'!PH32</f>
        <v>0</v>
      </c>
      <c r="PI189" s="97">
        <f>'Mladí jazdci'!PI32</f>
        <v>0</v>
      </c>
      <c r="PJ189" s="97">
        <f>'Mladí jazdci'!PJ32</f>
        <v>0</v>
      </c>
      <c r="PK189" s="97">
        <f>'Mladí jazdci'!PK32</f>
        <v>0</v>
      </c>
      <c r="PL189" s="97">
        <f>'Mladí jazdci'!PL32</f>
        <v>0</v>
      </c>
      <c r="PM189" s="97">
        <f>'Mladí jazdci'!PM32</f>
        <v>0</v>
      </c>
      <c r="PN189" s="97">
        <f>'Mladí jazdci'!PN32</f>
        <v>0</v>
      </c>
      <c r="PO189" s="97">
        <f>'Mladí jazdci'!PO32</f>
        <v>0</v>
      </c>
      <c r="PP189" s="97">
        <f>'Mladí jazdci'!PP32</f>
        <v>0</v>
      </c>
      <c r="PQ189" s="97">
        <f>'Mladí jazdci'!PQ32</f>
        <v>0</v>
      </c>
      <c r="PR189" s="97">
        <f>'Mladí jazdci'!PR32</f>
        <v>0</v>
      </c>
      <c r="PS189" s="97">
        <f>'Mladí jazdci'!PS32</f>
        <v>0</v>
      </c>
      <c r="PT189" s="97">
        <f>'Mladí jazdci'!PT32</f>
        <v>0</v>
      </c>
      <c r="PU189" s="97">
        <f>'Mladí jazdci'!PU32</f>
        <v>0</v>
      </c>
      <c r="PV189" s="97">
        <f>'Mladí jazdci'!PV32</f>
        <v>0</v>
      </c>
      <c r="PW189" s="97">
        <f>'Mladí jazdci'!PW32</f>
        <v>0</v>
      </c>
      <c r="PX189" s="97">
        <f>'Mladí jazdci'!PX32</f>
        <v>0</v>
      </c>
      <c r="PY189" s="97">
        <f>'Mladí jazdci'!PY32</f>
        <v>0</v>
      </c>
      <c r="PZ189" s="97">
        <f>'Mladí jazdci'!PZ32</f>
        <v>0</v>
      </c>
      <c r="QA189" s="97">
        <f>'Mladí jazdci'!QA32</f>
        <v>0</v>
      </c>
      <c r="QB189" s="97">
        <f>'Mladí jazdci'!QB32</f>
        <v>0</v>
      </c>
      <c r="QC189" s="97">
        <f>'Mladí jazdci'!QC32</f>
        <v>0</v>
      </c>
      <c r="QD189" s="97">
        <f>'Mladí jazdci'!QD32</f>
        <v>0</v>
      </c>
      <c r="QE189" s="97">
        <f>'Mladí jazdci'!QE32</f>
        <v>0</v>
      </c>
      <c r="QF189" s="97">
        <f>'Mladí jazdci'!QF32</f>
        <v>0</v>
      </c>
      <c r="QG189" s="97">
        <f>'Mladí jazdci'!QG32</f>
        <v>0</v>
      </c>
      <c r="QH189" s="97">
        <f>'Mladí jazdci'!QH32</f>
        <v>0</v>
      </c>
      <c r="QI189" s="97">
        <f>'Mladí jazdci'!QI32</f>
        <v>0</v>
      </c>
      <c r="QJ189" s="97">
        <f>'Mladí jazdci'!QJ32</f>
        <v>0</v>
      </c>
      <c r="QK189" s="97">
        <f>'Mladí jazdci'!QK32</f>
        <v>0</v>
      </c>
      <c r="QL189" s="97">
        <f>'Mladí jazdci'!QL32</f>
        <v>0</v>
      </c>
      <c r="QM189" s="97">
        <f>'Mladí jazdci'!QM32</f>
        <v>0</v>
      </c>
      <c r="QN189" s="97">
        <f>'Mladí jazdci'!QN32</f>
        <v>0</v>
      </c>
      <c r="QO189" s="97">
        <f>'Mladí jazdci'!QO32</f>
        <v>0</v>
      </c>
      <c r="QP189" s="97">
        <f>'Mladí jazdci'!QP32</f>
        <v>0</v>
      </c>
      <c r="QQ189" s="97">
        <f>'Mladí jazdci'!QQ32</f>
        <v>0</v>
      </c>
      <c r="QR189" s="97">
        <f>'Mladí jazdci'!QR32</f>
        <v>0</v>
      </c>
      <c r="QS189" s="97">
        <f>'Mladí jazdci'!QS32</f>
        <v>0</v>
      </c>
      <c r="QT189" s="97">
        <f>'Mladí jazdci'!QT32</f>
        <v>0</v>
      </c>
      <c r="QU189" s="97">
        <f>'Mladí jazdci'!QU32</f>
        <v>0</v>
      </c>
      <c r="QV189" s="97">
        <f>'Mladí jazdci'!QV32</f>
        <v>0</v>
      </c>
      <c r="QW189" s="97">
        <f>'Mladí jazdci'!QW32</f>
        <v>0</v>
      </c>
      <c r="QX189" s="97">
        <f>'Mladí jazdci'!QX32</f>
        <v>0</v>
      </c>
      <c r="QY189" s="97">
        <f>'Mladí jazdci'!QY32</f>
        <v>0</v>
      </c>
      <c r="QZ189" s="97">
        <f>'Mladí jazdci'!QZ32</f>
        <v>0</v>
      </c>
      <c r="RA189" s="97">
        <f>'Mladí jazdci'!RA32</f>
        <v>0</v>
      </c>
      <c r="RB189" s="97">
        <f>'Mladí jazdci'!RB32</f>
        <v>0</v>
      </c>
      <c r="RC189" s="97">
        <f>'Mladí jazdci'!RC32</f>
        <v>0</v>
      </c>
      <c r="RD189" s="97">
        <f>'Mladí jazdci'!RD32</f>
        <v>0</v>
      </c>
      <c r="RE189" s="97">
        <f>'Mladí jazdci'!RE32</f>
        <v>0</v>
      </c>
      <c r="RF189" s="97">
        <f>'Mladí jazdci'!RF32</f>
        <v>0</v>
      </c>
      <c r="RG189" s="97">
        <f>'Mladí jazdci'!RG32</f>
        <v>0</v>
      </c>
      <c r="RH189" s="97">
        <f>'Mladí jazdci'!RH32</f>
        <v>0</v>
      </c>
      <c r="RI189" s="97">
        <f>'Mladí jazdci'!RI32</f>
        <v>0</v>
      </c>
      <c r="RJ189" s="97">
        <f>'Mladí jazdci'!RJ32</f>
        <v>0</v>
      </c>
      <c r="RK189" s="97">
        <f>'Mladí jazdci'!RK32</f>
        <v>0</v>
      </c>
      <c r="RL189" s="97">
        <f>'Mladí jazdci'!RL32</f>
        <v>0</v>
      </c>
      <c r="RM189" s="97">
        <f>'Mladí jazdci'!RM32</f>
        <v>0</v>
      </c>
      <c r="RN189" s="97">
        <f>'Mladí jazdci'!RN32</f>
        <v>0</v>
      </c>
      <c r="RO189" s="97">
        <f>'Mladí jazdci'!RO32</f>
        <v>0</v>
      </c>
      <c r="RP189" s="97">
        <f>'Mladí jazdci'!RP32</f>
        <v>0</v>
      </c>
      <c r="RQ189" s="97">
        <f>'Mladí jazdci'!RQ32</f>
        <v>0</v>
      </c>
      <c r="RR189" s="97">
        <f>'Mladí jazdci'!RR32</f>
        <v>0</v>
      </c>
      <c r="RS189" s="97">
        <f>'Mladí jazdci'!RS32</f>
        <v>0</v>
      </c>
      <c r="RT189" s="97">
        <f>'Mladí jazdci'!RT32</f>
        <v>0</v>
      </c>
      <c r="RU189" s="97">
        <f>'Mladí jazdci'!RU32</f>
        <v>0</v>
      </c>
      <c r="RV189" s="97">
        <f>'Mladí jazdci'!RV32</f>
        <v>0</v>
      </c>
      <c r="RW189" s="97">
        <f>'Mladí jazdci'!RW32</f>
        <v>0</v>
      </c>
      <c r="RX189" s="97">
        <f>'Mladí jazdci'!RX32</f>
        <v>0</v>
      </c>
      <c r="RY189" s="97">
        <f>'Mladí jazdci'!RY32</f>
        <v>0</v>
      </c>
      <c r="RZ189" s="97">
        <f>'Mladí jazdci'!RZ32</f>
        <v>0</v>
      </c>
      <c r="SA189" s="97">
        <f>'Mladí jazdci'!SA32</f>
        <v>0</v>
      </c>
      <c r="SB189" s="97">
        <f>'Mladí jazdci'!SB32</f>
        <v>0</v>
      </c>
      <c r="SC189" s="97">
        <f>'Mladí jazdci'!SC32</f>
        <v>0</v>
      </c>
      <c r="SD189" s="97">
        <f>'Mladí jazdci'!SD32</f>
        <v>0</v>
      </c>
      <c r="SE189" s="97">
        <f>'Mladí jazdci'!SE32</f>
        <v>0</v>
      </c>
      <c r="SF189" s="97">
        <f>'Mladí jazdci'!SF32</f>
        <v>0</v>
      </c>
      <c r="SG189" s="97">
        <f>'Mladí jazdci'!SG32</f>
        <v>0</v>
      </c>
      <c r="SH189" s="97">
        <f>'Mladí jazdci'!SH32</f>
        <v>0</v>
      </c>
      <c r="SI189" s="97">
        <f>'Mladí jazdci'!SI32</f>
        <v>0</v>
      </c>
      <c r="SJ189" s="97">
        <f>'Mladí jazdci'!SJ32</f>
        <v>0</v>
      </c>
      <c r="SK189" s="97">
        <f>'Mladí jazdci'!SK32</f>
        <v>0</v>
      </c>
      <c r="SL189" s="97">
        <f>'Mladí jazdci'!SL32</f>
        <v>0</v>
      </c>
      <c r="SM189" s="97">
        <f>'Mladí jazdci'!SM32</f>
        <v>0</v>
      </c>
      <c r="SN189" s="97">
        <f>'Mladí jazdci'!SN32</f>
        <v>0</v>
      </c>
      <c r="SO189" s="97">
        <f>'Mladí jazdci'!SO32</f>
        <v>0</v>
      </c>
      <c r="SP189" s="97">
        <f>'Mladí jazdci'!SP32</f>
        <v>0</v>
      </c>
      <c r="SQ189" s="97">
        <f>'Mladí jazdci'!SQ32</f>
        <v>0</v>
      </c>
      <c r="SR189" s="97">
        <f>'Mladí jazdci'!SR32</f>
        <v>0</v>
      </c>
      <c r="SS189" s="97">
        <f>'Mladí jazdci'!SS32</f>
        <v>0</v>
      </c>
      <c r="ST189" s="97">
        <f>'Mladí jazdci'!ST32</f>
        <v>0</v>
      </c>
      <c r="SU189" s="97">
        <f>'Mladí jazdci'!SU32</f>
        <v>0</v>
      </c>
      <c r="SV189" s="97">
        <f>'Mladí jazdci'!SV32</f>
        <v>0</v>
      </c>
      <c r="SW189" s="97">
        <f>'Mladí jazdci'!SW32</f>
        <v>0</v>
      </c>
      <c r="SX189" s="97">
        <f>'Mladí jazdci'!SX32</f>
        <v>0</v>
      </c>
      <c r="SY189" s="97">
        <f>'Mladí jazdci'!SY32</f>
        <v>0</v>
      </c>
      <c r="SZ189" s="97">
        <f>'Mladí jazdci'!SZ32</f>
        <v>0</v>
      </c>
      <c r="TA189" s="97">
        <f>'Mladí jazdci'!TA32</f>
        <v>0</v>
      </c>
      <c r="TB189" s="97">
        <f>'Mladí jazdci'!TB32</f>
        <v>0</v>
      </c>
    </row>
    <row r="190" spans="1:522" s="1" customFormat="1" ht="18" customHeight="1" x14ac:dyDescent="0.2">
      <c r="A190" s="12"/>
      <c r="B190" s="11" t="s">
        <v>724</v>
      </c>
      <c r="D190" s="1">
        <v>2010</v>
      </c>
      <c r="E190" s="4" t="s">
        <v>144</v>
      </c>
      <c r="G190" s="9" t="s">
        <v>99</v>
      </c>
      <c r="H190" t="s">
        <v>19</v>
      </c>
      <c r="I190" s="1">
        <f t="shared" si="3"/>
        <v>0</v>
      </c>
      <c r="J190" s="12">
        <f>Tabuľka3[[#This Row],[Stĺpec9]]</f>
        <v>0</v>
      </c>
      <c r="K190" s="97"/>
      <c r="L190" s="97"/>
      <c r="M190" s="97"/>
      <c r="N190" s="97"/>
      <c r="O190" s="97"/>
      <c r="P190" s="97"/>
      <c r="Q190" s="97"/>
      <c r="R190" s="97"/>
      <c r="S190" s="97"/>
      <c r="T190" s="97"/>
      <c r="U190" s="97"/>
      <c r="V190" s="97"/>
      <c r="W190" s="97"/>
      <c r="X190" s="97"/>
      <c r="Y190" s="97"/>
      <c r="Z190" s="97"/>
      <c r="AA190" s="97"/>
      <c r="AB190" s="97"/>
      <c r="AC190" s="97"/>
      <c r="AD190" s="97"/>
      <c r="AE190" s="97"/>
      <c r="AF190" s="97"/>
      <c r="AG190" s="97"/>
      <c r="AH190" s="97"/>
      <c r="AI190" s="97"/>
      <c r="AJ190" s="97"/>
      <c r="AK190" s="97"/>
      <c r="AL190" s="97"/>
      <c r="AM190" s="97"/>
      <c r="AN190" s="97"/>
      <c r="AO190" s="97"/>
      <c r="AP190" s="97"/>
      <c r="AQ190" s="97"/>
      <c r="AR190" s="97"/>
      <c r="AS190" s="97"/>
      <c r="AT190" s="97"/>
      <c r="AU190" s="97"/>
      <c r="AV190" s="97"/>
      <c r="AW190" s="97"/>
      <c r="AX190" s="97"/>
      <c r="AY190" s="97"/>
      <c r="AZ190" s="97"/>
      <c r="BA190" s="97"/>
      <c r="BB190" s="97"/>
      <c r="BC190" s="97"/>
      <c r="BD190" s="97"/>
      <c r="BE190" s="97"/>
      <c r="BF190" s="97"/>
      <c r="BG190" s="97"/>
      <c r="BH190" s="97"/>
      <c r="BI190" s="97"/>
      <c r="BJ190" s="97"/>
      <c r="BK190" s="97"/>
      <c r="BL190" s="97"/>
      <c r="BM190" s="97"/>
      <c r="BN190" s="97"/>
      <c r="BO190" s="97"/>
      <c r="BP190" s="97"/>
      <c r="BQ190" s="97"/>
      <c r="BR190" s="97"/>
      <c r="BS190" s="97"/>
      <c r="BT190" s="97"/>
      <c r="BU190" s="97"/>
      <c r="BV190" s="97"/>
      <c r="BW190" s="97"/>
      <c r="BX190" s="97"/>
      <c r="BY190" s="97"/>
      <c r="BZ190" s="97"/>
      <c r="CA190" s="97"/>
      <c r="CB190" s="97"/>
      <c r="CC190" s="97"/>
      <c r="CD190" s="97"/>
      <c r="CE190" s="97"/>
      <c r="CF190" s="97"/>
      <c r="CG190" s="97"/>
      <c r="CH190" s="97"/>
      <c r="CI190" s="97"/>
      <c r="CJ190" s="97"/>
      <c r="CK190" s="97"/>
      <c r="CL190" s="97"/>
      <c r="CM190" s="97"/>
      <c r="CN190" s="97"/>
      <c r="CO190" s="97"/>
      <c r="CP190" s="97"/>
      <c r="CQ190" s="97"/>
      <c r="CR190" s="97"/>
      <c r="CS190" s="97"/>
      <c r="CT190" s="97"/>
      <c r="CU190" s="97"/>
      <c r="CV190" s="97"/>
      <c r="CW190" s="97"/>
      <c r="CX190" s="97"/>
      <c r="CY190" s="97"/>
      <c r="CZ190" s="97"/>
      <c r="DA190" s="97"/>
      <c r="DB190" s="97"/>
      <c r="DC190" s="97"/>
      <c r="DD190" s="97"/>
      <c r="DE190" s="97"/>
      <c r="DF190" s="97"/>
      <c r="DG190" s="97"/>
      <c r="DH190" s="97"/>
      <c r="DI190" s="97"/>
      <c r="DJ190" s="97"/>
      <c r="DK190" s="97"/>
      <c r="DL190" s="97"/>
      <c r="DM190" s="97"/>
      <c r="DN190" s="97"/>
      <c r="DO190" s="97"/>
      <c r="DP190" s="97"/>
      <c r="DQ190" s="97"/>
      <c r="DR190" s="97"/>
      <c r="DS190" s="97"/>
      <c r="DT190" s="97"/>
      <c r="DU190" s="97"/>
      <c r="DV190" s="97"/>
      <c r="DW190" s="97"/>
      <c r="DX190" s="97"/>
      <c r="DY190" s="97"/>
      <c r="DZ190" s="97"/>
      <c r="EA190" s="97"/>
      <c r="EB190" s="97"/>
      <c r="EC190" s="97"/>
      <c r="ED190" s="97"/>
      <c r="EE190" s="97"/>
      <c r="EF190" s="97"/>
      <c r="EG190" s="97"/>
      <c r="EH190" s="97"/>
      <c r="EI190" s="97"/>
      <c r="EJ190" s="97"/>
      <c r="EK190" s="97"/>
      <c r="EL190" s="97"/>
      <c r="EM190" s="97"/>
      <c r="EN190" s="97"/>
      <c r="EO190" s="97"/>
      <c r="EP190" s="97"/>
      <c r="EQ190" s="97"/>
      <c r="ER190" s="97"/>
      <c r="ES190" s="97"/>
      <c r="ET190" s="97"/>
      <c r="EU190" s="97"/>
      <c r="EV190" s="97"/>
      <c r="EW190" s="97"/>
      <c r="EX190" s="97"/>
      <c r="EY190" s="97"/>
      <c r="EZ190" s="97"/>
      <c r="FA190" s="97"/>
      <c r="FB190" s="97"/>
      <c r="FC190" s="97"/>
      <c r="FD190" s="97"/>
      <c r="FE190" s="97"/>
      <c r="FF190" s="97"/>
      <c r="FG190" s="97"/>
      <c r="FH190" s="97"/>
      <c r="FI190" s="97"/>
      <c r="FJ190" s="97"/>
      <c r="FK190" s="97"/>
      <c r="FL190" s="97"/>
      <c r="FM190" s="97"/>
      <c r="FN190" s="97"/>
      <c r="FO190" s="97"/>
      <c r="FP190" s="97"/>
      <c r="FQ190" s="97"/>
      <c r="FR190" s="97"/>
      <c r="FS190" s="97"/>
      <c r="FT190" s="97"/>
      <c r="FU190" s="97"/>
      <c r="FV190" s="97"/>
      <c r="FW190" s="97"/>
      <c r="FX190" s="97"/>
      <c r="FY190" s="97"/>
      <c r="FZ190" s="97"/>
      <c r="GA190" s="97"/>
      <c r="GB190" s="97"/>
      <c r="GC190" s="97"/>
      <c r="GD190" s="97"/>
      <c r="GE190" s="97"/>
      <c r="GF190" s="97"/>
      <c r="GG190" s="97"/>
      <c r="GH190" s="97"/>
      <c r="GI190" s="97"/>
      <c r="GJ190" s="97"/>
      <c r="GK190" s="97"/>
      <c r="GL190" s="97"/>
      <c r="GM190" s="97"/>
      <c r="GN190" s="97"/>
      <c r="GO190" s="97"/>
      <c r="GP190" s="97"/>
      <c r="GQ190" s="97"/>
      <c r="GR190" s="97"/>
      <c r="GS190" s="97"/>
      <c r="GT190" s="97"/>
      <c r="GU190" s="97"/>
      <c r="GV190" s="97"/>
      <c r="GW190" s="97"/>
      <c r="GX190" s="97"/>
      <c r="GY190" s="97"/>
      <c r="GZ190" s="97"/>
      <c r="HA190" s="97"/>
      <c r="HB190" s="97"/>
      <c r="HC190" s="97"/>
      <c r="HD190" s="97"/>
      <c r="HE190" s="97"/>
      <c r="HF190" s="97"/>
      <c r="HG190" s="97"/>
      <c r="HH190" s="97"/>
      <c r="HI190" s="97"/>
      <c r="HJ190" s="97"/>
      <c r="HK190" s="97"/>
      <c r="HL190" s="97"/>
      <c r="HM190" s="97"/>
      <c r="HN190" s="97"/>
      <c r="HO190" s="97"/>
      <c r="HP190" s="97"/>
      <c r="HQ190" s="97"/>
      <c r="HR190" s="97"/>
      <c r="HS190" s="97"/>
      <c r="HT190" s="97"/>
      <c r="HU190" s="97"/>
      <c r="HV190" s="97"/>
      <c r="HW190" s="97"/>
      <c r="HX190" s="97"/>
      <c r="HY190" s="97"/>
      <c r="HZ190" s="97"/>
      <c r="IA190" s="97"/>
      <c r="IB190" s="97"/>
      <c r="IC190" s="97"/>
      <c r="ID190" s="97"/>
      <c r="IE190" s="97"/>
      <c r="IF190" s="97"/>
      <c r="IG190" s="97"/>
      <c r="IH190" s="97"/>
      <c r="II190" s="97" t="s">
        <v>519</v>
      </c>
      <c r="IJ190" s="97"/>
      <c r="IK190" s="97" t="s">
        <v>519</v>
      </c>
      <c r="IL190" s="97"/>
      <c r="IM190" s="97"/>
      <c r="IN190" s="97"/>
      <c r="IO190" s="97"/>
      <c r="IP190" s="97"/>
      <c r="IQ190" s="97"/>
      <c r="IR190" s="97"/>
      <c r="IS190" s="97"/>
      <c r="IT190" s="97"/>
      <c r="IU190" s="97"/>
      <c r="IV190" s="97"/>
      <c r="IW190" s="97"/>
      <c r="IX190" s="97"/>
      <c r="IY190" s="97"/>
      <c r="IZ190" s="97"/>
      <c r="JA190" s="97"/>
      <c r="JB190" s="97"/>
      <c r="JC190" s="97"/>
      <c r="JD190" s="97"/>
      <c r="JE190" s="97"/>
      <c r="JF190" s="97"/>
      <c r="JG190" s="97"/>
      <c r="JH190" s="97"/>
      <c r="JI190" s="97"/>
      <c r="JJ190" s="97"/>
      <c r="JK190" s="97"/>
      <c r="JL190" s="97"/>
      <c r="JM190" s="97"/>
      <c r="JN190" s="97"/>
      <c r="JO190" s="97"/>
      <c r="JP190" s="97"/>
      <c r="JQ190" s="97"/>
      <c r="JR190" s="97"/>
      <c r="JS190" s="97"/>
      <c r="JT190" s="97"/>
      <c r="JU190" s="97"/>
      <c r="JV190" s="97"/>
      <c r="JW190" s="97"/>
      <c r="JX190" s="97"/>
      <c r="JY190" s="97"/>
      <c r="JZ190" s="97"/>
      <c r="KA190" s="97"/>
      <c r="KB190" s="97"/>
      <c r="KC190" s="97"/>
      <c r="KD190" s="97"/>
      <c r="KE190" s="97"/>
      <c r="KF190" s="97"/>
      <c r="KG190" s="97"/>
      <c r="KH190" s="97"/>
      <c r="KI190" s="97"/>
      <c r="KJ190" s="97"/>
      <c r="KK190" s="97"/>
      <c r="KL190" s="97"/>
      <c r="KM190" s="97"/>
      <c r="KN190" s="97"/>
      <c r="KO190" s="97"/>
      <c r="KP190" s="97"/>
      <c r="KQ190" s="97"/>
      <c r="KR190" s="97"/>
      <c r="KS190" s="97"/>
      <c r="KT190" s="97"/>
      <c r="KU190" s="97"/>
      <c r="KV190" s="97"/>
      <c r="KW190" s="97"/>
      <c r="KX190" s="97"/>
      <c r="KY190" s="97"/>
      <c r="KZ190" s="97"/>
      <c r="LA190" s="97"/>
      <c r="LB190" s="97"/>
      <c r="LC190" s="97"/>
      <c r="LD190" s="97"/>
      <c r="LE190" s="97"/>
      <c r="LF190" s="97"/>
      <c r="LG190" s="97"/>
      <c r="LH190" s="97"/>
      <c r="LI190" s="97"/>
      <c r="LJ190" s="97"/>
      <c r="LK190" s="97"/>
      <c r="LL190" s="97"/>
      <c r="LM190" s="97"/>
      <c r="LN190" s="97"/>
      <c r="LO190" s="97"/>
      <c r="LP190" s="97"/>
      <c r="LQ190" s="97"/>
      <c r="LR190" s="97"/>
      <c r="LS190" s="97"/>
      <c r="LT190" s="97"/>
      <c r="LU190" s="97"/>
      <c r="LV190" s="64"/>
      <c r="LW190" s="64"/>
      <c r="LX190" s="64"/>
      <c r="LY190" s="64"/>
      <c r="LZ190" s="64"/>
      <c r="MA190" s="64"/>
      <c r="MB190" s="64"/>
      <c r="MC190" s="64"/>
      <c r="MD190" s="64"/>
      <c r="ME190" s="64"/>
      <c r="MF190" s="64"/>
      <c r="MG190" s="64"/>
      <c r="MH190" s="64"/>
      <c r="MI190" s="64"/>
      <c r="MJ190" s="64"/>
      <c r="MK190" s="64"/>
      <c r="ML190" s="64"/>
      <c r="MM190" s="64"/>
      <c r="MN190" s="64"/>
      <c r="MO190" s="64"/>
      <c r="MP190" s="64"/>
      <c r="MQ190" s="64"/>
      <c r="MR190" s="64"/>
      <c r="MS190" s="64"/>
      <c r="MT190" s="64"/>
      <c r="MU190" s="64"/>
      <c r="MV190" s="64"/>
      <c r="MW190" s="64"/>
      <c r="MX190" s="64"/>
      <c r="MY190" s="64"/>
      <c r="MZ190" s="64"/>
      <c r="NA190" s="64"/>
      <c r="NB190" s="64"/>
      <c r="NC190" s="64"/>
      <c r="ND190" s="64"/>
      <c r="NE190" s="64"/>
      <c r="NF190" s="64"/>
      <c r="NG190" s="64"/>
      <c r="NH190" s="64"/>
      <c r="NI190" s="64"/>
      <c r="NJ190" s="64"/>
      <c r="NK190" s="64"/>
      <c r="NL190" s="64"/>
      <c r="NM190" s="64"/>
      <c r="NN190" s="64"/>
      <c r="NO190" s="64"/>
      <c r="NP190" s="64"/>
      <c r="NQ190" s="64"/>
      <c r="NR190" s="64"/>
      <c r="NS190" s="64"/>
      <c r="NT190" s="64"/>
      <c r="NU190" s="64"/>
      <c r="NV190" s="64"/>
      <c r="NW190" s="64"/>
      <c r="NX190" s="64"/>
      <c r="NY190" s="64"/>
      <c r="NZ190" s="64"/>
      <c r="OA190" s="64"/>
      <c r="OB190" s="64"/>
      <c r="OC190" s="64"/>
      <c r="OD190" s="64"/>
      <c r="OE190" s="64"/>
      <c r="OF190" s="64"/>
      <c r="OG190" s="64"/>
      <c r="OH190" s="64"/>
      <c r="OI190" s="64"/>
      <c r="OJ190" s="64"/>
      <c r="OK190" s="64"/>
      <c r="OL190" s="64"/>
      <c r="OM190" s="64"/>
      <c r="ON190" s="64"/>
      <c r="OO190" s="64"/>
      <c r="OP190" s="64"/>
      <c r="OQ190" s="64"/>
      <c r="OR190" s="64"/>
      <c r="OS190" s="64"/>
      <c r="OT190" s="64"/>
      <c r="OU190" s="64"/>
      <c r="OV190" s="64"/>
      <c r="OW190" s="64"/>
      <c r="OX190" s="64"/>
      <c r="OY190" s="64"/>
      <c r="OZ190" s="64"/>
      <c r="PA190" s="64"/>
      <c r="PB190" s="64"/>
      <c r="PC190" s="64"/>
      <c r="PD190" s="64"/>
      <c r="PE190" s="64"/>
      <c r="PF190" s="64"/>
      <c r="PG190" s="64"/>
      <c r="PH190" s="64"/>
      <c r="PI190" s="64"/>
      <c r="PJ190" s="64"/>
      <c r="PK190" s="64"/>
      <c r="PL190" s="64"/>
      <c r="PM190" s="64"/>
      <c r="PN190" s="64"/>
      <c r="PO190" s="64"/>
      <c r="PP190" s="64"/>
      <c r="PQ190" s="64"/>
      <c r="PR190" s="64"/>
      <c r="PS190" s="64"/>
      <c r="PT190" s="64"/>
      <c r="PU190" s="64"/>
      <c r="PV190" s="64"/>
      <c r="PW190" s="64"/>
      <c r="PX190" s="64"/>
      <c r="PY190" s="64"/>
      <c r="PZ190" s="64"/>
      <c r="QA190" s="64"/>
      <c r="QB190" s="64"/>
      <c r="QC190" s="64"/>
      <c r="QD190" s="64"/>
      <c r="QE190" s="64"/>
      <c r="QF190" s="64"/>
      <c r="QG190" s="64"/>
      <c r="QH190" s="64"/>
      <c r="QI190" s="64"/>
      <c r="QJ190" s="64"/>
      <c r="QK190" s="64"/>
      <c r="QL190" s="64"/>
      <c r="QM190" s="64"/>
      <c r="QN190" s="64"/>
      <c r="QO190" s="64"/>
      <c r="QP190" s="64"/>
      <c r="QQ190" s="64"/>
      <c r="QR190" s="64"/>
      <c r="QS190" s="64"/>
      <c r="QT190" s="64"/>
      <c r="QU190" s="64"/>
      <c r="QV190" s="64"/>
      <c r="QW190" s="64"/>
      <c r="QX190" s="64"/>
      <c r="QY190" s="64"/>
      <c r="QZ190" s="64"/>
      <c r="RA190" s="64"/>
      <c r="RB190" s="64"/>
      <c r="RC190" s="64"/>
      <c r="RD190" s="64"/>
      <c r="RE190" s="64"/>
      <c r="RF190" s="64"/>
      <c r="RG190" s="64"/>
      <c r="RH190" s="64"/>
      <c r="RI190" s="64"/>
      <c r="RJ190" s="97"/>
      <c r="RK190" s="97"/>
      <c r="RL190" s="97"/>
      <c r="RM190" s="97"/>
      <c r="RN190" s="97"/>
      <c r="RO190" s="97"/>
      <c r="RP190" s="97"/>
      <c r="RQ190" s="97"/>
      <c r="RR190" s="97"/>
      <c r="RS190" s="97"/>
      <c r="RT190" s="97"/>
      <c r="RU190" s="97"/>
      <c r="RV190" s="97"/>
      <c r="RW190" s="97"/>
      <c r="RX190" s="97"/>
      <c r="RY190" s="97"/>
      <c r="RZ190" s="97"/>
      <c r="SA190" s="97"/>
      <c r="SB190" s="97"/>
      <c r="SC190" s="97"/>
      <c r="SD190" s="97"/>
      <c r="SE190" s="97"/>
      <c r="SF190" s="97"/>
      <c r="SG190" s="97"/>
      <c r="SH190" s="97"/>
      <c r="SI190" s="97"/>
      <c r="SJ190" s="97"/>
      <c r="SK190" s="97"/>
      <c r="SL190" s="97"/>
      <c r="SM190" s="97"/>
      <c r="SN190" s="97"/>
      <c r="SO190" s="97"/>
      <c r="SP190" s="97"/>
      <c r="SQ190" s="97"/>
      <c r="SR190" s="97"/>
      <c r="SS190" s="97"/>
      <c r="ST190" s="97"/>
      <c r="SU190" s="97"/>
      <c r="SV190" s="97"/>
      <c r="SW190" s="97"/>
      <c r="SX190" s="97"/>
      <c r="SY190" s="97"/>
      <c r="SZ190" s="97"/>
      <c r="TA190" s="97"/>
      <c r="TB190" s="97"/>
    </row>
    <row r="191" spans="1:522" s="1" customFormat="1" ht="18" customHeight="1" x14ac:dyDescent="0.2">
      <c r="A191" s="12"/>
      <c r="B191" s="11" t="s">
        <v>593</v>
      </c>
      <c r="C191" s="1">
        <v>12172</v>
      </c>
      <c r="E191" s="4" t="s">
        <v>592</v>
      </c>
      <c r="F191" s="1">
        <v>10808</v>
      </c>
      <c r="G191" s="9" t="s">
        <v>99</v>
      </c>
      <c r="H191" s="4" t="s">
        <v>49</v>
      </c>
      <c r="I191" s="1">
        <f t="shared" si="3"/>
        <v>0</v>
      </c>
      <c r="J191" s="12">
        <f>Tabuľka3[[#This Row],[Stĺpec9]]</f>
        <v>0</v>
      </c>
      <c r="K191" s="97"/>
      <c r="L191" s="97"/>
      <c r="M191" s="97"/>
      <c r="N191" s="97"/>
      <c r="O191" s="97"/>
      <c r="P191" s="97"/>
      <c r="Q191" s="97"/>
      <c r="R191" s="97"/>
      <c r="S191" s="97"/>
      <c r="T191" s="97"/>
      <c r="U191" s="97"/>
      <c r="V191" s="97"/>
      <c r="W191" s="97"/>
      <c r="X191" s="97"/>
      <c r="Y191" s="97"/>
      <c r="Z191" s="97"/>
      <c r="AA191" s="97"/>
      <c r="AB191" s="97"/>
      <c r="AC191" s="97"/>
      <c r="AD191" s="97"/>
      <c r="AE191" s="97"/>
      <c r="AF191" s="97"/>
      <c r="AG191" s="97"/>
      <c r="AH191" s="97"/>
      <c r="AI191" s="97"/>
      <c r="AJ191" s="97"/>
      <c r="AK191" s="97"/>
      <c r="AL191" s="97"/>
      <c r="AM191" s="97"/>
      <c r="AN191" s="97"/>
      <c r="AO191" s="97"/>
      <c r="AP191" s="97"/>
      <c r="AQ191" s="97"/>
      <c r="AR191" s="97"/>
      <c r="AS191" s="97"/>
      <c r="AT191" s="97"/>
      <c r="AU191" s="97"/>
      <c r="AV191" s="97"/>
      <c r="AW191" s="97"/>
      <c r="AX191" s="97"/>
      <c r="AY191" s="97"/>
      <c r="AZ191" s="97"/>
      <c r="BA191" s="97"/>
      <c r="BB191" s="97"/>
      <c r="BC191" s="97"/>
      <c r="BD191" s="97"/>
      <c r="BE191" s="97"/>
      <c r="BF191" s="97"/>
      <c r="BG191" s="97"/>
      <c r="BH191" s="97"/>
      <c r="BI191" s="97"/>
      <c r="BJ191" s="97"/>
      <c r="BK191" s="97"/>
      <c r="BL191" s="97"/>
      <c r="BM191" s="97"/>
      <c r="BN191" s="97"/>
      <c r="BO191" s="97"/>
      <c r="BP191" s="97"/>
      <c r="BQ191" s="97"/>
      <c r="BR191" s="97"/>
      <c r="BS191" s="97"/>
      <c r="BT191" s="97"/>
      <c r="BU191" s="97"/>
      <c r="BV191" s="97"/>
      <c r="BW191" s="97"/>
      <c r="BX191" s="97"/>
      <c r="BY191" s="97"/>
      <c r="BZ191" s="97"/>
      <c r="CA191" s="97"/>
      <c r="CB191" s="97"/>
      <c r="CC191" s="97"/>
      <c r="CD191" s="97"/>
      <c r="CE191" s="97"/>
      <c r="CF191" s="97"/>
      <c r="CG191" s="97"/>
      <c r="CH191" s="97"/>
      <c r="CI191" s="97"/>
      <c r="CJ191" s="97"/>
      <c r="CK191" s="97"/>
      <c r="CL191" s="97"/>
      <c r="CM191" s="97"/>
      <c r="CN191" s="97"/>
      <c r="CO191" s="97"/>
      <c r="CP191" s="97"/>
      <c r="CQ191" s="97"/>
      <c r="CR191" s="97"/>
      <c r="CS191" s="97" t="s">
        <v>519</v>
      </c>
      <c r="CT191" s="97" t="s">
        <v>519</v>
      </c>
      <c r="CU191" s="97"/>
      <c r="CV191" s="97"/>
      <c r="CW191" s="97"/>
      <c r="CX191" s="97"/>
      <c r="CY191" s="97"/>
      <c r="CZ191" s="97"/>
      <c r="DA191" s="97"/>
      <c r="DB191" s="97"/>
      <c r="DC191" s="97"/>
      <c r="DD191" s="97"/>
      <c r="DE191" s="97"/>
      <c r="DF191" s="97"/>
      <c r="DG191" s="97"/>
      <c r="DH191" s="97"/>
      <c r="DI191" s="97"/>
      <c r="DJ191" s="97"/>
      <c r="DK191" s="97"/>
      <c r="DL191" s="97"/>
      <c r="DM191" s="97"/>
      <c r="DN191" s="97"/>
      <c r="DO191" s="97"/>
      <c r="DP191" s="97"/>
      <c r="DQ191" s="97"/>
      <c r="DR191" s="97"/>
      <c r="DS191" s="97"/>
      <c r="DT191" s="97"/>
      <c r="DU191" s="97"/>
      <c r="DV191" s="97"/>
      <c r="DW191" s="97"/>
      <c r="DX191" s="97"/>
      <c r="DY191" s="97"/>
      <c r="DZ191" s="97"/>
      <c r="EA191" s="97"/>
      <c r="EB191" s="97"/>
      <c r="EC191" s="97"/>
      <c r="ED191" s="97"/>
      <c r="EE191" s="97"/>
      <c r="EF191" s="97"/>
      <c r="EG191" s="97"/>
      <c r="EH191" s="97"/>
      <c r="EI191" s="97"/>
      <c r="EJ191" s="97"/>
      <c r="EK191" s="97"/>
      <c r="EL191" s="97"/>
      <c r="EM191" s="97"/>
      <c r="EN191" s="97"/>
      <c r="EO191" s="97"/>
      <c r="EP191" s="97"/>
      <c r="EQ191" s="97"/>
      <c r="ER191" s="97"/>
      <c r="ES191" s="97"/>
      <c r="ET191" s="97"/>
      <c r="EU191" s="97"/>
      <c r="EV191" s="97"/>
      <c r="EW191" s="97"/>
      <c r="EX191" s="97"/>
      <c r="EY191" s="97"/>
      <c r="EZ191" s="97"/>
      <c r="FA191" s="97"/>
      <c r="FB191" s="97"/>
      <c r="FC191" s="97"/>
      <c r="FD191" s="97"/>
      <c r="FE191" s="97"/>
      <c r="FF191" s="97"/>
      <c r="FG191" s="97"/>
      <c r="FH191" s="97"/>
      <c r="FI191" s="97"/>
      <c r="FJ191" s="97"/>
      <c r="FK191" s="97"/>
      <c r="FL191" s="97"/>
      <c r="FM191" s="97"/>
      <c r="FN191" s="97"/>
      <c r="FO191" s="97"/>
      <c r="FP191" s="97"/>
      <c r="FQ191" s="97"/>
      <c r="FR191" s="97"/>
      <c r="FS191" s="97"/>
      <c r="FT191" s="97"/>
      <c r="FU191" s="97"/>
      <c r="FV191" s="97"/>
      <c r="FW191" s="97"/>
      <c r="FX191" s="97"/>
      <c r="FY191" s="97"/>
      <c r="FZ191" s="97"/>
      <c r="GA191" s="97"/>
      <c r="GB191" s="97"/>
      <c r="GC191" s="97"/>
      <c r="GD191" s="97"/>
      <c r="GE191" s="97"/>
      <c r="GF191" s="97"/>
      <c r="GG191" s="97"/>
      <c r="GH191" s="97"/>
      <c r="GI191" s="97"/>
      <c r="GJ191" s="97"/>
      <c r="GK191" s="97"/>
      <c r="GL191" s="97"/>
      <c r="GM191" s="97"/>
      <c r="GN191" s="97"/>
      <c r="GO191" s="97"/>
      <c r="GP191" s="97"/>
      <c r="GQ191" s="97"/>
      <c r="GR191" s="97"/>
      <c r="GS191" s="97"/>
      <c r="GT191" s="97"/>
      <c r="GU191" s="97"/>
      <c r="GV191" s="97"/>
      <c r="GW191" s="97"/>
      <c r="GX191" s="97"/>
      <c r="GY191" s="97"/>
      <c r="GZ191" s="97"/>
      <c r="HA191" s="97"/>
      <c r="HB191" s="97"/>
      <c r="HC191" s="97"/>
      <c r="HD191" s="97"/>
      <c r="HE191" s="97"/>
      <c r="HF191" s="97"/>
      <c r="HG191" s="97"/>
      <c r="HH191" s="97"/>
      <c r="HI191" s="97"/>
      <c r="HJ191" s="97"/>
      <c r="HK191" s="97"/>
      <c r="HL191" s="97"/>
      <c r="HM191" s="97"/>
      <c r="HN191" s="97"/>
      <c r="HO191" s="97"/>
      <c r="HP191" s="97"/>
      <c r="HQ191" s="97"/>
      <c r="HR191" s="97"/>
      <c r="HS191" s="97"/>
      <c r="HT191" s="97"/>
      <c r="HU191" s="97"/>
      <c r="HV191" s="97"/>
      <c r="HW191" s="97"/>
      <c r="HX191" s="97"/>
      <c r="HY191" s="97"/>
      <c r="HZ191" s="97"/>
      <c r="IA191" s="97"/>
      <c r="IB191" s="97"/>
      <c r="IC191" s="97"/>
      <c r="ID191" s="97"/>
      <c r="IE191" s="97"/>
      <c r="IF191" s="97"/>
      <c r="IG191" s="97"/>
      <c r="IH191" s="97"/>
      <c r="II191" s="97"/>
      <c r="IJ191" s="97"/>
      <c r="IK191" s="97"/>
      <c r="IL191" s="97"/>
      <c r="IM191" s="97"/>
      <c r="IN191" s="97"/>
      <c r="IO191" s="97"/>
      <c r="IP191" s="97"/>
      <c r="IQ191" s="97"/>
      <c r="IR191" s="97"/>
      <c r="IS191" s="97"/>
      <c r="IT191" s="97"/>
      <c r="IU191" s="97"/>
      <c r="IV191" s="97"/>
      <c r="IW191" s="97"/>
      <c r="IX191" s="97"/>
      <c r="IY191" s="97"/>
      <c r="IZ191" s="97"/>
      <c r="JA191" s="97"/>
      <c r="JB191" s="97"/>
      <c r="JC191" s="97"/>
      <c r="JD191" s="97"/>
      <c r="JE191" s="97"/>
      <c r="JF191" s="97"/>
      <c r="JG191" s="97"/>
      <c r="JH191" s="97"/>
      <c r="JI191" s="97"/>
      <c r="JJ191" s="97"/>
      <c r="JK191" s="97"/>
      <c r="JL191" s="97"/>
      <c r="JM191" s="97"/>
      <c r="JN191" s="97"/>
      <c r="JO191" s="97"/>
      <c r="JP191" s="97"/>
      <c r="JQ191" s="97"/>
      <c r="JR191" s="97"/>
      <c r="JS191" s="97"/>
      <c r="JT191" s="97"/>
      <c r="JU191" s="97"/>
      <c r="JV191" s="97"/>
      <c r="JW191" s="97"/>
      <c r="JX191" s="97"/>
      <c r="JY191" s="97"/>
      <c r="JZ191" s="97"/>
      <c r="KA191" s="97"/>
      <c r="KB191" s="97"/>
      <c r="KC191" s="97"/>
      <c r="KD191" s="97"/>
      <c r="KE191" s="97"/>
      <c r="KF191" s="97"/>
      <c r="KG191" s="97"/>
      <c r="KH191" s="97"/>
      <c r="KI191" s="97"/>
      <c r="KJ191" s="97"/>
      <c r="KK191" s="97"/>
      <c r="KL191" s="97"/>
      <c r="KM191" s="97"/>
      <c r="KN191" s="97"/>
      <c r="KO191" s="97"/>
      <c r="KP191" s="97"/>
      <c r="KQ191" s="97"/>
      <c r="KR191" s="97"/>
      <c r="KS191" s="97"/>
      <c r="KT191" s="97"/>
      <c r="KU191" s="97"/>
      <c r="KV191" s="97"/>
      <c r="KW191" s="97"/>
      <c r="KX191" s="97"/>
      <c r="KY191" s="97"/>
      <c r="KZ191" s="97"/>
      <c r="LA191" s="97"/>
      <c r="LB191" s="97"/>
      <c r="LC191" s="97"/>
      <c r="LD191" s="97"/>
      <c r="LE191" s="97"/>
      <c r="LF191" s="97"/>
      <c r="LG191" s="97"/>
      <c r="LH191" s="97"/>
      <c r="LI191" s="97"/>
      <c r="LJ191" s="97"/>
      <c r="LK191" s="97"/>
      <c r="LL191" s="97"/>
      <c r="LM191" s="97"/>
      <c r="LN191" s="97"/>
      <c r="LO191" s="97"/>
      <c r="LP191" s="97"/>
      <c r="LQ191" s="97"/>
      <c r="LR191" s="97"/>
      <c r="LS191" s="97"/>
      <c r="LT191" s="97"/>
      <c r="LU191" s="97"/>
      <c r="LV191" s="64"/>
      <c r="LW191" s="64"/>
      <c r="LX191" s="64"/>
      <c r="LY191" s="64"/>
      <c r="LZ191" s="64"/>
      <c r="MA191" s="64"/>
      <c r="MB191" s="64"/>
      <c r="MC191" s="64"/>
      <c r="MD191" s="64"/>
      <c r="ME191" s="64"/>
      <c r="MF191" s="64"/>
      <c r="MG191" s="64"/>
      <c r="MH191" s="64"/>
      <c r="MI191" s="64"/>
      <c r="MJ191" s="64"/>
      <c r="MK191" s="64"/>
      <c r="ML191" s="64"/>
      <c r="MM191" s="64"/>
      <c r="MN191" s="64"/>
      <c r="MO191" s="64"/>
      <c r="MP191" s="64"/>
      <c r="MQ191" s="64"/>
      <c r="MR191" s="64"/>
      <c r="MS191" s="64"/>
      <c r="MT191" s="64"/>
      <c r="MU191" s="64"/>
      <c r="MV191" s="64"/>
      <c r="MW191" s="64"/>
      <c r="MX191" s="64"/>
      <c r="MY191" s="64"/>
      <c r="MZ191" s="64"/>
      <c r="NA191" s="64"/>
      <c r="NB191" s="64"/>
      <c r="NC191" s="64"/>
      <c r="ND191" s="64"/>
      <c r="NE191" s="64"/>
      <c r="NF191" s="64"/>
      <c r="NG191" s="64"/>
      <c r="NH191" s="64"/>
      <c r="NI191" s="64"/>
      <c r="NJ191" s="64"/>
      <c r="NK191" s="64"/>
      <c r="NL191" s="64"/>
      <c r="NM191" s="64"/>
      <c r="NN191" s="64"/>
      <c r="NO191" s="64"/>
      <c r="NP191" s="64"/>
      <c r="NQ191" s="64"/>
      <c r="NR191" s="64"/>
      <c r="NS191" s="64"/>
      <c r="NT191" s="64"/>
      <c r="NU191" s="64"/>
      <c r="NV191" s="64"/>
      <c r="NW191" s="64"/>
      <c r="NX191" s="64"/>
      <c r="NY191" s="64"/>
      <c r="NZ191" s="64"/>
      <c r="OA191" s="64"/>
      <c r="OB191" s="64"/>
      <c r="OC191" s="64"/>
      <c r="OD191" s="64"/>
      <c r="OE191" s="64"/>
      <c r="OF191" s="64"/>
      <c r="OG191" s="64"/>
      <c r="OH191" s="64"/>
      <c r="OI191" s="64"/>
      <c r="OJ191" s="64"/>
      <c r="OK191" s="64"/>
      <c r="OL191" s="64"/>
      <c r="OM191" s="64"/>
      <c r="ON191" s="64"/>
      <c r="OO191" s="64"/>
      <c r="OP191" s="64"/>
      <c r="OQ191" s="64"/>
      <c r="OR191" s="64"/>
      <c r="OS191" s="64"/>
      <c r="OT191" s="64"/>
      <c r="OU191" s="64"/>
      <c r="OV191" s="64"/>
      <c r="OW191" s="64"/>
      <c r="OX191" s="64"/>
      <c r="OY191" s="64"/>
      <c r="OZ191" s="64"/>
      <c r="PA191" s="64"/>
      <c r="PB191" s="64"/>
      <c r="PC191" s="64"/>
      <c r="PD191" s="64"/>
      <c r="PE191" s="64"/>
      <c r="PF191" s="64"/>
      <c r="PG191" s="64"/>
      <c r="PH191" s="64"/>
      <c r="PI191" s="64"/>
      <c r="PJ191" s="64"/>
      <c r="PK191" s="64"/>
      <c r="PL191" s="64"/>
      <c r="PM191" s="64"/>
      <c r="PN191" s="64"/>
      <c r="PO191" s="64"/>
      <c r="PP191" s="64"/>
      <c r="PQ191" s="64"/>
      <c r="PR191" s="64"/>
      <c r="PS191" s="64"/>
      <c r="PT191" s="64"/>
      <c r="PU191" s="64"/>
      <c r="PV191" s="64"/>
      <c r="PW191" s="64"/>
      <c r="PX191" s="64"/>
      <c r="PY191" s="64"/>
      <c r="PZ191" s="64"/>
      <c r="QA191" s="64"/>
      <c r="QB191" s="64"/>
      <c r="QC191" s="64"/>
      <c r="QD191" s="64"/>
      <c r="QE191" s="64"/>
      <c r="QF191" s="64"/>
      <c r="QG191" s="64"/>
      <c r="QH191" s="64"/>
      <c r="QI191" s="64"/>
      <c r="QJ191" s="64"/>
      <c r="QK191" s="64"/>
      <c r="QL191" s="64"/>
      <c r="QM191" s="64"/>
      <c r="QN191" s="64"/>
      <c r="QO191" s="64"/>
      <c r="QP191" s="64"/>
      <c r="QQ191" s="64"/>
      <c r="QR191" s="64"/>
      <c r="QS191" s="64"/>
      <c r="QT191" s="64"/>
      <c r="QU191" s="64"/>
      <c r="QV191" s="64"/>
      <c r="QW191" s="64"/>
      <c r="QX191" s="64"/>
      <c r="QY191" s="64"/>
      <c r="QZ191" s="64"/>
      <c r="RA191" s="64"/>
      <c r="RB191" s="64"/>
      <c r="RC191" s="64"/>
      <c r="RD191" s="64"/>
      <c r="RE191" s="64"/>
      <c r="RF191" s="64"/>
      <c r="RG191" s="64"/>
      <c r="RH191" s="64"/>
      <c r="RI191" s="64"/>
      <c r="RJ191" s="97"/>
      <c r="RK191" s="97"/>
      <c r="RL191" s="97"/>
      <c r="RM191" s="97"/>
      <c r="RN191" s="97"/>
      <c r="RO191" s="97"/>
      <c r="RP191" s="97"/>
      <c r="RQ191" s="97"/>
      <c r="RR191" s="97"/>
      <c r="RS191" s="97"/>
      <c r="RT191" s="97"/>
      <c r="RU191" s="97"/>
      <c r="RV191" s="97"/>
      <c r="RW191" s="97"/>
      <c r="RX191" s="97"/>
      <c r="RY191" s="97"/>
      <c r="RZ191" s="97"/>
      <c r="SA191" s="97"/>
      <c r="SB191" s="97"/>
      <c r="SC191" s="97"/>
      <c r="SD191" s="97"/>
      <c r="SE191" s="97"/>
      <c r="SF191" s="97"/>
      <c r="SG191" s="97"/>
      <c r="SH191" s="97"/>
      <c r="SI191" s="97"/>
      <c r="SJ191" s="97"/>
      <c r="SK191" s="97"/>
      <c r="SL191" s="97"/>
      <c r="SM191" s="97"/>
      <c r="SN191" s="97"/>
      <c r="SO191" s="97"/>
      <c r="SP191" s="97"/>
      <c r="SQ191" s="97"/>
      <c r="SR191" s="97"/>
      <c r="SS191" s="97"/>
      <c r="ST191" s="97"/>
      <c r="SU191" s="97"/>
      <c r="SV191" s="97"/>
      <c r="SW191" s="97"/>
      <c r="SX191" s="97"/>
      <c r="SY191" s="97"/>
      <c r="SZ191" s="97"/>
      <c r="TA191" s="97"/>
      <c r="TB191" s="97"/>
    </row>
    <row r="192" spans="1:522" s="1" customFormat="1" ht="18" customHeight="1" x14ac:dyDescent="0.2">
      <c r="A192" s="12"/>
      <c r="B192" s="11" t="s">
        <v>627</v>
      </c>
      <c r="C192" s="1">
        <v>11741</v>
      </c>
      <c r="E192" s="4" t="s">
        <v>626</v>
      </c>
      <c r="F192" s="1">
        <v>110</v>
      </c>
      <c r="G192" s="9" t="s">
        <v>96</v>
      </c>
      <c r="H192" s="4" t="s">
        <v>150</v>
      </c>
      <c r="I192" s="1">
        <f t="shared" si="3"/>
        <v>0</v>
      </c>
      <c r="J192" s="12">
        <f>Tabuľka3[[#This Row],[Stĺpec9]]</f>
        <v>0</v>
      </c>
      <c r="K192" s="97">
        <f>Seniori!K81</f>
        <v>0</v>
      </c>
      <c r="L192" s="97">
        <f>Seniori!L81</f>
        <v>0</v>
      </c>
      <c r="M192" s="97">
        <f>Seniori!M81</f>
        <v>0</v>
      </c>
      <c r="N192" s="97">
        <f>Seniori!N81</f>
        <v>0</v>
      </c>
      <c r="O192" s="97">
        <f>Seniori!O81</f>
        <v>0</v>
      </c>
      <c r="P192" s="97">
        <f>Seniori!P81</f>
        <v>0</v>
      </c>
      <c r="Q192" s="97">
        <f>Seniori!Q81</f>
        <v>0</v>
      </c>
      <c r="R192" s="97">
        <f>Seniori!R81</f>
        <v>0</v>
      </c>
      <c r="S192" s="97">
        <f>Seniori!S81</f>
        <v>0</v>
      </c>
      <c r="T192" s="97">
        <f>Seniori!T81</f>
        <v>0</v>
      </c>
      <c r="U192" s="97">
        <f>Seniori!U81</f>
        <v>0</v>
      </c>
      <c r="V192" s="97">
        <f>Seniori!V81</f>
        <v>0</v>
      </c>
      <c r="W192" s="97">
        <f>Seniori!W81</f>
        <v>0</v>
      </c>
      <c r="X192" s="97">
        <f>Seniori!X81</f>
        <v>0</v>
      </c>
      <c r="Y192" s="97">
        <f>Seniori!Y81</f>
        <v>0</v>
      </c>
      <c r="Z192" s="97">
        <f>Seniori!Z81</f>
        <v>0</v>
      </c>
      <c r="AA192" s="97">
        <f>Seniori!AA81</f>
        <v>0</v>
      </c>
      <c r="AB192" s="97">
        <f>Seniori!AB81</f>
        <v>0</v>
      </c>
      <c r="AC192" s="97">
        <f>Seniori!AC81</f>
        <v>0</v>
      </c>
      <c r="AD192" s="97">
        <f>Seniori!AD81</f>
        <v>0</v>
      </c>
      <c r="AE192" s="97">
        <f>Seniori!AE81</f>
        <v>0</v>
      </c>
      <c r="AF192" s="97">
        <f>Seniori!AF81</f>
        <v>0</v>
      </c>
      <c r="AG192" s="97">
        <f>Seniori!AG81</f>
        <v>0</v>
      </c>
      <c r="AH192" s="97">
        <f>Seniori!AH81</f>
        <v>0</v>
      </c>
      <c r="AI192" s="97">
        <f>Seniori!AI81</f>
        <v>0</v>
      </c>
      <c r="AJ192" s="97">
        <f>Seniori!AJ81</f>
        <v>0</v>
      </c>
      <c r="AK192" s="97">
        <f>Seniori!AK81</f>
        <v>0</v>
      </c>
      <c r="AL192" s="97">
        <f>Seniori!AL81</f>
        <v>0</v>
      </c>
      <c r="AM192" s="97">
        <f>Seniori!AM81</f>
        <v>0</v>
      </c>
      <c r="AN192" s="97">
        <f>Seniori!AN81</f>
        <v>0</v>
      </c>
      <c r="AO192" s="97">
        <f>Seniori!AO81</f>
        <v>0</v>
      </c>
      <c r="AP192" s="97">
        <f>Seniori!AP81</f>
        <v>0</v>
      </c>
      <c r="AQ192" s="97">
        <f>Seniori!AQ81</f>
        <v>0</v>
      </c>
      <c r="AR192" s="97">
        <f>Seniori!AR81</f>
        <v>0</v>
      </c>
      <c r="AS192" s="97">
        <f>Seniori!AS81</f>
        <v>0</v>
      </c>
      <c r="AT192" s="97">
        <f>Seniori!AT81</f>
        <v>0</v>
      </c>
      <c r="AU192" s="97">
        <f>Seniori!AU81</f>
        <v>0</v>
      </c>
      <c r="AV192" s="97">
        <f>Seniori!AV81</f>
        <v>0</v>
      </c>
      <c r="AW192" s="97">
        <f>Seniori!AW81</f>
        <v>0</v>
      </c>
      <c r="AX192" s="97">
        <f>Seniori!AX81</f>
        <v>0</v>
      </c>
      <c r="AY192" s="97">
        <f>Seniori!AY81</f>
        <v>0</v>
      </c>
      <c r="AZ192" s="97">
        <f>Seniori!AZ81</f>
        <v>0</v>
      </c>
      <c r="BA192" s="97">
        <f>Seniori!BA81</f>
        <v>0</v>
      </c>
      <c r="BB192" s="97">
        <f>Seniori!BB81</f>
        <v>0</v>
      </c>
      <c r="BC192" s="97">
        <f>Seniori!BC81</f>
        <v>0</v>
      </c>
      <c r="BD192" s="97">
        <f>Seniori!BD81</f>
        <v>0</v>
      </c>
      <c r="BE192" s="97">
        <f>Seniori!BE81</f>
        <v>0</v>
      </c>
      <c r="BF192" s="97">
        <f>Seniori!BF81</f>
        <v>0</v>
      </c>
      <c r="BG192" s="97">
        <f>Seniori!BG81</f>
        <v>0</v>
      </c>
      <c r="BH192" s="97">
        <f>Seniori!BH81</f>
        <v>0</v>
      </c>
      <c r="BI192" s="97">
        <f>Seniori!BI81</f>
        <v>0</v>
      </c>
      <c r="BJ192" s="97">
        <f>Seniori!BJ81</f>
        <v>0</v>
      </c>
      <c r="BK192" s="97">
        <f>Seniori!BK81</f>
        <v>0</v>
      </c>
      <c r="BL192" s="97">
        <f>Seniori!BL81</f>
        <v>0</v>
      </c>
      <c r="BM192" s="97">
        <f>Seniori!BM81</f>
        <v>0</v>
      </c>
      <c r="BN192" s="97">
        <f>Seniori!BN81</f>
        <v>0</v>
      </c>
      <c r="BO192" s="97">
        <f>Seniori!BO81</f>
        <v>0</v>
      </c>
      <c r="BP192" s="97">
        <f>Seniori!BP81</f>
        <v>0</v>
      </c>
      <c r="BQ192" s="97">
        <f>Seniori!BQ81</f>
        <v>0</v>
      </c>
      <c r="BR192" s="97">
        <f>Seniori!BR81</f>
        <v>0</v>
      </c>
      <c r="BS192" s="97">
        <f>Seniori!BS81</f>
        <v>0</v>
      </c>
      <c r="BT192" s="97">
        <f>Seniori!BT81</f>
        <v>0</v>
      </c>
      <c r="BU192" s="97">
        <f>Seniori!BU81</f>
        <v>0</v>
      </c>
      <c r="BV192" s="97">
        <f>Seniori!BV81</f>
        <v>0</v>
      </c>
      <c r="BW192" s="97">
        <f>Seniori!BW81</f>
        <v>0</v>
      </c>
      <c r="BX192" s="97">
        <f>Seniori!BX81</f>
        <v>0</v>
      </c>
      <c r="BY192" s="97">
        <f>Seniori!BY81</f>
        <v>0</v>
      </c>
      <c r="BZ192" s="97">
        <f>Seniori!BZ81</f>
        <v>0</v>
      </c>
      <c r="CA192" s="97">
        <f>Seniori!CA81</f>
        <v>0</v>
      </c>
      <c r="CB192" s="97">
        <f>Seniori!CB81</f>
        <v>0</v>
      </c>
      <c r="CC192" s="97">
        <f>Seniori!CC81</f>
        <v>0</v>
      </c>
      <c r="CD192" s="97">
        <f>Seniori!CD81</f>
        <v>0</v>
      </c>
      <c r="CE192" s="97">
        <f>Seniori!CE81</f>
        <v>0</v>
      </c>
      <c r="CF192" s="97">
        <f>Seniori!CF81</f>
        <v>0</v>
      </c>
      <c r="CG192" s="97">
        <f>Seniori!CG81</f>
        <v>0</v>
      </c>
      <c r="CH192" s="97">
        <f>Seniori!CH81</f>
        <v>0</v>
      </c>
      <c r="CI192" s="97">
        <f>Seniori!CI81</f>
        <v>0</v>
      </c>
      <c r="CJ192" s="97">
        <f>Seniori!CJ81</f>
        <v>0</v>
      </c>
      <c r="CK192" s="97">
        <f>Seniori!CK81</f>
        <v>0</v>
      </c>
      <c r="CL192" s="97">
        <f>Seniori!CL81</f>
        <v>0</v>
      </c>
      <c r="CM192" s="97">
        <f>Seniori!CM81</f>
        <v>0</v>
      </c>
      <c r="CN192" s="97">
        <f>Seniori!CN81</f>
        <v>0</v>
      </c>
      <c r="CO192" s="97">
        <f>Seniori!CO81</f>
        <v>0</v>
      </c>
      <c r="CP192" s="97">
        <f>Seniori!CP81</f>
        <v>0</v>
      </c>
      <c r="CQ192" s="97">
        <f>Seniori!CQ81</f>
        <v>0</v>
      </c>
      <c r="CR192" s="97">
        <f>Seniori!CR81</f>
        <v>0</v>
      </c>
      <c r="CS192" s="97">
        <f>Seniori!CS81</f>
        <v>0</v>
      </c>
      <c r="CT192" s="97">
        <f>Seniori!CT81</f>
        <v>0</v>
      </c>
      <c r="CU192" s="97">
        <f>Seniori!CU81</f>
        <v>0</v>
      </c>
      <c r="CV192" s="97">
        <f>Seniori!CV81</f>
        <v>0</v>
      </c>
      <c r="CW192" s="97" t="str">
        <f>Seniori!CW81</f>
        <v>o</v>
      </c>
      <c r="CX192" s="97">
        <f>Seniori!CX81</f>
        <v>0</v>
      </c>
      <c r="CY192" s="97">
        <f>Seniori!CY81</f>
        <v>0</v>
      </c>
      <c r="CZ192" s="97">
        <f>Seniori!CZ81</f>
        <v>0</v>
      </c>
      <c r="DA192" s="97">
        <f>Seniori!DA81</f>
        <v>0</v>
      </c>
      <c r="DB192" s="97">
        <f>Seniori!DB81</f>
        <v>0</v>
      </c>
      <c r="DC192" s="97">
        <f>Seniori!DC81</f>
        <v>0</v>
      </c>
      <c r="DD192" s="97">
        <f>Seniori!DD81</f>
        <v>0</v>
      </c>
      <c r="DE192" s="97">
        <f>Seniori!DE81</f>
        <v>0</v>
      </c>
      <c r="DF192" s="97">
        <f>Seniori!DF81</f>
        <v>0</v>
      </c>
      <c r="DG192" s="97">
        <f>Seniori!DG81</f>
        <v>0</v>
      </c>
      <c r="DH192" s="97">
        <f>Seniori!DH81</f>
        <v>0</v>
      </c>
      <c r="DI192" s="97">
        <f>Seniori!DI81</f>
        <v>0</v>
      </c>
      <c r="DJ192" s="97">
        <f>Seniori!DJ81</f>
        <v>0</v>
      </c>
      <c r="DK192" s="97">
        <f>Seniori!DK81</f>
        <v>0</v>
      </c>
      <c r="DL192" s="97">
        <f>Seniori!DL81</f>
        <v>0</v>
      </c>
      <c r="DM192" s="97">
        <f>Seniori!DM81</f>
        <v>0</v>
      </c>
      <c r="DN192" s="97">
        <f>Seniori!DN81</f>
        <v>0</v>
      </c>
      <c r="DO192" s="97">
        <f>Seniori!DO81</f>
        <v>0</v>
      </c>
      <c r="DP192" s="97">
        <f>Seniori!DP81</f>
        <v>0</v>
      </c>
      <c r="DQ192" s="97">
        <f>Seniori!DQ81</f>
        <v>0</v>
      </c>
      <c r="DR192" s="97">
        <f>Seniori!DR81</f>
        <v>0</v>
      </c>
      <c r="DS192" s="97">
        <f>Seniori!DS81</f>
        <v>0</v>
      </c>
      <c r="DT192" s="97">
        <f>Seniori!DT81</f>
        <v>0</v>
      </c>
      <c r="DU192" s="97">
        <f>Seniori!DU81</f>
        <v>0</v>
      </c>
      <c r="DV192" s="97">
        <f>Seniori!DV81</f>
        <v>0</v>
      </c>
      <c r="DW192" s="97">
        <f>Seniori!DW81</f>
        <v>0</v>
      </c>
      <c r="DX192" s="97">
        <f>Seniori!DX81</f>
        <v>0</v>
      </c>
      <c r="DY192" s="97">
        <f>Seniori!DY81</f>
        <v>0</v>
      </c>
      <c r="DZ192" s="97">
        <f>Seniori!DZ81</f>
        <v>0</v>
      </c>
      <c r="EA192" s="97">
        <f>Seniori!EA81</f>
        <v>0</v>
      </c>
      <c r="EB192" s="97">
        <f>Seniori!EB81</f>
        <v>0</v>
      </c>
      <c r="EC192" s="97">
        <f>Seniori!EC81</f>
        <v>0</v>
      </c>
      <c r="ED192" s="97">
        <f>Seniori!ED81</f>
        <v>0</v>
      </c>
      <c r="EE192" s="97">
        <f>Seniori!EE81</f>
        <v>0</v>
      </c>
      <c r="EF192" s="97">
        <f>Seniori!EF81</f>
        <v>0</v>
      </c>
      <c r="EG192" s="97">
        <f>Seniori!EG81</f>
        <v>0</v>
      </c>
      <c r="EH192" s="97">
        <f>Seniori!EH81</f>
        <v>0</v>
      </c>
      <c r="EI192" s="97">
        <f>Seniori!EI81</f>
        <v>0</v>
      </c>
      <c r="EJ192" s="97">
        <f>Seniori!EJ81</f>
        <v>0</v>
      </c>
      <c r="EK192" s="97">
        <f>Seniori!EK81</f>
        <v>0</v>
      </c>
      <c r="EL192" s="97">
        <f>Seniori!EL81</f>
        <v>0</v>
      </c>
      <c r="EM192" s="97">
        <f>Seniori!EM81</f>
        <v>0</v>
      </c>
      <c r="EN192" s="97">
        <f>Seniori!EN81</f>
        <v>0</v>
      </c>
      <c r="EO192" s="97">
        <f>Seniori!EO81</f>
        <v>0</v>
      </c>
      <c r="EP192" s="97">
        <f>Seniori!EP81</f>
        <v>0</v>
      </c>
      <c r="EQ192" s="97">
        <f>Seniori!EQ81</f>
        <v>0</v>
      </c>
      <c r="ER192" s="97">
        <f>Seniori!ER81</f>
        <v>0</v>
      </c>
      <c r="ES192" s="97">
        <f>Seniori!ES81</f>
        <v>0</v>
      </c>
      <c r="ET192" s="97">
        <f>Seniori!ET81</f>
        <v>0</v>
      </c>
      <c r="EU192" s="97">
        <f>Seniori!EU81</f>
        <v>0</v>
      </c>
      <c r="EV192" s="97">
        <f>Seniori!EV81</f>
        <v>0</v>
      </c>
      <c r="EW192" s="97">
        <f>Seniori!EW81</f>
        <v>0</v>
      </c>
      <c r="EX192" s="97">
        <f>Seniori!EX81</f>
        <v>0</v>
      </c>
      <c r="EY192" s="97">
        <f>Seniori!EY81</f>
        <v>0</v>
      </c>
      <c r="EZ192" s="97">
        <f>Seniori!EZ81</f>
        <v>0</v>
      </c>
      <c r="FA192" s="97">
        <f>Seniori!FA81</f>
        <v>0</v>
      </c>
      <c r="FB192" s="97">
        <f>Seniori!FB81</f>
        <v>0</v>
      </c>
      <c r="FC192" s="97">
        <f>Seniori!FC81</f>
        <v>0</v>
      </c>
      <c r="FD192" s="97">
        <f>Seniori!FD81</f>
        <v>0</v>
      </c>
      <c r="FE192" s="97">
        <f>Seniori!FE81</f>
        <v>0</v>
      </c>
      <c r="FF192" s="97">
        <f>Seniori!FF81</f>
        <v>0</v>
      </c>
      <c r="FG192" s="97">
        <f>Seniori!FG81</f>
        <v>0</v>
      </c>
      <c r="FH192" s="97">
        <f>Seniori!FH81</f>
        <v>0</v>
      </c>
      <c r="FI192" s="97">
        <f>Seniori!FI81</f>
        <v>0</v>
      </c>
      <c r="FJ192" s="97">
        <f>Seniori!FJ81</f>
        <v>0</v>
      </c>
      <c r="FK192" s="97">
        <f>Seniori!FK81</f>
        <v>0</v>
      </c>
      <c r="FL192" s="97">
        <f>Seniori!FL81</f>
        <v>0</v>
      </c>
      <c r="FM192" s="97">
        <f>Seniori!FM81</f>
        <v>0</v>
      </c>
      <c r="FN192" s="97">
        <f>Seniori!FN81</f>
        <v>0</v>
      </c>
      <c r="FO192" s="97">
        <f>Seniori!FO81</f>
        <v>0</v>
      </c>
      <c r="FP192" s="97">
        <f>Seniori!FP81</f>
        <v>0</v>
      </c>
      <c r="FQ192" s="97">
        <f>Seniori!FQ81</f>
        <v>0</v>
      </c>
      <c r="FR192" s="97">
        <f>Seniori!FR81</f>
        <v>0</v>
      </c>
      <c r="FS192" s="97">
        <f>Seniori!FS81</f>
        <v>0</v>
      </c>
      <c r="FT192" s="97">
        <f>Seniori!FT81</f>
        <v>0</v>
      </c>
      <c r="FU192" s="97">
        <f>Seniori!FU81</f>
        <v>0</v>
      </c>
      <c r="FV192" s="97">
        <f>Seniori!FV81</f>
        <v>0</v>
      </c>
      <c r="FW192" s="97">
        <f>Seniori!FW81</f>
        <v>0</v>
      </c>
      <c r="FX192" s="97">
        <f>Seniori!FX81</f>
        <v>0</v>
      </c>
      <c r="FY192" s="97">
        <f>Seniori!FY81</f>
        <v>0</v>
      </c>
      <c r="FZ192" s="97">
        <f>Seniori!FZ81</f>
        <v>0</v>
      </c>
      <c r="GA192" s="97">
        <f>Seniori!GA81</f>
        <v>0</v>
      </c>
      <c r="GB192" s="97">
        <f>Seniori!GB81</f>
        <v>0</v>
      </c>
      <c r="GC192" s="97">
        <f>Seniori!GC81</f>
        <v>0</v>
      </c>
      <c r="GD192" s="97">
        <f>Seniori!GD81</f>
        <v>0</v>
      </c>
      <c r="GE192" s="97">
        <f>Seniori!GE81</f>
        <v>0</v>
      </c>
      <c r="GF192" s="97">
        <f>Seniori!GF81</f>
        <v>0</v>
      </c>
      <c r="GG192" s="97">
        <f>Seniori!GG81</f>
        <v>0</v>
      </c>
      <c r="GH192" s="97">
        <f>Seniori!GH81</f>
        <v>0</v>
      </c>
      <c r="GI192" s="97">
        <f>Seniori!GI81</f>
        <v>0</v>
      </c>
      <c r="GJ192" s="97">
        <f>Seniori!GJ81</f>
        <v>0</v>
      </c>
      <c r="GK192" s="97">
        <f>Seniori!GK81</f>
        <v>0</v>
      </c>
      <c r="GL192" s="97">
        <f>Seniori!GL81</f>
        <v>0</v>
      </c>
      <c r="GM192" s="97">
        <f>Seniori!GM81</f>
        <v>0</v>
      </c>
      <c r="GN192" s="97">
        <f>Seniori!GN81</f>
        <v>0</v>
      </c>
      <c r="GO192" s="97">
        <f>Seniori!GO81</f>
        <v>0</v>
      </c>
      <c r="GP192" s="97">
        <f>Seniori!GP81</f>
        <v>0</v>
      </c>
      <c r="GQ192" s="97">
        <f>Seniori!GQ81</f>
        <v>0</v>
      </c>
      <c r="GR192" s="97">
        <f>Seniori!GR81</f>
        <v>0</v>
      </c>
      <c r="GS192" s="97">
        <f>Seniori!GS81</f>
        <v>0</v>
      </c>
      <c r="GT192" s="97">
        <f>Seniori!GT81</f>
        <v>0</v>
      </c>
      <c r="GU192" s="97">
        <f>Seniori!GU81</f>
        <v>0</v>
      </c>
      <c r="GV192" s="97">
        <f>Seniori!GV81</f>
        <v>0</v>
      </c>
      <c r="GW192" s="97">
        <f>Seniori!GW81</f>
        <v>0</v>
      </c>
      <c r="GX192" s="97">
        <f>Seniori!GX81</f>
        <v>0</v>
      </c>
      <c r="GY192" s="97">
        <f>Seniori!GY81</f>
        <v>0</v>
      </c>
      <c r="GZ192" s="97">
        <f>Seniori!GZ81</f>
        <v>0</v>
      </c>
      <c r="HA192" s="97">
        <f>Seniori!HA81</f>
        <v>0</v>
      </c>
      <c r="HB192" s="97">
        <f>Seniori!HB81</f>
        <v>0</v>
      </c>
      <c r="HC192" s="97">
        <f>Seniori!HC81</f>
        <v>0</v>
      </c>
      <c r="HD192" s="97">
        <f>Seniori!HD81</f>
        <v>0</v>
      </c>
      <c r="HE192" s="97">
        <f>Seniori!HE81</f>
        <v>0</v>
      </c>
      <c r="HF192" s="97">
        <f>Seniori!HF81</f>
        <v>0</v>
      </c>
      <c r="HG192" s="97">
        <f>Seniori!HG81</f>
        <v>0</v>
      </c>
      <c r="HH192" s="97">
        <f>Seniori!HH81</f>
        <v>0</v>
      </c>
      <c r="HI192" s="97">
        <f>Seniori!HI81</f>
        <v>0</v>
      </c>
      <c r="HJ192" s="97">
        <f>Seniori!HJ81</f>
        <v>0</v>
      </c>
      <c r="HK192" s="97">
        <f>Seniori!HK81</f>
        <v>0</v>
      </c>
      <c r="HL192" s="97">
        <f>Seniori!HL81</f>
        <v>0</v>
      </c>
      <c r="HM192" s="97">
        <f>Seniori!HM81</f>
        <v>0</v>
      </c>
      <c r="HN192" s="97">
        <f>Seniori!HN81</f>
        <v>0</v>
      </c>
      <c r="HO192" s="97">
        <f>Seniori!HO81</f>
        <v>0</v>
      </c>
      <c r="HP192" s="97">
        <f>Seniori!HP81</f>
        <v>0</v>
      </c>
      <c r="HQ192" s="97">
        <f>Seniori!HQ81</f>
        <v>0</v>
      </c>
      <c r="HR192" s="97">
        <f>Seniori!HR81</f>
        <v>0</v>
      </c>
      <c r="HS192" s="97">
        <f>Seniori!HS81</f>
        <v>0</v>
      </c>
      <c r="HT192" s="97">
        <f>Seniori!HT81</f>
        <v>0</v>
      </c>
      <c r="HU192" s="97">
        <f>Seniori!HU81</f>
        <v>0</v>
      </c>
      <c r="HV192" s="97">
        <f>Seniori!HV81</f>
        <v>0</v>
      </c>
      <c r="HW192" s="97">
        <f>Seniori!HW81</f>
        <v>0</v>
      </c>
      <c r="HX192" s="97">
        <f>Seniori!HX81</f>
        <v>0</v>
      </c>
      <c r="HY192" s="97">
        <f>Seniori!HY81</f>
        <v>0</v>
      </c>
      <c r="HZ192" s="97">
        <f>Seniori!HZ81</f>
        <v>0</v>
      </c>
      <c r="IA192" s="97">
        <f>Seniori!IA81</f>
        <v>0</v>
      </c>
      <c r="IB192" s="97">
        <f>Seniori!IB81</f>
        <v>0</v>
      </c>
      <c r="IC192" s="97">
        <f>Seniori!IC81</f>
        <v>0</v>
      </c>
      <c r="ID192" s="97">
        <f>Seniori!ID81</f>
        <v>0</v>
      </c>
      <c r="IE192" s="97">
        <f>Seniori!IE81</f>
        <v>0</v>
      </c>
      <c r="IF192" s="97">
        <f>Seniori!IF81</f>
        <v>0</v>
      </c>
      <c r="IG192" s="97">
        <f>Seniori!IG81</f>
        <v>0</v>
      </c>
      <c r="IH192" s="97">
        <f>Seniori!IH81</f>
        <v>0</v>
      </c>
      <c r="II192" s="97">
        <f>Seniori!II81</f>
        <v>0</v>
      </c>
      <c r="IJ192" s="97">
        <f>Seniori!IJ81</f>
        <v>0</v>
      </c>
      <c r="IK192" s="97">
        <f>Seniori!IK81</f>
        <v>0</v>
      </c>
      <c r="IL192" s="97">
        <f>Seniori!IL81</f>
        <v>0</v>
      </c>
      <c r="IM192" s="97">
        <f>Seniori!IM81</f>
        <v>0</v>
      </c>
      <c r="IN192" s="97">
        <f>Seniori!IN81</f>
        <v>0</v>
      </c>
      <c r="IO192" s="97">
        <f>Seniori!IO81</f>
        <v>0</v>
      </c>
      <c r="IP192" s="97">
        <f>Seniori!IP81</f>
        <v>0</v>
      </c>
      <c r="IQ192" s="97">
        <f>Seniori!IQ81</f>
        <v>0</v>
      </c>
      <c r="IR192" s="97">
        <f>Seniori!IR81</f>
        <v>0</v>
      </c>
      <c r="IS192" s="97">
        <f>Seniori!IS81</f>
        <v>0</v>
      </c>
      <c r="IT192" s="97">
        <f>Seniori!IT81</f>
        <v>0</v>
      </c>
      <c r="IU192" s="97">
        <f>Seniori!IU81</f>
        <v>0</v>
      </c>
      <c r="IV192" s="97">
        <f>Seniori!IV81</f>
        <v>0</v>
      </c>
      <c r="IW192" s="97">
        <f>Seniori!IW81</f>
        <v>0</v>
      </c>
      <c r="IX192" s="97">
        <f>Seniori!IX81</f>
        <v>0</v>
      </c>
      <c r="IY192" s="97">
        <f>Seniori!IY81</f>
        <v>0</v>
      </c>
      <c r="IZ192" s="97">
        <f>Seniori!IZ81</f>
        <v>0</v>
      </c>
      <c r="JA192" s="97">
        <f>Seniori!JA81</f>
        <v>0</v>
      </c>
      <c r="JB192" s="97">
        <f>Seniori!JB81</f>
        <v>0</v>
      </c>
      <c r="JC192" s="97">
        <f>Seniori!JC81</f>
        <v>0</v>
      </c>
      <c r="JD192" s="97">
        <f>Seniori!JD81</f>
        <v>0</v>
      </c>
      <c r="JE192" s="97">
        <f>Seniori!JE81</f>
        <v>0</v>
      </c>
      <c r="JF192" s="97">
        <f>Seniori!JF81</f>
        <v>0</v>
      </c>
      <c r="JG192" s="97">
        <f>Seniori!JG81</f>
        <v>0</v>
      </c>
      <c r="JH192" s="97">
        <f>Seniori!JH81</f>
        <v>0</v>
      </c>
      <c r="JI192" s="97">
        <f>Seniori!JI81</f>
        <v>0</v>
      </c>
      <c r="JJ192" s="97">
        <f>Seniori!JJ81</f>
        <v>0</v>
      </c>
      <c r="JK192" s="97">
        <f>Seniori!JK81</f>
        <v>0</v>
      </c>
      <c r="JL192" s="97">
        <f>Seniori!JL81</f>
        <v>0</v>
      </c>
      <c r="JM192" s="97">
        <f>Seniori!JM81</f>
        <v>0</v>
      </c>
      <c r="JN192" s="97">
        <f>Seniori!JN81</f>
        <v>0</v>
      </c>
      <c r="JO192" s="97">
        <f>Seniori!JO81</f>
        <v>0</v>
      </c>
      <c r="JP192" s="97">
        <f>Seniori!JP81</f>
        <v>0</v>
      </c>
      <c r="JQ192" s="97">
        <f>Seniori!JQ81</f>
        <v>0</v>
      </c>
      <c r="JR192" s="97">
        <f>Seniori!JR81</f>
        <v>0</v>
      </c>
      <c r="JS192" s="97">
        <f>Seniori!JS81</f>
        <v>0</v>
      </c>
      <c r="JT192" s="97">
        <f>Seniori!JT81</f>
        <v>0</v>
      </c>
      <c r="JU192" s="97">
        <f>Seniori!JU81</f>
        <v>0</v>
      </c>
      <c r="JV192" s="97">
        <f>Seniori!JV81</f>
        <v>0</v>
      </c>
      <c r="JW192" s="97">
        <f>Seniori!JW81</f>
        <v>0</v>
      </c>
      <c r="JX192" s="97">
        <f>Seniori!JX81</f>
        <v>0</v>
      </c>
      <c r="JY192" s="97">
        <f>Seniori!JY81</f>
        <v>0</v>
      </c>
      <c r="JZ192" s="97">
        <f>Seniori!JZ81</f>
        <v>0</v>
      </c>
      <c r="KA192" s="97">
        <f>Seniori!KA81</f>
        <v>0</v>
      </c>
      <c r="KB192" s="97">
        <f>Seniori!KB81</f>
        <v>0</v>
      </c>
      <c r="KC192" s="97">
        <f>Seniori!KC81</f>
        <v>0</v>
      </c>
      <c r="KD192" s="97">
        <f>Seniori!KD81</f>
        <v>0</v>
      </c>
      <c r="KE192" s="97">
        <f>Seniori!KE81</f>
        <v>0</v>
      </c>
      <c r="KF192" s="97">
        <f>Seniori!KF81</f>
        <v>0</v>
      </c>
      <c r="KG192" s="97">
        <f>Seniori!KG81</f>
        <v>0</v>
      </c>
      <c r="KH192" s="97">
        <f>Seniori!KH81</f>
        <v>0</v>
      </c>
      <c r="KI192" s="97">
        <f>Seniori!KI81</f>
        <v>0</v>
      </c>
      <c r="KJ192" s="97">
        <f>Seniori!KJ81</f>
        <v>0</v>
      </c>
      <c r="KK192" s="97">
        <f>Seniori!KK81</f>
        <v>0</v>
      </c>
      <c r="KL192" s="97">
        <f>Seniori!KL81</f>
        <v>0</v>
      </c>
      <c r="KM192" s="97">
        <f>Seniori!KM81</f>
        <v>0</v>
      </c>
      <c r="KN192" s="97">
        <f>Seniori!KN81</f>
        <v>0</v>
      </c>
      <c r="KO192" s="97">
        <f>Seniori!KO81</f>
        <v>0</v>
      </c>
      <c r="KP192" s="97">
        <f>Seniori!KP81</f>
        <v>0</v>
      </c>
      <c r="KQ192" s="97">
        <f>Seniori!KQ81</f>
        <v>0</v>
      </c>
      <c r="KR192" s="97">
        <f>Seniori!KR81</f>
        <v>0</v>
      </c>
      <c r="KS192" s="97">
        <f>Seniori!KS81</f>
        <v>0</v>
      </c>
      <c r="KT192" s="97">
        <f>Seniori!KT81</f>
        <v>0</v>
      </c>
      <c r="KU192" s="97">
        <f>Seniori!KU81</f>
        <v>0</v>
      </c>
      <c r="KV192" s="97">
        <f>Seniori!KV81</f>
        <v>0</v>
      </c>
      <c r="KW192" s="97">
        <f>Seniori!KW81</f>
        <v>0</v>
      </c>
      <c r="KX192" s="97">
        <f>Seniori!KX81</f>
        <v>0</v>
      </c>
      <c r="KY192" s="97">
        <f>Seniori!KY81</f>
        <v>0</v>
      </c>
      <c r="KZ192" s="97">
        <f>Seniori!KZ81</f>
        <v>0</v>
      </c>
      <c r="LA192" s="97">
        <f>Seniori!LA81</f>
        <v>0</v>
      </c>
      <c r="LB192" s="97">
        <f>Seniori!LB81</f>
        <v>0</v>
      </c>
      <c r="LC192" s="97">
        <f>Seniori!LC81</f>
        <v>0</v>
      </c>
      <c r="LD192" s="97">
        <f>Seniori!LD81</f>
        <v>0</v>
      </c>
      <c r="LE192" s="97">
        <f>Seniori!LE81</f>
        <v>0</v>
      </c>
      <c r="LF192" s="97">
        <f>Seniori!LF81</f>
        <v>0</v>
      </c>
      <c r="LG192" s="97">
        <f>Seniori!LG81</f>
        <v>0</v>
      </c>
      <c r="LH192" s="97">
        <f>Seniori!LH81</f>
        <v>0</v>
      </c>
      <c r="LI192" s="97">
        <f>Seniori!LI81</f>
        <v>0</v>
      </c>
      <c r="LJ192" s="97">
        <f>Seniori!LJ81</f>
        <v>0</v>
      </c>
      <c r="LK192" s="97">
        <f>Seniori!LK81</f>
        <v>0</v>
      </c>
      <c r="LL192" s="97">
        <f>Seniori!LL81</f>
        <v>0</v>
      </c>
      <c r="LM192" s="97">
        <f>Seniori!LM81</f>
        <v>0</v>
      </c>
      <c r="LN192" s="97">
        <f>Seniori!LN81</f>
        <v>0</v>
      </c>
      <c r="LO192" s="97">
        <f>Seniori!LO81</f>
        <v>0</v>
      </c>
      <c r="LP192" s="97">
        <f>Seniori!LP81</f>
        <v>0</v>
      </c>
      <c r="LQ192" s="97">
        <f>Seniori!LQ81</f>
        <v>0</v>
      </c>
      <c r="LR192" s="97">
        <f>Seniori!LR81</f>
        <v>0</v>
      </c>
      <c r="LS192" s="97">
        <f>Seniori!LS81</f>
        <v>0</v>
      </c>
      <c r="LT192" s="97">
        <f>Seniori!LT81</f>
        <v>0</v>
      </c>
      <c r="LU192" s="97">
        <f>Seniori!LU81</f>
        <v>0</v>
      </c>
      <c r="LV192" s="97">
        <f>Seniori!LV81</f>
        <v>0</v>
      </c>
      <c r="LW192" s="97">
        <f>Seniori!LW81</f>
        <v>0</v>
      </c>
      <c r="LX192" s="97">
        <f>Seniori!LX81</f>
        <v>0</v>
      </c>
      <c r="LY192" s="97">
        <f>Seniori!LY81</f>
        <v>0</v>
      </c>
      <c r="LZ192" s="97">
        <f>Seniori!LZ81</f>
        <v>0</v>
      </c>
      <c r="MA192" s="97">
        <f>Seniori!MA81</f>
        <v>0</v>
      </c>
      <c r="MB192" s="97">
        <f>Seniori!MB81</f>
        <v>0</v>
      </c>
      <c r="MC192" s="97">
        <f>Seniori!MC81</f>
        <v>0</v>
      </c>
      <c r="MD192" s="97">
        <f>Seniori!MD81</f>
        <v>0</v>
      </c>
      <c r="ME192" s="97">
        <f>Seniori!ME81</f>
        <v>0</v>
      </c>
      <c r="MF192" s="97">
        <f>Seniori!MF81</f>
        <v>0</v>
      </c>
      <c r="MG192" s="97">
        <f>Seniori!MG81</f>
        <v>0</v>
      </c>
      <c r="MH192" s="97">
        <f>Seniori!MH81</f>
        <v>0</v>
      </c>
      <c r="MI192" s="97">
        <f>Seniori!MI81</f>
        <v>0</v>
      </c>
      <c r="MJ192" s="97">
        <f>Seniori!MJ81</f>
        <v>0</v>
      </c>
      <c r="MK192" s="97">
        <f>Seniori!MK81</f>
        <v>0</v>
      </c>
      <c r="ML192" s="97">
        <f>Seniori!ML81</f>
        <v>0</v>
      </c>
      <c r="MM192" s="97">
        <f>Seniori!MM81</f>
        <v>0</v>
      </c>
      <c r="MN192" s="97">
        <f>Seniori!MN81</f>
        <v>0</v>
      </c>
      <c r="MO192" s="97">
        <f>Seniori!MO81</f>
        <v>0</v>
      </c>
      <c r="MP192" s="97">
        <f>Seniori!MP81</f>
        <v>0</v>
      </c>
      <c r="MQ192" s="97">
        <f>Seniori!MQ81</f>
        <v>0</v>
      </c>
      <c r="MR192" s="97">
        <f>Seniori!MR81</f>
        <v>0</v>
      </c>
      <c r="MS192" s="97">
        <f>Seniori!MS81</f>
        <v>0</v>
      </c>
      <c r="MT192" s="97">
        <f>Seniori!MT81</f>
        <v>0</v>
      </c>
      <c r="MU192" s="97">
        <f>Seniori!MU81</f>
        <v>0</v>
      </c>
      <c r="MV192" s="97">
        <f>Seniori!MV81</f>
        <v>0</v>
      </c>
      <c r="MW192" s="97">
        <f>Seniori!MW81</f>
        <v>0</v>
      </c>
      <c r="MX192" s="97">
        <f>Seniori!MX81</f>
        <v>0</v>
      </c>
      <c r="MY192" s="97">
        <f>Seniori!MY81</f>
        <v>0</v>
      </c>
      <c r="MZ192" s="97">
        <f>Seniori!MZ81</f>
        <v>0</v>
      </c>
      <c r="NA192" s="97">
        <f>Seniori!NA81</f>
        <v>0</v>
      </c>
      <c r="NB192" s="97">
        <f>Seniori!NB81</f>
        <v>0</v>
      </c>
      <c r="NC192" s="97">
        <f>Seniori!NC81</f>
        <v>0</v>
      </c>
      <c r="ND192" s="97">
        <f>Seniori!ND81</f>
        <v>0</v>
      </c>
      <c r="NE192" s="97">
        <f>Seniori!NE81</f>
        <v>0</v>
      </c>
      <c r="NF192" s="97">
        <f>Seniori!NF81</f>
        <v>0</v>
      </c>
      <c r="NG192" s="97">
        <f>Seniori!NG81</f>
        <v>0</v>
      </c>
      <c r="NH192" s="97">
        <f>Seniori!NH81</f>
        <v>0</v>
      </c>
      <c r="NI192" s="97">
        <f>Seniori!NI81</f>
        <v>0</v>
      </c>
      <c r="NJ192" s="97">
        <f>Seniori!NJ81</f>
        <v>0</v>
      </c>
      <c r="NK192" s="97">
        <f>Seniori!NK81</f>
        <v>0</v>
      </c>
      <c r="NL192" s="97">
        <f>Seniori!NL81</f>
        <v>0</v>
      </c>
      <c r="NM192" s="97">
        <f>Seniori!NM81</f>
        <v>0</v>
      </c>
      <c r="NN192" s="97">
        <f>Seniori!NN81</f>
        <v>0</v>
      </c>
      <c r="NO192" s="97">
        <f>Seniori!NO81</f>
        <v>0</v>
      </c>
      <c r="NP192" s="97">
        <f>Seniori!NP81</f>
        <v>0</v>
      </c>
      <c r="NQ192" s="97">
        <f>Seniori!NQ81</f>
        <v>0</v>
      </c>
      <c r="NR192" s="97">
        <f>Seniori!NR81</f>
        <v>0</v>
      </c>
      <c r="NS192" s="97">
        <f>Seniori!NS81</f>
        <v>0</v>
      </c>
      <c r="NT192" s="97">
        <f>Seniori!NT81</f>
        <v>0</v>
      </c>
      <c r="NU192" s="97">
        <f>Seniori!NU81</f>
        <v>0</v>
      </c>
      <c r="NV192" s="97">
        <f>Seniori!NV81</f>
        <v>0</v>
      </c>
      <c r="NW192" s="97">
        <f>Seniori!NW81</f>
        <v>0</v>
      </c>
      <c r="NX192" s="97">
        <f>Seniori!NX81</f>
        <v>0</v>
      </c>
      <c r="NY192" s="97">
        <f>Seniori!NY81</f>
        <v>0</v>
      </c>
      <c r="NZ192" s="97">
        <f>Seniori!NZ81</f>
        <v>0</v>
      </c>
      <c r="OA192" s="97">
        <f>Seniori!OA81</f>
        <v>0</v>
      </c>
      <c r="OB192" s="97">
        <f>Seniori!OB81</f>
        <v>0</v>
      </c>
      <c r="OC192" s="97">
        <f>Seniori!OC81</f>
        <v>0</v>
      </c>
      <c r="OD192" s="97">
        <f>Seniori!OD81</f>
        <v>0</v>
      </c>
      <c r="OE192" s="97">
        <f>Seniori!OE81</f>
        <v>0</v>
      </c>
      <c r="OF192" s="97">
        <f>Seniori!OF81</f>
        <v>0</v>
      </c>
      <c r="OG192" s="97">
        <f>Seniori!OG81</f>
        <v>0</v>
      </c>
      <c r="OH192" s="97">
        <f>Seniori!OH81</f>
        <v>0</v>
      </c>
      <c r="OI192" s="97">
        <f>Seniori!OI81</f>
        <v>0</v>
      </c>
      <c r="OJ192" s="97">
        <f>Seniori!OJ81</f>
        <v>0</v>
      </c>
      <c r="OK192" s="97">
        <f>Seniori!OK81</f>
        <v>0</v>
      </c>
      <c r="OL192" s="97">
        <f>Seniori!OL81</f>
        <v>0</v>
      </c>
      <c r="OM192" s="97">
        <f>Seniori!OM81</f>
        <v>0</v>
      </c>
      <c r="ON192" s="97">
        <f>Seniori!ON81</f>
        <v>0</v>
      </c>
      <c r="OO192" s="97">
        <f>Seniori!OO81</f>
        <v>0</v>
      </c>
      <c r="OP192" s="97">
        <f>Seniori!OP81</f>
        <v>0</v>
      </c>
      <c r="OQ192" s="97">
        <f>Seniori!OQ81</f>
        <v>0</v>
      </c>
      <c r="OR192" s="97">
        <f>Seniori!OR81</f>
        <v>0</v>
      </c>
      <c r="OS192" s="97">
        <f>Seniori!OS81</f>
        <v>0</v>
      </c>
      <c r="OT192" s="97">
        <f>Seniori!OT81</f>
        <v>0</v>
      </c>
      <c r="OU192" s="97">
        <f>Seniori!OU81</f>
        <v>0</v>
      </c>
      <c r="OV192" s="97">
        <f>Seniori!OV81</f>
        <v>0</v>
      </c>
      <c r="OW192" s="97">
        <f>Seniori!OW81</f>
        <v>0</v>
      </c>
      <c r="OX192" s="97">
        <f>Seniori!OX81</f>
        <v>0</v>
      </c>
      <c r="OY192" s="97">
        <f>Seniori!OY81</f>
        <v>0</v>
      </c>
      <c r="OZ192" s="97">
        <f>Seniori!OZ81</f>
        <v>0</v>
      </c>
      <c r="PA192" s="97">
        <f>Seniori!PA81</f>
        <v>0</v>
      </c>
      <c r="PB192" s="97">
        <f>Seniori!PB81</f>
        <v>0</v>
      </c>
      <c r="PC192" s="97">
        <f>Seniori!PC81</f>
        <v>0</v>
      </c>
      <c r="PD192" s="97">
        <f>Seniori!PD81</f>
        <v>0</v>
      </c>
      <c r="PE192" s="97">
        <f>Seniori!PE81</f>
        <v>0</v>
      </c>
      <c r="PF192" s="97">
        <f>Seniori!PF81</f>
        <v>0</v>
      </c>
      <c r="PG192" s="97">
        <f>Seniori!PG81</f>
        <v>0</v>
      </c>
      <c r="PH192" s="97">
        <f>Seniori!PH81</f>
        <v>0</v>
      </c>
      <c r="PI192" s="97">
        <f>Seniori!PI81</f>
        <v>0</v>
      </c>
      <c r="PJ192" s="97">
        <f>Seniori!PJ81</f>
        <v>0</v>
      </c>
      <c r="PK192" s="97">
        <f>Seniori!PK81</f>
        <v>0</v>
      </c>
      <c r="PL192" s="97">
        <f>Seniori!PL81</f>
        <v>0</v>
      </c>
      <c r="PM192" s="97">
        <f>Seniori!PM81</f>
        <v>0</v>
      </c>
      <c r="PN192" s="97">
        <f>Seniori!PN81</f>
        <v>0</v>
      </c>
      <c r="PO192" s="97">
        <f>Seniori!PO81</f>
        <v>0</v>
      </c>
      <c r="PP192" s="97">
        <f>Seniori!PP81</f>
        <v>0</v>
      </c>
      <c r="PQ192" s="97">
        <f>Seniori!PQ81</f>
        <v>0</v>
      </c>
      <c r="PR192" s="97">
        <f>Seniori!PR81</f>
        <v>0</v>
      </c>
      <c r="PS192" s="97">
        <f>Seniori!PS81</f>
        <v>0</v>
      </c>
      <c r="PT192" s="97">
        <f>Seniori!PT81</f>
        <v>0</v>
      </c>
      <c r="PU192" s="97">
        <f>Seniori!PU81</f>
        <v>0</v>
      </c>
      <c r="PV192" s="97">
        <f>Seniori!PV81</f>
        <v>0</v>
      </c>
      <c r="PW192" s="97">
        <f>Seniori!PW81</f>
        <v>0</v>
      </c>
      <c r="PX192" s="97">
        <f>Seniori!PX81</f>
        <v>0</v>
      </c>
      <c r="PY192" s="97">
        <f>Seniori!PY81</f>
        <v>0</v>
      </c>
      <c r="PZ192" s="97">
        <f>Seniori!PZ81</f>
        <v>0</v>
      </c>
      <c r="QA192" s="97">
        <f>Seniori!QA81</f>
        <v>0</v>
      </c>
      <c r="QB192" s="97">
        <f>Seniori!QB81</f>
        <v>0</v>
      </c>
      <c r="QC192" s="97">
        <f>Seniori!QC81</f>
        <v>0</v>
      </c>
      <c r="QD192" s="97">
        <f>Seniori!QD81</f>
        <v>0</v>
      </c>
      <c r="QE192" s="97">
        <f>Seniori!QE81</f>
        <v>0</v>
      </c>
      <c r="QF192" s="97">
        <f>Seniori!QF81</f>
        <v>0</v>
      </c>
      <c r="QG192" s="97">
        <f>Seniori!QG81</f>
        <v>0</v>
      </c>
      <c r="QH192" s="97">
        <f>Seniori!QH81</f>
        <v>0</v>
      </c>
      <c r="QI192" s="97">
        <f>Seniori!QI81</f>
        <v>0</v>
      </c>
      <c r="QJ192" s="97">
        <f>Seniori!QJ81</f>
        <v>0</v>
      </c>
      <c r="QK192" s="97">
        <f>Seniori!QK81</f>
        <v>0</v>
      </c>
      <c r="QL192" s="97">
        <f>Seniori!QL81</f>
        <v>0</v>
      </c>
      <c r="QM192" s="97">
        <f>Seniori!QM81</f>
        <v>0</v>
      </c>
      <c r="QN192" s="97">
        <f>Seniori!QN81</f>
        <v>0</v>
      </c>
      <c r="QO192" s="97">
        <f>Seniori!QO81</f>
        <v>0</v>
      </c>
      <c r="QP192" s="97">
        <f>Seniori!QP81</f>
        <v>0</v>
      </c>
      <c r="QQ192" s="97">
        <f>Seniori!QQ81</f>
        <v>0</v>
      </c>
      <c r="QR192" s="97">
        <f>Seniori!QR81</f>
        <v>0</v>
      </c>
      <c r="QS192" s="97">
        <f>Seniori!QS81</f>
        <v>0</v>
      </c>
      <c r="QT192" s="97">
        <f>Seniori!QT81</f>
        <v>0</v>
      </c>
      <c r="QU192" s="97">
        <f>Seniori!QU81</f>
        <v>0</v>
      </c>
      <c r="QV192" s="97">
        <f>Seniori!QV81</f>
        <v>0</v>
      </c>
      <c r="QW192" s="97">
        <f>Seniori!QW81</f>
        <v>0</v>
      </c>
      <c r="QX192" s="97">
        <f>Seniori!QX81</f>
        <v>0</v>
      </c>
      <c r="QY192" s="97">
        <f>Seniori!QY81</f>
        <v>0</v>
      </c>
      <c r="QZ192" s="97">
        <f>Seniori!QZ81</f>
        <v>0</v>
      </c>
      <c r="RA192" s="97">
        <f>Seniori!RA81</f>
        <v>0</v>
      </c>
      <c r="RB192" s="97">
        <f>Seniori!RB81</f>
        <v>0</v>
      </c>
      <c r="RC192" s="97">
        <f>Seniori!RC81</f>
        <v>0</v>
      </c>
      <c r="RD192" s="97">
        <f>Seniori!RD81</f>
        <v>0</v>
      </c>
      <c r="RE192" s="97">
        <f>Seniori!RE81</f>
        <v>0</v>
      </c>
      <c r="RF192" s="97">
        <f>Seniori!RF81</f>
        <v>0</v>
      </c>
      <c r="RG192" s="97">
        <f>Seniori!RG81</f>
        <v>0</v>
      </c>
      <c r="RH192" s="97">
        <f>Seniori!RH81</f>
        <v>0</v>
      </c>
      <c r="RI192" s="97">
        <f>Seniori!RI81</f>
        <v>0</v>
      </c>
      <c r="RJ192" s="97">
        <f>Seniori!RJ81</f>
        <v>0</v>
      </c>
      <c r="RK192" s="97">
        <f>Seniori!RK81</f>
        <v>0</v>
      </c>
      <c r="RL192" s="97">
        <f>Seniori!RL81</f>
        <v>0</v>
      </c>
      <c r="RM192" s="97">
        <f>Seniori!RM81</f>
        <v>0</v>
      </c>
      <c r="RN192" s="97">
        <f>Seniori!RN81</f>
        <v>0</v>
      </c>
      <c r="RO192" s="97">
        <f>Seniori!RO81</f>
        <v>0</v>
      </c>
      <c r="RP192" s="97">
        <f>Seniori!RP81</f>
        <v>0</v>
      </c>
      <c r="RQ192" s="97">
        <f>Seniori!RQ81</f>
        <v>0</v>
      </c>
      <c r="RR192" s="97">
        <f>Seniori!RR81</f>
        <v>0</v>
      </c>
      <c r="RS192" s="97">
        <f>Seniori!RS81</f>
        <v>0</v>
      </c>
      <c r="RT192" s="97">
        <f>Seniori!RT81</f>
        <v>0</v>
      </c>
      <c r="RU192" s="97">
        <f>Seniori!RU81</f>
        <v>0</v>
      </c>
      <c r="RV192" s="97">
        <f>Seniori!RV81</f>
        <v>0</v>
      </c>
      <c r="RW192" s="97">
        <f>Seniori!RW81</f>
        <v>0</v>
      </c>
      <c r="RX192" s="97">
        <f>Seniori!RX81</f>
        <v>0</v>
      </c>
      <c r="RY192" s="97">
        <f>Seniori!RY81</f>
        <v>0</v>
      </c>
      <c r="RZ192" s="97">
        <f>Seniori!RZ81</f>
        <v>0</v>
      </c>
      <c r="SA192" s="97">
        <f>Seniori!SA81</f>
        <v>0</v>
      </c>
      <c r="SB192" s="97">
        <f>Seniori!SB81</f>
        <v>0</v>
      </c>
      <c r="SC192" s="97">
        <f>Seniori!SC81</f>
        <v>0</v>
      </c>
      <c r="SD192" s="97">
        <f>Seniori!SD81</f>
        <v>0</v>
      </c>
      <c r="SE192" s="97">
        <f>Seniori!SE81</f>
        <v>0</v>
      </c>
      <c r="SF192" s="97">
        <f>Seniori!SF81</f>
        <v>0</v>
      </c>
      <c r="SG192" s="97">
        <f>Seniori!SG81</f>
        <v>0</v>
      </c>
      <c r="SH192" s="97">
        <f>Seniori!SH81</f>
        <v>0</v>
      </c>
      <c r="SI192" s="97">
        <f>Seniori!SI81</f>
        <v>0</v>
      </c>
      <c r="SJ192" s="97">
        <f>Seniori!SJ81</f>
        <v>0</v>
      </c>
      <c r="SK192" s="97">
        <f>Seniori!SK81</f>
        <v>0</v>
      </c>
      <c r="SL192" s="97">
        <f>Seniori!SL81</f>
        <v>0</v>
      </c>
      <c r="SM192" s="97">
        <f>Seniori!SM81</f>
        <v>0</v>
      </c>
      <c r="SN192" s="97">
        <f>Seniori!SN81</f>
        <v>0</v>
      </c>
      <c r="SO192" s="97">
        <f>Seniori!SO81</f>
        <v>0</v>
      </c>
      <c r="SP192" s="97">
        <f>Seniori!SP81</f>
        <v>0</v>
      </c>
      <c r="SQ192" s="97">
        <f>Seniori!SQ81</f>
        <v>0</v>
      </c>
      <c r="SR192" s="97">
        <f>Seniori!SR81</f>
        <v>0</v>
      </c>
      <c r="SS192" s="97">
        <f>Seniori!SS81</f>
        <v>0</v>
      </c>
      <c r="ST192" s="97">
        <f>Seniori!ST81</f>
        <v>0</v>
      </c>
      <c r="SU192" s="97">
        <f>Seniori!SU81</f>
        <v>0</v>
      </c>
      <c r="SV192" s="97">
        <f>Seniori!SV81</f>
        <v>0</v>
      </c>
      <c r="SW192" s="97">
        <f>Seniori!SW81</f>
        <v>0</v>
      </c>
      <c r="SX192" s="97">
        <f>Seniori!SX81</f>
        <v>0</v>
      </c>
      <c r="SY192" s="97">
        <f>Seniori!SY81</f>
        <v>0</v>
      </c>
      <c r="SZ192" s="97">
        <f>Seniori!SZ81</f>
        <v>0</v>
      </c>
      <c r="TA192" s="97">
        <f>Seniori!TA81</f>
        <v>0</v>
      </c>
      <c r="TB192" s="97">
        <f>Seniori!TB81</f>
        <v>0</v>
      </c>
    </row>
    <row r="193" spans="1:522" s="1" customFormat="1" ht="18" customHeight="1" x14ac:dyDescent="0.2">
      <c r="A193" s="12"/>
      <c r="B193" s="11" t="s">
        <v>379</v>
      </c>
      <c r="C193" s="1">
        <v>10332</v>
      </c>
      <c r="E193" s="4" t="s">
        <v>378</v>
      </c>
      <c r="F193" s="1">
        <v>5734</v>
      </c>
      <c r="G193" s="9" t="s">
        <v>96</v>
      </c>
      <c r="H193" s="4" t="s">
        <v>150</v>
      </c>
      <c r="I193" s="1">
        <f t="shared" si="3"/>
        <v>0</v>
      </c>
      <c r="J193" s="12">
        <f>Tabuľka3[[#This Row],[Stĺpec9]]</f>
        <v>0</v>
      </c>
      <c r="K193" s="97">
        <f>Seniori!K78</f>
        <v>0</v>
      </c>
      <c r="L193" s="97">
        <f>Seniori!L78</f>
        <v>0</v>
      </c>
      <c r="M193" s="97">
        <f>Seniori!M78</f>
        <v>0</v>
      </c>
      <c r="N193" s="97">
        <f>Seniori!N78</f>
        <v>0</v>
      </c>
      <c r="O193" s="97">
        <f>Seniori!O78</f>
        <v>0</v>
      </c>
      <c r="P193" s="97">
        <f>Seniori!P78</f>
        <v>0</v>
      </c>
      <c r="Q193" s="97">
        <f>Seniori!Q78</f>
        <v>0</v>
      </c>
      <c r="R193" s="97">
        <f>Seniori!R78</f>
        <v>0</v>
      </c>
      <c r="S193" s="97">
        <f>Seniori!S78</f>
        <v>0</v>
      </c>
      <c r="T193" s="97">
        <f>Seniori!T78</f>
        <v>0</v>
      </c>
      <c r="U193" s="97">
        <f>Seniori!U78</f>
        <v>0</v>
      </c>
      <c r="V193" s="97">
        <f>Seniori!V78</f>
        <v>0</v>
      </c>
      <c r="W193" s="97">
        <f>Seniori!W78</f>
        <v>0</v>
      </c>
      <c r="X193" s="97">
        <f>Seniori!X78</f>
        <v>0</v>
      </c>
      <c r="Y193" s="97">
        <f>Seniori!Y78</f>
        <v>0</v>
      </c>
      <c r="Z193" s="97">
        <f>Seniori!Z78</f>
        <v>0</v>
      </c>
      <c r="AA193" s="97">
        <f>Seniori!AA78</f>
        <v>0</v>
      </c>
      <c r="AB193" s="97">
        <f>Seniori!AB78</f>
        <v>0</v>
      </c>
      <c r="AC193" s="97">
        <f>Seniori!AC78</f>
        <v>0</v>
      </c>
      <c r="AD193" s="97">
        <f>Seniori!AD78</f>
        <v>0</v>
      </c>
      <c r="AE193" s="97">
        <f>Seniori!AE78</f>
        <v>0</v>
      </c>
      <c r="AF193" s="97">
        <f>Seniori!AF78</f>
        <v>0</v>
      </c>
      <c r="AG193" s="97">
        <f>Seniori!AG78</f>
        <v>0</v>
      </c>
      <c r="AH193" s="97">
        <f>Seniori!AH78</f>
        <v>0</v>
      </c>
      <c r="AI193" s="97">
        <f>Seniori!AI78</f>
        <v>0</v>
      </c>
      <c r="AJ193" s="97">
        <f>Seniori!AJ78</f>
        <v>0</v>
      </c>
      <c r="AK193" s="97">
        <f>Seniori!AK78</f>
        <v>0</v>
      </c>
      <c r="AL193" s="97">
        <f>Seniori!AL78</f>
        <v>0</v>
      </c>
      <c r="AM193" s="97">
        <f>Seniori!AM78</f>
        <v>0</v>
      </c>
      <c r="AN193" s="97">
        <f>Seniori!AN78</f>
        <v>0</v>
      </c>
      <c r="AO193" s="97">
        <f>Seniori!AO78</f>
        <v>0</v>
      </c>
      <c r="AP193" s="97">
        <f>Seniori!AP78</f>
        <v>0</v>
      </c>
      <c r="AQ193" s="97">
        <f>Seniori!AQ78</f>
        <v>0</v>
      </c>
      <c r="AR193" s="97">
        <f>Seniori!AR78</f>
        <v>0</v>
      </c>
      <c r="AS193" s="97">
        <f>Seniori!AS78</f>
        <v>0</v>
      </c>
      <c r="AT193" s="97">
        <f>Seniori!AT78</f>
        <v>0</v>
      </c>
      <c r="AU193" s="97">
        <f>Seniori!AU78</f>
        <v>0</v>
      </c>
      <c r="AV193" s="97">
        <f>Seniori!AV78</f>
        <v>0</v>
      </c>
      <c r="AW193" s="97">
        <f>Seniori!AW78</f>
        <v>0</v>
      </c>
      <c r="AX193" s="97">
        <f>Seniori!AX78</f>
        <v>0</v>
      </c>
      <c r="AY193" s="97">
        <f>Seniori!AY78</f>
        <v>0</v>
      </c>
      <c r="AZ193" s="97">
        <f>Seniori!AZ78</f>
        <v>0</v>
      </c>
      <c r="BA193" s="97">
        <f>Seniori!BA78</f>
        <v>0</v>
      </c>
      <c r="BB193" s="97">
        <f>Seniori!BB78</f>
        <v>0</v>
      </c>
      <c r="BC193" s="97">
        <f>Seniori!BC78</f>
        <v>0</v>
      </c>
      <c r="BD193" s="97">
        <f>Seniori!BD78</f>
        <v>0</v>
      </c>
      <c r="BE193" s="97">
        <f>Seniori!BE78</f>
        <v>0</v>
      </c>
      <c r="BF193" s="97">
        <f>Seniori!BF78</f>
        <v>0</v>
      </c>
      <c r="BG193" s="97">
        <f>Seniori!BG78</f>
        <v>0</v>
      </c>
      <c r="BH193" s="97">
        <f>Seniori!BH78</f>
        <v>0</v>
      </c>
      <c r="BI193" s="97">
        <f>Seniori!BI78</f>
        <v>0</v>
      </c>
      <c r="BJ193" s="97">
        <f>Seniori!BJ78</f>
        <v>0</v>
      </c>
      <c r="BK193" s="97">
        <f>Seniori!BK78</f>
        <v>0</v>
      </c>
      <c r="BL193" s="97">
        <f>Seniori!BL78</f>
        <v>0</v>
      </c>
      <c r="BM193" s="97">
        <f>Seniori!BM78</f>
        <v>0</v>
      </c>
      <c r="BN193" s="97">
        <f>Seniori!BN78</f>
        <v>0</v>
      </c>
      <c r="BO193" s="97">
        <f>Seniori!BO78</f>
        <v>0</v>
      </c>
      <c r="BP193" s="97">
        <f>Seniori!BP78</f>
        <v>0</v>
      </c>
      <c r="BQ193" s="97">
        <f>Seniori!BQ78</f>
        <v>0</v>
      </c>
      <c r="BR193" s="97">
        <f>Seniori!BR78</f>
        <v>0</v>
      </c>
      <c r="BS193" s="97">
        <f>Seniori!BS78</f>
        <v>0</v>
      </c>
      <c r="BT193" s="97">
        <f>Seniori!BT78</f>
        <v>0</v>
      </c>
      <c r="BU193" s="97">
        <f>Seniori!BU78</f>
        <v>0</v>
      </c>
      <c r="BV193" s="97">
        <f>Seniori!BV78</f>
        <v>0</v>
      </c>
      <c r="BW193" s="97">
        <f>Seniori!BW78</f>
        <v>0</v>
      </c>
      <c r="BX193" s="97">
        <f>Seniori!BX78</f>
        <v>0</v>
      </c>
      <c r="BY193" s="97">
        <f>Seniori!BY78</f>
        <v>0</v>
      </c>
      <c r="BZ193" s="97">
        <f>Seniori!BZ78</f>
        <v>0</v>
      </c>
      <c r="CA193" s="97">
        <f>Seniori!CA78</f>
        <v>0</v>
      </c>
      <c r="CB193" s="97">
        <f>Seniori!CB78</f>
        <v>0</v>
      </c>
      <c r="CC193" s="97">
        <f>Seniori!CC78</f>
        <v>0</v>
      </c>
      <c r="CD193" s="97">
        <f>Seniori!CD78</f>
        <v>0</v>
      </c>
      <c r="CE193" s="97">
        <f>Seniori!CE78</f>
        <v>0</v>
      </c>
      <c r="CF193" s="97">
        <f>Seniori!CF78</f>
        <v>0</v>
      </c>
      <c r="CG193" s="97">
        <f>Seniori!CG78</f>
        <v>0</v>
      </c>
      <c r="CH193" s="97">
        <f>Seniori!CH78</f>
        <v>0</v>
      </c>
      <c r="CI193" s="97">
        <f>Seniori!CI78</f>
        <v>0</v>
      </c>
      <c r="CJ193" s="97">
        <f>Seniori!CJ78</f>
        <v>0</v>
      </c>
      <c r="CK193" s="97">
        <f>Seniori!CK78</f>
        <v>0</v>
      </c>
      <c r="CL193" s="97">
        <f>Seniori!CL78</f>
        <v>0</v>
      </c>
      <c r="CM193" s="97">
        <f>Seniori!CM78</f>
        <v>0</v>
      </c>
      <c r="CN193" s="97">
        <f>Seniori!CN78</f>
        <v>0</v>
      </c>
      <c r="CO193" s="97">
        <f>Seniori!CO78</f>
        <v>0</v>
      </c>
      <c r="CP193" s="97">
        <f>Seniori!CP78</f>
        <v>0</v>
      </c>
      <c r="CQ193" s="97">
        <f>Seniori!CQ78</f>
        <v>0</v>
      </c>
      <c r="CR193" s="97">
        <f>Seniori!CR78</f>
        <v>0</v>
      </c>
      <c r="CS193" s="97">
        <f>Seniori!CS78</f>
        <v>0</v>
      </c>
      <c r="CT193" s="97">
        <f>Seniori!CT78</f>
        <v>0</v>
      </c>
      <c r="CU193" s="97">
        <f>Seniori!CU78</f>
        <v>0</v>
      </c>
      <c r="CV193" s="97">
        <f>Seniori!CV78</f>
        <v>0</v>
      </c>
      <c r="CW193" s="97" t="str">
        <f>Seniori!CW78</f>
        <v>o</v>
      </c>
      <c r="CX193" s="97">
        <f>Seniori!CX78</f>
        <v>0</v>
      </c>
      <c r="CY193" s="97">
        <f>Seniori!CY78</f>
        <v>0</v>
      </c>
      <c r="CZ193" s="97">
        <f>Seniori!CZ78</f>
        <v>0</v>
      </c>
      <c r="DA193" s="97">
        <f>Seniori!DA78</f>
        <v>0</v>
      </c>
      <c r="DB193" s="97">
        <f>Seniori!DB78</f>
        <v>0</v>
      </c>
      <c r="DC193" s="97">
        <f>Seniori!DC78</f>
        <v>0</v>
      </c>
      <c r="DD193" s="97">
        <f>Seniori!DD78</f>
        <v>0</v>
      </c>
      <c r="DE193" s="97">
        <f>Seniori!DE78</f>
        <v>0</v>
      </c>
      <c r="DF193" s="97">
        <f>Seniori!DF78</f>
        <v>0</v>
      </c>
      <c r="DG193" s="97">
        <f>Seniori!DG78</f>
        <v>0</v>
      </c>
      <c r="DH193" s="97">
        <f>Seniori!DH78</f>
        <v>0</v>
      </c>
      <c r="DI193" s="97">
        <f>Seniori!DI78</f>
        <v>0</v>
      </c>
      <c r="DJ193" s="97">
        <f>Seniori!DJ78</f>
        <v>0</v>
      </c>
      <c r="DK193" s="97">
        <f>Seniori!DK78</f>
        <v>0</v>
      </c>
      <c r="DL193" s="97">
        <f>Seniori!DL78</f>
        <v>0</v>
      </c>
      <c r="DM193" s="97">
        <f>Seniori!DM78</f>
        <v>0</v>
      </c>
      <c r="DN193" s="97">
        <f>Seniori!DN78</f>
        <v>0</v>
      </c>
      <c r="DO193" s="97">
        <f>Seniori!DO78</f>
        <v>0</v>
      </c>
      <c r="DP193" s="97">
        <f>Seniori!DP78</f>
        <v>0</v>
      </c>
      <c r="DQ193" s="97">
        <f>Seniori!DQ78</f>
        <v>0</v>
      </c>
      <c r="DR193" s="97">
        <f>Seniori!DR78</f>
        <v>0</v>
      </c>
      <c r="DS193" s="97">
        <f>Seniori!DS78</f>
        <v>0</v>
      </c>
      <c r="DT193" s="97">
        <f>Seniori!DT78</f>
        <v>0</v>
      </c>
      <c r="DU193" s="97">
        <f>Seniori!DU78</f>
        <v>0</v>
      </c>
      <c r="DV193" s="97">
        <f>Seniori!DV78</f>
        <v>0</v>
      </c>
      <c r="DW193" s="97">
        <f>Seniori!DW78</f>
        <v>0</v>
      </c>
      <c r="DX193" s="97">
        <f>Seniori!DX78</f>
        <v>0</v>
      </c>
      <c r="DY193" s="97">
        <f>Seniori!DY78</f>
        <v>0</v>
      </c>
      <c r="DZ193" s="97">
        <f>Seniori!DZ78</f>
        <v>0</v>
      </c>
      <c r="EA193" s="97">
        <f>Seniori!EA78</f>
        <v>0</v>
      </c>
      <c r="EB193" s="97">
        <f>Seniori!EB78</f>
        <v>0</v>
      </c>
      <c r="EC193" s="97">
        <f>Seniori!EC78</f>
        <v>0</v>
      </c>
      <c r="ED193" s="97">
        <f>Seniori!ED78</f>
        <v>0</v>
      </c>
      <c r="EE193" s="97">
        <f>Seniori!EE78</f>
        <v>0</v>
      </c>
      <c r="EF193" s="97">
        <f>Seniori!EF78</f>
        <v>0</v>
      </c>
      <c r="EG193" s="97">
        <f>Seniori!EG78</f>
        <v>0</v>
      </c>
      <c r="EH193" s="97">
        <f>Seniori!EH78</f>
        <v>0</v>
      </c>
      <c r="EI193" s="97">
        <f>Seniori!EI78</f>
        <v>0</v>
      </c>
      <c r="EJ193" s="97">
        <f>Seniori!EJ78</f>
        <v>0</v>
      </c>
      <c r="EK193" s="97">
        <f>Seniori!EK78</f>
        <v>0</v>
      </c>
      <c r="EL193" s="97">
        <f>Seniori!EL78</f>
        <v>0</v>
      </c>
      <c r="EM193" s="97">
        <f>Seniori!EM78</f>
        <v>0</v>
      </c>
      <c r="EN193" s="97">
        <f>Seniori!EN78</f>
        <v>0</v>
      </c>
      <c r="EO193" s="97">
        <f>Seniori!EO78</f>
        <v>0</v>
      </c>
      <c r="EP193" s="97">
        <f>Seniori!EP78</f>
        <v>0</v>
      </c>
      <c r="EQ193" s="97">
        <f>Seniori!EQ78</f>
        <v>0</v>
      </c>
      <c r="ER193" s="97">
        <f>Seniori!ER78</f>
        <v>0</v>
      </c>
      <c r="ES193" s="97">
        <f>Seniori!ES78</f>
        <v>0</v>
      </c>
      <c r="ET193" s="97">
        <f>Seniori!ET78</f>
        <v>0</v>
      </c>
      <c r="EU193" s="97">
        <f>Seniori!EU78</f>
        <v>0</v>
      </c>
      <c r="EV193" s="97">
        <f>Seniori!EV78</f>
        <v>0</v>
      </c>
      <c r="EW193" s="97">
        <f>Seniori!EW78</f>
        <v>0</v>
      </c>
      <c r="EX193" s="97">
        <f>Seniori!EX78</f>
        <v>0</v>
      </c>
      <c r="EY193" s="97">
        <f>Seniori!EY78</f>
        <v>0</v>
      </c>
      <c r="EZ193" s="97">
        <f>Seniori!EZ78</f>
        <v>0</v>
      </c>
      <c r="FA193" s="97">
        <f>Seniori!FA78</f>
        <v>0</v>
      </c>
      <c r="FB193" s="97">
        <f>Seniori!FB78</f>
        <v>0</v>
      </c>
      <c r="FC193" s="97">
        <f>Seniori!FC78</f>
        <v>0</v>
      </c>
      <c r="FD193" s="97">
        <f>Seniori!FD78</f>
        <v>0</v>
      </c>
      <c r="FE193" s="97">
        <f>Seniori!FE78</f>
        <v>0</v>
      </c>
      <c r="FF193" s="97">
        <f>Seniori!FF78</f>
        <v>0</v>
      </c>
      <c r="FG193" s="97">
        <f>Seniori!FG78</f>
        <v>0</v>
      </c>
      <c r="FH193" s="97">
        <f>Seniori!FH78</f>
        <v>0</v>
      </c>
      <c r="FI193" s="97">
        <f>Seniori!FI78</f>
        <v>0</v>
      </c>
      <c r="FJ193" s="97">
        <f>Seniori!FJ78</f>
        <v>0</v>
      </c>
      <c r="FK193" s="97">
        <f>Seniori!FK78</f>
        <v>0</v>
      </c>
      <c r="FL193" s="97">
        <f>Seniori!FL78</f>
        <v>0</v>
      </c>
      <c r="FM193" s="97">
        <f>Seniori!FM78</f>
        <v>0</v>
      </c>
      <c r="FN193" s="97">
        <f>Seniori!FN78</f>
        <v>0</v>
      </c>
      <c r="FO193" s="97">
        <f>Seniori!FO78</f>
        <v>0</v>
      </c>
      <c r="FP193" s="97">
        <f>Seniori!FP78</f>
        <v>0</v>
      </c>
      <c r="FQ193" s="97">
        <f>Seniori!FQ78</f>
        <v>0</v>
      </c>
      <c r="FR193" s="97">
        <f>Seniori!FR78</f>
        <v>0</v>
      </c>
      <c r="FS193" s="97">
        <f>Seniori!FS78</f>
        <v>0</v>
      </c>
      <c r="FT193" s="97">
        <f>Seniori!FT78</f>
        <v>0</v>
      </c>
      <c r="FU193" s="97">
        <f>Seniori!FU78</f>
        <v>0</v>
      </c>
      <c r="FV193" s="97">
        <f>Seniori!FV78</f>
        <v>0</v>
      </c>
      <c r="FW193" s="97">
        <f>Seniori!FW78</f>
        <v>0</v>
      </c>
      <c r="FX193" s="97">
        <f>Seniori!FX78</f>
        <v>0</v>
      </c>
      <c r="FY193" s="97">
        <f>Seniori!FY78</f>
        <v>0</v>
      </c>
      <c r="FZ193" s="97">
        <f>Seniori!FZ78</f>
        <v>0</v>
      </c>
      <c r="GA193" s="97">
        <f>Seniori!GA78</f>
        <v>0</v>
      </c>
      <c r="GB193" s="97">
        <f>Seniori!GB78</f>
        <v>0</v>
      </c>
      <c r="GC193" s="97">
        <f>Seniori!GC78</f>
        <v>0</v>
      </c>
      <c r="GD193" s="97">
        <f>Seniori!GD78</f>
        <v>0</v>
      </c>
      <c r="GE193" s="97">
        <f>Seniori!GE78</f>
        <v>0</v>
      </c>
      <c r="GF193" s="97">
        <f>Seniori!GF78</f>
        <v>0</v>
      </c>
      <c r="GG193" s="97">
        <f>Seniori!GG78</f>
        <v>0</v>
      </c>
      <c r="GH193" s="97">
        <f>Seniori!GH78</f>
        <v>0</v>
      </c>
      <c r="GI193" s="97">
        <f>Seniori!GI78</f>
        <v>0</v>
      </c>
      <c r="GJ193" s="97">
        <f>Seniori!GJ78</f>
        <v>0</v>
      </c>
      <c r="GK193" s="97">
        <f>Seniori!GK78</f>
        <v>0</v>
      </c>
      <c r="GL193" s="97">
        <f>Seniori!GL78</f>
        <v>0</v>
      </c>
      <c r="GM193" s="97">
        <f>Seniori!GM78</f>
        <v>0</v>
      </c>
      <c r="GN193" s="97">
        <f>Seniori!GN78</f>
        <v>0</v>
      </c>
      <c r="GO193" s="97">
        <f>Seniori!GO78</f>
        <v>0</v>
      </c>
      <c r="GP193" s="97">
        <f>Seniori!GP78</f>
        <v>0</v>
      </c>
      <c r="GQ193" s="97">
        <f>Seniori!GQ78</f>
        <v>0</v>
      </c>
      <c r="GR193" s="97">
        <f>Seniori!GR78</f>
        <v>0</v>
      </c>
      <c r="GS193" s="97">
        <f>Seniori!GS78</f>
        <v>0</v>
      </c>
      <c r="GT193" s="97">
        <f>Seniori!GT78</f>
        <v>0</v>
      </c>
      <c r="GU193" s="97">
        <f>Seniori!GU78</f>
        <v>0</v>
      </c>
      <c r="GV193" s="97">
        <f>Seniori!GV78</f>
        <v>0</v>
      </c>
      <c r="GW193" s="97">
        <f>Seniori!GW78</f>
        <v>0</v>
      </c>
      <c r="GX193" s="97">
        <f>Seniori!GX78</f>
        <v>0</v>
      </c>
      <c r="GY193" s="97">
        <f>Seniori!GY78</f>
        <v>0</v>
      </c>
      <c r="GZ193" s="97">
        <f>Seniori!GZ78</f>
        <v>0</v>
      </c>
      <c r="HA193" s="97">
        <f>Seniori!HA78</f>
        <v>0</v>
      </c>
      <c r="HB193" s="97">
        <f>Seniori!HB78</f>
        <v>0</v>
      </c>
      <c r="HC193" s="97">
        <f>Seniori!HC78</f>
        <v>0</v>
      </c>
      <c r="HD193" s="97">
        <f>Seniori!HD78</f>
        <v>0</v>
      </c>
      <c r="HE193" s="97">
        <f>Seniori!HE78</f>
        <v>0</v>
      </c>
      <c r="HF193" s="97">
        <f>Seniori!HF78</f>
        <v>0</v>
      </c>
      <c r="HG193" s="97">
        <f>Seniori!HG78</f>
        <v>0</v>
      </c>
      <c r="HH193" s="97">
        <f>Seniori!HH78</f>
        <v>0</v>
      </c>
      <c r="HI193" s="97">
        <f>Seniori!HI78</f>
        <v>0</v>
      </c>
      <c r="HJ193" s="97">
        <f>Seniori!HJ78</f>
        <v>0</v>
      </c>
      <c r="HK193" s="97">
        <f>Seniori!HK78</f>
        <v>0</v>
      </c>
      <c r="HL193" s="97">
        <f>Seniori!HL78</f>
        <v>0</v>
      </c>
      <c r="HM193" s="97">
        <f>Seniori!HM78</f>
        <v>0</v>
      </c>
      <c r="HN193" s="97">
        <f>Seniori!HN78</f>
        <v>0</v>
      </c>
      <c r="HO193" s="97">
        <f>Seniori!HO78</f>
        <v>0</v>
      </c>
      <c r="HP193" s="97">
        <f>Seniori!HP78</f>
        <v>0</v>
      </c>
      <c r="HQ193" s="97">
        <f>Seniori!HQ78</f>
        <v>0</v>
      </c>
      <c r="HR193" s="97">
        <f>Seniori!HR78</f>
        <v>0</v>
      </c>
      <c r="HS193" s="97">
        <f>Seniori!HS78</f>
        <v>0</v>
      </c>
      <c r="HT193" s="97">
        <f>Seniori!HT78</f>
        <v>0</v>
      </c>
      <c r="HU193" s="97">
        <f>Seniori!HU78</f>
        <v>0</v>
      </c>
      <c r="HV193" s="97">
        <f>Seniori!HV78</f>
        <v>0</v>
      </c>
      <c r="HW193" s="97">
        <f>Seniori!HW78</f>
        <v>0</v>
      </c>
      <c r="HX193" s="97">
        <f>Seniori!HX78</f>
        <v>0</v>
      </c>
      <c r="HY193" s="97">
        <f>Seniori!HY78</f>
        <v>0</v>
      </c>
      <c r="HZ193" s="97">
        <f>Seniori!HZ78</f>
        <v>0</v>
      </c>
      <c r="IA193" s="97">
        <f>Seniori!IA78</f>
        <v>0</v>
      </c>
      <c r="IB193" s="97">
        <f>Seniori!IB78</f>
        <v>0</v>
      </c>
      <c r="IC193" s="97">
        <f>Seniori!IC78</f>
        <v>0</v>
      </c>
      <c r="ID193" s="97">
        <f>Seniori!ID78</f>
        <v>0</v>
      </c>
      <c r="IE193" s="97">
        <f>Seniori!IE78</f>
        <v>0</v>
      </c>
      <c r="IF193" s="97">
        <f>Seniori!IF78</f>
        <v>0</v>
      </c>
      <c r="IG193" s="97">
        <f>Seniori!IG78</f>
        <v>0</v>
      </c>
      <c r="IH193" s="97">
        <f>Seniori!IH78</f>
        <v>0</v>
      </c>
      <c r="II193" s="97">
        <f>Seniori!II78</f>
        <v>0</v>
      </c>
      <c r="IJ193" s="97">
        <f>Seniori!IJ78</f>
        <v>0</v>
      </c>
      <c r="IK193" s="97">
        <f>Seniori!IK78</f>
        <v>0</v>
      </c>
      <c r="IL193" s="97">
        <f>Seniori!IL78</f>
        <v>0</v>
      </c>
      <c r="IM193" s="97">
        <f>Seniori!IM78</f>
        <v>0</v>
      </c>
      <c r="IN193" s="97">
        <f>Seniori!IN78</f>
        <v>0</v>
      </c>
      <c r="IO193" s="97">
        <f>Seniori!IO78</f>
        <v>0</v>
      </c>
      <c r="IP193" s="97">
        <f>Seniori!IP78</f>
        <v>0</v>
      </c>
      <c r="IQ193" s="97">
        <f>Seniori!IQ78</f>
        <v>0</v>
      </c>
      <c r="IR193" s="97">
        <f>Seniori!IR78</f>
        <v>0</v>
      </c>
      <c r="IS193" s="97">
        <f>Seniori!IS78</f>
        <v>0</v>
      </c>
      <c r="IT193" s="97">
        <f>Seniori!IT78</f>
        <v>0</v>
      </c>
      <c r="IU193" s="97">
        <f>Seniori!IU78</f>
        <v>0</v>
      </c>
      <c r="IV193" s="97">
        <f>Seniori!IV78</f>
        <v>0</v>
      </c>
      <c r="IW193" s="97">
        <f>Seniori!IW78</f>
        <v>0</v>
      </c>
      <c r="IX193" s="97">
        <f>Seniori!IX78</f>
        <v>0</v>
      </c>
      <c r="IY193" s="97">
        <f>Seniori!IY78</f>
        <v>0</v>
      </c>
      <c r="IZ193" s="97">
        <f>Seniori!IZ78</f>
        <v>0</v>
      </c>
      <c r="JA193" s="97">
        <f>Seniori!JA78</f>
        <v>0</v>
      </c>
      <c r="JB193" s="97">
        <f>Seniori!JB78</f>
        <v>0</v>
      </c>
      <c r="JC193" s="97">
        <f>Seniori!JC78</f>
        <v>0</v>
      </c>
      <c r="JD193" s="97">
        <f>Seniori!JD78</f>
        <v>0</v>
      </c>
      <c r="JE193" s="97">
        <f>Seniori!JE78</f>
        <v>0</v>
      </c>
      <c r="JF193" s="97">
        <f>Seniori!JF78</f>
        <v>0</v>
      </c>
      <c r="JG193" s="97">
        <f>Seniori!JG78</f>
        <v>0</v>
      </c>
      <c r="JH193" s="97">
        <f>Seniori!JH78</f>
        <v>0</v>
      </c>
      <c r="JI193" s="97">
        <f>Seniori!JI78</f>
        <v>0</v>
      </c>
      <c r="JJ193" s="97">
        <f>Seniori!JJ78</f>
        <v>0</v>
      </c>
      <c r="JK193" s="97">
        <f>Seniori!JK78</f>
        <v>0</v>
      </c>
      <c r="JL193" s="97">
        <f>Seniori!JL78</f>
        <v>0</v>
      </c>
      <c r="JM193" s="97">
        <f>Seniori!JM78</f>
        <v>0</v>
      </c>
      <c r="JN193" s="97">
        <f>Seniori!JN78</f>
        <v>0</v>
      </c>
      <c r="JO193" s="97">
        <f>Seniori!JO78</f>
        <v>0</v>
      </c>
      <c r="JP193" s="97">
        <f>Seniori!JP78</f>
        <v>0</v>
      </c>
      <c r="JQ193" s="97">
        <f>Seniori!JQ78</f>
        <v>0</v>
      </c>
      <c r="JR193" s="97">
        <f>Seniori!JR78</f>
        <v>0</v>
      </c>
      <c r="JS193" s="97">
        <f>Seniori!JS78</f>
        <v>0</v>
      </c>
      <c r="JT193" s="97">
        <f>Seniori!JT78</f>
        <v>0</v>
      </c>
      <c r="JU193" s="97">
        <f>Seniori!JU78</f>
        <v>0</v>
      </c>
      <c r="JV193" s="97">
        <f>Seniori!JV78</f>
        <v>0</v>
      </c>
      <c r="JW193" s="97">
        <f>Seniori!JW78</f>
        <v>0</v>
      </c>
      <c r="JX193" s="97">
        <f>Seniori!JX78</f>
        <v>0</v>
      </c>
      <c r="JY193" s="97">
        <f>Seniori!JY78</f>
        <v>0</v>
      </c>
      <c r="JZ193" s="97">
        <f>Seniori!JZ78</f>
        <v>0</v>
      </c>
      <c r="KA193" s="97">
        <f>Seniori!KA78</f>
        <v>0</v>
      </c>
      <c r="KB193" s="97">
        <f>Seniori!KB78</f>
        <v>0</v>
      </c>
      <c r="KC193" s="97">
        <f>Seniori!KC78</f>
        <v>0</v>
      </c>
      <c r="KD193" s="97">
        <f>Seniori!KD78</f>
        <v>0</v>
      </c>
      <c r="KE193" s="97">
        <f>Seniori!KE78</f>
        <v>0</v>
      </c>
      <c r="KF193" s="97">
        <f>Seniori!KF78</f>
        <v>0</v>
      </c>
      <c r="KG193" s="97">
        <f>Seniori!KG78</f>
        <v>0</v>
      </c>
      <c r="KH193" s="97">
        <f>Seniori!KH78</f>
        <v>0</v>
      </c>
      <c r="KI193" s="97">
        <f>Seniori!KI78</f>
        <v>0</v>
      </c>
      <c r="KJ193" s="97">
        <f>Seniori!KJ78</f>
        <v>0</v>
      </c>
      <c r="KK193" s="97">
        <f>Seniori!KK78</f>
        <v>0</v>
      </c>
      <c r="KL193" s="97">
        <f>Seniori!KL78</f>
        <v>0</v>
      </c>
      <c r="KM193" s="97">
        <f>Seniori!KM78</f>
        <v>0</v>
      </c>
      <c r="KN193" s="97">
        <f>Seniori!KN78</f>
        <v>0</v>
      </c>
      <c r="KO193" s="97">
        <f>Seniori!KO78</f>
        <v>0</v>
      </c>
      <c r="KP193" s="97">
        <f>Seniori!KP78</f>
        <v>0</v>
      </c>
      <c r="KQ193" s="97">
        <f>Seniori!KQ78</f>
        <v>0</v>
      </c>
      <c r="KR193" s="97">
        <f>Seniori!KR78</f>
        <v>0</v>
      </c>
      <c r="KS193" s="97">
        <f>Seniori!KS78</f>
        <v>0</v>
      </c>
      <c r="KT193" s="97">
        <f>Seniori!KT78</f>
        <v>0</v>
      </c>
      <c r="KU193" s="97">
        <f>Seniori!KU78</f>
        <v>0</v>
      </c>
      <c r="KV193" s="97">
        <f>Seniori!KV78</f>
        <v>0</v>
      </c>
      <c r="KW193" s="97">
        <f>Seniori!KW78</f>
        <v>0</v>
      </c>
      <c r="KX193" s="97">
        <f>Seniori!KX78</f>
        <v>0</v>
      </c>
      <c r="KY193" s="97">
        <f>Seniori!KY78</f>
        <v>0</v>
      </c>
      <c r="KZ193" s="97">
        <f>Seniori!KZ78</f>
        <v>0</v>
      </c>
      <c r="LA193" s="97">
        <f>Seniori!LA78</f>
        <v>0</v>
      </c>
      <c r="LB193" s="97">
        <f>Seniori!LB78</f>
        <v>0</v>
      </c>
      <c r="LC193" s="97">
        <f>Seniori!LC78</f>
        <v>0</v>
      </c>
      <c r="LD193" s="97">
        <f>Seniori!LD78</f>
        <v>0</v>
      </c>
      <c r="LE193" s="97">
        <f>Seniori!LE78</f>
        <v>0</v>
      </c>
      <c r="LF193" s="97">
        <f>Seniori!LF78</f>
        <v>0</v>
      </c>
      <c r="LG193" s="97">
        <f>Seniori!LG78</f>
        <v>0</v>
      </c>
      <c r="LH193" s="97">
        <f>Seniori!LH78</f>
        <v>0</v>
      </c>
      <c r="LI193" s="97">
        <f>Seniori!LI78</f>
        <v>0</v>
      </c>
      <c r="LJ193" s="97">
        <f>Seniori!LJ78</f>
        <v>0</v>
      </c>
      <c r="LK193" s="97">
        <f>Seniori!LK78</f>
        <v>0</v>
      </c>
      <c r="LL193" s="97">
        <f>Seniori!LL78</f>
        <v>0</v>
      </c>
      <c r="LM193" s="97">
        <f>Seniori!LM78</f>
        <v>0</v>
      </c>
      <c r="LN193" s="97">
        <f>Seniori!LN78</f>
        <v>0</v>
      </c>
      <c r="LO193" s="97">
        <f>Seniori!LO78</f>
        <v>0</v>
      </c>
      <c r="LP193" s="97">
        <f>Seniori!LP78</f>
        <v>0</v>
      </c>
      <c r="LQ193" s="97">
        <f>Seniori!LQ78</f>
        <v>0</v>
      </c>
      <c r="LR193" s="97">
        <f>Seniori!LR78</f>
        <v>0</v>
      </c>
      <c r="LS193" s="97">
        <f>Seniori!LS78</f>
        <v>0</v>
      </c>
      <c r="LT193" s="97">
        <f>Seniori!LT78</f>
        <v>0</v>
      </c>
      <c r="LU193" s="97">
        <f>Seniori!LU78</f>
        <v>0</v>
      </c>
      <c r="LV193" s="97">
        <f>Seniori!LV78</f>
        <v>0</v>
      </c>
      <c r="LW193" s="97">
        <f>Seniori!LW78</f>
        <v>0</v>
      </c>
      <c r="LX193" s="97">
        <f>Seniori!LX78</f>
        <v>0</v>
      </c>
      <c r="LY193" s="97">
        <f>Seniori!LY78</f>
        <v>0</v>
      </c>
      <c r="LZ193" s="97">
        <f>Seniori!LZ78</f>
        <v>0</v>
      </c>
      <c r="MA193" s="97">
        <f>Seniori!MA78</f>
        <v>0</v>
      </c>
      <c r="MB193" s="97">
        <f>Seniori!MB78</f>
        <v>0</v>
      </c>
      <c r="MC193" s="97">
        <f>Seniori!MC78</f>
        <v>0</v>
      </c>
      <c r="MD193" s="97">
        <f>Seniori!MD78</f>
        <v>0</v>
      </c>
      <c r="ME193" s="97">
        <f>Seniori!ME78</f>
        <v>0</v>
      </c>
      <c r="MF193" s="97">
        <f>Seniori!MF78</f>
        <v>0</v>
      </c>
      <c r="MG193" s="97">
        <f>Seniori!MG78</f>
        <v>0</v>
      </c>
      <c r="MH193" s="97">
        <f>Seniori!MH78</f>
        <v>0</v>
      </c>
      <c r="MI193" s="97">
        <f>Seniori!MI78</f>
        <v>0</v>
      </c>
      <c r="MJ193" s="97">
        <f>Seniori!MJ78</f>
        <v>0</v>
      </c>
      <c r="MK193" s="97">
        <f>Seniori!MK78</f>
        <v>0</v>
      </c>
      <c r="ML193" s="97">
        <f>Seniori!ML78</f>
        <v>0</v>
      </c>
      <c r="MM193" s="97">
        <f>Seniori!MM78</f>
        <v>0</v>
      </c>
      <c r="MN193" s="97">
        <f>Seniori!MN78</f>
        <v>0</v>
      </c>
      <c r="MO193" s="97">
        <f>Seniori!MO78</f>
        <v>0</v>
      </c>
      <c r="MP193" s="97">
        <f>Seniori!MP78</f>
        <v>0</v>
      </c>
      <c r="MQ193" s="97">
        <f>Seniori!MQ78</f>
        <v>0</v>
      </c>
      <c r="MR193" s="97">
        <f>Seniori!MR78</f>
        <v>0</v>
      </c>
      <c r="MS193" s="97">
        <f>Seniori!MS78</f>
        <v>0</v>
      </c>
      <c r="MT193" s="97">
        <f>Seniori!MT78</f>
        <v>0</v>
      </c>
      <c r="MU193" s="97">
        <f>Seniori!MU78</f>
        <v>0</v>
      </c>
      <c r="MV193" s="97">
        <f>Seniori!MV78</f>
        <v>0</v>
      </c>
      <c r="MW193" s="97">
        <f>Seniori!MW78</f>
        <v>0</v>
      </c>
      <c r="MX193" s="97">
        <f>Seniori!MX78</f>
        <v>0</v>
      </c>
      <c r="MY193" s="97">
        <f>Seniori!MY78</f>
        <v>0</v>
      </c>
      <c r="MZ193" s="97">
        <f>Seniori!MZ78</f>
        <v>0</v>
      </c>
      <c r="NA193" s="97">
        <f>Seniori!NA78</f>
        <v>0</v>
      </c>
      <c r="NB193" s="97">
        <f>Seniori!NB78</f>
        <v>0</v>
      </c>
      <c r="NC193" s="97">
        <f>Seniori!NC78</f>
        <v>0</v>
      </c>
      <c r="ND193" s="97">
        <f>Seniori!ND78</f>
        <v>0</v>
      </c>
      <c r="NE193" s="97">
        <f>Seniori!NE78</f>
        <v>0</v>
      </c>
      <c r="NF193" s="97">
        <f>Seniori!NF78</f>
        <v>0</v>
      </c>
      <c r="NG193" s="97">
        <f>Seniori!NG78</f>
        <v>0</v>
      </c>
      <c r="NH193" s="97">
        <f>Seniori!NH78</f>
        <v>0</v>
      </c>
      <c r="NI193" s="97">
        <f>Seniori!NI78</f>
        <v>0</v>
      </c>
      <c r="NJ193" s="97">
        <f>Seniori!NJ78</f>
        <v>0</v>
      </c>
      <c r="NK193" s="97">
        <f>Seniori!NK78</f>
        <v>0</v>
      </c>
      <c r="NL193" s="97">
        <f>Seniori!NL78</f>
        <v>0</v>
      </c>
      <c r="NM193" s="97">
        <f>Seniori!NM78</f>
        <v>0</v>
      </c>
      <c r="NN193" s="97">
        <f>Seniori!NN78</f>
        <v>0</v>
      </c>
      <c r="NO193" s="97">
        <f>Seniori!NO78</f>
        <v>0</v>
      </c>
      <c r="NP193" s="97">
        <f>Seniori!NP78</f>
        <v>0</v>
      </c>
      <c r="NQ193" s="97">
        <f>Seniori!NQ78</f>
        <v>0</v>
      </c>
      <c r="NR193" s="97">
        <f>Seniori!NR78</f>
        <v>0</v>
      </c>
      <c r="NS193" s="97">
        <f>Seniori!NS78</f>
        <v>0</v>
      </c>
      <c r="NT193" s="97">
        <f>Seniori!NT78</f>
        <v>0</v>
      </c>
      <c r="NU193" s="97">
        <f>Seniori!NU78</f>
        <v>0</v>
      </c>
      <c r="NV193" s="97">
        <f>Seniori!NV78</f>
        <v>0</v>
      </c>
      <c r="NW193" s="97">
        <f>Seniori!NW78</f>
        <v>0</v>
      </c>
      <c r="NX193" s="97">
        <f>Seniori!NX78</f>
        <v>0</v>
      </c>
      <c r="NY193" s="97">
        <f>Seniori!NY78</f>
        <v>0</v>
      </c>
      <c r="NZ193" s="97">
        <f>Seniori!NZ78</f>
        <v>0</v>
      </c>
      <c r="OA193" s="97">
        <f>Seniori!OA78</f>
        <v>0</v>
      </c>
      <c r="OB193" s="97">
        <f>Seniori!OB78</f>
        <v>0</v>
      </c>
      <c r="OC193" s="97">
        <f>Seniori!OC78</f>
        <v>0</v>
      </c>
      <c r="OD193" s="97">
        <f>Seniori!OD78</f>
        <v>0</v>
      </c>
      <c r="OE193" s="97">
        <f>Seniori!OE78</f>
        <v>0</v>
      </c>
      <c r="OF193" s="97">
        <f>Seniori!OF78</f>
        <v>0</v>
      </c>
      <c r="OG193" s="97">
        <f>Seniori!OG78</f>
        <v>0</v>
      </c>
      <c r="OH193" s="97">
        <f>Seniori!OH78</f>
        <v>0</v>
      </c>
      <c r="OI193" s="97">
        <f>Seniori!OI78</f>
        <v>0</v>
      </c>
      <c r="OJ193" s="97">
        <f>Seniori!OJ78</f>
        <v>0</v>
      </c>
      <c r="OK193" s="97">
        <f>Seniori!OK78</f>
        <v>0</v>
      </c>
      <c r="OL193" s="97">
        <f>Seniori!OL78</f>
        <v>0</v>
      </c>
      <c r="OM193" s="97">
        <f>Seniori!OM78</f>
        <v>0</v>
      </c>
      <c r="ON193" s="97">
        <f>Seniori!ON78</f>
        <v>0</v>
      </c>
      <c r="OO193" s="97">
        <f>Seniori!OO78</f>
        <v>0</v>
      </c>
      <c r="OP193" s="97">
        <f>Seniori!OP78</f>
        <v>0</v>
      </c>
      <c r="OQ193" s="97">
        <f>Seniori!OQ78</f>
        <v>0</v>
      </c>
      <c r="OR193" s="97">
        <f>Seniori!OR78</f>
        <v>0</v>
      </c>
      <c r="OS193" s="97">
        <f>Seniori!OS78</f>
        <v>0</v>
      </c>
      <c r="OT193" s="97">
        <f>Seniori!OT78</f>
        <v>0</v>
      </c>
      <c r="OU193" s="97">
        <f>Seniori!OU78</f>
        <v>0</v>
      </c>
      <c r="OV193" s="97">
        <f>Seniori!OV78</f>
        <v>0</v>
      </c>
      <c r="OW193" s="97">
        <f>Seniori!OW78</f>
        <v>0</v>
      </c>
      <c r="OX193" s="97">
        <f>Seniori!OX78</f>
        <v>0</v>
      </c>
      <c r="OY193" s="97">
        <f>Seniori!OY78</f>
        <v>0</v>
      </c>
      <c r="OZ193" s="97">
        <f>Seniori!OZ78</f>
        <v>0</v>
      </c>
      <c r="PA193" s="97">
        <f>Seniori!PA78</f>
        <v>0</v>
      </c>
      <c r="PB193" s="97">
        <f>Seniori!PB78</f>
        <v>0</v>
      </c>
      <c r="PC193" s="97">
        <f>Seniori!PC78</f>
        <v>0</v>
      </c>
      <c r="PD193" s="97">
        <f>Seniori!PD78</f>
        <v>0</v>
      </c>
      <c r="PE193" s="97">
        <f>Seniori!PE78</f>
        <v>0</v>
      </c>
      <c r="PF193" s="97">
        <f>Seniori!PF78</f>
        <v>0</v>
      </c>
      <c r="PG193" s="97">
        <f>Seniori!PG78</f>
        <v>0</v>
      </c>
      <c r="PH193" s="97">
        <f>Seniori!PH78</f>
        <v>0</v>
      </c>
      <c r="PI193" s="97">
        <f>Seniori!PI78</f>
        <v>0</v>
      </c>
      <c r="PJ193" s="97">
        <f>Seniori!PJ78</f>
        <v>0</v>
      </c>
      <c r="PK193" s="97">
        <f>Seniori!PK78</f>
        <v>0</v>
      </c>
      <c r="PL193" s="97">
        <f>Seniori!PL78</f>
        <v>0</v>
      </c>
      <c r="PM193" s="97">
        <f>Seniori!PM78</f>
        <v>0</v>
      </c>
      <c r="PN193" s="97">
        <f>Seniori!PN78</f>
        <v>0</v>
      </c>
      <c r="PO193" s="97">
        <f>Seniori!PO78</f>
        <v>0</v>
      </c>
      <c r="PP193" s="97">
        <f>Seniori!PP78</f>
        <v>0</v>
      </c>
      <c r="PQ193" s="97">
        <f>Seniori!PQ78</f>
        <v>0</v>
      </c>
      <c r="PR193" s="97">
        <f>Seniori!PR78</f>
        <v>0</v>
      </c>
      <c r="PS193" s="97">
        <f>Seniori!PS78</f>
        <v>0</v>
      </c>
      <c r="PT193" s="97">
        <f>Seniori!PT78</f>
        <v>0</v>
      </c>
      <c r="PU193" s="97">
        <f>Seniori!PU78</f>
        <v>0</v>
      </c>
      <c r="PV193" s="97">
        <f>Seniori!PV78</f>
        <v>0</v>
      </c>
      <c r="PW193" s="97">
        <f>Seniori!PW78</f>
        <v>0</v>
      </c>
      <c r="PX193" s="97">
        <f>Seniori!PX78</f>
        <v>0</v>
      </c>
      <c r="PY193" s="97">
        <f>Seniori!PY78</f>
        <v>0</v>
      </c>
      <c r="PZ193" s="97">
        <f>Seniori!PZ78</f>
        <v>0</v>
      </c>
      <c r="QA193" s="97">
        <f>Seniori!QA78</f>
        <v>0</v>
      </c>
      <c r="QB193" s="97">
        <f>Seniori!QB78</f>
        <v>0</v>
      </c>
      <c r="QC193" s="97">
        <f>Seniori!QC78</f>
        <v>0</v>
      </c>
      <c r="QD193" s="97">
        <f>Seniori!QD78</f>
        <v>0</v>
      </c>
      <c r="QE193" s="97">
        <f>Seniori!QE78</f>
        <v>0</v>
      </c>
      <c r="QF193" s="97">
        <f>Seniori!QF78</f>
        <v>0</v>
      </c>
      <c r="QG193" s="97">
        <f>Seniori!QG78</f>
        <v>0</v>
      </c>
      <c r="QH193" s="97">
        <f>Seniori!QH78</f>
        <v>0</v>
      </c>
      <c r="QI193" s="97">
        <f>Seniori!QI78</f>
        <v>0</v>
      </c>
      <c r="QJ193" s="97">
        <f>Seniori!QJ78</f>
        <v>0</v>
      </c>
      <c r="QK193" s="97">
        <f>Seniori!QK78</f>
        <v>0</v>
      </c>
      <c r="QL193" s="97">
        <f>Seniori!QL78</f>
        <v>0</v>
      </c>
      <c r="QM193" s="97">
        <f>Seniori!QM78</f>
        <v>0</v>
      </c>
      <c r="QN193" s="97">
        <f>Seniori!QN78</f>
        <v>0</v>
      </c>
      <c r="QO193" s="97">
        <f>Seniori!QO78</f>
        <v>0</v>
      </c>
      <c r="QP193" s="97">
        <f>Seniori!QP78</f>
        <v>0</v>
      </c>
      <c r="QQ193" s="97">
        <f>Seniori!QQ78</f>
        <v>0</v>
      </c>
      <c r="QR193" s="97">
        <f>Seniori!QR78</f>
        <v>0</v>
      </c>
      <c r="QS193" s="97">
        <f>Seniori!QS78</f>
        <v>0</v>
      </c>
      <c r="QT193" s="97">
        <f>Seniori!QT78</f>
        <v>0</v>
      </c>
      <c r="QU193" s="97">
        <f>Seniori!QU78</f>
        <v>0</v>
      </c>
      <c r="QV193" s="97">
        <f>Seniori!QV78</f>
        <v>0</v>
      </c>
      <c r="QW193" s="97">
        <f>Seniori!QW78</f>
        <v>0</v>
      </c>
      <c r="QX193" s="97">
        <f>Seniori!QX78</f>
        <v>0</v>
      </c>
      <c r="QY193" s="97">
        <f>Seniori!QY78</f>
        <v>0</v>
      </c>
      <c r="QZ193" s="97">
        <f>Seniori!QZ78</f>
        <v>0</v>
      </c>
      <c r="RA193" s="97">
        <f>Seniori!RA78</f>
        <v>0</v>
      </c>
      <c r="RB193" s="97">
        <f>Seniori!RB78</f>
        <v>0</v>
      </c>
      <c r="RC193" s="97">
        <f>Seniori!RC78</f>
        <v>0</v>
      </c>
      <c r="RD193" s="97">
        <f>Seniori!RD78</f>
        <v>0</v>
      </c>
      <c r="RE193" s="97">
        <f>Seniori!RE78</f>
        <v>0</v>
      </c>
      <c r="RF193" s="97">
        <f>Seniori!RF78</f>
        <v>0</v>
      </c>
      <c r="RG193" s="97">
        <f>Seniori!RG78</f>
        <v>0</v>
      </c>
      <c r="RH193" s="97">
        <f>Seniori!RH78</f>
        <v>0</v>
      </c>
      <c r="RI193" s="97">
        <f>Seniori!RI78</f>
        <v>0</v>
      </c>
      <c r="RJ193" s="97">
        <f>Seniori!RJ78</f>
        <v>0</v>
      </c>
      <c r="RK193" s="97">
        <f>Seniori!RK78</f>
        <v>0</v>
      </c>
      <c r="RL193" s="97">
        <f>Seniori!RL78</f>
        <v>0</v>
      </c>
      <c r="RM193" s="97">
        <f>Seniori!RM78</f>
        <v>0</v>
      </c>
      <c r="RN193" s="97">
        <f>Seniori!RN78</f>
        <v>0</v>
      </c>
      <c r="RO193" s="97">
        <f>Seniori!RO78</f>
        <v>0</v>
      </c>
      <c r="RP193" s="97">
        <f>Seniori!RP78</f>
        <v>0</v>
      </c>
      <c r="RQ193" s="97">
        <f>Seniori!RQ78</f>
        <v>0</v>
      </c>
      <c r="RR193" s="97">
        <f>Seniori!RR78</f>
        <v>0</v>
      </c>
      <c r="RS193" s="97">
        <f>Seniori!RS78</f>
        <v>0</v>
      </c>
      <c r="RT193" s="97">
        <f>Seniori!RT78</f>
        <v>0</v>
      </c>
      <c r="RU193" s="97">
        <f>Seniori!RU78</f>
        <v>0</v>
      </c>
      <c r="RV193" s="97">
        <f>Seniori!RV78</f>
        <v>0</v>
      </c>
      <c r="RW193" s="97">
        <f>Seniori!RW78</f>
        <v>0</v>
      </c>
      <c r="RX193" s="97">
        <f>Seniori!RX78</f>
        <v>0</v>
      </c>
      <c r="RY193" s="97">
        <f>Seniori!RY78</f>
        <v>0</v>
      </c>
      <c r="RZ193" s="97">
        <f>Seniori!RZ78</f>
        <v>0</v>
      </c>
      <c r="SA193" s="97">
        <f>Seniori!SA78</f>
        <v>0</v>
      </c>
      <c r="SB193" s="97">
        <f>Seniori!SB78</f>
        <v>0</v>
      </c>
      <c r="SC193" s="97">
        <f>Seniori!SC78</f>
        <v>0</v>
      </c>
      <c r="SD193" s="97">
        <f>Seniori!SD78</f>
        <v>0</v>
      </c>
      <c r="SE193" s="97">
        <f>Seniori!SE78</f>
        <v>0</v>
      </c>
      <c r="SF193" s="97">
        <f>Seniori!SF78</f>
        <v>0</v>
      </c>
      <c r="SG193" s="97">
        <f>Seniori!SG78</f>
        <v>0</v>
      </c>
      <c r="SH193" s="97">
        <f>Seniori!SH78</f>
        <v>0</v>
      </c>
      <c r="SI193" s="97">
        <f>Seniori!SI78</f>
        <v>0</v>
      </c>
      <c r="SJ193" s="97">
        <f>Seniori!SJ78</f>
        <v>0</v>
      </c>
      <c r="SK193" s="97">
        <f>Seniori!SK78</f>
        <v>0</v>
      </c>
      <c r="SL193" s="97">
        <f>Seniori!SL78</f>
        <v>0</v>
      </c>
      <c r="SM193" s="97">
        <f>Seniori!SM78</f>
        <v>0</v>
      </c>
      <c r="SN193" s="97">
        <f>Seniori!SN78</f>
        <v>0</v>
      </c>
      <c r="SO193" s="97">
        <f>Seniori!SO78</f>
        <v>0</v>
      </c>
      <c r="SP193" s="97">
        <f>Seniori!SP78</f>
        <v>0</v>
      </c>
      <c r="SQ193" s="97">
        <f>Seniori!SQ78</f>
        <v>0</v>
      </c>
      <c r="SR193" s="97">
        <f>Seniori!SR78</f>
        <v>0</v>
      </c>
      <c r="SS193" s="97">
        <f>Seniori!SS78</f>
        <v>0</v>
      </c>
      <c r="ST193" s="97">
        <f>Seniori!ST78</f>
        <v>0</v>
      </c>
      <c r="SU193" s="97">
        <f>Seniori!SU78</f>
        <v>0</v>
      </c>
      <c r="SV193" s="97">
        <f>Seniori!SV78</f>
        <v>0</v>
      </c>
      <c r="SW193" s="97">
        <f>Seniori!SW78</f>
        <v>0</v>
      </c>
      <c r="SX193" s="97">
        <f>Seniori!SX78</f>
        <v>0</v>
      </c>
      <c r="SY193" s="97">
        <f>Seniori!SY78</f>
        <v>0</v>
      </c>
      <c r="SZ193" s="97">
        <f>Seniori!SZ78</f>
        <v>0</v>
      </c>
      <c r="TA193" s="97">
        <f>Seniori!TA78</f>
        <v>0</v>
      </c>
      <c r="TB193" s="97">
        <f>Seniori!TB78</f>
        <v>0</v>
      </c>
    </row>
    <row r="194" spans="1:522" s="1" customFormat="1" ht="19.5" customHeight="1" x14ac:dyDescent="0.2">
      <c r="A194" s="12"/>
      <c r="B194" s="11" t="s">
        <v>231</v>
      </c>
      <c r="C194" s="1">
        <v>8371</v>
      </c>
      <c r="E194" s="4" t="s">
        <v>229</v>
      </c>
      <c r="F194" s="1">
        <v>7553</v>
      </c>
      <c r="G194" s="9" t="s">
        <v>98</v>
      </c>
      <c r="H194" s="4" t="s">
        <v>150</v>
      </c>
      <c r="I194" s="1">
        <f t="shared" si="3"/>
        <v>0</v>
      </c>
      <c r="J194" s="12">
        <f>Tabuľka3[[#This Row],[Stĺpec9]]</f>
        <v>0</v>
      </c>
      <c r="K194" s="97">
        <f>'Mladí jazdci'!K38</f>
        <v>0</v>
      </c>
      <c r="L194" s="97">
        <f>'Mladí jazdci'!L38</f>
        <v>0</v>
      </c>
      <c r="M194" s="97">
        <f>'Mladí jazdci'!M38</f>
        <v>0</v>
      </c>
      <c r="N194" s="97">
        <f>'Mladí jazdci'!N38</f>
        <v>0</v>
      </c>
      <c r="O194" s="97">
        <f>'Mladí jazdci'!O38</f>
        <v>0</v>
      </c>
      <c r="P194" s="97">
        <f>'Mladí jazdci'!P38</f>
        <v>0</v>
      </c>
      <c r="Q194" s="97">
        <f>'Mladí jazdci'!Q38</f>
        <v>0</v>
      </c>
      <c r="R194" s="97">
        <f>'Mladí jazdci'!R38</f>
        <v>0</v>
      </c>
      <c r="S194" s="97">
        <f>'Mladí jazdci'!S38</f>
        <v>0</v>
      </c>
      <c r="T194" s="97">
        <f>'Mladí jazdci'!T38</f>
        <v>0</v>
      </c>
      <c r="U194" s="97">
        <f>'Mladí jazdci'!U38</f>
        <v>0</v>
      </c>
      <c r="V194" s="97">
        <f>'Mladí jazdci'!V38</f>
        <v>0</v>
      </c>
      <c r="W194" s="97">
        <f>'Mladí jazdci'!W38</f>
        <v>0</v>
      </c>
      <c r="X194" s="97">
        <f>'Mladí jazdci'!X38</f>
        <v>0</v>
      </c>
      <c r="Y194" s="97">
        <f>'Mladí jazdci'!Y38</f>
        <v>0</v>
      </c>
      <c r="Z194" s="97">
        <f>'Mladí jazdci'!Z38</f>
        <v>0</v>
      </c>
      <c r="AA194" s="97">
        <f>'Mladí jazdci'!AA38</f>
        <v>0</v>
      </c>
      <c r="AB194" s="97">
        <f>'Mladí jazdci'!AB38</f>
        <v>0</v>
      </c>
      <c r="AC194" s="97">
        <f>'Mladí jazdci'!AC38</f>
        <v>0</v>
      </c>
      <c r="AD194" s="97">
        <f>'Mladí jazdci'!AD38</f>
        <v>0</v>
      </c>
      <c r="AE194" s="97">
        <f>'Mladí jazdci'!AE38</f>
        <v>0</v>
      </c>
      <c r="AF194" s="97">
        <f>'Mladí jazdci'!AF38</f>
        <v>0</v>
      </c>
      <c r="AG194" s="97">
        <f>'Mladí jazdci'!AG38</f>
        <v>0</v>
      </c>
      <c r="AH194" s="97">
        <f>'Mladí jazdci'!AH38</f>
        <v>0</v>
      </c>
      <c r="AI194" s="97">
        <f>'Mladí jazdci'!AI38</f>
        <v>0</v>
      </c>
      <c r="AJ194" s="97">
        <f>'Mladí jazdci'!AJ38</f>
        <v>0</v>
      </c>
      <c r="AK194" s="97">
        <f>'Mladí jazdci'!AK38</f>
        <v>0</v>
      </c>
      <c r="AL194" s="97">
        <f>'Mladí jazdci'!AL38</f>
        <v>0</v>
      </c>
      <c r="AM194" s="97">
        <f>'Mladí jazdci'!AM38</f>
        <v>0</v>
      </c>
      <c r="AN194" s="97">
        <f>'Mladí jazdci'!AN38</f>
        <v>0</v>
      </c>
      <c r="AO194" s="97">
        <f>'Mladí jazdci'!AO38</f>
        <v>0</v>
      </c>
      <c r="AP194" s="97">
        <f>'Mladí jazdci'!AP38</f>
        <v>0</v>
      </c>
      <c r="AQ194" s="97">
        <f>'Mladí jazdci'!AQ38</f>
        <v>0</v>
      </c>
      <c r="AR194" s="97">
        <f>'Mladí jazdci'!AR38</f>
        <v>0</v>
      </c>
      <c r="AS194" s="97">
        <f>'Mladí jazdci'!AS38</f>
        <v>0</v>
      </c>
      <c r="AT194" s="97">
        <f>'Mladí jazdci'!AT38</f>
        <v>0</v>
      </c>
      <c r="AU194" s="97">
        <f>'Mladí jazdci'!AU38</f>
        <v>0</v>
      </c>
      <c r="AV194" s="97">
        <f>'Mladí jazdci'!AV38</f>
        <v>0</v>
      </c>
      <c r="AW194" s="97">
        <f>'Mladí jazdci'!AW38</f>
        <v>0</v>
      </c>
      <c r="AX194" s="97">
        <f>'Mladí jazdci'!AX38</f>
        <v>0</v>
      </c>
      <c r="AY194" s="97">
        <f>'Mladí jazdci'!AY38</f>
        <v>0</v>
      </c>
      <c r="AZ194" s="97">
        <f>'Mladí jazdci'!AZ38</f>
        <v>0</v>
      </c>
      <c r="BA194" s="97">
        <f>'Mladí jazdci'!BA38</f>
        <v>0</v>
      </c>
      <c r="BB194" s="97">
        <f>'Mladí jazdci'!BB38</f>
        <v>0</v>
      </c>
      <c r="BC194" s="97">
        <f>'Mladí jazdci'!BC38</f>
        <v>0</v>
      </c>
      <c r="BD194" s="97">
        <f>'Mladí jazdci'!BD38</f>
        <v>0</v>
      </c>
      <c r="BE194" s="97">
        <f>'Mladí jazdci'!BE38</f>
        <v>0</v>
      </c>
      <c r="BF194" s="97">
        <f>'Mladí jazdci'!BF38</f>
        <v>0</v>
      </c>
      <c r="BG194" s="97">
        <f>'Mladí jazdci'!BG38</f>
        <v>0</v>
      </c>
      <c r="BH194" s="97">
        <f>'Mladí jazdci'!BH38</f>
        <v>0</v>
      </c>
      <c r="BI194" s="97">
        <f>'Mladí jazdci'!BI38</f>
        <v>0</v>
      </c>
      <c r="BJ194" s="97">
        <f>'Mladí jazdci'!BJ38</f>
        <v>0</v>
      </c>
      <c r="BK194" s="97">
        <f>'Mladí jazdci'!BK38</f>
        <v>0</v>
      </c>
      <c r="BL194" s="97">
        <f>'Mladí jazdci'!BL38</f>
        <v>0</v>
      </c>
      <c r="BM194" s="97">
        <f>'Mladí jazdci'!BM38</f>
        <v>0</v>
      </c>
      <c r="BN194" s="97">
        <f>'Mladí jazdci'!BN38</f>
        <v>0</v>
      </c>
      <c r="BO194" s="97">
        <f>'Mladí jazdci'!BO38</f>
        <v>0</v>
      </c>
      <c r="BP194" s="97">
        <f>'Mladí jazdci'!BP38</f>
        <v>0</v>
      </c>
      <c r="BQ194" s="97">
        <f>'Mladí jazdci'!BQ38</f>
        <v>0</v>
      </c>
      <c r="BR194" s="97">
        <f>'Mladí jazdci'!BR38</f>
        <v>0</v>
      </c>
      <c r="BS194" s="97">
        <f>'Mladí jazdci'!BS38</f>
        <v>0</v>
      </c>
      <c r="BT194" s="97">
        <f>'Mladí jazdci'!BT38</f>
        <v>0</v>
      </c>
      <c r="BU194" s="97">
        <f>'Mladí jazdci'!BU38</f>
        <v>0</v>
      </c>
      <c r="BV194" s="97">
        <f>'Mladí jazdci'!BV38</f>
        <v>0</v>
      </c>
      <c r="BW194" s="97">
        <f>'Mladí jazdci'!BW38</f>
        <v>0</v>
      </c>
      <c r="BX194" s="97">
        <f>'Mladí jazdci'!BX38</f>
        <v>0</v>
      </c>
      <c r="BY194" s="97">
        <f>'Mladí jazdci'!BY38</f>
        <v>0</v>
      </c>
      <c r="BZ194" s="97">
        <f>'Mladí jazdci'!BZ38</f>
        <v>0</v>
      </c>
      <c r="CA194" s="97">
        <f>'Mladí jazdci'!CA38</f>
        <v>0</v>
      </c>
      <c r="CB194" s="97">
        <f>'Mladí jazdci'!CB38</f>
        <v>0</v>
      </c>
      <c r="CC194" s="97">
        <f>'Mladí jazdci'!CC38</f>
        <v>0</v>
      </c>
      <c r="CD194" s="97">
        <f>'Mladí jazdci'!CD38</f>
        <v>0</v>
      </c>
      <c r="CE194" s="97">
        <f>'Mladí jazdci'!CE38</f>
        <v>0</v>
      </c>
      <c r="CF194" s="97">
        <f>'Mladí jazdci'!CF38</f>
        <v>0</v>
      </c>
      <c r="CG194" s="97">
        <f>'Mladí jazdci'!CG38</f>
        <v>0</v>
      </c>
      <c r="CH194" s="97">
        <f>'Mladí jazdci'!CH38</f>
        <v>0</v>
      </c>
      <c r="CI194" s="97">
        <f>'Mladí jazdci'!CI38</f>
        <v>0</v>
      </c>
      <c r="CJ194" s="97">
        <f>'Mladí jazdci'!CJ38</f>
        <v>0</v>
      </c>
      <c r="CK194" s="97">
        <f>'Mladí jazdci'!CK38</f>
        <v>0</v>
      </c>
      <c r="CL194" s="97">
        <f>'Mladí jazdci'!CL38</f>
        <v>0</v>
      </c>
      <c r="CM194" s="97">
        <f>'Mladí jazdci'!CM38</f>
        <v>0</v>
      </c>
      <c r="CN194" s="97">
        <f>'Mladí jazdci'!CN38</f>
        <v>0</v>
      </c>
      <c r="CO194" s="97">
        <f>'Mladí jazdci'!CO38</f>
        <v>0</v>
      </c>
      <c r="CP194" s="97">
        <f>'Mladí jazdci'!CP38</f>
        <v>0</v>
      </c>
      <c r="CQ194" s="97">
        <f>'Mladí jazdci'!CQ38</f>
        <v>0</v>
      </c>
      <c r="CR194" s="97">
        <f>'Mladí jazdci'!CR38</f>
        <v>0</v>
      </c>
      <c r="CS194" s="97">
        <f>'Mladí jazdci'!CS38</f>
        <v>0</v>
      </c>
      <c r="CT194" s="97">
        <f>'Mladí jazdci'!CT38</f>
        <v>0</v>
      </c>
      <c r="CU194" s="97">
        <f>'Mladí jazdci'!CU38</f>
        <v>0</v>
      </c>
      <c r="CV194" s="97">
        <f>'Mladí jazdci'!CV38</f>
        <v>0</v>
      </c>
      <c r="CW194" s="97" t="str">
        <f>'Mladí jazdci'!CW38</f>
        <v>o</v>
      </c>
      <c r="CX194" s="97">
        <f>'Mladí jazdci'!CX38</f>
        <v>0</v>
      </c>
      <c r="CY194" s="97">
        <f>'Mladí jazdci'!CY38</f>
        <v>0</v>
      </c>
      <c r="CZ194" s="97">
        <f>'Mladí jazdci'!CZ38</f>
        <v>0</v>
      </c>
      <c r="DA194" s="97">
        <f>'Mladí jazdci'!DA38</f>
        <v>0</v>
      </c>
      <c r="DB194" s="97">
        <f>'Mladí jazdci'!DB38</f>
        <v>0</v>
      </c>
      <c r="DC194" s="97">
        <f>'Mladí jazdci'!DC38</f>
        <v>0</v>
      </c>
      <c r="DD194" s="97">
        <f>'Mladí jazdci'!DD38</f>
        <v>0</v>
      </c>
      <c r="DE194" s="97">
        <f>'Mladí jazdci'!DE38</f>
        <v>0</v>
      </c>
      <c r="DF194" s="97">
        <f>'Mladí jazdci'!DF38</f>
        <v>0</v>
      </c>
      <c r="DG194" s="97">
        <f>'Mladí jazdci'!DG38</f>
        <v>0</v>
      </c>
      <c r="DH194" s="97">
        <f>'Mladí jazdci'!DH38</f>
        <v>0</v>
      </c>
      <c r="DI194" s="97">
        <f>'Mladí jazdci'!DI38</f>
        <v>0</v>
      </c>
      <c r="DJ194" s="97">
        <f>'Mladí jazdci'!DJ38</f>
        <v>0</v>
      </c>
      <c r="DK194" s="97">
        <f>'Mladí jazdci'!DK38</f>
        <v>0</v>
      </c>
      <c r="DL194" s="97">
        <f>'Mladí jazdci'!DL38</f>
        <v>0</v>
      </c>
      <c r="DM194" s="97">
        <f>'Mladí jazdci'!DM38</f>
        <v>0</v>
      </c>
      <c r="DN194" s="97">
        <f>'Mladí jazdci'!DN38</f>
        <v>0</v>
      </c>
      <c r="DO194" s="97">
        <f>'Mladí jazdci'!DO38</f>
        <v>0</v>
      </c>
      <c r="DP194" s="97">
        <f>'Mladí jazdci'!DP38</f>
        <v>0</v>
      </c>
      <c r="DQ194" s="97">
        <f>'Mladí jazdci'!DQ38</f>
        <v>0</v>
      </c>
      <c r="DR194" s="97">
        <f>'Mladí jazdci'!DR38</f>
        <v>0</v>
      </c>
      <c r="DS194" s="97">
        <f>'Mladí jazdci'!DS38</f>
        <v>0</v>
      </c>
      <c r="DT194" s="97">
        <f>'Mladí jazdci'!DT38</f>
        <v>0</v>
      </c>
      <c r="DU194" s="97">
        <f>'Mladí jazdci'!DU38</f>
        <v>0</v>
      </c>
      <c r="DV194" s="97">
        <f>'Mladí jazdci'!DV38</f>
        <v>0</v>
      </c>
      <c r="DW194" s="97">
        <f>'Mladí jazdci'!DW38</f>
        <v>0</v>
      </c>
      <c r="DX194" s="97">
        <f>'Mladí jazdci'!DX38</f>
        <v>0</v>
      </c>
      <c r="DY194" s="97">
        <f>'Mladí jazdci'!DY38</f>
        <v>0</v>
      </c>
      <c r="DZ194" s="97">
        <f>'Mladí jazdci'!DZ38</f>
        <v>0</v>
      </c>
      <c r="EA194" s="97">
        <f>'Mladí jazdci'!EA38</f>
        <v>0</v>
      </c>
      <c r="EB194" s="97">
        <f>'Mladí jazdci'!EB38</f>
        <v>0</v>
      </c>
      <c r="EC194" s="97">
        <f>'Mladí jazdci'!EC38</f>
        <v>0</v>
      </c>
      <c r="ED194" s="97">
        <f>'Mladí jazdci'!ED38</f>
        <v>0</v>
      </c>
      <c r="EE194" s="97">
        <f>'Mladí jazdci'!EE38</f>
        <v>0</v>
      </c>
      <c r="EF194" s="97">
        <f>'Mladí jazdci'!EF38</f>
        <v>0</v>
      </c>
      <c r="EG194" s="97" t="str">
        <f>'Mladí jazdci'!EG38</f>
        <v>o</v>
      </c>
      <c r="EH194" s="97" t="str">
        <f>'Mladí jazdci'!EH38</f>
        <v>o</v>
      </c>
      <c r="EI194" s="97">
        <f>'Mladí jazdci'!EI38</f>
        <v>0</v>
      </c>
      <c r="EJ194" s="97">
        <f>'Mladí jazdci'!EJ38</f>
        <v>0</v>
      </c>
      <c r="EK194" s="97">
        <f>'Mladí jazdci'!EK38</f>
        <v>0</v>
      </c>
      <c r="EL194" s="97">
        <f>'Mladí jazdci'!EL38</f>
        <v>0</v>
      </c>
      <c r="EM194" s="97">
        <f>'Mladí jazdci'!EM38</f>
        <v>0</v>
      </c>
      <c r="EN194" s="97">
        <f>'Mladí jazdci'!EN38</f>
        <v>0</v>
      </c>
      <c r="EO194" s="97">
        <f>'Mladí jazdci'!EO38</f>
        <v>0</v>
      </c>
      <c r="EP194" s="97">
        <f>'Mladí jazdci'!EP38</f>
        <v>0</v>
      </c>
      <c r="EQ194" s="97">
        <f>'Mladí jazdci'!EQ38</f>
        <v>0</v>
      </c>
      <c r="ER194" s="97">
        <f>'Mladí jazdci'!ER38</f>
        <v>0</v>
      </c>
      <c r="ES194" s="97">
        <f>'Mladí jazdci'!ES38</f>
        <v>0</v>
      </c>
      <c r="ET194" s="97">
        <f>'Mladí jazdci'!ET38</f>
        <v>0</v>
      </c>
      <c r="EU194" s="97">
        <f>'Mladí jazdci'!EU38</f>
        <v>0</v>
      </c>
      <c r="EV194" s="97">
        <f>'Mladí jazdci'!EV38</f>
        <v>0</v>
      </c>
      <c r="EW194" s="97">
        <f>'Mladí jazdci'!EW38</f>
        <v>0</v>
      </c>
      <c r="EX194" s="97">
        <f>'Mladí jazdci'!EX38</f>
        <v>0</v>
      </c>
      <c r="EY194" s="97">
        <f>'Mladí jazdci'!EY38</f>
        <v>0</v>
      </c>
      <c r="EZ194" s="97">
        <f>'Mladí jazdci'!EZ38</f>
        <v>0</v>
      </c>
      <c r="FA194" s="97">
        <f>'Mladí jazdci'!FA38</f>
        <v>0</v>
      </c>
      <c r="FB194" s="97">
        <f>'Mladí jazdci'!FB38</f>
        <v>0</v>
      </c>
      <c r="FC194" s="97">
        <f>'Mladí jazdci'!FC38</f>
        <v>0</v>
      </c>
      <c r="FD194" s="97">
        <f>'Mladí jazdci'!FD38</f>
        <v>0</v>
      </c>
      <c r="FE194" s="97">
        <f>'Mladí jazdci'!FE38</f>
        <v>0</v>
      </c>
      <c r="FF194" s="97">
        <f>'Mladí jazdci'!FF38</f>
        <v>0</v>
      </c>
      <c r="FG194" s="97">
        <f>'Mladí jazdci'!FG38</f>
        <v>0</v>
      </c>
      <c r="FH194" s="97">
        <f>'Mladí jazdci'!FH38</f>
        <v>0</v>
      </c>
      <c r="FI194" s="97">
        <f>'Mladí jazdci'!FI38</f>
        <v>0</v>
      </c>
      <c r="FJ194" s="97">
        <f>'Mladí jazdci'!FJ38</f>
        <v>0</v>
      </c>
      <c r="FK194" s="97">
        <f>'Mladí jazdci'!FK38</f>
        <v>0</v>
      </c>
      <c r="FL194" s="97">
        <f>'Mladí jazdci'!FL38</f>
        <v>0</v>
      </c>
      <c r="FM194" s="97">
        <f>'Mladí jazdci'!FM38</f>
        <v>0</v>
      </c>
      <c r="FN194" s="97">
        <f>'Mladí jazdci'!FN38</f>
        <v>0</v>
      </c>
      <c r="FO194" s="97">
        <f>'Mladí jazdci'!FO38</f>
        <v>0</v>
      </c>
      <c r="FP194" s="97">
        <f>'Mladí jazdci'!FP38</f>
        <v>0</v>
      </c>
      <c r="FQ194" s="97">
        <f>'Mladí jazdci'!FQ38</f>
        <v>0</v>
      </c>
      <c r="FR194" s="97">
        <f>'Mladí jazdci'!FR38</f>
        <v>0</v>
      </c>
      <c r="FS194" s="97">
        <f>'Mladí jazdci'!FS38</f>
        <v>0</v>
      </c>
      <c r="FT194" s="97">
        <f>'Mladí jazdci'!FT38</f>
        <v>0</v>
      </c>
      <c r="FU194" s="97">
        <f>'Mladí jazdci'!FU38</f>
        <v>0</v>
      </c>
      <c r="FV194" s="97">
        <f>'Mladí jazdci'!FV38</f>
        <v>0</v>
      </c>
      <c r="FW194" s="97">
        <f>'Mladí jazdci'!FW38</f>
        <v>0</v>
      </c>
      <c r="FX194" s="97">
        <f>'Mladí jazdci'!FX38</f>
        <v>0</v>
      </c>
      <c r="FY194" s="97">
        <f>'Mladí jazdci'!FY38</f>
        <v>0</v>
      </c>
      <c r="FZ194" s="97">
        <f>'Mladí jazdci'!FZ38</f>
        <v>0</v>
      </c>
      <c r="GA194" s="97">
        <f>'Mladí jazdci'!GA38</f>
        <v>0</v>
      </c>
      <c r="GB194" s="97">
        <f>'Mladí jazdci'!GB38</f>
        <v>0</v>
      </c>
      <c r="GC194" s="97">
        <f>'Mladí jazdci'!GC38</f>
        <v>0</v>
      </c>
      <c r="GD194" s="97">
        <f>'Mladí jazdci'!GD38</f>
        <v>0</v>
      </c>
      <c r="GE194" s="97">
        <f>'Mladí jazdci'!GE38</f>
        <v>0</v>
      </c>
      <c r="GF194" s="97">
        <f>'Mladí jazdci'!GF38</f>
        <v>0</v>
      </c>
      <c r="GG194" s="97">
        <f>'Mladí jazdci'!GG38</f>
        <v>0</v>
      </c>
      <c r="GH194" s="97">
        <f>'Mladí jazdci'!GH38</f>
        <v>0</v>
      </c>
      <c r="GI194" s="97">
        <f>'Mladí jazdci'!GI38</f>
        <v>0</v>
      </c>
      <c r="GJ194" s="97">
        <f>'Mladí jazdci'!GJ38</f>
        <v>0</v>
      </c>
      <c r="GK194" s="97">
        <f>'Mladí jazdci'!GK38</f>
        <v>0</v>
      </c>
      <c r="GL194" s="97">
        <f>'Mladí jazdci'!GL38</f>
        <v>0</v>
      </c>
      <c r="GM194" s="97">
        <f>'Mladí jazdci'!GM38</f>
        <v>0</v>
      </c>
      <c r="GN194" s="97">
        <f>'Mladí jazdci'!GN38</f>
        <v>0</v>
      </c>
      <c r="GO194" s="97">
        <f>'Mladí jazdci'!GO38</f>
        <v>0</v>
      </c>
      <c r="GP194" s="97">
        <f>'Mladí jazdci'!GP38</f>
        <v>0</v>
      </c>
      <c r="GQ194" s="97">
        <f>'Mladí jazdci'!GQ38</f>
        <v>0</v>
      </c>
      <c r="GR194" s="97">
        <f>'Mladí jazdci'!GR38</f>
        <v>0</v>
      </c>
      <c r="GS194" s="97">
        <f>'Mladí jazdci'!GS38</f>
        <v>0</v>
      </c>
      <c r="GT194" s="97">
        <f>'Mladí jazdci'!GT38</f>
        <v>0</v>
      </c>
      <c r="GU194" s="97">
        <f>'Mladí jazdci'!GU38</f>
        <v>0</v>
      </c>
      <c r="GV194" s="97">
        <f>'Mladí jazdci'!GV38</f>
        <v>0</v>
      </c>
      <c r="GW194" s="97">
        <f>'Mladí jazdci'!GW38</f>
        <v>0</v>
      </c>
      <c r="GX194" s="97">
        <f>'Mladí jazdci'!GX38</f>
        <v>0</v>
      </c>
      <c r="GY194" s="97">
        <f>'Mladí jazdci'!GY38</f>
        <v>0</v>
      </c>
      <c r="GZ194" s="97">
        <f>'Mladí jazdci'!GZ38</f>
        <v>0</v>
      </c>
      <c r="HA194" s="97">
        <f>'Mladí jazdci'!HA38</f>
        <v>0</v>
      </c>
      <c r="HB194" s="97">
        <f>'Mladí jazdci'!HB38</f>
        <v>0</v>
      </c>
      <c r="HC194" s="97">
        <f>'Mladí jazdci'!HC38</f>
        <v>0</v>
      </c>
      <c r="HD194" s="97">
        <f>'Mladí jazdci'!HD38</f>
        <v>0</v>
      </c>
      <c r="HE194" s="97">
        <f>'Mladí jazdci'!HE38</f>
        <v>0</v>
      </c>
      <c r="HF194" s="97">
        <f>'Mladí jazdci'!HF38</f>
        <v>0</v>
      </c>
      <c r="HG194" s="97">
        <f>'Mladí jazdci'!HG38</f>
        <v>0</v>
      </c>
      <c r="HH194" s="97">
        <f>'Mladí jazdci'!HH38</f>
        <v>0</v>
      </c>
      <c r="HI194" s="97">
        <f>'Mladí jazdci'!HI38</f>
        <v>0</v>
      </c>
      <c r="HJ194" s="97">
        <f>'Mladí jazdci'!HJ38</f>
        <v>0</v>
      </c>
      <c r="HK194" s="97">
        <f>'Mladí jazdci'!HK38</f>
        <v>0</v>
      </c>
      <c r="HL194" s="97">
        <f>'Mladí jazdci'!HL38</f>
        <v>0</v>
      </c>
      <c r="HM194" s="97">
        <f>'Mladí jazdci'!HM38</f>
        <v>0</v>
      </c>
      <c r="HN194" s="97">
        <f>'Mladí jazdci'!HN38</f>
        <v>0</v>
      </c>
      <c r="HO194" s="97">
        <f>'Mladí jazdci'!HO38</f>
        <v>0</v>
      </c>
      <c r="HP194" s="97">
        <f>'Mladí jazdci'!HP38</f>
        <v>0</v>
      </c>
      <c r="HQ194" s="97">
        <f>'Mladí jazdci'!HQ38</f>
        <v>0</v>
      </c>
      <c r="HR194" s="97">
        <f>'Mladí jazdci'!HR38</f>
        <v>0</v>
      </c>
      <c r="HS194" s="97">
        <f>'Mladí jazdci'!HS38</f>
        <v>0</v>
      </c>
      <c r="HT194" s="97">
        <f>'Mladí jazdci'!HT38</f>
        <v>0</v>
      </c>
      <c r="HU194" s="97">
        <f>'Mladí jazdci'!HU38</f>
        <v>0</v>
      </c>
      <c r="HV194" s="97">
        <f>'Mladí jazdci'!HV38</f>
        <v>0</v>
      </c>
      <c r="HW194" s="97">
        <f>'Mladí jazdci'!HW38</f>
        <v>0</v>
      </c>
      <c r="HX194" s="97">
        <f>'Mladí jazdci'!HX38</f>
        <v>0</v>
      </c>
      <c r="HY194" s="97">
        <f>'Mladí jazdci'!HY38</f>
        <v>0</v>
      </c>
      <c r="HZ194" s="97">
        <f>'Mladí jazdci'!HZ38</f>
        <v>0</v>
      </c>
      <c r="IA194" s="97">
        <f>'Mladí jazdci'!IA38</f>
        <v>0</v>
      </c>
      <c r="IB194" s="97">
        <f>'Mladí jazdci'!IB38</f>
        <v>0</v>
      </c>
      <c r="IC194" s="97">
        <f>'Mladí jazdci'!IC38</f>
        <v>0</v>
      </c>
      <c r="ID194" s="97">
        <f>'Mladí jazdci'!ID38</f>
        <v>0</v>
      </c>
      <c r="IE194" s="97">
        <f>'Mladí jazdci'!IE38</f>
        <v>0</v>
      </c>
      <c r="IF194" s="97">
        <f>'Mladí jazdci'!IF38</f>
        <v>0</v>
      </c>
      <c r="IG194" s="97">
        <f>'Mladí jazdci'!IG38</f>
        <v>0</v>
      </c>
      <c r="IH194" s="97">
        <f>'Mladí jazdci'!IH38</f>
        <v>0</v>
      </c>
      <c r="II194" s="97">
        <f>'Mladí jazdci'!II38</f>
        <v>0</v>
      </c>
      <c r="IJ194" s="97">
        <f>'Mladí jazdci'!IJ38</f>
        <v>0</v>
      </c>
      <c r="IK194" s="97">
        <f>'Mladí jazdci'!IK38</f>
        <v>0</v>
      </c>
      <c r="IL194" s="97">
        <f>'Mladí jazdci'!IL38</f>
        <v>0</v>
      </c>
      <c r="IM194" s="97">
        <f>'Mladí jazdci'!IM38</f>
        <v>0</v>
      </c>
      <c r="IN194" s="97">
        <f>'Mladí jazdci'!IN38</f>
        <v>0</v>
      </c>
      <c r="IO194" s="97">
        <f>'Mladí jazdci'!IO38</f>
        <v>0</v>
      </c>
      <c r="IP194" s="97">
        <f>'Mladí jazdci'!IP38</f>
        <v>0</v>
      </c>
      <c r="IQ194" s="97">
        <f>'Mladí jazdci'!IQ38</f>
        <v>0</v>
      </c>
      <c r="IR194" s="97">
        <f>'Mladí jazdci'!IR38</f>
        <v>0</v>
      </c>
      <c r="IS194" s="97">
        <f>'Mladí jazdci'!IS38</f>
        <v>0</v>
      </c>
      <c r="IT194" s="97">
        <f>'Mladí jazdci'!IT38</f>
        <v>0</v>
      </c>
      <c r="IU194" s="97">
        <f>'Mladí jazdci'!IU38</f>
        <v>0</v>
      </c>
      <c r="IV194" s="97">
        <f>'Mladí jazdci'!IV38</f>
        <v>0</v>
      </c>
      <c r="IW194" s="97">
        <f>'Mladí jazdci'!IW38</f>
        <v>0</v>
      </c>
      <c r="IX194" s="97">
        <f>'Mladí jazdci'!IX38</f>
        <v>0</v>
      </c>
      <c r="IY194" s="97">
        <f>'Mladí jazdci'!IY38</f>
        <v>0</v>
      </c>
      <c r="IZ194" s="97">
        <f>'Mladí jazdci'!IZ38</f>
        <v>0</v>
      </c>
      <c r="JA194" s="97">
        <f>'Mladí jazdci'!JA38</f>
        <v>0</v>
      </c>
      <c r="JB194" s="97">
        <f>'Mladí jazdci'!JB38</f>
        <v>0</v>
      </c>
      <c r="JC194" s="97">
        <f>'Mladí jazdci'!JC38</f>
        <v>0</v>
      </c>
      <c r="JD194" s="97">
        <f>'Mladí jazdci'!JD38</f>
        <v>0</v>
      </c>
      <c r="JE194" s="97">
        <f>'Mladí jazdci'!JE38</f>
        <v>0</v>
      </c>
      <c r="JF194" s="97">
        <f>'Mladí jazdci'!JF38</f>
        <v>0</v>
      </c>
      <c r="JG194" s="97">
        <f>'Mladí jazdci'!JG38</f>
        <v>0</v>
      </c>
      <c r="JH194" s="97">
        <f>'Mladí jazdci'!JH38</f>
        <v>0</v>
      </c>
      <c r="JI194" s="97">
        <f>'Mladí jazdci'!JI38</f>
        <v>0</v>
      </c>
      <c r="JJ194" s="97">
        <f>'Mladí jazdci'!JJ38</f>
        <v>0</v>
      </c>
      <c r="JK194" s="97">
        <f>'Mladí jazdci'!JK38</f>
        <v>0</v>
      </c>
      <c r="JL194" s="97">
        <f>'Mladí jazdci'!JL38</f>
        <v>0</v>
      </c>
      <c r="JM194" s="97">
        <f>'Mladí jazdci'!JM38</f>
        <v>0</v>
      </c>
      <c r="JN194" s="97">
        <f>'Mladí jazdci'!JN38</f>
        <v>0</v>
      </c>
      <c r="JO194" s="97">
        <f>'Mladí jazdci'!JO38</f>
        <v>0</v>
      </c>
      <c r="JP194" s="97">
        <f>'Mladí jazdci'!JP38</f>
        <v>0</v>
      </c>
      <c r="JQ194" s="97">
        <f>'Mladí jazdci'!JQ38</f>
        <v>0</v>
      </c>
      <c r="JR194" s="97">
        <f>'Mladí jazdci'!JR38</f>
        <v>0</v>
      </c>
      <c r="JS194" s="97">
        <f>'Mladí jazdci'!JS38</f>
        <v>0</v>
      </c>
      <c r="JT194" s="97">
        <f>'Mladí jazdci'!JT38</f>
        <v>0</v>
      </c>
      <c r="JU194" s="97">
        <f>'Mladí jazdci'!JU38</f>
        <v>0</v>
      </c>
      <c r="JV194" s="97">
        <f>'Mladí jazdci'!JV38</f>
        <v>0</v>
      </c>
      <c r="JW194" s="97">
        <f>'Mladí jazdci'!JW38</f>
        <v>0</v>
      </c>
      <c r="JX194" s="97">
        <f>'Mladí jazdci'!JX38</f>
        <v>0</v>
      </c>
      <c r="JY194" s="97">
        <f>'Mladí jazdci'!JY38</f>
        <v>0</v>
      </c>
      <c r="JZ194" s="97">
        <f>'Mladí jazdci'!JZ38</f>
        <v>0</v>
      </c>
      <c r="KA194" s="97">
        <f>'Mladí jazdci'!KA38</f>
        <v>0</v>
      </c>
      <c r="KB194" s="97">
        <f>'Mladí jazdci'!KB38</f>
        <v>0</v>
      </c>
      <c r="KC194" s="97">
        <f>'Mladí jazdci'!KC38</f>
        <v>0</v>
      </c>
      <c r="KD194" s="97">
        <f>'Mladí jazdci'!KD38</f>
        <v>0</v>
      </c>
      <c r="KE194" s="97">
        <f>'Mladí jazdci'!KE38</f>
        <v>0</v>
      </c>
      <c r="KF194" s="97">
        <f>'Mladí jazdci'!KF38</f>
        <v>0</v>
      </c>
      <c r="KG194" s="97">
        <f>'Mladí jazdci'!KG38</f>
        <v>0</v>
      </c>
      <c r="KH194" s="97">
        <f>'Mladí jazdci'!KH38</f>
        <v>0</v>
      </c>
      <c r="KI194" s="97">
        <f>'Mladí jazdci'!KI38</f>
        <v>0</v>
      </c>
      <c r="KJ194" s="97">
        <f>'Mladí jazdci'!KJ38</f>
        <v>0</v>
      </c>
      <c r="KK194" s="97">
        <f>'Mladí jazdci'!KK38</f>
        <v>0</v>
      </c>
      <c r="KL194" s="97">
        <f>'Mladí jazdci'!KL38</f>
        <v>0</v>
      </c>
      <c r="KM194" s="97">
        <f>'Mladí jazdci'!KM38</f>
        <v>0</v>
      </c>
      <c r="KN194" s="97">
        <f>'Mladí jazdci'!KN38</f>
        <v>0</v>
      </c>
      <c r="KO194" s="97">
        <f>'Mladí jazdci'!KO38</f>
        <v>0</v>
      </c>
      <c r="KP194" s="97">
        <f>'Mladí jazdci'!KP38</f>
        <v>0</v>
      </c>
      <c r="KQ194" s="97">
        <f>'Mladí jazdci'!KQ38</f>
        <v>0</v>
      </c>
      <c r="KR194" s="97">
        <f>'Mladí jazdci'!KR38</f>
        <v>0</v>
      </c>
      <c r="KS194" s="97">
        <f>'Mladí jazdci'!KS38</f>
        <v>0</v>
      </c>
      <c r="KT194" s="97">
        <f>'Mladí jazdci'!KT38</f>
        <v>0</v>
      </c>
      <c r="KU194" s="97">
        <f>'Mladí jazdci'!KU38</f>
        <v>0</v>
      </c>
      <c r="KV194" s="97">
        <f>'Mladí jazdci'!KV38</f>
        <v>0</v>
      </c>
      <c r="KW194" s="97">
        <f>'Mladí jazdci'!KW38</f>
        <v>0</v>
      </c>
      <c r="KX194" s="97">
        <f>'Mladí jazdci'!KX38</f>
        <v>0</v>
      </c>
      <c r="KY194" s="97">
        <f>'Mladí jazdci'!KY38</f>
        <v>0</v>
      </c>
      <c r="KZ194" s="97">
        <f>'Mladí jazdci'!KZ38</f>
        <v>0</v>
      </c>
      <c r="LA194" s="97">
        <f>'Mladí jazdci'!LA38</f>
        <v>0</v>
      </c>
      <c r="LB194" s="97">
        <f>'Mladí jazdci'!LB38</f>
        <v>0</v>
      </c>
      <c r="LC194" s="97">
        <f>'Mladí jazdci'!LC38</f>
        <v>0</v>
      </c>
      <c r="LD194" s="97">
        <f>'Mladí jazdci'!LD38</f>
        <v>0</v>
      </c>
      <c r="LE194" s="97">
        <f>'Mladí jazdci'!LE38</f>
        <v>0</v>
      </c>
      <c r="LF194" s="97">
        <f>'Mladí jazdci'!LF38</f>
        <v>0</v>
      </c>
      <c r="LG194" s="97">
        <f>'Mladí jazdci'!LG38</f>
        <v>0</v>
      </c>
      <c r="LH194" s="97">
        <f>'Mladí jazdci'!LH38</f>
        <v>0</v>
      </c>
      <c r="LI194" s="97">
        <f>'Mladí jazdci'!LI38</f>
        <v>0</v>
      </c>
      <c r="LJ194" s="97">
        <f>'Mladí jazdci'!LJ38</f>
        <v>0</v>
      </c>
      <c r="LK194" s="97">
        <f>'Mladí jazdci'!LK38</f>
        <v>0</v>
      </c>
      <c r="LL194" s="97">
        <f>'Mladí jazdci'!LL38</f>
        <v>0</v>
      </c>
      <c r="LM194" s="97">
        <f>'Mladí jazdci'!LM38</f>
        <v>0</v>
      </c>
      <c r="LN194" s="97">
        <f>'Mladí jazdci'!LN38</f>
        <v>0</v>
      </c>
      <c r="LO194" s="97">
        <f>'Mladí jazdci'!LO38</f>
        <v>0</v>
      </c>
      <c r="LP194" s="97">
        <f>'Mladí jazdci'!LP38</f>
        <v>0</v>
      </c>
      <c r="LQ194" s="97">
        <f>'Mladí jazdci'!LQ38</f>
        <v>0</v>
      </c>
      <c r="LR194" s="97">
        <f>'Mladí jazdci'!LR38</f>
        <v>0</v>
      </c>
      <c r="LS194" s="97">
        <f>'Mladí jazdci'!LS38</f>
        <v>0</v>
      </c>
      <c r="LT194" s="97">
        <f>'Mladí jazdci'!LT38</f>
        <v>0</v>
      </c>
      <c r="LU194" s="97">
        <f>'Mladí jazdci'!LU38</f>
        <v>0</v>
      </c>
      <c r="LV194" s="97">
        <f>'Mladí jazdci'!LV38</f>
        <v>0</v>
      </c>
      <c r="LW194" s="97">
        <f>'Mladí jazdci'!LW38</f>
        <v>0</v>
      </c>
      <c r="LX194" s="97">
        <f>'Mladí jazdci'!LX38</f>
        <v>0</v>
      </c>
      <c r="LY194" s="97">
        <f>'Mladí jazdci'!LY38</f>
        <v>0</v>
      </c>
      <c r="LZ194" s="97">
        <f>'Mladí jazdci'!LZ38</f>
        <v>0</v>
      </c>
      <c r="MA194" s="97">
        <f>'Mladí jazdci'!MA38</f>
        <v>0</v>
      </c>
      <c r="MB194" s="97">
        <f>'Mladí jazdci'!MB38</f>
        <v>0</v>
      </c>
      <c r="MC194" s="97">
        <f>'Mladí jazdci'!MC38</f>
        <v>0</v>
      </c>
      <c r="MD194" s="97">
        <f>'Mladí jazdci'!MD38</f>
        <v>0</v>
      </c>
      <c r="ME194" s="97">
        <f>'Mladí jazdci'!ME38</f>
        <v>0</v>
      </c>
      <c r="MF194" s="97">
        <f>'Mladí jazdci'!MF38</f>
        <v>0</v>
      </c>
      <c r="MG194" s="97">
        <f>'Mladí jazdci'!MG38</f>
        <v>0</v>
      </c>
      <c r="MH194" s="97">
        <f>'Mladí jazdci'!MH38</f>
        <v>0</v>
      </c>
      <c r="MI194" s="97">
        <f>'Mladí jazdci'!MI38</f>
        <v>0</v>
      </c>
      <c r="MJ194" s="97">
        <f>'Mladí jazdci'!MJ38</f>
        <v>0</v>
      </c>
      <c r="MK194" s="97">
        <f>'Mladí jazdci'!MK38</f>
        <v>0</v>
      </c>
      <c r="ML194" s="97">
        <f>'Mladí jazdci'!ML38</f>
        <v>0</v>
      </c>
      <c r="MM194" s="97">
        <f>'Mladí jazdci'!MM38</f>
        <v>0</v>
      </c>
      <c r="MN194" s="97">
        <f>'Mladí jazdci'!MN38</f>
        <v>0</v>
      </c>
      <c r="MO194" s="97">
        <f>'Mladí jazdci'!MO38</f>
        <v>0</v>
      </c>
      <c r="MP194" s="97">
        <f>'Mladí jazdci'!MP38</f>
        <v>0</v>
      </c>
      <c r="MQ194" s="97">
        <f>'Mladí jazdci'!MQ38</f>
        <v>0</v>
      </c>
      <c r="MR194" s="97">
        <f>'Mladí jazdci'!MR38</f>
        <v>0</v>
      </c>
      <c r="MS194" s="97">
        <f>'Mladí jazdci'!MS38</f>
        <v>0</v>
      </c>
      <c r="MT194" s="97">
        <f>'Mladí jazdci'!MT38</f>
        <v>0</v>
      </c>
      <c r="MU194" s="97">
        <f>'Mladí jazdci'!MU38</f>
        <v>0</v>
      </c>
      <c r="MV194" s="97">
        <f>'Mladí jazdci'!MV38</f>
        <v>0</v>
      </c>
      <c r="MW194" s="97">
        <f>'Mladí jazdci'!MW38</f>
        <v>0</v>
      </c>
      <c r="MX194" s="97">
        <f>'Mladí jazdci'!MX38</f>
        <v>0</v>
      </c>
      <c r="MY194" s="97">
        <f>'Mladí jazdci'!MY38</f>
        <v>0</v>
      </c>
      <c r="MZ194" s="97">
        <f>'Mladí jazdci'!MZ38</f>
        <v>0</v>
      </c>
      <c r="NA194" s="97">
        <f>'Mladí jazdci'!NA38</f>
        <v>0</v>
      </c>
      <c r="NB194" s="97">
        <f>'Mladí jazdci'!NB38</f>
        <v>0</v>
      </c>
      <c r="NC194" s="97">
        <f>'Mladí jazdci'!NC38</f>
        <v>0</v>
      </c>
      <c r="ND194" s="97">
        <f>'Mladí jazdci'!ND38</f>
        <v>0</v>
      </c>
      <c r="NE194" s="97">
        <f>'Mladí jazdci'!NE38</f>
        <v>0</v>
      </c>
      <c r="NF194" s="97">
        <f>'Mladí jazdci'!NF38</f>
        <v>0</v>
      </c>
      <c r="NG194" s="97">
        <f>'Mladí jazdci'!NG38</f>
        <v>0</v>
      </c>
      <c r="NH194" s="97">
        <f>'Mladí jazdci'!NH38</f>
        <v>0</v>
      </c>
      <c r="NI194" s="97">
        <f>'Mladí jazdci'!NI38</f>
        <v>0</v>
      </c>
      <c r="NJ194" s="97">
        <f>'Mladí jazdci'!NJ38</f>
        <v>0</v>
      </c>
      <c r="NK194" s="97">
        <f>'Mladí jazdci'!NK38</f>
        <v>0</v>
      </c>
      <c r="NL194" s="97">
        <f>'Mladí jazdci'!NL38</f>
        <v>0</v>
      </c>
      <c r="NM194" s="97">
        <f>'Mladí jazdci'!NM38</f>
        <v>0</v>
      </c>
      <c r="NN194" s="97">
        <f>'Mladí jazdci'!NN38</f>
        <v>0</v>
      </c>
      <c r="NO194" s="97">
        <f>'Mladí jazdci'!NO38</f>
        <v>0</v>
      </c>
      <c r="NP194" s="97">
        <f>'Mladí jazdci'!NP38</f>
        <v>0</v>
      </c>
      <c r="NQ194" s="97">
        <f>'Mladí jazdci'!NQ38</f>
        <v>0</v>
      </c>
      <c r="NR194" s="97">
        <f>'Mladí jazdci'!NR38</f>
        <v>0</v>
      </c>
      <c r="NS194" s="97">
        <f>'Mladí jazdci'!NS38</f>
        <v>0</v>
      </c>
      <c r="NT194" s="97">
        <f>'Mladí jazdci'!NT38</f>
        <v>0</v>
      </c>
      <c r="NU194" s="97">
        <f>'Mladí jazdci'!NU38</f>
        <v>0</v>
      </c>
      <c r="NV194" s="97">
        <f>'Mladí jazdci'!NV38</f>
        <v>0</v>
      </c>
      <c r="NW194" s="97">
        <f>'Mladí jazdci'!NW38</f>
        <v>0</v>
      </c>
      <c r="NX194" s="97">
        <f>'Mladí jazdci'!NX38</f>
        <v>0</v>
      </c>
      <c r="NY194" s="97">
        <f>'Mladí jazdci'!NY38</f>
        <v>0</v>
      </c>
      <c r="NZ194" s="97">
        <f>'Mladí jazdci'!NZ38</f>
        <v>0</v>
      </c>
      <c r="OA194" s="97">
        <f>'Mladí jazdci'!OA38</f>
        <v>0</v>
      </c>
      <c r="OB194" s="97">
        <f>'Mladí jazdci'!OB38</f>
        <v>0</v>
      </c>
      <c r="OC194" s="97">
        <f>'Mladí jazdci'!OC38</f>
        <v>0</v>
      </c>
      <c r="OD194" s="97">
        <f>'Mladí jazdci'!OD38</f>
        <v>0</v>
      </c>
      <c r="OE194" s="97">
        <f>'Mladí jazdci'!OE38</f>
        <v>0</v>
      </c>
      <c r="OF194" s="97">
        <f>'Mladí jazdci'!OF38</f>
        <v>0</v>
      </c>
      <c r="OG194" s="97">
        <f>'Mladí jazdci'!OG38</f>
        <v>0</v>
      </c>
      <c r="OH194" s="97">
        <f>'Mladí jazdci'!OH38</f>
        <v>0</v>
      </c>
      <c r="OI194" s="97">
        <f>'Mladí jazdci'!OI38</f>
        <v>0</v>
      </c>
      <c r="OJ194" s="97">
        <f>'Mladí jazdci'!OJ38</f>
        <v>0</v>
      </c>
      <c r="OK194" s="97">
        <f>'Mladí jazdci'!OK38</f>
        <v>0</v>
      </c>
      <c r="OL194" s="97">
        <f>'Mladí jazdci'!OL38</f>
        <v>0</v>
      </c>
      <c r="OM194" s="97">
        <f>'Mladí jazdci'!OM38</f>
        <v>0</v>
      </c>
      <c r="ON194" s="97">
        <f>'Mladí jazdci'!ON38</f>
        <v>0</v>
      </c>
      <c r="OO194" s="97">
        <f>'Mladí jazdci'!OO38</f>
        <v>0</v>
      </c>
      <c r="OP194" s="97">
        <f>'Mladí jazdci'!OP38</f>
        <v>0</v>
      </c>
      <c r="OQ194" s="97">
        <f>'Mladí jazdci'!OQ38</f>
        <v>0</v>
      </c>
      <c r="OR194" s="97">
        <f>'Mladí jazdci'!OR38</f>
        <v>0</v>
      </c>
      <c r="OS194" s="97">
        <f>'Mladí jazdci'!OS38</f>
        <v>0</v>
      </c>
      <c r="OT194" s="97">
        <f>'Mladí jazdci'!OT38</f>
        <v>0</v>
      </c>
      <c r="OU194" s="97">
        <f>'Mladí jazdci'!OU38</f>
        <v>0</v>
      </c>
      <c r="OV194" s="97">
        <f>'Mladí jazdci'!OV38</f>
        <v>0</v>
      </c>
      <c r="OW194" s="97">
        <f>'Mladí jazdci'!OW38</f>
        <v>0</v>
      </c>
      <c r="OX194" s="97">
        <f>'Mladí jazdci'!OX38</f>
        <v>0</v>
      </c>
      <c r="OY194" s="97">
        <f>'Mladí jazdci'!OY38</f>
        <v>0</v>
      </c>
      <c r="OZ194" s="97">
        <f>'Mladí jazdci'!OZ38</f>
        <v>0</v>
      </c>
      <c r="PA194" s="97">
        <f>'Mladí jazdci'!PA38</f>
        <v>0</v>
      </c>
      <c r="PB194" s="97">
        <f>'Mladí jazdci'!PB38</f>
        <v>0</v>
      </c>
      <c r="PC194" s="97">
        <f>'Mladí jazdci'!PC38</f>
        <v>0</v>
      </c>
      <c r="PD194" s="97">
        <f>'Mladí jazdci'!PD38</f>
        <v>0</v>
      </c>
      <c r="PE194" s="97">
        <f>'Mladí jazdci'!PE38</f>
        <v>0</v>
      </c>
      <c r="PF194" s="97">
        <f>'Mladí jazdci'!PF38</f>
        <v>0</v>
      </c>
      <c r="PG194" s="97">
        <f>'Mladí jazdci'!PG38</f>
        <v>0</v>
      </c>
      <c r="PH194" s="97">
        <f>'Mladí jazdci'!PH38</f>
        <v>0</v>
      </c>
      <c r="PI194" s="97">
        <f>'Mladí jazdci'!PI38</f>
        <v>0</v>
      </c>
      <c r="PJ194" s="97">
        <f>'Mladí jazdci'!PJ38</f>
        <v>0</v>
      </c>
      <c r="PK194" s="97">
        <f>'Mladí jazdci'!PK38</f>
        <v>0</v>
      </c>
      <c r="PL194" s="97">
        <f>'Mladí jazdci'!PL38</f>
        <v>0</v>
      </c>
      <c r="PM194" s="97">
        <f>'Mladí jazdci'!PM38</f>
        <v>0</v>
      </c>
      <c r="PN194" s="97">
        <f>'Mladí jazdci'!PN38</f>
        <v>0</v>
      </c>
      <c r="PO194" s="97">
        <f>'Mladí jazdci'!PO38</f>
        <v>0</v>
      </c>
      <c r="PP194" s="97">
        <f>'Mladí jazdci'!PP38</f>
        <v>0</v>
      </c>
      <c r="PQ194" s="97">
        <f>'Mladí jazdci'!PQ38</f>
        <v>0</v>
      </c>
      <c r="PR194" s="97">
        <f>'Mladí jazdci'!PR38</f>
        <v>0</v>
      </c>
      <c r="PS194" s="97">
        <f>'Mladí jazdci'!PS38</f>
        <v>0</v>
      </c>
      <c r="PT194" s="97">
        <f>'Mladí jazdci'!PT38</f>
        <v>0</v>
      </c>
      <c r="PU194" s="97">
        <f>'Mladí jazdci'!PU38</f>
        <v>0</v>
      </c>
      <c r="PV194" s="97">
        <f>'Mladí jazdci'!PV38</f>
        <v>0</v>
      </c>
      <c r="PW194" s="97">
        <f>'Mladí jazdci'!PW38</f>
        <v>0</v>
      </c>
      <c r="PX194" s="97">
        <f>'Mladí jazdci'!PX38</f>
        <v>0</v>
      </c>
      <c r="PY194" s="97">
        <f>'Mladí jazdci'!PY38</f>
        <v>0</v>
      </c>
      <c r="PZ194" s="97">
        <f>'Mladí jazdci'!PZ38</f>
        <v>0</v>
      </c>
      <c r="QA194" s="97">
        <f>'Mladí jazdci'!QA38</f>
        <v>0</v>
      </c>
      <c r="QB194" s="97">
        <f>'Mladí jazdci'!QB38</f>
        <v>0</v>
      </c>
      <c r="QC194" s="97">
        <f>'Mladí jazdci'!QC38</f>
        <v>0</v>
      </c>
      <c r="QD194" s="97">
        <f>'Mladí jazdci'!QD38</f>
        <v>0</v>
      </c>
      <c r="QE194" s="97">
        <f>'Mladí jazdci'!QE38</f>
        <v>0</v>
      </c>
      <c r="QF194" s="97">
        <f>'Mladí jazdci'!QF38</f>
        <v>0</v>
      </c>
      <c r="QG194" s="97">
        <f>'Mladí jazdci'!QG38</f>
        <v>0</v>
      </c>
      <c r="QH194" s="97">
        <f>'Mladí jazdci'!QH38</f>
        <v>0</v>
      </c>
      <c r="QI194" s="97">
        <f>'Mladí jazdci'!QI38</f>
        <v>0</v>
      </c>
      <c r="QJ194" s="97">
        <f>'Mladí jazdci'!QJ38</f>
        <v>0</v>
      </c>
      <c r="QK194" s="97">
        <f>'Mladí jazdci'!QK38</f>
        <v>0</v>
      </c>
      <c r="QL194" s="97">
        <f>'Mladí jazdci'!QL38</f>
        <v>0</v>
      </c>
      <c r="QM194" s="97">
        <f>'Mladí jazdci'!QM38</f>
        <v>0</v>
      </c>
      <c r="QN194" s="97">
        <f>'Mladí jazdci'!QN38</f>
        <v>0</v>
      </c>
      <c r="QO194" s="97">
        <f>'Mladí jazdci'!QO38</f>
        <v>0</v>
      </c>
      <c r="QP194" s="97">
        <f>'Mladí jazdci'!QP38</f>
        <v>0</v>
      </c>
      <c r="QQ194" s="97">
        <f>'Mladí jazdci'!QQ38</f>
        <v>0</v>
      </c>
      <c r="QR194" s="97">
        <f>'Mladí jazdci'!QR38</f>
        <v>0</v>
      </c>
      <c r="QS194" s="97">
        <f>'Mladí jazdci'!QS38</f>
        <v>0</v>
      </c>
      <c r="QT194" s="97">
        <f>'Mladí jazdci'!QT38</f>
        <v>0</v>
      </c>
      <c r="QU194" s="97">
        <f>'Mladí jazdci'!QU38</f>
        <v>0</v>
      </c>
      <c r="QV194" s="97">
        <f>'Mladí jazdci'!QV38</f>
        <v>0</v>
      </c>
      <c r="QW194" s="97">
        <f>'Mladí jazdci'!QW38</f>
        <v>0</v>
      </c>
      <c r="QX194" s="97">
        <f>'Mladí jazdci'!QX38</f>
        <v>0</v>
      </c>
      <c r="QY194" s="97">
        <f>'Mladí jazdci'!QY38</f>
        <v>0</v>
      </c>
      <c r="QZ194" s="97">
        <f>'Mladí jazdci'!QZ38</f>
        <v>0</v>
      </c>
      <c r="RA194" s="97">
        <f>'Mladí jazdci'!RA38</f>
        <v>0</v>
      </c>
      <c r="RB194" s="97">
        <f>'Mladí jazdci'!RB38</f>
        <v>0</v>
      </c>
      <c r="RC194" s="97">
        <f>'Mladí jazdci'!RC38</f>
        <v>0</v>
      </c>
      <c r="RD194" s="97">
        <f>'Mladí jazdci'!RD38</f>
        <v>0</v>
      </c>
      <c r="RE194" s="97">
        <f>'Mladí jazdci'!RE38</f>
        <v>0</v>
      </c>
      <c r="RF194" s="97">
        <f>'Mladí jazdci'!RF38</f>
        <v>0</v>
      </c>
      <c r="RG194" s="97">
        <f>'Mladí jazdci'!RG38</f>
        <v>0</v>
      </c>
      <c r="RH194" s="97">
        <f>'Mladí jazdci'!RH38</f>
        <v>0</v>
      </c>
      <c r="RI194" s="97">
        <f>'Mladí jazdci'!RI38</f>
        <v>0</v>
      </c>
      <c r="RJ194" s="97">
        <f>'Mladí jazdci'!RJ38</f>
        <v>0</v>
      </c>
      <c r="RK194" s="97">
        <f>'Mladí jazdci'!RK38</f>
        <v>0</v>
      </c>
      <c r="RL194" s="97">
        <f>'Mladí jazdci'!RL38</f>
        <v>0</v>
      </c>
      <c r="RM194" s="97">
        <f>'Mladí jazdci'!RM38</f>
        <v>0</v>
      </c>
      <c r="RN194" s="97">
        <f>'Mladí jazdci'!RN38</f>
        <v>0</v>
      </c>
      <c r="RO194" s="97">
        <f>'Mladí jazdci'!RO38</f>
        <v>0</v>
      </c>
      <c r="RP194" s="97">
        <f>'Mladí jazdci'!RP38</f>
        <v>0</v>
      </c>
      <c r="RQ194" s="97">
        <f>'Mladí jazdci'!RQ38</f>
        <v>0</v>
      </c>
      <c r="RR194" s="97">
        <f>'Mladí jazdci'!RR38</f>
        <v>0</v>
      </c>
      <c r="RS194" s="97">
        <f>'Mladí jazdci'!RS38</f>
        <v>0</v>
      </c>
      <c r="RT194" s="97">
        <f>'Mladí jazdci'!RT38</f>
        <v>0</v>
      </c>
      <c r="RU194" s="97">
        <f>'Mladí jazdci'!RU38</f>
        <v>0</v>
      </c>
      <c r="RV194" s="97">
        <f>'Mladí jazdci'!RV38</f>
        <v>0</v>
      </c>
      <c r="RW194" s="97">
        <f>'Mladí jazdci'!RW38</f>
        <v>0</v>
      </c>
      <c r="RX194" s="97">
        <f>'Mladí jazdci'!RX38</f>
        <v>0</v>
      </c>
      <c r="RY194" s="97">
        <f>'Mladí jazdci'!RY38</f>
        <v>0</v>
      </c>
      <c r="RZ194" s="97">
        <f>'Mladí jazdci'!RZ38</f>
        <v>0</v>
      </c>
      <c r="SA194" s="97">
        <f>'Mladí jazdci'!SA38</f>
        <v>0</v>
      </c>
      <c r="SB194" s="97">
        <f>'Mladí jazdci'!SB38</f>
        <v>0</v>
      </c>
      <c r="SC194" s="97">
        <f>'Mladí jazdci'!SC38</f>
        <v>0</v>
      </c>
      <c r="SD194" s="97">
        <f>'Mladí jazdci'!SD38</f>
        <v>0</v>
      </c>
      <c r="SE194" s="97">
        <f>'Mladí jazdci'!SE38</f>
        <v>0</v>
      </c>
      <c r="SF194" s="97">
        <f>'Mladí jazdci'!SF38</f>
        <v>0</v>
      </c>
      <c r="SG194" s="97">
        <f>'Mladí jazdci'!SG38</f>
        <v>0</v>
      </c>
      <c r="SH194" s="97">
        <f>'Mladí jazdci'!SH38</f>
        <v>0</v>
      </c>
      <c r="SI194" s="97">
        <f>'Mladí jazdci'!SI38</f>
        <v>0</v>
      </c>
      <c r="SJ194" s="97">
        <f>'Mladí jazdci'!SJ38</f>
        <v>0</v>
      </c>
      <c r="SK194" s="97">
        <f>'Mladí jazdci'!SK38</f>
        <v>0</v>
      </c>
      <c r="SL194" s="97">
        <f>'Mladí jazdci'!SL38</f>
        <v>0</v>
      </c>
      <c r="SM194" s="97">
        <f>'Mladí jazdci'!SM38</f>
        <v>0</v>
      </c>
      <c r="SN194" s="97">
        <f>'Mladí jazdci'!SN38</f>
        <v>0</v>
      </c>
      <c r="SO194" s="97">
        <f>'Mladí jazdci'!SO38</f>
        <v>0</v>
      </c>
      <c r="SP194" s="97">
        <f>'Mladí jazdci'!SP38</f>
        <v>0</v>
      </c>
      <c r="SQ194" s="97">
        <f>'Mladí jazdci'!SQ38</f>
        <v>0</v>
      </c>
      <c r="SR194" s="97">
        <f>'Mladí jazdci'!SR38</f>
        <v>0</v>
      </c>
      <c r="SS194" s="97">
        <f>'Mladí jazdci'!SS38</f>
        <v>0</v>
      </c>
      <c r="ST194" s="97">
        <f>'Mladí jazdci'!ST38</f>
        <v>0</v>
      </c>
      <c r="SU194" s="97">
        <f>'Mladí jazdci'!SU38</f>
        <v>0</v>
      </c>
      <c r="SV194" s="97">
        <f>'Mladí jazdci'!SV38</f>
        <v>0</v>
      </c>
      <c r="SW194" s="97">
        <f>'Mladí jazdci'!SW38</f>
        <v>0</v>
      </c>
      <c r="SX194" s="97">
        <f>'Mladí jazdci'!SX38</f>
        <v>0</v>
      </c>
      <c r="SY194" s="97">
        <f>'Mladí jazdci'!SY38</f>
        <v>0</v>
      </c>
      <c r="SZ194" s="97">
        <f>'Mladí jazdci'!SZ38</f>
        <v>0</v>
      </c>
      <c r="TA194" s="97">
        <f>'Mladí jazdci'!TA38</f>
        <v>0</v>
      </c>
      <c r="TB194" s="97">
        <f>'Mladí jazdci'!TB38</f>
        <v>0</v>
      </c>
    </row>
    <row r="195" spans="1:522" s="1" customFormat="1" ht="19.5" customHeight="1" x14ac:dyDescent="0.2">
      <c r="A195" s="12"/>
      <c r="B195" s="11" t="s">
        <v>666</v>
      </c>
      <c r="C195" s="1">
        <v>13404</v>
      </c>
      <c r="E195" s="4" t="s">
        <v>514</v>
      </c>
      <c r="F195" s="1">
        <v>9594</v>
      </c>
      <c r="G195" s="9" t="s">
        <v>99</v>
      </c>
      <c r="H195" s="4" t="s">
        <v>169</v>
      </c>
      <c r="I195" s="1">
        <f t="shared" si="3"/>
        <v>0</v>
      </c>
      <c r="J195" s="12">
        <f>Tabuľka3[[#This Row],[Stĺpec9]]</f>
        <v>0</v>
      </c>
      <c r="K195" s="97"/>
      <c r="L195" s="97"/>
      <c r="M195" s="97"/>
      <c r="N195" s="97"/>
      <c r="O195" s="97"/>
      <c r="P195" s="97"/>
      <c r="Q195" s="97"/>
      <c r="R195" s="97"/>
      <c r="S195" s="97"/>
      <c r="T195" s="97"/>
      <c r="U195" s="97"/>
      <c r="V195" s="97"/>
      <c r="W195" s="97"/>
      <c r="X195" s="97"/>
      <c r="Y195" s="97"/>
      <c r="Z195" s="97"/>
      <c r="AA195" s="97"/>
      <c r="AB195" s="97"/>
      <c r="AC195" s="97"/>
      <c r="AD195" s="97"/>
      <c r="AE195" s="97"/>
      <c r="AF195" s="97"/>
      <c r="AG195" s="97"/>
      <c r="AH195" s="97"/>
      <c r="AI195" s="97"/>
      <c r="AJ195" s="97"/>
      <c r="AK195" s="97"/>
      <c r="AL195" s="97"/>
      <c r="AM195" s="97"/>
      <c r="AN195" s="97"/>
      <c r="AO195" s="97"/>
      <c r="AP195" s="97"/>
      <c r="AQ195" s="97"/>
      <c r="AR195" s="97"/>
      <c r="AS195" s="97"/>
      <c r="AT195" s="97"/>
      <c r="AU195" s="97"/>
      <c r="AV195" s="97"/>
      <c r="AW195" s="97"/>
      <c r="AX195" s="97"/>
      <c r="AY195" s="97"/>
      <c r="AZ195" s="97"/>
      <c r="BA195" s="97"/>
      <c r="BB195" s="97"/>
      <c r="BC195" s="97"/>
      <c r="BD195" s="97"/>
      <c r="BE195" s="97"/>
      <c r="BF195" s="97"/>
      <c r="BG195" s="97"/>
      <c r="BH195" s="97"/>
      <c r="BI195" s="97"/>
      <c r="BJ195" s="97"/>
      <c r="BK195" s="97"/>
      <c r="BL195" s="97"/>
      <c r="BM195" s="97"/>
      <c r="BN195" s="97"/>
      <c r="BO195" s="97"/>
      <c r="BP195" s="97"/>
      <c r="BQ195" s="97"/>
      <c r="BR195" s="97"/>
      <c r="BS195" s="97"/>
      <c r="BT195" s="97"/>
      <c r="BU195" s="97"/>
      <c r="BV195" s="97"/>
      <c r="BW195" s="97"/>
      <c r="BX195" s="97"/>
      <c r="BY195" s="97"/>
      <c r="BZ195" s="97"/>
      <c r="CA195" s="97"/>
      <c r="CB195" s="97"/>
      <c r="CC195" s="97"/>
      <c r="CD195" s="97"/>
      <c r="CE195" s="97"/>
      <c r="CF195" s="97"/>
      <c r="CG195" s="97"/>
      <c r="CH195" s="97"/>
      <c r="CI195" s="97"/>
      <c r="CJ195" s="97"/>
      <c r="CK195" s="97"/>
      <c r="CL195" s="97"/>
      <c r="CM195" s="97"/>
      <c r="CN195" s="97"/>
      <c r="CO195" s="97"/>
      <c r="CP195" s="97"/>
      <c r="CQ195" s="97"/>
      <c r="CR195" s="97"/>
      <c r="CS195" s="97"/>
      <c r="CT195" s="97"/>
      <c r="CU195" s="97"/>
      <c r="CV195" s="97"/>
      <c r="CW195" s="97"/>
      <c r="CX195" s="97"/>
      <c r="CY195" s="97"/>
      <c r="CZ195" s="97"/>
      <c r="DA195" s="97"/>
      <c r="DB195" s="97"/>
      <c r="DC195" s="97"/>
      <c r="DD195" s="97"/>
      <c r="DE195" s="97"/>
      <c r="DF195" s="97"/>
      <c r="DG195" s="97"/>
      <c r="DH195" s="97"/>
      <c r="DI195" s="97"/>
      <c r="DJ195" s="97"/>
      <c r="DK195" s="97"/>
      <c r="DL195" s="97"/>
      <c r="DM195" s="97"/>
      <c r="DN195" s="97"/>
      <c r="DO195" s="97"/>
      <c r="DP195" s="97"/>
      <c r="DQ195" s="97"/>
      <c r="DR195" s="97"/>
      <c r="DS195" s="97"/>
      <c r="DT195" s="97"/>
      <c r="DU195" s="97"/>
      <c r="DV195" s="97"/>
      <c r="DW195" s="97"/>
      <c r="DX195" s="97"/>
      <c r="DY195" s="97"/>
      <c r="DZ195" s="97"/>
      <c r="EA195" s="97"/>
      <c r="EB195" s="97"/>
      <c r="EC195" s="97"/>
      <c r="ED195" s="97"/>
      <c r="EE195" s="97"/>
      <c r="EF195" s="97"/>
      <c r="EG195" s="97"/>
      <c r="EH195" s="97"/>
      <c r="EI195" s="97"/>
      <c r="EJ195" s="97"/>
      <c r="EK195" s="97"/>
      <c r="EL195" s="97"/>
      <c r="EM195" s="97"/>
      <c r="EN195" s="97"/>
      <c r="EO195" s="97"/>
      <c r="EP195" s="97"/>
      <c r="EQ195" s="97"/>
      <c r="ER195" s="97"/>
      <c r="ES195" s="97"/>
      <c r="ET195" s="97"/>
      <c r="EU195" s="97"/>
      <c r="EV195" s="97"/>
      <c r="EW195" s="97"/>
      <c r="EX195" s="97"/>
      <c r="EY195" s="97" t="s">
        <v>519</v>
      </c>
      <c r="EZ195" s="97"/>
      <c r="FA195" s="97"/>
      <c r="FB195" s="97"/>
      <c r="FC195" s="97"/>
      <c r="FD195" s="97"/>
      <c r="FE195" s="97"/>
      <c r="FF195" s="97"/>
      <c r="FG195" s="97"/>
      <c r="FH195" s="97"/>
      <c r="FI195" s="97"/>
      <c r="FJ195" s="97"/>
      <c r="FK195" s="97"/>
      <c r="FL195" s="97"/>
      <c r="FM195" s="97"/>
      <c r="FN195" s="97"/>
      <c r="FO195" s="97"/>
      <c r="FP195" s="97"/>
      <c r="FQ195" s="97"/>
      <c r="FR195" s="97"/>
      <c r="FS195" s="97"/>
      <c r="FT195" s="97"/>
      <c r="FU195" s="97"/>
      <c r="FV195" s="97"/>
      <c r="FW195" s="97"/>
      <c r="FX195" s="97"/>
      <c r="FY195" s="97"/>
      <c r="FZ195" s="97"/>
      <c r="GA195" s="97"/>
      <c r="GB195" s="97"/>
      <c r="GC195" s="97"/>
      <c r="GD195" s="97"/>
      <c r="GE195" s="97"/>
      <c r="GF195" s="97"/>
      <c r="GG195" s="97"/>
      <c r="GH195" s="97"/>
      <c r="GI195" s="97"/>
      <c r="GJ195" s="97"/>
      <c r="GK195" s="97"/>
      <c r="GL195" s="97"/>
      <c r="GM195" s="97"/>
      <c r="GN195" s="97"/>
      <c r="GO195" s="97"/>
      <c r="GP195" s="97"/>
      <c r="GQ195" s="97"/>
      <c r="GR195" s="97"/>
      <c r="GS195" s="97"/>
      <c r="GT195" s="97"/>
      <c r="GU195" s="97"/>
      <c r="GV195" s="97"/>
      <c r="GW195" s="97"/>
      <c r="GX195" s="97"/>
      <c r="GY195" s="97"/>
      <c r="GZ195" s="97"/>
      <c r="HA195" s="97"/>
      <c r="HB195" s="97"/>
      <c r="HC195" s="97"/>
      <c r="HD195" s="97"/>
      <c r="HE195" s="97"/>
      <c r="HF195" s="97"/>
      <c r="HG195" s="97"/>
      <c r="HH195" s="97"/>
      <c r="HI195" s="97"/>
      <c r="HJ195" s="97"/>
      <c r="HK195" s="97"/>
      <c r="HL195" s="97"/>
      <c r="HM195" s="97"/>
      <c r="HN195" s="97"/>
      <c r="HO195" s="97"/>
      <c r="HP195" s="97"/>
      <c r="HQ195" s="97"/>
      <c r="HR195" s="97"/>
      <c r="HS195" s="97"/>
      <c r="HT195" s="97"/>
      <c r="HU195" s="97"/>
      <c r="HV195" s="97"/>
      <c r="HW195" s="97"/>
      <c r="HX195" s="97"/>
      <c r="HY195" s="97"/>
      <c r="HZ195" s="97"/>
      <c r="IA195" s="97"/>
      <c r="IB195" s="97"/>
      <c r="IC195" s="97"/>
      <c r="ID195" s="97"/>
      <c r="IE195" s="97"/>
      <c r="IF195" s="97"/>
      <c r="IG195" s="97"/>
      <c r="IH195" s="97"/>
      <c r="II195" s="97"/>
      <c r="IJ195" s="97"/>
      <c r="IK195" s="97"/>
      <c r="IL195" s="97"/>
      <c r="IM195" s="97"/>
      <c r="IN195" s="97"/>
      <c r="IO195" s="97"/>
      <c r="IP195" s="97"/>
      <c r="IQ195" s="97"/>
      <c r="IR195" s="97"/>
      <c r="IS195" s="97"/>
      <c r="IT195" s="97"/>
      <c r="IU195" s="97"/>
      <c r="IV195" s="97"/>
      <c r="IW195" s="97"/>
      <c r="IX195" s="97"/>
      <c r="IY195" s="97"/>
      <c r="IZ195" s="97"/>
      <c r="JA195" s="97"/>
      <c r="JB195" s="97"/>
      <c r="JC195" s="97"/>
      <c r="JD195" s="97"/>
      <c r="JE195" s="97"/>
      <c r="JF195" s="97"/>
      <c r="JG195" s="97"/>
      <c r="JH195" s="97"/>
      <c r="JI195" s="97"/>
      <c r="JJ195" s="97"/>
      <c r="JK195" s="97"/>
      <c r="JL195" s="97"/>
      <c r="JM195" s="97"/>
      <c r="JN195" s="97"/>
      <c r="JO195" s="97"/>
      <c r="JP195" s="97"/>
      <c r="JQ195" s="97"/>
      <c r="JR195" s="97"/>
      <c r="JS195" s="97"/>
      <c r="JT195" s="97"/>
      <c r="JU195" s="97"/>
      <c r="JV195" s="97"/>
      <c r="JW195" s="97"/>
      <c r="JX195" s="97"/>
      <c r="JY195" s="97"/>
      <c r="JZ195" s="97"/>
      <c r="KA195" s="97"/>
      <c r="KB195" s="97"/>
      <c r="KC195" s="97"/>
      <c r="KD195" s="97"/>
      <c r="KE195" s="97"/>
      <c r="KF195" s="97"/>
      <c r="KG195" s="97"/>
      <c r="KH195" s="97"/>
      <c r="KI195" s="97"/>
      <c r="KJ195" s="97"/>
      <c r="KK195" s="97"/>
      <c r="KL195" s="97"/>
      <c r="KM195" s="97"/>
      <c r="KN195" s="97"/>
      <c r="KO195" s="97"/>
      <c r="KP195" s="97"/>
      <c r="KQ195" s="97"/>
      <c r="KR195" s="97"/>
      <c r="KS195" s="97"/>
      <c r="KT195" s="97"/>
      <c r="KU195" s="97"/>
      <c r="KV195" s="97"/>
      <c r="KW195" s="97"/>
      <c r="KX195" s="97"/>
      <c r="KY195" s="97"/>
      <c r="KZ195" s="97"/>
      <c r="LA195" s="97"/>
      <c r="LB195" s="97"/>
      <c r="LC195" s="97"/>
      <c r="LD195" s="97"/>
      <c r="LE195" s="97"/>
      <c r="LF195" s="97"/>
      <c r="LG195" s="97"/>
      <c r="LH195" s="97"/>
      <c r="LI195" s="97"/>
      <c r="LJ195" s="97"/>
      <c r="LK195" s="97"/>
      <c r="LL195" s="97"/>
      <c r="LM195" s="97"/>
      <c r="LN195" s="97"/>
      <c r="LO195" s="97"/>
      <c r="LP195" s="97"/>
      <c r="LQ195" s="97"/>
      <c r="LR195" s="97"/>
      <c r="LS195" s="97"/>
      <c r="LT195" s="97"/>
      <c r="LU195" s="97"/>
      <c r="LV195" s="64"/>
      <c r="LW195" s="64"/>
      <c r="LX195" s="64"/>
      <c r="LY195" s="64"/>
      <c r="LZ195" s="64"/>
      <c r="MA195" s="64"/>
      <c r="MB195" s="64"/>
      <c r="MC195" s="64"/>
      <c r="MD195" s="64"/>
      <c r="ME195" s="64"/>
      <c r="MF195" s="64"/>
      <c r="MG195" s="64"/>
      <c r="MH195" s="64"/>
      <c r="MI195" s="64"/>
      <c r="MJ195" s="64"/>
      <c r="MK195" s="64"/>
      <c r="ML195" s="64"/>
      <c r="MM195" s="64"/>
      <c r="MN195" s="64"/>
      <c r="MO195" s="64"/>
      <c r="MP195" s="64"/>
      <c r="MQ195" s="64"/>
      <c r="MR195" s="64"/>
      <c r="MS195" s="64"/>
      <c r="MT195" s="64"/>
      <c r="MU195" s="64"/>
      <c r="MV195" s="64"/>
      <c r="MW195" s="64"/>
      <c r="MX195" s="64"/>
      <c r="MY195" s="64"/>
      <c r="MZ195" s="64"/>
      <c r="NA195" s="64"/>
      <c r="NB195" s="64"/>
      <c r="NC195" s="64"/>
      <c r="ND195" s="64"/>
      <c r="NE195" s="64"/>
      <c r="NF195" s="64"/>
      <c r="NG195" s="64"/>
      <c r="NH195" s="64"/>
      <c r="NI195" s="64"/>
      <c r="NJ195" s="64"/>
      <c r="NK195" s="64"/>
      <c r="NL195" s="64"/>
      <c r="NM195" s="64"/>
      <c r="NN195" s="64"/>
      <c r="NO195" s="64"/>
      <c r="NP195" s="64"/>
      <c r="NQ195" s="64"/>
      <c r="NR195" s="64"/>
      <c r="NS195" s="64"/>
      <c r="NT195" s="64"/>
      <c r="NU195" s="64"/>
      <c r="NV195" s="64"/>
      <c r="NW195" s="64"/>
      <c r="NX195" s="64"/>
      <c r="NY195" s="64"/>
      <c r="NZ195" s="64"/>
      <c r="OA195" s="64"/>
      <c r="OB195" s="64"/>
      <c r="OC195" s="64"/>
      <c r="OD195" s="64"/>
      <c r="OE195" s="64"/>
      <c r="OF195" s="64"/>
      <c r="OG195" s="64"/>
      <c r="OH195" s="64"/>
      <c r="OI195" s="64"/>
      <c r="OJ195" s="64"/>
      <c r="OK195" s="64"/>
      <c r="OL195" s="64"/>
      <c r="OM195" s="64"/>
      <c r="ON195" s="64"/>
      <c r="OO195" s="64"/>
      <c r="OP195" s="64"/>
      <c r="OQ195" s="64"/>
      <c r="OR195" s="64"/>
      <c r="OS195" s="64"/>
      <c r="OT195" s="64"/>
      <c r="OU195" s="64"/>
      <c r="OV195" s="64"/>
      <c r="OW195" s="64"/>
      <c r="OX195" s="64"/>
      <c r="OY195" s="64"/>
      <c r="OZ195" s="64"/>
      <c r="PA195" s="64"/>
      <c r="PB195" s="64"/>
      <c r="PC195" s="64"/>
      <c r="PD195" s="64"/>
      <c r="PE195" s="64"/>
      <c r="PF195" s="64"/>
      <c r="PG195" s="64"/>
      <c r="PH195" s="64"/>
      <c r="PI195" s="64"/>
      <c r="PJ195" s="64"/>
      <c r="PK195" s="64"/>
      <c r="PL195" s="64"/>
      <c r="PM195" s="64"/>
      <c r="PN195" s="64"/>
      <c r="PO195" s="64"/>
      <c r="PP195" s="64"/>
      <c r="PQ195" s="64"/>
      <c r="PR195" s="64"/>
      <c r="PS195" s="64"/>
      <c r="PT195" s="64"/>
      <c r="PU195" s="64"/>
      <c r="PV195" s="64"/>
      <c r="PW195" s="64"/>
      <c r="PX195" s="64"/>
      <c r="PY195" s="64"/>
      <c r="PZ195" s="64"/>
      <c r="QA195" s="64"/>
      <c r="QB195" s="64"/>
      <c r="QC195" s="64"/>
      <c r="QD195" s="64"/>
      <c r="QE195" s="64"/>
      <c r="QF195" s="64"/>
      <c r="QG195" s="64"/>
      <c r="QH195" s="64"/>
      <c r="QI195" s="64"/>
      <c r="QJ195" s="64"/>
      <c r="QK195" s="64"/>
      <c r="QL195" s="64"/>
      <c r="QM195" s="64"/>
      <c r="QN195" s="64"/>
      <c r="QO195" s="64"/>
      <c r="QP195" s="64"/>
      <c r="QQ195" s="64"/>
      <c r="QR195" s="64"/>
      <c r="QS195" s="64"/>
      <c r="QT195" s="64"/>
      <c r="QU195" s="64"/>
      <c r="QV195" s="64"/>
      <c r="QW195" s="64"/>
      <c r="QX195" s="64"/>
      <c r="QY195" s="64"/>
      <c r="QZ195" s="64"/>
      <c r="RA195" s="64"/>
      <c r="RB195" s="64"/>
      <c r="RC195" s="64"/>
      <c r="RD195" s="64"/>
      <c r="RE195" s="64"/>
      <c r="RF195" s="64"/>
      <c r="RG195" s="64"/>
      <c r="RH195" s="64"/>
      <c r="RI195" s="64"/>
      <c r="RJ195" s="97"/>
      <c r="RK195" s="97"/>
      <c r="RL195" s="97"/>
      <c r="RM195" s="97"/>
      <c r="RN195" s="97"/>
      <c r="RO195" s="97"/>
      <c r="RP195" s="97"/>
      <c r="RQ195" s="97"/>
      <c r="RR195" s="97"/>
      <c r="RS195" s="97"/>
      <c r="RT195" s="97"/>
      <c r="RU195" s="97"/>
      <c r="RV195" s="97"/>
      <c r="RW195" s="97"/>
      <c r="RX195" s="97"/>
      <c r="RY195" s="97"/>
      <c r="RZ195" s="97"/>
      <c r="SA195" s="97"/>
      <c r="SB195" s="97"/>
      <c r="SC195" s="97"/>
      <c r="SD195" s="97"/>
      <c r="SE195" s="97"/>
      <c r="SF195" s="97"/>
      <c r="SG195" s="97"/>
      <c r="SH195" s="97"/>
      <c r="SI195" s="97"/>
      <c r="SJ195" s="97"/>
      <c r="SK195" s="97"/>
      <c r="SL195" s="97"/>
      <c r="SM195" s="97"/>
      <c r="SN195" s="97"/>
      <c r="SO195" s="97"/>
      <c r="SP195" s="97"/>
      <c r="SQ195" s="97"/>
      <c r="SR195" s="97"/>
      <c r="SS195" s="97"/>
      <c r="ST195" s="97"/>
      <c r="SU195" s="97"/>
      <c r="SV195" s="97"/>
      <c r="SW195" s="97"/>
      <c r="SX195" s="97"/>
      <c r="SY195" s="97"/>
      <c r="SZ195" s="97"/>
      <c r="TA195" s="97"/>
      <c r="TB195" s="97"/>
    </row>
    <row r="196" spans="1:522" s="1" customFormat="1" ht="18" customHeight="1" x14ac:dyDescent="0.2">
      <c r="A196" s="12">
        <v>154</v>
      </c>
      <c r="B196" s="11" t="s">
        <v>55</v>
      </c>
      <c r="E196" s="4"/>
      <c r="F196" s="9"/>
      <c r="G196" s="9"/>
      <c r="H196" s="4"/>
      <c r="I196" s="1">
        <f t="shared" si="3"/>
        <v>0</v>
      </c>
      <c r="J196" s="12">
        <f>Tabuľka3[[#This Row],[Stĺpec9]]</f>
        <v>0</v>
      </c>
      <c r="K196" s="97"/>
      <c r="L196" s="97"/>
      <c r="M196" s="97"/>
      <c r="N196" s="97"/>
      <c r="O196" s="97"/>
      <c r="P196" s="97"/>
      <c r="Q196" s="97"/>
      <c r="R196" s="97"/>
      <c r="S196" s="97"/>
      <c r="T196" s="97"/>
      <c r="U196" s="97"/>
      <c r="V196" s="97"/>
      <c r="W196" s="97"/>
      <c r="X196" s="97"/>
      <c r="Y196" s="97"/>
      <c r="Z196" s="97"/>
      <c r="AA196" s="97"/>
      <c r="AB196" s="97"/>
      <c r="AC196" s="97"/>
      <c r="AD196" s="97"/>
      <c r="AE196" s="97"/>
      <c r="AF196" s="97"/>
      <c r="AG196" s="97"/>
      <c r="AH196" s="97"/>
      <c r="AI196" s="97"/>
      <c r="AJ196" s="97"/>
      <c r="AK196" s="97"/>
      <c r="AL196" s="97"/>
      <c r="AM196" s="97"/>
      <c r="AN196" s="97"/>
      <c r="AO196" s="97"/>
      <c r="AP196" s="97"/>
      <c r="AQ196" s="97"/>
      <c r="AR196" s="97"/>
      <c r="AS196" s="97"/>
      <c r="AT196" s="97"/>
      <c r="AU196" s="97"/>
      <c r="AV196" s="97"/>
      <c r="AW196" s="97"/>
      <c r="AX196" s="97"/>
      <c r="AY196" s="97"/>
      <c r="AZ196" s="97"/>
      <c r="BA196" s="97"/>
      <c r="BB196" s="97"/>
      <c r="BC196" s="97"/>
      <c r="BD196" s="97"/>
      <c r="BE196" s="97"/>
      <c r="BF196" s="97"/>
      <c r="BG196" s="97"/>
      <c r="BH196" s="97"/>
      <c r="BI196" s="97"/>
      <c r="BJ196" s="97"/>
      <c r="BK196" s="97"/>
      <c r="BL196" s="97"/>
      <c r="BM196" s="97"/>
      <c r="BN196" s="97"/>
      <c r="BO196" s="97"/>
      <c r="BP196" s="97"/>
      <c r="BQ196" s="97"/>
      <c r="BR196" s="97"/>
      <c r="BS196" s="97"/>
      <c r="BT196" s="97"/>
      <c r="BU196" s="97"/>
      <c r="BV196" s="97"/>
      <c r="BW196" s="97"/>
      <c r="BX196" s="97"/>
      <c r="BY196" s="97"/>
      <c r="BZ196" s="97"/>
      <c r="CA196" s="97"/>
      <c r="CB196" s="97"/>
      <c r="CC196" s="97"/>
      <c r="CD196" s="97"/>
      <c r="CE196" s="97"/>
      <c r="CF196" s="97"/>
      <c r="CG196" s="97"/>
      <c r="CH196" s="97"/>
      <c r="CI196" s="97"/>
      <c r="CJ196" s="97"/>
      <c r="CK196" s="97"/>
      <c r="CL196" s="97"/>
      <c r="CM196" s="97"/>
      <c r="CN196" s="97"/>
      <c r="CO196" s="97"/>
      <c r="CP196" s="97"/>
      <c r="CQ196" s="97"/>
      <c r="CR196" s="97"/>
      <c r="CS196" s="97"/>
      <c r="CT196" s="97"/>
      <c r="CU196" s="97"/>
      <c r="CV196" s="97"/>
      <c r="CW196" s="97"/>
      <c r="CX196" s="97"/>
      <c r="CY196" s="97"/>
      <c r="CZ196" s="97"/>
      <c r="DA196" s="97"/>
      <c r="DB196" s="97"/>
      <c r="DC196" s="97"/>
      <c r="DD196" s="97"/>
      <c r="DE196" s="97"/>
      <c r="DF196" s="97"/>
      <c r="DG196" s="97"/>
      <c r="DH196" s="97"/>
      <c r="DI196" s="97"/>
      <c r="DJ196" s="97"/>
      <c r="DK196" s="97"/>
      <c r="DL196" s="97"/>
      <c r="DM196" s="97"/>
      <c r="DN196" s="97"/>
      <c r="DO196" s="97"/>
      <c r="DP196" s="97"/>
      <c r="DQ196" s="97"/>
      <c r="DR196" s="97"/>
      <c r="DS196" s="97"/>
      <c r="DT196" s="97"/>
      <c r="DU196" s="97"/>
      <c r="DV196" s="97"/>
      <c r="DW196" s="97"/>
      <c r="DX196" s="97"/>
      <c r="DY196" s="97"/>
      <c r="DZ196" s="97"/>
      <c r="EA196" s="97"/>
      <c r="EB196" s="97"/>
      <c r="EC196" s="97"/>
      <c r="ED196" s="97"/>
      <c r="EE196" s="97"/>
      <c r="EF196" s="97"/>
      <c r="EG196" s="97"/>
      <c r="EH196" s="97"/>
      <c r="EI196" s="97"/>
      <c r="EJ196" s="97"/>
      <c r="EK196" s="97"/>
      <c r="EL196" s="97"/>
      <c r="EM196" s="97"/>
      <c r="EN196" s="97"/>
      <c r="EO196" s="97"/>
      <c r="EP196" s="97"/>
      <c r="EQ196" s="97"/>
      <c r="ER196" s="97"/>
      <c r="ES196" s="97"/>
      <c r="ET196" s="97"/>
      <c r="EU196" s="97"/>
      <c r="EV196" s="97"/>
      <c r="EW196" s="97"/>
      <c r="EX196" s="97"/>
      <c r="EY196" s="97"/>
      <c r="EZ196" s="97"/>
      <c r="FA196" s="97"/>
      <c r="FB196" s="97"/>
      <c r="FC196" s="97"/>
      <c r="FD196" s="97"/>
      <c r="FE196" s="97"/>
      <c r="FF196" s="97"/>
      <c r="FG196" s="97"/>
      <c r="FH196" s="97"/>
      <c r="FI196" s="97"/>
      <c r="FJ196" s="97"/>
      <c r="FK196" s="97"/>
      <c r="FL196" s="97"/>
      <c r="FM196" s="97"/>
      <c r="FN196" s="97"/>
      <c r="FO196" s="97"/>
      <c r="FP196" s="97"/>
      <c r="FQ196" s="97"/>
      <c r="FR196" s="97"/>
      <c r="FS196" s="97"/>
      <c r="FT196" s="97"/>
      <c r="FU196" s="97"/>
      <c r="FV196" s="97"/>
      <c r="FW196" s="97"/>
      <c r="FX196" s="97"/>
      <c r="FY196" s="97"/>
      <c r="FZ196" s="97"/>
      <c r="GA196" s="97"/>
      <c r="GB196" s="97"/>
      <c r="GC196" s="97"/>
      <c r="GD196" s="97"/>
      <c r="GE196" s="97"/>
      <c r="GF196" s="97"/>
      <c r="GG196" s="97"/>
      <c r="GH196" s="97"/>
      <c r="GI196" s="97"/>
      <c r="GJ196" s="97"/>
      <c r="GK196" s="97"/>
      <c r="GL196" s="97"/>
      <c r="GM196" s="97"/>
      <c r="GN196" s="97"/>
      <c r="GO196" s="97"/>
      <c r="GP196" s="97"/>
      <c r="GQ196" s="97"/>
      <c r="GR196" s="97"/>
      <c r="GS196" s="97"/>
      <c r="GT196" s="97"/>
      <c r="GU196" s="97"/>
      <c r="GV196" s="97"/>
      <c r="GW196" s="97"/>
      <c r="GX196" s="97"/>
      <c r="GY196" s="97"/>
      <c r="GZ196" s="97"/>
      <c r="HA196" s="97"/>
      <c r="HB196" s="97"/>
      <c r="HC196" s="97"/>
      <c r="HD196" s="97"/>
      <c r="HE196" s="97"/>
      <c r="HF196" s="97"/>
      <c r="HG196" s="97"/>
      <c r="HH196" s="97"/>
      <c r="HI196" s="97"/>
      <c r="HJ196" s="97"/>
      <c r="HK196" s="97"/>
      <c r="HL196" s="97"/>
      <c r="HM196" s="97"/>
      <c r="HN196" s="97"/>
      <c r="HO196" s="97"/>
      <c r="HP196" s="97"/>
      <c r="HQ196" s="97"/>
      <c r="HR196" s="97"/>
      <c r="HS196" s="97"/>
      <c r="HT196" s="97"/>
      <c r="HU196" s="97"/>
      <c r="HV196" s="97"/>
      <c r="HW196" s="97"/>
      <c r="HX196" s="97"/>
      <c r="HY196" s="97"/>
      <c r="HZ196" s="97"/>
      <c r="IA196" s="97"/>
      <c r="IB196" s="97"/>
      <c r="IC196" s="97"/>
      <c r="ID196" s="97"/>
      <c r="IE196" s="97"/>
      <c r="IF196" s="97"/>
      <c r="IG196" s="97"/>
      <c r="IH196" s="97"/>
      <c r="II196" s="97"/>
      <c r="IJ196" s="97"/>
      <c r="IK196" s="97"/>
      <c r="IL196" s="97"/>
      <c r="IM196" s="97"/>
      <c r="IN196" s="97"/>
      <c r="IO196" s="97"/>
      <c r="IP196" s="97"/>
      <c r="IQ196" s="97"/>
      <c r="IR196" s="97"/>
      <c r="IS196" s="97"/>
      <c r="IT196" s="97"/>
      <c r="IU196" s="97"/>
      <c r="IV196" s="97"/>
      <c r="IW196" s="97"/>
      <c r="IX196" s="97"/>
      <c r="IY196" s="97"/>
      <c r="IZ196" s="97"/>
      <c r="JA196" s="97"/>
      <c r="JB196" s="97"/>
      <c r="JC196" s="97"/>
      <c r="JD196" s="97"/>
      <c r="JE196" s="97"/>
      <c r="JF196" s="97"/>
      <c r="JG196" s="97"/>
      <c r="JH196" s="97"/>
      <c r="JI196" s="97"/>
      <c r="JJ196" s="97"/>
      <c r="JK196" s="97"/>
      <c r="JL196" s="97"/>
      <c r="JM196" s="97"/>
      <c r="JN196" s="97"/>
      <c r="JO196" s="97"/>
      <c r="JP196" s="97"/>
      <c r="JQ196" s="97"/>
      <c r="JR196" s="97"/>
      <c r="JS196" s="97"/>
      <c r="JT196" s="97"/>
      <c r="JU196" s="97"/>
      <c r="JV196" s="97"/>
      <c r="JW196" s="97"/>
      <c r="JX196" s="97"/>
      <c r="JY196" s="97"/>
      <c r="JZ196" s="97"/>
      <c r="KA196" s="97"/>
      <c r="KB196" s="97"/>
      <c r="KC196" s="97"/>
      <c r="KD196" s="97"/>
      <c r="KE196" s="97"/>
      <c r="KF196" s="97"/>
      <c r="KG196" s="97"/>
      <c r="KH196" s="97"/>
      <c r="KI196" s="97"/>
      <c r="KJ196" s="97"/>
      <c r="KK196" s="97"/>
      <c r="KL196" s="97"/>
      <c r="KM196" s="97"/>
      <c r="KN196" s="97"/>
      <c r="KO196" s="97"/>
      <c r="KP196" s="97"/>
      <c r="KQ196" s="97"/>
      <c r="KR196" s="97"/>
      <c r="KS196" s="97"/>
      <c r="KT196" s="97"/>
      <c r="KU196" s="97"/>
      <c r="KV196" s="97"/>
      <c r="KW196" s="97"/>
      <c r="KX196" s="97"/>
      <c r="KY196" s="97"/>
      <c r="KZ196" s="97"/>
      <c r="LA196" s="97"/>
      <c r="LB196" s="97"/>
      <c r="LC196" s="97"/>
      <c r="LD196" s="97"/>
      <c r="LE196" s="97"/>
      <c r="LF196" s="97"/>
      <c r="LG196" s="97"/>
      <c r="LH196" s="97"/>
      <c r="LI196" s="97"/>
      <c r="LJ196" s="97"/>
      <c r="LK196" s="97"/>
      <c r="LL196" s="97"/>
      <c r="LM196" s="97"/>
      <c r="LN196" s="97"/>
      <c r="LO196" s="97"/>
      <c r="LP196" s="97"/>
      <c r="LQ196" s="97"/>
      <c r="LR196" s="97"/>
      <c r="LS196" s="97"/>
      <c r="LT196" s="97"/>
      <c r="LU196" s="97"/>
      <c r="LV196" s="64"/>
      <c r="LW196" s="64"/>
      <c r="LX196" s="64"/>
      <c r="LY196" s="64"/>
      <c r="LZ196" s="64"/>
      <c r="MA196" s="64"/>
      <c r="MB196" s="64"/>
      <c r="MC196" s="64"/>
      <c r="MD196" s="64"/>
      <c r="ME196" s="64"/>
      <c r="MF196" s="64"/>
      <c r="MG196" s="64"/>
      <c r="MH196" s="64"/>
      <c r="MI196" s="64"/>
      <c r="MJ196" s="64"/>
      <c r="MK196" s="64"/>
      <c r="ML196" s="64"/>
      <c r="MM196" s="64"/>
      <c r="MN196" s="64"/>
      <c r="MO196" s="64"/>
      <c r="MP196" s="64"/>
      <c r="MQ196" s="64"/>
      <c r="MR196" s="64"/>
      <c r="MS196" s="64"/>
      <c r="MT196" s="64"/>
      <c r="MU196" s="64"/>
      <c r="MV196" s="64"/>
      <c r="MW196" s="64"/>
      <c r="MX196" s="64"/>
      <c r="MY196" s="64"/>
      <c r="MZ196" s="64"/>
      <c r="NA196" s="64"/>
      <c r="NB196" s="64"/>
      <c r="NC196" s="64"/>
      <c r="ND196" s="64"/>
      <c r="NE196" s="64"/>
      <c r="NF196" s="64"/>
      <c r="NG196" s="64"/>
      <c r="NH196" s="64"/>
      <c r="NI196" s="64"/>
      <c r="NJ196" s="64"/>
      <c r="NK196" s="64"/>
      <c r="NL196" s="64"/>
      <c r="NM196" s="64"/>
      <c r="NN196" s="64"/>
      <c r="NO196" s="64"/>
      <c r="NP196" s="64"/>
      <c r="NQ196" s="64"/>
      <c r="NR196" s="64"/>
      <c r="NS196" s="64"/>
      <c r="NT196" s="64"/>
      <c r="NU196" s="64"/>
      <c r="NV196" s="64"/>
      <c r="NW196" s="64"/>
      <c r="NX196" s="64"/>
      <c r="NY196" s="64"/>
      <c r="NZ196" s="64"/>
      <c r="OA196" s="64"/>
      <c r="OB196" s="64"/>
      <c r="OC196" s="64"/>
      <c r="OD196" s="64"/>
      <c r="OE196" s="64"/>
      <c r="OF196" s="64"/>
      <c r="OG196" s="64"/>
      <c r="OH196" s="64"/>
      <c r="OI196" s="64"/>
      <c r="OJ196" s="64"/>
      <c r="OK196" s="64"/>
      <c r="OL196" s="64"/>
      <c r="OM196" s="64"/>
      <c r="ON196" s="64"/>
      <c r="OO196" s="64"/>
      <c r="OP196" s="64"/>
      <c r="OQ196" s="64"/>
      <c r="OR196" s="64"/>
      <c r="OS196" s="64"/>
      <c r="OT196" s="64"/>
      <c r="OU196" s="64"/>
      <c r="OV196" s="64"/>
      <c r="OW196" s="64"/>
      <c r="OX196" s="64"/>
      <c r="OY196" s="64"/>
      <c r="OZ196" s="64"/>
      <c r="PA196" s="64"/>
      <c r="PB196" s="64"/>
      <c r="PC196" s="64"/>
      <c r="PD196" s="64"/>
      <c r="PE196" s="64"/>
      <c r="PF196" s="64"/>
      <c r="PG196" s="64"/>
      <c r="PH196" s="64"/>
      <c r="PI196" s="64"/>
      <c r="PJ196" s="64"/>
      <c r="PK196" s="64"/>
      <c r="PL196" s="64"/>
      <c r="PM196" s="64"/>
      <c r="PN196" s="64"/>
      <c r="PO196" s="64"/>
      <c r="PP196" s="64"/>
      <c r="PQ196" s="64"/>
      <c r="PR196" s="64"/>
      <c r="PS196" s="64"/>
      <c r="PT196" s="64"/>
      <c r="PU196" s="64"/>
      <c r="PV196" s="64"/>
      <c r="PW196" s="64"/>
      <c r="PX196" s="64"/>
      <c r="PY196" s="64"/>
      <c r="PZ196" s="64"/>
      <c r="QA196" s="64"/>
      <c r="QB196" s="64"/>
      <c r="QC196" s="64"/>
      <c r="QD196" s="64"/>
      <c r="QE196" s="64"/>
      <c r="QF196" s="64"/>
      <c r="QG196" s="64"/>
      <c r="QH196" s="64"/>
      <c r="QI196" s="64"/>
      <c r="QJ196" s="64"/>
      <c r="QK196" s="64"/>
      <c r="QL196" s="64"/>
      <c r="QM196" s="64"/>
      <c r="QN196" s="64"/>
      <c r="QO196" s="64"/>
      <c r="QP196" s="64"/>
      <c r="QQ196" s="64"/>
      <c r="QR196" s="64"/>
      <c r="QS196" s="64"/>
      <c r="QT196" s="64"/>
      <c r="QU196" s="64"/>
      <c r="QV196" s="64"/>
      <c r="QW196" s="64"/>
      <c r="QX196" s="64"/>
      <c r="QY196" s="64"/>
      <c r="QZ196" s="64"/>
      <c r="RA196" s="64"/>
      <c r="RB196" s="64"/>
      <c r="RC196" s="64"/>
      <c r="RD196" s="64"/>
      <c r="RE196" s="64"/>
      <c r="RF196" s="64"/>
      <c r="RG196" s="64"/>
      <c r="RH196" s="64"/>
      <c r="RI196" s="64"/>
      <c r="RJ196" s="97"/>
      <c r="RK196" s="97"/>
      <c r="RL196" s="97"/>
      <c r="RM196" s="97"/>
      <c r="RN196" s="97"/>
      <c r="RO196" s="97"/>
      <c r="RP196" s="97"/>
      <c r="RQ196" s="97"/>
      <c r="RR196" s="97"/>
      <c r="RS196" s="97"/>
      <c r="RT196" s="97"/>
      <c r="RU196" s="97"/>
      <c r="RV196" s="97"/>
      <c r="RW196" s="97"/>
      <c r="RX196" s="97"/>
      <c r="RY196" s="97"/>
      <c r="RZ196" s="97"/>
      <c r="SA196" s="97"/>
      <c r="SB196" s="97"/>
      <c r="SC196" s="97"/>
      <c r="SD196" s="97"/>
      <c r="SE196" s="97"/>
      <c r="SF196" s="97"/>
      <c r="SG196" s="97"/>
      <c r="SH196" s="97"/>
      <c r="SI196" s="97"/>
      <c r="SJ196" s="97"/>
      <c r="SK196" s="97"/>
      <c r="SL196" s="97"/>
      <c r="SM196" s="97"/>
      <c r="SN196" s="97"/>
      <c r="SO196" s="97"/>
      <c r="SP196" s="97"/>
      <c r="SQ196" s="97"/>
      <c r="SR196" s="97"/>
      <c r="SS196" s="97"/>
      <c r="ST196" s="97"/>
      <c r="SU196" s="97"/>
      <c r="SV196" s="97"/>
      <c r="SW196" s="97"/>
      <c r="SX196" s="97"/>
      <c r="SY196" s="97"/>
      <c r="SZ196" s="97"/>
      <c r="TA196" s="97"/>
      <c r="TB196" s="97"/>
    </row>
    <row r="197" spans="1:522" s="1" customFormat="1" ht="18" customHeight="1" x14ac:dyDescent="0.2">
      <c r="A197" s="12"/>
      <c r="B197" s="11"/>
      <c r="E197" s="4"/>
      <c r="F197" s="9"/>
      <c r="G197" s="9"/>
      <c r="H197" s="4"/>
      <c r="I197" s="1">
        <f t="shared" si="3"/>
        <v>0</v>
      </c>
      <c r="J197" s="12">
        <f>Tabuľka3[[#This Row],[Stĺpec9]]</f>
        <v>0</v>
      </c>
      <c r="K197" s="97"/>
      <c r="L197" s="97"/>
      <c r="M197" s="97"/>
      <c r="N197" s="97"/>
      <c r="O197" s="97"/>
      <c r="P197" s="97"/>
      <c r="Q197" s="97"/>
      <c r="R197" s="97"/>
      <c r="S197" s="97"/>
      <c r="T197" s="97"/>
      <c r="U197" s="97"/>
      <c r="V197" s="97"/>
      <c r="W197" s="97"/>
      <c r="X197" s="97"/>
      <c r="Y197" s="97"/>
      <c r="Z197" s="97"/>
      <c r="AA197" s="97"/>
      <c r="AB197" s="97"/>
      <c r="AC197" s="97"/>
      <c r="AD197" s="97"/>
      <c r="AE197" s="97"/>
      <c r="AF197" s="97"/>
      <c r="AG197" s="97"/>
      <c r="AH197" s="97"/>
      <c r="AI197" s="97"/>
      <c r="AJ197" s="97"/>
      <c r="AK197" s="97"/>
      <c r="AL197" s="97"/>
      <c r="AM197" s="97"/>
      <c r="AN197" s="97"/>
      <c r="AO197" s="97"/>
      <c r="AP197" s="97"/>
      <c r="AQ197" s="97"/>
      <c r="AR197" s="97"/>
      <c r="AS197" s="97"/>
      <c r="AT197" s="97"/>
      <c r="AU197" s="97"/>
      <c r="AV197" s="97"/>
      <c r="AW197" s="97"/>
      <c r="AX197" s="97"/>
      <c r="AY197" s="97"/>
      <c r="AZ197" s="97"/>
      <c r="BA197" s="97"/>
      <c r="BB197" s="97"/>
      <c r="BC197" s="97"/>
      <c r="BD197" s="97"/>
      <c r="BE197" s="97"/>
      <c r="BF197" s="97"/>
      <c r="BG197" s="97"/>
      <c r="BH197" s="97"/>
      <c r="BI197" s="97"/>
      <c r="BJ197" s="97"/>
      <c r="BK197" s="97"/>
      <c r="BL197" s="97"/>
      <c r="BM197" s="97"/>
      <c r="BN197" s="97"/>
      <c r="BO197" s="97"/>
      <c r="BP197" s="97"/>
      <c r="BQ197" s="97"/>
      <c r="BR197" s="97"/>
      <c r="BS197" s="97"/>
      <c r="BT197" s="97"/>
      <c r="BU197" s="97"/>
      <c r="BV197" s="97"/>
      <c r="BW197" s="97"/>
      <c r="BX197" s="97"/>
      <c r="BY197" s="97"/>
      <c r="BZ197" s="97"/>
      <c r="CA197" s="97"/>
      <c r="CB197" s="97"/>
      <c r="CC197" s="97"/>
      <c r="CD197" s="97"/>
      <c r="CE197" s="97"/>
      <c r="CF197" s="97"/>
      <c r="CG197" s="97"/>
      <c r="CH197" s="97"/>
      <c r="CI197" s="97"/>
      <c r="CJ197" s="97"/>
      <c r="CK197" s="97"/>
      <c r="CL197" s="97"/>
      <c r="CM197" s="97"/>
      <c r="CN197" s="97"/>
      <c r="CO197" s="97"/>
      <c r="CP197" s="97"/>
      <c r="CQ197" s="97"/>
      <c r="CR197" s="97"/>
      <c r="CS197" s="97"/>
      <c r="CT197" s="97"/>
      <c r="CU197" s="97"/>
      <c r="CV197" s="97"/>
      <c r="CW197" s="97"/>
      <c r="CX197" s="97"/>
      <c r="CY197" s="97"/>
      <c r="CZ197" s="97"/>
      <c r="DA197" s="97"/>
      <c r="DB197" s="97"/>
      <c r="DC197" s="97"/>
      <c r="DD197" s="97"/>
      <c r="DE197" s="97"/>
      <c r="DF197" s="97"/>
      <c r="DG197" s="97"/>
      <c r="DH197" s="97"/>
      <c r="DI197" s="97"/>
      <c r="DJ197" s="97"/>
      <c r="DK197" s="97"/>
      <c r="DL197" s="97"/>
      <c r="DM197" s="97"/>
      <c r="DN197" s="97"/>
      <c r="DO197" s="97"/>
      <c r="DP197" s="97"/>
      <c r="DQ197" s="97"/>
      <c r="DR197" s="97"/>
      <c r="DS197" s="97"/>
      <c r="DT197" s="97"/>
      <c r="DU197" s="97"/>
      <c r="DV197" s="97"/>
      <c r="DW197" s="97"/>
      <c r="DX197" s="97"/>
      <c r="DY197" s="97"/>
      <c r="DZ197" s="97"/>
      <c r="EA197" s="97"/>
      <c r="EB197" s="97"/>
      <c r="EC197" s="97"/>
      <c r="ED197" s="97"/>
      <c r="EE197" s="97"/>
      <c r="EF197" s="97"/>
      <c r="EG197" s="97"/>
      <c r="EH197" s="97"/>
      <c r="EI197" s="97"/>
      <c r="EJ197" s="97"/>
      <c r="EK197" s="97"/>
      <c r="EL197" s="97"/>
      <c r="EM197" s="97"/>
      <c r="EN197" s="97"/>
      <c r="EO197" s="97"/>
      <c r="EP197" s="97"/>
      <c r="EQ197" s="97"/>
      <c r="ER197" s="97"/>
      <c r="ES197" s="97"/>
      <c r="ET197" s="97"/>
      <c r="EU197" s="97"/>
      <c r="EV197" s="97"/>
      <c r="EW197" s="97"/>
      <c r="EX197" s="97"/>
      <c r="EY197" s="97"/>
      <c r="EZ197" s="97"/>
      <c r="FA197" s="97"/>
      <c r="FB197" s="97"/>
      <c r="FC197" s="97"/>
      <c r="FD197" s="97"/>
      <c r="FE197" s="97"/>
      <c r="FF197" s="97"/>
      <c r="FG197" s="97"/>
      <c r="FH197" s="97"/>
      <c r="FI197" s="97"/>
      <c r="FJ197" s="97"/>
      <c r="FK197" s="97"/>
      <c r="FL197" s="97"/>
      <c r="FM197" s="97"/>
      <c r="FN197" s="97"/>
      <c r="FO197" s="97"/>
      <c r="FP197" s="97"/>
      <c r="FQ197" s="97"/>
      <c r="FR197" s="97"/>
      <c r="FS197" s="97"/>
      <c r="FT197" s="97"/>
      <c r="FU197" s="97"/>
      <c r="FV197" s="97"/>
      <c r="FW197" s="97"/>
      <c r="FX197" s="97"/>
      <c r="FY197" s="97"/>
      <c r="FZ197" s="97"/>
      <c r="GA197" s="97"/>
      <c r="GB197" s="97"/>
      <c r="GC197" s="97"/>
      <c r="GD197" s="97"/>
      <c r="GE197" s="97"/>
      <c r="GF197" s="97"/>
      <c r="GG197" s="97"/>
      <c r="GH197" s="97"/>
      <c r="GI197" s="97"/>
      <c r="GJ197" s="97"/>
      <c r="GK197" s="97"/>
      <c r="GL197" s="97"/>
      <c r="GM197" s="97"/>
      <c r="GN197" s="97"/>
      <c r="GO197" s="97"/>
      <c r="GP197" s="97"/>
      <c r="GQ197" s="97"/>
      <c r="GR197" s="97"/>
      <c r="GS197" s="97"/>
      <c r="GT197" s="97"/>
      <c r="GU197" s="97"/>
      <c r="GV197" s="97"/>
      <c r="GW197" s="97"/>
      <c r="GX197" s="97"/>
      <c r="GY197" s="97"/>
      <c r="GZ197" s="97"/>
      <c r="HA197" s="97"/>
      <c r="HB197" s="97"/>
      <c r="HC197" s="97"/>
      <c r="HD197" s="97"/>
      <c r="HE197" s="97"/>
      <c r="HF197" s="97"/>
      <c r="HG197" s="97"/>
      <c r="HH197" s="97"/>
      <c r="HI197" s="97"/>
      <c r="HJ197" s="97"/>
      <c r="HK197" s="97"/>
      <c r="HL197" s="97"/>
      <c r="HM197" s="97"/>
      <c r="HN197" s="97"/>
      <c r="HO197" s="97"/>
      <c r="HP197" s="97"/>
      <c r="HQ197" s="97"/>
      <c r="HR197" s="97"/>
      <c r="HS197" s="97"/>
      <c r="HT197" s="97"/>
      <c r="HU197" s="97"/>
      <c r="HV197" s="97"/>
      <c r="HW197" s="97"/>
      <c r="HX197" s="97"/>
      <c r="HY197" s="97"/>
      <c r="HZ197" s="97"/>
      <c r="IA197" s="97"/>
      <c r="IB197" s="97"/>
      <c r="IC197" s="97"/>
      <c r="ID197" s="97"/>
      <c r="IE197" s="97"/>
      <c r="IF197" s="97"/>
      <c r="IG197" s="97"/>
      <c r="IH197" s="97"/>
      <c r="II197" s="97"/>
      <c r="IJ197" s="97"/>
      <c r="IK197" s="97"/>
      <c r="IL197" s="97"/>
      <c r="IM197" s="97"/>
      <c r="IN197" s="97"/>
      <c r="IO197" s="97"/>
      <c r="IP197" s="97"/>
      <c r="IQ197" s="97"/>
      <c r="IR197" s="97"/>
      <c r="IS197" s="97"/>
      <c r="IT197" s="97"/>
      <c r="IU197" s="97"/>
      <c r="IV197" s="97"/>
      <c r="IW197" s="97"/>
      <c r="IX197" s="97"/>
      <c r="IY197" s="97"/>
      <c r="IZ197" s="97"/>
      <c r="JA197" s="97"/>
      <c r="JB197" s="97"/>
      <c r="JC197" s="97"/>
      <c r="JD197" s="97"/>
      <c r="JE197" s="97"/>
      <c r="JF197" s="97"/>
      <c r="JG197" s="97"/>
      <c r="JH197" s="97"/>
      <c r="JI197" s="97"/>
      <c r="JJ197" s="97"/>
      <c r="JK197" s="97"/>
      <c r="JL197" s="97"/>
      <c r="JM197" s="97"/>
      <c r="JN197" s="97"/>
      <c r="JO197" s="97"/>
      <c r="JP197" s="97"/>
      <c r="JQ197" s="97"/>
      <c r="JR197" s="97"/>
      <c r="JS197" s="97"/>
      <c r="JT197" s="97"/>
      <c r="JU197" s="97"/>
      <c r="JV197" s="97"/>
      <c r="JW197" s="97"/>
      <c r="JX197" s="97"/>
      <c r="JY197" s="97"/>
      <c r="JZ197" s="97"/>
      <c r="KA197" s="97"/>
      <c r="KB197" s="97"/>
      <c r="KC197" s="97"/>
      <c r="KD197" s="97"/>
      <c r="KE197" s="97"/>
      <c r="KF197" s="97"/>
      <c r="KG197" s="97"/>
      <c r="KH197" s="97"/>
      <c r="KI197" s="97"/>
      <c r="KJ197" s="97"/>
      <c r="KK197" s="97"/>
      <c r="KL197" s="97"/>
      <c r="KM197" s="97"/>
      <c r="KN197" s="97"/>
      <c r="KO197" s="97"/>
      <c r="KP197" s="97"/>
      <c r="KQ197" s="97"/>
      <c r="KR197" s="97"/>
      <c r="KS197" s="97"/>
      <c r="KT197" s="97"/>
      <c r="KU197" s="97"/>
      <c r="KV197" s="97"/>
      <c r="KW197" s="97"/>
      <c r="KX197" s="97"/>
      <c r="KY197" s="97"/>
      <c r="KZ197" s="97"/>
      <c r="LA197" s="97"/>
      <c r="LB197" s="97"/>
      <c r="LC197" s="97"/>
      <c r="LD197" s="97"/>
      <c r="LE197" s="97"/>
      <c r="LF197" s="97"/>
      <c r="LG197" s="97"/>
      <c r="LH197" s="97"/>
      <c r="LI197" s="97"/>
      <c r="LJ197" s="97"/>
      <c r="LK197" s="97"/>
      <c r="LL197" s="97"/>
      <c r="LM197" s="97"/>
      <c r="LN197" s="97"/>
      <c r="LO197" s="97"/>
      <c r="LP197" s="97"/>
      <c r="LQ197" s="97"/>
      <c r="LR197" s="97"/>
      <c r="LS197" s="97"/>
      <c r="LT197" s="97"/>
      <c r="LU197" s="97"/>
      <c r="LV197" s="64"/>
      <c r="LW197" s="64"/>
      <c r="LX197" s="64"/>
      <c r="LY197" s="64"/>
      <c r="LZ197" s="64"/>
      <c r="MA197" s="64"/>
      <c r="MB197" s="64"/>
      <c r="MC197" s="64"/>
      <c r="MD197" s="64"/>
      <c r="ME197" s="64"/>
      <c r="MF197" s="64"/>
      <c r="MG197" s="64"/>
      <c r="MH197" s="64"/>
      <c r="MI197" s="64"/>
      <c r="MJ197" s="64"/>
      <c r="MK197" s="64"/>
      <c r="ML197" s="64"/>
      <c r="MM197" s="64"/>
      <c r="MN197" s="64"/>
      <c r="MO197" s="64"/>
      <c r="MP197" s="64"/>
      <c r="MQ197" s="64"/>
      <c r="MR197" s="64"/>
      <c r="MS197" s="64"/>
      <c r="MT197" s="64"/>
      <c r="MU197" s="64"/>
      <c r="MV197" s="64"/>
      <c r="MW197" s="64"/>
      <c r="MX197" s="64"/>
      <c r="MY197" s="64"/>
      <c r="MZ197" s="64"/>
      <c r="NA197" s="64"/>
      <c r="NB197" s="64"/>
      <c r="NC197" s="64"/>
      <c r="ND197" s="64"/>
      <c r="NE197" s="64"/>
      <c r="NF197" s="64"/>
      <c r="NG197" s="64"/>
      <c r="NH197" s="64"/>
      <c r="NI197" s="64"/>
      <c r="NJ197" s="64"/>
      <c r="NK197" s="64"/>
      <c r="NL197" s="64"/>
      <c r="NM197" s="64"/>
      <c r="NN197" s="64"/>
      <c r="NO197" s="64"/>
      <c r="NP197" s="64"/>
      <c r="NQ197" s="64"/>
      <c r="NR197" s="64"/>
      <c r="NS197" s="64"/>
      <c r="NT197" s="64"/>
      <c r="NU197" s="64"/>
      <c r="NV197" s="64"/>
      <c r="NW197" s="64"/>
      <c r="NX197" s="64"/>
      <c r="NY197" s="64"/>
      <c r="NZ197" s="64"/>
      <c r="OA197" s="64"/>
      <c r="OB197" s="64"/>
      <c r="OC197" s="64"/>
      <c r="OD197" s="64"/>
      <c r="OE197" s="64"/>
      <c r="OF197" s="64"/>
      <c r="OG197" s="64"/>
      <c r="OH197" s="64"/>
      <c r="OI197" s="64"/>
      <c r="OJ197" s="64"/>
      <c r="OK197" s="64"/>
      <c r="OL197" s="64"/>
      <c r="OM197" s="64"/>
      <c r="ON197" s="64"/>
      <c r="OO197" s="64"/>
      <c r="OP197" s="64"/>
      <c r="OQ197" s="64"/>
      <c r="OR197" s="64"/>
      <c r="OS197" s="64"/>
      <c r="OT197" s="64"/>
      <c r="OU197" s="64"/>
      <c r="OV197" s="64"/>
      <c r="OW197" s="64"/>
      <c r="OX197" s="64"/>
      <c r="OY197" s="64"/>
      <c r="OZ197" s="64"/>
      <c r="PA197" s="64"/>
      <c r="PB197" s="64"/>
      <c r="PC197" s="64"/>
      <c r="PD197" s="64"/>
      <c r="PE197" s="64"/>
      <c r="PF197" s="64"/>
      <c r="PG197" s="64"/>
      <c r="PH197" s="64"/>
      <c r="PI197" s="64"/>
      <c r="PJ197" s="64"/>
      <c r="PK197" s="64"/>
      <c r="PL197" s="64"/>
      <c r="PM197" s="64"/>
      <c r="PN197" s="64"/>
      <c r="PO197" s="64"/>
      <c r="PP197" s="64"/>
      <c r="PQ197" s="64"/>
      <c r="PR197" s="64"/>
      <c r="PS197" s="64"/>
      <c r="PT197" s="64"/>
      <c r="PU197" s="64"/>
      <c r="PV197" s="64"/>
      <c r="PW197" s="64"/>
      <c r="PX197" s="64"/>
      <c r="PY197" s="64"/>
      <c r="PZ197" s="64"/>
      <c r="QA197" s="64"/>
      <c r="QB197" s="64"/>
      <c r="QC197" s="64"/>
      <c r="QD197" s="64"/>
      <c r="QE197" s="64"/>
      <c r="QF197" s="64"/>
      <c r="QG197" s="64"/>
      <c r="QH197" s="64"/>
      <c r="QI197" s="64"/>
      <c r="QJ197" s="64"/>
      <c r="QK197" s="64"/>
      <c r="QL197" s="64"/>
      <c r="QM197" s="64"/>
      <c r="QN197" s="64"/>
      <c r="QO197" s="64"/>
      <c r="QP197" s="64"/>
      <c r="QQ197" s="64"/>
      <c r="QR197" s="64"/>
      <c r="QS197" s="64"/>
      <c r="QT197" s="64"/>
      <c r="QU197" s="64"/>
      <c r="QV197" s="64"/>
      <c r="QW197" s="64"/>
      <c r="QX197" s="64"/>
      <c r="QY197" s="64"/>
      <c r="QZ197" s="64"/>
      <c r="RA197" s="64"/>
      <c r="RB197" s="64"/>
      <c r="RC197" s="64"/>
      <c r="RD197" s="64"/>
      <c r="RE197" s="64"/>
      <c r="RF197" s="64"/>
      <c r="RG197" s="64"/>
      <c r="RH197" s="64"/>
      <c r="RI197" s="64"/>
      <c r="RJ197" s="97"/>
      <c r="RK197" s="97"/>
      <c r="RL197" s="97"/>
      <c r="RM197" s="97"/>
      <c r="RN197" s="97"/>
      <c r="RO197" s="97"/>
      <c r="RP197" s="97"/>
      <c r="RQ197" s="97"/>
      <c r="RR197" s="97"/>
      <c r="RS197" s="97"/>
      <c r="RT197" s="97"/>
      <c r="RU197" s="97"/>
      <c r="RV197" s="97"/>
      <c r="RW197" s="97"/>
      <c r="RX197" s="97"/>
      <c r="RY197" s="97"/>
      <c r="RZ197" s="97"/>
      <c r="SA197" s="97"/>
      <c r="SB197" s="97"/>
      <c r="SC197" s="97"/>
      <c r="SD197" s="97"/>
      <c r="SE197" s="97"/>
      <c r="SF197" s="97"/>
      <c r="SG197" s="97"/>
      <c r="SH197" s="97"/>
      <c r="SI197" s="97"/>
      <c r="SJ197" s="97"/>
      <c r="SK197" s="97"/>
      <c r="SL197" s="97"/>
      <c r="SM197" s="97"/>
      <c r="SN197" s="97"/>
      <c r="SO197" s="97"/>
      <c r="SP197" s="97"/>
      <c r="SQ197" s="97"/>
      <c r="SR197" s="97"/>
      <c r="SS197" s="97"/>
      <c r="ST197" s="97"/>
      <c r="SU197" s="97"/>
      <c r="SV197" s="97"/>
      <c r="SW197" s="97"/>
      <c r="SX197" s="97"/>
      <c r="SY197" s="97"/>
      <c r="SZ197" s="97"/>
      <c r="TA197" s="97"/>
      <c r="TB197" s="97"/>
    </row>
    <row r="198" spans="1:522" s="1" customFormat="1" ht="18" customHeight="1" x14ac:dyDescent="0.2">
      <c r="A198" s="12"/>
      <c r="B198" s="11"/>
      <c r="E198" s="4"/>
      <c r="F198" s="9"/>
      <c r="G198" s="9"/>
      <c r="H198" s="4"/>
      <c r="I198" s="1">
        <f t="shared" si="3"/>
        <v>0</v>
      </c>
      <c r="J198" s="12">
        <f>Tabuľka3[[#This Row],[Stĺpec9]]</f>
        <v>0</v>
      </c>
      <c r="K198" s="97"/>
      <c r="L198" s="97"/>
      <c r="M198" s="97"/>
      <c r="N198" s="97"/>
      <c r="O198" s="97"/>
      <c r="P198" s="97"/>
      <c r="Q198" s="97"/>
      <c r="R198" s="97"/>
      <c r="S198" s="97"/>
      <c r="T198" s="97"/>
      <c r="U198" s="97"/>
      <c r="V198" s="97"/>
      <c r="W198" s="97"/>
      <c r="X198" s="97"/>
      <c r="Y198" s="97"/>
      <c r="Z198" s="97"/>
      <c r="AA198" s="97"/>
      <c r="AB198" s="97"/>
      <c r="AC198" s="97"/>
      <c r="AD198" s="97"/>
      <c r="AE198" s="97"/>
      <c r="AF198" s="97"/>
      <c r="AG198" s="97"/>
      <c r="AH198" s="97"/>
      <c r="AI198" s="97"/>
      <c r="AJ198" s="97"/>
      <c r="AK198" s="97"/>
      <c r="AL198" s="97"/>
      <c r="AM198" s="97"/>
      <c r="AN198" s="97"/>
      <c r="AO198" s="97"/>
      <c r="AP198" s="97"/>
      <c r="AQ198" s="97"/>
      <c r="AR198" s="97"/>
      <c r="AS198" s="97"/>
      <c r="AT198" s="97"/>
      <c r="AU198" s="97"/>
      <c r="AV198" s="97"/>
      <c r="AW198" s="97"/>
      <c r="AX198" s="97"/>
      <c r="AY198" s="97"/>
      <c r="AZ198" s="97"/>
      <c r="BA198" s="97"/>
      <c r="BB198" s="97"/>
      <c r="BC198" s="97"/>
      <c r="BD198" s="97"/>
      <c r="BE198" s="97"/>
      <c r="BF198" s="97"/>
      <c r="BG198" s="97"/>
      <c r="BH198" s="97"/>
      <c r="BI198" s="97"/>
      <c r="BJ198" s="97"/>
      <c r="BK198" s="97"/>
      <c r="BL198" s="97"/>
      <c r="BM198" s="97"/>
      <c r="BN198" s="97"/>
      <c r="BO198" s="97"/>
      <c r="BP198" s="97"/>
      <c r="BQ198" s="97"/>
      <c r="BR198" s="97"/>
      <c r="BS198" s="97"/>
      <c r="BT198" s="97"/>
      <c r="BU198" s="97"/>
      <c r="BV198" s="97"/>
      <c r="BW198" s="97"/>
      <c r="BX198" s="97"/>
      <c r="BY198" s="97"/>
      <c r="BZ198" s="97"/>
      <c r="CA198" s="97"/>
      <c r="CB198" s="97"/>
      <c r="CC198" s="97"/>
      <c r="CD198" s="97"/>
      <c r="CE198" s="97"/>
      <c r="CF198" s="97"/>
      <c r="CG198" s="97"/>
      <c r="CH198" s="97"/>
      <c r="CI198" s="97"/>
      <c r="CJ198" s="97"/>
      <c r="CK198" s="97"/>
      <c r="CL198" s="97"/>
      <c r="CM198" s="97"/>
      <c r="CN198" s="97"/>
      <c r="CO198" s="97"/>
      <c r="CP198" s="97"/>
      <c r="CQ198" s="97"/>
      <c r="CR198" s="97"/>
      <c r="CS198" s="97"/>
      <c r="CT198" s="97"/>
      <c r="CU198" s="97"/>
      <c r="CV198" s="97"/>
      <c r="CW198" s="97"/>
      <c r="CX198" s="97"/>
      <c r="CY198" s="97"/>
      <c r="CZ198" s="97"/>
      <c r="DA198" s="97"/>
      <c r="DB198" s="97"/>
      <c r="DC198" s="97"/>
      <c r="DD198" s="97"/>
      <c r="DE198" s="97"/>
      <c r="DF198" s="97"/>
      <c r="DG198" s="97"/>
      <c r="DH198" s="97"/>
      <c r="DI198" s="97"/>
      <c r="DJ198" s="97"/>
      <c r="DK198" s="97"/>
      <c r="DL198" s="97"/>
      <c r="DM198" s="97"/>
      <c r="DN198" s="97"/>
      <c r="DO198" s="97"/>
      <c r="DP198" s="97"/>
      <c r="DQ198" s="97"/>
      <c r="DR198" s="97"/>
      <c r="DS198" s="97"/>
      <c r="DT198" s="97"/>
      <c r="DU198" s="97"/>
      <c r="DV198" s="97"/>
      <c r="DW198" s="97"/>
      <c r="DX198" s="97"/>
      <c r="DY198" s="97"/>
      <c r="DZ198" s="97"/>
      <c r="EA198" s="97"/>
      <c r="EB198" s="97"/>
      <c r="EC198" s="97"/>
      <c r="ED198" s="97"/>
      <c r="EE198" s="97"/>
      <c r="EF198" s="97"/>
      <c r="EG198" s="97"/>
      <c r="EH198" s="97"/>
      <c r="EI198" s="97"/>
      <c r="EJ198" s="97"/>
      <c r="EK198" s="97"/>
      <c r="EL198" s="97"/>
      <c r="EM198" s="97"/>
      <c r="EN198" s="97"/>
      <c r="EO198" s="97"/>
      <c r="EP198" s="97"/>
      <c r="EQ198" s="97"/>
      <c r="ER198" s="97"/>
      <c r="ES198" s="97"/>
      <c r="ET198" s="97"/>
      <c r="EU198" s="97"/>
      <c r="EV198" s="97"/>
      <c r="EW198" s="97"/>
      <c r="EX198" s="97"/>
      <c r="EY198" s="97"/>
      <c r="EZ198" s="97"/>
      <c r="FA198" s="97"/>
      <c r="FB198" s="97"/>
      <c r="FC198" s="97"/>
      <c r="FD198" s="97"/>
      <c r="FE198" s="97"/>
      <c r="FF198" s="97"/>
      <c r="FG198" s="97"/>
      <c r="FH198" s="97"/>
      <c r="FI198" s="97"/>
      <c r="FJ198" s="97"/>
      <c r="FK198" s="97"/>
      <c r="FL198" s="97"/>
      <c r="FM198" s="97"/>
      <c r="FN198" s="97"/>
      <c r="FO198" s="97"/>
      <c r="FP198" s="97"/>
      <c r="FQ198" s="97"/>
      <c r="FR198" s="97"/>
      <c r="FS198" s="97"/>
      <c r="FT198" s="97"/>
      <c r="FU198" s="97"/>
      <c r="FV198" s="97"/>
      <c r="FW198" s="97"/>
      <c r="FX198" s="97"/>
      <c r="FY198" s="97"/>
      <c r="FZ198" s="97"/>
      <c r="GA198" s="97"/>
      <c r="GB198" s="97"/>
      <c r="GC198" s="97"/>
      <c r="GD198" s="97"/>
      <c r="GE198" s="97"/>
      <c r="GF198" s="97"/>
      <c r="GG198" s="97"/>
      <c r="GH198" s="97"/>
      <c r="GI198" s="97"/>
      <c r="GJ198" s="97"/>
      <c r="GK198" s="97"/>
      <c r="GL198" s="97"/>
      <c r="GM198" s="97"/>
      <c r="GN198" s="97"/>
      <c r="GO198" s="97"/>
      <c r="GP198" s="97"/>
      <c r="GQ198" s="97"/>
      <c r="GR198" s="97"/>
      <c r="GS198" s="97"/>
      <c r="GT198" s="97"/>
      <c r="GU198" s="97"/>
      <c r="GV198" s="97"/>
      <c r="GW198" s="97"/>
      <c r="GX198" s="97"/>
      <c r="GY198" s="97"/>
      <c r="GZ198" s="97"/>
      <c r="HA198" s="97"/>
      <c r="HB198" s="97"/>
      <c r="HC198" s="97"/>
      <c r="HD198" s="97"/>
      <c r="HE198" s="97"/>
      <c r="HF198" s="97"/>
      <c r="HG198" s="97"/>
      <c r="HH198" s="97"/>
      <c r="HI198" s="97"/>
      <c r="HJ198" s="97"/>
      <c r="HK198" s="97"/>
      <c r="HL198" s="97"/>
      <c r="HM198" s="97"/>
      <c r="HN198" s="97"/>
      <c r="HO198" s="97"/>
      <c r="HP198" s="97"/>
      <c r="HQ198" s="97"/>
      <c r="HR198" s="97"/>
      <c r="HS198" s="97"/>
      <c r="HT198" s="97"/>
      <c r="HU198" s="97"/>
      <c r="HV198" s="97"/>
      <c r="HW198" s="97"/>
      <c r="HX198" s="97"/>
      <c r="HY198" s="97"/>
      <c r="HZ198" s="97"/>
      <c r="IA198" s="97"/>
      <c r="IB198" s="97"/>
      <c r="IC198" s="97"/>
      <c r="ID198" s="97"/>
      <c r="IE198" s="97"/>
      <c r="IF198" s="97"/>
      <c r="IG198" s="97"/>
      <c r="IH198" s="97"/>
      <c r="II198" s="97"/>
      <c r="IJ198" s="97"/>
      <c r="IK198" s="97"/>
      <c r="IL198" s="97"/>
      <c r="IM198" s="97"/>
      <c r="IN198" s="97"/>
      <c r="IO198" s="97"/>
      <c r="IP198" s="97"/>
      <c r="IQ198" s="97"/>
      <c r="IR198" s="97"/>
      <c r="IS198" s="97"/>
      <c r="IT198" s="97"/>
      <c r="IU198" s="97"/>
      <c r="IV198" s="97"/>
      <c r="IW198" s="97"/>
      <c r="IX198" s="97"/>
      <c r="IY198" s="97"/>
      <c r="IZ198" s="97"/>
      <c r="JA198" s="97"/>
      <c r="JB198" s="97"/>
      <c r="JC198" s="97"/>
      <c r="JD198" s="97"/>
      <c r="JE198" s="97"/>
      <c r="JF198" s="97"/>
      <c r="JG198" s="97"/>
      <c r="JH198" s="97"/>
      <c r="JI198" s="97"/>
      <c r="JJ198" s="97"/>
      <c r="JK198" s="97"/>
      <c r="JL198" s="97"/>
      <c r="JM198" s="97"/>
      <c r="JN198" s="97"/>
      <c r="JO198" s="97"/>
      <c r="JP198" s="97"/>
      <c r="JQ198" s="97"/>
      <c r="JR198" s="97"/>
      <c r="JS198" s="97"/>
      <c r="JT198" s="97"/>
      <c r="JU198" s="97"/>
      <c r="JV198" s="97"/>
      <c r="JW198" s="97"/>
      <c r="JX198" s="97"/>
      <c r="JY198" s="97"/>
      <c r="JZ198" s="97"/>
      <c r="KA198" s="97"/>
      <c r="KB198" s="97"/>
      <c r="KC198" s="97"/>
      <c r="KD198" s="97"/>
      <c r="KE198" s="97"/>
      <c r="KF198" s="97"/>
      <c r="KG198" s="97"/>
      <c r="KH198" s="97"/>
      <c r="KI198" s="97"/>
      <c r="KJ198" s="97"/>
      <c r="KK198" s="97"/>
      <c r="KL198" s="97"/>
      <c r="KM198" s="97"/>
      <c r="KN198" s="97"/>
      <c r="KO198" s="97"/>
      <c r="KP198" s="97"/>
      <c r="KQ198" s="97"/>
      <c r="KR198" s="97"/>
      <c r="KS198" s="97"/>
      <c r="KT198" s="97"/>
      <c r="KU198" s="97"/>
      <c r="KV198" s="97"/>
      <c r="KW198" s="97"/>
      <c r="KX198" s="97"/>
      <c r="KY198" s="97"/>
      <c r="KZ198" s="97"/>
      <c r="LA198" s="97"/>
      <c r="LB198" s="97"/>
      <c r="LC198" s="97"/>
      <c r="LD198" s="97"/>
      <c r="LE198" s="97"/>
      <c r="LF198" s="97"/>
      <c r="LG198" s="97"/>
      <c r="LH198" s="97"/>
      <c r="LI198" s="97"/>
      <c r="LJ198" s="97"/>
      <c r="LK198" s="97"/>
      <c r="LL198" s="97"/>
      <c r="LM198" s="97"/>
      <c r="LN198" s="97"/>
      <c r="LO198" s="97"/>
      <c r="LP198" s="97"/>
      <c r="LQ198" s="97"/>
      <c r="LR198" s="97"/>
      <c r="LS198" s="97"/>
      <c r="LT198" s="97"/>
      <c r="LU198" s="97"/>
      <c r="LV198" s="64"/>
      <c r="LW198" s="64"/>
      <c r="LX198" s="64"/>
      <c r="LY198" s="64"/>
      <c r="LZ198" s="64"/>
      <c r="MA198" s="64"/>
      <c r="MB198" s="64"/>
      <c r="MC198" s="64"/>
      <c r="MD198" s="64"/>
      <c r="ME198" s="64"/>
      <c r="MF198" s="64"/>
      <c r="MG198" s="64"/>
      <c r="MH198" s="64"/>
      <c r="MI198" s="64"/>
      <c r="MJ198" s="64"/>
      <c r="MK198" s="64"/>
      <c r="ML198" s="64"/>
      <c r="MM198" s="64"/>
      <c r="MN198" s="64"/>
      <c r="MO198" s="64"/>
      <c r="MP198" s="64"/>
      <c r="MQ198" s="64"/>
      <c r="MR198" s="64"/>
      <c r="MS198" s="64"/>
      <c r="MT198" s="64"/>
      <c r="MU198" s="64"/>
      <c r="MV198" s="64"/>
      <c r="MW198" s="64"/>
      <c r="MX198" s="64"/>
      <c r="MY198" s="64"/>
      <c r="MZ198" s="64"/>
      <c r="NA198" s="64"/>
      <c r="NB198" s="64"/>
      <c r="NC198" s="64"/>
      <c r="ND198" s="64"/>
      <c r="NE198" s="64"/>
      <c r="NF198" s="64"/>
      <c r="NG198" s="64"/>
      <c r="NH198" s="64"/>
      <c r="NI198" s="64"/>
      <c r="NJ198" s="64"/>
      <c r="NK198" s="64"/>
      <c r="NL198" s="64"/>
      <c r="NM198" s="64"/>
      <c r="NN198" s="64"/>
      <c r="NO198" s="64"/>
      <c r="NP198" s="64"/>
      <c r="NQ198" s="64"/>
      <c r="NR198" s="64"/>
      <c r="NS198" s="64"/>
      <c r="NT198" s="64"/>
      <c r="NU198" s="64"/>
      <c r="NV198" s="64"/>
      <c r="NW198" s="64"/>
      <c r="NX198" s="64"/>
      <c r="NY198" s="64"/>
      <c r="NZ198" s="64"/>
      <c r="OA198" s="64"/>
      <c r="OB198" s="64"/>
      <c r="OC198" s="64"/>
      <c r="OD198" s="64"/>
      <c r="OE198" s="64"/>
      <c r="OF198" s="64"/>
      <c r="OG198" s="64"/>
      <c r="OH198" s="64"/>
      <c r="OI198" s="64"/>
      <c r="OJ198" s="64"/>
      <c r="OK198" s="64"/>
      <c r="OL198" s="64"/>
      <c r="OM198" s="64"/>
      <c r="ON198" s="64"/>
      <c r="OO198" s="64"/>
      <c r="OP198" s="64"/>
      <c r="OQ198" s="64"/>
      <c r="OR198" s="64"/>
      <c r="OS198" s="64"/>
      <c r="OT198" s="64"/>
      <c r="OU198" s="64"/>
      <c r="OV198" s="64"/>
      <c r="OW198" s="64"/>
      <c r="OX198" s="64"/>
      <c r="OY198" s="64"/>
      <c r="OZ198" s="64"/>
      <c r="PA198" s="64"/>
      <c r="PB198" s="64"/>
      <c r="PC198" s="64"/>
      <c r="PD198" s="64"/>
      <c r="PE198" s="64"/>
      <c r="PF198" s="64"/>
      <c r="PG198" s="64"/>
      <c r="PH198" s="64"/>
      <c r="PI198" s="64"/>
      <c r="PJ198" s="64"/>
      <c r="PK198" s="64"/>
      <c r="PL198" s="64"/>
      <c r="PM198" s="64"/>
      <c r="PN198" s="64"/>
      <c r="PO198" s="64"/>
      <c r="PP198" s="64"/>
      <c r="PQ198" s="64"/>
      <c r="PR198" s="64"/>
      <c r="PS198" s="64"/>
      <c r="PT198" s="64"/>
      <c r="PU198" s="64"/>
      <c r="PV198" s="64"/>
      <c r="PW198" s="64"/>
      <c r="PX198" s="64"/>
      <c r="PY198" s="64"/>
      <c r="PZ198" s="64"/>
      <c r="QA198" s="64"/>
      <c r="QB198" s="64"/>
      <c r="QC198" s="64"/>
      <c r="QD198" s="64"/>
      <c r="QE198" s="64"/>
      <c r="QF198" s="64"/>
      <c r="QG198" s="64"/>
      <c r="QH198" s="64"/>
      <c r="QI198" s="64"/>
      <c r="QJ198" s="64"/>
      <c r="QK198" s="64"/>
      <c r="QL198" s="64"/>
      <c r="QM198" s="64"/>
      <c r="QN198" s="64"/>
      <c r="QO198" s="64"/>
      <c r="QP198" s="64"/>
      <c r="QQ198" s="64"/>
      <c r="QR198" s="64"/>
      <c r="QS198" s="64"/>
      <c r="QT198" s="64"/>
      <c r="QU198" s="64"/>
      <c r="QV198" s="64"/>
      <c r="QW198" s="64"/>
      <c r="QX198" s="64"/>
      <c r="QY198" s="64"/>
      <c r="QZ198" s="64"/>
      <c r="RA198" s="64"/>
      <c r="RB198" s="64"/>
      <c r="RC198" s="64"/>
      <c r="RD198" s="64"/>
      <c r="RE198" s="64"/>
      <c r="RF198" s="64"/>
      <c r="RG198" s="64"/>
      <c r="RH198" s="64"/>
      <c r="RI198" s="64"/>
      <c r="RJ198" s="97"/>
      <c r="RK198" s="97"/>
      <c r="RL198" s="97"/>
      <c r="RM198" s="97"/>
      <c r="RN198" s="97"/>
      <c r="RO198" s="97"/>
      <c r="RP198" s="97"/>
      <c r="RQ198" s="97"/>
      <c r="RR198" s="97"/>
      <c r="RS198" s="97"/>
      <c r="RT198" s="97"/>
      <c r="RU198" s="97"/>
      <c r="RV198" s="97"/>
      <c r="RW198" s="97"/>
      <c r="RX198" s="97"/>
      <c r="RY198" s="97"/>
      <c r="RZ198" s="97"/>
      <c r="SA198" s="97"/>
      <c r="SB198" s="97"/>
      <c r="SC198" s="97"/>
      <c r="SD198" s="97"/>
      <c r="SE198" s="97"/>
      <c r="SF198" s="97"/>
      <c r="SG198" s="97"/>
      <c r="SH198" s="97"/>
      <c r="SI198" s="97"/>
      <c r="SJ198" s="97"/>
      <c r="SK198" s="97"/>
      <c r="SL198" s="97"/>
      <c r="SM198" s="97"/>
      <c r="SN198" s="97"/>
      <c r="SO198" s="97"/>
      <c r="SP198" s="97"/>
      <c r="SQ198" s="97"/>
      <c r="SR198" s="97"/>
      <c r="SS198" s="97"/>
      <c r="ST198" s="97"/>
      <c r="SU198" s="97"/>
      <c r="SV198" s="97"/>
      <c r="SW198" s="97"/>
      <c r="SX198" s="97"/>
      <c r="SY198" s="97"/>
      <c r="SZ198" s="97"/>
      <c r="TA198" s="97"/>
      <c r="TB198" s="97"/>
    </row>
    <row r="199" spans="1:522" s="1" customFormat="1" ht="18" customHeight="1" x14ac:dyDescent="0.2">
      <c r="A199" s="12"/>
      <c r="B199" s="11"/>
      <c r="E199" s="4"/>
      <c r="F199" s="9"/>
      <c r="G199" s="9"/>
      <c r="H199" s="4"/>
      <c r="I199" s="1">
        <f t="shared" si="3"/>
        <v>0</v>
      </c>
      <c r="J199" s="12">
        <f>Tabuľka3[[#This Row],[Stĺpec9]]</f>
        <v>0</v>
      </c>
      <c r="K199" s="97"/>
      <c r="L199" s="97"/>
      <c r="M199" s="97"/>
      <c r="N199" s="97"/>
      <c r="O199" s="97"/>
      <c r="P199" s="97"/>
      <c r="Q199" s="97"/>
      <c r="R199" s="97"/>
      <c r="S199" s="97"/>
      <c r="T199" s="97"/>
      <c r="U199" s="97"/>
      <c r="V199" s="97"/>
      <c r="W199" s="97"/>
      <c r="X199" s="97"/>
      <c r="Y199" s="97"/>
      <c r="Z199" s="97"/>
      <c r="AA199" s="97"/>
      <c r="AB199" s="97"/>
      <c r="AC199" s="97"/>
      <c r="AD199" s="97"/>
      <c r="AE199" s="97"/>
      <c r="AF199" s="97"/>
      <c r="AG199" s="97"/>
      <c r="AH199" s="97"/>
      <c r="AI199" s="97"/>
      <c r="AJ199" s="97"/>
      <c r="AK199" s="97"/>
      <c r="AL199" s="97"/>
      <c r="AM199" s="97"/>
      <c r="AN199" s="97"/>
      <c r="AO199" s="97"/>
      <c r="AP199" s="97"/>
      <c r="AQ199" s="97"/>
      <c r="AR199" s="97"/>
      <c r="AS199" s="97"/>
      <c r="AT199" s="97"/>
      <c r="AU199" s="97"/>
      <c r="AV199" s="97"/>
      <c r="AW199" s="97"/>
      <c r="AX199" s="97"/>
      <c r="AY199" s="97"/>
      <c r="AZ199" s="97"/>
      <c r="BA199" s="97"/>
      <c r="BB199" s="97"/>
      <c r="BC199" s="97"/>
      <c r="BD199" s="97"/>
      <c r="BE199" s="97"/>
      <c r="BF199" s="97"/>
      <c r="BG199" s="97"/>
      <c r="BH199" s="97"/>
      <c r="BI199" s="97"/>
      <c r="BJ199" s="97"/>
      <c r="BK199" s="97"/>
      <c r="BL199" s="97"/>
      <c r="BM199" s="97"/>
      <c r="BN199" s="97"/>
      <c r="BO199" s="97"/>
      <c r="BP199" s="97"/>
      <c r="BQ199" s="97"/>
      <c r="BR199" s="97"/>
      <c r="BS199" s="97"/>
      <c r="BT199" s="97"/>
      <c r="BU199" s="97"/>
      <c r="BV199" s="97"/>
      <c r="BW199" s="97"/>
      <c r="BX199" s="97"/>
      <c r="BY199" s="97"/>
      <c r="BZ199" s="97"/>
      <c r="CA199" s="97"/>
      <c r="CB199" s="97"/>
      <c r="CC199" s="97"/>
      <c r="CD199" s="97"/>
      <c r="CE199" s="97"/>
      <c r="CF199" s="97"/>
      <c r="CG199" s="97"/>
      <c r="CH199" s="97"/>
      <c r="CI199" s="97"/>
      <c r="CJ199" s="97"/>
      <c r="CK199" s="97"/>
      <c r="CL199" s="97"/>
      <c r="CM199" s="97"/>
      <c r="CN199" s="97"/>
      <c r="CO199" s="97"/>
      <c r="CP199" s="97"/>
      <c r="CQ199" s="97"/>
      <c r="CR199" s="97"/>
      <c r="CS199" s="97"/>
      <c r="CT199" s="97"/>
      <c r="CU199" s="97"/>
      <c r="CV199" s="97"/>
      <c r="CW199" s="97"/>
      <c r="CX199" s="97"/>
      <c r="CY199" s="97"/>
      <c r="CZ199" s="97"/>
      <c r="DA199" s="97"/>
      <c r="DB199" s="97"/>
      <c r="DC199" s="97"/>
      <c r="DD199" s="97"/>
      <c r="DE199" s="97"/>
      <c r="DF199" s="97"/>
      <c r="DG199" s="97"/>
      <c r="DH199" s="97"/>
      <c r="DI199" s="97"/>
      <c r="DJ199" s="97"/>
      <c r="DK199" s="97"/>
      <c r="DL199" s="97"/>
      <c r="DM199" s="97"/>
      <c r="DN199" s="97"/>
      <c r="DO199" s="97"/>
      <c r="DP199" s="97"/>
      <c r="DQ199" s="97"/>
      <c r="DR199" s="97"/>
      <c r="DS199" s="97"/>
      <c r="DT199" s="97"/>
      <c r="DU199" s="97"/>
      <c r="DV199" s="97"/>
      <c r="DW199" s="97"/>
      <c r="DX199" s="97"/>
      <c r="DY199" s="97"/>
      <c r="DZ199" s="97"/>
      <c r="EA199" s="97"/>
      <c r="EB199" s="97"/>
      <c r="EC199" s="97"/>
      <c r="ED199" s="97"/>
      <c r="EE199" s="97"/>
      <c r="EF199" s="97"/>
      <c r="EG199" s="97"/>
      <c r="EH199" s="97"/>
      <c r="EI199" s="97"/>
      <c r="EJ199" s="97"/>
      <c r="EK199" s="97"/>
      <c r="EL199" s="97"/>
      <c r="EM199" s="97"/>
      <c r="EN199" s="97"/>
      <c r="EO199" s="97"/>
      <c r="EP199" s="97"/>
      <c r="EQ199" s="97"/>
      <c r="ER199" s="97"/>
      <c r="ES199" s="97"/>
      <c r="ET199" s="97"/>
      <c r="EU199" s="97"/>
      <c r="EV199" s="97"/>
      <c r="EW199" s="97"/>
      <c r="EX199" s="97"/>
      <c r="EY199" s="97"/>
      <c r="EZ199" s="97"/>
      <c r="FA199" s="97"/>
      <c r="FB199" s="97"/>
      <c r="FC199" s="97"/>
      <c r="FD199" s="97"/>
      <c r="FE199" s="97"/>
      <c r="FF199" s="97"/>
      <c r="FG199" s="97"/>
      <c r="FH199" s="97"/>
      <c r="FI199" s="97"/>
      <c r="FJ199" s="97"/>
      <c r="FK199" s="97"/>
      <c r="FL199" s="97"/>
      <c r="FM199" s="97"/>
      <c r="FN199" s="97"/>
      <c r="FO199" s="97"/>
      <c r="FP199" s="97"/>
      <c r="FQ199" s="97"/>
      <c r="FR199" s="97"/>
      <c r="FS199" s="97"/>
      <c r="FT199" s="97"/>
      <c r="FU199" s="97"/>
      <c r="FV199" s="97"/>
      <c r="FW199" s="97"/>
      <c r="FX199" s="97"/>
      <c r="FY199" s="97"/>
      <c r="FZ199" s="97"/>
      <c r="GA199" s="97"/>
      <c r="GB199" s="97"/>
      <c r="GC199" s="97"/>
      <c r="GD199" s="97"/>
      <c r="GE199" s="97"/>
      <c r="GF199" s="97"/>
      <c r="GG199" s="97"/>
      <c r="GH199" s="97"/>
      <c r="GI199" s="97"/>
      <c r="GJ199" s="97"/>
      <c r="GK199" s="97"/>
      <c r="GL199" s="97"/>
      <c r="GM199" s="97"/>
      <c r="GN199" s="97"/>
      <c r="GO199" s="97"/>
      <c r="GP199" s="97"/>
      <c r="GQ199" s="97"/>
      <c r="GR199" s="97"/>
      <c r="GS199" s="97"/>
      <c r="GT199" s="97"/>
      <c r="GU199" s="97"/>
      <c r="GV199" s="97"/>
      <c r="GW199" s="97"/>
      <c r="GX199" s="97"/>
      <c r="GY199" s="97"/>
      <c r="GZ199" s="97"/>
      <c r="HA199" s="97"/>
      <c r="HB199" s="97"/>
      <c r="HC199" s="97"/>
      <c r="HD199" s="97"/>
      <c r="HE199" s="97"/>
      <c r="HF199" s="97"/>
      <c r="HG199" s="97"/>
      <c r="HH199" s="97"/>
      <c r="HI199" s="97"/>
      <c r="HJ199" s="97"/>
      <c r="HK199" s="97"/>
      <c r="HL199" s="97"/>
      <c r="HM199" s="97"/>
      <c r="HN199" s="97"/>
      <c r="HO199" s="97"/>
      <c r="HP199" s="97"/>
      <c r="HQ199" s="97"/>
      <c r="HR199" s="97"/>
      <c r="HS199" s="97"/>
      <c r="HT199" s="97"/>
      <c r="HU199" s="97"/>
      <c r="HV199" s="97"/>
      <c r="HW199" s="97"/>
      <c r="HX199" s="97"/>
      <c r="HY199" s="97"/>
      <c r="HZ199" s="97"/>
      <c r="IA199" s="97"/>
      <c r="IB199" s="97"/>
      <c r="IC199" s="97"/>
      <c r="ID199" s="97"/>
      <c r="IE199" s="97"/>
      <c r="IF199" s="97"/>
      <c r="IG199" s="97"/>
      <c r="IH199" s="97"/>
      <c r="II199" s="97"/>
      <c r="IJ199" s="97"/>
      <c r="IK199" s="97"/>
      <c r="IL199" s="97"/>
      <c r="IM199" s="97"/>
      <c r="IN199" s="97"/>
      <c r="IO199" s="97"/>
      <c r="IP199" s="97"/>
      <c r="IQ199" s="97"/>
      <c r="IR199" s="97"/>
      <c r="IS199" s="97"/>
      <c r="IT199" s="97"/>
      <c r="IU199" s="97"/>
      <c r="IV199" s="97"/>
      <c r="IW199" s="97"/>
      <c r="IX199" s="97"/>
      <c r="IY199" s="97"/>
      <c r="IZ199" s="97"/>
      <c r="JA199" s="97"/>
      <c r="JB199" s="97"/>
      <c r="JC199" s="97"/>
      <c r="JD199" s="97"/>
      <c r="JE199" s="97"/>
      <c r="JF199" s="97"/>
      <c r="JG199" s="97"/>
      <c r="JH199" s="97"/>
      <c r="JI199" s="97"/>
      <c r="JJ199" s="97"/>
      <c r="JK199" s="97"/>
      <c r="JL199" s="97"/>
      <c r="JM199" s="97"/>
      <c r="JN199" s="97"/>
      <c r="JO199" s="97"/>
      <c r="JP199" s="97"/>
      <c r="JQ199" s="97"/>
      <c r="JR199" s="97"/>
      <c r="JS199" s="97"/>
      <c r="JT199" s="97"/>
      <c r="JU199" s="97"/>
      <c r="JV199" s="97"/>
      <c r="JW199" s="97"/>
      <c r="JX199" s="97"/>
      <c r="JY199" s="97"/>
      <c r="JZ199" s="97"/>
      <c r="KA199" s="97"/>
      <c r="KB199" s="97"/>
      <c r="KC199" s="97"/>
      <c r="KD199" s="97"/>
      <c r="KE199" s="97"/>
      <c r="KF199" s="97"/>
      <c r="KG199" s="97"/>
      <c r="KH199" s="97"/>
      <c r="KI199" s="97"/>
      <c r="KJ199" s="97"/>
      <c r="KK199" s="97"/>
      <c r="KL199" s="97"/>
      <c r="KM199" s="97"/>
      <c r="KN199" s="97"/>
      <c r="KO199" s="97"/>
      <c r="KP199" s="97"/>
      <c r="KQ199" s="97"/>
      <c r="KR199" s="97"/>
      <c r="KS199" s="97"/>
      <c r="KT199" s="97"/>
      <c r="KU199" s="97"/>
      <c r="KV199" s="97"/>
      <c r="KW199" s="97"/>
      <c r="KX199" s="97"/>
      <c r="KY199" s="97"/>
      <c r="KZ199" s="97"/>
      <c r="LA199" s="97"/>
      <c r="LB199" s="97"/>
      <c r="LC199" s="97"/>
      <c r="LD199" s="97"/>
      <c r="LE199" s="97"/>
      <c r="LF199" s="97"/>
      <c r="LG199" s="97"/>
      <c r="LH199" s="97"/>
      <c r="LI199" s="97"/>
      <c r="LJ199" s="97"/>
      <c r="LK199" s="97"/>
      <c r="LL199" s="97"/>
      <c r="LM199" s="97"/>
      <c r="LN199" s="97"/>
      <c r="LO199" s="97"/>
      <c r="LP199" s="97"/>
      <c r="LQ199" s="97"/>
      <c r="LR199" s="97"/>
      <c r="LS199" s="97"/>
      <c r="LT199" s="97"/>
      <c r="LU199" s="97"/>
      <c r="LV199" s="64"/>
      <c r="LW199" s="64"/>
      <c r="LX199" s="64"/>
      <c r="LY199" s="64"/>
      <c r="LZ199" s="64"/>
      <c r="MA199" s="64"/>
      <c r="MB199" s="64"/>
      <c r="MC199" s="64"/>
      <c r="MD199" s="64"/>
      <c r="ME199" s="64"/>
      <c r="MF199" s="64"/>
      <c r="MG199" s="64"/>
      <c r="MH199" s="64"/>
      <c r="MI199" s="64"/>
      <c r="MJ199" s="64"/>
      <c r="MK199" s="64"/>
      <c r="ML199" s="64"/>
      <c r="MM199" s="64"/>
      <c r="MN199" s="64"/>
      <c r="MO199" s="64"/>
      <c r="MP199" s="64"/>
      <c r="MQ199" s="64"/>
      <c r="MR199" s="64"/>
      <c r="MS199" s="64"/>
      <c r="MT199" s="64"/>
      <c r="MU199" s="64"/>
      <c r="MV199" s="64"/>
      <c r="MW199" s="64"/>
      <c r="MX199" s="64"/>
      <c r="MY199" s="64"/>
      <c r="MZ199" s="64"/>
      <c r="NA199" s="64"/>
      <c r="NB199" s="64"/>
      <c r="NC199" s="64"/>
      <c r="ND199" s="64"/>
      <c r="NE199" s="64"/>
      <c r="NF199" s="64"/>
      <c r="NG199" s="64"/>
      <c r="NH199" s="64"/>
      <c r="NI199" s="64"/>
      <c r="NJ199" s="64"/>
      <c r="NK199" s="64"/>
      <c r="NL199" s="64"/>
      <c r="NM199" s="64"/>
      <c r="NN199" s="64"/>
      <c r="NO199" s="64"/>
      <c r="NP199" s="64"/>
      <c r="NQ199" s="64"/>
      <c r="NR199" s="64"/>
      <c r="NS199" s="64"/>
      <c r="NT199" s="64"/>
      <c r="NU199" s="64"/>
      <c r="NV199" s="64"/>
      <c r="NW199" s="64"/>
      <c r="NX199" s="64"/>
      <c r="NY199" s="64"/>
      <c r="NZ199" s="64"/>
      <c r="OA199" s="64"/>
      <c r="OB199" s="64"/>
      <c r="OC199" s="64"/>
      <c r="OD199" s="64"/>
      <c r="OE199" s="64"/>
      <c r="OF199" s="64"/>
      <c r="OG199" s="64"/>
      <c r="OH199" s="64"/>
      <c r="OI199" s="64"/>
      <c r="OJ199" s="64"/>
      <c r="OK199" s="64"/>
      <c r="OL199" s="64"/>
      <c r="OM199" s="64"/>
      <c r="ON199" s="64"/>
      <c r="OO199" s="64"/>
      <c r="OP199" s="64"/>
      <c r="OQ199" s="64"/>
      <c r="OR199" s="64"/>
      <c r="OS199" s="64"/>
      <c r="OT199" s="64"/>
      <c r="OU199" s="64"/>
      <c r="OV199" s="64"/>
      <c r="OW199" s="64"/>
      <c r="OX199" s="64"/>
      <c r="OY199" s="64"/>
      <c r="OZ199" s="64"/>
      <c r="PA199" s="64"/>
      <c r="PB199" s="64"/>
      <c r="PC199" s="64"/>
      <c r="PD199" s="64"/>
      <c r="PE199" s="64"/>
      <c r="PF199" s="64"/>
      <c r="PG199" s="64"/>
      <c r="PH199" s="64"/>
      <c r="PI199" s="64"/>
      <c r="PJ199" s="64"/>
      <c r="PK199" s="64"/>
      <c r="PL199" s="64"/>
      <c r="PM199" s="64"/>
      <c r="PN199" s="64"/>
      <c r="PO199" s="64"/>
      <c r="PP199" s="64"/>
      <c r="PQ199" s="64"/>
      <c r="PR199" s="64"/>
      <c r="PS199" s="64"/>
      <c r="PT199" s="64"/>
      <c r="PU199" s="64"/>
      <c r="PV199" s="64"/>
      <c r="PW199" s="64"/>
      <c r="PX199" s="64"/>
      <c r="PY199" s="64"/>
      <c r="PZ199" s="64"/>
      <c r="QA199" s="64"/>
      <c r="QB199" s="64"/>
      <c r="QC199" s="64"/>
      <c r="QD199" s="64"/>
      <c r="QE199" s="64"/>
      <c r="QF199" s="64"/>
      <c r="QG199" s="64"/>
      <c r="QH199" s="64"/>
      <c r="QI199" s="64"/>
      <c r="QJ199" s="64"/>
      <c r="QK199" s="64"/>
      <c r="QL199" s="64"/>
      <c r="QM199" s="64"/>
      <c r="QN199" s="64"/>
      <c r="QO199" s="64"/>
      <c r="QP199" s="64"/>
      <c r="QQ199" s="64"/>
      <c r="QR199" s="64"/>
      <c r="QS199" s="64"/>
      <c r="QT199" s="64"/>
      <c r="QU199" s="64"/>
      <c r="QV199" s="64"/>
      <c r="QW199" s="64"/>
      <c r="QX199" s="64"/>
      <c r="QY199" s="64"/>
      <c r="QZ199" s="64"/>
      <c r="RA199" s="64"/>
      <c r="RB199" s="64"/>
      <c r="RC199" s="64"/>
      <c r="RD199" s="64"/>
      <c r="RE199" s="64"/>
      <c r="RF199" s="64"/>
      <c r="RG199" s="64"/>
      <c r="RH199" s="64"/>
      <c r="RI199" s="64"/>
      <c r="RJ199" s="97"/>
      <c r="RK199" s="97"/>
      <c r="RL199" s="97"/>
      <c r="RM199" s="97"/>
      <c r="RN199" s="97"/>
      <c r="RO199" s="97"/>
      <c r="RP199" s="97"/>
      <c r="RQ199" s="97"/>
      <c r="RR199" s="97"/>
      <c r="RS199" s="97"/>
      <c r="RT199" s="97"/>
      <c r="RU199" s="97"/>
      <c r="RV199" s="97"/>
      <c r="RW199" s="97"/>
      <c r="RX199" s="97"/>
      <c r="RY199" s="97"/>
      <c r="RZ199" s="97"/>
      <c r="SA199" s="97"/>
      <c r="SB199" s="97"/>
      <c r="SC199" s="97"/>
      <c r="SD199" s="97"/>
      <c r="SE199" s="97"/>
      <c r="SF199" s="97"/>
      <c r="SG199" s="97"/>
      <c r="SH199" s="97"/>
      <c r="SI199" s="97"/>
      <c r="SJ199" s="97"/>
      <c r="SK199" s="97"/>
      <c r="SL199" s="97"/>
      <c r="SM199" s="97"/>
      <c r="SN199" s="97"/>
      <c r="SO199" s="97"/>
      <c r="SP199" s="97"/>
      <c r="SQ199" s="97"/>
      <c r="SR199" s="97"/>
      <c r="SS199" s="97"/>
      <c r="ST199" s="97"/>
      <c r="SU199" s="97"/>
      <c r="SV199" s="97"/>
      <c r="SW199" s="97"/>
      <c r="SX199" s="97"/>
      <c r="SY199" s="97"/>
      <c r="SZ199" s="97"/>
      <c r="TA199" s="97"/>
      <c r="TB199" s="97"/>
    </row>
    <row r="200" spans="1:522" s="1" customFormat="1" ht="18" customHeight="1" x14ac:dyDescent="0.2">
      <c r="A200" s="12"/>
      <c r="B200" s="11"/>
      <c r="E200" s="4"/>
      <c r="F200" s="9"/>
      <c r="G200" s="9"/>
      <c r="H200" s="4"/>
      <c r="I200" s="1">
        <f t="shared" si="3"/>
        <v>0</v>
      </c>
      <c r="J200" s="12">
        <f>Tabuľka3[[#This Row],[Stĺpec9]]</f>
        <v>0</v>
      </c>
      <c r="K200" s="97"/>
      <c r="L200" s="97"/>
      <c r="M200" s="97"/>
      <c r="N200" s="97"/>
      <c r="O200" s="97"/>
      <c r="P200" s="97"/>
      <c r="Q200" s="97"/>
      <c r="R200" s="97"/>
      <c r="S200" s="97"/>
      <c r="T200" s="97"/>
      <c r="U200" s="97"/>
      <c r="V200" s="97"/>
      <c r="W200" s="97"/>
      <c r="X200" s="97"/>
      <c r="Y200" s="97"/>
      <c r="Z200" s="97"/>
      <c r="AA200" s="97"/>
      <c r="AB200" s="97"/>
      <c r="AC200" s="97"/>
      <c r="AD200" s="97"/>
      <c r="AE200" s="97"/>
      <c r="AF200" s="97"/>
      <c r="AG200" s="97"/>
      <c r="AH200" s="97"/>
      <c r="AI200" s="97"/>
      <c r="AJ200" s="97"/>
      <c r="AK200" s="97"/>
      <c r="AL200" s="97"/>
      <c r="AM200" s="97"/>
      <c r="AN200" s="97"/>
      <c r="AO200" s="97"/>
      <c r="AP200" s="97"/>
      <c r="AQ200" s="97"/>
      <c r="AR200" s="97"/>
      <c r="AS200" s="97"/>
      <c r="AT200" s="97"/>
      <c r="AU200" s="97"/>
      <c r="AV200" s="97"/>
      <c r="AW200" s="97"/>
      <c r="AX200" s="97"/>
      <c r="AY200" s="97"/>
      <c r="AZ200" s="97"/>
      <c r="BA200" s="97"/>
      <c r="BB200" s="97"/>
      <c r="BC200" s="97"/>
      <c r="BD200" s="97"/>
      <c r="BE200" s="97"/>
      <c r="BF200" s="97"/>
      <c r="BG200" s="97"/>
      <c r="BH200" s="97"/>
      <c r="BI200" s="97"/>
      <c r="BJ200" s="97"/>
      <c r="BK200" s="97"/>
      <c r="BL200" s="97"/>
      <c r="BM200" s="97"/>
      <c r="BN200" s="97"/>
      <c r="BO200" s="97"/>
      <c r="BP200" s="97"/>
      <c r="BQ200" s="97"/>
      <c r="BR200" s="97"/>
      <c r="BS200" s="97"/>
      <c r="BT200" s="97"/>
      <c r="BU200" s="97"/>
      <c r="BV200" s="97"/>
      <c r="BW200" s="97"/>
      <c r="BX200" s="97"/>
      <c r="BY200" s="97"/>
      <c r="BZ200" s="97"/>
      <c r="CA200" s="97"/>
      <c r="CB200" s="97"/>
      <c r="CC200" s="97"/>
      <c r="CD200" s="97"/>
      <c r="CE200" s="97"/>
      <c r="CF200" s="97"/>
      <c r="CG200" s="97"/>
      <c r="CH200" s="97"/>
      <c r="CI200" s="97"/>
      <c r="CJ200" s="97"/>
      <c r="CK200" s="97"/>
      <c r="CL200" s="97"/>
      <c r="CM200" s="97"/>
      <c r="CN200" s="97"/>
      <c r="CO200" s="97"/>
      <c r="CP200" s="97"/>
      <c r="CQ200" s="97"/>
      <c r="CR200" s="97"/>
      <c r="CS200" s="97"/>
      <c r="CT200" s="97"/>
      <c r="CU200" s="97"/>
      <c r="CV200" s="97"/>
      <c r="CW200" s="97"/>
      <c r="CX200" s="97"/>
      <c r="CY200" s="97"/>
      <c r="CZ200" s="97"/>
      <c r="DA200" s="97"/>
      <c r="DB200" s="97"/>
      <c r="DC200" s="97"/>
      <c r="DD200" s="97"/>
      <c r="DE200" s="97"/>
      <c r="DF200" s="97"/>
      <c r="DG200" s="97"/>
      <c r="DH200" s="97"/>
      <c r="DI200" s="97"/>
      <c r="DJ200" s="97"/>
      <c r="DK200" s="97"/>
      <c r="DL200" s="97"/>
      <c r="DM200" s="97"/>
      <c r="DN200" s="97"/>
      <c r="DO200" s="97"/>
      <c r="DP200" s="97"/>
      <c r="DQ200" s="97"/>
      <c r="DR200" s="97"/>
      <c r="DS200" s="97"/>
      <c r="DT200" s="97"/>
      <c r="DU200" s="97"/>
      <c r="DV200" s="97"/>
      <c r="DW200" s="97"/>
      <c r="DX200" s="97"/>
      <c r="DY200" s="97"/>
      <c r="DZ200" s="97"/>
      <c r="EA200" s="97"/>
      <c r="EB200" s="97"/>
      <c r="EC200" s="97"/>
      <c r="ED200" s="97"/>
      <c r="EE200" s="97"/>
      <c r="EF200" s="97"/>
      <c r="EG200" s="97"/>
      <c r="EH200" s="97"/>
      <c r="EI200" s="97"/>
      <c r="EJ200" s="97"/>
      <c r="EK200" s="97"/>
      <c r="EL200" s="97"/>
      <c r="EM200" s="97"/>
      <c r="EN200" s="97"/>
      <c r="EO200" s="97"/>
      <c r="EP200" s="97"/>
      <c r="EQ200" s="97"/>
      <c r="ER200" s="97"/>
      <c r="ES200" s="97"/>
      <c r="ET200" s="97"/>
      <c r="EU200" s="97"/>
      <c r="EV200" s="97"/>
      <c r="EW200" s="97"/>
      <c r="EX200" s="97"/>
      <c r="EY200" s="97"/>
      <c r="EZ200" s="97"/>
      <c r="FA200" s="97"/>
      <c r="FB200" s="97"/>
      <c r="FC200" s="97"/>
      <c r="FD200" s="97"/>
      <c r="FE200" s="97"/>
      <c r="FF200" s="97"/>
      <c r="FG200" s="97"/>
      <c r="FH200" s="97"/>
      <c r="FI200" s="97"/>
      <c r="FJ200" s="97"/>
      <c r="FK200" s="97"/>
      <c r="FL200" s="97"/>
      <c r="FM200" s="97"/>
      <c r="FN200" s="97"/>
      <c r="FO200" s="97"/>
      <c r="FP200" s="97"/>
      <c r="FQ200" s="97"/>
      <c r="FR200" s="97"/>
      <c r="FS200" s="97"/>
      <c r="FT200" s="97"/>
      <c r="FU200" s="97"/>
      <c r="FV200" s="97"/>
      <c r="FW200" s="97"/>
      <c r="FX200" s="97"/>
      <c r="FY200" s="97"/>
      <c r="FZ200" s="97"/>
      <c r="GA200" s="97"/>
      <c r="GB200" s="97"/>
      <c r="GC200" s="97"/>
      <c r="GD200" s="97"/>
      <c r="GE200" s="97"/>
      <c r="GF200" s="97"/>
      <c r="GG200" s="97"/>
      <c r="GH200" s="97"/>
      <c r="GI200" s="97"/>
      <c r="GJ200" s="97"/>
      <c r="GK200" s="97"/>
      <c r="GL200" s="97"/>
      <c r="GM200" s="97"/>
      <c r="GN200" s="97"/>
      <c r="GO200" s="97"/>
      <c r="GP200" s="97"/>
      <c r="GQ200" s="97"/>
      <c r="GR200" s="97"/>
      <c r="GS200" s="97"/>
      <c r="GT200" s="97"/>
      <c r="GU200" s="97"/>
      <c r="GV200" s="97"/>
      <c r="GW200" s="97"/>
      <c r="GX200" s="97"/>
      <c r="GY200" s="97"/>
      <c r="GZ200" s="97"/>
      <c r="HA200" s="97"/>
      <c r="HB200" s="97"/>
      <c r="HC200" s="97"/>
      <c r="HD200" s="97"/>
      <c r="HE200" s="97"/>
      <c r="HF200" s="97"/>
      <c r="HG200" s="97"/>
      <c r="HH200" s="97"/>
      <c r="HI200" s="97"/>
      <c r="HJ200" s="97"/>
      <c r="HK200" s="97"/>
      <c r="HL200" s="97"/>
      <c r="HM200" s="97"/>
      <c r="HN200" s="97"/>
      <c r="HO200" s="97"/>
      <c r="HP200" s="97"/>
      <c r="HQ200" s="97"/>
      <c r="HR200" s="97"/>
      <c r="HS200" s="97"/>
      <c r="HT200" s="97"/>
      <c r="HU200" s="97"/>
      <c r="HV200" s="97"/>
      <c r="HW200" s="97"/>
      <c r="HX200" s="97"/>
      <c r="HY200" s="97"/>
      <c r="HZ200" s="97"/>
      <c r="IA200" s="97"/>
      <c r="IB200" s="97"/>
      <c r="IC200" s="97"/>
      <c r="ID200" s="97"/>
      <c r="IE200" s="97"/>
      <c r="IF200" s="97"/>
      <c r="IG200" s="97"/>
      <c r="IH200" s="97"/>
      <c r="II200" s="97"/>
      <c r="IJ200" s="97"/>
      <c r="IK200" s="97"/>
      <c r="IL200" s="97"/>
      <c r="IM200" s="97"/>
      <c r="IN200" s="97"/>
      <c r="IO200" s="97"/>
      <c r="IP200" s="97"/>
      <c r="IQ200" s="97"/>
      <c r="IR200" s="97"/>
      <c r="IS200" s="97"/>
      <c r="IT200" s="97"/>
      <c r="IU200" s="97"/>
      <c r="IV200" s="97"/>
      <c r="IW200" s="97"/>
      <c r="IX200" s="97"/>
      <c r="IY200" s="97"/>
      <c r="IZ200" s="97"/>
      <c r="JA200" s="97"/>
      <c r="JB200" s="97"/>
      <c r="JC200" s="97"/>
      <c r="JD200" s="97"/>
      <c r="JE200" s="97"/>
      <c r="JF200" s="97"/>
      <c r="JG200" s="97"/>
      <c r="JH200" s="97"/>
      <c r="JI200" s="97"/>
      <c r="JJ200" s="97"/>
      <c r="JK200" s="97"/>
      <c r="JL200" s="97"/>
      <c r="JM200" s="97"/>
      <c r="JN200" s="97"/>
      <c r="JO200" s="97"/>
      <c r="JP200" s="97"/>
      <c r="JQ200" s="97"/>
      <c r="JR200" s="97"/>
      <c r="JS200" s="97"/>
      <c r="JT200" s="97"/>
      <c r="JU200" s="97"/>
      <c r="JV200" s="97"/>
      <c r="JW200" s="97"/>
      <c r="JX200" s="97"/>
      <c r="JY200" s="97"/>
      <c r="JZ200" s="97"/>
      <c r="KA200" s="97"/>
      <c r="KB200" s="97"/>
      <c r="KC200" s="97"/>
      <c r="KD200" s="97"/>
      <c r="KE200" s="97"/>
      <c r="KF200" s="97"/>
      <c r="KG200" s="97"/>
      <c r="KH200" s="97"/>
      <c r="KI200" s="97"/>
      <c r="KJ200" s="97"/>
      <c r="KK200" s="97"/>
      <c r="KL200" s="97"/>
      <c r="KM200" s="97"/>
      <c r="KN200" s="97"/>
      <c r="KO200" s="97"/>
      <c r="KP200" s="97"/>
      <c r="KQ200" s="97"/>
      <c r="KR200" s="97"/>
      <c r="KS200" s="97"/>
      <c r="KT200" s="97"/>
      <c r="KU200" s="97"/>
      <c r="KV200" s="97"/>
      <c r="KW200" s="97"/>
      <c r="KX200" s="97"/>
      <c r="KY200" s="97"/>
      <c r="KZ200" s="97"/>
      <c r="LA200" s="97"/>
      <c r="LB200" s="97"/>
      <c r="LC200" s="97"/>
      <c r="LD200" s="97"/>
      <c r="LE200" s="97"/>
      <c r="LF200" s="97"/>
      <c r="LG200" s="97"/>
      <c r="LH200" s="97"/>
      <c r="LI200" s="97"/>
      <c r="LJ200" s="97"/>
      <c r="LK200" s="97"/>
      <c r="LL200" s="97"/>
      <c r="LM200" s="97"/>
      <c r="LN200" s="97"/>
      <c r="LO200" s="97"/>
      <c r="LP200" s="97"/>
      <c r="LQ200" s="97"/>
      <c r="LR200" s="97"/>
      <c r="LS200" s="97"/>
      <c r="LT200" s="97"/>
      <c r="LU200" s="97"/>
      <c r="LV200" s="64"/>
      <c r="LW200" s="64"/>
      <c r="LX200" s="64"/>
      <c r="LY200" s="64"/>
      <c r="LZ200" s="64"/>
      <c r="MA200" s="64"/>
      <c r="MB200" s="64"/>
      <c r="MC200" s="64"/>
      <c r="MD200" s="64"/>
      <c r="ME200" s="64"/>
      <c r="MF200" s="64"/>
      <c r="MG200" s="64"/>
      <c r="MH200" s="64"/>
      <c r="MI200" s="64"/>
      <c r="MJ200" s="64"/>
      <c r="MK200" s="64"/>
      <c r="ML200" s="64"/>
      <c r="MM200" s="64"/>
      <c r="MN200" s="64"/>
      <c r="MO200" s="64"/>
      <c r="MP200" s="64"/>
      <c r="MQ200" s="64"/>
      <c r="MR200" s="64"/>
      <c r="MS200" s="64"/>
      <c r="MT200" s="64"/>
      <c r="MU200" s="64"/>
      <c r="MV200" s="64"/>
      <c r="MW200" s="64"/>
      <c r="MX200" s="64"/>
      <c r="MY200" s="64"/>
      <c r="MZ200" s="64"/>
      <c r="NA200" s="64"/>
      <c r="NB200" s="64"/>
      <c r="NC200" s="64"/>
      <c r="ND200" s="64"/>
      <c r="NE200" s="64"/>
      <c r="NF200" s="64"/>
      <c r="NG200" s="64"/>
      <c r="NH200" s="64"/>
      <c r="NI200" s="64"/>
      <c r="NJ200" s="64"/>
      <c r="NK200" s="64"/>
      <c r="NL200" s="64"/>
      <c r="NM200" s="64"/>
      <c r="NN200" s="64"/>
      <c r="NO200" s="64"/>
      <c r="NP200" s="64"/>
      <c r="NQ200" s="64"/>
      <c r="NR200" s="64"/>
      <c r="NS200" s="64"/>
      <c r="NT200" s="64"/>
      <c r="NU200" s="64"/>
      <c r="NV200" s="64"/>
      <c r="NW200" s="64"/>
      <c r="NX200" s="64"/>
      <c r="NY200" s="64"/>
      <c r="NZ200" s="64"/>
      <c r="OA200" s="64"/>
      <c r="OB200" s="64"/>
      <c r="OC200" s="64"/>
      <c r="OD200" s="64"/>
      <c r="OE200" s="64"/>
      <c r="OF200" s="64"/>
      <c r="OG200" s="64"/>
      <c r="OH200" s="64"/>
      <c r="OI200" s="64"/>
      <c r="OJ200" s="64"/>
      <c r="OK200" s="64"/>
      <c r="OL200" s="64"/>
      <c r="OM200" s="64"/>
      <c r="ON200" s="64"/>
      <c r="OO200" s="64"/>
      <c r="OP200" s="64"/>
      <c r="OQ200" s="64"/>
      <c r="OR200" s="64"/>
      <c r="OS200" s="64"/>
      <c r="OT200" s="64"/>
      <c r="OU200" s="64"/>
      <c r="OV200" s="64"/>
      <c r="OW200" s="64"/>
      <c r="OX200" s="64"/>
      <c r="OY200" s="64"/>
      <c r="OZ200" s="64"/>
      <c r="PA200" s="64"/>
      <c r="PB200" s="64"/>
      <c r="PC200" s="64"/>
      <c r="PD200" s="64"/>
      <c r="PE200" s="64"/>
      <c r="PF200" s="64"/>
      <c r="PG200" s="64"/>
      <c r="PH200" s="64"/>
      <c r="PI200" s="64"/>
      <c r="PJ200" s="64"/>
      <c r="PK200" s="64"/>
      <c r="PL200" s="64"/>
      <c r="PM200" s="64"/>
      <c r="PN200" s="64"/>
      <c r="PO200" s="64"/>
      <c r="PP200" s="64"/>
      <c r="PQ200" s="64"/>
      <c r="PR200" s="64"/>
      <c r="PS200" s="64"/>
      <c r="PT200" s="64"/>
      <c r="PU200" s="64"/>
      <c r="PV200" s="64"/>
      <c r="PW200" s="64"/>
      <c r="PX200" s="64"/>
      <c r="PY200" s="64"/>
      <c r="PZ200" s="64"/>
      <c r="QA200" s="64"/>
      <c r="QB200" s="64"/>
      <c r="QC200" s="64"/>
      <c r="QD200" s="64"/>
      <c r="QE200" s="64"/>
      <c r="QF200" s="64"/>
      <c r="QG200" s="64"/>
      <c r="QH200" s="64"/>
      <c r="QI200" s="64"/>
      <c r="QJ200" s="64"/>
      <c r="QK200" s="64"/>
      <c r="QL200" s="64"/>
      <c r="QM200" s="64"/>
      <c r="QN200" s="64"/>
      <c r="QO200" s="64"/>
      <c r="QP200" s="64"/>
      <c r="QQ200" s="64"/>
      <c r="QR200" s="64"/>
      <c r="QS200" s="64"/>
      <c r="QT200" s="64"/>
      <c r="QU200" s="64"/>
      <c r="QV200" s="64"/>
      <c r="QW200" s="64"/>
      <c r="QX200" s="64"/>
      <c r="QY200" s="64"/>
      <c r="QZ200" s="64"/>
      <c r="RA200" s="64"/>
      <c r="RB200" s="64"/>
      <c r="RC200" s="64"/>
      <c r="RD200" s="64"/>
      <c r="RE200" s="64"/>
      <c r="RF200" s="64"/>
      <c r="RG200" s="64"/>
      <c r="RH200" s="64"/>
      <c r="RI200" s="64"/>
      <c r="RJ200" s="97"/>
      <c r="RK200" s="97"/>
      <c r="RL200" s="97"/>
      <c r="RM200" s="97"/>
      <c r="RN200" s="97"/>
      <c r="RO200" s="97"/>
      <c r="RP200" s="97"/>
      <c r="RQ200" s="97"/>
      <c r="RR200" s="97"/>
      <c r="RS200" s="97"/>
      <c r="RT200" s="97"/>
      <c r="RU200" s="97"/>
      <c r="RV200" s="97"/>
      <c r="RW200" s="97"/>
      <c r="RX200" s="97"/>
      <c r="RY200" s="97"/>
      <c r="RZ200" s="97"/>
      <c r="SA200" s="97"/>
      <c r="SB200" s="97"/>
      <c r="SC200" s="97"/>
      <c r="SD200" s="97"/>
      <c r="SE200" s="97"/>
      <c r="SF200" s="97"/>
      <c r="SG200" s="97"/>
      <c r="SH200" s="97"/>
      <c r="SI200" s="97"/>
      <c r="SJ200" s="97"/>
      <c r="SK200" s="97"/>
      <c r="SL200" s="97"/>
      <c r="SM200" s="97"/>
      <c r="SN200" s="97"/>
      <c r="SO200" s="97"/>
      <c r="SP200" s="97"/>
      <c r="SQ200" s="97"/>
      <c r="SR200" s="97"/>
      <c r="SS200" s="97"/>
      <c r="ST200" s="97"/>
      <c r="SU200" s="97"/>
      <c r="SV200" s="97"/>
      <c r="SW200" s="97"/>
      <c r="SX200" s="97"/>
      <c r="SY200" s="97"/>
      <c r="SZ200" s="97"/>
      <c r="TA200" s="97"/>
      <c r="TB200" s="97"/>
    </row>
    <row r="201" spans="1:522" s="1" customFormat="1" ht="18" customHeight="1" x14ac:dyDescent="0.2">
      <c r="A201" s="12"/>
      <c r="B201" s="11"/>
      <c r="E201" s="4"/>
      <c r="F201" s="9"/>
      <c r="G201" s="9"/>
      <c r="H201" s="4"/>
      <c r="I201" s="1">
        <f t="shared" si="3"/>
        <v>0</v>
      </c>
      <c r="J201" s="12">
        <f>Tabuľka3[[#This Row],[Stĺpec9]]</f>
        <v>0</v>
      </c>
      <c r="K201" s="97"/>
      <c r="L201" s="97"/>
      <c r="M201" s="97"/>
      <c r="N201" s="97"/>
      <c r="O201" s="97"/>
      <c r="P201" s="97"/>
      <c r="Q201" s="97"/>
      <c r="R201" s="97"/>
      <c r="S201" s="97"/>
      <c r="T201" s="97"/>
      <c r="U201" s="97"/>
      <c r="V201" s="97"/>
      <c r="W201" s="97"/>
      <c r="X201" s="97"/>
      <c r="Y201" s="97"/>
      <c r="Z201" s="97"/>
      <c r="AA201" s="97"/>
      <c r="AB201" s="97"/>
      <c r="AC201" s="97"/>
      <c r="AD201" s="97"/>
      <c r="AE201" s="97"/>
      <c r="AF201" s="97"/>
      <c r="AG201" s="97"/>
      <c r="AH201" s="97"/>
      <c r="AI201" s="97"/>
      <c r="AJ201" s="97"/>
      <c r="AK201" s="97"/>
      <c r="AL201" s="97"/>
      <c r="AM201" s="97"/>
      <c r="AN201" s="97"/>
      <c r="AO201" s="97"/>
      <c r="AP201" s="97"/>
      <c r="AQ201" s="97"/>
      <c r="AR201" s="97"/>
      <c r="AS201" s="97"/>
      <c r="AT201" s="97"/>
      <c r="AU201" s="97"/>
      <c r="AV201" s="97"/>
      <c r="AW201" s="97"/>
      <c r="AX201" s="97"/>
      <c r="AY201" s="97"/>
      <c r="AZ201" s="97"/>
      <c r="BA201" s="97"/>
      <c r="BB201" s="97"/>
      <c r="BC201" s="97"/>
      <c r="BD201" s="97"/>
      <c r="BE201" s="97"/>
      <c r="BF201" s="97"/>
      <c r="BG201" s="97"/>
      <c r="BH201" s="97"/>
      <c r="BI201" s="97"/>
      <c r="BJ201" s="97"/>
      <c r="BK201" s="97"/>
      <c r="BL201" s="97"/>
      <c r="BM201" s="97"/>
      <c r="BN201" s="97"/>
      <c r="BO201" s="97"/>
      <c r="BP201" s="97"/>
      <c r="BQ201" s="97"/>
      <c r="BR201" s="97"/>
      <c r="BS201" s="97"/>
      <c r="BT201" s="97"/>
      <c r="BU201" s="97"/>
      <c r="BV201" s="97"/>
      <c r="BW201" s="97"/>
      <c r="BX201" s="97"/>
      <c r="BY201" s="97"/>
      <c r="BZ201" s="97"/>
      <c r="CA201" s="97"/>
      <c r="CB201" s="97"/>
      <c r="CC201" s="97"/>
      <c r="CD201" s="97"/>
      <c r="CE201" s="97"/>
      <c r="CF201" s="97"/>
      <c r="CG201" s="97"/>
      <c r="CH201" s="97"/>
      <c r="CI201" s="97"/>
      <c r="CJ201" s="97"/>
      <c r="CK201" s="97"/>
      <c r="CL201" s="97"/>
      <c r="CM201" s="97"/>
      <c r="CN201" s="97"/>
      <c r="CO201" s="97"/>
      <c r="CP201" s="97"/>
      <c r="CQ201" s="97"/>
      <c r="CR201" s="97"/>
      <c r="CS201" s="97"/>
      <c r="CT201" s="97"/>
      <c r="CU201" s="97"/>
      <c r="CV201" s="97"/>
      <c r="CW201" s="97"/>
      <c r="CX201" s="97"/>
      <c r="CY201" s="97"/>
      <c r="CZ201" s="97"/>
      <c r="DA201" s="97"/>
      <c r="DB201" s="97"/>
      <c r="DC201" s="97"/>
      <c r="DD201" s="97"/>
      <c r="DE201" s="97"/>
      <c r="DF201" s="97"/>
      <c r="DG201" s="97"/>
      <c r="DH201" s="97"/>
      <c r="DI201" s="97"/>
      <c r="DJ201" s="97"/>
      <c r="DK201" s="97"/>
      <c r="DL201" s="97"/>
      <c r="DM201" s="97"/>
      <c r="DN201" s="97"/>
      <c r="DO201" s="97"/>
      <c r="DP201" s="97"/>
      <c r="DQ201" s="97"/>
      <c r="DR201" s="97"/>
      <c r="DS201" s="97"/>
      <c r="DT201" s="97"/>
      <c r="DU201" s="97"/>
      <c r="DV201" s="97"/>
      <c r="DW201" s="97"/>
      <c r="DX201" s="97"/>
      <c r="DY201" s="97"/>
      <c r="DZ201" s="97"/>
      <c r="EA201" s="97"/>
      <c r="EB201" s="97"/>
      <c r="EC201" s="97"/>
      <c r="ED201" s="97"/>
      <c r="EE201" s="97"/>
      <c r="EF201" s="97"/>
      <c r="EG201" s="97"/>
      <c r="EH201" s="97"/>
      <c r="EI201" s="97"/>
      <c r="EJ201" s="97"/>
      <c r="EK201" s="97"/>
      <c r="EL201" s="97"/>
      <c r="EM201" s="97"/>
      <c r="EN201" s="97"/>
      <c r="EO201" s="97"/>
      <c r="EP201" s="97"/>
      <c r="EQ201" s="97"/>
      <c r="ER201" s="97"/>
      <c r="ES201" s="97"/>
      <c r="ET201" s="97"/>
      <c r="EU201" s="97"/>
      <c r="EV201" s="97"/>
      <c r="EW201" s="97"/>
      <c r="EX201" s="97"/>
      <c r="EY201" s="97"/>
      <c r="EZ201" s="97"/>
      <c r="FA201" s="97"/>
      <c r="FB201" s="97"/>
      <c r="FC201" s="97"/>
      <c r="FD201" s="97"/>
      <c r="FE201" s="97"/>
      <c r="FF201" s="97"/>
      <c r="FG201" s="97"/>
      <c r="FH201" s="97"/>
      <c r="FI201" s="97"/>
      <c r="FJ201" s="97"/>
      <c r="FK201" s="97"/>
      <c r="FL201" s="97"/>
      <c r="FM201" s="97"/>
      <c r="FN201" s="97"/>
      <c r="FO201" s="97"/>
      <c r="FP201" s="97"/>
      <c r="FQ201" s="97"/>
      <c r="FR201" s="97"/>
      <c r="FS201" s="97"/>
      <c r="FT201" s="97"/>
      <c r="FU201" s="97"/>
      <c r="FV201" s="97"/>
      <c r="FW201" s="97"/>
      <c r="FX201" s="97"/>
      <c r="FY201" s="97"/>
      <c r="FZ201" s="97"/>
      <c r="GA201" s="97"/>
      <c r="GB201" s="97"/>
      <c r="GC201" s="97"/>
      <c r="GD201" s="97"/>
      <c r="GE201" s="97"/>
      <c r="GF201" s="97"/>
      <c r="GG201" s="97"/>
      <c r="GH201" s="97"/>
      <c r="GI201" s="97"/>
      <c r="GJ201" s="97"/>
      <c r="GK201" s="97"/>
      <c r="GL201" s="97"/>
      <c r="GM201" s="97"/>
      <c r="GN201" s="97"/>
      <c r="GO201" s="97"/>
      <c r="GP201" s="97"/>
      <c r="GQ201" s="97"/>
      <c r="GR201" s="97"/>
      <c r="GS201" s="97"/>
      <c r="GT201" s="97"/>
      <c r="GU201" s="97"/>
      <c r="GV201" s="97"/>
      <c r="GW201" s="97"/>
      <c r="GX201" s="97"/>
      <c r="GY201" s="97"/>
      <c r="GZ201" s="97"/>
      <c r="HA201" s="97"/>
      <c r="HB201" s="97"/>
      <c r="HC201" s="97"/>
      <c r="HD201" s="97"/>
      <c r="HE201" s="97"/>
      <c r="HF201" s="97"/>
      <c r="HG201" s="97"/>
      <c r="HH201" s="97"/>
      <c r="HI201" s="97"/>
      <c r="HJ201" s="97"/>
      <c r="HK201" s="97"/>
      <c r="HL201" s="97"/>
      <c r="HM201" s="97"/>
      <c r="HN201" s="97"/>
      <c r="HO201" s="97"/>
      <c r="HP201" s="97"/>
      <c r="HQ201" s="97"/>
      <c r="HR201" s="97"/>
      <c r="HS201" s="97"/>
      <c r="HT201" s="97"/>
      <c r="HU201" s="97"/>
      <c r="HV201" s="97"/>
      <c r="HW201" s="97"/>
      <c r="HX201" s="97"/>
      <c r="HY201" s="97"/>
      <c r="HZ201" s="97"/>
      <c r="IA201" s="97"/>
      <c r="IB201" s="97"/>
      <c r="IC201" s="97"/>
      <c r="ID201" s="97"/>
      <c r="IE201" s="97"/>
      <c r="IF201" s="97"/>
      <c r="IG201" s="97"/>
      <c r="IH201" s="97"/>
      <c r="II201" s="97"/>
      <c r="IJ201" s="97"/>
      <c r="IK201" s="97"/>
      <c r="IL201" s="97"/>
      <c r="IM201" s="97"/>
      <c r="IN201" s="97"/>
      <c r="IO201" s="97"/>
      <c r="IP201" s="97"/>
      <c r="IQ201" s="97"/>
      <c r="IR201" s="97"/>
      <c r="IS201" s="97"/>
      <c r="IT201" s="97"/>
      <c r="IU201" s="97"/>
      <c r="IV201" s="97"/>
      <c r="IW201" s="97"/>
      <c r="IX201" s="97"/>
      <c r="IY201" s="97"/>
      <c r="IZ201" s="97"/>
      <c r="JA201" s="97"/>
      <c r="JB201" s="97"/>
      <c r="JC201" s="97"/>
      <c r="JD201" s="97"/>
      <c r="JE201" s="97"/>
      <c r="JF201" s="97"/>
      <c r="JG201" s="97"/>
      <c r="JH201" s="97"/>
      <c r="JI201" s="97"/>
      <c r="JJ201" s="97"/>
      <c r="JK201" s="97"/>
      <c r="JL201" s="97"/>
      <c r="JM201" s="97"/>
      <c r="JN201" s="97"/>
      <c r="JO201" s="97"/>
      <c r="JP201" s="97"/>
      <c r="JQ201" s="97"/>
      <c r="JR201" s="97"/>
      <c r="JS201" s="97"/>
      <c r="JT201" s="97"/>
      <c r="JU201" s="97"/>
      <c r="JV201" s="97"/>
      <c r="JW201" s="97"/>
      <c r="JX201" s="97"/>
      <c r="JY201" s="97"/>
      <c r="JZ201" s="97"/>
      <c r="KA201" s="97"/>
      <c r="KB201" s="97"/>
      <c r="KC201" s="97"/>
      <c r="KD201" s="97"/>
      <c r="KE201" s="97"/>
      <c r="KF201" s="97"/>
      <c r="KG201" s="97"/>
      <c r="KH201" s="97"/>
      <c r="KI201" s="97"/>
      <c r="KJ201" s="97"/>
      <c r="KK201" s="97"/>
      <c r="KL201" s="97"/>
      <c r="KM201" s="97"/>
      <c r="KN201" s="97"/>
      <c r="KO201" s="97"/>
      <c r="KP201" s="97"/>
      <c r="KQ201" s="97"/>
      <c r="KR201" s="97"/>
      <c r="KS201" s="97"/>
      <c r="KT201" s="97"/>
      <c r="KU201" s="97"/>
      <c r="KV201" s="97"/>
      <c r="KW201" s="97"/>
      <c r="KX201" s="97"/>
      <c r="KY201" s="97"/>
      <c r="KZ201" s="97"/>
      <c r="LA201" s="97"/>
      <c r="LB201" s="97"/>
      <c r="LC201" s="97"/>
      <c r="LD201" s="97"/>
      <c r="LE201" s="97"/>
      <c r="LF201" s="97"/>
      <c r="LG201" s="97"/>
      <c r="LH201" s="97"/>
      <c r="LI201" s="97"/>
      <c r="LJ201" s="97"/>
      <c r="LK201" s="97"/>
      <c r="LL201" s="97"/>
      <c r="LM201" s="97"/>
      <c r="LN201" s="97"/>
      <c r="LO201" s="97"/>
      <c r="LP201" s="97"/>
      <c r="LQ201" s="97"/>
      <c r="LR201" s="97"/>
      <c r="LS201" s="97"/>
      <c r="LT201" s="97"/>
      <c r="LU201" s="97"/>
      <c r="LV201" s="64"/>
      <c r="LW201" s="64"/>
      <c r="LX201" s="64"/>
      <c r="LY201" s="64"/>
      <c r="LZ201" s="64"/>
      <c r="MA201" s="64"/>
      <c r="MB201" s="64"/>
      <c r="MC201" s="64"/>
      <c r="MD201" s="64"/>
      <c r="ME201" s="64"/>
      <c r="MF201" s="64"/>
      <c r="MG201" s="64"/>
      <c r="MH201" s="64"/>
      <c r="MI201" s="64"/>
      <c r="MJ201" s="64"/>
      <c r="MK201" s="64"/>
      <c r="ML201" s="64"/>
      <c r="MM201" s="64"/>
      <c r="MN201" s="64"/>
      <c r="MO201" s="64"/>
      <c r="MP201" s="64"/>
      <c r="MQ201" s="64"/>
      <c r="MR201" s="64"/>
      <c r="MS201" s="64"/>
      <c r="MT201" s="64"/>
      <c r="MU201" s="64"/>
      <c r="MV201" s="64"/>
      <c r="MW201" s="64"/>
      <c r="MX201" s="64"/>
      <c r="MY201" s="64"/>
      <c r="MZ201" s="64"/>
      <c r="NA201" s="64"/>
      <c r="NB201" s="64"/>
      <c r="NC201" s="64"/>
      <c r="ND201" s="64"/>
      <c r="NE201" s="64"/>
      <c r="NF201" s="64"/>
      <c r="NG201" s="64"/>
      <c r="NH201" s="64"/>
      <c r="NI201" s="64"/>
      <c r="NJ201" s="64"/>
      <c r="NK201" s="64"/>
      <c r="NL201" s="64"/>
      <c r="NM201" s="64"/>
      <c r="NN201" s="64"/>
      <c r="NO201" s="64"/>
      <c r="NP201" s="64"/>
      <c r="NQ201" s="64"/>
      <c r="NR201" s="64"/>
      <c r="NS201" s="64"/>
      <c r="NT201" s="64"/>
      <c r="NU201" s="64"/>
      <c r="NV201" s="64"/>
      <c r="NW201" s="64"/>
      <c r="NX201" s="64"/>
      <c r="NY201" s="64"/>
      <c r="NZ201" s="64"/>
      <c r="OA201" s="64"/>
      <c r="OB201" s="64"/>
      <c r="OC201" s="64"/>
      <c r="OD201" s="64"/>
      <c r="OE201" s="64"/>
      <c r="OF201" s="64"/>
      <c r="OG201" s="64"/>
      <c r="OH201" s="64"/>
      <c r="OI201" s="64"/>
      <c r="OJ201" s="64"/>
      <c r="OK201" s="64"/>
      <c r="OL201" s="64"/>
      <c r="OM201" s="64"/>
      <c r="ON201" s="64"/>
      <c r="OO201" s="64"/>
      <c r="OP201" s="64"/>
      <c r="OQ201" s="64"/>
      <c r="OR201" s="64"/>
      <c r="OS201" s="64"/>
      <c r="OT201" s="64"/>
      <c r="OU201" s="64"/>
      <c r="OV201" s="64"/>
      <c r="OW201" s="64"/>
      <c r="OX201" s="64"/>
      <c r="OY201" s="64"/>
      <c r="OZ201" s="64"/>
      <c r="PA201" s="64"/>
      <c r="PB201" s="64"/>
      <c r="PC201" s="64"/>
      <c r="PD201" s="64"/>
      <c r="PE201" s="64"/>
      <c r="PF201" s="64"/>
      <c r="PG201" s="64"/>
      <c r="PH201" s="64"/>
      <c r="PI201" s="64"/>
      <c r="PJ201" s="64"/>
      <c r="PK201" s="64"/>
      <c r="PL201" s="64"/>
      <c r="PM201" s="64"/>
      <c r="PN201" s="64"/>
      <c r="PO201" s="64"/>
      <c r="PP201" s="64"/>
      <c r="PQ201" s="64"/>
      <c r="PR201" s="64"/>
      <c r="PS201" s="64"/>
      <c r="PT201" s="64"/>
      <c r="PU201" s="64"/>
      <c r="PV201" s="64"/>
      <c r="PW201" s="64"/>
      <c r="PX201" s="64"/>
      <c r="PY201" s="64"/>
      <c r="PZ201" s="64"/>
      <c r="QA201" s="64"/>
      <c r="QB201" s="64"/>
      <c r="QC201" s="64"/>
      <c r="QD201" s="64"/>
      <c r="QE201" s="64"/>
      <c r="QF201" s="64"/>
      <c r="QG201" s="64"/>
      <c r="QH201" s="64"/>
      <c r="QI201" s="64"/>
      <c r="QJ201" s="64"/>
      <c r="QK201" s="64"/>
      <c r="QL201" s="64"/>
      <c r="QM201" s="64"/>
      <c r="QN201" s="64"/>
      <c r="QO201" s="64"/>
      <c r="QP201" s="64"/>
      <c r="QQ201" s="64"/>
      <c r="QR201" s="64"/>
      <c r="QS201" s="64"/>
      <c r="QT201" s="64"/>
      <c r="QU201" s="64"/>
      <c r="QV201" s="64"/>
      <c r="QW201" s="64"/>
      <c r="QX201" s="64"/>
      <c r="QY201" s="64"/>
      <c r="QZ201" s="64"/>
      <c r="RA201" s="64"/>
      <c r="RB201" s="64"/>
      <c r="RC201" s="64"/>
      <c r="RD201" s="64"/>
      <c r="RE201" s="64"/>
      <c r="RF201" s="64"/>
      <c r="RG201" s="64"/>
      <c r="RH201" s="64"/>
      <c r="RI201" s="64"/>
      <c r="RJ201" s="97"/>
      <c r="RK201" s="97"/>
      <c r="RL201" s="97"/>
      <c r="RM201" s="97"/>
      <c r="RN201" s="97"/>
      <c r="RO201" s="97"/>
      <c r="RP201" s="97"/>
      <c r="RQ201" s="97"/>
      <c r="RR201" s="97"/>
      <c r="RS201" s="97"/>
      <c r="RT201" s="97"/>
      <c r="RU201" s="97"/>
      <c r="RV201" s="97"/>
      <c r="RW201" s="97"/>
      <c r="RX201" s="97"/>
      <c r="RY201" s="97"/>
      <c r="RZ201" s="97"/>
      <c r="SA201" s="97"/>
      <c r="SB201" s="97"/>
      <c r="SC201" s="97"/>
      <c r="SD201" s="97"/>
      <c r="SE201" s="97"/>
      <c r="SF201" s="97"/>
      <c r="SG201" s="97"/>
      <c r="SH201" s="97"/>
      <c r="SI201" s="97"/>
      <c r="SJ201" s="97"/>
      <c r="SK201" s="97"/>
      <c r="SL201" s="97"/>
      <c r="SM201" s="97"/>
      <c r="SN201" s="97"/>
      <c r="SO201" s="97"/>
      <c r="SP201" s="97"/>
      <c r="SQ201" s="97"/>
      <c r="SR201" s="97"/>
      <c r="SS201" s="97"/>
      <c r="ST201" s="97"/>
      <c r="SU201" s="97"/>
      <c r="SV201" s="97"/>
      <c r="SW201" s="97"/>
      <c r="SX201" s="97"/>
      <c r="SY201" s="97"/>
      <c r="SZ201" s="97"/>
      <c r="TA201" s="97"/>
      <c r="TB201" s="97"/>
    </row>
    <row r="202" spans="1:522" s="1" customFormat="1" ht="18" customHeight="1" x14ac:dyDescent="0.2">
      <c r="A202" s="12"/>
      <c r="B202" s="11" t="s">
        <v>125</v>
      </c>
      <c r="C202" s="1">
        <v>11635</v>
      </c>
      <c r="D202" s="1">
        <v>2008</v>
      </c>
      <c r="E202" s="4" t="s">
        <v>71</v>
      </c>
      <c r="F202" s="1">
        <v>7530</v>
      </c>
      <c r="G202" s="9" t="s">
        <v>98</v>
      </c>
      <c r="H202" s="4" t="s">
        <v>72</v>
      </c>
      <c r="I202" s="1">
        <f t="shared" si="3"/>
        <v>0</v>
      </c>
      <c r="J202" s="12">
        <f>Tabuľka3[[#This Row],[Stĺpec9]]</f>
        <v>0</v>
      </c>
      <c r="K202" s="97"/>
      <c r="L202" s="97"/>
      <c r="M202" s="97"/>
      <c r="N202" s="97"/>
      <c r="O202" s="97"/>
      <c r="P202" s="97"/>
      <c r="Q202" s="97"/>
      <c r="R202" s="97"/>
      <c r="S202" s="97"/>
      <c r="T202" s="97"/>
      <c r="U202" s="97"/>
      <c r="V202" s="97"/>
      <c r="W202" s="97"/>
      <c r="X202" s="97"/>
      <c r="Y202" s="97"/>
      <c r="Z202" s="97"/>
      <c r="AA202" s="97"/>
      <c r="AB202" s="97"/>
      <c r="AC202" s="97"/>
      <c r="AD202" s="97"/>
      <c r="AE202" s="97"/>
      <c r="AF202" s="97"/>
      <c r="AG202" s="97"/>
      <c r="AH202" s="97"/>
      <c r="AI202" s="97"/>
      <c r="AJ202" s="97"/>
      <c r="AK202" s="97"/>
      <c r="AL202" s="97"/>
      <c r="AM202" s="97"/>
      <c r="AN202" s="97"/>
      <c r="AO202" s="97"/>
      <c r="AP202" s="97"/>
      <c r="AQ202" s="97"/>
      <c r="AR202" s="97"/>
      <c r="AS202" s="97"/>
      <c r="AT202" s="97"/>
      <c r="AU202" s="97"/>
      <c r="AV202" s="97"/>
      <c r="AW202" s="97"/>
      <c r="AX202" s="97"/>
      <c r="AY202" s="97"/>
      <c r="AZ202" s="97"/>
      <c r="BA202" s="97"/>
      <c r="BB202" s="97"/>
      <c r="BC202" s="97"/>
      <c r="BD202" s="97"/>
      <c r="BE202" s="97"/>
      <c r="BF202" s="97"/>
      <c r="BG202" s="97"/>
      <c r="BH202" s="97"/>
      <c r="BI202" s="97"/>
      <c r="BJ202" s="97"/>
      <c r="BK202" s="97"/>
      <c r="BL202" s="97"/>
      <c r="BM202" s="97"/>
      <c r="BN202" s="97"/>
      <c r="BO202" s="97"/>
      <c r="BP202" s="97"/>
      <c r="BQ202" s="97"/>
      <c r="BR202" s="97"/>
      <c r="BS202" s="97"/>
      <c r="BT202" s="97"/>
      <c r="BU202" s="97"/>
      <c r="BV202" s="97"/>
      <c r="BW202" s="97"/>
      <c r="BX202" s="97"/>
      <c r="BY202" s="97"/>
      <c r="BZ202" s="97"/>
      <c r="CA202" s="97"/>
      <c r="CB202" s="97"/>
      <c r="CC202" s="97"/>
      <c r="CD202" s="97"/>
      <c r="CE202" s="97"/>
      <c r="CF202" s="97"/>
      <c r="CG202" s="97"/>
      <c r="CH202" s="97"/>
      <c r="CI202" s="97"/>
      <c r="CJ202" s="97"/>
      <c r="CK202" s="97"/>
      <c r="CL202" s="97"/>
      <c r="CM202" s="97"/>
      <c r="CN202" s="97"/>
      <c r="CO202" s="97"/>
      <c r="CP202" s="97"/>
      <c r="CQ202" s="97"/>
      <c r="CR202" s="97"/>
      <c r="CS202" s="97"/>
      <c r="CT202" s="97"/>
      <c r="CU202" s="97"/>
      <c r="CV202" s="97"/>
      <c r="CW202" s="97"/>
      <c r="CX202" s="97"/>
      <c r="CY202" s="97"/>
      <c r="CZ202" s="97"/>
      <c r="DA202" s="97"/>
      <c r="DB202" s="97"/>
      <c r="DC202" s="97"/>
      <c r="DD202" s="97"/>
      <c r="DE202" s="97"/>
      <c r="DF202" s="97"/>
      <c r="DG202" s="97"/>
      <c r="DH202" s="97"/>
      <c r="DI202" s="97"/>
      <c r="DJ202" s="97"/>
      <c r="DK202" s="97"/>
      <c r="DL202" s="97"/>
      <c r="DM202" s="97"/>
      <c r="DN202" s="97"/>
      <c r="DO202" s="97"/>
      <c r="DP202" s="97"/>
      <c r="DQ202" s="97"/>
      <c r="DR202" s="97"/>
      <c r="DS202" s="97"/>
      <c r="DT202" s="97"/>
      <c r="DU202" s="97"/>
      <c r="DV202" s="97"/>
      <c r="DW202" s="97"/>
      <c r="DX202" s="97"/>
      <c r="DY202" s="97"/>
      <c r="DZ202" s="97"/>
      <c r="EA202" s="97"/>
      <c r="EB202" s="97"/>
      <c r="EC202" s="97"/>
      <c r="ED202" s="97"/>
      <c r="EE202" s="97"/>
      <c r="EF202" s="97"/>
      <c r="EG202" s="97"/>
      <c r="EH202" s="97"/>
      <c r="EI202" s="97"/>
      <c r="EJ202" s="97"/>
      <c r="EK202" s="97"/>
      <c r="EL202" s="97"/>
      <c r="EM202" s="97"/>
      <c r="EN202" s="97"/>
      <c r="EO202" s="97"/>
      <c r="EP202" s="97"/>
      <c r="EQ202" s="97"/>
      <c r="ER202" s="97"/>
      <c r="ES202" s="97"/>
      <c r="ET202" s="97"/>
      <c r="EU202" s="97"/>
      <c r="EV202" s="97"/>
      <c r="EW202" s="97"/>
      <c r="EX202" s="97"/>
      <c r="EY202" s="97"/>
      <c r="EZ202" s="97"/>
      <c r="FA202" s="97"/>
      <c r="FB202" s="97"/>
      <c r="FC202" s="97"/>
      <c r="FD202" s="97"/>
      <c r="FE202" s="97"/>
      <c r="FF202" s="97"/>
      <c r="FG202" s="97"/>
      <c r="FH202" s="97"/>
      <c r="FI202" s="97"/>
      <c r="FJ202" s="97"/>
      <c r="FK202" s="97"/>
      <c r="FL202" s="97"/>
      <c r="FM202" s="97"/>
      <c r="FN202" s="97"/>
      <c r="FO202" s="97"/>
      <c r="FP202" s="97"/>
      <c r="FQ202" s="97"/>
      <c r="FR202" s="97"/>
      <c r="FS202" s="97"/>
      <c r="FT202" s="97"/>
      <c r="FU202" s="97"/>
      <c r="FV202" s="97"/>
      <c r="FW202" s="97"/>
      <c r="FX202" s="97"/>
      <c r="FY202" s="97"/>
      <c r="FZ202" s="97"/>
      <c r="GA202" s="97"/>
      <c r="GB202" s="97"/>
      <c r="GC202" s="97"/>
      <c r="GD202" s="97"/>
      <c r="GE202" s="97"/>
      <c r="GF202" s="97"/>
      <c r="GG202" s="97"/>
      <c r="GH202" s="97"/>
      <c r="GI202" s="97"/>
      <c r="GJ202" s="97"/>
      <c r="GK202" s="97"/>
      <c r="GL202" s="97"/>
      <c r="GM202" s="97"/>
      <c r="GN202" s="97"/>
      <c r="GO202" s="97"/>
      <c r="GP202" s="97"/>
      <c r="GQ202" s="97"/>
      <c r="GR202" s="97"/>
      <c r="GS202" s="97"/>
      <c r="GT202" s="97"/>
      <c r="GU202" s="97"/>
      <c r="GV202" s="97"/>
      <c r="GW202" s="97"/>
      <c r="GX202" s="97"/>
      <c r="GY202" s="97"/>
      <c r="GZ202" s="97"/>
      <c r="HA202" s="97"/>
      <c r="HB202" s="97"/>
      <c r="HC202" s="97"/>
      <c r="HD202" s="97"/>
      <c r="HE202" s="97"/>
      <c r="HF202" s="97"/>
      <c r="HG202" s="97"/>
      <c r="HH202" s="97"/>
      <c r="HI202" s="97"/>
      <c r="HJ202" s="97"/>
      <c r="HK202" s="97"/>
      <c r="HL202" s="97"/>
      <c r="HM202" s="97"/>
      <c r="HN202" s="97"/>
      <c r="HO202" s="97"/>
      <c r="HP202" s="97"/>
      <c r="HQ202" s="97"/>
      <c r="HR202" s="97"/>
      <c r="HS202" s="97"/>
      <c r="HT202" s="97"/>
      <c r="HU202" s="97"/>
      <c r="HV202" s="97"/>
      <c r="HW202" s="97"/>
      <c r="HX202" s="97"/>
      <c r="HY202" s="97"/>
      <c r="HZ202" s="97"/>
      <c r="IA202" s="97"/>
      <c r="IB202" s="97"/>
      <c r="IC202" s="97"/>
      <c r="ID202" s="97"/>
      <c r="IE202" s="97"/>
      <c r="IF202" s="97"/>
      <c r="IG202" s="97"/>
      <c r="IH202" s="97"/>
      <c r="II202" s="97"/>
      <c r="IJ202" s="97"/>
      <c r="IK202" s="97"/>
      <c r="IL202" s="97"/>
      <c r="IM202" s="97"/>
      <c r="IN202" s="97"/>
      <c r="IO202" s="97"/>
      <c r="IP202" s="97"/>
      <c r="IQ202" s="97"/>
      <c r="IR202" s="97"/>
      <c r="IS202" s="97"/>
      <c r="IT202" s="97"/>
      <c r="IU202" s="97"/>
      <c r="IV202" s="97"/>
      <c r="IW202" s="97"/>
      <c r="IX202" s="97"/>
      <c r="IY202" s="97"/>
      <c r="IZ202" s="97"/>
      <c r="JA202" s="97"/>
      <c r="JB202" s="97"/>
      <c r="JC202" s="97"/>
      <c r="JD202" s="97"/>
      <c r="JE202" s="97"/>
      <c r="JF202" s="97"/>
      <c r="JG202" s="97"/>
      <c r="JH202" s="97"/>
      <c r="JI202" s="97"/>
      <c r="JJ202" s="97"/>
      <c r="JK202" s="97"/>
      <c r="JL202" s="97"/>
      <c r="JM202" s="97"/>
      <c r="JN202" s="97"/>
      <c r="JO202" s="97"/>
      <c r="JP202" s="97"/>
      <c r="JQ202" s="97"/>
      <c r="JR202" s="97"/>
      <c r="JS202" s="97"/>
      <c r="JT202" s="97"/>
      <c r="JU202" s="97"/>
      <c r="JV202" s="97"/>
      <c r="JW202" s="97"/>
      <c r="JX202" s="97"/>
      <c r="JY202" s="97"/>
      <c r="JZ202" s="97"/>
      <c r="KA202" s="97"/>
      <c r="KB202" s="97"/>
      <c r="KC202" s="97"/>
      <c r="KD202" s="97"/>
      <c r="KE202" s="97"/>
      <c r="KF202" s="97"/>
      <c r="KG202" s="97"/>
      <c r="KH202" s="97"/>
      <c r="KI202" s="97"/>
      <c r="KJ202" s="97"/>
      <c r="KK202" s="97"/>
      <c r="KL202" s="97"/>
      <c r="KM202" s="97"/>
      <c r="KN202" s="97"/>
      <c r="KO202" s="97"/>
      <c r="KP202" s="97"/>
      <c r="KQ202" s="97"/>
      <c r="KR202" s="97"/>
      <c r="KS202" s="97"/>
      <c r="KT202" s="97"/>
      <c r="KU202" s="97"/>
      <c r="KV202" s="97"/>
      <c r="KW202" s="97"/>
      <c r="KX202" s="97"/>
      <c r="KY202" s="97"/>
      <c r="KZ202" s="97"/>
      <c r="LA202" s="97"/>
      <c r="LB202" s="97"/>
      <c r="LC202" s="97"/>
      <c r="LD202" s="97"/>
      <c r="LE202" s="97"/>
      <c r="LF202" s="97"/>
      <c r="LG202" s="97"/>
      <c r="LH202" s="97"/>
      <c r="LI202" s="97"/>
      <c r="LJ202" s="97"/>
      <c r="LK202" s="97"/>
      <c r="LL202" s="97"/>
      <c r="LM202" s="97"/>
      <c r="LN202" s="97"/>
      <c r="LO202" s="97"/>
      <c r="LP202" s="97"/>
      <c r="LQ202" s="97"/>
      <c r="LR202" s="97"/>
      <c r="LS202" s="97"/>
      <c r="LT202" s="97"/>
      <c r="LU202" s="97"/>
      <c r="LV202" s="97"/>
      <c r="LW202" s="97"/>
      <c r="LX202" s="97"/>
      <c r="LY202" s="97"/>
      <c r="LZ202" s="97"/>
      <c r="MA202" s="97"/>
      <c r="MB202" s="97"/>
      <c r="MC202" s="97"/>
      <c r="MD202" s="97"/>
      <c r="ME202" s="97"/>
      <c r="MF202" s="97"/>
      <c r="MG202" s="97"/>
      <c r="MH202" s="97"/>
      <c r="MI202" s="97"/>
      <c r="MJ202" s="97"/>
      <c r="MK202" s="97"/>
      <c r="ML202" s="97"/>
      <c r="MM202" s="97"/>
      <c r="MN202" s="97"/>
      <c r="MO202" s="97"/>
      <c r="MP202" s="97"/>
      <c r="MQ202" s="97"/>
      <c r="MR202" s="97"/>
      <c r="MS202" s="97"/>
      <c r="MT202" s="97"/>
      <c r="MU202" s="97"/>
      <c r="MV202" s="97"/>
      <c r="MW202" s="97"/>
      <c r="MX202" s="97"/>
      <c r="MY202" s="97"/>
      <c r="MZ202" s="97"/>
      <c r="NA202" s="97"/>
      <c r="NB202" s="97"/>
      <c r="NC202" s="97"/>
      <c r="ND202" s="97"/>
      <c r="NE202" s="97"/>
      <c r="NF202" s="97"/>
      <c r="NG202" s="97"/>
      <c r="NH202" s="97"/>
      <c r="NI202" s="97"/>
      <c r="NJ202" s="97"/>
      <c r="NK202" s="97"/>
      <c r="NL202" s="97"/>
      <c r="NM202" s="97"/>
      <c r="NN202" s="97"/>
      <c r="NO202" s="97"/>
      <c r="NP202" s="97"/>
      <c r="NQ202" s="97"/>
      <c r="NR202" s="97"/>
      <c r="NS202" s="97"/>
      <c r="NT202" s="97"/>
      <c r="NU202" s="97"/>
      <c r="NV202" s="97"/>
      <c r="NW202" s="97"/>
      <c r="NX202" s="97"/>
      <c r="NY202" s="97"/>
      <c r="NZ202" s="97"/>
      <c r="OA202" s="97"/>
      <c r="OB202" s="97"/>
      <c r="OC202" s="97"/>
      <c r="OD202" s="97"/>
      <c r="OE202" s="97"/>
      <c r="OF202" s="97"/>
      <c r="OG202" s="97"/>
      <c r="OH202" s="97"/>
      <c r="OI202" s="97"/>
      <c r="OJ202" s="97"/>
      <c r="OK202" s="97"/>
      <c r="OL202" s="97"/>
      <c r="OM202" s="97"/>
      <c r="ON202" s="97"/>
      <c r="OO202" s="97"/>
      <c r="OP202" s="97"/>
      <c r="OQ202" s="97"/>
      <c r="OR202" s="97"/>
      <c r="OS202" s="97"/>
      <c r="OT202" s="97"/>
      <c r="OU202" s="97"/>
      <c r="OV202" s="97"/>
      <c r="OW202" s="97"/>
      <c r="OX202" s="97"/>
      <c r="OY202" s="97"/>
      <c r="OZ202" s="97"/>
      <c r="PA202" s="97"/>
      <c r="PB202" s="97"/>
      <c r="PC202" s="97"/>
      <c r="PD202" s="97"/>
      <c r="PE202" s="97"/>
      <c r="PF202" s="97"/>
      <c r="PG202" s="97"/>
      <c r="PH202" s="97"/>
      <c r="PI202" s="97"/>
      <c r="PJ202" s="97"/>
      <c r="PK202" s="97"/>
      <c r="PL202" s="97"/>
      <c r="PM202" s="97"/>
      <c r="PN202" s="97"/>
      <c r="PO202" s="97"/>
      <c r="PP202" s="97"/>
      <c r="PQ202" s="97"/>
      <c r="PR202" s="97"/>
      <c r="PS202" s="97"/>
      <c r="PT202" s="97"/>
      <c r="PU202" s="97"/>
      <c r="PV202" s="97"/>
      <c r="PW202" s="97"/>
      <c r="PX202" s="97"/>
      <c r="PY202" s="97"/>
      <c r="PZ202" s="97"/>
      <c r="QA202" s="97"/>
      <c r="QB202" s="97"/>
      <c r="QC202" s="97"/>
      <c r="QD202" s="97"/>
      <c r="QE202" s="97"/>
      <c r="QF202" s="97"/>
      <c r="QG202" s="97"/>
      <c r="QH202" s="97"/>
      <c r="QI202" s="97"/>
      <c r="QJ202" s="97"/>
      <c r="QK202" s="97"/>
      <c r="QL202" s="97"/>
      <c r="QM202" s="97"/>
      <c r="QN202" s="97"/>
      <c r="QO202" s="97"/>
      <c r="QP202" s="97"/>
      <c r="QQ202" s="97"/>
      <c r="QR202" s="97"/>
      <c r="QS202" s="97"/>
      <c r="QT202" s="97"/>
      <c r="QU202" s="97"/>
      <c r="QV202" s="97"/>
      <c r="QW202" s="97"/>
      <c r="QX202" s="97"/>
      <c r="QY202" s="97"/>
      <c r="QZ202" s="97"/>
      <c r="RA202" s="97"/>
      <c r="RB202" s="97"/>
      <c r="RC202" s="97"/>
      <c r="RD202" s="97"/>
      <c r="RE202" s="97"/>
      <c r="RF202" s="97"/>
      <c r="RG202" s="97"/>
      <c r="RH202" s="97"/>
      <c r="RI202" s="97"/>
      <c r="RJ202" s="97"/>
      <c r="RK202" s="97"/>
      <c r="RL202" s="97"/>
      <c r="RM202" s="97"/>
      <c r="RN202" s="97"/>
      <c r="RO202" s="97"/>
      <c r="RP202" s="97"/>
      <c r="RQ202" s="97"/>
      <c r="RR202" s="97"/>
      <c r="RS202" s="97"/>
      <c r="RT202" s="97"/>
      <c r="RU202" s="97"/>
      <c r="RV202" s="97"/>
      <c r="RW202" s="97"/>
      <c r="RX202" s="97"/>
      <c r="RY202" s="97"/>
      <c r="RZ202" s="97"/>
      <c r="SA202" s="97"/>
      <c r="SB202" s="97"/>
      <c r="SC202" s="97"/>
      <c r="SD202" s="97"/>
      <c r="SE202" s="97"/>
      <c r="SF202" s="97"/>
      <c r="SG202" s="97"/>
      <c r="SH202" s="97"/>
      <c r="SI202" s="97"/>
      <c r="SJ202" s="97"/>
      <c r="SK202" s="97"/>
      <c r="SL202" s="97"/>
      <c r="SM202" s="97"/>
      <c r="SN202" s="97"/>
      <c r="SO202" s="97"/>
      <c r="SP202" s="97"/>
      <c r="SQ202" s="97"/>
      <c r="SR202" s="97"/>
      <c r="SS202" s="97"/>
      <c r="ST202" s="97"/>
      <c r="SU202" s="97"/>
      <c r="SV202" s="97"/>
      <c r="SW202" s="97"/>
      <c r="SX202" s="97"/>
      <c r="SY202" s="97"/>
      <c r="SZ202" s="97"/>
      <c r="TA202" s="97"/>
      <c r="TB202" s="97"/>
    </row>
    <row r="203" spans="1:522" s="1" customFormat="1" ht="18" customHeight="1" x14ac:dyDescent="0.2">
      <c r="A203" s="12"/>
      <c r="B203" s="26" t="s">
        <v>141</v>
      </c>
      <c r="C203" s="9">
        <v>12022</v>
      </c>
      <c r="D203" s="1">
        <v>2016</v>
      </c>
      <c r="E203" s="59" t="s">
        <v>17</v>
      </c>
      <c r="F203" s="1">
        <v>48</v>
      </c>
      <c r="G203" s="9" t="s">
        <v>96</v>
      </c>
      <c r="H203" s="59" t="s">
        <v>19</v>
      </c>
      <c r="I203" s="1">
        <f t="shared" si="3"/>
        <v>0</v>
      </c>
      <c r="J203" s="12">
        <f>AX204+Tabuľka3[[#This Row],[Stĺpec405]]+EI204+EO204+GD204+GJ204+HH204+HR204+IO204+KF204+KZ204+Tabuľka3[[#This Row],[Stĺpec318]]+LJ204+NA204+NI204</f>
        <v>0</v>
      </c>
      <c r="K203" s="97"/>
      <c r="L203" s="97"/>
      <c r="M203" s="97"/>
      <c r="N203" s="97"/>
      <c r="O203" s="97"/>
      <c r="P203" s="97"/>
      <c r="Q203" s="97"/>
      <c r="R203" s="97"/>
      <c r="S203" s="97"/>
      <c r="T203" s="97"/>
      <c r="U203" s="97"/>
      <c r="V203" s="97"/>
      <c r="W203" s="97"/>
      <c r="X203" s="97"/>
      <c r="Y203" s="97"/>
      <c r="Z203" s="97"/>
      <c r="AA203" s="97"/>
      <c r="AB203" s="97"/>
      <c r="AC203" s="97"/>
      <c r="AD203" s="97"/>
      <c r="AE203" s="97"/>
      <c r="AF203" s="97"/>
      <c r="AG203" s="97"/>
      <c r="AH203" s="97"/>
      <c r="AI203" s="97"/>
      <c r="AJ203" s="97"/>
      <c r="AK203" s="97"/>
      <c r="AL203" s="97"/>
      <c r="AM203" s="97"/>
      <c r="AN203" s="97"/>
      <c r="AO203" s="97"/>
      <c r="AP203" s="97"/>
      <c r="AQ203" s="97"/>
      <c r="AR203" s="97"/>
      <c r="AS203" s="97"/>
      <c r="AT203" s="97"/>
      <c r="AU203" s="97"/>
      <c r="AV203" s="97"/>
      <c r="AW203" s="97"/>
      <c r="AX203" s="97"/>
      <c r="AY203" s="97"/>
      <c r="AZ203" s="97"/>
      <c r="BA203" s="97"/>
      <c r="BB203" s="97"/>
      <c r="BC203" s="97"/>
      <c r="BD203" s="97"/>
      <c r="BE203" s="97"/>
      <c r="BF203" s="97"/>
      <c r="BG203" s="97"/>
      <c r="BH203" s="97"/>
      <c r="BI203" s="97"/>
      <c r="BJ203" s="97"/>
      <c r="BK203" s="97"/>
      <c r="BL203" s="97"/>
      <c r="BM203" s="97"/>
      <c r="BN203" s="97"/>
      <c r="BO203" s="97"/>
      <c r="BP203" s="97"/>
      <c r="BQ203" s="97"/>
      <c r="BR203" s="97"/>
      <c r="BS203" s="97"/>
      <c r="BT203" s="97"/>
      <c r="BU203" s="97"/>
      <c r="BV203" s="97"/>
      <c r="BW203" s="97"/>
      <c r="BX203" s="97"/>
      <c r="BY203" s="97"/>
      <c r="BZ203" s="97"/>
      <c r="CA203" s="97"/>
      <c r="CB203" s="97"/>
      <c r="CC203" s="97"/>
      <c r="CD203" s="97"/>
      <c r="CE203" s="97"/>
      <c r="CF203" s="97"/>
      <c r="CG203" s="97"/>
      <c r="CH203" s="97"/>
      <c r="CI203" s="97"/>
      <c r="CJ203" s="97"/>
      <c r="CK203" s="97"/>
      <c r="CL203" s="97"/>
      <c r="CM203" s="97"/>
      <c r="CN203" s="97"/>
      <c r="CO203" s="97"/>
      <c r="CP203" s="97"/>
      <c r="CQ203" s="97"/>
      <c r="CR203" s="97"/>
      <c r="CS203" s="97"/>
      <c r="CT203" s="97"/>
      <c r="CU203" s="97"/>
      <c r="CV203" s="97"/>
      <c r="CW203" s="97"/>
      <c r="CX203" s="97"/>
      <c r="CY203" s="97"/>
      <c r="CZ203" s="97"/>
      <c r="DA203" s="97"/>
      <c r="DB203" s="97"/>
      <c r="DC203" s="97"/>
      <c r="DD203" s="97"/>
      <c r="DE203" s="97"/>
      <c r="DF203" s="97"/>
      <c r="DG203" s="97"/>
      <c r="DH203" s="97"/>
      <c r="DI203" s="97"/>
      <c r="DJ203" s="97"/>
      <c r="DK203" s="97"/>
      <c r="DL203" s="97"/>
      <c r="DM203" s="97"/>
      <c r="DN203" s="97"/>
      <c r="DO203" s="97"/>
      <c r="DP203" s="97"/>
      <c r="DQ203" s="97"/>
      <c r="DR203" s="97"/>
      <c r="DS203" s="97"/>
      <c r="DT203" s="97"/>
      <c r="DU203" s="97"/>
      <c r="DV203" s="97"/>
      <c r="DW203" s="97"/>
      <c r="DX203" s="97"/>
      <c r="DY203" s="97"/>
      <c r="DZ203" s="97"/>
      <c r="EA203" s="97"/>
      <c r="EB203" s="97"/>
      <c r="EC203" s="97"/>
      <c r="ED203" s="97"/>
      <c r="EE203" s="97"/>
      <c r="EF203" s="97"/>
      <c r="EG203" s="97"/>
      <c r="EH203" s="97"/>
      <c r="EI203" s="97"/>
      <c r="EJ203" s="97"/>
      <c r="EK203" s="97"/>
      <c r="EL203" s="97"/>
      <c r="EM203" s="97"/>
      <c r="EN203" s="97"/>
      <c r="EO203" s="97"/>
      <c r="EP203" s="97"/>
      <c r="EQ203" s="97"/>
      <c r="ER203" s="97"/>
      <c r="ES203" s="97"/>
      <c r="ET203" s="97"/>
      <c r="EU203" s="97"/>
      <c r="EV203" s="97"/>
      <c r="EW203" s="97"/>
      <c r="EX203" s="97"/>
      <c r="EY203" s="97"/>
      <c r="EZ203" s="97"/>
      <c r="FA203" s="97"/>
      <c r="FB203" s="97"/>
      <c r="FC203" s="97"/>
      <c r="FD203" s="97"/>
      <c r="FE203" s="97"/>
      <c r="FF203" s="97"/>
      <c r="FG203" s="97"/>
      <c r="FH203" s="97"/>
      <c r="FI203" s="97"/>
      <c r="FJ203" s="97"/>
      <c r="FK203" s="97"/>
      <c r="FL203" s="97"/>
      <c r="FM203" s="97"/>
      <c r="FN203" s="97"/>
      <c r="FO203" s="97"/>
      <c r="FP203" s="97"/>
      <c r="FQ203" s="97"/>
      <c r="FR203" s="97"/>
      <c r="FS203" s="97"/>
      <c r="FT203" s="97"/>
      <c r="FU203" s="97"/>
      <c r="FV203" s="97"/>
      <c r="FW203" s="97"/>
      <c r="FX203" s="97"/>
      <c r="FY203" s="97"/>
      <c r="FZ203" s="97"/>
      <c r="GA203" s="97"/>
      <c r="GB203" s="97"/>
      <c r="GC203" s="97"/>
      <c r="GD203" s="97"/>
      <c r="GE203" s="97"/>
      <c r="GF203" s="97"/>
      <c r="GG203" s="97"/>
      <c r="GH203" s="97"/>
      <c r="GI203" s="97"/>
      <c r="GJ203" s="97"/>
      <c r="GK203" s="97"/>
      <c r="GL203" s="97"/>
      <c r="GM203" s="97"/>
      <c r="GN203" s="97"/>
      <c r="GO203" s="97"/>
      <c r="GP203" s="97"/>
      <c r="GQ203" s="97"/>
      <c r="GR203" s="97"/>
      <c r="GS203" s="97"/>
      <c r="GT203" s="97"/>
      <c r="GU203" s="97"/>
      <c r="GV203" s="97"/>
      <c r="GW203" s="97"/>
      <c r="GX203" s="97"/>
      <c r="GY203" s="97"/>
      <c r="GZ203" s="97"/>
      <c r="HA203" s="97"/>
      <c r="HB203" s="97"/>
      <c r="HC203" s="97"/>
      <c r="HD203" s="97"/>
      <c r="HE203" s="97"/>
      <c r="HF203" s="97"/>
      <c r="HG203" s="97"/>
      <c r="HH203" s="97"/>
      <c r="HI203" s="97"/>
      <c r="HJ203" s="97"/>
      <c r="HK203" s="97"/>
      <c r="HL203" s="97"/>
      <c r="HM203" s="97"/>
      <c r="HN203" s="97"/>
      <c r="HO203" s="97"/>
      <c r="HP203" s="97"/>
      <c r="HQ203" s="97"/>
      <c r="HR203" s="97"/>
      <c r="HS203" s="97"/>
      <c r="HT203" s="97"/>
      <c r="HU203" s="97"/>
      <c r="HV203" s="97"/>
      <c r="HW203" s="97"/>
      <c r="HX203" s="97"/>
      <c r="HY203" s="97"/>
      <c r="HZ203" s="97"/>
      <c r="IA203" s="97"/>
      <c r="IB203" s="97"/>
      <c r="IC203" s="97"/>
      <c r="ID203" s="97"/>
      <c r="IE203" s="97"/>
      <c r="IF203" s="97"/>
      <c r="IG203" s="97"/>
      <c r="IH203" s="97"/>
      <c r="II203" s="97"/>
      <c r="IJ203" s="97"/>
      <c r="IK203" s="97"/>
      <c r="IL203" s="97"/>
      <c r="IM203" s="97"/>
      <c r="IN203" s="97"/>
      <c r="IO203" s="97"/>
      <c r="IP203" s="97"/>
      <c r="IQ203" s="97"/>
      <c r="IR203" s="97"/>
      <c r="IS203" s="97"/>
      <c r="IT203" s="97"/>
      <c r="IU203" s="97"/>
      <c r="IV203" s="97"/>
      <c r="IW203" s="97"/>
      <c r="IX203" s="97"/>
      <c r="IY203" s="97"/>
      <c r="IZ203" s="97"/>
      <c r="JA203" s="97"/>
      <c r="JB203" s="97"/>
      <c r="JC203" s="97"/>
      <c r="JD203" s="97"/>
      <c r="JE203" s="97"/>
      <c r="JF203" s="97"/>
      <c r="JG203" s="97"/>
      <c r="JH203" s="97"/>
      <c r="JI203" s="97"/>
      <c r="JJ203" s="97"/>
      <c r="JK203" s="97"/>
      <c r="JL203" s="97"/>
      <c r="JM203" s="97"/>
      <c r="JN203" s="97"/>
      <c r="JO203" s="97"/>
      <c r="JP203" s="97"/>
      <c r="JQ203" s="97"/>
      <c r="JR203" s="97"/>
      <c r="JS203" s="97"/>
      <c r="JT203" s="97"/>
      <c r="JU203" s="97"/>
      <c r="JV203" s="97"/>
      <c r="JW203" s="97"/>
      <c r="JX203" s="97"/>
      <c r="JY203" s="97"/>
      <c r="JZ203" s="97"/>
      <c r="KA203" s="97"/>
      <c r="KB203" s="97"/>
      <c r="KC203" s="97"/>
      <c r="KD203" s="97"/>
      <c r="KE203" s="97"/>
      <c r="KF203" s="97"/>
      <c r="KG203" s="97"/>
      <c r="KH203" s="97"/>
      <c r="KI203" s="97"/>
      <c r="KJ203" s="97"/>
      <c r="KK203" s="97"/>
      <c r="KL203" s="97"/>
      <c r="KM203" s="97"/>
      <c r="KN203" s="97"/>
      <c r="KO203" s="97"/>
      <c r="KP203" s="97"/>
      <c r="KQ203" s="97"/>
      <c r="KR203" s="97"/>
      <c r="KS203" s="97"/>
      <c r="KT203" s="97"/>
      <c r="KU203" s="97"/>
      <c r="KV203" s="97"/>
      <c r="KW203" s="97"/>
      <c r="KX203" s="97"/>
      <c r="KY203" s="97"/>
      <c r="KZ203" s="97"/>
      <c r="LA203" s="97"/>
      <c r="LB203" s="97"/>
      <c r="LC203" s="97"/>
      <c r="LD203" s="97"/>
      <c r="LE203" s="97"/>
      <c r="LF203" s="97"/>
      <c r="LG203" s="97"/>
      <c r="LH203" s="97"/>
      <c r="LI203" s="97"/>
      <c r="LJ203" s="97"/>
      <c r="LK203" s="97"/>
      <c r="LL203" s="97"/>
      <c r="LM203" s="97"/>
      <c r="LN203" s="97"/>
      <c r="LO203" s="97"/>
      <c r="LP203" s="97"/>
      <c r="LQ203" s="97"/>
      <c r="LR203" s="97"/>
      <c r="LS203" s="97"/>
      <c r="LT203" s="97"/>
      <c r="LU203" s="97"/>
      <c r="LV203" s="97"/>
      <c r="LW203" s="97"/>
      <c r="LX203" s="97"/>
      <c r="LY203" s="97"/>
      <c r="LZ203" s="97"/>
      <c r="MA203" s="97"/>
      <c r="MB203" s="97"/>
      <c r="MC203" s="97"/>
      <c r="MD203" s="97"/>
      <c r="ME203" s="97"/>
      <c r="MF203" s="97"/>
      <c r="MG203" s="97"/>
      <c r="MH203" s="97"/>
      <c r="MI203" s="97"/>
      <c r="MJ203" s="97"/>
      <c r="MK203" s="97"/>
      <c r="ML203" s="97"/>
      <c r="MM203" s="97"/>
      <c r="MN203" s="97"/>
      <c r="MO203" s="97"/>
      <c r="MP203" s="97"/>
      <c r="MQ203" s="97"/>
      <c r="MR203" s="97"/>
      <c r="MS203" s="97"/>
      <c r="MT203" s="97"/>
      <c r="MU203" s="97"/>
      <c r="MV203" s="97"/>
      <c r="MW203" s="97"/>
      <c r="MX203" s="97"/>
      <c r="MY203" s="97"/>
      <c r="MZ203" s="97"/>
      <c r="NA203" s="97"/>
      <c r="NB203" s="97"/>
      <c r="NC203" s="97"/>
      <c r="ND203" s="97"/>
      <c r="NE203" s="97"/>
      <c r="NF203" s="97"/>
      <c r="NG203" s="97"/>
      <c r="NH203" s="97"/>
      <c r="NI203" s="97"/>
      <c r="NJ203" s="97"/>
      <c r="NK203" s="97"/>
      <c r="NL203" s="97"/>
      <c r="NM203" s="97"/>
      <c r="NN203" s="97"/>
      <c r="NO203" s="97"/>
      <c r="NP203" s="97"/>
      <c r="NQ203" s="97"/>
      <c r="NR203" s="97"/>
      <c r="NS203" s="97"/>
      <c r="NT203" s="97"/>
      <c r="NU203" s="97"/>
      <c r="NV203" s="97"/>
      <c r="NW203" s="97"/>
      <c r="NX203" s="97"/>
      <c r="NY203" s="97"/>
      <c r="NZ203" s="97"/>
      <c r="OA203" s="97"/>
      <c r="OB203" s="97"/>
      <c r="OC203" s="97"/>
      <c r="OD203" s="97"/>
      <c r="OE203" s="97"/>
      <c r="OF203" s="97"/>
      <c r="OG203" s="97"/>
      <c r="OH203" s="97"/>
      <c r="OI203" s="97"/>
      <c r="OJ203" s="97"/>
      <c r="OK203" s="97"/>
      <c r="OL203" s="97"/>
      <c r="OM203" s="97"/>
      <c r="ON203" s="97"/>
      <c r="OO203" s="97"/>
      <c r="OP203" s="97"/>
      <c r="OQ203" s="97"/>
      <c r="OR203" s="97"/>
      <c r="OS203" s="97"/>
      <c r="OT203" s="97"/>
      <c r="OU203" s="97"/>
      <c r="OV203" s="97"/>
      <c r="OW203" s="97"/>
      <c r="OX203" s="97"/>
      <c r="OY203" s="97"/>
      <c r="OZ203" s="97"/>
      <c r="PA203" s="97"/>
      <c r="PB203" s="97"/>
      <c r="PC203" s="97"/>
      <c r="PD203" s="97"/>
      <c r="PE203" s="97"/>
      <c r="PF203" s="97"/>
      <c r="PG203" s="97"/>
      <c r="PH203" s="97"/>
      <c r="PI203" s="97"/>
      <c r="PJ203" s="97"/>
      <c r="PK203" s="97"/>
      <c r="PL203" s="97"/>
      <c r="PM203" s="97"/>
      <c r="PN203" s="97"/>
      <c r="PO203" s="97"/>
      <c r="PP203" s="97"/>
      <c r="PQ203" s="97"/>
      <c r="PR203" s="97"/>
      <c r="PS203" s="97"/>
      <c r="PT203" s="97"/>
      <c r="PU203" s="97"/>
      <c r="PV203" s="97"/>
      <c r="PW203" s="97"/>
      <c r="PX203" s="97"/>
      <c r="PY203" s="97"/>
      <c r="PZ203" s="97"/>
      <c r="QA203" s="97"/>
      <c r="QB203" s="97"/>
      <c r="QC203" s="97"/>
      <c r="QD203" s="97"/>
      <c r="QE203" s="97"/>
      <c r="QF203" s="97"/>
      <c r="QG203" s="97"/>
      <c r="QH203" s="97"/>
      <c r="QI203" s="97"/>
      <c r="QJ203" s="97"/>
      <c r="QK203" s="97"/>
      <c r="QL203" s="97"/>
      <c r="QM203" s="97"/>
      <c r="QN203" s="97"/>
      <c r="QO203" s="97"/>
      <c r="QP203" s="97"/>
      <c r="QQ203" s="97"/>
      <c r="QR203" s="97"/>
      <c r="QS203" s="97"/>
      <c r="QT203" s="97"/>
      <c r="QU203" s="97"/>
      <c r="QV203" s="97"/>
      <c r="QW203" s="97"/>
      <c r="QX203" s="97"/>
      <c r="QY203" s="97"/>
      <c r="QZ203" s="97"/>
      <c r="RA203" s="97"/>
      <c r="RB203" s="97"/>
      <c r="RC203" s="97"/>
      <c r="RD203" s="97"/>
      <c r="RE203" s="97"/>
      <c r="RF203" s="97"/>
      <c r="RG203" s="97"/>
      <c r="RH203" s="97"/>
      <c r="RI203" s="97"/>
      <c r="RJ203" s="97"/>
      <c r="RK203" s="97"/>
      <c r="RL203" s="97"/>
      <c r="RM203" s="97"/>
      <c r="RN203" s="97"/>
      <c r="RO203" s="97"/>
      <c r="RP203" s="97"/>
      <c r="RQ203" s="97"/>
      <c r="RR203" s="97"/>
      <c r="RS203" s="97"/>
      <c r="RT203" s="97"/>
      <c r="RU203" s="97"/>
      <c r="RV203" s="97"/>
      <c r="RW203" s="97"/>
      <c r="RX203" s="97"/>
      <c r="RY203" s="97"/>
      <c r="RZ203" s="97"/>
      <c r="SA203" s="97"/>
      <c r="SB203" s="97"/>
      <c r="SC203" s="97"/>
      <c r="SD203" s="97"/>
      <c r="SE203" s="97"/>
      <c r="SF203" s="97"/>
      <c r="SG203" s="97"/>
      <c r="SH203" s="97"/>
      <c r="SI203" s="97"/>
      <c r="SJ203" s="97"/>
      <c r="SK203" s="97"/>
      <c r="SL203" s="97"/>
      <c r="SM203" s="97"/>
      <c r="SN203" s="97"/>
      <c r="SO203" s="97"/>
      <c r="SP203" s="97"/>
      <c r="SQ203" s="97"/>
      <c r="SR203" s="97"/>
      <c r="SS203" s="97"/>
      <c r="ST203" s="97"/>
      <c r="SU203" s="97"/>
      <c r="SV203" s="97"/>
      <c r="SW203" s="97"/>
      <c r="SX203" s="97"/>
      <c r="SY203" s="97"/>
      <c r="SZ203" s="97"/>
      <c r="TA203" s="97"/>
      <c r="TB203" s="97"/>
    </row>
    <row r="204" spans="1:522" s="1" customFormat="1" ht="18" customHeight="1" x14ac:dyDescent="0.2">
      <c r="A204" s="12"/>
      <c r="B204" s="26"/>
      <c r="C204" s="9"/>
      <c r="E204" s="59" t="s">
        <v>90</v>
      </c>
      <c r="F204" s="1">
        <v>8872</v>
      </c>
      <c r="G204" s="9" t="s">
        <v>99</v>
      </c>
      <c r="H204" s="59"/>
      <c r="I204" s="1">
        <f t="shared" si="3"/>
        <v>0</v>
      </c>
      <c r="J204" s="12"/>
      <c r="K204" s="97"/>
      <c r="L204" s="97"/>
      <c r="M204" s="97"/>
      <c r="N204" s="97"/>
      <c r="O204" s="97"/>
      <c r="P204" s="97"/>
      <c r="Q204" s="97"/>
      <c r="R204" s="97"/>
      <c r="S204" s="97"/>
      <c r="T204" s="97"/>
      <c r="U204" s="97"/>
      <c r="V204" s="97"/>
      <c r="W204" s="97"/>
      <c r="X204" s="97"/>
      <c r="Y204" s="97"/>
      <c r="Z204" s="97"/>
      <c r="AA204" s="97"/>
      <c r="AB204" s="97"/>
      <c r="AC204" s="97"/>
      <c r="AD204" s="97"/>
      <c r="AE204" s="97"/>
      <c r="AF204" s="97"/>
      <c r="AG204" s="97"/>
      <c r="AH204" s="97"/>
      <c r="AI204" s="97"/>
      <c r="AJ204" s="97"/>
      <c r="AK204" s="97"/>
      <c r="AL204" s="97"/>
      <c r="AM204" s="97"/>
      <c r="AN204" s="97"/>
      <c r="AO204" s="97"/>
      <c r="AP204" s="97"/>
      <c r="AQ204" s="97"/>
      <c r="AR204" s="97"/>
      <c r="AS204" s="97"/>
      <c r="AT204" s="97"/>
      <c r="AU204" s="102"/>
      <c r="AV204" s="97"/>
      <c r="AW204" s="97"/>
      <c r="AX204" s="97"/>
      <c r="AY204" s="97"/>
      <c r="AZ204" s="97"/>
      <c r="BA204" s="102"/>
      <c r="BB204" s="97"/>
      <c r="BC204" s="102"/>
      <c r="BD204" s="97"/>
      <c r="BE204" s="97"/>
      <c r="BF204" s="97"/>
      <c r="BG204" s="97"/>
      <c r="BH204" s="97"/>
      <c r="BI204" s="97"/>
      <c r="BJ204" s="97"/>
      <c r="BK204" s="97"/>
      <c r="BL204" s="97"/>
      <c r="BM204" s="97"/>
      <c r="BN204" s="97"/>
      <c r="BO204" s="97"/>
      <c r="BP204" s="97"/>
      <c r="BQ204" s="97"/>
      <c r="BR204" s="97"/>
      <c r="BS204" s="97"/>
      <c r="BT204" s="97"/>
      <c r="BU204" s="97"/>
      <c r="BV204" s="97"/>
      <c r="BW204" s="97"/>
      <c r="BX204" s="97"/>
      <c r="BY204" s="97"/>
      <c r="BZ204" s="97"/>
      <c r="CA204" s="97"/>
      <c r="CB204" s="97"/>
      <c r="CC204" s="97"/>
      <c r="CD204" s="97"/>
      <c r="CE204" s="97"/>
      <c r="CF204" s="97"/>
      <c r="CG204" s="97"/>
      <c r="CH204" s="97"/>
      <c r="CI204" s="97"/>
      <c r="CJ204" s="97"/>
      <c r="CK204" s="102"/>
      <c r="CL204" s="97"/>
      <c r="CM204" s="97"/>
      <c r="CN204" s="97"/>
      <c r="CO204" s="97"/>
      <c r="CP204" s="97"/>
      <c r="CQ204" s="97"/>
      <c r="CR204" s="97"/>
      <c r="CS204" s="97"/>
      <c r="CT204" s="97"/>
      <c r="CU204" s="97"/>
      <c r="CV204" s="97"/>
      <c r="CW204" s="97"/>
      <c r="CX204" s="97"/>
      <c r="CY204" s="97"/>
      <c r="CZ204" s="97"/>
      <c r="DA204" s="97"/>
      <c r="DB204" s="97"/>
      <c r="DC204" s="97"/>
      <c r="DD204" s="97"/>
      <c r="DE204" s="97"/>
      <c r="DF204" s="97"/>
      <c r="DG204" s="97"/>
      <c r="DH204" s="97"/>
      <c r="DI204" s="97"/>
      <c r="DJ204" s="97"/>
      <c r="DK204" s="97"/>
      <c r="DL204" s="97"/>
      <c r="DM204" s="97"/>
      <c r="DN204" s="97"/>
      <c r="DO204" s="97"/>
      <c r="DP204" s="97"/>
      <c r="DQ204" s="97"/>
      <c r="DR204" s="97"/>
      <c r="DS204" s="97"/>
      <c r="DT204" s="97"/>
      <c r="DU204" s="97"/>
      <c r="DV204" s="97"/>
      <c r="DW204" s="97"/>
      <c r="DX204" s="97"/>
      <c r="DY204" s="97"/>
      <c r="DZ204" s="97"/>
      <c r="EA204" s="97"/>
      <c r="EB204" s="97"/>
      <c r="EC204" s="97"/>
      <c r="ED204" s="97"/>
      <c r="EE204" s="97"/>
      <c r="EF204" s="97"/>
      <c r="EG204" s="97"/>
      <c r="EH204" s="97"/>
      <c r="EI204" s="97"/>
      <c r="EJ204" s="97"/>
      <c r="EK204" s="97"/>
      <c r="EL204" s="97"/>
      <c r="EM204" s="97"/>
      <c r="EN204" s="97"/>
      <c r="EO204" s="97"/>
      <c r="EP204" s="102"/>
      <c r="EQ204" s="97"/>
      <c r="ER204" s="97"/>
      <c r="ES204" s="97"/>
      <c r="ET204" s="97"/>
      <c r="EU204" s="97"/>
      <c r="EV204" s="97"/>
      <c r="EW204" s="97"/>
      <c r="EX204" s="97"/>
      <c r="EY204" s="97"/>
      <c r="EZ204" s="97"/>
      <c r="FA204" s="97"/>
      <c r="FB204" s="97"/>
      <c r="FC204" s="97"/>
      <c r="FD204" s="97"/>
      <c r="FE204" s="97"/>
      <c r="FF204" s="97"/>
      <c r="FG204" s="97"/>
      <c r="FH204" s="97"/>
      <c r="FI204" s="97"/>
      <c r="FJ204" s="97"/>
      <c r="FK204" s="97"/>
      <c r="FL204" s="97"/>
      <c r="FM204" s="97"/>
      <c r="FN204" s="97"/>
      <c r="FO204" s="97"/>
      <c r="FP204" s="97"/>
      <c r="FQ204" s="97"/>
      <c r="FR204" s="97"/>
      <c r="FS204" s="97"/>
      <c r="FT204" s="97"/>
      <c r="FU204" s="97"/>
      <c r="FV204" s="97"/>
      <c r="FW204" s="97"/>
      <c r="FX204" s="97"/>
      <c r="FY204" s="97"/>
      <c r="FZ204" s="97"/>
      <c r="GA204" s="97"/>
      <c r="GB204" s="97"/>
      <c r="GC204" s="97"/>
      <c r="GD204" s="97"/>
      <c r="GE204" s="97"/>
      <c r="GF204" s="97"/>
      <c r="GG204" s="97"/>
      <c r="GH204" s="97"/>
      <c r="GI204" s="97"/>
      <c r="GJ204" s="97"/>
      <c r="GK204" s="97"/>
      <c r="GL204" s="97"/>
      <c r="GM204" s="102"/>
      <c r="GN204" s="97"/>
      <c r="GO204" s="97"/>
      <c r="GP204" s="97"/>
      <c r="GQ204" s="97"/>
      <c r="GR204" s="97"/>
      <c r="GS204" s="97"/>
      <c r="GT204" s="97"/>
      <c r="GU204" s="97"/>
      <c r="GV204" s="97"/>
      <c r="GW204" s="97"/>
      <c r="GX204" s="97"/>
      <c r="GY204" s="97"/>
      <c r="GZ204" s="97"/>
      <c r="HA204" s="97"/>
      <c r="HB204" s="97"/>
      <c r="HC204" s="97"/>
      <c r="HD204" s="97"/>
      <c r="HE204" s="97"/>
      <c r="HF204" s="97"/>
      <c r="HG204" s="97"/>
      <c r="HH204" s="97"/>
      <c r="HI204" s="97"/>
      <c r="HJ204" s="97"/>
      <c r="HK204" s="97"/>
      <c r="HL204" s="97"/>
      <c r="HM204" s="97"/>
      <c r="HN204" s="97"/>
      <c r="HO204" s="97"/>
      <c r="HP204" s="97"/>
      <c r="HQ204" s="97"/>
      <c r="HR204" s="97"/>
      <c r="HS204" s="97"/>
      <c r="HT204" s="97"/>
      <c r="HU204" s="97"/>
      <c r="HV204" s="97"/>
      <c r="HW204" s="97"/>
      <c r="HX204" s="97"/>
      <c r="HY204" s="97"/>
      <c r="HZ204" s="97"/>
      <c r="IA204" s="97"/>
      <c r="IB204" s="97"/>
      <c r="IC204" s="97"/>
      <c r="ID204" s="97"/>
      <c r="IE204" s="97"/>
      <c r="IF204" s="97"/>
      <c r="IG204" s="97"/>
      <c r="IH204" s="97"/>
      <c r="II204" s="97"/>
      <c r="IJ204" s="97"/>
      <c r="IK204" s="97"/>
      <c r="IL204" s="97"/>
      <c r="IM204" s="97"/>
      <c r="IN204" s="97"/>
      <c r="IO204" s="97"/>
      <c r="IP204" s="97"/>
      <c r="IQ204" s="97"/>
      <c r="IR204" s="97"/>
      <c r="IS204" s="97"/>
      <c r="IT204" s="97"/>
      <c r="IU204" s="97"/>
      <c r="IV204" s="97"/>
      <c r="IW204" s="97"/>
      <c r="IX204" s="97"/>
      <c r="IY204" s="97"/>
      <c r="IZ204" s="97"/>
      <c r="JA204" s="97"/>
      <c r="JB204" s="97"/>
      <c r="JC204" s="97"/>
      <c r="JD204" s="97"/>
      <c r="JE204" s="97"/>
      <c r="JF204" s="97"/>
      <c r="JG204" s="97"/>
      <c r="JH204" s="97"/>
      <c r="JI204" s="97"/>
      <c r="JJ204" s="97"/>
      <c r="JK204" s="97"/>
      <c r="JL204" s="97"/>
      <c r="JM204" s="97"/>
      <c r="JN204" s="97"/>
      <c r="JO204" s="97"/>
      <c r="JP204" s="97"/>
      <c r="JQ204" s="97"/>
      <c r="JR204" s="97"/>
      <c r="JS204" s="97"/>
      <c r="JT204" s="97"/>
      <c r="JU204" s="97"/>
      <c r="JV204" s="97"/>
      <c r="JW204" s="97"/>
      <c r="JX204" s="97"/>
      <c r="JY204" s="97"/>
      <c r="JZ204" s="97"/>
      <c r="KA204" s="97"/>
      <c r="KB204" s="97"/>
      <c r="KC204" s="97"/>
      <c r="KD204" s="97"/>
      <c r="KE204" s="97"/>
      <c r="KF204" s="97"/>
      <c r="KG204" s="97"/>
      <c r="KH204" s="97"/>
      <c r="KI204" s="97"/>
      <c r="KJ204" s="97"/>
      <c r="KK204" s="97"/>
      <c r="KL204" s="97"/>
      <c r="KM204" s="102"/>
      <c r="KN204" s="97"/>
      <c r="KO204" s="97"/>
      <c r="KP204" s="97"/>
      <c r="KQ204" s="97"/>
      <c r="KR204" s="97"/>
      <c r="KS204" s="97"/>
      <c r="KT204" s="102"/>
      <c r="KU204" s="97"/>
      <c r="KV204" s="97"/>
      <c r="KW204" s="97"/>
      <c r="KX204" s="97"/>
      <c r="KY204" s="97"/>
      <c r="KZ204" s="97"/>
      <c r="LA204" s="97"/>
      <c r="LB204" s="97"/>
      <c r="LC204" s="97"/>
      <c r="LD204" s="97"/>
      <c r="LE204" s="97"/>
      <c r="LF204" s="97"/>
      <c r="LG204" s="97"/>
      <c r="LH204" s="97"/>
      <c r="LI204" s="97"/>
      <c r="LJ204" s="97"/>
      <c r="LK204" s="97"/>
      <c r="LL204" s="97"/>
      <c r="LM204" s="97"/>
      <c r="LN204" s="97"/>
      <c r="LO204" s="97"/>
      <c r="LP204" s="97"/>
      <c r="LQ204" s="97"/>
      <c r="LR204" s="97"/>
      <c r="LS204" s="97"/>
      <c r="LT204" s="97"/>
      <c r="LU204" s="97"/>
      <c r="LV204" s="97"/>
      <c r="LW204" s="97"/>
      <c r="LX204" s="97"/>
      <c r="LY204" s="97"/>
      <c r="LZ204" s="97"/>
      <c r="MA204" s="97"/>
      <c r="MB204" s="97"/>
      <c r="MC204" s="97"/>
      <c r="MD204" s="97"/>
      <c r="ME204" s="97"/>
      <c r="MF204" s="97"/>
      <c r="MG204" s="97"/>
      <c r="MH204" s="97"/>
      <c r="MI204" s="97"/>
      <c r="MJ204" s="97"/>
      <c r="MK204" s="97"/>
      <c r="ML204" s="97"/>
      <c r="MM204" s="97"/>
      <c r="MN204" s="97"/>
      <c r="MO204" s="97"/>
      <c r="MP204" s="97"/>
      <c r="MQ204" s="97"/>
      <c r="MR204" s="97"/>
      <c r="MS204" s="97"/>
      <c r="MT204" s="97"/>
      <c r="MU204" s="97"/>
      <c r="MV204" s="97"/>
      <c r="MW204" s="97"/>
      <c r="MX204" s="97"/>
      <c r="MY204" s="97"/>
      <c r="MZ204" s="97"/>
      <c r="NA204" s="97"/>
      <c r="NB204" s="97"/>
      <c r="NC204" s="97"/>
      <c r="ND204" s="97"/>
      <c r="NE204" s="97"/>
      <c r="NF204" s="97"/>
      <c r="NG204" s="97"/>
      <c r="NH204" s="97"/>
      <c r="NI204" s="97"/>
      <c r="NJ204" s="97"/>
      <c r="NK204" s="97"/>
      <c r="NL204" s="97"/>
      <c r="NM204" s="97"/>
      <c r="NN204" s="97"/>
      <c r="NO204" s="97"/>
      <c r="NP204" s="97"/>
      <c r="NQ204" s="97"/>
      <c r="NR204" s="97"/>
      <c r="NS204" s="97"/>
      <c r="NT204" s="97"/>
      <c r="NU204" s="97"/>
      <c r="NV204" s="97"/>
      <c r="NW204" s="97"/>
      <c r="NX204" s="97"/>
      <c r="NY204" s="97"/>
      <c r="NZ204" s="97"/>
      <c r="OA204" s="97"/>
      <c r="OB204" s="97"/>
      <c r="OC204" s="97"/>
      <c r="OD204" s="97"/>
      <c r="OE204" s="97"/>
      <c r="OF204" s="97"/>
      <c r="OG204" s="97"/>
      <c r="OH204" s="97"/>
      <c r="OI204" s="97"/>
      <c r="OJ204" s="97"/>
      <c r="OK204" s="97"/>
      <c r="OL204" s="97"/>
      <c r="OM204" s="97"/>
      <c r="ON204" s="97"/>
      <c r="OO204" s="97"/>
      <c r="OP204" s="97"/>
      <c r="OQ204" s="97"/>
      <c r="OR204" s="97"/>
      <c r="OS204" s="97"/>
      <c r="OT204" s="97"/>
      <c r="OU204" s="97"/>
      <c r="OV204" s="97"/>
      <c r="OW204" s="97"/>
      <c r="OX204" s="97"/>
      <c r="OY204" s="97"/>
      <c r="OZ204" s="97"/>
      <c r="PA204" s="97"/>
      <c r="PB204" s="97"/>
      <c r="PC204" s="97"/>
      <c r="PD204" s="97"/>
      <c r="PE204" s="97"/>
      <c r="PF204" s="97"/>
      <c r="PG204" s="97"/>
      <c r="PH204" s="97"/>
      <c r="PI204" s="97"/>
      <c r="PJ204" s="97"/>
      <c r="PK204" s="97"/>
      <c r="PL204" s="97"/>
      <c r="PM204" s="97"/>
      <c r="PN204" s="97"/>
      <c r="PO204" s="97"/>
      <c r="PP204" s="97"/>
      <c r="PQ204" s="97"/>
      <c r="PR204" s="97"/>
      <c r="PS204" s="97"/>
      <c r="PT204" s="97"/>
      <c r="PU204" s="97"/>
      <c r="PV204" s="97"/>
      <c r="PW204" s="97"/>
      <c r="PX204" s="97"/>
      <c r="PY204" s="97"/>
      <c r="PZ204" s="97"/>
      <c r="QA204" s="97"/>
      <c r="QB204" s="97"/>
      <c r="QC204" s="97"/>
      <c r="QD204" s="97"/>
      <c r="QE204" s="97"/>
      <c r="QF204" s="97"/>
      <c r="QG204" s="97"/>
      <c r="QH204" s="97"/>
      <c r="QI204" s="97"/>
      <c r="QJ204" s="97"/>
      <c r="QK204" s="97"/>
      <c r="QL204" s="97"/>
      <c r="QM204" s="97"/>
      <c r="QN204" s="97"/>
      <c r="QO204" s="97"/>
      <c r="QP204" s="97"/>
      <c r="QQ204" s="97"/>
      <c r="QR204" s="97"/>
      <c r="QS204" s="97"/>
      <c r="QT204" s="97"/>
      <c r="QU204" s="97"/>
      <c r="QV204" s="97"/>
      <c r="QW204" s="97"/>
      <c r="QX204" s="97"/>
      <c r="QY204" s="97"/>
      <c r="QZ204" s="97"/>
      <c r="RA204" s="97"/>
      <c r="RB204" s="97"/>
      <c r="RC204" s="97"/>
      <c r="RD204" s="97"/>
      <c r="RE204" s="97"/>
      <c r="RF204" s="97"/>
      <c r="RG204" s="97"/>
      <c r="RH204" s="97"/>
      <c r="RI204" s="97"/>
      <c r="RJ204" s="97"/>
      <c r="RK204" s="97"/>
      <c r="RL204" s="97"/>
      <c r="RM204" s="97"/>
      <c r="RN204" s="97"/>
      <c r="RO204" s="97"/>
      <c r="RP204" s="97"/>
      <c r="RQ204" s="97"/>
      <c r="RR204" s="97"/>
      <c r="RS204" s="97"/>
      <c r="RT204" s="97"/>
      <c r="RU204" s="97"/>
      <c r="RV204" s="97"/>
      <c r="RW204" s="97"/>
      <c r="RX204" s="97"/>
      <c r="RY204" s="97"/>
      <c r="RZ204" s="97"/>
      <c r="SA204" s="97"/>
      <c r="SB204" s="97"/>
      <c r="SC204" s="97"/>
      <c r="SD204" s="97"/>
      <c r="SE204" s="97"/>
      <c r="SF204" s="97"/>
      <c r="SG204" s="97"/>
      <c r="SH204" s="97"/>
      <c r="SI204" s="97"/>
      <c r="SJ204" s="97"/>
      <c r="SK204" s="97"/>
      <c r="SL204" s="97"/>
      <c r="SM204" s="97"/>
      <c r="SN204" s="97"/>
      <c r="SO204" s="97"/>
      <c r="SP204" s="97"/>
      <c r="SQ204" s="97"/>
      <c r="SR204" s="97"/>
      <c r="SS204" s="97"/>
      <c r="ST204" s="97"/>
      <c r="SU204" s="97"/>
      <c r="SV204" s="97"/>
      <c r="SW204" s="97"/>
      <c r="SX204" s="97"/>
      <c r="SY204" s="97"/>
      <c r="SZ204" s="97"/>
      <c r="TA204" s="97"/>
      <c r="TB204" s="97"/>
    </row>
    <row r="205" spans="1:522" s="1" customFormat="1" ht="18" customHeight="1" x14ac:dyDescent="0.2">
      <c r="A205" s="12"/>
      <c r="B205" s="11" t="s">
        <v>147</v>
      </c>
      <c r="E205" s="4" t="s">
        <v>71</v>
      </c>
      <c r="G205" s="9" t="s">
        <v>98</v>
      </c>
      <c r="H205" s="4"/>
      <c r="I205" s="1">
        <f t="shared" si="3"/>
        <v>0</v>
      </c>
      <c r="J205" s="12">
        <f>Tabuľka3[[#This Row],[Stĺpec9]]</f>
        <v>0</v>
      </c>
      <c r="K205" s="97"/>
      <c r="L205" s="97"/>
      <c r="M205" s="97"/>
      <c r="N205" s="97"/>
      <c r="O205" s="97"/>
      <c r="P205" s="97"/>
      <c r="Q205" s="97"/>
      <c r="R205" s="97"/>
      <c r="S205" s="97"/>
      <c r="T205" s="97"/>
      <c r="U205" s="97"/>
      <c r="V205" s="97"/>
      <c r="W205" s="97"/>
      <c r="X205" s="97"/>
      <c r="Y205" s="97"/>
      <c r="Z205" s="97"/>
      <c r="AA205" s="97"/>
      <c r="AB205" s="97"/>
      <c r="AC205" s="97"/>
      <c r="AD205" s="97"/>
      <c r="AE205" s="97"/>
      <c r="AF205" s="97"/>
      <c r="AG205" s="97"/>
      <c r="AH205" s="97"/>
      <c r="AI205" s="97"/>
      <c r="AJ205" s="97"/>
      <c r="AK205" s="97"/>
      <c r="AL205" s="97"/>
      <c r="AM205" s="97"/>
      <c r="AN205" s="97"/>
      <c r="AO205" s="97"/>
      <c r="AP205" s="97"/>
      <c r="AQ205" s="97"/>
      <c r="AR205" s="97"/>
      <c r="AS205" s="97"/>
      <c r="AT205" s="97"/>
      <c r="AU205" s="97"/>
      <c r="AV205" s="97"/>
      <c r="AW205" s="97"/>
      <c r="AX205" s="97"/>
      <c r="AY205" s="97"/>
      <c r="AZ205" s="97"/>
      <c r="BA205" s="97"/>
      <c r="BB205" s="97"/>
      <c r="BC205" s="97"/>
      <c r="BD205" s="97"/>
      <c r="BE205" s="97"/>
      <c r="BF205" s="97"/>
      <c r="BG205" s="97"/>
      <c r="BH205" s="97"/>
      <c r="BI205" s="97"/>
      <c r="BJ205" s="97"/>
      <c r="BK205" s="97"/>
      <c r="BL205" s="97"/>
      <c r="BM205" s="97"/>
      <c r="BN205" s="97"/>
      <c r="BO205" s="97"/>
      <c r="BP205" s="97"/>
      <c r="BQ205" s="97"/>
      <c r="BR205" s="97"/>
      <c r="BS205" s="97"/>
      <c r="BT205" s="97"/>
      <c r="BU205" s="97"/>
      <c r="BV205" s="97"/>
      <c r="BW205" s="97"/>
      <c r="BX205" s="97"/>
      <c r="BY205" s="97"/>
      <c r="BZ205" s="97"/>
      <c r="CA205" s="97"/>
      <c r="CB205" s="97"/>
      <c r="CC205" s="97"/>
      <c r="CD205" s="97"/>
      <c r="CE205" s="97"/>
      <c r="CF205" s="97"/>
      <c r="CG205" s="97"/>
      <c r="CH205" s="97"/>
      <c r="CI205" s="97"/>
      <c r="CJ205" s="97"/>
      <c r="CK205" s="97"/>
      <c r="CL205" s="97"/>
      <c r="CM205" s="97"/>
      <c r="CN205" s="97"/>
      <c r="CO205" s="97"/>
      <c r="CP205" s="97"/>
      <c r="CQ205" s="97"/>
      <c r="CR205" s="97"/>
      <c r="CS205" s="97"/>
      <c r="CT205" s="97"/>
      <c r="CU205" s="97"/>
      <c r="CV205" s="97"/>
      <c r="CW205" s="97"/>
      <c r="CX205" s="97"/>
      <c r="CY205" s="97"/>
      <c r="CZ205" s="97"/>
      <c r="DA205" s="97"/>
      <c r="DB205" s="97"/>
      <c r="DC205" s="97"/>
      <c r="DD205" s="97"/>
      <c r="DE205" s="97"/>
      <c r="DF205" s="97"/>
      <c r="DG205" s="97"/>
      <c r="DH205" s="97"/>
      <c r="DI205" s="97"/>
      <c r="DJ205" s="97"/>
      <c r="DK205" s="97"/>
      <c r="DL205" s="97"/>
      <c r="DM205" s="97"/>
      <c r="DN205" s="97"/>
      <c r="DO205" s="97"/>
      <c r="DP205" s="97"/>
      <c r="DQ205" s="97"/>
      <c r="DR205" s="97"/>
      <c r="DS205" s="97"/>
      <c r="DT205" s="97"/>
      <c r="DU205" s="97"/>
      <c r="DV205" s="97"/>
      <c r="DW205" s="97"/>
      <c r="DX205" s="97"/>
      <c r="DY205" s="97"/>
      <c r="DZ205" s="97"/>
      <c r="EA205" s="97"/>
      <c r="EB205" s="97"/>
      <c r="EC205" s="97"/>
      <c r="ED205" s="97"/>
      <c r="EE205" s="97"/>
      <c r="EF205" s="97"/>
      <c r="EG205" s="97"/>
      <c r="EH205" s="97"/>
      <c r="EI205" s="97"/>
      <c r="EJ205" s="97"/>
      <c r="EK205" s="97"/>
      <c r="EL205" s="97"/>
      <c r="EM205" s="97"/>
      <c r="EN205" s="97"/>
      <c r="EO205" s="97"/>
      <c r="EP205" s="97"/>
      <c r="EQ205" s="97"/>
      <c r="ER205" s="97"/>
      <c r="ES205" s="97"/>
      <c r="ET205" s="97"/>
      <c r="EU205" s="97"/>
      <c r="EV205" s="97"/>
      <c r="EW205" s="97"/>
      <c r="EX205" s="97"/>
      <c r="EY205" s="97"/>
      <c r="EZ205" s="97"/>
      <c r="FA205" s="97"/>
      <c r="FB205" s="97"/>
      <c r="FC205" s="97"/>
      <c r="FD205" s="97"/>
      <c r="FE205" s="97"/>
      <c r="FF205" s="97"/>
      <c r="FG205" s="97"/>
      <c r="FH205" s="97"/>
      <c r="FI205" s="97"/>
      <c r="FJ205" s="97"/>
      <c r="FK205" s="97"/>
      <c r="FL205" s="97"/>
      <c r="FM205" s="97"/>
      <c r="FN205" s="97"/>
      <c r="FO205" s="97"/>
      <c r="FP205" s="97"/>
      <c r="FQ205" s="97"/>
      <c r="FR205" s="97"/>
      <c r="FS205" s="97"/>
      <c r="FT205" s="97"/>
      <c r="FU205" s="97"/>
      <c r="FV205" s="97"/>
      <c r="FW205" s="97"/>
      <c r="FX205" s="97"/>
      <c r="FY205" s="97"/>
      <c r="FZ205" s="97"/>
      <c r="GA205" s="97"/>
      <c r="GB205" s="97"/>
      <c r="GC205" s="97"/>
      <c r="GD205" s="97"/>
      <c r="GE205" s="97"/>
      <c r="GF205" s="97"/>
      <c r="GG205" s="97"/>
      <c r="GH205" s="97"/>
      <c r="GI205" s="97"/>
      <c r="GJ205" s="97"/>
      <c r="GK205" s="97"/>
      <c r="GL205" s="97"/>
      <c r="GM205" s="97"/>
      <c r="GN205" s="97"/>
      <c r="GO205" s="97"/>
      <c r="GP205" s="97"/>
      <c r="GQ205" s="97"/>
      <c r="GR205" s="97"/>
      <c r="GS205" s="97"/>
      <c r="GT205" s="97"/>
      <c r="GU205" s="97"/>
      <c r="GV205" s="97"/>
      <c r="GW205" s="97"/>
      <c r="GX205" s="97"/>
      <c r="GY205" s="97"/>
      <c r="GZ205" s="97"/>
      <c r="HA205" s="97"/>
      <c r="HB205" s="97"/>
      <c r="HC205" s="97"/>
      <c r="HD205" s="97"/>
      <c r="HE205" s="97"/>
      <c r="HF205" s="97"/>
      <c r="HG205" s="97"/>
      <c r="HH205" s="97"/>
      <c r="HI205" s="97"/>
      <c r="HJ205" s="97"/>
      <c r="HK205" s="97"/>
      <c r="HL205" s="97"/>
      <c r="HM205" s="97"/>
      <c r="HN205" s="97"/>
      <c r="HO205" s="97"/>
      <c r="HP205" s="97"/>
      <c r="HQ205" s="97"/>
      <c r="HR205" s="97"/>
      <c r="HS205" s="97"/>
      <c r="HT205" s="97"/>
      <c r="HU205" s="97"/>
      <c r="HV205" s="97"/>
      <c r="HW205" s="97"/>
      <c r="HX205" s="97"/>
      <c r="HY205" s="97"/>
      <c r="HZ205" s="97"/>
      <c r="IA205" s="97"/>
      <c r="IB205" s="97"/>
      <c r="IC205" s="97"/>
      <c r="ID205" s="97"/>
      <c r="IE205" s="97"/>
      <c r="IF205" s="97"/>
      <c r="IG205" s="97"/>
      <c r="IH205" s="97"/>
      <c r="II205" s="97"/>
      <c r="IJ205" s="97"/>
      <c r="IK205" s="97"/>
      <c r="IL205" s="97"/>
      <c r="IM205" s="97"/>
      <c r="IN205" s="97"/>
      <c r="IO205" s="97"/>
      <c r="IP205" s="97"/>
      <c r="IQ205" s="97"/>
      <c r="IR205" s="97"/>
      <c r="IS205" s="97"/>
      <c r="IT205" s="97"/>
      <c r="IU205" s="97"/>
      <c r="IV205" s="97"/>
      <c r="IW205" s="97"/>
      <c r="IX205" s="97"/>
      <c r="IY205" s="97"/>
      <c r="IZ205" s="97"/>
      <c r="JA205" s="97"/>
      <c r="JB205" s="97"/>
      <c r="JC205" s="97"/>
      <c r="JD205" s="97"/>
      <c r="JE205" s="97"/>
      <c r="JF205" s="97"/>
      <c r="JG205" s="97"/>
      <c r="JH205" s="97"/>
      <c r="JI205" s="97"/>
      <c r="JJ205" s="97"/>
      <c r="JK205" s="97"/>
      <c r="JL205" s="97"/>
      <c r="JM205" s="97"/>
      <c r="JN205" s="97"/>
      <c r="JO205" s="97"/>
      <c r="JP205" s="97"/>
      <c r="JQ205" s="97"/>
      <c r="JR205" s="97"/>
      <c r="JS205" s="97"/>
      <c r="JT205" s="97"/>
      <c r="JU205" s="97"/>
      <c r="JV205" s="97"/>
      <c r="JW205" s="97"/>
      <c r="JX205" s="97"/>
      <c r="JY205" s="97"/>
      <c r="JZ205" s="97"/>
      <c r="KA205" s="97"/>
      <c r="KB205" s="97"/>
      <c r="KC205" s="97"/>
      <c r="KD205" s="97"/>
      <c r="KE205" s="97"/>
      <c r="KF205" s="97"/>
      <c r="KG205" s="97"/>
      <c r="KH205" s="97"/>
      <c r="KI205" s="97"/>
      <c r="KJ205" s="97"/>
      <c r="KK205" s="97"/>
      <c r="KL205" s="97"/>
      <c r="KM205" s="97"/>
      <c r="KN205" s="97"/>
      <c r="KO205" s="97"/>
      <c r="KP205" s="97"/>
      <c r="KQ205" s="97"/>
      <c r="KR205" s="97"/>
      <c r="KS205" s="97"/>
      <c r="KT205" s="97"/>
      <c r="KU205" s="97"/>
      <c r="KV205" s="97"/>
      <c r="KW205" s="97"/>
      <c r="KX205" s="97"/>
      <c r="KY205" s="97"/>
      <c r="KZ205" s="97"/>
      <c r="LA205" s="97"/>
      <c r="LB205" s="97"/>
      <c r="LC205" s="97"/>
      <c r="LD205" s="97"/>
      <c r="LE205" s="97"/>
      <c r="LF205" s="97"/>
      <c r="LG205" s="97"/>
      <c r="LH205" s="97"/>
      <c r="LI205" s="97"/>
      <c r="LJ205" s="97"/>
      <c r="LK205" s="97"/>
      <c r="LL205" s="97"/>
      <c r="LM205" s="97"/>
      <c r="LN205" s="97"/>
      <c r="LO205" s="97"/>
      <c r="LP205" s="97"/>
      <c r="LQ205" s="97"/>
      <c r="LR205" s="97"/>
      <c r="LS205" s="97"/>
      <c r="LT205" s="97"/>
      <c r="LU205" s="97"/>
      <c r="LV205" s="97"/>
      <c r="LW205" s="97"/>
      <c r="LX205" s="97"/>
      <c r="LY205" s="97"/>
      <c r="LZ205" s="97"/>
      <c r="MA205" s="97"/>
      <c r="MB205" s="97"/>
      <c r="MC205" s="97"/>
      <c r="MD205" s="97"/>
      <c r="ME205" s="97"/>
      <c r="MF205" s="97"/>
      <c r="MG205" s="97"/>
      <c r="MH205" s="97"/>
      <c r="MI205" s="97"/>
      <c r="MJ205" s="97"/>
      <c r="MK205" s="97"/>
      <c r="ML205" s="97"/>
      <c r="MM205" s="97"/>
      <c r="MN205" s="97"/>
      <c r="MO205" s="97"/>
      <c r="MP205" s="97"/>
      <c r="MQ205" s="97"/>
      <c r="MR205" s="97"/>
      <c r="MS205" s="97"/>
      <c r="MT205" s="97"/>
      <c r="MU205" s="97"/>
      <c r="MV205" s="97"/>
      <c r="MW205" s="97"/>
      <c r="MX205" s="97"/>
      <c r="MY205" s="97"/>
      <c r="MZ205" s="97"/>
      <c r="NA205" s="97"/>
      <c r="NB205" s="97"/>
      <c r="NC205" s="97"/>
      <c r="ND205" s="97"/>
      <c r="NE205" s="97"/>
      <c r="NF205" s="97"/>
      <c r="NG205" s="97"/>
      <c r="NH205" s="97"/>
      <c r="NI205" s="97"/>
      <c r="NJ205" s="97"/>
      <c r="NK205" s="97"/>
      <c r="NL205" s="97"/>
      <c r="NM205" s="97"/>
      <c r="NN205" s="97"/>
      <c r="NO205" s="97"/>
      <c r="NP205" s="97"/>
      <c r="NQ205" s="97"/>
      <c r="NR205" s="97"/>
      <c r="NS205" s="97"/>
      <c r="NT205" s="97"/>
      <c r="NU205" s="97"/>
      <c r="NV205" s="97"/>
      <c r="NW205" s="97"/>
      <c r="NX205" s="97"/>
      <c r="NY205" s="97"/>
      <c r="NZ205" s="97"/>
      <c r="OA205" s="97"/>
      <c r="OB205" s="97"/>
      <c r="OC205" s="97"/>
      <c r="OD205" s="97"/>
      <c r="OE205" s="97"/>
      <c r="OF205" s="97"/>
      <c r="OG205" s="97"/>
      <c r="OH205" s="97"/>
      <c r="OI205" s="97"/>
      <c r="OJ205" s="97"/>
      <c r="OK205" s="97"/>
      <c r="OL205" s="97"/>
      <c r="OM205" s="97"/>
      <c r="ON205" s="97"/>
      <c r="OO205" s="97"/>
      <c r="OP205" s="97"/>
      <c r="OQ205" s="97"/>
      <c r="OR205" s="97"/>
      <c r="OS205" s="97"/>
      <c r="OT205" s="97"/>
      <c r="OU205" s="97"/>
      <c r="OV205" s="97"/>
      <c r="OW205" s="97"/>
      <c r="OX205" s="97"/>
      <c r="OY205" s="97"/>
      <c r="OZ205" s="97"/>
      <c r="PA205" s="97"/>
      <c r="PB205" s="97"/>
      <c r="PC205" s="97"/>
      <c r="PD205" s="97"/>
      <c r="PE205" s="97"/>
      <c r="PF205" s="97"/>
      <c r="PG205" s="97"/>
      <c r="PH205" s="97"/>
      <c r="PI205" s="97"/>
      <c r="PJ205" s="97"/>
      <c r="PK205" s="97"/>
      <c r="PL205" s="97"/>
      <c r="PM205" s="97"/>
      <c r="PN205" s="97"/>
      <c r="PO205" s="97"/>
      <c r="PP205" s="97"/>
      <c r="PQ205" s="97"/>
      <c r="PR205" s="97"/>
      <c r="PS205" s="97"/>
      <c r="PT205" s="97"/>
      <c r="PU205" s="97"/>
      <c r="PV205" s="97"/>
      <c r="PW205" s="97"/>
      <c r="PX205" s="97"/>
      <c r="PY205" s="97"/>
      <c r="PZ205" s="97"/>
      <c r="QA205" s="97"/>
      <c r="QB205" s="97"/>
      <c r="QC205" s="97"/>
      <c r="QD205" s="97"/>
      <c r="QE205" s="97"/>
      <c r="QF205" s="97"/>
      <c r="QG205" s="97"/>
      <c r="QH205" s="97"/>
      <c r="QI205" s="97"/>
      <c r="QJ205" s="97"/>
      <c r="QK205" s="97"/>
      <c r="QL205" s="97"/>
      <c r="QM205" s="97"/>
      <c r="QN205" s="97"/>
      <c r="QO205" s="97"/>
      <c r="QP205" s="97"/>
      <c r="QQ205" s="97"/>
      <c r="QR205" s="97"/>
      <c r="QS205" s="97"/>
      <c r="QT205" s="97"/>
      <c r="QU205" s="97"/>
      <c r="QV205" s="97"/>
      <c r="QW205" s="97"/>
      <c r="QX205" s="97"/>
      <c r="QY205" s="97"/>
      <c r="QZ205" s="97"/>
      <c r="RA205" s="97"/>
      <c r="RB205" s="97"/>
      <c r="RC205" s="97"/>
      <c r="RD205" s="97"/>
      <c r="RE205" s="97"/>
      <c r="RF205" s="97"/>
      <c r="RG205" s="97"/>
      <c r="RH205" s="97"/>
      <c r="RI205" s="97"/>
      <c r="RJ205" s="97"/>
      <c r="RK205" s="97"/>
      <c r="RL205" s="97"/>
      <c r="RM205" s="97"/>
      <c r="RN205" s="97"/>
      <c r="RO205" s="97"/>
      <c r="RP205" s="97"/>
      <c r="RQ205" s="97"/>
      <c r="RR205" s="97"/>
      <c r="RS205" s="97"/>
      <c r="RT205" s="97"/>
      <c r="RU205" s="97"/>
      <c r="RV205" s="97"/>
      <c r="RW205" s="97"/>
      <c r="RX205" s="97"/>
      <c r="RY205" s="97"/>
      <c r="RZ205" s="97"/>
      <c r="SA205" s="97"/>
      <c r="SB205" s="97"/>
      <c r="SC205" s="97"/>
      <c r="SD205" s="97"/>
      <c r="SE205" s="97"/>
      <c r="SF205" s="97"/>
      <c r="SG205" s="97"/>
      <c r="SH205" s="97"/>
      <c r="SI205" s="97"/>
      <c r="SJ205" s="97"/>
      <c r="SK205" s="97"/>
      <c r="SL205" s="97"/>
      <c r="SM205" s="97"/>
      <c r="SN205" s="97"/>
      <c r="SO205" s="97"/>
      <c r="SP205" s="97"/>
      <c r="SQ205" s="97"/>
      <c r="SR205" s="97"/>
      <c r="SS205" s="97"/>
      <c r="ST205" s="97"/>
      <c r="SU205" s="97"/>
      <c r="SV205" s="97"/>
      <c r="SW205" s="97"/>
      <c r="SX205" s="97"/>
      <c r="SY205" s="97"/>
      <c r="SZ205" s="97"/>
      <c r="TA205" s="97"/>
      <c r="TB205" s="97"/>
    </row>
    <row r="206" spans="1:522" s="1" customFormat="1" ht="18" customHeight="1" x14ac:dyDescent="0.2">
      <c r="A206" s="12"/>
      <c r="B206" s="11" t="s">
        <v>121</v>
      </c>
      <c r="C206" s="1">
        <v>11679</v>
      </c>
      <c r="D206" s="1">
        <v>2018</v>
      </c>
      <c r="E206" s="4" t="s">
        <v>27</v>
      </c>
      <c r="F206" s="1">
        <v>4920</v>
      </c>
      <c r="G206" s="9" t="s">
        <v>96</v>
      </c>
      <c r="H206" s="4" t="s">
        <v>29</v>
      </c>
      <c r="I206" s="1">
        <f t="shared" si="3"/>
        <v>0</v>
      </c>
      <c r="J206" s="12">
        <f>Tabuľka3[[#This Row],[Stĺpec9]]</f>
        <v>0</v>
      </c>
      <c r="K206" s="97"/>
      <c r="L206" s="97"/>
      <c r="M206" s="97"/>
      <c r="N206" s="97"/>
      <c r="O206" s="97"/>
      <c r="P206" s="97"/>
      <c r="Q206" s="97"/>
      <c r="R206" s="97"/>
      <c r="S206" s="97"/>
      <c r="T206" s="97"/>
      <c r="U206" s="97"/>
      <c r="V206" s="97"/>
      <c r="W206" s="97"/>
      <c r="X206" s="97"/>
      <c r="Y206" s="97"/>
      <c r="Z206" s="97"/>
      <c r="AA206" s="97"/>
      <c r="AB206" s="97"/>
      <c r="AC206" s="97"/>
      <c r="AD206" s="97"/>
      <c r="AE206" s="97"/>
      <c r="AF206" s="97"/>
      <c r="AG206" s="97"/>
      <c r="AH206" s="97"/>
      <c r="AI206" s="97"/>
      <c r="AJ206" s="97"/>
      <c r="AK206" s="97"/>
      <c r="AL206" s="97"/>
      <c r="AM206" s="97"/>
      <c r="AN206" s="97"/>
      <c r="AO206" s="97"/>
      <c r="AP206" s="97"/>
      <c r="AQ206" s="97"/>
      <c r="AR206" s="97"/>
      <c r="AS206" s="97"/>
      <c r="AT206" s="97"/>
      <c r="AU206" s="97"/>
      <c r="AV206" s="97"/>
      <c r="AW206" s="97"/>
      <c r="AX206" s="97"/>
      <c r="AY206" s="97"/>
      <c r="AZ206" s="97"/>
      <c r="BA206" s="97"/>
      <c r="BB206" s="97"/>
      <c r="BC206" s="97"/>
      <c r="BD206" s="97"/>
      <c r="BE206" s="97"/>
      <c r="BF206" s="97"/>
      <c r="BG206" s="97"/>
      <c r="BH206" s="97"/>
      <c r="BI206" s="97"/>
      <c r="BJ206" s="97"/>
      <c r="BK206" s="97"/>
      <c r="BL206" s="97"/>
      <c r="BM206" s="97"/>
      <c r="BN206" s="97"/>
      <c r="BO206" s="97"/>
      <c r="BP206" s="97"/>
      <c r="BQ206" s="97"/>
      <c r="BR206" s="97"/>
      <c r="BS206" s="97"/>
      <c r="BT206" s="97"/>
      <c r="BU206" s="97"/>
      <c r="BV206" s="97"/>
      <c r="BW206" s="97"/>
      <c r="BX206" s="97"/>
      <c r="BY206" s="97"/>
      <c r="BZ206" s="97"/>
      <c r="CA206" s="97"/>
      <c r="CB206" s="97"/>
      <c r="CC206" s="97"/>
      <c r="CD206" s="97"/>
      <c r="CE206" s="97"/>
      <c r="CF206" s="97"/>
      <c r="CG206" s="97"/>
      <c r="CH206" s="97"/>
      <c r="CI206" s="97"/>
      <c r="CJ206" s="97"/>
      <c r="CK206" s="97"/>
      <c r="CL206" s="97"/>
      <c r="CM206" s="97"/>
      <c r="CN206" s="97"/>
      <c r="CO206" s="97"/>
      <c r="CP206" s="97"/>
      <c r="CQ206" s="97"/>
      <c r="CR206" s="97"/>
      <c r="CS206" s="97"/>
      <c r="CT206" s="97"/>
      <c r="CU206" s="97"/>
      <c r="CV206" s="97"/>
      <c r="CW206" s="97"/>
      <c r="CX206" s="97"/>
      <c r="CY206" s="97"/>
      <c r="CZ206" s="97"/>
      <c r="DA206" s="97"/>
      <c r="DB206" s="97"/>
      <c r="DC206" s="97"/>
      <c r="DD206" s="97"/>
      <c r="DE206" s="97"/>
      <c r="DF206" s="97"/>
      <c r="DG206" s="97"/>
      <c r="DH206" s="97"/>
      <c r="DI206" s="97"/>
      <c r="DJ206" s="97"/>
      <c r="DK206" s="97"/>
      <c r="DL206" s="97"/>
      <c r="DM206" s="97"/>
      <c r="DN206" s="97"/>
      <c r="DO206" s="97"/>
      <c r="DP206" s="97"/>
      <c r="DQ206" s="97"/>
      <c r="DR206" s="97"/>
      <c r="DS206" s="97"/>
      <c r="DT206" s="97"/>
      <c r="DU206" s="97"/>
      <c r="DV206" s="97"/>
      <c r="DW206" s="97"/>
      <c r="DX206" s="97"/>
      <c r="DY206" s="97"/>
      <c r="DZ206" s="97"/>
      <c r="EA206" s="97"/>
      <c r="EB206" s="97"/>
      <c r="EC206" s="97"/>
      <c r="ED206" s="97"/>
      <c r="EE206" s="97"/>
      <c r="EF206" s="97"/>
      <c r="EG206" s="97"/>
      <c r="EH206" s="97"/>
      <c r="EI206" s="97"/>
      <c r="EJ206" s="97"/>
      <c r="EK206" s="97"/>
      <c r="EL206" s="97"/>
      <c r="EM206" s="97"/>
      <c r="EN206" s="97"/>
      <c r="EO206" s="97"/>
      <c r="EP206" s="97"/>
      <c r="EQ206" s="97"/>
      <c r="ER206" s="97"/>
      <c r="ES206" s="97"/>
      <c r="ET206" s="97"/>
      <c r="EU206" s="97"/>
      <c r="EV206" s="97"/>
      <c r="EW206" s="97"/>
      <c r="EX206" s="97"/>
      <c r="EY206" s="97"/>
      <c r="EZ206" s="97"/>
      <c r="FA206" s="97"/>
      <c r="FB206" s="97"/>
      <c r="FC206" s="97"/>
      <c r="FD206" s="97"/>
      <c r="FE206" s="97"/>
      <c r="FF206" s="97"/>
      <c r="FG206" s="97"/>
      <c r="FH206" s="97"/>
      <c r="FI206" s="97"/>
      <c r="FJ206" s="97"/>
      <c r="FK206" s="97"/>
      <c r="FL206" s="97"/>
      <c r="FM206" s="97"/>
      <c r="FN206" s="97"/>
      <c r="FO206" s="97"/>
      <c r="FP206" s="97"/>
      <c r="FQ206" s="97"/>
      <c r="FR206" s="97"/>
      <c r="FS206" s="97"/>
      <c r="FT206" s="97"/>
      <c r="FU206" s="97"/>
      <c r="FV206" s="97"/>
      <c r="FW206" s="97"/>
      <c r="FX206" s="97"/>
      <c r="FY206" s="97"/>
      <c r="FZ206" s="97"/>
      <c r="GA206" s="97"/>
      <c r="GB206" s="97"/>
      <c r="GC206" s="97"/>
      <c r="GD206" s="97"/>
      <c r="GE206" s="97"/>
      <c r="GF206" s="97"/>
      <c r="GG206" s="97"/>
      <c r="GH206" s="97"/>
      <c r="GI206" s="97"/>
      <c r="GJ206" s="97"/>
      <c r="GK206" s="97"/>
      <c r="GL206" s="97"/>
      <c r="GM206" s="97"/>
      <c r="GN206" s="97"/>
      <c r="GO206" s="97"/>
      <c r="GP206" s="97"/>
      <c r="GQ206" s="97"/>
      <c r="GR206" s="97"/>
      <c r="GS206" s="97"/>
      <c r="GT206" s="97"/>
      <c r="GU206" s="97"/>
      <c r="GV206" s="97"/>
      <c r="GW206" s="97"/>
      <c r="GX206" s="97"/>
      <c r="GY206" s="97"/>
      <c r="GZ206" s="97"/>
      <c r="HA206" s="97"/>
      <c r="HB206" s="97"/>
      <c r="HC206" s="97"/>
      <c r="HD206" s="97"/>
      <c r="HE206" s="97"/>
      <c r="HF206" s="97"/>
      <c r="HG206" s="97"/>
      <c r="HH206" s="97"/>
      <c r="HI206" s="97"/>
      <c r="HJ206" s="97"/>
      <c r="HK206" s="97"/>
      <c r="HL206" s="97"/>
      <c r="HM206" s="97"/>
      <c r="HN206" s="97"/>
      <c r="HO206" s="97"/>
      <c r="HP206" s="97"/>
      <c r="HQ206" s="97"/>
      <c r="HR206" s="97"/>
      <c r="HS206" s="97"/>
      <c r="HT206" s="97"/>
      <c r="HU206" s="97"/>
      <c r="HV206" s="97"/>
      <c r="HW206" s="97"/>
      <c r="HX206" s="97"/>
      <c r="HY206" s="97"/>
      <c r="HZ206" s="97"/>
      <c r="IA206" s="97"/>
      <c r="IB206" s="97"/>
      <c r="IC206" s="97"/>
      <c r="ID206" s="97"/>
      <c r="IE206" s="97"/>
      <c r="IF206" s="97"/>
      <c r="IG206" s="97"/>
      <c r="IH206" s="97"/>
      <c r="II206" s="97"/>
      <c r="IJ206" s="97"/>
      <c r="IK206" s="97"/>
      <c r="IL206" s="97"/>
      <c r="IM206" s="97"/>
      <c r="IN206" s="97"/>
      <c r="IO206" s="97"/>
      <c r="IP206" s="97"/>
      <c r="IQ206" s="97"/>
      <c r="IR206" s="97"/>
      <c r="IS206" s="97"/>
      <c r="IT206" s="97"/>
      <c r="IU206" s="97"/>
      <c r="IV206" s="97"/>
      <c r="IW206" s="97"/>
      <c r="IX206" s="97"/>
      <c r="IY206" s="97"/>
      <c r="IZ206" s="97"/>
      <c r="JA206" s="97"/>
      <c r="JB206" s="97"/>
      <c r="JC206" s="97"/>
      <c r="JD206" s="97"/>
      <c r="JE206" s="97"/>
      <c r="JF206" s="97"/>
      <c r="JG206" s="97"/>
      <c r="JH206" s="97"/>
      <c r="JI206" s="97"/>
      <c r="JJ206" s="97"/>
      <c r="JK206" s="97"/>
      <c r="JL206" s="97"/>
      <c r="JM206" s="97"/>
      <c r="JN206" s="97"/>
      <c r="JO206" s="97"/>
      <c r="JP206" s="97"/>
      <c r="JQ206" s="97"/>
      <c r="JR206" s="97"/>
      <c r="JS206" s="97"/>
      <c r="JT206" s="97"/>
      <c r="JU206" s="97"/>
      <c r="JV206" s="97"/>
      <c r="JW206" s="97"/>
      <c r="JX206" s="97"/>
      <c r="JY206" s="97"/>
      <c r="JZ206" s="97"/>
      <c r="KA206" s="97"/>
      <c r="KB206" s="97"/>
      <c r="KC206" s="97"/>
      <c r="KD206" s="97"/>
      <c r="KE206" s="97"/>
      <c r="KF206" s="97"/>
      <c r="KG206" s="97"/>
      <c r="KH206" s="97"/>
      <c r="KI206" s="97"/>
      <c r="KJ206" s="97"/>
      <c r="KK206" s="97"/>
      <c r="KL206" s="97"/>
      <c r="KM206" s="97"/>
      <c r="KN206" s="97"/>
      <c r="KO206" s="97"/>
      <c r="KP206" s="97"/>
      <c r="KQ206" s="97"/>
      <c r="KR206" s="97"/>
      <c r="KS206" s="97"/>
      <c r="KT206" s="97"/>
      <c r="KU206" s="97"/>
      <c r="KV206" s="97"/>
      <c r="KW206" s="97"/>
      <c r="KX206" s="97"/>
      <c r="KY206" s="97"/>
      <c r="KZ206" s="97"/>
      <c r="LA206" s="97"/>
      <c r="LB206" s="97"/>
      <c r="LC206" s="97"/>
      <c r="LD206" s="97"/>
      <c r="LE206" s="97"/>
      <c r="LF206" s="97"/>
      <c r="LG206" s="97"/>
      <c r="LH206" s="97"/>
      <c r="LI206" s="97"/>
      <c r="LJ206" s="97"/>
      <c r="LK206" s="97"/>
      <c r="LL206" s="97"/>
      <c r="LM206" s="97"/>
      <c r="LN206" s="97"/>
      <c r="LO206" s="97"/>
      <c r="LP206" s="97"/>
      <c r="LQ206" s="97"/>
      <c r="LR206" s="97"/>
      <c r="LS206" s="97"/>
      <c r="LT206" s="97"/>
      <c r="LU206" s="97"/>
      <c r="LV206" s="97"/>
      <c r="LW206" s="97"/>
      <c r="LX206" s="97"/>
      <c r="LY206" s="97"/>
      <c r="LZ206" s="97"/>
      <c r="MA206" s="97"/>
      <c r="MB206" s="97"/>
      <c r="MC206" s="97"/>
      <c r="MD206" s="97"/>
      <c r="ME206" s="97"/>
      <c r="MF206" s="97"/>
      <c r="MG206" s="97"/>
      <c r="MH206" s="97"/>
      <c r="MI206" s="97"/>
      <c r="MJ206" s="97"/>
      <c r="MK206" s="97"/>
      <c r="ML206" s="97"/>
      <c r="MM206" s="97"/>
      <c r="MN206" s="97"/>
      <c r="MO206" s="97"/>
      <c r="MP206" s="97"/>
      <c r="MQ206" s="97"/>
      <c r="MR206" s="97"/>
      <c r="MS206" s="97"/>
      <c r="MT206" s="97"/>
      <c r="MU206" s="97"/>
      <c r="MV206" s="97"/>
      <c r="MW206" s="97"/>
      <c r="MX206" s="97"/>
      <c r="MY206" s="97"/>
      <c r="MZ206" s="97"/>
      <c r="NA206" s="97"/>
      <c r="NB206" s="97"/>
      <c r="NC206" s="97"/>
      <c r="ND206" s="97"/>
      <c r="NE206" s="97"/>
      <c r="NF206" s="97"/>
      <c r="NG206" s="97"/>
      <c r="NH206" s="97"/>
      <c r="NI206" s="97"/>
      <c r="NJ206" s="97"/>
      <c r="NK206" s="97"/>
      <c r="NL206" s="97"/>
      <c r="NM206" s="97"/>
      <c r="NN206" s="97"/>
      <c r="NO206" s="97"/>
      <c r="NP206" s="97"/>
      <c r="NQ206" s="97"/>
      <c r="NR206" s="97"/>
      <c r="NS206" s="97"/>
      <c r="NT206" s="97"/>
      <c r="NU206" s="97"/>
      <c r="NV206" s="97"/>
      <c r="NW206" s="97"/>
      <c r="NX206" s="97"/>
      <c r="NY206" s="97"/>
      <c r="NZ206" s="97"/>
      <c r="OA206" s="97"/>
      <c r="OB206" s="97"/>
      <c r="OC206" s="97"/>
      <c r="OD206" s="97"/>
      <c r="OE206" s="97"/>
      <c r="OF206" s="97"/>
      <c r="OG206" s="97"/>
      <c r="OH206" s="97"/>
      <c r="OI206" s="97"/>
      <c r="OJ206" s="97"/>
      <c r="OK206" s="97"/>
      <c r="OL206" s="97"/>
      <c r="OM206" s="97"/>
      <c r="ON206" s="97"/>
      <c r="OO206" s="97"/>
      <c r="OP206" s="97"/>
      <c r="OQ206" s="97"/>
      <c r="OR206" s="97"/>
      <c r="OS206" s="97"/>
      <c r="OT206" s="97"/>
      <c r="OU206" s="97"/>
      <c r="OV206" s="97"/>
      <c r="OW206" s="97"/>
      <c r="OX206" s="97"/>
      <c r="OY206" s="97"/>
      <c r="OZ206" s="97"/>
      <c r="PA206" s="97"/>
      <c r="PB206" s="97"/>
      <c r="PC206" s="97"/>
      <c r="PD206" s="97"/>
      <c r="PE206" s="97"/>
      <c r="PF206" s="97"/>
      <c r="PG206" s="97"/>
      <c r="PH206" s="97"/>
      <c r="PI206" s="97"/>
      <c r="PJ206" s="97"/>
      <c r="PK206" s="97"/>
      <c r="PL206" s="97"/>
      <c r="PM206" s="97"/>
      <c r="PN206" s="97"/>
      <c r="PO206" s="97"/>
      <c r="PP206" s="97"/>
      <c r="PQ206" s="97"/>
      <c r="PR206" s="97"/>
      <c r="PS206" s="97"/>
      <c r="PT206" s="97"/>
      <c r="PU206" s="97"/>
      <c r="PV206" s="97"/>
      <c r="PW206" s="97"/>
      <c r="PX206" s="97"/>
      <c r="PY206" s="97"/>
      <c r="PZ206" s="97"/>
      <c r="QA206" s="97"/>
      <c r="QB206" s="97"/>
      <c r="QC206" s="97"/>
      <c r="QD206" s="97"/>
      <c r="QE206" s="97"/>
      <c r="QF206" s="97"/>
      <c r="QG206" s="97"/>
      <c r="QH206" s="97"/>
      <c r="QI206" s="97"/>
      <c r="QJ206" s="97"/>
      <c r="QK206" s="97"/>
      <c r="QL206" s="97"/>
      <c r="QM206" s="97"/>
      <c r="QN206" s="97"/>
      <c r="QO206" s="97"/>
      <c r="QP206" s="97"/>
      <c r="QQ206" s="97"/>
      <c r="QR206" s="97"/>
      <c r="QS206" s="97"/>
      <c r="QT206" s="97"/>
      <c r="QU206" s="97"/>
      <c r="QV206" s="97"/>
      <c r="QW206" s="97"/>
      <c r="QX206" s="97"/>
      <c r="QY206" s="97"/>
      <c r="QZ206" s="97"/>
      <c r="RA206" s="97"/>
      <c r="RB206" s="97"/>
      <c r="RC206" s="97"/>
      <c r="RD206" s="97"/>
      <c r="RE206" s="97"/>
      <c r="RF206" s="97"/>
      <c r="RG206" s="97"/>
      <c r="RH206" s="97"/>
      <c r="RI206" s="97"/>
      <c r="RJ206" s="97"/>
      <c r="RK206" s="97"/>
      <c r="RL206" s="97"/>
      <c r="RM206" s="97"/>
      <c r="RN206" s="97"/>
      <c r="RO206" s="97"/>
      <c r="RP206" s="97"/>
      <c r="RQ206" s="97"/>
      <c r="RR206" s="97"/>
      <c r="RS206" s="97"/>
      <c r="RT206" s="97"/>
      <c r="RU206" s="97"/>
      <c r="RV206" s="97"/>
      <c r="RW206" s="97"/>
      <c r="RX206" s="97"/>
      <c r="RY206" s="97"/>
      <c r="RZ206" s="97"/>
      <c r="SA206" s="97"/>
      <c r="SB206" s="97"/>
      <c r="SC206" s="97"/>
      <c r="SD206" s="97"/>
      <c r="SE206" s="97"/>
      <c r="SF206" s="97"/>
      <c r="SG206" s="97"/>
      <c r="SH206" s="97"/>
      <c r="SI206" s="97"/>
      <c r="SJ206" s="97"/>
      <c r="SK206" s="97"/>
      <c r="SL206" s="97"/>
      <c r="SM206" s="97"/>
      <c r="SN206" s="97"/>
      <c r="SO206" s="97"/>
      <c r="SP206" s="97"/>
      <c r="SQ206" s="97"/>
      <c r="SR206" s="97"/>
      <c r="SS206" s="97"/>
      <c r="ST206" s="97"/>
      <c r="SU206" s="97"/>
      <c r="SV206" s="97"/>
      <c r="SW206" s="97"/>
      <c r="SX206" s="97"/>
      <c r="SY206" s="97"/>
      <c r="SZ206" s="97"/>
      <c r="TA206" s="97"/>
      <c r="TB206" s="97"/>
    </row>
    <row r="207" spans="1:522" s="1" customFormat="1" ht="18" customHeight="1" x14ac:dyDescent="0.2">
      <c r="A207" s="12"/>
      <c r="B207" s="11" t="s">
        <v>253</v>
      </c>
      <c r="C207" s="1">
        <v>11293</v>
      </c>
      <c r="D207" s="1">
        <v>2016</v>
      </c>
      <c r="E207" s="4" t="s">
        <v>251</v>
      </c>
      <c r="F207" s="1">
        <v>2372</v>
      </c>
      <c r="G207" s="9" t="s">
        <v>96</v>
      </c>
      <c r="H207" s="4" t="s">
        <v>13</v>
      </c>
      <c r="I207" s="1">
        <f t="shared" si="3"/>
        <v>0</v>
      </c>
      <c r="J207" s="12">
        <f>Tabuľka3[[#This Row],[Stĺpec97]]+Tabuľka3[[#This Row],[Stĺpec290]]+Tabuľka3[[#This Row],[Stĺpec284]]+Tabuľka3[[#This Row],[Stĺpec237]]+Tabuľka3[[#This Row],[Stĺpec419]]+Tabuľka3[[#This Row],[Stĺpec174]]+Tabuľka3[[#This Row],[Stĺpec198]]+Tabuľka3[[#This Row],[Stĺpec217]]+Tabuľka3[[#This Row],[Stĺpec218]]+Tabuľka3[[#This Row],[Stĺpec316]]+Tabuľka3[[#This Row],[Stĺpec347]]+Tabuľka3[[#This Row],[Stĺpec361]]+Tabuľka3[[#This Row],[Stĺpec354]]+Tabuľka3[[#This Row],[Stĺpec353]]+Tabuľka3[[#This Row],[Stĺpec375]]</f>
        <v>0</v>
      </c>
      <c r="K207" s="97"/>
      <c r="L207" s="97"/>
      <c r="M207" s="97"/>
      <c r="N207" s="97"/>
      <c r="O207" s="97"/>
      <c r="P207" s="97"/>
      <c r="Q207" s="97"/>
      <c r="R207" s="97"/>
      <c r="S207" s="97"/>
      <c r="T207" s="97"/>
      <c r="U207" s="97"/>
      <c r="V207" s="97"/>
      <c r="W207" s="97"/>
      <c r="X207" s="97"/>
      <c r="Y207" s="97"/>
      <c r="Z207" s="97"/>
      <c r="AA207" s="97"/>
      <c r="AB207" s="97"/>
      <c r="AC207" s="97"/>
      <c r="AD207" s="97"/>
      <c r="AE207" s="97"/>
      <c r="AF207" s="97"/>
      <c r="AG207" s="97"/>
      <c r="AH207" s="97"/>
      <c r="AI207" s="97"/>
      <c r="AJ207" s="97"/>
      <c r="AK207" s="97"/>
      <c r="AL207" s="97"/>
      <c r="AM207" s="97"/>
      <c r="AN207" s="97"/>
      <c r="AO207" s="97"/>
      <c r="AP207" s="97"/>
      <c r="AQ207" s="97"/>
      <c r="AR207" s="97"/>
      <c r="AS207" s="97"/>
      <c r="AT207" s="97"/>
      <c r="AU207" s="97"/>
      <c r="AV207" s="97"/>
      <c r="AW207" s="97"/>
      <c r="AX207" s="97"/>
      <c r="AY207" s="97"/>
      <c r="AZ207" s="97"/>
      <c r="BA207" s="97"/>
      <c r="BB207" s="97"/>
      <c r="BC207" s="97"/>
      <c r="BD207" s="97"/>
      <c r="BE207" s="97"/>
      <c r="BF207" s="97"/>
      <c r="BG207" s="97"/>
      <c r="BH207" s="97"/>
      <c r="BI207" s="97"/>
      <c r="BJ207" s="97"/>
      <c r="BK207" s="97"/>
      <c r="BL207" s="97"/>
      <c r="BM207" s="97"/>
      <c r="BN207" s="97"/>
      <c r="BO207" s="97"/>
      <c r="BP207" s="97"/>
      <c r="BQ207" s="97"/>
      <c r="BR207" s="97"/>
      <c r="BS207" s="97"/>
      <c r="BT207" s="97"/>
      <c r="BU207" s="97"/>
      <c r="BV207" s="97"/>
      <c r="BW207" s="97"/>
      <c r="BX207" s="97"/>
      <c r="BY207" s="97"/>
      <c r="BZ207" s="97"/>
      <c r="CA207" s="97"/>
      <c r="CB207" s="97"/>
      <c r="CC207" s="97"/>
      <c r="CD207" s="97"/>
      <c r="CE207" s="97"/>
      <c r="CF207" s="97"/>
      <c r="CG207" s="97"/>
      <c r="CH207" s="97"/>
      <c r="CI207" s="97"/>
      <c r="CJ207" s="97"/>
      <c r="CK207" s="97"/>
      <c r="CL207" s="97"/>
      <c r="CM207" s="97"/>
      <c r="CN207" s="97"/>
      <c r="CO207" s="97"/>
      <c r="CP207" s="97"/>
      <c r="CQ207" s="97"/>
      <c r="CR207" s="97"/>
      <c r="CS207" s="97"/>
      <c r="CT207" s="97"/>
      <c r="CU207" s="97"/>
      <c r="CV207" s="97"/>
      <c r="CW207" s="97"/>
      <c r="CX207" s="97"/>
      <c r="CY207" s="97"/>
      <c r="CZ207" s="97"/>
      <c r="DA207" s="97"/>
      <c r="DB207" s="97"/>
      <c r="DC207" s="97"/>
      <c r="DD207" s="97"/>
      <c r="DE207" s="97"/>
      <c r="DF207" s="97"/>
      <c r="DG207" s="97"/>
      <c r="DH207" s="97"/>
      <c r="DI207" s="97"/>
      <c r="DJ207" s="97"/>
      <c r="DK207" s="97"/>
      <c r="DL207" s="97"/>
      <c r="DM207" s="97"/>
      <c r="DN207" s="97"/>
      <c r="DO207" s="97"/>
      <c r="DP207" s="97"/>
      <c r="DQ207" s="97"/>
      <c r="DR207" s="97"/>
      <c r="DS207" s="97"/>
      <c r="DT207" s="97"/>
      <c r="DU207" s="97"/>
      <c r="DV207" s="97"/>
      <c r="DW207" s="97"/>
      <c r="DX207" s="97"/>
      <c r="DY207" s="97"/>
      <c r="DZ207" s="97"/>
      <c r="EA207" s="97"/>
      <c r="EB207" s="97"/>
      <c r="EC207" s="97"/>
      <c r="ED207" s="97"/>
      <c r="EE207" s="97"/>
      <c r="EF207" s="97"/>
      <c r="EG207" s="97"/>
      <c r="EH207" s="97"/>
      <c r="EI207" s="97"/>
      <c r="EJ207" s="97"/>
      <c r="EK207" s="97"/>
      <c r="EL207" s="97"/>
      <c r="EM207" s="97"/>
      <c r="EN207" s="97"/>
      <c r="EO207" s="97"/>
      <c r="EP207" s="97"/>
      <c r="EQ207" s="97"/>
      <c r="ER207" s="97"/>
      <c r="ES207" s="97"/>
      <c r="ET207" s="97"/>
      <c r="EU207" s="97"/>
      <c r="EV207" s="97"/>
      <c r="EW207" s="97"/>
      <c r="EX207" s="97"/>
      <c r="EY207" s="97"/>
      <c r="EZ207" s="97"/>
      <c r="FA207" s="97"/>
      <c r="FB207" s="97"/>
      <c r="FC207" s="97"/>
      <c r="FD207" s="97"/>
      <c r="FE207" s="97"/>
      <c r="FF207" s="97"/>
      <c r="FG207" s="97"/>
      <c r="FH207" s="97"/>
      <c r="FI207" s="97"/>
      <c r="FJ207" s="97"/>
      <c r="FK207" s="97"/>
      <c r="FL207" s="97"/>
      <c r="FM207" s="97"/>
      <c r="FN207" s="97"/>
      <c r="FO207" s="97"/>
      <c r="FP207" s="97"/>
      <c r="FQ207" s="97"/>
      <c r="FR207" s="97"/>
      <c r="FS207" s="97"/>
      <c r="FT207" s="97"/>
      <c r="FU207" s="97"/>
      <c r="FV207" s="97"/>
      <c r="FW207" s="97"/>
      <c r="FX207" s="97"/>
      <c r="FY207" s="97"/>
      <c r="FZ207" s="97"/>
      <c r="GA207" s="97"/>
      <c r="GB207" s="97"/>
      <c r="GC207" s="97"/>
      <c r="GD207" s="97"/>
      <c r="GE207" s="97"/>
      <c r="GF207" s="97"/>
      <c r="GG207" s="97"/>
      <c r="GH207" s="97"/>
      <c r="GI207" s="97"/>
      <c r="GJ207" s="97"/>
      <c r="GK207" s="97"/>
      <c r="GL207" s="97"/>
      <c r="GM207" s="97"/>
      <c r="GN207" s="97"/>
      <c r="GO207" s="97"/>
      <c r="GP207" s="97"/>
      <c r="GQ207" s="97"/>
      <c r="GR207" s="97"/>
      <c r="GS207" s="97"/>
      <c r="GT207" s="97"/>
      <c r="GU207" s="97"/>
      <c r="GV207" s="97"/>
      <c r="GW207" s="97"/>
      <c r="GX207" s="97"/>
      <c r="GY207" s="97"/>
      <c r="GZ207" s="97"/>
      <c r="HA207" s="97"/>
      <c r="HB207" s="97"/>
      <c r="HC207" s="97"/>
      <c r="HD207" s="97"/>
      <c r="HE207" s="97"/>
      <c r="HF207" s="97"/>
      <c r="HG207" s="97"/>
      <c r="HH207" s="97"/>
      <c r="HI207" s="97"/>
      <c r="HJ207" s="97"/>
      <c r="HK207" s="97"/>
      <c r="HL207" s="97"/>
      <c r="HM207" s="97"/>
      <c r="HN207" s="97"/>
      <c r="HO207" s="97"/>
      <c r="HP207" s="97"/>
      <c r="HQ207" s="97"/>
      <c r="HR207" s="97"/>
      <c r="HS207" s="97"/>
      <c r="HT207" s="97"/>
      <c r="HU207" s="97"/>
      <c r="HV207" s="97"/>
      <c r="HW207" s="97"/>
      <c r="HX207" s="97"/>
      <c r="HY207" s="97"/>
      <c r="HZ207" s="97"/>
      <c r="IA207" s="97"/>
      <c r="IB207" s="97"/>
      <c r="IC207" s="97"/>
      <c r="ID207" s="97"/>
      <c r="IE207" s="97"/>
      <c r="IF207" s="97"/>
      <c r="IG207" s="97"/>
      <c r="IH207" s="97"/>
      <c r="II207" s="97"/>
      <c r="IJ207" s="97"/>
      <c r="IK207" s="97"/>
      <c r="IL207" s="97"/>
      <c r="IM207" s="97"/>
      <c r="IN207" s="97"/>
      <c r="IO207" s="97"/>
      <c r="IP207" s="97"/>
      <c r="IQ207" s="97"/>
      <c r="IR207" s="97"/>
      <c r="IS207" s="97"/>
      <c r="IT207" s="97"/>
      <c r="IU207" s="97"/>
      <c r="IV207" s="97"/>
      <c r="IW207" s="97"/>
      <c r="IX207" s="97"/>
      <c r="IY207" s="97"/>
      <c r="IZ207" s="97"/>
      <c r="JA207" s="97"/>
      <c r="JB207" s="97"/>
      <c r="JC207" s="97"/>
      <c r="JD207" s="97"/>
      <c r="JE207" s="97"/>
      <c r="JF207" s="97"/>
      <c r="JG207" s="97"/>
      <c r="JH207" s="97"/>
      <c r="JI207" s="97"/>
      <c r="JJ207" s="97"/>
      <c r="JK207" s="97"/>
      <c r="JL207" s="97"/>
      <c r="JM207" s="97"/>
      <c r="JN207" s="97"/>
      <c r="JO207" s="97"/>
      <c r="JP207" s="97"/>
      <c r="JQ207" s="97"/>
      <c r="JR207" s="97"/>
      <c r="JS207" s="97"/>
      <c r="JT207" s="97"/>
      <c r="JU207" s="97"/>
      <c r="JV207" s="97"/>
      <c r="JW207" s="97"/>
      <c r="JX207" s="97"/>
      <c r="JY207" s="97"/>
      <c r="JZ207" s="97"/>
      <c r="KA207" s="97"/>
      <c r="KB207" s="97"/>
      <c r="KC207" s="97"/>
      <c r="KD207" s="97"/>
      <c r="KE207" s="97"/>
      <c r="KF207" s="97"/>
      <c r="KG207" s="97"/>
      <c r="KH207" s="97"/>
      <c r="KI207" s="97"/>
      <c r="KJ207" s="97"/>
      <c r="KK207" s="97"/>
      <c r="KL207" s="97"/>
      <c r="KM207" s="97"/>
      <c r="KN207" s="97"/>
      <c r="KO207" s="97"/>
      <c r="KP207" s="97"/>
      <c r="KQ207" s="97"/>
      <c r="KR207" s="97"/>
      <c r="KS207" s="97"/>
      <c r="KT207" s="97"/>
      <c r="KU207" s="97"/>
      <c r="KV207" s="97"/>
      <c r="KW207" s="97"/>
      <c r="KX207" s="97"/>
      <c r="KY207" s="97"/>
      <c r="KZ207" s="97"/>
      <c r="LA207" s="97"/>
      <c r="LB207" s="97"/>
      <c r="LC207" s="97"/>
      <c r="LD207" s="97"/>
      <c r="LE207" s="97"/>
      <c r="LF207" s="97"/>
      <c r="LG207" s="97"/>
      <c r="LH207" s="97"/>
      <c r="LI207" s="97"/>
      <c r="LJ207" s="97"/>
      <c r="LK207" s="97"/>
      <c r="LL207" s="97"/>
      <c r="LM207" s="97"/>
      <c r="LN207" s="97"/>
      <c r="LO207" s="97"/>
      <c r="LP207" s="97"/>
      <c r="LQ207" s="97"/>
      <c r="LR207" s="97"/>
      <c r="LS207" s="97"/>
      <c r="LT207" s="97"/>
      <c r="LU207" s="97"/>
      <c r="LV207" s="97"/>
      <c r="LW207" s="97"/>
      <c r="LX207" s="97"/>
      <c r="LY207" s="97"/>
      <c r="LZ207" s="97"/>
      <c r="MA207" s="97"/>
      <c r="MB207" s="97"/>
      <c r="MC207" s="97"/>
      <c r="MD207" s="97"/>
      <c r="ME207" s="97"/>
      <c r="MF207" s="97"/>
      <c r="MG207" s="97"/>
      <c r="MH207" s="97"/>
      <c r="MI207" s="97"/>
      <c r="MJ207" s="97"/>
      <c r="MK207" s="97"/>
      <c r="ML207" s="97"/>
      <c r="MM207" s="97"/>
      <c r="MN207" s="97"/>
      <c r="MO207" s="97"/>
      <c r="MP207" s="97"/>
      <c r="MQ207" s="97"/>
      <c r="MR207" s="97"/>
      <c r="MS207" s="97"/>
      <c r="MT207" s="97"/>
      <c r="MU207" s="97"/>
      <c r="MV207" s="97"/>
      <c r="MW207" s="97"/>
      <c r="MX207" s="97"/>
      <c r="MY207" s="97"/>
      <c r="MZ207" s="97"/>
      <c r="NA207" s="97"/>
      <c r="NB207" s="97"/>
      <c r="NC207" s="97"/>
      <c r="ND207" s="97"/>
      <c r="NE207" s="97"/>
      <c r="NF207" s="97"/>
      <c r="NG207" s="97"/>
      <c r="NH207" s="97"/>
      <c r="NI207" s="97"/>
      <c r="NJ207" s="97"/>
      <c r="NK207" s="97"/>
      <c r="NL207" s="97"/>
      <c r="NM207" s="97"/>
      <c r="NN207" s="97"/>
      <c r="NO207" s="97"/>
      <c r="NP207" s="97"/>
      <c r="NQ207" s="97"/>
      <c r="NR207" s="97"/>
      <c r="NS207" s="97"/>
      <c r="NT207" s="97"/>
      <c r="NU207" s="97"/>
      <c r="NV207" s="97"/>
      <c r="NW207" s="97"/>
      <c r="NX207" s="97"/>
      <c r="NY207" s="97"/>
      <c r="NZ207" s="97"/>
      <c r="OA207" s="97"/>
      <c r="OB207" s="97"/>
      <c r="OC207" s="97"/>
      <c r="OD207" s="97"/>
      <c r="OE207" s="97"/>
      <c r="OF207" s="97"/>
      <c r="OG207" s="97"/>
      <c r="OH207" s="97"/>
      <c r="OI207" s="97"/>
      <c r="OJ207" s="97"/>
      <c r="OK207" s="97"/>
      <c r="OL207" s="97"/>
      <c r="OM207" s="97"/>
      <c r="ON207" s="97"/>
      <c r="OO207" s="97"/>
      <c r="OP207" s="97"/>
      <c r="OQ207" s="97"/>
      <c r="OR207" s="97"/>
      <c r="OS207" s="97"/>
      <c r="OT207" s="97"/>
      <c r="OU207" s="97"/>
      <c r="OV207" s="97"/>
      <c r="OW207" s="97"/>
      <c r="OX207" s="97"/>
      <c r="OY207" s="97"/>
      <c r="OZ207" s="97"/>
      <c r="PA207" s="97"/>
      <c r="PB207" s="97"/>
      <c r="PC207" s="97"/>
      <c r="PD207" s="97"/>
      <c r="PE207" s="97"/>
      <c r="PF207" s="97"/>
      <c r="PG207" s="97"/>
      <c r="PH207" s="97"/>
      <c r="PI207" s="97"/>
      <c r="PJ207" s="97"/>
      <c r="PK207" s="97"/>
      <c r="PL207" s="97"/>
      <c r="PM207" s="97"/>
      <c r="PN207" s="97"/>
      <c r="PO207" s="97"/>
      <c r="PP207" s="97"/>
      <c r="PQ207" s="97"/>
      <c r="PR207" s="97"/>
      <c r="PS207" s="97"/>
      <c r="PT207" s="97"/>
      <c r="PU207" s="97"/>
      <c r="PV207" s="97"/>
      <c r="PW207" s="97"/>
      <c r="PX207" s="97"/>
      <c r="PY207" s="97"/>
      <c r="PZ207" s="97"/>
      <c r="QA207" s="97"/>
      <c r="QB207" s="97"/>
      <c r="QC207" s="97"/>
      <c r="QD207" s="97"/>
      <c r="QE207" s="97"/>
      <c r="QF207" s="97"/>
      <c r="QG207" s="97"/>
      <c r="QH207" s="97"/>
      <c r="QI207" s="97"/>
      <c r="QJ207" s="97"/>
      <c r="QK207" s="97"/>
      <c r="QL207" s="97"/>
      <c r="QM207" s="97"/>
      <c r="QN207" s="97"/>
      <c r="QO207" s="97"/>
      <c r="QP207" s="97"/>
      <c r="QQ207" s="97"/>
      <c r="QR207" s="97"/>
      <c r="QS207" s="97"/>
      <c r="QT207" s="97"/>
      <c r="QU207" s="97"/>
      <c r="QV207" s="97"/>
      <c r="QW207" s="97"/>
      <c r="QX207" s="97"/>
      <c r="QY207" s="97"/>
      <c r="QZ207" s="97"/>
      <c r="RA207" s="97"/>
      <c r="RB207" s="97"/>
      <c r="RC207" s="97"/>
      <c r="RD207" s="97"/>
      <c r="RE207" s="97"/>
      <c r="RF207" s="97"/>
      <c r="RG207" s="97"/>
      <c r="RH207" s="97"/>
      <c r="RI207" s="97"/>
      <c r="RJ207" s="97"/>
      <c r="RK207" s="97"/>
      <c r="RL207" s="97"/>
      <c r="RM207" s="97"/>
      <c r="RN207" s="97"/>
      <c r="RO207" s="97"/>
      <c r="RP207" s="97"/>
      <c r="RQ207" s="97"/>
      <c r="RR207" s="97"/>
      <c r="RS207" s="97"/>
      <c r="RT207" s="97"/>
      <c r="RU207" s="97"/>
      <c r="RV207" s="97"/>
      <c r="RW207" s="97"/>
      <c r="RX207" s="97"/>
      <c r="RY207" s="97"/>
      <c r="RZ207" s="97"/>
      <c r="SA207" s="97"/>
      <c r="SB207" s="97"/>
      <c r="SC207" s="97"/>
      <c r="SD207" s="97"/>
      <c r="SE207" s="97"/>
      <c r="SF207" s="97"/>
      <c r="SG207" s="97"/>
      <c r="SH207" s="97"/>
      <c r="SI207" s="97"/>
      <c r="SJ207" s="97"/>
      <c r="SK207" s="97"/>
      <c r="SL207" s="97"/>
      <c r="SM207" s="97"/>
      <c r="SN207" s="97"/>
      <c r="SO207" s="97"/>
      <c r="SP207" s="97"/>
      <c r="SQ207" s="97"/>
      <c r="SR207" s="97"/>
      <c r="SS207" s="97"/>
      <c r="ST207" s="97"/>
      <c r="SU207" s="97"/>
      <c r="SV207" s="97"/>
      <c r="SW207" s="97"/>
      <c r="SX207" s="97"/>
      <c r="SY207" s="97"/>
      <c r="SZ207" s="97"/>
      <c r="TA207" s="97"/>
      <c r="TB207" s="97"/>
    </row>
    <row r="208" spans="1:522" s="1" customFormat="1" ht="18" customHeight="1" x14ac:dyDescent="0.2">
      <c r="A208" s="12"/>
      <c r="B208" s="11" t="s">
        <v>25</v>
      </c>
      <c r="C208" s="1">
        <v>11297</v>
      </c>
      <c r="D208" s="1">
        <v>2017</v>
      </c>
      <c r="E208" t="s">
        <v>23</v>
      </c>
      <c r="F208" s="1">
        <v>2366</v>
      </c>
      <c r="G208" s="1" t="s">
        <v>96</v>
      </c>
      <c r="H208" t="s">
        <v>13</v>
      </c>
      <c r="I208" s="1">
        <f t="shared" ref="I208:I271" si="4">SUM(K208:TB208)</f>
        <v>0</v>
      </c>
      <c r="J208" s="12">
        <f>Tabuľka3[[#This Row],[Stĺpec66]]+Tabuľka3[[#This Row],[Stĺpec67]]+Tabuľka3[[#This Row],[Stĺpec71]]+Tabuľka3[[#This Row],[Stĺpec72]]+Tabuľka3[[#This Row],[Stĺpec103]]+Tabuľka3[[#This Row],[Stĺpec160]]+Tabuľka3[[#This Row],[Stĺpec164]]+Tabuľka3[[#This Row],[Stĺpec166]]+Tabuľka3[[#This Row],[Stĺpec239]]+Tabuľka3[[#This Row],[Stĺpec237]]+Tabuľka3[[#This Row],[Stĺpec415]]+Tabuľka3[[#This Row],[Stĺpec196]]+Tabuľka3[[#This Row],[Stĺpec347]]+Tabuľka3[[#This Row],[Stĺpec354]]+Tabuľka3[[#This Row],[Stĺpec379]]</f>
        <v>0</v>
      </c>
      <c r="K208" s="97"/>
      <c r="L208" s="97"/>
      <c r="M208" s="97"/>
      <c r="N208" s="97"/>
      <c r="O208" s="97"/>
      <c r="P208" s="97"/>
      <c r="Q208" s="97"/>
      <c r="R208" s="97"/>
      <c r="S208" s="97"/>
      <c r="T208" s="97"/>
      <c r="U208" s="97"/>
      <c r="V208" s="97"/>
      <c r="W208" s="97"/>
      <c r="X208" s="97"/>
      <c r="Y208" s="97"/>
      <c r="Z208" s="97"/>
      <c r="AA208" s="97"/>
      <c r="AB208" s="97"/>
      <c r="AC208" s="97"/>
      <c r="AD208" s="97"/>
      <c r="AE208" s="97"/>
      <c r="AF208" s="97"/>
      <c r="AG208" s="97"/>
      <c r="AH208" s="97"/>
      <c r="AI208" s="97"/>
      <c r="AJ208" s="97"/>
      <c r="AK208" s="97"/>
      <c r="AL208" s="97"/>
      <c r="AM208" s="97"/>
      <c r="AN208" s="97"/>
      <c r="AO208" s="97"/>
      <c r="AP208" s="97"/>
      <c r="AQ208" s="97"/>
      <c r="AR208" s="97"/>
      <c r="AS208" s="97"/>
      <c r="AT208" s="97"/>
      <c r="AU208" s="97"/>
      <c r="AV208" s="97"/>
      <c r="AW208" s="97"/>
      <c r="AX208" s="97"/>
      <c r="AY208" s="97"/>
      <c r="AZ208" s="97"/>
      <c r="BA208" s="97"/>
      <c r="BB208" s="97"/>
      <c r="BC208" s="97"/>
      <c r="BD208" s="97"/>
      <c r="BE208" s="97"/>
      <c r="BF208" s="97"/>
      <c r="BG208" s="97"/>
      <c r="BH208" s="97"/>
      <c r="BI208" s="97"/>
      <c r="BJ208" s="97"/>
      <c r="BK208" s="97"/>
      <c r="BL208" s="97"/>
      <c r="BM208" s="97"/>
      <c r="BN208" s="97"/>
      <c r="BO208" s="97"/>
      <c r="BP208" s="97"/>
      <c r="BQ208" s="97"/>
      <c r="BR208" s="97"/>
      <c r="BS208" s="97"/>
      <c r="BT208" s="97"/>
      <c r="BU208" s="97"/>
      <c r="BV208" s="97"/>
      <c r="BW208" s="97"/>
      <c r="BX208" s="97"/>
      <c r="BY208" s="97"/>
      <c r="BZ208" s="97"/>
      <c r="CA208" s="97"/>
      <c r="CB208" s="97"/>
      <c r="CC208" s="97"/>
      <c r="CD208" s="97"/>
      <c r="CE208" s="97"/>
      <c r="CF208" s="97"/>
      <c r="CG208" s="97"/>
      <c r="CH208" s="97"/>
      <c r="CI208" s="97"/>
      <c r="CJ208" s="97"/>
      <c r="CK208" s="97"/>
      <c r="CL208" s="97"/>
      <c r="CM208" s="97"/>
      <c r="CN208" s="97"/>
      <c r="CO208" s="97"/>
      <c r="CP208" s="97"/>
      <c r="CQ208" s="97"/>
      <c r="CR208" s="97"/>
      <c r="CS208" s="97"/>
      <c r="CT208" s="97"/>
      <c r="CU208" s="97"/>
      <c r="CV208" s="97"/>
      <c r="CW208" s="97"/>
      <c r="CX208" s="97"/>
      <c r="CY208" s="97"/>
      <c r="CZ208" s="97"/>
      <c r="DA208" s="97"/>
      <c r="DB208" s="97"/>
      <c r="DC208" s="97"/>
      <c r="DD208" s="97"/>
      <c r="DE208" s="97"/>
      <c r="DF208" s="97"/>
      <c r="DG208" s="97"/>
      <c r="DH208" s="97"/>
      <c r="DI208" s="97"/>
      <c r="DJ208" s="97"/>
      <c r="DK208" s="97"/>
      <c r="DL208" s="97"/>
      <c r="DM208" s="97"/>
      <c r="DN208" s="97"/>
      <c r="DO208" s="97"/>
      <c r="DP208" s="97"/>
      <c r="DQ208" s="97"/>
      <c r="DR208" s="97"/>
      <c r="DS208" s="97"/>
      <c r="DT208" s="97"/>
      <c r="DU208" s="97"/>
      <c r="DV208" s="97"/>
      <c r="DW208" s="97"/>
      <c r="DX208" s="97"/>
      <c r="DY208" s="97"/>
      <c r="DZ208" s="97"/>
      <c r="EA208" s="97"/>
      <c r="EB208" s="97"/>
      <c r="EC208" s="97"/>
      <c r="ED208" s="97"/>
      <c r="EE208" s="97"/>
      <c r="EF208" s="97"/>
      <c r="EG208" s="97"/>
      <c r="EH208" s="97"/>
      <c r="EI208" s="97"/>
      <c r="EJ208" s="97"/>
      <c r="EK208" s="97"/>
      <c r="EL208" s="97"/>
      <c r="EM208" s="97"/>
      <c r="EN208" s="97"/>
      <c r="EO208" s="97"/>
      <c r="EP208" s="97"/>
      <c r="EQ208" s="97"/>
      <c r="ER208" s="97"/>
      <c r="ES208" s="97"/>
      <c r="ET208" s="97"/>
      <c r="EU208" s="97"/>
      <c r="EV208" s="97"/>
      <c r="EW208" s="97"/>
      <c r="EX208" s="97"/>
      <c r="EY208" s="97"/>
      <c r="EZ208" s="97"/>
      <c r="FA208" s="97"/>
      <c r="FB208" s="97"/>
      <c r="FC208" s="97"/>
      <c r="FD208" s="97"/>
      <c r="FE208" s="97"/>
      <c r="FF208" s="97"/>
      <c r="FG208" s="97"/>
      <c r="FH208" s="97"/>
      <c r="FI208" s="97"/>
      <c r="FJ208" s="97"/>
      <c r="FK208" s="97"/>
      <c r="FL208" s="97"/>
      <c r="FM208" s="97"/>
      <c r="FN208" s="97"/>
      <c r="FO208" s="97"/>
      <c r="FP208" s="97"/>
      <c r="FQ208" s="97"/>
      <c r="FR208" s="97"/>
      <c r="FS208" s="97"/>
      <c r="FT208" s="97"/>
      <c r="FU208" s="97"/>
      <c r="FV208" s="97"/>
      <c r="FW208" s="97"/>
      <c r="FX208" s="97"/>
      <c r="FY208" s="97"/>
      <c r="FZ208" s="97"/>
      <c r="GA208" s="97"/>
      <c r="GB208" s="97"/>
      <c r="GC208" s="97"/>
      <c r="GD208" s="97"/>
      <c r="GE208" s="97"/>
      <c r="GF208" s="97"/>
      <c r="GG208" s="97"/>
      <c r="GH208" s="97"/>
      <c r="GI208" s="97"/>
      <c r="GJ208" s="97"/>
      <c r="GK208" s="97"/>
      <c r="GL208" s="97"/>
      <c r="GM208" s="97"/>
      <c r="GN208" s="97"/>
      <c r="GO208" s="97"/>
      <c r="GP208" s="97"/>
      <c r="GQ208" s="97"/>
      <c r="GR208" s="97"/>
      <c r="GS208" s="97"/>
      <c r="GT208" s="97"/>
      <c r="GU208" s="97"/>
      <c r="GV208" s="97"/>
      <c r="GW208" s="97"/>
      <c r="GX208" s="97"/>
      <c r="GY208" s="97"/>
      <c r="GZ208" s="97"/>
      <c r="HA208" s="97"/>
      <c r="HB208" s="97"/>
      <c r="HC208" s="97"/>
      <c r="HD208" s="97"/>
      <c r="HE208" s="97"/>
      <c r="HF208" s="97"/>
      <c r="HG208" s="97"/>
      <c r="HH208" s="97"/>
      <c r="HI208" s="97"/>
      <c r="HJ208" s="97"/>
      <c r="HK208" s="97"/>
      <c r="HL208" s="97"/>
      <c r="HM208" s="97"/>
      <c r="HN208" s="97"/>
      <c r="HO208" s="97"/>
      <c r="HP208" s="97"/>
      <c r="HQ208" s="97"/>
      <c r="HR208" s="97"/>
      <c r="HS208" s="97"/>
      <c r="HT208" s="97"/>
      <c r="HU208" s="97"/>
      <c r="HV208" s="97"/>
      <c r="HW208" s="97"/>
      <c r="HX208" s="97"/>
      <c r="HY208" s="97"/>
      <c r="HZ208" s="97"/>
      <c r="IA208" s="97"/>
      <c r="IB208" s="97"/>
      <c r="IC208" s="97"/>
      <c r="ID208" s="97"/>
      <c r="IE208" s="97"/>
      <c r="IF208" s="97"/>
      <c r="IG208" s="97"/>
      <c r="IH208" s="97"/>
      <c r="II208" s="97"/>
      <c r="IJ208" s="97"/>
      <c r="IK208" s="97"/>
      <c r="IL208" s="97"/>
      <c r="IM208" s="97"/>
      <c r="IN208" s="97"/>
      <c r="IO208" s="97"/>
      <c r="IP208" s="97"/>
      <c r="IQ208" s="97"/>
      <c r="IR208" s="97"/>
      <c r="IS208" s="97"/>
      <c r="IT208" s="97"/>
      <c r="IU208" s="97"/>
      <c r="IV208" s="97"/>
      <c r="IW208" s="97"/>
      <c r="IX208" s="97"/>
      <c r="IY208" s="97"/>
      <c r="IZ208" s="97"/>
      <c r="JA208" s="97"/>
      <c r="JB208" s="97"/>
      <c r="JC208" s="97"/>
      <c r="JD208" s="97"/>
      <c r="JE208" s="97"/>
      <c r="JF208" s="97"/>
      <c r="JG208" s="97"/>
      <c r="JH208" s="97"/>
      <c r="JI208" s="97"/>
      <c r="JJ208" s="97"/>
      <c r="JK208" s="97"/>
      <c r="JL208" s="97"/>
      <c r="JM208" s="97"/>
      <c r="JN208" s="97"/>
      <c r="JO208" s="97"/>
      <c r="JP208" s="97"/>
      <c r="JQ208" s="97"/>
      <c r="JR208" s="97"/>
      <c r="JS208" s="97"/>
      <c r="JT208" s="97"/>
      <c r="JU208" s="97"/>
      <c r="JV208" s="97"/>
      <c r="JW208" s="97"/>
      <c r="JX208" s="97"/>
      <c r="JY208" s="97"/>
      <c r="JZ208" s="97"/>
      <c r="KA208" s="97"/>
      <c r="KB208" s="97"/>
      <c r="KC208" s="97"/>
      <c r="KD208" s="97"/>
      <c r="KE208" s="97"/>
      <c r="KF208" s="97"/>
      <c r="KG208" s="97"/>
      <c r="KH208" s="97"/>
      <c r="KI208" s="97"/>
      <c r="KJ208" s="97"/>
      <c r="KK208" s="97"/>
      <c r="KL208" s="97"/>
      <c r="KM208" s="97"/>
      <c r="KN208" s="97"/>
      <c r="KO208" s="97"/>
      <c r="KP208" s="97"/>
      <c r="KQ208" s="97"/>
      <c r="KR208" s="97"/>
      <c r="KS208" s="97"/>
      <c r="KT208" s="97"/>
      <c r="KU208" s="97"/>
      <c r="KV208" s="97"/>
      <c r="KW208" s="97"/>
      <c r="KX208" s="97"/>
      <c r="KY208" s="97"/>
      <c r="KZ208" s="97"/>
      <c r="LA208" s="97"/>
      <c r="LB208" s="97"/>
      <c r="LC208" s="97"/>
      <c r="LD208" s="97"/>
      <c r="LE208" s="97"/>
      <c r="LF208" s="97"/>
      <c r="LG208" s="97"/>
      <c r="LH208" s="97"/>
      <c r="LI208" s="97"/>
      <c r="LJ208" s="97"/>
      <c r="LK208" s="97"/>
      <c r="LL208" s="97"/>
      <c r="LM208" s="97"/>
      <c r="LN208" s="97"/>
      <c r="LO208" s="97"/>
      <c r="LP208" s="97"/>
      <c r="LQ208" s="97"/>
      <c r="LR208" s="97"/>
      <c r="LS208" s="97"/>
      <c r="LT208" s="97"/>
      <c r="LU208" s="97"/>
      <c r="LV208" s="97"/>
      <c r="LW208" s="97"/>
      <c r="LX208" s="97"/>
      <c r="LY208" s="97"/>
      <c r="LZ208" s="97"/>
      <c r="MA208" s="97"/>
      <c r="MB208" s="97"/>
      <c r="MC208" s="97"/>
      <c r="MD208" s="97"/>
      <c r="ME208" s="97"/>
      <c r="MF208" s="97"/>
      <c r="MG208" s="97"/>
      <c r="MH208" s="97"/>
      <c r="MI208" s="97"/>
      <c r="MJ208" s="97"/>
      <c r="MK208" s="97"/>
      <c r="ML208" s="97"/>
      <c r="MM208" s="97"/>
      <c r="MN208" s="97"/>
      <c r="MO208" s="97"/>
      <c r="MP208" s="97"/>
      <c r="MQ208" s="97"/>
      <c r="MR208" s="97"/>
      <c r="MS208" s="97"/>
      <c r="MT208" s="97"/>
      <c r="MU208" s="97"/>
      <c r="MV208" s="97"/>
      <c r="MW208" s="97"/>
      <c r="MX208" s="97"/>
      <c r="MY208" s="97"/>
      <c r="MZ208" s="97"/>
      <c r="NA208" s="97"/>
      <c r="NB208" s="97"/>
      <c r="NC208" s="97"/>
      <c r="ND208" s="97"/>
      <c r="NE208" s="97"/>
      <c r="NF208" s="97"/>
      <c r="NG208" s="97"/>
      <c r="NH208" s="97"/>
      <c r="NI208" s="97"/>
      <c r="NJ208" s="97"/>
      <c r="NK208" s="97"/>
      <c r="NL208" s="97"/>
      <c r="NM208" s="97"/>
      <c r="NN208" s="97"/>
      <c r="NO208" s="97"/>
      <c r="NP208" s="97"/>
      <c r="NQ208" s="97"/>
      <c r="NR208" s="97"/>
      <c r="NS208" s="97"/>
      <c r="NT208" s="97"/>
      <c r="NU208" s="97"/>
      <c r="NV208" s="97"/>
      <c r="NW208" s="97"/>
      <c r="NX208" s="97"/>
      <c r="NY208" s="97"/>
      <c r="NZ208" s="97"/>
      <c r="OA208" s="97"/>
      <c r="OB208" s="97"/>
      <c r="OC208" s="97"/>
      <c r="OD208" s="97"/>
      <c r="OE208" s="97"/>
      <c r="OF208" s="97"/>
      <c r="OG208" s="97"/>
      <c r="OH208" s="97"/>
      <c r="OI208" s="97"/>
      <c r="OJ208" s="97"/>
      <c r="OK208" s="97"/>
      <c r="OL208" s="97"/>
      <c r="OM208" s="97"/>
      <c r="ON208" s="97"/>
      <c r="OO208" s="97"/>
      <c r="OP208" s="97"/>
      <c r="OQ208" s="97"/>
      <c r="OR208" s="97"/>
      <c r="OS208" s="97"/>
      <c r="OT208" s="97"/>
      <c r="OU208" s="97"/>
      <c r="OV208" s="97"/>
      <c r="OW208" s="97"/>
      <c r="OX208" s="97"/>
      <c r="OY208" s="97"/>
      <c r="OZ208" s="97"/>
      <c r="PA208" s="97"/>
      <c r="PB208" s="97"/>
      <c r="PC208" s="97"/>
      <c r="PD208" s="97"/>
      <c r="PE208" s="97"/>
      <c r="PF208" s="97"/>
      <c r="PG208" s="97"/>
      <c r="PH208" s="97"/>
      <c r="PI208" s="97"/>
      <c r="PJ208" s="97"/>
      <c r="PK208" s="97"/>
      <c r="PL208" s="97"/>
      <c r="PM208" s="97"/>
      <c r="PN208" s="97"/>
      <c r="PO208" s="97"/>
      <c r="PP208" s="97"/>
      <c r="PQ208" s="97"/>
      <c r="PR208" s="97"/>
      <c r="PS208" s="97"/>
      <c r="PT208" s="97"/>
      <c r="PU208" s="97"/>
      <c r="PV208" s="97"/>
      <c r="PW208" s="97"/>
      <c r="PX208" s="97"/>
      <c r="PY208" s="97"/>
      <c r="PZ208" s="97"/>
      <c r="QA208" s="97"/>
      <c r="QB208" s="97"/>
      <c r="QC208" s="97"/>
      <c r="QD208" s="97"/>
      <c r="QE208" s="97"/>
      <c r="QF208" s="97"/>
      <c r="QG208" s="97"/>
      <c r="QH208" s="97"/>
      <c r="QI208" s="97"/>
      <c r="QJ208" s="97"/>
      <c r="QK208" s="97"/>
      <c r="QL208" s="97"/>
      <c r="QM208" s="97"/>
      <c r="QN208" s="97"/>
      <c r="QO208" s="97"/>
      <c r="QP208" s="97"/>
      <c r="QQ208" s="97"/>
      <c r="QR208" s="97"/>
      <c r="QS208" s="97"/>
      <c r="QT208" s="97"/>
      <c r="QU208" s="97"/>
      <c r="QV208" s="97"/>
      <c r="QW208" s="97"/>
      <c r="QX208" s="97"/>
      <c r="QY208" s="97"/>
      <c r="QZ208" s="97"/>
      <c r="RA208" s="97"/>
      <c r="RB208" s="97"/>
      <c r="RC208" s="97"/>
      <c r="RD208" s="97"/>
      <c r="RE208" s="97"/>
      <c r="RF208" s="97"/>
      <c r="RG208" s="97"/>
      <c r="RH208" s="97"/>
      <c r="RI208" s="97"/>
      <c r="RJ208" s="97"/>
      <c r="RK208" s="97"/>
      <c r="RL208" s="97"/>
      <c r="RM208" s="97"/>
      <c r="RN208" s="97"/>
      <c r="RO208" s="97"/>
      <c r="RP208" s="97"/>
      <c r="RQ208" s="97"/>
      <c r="RR208" s="97"/>
      <c r="RS208" s="97"/>
      <c r="RT208" s="97"/>
      <c r="RU208" s="97"/>
      <c r="RV208" s="97"/>
      <c r="RW208" s="97"/>
      <c r="RX208" s="97"/>
      <c r="RY208" s="97"/>
      <c r="RZ208" s="97"/>
      <c r="SA208" s="97"/>
      <c r="SB208" s="97"/>
      <c r="SC208" s="97"/>
      <c r="SD208" s="97"/>
      <c r="SE208" s="97"/>
      <c r="SF208" s="97"/>
      <c r="SG208" s="97"/>
      <c r="SH208" s="97"/>
      <c r="SI208" s="97"/>
      <c r="SJ208" s="97"/>
      <c r="SK208" s="97"/>
      <c r="SL208" s="97"/>
      <c r="SM208" s="97"/>
      <c r="SN208" s="97"/>
      <c r="SO208" s="97"/>
      <c r="SP208" s="97"/>
      <c r="SQ208" s="97"/>
      <c r="SR208" s="97"/>
      <c r="SS208" s="97"/>
      <c r="ST208" s="97"/>
      <c r="SU208" s="97"/>
      <c r="SV208" s="97"/>
      <c r="SW208" s="97"/>
      <c r="SX208" s="97"/>
      <c r="SY208" s="97"/>
      <c r="SZ208" s="97"/>
      <c r="TA208" s="97"/>
      <c r="TB208" s="97"/>
    </row>
    <row r="209" spans="1:522" s="1" customFormat="1" ht="18" customHeight="1" x14ac:dyDescent="0.2">
      <c r="A209" s="12"/>
      <c r="B209" s="11" t="s">
        <v>174</v>
      </c>
      <c r="C209" s="1">
        <v>11480</v>
      </c>
      <c r="E209" s="4" t="s">
        <v>17</v>
      </c>
      <c r="F209" s="9" t="s">
        <v>18</v>
      </c>
      <c r="G209" s="9" t="s">
        <v>96</v>
      </c>
      <c r="H209" s="4" t="s">
        <v>19</v>
      </c>
      <c r="I209" s="1">
        <f t="shared" si="4"/>
        <v>0</v>
      </c>
      <c r="J209" s="12">
        <f>Tabuľka3[[#This Row],[Stĺpec9]]+I210</f>
        <v>0</v>
      </c>
      <c r="K209" s="97"/>
      <c r="L209" s="97"/>
      <c r="M209" s="97"/>
      <c r="N209" s="97"/>
      <c r="O209" s="97"/>
      <c r="P209" s="97"/>
      <c r="Q209" s="97"/>
      <c r="R209" s="97"/>
      <c r="S209" s="97"/>
      <c r="T209" s="97"/>
      <c r="U209" s="97"/>
      <c r="V209" s="97"/>
      <c r="W209" s="97"/>
      <c r="X209" s="97"/>
      <c r="Y209" s="97"/>
      <c r="Z209" s="97"/>
      <c r="AA209" s="97"/>
      <c r="AB209" s="97"/>
      <c r="AC209" s="97"/>
      <c r="AD209" s="97"/>
      <c r="AE209" s="97"/>
      <c r="AF209" s="97"/>
      <c r="AG209" s="97"/>
      <c r="AH209" s="97"/>
      <c r="AI209" s="97"/>
      <c r="AJ209" s="97"/>
      <c r="AK209" s="97"/>
      <c r="AL209" s="97"/>
      <c r="AM209" s="97"/>
      <c r="AN209" s="97"/>
      <c r="AO209" s="97"/>
      <c r="AP209" s="97"/>
      <c r="AQ209" s="97"/>
      <c r="AR209" s="97"/>
      <c r="AS209" s="97"/>
      <c r="AT209" s="97"/>
      <c r="AU209" s="97"/>
      <c r="AV209" s="97"/>
      <c r="AW209" s="97"/>
      <c r="AX209" s="97"/>
      <c r="AY209" s="97"/>
      <c r="AZ209" s="97"/>
      <c r="BA209" s="97"/>
      <c r="BB209" s="97"/>
      <c r="BC209" s="97"/>
      <c r="BD209" s="97"/>
      <c r="BE209" s="97"/>
      <c r="BF209" s="97"/>
      <c r="BG209" s="97"/>
      <c r="BH209" s="97"/>
      <c r="BI209" s="97"/>
      <c r="BJ209" s="97"/>
      <c r="BK209" s="97"/>
      <c r="BL209" s="97"/>
      <c r="BM209" s="97"/>
      <c r="BN209" s="97"/>
      <c r="BO209" s="97"/>
      <c r="BP209" s="97"/>
      <c r="BQ209" s="97"/>
      <c r="BR209" s="97"/>
      <c r="BS209" s="97"/>
      <c r="BT209" s="97"/>
      <c r="BU209" s="97"/>
      <c r="BV209" s="97"/>
      <c r="BW209" s="97"/>
      <c r="BX209" s="97"/>
      <c r="BY209" s="97"/>
      <c r="BZ209" s="97"/>
      <c r="CA209" s="97"/>
      <c r="CB209" s="97"/>
      <c r="CC209" s="97"/>
      <c r="CD209" s="97"/>
      <c r="CE209" s="97"/>
      <c r="CF209" s="97"/>
      <c r="CG209" s="97"/>
      <c r="CH209" s="97"/>
      <c r="CI209" s="97"/>
      <c r="CJ209" s="97"/>
      <c r="CK209" s="97"/>
      <c r="CL209" s="97"/>
      <c r="CM209" s="97"/>
      <c r="CN209" s="97"/>
      <c r="CO209" s="97"/>
      <c r="CP209" s="97"/>
      <c r="CQ209" s="97"/>
      <c r="CR209" s="97"/>
      <c r="CS209" s="97"/>
      <c r="CT209" s="97"/>
      <c r="CU209" s="97"/>
      <c r="CV209" s="97"/>
      <c r="CW209" s="97"/>
      <c r="CX209" s="97"/>
      <c r="CY209" s="97"/>
      <c r="CZ209" s="97"/>
      <c r="DA209" s="97"/>
      <c r="DB209" s="97"/>
      <c r="DC209" s="97"/>
      <c r="DD209" s="97"/>
      <c r="DE209" s="97"/>
      <c r="DF209" s="97"/>
      <c r="DG209" s="97"/>
      <c r="DH209" s="97"/>
      <c r="DI209" s="97"/>
      <c r="DJ209" s="97"/>
      <c r="DK209" s="97"/>
      <c r="DL209" s="97"/>
      <c r="DM209" s="97"/>
      <c r="DN209" s="97"/>
      <c r="DO209" s="97"/>
      <c r="DP209" s="97"/>
      <c r="DQ209" s="97"/>
      <c r="DR209" s="97"/>
      <c r="DS209" s="97"/>
      <c r="DT209" s="97"/>
      <c r="DU209" s="97"/>
      <c r="DV209" s="97"/>
      <c r="DW209" s="97"/>
      <c r="DX209" s="97"/>
      <c r="DY209" s="97"/>
      <c r="DZ209" s="97"/>
      <c r="EA209" s="97"/>
      <c r="EB209" s="97"/>
      <c r="EC209" s="97"/>
      <c r="ED209" s="97"/>
      <c r="EE209" s="97"/>
      <c r="EF209" s="97"/>
      <c r="EG209" s="97"/>
      <c r="EH209" s="97"/>
      <c r="EI209" s="97"/>
      <c r="EJ209" s="97"/>
      <c r="EK209" s="97"/>
      <c r="EL209" s="97"/>
      <c r="EM209" s="97"/>
      <c r="EN209" s="97"/>
      <c r="EO209" s="97"/>
      <c r="EP209" s="97"/>
      <c r="EQ209" s="97"/>
      <c r="ER209" s="97"/>
      <c r="ES209" s="97"/>
      <c r="ET209" s="97"/>
      <c r="EU209" s="97"/>
      <c r="EV209" s="97"/>
      <c r="EW209" s="97"/>
      <c r="EX209" s="97"/>
      <c r="EY209" s="97"/>
      <c r="EZ209" s="97"/>
      <c r="FA209" s="97"/>
      <c r="FB209" s="97"/>
      <c r="FC209" s="97"/>
      <c r="FD209" s="97"/>
      <c r="FE209" s="97"/>
      <c r="FF209" s="97"/>
      <c r="FG209" s="97"/>
      <c r="FH209" s="97"/>
      <c r="FI209" s="97"/>
      <c r="FJ209" s="97"/>
      <c r="FK209" s="97"/>
      <c r="FL209" s="97"/>
      <c r="FM209" s="97"/>
      <c r="FN209" s="97"/>
      <c r="FO209" s="97"/>
      <c r="FP209" s="97"/>
      <c r="FQ209" s="97"/>
      <c r="FR209" s="97"/>
      <c r="FS209" s="97"/>
      <c r="FT209" s="97"/>
      <c r="FU209" s="97"/>
      <c r="FV209" s="97"/>
      <c r="FW209" s="97"/>
      <c r="FX209" s="97"/>
      <c r="FY209" s="97"/>
      <c r="FZ209" s="97"/>
      <c r="GA209" s="97"/>
      <c r="GB209" s="97"/>
      <c r="GC209" s="97"/>
      <c r="GD209" s="97"/>
      <c r="GE209" s="97"/>
      <c r="GF209" s="97"/>
      <c r="GG209" s="97"/>
      <c r="GH209" s="97"/>
      <c r="GI209" s="97"/>
      <c r="GJ209" s="97"/>
      <c r="GK209" s="97"/>
      <c r="GL209" s="97"/>
      <c r="GM209" s="97"/>
      <c r="GN209" s="97"/>
      <c r="GO209" s="97"/>
      <c r="GP209" s="97"/>
      <c r="GQ209" s="97"/>
      <c r="GR209" s="97"/>
      <c r="GS209" s="97"/>
      <c r="GT209" s="97"/>
      <c r="GU209" s="97"/>
      <c r="GV209" s="97"/>
      <c r="GW209" s="97"/>
      <c r="GX209" s="97"/>
      <c r="GY209" s="97"/>
      <c r="GZ209" s="97"/>
      <c r="HA209" s="97"/>
      <c r="HB209" s="97"/>
      <c r="HC209" s="97"/>
      <c r="HD209" s="97"/>
      <c r="HE209" s="97"/>
      <c r="HF209" s="97"/>
      <c r="HG209" s="97"/>
      <c r="HH209" s="97"/>
      <c r="HI209" s="97"/>
      <c r="HJ209" s="97"/>
      <c r="HK209" s="97"/>
      <c r="HL209" s="97"/>
      <c r="HM209" s="97"/>
      <c r="HN209" s="97"/>
      <c r="HO209" s="97"/>
      <c r="HP209" s="97"/>
      <c r="HQ209" s="97"/>
      <c r="HR209" s="97"/>
      <c r="HS209" s="97"/>
      <c r="HT209" s="97"/>
      <c r="HU209" s="97"/>
      <c r="HV209" s="97"/>
      <c r="HW209" s="97"/>
      <c r="HX209" s="97"/>
      <c r="HY209" s="97"/>
      <c r="HZ209" s="97"/>
      <c r="IA209" s="97"/>
      <c r="IB209" s="97"/>
      <c r="IC209" s="97"/>
      <c r="ID209" s="97"/>
      <c r="IE209" s="97"/>
      <c r="IF209" s="97"/>
      <c r="IG209" s="97"/>
      <c r="IH209" s="97"/>
      <c r="II209" s="97"/>
      <c r="IJ209" s="97"/>
      <c r="IK209" s="97"/>
      <c r="IL209" s="97"/>
      <c r="IM209" s="97"/>
      <c r="IN209" s="97"/>
      <c r="IO209" s="97"/>
      <c r="IP209" s="97"/>
      <c r="IQ209" s="97"/>
      <c r="IR209" s="97"/>
      <c r="IS209" s="97"/>
      <c r="IT209" s="97"/>
      <c r="IU209" s="97"/>
      <c r="IV209" s="97"/>
      <c r="IW209" s="97"/>
      <c r="IX209" s="97"/>
      <c r="IY209" s="97"/>
      <c r="IZ209" s="97"/>
      <c r="JA209" s="97"/>
      <c r="JB209" s="97"/>
      <c r="JC209" s="97"/>
      <c r="JD209" s="97"/>
      <c r="JE209" s="97"/>
      <c r="JF209" s="97"/>
      <c r="JG209" s="97"/>
      <c r="JH209" s="97"/>
      <c r="JI209" s="97"/>
      <c r="JJ209" s="97"/>
      <c r="JK209" s="97"/>
      <c r="JL209" s="97"/>
      <c r="JM209" s="97"/>
      <c r="JN209" s="97"/>
      <c r="JO209" s="97"/>
      <c r="JP209" s="97"/>
      <c r="JQ209" s="97"/>
      <c r="JR209" s="97"/>
      <c r="JS209" s="97"/>
      <c r="JT209" s="97"/>
      <c r="JU209" s="97"/>
      <c r="JV209" s="97"/>
      <c r="JW209" s="97"/>
      <c r="JX209" s="97"/>
      <c r="JY209" s="97"/>
      <c r="JZ209" s="97"/>
      <c r="KA209" s="97"/>
      <c r="KB209" s="97"/>
      <c r="KC209" s="97"/>
      <c r="KD209" s="97"/>
      <c r="KE209" s="97"/>
      <c r="KF209" s="97"/>
      <c r="KG209" s="97"/>
      <c r="KH209" s="97"/>
      <c r="KI209" s="97"/>
      <c r="KJ209" s="97"/>
      <c r="KK209" s="97"/>
      <c r="KL209" s="97"/>
      <c r="KM209" s="97"/>
      <c r="KN209" s="97"/>
      <c r="KO209" s="97"/>
      <c r="KP209" s="97"/>
      <c r="KQ209" s="97"/>
      <c r="KR209" s="97"/>
      <c r="KS209" s="97"/>
      <c r="KT209" s="97"/>
      <c r="KU209" s="97"/>
      <c r="KV209" s="97"/>
      <c r="KW209" s="97"/>
      <c r="KX209" s="97"/>
      <c r="KY209" s="97"/>
      <c r="KZ209" s="97"/>
      <c r="LA209" s="97"/>
      <c r="LB209" s="97"/>
      <c r="LC209" s="97"/>
      <c r="LD209" s="97"/>
      <c r="LE209" s="97"/>
      <c r="LF209" s="97"/>
      <c r="LG209" s="97"/>
      <c r="LH209" s="97"/>
      <c r="LI209" s="97"/>
      <c r="LJ209" s="97"/>
      <c r="LK209" s="97"/>
      <c r="LL209" s="97"/>
      <c r="LM209" s="97"/>
      <c r="LN209" s="97"/>
      <c r="LO209" s="97"/>
      <c r="LP209" s="97"/>
      <c r="LQ209" s="97"/>
      <c r="LR209" s="97"/>
      <c r="LS209" s="97"/>
      <c r="LT209" s="97"/>
      <c r="LU209" s="97"/>
      <c r="LV209" s="97"/>
      <c r="LW209" s="97"/>
      <c r="LX209" s="97"/>
      <c r="LY209" s="97"/>
      <c r="LZ209" s="97"/>
      <c r="MA209" s="97"/>
      <c r="MB209" s="97"/>
      <c r="MC209" s="97"/>
      <c r="MD209" s="97"/>
      <c r="ME209" s="97"/>
      <c r="MF209" s="97"/>
      <c r="MG209" s="97"/>
      <c r="MH209" s="97"/>
      <c r="MI209" s="97"/>
      <c r="MJ209" s="97"/>
      <c r="MK209" s="97"/>
      <c r="ML209" s="97"/>
      <c r="MM209" s="97"/>
      <c r="MN209" s="97"/>
      <c r="MO209" s="97"/>
      <c r="MP209" s="97"/>
      <c r="MQ209" s="97"/>
      <c r="MR209" s="97"/>
      <c r="MS209" s="97"/>
      <c r="MT209" s="97"/>
      <c r="MU209" s="97"/>
      <c r="MV209" s="97"/>
      <c r="MW209" s="97"/>
      <c r="MX209" s="97"/>
      <c r="MY209" s="97"/>
      <c r="MZ209" s="97"/>
      <c r="NA209" s="97"/>
      <c r="NB209" s="97"/>
      <c r="NC209" s="97"/>
      <c r="ND209" s="97"/>
      <c r="NE209" s="97"/>
      <c r="NF209" s="97"/>
      <c r="NG209" s="97"/>
      <c r="NH209" s="97"/>
      <c r="NI209" s="97"/>
      <c r="NJ209" s="97"/>
      <c r="NK209" s="97"/>
      <c r="NL209" s="97"/>
      <c r="NM209" s="97"/>
      <c r="NN209" s="97"/>
      <c r="NO209" s="97"/>
      <c r="NP209" s="97"/>
      <c r="NQ209" s="97"/>
      <c r="NR209" s="97"/>
      <c r="NS209" s="97"/>
      <c r="NT209" s="97"/>
      <c r="NU209" s="97"/>
      <c r="NV209" s="97"/>
      <c r="NW209" s="97"/>
      <c r="NX209" s="97"/>
      <c r="NY209" s="97"/>
      <c r="NZ209" s="97"/>
      <c r="OA209" s="97"/>
      <c r="OB209" s="97"/>
      <c r="OC209" s="97"/>
      <c r="OD209" s="97"/>
      <c r="OE209" s="97"/>
      <c r="OF209" s="97"/>
      <c r="OG209" s="97"/>
      <c r="OH209" s="97"/>
      <c r="OI209" s="97"/>
      <c r="OJ209" s="97"/>
      <c r="OK209" s="97"/>
      <c r="OL209" s="97"/>
      <c r="OM209" s="97"/>
      <c r="ON209" s="97"/>
      <c r="OO209" s="97"/>
      <c r="OP209" s="97"/>
      <c r="OQ209" s="97"/>
      <c r="OR209" s="97"/>
      <c r="OS209" s="97"/>
      <c r="OT209" s="97"/>
      <c r="OU209" s="97"/>
      <c r="OV209" s="97"/>
      <c r="OW209" s="97"/>
      <c r="OX209" s="97"/>
      <c r="OY209" s="97"/>
      <c r="OZ209" s="97"/>
      <c r="PA209" s="97"/>
      <c r="PB209" s="97"/>
      <c r="PC209" s="97"/>
      <c r="PD209" s="97"/>
      <c r="PE209" s="97"/>
      <c r="PF209" s="97"/>
      <c r="PG209" s="97"/>
      <c r="PH209" s="97"/>
      <c r="PI209" s="97"/>
      <c r="PJ209" s="97"/>
      <c r="PK209" s="97"/>
      <c r="PL209" s="97"/>
      <c r="PM209" s="97"/>
      <c r="PN209" s="97"/>
      <c r="PO209" s="97"/>
      <c r="PP209" s="97"/>
      <c r="PQ209" s="97"/>
      <c r="PR209" s="97"/>
      <c r="PS209" s="97"/>
      <c r="PT209" s="97"/>
      <c r="PU209" s="97"/>
      <c r="PV209" s="97"/>
      <c r="PW209" s="97"/>
      <c r="PX209" s="97"/>
      <c r="PY209" s="97"/>
      <c r="PZ209" s="97"/>
      <c r="QA209" s="97"/>
      <c r="QB209" s="97"/>
      <c r="QC209" s="97"/>
      <c r="QD209" s="97"/>
      <c r="QE209" s="97"/>
      <c r="QF209" s="97"/>
      <c r="QG209" s="97"/>
      <c r="QH209" s="97"/>
      <c r="QI209" s="97"/>
      <c r="QJ209" s="97"/>
      <c r="QK209" s="97"/>
      <c r="QL209" s="97"/>
      <c r="QM209" s="97"/>
      <c r="QN209" s="97"/>
      <c r="QO209" s="97"/>
      <c r="QP209" s="97"/>
      <c r="QQ209" s="97"/>
      <c r="QR209" s="97"/>
      <c r="QS209" s="97"/>
      <c r="QT209" s="97"/>
      <c r="QU209" s="97"/>
      <c r="QV209" s="97"/>
      <c r="QW209" s="97"/>
      <c r="QX209" s="97"/>
      <c r="QY209" s="97"/>
      <c r="QZ209" s="97"/>
      <c r="RA209" s="97"/>
      <c r="RB209" s="97"/>
      <c r="RC209" s="97"/>
      <c r="RD209" s="97"/>
      <c r="RE209" s="97"/>
      <c r="RF209" s="97"/>
      <c r="RG209" s="97"/>
      <c r="RH209" s="97"/>
      <c r="RI209" s="97"/>
      <c r="RJ209" s="97"/>
      <c r="RK209" s="97"/>
      <c r="RL209" s="97"/>
      <c r="RM209" s="97"/>
      <c r="RN209" s="97"/>
      <c r="RO209" s="97"/>
      <c r="RP209" s="97"/>
      <c r="RQ209" s="97"/>
      <c r="RR209" s="97"/>
      <c r="RS209" s="97"/>
      <c r="RT209" s="97"/>
      <c r="RU209" s="97"/>
      <c r="RV209" s="97"/>
      <c r="RW209" s="97"/>
      <c r="RX209" s="97"/>
      <c r="RY209" s="97"/>
      <c r="RZ209" s="97"/>
      <c r="SA209" s="97"/>
      <c r="SB209" s="97"/>
      <c r="SC209" s="97"/>
      <c r="SD209" s="97"/>
      <c r="SE209" s="97"/>
      <c r="SF209" s="97"/>
      <c r="SG209" s="97"/>
      <c r="SH209" s="97"/>
      <c r="SI209" s="97"/>
      <c r="SJ209" s="97"/>
      <c r="SK209" s="97"/>
      <c r="SL209" s="97"/>
      <c r="SM209" s="97"/>
      <c r="SN209" s="97"/>
      <c r="SO209" s="97"/>
      <c r="SP209" s="97"/>
      <c r="SQ209" s="97"/>
      <c r="SR209" s="97"/>
      <c r="SS209" s="97"/>
      <c r="ST209" s="97"/>
      <c r="SU209" s="97"/>
      <c r="SV209" s="97"/>
      <c r="SW209" s="97"/>
      <c r="SX209" s="97"/>
      <c r="SY209" s="97"/>
      <c r="SZ209" s="97"/>
      <c r="TA209" s="97"/>
      <c r="TB209" s="97"/>
    </row>
    <row r="210" spans="1:522" s="1" customFormat="1" ht="19.149999999999999" customHeight="1" x14ac:dyDescent="0.2">
      <c r="A210" s="12"/>
      <c r="B210" s="11"/>
      <c r="E210" s="4" t="s">
        <v>90</v>
      </c>
      <c r="F210" s="9">
        <v>8872</v>
      </c>
      <c r="G210" s="9" t="s">
        <v>99</v>
      </c>
      <c r="H210" s="4"/>
      <c r="I210" s="1">
        <f t="shared" si="4"/>
        <v>0</v>
      </c>
      <c r="J210" s="12"/>
      <c r="K210" s="97"/>
      <c r="L210" s="97"/>
      <c r="M210" s="97"/>
      <c r="N210" s="97"/>
      <c r="O210" s="97"/>
      <c r="P210" s="97"/>
      <c r="Q210" s="97"/>
      <c r="R210" s="97"/>
      <c r="S210" s="97"/>
      <c r="T210" s="97"/>
      <c r="U210" s="97"/>
      <c r="V210" s="97"/>
      <c r="W210" s="97"/>
      <c r="X210" s="97"/>
      <c r="Y210" s="97"/>
      <c r="Z210" s="97"/>
      <c r="AA210" s="97"/>
      <c r="AB210" s="97"/>
      <c r="AC210" s="97"/>
      <c r="AD210" s="97"/>
      <c r="AE210" s="97"/>
      <c r="AF210" s="97"/>
      <c r="AG210" s="97"/>
      <c r="AH210" s="97"/>
      <c r="AI210" s="97"/>
      <c r="AJ210" s="97"/>
      <c r="AK210" s="97"/>
      <c r="AL210" s="97"/>
      <c r="AM210" s="97"/>
      <c r="AN210" s="97"/>
      <c r="AO210" s="97"/>
      <c r="AP210" s="97"/>
      <c r="AQ210" s="97"/>
      <c r="AR210" s="97"/>
      <c r="AS210" s="97"/>
      <c r="AT210" s="97"/>
      <c r="AU210" s="97"/>
      <c r="AV210" s="97"/>
      <c r="AW210" s="97"/>
      <c r="AX210" s="97"/>
      <c r="AY210" s="97"/>
      <c r="AZ210" s="97"/>
      <c r="BA210" s="97"/>
      <c r="BB210" s="97"/>
      <c r="BC210" s="97"/>
      <c r="BD210" s="97"/>
      <c r="BE210" s="97"/>
      <c r="BF210" s="97"/>
      <c r="BG210" s="97"/>
      <c r="BH210" s="97"/>
      <c r="BI210" s="97"/>
      <c r="BJ210" s="97"/>
      <c r="BK210" s="97"/>
      <c r="BL210" s="97"/>
      <c r="BM210" s="97"/>
      <c r="BN210" s="97"/>
      <c r="BO210" s="97"/>
      <c r="BP210" s="97"/>
      <c r="BQ210" s="97"/>
      <c r="BR210" s="97"/>
      <c r="BS210" s="97"/>
      <c r="BT210" s="97"/>
      <c r="BU210" s="97"/>
      <c r="BV210" s="97"/>
      <c r="BW210" s="97"/>
      <c r="BX210" s="97"/>
      <c r="BY210" s="97"/>
      <c r="BZ210" s="97"/>
      <c r="CA210" s="97"/>
      <c r="CB210" s="97"/>
      <c r="CC210" s="97"/>
      <c r="CD210" s="97"/>
      <c r="CE210" s="97"/>
      <c r="CF210" s="97"/>
      <c r="CG210" s="97"/>
      <c r="CH210" s="97"/>
      <c r="CI210" s="97"/>
      <c r="CJ210" s="97"/>
      <c r="CK210" s="97"/>
      <c r="CL210" s="97"/>
      <c r="CM210" s="97"/>
      <c r="CN210" s="97"/>
      <c r="CO210" s="97"/>
      <c r="CP210" s="97"/>
      <c r="CQ210" s="97"/>
      <c r="CR210" s="97"/>
      <c r="CS210" s="97"/>
      <c r="CT210" s="97"/>
      <c r="CU210" s="97"/>
      <c r="CV210" s="97"/>
      <c r="CW210" s="97"/>
      <c r="CX210" s="97"/>
      <c r="CY210" s="97"/>
      <c r="CZ210" s="97"/>
      <c r="DA210" s="97"/>
      <c r="DB210" s="97"/>
      <c r="DC210" s="97"/>
      <c r="DD210" s="97"/>
      <c r="DE210" s="97"/>
      <c r="DF210" s="97"/>
      <c r="DG210" s="97"/>
      <c r="DH210" s="97"/>
      <c r="DI210" s="97"/>
      <c r="DJ210" s="97"/>
      <c r="DK210" s="97"/>
      <c r="DL210" s="97"/>
      <c r="DM210" s="97"/>
      <c r="DN210" s="97"/>
      <c r="DO210" s="97"/>
      <c r="DP210" s="97"/>
      <c r="DQ210" s="97"/>
      <c r="DR210" s="97"/>
      <c r="DS210" s="97"/>
      <c r="DT210" s="97"/>
      <c r="DU210" s="97"/>
      <c r="DV210" s="97"/>
      <c r="DW210" s="97"/>
      <c r="DX210" s="97"/>
      <c r="DY210" s="97"/>
      <c r="DZ210" s="97"/>
      <c r="EA210" s="97"/>
      <c r="EB210" s="97"/>
      <c r="EC210" s="97"/>
      <c r="ED210" s="97"/>
      <c r="EE210" s="97"/>
      <c r="EF210" s="97"/>
      <c r="EG210" s="97"/>
      <c r="EH210" s="97"/>
      <c r="EI210" s="97"/>
      <c r="EJ210" s="97"/>
      <c r="EK210" s="97"/>
      <c r="EL210" s="97"/>
      <c r="EM210" s="97"/>
      <c r="EN210" s="97"/>
      <c r="EO210" s="97"/>
      <c r="EP210" s="97"/>
      <c r="EQ210" s="97"/>
      <c r="ER210" s="97"/>
      <c r="ES210" s="97"/>
      <c r="ET210" s="97"/>
      <c r="EU210" s="97"/>
      <c r="EV210" s="97"/>
      <c r="EW210" s="97"/>
      <c r="EX210" s="97"/>
      <c r="EY210" s="97"/>
      <c r="EZ210" s="97"/>
      <c r="FA210" s="97"/>
      <c r="FB210" s="97"/>
      <c r="FC210" s="97"/>
      <c r="FD210" s="97"/>
      <c r="FE210" s="97"/>
      <c r="FF210" s="97"/>
      <c r="FG210" s="97"/>
      <c r="FH210" s="97"/>
      <c r="FI210" s="97"/>
      <c r="FJ210" s="97"/>
      <c r="FK210" s="97"/>
      <c r="FL210" s="97"/>
      <c r="FM210" s="97"/>
      <c r="FN210" s="97"/>
      <c r="FO210" s="97"/>
      <c r="FP210" s="97"/>
      <c r="FQ210" s="97"/>
      <c r="FR210" s="97"/>
      <c r="FS210" s="97"/>
      <c r="FT210" s="97"/>
      <c r="FU210" s="97"/>
      <c r="FV210" s="97"/>
      <c r="FW210" s="97"/>
      <c r="FX210" s="97"/>
      <c r="FY210" s="97"/>
      <c r="FZ210" s="97"/>
      <c r="GA210" s="97"/>
      <c r="GB210" s="97"/>
      <c r="GC210" s="97"/>
      <c r="GD210" s="97"/>
      <c r="GE210" s="97"/>
      <c r="GF210" s="97"/>
      <c r="GG210" s="97"/>
      <c r="GH210" s="97"/>
      <c r="GI210" s="97"/>
      <c r="GJ210" s="97"/>
      <c r="GK210" s="97"/>
      <c r="GL210" s="97"/>
      <c r="GM210" s="97"/>
      <c r="GN210" s="97"/>
      <c r="GO210" s="97"/>
      <c r="GP210" s="97"/>
      <c r="GQ210" s="97"/>
      <c r="GR210" s="97"/>
      <c r="GS210" s="97"/>
      <c r="GT210" s="97"/>
      <c r="GU210" s="97"/>
      <c r="GV210" s="97"/>
      <c r="GW210" s="97"/>
      <c r="GX210" s="97"/>
      <c r="GY210" s="97"/>
      <c r="GZ210" s="97"/>
      <c r="HA210" s="97"/>
      <c r="HB210" s="97"/>
      <c r="HC210" s="97"/>
      <c r="HD210" s="97"/>
      <c r="HE210" s="97"/>
      <c r="HF210" s="97"/>
      <c r="HG210" s="97"/>
      <c r="HH210" s="97"/>
      <c r="HI210" s="97"/>
      <c r="HJ210" s="97"/>
      <c r="HK210" s="97"/>
      <c r="HL210" s="97"/>
      <c r="HM210" s="97"/>
      <c r="HN210" s="97"/>
      <c r="HO210" s="97"/>
      <c r="HP210" s="97"/>
      <c r="HQ210" s="97"/>
      <c r="HR210" s="97"/>
      <c r="HS210" s="97"/>
      <c r="HT210" s="97"/>
      <c r="HU210" s="97"/>
      <c r="HV210" s="97"/>
      <c r="HW210" s="97"/>
      <c r="HX210" s="97"/>
      <c r="HY210" s="97"/>
      <c r="HZ210" s="97"/>
      <c r="IA210" s="97"/>
      <c r="IB210" s="97"/>
      <c r="IC210" s="97"/>
      <c r="ID210" s="97"/>
      <c r="IE210" s="97"/>
      <c r="IF210" s="97"/>
      <c r="IG210" s="97"/>
      <c r="IH210" s="97"/>
      <c r="II210" s="97"/>
      <c r="IJ210" s="97"/>
      <c r="IK210" s="97"/>
      <c r="IL210" s="97"/>
      <c r="IM210" s="97"/>
      <c r="IN210" s="97"/>
      <c r="IO210" s="97"/>
      <c r="IP210" s="97"/>
      <c r="IQ210" s="97"/>
      <c r="IR210" s="97"/>
      <c r="IS210" s="97"/>
      <c r="IT210" s="97"/>
      <c r="IU210" s="97"/>
      <c r="IV210" s="97"/>
      <c r="IW210" s="97"/>
      <c r="IX210" s="97"/>
      <c r="IY210" s="97"/>
      <c r="IZ210" s="97"/>
      <c r="JA210" s="97"/>
      <c r="JB210" s="97"/>
      <c r="JC210" s="97"/>
      <c r="JD210" s="97"/>
      <c r="JE210" s="97"/>
      <c r="JF210" s="97"/>
      <c r="JG210" s="97"/>
      <c r="JH210" s="97"/>
      <c r="JI210" s="97"/>
      <c r="JJ210" s="97"/>
      <c r="JK210" s="97"/>
      <c r="JL210" s="97"/>
      <c r="JM210" s="97"/>
      <c r="JN210" s="97"/>
      <c r="JO210" s="97"/>
      <c r="JP210" s="97"/>
      <c r="JQ210" s="97"/>
      <c r="JR210" s="97"/>
      <c r="JS210" s="97"/>
      <c r="JT210" s="97"/>
      <c r="JU210" s="97"/>
      <c r="JV210" s="97"/>
      <c r="JW210" s="97"/>
      <c r="JX210" s="97"/>
      <c r="JY210" s="97"/>
      <c r="JZ210" s="97"/>
      <c r="KA210" s="97"/>
      <c r="KB210" s="97"/>
      <c r="KC210" s="97"/>
      <c r="KD210" s="97"/>
      <c r="KE210" s="97"/>
      <c r="KF210" s="97"/>
      <c r="KG210" s="97"/>
      <c r="KH210" s="97"/>
      <c r="KI210" s="97"/>
      <c r="KJ210" s="97"/>
      <c r="KK210" s="97"/>
      <c r="KL210" s="97"/>
      <c r="KM210" s="97"/>
      <c r="KN210" s="97"/>
      <c r="KO210" s="97"/>
      <c r="KP210" s="97"/>
      <c r="KQ210" s="97"/>
      <c r="KR210" s="97"/>
      <c r="KS210" s="97"/>
      <c r="KT210" s="97"/>
      <c r="KU210" s="97"/>
      <c r="KV210" s="97"/>
      <c r="KW210" s="97"/>
      <c r="KX210" s="97"/>
      <c r="KY210" s="97"/>
      <c r="KZ210" s="97"/>
      <c r="LA210" s="97"/>
      <c r="LB210" s="97"/>
      <c r="LC210" s="97"/>
      <c r="LD210" s="97"/>
      <c r="LE210" s="97"/>
      <c r="LF210" s="97"/>
      <c r="LG210" s="97"/>
      <c r="LH210" s="97"/>
      <c r="LI210" s="97"/>
      <c r="LJ210" s="102"/>
      <c r="LK210" s="97"/>
      <c r="LL210" s="97"/>
      <c r="LM210" s="97"/>
      <c r="LN210" s="97"/>
      <c r="LO210" s="97"/>
      <c r="LP210" s="97"/>
      <c r="LQ210" s="97"/>
      <c r="LR210" s="97"/>
      <c r="LS210" s="97"/>
      <c r="LT210" s="97"/>
      <c r="LU210" s="97"/>
      <c r="LV210" s="97"/>
      <c r="LW210" s="97"/>
      <c r="LX210" s="97"/>
      <c r="LY210" s="97"/>
      <c r="LZ210" s="97"/>
      <c r="MA210" s="97"/>
      <c r="MB210" s="97"/>
      <c r="MC210" s="97"/>
      <c r="MD210" s="97"/>
      <c r="ME210" s="97"/>
      <c r="MF210" s="97"/>
      <c r="MG210" s="97"/>
      <c r="MH210" s="97"/>
      <c r="MI210" s="97"/>
      <c r="MJ210" s="97"/>
      <c r="MK210" s="97"/>
      <c r="ML210" s="97"/>
      <c r="MM210" s="97"/>
      <c r="MN210" s="97"/>
      <c r="MO210" s="97"/>
      <c r="MP210" s="97"/>
      <c r="MQ210" s="97"/>
      <c r="MR210" s="97"/>
      <c r="MS210" s="97"/>
      <c r="MT210" s="97"/>
      <c r="MU210" s="97"/>
      <c r="MV210" s="97"/>
      <c r="MW210" s="97"/>
      <c r="MX210" s="97"/>
      <c r="MY210" s="97"/>
      <c r="MZ210" s="97"/>
      <c r="NA210" s="97"/>
      <c r="NB210" s="97"/>
      <c r="NC210" s="97"/>
      <c r="ND210" s="97"/>
      <c r="NE210" s="97"/>
      <c r="NF210" s="97"/>
      <c r="NG210" s="97"/>
      <c r="NH210" s="97"/>
      <c r="NI210" s="97"/>
      <c r="NJ210" s="97"/>
      <c r="NK210" s="97"/>
      <c r="NL210" s="97"/>
      <c r="NM210" s="97"/>
      <c r="NN210" s="97"/>
      <c r="NO210" s="97"/>
      <c r="NP210" s="97"/>
      <c r="NQ210" s="97"/>
      <c r="NR210" s="97"/>
      <c r="NS210" s="97"/>
      <c r="NT210" s="97"/>
      <c r="NU210" s="97"/>
      <c r="NV210" s="97"/>
      <c r="NW210" s="97"/>
      <c r="NX210" s="97"/>
      <c r="NY210" s="97"/>
      <c r="NZ210" s="97"/>
      <c r="OA210" s="97"/>
      <c r="OB210" s="97"/>
      <c r="OC210" s="97"/>
      <c r="OD210" s="97"/>
      <c r="OE210" s="97"/>
      <c r="OF210" s="97"/>
      <c r="OG210" s="97"/>
      <c r="OH210" s="97"/>
      <c r="OI210" s="97"/>
      <c r="OJ210" s="97"/>
      <c r="OK210" s="97"/>
      <c r="OL210" s="97"/>
      <c r="OM210" s="97"/>
      <c r="ON210" s="97"/>
      <c r="OO210" s="97"/>
      <c r="OP210" s="97"/>
      <c r="OQ210" s="97"/>
      <c r="OR210" s="97"/>
      <c r="OS210" s="97"/>
      <c r="OT210" s="97"/>
      <c r="OU210" s="97"/>
      <c r="OV210" s="97"/>
      <c r="OW210" s="97"/>
      <c r="OX210" s="97"/>
      <c r="OY210" s="97"/>
      <c r="OZ210" s="97"/>
      <c r="PA210" s="97"/>
      <c r="PB210" s="97"/>
      <c r="PC210" s="97"/>
      <c r="PD210" s="97"/>
      <c r="PE210" s="97"/>
      <c r="PF210" s="97"/>
      <c r="PG210" s="97"/>
      <c r="PH210" s="97"/>
      <c r="PI210" s="97"/>
      <c r="PJ210" s="97"/>
      <c r="PK210" s="97"/>
      <c r="PL210" s="97"/>
      <c r="PM210" s="97"/>
      <c r="PN210" s="97"/>
      <c r="PO210" s="97"/>
      <c r="PP210" s="97"/>
      <c r="PQ210" s="97"/>
      <c r="PR210" s="97"/>
      <c r="PS210" s="97"/>
      <c r="PT210" s="97"/>
      <c r="PU210" s="97"/>
      <c r="PV210" s="97"/>
      <c r="PW210" s="97"/>
      <c r="PX210" s="97"/>
      <c r="PY210" s="97"/>
      <c r="PZ210" s="97"/>
      <c r="QA210" s="97"/>
      <c r="QB210" s="97"/>
      <c r="QC210" s="97"/>
      <c r="QD210" s="97"/>
      <c r="QE210" s="97"/>
      <c r="QF210" s="97"/>
      <c r="QG210" s="97"/>
      <c r="QH210" s="97"/>
      <c r="QI210" s="97"/>
      <c r="QJ210" s="97"/>
      <c r="QK210" s="97"/>
      <c r="QL210" s="97"/>
      <c r="QM210" s="97"/>
      <c r="QN210" s="97"/>
      <c r="QO210" s="97"/>
      <c r="QP210" s="97"/>
      <c r="QQ210" s="97"/>
      <c r="QR210" s="97"/>
      <c r="QS210" s="97"/>
      <c r="QT210" s="97"/>
      <c r="QU210" s="97"/>
      <c r="QV210" s="97"/>
      <c r="QW210" s="97"/>
      <c r="QX210" s="97"/>
      <c r="QY210" s="97"/>
      <c r="QZ210" s="97"/>
      <c r="RA210" s="97"/>
      <c r="RB210" s="97"/>
      <c r="RC210" s="97"/>
      <c r="RD210" s="97"/>
      <c r="RE210" s="97"/>
      <c r="RF210" s="97"/>
      <c r="RG210" s="97"/>
      <c r="RH210" s="97"/>
      <c r="RI210" s="97"/>
      <c r="RJ210" s="97"/>
      <c r="RK210" s="97"/>
      <c r="RL210" s="97"/>
      <c r="RM210" s="97"/>
      <c r="RN210" s="97"/>
      <c r="RO210" s="97"/>
      <c r="RP210" s="97"/>
      <c r="RQ210" s="97"/>
      <c r="RR210" s="97"/>
      <c r="RS210" s="97"/>
      <c r="RT210" s="97"/>
      <c r="RU210" s="97"/>
      <c r="RV210" s="97"/>
      <c r="RW210" s="97"/>
      <c r="RX210" s="97"/>
      <c r="RY210" s="97"/>
      <c r="RZ210" s="97"/>
      <c r="SA210" s="97"/>
      <c r="SB210" s="97"/>
      <c r="SC210" s="97"/>
      <c r="SD210" s="97"/>
      <c r="SE210" s="97"/>
      <c r="SF210" s="97"/>
      <c r="SG210" s="97"/>
      <c r="SH210" s="97"/>
      <c r="SI210" s="97"/>
      <c r="SJ210" s="97"/>
      <c r="SK210" s="97"/>
      <c r="SL210" s="97"/>
      <c r="SM210" s="97"/>
      <c r="SN210" s="97"/>
      <c r="SO210" s="97"/>
      <c r="SP210" s="97"/>
      <c r="SQ210" s="97"/>
      <c r="SR210" s="97"/>
      <c r="SS210" s="97"/>
      <c r="ST210" s="97"/>
      <c r="SU210" s="97"/>
      <c r="SV210" s="97"/>
      <c r="SW210" s="97"/>
      <c r="SX210" s="97"/>
      <c r="SY210" s="97"/>
      <c r="SZ210" s="97"/>
      <c r="TA210" s="97"/>
      <c r="TB210" s="97"/>
    </row>
    <row r="211" spans="1:522" s="1" customFormat="1" ht="18" customHeight="1" x14ac:dyDescent="0.2">
      <c r="A211" s="12"/>
      <c r="B211" s="11" t="s">
        <v>193</v>
      </c>
      <c r="E211" s="4" t="s">
        <v>39</v>
      </c>
      <c r="F211" s="58">
        <v>4692</v>
      </c>
      <c r="G211" s="9" t="s">
        <v>96</v>
      </c>
      <c r="H211" s="57" t="s">
        <v>73</v>
      </c>
      <c r="I211" s="1">
        <f t="shared" si="4"/>
        <v>0</v>
      </c>
      <c r="J211" s="12">
        <f>Tabuľka3[[#This Row],[Stĺpec9]]</f>
        <v>0</v>
      </c>
      <c r="K211" s="97"/>
      <c r="L211" s="97"/>
      <c r="M211" s="97"/>
      <c r="N211" s="97"/>
      <c r="O211" s="97"/>
      <c r="P211" s="97"/>
      <c r="Q211" s="97"/>
      <c r="R211" s="97"/>
      <c r="S211" s="97"/>
      <c r="T211" s="97"/>
      <c r="U211" s="97"/>
      <c r="V211" s="97"/>
      <c r="W211" s="97"/>
      <c r="X211" s="97"/>
      <c r="Y211" s="97"/>
      <c r="Z211" s="97"/>
      <c r="AA211" s="97"/>
      <c r="AB211" s="97"/>
      <c r="AC211" s="97"/>
      <c r="AD211" s="97"/>
      <c r="AE211" s="97"/>
      <c r="AF211" s="97"/>
      <c r="AG211" s="97"/>
      <c r="AH211" s="97"/>
      <c r="AI211" s="97"/>
      <c r="AJ211" s="97"/>
      <c r="AK211" s="97"/>
      <c r="AL211" s="97"/>
      <c r="AM211" s="97"/>
      <c r="AN211" s="97"/>
      <c r="AO211" s="97"/>
      <c r="AP211" s="97"/>
      <c r="AQ211" s="97"/>
      <c r="AR211" s="97"/>
      <c r="AS211" s="97"/>
      <c r="AT211" s="97"/>
      <c r="AU211" s="97"/>
      <c r="AV211" s="97"/>
      <c r="AW211" s="97"/>
      <c r="AX211" s="97"/>
      <c r="AY211" s="97"/>
      <c r="AZ211" s="97"/>
      <c r="BA211" s="97"/>
      <c r="BB211" s="97"/>
      <c r="BC211" s="97"/>
      <c r="BD211" s="97"/>
      <c r="BE211" s="97"/>
      <c r="BF211" s="97"/>
      <c r="BG211" s="97"/>
      <c r="BH211" s="97"/>
      <c r="BI211" s="97"/>
      <c r="BJ211" s="97"/>
      <c r="BK211" s="97"/>
      <c r="BL211" s="97"/>
      <c r="BM211" s="97"/>
      <c r="BN211" s="97"/>
      <c r="BO211" s="97"/>
      <c r="BP211" s="97"/>
      <c r="BQ211" s="97"/>
      <c r="BR211" s="97"/>
      <c r="BS211" s="97"/>
      <c r="BT211" s="97"/>
      <c r="BU211" s="97"/>
      <c r="BV211" s="97"/>
      <c r="BW211" s="97"/>
      <c r="BX211" s="97"/>
      <c r="BY211" s="97"/>
      <c r="BZ211" s="97"/>
      <c r="CA211" s="97"/>
      <c r="CB211" s="97"/>
      <c r="CC211" s="97"/>
      <c r="CD211" s="97"/>
      <c r="CE211" s="97"/>
      <c r="CF211" s="97"/>
      <c r="CG211" s="97"/>
      <c r="CH211" s="97"/>
      <c r="CI211" s="97"/>
      <c r="CJ211" s="97"/>
      <c r="CK211" s="97"/>
      <c r="CL211" s="97"/>
      <c r="CM211" s="97"/>
      <c r="CN211" s="97"/>
      <c r="CO211" s="97"/>
      <c r="CP211" s="97"/>
      <c r="CQ211" s="97"/>
      <c r="CR211" s="97"/>
      <c r="CS211" s="97"/>
      <c r="CT211" s="97"/>
      <c r="CU211" s="97"/>
      <c r="CV211" s="97"/>
      <c r="CW211" s="97"/>
      <c r="CX211" s="97"/>
      <c r="CY211" s="97"/>
      <c r="CZ211" s="97"/>
      <c r="DA211" s="97"/>
      <c r="DB211" s="97"/>
      <c r="DC211" s="97"/>
      <c r="DD211" s="97"/>
      <c r="DE211" s="97"/>
      <c r="DF211" s="97"/>
      <c r="DG211" s="97"/>
      <c r="DH211" s="97"/>
      <c r="DI211" s="97"/>
      <c r="DJ211" s="97"/>
      <c r="DK211" s="97"/>
      <c r="DL211" s="97"/>
      <c r="DM211" s="97"/>
      <c r="DN211" s="97"/>
      <c r="DO211" s="97"/>
      <c r="DP211" s="97"/>
      <c r="DQ211" s="97"/>
      <c r="DR211" s="97"/>
      <c r="DS211" s="97"/>
      <c r="DT211" s="97"/>
      <c r="DU211" s="97"/>
      <c r="DV211" s="97"/>
      <c r="DW211" s="97"/>
      <c r="DX211" s="97"/>
      <c r="DY211" s="97"/>
      <c r="DZ211" s="97"/>
      <c r="EA211" s="97"/>
      <c r="EB211" s="97"/>
      <c r="EC211" s="97"/>
      <c r="ED211" s="97"/>
      <c r="EE211" s="97"/>
      <c r="EF211" s="97"/>
      <c r="EG211" s="97"/>
      <c r="EH211" s="97"/>
      <c r="EI211" s="97"/>
      <c r="EJ211" s="97"/>
      <c r="EK211" s="97"/>
      <c r="EL211" s="97"/>
      <c r="EM211" s="97"/>
      <c r="EN211" s="97"/>
      <c r="EO211" s="97"/>
      <c r="EP211" s="97"/>
      <c r="EQ211" s="97"/>
      <c r="ER211" s="97"/>
      <c r="ES211" s="97"/>
      <c r="ET211" s="97"/>
      <c r="EU211" s="97"/>
      <c r="EV211" s="97"/>
      <c r="EW211" s="97"/>
      <c r="EX211" s="97"/>
      <c r="EY211" s="97"/>
      <c r="EZ211" s="97"/>
      <c r="FA211" s="97"/>
      <c r="FB211" s="97"/>
      <c r="FC211" s="97"/>
      <c r="FD211" s="97"/>
      <c r="FE211" s="97"/>
      <c r="FF211" s="97"/>
      <c r="FG211" s="97"/>
      <c r="FH211" s="97"/>
      <c r="FI211" s="97"/>
      <c r="FJ211" s="97"/>
      <c r="FK211" s="97"/>
      <c r="FL211" s="97"/>
      <c r="FM211" s="97"/>
      <c r="FN211" s="97"/>
      <c r="FO211" s="97"/>
      <c r="FP211" s="97"/>
      <c r="FQ211" s="97"/>
      <c r="FR211" s="97"/>
      <c r="FS211" s="97"/>
      <c r="FT211" s="97"/>
      <c r="FU211" s="97"/>
      <c r="FV211" s="97"/>
      <c r="FW211" s="97"/>
      <c r="FX211" s="97"/>
      <c r="FY211" s="97"/>
      <c r="FZ211" s="97"/>
      <c r="GA211" s="97"/>
      <c r="GB211" s="97"/>
      <c r="GC211" s="97"/>
      <c r="GD211" s="97"/>
      <c r="GE211" s="97"/>
      <c r="GF211" s="97"/>
      <c r="GG211" s="97"/>
      <c r="GH211" s="97"/>
      <c r="GI211" s="97"/>
      <c r="GJ211" s="97"/>
      <c r="GK211" s="97"/>
      <c r="GL211" s="97"/>
      <c r="GM211" s="97"/>
      <c r="GN211" s="97"/>
      <c r="GO211" s="97"/>
      <c r="GP211" s="97"/>
      <c r="GQ211" s="97"/>
      <c r="GR211" s="97"/>
      <c r="GS211" s="97"/>
      <c r="GT211" s="97"/>
      <c r="GU211" s="97"/>
      <c r="GV211" s="97"/>
      <c r="GW211" s="97"/>
      <c r="GX211" s="97"/>
      <c r="GY211" s="97"/>
      <c r="GZ211" s="97"/>
      <c r="HA211" s="97"/>
      <c r="HB211" s="97"/>
      <c r="HC211" s="97"/>
      <c r="HD211" s="97"/>
      <c r="HE211" s="97"/>
      <c r="HF211" s="97"/>
      <c r="HG211" s="97"/>
      <c r="HH211" s="97"/>
      <c r="HI211" s="97"/>
      <c r="HJ211" s="97"/>
      <c r="HK211" s="97"/>
      <c r="HL211" s="97"/>
      <c r="HM211" s="97"/>
      <c r="HN211" s="97"/>
      <c r="HO211" s="97"/>
      <c r="HP211" s="97"/>
      <c r="HQ211" s="97"/>
      <c r="HR211" s="97"/>
      <c r="HS211" s="97"/>
      <c r="HT211" s="97"/>
      <c r="HU211" s="97"/>
      <c r="HV211" s="97"/>
      <c r="HW211" s="97"/>
      <c r="HX211" s="97"/>
      <c r="HY211" s="97"/>
      <c r="HZ211" s="97"/>
      <c r="IA211" s="97"/>
      <c r="IB211" s="97"/>
      <c r="IC211" s="97"/>
      <c r="ID211" s="97"/>
      <c r="IE211" s="97"/>
      <c r="IF211" s="97"/>
      <c r="IG211" s="97"/>
      <c r="IH211" s="97"/>
      <c r="II211" s="97"/>
      <c r="IJ211" s="97"/>
      <c r="IK211" s="97"/>
      <c r="IL211" s="97"/>
      <c r="IM211" s="97"/>
      <c r="IN211" s="97"/>
      <c r="IO211" s="97"/>
      <c r="IP211" s="97"/>
      <c r="IQ211" s="97"/>
      <c r="IR211" s="97"/>
      <c r="IS211" s="97"/>
      <c r="IT211" s="97"/>
      <c r="IU211" s="97"/>
      <c r="IV211" s="97"/>
      <c r="IW211" s="97"/>
      <c r="IX211" s="97"/>
      <c r="IY211" s="97"/>
      <c r="IZ211" s="97"/>
      <c r="JA211" s="97"/>
      <c r="JB211" s="97"/>
      <c r="JC211" s="97"/>
      <c r="JD211" s="97"/>
      <c r="JE211" s="97"/>
      <c r="JF211" s="97"/>
      <c r="JG211" s="97"/>
      <c r="JH211" s="97"/>
      <c r="JI211" s="97"/>
      <c r="JJ211" s="97"/>
      <c r="JK211" s="97"/>
      <c r="JL211" s="97"/>
      <c r="JM211" s="97"/>
      <c r="JN211" s="97"/>
      <c r="JO211" s="97"/>
      <c r="JP211" s="97"/>
      <c r="JQ211" s="97"/>
      <c r="JR211" s="97"/>
      <c r="JS211" s="97"/>
      <c r="JT211" s="97"/>
      <c r="JU211" s="97"/>
      <c r="JV211" s="97"/>
      <c r="JW211" s="97"/>
      <c r="JX211" s="97"/>
      <c r="JY211" s="97"/>
      <c r="JZ211" s="97"/>
      <c r="KA211" s="97"/>
      <c r="KB211" s="97"/>
      <c r="KC211" s="97"/>
      <c r="KD211" s="97"/>
      <c r="KE211" s="97"/>
      <c r="KF211" s="97"/>
      <c r="KG211" s="97"/>
      <c r="KH211" s="97"/>
      <c r="KI211" s="97"/>
      <c r="KJ211" s="97"/>
      <c r="KK211" s="97"/>
      <c r="KL211" s="97"/>
      <c r="KM211" s="97"/>
      <c r="KN211" s="97"/>
      <c r="KO211" s="97"/>
      <c r="KP211" s="97"/>
      <c r="KQ211" s="97"/>
      <c r="KR211" s="97"/>
      <c r="KS211" s="97"/>
      <c r="KT211" s="97"/>
      <c r="KU211" s="97"/>
      <c r="KV211" s="97"/>
      <c r="KW211" s="97"/>
      <c r="KX211" s="97"/>
      <c r="KY211" s="97"/>
      <c r="KZ211" s="97"/>
      <c r="LA211" s="97"/>
      <c r="LB211" s="97"/>
      <c r="LC211" s="97"/>
      <c r="LD211" s="97"/>
      <c r="LE211" s="97"/>
      <c r="LF211" s="97"/>
      <c r="LG211" s="97"/>
      <c r="LH211" s="97"/>
      <c r="LI211" s="97"/>
      <c r="LJ211" s="97"/>
      <c r="LK211" s="97"/>
      <c r="LL211" s="97"/>
      <c r="LM211" s="97"/>
      <c r="LN211" s="97"/>
      <c r="LO211" s="97"/>
      <c r="LP211" s="97"/>
      <c r="LQ211" s="97"/>
      <c r="LR211" s="97"/>
      <c r="LS211" s="97"/>
      <c r="LT211" s="97"/>
      <c r="LU211" s="97"/>
      <c r="LV211" s="97"/>
      <c r="LW211" s="97"/>
      <c r="LX211" s="97"/>
      <c r="LY211" s="97"/>
      <c r="LZ211" s="97"/>
      <c r="MA211" s="97"/>
      <c r="MB211" s="97"/>
      <c r="MC211" s="97"/>
      <c r="MD211" s="97"/>
      <c r="ME211" s="97"/>
      <c r="MF211" s="97"/>
      <c r="MG211" s="97"/>
      <c r="MH211" s="97"/>
      <c r="MI211" s="97"/>
      <c r="MJ211" s="97"/>
      <c r="MK211" s="97"/>
      <c r="ML211" s="97"/>
      <c r="MM211" s="97"/>
      <c r="MN211" s="97"/>
      <c r="MO211" s="97"/>
      <c r="MP211" s="97"/>
      <c r="MQ211" s="97"/>
      <c r="MR211" s="97"/>
      <c r="MS211" s="97"/>
      <c r="MT211" s="97"/>
      <c r="MU211" s="97"/>
      <c r="MV211" s="97"/>
      <c r="MW211" s="97"/>
      <c r="MX211" s="97"/>
      <c r="MY211" s="97"/>
      <c r="MZ211" s="97"/>
      <c r="NA211" s="97"/>
      <c r="NB211" s="97"/>
      <c r="NC211" s="97"/>
      <c r="ND211" s="97"/>
      <c r="NE211" s="97"/>
      <c r="NF211" s="97"/>
      <c r="NG211" s="97"/>
      <c r="NH211" s="97"/>
      <c r="NI211" s="97"/>
      <c r="NJ211" s="97"/>
      <c r="NK211" s="97"/>
      <c r="NL211" s="97"/>
      <c r="NM211" s="97"/>
      <c r="NN211" s="97"/>
      <c r="NO211" s="97"/>
      <c r="NP211" s="97"/>
      <c r="NQ211" s="97"/>
      <c r="NR211" s="97"/>
      <c r="NS211" s="97"/>
      <c r="NT211" s="97"/>
      <c r="NU211" s="97"/>
      <c r="NV211" s="97"/>
      <c r="NW211" s="97"/>
      <c r="NX211" s="97"/>
      <c r="NY211" s="97"/>
      <c r="NZ211" s="97"/>
      <c r="OA211" s="97"/>
      <c r="OB211" s="97"/>
      <c r="OC211" s="97"/>
      <c r="OD211" s="97"/>
      <c r="OE211" s="97"/>
      <c r="OF211" s="97"/>
      <c r="OG211" s="97"/>
      <c r="OH211" s="97"/>
      <c r="OI211" s="97"/>
      <c r="OJ211" s="97"/>
      <c r="OK211" s="97"/>
      <c r="OL211" s="97"/>
      <c r="OM211" s="97"/>
      <c r="ON211" s="97"/>
      <c r="OO211" s="97"/>
      <c r="OP211" s="97"/>
      <c r="OQ211" s="97"/>
      <c r="OR211" s="97"/>
      <c r="OS211" s="97"/>
      <c r="OT211" s="97"/>
      <c r="OU211" s="97"/>
      <c r="OV211" s="97"/>
      <c r="OW211" s="97"/>
      <c r="OX211" s="97"/>
      <c r="OY211" s="97"/>
      <c r="OZ211" s="97"/>
      <c r="PA211" s="97"/>
      <c r="PB211" s="97"/>
      <c r="PC211" s="97"/>
      <c r="PD211" s="97"/>
      <c r="PE211" s="97"/>
      <c r="PF211" s="97"/>
      <c r="PG211" s="97"/>
      <c r="PH211" s="97"/>
      <c r="PI211" s="97"/>
      <c r="PJ211" s="97"/>
      <c r="PK211" s="97"/>
      <c r="PL211" s="97"/>
      <c r="PM211" s="97"/>
      <c r="PN211" s="97"/>
      <c r="PO211" s="97"/>
      <c r="PP211" s="97"/>
      <c r="PQ211" s="97"/>
      <c r="PR211" s="97"/>
      <c r="PS211" s="97"/>
      <c r="PT211" s="97"/>
      <c r="PU211" s="97"/>
      <c r="PV211" s="97"/>
      <c r="PW211" s="97"/>
      <c r="PX211" s="97"/>
      <c r="PY211" s="97"/>
      <c r="PZ211" s="97"/>
      <c r="QA211" s="97"/>
      <c r="QB211" s="97"/>
      <c r="QC211" s="97"/>
      <c r="QD211" s="97"/>
      <c r="QE211" s="97"/>
      <c r="QF211" s="97"/>
      <c r="QG211" s="97"/>
      <c r="QH211" s="97"/>
      <c r="QI211" s="97"/>
      <c r="QJ211" s="97"/>
      <c r="QK211" s="97"/>
      <c r="QL211" s="97"/>
      <c r="QM211" s="97"/>
      <c r="QN211" s="97"/>
      <c r="QO211" s="97"/>
      <c r="QP211" s="97"/>
      <c r="QQ211" s="97"/>
      <c r="QR211" s="97"/>
      <c r="QS211" s="97"/>
      <c r="QT211" s="97"/>
      <c r="QU211" s="97"/>
      <c r="QV211" s="97"/>
      <c r="QW211" s="97"/>
      <c r="QX211" s="97"/>
      <c r="QY211" s="97"/>
      <c r="QZ211" s="97"/>
      <c r="RA211" s="97"/>
      <c r="RB211" s="97"/>
      <c r="RC211" s="97"/>
      <c r="RD211" s="97"/>
      <c r="RE211" s="97"/>
      <c r="RF211" s="97"/>
      <c r="RG211" s="97"/>
      <c r="RH211" s="97"/>
      <c r="RI211" s="97"/>
      <c r="RJ211" s="97"/>
      <c r="RK211" s="97"/>
      <c r="RL211" s="97"/>
      <c r="RM211" s="97"/>
      <c r="RN211" s="97"/>
      <c r="RO211" s="97"/>
      <c r="RP211" s="97"/>
      <c r="RQ211" s="97"/>
      <c r="RR211" s="97"/>
      <c r="RS211" s="97"/>
      <c r="RT211" s="97"/>
      <c r="RU211" s="97"/>
      <c r="RV211" s="97"/>
      <c r="RW211" s="97"/>
      <c r="RX211" s="97"/>
      <c r="RY211" s="97"/>
      <c r="RZ211" s="97"/>
      <c r="SA211" s="97"/>
      <c r="SB211" s="97"/>
      <c r="SC211" s="97"/>
      <c r="SD211" s="97"/>
      <c r="SE211" s="97"/>
      <c r="SF211" s="97"/>
      <c r="SG211" s="97"/>
      <c r="SH211" s="97"/>
      <c r="SI211" s="97"/>
      <c r="SJ211" s="97"/>
      <c r="SK211" s="97"/>
      <c r="SL211" s="97"/>
      <c r="SM211" s="97"/>
      <c r="SN211" s="97"/>
      <c r="SO211" s="97"/>
      <c r="SP211" s="97"/>
      <c r="SQ211" s="97"/>
      <c r="SR211" s="97"/>
      <c r="SS211" s="97"/>
      <c r="ST211" s="97"/>
      <c r="SU211" s="97"/>
      <c r="SV211" s="97"/>
      <c r="SW211" s="97"/>
      <c r="SX211" s="97"/>
      <c r="SY211" s="97"/>
      <c r="SZ211" s="97"/>
      <c r="TA211" s="97"/>
      <c r="TB211" s="97"/>
    </row>
    <row r="212" spans="1:522" s="1" customFormat="1" ht="18" customHeight="1" x14ac:dyDescent="0.2">
      <c r="A212" s="12"/>
      <c r="B212" s="11" t="s">
        <v>114</v>
      </c>
      <c r="C212" s="1">
        <v>11747</v>
      </c>
      <c r="D212" s="1">
        <v>2017</v>
      </c>
      <c r="E212" s="4" t="s">
        <v>70</v>
      </c>
      <c r="F212" s="1">
        <v>7124</v>
      </c>
      <c r="G212" s="9" t="s">
        <v>94</v>
      </c>
      <c r="H212" s="4" t="s">
        <v>21</v>
      </c>
      <c r="I212" s="1">
        <f t="shared" si="4"/>
        <v>0</v>
      </c>
      <c r="J212" s="12">
        <f>Tabuľka3[[#This Row],[Stĺpec9]]</f>
        <v>0</v>
      </c>
      <c r="K212" s="97"/>
      <c r="L212" s="97"/>
      <c r="M212" s="97"/>
      <c r="N212" s="97"/>
      <c r="O212" s="97"/>
      <c r="P212" s="97"/>
      <c r="Q212" s="97"/>
      <c r="R212" s="97"/>
      <c r="S212" s="97"/>
      <c r="T212" s="97"/>
      <c r="U212" s="97"/>
      <c r="V212" s="97"/>
      <c r="W212" s="97"/>
      <c r="X212" s="97"/>
      <c r="Y212" s="97"/>
      <c r="Z212" s="97"/>
      <c r="AA212" s="97"/>
      <c r="AB212" s="97"/>
      <c r="AC212" s="97"/>
      <c r="AD212" s="97"/>
      <c r="AE212" s="97"/>
      <c r="AF212" s="97"/>
      <c r="AG212" s="97"/>
      <c r="AH212" s="97"/>
      <c r="AI212" s="97"/>
      <c r="AJ212" s="97"/>
      <c r="AK212" s="97"/>
      <c r="AL212" s="97"/>
      <c r="AM212" s="97"/>
      <c r="AN212" s="97"/>
      <c r="AO212" s="97"/>
      <c r="AP212" s="97"/>
      <c r="AQ212" s="97"/>
      <c r="AR212" s="97"/>
      <c r="AS212" s="97"/>
      <c r="AT212" s="97"/>
      <c r="AU212" s="97"/>
      <c r="AV212" s="97"/>
      <c r="AW212" s="97"/>
      <c r="AX212" s="97"/>
      <c r="AY212" s="97"/>
      <c r="AZ212" s="97"/>
      <c r="BA212" s="97"/>
      <c r="BB212" s="97"/>
      <c r="BC212" s="97"/>
      <c r="BD212" s="97"/>
      <c r="BE212" s="97"/>
      <c r="BF212" s="97"/>
      <c r="BG212" s="97"/>
      <c r="BH212" s="97"/>
      <c r="BI212" s="97"/>
      <c r="BJ212" s="97"/>
      <c r="BK212" s="97"/>
      <c r="BL212" s="97"/>
      <c r="BM212" s="97"/>
      <c r="BN212" s="97"/>
      <c r="BO212" s="97"/>
      <c r="BP212" s="97"/>
      <c r="BQ212" s="97"/>
      <c r="BR212" s="97"/>
      <c r="BS212" s="97"/>
      <c r="BT212" s="97"/>
      <c r="BU212" s="97"/>
      <c r="BV212" s="97"/>
      <c r="BW212" s="97"/>
      <c r="BX212" s="97"/>
      <c r="BY212" s="97"/>
      <c r="BZ212" s="97"/>
      <c r="CA212" s="97"/>
      <c r="CB212" s="97"/>
      <c r="CC212" s="97"/>
      <c r="CD212" s="97"/>
      <c r="CE212" s="97"/>
      <c r="CF212" s="97"/>
      <c r="CG212" s="97"/>
      <c r="CH212" s="97"/>
      <c r="CI212" s="97"/>
      <c r="CJ212" s="97"/>
      <c r="CK212" s="97"/>
      <c r="CL212" s="97"/>
      <c r="CM212" s="97"/>
      <c r="CN212" s="97"/>
      <c r="CO212" s="97"/>
      <c r="CP212" s="97"/>
      <c r="CQ212" s="97"/>
      <c r="CR212" s="97"/>
      <c r="CS212" s="97"/>
      <c r="CT212" s="97"/>
      <c r="CU212" s="97"/>
      <c r="CV212" s="97"/>
      <c r="CW212" s="97"/>
      <c r="CX212" s="97"/>
      <c r="CY212" s="97"/>
      <c r="CZ212" s="97"/>
      <c r="DA212" s="97"/>
      <c r="DB212" s="97"/>
      <c r="DC212" s="97"/>
      <c r="DD212" s="97"/>
      <c r="DE212" s="97"/>
      <c r="DF212" s="97"/>
      <c r="DG212" s="97"/>
      <c r="DH212" s="97"/>
      <c r="DI212" s="97"/>
      <c r="DJ212" s="97"/>
      <c r="DK212" s="97"/>
      <c r="DL212" s="97"/>
      <c r="DM212" s="97"/>
      <c r="DN212" s="97"/>
      <c r="DO212" s="97"/>
      <c r="DP212" s="97"/>
      <c r="DQ212" s="97"/>
      <c r="DR212" s="97"/>
      <c r="DS212" s="97"/>
      <c r="DT212" s="97"/>
      <c r="DU212" s="97"/>
      <c r="DV212" s="97"/>
      <c r="DW212" s="97"/>
      <c r="DX212" s="97"/>
      <c r="DY212" s="97"/>
      <c r="DZ212" s="97"/>
      <c r="EA212" s="97"/>
      <c r="EB212" s="97"/>
      <c r="EC212" s="97"/>
      <c r="ED212" s="97"/>
      <c r="EE212" s="97"/>
      <c r="EF212" s="97"/>
      <c r="EG212" s="97"/>
      <c r="EH212" s="97"/>
      <c r="EI212" s="97"/>
      <c r="EJ212" s="97"/>
      <c r="EK212" s="97"/>
      <c r="EL212" s="97"/>
      <c r="EM212" s="97"/>
      <c r="EN212" s="97"/>
      <c r="EO212" s="97"/>
      <c r="EP212" s="97"/>
      <c r="EQ212" s="97"/>
      <c r="ER212" s="97"/>
      <c r="ES212" s="97"/>
      <c r="ET212" s="97"/>
      <c r="EU212" s="97"/>
      <c r="EV212" s="97"/>
      <c r="EW212" s="97"/>
      <c r="EX212" s="97"/>
      <c r="EY212" s="97"/>
      <c r="EZ212" s="97"/>
      <c r="FA212" s="97"/>
      <c r="FB212" s="97"/>
      <c r="FC212" s="97"/>
      <c r="FD212" s="97"/>
      <c r="FE212" s="97"/>
      <c r="FF212" s="97"/>
      <c r="FG212" s="97"/>
      <c r="FH212" s="97"/>
      <c r="FI212" s="97"/>
      <c r="FJ212" s="97"/>
      <c r="FK212" s="97"/>
      <c r="FL212" s="97"/>
      <c r="FM212" s="97"/>
      <c r="FN212" s="97"/>
      <c r="FO212" s="97"/>
      <c r="FP212" s="97"/>
      <c r="FQ212" s="97"/>
      <c r="FR212" s="97"/>
      <c r="FS212" s="97"/>
      <c r="FT212" s="97"/>
      <c r="FU212" s="97"/>
      <c r="FV212" s="97"/>
      <c r="FW212" s="97"/>
      <c r="FX212" s="97"/>
      <c r="FY212" s="97"/>
      <c r="FZ212" s="97"/>
      <c r="GA212" s="97"/>
      <c r="GB212" s="97"/>
      <c r="GC212" s="97"/>
      <c r="GD212" s="97"/>
      <c r="GE212" s="97"/>
      <c r="GF212" s="97"/>
      <c r="GG212" s="97"/>
      <c r="GH212" s="97"/>
      <c r="GI212" s="97"/>
      <c r="GJ212" s="97"/>
      <c r="GK212" s="97"/>
      <c r="GL212" s="97"/>
      <c r="GM212" s="97"/>
      <c r="GN212" s="97"/>
      <c r="GO212" s="97"/>
      <c r="GP212" s="97"/>
      <c r="GQ212" s="97"/>
      <c r="GR212" s="97"/>
      <c r="GS212" s="97"/>
      <c r="GT212" s="97"/>
      <c r="GU212" s="97"/>
      <c r="GV212" s="97"/>
      <c r="GW212" s="97"/>
      <c r="GX212" s="97"/>
      <c r="GY212" s="97"/>
      <c r="GZ212" s="97"/>
      <c r="HA212" s="97"/>
      <c r="HB212" s="97"/>
      <c r="HC212" s="97"/>
      <c r="HD212" s="97"/>
      <c r="HE212" s="97"/>
      <c r="HF212" s="97"/>
      <c r="HG212" s="97"/>
      <c r="HH212" s="97"/>
      <c r="HI212" s="97"/>
      <c r="HJ212" s="97"/>
      <c r="HK212" s="97"/>
      <c r="HL212" s="97"/>
      <c r="HM212" s="97"/>
      <c r="HN212" s="97"/>
      <c r="HO212" s="97"/>
      <c r="HP212" s="97"/>
      <c r="HQ212" s="97"/>
      <c r="HR212" s="97"/>
      <c r="HS212" s="97"/>
      <c r="HT212" s="97"/>
      <c r="HU212" s="97"/>
      <c r="HV212" s="97"/>
      <c r="HW212" s="97"/>
      <c r="HX212" s="97"/>
      <c r="HY212" s="97"/>
      <c r="HZ212" s="97"/>
      <c r="IA212" s="97"/>
      <c r="IB212" s="97"/>
      <c r="IC212" s="97"/>
      <c r="ID212" s="97"/>
      <c r="IE212" s="97"/>
      <c r="IF212" s="97"/>
      <c r="IG212" s="97"/>
      <c r="IH212" s="97"/>
      <c r="II212" s="97"/>
      <c r="IJ212" s="97"/>
      <c r="IK212" s="97"/>
      <c r="IL212" s="97"/>
      <c r="IM212" s="97"/>
      <c r="IN212" s="97"/>
      <c r="IO212" s="97"/>
      <c r="IP212" s="97"/>
      <c r="IQ212" s="97"/>
      <c r="IR212" s="97"/>
      <c r="IS212" s="97"/>
      <c r="IT212" s="97"/>
      <c r="IU212" s="97"/>
      <c r="IV212" s="97"/>
      <c r="IW212" s="97"/>
      <c r="IX212" s="97"/>
      <c r="IY212" s="97"/>
      <c r="IZ212" s="97"/>
      <c r="JA212" s="97"/>
      <c r="JB212" s="97"/>
      <c r="JC212" s="97"/>
      <c r="JD212" s="97"/>
      <c r="JE212" s="97"/>
      <c r="JF212" s="97"/>
      <c r="JG212" s="97"/>
      <c r="JH212" s="97"/>
      <c r="JI212" s="97"/>
      <c r="JJ212" s="97"/>
      <c r="JK212" s="97"/>
      <c r="JL212" s="97"/>
      <c r="JM212" s="97"/>
      <c r="JN212" s="97"/>
      <c r="JO212" s="97"/>
      <c r="JP212" s="97"/>
      <c r="JQ212" s="97"/>
      <c r="JR212" s="97"/>
      <c r="JS212" s="97"/>
      <c r="JT212" s="97"/>
      <c r="JU212" s="97"/>
      <c r="JV212" s="97"/>
      <c r="JW212" s="97"/>
      <c r="JX212" s="97"/>
      <c r="JY212" s="97"/>
      <c r="JZ212" s="97"/>
      <c r="KA212" s="97"/>
      <c r="KB212" s="97"/>
      <c r="KC212" s="97"/>
      <c r="KD212" s="97"/>
      <c r="KE212" s="97"/>
      <c r="KF212" s="97"/>
      <c r="KG212" s="97"/>
      <c r="KH212" s="97"/>
      <c r="KI212" s="97"/>
      <c r="KJ212" s="97"/>
      <c r="KK212" s="97"/>
      <c r="KL212" s="97"/>
      <c r="KM212" s="97"/>
      <c r="KN212" s="97"/>
      <c r="KO212" s="97"/>
      <c r="KP212" s="97"/>
      <c r="KQ212" s="97"/>
      <c r="KR212" s="97"/>
      <c r="KS212" s="97"/>
      <c r="KT212" s="97"/>
      <c r="KU212" s="97"/>
      <c r="KV212" s="97"/>
      <c r="KW212" s="97"/>
      <c r="KX212" s="97"/>
      <c r="KY212" s="97"/>
      <c r="KZ212" s="97"/>
      <c r="LA212" s="97"/>
      <c r="LB212" s="97"/>
      <c r="LC212" s="97"/>
      <c r="LD212" s="97"/>
      <c r="LE212" s="97"/>
      <c r="LF212" s="97"/>
      <c r="LG212" s="97"/>
      <c r="LH212" s="97"/>
      <c r="LI212" s="97"/>
      <c r="LJ212" s="97"/>
      <c r="LK212" s="97"/>
      <c r="LL212" s="97"/>
      <c r="LM212" s="97"/>
      <c r="LN212" s="97"/>
      <c r="LO212" s="97"/>
      <c r="LP212" s="97"/>
      <c r="LQ212" s="97"/>
      <c r="LR212" s="97"/>
      <c r="LS212" s="97"/>
      <c r="LT212" s="97"/>
      <c r="LU212" s="97"/>
      <c r="LV212" s="97"/>
      <c r="LW212" s="97"/>
      <c r="LX212" s="97"/>
      <c r="LY212" s="97"/>
      <c r="LZ212" s="97"/>
      <c r="MA212" s="97"/>
      <c r="MB212" s="97"/>
      <c r="MC212" s="97"/>
      <c r="MD212" s="97"/>
      <c r="ME212" s="97"/>
      <c r="MF212" s="97"/>
      <c r="MG212" s="97"/>
      <c r="MH212" s="97"/>
      <c r="MI212" s="97"/>
      <c r="MJ212" s="97"/>
      <c r="MK212" s="97"/>
      <c r="ML212" s="97"/>
      <c r="MM212" s="97"/>
      <c r="MN212" s="97"/>
      <c r="MO212" s="97"/>
      <c r="MP212" s="97"/>
      <c r="MQ212" s="97"/>
      <c r="MR212" s="97"/>
      <c r="MS212" s="97"/>
      <c r="MT212" s="97"/>
      <c r="MU212" s="97"/>
      <c r="MV212" s="97"/>
      <c r="MW212" s="97"/>
      <c r="MX212" s="97"/>
      <c r="MY212" s="97"/>
      <c r="MZ212" s="97"/>
      <c r="NA212" s="97"/>
      <c r="NB212" s="97"/>
      <c r="NC212" s="97"/>
      <c r="ND212" s="97"/>
      <c r="NE212" s="97"/>
      <c r="NF212" s="97"/>
      <c r="NG212" s="97"/>
      <c r="NH212" s="97"/>
      <c r="NI212" s="97"/>
      <c r="NJ212" s="97"/>
      <c r="NK212" s="97"/>
      <c r="NL212" s="97"/>
      <c r="NM212" s="97"/>
      <c r="NN212" s="97"/>
      <c r="NO212" s="97"/>
      <c r="NP212" s="97"/>
      <c r="NQ212" s="97"/>
      <c r="NR212" s="97"/>
      <c r="NS212" s="97"/>
      <c r="NT212" s="97"/>
      <c r="NU212" s="97"/>
      <c r="NV212" s="97"/>
      <c r="NW212" s="97"/>
      <c r="NX212" s="97"/>
      <c r="NY212" s="97"/>
      <c r="NZ212" s="97"/>
      <c r="OA212" s="97"/>
      <c r="OB212" s="97"/>
      <c r="OC212" s="97"/>
      <c r="OD212" s="97"/>
      <c r="OE212" s="97"/>
      <c r="OF212" s="97"/>
      <c r="OG212" s="97"/>
      <c r="OH212" s="97"/>
      <c r="OI212" s="97"/>
      <c r="OJ212" s="97"/>
      <c r="OK212" s="97"/>
      <c r="OL212" s="97"/>
      <c r="OM212" s="97"/>
      <c r="ON212" s="97"/>
      <c r="OO212" s="97"/>
      <c r="OP212" s="97"/>
      <c r="OQ212" s="97"/>
      <c r="OR212" s="97"/>
      <c r="OS212" s="97"/>
      <c r="OT212" s="97"/>
      <c r="OU212" s="97"/>
      <c r="OV212" s="97"/>
      <c r="OW212" s="97"/>
      <c r="OX212" s="97"/>
      <c r="OY212" s="97"/>
      <c r="OZ212" s="97"/>
      <c r="PA212" s="97"/>
      <c r="PB212" s="97"/>
      <c r="PC212" s="97"/>
      <c r="PD212" s="97"/>
      <c r="PE212" s="97"/>
      <c r="PF212" s="97"/>
      <c r="PG212" s="97"/>
      <c r="PH212" s="97"/>
      <c r="PI212" s="97"/>
      <c r="PJ212" s="97"/>
      <c r="PK212" s="97"/>
      <c r="PL212" s="97"/>
      <c r="PM212" s="97"/>
      <c r="PN212" s="97"/>
      <c r="PO212" s="97"/>
      <c r="PP212" s="97"/>
      <c r="PQ212" s="97"/>
      <c r="PR212" s="97"/>
      <c r="PS212" s="97"/>
      <c r="PT212" s="97"/>
      <c r="PU212" s="97"/>
      <c r="PV212" s="97"/>
      <c r="PW212" s="97"/>
      <c r="PX212" s="97"/>
      <c r="PY212" s="97"/>
      <c r="PZ212" s="97"/>
      <c r="QA212" s="97"/>
      <c r="QB212" s="97"/>
      <c r="QC212" s="97"/>
      <c r="QD212" s="97"/>
      <c r="QE212" s="97"/>
      <c r="QF212" s="97"/>
      <c r="QG212" s="97"/>
      <c r="QH212" s="97"/>
      <c r="QI212" s="97"/>
      <c r="QJ212" s="97"/>
      <c r="QK212" s="97"/>
      <c r="QL212" s="97"/>
      <c r="QM212" s="97"/>
      <c r="QN212" s="97"/>
      <c r="QO212" s="97"/>
      <c r="QP212" s="97"/>
      <c r="QQ212" s="97"/>
      <c r="QR212" s="97"/>
      <c r="QS212" s="97"/>
      <c r="QT212" s="97"/>
      <c r="QU212" s="97"/>
      <c r="QV212" s="97"/>
      <c r="QW212" s="97"/>
      <c r="QX212" s="97"/>
      <c r="QY212" s="97"/>
      <c r="QZ212" s="97"/>
      <c r="RA212" s="97"/>
      <c r="RB212" s="97"/>
      <c r="RC212" s="97"/>
      <c r="RD212" s="97"/>
      <c r="RE212" s="97"/>
      <c r="RF212" s="97"/>
      <c r="RG212" s="97"/>
      <c r="RH212" s="97"/>
      <c r="RI212" s="97"/>
      <c r="RJ212" s="97"/>
      <c r="RK212" s="97"/>
      <c r="RL212" s="97"/>
      <c r="RM212" s="97"/>
      <c r="RN212" s="97"/>
      <c r="RO212" s="97"/>
      <c r="RP212" s="97"/>
      <c r="RQ212" s="97"/>
      <c r="RR212" s="97"/>
      <c r="RS212" s="97"/>
      <c r="RT212" s="97"/>
      <c r="RU212" s="97"/>
      <c r="RV212" s="97"/>
      <c r="RW212" s="97"/>
      <c r="RX212" s="97"/>
      <c r="RY212" s="97"/>
      <c r="RZ212" s="97"/>
      <c r="SA212" s="97"/>
      <c r="SB212" s="97"/>
      <c r="SC212" s="97"/>
      <c r="SD212" s="97"/>
      <c r="SE212" s="97"/>
      <c r="SF212" s="97"/>
      <c r="SG212" s="97"/>
      <c r="SH212" s="97"/>
      <c r="SI212" s="97"/>
      <c r="SJ212" s="97"/>
      <c r="SK212" s="97"/>
      <c r="SL212" s="97"/>
      <c r="SM212" s="97"/>
      <c r="SN212" s="97"/>
      <c r="SO212" s="97"/>
      <c r="SP212" s="97"/>
      <c r="SQ212" s="97"/>
      <c r="SR212" s="97"/>
      <c r="SS212" s="97"/>
      <c r="ST212" s="97"/>
      <c r="SU212" s="97"/>
      <c r="SV212" s="97"/>
      <c r="SW212" s="97"/>
      <c r="SX212" s="97"/>
      <c r="SY212" s="97"/>
      <c r="SZ212" s="97"/>
      <c r="TA212" s="97"/>
      <c r="TB212" s="97"/>
    </row>
    <row r="213" spans="1:522" s="1" customFormat="1" ht="18" customHeight="1" x14ac:dyDescent="0.2">
      <c r="A213" s="12"/>
      <c r="B213" s="11" t="s">
        <v>302</v>
      </c>
      <c r="E213" s="59" t="s">
        <v>300</v>
      </c>
      <c r="G213" s="9" t="s">
        <v>96</v>
      </c>
      <c r="H213" s="4" t="s">
        <v>19</v>
      </c>
      <c r="I213" s="1">
        <f t="shared" si="4"/>
        <v>0</v>
      </c>
      <c r="J213" s="12">
        <f>Tabuľka3[[#This Row],[Stĺpec9]]</f>
        <v>0</v>
      </c>
      <c r="K213" s="97"/>
      <c r="L213" s="97"/>
      <c r="M213" s="97"/>
      <c r="N213" s="97"/>
      <c r="O213" s="97"/>
      <c r="P213" s="97"/>
      <c r="Q213" s="97"/>
      <c r="R213" s="97"/>
      <c r="S213" s="97"/>
      <c r="T213" s="97"/>
      <c r="U213" s="97"/>
      <c r="V213" s="97"/>
      <c r="W213" s="97"/>
      <c r="X213" s="97"/>
      <c r="Y213" s="97"/>
      <c r="Z213" s="97"/>
      <c r="AA213" s="97"/>
      <c r="AB213" s="97"/>
      <c r="AC213" s="97"/>
      <c r="AD213" s="97"/>
      <c r="AE213" s="97"/>
      <c r="AF213" s="97"/>
      <c r="AG213" s="97"/>
      <c r="AH213" s="97"/>
      <c r="AI213" s="97"/>
      <c r="AJ213" s="97"/>
      <c r="AK213" s="97"/>
      <c r="AL213" s="97"/>
      <c r="AM213" s="97"/>
      <c r="AN213" s="97"/>
      <c r="AO213" s="97"/>
      <c r="AP213" s="97"/>
      <c r="AQ213" s="97"/>
      <c r="AR213" s="97"/>
      <c r="AS213" s="97"/>
      <c r="AT213" s="97"/>
      <c r="AU213" s="97"/>
      <c r="AV213" s="97"/>
      <c r="AW213" s="97"/>
      <c r="AX213" s="97"/>
      <c r="AY213" s="97"/>
      <c r="AZ213" s="97"/>
      <c r="BA213" s="97"/>
      <c r="BB213" s="97"/>
      <c r="BC213" s="97"/>
      <c r="BD213" s="97"/>
      <c r="BE213" s="97"/>
      <c r="BF213" s="97"/>
      <c r="BG213" s="97"/>
      <c r="BH213" s="97"/>
      <c r="BI213" s="97"/>
      <c r="BJ213" s="97"/>
      <c r="BK213" s="97"/>
      <c r="BL213" s="97"/>
      <c r="BM213" s="97"/>
      <c r="BN213" s="97"/>
      <c r="BO213" s="97"/>
      <c r="BP213" s="97"/>
      <c r="BQ213" s="97"/>
      <c r="BR213" s="97"/>
      <c r="BS213" s="97"/>
      <c r="BT213" s="97"/>
      <c r="BU213" s="97"/>
      <c r="BV213" s="97"/>
      <c r="BW213" s="97"/>
      <c r="BX213" s="97"/>
      <c r="BY213" s="97"/>
      <c r="BZ213" s="97"/>
      <c r="CA213" s="97"/>
      <c r="CB213" s="97"/>
      <c r="CC213" s="97"/>
      <c r="CD213" s="97"/>
      <c r="CE213" s="97"/>
      <c r="CF213" s="97"/>
      <c r="CG213" s="97"/>
      <c r="CH213" s="97"/>
      <c r="CI213" s="97"/>
      <c r="CJ213" s="97"/>
      <c r="CK213" s="97"/>
      <c r="CL213" s="97"/>
      <c r="CM213" s="97"/>
      <c r="CN213" s="97"/>
      <c r="CO213" s="97"/>
      <c r="CP213" s="97"/>
      <c r="CQ213" s="97"/>
      <c r="CR213" s="97"/>
      <c r="CS213" s="97"/>
      <c r="CT213" s="97"/>
      <c r="CU213" s="97"/>
      <c r="CV213" s="97"/>
      <c r="CW213" s="97"/>
      <c r="CX213" s="97"/>
      <c r="CY213" s="97"/>
      <c r="CZ213" s="97"/>
      <c r="DA213" s="97"/>
      <c r="DB213" s="97"/>
      <c r="DC213" s="97"/>
      <c r="DD213" s="97"/>
      <c r="DE213" s="97"/>
      <c r="DF213" s="97"/>
      <c r="DG213" s="97"/>
      <c r="DH213" s="97"/>
      <c r="DI213" s="97"/>
      <c r="DJ213" s="97"/>
      <c r="DK213" s="97"/>
      <c r="DL213" s="97"/>
      <c r="DM213" s="97"/>
      <c r="DN213" s="97"/>
      <c r="DO213" s="97"/>
      <c r="DP213" s="97"/>
      <c r="DQ213" s="97"/>
      <c r="DR213" s="97"/>
      <c r="DS213" s="97"/>
      <c r="DT213" s="97"/>
      <c r="DU213" s="97"/>
      <c r="DV213" s="97"/>
      <c r="DW213" s="97"/>
      <c r="DX213" s="97"/>
      <c r="DY213" s="97"/>
      <c r="DZ213" s="97"/>
      <c r="EA213" s="97"/>
      <c r="EB213" s="97"/>
      <c r="EC213" s="97"/>
      <c r="ED213" s="97"/>
      <c r="EE213" s="97"/>
      <c r="EF213" s="97"/>
      <c r="EG213" s="97"/>
      <c r="EH213" s="97"/>
      <c r="EI213" s="97"/>
      <c r="EJ213" s="97"/>
      <c r="EK213" s="97"/>
      <c r="EL213" s="97"/>
      <c r="EM213" s="97"/>
      <c r="EN213" s="97"/>
      <c r="EO213" s="97"/>
      <c r="EP213" s="97"/>
      <c r="EQ213" s="97"/>
      <c r="ER213" s="97"/>
      <c r="ES213" s="97"/>
      <c r="ET213" s="97"/>
      <c r="EU213" s="97"/>
      <c r="EV213" s="97"/>
      <c r="EW213" s="97"/>
      <c r="EX213" s="97"/>
      <c r="EY213" s="97"/>
      <c r="EZ213" s="97"/>
      <c r="FA213" s="97"/>
      <c r="FB213" s="97"/>
      <c r="FC213" s="97"/>
      <c r="FD213" s="97"/>
      <c r="FE213" s="97"/>
      <c r="FF213" s="97"/>
      <c r="FG213" s="97"/>
      <c r="FH213" s="97"/>
      <c r="FI213" s="97"/>
      <c r="FJ213" s="97"/>
      <c r="FK213" s="97"/>
      <c r="FL213" s="97"/>
      <c r="FM213" s="97"/>
      <c r="FN213" s="97"/>
      <c r="FO213" s="97"/>
      <c r="FP213" s="97"/>
      <c r="FQ213" s="97"/>
      <c r="FR213" s="97"/>
      <c r="FS213" s="97"/>
      <c r="FT213" s="97"/>
      <c r="FU213" s="97"/>
      <c r="FV213" s="97"/>
      <c r="FW213" s="97"/>
      <c r="FX213" s="97"/>
      <c r="FY213" s="97"/>
      <c r="FZ213" s="97"/>
      <c r="GA213" s="97"/>
      <c r="GB213" s="97"/>
      <c r="GC213" s="97"/>
      <c r="GD213" s="97"/>
      <c r="GE213" s="97"/>
      <c r="GF213" s="97"/>
      <c r="GG213" s="97"/>
      <c r="GH213" s="97"/>
      <c r="GI213" s="97"/>
      <c r="GJ213" s="97"/>
      <c r="GK213" s="97"/>
      <c r="GL213" s="97"/>
      <c r="GM213" s="97"/>
      <c r="GN213" s="97"/>
      <c r="GO213" s="97"/>
      <c r="GP213" s="97"/>
      <c r="GQ213" s="97"/>
      <c r="GR213" s="97"/>
      <c r="GS213" s="97"/>
      <c r="GT213" s="97"/>
      <c r="GU213" s="97"/>
      <c r="GV213" s="97"/>
      <c r="GW213" s="97"/>
      <c r="GX213" s="97"/>
      <c r="GY213" s="97"/>
      <c r="GZ213" s="97"/>
      <c r="HA213" s="97"/>
      <c r="HB213" s="97"/>
      <c r="HC213" s="97"/>
      <c r="HD213" s="97"/>
      <c r="HE213" s="97"/>
      <c r="HF213" s="97"/>
      <c r="HG213" s="97"/>
      <c r="HH213" s="97"/>
      <c r="HI213" s="97"/>
      <c r="HJ213" s="97"/>
      <c r="HK213" s="97"/>
      <c r="HL213" s="97"/>
      <c r="HM213" s="97"/>
      <c r="HN213" s="97"/>
      <c r="HO213" s="97"/>
      <c r="HP213" s="97"/>
      <c r="HQ213" s="97"/>
      <c r="HR213" s="97"/>
      <c r="HS213" s="97"/>
      <c r="HT213" s="97"/>
      <c r="HU213" s="97"/>
      <c r="HV213" s="97"/>
      <c r="HW213" s="97"/>
      <c r="HX213" s="97"/>
      <c r="HY213" s="97"/>
      <c r="HZ213" s="97"/>
      <c r="IA213" s="97"/>
      <c r="IB213" s="97"/>
      <c r="IC213" s="97"/>
      <c r="ID213" s="97"/>
      <c r="IE213" s="97"/>
      <c r="IF213" s="97"/>
      <c r="IG213" s="97"/>
      <c r="IH213" s="97"/>
      <c r="II213" s="97"/>
      <c r="IJ213" s="97"/>
      <c r="IK213" s="97"/>
      <c r="IL213" s="97"/>
      <c r="IM213" s="97"/>
      <c r="IN213" s="97"/>
      <c r="IO213" s="97"/>
      <c r="IP213" s="97"/>
      <c r="IQ213" s="97"/>
      <c r="IR213" s="97"/>
      <c r="IS213" s="97"/>
      <c r="IT213" s="97"/>
      <c r="IU213" s="97"/>
      <c r="IV213" s="97"/>
      <c r="IW213" s="97"/>
      <c r="IX213" s="97"/>
      <c r="IY213" s="97"/>
      <c r="IZ213" s="97"/>
      <c r="JA213" s="97"/>
      <c r="JB213" s="97"/>
      <c r="JC213" s="97"/>
      <c r="JD213" s="97"/>
      <c r="JE213" s="97"/>
      <c r="JF213" s="97"/>
      <c r="JG213" s="97"/>
      <c r="JH213" s="97"/>
      <c r="JI213" s="97"/>
      <c r="JJ213" s="97"/>
      <c r="JK213" s="97"/>
      <c r="JL213" s="97"/>
      <c r="JM213" s="97"/>
      <c r="JN213" s="97"/>
      <c r="JO213" s="97"/>
      <c r="JP213" s="97"/>
      <c r="JQ213" s="97"/>
      <c r="JR213" s="97"/>
      <c r="JS213" s="97"/>
      <c r="JT213" s="97"/>
      <c r="JU213" s="97"/>
      <c r="JV213" s="97"/>
      <c r="JW213" s="97"/>
      <c r="JX213" s="97"/>
      <c r="JY213" s="97"/>
      <c r="JZ213" s="97"/>
      <c r="KA213" s="97"/>
      <c r="KB213" s="97"/>
      <c r="KC213" s="97"/>
      <c r="KD213" s="97"/>
      <c r="KE213" s="97"/>
      <c r="KF213" s="97"/>
      <c r="KG213" s="97"/>
      <c r="KH213" s="97"/>
      <c r="KI213" s="97"/>
      <c r="KJ213" s="97"/>
      <c r="KK213" s="97"/>
      <c r="KL213" s="97"/>
      <c r="KM213" s="97"/>
      <c r="KN213" s="97"/>
      <c r="KO213" s="97"/>
      <c r="KP213" s="97"/>
      <c r="KQ213" s="97"/>
      <c r="KR213" s="97"/>
      <c r="KS213" s="97"/>
      <c r="KT213" s="97"/>
      <c r="KU213" s="97"/>
      <c r="KV213" s="97"/>
      <c r="KW213" s="97"/>
      <c r="KX213" s="97"/>
      <c r="KY213" s="97"/>
      <c r="KZ213" s="97"/>
      <c r="LA213" s="97"/>
      <c r="LB213" s="97"/>
      <c r="LC213" s="97"/>
      <c r="LD213" s="97"/>
      <c r="LE213" s="97"/>
      <c r="LF213" s="97"/>
      <c r="LG213" s="97"/>
      <c r="LH213" s="97"/>
      <c r="LI213" s="97"/>
      <c r="LJ213" s="97"/>
      <c r="LK213" s="97"/>
      <c r="LL213" s="97"/>
      <c r="LM213" s="97"/>
      <c r="LN213" s="97"/>
      <c r="LO213" s="97"/>
      <c r="LP213" s="97"/>
      <c r="LQ213" s="97"/>
      <c r="LR213" s="97"/>
      <c r="LS213" s="97"/>
      <c r="LT213" s="97"/>
      <c r="LU213" s="97"/>
      <c r="LV213" s="97"/>
      <c r="LW213" s="97"/>
      <c r="LX213" s="97"/>
      <c r="LY213" s="97"/>
      <c r="LZ213" s="97"/>
      <c r="MA213" s="97"/>
      <c r="MB213" s="97"/>
      <c r="MC213" s="97"/>
      <c r="MD213" s="97"/>
      <c r="ME213" s="97"/>
      <c r="MF213" s="97"/>
      <c r="MG213" s="97"/>
      <c r="MH213" s="97"/>
      <c r="MI213" s="97"/>
      <c r="MJ213" s="97"/>
      <c r="MK213" s="97"/>
      <c r="ML213" s="97"/>
      <c r="MM213" s="97"/>
      <c r="MN213" s="97"/>
      <c r="MO213" s="97"/>
      <c r="MP213" s="97"/>
      <c r="MQ213" s="97"/>
      <c r="MR213" s="97"/>
      <c r="MS213" s="97"/>
      <c r="MT213" s="97"/>
      <c r="MU213" s="97"/>
      <c r="MV213" s="97"/>
      <c r="MW213" s="97"/>
      <c r="MX213" s="97"/>
      <c r="MY213" s="97"/>
      <c r="MZ213" s="97"/>
      <c r="NA213" s="97"/>
      <c r="NB213" s="97"/>
      <c r="NC213" s="97"/>
      <c r="ND213" s="97"/>
      <c r="NE213" s="97"/>
      <c r="NF213" s="97"/>
      <c r="NG213" s="97"/>
      <c r="NH213" s="97"/>
      <c r="NI213" s="97"/>
      <c r="NJ213" s="97"/>
      <c r="NK213" s="97"/>
      <c r="NL213" s="97"/>
      <c r="NM213" s="97"/>
      <c r="NN213" s="97"/>
      <c r="NO213" s="97"/>
      <c r="NP213" s="97"/>
      <c r="NQ213" s="97"/>
      <c r="NR213" s="97"/>
      <c r="NS213" s="97"/>
      <c r="NT213" s="97"/>
      <c r="NU213" s="97"/>
      <c r="NV213" s="97"/>
      <c r="NW213" s="97"/>
      <c r="NX213" s="97"/>
      <c r="NY213" s="97"/>
      <c r="NZ213" s="97"/>
      <c r="OA213" s="97"/>
      <c r="OB213" s="97"/>
      <c r="OC213" s="97"/>
      <c r="OD213" s="97"/>
      <c r="OE213" s="97"/>
      <c r="OF213" s="97"/>
      <c r="OG213" s="97"/>
      <c r="OH213" s="97"/>
      <c r="OI213" s="97"/>
      <c r="OJ213" s="97"/>
      <c r="OK213" s="97"/>
      <c r="OL213" s="97"/>
      <c r="OM213" s="97"/>
      <c r="ON213" s="97"/>
      <c r="OO213" s="97"/>
      <c r="OP213" s="97"/>
      <c r="OQ213" s="97"/>
      <c r="OR213" s="97"/>
      <c r="OS213" s="97"/>
      <c r="OT213" s="97"/>
      <c r="OU213" s="97"/>
      <c r="OV213" s="97"/>
      <c r="OW213" s="97"/>
      <c r="OX213" s="97"/>
      <c r="OY213" s="97"/>
      <c r="OZ213" s="97"/>
      <c r="PA213" s="97"/>
      <c r="PB213" s="97"/>
      <c r="PC213" s="97"/>
      <c r="PD213" s="97"/>
      <c r="PE213" s="97"/>
      <c r="PF213" s="97"/>
      <c r="PG213" s="97"/>
      <c r="PH213" s="97"/>
      <c r="PI213" s="97"/>
      <c r="PJ213" s="97"/>
      <c r="PK213" s="97"/>
      <c r="PL213" s="97"/>
      <c r="PM213" s="97"/>
      <c r="PN213" s="97"/>
      <c r="PO213" s="97"/>
      <c r="PP213" s="97"/>
      <c r="PQ213" s="97"/>
      <c r="PR213" s="97"/>
      <c r="PS213" s="97"/>
      <c r="PT213" s="97"/>
      <c r="PU213" s="97"/>
      <c r="PV213" s="97"/>
      <c r="PW213" s="97"/>
      <c r="PX213" s="97"/>
      <c r="PY213" s="97"/>
      <c r="PZ213" s="97"/>
      <c r="QA213" s="97"/>
      <c r="QB213" s="97"/>
      <c r="QC213" s="97"/>
      <c r="QD213" s="97"/>
      <c r="QE213" s="97"/>
      <c r="QF213" s="97"/>
      <c r="QG213" s="97"/>
      <c r="QH213" s="97"/>
      <c r="QI213" s="97"/>
      <c r="QJ213" s="97"/>
      <c r="QK213" s="97"/>
      <c r="QL213" s="97"/>
      <c r="QM213" s="97"/>
      <c r="QN213" s="97"/>
      <c r="QO213" s="97"/>
      <c r="QP213" s="97"/>
      <c r="QQ213" s="97"/>
      <c r="QR213" s="97"/>
      <c r="QS213" s="97"/>
      <c r="QT213" s="97"/>
      <c r="QU213" s="97"/>
      <c r="QV213" s="97"/>
      <c r="QW213" s="97"/>
      <c r="QX213" s="97"/>
      <c r="QY213" s="97"/>
      <c r="QZ213" s="97"/>
      <c r="RA213" s="97"/>
      <c r="RB213" s="97"/>
      <c r="RC213" s="97"/>
      <c r="RD213" s="97"/>
      <c r="RE213" s="97"/>
      <c r="RF213" s="97"/>
      <c r="RG213" s="97"/>
      <c r="RH213" s="97"/>
      <c r="RI213" s="97"/>
      <c r="RJ213" s="97"/>
      <c r="RK213" s="97"/>
      <c r="RL213" s="97"/>
      <c r="RM213" s="97"/>
      <c r="RN213" s="97"/>
      <c r="RO213" s="97"/>
      <c r="RP213" s="97"/>
      <c r="RQ213" s="97"/>
      <c r="RR213" s="97"/>
      <c r="RS213" s="97"/>
      <c r="RT213" s="97"/>
      <c r="RU213" s="97"/>
      <c r="RV213" s="97"/>
      <c r="RW213" s="97"/>
      <c r="RX213" s="97"/>
      <c r="RY213" s="97"/>
      <c r="RZ213" s="97"/>
      <c r="SA213" s="97"/>
      <c r="SB213" s="97"/>
      <c r="SC213" s="97"/>
      <c r="SD213" s="97"/>
      <c r="SE213" s="97"/>
      <c r="SF213" s="97"/>
      <c r="SG213" s="97"/>
      <c r="SH213" s="97"/>
      <c r="SI213" s="97"/>
      <c r="SJ213" s="97"/>
      <c r="SK213" s="97"/>
      <c r="SL213" s="97"/>
      <c r="SM213" s="97"/>
      <c r="SN213" s="97"/>
      <c r="SO213" s="97"/>
      <c r="SP213" s="97"/>
      <c r="SQ213" s="97"/>
      <c r="SR213" s="97"/>
      <c r="SS213" s="97"/>
      <c r="ST213" s="97"/>
      <c r="SU213" s="97"/>
      <c r="SV213" s="97"/>
      <c r="SW213" s="97"/>
      <c r="SX213" s="97"/>
      <c r="SY213" s="97"/>
      <c r="SZ213" s="97"/>
      <c r="TA213" s="97"/>
      <c r="TB213" s="97"/>
    </row>
    <row r="214" spans="1:522" s="1" customFormat="1" ht="18.600000000000001" customHeight="1" x14ac:dyDescent="0.2">
      <c r="A214" s="12"/>
      <c r="B214" s="32" t="s">
        <v>117</v>
      </c>
      <c r="C214" s="1">
        <v>11082</v>
      </c>
      <c r="D214" s="1">
        <v>2016</v>
      </c>
      <c r="E214" s="4" t="s">
        <v>115</v>
      </c>
      <c r="F214" s="1">
        <v>8293</v>
      </c>
      <c r="G214" s="9" t="s">
        <v>94</v>
      </c>
      <c r="H214" s="4" t="s">
        <v>116</v>
      </c>
      <c r="I214" s="1">
        <f t="shared" si="4"/>
        <v>0</v>
      </c>
      <c r="J214" s="12">
        <f>Tabuľka3[[#This Row],[Stĺpec9]]</f>
        <v>0</v>
      </c>
      <c r="K214" s="97"/>
      <c r="L214" s="97"/>
      <c r="M214" s="97"/>
      <c r="N214" s="97"/>
      <c r="O214" s="97"/>
      <c r="P214" s="97"/>
      <c r="Q214" s="97"/>
      <c r="R214" s="97"/>
      <c r="S214" s="97"/>
      <c r="T214" s="97"/>
      <c r="U214" s="97"/>
      <c r="V214" s="97"/>
      <c r="W214" s="97"/>
      <c r="X214" s="97"/>
      <c r="Y214" s="97"/>
      <c r="Z214" s="97"/>
      <c r="AA214" s="97"/>
      <c r="AB214" s="97"/>
      <c r="AC214" s="97"/>
      <c r="AD214" s="97"/>
      <c r="AE214" s="97"/>
      <c r="AF214" s="97"/>
      <c r="AG214" s="97"/>
      <c r="AH214" s="97"/>
      <c r="AI214" s="97"/>
      <c r="AJ214" s="97"/>
      <c r="AK214" s="97"/>
      <c r="AL214" s="97"/>
      <c r="AM214" s="97"/>
      <c r="AN214" s="97"/>
      <c r="AO214" s="97"/>
      <c r="AP214" s="97"/>
      <c r="AQ214" s="97"/>
      <c r="AR214" s="97"/>
      <c r="AS214" s="97"/>
      <c r="AT214" s="97"/>
      <c r="AU214" s="97"/>
      <c r="AV214" s="97"/>
      <c r="AW214" s="97"/>
      <c r="AX214" s="97"/>
      <c r="AY214" s="97"/>
      <c r="AZ214" s="97"/>
      <c r="BA214" s="97"/>
      <c r="BB214" s="97"/>
      <c r="BC214" s="97"/>
      <c r="BD214" s="97"/>
      <c r="BE214" s="97"/>
      <c r="BF214" s="97"/>
      <c r="BG214" s="97"/>
      <c r="BH214" s="97"/>
      <c r="BI214" s="97"/>
      <c r="BJ214" s="97"/>
      <c r="BK214" s="97"/>
      <c r="BL214" s="97"/>
      <c r="BM214" s="97"/>
      <c r="BN214" s="97"/>
      <c r="BO214" s="97"/>
      <c r="BP214" s="97"/>
      <c r="BQ214" s="97"/>
      <c r="BR214" s="97"/>
      <c r="BS214" s="97"/>
      <c r="BT214" s="97"/>
      <c r="BU214" s="97"/>
      <c r="BV214" s="97"/>
      <c r="BW214" s="97"/>
      <c r="BX214" s="97"/>
      <c r="BY214" s="97"/>
      <c r="BZ214" s="97"/>
      <c r="CA214" s="97"/>
      <c r="CB214" s="97"/>
      <c r="CC214" s="97"/>
      <c r="CD214" s="97"/>
      <c r="CE214" s="97"/>
      <c r="CF214" s="97"/>
      <c r="CG214" s="97"/>
      <c r="CH214" s="97"/>
      <c r="CI214" s="97"/>
      <c r="CJ214" s="97"/>
      <c r="CK214" s="97"/>
      <c r="CL214" s="97"/>
      <c r="CM214" s="97"/>
      <c r="CN214" s="97"/>
      <c r="CO214" s="97"/>
      <c r="CP214" s="97"/>
      <c r="CQ214" s="97"/>
      <c r="CR214" s="97"/>
      <c r="CS214" s="97"/>
      <c r="CT214" s="97"/>
      <c r="CU214" s="97"/>
      <c r="CV214" s="97"/>
      <c r="CW214" s="97"/>
      <c r="CX214" s="97"/>
      <c r="CY214" s="97"/>
      <c r="CZ214" s="97"/>
      <c r="DA214" s="97"/>
      <c r="DB214" s="97"/>
      <c r="DC214" s="97"/>
      <c r="DD214" s="97"/>
      <c r="DE214" s="97"/>
      <c r="DF214" s="97"/>
      <c r="DG214" s="97"/>
      <c r="DH214" s="97"/>
      <c r="DI214" s="97"/>
      <c r="DJ214" s="97"/>
      <c r="DK214" s="97"/>
      <c r="DL214" s="97"/>
      <c r="DM214" s="97"/>
      <c r="DN214" s="97"/>
      <c r="DO214" s="97"/>
      <c r="DP214" s="97"/>
      <c r="DQ214" s="97"/>
      <c r="DR214" s="97"/>
      <c r="DS214" s="97"/>
      <c r="DT214" s="97"/>
      <c r="DU214" s="97"/>
      <c r="DV214" s="97"/>
      <c r="DW214" s="97"/>
      <c r="DX214" s="97"/>
      <c r="DY214" s="97"/>
      <c r="DZ214" s="97"/>
      <c r="EA214" s="97"/>
      <c r="EB214" s="97"/>
      <c r="EC214" s="97"/>
      <c r="ED214" s="97"/>
      <c r="EE214" s="97"/>
      <c r="EF214" s="97"/>
      <c r="EG214" s="97"/>
      <c r="EH214" s="97"/>
      <c r="EI214" s="97"/>
      <c r="EJ214" s="97"/>
      <c r="EK214" s="97"/>
      <c r="EL214" s="97"/>
      <c r="EM214" s="97"/>
      <c r="EN214" s="97"/>
      <c r="EO214" s="97"/>
      <c r="EP214" s="97"/>
      <c r="EQ214" s="97"/>
      <c r="ER214" s="97"/>
      <c r="ES214" s="97"/>
      <c r="ET214" s="97"/>
      <c r="EU214" s="97"/>
      <c r="EV214" s="97"/>
      <c r="EW214" s="97"/>
      <c r="EX214" s="97"/>
      <c r="EY214" s="97"/>
      <c r="EZ214" s="97"/>
      <c r="FA214" s="97"/>
      <c r="FB214" s="97"/>
      <c r="FC214" s="97"/>
      <c r="FD214" s="97"/>
      <c r="FE214" s="97"/>
      <c r="FF214" s="97"/>
      <c r="FG214" s="97"/>
      <c r="FH214" s="97"/>
      <c r="FI214" s="97"/>
      <c r="FJ214" s="97"/>
      <c r="FK214" s="97"/>
      <c r="FL214" s="97"/>
      <c r="FM214" s="97"/>
      <c r="FN214" s="97"/>
      <c r="FO214" s="97"/>
      <c r="FP214" s="97"/>
      <c r="FQ214" s="97"/>
      <c r="FR214" s="97"/>
      <c r="FS214" s="97"/>
      <c r="FT214" s="97"/>
      <c r="FU214" s="97"/>
      <c r="FV214" s="97"/>
      <c r="FW214" s="97"/>
      <c r="FX214" s="97"/>
      <c r="FY214" s="97"/>
      <c r="FZ214" s="97"/>
      <c r="GA214" s="97"/>
      <c r="GB214" s="97"/>
      <c r="GC214" s="97"/>
      <c r="GD214" s="97"/>
      <c r="GE214" s="97"/>
      <c r="GF214" s="97"/>
      <c r="GG214" s="97"/>
      <c r="GH214" s="97"/>
      <c r="GI214" s="97"/>
      <c r="GJ214" s="97"/>
      <c r="GK214" s="97"/>
      <c r="GL214" s="97"/>
      <c r="GM214" s="97"/>
      <c r="GN214" s="97"/>
      <c r="GO214" s="97"/>
      <c r="GP214" s="97"/>
      <c r="GQ214" s="97"/>
      <c r="GR214" s="97"/>
      <c r="GS214" s="97"/>
      <c r="GT214" s="97"/>
      <c r="GU214" s="97"/>
      <c r="GV214" s="97"/>
      <c r="GW214" s="97"/>
      <c r="GX214" s="97"/>
      <c r="GY214" s="97"/>
      <c r="GZ214" s="97"/>
      <c r="HA214" s="97"/>
      <c r="HB214" s="97"/>
      <c r="HC214" s="97"/>
      <c r="HD214" s="97"/>
      <c r="HE214" s="97"/>
      <c r="HF214" s="97"/>
      <c r="HG214" s="97"/>
      <c r="HH214" s="97"/>
      <c r="HI214" s="97"/>
      <c r="HJ214" s="97"/>
      <c r="HK214" s="97"/>
      <c r="HL214" s="97"/>
      <c r="HM214" s="97"/>
      <c r="HN214" s="97"/>
      <c r="HO214" s="97"/>
      <c r="HP214" s="97"/>
      <c r="HQ214" s="97"/>
      <c r="HR214" s="97"/>
      <c r="HS214" s="97"/>
      <c r="HT214" s="97"/>
      <c r="HU214" s="97"/>
      <c r="HV214" s="97"/>
      <c r="HW214" s="97"/>
      <c r="HX214" s="97"/>
      <c r="HY214" s="97"/>
      <c r="HZ214" s="97"/>
      <c r="IA214" s="97"/>
      <c r="IB214" s="97"/>
      <c r="IC214" s="97"/>
      <c r="ID214" s="97"/>
      <c r="IE214" s="97"/>
      <c r="IF214" s="97"/>
      <c r="IG214" s="97"/>
      <c r="IH214" s="97"/>
      <c r="II214" s="97"/>
      <c r="IJ214" s="97"/>
      <c r="IK214" s="97"/>
      <c r="IL214" s="97"/>
      <c r="IM214" s="97"/>
      <c r="IN214" s="97"/>
      <c r="IO214" s="97"/>
      <c r="IP214" s="97"/>
      <c r="IQ214" s="97"/>
      <c r="IR214" s="97"/>
      <c r="IS214" s="97"/>
      <c r="IT214" s="97"/>
      <c r="IU214" s="97"/>
      <c r="IV214" s="97"/>
      <c r="IW214" s="97"/>
      <c r="IX214" s="97"/>
      <c r="IY214" s="97"/>
      <c r="IZ214" s="97"/>
      <c r="JA214" s="97"/>
      <c r="JB214" s="97"/>
      <c r="JC214" s="97"/>
      <c r="JD214" s="97"/>
      <c r="JE214" s="97"/>
      <c r="JF214" s="97"/>
      <c r="JG214" s="97"/>
      <c r="JH214" s="97"/>
      <c r="JI214" s="97"/>
      <c r="JJ214" s="97"/>
      <c r="JK214" s="97"/>
      <c r="JL214" s="97"/>
      <c r="JM214" s="97"/>
      <c r="JN214" s="97"/>
      <c r="JO214" s="97"/>
      <c r="JP214" s="97"/>
      <c r="JQ214" s="97"/>
      <c r="JR214" s="97"/>
      <c r="JS214" s="97"/>
      <c r="JT214" s="97"/>
      <c r="JU214" s="97"/>
      <c r="JV214" s="97"/>
      <c r="JW214" s="97"/>
      <c r="JX214" s="97"/>
      <c r="JY214" s="97"/>
      <c r="JZ214" s="97"/>
      <c r="KA214" s="97"/>
      <c r="KB214" s="97"/>
      <c r="KC214" s="97"/>
      <c r="KD214" s="97"/>
      <c r="KE214" s="97"/>
      <c r="KF214" s="97"/>
      <c r="KG214" s="97"/>
      <c r="KH214" s="97"/>
      <c r="KI214" s="97"/>
      <c r="KJ214" s="97"/>
      <c r="KK214" s="97"/>
      <c r="KL214" s="97"/>
      <c r="KM214" s="97"/>
      <c r="KN214" s="97"/>
      <c r="KO214" s="97"/>
      <c r="KP214" s="97"/>
      <c r="KQ214" s="97"/>
      <c r="KR214" s="97"/>
      <c r="KS214" s="97"/>
      <c r="KT214" s="97"/>
      <c r="KU214" s="97"/>
      <c r="KV214" s="97"/>
      <c r="KW214" s="97"/>
      <c r="KX214" s="97"/>
      <c r="KY214" s="97"/>
      <c r="KZ214" s="97"/>
      <c r="LA214" s="97"/>
      <c r="LB214" s="97"/>
      <c r="LC214" s="97"/>
      <c r="LD214" s="97"/>
      <c r="LE214" s="97"/>
      <c r="LF214" s="97"/>
      <c r="LG214" s="97"/>
      <c r="LH214" s="97"/>
      <c r="LI214" s="97"/>
      <c r="LJ214" s="97"/>
      <c r="LK214" s="97"/>
      <c r="LL214" s="97"/>
      <c r="LM214" s="97"/>
      <c r="LN214" s="97"/>
      <c r="LO214" s="97"/>
      <c r="LP214" s="97"/>
      <c r="LQ214" s="97"/>
      <c r="LR214" s="97"/>
      <c r="LS214" s="97"/>
      <c r="LT214" s="97"/>
      <c r="LU214" s="97"/>
      <c r="LV214" s="97"/>
      <c r="LW214" s="97"/>
      <c r="LX214" s="97"/>
      <c r="LY214" s="97"/>
      <c r="LZ214" s="97"/>
      <c r="MA214" s="97"/>
      <c r="MB214" s="97"/>
      <c r="MC214" s="97"/>
      <c r="MD214" s="97"/>
      <c r="ME214" s="97"/>
      <c r="MF214" s="97"/>
      <c r="MG214" s="97"/>
      <c r="MH214" s="97"/>
      <c r="MI214" s="97"/>
      <c r="MJ214" s="97"/>
      <c r="MK214" s="97"/>
      <c r="ML214" s="97"/>
      <c r="MM214" s="97"/>
      <c r="MN214" s="97"/>
      <c r="MO214" s="97"/>
      <c r="MP214" s="97"/>
      <c r="MQ214" s="97"/>
      <c r="MR214" s="97"/>
      <c r="MS214" s="97"/>
      <c r="MT214" s="97"/>
      <c r="MU214" s="97"/>
      <c r="MV214" s="97"/>
      <c r="MW214" s="97"/>
      <c r="MX214" s="97"/>
      <c r="MY214" s="97"/>
      <c r="MZ214" s="97"/>
      <c r="NA214" s="97"/>
      <c r="NB214" s="97"/>
      <c r="NC214" s="97"/>
      <c r="ND214" s="97"/>
      <c r="NE214" s="97"/>
      <c r="NF214" s="97"/>
      <c r="NG214" s="97"/>
      <c r="NH214" s="97"/>
      <c r="NI214" s="97"/>
      <c r="NJ214" s="97"/>
      <c r="NK214" s="97"/>
      <c r="NL214" s="97"/>
      <c r="NM214" s="97"/>
      <c r="NN214" s="97"/>
      <c r="NO214" s="97"/>
      <c r="NP214" s="97"/>
      <c r="NQ214" s="97"/>
      <c r="NR214" s="97"/>
      <c r="NS214" s="97"/>
      <c r="NT214" s="97"/>
      <c r="NU214" s="97"/>
      <c r="NV214" s="97"/>
      <c r="NW214" s="97"/>
      <c r="NX214" s="97"/>
      <c r="NY214" s="97"/>
      <c r="NZ214" s="97"/>
      <c r="OA214" s="97"/>
      <c r="OB214" s="97"/>
      <c r="OC214" s="97"/>
      <c r="OD214" s="97"/>
      <c r="OE214" s="97"/>
      <c r="OF214" s="97"/>
      <c r="OG214" s="97"/>
      <c r="OH214" s="97"/>
      <c r="OI214" s="97"/>
      <c r="OJ214" s="97"/>
      <c r="OK214" s="97"/>
      <c r="OL214" s="97"/>
      <c r="OM214" s="97"/>
      <c r="ON214" s="97"/>
      <c r="OO214" s="97"/>
      <c r="OP214" s="97"/>
      <c r="OQ214" s="97"/>
      <c r="OR214" s="97"/>
      <c r="OS214" s="97"/>
      <c r="OT214" s="97"/>
      <c r="OU214" s="97"/>
      <c r="OV214" s="97"/>
      <c r="OW214" s="97"/>
      <c r="OX214" s="97"/>
      <c r="OY214" s="97"/>
      <c r="OZ214" s="97"/>
      <c r="PA214" s="97"/>
      <c r="PB214" s="97"/>
      <c r="PC214" s="97"/>
      <c r="PD214" s="97"/>
      <c r="PE214" s="97"/>
      <c r="PF214" s="97"/>
      <c r="PG214" s="97"/>
      <c r="PH214" s="97"/>
      <c r="PI214" s="97"/>
      <c r="PJ214" s="97"/>
      <c r="PK214" s="97"/>
      <c r="PL214" s="97"/>
      <c r="PM214" s="97"/>
      <c r="PN214" s="97"/>
      <c r="PO214" s="97"/>
      <c r="PP214" s="97"/>
      <c r="PQ214" s="97"/>
      <c r="PR214" s="97"/>
      <c r="PS214" s="97"/>
      <c r="PT214" s="97"/>
      <c r="PU214" s="97"/>
      <c r="PV214" s="97"/>
      <c r="PW214" s="97"/>
      <c r="PX214" s="97"/>
      <c r="PY214" s="97"/>
      <c r="PZ214" s="97"/>
      <c r="QA214" s="97"/>
      <c r="QB214" s="97"/>
      <c r="QC214" s="97"/>
      <c r="QD214" s="97"/>
      <c r="QE214" s="97"/>
      <c r="QF214" s="97"/>
      <c r="QG214" s="97"/>
      <c r="QH214" s="97"/>
      <c r="QI214" s="97"/>
      <c r="QJ214" s="97"/>
      <c r="QK214" s="97"/>
      <c r="QL214" s="97"/>
      <c r="QM214" s="97"/>
      <c r="QN214" s="97"/>
      <c r="QO214" s="97"/>
      <c r="QP214" s="97"/>
      <c r="QQ214" s="97"/>
      <c r="QR214" s="97"/>
      <c r="QS214" s="97"/>
      <c r="QT214" s="97"/>
      <c r="QU214" s="97"/>
      <c r="QV214" s="97"/>
      <c r="QW214" s="97"/>
      <c r="QX214" s="97"/>
      <c r="QY214" s="97"/>
      <c r="QZ214" s="97"/>
      <c r="RA214" s="97"/>
      <c r="RB214" s="97"/>
      <c r="RC214" s="97"/>
      <c r="RD214" s="97"/>
      <c r="RE214" s="97"/>
      <c r="RF214" s="97"/>
      <c r="RG214" s="97"/>
      <c r="RH214" s="97"/>
      <c r="RI214" s="97"/>
      <c r="RJ214" s="97"/>
      <c r="RK214" s="97"/>
      <c r="RL214" s="97"/>
      <c r="RM214" s="97"/>
      <c r="RN214" s="97"/>
      <c r="RO214" s="97"/>
      <c r="RP214" s="97"/>
      <c r="RQ214" s="97"/>
      <c r="RR214" s="97"/>
      <c r="RS214" s="97"/>
      <c r="RT214" s="97"/>
      <c r="RU214" s="97"/>
      <c r="RV214" s="97"/>
      <c r="RW214" s="97"/>
      <c r="RX214" s="97"/>
      <c r="RY214" s="97"/>
      <c r="RZ214" s="97"/>
      <c r="SA214" s="97"/>
      <c r="SB214" s="97"/>
      <c r="SC214" s="97"/>
      <c r="SD214" s="97"/>
      <c r="SE214" s="97"/>
      <c r="SF214" s="97"/>
      <c r="SG214" s="97"/>
      <c r="SH214" s="97"/>
      <c r="SI214" s="97"/>
      <c r="SJ214" s="97"/>
      <c r="SK214" s="97"/>
      <c r="SL214" s="97"/>
      <c r="SM214" s="97"/>
      <c r="SN214" s="97"/>
      <c r="SO214" s="97"/>
      <c r="SP214" s="97"/>
      <c r="SQ214" s="97"/>
      <c r="SR214" s="97"/>
      <c r="SS214" s="97"/>
      <c r="ST214" s="97"/>
      <c r="SU214" s="97"/>
      <c r="SV214" s="97"/>
      <c r="SW214" s="97"/>
      <c r="SX214" s="97"/>
      <c r="SY214" s="97"/>
      <c r="SZ214" s="97"/>
      <c r="TA214" s="97"/>
      <c r="TB214" s="97"/>
    </row>
    <row r="215" spans="1:522" s="1" customFormat="1" ht="18" customHeight="1" x14ac:dyDescent="0.2">
      <c r="A215" s="12"/>
      <c r="B215" s="11" t="s">
        <v>130</v>
      </c>
      <c r="C215" s="1">
        <v>10972</v>
      </c>
      <c r="D215" s="1">
        <v>2014</v>
      </c>
      <c r="E215" s="4" t="s">
        <v>32</v>
      </c>
      <c r="F215" s="9">
        <v>1742</v>
      </c>
      <c r="G215" s="9" t="s">
        <v>96</v>
      </c>
      <c r="H215" s="4" t="s">
        <v>318</v>
      </c>
      <c r="I215" s="1">
        <f t="shared" si="4"/>
        <v>0</v>
      </c>
      <c r="J215" s="12"/>
      <c r="K215" s="97"/>
      <c r="L215" s="97"/>
      <c r="M215" s="97"/>
      <c r="N215" s="97"/>
      <c r="O215" s="97"/>
      <c r="P215" s="97"/>
      <c r="Q215" s="97"/>
      <c r="R215" s="97"/>
      <c r="S215" s="97"/>
      <c r="T215" s="97"/>
      <c r="U215" s="97"/>
      <c r="V215" s="97"/>
      <c r="W215" s="97"/>
      <c r="X215" s="97"/>
      <c r="Y215" s="97"/>
      <c r="Z215" s="97"/>
      <c r="AA215" s="97"/>
      <c r="AB215" s="97"/>
      <c r="AC215" s="97"/>
      <c r="AD215" s="97"/>
      <c r="AE215" s="97"/>
      <c r="AF215" s="97"/>
      <c r="AG215" s="97"/>
      <c r="AH215" s="97"/>
      <c r="AI215" s="97"/>
      <c r="AJ215" s="97"/>
      <c r="AK215" s="97"/>
      <c r="AL215" s="97"/>
      <c r="AM215" s="97"/>
      <c r="AN215" s="97"/>
      <c r="AO215" s="97"/>
      <c r="AP215" s="97"/>
      <c r="AQ215" s="97"/>
      <c r="AR215" s="97"/>
      <c r="AS215" s="97"/>
      <c r="AT215" s="97"/>
      <c r="AU215" s="97"/>
      <c r="AV215" s="97"/>
      <c r="AW215" s="97"/>
      <c r="AX215" s="97"/>
      <c r="AY215" s="97"/>
      <c r="AZ215" s="97"/>
      <c r="BA215" s="97"/>
      <c r="BB215" s="97"/>
      <c r="BC215" s="97"/>
      <c r="BD215" s="97"/>
      <c r="BE215" s="97"/>
      <c r="BF215" s="97"/>
      <c r="BG215" s="97"/>
      <c r="BH215" s="97"/>
      <c r="BI215" s="97"/>
      <c r="BJ215" s="97"/>
      <c r="BK215" s="97"/>
      <c r="BL215" s="97"/>
      <c r="BM215" s="97"/>
      <c r="BN215" s="97"/>
      <c r="BO215" s="97"/>
      <c r="BP215" s="97"/>
      <c r="BQ215" s="97"/>
      <c r="BR215" s="97"/>
      <c r="BS215" s="97"/>
      <c r="BT215" s="97"/>
      <c r="BU215" s="97"/>
      <c r="BV215" s="97"/>
      <c r="BW215" s="97"/>
      <c r="BX215" s="97"/>
      <c r="BY215" s="97"/>
      <c r="BZ215" s="97"/>
      <c r="CA215" s="97"/>
      <c r="CB215" s="97"/>
      <c r="CC215" s="97"/>
      <c r="CD215" s="97"/>
      <c r="CE215" s="97"/>
      <c r="CF215" s="97"/>
      <c r="CG215" s="97"/>
      <c r="CH215" s="97"/>
      <c r="CI215" s="97"/>
      <c r="CJ215" s="97"/>
      <c r="CK215" s="97"/>
      <c r="CL215" s="97"/>
      <c r="CM215" s="97"/>
      <c r="CN215" s="97"/>
      <c r="CO215" s="97"/>
      <c r="CP215" s="97"/>
      <c r="CQ215" s="97"/>
      <c r="CR215" s="97"/>
      <c r="CS215" s="97"/>
      <c r="CT215" s="97"/>
      <c r="CU215" s="97"/>
      <c r="CV215" s="97"/>
      <c r="CW215" s="97"/>
      <c r="CX215" s="97"/>
      <c r="CY215" s="97"/>
      <c r="CZ215" s="97"/>
      <c r="DA215" s="97"/>
      <c r="DB215" s="97"/>
      <c r="DC215" s="97"/>
      <c r="DD215" s="97"/>
      <c r="DE215" s="97"/>
      <c r="DF215" s="97"/>
      <c r="DG215" s="97"/>
      <c r="DH215" s="97"/>
      <c r="DI215" s="97"/>
      <c r="DJ215" s="97"/>
      <c r="DK215" s="97"/>
      <c r="DL215" s="97"/>
      <c r="DM215" s="97"/>
      <c r="DN215" s="97"/>
      <c r="DO215" s="97"/>
      <c r="DP215" s="97"/>
      <c r="DQ215" s="97"/>
      <c r="DR215" s="97"/>
      <c r="DS215" s="97"/>
      <c r="DT215" s="97"/>
      <c r="DU215" s="97"/>
      <c r="DV215" s="97"/>
      <c r="DW215" s="97"/>
      <c r="DX215" s="97"/>
      <c r="DY215" s="97"/>
      <c r="DZ215" s="97"/>
      <c r="EA215" s="97"/>
      <c r="EB215" s="97"/>
      <c r="EC215" s="97"/>
      <c r="ED215" s="97"/>
      <c r="EE215" s="97"/>
      <c r="EF215" s="97"/>
      <c r="EG215" s="97"/>
      <c r="EH215" s="97"/>
      <c r="EI215" s="97"/>
      <c r="EJ215" s="97"/>
      <c r="EK215" s="97"/>
      <c r="EL215" s="97"/>
      <c r="EM215" s="97"/>
      <c r="EN215" s="97"/>
      <c r="EO215" s="97"/>
      <c r="EP215" s="97"/>
      <c r="EQ215" s="97"/>
      <c r="ER215" s="97"/>
      <c r="ES215" s="97"/>
      <c r="ET215" s="97"/>
      <c r="EU215" s="97"/>
      <c r="EV215" s="97"/>
      <c r="EW215" s="97"/>
      <c r="EX215" s="97"/>
      <c r="EY215" s="97"/>
      <c r="EZ215" s="97"/>
      <c r="FA215" s="97"/>
      <c r="FB215" s="97"/>
      <c r="FC215" s="97"/>
      <c r="FD215" s="97"/>
      <c r="FE215" s="97"/>
      <c r="FF215" s="97"/>
      <c r="FG215" s="97"/>
      <c r="FH215" s="97"/>
      <c r="FI215" s="97"/>
      <c r="FJ215" s="97"/>
      <c r="FK215" s="97"/>
      <c r="FL215" s="97"/>
      <c r="FM215" s="97"/>
      <c r="FN215" s="97"/>
      <c r="FO215" s="97"/>
      <c r="FP215" s="97"/>
      <c r="FQ215" s="97"/>
      <c r="FR215" s="97"/>
      <c r="FS215" s="97"/>
      <c r="FT215" s="97"/>
      <c r="FU215" s="97"/>
      <c r="FV215" s="97"/>
      <c r="FW215" s="97"/>
      <c r="FX215" s="97"/>
      <c r="FY215" s="97"/>
      <c r="FZ215" s="97"/>
      <c r="GA215" s="97"/>
      <c r="GB215" s="97"/>
      <c r="GC215" s="97"/>
      <c r="GD215" s="97"/>
      <c r="GE215" s="97"/>
      <c r="GF215" s="97"/>
      <c r="GG215" s="97"/>
      <c r="GH215" s="97"/>
      <c r="GI215" s="97"/>
      <c r="GJ215" s="97"/>
      <c r="GK215" s="97"/>
      <c r="GL215" s="97"/>
      <c r="GM215" s="97"/>
      <c r="GN215" s="97"/>
      <c r="GO215" s="97"/>
      <c r="GP215" s="97"/>
      <c r="GQ215" s="97"/>
      <c r="GR215" s="97"/>
      <c r="GS215" s="97"/>
      <c r="GT215" s="97"/>
      <c r="GU215" s="97"/>
      <c r="GV215" s="97"/>
      <c r="GW215" s="97"/>
      <c r="GX215" s="97"/>
      <c r="GY215" s="97"/>
      <c r="GZ215" s="97"/>
      <c r="HA215" s="97"/>
      <c r="HB215" s="97"/>
      <c r="HC215" s="97"/>
      <c r="HD215" s="97"/>
      <c r="HE215" s="97"/>
      <c r="HF215" s="97"/>
      <c r="HG215" s="97"/>
      <c r="HH215" s="97"/>
      <c r="HI215" s="97"/>
      <c r="HJ215" s="97"/>
      <c r="HK215" s="97"/>
      <c r="HL215" s="97"/>
      <c r="HM215" s="97"/>
      <c r="HN215" s="97"/>
      <c r="HO215" s="97"/>
      <c r="HP215" s="97"/>
      <c r="HQ215" s="97"/>
      <c r="HR215" s="97"/>
      <c r="HS215" s="97"/>
      <c r="HT215" s="97"/>
      <c r="HU215" s="97"/>
      <c r="HV215" s="97"/>
      <c r="HW215" s="97"/>
      <c r="HX215" s="97"/>
      <c r="HY215" s="97"/>
      <c r="HZ215" s="97"/>
      <c r="IA215" s="97"/>
      <c r="IB215" s="97"/>
      <c r="IC215" s="97"/>
      <c r="ID215" s="97"/>
      <c r="IE215" s="97"/>
      <c r="IF215" s="97"/>
      <c r="IG215" s="97"/>
      <c r="IH215" s="97"/>
      <c r="II215" s="97"/>
      <c r="IJ215" s="97"/>
      <c r="IK215" s="97"/>
      <c r="IL215" s="97"/>
      <c r="IM215" s="97"/>
      <c r="IN215" s="97"/>
      <c r="IO215" s="97"/>
      <c r="IP215" s="97"/>
      <c r="IQ215" s="97"/>
      <c r="IR215" s="97"/>
      <c r="IS215" s="97"/>
      <c r="IT215" s="97"/>
      <c r="IU215" s="97"/>
      <c r="IV215" s="97"/>
      <c r="IW215" s="97"/>
      <c r="IX215" s="97"/>
      <c r="IY215" s="97"/>
      <c r="IZ215" s="97"/>
      <c r="JA215" s="97"/>
      <c r="JB215" s="97"/>
      <c r="JC215" s="97"/>
      <c r="JD215" s="97"/>
      <c r="JE215" s="97"/>
      <c r="JF215" s="97"/>
      <c r="JG215" s="97"/>
      <c r="JH215" s="97"/>
      <c r="JI215" s="97"/>
      <c r="JJ215" s="97"/>
      <c r="JK215" s="97"/>
      <c r="JL215" s="97"/>
      <c r="JM215" s="97"/>
      <c r="JN215" s="97"/>
      <c r="JO215" s="97"/>
      <c r="JP215" s="97"/>
      <c r="JQ215" s="97"/>
      <c r="JR215" s="97"/>
      <c r="JS215" s="97"/>
      <c r="JT215" s="97"/>
      <c r="JU215" s="97"/>
      <c r="JV215" s="97"/>
      <c r="JW215" s="97"/>
      <c r="JX215" s="97"/>
      <c r="JY215" s="97"/>
      <c r="JZ215" s="97"/>
      <c r="KA215" s="97"/>
      <c r="KB215" s="97"/>
      <c r="KC215" s="97"/>
      <c r="KD215" s="97"/>
      <c r="KE215" s="97"/>
      <c r="KF215" s="97"/>
      <c r="KG215" s="97"/>
      <c r="KH215" s="97"/>
      <c r="KI215" s="97"/>
      <c r="KJ215" s="97"/>
      <c r="KK215" s="97"/>
      <c r="KL215" s="97"/>
      <c r="KM215" s="97"/>
      <c r="KN215" s="97"/>
      <c r="KO215" s="97"/>
      <c r="KP215" s="97"/>
      <c r="KQ215" s="97"/>
      <c r="KR215" s="97"/>
      <c r="KS215" s="97"/>
      <c r="KT215" s="97"/>
      <c r="KU215" s="97"/>
      <c r="KV215" s="97"/>
      <c r="KW215" s="97"/>
      <c r="KX215" s="97"/>
      <c r="KY215" s="97"/>
      <c r="KZ215" s="97"/>
      <c r="LA215" s="97"/>
      <c r="LB215" s="97"/>
      <c r="LC215" s="97"/>
      <c r="LD215" s="97"/>
      <c r="LE215" s="97"/>
      <c r="LF215" s="97"/>
      <c r="LG215" s="97"/>
      <c r="LH215" s="97"/>
      <c r="LI215" s="97"/>
      <c r="LJ215" s="97"/>
      <c r="LK215" s="97"/>
      <c r="LL215" s="97"/>
      <c r="LM215" s="97"/>
      <c r="LN215" s="97"/>
      <c r="LO215" s="97"/>
      <c r="LP215" s="97"/>
      <c r="LQ215" s="97"/>
      <c r="LR215" s="97"/>
      <c r="LS215" s="97"/>
      <c r="LT215" s="97"/>
      <c r="LU215" s="97"/>
      <c r="LV215" s="97"/>
      <c r="LW215" s="97"/>
      <c r="LX215" s="97"/>
      <c r="LY215" s="97"/>
      <c r="LZ215" s="97"/>
      <c r="MA215" s="97"/>
      <c r="MB215" s="97"/>
      <c r="MC215" s="97"/>
      <c r="MD215" s="97"/>
      <c r="ME215" s="97"/>
      <c r="MF215" s="97"/>
      <c r="MG215" s="97"/>
      <c r="MH215" s="97"/>
      <c r="MI215" s="97"/>
      <c r="MJ215" s="97"/>
      <c r="MK215" s="97"/>
      <c r="ML215" s="97"/>
      <c r="MM215" s="97"/>
      <c r="MN215" s="97"/>
      <c r="MO215" s="97"/>
      <c r="MP215" s="97"/>
      <c r="MQ215" s="97"/>
      <c r="MR215" s="97"/>
      <c r="MS215" s="97"/>
      <c r="MT215" s="97"/>
      <c r="MU215" s="97"/>
      <c r="MV215" s="97"/>
      <c r="MW215" s="97"/>
      <c r="MX215" s="97"/>
      <c r="MY215" s="97"/>
      <c r="MZ215" s="97"/>
      <c r="NA215" s="97"/>
      <c r="NB215" s="97"/>
      <c r="NC215" s="97"/>
      <c r="ND215" s="97"/>
      <c r="NE215" s="97"/>
      <c r="NF215" s="97"/>
      <c r="NG215" s="97"/>
      <c r="NH215" s="97"/>
      <c r="NI215" s="97"/>
      <c r="NJ215" s="97"/>
      <c r="NK215" s="97"/>
      <c r="NL215" s="97"/>
      <c r="NM215" s="97"/>
      <c r="NN215" s="97"/>
      <c r="NO215" s="97"/>
      <c r="NP215" s="97"/>
      <c r="NQ215" s="97"/>
      <c r="NR215" s="97"/>
      <c r="NS215" s="97"/>
      <c r="NT215" s="97"/>
      <c r="NU215" s="97"/>
      <c r="NV215" s="97"/>
      <c r="NW215" s="97"/>
      <c r="NX215" s="97"/>
      <c r="NY215" s="97"/>
      <c r="NZ215" s="97"/>
      <c r="OA215" s="97"/>
      <c r="OB215" s="97"/>
      <c r="OC215" s="97"/>
      <c r="OD215" s="97"/>
      <c r="OE215" s="97"/>
      <c r="OF215" s="97"/>
      <c r="OG215" s="97"/>
      <c r="OH215" s="97"/>
      <c r="OI215" s="97"/>
      <c r="OJ215" s="97"/>
      <c r="OK215" s="97"/>
      <c r="OL215" s="97"/>
      <c r="OM215" s="97"/>
      <c r="ON215" s="97"/>
      <c r="OO215" s="97"/>
      <c r="OP215" s="97"/>
      <c r="OQ215" s="97"/>
      <c r="OR215" s="97"/>
      <c r="OS215" s="97"/>
      <c r="OT215" s="97"/>
      <c r="OU215" s="97"/>
      <c r="OV215" s="97"/>
      <c r="OW215" s="97"/>
      <c r="OX215" s="97"/>
      <c r="OY215" s="97"/>
      <c r="OZ215" s="97"/>
      <c r="PA215" s="97"/>
      <c r="PB215" s="97"/>
      <c r="PC215" s="97"/>
      <c r="PD215" s="97"/>
      <c r="PE215" s="97"/>
      <c r="PF215" s="97"/>
      <c r="PG215" s="97"/>
      <c r="PH215" s="97"/>
      <c r="PI215" s="97"/>
      <c r="PJ215" s="97"/>
      <c r="PK215" s="97"/>
      <c r="PL215" s="97"/>
      <c r="PM215" s="97"/>
      <c r="PN215" s="97"/>
      <c r="PO215" s="97"/>
      <c r="PP215" s="97"/>
      <c r="PQ215" s="97"/>
      <c r="PR215" s="97"/>
      <c r="PS215" s="97"/>
      <c r="PT215" s="97"/>
      <c r="PU215" s="97"/>
      <c r="PV215" s="97"/>
      <c r="PW215" s="97"/>
      <c r="PX215" s="97"/>
      <c r="PY215" s="97"/>
      <c r="PZ215" s="97"/>
      <c r="QA215" s="97"/>
      <c r="QB215" s="97"/>
      <c r="QC215" s="97"/>
      <c r="QD215" s="97"/>
      <c r="QE215" s="97"/>
      <c r="QF215" s="97"/>
      <c r="QG215" s="97"/>
      <c r="QH215" s="97"/>
      <c r="QI215" s="97"/>
      <c r="QJ215" s="97"/>
      <c r="QK215" s="97"/>
      <c r="QL215" s="97"/>
      <c r="QM215" s="97"/>
      <c r="QN215" s="97"/>
      <c r="QO215" s="97"/>
      <c r="QP215" s="97"/>
      <c r="QQ215" s="97"/>
      <c r="QR215" s="97"/>
      <c r="QS215" s="97"/>
      <c r="QT215" s="97"/>
      <c r="QU215" s="97"/>
      <c r="QV215" s="97"/>
      <c r="QW215" s="97"/>
      <c r="QX215" s="97"/>
      <c r="QY215" s="97"/>
      <c r="QZ215" s="97"/>
      <c r="RA215" s="97"/>
      <c r="RB215" s="97"/>
      <c r="RC215" s="97"/>
      <c r="RD215" s="97"/>
      <c r="RE215" s="97"/>
      <c r="RF215" s="97"/>
      <c r="RG215" s="97"/>
      <c r="RH215" s="97"/>
      <c r="RI215" s="97"/>
      <c r="RJ215" s="97"/>
      <c r="RK215" s="97"/>
      <c r="RL215" s="97"/>
      <c r="RM215" s="97"/>
      <c r="RN215" s="97"/>
      <c r="RO215" s="97"/>
      <c r="RP215" s="97"/>
      <c r="RQ215" s="97"/>
      <c r="RR215" s="97"/>
      <c r="RS215" s="97"/>
      <c r="RT215" s="97"/>
      <c r="RU215" s="97"/>
      <c r="RV215" s="97"/>
      <c r="RW215" s="97"/>
      <c r="RX215" s="97"/>
      <c r="RY215" s="97"/>
      <c r="RZ215" s="97"/>
      <c r="SA215" s="97"/>
      <c r="SB215" s="97"/>
      <c r="SC215" s="97"/>
      <c r="SD215" s="97"/>
      <c r="SE215" s="97"/>
      <c r="SF215" s="97"/>
      <c r="SG215" s="97"/>
      <c r="SH215" s="97"/>
      <c r="SI215" s="97"/>
      <c r="SJ215" s="97"/>
      <c r="SK215" s="97"/>
      <c r="SL215" s="97"/>
      <c r="SM215" s="97"/>
      <c r="SN215" s="97"/>
      <c r="SO215" s="97"/>
      <c r="SP215" s="97"/>
      <c r="SQ215" s="97"/>
      <c r="SR215" s="97"/>
      <c r="SS215" s="97"/>
      <c r="ST215" s="97"/>
      <c r="SU215" s="97"/>
      <c r="SV215" s="97"/>
      <c r="SW215" s="97"/>
      <c r="SX215" s="97"/>
      <c r="SY215" s="97"/>
      <c r="SZ215" s="97"/>
      <c r="TA215" s="97"/>
      <c r="TB215" s="97"/>
    </row>
    <row r="216" spans="1:522" s="1" customFormat="1" ht="18" customHeight="1" x14ac:dyDescent="0.2">
      <c r="A216" s="12"/>
      <c r="B216" s="11" t="s">
        <v>389</v>
      </c>
      <c r="C216" s="1">
        <v>12992</v>
      </c>
      <c r="D216" s="1">
        <v>2019</v>
      </c>
      <c r="E216" s="4" t="s">
        <v>11</v>
      </c>
      <c r="F216" s="1">
        <v>2956</v>
      </c>
      <c r="G216" s="9" t="s">
        <v>96</v>
      </c>
      <c r="H216" s="4" t="s">
        <v>13</v>
      </c>
      <c r="I216" s="1">
        <f t="shared" si="4"/>
        <v>0</v>
      </c>
      <c r="J216" s="12">
        <f>Tabuľka3[[#This Row],[Stĺpec9]]</f>
        <v>0</v>
      </c>
      <c r="K216" s="97"/>
      <c r="L216" s="97"/>
      <c r="M216" s="97"/>
      <c r="N216" s="97"/>
      <c r="O216" s="97"/>
      <c r="P216" s="97"/>
      <c r="Q216" s="97"/>
      <c r="R216" s="97"/>
      <c r="S216" s="97"/>
      <c r="T216" s="97"/>
      <c r="U216" s="97"/>
      <c r="V216" s="97"/>
      <c r="W216" s="97"/>
      <c r="X216" s="97"/>
      <c r="Y216" s="97"/>
      <c r="Z216" s="97"/>
      <c r="AA216" s="97"/>
      <c r="AB216" s="97"/>
      <c r="AC216" s="97"/>
      <c r="AD216" s="97"/>
      <c r="AE216" s="97"/>
      <c r="AF216" s="97"/>
      <c r="AG216" s="97"/>
      <c r="AH216" s="97"/>
      <c r="AI216" s="97"/>
      <c r="AJ216" s="97"/>
      <c r="AK216" s="97"/>
      <c r="AL216" s="97"/>
      <c r="AM216" s="97"/>
      <c r="AN216" s="97"/>
      <c r="AO216" s="97"/>
      <c r="AP216" s="97"/>
      <c r="AQ216" s="97"/>
      <c r="AR216" s="97"/>
      <c r="AS216" s="97"/>
      <c r="AT216" s="97"/>
      <c r="AU216" s="97"/>
      <c r="AV216" s="97"/>
      <c r="AW216" s="97"/>
      <c r="AX216" s="97"/>
      <c r="AY216" s="97"/>
      <c r="AZ216" s="97"/>
      <c r="BA216" s="97"/>
      <c r="BB216" s="97"/>
      <c r="BC216" s="97"/>
      <c r="BD216" s="97"/>
      <c r="BE216" s="97"/>
      <c r="BF216" s="97"/>
      <c r="BG216" s="97"/>
      <c r="BH216" s="97"/>
      <c r="BI216" s="97"/>
      <c r="BJ216" s="97"/>
      <c r="BK216" s="97"/>
      <c r="BL216" s="97"/>
      <c r="BM216" s="97"/>
      <c r="BN216" s="97"/>
      <c r="BO216" s="97"/>
      <c r="BP216" s="97"/>
      <c r="BQ216" s="97"/>
      <c r="BR216" s="97"/>
      <c r="BS216" s="97"/>
      <c r="BT216" s="97"/>
      <c r="BU216" s="97"/>
      <c r="BV216" s="97"/>
      <c r="BW216" s="97"/>
      <c r="BX216" s="97"/>
      <c r="BY216" s="97"/>
      <c r="BZ216" s="97"/>
      <c r="CA216" s="97"/>
      <c r="CB216" s="97"/>
      <c r="CC216" s="97"/>
      <c r="CD216" s="97"/>
      <c r="CE216" s="97"/>
      <c r="CF216" s="97"/>
      <c r="CG216" s="97"/>
      <c r="CH216" s="97"/>
      <c r="CI216" s="97"/>
      <c r="CJ216" s="97"/>
      <c r="CK216" s="97"/>
      <c r="CL216" s="97"/>
      <c r="CM216" s="97"/>
      <c r="CN216" s="97"/>
      <c r="CO216" s="97"/>
      <c r="CP216" s="97"/>
      <c r="CQ216" s="97"/>
      <c r="CR216" s="97"/>
      <c r="CS216" s="97"/>
      <c r="CT216" s="97"/>
      <c r="CU216" s="97"/>
      <c r="CV216" s="97"/>
      <c r="CW216" s="97"/>
      <c r="CX216" s="97"/>
      <c r="CY216" s="97"/>
      <c r="CZ216" s="97"/>
      <c r="DA216" s="97"/>
      <c r="DB216" s="97"/>
      <c r="DC216" s="97"/>
      <c r="DD216" s="97"/>
      <c r="DE216" s="97"/>
      <c r="DF216" s="97"/>
      <c r="DG216" s="97"/>
      <c r="DH216" s="97"/>
      <c r="DI216" s="97"/>
      <c r="DJ216" s="97"/>
      <c r="DK216" s="97"/>
      <c r="DL216" s="97"/>
      <c r="DM216" s="97"/>
      <c r="DN216" s="97"/>
      <c r="DO216" s="97"/>
      <c r="DP216" s="97"/>
      <c r="DQ216" s="97"/>
      <c r="DR216" s="97"/>
      <c r="DS216" s="97"/>
      <c r="DT216" s="97"/>
      <c r="DU216" s="97"/>
      <c r="DV216" s="97"/>
      <c r="DW216" s="97"/>
      <c r="DX216" s="97"/>
      <c r="DY216" s="97"/>
      <c r="DZ216" s="97"/>
      <c r="EA216" s="97"/>
      <c r="EB216" s="97"/>
      <c r="EC216" s="97"/>
      <c r="ED216" s="97"/>
      <c r="EE216" s="97"/>
      <c r="EF216" s="97"/>
      <c r="EG216" s="97"/>
      <c r="EH216" s="97"/>
      <c r="EI216" s="97"/>
      <c r="EJ216" s="97"/>
      <c r="EK216" s="97"/>
      <c r="EL216" s="97"/>
      <c r="EM216" s="97"/>
      <c r="EN216" s="97"/>
      <c r="EO216" s="97"/>
      <c r="EP216" s="97"/>
      <c r="EQ216" s="97"/>
      <c r="ER216" s="97"/>
      <c r="ES216" s="97"/>
      <c r="ET216" s="97"/>
      <c r="EU216" s="97"/>
      <c r="EV216" s="97"/>
      <c r="EW216" s="97"/>
      <c r="EX216" s="97"/>
      <c r="EY216" s="97"/>
      <c r="EZ216" s="97"/>
      <c r="FA216" s="97"/>
      <c r="FB216" s="97"/>
      <c r="FC216" s="97"/>
      <c r="FD216" s="97"/>
      <c r="FE216" s="97"/>
      <c r="FF216" s="97"/>
      <c r="FG216" s="97"/>
      <c r="FH216" s="97"/>
      <c r="FI216" s="97"/>
      <c r="FJ216" s="97"/>
      <c r="FK216" s="97"/>
      <c r="FL216" s="97"/>
      <c r="FM216" s="97"/>
      <c r="FN216" s="97"/>
      <c r="FO216" s="97"/>
      <c r="FP216" s="97"/>
      <c r="FQ216" s="97"/>
      <c r="FR216" s="97"/>
      <c r="FS216" s="97"/>
      <c r="FT216" s="97"/>
      <c r="FU216" s="97"/>
      <c r="FV216" s="97"/>
      <c r="FW216" s="97"/>
      <c r="FX216" s="97"/>
      <c r="FY216" s="97"/>
      <c r="FZ216" s="97"/>
      <c r="GA216" s="97"/>
      <c r="GB216" s="97"/>
      <c r="GC216" s="97"/>
      <c r="GD216" s="97"/>
      <c r="GE216" s="97"/>
      <c r="GF216" s="97"/>
      <c r="GG216" s="97"/>
      <c r="GH216" s="97"/>
      <c r="GI216" s="97"/>
      <c r="GJ216" s="97"/>
      <c r="GK216" s="97"/>
      <c r="GL216" s="97"/>
      <c r="GM216" s="97"/>
      <c r="GN216" s="97"/>
      <c r="GO216" s="97"/>
      <c r="GP216" s="97"/>
      <c r="GQ216" s="97"/>
      <c r="GR216" s="97"/>
      <c r="GS216" s="97"/>
      <c r="GT216" s="97"/>
      <c r="GU216" s="97"/>
      <c r="GV216" s="97"/>
      <c r="GW216" s="97"/>
      <c r="GX216" s="97"/>
      <c r="GY216" s="97"/>
      <c r="GZ216" s="97"/>
      <c r="HA216" s="97"/>
      <c r="HB216" s="97"/>
      <c r="HC216" s="97"/>
      <c r="HD216" s="97"/>
      <c r="HE216" s="97"/>
      <c r="HF216" s="97"/>
      <c r="HG216" s="97"/>
      <c r="HH216" s="97"/>
      <c r="HI216" s="97"/>
      <c r="HJ216" s="97"/>
      <c r="HK216" s="97"/>
      <c r="HL216" s="97"/>
      <c r="HM216" s="97"/>
      <c r="HN216" s="97"/>
      <c r="HO216" s="97"/>
      <c r="HP216" s="97"/>
      <c r="HQ216" s="97"/>
      <c r="HR216" s="97"/>
      <c r="HS216" s="97"/>
      <c r="HT216" s="97"/>
      <c r="HU216" s="97"/>
      <c r="HV216" s="97"/>
      <c r="HW216" s="97"/>
      <c r="HX216" s="97"/>
      <c r="HY216" s="97"/>
      <c r="HZ216" s="97"/>
      <c r="IA216" s="97"/>
      <c r="IB216" s="97"/>
      <c r="IC216" s="97"/>
      <c r="ID216" s="97"/>
      <c r="IE216" s="97"/>
      <c r="IF216" s="97"/>
      <c r="IG216" s="97"/>
      <c r="IH216" s="97"/>
      <c r="II216" s="97"/>
      <c r="IJ216" s="97"/>
      <c r="IK216" s="97"/>
      <c r="IL216" s="97"/>
      <c r="IM216" s="97"/>
      <c r="IN216" s="97"/>
      <c r="IO216" s="97"/>
      <c r="IP216" s="97"/>
      <c r="IQ216" s="97"/>
      <c r="IR216" s="97"/>
      <c r="IS216" s="97"/>
      <c r="IT216" s="97"/>
      <c r="IU216" s="97"/>
      <c r="IV216" s="97"/>
      <c r="IW216" s="97"/>
      <c r="IX216" s="97"/>
      <c r="IY216" s="97"/>
      <c r="IZ216" s="97"/>
      <c r="JA216" s="97"/>
      <c r="JB216" s="97"/>
      <c r="JC216" s="97"/>
      <c r="JD216" s="97"/>
      <c r="JE216" s="97"/>
      <c r="JF216" s="97"/>
      <c r="JG216" s="97"/>
      <c r="JH216" s="97"/>
      <c r="JI216" s="97"/>
      <c r="JJ216" s="97"/>
      <c r="JK216" s="97"/>
      <c r="JL216" s="97"/>
      <c r="JM216" s="97"/>
      <c r="JN216" s="97"/>
      <c r="JO216" s="97"/>
      <c r="JP216" s="97"/>
      <c r="JQ216" s="97"/>
      <c r="JR216" s="97"/>
      <c r="JS216" s="97"/>
      <c r="JT216" s="97"/>
      <c r="JU216" s="97"/>
      <c r="JV216" s="97"/>
      <c r="JW216" s="97"/>
      <c r="JX216" s="97"/>
      <c r="JY216" s="97"/>
      <c r="JZ216" s="97"/>
      <c r="KA216" s="97"/>
      <c r="KB216" s="97"/>
      <c r="KC216" s="97"/>
      <c r="KD216" s="97"/>
      <c r="KE216" s="97"/>
      <c r="KF216" s="97"/>
      <c r="KG216" s="97"/>
      <c r="KH216" s="97"/>
      <c r="KI216" s="97"/>
      <c r="KJ216" s="97"/>
      <c r="KK216" s="97"/>
      <c r="KL216" s="97"/>
      <c r="KM216" s="97"/>
      <c r="KN216" s="97"/>
      <c r="KO216" s="97"/>
      <c r="KP216" s="97"/>
      <c r="KQ216" s="97"/>
      <c r="KR216" s="97"/>
      <c r="KS216" s="97"/>
      <c r="KT216" s="97"/>
      <c r="KU216" s="97"/>
      <c r="KV216" s="97"/>
      <c r="KW216" s="97"/>
      <c r="KX216" s="97"/>
      <c r="KY216" s="97"/>
      <c r="KZ216" s="97"/>
      <c r="LA216" s="97"/>
      <c r="LB216" s="97"/>
      <c r="LC216" s="97"/>
      <c r="LD216" s="97"/>
      <c r="LE216" s="97"/>
      <c r="LF216" s="97"/>
      <c r="LG216" s="97"/>
      <c r="LH216" s="97"/>
      <c r="LI216" s="97"/>
      <c r="LJ216" s="97"/>
      <c r="LK216" s="97"/>
      <c r="LL216" s="97"/>
      <c r="LM216" s="97"/>
      <c r="LN216" s="97"/>
      <c r="LO216" s="97"/>
      <c r="LP216" s="97"/>
      <c r="LQ216" s="97"/>
      <c r="LR216" s="97"/>
      <c r="LS216" s="97"/>
      <c r="LT216" s="97"/>
      <c r="LU216" s="97"/>
      <c r="LV216" s="97"/>
      <c r="LW216" s="97"/>
      <c r="LX216" s="97"/>
      <c r="LY216" s="97"/>
      <c r="LZ216" s="97"/>
      <c r="MA216" s="97"/>
      <c r="MB216" s="97"/>
      <c r="MC216" s="97"/>
      <c r="MD216" s="97"/>
      <c r="ME216" s="97"/>
      <c r="MF216" s="97"/>
      <c r="MG216" s="97"/>
      <c r="MH216" s="97"/>
      <c r="MI216" s="97"/>
      <c r="MJ216" s="97"/>
      <c r="MK216" s="97"/>
      <c r="ML216" s="97"/>
      <c r="MM216" s="97"/>
      <c r="MN216" s="97"/>
      <c r="MO216" s="97"/>
      <c r="MP216" s="97"/>
      <c r="MQ216" s="97"/>
      <c r="MR216" s="97"/>
      <c r="MS216" s="97"/>
      <c r="MT216" s="97"/>
      <c r="MU216" s="97"/>
      <c r="MV216" s="97"/>
      <c r="MW216" s="97"/>
      <c r="MX216" s="97"/>
      <c r="MY216" s="97"/>
      <c r="MZ216" s="97"/>
      <c r="NA216" s="97"/>
      <c r="NB216" s="97"/>
      <c r="NC216" s="97"/>
      <c r="ND216" s="97"/>
      <c r="NE216" s="97"/>
      <c r="NF216" s="97"/>
      <c r="NG216" s="97"/>
      <c r="NH216" s="97"/>
      <c r="NI216" s="97"/>
      <c r="NJ216" s="97"/>
      <c r="NK216" s="97"/>
      <c r="NL216" s="97"/>
      <c r="NM216" s="97"/>
      <c r="NN216" s="97"/>
      <c r="NO216" s="97"/>
      <c r="NP216" s="97"/>
      <c r="NQ216" s="97"/>
      <c r="NR216" s="97"/>
      <c r="NS216" s="97"/>
      <c r="NT216" s="97"/>
      <c r="NU216" s="97"/>
      <c r="NV216" s="97"/>
      <c r="NW216" s="97"/>
      <c r="NX216" s="97"/>
      <c r="NY216" s="97"/>
      <c r="NZ216" s="97"/>
      <c r="OA216" s="97"/>
      <c r="OB216" s="97"/>
      <c r="OC216" s="97"/>
      <c r="OD216" s="97"/>
      <c r="OE216" s="97"/>
      <c r="OF216" s="97"/>
      <c r="OG216" s="97"/>
      <c r="OH216" s="97"/>
      <c r="OI216" s="97"/>
      <c r="OJ216" s="97"/>
      <c r="OK216" s="97"/>
      <c r="OL216" s="97"/>
      <c r="OM216" s="97"/>
      <c r="ON216" s="97"/>
      <c r="OO216" s="97"/>
      <c r="OP216" s="97"/>
      <c r="OQ216" s="97"/>
      <c r="OR216" s="97"/>
      <c r="OS216" s="97"/>
      <c r="OT216" s="97"/>
      <c r="OU216" s="97"/>
      <c r="OV216" s="97"/>
      <c r="OW216" s="97"/>
      <c r="OX216" s="97"/>
      <c r="OY216" s="97"/>
      <c r="OZ216" s="97"/>
      <c r="PA216" s="97"/>
      <c r="PB216" s="97"/>
      <c r="PC216" s="97"/>
      <c r="PD216" s="97"/>
      <c r="PE216" s="97"/>
      <c r="PF216" s="97"/>
      <c r="PG216" s="97"/>
      <c r="PH216" s="97"/>
      <c r="PI216" s="97"/>
      <c r="PJ216" s="97"/>
      <c r="PK216" s="97"/>
      <c r="PL216" s="97"/>
      <c r="PM216" s="97"/>
      <c r="PN216" s="97"/>
      <c r="PO216" s="97"/>
      <c r="PP216" s="97"/>
      <c r="PQ216" s="97"/>
      <c r="PR216" s="97"/>
      <c r="PS216" s="97"/>
      <c r="PT216" s="97"/>
      <c r="PU216" s="97"/>
      <c r="PV216" s="97"/>
      <c r="PW216" s="97"/>
      <c r="PX216" s="97"/>
      <c r="PY216" s="97"/>
      <c r="PZ216" s="97"/>
      <c r="QA216" s="97"/>
      <c r="QB216" s="97"/>
      <c r="QC216" s="97"/>
      <c r="QD216" s="97"/>
      <c r="QE216" s="97"/>
      <c r="QF216" s="97"/>
      <c r="QG216" s="97"/>
      <c r="QH216" s="97"/>
      <c r="QI216" s="97"/>
      <c r="QJ216" s="97"/>
      <c r="QK216" s="97"/>
      <c r="QL216" s="97"/>
      <c r="QM216" s="97"/>
      <c r="QN216" s="97"/>
      <c r="QO216" s="97"/>
      <c r="QP216" s="97"/>
      <c r="QQ216" s="97"/>
      <c r="QR216" s="97"/>
      <c r="QS216" s="97"/>
      <c r="QT216" s="97"/>
      <c r="QU216" s="97"/>
      <c r="QV216" s="97"/>
      <c r="QW216" s="97"/>
      <c r="QX216" s="97"/>
      <c r="QY216" s="97"/>
      <c r="QZ216" s="97"/>
      <c r="RA216" s="97"/>
      <c r="RB216" s="97"/>
      <c r="RC216" s="97"/>
      <c r="RD216" s="97"/>
      <c r="RE216" s="97"/>
      <c r="RF216" s="97"/>
      <c r="RG216" s="97"/>
      <c r="RH216" s="97"/>
      <c r="RI216" s="97"/>
      <c r="RJ216" s="97"/>
      <c r="RK216" s="97"/>
      <c r="RL216" s="97"/>
      <c r="RM216" s="97"/>
      <c r="RN216" s="97"/>
      <c r="RO216" s="97"/>
      <c r="RP216" s="97"/>
      <c r="RQ216" s="97"/>
      <c r="RR216" s="97"/>
      <c r="RS216" s="97"/>
      <c r="RT216" s="97"/>
      <c r="RU216" s="97"/>
      <c r="RV216" s="97"/>
      <c r="RW216" s="97"/>
      <c r="RX216" s="97"/>
      <c r="RY216" s="97"/>
      <c r="RZ216" s="97"/>
      <c r="SA216" s="97"/>
      <c r="SB216" s="97"/>
      <c r="SC216" s="97"/>
      <c r="SD216" s="97"/>
      <c r="SE216" s="97"/>
      <c r="SF216" s="97"/>
      <c r="SG216" s="97"/>
      <c r="SH216" s="97"/>
      <c r="SI216" s="97"/>
      <c r="SJ216" s="97"/>
      <c r="SK216" s="97"/>
      <c r="SL216" s="97"/>
      <c r="SM216" s="97"/>
      <c r="SN216" s="97"/>
      <c r="SO216" s="97"/>
      <c r="SP216" s="97"/>
      <c r="SQ216" s="97"/>
      <c r="SR216" s="97"/>
      <c r="SS216" s="97"/>
      <c r="ST216" s="97"/>
      <c r="SU216" s="97"/>
      <c r="SV216" s="97"/>
      <c r="SW216" s="97"/>
      <c r="SX216" s="97"/>
      <c r="SY216" s="97"/>
      <c r="SZ216" s="97"/>
      <c r="TA216" s="97"/>
      <c r="TB216" s="97"/>
    </row>
    <row r="217" spans="1:522" s="1" customFormat="1" ht="18" customHeight="1" x14ac:dyDescent="0.2">
      <c r="A217" s="12"/>
      <c r="B217" s="11" t="s">
        <v>301</v>
      </c>
      <c r="E217" s="59" t="s">
        <v>300</v>
      </c>
      <c r="G217" s="9" t="s">
        <v>96</v>
      </c>
      <c r="H217" s="4" t="s">
        <v>19</v>
      </c>
      <c r="I217" s="1">
        <f t="shared" si="4"/>
        <v>0</v>
      </c>
      <c r="J217" s="12">
        <f>Tabuľka3[[#This Row],[Stĺpec9]]</f>
        <v>0</v>
      </c>
      <c r="K217" s="97"/>
      <c r="L217" s="97"/>
      <c r="M217" s="97"/>
      <c r="N217" s="97"/>
      <c r="O217" s="97"/>
      <c r="P217" s="97"/>
      <c r="Q217" s="97"/>
      <c r="R217" s="97"/>
      <c r="S217" s="97"/>
      <c r="T217" s="97"/>
      <c r="U217" s="97"/>
      <c r="V217" s="97"/>
      <c r="W217" s="97"/>
      <c r="X217" s="97"/>
      <c r="Y217" s="97"/>
      <c r="Z217" s="97"/>
      <c r="AA217" s="97"/>
      <c r="AB217" s="97"/>
      <c r="AC217" s="97"/>
      <c r="AD217" s="97"/>
      <c r="AE217" s="97"/>
      <c r="AF217" s="97"/>
      <c r="AG217" s="97"/>
      <c r="AH217" s="97"/>
      <c r="AI217" s="97"/>
      <c r="AJ217" s="97"/>
      <c r="AK217" s="97"/>
      <c r="AL217" s="97"/>
      <c r="AM217" s="97"/>
      <c r="AN217" s="97"/>
      <c r="AO217" s="97"/>
      <c r="AP217" s="97"/>
      <c r="AQ217" s="97"/>
      <c r="AR217" s="97"/>
      <c r="AS217" s="97"/>
      <c r="AT217" s="97"/>
      <c r="AU217" s="97"/>
      <c r="AV217" s="97"/>
      <c r="AW217" s="97"/>
      <c r="AX217" s="97"/>
      <c r="AY217" s="97"/>
      <c r="AZ217" s="97"/>
      <c r="BA217" s="97"/>
      <c r="BB217" s="97"/>
      <c r="BC217" s="97"/>
      <c r="BD217" s="97"/>
      <c r="BE217" s="97"/>
      <c r="BF217" s="97"/>
      <c r="BG217" s="97"/>
      <c r="BH217" s="97"/>
      <c r="BI217" s="97"/>
      <c r="BJ217" s="97"/>
      <c r="BK217" s="97"/>
      <c r="BL217" s="97"/>
      <c r="BM217" s="97"/>
      <c r="BN217" s="97"/>
      <c r="BO217" s="97"/>
      <c r="BP217" s="97"/>
      <c r="BQ217" s="97"/>
      <c r="BR217" s="97"/>
      <c r="BS217" s="97"/>
      <c r="BT217" s="97"/>
      <c r="BU217" s="97"/>
      <c r="BV217" s="97"/>
      <c r="BW217" s="97"/>
      <c r="BX217" s="97"/>
      <c r="BY217" s="97"/>
      <c r="BZ217" s="97"/>
      <c r="CA217" s="97"/>
      <c r="CB217" s="97"/>
      <c r="CC217" s="97"/>
      <c r="CD217" s="97"/>
      <c r="CE217" s="97"/>
      <c r="CF217" s="97"/>
      <c r="CG217" s="97"/>
      <c r="CH217" s="97"/>
      <c r="CI217" s="97"/>
      <c r="CJ217" s="97"/>
      <c r="CK217" s="97"/>
      <c r="CL217" s="97"/>
      <c r="CM217" s="97"/>
      <c r="CN217" s="97"/>
      <c r="CO217" s="97"/>
      <c r="CP217" s="97"/>
      <c r="CQ217" s="97"/>
      <c r="CR217" s="97"/>
      <c r="CS217" s="97"/>
      <c r="CT217" s="97"/>
      <c r="CU217" s="97"/>
      <c r="CV217" s="97"/>
      <c r="CW217" s="97"/>
      <c r="CX217" s="97"/>
      <c r="CY217" s="97"/>
      <c r="CZ217" s="97"/>
      <c r="DA217" s="97"/>
      <c r="DB217" s="97"/>
      <c r="DC217" s="97"/>
      <c r="DD217" s="97"/>
      <c r="DE217" s="97"/>
      <c r="DF217" s="97"/>
      <c r="DG217" s="97"/>
      <c r="DH217" s="97"/>
      <c r="DI217" s="97"/>
      <c r="DJ217" s="97"/>
      <c r="DK217" s="97"/>
      <c r="DL217" s="97"/>
      <c r="DM217" s="97"/>
      <c r="DN217" s="97"/>
      <c r="DO217" s="97"/>
      <c r="DP217" s="97"/>
      <c r="DQ217" s="97"/>
      <c r="DR217" s="97"/>
      <c r="DS217" s="97"/>
      <c r="DT217" s="97"/>
      <c r="DU217" s="97"/>
      <c r="DV217" s="97"/>
      <c r="DW217" s="97"/>
      <c r="DX217" s="97"/>
      <c r="DY217" s="97"/>
      <c r="DZ217" s="97"/>
      <c r="EA217" s="97"/>
      <c r="EB217" s="97"/>
      <c r="EC217" s="97"/>
      <c r="ED217" s="97"/>
      <c r="EE217" s="97"/>
      <c r="EF217" s="97"/>
      <c r="EG217" s="97"/>
      <c r="EH217" s="97"/>
      <c r="EI217" s="97"/>
      <c r="EJ217" s="97"/>
      <c r="EK217" s="97"/>
      <c r="EL217" s="97"/>
      <c r="EM217" s="97"/>
      <c r="EN217" s="97"/>
      <c r="EO217" s="97"/>
      <c r="EP217" s="97"/>
      <c r="EQ217" s="97"/>
      <c r="ER217" s="97"/>
      <c r="ES217" s="97"/>
      <c r="ET217" s="97"/>
      <c r="EU217" s="97"/>
      <c r="EV217" s="97"/>
      <c r="EW217" s="97"/>
      <c r="EX217" s="97"/>
      <c r="EY217" s="97"/>
      <c r="EZ217" s="97"/>
      <c r="FA217" s="97"/>
      <c r="FB217" s="97"/>
      <c r="FC217" s="97"/>
      <c r="FD217" s="97"/>
      <c r="FE217" s="97"/>
      <c r="FF217" s="97"/>
      <c r="FG217" s="97"/>
      <c r="FH217" s="97"/>
      <c r="FI217" s="97"/>
      <c r="FJ217" s="97"/>
      <c r="FK217" s="97"/>
      <c r="FL217" s="97"/>
      <c r="FM217" s="97"/>
      <c r="FN217" s="97"/>
      <c r="FO217" s="97"/>
      <c r="FP217" s="97"/>
      <c r="FQ217" s="97"/>
      <c r="FR217" s="97"/>
      <c r="FS217" s="97"/>
      <c r="FT217" s="97"/>
      <c r="FU217" s="97"/>
      <c r="FV217" s="97"/>
      <c r="FW217" s="97"/>
      <c r="FX217" s="97"/>
      <c r="FY217" s="97"/>
      <c r="FZ217" s="97"/>
      <c r="GA217" s="97"/>
      <c r="GB217" s="97"/>
      <c r="GC217" s="97"/>
      <c r="GD217" s="97"/>
      <c r="GE217" s="97"/>
      <c r="GF217" s="97"/>
      <c r="GG217" s="97"/>
      <c r="GH217" s="97"/>
      <c r="GI217" s="97"/>
      <c r="GJ217" s="97"/>
      <c r="GK217" s="97"/>
      <c r="GL217" s="97"/>
      <c r="GM217" s="97"/>
      <c r="GN217" s="97"/>
      <c r="GO217" s="97"/>
      <c r="GP217" s="97"/>
      <c r="GQ217" s="97"/>
      <c r="GR217" s="97"/>
      <c r="GS217" s="97"/>
      <c r="GT217" s="97"/>
      <c r="GU217" s="97"/>
      <c r="GV217" s="97"/>
      <c r="GW217" s="97"/>
      <c r="GX217" s="97"/>
      <c r="GY217" s="97"/>
      <c r="GZ217" s="97"/>
      <c r="HA217" s="97"/>
      <c r="HB217" s="97"/>
      <c r="HC217" s="97"/>
      <c r="HD217" s="97"/>
      <c r="HE217" s="97"/>
      <c r="HF217" s="97"/>
      <c r="HG217" s="97"/>
      <c r="HH217" s="97"/>
      <c r="HI217" s="97"/>
      <c r="HJ217" s="97"/>
      <c r="HK217" s="97"/>
      <c r="HL217" s="97"/>
      <c r="HM217" s="97"/>
      <c r="HN217" s="97"/>
      <c r="HO217" s="97"/>
      <c r="HP217" s="97"/>
      <c r="HQ217" s="97"/>
      <c r="HR217" s="97"/>
      <c r="HS217" s="97"/>
      <c r="HT217" s="97"/>
      <c r="HU217" s="97"/>
      <c r="HV217" s="97"/>
      <c r="HW217" s="97"/>
      <c r="HX217" s="97"/>
      <c r="HY217" s="97"/>
      <c r="HZ217" s="97"/>
      <c r="IA217" s="97"/>
      <c r="IB217" s="97"/>
      <c r="IC217" s="97"/>
      <c r="ID217" s="97"/>
      <c r="IE217" s="97"/>
      <c r="IF217" s="97"/>
      <c r="IG217" s="97"/>
      <c r="IH217" s="97"/>
      <c r="II217" s="97"/>
      <c r="IJ217" s="97"/>
      <c r="IK217" s="97"/>
      <c r="IL217" s="97"/>
      <c r="IM217" s="97"/>
      <c r="IN217" s="97"/>
      <c r="IO217" s="97"/>
      <c r="IP217" s="97"/>
      <c r="IQ217" s="97"/>
      <c r="IR217" s="97"/>
      <c r="IS217" s="97"/>
      <c r="IT217" s="97"/>
      <c r="IU217" s="97"/>
      <c r="IV217" s="97"/>
      <c r="IW217" s="97"/>
      <c r="IX217" s="97"/>
      <c r="IY217" s="97"/>
      <c r="IZ217" s="97"/>
      <c r="JA217" s="97"/>
      <c r="JB217" s="97"/>
      <c r="JC217" s="97"/>
      <c r="JD217" s="97"/>
      <c r="JE217" s="97"/>
      <c r="JF217" s="97"/>
      <c r="JG217" s="97"/>
      <c r="JH217" s="97"/>
      <c r="JI217" s="97"/>
      <c r="JJ217" s="97"/>
      <c r="JK217" s="97"/>
      <c r="JL217" s="97"/>
      <c r="JM217" s="97"/>
      <c r="JN217" s="97"/>
      <c r="JO217" s="97"/>
      <c r="JP217" s="97"/>
      <c r="JQ217" s="97"/>
      <c r="JR217" s="97"/>
      <c r="JS217" s="97"/>
      <c r="JT217" s="97"/>
      <c r="JU217" s="97"/>
      <c r="JV217" s="97"/>
      <c r="JW217" s="97"/>
      <c r="JX217" s="97"/>
      <c r="JY217" s="97"/>
      <c r="JZ217" s="97"/>
      <c r="KA217" s="97"/>
      <c r="KB217" s="97"/>
      <c r="KC217" s="97"/>
      <c r="KD217" s="97"/>
      <c r="KE217" s="97"/>
      <c r="KF217" s="97"/>
      <c r="KG217" s="97"/>
      <c r="KH217" s="97"/>
      <c r="KI217" s="97"/>
      <c r="KJ217" s="97"/>
      <c r="KK217" s="97"/>
      <c r="KL217" s="97"/>
      <c r="KM217" s="97"/>
      <c r="KN217" s="97"/>
      <c r="KO217" s="97"/>
      <c r="KP217" s="97"/>
      <c r="KQ217" s="97"/>
      <c r="KR217" s="97"/>
      <c r="KS217" s="97"/>
      <c r="KT217" s="97"/>
      <c r="KU217" s="97"/>
      <c r="KV217" s="97"/>
      <c r="KW217" s="97"/>
      <c r="KX217" s="97"/>
      <c r="KY217" s="97"/>
      <c r="KZ217" s="97"/>
      <c r="LA217" s="97"/>
      <c r="LB217" s="97"/>
      <c r="LC217" s="97"/>
      <c r="LD217" s="97"/>
      <c r="LE217" s="97"/>
      <c r="LF217" s="97"/>
      <c r="LG217" s="97"/>
      <c r="LH217" s="97"/>
      <c r="LI217" s="97"/>
      <c r="LJ217" s="97"/>
      <c r="LK217" s="97"/>
      <c r="LL217" s="97"/>
      <c r="LM217" s="97"/>
      <c r="LN217" s="97"/>
      <c r="LO217" s="97"/>
      <c r="LP217" s="97"/>
      <c r="LQ217" s="97"/>
      <c r="LR217" s="97"/>
      <c r="LS217" s="97"/>
      <c r="LT217" s="97"/>
      <c r="LU217" s="97"/>
      <c r="LV217" s="97"/>
      <c r="LW217" s="97"/>
      <c r="LX217" s="97"/>
      <c r="LY217" s="97"/>
      <c r="LZ217" s="97"/>
      <c r="MA217" s="97"/>
      <c r="MB217" s="97"/>
      <c r="MC217" s="97"/>
      <c r="MD217" s="97"/>
      <c r="ME217" s="97"/>
      <c r="MF217" s="97"/>
      <c r="MG217" s="97"/>
      <c r="MH217" s="97"/>
      <c r="MI217" s="97"/>
      <c r="MJ217" s="97"/>
      <c r="MK217" s="97"/>
      <c r="ML217" s="97"/>
      <c r="MM217" s="97"/>
      <c r="MN217" s="97"/>
      <c r="MO217" s="97"/>
      <c r="MP217" s="97"/>
      <c r="MQ217" s="97"/>
      <c r="MR217" s="97"/>
      <c r="MS217" s="97"/>
      <c r="MT217" s="97"/>
      <c r="MU217" s="97"/>
      <c r="MV217" s="97"/>
      <c r="MW217" s="97"/>
      <c r="MX217" s="97"/>
      <c r="MY217" s="97"/>
      <c r="MZ217" s="97"/>
      <c r="NA217" s="97"/>
      <c r="NB217" s="97"/>
      <c r="NC217" s="97"/>
      <c r="ND217" s="97"/>
      <c r="NE217" s="97"/>
      <c r="NF217" s="97"/>
      <c r="NG217" s="97"/>
      <c r="NH217" s="97"/>
      <c r="NI217" s="97"/>
      <c r="NJ217" s="97"/>
      <c r="NK217" s="97"/>
      <c r="NL217" s="97"/>
      <c r="NM217" s="97"/>
      <c r="NN217" s="97"/>
      <c r="NO217" s="97"/>
      <c r="NP217" s="97"/>
      <c r="NQ217" s="97"/>
      <c r="NR217" s="97"/>
      <c r="NS217" s="97"/>
      <c r="NT217" s="97"/>
      <c r="NU217" s="97"/>
      <c r="NV217" s="97"/>
      <c r="NW217" s="97"/>
      <c r="NX217" s="97"/>
      <c r="NY217" s="97"/>
      <c r="NZ217" s="97"/>
      <c r="OA217" s="97"/>
      <c r="OB217" s="97"/>
      <c r="OC217" s="97"/>
      <c r="OD217" s="97"/>
      <c r="OE217" s="97"/>
      <c r="OF217" s="97"/>
      <c r="OG217" s="97"/>
      <c r="OH217" s="97"/>
      <c r="OI217" s="97"/>
      <c r="OJ217" s="97"/>
      <c r="OK217" s="97"/>
      <c r="OL217" s="97"/>
      <c r="OM217" s="97"/>
      <c r="ON217" s="97"/>
      <c r="OO217" s="97"/>
      <c r="OP217" s="97"/>
      <c r="OQ217" s="97"/>
      <c r="OR217" s="97"/>
      <c r="OS217" s="97"/>
      <c r="OT217" s="97"/>
      <c r="OU217" s="97"/>
      <c r="OV217" s="97"/>
      <c r="OW217" s="97"/>
      <c r="OX217" s="97"/>
      <c r="OY217" s="97"/>
      <c r="OZ217" s="97"/>
      <c r="PA217" s="97"/>
      <c r="PB217" s="97"/>
      <c r="PC217" s="97"/>
      <c r="PD217" s="97"/>
      <c r="PE217" s="97"/>
      <c r="PF217" s="97"/>
      <c r="PG217" s="97"/>
      <c r="PH217" s="97"/>
      <c r="PI217" s="97"/>
      <c r="PJ217" s="97"/>
      <c r="PK217" s="97"/>
      <c r="PL217" s="97"/>
      <c r="PM217" s="97"/>
      <c r="PN217" s="97"/>
      <c r="PO217" s="97"/>
      <c r="PP217" s="97"/>
      <c r="PQ217" s="97"/>
      <c r="PR217" s="97"/>
      <c r="PS217" s="97"/>
      <c r="PT217" s="97"/>
      <c r="PU217" s="97"/>
      <c r="PV217" s="97"/>
      <c r="PW217" s="97"/>
      <c r="PX217" s="97"/>
      <c r="PY217" s="97"/>
      <c r="PZ217" s="97"/>
      <c r="QA217" s="97"/>
      <c r="QB217" s="97"/>
      <c r="QC217" s="97"/>
      <c r="QD217" s="97"/>
      <c r="QE217" s="97"/>
      <c r="QF217" s="97"/>
      <c r="QG217" s="97"/>
      <c r="QH217" s="97"/>
      <c r="QI217" s="97"/>
      <c r="QJ217" s="97"/>
      <c r="QK217" s="97"/>
      <c r="QL217" s="97"/>
      <c r="QM217" s="97"/>
      <c r="QN217" s="97"/>
      <c r="QO217" s="97"/>
      <c r="QP217" s="97"/>
      <c r="QQ217" s="97"/>
      <c r="QR217" s="97"/>
      <c r="QS217" s="97"/>
      <c r="QT217" s="97"/>
      <c r="QU217" s="97"/>
      <c r="QV217" s="97"/>
      <c r="QW217" s="97"/>
      <c r="QX217" s="97"/>
      <c r="QY217" s="97"/>
      <c r="QZ217" s="97"/>
      <c r="RA217" s="97"/>
      <c r="RB217" s="97"/>
      <c r="RC217" s="97"/>
      <c r="RD217" s="97"/>
      <c r="RE217" s="97"/>
      <c r="RF217" s="97"/>
      <c r="RG217" s="97"/>
      <c r="RH217" s="97"/>
      <c r="RI217" s="97"/>
      <c r="RJ217" s="97"/>
      <c r="RK217" s="97"/>
      <c r="RL217" s="97"/>
      <c r="RM217" s="97"/>
      <c r="RN217" s="97"/>
      <c r="RO217" s="97"/>
      <c r="RP217" s="97"/>
      <c r="RQ217" s="97"/>
      <c r="RR217" s="97"/>
      <c r="RS217" s="97"/>
      <c r="RT217" s="97"/>
      <c r="RU217" s="97"/>
      <c r="RV217" s="97"/>
      <c r="RW217" s="97"/>
      <c r="RX217" s="97"/>
      <c r="RY217" s="97"/>
      <c r="RZ217" s="97"/>
      <c r="SA217" s="97"/>
      <c r="SB217" s="97"/>
      <c r="SC217" s="97"/>
      <c r="SD217" s="97"/>
      <c r="SE217" s="97"/>
      <c r="SF217" s="97"/>
      <c r="SG217" s="97"/>
      <c r="SH217" s="97"/>
      <c r="SI217" s="97"/>
      <c r="SJ217" s="97"/>
      <c r="SK217" s="97"/>
      <c r="SL217" s="97"/>
      <c r="SM217" s="97"/>
      <c r="SN217" s="97"/>
      <c r="SO217" s="97"/>
      <c r="SP217" s="97"/>
      <c r="SQ217" s="97"/>
      <c r="SR217" s="97"/>
      <c r="SS217" s="97"/>
      <c r="ST217" s="97"/>
      <c r="SU217" s="97"/>
      <c r="SV217" s="97"/>
      <c r="SW217" s="97"/>
      <c r="SX217" s="97"/>
      <c r="SY217" s="97"/>
      <c r="SZ217" s="97"/>
      <c r="TA217" s="97"/>
      <c r="TB217" s="97"/>
    </row>
    <row r="218" spans="1:522" s="1" customFormat="1" ht="18" customHeight="1" x14ac:dyDescent="0.2">
      <c r="A218" s="12"/>
      <c r="B218" s="11" t="s">
        <v>387</v>
      </c>
      <c r="C218" s="1">
        <v>12713</v>
      </c>
      <c r="D218" s="1">
        <v>2020</v>
      </c>
      <c r="E218" s="4" t="s">
        <v>15</v>
      </c>
      <c r="F218" s="1">
        <v>338</v>
      </c>
      <c r="G218" s="9" t="s">
        <v>96</v>
      </c>
      <c r="H218" s="4" t="s">
        <v>13</v>
      </c>
      <c r="I218" s="1">
        <f t="shared" si="4"/>
        <v>0</v>
      </c>
      <c r="J218" s="12">
        <f>Tabuľka3[[#This Row],[Stĺpec9]]</f>
        <v>0</v>
      </c>
      <c r="K218" s="97"/>
      <c r="L218" s="97"/>
      <c r="M218" s="97"/>
      <c r="N218" s="97"/>
      <c r="O218" s="97"/>
      <c r="P218" s="97"/>
      <c r="Q218" s="97"/>
      <c r="R218" s="97"/>
      <c r="S218" s="97"/>
      <c r="T218" s="97"/>
      <c r="U218" s="97"/>
      <c r="V218" s="97"/>
      <c r="W218" s="97"/>
      <c r="X218" s="97"/>
      <c r="Y218" s="97"/>
      <c r="Z218" s="97"/>
      <c r="AA218" s="97"/>
      <c r="AB218" s="97"/>
      <c r="AC218" s="97"/>
      <c r="AD218" s="97"/>
      <c r="AE218" s="97"/>
      <c r="AF218" s="97"/>
      <c r="AG218" s="97"/>
      <c r="AH218" s="97"/>
      <c r="AI218" s="97"/>
      <c r="AJ218" s="97"/>
      <c r="AK218" s="97"/>
      <c r="AL218" s="97"/>
      <c r="AM218" s="97"/>
      <c r="AN218" s="97"/>
      <c r="AO218" s="97"/>
      <c r="AP218" s="97"/>
      <c r="AQ218" s="97"/>
      <c r="AR218" s="97"/>
      <c r="AS218" s="97"/>
      <c r="AT218" s="97"/>
      <c r="AU218" s="97"/>
      <c r="AV218" s="97"/>
      <c r="AW218" s="97"/>
      <c r="AX218" s="97"/>
      <c r="AY218" s="97"/>
      <c r="AZ218" s="97"/>
      <c r="BA218" s="97"/>
      <c r="BB218" s="97"/>
      <c r="BC218" s="97"/>
      <c r="BD218" s="97"/>
      <c r="BE218" s="97"/>
      <c r="BF218" s="97"/>
      <c r="BG218" s="97"/>
      <c r="BH218" s="97"/>
      <c r="BI218" s="97"/>
      <c r="BJ218" s="97"/>
      <c r="BK218" s="97"/>
      <c r="BL218" s="97"/>
      <c r="BM218" s="97"/>
      <c r="BN218" s="97"/>
      <c r="BO218" s="97"/>
      <c r="BP218" s="97"/>
      <c r="BQ218" s="97"/>
      <c r="BR218" s="97"/>
      <c r="BS218" s="97"/>
      <c r="BT218" s="97"/>
      <c r="BU218" s="97"/>
      <c r="BV218" s="97"/>
      <c r="BW218" s="97"/>
      <c r="BX218" s="97"/>
      <c r="BY218" s="97"/>
      <c r="BZ218" s="97"/>
      <c r="CA218" s="97"/>
      <c r="CB218" s="97"/>
      <c r="CC218" s="97"/>
      <c r="CD218" s="97"/>
      <c r="CE218" s="97"/>
      <c r="CF218" s="97"/>
      <c r="CG218" s="97"/>
      <c r="CH218" s="97"/>
      <c r="CI218" s="97"/>
      <c r="CJ218" s="97"/>
      <c r="CK218" s="97"/>
      <c r="CL218" s="97"/>
      <c r="CM218" s="97"/>
      <c r="CN218" s="97"/>
      <c r="CO218" s="97"/>
      <c r="CP218" s="97"/>
      <c r="CQ218" s="97"/>
      <c r="CR218" s="97"/>
      <c r="CS218" s="97"/>
      <c r="CT218" s="97"/>
      <c r="CU218" s="97"/>
      <c r="CV218" s="97"/>
      <c r="CW218" s="97"/>
      <c r="CX218" s="97"/>
      <c r="CY218" s="97"/>
      <c r="CZ218" s="97"/>
      <c r="DA218" s="97"/>
      <c r="DB218" s="97"/>
      <c r="DC218" s="97"/>
      <c r="DD218" s="97"/>
      <c r="DE218" s="97"/>
      <c r="DF218" s="97"/>
      <c r="DG218" s="97"/>
      <c r="DH218" s="97"/>
      <c r="DI218" s="97"/>
      <c r="DJ218" s="97"/>
      <c r="DK218" s="97"/>
      <c r="DL218" s="97"/>
      <c r="DM218" s="97"/>
      <c r="DN218" s="97"/>
      <c r="DO218" s="97"/>
      <c r="DP218" s="97"/>
      <c r="DQ218" s="97"/>
      <c r="DR218" s="97"/>
      <c r="DS218" s="97"/>
      <c r="DT218" s="97"/>
      <c r="DU218" s="97"/>
      <c r="DV218" s="97"/>
      <c r="DW218" s="97"/>
      <c r="DX218" s="97"/>
      <c r="DY218" s="97"/>
      <c r="DZ218" s="97"/>
      <c r="EA218" s="97"/>
      <c r="EB218" s="97"/>
      <c r="EC218" s="97"/>
      <c r="ED218" s="97"/>
      <c r="EE218" s="97"/>
      <c r="EF218" s="97"/>
      <c r="EG218" s="97"/>
      <c r="EH218" s="97"/>
      <c r="EI218" s="97"/>
      <c r="EJ218" s="97"/>
      <c r="EK218" s="97"/>
      <c r="EL218" s="97"/>
      <c r="EM218" s="97"/>
      <c r="EN218" s="97"/>
      <c r="EO218" s="97"/>
      <c r="EP218" s="97"/>
      <c r="EQ218" s="97"/>
      <c r="ER218" s="97"/>
      <c r="ES218" s="97"/>
      <c r="ET218" s="97"/>
      <c r="EU218" s="97"/>
      <c r="EV218" s="97"/>
      <c r="EW218" s="97"/>
      <c r="EX218" s="97"/>
      <c r="EY218" s="97"/>
      <c r="EZ218" s="97"/>
      <c r="FA218" s="97"/>
      <c r="FB218" s="97"/>
      <c r="FC218" s="97"/>
      <c r="FD218" s="97"/>
      <c r="FE218" s="97"/>
      <c r="FF218" s="97"/>
      <c r="FG218" s="97"/>
      <c r="FH218" s="97"/>
      <c r="FI218" s="97"/>
      <c r="FJ218" s="97"/>
      <c r="FK218" s="97"/>
      <c r="FL218" s="97"/>
      <c r="FM218" s="97"/>
      <c r="FN218" s="97"/>
      <c r="FO218" s="97"/>
      <c r="FP218" s="97"/>
      <c r="FQ218" s="97"/>
      <c r="FR218" s="97"/>
      <c r="FS218" s="97"/>
      <c r="FT218" s="97"/>
      <c r="FU218" s="97"/>
      <c r="FV218" s="97"/>
      <c r="FW218" s="97"/>
      <c r="FX218" s="97"/>
      <c r="FY218" s="97"/>
      <c r="FZ218" s="97"/>
      <c r="GA218" s="97"/>
      <c r="GB218" s="97"/>
      <c r="GC218" s="97"/>
      <c r="GD218" s="97"/>
      <c r="GE218" s="97"/>
      <c r="GF218" s="97"/>
      <c r="GG218" s="97"/>
      <c r="GH218" s="97"/>
      <c r="GI218" s="97"/>
      <c r="GJ218" s="97"/>
      <c r="GK218" s="97"/>
      <c r="GL218" s="97"/>
      <c r="GM218" s="97"/>
      <c r="GN218" s="97"/>
      <c r="GO218" s="97"/>
      <c r="GP218" s="97"/>
      <c r="GQ218" s="97"/>
      <c r="GR218" s="97"/>
      <c r="GS218" s="97"/>
      <c r="GT218" s="97"/>
      <c r="GU218" s="97"/>
      <c r="GV218" s="97"/>
      <c r="GW218" s="97"/>
      <c r="GX218" s="97"/>
      <c r="GY218" s="97"/>
      <c r="GZ218" s="97"/>
      <c r="HA218" s="97"/>
      <c r="HB218" s="97"/>
      <c r="HC218" s="97"/>
      <c r="HD218" s="97"/>
      <c r="HE218" s="97"/>
      <c r="HF218" s="97"/>
      <c r="HG218" s="97"/>
      <c r="HH218" s="97"/>
      <c r="HI218" s="97"/>
      <c r="HJ218" s="97"/>
      <c r="HK218" s="97"/>
      <c r="HL218" s="97"/>
      <c r="HM218" s="97"/>
      <c r="HN218" s="97"/>
      <c r="HO218" s="97"/>
      <c r="HP218" s="97"/>
      <c r="HQ218" s="97"/>
      <c r="HR218" s="97"/>
      <c r="HS218" s="97"/>
      <c r="HT218" s="97"/>
      <c r="HU218" s="97"/>
      <c r="HV218" s="97"/>
      <c r="HW218" s="97"/>
      <c r="HX218" s="97"/>
      <c r="HY218" s="97"/>
      <c r="HZ218" s="97"/>
      <c r="IA218" s="97"/>
      <c r="IB218" s="97"/>
      <c r="IC218" s="97"/>
      <c r="ID218" s="97"/>
      <c r="IE218" s="97"/>
      <c r="IF218" s="97"/>
      <c r="IG218" s="97"/>
      <c r="IH218" s="97"/>
      <c r="II218" s="97"/>
      <c r="IJ218" s="97"/>
      <c r="IK218" s="97"/>
      <c r="IL218" s="97"/>
      <c r="IM218" s="97"/>
      <c r="IN218" s="97"/>
      <c r="IO218" s="97"/>
      <c r="IP218" s="97"/>
      <c r="IQ218" s="97"/>
      <c r="IR218" s="97"/>
      <c r="IS218" s="97"/>
      <c r="IT218" s="97"/>
      <c r="IU218" s="97"/>
      <c r="IV218" s="97"/>
      <c r="IW218" s="97"/>
      <c r="IX218" s="97"/>
      <c r="IY218" s="97"/>
      <c r="IZ218" s="97"/>
      <c r="JA218" s="97"/>
      <c r="JB218" s="97"/>
      <c r="JC218" s="97"/>
      <c r="JD218" s="97"/>
      <c r="JE218" s="97"/>
      <c r="JF218" s="97"/>
      <c r="JG218" s="97"/>
      <c r="JH218" s="97"/>
      <c r="JI218" s="97"/>
      <c r="JJ218" s="97"/>
      <c r="JK218" s="97"/>
      <c r="JL218" s="97"/>
      <c r="JM218" s="97"/>
      <c r="JN218" s="97"/>
      <c r="JO218" s="97"/>
      <c r="JP218" s="97"/>
      <c r="JQ218" s="97"/>
      <c r="JR218" s="97"/>
      <c r="JS218" s="97"/>
      <c r="JT218" s="97"/>
      <c r="JU218" s="97"/>
      <c r="JV218" s="97"/>
      <c r="JW218" s="97"/>
      <c r="JX218" s="97"/>
      <c r="JY218" s="97"/>
      <c r="JZ218" s="97"/>
      <c r="KA218" s="97"/>
      <c r="KB218" s="97"/>
      <c r="KC218" s="97"/>
      <c r="KD218" s="97"/>
      <c r="KE218" s="97"/>
      <c r="KF218" s="97"/>
      <c r="KG218" s="97"/>
      <c r="KH218" s="97"/>
      <c r="KI218" s="97"/>
      <c r="KJ218" s="97"/>
      <c r="KK218" s="97"/>
      <c r="KL218" s="97"/>
      <c r="KM218" s="97"/>
      <c r="KN218" s="97"/>
      <c r="KO218" s="97"/>
      <c r="KP218" s="97"/>
      <c r="KQ218" s="97"/>
      <c r="KR218" s="97"/>
      <c r="KS218" s="97"/>
      <c r="KT218" s="97"/>
      <c r="KU218" s="97"/>
      <c r="KV218" s="97"/>
      <c r="KW218" s="97"/>
      <c r="KX218" s="97"/>
      <c r="KY218" s="97"/>
      <c r="KZ218" s="97"/>
      <c r="LA218" s="97"/>
      <c r="LB218" s="97"/>
      <c r="LC218" s="97"/>
      <c r="LD218" s="97"/>
      <c r="LE218" s="97"/>
      <c r="LF218" s="97"/>
      <c r="LG218" s="97"/>
      <c r="LH218" s="97"/>
      <c r="LI218" s="97"/>
      <c r="LJ218" s="97"/>
      <c r="LK218" s="97"/>
      <c r="LL218" s="97"/>
      <c r="LM218" s="97"/>
      <c r="LN218" s="97"/>
      <c r="LO218" s="97"/>
      <c r="LP218" s="97"/>
      <c r="LQ218" s="97"/>
      <c r="LR218" s="97"/>
      <c r="LS218" s="97"/>
      <c r="LT218" s="97"/>
      <c r="LU218" s="97"/>
      <c r="LV218" s="97"/>
      <c r="LW218" s="97"/>
      <c r="LX218" s="97"/>
      <c r="LY218" s="97"/>
      <c r="LZ218" s="97"/>
      <c r="MA218" s="97"/>
      <c r="MB218" s="97"/>
      <c r="MC218" s="97"/>
      <c r="MD218" s="97"/>
      <c r="ME218" s="97"/>
      <c r="MF218" s="97"/>
      <c r="MG218" s="97"/>
      <c r="MH218" s="97"/>
      <c r="MI218" s="97"/>
      <c r="MJ218" s="97"/>
      <c r="MK218" s="97"/>
      <c r="ML218" s="97"/>
      <c r="MM218" s="97"/>
      <c r="MN218" s="97"/>
      <c r="MO218" s="97"/>
      <c r="MP218" s="97"/>
      <c r="MQ218" s="97"/>
      <c r="MR218" s="97"/>
      <c r="MS218" s="97"/>
      <c r="MT218" s="97"/>
      <c r="MU218" s="97"/>
      <c r="MV218" s="97"/>
      <c r="MW218" s="97"/>
      <c r="MX218" s="97"/>
      <c r="MY218" s="97"/>
      <c r="MZ218" s="97"/>
      <c r="NA218" s="97"/>
      <c r="NB218" s="97"/>
      <c r="NC218" s="97"/>
      <c r="ND218" s="97"/>
      <c r="NE218" s="97"/>
      <c r="NF218" s="97"/>
      <c r="NG218" s="97"/>
      <c r="NH218" s="97"/>
      <c r="NI218" s="97"/>
      <c r="NJ218" s="97"/>
      <c r="NK218" s="97"/>
      <c r="NL218" s="97"/>
      <c r="NM218" s="97"/>
      <c r="NN218" s="97"/>
      <c r="NO218" s="97"/>
      <c r="NP218" s="97"/>
      <c r="NQ218" s="97"/>
      <c r="NR218" s="97"/>
      <c r="NS218" s="97"/>
      <c r="NT218" s="97"/>
      <c r="NU218" s="97"/>
      <c r="NV218" s="97"/>
      <c r="NW218" s="97"/>
      <c r="NX218" s="97"/>
      <c r="NY218" s="97"/>
      <c r="NZ218" s="97"/>
      <c r="OA218" s="97"/>
      <c r="OB218" s="97"/>
      <c r="OC218" s="97"/>
      <c r="OD218" s="97"/>
      <c r="OE218" s="97"/>
      <c r="OF218" s="97"/>
      <c r="OG218" s="97"/>
      <c r="OH218" s="97"/>
      <c r="OI218" s="97"/>
      <c r="OJ218" s="97"/>
      <c r="OK218" s="97"/>
      <c r="OL218" s="97"/>
      <c r="OM218" s="97"/>
      <c r="ON218" s="97"/>
      <c r="OO218" s="97"/>
      <c r="OP218" s="97"/>
      <c r="OQ218" s="97"/>
      <c r="OR218" s="97"/>
      <c r="OS218" s="97"/>
      <c r="OT218" s="97"/>
      <c r="OU218" s="97"/>
      <c r="OV218" s="97"/>
      <c r="OW218" s="97"/>
      <c r="OX218" s="97"/>
      <c r="OY218" s="97"/>
      <c r="OZ218" s="97"/>
      <c r="PA218" s="97"/>
      <c r="PB218" s="97"/>
      <c r="PC218" s="97"/>
      <c r="PD218" s="97"/>
      <c r="PE218" s="97"/>
      <c r="PF218" s="97"/>
      <c r="PG218" s="97"/>
      <c r="PH218" s="97"/>
      <c r="PI218" s="97"/>
      <c r="PJ218" s="97"/>
      <c r="PK218" s="97"/>
      <c r="PL218" s="97"/>
      <c r="PM218" s="97"/>
      <c r="PN218" s="97"/>
      <c r="PO218" s="97"/>
      <c r="PP218" s="97"/>
      <c r="PQ218" s="97"/>
      <c r="PR218" s="97"/>
      <c r="PS218" s="97"/>
      <c r="PT218" s="97"/>
      <c r="PU218" s="97"/>
      <c r="PV218" s="97"/>
      <c r="PW218" s="97"/>
      <c r="PX218" s="97"/>
      <c r="PY218" s="97"/>
      <c r="PZ218" s="97"/>
      <c r="QA218" s="97"/>
      <c r="QB218" s="97"/>
      <c r="QC218" s="97"/>
      <c r="QD218" s="97"/>
      <c r="QE218" s="97"/>
      <c r="QF218" s="97"/>
      <c r="QG218" s="97"/>
      <c r="QH218" s="97"/>
      <c r="QI218" s="97"/>
      <c r="QJ218" s="97"/>
      <c r="QK218" s="97"/>
      <c r="QL218" s="97"/>
      <c r="QM218" s="97"/>
      <c r="QN218" s="97"/>
      <c r="QO218" s="97"/>
      <c r="QP218" s="97"/>
      <c r="QQ218" s="97"/>
      <c r="QR218" s="97"/>
      <c r="QS218" s="97"/>
      <c r="QT218" s="97"/>
      <c r="QU218" s="97"/>
      <c r="QV218" s="97"/>
      <c r="QW218" s="97"/>
      <c r="QX218" s="97"/>
      <c r="QY218" s="97"/>
      <c r="QZ218" s="97"/>
      <c r="RA218" s="97"/>
      <c r="RB218" s="97"/>
      <c r="RC218" s="97"/>
      <c r="RD218" s="97"/>
      <c r="RE218" s="97"/>
      <c r="RF218" s="97"/>
      <c r="RG218" s="97"/>
      <c r="RH218" s="97"/>
      <c r="RI218" s="97"/>
      <c r="RJ218" s="97"/>
      <c r="RK218" s="97"/>
      <c r="RL218" s="97"/>
      <c r="RM218" s="97"/>
      <c r="RN218" s="97"/>
      <c r="RO218" s="97"/>
      <c r="RP218" s="97"/>
      <c r="RQ218" s="97"/>
      <c r="RR218" s="97"/>
      <c r="RS218" s="97"/>
      <c r="RT218" s="97"/>
      <c r="RU218" s="97"/>
      <c r="RV218" s="97"/>
      <c r="RW218" s="97"/>
      <c r="RX218" s="97"/>
      <c r="RY218" s="97"/>
      <c r="RZ218" s="97"/>
      <c r="SA218" s="97"/>
      <c r="SB218" s="97"/>
      <c r="SC218" s="97"/>
      <c r="SD218" s="97"/>
      <c r="SE218" s="97"/>
      <c r="SF218" s="97"/>
      <c r="SG218" s="97"/>
      <c r="SH218" s="97"/>
      <c r="SI218" s="97"/>
      <c r="SJ218" s="97"/>
      <c r="SK218" s="97"/>
      <c r="SL218" s="97"/>
      <c r="SM218" s="97"/>
      <c r="SN218" s="97"/>
      <c r="SO218" s="97"/>
      <c r="SP218" s="97"/>
      <c r="SQ218" s="97"/>
      <c r="SR218" s="97"/>
      <c r="SS218" s="97"/>
      <c r="ST218" s="97"/>
      <c r="SU218" s="97"/>
      <c r="SV218" s="97"/>
      <c r="SW218" s="97"/>
      <c r="SX218" s="97"/>
      <c r="SY218" s="97"/>
      <c r="SZ218" s="97"/>
      <c r="TA218" s="97"/>
      <c r="TB218" s="97"/>
    </row>
    <row r="219" spans="1:522" s="1" customFormat="1" ht="18" customHeight="1" x14ac:dyDescent="0.2">
      <c r="A219" s="12"/>
      <c r="B219" s="11" t="s">
        <v>336</v>
      </c>
      <c r="C219" s="1">
        <v>12826</v>
      </c>
      <c r="E219" s="4" t="s">
        <v>335</v>
      </c>
      <c r="F219" s="9">
        <v>9763</v>
      </c>
      <c r="G219" s="9" t="s">
        <v>99</v>
      </c>
      <c r="H219" s="4" t="s">
        <v>19</v>
      </c>
      <c r="I219" s="1">
        <f t="shared" si="4"/>
        <v>0</v>
      </c>
      <c r="J219" s="12">
        <f>Tabuľka3[[#This Row],[Stĺpec9]]+I220</f>
        <v>0</v>
      </c>
      <c r="K219" s="97"/>
      <c r="L219" s="97"/>
      <c r="M219" s="97"/>
      <c r="N219" s="97"/>
      <c r="O219" s="97"/>
      <c r="P219" s="97"/>
      <c r="Q219" s="97"/>
      <c r="R219" s="97"/>
      <c r="S219" s="97"/>
      <c r="T219" s="97"/>
      <c r="U219" s="97"/>
      <c r="V219" s="97"/>
      <c r="W219" s="97"/>
      <c r="X219" s="97"/>
      <c r="Y219" s="97"/>
      <c r="Z219" s="97"/>
      <c r="AA219" s="97"/>
      <c r="AB219" s="97"/>
      <c r="AC219" s="97"/>
      <c r="AD219" s="97"/>
      <c r="AE219" s="97"/>
      <c r="AF219" s="97"/>
      <c r="AG219" s="97"/>
      <c r="AH219" s="97"/>
      <c r="AI219" s="97"/>
      <c r="AJ219" s="97"/>
      <c r="AK219" s="97"/>
      <c r="AL219" s="97"/>
      <c r="AM219" s="97"/>
      <c r="AN219" s="97"/>
      <c r="AO219" s="97"/>
      <c r="AP219" s="97"/>
      <c r="AQ219" s="97"/>
      <c r="AR219" s="97"/>
      <c r="AS219" s="97"/>
      <c r="AT219" s="97"/>
      <c r="AU219" s="97"/>
      <c r="AV219" s="97"/>
      <c r="AW219" s="97"/>
      <c r="AX219" s="97"/>
      <c r="AY219" s="97"/>
      <c r="AZ219" s="97"/>
      <c r="BA219" s="97"/>
      <c r="BB219" s="97"/>
      <c r="BC219" s="97"/>
      <c r="BD219" s="97"/>
      <c r="BE219" s="97"/>
      <c r="BF219" s="97"/>
      <c r="BG219" s="97"/>
      <c r="BH219" s="97"/>
      <c r="BI219" s="97"/>
      <c r="BJ219" s="97"/>
      <c r="BK219" s="97"/>
      <c r="BL219" s="97"/>
      <c r="BM219" s="97"/>
      <c r="BN219" s="97"/>
      <c r="BO219" s="97"/>
      <c r="BP219" s="97"/>
      <c r="BQ219" s="97"/>
      <c r="BR219" s="97"/>
      <c r="BS219" s="97"/>
      <c r="BT219" s="97"/>
      <c r="BU219" s="97"/>
      <c r="BV219" s="97"/>
      <c r="BW219" s="97"/>
      <c r="BX219" s="97"/>
      <c r="BY219" s="97"/>
      <c r="BZ219" s="97"/>
      <c r="CA219" s="97"/>
      <c r="CB219" s="97"/>
      <c r="CC219" s="97"/>
      <c r="CD219" s="97"/>
      <c r="CE219" s="97"/>
      <c r="CF219" s="97"/>
      <c r="CG219" s="97"/>
      <c r="CH219" s="97"/>
      <c r="CI219" s="97"/>
      <c r="CJ219" s="97"/>
      <c r="CK219" s="97"/>
      <c r="CL219" s="97"/>
      <c r="CM219" s="97"/>
      <c r="CN219" s="97"/>
      <c r="CO219" s="97"/>
      <c r="CP219" s="97"/>
      <c r="CQ219" s="97"/>
      <c r="CR219" s="97"/>
      <c r="CS219" s="97"/>
      <c r="CT219" s="97"/>
      <c r="CU219" s="97"/>
      <c r="CV219" s="97"/>
      <c r="CW219" s="97"/>
      <c r="CX219" s="97"/>
      <c r="CY219" s="97"/>
      <c r="CZ219" s="97"/>
      <c r="DA219" s="97"/>
      <c r="DB219" s="97"/>
      <c r="DC219" s="97"/>
      <c r="DD219" s="97"/>
      <c r="DE219" s="97"/>
      <c r="DF219" s="97"/>
      <c r="DG219" s="97"/>
      <c r="DH219" s="97"/>
      <c r="DI219" s="97"/>
      <c r="DJ219" s="97"/>
      <c r="DK219" s="97"/>
      <c r="DL219" s="97"/>
      <c r="DM219" s="97"/>
      <c r="DN219" s="97"/>
      <c r="DO219" s="97"/>
      <c r="DP219" s="97"/>
      <c r="DQ219" s="97"/>
      <c r="DR219" s="97"/>
      <c r="DS219" s="97"/>
      <c r="DT219" s="97"/>
      <c r="DU219" s="97"/>
      <c r="DV219" s="97"/>
      <c r="DW219" s="97"/>
      <c r="DX219" s="97"/>
      <c r="DY219" s="97"/>
      <c r="DZ219" s="97"/>
      <c r="EA219" s="97"/>
      <c r="EB219" s="97"/>
      <c r="EC219" s="97"/>
      <c r="ED219" s="97"/>
      <c r="EE219" s="97"/>
      <c r="EF219" s="97"/>
      <c r="EG219" s="97"/>
      <c r="EH219" s="102"/>
      <c r="EI219" s="97"/>
      <c r="EJ219" s="97"/>
      <c r="EK219" s="97"/>
      <c r="EL219" s="97"/>
      <c r="EM219" s="97"/>
      <c r="EN219" s="97"/>
      <c r="EO219" s="97"/>
      <c r="EP219" s="97"/>
      <c r="EQ219" s="97"/>
      <c r="ER219" s="97"/>
      <c r="ES219" s="97"/>
      <c r="ET219" s="97"/>
      <c r="EU219" s="97"/>
      <c r="EV219" s="97"/>
      <c r="EW219" s="97"/>
      <c r="EX219" s="97"/>
      <c r="EY219" s="97"/>
      <c r="EZ219" s="97"/>
      <c r="FA219" s="97"/>
      <c r="FB219" s="97"/>
      <c r="FC219" s="97"/>
      <c r="FD219" s="97"/>
      <c r="FE219" s="97"/>
      <c r="FF219" s="97"/>
      <c r="FG219" s="97"/>
      <c r="FH219" s="97"/>
      <c r="FI219" s="97"/>
      <c r="FJ219" s="97"/>
      <c r="FK219" s="97"/>
      <c r="FL219" s="97"/>
      <c r="FM219" s="97"/>
      <c r="FN219" s="97"/>
      <c r="FO219" s="97"/>
      <c r="FP219" s="97"/>
      <c r="FQ219" s="97"/>
      <c r="FR219" s="97"/>
      <c r="FS219" s="97"/>
      <c r="FT219" s="97"/>
      <c r="FU219" s="97"/>
      <c r="FV219" s="97"/>
      <c r="FW219" s="97"/>
      <c r="FX219" s="97"/>
      <c r="FY219" s="97"/>
      <c r="FZ219" s="97"/>
      <c r="GA219" s="97"/>
      <c r="GB219" s="97"/>
      <c r="GC219" s="97"/>
      <c r="GD219" s="97"/>
      <c r="GE219" s="97"/>
      <c r="GF219" s="97"/>
      <c r="GG219" s="97"/>
      <c r="GH219" s="97"/>
      <c r="GI219" s="97"/>
      <c r="GJ219" s="97"/>
      <c r="GK219" s="97"/>
      <c r="GL219" s="97"/>
      <c r="GM219" s="97"/>
      <c r="GN219" s="97"/>
      <c r="GO219" s="97"/>
      <c r="GP219" s="97"/>
      <c r="GQ219" s="97"/>
      <c r="GR219" s="97"/>
      <c r="GS219" s="97"/>
      <c r="GT219" s="97"/>
      <c r="GU219" s="97"/>
      <c r="GV219" s="97"/>
      <c r="GW219" s="97"/>
      <c r="GX219" s="97"/>
      <c r="GY219" s="97"/>
      <c r="GZ219" s="97"/>
      <c r="HA219" s="97"/>
      <c r="HB219" s="97"/>
      <c r="HC219" s="97"/>
      <c r="HD219" s="97"/>
      <c r="HE219" s="97"/>
      <c r="HF219" s="97"/>
      <c r="HG219" s="97"/>
      <c r="HH219" s="97"/>
      <c r="HI219" s="97"/>
      <c r="HJ219" s="97"/>
      <c r="HK219" s="97"/>
      <c r="HL219" s="97"/>
      <c r="HM219" s="97"/>
      <c r="HN219" s="97"/>
      <c r="HO219" s="97"/>
      <c r="HP219" s="97"/>
      <c r="HQ219" s="97"/>
      <c r="HR219" s="97"/>
      <c r="HS219" s="97"/>
      <c r="HT219" s="97"/>
      <c r="HU219" s="97"/>
      <c r="HV219" s="97"/>
      <c r="HW219" s="97"/>
      <c r="HX219" s="97"/>
      <c r="HY219" s="97"/>
      <c r="HZ219" s="97"/>
      <c r="IA219" s="97"/>
      <c r="IB219" s="97"/>
      <c r="IC219" s="97"/>
      <c r="ID219" s="97"/>
      <c r="IE219" s="97"/>
      <c r="IF219" s="97"/>
      <c r="IG219" s="97"/>
      <c r="IH219" s="97"/>
      <c r="II219" s="97"/>
      <c r="IJ219" s="97"/>
      <c r="IK219" s="97"/>
      <c r="IL219" s="97"/>
      <c r="IM219" s="97"/>
      <c r="IN219" s="97"/>
      <c r="IO219" s="97"/>
      <c r="IP219" s="97"/>
      <c r="IQ219" s="97"/>
      <c r="IR219" s="97"/>
      <c r="IS219" s="97"/>
      <c r="IT219" s="97"/>
      <c r="IU219" s="97"/>
      <c r="IV219" s="97"/>
      <c r="IW219" s="97"/>
      <c r="IX219" s="97"/>
      <c r="IY219" s="97"/>
      <c r="IZ219" s="97"/>
      <c r="JA219" s="97"/>
      <c r="JB219" s="97"/>
      <c r="JC219" s="97"/>
      <c r="JD219" s="97"/>
      <c r="JE219" s="97"/>
      <c r="JF219" s="97"/>
      <c r="JG219" s="97"/>
      <c r="JH219" s="97"/>
      <c r="JI219" s="97"/>
      <c r="JJ219" s="97"/>
      <c r="JK219" s="97"/>
      <c r="JL219" s="97"/>
      <c r="JM219" s="97"/>
      <c r="JN219" s="97"/>
      <c r="JO219" s="97"/>
      <c r="JP219" s="97"/>
      <c r="JQ219" s="97"/>
      <c r="JR219" s="97"/>
      <c r="JS219" s="97"/>
      <c r="JT219" s="97"/>
      <c r="JU219" s="97"/>
      <c r="JV219" s="97"/>
      <c r="JW219" s="97"/>
      <c r="JX219" s="97"/>
      <c r="JY219" s="97"/>
      <c r="JZ219" s="97"/>
      <c r="KA219" s="97"/>
      <c r="KB219" s="97"/>
      <c r="KC219" s="97"/>
      <c r="KD219" s="97"/>
      <c r="KE219" s="97"/>
      <c r="KF219" s="97"/>
      <c r="KG219" s="97"/>
      <c r="KH219" s="97"/>
      <c r="KI219" s="97"/>
      <c r="KJ219" s="97"/>
      <c r="KK219" s="97"/>
      <c r="KL219" s="97"/>
      <c r="KM219" s="97"/>
      <c r="KN219" s="97"/>
      <c r="KO219" s="97"/>
      <c r="KP219" s="97"/>
      <c r="KQ219" s="97"/>
      <c r="KR219" s="97"/>
      <c r="KS219" s="97"/>
      <c r="KT219" s="97"/>
      <c r="KU219" s="97"/>
      <c r="KV219" s="97"/>
      <c r="KW219" s="97"/>
      <c r="KX219" s="97"/>
      <c r="KY219" s="97"/>
      <c r="KZ219" s="97"/>
      <c r="LA219" s="97"/>
      <c r="LB219" s="97"/>
      <c r="LC219" s="97"/>
      <c r="LD219" s="97"/>
      <c r="LE219" s="97"/>
      <c r="LF219" s="97"/>
      <c r="LG219" s="97"/>
      <c r="LH219" s="97"/>
      <c r="LI219" s="97"/>
      <c r="LJ219" s="97"/>
      <c r="LK219" s="97"/>
      <c r="LL219" s="97"/>
      <c r="LM219" s="97"/>
      <c r="LN219" s="97"/>
      <c r="LO219" s="97"/>
      <c r="LP219" s="97"/>
      <c r="LQ219" s="97"/>
      <c r="LR219" s="97"/>
      <c r="LS219" s="97"/>
      <c r="LT219" s="97"/>
      <c r="LU219" s="97"/>
      <c r="LV219" s="97"/>
      <c r="LW219" s="97"/>
      <c r="LX219" s="97"/>
      <c r="LY219" s="97"/>
      <c r="LZ219" s="97"/>
      <c r="MA219" s="97"/>
      <c r="MB219" s="97"/>
      <c r="MC219" s="97"/>
      <c r="MD219" s="97"/>
      <c r="ME219" s="97"/>
      <c r="MF219" s="97"/>
      <c r="MG219" s="97"/>
      <c r="MH219" s="97"/>
      <c r="MI219" s="97"/>
      <c r="MJ219" s="97"/>
      <c r="MK219" s="97"/>
      <c r="ML219" s="97"/>
      <c r="MM219" s="97"/>
      <c r="MN219" s="97"/>
      <c r="MO219" s="97"/>
      <c r="MP219" s="97"/>
      <c r="MQ219" s="97"/>
      <c r="MR219" s="97"/>
      <c r="MS219" s="97"/>
      <c r="MT219" s="97"/>
      <c r="MU219" s="97"/>
      <c r="MV219" s="97"/>
      <c r="MW219" s="97"/>
      <c r="MX219" s="97"/>
      <c r="MY219" s="97"/>
      <c r="MZ219" s="97"/>
      <c r="NA219" s="97"/>
      <c r="NB219" s="97"/>
      <c r="NC219" s="97"/>
      <c r="ND219" s="97"/>
      <c r="NE219" s="97"/>
      <c r="NF219" s="97"/>
      <c r="NG219" s="97"/>
      <c r="NH219" s="97"/>
      <c r="NI219" s="97"/>
      <c r="NJ219" s="97"/>
      <c r="NK219" s="97"/>
      <c r="NL219" s="97"/>
      <c r="NM219" s="97"/>
      <c r="NN219" s="97"/>
      <c r="NO219" s="97"/>
      <c r="NP219" s="97"/>
      <c r="NQ219" s="97"/>
      <c r="NR219" s="97"/>
      <c r="NS219" s="97"/>
      <c r="NT219" s="97"/>
      <c r="NU219" s="97"/>
      <c r="NV219" s="97"/>
      <c r="NW219" s="97"/>
      <c r="NX219" s="97"/>
      <c r="NY219" s="97"/>
      <c r="NZ219" s="97"/>
      <c r="OA219" s="97"/>
      <c r="OB219" s="97"/>
      <c r="OC219" s="97"/>
      <c r="OD219" s="97"/>
      <c r="OE219" s="97"/>
      <c r="OF219" s="97"/>
      <c r="OG219" s="97"/>
      <c r="OH219" s="97"/>
      <c r="OI219" s="97"/>
      <c r="OJ219" s="97"/>
      <c r="OK219" s="97"/>
      <c r="OL219" s="97"/>
      <c r="OM219" s="97"/>
      <c r="ON219" s="97"/>
      <c r="OO219" s="97"/>
      <c r="OP219" s="97"/>
      <c r="OQ219" s="97"/>
      <c r="OR219" s="97"/>
      <c r="OS219" s="97"/>
      <c r="OT219" s="97"/>
      <c r="OU219" s="97"/>
      <c r="OV219" s="97"/>
      <c r="OW219" s="97"/>
      <c r="OX219" s="97"/>
      <c r="OY219" s="97"/>
      <c r="OZ219" s="97"/>
      <c r="PA219" s="97"/>
      <c r="PB219" s="97"/>
      <c r="PC219" s="97"/>
      <c r="PD219" s="97"/>
      <c r="PE219" s="97"/>
      <c r="PF219" s="97"/>
      <c r="PG219" s="97"/>
      <c r="PH219" s="97"/>
      <c r="PI219" s="97"/>
      <c r="PJ219" s="97"/>
      <c r="PK219" s="97"/>
      <c r="PL219" s="97"/>
      <c r="PM219" s="97"/>
      <c r="PN219" s="97"/>
      <c r="PO219" s="97"/>
      <c r="PP219" s="97"/>
      <c r="PQ219" s="97"/>
      <c r="PR219" s="97"/>
      <c r="PS219" s="97"/>
      <c r="PT219" s="97"/>
      <c r="PU219" s="97"/>
      <c r="PV219" s="97"/>
      <c r="PW219" s="97"/>
      <c r="PX219" s="97"/>
      <c r="PY219" s="97"/>
      <c r="PZ219" s="97"/>
      <c r="QA219" s="97"/>
      <c r="QB219" s="97"/>
      <c r="QC219" s="97"/>
      <c r="QD219" s="97"/>
      <c r="QE219" s="97"/>
      <c r="QF219" s="97"/>
      <c r="QG219" s="97"/>
      <c r="QH219" s="97"/>
      <c r="QI219" s="97"/>
      <c r="QJ219" s="97"/>
      <c r="QK219" s="97"/>
      <c r="QL219" s="97"/>
      <c r="QM219" s="97"/>
      <c r="QN219" s="97"/>
      <c r="QO219" s="97"/>
      <c r="QP219" s="97"/>
      <c r="QQ219" s="97"/>
      <c r="QR219" s="97"/>
      <c r="QS219" s="97"/>
      <c r="QT219" s="97"/>
      <c r="QU219" s="97"/>
      <c r="QV219" s="97"/>
      <c r="QW219" s="97"/>
      <c r="QX219" s="97"/>
      <c r="QY219" s="97"/>
      <c r="QZ219" s="97"/>
      <c r="RA219" s="97"/>
      <c r="RB219" s="97"/>
      <c r="RC219" s="97"/>
      <c r="RD219" s="97"/>
      <c r="RE219" s="97"/>
      <c r="RF219" s="97"/>
      <c r="RG219" s="97"/>
      <c r="RH219" s="97"/>
      <c r="RI219" s="97"/>
      <c r="RJ219" s="97"/>
      <c r="RK219" s="97"/>
      <c r="RL219" s="97"/>
      <c r="RM219" s="97"/>
      <c r="RN219" s="97"/>
      <c r="RO219" s="97"/>
      <c r="RP219" s="97"/>
      <c r="RQ219" s="97"/>
      <c r="RR219" s="97"/>
      <c r="RS219" s="97"/>
      <c r="RT219" s="97"/>
      <c r="RU219" s="97"/>
      <c r="RV219" s="97"/>
      <c r="RW219" s="97"/>
      <c r="RX219" s="97"/>
      <c r="RY219" s="97"/>
      <c r="RZ219" s="97"/>
      <c r="SA219" s="97"/>
      <c r="SB219" s="97"/>
      <c r="SC219" s="97"/>
      <c r="SD219" s="97"/>
      <c r="SE219" s="97"/>
      <c r="SF219" s="97"/>
      <c r="SG219" s="97"/>
      <c r="SH219" s="97"/>
      <c r="SI219" s="97"/>
      <c r="SJ219" s="97"/>
      <c r="SK219" s="97"/>
      <c r="SL219" s="97"/>
      <c r="SM219" s="97"/>
      <c r="SN219" s="97"/>
      <c r="SO219" s="97"/>
      <c r="SP219" s="97"/>
      <c r="SQ219" s="97"/>
      <c r="SR219" s="97"/>
      <c r="SS219" s="97"/>
      <c r="ST219" s="97"/>
      <c r="SU219" s="97"/>
      <c r="SV219" s="97"/>
      <c r="SW219" s="97"/>
      <c r="SX219" s="97"/>
      <c r="SY219" s="97"/>
      <c r="SZ219" s="97"/>
      <c r="TA219" s="97"/>
      <c r="TB219" s="97"/>
    </row>
    <row r="220" spans="1:522" s="1" customFormat="1" ht="18" customHeight="1" x14ac:dyDescent="0.2">
      <c r="A220" s="12"/>
      <c r="B220" s="11"/>
      <c r="E220" s="4" t="s">
        <v>90</v>
      </c>
      <c r="F220" s="9">
        <v>8872</v>
      </c>
      <c r="G220" s="9" t="s">
        <v>99</v>
      </c>
      <c r="H220" s="4"/>
      <c r="I220" s="1">
        <f t="shared" si="4"/>
        <v>0</v>
      </c>
      <c r="J220" s="12"/>
      <c r="K220" s="97"/>
      <c r="L220" s="97"/>
      <c r="M220" s="97"/>
      <c r="N220" s="97"/>
      <c r="O220" s="97"/>
      <c r="P220" s="97"/>
      <c r="Q220" s="97"/>
      <c r="R220" s="97"/>
      <c r="S220" s="97"/>
      <c r="T220" s="97"/>
      <c r="U220" s="97"/>
      <c r="V220" s="97"/>
      <c r="W220" s="97"/>
      <c r="X220" s="97"/>
      <c r="Y220" s="97"/>
      <c r="Z220" s="97"/>
      <c r="AA220" s="97"/>
      <c r="AB220" s="97"/>
      <c r="AC220" s="97"/>
      <c r="AD220" s="97"/>
      <c r="AE220" s="97"/>
      <c r="AF220" s="97"/>
      <c r="AG220" s="97"/>
      <c r="AH220" s="97"/>
      <c r="AI220" s="97"/>
      <c r="AJ220" s="97"/>
      <c r="AK220" s="97"/>
      <c r="AL220" s="97"/>
      <c r="AM220" s="97"/>
      <c r="AN220" s="97"/>
      <c r="AO220" s="97"/>
      <c r="AP220" s="97"/>
      <c r="AQ220" s="97"/>
      <c r="AR220" s="97"/>
      <c r="AS220" s="97"/>
      <c r="AT220" s="97"/>
      <c r="AU220" s="97"/>
      <c r="AV220" s="97"/>
      <c r="AW220" s="97"/>
      <c r="AX220" s="97"/>
      <c r="AY220" s="97"/>
      <c r="AZ220" s="97"/>
      <c r="BA220" s="97"/>
      <c r="BB220" s="97"/>
      <c r="BC220" s="97"/>
      <c r="BD220" s="97"/>
      <c r="BE220" s="97"/>
      <c r="BF220" s="97"/>
      <c r="BG220" s="97"/>
      <c r="BH220" s="97"/>
      <c r="BI220" s="97"/>
      <c r="BJ220" s="97"/>
      <c r="BK220" s="97"/>
      <c r="BL220" s="97"/>
      <c r="BM220" s="97"/>
      <c r="BN220" s="97"/>
      <c r="BO220" s="97"/>
      <c r="BP220" s="97"/>
      <c r="BQ220" s="97"/>
      <c r="BR220" s="97"/>
      <c r="BS220" s="97"/>
      <c r="BT220" s="97"/>
      <c r="BU220" s="97"/>
      <c r="BV220" s="97"/>
      <c r="BW220" s="97"/>
      <c r="BX220" s="97"/>
      <c r="BY220" s="97"/>
      <c r="BZ220" s="97"/>
      <c r="CA220" s="97"/>
      <c r="CB220" s="97"/>
      <c r="CC220" s="97"/>
      <c r="CD220" s="97"/>
      <c r="CE220" s="97"/>
      <c r="CF220" s="97"/>
      <c r="CG220" s="97"/>
      <c r="CH220" s="97"/>
      <c r="CI220" s="97"/>
      <c r="CJ220" s="97"/>
      <c r="CK220" s="97"/>
      <c r="CL220" s="97"/>
      <c r="CM220" s="97"/>
      <c r="CN220" s="97"/>
      <c r="CO220" s="97"/>
      <c r="CP220" s="97"/>
      <c r="CQ220" s="97"/>
      <c r="CR220" s="97"/>
      <c r="CS220" s="97"/>
      <c r="CT220" s="97"/>
      <c r="CU220" s="97"/>
      <c r="CV220" s="97"/>
      <c r="CW220" s="97"/>
      <c r="CX220" s="97"/>
      <c r="CY220" s="97"/>
      <c r="CZ220" s="97"/>
      <c r="DA220" s="97"/>
      <c r="DB220" s="97"/>
      <c r="DC220" s="97"/>
      <c r="DD220" s="97"/>
      <c r="DE220" s="97"/>
      <c r="DF220" s="97"/>
      <c r="DG220" s="97"/>
      <c r="DH220" s="97"/>
      <c r="DI220" s="97"/>
      <c r="DJ220" s="97"/>
      <c r="DK220" s="97"/>
      <c r="DL220" s="97"/>
      <c r="DM220" s="97"/>
      <c r="DN220" s="97"/>
      <c r="DO220" s="97"/>
      <c r="DP220" s="97"/>
      <c r="DQ220" s="97"/>
      <c r="DR220" s="97"/>
      <c r="DS220" s="97"/>
      <c r="DT220" s="97"/>
      <c r="DU220" s="97"/>
      <c r="DV220" s="97"/>
      <c r="DW220" s="97"/>
      <c r="DX220" s="97"/>
      <c r="DY220" s="97"/>
      <c r="DZ220" s="97"/>
      <c r="EA220" s="97"/>
      <c r="EB220" s="97"/>
      <c r="EC220" s="97"/>
      <c r="ED220" s="97"/>
      <c r="EE220" s="97"/>
      <c r="EF220" s="97"/>
      <c r="EG220" s="97"/>
      <c r="EH220" s="102"/>
      <c r="EI220" s="97"/>
      <c r="EJ220" s="97"/>
      <c r="EK220" s="97"/>
      <c r="EL220" s="97"/>
      <c r="EM220" s="97"/>
      <c r="EN220" s="97"/>
      <c r="EO220" s="97"/>
      <c r="EP220" s="97"/>
      <c r="EQ220" s="97"/>
      <c r="ER220" s="97"/>
      <c r="ES220" s="97"/>
      <c r="ET220" s="97"/>
      <c r="EU220" s="97"/>
      <c r="EV220" s="97"/>
      <c r="EW220" s="97"/>
      <c r="EX220" s="97"/>
      <c r="EY220" s="97"/>
      <c r="EZ220" s="97"/>
      <c r="FA220" s="97"/>
      <c r="FB220" s="97"/>
      <c r="FC220" s="97"/>
      <c r="FD220" s="97"/>
      <c r="FE220" s="97"/>
      <c r="FF220" s="97"/>
      <c r="FG220" s="97"/>
      <c r="FH220" s="97"/>
      <c r="FI220" s="97"/>
      <c r="FJ220" s="97"/>
      <c r="FK220" s="97"/>
      <c r="FL220" s="97"/>
      <c r="FM220" s="97"/>
      <c r="FN220" s="97"/>
      <c r="FO220" s="97"/>
      <c r="FP220" s="97"/>
      <c r="FQ220" s="97"/>
      <c r="FR220" s="97"/>
      <c r="FS220" s="97"/>
      <c r="FT220" s="97"/>
      <c r="FU220" s="97"/>
      <c r="FV220" s="97"/>
      <c r="FW220" s="97"/>
      <c r="FX220" s="97"/>
      <c r="FY220" s="97"/>
      <c r="FZ220" s="97"/>
      <c r="GA220" s="97"/>
      <c r="GB220" s="97"/>
      <c r="GC220" s="97"/>
      <c r="GD220" s="97"/>
      <c r="GE220" s="97"/>
      <c r="GF220" s="97"/>
      <c r="GG220" s="97"/>
      <c r="GH220" s="97"/>
      <c r="GI220" s="97"/>
      <c r="GJ220" s="97"/>
      <c r="GK220" s="97"/>
      <c r="GL220" s="97"/>
      <c r="GM220" s="97"/>
      <c r="GN220" s="97"/>
      <c r="GO220" s="97"/>
      <c r="GP220" s="97"/>
      <c r="GQ220" s="97"/>
      <c r="GR220" s="97"/>
      <c r="GS220" s="97"/>
      <c r="GT220" s="97"/>
      <c r="GU220" s="97"/>
      <c r="GV220" s="97"/>
      <c r="GW220" s="97"/>
      <c r="GX220" s="97"/>
      <c r="GY220" s="97"/>
      <c r="GZ220" s="97"/>
      <c r="HA220" s="97"/>
      <c r="HB220" s="97"/>
      <c r="HC220" s="97"/>
      <c r="HD220" s="97"/>
      <c r="HE220" s="97"/>
      <c r="HF220" s="97"/>
      <c r="HG220" s="97"/>
      <c r="HH220" s="97"/>
      <c r="HI220" s="97"/>
      <c r="HJ220" s="97"/>
      <c r="HK220" s="97"/>
      <c r="HL220" s="97"/>
      <c r="HM220" s="97"/>
      <c r="HN220" s="97"/>
      <c r="HO220" s="97"/>
      <c r="HP220" s="97"/>
      <c r="HQ220" s="97"/>
      <c r="HR220" s="97"/>
      <c r="HS220" s="97"/>
      <c r="HT220" s="97"/>
      <c r="HU220" s="97"/>
      <c r="HV220" s="97"/>
      <c r="HW220" s="97"/>
      <c r="HX220" s="97"/>
      <c r="HY220" s="97"/>
      <c r="HZ220" s="97"/>
      <c r="IA220" s="97"/>
      <c r="IB220" s="97"/>
      <c r="IC220" s="97"/>
      <c r="ID220" s="97"/>
      <c r="IE220" s="97"/>
      <c r="IF220" s="97"/>
      <c r="IG220" s="97"/>
      <c r="IH220" s="97"/>
      <c r="II220" s="97"/>
      <c r="IJ220" s="97"/>
      <c r="IK220" s="97"/>
      <c r="IL220" s="97"/>
      <c r="IM220" s="97"/>
      <c r="IN220" s="97"/>
      <c r="IO220" s="97"/>
      <c r="IP220" s="97"/>
      <c r="IQ220" s="97"/>
      <c r="IR220" s="97"/>
      <c r="IS220" s="97"/>
      <c r="IT220" s="97"/>
      <c r="IU220" s="97"/>
      <c r="IV220" s="97"/>
      <c r="IW220" s="97"/>
      <c r="IX220" s="97"/>
      <c r="IY220" s="97"/>
      <c r="IZ220" s="97"/>
      <c r="JA220" s="97"/>
      <c r="JB220" s="97"/>
      <c r="JC220" s="97"/>
      <c r="JD220" s="97"/>
      <c r="JE220" s="97"/>
      <c r="JF220" s="97"/>
      <c r="JG220" s="97"/>
      <c r="JH220" s="97"/>
      <c r="JI220" s="97"/>
      <c r="JJ220" s="97"/>
      <c r="JK220" s="97"/>
      <c r="JL220" s="97"/>
      <c r="JM220" s="97"/>
      <c r="JN220" s="97"/>
      <c r="JO220" s="97"/>
      <c r="JP220" s="97"/>
      <c r="JQ220" s="97"/>
      <c r="JR220" s="97"/>
      <c r="JS220" s="97"/>
      <c r="JT220" s="97"/>
      <c r="JU220" s="97"/>
      <c r="JV220" s="97"/>
      <c r="JW220" s="97"/>
      <c r="JX220" s="97"/>
      <c r="JY220" s="97"/>
      <c r="JZ220" s="97"/>
      <c r="KA220" s="97"/>
      <c r="KB220" s="97"/>
      <c r="KC220" s="97"/>
      <c r="KD220" s="97"/>
      <c r="KE220" s="97"/>
      <c r="KF220" s="97"/>
      <c r="KG220" s="97"/>
      <c r="KH220" s="97"/>
      <c r="KI220" s="97"/>
      <c r="KJ220" s="97"/>
      <c r="KK220" s="97"/>
      <c r="KL220" s="97"/>
      <c r="KM220" s="97"/>
      <c r="KN220" s="97"/>
      <c r="KO220" s="97"/>
      <c r="KP220" s="97"/>
      <c r="KQ220" s="97"/>
      <c r="KR220" s="97"/>
      <c r="KS220" s="97"/>
      <c r="KT220" s="97"/>
      <c r="KU220" s="97"/>
      <c r="KV220" s="97"/>
      <c r="KW220" s="97"/>
      <c r="KX220" s="97"/>
      <c r="KY220" s="97"/>
      <c r="KZ220" s="97"/>
      <c r="LA220" s="97"/>
      <c r="LB220" s="97"/>
      <c r="LC220" s="97"/>
      <c r="LD220" s="97"/>
      <c r="LE220" s="97"/>
      <c r="LF220" s="97"/>
      <c r="LG220" s="97"/>
      <c r="LH220" s="97"/>
      <c r="LI220" s="97"/>
      <c r="LJ220" s="97"/>
      <c r="LK220" s="97"/>
      <c r="LL220" s="97"/>
      <c r="LM220" s="97"/>
      <c r="LN220" s="97"/>
      <c r="LO220" s="97"/>
      <c r="LP220" s="97"/>
      <c r="LQ220" s="97"/>
      <c r="LR220" s="97"/>
      <c r="LS220" s="97"/>
      <c r="LT220" s="97"/>
      <c r="LU220" s="97"/>
      <c r="LV220" s="97"/>
      <c r="LW220" s="97"/>
      <c r="LX220" s="97"/>
      <c r="LY220" s="97"/>
      <c r="LZ220" s="97"/>
      <c r="MA220" s="97"/>
      <c r="MB220" s="97"/>
      <c r="MC220" s="97"/>
      <c r="MD220" s="97"/>
      <c r="ME220" s="97"/>
      <c r="MF220" s="97"/>
      <c r="MG220" s="97"/>
      <c r="MH220" s="97"/>
      <c r="MI220" s="97"/>
      <c r="MJ220" s="97"/>
      <c r="MK220" s="97"/>
      <c r="ML220" s="97"/>
      <c r="MM220" s="97"/>
      <c r="MN220" s="97"/>
      <c r="MO220" s="97"/>
      <c r="MP220" s="97"/>
      <c r="MQ220" s="97"/>
      <c r="MR220" s="97"/>
      <c r="MS220" s="97"/>
      <c r="MT220" s="97"/>
      <c r="MU220" s="97"/>
      <c r="MV220" s="97"/>
      <c r="MW220" s="97"/>
      <c r="MX220" s="97"/>
      <c r="MY220" s="97"/>
      <c r="MZ220" s="97"/>
      <c r="NA220" s="97"/>
      <c r="NB220" s="97"/>
      <c r="NC220" s="97"/>
      <c r="ND220" s="97"/>
      <c r="NE220" s="97"/>
      <c r="NF220" s="97"/>
      <c r="NG220" s="97"/>
      <c r="NH220" s="97"/>
      <c r="NI220" s="97"/>
      <c r="NJ220" s="97"/>
      <c r="NK220" s="97"/>
      <c r="NL220" s="97"/>
      <c r="NM220" s="97"/>
      <c r="NN220" s="97"/>
      <c r="NO220" s="97"/>
      <c r="NP220" s="97"/>
      <c r="NQ220" s="97"/>
      <c r="NR220" s="97"/>
      <c r="NS220" s="97"/>
      <c r="NT220" s="97"/>
      <c r="NU220" s="97"/>
      <c r="NV220" s="97"/>
      <c r="NW220" s="97"/>
      <c r="NX220" s="97"/>
      <c r="NY220" s="97"/>
      <c r="NZ220" s="97"/>
      <c r="OA220" s="97"/>
      <c r="OB220" s="97"/>
      <c r="OC220" s="97"/>
      <c r="OD220" s="97"/>
      <c r="OE220" s="97"/>
      <c r="OF220" s="97"/>
      <c r="OG220" s="97"/>
      <c r="OH220" s="97"/>
      <c r="OI220" s="97"/>
      <c r="OJ220" s="97"/>
      <c r="OK220" s="97"/>
      <c r="OL220" s="97"/>
      <c r="OM220" s="97"/>
      <c r="ON220" s="97"/>
      <c r="OO220" s="97"/>
      <c r="OP220" s="97"/>
      <c r="OQ220" s="97"/>
      <c r="OR220" s="97"/>
      <c r="OS220" s="97"/>
      <c r="OT220" s="97"/>
      <c r="OU220" s="97"/>
      <c r="OV220" s="97"/>
      <c r="OW220" s="97"/>
      <c r="OX220" s="97"/>
      <c r="OY220" s="97"/>
      <c r="OZ220" s="97"/>
      <c r="PA220" s="97"/>
      <c r="PB220" s="97"/>
      <c r="PC220" s="97"/>
      <c r="PD220" s="97"/>
      <c r="PE220" s="97"/>
      <c r="PF220" s="97"/>
      <c r="PG220" s="97"/>
      <c r="PH220" s="97"/>
      <c r="PI220" s="97"/>
      <c r="PJ220" s="97"/>
      <c r="PK220" s="97"/>
      <c r="PL220" s="97"/>
      <c r="PM220" s="97"/>
      <c r="PN220" s="97"/>
      <c r="PO220" s="97"/>
      <c r="PP220" s="97"/>
      <c r="PQ220" s="97"/>
      <c r="PR220" s="97"/>
      <c r="PS220" s="97"/>
      <c r="PT220" s="97"/>
      <c r="PU220" s="97"/>
      <c r="PV220" s="97"/>
      <c r="PW220" s="97"/>
      <c r="PX220" s="97"/>
      <c r="PY220" s="97"/>
      <c r="PZ220" s="97"/>
      <c r="QA220" s="97"/>
      <c r="QB220" s="97"/>
      <c r="QC220" s="97"/>
      <c r="QD220" s="97"/>
      <c r="QE220" s="97"/>
      <c r="QF220" s="97"/>
      <c r="QG220" s="97"/>
      <c r="QH220" s="97"/>
      <c r="QI220" s="97"/>
      <c r="QJ220" s="97"/>
      <c r="QK220" s="97"/>
      <c r="QL220" s="97"/>
      <c r="QM220" s="97"/>
      <c r="QN220" s="97"/>
      <c r="QO220" s="97"/>
      <c r="QP220" s="97"/>
      <c r="QQ220" s="97"/>
      <c r="QR220" s="97"/>
      <c r="QS220" s="97"/>
      <c r="QT220" s="97"/>
      <c r="QU220" s="97"/>
      <c r="QV220" s="97"/>
      <c r="QW220" s="97"/>
      <c r="QX220" s="97"/>
      <c r="QY220" s="97"/>
      <c r="QZ220" s="97"/>
      <c r="RA220" s="97"/>
      <c r="RB220" s="97"/>
      <c r="RC220" s="97"/>
      <c r="RD220" s="97"/>
      <c r="RE220" s="97"/>
      <c r="RF220" s="97"/>
      <c r="RG220" s="97"/>
      <c r="RH220" s="97"/>
      <c r="RI220" s="97"/>
      <c r="RJ220" s="97"/>
      <c r="RK220" s="97"/>
      <c r="RL220" s="97"/>
      <c r="RM220" s="97"/>
      <c r="RN220" s="97"/>
      <c r="RO220" s="97"/>
      <c r="RP220" s="97"/>
      <c r="RQ220" s="97"/>
      <c r="RR220" s="97"/>
      <c r="RS220" s="97"/>
      <c r="RT220" s="97"/>
      <c r="RU220" s="97"/>
      <c r="RV220" s="97"/>
      <c r="RW220" s="97"/>
      <c r="RX220" s="97"/>
      <c r="RY220" s="97"/>
      <c r="RZ220" s="97"/>
      <c r="SA220" s="97"/>
      <c r="SB220" s="97"/>
      <c r="SC220" s="97"/>
      <c r="SD220" s="97"/>
      <c r="SE220" s="97"/>
      <c r="SF220" s="97"/>
      <c r="SG220" s="97"/>
      <c r="SH220" s="97"/>
      <c r="SI220" s="97"/>
      <c r="SJ220" s="97"/>
      <c r="SK220" s="97"/>
      <c r="SL220" s="97"/>
      <c r="SM220" s="97"/>
      <c r="SN220" s="97"/>
      <c r="SO220" s="97"/>
      <c r="SP220" s="97"/>
      <c r="SQ220" s="97"/>
      <c r="SR220" s="97"/>
      <c r="SS220" s="97"/>
      <c r="ST220" s="97"/>
      <c r="SU220" s="97"/>
      <c r="SV220" s="97"/>
      <c r="SW220" s="97"/>
      <c r="SX220" s="97"/>
      <c r="SY220" s="97"/>
      <c r="SZ220" s="97"/>
      <c r="TA220" s="97"/>
      <c r="TB220" s="97"/>
    </row>
    <row r="221" spans="1:522" s="1" customFormat="1" ht="18" customHeight="1" x14ac:dyDescent="0.2">
      <c r="A221" s="12"/>
      <c r="B221" s="11" t="s">
        <v>499</v>
      </c>
      <c r="C221" s="1">
        <v>10973</v>
      </c>
      <c r="E221" s="4" t="s">
        <v>27</v>
      </c>
      <c r="F221" s="9">
        <v>4920</v>
      </c>
      <c r="G221" s="9" t="s">
        <v>96</v>
      </c>
      <c r="H221" s="4" t="s">
        <v>29</v>
      </c>
      <c r="I221" s="1">
        <f t="shared" si="4"/>
        <v>0</v>
      </c>
      <c r="J221" s="12">
        <f>Tabuľka3[[#This Row],[Stĺpec9]]</f>
        <v>0</v>
      </c>
      <c r="K221" s="97"/>
      <c r="L221" s="97"/>
      <c r="M221" s="97"/>
      <c r="N221" s="97"/>
      <c r="O221" s="97"/>
      <c r="P221" s="97"/>
      <c r="Q221" s="97"/>
      <c r="R221" s="97"/>
      <c r="S221" s="97"/>
      <c r="T221" s="97"/>
      <c r="U221" s="97"/>
      <c r="V221" s="97"/>
      <c r="W221" s="97"/>
      <c r="X221" s="97"/>
      <c r="Y221" s="97"/>
      <c r="Z221" s="97"/>
      <c r="AA221" s="97"/>
      <c r="AB221" s="97"/>
      <c r="AC221" s="97"/>
      <c r="AD221" s="97"/>
      <c r="AE221" s="97"/>
      <c r="AF221" s="97"/>
      <c r="AG221" s="97"/>
      <c r="AH221" s="97"/>
      <c r="AI221" s="97"/>
      <c r="AJ221" s="97"/>
      <c r="AK221" s="97"/>
      <c r="AL221" s="97"/>
      <c r="AM221" s="97"/>
      <c r="AN221" s="97"/>
      <c r="AO221" s="97"/>
      <c r="AP221" s="97"/>
      <c r="AQ221" s="97"/>
      <c r="AR221" s="97"/>
      <c r="AS221" s="97"/>
      <c r="AT221" s="97"/>
      <c r="AU221" s="97"/>
      <c r="AV221" s="97"/>
      <c r="AW221" s="97"/>
      <c r="AX221" s="97"/>
      <c r="AY221" s="97"/>
      <c r="AZ221" s="97"/>
      <c r="BA221" s="97"/>
      <c r="BB221" s="97"/>
      <c r="BC221" s="97"/>
      <c r="BD221" s="97"/>
      <c r="BE221" s="97"/>
      <c r="BF221" s="97"/>
      <c r="BG221" s="97"/>
      <c r="BH221" s="97"/>
      <c r="BI221" s="97"/>
      <c r="BJ221" s="97"/>
      <c r="BK221" s="97"/>
      <c r="BL221" s="97"/>
      <c r="BM221" s="97"/>
      <c r="BN221" s="97"/>
      <c r="BO221" s="97"/>
      <c r="BP221" s="97"/>
      <c r="BQ221" s="97"/>
      <c r="BR221" s="97"/>
      <c r="BS221" s="97"/>
      <c r="BT221" s="97"/>
      <c r="BU221" s="97"/>
      <c r="BV221" s="97"/>
      <c r="BW221" s="97"/>
      <c r="BX221" s="97"/>
      <c r="BY221" s="97"/>
      <c r="BZ221" s="97"/>
      <c r="CA221" s="97"/>
      <c r="CB221" s="97"/>
      <c r="CC221" s="97"/>
      <c r="CD221" s="97"/>
      <c r="CE221" s="97"/>
      <c r="CF221" s="97"/>
      <c r="CG221" s="97"/>
      <c r="CH221" s="97"/>
      <c r="CI221" s="97"/>
      <c r="CJ221" s="97"/>
      <c r="CK221" s="97"/>
      <c r="CL221" s="97"/>
      <c r="CM221" s="97"/>
      <c r="CN221" s="97"/>
      <c r="CO221" s="97"/>
      <c r="CP221" s="97"/>
      <c r="CQ221" s="97"/>
      <c r="CR221" s="97"/>
      <c r="CS221" s="97"/>
      <c r="CT221" s="97"/>
      <c r="CU221" s="97"/>
      <c r="CV221" s="97"/>
      <c r="CW221" s="97"/>
      <c r="CX221" s="97"/>
      <c r="CY221" s="97"/>
      <c r="CZ221" s="97"/>
      <c r="DA221" s="97"/>
      <c r="DB221" s="97"/>
      <c r="DC221" s="97"/>
      <c r="DD221" s="97"/>
      <c r="DE221" s="97"/>
      <c r="DF221" s="97"/>
      <c r="DG221" s="97"/>
      <c r="DH221" s="97"/>
      <c r="DI221" s="97"/>
      <c r="DJ221" s="97"/>
      <c r="DK221" s="97"/>
      <c r="DL221" s="97"/>
      <c r="DM221" s="97"/>
      <c r="DN221" s="97"/>
      <c r="DO221" s="97"/>
      <c r="DP221" s="97"/>
      <c r="DQ221" s="97"/>
      <c r="DR221" s="97"/>
      <c r="DS221" s="97"/>
      <c r="DT221" s="97"/>
      <c r="DU221" s="97"/>
      <c r="DV221" s="97"/>
      <c r="DW221" s="97"/>
      <c r="DX221" s="97"/>
      <c r="DY221" s="97"/>
      <c r="DZ221" s="97"/>
      <c r="EA221" s="97"/>
      <c r="EB221" s="97"/>
      <c r="EC221" s="97"/>
      <c r="ED221" s="97"/>
      <c r="EE221" s="97"/>
      <c r="EF221" s="97"/>
      <c r="EG221" s="97"/>
      <c r="EH221" s="97"/>
      <c r="EI221" s="97"/>
      <c r="EJ221" s="97"/>
      <c r="EK221" s="97"/>
      <c r="EL221" s="97"/>
      <c r="EM221" s="97"/>
      <c r="EN221" s="97"/>
      <c r="EO221" s="97"/>
      <c r="EP221" s="97"/>
      <c r="EQ221" s="97"/>
      <c r="ER221" s="97"/>
      <c r="ES221" s="97"/>
      <c r="ET221" s="97"/>
      <c r="EU221" s="97"/>
      <c r="EV221" s="97"/>
      <c r="EW221" s="97"/>
      <c r="EX221" s="97"/>
      <c r="EY221" s="97"/>
      <c r="EZ221" s="97"/>
      <c r="FA221" s="97"/>
      <c r="FB221" s="97"/>
      <c r="FC221" s="97"/>
      <c r="FD221" s="97"/>
      <c r="FE221" s="97"/>
      <c r="FF221" s="97"/>
      <c r="FG221" s="97"/>
      <c r="FH221" s="97"/>
      <c r="FI221" s="97"/>
      <c r="FJ221" s="97"/>
      <c r="FK221" s="97"/>
      <c r="FL221" s="97"/>
      <c r="FM221" s="97"/>
      <c r="FN221" s="97"/>
      <c r="FO221" s="97"/>
      <c r="FP221" s="97"/>
      <c r="FQ221" s="97"/>
      <c r="FR221" s="97"/>
      <c r="FS221" s="97"/>
      <c r="FT221" s="97"/>
      <c r="FU221" s="97"/>
      <c r="FV221" s="97"/>
      <c r="FW221" s="97"/>
      <c r="FX221" s="97"/>
      <c r="FY221" s="97"/>
      <c r="FZ221" s="97"/>
      <c r="GA221" s="97"/>
      <c r="GB221" s="97"/>
      <c r="GC221" s="97"/>
      <c r="GD221" s="97"/>
      <c r="GE221" s="97"/>
      <c r="GF221" s="97"/>
      <c r="GG221" s="97"/>
      <c r="GH221" s="97"/>
      <c r="GI221" s="97"/>
      <c r="GJ221" s="97"/>
      <c r="GK221" s="97"/>
      <c r="GL221" s="97"/>
      <c r="GM221" s="97"/>
      <c r="GN221" s="97"/>
      <c r="GO221" s="97"/>
      <c r="GP221" s="97"/>
      <c r="GQ221" s="97"/>
      <c r="GR221" s="97"/>
      <c r="GS221" s="97"/>
      <c r="GT221" s="97"/>
      <c r="GU221" s="97"/>
      <c r="GV221" s="97"/>
      <c r="GW221" s="97"/>
      <c r="GX221" s="97"/>
      <c r="GY221" s="97"/>
      <c r="GZ221" s="97"/>
      <c r="HA221" s="97"/>
      <c r="HB221" s="97"/>
      <c r="HC221" s="97"/>
      <c r="HD221" s="97"/>
      <c r="HE221" s="97"/>
      <c r="HF221" s="97"/>
      <c r="HG221" s="97"/>
      <c r="HH221" s="97"/>
      <c r="HI221" s="97"/>
      <c r="HJ221" s="97"/>
      <c r="HK221" s="97"/>
      <c r="HL221" s="97"/>
      <c r="HM221" s="97"/>
      <c r="HN221" s="97"/>
      <c r="HO221" s="97"/>
      <c r="HP221" s="97"/>
      <c r="HQ221" s="97"/>
      <c r="HR221" s="97"/>
      <c r="HS221" s="97"/>
      <c r="HT221" s="97"/>
      <c r="HU221" s="97"/>
      <c r="HV221" s="97"/>
      <c r="HW221" s="97"/>
      <c r="HX221" s="97"/>
      <c r="HY221" s="97"/>
      <c r="HZ221" s="97"/>
      <c r="IA221" s="97"/>
      <c r="IB221" s="97"/>
      <c r="IC221" s="97"/>
      <c r="ID221" s="97"/>
      <c r="IE221" s="97"/>
      <c r="IF221" s="97"/>
      <c r="IG221" s="97"/>
      <c r="IH221" s="97"/>
      <c r="II221" s="97"/>
      <c r="IJ221" s="97"/>
      <c r="IK221" s="97"/>
      <c r="IL221" s="97"/>
      <c r="IM221" s="97"/>
      <c r="IN221" s="97"/>
      <c r="IO221" s="97"/>
      <c r="IP221" s="97"/>
      <c r="IQ221" s="97"/>
      <c r="IR221" s="97"/>
      <c r="IS221" s="97"/>
      <c r="IT221" s="97"/>
      <c r="IU221" s="97"/>
      <c r="IV221" s="97"/>
      <c r="IW221" s="97"/>
      <c r="IX221" s="97"/>
      <c r="IY221" s="97"/>
      <c r="IZ221" s="97"/>
      <c r="JA221" s="97"/>
      <c r="JB221" s="97"/>
      <c r="JC221" s="97"/>
      <c r="JD221" s="97"/>
      <c r="JE221" s="97"/>
      <c r="JF221" s="97"/>
      <c r="JG221" s="97"/>
      <c r="JH221" s="97"/>
      <c r="JI221" s="97"/>
      <c r="JJ221" s="97"/>
      <c r="JK221" s="97"/>
      <c r="JL221" s="97"/>
      <c r="JM221" s="97"/>
      <c r="JN221" s="97"/>
      <c r="JO221" s="97"/>
      <c r="JP221" s="97"/>
      <c r="JQ221" s="97"/>
      <c r="JR221" s="97"/>
      <c r="JS221" s="97"/>
      <c r="JT221" s="97"/>
      <c r="JU221" s="97"/>
      <c r="JV221" s="97"/>
      <c r="JW221" s="97"/>
      <c r="JX221" s="97"/>
      <c r="JY221" s="97"/>
      <c r="JZ221" s="97"/>
      <c r="KA221" s="97"/>
      <c r="KB221" s="97"/>
      <c r="KC221" s="97"/>
      <c r="KD221" s="97"/>
      <c r="KE221" s="97"/>
      <c r="KF221" s="97"/>
      <c r="KG221" s="97"/>
      <c r="KH221" s="97"/>
      <c r="KI221" s="97"/>
      <c r="KJ221" s="97"/>
      <c r="KK221" s="97"/>
      <c r="KL221" s="97"/>
      <c r="KM221" s="97"/>
      <c r="KN221" s="97"/>
      <c r="KO221" s="97"/>
      <c r="KP221" s="97"/>
      <c r="KQ221" s="97"/>
      <c r="KR221" s="97"/>
      <c r="KS221" s="97"/>
      <c r="KT221" s="97"/>
      <c r="KU221" s="97"/>
      <c r="KV221" s="97"/>
      <c r="KW221" s="97"/>
      <c r="KX221" s="97"/>
      <c r="KY221" s="97"/>
      <c r="KZ221" s="97"/>
      <c r="LA221" s="97"/>
      <c r="LB221" s="97"/>
      <c r="LC221" s="97"/>
      <c r="LD221" s="97"/>
      <c r="LE221" s="97"/>
      <c r="LF221" s="97"/>
      <c r="LG221" s="97"/>
      <c r="LH221" s="97"/>
      <c r="LI221" s="97"/>
      <c r="LJ221" s="97"/>
      <c r="LK221" s="97"/>
      <c r="LL221" s="97"/>
      <c r="LM221" s="97"/>
      <c r="LN221" s="97"/>
      <c r="LO221" s="97"/>
      <c r="LP221" s="97"/>
      <c r="LQ221" s="97"/>
      <c r="LR221" s="97"/>
      <c r="LS221" s="97"/>
      <c r="LT221" s="97"/>
      <c r="LU221" s="97"/>
      <c r="LV221" s="97"/>
      <c r="LW221" s="97"/>
      <c r="LX221" s="97"/>
      <c r="LY221" s="97"/>
      <c r="LZ221" s="97"/>
      <c r="MA221" s="97"/>
      <c r="MB221" s="97"/>
      <c r="MC221" s="97"/>
      <c r="MD221" s="97"/>
      <c r="ME221" s="97"/>
      <c r="MF221" s="97"/>
      <c r="MG221" s="97"/>
      <c r="MH221" s="97"/>
      <c r="MI221" s="97"/>
      <c r="MJ221" s="97"/>
      <c r="MK221" s="97"/>
      <c r="ML221" s="97"/>
      <c r="MM221" s="97"/>
      <c r="MN221" s="97"/>
      <c r="MO221" s="97"/>
      <c r="MP221" s="97"/>
      <c r="MQ221" s="97"/>
      <c r="MR221" s="97"/>
      <c r="MS221" s="97"/>
      <c r="MT221" s="97"/>
      <c r="MU221" s="97"/>
      <c r="MV221" s="97"/>
      <c r="MW221" s="97"/>
      <c r="MX221" s="97"/>
      <c r="MY221" s="97"/>
      <c r="MZ221" s="97"/>
      <c r="NA221" s="97"/>
      <c r="NB221" s="97"/>
      <c r="NC221" s="97"/>
      <c r="ND221" s="97"/>
      <c r="NE221" s="97"/>
      <c r="NF221" s="97"/>
      <c r="NG221" s="97"/>
      <c r="NH221" s="97"/>
      <c r="NI221" s="97"/>
      <c r="NJ221" s="97"/>
      <c r="NK221" s="97"/>
      <c r="NL221" s="97"/>
      <c r="NM221" s="97"/>
      <c r="NN221" s="97"/>
      <c r="NO221" s="97"/>
      <c r="NP221" s="97"/>
      <c r="NQ221" s="97"/>
      <c r="NR221" s="97"/>
      <c r="NS221" s="97"/>
      <c r="NT221" s="97"/>
      <c r="NU221" s="97"/>
      <c r="NV221" s="97"/>
      <c r="NW221" s="97"/>
      <c r="NX221" s="97"/>
      <c r="NY221" s="97"/>
      <c r="NZ221" s="97"/>
      <c r="OA221" s="97"/>
      <c r="OB221" s="97"/>
      <c r="OC221" s="97"/>
      <c r="OD221" s="97"/>
      <c r="OE221" s="97"/>
      <c r="OF221" s="97"/>
      <c r="OG221" s="97"/>
      <c r="OH221" s="97"/>
      <c r="OI221" s="97"/>
      <c r="OJ221" s="97"/>
      <c r="OK221" s="97"/>
      <c r="OL221" s="97"/>
      <c r="OM221" s="97"/>
      <c r="ON221" s="97"/>
      <c r="OO221" s="97"/>
      <c r="OP221" s="97"/>
      <c r="OQ221" s="97"/>
      <c r="OR221" s="97"/>
      <c r="OS221" s="97"/>
      <c r="OT221" s="97"/>
      <c r="OU221" s="97"/>
      <c r="OV221" s="97"/>
      <c r="OW221" s="97"/>
      <c r="OX221" s="97"/>
      <c r="OY221" s="97"/>
      <c r="OZ221" s="97"/>
      <c r="PA221" s="97"/>
      <c r="PB221" s="97"/>
      <c r="PC221" s="97"/>
      <c r="PD221" s="97"/>
      <c r="PE221" s="97"/>
      <c r="PF221" s="97"/>
      <c r="PG221" s="97"/>
      <c r="PH221" s="97"/>
      <c r="PI221" s="97"/>
      <c r="PJ221" s="97"/>
      <c r="PK221" s="97"/>
      <c r="PL221" s="97"/>
      <c r="PM221" s="97"/>
      <c r="PN221" s="97"/>
      <c r="PO221" s="97"/>
      <c r="PP221" s="97"/>
      <c r="PQ221" s="97"/>
      <c r="PR221" s="97"/>
      <c r="PS221" s="97"/>
      <c r="PT221" s="97"/>
      <c r="PU221" s="97"/>
      <c r="PV221" s="97"/>
      <c r="PW221" s="97"/>
      <c r="PX221" s="97"/>
      <c r="PY221" s="97"/>
      <c r="PZ221" s="97"/>
      <c r="QA221" s="97"/>
      <c r="QB221" s="97"/>
      <c r="QC221" s="97"/>
      <c r="QD221" s="97"/>
      <c r="QE221" s="97"/>
      <c r="QF221" s="97"/>
      <c r="QG221" s="97"/>
      <c r="QH221" s="97"/>
      <c r="QI221" s="97"/>
      <c r="QJ221" s="97"/>
      <c r="QK221" s="97"/>
      <c r="QL221" s="97"/>
      <c r="QM221" s="97"/>
      <c r="QN221" s="97"/>
      <c r="QO221" s="97"/>
      <c r="QP221" s="97"/>
      <c r="QQ221" s="97"/>
      <c r="QR221" s="97"/>
      <c r="QS221" s="97"/>
      <c r="QT221" s="97"/>
      <c r="QU221" s="97"/>
      <c r="QV221" s="97"/>
      <c r="QW221" s="97"/>
      <c r="QX221" s="97"/>
      <c r="QY221" s="97"/>
      <c r="QZ221" s="97"/>
      <c r="RA221" s="97"/>
      <c r="RB221" s="97"/>
      <c r="RC221" s="97"/>
      <c r="RD221" s="97"/>
      <c r="RE221" s="97"/>
      <c r="RF221" s="97"/>
      <c r="RG221" s="97"/>
      <c r="RH221" s="97"/>
      <c r="RI221" s="97"/>
      <c r="RJ221" s="97"/>
      <c r="RK221" s="97"/>
      <c r="RL221" s="97"/>
      <c r="RM221" s="97"/>
      <c r="RN221" s="97"/>
      <c r="RO221" s="97"/>
      <c r="RP221" s="97"/>
      <c r="RQ221" s="97"/>
      <c r="RR221" s="97"/>
      <c r="RS221" s="97"/>
      <c r="RT221" s="97"/>
      <c r="RU221" s="97"/>
      <c r="RV221" s="97"/>
      <c r="RW221" s="97"/>
      <c r="RX221" s="97"/>
      <c r="RY221" s="97"/>
      <c r="RZ221" s="97"/>
      <c r="SA221" s="97"/>
      <c r="SB221" s="97"/>
      <c r="SC221" s="97"/>
      <c r="SD221" s="97"/>
      <c r="SE221" s="97"/>
      <c r="SF221" s="97"/>
      <c r="SG221" s="97"/>
      <c r="SH221" s="97"/>
      <c r="SI221" s="97"/>
      <c r="SJ221" s="97"/>
      <c r="SK221" s="97"/>
      <c r="SL221" s="97"/>
      <c r="SM221" s="97"/>
      <c r="SN221" s="97"/>
      <c r="SO221" s="97"/>
      <c r="SP221" s="97"/>
      <c r="SQ221" s="97"/>
      <c r="SR221" s="97"/>
      <c r="SS221" s="97"/>
      <c r="ST221" s="97"/>
      <c r="SU221" s="97"/>
      <c r="SV221" s="97"/>
      <c r="SW221" s="97"/>
      <c r="SX221" s="97"/>
      <c r="SY221" s="97"/>
      <c r="SZ221" s="97"/>
      <c r="TA221" s="97"/>
      <c r="TB221" s="97"/>
    </row>
    <row r="222" spans="1:522" s="1" customFormat="1" ht="18" customHeight="1" x14ac:dyDescent="0.2">
      <c r="A222" s="12"/>
      <c r="B222" s="11" t="s">
        <v>203</v>
      </c>
      <c r="E222" s="4" t="s">
        <v>113</v>
      </c>
      <c r="G222" s="9" t="s">
        <v>94</v>
      </c>
      <c r="H222" s="4" t="s">
        <v>19</v>
      </c>
      <c r="I222" s="1">
        <f t="shared" si="4"/>
        <v>0</v>
      </c>
      <c r="J222" s="12">
        <f>Tabuľka3[[#This Row],[Stĺpec9]]</f>
        <v>0</v>
      </c>
      <c r="K222" s="97"/>
      <c r="L222" s="97"/>
      <c r="M222" s="97"/>
      <c r="N222" s="97"/>
      <c r="O222" s="97"/>
      <c r="P222" s="97"/>
      <c r="Q222" s="97"/>
      <c r="R222" s="97"/>
      <c r="S222" s="97"/>
      <c r="T222" s="97"/>
      <c r="U222" s="97"/>
      <c r="V222" s="97"/>
      <c r="W222" s="97"/>
      <c r="X222" s="97"/>
      <c r="Y222" s="97"/>
      <c r="Z222" s="97"/>
      <c r="AA222" s="97"/>
      <c r="AB222" s="97"/>
      <c r="AC222" s="97"/>
      <c r="AD222" s="97"/>
      <c r="AE222" s="97"/>
      <c r="AF222" s="97"/>
      <c r="AG222" s="97"/>
      <c r="AH222" s="97"/>
      <c r="AI222" s="97"/>
      <c r="AJ222" s="97"/>
      <c r="AK222" s="97"/>
      <c r="AL222" s="97"/>
      <c r="AM222" s="97"/>
      <c r="AN222" s="97"/>
      <c r="AO222" s="97"/>
      <c r="AP222" s="97"/>
      <c r="AQ222" s="97"/>
      <c r="AR222" s="97"/>
      <c r="AS222" s="97"/>
      <c r="AT222" s="97"/>
      <c r="AU222" s="97"/>
      <c r="AV222" s="97"/>
      <c r="AW222" s="97"/>
      <c r="AX222" s="97"/>
      <c r="AY222" s="97"/>
      <c r="AZ222" s="97"/>
      <c r="BA222" s="97"/>
      <c r="BB222" s="97"/>
      <c r="BC222" s="97"/>
      <c r="BD222" s="97"/>
      <c r="BE222" s="97"/>
      <c r="BF222" s="97"/>
      <c r="BG222" s="97"/>
      <c r="BH222" s="97"/>
      <c r="BI222" s="97"/>
      <c r="BJ222" s="97"/>
      <c r="BK222" s="97"/>
      <c r="BL222" s="97"/>
      <c r="BM222" s="97"/>
      <c r="BN222" s="97"/>
      <c r="BO222" s="97"/>
      <c r="BP222" s="97"/>
      <c r="BQ222" s="97"/>
      <c r="BR222" s="97"/>
      <c r="BS222" s="97"/>
      <c r="BT222" s="97"/>
      <c r="BU222" s="97"/>
      <c r="BV222" s="97"/>
      <c r="BW222" s="97"/>
      <c r="BX222" s="97"/>
      <c r="BY222" s="97"/>
      <c r="BZ222" s="97"/>
      <c r="CA222" s="97"/>
      <c r="CB222" s="97"/>
      <c r="CC222" s="97"/>
      <c r="CD222" s="97"/>
      <c r="CE222" s="97"/>
      <c r="CF222" s="97"/>
      <c r="CG222" s="97"/>
      <c r="CH222" s="97"/>
      <c r="CI222" s="97"/>
      <c r="CJ222" s="97"/>
      <c r="CK222" s="97"/>
      <c r="CL222" s="97"/>
      <c r="CM222" s="97"/>
      <c r="CN222" s="97"/>
      <c r="CO222" s="97"/>
      <c r="CP222" s="97"/>
      <c r="CQ222" s="97"/>
      <c r="CR222" s="97"/>
      <c r="CS222" s="97"/>
      <c r="CT222" s="97"/>
      <c r="CU222" s="97"/>
      <c r="CV222" s="97"/>
      <c r="CW222" s="97"/>
      <c r="CX222" s="97"/>
      <c r="CY222" s="97"/>
      <c r="CZ222" s="97"/>
      <c r="DA222" s="97"/>
      <c r="DB222" s="97"/>
      <c r="DC222" s="97"/>
      <c r="DD222" s="97"/>
      <c r="DE222" s="97"/>
      <c r="DF222" s="97"/>
      <c r="DG222" s="97"/>
      <c r="DH222" s="97"/>
      <c r="DI222" s="97"/>
      <c r="DJ222" s="97"/>
      <c r="DK222" s="97"/>
      <c r="DL222" s="97"/>
      <c r="DM222" s="97"/>
      <c r="DN222" s="97"/>
      <c r="DO222" s="97"/>
      <c r="DP222" s="97"/>
      <c r="DQ222" s="97"/>
      <c r="DR222" s="97"/>
      <c r="DS222" s="97"/>
      <c r="DT222" s="97"/>
      <c r="DU222" s="97"/>
      <c r="DV222" s="97"/>
      <c r="DW222" s="97"/>
      <c r="DX222" s="97"/>
      <c r="DY222" s="97"/>
      <c r="DZ222" s="97"/>
      <c r="EA222" s="97"/>
      <c r="EB222" s="97"/>
      <c r="EC222" s="97"/>
      <c r="ED222" s="97"/>
      <c r="EE222" s="97"/>
      <c r="EF222" s="97"/>
      <c r="EG222" s="97"/>
      <c r="EH222" s="97"/>
      <c r="EI222" s="97"/>
      <c r="EJ222" s="97"/>
      <c r="EK222" s="97"/>
      <c r="EL222" s="97"/>
      <c r="EM222" s="97"/>
      <c r="EN222" s="97"/>
      <c r="EO222" s="97"/>
      <c r="EP222" s="97"/>
      <c r="EQ222" s="97"/>
      <c r="ER222" s="97"/>
      <c r="ES222" s="97"/>
      <c r="ET222" s="97"/>
      <c r="EU222" s="97"/>
      <c r="EV222" s="97"/>
      <c r="EW222" s="97"/>
      <c r="EX222" s="97"/>
      <c r="EY222" s="97"/>
      <c r="EZ222" s="97"/>
      <c r="FA222" s="97"/>
      <c r="FB222" s="97"/>
      <c r="FC222" s="97"/>
      <c r="FD222" s="97"/>
      <c r="FE222" s="97"/>
      <c r="FF222" s="97"/>
      <c r="FG222" s="97"/>
      <c r="FH222" s="97"/>
      <c r="FI222" s="97"/>
      <c r="FJ222" s="97"/>
      <c r="FK222" s="97"/>
      <c r="FL222" s="97"/>
      <c r="FM222" s="97"/>
      <c r="FN222" s="97"/>
      <c r="FO222" s="97"/>
      <c r="FP222" s="97"/>
      <c r="FQ222" s="97"/>
      <c r="FR222" s="97"/>
      <c r="FS222" s="97"/>
      <c r="FT222" s="97"/>
      <c r="FU222" s="97"/>
      <c r="FV222" s="97"/>
      <c r="FW222" s="97"/>
      <c r="FX222" s="97"/>
      <c r="FY222" s="97"/>
      <c r="FZ222" s="97"/>
      <c r="GA222" s="97"/>
      <c r="GB222" s="97"/>
      <c r="GC222" s="97"/>
      <c r="GD222" s="97"/>
      <c r="GE222" s="97"/>
      <c r="GF222" s="97"/>
      <c r="GG222" s="97"/>
      <c r="GH222" s="97"/>
      <c r="GI222" s="97"/>
      <c r="GJ222" s="97"/>
      <c r="GK222" s="97"/>
      <c r="GL222" s="97"/>
      <c r="GM222" s="97"/>
      <c r="GN222" s="97"/>
      <c r="GO222" s="97"/>
      <c r="GP222" s="97"/>
      <c r="GQ222" s="97"/>
      <c r="GR222" s="97"/>
      <c r="GS222" s="97"/>
      <c r="GT222" s="97"/>
      <c r="GU222" s="97"/>
      <c r="GV222" s="97"/>
      <c r="GW222" s="97"/>
      <c r="GX222" s="97"/>
      <c r="GY222" s="97"/>
      <c r="GZ222" s="97"/>
      <c r="HA222" s="97"/>
      <c r="HB222" s="97"/>
      <c r="HC222" s="97"/>
      <c r="HD222" s="97"/>
      <c r="HE222" s="97"/>
      <c r="HF222" s="97"/>
      <c r="HG222" s="97"/>
      <c r="HH222" s="97"/>
      <c r="HI222" s="97"/>
      <c r="HJ222" s="97"/>
      <c r="HK222" s="97"/>
      <c r="HL222" s="97"/>
      <c r="HM222" s="97"/>
      <c r="HN222" s="97"/>
      <c r="HO222" s="97"/>
      <c r="HP222" s="97"/>
      <c r="HQ222" s="97"/>
      <c r="HR222" s="97"/>
      <c r="HS222" s="97"/>
      <c r="HT222" s="97"/>
      <c r="HU222" s="97"/>
      <c r="HV222" s="97"/>
      <c r="HW222" s="97"/>
      <c r="HX222" s="97"/>
      <c r="HY222" s="97"/>
      <c r="HZ222" s="97"/>
      <c r="IA222" s="97"/>
      <c r="IB222" s="97"/>
      <c r="IC222" s="97"/>
      <c r="ID222" s="97"/>
      <c r="IE222" s="97"/>
      <c r="IF222" s="97"/>
      <c r="IG222" s="97"/>
      <c r="IH222" s="97"/>
      <c r="II222" s="97"/>
      <c r="IJ222" s="97"/>
      <c r="IK222" s="97"/>
      <c r="IL222" s="97"/>
      <c r="IM222" s="97"/>
      <c r="IN222" s="97"/>
      <c r="IO222" s="97"/>
      <c r="IP222" s="97"/>
      <c r="IQ222" s="97"/>
      <c r="IR222" s="97"/>
      <c r="IS222" s="97"/>
      <c r="IT222" s="97"/>
      <c r="IU222" s="97"/>
      <c r="IV222" s="97"/>
      <c r="IW222" s="97"/>
      <c r="IX222" s="97"/>
      <c r="IY222" s="97"/>
      <c r="IZ222" s="97"/>
      <c r="JA222" s="97"/>
      <c r="JB222" s="97"/>
      <c r="JC222" s="97"/>
      <c r="JD222" s="97"/>
      <c r="JE222" s="97"/>
      <c r="JF222" s="97"/>
      <c r="JG222" s="97"/>
      <c r="JH222" s="97"/>
      <c r="JI222" s="97"/>
      <c r="JJ222" s="97"/>
      <c r="JK222" s="97"/>
      <c r="JL222" s="97"/>
      <c r="JM222" s="97"/>
      <c r="JN222" s="97"/>
      <c r="JO222" s="97"/>
      <c r="JP222" s="97"/>
      <c r="JQ222" s="97"/>
      <c r="JR222" s="97"/>
      <c r="JS222" s="97"/>
      <c r="JT222" s="97"/>
      <c r="JU222" s="97"/>
      <c r="JV222" s="97"/>
      <c r="JW222" s="97"/>
      <c r="JX222" s="97"/>
      <c r="JY222" s="97"/>
      <c r="JZ222" s="97"/>
      <c r="KA222" s="97"/>
      <c r="KB222" s="97"/>
      <c r="KC222" s="97"/>
      <c r="KD222" s="97"/>
      <c r="KE222" s="97"/>
      <c r="KF222" s="97"/>
      <c r="KG222" s="97"/>
      <c r="KH222" s="97"/>
      <c r="KI222" s="97"/>
      <c r="KJ222" s="97"/>
      <c r="KK222" s="97"/>
      <c r="KL222" s="97"/>
      <c r="KM222" s="97"/>
      <c r="KN222" s="97"/>
      <c r="KO222" s="97"/>
      <c r="KP222" s="97"/>
      <c r="KQ222" s="97"/>
      <c r="KR222" s="97"/>
      <c r="KS222" s="97"/>
      <c r="KT222" s="97"/>
      <c r="KU222" s="97"/>
      <c r="KV222" s="97"/>
      <c r="KW222" s="97"/>
      <c r="KX222" s="97"/>
      <c r="KY222" s="97"/>
      <c r="KZ222" s="97"/>
      <c r="LA222" s="97"/>
      <c r="LB222" s="97"/>
      <c r="LC222" s="97"/>
      <c r="LD222" s="97"/>
      <c r="LE222" s="97"/>
      <c r="LF222" s="97"/>
      <c r="LG222" s="97"/>
      <c r="LH222" s="97"/>
      <c r="LI222" s="97"/>
      <c r="LJ222" s="97"/>
      <c r="LK222" s="97"/>
      <c r="LL222" s="97"/>
      <c r="LM222" s="97"/>
      <c r="LN222" s="97"/>
      <c r="LO222" s="97"/>
      <c r="LP222" s="97"/>
      <c r="LQ222" s="97"/>
      <c r="LR222" s="97"/>
      <c r="LS222" s="97"/>
      <c r="LT222" s="97"/>
      <c r="LU222" s="97"/>
      <c r="LV222" s="97"/>
      <c r="LW222" s="97"/>
      <c r="LX222" s="97"/>
      <c r="LY222" s="97"/>
      <c r="LZ222" s="97"/>
      <c r="MA222" s="97"/>
      <c r="MB222" s="97"/>
      <c r="MC222" s="97"/>
      <c r="MD222" s="97"/>
      <c r="ME222" s="97"/>
      <c r="MF222" s="97"/>
      <c r="MG222" s="97"/>
      <c r="MH222" s="97"/>
      <c r="MI222" s="97"/>
      <c r="MJ222" s="97"/>
      <c r="MK222" s="97"/>
      <c r="ML222" s="97"/>
      <c r="MM222" s="97"/>
      <c r="MN222" s="97"/>
      <c r="MO222" s="97"/>
      <c r="MP222" s="97"/>
      <c r="MQ222" s="97"/>
      <c r="MR222" s="97"/>
      <c r="MS222" s="97"/>
      <c r="MT222" s="97"/>
      <c r="MU222" s="97"/>
      <c r="MV222" s="97"/>
      <c r="MW222" s="97"/>
      <c r="MX222" s="97"/>
      <c r="MY222" s="97"/>
      <c r="MZ222" s="97"/>
      <c r="NA222" s="97"/>
      <c r="NB222" s="97"/>
      <c r="NC222" s="97"/>
      <c r="ND222" s="97"/>
      <c r="NE222" s="97"/>
      <c r="NF222" s="97"/>
      <c r="NG222" s="97"/>
      <c r="NH222" s="97"/>
      <c r="NI222" s="97"/>
      <c r="NJ222" s="97"/>
      <c r="NK222" s="97"/>
      <c r="NL222" s="97"/>
      <c r="NM222" s="97"/>
      <c r="NN222" s="97"/>
      <c r="NO222" s="97"/>
      <c r="NP222" s="97"/>
      <c r="NQ222" s="97"/>
      <c r="NR222" s="97"/>
      <c r="NS222" s="97"/>
      <c r="NT222" s="97"/>
      <c r="NU222" s="97"/>
      <c r="NV222" s="97"/>
      <c r="NW222" s="97"/>
      <c r="NX222" s="97"/>
      <c r="NY222" s="97"/>
      <c r="NZ222" s="97"/>
      <c r="OA222" s="97"/>
      <c r="OB222" s="97"/>
      <c r="OC222" s="97"/>
      <c r="OD222" s="97"/>
      <c r="OE222" s="97"/>
      <c r="OF222" s="97"/>
      <c r="OG222" s="97"/>
      <c r="OH222" s="97"/>
      <c r="OI222" s="97"/>
      <c r="OJ222" s="97"/>
      <c r="OK222" s="97"/>
      <c r="OL222" s="97"/>
      <c r="OM222" s="97"/>
      <c r="ON222" s="97"/>
      <c r="OO222" s="97"/>
      <c r="OP222" s="97"/>
      <c r="OQ222" s="97"/>
      <c r="OR222" s="97"/>
      <c r="OS222" s="97"/>
      <c r="OT222" s="97"/>
      <c r="OU222" s="97"/>
      <c r="OV222" s="97"/>
      <c r="OW222" s="97"/>
      <c r="OX222" s="97"/>
      <c r="OY222" s="97"/>
      <c r="OZ222" s="97"/>
      <c r="PA222" s="97"/>
      <c r="PB222" s="97"/>
      <c r="PC222" s="97"/>
      <c r="PD222" s="97"/>
      <c r="PE222" s="97"/>
      <c r="PF222" s="97"/>
      <c r="PG222" s="97"/>
      <c r="PH222" s="97"/>
      <c r="PI222" s="97"/>
      <c r="PJ222" s="97"/>
      <c r="PK222" s="97"/>
      <c r="PL222" s="97"/>
      <c r="PM222" s="97"/>
      <c r="PN222" s="97"/>
      <c r="PO222" s="97"/>
      <c r="PP222" s="97"/>
      <c r="PQ222" s="97"/>
      <c r="PR222" s="97"/>
      <c r="PS222" s="97"/>
      <c r="PT222" s="97"/>
      <c r="PU222" s="97"/>
      <c r="PV222" s="97"/>
      <c r="PW222" s="97"/>
      <c r="PX222" s="97"/>
      <c r="PY222" s="97"/>
      <c r="PZ222" s="97"/>
      <c r="QA222" s="97"/>
      <c r="QB222" s="97"/>
      <c r="QC222" s="97"/>
      <c r="QD222" s="97"/>
      <c r="QE222" s="97"/>
      <c r="QF222" s="97"/>
      <c r="QG222" s="97"/>
      <c r="QH222" s="97"/>
      <c r="QI222" s="97"/>
      <c r="QJ222" s="97"/>
      <c r="QK222" s="97"/>
      <c r="QL222" s="97"/>
      <c r="QM222" s="97"/>
      <c r="QN222" s="97"/>
      <c r="QO222" s="97"/>
      <c r="QP222" s="97"/>
      <c r="QQ222" s="97"/>
      <c r="QR222" s="97"/>
      <c r="QS222" s="97"/>
      <c r="QT222" s="97"/>
      <c r="QU222" s="97"/>
      <c r="QV222" s="97"/>
      <c r="QW222" s="97"/>
      <c r="QX222" s="97"/>
      <c r="QY222" s="97"/>
      <c r="QZ222" s="97"/>
      <c r="RA222" s="97"/>
      <c r="RB222" s="97"/>
      <c r="RC222" s="97"/>
      <c r="RD222" s="97"/>
      <c r="RE222" s="97"/>
      <c r="RF222" s="97"/>
      <c r="RG222" s="97"/>
      <c r="RH222" s="97"/>
      <c r="RI222" s="97"/>
      <c r="RJ222" s="97"/>
      <c r="RK222" s="97"/>
      <c r="RL222" s="97"/>
      <c r="RM222" s="97"/>
      <c r="RN222" s="97"/>
      <c r="RO222" s="97"/>
      <c r="RP222" s="97"/>
      <c r="RQ222" s="97"/>
      <c r="RR222" s="97"/>
      <c r="RS222" s="97"/>
      <c r="RT222" s="97"/>
      <c r="RU222" s="97"/>
      <c r="RV222" s="97"/>
      <c r="RW222" s="97"/>
      <c r="RX222" s="97"/>
      <c r="RY222" s="97"/>
      <c r="RZ222" s="97"/>
      <c r="SA222" s="97"/>
      <c r="SB222" s="97"/>
      <c r="SC222" s="97"/>
      <c r="SD222" s="97"/>
      <c r="SE222" s="97"/>
      <c r="SF222" s="97"/>
      <c r="SG222" s="97"/>
      <c r="SH222" s="97"/>
      <c r="SI222" s="97"/>
      <c r="SJ222" s="97"/>
      <c r="SK222" s="97"/>
      <c r="SL222" s="97"/>
      <c r="SM222" s="97"/>
      <c r="SN222" s="97"/>
      <c r="SO222" s="97"/>
      <c r="SP222" s="97"/>
      <c r="SQ222" s="97"/>
      <c r="SR222" s="97"/>
      <c r="SS222" s="97"/>
      <c r="ST222" s="97"/>
      <c r="SU222" s="97"/>
      <c r="SV222" s="97"/>
      <c r="SW222" s="97"/>
      <c r="SX222" s="97"/>
      <c r="SY222" s="97"/>
      <c r="SZ222" s="97"/>
      <c r="TA222" s="97"/>
      <c r="TB222" s="97"/>
    </row>
    <row r="223" spans="1:522" s="1" customFormat="1" ht="18" customHeight="1" x14ac:dyDescent="0.2">
      <c r="A223" s="12"/>
      <c r="B223" s="11" t="s">
        <v>63</v>
      </c>
      <c r="C223" s="1">
        <v>10324</v>
      </c>
      <c r="D223" s="1">
        <v>2014</v>
      </c>
      <c r="E223" s="4" t="s">
        <v>62</v>
      </c>
      <c r="F223" s="1">
        <v>5486</v>
      </c>
      <c r="G223" s="1" t="s">
        <v>94</v>
      </c>
      <c r="H223" s="4" t="s">
        <v>95</v>
      </c>
      <c r="I223" s="1">
        <f t="shared" si="4"/>
        <v>0</v>
      </c>
      <c r="J223" s="12">
        <f>SUM(I223:I224)</f>
        <v>0</v>
      </c>
      <c r="K223" s="97"/>
      <c r="L223" s="97"/>
      <c r="M223" s="97"/>
      <c r="N223" s="97"/>
      <c r="O223" s="97"/>
      <c r="P223" s="97"/>
      <c r="Q223" s="97"/>
      <c r="R223" s="97"/>
      <c r="S223" s="97"/>
      <c r="T223" s="97"/>
      <c r="U223" s="97"/>
      <c r="V223" s="97"/>
      <c r="W223" s="97"/>
      <c r="X223" s="97"/>
      <c r="Y223" s="97"/>
      <c r="Z223" s="97"/>
      <c r="AA223" s="97"/>
      <c r="AB223" s="97"/>
      <c r="AC223" s="97"/>
      <c r="AD223" s="97"/>
      <c r="AE223" s="97"/>
      <c r="AF223" s="97"/>
      <c r="AG223" s="97"/>
      <c r="AH223" s="97"/>
      <c r="AI223" s="97"/>
      <c r="AJ223" s="97"/>
      <c r="AK223" s="97"/>
      <c r="AL223" s="97"/>
      <c r="AM223" s="97"/>
      <c r="AN223" s="97"/>
      <c r="AO223" s="97"/>
      <c r="AP223" s="97"/>
      <c r="AQ223" s="97"/>
      <c r="AR223" s="97"/>
      <c r="AS223" s="97"/>
      <c r="AT223" s="97"/>
      <c r="AU223" s="97"/>
      <c r="AV223" s="97"/>
      <c r="AW223" s="97"/>
      <c r="AX223" s="97"/>
      <c r="AY223" s="97"/>
      <c r="AZ223" s="97"/>
      <c r="BA223" s="97"/>
      <c r="BB223" s="97"/>
      <c r="BC223" s="97"/>
      <c r="BD223" s="97"/>
      <c r="BE223" s="97"/>
      <c r="BF223" s="97"/>
      <c r="BG223" s="97"/>
      <c r="BH223" s="97"/>
      <c r="BI223" s="97"/>
      <c r="BJ223" s="97"/>
      <c r="BK223" s="97"/>
      <c r="BL223" s="97"/>
      <c r="BM223" s="97"/>
      <c r="BN223" s="97"/>
      <c r="BO223" s="97"/>
      <c r="BP223" s="97"/>
      <c r="BQ223" s="97"/>
      <c r="BR223" s="97"/>
      <c r="BS223" s="97"/>
      <c r="BT223" s="97"/>
      <c r="BU223" s="97"/>
      <c r="BV223" s="97"/>
      <c r="BW223" s="97"/>
      <c r="BX223" s="97"/>
      <c r="BY223" s="97"/>
      <c r="BZ223" s="97"/>
      <c r="CA223" s="97"/>
      <c r="CB223" s="97"/>
      <c r="CC223" s="97"/>
      <c r="CD223" s="97"/>
      <c r="CE223" s="97"/>
      <c r="CF223" s="97"/>
      <c r="CG223" s="97"/>
      <c r="CH223" s="97"/>
      <c r="CI223" s="97"/>
      <c r="CJ223" s="97"/>
      <c r="CK223" s="97"/>
      <c r="CL223" s="97"/>
      <c r="CM223" s="97"/>
      <c r="CN223" s="97"/>
      <c r="CO223" s="97"/>
      <c r="CP223" s="97"/>
      <c r="CQ223" s="97"/>
      <c r="CR223" s="97"/>
      <c r="CS223" s="97"/>
      <c r="CT223" s="97"/>
      <c r="CU223" s="97"/>
      <c r="CV223" s="97"/>
      <c r="CW223" s="97"/>
      <c r="CX223" s="97"/>
      <c r="CY223" s="97"/>
      <c r="CZ223" s="97"/>
      <c r="DA223" s="97"/>
      <c r="DB223" s="97"/>
      <c r="DC223" s="97"/>
      <c r="DD223" s="97"/>
      <c r="DE223" s="97"/>
      <c r="DF223" s="97"/>
      <c r="DG223" s="97"/>
      <c r="DH223" s="97"/>
      <c r="DI223" s="97"/>
      <c r="DJ223" s="97"/>
      <c r="DK223" s="97"/>
      <c r="DL223" s="97"/>
      <c r="DM223" s="97"/>
      <c r="DN223" s="97"/>
      <c r="DO223" s="97"/>
      <c r="DP223" s="97"/>
      <c r="DQ223" s="97"/>
      <c r="DR223" s="97"/>
      <c r="DS223" s="97"/>
      <c r="DT223" s="97"/>
      <c r="DU223" s="97"/>
      <c r="DV223" s="97"/>
      <c r="DW223" s="97"/>
      <c r="DX223" s="97"/>
      <c r="DY223" s="97"/>
      <c r="DZ223" s="97"/>
      <c r="EA223" s="97"/>
      <c r="EB223" s="97"/>
      <c r="EC223" s="97"/>
      <c r="ED223" s="97"/>
      <c r="EE223" s="97"/>
      <c r="EF223" s="97"/>
      <c r="EG223" s="97"/>
      <c r="EH223" s="97"/>
      <c r="EI223" s="97"/>
      <c r="EJ223" s="97"/>
      <c r="EK223" s="97"/>
      <c r="EL223" s="97"/>
      <c r="EM223" s="97"/>
      <c r="EN223" s="97"/>
      <c r="EO223" s="97"/>
      <c r="EP223" s="97"/>
      <c r="EQ223" s="97"/>
      <c r="ER223" s="97"/>
      <c r="ES223" s="97"/>
      <c r="ET223" s="97"/>
      <c r="EU223" s="97"/>
      <c r="EV223" s="97"/>
      <c r="EW223" s="97"/>
      <c r="EX223" s="97"/>
      <c r="EY223" s="97"/>
      <c r="EZ223" s="97"/>
      <c r="FA223" s="97"/>
      <c r="FB223" s="97"/>
      <c r="FC223" s="97"/>
      <c r="FD223" s="97"/>
      <c r="FE223" s="97"/>
      <c r="FF223" s="97"/>
      <c r="FG223" s="97"/>
      <c r="FH223" s="97"/>
      <c r="FI223" s="97"/>
      <c r="FJ223" s="97"/>
      <c r="FK223" s="97"/>
      <c r="FL223" s="97"/>
      <c r="FM223" s="97"/>
      <c r="FN223" s="97"/>
      <c r="FO223" s="97"/>
      <c r="FP223" s="97"/>
      <c r="FQ223" s="97"/>
      <c r="FR223" s="97"/>
      <c r="FS223" s="97"/>
      <c r="FT223" s="97"/>
      <c r="FU223" s="97"/>
      <c r="FV223" s="97"/>
      <c r="FW223" s="97"/>
      <c r="FX223" s="97"/>
      <c r="FY223" s="97"/>
      <c r="FZ223" s="97"/>
      <c r="GA223" s="97"/>
      <c r="GB223" s="97"/>
      <c r="GC223" s="97"/>
      <c r="GD223" s="97"/>
      <c r="GE223" s="97"/>
      <c r="GF223" s="97"/>
      <c r="GG223" s="97"/>
      <c r="GH223" s="97"/>
      <c r="GI223" s="97"/>
      <c r="GJ223" s="97"/>
      <c r="GK223" s="97"/>
      <c r="GL223" s="97"/>
      <c r="GM223" s="97"/>
      <c r="GN223" s="97"/>
      <c r="GO223" s="97"/>
      <c r="GP223" s="97"/>
      <c r="GQ223" s="97"/>
      <c r="GR223" s="97"/>
      <c r="GS223" s="97"/>
      <c r="GT223" s="97"/>
      <c r="GU223" s="97"/>
      <c r="GV223" s="97"/>
      <c r="GW223" s="97"/>
      <c r="GX223" s="97"/>
      <c r="GY223" s="97"/>
      <c r="GZ223" s="97"/>
      <c r="HA223" s="97"/>
      <c r="HB223" s="97"/>
      <c r="HC223" s="97"/>
      <c r="HD223" s="97"/>
      <c r="HE223" s="97"/>
      <c r="HF223" s="97"/>
      <c r="HG223" s="97"/>
      <c r="HH223" s="97"/>
      <c r="HI223" s="97"/>
      <c r="HJ223" s="97"/>
      <c r="HK223" s="97"/>
      <c r="HL223" s="97"/>
      <c r="HM223" s="97"/>
      <c r="HN223" s="97"/>
      <c r="HO223" s="97"/>
      <c r="HP223" s="97"/>
      <c r="HQ223" s="97"/>
      <c r="HR223" s="97"/>
      <c r="HS223" s="97"/>
      <c r="HT223" s="97"/>
      <c r="HU223" s="97"/>
      <c r="HV223" s="97"/>
      <c r="HW223" s="97"/>
      <c r="HX223" s="97"/>
      <c r="HY223" s="97"/>
      <c r="HZ223" s="97"/>
      <c r="IA223" s="97"/>
      <c r="IB223" s="97"/>
      <c r="IC223" s="97"/>
      <c r="ID223" s="97"/>
      <c r="IE223" s="97"/>
      <c r="IF223" s="97"/>
      <c r="IG223" s="97"/>
      <c r="IH223" s="97"/>
      <c r="II223" s="97"/>
      <c r="IJ223" s="97"/>
      <c r="IK223" s="97"/>
      <c r="IL223" s="97"/>
      <c r="IM223" s="97"/>
      <c r="IN223" s="97"/>
      <c r="IO223" s="97"/>
      <c r="IP223" s="97"/>
      <c r="IQ223" s="97"/>
      <c r="IR223" s="97"/>
      <c r="IS223" s="97"/>
      <c r="IT223" s="97"/>
      <c r="IU223" s="97"/>
      <c r="IV223" s="97"/>
      <c r="IW223" s="97"/>
      <c r="IX223" s="97"/>
      <c r="IY223" s="97"/>
      <c r="IZ223" s="97"/>
      <c r="JA223" s="97"/>
      <c r="JB223" s="97"/>
      <c r="JC223" s="97"/>
      <c r="JD223" s="97"/>
      <c r="JE223" s="97"/>
      <c r="JF223" s="97"/>
      <c r="JG223" s="97"/>
      <c r="JH223" s="97"/>
      <c r="JI223" s="97"/>
      <c r="JJ223" s="97"/>
      <c r="JK223" s="97"/>
      <c r="JL223" s="97"/>
      <c r="JM223" s="97"/>
      <c r="JN223" s="97"/>
      <c r="JO223" s="97"/>
      <c r="JP223" s="97"/>
      <c r="JQ223" s="97"/>
      <c r="JR223" s="97"/>
      <c r="JS223" s="97"/>
      <c r="JT223" s="97"/>
      <c r="JU223" s="97"/>
      <c r="JV223" s="97"/>
      <c r="JW223" s="97"/>
      <c r="JX223" s="97"/>
      <c r="JY223" s="97"/>
      <c r="JZ223" s="97"/>
      <c r="KA223" s="97"/>
      <c r="KB223" s="97"/>
      <c r="KC223" s="97"/>
      <c r="KD223" s="97"/>
      <c r="KE223" s="97"/>
      <c r="KF223" s="97"/>
      <c r="KG223" s="97"/>
      <c r="KH223" s="97"/>
      <c r="KI223" s="97"/>
      <c r="KJ223" s="97"/>
      <c r="KK223" s="97"/>
      <c r="KL223" s="97"/>
      <c r="KM223" s="97"/>
      <c r="KN223" s="97"/>
      <c r="KO223" s="97"/>
      <c r="KP223" s="97"/>
      <c r="KQ223" s="97"/>
      <c r="KR223" s="97"/>
      <c r="KS223" s="97"/>
      <c r="KT223" s="97"/>
      <c r="KU223" s="97"/>
      <c r="KV223" s="97"/>
      <c r="KW223" s="97"/>
      <c r="KX223" s="97"/>
      <c r="KY223" s="97"/>
      <c r="KZ223" s="97"/>
      <c r="LA223" s="97"/>
      <c r="LB223" s="97"/>
      <c r="LC223" s="97"/>
      <c r="LD223" s="97"/>
      <c r="LE223" s="97"/>
      <c r="LF223" s="97"/>
      <c r="LG223" s="97"/>
      <c r="LH223" s="97"/>
      <c r="LI223" s="97"/>
      <c r="LJ223" s="97"/>
      <c r="LK223" s="97"/>
      <c r="LL223" s="97"/>
      <c r="LM223" s="97"/>
      <c r="LN223" s="97"/>
      <c r="LO223" s="97"/>
      <c r="LP223" s="97"/>
      <c r="LQ223" s="97"/>
      <c r="LR223" s="97"/>
      <c r="LS223" s="97"/>
      <c r="LT223" s="97"/>
      <c r="LU223" s="97"/>
      <c r="LV223" s="97"/>
      <c r="LW223" s="97"/>
      <c r="LX223" s="97"/>
      <c r="LY223" s="97"/>
      <c r="LZ223" s="97"/>
      <c r="MA223" s="97"/>
      <c r="MB223" s="97"/>
      <c r="MC223" s="97"/>
      <c r="MD223" s="97"/>
      <c r="ME223" s="97"/>
      <c r="MF223" s="97"/>
      <c r="MG223" s="97"/>
      <c r="MH223" s="97"/>
      <c r="MI223" s="97"/>
      <c r="MJ223" s="97"/>
      <c r="MK223" s="97"/>
      <c r="ML223" s="97"/>
      <c r="MM223" s="97"/>
      <c r="MN223" s="97"/>
      <c r="MO223" s="97"/>
      <c r="MP223" s="97"/>
      <c r="MQ223" s="97"/>
      <c r="MR223" s="97"/>
      <c r="MS223" s="97"/>
      <c r="MT223" s="97"/>
      <c r="MU223" s="97"/>
      <c r="MV223" s="97"/>
      <c r="MW223" s="97"/>
      <c r="MX223" s="97"/>
      <c r="MY223" s="97"/>
      <c r="MZ223" s="97"/>
      <c r="NA223" s="97"/>
      <c r="NB223" s="97"/>
      <c r="NC223" s="97"/>
      <c r="ND223" s="97"/>
      <c r="NE223" s="97"/>
      <c r="NF223" s="97"/>
      <c r="NG223" s="97"/>
      <c r="NH223" s="97"/>
      <c r="NI223" s="97"/>
      <c r="NJ223" s="97"/>
      <c r="NK223" s="97"/>
      <c r="NL223" s="97"/>
      <c r="NM223" s="97"/>
      <c r="NN223" s="97"/>
      <c r="NO223" s="97"/>
      <c r="NP223" s="97"/>
      <c r="NQ223" s="97"/>
      <c r="NR223" s="97"/>
      <c r="NS223" s="97"/>
      <c r="NT223" s="97"/>
      <c r="NU223" s="97"/>
      <c r="NV223" s="97"/>
      <c r="NW223" s="97"/>
      <c r="NX223" s="97"/>
      <c r="NY223" s="97"/>
      <c r="NZ223" s="97"/>
      <c r="OA223" s="97"/>
      <c r="OB223" s="97"/>
      <c r="OC223" s="97"/>
      <c r="OD223" s="97"/>
      <c r="OE223" s="97"/>
      <c r="OF223" s="97"/>
      <c r="OG223" s="97"/>
      <c r="OH223" s="97"/>
      <c r="OI223" s="97"/>
      <c r="OJ223" s="97"/>
      <c r="OK223" s="97"/>
      <c r="OL223" s="97"/>
      <c r="OM223" s="97"/>
      <c r="ON223" s="97"/>
      <c r="OO223" s="97"/>
      <c r="OP223" s="97"/>
      <c r="OQ223" s="97"/>
      <c r="OR223" s="97"/>
      <c r="OS223" s="97"/>
      <c r="OT223" s="97"/>
      <c r="OU223" s="97"/>
      <c r="OV223" s="97"/>
      <c r="OW223" s="97"/>
      <c r="OX223" s="97"/>
      <c r="OY223" s="97"/>
      <c r="OZ223" s="97"/>
      <c r="PA223" s="97"/>
      <c r="PB223" s="97"/>
      <c r="PC223" s="97"/>
      <c r="PD223" s="97"/>
      <c r="PE223" s="97"/>
      <c r="PF223" s="97"/>
      <c r="PG223" s="97"/>
      <c r="PH223" s="97"/>
      <c r="PI223" s="97"/>
      <c r="PJ223" s="97"/>
      <c r="PK223" s="97"/>
      <c r="PL223" s="97"/>
      <c r="PM223" s="97"/>
      <c r="PN223" s="97"/>
      <c r="PO223" s="97"/>
      <c r="PP223" s="97"/>
      <c r="PQ223" s="97"/>
      <c r="PR223" s="97"/>
      <c r="PS223" s="97"/>
      <c r="PT223" s="97"/>
      <c r="PU223" s="97"/>
      <c r="PV223" s="97"/>
      <c r="PW223" s="97"/>
      <c r="PX223" s="97"/>
      <c r="PY223" s="97"/>
      <c r="PZ223" s="97"/>
      <c r="QA223" s="97"/>
      <c r="QB223" s="97"/>
      <c r="QC223" s="97"/>
      <c r="QD223" s="97"/>
      <c r="QE223" s="97"/>
      <c r="QF223" s="97"/>
      <c r="QG223" s="97"/>
      <c r="QH223" s="97"/>
      <c r="QI223" s="97"/>
      <c r="QJ223" s="97"/>
      <c r="QK223" s="97"/>
      <c r="QL223" s="97"/>
      <c r="QM223" s="97"/>
      <c r="QN223" s="97"/>
      <c r="QO223" s="97"/>
      <c r="QP223" s="97"/>
      <c r="QQ223" s="97"/>
      <c r="QR223" s="97"/>
      <c r="QS223" s="97"/>
      <c r="QT223" s="97"/>
      <c r="QU223" s="97"/>
      <c r="QV223" s="97"/>
      <c r="QW223" s="97"/>
      <c r="QX223" s="97"/>
      <c r="QY223" s="97"/>
      <c r="QZ223" s="97"/>
      <c r="RA223" s="97"/>
      <c r="RB223" s="97"/>
      <c r="RC223" s="97"/>
      <c r="RD223" s="97"/>
      <c r="RE223" s="97"/>
      <c r="RF223" s="97"/>
      <c r="RG223" s="97"/>
      <c r="RH223" s="97"/>
      <c r="RI223" s="97"/>
      <c r="RJ223" s="97"/>
      <c r="RK223" s="97"/>
      <c r="RL223" s="97"/>
      <c r="RM223" s="97"/>
      <c r="RN223" s="97"/>
      <c r="RO223" s="97"/>
      <c r="RP223" s="97"/>
      <c r="RQ223" s="97"/>
      <c r="RR223" s="97"/>
      <c r="RS223" s="97"/>
      <c r="RT223" s="97"/>
      <c r="RU223" s="97"/>
      <c r="RV223" s="97"/>
      <c r="RW223" s="97"/>
      <c r="RX223" s="97"/>
      <c r="RY223" s="97"/>
      <c r="RZ223" s="97"/>
      <c r="SA223" s="97"/>
      <c r="SB223" s="97"/>
      <c r="SC223" s="97"/>
      <c r="SD223" s="97"/>
      <c r="SE223" s="97"/>
      <c r="SF223" s="97"/>
      <c r="SG223" s="97"/>
      <c r="SH223" s="97"/>
      <c r="SI223" s="97"/>
      <c r="SJ223" s="97"/>
      <c r="SK223" s="97"/>
      <c r="SL223" s="97"/>
      <c r="SM223" s="97"/>
      <c r="SN223" s="97"/>
      <c r="SO223" s="97"/>
      <c r="SP223" s="97"/>
      <c r="SQ223" s="97"/>
      <c r="SR223" s="97"/>
      <c r="SS223" s="97"/>
      <c r="ST223" s="97"/>
      <c r="SU223" s="97"/>
      <c r="SV223" s="97"/>
      <c r="SW223" s="97"/>
      <c r="SX223" s="97"/>
      <c r="SY223" s="97"/>
      <c r="SZ223" s="97"/>
      <c r="TA223" s="97"/>
      <c r="TB223" s="97"/>
    </row>
    <row r="224" spans="1:522" s="1" customFormat="1" ht="18" customHeight="1" x14ac:dyDescent="0.2">
      <c r="A224" s="12"/>
      <c r="B224" s="11"/>
      <c r="E224" s="4" t="s">
        <v>232</v>
      </c>
      <c r="F224" s="1">
        <v>5943</v>
      </c>
      <c r="G224" s="9" t="s">
        <v>99</v>
      </c>
      <c r="H224" s="4" t="s">
        <v>46</v>
      </c>
      <c r="I224" s="1">
        <f t="shared" si="4"/>
        <v>0</v>
      </c>
      <c r="J224" s="12"/>
      <c r="K224" s="97"/>
      <c r="L224" s="97"/>
      <c r="M224" s="97"/>
      <c r="N224" s="97"/>
      <c r="O224" s="97"/>
      <c r="P224" s="97"/>
      <c r="Q224" s="97"/>
      <c r="R224" s="97"/>
      <c r="S224" s="97"/>
      <c r="T224" s="97"/>
      <c r="U224" s="97"/>
      <c r="V224" s="97"/>
      <c r="W224" s="97"/>
      <c r="X224" s="97"/>
      <c r="Y224" s="97"/>
      <c r="Z224" s="97"/>
      <c r="AA224" s="97"/>
      <c r="AB224" s="97"/>
      <c r="AC224" s="97"/>
      <c r="AD224" s="97"/>
      <c r="AE224" s="97"/>
      <c r="AF224" s="97"/>
      <c r="AG224" s="97"/>
      <c r="AH224" s="97"/>
      <c r="AI224" s="97"/>
      <c r="AJ224" s="97"/>
      <c r="AK224" s="97"/>
      <c r="AL224" s="97"/>
      <c r="AM224" s="97"/>
      <c r="AN224" s="97"/>
      <c r="AO224" s="97"/>
      <c r="AP224" s="97"/>
      <c r="AQ224" s="97"/>
      <c r="AR224" s="97"/>
      <c r="AS224" s="97"/>
      <c r="AT224" s="97"/>
      <c r="AU224" s="97"/>
      <c r="AV224" s="97"/>
      <c r="AW224" s="97"/>
      <c r="AX224" s="97"/>
      <c r="AY224" s="97"/>
      <c r="AZ224" s="97"/>
      <c r="BA224" s="97"/>
      <c r="BB224" s="97"/>
      <c r="BC224" s="97"/>
      <c r="BD224" s="97"/>
      <c r="BE224" s="97"/>
      <c r="BF224" s="97"/>
      <c r="BG224" s="97"/>
      <c r="BH224" s="97"/>
      <c r="BI224" s="97"/>
      <c r="BJ224" s="97"/>
      <c r="BK224" s="97"/>
      <c r="BL224" s="97"/>
      <c r="BM224" s="97"/>
      <c r="BN224" s="97"/>
      <c r="BO224" s="97"/>
      <c r="BP224" s="97"/>
      <c r="BQ224" s="97"/>
      <c r="BR224" s="97"/>
      <c r="BS224" s="97"/>
      <c r="BT224" s="97"/>
      <c r="BU224" s="97"/>
      <c r="BV224" s="97"/>
      <c r="BW224" s="97"/>
      <c r="BX224" s="97"/>
      <c r="BY224" s="97"/>
      <c r="BZ224" s="97"/>
      <c r="CA224" s="97"/>
      <c r="CB224" s="97"/>
      <c r="CC224" s="97"/>
      <c r="CD224" s="97"/>
      <c r="CE224" s="97"/>
      <c r="CF224" s="97"/>
      <c r="CG224" s="97"/>
      <c r="CH224" s="97"/>
      <c r="CI224" s="97"/>
      <c r="CJ224" s="97"/>
      <c r="CK224" s="97"/>
      <c r="CL224" s="97"/>
      <c r="CM224" s="97"/>
      <c r="CN224" s="97"/>
      <c r="CO224" s="97"/>
      <c r="CP224" s="97"/>
      <c r="CQ224" s="97"/>
      <c r="CR224" s="97"/>
      <c r="CS224" s="97"/>
      <c r="CT224" s="97"/>
      <c r="CU224" s="97"/>
      <c r="CV224" s="97"/>
      <c r="CW224" s="97"/>
      <c r="CX224" s="97"/>
      <c r="CY224" s="97"/>
      <c r="CZ224" s="97"/>
      <c r="DA224" s="97"/>
      <c r="DB224" s="97"/>
      <c r="DC224" s="97"/>
      <c r="DD224" s="97"/>
      <c r="DE224" s="97"/>
      <c r="DF224" s="97"/>
      <c r="DG224" s="97"/>
      <c r="DH224" s="97"/>
      <c r="DI224" s="97"/>
      <c r="DJ224" s="97"/>
      <c r="DK224" s="97"/>
      <c r="DL224" s="97"/>
      <c r="DM224" s="97"/>
      <c r="DN224" s="97"/>
      <c r="DO224" s="97"/>
      <c r="DP224" s="97"/>
      <c r="DQ224" s="97"/>
      <c r="DR224" s="97"/>
      <c r="DS224" s="97"/>
      <c r="DT224" s="97"/>
      <c r="DU224" s="97"/>
      <c r="DV224" s="97"/>
      <c r="DW224" s="97"/>
      <c r="DX224" s="97"/>
      <c r="DY224" s="97"/>
      <c r="DZ224" s="97"/>
      <c r="EA224" s="97"/>
      <c r="EB224" s="97"/>
      <c r="EC224" s="97"/>
      <c r="ED224" s="97"/>
      <c r="EE224" s="97"/>
      <c r="EF224" s="97"/>
      <c r="EG224" s="97"/>
      <c r="EH224" s="97"/>
      <c r="EI224" s="97"/>
      <c r="EJ224" s="97"/>
      <c r="EK224" s="97"/>
      <c r="EL224" s="97"/>
      <c r="EM224" s="97"/>
      <c r="EN224" s="97"/>
      <c r="EO224" s="97"/>
      <c r="EP224" s="97"/>
      <c r="EQ224" s="97"/>
      <c r="ER224" s="97"/>
      <c r="ES224" s="97"/>
      <c r="ET224" s="97"/>
      <c r="EU224" s="97"/>
      <c r="EV224" s="97"/>
      <c r="EW224" s="97"/>
      <c r="EX224" s="97"/>
      <c r="EY224" s="97"/>
      <c r="EZ224" s="97"/>
      <c r="FA224" s="97"/>
      <c r="FB224" s="97"/>
      <c r="FC224" s="97"/>
      <c r="FD224" s="97"/>
      <c r="FE224" s="97"/>
      <c r="FF224" s="97"/>
      <c r="FG224" s="97"/>
      <c r="FH224" s="97"/>
      <c r="FI224" s="97"/>
      <c r="FJ224" s="97"/>
      <c r="FK224" s="97"/>
      <c r="FL224" s="97"/>
      <c r="FM224" s="97"/>
      <c r="FN224" s="97"/>
      <c r="FO224" s="97"/>
      <c r="FP224" s="97"/>
      <c r="FQ224" s="97"/>
      <c r="FR224" s="97"/>
      <c r="FS224" s="97"/>
      <c r="FT224" s="97"/>
      <c r="FU224" s="97"/>
      <c r="FV224" s="97"/>
      <c r="FW224" s="97"/>
      <c r="FX224" s="97"/>
      <c r="FY224" s="97"/>
      <c r="FZ224" s="97"/>
      <c r="GA224" s="97"/>
      <c r="GB224" s="97"/>
      <c r="GC224" s="97"/>
      <c r="GD224" s="97"/>
      <c r="GE224" s="97"/>
      <c r="GF224" s="97"/>
      <c r="GG224" s="97"/>
      <c r="GH224" s="97"/>
      <c r="GI224" s="97"/>
      <c r="GJ224" s="97"/>
      <c r="GK224" s="97"/>
      <c r="GL224" s="97"/>
      <c r="GM224" s="97"/>
      <c r="GN224" s="97"/>
      <c r="GO224" s="97"/>
      <c r="GP224" s="97"/>
      <c r="GQ224" s="97"/>
      <c r="GR224" s="97"/>
      <c r="GS224" s="97"/>
      <c r="GT224" s="97"/>
      <c r="GU224" s="97"/>
      <c r="GV224" s="97"/>
      <c r="GW224" s="97"/>
      <c r="GX224" s="97"/>
      <c r="GY224" s="97"/>
      <c r="GZ224" s="97"/>
      <c r="HA224" s="97"/>
      <c r="HB224" s="97"/>
      <c r="HC224" s="97"/>
      <c r="HD224" s="97"/>
      <c r="HE224" s="97"/>
      <c r="HF224" s="97"/>
      <c r="HG224" s="97"/>
      <c r="HH224" s="97"/>
      <c r="HI224" s="97"/>
      <c r="HJ224" s="97"/>
      <c r="HK224" s="97"/>
      <c r="HL224" s="97"/>
      <c r="HM224" s="97"/>
      <c r="HN224" s="97"/>
      <c r="HO224" s="97"/>
      <c r="HP224" s="97"/>
      <c r="HQ224" s="97"/>
      <c r="HR224" s="97"/>
      <c r="HS224" s="97"/>
      <c r="HT224" s="97"/>
      <c r="HU224" s="97"/>
      <c r="HV224" s="97"/>
      <c r="HW224" s="97"/>
      <c r="HX224" s="97"/>
      <c r="HY224" s="97"/>
      <c r="HZ224" s="97"/>
      <c r="IA224" s="97"/>
      <c r="IB224" s="97"/>
      <c r="IC224" s="97"/>
      <c r="ID224" s="97"/>
      <c r="IE224" s="97"/>
      <c r="IF224" s="97"/>
      <c r="IG224" s="97"/>
      <c r="IH224" s="97"/>
      <c r="II224" s="97"/>
      <c r="IJ224" s="97"/>
      <c r="IK224" s="97"/>
      <c r="IL224" s="97"/>
      <c r="IM224" s="97"/>
      <c r="IN224" s="97"/>
      <c r="IO224" s="97"/>
      <c r="IP224" s="97"/>
      <c r="IQ224" s="97"/>
      <c r="IR224" s="97"/>
      <c r="IS224" s="97"/>
      <c r="IT224" s="97"/>
      <c r="IU224" s="97"/>
      <c r="IV224" s="97"/>
      <c r="IW224" s="97"/>
      <c r="IX224" s="97"/>
      <c r="IY224" s="97"/>
      <c r="IZ224" s="97"/>
      <c r="JA224" s="97"/>
      <c r="JB224" s="97"/>
      <c r="JC224" s="97"/>
      <c r="JD224" s="97"/>
      <c r="JE224" s="97"/>
      <c r="JF224" s="97"/>
      <c r="JG224" s="97"/>
      <c r="JH224" s="97"/>
      <c r="JI224" s="97"/>
      <c r="JJ224" s="97"/>
      <c r="JK224" s="97"/>
      <c r="JL224" s="97"/>
      <c r="JM224" s="97"/>
      <c r="JN224" s="97"/>
      <c r="JO224" s="97"/>
      <c r="JP224" s="97"/>
      <c r="JQ224" s="97"/>
      <c r="JR224" s="97"/>
      <c r="JS224" s="97"/>
      <c r="JT224" s="97"/>
      <c r="JU224" s="97"/>
      <c r="JV224" s="97"/>
      <c r="JW224" s="97"/>
      <c r="JX224" s="97"/>
      <c r="JY224" s="97"/>
      <c r="JZ224" s="97"/>
      <c r="KA224" s="97"/>
      <c r="KB224" s="97"/>
      <c r="KC224" s="97"/>
      <c r="KD224" s="97"/>
      <c r="KE224" s="97"/>
      <c r="KF224" s="97"/>
      <c r="KG224" s="97"/>
      <c r="KH224" s="97"/>
      <c r="KI224" s="97"/>
      <c r="KJ224" s="97"/>
      <c r="KK224" s="97"/>
      <c r="KL224" s="97"/>
      <c r="KM224" s="97"/>
      <c r="KN224" s="97"/>
      <c r="KO224" s="97"/>
      <c r="KP224" s="97"/>
      <c r="KQ224" s="97"/>
      <c r="KR224" s="97"/>
      <c r="KS224" s="97"/>
      <c r="KT224" s="97"/>
      <c r="KU224" s="97"/>
      <c r="KV224" s="97"/>
      <c r="KW224" s="97"/>
      <c r="KX224" s="97"/>
      <c r="KY224" s="97"/>
      <c r="KZ224" s="97"/>
      <c r="LA224" s="97"/>
      <c r="LB224" s="97"/>
      <c r="LC224" s="97"/>
      <c r="LD224" s="97"/>
      <c r="LE224" s="97"/>
      <c r="LF224" s="97"/>
      <c r="LG224" s="97"/>
      <c r="LH224" s="97"/>
      <c r="LI224" s="97"/>
      <c r="LJ224" s="97"/>
      <c r="LK224" s="97"/>
      <c r="LL224" s="97"/>
      <c r="LM224" s="97"/>
      <c r="LN224" s="97"/>
      <c r="LO224" s="97"/>
      <c r="LP224" s="97"/>
      <c r="LQ224" s="97"/>
      <c r="LR224" s="97"/>
      <c r="LS224" s="97"/>
      <c r="LT224" s="97"/>
      <c r="LU224" s="97"/>
      <c r="LV224" s="97"/>
      <c r="LW224" s="97"/>
      <c r="LX224" s="97"/>
      <c r="LY224" s="97"/>
      <c r="LZ224" s="97"/>
      <c r="MA224" s="97"/>
      <c r="MB224" s="97"/>
      <c r="MC224" s="97"/>
      <c r="MD224" s="97"/>
      <c r="ME224" s="97"/>
      <c r="MF224" s="97"/>
      <c r="MG224" s="97"/>
      <c r="MH224" s="97"/>
      <c r="MI224" s="97"/>
      <c r="MJ224" s="97"/>
      <c r="MK224" s="97"/>
      <c r="ML224" s="97"/>
      <c r="MM224" s="97"/>
      <c r="MN224" s="97"/>
      <c r="MO224" s="97"/>
      <c r="MP224" s="97"/>
      <c r="MQ224" s="97"/>
      <c r="MR224" s="97"/>
      <c r="MS224" s="97"/>
      <c r="MT224" s="97"/>
      <c r="MU224" s="97"/>
      <c r="MV224" s="97"/>
      <c r="MW224" s="97"/>
      <c r="MX224" s="97"/>
      <c r="MY224" s="97"/>
      <c r="MZ224" s="97"/>
      <c r="NA224" s="97"/>
      <c r="NB224" s="97"/>
      <c r="NC224" s="97"/>
      <c r="ND224" s="97"/>
      <c r="NE224" s="97"/>
      <c r="NF224" s="97"/>
      <c r="NG224" s="97"/>
      <c r="NH224" s="97"/>
      <c r="NI224" s="97"/>
      <c r="NJ224" s="97"/>
      <c r="NK224" s="97"/>
      <c r="NL224" s="97"/>
      <c r="NM224" s="97"/>
      <c r="NN224" s="97"/>
      <c r="NO224" s="97"/>
      <c r="NP224" s="97"/>
      <c r="NQ224" s="97"/>
      <c r="NR224" s="97"/>
      <c r="NS224" s="97"/>
      <c r="NT224" s="97"/>
      <c r="NU224" s="97"/>
      <c r="NV224" s="97"/>
      <c r="NW224" s="97"/>
      <c r="NX224" s="97"/>
      <c r="NY224" s="97"/>
      <c r="NZ224" s="97"/>
      <c r="OA224" s="97"/>
      <c r="OB224" s="97"/>
      <c r="OC224" s="97"/>
      <c r="OD224" s="97"/>
      <c r="OE224" s="97"/>
      <c r="OF224" s="97"/>
      <c r="OG224" s="97"/>
      <c r="OH224" s="97"/>
      <c r="OI224" s="97"/>
      <c r="OJ224" s="97"/>
      <c r="OK224" s="97"/>
      <c r="OL224" s="97"/>
      <c r="OM224" s="97"/>
      <c r="ON224" s="97"/>
      <c r="OO224" s="97"/>
      <c r="OP224" s="97"/>
      <c r="OQ224" s="97"/>
      <c r="OR224" s="97"/>
      <c r="OS224" s="97"/>
      <c r="OT224" s="97"/>
      <c r="OU224" s="97"/>
      <c r="OV224" s="97"/>
      <c r="OW224" s="97"/>
      <c r="OX224" s="97"/>
      <c r="OY224" s="97"/>
      <c r="OZ224" s="97"/>
      <c r="PA224" s="97"/>
      <c r="PB224" s="97"/>
      <c r="PC224" s="97"/>
      <c r="PD224" s="97"/>
      <c r="PE224" s="97"/>
      <c r="PF224" s="97"/>
      <c r="PG224" s="97"/>
      <c r="PH224" s="97"/>
      <c r="PI224" s="97"/>
      <c r="PJ224" s="97"/>
      <c r="PK224" s="97"/>
      <c r="PL224" s="97"/>
      <c r="PM224" s="97"/>
      <c r="PN224" s="97"/>
      <c r="PO224" s="97"/>
      <c r="PP224" s="97"/>
      <c r="PQ224" s="97"/>
      <c r="PR224" s="97"/>
      <c r="PS224" s="97"/>
      <c r="PT224" s="97"/>
      <c r="PU224" s="97"/>
      <c r="PV224" s="97"/>
      <c r="PW224" s="97"/>
      <c r="PX224" s="97"/>
      <c r="PY224" s="97"/>
      <c r="PZ224" s="97"/>
      <c r="QA224" s="97"/>
      <c r="QB224" s="97"/>
      <c r="QC224" s="97"/>
      <c r="QD224" s="97"/>
      <c r="QE224" s="97"/>
      <c r="QF224" s="97"/>
      <c r="QG224" s="97"/>
      <c r="QH224" s="97"/>
      <c r="QI224" s="97"/>
      <c r="QJ224" s="97"/>
      <c r="QK224" s="97"/>
      <c r="QL224" s="97"/>
      <c r="QM224" s="97"/>
      <c r="QN224" s="97"/>
      <c r="QO224" s="97"/>
      <c r="QP224" s="97"/>
      <c r="QQ224" s="97"/>
      <c r="QR224" s="97"/>
      <c r="QS224" s="97"/>
      <c r="QT224" s="97"/>
      <c r="QU224" s="97"/>
      <c r="QV224" s="97"/>
      <c r="QW224" s="97"/>
      <c r="QX224" s="97"/>
      <c r="QY224" s="97"/>
      <c r="QZ224" s="97"/>
      <c r="RA224" s="97"/>
      <c r="RB224" s="97"/>
      <c r="RC224" s="97"/>
      <c r="RD224" s="97"/>
      <c r="RE224" s="97"/>
      <c r="RF224" s="97"/>
      <c r="RG224" s="97"/>
      <c r="RH224" s="97"/>
      <c r="RI224" s="97"/>
      <c r="RJ224" s="97"/>
      <c r="RK224" s="97"/>
      <c r="RL224" s="97"/>
      <c r="RM224" s="97"/>
      <c r="RN224" s="97"/>
      <c r="RO224" s="97"/>
      <c r="RP224" s="97"/>
      <c r="RQ224" s="97"/>
      <c r="RR224" s="97"/>
      <c r="RS224" s="97"/>
      <c r="RT224" s="97"/>
      <c r="RU224" s="97"/>
      <c r="RV224" s="97"/>
      <c r="RW224" s="97"/>
      <c r="RX224" s="97"/>
      <c r="RY224" s="97"/>
      <c r="RZ224" s="97"/>
      <c r="SA224" s="97"/>
      <c r="SB224" s="97"/>
      <c r="SC224" s="97"/>
      <c r="SD224" s="97"/>
      <c r="SE224" s="97"/>
      <c r="SF224" s="97"/>
      <c r="SG224" s="97"/>
      <c r="SH224" s="97"/>
      <c r="SI224" s="97"/>
      <c r="SJ224" s="97"/>
      <c r="SK224" s="97"/>
      <c r="SL224" s="97"/>
      <c r="SM224" s="97"/>
      <c r="SN224" s="97"/>
      <c r="SO224" s="97"/>
      <c r="SP224" s="97"/>
      <c r="SQ224" s="97"/>
      <c r="SR224" s="97"/>
      <c r="SS224" s="97"/>
      <c r="ST224" s="97"/>
      <c r="SU224" s="97"/>
      <c r="SV224" s="97"/>
      <c r="SW224" s="97"/>
      <c r="SX224" s="97"/>
      <c r="SY224" s="97"/>
      <c r="SZ224" s="97"/>
      <c r="TA224" s="97"/>
      <c r="TB224" s="97"/>
    </row>
    <row r="225" spans="1:522" s="1" customFormat="1" ht="18" customHeight="1" x14ac:dyDescent="0.2">
      <c r="A225" s="12"/>
      <c r="B225" s="11" t="s">
        <v>380</v>
      </c>
      <c r="C225" s="1">
        <v>12824</v>
      </c>
      <c r="E225" s="59" t="s">
        <v>113</v>
      </c>
      <c r="F225" s="1">
        <v>9134</v>
      </c>
      <c r="G225" s="9" t="s">
        <v>98</v>
      </c>
      <c r="H225" s="4" t="s">
        <v>19</v>
      </c>
      <c r="I225" s="1">
        <f t="shared" si="4"/>
        <v>0</v>
      </c>
      <c r="J225" s="12">
        <f>Tabuľka3[[#This Row],[Stĺpec9]]</f>
        <v>0</v>
      </c>
      <c r="K225" s="97"/>
      <c r="L225" s="97"/>
      <c r="M225" s="97"/>
      <c r="N225" s="97"/>
      <c r="O225" s="97"/>
      <c r="P225" s="97"/>
      <c r="Q225" s="97"/>
      <c r="R225" s="97"/>
      <c r="S225" s="97"/>
      <c r="T225" s="97"/>
      <c r="U225" s="97"/>
      <c r="V225" s="97"/>
      <c r="W225" s="97"/>
      <c r="X225" s="97"/>
      <c r="Y225" s="97"/>
      <c r="Z225" s="97"/>
      <c r="AA225" s="97"/>
      <c r="AB225" s="97"/>
      <c r="AC225" s="97"/>
      <c r="AD225" s="97"/>
      <c r="AE225" s="97"/>
      <c r="AF225" s="97"/>
      <c r="AG225" s="97"/>
      <c r="AH225" s="97"/>
      <c r="AI225" s="97"/>
      <c r="AJ225" s="97"/>
      <c r="AK225" s="97"/>
      <c r="AL225" s="97"/>
      <c r="AM225" s="97"/>
      <c r="AN225" s="97"/>
      <c r="AO225" s="97"/>
      <c r="AP225" s="97"/>
      <c r="AQ225" s="97"/>
      <c r="AR225" s="97"/>
      <c r="AS225" s="97"/>
      <c r="AT225" s="97"/>
      <c r="AU225" s="97"/>
      <c r="AV225" s="97"/>
      <c r="AW225" s="97"/>
      <c r="AX225" s="97"/>
      <c r="AY225" s="97"/>
      <c r="AZ225" s="97"/>
      <c r="BA225" s="97"/>
      <c r="BB225" s="97"/>
      <c r="BC225" s="97"/>
      <c r="BD225" s="97"/>
      <c r="BE225" s="97"/>
      <c r="BF225" s="97"/>
      <c r="BG225" s="97"/>
      <c r="BH225" s="97"/>
      <c r="BI225" s="97"/>
      <c r="BJ225" s="97"/>
      <c r="BK225" s="97"/>
      <c r="BL225" s="97"/>
      <c r="BM225" s="97"/>
      <c r="BN225" s="97"/>
      <c r="BO225" s="97"/>
      <c r="BP225" s="97"/>
      <c r="BQ225" s="97"/>
      <c r="BR225" s="97"/>
      <c r="BS225" s="97"/>
      <c r="BT225" s="97"/>
      <c r="BU225" s="97"/>
      <c r="BV225" s="97"/>
      <c r="BW225" s="97"/>
      <c r="BX225" s="97"/>
      <c r="BY225" s="97"/>
      <c r="BZ225" s="97"/>
      <c r="CA225" s="97"/>
      <c r="CB225" s="97"/>
      <c r="CC225" s="97"/>
      <c r="CD225" s="97"/>
      <c r="CE225" s="97"/>
      <c r="CF225" s="97"/>
      <c r="CG225" s="97"/>
      <c r="CH225" s="97"/>
      <c r="CI225" s="97"/>
      <c r="CJ225" s="97"/>
      <c r="CK225" s="97"/>
      <c r="CL225" s="97"/>
      <c r="CM225" s="97"/>
      <c r="CN225" s="97"/>
      <c r="CO225" s="97"/>
      <c r="CP225" s="97"/>
      <c r="CQ225" s="97"/>
      <c r="CR225" s="97"/>
      <c r="CS225" s="97"/>
      <c r="CT225" s="97"/>
      <c r="CU225" s="97"/>
      <c r="CV225" s="97"/>
      <c r="CW225" s="97"/>
      <c r="CX225" s="97"/>
      <c r="CY225" s="97"/>
      <c r="CZ225" s="97"/>
      <c r="DA225" s="97"/>
      <c r="DB225" s="97"/>
      <c r="DC225" s="97"/>
      <c r="DD225" s="97"/>
      <c r="DE225" s="97"/>
      <c r="DF225" s="97"/>
      <c r="DG225" s="97"/>
      <c r="DH225" s="97"/>
      <c r="DI225" s="97"/>
      <c r="DJ225" s="97"/>
      <c r="DK225" s="97"/>
      <c r="DL225" s="97"/>
      <c r="DM225" s="97"/>
      <c r="DN225" s="97"/>
      <c r="DO225" s="97"/>
      <c r="DP225" s="97"/>
      <c r="DQ225" s="97"/>
      <c r="DR225" s="97"/>
      <c r="DS225" s="97"/>
      <c r="DT225" s="97"/>
      <c r="DU225" s="97"/>
      <c r="DV225" s="97"/>
      <c r="DW225" s="97"/>
      <c r="DX225" s="97"/>
      <c r="DY225" s="97"/>
      <c r="DZ225" s="97"/>
      <c r="EA225" s="97"/>
      <c r="EB225" s="97"/>
      <c r="EC225" s="97"/>
      <c r="ED225" s="97"/>
      <c r="EE225" s="97"/>
      <c r="EF225" s="97"/>
      <c r="EG225" s="97"/>
      <c r="EH225" s="97"/>
      <c r="EI225" s="97"/>
      <c r="EJ225" s="97"/>
      <c r="EK225" s="97"/>
      <c r="EL225" s="97"/>
      <c r="EM225" s="97"/>
      <c r="EN225" s="97"/>
      <c r="EO225" s="97"/>
      <c r="EP225" s="97"/>
      <c r="EQ225" s="97"/>
      <c r="ER225" s="97"/>
      <c r="ES225" s="97"/>
      <c r="ET225" s="97"/>
      <c r="EU225" s="97"/>
      <c r="EV225" s="97"/>
      <c r="EW225" s="97"/>
      <c r="EX225" s="97"/>
      <c r="EY225" s="97"/>
      <c r="EZ225" s="97"/>
      <c r="FA225" s="97"/>
      <c r="FB225" s="97"/>
      <c r="FC225" s="97"/>
      <c r="FD225" s="97"/>
      <c r="FE225" s="97"/>
      <c r="FF225" s="97"/>
      <c r="FG225" s="97"/>
      <c r="FH225" s="97"/>
      <c r="FI225" s="97"/>
      <c r="FJ225" s="97"/>
      <c r="FK225" s="97"/>
      <c r="FL225" s="97"/>
      <c r="FM225" s="97"/>
      <c r="FN225" s="97"/>
      <c r="FO225" s="97"/>
      <c r="FP225" s="97"/>
      <c r="FQ225" s="97"/>
      <c r="FR225" s="97"/>
      <c r="FS225" s="97"/>
      <c r="FT225" s="97"/>
      <c r="FU225" s="97"/>
      <c r="FV225" s="97"/>
      <c r="FW225" s="97"/>
      <c r="FX225" s="97"/>
      <c r="FY225" s="97"/>
      <c r="FZ225" s="97"/>
      <c r="GA225" s="97"/>
      <c r="GB225" s="97"/>
      <c r="GC225" s="97"/>
      <c r="GD225" s="97"/>
      <c r="GE225" s="97"/>
      <c r="GF225" s="97"/>
      <c r="GG225" s="97"/>
      <c r="GH225" s="97"/>
      <c r="GI225" s="97"/>
      <c r="GJ225" s="97"/>
      <c r="GK225" s="97"/>
      <c r="GL225" s="97"/>
      <c r="GM225" s="97"/>
      <c r="GN225" s="97"/>
      <c r="GO225" s="97"/>
      <c r="GP225" s="97"/>
      <c r="GQ225" s="97"/>
      <c r="GR225" s="97"/>
      <c r="GS225" s="97"/>
      <c r="GT225" s="97"/>
      <c r="GU225" s="97"/>
      <c r="GV225" s="97"/>
      <c r="GW225" s="97"/>
      <c r="GX225" s="97"/>
      <c r="GY225" s="97"/>
      <c r="GZ225" s="97"/>
      <c r="HA225" s="97"/>
      <c r="HB225" s="97"/>
      <c r="HC225" s="97"/>
      <c r="HD225" s="97"/>
      <c r="HE225" s="97"/>
      <c r="HF225" s="97"/>
      <c r="HG225" s="97"/>
      <c r="HH225" s="97"/>
      <c r="HI225" s="97"/>
      <c r="HJ225" s="97"/>
      <c r="HK225" s="97"/>
      <c r="HL225" s="97"/>
      <c r="HM225" s="97"/>
      <c r="HN225" s="97"/>
      <c r="HO225" s="97"/>
      <c r="HP225" s="97"/>
      <c r="HQ225" s="97"/>
      <c r="HR225" s="97"/>
      <c r="HS225" s="97"/>
      <c r="HT225" s="97"/>
      <c r="HU225" s="97"/>
      <c r="HV225" s="97"/>
      <c r="HW225" s="97"/>
      <c r="HX225" s="97"/>
      <c r="HY225" s="97"/>
      <c r="HZ225" s="97"/>
      <c r="IA225" s="97"/>
      <c r="IB225" s="97"/>
      <c r="IC225" s="97"/>
      <c r="ID225" s="97"/>
      <c r="IE225" s="97"/>
      <c r="IF225" s="97"/>
      <c r="IG225" s="97"/>
      <c r="IH225" s="97"/>
      <c r="II225" s="97"/>
      <c r="IJ225" s="97"/>
      <c r="IK225" s="97"/>
      <c r="IL225" s="97"/>
      <c r="IM225" s="97"/>
      <c r="IN225" s="97"/>
      <c r="IO225" s="97"/>
      <c r="IP225" s="97"/>
      <c r="IQ225" s="97"/>
      <c r="IR225" s="97"/>
      <c r="IS225" s="97"/>
      <c r="IT225" s="97"/>
      <c r="IU225" s="97"/>
      <c r="IV225" s="97"/>
      <c r="IW225" s="97"/>
      <c r="IX225" s="97"/>
      <c r="IY225" s="97"/>
      <c r="IZ225" s="97"/>
      <c r="JA225" s="97"/>
      <c r="JB225" s="97"/>
      <c r="JC225" s="97"/>
      <c r="JD225" s="97"/>
      <c r="JE225" s="97"/>
      <c r="JF225" s="97"/>
      <c r="JG225" s="97"/>
      <c r="JH225" s="97"/>
      <c r="JI225" s="97"/>
      <c r="JJ225" s="97"/>
      <c r="JK225" s="97"/>
      <c r="JL225" s="97"/>
      <c r="JM225" s="97"/>
      <c r="JN225" s="97"/>
      <c r="JO225" s="97"/>
      <c r="JP225" s="97"/>
      <c r="JQ225" s="97"/>
      <c r="JR225" s="97"/>
      <c r="JS225" s="97"/>
      <c r="JT225" s="97"/>
      <c r="JU225" s="97"/>
      <c r="JV225" s="97"/>
      <c r="JW225" s="97"/>
      <c r="JX225" s="97"/>
      <c r="JY225" s="97"/>
      <c r="JZ225" s="97"/>
      <c r="KA225" s="97"/>
      <c r="KB225" s="97"/>
      <c r="KC225" s="97"/>
      <c r="KD225" s="97"/>
      <c r="KE225" s="97"/>
      <c r="KF225" s="97"/>
      <c r="KG225" s="97"/>
      <c r="KH225" s="97"/>
      <c r="KI225" s="97"/>
      <c r="KJ225" s="97"/>
      <c r="KK225" s="97"/>
      <c r="KL225" s="97"/>
      <c r="KM225" s="97"/>
      <c r="KN225" s="97"/>
      <c r="KO225" s="97"/>
      <c r="KP225" s="97"/>
      <c r="KQ225" s="97"/>
      <c r="KR225" s="97"/>
      <c r="KS225" s="97"/>
      <c r="KT225" s="97"/>
      <c r="KU225" s="97"/>
      <c r="KV225" s="97"/>
      <c r="KW225" s="97"/>
      <c r="KX225" s="97"/>
      <c r="KY225" s="97"/>
      <c r="KZ225" s="97"/>
      <c r="LA225" s="97"/>
      <c r="LB225" s="97"/>
      <c r="LC225" s="97"/>
      <c r="LD225" s="97"/>
      <c r="LE225" s="97"/>
      <c r="LF225" s="97"/>
      <c r="LG225" s="97"/>
      <c r="LH225" s="97"/>
      <c r="LI225" s="97"/>
      <c r="LJ225" s="97"/>
      <c r="LK225" s="97"/>
      <c r="LL225" s="97"/>
      <c r="LM225" s="97"/>
      <c r="LN225" s="97"/>
      <c r="LO225" s="97"/>
      <c r="LP225" s="97"/>
      <c r="LQ225" s="97"/>
      <c r="LR225" s="97"/>
      <c r="LS225" s="97"/>
      <c r="LT225" s="97"/>
      <c r="LU225" s="97"/>
      <c r="LV225" s="97"/>
      <c r="LW225" s="97"/>
      <c r="LX225" s="97"/>
      <c r="LY225" s="97"/>
      <c r="LZ225" s="97"/>
      <c r="MA225" s="97"/>
      <c r="MB225" s="97"/>
      <c r="MC225" s="97"/>
      <c r="MD225" s="97"/>
      <c r="ME225" s="97"/>
      <c r="MF225" s="97"/>
      <c r="MG225" s="97"/>
      <c r="MH225" s="97"/>
      <c r="MI225" s="97"/>
      <c r="MJ225" s="97"/>
      <c r="MK225" s="97"/>
      <c r="ML225" s="97"/>
      <c r="MM225" s="97"/>
      <c r="MN225" s="97"/>
      <c r="MO225" s="97"/>
      <c r="MP225" s="97"/>
      <c r="MQ225" s="97"/>
      <c r="MR225" s="97"/>
      <c r="MS225" s="97"/>
      <c r="MT225" s="97"/>
      <c r="MU225" s="97"/>
      <c r="MV225" s="97"/>
      <c r="MW225" s="97"/>
      <c r="MX225" s="97"/>
      <c r="MY225" s="97"/>
      <c r="MZ225" s="97"/>
      <c r="NA225" s="97"/>
      <c r="NB225" s="97"/>
      <c r="NC225" s="97"/>
      <c r="ND225" s="97"/>
      <c r="NE225" s="97"/>
      <c r="NF225" s="97"/>
      <c r="NG225" s="97"/>
      <c r="NH225" s="97"/>
      <c r="NI225" s="97"/>
      <c r="NJ225" s="97"/>
      <c r="NK225" s="97"/>
      <c r="NL225" s="97"/>
      <c r="NM225" s="97"/>
      <c r="NN225" s="97"/>
      <c r="NO225" s="97"/>
      <c r="NP225" s="97"/>
      <c r="NQ225" s="97"/>
      <c r="NR225" s="97"/>
      <c r="NS225" s="97"/>
      <c r="NT225" s="97"/>
      <c r="NU225" s="97"/>
      <c r="NV225" s="97"/>
      <c r="NW225" s="97"/>
      <c r="NX225" s="97"/>
      <c r="NY225" s="97"/>
      <c r="NZ225" s="97"/>
      <c r="OA225" s="97"/>
      <c r="OB225" s="97"/>
      <c r="OC225" s="97"/>
      <c r="OD225" s="97"/>
      <c r="OE225" s="97"/>
      <c r="OF225" s="97"/>
      <c r="OG225" s="97"/>
      <c r="OH225" s="97"/>
      <c r="OI225" s="97"/>
      <c r="OJ225" s="97"/>
      <c r="OK225" s="97"/>
      <c r="OL225" s="97"/>
      <c r="OM225" s="97"/>
      <c r="ON225" s="97"/>
      <c r="OO225" s="97"/>
      <c r="OP225" s="97"/>
      <c r="OQ225" s="97"/>
      <c r="OR225" s="97"/>
      <c r="OS225" s="97"/>
      <c r="OT225" s="97"/>
      <c r="OU225" s="97"/>
      <c r="OV225" s="97"/>
      <c r="OW225" s="97"/>
      <c r="OX225" s="97"/>
      <c r="OY225" s="97"/>
      <c r="OZ225" s="97"/>
      <c r="PA225" s="97"/>
      <c r="PB225" s="97"/>
      <c r="PC225" s="97"/>
      <c r="PD225" s="97"/>
      <c r="PE225" s="97"/>
      <c r="PF225" s="97"/>
      <c r="PG225" s="97"/>
      <c r="PH225" s="97"/>
      <c r="PI225" s="97"/>
      <c r="PJ225" s="97"/>
      <c r="PK225" s="97"/>
      <c r="PL225" s="97"/>
      <c r="PM225" s="97"/>
      <c r="PN225" s="97"/>
      <c r="PO225" s="97"/>
      <c r="PP225" s="97"/>
      <c r="PQ225" s="97"/>
      <c r="PR225" s="97"/>
      <c r="PS225" s="97"/>
      <c r="PT225" s="97"/>
      <c r="PU225" s="97"/>
      <c r="PV225" s="97"/>
      <c r="PW225" s="97"/>
      <c r="PX225" s="97"/>
      <c r="PY225" s="97"/>
      <c r="PZ225" s="97"/>
      <c r="QA225" s="97"/>
      <c r="QB225" s="97"/>
      <c r="QC225" s="97"/>
      <c r="QD225" s="97"/>
      <c r="QE225" s="97"/>
      <c r="QF225" s="97"/>
      <c r="QG225" s="97"/>
      <c r="QH225" s="97"/>
      <c r="QI225" s="97"/>
      <c r="QJ225" s="97"/>
      <c r="QK225" s="97"/>
      <c r="QL225" s="97"/>
      <c r="QM225" s="97"/>
      <c r="QN225" s="97"/>
      <c r="QO225" s="97"/>
      <c r="QP225" s="97"/>
      <c r="QQ225" s="97"/>
      <c r="QR225" s="97"/>
      <c r="QS225" s="97"/>
      <c r="QT225" s="97"/>
      <c r="QU225" s="97"/>
      <c r="QV225" s="97"/>
      <c r="QW225" s="97"/>
      <c r="QX225" s="97"/>
      <c r="QY225" s="97"/>
      <c r="QZ225" s="97"/>
      <c r="RA225" s="97"/>
      <c r="RB225" s="97"/>
      <c r="RC225" s="97"/>
      <c r="RD225" s="97"/>
      <c r="RE225" s="97"/>
      <c r="RF225" s="97"/>
      <c r="RG225" s="97"/>
      <c r="RH225" s="97"/>
      <c r="RI225" s="97"/>
      <c r="RJ225" s="97"/>
      <c r="RK225" s="97"/>
      <c r="RL225" s="97"/>
      <c r="RM225" s="97"/>
      <c r="RN225" s="97"/>
      <c r="RO225" s="97"/>
      <c r="RP225" s="97"/>
      <c r="RQ225" s="97"/>
      <c r="RR225" s="97"/>
      <c r="RS225" s="97"/>
      <c r="RT225" s="97"/>
      <c r="RU225" s="97"/>
      <c r="RV225" s="97"/>
      <c r="RW225" s="97"/>
      <c r="RX225" s="97"/>
      <c r="RY225" s="97"/>
      <c r="RZ225" s="97"/>
      <c r="SA225" s="97"/>
      <c r="SB225" s="97"/>
      <c r="SC225" s="97"/>
      <c r="SD225" s="97"/>
      <c r="SE225" s="97"/>
      <c r="SF225" s="97"/>
      <c r="SG225" s="97"/>
      <c r="SH225" s="97"/>
      <c r="SI225" s="97"/>
      <c r="SJ225" s="97"/>
      <c r="SK225" s="97"/>
      <c r="SL225" s="97"/>
      <c r="SM225" s="97"/>
      <c r="SN225" s="97"/>
      <c r="SO225" s="97"/>
      <c r="SP225" s="97"/>
      <c r="SQ225" s="97"/>
      <c r="SR225" s="97"/>
      <c r="SS225" s="97"/>
      <c r="ST225" s="97"/>
      <c r="SU225" s="97"/>
      <c r="SV225" s="97"/>
      <c r="SW225" s="97"/>
      <c r="SX225" s="97"/>
      <c r="SY225" s="97"/>
      <c r="SZ225" s="97"/>
      <c r="TA225" s="97"/>
      <c r="TB225" s="97"/>
    </row>
    <row r="226" spans="1:522" s="1" customFormat="1" ht="19.5" customHeight="1" x14ac:dyDescent="0.2">
      <c r="A226" s="12"/>
      <c r="B226" s="11" t="s">
        <v>403</v>
      </c>
      <c r="D226" s="1">
        <v>2018</v>
      </c>
      <c r="E226" s="4" t="s">
        <v>9</v>
      </c>
      <c r="F226" s="9">
        <v>697</v>
      </c>
      <c r="G226" s="9" t="s">
        <v>96</v>
      </c>
      <c r="H226" s="4" t="s">
        <v>10</v>
      </c>
      <c r="I226" s="1">
        <f t="shared" si="4"/>
        <v>0</v>
      </c>
      <c r="J226" s="12">
        <f>Tabuľka3[[#This Row],[Stĺpec9]]</f>
        <v>0</v>
      </c>
      <c r="K226" s="97"/>
      <c r="L226" s="97"/>
      <c r="M226" s="97"/>
      <c r="N226" s="97"/>
      <c r="O226" s="97"/>
      <c r="P226" s="97"/>
      <c r="Q226" s="97"/>
      <c r="R226" s="97"/>
      <c r="S226" s="97"/>
      <c r="T226" s="97"/>
      <c r="U226" s="97"/>
      <c r="V226" s="97"/>
      <c r="W226" s="97"/>
      <c r="X226" s="97"/>
      <c r="Y226" s="97"/>
      <c r="Z226" s="97"/>
      <c r="AA226" s="97"/>
      <c r="AB226" s="97"/>
      <c r="AC226" s="97"/>
      <c r="AD226" s="97"/>
      <c r="AE226" s="97"/>
      <c r="AF226" s="97"/>
      <c r="AG226" s="97"/>
      <c r="AH226" s="97"/>
      <c r="AI226" s="97"/>
      <c r="AJ226" s="97"/>
      <c r="AK226" s="97"/>
      <c r="AL226" s="97"/>
      <c r="AM226" s="97"/>
      <c r="AN226" s="97"/>
      <c r="AO226" s="97"/>
      <c r="AP226" s="97"/>
      <c r="AQ226" s="97"/>
      <c r="AR226" s="97"/>
      <c r="AS226" s="97"/>
      <c r="AT226" s="97"/>
      <c r="AU226" s="97"/>
      <c r="AV226" s="97"/>
      <c r="AW226" s="97"/>
      <c r="AX226" s="97"/>
      <c r="AY226" s="97"/>
      <c r="AZ226" s="97"/>
      <c r="BA226" s="97"/>
      <c r="BB226" s="97"/>
      <c r="BC226" s="97"/>
      <c r="BD226" s="97"/>
      <c r="BE226" s="97"/>
      <c r="BF226" s="97"/>
      <c r="BG226" s="97"/>
      <c r="BH226" s="97"/>
      <c r="BI226" s="97"/>
      <c r="BJ226" s="97"/>
      <c r="BK226" s="97"/>
      <c r="BL226" s="97"/>
      <c r="BM226" s="97"/>
      <c r="BN226" s="97"/>
      <c r="BO226" s="97"/>
      <c r="BP226" s="97"/>
      <c r="BQ226" s="97"/>
      <c r="BR226" s="97"/>
      <c r="BS226" s="97"/>
      <c r="BT226" s="97"/>
      <c r="BU226" s="97"/>
      <c r="BV226" s="97"/>
      <c r="BW226" s="97"/>
      <c r="BX226" s="97"/>
      <c r="BY226" s="97"/>
      <c r="BZ226" s="97"/>
      <c r="CA226" s="97"/>
      <c r="CB226" s="97"/>
      <c r="CC226" s="97"/>
      <c r="CD226" s="97"/>
      <c r="CE226" s="97"/>
      <c r="CF226" s="97"/>
      <c r="CG226" s="97"/>
      <c r="CH226" s="97"/>
      <c r="CI226" s="97"/>
      <c r="CJ226" s="97"/>
      <c r="CK226" s="97"/>
      <c r="CL226" s="97"/>
      <c r="CM226" s="97"/>
      <c r="CN226" s="97"/>
      <c r="CO226" s="97"/>
      <c r="CP226" s="97"/>
      <c r="CQ226" s="97"/>
      <c r="CR226" s="97"/>
      <c r="CS226" s="97"/>
      <c r="CT226" s="97"/>
      <c r="CU226" s="97"/>
      <c r="CV226" s="97"/>
      <c r="CW226" s="97"/>
      <c r="CX226" s="97"/>
      <c r="CY226" s="97"/>
      <c r="CZ226" s="97"/>
      <c r="DA226" s="97"/>
      <c r="DB226" s="97"/>
      <c r="DC226" s="97"/>
      <c r="DD226" s="97"/>
      <c r="DE226" s="97"/>
      <c r="DF226" s="97"/>
      <c r="DG226" s="97"/>
      <c r="DH226" s="97"/>
      <c r="DI226" s="97"/>
      <c r="DJ226" s="97"/>
      <c r="DK226" s="97"/>
      <c r="DL226" s="97"/>
      <c r="DM226" s="97"/>
      <c r="DN226" s="97"/>
      <c r="DO226" s="97"/>
      <c r="DP226" s="97"/>
      <c r="DQ226" s="97"/>
      <c r="DR226" s="97"/>
      <c r="DS226" s="97"/>
      <c r="DT226" s="97"/>
      <c r="DU226" s="97"/>
      <c r="DV226" s="97"/>
      <c r="DW226" s="97"/>
      <c r="DX226" s="97"/>
      <c r="DY226" s="97"/>
      <c r="DZ226" s="97"/>
      <c r="EA226" s="97"/>
      <c r="EB226" s="97"/>
      <c r="EC226" s="97"/>
      <c r="ED226" s="97"/>
      <c r="EE226" s="97"/>
      <c r="EF226" s="97"/>
      <c r="EG226" s="97"/>
      <c r="EH226" s="97"/>
      <c r="EI226" s="97"/>
      <c r="EJ226" s="97"/>
      <c r="EK226" s="97"/>
      <c r="EL226" s="97"/>
      <c r="EM226" s="97"/>
      <c r="EN226" s="97"/>
      <c r="EO226" s="97"/>
      <c r="EP226" s="97"/>
      <c r="EQ226" s="97"/>
      <c r="ER226" s="97"/>
      <c r="ES226" s="97"/>
      <c r="ET226" s="97"/>
      <c r="EU226" s="97"/>
      <c r="EV226" s="97"/>
      <c r="EW226" s="97"/>
      <c r="EX226" s="97"/>
      <c r="EY226" s="97"/>
      <c r="EZ226" s="97"/>
      <c r="FA226" s="97"/>
      <c r="FB226" s="97"/>
      <c r="FC226" s="97"/>
      <c r="FD226" s="97"/>
      <c r="FE226" s="97"/>
      <c r="FF226" s="97"/>
      <c r="FG226" s="97"/>
      <c r="FH226" s="97"/>
      <c r="FI226" s="97"/>
      <c r="FJ226" s="97"/>
      <c r="FK226" s="97"/>
      <c r="FL226" s="97"/>
      <c r="FM226" s="97"/>
      <c r="FN226" s="97"/>
      <c r="FO226" s="97"/>
      <c r="FP226" s="97"/>
      <c r="FQ226" s="97"/>
      <c r="FR226" s="97"/>
      <c r="FS226" s="97"/>
      <c r="FT226" s="97"/>
      <c r="FU226" s="97"/>
      <c r="FV226" s="97"/>
      <c r="FW226" s="97"/>
      <c r="FX226" s="97"/>
      <c r="FY226" s="97"/>
      <c r="FZ226" s="97"/>
      <c r="GA226" s="97"/>
      <c r="GB226" s="97"/>
      <c r="GC226" s="97"/>
      <c r="GD226" s="97"/>
      <c r="GE226" s="97"/>
      <c r="GF226" s="97"/>
      <c r="GG226" s="97"/>
      <c r="GH226" s="97"/>
      <c r="GI226" s="97"/>
      <c r="GJ226" s="97"/>
      <c r="GK226" s="97"/>
      <c r="GL226" s="97"/>
      <c r="GM226" s="97"/>
      <c r="GN226" s="97"/>
      <c r="GO226" s="97"/>
      <c r="GP226" s="97"/>
      <c r="GQ226" s="97"/>
      <c r="GR226" s="97"/>
      <c r="GS226" s="97"/>
      <c r="GT226" s="97"/>
      <c r="GU226" s="97"/>
      <c r="GV226" s="97"/>
      <c r="GW226" s="97"/>
      <c r="GX226" s="97"/>
      <c r="GY226" s="97"/>
      <c r="GZ226" s="97"/>
      <c r="HA226" s="97"/>
      <c r="HB226" s="97"/>
      <c r="HC226" s="97"/>
      <c r="HD226" s="97"/>
      <c r="HE226" s="97"/>
      <c r="HF226" s="97"/>
      <c r="HG226" s="97"/>
      <c r="HH226" s="97"/>
      <c r="HI226" s="97"/>
      <c r="HJ226" s="97"/>
      <c r="HK226" s="97"/>
      <c r="HL226" s="97"/>
      <c r="HM226" s="97"/>
      <c r="HN226" s="97"/>
      <c r="HO226" s="97"/>
      <c r="HP226" s="97"/>
      <c r="HQ226" s="97"/>
      <c r="HR226" s="97"/>
      <c r="HS226" s="97"/>
      <c r="HT226" s="97"/>
      <c r="HU226" s="97"/>
      <c r="HV226" s="97"/>
      <c r="HW226" s="97"/>
      <c r="HX226" s="97"/>
      <c r="HY226" s="97"/>
      <c r="HZ226" s="97"/>
      <c r="IA226" s="97"/>
      <c r="IB226" s="97"/>
      <c r="IC226" s="97"/>
      <c r="ID226" s="97"/>
      <c r="IE226" s="97"/>
      <c r="IF226" s="97"/>
      <c r="IG226" s="97"/>
      <c r="IH226" s="97"/>
      <c r="II226" s="97"/>
      <c r="IJ226" s="97"/>
      <c r="IK226" s="97"/>
      <c r="IL226" s="97"/>
      <c r="IM226" s="97"/>
      <c r="IN226" s="97"/>
      <c r="IO226" s="97"/>
      <c r="IP226" s="97"/>
      <c r="IQ226" s="97"/>
      <c r="IR226" s="97"/>
      <c r="IS226" s="97"/>
      <c r="IT226" s="97"/>
      <c r="IU226" s="97"/>
      <c r="IV226" s="97"/>
      <c r="IW226" s="97"/>
      <c r="IX226" s="97"/>
      <c r="IY226" s="97"/>
      <c r="IZ226" s="97"/>
      <c r="JA226" s="97"/>
      <c r="JB226" s="97"/>
      <c r="JC226" s="97"/>
      <c r="JD226" s="97"/>
      <c r="JE226" s="97"/>
      <c r="JF226" s="97"/>
      <c r="JG226" s="97"/>
      <c r="JH226" s="97"/>
      <c r="JI226" s="97"/>
      <c r="JJ226" s="97"/>
      <c r="JK226" s="97"/>
      <c r="JL226" s="97"/>
      <c r="JM226" s="97"/>
      <c r="JN226" s="97"/>
      <c r="JO226" s="97"/>
      <c r="JP226" s="97"/>
      <c r="JQ226" s="97"/>
      <c r="JR226" s="97"/>
      <c r="JS226" s="97"/>
      <c r="JT226" s="97"/>
      <c r="JU226" s="97"/>
      <c r="JV226" s="97"/>
      <c r="JW226" s="97"/>
      <c r="JX226" s="97"/>
      <c r="JY226" s="97"/>
      <c r="JZ226" s="97"/>
      <c r="KA226" s="97"/>
      <c r="KB226" s="97"/>
      <c r="KC226" s="97"/>
      <c r="KD226" s="97"/>
      <c r="KE226" s="97"/>
      <c r="KF226" s="97"/>
      <c r="KG226" s="97"/>
      <c r="KH226" s="97"/>
      <c r="KI226" s="97"/>
      <c r="KJ226" s="97"/>
      <c r="KK226" s="97"/>
      <c r="KL226" s="97"/>
      <c r="KM226" s="97"/>
      <c r="KN226" s="97"/>
      <c r="KO226" s="97"/>
      <c r="KP226" s="97"/>
      <c r="KQ226" s="97"/>
      <c r="KR226" s="97"/>
      <c r="KS226" s="97"/>
      <c r="KT226" s="97"/>
      <c r="KU226" s="97"/>
      <c r="KV226" s="97"/>
      <c r="KW226" s="97"/>
      <c r="KX226" s="97"/>
      <c r="KY226" s="97"/>
      <c r="KZ226" s="97"/>
      <c r="LA226" s="97"/>
      <c r="LB226" s="97"/>
      <c r="LC226" s="97"/>
      <c r="LD226" s="97"/>
      <c r="LE226" s="97"/>
      <c r="LF226" s="97"/>
      <c r="LG226" s="97"/>
      <c r="LH226" s="97"/>
      <c r="LI226" s="97"/>
      <c r="LJ226" s="97"/>
      <c r="LK226" s="97"/>
      <c r="LL226" s="97"/>
      <c r="LM226" s="97"/>
      <c r="LN226" s="97"/>
      <c r="LO226" s="97"/>
      <c r="LP226" s="97"/>
      <c r="LQ226" s="97"/>
      <c r="LR226" s="97"/>
      <c r="LS226" s="97"/>
      <c r="LT226" s="97"/>
      <c r="LU226" s="97"/>
      <c r="LV226" s="97"/>
      <c r="LW226" s="97"/>
      <c r="LX226" s="97"/>
      <c r="LY226" s="97"/>
      <c r="LZ226" s="97"/>
      <c r="MA226" s="97"/>
      <c r="MB226" s="97"/>
      <c r="MC226" s="97"/>
      <c r="MD226" s="97"/>
      <c r="ME226" s="97"/>
      <c r="MF226" s="97"/>
      <c r="MG226" s="97"/>
      <c r="MH226" s="97"/>
      <c r="MI226" s="97"/>
      <c r="MJ226" s="97"/>
      <c r="MK226" s="97"/>
      <c r="ML226" s="97"/>
      <c r="MM226" s="97"/>
      <c r="MN226" s="97"/>
      <c r="MO226" s="97"/>
      <c r="MP226" s="97"/>
      <c r="MQ226" s="97"/>
      <c r="MR226" s="97"/>
      <c r="MS226" s="97"/>
      <c r="MT226" s="97"/>
      <c r="MU226" s="97"/>
      <c r="MV226" s="97"/>
      <c r="MW226" s="97"/>
      <c r="MX226" s="97"/>
      <c r="MY226" s="97"/>
      <c r="MZ226" s="97"/>
      <c r="NA226" s="97"/>
      <c r="NB226" s="97"/>
      <c r="NC226" s="97"/>
      <c r="ND226" s="97"/>
      <c r="NE226" s="97"/>
      <c r="NF226" s="97"/>
      <c r="NG226" s="97"/>
      <c r="NH226" s="97"/>
      <c r="NI226" s="97"/>
      <c r="NJ226" s="97"/>
      <c r="NK226" s="97"/>
      <c r="NL226" s="97"/>
      <c r="NM226" s="97"/>
      <c r="NN226" s="97"/>
      <c r="NO226" s="97"/>
      <c r="NP226" s="97"/>
      <c r="NQ226" s="97"/>
      <c r="NR226" s="97"/>
      <c r="NS226" s="97"/>
      <c r="NT226" s="97"/>
      <c r="NU226" s="97"/>
      <c r="NV226" s="97"/>
      <c r="NW226" s="97"/>
      <c r="NX226" s="97"/>
      <c r="NY226" s="97"/>
      <c r="NZ226" s="97"/>
      <c r="OA226" s="97"/>
      <c r="OB226" s="97"/>
      <c r="OC226" s="97"/>
      <c r="OD226" s="97"/>
      <c r="OE226" s="97"/>
      <c r="OF226" s="97"/>
      <c r="OG226" s="97"/>
      <c r="OH226" s="97"/>
      <c r="OI226" s="97"/>
      <c r="OJ226" s="97"/>
      <c r="OK226" s="97"/>
      <c r="OL226" s="97"/>
      <c r="OM226" s="97"/>
      <c r="ON226" s="97"/>
      <c r="OO226" s="97"/>
      <c r="OP226" s="97"/>
      <c r="OQ226" s="97"/>
      <c r="OR226" s="97"/>
      <c r="OS226" s="97"/>
      <c r="OT226" s="97"/>
      <c r="OU226" s="97"/>
      <c r="OV226" s="97"/>
      <c r="OW226" s="97"/>
      <c r="OX226" s="97"/>
      <c r="OY226" s="97"/>
      <c r="OZ226" s="97"/>
      <c r="PA226" s="97"/>
      <c r="PB226" s="97"/>
      <c r="PC226" s="97"/>
      <c r="PD226" s="97"/>
      <c r="PE226" s="97"/>
      <c r="PF226" s="97"/>
      <c r="PG226" s="97"/>
      <c r="PH226" s="97"/>
      <c r="PI226" s="97"/>
      <c r="PJ226" s="97"/>
      <c r="PK226" s="97"/>
      <c r="PL226" s="97"/>
      <c r="PM226" s="97"/>
      <c r="PN226" s="97"/>
      <c r="PO226" s="97"/>
      <c r="PP226" s="97"/>
      <c r="PQ226" s="97"/>
      <c r="PR226" s="97"/>
      <c r="PS226" s="97"/>
      <c r="PT226" s="97"/>
      <c r="PU226" s="97"/>
      <c r="PV226" s="97"/>
      <c r="PW226" s="97"/>
      <c r="PX226" s="97"/>
      <c r="PY226" s="97"/>
      <c r="PZ226" s="97"/>
      <c r="QA226" s="97"/>
      <c r="QB226" s="97"/>
      <c r="QC226" s="97"/>
      <c r="QD226" s="97"/>
      <c r="QE226" s="97"/>
      <c r="QF226" s="97"/>
      <c r="QG226" s="97"/>
      <c r="QH226" s="97"/>
      <c r="QI226" s="97"/>
      <c r="QJ226" s="97"/>
      <c r="QK226" s="97"/>
      <c r="QL226" s="97"/>
      <c r="QM226" s="97"/>
      <c r="QN226" s="97"/>
      <c r="QO226" s="97"/>
      <c r="QP226" s="97"/>
      <c r="QQ226" s="97"/>
      <c r="QR226" s="97"/>
      <c r="QS226" s="97"/>
      <c r="QT226" s="97"/>
      <c r="QU226" s="97"/>
      <c r="QV226" s="97"/>
      <c r="QW226" s="97"/>
      <c r="QX226" s="97"/>
      <c r="QY226" s="97"/>
      <c r="QZ226" s="97"/>
      <c r="RA226" s="97"/>
      <c r="RB226" s="97"/>
      <c r="RC226" s="97"/>
      <c r="RD226" s="97"/>
      <c r="RE226" s="97"/>
      <c r="RF226" s="97"/>
      <c r="RG226" s="97"/>
      <c r="RH226" s="97"/>
      <c r="RI226" s="97"/>
      <c r="RJ226" s="97"/>
      <c r="RK226" s="97"/>
      <c r="RL226" s="97"/>
      <c r="RM226" s="97"/>
      <c r="RN226" s="97"/>
      <c r="RO226" s="97"/>
      <c r="RP226" s="97"/>
      <c r="RQ226" s="97"/>
      <c r="RR226" s="97"/>
      <c r="RS226" s="97"/>
      <c r="RT226" s="97"/>
      <c r="RU226" s="97"/>
      <c r="RV226" s="97"/>
      <c r="RW226" s="97"/>
      <c r="RX226" s="97"/>
      <c r="RY226" s="97"/>
      <c r="RZ226" s="97"/>
      <c r="SA226" s="97"/>
      <c r="SB226" s="97"/>
      <c r="SC226" s="97"/>
      <c r="SD226" s="97"/>
      <c r="SE226" s="97"/>
      <c r="SF226" s="97"/>
      <c r="SG226" s="97"/>
      <c r="SH226" s="97"/>
      <c r="SI226" s="97"/>
      <c r="SJ226" s="97"/>
      <c r="SK226" s="97"/>
      <c r="SL226" s="97"/>
      <c r="SM226" s="97"/>
      <c r="SN226" s="97"/>
      <c r="SO226" s="97"/>
      <c r="SP226" s="97"/>
      <c r="SQ226" s="97"/>
      <c r="SR226" s="97"/>
      <c r="SS226" s="97"/>
      <c r="ST226" s="97"/>
      <c r="SU226" s="97"/>
      <c r="SV226" s="97"/>
      <c r="SW226" s="97"/>
      <c r="SX226" s="97"/>
      <c r="SY226" s="97"/>
      <c r="SZ226" s="97"/>
      <c r="TA226" s="97"/>
      <c r="TB226" s="97"/>
    </row>
    <row r="227" spans="1:522" s="1" customFormat="1" ht="18" customHeight="1" x14ac:dyDescent="0.2">
      <c r="A227" s="12"/>
      <c r="B227" s="11" t="s">
        <v>343</v>
      </c>
      <c r="C227" s="1">
        <v>1058</v>
      </c>
      <c r="E227" s="4" t="s">
        <v>342</v>
      </c>
      <c r="F227" s="1">
        <v>7105</v>
      </c>
      <c r="G227" s="9" t="s">
        <v>96</v>
      </c>
      <c r="H227" s="4" t="s">
        <v>164</v>
      </c>
      <c r="I227" s="1">
        <f t="shared" si="4"/>
        <v>0</v>
      </c>
      <c r="J227" s="12">
        <f>Tabuľka3[[#This Row],[Stĺpec9]]</f>
        <v>0</v>
      </c>
      <c r="K227" s="97"/>
      <c r="L227" s="97"/>
      <c r="M227" s="97"/>
      <c r="N227" s="97"/>
      <c r="O227" s="97"/>
      <c r="P227" s="97"/>
      <c r="Q227" s="97"/>
      <c r="R227" s="97"/>
      <c r="S227" s="97"/>
      <c r="T227" s="97"/>
      <c r="U227" s="97"/>
      <c r="V227" s="97"/>
      <c r="W227" s="97"/>
      <c r="X227" s="97"/>
      <c r="Y227" s="97"/>
      <c r="Z227" s="97"/>
      <c r="AA227" s="97"/>
      <c r="AB227" s="97"/>
      <c r="AC227" s="97"/>
      <c r="AD227" s="97"/>
      <c r="AE227" s="97"/>
      <c r="AF227" s="97"/>
      <c r="AG227" s="97"/>
      <c r="AH227" s="97"/>
      <c r="AI227" s="97"/>
      <c r="AJ227" s="97"/>
      <c r="AK227" s="97"/>
      <c r="AL227" s="97"/>
      <c r="AM227" s="97"/>
      <c r="AN227" s="97"/>
      <c r="AO227" s="97"/>
      <c r="AP227" s="97"/>
      <c r="AQ227" s="97"/>
      <c r="AR227" s="97"/>
      <c r="AS227" s="97"/>
      <c r="AT227" s="97"/>
      <c r="AU227" s="97"/>
      <c r="AV227" s="97"/>
      <c r="AW227" s="97"/>
      <c r="AX227" s="97"/>
      <c r="AY227" s="97"/>
      <c r="AZ227" s="97"/>
      <c r="BA227" s="97"/>
      <c r="BB227" s="97"/>
      <c r="BC227" s="97"/>
      <c r="BD227" s="97"/>
      <c r="BE227" s="97"/>
      <c r="BF227" s="97"/>
      <c r="BG227" s="97"/>
      <c r="BH227" s="97"/>
      <c r="BI227" s="97"/>
      <c r="BJ227" s="97"/>
      <c r="BK227" s="97"/>
      <c r="BL227" s="97"/>
      <c r="BM227" s="97"/>
      <c r="BN227" s="97"/>
      <c r="BO227" s="97"/>
      <c r="BP227" s="97"/>
      <c r="BQ227" s="97"/>
      <c r="BR227" s="97"/>
      <c r="BS227" s="97"/>
      <c r="BT227" s="97"/>
      <c r="BU227" s="97"/>
      <c r="BV227" s="97"/>
      <c r="BW227" s="97"/>
      <c r="BX227" s="97"/>
      <c r="BY227" s="97"/>
      <c r="BZ227" s="97"/>
      <c r="CA227" s="97"/>
      <c r="CB227" s="97"/>
      <c r="CC227" s="97"/>
      <c r="CD227" s="97"/>
      <c r="CE227" s="97"/>
      <c r="CF227" s="97"/>
      <c r="CG227" s="97"/>
      <c r="CH227" s="97"/>
      <c r="CI227" s="97"/>
      <c r="CJ227" s="97"/>
      <c r="CK227" s="97"/>
      <c r="CL227" s="97"/>
      <c r="CM227" s="97"/>
      <c r="CN227" s="97"/>
      <c r="CO227" s="97"/>
      <c r="CP227" s="97"/>
      <c r="CQ227" s="97"/>
      <c r="CR227" s="97"/>
      <c r="CS227" s="97"/>
      <c r="CT227" s="97"/>
      <c r="CU227" s="97"/>
      <c r="CV227" s="97"/>
      <c r="CW227" s="97"/>
      <c r="CX227" s="97"/>
      <c r="CY227" s="97"/>
      <c r="CZ227" s="97"/>
      <c r="DA227" s="97"/>
      <c r="DB227" s="97"/>
      <c r="DC227" s="97"/>
      <c r="DD227" s="97"/>
      <c r="DE227" s="97"/>
      <c r="DF227" s="97"/>
      <c r="DG227" s="97"/>
      <c r="DH227" s="97"/>
      <c r="DI227" s="97"/>
      <c r="DJ227" s="97"/>
      <c r="DK227" s="97"/>
      <c r="DL227" s="97"/>
      <c r="DM227" s="97"/>
      <c r="DN227" s="97"/>
      <c r="DO227" s="97"/>
      <c r="DP227" s="97"/>
      <c r="DQ227" s="97"/>
      <c r="DR227" s="97"/>
      <c r="DS227" s="97"/>
      <c r="DT227" s="97"/>
      <c r="DU227" s="97"/>
      <c r="DV227" s="97"/>
      <c r="DW227" s="97"/>
      <c r="DX227" s="97"/>
      <c r="DY227" s="97"/>
      <c r="DZ227" s="97"/>
      <c r="EA227" s="97"/>
      <c r="EB227" s="97"/>
      <c r="EC227" s="97"/>
      <c r="ED227" s="97"/>
      <c r="EE227" s="97"/>
      <c r="EF227" s="97"/>
      <c r="EG227" s="97"/>
      <c r="EH227" s="97"/>
      <c r="EI227" s="97"/>
      <c r="EJ227" s="97"/>
      <c r="EK227" s="97"/>
      <c r="EL227" s="97"/>
      <c r="EM227" s="97"/>
      <c r="EN227" s="97"/>
      <c r="EO227" s="97"/>
      <c r="EP227" s="97"/>
      <c r="EQ227" s="97"/>
      <c r="ER227" s="97"/>
      <c r="ES227" s="97"/>
      <c r="ET227" s="97"/>
      <c r="EU227" s="97"/>
      <c r="EV227" s="97"/>
      <c r="EW227" s="97"/>
      <c r="EX227" s="97"/>
      <c r="EY227" s="97"/>
      <c r="EZ227" s="97"/>
      <c r="FA227" s="97"/>
      <c r="FB227" s="97"/>
      <c r="FC227" s="97"/>
      <c r="FD227" s="97"/>
      <c r="FE227" s="97"/>
      <c r="FF227" s="97"/>
      <c r="FG227" s="97"/>
      <c r="FH227" s="97"/>
      <c r="FI227" s="97"/>
      <c r="FJ227" s="97"/>
      <c r="FK227" s="97"/>
      <c r="FL227" s="97"/>
      <c r="FM227" s="97"/>
      <c r="FN227" s="97"/>
      <c r="FO227" s="97"/>
      <c r="FP227" s="97"/>
      <c r="FQ227" s="97"/>
      <c r="FR227" s="97"/>
      <c r="FS227" s="97"/>
      <c r="FT227" s="97"/>
      <c r="FU227" s="97"/>
      <c r="FV227" s="97"/>
      <c r="FW227" s="97"/>
      <c r="FX227" s="97"/>
      <c r="FY227" s="97"/>
      <c r="FZ227" s="97"/>
      <c r="GA227" s="97"/>
      <c r="GB227" s="97"/>
      <c r="GC227" s="97"/>
      <c r="GD227" s="97"/>
      <c r="GE227" s="97"/>
      <c r="GF227" s="97"/>
      <c r="GG227" s="97"/>
      <c r="GH227" s="97"/>
      <c r="GI227" s="97"/>
      <c r="GJ227" s="97"/>
      <c r="GK227" s="97"/>
      <c r="GL227" s="97"/>
      <c r="GM227" s="97"/>
      <c r="GN227" s="97"/>
      <c r="GO227" s="97"/>
      <c r="GP227" s="97"/>
      <c r="GQ227" s="97"/>
      <c r="GR227" s="97"/>
      <c r="GS227" s="97"/>
      <c r="GT227" s="97"/>
      <c r="GU227" s="97"/>
      <c r="GV227" s="97"/>
      <c r="GW227" s="97"/>
      <c r="GX227" s="97"/>
      <c r="GY227" s="97"/>
      <c r="GZ227" s="97"/>
      <c r="HA227" s="97"/>
      <c r="HB227" s="97"/>
      <c r="HC227" s="97"/>
      <c r="HD227" s="97"/>
      <c r="HE227" s="97"/>
      <c r="HF227" s="97"/>
      <c r="HG227" s="97"/>
      <c r="HH227" s="97"/>
      <c r="HI227" s="97"/>
      <c r="HJ227" s="97"/>
      <c r="HK227" s="97"/>
      <c r="HL227" s="97"/>
      <c r="HM227" s="97"/>
      <c r="HN227" s="97"/>
      <c r="HO227" s="97"/>
      <c r="HP227" s="97"/>
      <c r="HQ227" s="97"/>
      <c r="HR227" s="97"/>
      <c r="HS227" s="97"/>
      <c r="HT227" s="97"/>
      <c r="HU227" s="97"/>
      <c r="HV227" s="97"/>
      <c r="HW227" s="97"/>
      <c r="HX227" s="97"/>
      <c r="HY227" s="97"/>
      <c r="HZ227" s="97"/>
      <c r="IA227" s="97"/>
      <c r="IB227" s="97"/>
      <c r="IC227" s="97"/>
      <c r="ID227" s="97"/>
      <c r="IE227" s="97"/>
      <c r="IF227" s="97"/>
      <c r="IG227" s="97"/>
      <c r="IH227" s="97"/>
      <c r="II227" s="97"/>
      <c r="IJ227" s="97"/>
      <c r="IK227" s="97"/>
      <c r="IL227" s="97"/>
      <c r="IM227" s="97"/>
      <c r="IN227" s="97"/>
      <c r="IO227" s="97"/>
      <c r="IP227" s="97"/>
      <c r="IQ227" s="97"/>
      <c r="IR227" s="97"/>
      <c r="IS227" s="97"/>
      <c r="IT227" s="97"/>
      <c r="IU227" s="97"/>
      <c r="IV227" s="97"/>
      <c r="IW227" s="97"/>
      <c r="IX227" s="97"/>
      <c r="IY227" s="97"/>
      <c r="IZ227" s="97"/>
      <c r="JA227" s="97"/>
      <c r="JB227" s="97"/>
      <c r="JC227" s="97"/>
      <c r="JD227" s="97"/>
      <c r="JE227" s="97"/>
      <c r="JF227" s="97"/>
      <c r="JG227" s="97"/>
      <c r="JH227" s="97"/>
      <c r="JI227" s="97"/>
      <c r="JJ227" s="97"/>
      <c r="JK227" s="97"/>
      <c r="JL227" s="97"/>
      <c r="JM227" s="97"/>
      <c r="JN227" s="97"/>
      <c r="JO227" s="97"/>
      <c r="JP227" s="97"/>
      <c r="JQ227" s="97"/>
      <c r="JR227" s="97"/>
      <c r="JS227" s="97"/>
      <c r="JT227" s="97"/>
      <c r="JU227" s="97"/>
      <c r="JV227" s="97"/>
      <c r="JW227" s="97"/>
      <c r="JX227" s="97"/>
      <c r="JY227" s="97"/>
      <c r="JZ227" s="97"/>
      <c r="KA227" s="97"/>
      <c r="KB227" s="97"/>
      <c r="KC227" s="97"/>
      <c r="KD227" s="97"/>
      <c r="KE227" s="97"/>
      <c r="KF227" s="97"/>
      <c r="KG227" s="97"/>
      <c r="KH227" s="97"/>
      <c r="KI227" s="97"/>
      <c r="KJ227" s="97"/>
      <c r="KK227" s="97"/>
      <c r="KL227" s="97"/>
      <c r="KM227" s="97"/>
      <c r="KN227" s="97"/>
      <c r="KO227" s="97"/>
      <c r="KP227" s="97"/>
      <c r="KQ227" s="97"/>
      <c r="KR227" s="97"/>
      <c r="KS227" s="97"/>
      <c r="KT227" s="97"/>
      <c r="KU227" s="97"/>
      <c r="KV227" s="97"/>
      <c r="KW227" s="97"/>
      <c r="KX227" s="97"/>
      <c r="KY227" s="97"/>
      <c r="KZ227" s="97"/>
      <c r="LA227" s="97"/>
      <c r="LB227" s="97"/>
      <c r="LC227" s="97"/>
      <c r="LD227" s="97"/>
      <c r="LE227" s="97"/>
      <c r="LF227" s="97"/>
      <c r="LG227" s="97"/>
      <c r="LH227" s="97"/>
      <c r="LI227" s="97"/>
      <c r="LJ227" s="97"/>
      <c r="LK227" s="97"/>
      <c r="LL227" s="97"/>
      <c r="LM227" s="97"/>
      <c r="LN227" s="97"/>
      <c r="LO227" s="97"/>
      <c r="LP227" s="97"/>
      <c r="LQ227" s="97"/>
      <c r="LR227" s="97"/>
      <c r="LS227" s="97"/>
      <c r="LT227" s="97"/>
      <c r="LU227" s="97"/>
      <c r="LV227" s="97"/>
      <c r="LW227" s="97"/>
      <c r="LX227" s="97"/>
      <c r="LY227" s="97"/>
      <c r="LZ227" s="97"/>
      <c r="MA227" s="97"/>
      <c r="MB227" s="97"/>
      <c r="MC227" s="97"/>
      <c r="MD227" s="97"/>
      <c r="ME227" s="97"/>
      <c r="MF227" s="97"/>
      <c r="MG227" s="97"/>
      <c r="MH227" s="97"/>
      <c r="MI227" s="97"/>
      <c r="MJ227" s="97"/>
      <c r="MK227" s="97"/>
      <c r="ML227" s="97"/>
      <c r="MM227" s="97"/>
      <c r="MN227" s="97"/>
      <c r="MO227" s="97"/>
      <c r="MP227" s="97"/>
      <c r="MQ227" s="97"/>
      <c r="MR227" s="97"/>
      <c r="MS227" s="97"/>
      <c r="MT227" s="97"/>
      <c r="MU227" s="97"/>
      <c r="MV227" s="97"/>
      <c r="MW227" s="97"/>
      <c r="MX227" s="97"/>
      <c r="MY227" s="97"/>
      <c r="MZ227" s="97"/>
      <c r="NA227" s="97"/>
      <c r="NB227" s="97"/>
      <c r="NC227" s="97"/>
      <c r="ND227" s="97"/>
      <c r="NE227" s="97"/>
      <c r="NF227" s="97"/>
      <c r="NG227" s="97"/>
      <c r="NH227" s="97"/>
      <c r="NI227" s="97"/>
      <c r="NJ227" s="97"/>
      <c r="NK227" s="97"/>
      <c r="NL227" s="97"/>
      <c r="NM227" s="97"/>
      <c r="NN227" s="97"/>
      <c r="NO227" s="97"/>
      <c r="NP227" s="97"/>
      <c r="NQ227" s="97"/>
      <c r="NR227" s="97"/>
      <c r="NS227" s="97"/>
      <c r="NT227" s="97"/>
      <c r="NU227" s="97"/>
      <c r="NV227" s="97"/>
      <c r="NW227" s="97"/>
      <c r="NX227" s="97"/>
      <c r="NY227" s="97"/>
      <c r="NZ227" s="97"/>
      <c r="OA227" s="97"/>
      <c r="OB227" s="97"/>
      <c r="OC227" s="97"/>
      <c r="OD227" s="97"/>
      <c r="OE227" s="97"/>
      <c r="OF227" s="97"/>
      <c r="OG227" s="97"/>
      <c r="OH227" s="97"/>
      <c r="OI227" s="97"/>
      <c r="OJ227" s="97"/>
      <c r="OK227" s="97"/>
      <c r="OL227" s="97"/>
      <c r="OM227" s="97"/>
      <c r="ON227" s="97"/>
      <c r="OO227" s="97"/>
      <c r="OP227" s="97"/>
      <c r="OQ227" s="97"/>
      <c r="OR227" s="97"/>
      <c r="OS227" s="97"/>
      <c r="OT227" s="97"/>
      <c r="OU227" s="97"/>
      <c r="OV227" s="97"/>
      <c r="OW227" s="97"/>
      <c r="OX227" s="97"/>
      <c r="OY227" s="97"/>
      <c r="OZ227" s="97"/>
      <c r="PA227" s="97"/>
      <c r="PB227" s="97"/>
      <c r="PC227" s="97"/>
      <c r="PD227" s="97"/>
      <c r="PE227" s="97"/>
      <c r="PF227" s="97"/>
      <c r="PG227" s="97"/>
      <c r="PH227" s="97"/>
      <c r="PI227" s="97"/>
      <c r="PJ227" s="97"/>
      <c r="PK227" s="97"/>
      <c r="PL227" s="97"/>
      <c r="PM227" s="97"/>
      <c r="PN227" s="97"/>
      <c r="PO227" s="97"/>
      <c r="PP227" s="97"/>
      <c r="PQ227" s="97"/>
      <c r="PR227" s="97"/>
      <c r="PS227" s="97"/>
      <c r="PT227" s="97"/>
      <c r="PU227" s="97"/>
      <c r="PV227" s="97"/>
      <c r="PW227" s="97"/>
      <c r="PX227" s="97"/>
      <c r="PY227" s="97"/>
      <c r="PZ227" s="97"/>
      <c r="QA227" s="97"/>
      <c r="QB227" s="97"/>
      <c r="QC227" s="97"/>
      <c r="QD227" s="97"/>
      <c r="QE227" s="97"/>
      <c r="QF227" s="97"/>
      <c r="QG227" s="97"/>
      <c r="QH227" s="97"/>
      <c r="QI227" s="97"/>
      <c r="QJ227" s="97"/>
      <c r="QK227" s="97"/>
      <c r="QL227" s="97"/>
      <c r="QM227" s="97"/>
      <c r="QN227" s="97"/>
      <c r="QO227" s="97"/>
      <c r="QP227" s="97"/>
      <c r="QQ227" s="97"/>
      <c r="QR227" s="97"/>
      <c r="QS227" s="97"/>
      <c r="QT227" s="97"/>
      <c r="QU227" s="97"/>
      <c r="QV227" s="97"/>
      <c r="QW227" s="97"/>
      <c r="QX227" s="97"/>
      <c r="QY227" s="97"/>
      <c r="QZ227" s="97"/>
      <c r="RA227" s="97"/>
      <c r="RB227" s="97"/>
      <c r="RC227" s="97"/>
      <c r="RD227" s="97"/>
      <c r="RE227" s="97"/>
      <c r="RF227" s="97"/>
      <c r="RG227" s="97"/>
      <c r="RH227" s="97"/>
      <c r="RI227" s="97"/>
      <c r="RJ227" s="97"/>
      <c r="RK227" s="97"/>
      <c r="RL227" s="97"/>
      <c r="RM227" s="97"/>
      <c r="RN227" s="97"/>
      <c r="RO227" s="97"/>
      <c r="RP227" s="97"/>
      <c r="RQ227" s="97"/>
      <c r="RR227" s="97"/>
      <c r="RS227" s="97"/>
      <c r="RT227" s="97"/>
      <c r="RU227" s="97"/>
      <c r="RV227" s="97"/>
      <c r="RW227" s="97"/>
      <c r="RX227" s="97"/>
      <c r="RY227" s="97"/>
      <c r="RZ227" s="97"/>
      <c r="SA227" s="97"/>
      <c r="SB227" s="97"/>
      <c r="SC227" s="97"/>
      <c r="SD227" s="97"/>
      <c r="SE227" s="97"/>
      <c r="SF227" s="97"/>
      <c r="SG227" s="97"/>
      <c r="SH227" s="97"/>
      <c r="SI227" s="97"/>
      <c r="SJ227" s="97"/>
      <c r="SK227" s="97"/>
      <c r="SL227" s="97"/>
      <c r="SM227" s="97"/>
      <c r="SN227" s="97"/>
      <c r="SO227" s="97"/>
      <c r="SP227" s="97"/>
      <c r="SQ227" s="97"/>
      <c r="SR227" s="97"/>
      <c r="SS227" s="97"/>
      <c r="ST227" s="97"/>
      <c r="SU227" s="97"/>
      <c r="SV227" s="97"/>
      <c r="SW227" s="97"/>
      <c r="SX227" s="97"/>
      <c r="SY227" s="97"/>
      <c r="SZ227" s="97"/>
      <c r="TA227" s="97"/>
      <c r="TB227" s="97"/>
    </row>
    <row r="228" spans="1:522" s="1" customFormat="1" ht="19.5" customHeight="1" x14ac:dyDescent="0.2">
      <c r="A228" s="12"/>
      <c r="B228" s="11" t="s">
        <v>311</v>
      </c>
      <c r="D228" s="1">
        <v>2018</v>
      </c>
      <c r="E228" s="59" t="s">
        <v>39</v>
      </c>
      <c r="G228" s="9" t="s">
        <v>96</v>
      </c>
      <c r="H228" s="4"/>
      <c r="I228" s="1">
        <f t="shared" si="4"/>
        <v>0</v>
      </c>
      <c r="J228" s="12">
        <f>Tabuľka3[[#This Row],[Stĺpec9]]</f>
        <v>0</v>
      </c>
      <c r="K228" s="97"/>
      <c r="L228" s="97"/>
      <c r="M228" s="97"/>
      <c r="N228" s="97"/>
      <c r="O228" s="97"/>
      <c r="P228" s="97"/>
      <c r="Q228" s="97"/>
      <c r="R228" s="97"/>
      <c r="S228" s="97"/>
      <c r="T228" s="97"/>
      <c r="U228" s="97"/>
      <c r="V228" s="97"/>
      <c r="W228" s="97"/>
      <c r="X228" s="97"/>
      <c r="Y228" s="97"/>
      <c r="Z228" s="97"/>
      <c r="AA228" s="97"/>
      <c r="AB228" s="97"/>
      <c r="AC228" s="97"/>
      <c r="AD228" s="97"/>
      <c r="AE228" s="97"/>
      <c r="AF228" s="97"/>
      <c r="AG228" s="97"/>
      <c r="AH228" s="97"/>
      <c r="AI228" s="97"/>
      <c r="AJ228" s="97"/>
      <c r="AK228" s="97"/>
      <c r="AL228" s="97"/>
      <c r="AM228" s="97"/>
      <c r="AN228" s="97"/>
      <c r="AO228" s="97"/>
      <c r="AP228" s="97"/>
      <c r="AQ228" s="97"/>
      <c r="AR228" s="97"/>
      <c r="AS228" s="97"/>
      <c r="AT228" s="97"/>
      <c r="AU228" s="97"/>
      <c r="AV228" s="97"/>
      <c r="AW228" s="97"/>
      <c r="AX228" s="97"/>
      <c r="AY228" s="97"/>
      <c r="AZ228" s="97"/>
      <c r="BA228" s="97"/>
      <c r="BB228" s="97"/>
      <c r="BC228" s="97"/>
      <c r="BD228" s="97"/>
      <c r="BE228" s="97"/>
      <c r="BF228" s="97"/>
      <c r="BG228" s="97"/>
      <c r="BH228" s="97"/>
      <c r="BI228" s="97"/>
      <c r="BJ228" s="97"/>
      <c r="BK228" s="97"/>
      <c r="BL228" s="97"/>
      <c r="BM228" s="97"/>
      <c r="BN228" s="97"/>
      <c r="BO228" s="97"/>
      <c r="BP228" s="97"/>
      <c r="BQ228" s="97"/>
      <c r="BR228" s="97"/>
      <c r="BS228" s="97"/>
      <c r="BT228" s="97"/>
      <c r="BU228" s="97"/>
      <c r="BV228" s="97"/>
      <c r="BW228" s="97"/>
      <c r="BX228" s="97"/>
      <c r="BY228" s="97"/>
      <c r="BZ228" s="97"/>
      <c r="CA228" s="97"/>
      <c r="CB228" s="97"/>
      <c r="CC228" s="97"/>
      <c r="CD228" s="97"/>
      <c r="CE228" s="97"/>
      <c r="CF228" s="97"/>
      <c r="CG228" s="97"/>
      <c r="CH228" s="97"/>
      <c r="CI228" s="97"/>
      <c r="CJ228" s="97"/>
      <c r="CK228" s="97"/>
      <c r="CL228" s="97"/>
      <c r="CM228" s="97"/>
      <c r="CN228" s="97"/>
      <c r="CO228" s="97"/>
      <c r="CP228" s="97"/>
      <c r="CQ228" s="97"/>
      <c r="CR228" s="97"/>
      <c r="CS228" s="97"/>
      <c r="CT228" s="97"/>
      <c r="CU228" s="97"/>
      <c r="CV228" s="97"/>
      <c r="CW228" s="97"/>
      <c r="CX228" s="97"/>
      <c r="CY228" s="97"/>
      <c r="CZ228" s="97"/>
      <c r="DA228" s="97"/>
      <c r="DB228" s="97"/>
      <c r="DC228" s="97"/>
      <c r="DD228" s="97"/>
      <c r="DE228" s="97"/>
      <c r="DF228" s="97"/>
      <c r="DG228" s="97"/>
      <c r="DH228" s="97"/>
      <c r="DI228" s="97"/>
      <c r="DJ228" s="97"/>
      <c r="DK228" s="97"/>
      <c r="DL228" s="97"/>
      <c r="DM228" s="97"/>
      <c r="DN228" s="97"/>
      <c r="DO228" s="97"/>
      <c r="DP228" s="97"/>
      <c r="DQ228" s="97"/>
      <c r="DR228" s="97"/>
      <c r="DS228" s="97"/>
      <c r="DT228" s="97"/>
      <c r="DU228" s="97"/>
      <c r="DV228" s="97"/>
      <c r="DW228" s="97"/>
      <c r="DX228" s="97"/>
      <c r="DY228" s="97"/>
      <c r="DZ228" s="97"/>
      <c r="EA228" s="97"/>
      <c r="EB228" s="97"/>
      <c r="EC228" s="97"/>
      <c r="ED228" s="97"/>
      <c r="EE228" s="97"/>
      <c r="EF228" s="97"/>
      <c r="EG228" s="97"/>
      <c r="EH228" s="97"/>
      <c r="EI228" s="97"/>
      <c r="EJ228" s="97"/>
      <c r="EK228" s="97"/>
      <c r="EL228" s="97"/>
      <c r="EM228" s="97"/>
      <c r="EN228" s="97"/>
      <c r="EO228" s="97"/>
      <c r="EP228" s="97"/>
      <c r="EQ228" s="97"/>
      <c r="ER228" s="97"/>
      <c r="ES228" s="97"/>
      <c r="ET228" s="97"/>
      <c r="EU228" s="97"/>
      <c r="EV228" s="97"/>
      <c r="EW228" s="97"/>
      <c r="EX228" s="97"/>
      <c r="EY228" s="97"/>
      <c r="EZ228" s="97"/>
      <c r="FA228" s="97"/>
      <c r="FB228" s="97"/>
      <c r="FC228" s="97"/>
      <c r="FD228" s="97"/>
      <c r="FE228" s="97"/>
      <c r="FF228" s="97"/>
      <c r="FG228" s="97"/>
      <c r="FH228" s="97"/>
      <c r="FI228" s="97"/>
      <c r="FJ228" s="97"/>
      <c r="FK228" s="97"/>
      <c r="FL228" s="97"/>
      <c r="FM228" s="97"/>
      <c r="FN228" s="97"/>
      <c r="FO228" s="97"/>
      <c r="FP228" s="97"/>
      <c r="FQ228" s="97"/>
      <c r="FR228" s="97"/>
      <c r="FS228" s="97"/>
      <c r="FT228" s="97"/>
      <c r="FU228" s="97"/>
      <c r="FV228" s="97"/>
      <c r="FW228" s="97"/>
      <c r="FX228" s="97"/>
      <c r="FY228" s="97"/>
      <c r="FZ228" s="97"/>
      <c r="GA228" s="97"/>
      <c r="GB228" s="97"/>
      <c r="GC228" s="97"/>
      <c r="GD228" s="97"/>
      <c r="GE228" s="97"/>
      <c r="GF228" s="97"/>
      <c r="GG228" s="97"/>
      <c r="GH228" s="97"/>
      <c r="GI228" s="97"/>
      <c r="GJ228" s="97"/>
      <c r="GK228" s="97"/>
      <c r="GL228" s="97"/>
      <c r="GM228" s="97"/>
      <c r="GN228" s="97"/>
      <c r="GO228" s="97"/>
      <c r="GP228" s="97"/>
      <c r="GQ228" s="97"/>
      <c r="GR228" s="97"/>
      <c r="GS228" s="97"/>
      <c r="GT228" s="97"/>
      <c r="GU228" s="97"/>
      <c r="GV228" s="97"/>
      <c r="GW228" s="97"/>
      <c r="GX228" s="97"/>
      <c r="GY228" s="97"/>
      <c r="GZ228" s="97"/>
      <c r="HA228" s="97"/>
      <c r="HB228" s="97"/>
      <c r="HC228" s="97"/>
      <c r="HD228" s="97"/>
      <c r="HE228" s="97"/>
      <c r="HF228" s="97"/>
      <c r="HG228" s="97"/>
      <c r="HH228" s="97"/>
      <c r="HI228" s="97"/>
      <c r="HJ228" s="97"/>
      <c r="HK228" s="97"/>
      <c r="HL228" s="97"/>
      <c r="HM228" s="97"/>
      <c r="HN228" s="97"/>
      <c r="HO228" s="97"/>
      <c r="HP228" s="97"/>
      <c r="HQ228" s="97"/>
      <c r="HR228" s="97"/>
      <c r="HS228" s="97"/>
      <c r="HT228" s="97"/>
      <c r="HU228" s="97"/>
      <c r="HV228" s="97"/>
      <c r="HW228" s="97"/>
      <c r="HX228" s="97"/>
      <c r="HY228" s="97"/>
      <c r="HZ228" s="97"/>
      <c r="IA228" s="97"/>
      <c r="IB228" s="97"/>
      <c r="IC228" s="97"/>
      <c r="ID228" s="97"/>
      <c r="IE228" s="97"/>
      <c r="IF228" s="97"/>
      <c r="IG228" s="97"/>
      <c r="IH228" s="97"/>
      <c r="II228" s="97"/>
      <c r="IJ228" s="97"/>
      <c r="IK228" s="97"/>
      <c r="IL228" s="97"/>
      <c r="IM228" s="97"/>
      <c r="IN228" s="97"/>
      <c r="IO228" s="97"/>
      <c r="IP228" s="97"/>
      <c r="IQ228" s="97"/>
      <c r="IR228" s="97"/>
      <c r="IS228" s="97"/>
      <c r="IT228" s="97"/>
      <c r="IU228" s="97"/>
      <c r="IV228" s="97"/>
      <c r="IW228" s="97"/>
      <c r="IX228" s="97"/>
      <c r="IY228" s="97"/>
      <c r="IZ228" s="97"/>
      <c r="JA228" s="97"/>
      <c r="JB228" s="97"/>
      <c r="JC228" s="97"/>
      <c r="JD228" s="97"/>
      <c r="JE228" s="97"/>
      <c r="JF228" s="97"/>
      <c r="JG228" s="97"/>
      <c r="JH228" s="97"/>
      <c r="JI228" s="97"/>
      <c r="JJ228" s="97"/>
      <c r="JK228" s="97"/>
      <c r="JL228" s="97"/>
      <c r="JM228" s="97"/>
      <c r="JN228" s="97"/>
      <c r="JO228" s="97"/>
      <c r="JP228" s="97"/>
      <c r="JQ228" s="97"/>
      <c r="JR228" s="97"/>
      <c r="JS228" s="97"/>
      <c r="JT228" s="97"/>
      <c r="JU228" s="97"/>
      <c r="JV228" s="97"/>
      <c r="JW228" s="97"/>
      <c r="JX228" s="97"/>
      <c r="JY228" s="97"/>
      <c r="JZ228" s="97"/>
      <c r="KA228" s="97"/>
      <c r="KB228" s="97"/>
      <c r="KC228" s="97"/>
      <c r="KD228" s="97"/>
      <c r="KE228" s="97"/>
      <c r="KF228" s="97"/>
      <c r="KG228" s="97"/>
      <c r="KH228" s="97"/>
      <c r="KI228" s="97"/>
      <c r="KJ228" s="97"/>
      <c r="KK228" s="97"/>
      <c r="KL228" s="97"/>
      <c r="KM228" s="97"/>
      <c r="KN228" s="97"/>
      <c r="KO228" s="97"/>
      <c r="KP228" s="97"/>
      <c r="KQ228" s="97"/>
      <c r="KR228" s="97"/>
      <c r="KS228" s="97"/>
      <c r="KT228" s="97"/>
      <c r="KU228" s="97"/>
      <c r="KV228" s="97"/>
      <c r="KW228" s="97"/>
      <c r="KX228" s="97"/>
      <c r="KY228" s="97"/>
      <c r="KZ228" s="97"/>
      <c r="LA228" s="97"/>
      <c r="LB228" s="97"/>
      <c r="LC228" s="97"/>
      <c r="LD228" s="97"/>
      <c r="LE228" s="97"/>
      <c r="LF228" s="97"/>
      <c r="LG228" s="97"/>
      <c r="LH228" s="97"/>
      <c r="LI228" s="97"/>
      <c r="LJ228" s="97"/>
      <c r="LK228" s="97"/>
      <c r="LL228" s="97"/>
      <c r="LM228" s="97"/>
      <c r="LN228" s="97"/>
      <c r="LO228" s="97"/>
      <c r="LP228" s="97"/>
      <c r="LQ228" s="97"/>
      <c r="LR228" s="97"/>
      <c r="LS228" s="97"/>
      <c r="LT228" s="97"/>
      <c r="LU228" s="97"/>
      <c r="LV228" s="97"/>
      <c r="LW228" s="97"/>
      <c r="LX228" s="97"/>
      <c r="LY228" s="97"/>
      <c r="LZ228" s="97"/>
      <c r="MA228" s="97"/>
      <c r="MB228" s="97"/>
      <c r="MC228" s="97"/>
      <c r="MD228" s="97"/>
      <c r="ME228" s="97"/>
      <c r="MF228" s="97"/>
      <c r="MG228" s="97"/>
      <c r="MH228" s="97"/>
      <c r="MI228" s="97"/>
      <c r="MJ228" s="97"/>
      <c r="MK228" s="97"/>
      <c r="ML228" s="97"/>
      <c r="MM228" s="97"/>
      <c r="MN228" s="97"/>
      <c r="MO228" s="97"/>
      <c r="MP228" s="97"/>
      <c r="MQ228" s="97"/>
      <c r="MR228" s="97"/>
      <c r="MS228" s="97"/>
      <c r="MT228" s="97"/>
      <c r="MU228" s="97"/>
      <c r="MV228" s="97"/>
      <c r="MW228" s="97"/>
      <c r="MX228" s="97"/>
      <c r="MY228" s="97"/>
      <c r="MZ228" s="97"/>
      <c r="NA228" s="97"/>
      <c r="NB228" s="97"/>
      <c r="NC228" s="97"/>
      <c r="ND228" s="97"/>
      <c r="NE228" s="97"/>
      <c r="NF228" s="97"/>
      <c r="NG228" s="97"/>
      <c r="NH228" s="97"/>
      <c r="NI228" s="97"/>
      <c r="NJ228" s="97"/>
      <c r="NK228" s="97"/>
      <c r="NL228" s="97"/>
      <c r="NM228" s="97"/>
      <c r="NN228" s="97"/>
      <c r="NO228" s="97"/>
      <c r="NP228" s="97"/>
      <c r="NQ228" s="97"/>
      <c r="NR228" s="97"/>
      <c r="NS228" s="97"/>
      <c r="NT228" s="97"/>
      <c r="NU228" s="97"/>
      <c r="NV228" s="97"/>
      <c r="NW228" s="97"/>
      <c r="NX228" s="97"/>
      <c r="NY228" s="97"/>
      <c r="NZ228" s="97"/>
      <c r="OA228" s="97"/>
      <c r="OB228" s="97"/>
      <c r="OC228" s="97"/>
      <c r="OD228" s="97"/>
      <c r="OE228" s="97"/>
      <c r="OF228" s="97"/>
      <c r="OG228" s="97"/>
      <c r="OH228" s="97"/>
      <c r="OI228" s="97"/>
      <c r="OJ228" s="97"/>
      <c r="OK228" s="97"/>
      <c r="OL228" s="97"/>
      <c r="OM228" s="97"/>
      <c r="ON228" s="97"/>
      <c r="OO228" s="97"/>
      <c r="OP228" s="97"/>
      <c r="OQ228" s="97"/>
      <c r="OR228" s="97"/>
      <c r="OS228" s="97"/>
      <c r="OT228" s="97"/>
      <c r="OU228" s="97"/>
      <c r="OV228" s="97"/>
      <c r="OW228" s="97"/>
      <c r="OX228" s="97"/>
      <c r="OY228" s="97"/>
      <c r="OZ228" s="97"/>
      <c r="PA228" s="97"/>
      <c r="PB228" s="97"/>
      <c r="PC228" s="97"/>
      <c r="PD228" s="97"/>
      <c r="PE228" s="97"/>
      <c r="PF228" s="97"/>
      <c r="PG228" s="97"/>
      <c r="PH228" s="97"/>
      <c r="PI228" s="97"/>
      <c r="PJ228" s="97"/>
      <c r="PK228" s="97"/>
      <c r="PL228" s="97"/>
      <c r="PM228" s="97"/>
      <c r="PN228" s="97"/>
      <c r="PO228" s="97"/>
      <c r="PP228" s="97"/>
      <c r="PQ228" s="97"/>
      <c r="PR228" s="97"/>
      <c r="PS228" s="97"/>
      <c r="PT228" s="97"/>
      <c r="PU228" s="97"/>
      <c r="PV228" s="97"/>
      <c r="PW228" s="97"/>
      <c r="PX228" s="97"/>
      <c r="PY228" s="97"/>
      <c r="PZ228" s="97"/>
      <c r="QA228" s="97"/>
      <c r="QB228" s="97"/>
      <c r="QC228" s="97"/>
      <c r="QD228" s="97"/>
      <c r="QE228" s="97"/>
      <c r="QF228" s="97"/>
      <c r="QG228" s="97"/>
      <c r="QH228" s="97"/>
      <c r="QI228" s="97"/>
      <c r="QJ228" s="97"/>
      <c r="QK228" s="97"/>
      <c r="QL228" s="97"/>
      <c r="QM228" s="97"/>
      <c r="QN228" s="97"/>
      <c r="QO228" s="97"/>
      <c r="QP228" s="97"/>
      <c r="QQ228" s="97"/>
      <c r="QR228" s="97"/>
      <c r="QS228" s="97"/>
      <c r="QT228" s="97"/>
      <c r="QU228" s="97"/>
      <c r="QV228" s="97"/>
      <c r="QW228" s="97"/>
      <c r="QX228" s="97"/>
      <c r="QY228" s="97"/>
      <c r="QZ228" s="97"/>
      <c r="RA228" s="97"/>
      <c r="RB228" s="97"/>
      <c r="RC228" s="97"/>
      <c r="RD228" s="97"/>
      <c r="RE228" s="97"/>
      <c r="RF228" s="97"/>
      <c r="RG228" s="97"/>
      <c r="RH228" s="97"/>
      <c r="RI228" s="97"/>
      <c r="RJ228" s="97"/>
      <c r="RK228" s="97"/>
      <c r="RL228" s="97"/>
      <c r="RM228" s="97"/>
      <c r="RN228" s="97"/>
      <c r="RO228" s="97"/>
      <c r="RP228" s="97"/>
      <c r="RQ228" s="97"/>
      <c r="RR228" s="97"/>
      <c r="RS228" s="97"/>
      <c r="RT228" s="97"/>
      <c r="RU228" s="97"/>
      <c r="RV228" s="97"/>
      <c r="RW228" s="97"/>
      <c r="RX228" s="97"/>
      <c r="RY228" s="97"/>
      <c r="RZ228" s="97"/>
      <c r="SA228" s="97"/>
      <c r="SB228" s="97"/>
      <c r="SC228" s="97"/>
      <c r="SD228" s="97"/>
      <c r="SE228" s="97"/>
      <c r="SF228" s="97"/>
      <c r="SG228" s="97"/>
      <c r="SH228" s="97"/>
      <c r="SI228" s="97"/>
      <c r="SJ228" s="97"/>
      <c r="SK228" s="97"/>
      <c r="SL228" s="97"/>
      <c r="SM228" s="97"/>
      <c r="SN228" s="97"/>
      <c r="SO228" s="97"/>
      <c r="SP228" s="97"/>
      <c r="SQ228" s="97"/>
      <c r="SR228" s="97"/>
      <c r="SS228" s="97"/>
      <c r="ST228" s="97"/>
      <c r="SU228" s="97"/>
      <c r="SV228" s="97"/>
      <c r="SW228" s="97"/>
      <c r="SX228" s="97"/>
      <c r="SY228" s="97"/>
      <c r="SZ228" s="97"/>
      <c r="TA228" s="97"/>
      <c r="TB228" s="97"/>
    </row>
    <row r="229" spans="1:522" s="1" customFormat="1" ht="19.5" customHeight="1" x14ac:dyDescent="0.2">
      <c r="A229" s="12"/>
      <c r="B229" s="11" t="s">
        <v>495</v>
      </c>
      <c r="C229" s="1">
        <v>13083</v>
      </c>
      <c r="D229" s="1">
        <v>2019</v>
      </c>
      <c r="E229" s="4" t="s">
        <v>90</v>
      </c>
      <c r="F229" s="1">
        <v>8872</v>
      </c>
      <c r="G229" s="9" t="s">
        <v>99</v>
      </c>
      <c r="H229" s="4" t="s">
        <v>19</v>
      </c>
      <c r="I229" s="1">
        <f t="shared" si="4"/>
        <v>0</v>
      </c>
      <c r="J229" s="12">
        <f>Tabuľka3[[#This Row],[Stĺpec9]]+I230</f>
        <v>0</v>
      </c>
      <c r="K229" s="97"/>
      <c r="L229" s="97"/>
      <c r="M229" s="97"/>
      <c r="N229" s="97"/>
      <c r="O229" s="97"/>
      <c r="P229" s="97"/>
      <c r="Q229" s="97"/>
      <c r="R229" s="97"/>
      <c r="S229" s="97"/>
      <c r="T229" s="97"/>
      <c r="U229" s="97"/>
      <c r="V229" s="97"/>
      <c r="W229" s="97"/>
      <c r="X229" s="97"/>
      <c r="Y229" s="97"/>
      <c r="Z229" s="97"/>
      <c r="AA229" s="97"/>
      <c r="AB229" s="97"/>
      <c r="AC229" s="97"/>
      <c r="AD229" s="97"/>
      <c r="AE229" s="97"/>
      <c r="AF229" s="97"/>
      <c r="AG229" s="97"/>
      <c r="AH229" s="97"/>
      <c r="AI229" s="97"/>
      <c r="AJ229" s="97"/>
      <c r="AK229" s="97"/>
      <c r="AL229" s="97"/>
      <c r="AM229" s="97"/>
      <c r="AN229" s="97"/>
      <c r="AO229" s="97"/>
      <c r="AP229" s="97"/>
      <c r="AQ229" s="97"/>
      <c r="AR229" s="97"/>
      <c r="AS229" s="97"/>
      <c r="AT229" s="97"/>
      <c r="AU229" s="97"/>
      <c r="AV229" s="97"/>
      <c r="AW229" s="97"/>
      <c r="AX229" s="97"/>
      <c r="AY229" s="97"/>
      <c r="AZ229" s="97"/>
      <c r="BA229" s="97"/>
      <c r="BB229" s="97"/>
      <c r="BC229" s="97"/>
      <c r="BD229" s="97"/>
      <c r="BE229" s="97"/>
      <c r="BF229" s="97"/>
      <c r="BG229" s="97"/>
      <c r="BH229" s="97"/>
      <c r="BI229" s="97"/>
      <c r="BJ229" s="97"/>
      <c r="BK229" s="97"/>
      <c r="BL229" s="97"/>
      <c r="BM229" s="97"/>
      <c r="BN229" s="97"/>
      <c r="BO229" s="97"/>
      <c r="BP229" s="97"/>
      <c r="BQ229" s="97"/>
      <c r="BR229" s="97"/>
      <c r="BS229" s="97"/>
      <c r="BT229" s="97"/>
      <c r="BU229" s="97"/>
      <c r="BV229" s="97"/>
      <c r="BW229" s="97"/>
      <c r="BX229" s="97"/>
      <c r="BY229" s="97"/>
      <c r="BZ229" s="97"/>
      <c r="CA229" s="97"/>
      <c r="CB229" s="97"/>
      <c r="CC229" s="97"/>
      <c r="CD229" s="97"/>
      <c r="CE229" s="97"/>
      <c r="CF229" s="97"/>
      <c r="CG229" s="97"/>
      <c r="CH229" s="97"/>
      <c r="CI229" s="97"/>
      <c r="CJ229" s="97"/>
      <c r="CK229" s="97"/>
      <c r="CL229" s="97"/>
      <c r="CM229" s="97"/>
      <c r="CN229" s="97"/>
      <c r="CO229" s="97"/>
      <c r="CP229" s="97"/>
      <c r="CQ229" s="97"/>
      <c r="CR229" s="97"/>
      <c r="CS229" s="97"/>
      <c r="CT229" s="97"/>
      <c r="CU229" s="97"/>
      <c r="CV229" s="97"/>
      <c r="CW229" s="97"/>
      <c r="CX229" s="97"/>
      <c r="CY229" s="97"/>
      <c r="CZ229" s="97"/>
      <c r="DA229" s="97"/>
      <c r="DB229" s="97"/>
      <c r="DC229" s="97"/>
      <c r="DD229" s="97"/>
      <c r="DE229" s="97"/>
      <c r="DF229" s="97"/>
      <c r="DG229" s="97"/>
      <c r="DH229" s="97"/>
      <c r="DI229" s="97"/>
      <c r="DJ229" s="97"/>
      <c r="DK229" s="97"/>
      <c r="DL229" s="97"/>
      <c r="DM229" s="97"/>
      <c r="DN229" s="97"/>
      <c r="DO229" s="97"/>
      <c r="DP229" s="97"/>
      <c r="DQ229" s="97"/>
      <c r="DR229" s="97"/>
      <c r="DS229" s="97"/>
      <c r="DT229" s="97"/>
      <c r="DU229" s="97"/>
      <c r="DV229" s="97"/>
      <c r="DW229" s="97"/>
      <c r="DX229" s="97"/>
      <c r="DY229" s="97"/>
      <c r="DZ229" s="97"/>
      <c r="EA229" s="97"/>
      <c r="EB229" s="97"/>
      <c r="EC229" s="97"/>
      <c r="ED229" s="97"/>
      <c r="EE229" s="97"/>
      <c r="EF229" s="97"/>
      <c r="EG229" s="97"/>
      <c r="EH229" s="97"/>
      <c r="EI229" s="97"/>
      <c r="EJ229" s="97"/>
      <c r="EK229" s="97"/>
      <c r="EL229" s="97"/>
      <c r="EM229" s="97"/>
      <c r="EN229" s="97"/>
      <c r="EO229" s="97"/>
      <c r="EP229" s="97"/>
      <c r="EQ229" s="97"/>
      <c r="ER229" s="97"/>
      <c r="ES229" s="97"/>
      <c r="ET229" s="97"/>
      <c r="EU229" s="97"/>
      <c r="EV229" s="97"/>
      <c r="EW229" s="97"/>
      <c r="EX229" s="97"/>
      <c r="EY229" s="97"/>
      <c r="EZ229" s="97"/>
      <c r="FA229" s="97"/>
      <c r="FB229" s="97"/>
      <c r="FC229" s="97"/>
      <c r="FD229" s="97"/>
      <c r="FE229" s="97"/>
      <c r="FF229" s="97"/>
      <c r="FG229" s="97"/>
      <c r="FH229" s="97"/>
      <c r="FI229" s="97"/>
      <c r="FJ229" s="97"/>
      <c r="FK229" s="97"/>
      <c r="FL229" s="97"/>
      <c r="FM229" s="97"/>
      <c r="FN229" s="97"/>
      <c r="FO229" s="97"/>
      <c r="FP229" s="97"/>
      <c r="FQ229" s="97"/>
      <c r="FR229" s="97"/>
      <c r="FS229" s="97"/>
      <c r="FT229" s="97"/>
      <c r="FU229" s="97"/>
      <c r="FV229" s="97"/>
      <c r="FW229" s="97"/>
      <c r="FX229" s="97"/>
      <c r="FY229" s="97"/>
      <c r="FZ229" s="97"/>
      <c r="GA229" s="97"/>
      <c r="GB229" s="97"/>
      <c r="GC229" s="97"/>
      <c r="GD229" s="97"/>
      <c r="GE229" s="97"/>
      <c r="GF229" s="97"/>
      <c r="GG229" s="97"/>
      <c r="GH229" s="97"/>
      <c r="GI229" s="97"/>
      <c r="GJ229" s="97"/>
      <c r="GK229" s="97"/>
      <c r="GL229" s="97"/>
      <c r="GM229" s="97"/>
      <c r="GN229" s="97"/>
      <c r="GO229" s="97"/>
      <c r="GP229" s="97"/>
      <c r="GQ229" s="97"/>
      <c r="GR229" s="97"/>
      <c r="GS229" s="97"/>
      <c r="GT229" s="97"/>
      <c r="GU229" s="97"/>
      <c r="GV229" s="97"/>
      <c r="GW229" s="97"/>
      <c r="GX229" s="97"/>
      <c r="GY229" s="97"/>
      <c r="GZ229" s="97"/>
      <c r="HA229" s="97"/>
      <c r="HB229" s="97"/>
      <c r="HC229" s="97"/>
      <c r="HD229" s="97"/>
      <c r="HE229" s="97"/>
      <c r="HF229" s="97"/>
      <c r="HG229" s="97"/>
      <c r="HH229" s="97"/>
      <c r="HI229" s="97"/>
      <c r="HJ229" s="97"/>
      <c r="HK229" s="97"/>
      <c r="HL229" s="97"/>
      <c r="HM229" s="97"/>
      <c r="HN229" s="97"/>
      <c r="HO229" s="97"/>
      <c r="HP229" s="97"/>
      <c r="HQ229" s="97"/>
      <c r="HR229" s="97"/>
      <c r="HS229" s="97"/>
      <c r="HT229" s="97"/>
      <c r="HU229" s="97"/>
      <c r="HV229" s="97"/>
      <c r="HW229" s="97"/>
      <c r="HX229" s="97"/>
      <c r="HY229" s="97"/>
      <c r="HZ229" s="97"/>
      <c r="IA229" s="97"/>
      <c r="IB229" s="97"/>
      <c r="IC229" s="97"/>
      <c r="ID229" s="97"/>
      <c r="IE229" s="97"/>
      <c r="IF229" s="97"/>
      <c r="IG229" s="97"/>
      <c r="IH229" s="97"/>
      <c r="II229" s="97"/>
      <c r="IJ229" s="97"/>
      <c r="IK229" s="97"/>
      <c r="IL229" s="97"/>
      <c r="IM229" s="97"/>
      <c r="IN229" s="97"/>
      <c r="IO229" s="97"/>
      <c r="IP229" s="97"/>
      <c r="IQ229" s="97"/>
      <c r="IR229" s="97"/>
      <c r="IS229" s="97"/>
      <c r="IT229" s="97"/>
      <c r="IU229" s="97"/>
      <c r="IV229" s="97"/>
      <c r="IW229" s="97"/>
      <c r="IX229" s="97"/>
      <c r="IY229" s="97"/>
      <c r="IZ229" s="97"/>
      <c r="JA229" s="97"/>
      <c r="JB229" s="97"/>
      <c r="JC229" s="97"/>
      <c r="JD229" s="97"/>
      <c r="JE229" s="97"/>
      <c r="JF229" s="97"/>
      <c r="JG229" s="97"/>
      <c r="JH229" s="97"/>
      <c r="JI229" s="97"/>
      <c r="JJ229" s="97"/>
      <c r="JK229" s="97"/>
      <c r="JL229" s="97"/>
      <c r="JM229" s="97"/>
      <c r="JN229" s="97"/>
      <c r="JO229" s="97"/>
      <c r="JP229" s="97"/>
      <c r="JQ229" s="97"/>
      <c r="JR229" s="97"/>
      <c r="JS229" s="97"/>
      <c r="JT229" s="97"/>
      <c r="JU229" s="97"/>
      <c r="JV229" s="97"/>
      <c r="JW229" s="97"/>
      <c r="JX229" s="97"/>
      <c r="JY229" s="97"/>
      <c r="JZ229" s="97"/>
      <c r="KA229" s="97"/>
      <c r="KB229" s="97"/>
      <c r="KC229" s="97"/>
      <c r="KD229" s="97"/>
      <c r="KE229" s="97"/>
      <c r="KF229" s="97"/>
      <c r="KG229" s="97"/>
      <c r="KH229" s="97"/>
      <c r="KI229" s="97"/>
      <c r="KJ229" s="97"/>
      <c r="KK229" s="97"/>
      <c r="KL229" s="97"/>
      <c r="KM229" s="97"/>
      <c r="KN229" s="97"/>
      <c r="KO229" s="97"/>
      <c r="KP229" s="97"/>
      <c r="KQ229" s="97"/>
      <c r="KR229" s="97"/>
      <c r="KS229" s="97"/>
      <c r="KT229" s="97"/>
      <c r="KU229" s="97"/>
      <c r="KV229" s="97"/>
      <c r="KW229" s="97"/>
      <c r="KX229" s="97"/>
      <c r="KY229" s="97"/>
      <c r="KZ229" s="97"/>
      <c r="LA229" s="97"/>
      <c r="LB229" s="97"/>
      <c r="LC229" s="97"/>
      <c r="LD229" s="97"/>
      <c r="LE229" s="97"/>
      <c r="LF229" s="97"/>
      <c r="LG229" s="97"/>
      <c r="LH229" s="97"/>
      <c r="LI229" s="97"/>
      <c r="LJ229" s="97"/>
      <c r="LK229" s="97"/>
      <c r="LL229" s="97"/>
      <c r="LM229" s="97"/>
      <c r="LN229" s="97"/>
      <c r="LO229" s="97"/>
      <c r="LP229" s="97"/>
      <c r="LQ229" s="97"/>
      <c r="LR229" s="97"/>
      <c r="LS229" s="97"/>
      <c r="LT229" s="97"/>
      <c r="LU229" s="97"/>
      <c r="LV229" s="97"/>
      <c r="LW229" s="97"/>
      <c r="LX229" s="97"/>
      <c r="LY229" s="97"/>
      <c r="LZ229" s="97"/>
      <c r="MA229" s="97"/>
      <c r="MB229" s="97"/>
      <c r="MC229" s="97"/>
      <c r="MD229" s="97"/>
      <c r="ME229" s="97"/>
      <c r="MF229" s="97"/>
      <c r="MG229" s="97"/>
      <c r="MH229" s="97"/>
      <c r="MI229" s="97"/>
      <c r="MJ229" s="97"/>
      <c r="MK229" s="97"/>
      <c r="ML229" s="97"/>
      <c r="MM229" s="97"/>
      <c r="MN229" s="97"/>
      <c r="MO229" s="97"/>
      <c r="MP229" s="97"/>
      <c r="MQ229" s="97"/>
      <c r="MR229" s="97"/>
      <c r="MS229" s="97"/>
      <c r="MT229" s="97"/>
      <c r="MU229" s="97"/>
      <c r="MV229" s="97"/>
      <c r="MW229" s="97"/>
      <c r="MX229" s="97"/>
      <c r="MY229" s="97"/>
      <c r="MZ229" s="97"/>
      <c r="NA229" s="97"/>
      <c r="NB229" s="97"/>
      <c r="NC229" s="97"/>
      <c r="ND229" s="97"/>
      <c r="NE229" s="97"/>
      <c r="NF229" s="97"/>
      <c r="NG229" s="97"/>
      <c r="NH229" s="97"/>
      <c r="NI229" s="97"/>
      <c r="NJ229" s="97"/>
      <c r="NK229" s="97"/>
      <c r="NL229" s="97"/>
      <c r="NM229" s="97"/>
      <c r="NN229" s="97"/>
      <c r="NO229" s="97"/>
      <c r="NP229" s="97"/>
      <c r="NQ229" s="97"/>
      <c r="NR229" s="97"/>
      <c r="NS229" s="97"/>
      <c r="NT229" s="97"/>
      <c r="NU229" s="97"/>
      <c r="NV229" s="97"/>
      <c r="NW229" s="97"/>
      <c r="NX229" s="97"/>
      <c r="NY229" s="97"/>
      <c r="NZ229" s="97"/>
      <c r="OA229" s="97"/>
      <c r="OB229" s="97"/>
      <c r="OC229" s="97"/>
      <c r="OD229" s="97"/>
      <c r="OE229" s="97"/>
      <c r="OF229" s="97"/>
      <c r="OG229" s="97"/>
      <c r="OH229" s="97"/>
      <c r="OI229" s="97"/>
      <c r="OJ229" s="97"/>
      <c r="OK229" s="97"/>
      <c r="OL229" s="97"/>
      <c r="OM229" s="97"/>
      <c r="ON229" s="97"/>
      <c r="OO229" s="97"/>
      <c r="OP229" s="97"/>
      <c r="OQ229" s="97"/>
      <c r="OR229" s="97"/>
      <c r="OS229" s="97"/>
      <c r="OT229" s="97"/>
      <c r="OU229" s="97"/>
      <c r="OV229" s="97"/>
      <c r="OW229" s="97"/>
      <c r="OX229" s="97"/>
      <c r="OY229" s="97"/>
      <c r="OZ229" s="97"/>
      <c r="PA229" s="97"/>
      <c r="PB229" s="97"/>
      <c r="PC229" s="97"/>
      <c r="PD229" s="97"/>
      <c r="PE229" s="97"/>
      <c r="PF229" s="97"/>
      <c r="PG229" s="97"/>
      <c r="PH229" s="97"/>
      <c r="PI229" s="97"/>
      <c r="PJ229" s="97"/>
      <c r="PK229" s="97"/>
      <c r="PL229" s="97"/>
      <c r="PM229" s="97"/>
      <c r="PN229" s="97"/>
      <c r="PO229" s="97"/>
      <c r="PP229" s="97"/>
      <c r="PQ229" s="97"/>
      <c r="PR229" s="97"/>
      <c r="PS229" s="97"/>
      <c r="PT229" s="97"/>
      <c r="PU229" s="97"/>
      <c r="PV229" s="97"/>
      <c r="PW229" s="97"/>
      <c r="PX229" s="97"/>
      <c r="PY229" s="97"/>
      <c r="PZ229" s="97"/>
      <c r="QA229" s="97"/>
      <c r="QB229" s="97"/>
      <c r="QC229" s="97"/>
      <c r="QD229" s="97"/>
      <c r="QE229" s="97"/>
      <c r="QF229" s="97"/>
      <c r="QG229" s="97"/>
      <c r="QH229" s="97"/>
      <c r="QI229" s="97"/>
      <c r="QJ229" s="97"/>
      <c r="QK229" s="97"/>
      <c r="QL229" s="97"/>
      <c r="QM229" s="97"/>
      <c r="QN229" s="97"/>
      <c r="QO229" s="97"/>
      <c r="QP229" s="97"/>
      <c r="QQ229" s="97"/>
      <c r="QR229" s="97"/>
      <c r="QS229" s="97"/>
      <c r="QT229" s="97"/>
      <c r="QU229" s="97"/>
      <c r="QV229" s="97"/>
      <c r="QW229" s="97"/>
      <c r="QX229" s="97"/>
      <c r="QY229" s="97"/>
      <c r="QZ229" s="97"/>
      <c r="RA229" s="97"/>
      <c r="RB229" s="97"/>
      <c r="RC229" s="97"/>
      <c r="RD229" s="97"/>
      <c r="RE229" s="97"/>
      <c r="RF229" s="97"/>
      <c r="RG229" s="97"/>
      <c r="RH229" s="97"/>
      <c r="RI229" s="97"/>
      <c r="RJ229" s="97"/>
      <c r="RK229" s="97"/>
      <c r="RL229" s="97"/>
      <c r="RM229" s="97"/>
      <c r="RN229" s="97"/>
      <c r="RO229" s="97"/>
      <c r="RP229" s="97"/>
      <c r="RQ229" s="97"/>
      <c r="RR229" s="97"/>
      <c r="RS229" s="97"/>
      <c r="RT229" s="97"/>
      <c r="RU229" s="97"/>
      <c r="RV229" s="97"/>
      <c r="RW229" s="97"/>
      <c r="RX229" s="97"/>
      <c r="RY229" s="97"/>
      <c r="RZ229" s="97"/>
      <c r="SA229" s="97"/>
      <c r="SB229" s="97"/>
      <c r="SC229" s="97"/>
      <c r="SD229" s="97"/>
      <c r="SE229" s="97"/>
      <c r="SF229" s="97"/>
      <c r="SG229" s="97"/>
      <c r="SH229" s="97"/>
      <c r="SI229" s="97"/>
      <c r="SJ229" s="97"/>
      <c r="SK229" s="97"/>
      <c r="SL229" s="97"/>
      <c r="SM229" s="97"/>
      <c r="SN229" s="97"/>
      <c r="SO229" s="97"/>
      <c r="SP229" s="97"/>
      <c r="SQ229" s="97"/>
      <c r="SR229" s="97"/>
      <c r="SS229" s="97"/>
      <c r="ST229" s="97"/>
      <c r="SU229" s="97"/>
      <c r="SV229" s="97"/>
      <c r="SW229" s="97"/>
      <c r="SX229" s="97"/>
      <c r="SY229" s="97"/>
      <c r="SZ229" s="97"/>
      <c r="TA229" s="97"/>
      <c r="TB229" s="97"/>
    </row>
    <row r="230" spans="1:522" s="1" customFormat="1" ht="18" customHeight="1" x14ac:dyDescent="0.2">
      <c r="A230" s="12"/>
      <c r="B230" s="11"/>
      <c r="E230" s="4" t="s">
        <v>17</v>
      </c>
      <c r="F230" s="1" t="s">
        <v>18</v>
      </c>
      <c r="G230" s="9" t="s">
        <v>96</v>
      </c>
      <c r="H230" s="4"/>
      <c r="I230" s="1">
        <f t="shared" si="4"/>
        <v>0</v>
      </c>
      <c r="J230" s="12"/>
      <c r="K230" s="97"/>
      <c r="L230" s="97"/>
      <c r="M230" s="97"/>
      <c r="N230" s="97"/>
      <c r="O230" s="97"/>
      <c r="P230" s="97"/>
      <c r="Q230" s="97"/>
      <c r="R230" s="97"/>
      <c r="S230" s="97"/>
      <c r="T230" s="97"/>
      <c r="U230" s="97"/>
      <c r="V230" s="97"/>
      <c r="W230" s="97"/>
      <c r="X230" s="97"/>
      <c r="Y230" s="97"/>
      <c r="Z230" s="97"/>
      <c r="AA230" s="97"/>
      <c r="AB230" s="97"/>
      <c r="AC230" s="97"/>
      <c r="AD230" s="97"/>
      <c r="AE230" s="97"/>
      <c r="AF230" s="97"/>
      <c r="AG230" s="97"/>
      <c r="AH230" s="97"/>
      <c r="AI230" s="97"/>
      <c r="AJ230" s="97"/>
      <c r="AK230" s="97"/>
      <c r="AL230" s="97"/>
      <c r="AM230" s="97"/>
      <c r="AN230" s="97"/>
      <c r="AO230" s="97"/>
      <c r="AP230" s="97"/>
      <c r="AQ230" s="97"/>
      <c r="AR230" s="97"/>
      <c r="AS230" s="97"/>
      <c r="AT230" s="97"/>
      <c r="AU230" s="97"/>
      <c r="AV230" s="97"/>
      <c r="AW230" s="97"/>
      <c r="AX230" s="97"/>
      <c r="AY230" s="97"/>
      <c r="AZ230" s="97"/>
      <c r="BA230" s="97"/>
      <c r="BB230" s="97"/>
      <c r="BC230" s="97"/>
      <c r="BD230" s="97"/>
      <c r="BE230" s="97"/>
      <c r="BF230" s="97"/>
      <c r="BG230" s="97"/>
      <c r="BH230" s="97"/>
      <c r="BI230" s="97"/>
      <c r="BJ230" s="97"/>
      <c r="BK230" s="97"/>
      <c r="BL230" s="97"/>
      <c r="BM230" s="97"/>
      <c r="BN230" s="97"/>
      <c r="BO230" s="97"/>
      <c r="BP230" s="97"/>
      <c r="BQ230" s="97"/>
      <c r="BR230" s="97"/>
      <c r="BS230" s="97"/>
      <c r="BT230" s="97"/>
      <c r="BU230" s="97"/>
      <c r="BV230" s="97"/>
      <c r="BW230" s="97"/>
      <c r="BX230" s="97"/>
      <c r="BY230" s="97"/>
      <c r="BZ230" s="97"/>
      <c r="CA230" s="97"/>
      <c r="CB230" s="97"/>
      <c r="CC230" s="97"/>
      <c r="CD230" s="97"/>
      <c r="CE230" s="97"/>
      <c r="CF230" s="97"/>
      <c r="CG230" s="97"/>
      <c r="CH230" s="97"/>
      <c r="CI230" s="97"/>
      <c r="CJ230" s="97"/>
      <c r="CK230" s="97"/>
      <c r="CL230" s="97"/>
      <c r="CM230" s="97"/>
      <c r="CN230" s="97"/>
      <c r="CO230" s="97"/>
      <c r="CP230" s="97"/>
      <c r="CQ230" s="97"/>
      <c r="CR230" s="97"/>
      <c r="CS230" s="97"/>
      <c r="CT230" s="97"/>
      <c r="CU230" s="97"/>
      <c r="CV230" s="97"/>
      <c r="CW230" s="97"/>
      <c r="CX230" s="97"/>
      <c r="CY230" s="97"/>
      <c r="CZ230" s="97"/>
      <c r="DA230" s="97"/>
      <c r="DB230" s="97"/>
      <c r="DC230" s="97"/>
      <c r="DD230" s="97"/>
      <c r="DE230" s="97"/>
      <c r="DF230" s="97"/>
      <c r="DG230" s="97"/>
      <c r="DH230" s="97"/>
      <c r="DI230" s="97"/>
      <c r="DJ230" s="97"/>
      <c r="DK230" s="97"/>
      <c r="DL230" s="97"/>
      <c r="DM230" s="97"/>
      <c r="DN230" s="97"/>
      <c r="DO230" s="97"/>
      <c r="DP230" s="97"/>
      <c r="DQ230" s="97"/>
      <c r="DR230" s="97"/>
      <c r="DS230" s="97"/>
      <c r="DT230" s="97"/>
      <c r="DU230" s="97"/>
      <c r="DV230" s="97"/>
      <c r="DW230" s="97"/>
      <c r="DX230" s="97"/>
      <c r="DY230" s="97"/>
      <c r="DZ230" s="97"/>
      <c r="EA230" s="97"/>
      <c r="EB230" s="97"/>
      <c r="EC230" s="97"/>
      <c r="ED230" s="97"/>
      <c r="EE230" s="97"/>
      <c r="EF230" s="97"/>
      <c r="EG230" s="97"/>
      <c r="EH230" s="97"/>
      <c r="EI230" s="97"/>
      <c r="EJ230" s="97"/>
      <c r="EK230" s="97"/>
      <c r="EL230" s="97"/>
      <c r="EM230" s="97"/>
      <c r="EN230" s="97"/>
      <c r="EO230" s="97"/>
      <c r="EP230" s="97"/>
      <c r="EQ230" s="97"/>
      <c r="ER230" s="97"/>
      <c r="ES230" s="97"/>
      <c r="ET230" s="97"/>
      <c r="EU230" s="97"/>
      <c r="EV230" s="97"/>
      <c r="EW230" s="97"/>
      <c r="EX230" s="97"/>
      <c r="EY230" s="97"/>
      <c r="EZ230" s="97"/>
      <c r="FA230" s="97"/>
      <c r="FB230" s="97"/>
      <c r="FC230" s="97"/>
      <c r="FD230" s="97"/>
      <c r="FE230" s="97"/>
      <c r="FF230" s="97"/>
      <c r="FG230" s="97"/>
      <c r="FH230" s="97"/>
      <c r="FI230" s="97"/>
      <c r="FJ230" s="97"/>
      <c r="FK230" s="97"/>
      <c r="FL230" s="97"/>
      <c r="FM230" s="97"/>
      <c r="FN230" s="97"/>
      <c r="FO230" s="97"/>
      <c r="FP230" s="97"/>
      <c r="FQ230" s="97"/>
      <c r="FR230" s="97"/>
      <c r="FS230" s="97"/>
      <c r="FT230" s="97"/>
      <c r="FU230" s="97"/>
      <c r="FV230" s="97"/>
      <c r="FW230" s="97"/>
      <c r="FX230" s="97"/>
      <c r="FY230" s="97"/>
      <c r="FZ230" s="97"/>
      <c r="GA230" s="97"/>
      <c r="GB230" s="97"/>
      <c r="GC230" s="97"/>
      <c r="GD230" s="97"/>
      <c r="GE230" s="97"/>
      <c r="GF230" s="97"/>
      <c r="GG230" s="97"/>
      <c r="GH230" s="97"/>
      <c r="GI230" s="97"/>
      <c r="GJ230" s="97"/>
      <c r="GK230" s="97"/>
      <c r="GL230" s="97"/>
      <c r="GM230" s="97"/>
      <c r="GN230" s="97"/>
      <c r="GO230" s="97"/>
      <c r="GP230" s="97"/>
      <c r="GQ230" s="97"/>
      <c r="GR230" s="97"/>
      <c r="GS230" s="97"/>
      <c r="GT230" s="97"/>
      <c r="GU230" s="97"/>
      <c r="GV230" s="97"/>
      <c r="GW230" s="97"/>
      <c r="GX230" s="97"/>
      <c r="GY230" s="97"/>
      <c r="GZ230" s="97"/>
      <c r="HA230" s="97"/>
      <c r="HB230" s="97"/>
      <c r="HC230" s="97"/>
      <c r="HD230" s="97"/>
      <c r="HE230" s="97"/>
      <c r="HF230" s="97"/>
      <c r="HG230" s="97"/>
      <c r="HH230" s="97"/>
      <c r="HI230" s="97"/>
      <c r="HJ230" s="97"/>
      <c r="HK230" s="97"/>
      <c r="HL230" s="97"/>
      <c r="HM230" s="97"/>
      <c r="HN230" s="97"/>
      <c r="HO230" s="97"/>
      <c r="HP230" s="97"/>
      <c r="HQ230" s="97"/>
      <c r="HR230" s="97"/>
      <c r="HS230" s="97"/>
      <c r="HT230" s="97"/>
      <c r="HU230" s="97"/>
      <c r="HV230" s="97"/>
      <c r="HW230" s="97"/>
      <c r="HX230" s="97"/>
      <c r="HY230" s="97"/>
      <c r="HZ230" s="97"/>
      <c r="IA230" s="97"/>
      <c r="IB230" s="97"/>
      <c r="IC230" s="97"/>
      <c r="ID230" s="97"/>
      <c r="IE230" s="97"/>
      <c r="IF230" s="97"/>
      <c r="IG230" s="97"/>
      <c r="IH230" s="97"/>
      <c r="II230" s="97"/>
      <c r="IJ230" s="97"/>
      <c r="IK230" s="97"/>
      <c r="IL230" s="97"/>
      <c r="IM230" s="97"/>
      <c r="IN230" s="97"/>
      <c r="IO230" s="97"/>
      <c r="IP230" s="97"/>
      <c r="IQ230" s="97"/>
      <c r="IR230" s="97"/>
      <c r="IS230" s="97"/>
      <c r="IT230" s="97"/>
      <c r="IU230" s="97"/>
      <c r="IV230" s="97"/>
      <c r="IW230" s="97"/>
      <c r="IX230" s="97"/>
      <c r="IY230" s="97"/>
      <c r="IZ230" s="97"/>
      <c r="JA230" s="97"/>
      <c r="JB230" s="97"/>
      <c r="JC230" s="97"/>
      <c r="JD230" s="97"/>
      <c r="JE230" s="97"/>
      <c r="JF230" s="97"/>
      <c r="JG230" s="97"/>
      <c r="JH230" s="97"/>
      <c r="JI230" s="97"/>
      <c r="JJ230" s="97"/>
      <c r="JK230" s="97"/>
      <c r="JL230" s="97"/>
      <c r="JM230" s="97"/>
      <c r="JN230" s="97"/>
      <c r="JO230" s="97"/>
      <c r="JP230" s="97"/>
      <c r="JQ230" s="97"/>
      <c r="JR230" s="97"/>
      <c r="JS230" s="97"/>
      <c r="JT230" s="97"/>
      <c r="JU230" s="97"/>
      <c r="JV230" s="97"/>
      <c r="JW230" s="97"/>
      <c r="JX230" s="97"/>
      <c r="JY230" s="97"/>
      <c r="JZ230" s="97"/>
      <c r="KA230" s="97"/>
      <c r="KB230" s="97"/>
      <c r="KC230" s="97"/>
      <c r="KD230" s="97"/>
      <c r="KE230" s="97"/>
      <c r="KF230" s="97"/>
      <c r="KG230" s="97"/>
      <c r="KH230" s="97"/>
      <c r="KI230" s="97"/>
      <c r="KJ230" s="97"/>
      <c r="KK230" s="97"/>
      <c r="KL230" s="97"/>
      <c r="KM230" s="97"/>
      <c r="KN230" s="97"/>
      <c r="KO230" s="97"/>
      <c r="KP230" s="97"/>
      <c r="KQ230" s="97"/>
      <c r="KR230" s="97"/>
      <c r="KS230" s="97"/>
      <c r="KT230" s="97"/>
      <c r="KU230" s="97"/>
      <c r="KV230" s="97"/>
      <c r="KW230" s="97"/>
      <c r="KX230" s="97"/>
      <c r="KY230" s="97"/>
      <c r="KZ230" s="97"/>
      <c r="LA230" s="97"/>
      <c r="LB230" s="97"/>
      <c r="LC230" s="97"/>
      <c r="LD230" s="97"/>
      <c r="LE230" s="97"/>
      <c r="LF230" s="97"/>
      <c r="LG230" s="97"/>
      <c r="LH230" s="97"/>
      <c r="LI230" s="97"/>
      <c r="LJ230" s="97"/>
      <c r="LK230" s="97"/>
      <c r="LL230" s="97"/>
      <c r="LM230" s="97"/>
      <c r="LN230" s="97"/>
      <c r="LO230" s="97"/>
      <c r="LP230" s="97"/>
      <c r="LQ230" s="97"/>
      <c r="LR230" s="97"/>
      <c r="LS230" s="97"/>
      <c r="LT230" s="97"/>
      <c r="LU230" s="97"/>
      <c r="LV230" s="97"/>
      <c r="LW230" s="97"/>
      <c r="LX230" s="97"/>
      <c r="LY230" s="97"/>
      <c r="LZ230" s="97"/>
      <c r="MA230" s="97"/>
      <c r="MB230" s="97"/>
      <c r="MC230" s="97"/>
      <c r="MD230" s="97"/>
      <c r="ME230" s="97"/>
      <c r="MF230" s="97"/>
      <c r="MG230" s="97"/>
      <c r="MH230" s="97"/>
      <c r="MI230" s="97"/>
      <c r="MJ230" s="97"/>
      <c r="MK230" s="97"/>
      <c r="ML230" s="97"/>
      <c r="MM230" s="97"/>
      <c r="MN230" s="97"/>
      <c r="MO230" s="97"/>
      <c r="MP230" s="97"/>
      <c r="MQ230" s="97"/>
      <c r="MR230" s="97"/>
      <c r="MS230" s="97"/>
      <c r="MT230" s="97"/>
      <c r="MU230" s="97"/>
      <c r="MV230" s="97"/>
      <c r="MW230" s="97"/>
      <c r="MX230" s="97"/>
      <c r="MY230" s="97"/>
      <c r="MZ230" s="97"/>
      <c r="NA230" s="97"/>
      <c r="NB230" s="97"/>
      <c r="NC230" s="97"/>
      <c r="ND230" s="97"/>
      <c r="NE230" s="97"/>
      <c r="NF230" s="97"/>
      <c r="NG230" s="97"/>
      <c r="NH230" s="97"/>
      <c r="NI230" s="97"/>
      <c r="NJ230" s="97"/>
      <c r="NK230" s="97"/>
      <c r="NL230" s="97"/>
      <c r="NM230" s="97"/>
      <c r="NN230" s="97"/>
      <c r="NO230" s="97"/>
      <c r="NP230" s="97"/>
      <c r="NQ230" s="97"/>
      <c r="NR230" s="97"/>
      <c r="NS230" s="97"/>
      <c r="NT230" s="97"/>
      <c r="NU230" s="97"/>
      <c r="NV230" s="97"/>
      <c r="NW230" s="97"/>
      <c r="NX230" s="97"/>
      <c r="NY230" s="97"/>
      <c r="NZ230" s="97"/>
      <c r="OA230" s="97"/>
      <c r="OB230" s="97"/>
      <c r="OC230" s="97"/>
      <c r="OD230" s="97"/>
      <c r="OE230" s="97"/>
      <c r="OF230" s="97"/>
      <c r="OG230" s="97"/>
      <c r="OH230" s="97"/>
      <c r="OI230" s="97"/>
      <c r="OJ230" s="97"/>
      <c r="OK230" s="97"/>
      <c r="OL230" s="97"/>
      <c r="OM230" s="97"/>
      <c r="ON230" s="97"/>
      <c r="OO230" s="97"/>
      <c r="OP230" s="97"/>
      <c r="OQ230" s="97"/>
      <c r="OR230" s="97"/>
      <c r="OS230" s="97"/>
      <c r="OT230" s="97"/>
      <c r="OU230" s="97"/>
      <c r="OV230" s="97"/>
      <c r="OW230" s="97"/>
      <c r="OX230" s="97"/>
      <c r="OY230" s="97"/>
      <c r="OZ230" s="97"/>
      <c r="PA230" s="97"/>
      <c r="PB230" s="97"/>
      <c r="PC230" s="97"/>
      <c r="PD230" s="97"/>
      <c r="PE230" s="97"/>
      <c r="PF230" s="97"/>
      <c r="PG230" s="97"/>
      <c r="PH230" s="97"/>
      <c r="PI230" s="97"/>
      <c r="PJ230" s="97"/>
      <c r="PK230" s="97"/>
      <c r="PL230" s="97"/>
      <c r="PM230" s="97"/>
      <c r="PN230" s="97"/>
      <c r="PO230" s="97"/>
      <c r="PP230" s="97"/>
      <c r="PQ230" s="97"/>
      <c r="PR230" s="97"/>
      <c r="PS230" s="97"/>
      <c r="PT230" s="97"/>
      <c r="PU230" s="97"/>
      <c r="PV230" s="97"/>
      <c r="PW230" s="97"/>
      <c r="PX230" s="97"/>
      <c r="PY230" s="97"/>
      <c r="PZ230" s="97"/>
      <c r="QA230" s="97"/>
      <c r="QB230" s="97"/>
      <c r="QC230" s="97"/>
      <c r="QD230" s="97"/>
      <c r="QE230" s="97"/>
      <c r="QF230" s="97"/>
      <c r="QG230" s="97"/>
      <c r="QH230" s="97"/>
      <c r="QI230" s="97"/>
      <c r="QJ230" s="97"/>
      <c r="QK230" s="97"/>
      <c r="QL230" s="97"/>
      <c r="QM230" s="97"/>
      <c r="QN230" s="97"/>
      <c r="QO230" s="97"/>
      <c r="QP230" s="97"/>
      <c r="QQ230" s="97"/>
      <c r="QR230" s="97"/>
      <c r="QS230" s="97"/>
      <c r="QT230" s="97"/>
      <c r="QU230" s="97"/>
      <c r="QV230" s="97"/>
      <c r="QW230" s="97"/>
      <c r="QX230" s="97"/>
      <c r="QY230" s="97"/>
      <c r="QZ230" s="97"/>
      <c r="RA230" s="97"/>
      <c r="RB230" s="97"/>
      <c r="RC230" s="97"/>
      <c r="RD230" s="97"/>
      <c r="RE230" s="97"/>
      <c r="RF230" s="97"/>
      <c r="RG230" s="97"/>
      <c r="RH230" s="97"/>
      <c r="RI230" s="97"/>
      <c r="RJ230" s="97"/>
      <c r="RK230" s="97"/>
      <c r="RL230" s="97"/>
      <c r="RM230" s="97"/>
      <c r="RN230" s="97"/>
      <c r="RO230" s="97"/>
      <c r="RP230" s="97"/>
      <c r="RQ230" s="97"/>
      <c r="RR230" s="97"/>
      <c r="RS230" s="97"/>
      <c r="RT230" s="97"/>
      <c r="RU230" s="97"/>
      <c r="RV230" s="97"/>
      <c r="RW230" s="97"/>
      <c r="RX230" s="97"/>
      <c r="RY230" s="97"/>
      <c r="RZ230" s="97"/>
      <c r="SA230" s="97"/>
      <c r="SB230" s="97"/>
      <c r="SC230" s="97"/>
      <c r="SD230" s="97"/>
      <c r="SE230" s="97"/>
      <c r="SF230" s="97"/>
      <c r="SG230" s="97"/>
      <c r="SH230" s="97"/>
      <c r="SI230" s="97"/>
      <c r="SJ230" s="97"/>
      <c r="SK230" s="97"/>
      <c r="SL230" s="97"/>
      <c r="SM230" s="97"/>
      <c r="SN230" s="97"/>
      <c r="SO230" s="97"/>
      <c r="SP230" s="97"/>
      <c r="SQ230" s="97"/>
      <c r="SR230" s="97"/>
      <c r="SS230" s="97"/>
      <c r="ST230" s="97"/>
      <c r="SU230" s="97"/>
      <c r="SV230" s="97"/>
      <c r="SW230" s="97"/>
      <c r="SX230" s="97"/>
      <c r="SY230" s="97"/>
      <c r="SZ230" s="97"/>
      <c r="TA230" s="97"/>
      <c r="TB230" s="97"/>
    </row>
    <row r="231" spans="1:522" s="1" customFormat="1" ht="18" customHeight="1" x14ac:dyDescent="0.2">
      <c r="A231" s="12"/>
      <c r="B231" s="11" t="s">
        <v>155</v>
      </c>
      <c r="C231" s="1">
        <v>11796</v>
      </c>
      <c r="D231" s="1">
        <v>2018</v>
      </c>
      <c r="E231" s="4" t="s">
        <v>154</v>
      </c>
      <c r="F231" s="1">
        <v>8041</v>
      </c>
      <c r="G231" s="9" t="s">
        <v>96</v>
      </c>
      <c r="H231" s="4" t="s">
        <v>91</v>
      </c>
      <c r="I231" s="1">
        <f t="shared" si="4"/>
        <v>0</v>
      </c>
      <c r="J231" s="12">
        <f>Tabuľka3[[#This Row],[Stĺpec9]]</f>
        <v>0</v>
      </c>
      <c r="K231" s="97"/>
      <c r="L231" s="97"/>
      <c r="M231" s="97"/>
      <c r="N231" s="97"/>
      <c r="O231" s="97"/>
      <c r="P231" s="97"/>
      <c r="Q231" s="97"/>
      <c r="R231" s="97"/>
      <c r="S231" s="97"/>
      <c r="T231" s="97"/>
      <c r="U231" s="97"/>
      <c r="V231" s="97"/>
      <c r="W231" s="97"/>
      <c r="X231" s="97"/>
      <c r="Y231" s="97"/>
      <c r="Z231" s="97"/>
      <c r="AA231" s="97"/>
      <c r="AB231" s="97"/>
      <c r="AC231" s="97"/>
      <c r="AD231" s="97"/>
      <c r="AE231" s="97"/>
      <c r="AF231" s="97"/>
      <c r="AG231" s="97"/>
      <c r="AH231" s="97"/>
      <c r="AI231" s="97"/>
      <c r="AJ231" s="97"/>
      <c r="AK231" s="97"/>
      <c r="AL231" s="97"/>
      <c r="AM231" s="97"/>
      <c r="AN231" s="97"/>
      <c r="AO231" s="97"/>
      <c r="AP231" s="97"/>
      <c r="AQ231" s="97"/>
      <c r="AR231" s="97"/>
      <c r="AS231" s="97"/>
      <c r="AT231" s="97"/>
      <c r="AU231" s="97"/>
      <c r="AV231" s="97"/>
      <c r="AW231" s="97"/>
      <c r="AX231" s="97"/>
      <c r="AY231" s="97"/>
      <c r="AZ231" s="97"/>
      <c r="BA231" s="97"/>
      <c r="BB231" s="97"/>
      <c r="BC231" s="97"/>
      <c r="BD231" s="97"/>
      <c r="BE231" s="97"/>
      <c r="BF231" s="97"/>
      <c r="BG231" s="97"/>
      <c r="BH231" s="97"/>
      <c r="BI231" s="97"/>
      <c r="BJ231" s="97"/>
      <c r="BK231" s="97"/>
      <c r="BL231" s="97"/>
      <c r="BM231" s="97"/>
      <c r="BN231" s="97"/>
      <c r="BO231" s="97"/>
      <c r="BP231" s="97"/>
      <c r="BQ231" s="97"/>
      <c r="BR231" s="97"/>
      <c r="BS231" s="97"/>
      <c r="BT231" s="97"/>
      <c r="BU231" s="97"/>
      <c r="BV231" s="97"/>
      <c r="BW231" s="97"/>
      <c r="BX231" s="97"/>
      <c r="BY231" s="97"/>
      <c r="BZ231" s="97"/>
      <c r="CA231" s="97"/>
      <c r="CB231" s="97"/>
      <c r="CC231" s="97"/>
      <c r="CD231" s="97"/>
      <c r="CE231" s="97"/>
      <c r="CF231" s="97"/>
      <c r="CG231" s="97"/>
      <c r="CH231" s="97"/>
      <c r="CI231" s="97"/>
      <c r="CJ231" s="97"/>
      <c r="CK231" s="97"/>
      <c r="CL231" s="97"/>
      <c r="CM231" s="97"/>
      <c r="CN231" s="97"/>
      <c r="CO231" s="97"/>
      <c r="CP231" s="97"/>
      <c r="CQ231" s="97"/>
      <c r="CR231" s="97"/>
      <c r="CS231" s="97"/>
      <c r="CT231" s="97"/>
      <c r="CU231" s="97"/>
      <c r="CV231" s="97"/>
      <c r="CW231" s="97"/>
      <c r="CX231" s="97"/>
      <c r="CY231" s="97"/>
      <c r="CZ231" s="97"/>
      <c r="DA231" s="97"/>
      <c r="DB231" s="97"/>
      <c r="DC231" s="97"/>
      <c r="DD231" s="97"/>
      <c r="DE231" s="97"/>
      <c r="DF231" s="97"/>
      <c r="DG231" s="97"/>
      <c r="DH231" s="97"/>
      <c r="DI231" s="97"/>
      <c r="DJ231" s="97"/>
      <c r="DK231" s="97"/>
      <c r="DL231" s="97"/>
      <c r="DM231" s="97"/>
      <c r="DN231" s="97"/>
      <c r="DO231" s="97"/>
      <c r="DP231" s="97"/>
      <c r="DQ231" s="97"/>
      <c r="DR231" s="97"/>
      <c r="DS231" s="97"/>
      <c r="DT231" s="97"/>
      <c r="DU231" s="97"/>
      <c r="DV231" s="97"/>
      <c r="DW231" s="97"/>
      <c r="DX231" s="97"/>
      <c r="DY231" s="97"/>
      <c r="DZ231" s="97"/>
      <c r="EA231" s="97"/>
      <c r="EB231" s="97"/>
      <c r="EC231" s="97"/>
      <c r="ED231" s="97"/>
      <c r="EE231" s="97"/>
      <c r="EF231" s="97"/>
      <c r="EG231" s="97"/>
      <c r="EH231" s="97"/>
      <c r="EI231" s="97"/>
      <c r="EJ231" s="97"/>
      <c r="EK231" s="97"/>
      <c r="EL231" s="97"/>
      <c r="EM231" s="97"/>
      <c r="EN231" s="97"/>
      <c r="EO231" s="97"/>
      <c r="EP231" s="97"/>
      <c r="EQ231" s="97"/>
      <c r="ER231" s="97"/>
      <c r="ES231" s="97"/>
      <c r="ET231" s="97"/>
      <c r="EU231" s="97"/>
      <c r="EV231" s="97"/>
      <c r="EW231" s="97"/>
      <c r="EX231" s="97"/>
      <c r="EY231" s="97"/>
      <c r="EZ231" s="97"/>
      <c r="FA231" s="97"/>
      <c r="FB231" s="97"/>
      <c r="FC231" s="97"/>
      <c r="FD231" s="97"/>
      <c r="FE231" s="97"/>
      <c r="FF231" s="97"/>
      <c r="FG231" s="97"/>
      <c r="FH231" s="97"/>
      <c r="FI231" s="97"/>
      <c r="FJ231" s="97"/>
      <c r="FK231" s="97"/>
      <c r="FL231" s="97"/>
      <c r="FM231" s="97"/>
      <c r="FN231" s="97"/>
      <c r="FO231" s="97"/>
      <c r="FP231" s="97"/>
      <c r="FQ231" s="97"/>
      <c r="FR231" s="97"/>
      <c r="FS231" s="97"/>
      <c r="FT231" s="97"/>
      <c r="FU231" s="97"/>
      <c r="FV231" s="97"/>
      <c r="FW231" s="97"/>
      <c r="FX231" s="97"/>
      <c r="FY231" s="97"/>
      <c r="FZ231" s="97"/>
      <c r="GA231" s="97"/>
      <c r="GB231" s="97"/>
      <c r="GC231" s="97"/>
      <c r="GD231" s="97"/>
      <c r="GE231" s="97"/>
      <c r="GF231" s="97"/>
      <c r="GG231" s="97"/>
      <c r="GH231" s="97"/>
      <c r="GI231" s="97"/>
      <c r="GJ231" s="97"/>
      <c r="GK231" s="97"/>
      <c r="GL231" s="97"/>
      <c r="GM231" s="97"/>
      <c r="GN231" s="97"/>
      <c r="GO231" s="97"/>
      <c r="GP231" s="97"/>
      <c r="GQ231" s="97"/>
      <c r="GR231" s="97"/>
      <c r="GS231" s="97"/>
      <c r="GT231" s="97"/>
      <c r="GU231" s="97"/>
      <c r="GV231" s="97"/>
      <c r="GW231" s="97"/>
      <c r="GX231" s="97"/>
      <c r="GY231" s="97"/>
      <c r="GZ231" s="97"/>
      <c r="HA231" s="97"/>
      <c r="HB231" s="97"/>
      <c r="HC231" s="97"/>
      <c r="HD231" s="97"/>
      <c r="HE231" s="97"/>
      <c r="HF231" s="97"/>
      <c r="HG231" s="97"/>
      <c r="HH231" s="97"/>
      <c r="HI231" s="97"/>
      <c r="HJ231" s="97"/>
      <c r="HK231" s="97"/>
      <c r="HL231" s="97"/>
      <c r="HM231" s="97"/>
      <c r="HN231" s="97"/>
      <c r="HO231" s="97"/>
      <c r="HP231" s="97"/>
      <c r="HQ231" s="97"/>
      <c r="HR231" s="97"/>
      <c r="HS231" s="97"/>
      <c r="HT231" s="97"/>
      <c r="HU231" s="97"/>
      <c r="HV231" s="97"/>
      <c r="HW231" s="97"/>
      <c r="HX231" s="97"/>
      <c r="HY231" s="97"/>
      <c r="HZ231" s="97"/>
      <c r="IA231" s="97"/>
      <c r="IB231" s="97"/>
      <c r="IC231" s="97"/>
      <c r="ID231" s="97"/>
      <c r="IE231" s="97"/>
      <c r="IF231" s="97"/>
      <c r="IG231" s="97"/>
      <c r="IH231" s="97"/>
      <c r="II231" s="97"/>
      <c r="IJ231" s="97"/>
      <c r="IK231" s="97"/>
      <c r="IL231" s="97"/>
      <c r="IM231" s="97"/>
      <c r="IN231" s="97"/>
      <c r="IO231" s="97"/>
      <c r="IP231" s="97"/>
      <c r="IQ231" s="97"/>
      <c r="IR231" s="97"/>
      <c r="IS231" s="97"/>
      <c r="IT231" s="97"/>
      <c r="IU231" s="97"/>
      <c r="IV231" s="97"/>
      <c r="IW231" s="97"/>
      <c r="IX231" s="97"/>
      <c r="IY231" s="97"/>
      <c r="IZ231" s="97"/>
      <c r="JA231" s="97"/>
      <c r="JB231" s="97"/>
      <c r="JC231" s="97"/>
      <c r="JD231" s="97"/>
      <c r="JE231" s="97"/>
      <c r="JF231" s="97"/>
      <c r="JG231" s="97"/>
      <c r="JH231" s="97"/>
      <c r="JI231" s="97"/>
      <c r="JJ231" s="97"/>
      <c r="JK231" s="97"/>
      <c r="JL231" s="97"/>
      <c r="JM231" s="97"/>
      <c r="JN231" s="97"/>
      <c r="JO231" s="97"/>
      <c r="JP231" s="97"/>
      <c r="JQ231" s="97"/>
      <c r="JR231" s="97"/>
      <c r="JS231" s="97"/>
      <c r="JT231" s="97"/>
      <c r="JU231" s="97"/>
      <c r="JV231" s="97"/>
      <c r="JW231" s="97"/>
      <c r="JX231" s="97"/>
      <c r="JY231" s="97"/>
      <c r="JZ231" s="97"/>
      <c r="KA231" s="97"/>
      <c r="KB231" s="97"/>
      <c r="KC231" s="97"/>
      <c r="KD231" s="97"/>
      <c r="KE231" s="97"/>
      <c r="KF231" s="97"/>
      <c r="KG231" s="97"/>
      <c r="KH231" s="97"/>
      <c r="KI231" s="97"/>
      <c r="KJ231" s="97"/>
      <c r="KK231" s="97"/>
      <c r="KL231" s="97"/>
      <c r="KM231" s="97"/>
      <c r="KN231" s="97"/>
      <c r="KO231" s="97"/>
      <c r="KP231" s="97"/>
      <c r="KQ231" s="97"/>
      <c r="KR231" s="97"/>
      <c r="KS231" s="97"/>
      <c r="KT231" s="97"/>
      <c r="KU231" s="97"/>
      <c r="KV231" s="97"/>
      <c r="KW231" s="97"/>
      <c r="KX231" s="97"/>
      <c r="KY231" s="97"/>
      <c r="KZ231" s="97"/>
      <c r="LA231" s="97"/>
      <c r="LB231" s="97"/>
      <c r="LC231" s="97"/>
      <c r="LD231" s="97"/>
      <c r="LE231" s="97"/>
      <c r="LF231" s="97"/>
      <c r="LG231" s="97"/>
      <c r="LH231" s="97"/>
      <c r="LI231" s="97"/>
      <c r="LJ231" s="97"/>
      <c r="LK231" s="97"/>
      <c r="LL231" s="97"/>
      <c r="LM231" s="97"/>
      <c r="LN231" s="97"/>
      <c r="LO231" s="97"/>
      <c r="LP231" s="97"/>
      <c r="LQ231" s="97"/>
      <c r="LR231" s="97"/>
      <c r="LS231" s="97"/>
      <c r="LT231" s="97"/>
      <c r="LU231" s="97"/>
      <c r="LV231" s="97"/>
      <c r="LW231" s="97"/>
      <c r="LX231" s="97"/>
      <c r="LY231" s="97"/>
      <c r="LZ231" s="97"/>
      <c r="MA231" s="97"/>
      <c r="MB231" s="97"/>
      <c r="MC231" s="97"/>
      <c r="MD231" s="97"/>
      <c r="ME231" s="97"/>
      <c r="MF231" s="97"/>
      <c r="MG231" s="97"/>
      <c r="MH231" s="97"/>
      <c r="MI231" s="97"/>
      <c r="MJ231" s="97"/>
      <c r="MK231" s="97"/>
      <c r="ML231" s="97"/>
      <c r="MM231" s="97"/>
      <c r="MN231" s="97"/>
      <c r="MO231" s="97"/>
      <c r="MP231" s="97"/>
      <c r="MQ231" s="97"/>
      <c r="MR231" s="97"/>
      <c r="MS231" s="97"/>
      <c r="MT231" s="97"/>
      <c r="MU231" s="97"/>
      <c r="MV231" s="97"/>
      <c r="MW231" s="97"/>
      <c r="MX231" s="97"/>
      <c r="MY231" s="97"/>
      <c r="MZ231" s="97"/>
      <c r="NA231" s="97"/>
      <c r="NB231" s="97"/>
      <c r="NC231" s="97"/>
      <c r="ND231" s="97"/>
      <c r="NE231" s="97"/>
      <c r="NF231" s="97"/>
      <c r="NG231" s="97"/>
      <c r="NH231" s="97"/>
      <c r="NI231" s="97"/>
      <c r="NJ231" s="97"/>
      <c r="NK231" s="97"/>
      <c r="NL231" s="97"/>
      <c r="NM231" s="97"/>
      <c r="NN231" s="97"/>
      <c r="NO231" s="97"/>
      <c r="NP231" s="97"/>
      <c r="NQ231" s="97"/>
      <c r="NR231" s="97"/>
      <c r="NS231" s="97"/>
      <c r="NT231" s="97"/>
      <c r="NU231" s="97"/>
      <c r="NV231" s="97"/>
      <c r="NW231" s="97"/>
      <c r="NX231" s="97"/>
      <c r="NY231" s="97"/>
      <c r="NZ231" s="97"/>
      <c r="OA231" s="97"/>
      <c r="OB231" s="97"/>
      <c r="OC231" s="97"/>
      <c r="OD231" s="97"/>
      <c r="OE231" s="97"/>
      <c r="OF231" s="97"/>
      <c r="OG231" s="97"/>
      <c r="OH231" s="97"/>
      <c r="OI231" s="97"/>
      <c r="OJ231" s="97"/>
      <c r="OK231" s="97"/>
      <c r="OL231" s="97"/>
      <c r="OM231" s="97"/>
      <c r="ON231" s="97"/>
      <c r="OO231" s="97"/>
      <c r="OP231" s="97"/>
      <c r="OQ231" s="97"/>
      <c r="OR231" s="97"/>
      <c r="OS231" s="97"/>
      <c r="OT231" s="97"/>
      <c r="OU231" s="97"/>
      <c r="OV231" s="97"/>
      <c r="OW231" s="97"/>
      <c r="OX231" s="97"/>
      <c r="OY231" s="97"/>
      <c r="OZ231" s="97"/>
      <c r="PA231" s="97"/>
      <c r="PB231" s="97"/>
      <c r="PC231" s="97"/>
      <c r="PD231" s="97"/>
      <c r="PE231" s="97"/>
      <c r="PF231" s="97"/>
      <c r="PG231" s="97"/>
      <c r="PH231" s="97"/>
      <c r="PI231" s="97"/>
      <c r="PJ231" s="97"/>
      <c r="PK231" s="97"/>
      <c r="PL231" s="97"/>
      <c r="PM231" s="97"/>
      <c r="PN231" s="97"/>
      <c r="PO231" s="97"/>
      <c r="PP231" s="97"/>
      <c r="PQ231" s="97"/>
      <c r="PR231" s="97"/>
      <c r="PS231" s="97"/>
      <c r="PT231" s="97"/>
      <c r="PU231" s="97"/>
      <c r="PV231" s="97"/>
      <c r="PW231" s="97"/>
      <c r="PX231" s="97"/>
      <c r="PY231" s="97"/>
      <c r="PZ231" s="97"/>
      <c r="QA231" s="97"/>
      <c r="QB231" s="97"/>
      <c r="QC231" s="97"/>
      <c r="QD231" s="97"/>
      <c r="QE231" s="97"/>
      <c r="QF231" s="97"/>
      <c r="QG231" s="97"/>
      <c r="QH231" s="97"/>
      <c r="QI231" s="97"/>
      <c r="QJ231" s="97"/>
      <c r="QK231" s="97"/>
      <c r="QL231" s="97"/>
      <c r="QM231" s="97"/>
      <c r="QN231" s="97"/>
      <c r="QO231" s="97"/>
      <c r="QP231" s="97"/>
      <c r="QQ231" s="97"/>
      <c r="QR231" s="97"/>
      <c r="QS231" s="97"/>
      <c r="QT231" s="97"/>
      <c r="QU231" s="97"/>
      <c r="QV231" s="97"/>
      <c r="QW231" s="97"/>
      <c r="QX231" s="97"/>
      <c r="QY231" s="97"/>
      <c r="QZ231" s="97"/>
      <c r="RA231" s="97"/>
      <c r="RB231" s="97"/>
      <c r="RC231" s="97"/>
      <c r="RD231" s="97"/>
      <c r="RE231" s="97"/>
      <c r="RF231" s="97"/>
      <c r="RG231" s="97"/>
      <c r="RH231" s="97"/>
      <c r="RI231" s="97"/>
      <c r="RJ231" s="97"/>
      <c r="RK231" s="97"/>
      <c r="RL231" s="97"/>
      <c r="RM231" s="97"/>
      <c r="RN231" s="97"/>
      <c r="RO231" s="97"/>
      <c r="RP231" s="97"/>
      <c r="RQ231" s="97"/>
      <c r="RR231" s="97"/>
      <c r="RS231" s="97"/>
      <c r="RT231" s="97"/>
      <c r="RU231" s="97"/>
      <c r="RV231" s="97"/>
      <c r="RW231" s="97"/>
      <c r="RX231" s="97"/>
      <c r="RY231" s="97"/>
      <c r="RZ231" s="97"/>
      <c r="SA231" s="97"/>
      <c r="SB231" s="97"/>
      <c r="SC231" s="97"/>
      <c r="SD231" s="97"/>
      <c r="SE231" s="97"/>
      <c r="SF231" s="97"/>
      <c r="SG231" s="97"/>
      <c r="SH231" s="97"/>
      <c r="SI231" s="97"/>
      <c r="SJ231" s="97"/>
      <c r="SK231" s="97"/>
      <c r="SL231" s="97"/>
      <c r="SM231" s="97"/>
      <c r="SN231" s="97"/>
      <c r="SO231" s="97"/>
      <c r="SP231" s="97"/>
      <c r="SQ231" s="97"/>
      <c r="SR231" s="97"/>
      <c r="SS231" s="97"/>
      <c r="ST231" s="97"/>
      <c r="SU231" s="97"/>
      <c r="SV231" s="97"/>
      <c r="SW231" s="97"/>
      <c r="SX231" s="97"/>
      <c r="SY231" s="97"/>
      <c r="SZ231" s="97"/>
      <c r="TA231" s="97"/>
      <c r="TB231" s="97"/>
    </row>
    <row r="232" spans="1:522" s="1" customFormat="1" ht="18" customHeight="1" x14ac:dyDescent="0.2">
      <c r="A232" s="12"/>
      <c r="B232" s="11" t="s">
        <v>370</v>
      </c>
      <c r="C232" s="1">
        <v>11639</v>
      </c>
      <c r="E232" s="4" t="s">
        <v>369</v>
      </c>
      <c r="F232" s="1">
        <v>7779</v>
      </c>
      <c r="G232" s="9" t="s">
        <v>96</v>
      </c>
      <c r="H232" s="4" t="s">
        <v>44</v>
      </c>
      <c r="I232" s="1">
        <f t="shared" si="4"/>
        <v>0</v>
      </c>
      <c r="J232" s="12">
        <f>Tabuľka3[[#This Row],[Stĺpec9]]</f>
        <v>0</v>
      </c>
      <c r="K232" s="97"/>
      <c r="L232" s="97"/>
      <c r="M232" s="97"/>
      <c r="N232" s="97"/>
      <c r="O232" s="97"/>
      <c r="P232" s="97"/>
      <c r="Q232" s="97"/>
      <c r="R232" s="97"/>
      <c r="S232" s="97"/>
      <c r="T232" s="97"/>
      <c r="U232" s="97"/>
      <c r="V232" s="97"/>
      <c r="W232" s="97"/>
      <c r="X232" s="97"/>
      <c r="Y232" s="97"/>
      <c r="Z232" s="97"/>
      <c r="AA232" s="97"/>
      <c r="AB232" s="97"/>
      <c r="AC232" s="97"/>
      <c r="AD232" s="97"/>
      <c r="AE232" s="97"/>
      <c r="AF232" s="97"/>
      <c r="AG232" s="97"/>
      <c r="AH232" s="97"/>
      <c r="AI232" s="97"/>
      <c r="AJ232" s="97"/>
      <c r="AK232" s="97"/>
      <c r="AL232" s="97"/>
      <c r="AM232" s="97"/>
      <c r="AN232" s="97"/>
      <c r="AO232" s="97"/>
      <c r="AP232" s="97"/>
      <c r="AQ232" s="97"/>
      <c r="AR232" s="97"/>
      <c r="AS232" s="97"/>
      <c r="AT232" s="97"/>
      <c r="AU232" s="97"/>
      <c r="AV232" s="97"/>
      <c r="AW232" s="97"/>
      <c r="AX232" s="97"/>
      <c r="AY232" s="97"/>
      <c r="AZ232" s="97"/>
      <c r="BA232" s="97"/>
      <c r="BB232" s="97"/>
      <c r="BC232" s="97"/>
      <c r="BD232" s="97"/>
      <c r="BE232" s="97"/>
      <c r="BF232" s="97"/>
      <c r="BG232" s="97"/>
      <c r="BH232" s="97"/>
      <c r="BI232" s="97"/>
      <c r="BJ232" s="97"/>
      <c r="BK232" s="97"/>
      <c r="BL232" s="97"/>
      <c r="BM232" s="97"/>
      <c r="BN232" s="97"/>
      <c r="BO232" s="97"/>
      <c r="BP232" s="97"/>
      <c r="BQ232" s="97"/>
      <c r="BR232" s="97"/>
      <c r="BS232" s="97"/>
      <c r="BT232" s="97"/>
      <c r="BU232" s="97"/>
      <c r="BV232" s="97"/>
      <c r="BW232" s="97"/>
      <c r="BX232" s="97"/>
      <c r="BY232" s="97"/>
      <c r="BZ232" s="97"/>
      <c r="CA232" s="97"/>
      <c r="CB232" s="97"/>
      <c r="CC232" s="97"/>
      <c r="CD232" s="97"/>
      <c r="CE232" s="97"/>
      <c r="CF232" s="97"/>
      <c r="CG232" s="97"/>
      <c r="CH232" s="97"/>
      <c r="CI232" s="97"/>
      <c r="CJ232" s="97"/>
      <c r="CK232" s="97"/>
      <c r="CL232" s="97"/>
      <c r="CM232" s="97"/>
      <c r="CN232" s="97"/>
      <c r="CO232" s="97"/>
      <c r="CP232" s="97"/>
      <c r="CQ232" s="97"/>
      <c r="CR232" s="97"/>
      <c r="CS232" s="97"/>
      <c r="CT232" s="97"/>
      <c r="CU232" s="97"/>
      <c r="CV232" s="97"/>
      <c r="CW232" s="97"/>
      <c r="CX232" s="97"/>
      <c r="CY232" s="97"/>
      <c r="CZ232" s="97"/>
      <c r="DA232" s="97"/>
      <c r="DB232" s="97"/>
      <c r="DC232" s="97"/>
      <c r="DD232" s="97"/>
      <c r="DE232" s="97"/>
      <c r="DF232" s="97"/>
      <c r="DG232" s="97"/>
      <c r="DH232" s="97"/>
      <c r="DI232" s="97"/>
      <c r="DJ232" s="97"/>
      <c r="DK232" s="97"/>
      <c r="DL232" s="97"/>
      <c r="DM232" s="97"/>
      <c r="DN232" s="97"/>
      <c r="DO232" s="97"/>
      <c r="DP232" s="97"/>
      <c r="DQ232" s="97"/>
      <c r="DR232" s="97"/>
      <c r="DS232" s="97"/>
      <c r="DT232" s="97"/>
      <c r="DU232" s="97"/>
      <c r="DV232" s="97"/>
      <c r="DW232" s="97"/>
      <c r="DX232" s="97"/>
      <c r="DY232" s="97"/>
      <c r="DZ232" s="97"/>
      <c r="EA232" s="97"/>
      <c r="EB232" s="97"/>
      <c r="EC232" s="97"/>
      <c r="ED232" s="97"/>
      <c r="EE232" s="97"/>
      <c r="EF232" s="97"/>
      <c r="EG232" s="97"/>
      <c r="EH232" s="97"/>
      <c r="EI232" s="97"/>
      <c r="EJ232" s="97"/>
      <c r="EK232" s="97"/>
      <c r="EL232" s="97"/>
      <c r="EM232" s="97"/>
      <c r="EN232" s="97"/>
      <c r="EO232" s="97"/>
      <c r="EP232" s="97"/>
      <c r="EQ232" s="97"/>
      <c r="ER232" s="97"/>
      <c r="ES232" s="97"/>
      <c r="ET232" s="97"/>
      <c r="EU232" s="97"/>
      <c r="EV232" s="97"/>
      <c r="EW232" s="97"/>
      <c r="EX232" s="97"/>
      <c r="EY232" s="97"/>
      <c r="EZ232" s="97"/>
      <c r="FA232" s="97"/>
      <c r="FB232" s="97"/>
      <c r="FC232" s="97"/>
      <c r="FD232" s="97"/>
      <c r="FE232" s="97"/>
      <c r="FF232" s="97"/>
      <c r="FG232" s="97"/>
      <c r="FH232" s="97"/>
      <c r="FI232" s="97"/>
      <c r="FJ232" s="97"/>
      <c r="FK232" s="97"/>
      <c r="FL232" s="97"/>
      <c r="FM232" s="97"/>
      <c r="FN232" s="97"/>
      <c r="FO232" s="97"/>
      <c r="FP232" s="97"/>
      <c r="FQ232" s="97"/>
      <c r="FR232" s="97"/>
      <c r="FS232" s="97"/>
      <c r="FT232" s="97"/>
      <c r="FU232" s="97"/>
      <c r="FV232" s="97"/>
      <c r="FW232" s="97"/>
      <c r="FX232" s="97"/>
      <c r="FY232" s="97"/>
      <c r="FZ232" s="97"/>
      <c r="GA232" s="97"/>
      <c r="GB232" s="97"/>
      <c r="GC232" s="97"/>
      <c r="GD232" s="97"/>
      <c r="GE232" s="97"/>
      <c r="GF232" s="97"/>
      <c r="GG232" s="97"/>
      <c r="GH232" s="97"/>
      <c r="GI232" s="97"/>
      <c r="GJ232" s="97"/>
      <c r="GK232" s="97"/>
      <c r="GL232" s="97"/>
      <c r="GM232" s="97"/>
      <c r="GN232" s="97"/>
      <c r="GO232" s="97"/>
      <c r="GP232" s="97"/>
      <c r="GQ232" s="97"/>
      <c r="GR232" s="97"/>
      <c r="GS232" s="97"/>
      <c r="GT232" s="97"/>
      <c r="GU232" s="97"/>
      <c r="GV232" s="97"/>
      <c r="GW232" s="97"/>
      <c r="GX232" s="97"/>
      <c r="GY232" s="97"/>
      <c r="GZ232" s="97"/>
      <c r="HA232" s="97"/>
      <c r="HB232" s="97"/>
      <c r="HC232" s="97"/>
      <c r="HD232" s="97"/>
      <c r="HE232" s="97"/>
      <c r="HF232" s="97"/>
      <c r="HG232" s="97"/>
      <c r="HH232" s="97"/>
      <c r="HI232" s="97"/>
      <c r="HJ232" s="97"/>
      <c r="HK232" s="97"/>
      <c r="HL232" s="97"/>
      <c r="HM232" s="97"/>
      <c r="HN232" s="97"/>
      <c r="HO232" s="97"/>
      <c r="HP232" s="97"/>
      <c r="HQ232" s="97"/>
      <c r="HR232" s="97"/>
      <c r="HS232" s="97"/>
      <c r="HT232" s="97"/>
      <c r="HU232" s="97"/>
      <c r="HV232" s="97"/>
      <c r="HW232" s="97"/>
      <c r="HX232" s="97"/>
      <c r="HY232" s="97"/>
      <c r="HZ232" s="97"/>
      <c r="IA232" s="97"/>
      <c r="IB232" s="97"/>
      <c r="IC232" s="97"/>
      <c r="ID232" s="97"/>
      <c r="IE232" s="97"/>
      <c r="IF232" s="97"/>
      <c r="IG232" s="97"/>
      <c r="IH232" s="97"/>
      <c r="II232" s="97"/>
      <c r="IJ232" s="97"/>
      <c r="IK232" s="97"/>
      <c r="IL232" s="97"/>
      <c r="IM232" s="97"/>
      <c r="IN232" s="97"/>
      <c r="IO232" s="97"/>
      <c r="IP232" s="97"/>
      <c r="IQ232" s="97"/>
      <c r="IR232" s="97"/>
      <c r="IS232" s="97"/>
      <c r="IT232" s="97"/>
      <c r="IU232" s="97"/>
      <c r="IV232" s="97"/>
      <c r="IW232" s="97"/>
      <c r="IX232" s="97"/>
      <c r="IY232" s="97"/>
      <c r="IZ232" s="97"/>
      <c r="JA232" s="97"/>
      <c r="JB232" s="97"/>
      <c r="JC232" s="97"/>
      <c r="JD232" s="97"/>
      <c r="JE232" s="97"/>
      <c r="JF232" s="97"/>
      <c r="JG232" s="97"/>
      <c r="JH232" s="97"/>
      <c r="JI232" s="97"/>
      <c r="JJ232" s="97"/>
      <c r="JK232" s="97"/>
      <c r="JL232" s="97"/>
      <c r="JM232" s="97"/>
      <c r="JN232" s="97"/>
      <c r="JO232" s="97"/>
      <c r="JP232" s="97"/>
      <c r="JQ232" s="97"/>
      <c r="JR232" s="97"/>
      <c r="JS232" s="97"/>
      <c r="JT232" s="97"/>
      <c r="JU232" s="97"/>
      <c r="JV232" s="97"/>
      <c r="JW232" s="97"/>
      <c r="JX232" s="97"/>
      <c r="JY232" s="97"/>
      <c r="JZ232" s="97"/>
      <c r="KA232" s="97"/>
      <c r="KB232" s="97"/>
      <c r="KC232" s="97"/>
      <c r="KD232" s="97"/>
      <c r="KE232" s="97"/>
      <c r="KF232" s="97"/>
      <c r="KG232" s="97"/>
      <c r="KH232" s="97"/>
      <c r="KI232" s="97"/>
      <c r="KJ232" s="97"/>
      <c r="KK232" s="97"/>
      <c r="KL232" s="97"/>
      <c r="KM232" s="97"/>
      <c r="KN232" s="97"/>
      <c r="KO232" s="97"/>
      <c r="KP232" s="97"/>
      <c r="KQ232" s="97"/>
      <c r="KR232" s="97"/>
      <c r="KS232" s="97"/>
      <c r="KT232" s="97"/>
      <c r="KU232" s="97"/>
      <c r="KV232" s="97"/>
      <c r="KW232" s="97"/>
      <c r="KX232" s="97"/>
      <c r="KY232" s="97"/>
      <c r="KZ232" s="97"/>
      <c r="LA232" s="97"/>
      <c r="LB232" s="97"/>
      <c r="LC232" s="97"/>
      <c r="LD232" s="97"/>
      <c r="LE232" s="97"/>
      <c r="LF232" s="97"/>
      <c r="LG232" s="97"/>
      <c r="LH232" s="97"/>
      <c r="LI232" s="97"/>
      <c r="LJ232" s="97"/>
      <c r="LK232" s="97"/>
      <c r="LL232" s="97"/>
      <c r="LM232" s="97"/>
      <c r="LN232" s="97"/>
      <c r="LO232" s="97"/>
      <c r="LP232" s="97"/>
      <c r="LQ232" s="97"/>
      <c r="LR232" s="97"/>
      <c r="LS232" s="97"/>
      <c r="LT232" s="97"/>
      <c r="LU232" s="97"/>
      <c r="LV232" s="97"/>
      <c r="LW232" s="97"/>
      <c r="LX232" s="97"/>
      <c r="LY232" s="97"/>
      <c r="LZ232" s="97"/>
      <c r="MA232" s="97"/>
      <c r="MB232" s="97"/>
      <c r="MC232" s="97"/>
      <c r="MD232" s="97"/>
      <c r="ME232" s="97"/>
      <c r="MF232" s="97"/>
      <c r="MG232" s="97"/>
      <c r="MH232" s="97"/>
      <c r="MI232" s="97"/>
      <c r="MJ232" s="97"/>
      <c r="MK232" s="97"/>
      <c r="ML232" s="97"/>
      <c r="MM232" s="97"/>
      <c r="MN232" s="97"/>
      <c r="MO232" s="97"/>
      <c r="MP232" s="97"/>
      <c r="MQ232" s="97"/>
      <c r="MR232" s="97"/>
      <c r="MS232" s="97"/>
      <c r="MT232" s="97"/>
      <c r="MU232" s="97"/>
      <c r="MV232" s="97"/>
      <c r="MW232" s="97"/>
      <c r="MX232" s="97"/>
      <c r="MY232" s="97"/>
      <c r="MZ232" s="97"/>
      <c r="NA232" s="97"/>
      <c r="NB232" s="97"/>
      <c r="NC232" s="97"/>
      <c r="ND232" s="97"/>
      <c r="NE232" s="97"/>
      <c r="NF232" s="97"/>
      <c r="NG232" s="97"/>
      <c r="NH232" s="97"/>
      <c r="NI232" s="97"/>
      <c r="NJ232" s="97"/>
      <c r="NK232" s="97"/>
      <c r="NL232" s="97"/>
      <c r="NM232" s="97"/>
      <c r="NN232" s="97"/>
      <c r="NO232" s="97"/>
      <c r="NP232" s="97"/>
      <c r="NQ232" s="97"/>
      <c r="NR232" s="97"/>
      <c r="NS232" s="97"/>
      <c r="NT232" s="97"/>
      <c r="NU232" s="97"/>
      <c r="NV232" s="97"/>
      <c r="NW232" s="97"/>
      <c r="NX232" s="97"/>
      <c r="NY232" s="97"/>
      <c r="NZ232" s="97"/>
      <c r="OA232" s="97"/>
      <c r="OB232" s="97"/>
      <c r="OC232" s="97"/>
      <c r="OD232" s="97"/>
      <c r="OE232" s="97"/>
      <c r="OF232" s="97"/>
      <c r="OG232" s="97"/>
      <c r="OH232" s="97"/>
      <c r="OI232" s="97"/>
      <c r="OJ232" s="97"/>
      <c r="OK232" s="97"/>
      <c r="OL232" s="97"/>
      <c r="OM232" s="97"/>
      <c r="ON232" s="97"/>
      <c r="OO232" s="97"/>
      <c r="OP232" s="97"/>
      <c r="OQ232" s="97"/>
      <c r="OR232" s="97"/>
      <c r="OS232" s="97"/>
      <c r="OT232" s="97"/>
      <c r="OU232" s="97"/>
      <c r="OV232" s="97"/>
      <c r="OW232" s="97"/>
      <c r="OX232" s="97"/>
      <c r="OY232" s="97"/>
      <c r="OZ232" s="97"/>
      <c r="PA232" s="97"/>
      <c r="PB232" s="97"/>
      <c r="PC232" s="97"/>
      <c r="PD232" s="97"/>
      <c r="PE232" s="97"/>
      <c r="PF232" s="97"/>
      <c r="PG232" s="97"/>
      <c r="PH232" s="97"/>
      <c r="PI232" s="97"/>
      <c r="PJ232" s="97"/>
      <c r="PK232" s="97"/>
      <c r="PL232" s="97"/>
      <c r="PM232" s="97"/>
      <c r="PN232" s="97"/>
      <c r="PO232" s="97"/>
      <c r="PP232" s="97"/>
      <c r="PQ232" s="97"/>
      <c r="PR232" s="97"/>
      <c r="PS232" s="97"/>
      <c r="PT232" s="97"/>
      <c r="PU232" s="97"/>
      <c r="PV232" s="97"/>
      <c r="PW232" s="97"/>
      <c r="PX232" s="97"/>
      <c r="PY232" s="97"/>
      <c r="PZ232" s="97"/>
      <c r="QA232" s="97"/>
      <c r="QB232" s="97"/>
      <c r="QC232" s="97"/>
      <c r="QD232" s="97"/>
      <c r="QE232" s="97"/>
      <c r="QF232" s="97"/>
      <c r="QG232" s="97"/>
      <c r="QH232" s="97"/>
      <c r="QI232" s="97"/>
      <c r="QJ232" s="97"/>
      <c r="QK232" s="97"/>
      <c r="QL232" s="97"/>
      <c r="QM232" s="97"/>
      <c r="QN232" s="97"/>
      <c r="QO232" s="97"/>
      <c r="QP232" s="97"/>
      <c r="QQ232" s="97"/>
      <c r="QR232" s="97"/>
      <c r="QS232" s="97"/>
      <c r="QT232" s="97"/>
      <c r="QU232" s="97"/>
      <c r="QV232" s="97"/>
      <c r="QW232" s="97"/>
      <c r="QX232" s="97"/>
      <c r="QY232" s="97"/>
      <c r="QZ232" s="97"/>
      <c r="RA232" s="97"/>
      <c r="RB232" s="97"/>
      <c r="RC232" s="97"/>
      <c r="RD232" s="97"/>
      <c r="RE232" s="97"/>
      <c r="RF232" s="97"/>
      <c r="RG232" s="97"/>
      <c r="RH232" s="97"/>
      <c r="RI232" s="97"/>
      <c r="RJ232" s="97"/>
      <c r="RK232" s="97"/>
      <c r="RL232" s="97"/>
      <c r="RM232" s="97"/>
      <c r="RN232" s="97"/>
      <c r="RO232" s="97"/>
      <c r="RP232" s="97"/>
      <c r="RQ232" s="97"/>
      <c r="RR232" s="97"/>
      <c r="RS232" s="97"/>
      <c r="RT232" s="97"/>
      <c r="RU232" s="97"/>
      <c r="RV232" s="97"/>
      <c r="RW232" s="97"/>
      <c r="RX232" s="97"/>
      <c r="RY232" s="97"/>
      <c r="RZ232" s="97"/>
      <c r="SA232" s="97"/>
      <c r="SB232" s="97"/>
      <c r="SC232" s="97"/>
      <c r="SD232" s="97"/>
      <c r="SE232" s="97"/>
      <c r="SF232" s="97"/>
      <c r="SG232" s="97"/>
      <c r="SH232" s="97"/>
      <c r="SI232" s="97"/>
      <c r="SJ232" s="97"/>
      <c r="SK232" s="97"/>
      <c r="SL232" s="97"/>
      <c r="SM232" s="97"/>
      <c r="SN232" s="97"/>
      <c r="SO232" s="97"/>
      <c r="SP232" s="97"/>
      <c r="SQ232" s="97"/>
      <c r="SR232" s="97"/>
      <c r="SS232" s="97"/>
      <c r="ST232" s="97"/>
      <c r="SU232" s="97"/>
      <c r="SV232" s="97"/>
      <c r="SW232" s="97"/>
      <c r="SX232" s="97"/>
      <c r="SY232" s="97"/>
      <c r="SZ232" s="97"/>
      <c r="TA232" s="97"/>
      <c r="TB232" s="97"/>
    </row>
    <row r="233" spans="1:522" s="1" customFormat="1" ht="18" customHeight="1" x14ac:dyDescent="0.2">
      <c r="A233" s="12"/>
      <c r="B233" s="11" t="s">
        <v>285</v>
      </c>
      <c r="C233" s="1">
        <v>12684</v>
      </c>
      <c r="D233" s="1">
        <v>2020</v>
      </c>
      <c r="E233" s="59" t="s">
        <v>181</v>
      </c>
      <c r="F233" s="1">
        <v>4589</v>
      </c>
      <c r="G233" s="9" t="s">
        <v>96</v>
      </c>
      <c r="H233" s="4" t="s">
        <v>19</v>
      </c>
      <c r="I233" s="1">
        <f t="shared" si="4"/>
        <v>0</v>
      </c>
      <c r="J233" s="12">
        <f>Tabuľka3[[#This Row],[Stĺpec9]]</f>
        <v>0</v>
      </c>
      <c r="K233" s="97"/>
      <c r="L233" s="97"/>
      <c r="M233" s="97"/>
      <c r="N233" s="97"/>
      <c r="O233" s="97"/>
      <c r="P233" s="97"/>
      <c r="Q233" s="97"/>
      <c r="R233" s="97"/>
      <c r="S233" s="97"/>
      <c r="T233" s="97"/>
      <c r="U233" s="97"/>
      <c r="V233" s="97"/>
      <c r="W233" s="97"/>
      <c r="X233" s="97"/>
      <c r="Y233" s="97"/>
      <c r="Z233" s="97"/>
      <c r="AA233" s="97"/>
      <c r="AB233" s="97"/>
      <c r="AC233" s="97"/>
      <c r="AD233" s="97"/>
      <c r="AE233" s="97"/>
      <c r="AF233" s="97"/>
      <c r="AG233" s="97"/>
      <c r="AH233" s="97"/>
      <c r="AI233" s="97"/>
      <c r="AJ233" s="97"/>
      <c r="AK233" s="97"/>
      <c r="AL233" s="97"/>
      <c r="AM233" s="97"/>
      <c r="AN233" s="97"/>
      <c r="AO233" s="97"/>
      <c r="AP233" s="97"/>
      <c r="AQ233" s="97"/>
      <c r="AR233" s="97"/>
      <c r="AS233" s="97"/>
      <c r="AT233" s="97"/>
      <c r="AU233" s="97"/>
      <c r="AV233" s="97"/>
      <c r="AW233" s="97"/>
      <c r="AX233" s="97"/>
      <c r="AY233" s="97"/>
      <c r="AZ233" s="97"/>
      <c r="BA233" s="97"/>
      <c r="BB233" s="97"/>
      <c r="BC233" s="97"/>
      <c r="BD233" s="97"/>
      <c r="BE233" s="97"/>
      <c r="BF233" s="97"/>
      <c r="BG233" s="97"/>
      <c r="BH233" s="97"/>
      <c r="BI233" s="97"/>
      <c r="BJ233" s="97"/>
      <c r="BK233" s="97"/>
      <c r="BL233" s="97"/>
      <c r="BM233" s="97"/>
      <c r="BN233" s="97"/>
      <c r="BO233" s="97"/>
      <c r="BP233" s="97"/>
      <c r="BQ233" s="97"/>
      <c r="BR233" s="97"/>
      <c r="BS233" s="97"/>
      <c r="BT233" s="97"/>
      <c r="BU233" s="97"/>
      <c r="BV233" s="97"/>
      <c r="BW233" s="97"/>
      <c r="BX233" s="97"/>
      <c r="BY233" s="97"/>
      <c r="BZ233" s="97"/>
      <c r="CA233" s="97"/>
      <c r="CB233" s="97"/>
      <c r="CC233" s="97"/>
      <c r="CD233" s="97"/>
      <c r="CE233" s="97"/>
      <c r="CF233" s="97"/>
      <c r="CG233" s="97"/>
      <c r="CH233" s="97"/>
      <c r="CI233" s="97"/>
      <c r="CJ233" s="97"/>
      <c r="CK233" s="97"/>
      <c r="CL233" s="97"/>
      <c r="CM233" s="97"/>
      <c r="CN233" s="97"/>
      <c r="CO233" s="97"/>
      <c r="CP233" s="97"/>
      <c r="CQ233" s="97"/>
      <c r="CR233" s="97"/>
      <c r="CS233" s="97"/>
      <c r="CT233" s="97"/>
      <c r="CU233" s="97"/>
      <c r="CV233" s="97"/>
      <c r="CW233" s="97"/>
      <c r="CX233" s="97"/>
      <c r="CY233" s="97"/>
      <c r="CZ233" s="97"/>
      <c r="DA233" s="97"/>
      <c r="DB233" s="97"/>
      <c r="DC233" s="97"/>
      <c r="DD233" s="97"/>
      <c r="DE233" s="97"/>
      <c r="DF233" s="97"/>
      <c r="DG233" s="97"/>
      <c r="DH233" s="97"/>
      <c r="DI233" s="97"/>
      <c r="DJ233" s="97"/>
      <c r="DK233" s="97"/>
      <c r="DL233" s="97"/>
      <c r="DM233" s="97"/>
      <c r="DN233" s="97"/>
      <c r="DO233" s="97"/>
      <c r="DP233" s="97"/>
      <c r="DQ233" s="97"/>
      <c r="DR233" s="97"/>
      <c r="DS233" s="97"/>
      <c r="DT233" s="97"/>
      <c r="DU233" s="97"/>
      <c r="DV233" s="97"/>
      <c r="DW233" s="97"/>
      <c r="DX233" s="97"/>
      <c r="DY233" s="97"/>
      <c r="DZ233" s="97"/>
      <c r="EA233" s="97"/>
      <c r="EB233" s="97"/>
      <c r="EC233" s="97"/>
      <c r="ED233" s="97"/>
      <c r="EE233" s="97"/>
      <c r="EF233" s="97"/>
      <c r="EG233" s="97"/>
      <c r="EH233" s="97"/>
      <c r="EI233" s="97"/>
      <c r="EJ233" s="97"/>
      <c r="EK233" s="97"/>
      <c r="EL233" s="97"/>
      <c r="EM233" s="97"/>
      <c r="EN233" s="97"/>
      <c r="EO233" s="97"/>
      <c r="EP233" s="97"/>
      <c r="EQ233" s="97"/>
      <c r="ER233" s="97"/>
      <c r="ES233" s="97"/>
      <c r="ET233" s="97"/>
      <c r="EU233" s="97"/>
      <c r="EV233" s="97"/>
      <c r="EW233" s="97"/>
      <c r="EX233" s="97"/>
      <c r="EY233" s="97"/>
      <c r="EZ233" s="97"/>
      <c r="FA233" s="97"/>
      <c r="FB233" s="97"/>
      <c r="FC233" s="97"/>
      <c r="FD233" s="97"/>
      <c r="FE233" s="97"/>
      <c r="FF233" s="97"/>
      <c r="FG233" s="97"/>
      <c r="FH233" s="97"/>
      <c r="FI233" s="97"/>
      <c r="FJ233" s="97"/>
      <c r="FK233" s="97"/>
      <c r="FL233" s="97"/>
      <c r="FM233" s="97"/>
      <c r="FN233" s="97"/>
      <c r="FO233" s="97"/>
      <c r="FP233" s="97"/>
      <c r="FQ233" s="97"/>
      <c r="FR233" s="97"/>
      <c r="FS233" s="97"/>
      <c r="FT233" s="97"/>
      <c r="FU233" s="97"/>
      <c r="FV233" s="97"/>
      <c r="FW233" s="97"/>
      <c r="FX233" s="97"/>
      <c r="FY233" s="97"/>
      <c r="FZ233" s="97"/>
      <c r="GA233" s="97"/>
      <c r="GB233" s="97"/>
      <c r="GC233" s="97"/>
      <c r="GD233" s="97"/>
      <c r="GE233" s="97"/>
      <c r="GF233" s="97"/>
      <c r="GG233" s="97"/>
      <c r="GH233" s="97"/>
      <c r="GI233" s="97"/>
      <c r="GJ233" s="97"/>
      <c r="GK233" s="97"/>
      <c r="GL233" s="97"/>
      <c r="GM233" s="97"/>
      <c r="GN233" s="97"/>
      <c r="GO233" s="97"/>
      <c r="GP233" s="97"/>
      <c r="GQ233" s="97"/>
      <c r="GR233" s="97"/>
      <c r="GS233" s="97"/>
      <c r="GT233" s="97"/>
      <c r="GU233" s="97"/>
      <c r="GV233" s="97"/>
      <c r="GW233" s="97"/>
      <c r="GX233" s="97"/>
      <c r="GY233" s="97"/>
      <c r="GZ233" s="97"/>
      <c r="HA233" s="97"/>
      <c r="HB233" s="97"/>
      <c r="HC233" s="97"/>
      <c r="HD233" s="97"/>
      <c r="HE233" s="97"/>
      <c r="HF233" s="97"/>
      <c r="HG233" s="97"/>
      <c r="HH233" s="97"/>
      <c r="HI233" s="97"/>
      <c r="HJ233" s="97"/>
      <c r="HK233" s="97"/>
      <c r="HL233" s="97"/>
      <c r="HM233" s="97"/>
      <c r="HN233" s="97"/>
      <c r="HO233" s="97"/>
      <c r="HP233" s="97"/>
      <c r="HQ233" s="97"/>
      <c r="HR233" s="97"/>
      <c r="HS233" s="97"/>
      <c r="HT233" s="97"/>
      <c r="HU233" s="97"/>
      <c r="HV233" s="97"/>
      <c r="HW233" s="97"/>
      <c r="HX233" s="97"/>
      <c r="HY233" s="97"/>
      <c r="HZ233" s="97"/>
      <c r="IA233" s="97"/>
      <c r="IB233" s="97"/>
      <c r="IC233" s="97"/>
      <c r="ID233" s="97"/>
      <c r="IE233" s="97"/>
      <c r="IF233" s="97"/>
      <c r="IG233" s="97"/>
      <c r="IH233" s="97"/>
      <c r="II233" s="97"/>
      <c r="IJ233" s="97"/>
      <c r="IK233" s="97"/>
      <c r="IL233" s="97"/>
      <c r="IM233" s="97"/>
      <c r="IN233" s="97"/>
      <c r="IO233" s="97"/>
      <c r="IP233" s="97"/>
      <c r="IQ233" s="97"/>
      <c r="IR233" s="97"/>
      <c r="IS233" s="97"/>
      <c r="IT233" s="97"/>
      <c r="IU233" s="97"/>
      <c r="IV233" s="97"/>
      <c r="IW233" s="97"/>
      <c r="IX233" s="97"/>
      <c r="IY233" s="97"/>
      <c r="IZ233" s="97"/>
      <c r="JA233" s="97"/>
      <c r="JB233" s="97"/>
      <c r="JC233" s="97"/>
      <c r="JD233" s="97"/>
      <c r="JE233" s="97"/>
      <c r="JF233" s="97"/>
      <c r="JG233" s="97"/>
      <c r="JH233" s="97"/>
      <c r="JI233" s="97"/>
      <c r="JJ233" s="97"/>
      <c r="JK233" s="97"/>
      <c r="JL233" s="97"/>
      <c r="JM233" s="97"/>
      <c r="JN233" s="97"/>
      <c r="JO233" s="97"/>
      <c r="JP233" s="97"/>
      <c r="JQ233" s="97"/>
      <c r="JR233" s="97"/>
      <c r="JS233" s="97"/>
      <c r="JT233" s="97"/>
      <c r="JU233" s="97"/>
      <c r="JV233" s="97"/>
      <c r="JW233" s="97"/>
      <c r="JX233" s="97"/>
      <c r="JY233" s="97"/>
      <c r="JZ233" s="97"/>
      <c r="KA233" s="97"/>
      <c r="KB233" s="97"/>
      <c r="KC233" s="97"/>
      <c r="KD233" s="97"/>
      <c r="KE233" s="97"/>
      <c r="KF233" s="97"/>
      <c r="KG233" s="97"/>
      <c r="KH233" s="97"/>
      <c r="KI233" s="97"/>
      <c r="KJ233" s="97"/>
      <c r="KK233" s="97"/>
      <c r="KL233" s="97"/>
      <c r="KM233" s="97"/>
      <c r="KN233" s="97"/>
      <c r="KO233" s="97"/>
      <c r="KP233" s="97"/>
      <c r="KQ233" s="97"/>
      <c r="KR233" s="97"/>
      <c r="KS233" s="97"/>
      <c r="KT233" s="97"/>
      <c r="KU233" s="97"/>
      <c r="KV233" s="97"/>
      <c r="KW233" s="97"/>
      <c r="KX233" s="97"/>
      <c r="KY233" s="97"/>
      <c r="KZ233" s="97"/>
      <c r="LA233" s="97"/>
      <c r="LB233" s="97"/>
      <c r="LC233" s="97"/>
      <c r="LD233" s="97"/>
      <c r="LE233" s="97"/>
      <c r="LF233" s="97"/>
      <c r="LG233" s="97"/>
      <c r="LH233" s="97"/>
      <c r="LI233" s="97"/>
      <c r="LJ233" s="97"/>
      <c r="LK233" s="97"/>
      <c r="LL233" s="97"/>
      <c r="LM233" s="97"/>
      <c r="LN233" s="97"/>
      <c r="LO233" s="97"/>
      <c r="LP233" s="97"/>
      <c r="LQ233" s="97"/>
      <c r="LR233" s="97"/>
      <c r="LS233" s="97"/>
      <c r="LT233" s="97"/>
      <c r="LU233" s="97"/>
      <c r="LV233" s="97"/>
      <c r="LW233" s="97"/>
      <c r="LX233" s="97"/>
      <c r="LY233" s="97"/>
      <c r="LZ233" s="97"/>
      <c r="MA233" s="97"/>
      <c r="MB233" s="97"/>
      <c r="MC233" s="97"/>
      <c r="MD233" s="97"/>
      <c r="ME233" s="97"/>
      <c r="MF233" s="97"/>
      <c r="MG233" s="97"/>
      <c r="MH233" s="97"/>
      <c r="MI233" s="97"/>
      <c r="MJ233" s="97"/>
      <c r="MK233" s="97"/>
      <c r="ML233" s="97"/>
      <c r="MM233" s="97"/>
      <c r="MN233" s="97"/>
      <c r="MO233" s="97"/>
      <c r="MP233" s="97"/>
      <c r="MQ233" s="97"/>
      <c r="MR233" s="97"/>
      <c r="MS233" s="97"/>
      <c r="MT233" s="97"/>
      <c r="MU233" s="97"/>
      <c r="MV233" s="97"/>
      <c r="MW233" s="97"/>
      <c r="MX233" s="97"/>
      <c r="MY233" s="97"/>
      <c r="MZ233" s="97"/>
      <c r="NA233" s="97"/>
      <c r="NB233" s="97"/>
      <c r="NC233" s="97"/>
      <c r="ND233" s="97"/>
      <c r="NE233" s="97"/>
      <c r="NF233" s="97"/>
      <c r="NG233" s="97"/>
      <c r="NH233" s="97"/>
      <c r="NI233" s="97"/>
      <c r="NJ233" s="97"/>
      <c r="NK233" s="97"/>
      <c r="NL233" s="97"/>
      <c r="NM233" s="97"/>
      <c r="NN233" s="97"/>
      <c r="NO233" s="97"/>
      <c r="NP233" s="97"/>
      <c r="NQ233" s="97"/>
      <c r="NR233" s="97"/>
      <c r="NS233" s="97"/>
      <c r="NT233" s="97"/>
      <c r="NU233" s="97"/>
      <c r="NV233" s="97"/>
      <c r="NW233" s="97"/>
      <c r="NX233" s="97"/>
      <c r="NY233" s="97"/>
      <c r="NZ233" s="97"/>
      <c r="OA233" s="97"/>
      <c r="OB233" s="97"/>
      <c r="OC233" s="97"/>
      <c r="OD233" s="97"/>
      <c r="OE233" s="97"/>
      <c r="OF233" s="97"/>
      <c r="OG233" s="97"/>
      <c r="OH233" s="97"/>
      <c r="OI233" s="97"/>
      <c r="OJ233" s="97"/>
      <c r="OK233" s="97"/>
      <c r="OL233" s="97"/>
      <c r="OM233" s="97"/>
      <c r="ON233" s="97"/>
      <c r="OO233" s="97"/>
      <c r="OP233" s="97"/>
      <c r="OQ233" s="97"/>
      <c r="OR233" s="97"/>
      <c r="OS233" s="97"/>
      <c r="OT233" s="97"/>
      <c r="OU233" s="97"/>
      <c r="OV233" s="97"/>
      <c r="OW233" s="97"/>
      <c r="OX233" s="97"/>
      <c r="OY233" s="97"/>
      <c r="OZ233" s="97"/>
      <c r="PA233" s="97"/>
      <c r="PB233" s="97"/>
      <c r="PC233" s="97"/>
      <c r="PD233" s="97"/>
      <c r="PE233" s="97"/>
      <c r="PF233" s="97"/>
      <c r="PG233" s="97"/>
      <c r="PH233" s="97"/>
      <c r="PI233" s="97"/>
      <c r="PJ233" s="97"/>
      <c r="PK233" s="97"/>
      <c r="PL233" s="97"/>
      <c r="PM233" s="97"/>
      <c r="PN233" s="97"/>
      <c r="PO233" s="97"/>
      <c r="PP233" s="97"/>
      <c r="PQ233" s="97"/>
      <c r="PR233" s="97"/>
      <c r="PS233" s="97"/>
      <c r="PT233" s="97"/>
      <c r="PU233" s="97"/>
      <c r="PV233" s="97"/>
      <c r="PW233" s="97"/>
      <c r="PX233" s="97"/>
      <c r="PY233" s="97"/>
      <c r="PZ233" s="97"/>
      <c r="QA233" s="97"/>
      <c r="QB233" s="97"/>
      <c r="QC233" s="97"/>
      <c r="QD233" s="97"/>
      <c r="QE233" s="97"/>
      <c r="QF233" s="97"/>
      <c r="QG233" s="97"/>
      <c r="QH233" s="97"/>
      <c r="QI233" s="97"/>
      <c r="QJ233" s="97"/>
      <c r="QK233" s="97"/>
      <c r="QL233" s="97"/>
      <c r="QM233" s="97"/>
      <c r="QN233" s="97"/>
      <c r="QO233" s="97"/>
      <c r="QP233" s="97"/>
      <c r="QQ233" s="97"/>
      <c r="QR233" s="97"/>
      <c r="QS233" s="97"/>
      <c r="QT233" s="97"/>
      <c r="QU233" s="97"/>
      <c r="QV233" s="97"/>
      <c r="QW233" s="97"/>
      <c r="QX233" s="97"/>
      <c r="QY233" s="97"/>
      <c r="QZ233" s="97"/>
      <c r="RA233" s="97"/>
      <c r="RB233" s="97"/>
      <c r="RC233" s="97"/>
      <c r="RD233" s="97"/>
      <c r="RE233" s="97"/>
      <c r="RF233" s="97"/>
      <c r="RG233" s="97"/>
      <c r="RH233" s="97"/>
      <c r="RI233" s="97"/>
      <c r="RJ233" s="97"/>
      <c r="RK233" s="97"/>
      <c r="RL233" s="97"/>
      <c r="RM233" s="97"/>
      <c r="RN233" s="97"/>
      <c r="RO233" s="97"/>
      <c r="RP233" s="97"/>
      <c r="RQ233" s="97"/>
      <c r="RR233" s="97"/>
      <c r="RS233" s="97"/>
      <c r="RT233" s="97"/>
      <c r="RU233" s="97"/>
      <c r="RV233" s="97"/>
      <c r="RW233" s="97"/>
      <c r="RX233" s="97"/>
      <c r="RY233" s="97"/>
      <c r="RZ233" s="97"/>
      <c r="SA233" s="97"/>
      <c r="SB233" s="97"/>
      <c r="SC233" s="97"/>
      <c r="SD233" s="97"/>
      <c r="SE233" s="97"/>
      <c r="SF233" s="97"/>
      <c r="SG233" s="97"/>
      <c r="SH233" s="97"/>
      <c r="SI233" s="97"/>
      <c r="SJ233" s="97"/>
      <c r="SK233" s="97"/>
      <c r="SL233" s="97"/>
      <c r="SM233" s="97"/>
      <c r="SN233" s="97"/>
      <c r="SO233" s="97"/>
      <c r="SP233" s="97"/>
      <c r="SQ233" s="97"/>
      <c r="SR233" s="97"/>
      <c r="SS233" s="97"/>
      <c r="ST233" s="97"/>
      <c r="SU233" s="97"/>
      <c r="SV233" s="97"/>
      <c r="SW233" s="97"/>
      <c r="SX233" s="97"/>
      <c r="SY233" s="97"/>
      <c r="SZ233" s="97"/>
      <c r="TA233" s="97"/>
      <c r="TB233" s="97"/>
    </row>
    <row r="234" spans="1:522" s="1" customFormat="1" ht="18" customHeight="1" x14ac:dyDescent="0.2">
      <c r="A234" s="12"/>
      <c r="B234" s="11" t="s">
        <v>31</v>
      </c>
      <c r="C234" s="1">
        <v>9454</v>
      </c>
      <c r="D234" s="1">
        <v>2009</v>
      </c>
      <c r="E234" t="s">
        <v>30</v>
      </c>
      <c r="F234" s="1">
        <v>135</v>
      </c>
      <c r="G234" s="1" t="s">
        <v>96</v>
      </c>
      <c r="H234" t="s">
        <v>13</v>
      </c>
      <c r="I234" s="1">
        <f t="shared" si="4"/>
        <v>0</v>
      </c>
      <c r="J234" s="12">
        <f>Tabuľka3[[#This Row],[Stĺpec9]]</f>
        <v>0</v>
      </c>
      <c r="K234" s="97"/>
      <c r="L234" s="97"/>
      <c r="M234" s="97"/>
      <c r="N234" s="97"/>
      <c r="O234" s="97"/>
      <c r="P234" s="97"/>
      <c r="Q234" s="97"/>
      <c r="R234" s="97"/>
      <c r="S234" s="97"/>
      <c r="T234" s="97"/>
      <c r="U234" s="97"/>
      <c r="V234" s="97"/>
      <c r="W234" s="97"/>
      <c r="X234" s="97"/>
      <c r="Y234" s="97"/>
      <c r="Z234" s="97"/>
      <c r="AA234" s="97"/>
      <c r="AB234" s="97"/>
      <c r="AC234" s="97"/>
      <c r="AD234" s="97"/>
      <c r="AE234" s="97"/>
      <c r="AF234" s="97"/>
      <c r="AG234" s="97"/>
      <c r="AH234" s="97"/>
      <c r="AI234" s="97"/>
      <c r="AJ234" s="97"/>
      <c r="AK234" s="97"/>
      <c r="AL234" s="97"/>
      <c r="AM234" s="97"/>
      <c r="AN234" s="97"/>
      <c r="AO234" s="97"/>
      <c r="AP234" s="97"/>
      <c r="AQ234" s="97"/>
      <c r="AR234" s="97"/>
      <c r="AS234" s="97"/>
      <c r="AT234" s="97"/>
      <c r="AU234" s="97"/>
      <c r="AV234" s="97"/>
      <c r="AW234" s="97"/>
      <c r="AX234" s="97"/>
      <c r="AY234" s="97"/>
      <c r="AZ234" s="97"/>
      <c r="BA234" s="97"/>
      <c r="BB234" s="97"/>
      <c r="BC234" s="97"/>
      <c r="BD234" s="97"/>
      <c r="BE234" s="97"/>
      <c r="BF234" s="97"/>
      <c r="BG234" s="97"/>
      <c r="BH234" s="97"/>
      <c r="BI234" s="97"/>
      <c r="BJ234" s="97"/>
      <c r="BK234" s="97"/>
      <c r="BL234" s="97"/>
      <c r="BM234" s="97"/>
      <c r="BN234" s="97"/>
      <c r="BO234" s="97"/>
      <c r="BP234" s="97"/>
      <c r="BQ234" s="97"/>
      <c r="BR234" s="97"/>
      <c r="BS234" s="97"/>
      <c r="BT234" s="97"/>
      <c r="BU234" s="97"/>
      <c r="BV234" s="97"/>
      <c r="BW234" s="97"/>
      <c r="BX234" s="97"/>
      <c r="BY234" s="97"/>
      <c r="BZ234" s="97"/>
      <c r="CA234" s="97"/>
      <c r="CB234" s="97"/>
      <c r="CC234" s="97"/>
      <c r="CD234" s="97"/>
      <c r="CE234" s="97"/>
      <c r="CF234" s="97"/>
      <c r="CG234" s="97"/>
      <c r="CH234" s="97"/>
      <c r="CI234" s="97"/>
      <c r="CJ234" s="97"/>
      <c r="CK234" s="97"/>
      <c r="CL234" s="97"/>
      <c r="CM234" s="97"/>
      <c r="CN234" s="97"/>
      <c r="CO234" s="97"/>
      <c r="CP234" s="97"/>
      <c r="CQ234" s="97"/>
      <c r="CR234" s="97"/>
      <c r="CS234" s="97"/>
      <c r="CT234" s="97"/>
      <c r="CU234" s="97"/>
      <c r="CV234" s="97"/>
      <c r="CW234" s="97"/>
      <c r="CX234" s="97"/>
      <c r="CY234" s="97"/>
      <c r="CZ234" s="97"/>
      <c r="DA234" s="97"/>
      <c r="DB234" s="97"/>
      <c r="DC234" s="97"/>
      <c r="DD234" s="97"/>
      <c r="DE234" s="97"/>
      <c r="DF234" s="97"/>
      <c r="DG234" s="97"/>
      <c r="DH234" s="97"/>
      <c r="DI234" s="97"/>
      <c r="DJ234" s="97"/>
      <c r="DK234" s="97"/>
      <c r="DL234" s="97"/>
      <c r="DM234" s="97"/>
      <c r="DN234" s="97"/>
      <c r="DO234" s="97"/>
      <c r="DP234" s="97"/>
      <c r="DQ234" s="97"/>
      <c r="DR234" s="97"/>
      <c r="DS234" s="97"/>
      <c r="DT234" s="97"/>
      <c r="DU234" s="97"/>
      <c r="DV234" s="97"/>
      <c r="DW234" s="97"/>
      <c r="DX234" s="97"/>
      <c r="DY234" s="97"/>
      <c r="DZ234" s="97"/>
      <c r="EA234" s="97"/>
      <c r="EB234" s="97"/>
      <c r="EC234" s="97"/>
      <c r="ED234" s="97"/>
      <c r="EE234" s="97"/>
      <c r="EF234" s="97"/>
      <c r="EG234" s="97"/>
      <c r="EH234" s="97"/>
      <c r="EI234" s="97"/>
      <c r="EJ234" s="97"/>
      <c r="EK234" s="97"/>
      <c r="EL234" s="97"/>
      <c r="EM234" s="97"/>
      <c r="EN234" s="97"/>
      <c r="EO234" s="97"/>
      <c r="EP234" s="97"/>
      <c r="EQ234" s="97"/>
      <c r="ER234" s="97"/>
      <c r="ES234" s="97"/>
      <c r="ET234" s="97"/>
      <c r="EU234" s="97"/>
      <c r="EV234" s="97"/>
      <c r="EW234" s="97"/>
      <c r="EX234" s="97"/>
      <c r="EY234" s="97"/>
      <c r="EZ234" s="97"/>
      <c r="FA234" s="97"/>
      <c r="FB234" s="97"/>
      <c r="FC234" s="97"/>
      <c r="FD234" s="97"/>
      <c r="FE234" s="97"/>
      <c r="FF234" s="97"/>
      <c r="FG234" s="97"/>
      <c r="FH234" s="97"/>
      <c r="FI234" s="97"/>
      <c r="FJ234" s="97"/>
      <c r="FK234" s="97"/>
      <c r="FL234" s="97"/>
      <c r="FM234" s="97"/>
      <c r="FN234" s="97"/>
      <c r="FO234" s="97"/>
      <c r="FP234" s="97"/>
      <c r="FQ234" s="97"/>
      <c r="FR234" s="97"/>
      <c r="FS234" s="97"/>
      <c r="FT234" s="97"/>
      <c r="FU234" s="97"/>
      <c r="FV234" s="97"/>
      <c r="FW234" s="97"/>
      <c r="FX234" s="97"/>
      <c r="FY234" s="97"/>
      <c r="FZ234" s="97"/>
      <c r="GA234" s="97"/>
      <c r="GB234" s="97"/>
      <c r="GC234" s="97"/>
      <c r="GD234" s="97"/>
      <c r="GE234" s="97"/>
      <c r="GF234" s="97"/>
      <c r="GG234" s="97"/>
      <c r="GH234" s="97"/>
      <c r="GI234" s="97"/>
      <c r="GJ234" s="97"/>
      <c r="GK234" s="97"/>
      <c r="GL234" s="97"/>
      <c r="GM234" s="97"/>
      <c r="GN234" s="97"/>
      <c r="GO234" s="97"/>
      <c r="GP234" s="97"/>
      <c r="GQ234" s="97"/>
      <c r="GR234" s="97"/>
      <c r="GS234" s="97"/>
      <c r="GT234" s="97"/>
      <c r="GU234" s="97"/>
      <c r="GV234" s="97"/>
      <c r="GW234" s="97"/>
      <c r="GX234" s="97"/>
      <c r="GY234" s="97"/>
      <c r="GZ234" s="97"/>
      <c r="HA234" s="97"/>
      <c r="HB234" s="97"/>
      <c r="HC234" s="97"/>
      <c r="HD234" s="97"/>
      <c r="HE234" s="97"/>
      <c r="HF234" s="97"/>
      <c r="HG234" s="97"/>
      <c r="HH234" s="97"/>
      <c r="HI234" s="97"/>
      <c r="HJ234" s="97"/>
      <c r="HK234" s="97"/>
      <c r="HL234" s="97"/>
      <c r="HM234" s="97"/>
      <c r="HN234" s="97"/>
      <c r="HO234" s="97"/>
      <c r="HP234" s="97"/>
      <c r="HQ234" s="97"/>
      <c r="HR234" s="97"/>
      <c r="HS234" s="97"/>
      <c r="HT234" s="97"/>
      <c r="HU234" s="97"/>
      <c r="HV234" s="97"/>
      <c r="HW234" s="97"/>
      <c r="HX234" s="97"/>
      <c r="HY234" s="97"/>
      <c r="HZ234" s="97"/>
      <c r="IA234" s="97"/>
      <c r="IB234" s="97"/>
      <c r="IC234" s="97"/>
      <c r="ID234" s="97"/>
      <c r="IE234" s="97"/>
      <c r="IF234" s="97"/>
      <c r="IG234" s="97"/>
      <c r="IH234" s="97"/>
      <c r="II234" s="97"/>
      <c r="IJ234" s="97"/>
      <c r="IK234" s="97"/>
      <c r="IL234" s="97"/>
      <c r="IM234" s="97"/>
      <c r="IN234" s="97"/>
      <c r="IO234" s="97"/>
      <c r="IP234" s="97"/>
      <c r="IQ234" s="97"/>
      <c r="IR234" s="97"/>
      <c r="IS234" s="97"/>
      <c r="IT234" s="97"/>
      <c r="IU234" s="97"/>
      <c r="IV234" s="97"/>
      <c r="IW234" s="97"/>
      <c r="IX234" s="97"/>
      <c r="IY234" s="97"/>
      <c r="IZ234" s="97"/>
      <c r="JA234" s="97"/>
      <c r="JB234" s="97"/>
      <c r="JC234" s="97"/>
      <c r="JD234" s="97"/>
      <c r="JE234" s="97"/>
      <c r="JF234" s="97"/>
      <c r="JG234" s="97"/>
      <c r="JH234" s="97"/>
      <c r="JI234" s="97"/>
      <c r="JJ234" s="97"/>
      <c r="JK234" s="97"/>
      <c r="JL234" s="97"/>
      <c r="JM234" s="97"/>
      <c r="JN234" s="97"/>
      <c r="JO234" s="97"/>
      <c r="JP234" s="97"/>
      <c r="JQ234" s="97"/>
      <c r="JR234" s="97"/>
      <c r="JS234" s="97"/>
      <c r="JT234" s="97"/>
      <c r="JU234" s="97"/>
      <c r="JV234" s="97"/>
      <c r="JW234" s="97"/>
      <c r="JX234" s="97"/>
      <c r="JY234" s="97"/>
      <c r="JZ234" s="97"/>
      <c r="KA234" s="97"/>
      <c r="KB234" s="97"/>
      <c r="KC234" s="97"/>
      <c r="KD234" s="97"/>
      <c r="KE234" s="97"/>
      <c r="KF234" s="97"/>
      <c r="KG234" s="97"/>
      <c r="KH234" s="97"/>
      <c r="KI234" s="97"/>
      <c r="KJ234" s="97"/>
      <c r="KK234" s="97"/>
      <c r="KL234" s="97"/>
      <c r="KM234" s="97"/>
      <c r="KN234" s="97"/>
      <c r="KO234" s="97"/>
      <c r="KP234" s="97"/>
      <c r="KQ234" s="97"/>
      <c r="KR234" s="97"/>
      <c r="KS234" s="97"/>
      <c r="KT234" s="97"/>
      <c r="KU234" s="97"/>
      <c r="KV234" s="97"/>
      <c r="KW234" s="97"/>
      <c r="KX234" s="97"/>
      <c r="KY234" s="97"/>
      <c r="KZ234" s="97"/>
      <c r="LA234" s="97"/>
      <c r="LB234" s="97"/>
      <c r="LC234" s="97"/>
      <c r="LD234" s="97"/>
      <c r="LE234" s="97"/>
      <c r="LF234" s="97"/>
      <c r="LG234" s="97"/>
      <c r="LH234" s="97"/>
      <c r="LI234" s="97"/>
      <c r="LJ234" s="97"/>
      <c r="LK234" s="97"/>
      <c r="LL234" s="97"/>
      <c r="LM234" s="97"/>
      <c r="LN234" s="97"/>
      <c r="LO234" s="97"/>
      <c r="LP234" s="97"/>
      <c r="LQ234" s="97"/>
      <c r="LR234" s="97"/>
      <c r="LS234" s="97"/>
      <c r="LT234" s="97"/>
      <c r="LU234" s="97"/>
      <c r="LV234" s="97"/>
      <c r="LW234" s="97"/>
      <c r="LX234" s="97"/>
      <c r="LY234" s="97"/>
      <c r="LZ234" s="97"/>
      <c r="MA234" s="97"/>
      <c r="MB234" s="97"/>
      <c r="MC234" s="97"/>
      <c r="MD234" s="97"/>
      <c r="ME234" s="97"/>
      <c r="MF234" s="97"/>
      <c r="MG234" s="97"/>
      <c r="MH234" s="97"/>
      <c r="MI234" s="97"/>
      <c r="MJ234" s="97"/>
      <c r="MK234" s="97"/>
      <c r="ML234" s="97"/>
      <c r="MM234" s="97"/>
      <c r="MN234" s="97"/>
      <c r="MO234" s="97"/>
      <c r="MP234" s="97"/>
      <c r="MQ234" s="97"/>
      <c r="MR234" s="97"/>
      <c r="MS234" s="97"/>
      <c r="MT234" s="97"/>
      <c r="MU234" s="97"/>
      <c r="MV234" s="97"/>
      <c r="MW234" s="97"/>
      <c r="MX234" s="97"/>
      <c r="MY234" s="97"/>
      <c r="MZ234" s="97"/>
      <c r="NA234" s="97"/>
      <c r="NB234" s="97"/>
      <c r="NC234" s="97"/>
      <c r="ND234" s="97"/>
      <c r="NE234" s="97"/>
      <c r="NF234" s="97"/>
      <c r="NG234" s="97"/>
      <c r="NH234" s="97"/>
      <c r="NI234" s="97"/>
      <c r="NJ234" s="97"/>
      <c r="NK234" s="97"/>
      <c r="NL234" s="97"/>
      <c r="NM234" s="97"/>
      <c r="NN234" s="97"/>
      <c r="NO234" s="97"/>
      <c r="NP234" s="97"/>
      <c r="NQ234" s="97"/>
      <c r="NR234" s="97"/>
      <c r="NS234" s="97"/>
      <c r="NT234" s="97"/>
      <c r="NU234" s="97"/>
      <c r="NV234" s="97"/>
      <c r="NW234" s="97"/>
      <c r="NX234" s="97"/>
      <c r="NY234" s="97"/>
      <c r="NZ234" s="97"/>
      <c r="OA234" s="97"/>
      <c r="OB234" s="97"/>
      <c r="OC234" s="97"/>
      <c r="OD234" s="97"/>
      <c r="OE234" s="97"/>
      <c r="OF234" s="97"/>
      <c r="OG234" s="97"/>
      <c r="OH234" s="97"/>
      <c r="OI234" s="97"/>
      <c r="OJ234" s="97"/>
      <c r="OK234" s="97"/>
      <c r="OL234" s="97"/>
      <c r="OM234" s="97"/>
      <c r="ON234" s="97"/>
      <c r="OO234" s="97"/>
      <c r="OP234" s="97"/>
      <c r="OQ234" s="97"/>
      <c r="OR234" s="97"/>
      <c r="OS234" s="97"/>
      <c r="OT234" s="97"/>
      <c r="OU234" s="97"/>
      <c r="OV234" s="97"/>
      <c r="OW234" s="97"/>
      <c r="OX234" s="97"/>
      <c r="OY234" s="97"/>
      <c r="OZ234" s="97"/>
      <c r="PA234" s="97"/>
      <c r="PB234" s="97"/>
      <c r="PC234" s="97"/>
      <c r="PD234" s="97"/>
      <c r="PE234" s="97"/>
      <c r="PF234" s="97"/>
      <c r="PG234" s="97"/>
      <c r="PH234" s="97"/>
      <c r="PI234" s="97"/>
      <c r="PJ234" s="97"/>
      <c r="PK234" s="97"/>
      <c r="PL234" s="97"/>
      <c r="PM234" s="97"/>
      <c r="PN234" s="97"/>
      <c r="PO234" s="97"/>
      <c r="PP234" s="97"/>
      <c r="PQ234" s="97"/>
      <c r="PR234" s="97"/>
      <c r="PS234" s="97"/>
      <c r="PT234" s="97"/>
      <c r="PU234" s="97"/>
      <c r="PV234" s="97"/>
      <c r="PW234" s="97"/>
      <c r="PX234" s="97"/>
      <c r="PY234" s="97"/>
      <c r="PZ234" s="97"/>
      <c r="QA234" s="97"/>
      <c r="QB234" s="97"/>
      <c r="QC234" s="97"/>
      <c r="QD234" s="97"/>
      <c r="QE234" s="97"/>
      <c r="QF234" s="97"/>
      <c r="QG234" s="97"/>
      <c r="QH234" s="97"/>
      <c r="QI234" s="97"/>
      <c r="QJ234" s="97"/>
      <c r="QK234" s="97"/>
      <c r="QL234" s="97"/>
      <c r="QM234" s="97"/>
      <c r="QN234" s="97"/>
      <c r="QO234" s="97"/>
      <c r="QP234" s="97"/>
      <c r="QQ234" s="97"/>
      <c r="QR234" s="97"/>
      <c r="QS234" s="97"/>
      <c r="QT234" s="97"/>
      <c r="QU234" s="97"/>
      <c r="QV234" s="97"/>
      <c r="QW234" s="97"/>
      <c r="QX234" s="97"/>
      <c r="QY234" s="97"/>
      <c r="QZ234" s="97"/>
      <c r="RA234" s="97"/>
      <c r="RB234" s="97"/>
      <c r="RC234" s="97"/>
      <c r="RD234" s="97"/>
      <c r="RE234" s="97"/>
      <c r="RF234" s="97"/>
      <c r="RG234" s="97"/>
      <c r="RH234" s="97"/>
      <c r="RI234" s="97"/>
      <c r="RJ234" s="97"/>
      <c r="RK234" s="97"/>
      <c r="RL234" s="97"/>
      <c r="RM234" s="97"/>
      <c r="RN234" s="97"/>
      <c r="RO234" s="97"/>
      <c r="RP234" s="97"/>
      <c r="RQ234" s="97"/>
      <c r="RR234" s="97"/>
      <c r="RS234" s="97"/>
      <c r="RT234" s="97"/>
      <c r="RU234" s="97"/>
      <c r="RV234" s="97"/>
      <c r="RW234" s="97"/>
      <c r="RX234" s="97"/>
      <c r="RY234" s="97"/>
      <c r="RZ234" s="97"/>
      <c r="SA234" s="97"/>
      <c r="SB234" s="97"/>
      <c r="SC234" s="97"/>
      <c r="SD234" s="97"/>
      <c r="SE234" s="97"/>
      <c r="SF234" s="97"/>
      <c r="SG234" s="97"/>
      <c r="SH234" s="97"/>
      <c r="SI234" s="97"/>
      <c r="SJ234" s="97"/>
      <c r="SK234" s="97"/>
      <c r="SL234" s="97"/>
      <c r="SM234" s="97"/>
      <c r="SN234" s="97"/>
      <c r="SO234" s="97"/>
      <c r="SP234" s="97"/>
      <c r="SQ234" s="97"/>
      <c r="SR234" s="97"/>
      <c r="SS234" s="97"/>
      <c r="ST234" s="97"/>
      <c r="SU234" s="97"/>
      <c r="SV234" s="97"/>
      <c r="SW234" s="97"/>
      <c r="SX234" s="97"/>
      <c r="SY234" s="97"/>
      <c r="SZ234" s="97"/>
      <c r="TA234" s="97"/>
      <c r="TB234" s="97"/>
    </row>
    <row r="235" spans="1:522" s="1" customFormat="1" ht="18" customHeight="1" x14ac:dyDescent="0.2">
      <c r="A235" s="12"/>
      <c r="B235" s="11" t="s">
        <v>194</v>
      </c>
      <c r="C235" s="1">
        <v>10989</v>
      </c>
      <c r="E235" s="4" t="s">
        <v>68</v>
      </c>
      <c r="F235" s="58">
        <v>6761</v>
      </c>
      <c r="G235" s="9" t="s">
        <v>94</v>
      </c>
      <c r="H235" s="57" t="s">
        <v>19</v>
      </c>
      <c r="I235" s="1">
        <f t="shared" si="4"/>
        <v>0</v>
      </c>
      <c r="J235" s="12">
        <f>Tabuľka3[[#This Row],[Stĺpec9]]</f>
        <v>0</v>
      </c>
      <c r="K235" s="97"/>
      <c r="L235" s="97"/>
      <c r="M235" s="97"/>
      <c r="N235" s="97"/>
      <c r="O235" s="97"/>
      <c r="P235" s="97"/>
      <c r="Q235" s="97"/>
      <c r="R235" s="97"/>
      <c r="S235" s="97"/>
      <c r="T235" s="97"/>
      <c r="U235" s="97"/>
      <c r="V235" s="97"/>
      <c r="W235" s="97"/>
      <c r="X235" s="97"/>
      <c r="Y235" s="97"/>
      <c r="Z235" s="97"/>
      <c r="AA235" s="97"/>
      <c r="AB235" s="97"/>
      <c r="AC235" s="97"/>
      <c r="AD235" s="97"/>
      <c r="AE235" s="97"/>
      <c r="AF235" s="97"/>
      <c r="AG235" s="97"/>
      <c r="AH235" s="97"/>
      <c r="AI235" s="97"/>
      <c r="AJ235" s="97"/>
      <c r="AK235" s="97"/>
      <c r="AL235" s="97"/>
      <c r="AM235" s="97"/>
      <c r="AN235" s="97"/>
      <c r="AO235" s="97"/>
      <c r="AP235" s="97"/>
      <c r="AQ235" s="97"/>
      <c r="AR235" s="97"/>
      <c r="AS235" s="97"/>
      <c r="AT235" s="97"/>
      <c r="AU235" s="97"/>
      <c r="AV235" s="97"/>
      <c r="AW235" s="97"/>
      <c r="AX235" s="97"/>
      <c r="AY235" s="97"/>
      <c r="AZ235" s="97"/>
      <c r="BA235" s="97"/>
      <c r="BB235" s="97"/>
      <c r="BC235" s="97"/>
      <c r="BD235" s="97"/>
      <c r="BE235" s="97"/>
      <c r="BF235" s="97"/>
      <c r="BG235" s="97"/>
      <c r="BH235" s="97"/>
      <c r="BI235" s="97"/>
      <c r="BJ235" s="97"/>
      <c r="BK235" s="97"/>
      <c r="BL235" s="97"/>
      <c r="BM235" s="97"/>
      <c r="BN235" s="97"/>
      <c r="BO235" s="97"/>
      <c r="BP235" s="97"/>
      <c r="BQ235" s="97"/>
      <c r="BR235" s="97"/>
      <c r="BS235" s="97"/>
      <c r="BT235" s="97"/>
      <c r="BU235" s="97"/>
      <c r="BV235" s="97"/>
      <c r="BW235" s="97"/>
      <c r="BX235" s="97"/>
      <c r="BY235" s="97"/>
      <c r="BZ235" s="97"/>
      <c r="CA235" s="97"/>
      <c r="CB235" s="97"/>
      <c r="CC235" s="97"/>
      <c r="CD235" s="97"/>
      <c r="CE235" s="97"/>
      <c r="CF235" s="97"/>
      <c r="CG235" s="97"/>
      <c r="CH235" s="97"/>
      <c r="CI235" s="97"/>
      <c r="CJ235" s="97"/>
      <c r="CK235" s="97"/>
      <c r="CL235" s="97"/>
      <c r="CM235" s="97"/>
      <c r="CN235" s="97"/>
      <c r="CO235" s="97"/>
      <c r="CP235" s="97"/>
      <c r="CQ235" s="97"/>
      <c r="CR235" s="97"/>
      <c r="CS235" s="97"/>
      <c r="CT235" s="97"/>
      <c r="CU235" s="97"/>
      <c r="CV235" s="97"/>
      <c r="CW235" s="97"/>
      <c r="CX235" s="97"/>
      <c r="CY235" s="97"/>
      <c r="CZ235" s="97"/>
      <c r="DA235" s="97"/>
      <c r="DB235" s="97"/>
      <c r="DC235" s="97"/>
      <c r="DD235" s="97"/>
      <c r="DE235" s="97"/>
      <c r="DF235" s="97"/>
      <c r="DG235" s="97"/>
      <c r="DH235" s="97"/>
      <c r="DI235" s="97"/>
      <c r="DJ235" s="97"/>
      <c r="DK235" s="97"/>
      <c r="DL235" s="97"/>
      <c r="DM235" s="97"/>
      <c r="DN235" s="97"/>
      <c r="DO235" s="97"/>
      <c r="DP235" s="97"/>
      <c r="DQ235" s="97"/>
      <c r="DR235" s="97"/>
      <c r="DS235" s="97"/>
      <c r="DT235" s="97"/>
      <c r="DU235" s="97"/>
      <c r="DV235" s="97"/>
      <c r="DW235" s="97"/>
      <c r="DX235" s="97"/>
      <c r="DY235" s="97"/>
      <c r="DZ235" s="97"/>
      <c r="EA235" s="97"/>
      <c r="EB235" s="97"/>
      <c r="EC235" s="97"/>
      <c r="ED235" s="97"/>
      <c r="EE235" s="97"/>
      <c r="EF235" s="97"/>
      <c r="EG235" s="97"/>
      <c r="EH235" s="97"/>
      <c r="EI235" s="97"/>
      <c r="EJ235" s="97"/>
      <c r="EK235" s="97"/>
      <c r="EL235" s="97"/>
      <c r="EM235" s="97"/>
      <c r="EN235" s="97"/>
      <c r="EO235" s="97"/>
      <c r="EP235" s="97"/>
      <c r="EQ235" s="97"/>
      <c r="ER235" s="97"/>
      <c r="ES235" s="97"/>
      <c r="ET235" s="97"/>
      <c r="EU235" s="97"/>
      <c r="EV235" s="97"/>
      <c r="EW235" s="97"/>
      <c r="EX235" s="97"/>
      <c r="EY235" s="97"/>
      <c r="EZ235" s="97"/>
      <c r="FA235" s="97"/>
      <c r="FB235" s="97"/>
      <c r="FC235" s="97"/>
      <c r="FD235" s="97"/>
      <c r="FE235" s="97"/>
      <c r="FF235" s="97"/>
      <c r="FG235" s="97"/>
      <c r="FH235" s="97"/>
      <c r="FI235" s="97"/>
      <c r="FJ235" s="97"/>
      <c r="FK235" s="97"/>
      <c r="FL235" s="97"/>
      <c r="FM235" s="97"/>
      <c r="FN235" s="97"/>
      <c r="FO235" s="97"/>
      <c r="FP235" s="97"/>
      <c r="FQ235" s="97"/>
      <c r="FR235" s="97"/>
      <c r="FS235" s="97"/>
      <c r="FT235" s="97"/>
      <c r="FU235" s="97"/>
      <c r="FV235" s="97"/>
      <c r="FW235" s="97"/>
      <c r="FX235" s="97"/>
      <c r="FY235" s="97"/>
      <c r="FZ235" s="97"/>
      <c r="GA235" s="97"/>
      <c r="GB235" s="97"/>
      <c r="GC235" s="97"/>
      <c r="GD235" s="97"/>
      <c r="GE235" s="97"/>
      <c r="GF235" s="97"/>
      <c r="GG235" s="97"/>
      <c r="GH235" s="97"/>
      <c r="GI235" s="97"/>
      <c r="GJ235" s="97"/>
      <c r="GK235" s="97"/>
      <c r="GL235" s="97"/>
      <c r="GM235" s="97"/>
      <c r="GN235" s="97"/>
      <c r="GO235" s="97"/>
      <c r="GP235" s="97"/>
      <c r="GQ235" s="97"/>
      <c r="GR235" s="97"/>
      <c r="GS235" s="97"/>
      <c r="GT235" s="97"/>
      <c r="GU235" s="97"/>
      <c r="GV235" s="97"/>
      <c r="GW235" s="97"/>
      <c r="GX235" s="97"/>
      <c r="GY235" s="97"/>
      <c r="GZ235" s="97"/>
      <c r="HA235" s="97"/>
      <c r="HB235" s="97"/>
      <c r="HC235" s="97"/>
      <c r="HD235" s="97"/>
      <c r="HE235" s="97"/>
      <c r="HF235" s="97"/>
      <c r="HG235" s="97"/>
      <c r="HH235" s="97"/>
      <c r="HI235" s="97"/>
      <c r="HJ235" s="97"/>
      <c r="HK235" s="97"/>
      <c r="HL235" s="97"/>
      <c r="HM235" s="97"/>
      <c r="HN235" s="97"/>
      <c r="HO235" s="97"/>
      <c r="HP235" s="97"/>
      <c r="HQ235" s="97"/>
      <c r="HR235" s="97"/>
      <c r="HS235" s="97"/>
      <c r="HT235" s="97"/>
      <c r="HU235" s="97"/>
      <c r="HV235" s="97"/>
      <c r="HW235" s="97"/>
      <c r="HX235" s="97"/>
      <c r="HY235" s="97"/>
      <c r="HZ235" s="97"/>
      <c r="IA235" s="97"/>
      <c r="IB235" s="97"/>
      <c r="IC235" s="97"/>
      <c r="ID235" s="97"/>
      <c r="IE235" s="97"/>
      <c r="IF235" s="97"/>
      <c r="IG235" s="97"/>
      <c r="IH235" s="97"/>
      <c r="II235" s="97"/>
      <c r="IJ235" s="97"/>
      <c r="IK235" s="97"/>
      <c r="IL235" s="97"/>
      <c r="IM235" s="97"/>
      <c r="IN235" s="97"/>
      <c r="IO235" s="97"/>
      <c r="IP235" s="97"/>
      <c r="IQ235" s="97"/>
      <c r="IR235" s="97"/>
      <c r="IS235" s="97"/>
      <c r="IT235" s="97"/>
      <c r="IU235" s="97"/>
      <c r="IV235" s="97"/>
      <c r="IW235" s="97"/>
      <c r="IX235" s="97"/>
      <c r="IY235" s="97"/>
      <c r="IZ235" s="97"/>
      <c r="JA235" s="97"/>
      <c r="JB235" s="97"/>
      <c r="JC235" s="97"/>
      <c r="JD235" s="97"/>
      <c r="JE235" s="97"/>
      <c r="JF235" s="97"/>
      <c r="JG235" s="97"/>
      <c r="JH235" s="97"/>
      <c r="JI235" s="97"/>
      <c r="JJ235" s="97"/>
      <c r="JK235" s="97"/>
      <c r="JL235" s="97"/>
      <c r="JM235" s="97"/>
      <c r="JN235" s="97"/>
      <c r="JO235" s="97"/>
      <c r="JP235" s="97"/>
      <c r="JQ235" s="97"/>
      <c r="JR235" s="97"/>
      <c r="JS235" s="97"/>
      <c r="JT235" s="97"/>
      <c r="JU235" s="97"/>
      <c r="JV235" s="97"/>
      <c r="JW235" s="97"/>
      <c r="JX235" s="97"/>
      <c r="JY235" s="97"/>
      <c r="JZ235" s="97"/>
      <c r="KA235" s="97"/>
      <c r="KB235" s="97"/>
      <c r="KC235" s="97"/>
      <c r="KD235" s="97"/>
      <c r="KE235" s="97"/>
      <c r="KF235" s="97"/>
      <c r="KG235" s="97"/>
      <c r="KH235" s="97"/>
      <c r="KI235" s="97"/>
      <c r="KJ235" s="97"/>
      <c r="KK235" s="97"/>
      <c r="KL235" s="97"/>
      <c r="KM235" s="97"/>
      <c r="KN235" s="97"/>
      <c r="KO235" s="97"/>
      <c r="KP235" s="97"/>
      <c r="KQ235" s="97"/>
      <c r="KR235" s="97"/>
      <c r="KS235" s="97"/>
      <c r="KT235" s="97"/>
      <c r="KU235" s="97"/>
      <c r="KV235" s="97"/>
      <c r="KW235" s="97"/>
      <c r="KX235" s="97"/>
      <c r="KY235" s="97"/>
      <c r="KZ235" s="97"/>
      <c r="LA235" s="97"/>
      <c r="LB235" s="97"/>
      <c r="LC235" s="97"/>
      <c r="LD235" s="97"/>
      <c r="LE235" s="97"/>
      <c r="LF235" s="97"/>
      <c r="LG235" s="97"/>
      <c r="LH235" s="97"/>
      <c r="LI235" s="97"/>
      <c r="LJ235" s="97"/>
      <c r="LK235" s="97"/>
      <c r="LL235" s="97"/>
      <c r="LM235" s="97"/>
      <c r="LN235" s="97"/>
      <c r="LO235" s="97"/>
      <c r="LP235" s="97"/>
      <c r="LQ235" s="97"/>
      <c r="LR235" s="97"/>
      <c r="LS235" s="97"/>
      <c r="LT235" s="97"/>
      <c r="LU235" s="97"/>
      <c r="LV235" s="97"/>
      <c r="LW235" s="97"/>
      <c r="LX235" s="97"/>
      <c r="LY235" s="97"/>
      <c r="LZ235" s="97"/>
      <c r="MA235" s="97"/>
      <c r="MB235" s="97"/>
      <c r="MC235" s="97"/>
      <c r="MD235" s="97"/>
      <c r="ME235" s="97"/>
      <c r="MF235" s="97"/>
      <c r="MG235" s="97"/>
      <c r="MH235" s="97"/>
      <c r="MI235" s="97"/>
      <c r="MJ235" s="97"/>
      <c r="MK235" s="97"/>
      <c r="ML235" s="97"/>
      <c r="MM235" s="97"/>
      <c r="MN235" s="97"/>
      <c r="MO235" s="97"/>
      <c r="MP235" s="97"/>
      <c r="MQ235" s="97"/>
      <c r="MR235" s="97"/>
      <c r="MS235" s="97"/>
      <c r="MT235" s="97"/>
      <c r="MU235" s="97"/>
      <c r="MV235" s="97"/>
      <c r="MW235" s="97"/>
      <c r="MX235" s="97"/>
      <c r="MY235" s="97"/>
      <c r="MZ235" s="97"/>
      <c r="NA235" s="97"/>
      <c r="NB235" s="97"/>
      <c r="NC235" s="97"/>
      <c r="ND235" s="97"/>
      <c r="NE235" s="97"/>
      <c r="NF235" s="97"/>
      <c r="NG235" s="97"/>
      <c r="NH235" s="97"/>
      <c r="NI235" s="97"/>
      <c r="NJ235" s="97"/>
      <c r="NK235" s="97"/>
      <c r="NL235" s="97"/>
      <c r="NM235" s="97"/>
      <c r="NN235" s="97"/>
      <c r="NO235" s="97"/>
      <c r="NP235" s="97"/>
      <c r="NQ235" s="97"/>
      <c r="NR235" s="97"/>
      <c r="NS235" s="97"/>
      <c r="NT235" s="97"/>
      <c r="NU235" s="97"/>
      <c r="NV235" s="97"/>
      <c r="NW235" s="97"/>
      <c r="NX235" s="97"/>
      <c r="NY235" s="97"/>
      <c r="NZ235" s="97"/>
      <c r="OA235" s="97"/>
      <c r="OB235" s="97"/>
      <c r="OC235" s="97"/>
      <c r="OD235" s="97"/>
      <c r="OE235" s="97"/>
      <c r="OF235" s="97"/>
      <c r="OG235" s="97"/>
      <c r="OH235" s="97"/>
      <c r="OI235" s="97"/>
      <c r="OJ235" s="97"/>
      <c r="OK235" s="97"/>
      <c r="OL235" s="97"/>
      <c r="OM235" s="97"/>
      <c r="ON235" s="97"/>
      <c r="OO235" s="97"/>
      <c r="OP235" s="97"/>
      <c r="OQ235" s="97"/>
      <c r="OR235" s="97"/>
      <c r="OS235" s="97"/>
      <c r="OT235" s="97"/>
      <c r="OU235" s="97"/>
      <c r="OV235" s="97"/>
      <c r="OW235" s="97"/>
      <c r="OX235" s="97"/>
      <c r="OY235" s="97"/>
      <c r="OZ235" s="97"/>
      <c r="PA235" s="97"/>
      <c r="PB235" s="97"/>
      <c r="PC235" s="97"/>
      <c r="PD235" s="97"/>
      <c r="PE235" s="97"/>
      <c r="PF235" s="97"/>
      <c r="PG235" s="97"/>
      <c r="PH235" s="97"/>
      <c r="PI235" s="97"/>
      <c r="PJ235" s="97"/>
      <c r="PK235" s="97"/>
      <c r="PL235" s="97"/>
      <c r="PM235" s="97"/>
      <c r="PN235" s="97"/>
      <c r="PO235" s="97"/>
      <c r="PP235" s="97"/>
      <c r="PQ235" s="97"/>
      <c r="PR235" s="97"/>
      <c r="PS235" s="97"/>
      <c r="PT235" s="97"/>
      <c r="PU235" s="97"/>
      <c r="PV235" s="97"/>
      <c r="PW235" s="97"/>
      <c r="PX235" s="97"/>
      <c r="PY235" s="97"/>
      <c r="PZ235" s="97"/>
      <c r="QA235" s="97"/>
      <c r="QB235" s="97"/>
      <c r="QC235" s="97"/>
      <c r="QD235" s="97"/>
      <c r="QE235" s="97"/>
      <c r="QF235" s="97"/>
      <c r="QG235" s="97"/>
      <c r="QH235" s="97"/>
      <c r="QI235" s="97"/>
      <c r="QJ235" s="97"/>
      <c r="QK235" s="97"/>
      <c r="QL235" s="97"/>
      <c r="QM235" s="97"/>
      <c r="QN235" s="97"/>
      <c r="QO235" s="97"/>
      <c r="QP235" s="97"/>
      <c r="QQ235" s="97"/>
      <c r="QR235" s="97"/>
      <c r="QS235" s="97"/>
      <c r="QT235" s="97"/>
      <c r="QU235" s="97"/>
      <c r="QV235" s="97"/>
      <c r="QW235" s="97"/>
      <c r="QX235" s="97"/>
      <c r="QY235" s="97"/>
      <c r="QZ235" s="97"/>
      <c r="RA235" s="97"/>
      <c r="RB235" s="97"/>
      <c r="RC235" s="97"/>
      <c r="RD235" s="97"/>
      <c r="RE235" s="97"/>
      <c r="RF235" s="97"/>
      <c r="RG235" s="97"/>
      <c r="RH235" s="97"/>
      <c r="RI235" s="97"/>
      <c r="RJ235" s="97"/>
      <c r="RK235" s="97"/>
      <c r="RL235" s="97"/>
      <c r="RM235" s="97"/>
      <c r="RN235" s="97"/>
      <c r="RO235" s="97"/>
      <c r="RP235" s="97"/>
      <c r="RQ235" s="97"/>
      <c r="RR235" s="97"/>
      <c r="RS235" s="97"/>
      <c r="RT235" s="97"/>
      <c r="RU235" s="97"/>
      <c r="RV235" s="97"/>
      <c r="RW235" s="97"/>
      <c r="RX235" s="97"/>
      <c r="RY235" s="97"/>
      <c r="RZ235" s="97"/>
      <c r="SA235" s="97"/>
      <c r="SB235" s="97"/>
      <c r="SC235" s="97"/>
      <c r="SD235" s="97"/>
      <c r="SE235" s="97"/>
      <c r="SF235" s="97"/>
      <c r="SG235" s="97"/>
      <c r="SH235" s="97"/>
      <c r="SI235" s="97"/>
      <c r="SJ235" s="97"/>
      <c r="SK235" s="97"/>
      <c r="SL235" s="97"/>
      <c r="SM235" s="97"/>
      <c r="SN235" s="97"/>
      <c r="SO235" s="97"/>
      <c r="SP235" s="97"/>
      <c r="SQ235" s="97"/>
      <c r="SR235" s="97"/>
      <c r="SS235" s="97"/>
      <c r="ST235" s="97"/>
      <c r="SU235" s="97"/>
      <c r="SV235" s="97"/>
      <c r="SW235" s="97"/>
      <c r="SX235" s="97"/>
      <c r="SY235" s="97"/>
      <c r="SZ235" s="97"/>
      <c r="TA235" s="97"/>
      <c r="TB235" s="97"/>
    </row>
    <row r="236" spans="1:522" s="1" customFormat="1" ht="18" customHeight="1" x14ac:dyDescent="0.2">
      <c r="A236" s="12"/>
      <c r="B236" s="11"/>
      <c r="E236" s="4" t="s">
        <v>282</v>
      </c>
      <c r="F236" s="58">
        <v>9800</v>
      </c>
      <c r="G236" s="9" t="s">
        <v>99</v>
      </c>
      <c r="H236" s="57"/>
      <c r="I236" s="1">
        <f t="shared" si="4"/>
        <v>0</v>
      </c>
      <c r="J236" s="12">
        <f>Tabuľka3[[#This Row],[Stĺpec9]]</f>
        <v>0</v>
      </c>
      <c r="K236" s="97"/>
      <c r="L236" s="97"/>
      <c r="M236" s="97"/>
      <c r="N236" s="97"/>
      <c r="O236" s="97"/>
      <c r="P236" s="97"/>
      <c r="Q236" s="97"/>
      <c r="R236" s="97"/>
      <c r="S236" s="97"/>
      <c r="T236" s="97"/>
      <c r="U236" s="97"/>
      <c r="V236" s="97"/>
      <c r="W236" s="97"/>
      <c r="X236" s="97"/>
      <c r="Y236" s="97"/>
      <c r="Z236" s="97"/>
      <c r="AA236" s="97"/>
      <c r="AB236" s="97"/>
      <c r="AC236" s="97"/>
      <c r="AD236" s="97"/>
      <c r="AE236" s="97"/>
      <c r="AF236" s="97"/>
      <c r="AG236" s="97"/>
      <c r="AH236" s="97"/>
      <c r="AI236" s="97"/>
      <c r="AJ236" s="97"/>
      <c r="AK236" s="97"/>
      <c r="AL236" s="97"/>
      <c r="AM236" s="97"/>
      <c r="AN236" s="97"/>
      <c r="AO236" s="97"/>
      <c r="AP236" s="97"/>
      <c r="AQ236" s="97"/>
      <c r="AR236" s="97"/>
      <c r="AS236" s="97"/>
      <c r="AT236" s="97"/>
      <c r="AU236" s="97"/>
      <c r="AV236" s="97"/>
      <c r="AW236" s="97"/>
      <c r="AX236" s="97"/>
      <c r="AY236" s="97"/>
      <c r="AZ236" s="97"/>
      <c r="BA236" s="97"/>
      <c r="BB236" s="97"/>
      <c r="BC236" s="97"/>
      <c r="BD236" s="97"/>
      <c r="BE236" s="97"/>
      <c r="BF236" s="97"/>
      <c r="BG236" s="97"/>
      <c r="BH236" s="97"/>
      <c r="BI236" s="97"/>
      <c r="BJ236" s="97"/>
      <c r="BK236" s="97"/>
      <c r="BL236" s="97"/>
      <c r="BM236" s="97"/>
      <c r="BN236" s="97"/>
      <c r="BO236" s="97"/>
      <c r="BP236" s="97"/>
      <c r="BQ236" s="97"/>
      <c r="BR236" s="97"/>
      <c r="BS236" s="97"/>
      <c r="BT236" s="97"/>
      <c r="BU236" s="97"/>
      <c r="BV236" s="97"/>
      <c r="BW236" s="97"/>
      <c r="BX236" s="97"/>
      <c r="BY236" s="97"/>
      <c r="BZ236" s="97"/>
      <c r="CA236" s="97"/>
      <c r="CB236" s="97"/>
      <c r="CC236" s="97"/>
      <c r="CD236" s="97"/>
      <c r="CE236" s="97"/>
      <c r="CF236" s="97"/>
      <c r="CG236" s="97"/>
      <c r="CH236" s="97"/>
      <c r="CI236" s="97"/>
      <c r="CJ236" s="97"/>
      <c r="CK236" s="97"/>
      <c r="CL236" s="97"/>
      <c r="CM236" s="97"/>
      <c r="CN236" s="97"/>
      <c r="CO236" s="97"/>
      <c r="CP236" s="97"/>
      <c r="CQ236" s="97"/>
      <c r="CR236" s="97"/>
      <c r="CS236" s="97"/>
      <c r="CT236" s="97"/>
      <c r="CU236" s="97"/>
      <c r="CV236" s="97"/>
      <c r="CW236" s="97"/>
      <c r="CX236" s="97"/>
      <c r="CY236" s="97"/>
      <c r="CZ236" s="97"/>
      <c r="DA236" s="97"/>
      <c r="DB236" s="97"/>
      <c r="DC236" s="97"/>
      <c r="DD236" s="97"/>
      <c r="DE236" s="97"/>
      <c r="DF236" s="97"/>
      <c r="DG236" s="97"/>
      <c r="DH236" s="97"/>
      <c r="DI236" s="97"/>
      <c r="DJ236" s="97"/>
      <c r="DK236" s="97"/>
      <c r="DL236" s="97"/>
      <c r="DM236" s="97"/>
      <c r="DN236" s="97"/>
      <c r="DO236" s="97"/>
      <c r="DP236" s="97"/>
      <c r="DQ236" s="97"/>
      <c r="DR236" s="97"/>
      <c r="DS236" s="97"/>
      <c r="DT236" s="97"/>
      <c r="DU236" s="97"/>
      <c r="DV236" s="97"/>
      <c r="DW236" s="97"/>
      <c r="DX236" s="97"/>
      <c r="DY236" s="97"/>
      <c r="DZ236" s="97"/>
      <c r="EA236" s="97"/>
      <c r="EB236" s="97"/>
      <c r="EC236" s="97"/>
      <c r="ED236" s="97"/>
      <c r="EE236" s="97"/>
      <c r="EF236" s="97"/>
      <c r="EG236" s="97"/>
      <c r="EH236" s="97"/>
      <c r="EI236" s="97"/>
      <c r="EJ236" s="97"/>
      <c r="EK236" s="97"/>
      <c r="EL236" s="97"/>
      <c r="EM236" s="97"/>
      <c r="EN236" s="97"/>
      <c r="EO236" s="97"/>
      <c r="EP236" s="97"/>
      <c r="EQ236" s="97"/>
      <c r="ER236" s="97"/>
      <c r="ES236" s="97"/>
      <c r="ET236" s="97"/>
      <c r="EU236" s="97"/>
      <c r="EV236" s="97"/>
      <c r="EW236" s="97"/>
      <c r="EX236" s="97"/>
      <c r="EY236" s="97"/>
      <c r="EZ236" s="97"/>
      <c r="FA236" s="97"/>
      <c r="FB236" s="97"/>
      <c r="FC236" s="97"/>
      <c r="FD236" s="97"/>
      <c r="FE236" s="97"/>
      <c r="FF236" s="97"/>
      <c r="FG236" s="97"/>
      <c r="FH236" s="97"/>
      <c r="FI236" s="97"/>
      <c r="FJ236" s="97"/>
      <c r="FK236" s="97"/>
      <c r="FL236" s="97"/>
      <c r="FM236" s="97"/>
      <c r="FN236" s="97"/>
      <c r="FO236" s="97"/>
      <c r="FP236" s="97"/>
      <c r="FQ236" s="97"/>
      <c r="FR236" s="97"/>
      <c r="FS236" s="97"/>
      <c r="FT236" s="97"/>
      <c r="FU236" s="97"/>
      <c r="FV236" s="97"/>
      <c r="FW236" s="97"/>
      <c r="FX236" s="97"/>
      <c r="FY236" s="97"/>
      <c r="FZ236" s="97"/>
      <c r="GA236" s="97"/>
      <c r="GB236" s="97"/>
      <c r="GC236" s="97"/>
      <c r="GD236" s="97"/>
      <c r="GE236" s="97"/>
      <c r="GF236" s="97"/>
      <c r="GG236" s="97"/>
      <c r="GH236" s="97"/>
      <c r="GI236" s="97"/>
      <c r="GJ236" s="97"/>
      <c r="GK236" s="97"/>
      <c r="GL236" s="97"/>
      <c r="GM236" s="97"/>
      <c r="GN236" s="97"/>
      <c r="GO236" s="97"/>
      <c r="GP236" s="97"/>
      <c r="GQ236" s="97"/>
      <c r="GR236" s="97"/>
      <c r="GS236" s="97"/>
      <c r="GT236" s="97"/>
      <c r="GU236" s="97"/>
      <c r="GV236" s="97"/>
      <c r="GW236" s="97"/>
      <c r="GX236" s="97"/>
      <c r="GY236" s="97"/>
      <c r="GZ236" s="97"/>
      <c r="HA236" s="97"/>
      <c r="HB236" s="97"/>
      <c r="HC236" s="97"/>
      <c r="HD236" s="97"/>
      <c r="HE236" s="97"/>
      <c r="HF236" s="97"/>
      <c r="HG236" s="97"/>
      <c r="HH236" s="97"/>
      <c r="HI236" s="97"/>
      <c r="HJ236" s="97"/>
      <c r="HK236" s="97"/>
      <c r="HL236" s="97"/>
      <c r="HM236" s="97"/>
      <c r="HN236" s="97"/>
      <c r="HO236" s="97"/>
      <c r="HP236" s="97"/>
      <c r="HQ236" s="97"/>
      <c r="HR236" s="97"/>
      <c r="HS236" s="97"/>
      <c r="HT236" s="97"/>
      <c r="HU236" s="97"/>
      <c r="HV236" s="97"/>
      <c r="HW236" s="97"/>
      <c r="HX236" s="97"/>
      <c r="HY236" s="97"/>
      <c r="HZ236" s="97"/>
      <c r="IA236" s="97"/>
      <c r="IB236" s="97"/>
      <c r="IC236" s="97"/>
      <c r="ID236" s="97"/>
      <c r="IE236" s="97"/>
      <c r="IF236" s="97"/>
      <c r="IG236" s="97"/>
      <c r="IH236" s="97"/>
      <c r="II236" s="97"/>
      <c r="IJ236" s="97"/>
      <c r="IK236" s="97"/>
      <c r="IL236" s="97"/>
      <c r="IM236" s="97"/>
      <c r="IN236" s="97"/>
      <c r="IO236" s="97"/>
      <c r="IP236" s="97"/>
      <c r="IQ236" s="97"/>
      <c r="IR236" s="97"/>
      <c r="IS236" s="97"/>
      <c r="IT236" s="97"/>
      <c r="IU236" s="97"/>
      <c r="IV236" s="97"/>
      <c r="IW236" s="97"/>
      <c r="IX236" s="97"/>
      <c r="IY236" s="97"/>
      <c r="IZ236" s="97"/>
      <c r="JA236" s="97"/>
      <c r="JB236" s="97"/>
      <c r="JC236" s="97"/>
      <c r="JD236" s="97"/>
      <c r="JE236" s="97"/>
      <c r="JF236" s="97"/>
      <c r="JG236" s="97"/>
      <c r="JH236" s="97"/>
      <c r="JI236" s="97"/>
      <c r="JJ236" s="97"/>
      <c r="JK236" s="97"/>
      <c r="JL236" s="97"/>
      <c r="JM236" s="97"/>
      <c r="JN236" s="97"/>
      <c r="JO236" s="97"/>
      <c r="JP236" s="97"/>
      <c r="JQ236" s="97"/>
      <c r="JR236" s="97"/>
      <c r="JS236" s="97"/>
      <c r="JT236" s="97"/>
      <c r="JU236" s="97"/>
      <c r="JV236" s="97"/>
      <c r="JW236" s="97"/>
      <c r="JX236" s="97"/>
      <c r="JY236" s="97"/>
      <c r="JZ236" s="97"/>
      <c r="KA236" s="97"/>
      <c r="KB236" s="97"/>
      <c r="KC236" s="97"/>
      <c r="KD236" s="97"/>
      <c r="KE236" s="97"/>
      <c r="KF236" s="97"/>
      <c r="KG236" s="97"/>
      <c r="KH236" s="97"/>
      <c r="KI236" s="97"/>
      <c r="KJ236" s="97"/>
      <c r="KK236" s="97"/>
      <c r="KL236" s="97"/>
      <c r="KM236" s="97"/>
      <c r="KN236" s="97"/>
      <c r="KO236" s="97"/>
      <c r="KP236" s="97"/>
      <c r="KQ236" s="97"/>
      <c r="KR236" s="97"/>
      <c r="KS236" s="97"/>
      <c r="KT236" s="97"/>
      <c r="KU236" s="97"/>
      <c r="KV236" s="97"/>
      <c r="KW236" s="97"/>
      <c r="KX236" s="97"/>
      <c r="KY236" s="97"/>
      <c r="KZ236" s="97"/>
      <c r="LA236" s="97"/>
      <c r="LB236" s="97"/>
      <c r="LC236" s="97"/>
      <c r="LD236" s="97"/>
      <c r="LE236" s="97"/>
      <c r="LF236" s="97"/>
      <c r="LG236" s="97"/>
      <c r="LH236" s="97"/>
      <c r="LI236" s="97"/>
      <c r="LJ236" s="97"/>
      <c r="LK236" s="97"/>
      <c r="LL236" s="97"/>
      <c r="LM236" s="97"/>
      <c r="LN236" s="97"/>
      <c r="LO236" s="97"/>
      <c r="LP236" s="97"/>
      <c r="LQ236" s="97"/>
      <c r="LR236" s="97"/>
      <c r="LS236" s="97"/>
      <c r="LT236" s="97"/>
      <c r="LU236" s="97"/>
      <c r="LV236" s="97"/>
      <c r="LW236" s="97"/>
      <c r="LX236" s="97"/>
      <c r="LY236" s="97"/>
      <c r="LZ236" s="97"/>
      <c r="MA236" s="97"/>
      <c r="MB236" s="97"/>
      <c r="MC236" s="97"/>
      <c r="MD236" s="97"/>
      <c r="ME236" s="97"/>
      <c r="MF236" s="97"/>
      <c r="MG236" s="97"/>
      <c r="MH236" s="97"/>
      <c r="MI236" s="97"/>
      <c r="MJ236" s="97"/>
      <c r="MK236" s="97"/>
      <c r="ML236" s="97"/>
      <c r="MM236" s="97"/>
      <c r="MN236" s="97"/>
      <c r="MO236" s="97"/>
      <c r="MP236" s="97"/>
      <c r="MQ236" s="97"/>
      <c r="MR236" s="97"/>
      <c r="MS236" s="97"/>
      <c r="MT236" s="97"/>
      <c r="MU236" s="97"/>
      <c r="MV236" s="97"/>
      <c r="MW236" s="97"/>
      <c r="MX236" s="97"/>
      <c r="MY236" s="97"/>
      <c r="MZ236" s="97"/>
      <c r="NA236" s="97"/>
      <c r="NB236" s="97"/>
      <c r="NC236" s="97"/>
      <c r="ND236" s="97"/>
      <c r="NE236" s="97"/>
      <c r="NF236" s="97"/>
      <c r="NG236" s="97"/>
      <c r="NH236" s="97"/>
      <c r="NI236" s="97"/>
      <c r="NJ236" s="97"/>
      <c r="NK236" s="97"/>
      <c r="NL236" s="97"/>
      <c r="NM236" s="97"/>
      <c r="NN236" s="97"/>
      <c r="NO236" s="97"/>
      <c r="NP236" s="97"/>
      <c r="NQ236" s="97"/>
      <c r="NR236" s="97"/>
      <c r="NS236" s="97"/>
      <c r="NT236" s="97"/>
      <c r="NU236" s="97"/>
      <c r="NV236" s="97"/>
      <c r="NW236" s="97"/>
      <c r="NX236" s="97"/>
      <c r="NY236" s="97"/>
      <c r="NZ236" s="97"/>
      <c r="OA236" s="97"/>
      <c r="OB236" s="97"/>
      <c r="OC236" s="97"/>
      <c r="OD236" s="97"/>
      <c r="OE236" s="97"/>
      <c r="OF236" s="97"/>
      <c r="OG236" s="97"/>
      <c r="OH236" s="97"/>
      <c r="OI236" s="97"/>
      <c r="OJ236" s="97"/>
      <c r="OK236" s="97"/>
      <c r="OL236" s="97"/>
      <c r="OM236" s="97"/>
      <c r="ON236" s="97"/>
      <c r="OO236" s="97"/>
      <c r="OP236" s="97"/>
      <c r="OQ236" s="97"/>
      <c r="OR236" s="97"/>
      <c r="OS236" s="97"/>
      <c r="OT236" s="97"/>
      <c r="OU236" s="97"/>
      <c r="OV236" s="97"/>
      <c r="OW236" s="97"/>
      <c r="OX236" s="97"/>
      <c r="OY236" s="97"/>
      <c r="OZ236" s="97"/>
      <c r="PA236" s="97"/>
      <c r="PB236" s="97"/>
      <c r="PC236" s="97"/>
      <c r="PD236" s="97"/>
      <c r="PE236" s="97"/>
      <c r="PF236" s="97"/>
      <c r="PG236" s="97"/>
      <c r="PH236" s="97"/>
      <c r="PI236" s="97"/>
      <c r="PJ236" s="97"/>
      <c r="PK236" s="97"/>
      <c r="PL236" s="97"/>
      <c r="PM236" s="97"/>
      <c r="PN236" s="97"/>
      <c r="PO236" s="97"/>
      <c r="PP236" s="97"/>
      <c r="PQ236" s="97"/>
      <c r="PR236" s="97"/>
      <c r="PS236" s="97"/>
      <c r="PT236" s="97"/>
      <c r="PU236" s="97"/>
      <c r="PV236" s="97"/>
      <c r="PW236" s="97"/>
      <c r="PX236" s="97"/>
      <c r="PY236" s="97"/>
      <c r="PZ236" s="97"/>
      <c r="QA236" s="97"/>
      <c r="QB236" s="97"/>
      <c r="QC236" s="97"/>
      <c r="QD236" s="97"/>
      <c r="QE236" s="97"/>
      <c r="QF236" s="97"/>
      <c r="QG236" s="97"/>
      <c r="QH236" s="97"/>
      <c r="QI236" s="97"/>
      <c r="QJ236" s="97"/>
      <c r="QK236" s="97"/>
      <c r="QL236" s="97"/>
      <c r="QM236" s="97"/>
      <c r="QN236" s="97"/>
      <c r="QO236" s="97"/>
      <c r="QP236" s="97"/>
      <c r="QQ236" s="97"/>
      <c r="QR236" s="97"/>
      <c r="QS236" s="97"/>
      <c r="QT236" s="97"/>
      <c r="QU236" s="97"/>
      <c r="QV236" s="97"/>
      <c r="QW236" s="97"/>
      <c r="QX236" s="97"/>
      <c r="QY236" s="97"/>
      <c r="QZ236" s="97"/>
      <c r="RA236" s="97"/>
      <c r="RB236" s="97"/>
      <c r="RC236" s="97"/>
      <c r="RD236" s="97"/>
      <c r="RE236" s="97"/>
      <c r="RF236" s="97"/>
      <c r="RG236" s="97"/>
      <c r="RH236" s="97"/>
      <c r="RI236" s="97"/>
      <c r="RJ236" s="97"/>
      <c r="RK236" s="97"/>
      <c r="RL236" s="97"/>
      <c r="RM236" s="97"/>
      <c r="RN236" s="97"/>
      <c r="RO236" s="97"/>
      <c r="RP236" s="97"/>
      <c r="RQ236" s="97"/>
      <c r="RR236" s="97"/>
      <c r="RS236" s="97"/>
      <c r="RT236" s="97"/>
      <c r="RU236" s="97"/>
      <c r="RV236" s="97"/>
      <c r="RW236" s="97"/>
      <c r="RX236" s="97"/>
      <c r="RY236" s="97"/>
      <c r="RZ236" s="97"/>
      <c r="SA236" s="97"/>
      <c r="SB236" s="97"/>
      <c r="SC236" s="97"/>
      <c r="SD236" s="97"/>
      <c r="SE236" s="97"/>
      <c r="SF236" s="97"/>
      <c r="SG236" s="97"/>
      <c r="SH236" s="97"/>
      <c r="SI236" s="97"/>
      <c r="SJ236" s="97"/>
      <c r="SK236" s="97"/>
      <c r="SL236" s="97"/>
      <c r="SM236" s="97"/>
      <c r="SN236" s="97"/>
      <c r="SO236" s="97"/>
      <c r="SP236" s="97"/>
      <c r="SQ236" s="97"/>
      <c r="SR236" s="97"/>
      <c r="SS236" s="97"/>
      <c r="ST236" s="97"/>
      <c r="SU236" s="97"/>
      <c r="SV236" s="97"/>
      <c r="SW236" s="97"/>
      <c r="SX236" s="97"/>
      <c r="SY236" s="97"/>
      <c r="SZ236" s="97"/>
      <c r="TA236" s="97"/>
      <c r="TB236" s="97"/>
    </row>
    <row r="237" spans="1:522" s="1" customFormat="1" ht="18" customHeight="1" x14ac:dyDescent="0.2">
      <c r="A237" s="12"/>
      <c r="B237" s="11" t="s">
        <v>299</v>
      </c>
      <c r="E237" s="59" t="s">
        <v>39</v>
      </c>
      <c r="G237" s="9" t="s">
        <v>96</v>
      </c>
      <c r="H237" s="4"/>
      <c r="I237" s="1">
        <f t="shared" si="4"/>
        <v>0</v>
      </c>
      <c r="J237" s="12">
        <f>Tabuľka3[[#This Row],[Stĺpec9]]</f>
        <v>0</v>
      </c>
      <c r="K237" s="97"/>
      <c r="L237" s="97"/>
      <c r="M237" s="97"/>
      <c r="N237" s="97"/>
      <c r="O237" s="97"/>
      <c r="P237" s="97"/>
      <c r="Q237" s="97"/>
      <c r="R237" s="97"/>
      <c r="S237" s="97"/>
      <c r="T237" s="97"/>
      <c r="U237" s="97"/>
      <c r="V237" s="97"/>
      <c r="W237" s="97"/>
      <c r="X237" s="97"/>
      <c r="Y237" s="97"/>
      <c r="Z237" s="97"/>
      <c r="AA237" s="97"/>
      <c r="AB237" s="97"/>
      <c r="AC237" s="97"/>
      <c r="AD237" s="97"/>
      <c r="AE237" s="97"/>
      <c r="AF237" s="97"/>
      <c r="AG237" s="97"/>
      <c r="AH237" s="97"/>
      <c r="AI237" s="97"/>
      <c r="AJ237" s="97"/>
      <c r="AK237" s="97"/>
      <c r="AL237" s="97"/>
      <c r="AM237" s="97"/>
      <c r="AN237" s="97"/>
      <c r="AO237" s="97"/>
      <c r="AP237" s="97"/>
      <c r="AQ237" s="97"/>
      <c r="AR237" s="97"/>
      <c r="AS237" s="97"/>
      <c r="AT237" s="97"/>
      <c r="AU237" s="97"/>
      <c r="AV237" s="97"/>
      <c r="AW237" s="97"/>
      <c r="AX237" s="97"/>
      <c r="AY237" s="97"/>
      <c r="AZ237" s="97"/>
      <c r="BA237" s="97"/>
      <c r="BB237" s="97"/>
      <c r="BC237" s="97"/>
      <c r="BD237" s="97"/>
      <c r="BE237" s="97"/>
      <c r="BF237" s="97"/>
      <c r="BG237" s="97"/>
      <c r="BH237" s="97"/>
      <c r="BI237" s="97"/>
      <c r="BJ237" s="97"/>
      <c r="BK237" s="97"/>
      <c r="BL237" s="97"/>
      <c r="BM237" s="97"/>
      <c r="BN237" s="97"/>
      <c r="BO237" s="97"/>
      <c r="BP237" s="97"/>
      <c r="BQ237" s="97"/>
      <c r="BR237" s="97"/>
      <c r="BS237" s="97"/>
      <c r="BT237" s="97"/>
      <c r="BU237" s="97"/>
      <c r="BV237" s="97"/>
      <c r="BW237" s="97"/>
      <c r="BX237" s="97"/>
      <c r="BY237" s="97"/>
      <c r="BZ237" s="97"/>
      <c r="CA237" s="97"/>
      <c r="CB237" s="97"/>
      <c r="CC237" s="97"/>
      <c r="CD237" s="97"/>
      <c r="CE237" s="97"/>
      <c r="CF237" s="97"/>
      <c r="CG237" s="97"/>
      <c r="CH237" s="97"/>
      <c r="CI237" s="97"/>
      <c r="CJ237" s="97"/>
      <c r="CK237" s="97"/>
      <c r="CL237" s="97"/>
      <c r="CM237" s="97"/>
      <c r="CN237" s="97"/>
      <c r="CO237" s="97"/>
      <c r="CP237" s="97"/>
      <c r="CQ237" s="97"/>
      <c r="CR237" s="97"/>
      <c r="CS237" s="97"/>
      <c r="CT237" s="97"/>
      <c r="CU237" s="97"/>
      <c r="CV237" s="97"/>
      <c r="CW237" s="97"/>
      <c r="CX237" s="97"/>
      <c r="CY237" s="97"/>
      <c r="CZ237" s="97"/>
      <c r="DA237" s="97"/>
      <c r="DB237" s="97"/>
      <c r="DC237" s="97"/>
      <c r="DD237" s="97"/>
      <c r="DE237" s="97"/>
      <c r="DF237" s="97"/>
      <c r="DG237" s="97"/>
      <c r="DH237" s="97"/>
      <c r="DI237" s="97"/>
      <c r="DJ237" s="97"/>
      <c r="DK237" s="97"/>
      <c r="DL237" s="97"/>
      <c r="DM237" s="97"/>
      <c r="DN237" s="97"/>
      <c r="DO237" s="97"/>
      <c r="DP237" s="97"/>
      <c r="DQ237" s="97"/>
      <c r="DR237" s="97"/>
      <c r="DS237" s="97"/>
      <c r="DT237" s="97"/>
      <c r="DU237" s="97"/>
      <c r="DV237" s="97"/>
      <c r="DW237" s="97"/>
      <c r="DX237" s="97"/>
      <c r="DY237" s="97"/>
      <c r="DZ237" s="97"/>
      <c r="EA237" s="97"/>
      <c r="EB237" s="97"/>
      <c r="EC237" s="97"/>
      <c r="ED237" s="97"/>
      <c r="EE237" s="97"/>
      <c r="EF237" s="97"/>
      <c r="EG237" s="97"/>
      <c r="EH237" s="97"/>
      <c r="EI237" s="97"/>
      <c r="EJ237" s="97"/>
      <c r="EK237" s="97"/>
      <c r="EL237" s="97"/>
      <c r="EM237" s="97"/>
      <c r="EN237" s="97"/>
      <c r="EO237" s="97"/>
      <c r="EP237" s="97"/>
      <c r="EQ237" s="97"/>
      <c r="ER237" s="97"/>
      <c r="ES237" s="97"/>
      <c r="ET237" s="97"/>
      <c r="EU237" s="97"/>
      <c r="EV237" s="97"/>
      <c r="EW237" s="97"/>
      <c r="EX237" s="97"/>
      <c r="EY237" s="97"/>
      <c r="EZ237" s="97"/>
      <c r="FA237" s="97"/>
      <c r="FB237" s="97"/>
      <c r="FC237" s="97"/>
      <c r="FD237" s="97"/>
      <c r="FE237" s="97"/>
      <c r="FF237" s="97"/>
      <c r="FG237" s="97"/>
      <c r="FH237" s="97"/>
      <c r="FI237" s="97"/>
      <c r="FJ237" s="97"/>
      <c r="FK237" s="97"/>
      <c r="FL237" s="97"/>
      <c r="FM237" s="97"/>
      <c r="FN237" s="97"/>
      <c r="FO237" s="97"/>
      <c r="FP237" s="97"/>
      <c r="FQ237" s="97"/>
      <c r="FR237" s="97"/>
      <c r="FS237" s="97"/>
      <c r="FT237" s="97"/>
      <c r="FU237" s="97"/>
      <c r="FV237" s="97"/>
      <c r="FW237" s="97"/>
      <c r="FX237" s="97"/>
      <c r="FY237" s="97"/>
      <c r="FZ237" s="97"/>
      <c r="GA237" s="97"/>
      <c r="GB237" s="97"/>
      <c r="GC237" s="97"/>
      <c r="GD237" s="97"/>
      <c r="GE237" s="97"/>
      <c r="GF237" s="97"/>
      <c r="GG237" s="97"/>
      <c r="GH237" s="97"/>
      <c r="GI237" s="97"/>
      <c r="GJ237" s="97"/>
      <c r="GK237" s="97"/>
      <c r="GL237" s="97"/>
      <c r="GM237" s="97"/>
      <c r="GN237" s="97"/>
      <c r="GO237" s="97"/>
      <c r="GP237" s="97"/>
      <c r="GQ237" s="97"/>
      <c r="GR237" s="97"/>
      <c r="GS237" s="97"/>
      <c r="GT237" s="97"/>
      <c r="GU237" s="97"/>
      <c r="GV237" s="97"/>
      <c r="GW237" s="97"/>
      <c r="GX237" s="97"/>
      <c r="GY237" s="97"/>
      <c r="GZ237" s="97"/>
      <c r="HA237" s="97"/>
      <c r="HB237" s="97"/>
      <c r="HC237" s="97"/>
      <c r="HD237" s="97"/>
      <c r="HE237" s="97"/>
      <c r="HF237" s="97"/>
      <c r="HG237" s="97"/>
      <c r="HH237" s="97"/>
      <c r="HI237" s="97"/>
      <c r="HJ237" s="97"/>
      <c r="HK237" s="97"/>
      <c r="HL237" s="97"/>
      <c r="HM237" s="97"/>
      <c r="HN237" s="97"/>
      <c r="HO237" s="97"/>
      <c r="HP237" s="97"/>
      <c r="HQ237" s="97"/>
      <c r="HR237" s="97"/>
      <c r="HS237" s="97"/>
      <c r="HT237" s="97"/>
      <c r="HU237" s="97"/>
      <c r="HV237" s="97"/>
      <c r="HW237" s="97"/>
      <c r="HX237" s="97"/>
      <c r="HY237" s="97"/>
      <c r="HZ237" s="97"/>
      <c r="IA237" s="97"/>
      <c r="IB237" s="97"/>
      <c r="IC237" s="97"/>
      <c r="ID237" s="97"/>
      <c r="IE237" s="97"/>
      <c r="IF237" s="97"/>
      <c r="IG237" s="97"/>
      <c r="IH237" s="97"/>
      <c r="II237" s="97"/>
      <c r="IJ237" s="97"/>
      <c r="IK237" s="97"/>
      <c r="IL237" s="97"/>
      <c r="IM237" s="97"/>
      <c r="IN237" s="97"/>
      <c r="IO237" s="97"/>
      <c r="IP237" s="97"/>
      <c r="IQ237" s="97"/>
      <c r="IR237" s="97"/>
      <c r="IS237" s="97"/>
      <c r="IT237" s="97"/>
      <c r="IU237" s="97"/>
      <c r="IV237" s="97"/>
      <c r="IW237" s="97"/>
      <c r="IX237" s="97"/>
      <c r="IY237" s="97"/>
      <c r="IZ237" s="97"/>
      <c r="JA237" s="97"/>
      <c r="JB237" s="97"/>
      <c r="JC237" s="97"/>
      <c r="JD237" s="97"/>
      <c r="JE237" s="97"/>
      <c r="JF237" s="97"/>
      <c r="JG237" s="97"/>
      <c r="JH237" s="97"/>
      <c r="JI237" s="97"/>
      <c r="JJ237" s="97"/>
      <c r="JK237" s="97"/>
      <c r="JL237" s="97"/>
      <c r="JM237" s="97"/>
      <c r="JN237" s="97"/>
      <c r="JO237" s="97"/>
      <c r="JP237" s="97"/>
      <c r="JQ237" s="97"/>
      <c r="JR237" s="97"/>
      <c r="JS237" s="97"/>
      <c r="JT237" s="97"/>
      <c r="JU237" s="97"/>
      <c r="JV237" s="97"/>
      <c r="JW237" s="97"/>
      <c r="JX237" s="97"/>
      <c r="JY237" s="97"/>
      <c r="JZ237" s="97"/>
      <c r="KA237" s="97"/>
      <c r="KB237" s="97"/>
      <c r="KC237" s="97"/>
      <c r="KD237" s="97"/>
      <c r="KE237" s="97"/>
      <c r="KF237" s="97"/>
      <c r="KG237" s="97"/>
      <c r="KH237" s="97"/>
      <c r="KI237" s="97"/>
      <c r="KJ237" s="97"/>
      <c r="KK237" s="97"/>
      <c r="KL237" s="97"/>
      <c r="KM237" s="97"/>
      <c r="KN237" s="97"/>
      <c r="KO237" s="97"/>
      <c r="KP237" s="97"/>
      <c r="KQ237" s="97"/>
      <c r="KR237" s="97"/>
      <c r="KS237" s="97"/>
      <c r="KT237" s="97"/>
      <c r="KU237" s="97"/>
      <c r="KV237" s="97"/>
      <c r="KW237" s="97"/>
      <c r="KX237" s="97"/>
      <c r="KY237" s="97"/>
      <c r="KZ237" s="97"/>
      <c r="LA237" s="97"/>
      <c r="LB237" s="97"/>
      <c r="LC237" s="97"/>
      <c r="LD237" s="97"/>
      <c r="LE237" s="97"/>
      <c r="LF237" s="97"/>
      <c r="LG237" s="97"/>
      <c r="LH237" s="97"/>
      <c r="LI237" s="97"/>
      <c r="LJ237" s="97"/>
      <c r="LK237" s="97"/>
      <c r="LL237" s="97"/>
      <c r="LM237" s="97"/>
      <c r="LN237" s="97"/>
      <c r="LO237" s="97"/>
      <c r="LP237" s="97"/>
      <c r="LQ237" s="97"/>
      <c r="LR237" s="97"/>
      <c r="LS237" s="97"/>
      <c r="LT237" s="97"/>
      <c r="LU237" s="97"/>
      <c r="LV237" s="97"/>
      <c r="LW237" s="97"/>
      <c r="LX237" s="97"/>
      <c r="LY237" s="97"/>
      <c r="LZ237" s="97"/>
      <c r="MA237" s="97"/>
      <c r="MB237" s="97"/>
      <c r="MC237" s="97"/>
      <c r="MD237" s="97"/>
      <c r="ME237" s="97"/>
      <c r="MF237" s="97"/>
      <c r="MG237" s="97"/>
      <c r="MH237" s="97"/>
      <c r="MI237" s="97"/>
      <c r="MJ237" s="97"/>
      <c r="MK237" s="97"/>
      <c r="ML237" s="97"/>
      <c r="MM237" s="97"/>
      <c r="MN237" s="97"/>
      <c r="MO237" s="97"/>
      <c r="MP237" s="97"/>
      <c r="MQ237" s="97"/>
      <c r="MR237" s="97"/>
      <c r="MS237" s="97"/>
      <c r="MT237" s="97"/>
      <c r="MU237" s="97"/>
      <c r="MV237" s="97"/>
      <c r="MW237" s="97"/>
      <c r="MX237" s="97"/>
      <c r="MY237" s="97"/>
      <c r="MZ237" s="97"/>
      <c r="NA237" s="97"/>
      <c r="NB237" s="97"/>
      <c r="NC237" s="97"/>
      <c r="ND237" s="97"/>
      <c r="NE237" s="97"/>
      <c r="NF237" s="97"/>
      <c r="NG237" s="97"/>
      <c r="NH237" s="97"/>
      <c r="NI237" s="97"/>
      <c r="NJ237" s="97"/>
      <c r="NK237" s="97"/>
      <c r="NL237" s="97"/>
      <c r="NM237" s="97"/>
      <c r="NN237" s="97"/>
      <c r="NO237" s="97"/>
      <c r="NP237" s="97"/>
      <c r="NQ237" s="97"/>
      <c r="NR237" s="97"/>
      <c r="NS237" s="97"/>
      <c r="NT237" s="97"/>
      <c r="NU237" s="97"/>
      <c r="NV237" s="97"/>
      <c r="NW237" s="97"/>
      <c r="NX237" s="97"/>
      <c r="NY237" s="97"/>
      <c r="NZ237" s="97"/>
      <c r="OA237" s="97"/>
      <c r="OB237" s="97"/>
      <c r="OC237" s="97"/>
      <c r="OD237" s="97"/>
      <c r="OE237" s="97"/>
      <c r="OF237" s="97"/>
      <c r="OG237" s="97"/>
      <c r="OH237" s="97"/>
      <c r="OI237" s="97"/>
      <c r="OJ237" s="97"/>
      <c r="OK237" s="97"/>
      <c r="OL237" s="97"/>
      <c r="OM237" s="97"/>
      <c r="ON237" s="97"/>
      <c r="OO237" s="97"/>
      <c r="OP237" s="97"/>
      <c r="OQ237" s="97"/>
      <c r="OR237" s="97"/>
      <c r="OS237" s="97"/>
      <c r="OT237" s="97"/>
      <c r="OU237" s="97"/>
      <c r="OV237" s="97"/>
      <c r="OW237" s="97"/>
      <c r="OX237" s="97"/>
      <c r="OY237" s="97"/>
      <c r="OZ237" s="97"/>
      <c r="PA237" s="97"/>
      <c r="PB237" s="97"/>
      <c r="PC237" s="97"/>
      <c r="PD237" s="97"/>
      <c r="PE237" s="97"/>
      <c r="PF237" s="97"/>
      <c r="PG237" s="97"/>
      <c r="PH237" s="97"/>
      <c r="PI237" s="97"/>
      <c r="PJ237" s="97"/>
      <c r="PK237" s="97"/>
      <c r="PL237" s="97"/>
      <c r="PM237" s="97"/>
      <c r="PN237" s="97"/>
      <c r="PO237" s="97"/>
      <c r="PP237" s="97"/>
      <c r="PQ237" s="97"/>
      <c r="PR237" s="97"/>
      <c r="PS237" s="97"/>
      <c r="PT237" s="97"/>
      <c r="PU237" s="97"/>
      <c r="PV237" s="97"/>
      <c r="PW237" s="97"/>
      <c r="PX237" s="97"/>
      <c r="PY237" s="97"/>
      <c r="PZ237" s="97"/>
      <c r="QA237" s="97"/>
      <c r="QB237" s="97"/>
      <c r="QC237" s="97"/>
      <c r="QD237" s="97"/>
      <c r="QE237" s="97"/>
      <c r="QF237" s="97"/>
      <c r="QG237" s="97"/>
      <c r="QH237" s="97"/>
      <c r="QI237" s="97"/>
      <c r="QJ237" s="97"/>
      <c r="QK237" s="97"/>
      <c r="QL237" s="97"/>
      <c r="QM237" s="97"/>
      <c r="QN237" s="97"/>
      <c r="QO237" s="97"/>
      <c r="QP237" s="97"/>
      <c r="QQ237" s="97"/>
      <c r="QR237" s="97"/>
      <c r="QS237" s="97"/>
      <c r="QT237" s="97"/>
      <c r="QU237" s="97"/>
      <c r="QV237" s="97"/>
      <c r="QW237" s="97"/>
      <c r="QX237" s="97"/>
      <c r="QY237" s="97"/>
      <c r="QZ237" s="97"/>
      <c r="RA237" s="97"/>
      <c r="RB237" s="97"/>
      <c r="RC237" s="97"/>
      <c r="RD237" s="97"/>
      <c r="RE237" s="97"/>
      <c r="RF237" s="97"/>
      <c r="RG237" s="97"/>
      <c r="RH237" s="97"/>
      <c r="RI237" s="97"/>
      <c r="RJ237" s="97"/>
      <c r="RK237" s="97"/>
      <c r="RL237" s="97"/>
      <c r="RM237" s="97"/>
      <c r="RN237" s="97"/>
      <c r="RO237" s="97"/>
      <c r="RP237" s="97"/>
      <c r="RQ237" s="97"/>
      <c r="RR237" s="97"/>
      <c r="RS237" s="97"/>
      <c r="RT237" s="97"/>
      <c r="RU237" s="97"/>
      <c r="RV237" s="97"/>
      <c r="RW237" s="97"/>
      <c r="RX237" s="97"/>
      <c r="RY237" s="97"/>
      <c r="RZ237" s="97"/>
      <c r="SA237" s="97"/>
      <c r="SB237" s="97"/>
      <c r="SC237" s="97"/>
      <c r="SD237" s="97"/>
      <c r="SE237" s="97"/>
      <c r="SF237" s="97"/>
      <c r="SG237" s="97"/>
      <c r="SH237" s="97"/>
      <c r="SI237" s="97"/>
      <c r="SJ237" s="97"/>
      <c r="SK237" s="97"/>
      <c r="SL237" s="97"/>
      <c r="SM237" s="97"/>
      <c r="SN237" s="97"/>
      <c r="SO237" s="97"/>
      <c r="SP237" s="97"/>
      <c r="SQ237" s="97"/>
      <c r="SR237" s="97"/>
      <c r="SS237" s="97"/>
      <c r="ST237" s="97"/>
      <c r="SU237" s="97"/>
      <c r="SV237" s="97"/>
      <c r="SW237" s="97"/>
      <c r="SX237" s="97"/>
      <c r="SY237" s="97"/>
      <c r="SZ237" s="97"/>
      <c r="TA237" s="97"/>
      <c r="TB237" s="97"/>
    </row>
    <row r="238" spans="1:522" s="1" customFormat="1" ht="18" customHeight="1" x14ac:dyDescent="0.2">
      <c r="A238" s="12"/>
      <c r="B238" s="11" t="s">
        <v>289</v>
      </c>
      <c r="C238" s="1">
        <v>12685</v>
      </c>
      <c r="D238" s="1">
        <v>2020</v>
      </c>
      <c r="E238" s="59" t="s">
        <v>172</v>
      </c>
      <c r="F238" s="1">
        <v>8828</v>
      </c>
      <c r="G238" s="9" t="s">
        <v>94</v>
      </c>
      <c r="H238" s="4" t="s">
        <v>19</v>
      </c>
      <c r="I238" s="1">
        <f t="shared" si="4"/>
        <v>0</v>
      </c>
      <c r="J238" s="12">
        <f>Tabuľka3[[#This Row],[Stĺpec9]]</f>
        <v>0</v>
      </c>
      <c r="K238" s="97"/>
      <c r="L238" s="97"/>
      <c r="M238" s="97"/>
      <c r="N238" s="97"/>
      <c r="O238" s="97"/>
      <c r="P238" s="97"/>
      <c r="Q238" s="97"/>
      <c r="R238" s="97"/>
      <c r="S238" s="97"/>
      <c r="T238" s="97"/>
      <c r="U238" s="97"/>
      <c r="V238" s="97"/>
      <c r="W238" s="97"/>
      <c r="X238" s="97"/>
      <c r="Y238" s="97"/>
      <c r="Z238" s="97"/>
      <c r="AA238" s="97"/>
      <c r="AB238" s="97"/>
      <c r="AC238" s="97"/>
      <c r="AD238" s="97"/>
      <c r="AE238" s="97"/>
      <c r="AF238" s="97"/>
      <c r="AG238" s="97"/>
      <c r="AH238" s="97"/>
      <c r="AI238" s="97"/>
      <c r="AJ238" s="97"/>
      <c r="AK238" s="97"/>
      <c r="AL238" s="97"/>
      <c r="AM238" s="97"/>
      <c r="AN238" s="97"/>
      <c r="AO238" s="97"/>
      <c r="AP238" s="97"/>
      <c r="AQ238" s="97"/>
      <c r="AR238" s="97"/>
      <c r="AS238" s="97"/>
      <c r="AT238" s="97"/>
      <c r="AU238" s="97"/>
      <c r="AV238" s="97"/>
      <c r="AW238" s="97"/>
      <c r="AX238" s="97"/>
      <c r="AY238" s="97"/>
      <c r="AZ238" s="97"/>
      <c r="BA238" s="97"/>
      <c r="BB238" s="97"/>
      <c r="BC238" s="97"/>
      <c r="BD238" s="97"/>
      <c r="BE238" s="97"/>
      <c r="BF238" s="97"/>
      <c r="BG238" s="97"/>
      <c r="BH238" s="97"/>
      <c r="BI238" s="97"/>
      <c r="BJ238" s="97"/>
      <c r="BK238" s="97"/>
      <c r="BL238" s="97"/>
      <c r="BM238" s="97"/>
      <c r="BN238" s="97"/>
      <c r="BO238" s="97"/>
      <c r="BP238" s="97"/>
      <c r="BQ238" s="97"/>
      <c r="BR238" s="97"/>
      <c r="BS238" s="97"/>
      <c r="BT238" s="97"/>
      <c r="BU238" s="97"/>
      <c r="BV238" s="97"/>
      <c r="BW238" s="97"/>
      <c r="BX238" s="97"/>
      <c r="BY238" s="97"/>
      <c r="BZ238" s="97"/>
      <c r="CA238" s="97"/>
      <c r="CB238" s="97"/>
      <c r="CC238" s="97"/>
      <c r="CD238" s="97"/>
      <c r="CE238" s="97"/>
      <c r="CF238" s="97"/>
      <c r="CG238" s="97"/>
      <c r="CH238" s="97"/>
      <c r="CI238" s="97"/>
      <c r="CJ238" s="97"/>
      <c r="CK238" s="97"/>
      <c r="CL238" s="97"/>
      <c r="CM238" s="97"/>
      <c r="CN238" s="97"/>
      <c r="CO238" s="97"/>
      <c r="CP238" s="97"/>
      <c r="CQ238" s="97"/>
      <c r="CR238" s="97"/>
      <c r="CS238" s="97"/>
      <c r="CT238" s="97"/>
      <c r="CU238" s="97"/>
      <c r="CV238" s="97"/>
      <c r="CW238" s="97"/>
      <c r="CX238" s="97"/>
      <c r="CY238" s="97"/>
      <c r="CZ238" s="97"/>
      <c r="DA238" s="97"/>
      <c r="DB238" s="97"/>
      <c r="DC238" s="97"/>
      <c r="DD238" s="97"/>
      <c r="DE238" s="97"/>
      <c r="DF238" s="97"/>
      <c r="DG238" s="97"/>
      <c r="DH238" s="97"/>
      <c r="DI238" s="97"/>
      <c r="DJ238" s="97"/>
      <c r="DK238" s="97"/>
      <c r="DL238" s="97"/>
      <c r="DM238" s="97"/>
      <c r="DN238" s="97"/>
      <c r="DO238" s="97"/>
      <c r="DP238" s="97"/>
      <c r="DQ238" s="97"/>
      <c r="DR238" s="97"/>
      <c r="DS238" s="97"/>
      <c r="DT238" s="97"/>
      <c r="DU238" s="97"/>
      <c r="DV238" s="97"/>
      <c r="DW238" s="97"/>
      <c r="DX238" s="97"/>
      <c r="DY238" s="97"/>
      <c r="DZ238" s="97"/>
      <c r="EA238" s="97"/>
      <c r="EB238" s="97"/>
      <c r="EC238" s="97"/>
      <c r="ED238" s="97"/>
      <c r="EE238" s="97"/>
      <c r="EF238" s="97"/>
      <c r="EG238" s="97"/>
      <c r="EH238" s="97"/>
      <c r="EI238" s="97"/>
      <c r="EJ238" s="97"/>
      <c r="EK238" s="97"/>
      <c r="EL238" s="97"/>
      <c r="EM238" s="97"/>
      <c r="EN238" s="97"/>
      <c r="EO238" s="97"/>
      <c r="EP238" s="97"/>
      <c r="EQ238" s="97"/>
      <c r="ER238" s="97"/>
      <c r="ES238" s="97"/>
      <c r="ET238" s="97"/>
      <c r="EU238" s="97"/>
      <c r="EV238" s="97"/>
      <c r="EW238" s="97"/>
      <c r="EX238" s="97"/>
      <c r="EY238" s="97"/>
      <c r="EZ238" s="97"/>
      <c r="FA238" s="97"/>
      <c r="FB238" s="97"/>
      <c r="FC238" s="97"/>
      <c r="FD238" s="97"/>
      <c r="FE238" s="97"/>
      <c r="FF238" s="97"/>
      <c r="FG238" s="97"/>
      <c r="FH238" s="97"/>
      <c r="FI238" s="97"/>
      <c r="FJ238" s="97"/>
      <c r="FK238" s="97"/>
      <c r="FL238" s="97"/>
      <c r="FM238" s="97"/>
      <c r="FN238" s="97"/>
      <c r="FO238" s="97"/>
      <c r="FP238" s="97"/>
      <c r="FQ238" s="97"/>
      <c r="FR238" s="97"/>
      <c r="FS238" s="97"/>
      <c r="FT238" s="97"/>
      <c r="FU238" s="97"/>
      <c r="FV238" s="97"/>
      <c r="FW238" s="97"/>
      <c r="FX238" s="97"/>
      <c r="FY238" s="97"/>
      <c r="FZ238" s="97"/>
      <c r="GA238" s="97"/>
      <c r="GB238" s="97"/>
      <c r="GC238" s="97"/>
      <c r="GD238" s="97"/>
      <c r="GE238" s="97"/>
      <c r="GF238" s="97"/>
      <c r="GG238" s="97"/>
      <c r="GH238" s="97"/>
      <c r="GI238" s="97"/>
      <c r="GJ238" s="97"/>
      <c r="GK238" s="97"/>
      <c r="GL238" s="97"/>
      <c r="GM238" s="97"/>
      <c r="GN238" s="97"/>
      <c r="GO238" s="97"/>
      <c r="GP238" s="97"/>
      <c r="GQ238" s="97"/>
      <c r="GR238" s="97"/>
      <c r="GS238" s="97"/>
      <c r="GT238" s="97"/>
      <c r="GU238" s="97"/>
      <c r="GV238" s="97"/>
      <c r="GW238" s="97"/>
      <c r="GX238" s="97"/>
      <c r="GY238" s="97"/>
      <c r="GZ238" s="97"/>
      <c r="HA238" s="97"/>
      <c r="HB238" s="97"/>
      <c r="HC238" s="97"/>
      <c r="HD238" s="97"/>
      <c r="HE238" s="97"/>
      <c r="HF238" s="97"/>
      <c r="HG238" s="97"/>
      <c r="HH238" s="97"/>
      <c r="HI238" s="97"/>
      <c r="HJ238" s="97"/>
      <c r="HK238" s="97"/>
      <c r="HL238" s="97"/>
      <c r="HM238" s="97"/>
      <c r="HN238" s="97"/>
      <c r="HO238" s="97"/>
      <c r="HP238" s="97"/>
      <c r="HQ238" s="97"/>
      <c r="HR238" s="97"/>
      <c r="HS238" s="97"/>
      <c r="HT238" s="97"/>
      <c r="HU238" s="97"/>
      <c r="HV238" s="97"/>
      <c r="HW238" s="97"/>
      <c r="HX238" s="97"/>
      <c r="HY238" s="97"/>
      <c r="HZ238" s="97"/>
      <c r="IA238" s="97"/>
      <c r="IB238" s="97"/>
      <c r="IC238" s="97"/>
      <c r="ID238" s="97"/>
      <c r="IE238" s="97"/>
      <c r="IF238" s="97"/>
      <c r="IG238" s="97"/>
      <c r="IH238" s="97"/>
      <c r="II238" s="97"/>
      <c r="IJ238" s="97"/>
      <c r="IK238" s="97"/>
      <c r="IL238" s="97"/>
      <c r="IM238" s="97"/>
      <c r="IN238" s="97"/>
      <c r="IO238" s="97"/>
      <c r="IP238" s="97"/>
      <c r="IQ238" s="97"/>
      <c r="IR238" s="97"/>
      <c r="IS238" s="97"/>
      <c r="IT238" s="97"/>
      <c r="IU238" s="97"/>
      <c r="IV238" s="97"/>
      <c r="IW238" s="97"/>
      <c r="IX238" s="97"/>
      <c r="IY238" s="97"/>
      <c r="IZ238" s="97"/>
      <c r="JA238" s="97"/>
      <c r="JB238" s="97"/>
      <c r="JC238" s="97"/>
      <c r="JD238" s="97"/>
      <c r="JE238" s="97"/>
      <c r="JF238" s="97"/>
      <c r="JG238" s="97"/>
      <c r="JH238" s="97"/>
      <c r="JI238" s="97"/>
      <c r="JJ238" s="97"/>
      <c r="JK238" s="97"/>
      <c r="JL238" s="97"/>
      <c r="JM238" s="97"/>
      <c r="JN238" s="97"/>
      <c r="JO238" s="97"/>
      <c r="JP238" s="97"/>
      <c r="JQ238" s="97"/>
      <c r="JR238" s="97"/>
      <c r="JS238" s="97"/>
      <c r="JT238" s="97"/>
      <c r="JU238" s="97"/>
      <c r="JV238" s="97"/>
      <c r="JW238" s="97"/>
      <c r="JX238" s="97"/>
      <c r="JY238" s="97"/>
      <c r="JZ238" s="97"/>
      <c r="KA238" s="97"/>
      <c r="KB238" s="97"/>
      <c r="KC238" s="97"/>
      <c r="KD238" s="97"/>
      <c r="KE238" s="97"/>
      <c r="KF238" s="97"/>
      <c r="KG238" s="97"/>
      <c r="KH238" s="97"/>
      <c r="KI238" s="97"/>
      <c r="KJ238" s="97"/>
      <c r="KK238" s="97"/>
      <c r="KL238" s="97"/>
      <c r="KM238" s="97"/>
      <c r="KN238" s="97"/>
      <c r="KO238" s="97"/>
      <c r="KP238" s="97"/>
      <c r="KQ238" s="97"/>
      <c r="KR238" s="97"/>
      <c r="KS238" s="97"/>
      <c r="KT238" s="97"/>
      <c r="KU238" s="97"/>
      <c r="KV238" s="97"/>
      <c r="KW238" s="97"/>
      <c r="KX238" s="97"/>
      <c r="KY238" s="97"/>
      <c r="KZ238" s="97"/>
      <c r="LA238" s="97"/>
      <c r="LB238" s="97"/>
      <c r="LC238" s="97"/>
      <c r="LD238" s="97"/>
      <c r="LE238" s="97"/>
      <c r="LF238" s="97"/>
      <c r="LG238" s="97"/>
      <c r="LH238" s="97"/>
      <c r="LI238" s="97"/>
      <c r="LJ238" s="97"/>
      <c r="LK238" s="97"/>
      <c r="LL238" s="97"/>
      <c r="LM238" s="97"/>
      <c r="LN238" s="97"/>
      <c r="LO238" s="97"/>
      <c r="LP238" s="97"/>
      <c r="LQ238" s="97"/>
      <c r="LR238" s="97"/>
      <c r="LS238" s="97"/>
      <c r="LT238" s="97"/>
      <c r="LU238" s="97"/>
      <c r="LV238" s="97"/>
      <c r="LW238" s="97"/>
      <c r="LX238" s="97"/>
      <c r="LY238" s="97"/>
      <c r="LZ238" s="97"/>
      <c r="MA238" s="97"/>
      <c r="MB238" s="97"/>
      <c r="MC238" s="97"/>
      <c r="MD238" s="97"/>
      <c r="ME238" s="97"/>
      <c r="MF238" s="97"/>
      <c r="MG238" s="97"/>
      <c r="MH238" s="97"/>
      <c r="MI238" s="97"/>
      <c r="MJ238" s="97"/>
      <c r="MK238" s="97"/>
      <c r="ML238" s="97"/>
      <c r="MM238" s="97"/>
      <c r="MN238" s="97"/>
      <c r="MO238" s="97"/>
      <c r="MP238" s="97"/>
      <c r="MQ238" s="97"/>
      <c r="MR238" s="97"/>
      <c r="MS238" s="97"/>
      <c r="MT238" s="97"/>
      <c r="MU238" s="97"/>
      <c r="MV238" s="97"/>
      <c r="MW238" s="97"/>
      <c r="MX238" s="97"/>
      <c r="MY238" s="97"/>
      <c r="MZ238" s="97"/>
      <c r="NA238" s="97"/>
      <c r="NB238" s="97"/>
      <c r="NC238" s="97"/>
      <c r="ND238" s="97"/>
      <c r="NE238" s="97"/>
      <c r="NF238" s="97"/>
      <c r="NG238" s="97"/>
      <c r="NH238" s="97"/>
      <c r="NI238" s="97"/>
      <c r="NJ238" s="97"/>
      <c r="NK238" s="97"/>
      <c r="NL238" s="97"/>
      <c r="NM238" s="97"/>
      <c r="NN238" s="97"/>
      <c r="NO238" s="97"/>
      <c r="NP238" s="97"/>
      <c r="NQ238" s="97"/>
      <c r="NR238" s="97"/>
      <c r="NS238" s="97"/>
      <c r="NT238" s="97"/>
      <c r="NU238" s="97"/>
      <c r="NV238" s="97"/>
      <c r="NW238" s="97"/>
      <c r="NX238" s="97"/>
      <c r="NY238" s="97"/>
      <c r="NZ238" s="97"/>
      <c r="OA238" s="97"/>
      <c r="OB238" s="97"/>
      <c r="OC238" s="97"/>
      <c r="OD238" s="97"/>
      <c r="OE238" s="97"/>
      <c r="OF238" s="97"/>
      <c r="OG238" s="97"/>
      <c r="OH238" s="97"/>
      <c r="OI238" s="97"/>
      <c r="OJ238" s="97"/>
      <c r="OK238" s="97"/>
      <c r="OL238" s="97"/>
      <c r="OM238" s="97"/>
      <c r="ON238" s="97"/>
      <c r="OO238" s="97"/>
      <c r="OP238" s="97"/>
      <c r="OQ238" s="97"/>
      <c r="OR238" s="97"/>
      <c r="OS238" s="97"/>
      <c r="OT238" s="97"/>
      <c r="OU238" s="97"/>
      <c r="OV238" s="97"/>
      <c r="OW238" s="97"/>
      <c r="OX238" s="97"/>
      <c r="OY238" s="97"/>
      <c r="OZ238" s="97"/>
      <c r="PA238" s="97"/>
      <c r="PB238" s="97"/>
      <c r="PC238" s="97"/>
      <c r="PD238" s="97"/>
      <c r="PE238" s="97"/>
      <c r="PF238" s="97"/>
      <c r="PG238" s="97"/>
      <c r="PH238" s="97"/>
      <c r="PI238" s="97"/>
      <c r="PJ238" s="97"/>
      <c r="PK238" s="97"/>
      <c r="PL238" s="97"/>
      <c r="PM238" s="97"/>
      <c r="PN238" s="97"/>
      <c r="PO238" s="97"/>
      <c r="PP238" s="97"/>
      <c r="PQ238" s="97"/>
      <c r="PR238" s="97"/>
      <c r="PS238" s="97"/>
      <c r="PT238" s="97"/>
      <c r="PU238" s="97"/>
      <c r="PV238" s="97"/>
      <c r="PW238" s="97"/>
      <c r="PX238" s="97"/>
      <c r="PY238" s="97"/>
      <c r="PZ238" s="97"/>
      <c r="QA238" s="97"/>
      <c r="QB238" s="97"/>
      <c r="QC238" s="97"/>
      <c r="QD238" s="97"/>
      <c r="QE238" s="97"/>
      <c r="QF238" s="97"/>
      <c r="QG238" s="97"/>
      <c r="QH238" s="97"/>
      <c r="QI238" s="97"/>
      <c r="QJ238" s="97"/>
      <c r="QK238" s="97"/>
      <c r="QL238" s="97"/>
      <c r="QM238" s="97"/>
      <c r="QN238" s="97"/>
      <c r="QO238" s="97"/>
      <c r="QP238" s="97"/>
      <c r="QQ238" s="97"/>
      <c r="QR238" s="97"/>
      <c r="QS238" s="97"/>
      <c r="QT238" s="97"/>
      <c r="QU238" s="97"/>
      <c r="QV238" s="97"/>
      <c r="QW238" s="97"/>
      <c r="QX238" s="97"/>
      <c r="QY238" s="97"/>
      <c r="QZ238" s="97"/>
      <c r="RA238" s="97"/>
      <c r="RB238" s="97"/>
      <c r="RC238" s="97"/>
      <c r="RD238" s="97"/>
      <c r="RE238" s="97"/>
      <c r="RF238" s="97"/>
      <c r="RG238" s="97"/>
      <c r="RH238" s="97"/>
      <c r="RI238" s="97"/>
      <c r="RJ238" s="97"/>
      <c r="RK238" s="97"/>
      <c r="RL238" s="97"/>
      <c r="RM238" s="97"/>
      <c r="RN238" s="97"/>
      <c r="RO238" s="97"/>
      <c r="RP238" s="97"/>
      <c r="RQ238" s="97"/>
      <c r="RR238" s="97"/>
      <c r="RS238" s="97"/>
      <c r="RT238" s="97"/>
      <c r="RU238" s="97"/>
      <c r="RV238" s="97"/>
      <c r="RW238" s="97"/>
      <c r="RX238" s="97"/>
      <c r="RY238" s="97"/>
      <c r="RZ238" s="97"/>
      <c r="SA238" s="97"/>
      <c r="SB238" s="97"/>
      <c r="SC238" s="97"/>
      <c r="SD238" s="97"/>
      <c r="SE238" s="97"/>
      <c r="SF238" s="97"/>
      <c r="SG238" s="97"/>
      <c r="SH238" s="97"/>
      <c r="SI238" s="97"/>
      <c r="SJ238" s="97"/>
      <c r="SK238" s="97"/>
      <c r="SL238" s="97"/>
      <c r="SM238" s="97"/>
      <c r="SN238" s="97"/>
      <c r="SO238" s="97"/>
      <c r="SP238" s="97"/>
      <c r="SQ238" s="97"/>
      <c r="SR238" s="97"/>
      <c r="SS238" s="97"/>
      <c r="ST238" s="97"/>
      <c r="SU238" s="97"/>
      <c r="SV238" s="97"/>
      <c r="SW238" s="97"/>
      <c r="SX238" s="97"/>
      <c r="SY238" s="97"/>
      <c r="SZ238" s="97"/>
      <c r="TA238" s="97"/>
      <c r="TB238" s="97"/>
    </row>
    <row r="239" spans="1:522" s="1" customFormat="1" ht="18" customHeight="1" x14ac:dyDescent="0.2">
      <c r="A239" s="12"/>
      <c r="B239" s="11" t="s">
        <v>428</v>
      </c>
      <c r="C239" s="1">
        <v>7409</v>
      </c>
      <c r="E239" s="4" t="s">
        <v>427</v>
      </c>
      <c r="F239" s="1">
        <v>10169</v>
      </c>
      <c r="G239" s="9" t="s">
        <v>99</v>
      </c>
      <c r="H239" s="4" t="s">
        <v>423</v>
      </c>
      <c r="I239" s="1">
        <f t="shared" si="4"/>
        <v>0</v>
      </c>
      <c r="J239" s="12">
        <f>Tabuľka3[[#This Row],[Stĺpec9]]</f>
        <v>0</v>
      </c>
      <c r="K239" s="97"/>
      <c r="L239" s="97"/>
      <c r="M239" s="97"/>
      <c r="N239" s="97"/>
      <c r="O239" s="97"/>
      <c r="P239" s="97"/>
      <c r="Q239" s="97"/>
      <c r="R239" s="97"/>
      <c r="S239" s="97"/>
      <c r="T239" s="97"/>
      <c r="U239" s="97"/>
      <c r="V239" s="97"/>
      <c r="W239" s="97"/>
      <c r="X239" s="97"/>
      <c r="Y239" s="97"/>
      <c r="Z239" s="97"/>
      <c r="AA239" s="97"/>
      <c r="AB239" s="97"/>
      <c r="AC239" s="97"/>
      <c r="AD239" s="97"/>
      <c r="AE239" s="97"/>
      <c r="AF239" s="97"/>
      <c r="AG239" s="97"/>
      <c r="AH239" s="97"/>
      <c r="AI239" s="97"/>
      <c r="AJ239" s="97"/>
      <c r="AK239" s="97"/>
      <c r="AL239" s="97"/>
      <c r="AM239" s="97"/>
      <c r="AN239" s="97"/>
      <c r="AO239" s="97"/>
      <c r="AP239" s="97"/>
      <c r="AQ239" s="97"/>
      <c r="AR239" s="97"/>
      <c r="AS239" s="97"/>
      <c r="AT239" s="97"/>
      <c r="AU239" s="97"/>
      <c r="AV239" s="97"/>
      <c r="AW239" s="97"/>
      <c r="AX239" s="97"/>
      <c r="AY239" s="97"/>
      <c r="AZ239" s="97"/>
      <c r="BA239" s="97"/>
      <c r="BB239" s="97"/>
      <c r="BC239" s="97"/>
      <c r="BD239" s="97"/>
      <c r="BE239" s="97"/>
      <c r="BF239" s="97"/>
      <c r="BG239" s="97"/>
      <c r="BH239" s="97"/>
      <c r="BI239" s="97"/>
      <c r="BJ239" s="97"/>
      <c r="BK239" s="97"/>
      <c r="BL239" s="97"/>
      <c r="BM239" s="97"/>
      <c r="BN239" s="97"/>
      <c r="BO239" s="97"/>
      <c r="BP239" s="97"/>
      <c r="BQ239" s="97"/>
      <c r="BR239" s="97"/>
      <c r="BS239" s="97"/>
      <c r="BT239" s="97"/>
      <c r="BU239" s="97"/>
      <c r="BV239" s="97"/>
      <c r="BW239" s="97"/>
      <c r="BX239" s="97"/>
      <c r="BY239" s="97"/>
      <c r="BZ239" s="97"/>
      <c r="CA239" s="97"/>
      <c r="CB239" s="97"/>
      <c r="CC239" s="97"/>
      <c r="CD239" s="97"/>
      <c r="CE239" s="97"/>
      <c r="CF239" s="97"/>
      <c r="CG239" s="97"/>
      <c r="CH239" s="97"/>
      <c r="CI239" s="97"/>
      <c r="CJ239" s="97"/>
      <c r="CK239" s="97"/>
      <c r="CL239" s="97"/>
      <c r="CM239" s="97"/>
      <c r="CN239" s="97"/>
      <c r="CO239" s="97"/>
      <c r="CP239" s="97"/>
      <c r="CQ239" s="97"/>
      <c r="CR239" s="97"/>
      <c r="CS239" s="97"/>
      <c r="CT239" s="97"/>
      <c r="CU239" s="97"/>
      <c r="CV239" s="97"/>
      <c r="CW239" s="97"/>
      <c r="CX239" s="97"/>
      <c r="CY239" s="97"/>
      <c r="CZ239" s="97"/>
      <c r="DA239" s="97"/>
      <c r="DB239" s="97"/>
      <c r="DC239" s="97"/>
      <c r="DD239" s="97"/>
      <c r="DE239" s="97"/>
      <c r="DF239" s="97"/>
      <c r="DG239" s="97"/>
      <c r="DH239" s="97"/>
      <c r="DI239" s="97"/>
      <c r="DJ239" s="97"/>
      <c r="DK239" s="97"/>
      <c r="DL239" s="97"/>
      <c r="DM239" s="97"/>
      <c r="DN239" s="97"/>
      <c r="DO239" s="97"/>
      <c r="DP239" s="97"/>
      <c r="DQ239" s="97"/>
      <c r="DR239" s="97"/>
      <c r="DS239" s="97"/>
      <c r="DT239" s="97"/>
      <c r="DU239" s="97"/>
      <c r="DV239" s="97"/>
      <c r="DW239" s="97"/>
      <c r="DX239" s="97"/>
      <c r="DY239" s="97"/>
      <c r="DZ239" s="97"/>
      <c r="EA239" s="97"/>
      <c r="EB239" s="97"/>
      <c r="EC239" s="97"/>
      <c r="ED239" s="97"/>
      <c r="EE239" s="97"/>
      <c r="EF239" s="97"/>
      <c r="EG239" s="97"/>
      <c r="EH239" s="97"/>
      <c r="EI239" s="97"/>
      <c r="EJ239" s="97"/>
      <c r="EK239" s="97"/>
      <c r="EL239" s="97"/>
      <c r="EM239" s="97"/>
      <c r="EN239" s="97"/>
      <c r="EO239" s="97"/>
      <c r="EP239" s="97"/>
      <c r="EQ239" s="97"/>
      <c r="ER239" s="97"/>
      <c r="ES239" s="97"/>
      <c r="ET239" s="97"/>
      <c r="EU239" s="97"/>
      <c r="EV239" s="97"/>
      <c r="EW239" s="97"/>
      <c r="EX239" s="97"/>
      <c r="EY239" s="97"/>
      <c r="EZ239" s="97"/>
      <c r="FA239" s="97"/>
      <c r="FB239" s="97"/>
      <c r="FC239" s="97"/>
      <c r="FD239" s="97"/>
      <c r="FE239" s="97"/>
      <c r="FF239" s="97"/>
      <c r="FG239" s="97"/>
      <c r="FH239" s="97"/>
      <c r="FI239" s="97"/>
      <c r="FJ239" s="97"/>
      <c r="FK239" s="97"/>
      <c r="FL239" s="97"/>
      <c r="FM239" s="97"/>
      <c r="FN239" s="97"/>
      <c r="FO239" s="97"/>
      <c r="FP239" s="97"/>
      <c r="FQ239" s="97"/>
      <c r="FR239" s="97"/>
      <c r="FS239" s="97"/>
      <c r="FT239" s="97"/>
      <c r="FU239" s="97"/>
      <c r="FV239" s="97"/>
      <c r="FW239" s="97"/>
      <c r="FX239" s="97"/>
      <c r="FY239" s="97"/>
      <c r="FZ239" s="97"/>
      <c r="GA239" s="97"/>
      <c r="GB239" s="97"/>
      <c r="GC239" s="97"/>
      <c r="GD239" s="97"/>
      <c r="GE239" s="97"/>
      <c r="GF239" s="97"/>
      <c r="GG239" s="97"/>
      <c r="GH239" s="97"/>
      <c r="GI239" s="97"/>
      <c r="GJ239" s="97"/>
      <c r="GK239" s="97"/>
      <c r="GL239" s="97"/>
      <c r="GM239" s="97"/>
      <c r="GN239" s="97"/>
      <c r="GO239" s="97"/>
      <c r="GP239" s="97"/>
      <c r="GQ239" s="97"/>
      <c r="GR239" s="97"/>
      <c r="GS239" s="97"/>
      <c r="GT239" s="97"/>
      <c r="GU239" s="97"/>
      <c r="GV239" s="97"/>
      <c r="GW239" s="97"/>
      <c r="GX239" s="97"/>
      <c r="GY239" s="97"/>
      <c r="GZ239" s="97"/>
      <c r="HA239" s="97"/>
      <c r="HB239" s="97"/>
      <c r="HC239" s="97"/>
      <c r="HD239" s="97"/>
      <c r="HE239" s="97"/>
      <c r="HF239" s="97"/>
      <c r="HG239" s="97"/>
      <c r="HH239" s="97"/>
      <c r="HI239" s="97"/>
      <c r="HJ239" s="97"/>
      <c r="HK239" s="97"/>
      <c r="HL239" s="97"/>
      <c r="HM239" s="97"/>
      <c r="HN239" s="97"/>
      <c r="HO239" s="97"/>
      <c r="HP239" s="97"/>
      <c r="HQ239" s="97"/>
      <c r="HR239" s="97"/>
      <c r="HS239" s="97"/>
      <c r="HT239" s="97"/>
      <c r="HU239" s="97"/>
      <c r="HV239" s="97"/>
      <c r="HW239" s="97"/>
      <c r="HX239" s="97"/>
      <c r="HY239" s="97"/>
      <c r="HZ239" s="97"/>
      <c r="IA239" s="97"/>
      <c r="IB239" s="97"/>
      <c r="IC239" s="97"/>
      <c r="ID239" s="97"/>
      <c r="IE239" s="97"/>
      <c r="IF239" s="97"/>
      <c r="IG239" s="97"/>
      <c r="IH239" s="97"/>
      <c r="II239" s="97"/>
      <c r="IJ239" s="97"/>
      <c r="IK239" s="97"/>
      <c r="IL239" s="97"/>
      <c r="IM239" s="97"/>
      <c r="IN239" s="97"/>
      <c r="IO239" s="97"/>
      <c r="IP239" s="97"/>
      <c r="IQ239" s="97"/>
      <c r="IR239" s="97"/>
      <c r="IS239" s="97"/>
      <c r="IT239" s="97"/>
      <c r="IU239" s="97"/>
      <c r="IV239" s="97"/>
      <c r="IW239" s="97"/>
      <c r="IX239" s="97"/>
      <c r="IY239" s="97"/>
      <c r="IZ239" s="97"/>
      <c r="JA239" s="97"/>
      <c r="JB239" s="97"/>
      <c r="JC239" s="97"/>
      <c r="JD239" s="97"/>
      <c r="JE239" s="97"/>
      <c r="JF239" s="97"/>
      <c r="JG239" s="97"/>
      <c r="JH239" s="97"/>
      <c r="JI239" s="97"/>
      <c r="JJ239" s="97"/>
      <c r="JK239" s="97"/>
      <c r="JL239" s="97"/>
      <c r="JM239" s="97"/>
      <c r="JN239" s="97"/>
      <c r="JO239" s="97"/>
      <c r="JP239" s="97"/>
      <c r="JQ239" s="97"/>
      <c r="JR239" s="97"/>
      <c r="JS239" s="97"/>
      <c r="JT239" s="97"/>
      <c r="JU239" s="97"/>
      <c r="JV239" s="97"/>
      <c r="JW239" s="97"/>
      <c r="JX239" s="97"/>
      <c r="JY239" s="97"/>
      <c r="JZ239" s="97"/>
      <c r="KA239" s="97"/>
      <c r="KB239" s="97"/>
      <c r="KC239" s="97"/>
      <c r="KD239" s="97"/>
      <c r="KE239" s="97"/>
      <c r="KF239" s="97"/>
      <c r="KG239" s="97"/>
      <c r="KH239" s="97"/>
      <c r="KI239" s="97"/>
      <c r="KJ239" s="97"/>
      <c r="KK239" s="97"/>
      <c r="KL239" s="97"/>
      <c r="KM239" s="97"/>
      <c r="KN239" s="97"/>
      <c r="KO239" s="97"/>
      <c r="KP239" s="97"/>
      <c r="KQ239" s="97"/>
      <c r="KR239" s="97"/>
      <c r="KS239" s="97"/>
      <c r="KT239" s="97"/>
      <c r="KU239" s="97"/>
      <c r="KV239" s="97"/>
      <c r="KW239" s="97"/>
      <c r="KX239" s="97"/>
      <c r="KY239" s="97"/>
      <c r="KZ239" s="97"/>
      <c r="LA239" s="97"/>
      <c r="LB239" s="97"/>
      <c r="LC239" s="97"/>
      <c r="LD239" s="97"/>
      <c r="LE239" s="97"/>
      <c r="LF239" s="97"/>
      <c r="LG239" s="97"/>
      <c r="LH239" s="97"/>
      <c r="LI239" s="97"/>
      <c r="LJ239" s="97"/>
      <c r="LK239" s="97"/>
      <c r="LL239" s="97"/>
      <c r="LM239" s="97"/>
      <c r="LN239" s="97"/>
      <c r="LO239" s="97"/>
      <c r="LP239" s="97"/>
      <c r="LQ239" s="97"/>
      <c r="LR239" s="97"/>
      <c r="LS239" s="97"/>
      <c r="LT239" s="97"/>
      <c r="LU239" s="97"/>
      <c r="LV239" s="97"/>
      <c r="LW239" s="97"/>
      <c r="LX239" s="97"/>
      <c r="LY239" s="97"/>
      <c r="LZ239" s="97"/>
      <c r="MA239" s="97"/>
      <c r="MB239" s="97"/>
      <c r="MC239" s="97"/>
      <c r="MD239" s="97"/>
      <c r="ME239" s="97"/>
      <c r="MF239" s="97"/>
      <c r="MG239" s="97"/>
      <c r="MH239" s="97"/>
      <c r="MI239" s="97"/>
      <c r="MJ239" s="97"/>
      <c r="MK239" s="97"/>
      <c r="ML239" s="97"/>
      <c r="MM239" s="97"/>
      <c r="MN239" s="97"/>
      <c r="MO239" s="97"/>
      <c r="MP239" s="97"/>
      <c r="MQ239" s="97"/>
      <c r="MR239" s="97"/>
      <c r="MS239" s="97"/>
      <c r="MT239" s="97"/>
      <c r="MU239" s="97"/>
      <c r="MV239" s="97"/>
      <c r="MW239" s="97"/>
      <c r="MX239" s="97"/>
      <c r="MY239" s="97"/>
      <c r="MZ239" s="97"/>
      <c r="NA239" s="97"/>
      <c r="NB239" s="97"/>
      <c r="NC239" s="97"/>
      <c r="ND239" s="97"/>
      <c r="NE239" s="97"/>
      <c r="NF239" s="97"/>
      <c r="NG239" s="97"/>
      <c r="NH239" s="97"/>
      <c r="NI239" s="97"/>
      <c r="NJ239" s="97"/>
      <c r="NK239" s="97"/>
      <c r="NL239" s="97"/>
      <c r="NM239" s="97"/>
      <c r="NN239" s="97"/>
      <c r="NO239" s="97"/>
      <c r="NP239" s="97"/>
      <c r="NQ239" s="97"/>
      <c r="NR239" s="97"/>
      <c r="NS239" s="97"/>
      <c r="NT239" s="97"/>
      <c r="NU239" s="97"/>
      <c r="NV239" s="97"/>
      <c r="NW239" s="97"/>
      <c r="NX239" s="97"/>
      <c r="NY239" s="97"/>
      <c r="NZ239" s="97"/>
      <c r="OA239" s="97"/>
      <c r="OB239" s="97"/>
      <c r="OC239" s="97"/>
      <c r="OD239" s="97"/>
      <c r="OE239" s="97"/>
      <c r="OF239" s="97"/>
      <c r="OG239" s="97"/>
      <c r="OH239" s="97"/>
      <c r="OI239" s="97"/>
      <c r="OJ239" s="97"/>
      <c r="OK239" s="97"/>
      <c r="OL239" s="97"/>
      <c r="OM239" s="97"/>
      <c r="ON239" s="97"/>
      <c r="OO239" s="97"/>
      <c r="OP239" s="97"/>
      <c r="OQ239" s="97"/>
      <c r="OR239" s="97"/>
      <c r="OS239" s="97"/>
      <c r="OT239" s="97"/>
      <c r="OU239" s="97"/>
      <c r="OV239" s="97"/>
      <c r="OW239" s="97"/>
      <c r="OX239" s="97"/>
      <c r="OY239" s="97"/>
      <c r="OZ239" s="97"/>
      <c r="PA239" s="97"/>
      <c r="PB239" s="97"/>
      <c r="PC239" s="97"/>
      <c r="PD239" s="97"/>
      <c r="PE239" s="97"/>
      <c r="PF239" s="97"/>
      <c r="PG239" s="97"/>
      <c r="PH239" s="97"/>
      <c r="PI239" s="97"/>
      <c r="PJ239" s="97"/>
      <c r="PK239" s="97"/>
      <c r="PL239" s="97"/>
      <c r="PM239" s="97"/>
      <c r="PN239" s="97"/>
      <c r="PO239" s="97"/>
      <c r="PP239" s="97"/>
      <c r="PQ239" s="97"/>
      <c r="PR239" s="97"/>
      <c r="PS239" s="97"/>
      <c r="PT239" s="97"/>
      <c r="PU239" s="97"/>
      <c r="PV239" s="97"/>
      <c r="PW239" s="97"/>
      <c r="PX239" s="97"/>
      <c r="PY239" s="97"/>
      <c r="PZ239" s="97"/>
      <c r="QA239" s="97"/>
      <c r="QB239" s="97"/>
      <c r="QC239" s="97"/>
      <c r="QD239" s="97"/>
      <c r="QE239" s="97"/>
      <c r="QF239" s="97"/>
      <c r="QG239" s="97"/>
      <c r="QH239" s="97"/>
      <c r="QI239" s="97"/>
      <c r="QJ239" s="97"/>
      <c r="QK239" s="97"/>
      <c r="QL239" s="97"/>
      <c r="QM239" s="97"/>
      <c r="QN239" s="97"/>
      <c r="QO239" s="97"/>
      <c r="QP239" s="97"/>
      <c r="QQ239" s="97"/>
      <c r="QR239" s="97"/>
      <c r="QS239" s="97"/>
      <c r="QT239" s="97"/>
      <c r="QU239" s="97"/>
      <c r="QV239" s="97"/>
      <c r="QW239" s="97"/>
      <c r="QX239" s="97"/>
      <c r="QY239" s="97"/>
      <c r="QZ239" s="97"/>
      <c r="RA239" s="97"/>
      <c r="RB239" s="97"/>
      <c r="RC239" s="97"/>
      <c r="RD239" s="97"/>
      <c r="RE239" s="97"/>
      <c r="RF239" s="97"/>
      <c r="RG239" s="97"/>
      <c r="RH239" s="97"/>
      <c r="RI239" s="97"/>
      <c r="RJ239" s="97"/>
      <c r="RK239" s="97"/>
      <c r="RL239" s="97"/>
      <c r="RM239" s="97"/>
      <c r="RN239" s="97"/>
      <c r="RO239" s="97"/>
      <c r="RP239" s="97"/>
      <c r="RQ239" s="97"/>
      <c r="RR239" s="97"/>
      <c r="RS239" s="97"/>
      <c r="RT239" s="97"/>
      <c r="RU239" s="97"/>
      <c r="RV239" s="97"/>
      <c r="RW239" s="97"/>
      <c r="RX239" s="97"/>
      <c r="RY239" s="97"/>
      <c r="RZ239" s="97"/>
      <c r="SA239" s="97"/>
      <c r="SB239" s="97"/>
      <c r="SC239" s="97"/>
      <c r="SD239" s="97"/>
      <c r="SE239" s="97"/>
      <c r="SF239" s="97"/>
      <c r="SG239" s="97"/>
      <c r="SH239" s="97"/>
      <c r="SI239" s="97"/>
      <c r="SJ239" s="97"/>
      <c r="SK239" s="97"/>
      <c r="SL239" s="97"/>
      <c r="SM239" s="97"/>
      <c r="SN239" s="97"/>
      <c r="SO239" s="97"/>
      <c r="SP239" s="97"/>
      <c r="SQ239" s="97"/>
      <c r="SR239" s="97"/>
      <c r="SS239" s="97"/>
      <c r="ST239" s="97"/>
      <c r="SU239" s="97"/>
      <c r="SV239" s="97"/>
      <c r="SW239" s="97"/>
      <c r="SX239" s="97"/>
      <c r="SY239" s="97"/>
      <c r="SZ239" s="97"/>
      <c r="TA239" s="97"/>
      <c r="TB239" s="97"/>
    </row>
    <row r="240" spans="1:522" s="1" customFormat="1" ht="18" customHeight="1" x14ac:dyDescent="0.2">
      <c r="A240" s="12"/>
      <c r="B240" s="11" t="s">
        <v>294</v>
      </c>
      <c r="C240" s="1">
        <v>10119</v>
      </c>
      <c r="E240" s="59" t="s">
        <v>293</v>
      </c>
      <c r="F240" s="1">
        <v>5267</v>
      </c>
      <c r="G240" s="9" t="s">
        <v>96</v>
      </c>
      <c r="H240" s="4" t="s">
        <v>295</v>
      </c>
      <c r="I240" s="1">
        <f t="shared" si="4"/>
        <v>0</v>
      </c>
      <c r="J240" s="12">
        <f>Tabuľka3[[#This Row],[Stĺpec9]]</f>
        <v>0</v>
      </c>
      <c r="K240" s="97"/>
      <c r="L240" s="97"/>
      <c r="M240" s="97"/>
      <c r="N240" s="97"/>
      <c r="O240" s="97"/>
      <c r="P240" s="97"/>
      <c r="Q240" s="97"/>
      <c r="R240" s="97"/>
      <c r="S240" s="97"/>
      <c r="T240" s="97"/>
      <c r="U240" s="97"/>
      <c r="V240" s="97"/>
      <c r="W240" s="97"/>
      <c r="X240" s="97"/>
      <c r="Y240" s="97"/>
      <c r="Z240" s="97"/>
      <c r="AA240" s="97"/>
      <c r="AB240" s="97"/>
      <c r="AC240" s="97"/>
      <c r="AD240" s="97"/>
      <c r="AE240" s="97"/>
      <c r="AF240" s="97"/>
      <c r="AG240" s="97"/>
      <c r="AH240" s="97"/>
      <c r="AI240" s="97"/>
      <c r="AJ240" s="97"/>
      <c r="AK240" s="97"/>
      <c r="AL240" s="97"/>
      <c r="AM240" s="97"/>
      <c r="AN240" s="97"/>
      <c r="AO240" s="97"/>
      <c r="AP240" s="97"/>
      <c r="AQ240" s="97"/>
      <c r="AR240" s="97"/>
      <c r="AS240" s="97"/>
      <c r="AT240" s="97"/>
      <c r="AU240" s="97"/>
      <c r="AV240" s="97"/>
      <c r="AW240" s="97"/>
      <c r="AX240" s="97"/>
      <c r="AY240" s="97"/>
      <c r="AZ240" s="97"/>
      <c r="BA240" s="97"/>
      <c r="BB240" s="97"/>
      <c r="BC240" s="97"/>
      <c r="BD240" s="97"/>
      <c r="BE240" s="97"/>
      <c r="BF240" s="97"/>
      <c r="BG240" s="97"/>
      <c r="BH240" s="97"/>
      <c r="BI240" s="97"/>
      <c r="BJ240" s="97"/>
      <c r="BK240" s="97"/>
      <c r="BL240" s="97"/>
      <c r="BM240" s="97"/>
      <c r="BN240" s="97"/>
      <c r="BO240" s="97"/>
      <c r="BP240" s="97"/>
      <c r="BQ240" s="97"/>
      <c r="BR240" s="97"/>
      <c r="BS240" s="97"/>
      <c r="BT240" s="97"/>
      <c r="BU240" s="97"/>
      <c r="BV240" s="97"/>
      <c r="BW240" s="97"/>
      <c r="BX240" s="97"/>
      <c r="BY240" s="97"/>
      <c r="BZ240" s="97"/>
      <c r="CA240" s="97"/>
      <c r="CB240" s="97"/>
      <c r="CC240" s="97"/>
      <c r="CD240" s="97"/>
      <c r="CE240" s="97"/>
      <c r="CF240" s="97"/>
      <c r="CG240" s="97"/>
      <c r="CH240" s="97"/>
      <c r="CI240" s="97"/>
      <c r="CJ240" s="97"/>
      <c r="CK240" s="97"/>
      <c r="CL240" s="97"/>
      <c r="CM240" s="97"/>
      <c r="CN240" s="97"/>
      <c r="CO240" s="97"/>
      <c r="CP240" s="97"/>
      <c r="CQ240" s="97"/>
      <c r="CR240" s="97"/>
      <c r="CS240" s="97"/>
      <c r="CT240" s="97"/>
      <c r="CU240" s="97"/>
      <c r="CV240" s="97"/>
      <c r="CW240" s="97"/>
      <c r="CX240" s="97"/>
      <c r="CY240" s="97"/>
      <c r="CZ240" s="97"/>
      <c r="DA240" s="97"/>
      <c r="DB240" s="97"/>
      <c r="DC240" s="97"/>
      <c r="DD240" s="97"/>
      <c r="DE240" s="97"/>
      <c r="DF240" s="97"/>
      <c r="DG240" s="97"/>
      <c r="DH240" s="97"/>
      <c r="DI240" s="97"/>
      <c r="DJ240" s="97"/>
      <c r="DK240" s="97"/>
      <c r="DL240" s="97"/>
      <c r="DM240" s="97"/>
      <c r="DN240" s="97"/>
      <c r="DO240" s="97"/>
      <c r="DP240" s="97"/>
      <c r="DQ240" s="97"/>
      <c r="DR240" s="97"/>
      <c r="DS240" s="97"/>
      <c r="DT240" s="97"/>
      <c r="DU240" s="97"/>
      <c r="DV240" s="97"/>
      <c r="DW240" s="97"/>
      <c r="DX240" s="97"/>
      <c r="DY240" s="97"/>
      <c r="DZ240" s="97"/>
      <c r="EA240" s="97"/>
      <c r="EB240" s="97"/>
      <c r="EC240" s="97"/>
      <c r="ED240" s="97"/>
      <c r="EE240" s="97"/>
      <c r="EF240" s="97"/>
      <c r="EG240" s="97"/>
      <c r="EH240" s="97"/>
      <c r="EI240" s="97"/>
      <c r="EJ240" s="97"/>
      <c r="EK240" s="97"/>
      <c r="EL240" s="97"/>
      <c r="EM240" s="97"/>
      <c r="EN240" s="97"/>
      <c r="EO240" s="97"/>
      <c r="EP240" s="97"/>
      <c r="EQ240" s="97"/>
      <c r="ER240" s="97"/>
      <c r="ES240" s="97"/>
      <c r="ET240" s="97"/>
      <c r="EU240" s="97"/>
      <c r="EV240" s="97"/>
      <c r="EW240" s="97"/>
      <c r="EX240" s="97"/>
      <c r="EY240" s="97"/>
      <c r="EZ240" s="97"/>
      <c r="FA240" s="97"/>
      <c r="FB240" s="97"/>
      <c r="FC240" s="97"/>
      <c r="FD240" s="97"/>
      <c r="FE240" s="97"/>
      <c r="FF240" s="97"/>
      <c r="FG240" s="97"/>
      <c r="FH240" s="97"/>
      <c r="FI240" s="97"/>
      <c r="FJ240" s="97"/>
      <c r="FK240" s="97"/>
      <c r="FL240" s="97"/>
      <c r="FM240" s="97"/>
      <c r="FN240" s="97"/>
      <c r="FO240" s="97"/>
      <c r="FP240" s="97"/>
      <c r="FQ240" s="97"/>
      <c r="FR240" s="97"/>
      <c r="FS240" s="97"/>
      <c r="FT240" s="97"/>
      <c r="FU240" s="97"/>
      <c r="FV240" s="97"/>
      <c r="FW240" s="97"/>
      <c r="FX240" s="97"/>
      <c r="FY240" s="97"/>
      <c r="FZ240" s="97"/>
      <c r="GA240" s="97"/>
      <c r="GB240" s="97"/>
      <c r="GC240" s="97"/>
      <c r="GD240" s="97"/>
      <c r="GE240" s="97"/>
      <c r="GF240" s="97"/>
      <c r="GG240" s="97"/>
      <c r="GH240" s="97"/>
      <c r="GI240" s="97"/>
      <c r="GJ240" s="97"/>
      <c r="GK240" s="97"/>
      <c r="GL240" s="97"/>
      <c r="GM240" s="97"/>
      <c r="GN240" s="97"/>
      <c r="GO240" s="97"/>
      <c r="GP240" s="97"/>
      <c r="GQ240" s="97"/>
      <c r="GR240" s="97"/>
      <c r="GS240" s="97"/>
      <c r="GT240" s="97"/>
      <c r="GU240" s="97"/>
      <c r="GV240" s="97"/>
      <c r="GW240" s="97"/>
      <c r="GX240" s="97"/>
      <c r="GY240" s="97"/>
      <c r="GZ240" s="97"/>
      <c r="HA240" s="97"/>
      <c r="HB240" s="97"/>
      <c r="HC240" s="97"/>
      <c r="HD240" s="97"/>
      <c r="HE240" s="97"/>
      <c r="HF240" s="97"/>
      <c r="HG240" s="97"/>
      <c r="HH240" s="97"/>
      <c r="HI240" s="97"/>
      <c r="HJ240" s="97"/>
      <c r="HK240" s="97"/>
      <c r="HL240" s="97"/>
      <c r="HM240" s="97"/>
      <c r="HN240" s="97"/>
      <c r="HO240" s="97"/>
      <c r="HP240" s="97"/>
      <c r="HQ240" s="97"/>
      <c r="HR240" s="97"/>
      <c r="HS240" s="97"/>
      <c r="HT240" s="97"/>
      <c r="HU240" s="97"/>
      <c r="HV240" s="97"/>
      <c r="HW240" s="97"/>
      <c r="HX240" s="97"/>
      <c r="HY240" s="97"/>
      <c r="HZ240" s="97"/>
      <c r="IA240" s="97"/>
      <c r="IB240" s="97"/>
      <c r="IC240" s="97"/>
      <c r="ID240" s="97"/>
      <c r="IE240" s="97"/>
      <c r="IF240" s="97"/>
      <c r="IG240" s="97"/>
      <c r="IH240" s="97"/>
      <c r="II240" s="97"/>
      <c r="IJ240" s="97"/>
      <c r="IK240" s="97"/>
      <c r="IL240" s="97"/>
      <c r="IM240" s="97"/>
      <c r="IN240" s="97"/>
      <c r="IO240" s="97"/>
      <c r="IP240" s="97"/>
      <c r="IQ240" s="97"/>
      <c r="IR240" s="97"/>
      <c r="IS240" s="97"/>
      <c r="IT240" s="97"/>
      <c r="IU240" s="97"/>
      <c r="IV240" s="97"/>
      <c r="IW240" s="97"/>
      <c r="IX240" s="97"/>
      <c r="IY240" s="97"/>
      <c r="IZ240" s="97"/>
      <c r="JA240" s="97"/>
      <c r="JB240" s="97"/>
      <c r="JC240" s="97"/>
      <c r="JD240" s="97"/>
      <c r="JE240" s="97"/>
      <c r="JF240" s="97"/>
      <c r="JG240" s="97"/>
      <c r="JH240" s="97"/>
      <c r="JI240" s="97"/>
      <c r="JJ240" s="97"/>
      <c r="JK240" s="97"/>
      <c r="JL240" s="97"/>
      <c r="JM240" s="97"/>
      <c r="JN240" s="97"/>
      <c r="JO240" s="97"/>
      <c r="JP240" s="97"/>
      <c r="JQ240" s="97"/>
      <c r="JR240" s="97"/>
      <c r="JS240" s="97"/>
      <c r="JT240" s="97"/>
      <c r="JU240" s="97"/>
      <c r="JV240" s="97"/>
      <c r="JW240" s="97"/>
      <c r="JX240" s="97"/>
      <c r="JY240" s="97"/>
      <c r="JZ240" s="97"/>
      <c r="KA240" s="97"/>
      <c r="KB240" s="97"/>
      <c r="KC240" s="97"/>
      <c r="KD240" s="97"/>
      <c r="KE240" s="97"/>
      <c r="KF240" s="97"/>
      <c r="KG240" s="97"/>
      <c r="KH240" s="97"/>
      <c r="KI240" s="97"/>
      <c r="KJ240" s="97"/>
      <c r="KK240" s="97"/>
      <c r="KL240" s="97"/>
      <c r="KM240" s="97"/>
      <c r="KN240" s="97"/>
      <c r="KO240" s="97"/>
      <c r="KP240" s="97"/>
      <c r="KQ240" s="97"/>
      <c r="KR240" s="97"/>
      <c r="KS240" s="97"/>
      <c r="KT240" s="97"/>
      <c r="KU240" s="97"/>
      <c r="KV240" s="97"/>
      <c r="KW240" s="97"/>
      <c r="KX240" s="97"/>
      <c r="KY240" s="97"/>
      <c r="KZ240" s="97"/>
      <c r="LA240" s="97"/>
      <c r="LB240" s="97"/>
      <c r="LC240" s="97"/>
      <c r="LD240" s="97"/>
      <c r="LE240" s="97"/>
      <c r="LF240" s="97"/>
      <c r="LG240" s="97"/>
      <c r="LH240" s="97"/>
      <c r="LI240" s="97"/>
      <c r="LJ240" s="97"/>
      <c r="LK240" s="97"/>
      <c r="LL240" s="97"/>
      <c r="LM240" s="97"/>
      <c r="LN240" s="97"/>
      <c r="LO240" s="97"/>
      <c r="LP240" s="97"/>
      <c r="LQ240" s="97"/>
      <c r="LR240" s="97"/>
      <c r="LS240" s="97"/>
      <c r="LT240" s="97"/>
      <c r="LU240" s="97"/>
      <c r="LV240" s="97"/>
      <c r="LW240" s="97"/>
      <c r="LX240" s="97"/>
      <c r="LY240" s="97"/>
      <c r="LZ240" s="97"/>
      <c r="MA240" s="97"/>
      <c r="MB240" s="97"/>
      <c r="MC240" s="97"/>
      <c r="MD240" s="97"/>
      <c r="ME240" s="97"/>
      <c r="MF240" s="97"/>
      <c r="MG240" s="97"/>
      <c r="MH240" s="97"/>
      <c r="MI240" s="97"/>
      <c r="MJ240" s="97"/>
      <c r="MK240" s="97"/>
      <c r="ML240" s="97"/>
      <c r="MM240" s="97"/>
      <c r="MN240" s="97"/>
      <c r="MO240" s="97"/>
      <c r="MP240" s="97"/>
      <c r="MQ240" s="97"/>
      <c r="MR240" s="97"/>
      <c r="MS240" s="97"/>
      <c r="MT240" s="97"/>
      <c r="MU240" s="97"/>
      <c r="MV240" s="97"/>
      <c r="MW240" s="97"/>
      <c r="MX240" s="97"/>
      <c r="MY240" s="97"/>
      <c r="MZ240" s="97"/>
      <c r="NA240" s="97"/>
      <c r="NB240" s="97"/>
      <c r="NC240" s="97"/>
      <c r="ND240" s="97"/>
      <c r="NE240" s="97"/>
      <c r="NF240" s="97"/>
      <c r="NG240" s="97"/>
      <c r="NH240" s="97"/>
      <c r="NI240" s="97"/>
      <c r="NJ240" s="97"/>
      <c r="NK240" s="97"/>
      <c r="NL240" s="97"/>
      <c r="NM240" s="97"/>
      <c r="NN240" s="97"/>
      <c r="NO240" s="97"/>
      <c r="NP240" s="97"/>
      <c r="NQ240" s="97"/>
      <c r="NR240" s="97"/>
      <c r="NS240" s="97"/>
      <c r="NT240" s="97"/>
      <c r="NU240" s="97"/>
      <c r="NV240" s="97"/>
      <c r="NW240" s="97"/>
      <c r="NX240" s="97"/>
      <c r="NY240" s="97"/>
      <c r="NZ240" s="97"/>
      <c r="OA240" s="97"/>
      <c r="OB240" s="97"/>
      <c r="OC240" s="97"/>
      <c r="OD240" s="97"/>
      <c r="OE240" s="97"/>
      <c r="OF240" s="97"/>
      <c r="OG240" s="97"/>
      <c r="OH240" s="97"/>
      <c r="OI240" s="97"/>
      <c r="OJ240" s="97"/>
      <c r="OK240" s="97"/>
      <c r="OL240" s="97"/>
      <c r="OM240" s="97"/>
      <c r="ON240" s="97"/>
      <c r="OO240" s="97"/>
      <c r="OP240" s="97"/>
      <c r="OQ240" s="97"/>
      <c r="OR240" s="97"/>
      <c r="OS240" s="97"/>
      <c r="OT240" s="97"/>
      <c r="OU240" s="97"/>
      <c r="OV240" s="97"/>
      <c r="OW240" s="97"/>
      <c r="OX240" s="97"/>
      <c r="OY240" s="97"/>
      <c r="OZ240" s="97"/>
      <c r="PA240" s="97"/>
      <c r="PB240" s="97"/>
      <c r="PC240" s="97"/>
      <c r="PD240" s="97"/>
      <c r="PE240" s="97"/>
      <c r="PF240" s="97"/>
      <c r="PG240" s="97"/>
      <c r="PH240" s="97"/>
      <c r="PI240" s="97"/>
      <c r="PJ240" s="97"/>
      <c r="PK240" s="97"/>
      <c r="PL240" s="97"/>
      <c r="PM240" s="97"/>
      <c r="PN240" s="97"/>
      <c r="PO240" s="97"/>
      <c r="PP240" s="97"/>
      <c r="PQ240" s="97"/>
      <c r="PR240" s="97"/>
      <c r="PS240" s="97"/>
      <c r="PT240" s="97"/>
      <c r="PU240" s="97"/>
      <c r="PV240" s="97"/>
      <c r="PW240" s="97"/>
      <c r="PX240" s="97"/>
      <c r="PY240" s="97"/>
      <c r="PZ240" s="97"/>
      <c r="QA240" s="97"/>
      <c r="QB240" s="97"/>
      <c r="QC240" s="97"/>
      <c r="QD240" s="97"/>
      <c r="QE240" s="97"/>
      <c r="QF240" s="97"/>
      <c r="QG240" s="97"/>
      <c r="QH240" s="97"/>
      <c r="QI240" s="97"/>
      <c r="QJ240" s="97"/>
      <c r="QK240" s="97"/>
      <c r="QL240" s="97"/>
      <c r="QM240" s="97"/>
      <c r="QN240" s="97"/>
      <c r="QO240" s="97"/>
      <c r="QP240" s="97"/>
      <c r="QQ240" s="97"/>
      <c r="QR240" s="97"/>
      <c r="QS240" s="97"/>
      <c r="QT240" s="97"/>
      <c r="QU240" s="97"/>
      <c r="QV240" s="97"/>
      <c r="QW240" s="97"/>
      <c r="QX240" s="97"/>
      <c r="QY240" s="97"/>
      <c r="QZ240" s="97"/>
      <c r="RA240" s="97"/>
      <c r="RB240" s="97"/>
      <c r="RC240" s="97"/>
      <c r="RD240" s="97"/>
      <c r="RE240" s="97"/>
      <c r="RF240" s="97"/>
      <c r="RG240" s="97"/>
      <c r="RH240" s="97"/>
      <c r="RI240" s="97"/>
      <c r="RJ240" s="97"/>
      <c r="RK240" s="97"/>
      <c r="RL240" s="97"/>
      <c r="RM240" s="97"/>
      <c r="RN240" s="97"/>
      <c r="RO240" s="97"/>
      <c r="RP240" s="97"/>
      <c r="RQ240" s="97"/>
      <c r="RR240" s="97"/>
      <c r="RS240" s="97"/>
      <c r="RT240" s="97"/>
      <c r="RU240" s="97"/>
      <c r="RV240" s="97"/>
      <c r="RW240" s="97"/>
      <c r="RX240" s="97"/>
      <c r="RY240" s="97"/>
      <c r="RZ240" s="97"/>
      <c r="SA240" s="97"/>
      <c r="SB240" s="97"/>
      <c r="SC240" s="97"/>
      <c r="SD240" s="97"/>
      <c r="SE240" s="97"/>
      <c r="SF240" s="97"/>
      <c r="SG240" s="97"/>
      <c r="SH240" s="97"/>
      <c r="SI240" s="97"/>
      <c r="SJ240" s="97"/>
      <c r="SK240" s="97"/>
      <c r="SL240" s="97"/>
      <c r="SM240" s="97"/>
      <c r="SN240" s="97"/>
      <c r="SO240" s="97"/>
      <c r="SP240" s="97"/>
      <c r="SQ240" s="97"/>
      <c r="SR240" s="97"/>
      <c r="SS240" s="97"/>
      <c r="ST240" s="97"/>
      <c r="SU240" s="97"/>
      <c r="SV240" s="97"/>
      <c r="SW240" s="97"/>
      <c r="SX240" s="97"/>
      <c r="SY240" s="97"/>
      <c r="SZ240" s="97"/>
      <c r="TA240" s="97"/>
      <c r="TB240" s="97"/>
    </row>
    <row r="241" spans="1:522" s="1" customFormat="1" ht="18" customHeight="1" x14ac:dyDescent="0.2">
      <c r="A241" s="12"/>
      <c r="B241" s="11" t="s">
        <v>273</v>
      </c>
      <c r="C241" s="1">
        <v>12063</v>
      </c>
      <c r="D241" s="1">
        <v>2015</v>
      </c>
      <c r="E241" s="4" t="s">
        <v>272</v>
      </c>
      <c r="F241" s="1">
        <v>9702</v>
      </c>
      <c r="G241" s="9" t="s">
        <v>96</v>
      </c>
      <c r="H241" s="4" t="s">
        <v>44</v>
      </c>
      <c r="I241" s="1">
        <f t="shared" si="4"/>
        <v>0</v>
      </c>
      <c r="J241" s="12">
        <f>Tabuľka3[[#This Row],[Stĺpec9]]+I242</f>
        <v>0</v>
      </c>
      <c r="K241" s="97"/>
      <c r="L241" s="97"/>
      <c r="M241" s="97"/>
      <c r="N241" s="97"/>
      <c r="O241" s="97"/>
      <c r="P241" s="97"/>
      <c r="Q241" s="97"/>
      <c r="R241" s="97"/>
      <c r="S241" s="97"/>
      <c r="T241" s="97"/>
      <c r="U241" s="97"/>
      <c r="V241" s="97"/>
      <c r="W241" s="97"/>
      <c r="X241" s="97"/>
      <c r="Y241" s="97"/>
      <c r="Z241" s="97"/>
      <c r="AA241" s="97"/>
      <c r="AB241" s="97"/>
      <c r="AC241" s="97"/>
      <c r="AD241" s="97"/>
      <c r="AE241" s="97"/>
      <c r="AF241" s="97"/>
      <c r="AG241" s="97"/>
      <c r="AH241" s="97"/>
      <c r="AI241" s="97"/>
      <c r="AJ241" s="97"/>
      <c r="AK241" s="97"/>
      <c r="AL241" s="97"/>
      <c r="AM241" s="97"/>
      <c r="AN241" s="97"/>
      <c r="AO241" s="97"/>
      <c r="AP241" s="97"/>
      <c r="AQ241" s="97"/>
      <c r="AR241" s="97"/>
      <c r="AS241" s="97"/>
      <c r="AT241" s="97"/>
      <c r="AU241" s="97"/>
      <c r="AV241" s="97"/>
      <c r="AW241" s="97"/>
      <c r="AX241" s="97"/>
      <c r="AY241" s="97"/>
      <c r="AZ241" s="97"/>
      <c r="BA241" s="97"/>
      <c r="BB241" s="97"/>
      <c r="BC241" s="97"/>
      <c r="BD241" s="97"/>
      <c r="BE241" s="97"/>
      <c r="BF241" s="97"/>
      <c r="BG241" s="97"/>
      <c r="BH241" s="97"/>
      <c r="BI241" s="97"/>
      <c r="BJ241" s="97"/>
      <c r="BK241" s="97"/>
      <c r="BL241" s="97"/>
      <c r="BM241" s="97"/>
      <c r="BN241" s="97"/>
      <c r="BO241" s="97"/>
      <c r="BP241" s="97"/>
      <c r="BQ241" s="97"/>
      <c r="BR241" s="97"/>
      <c r="BS241" s="97"/>
      <c r="BT241" s="97"/>
      <c r="BU241" s="97"/>
      <c r="BV241" s="97"/>
      <c r="BW241" s="97"/>
      <c r="BX241" s="97"/>
      <c r="BY241" s="97"/>
      <c r="BZ241" s="97"/>
      <c r="CA241" s="97"/>
      <c r="CB241" s="97"/>
      <c r="CC241" s="97"/>
      <c r="CD241" s="97"/>
      <c r="CE241" s="97"/>
      <c r="CF241" s="97"/>
      <c r="CG241" s="97"/>
      <c r="CH241" s="97"/>
      <c r="CI241" s="97"/>
      <c r="CJ241" s="97"/>
      <c r="CK241" s="97"/>
      <c r="CL241" s="97"/>
      <c r="CM241" s="97"/>
      <c r="CN241" s="97"/>
      <c r="CO241" s="97"/>
      <c r="CP241" s="97"/>
      <c r="CQ241" s="97"/>
      <c r="CR241" s="97"/>
      <c r="CS241" s="97"/>
      <c r="CT241" s="97"/>
      <c r="CU241" s="97"/>
      <c r="CV241" s="97"/>
      <c r="CW241" s="97"/>
      <c r="CX241" s="97"/>
      <c r="CY241" s="97"/>
      <c r="CZ241" s="97"/>
      <c r="DA241" s="97"/>
      <c r="DB241" s="97"/>
      <c r="DC241" s="97"/>
      <c r="DD241" s="97"/>
      <c r="DE241" s="97"/>
      <c r="DF241" s="97"/>
      <c r="DG241" s="97"/>
      <c r="DH241" s="97"/>
      <c r="DI241" s="97"/>
      <c r="DJ241" s="97"/>
      <c r="DK241" s="97"/>
      <c r="DL241" s="97"/>
      <c r="DM241" s="97"/>
      <c r="DN241" s="97"/>
      <c r="DO241" s="97"/>
      <c r="DP241" s="97"/>
      <c r="DQ241" s="97"/>
      <c r="DR241" s="97"/>
      <c r="DS241" s="97"/>
      <c r="DT241" s="97"/>
      <c r="DU241" s="97"/>
      <c r="DV241" s="97"/>
      <c r="DW241" s="97"/>
      <c r="DX241" s="97"/>
      <c r="DY241" s="97"/>
      <c r="DZ241" s="97"/>
      <c r="EA241" s="97"/>
      <c r="EB241" s="97"/>
      <c r="EC241" s="97"/>
      <c r="ED241" s="97"/>
      <c r="EE241" s="97"/>
      <c r="EF241" s="97"/>
      <c r="EG241" s="97"/>
      <c r="EH241" s="97"/>
      <c r="EI241" s="97"/>
      <c r="EJ241" s="97"/>
      <c r="EK241" s="97"/>
      <c r="EL241" s="97"/>
      <c r="EM241" s="97"/>
      <c r="EN241" s="97"/>
      <c r="EO241" s="97"/>
      <c r="EP241" s="97"/>
      <c r="EQ241" s="97"/>
      <c r="ER241" s="97"/>
      <c r="ES241" s="97"/>
      <c r="ET241" s="97"/>
      <c r="EU241" s="97"/>
      <c r="EV241" s="97"/>
      <c r="EW241" s="97"/>
      <c r="EX241" s="97"/>
      <c r="EY241" s="97"/>
      <c r="EZ241" s="97"/>
      <c r="FA241" s="97"/>
      <c r="FB241" s="97"/>
      <c r="FC241" s="97"/>
      <c r="FD241" s="97"/>
      <c r="FE241" s="97"/>
      <c r="FF241" s="97"/>
      <c r="FG241" s="97"/>
      <c r="FH241" s="97"/>
      <c r="FI241" s="97"/>
      <c r="FJ241" s="97"/>
      <c r="FK241" s="97"/>
      <c r="FL241" s="97"/>
      <c r="FM241" s="97"/>
      <c r="FN241" s="97"/>
      <c r="FO241" s="97"/>
      <c r="FP241" s="97"/>
      <c r="FQ241" s="97"/>
      <c r="FR241" s="97"/>
      <c r="FS241" s="97"/>
      <c r="FT241" s="97"/>
      <c r="FU241" s="97"/>
      <c r="FV241" s="97"/>
      <c r="FW241" s="97"/>
      <c r="FX241" s="97"/>
      <c r="FY241" s="97"/>
      <c r="FZ241" s="97"/>
      <c r="GA241" s="97"/>
      <c r="GB241" s="97"/>
      <c r="GC241" s="97"/>
      <c r="GD241" s="97"/>
      <c r="GE241" s="97"/>
      <c r="GF241" s="97"/>
      <c r="GG241" s="97"/>
      <c r="GH241" s="97"/>
      <c r="GI241" s="97"/>
      <c r="GJ241" s="97"/>
      <c r="GK241" s="97"/>
      <c r="GL241" s="97"/>
      <c r="GM241" s="97"/>
      <c r="GN241" s="97"/>
      <c r="GO241" s="97"/>
      <c r="GP241" s="97"/>
      <c r="GQ241" s="97"/>
      <c r="GR241" s="97"/>
      <c r="GS241" s="97"/>
      <c r="GT241" s="97"/>
      <c r="GU241" s="97"/>
      <c r="GV241" s="97"/>
      <c r="GW241" s="97"/>
      <c r="GX241" s="97"/>
      <c r="GY241" s="97"/>
      <c r="GZ241" s="97"/>
      <c r="HA241" s="97"/>
      <c r="HB241" s="97"/>
      <c r="HC241" s="97"/>
      <c r="HD241" s="97"/>
      <c r="HE241" s="97"/>
      <c r="HF241" s="97"/>
      <c r="HG241" s="97"/>
      <c r="HH241" s="97"/>
      <c r="HI241" s="97"/>
      <c r="HJ241" s="97"/>
      <c r="HK241" s="97"/>
      <c r="HL241" s="97"/>
      <c r="HM241" s="97"/>
      <c r="HN241" s="97"/>
      <c r="HO241" s="97"/>
      <c r="HP241" s="97"/>
      <c r="HQ241" s="97"/>
      <c r="HR241" s="97"/>
      <c r="HS241" s="97"/>
      <c r="HT241" s="97"/>
      <c r="HU241" s="97"/>
      <c r="HV241" s="97"/>
      <c r="HW241" s="97"/>
      <c r="HX241" s="97"/>
      <c r="HY241" s="97"/>
      <c r="HZ241" s="97"/>
      <c r="IA241" s="97"/>
      <c r="IB241" s="97"/>
      <c r="IC241" s="97"/>
      <c r="ID241" s="97"/>
      <c r="IE241" s="97"/>
      <c r="IF241" s="97"/>
      <c r="IG241" s="97"/>
      <c r="IH241" s="97"/>
      <c r="II241" s="97"/>
      <c r="IJ241" s="97"/>
      <c r="IK241" s="97"/>
      <c r="IL241" s="97"/>
      <c r="IM241" s="97"/>
      <c r="IN241" s="97"/>
      <c r="IO241" s="97"/>
      <c r="IP241" s="97"/>
      <c r="IQ241" s="97"/>
      <c r="IR241" s="97"/>
      <c r="IS241" s="97"/>
      <c r="IT241" s="97"/>
      <c r="IU241" s="97"/>
      <c r="IV241" s="97"/>
      <c r="IW241" s="97"/>
      <c r="IX241" s="97"/>
      <c r="IY241" s="97"/>
      <c r="IZ241" s="97"/>
      <c r="JA241" s="97"/>
      <c r="JB241" s="97"/>
      <c r="JC241" s="97"/>
      <c r="JD241" s="97"/>
      <c r="JE241" s="97"/>
      <c r="JF241" s="97"/>
      <c r="JG241" s="97"/>
      <c r="JH241" s="97"/>
      <c r="JI241" s="97"/>
      <c r="JJ241" s="97"/>
      <c r="JK241" s="97"/>
      <c r="JL241" s="97"/>
      <c r="JM241" s="97"/>
      <c r="JN241" s="97"/>
      <c r="JO241" s="97"/>
      <c r="JP241" s="97"/>
      <c r="JQ241" s="97"/>
      <c r="JR241" s="97"/>
      <c r="JS241" s="97"/>
      <c r="JT241" s="97"/>
      <c r="JU241" s="97"/>
      <c r="JV241" s="97"/>
      <c r="JW241" s="97"/>
      <c r="JX241" s="97"/>
      <c r="JY241" s="97"/>
      <c r="JZ241" s="97"/>
      <c r="KA241" s="97"/>
      <c r="KB241" s="97"/>
      <c r="KC241" s="97"/>
      <c r="KD241" s="97"/>
      <c r="KE241" s="97"/>
      <c r="KF241" s="97"/>
      <c r="KG241" s="97"/>
      <c r="KH241" s="97"/>
      <c r="KI241" s="97"/>
      <c r="KJ241" s="97"/>
      <c r="KK241" s="97"/>
      <c r="KL241" s="97"/>
      <c r="KM241" s="97"/>
      <c r="KN241" s="97"/>
      <c r="KO241" s="97"/>
      <c r="KP241" s="97"/>
      <c r="KQ241" s="97"/>
      <c r="KR241" s="97"/>
      <c r="KS241" s="97"/>
      <c r="KT241" s="97"/>
      <c r="KU241" s="97"/>
      <c r="KV241" s="97"/>
      <c r="KW241" s="97"/>
      <c r="KX241" s="97"/>
      <c r="KY241" s="97"/>
      <c r="KZ241" s="97"/>
      <c r="LA241" s="97"/>
      <c r="LB241" s="97"/>
      <c r="LC241" s="97"/>
      <c r="LD241" s="97"/>
      <c r="LE241" s="97"/>
      <c r="LF241" s="97"/>
      <c r="LG241" s="97"/>
      <c r="LH241" s="97"/>
      <c r="LI241" s="97"/>
      <c r="LJ241" s="97"/>
      <c r="LK241" s="97"/>
      <c r="LL241" s="97"/>
      <c r="LM241" s="97"/>
      <c r="LN241" s="97"/>
      <c r="LO241" s="97"/>
      <c r="LP241" s="97"/>
      <c r="LQ241" s="97"/>
      <c r="LR241" s="97"/>
      <c r="LS241" s="97"/>
      <c r="LT241" s="97"/>
      <c r="LU241" s="97"/>
      <c r="LV241" s="97"/>
      <c r="LW241" s="97"/>
      <c r="LX241" s="97"/>
      <c r="LY241" s="97"/>
      <c r="LZ241" s="97"/>
      <c r="MA241" s="97"/>
      <c r="MB241" s="97"/>
      <c r="MC241" s="97"/>
      <c r="MD241" s="97"/>
      <c r="ME241" s="97"/>
      <c r="MF241" s="97"/>
      <c r="MG241" s="97"/>
      <c r="MH241" s="97"/>
      <c r="MI241" s="97"/>
      <c r="MJ241" s="97"/>
      <c r="MK241" s="97"/>
      <c r="ML241" s="97"/>
      <c r="MM241" s="97"/>
      <c r="MN241" s="97"/>
      <c r="MO241" s="97"/>
      <c r="MP241" s="97"/>
      <c r="MQ241" s="97"/>
      <c r="MR241" s="97"/>
      <c r="MS241" s="97"/>
      <c r="MT241" s="97"/>
      <c r="MU241" s="97"/>
      <c r="MV241" s="97"/>
      <c r="MW241" s="97"/>
      <c r="MX241" s="97"/>
      <c r="MY241" s="97"/>
      <c r="MZ241" s="97"/>
      <c r="NA241" s="97"/>
      <c r="NB241" s="97"/>
      <c r="NC241" s="97"/>
      <c r="ND241" s="97"/>
      <c r="NE241" s="97"/>
      <c r="NF241" s="97"/>
      <c r="NG241" s="97"/>
      <c r="NH241" s="97"/>
      <c r="NI241" s="97"/>
      <c r="NJ241" s="97"/>
      <c r="NK241" s="97"/>
      <c r="NL241" s="97"/>
      <c r="NM241" s="97"/>
      <c r="NN241" s="97"/>
      <c r="NO241" s="97"/>
      <c r="NP241" s="97"/>
      <c r="NQ241" s="97"/>
      <c r="NR241" s="97"/>
      <c r="NS241" s="97"/>
      <c r="NT241" s="97"/>
      <c r="NU241" s="97"/>
      <c r="NV241" s="97"/>
      <c r="NW241" s="97"/>
      <c r="NX241" s="97"/>
      <c r="NY241" s="97"/>
      <c r="NZ241" s="97"/>
      <c r="OA241" s="97"/>
      <c r="OB241" s="97"/>
      <c r="OC241" s="97"/>
      <c r="OD241" s="97"/>
      <c r="OE241" s="97"/>
      <c r="OF241" s="97"/>
      <c r="OG241" s="97"/>
      <c r="OH241" s="97"/>
      <c r="OI241" s="97"/>
      <c r="OJ241" s="97"/>
      <c r="OK241" s="97"/>
      <c r="OL241" s="97"/>
      <c r="OM241" s="97"/>
      <c r="ON241" s="97"/>
      <c r="OO241" s="97"/>
      <c r="OP241" s="97"/>
      <c r="OQ241" s="97"/>
      <c r="OR241" s="97"/>
      <c r="OS241" s="97"/>
      <c r="OT241" s="97"/>
      <c r="OU241" s="97"/>
      <c r="OV241" s="97"/>
      <c r="OW241" s="97"/>
      <c r="OX241" s="97"/>
      <c r="OY241" s="97"/>
      <c r="OZ241" s="97"/>
      <c r="PA241" s="97"/>
      <c r="PB241" s="97"/>
      <c r="PC241" s="97"/>
      <c r="PD241" s="97"/>
      <c r="PE241" s="97"/>
      <c r="PF241" s="97"/>
      <c r="PG241" s="97"/>
      <c r="PH241" s="97"/>
      <c r="PI241" s="97"/>
      <c r="PJ241" s="97"/>
      <c r="PK241" s="97"/>
      <c r="PL241" s="97"/>
      <c r="PM241" s="97"/>
      <c r="PN241" s="97"/>
      <c r="PO241" s="97"/>
      <c r="PP241" s="97"/>
      <c r="PQ241" s="97"/>
      <c r="PR241" s="97"/>
      <c r="PS241" s="97"/>
      <c r="PT241" s="97"/>
      <c r="PU241" s="97"/>
      <c r="PV241" s="97"/>
      <c r="PW241" s="97"/>
      <c r="PX241" s="97"/>
      <c r="PY241" s="97"/>
      <c r="PZ241" s="97"/>
      <c r="QA241" s="97"/>
      <c r="QB241" s="97"/>
      <c r="QC241" s="97"/>
      <c r="QD241" s="97"/>
      <c r="QE241" s="97"/>
      <c r="QF241" s="97"/>
      <c r="QG241" s="97"/>
      <c r="QH241" s="97"/>
      <c r="QI241" s="97"/>
      <c r="QJ241" s="97"/>
      <c r="QK241" s="97"/>
      <c r="QL241" s="97"/>
      <c r="QM241" s="97"/>
      <c r="QN241" s="97"/>
      <c r="QO241" s="97"/>
      <c r="QP241" s="97"/>
      <c r="QQ241" s="97"/>
      <c r="QR241" s="97"/>
      <c r="QS241" s="97"/>
      <c r="QT241" s="97"/>
      <c r="QU241" s="97"/>
      <c r="QV241" s="97"/>
      <c r="QW241" s="97"/>
      <c r="QX241" s="97"/>
      <c r="QY241" s="97"/>
      <c r="QZ241" s="97"/>
      <c r="RA241" s="97"/>
      <c r="RB241" s="97"/>
      <c r="RC241" s="97"/>
      <c r="RD241" s="97"/>
      <c r="RE241" s="97"/>
      <c r="RF241" s="97"/>
      <c r="RG241" s="97"/>
      <c r="RH241" s="97"/>
      <c r="RI241" s="97"/>
      <c r="RJ241" s="97"/>
      <c r="RK241" s="97"/>
      <c r="RL241" s="97"/>
      <c r="RM241" s="97"/>
      <c r="RN241" s="97"/>
      <c r="RO241" s="97"/>
      <c r="RP241" s="97"/>
      <c r="RQ241" s="97"/>
      <c r="RR241" s="97"/>
      <c r="RS241" s="97"/>
      <c r="RT241" s="97"/>
      <c r="RU241" s="97"/>
      <c r="RV241" s="97"/>
      <c r="RW241" s="97"/>
      <c r="RX241" s="97"/>
      <c r="RY241" s="97"/>
      <c r="RZ241" s="97"/>
      <c r="SA241" s="97"/>
      <c r="SB241" s="97"/>
      <c r="SC241" s="97"/>
      <c r="SD241" s="97"/>
      <c r="SE241" s="97"/>
      <c r="SF241" s="97"/>
      <c r="SG241" s="97"/>
      <c r="SH241" s="97"/>
      <c r="SI241" s="97"/>
      <c r="SJ241" s="97"/>
      <c r="SK241" s="97"/>
      <c r="SL241" s="97"/>
      <c r="SM241" s="97"/>
      <c r="SN241" s="97"/>
      <c r="SO241" s="97"/>
      <c r="SP241" s="97"/>
      <c r="SQ241" s="97"/>
      <c r="SR241" s="97"/>
      <c r="SS241" s="97"/>
      <c r="ST241" s="97"/>
      <c r="SU241" s="97"/>
      <c r="SV241" s="97"/>
      <c r="SW241" s="97"/>
      <c r="SX241" s="97"/>
      <c r="SY241" s="97"/>
      <c r="SZ241" s="97"/>
      <c r="TA241" s="97"/>
      <c r="TB241" s="97"/>
    </row>
    <row r="242" spans="1:522" s="1" customFormat="1" ht="18" customHeight="1" x14ac:dyDescent="0.2">
      <c r="A242" s="12"/>
      <c r="B242" s="11"/>
      <c r="E242" s="4" t="s">
        <v>297</v>
      </c>
      <c r="F242" s="1">
        <v>1906</v>
      </c>
      <c r="G242" s="9" t="s">
        <v>96</v>
      </c>
      <c r="H242" s="4"/>
      <c r="I242" s="1">
        <f t="shared" si="4"/>
        <v>0</v>
      </c>
      <c r="J242" s="12"/>
      <c r="K242" s="97"/>
      <c r="L242" s="97"/>
      <c r="M242" s="97"/>
      <c r="N242" s="97"/>
      <c r="O242" s="97"/>
      <c r="P242" s="97"/>
      <c r="Q242" s="97"/>
      <c r="R242" s="97"/>
      <c r="S242" s="97"/>
      <c r="T242" s="97"/>
      <c r="U242" s="97"/>
      <c r="V242" s="97"/>
      <c r="W242" s="97"/>
      <c r="X242" s="97"/>
      <c r="Y242" s="97"/>
      <c r="Z242" s="97"/>
      <c r="AA242" s="97"/>
      <c r="AB242" s="97"/>
      <c r="AC242" s="97"/>
      <c r="AD242" s="97"/>
      <c r="AE242" s="97"/>
      <c r="AF242" s="97"/>
      <c r="AG242" s="97"/>
      <c r="AH242" s="97"/>
      <c r="AI242" s="97"/>
      <c r="AJ242" s="97"/>
      <c r="AK242" s="97"/>
      <c r="AL242" s="97"/>
      <c r="AM242" s="97"/>
      <c r="AN242" s="97"/>
      <c r="AO242" s="97"/>
      <c r="AP242" s="97"/>
      <c r="AQ242" s="97"/>
      <c r="AR242" s="97"/>
      <c r="AS242" s="97"/>
      <c r="AT242" s="97"/>
      <c r="AU242" s="97"/>
      <c r="AV242" s="97"/>
      <c r="AW242" s="97"/>
      <c r="AX242" s="97"/>
      <c r="AY242" s="97"/>
      <c r="AZ242" s="97"/>
      <c r="BA242" s="97"/>
      <c r="BB242" s="97"/>
      <c r="BC242" s="97"/>
      <c r="BD242" s="97"/>
      <c r="BE242" s="97"/>
      <c r="BF242" s="97"/>
      <c r="BG242" s="97"/>
      <c r="BH242" s="97"/>
      <c r="BI242" s="97"/>
      <c r="BJ242" s="97"/>
      <c r="BK242" s="97"/>
      <c r="BL242" s="97"/>
      <c r="BM242" s="97"/>
      <c r="BN242" s="97"/>
      <c r="BO242" s="97"/>
      <c r="BP242" s="97"/>
      <c r="BQ242" s="97"/>
      <c r="BR242" s="97"/>
      <c r="BS242" s="97"/>
      <c r="BT242" s="97"/>
      <c r="BU242" s="97"/>
      <c r="BV242" s="97"/>
      <c r="BW242" s="97"/>
      <c r="BX242" s="97"/>
      <c r="BY242" s="97"/>
      <c r="BZ242" s="97"/>
      <c r="CA242" s="97"/>
      <c r="CB242" s="97"/>
      <c r="CC242" s="97"/>
      <c r="CD242" s="97"/>
      <c r="CE242" s="97"/>
      <c r="CF242" s="97"/>
      <c r="CG242" s="97"/>
      <c r="CH242" s="97"/>
      <c r="CI242" s="97"/>
      <c r="CJ242" s="97"/>
      <c r="CK242" s="97"/>
      <c r="CL242" s="97"/>
      <c r="CM242" s="97"/>
      <c r="CN242" s="97"/>
      <c r="CO242" s="97"/>
      <c r="CP242" s="97"/>
      <c r="CQ242" s="97"/>
      <c r="CR242" s="97"/>
      <c r="CS242" s="97"/>
      <c r="CT242" s="97"/>
      <c r="CU242" s="97"/>
      <c r="CV242" s="97"/>
      <c r="CW242" s="97"/>
      <c r="CX242" s="97"/>
      <c r="CY242" s="97"/>
      <c r="CZ242" s="97"/>
      <c r="DA242" s="97"/>
      <c r="DB242" s="97"/>
      <c r="DC242" s="97"/>
      <c r="DD242" s="97"/>
      <c r="DE242" s="97"/>
      <c r="DF242" s="97"/>
      <c r="DG242" s="97"/>
      <c r="DH242" s="97"/>
      <c r="DI242" s="97"/>
      <c r="DJ242" s="97"/>
      <c r="DK242" s="97"/>
      <c r="DL242" s="97"/>
      <c r="DM242" s="97"/>
      <c r="DN242" s="97"/>
      <c r="DO242" s="97"/>
      <c r="DP242" s="97"/>
      <c r="DQ242" s="97"/>
      <c r="DR242" s="97"/>
      <c r="DS242" s="97"/>
      <c r="DT242" s="97"/>
      <c r="DU242" s="97"/>
      <c r="DV242" s="97"/>
      <c r="DW242" s="97"/>
      <c r="DX242" s="97"/>
      <c r="DY242" s="97"/>
      <c r="DZ242" s="97"/>
      <c r="EA242" s="97"/>
      <c r="EB242" s="97"/>
      <c r="EC242" s="97"/>
      <c r="ED242" s="97"/>
      <c r="EE242" s="97"/>
      <c r="EF242" s="97"/>
      <c r="EG242" s="97"/>
      <c r="EH242" s="97"/>
      <c r="EI242" s="97"/>
      <c r="EJ242" s="97"/>
      <c r="EK242" s="97"/>
      <c r="EL242" s="97"/>
      <c r="EM242" s="97"/>
      <c r="EN242" s="97"/>
      <c r="EO242" s="97"/>
      <c r="EP242" s="97"/>
      <c r="EQ242" s="97"/>
      <c r="ER242" s="97"/>
      <c r="ES242" s="97"/>
      <c r="ET242" s="97"/>
      <c r="EU242" s="97"/>
      <c r="EV242" s="97"/>
      <c r="EW242" s="97"/>
      <c r="EX242" s="97"/>
      <c r="EY242" s="97"/>
      <c r="EZ242" s="97"/>
      <c r="FA242" s="97"/>
      <c r="FB242" s="97"/>
      <c r="FC242" s="97"/>
      <c r="FD242" s="97"/>
      <c r="FE242" s="97"/>
      <c r="FF242" s="97"/>
      <c r="FG242" s="97"/>
      <c r="FH242" s="97"/>
      <c r="FI242" s="97"/>
      <c r="FJ242" s="97"/>
      <c r="FK242" s="97"/>
      <c r="FL242" s="97"/>
      <c r="FM242" s="97"/>
      <c r="FN242" s="97"/>
      <c r="FO242" s="97"/>
      <c r="FP242" s="97"/>
      <c r="FQ242" s="97"/>
      <c r="FR242" s="97"/>
      <c r="FS242" s="97"/>
      <c r="FT242" s="97"/>
      <c r="FU242" s="97"/>
      <c r="FV242" s="97"/>
      <c r="FW242" s="97"/>
      <c r="FX242" s="97"/>
      <c r="FY242" s="97"/>
      <c r="FZ242" s="97"/>
      <c r="GA242" s="97"/>
      <c r="GB242" s="97"/>
      <c r="GC242" s="97"/>
      <c r="GD242" s="97"/>
      <c r="GE242" s="97"/>
      <c r="GF242" s="97"/>
      <c r="GG242" s="97"/>
      <c r="GH242" s="97"/>
      <c r="GI242" s="97"/>
      <c r="GJ242" s="97"/>
      <c r="GK242" s="97"/>
      <c r="GL242" s="97"/>
      <c r="GM242" s="97"/>
      <c r="GN242" s="97"/>
      <c r="GO242" s="97"/>
      <c r="GP242" s="97"/>
      <c r="GQ242" s="97"/>
      <c r="GR242" s="97"/>
      <c r="GS242" s="97"/>
      <c r="GT242" s="97"/>
      <c r="GU242" s="97"/>
      <c r="GV242" s="97"/>
      <c r="GW242" s="97"/>
      <c r="GX242" s="97"/>
      <c r="GY242" s="97"/>
      <c r="GZ242" s="97"/>
      <c r="HA242" s="97"/>
      <c r="HB242" s="97"/>
      <c r="HC242" s="97"/>
      <c r="HD242" s="97"/>
      <c r="HE242" s="97"/>
      <c r="HF242" s="97"/>
      <c r="HG242" s="97"/>
      <c r="HH242" s="97"/>
      <c r="HI242" s="97"/>
      <c r="HJ242" s="97"/>
      <c r="HK242" s="97"/>
      <c r="HL242" s="97"/>
      <c r="HM242" s="97"/>
      <c r="HN242" s="97"/>
      <c r="HO242" s="97"/>
      <c r="HP242" s="97"/>
      <c r="HQ242" s="97"/>
      <c r="HR242" s="97"/>
      <c r="HS242" s="97"/>
      <c r="HT242" s="97"/>
      <c r="HU242" s="97"/>
      <c r="HV242" s="97"/>
      <c r="HW242" s="97"/>
      <c r="HX242" s="97"/>
      <c r="HY242" s="97"/>
      <c r="HZ242" s="97"/>
      <c r="IA242" s="97"/>
      <c r="IB242" s="97"/>
      <c r="IC242" s="97"/>
      <c r="ID242" s="97"/>
      <c r="IE242" s="97"/>
      <c r="IF242" s="97"/>
      <c r="IG242" s="97"/>
      <c r="IH242" s="97"/>
      <c r="II242" s="97"/>
      <c r="IJ242" s="97"/>
      <c r="IK242" s="97"/>
      <c r="IL242" s="97"/>
      <c r="IM242" s="97"/>
      <c r="IN242" s="97"/>
      <c r="IO242" s="97"/>
      <c r="IP242" s="97"/>
      <c r="IQ242" s="97"/>
      <c r="IR242" s="97"/>
      <c r="IS242" s="97"/>
      <c r="IT242" s="97"/>
      <c r="IU242" s="97"/>
      <c r="IV242" s="97"/>
      <c r="IW242" s="97"/>
      <c r="IX242" s="97"/>
      <c r="IY242" s="97"/>
      <c r="IZ242" s="97"/>
      <c r="JA242" s="97"/>
      <c r="JB242" s="97"/>
      <c r="JC242" s="97"/>
      <c r="JD242" s="97"/>
      <c r="JE242" s="97"/>
      <c r="JF242" s="97"/>
      <c r="JG242" s="97"/>
      <c r="JH242" s="97"/>
      <c r="JI242" s="97"/>
      <c r="JJ242" s="97"/>
      <c r="JK242" s="97"/>
      <c r="JL242" s="97"/>
      <c r="JM242" s="97"/>
      <c r="JN242" s="97"/>
      <c r="JO242" s="97"/>
      <c r="JP242" s="97"/>
      <c r="JQ242" s="97"/>
      <c r="JR242" s="97"/>
      <c r="JS242" s="97"/>
      <c r="JT242" s="97"/>
      <c r="JU242" s="97"/>
      <c r="JV242" s="97"/>
      <c r="JW242" s="97"/>
      <c r="JX242" s="97"/>
      <c r="JY242" s="97"/>
      <c r="JZ242" s="97"/>
      <c r="KA242" s="97"/>
      <c r="KB242" s="97"/>
      <c r="KC242" s="97"/>
      <c r="KD242" s="97"/>
      <c r="KE242" s="97"/>
      <c r="KF242" s="97"/>
      <c r="KG242" s="97"/>
      <c r="KH242" s="97"/>
      <c r="KI242" s="97"/>
      <c r="KJ242" s="97"/>
      <c r="KK242" s="97"/>
      <c r="KL242" s="97"/>
      <c r="KM242" s="97"/>
      <c r="KN242" s="97"/>
      <c r="KO242" s="97"/>
      <c r="KP242" s="97"/>
      <c r="KQ242" s="97"/>
      <c r="KR242" s="97"/>
      <c r="KS242" s="97"/>
      <c r="KT242" s="97"/>
      <c r="KU242" s="97"/>
      <c r="KV242" s="97"/>
      <c r="KW242" s="97"/>
      <c r="KX242" s="97"/>
      <c r="KY242" s="97"/>
      <c r="KZ242" s="97"/>
      <c r="LA242" s="97"/>
      <c r="LB242" s="97"/>
      <c r="LC242" s="97"/>
      <c r="LD242" s="97"/>
      <c r="LE242" s="97"/>
      <c r="LF242" s="97"/>
      <c r="LG242" s="97"/>
      <c r="LH242" s="97"/>
      <c r="LI242" s="97"/>
      <c r="LJ242" s="97"/>
      <c r="LK242" s="97"/>
      <c r="LL242" s="97"/>
      <c r="LM242" s="97"/>
      <c r="LN242" s="97"/>
      <c r="LO242" s="97"/>
      <c r="LP242" s="97"/>
      <c r="LQ242" s="97"/>
      <c r="LR242" s="97"/>
      <c r="LS242" s="97"/>
      <c r="LT242" s="97"/>
      <c r="LU242" s="97"/>
      <c r="LV242" s="97"/>
      <c r="LW242" s="97"/>
      <c r="LX242" s="97"/>
      <c r="LY242" s="97"/>
      <c r="LZ242" s="97"/>
      <c r="MA242" s="97"/>
      <c r="MB242" s="97"/>
      <c r="MC242" s="97"/>
      <c r="MD242" s="97"/>
      <c r="ME242" s="97"/>
      <c r="MF242" s="97"/>
      <c r="MG242" s="97"/>
      <c r="MH242" s="97"/>
      <c r="MI242" s="97"/>
      <c r="MJ242" s="97"/>
      <c r="MK242" s="97"/>
      <c r="ML242" s="97"/>
      <c r="MM242" s="97"/>
      <c r="MN242" s="97"/>
      <c r="MO242" s="97"/>
      <c r="MP242" s="97"/>
      <c r="MQ242" s="97"/>
      <c r="MR242" s="97"/>
      <c r="MS242" s="97"/>
      <c r="MT242" s="97"/>
      <c r="MU242" s="97"/>
      <c r="MV242" s="97"/>
      <c r="MW242" s="97"/>
      <c r="MX242" s="97"/>
      <c r="MY242" s="97"/>
      <c r="MZ242" s="97"/>
      <c r="NA242" s="97"/>
      <c r="NB242" s="97"/>
      <c r="NC242" s="97"/>
      <c r="ND242" s="97"/>
      <c r="NE242" s="97"/>
      <c r="NF242" s="97"/>
      <c r="NG242" s="97"/>
      <c r="NH242" s="97"/>
      <c r="NI242" s="97"/>
      <c r="NJ242" s="97"/>
      <c r="NK242" s="97"/>
      <c r="NL242" s="97"/>
      <c r="NM242" s="97"/>
      <c r="NN242" s="97"/>
      <c r="NO242" s="97"/>
      <c r="NP242" s="97"/>
      <c r="NQ242" s="97"/>
      <c r="NR242" s="97"/>
      <c r="NS242" s="97"/>
      <c r="NT242" s="97"/>
      <c r="NU242" s="97"/>
      <c r="NV242" s="97"/>
      <c r="NW242" s="97"/>
      <c r="NX242" s="97"/>
      <c r="NY242" s="97"/>
      <c r="NZ242" s="97"/>
      <c r="OA242" s="97"/>
      <c r="OB242" s="97"/>
      <c r="OC242" s="97"/>
      <c r="OD242" s="97"/>
      <c r="OE242" s="97"/>
      <c r="OF242" s="97"/>
      <c r="OG242" s="97"/>
      <c r="OH242" s="97"/>
      <c r="OI242" s="97"/>
      <c r="OJ242" s="97"/>
      <c r="OK242" s="97"/>
      <c r="OL242" s="97"/>
      <c r="OM242" s="97"/>
      <c r="ON242" s="97"/>
      <c r="OO242" s="97"/>
      <c r="OP242" s="97"/>
      <c r="OQ242" s="97"/>
      <c r="OR242" s="97"/>
      <c r="OS242" s="97"/>
      <c r="OT242" s="97"/>
      <c r="OU242" s="97"/>
      <c r="OV242" s="97"/>
      <c r="OW242" s="97"/>
      <c r="OX242" s="97"/>
      <c r="OY242" s="97"/>
      <c r="OZ242" s="97"/>
      <c r="PA242" s="97"/>
      <c r="PB242" s="97"/>
      <c r="PC242" s="97"/>
      <c r="PD242" s="97"/>
      <c r="PE242" s="97"/>
      <c r="PF242" s="97"/>
      <c r="PG242" s="97"/>
      <c r="PH242" s="97"/>
      <c r="PI242" s="97"/>
      <c r="PJ242" s="97"/>
      <c r="PK242" s="97"/>
      <c r="PL242" s="97"/>
      <c r="PM242" s="97"/>
      <c r="PN242" s="97"/>
      <c r="PO242" s="97"/>
      <c r="PP242" s="97"/>
      <c r="PQ242" s="97"/>
      <c r="PR242" s="97"/>
      <c r="PS242" s="97"/>
      <c r="PT242" s="97"/>
      <c r="PU242" s="97"/>
      <c r="PV242" s="97"/>
      <c r="PW242" s="97"/>
      <c r="PX242" s="97"/>
      <c r="PY242" s="97"/>
      <c r="PZ242" s="97"/>
      <c r="QA242" s="97"/>
      <c r="QB242" s="97"/>
      <c r="QC242" s="97"/>
      <c r="QD242" s="97"/>
      <c r="QE242" s="97"/>
      <c r="QF242" s="97"/>
      <c r="QG242" s="97"/>
      <c r="QH242" s="97"/>
      <c r="QI242" s="97"/>
      <c r="QJ242" s="97"/>
      <c r="QK242" s="97"/>
      <c r="QL242" s="97"/>
      <c r="QM242" s="97"/>
      <c r="QN242" s="97"/>
      <c r="QO242" s="97"/>
      <c r="QP242" s="97"/>
      <c r="QQ242" s="97"/>
      <c r="QR242" s="97"/>
      <c r="QS242" s="97"/>
      <c r="QT242" s="97"/>
      <c r="QU242" s="97"/>
      <c r="QV242" s="97"/>
      <c r="QW242" s="97"/>
      <c r="QX242" s="97"/>
      <c r="QY242" s="97"/>
      <c r="QZ242" s="97"/>
      <c r="RA242" s="97"/>
      <c r="RB242" s="97"/>
      <c r="RC242" s="97"/>
      <c r="RD242" s="97"/>
      <c r="RE242" s="97"/>
      <c r="RF242" s="97"/>
      <c r="RG242" s="97"/>
      <c r="RH242" s="97"/>
      <c r="RI242" s="97"/>
      <c r="RJ242" s="97"/>
      <c r="RK242" s="97"/>
      <c r="RL242" s="97"/>
      <c r="RM242" s="97"/>
      <c r="RN242" s="97"/>
      <c r="RO242" s="97"/>
      <c r="RP242" s="97"/>
      <c r="RQ242" s="97"/>
      <c r="RR242" s="97"/>
      <c r="RS242" s="97"/>
      <c r="RT242" s="97"/>
      <c r="RU242" s="97"/>
      <c r="RV242" s="97"/>
      <c r="RW242" s="97"/>
      <c r="RX242" s="97"/>
      <c r="RY242" s="97"/>
      <c r="RZ242" s="97"/>
      <c r="SA242" s="97"/>
      <c r="SB242" s="97"/>
      <c r="SC242" s="97"/>
      <c r="SD242" s="97"/>
      <c r="SE242" s="97"/>
      <c r="SF242" s="97"/>
      <c r="SG242" s="97"/>
      <c r="SH242" s="97"/>
      <c r="SI242" s="97"/>
      <c r="SJ242" s="97"/>
      <c r="SK242" s="97"/>
      <c r="SL242" s="97"/>
      <c r="SM242" s="97"/>
      <c r="SN242" s="97"/>
      <c r="SO242" s="97"/>
      <c r="SP242" s="97"/>
      <c r="SQ242" s="97"/>
      <c r="SR242" s="97"/>
      <c r="SS242" s="97"/>
      <c r="ST242" s="97"/>
      <c r="SU242" s="97"/>
      <c r="SV242" s="97"/>
      <c r="SW242" s="97"/>
      <c r="SX242" s="97"/>
      <c r="SY242" s="97"/>
      <c r="SZ242" s="97"/>
      <c r="TA242" s="97"/>
      <c r="TB242" s="97"/>
    </row>
    <row r="243" spans="1:522" s="1" customFormat="1" ht="18" customHeight="1" x14ac:dyDescent="0.2">
      <c r="A243" s="12"/>
      <c r="B243" s="11" t="s">
        <v>436</v>
      </c>
      <c r="C243" s="1">
        <v>7410</v>
      </c>
      <c r="E243" s="4" t="s">
        <v>435</v>
      </c>
      <c r="F243" s="1">
        <v>9663</v>
      </c>
      <c r="G243" s="9" t="s">
        <v>94</v>
      </c>
      <c r="H243" s="4" t="s">
        <v>423</v>
      </c>
      <c r="I243" s="1">
        <f t="shared" si="4"/>
        <v>0</v>
      </c>
      <c r="J243" s="12">
        <f>Tabuľka3[[#This Row],[Stĺpec9]]</f>
        <v>0</v>
      </c>
      <c r="K243" s="97"/>
      <c r="L243" s="97"/>
      <c r="M243" s="97"/>
      <c r="N243" s="97"/>
      <c r="O243" s="97"/>
      <c r="P243" s="97"/>
      <c r="Q243" s="97"/>
      <c r="R243" s="97"/>
      <c r="S243" s="97"/>
      <c r="T243" s="97"/>
      <c r="U243" s="97"/>
      <c r="V243" s="97"/>
      <c r="W243" s="97"/>
      <c r="X243" s="97"/>
      <c r="Y243" s="97"/>
      <c r="Z243" s="97"/>
      <c r="AA243" s="97"/>
      <c r="AB243" s="97"/>
      <c r="AC243" s="97"/>
      <c r="AD243" s="97"/>
      <c r="AE243" s="97"/>
      <c r="AF243" s="97"/>
      <c r="AG243" s="97"/>
      <c r="AH243" s="97"/>
      <c r="AI243" s="97"/>
      <c r="AJ243" s="97"/>
      <c r="AK243" s="97"/>
      <c r="AL243" s="97"/>
      <c r="AM243" s="97"/>
      <c r="AN243" s="97"/>
      <c r="AO243" s="97"/>
      <c r="AP243" s="97"/>
      <c r="AQ243" s="97"/>
      <c r="AR243" s="97"/>
      <c r="AS243" s="97"/>
      <c r="AT243" s="97"/>
      <c r="AU243" s="97"/>
      <c r="AV243" s="97"/>
      <c r="AW243" s="97"/>
      <c r="AX243" s="97"/>
      <c r="AY243" s="97"/>
      <c r="AZ243" s="97"/>
      <c r="BA243" s="97"/>
      <c r="BB243" s="97"/>
      <c r="BC243" s="97"/>
      <c r="BD243" s="97"/>
      <c r="BE243" s="97"/>
      <c r="BF243" s="97"/>
      <c r="BG243" s="97"/>
      <c r="BH243" s="97"/>
      <c r="BI243" s="97"/>
      <c r="BJ243" s="97"/>
      <c r="BK243" s="97"/>
      <c r="BL243" s="97"/>
      <c r="BM243" s="97"/>
      <c r="BN243" s="97"/>
      <c r="BO243" s="97"/>
      <c r="BP243" s="97"/>
      <c r="BQ243" s="97"/>
      <c r="BR243" s="97"/>
      <c r="BS243" s="97"/>
      <c r="BT243" s="97"/>
      <c r="BU243" s="97"/>
      <c r="BV243" s="97"/>
      <c r="BW243" s="97"/>
      <c r="BX243" s="97"/>
      <c r="BY243" s="97"/>
      <c r="BZ243" s="97"/>
      <c r="CA243" s="97"/>
      <c r="CB243" s="97"/>
      <c r="CC243" s="97"/>
      <c r="CD243" s="97"/>
      <c r="CE243" s="97"/>
      <c r="CF243" s="97"/>
      <c r="CG243" s="97"/>
      <c r="CH243" s="97"/>
      <c r="CI243" s="97"/>
      <c r="CJ243" s="97"/>
      <c r="CK243" s="97"/>
      <c r="CL243" s="97"/>
      <c r="CM243" s="97"/>
      <c r="CN243" s="97"/>
      <c r="CO243" s="97"/>
      <c r="CP243" s="97"/>
      <c r="CQ243" s="97"/>
      <c r="CR243" s="97"/>
      <c r="CS243" s="97"/>
      <c r="CT243" s="97"/>
      <c r="CU243" s="97"/>
      <c r="CV243" s="97"/>
      <c r="CW243" s="97"/>
      <c r="CX243" s="97"/>
      <c r="CY243" s="97"/>
      <c r="CZ243" s="97"/>
      <c r="DA243" s="97"/>
      <c r="DB243" s="97"/>
      <c r="DC243" s="97"/>
      <c r="DD243" s="97"/>
      <c r="DE243" s="97"/>
      <c r="DF243" s="97"/>
      <c r="DG243" s="97"/>
      <c r="DH243" s="97"/>
      <c r="DI243" s="97"/>
      <c r="DJ243" s="97"/>
      <c r="DK243" s="97"/>
      <c r="DL243" s="97"/>
      <c r="DM243" s="97"/>
      <c r="DN243" s="97"/>
      <c r="DO243" s="97"/>
      <c r="DP243" s="97"/>
      <c r="DQ243" s="97"/>
      <c r="DR243" s="97"/>
      <c r="DS243" s="97"/>
      <c r="DT243" s="97"/>
      <c r="DU243" s="97"/>
      <c r="DV243" s="97"/>
      <c r="DW243" s="97"/>
      <c r="DX243" s="97"/>
      <c r="DY243" s="97"/>
      <c r="DZ243" s="97"/>
      <c r="EA243" s="97"/>
      <c r="EB243" s="97"/>
      <c r="EC243" s="97"/>
      <c r="ED243" s="97"/>
      <c r="EE243" s="97"/>
      <c r="EF243" s="97"/>
      <c r="EG243" s="97"/>
      <c r="EH243" s="97"/>
      <c r="EI243" s="97"/>
      <c r="EJ243" s="97"/>
      <c r="EK243" s="97"/>
      <c r="EL243" s="97"/>
      <c r="EM243" s="97"/>
      <c r="EN243" s="97"/>
      <c r="EO243" s="97"/>
      <c r="EP243" s="97"/>
      <c r="EQ243" s="97"/>
      <c r="ER243" s="97"/>
      <c r="ES243" s="97"/>
      <c r="ET243" s="97"/>
      <c r="EU243" s="97"/>
      <c r="EV243" s="97"/>
      <c r="EW243" s="97"/>
      <c r="EX243" s="97"/>
      <c r="EY243" s="97"/>
      <c r="EZ243" s="97"/>
      <c r="FA243" s="97"/>
      <c r="FB243" s="97"/>
      <c r="FC243" s="97"/>
      <c r="FD243" s="97"/>
      <c r="FE243" s="97"/>
      <c r="FF243" s="97"/>
      <c r="FG243" s="97"/>
      <c r="FH243" s="97"/>
      <c r="FI243" s="97"/>
      <c r="FJ243" s="97"/>
      <c r="FK243" s="97"/>
      <c r="FL243" s="97"/>
      <c r="FM243" s="97"/>
      <c r="FN243" s="97"/>
      <c r="FO243" s="97"/>
      <c r="FP243" s="97"/>
      <c r="FQ243" s="97"/>
      <c r="FR243" s="97"/>
      <c r="FS243" s="97"/>
      <c r="FT243" s="97"/>
      <c r="FU243" s="97"/>
      <c r="FV243" s="97"/>
      <c r="FW243" s="97"/>
      <c r="FX243" s="97"/>
      <c r="FY243" s="97"/>
      <c r="FZ243" s="97"/>
      <c r="GA243" s="97"/>
      <c r="GB243" s="97"/>
      <c r="GC243" s="97"/>
      <c r="GD243" s="97"/>
      <c r="GE243" s="97"/>
      <c r="GF243" s="97"/>
      <c r="GG243" s="97"/>
      <c r="GH243" s="97"/>
      <c r="GI243" s="97"/>
      <c r="GJ243" s="97"/>
      <c r="GK243" s="97"/>
      <c r="GL243" s="97"/>
      <c r="GM243" s="97"/>
      <c r="GN243" s="97"/>
      <c r="GO243" s="97"/>
      <c r="GP243" s="97"/>
      <c r="GQ243" s="97"/>
      <c r="GR243" s="97"/>
      <c r="GS243" s="97"/>
      <c r="GT243" s="97"/>
      <c r="GU243" s="97"/>
      <c r="GV243" s="97"/>
      <c r="GW243" s="97"/>
      <c r="GX243" s="97"/>
      <c r="GY243" s="97"/>
      <c r="GZ243" s="97"/>
      <c r="HA243" s="97"/>
      <c r="HB243" s="97"/>
      <c r="HC243" s="97"/>
      <c r="HD243" s="97"/>
      <c r="HE243" s="97"/>
      <c r="HF243" s="97"/>
      <c r="HG243" s="97"/>
      <c r="HH243" s="97"/>
      <c r="HI243" s="97"/>
      <c r="HJ243" s="97"/>
      <c r="HK243" s="97"/>
      <c r="HL243" s="97"/>
      <c r="HM243" s="97"/>
      <c r="HN243" s="97"/>
      <c r="HO243" s="97"/>
      <c r="HP243" s="97"/>
      <c r="HQ243" s="97"/>
      <c r="HR243" s="97"/>
      <c r="HS243" s="97"/>
      <c r="HT243" s="97"/>
      <c r="HU243" s="97"/>
      <c r="HV243" s="97"/>
      <c r="HW243" s="97"/>
      <c r="HX243" s="97"/>
      <c r="HY243" s="97"/>
      <c r="HZ243" s="97"/>
      <c r="IA243" s="97"/>
      <c r="IB243" s="97"/>
      <c r="IC243" s="97"/>
      <c r="ID243" s="97"/>
      <c r="IE243" s="97"/>
      <c r="IF243" s="97"/>
      <c r="IG243" s="97"/>
      <c r="IH243" s="97"/>
      <c r="II243" s="97"/>
      <c r="IJ243" s="97"/>
      <c r="IK243" s="97"/>
      <c r="IL243" s="97"/>
      <c r="IM243" s="97"/>
      <c r="IN243" s="97"/>
      <c r="IO243" s="97"/>
      <c r="IP243" s="97"/>
      <c r="IQ243" s="97"/>
      <c r="IR243" s="97"/>
      <c r="IS243" s="97"/>
      <c r="IT243" s="97"/>
      <c r="IU243" s="97"/>
      <c r="IV243" s="97"/>
      <c r="IW243" s="97"/>
      <c r="IX243" s="97"/>
      <c r="IY243" s="97"/>
      <c r="IZ243" s="97"/>
      <c r="JA243" s="97"/>
      <c r="JB243" s="97"/>
      <c r="JC243" s="97"/>
      <c r="JD243" s="97"/>
      <c r="JE243" s="97"/>
      <c r="JF243" s="97"/>
      <c r="JG243" s="97"/>
      <c r="JH243" s="97"/>
      <c r="JI243" s="97"/>
      <c r="JJ243" s="97"/>
      <c r="JK243" s="97"/>
      <c r="JL243" s="97"/>
      <c r="JM243" s="97"/>
      <c r="JN243" s="97"/>
      <c r="JO243" s="97"/>
      <c r="JP243" s="97"/>
      <c r="JQ243" s="97"/>
      <c r="JR243" s="97"/>
      <c r="JS243" s="97"/>
      <c r="JT243" s="97"/>
      <c r="JU243" s="97"/>
      <c r="JV243" s="97"/>
      <c r="JW243" s="97"/>
      <c r="JX243" s="97"/>
      <c r="JY243" s="97"/>
      <c r="JZ243" s="97"/>
      <c r="KA243" s="97"/>
      <c r="KB243" s="97"/>
      <c r="KC243" s="97"/>
      <c r="KD243" s="97"/>
      <c r="KE243" s="97"/>
      <c r="KF243" s="97"/>
      <c r="KG243" s="97"/>
      <c r="KH243" s="97"/>
      <c r="KI243" s="97"/>
      <c r="KJ243" s="97"/>
      <c r="KK243" s="97"/>
      <c r="KL243" s="97"/>
      <c r="KM243" s="97"/>
      <c r="KN243" s="97"/>
      <c r="KO243" s="97"/>
      <c r="KP243" s="97"/>
      <c r="KQ243" s="97"/>
      <c r="KR243" s="97"/>
      <c r="KS243" s="97"/>
      <c r="KT243" s="97"/>
      <c r="KU243" s="97"/>
      <c r="KV243" s="97"/>
      <c r="KW243" s="97"/>
      <c r="KX243" s="97"/>
      <c r="KY243" s="97"/>
      <c r="KZ243" s="97"/>
      <c r="LA243" s="97"/>
      <c r="LB243" s="97"/>
      <c r="LC243" s="97"/>
      <c r="LD243" s="97"/>
      <c r="LE243" s="97"/>
      <c r="LF243" s="97"/>
      <c r="LG243" s="97"/>
      <c r="LH243" s="97"/>
      <c r="LI243" s="97"/>
      <c r="LJ243" s="97"/>
      <c r="LK243" s="97"/>
      <c r="LL243" s="97"/>
      <c r="LM243" s="97"/>
      <c r="LN243" s="97"/>
      <c r="LO243" s="97"/>
      <c r="LP243" s="97"/>
      <c r="LQ243" s="97"/>
      <c r="LR243" s="97"/>
      <c r="LS243" s="97"/>
      <c r="LT243" s="97"/>
      <c r="LU243" s="97"/>
      <c r="LV243" s="97"/>
      <c r="LW243" s="97"/>
      <c r="LX243" s="97"/>
      <c r="LY243" s="97"/>
      <c r="LZ243" s="97"/>
      <c r="MA243" s="97"/>
      <c r="MB243" s="97"/>
      <c r="MC243" s="97"/>
      <c r="MD243" s="97"/>
      <c r="ME243" s="97"/>
      <c r="MF243" s="97"/>
      <c r="MG243" s="97"/>
      <c r="MH243" s="97"/>
      <c r="MI243" s="97"/>
      <c r="MJ243" s="97"/>
      <c r="MK243" s="97"/>
      <c r="ML243" s="97"/>
      <c r="MM243" s="97"/>
      <c r="MN243" s="97"/>
      <c r="MO243" s="97"/>
      <c r="MP243" s="97"/>
      <c r="MQ243" s="97"/>
      <c r="MR243" s="97"/>
      <c r="MS243" s="97"/>
      <c r="MT243" s="97"/>
      <c r="MU243" s="97"/>
      <c r="MV243" s="97"/>
      <c r="MW243" s="97"/>
      <c r="MX243" s="97"/>
      <c r="MY243" s="97"/>
      <c r="MZ243" s="97"/>
      <c r="NA243" s="97"/>
      <c r="NB243" s="97"/>
      <c r="NC243" s="97"/>
      <c r="ND243" s="97"/>
      <c r="NE243" s="97"/>
      <c r="NF243" s="97"/>
      <c r="NG243" s="97"/>
      <c r="NH243" s="97"/>
      <c r="NI243" s="97"/>
      <c r="NJ243" s="97"/>
      <c r="NK243" s="97"/>
      <c r="NL243" s="97"/>
      <c r="NM243" s="97"/>
      <c r="NN243" s="97"/>
      <c r="NO243" s="97"/>
      <c r="NP243" s="97"/>
      <c r="NQ243" s="97"/>
      <c r="NR243" s="97"/>
      <c r="NS243" s="97"/>
      <c r="NT243" s="97"/>
      <c r="NU243" s="97"/>
      <c r="NV243" s="97"/>
      <c r="NW243" s="97"/>
      <c r="NX243" s="97"/>
      <c r="NY243" s="97"/>
      <c r="NZ243" s="97"/>
      <c r="OA243" s="97"/>
      <c r="OB243" s="97"/>
      <c r="OC243" s="97"/>
      <c r="OD243" s="97"/>
      <c r="OE243" s="97"/>
      <c r="OF243" s="97"/>
      <c r="OG243" s="97"/>
      <c r="OH243" s="97"/>
      <c r="OI243" s="97"/>
      <c r="OJ243" s="97"/>
      <c r="OK243" s="97"/>
      <c r="OL243" s="97"/>
      <c r="OM243" s="97"/>
      <c r="ON243" s="97"/>
      <c r="OO243" s="97"/>
      <c r="OP243" s="97"/>
      <c r="OQ243" s="97"/>
      <c r="OR243" s="97"/>
      <c r="OS243" s="97"/>
      <c r="OT243" s="97"/>
      <c r="OU243" s="97"/>
      <c r="OV243" s="97"/>
      <c r="OW243" s="97"/>
      <c r="OX243" s="97"/>
      <c r="OY243" s="97"/>
      <c r="OZ243" s="97"/>
      <c r="PA243" s="97"/>
      <c r="PB243" s="97"/>
      <c r="PC243" s="97"/>
      <c r="PD243" s="97"/>
      <c r="PE243" s="97"/>
      <c r="PF243" s="97"/>
      <c r="PG243" s="97"/>
      <c r="PH243" s="97"/>
      <c r="PI243" s="97"/>
      <c r="PJ243" s="97"/>
      <c r="PK243" s="97"/>
      <c r="PL243" s="97"/>
      <c r="PM243" s="97"/>
      <c r="PN243" s="97"/>
      <c r="PO243" s="97"/>
      <c r="PP243" s="97"/>
      <c r="PQ243" s="97"/>
      <c r="PR243" s="97"/>
      <c r="PS243" s="97"/>
      <c r="PT243" s="97"/>
      <c r="PU243" s="97"/>
      <c r="PV243" s="97"/>
      <c r="PW243" s="97"/>
      <c r="PX243" s="97"/>
      <c r="PY243" s="97"/>
      <c r="PZ243" s="97"/>
      <c r="QA243" s="97"/>
      <c r="QB243" s="97"/>
      <c r="QC243" s="97"/>
      <c r="QD243" s="97"/>
      <c r="QE243" s="97"/>
      <c r="QF243" s="97"/>
      <c r="QG243" s="97"/>
      <c r="QH243" s="97"/>
      <c r="QI243" s="97"/>
      <c r="QJ243" s="97"/>
      <c r="QK243" s="97"/>
      <c r="QL243" s="97"/>
      <c r="QM243" s="97"/>
      <c r="QN243" s="97"/>
      <c r="QO243" s="97"/>
      <c r="QP243" s="97"/>
      <c r="QQ243" s="97"/>
      <c r="QR243" s="97"/>
      <c r="QS243" s="97"/>
      <c r="QT243" s="97"/>
      <c r="QU243" s="97"/>
      <c r="QV243" s="97"/>
      <c r="QW243" s="97"/>
      <c r="QX243" s="97"/>
      <c r="QY243" s="97"/>
      <c r="QZ243" s="97"/>
      <c r="RA243" s="97"/>
      <c r="RB243" s="97"/>
      <c r="RC243" s="97"/>
      <c r="RD243" s="97"/>
      <c r="RE243" s="97"/>
      <c r="RF243" s="97"/>
      <c r="RG243" s="97"/>
      <c r="RH243" s="97"/>
      <c r="RI243" s="97"/>
      <c r="RJ243" s="97"/>
      <c r="RK243" s="97"/>
      <c r="RL243" s="97"/>
      <c r="RM243" s="97"/>
      <c r="RN243" s="97"/>
      <c r="RO243" s="97"/>
      <c r="RP243" s="97"/>
      <c r="RQ243" s="97"/>
      <c r="RR243" s="97"/>
      <c r="RS243" s="97"/>
      <c r="RT243" s="97"/>
      <c r="RU243" s="97"/>
      <c r="RV243" s="97"/>
      <c r="RW243" s="97"/>
      <c r="RX243" s="97"/>
      <c r="RY243" s="97"/>
      <c r="RZ243" s="97"/>
      <c r="SA243" s="97"/>
      <c r="SB243" s="97"/>
      <c r="SC243" s="97"/>
      <c r="SD243" s="97"/>
      <c r="SE243" s="97"/>
      <c r="SF243" s="97"/>
      <c r="SG243" s="97"/>
      <c r="SH243" s="97"/>
      <c r="SI243" s="97"/>
      <c r="SJ243" s="97"/>
      <c r="SK243" s="97"/>
      <c r="SL243" s="97"/>
      <c r="SM243" s="97"/>
      <c r="SN243" s="97"/>
      <c r="SO243" s="97"/>
      <c r="SP243" s="97"/>
      <c r="SQ243" s="97"/>
      <c r="SR243" s="97"/>
      <c r="SS243" s="97"/>
      <c r="ST243" s="97"/>
      <c r="SU243" s="97"/>
      <c r="SV243" s="97"/>
      <c r="SW243" s="97"/>
      <c r="SX243" s="97"/>
      <c r="SY243" s="97"/>
      <c r="SZ243" s="97"/>
      <c r="TA243" s="97"/>
      <c r="TB243" s="97"/>
    </row>
    <row r="244" spans="1:522" s="1" customFormat="1" ht="18" customHeight="1" x14ac:dyDescent="0.2">
      <c r="A244" s="12"/>
      <c r="B244" s="11" t="s">
        <v>445</v>
      </c>
      <c r="C244" s="1">
        <v>11865</v>
      </c>
      <c r="E244" s="4" t="s">
        <v>435</v>
      </c>
      <c r="F244" s="1">
        <v>9663</v>
      </c>
      <c r="G244" s="9" t="s">
        <v>94</v>
      </c>
      <c r="H244" s="4" t="s">
        <v>423</v>
      </c>
      <c r="I244" s="1">
        <f t="shared" si="4"/>
        <v>0</v>
      </c>
      <c r="J244" s="12">
        <f>Tabuľka3[[#This Row],[Stĺpec9]]+I245</f>
        <v>0</v>
      </c>
      <c r="K244" s="97"/>
      <c r="L244" s="97"/>
      <c r="M244" s="97"/>
      <c r="N244" s="97"/>
      <c r="O244" s="97"/>
      <c r="P244" s="97"/>
      <c r="Q244" s="97"/>
      <c r="R244" s="97"/>
      <c r="S244" s="97"/>
      <c r="T244" s="97"/>
      <c r="U244" s="97"/>
      <c r="V244" s="97"/>
      <c r="W244" s="97"/>
      <c r="X244" s="97"/>
      <c r="Y244" s="97"/>
      <c r="Z244" s="97"/>
      <c r="AA244" s="97"/>
      <c r="AB244" s="97"/>
      <c r="AC244" s="97"/>
      <c r="AD244" s="97"/>
      <c r="AE244" s="97"/>
      <c r="AF244" s="97"/>
      <c r="AG244" s="97"/>
      <c r="AH244" s="97"/>
      <c r="AI244" s="97"/>
      <c r="AJ244" s="97"/>
      <c r="AK244" s="97"/>
      <c r="AL244" s="97"/>
      <c r="AM244" s="97"/>
      <c r="AN244" s="97"/>
      <c r="AO244" s="97"/>
      <c r="AP244" s="97"/>
      <c r="AQ244" s="97"/>
      <c r="AR244" s="97"/>
      <c r="AS244" s="97"/>
      <c r="AT244" s="97"/>
      <c r="AU244" s="97"/>
      <c r="AV244" s="97"/>
      <c r="AW244" s="97"/>
      <c r="AX244" s="97"/>
      <c r="AY244" s="97"/>
      <c r="AZ244" s="97"/>
      <c r="BA244" s="97"/>
      <c r="BB244" s="97"/>
      <c r="BC244" s="97"/>
      <c r="BD244" s="97"/>
      <c r="BE244" s="97"/>
      <c r="BF244" s="97"/>
      <c r="BG244" s="97"/>
      <c r="BH244" s="97"/>
      <c r="BI244" s="97"/>
      <c r="BJ244" s="97"/>
      <c r="BK244" s="97"/>
      <c r="BL244" s="97"/>
      <c r="BM244" s="97"/>
      <c r="BN244" s="97"/>
      <c r="BO244" s="97"/>
      <c r="BP244" s="97"/>
      <c r="BQ244" s="97"/>
      <c r="BR244" s="97"/>
      <c r="BS244" s="97"/>
      <c r="BT244" s="97"/>
      <c r="BU244" s="97"/>
      <c r="BV244" s="97"/>
      <c r="BW244" s="97"/>
      <c r="BX244" s="97"/>
      <c r="BY244" s="97"/>
      <c r="BZ244" s="97"/>
      <c r="CA244" s="97"/>
      <c r="CB244" s="97"/>
      <c r="CC244" s="97"/>
      <c r="CD244" s="97"/>
      <c r="CE244" s="97"/>
      <c r="CF244" s="97"/>
      <c r="CG244" s="97"/>
      <c r="CH244" s="97"/>
      <c r="CI244" s="97"/>
      <c r="CJ244" s="97"/>
      <c r="CK244" s="97"/>
      <c r="CL244" s="97"/>
      <c r="CM244" s="97"/>
      <c r="CN244" s="97"/>
      <c r="CO244" s="97"/>
      <c r="CP244" s="97"/>
      <c r="CQ244" s="97"/>
      <c r="CR244" s="97"/>
      <c r="CS244" s="97"/>
      <c r="CT244" s="97"/>
      <c r="CU244" s="97"/>
      <c r="CV244" s="97"/>
      <c r="CW244" s="97"/>
      <c r="CX244" s="97"/>
      <c r="CY244" s="97"/>
      <c r="CZ244" s="97"/>
      <c r="DA244" s="97"/>
      <c r="DB244" s="97"/>
      <c r="DC244" s="97"/>
      <c r="DD244" s="97"/>
      <c r="DE244" s="97"/>
      <c r="DF244" s="97"/>
      <c r="DG244" s="97"/>
      <c r="DH244" s="97"/>
      <c r="DI244" s="97"/>
      <c r="DJ244" s="97"/>
      <c r="DK244" s="97"/>
      <c r="DL244" s="97"/>
      <c r="DM244" s="97"/>
      <c r="DN244" s="97"/>
      <c r="DO244" s="97"/>
      <c r="DP244" s="97"/>
      <c r="DQ244" s="97"/>
      <c r="DR244" s="97"/>
      <c r="DS244" s="97"/>
      <c r="DT244" s="97"/>
      <c r="DU244" s="97"/>
      <c r="DV244" s="97"/>
      <c r="DW244" s="97"/>
      <c r="DX244" s="97"/>
      <c r="DY244" s="97"/>
      <c r="DZ244" s="97"/>
      <c r="EA244" s="97"/>
      <c r="EB244" s="97"/>
      <c r="EC244" s="97"/>
      <c r="ED244" s="97"/>
      <c r="EE244" s="97"/>
      <c r="EF244" s="97"/>
      <c r="EG244" s="97"/>
      <c r="EH244" s="97"/>
      <c r="EI244" s="97"/>
      <c r="EJ244" s="97"/>
      <c r="EK244" s="97"/>
      <c r="EL244" s="97"/>
      <c r="EM244" s="97"/>
      <c r="EN244" s="97"/>
      <c r="EO244" s="97"/>
      <c r="EP244" s="97"/>
      <c r="EQ244" s="97"/>
      <c r="ER244" s="97"/>
      <c r="ES244" s="97"/>
      <c r="ET244" s="97"/>
      <c r="EU244" s="97"/>
      <c r="EV244" s="97"/>
      <c r="EW244" s="97"/>
      <c r="EX244" s="97"/>
      <c r="EY244" s="97"/>
      <c r="EZ244" s="97"/>
      <c r="FA244" s="97"/>
      <c r="FB244" s="97"/>
      <c r="FC244" s="97"/>
      <c r="FD244" s="97"/>
      <c r="FE244" s="97"/>
      <c r="FF244" s="97"/>
      <c r="FG244" s="97"/>
      <c r="FH244" s="97"/>
      <c r="FI244" s="97"/>
      <c r="FJ244" s="97"/>
      <c r="FK244" s="97"/>
      <c r="FL244" s="97"/>
      <c r="FM244" s="97"/>
      <c r="FN244" s="97"/>
      <c r="FO244" s="97"/>
      <c r="FP244" s="97"/>
      <c r="FQ244" s="97"/>
      <c r="FR244" s="97"/>
      <c r="FS244" s="97"/>
      <c r="FT244" s="97"/>
      <c r="FU244" s="97"/>
      <c r="FV244" s="97"/>
      <c r="FW244" s="97"/>
      <c r="FX244" s="97"/>
      <c r="FY244" s="97"/>
      <c r="FZ244" s="97"/>
      <c r="GA244" s="97"/>
      <c r="GB244" s="97"/>
      <c r="GC244" s="97"/>
      <c r="GD244" s="97"/>
      <c r="GE244" s="97"/>
      <c r="GF244" s="97"/>
      <c r="GG244" s="97"/>
      <c r="GH244" s="97"/>
      <c r="GI244" s="97"/>
      <c r="GJ244" s="97"/>
      <c r="GK244" s="97"/>
      <c r="GL244" s="97"/>
      <c r="GM244" s="97"/>
      <c r="GN244" s="97"/>
      <c r="GO244" s="97"/>
      <c r="GP244" s="97"/>
      <c r="GQ244" s="97"/>
      <c r="GR244" s="97"/>
      <c r="GS244" s="97"/>
      <c r="GT244" s="97"/>
      <c r="GU244" s="97"/>
      <c r="GV244" s="97"/>
      <c r="GW244" s="97"/>
      <c r="GX244" s="97"/>
      <c r="GY244" s="97"/>
      <c r="GZ244" s="97"/>
      <c r="HA244" s="97"/>
      <c r="HB244" s="97"/>
      <c r="HC244" s="97"/>
      <c r="HD244" s="97"/>
      <c r="HE244" s="97"/>
      <c r="HF244" s="97"/>
      <c r="HG244" s="97"/>
      <c r="HH244" s="97"/>
      <c r="HI244" s="97"/>
      <c r="HJ244" s="97"/>
      <c r="HK244" s="97"/>
      <c r="HL244" s="97"/>
      <c r="HM244" s="97"/>
      <c r="HN244" s="97"/>
      <c r="HO244" s="97"/>
      <c r="HP244" s="97"/>
      <c r="HQ244" s="97"/>
      <c r="HR244" s="97"/>
      <c r="HS244" s="97"/>
      <c r="HT244" s="97"/>
      <c r="HU244" s="97"/>
      <c r="HV244" s="97"/>
      <c r="HW244" s="97"/>
      <c r="HX244" s="97"/>
      <c r="HY244" s="97"/>
      <c r="HZ244" s="97"/>
      <c r="IA244" s="97"/>
      <c r="IB244" s="97"/>
      <c r="IC244" s="97"/>
      <c r="ID244" s="97"/>
      <c r="IE244" s="97"/>
      <c r="IF244" s="97"/>
      <c r="IG244" s="97"/>
      <c r="IH244" s="97"/>
      <c r="II244" s="97"/>
      <c r="IJ244" s="97"/>
      <c r="IK244" s="97"/>
      <c r="IL244" s="97"/>
      <c r="IM244" s="97"/>
      <c r="IN244" s="97"/>
      <c r="IO244" s="97"/>
      <c r="IP244" s="97"/>
      <c r="IQ244" s="97"/>
      <c r="IR244" s="97"/>
      <c r="IS244" s="97"/>
      <c r="IT244" s="97"/>
      <c r="IU244" s="97"/>
      <c r="IV244" s="97"/>
      <c r="IW244" s="97"/>
      <c r="IX244" s="97"/>
      <c r="IY244" s="97"/>
      <c r="IZ244" s="97"/>
      <c r="JA244" s="97"/>
      <c r="JB244" s="97"/>
      <c r="JC244" s="97"/>
      <c r="JD244" s="97"/>
      <c r="JE244" s="97"/>
      <c r="JF244" s="97"/>
      <c r="JG244" s="97"/>
      <c r="JH244" s="97"/>
      <c r="JI244" s="97"/>
      <c r="JJ244" s="97"/>
      <c r="JK244" s="97"/>
      <c r="JL244" s="97"/>
      <c r="JM244" s="97"/>
      <c r="JN244" s="97"/>
      <c r="JO244" s="97"/>
      <c r="JP244" s="97"/>
      <c r="JQ244" s="97"/>
      <c r="JR244" s="97"/>
      <c r="JS244" s="97"/>
      <c r="JT244" s="97"/>
      <c r="JU244" s="97"/>
      <c r="JV244" s="97"/>
      <c r="JW244" s="97"/>
      <c r="JX244" s="97"/>
      <c r="JY244" s="97"/>
      <c r="JZ244" s="97"/>
      <c r="KA244" s="97"/>
      <c r="KB244" s="97"/>
      <c r="KC244" s="97"/>
      <c r="KD244" s="97"/>
      <c r="KE244" s="97"/>
      <c r="KF244" s="97"/>
      <c r="KG244" s="97"/>
      <c r="KH244" s="97"/>
      <c r="KI244" s="97"/>
      <c r="KJ244" s="97"/>
      <c r="KK244" s="97"/>
      <c r="KL244" s="97"/>
      <c r="KM244" s="97"/>
      <c r="KN244" s="97"/>
      <c r="KO244" s="97"/>
      <c r="KP244" s="97"/>
      <c r="KQ244" s="97"/>
      <c r="KR244" s="97"/>
      <c r="KS244" s="97"/>
      <c r="KT244" s="97"/>
      <c r="KU244" s="97"/>
      <c r="KV244" s="97"/>
      <c r="KW244" s="97"/>
      <c r="KX244" s="97"/>
      <c r="KY244" s="97"/>
      <c r="KZ244" s="97"/>
      <c r="LA244" s="97"/>
      <c r="LB244" s="97"/>
      <c r="LC244" s="97"/>
      <c r="LD244" s="97"/>
      <c r="LE244" s="97"/>
      <c r="LF244" s="97"/>
      <c r="LG244" s="97"/>
      <c r="LH244" s="97"/>
      <c r="LI244" s="97"/>
      <c r="LJ244" s="97"/>
      <c r="LK244" s="97"/>
      <c r="LL244" s="97"/>
      <c r="LM244" s="97"/>
      <c r="LN244" s="97"/>
      <c r="LO244" s="97"/>
      <c r="LP244" s="97"/>
      <c r="LQ244" s="97"/>
      <c r="LR244" s="97"/>
      <c r="LS244" s="97"/>
      <c r="LT244" s="97"/>
      <c r="LU244" s="97"/>
      <c r="LV244" s="97"/>
      <c r="LW244" s="97"/>
      <c r="LX244" s="97"/>
      <c r="LY244" s="97"/>
      <c r="LZ244" s="97"/>
      <c r="MA244" s="97"/>
      <c r="MB244" s="97"/>
      <c r="MC244" s="97"/>
      <c r="MD244" s="97"/>
      <c r="ME244" s="97"/>
      <c r="MF244" s="97"/>
      <c r="MG244" s="97"/>
      <c r="MH244" s="97"/>
      <c r="MI244" s="97"/>
      <c r="MJ244" s="97"/>
      <c r="MK244" s="97"/>
      <c r="ML244" s="97"/>
      <c r="MM244" s="97"/>
      <c r="MN244" s="97"/>
      <c r="MO244" s="97"/>
      <c r="MP244" s="97"/>
      <c r="MQ244" s="97"/>
      <c r="MR244" s="97"/>
      <c r="MS244" s="97"/>
      <c r="MT244" s="97"/>
      <c r="MU244" s="97"/>
      <c r="MV244" s="97"/>
      <c r="MW244" s="97"/>
      <c r="MX244" s="97"/>
      <c r="MY244" s="97"/>
      <c r="MZ244" s="97"/>
      <c r="NA244" s="97"/>
      <c r="NB244" s="97"/>
      <c r="NC244" s="97"/>
      <c r="ND244" s="97"/>
      <c r="NE244" s="97"/>
      <c r="NF244" s="97"/>
      <c r="NG244" s="97"/>
      <c r="NH244" s="97"/>
      <c r="NI244" s="97"/>
      <c r="NJ244" s="97"/>
      <c r="NK244" s="97"/>
      <c r="NL244" s="97"/>
      <c r="NM244" s="97"/>
      <c r="NN244" s="97"/>
      <c r="NO244" s="97"/>
      <c r="NP244" s="97"/>
      <c r="NQ244" s="97"/>
      <c r="NR244" s="97"/>
      <c r="NS244" s="97"/>
      <c r="NT244" s="97"/>
      <c r="NU244" s="97"/>
      <c r="NV244" s="97"/>
      <c r="NW244" s="97"/>
      <c r="NX244" s="97"/>
      <c r="NY244" s="97"/>
      <c r="NZ244" s="97"/>
      <c r="OA244" s="97"/>
      <c r="OB244" s="97"/>
      <c r="OC244" s="97"/>
      <c r="OD244" s="97"/>
      <c r="OE244" s="97"/>
      <c r="OF244" s="97"/>
      <c r="OG244" s="97"/>
      <c r="OH244" s="97"/>
      <c r="OI244" s="97"/>
      <c r="OJ244" s="97"/>
      <c r="OK244" s="97"/>
      <c r="OL244" s="97"/>
      <c r="OM244" s="97"/>
      <c r="ON244" s="97"/>
      <c r="OO244" s="97"/>
      <c r="OP244" s="97"/>
      <c r="OQ244" s="97"/>
      <c r="OR244" s="97"/>
      <c r="OS244" s="97"/>
      <c r="OT244" s="97"/>
      <c r="OU244" s="97"/>
      <c r="OV244" s="97"/>
      <c r="OW244" s="97"/>
      <c r="OX244" s="97"/>
      <c r="OY244" s="97"/>
      <c r="OZ244" s="97"/>
      <c r="PA244" s="97"/>
      <c r="PB244" s="97"/>
      <c r="PC244" s="97"/>
      <c r="PD244" s="97"/>
      <c r="PE244" s="97"/>
      <c r="PF244" s="97"/>
      <c r="PG244" s="97"/>
      <c r="PH244" s="97"/>
      <c r="PI244" s="97"/>
      <c r="PJ244" s="97"/>
      <c r="PK244" s="97"/>
      <c r="PL244" s="97"/>
      <c r="PM244" s="97"/>
      <c r="PN244" s="97"/>
      <c r="PO244" s="97"/>
      <c r="PP244" s="97"/>
      <c r="PQ244" s="97"/>
      <c r="PR244" s="97"/>
      <c r="PS244" s="97"/>
      <c r="PT244" s="97"/>
      <c r="PU244" s="97"/>
      <c r="PV244" s="97"/>
      <c r="PW244" s="97"/>
      <c r="PX244" s="97"/>
      <c r="PY244" s="97"/>
      <c r="PZ244" s="97"/>
      <c r="QA244" s="97"/>
      <c r="QB244" s="97"/>
      <c r="QC244" s="97"/>
      <c r="QD244" s="97"/>
      <c r="QE244" s="97"/>
      <c r="QF244" s="97"/>
      <c r="QG244" s="97"/>
      <c r="QH244" s="97"/>
      <c r="QI244" s="97"/>
      <c r="QJ244" s="97"/>
      <c r="QK244" s="97"/>
      <c r="QL244" s="97"/>
      <c r="QM244" s="97"/>
      <c r="QN244" s="97"/>
      <c r="QO244" s="97"/>
      <c r="QP244" s="97"/>
      <c r="QQ244" s="97"/>
      <c r="QR244" s="97"/>
      <c r="QS244" s="97"/>
      <c r="QT244" s="97"/>
      <c r="QU244" s="97"/>
      <c r="QV244" s="97"/>
      <c r="QW244" s="97"/>
      <c r="QX244" s="97"/>
      <c r="QY244" s="97"/>
      <c r="QZ244" s="97"/>
      <c r="RA244" s="97"/>
      <c r="RB244" s="97"/>
      <c r="RC244" s="97"/>
      <c r="RD244" s="97"/>
      <c r="RE244" s="97"/>
      <c r="RF244" s="97"/>
      <c r="RG244" s="97"/>
      <c r="RH244" s="97"/>
      <c r="RI244" s="97"/>
      <c r="RJ244" s="97"/>
      <c r="RK244" s="97"/>
      <c r="RL244" s="97"/>
      <c r="RM244" s="97"/>
      <c r="RN244" s="97"/>
      <c r="RO244" s="97"/>
      <c r="RP244" s="97"/>
      <c r="RQ244" s="97"/>
      <c r="RR244" s="97"/>
      <c r="RS244" s="97"/>
      <c r="RT244" s="97"/>
      <c r="RU244" s="97"/>
      <c r="RV244" s="97"/>
      <c r="RW244" s="97"/>
      <c r="RX244" s="97"/>
      <c r="RY244" s="97"/>
      <c r="RZ244" s="97"/>
      <c r="SA244" s="97"/>
      <c r="SB244" s="97"/>
      <c r="SC244" s="97"/>
      <c r="SD244" s="97"/>
      <c r="SE244" s="97"/>
      <c r="SF244" s="97"/>
      <c r="SG244" s="97"/>
      <c r="SH244" s="97"/>
      <c r="SI244" s="97"/>
      <c r="SJ244" s="97"/>
      <c r="SK244" s="97"/>
      <c r="SL244" s="97"/>
      <c r="SM244" s="97"/>
      <c r="SN244" s="97"/>
      <c r="SO244" s="97"/>
      <c r="SP244" s="97"/>
      <c r="SQ244" s="97"/>
      <c r="SR244" s="97"/>
      <c r="SS244" s="97"/>
      <c r="ST244" s="97"/>
      <c r="SU244" s="97"/>
      <c r="SV244" s="97"/>
      <c r="SW244" s="97"/>
      <c r="SX244" s="97"/>
      <c r="SY244" s="97"/>
      <c r="SZ244" s="97"/>
      <c r="TA244" s="97"/>
      <c r="TB244" s="97"/>
    </row>
    <row r="245" spans="1:522" s="1" customFormat="1" ht="18" customHeight="1" x14ac:dyDescent="0.2">
      <c r="A245" s="12"/>
      <c r="B245" s="11"/>
      <c r="E245" s="4" t="s">
        <v>508</v>
      </c>
      <c r="F245" s="1">
        <v>4325</v>
      </c>
      <c r="G245" s="9"/>
      <c r="H245" s="4"/>
      <c r="I245" s="1">
        <f t="shared" si="4"/>
        <v>0</v>
      </c>
      <c r="J245" s="12"/>
      <c r="K245" s="97"/>
      <c r="L245" s="97"/>
      <c r="M245" s="97"/>
      <c r="N245" s="97"/>
      <c r="O245" s="97"/>
      <c r="P245" s="97"/>
      <c r="Q245" s="97"/>
      <c r="R245" s="97"/>
      <c r="S245" s="97"/>
      <c r="T245" s="97"/>
      <c r="U245" s="97"/>
      <c r="V245" s="97"/>
      <c r="W245" s="97"/>
      <c r="X245" s="97"/>
      <c r="Y245" s="97"/>
      <c r="Z245" s="97"/>
      <c r="AA245" s="97"/>
      <c r="AB245" s="97"/>
      <c r="AC245" s="97"/>
      <c r="AD245" s="97"/>
      <c r="AE245" s="97"/>
      <c r="AF245" s="97"/>
      <c r="AG245" s="97"/>
      <c r="AH245" s="97"/>
      <c r="AI245" s="97"/>
      <c r="AJ245" s="97"/>
      <c r="AK245" s="97"/>
      <c r="AL245" s="97"/>
      <c r="AM245" s="97"/>
      <c r="AN245" s="97"/>
      <c r="AO245" s="97"/>
      <c r="AP245" s="97"/>
      <c r="AQ245" s="97"/>
      <c r="AR245" s="97"/>
      <c r="AS245" s="97"/>
      <c r="AT245" s="97"/>
      <c r="AU245" s="97"/>
      <c r="AV245" s="97"/>
      <c r="AW245" s="97"/>
      <c r="AX245" s="97"/>
      <c r="AY245" s="97"/>
      <c r="AZ245" s="97"/>
      <c r="BA245" s="97"/>
      <c r="BB245" s="97"/>
      <c r="BC245" s="97"/>
      <c r="BD245" s="97"/>
      <c r="BE245" s="97"/>
      <c r="BF245" s="97"/>
      <c r="BG245" s="97"/>
      <c r="BH245" s="97"/>
      <c r="BI245" s="97"/>
      <c r="BJ245" s="97"/>
      <c r="BK245" s="97"/>
      <c r="BL245" s="97"/>
      <c r="BM245" s="97"/>
      <c r="BN245" s="97"/>
      <c r="BO245" s="97"/>
      <c r="BP245" s="97"/>
      <c r="BQ245" s="97"/>
      <c r="BR245" s="97"/>
      <c r="BS245" s="97"/>
      <c r="BT245" s="97"/>
      <c r="BU245" s="97"/>
      <c r="BV245" s="97"/>
      <c r="BW245" s="97"/>
      <c r="BX245" s="97"/>
      <c r="BY245" s="97"/>
      <c r="BZ245" s="97"/>
      <c r="CA245" s="97"/>
      <c r="CB245" s="97"/>
      <c r="CC245" s="97"/>
      <c r="CD245" s="97"/>
      <c r="CE245" s="97"/>
      <c r="CF245" s="97"/>
      <c r="CG245" s="97"/>
      <c r="CH245" s="97"/>
      <c r="CI245" s="97"/>
      <c r="CJ245" s="97"/>
      <c r="CK245" s="97"/>
      <c r="CL245" s="97"/>
      <c r="CM245" s="97"/>
      <c r="CN245" s="97"/>
      <c r="CO245" s="97"/>
      <c r="CP245" s="97"/>
      <c r="CQ245" s="97"/>
      <c r="CR245" s="97"/>
      <c r="CS245" s="97"/>
      <c r="CT245" s="97"/>
      <c r="CU245" s="97"/>
      <c r="CV245" s="97"/>
      <c r="CW245" s="97"/>
      <c r="CX245" s="97"/>
      <c r="CY245" s="97"/>
      <c r="CZ245" s="97"/>
      <c r="DA245" s="97"/>
      <c r="DB245" s="97"/>
      <c r="DC245" s="97"/>
      <c r="DD245" s="97"/>
      <c r="DE245" s="97"/>
      <c r="DF245" s="97"/>
      <c r="DG245" s="97"/>
      <c r="DH245" s="97"/>
      <c r="DI245" s="97"/>
      <c r="DJ245" s="97"/>
      <c r="DK245" s="97"/>
      <c r="DL245" s="97"/>
      <c r="DM245" s="97"/>
      <c r="DN245" s="97"/>
      <c r="DO245" s="97"/>
      <c r="DP245" s="97"/>
      <c r="DQ245" s="97"/>
      <c r="DR245" s="97"/>
      <c r="DS245" s="97"/>
      <c r="DT245" s="97"/>
      <c r="DU245" s="97"/>
      <c r="DV245" s="97"/>
      <c r="DW245" s="97"/>
      <c r="DX245" s="97"/>
      <c r="DY245" s="97"/>
      <c r="DZ245" s="97"/>
      <c r="EA245" s="97"/>
      <c r="EB245" s="97"/>
      <c r="EC245" s="97"/>
      <c r="ED245" s="97"/>
      <c r="EE245" s="97"/>
      <c r="EF245" s="97"/>
      <c r="EG245" s="97"/>
      <c r="EH245" s="97"/>
      <c r="EI245" s="97"/>
      <c r="EJ245" s="97"/>
      <c r="EK245" s="97"/>
      <c r="EL245" s="97"/>
      <c r="EM245" s="97"/>
      <c r="EN245" s="97"/>
      <c r="EO245" s="97"/>
      <c r="EP245" s="97"/>
      <c r="EQ245" s="97"/>
      <c r="ER245" s="97"/>
      <c r="ES245" s="97"/>
      <c r="ET245" s="97"/>
      <c r="EU245" s="97"/>
      <c r="EV245" s="97"/>
      <c r="EW245" s="97"/>
      <c r="EX245" s="97"/>
      <c r="EY245" s="97"/>
      <c r="EZ245" s="97"/>
      <c r="FA245" s="97"/>
      <c r="FB245" s="97"/>
      <c r="FC245" s="97"/>
      <c r="FD245" s="97"/>
      <c r="FE245" s="97"/>
      <c r="FF245" s="97"/>
      <c r="FG245" s="97"/>
      <c r="FH245" s="97"/>
      <c r="FI245" s="97"/>
      <c r="FJ245" s="97"/>
      <c r="FK245" s="97"/>
      <c r="FL245" s="97"/>
      <c r="FM245" s="97"/>
      <c r="FN245" s="97"/>
      <c r="FO245" s="97"/>
      <c r="FP245" s="97"/>
      <c r="FQ245" s="97"/>
      <c r="FR245" s="97"/>
      <c r="FS245" s="97"/>
      <c r="FT245" s="97"/>
      <c r="FU245" s="97"/>
      <c r="FV245" s="97"/>
      <c r="FW245" s="97"/>
      <c r="FX245" s="97"/>
      <c r="FY245" s="97"/>
      <c r="FZ245" s="97"/>
      <c r="GA245" s="97"/>
      <c r="GB245" s="97"/>
      <c r="GC245" s="97"/>
      <c r="GD245" s="97"/>
      <c r="GE245" s="97"/>
      <c r="GF245" s="97"/>
      <c r="GG245" s="97"/>
      <c r="GH245" s="97"/>
      <c r="GI245" s="97"/>
      <c r="GJ245" s="97"/>
      <c r="GK245" s="97"/>
      <c r="GL245" s="97"/>
      <c r="GM245" s="97"/>
      <c r="GN245" s="97"/>
      <c r="GO245" s="97"/>
      <c r="GP245" s="97"/>
      <c r="GQ245" s="97"/>
      <c r="GR245" s="97"/>
      <c r="GS245" s="97"/>
      <c r="GT245" s="97"/>
      <c r="GU245" s="97"/>
      <c r="GV245" s="97"/>
      <c r="GW245" s="97"/>
      <c r="GX245" s="97"/>
      <c r="GY245" s="97"/>
      <c r="GZ245" s="97"/>
      <c r="HA245" s="97"/>
      <c r="HB245" s="97"/>
      <c r="HC245" s="97"/>
      <c r="HD245" s="97"/>
      <c r="HE245" s="97"/>
      <c r="HF245" s="97"/>
      <c r="HG245" s="97"/>
      <c r="HH245" s="97"/>
      <c r="HI245" s="97"/>
      <c r="HJ245" s="97"/>
      <c r="HK245" s="97"/>
      <c r="HL245" s="97"/>
      <c r="HM245" s="97"/>
      <c r="HN245" s="97"/>
      <c r="HO245" s="97"/>
      <c r="HP245" s="97"/>
      <c r="HQ245" s="97"/>
      <c r="HR245" s="97"/>
      <c r="HS245" s="97"/>
      <c r="HT245" s="97"/>
      <c r="HU245" s="97"/>
      <c r="HV245" s="97"/>
      <c r="HW245" s="97"/>
      <c r="HX245" s="97"/>
      <c r="HY245" s="97"/>
      <c r="HZ245" s="97"/>
      <c r="IA245" s="97"/>
      <c r="IB245" s="97"/>
      <c r="IC245" s="97"/>
      <c r="ID245" s="97"/>
      <c r="IE245" s="97"/>
      <c r="IF245" s="97"/>
      <c r="IG245" s="97"/>
      <c r="IH245" s="97"/>
      <c r="II245" s="97"/>
      <c r="IJ245" s="97"/>
      <c r="IK245" s="97"/>
      <c r="IL245" s="97"/>
      <c r="IM245" s="97"/>
      <c r="IN245" s="97"/>
      <c r="IO245" s="97"/>
      <c r="IP245" s="97"/>
      <c r="IQ245" s="97"/>
      <c r="IR245" s="97"/>
      <c r="IS245" s="97"/>
      <c r="IT245" s="97"/>
      <c r="IU245" s="97"/>
      <c r="IV245" s="97"/>
      <c r="IW245" s="97"/>
      <c r="IX245" s="97"/>
      <c r="IY245" s="97"/>
      <c r="IZ245" s="97"/>
      <c r="JA245" s="97"/>
      <c r="JB245" s="97"/>
      <c r="JC245" s="97"/>
      <c r="JD245" s="97"/>
      <c r="JE245" s="97"/>
      <c r="JF245" s="97"/>
      <c r="JG245" s="97"/>
      <c r="JH245" s="97"/>
      <c r="JI245" s="97"/>
      <c r="JJ245" s="97"/>
      <c r="JK245" s="97"/>
      <c r="JL245" s="97"/>
      <c r="JM245" s="97"/>
      <c r="JN245" s="97"/>
      <c r="JO245" s="97"/>
      <c r="JP245" s="97"/>
      <c r="JQ245" s="97"/>
      <c r="JR245" s="97"/>
      <c r="JS245" s="97"/>
      <c r="JT245" s="97"/>
      <c r="JU245" s="97"/>
      <c r="JV245" s="97"/>
      <c r="JW245" s="97"/>
      <c r="JX245" s="97"/>
      <c r="JY245" s="97"/>
      <c r="JZ245" s="97"/>
      <c r="KA245" s="97"/>
      <c r="KB245" s="97"/>
      <c r="KC245" s="97"/>
      <c r="KD245" s="97"/>
      <c r="KE245" s="97"/>
      <c r="KF245" s="97"/>
      <c r="KG245" s="97"/>
      <c r="KH245" s="97"/>
      <c r="KI245" s="97"/>
      <c r="KJ245" s="97"/>
      <c r="KK245" s="97"/>
      <c r="KL245" s="97"/>
      <c r="KM245" s="97"/>
      <c r="KN245" s="97"/>
      <c r="KO245" s="97"/>
      <c r="KP245" s="97"/>
      <c r="KQ245" s="97"/>
      <c r="KR245" s="97"/>
      <c r="KS245" s="97"/>
      <c r="KT245" s="97"/>
      <c r="KU245" s="97"/>
      <c r="KV245" s="97"/>
      <c r="KW245" s="97"/>
      <c r="KX245" s="97"/>
      <c r="KY245" s="97"/>
      <c r="KZ245" s="97"/>
      <c r="LA245" s="97"/>
      <c r="LB245" s="97"/>
      <c r="LC245" s="97"/>
      <c r="LD245" s="97"/>
      <c r="LE245" s="97"/>
      <c r="LF245" s="97"/>
      <c r="LG245" s="97"/>
      <c r="LH245" s="97"/>
      <c r="LI245" s="97"/>
      <c r="LJ245" s="97"/>
      <c r="LK245" s="97"/>
      <c r="LL245" s="97"/>
      <c r="LM245" s="97"/>
      <c r="LN245" s="97"/>
      <c r="LO245" s="97"/>
      <c r="LP245" s="97"/>
      <c r="LQ245" s="97"/>
      <c r="LR245" s="97"/>
      <c r="LS245" s="97"/>
      <c r="LT245" s="97"/>
      <c r="LU245" s="97"/>
      <c r="LV245" s="97"/>
      <c r="LW245" s="97"/>
      <c r="LX245" s="97"/>
      <c r="LY245" s="97"/>
      <c r="LZ245" s="97"/>
      <c r="MA245" s="97"/>
      <c r="MB245" s="97"/>
      <c r="MC245" s="97"/>
      <c r="MD245" s="97"/>
      <c r="ME245" s="97"/>
      <c r="MF245" s="97"/>
      <c r="MG245" s="97"/>
      <c r="MH245" s="97"/>
      <c r="MI245" s="97"/>
      <c r="MJ245" s="97"/>
      <c r="MK245" s="97"/>
      <c r="ML245" s="97"/>
      <c r="MM245" s="97"/>
      <c r="MN245" s="97"/>
      <c r="MO245" s="97"/>
      <c r="MP245" s="97"/>
      <c r="MQ245" s="97"/>
      <c r="MR245" s="97"/>
      <c r="MS245" s="97"/>
      <c r="MT245" s="97"/>
      <c r="MU245" s="97"/>
      <c r="MV245" s="97"/>
      <c r="MW245" s="97"/>
      <c r="MX245" s="97"/>
      <c r="MY245" s="97"/>
      <c r="MZ245" s="97"/>
      <c r="NA245" s="97"/>
      <c r="NB245" s="97"/>
      <c r="NC245" s="97"/>
      <c r="ND245" s="97"/>
      <c r="NE245" s="97"/>
      <c r="NF245" s="97"/>
      <c r="NG245" s="97"/>
      <c r="NH245" s="97"/>
      <c r="NI245" s="97"/>
      <c r="NJ245" s="97"/>
      <c r="NK245" s="97"/>
      <c r="NL245" s="97"/>
      <c r="NM245" s="97"/>
      <c r="NN245" s="97"/>
      <c r="NO245" s="97"/>
      <c r="NP245" s="97"/>
      <c r="NQ245" s="97"/>
      <c r="NR245" s="97"/>
      <c r="NS245" s="97"/>
      <c r="NT245" s="97"/>
      <c r="NU245" s="97"/>
      <c r="NV245" s="97"/>
      <c r="NW245" s="97"/>
      <c r="NX245" s="97"/>
      <c r="NY245" s="97"/>
      <c r="NZ245" s="97"/>
      <c r="OA245" s="97"/>
      <c r="OB245" s="97"/>
      <c r="OC245" s="97"/>
      <c r="OD245" s="97"/>
      <c r="OE245" s="97"/>
      <c r="OF245" s="97"/>
      <c r="OG245" s="97"/>
      <c r="OH245" s="97"/>
      <c r="OI245" s="97"/>
      <c r="OJ245" s="97"/>
      <c r="OK245" s="97"/>
      <c r="OL245" s="97"/>
      <c r="OM245" s="97"/>
      <c r="ON245" s="97"/>
      <c r="OO245" s="97"/>
      <c r="OP245" s="97"/>
      <c r="OQ245" s="97"/>
      <c r="OR245" s="97"/>
      <c r="OS245" s="97"/>
      <c r="OT245" s="97"/>
      <c r="OU245" s="97"/>
      <c r="OV245" s="97"/>
      <c r="OW245" s="97"/>
      <c r="OX245" s="97"/>
      <c r="OY245" s="97"/>
      <c r="OZ245" s="97"/>
      <c r="PA245" s="97"/>
      <c r="PB245" s="97"/>
      <c r="PC245" s="97"/>
      <c r="PD245" s="97"/>
      <c r="PE245" s="97"/>
      <c r="PF245" s="97"/>
      <c r="PG245" s="97"/>
      <c r="PH245" s="97"/>
      <c r="PI245" s="97"/>
      <c r="PJ245" s="97"/>
      <c r="PK245" s="97"/>
      <c r="PL245" s="97"/>
      <c r="PM245" s="97"/>
      <c r="PN245" s="97"/>
      <c r="PO245" s="97"/>
      <c r="PP245" s="97"/>
      <c r="PQ245" s="97"/>
      <c r="PR245" s="97"/>
      <c r="PS245" s="97"/>
      <c r="PT245" s="97"/>
      <c r="PU245" s="97"/>
      <c r="PV245" s="97"/>
      <c r="PW245" s="97"/>
      <c r="PX245" s="97"/>
      <c r="PY245" s="97"/>
      <c r="PZ245" s="97"/>
      <c r="QA245" s="97"/>
      <c r="QB245" s="97"/>
      <c r="QC245" s="97"/>
      <c r="QD245" s="97"/>
      <c r="QE245" s="97"/>
      <c r="QF245" s="97"/>
      <c r="QG245" s="97"/>
      <c r="QH245" s="97"/>
      <c r="QI245" s="97"/>
      <c r="QJ245" s="97"/>
      <c r="QK245" s="97"/>
      <c r="QL245" s="97"/>
      <c r="QM245" s="97"/>
      <c r="QN245" s="97"/>
      <c r="QO245" s="97"/>
      <c r="QP245" s="97"/>
      <c r="QQ245" s="97"/>
      <c r="QR245" s="97"/>
      <c r="QS245" s="97"/>
      <c r="QT245" s="97"/>
      <c r="QU245" s="97"/>
      <c r="QV245" s="97"/>
      <c r="QW245" s="97"/>
      <c r="QX245" s="97"/>
      <c r="QY245" s="97"/>
      <c r="QZ245" s="97"/>
      <c r="RA245" s="97"/>
      <c r="RB245" s="97"/>
      <c r="RC245" s="97"/>
      <c r="RD245" s="97"/>
      <c r="RE245" s="97"/>
      <c r="RF245" s="97"/>
      <c r="RG245" s="97"/>
      <c r="RH245" s="97"/>
      <c r="RI245" s="97"/>
      <c r="RJ245" s="97"/>
      <c r="RK245" s="97"/>
      <c r="RL245" s="97"/>
      <c r="RM245" s="97"/>
      <c r="RN245" s="97"/>
      <c r="RO245" s="97"/>
      <c r="RP245" s="97"/>
      <c r="RQ245" s="97"/>
      <c r="RR245" s="97"/>
      <c r="RS245" s="97"/>
      <c r="RT245" s="97"/>
      <c r="RU245" s="97"/>
      <c r="RV245" s="97"/>
      <c r="RW245" s="97"/>
      <c r="RX245" s="97"/>
      <c r="RY245" s="97"/>
      <c r="RZ245" s="97"/>
      <c r="SA245" s="97"/>
      <c r="SB245" s="97"/>
      <c r="SC245" s="97"/>
      <c r="SD245" s="97"/>
      <c r="SE245" s="97"/>
      <c r="SF245" s="97"/>
      <c r="SG245" s="97"/>
      <c r="SH245" s="97"/>
      <c r="SI245" s="97"/>
      <c r="SJ245" s="97"/>
      <c r="SK245" s="97"/>
      <c r="SL245" s="97"/>
      <c r="SM245" s="97"/>
      <c r="SN245" s="97"/>
      <c r="SO245" s="97"/>
      <c r="SP245" s="97"/>
      <c r="SQ245" s="97"/>
      <c r="SR245" s="97"/>
      <c r="SS245" s="97"/>
      <c r="ST245" s="97"/>
      <c r="SU245" s="97"/>
      <c r="SV245" s="97"/>
      <c r="SW245" s="97"/>
      <c r="SX245" s="97"/>
      <c r="SY245" s="97"/>
      <c r="SZ245" s="97"/>
      <c r="TA245" s="97"/>
      <c r="TB245" s="97"/>
    </row>
    <row r="246" spans="1:522" s="1" customFormat="1" ht="18" customHeight="1" x14ac:dyDescent="0.2">
      <c r="A246" s="12"/>
      <c r="B246" s="11" t="s">
        <v>127</v>
      </c>
      <c r="C246" s="1">
        <v>11793</v>
      </c>
      <c r="E246" s="4" t="s">
        <v>126</v>
      </c>
      <c r="F246" s="1">
        <v>4582</v>
      </c>
      <c r="G246" s="9" t="s">
        <v>96</v>
      </c>
      <c r="H246" s="4" t="s">
        <v>35</v>
      </c>
      <c r="I246" s="1">
        <f t="shared" si="4"/>
        <v>0</v>
      </c>
      <c r="J246" s="12">
        <f>Tabuľka3[[#This Row],[Stĺpec9]]</f>
        <v>0</v>
      </c>
      <c r="K246" s="97"/>
      <c r="L246" s="97"/>
      <c r="M246" s="97"/>
      <c r="N246" s="97"/>
      <c r="O246" s="97"/>
      <c r="P246" s="97"/>
      <c r="Q246" s="97"/>
      <c r="R246" s="97"/>
      <c r="S246" s="97"/>
      <c r="T246" s="97"/>
      <c r="U246" s="97"/>
      <c r="V246" s="97"/>
      <c r="W246" s="97"/>
      <c r="X246" s="97"/>
      <c r="Y246" s="97"/>
      <c r="Z246" s="97"/>
      <c r="AA246" s="97"/>
      <c r="AB246" s="97"/>
      <c r="AC246" s="97"/>
      <c r="AD246" s="97"/>
      <c r="AE246" s="97"/>
      <c r="AF246" s="97"/>
      <c r="AG246" s="97"/>
      <c r="AH246" s="97"/>
      <c r="AI246" s="97"/>
      <c r="AJ246" s="97"/>
      <c r="AK246" s="97"/>
      <c r="AL246" s="97"/>
      <c r="AM246" s="97"/>
      <c r="AN246" s="97"/>
      <c r="AO246" s="97"/>
      <c r="AP246" s="97"/>
      <c r="AQ246" s="97"/>
      <c r="AR246" s="97"/>
      <c r="AS246" s="97"/>
      <c r="AT246" s="97"/>
      <c r="AU246" s="97"/>
      <c r="AV246" s="97"/>
      <c r="AW246" s="97"/>
      <c r="AX246" s="97"/>
      <c r="AY246" s="97"/>
      <c r="AZ246" s="97"/>
      <c r="BA246" s="97"/>
      <c r="BB246" s="97"/>
      <c r="BC246" s="97"/>
      <c r="BD246" s="97"/>
      <c r="BE246" s="97"/>
      <c r="BF246" s="97"/>
      <c r="BG246" s="97"/>
      <c r="BH246" s="97"/>
      <c r="BI246" s="97"/>
      <c r="BJ246" s="97"/>
      <c r="BK246" s="97"/>
      <c r="BL246" s="97"/>
      <c r="BM246" s="97"/>
      <c r="BN246" s="97"/>
      <c r="BO246" s="97"/>
      <c r="BP246" s="97"/>
      <c r="BQ246" s="97"/>
      <c r="BR246" s="97"/>
      <c r="BS246" s="97"/>
      <c r="BT246" s="97"/>
      <c r="BU246" s="97"/>
      <c r="BV246" s="97"/>
      <c r="BW246" s="97"/>
      <c r="BX246" s="97"/>
      <c r="BY246" s="97"/>
      <c r="BZ246" s="97"/>
      <c r="CA246" s="97"/>
      <c r="CB246" s="97"/>
      <c r="CC246" s="97"/>
      <c r="CD246" s="97"/>
      <c r="CE246" s="97"/>
      <c r="CF246" s="97"/>
      <c r="CG246" s="97"/>
      <c r="CH246" s="97"/>
      <c r="CI246" s="97"/>
      <c r="CJ246" s="97"/>
      <c r="CK246" s="97"/>
      <c r="CL246" s="97"/>
      <c r="CM246" s="97"/>
      <c r="CN246" s="97"/>
      <c r="CO246" s="97"/>
      <c r="CP246" s="97"/>
      <c r="CQ246" s="97"/>
      <c r="CR246" s="97"/>
      <c r="CS246" s="97"/>
      <c r="CT246" s="97"/>
      <c r="CU246" s="97"/>
      <c r="CV246" s="97"/>
      <c r="CW246" s="97"/>
      <c r="CX246" s="97"/>
      <c r="CY246" s="97"/>
      <c r="CZ246" s="97"/>
      <c r="DA246" s="97"/>
      <c r="DB246" s="97"/>
      <c r="DC246" s="97"/>
      <c r="DD246" s="97"/>
      <c r="DE246" s="97"/>
      <c r="DF246" s="97"/>
      <c r="DG246" s="97"/>
      <c r="DH246" s="97"/>
      <c r="DI246" s="97"/>
      <c r="DJ246" s="97"/>
      <c r="DK246" s="97"/>
      <c r="DL246" s="97"/>
      <c r="DM246" s="97"/>
      <c r="DN246" s="97"/>
      <c r="DO246" s="97"/>
      <c r="DP246" s="97"/>
      <c r="DQ246" s="97"/>
      <c r="DR246" s="97"/>
      <c r="DS246" s="97"/>
      <c r="DT246" s="97"/>
      <c r="DU246" s="97"/>
      <c r="DV246" s="97"/>
      <c r="DW246" s="97"/>
      <c r="DX246" s="97"/>
      <c r="DY246" s="97"/>
      <c r="DZ246" s="97"/>
      <c r="EA246" s="97"/>
      <c r="EB246" s="97"/>
      <c r="EC246" s="97"/>
      <c r="ED246" s="97"/>
      <c r="EE246" s="97"/>
      <c r="EF246" s="97"/>
      <c r="EG246" s="97"/>
      <c r="EH246" s="97"/>
      <c r="EI246" s="97"/>
      <c r="EJ246" s="97"/>
      <c r="EK246" s="97"/>
      <c r="EL246" s="97"/>
      <c r="EM246" s="97"/>
      <c r="EN246" s="97"/>
      <c r="EO246" s="97"/>
      <c r="EP246" s="97"/>
      <c r="EQ246" s="97"/>
      <c r="ER246" s="97"/>
      <c r="ES246" s="97"/>
      <c r="ET246" s="97"/>
      <c r="EU246" s="97"/>
      <c r="EV246" s="97"/>
      <c r="EW246" s="97"/>
      <c r="EX246" s="97"/>
      <c r="EY246" s="97"/>
      <c r="EZ246" s="97"/>
      <c r="FA246" s="97"/>
      <c r="FB246" s="97"/>
      <c r="FC246" s="97"/>
      <c r="FD246" s="97"/>
      <c r="FE246" s="97"/>
      <c r="FF246" s="97"/>
      <c r="FG246" s="97"/>
      <c r="FH246" s="97"/>
      <c r="FI246" s="97"/>
      <c r="FJ246" s="97"/>
      <c r="FK246" s="97"/>
      <c r="FL246" s="97"/>
      <c r="FM246" s="97"/>
      <c r="FN246" s="97"/>
      <c r="FO246" s="97"/>
      <c r="FP246" s="97"/>
      <c r="FQ246" s="97"/>
      <c r="FR246" s="97"/>
      <c r="FS246" s="97"/>
      <c r="FT246" s="97"/>
      <c r="FU246" s="97"/>
      <c r="FV246" s="97"/>
      <c r="FW246" s="97"/>
      <c r="FX246" s="97"/>
      <c r="FY246" s="97"/>
      <c r="FZ246" s="97"/>
      <c r="GA246" s="97"/>
      <c r="GB246" s="97"/>
      <c r="GC246" s="97"/>
      <c r="GD246" s="97"/>
      <c r="GE246" s="97"/>
      <c r="GF246" s="97"/>
      <c r="GG246" s="97"/>
      <c r="GH246" s="97"/>
      <c r="GI246" s="97"/>
      <c r="GJ246" s="97"/>
      <c r="GK246" s="97"/>
      <c r="GL246" s="97"/>
      <c r="GM246" s="97"/>
      <c r="GN246" s="97"/>
      <c r="GO246" s="97"/>
      <c r="GP246" s="97"/>
      <c r="GQ246" s="97"/>
      <c r="GR246" s="97"/>
      <c r="GS246" s="97"/>
      <c r="GT246" s="97"/>
      <c r="GU246" s="97"/>
      <c r="GV246" s="97"/>
      <c r="GW246" s="97"/>
      <c r="GX246" s="97"/>
      <c r="GY246" s="97"/>
      <c r="GZ246" s="97"/>
      <c r="HA246" s="97"/>
      <c r="HB246" s="97"/>
      <c r="HC246" s="97"/>
      <c r="HD246" s="97"/>
      <c r="HE246" s="97"/>
      <c r="HF246" s="97"/>
      <c r="HG246" s="97"/>
      <c r="HH246" s="97"/>
      <c r="HI246" s="97"/>
      <c r="HJ246" s="97"/>
      <c r="HK246" s="97"/>
      <c r="HL246" s="97"/>
      <c r="HM246" s="97"/>
      <c r="HN246" s="97"/>
      <c r="HO246" s="97"/>
      <c r="HP246" s="97"/>
      <c r="HQ246" s="97"/>
      <c r="HR246" s="97"/>
      <c r="HS246" s="97"/>
      <c r="HT246" s="97"/>
      <c r="HU246" s="97"/>
      <c r="HV246" s="97"/>
      <c r="HW246" s="97"/>
      <c r="HX246" s="97"/>
      <c r="HY246" s="97"/>
      <c r="HZ246" s="97"/>
      <c r="IA246" s="97"/>
      <c r="IB246" s="97"/>
      <c r="IC246" s="97"/>
      <c r="ID246" s="97"/>
      <c r="IE246" s="97"/>
      <c r="IF246" s="97"/>
      <c r="IG246" s="97"/>
      <c r="IH246" s="97"/>
      <c r="II246" s="97"/>
      <c r="IJ246" s="97"/>
      <c r="IK246" s="97"/>
      <c r="IL246" s="97"/>
      <c r="IM246" s="97"/>
      <c r="IN246" s="97"/>
      <c r="IO246" s="97"/>
      <c r="IP246" s="97"/>
      <c r="IQ246" s="97"/>
      <c r="IR246" s="97"/>
      <c r="IS246" s="97"/>
      <c r="IT246" s="97"/>
      <c r="IU246" s="97"/>
      <c r="IV246" s="97"/>
      <c r="IW246" s="97"/>
      <c r="IX246" s="97"/>
      <c r="IY246" s="97"/>
      <c r="IZ246" s="97"/>
      <c r="JA246" s="97"/>
      <c r="JB246" s="97"/>
      <c r="JC246" s="97"/>
      <c r="JD246" s="97"/>
      <c r="JE246" s="97"/>
      <c r="JF246" s="97"/>
      <c r="JG246" s="97"/>
      <c r="JH246" s="97"/>
      <c r="JI246" s="97"/>
      <c r="JJ246" s="97"/>
      <c r="JK246" s="97"/>
      <c r="JL246" s="97"/>
      <c r="JM246" s="97"/>
      <c r="JN246" s="97"/>
      <c r="JO246" s="97"/>
      <c r="JP246" s="97"/>
      <c r="JQ246" s="97"/>
      <c r="JR246" s="97"/>
      <c r="JS246" s="97"/>
      <c r="JT246" s="97"/>
      <c r="JU246" s="97"/>
      <c r="JV246" s="97"/>
      <c r="JW246" s="97"/>
      <c r="JX246" s="97"/>
      <c r="JY246" s="97"/>
      <c r="JZ246" s="97"/>
      <c r="KA246" s="97"/>
      <c r="KB246" s="97"/>
      <c r="KC246" s="97"/>
      <c r="KD246" s="97"/>
      <c r="KE246" s="97"/>
      <c r="KF246" s="97"/>
      <c r="KG246" s="97"/>
      <c r="KH246" s="97"/>
      <c r="KI246" s="97"/>
      <c r="KJ246" s="97"/>
      <c r="KK246" s="97"/>
      <c r="KL246" s="97"/>
      <c r="KM246" s="97"/>
      <c r="KN246" s="97"/>
      <c r="KO246" s="97"/>
      <c r="KP246" s="97"/>
      <c r="KQ246" s="97"/>
      <c r="KR246" s="97"/>
      <c r="KS246" s="97"/>
      <c r="KT246" s="97"/>
      <c r="KU246" s="97"/>
      <c r="KV246" s="97"/>
      <c r="KW246" s="97"/>
      <c r="KX246" s="97"/>
      <c r="KY246" s="97"/>
      <c r="KZ246" s="97"/>
      <c r="LA246" s="97"/>
      <c r="LB246" s="97"/>
      <c r="LC246" s="97"/>
      <c r="LD246" s="97"/>
      <c r="LE246" s="97"/>
      <c r="LF246" s="97"/>
      <c r="LG246" s="97"/>
      <c r="LH246" s="97"/>
      <c r="LI246" s="97"/>
      <c r="LJ246" s="97"/>
      <c r="LK246" s="97"/>
      <c r="LL246" s="97"/>
      <c r="LM246" s="97"/>
      <c r="LN246" s="97"/>
      <c r="LO246" s="97"/>
      <c r="LP246" s="97"/>
      <c r="LQ246" s="97"/>
      <c r="LR246" s="97"/>
      <c r="LS246" s="97"/>
      <c r="LT246" s="97"/>
      <c r="LU246" s="97"/>
      <c r="LV246" s="97"/>
      <c r="LW246" s="97"/>
      <c r="LX246" s="97"/>
      <c r="LY246" s="97"/>
      <c r="LZ246" s="97"/>
      <c r="MA246" s="97"/>
      <c r="MB246" s="97"/>
      <c r="MC246" s="97"/>
      <c r="MD246" s="97"/>
      <c r="ME246" s="97"/>
      <c r="MF246" s="97"/>
      <c r="MG246" s="97"/>
      <c r="MH246" s="97"/>
      <c r="MI246" s="97"/>
      <c r="MJ246" s="97"/>
      <c r="MK246" s="97"/>
      <c r="ML246" s="97"/>
      <c r="MM246" s="97"/>
      <c r="MN246" s="97"/>
      <c r="MO246" s="97"/>
      <c r="MP246" s="97"/>
      <c r="MQ246" s="97"/>
      <c r="MR246" s="97"/>
      <c r="MS246" s="97"/>
      <c r="MT246" s="97"/>
      <c r="MU246" s="97"/>
      <c r="MV246" s="97"/>
      <c r="MW246" s="97"/>
      <c r="MX246" s="97"/>
      <c r="MY246" s="97"/>
      <c r="MZ246" s="97"/>
      <c r="NA246" s="97"/>
      <c r="NB246" s="97"/>
      <c r="NC246" s="97"/>
      <c r="ND246" s="97"/>
      <c r="NE246" s="97"/>
      <c r="NF246" s="97"/>
      <c r="NG246" s="97"/>
      <c r="NH246" s="97"/>
      <c r="NI246" s="97"/>
      <c r="NJ246" s="97"/>
      <c r="NK246" s="97"/>
      <c r="NL246" s="97"/>
      <c r="NM246" s="97"/>
      <c r="NN246" s="97"/>
      <c r="NO246" s="97"/>
      <c r="NP246" s="97"/>
      <c r="NQ246" s="97"/>
      <c r="NR246" s="97"/>
      <c r="NS246" s="97"/>
      <c r="NT246" s="97"/>
      <c r="NU246" s="97"/>
      <c r="NV246" s="97"/>
      <c r="NW246" s="97"/>
      <c r="NX246" s="97"/>
      <c r="NY246" s="97"/>
      <c r="NZ246" s="97"/>
      <c r="OA246" s="97"/>
      <c r="OB246" s="97"/>
      <c r="OC246" s="97"/>
      <c r="OD246" s="97"/>
      <c r="OE246" s="97"/>
      <c r="OF246" s="97"/>
      <c r="OG246" s="97"/>
      <c r="OH246" s="97"/>
      <c r="OI246" s="97"/>
      <c r="OJ246" s="97"/>
      <c r="OK246" s="97"/>
      <c r="OL246" s="97"/>
      <c r="OM246" s="97"/>
      <c r="ON246" s="97"/>
      <c r="OO246" s="97"/>
      <c r="OP246" s="97"/>
      <c r="OQ246" s="97"/>
      <c r="OR246" s="97"/>
      <c r="OS246" s="97"/>
      <c r="OT246" s="97"/>
      <c r="OU246" s="97"/>
      <c r="OV246" s="97"/>
      <c r="OW246" s="97"/>
      <c r="OX246" s="97"/>
      <c r="OY246" s="97"/>
      <c r="OZ246" s="97"/>
      <c r="PA246" s="97"/>
      <c r="PB246" s="97"/>
      <c r="PC246" s="97"/>
      <c r="PD246" s="97"/>
      <c r="PE246" s="97"/>
      <c r="PF246" s="97"/>
      <c r="PG246" s="97"/>
      <c r="PH246" s="97"/>
      <c r="PI246" s="97"/>
      <c r="PJ246" s="97"/>
      <c r="PK246" s="97"/>
      <c r="PL246" s="97"/>
      <c r="PM246" s="97"/>
      <c r="PN246" s="97"/>
      <c r="PO246" s="97"/>
      <c r="PP246" s="97"/>
      <c r="PQ246" s="97"/>
      <c r="PR246" s="97"/>
      <c r="PS246" s="97"/>
      <c r="PT246" s="97"/>
      <c r="PU246" s="97"/>
      <c r="PV246" s="97"/>
      <c r="PW246" s="97"/>
      <c r="PX246" s="97"/>
      <c r="PY246" s="97"/>
      <c r="PZ246" s="97"/>
      <c r="QA246" s="97"/>
      <c r="QB246" s="97"/>
      <c r="QC246" s="97"/>
      <c r="QD246" s="97"/>
      <c r="QE246" s="97"/>
      <c r="QF246" s="97"/>
      <c r="QG246" s="97"/>
      <c r="QH246" s="97"/>
      <c r="QI246" s="97"/>
      <c r="QJ246" s="97"/>
      <c r="QK246" s="97"/>
      <c r="QL246" s="97"/>
      <c r="QM246" s="97"/>
      <c r="QN246" s="97"/>
      <c r="QO246" s="97"/>
      <c r="QP246" s="97"/>
      <c r="QQ246" s="97"/>
      <c r="QR246" s="97"/>
      <c r="QS246" s="97"/>
      <c r="QT246" s="97"/>
      <c r="QU246" s="97"/>
      <c r="QV246" s="97"/>
      <c r="QW246" s="97"/>
      <c r="QX246" s="97"/>
      <c r="QY246" s="97"/>
      <c r="QZ246" s="97"/>
      <c r="RA246" s="97"/>
      <c r="RB246" s="97"/>
      <c r="RC246" s="97"/>
      <c r="RD246" s="97"/>
      <c r="RE246" s="97"/>
      <c r="RF246" s="97"/>
      <c r="RG246" s="97"/>
      <c r="RH246" s="97"/>
      <c r="RI246" s="97"/>
      <c r="RJ246" s="97"/>
      <c r="RK246" s="97"/>
      <c r="RL246" s="97"/>
      <c r="RM246" s="97"/>
      <c r="RN246" s="97"/>
      <c r="RO246" s="97"/>
      <c r="RP246" s="97"/>
      <c r="RQ246" s="97"/>
      <c r="RR246" s="97"/>
      <c r="RS246" s="97"/>
      <c r="RT246" s="97"/>
      <c r="RU246" s="97"/>
      <c r="RV246" s="97"/>
      <c r="RW246" s="97"/>
      <c r="RX246" s="97"/>
      <c r="RY246" s="97"/>
      <c r="RZ246" s="97"/>
      <c r="SA246" s="97"/>
      <c r="SB246" s="97"/>
      <c r="SC246" s="97"/>
      <c r="SD246" s="97"/>
      <c r="SE246" s="97"/>
      <c r="SF246" s="97"/>
      <c r="SG246" s="97"/>
      <c r="SH246" s="97"/>
      <c r="SI246" s="97"/>
      <c r="SJ246" s="97"/>
      <c r="SK246" s="97"/>
      <c r="SL246" s="97"/>
      <c r="SM246" s="97"/>
      <c r="SN246" s="97"/>
      <c r="SO246" s="97"/>
      <c r="SP246" s="97"/>
      <c r="SQ246" s="97"/>
      <c r="SR246" s="97"/>
      <c r="SS246" s="97"/>
      <c r="ST246" s="97"/>
      <c r="SU246" s="97"/>
      <c r="SV246" s="97"/>
      <c r="SW246" s="97"/>
      <c r="SX246" s="97"/>
      <c r="SY246" s="97"/>
      <c r="SZ246" s="97"/>
      <c r="TA246" s="97"/>
      <c r="TB246" s="97"/>
    </row>
    <row r="247" spans="1:522" s="1" customFormat="1" ht="18" customHeight="1" x14ac:dyDescent="0.2">
      <c r="A247" s="12"/>
      <c r="B247" s="11" t="s">
        <v>292</v>
      </c>
      <c r="C247" s="1">
        <v>12772</v>
      </c>
      <c r="E247" s="59" t="s">
        <v>291</v>
      </c>
      <c r="F247" s="1">
        <v>9880</v>
      </c>
      <c r="G247" s="9" t="s">
        <v>99</v>
      </c>
      <c r="H247" s="4" t="s">
        <v>278</v>
      </c>
      <c r="I247" s="1">
        <f t="shared" si="4"/>
        <v>0</v>
      </c>
      <c r="J247" s="12">
        <f>Tabuľka3[[#This Row],[Stĺpec9]]</f>
        <v>0</v>
      </c>
      <c r="K247" s="97"/>
      <c r="L247" s="97"/>
      <c r="M247" s="97"/>
      <c r="N247" s="97"/>
      <c r="O247" s="97"/>
      <c r="P247" s="97"/>
      <c r="Q247" s="102"/>
      <c r="R247" s="97"/>
      <c r="S247" s="97"/>
      <c r="T247" s="97"/>
      <c r="U247" s="97"/>
      <c r="V247" s="97"/>
      <c r="W247" s="97"/>
      <c r="X247" s="97"/>
      <c r="Y247" s="97"/>
      <c r="Z247" s="97"/>
      <c r="AA247" s="97"/>
      <c r="AB247" s="97"/>
      <c r="AC247" s="97"/>
      <c r="AD247" s="97"/>
      <c r="AE247" s="97"/>
      <c r="AF247" s="97"/>
      <c r="AG247" s="97"/>
      <c r="AH247" s="97"/>
      <c r="AI247" s="97"/>
      <c r="AJ247" s="97"/>
      <c r="AK247" s="97"/>
      <c r="AL247" s="97"/>
      <c r="AM247" s="97"/>
      <c r="AN247" s="97"/>
      <c r="AO247" s="97"/>
      <c r="AP247" s="97"/>
      <c r="AQ247" s="97"/>
      <c r="AR247" s="97"/>
      <c r="AS247" s="97"/>
      <c r="AT247" s="97"/>
      <c r="AU247" s="97"/>
      <c r="AV247" s="97"/>
      <c r="AW247" s="97"/>
      <c r="AX247" s="97"/>
      <c r="AY247" s="97"/>
      <c r="AZ247" s="97"/>
      <c r="BA247" s="97"/>
      <c r="BB247" s="97"/>
      <c r="BC247" s="97"/>
      <c r="BD247" s="97"/>
      <c r="BE247" s="97"/>
      <c r="BF247" s="97"/>
      <c r="BG247" s="97"/>
      <c r="BH247" s="97"/>
      <c r="BI247" s="97"/>
      <c r="BJ247" s="97"/>
      <c r="BK247" s="97"/>
      <c r="BL247" s="97"/>
      <c r="BM247" s="97"/>
      <c r="BN247" s="97"/>
      <c r="BO247" s="97"/>
      <c r="BP247" s="97"/>
      <c r="BQ247" s="97"/>
      <c r="BR247" s="97"/>
      <c r="BS247" s="97"/>
      <c r="BT247" s="97"/>
      <c r="BU247" s="97"/>
      <c r="BV247" s="97"/>
      <c r="BW247" s="97"/>
      <c r="BX247" s="97"/>
      <c r="BY247" s="97"/>
      <c r="BZ247" s="97"/>
      <c r="CA247" s="97"/>
      <c r="CB247" s="97"/>
      <c r="CC247" s="97"/>
      <c r="CD247" s="97"/>
      <c r="CE247" s="97"/>
      <c r="CF247" s="97"/>
      <c r="CG247" s="97"/>
      <c r="CH247" s="97"/>
      <c r="CI247" s="97"/>
      <c r="CJ247" s="97"/>
      <c r="CK247" s="97"/>
      <c r="CL247" s="97"/>
      <c r="CM247" s="97"/>
      <c r="CN247" s="97"/>
      <c r="CO247" s="97"/>
      <c r="CP247" s="97"/>
      <c r="CQ247" s="97"/>
      <c r="CR247" s="97"/>
      <c r="CS247" s="97"/>
      <c r="CT247" s="97"/>
      <c r="CU247" s="97"/>
      <c r="CV247" s="97"/>
      <c r="CW247" s="97"/>
      <c r="CX247" s="97"/>
      <c r="CY247" s="97"/>
      <c r="CZ247" s="97"/>
      <c r="DA247" s="97"/>
      <c r="DB247" s="97"/>
      <c r="DC247" s="97"/>
      <c r="DD247" s="97"/>
      <c r="DE247" s="97"/>
      <c r="DF247" s="97"/>
      <c r="DG247" s="97"/>
      <c r="DH247" s="97"/>
      <c r="DI247" s="97"/>
      <c r="DJ247" s="97"/>
      <c r="DK247" s="97"/>
      <c r="DL247" s="97"/>
      <c r="DM247" s="97"/>
      <c r="DN247" s="97"/>
      <c r="DO247" s="97"/>
      <c r="DP247" s="97"/>
      <c r="DQ247" s="97"/>
      <c r="DR247" s="97"/>
      <c r="DS247" s="97"/>
      <c r="DT247" s="97"/>
      <c r="DU247" s="97"/>
      <c r="DV247" s="97"/>
      <c r="DW247" s="97"/>
      <c r="DX247" s="97"/>
      <c r="DY247" s="97"/>
      <c r="DZ247" s="97"/>
      <c r="EA247" s="97"/>
      <c r="EB247" s="97"/>
      <c r="EC247" s="97"/>
      <c r="ED247" s="97"/>
      <c r="EE247" s="97"/>
      <c r="EF247" s="97"/>
      <c r="EG247" s="97"/>
      <c r="EH247" s="97"/>
      <c r="EI247" s="97"/>
      <c r="EJ247" s="97"/>
      <c r="EK247" s="97"/>
      <c r="EL247" s="97"/>
      <c r="EM247" s="97"/>
      <c r="EN247" s="97"/>
      <c r="EO247" s="97"/>
      <c r="EP247" s="97"/>
      <c r="EQ247" s="97"/>
      <c r="ER247" s="97"/>
      <c r="ES247" s="97"/>
      <c r="ET247" s="97"/>
      <c r="EU247" s="97"/>
      <c r="EV247" s="97"/>
      <c r="EW247" s="97"/>
      <c r="EX247" s="97"/>
      <c r="EY247" s="97"/>
      <c r="EZ247" s="97"/>
      <c r="FA247" s="97"/>
      <c r="FB247" s="97"/>
      <c r="FC247" s="97"/>
      <c r="FD247" s="97"/>
      <c r="FE247" s="97"/>
      <c r="FF247" s="97"/>
      <c r="FG247" s="97"/>
      <c r="FH247" s="97"/>
      <c r="FI247" s="97"/>
      <c r="FJ247" s="97"/>
      <c r="FK247" s="97"/>
      <c r="FL247" s="97"/>
      <c r="FM247" s="97"/>
      <c r="FN247" s="97"/>
      <c r="FO247" s="97"/>
      <c r="FP247" s="97"/>
      <c r="FQ247" s="97"/>
      <c r="FR247" s="97"/>
      <c r="FS247" s="97"/>
      <c r="FT247" s="97"/>
      <c r="FU247" s="97"/>
      <c r="FV247" s="97"/>
      <c r="FW247" s="97"/>
      <c r="FX247" s="97"/>
      <c r="FY247" s="97"/>
      <c r="FZ247" s="97"/>
      <c r="GA247" s="97"/>
      <c r="GB247" s="97"/>
      <c r="GC247" s="97"/>
      <c r="GD247" s="97"/>
      <c r="GE247" s="97"/>
      <c r="GF247" s="97"/>
      <c r="GG247" s="97"/>
      <c r="GH247" s="97"/>
      <c r="GI247" s="97"/>
      <c r="GJ247" s="97"/>
      <c r="GK247" s="97"/>
      <c r="GL247" s="97"/>
      <c r="GM247" s="97"/>
      <c r="GN247" s="97"/>
      <c r="GO247" s="97"/>
      <c r="GP247" s="97"/>
      <c r="GQ247" s="97"/>
      <c r="GR247" s="97"/>
      <c r="GS247" s="97"/>
      <c r="GT247" s="97"/>
      <c r="GU247" s="97"/>
      <c r="GV247" s="97"/>
      <c r="GW247" s="97"/>
      <c r="GX247" s="97"/>
      <c r="GY247" s="97"/>
      <c r="GZ247" s="97"/>
      <c r="HA247" s="97"/>
      <c r="HB247" s="97"/>
      <c r="HC247" s="97"/>
      <c r="HD247" s="97"/>
      <c r="HE247" s="97"/>
      <c r="HF247" s="97"/>
      <c r="HG247" s="97"/>
      <c r="HH247" s="97"/>
      <c r="HI247" s="97"/>
      <c r="HJ247" s="97"/>
      <c r="HK247" s="97"/>
      <c r="HL247" s="97"/>
      <c r="HM247" s="97"/>
      <c r="HN247" s="97"/>
      <c r="HO247" s="97"/>
      <c r="HP247" s="97"/>
      <c r="HQ247" s="97"/>
      <c r="HR247" s="97"/>
      <c r="HS247" s="97"/>
      <c r="HT247" s="97"/>
      <c r="HU247" s="97"/>
      <c r="HV247" s="97"/>
      <c r="HW247" s="97"/>
      <c r="HX247" s="97"/>
      <c r="HY247" s="97"/>
      <c r="HZ247" s="97"/>
      <c r="IA247" s="97"/>
      <c r="IB247" s="97"/>
      <c r="IC247" s="97"/>
      <c r="ID247" s="97"/>
      <c r="IE247" s="97"/>
      <c r="IF247" s="97"/>
      <c r="IG247" s="97"/>
      <c r="IH247" s="97"/>
      <c r="II247" s="97"/>
      <c r="IJ247" s="97"/>
      <c r="IK247" s="97"/>
      <c r="IL247" s="97"/>
      <c r="IM247" s="97"/>
      <c r="IN247" s="97"/>
      <c r="IO247" s="97"/>
      <c r="IP247" s="97"/>
      <c r="IQ247" s="97"/>
      <c r="IR247" s="97"/>
      <c r="IS247" s="97"/>
      <c r="IT247" s="97"/>
      <c r="IU247" s="97"/>
      <c r="IV247" s="97"/>
      <c r="IW247" s="97"/>
      <c r="IX247" s="97"/>
      <c r="IY247" s="97"/>
      <c r="IZ247" s="97"/>
      <c r="JA247" s="97"/>
      <c r="JB247" s="97"/>
      <c r="JC247" s="97"/>
      <c r="JD247" s="97"/>
      <c r="JE247" s="97"/>
      <c r="JF247" s="97"/>
      <c r="JG247" s="97"/>
      <c r="JH247" s="97"/>
      <c r="JI247" s="97"/>
      <c r="JJ247" s="97"/>
      <c r="JK247" s="97"/>
      <c r="JL247" s="97"/>
      <c r="JM247" s="97"/>
      <c r="JN247" s="97"/>
      <c r="JO247" s="97"/>
      <c r="JP247" s="97"/>
      <c r="JQ247" s="97"/>
      <c r="JR247" s="97"/>
      <c r="JS247" s="97"/>
      <c r="JT247" s="97"/>
      <c r="JU247" s="97"/>
      <c r="JV247" s="97"/>
      <c r="JW247" s="97"/>
      <c r="JX247" s="97"/>
      <c r="JY247" s="97"/>
      <c r="JZ247" s="97"/>
      <c r="KA247" s="97"/>
      <c r="KB247" s="97"/>
      <c r="KC247" s="97"/>
      <c r="KD247" s="97"/>
      <c r="KE247" s="97"/>
      <c r="KF247" s="97"/>
      <c r="KG247" s="97"/>
      <c r="KH247" s="97"/>
      <c r="KI247" s="97"/>
      <c r="KJ247" s="97"/>
      <c r="KK247" s="97"/>
      <c r="KL247" s="97"/>
      <c r="KM247" s="97"/>
      <c r="KN247" s="97"/>
      <c r="KO247" s="97"/>
      <c r="KP247" s="97"/>
      <c r="KQ247" s="97"/>
      <c r="KR247" s="97"/>
      <c r="KS247" s="97"/>
      <c r="KT247" s="97"/>
      <c r="KU247" s="97"/>
      <c r="KV247" s="97"/>
      <c r="KW247" s="97"/>
      <c r="KX247" s="97"/>
      <c r="KY247" s="97"/>
      <c r="KZ247" s="97"/>
      <c r="LA247" s="97"/>
      <c r="LB247" s="97"/>
      <c r="LC247" s="97"/>
      <c r="LD247" s="97"/>
      <c r="LE247" s="97"/>
      <c r="LF247" s="97"/>
      <c r="LG247" s="97"/>
      <c r="LH247" s="97"/>
      <c r="LI247" s="97"/>
      <c r="LJ247" s="102"/>
      <c r="LK247" s="97"/>
      <c r="LL247" s="97"/>
      <c r="LM247" s="97"/>
      <c r="LN247" s="97"/>
      <c r="LO247" s="97"/>
      <c r="LP247" s="97"/>
      <c r="LQ247" s="97"/>
      <c r="LR247" s="97"/>
      <c r="LS247" s="97"/>
      <c r="LT247" s="97"/>
      <c r="LU247" s="97"/>
      <c r="LV247" s="97"/>
      <c r="LW247" s="97"/>
      <c r="LX247" s="97"/>
      <c r="LY247" s="97"/>
      <c r="LZ247" s="97"/>
      <c r="MA247" s="97"/>
      <c r="MB247" s="97"/>
      <c r="MC247" s="97"/>
      <c r="MD247" s="97"/>
      <c r="ME247" s="97"/>
      <c r="MF247" s="97"/>
      <c r="MG247" s="97"/>
      <c r="MH247" s="97"/>
      <c r="MI247" s="97"/>
      <c r="MJ247" s="97"/>
      <c r="MK247" s="97"/>
      <c r="ML247" s="97"/>
      <c r="MM247" s="97"/>
      <c r="MN247" s="97"/>
      <c r="MO247" s="97"/>
      <c r="MP247" s="97"/>
      <c r="MQ247" s="97"/>
      <c r="MR247" s="97"/>
      <c r="MS247" s="97"/>
      <c r="MT247" s="97"/>
      <c r="MU247" s="97"/>
      <c r="MV247" s="97"/>
      <c r="MW247" s="97"/>
      <c r="MX247" s="97"/>
      <c r="MY247" s="97"/>
      <c r="MZ247" s="97"/>
      <c r="NA247" s="97"/>
      <c r="NB247" s="97"/>
      <c r="NC247" s="97"/>
      <c r="ND247" s="97"/>
      <c r="NE247" s="97"/>
      <c r="NF247" s="97"/>
      <c r="NG247" s="97"/>
      <c r="NH247" s="97"/>
      <c r="NI247" s="97"/>
      <c r="NJ247" s="97"/>
      <c r="NK247" s="97"/>
      <c r="NL247" s="97"/>
      <c r="NM247" s="97"/>
      <c r="NN247" s="97"/>
      <c r="NO247" s="97"/>
      <c r="NP247" s="97"/>
      <c r="NQ247" s="97"/>
      <c r="NR247" s="97"/>
      <c r="NS247" s="97"/>
      <c r="NT247" s="97"/>
      <c r="NU247" s="97"/>
      <c r="NV247" s="97"/>
      <c r="NW247" s="97"/>
      <c r="NX247" s="97"/>
      <c r="NY247" s="97"/>
      <c r="NZ247" s="97"/>
      <c r="OA247" s="97"/>
      <c r="OB247" s="97"/>
      <c r="OC247" s="97"/>
      <c r="OD247" s="97"/>
      <c r="OE247" s="97"/>
      <c r="OF247" s="97"/>
      <c r="OG247" s="97"/>
      <c r="OH247" s="97"/>
      <c r="OI247" s="97"/>
      <c r="OJ247" s="97"/>
      <c r="OK247" s="97"/>
      <c r="OL247" s="97"/>
      <c r="OM247" s="97"/>
      <c r="ON247" s="97"/>
      <c r="OO247" s="97"/>
      <c r="OP247" s="97"/>
      <c r="OQ247" s="97"/>
      <c r="OR247" s="97"/>
      <c r="OS247" s="97"/>
      <c r="OT247" s="97"/>
      <c r="OU247" s="97"/>
      <c r="OV247" s="97"/>
      <c r="OW247" s="97"/>
      <c r="OX247" s="97"/>
      <c r="OY247" s="97"/>
      <c r="OZ247" s="97"/>
      <c r="PA247" s="97"/>
      <c r="PB247" s="97"/>
      <c r="PC247" s="97"/>
      <c r="PD247" s="97"/>
      <c r="PE247" s="97"/>
      <c r="PF247" s="97"/>
      <c r="PG247" s="97"/>
      <c r="PH247" s="97"/>
      <c r="PI247" s="97"/>
      <c r="PJ247" s="97"/>
      <c r="PK247" s="97"/>
      <c r="PL247" s="97"/>
      <c r="PM247" s="97"/>
      <c r="PN247" s="97"/>
      <c r="PO247" s="97"/>
      <c r="PP247" s="97"/>
      <c r="PQ247" s="97"/>
      <c r="PR247" s="97"/>
      <c r="PS247" s="97"/>
      <c r="PT247" s="97"/>
      <c r="PU247" s="97"/>
      <c r="PV247" s="97"/>
      <c r="PW247" s="97"/>
      <c r="PX247" s="97"/>
      <c r="PY247" s="97"/>
      <c r="PZ247" s="97"/>
      <c r="QA247" s="97"/>
      <c r="QB247" s="97"/>
      <c r="QC247" s="97"/>
      <c r="QD247" s="97"/>
      <c r="QE247" s="97"/>
      <c r="QF247" s="97"/>
      <c r="QG247" s="97"/>
      <c r="QH247" s="97"/>
      <c r="QI247" s="97"/>
      <c r="QJ247" s="97"/>
      <c r="QK247" s="97"/>
      <c r="QL247" s="97"/>
      <c r="QM247" s="97"/>
      <c r="QN247" s="97"/>
      <c r="QO247" s="97"/>
      <c r="QP247" s="97"/>
      <c r="QQ247" s="97"/>
      <c r="QR247" s="97"/>
      <c r="QS247" s="97"/>
      <c r="QT247" s="97"/>
      <c r="QU247" s="97"/>
      <c r="QV247" s="97"/>
      <c r="QW247" s="97"/>
      <c r="QX247" s="97"/>
      <c r="QY247" s="97"/>
      <c r="QZ247" s="97"/>
      <c r="RA247" s="97"/>
      <c r="RB247" s="97"/>
      <c r="RC247" s="97"/>
      <c r="RD247" s="97"/>
      <c r="RE247" s="97"/>
      <c r="RF247" s="97"/>
      <c r="RG247" s="97"/>
      <c r="RH247" s="97"/>
      <c r="RI247" s="97"/>
      <c r="RJ247" s="97"/>
      <c r="RK247" s="97"/>
      <c r="RL247" s="97"/>
      <c r="RM247" s="97"/>
      <c r="RN247" s="97"/>
      <c r="RO247" s="97"/>
      <c r="RP247" s="97"/>
      <c r="RQ247" s="97"/>
      <c r="RR247" s="97"/>
      <c r="RS247" s="97"/>
      <c r="RT247" s="97"/>
      <c r="RU247" s="97"/>
      <c r="RV247" s="97"/>
      <c r="RW247" s="97"/>
      <c r="RX247" s="97"/>
      <c r="RY247" s="97"/>
      <c r="RZ247" s="97"/>
      <c r="SA247" s="97"/>
      <c r="SB247" s="97"/>
      <c r="SC247" s="97"/>
      <c r="SD247" s="97"/>
      <c r="SE247" s="97"/>
      <c r="SF247" s="97"/>
      <c r="SG247" s="97"/>
      <c r="SH247" s="97"/>
      <c r="SI247" s="97"/>
      <c r="SJ247" s="97"/>
      <c r="SK247" s="97"/>
      <c r="SL247" s="97"/>
      <c r="SM247" s="97"/>
      <c r="SN247" s="97"/>
      <c r="SO247" s="97"/>
      <c r="SP247" s="97"/>
      <c r="SQ247" s="97"/>
      <c r="SR247" s="97"/>
      <c r="SS247" s="97"/>
      <c r="ST247" s="97"/>
      <c r="SU247" s="97"/>
      <c r="SV247" s="97"/>
      <c r="SW247" s="97"/>
      <c r="SX247" s="97"/>
      <c r="SY247" s="97"/>
      <c r="SZ247" s="97"/>
      <c r="TA247" s="97"/>
      <c r="TB247" s="97"/>
    </row>
    <row r="248" spans="1:522" s="1" customFormat="1" ht="18" customHeight="1" x14ac:dyDescent="0.2">
      <c r="A248" s="12"/>
      <c r="B248" s="11" t="s">
        <v>221</v>
      </c>
      <c r="C248" s="1">
        <v>12415</v>
      </c>
      <c r="D248" s="1">
        <v>2010</v>
      </c>
      <c r="E248" s="4" t="s">
        <v>151</v>
      </c>
      <c r="F248" s="1">
        <v>9004</v>
      </c>
      <c r="G248" s="9" t="s">
        <v>99</v>
      </c>
      <c r="H248" s="4" t="s">
        <v>225</v>
      </c>
      <c r="I248" s="1">
        <f t="shared" si="4"/>
        <v>0</v>
      </c>
      <c r="J248" s="12">
        <f>Tabuľka3[[#This Row],[Stĺpec9]]</f>
        <v>0</v>
      </c>
      <c r="K248" s="97"/>
      <c r="L248" s="97"/>
      <c r="M248" s="97"/>
      <c r="N248" s="97"/>
      <c r="O248" s="97"/>
      <c r="P248" s="97"/>
      <c r="Q248" s="97"/>
      <c r="R248" s="97"/>
      <c r="S248" s="97"/>
      <c r="T248" s="97"/>
      <c r="U248" s="97"/>
      <c r="V248" s="97"/>
      <c r="W248" s="97"/>
      <c r="X248" s="97"/>
      <c r="Y248" s="97"/>
      <c r="Z248" s="97"/>
      <c r="AA248" s="97"/>
      <c r="AB248" s="97"/>
      <c r="AC248" s="97"/>
      <c r="AD248" s="97"/>
      <c r="AE248" s="97"/>
      <c r="AF248" s="97"/>
      <c r="AG248" s="97"/>
      <c r="AH248" s="97"/>
      <c r="AI248" s="97"/>
      <c r="AJ248" s="97"/>
      <c r="AK248" s="97"/>
      <c r="AL248" s="97"/>
      <c r="AM248" s="97"/>
      <c r="AN248" s="97"/>
      <c r="AO248" s="97"/>
      <c r="AP248" s="97"/>
      <c r="AQ248" s="97"/>
      <c r="AR248" s="97"/>
      <c r="AS248" s="97"/>
      <c r="AT248" s="97"/>
      <c r="AU248" s="97"/>
      <c r="AV248" s="97"/>
      <c r="AW248" s="97"/>
      <c r="AX248" s="97"/>
      <c r="AY248" s="97"/>
      <c r="AZ248" s="97"/>
      <c r="BA248" s="97"/>
      <c r="BB248" s="97"/>
      <c r="BC248" s="97"/>
      <c r="BD248" s="97"/>
      <c r="BE248" s="97"/>
      <c r="BF248" s="97"/>
      <c r="BG248" s="97"/>
      <c r="BH248" s="97"/>
      <c r="BI248" s="97"/>
      <c r="BJ248" s="97"/>
      <c r="BK248" s="97"/>
      <c r="BL248" s="97"/>
      <c r="BM248" s="97"/>
      <c r="BN248" s="97"/>
      <c r="BO248" s="97"/>
      <c r="BP248" s="97"/>
      <c r="BQ248" s="97"/>
      <c r="BR248" s="97"/>
      <c r="BS248" s="97"/>
      <c r="BT248" s="97"/>
      <c r="BU248" s="97"/>
      <c r="BV248" s="97"/>
      <c r="BW248" s="97"/>
      <c r="BX248" s="97"/>
      <c r="BY248" s="97"/>
      <c r="BZ248" s="97"/>
      <c r="CA248" s="97"/>
      <c r="CB248" s="97"/>
      <c r="CC248" s="97"/>
      <c r="CD248" s="97"/>
      <c r="CE248" s="97"/>
      <c r="CF248" s="97"/>
      <c r="CG248" s="97"/>
      <c r="CH248" s="97"/>
      <c r="CI248" s="97"/>
      <c r="CJ248" s="97"/>
      <c r="CK248" s="97"/>
      <c r="CL248" s="97"/>
      <c r="CM248" s="97"/>
      <c r="CN248" s="97"/>
      <c r="CO248" s="97"/>
      <c r="CP248" s="97"/>
      <c r="CQ248" s="97"/>
      <c r="CR248" s="97"/>
      <c r="CS248" s="97"/>
      <c r="CT248" s="97"/>
      <c r="CU248" s="97"/>
      <c r="CV248" s="97"/>
      <c r="CW248" s="97"/>
      <c r="CX248" s="97"/>
      <c r="CY248" s="97"/>
      <c r="CZ248" s="97"/>
      <c r="DA248" s="97"/>
      <c r="DB248" s="97"/>
      <c r="DC248" s="97"/>
      <c r="DD248" s="97"/>
      <c r="DE248" s="97"/>
      <c r="DF248" s="97"/>
      <c r="DG248" s="97"/>
      <c r="DH248" s="97"/>
      <c r="DI248" s="97"/>
      <c r="DJ248" s="97"/>
      <c r="DK248" s="97"/>
      <c r="DL248" s="97"/>
      <c r="DM248" s="97"/>
      <c r="DN248" s="97"/>
      <c r="DO248" s="97"/>
      <c r="DP248" s="97"/>
      <c r="DQ248" s="97"/>
      <c r="DR248" s="97"/>
      <c r="DS248" s="97"/>
      <c r="DT248" s="97"/>
      <c r="DU248" s="97"/>
      <c r="DV248" s="97"/>
      <c r="DW248" s="97"/>
      <c r="DX248" s="97"/>
      <c r="DY248" s="97"/>
      <c r="DZ248" s="97"/>
      <c r="EA248" s="97"/>
      <c r="EB248" s="97"/>
      <c r="EC248" s="97"/>
      <c r="ED248" s="97"/>
      <c r="EE248" s="97"/>
      <c r="EF248" s="97"/>
      <c r="EG248" s="97"/>
      <c r="EH248" s="97"/>
      <c r="EI248" s="97"/>
      <c r="EJ248" s="97"/>
      <c r="EK248" s="97"/>
      <c r="EL248" s="97"/>
      <c r="EM248" s="97"/>
      <c r="EN248" s="97"/>
      <c r="EO248" s="97"/>
      <c r="EP248" s="97"/>
      <c r="EQ248" s="97"/>
      <c r="ER248" s="97"/>
      <c r="ES248" s="97"/>
      <c r="ET248" s="97"/>
      <c r="EU248" s="97"/>
      <c r="EV248" s="97"/>
      <c r="EW248" s="97"/>
      <c r="EX248" s="97"/>
      <c r="EY248" s="97"/>
      <c r="EZ248" s="97"/>
      <c r="FA248" s="97"/>
      <c r="FB248" s="97"/>
      <c r="FC248" s="97"/>
      <c r="FD248" s="97"/>
      <c r="FE248" s="97"/>
      <c r="FF248" s="97"/>
      <c r="FG248" s="97"/>
      <c r="FH248" s="97"/>
      <c r="FI248" s="97"/>
      <c r="FJ248" s="97"/>
      <c r="FK248" s="97"/>
      <c r="FL248" s="97"/>
      <c r="FM248" s="97"/>
      <c r="FN248" s="97"/>
      <c r="FO248" s="97"/>
      <c r="FP248" s="97"/>
      <c r="FQ248" s="97"/>
      <c r="FR248" s="97"/>
      <c r="FS248" s="97"/>
      <c r="FT248" s="97"/>
      <c r="FU248" s="97"/>
      <c r="FV248" s="97"/>
      <c r="FW248" s="97"/>
      <c r="FX248" s="97"/>
      <c r="FY248" s="97"/>
      <c r="FZ248" s="97"/>
      <c r="GA248" s="97"/>
      <c r="GB248" s="97"/>
      <c r="GC248" s="97"/>
      <c r="GD248" s="97"/>
      <c r="GE248" s="97"/>
      <c r="GF248" s="97"/>
      <c r="GG248" s="97"/>
      <c r="GH248" s="97"/>
      <c r="GI248" s="97"/>
      <c r="GJ248" s="97"/>
      <c r="GK248" s="97"/>
      <c r="GL248" s="97"/>
      <c r="GM248" s="97"/>
      <c r="GN248" s="97"/>
      <c r="GO248" s="97"/>
      <c r="GP248" s="97"/>
      <c r="GQ248" s="97"/>
      <c r="GR248" s="97"/>
      <c r="GS248" s="97"/>
      <c r="GT248" s="97"/>
      <c r="GU248" s="97"/>
      <c r="GV248" s="97"/>
      <c r="GW248" s="97"/>
      <c r="GX248" s="97"/>
      <c r="GY248" s="97"/>
      <c r="GZ248" s="97"/>
      <c r="HA248" s="97"/>
      <c r="HB248" s="97"/>
      <c r="HC248" s="97"/>
      <c r="HD248" s="97"/>
      <c r="HE248" s="97"/>
      <c r="HF248" s="97"/>
      <c r="HG248" s="97"/>
      <c r="HH248" s="97"/>
      <c r="HI248" s="97"/>
      <c r="HJ248" s="97"/>
      <c r="HK248" s="97"/>
      <c r="HL248" s="97"/>
      <c r="HM248" s="97"/>
      <c r="HN248" s="97"/>
      <c r="HO248" s="97"/>
      <c r="HP248" s="97"/>
      <c r="HQ248" s="97"/>
      <c r="HR248" s="97"/>
      <c r="HS248" s="97"/>
      <c r="HT248" s="97"/>
      <c r="HU248" s="97"/>
      <c r="HV248" s="97"/>
      <c r="HW248" s="97"/>
      <c r="HX248" s="97"/>
      <c r="HY248" s="97"/>
      <c r="HZ248" s="97"/>
      <c r="IA248" s="97"/>
      <c r="IB248" s="97"/>
      <c r="IC248" s="97"/>
      <c r="ID248" s="97"/>
      <c r="IE248" s="97"/>
      <c r="IF248" s="97"/>
      <c r="IG248" s="97"/>
      <c r="IH248" s="97"/>
      <c r="II248" s="97"/>
      <c r="IJ248" s="97"/>
      <c r="IK248" s="97"/>
      <c r="IL248" s="97"/>
      <c r="IM248" s="97"/>
      <c r="IN248" s="97"/>
      <c r="IO248" s="97"/>
      <c r="IP248" s="97"/>
      <c r="IQ248" s="97"/>
      <c r="IR248" s="97"/>
      <c r="IS248" s="97"/>
      <c r="IT248" s="97"/>
      <c r="IU248" s="97"/>
      <c r="IV248" s="97"/>
      <c r="IW248" s="97"/>
      <c r="IX248" s="97"/>
      <c r="IY248" s="97"/>
      <c r="IZ248" s="97"/>
      <c r="JA248" s="97"/>
      <c r="JB248" s="97"/>
      <c r="JC248" s="97"/>
      <c r="JD248" s="97"/>
      <c r="JE248" s="97"/>
      <c r="JF248" s="97"/>
      <c r="JG248" s="97"/>
      <c r="JH248" s="97"/>
      <c r="JI248" s="97"/>
      <c r="JJ248" s="97"/>
      <c r="JK248" s="102"/>
      <c r="JL248" s="97"/>
      <c r="JM248" s="97"/>
      <c r="JN248" s="97"/>
      <c r="JO248" s="97"/>
      <c r="JP248" s="97"/>
      <c r="JQ248" s="97"/>
      <c r="JR248" s="97"/>
      <c r="JS248" s="97"/>
      <c r="JT248" s="97"/>
      <c r="JU248" s="97"/>
      <c r="JV248" s="97"/>
      <c r="JW248" s="97"/>
      <c r="JX248" s="97"/>
      <c r="JY248" s="97"/>
      <c r="JZ248" s="97"/>
      <c r="KA248" s="97"/>
      <c r="KB248" s="97"/>
      <c r="KC248" s="97"/>
      <c r="KD248" s="97"/>
      <c r="KE248" s="97"/>
      <c r="KF248" s="97"/>
      <c r="KG248" s="97"/>
      <c r="KH248" s="97"/>
      <c r="KI248" s="97"/>
      <c r="KJ248" s="97"/>
      <c r="KK248" s="97"/>
      <c r="KL248" s="97"/>
      <c r="KM248" s="97"/>
      <c r="KN248" s="97"/>
      <c r="KO248" s="97"/>
      <c r="KP248" s="97"/>
      <c r="KQ248" s="97"/>
      <c r="KR248" s="97"/>
      <c r="KS248" s="97"/>
      <c r="KT248" s="97"/>
      <c r="KU248" s="97"/>
      <c r="KV248" s="97"/>
      <c r="KW248" s="97"/>
      <c r="KX248" s="97"/>
      <c r="KY248" s="97"/>
      <c r="KZ248" s="97"/>
      <c r="LA248" s="97"/>
      <c r="LB248" s="97"/>
      <c r="LC248" s="97"/>
      <c r="LD248" s="97"/>
      <c r="LE248" s="97"/>
      <c r="LF248" s="97"/>
      <c r="LG248" s="97"/>
      <c r="LH248" s="97"/>
      <c r="LI248" s="97"/>
      <c r="LJ248" s="97"/>
      <c r="LK248" s="97"/>
      <c r="LL248" s="97"/>
      <c r="LM248" s="97"/>
      <c r="LN248" s="97"/>
      <c r="LO248" s="97"/>
      <c r="LP248" s="97"/>
      <c r="LQ248" s="97"/>
      <c r="LR248" s="97"/>
      <c r="LS248" s="97"/>
      <c r="LT248" s="97"/>
      <c r="LU248" s="97"/>
      <c r="LV248" s="97"/>
      <c r="LW248" s="97"/>
      <c r="LX248" s="97"/>
      <c r="LY248" s="97"/>
      <c r="LZ248" s="97"/>
      <c r="MA248" s="97"/>
      <c r="MB248" s="97"/>
      <c r="MC248" s="97"/>
      <c r="MD248" s="97"/>
      <c r="ME248" s="97"/>
      <c r="MF248" s="97"/>
      <c r="MG248" s="97"/>
      <c r="MH248" s="97"/>
      <c r="MI248" s="97"/>
      <c r="MJ248" s="97"/>
      <c r="MK248" s="97"/>
      <c r="ML248" s="97"/>
      <c r="MM248" s="97"/>
      <c r="MN248" s="97"/>
      <c r="MO248" s="97"/>
      <c r="MP248" s="97"/>
      <c r="MQ248" s="97"/>
      <c r="MR248" s="97"/>
      <c r="MS248" s="97"/>
      <c r="MT248" s="97"/>
      <c r="MU248" s="97"/>
      <c r="MV248" s="97"/>
      <c r="MW248" s="97"/>
      <c r="MX248" s="97"/>
      <c r="MY248" s="97"/>
      <c r="MZ248" s="97"/>
      <c r="NA248" s="97"/>
      <c r="NB248" s="97"/>
      <c r="NC248" s="97"/>
      <c r="ND248" s="97"/>
      <c r="NE248" s="97"/>
      <c r="NF248" s="97"/>
      <c r="NG248" s="97"/>
      <c r="NH248" s="97"/>
      <c r="NI248" s="97"/>
      <c r="NJ248" s="97"/>
      <c r="NK248" s="97"/>
      <c r="NL248" s="97"/>
      <c r="NM248" s="97"/>
      <c r="NN248" s="97"/>
      <c r="NO248" s="97"/>
      <c r="NP248" s="97"/>
      <c r="NQ248" s="97"/>
      <c r="NR248" s="97"/>
      <c r="NS248" s="97"/>
      <c r="NT248" s="97"/>
      <c r="NU248" s="97"/>
      <c r="NV248" s="97"/>
      <c r="NW248" s="97"/>
      <c r="NX248" s="97"/>
      <c r="NY248" s="97"/>
      <c r="NZ248" s="97"/>
      <c r="OA248" s="97"/>
      <c r="OB248" s="97"/>
      <c r="OC248" s="97"/>
      <c r="OD248" s="97"/>
      <c r="OE248" s="97"/>
      <c r="OF248" s="97"/>
      <c r="OG248" s="97"/>
      <c r="OH248" s="97"/>
      <c r="OI248" s="97"/>
      <c r="OJ248" s="97"/>
      <c r="OK248" s="97"/>
      <c r="OL248" s="97"/>
      <c r="OM248" s="97"/>
      <c r="ON248" s="97"/>
      <c r="OO248" s="97"/>
      <c r="OP248" s="97"/>
      <c r="OQ248" s="97"/>
      <c r="OR248" s="97"/>
      <c r="OS248" s="97"/>
      <c r="OT248" s="97"/>
      <c r="OU248" s="97"/>
      <c r="OV248" s="97"/>
      <c r="OW248" s="97"/>
      <c r="OX248" s="97"/>
      <c r="OY248" s="97"/>
      <c r="OZ248" s="97"/>
      <c r="PA248" s="97"/>
      <c r="PB248" s="97"/>
      <c r="PC248" s="97"/>
      <c r="PD248" s="97"/>
      <c r="PE248" s="97"/>
      <c r="PF248" s="97"/>
      <c r="PG248" s="97"/>
      <c r="PH248" s="97"/>
      <c r="PI248" s="97"/>
      <c r="PJ248" s="97"/>
      <c r="PK248" s="97"/>
      <c r="PL248" s="97"/>
      <c r="PM248" s="97"/>
      <c r="PN248" s="97"/>
      <c r="PO248" s="97"/>
      <c r="PP248" s="97"/>
      <c r="PQ248" s="97"/>
      <c r="PR248" s="97"/>
      <c r="PS248" s="97"/>
      <c r="PT248" s="97"/>
      <c r="PU248" s="97"/>
      <c r="PV248" s="97"/>
      <c r="PW248" s="97"/>
      <c r="PX248" s="97"/>
      <c r="PY248" s="97"/>
      <c r="PZ248" s="97"/>
      <c r="QA248" s="97"/>
      <c r="QB248" s="97"/>
      <c r="QC248" s="97"/>
      <c r="QD248" s="97"/>
      <c r="QE248" s="97"/>
      <c r="QF248" s="97"/>
      <c r="QG248" s="97"/>
      <c r="QH248" s="97"/>
      <c r="QI248" s="97"/>
      <c r="QJ248" s="97"/>
      <c r="QK248" s="97"/>
      <c r="QL248" s="97"/>
      <c r="QM248" s="97"/>
      <c r="QN248" s="97"/>
      <c r="QO248" s="97"/>
      <c r="QP248" s="97"/>
      <c r="QQ248" s="97"/>
      <c r="QR248" s="97"/>
      <c r="QS248" s="97"/>
      <c r="QT248" s="97"/>
      <c r="QU248" s="97"/>
      <c r="QV248" s="97"/>
      <c r="QW248" s="97"/>
      <c r="QX248" s="97"/>
      <c r="QY248" s="97"/>
      <c r="QZ248" s="97"/>
      <c r="RA248" s="97"/>
      <c r="RB248" s="97"/>
      <c r="RC248" s="97"/>
      <c r="RD248" s="97"/>
      <c r="RE248" s="97"/>
      <c r="RF248" s="97"/>
      <c r="RG248" s="97"/>
      <c r="RH248" s="97"/>
      <c r="RI248" s="97"/>
      <c r="RJ248" s="97"/>
      <c r="RK248" s="97"/>
      <c r="RL248" s="97"/>
      <c r="RM248" s="97"/>
      <c r="RN248" s="97"/>
      <c r="RO248" s="97"/>
      <c r="RP248" s="97"/>
      <c r="RQ248" s="97"/>
      <c r="RR248" s="97"/>
      <c r="RS248" s="97"/>
      <c r="RT248" s="97"/>
      <c r="RU248" s="97"/>
      <c r="RV248" s="97"/>
      <c r="RW248" s="97"/>
      <c r="RX248" s="97"/>
      <c r="RY248" s="97"/>
      <c r="RZ248" s="97"/>
      <c r="SA248" s="97"/>
      <c r="SB248" s="97"/>
      <c r="SC248" s="97"/>
      <c r="SD248" s="97"/>
      <c r="SE248" s="97"/>
      <c r="SF248" s="97"/>
      <c r="SG248" s="97"/>
      <c r="SH248" s="97"/>
      <c r="SI248" s="97"/>
      <c r="SJ248" s="97"/>
      <c r="SK248" s="97"/>
      <c r="SL248" s="97"/>
      <c r="SM248" s="97"/>
      <c r="SN248" s="97"/>
      <c r="SO248" s="97"/>
      <c r="SP248" s="97"/>
      <c r="SQ248" s="97"/>
      <c r="SR248" s="97"/>
      <c r="SS248" s="97"/>
      <c r="ST248" s="97"/>
      <c r="SU248" s="97"/>
      <c r="SV248" s="97"/>
      <c r="SW248" s="97"/>
      <c r="SX248" s="97"/>
      <c r="SY248" s="97"/>
      <c r="SZ248" s="97"/>
      <c r="TA248" s="97"/>
      <c r="TB248" s="97"/>
    </row>
    <row r="249" spans="1:522" s="1" customFormat="1" ht="18" customHeight="1" x14ac:dyDescent="0.2">
      <c r="A249" s="12"/>
      <c r="B249" s="11" t="s">
        <v>486</v>
      </c>
      <c r="E249" s="4" t="s">
        <v>264</v>
      </c>
      <c r="F249" s="1">
        <v>9421</v>
      </c>
      <c r="G249" s="9" t="s">
        <v>99</v>
      </c>
      <c r="H249" s="4" t="s">
        <v>19</v>
      </c>
      <c r="I249" s="1">
        <f t="shared" si="4"/>
        <v>0</v>
      </c>
      <c r="J249" s="12">
        <f>Tabuľka3[[#This Row],[Stĺpec9]]+I250</f>
        <v>0</v>
      </c>
      <c r="K249" s="97"/>
      <c r="L249" s="97"/>
      <c r="M249" s="97"/>
      <c r="N249" s="97"/>
      <c r="O249" s="97"/>
      <c r="P249" s="97"/>
      <c r="Q249" s="97"/>
      <c r="R249" s="97"/>
      <c r="S249" s="97"/>
      <c r="T249" s="97"/>
      <c r="U249" s="97"/>
      <c r="V249" s="97"/>
      <c r="W249" s="97"/>
      <c r="X249" s="97"/>
      <c r="Y249" s="97"/>
      <c r="Z249" s="97"/>
      <c r="AA249" s="97"/>
      <c r="AB249" s="97"/>
      <c r="AC249" s="97"/>
      <c r="AD249" s="97"/>
      <c r="AE249" s="97"/>
      <c r="AF249" s="97"/>
      <c r="AG249" s="97"/>
      <c r="AH249" s="97"/>
      <c r="AI249" s="97"/>
      <c r="AJ249" s="97"/>
      <c r="AK249" s="97"/>
      <c r="AL249" s="97"/>
      <c r="AM249" s="97"/>
      <c r="AN249" s="97"/>
      <c r="AO249" s="97"/>
      <c r="AP249" s="97"/>
      <c r="AQ249" s="97"/>
      <c r="AR249" s="97"/>
      <c r="AS249" s="97"/>
      <c r="AT249" s="97"/>
      <c r="AU249" s="97"/>
      <c r="AV249" s="97"/>
      <c r="AW249" s="97"/>
      <c r="AX249" s="97"/>
      <c r="AY249" s="97"/>
      <c r="AZ249" s="97"/>
      <c r="BA249" s="97"/>
      <c r="BB249" s="97"/>
      <c r="BC249" s="97"/>
      <c r="BD249" s="97"/>
      <c r="BE249" s="97"/>
      <c r="BF249" s="97"/>
      <c r="BG249" s="97"/>
      <c r="BH249" s="97"/>
      <c r="BI249" s="97"/>
      <c r="BJ249" s="97"/>
      <c r="BK249" s="97"/>
      <c r="BL249" s="97"/>
      <c r="BM249" s="97"/>
      <c r="BN249" s="97"/>
      <c r="BO249" s="97"/>
      <c r="BP249" s="97"/>
      <c r="BQ249" s="97"/>
      <c r="BR249" s="97"/>
      <c r="BS249" s="97"/>
      <c r="BT249" s="97"/>
      <c r="BU249" s="97"/>
      <c r="BV249" s="97"/>
      <c r="BW249" s="97"/>
      <c r="BX249" s="97"/>
      <c r="BY249" s="97"/>
      <c r="BZ249" s="97"/>
      <c r="CA249" s="97"/>
      <c r="CB249" s="97"/>
      <c r="CC249" s="97"/>
      <c r="CD249" s="97"/>
      <c r="CE249" s="97"/>
      <c r="CF249" s="97"/>
      <c r="CG249" s="97"/>
      <c r="CH249" s="97"/>
      <c r="CI249" s="97"/>
      <c r="CJ249" s="97"/>
      <c r="CK249" s="97"/>
      <c r="CL249" s="97"/>
      <c r="CM249" s="97"/>
      <c r="CN249" s="97"/>
      <c r="CO249" s="97"/>
      <c r="CP249" s="97"/>
      <c r="CQ249" s="97"/>
      <c r="CR249" s="97"/>
      <c r="CS249" s="97"/>
      <c r="CT249" s="97"/>
      <c r="CU249" s="97"/>
      <c r="CV249" s="97"/>
      <c r="CW249" s="97"/>
      <c r="CX249" s="97"/>
      <c r="CY249" s="97"/>
      <c r="CZ249" s="97"/>
      <c r="DA249" s="97"/>
      <c r="DB249" s="97"/>
      <c r="DC249" s="97"/>
      <c r="DD249" s="97"/>
      <c r="DE249" s="97"/>
      <c r="DF249" s="97"/>
      <c r="DG249" s="97"/>
      <c r="DH249" s="97"/>
      <c r="DI249" s="97"/>
      <c r="DJ249" s="97"/>
      <c r="DK249" s="97"/>
      <c r="DL249" s="97"/>
      <c r="DM249" s="97"/>
      <c r="DN249" s="97"/>
      <c r="DO249" s="97"/>
      <c r="DP249" s="97"/>
      <c r="DQ249" s="97"/>
      <c r="DR249" s="97"/>
      <c r="DS249" s="97"/>
      <c r="DT249" s="97"/>
      <c r="DU249" s="97"/>
      <c r="DV249" s="97"/>
      <c r="DW249" s="97"/>
      <c r="DX249" s="97"/>
      <c r="DY249" s="97"/>
      <c r="DZ249" s="97"/>
      <c r="EA249" s="97"/>
      <c r="EB249" s="97"/>
      <c r="EC249" s="97"/>
      <c r="ED249" s="97"/>
      <c r="EE249" s="97"/>
      <c r="EF249" s="97"/>
      <c r="EG249" s="97"/>
      <c r="EH249" s="97"/>
      <c r="EI249" s="97"/>
      <c r="EJ249" s="97"/>
      <c r="EK249" s="97"/>
      <c r="EL249" s="97"/>
      <c r="EM249" s="97"/>
      <c r="EN249" s="97"/>
      <c r="EO249" s="97"/>
      <c r="EP249" s="97"/>
      <c r="EQ249" s="97"/>
      <c r="ER249" s="97"/>
      <c r="ES249" s="97"/>
      <c r="ET249" s="97"/>
      <c r="EU249" s="97"/>
      <c r="EV249" s="97"/>
      <c r="EW249" s="97"/>
      <c r="EX249" s="97"/>
      <c r="EY249" s="97"/>
      <c r="EZ249" s="97"/>
      <c r="FA249" s="97"/>
      <c r="FB249" s="97"/>
      <c r="FC249" s="97"/>
      <c r="FD249" s="97"/>
      <c r="FE249" s="97"/>
      <c r="FF249" s="97"/>
      <c r="FG249" s="97"/>
      <c r="FH249" s="97"/>
      <c r="FI249" s="97"/>
      <c r="FJ249" s="97"/>
      <c r="FK249" s="97"/>
      <c r="FL249" s="97"/>
      <c r="FM249" s="97"/>
      <c r="FN249" s="97"/>
      <c r="FO249" s="97"/>
      <c r="FP249" s="97"/>
      <c r="FQ249" s="97"/>
      <c r="FR249" s="97"/>
      <c r="FS249" s="97"/>
      <c r="FT249" s="97"/>
      <c r="FU249" s="97"/>
      <c r="FV249" s="97"/>
      <c r="FW249" s="97"/>
      <c r="FX249" s="97"/>
      <c r="FY249" s="97"/>
      <c r="FZ249" s="97"/>
      <c r="GA249" s="97"/>
      <c r="GB249" s="97"/>
      <c r="GC249" s="97"/>
      <c r="GD249" s="97"/>
      <c r="GE249" s="97"/>
      <c r="GF249" s="97"/>
      <c r="GG249" s="97"/>
      <c r="GH249" s="97"/>
      <c r="GI249" s="97"/>
      <c r="GJ249" s="97"/>
      <c r="GK249" s="97"/>
      <c r="GL249" s="97"/>
      <c r="GM249" s="97"/>
      <c r="GN249" s="97"/>
      <c r="GO249" s="97"/>
      <c r="GP249" s="97"/>
      <c r="GQ249" s="97"/>
      <c r="GR249" s="97"/>
      <c r="GS249" s="97"/>
      <c r="GT249" s="97"/>
      <c r="GU249" s="97"/>
      <c r="GV249" s="97"/>
      <c r="GW249" s="97"/>
      <c r="GX249" s="97"/>
      <c r="GY249" s="97"/>
      <c r="GZ249" s="97"/>
      <c r="HA249" s="97"/>
      <c r="HB249" s="97"/>
      <c r="HC249" s="97"/>
      <c r="HD249" s="97"/>
      <c r="HE249" s="97"/>
      <c r="HF249" s="97"/>
      <c r="HG249" s="97"/>
      <c r="HH249" s="97"/>
      <c r="HI249" s="97"/>
      <c r="HJ249" s="97"/>
      <c r="HK249" s="97"/>
      <c r="HL249" s="97"/>
      <c r="HM249" s="97"/>
      <c r="HN249" s="97"/>
      <c r="HO249" s="97"/>
      <c r="HP249" s="97"/>
      <c r="HQ249" s="97"/>
      <c r="HR249" s="97"/>
      <c r="HS249" s="97"/>
      <c r="HT249" s="97"/>
      <c r="HU249" s="97"/>
      <c r="HV249" s="97"/>
      <c r="HW249" s="97"/>
      <c r="HX249" s="97"/>
      <c r="HY249" s="97"/>
      <c r="HZ249" s="97"/>
      <c r="IA249" s="97"/>
      <c r="IB249" s="97"/>
      <c r="IC249" s="97"/>
      <c r="ID249" s="97"/>
      <c r="IE249" s="97"/>
      <c r="IF249" s="97"/>
      <c r="IG249" s="97"/>
      <c r="IH249" s="97"/>
      <c r="II249" s="97"/>
      <c r="IJ249" s="97"/>
      <c r="IK249" s="97"/>
      <c r="IL249" s="97"/>
      <c r="IM249" s="97"/>
      <c r="IN249" s="97"/>
      <c r="IO249" s="97"/>
      <c r="IP249" s="97"/>
      <c r="IQ249" s="97"/>
      <c r="IR249" s="97"/>
      <c r="IS249" s="97"/>
      <c r="IT249" s="97"/>
      <c r="IU249" s="97"/>
      <c r="IV249" s="97"/>
      <c r="IW249" s="97"/>
      <c r="IX249" s="97"/>
      <c r="IY249" s="97"/>
      <c r="IZ249" s="97"/>
      <c r="JA249" s="97"/>
      <c r="JB249" s="97"/>
      <c r="JC249" s="97"/>
      <c r="JD249" s="97"/>
      <c r="JE249" s="97"/>
      <c r="JF249" s="97"/>
      <c r="JG249" s="97"/>
      <c r="JH249" s="97"/>
      <c r="JI249" s="97"/>
      <c r="JJ249" s="97"/>
      <c r="JK249" s="97"/>
      <c r="JL249" s="97"/>
      <c r="JM249" s="97"/>
      <c r="JN249" s="97"/>
      <c r="JO249" s="97"/>
      <c r="JP249" s="97"/>
      <c r="JQ249" s="97"/>
      <c r="JR249" s="97"/>
      <c r="JS249" s="97"/>
      <c r="JT249" s="97"/>
      <c r="JU249" s="97"/>
      <c r="JV249" s="97"/>
      <c r="JW249" s="97"/>
      <c r="JX249" s="97"/>
      <c r="JY249" s="97"/>
      <c r="JZ249" s="97"/>
      <c r="KA249" s="97"/>
      <c r="KB249" s="97"/>
      <c r="KC249" s="97"/>
      <c r="KD249" s="97"/>
      <c r="KE249" s="97"/>
      <c r="KF249" s="97"/>
      <c r="KG249" s="97"/>
      <c r="KH249" s="97"/>
      <c r="KI249" s="97"/>
      <c r="KJ249" s="97"/>
      <c r="KK249" s="97"/>
      <c r="KL249" s="97"/>
      <c r="KM249" s="97"/>
      <c r="KN249" s="97"/>
      <c r="KO249" s="97"/>
      <c r="KP249" s="97"/>
      <c r="KQ249" s="97"/>
      <c r="KR249" s="97"/>
      <c r="KS249" s="97"/>
      <c r="KT249" s="97"/>
      <c r="KU249" s="97"/>
      <c r="KV249" s="97"/>
      <c r="KW249" s="97"/>
      <c r="KX249" s="97"/>
      <c r="KY249" s="97"/>
      <c r="KZ249" s="97"/>
      <c r="LA249" s="97"/>
      <c r="LB249" s="97"/>
      <c r="LC249" s="97"/>
      <c r="LD249" s="97"/>
      <c r="LE249" s="97"/>
      <c r="LF249" s="97"/>
      <c r="LG249" s="97"/>
      <c r="LH249" s="97"/>
      <c r="LI249" s="97"/>
      <c r="LJ249" s="97"/>
      <c r="LK249" s="97"/>
      <c r="LL249" s="97"/>
      <c r="LM249" s="97"/>
      <c r="LN249" s="97"/>
      <c r="LO249" s="97"/>
      <c r="LP249" s="97"/>
      <c r="LQ249" s="97"/>
      <c r="LR249" s="97"/>
      <c r="LS249" s="97"/>
      <c r="LT249" s="97"/>
      <c r="LU249" s="97"/>
      <c r="LV249" s="97"/>
      <c r="LW249" s="97"/>
      <c r="LX249" s="97"/>
      <c r="LY249" s="97"/>
      <c r="LZ249" s="97"/>
      <c r="MA249" s="97"/>
      <c r="MB249" s="97"/>
      <c r="MC249" s="97"/>
      <c r="MD249" s="97"/>
      <c r="ME249" s="97"/>
      <c r="MF249" s="97"/>
      <c r="MG249" s="97"/>
      <c r="MH249" s="97"/>
      <c r="MI249" s="97"/>
      <c r="MJ249" s="97"/>
      <c r="MK249" s="97"/>
      <c r="ML249" s="97"/>
      <c r="MM249" s="97"/>
      <c r="MN249" s="97"/>
      <c r="MO249" s="97"/>
      <c r="MP249" s="97"/>
      <c r="MQ249" s="97"/>
      <c r="MR249" s="97"/>
      <c r="MS249" s="97"/>
      <c r="MT249" s="97"/>
      <c r="MU249" s="97"/>
      <c r="MV249" s="97"/>
      <c r="MW249" s="97"/>
      <c r="MX249" s="97"/>
      <c r="MY249" s="97"/>
      <c r="MZ249" s="97"/>
      <c r="NA249" s="97"/>
      <c r="NB249" s="97"/>
      <c r="NC249" s="97"/>
      <c r="ND249" s="97"/>
      <c r="NE249" s="97"/>
      <c r="NF249" s="97"/>
      <c r="NG249" s="97"/>
      <c r="NH249" s="97"/>
      <c r="NI249" s="97"/>
      <c r="NJ249" s="97"/>
      <c r="NK249" s="97"/>
      <c r="NL249" s="97"/>
      <c r="NM249" s="97"/>
      <c r="NN249" s="97"/>
      <c r="NO249" s="97"/>
      <c r="NP249" s="97"/>
      <c r="NQ249" s="97"/>
      <c r="NR249" s="97"/>
      <c r="NS249" s="97"/>
      <c r="NT249" s="97"/>
      <c r="NU249" s="97"/>
      <c r="NV249" s="97"/>
      <c r="NW249" s="97"/>
      <c r="NX249" s="97"/>
      <c r="NY249" s="97"/>
      <c r="NZ249" s="97"/>
      <c r="OA249" s="97"/>
      <c r="OB249" s="97"/>
      <c r="OC249" s="97"/>
      <c r="OD249" s="97"/>
      <c r="OE249" s="97"/>
      <c r="OF249" s="97"/>
      <c r="OG249" s="97"/>
      <c r="OH249" s="97"/>
      <c r="OI249" s="97"/>
      <c r="OJ249" s="97"/>
      <c r="OK249" s="97"/>
      <c r="OL249" s="97"/>
      <c r="OM249" s="97"/>
      <c r="ON249" s="97"/>
      <c r="OO249" s="97"/>
      <c r="OP249" s="97"/>
      <c r="OQ249" s="97"/>
      <c r="OR249" s="97"/>
      <c r="OS249" s="97"/>
      <c r="OT249" s="97"/>
      <c r="OU249" s="97"/>
      <c r="OV249" s="97"/>
      <c r="OW249" s="97"/>
      <c r="OX249" s="97"/>
      <c r="OY249" s="97"/>
      <c r="OZ249" s="97"/>
      <c r="PA249" s="97"/>
      <c r="PB249" s="97"/>
      <c r="PC249" s="97"/>
      <c r="PD249" s="97"/>
      <c r="PE249" s="97"/>
      <c r="PF249" s="97"/>
      <c r="PG249" s="97"/>
      <c r="PH249" s="97"/>
      <c r="PI249" s="97"/>
      <c r="PJ249" s="97"/>
      <c r="PK249" s="97"/>
      <c r="PL249" s="97"/>
      <c r="PM249" s="97"/>
      <c r="PN249" s="97"/>
      <c r="PO249" s="97"/>
      <c r="PP249" s="97"/>
      <c r="PQ249" s="97"/>
      <c r="PR249" s="97"/>
      <c r="PS249" s="97"/>
      <c r="PT249" s="97"/>
      <c r="PU249" s="97"/>
      <c r="PV249" s="97"/>
      <c r="PW249" s="97"/>
      <c r="PX249" s="97"/>
      <c r="PY249" s="97"/>
      <c r="PZ249" s="97"/>
      <c r="QA249" s="97"/>
      <c r="QB249" s="97"/>
      <c r="QC249" s="97"/>
      <c r="QD249" s="97"/>
      <c r="QE249" s="97"/>
      <c r="QF249" s="97"/>
      <c r="QG249" s="97"/>
      <c r="QH249" s="97"/>
      <c r="QI249" s="97"/>
      <c r="QJ249" s="97"/>
      <c r="QK249" s="97"/>
      <c r="QL249" s="97"/>
      <c r="QM249" s="97"/>
      <c r="QN249" s="97"/>
      <c r="QO249" s="97"/>
      <c r="QP249" s="97"/>
      <c r="QQ249" s="97"/>
      <c r="QR249" s="97"/>
      <c r="QS249" s="97"/>
      <c r="QT249" s="97"/>
      <c r="QU249" s="97"/>
      <c r="QV249" s="97"/>
      <c r="QW249" s="97"/>
      <c r="QX249" s="97"/>
      <c r="QY249" s="97"/>
      <c r="QZ249" s="97"/>
      <c r="RA249" s="97"/>
      <c r="RB249" s="97"/>
      <c r="RC249" s="97"/>
      <c r="RD249" s="97"/>
      <c r="RE249" s="97"/>
      <c r="RF249" s="97"/>
      <c r="RG249" s="97"/>
      <c r="RH249" s="97"/>
      <c r="RI249" s="97"/>
      <c r="RJ249" s="97"/>
      <c r="RK249" s="97"/>
      <c r="RL249" s="97"/>
      <c r="RM249" s="97"/>
      <c r="RN249" s="97"/>
      <c r="RO249" s="97"/>
      <c r="RP249" s="97"/>
      <c r="RQ249" s="97"/>
      <c r="RR249" s="97"/>
      <c r="RS249" s="97"/>
      <c r="RT249" s="97"/>
      <c r="RU249" s="97"/>
      <c r="RV249" s="97"/>
      <c r="RW249" s="97"/>
      <c r="RX249" s="97"/>
      <c r="RY249" s="97"/>
      <c r="RZ249" s="97"/>
      <c r="SA249" s="97"/>
      <c r="SB249" s="97"/>
      <c r="SC249" s="97"/>
      <c r="SD249" s="102"/>
      <c r="SE249" s="97"/>
      <c r="SF249" s="97"/>
      <c r="SG249" s="97"/>
      <c r="SH249" s="97"/>
      <c r="SI249" s="97"/>
      <c r="SJ249" s="97"/>
      <c r="SK249" s="97"/>
      <c r="SL249" s="97"/>
      <c r="SM249" s="97"/>
      <c r="SN249" s="97"/>
      <c r="SO249" s="97"/>
      <c r="SP249" s="97"/>
      <c r="SQ249" s="97"/>
      <c r="SR249" s="97"/>
      <c r="SS249" s="97"/>
      <c r="ST249" s="97"/>
      <c r="SU249" s="97"/>
      <c r="SV249" s="97"/>
      <c r="SW249" s="97"/>
      <c r="SX249" s="97"/>
      <c r="SY249" s="97"/>
      <c r="SZ249" s="97"/>
      <c r="TA249" s="97"/>
      <c r="TB249" s="97"/>
    </row>
    <row r="250" spans="1:522" s="1" customFormat="1" ht="18" customHeight="1" x14ac:dyDescent="0.2">
      <c r="A250" s="12"/>
      <c r="B250" s="11"/>
      <c r="E250" s="4" t="s">
        <v>263</v>
      </c>
      <c r="F250" s="1">
        <v>9077</v>
      </c>
      <c r="G250" s="9" t="s">
        <v>94</v>
      </c>
      <c r="I250" s="1">
        <f t="shared" si="4"/>
        <v>0</v>
      </c>
      <c r="J250" s="12"/>
      <c r="K250" s="97"/>
      <c r="L250" s="97"/>
      <c r="M250" s="97"/>
      <c r="N250" s="97"/>
      <c r="O250" s="97"/>
      <c r="P250" s="97"/>
      <c r="Q250" s="97"/>
      <c r="R250" s="97"/>
      <c r="S250" s="97"/>
      <c r="T250" s="97"/>
      <c r="U250" s="97"/>
      <c r="V250" s="97"/>
      <c r="W250" s="97"/>
      <c r="X250" s="97"/>
      <c r="Y250" s="97"/>
      <c r="Z250" s="97"/>
      <c r="AA250" s="97"/>
      <c r="AB250" s="97"/>
      <c r="AC250" s="97"/>
      <c r="AD250" s="97"/>
      <c r="AE250" s="97"/>
      <c r="AF250" s="97"/>
      <c r="AG250" s="97"/>
      <c r="AH250" s="97"/>
      <c r="AI250" s="97"/>
      <c r="AJ250" s="97"/>
      <c r="AK250" s="97"/>
      <c r="AL250" s="97"/>
      <c r="AM250" s="97"/>
      <c r="AN250" s="97"/>
      <c r="AO250" s="97"/>
      <c r="AP250" s="97"/>
      <c r="AQ250" s="97"/>
      <c r="AR250" s="97"/>
      <c r="AS250" s="97"/>
      <c r="AT250" s="97"/>
      <c r="AU250" s="97"/>
      <c r="AV250" s="97"/>
      <c r="AW250" s="97"/>
      <c r="AX250" s="97"/>
      <c r="AY250" s="97"/>
      <c r="AZ250" s="97"/>
      <c r="BA250" s="97"/>
      <c r="BB250" s="97"/>
      <c r="BC250" s="97"/>
      <c r="BD250" s="97"/>
      <c r="BE250" s="97"/>
      <c r="BF250" s="97"/>
      <c r="BG250" s="97"/>
      <c r="BH250" s="97"/>
      <c r="BI250" s="97"/>
      <c r="BJ250" s="97"/>
      <c r="BK250" s="97"/>
      <c r="BL250" s="97"/>
      <c r="BM250" s="97"/>
      <c r="BN250" s="97"/>
      <c r="BO250" s="97"/>
      <c r="BP250" s="97"/>
      <c r="BQ250" s="97"/>
      <c r="BR250" s="97"/>
      <c r="BS250" s="97"/>
      <c r="BT250" s="97"/>
      <c r="BU250" s="97"/>
      <c r="BV250" s="97"/>
      <c r="BW250" s="97"/>
      <c r="BX250" s="97"/>
      <c r="BY250" s="97"/>
      <c r="BZ250" s="97"/>
      <c r="CA250" s="97"/>
      <c r="CB250" s="97"/>
      <c r="CC250" s="97"/>
      <c r="CD250" s="97"/>
      <c r="CE250" s="97"/>
      <c r="CF250" s="97"/>
      <c r="CG250" s="97"/>
      <c r="CH250" s="97"/>
      <c r="CI250" s="97"/>
      <c r="CJ250" s="97"/>
      <c r="CK250" s="97"/>
      <c r="CL250" s="97"/>
      <c r="CM250" s="97"/>
      <c r="CN250" s="97"/>
      <c r="CO250" s="97"/>
      <c r="CP250" s="97"/>
      <c r="CQ250" s="97"/>
      <c r="CR250" s="97"/>
      <c r="CS250" s="97"/>
      <c r="CT250" s="97"/>
      <c r="CU250" s="97"/>
      <c r="CV250" s="97"/>
      <c r="CW250" s="97"/>
      <c r="CX250" s="97"/>
      <c r="CY250" s="97"/>
      <c r="CZ250" s="97"/>
      <c r="DA250" s="97"/>
      <c r="DB250" s="97"/>
      <c r="DC250" s="97"/>
      <c r="DD250" s="97"/>
      <c r="DE250" s="97"/>
      <c r="DF250" s="97"/>
      <c r="DG250" s="97"/>
      <c r="DH250" s="97"/>
      <c r="DI250" s="97"/>
      <c r="DJ250" s="97"/>
      <c r="DK250" s="97"/>
      <c r="DL250" s="97"/>
      <c r="DM250" s="97"/>
      <c r="DN250" s="97"/>
      <c r="DO250" s="97"/>
      <c r="DP250" s="97"/>
      <c r="DQ250" s="97"/>
      <c r="DR250" s="97"/>
      <c r="DS250" s="97"/>
      <c r="DT250" s="97"/>
      <c r="DU250" s="97"/>
      <c r="DV250" s="97"/>
      <c r="DW250" s="97"/>
      <c r="DX250" s="97"/>
      <c r="DY250" s="97"/>
      <c r="DZ250" s="97"/>
      <c r="EA250" s="97"/>
      <c r="EB250" s="97"/>
      <c r="EC250" s="97"/>
      <c r="ED250" s="97"/>
      <c r="EE250" s="97"/>
      <c r="EF250" s="97"/>
      <c r="EG250" s="97"/>
      <c r="EH250" s="97"/>
      <c r="EI250" s="97"/>
      <c r="EJ250" s="97"/>
      <c r="EK250" s="97"/>
      <c r="EL250" s="97"/>
      <c r="EM250" s="97"/>
      <c r="EN250" s="97"/>
      <c r="EO250" s="97"/>
      <c r="EP250" s="97"/>
      <c r="EQ250" s="97"/>
      <c r="ER250" s="97"/>
      <c r="ES250" s="97"/>
      <c r="ET250" s="97"/>
      <c r="EU250" s="97"/>
      <c r="EV250" s="97"/>
      <c r="EW250" s="97"/>
      <c r="EX250" s="97"/>
      <c r="EY250" s="97"/>
      <c r="EZ250" s="97"/>
      <c r="FA250" s="97"/>
      <c r="FB250" s="97"/>
      <c r="FC250" s="97"/>
      <c r="FD250" s="97"/>
      <c r="FE250" s="97"/>
      <c r="FF250" s="97"/>
      <c r="FG250" s="97"/>
      <c r="FH250" s="97"/>
      <c r="FI250" s="97"/>
      <c r="FJ250" s="97"/>
      <c r="FK250" s="97"/>
      <c r="FL250" s="97"/>
      <c r="FM250" s="97"/>
      <c r="FN250" s="97"/>
      <c r="FO250" s="97"/>
      <c r="FP250" s="97"/>
      <c r="FQ250" s="97"/>
      <c r="FR250" s="97"/>
      <c r="FS250" s="97"/>
      <c r="FT250" s="97"/>
      <c r="FU250" s="97"/>
      <c r="FV250" s="97"/>
      <c r="FW250" s="97"/>
      <c r="FX250" s="97"/>
      <c r="FY250" s="97"/>
      <c r="FZ250" s="97"/>
      <c r="GA250" s="97"/>
      <c r="GB250" s="97"/>
      <c r="GC250" s="97"/>
      <c r="GD250" s="97"/>
      <c r="GE250" s="97"/>
      <c r="GF250" s="97"/>
      <c r="GG250" s="97"/>
      <c r="GH250" s="97"/>
      <c r="GI250" s="97"/>
      <c r="GJ250" s="97"/>
      <c r="GK250" s="97"/>
      <c r="GL250" s="97"/>
      <c r="GM250" s="97"/>
      <c r="GN250" s="97"/>
      <c r="GO250" s="97"/>
      <c r="GP250" s="97"/>
      <c r="GQ250" s="97"/>
      <c r="GR250" s="97"/>
      <c r="GS250" s="97"/>
      <c r="GT250" s="97"/>
      <c r="GU250" s="97"/>
      <c r="GV250" s="97"/>
      <c r="GW250" s="97"/>
      <c r="GX250" s="97"/>
      <c r="GY250" s="97"/>
      <c r="GZ250" s="97"/>
      <c r="HA250" s="97"/>
      <c r="HB250" s="97"/>
      <c r="HC250" s="97"/>
      <c r="HD250" s="97"/>
      <c r="HE250" s="97"/>
      <c r="HF250" s="97"/>
      <c r="HG250" s="97"/>
      <c r="HH250" s="97"/>
      <c r="HI250" s="97"/>
      <c r="HJ250" s="97"/>
      <c r="HK250" s="97"/>
      <c r="HL250" s="97"/>
      <c r="HM250" s="97"/>
      <c r="HN250" s="97"/>
      <c r="HO250" s="97"/>
      <c r="HP250" s="97"/>
      <c r="HQ250" s="97"/>
      <c r="HR250" s="97"/>
      <c r="HS250" s="97"/>
      <c r="HT250" s="97"/>
      <c r="HU250" s="97"/>
      <c r="HV250" s="97"/>
      <c r="HW250" s="97"/>
      <c r="HX250" s="97"/>
      <c r="HY250" s="97"/>
      <c r="HZ250" s="97"/>
      <c r="IA250" s="97"/>
      <c r="IB250" s="97"/>
      <c r="IC250" s="97"/>
      <c r="ID250" s="97"/>
      <c r="IE250" s="97"/>
      <c r="IF250" s="97"/>
      <c r="IG250" s="97"/>
      <c r="IH250" s="97"/>
      <c r="II250" s="97"/>
      <c r="IJ250" s="97"/>
      <c r="IK250" s="97"/>
      <c r="IL250" s="97"/>
      <c r="IM250" s="97"/>
      <c r="IN250" s="97"/>
      <c r="IO250" s="97"/>
      <c r="IP250" s="97"/>
      <c r="IQ250" s="97"/>
      <c r="IR250" s="97"/>
      <c r="IS250" s="97"/>
      <c r="IT250" s="97"/>
      <c r="IU250" s="97"/>
      <c r="IV250" s="97"/>
      <c r="IW250" s="97"/>
      <c r="IX250" s="97"/>
      <c r="IY250" s="97"/>
      <c r="IZ250" s="97"/>
      <c r="JA250" s="97"/>
      <c r="JB250" s="97"/>
      <c r="JC250" s="97"/>
      <c r="JD250" s="97"/>
      <c r="JE250" s="97"/>
      <c r="JF250" s="97"/>
      <c r="JG250" s="97"/>
      <c r="JH250" s="97"/>
      <c r="JI250" s="97"/>
      <c r="JJ250" s="97"/>
      <c r="JK250" s="97"/>
      <c r="JL250" s="97"/>
      <c r="JM250" s="97"/>
      <c r="JN250" s="97"/>
      <c r="JO250" s="97"/>
      <c r="JP250" s="97"/>
      <c r="JQ250" s="97"/>
      <c r="JR250" s="97"/>
      <c r="JS250" s="97"/>
      <c r="JT250" s="97"/>
      <c r="JU250" s="97"/>
      <c r="JV250" s="97"/>
      <c r="JW250" s="97"/>
      <c r="JX250" s="97"/>
      <c r="JY250" s="97"/>
      <c r="JZ250" s="97"/>
      <c r="KA250" s="97"/>
      <c r="KB250" s="97"/>
      <c r="KC250" s="97"/>
      <c r="KD250" s="97"/>
      <c r="KE250" s="97"/>
      <c r="KF250" s="97"/>
      <c r="KG250" s="97"/>
      <c r="KH250" s="97"/>
      <c r="KI250" s="97"/>
      <c r="KJ250" s="97"/>
      <c r="KK250" s="97"/>
      <c r="KL250" s="97"/>
      <c r="KM250" s="97"/>
      <c r="KN250" s="97"/>
      <c r="KO250" s="97"/>
      <c r="KP250" s="97"/>
      <c r="KQ250" s="97"/>
      <c r="KR250" s="97"/>
      <c r="KS250" s="97"/>
      <c r="KT250" s="97"/>
      <c r="KU250" s="97"/>
      <c r="KV250" s="97"/>
      <c r="KW250" s="97"/>
      <c r="KX250" s="97"/>
      <c r="KY250" s="97"/>
      <c r="KZ250" s="97"/>
      <c r="LA250" s="97"/>
      <c r="LB250" s="97"/>
      <c r="LC250" s="97"/>
      <c r="LD250" s="97"/>
      <c r="LE250" s="97"/>
      <c r="LF250" s="97"/>
      <c r="LG250" s="97"/>
      <c r="LH250" s="97"/>
      <c r="LI250" s="97"/>
      <c r="LJ250" s="97"/>
      <c r="LK250" s="97"/>
      <c r="LL250" s="97"/>
      <c r="LM250" s="97"/>
      <c r="LN250" s="97"/>
      <c r="LO250" s="97"/>
      <c r="LP250" s="97"/>
      <c r="LQ250" s="97"/>
      <c r="LR250" s="97"/>
      <c r="LS250" s="97"/>
      <c r="LT250" s="97"/>
      <c r="LU250" s="97"/>
      <c r="LV250" s="97"/>
      <c r="LW250" s="97"/>
      <c r="LX250" s="97"/>
      <c r="LY250" s="97"/>
      <c r="LZ250" s="97"/>
      <c r="MA250" s="97"/>
      <c r="MB250" s="97"/>
      <c r="MC250" s="97"/>
      <c r="MD250" s="97"/>
      <c r="ME250" s="97"/>
      <c r="MF250" s="97"/>
      <c r="MG250" s="97"/>
      <c r="MH250" s="97"/>
      <c r="MI250" s="97"/>
      <c r="MJ250" s="97"/>
      <c r="MK250" s="97"/>
      <c r="ML250" s="97"/>
      <c r="MM250" s="97"/>
      <c r="MN250" s="97"/>
      <c r="MO250" s="97"/>
      <c r="MP250" s="97"/>
      <c r="MQ250" s="97"/>
      <c r="MR250" s="97"/>
      <c r="MS250" s="97"/>
      <c r="MT250" s="97"/>
      <c r="MU250" s="97"/>
      <c r="MV250" s="97"/>
      <c r="MW250" s="97"/>
      <c r="MX250" s="97"/>
      <c r="MY250" s="97"/>
      <c r="MZ250" s="97"/>
      <c r="NA250" s="97"/>
      <c r="NB250" s="97"/>
      <c r="NC250" s="97"/>
      <c r="ND250" s="97"/>
      <c r="NE250" s="97"/>
      <c r="NF250" s="97"/>
      <c r="NG250" s="97"/>
      <c r="NH250" s="97"/>
      <c r="NI250" s="97"/>
      <c r="NJ250" s="97"/>
      <c r="NK250" s="97"/>
      <c r="NL250" s="97"/>
      <c r="NM250" s="97"/>
      <c r="NN250" s="97"/>
      <c r="NO250" s="97"/>
      <c r="NP250" s="97"/>
      <c r="NQ250" s="97"/>
      <c r="NR250" s="97"/>
      <c r="NS250" s="97"/>
      <c r="NT250" s="97"/>
      <c r="NU250" s="97"/>
      <c r="NV250" s="97"/>
      <c r="NW250" s="97"/>
      <c r="NX250" s="97"/>
      <c r="NY250" s="97"/>
      <c r="NZ250" s="97"/>
      <c r="OA250" s="97"/>
      <c r="OB250" s="97"/>
      <c r="OC250" s="97"/>
      <c r="OD250" s="97"/>
      <c r="OE250" s="97"/>
      <c r="OF250" s="97"/>
      <c r="OG250" s="97"/>
      <c r="OH250" s="97"/>
      <c r="OI250" s="97"/>
      <c r="OJ250" s="97"/>
      <c r="OK250" s="97"/>
      <c r="OL250" s="97"/>
      <c r="OM250" s="97"/>
      <c r="ON250" s="97"/>
      <c r="OO250" s="97"/>
      <c r="OP250" s="97"/>
      <c r="OQ250" s="97"/>
      <c r="OR250" s="97"/>
      <c r="OS250" s="97"/>
      <c r="OT250" s="97"/>
      <c r="OU250" s="97"/>
      <c r="OV250" s="97"/>
      <c r="OW250" s="97"/>
      <c r="OX250" s="97"/>
      <c r="OY250" s="97"/>
      <c r="OZ250" s="97"/>
      <c r="PA250" s="97"/>
      <c r="PB250" s="97"/>
      <c r="PC250" s="97"/>
      <c r="PD250" s="97"/>
      <c r="PE250" s="97"/>
      <c r="PF250" s="97"/>
      <c r="PG250" s="97"/>
      <c r="PH250" s="97"/>
      <c r="PI250" s="97"/>
      <c r="PJ250" s="97"/>
      <c r="PK250" s="97"/>
      <c r="PL250" s="97"/>
      <c r="PM250" s="97"/>
      <c r="PN250" s="97"/>
      <c r="PO250" s="97"/>
      <c r="PP250" s="97"/>
      <c r="PQ250" s="97"/>
      <c r="PR250" s="97"/>
      <c r="PS250" s="97"/>
      <c r="PT250" s="97"/>
      <c r="PU250" s="97"/>
      <c r="PV250" s="97"/>
      <c r="PW250" s="97"/>
      <c r="PX250" s="97"/>
      <c r="PY250" s="97"/>
      <c r="PZ250" s="97"/>
      <c r="QA250" s="97"/>
      <c r="QB250" s="97"/>
      <c r="QC250" s="97"/>
      <c r="QD250" s="97"/>
      <c r="QE250" s="97"/>
      <c r="QF250" s="97"/>
      <c r="QG250" s="97"/>
      <c r="QH250" s="97"/>
      <c r="QI250" s="97"/>
      <c r="QJ250" s="97"/>
      <c r="QK250" s="97"/>
      <c r="QL250" s="97"/>
      <c r="QM250" s="97"/>
      <c r="QN250" s="97"/>
      <c r="QO250" s="97"/>
      <c r="QP250" s="97"/>
      <c r="QQ250" s="97"/>
      <c r="QR250" s="97"/>
      <c r="QS250" s="97"/>
      <c r="QT250" s="97"/>
      <c r="QU250" s="97"/>
      <c r="QV250" s="97"/>
      <c r="QW250" s="97"/>
      <c r="QX250" s="97"/>
      <c r="QY250" s="97"/>
      <c r="QZ250" s="97"/>
      <c r="RA250" s="97"/>
      <c r="RB250" s="97"/>
      <c r="RC250" s="97"/>
      <c r="RD250" s="97"/>
      <c r="RE250" s="97"/>
      <c r="RF250" s="97"/>
      <c r="RG250" s="97"/>
      <c r="RH250" s="97"/>
      <c r="RI250" s="97"/>
      <c r="RJ250" s="97"/>
      <c r="RK250" s="97"/>
      <c r="RL250" s="97"/>
      <c r="RM250" s="97"/>
      <c r="RN250" s="97"/>
      <c r="RO250" s="97"/>
      <c r="RP250" s="97"/>
      <c r="RQ250" s="97"/>
      <c r="RR250" s="97"/>
      <c r="RS250" s="97"/>
      <c r="RT250" s="97"/>
      <c r="RU250" s="97"/>
      <c r="RV250" s="97"/>
      <c r="RW250" s="97"/>
      <c r="RX250" s="97"/>
      <c r="RY250" s="97"/>
      <c r="RZ250" s="97"/>
      <c r="SA250" s="97"/>
      <c r="SB250" s="97"/>
      <c r="SC250" s="97"/>
      <c r="SD250" s="97"/>
      <c r="SE250" s="97"/>
      <c r="SF250" s="97"/>
      <c r="SG250" s="97"/>
      <c r="SH250" s="97"/>
      <c r="SI250" s="97"/>
      <c r="SJ250" s="97"/>
      <c r="SK250" s="97"/>
      <c r="SL250" s="97"/>
      <c r="SM250" s="97"/>
      <c r="SN250" s="97"/>
      <c r="SO250" s="97"/>
      <c r="SP250" s="97"/>
      <c r="SQ250" s="97"/>
      <c r="SR250" s="97"/>
      <c r="SS250" s="97"/>
      <c r="ST250" s="97"/>
      <c r="SU250" s="97"/>
      <c r="SV250" s="97"/>
      <c r="SW250" s="97"/>
      <c r="SX250" s="97"/>
      <c r="SY250" s="97"/>
      <c r="SZ250" s="97"/>
      <c r="TA250" s="97"/>
      <c r="TB250" s="97"/>
    </row>
    <row r="251" spans="1:522" s="1" customFormat="1" ht="18" customHeight="1" x14ac:dyDescent="0.2">
      <c r="A251" s="12"/>
      <c r="B251" s="11" t="s">
        <v>393</v>
      </c>
      <c r="C251" s="1">
        <v>12718</v>
      </c>
      <c r="D251" s="1">
        <v>2019</v>
      </c>
      <c r="E251" s="4" t="s">
        <v>392</v>
      </c>
      <c r="F251" s="1">
        <v>4264</v>
      </c>
      <c r="G251" s="9" t="s">
        <v>96</v>
      </c>
      <c r="H251" s="4" t="s">
        <v>13</v>
      </c>
      <c r="I251" s="1">
        <f t="shared" si="4"/>
        <v>0</v>
      </c>
      <c r="J251" s="12">
        <f>Tabuľka3[[#This Row],[Stĺpec9]]</f>
        <v>0</v>
      </c>
      <c r="K251" s="97"/>
      <c r="L251" s="97"/>
      <c r="M251" s="97"/>
      <c r="N251" s="97"/>
      <c r="O251" s="97"/>
      <c r="P251" s="97"/>
      <c r="Q251" s="97"/>
      <c r="R251" s="97"/>
      <c r="S251" s="97"/>
      <c r="T251" s="97"/>
      <c r="U251" s="97"/>
      <c r="V251" s="97"/>
      <c r="W251" s="97"/>
      <c r="X251" s="97"/>
      <c r="Y251" s="97"/>
      <c r="Z251" s="97"/>
      <c r="AA251" s="97"/>
      <c r="AB251" s="97"/>
      <c r="AC251" s="97"/>
      <c r="AD251" s="97"/>
      <c r="AE251" s="97"/>
      <c r="AF251" s="97"/>
      <c r="AG251" s="97"/>
      <c r="AH251" s="97"/>
      <c r="AI251" s="97"/>
      <c r="AJ251" s="97"/>
      <c r="AK251" s="97"/>
      <c r="AL251" s="97"/>
      <c r="AM251" s="97"/>
      <c r="AN251" s="97"/>
      <c r="AO251" s="97"/>
      <c r="AP251" s="97"/>
      <c r="AQ251" s="97"/>
      <c r="AR251" s="97"/>
      <c r="AS251" s="97"/>
      <c r="AT251" s="97"/>
      <c r="AU251" s="97"/>
      <c r="AV251" s="97"/>
      <c r="AW251" s="97"/>
      <c r="AX251" s="97"/>
      <c r="AY251" s="97"/>
      <c r="AZ251" s="97"/>
      <c r="BA251" s="97"/>
      <c r="BB251" s="97"/>
      <c r="BC251" s="97"/>
      <c r="BD251" s="97"/>
      <c r="BE251" s="97"/>
      <c r="BF251" s="97"/>
      <c r="BG251" s="97"/>
      <c r="BH251" s="97"/>
      <c r="BI251" s="97"/>
      <c r="BJ251" s="97"/>
      <c r="BK251" s="97"/>
      <c r="BL251" s="97"/>
      <c r="BM251" s="97"/>
      <c r="BN251" s="97"/>
      <c r="BO251" s="97"/>
      <c r="BP251" s="97"/>
      <c r="BQ251" s="97"/>
      <c r="BR251" s="97"/>
      <c r="BS251" s="97"/>
      <c r="BT251" s="97"/>
      <c r="BU251" s="97"/>
      <c r="BV251" s="97"/>
      <c r="BW251" s="97"/>
      <c r="BX251" s="97"/>
      <c r="BY251" s="97"/>
      <c r="BZ251" s="97"/>
      <c r="CA251" s="97"/>
      <c r="CB251" s="97"/>
      <c r="CC251" s="97"/>
      <c r="CD251" s="97"/>
      <c r="CE251" s="97"/>
      <c r="CF251" s="97"/>
      <c r="CG251" s="97"/>
      <c r="CH251" s="97"/>
      <c r="CI251" s="97"/>
      <c r="CJ251" s="97"/>
      <c r="CK251" s="97"/>
      <c r="CL251" s="97"/>
      <c r="CM251" s="97"/>
      <c r="CN251" s="97"/>
      <c r="CO251" s="97"/>
      <c r="CP251" s="97"/>
      <c r="CQ251" s="97"/>
      <c r="CR251" s="97"/>
      <c r="CS251" s="97"/>
      <c r="CT251" s="97"/>
      <c r="CU251" s="97"/>
      <c r="CV251" s="97"/>
      <c r="CW251" s="97"/>
      <c r="CX251" s="97"/>
      <c r="CY251" s="97"/>
      <c r="CZ251" s="97"/>
      <c r="DA251" s="97"/>
      <c r="DB251" s="97"/>
      <c r="DC251" s="97"/>
      <c r="DD251" s="97"/>
      <c r="DE251" s="97"/>
      <c r="DF251" s="97"/>
      <c r="DG251" s="97"/>
      <c r="DH251" s="97"/>
      <c r="DI251" s="97"/>
      <c r="DJ251" s="97"/>
      <c r="DK251" s="97"/>
      <c r="DL251" s="97"/>
      <c r="DM251" s="97"/>
      <c r="DN251" s="97"/>
      <c r="DO251" s="97"/>
      <c r="DP251" s="97"/>
      <c r="DQ251" s="97"/>
      <c r="DR251" s="97"/>
      <c r="DS251" s="97"/>
      <c r="DT251" s="97"/>
      <c r="DU251" s="97"/>
      <c r="DV251" s="97"/>
      <c r="DW251" s="97"/>
      <c r="DX251" s="97"/>
      <c r="DY251" s="97"/>
      <c r="DZ251" s="97"/>
      <c r="EA251" s="97"/>
      <c r="EB251" s="97"/>
      <c r="EC251" s="97"/>
      <c r="ED251" s="97"/>
      <c r="EE251" s="97"/>
      <c r="EF251" s="97"/>
      <c r="EG251" s="97"/>
      <c r="EH251" s="97"/>
      <c r="EI251" s="97"/>
      <c r="EJ251" s="97"/>
      <c r="EK251" s="97"/>
      <c r="EL251" s="97"/>
      <c r="EM251" s="97"/>
      <c r="EN251" s="97"/>
      <c r="EO251" s="97"/>
      <c r="EP251" s="97"/>
      <c r="EQ251" s="97"/>
      <c r="ER251" s="97"/>
      <c r="ES251" s="97"/>
      <c r="ET251" s="97"/>
      <c r="EU251" s="97"/>
      <c r="EV251" s="97"/>
      <c r="EW251" s="97"/>
      <c r="EX251" s="97"/>
      <c r="EY251" s="97"/>
      <c r="EZ251" s="97"/>
      <c r="FA251" s="97"/>
      <c r="FB251" s="97"/>
      <c r="FC251" s="97"/>
      <c r="FD251" s="97"/>
      <c r="FE251" s="97"/>
      <c r="FF251" s="97"/>
      <c r="FG251" s="97"/>
      <c r="FH251" s="97"/>
      <c r="FI251" s="97"/>
      <c r="FJ251" s="97"/>
      <c r="FK251" s="97"/>
      <c r="FL251" s="97"/>
      <c r="FM251" s="97"/>
      <c r="FN251" s="97"/>
      <c r="FO251" s="97"/>
      <c r="FP251" s="97"/>
      <c r="FQ251" s="97"/>
      <c r="FR251" s="97"/>
      <c r="FS251" s="97"/>
      <c r="FT251" s="97"/>
      <c r="FU251" s="97"/>
      <c r="FV251" s="97"/>
      <c r="FW251" s="97"/>
      <c r="FX251" s="97"/>
      <c r="FY251" s="97"/>
      <c r="FZ251" s="97"/>
      <c r="GA251" s="97"/>
      <c r="GB251" s="97"/>
      <c r="GC251" s="97"/>
      <c r="GD251" s="97"/>
      <c r="GE251" s="97"/>
      <c r="GF251" s="97"/>
      <c r="GG251" s="97"/>
      <c r="GH251" s="97"/>
      <c r="GI251" s="97"/>
      <c r="GJ251" s="97"/>
      <c r="GK251" s="97"/>
      <c r="GL251" s="97"/>
      <c r="GM251" s="97"/>
      <c r="GN251" s="97"/>
      <c r="GO251" s="97"/>
      <c r="GP251" s="97"/>
      <c r="GQ251" s="97"/>
      <c r="GR251" s="97"/>
      <c r="GS251" s="97"/>
      <c r="GT251" s="97"/>
      <c r="GU251" s="97"/>
      <c r="GV251" s="97"/>
      <c r="GW251" s="97"/>
      <c r="GX251" s="97"/>
      <c r="GY251" s="97"/>
      <c r="GZ251" s="97"/>
      <c r="HA251" s="97"/>
      <c r="HB251" s="97"/>
      <c r="HC251" s="97"/>
      <c r="HD251" s="97"/>
      <c r="HE251" s="97"/>
      <c r="HF251" s="97"/>
      <c r="HG251" s="97"/>
      <c r="HH251" s="97"/>
      <c r="HI251" s="97"/>
      <c r="HJ251" s="97"/>
      <c r="HK251" s="97"/>
      <c r="HL251" s="97"/>
      <c r="HM251" s="97"/>
      <c r="HN251" s="97"/>
      <c r="HO251" s="97"/>
      <c r="HP251" s="97"/>
      <c r="HQ251" s="97"/>
      <c r="HR251" s="97"/>
      <c r="HS251" s="97"/>
      <c r="HT251" s="97"/>
      <c r="HU251" s="97"/>
      <c r="HV251" s="97"/>
      <c r="HW251" s="97"/>
      <c r="HX251" s="97"/>
      <c r="HY251" s="97"/>
      <c r="HZ251" s="97"/>
      <c r="IA251" s="97"/>
      <c r="IB251" s="97"/>
      <c r="IC251" s="97"/>
      <c r="ID251" s="97"/>
      <c r="IE251" s="97"/>
      <c r="IF251" s="97"/>
      <c r="IG251" s="97"/>
      <c r="IH251" s="97"/>
      <c r="II251" s="97"/>
      <c r="IJ251" s="97"/>
      <c r="IK251" s="97"/>
      <c r="IL251" s="97"/>
      <c r="IM251" s="97"/>
      <c r="IN251" s="97"/>
      <c r="IO251" s="97"/>
      <c r="IP251" s="97"/>
      <c r="IQ251" s="97"/>
      <c r="IR251" s="97"/>
      <c r="IS251" s="97"/>
      <c r="IT251" s="97"/>
      <c r="IU251" s="97"/>
      <c r="IV251" s="97"/>
      <c r="IW251" s="97"/>
      <c r="IX251" s="97"/>
      <c r="IY251" s="97"/>
      <c r="IZ251" s="97"/>
      <c r="JA251" s="97"/>
      <c r="JB251" s="97"/>
      <c r="JC251" s="97"/>
      <c r="JD251" s="97"/>
      <c r="JE251" s="97"/>
      <c r="JF251" s="97"/>
      <c r="JG251" s="97"/>
      <c r="JH251" s="97"/>
      <c r="JI251" s="97"/>
      <c r="JJ251" s="97"/>
      <c r="JK251" s="97"/>
      <c r="JL251" s="97"/>
      <c r="JM251" s="97"/>
      <c r="JN251" s="97"/>
      <c r="JO251" s="97"/>
      <c r="JP251" s="97"/>
      <c r="JQ251" s="97"/>
      <c r="JR251" s="97"/>
      <c r="JS251" s="97"/>
      <c r="JT251" s="97"/>
      <c r="JU251" s="97"/>
      <c r="JV251" s="97"/>
      <c r="JW251" s="97"/>
      <c r="JX251" s="97"/>
      <c r="JY251" s="97"/>
      <c r="JZ251" s="97"/>
      <c r="KA251" s="97"/>
      <c r="KB251" s="97"/>
      <c r="KC251" s="97"/>
      <c r="KD251" s="97"/>
      <c r="KE251" s="97"/>
      <c r="KF251" s="97"/>
      <c r="KG251" s="97"/>
      <c r="KH251" s="97"/>
      <c r="KI251" s="97"/>
      <c r="KJ251" s="97"/>
      <c r="KK251" s="97"/>
      <c r="KL251" s="97"/>
      <c r="KM251" s="97"/>
      <c r="KN251" s="97"/>
      <c r="KO251" s="97"/>
      <c r="KP251" s="97"/>
      <c r="KQ251" s="97"/>
      <c r="KR251" s="97"/>
      <c r="KS251" s="97"/>
      <c r="KT251" s="97"/>
      <c r="KU251" s="97"/>
      <c r="KV251" s="97"/>
      <c r="KW251" s="97"/>
      <c r="KX251" s="97"/>
      <c r="KY251" s="97"/>
      <c r="KZ251" s="97"/>
      <c r="LA251" s="97"/>
      <c r="LB251" s="97"/>
      <c r="LC251" s="97"/>
      <c r="LD251" s="97"/>
      <c r="LE251" s="97"/>
      <c r="LF251" s="97"/>
      <c r="LG251" s="97"/>
      <c r="LH251" s="97"/>
      <c r="LI251" s="97"/>
      <c r="LJ251" s="97"/>
      <c r="LK251" s="97"/>
      <c r="LL251" s="97"/>
      <c r="LM251" s="97"/>
      <c r="LN251" s="97"/>
      <c r="LO251" s="97"/>
      <c r="LP251" s="97"/>
      <c r="LQ251" s="97"/>
      <c r="LR251" s="97"/>
      <c r="LS251" s="97"/>
      <c r="LT251" s="97"/>
      <c r="LU251" s="97"/>
      <c r="LV251" s="97"/>
      <c r="LW251" s="97"/>
      <c r="LX251" s="97"/>
      <c r="LY251" s="97"/>
      <c r="LZ251" s="97"/>
      <c r="MA251" s="97"/>
      <c r="MB251" s="97"/>
      <c r="MC251" s="97"/>
      <c r="MD251" s="97"/>
      <c r="ME251" s="97"/>
      <c r="MF251" s="97"/>
      <c r="MG251" s="97"/>
      <c r="MH251" s="97"/>
      <c r="MI251" s="97"/>
      <c r="MJ251" s="97"/>
      <c r="MK251" s="97"/>
      <c r="ML251" s="97"/>
      <c r="MM251" s="97"/>
      <c r="MN251" s="97"/>
      <c r="MO251" s="97"/>
      <c r="MP251" s="97"/>
      <c r="MQ251" s="97"/>
      <c r="MR251" s="97"/>
      <c r="MS251" s="97"/>
      <c r="MT251" s="97"/>
      <c r="MU251" s="97"/>
      <c r="MV251" s="97"/>
      <c r="MW251" s="97"/>
      <c r="MX251" s="97"/>
      <c r="MY251" s="97"/>
      <c r="MZ251" s="97"/>
      <c r="NA251" s="97"/>
      <c r="NB251" s="97"/>
      <c r="NC251" s="97"/>
      <c r="ND251" s="97"/>
      <c r="NE251" s="97"/>
      <c r="NF251" s="97"/>
      <c r="NG251" s="97"/>
      <c r="NH251" s="97"/>
      <c r="NI251" s="97"/>
      <c r="NJ251" s="97"/>
      <c r="NK251" s="97"/>
      <c r="NL251" s="97"/>
      <c r="NM251" s="97"/>
      <c r="NN251" s="97"/>
      <c r="NO251" s="97"/>
      <c r="NP251" s="97"/>
      <c r="NQ251" s="97"/>
      <c r="NR251" s="97"/>
      <c r="NS251" s="97"/>
      <c r="NT251" s="97"/>
      <c r="NU251" s="97"/>
      <c r="NV251" s="97"/>
      <c r="NW251" s="97"/>
      <c r="NX251" s="97"/>
      <c r="NY251" s="97"/>
      <c r="NZ251" s="97"/>
      <c r="OA251" s="97"/>
      <c r="OB251" s="97"/>
      <c r="OC251" s="97"/>
      <c r="OD251" s="97"/>
      <c r="OE251" s="97"/>
      <c r="OF251" s="97"/>
      <c r="OG251" s="97"/>
      <c r="OH251" s="97"/>
      <c r="OI251" s="97"/>
      <c r="OJ251" s="97"/>
      <c r="OK251" s="97"/>
      <c r="OL251" s="97"/>
      <c r="OM251" s="97"/>
      <c r="ON251" s="97"/>
      <c r="OO251" s="97"/>
      <c r="OP251" s="97"/>
      <c r="OQ251" s="97"/>
      <c r="OR251" s="97"/>
      <c r="OS251" s="97"/>
      <c r="OT251" s="97"/>
      <c r="OU251" s="97"/>
      <c r="OV251" s="97"/>
      <c r="OW251" s="97"/>
      <c r="OX251" s="97"/>
      <c r="OY251" s="97"/>
      <c r="OZ251" s="97"/>
      <c r="PA251" s="97"/>
      <c r="PB251" s="97"/>
      <c r="PC251" s="97"/>
      <c r="PD251" s="97"/>
      <c r="PE251" s="97"/>
      <c r="PF251" s="97"/>
      <c r="PG251" s="97"/>
      <c r="PH251" s="97"/>
      <c r="PI251" s="97"/>
      <c r="PJ251" s="97"/>
      <c r="PK251" s="97"/>
      <c r="PL251" s="97"/>
      <c r="PM251" s="97"/>
      <c r="PN251" s="97"/>
      <c r="PO251" s="97"/>
      <c r="PP251" s="97"/>
      <c r="PQ251" s="97"/>
      <c r="PR251" s="97"/>
      <c r="PS251" s="97"/>
      <c r="PT251" s="97"/>
      <c r="PU251" s="97"/>
      <c r="PV251" s="97"/>
      <c r="PW251" s="97"/>
      <c r="PX251" s="97"/>
      <c r="PY251" s="97"/>
      <c r="PZ251" s="97"/>
      <c r="QA251" s="97"/>
      <c r="QB251" s="97"/>
      <c r="QC251" s="97"/>
      <c r="QD251" s="97"/>
      <c r="QE251" s="97"/>
      <c r="QF251" s="97"/>
      <c r="QG251" s="97"/>
      <c r="QH251" s="97"/>
      <c r="QI251" s="97"/>
      <c r="QJ251" s="97"/>
      <c r="QK251" s="97"/>
      <c r="QL251" s="97"/>
      <c r="QM251" s="97"/>
      <c r="QN251" s="97"/>
      <c r="QO251" s="97"/>
      <c r="QP251" s="97"/>
      <c r="QQ251" s="97"/>
      <c r="QR251" s="97"/>
      <c r="QS251" s="97"/>
      <c r="QT251" s="97"/>
      <c r="QU251" s="97"/>
      <c r="QV251" s="97"/>
      <c r="QW251" s="97"/>
      <c r="QX251" s="97"/>
      <c r="QY251" s="97"/>
      <c r="QZ251" s="97"/>
      <c r="RA251" s="97"/>
      <c r="RB251" s="97"/>
      <c r="RC251" s="97"/>
      <c r="RD251" s="97"/>
      <c r="RE251" s="97"/>
      <c r="RF251" s="97"/>
      <c r="RG251" s="97"/>
      <c r="RH251" s="97"/>
      <c r="RI251" s="97"/>
      <c r="RJ251" s="97"/>
      <c r="RK251" s="97"/>
      <c r="RL251" s="97"/>
      <c r="RM251" s="97"/>
      <c r="RN251" s="97"/>
      <c r="RO251" s="97"/>
      <c r="RP251" s="97"/>
      <c r="RQ251" s="97"/>
      <c r="RR251" s="97"/>
      <c r="RS251" s="97"/>
      <c r="RT251" s="97"/>
      <c r="RU251" s="97"/>
      <c r="RV251" s="97"/>
      <c r="RW251" s="97"/>
      <c r="RX251" s="97"/>
      <c r="RY251" s="97"/>
      <c r="RZ251" s="97"/>
      <c r="SA251" s="97"/>
      <c r="SB251" s="97"/>
      <c r="SC251" s="97"/>
      <c r="SD251" s="97"/>
      <c r="SE251" s="97"/>
      <c r="SF251" s="97"/>
      <c r="SG251" s="97"/>
      <c r="SH251" s="97"/>
      <c r="SI251" s="97"/>
      <c r="SJ251" s="97"/>
      <c r="SK251" s="97"/>
      <c r="SL251" s="97"/>
      <c r="SM251" s="97"/>
      <c r="SN251" s="97"/>
      <c r="SO251" s="97"/>
      <c r="SP251" s="97"/>
      <c r="SQ251" s="97"/>
      <c r="SR251" s="97"/>
      <c r="SS251" s="97"/>
      <c r="ST251" s="97"/>
      <c r="SU251" s="97"/>
      <c r="SV251" s="97"/>
      <c r="SW251" s="97"/>
      <c r="SX251" s="97"/>
      <c r="SY251" s="97"/>
      <c r="SZ251" s="97"/>
      <c r="TA251" s="97"/>
      <c r="TB251" s="97"/>
    </row>
    <row r="252" spans="1:522" s="1" customFormat="1" ht="18" customHeight="1" x14ac:dyDescent="0.2">
      <c r="A252" s="12"/>
      <c r="B252" s="11" t="s">
        <v>434</v>
      </c>
      <c r="C252" s="1">
        <v>12916</v>
      </c>
      <c r="E252" s="4" t="s">
        <v>433</v>
      </c>
      <c r="F252" s="1">
        <v>10164</v>
      </c>
      <c r="G252" s="9" t="s">
        <v>96</v>
      </c>
      <c r="H252" s="4" t="s">
        <v>423</v>
      </c>
      <c r="I252" s="1">
        <f t="shared" si="4"/>
        <v>0</v>
      </c>
      <c r="J252" s="12">
        <f>Tabuľka3[[#This Row],[Stĺpec9]]</f>
        <v>0</v>
      </c>
      <c r="K252" s="97"/>
      <c r="L252" s="97"/>
      <c r="M252" s="97"/>
      <c r="N252" s="97"/>
      <c r="O252" s="97"/>
      <c r="P252" s="97"/>
      <c r="Q252" s="97"/>
      <c r="R252" s="97"/>
      <c r="S252" s="97"/>
      <c r="T252" s="97"/>
      <c r="U252" s="97"/>
      <c r="V252" s="97"/>
      <c r="W252" s="97"/>
      <c r="X252" s="97"/>
      <c r="Y252" s="97"/>
      <c r="Z252" s="97"/>
      <c r="AA252" s="97"/>
      <c r="AB252" s="97"/>
      <c r="AC252" s="97"/>
      <c r="AD252" s="97"/>
      <c r="AE252" s="97"/>
      <c r="AF252" s="97"/>
      <c r="AG252" s="97"/>
      <c r="AH252" s="97"/>
      <c r="AI252" s="97"/>
      <c r="AJ252" s="97"/>
      <c r="AK252" s="97"/>
      <c r="AL252" s="97"/>
      <c r="AM252" s="97"/>
      <c r="AN252" s="97"/>
      <c r="AO252" s="97"/>
      <c r="AP252" s="97"/>
      <c r="AQ252" s="97"/>
      <c r="AR252" s="97"/>
      <c r="AS252" s="97"/>
      <c r="AT252" s="97"/>
      <c r="AU252" s="97"/>
      <c r="AV252" s="97"/>
      <c r="AW252" s="97"/>
      <c r="AX252" s="97"/>
      <c r="AY252" s="97"/>
      <c r="AZ252" s="97"/>
      <c r="BA252" s="97"/>
      <c r="BB252" s="97"/>
      <c r="BC252" s="97"/>
      <c r="BD252" s="97"/>
      <c r="BE252" s="97"/>
      <c r="BF252" s="97"/>
      <c r="BG252" s="97"/>
      <c r="BH252" s="97"/>
      <c r="BI252" s="97"/>
      <c r="BJ252" s="97"/>
      <c r="BK252" s="97"/>
      <c r="BL252" s="97"/>
      <c r="BM252" s="97"/>
      <c r="BN252" s="97"/>
      <c r="BO252" s="97"/>
      <c r="BP252" s="97"/>
      <c r="BQ252" s="97"/>
      <c r="BR252" s="97"/>
      <c r="BS252" s="97"/>
      <c r="BT252" s="97"/>
      <c r="BU252" s="97"/>
      <c r="BV252" s="97"/>
      <c r="BW252" s="97"/>
      <c r="BX252" s="97"/>
      <c r="BY252" s="97"/>
      <c r="BZ252" s="97"/>
      <c r="CA252" s="97"/>
      <c r="CB252" s="97"/>
      <c r="CC252" s="97"/>
      <c r="CD252" s="97"/>
      <c r="CE252" s="97"/>
      <c r="CF252" s="97"/>
      <c r="CG252" s="97"/>
      <c r="CH252" s="97"/>
      <c r="CI252" s="97"/>
      <c r="CJ252" s="97"/>
      <c r="CK252" s="97"/>
      <c r="CL252" s="97"/>
      <c r="CM252" s="97"/>
      <c r="CN252" s="97"/>
      <c r="CO252" s="97"/>
      <c r="CP252" s="97"/>
      <c r="CQ252" s="97"/>
      <c r="CR252" s="97"/>
      <c r="CS252" s="97"/>
      <c r="CT252" s="97"/>
      <c r="CU252" s="97"/>
      <c r="CV252" s="97"/>
      <c r="CW252" s="97"/>
      <c r="CX252" s="97"/>
      <c r="CY252" s="97"/>
      <c r="CZ252" s="97"/>
      <c r="DA252" s="97"/>
      <c r="DB252" s="97"/>
      <c r="DC252" s="97"/>
      <c r="DD252" s="97"/>
      <c r="DE252" s="97"/>
      <c r="DF252" s="97"/>
      <c r="DG252" s="97"/>
      <c r="DH252" s="97"/>
      <c r="DI252" s="97"/>
      <c r="DJ252" s="97"/>
      <c r="DK252" s="97"/>
      <c r="DL252" s="97"/>
      <c r="DM252" s="97"/>
      <c r="DN252" s="97"/>
      <c r="DO252" s="97"/>
      <c r="DP252" s="97"/>
      <c r="DQ252" s="97"/>
      <c r="DR252" s="97"/>
      <c r="DS252" s="97"/>
      <c r="DT252" s="97"/>
      <c r="DU252" s="97"/>
      <c r="DV252" s="97"/>
      <c r="DW252" s="97"/>
      <c r="DX252" s="97"/>
      <c r="DY252" s="97"/>
      <c r="DZ252" s="97"/>
      <c r="EA252" s="97"/>
      <c r="EB252" s="97"/>
      <c r="EC252" s="97"/>
      <c r="ED252" s="97"/>
      <c r="EE252" s="97"/>
      <c r="EF252" s="97"/>
      <c r="EG252" s="97"/>
      <c r="EH252" s="97"/>
      <c r="EI252" s="97"/>
      <c r="EJ252" s="97"/>
      <c r="EK252" s="97"/>
      <c r="EL252" s="97"/>
      <c r="EM252" s="97"/>
      <c r="EN252" s="97"/>
      <c r="EO252" s="97"/>
      <c r="EP252" s="97"/>
      <c r="EQ252" s="97"/>
      <c r="ER252" s="97"/>
      <c r="ES252" s="97"/>
      <c r="ET252" s="97"/>
      <c r="EU252" s="97"/>
      <c r="EV252" s="97"/>
      <c r="EW252" s="97"/>
      <c r="EX252" s="97"/>
      <c r="EY252" s="97"/>
      <c r="EZ252" s="97"/>
      <c r="FA252" s="97"/>
      <c r="FB252" s="97"/>
      <c r="FC252" s="97"/>
      <c r="FD252" s="97"/>
      <c r="FE252" s="97"/>
      <c r="FF252" s="97"/>
      <c r="FG252" s="97"/>
      <c r="FH252" s="97"/>
      <c r="FI252" s="97"/>
      <c r="FJ252" s="97"/>
      <c r="FK252" s="97"/>
      <c r="FL252" s="97"/>
      <c r="FM252" s="97"/>
      <c r="FN252" s="97"/>
      <c r="FO252" s="97"/>
      <c r="FP252" s="97"/>
      <c r="FQ252" s="97"/>
      <c r="FR252" s="97"/>
      <c r="FS252" s="97"/>
      <c r="FT252" s="97"/>
      <c r="FU252" s="97"/>
      <c r="FV252" s="97"/>
      <c r="FW252" s="97"/>
      <c r="FX252" s="97"/>
      <c r="FY252" s="97"/>
      <c r="FZ252" s="97"/>
      <c r="GA252" s="97"/>
      <c r="GB252" s="97"/>
      <c r="GC252" s="97"/>
      <c r="GD252" s="97"/>
      <c r="GE252" s="97"/>
      <c r="GF252" s="97"/>
      <c r="GG252" s="97"/>
      <c r="GH252" s="97"/>
      <c r="GI252" s="97"/>
      <c r="GJ252" s="97"/>
      <c r="GK252" s="97"/>
      <c r="GL252" s="97"/>
      <c r="GM252" s="97"/>
      <c r="GN252" s="97"/>
      <c r="GO252" s="97"/>
      <c r="GP252" s="97"/>
      <c r="GQ252" s="97"/>
      <c r="GR252" s="97"/>
      <c r="GS252" s="97"/>
      <c r="GT252" s="97"/>
      <c r="GU252" s="97"/>
      <c r="GV252" s="97"/>
      <c r="GW252" s="97"/>
      <c r="GX252" s="97"/>
      <c r="GY252" s="97"/>
      <c r="GZ252" s="97"/>
      <c r="HA252" s="97"/>
      <c r="HB252" s="97"/>
      <c r="HC252" s="97"/>
      <c r="HD252" s="97"/>
      <c r="HE252" s="97"/>
      <c r="HF252" s="97"/>
      <c r="HG252" s="97"/>
      <c r="HH252" s="97"/>
      <c r="HI252" s="97"/>
      <c r="HJ252" s="97"/>
      <c r="HK252" s="97"/>
      <c r="HL252" s="97"/>
      <c r="HM252" s="97"/>
      <c r="HN252" s="97"/>
      <c r="HO252" s="97"/>
      <c r="HP252" s="97"/>
      <c r="HQ252" s="97"/>
      <c r="HR252" s="97"/>
      <c r="HS252" s="97"/>
      <c r="HT252" s="97"/>
      <c r="HU252" s="97"/>
      <c r="HV252" s="97"/>
      <c r="HW252" s="97"/>
      <c r="HX252" s="97"/>
      <c r="HY252" s="97"/>
      <c r="HZ252" s="97"/>
      <c r="IA252" s="97"/>
      <c r="IB252" s="97"/>
      <c r="IC252" s="97"/>
      <c r="ID252" s="97"/>
      <c r="IE252" s="97"/>
      <c r="IF252" s="97"/>
      <c r="IG252" s="97"/>
      <c r="IH252" s="97"/>
      <c r="II252" s="97"/>
      <c r="IJ252" s="97"/>
      <c r="IK252" s="97"/>
      <c r="IL252" s="97"/>
      <c r="IM252" s="97"/>
      <c r="IN252" s="97"/>
      <c r="IO252" s="97"/>
      <c r="IP252" s="97"/>
      <c r="IQ252" s="97"/>
      <c r="IR252" s="97"/>
      <c r="IS252" s="97"/>
      <c r="IT252" s="97"/>
      <c r="IU252" s="97"/>
      <c r="IV252" s="97"/>
      <c r="IW252" s="97"/>
      <c r="IX252" s="97"/>
      <c r="IY252" s="97"/>
      <c r="IZ252" s="97"/>
      <c r="JA252" s="97"/>
      <c r="JB252" s="97"/>
      <c r="JC252" s="97"/>
      <c r="JD252" s="97"/>
      <c r="JE252" s="97"/>
      <c r="JF252" s="97"/>
      <c r="JG252" s="97"/>
      <c r="JH252" s="97"/>
      <c r="JI252" s="97"/>
      <c r="JJ252" s="97"/>
      <c r="JK252" s="97"/>
      <c r="JL252" s="97"/>
      <c r="JM252" s="97"/>
      <c r="JN252" s="97"/>
      <c r="JO252" s="97"/>
      <c r="JP252" s="97"/>
      <c r="JQ252" s="97"/>
      <c r="JR252" s="97"/>
      <c r="JS252" s="97"/>
      <c r="JT252" s="97"/>
      <c r="JU252" s="97"/>
      <c r="JV252" s="97"/>
      <c r="JW252" s="97"/>
      <c r="JX252" s="97"/>
      <c r="JY252" s="97"/>
      <c r="JZ252" s="97"/>
      <c r="KA252" s="97"/>
      <c r="KB252" s="97"/>
      <c r="KC252" s="97"/>
      <c r="KD252" s="97"/>
      <c r="KE252" s="97"/>
      <c r="KF252" s="97"/>
      <c r="KG252" s="97"/>
      <c r="KH252" s="97"/>
      <c r="KI252" s="97"/>
      <c r="KJ252" s="97"/>
      <c r="KK252" s="97"/>
      <c r="KL252" s="97"/>
      <c r="KM252" s="97"/>
      <c r="KN252" s="97"/>
      <c r="KO252" s="97"/>
      <c r="KP252" s="97"/>
      <c r="KQ252" s="97"/>
      <c r="KR252" s="97"/>
      <c r="KS252" s="97"/>
      <c r="KT252" s="97"/>
      <c r="KU252" s="97"/>
      <c r="KV252" s="97"/>
      <c r="KW252" s="97"/>
      <c r="KX252" s="97"/>
      <c r="KY252" s="97"/>
      <c r="KZ252" s="97"/>
      <c r="LA252" s="97"/>
      <c r="LB252" s="97"/>
      <c r="LC252" s="97"/>
      <c r="LD252" s="97"/>
      <c r="LE252" s="97"/>
      <c r="LF252" s="97"/>
      <c r="LG252" s="97"/>
      <c r="LH252" s="97"/>
      <c r="LI252" s="97"/>
      <c r="LJ252" s="97"/>
      <c r="LK252" s="97"/>
      <c r="LL252" s="97"/>
      <c r="LM252" s="97"/>
      <c r="LN252" s="97"/>
      <c r="LO252" s="97"/>
      <c r="LP252" s="97"/>
      <c r="LQ252" s="97"/>
      <c r="LR252" s="97"/>
      <c r="LS252" s="97"/>
      <c r="LT252" s="97"/>
      <c r="LU252" s="97"/>
      <c r="LV252" s="97"/>
      <c r="LW252" s="97"/>
      <c r="LX252" s="97"/>
      <c r="LY252" s="97"/>
      <c r="LZ252" s="97"/>
      <c r="MA252" s="97"/>
      <c r="MB252" s="97"/>
      <c r="MC252" s="97"/>
      <c r="MD252" s="97"/>
      <c r="ME252" s="97"/>
      <c r="MF252" s="97"/>
      <c r="MG252" s="97"/>
      <c r="MH252" s="97"/>
      <c r="MI252" s="97"/>
      <c r="MJ252" s="97"/>
      <c r="MK252" s="97"/>
      <c r="ML252" s="97"/>
      <c r="MM252" s="97"/>
      <c r="MN252" s="97"/>
      <c r="MO252" s="97"/>
      <c r="MP252" s="97"/>
      <c r="MQ252" s="97"/>
      <c r="MR252" s="97"/>
      <c r="MS252" s="97"/>
      <c r="MT252" s="97"/>
      <c r="MU252" s="97"/>
      <c r="MV252" s="97"/>
      <c r="MW252" s="97"/>
      <c r="MX252" s="97"/>
      <c r="MY252" s="97"/>
      <c r="MZ252" s="97"/>
      <c r="NA252" s="97"/>
      <c r="NB252" s="97"/>
      <c r="NC252" s="97"/>
      <c r="ND252" s="97"/>
      <c r="NE252" s="97"/>
      <c r="NF252" s="97"/>
      <c r="NG252" s="97"/>
      <c r="NH252" s="97"/>
      <c r="NI252" s="97"/>
      <c r="NJ252" s="97"/>
      <c r="NK252" s="97"/>
      <c r="NL252" s="97"/>
      <c r="NM252" s="97"/>
      <c r="NN252" s="97"/>
      <c r="NO252" s="97"/>
      <c r="NP252" s="97"/>
      <c r="NQ252" s="97"/>
      <c r="NR252" s="97"/>
      <c r="NS252" s="97"/>
      <c r="NT252" s="97"/>
      <c r="NU252" s="97"/>
      <c r="NV252" s="97"/>
      <c r="NW252" s="97"/>
      <c r="NX252" s="97"/>
      <c r="NY252" s="97"/>
      <c r="NZ252" s="97"/>
      <c r="OA252" s="97"/>
      <c r="OB252" s="97"/>
      <c r="OC252" s="97"/>
      <c r="OD252" s="97"/>
      <c r="OE252" s="97"/>
      <c r="OF252" s="97"/>
      <c r="OG252" s="97"/>
      <c r="OH252" s="97"/>
      <c r="OI252" s="97"/>
      <c r="OJ252" s="97"/>
      <c r="OK252" s="97"/>
      <c r="OL252" s="97"/>
      <c r="OM252" s="97"/>
      <c r="ON252" s="97"/>
      <c r="OO252" s="97"/>
      <c r="OP252" s="97"/>
      <c r="OQ252" s="97"/>
      <c r="OR252" s="97"/>
      <c r="OS252" s="97"/>
      <c r="OT252" s="97"/>
      <c r="OU252" s="97"/>
      <c r="OV252" s="97"/>
      <c r="OW252" s="97"/>
      <c r="OX252" s="97"/>
      <c r="OY252" s="97"/>
      <c r="OZ252" s="97"/>
      <c r="PA252" s="97"/>
      <c r="PB252" s="97"/>
      <c r="PC252" s="97"/>
      <c r="PD252" s="97"/>
      <c r="PE252" s="97"/>
      <c r="PF252" s="97"/>
      <c r="PG252" s="97"/>
      <c r="PH252" s="97"/>
      <c r="PI252" s="97"/>
      <c r="PJ252" s="97"/>
      <c r="PK252" s="97"/>
      <c r="PL252" s="97"/>
      <c r="PM252" s="97"/>
      <c r="PN252" s="97"/>
      <c r="PO252" s="97"/>
      <c r="PP252" s="97"/>
      <c r="PQ252" s="97"/>
      <c r="PR252" s="97"/>
      <c r="PS252" s="97"/>
      <c r="PT252" s="97"/>
      <c r="PU252" s="97"/>
      <c r="PV252" s="97"/>
      <c r="PW252" s="97"/>
      <c r="PX252" s="97"/>
      <c r="PY252" s="97"/>
      <c r="PZ252" s="97"/>
      <c r="QA252" s="97"/>
      <c r="QB252" s="97"/>
      <c r="QC252" s="97"/>
      <c r="QD252" s="97"/>
      <c r="QE252" s="97"/>
      <c r="QF252" s="97"/>
      <c r="QG252" s="97"/>
      <c r="QH252" s="97"/>
      <c r="QI252" s="97"/>
      <c r="QJ252" s="97"/>
      <c r="QK252" s="97"/>
      <c r="QL252" s="97"/>
      <c r="QM252" s="97"/>
      <c r="QN252" s="97"/>
      <c r="QO252" s="97"/>
      <c r="QP252" s="97"/>
      <c r="QQ252" s="97"/>
      <c r="QR252" s="97"/>
      <c r="QS252" s="97"/>
      <c r="QT252" s="97"/>
      <c r="QU252" s="97"/>
      <c r="QV252" s="97"/>
      <c r="QW252" s="97"/>
      <c r="QX252" s="97"/>
      <c r="QY252" s="97"/>
      <c r="QZ252" s="97"/>
      <c r="RA252" s="97"/>
      <c r="RB252" s="97"/>
      <c r="RC252" s="97"/>
      <c r="RD252" s="97"/>
      <c r="RE252" s="97"/>
      <c r="RF252" s="97"/>
      <c r="RG252" s="97"/>
      <c r="RH252" s="97"/>
      <c r="RI252" s="97"/>
      <c r="RJ252" s="97"/>
      <c r="RK252" s="97"/>
      <c r="RL252" s="97"/>
      <c r="RM252" s="97"/>
      <c r="RN252" s="97"/>
      <c r="RO252" s="97"/>
      <c r="RP252" s="97"/>
      <c r="RQ252" s="97"/>
      <c r="RR252" s="97"/>
      <c r="RS252" s="97"/>
      <c r="RT252" s="97"/>
      <c r="RU252" s="97"/>
      <c r="RV252" s="97"/>
      <c r="RW252" s="97"/>
      <c r="RX252" s="97"/>
      <c r="RY252" s="97"/>
      <c r="RZ252" s="97"/>
      <c r="SA252" s="97"/>
      <c r="SB252" s="97"/>
      <c r="SC252" s="97"/>
      <c r="SD252" s="97"/>
      <c r="SE252" s="97"/>
      <c r="SF252" s="97"/>
      <c r="SG252" s="97"/>
      <c r="SH252" s="97"/>
      <c r="SI252" s="97"/>
      <c r="SJ252" s="97"/>
      <c r="SK252" s="97"/>
      <c r="SL252" s="97"/>
      <c r="SM252" s="97"/>
      <c r="SN252" s="97"/>
      <c r="SO252" s="97"/>
      <c r="SP252" s="97"/>
      <c r="SQ252" s="97"/>
      <c r="SR252" s="97"/>
      <c r="SS252" s="97"/>
      <c r="ST252" s="97"/>
      <c r="SU252" s="97"/>
      <c r="SV252" s="97"/>
      <c r="SW252" s="97"/>
      <c r="SX252" s="97"/>
      <c r="SY252" s="97"/>
      <c r="SZ252" s="97"/>
      <c r="TA252" s="97"/>
      <c r="TB252" s="97"/>
    </row>
    <row r="253" spans="1:522" s="1" customFormat="1" ht="18" customHeight="1" x14ac:dyDescent="0.2">
      <c r="A253" s="12"/>
      <c r="B253" s="11" t="s">
        <v>212</v>
      </c>
      <c r="C253" s="1">
        <v>8754</v>
      </c>
      <c r="D253" s="1">
        <v>2007</v>
      </c>
      <c r="E253" s="4" t="s">
        <v>207</v>
      </c>
      <c r="F253" s="1">
        <v>9398</v>
      </c>
      <c r="G253" s="9" t="s">
        <v>99</v>
      </c>
      <c r="H253" s="4" t="s">
        <v>52</v>
      </c>
      <c r="I253" s="1">
        <f t="shared" si="4"/>
        <v>0</v>
      </c>
      <c r="J253" s="12">
        <f>Tabuľka3[[#This Row],[Stĺpec9]]+I254</f>
        <v>0</v>
      </c>
      <c r="K253" s="97"/>
      <c r="L253" s="97"/>
      <c r="M253" s="97"/>
      <c r="N253" s="97"/>
      <c r="O253" s="97"/>
      <c r="P253" s="97"/>
      <c r="Q253" s="97"/>
      <c r="R253" s="97"/>
      <c r="S253" s="97"/>
      <c r="T253" s="97"/>
      <c r="U253" s="97"/>
      <c r="V253" s="97"/>
      <c r="W253" s="97"/>
      <c r="X253" s="97"/>
      <c r="Y253" s="97"/>
      <c r="Z253" s="97"/>
      <c r="AA253" s="97"/>
      <c r="AB253" s="97"/>
      <c r="AC253" s="97"/>
      <c r="AD253" s="97"/>
      <c r="AE253" s="97"/>
      <c r="AF253" s="97"/>
      <c r="AG253" s="97"/>
      <c r="AH253" s="97"/>
      <c r="AI253" s="97"/>
      <c r="AJ253" s="97"/>
      <c r="AK253" s="97"/>
      <c r="AL253" s="97"/>
      <c r="AM253" s="97"/>
      <c r="AN253" s="97"/>
      <c r="AO253" s="97"/>
      <c r="AP253" s="97"/>
      <c r="AQ253" s="97"/>
      <c r="AR253" s="97"/>
      <c r="AS253" s="97"/>
      <c r="AT253" s="97"/>
      <c r="AU253" s="97"/>
      <c r="AV253" s="97"/>
      <c r="AW253" s="97"/>
      <c r="AX253" s="97"/>
      <c r="AY253" s="97"/>
      <c r="AZ253" s="97"/>
      <c r="BA253" s="97"/>
      <c r="BB253" s="97"/>
      <c r="BC253" s="97"/>
      <c r="BD253" s="97"/>
      <c r="BE253" s="97"/>
      <c r="BF253" s="97"/>
      <c r="BG253" s="97"/>
      <c r="BH253" s="97"/>
      <c r="BI253" s="97"/>
      <c r="BJ253" s="97"/>
      <c r="BK253" s="97"/>
      <c r="BL253" s="97"/>
      <c r="BM253" s="97"/>
      <c r="BN253" s="97"/>
      <c r="BO253" s="97"/>
      <c r="BP253" s="97"/>
      <c r="BQ253" s="97"/>
      <c r="BR253" s="97"/>
      <c r="BS253" s="97"/>
      <c r="BT253" s="97"/>
      <c r="BU253" s="97"/>
      <c r="BV253" s="97"/>
      <c r="BW253" s="97"/>
      <c r="BX253" s="97"/>
      <c r="BY253" s="97"/>
      <c r="BZ253" s="97"/>
      <c r="CA253" s="97"/>
      <c r="CB253" s="97"/>
      <c r="CC253" s="97"/>
      <c r="CD253" s="97"/>
      <c r="CE253" s="97"/>
      <c r="CF253" s="97"/>
      <c r="CG253" s="97"/>
      <c r="CH253" s="97"/>
      <c r="CI253" s="97"/>
      <c r="CJ253" s="97"/>
      <c r="CK253" s="97"/>
      <c r="CL253" s="97"/>
      <c r="CM253" s="97"/>
      <c r="CN253" s="97"/>
      <c r="CO253" s="97"/>
      <c r="CP253" s="97"/>
      <c r="CQ253" s="97"/>
      <c r="CR253" s="97"/>
      <c r="CS253" s="97"/>
      <c r="CT253" s="97"/>
      <c r="CU253" s="97"/>
      <c r="CV253" s="97"/>
      <c r="CW253" s="97"/>
      <c r="CX253" s="97"/>
      <c r="CY253" s="97"/>
      <c r="CZ253" s="97"/>
      <c r="DA253" s="97"/>
      <c r="DB253" s="97"/>
      <c r="DC253" s="97"/>
      <c r="DD253" s="97"/>
      <c r="DE253" s="97"/>
      <c r="DF253" s="97"/>
      <c r="DG253" s="97"/>
      <c r="DH253" s="97"/>
      <c r="DI253" s="97"/>
      <c r="DJ253" s="97"/>
      <c r="DK253" s="97"/>
      <c r="DL253" s="97"/>
      <c r="DM253" s="97"/>
      <c r="DN253" s="97"/>
      <c r="DO253" s="97"/>
      <c r="DP253" s="97"/>
      <c r="DQ253" s="97"/>
      <c r="DR253" s="97"/>
      <c r="DS253" s="97"/>
      <c r="DT253" s="97"/>
      <c r="DU253" s="97"/>
      <c r="DV253" s="97"/>
      <c r="DW253" s="97"/>
      <c r="DX253" s="97"/>
      <c r="DY253" s="97"/>
      <c r="DZ253" s="97"/>
      <c r="EA253" s="97"/>
      <c r="EB253" s="97"/>
      <c r="EC253" s="97"/>
      <c r="ED253" s="97"/>
      <c r="EE253" s="97"/>
      <c r="EF253" s="97"/>
      <c r="EG253" s="97"/>
      <c r="EH253" s="97"/>
      <c r="EI253" s="97"/>
      <c r="EJ253" s="97"/>
      <c r="EK253" s="97"/>
      <c r="EL253" s="97"/>
      <c r="EM253" s="97"/>
      <c r="EN253" s="97"/>
      <c r="EO253" s="97"/>
      <c r="EP253" s="97"/>
      <c r="EQ253" s="97"/>
      <c r="ER253" s="97"/>
      <c r="ES253" s="97"/>
      <c r="ET253" s="97"/>
      <c r="EU253" s="97"/>
      <c r="EV253" s="97"/>
      <c r="EW253" s="97"/>
      <c r="EX253" s="97"/>
      <c r="EY253" s="97"/>
      <c r="EZ253" s="97"/>
      <c r="FA253" s="97"/>
      <c r="FB253" s="97"/>
      <c r="FC253" s="97"/>
      <c r="FD253" s="97"/>
      <c r="FE253" s="97"/>
      <c r="FF253" s="97"/>
      <c r="FG253" s="97"/>
      <c r="FH253" s="97"/>
      <c r="FI253" s="97"/>
      <c r="FJ253" s="97"/>
      <c r="FK253" s="97"/>
      <c r="FL253" s="97"/>
      <c r="FM253" s="97"/>
      <c r="FN253" s="97"/>
      <c r="FO253" s="97"/>
      <c r="FP253" s="97"/>
      <c r="FQ253" s="97"/>
      <c r="FR253" s="97"/>
      <c r="FS253" s="97"/>
      <c r="FT253" s="97"/>
      <c r="FU253" s="97"/>
      <c r="FV253" s="97"/>
      <c r="FW253" s="97"/>
      <c r="FX253" s="97"/>
      <c r="FY253" s="97"/>
      <c r="FZ253" s="97"/>
      <c r="GA253" s="97"/>
      <c r="GB253" s="97"/>
      <c r="GC253" s="97"/>
      <c r="GD253" s="97"/>
      <c r="GE253" s="97"/>
      <c r="GF253" s="97"/>
      <c r="GG253" s="97"/>
      <c r="GH253" s="97"/>
      <c r="GI253" s="97"/>
      <c r="GJ253" s="97"/>
      <c r="GK253" s="97"/>
      <c r="GL253" s="97"/>
      <c r="GM253" s="97"/>
      <c r="GN253" s="97"/>
      <c r="GO253" s="97"/>
      <c r="GP253" s="97"/>
      <c r="GQ253" s="97"/>
      <c r="GR253" s="97"/>
      <c r="GS253" s="97"/>
      <c r="GT253" s="97"/>
      <c r="GU253" s="97"/>
      <c r="GV253" s="97"/>
      <c r="GW253" s="97"/>
      <c r="GX253" s="97"/>
      <c r="GY253" s="97"/>
      <c r="GZ253" s="97"/>
      <c r="HA253" s="97"/>
      <c r="HB253" s="97"/>
      <c r="HC253" s="97"/>
      <c r="HD253" s="97"/>
      <c r="HE253" s="97"/>
      <c r="HF253" s="97"/>
      <c r="HG253" s="97"/>
      <c r="HH253" s="97"/>
      <c r="HI253" s="97"/>
      <c r="HJ253" s="97"/>
      <c r="HK253" s="97"/>
      <c r="HL253" s="97"/>
      <c r="HM253" s="97"/>
      <c r="HN253" s="97"/>
      <c r="HO253" s="97"/>
      <c r="HP253" s="97"/>
      <c r="HQ253" s="97"/>
      <c r="HR253" s="97"/>
      <c r="HS253" s="97"/>
      <c r="HT253" s="97"/>
      <c r="HU253" s="97"/>
      <c r="HV253" s="97"/>
      <c r="HW253" s="97"/>
      <c r="HX253" s="97"/>
      <c r="HY253" s="97"/>
      <c r="HZ253" s="97"/>
      <c r="IA253" s="97"/>
      <c r="IB253" s="97"/>
      <c r="IC253" s="97"/>
      <c r="ID253" s="97"/>
      <c r="IE253" s="97"/>
      <c r="IF253" s="97"/>
      <c r="IG253" s="97"/>
      <c r="IH253" s="97"/>
      <c r="II253" s="97"/>
      <c r="IJ253" s="97"/>
      <c r="IK253" s="97"/>
      <c r="IL253" s="97"/>
      <c r="IM253" s="97"/>
      <c r="IN253" s="97"/>
      <c r="IO253" s="97"/>
      <c r="IP253" s="97"/>
      <c r="IQ253" s="97"/>
      <c r="IR253" s="97"/>
      <c r="IS253" s="97"/>
      <c r="IT253" s="97"/>
      <c r="IU253" s="97"/>
      <c r="IV253" s="97"/>
      <c r="IW253" s="97"/>
      <c r="IX253" s="97"/>
      <c r="IY253" s="97"/>
      <c r="IZ253" s="97"/>
      <c r="JA253" s="97"/>
      <c r="JB253" s="97"/>
      <c r="JC253" s="97"/>
      <c r="JD253" s="97"/>
      <c r="JE253" s="97"/>
      <c r="JF253" s="97"/>
      <c r="JG253" s="97"/>
      <c r="JH253" s="97"/>
      <c r="JI253" s="97"/>
      <c r="JJ253" s="97"/>
      <c r="JK253" s="97"/>
      <c r="JL253" s="97"/>
      <c r="JM253" s="97"/>
      <c r="JN253" s="97"/>
      <c r="JO253" s="97"/>
      <c r="JP253" s="97"/>
      <c r="JQ253" s="97"/>
      <c r="JR253" s="97"/>
      <c r="JS253" s="97"/>
      <c r="JT253" s="97"/>
      <c r="JU253" s="97"/>
      <c r="JV253" s="97"/>
      <c r="JW253" s="97"/>
      <c r="JX253" s="97"/>
      <c r="JY253" s="97"/>
      <c r="JZ253" s="97"/>
      <c r="KA253" s="97"/>
      <c r="KB253" s="97"/>
      <c r="KC253" s="97"/>
      <c r="KD253" s="97"/>
      <c r="KE253" s="97"/>
      <c r="KF253" s="97"/>
      <c r="KG253" s="97"/>
      <c r="KH253" s="97"/>
      <c r="KI253" s="97"/>
      <c r="KJ253" s="97"/>
      <c r="KK253" s="97"/>
      <c r="KL253" s="97"/>
      <c r="KM253" s="97"/>
      <c r="KN253" s="97"/>
      <c r="KO253" s="97"/>
      <c r="KP253" s="97"/>
      <c r="KQ253" s="97"/>
      <c r="KR253" s="97"/>
      <c r="KS253" s="97"/>
      <c r="KT253" s="97"/>
      <c r="KU253" s="97"/>
      <c r="KV253" s="97"/>
      <c r="KW253" s="97"/>
      <c r="KX253" s="97"/>
      <c r="KY253" s="97"/>
      <c r="KZ253" s="97"/>
      <c r="LA253" s="97"/>
      <c r="LB253" s="97"/>
      <c r="LC253" s="97"/>
      <c r="LD253" s="97"/>
      <c r="LE253" s="97"/>
      <c r="LF253" s="97"/>
      <c r="LG253" s="97"/>
      <c r="LH253" s="97"/>
      <c r="LI253" s="97"/>
      <c r="LJ253" s="97"/>
      <c r="LK253" s="97"/>
      <c r="LL253" s="97"/>
      <c r="LM253" s="97"/>
      <c r="LN253" s="97"/>
      <c r="LO253" s="97"/>
      <c r="LP253" s="97"/>
      <c r="LQ253" s="97"/>
      <c r="LR253" s="97"/>
      <c r="LS253" s="97"/>
      <c r="LT253" s="97"/>
      <c r="LU253" s="97"/>
      <c r="LV253" s="97"/>
      <c r="LW253" s="97"/>
      <c r="LX253" s="97"/>
      <c r="LY253" s="97"/>
      <c r="LZ253" s="97"/>
      <c r="MA253" s="97"/>
      <c r="MB253" s="97"/>
      <c r="MC253" s="97"/>
      <c r="MD253" s="97"/>
      <c r="ME253" s="97"/>
      <c r="MF253" s="97"/>
      <c r="MG253" s="97"/>
      <c r="MH253" s="97"/>
      <c r="MI253" s="97"/>
      <c r="MJ253" s="97"/>
      <c r="MK253" s="97"/>
      <c r="ML253" s="97"/>
      <c r="MM253" s="97"/>
      <c r="MN253" s="97"/>
      <c r="MO253" s="97"/>
      <c r="MP253" s="97"/>
      <c r="MQ253" s="97"/>
      <c r="MR253" s="97"/>
      <c r="MS253" s="97"/>
      <c r="MT253" s="97"/>
      <c r="MU253" s="97"/>
      <c r="MV253" s="97"/>
      <c r="MW253" s="97"/>
      <c r="MX253" s="97"/>
      <c r="MY253" s="97"/>
      <c r="MZ253" s="97"/>
      <c r="NA253" s="97"/>
      <c r="NB253" s="97"/>
      <c r="NC253" s="97"/>
      <c r="ND253" s="97"/>
      <c r="NE253" s="97"/>
      <c r="NF253" s="97"/>
      <c r="NG253" s="97"/>
      <c r="NH253" s="97"/>
      <c r="NI253" s="97"/>
      <c r="NJ253" s="97"/>
      <c r="NK253" s="97"/>
      <c r="NL253" s="97"/>
      <c r="NM253" s="97"/>
      <c r="NN253" s="97"/>
      <c r="NO253" s="97"/>
      <c r="NP253" s="97"/>
      <c r="NQ253" s="97"/>
      <c r="NR253" s="97"/>
      <c r="NS253" s="97"/>
      <c r="NT253" s="97"/>
      <c r="NU253" s="97"/>
      <c r="NV253" s="97"/>
      <c r="NW253" s="97"/>
      <c r="NX253" s="97"/>
      <c r="NY253" s="97"/>
      <c r="NZ253" s="97"/>
      <c r="OA253" s="97"/>
      <c r="OB253" s="97"/>
      <c r="OC253" s="97"/>
      <c r="OD253" s="97"/>
      <c r="OE253" s="97"/>
      <c r="OF253" s="97"/>
      <c r="OG253" s="97"/>
      <c r="OH253" s="97"/>
      <c r="OI253" s="97"/>
      <c r="OJ253" s="97"/>
      <c r="OK253" s="97"/>
      <c r="OL253" s="97"/>
      <c r="OM253" s="97"/>
      <c r="ON253" s="97"/>
      <c r="OO253" s="97"/>
      <c r="OP253" s="97"/>
      <c r="OQ253" s="97"/>
      <c r="OR253" s="97"/>
      <c r="OS253" s="97"/>
      <c r="OT253" s="97"/>
      <c r="OU253" s="97"/>
      <c r="OV253" s="97"/>
      <c r="OW253" s="97"/>
      <c r="OX253" s="97"/>
      <c r="OY253" s="97"/>
      <c r="OZ253" s="97"/>
      <c r="PA253" s="97"/>
      <c r="PB253" s="97"/>
      <c r="PC253" s="97"/>
      <c r="PD253" s="97"/>
      <c r="PE253" s="97"/>
      <c r="PF253" s="97"/>
      <c r="PG253" s="97"/>
      <c r="PH253" s="97"/>
      <c r="PI253" s="97"/>
      <c r="PJ253" s="97"/>
      <c r="PK253" s="97"/>
      <c r="PL253" s="97"/>
      <c r="PM253" s="97"/>
      <c r="PN253" s="97"/>
      <c r="PO253" s="97"/>
      <c r="PP253" s="97"/>
      <c r="PQ253" s="97"/>
      <c r="PR253" s="97"/>
      <c r="PS253" s="97"/>
      <c r="PT253" s="97"/>
      <c r="PU253" s="97"/>
      <c r="PV253" s="97"/>
      <c r="PW253" s="97"/>
      <c r="PX253" s="97"/>
      <c r="PY253" s="97"/>
      <c r="PZ253" s="97"/>
      <c r="QA253" s="97"/>
      <c r="QB253" s="97"/>
      <c r="QC253" s="97"/>
      <c r="QD253" s="97"/>
      <c r="QE253" s="97"/>
      <c r="QF253" s="97"/>
      <c r="QG253" s="97"/>
      <c r="QH253" s="97"/>
      <c r="QI253" s="97"/>
      <c r="QJ253" s="97"/>
      <c r="QK253" s="97"/>
      <c r="QL253" s="97"/>
      <c r="QM253" s="97"/>
      <c r="QN253" s="97"/>
      <c r="QO253" s="97"/>
      <c r="QP253" s="97"/>
      <c r="QQ253" s="97"/>
      <c r="QR253" s="97"/>
      <c r="QS253" s="97"/>
      <c r="QT253" s="97"/>
      <c r="QU253" s="97"/>
      <c r="QV253" s="97"/>
      <c r="QW253" s="97"/>
      <c r="QX253" s="97"/>
      <c r="QY253" s="97"/>
      <c r="QZ253" s="97"/>
      <c r="RA253" s="97"/>
      <c r="RB253" s="97"/>
      <c r="RC253" s="97"/>
      <c r="RD253" s="97"/>
      <c r="RE253" s="97"/>
      <c r="RF253" s="97"/>
      <c r="RG253" s="97"/>
      <c r="RH253" s="97"/>
      <c r="RI253" s="97"/>
      <c r="RJ253" s="97"/>
      <c r="RK253" s="97"/>
      <c r="RL253" s="97"/>
      <c r="RM253" s="97"/>
      <c r="RN253" s="97"/>
      <c r="RO253" s="97"/>
      <c r="RP253" s="97"/>
      <c r="RQ253" s="97"/>
      <c r="RR253" s="97"/>
      <c r="RS253" s="97"/>
      <c r="RT253" s="97"/>
      <c r="RU253" s="97"/>
      <c r="RV253" s="97"/>
      <c r="RW253" s="97"/>
      <c r="RX253" s="97"/>
      <c r="RY253" s="97"/>
      <c r="RZ253" s="97"/>
      <c r="SA253" s="97"/>
      <c r="SB253" s="97"/>
      <c r="SC253" s="97"/>
      <c r="SD253" s="97"/>
      <c r="SE253" s="97"/>
      <c r="SF253" s="97"/>
      <c r="SG253" s="97"/>
      <c r="SH253" s="97"/>
      <c r="SI253" s="97"/>
      <c r="SJ253" s="97"/>
      <c r="SK253" s="97"/>
      <c r="SL253" s="97"/>
      <c r="SM253" s="97"/>
      <c r="SN253" s="97"/>
      <c r="SO253" s="97"/>
      <c r="SP253" s="97"/>
      <c r="SQ253" s="97"/>
      <c r="SR253" s="97"/>
      <c r="SS253" s="97"/>
      <c r="ST253" s="97"/>
      <c r="SU253" s="97"/>
      <c r="SV253" s="97"/>
      <c r="SW253" s="97"/>
      <c r="SX253" s="97"/>
      <c r="SY253" s="97"/>
      <c r="SZ253" s="97"/>
      <c r="TA253" s="97"/>
      <c r="TB253" s="97"/>
    </row>
    <row r="254" spans="1:522" s="1" customFormat="1" ht="18" customHeight="1" x14ac:dyDescent="0.2">
      <c r="A254" s="12"/>
      <c r="B254" s="11"/>
      <c r="E254" s="4" t="s">
        <v>364</v>
      </c>
      <c r="F254" s="1">
        <v>9918</v>
      </c>
      <c r="G254" s="9" t="s">
        <v>99</v>
      </c>
      <c r="H254" s="4"/>
      <c r="I254" s="1">
        <f t="shared" si="4"/>
        <v>0</v>
      </c>
      <c r="J254" s="12"/>
      <c r="K254" s="97"/>
      <c r="L254" s="97"/>
      <c r="M254" s="97"/>
      <c r="N254" s="97"/>
      <c r="O254" s="97"/>
      <c r="P254" s="97"/>
      <c r="Q254" s="97"/>
      <c r="R254" s="97"/>
      <c r="S254" s="97"/>
      <c r="T254" s="97"/>
      <c r="U254" s="97"/>
      <c r="V254" s="97"/>
      <c r="W254" s="97"/>
      <c r="X254" s="97"/>
      <c r="Y254" s="97"/>
      <c r="Z254" s="97"/>
      <c r="AA254" s="97"/>
      <c r="AB254" s="97"/>
      <c r="AC254" s="97"/>
      <c r="AD254" s="97"/>
      <c r="AE254" s="97"/>
      <c r="AF254" s="97"/>
      <c r="AG254" s="97"/>
      <c r="AH254" s="97"/>
      <c r="AI254" s="97"/>
      <c r="AJ254" s="97"/>
      <c r="AK254" s="97"/>
      <c r="AL254" s="97"/>
      <c r="AM254" s="97"/>
      <c r="AN254" s="97"/>
      <c r="AO254" s="97"/>
      <c r="AP254" s="97"/>
      <c r="AQ254" s="97"/>
      <c r="AR254" s="97"/>
      <c r="AS254" s="97"/>
      <c r="AT254" s="97"/>
      <c r="AU254" s="97"/>
      <c r="AV254" s="97"/>
      <c r="AW254" s="97"/>
      <c r="AX254" s="97"/>
      <c r="AY254" s="97"/>
      <c r="AZ254" s="97"/>
      <c r="BA254" s="97"/>
      <c r="BB254" s="97"/>
      <c r="BC254" s="97"/>
      <c r="BD254" s="97"/>
      <c r="BE254" s="97"/>
      <c r="BF254" s="97"/>
      <c r="BG254" s="97"/>
      <c r="BH254" s="97"/>
      <c r="BI254" s="97"/>
      <c r="BJ254" s="97"/>
      <c r="BK254" s="97"/>
      <c r="BL254" s="97"/>
      <c r="BM254" s="97"/>
      <c r="BN254" s="97"/>
      <c r="BO254" s="97"/>
      <c r="BP254" s="97"/>
      <c r="BQ254" s="97"/>
      <c r="BR254" s="97"/>
      <c r="BS254" s="97"/>
      <c r="BT254" s="97"/>
      <c r="BU254" s="97"/>
      <c r="BV254" s="97"/>
      <c r="BW254" s="97"/>
      <c r="BX254" s="97"/>
      <c r="BY254" s="97"/>
      <c r="BZ254" s="97"/>
      <c r="CA254" s="97"/>
      <c r="CB254" s="97"/>
      <c r="CC254" s="97"/>
      <c r="CD254" s="97"/>
      <c r="CE254" s="97"/>
      <c r="CF254" s="97"/>
      <c r="CG254" s="97"/>
      <c r="CH254" s="97"/>
      <c r="CI254" s="97"/>
      <c r="CJ254" s="97"/>
      <c r="CK254" s="97"/>
      <c r="CL254" s="97"/>
      <c r="CM254" s="97"/>
      <c r="CN254" s="97"/>
      <c r="CO254" s="97"/>
      <c r="CP254" s="97"/>
      <c r="CQ254" s="97"/>
      <c r="CR254" s="97"/>
      <c r="CS254" s="97"/>
      <c r="CT254" s="97"/>
      <c r="CU254" s="97"/>
      <c r="CV254" s="97"/>
      <c r="CW254" s="97"/>
      <c r="CX254" s="97"/>
      <c r="CY254" s="97"/>
      <c r="CZ254" s="97"/>
      <c r="DA254" s="97"/>
      <c r="DB254" s="97"/>
      <c r="DC254" s="97"/>
      <c r="DD254" s="97"/>
      <c r="DE254" s="97"/>
      <c r="DF254" s="97"/>
      <c r="DG254" s="97"/>
      <c r="DH254" s="97"/>
      <c r="DI254" s="97"/>
      <c r="DJ254" s="97"/>
      <c r="DK254" s="97"/>
      <c r="DL254" s="97"/>
      <c r="DM254" s="97"/>
      <c r="DN254" s="97"/>
      <c r="DO254" s="97"/>
      <c r="DP254" s="97"/>
      <c r="DQ254" s="97"/>
      <c r="DR254" s="97"/>
      <c r="DS254" s="97"/>
      <c r="DT254" s="97"/>
      <c r="DU254" s="97"/>
      <c r="DV254" s="97"/>
      <c r="DW254" s="97"/>
      <c r="DX254" s="97"/>
      <c r="DY254" s="97"/>
      <c r="DZ254" s="97"/>
      <c r="EA254" s="97"/>
      <c r="EB254" s="97"/>
      <c r="EC254" s="97"/>
      <c r="ED254" s="97"/>
      <c r="EE254" s="97"/>
      <c r="EF254" s="97"/>
      <c r="EG254" s="97"/>
      <c r="EH254" s="97"/>
      <c r="EI254" s="97"/>
      <c r="EJ254" s="97"/>
      <c r="EK254" s="97"/>
      <c r="EL254" s="97"/>
      <c r="EM254" s="97"/>
      <c r="EN254" s="97"/>
      <c r="EO254" s="97"/>
      <c r="EP254" s="97"/>
      <c r="EQ254" s="97"/>
      <c r="ER254" s="97"/>
      <c r="ES254" s="97"/>
      <c r="ET254" s="97"/>
      <c r="EU254" s="97"/>
      <c r="EV254" s="97"/>
      <c r="EW254" s="97"/>
      <c r="EX254" s="97"/>
      <c r="EY254" s="97"/>
      <c r="EZ254" s="97"/>
      <c r="FA254" s="97"/>
      <c r="FB254" s="97"/>
      <c r="FC254" s="97"/>
      <c r="FD254" s="97"/>
      <c r="FE254" s="97"/>
      <c r="FF254" s="97"/>
      <c r="FG254" s="97"/>
      <c r="FH254" s="97"/>
      <c r="FI254" s="97"/>
      <c r="FJ254" s="97"/>
      <c r="FK254" s="97"/>
      <c r="FL254" s="97"/>
      <c r="FM254" s="97"/>
      <c r="FN254" s="97"/>
      <c r="FO254" s="97"/>
      <c r="FP254" s="97"/>
      <c r="FQ254" s="97"/>
      <c r="FR254" s="97"/>
      <c r="FS254" s="97"/>
      <c r="FT254" s="97"/>
      <c r="FU254" s="97"/>
      <c r="FV254" s="97"/>
      <c r="FW254" s="97"/>
      <c r="FX254" s="97"/>
      <c r="FY254" s="97"/>
      <c r="FZ254" s="97"/>
      <c r="GA254" s="97"/>
      <c r="GB254" s="97"/>
      <c r="GC254" s="97"/>
      <c r="GD254" s="97"/>
      <c r="GE254" s="97"/>
      <c r="GF254" s="97"/>
      <c r="GG254" s="97"/>
      <c r="GH254" s="97"/>
      <c r="GI254" s="97"/>
      <c r="GJ254" s="97"/>
      <c r="GK254" s="97"/>
      <c r="GL254" s="97"/>
      <c r="GM254" s="97"/>
      <c r="GN254" s="97"/>
      <c r="GO254" s="97"/>
      <c r="GP254" s="97"/>
      <c r="GQ254" s="97"/>
      <c r="GR254" s="97"/>
      <c r="GS254" s="97"/>
      <c r="GT254" s="97"/>
      <c r="GU254" s="97"/>
      <c r="GV254" s="97"/>
      <c r="GW254" s="97"/>
      <c r="GX254" s="97"/>
      <c r="GY254" s="97"/>
      <c r="GZ254" s="97"/>
      <c r="HA254" s="97"/>
      <c r="HB254" s="97"/>
      <c r="HC254" s="97"/>
      <c r="HD254" s="97"/>
      <c r="HE254" s="97"/>
      <c r="HF254" s="97"/>
      <c r="HG254" s="97"/>
      <c r="HH254" s="97"/>
      <c r="HI254" s="97"/>
      <c r="HJ254" s="97"/>
      <c r="HK254" s="97"/>
      <c r="HL254" s="97"/>
      <c r="HM254" s="97"/>
      <c r="HN254" s="97"/>
      <c r="HO254" s="97"/>
      <c r="HP254" s="97"/>
      <c r="HQ254" s="97"/>
      <c r="HR254" s="97"/>
      <c r="HS254" s="97"/>
      <c r="HT254" s="97"/>
      <c r="HU254" s="97"/>
      <c r="HV254" s="97"/>
      <c r="HW254" s="97"/>
      <c r="HX254" s="97"/>
      <c r="HY254" s="97"/>
      <c r="HZ254" s="97"/>
      <c r="IA254" s="97"/>
      <c r="IB254" s="97"/>
      <c r="IC254" s="97"/>
      <c r="ID254" s="97"/>
      <c r="IE254" s="97"/>
      <c r="IF254" s="97"/>
      <c r="IG254" s="97"/>
      <c r="IH254" s="97"/>
      <c r="II254" s="97"/>
      <c r="IJ254" s="97"/>
      <c r="IK254" s="97"/>
      <c r="IL254" s="97"/>
      <c r="IM254" s="97"/>
      <c r="IN254" s="97"/>
      <c r="IO254" s="97"/>
      <c r="IP254" s="97"/>
      <c r="IQ254" s="97"/>
      <c r="IR254" s="97"/>
      <c r="IS254" s="97"/>
      <c r="IT254" s="97"/>
      <c r="IU254" s="97"/>
      <c r="IV254" s="97"/>
      <c r="IW254" s="97"/>
      <c r="IX254" s="97"/>
      <c r="IY254" s="97"/>
      <c r="IZ254" s="97"/>
      <c r="JA254" s="97"/>
      <c r="JB254" s="97"/>
      <c r="JC254" s="97"/>
      <c r="JD254" s="97"/>
      <c r="JE254" s="97"/>
      <c r="JF254" s="97"/>
      <c r="JG254" s="97"/>
      <c r="JH254" s="97"/>
      <c r="JI254" s="97"/>
      <c r="JJ254" s="97"/>
      <c r="JK254" s="97"/>
      <c r="JL254" s="97"/>
      <c r="JM254" s="97"/>
      <c r="JN254" s="97"/>
      <c r="JO254" s="97"/>
      <c r="JP254" s="97"/>
      <c r="JQ254" s="97"/>
      <c r="JR254" s="97"/>
      <c r="JS254" s="97"/>
      <c r="JT254" s="97"/>
      <c r="JU254" s="97"/>
      <c r="JV254" s="97"/>
      <c r="JW254" s="97"/>
      <c r="JX254" s="97"/>
      <c r="JY254" s="97"/>
      <c r="JZ254" s="97"/>
      <c r="KA254" s="97"/>
      <c r="KB254" s="97"/>
      <c r="KC254" s="97"/>
      <c r="KD254" s="97"/>
      <c r="KE254" s="97"/>
      <c r="KF254" s="97"/>
      <c r="KG254" s="97"/>
      <c r="KH254" s="97"/>
      <c r="KI254" s="97"/>
      <c r="KJ254" s="97"/>
      <c r="KK254" s="97"/>
      <c r="KL254" s="97"/>
      <c r="KM254" s="97"/>
      <c r="KN254" s="97"/>
      <c r="KO254" s="97"/>
      <c r="KP254" s="97"/>
      <c r="KQ254" s="97"/>
      <c r="KR254" s="97"/>
      <c r="KS254" s="97"/>
      <c r="KT254" s="97"/>
      <c r="KU254" s="97"/>
      <c r="KV254" s="97"/>
      <c r="KW254" s="97"/>
      <c r="KX254" s="97"/>
      <c r="KY254" s="97"/>
      <c r="KZ254" s="97"/>
      <c r="LA254" s="97"/>
      <c r="LB254" s="97"/>
      <c r="LC254" s="97"/>
      <c r="LD254" s="97"/>
      <c r="LE254" s="97"/>
      <c r="LF254" s="97"/>
      <c r="LG254" s="97"/>
      <c r="LH254" s="97"/>
      <c r="LI254" s="97"/>
      <c r="LJ254" s="97"/>
      <c r="LK254" s="97"/>
      <c r="LL254" s="97"/>
      <c r="LM254" s="97"/>
      <c r="LN254" s="97"/>
      <c r="LO254" s="97"/>
      <c r="LP254" s="97"/>
      <c r="LQ254" s="97"/>
      <c r="LR254" s="97"/>
      <c r="LS254" s="97"/>
      <c r="LT254" s="97"/>
      <c r="LU254" s="97"/>
      <c r="LV254" s="97"/>
      <c r="LW254" s="97"/>
      <c r="LX254" s="97"/>
      <c r="LY254" s="97"/>
      <c r="LZ254" s="97"/>
      <c r="MA254" s="97"/>
      <c r="MB254" s="97"/>
      <c r="MC254" s="97"/>
      <c r="MD254" s="97"/>
      <c r="ME254" s="97"/>
      <c r="MF254" s="97"/>
      <c r="MG254" s="97"/>
      <c r="MH254" s="97"/>
      <c r="MI254" s="97"/>
      <c r="MJ254" s="97"/>
      <c r="MK254" s="97"/>
      <c r="ML254" s="97"/>
      <c r="MM254" s="97"/>
      <c r="MN254" s="97"/>
      <c r="MO254" s="97"/>
      <c r="MP254" s="97"/>
      <c r="MQ254" s="97"/>
      <c r="MR254" s="97"/>
      <c r="MS254" s="97"/>
      <c r="MT254" s="97"/>
      <c r="MU254" s="97"/>
      <c r="MV254" s="97"/>
      <c r="MW254" s="97"/>
      <c r="MX254" s="97"/>
      <c r="MY254" s="97"/>
      <c r="MZ254" s="97"/>
      <c r="NA254" s="97"/>
      <c r="NB254" s="97"/>
      <c r="NC254" s="97"/>
      <c r="ND254" s="97"/>
      <c r="NE254" s="97"/>
      <c r="NF254" s="97"/>
      <c r="NG254" s="97"/>
      <c r="NH254" s="97"/>
      <c r="NI254" s="97"/>
      <c r="NJ254" s="97"/>
      <c r="NK254" s="97"/>
      <c r="NL254" s="97"/>
      <c r="NM254" s="97"/>
      <c r="NN254" s="97"/>
      <c r="NO254" s="97"/>
      <c r="NP254" s="97"/>
      <c r="NQ254" s="97"/>
      <c r="NR254" s="97"/>
      <c r="NS254" s="97"/>
      <c r="NT254" s="97"/>
      <c r="NU254" s="97"/>
      <c r="NV254" s="97"/>
      <c r="NW254" s="97"/>
      <c r="NX254" s="97"/>
      <c r="NY254" s="97"/>
      <c r="NZ254" s="97"/>
      <c r="OA254" s="97"/>
      <c r="OB254" s="97"/>
      <c r="OC254" s="97"/>
      <c r="OD254" s="97"/>
      <c r="OE254" s="97"/>
      <c r="OF254" s="97"/>
      <c r="OG254" s="97"/>
      <c r="OH254" s="97"/>
      <c r="OI254" s="97"/>
      <c r="OJ254" s="97"/>
      <c r="OK254" s="97"/>
      <c r="OL254" s="97"/>
      <c r="OM254" s="97"/>
      <c r="ON254" s="97"/>
      <c r="OO254" s="97"/>
      <c r="OP254" s="97"/>
      <c r="OQ254" s="97"/>
      <c r="OR254" s="97"/>
      <c r="OS254" s="97"/>
      <c r="OT254" s="97"/>
      <c r="OU254" s="97"/>
      <c r="OV254" s="97"/>
      <c r="OW254" s="97"/>
      <c r="OX254" s="97"/>
      <c r="OY254" s="97"/>
      <c r="OZ254" s="97"/>
      <c r="PA254" s="97"/>
      <c r="PB254" s="97"/>
      <c r="PC254" s="97"/>
      <c r="PD254" s="97"/>
      <c r="PE254" s="97"/>
      <c r="PF254" s="97"/>
      <c r="PG254" s="97"/>
      <c r="PH254" s="97"/>
      <c r="PI254" s="97"/>
      <c r="PJ254" s="97"/>
      <c r="PK254" s="97"/>
      <c r="PL254" s="97"/>
      <c r="PM254" s="97"/>
      <c r="PN254" s="97"/>
      <c r="PO254" s="97"/>
      <c r="PP254" s="97"/>
      <c r="PQ254" s="97"/>
      <c r="PR254" s="97"/>
      <c r="PS254" s="97"/>
      <c r="PT254" s="97"/>
      <c r="PU254" s="97"/>
      <c r="PV254" s="97"/>
      <c r="PW254" s="97"/>
      <c r="PX254" s="97"/>
      <c r="PY254" s="97"/>
      <c r="PZ254" s="97"/>
      <c r="QA254" s="97"/>
      <c r="QB254" s="97"/>
      <c r="QC254" s="97"/>
      <c r="QD254" s="97"/>
      <c r="QE254" s="97"/>
      <c r="QF254" s="97"/>
      <c r="QG254" s="97"/>
      <c r="QH254" s="97"/>
      <c r="QI254" s="97"/>
      <c r="QJ254" s="97"/>
      <c r="QK254" s="97"/>
      <c r="QL254" s="97"/>
      <c r="QM254" s="97"/>
      <c r="QN254" s="97"/>
      <c r="QO254" s="97"/>
      <c r="QP254" s="97"/>
      <c r="QQ254" s="97"/>
      <c r="QR254" s="97"/>
      <c r="QS254" s="97"/>
      <c r="QT254" s="97"/>
      <c r="QU254" s="97"/>
      <c r="QV254" s="97"/>
      <c r="QW254" s="97"/>
      <c r="QX254" s="97"/>
      <c r="QY254" s="97"/>
      <c r="QZ254" s="97"/>
      <c r="RA254" s="97"/>
      <c r="RB254" s="97"/>
      <c r="RC254" s="97"/>
      <c r="RD254" s="97"/>
      <c r="RE254" s="97"/>
      <c r="RF254" s="97"/>
      <c r="RG254" s="97"/>
      <c r="RH254" s="97"/>
      <c r="RI254" s="97"/>
      <c r="RJ254" s="97"/>
      <c r="RK254" s="97"/>
      <c r="RL254" s="97"/>
      <c r="RM254" s="97"/>
      <c r="RN254" s="97"/>
      <c r="RO254" s="97"/>
      <c r="RP254" s="97"/>
      <c r="RQ254" s="97"/>
      <c r="RR254" s="97"/>
      <c r="RS254" s="97"/>
      <c r="RT254" s="97"/>
      <c r="RU254" s="97"/>
      <c r="RV254" s="97"/>
      <c r="RW254" s="97"/>
      <c r="RX254" s="97"/>
      <c r="RY254" s="97"/>
      <c r="RZ254" s="97"/>
      <c r="SA254" s="97"/>
      <c r="SB254" s="97"/>
      <c r="SC254" s="97"/>
      <c r="SD254" s="97"/>
      <c r="SE254" s="97"/>
      <c r="SF254" s="97"/>
      <c r="SG254" s="97"/>
      <c r="SH254" s="97"/>
      <c r="SI254" s="97"/>
      <c r="SJ254" s="97"/>
      <c r="SK254" s="97"/>
      <c r="SL254" s="97"/>
      <c r="SM254" s="97"/>
      <c r="SN254" s="97"/>
      <c r="SO254" s="97"/>
      <c r="SP254" s="97"/>
      <c r="SQ254" s="97"/>
      <c r="SR254" s="97"/>
      <c r="SS254" s="97"/>
      <c r="ST254" s="97"/>
      <c r="SU254" s="97"/>
      <c r="SV254" s="97"/>
      <c r="SW254" s="97"/>
      <c r="SX254" s="97"/>
      <c r="SY254" s="97"/>
      <c r="SZ254" s="97"/>
      <c r="TA254" s="97"/>
      <c r="TB254" s="97"/>
    </row>
    <row r="255" spans="1:522" s="1" customFormat="1" ht="18" customHeight="1" x14ac:dyDescent="0.2">
      <c r="A255" s="12"/>
      <c r="B255" s="11" t="s">
        <v>334</v>
      </c>
      <c r="C255" s="1">
        <v>11854</v>
      </c>
      <c r="E255" s="4" t="s">
        <v>333</v>
      </c>
      <c r="F255" s="9">
        <v>9793</v>
      </c>
      <c r="G255" s="9" t="s">
        <v>99</v>
      </c>
      <c r="H255" s="4" t="s">
        <v>266</v>
      </c>
      <c r="I255" s="1">
        <f t="shared" si="4"/>
        <v>0</v>
      </c>
      <c r="J255" s="12">
        <f>Tabuľka3[[#This Row],[Stĺpec9]]</f>
        <v>0</v>
      </c>
      <c r="K255" s="97"/>
      <c r="L255" s="97"/>
      <c r="M255" s="97"/>
      <c r="N255" s="97"/>
      <c r="O255" s="97"/>
      <c r="P255" s="97"/>
      <c r="Q255" s="97"/>
      <c r="R255" s="97"/>
      <c r="S255" s="97"/>
      <c r="T255" s="97"/>
      <c r="U255" s="97"/>
      <c r="V255" s="97"/>
      <c r="W255" s="97"/>
      <c r="X255" s="97"/>
      <c r="Y255" s="97"/>
      <c r="Z255" s="97"/>
      <c r="AA255" s="97"/>
      <c r="AB255" s="97"/>
      <c r="AC255" s="97"/>
      <c r="AD255" s="97"/>
      <c r="AE255" s="97"/>
      <c r="AF255" s="97"/>
      <c r="AG255" s="97"/>
      <c r="AH255" s="97"/>
      <c r="AI255" s="97"/>
      <c r="AJ255" s="97"/>
      <c r="AK255" s="97"/>
      <c r="AL255" s="97"/>
      <c r="AM255" s="97"/>
      <c r="AN255" s="97"/>
      <c r="AO255" s="97"/>
      <c r="AP255" s="97"/>
      <c r="AQ255" s="97"/>
      <c r="AR255" s="97"/>
      <c r="AS255" s="97"/>
      <c r="AT255" s="97"/>
      <c r="AU255" s="97"/>
      <c r="AV255" s="97"/>
      <c r="AW255" s="97"/>
      <c r="AX255" s="97"/>
      <c r="AY255" s="97"/>
      <c r="AZ255" s="97"/>
      <c r="BA255" s="97"/>
      <c r="BB255" s="97"/>
      <c r="BC255" s="97"/>
      <c r="BD255" s="97"/>
      <c r="BE255" s="97"/>
      <c r="BF255" s="97"/>
      <c r="BG255" s="97"/>
      <c r="BH255" s="97"/>
      <c r="BI255" s="97"/>
      <c r="BJ255" s="97"/>
      <c r="BK255" s="97"/>
      <c r="BL255" s="97"/>
      <c r="BM255" s="97"/>
      <c r="BN255" s="97"/>
      <c r="BO255" s="97"/>
      <c r="BP255" s="97"/>
      <c r="BQ255" s="97"/>
      <c r="BR255" s="97"/>
      <c r="BS255" s="97"/>
      <c r="BT255" s="97"/>
      <c r="BU255" s="97"/>
      <c r="BV255" s="97"/>
      <c r="BW255" s="97"/>
      <c r="BX255" s="97"/>
      <c r="BY255" s="97"/>
      <c r="BZ255" s="97"/>
      <c r="CA255" s="97"/>
      <c r="CB255" s="97"/>
      <c r="CC255" s="97"/>
      <c r="CD255" s="97"/>
      <c r="CE255" s="97"/>
      <c r="CF255" s="97"/>
      <c r="CG255" s="97"/>
      <c r="CH255" s="97"/>
      <c r="CI255" s="97"/>
      <c r="CJ255" s="97"/>
      <c r="CK255" s="97"/>
      <c r="CL255" s="97"/>
      <c r="CM255" s="97"/>
      <c r="CN255" s="97"/>
      <c r="CO255" s="97"/>
      <c r="CP255" s="97"/>
      <c r="CQ255" s="97"/>
      <c r="CR255" s="97"/>
      <c r="CS255" s="97"/>
      <c r="CT255" s="97"/>
      <c r="CU255" s="97"/>
      <c r="CV255" s="97"/>
      <c r="CW255" s="97"/>
      <c r="CX255" s="97"/>
      <c r="CY255" s="97"/>
      <c r="CZ255" s="97"/>
      <c r="DA255" s="97"/>
      <c r="DB255" s="97"/>
      <c r="DC255" s="97"/>
      <c r="DD255" s="97"/>
      <c r="DE255" s="97"/>
      <c r="DF255" s="97"/>
      <c r="DG255" s="97"/>
      <c r="DH255" s="97"/>
      <c r="DI255" s="97"/>
      <c r="DJ255" s="97"/>
      <c r="DK255" s="97"/>
      <c r="DL255" s="97"/>
      <c r="DM255" s="97"/>
      <c r="DN255" s="97"/>
      <c r="DO255" s="97"/>
      <c r="DP255" s="97"/>
      <c r="DQ255" s="97"/>
      <c r="DR255" s="97"/>
      <c r="DS255" s="97"/>
      <c r="DT255" s="97"/>
      <c r="DU255" s="97"/>
      <c r="DV255" s="97"/>
      <c r="DW255" s="97"/>
      <c r="DX255" s="97"/>
      <c r="DY255" s="97"/>
      <c r="DZ255" s="97"/>
      <c r="EA255" s="97"/>
      <c r="EB255" s="97"/>
      <c r="EC255" s="97"/>
      <c r="ED255" s="97"/>
      <c r="EE255" s="97"/>
      <c r="EF255" s="97"/>
      <c r="EG255" s="97"/>
      <c r="EH255" s="97"/>
      <c r="EI255" s="97"/>
      <c r="EJ255" s="97"/>
      <c r="EK255" s="97"/>
      <c r="EL255" s="97"/>
      <c r="EM255" s="97"/>
      <c r="EN255" s="97"/>
      <c r="EO255" s="97"/>
      <c r="EP255" s="97"/>
      <c r="EQ255" s="97"/>
      <c r="ER255" s="97"/>
      <c r="ES255" s="97"/>
      <c r="ET255" s="97"/>
      <c r="EU255" s="97"/>
      <c r="EV255" s="97"/>
      <c r="EW255" s="97"/>
      <c r="EX255" s="97"/>
      <c r="EY255" s="97"/>
      <c r="EZ255" s="97"/>
      <c r="FA255" s="97"/>
      <c r="FB255" s="97"/>
      <c r="FC255" s="97"/>
      <c r="FD255" s="97"/>
      <c r="FE255" s="97"/>
      <c r="FF255" s="97"/>
      <c r="FG255" s="97"/>
      <c r="FH255" s="97"/>
      <c r="FI255" s="97"/>
      <c r="FJ255" s="97"/>
      <c r="FK255" s="97"/>
      <c r="FL255" s="97"/>
      <c r="FM255" s="97"/>
      <c r="FN255" s="97"/>
      <c r="FO255" s="97"/>
      <c r="FP255" s="97"/>
      <c r="FQ255" s="97"/>
      <c r="FR255" s="97"/>
      <c r="FS255" s="97"/>
      <c r="FT255" s="97"/>
      <c r="FU255" s="97"/>
      <c r="FV255" s="97"/>
      <c r="FW255" s="97"/>
      <c r="FX255" s="97"/>
      <c r="FY255" s="97"/>
      <c r="FZ255" s="97"/>
      <c r="GA255" s="97"/>
      <c r="GB255" s="97"/>
      <c r="GC255" s="97"/>
      <c r="GD255" s="97"/>
      <c r="GE255" s="97"/>
      <c r="GF255" s="97"/>
      <c r="GG255" s="97"/>
      <c r="GH255" s="97"/>
      <c r="GI255" s="97"/>
      <c r="GJ255" s="97"/>
      <c r="GK255" s="97"/>
      <c r="GL255" s="97"/>
      <c r="GM255" s="97"/>
      <c r="GN255" s="97"/>
      <c r="GO255" s="97"/>
      <c r="GP255" s="97"/>
      <c r="GQ255" s="97"/>
      <c r="GR255" s="97"/>
      <c r="GS255" s="97"/>
      <c r="GT255" s="97"/>
      <c r="GU255" s="97"/>
      <c r="GV255" s="97"/>
      <c r="GW255" s="97"/>
      <c r="GX255" s="97"/>
      <c r="GY255" s="97"/>
      <c r="GZ255" s="97"/>
      <c r="HA255" s="97"/>
      <c r="HB255" s="97"/>
      <c r="HC255" s="97"/>
      <c r="HD255" s="97"/>
      <c r="HE255" s="97"/>
      <c r="HF255" s="97"/>
      <c r="HG255" s="97"/>
      <c r="HH255" s="97"/>
      <c r="HI255" s="97"/>
      <c r="HJ255" s="97"/>
      <c r="HK255" s="97"/>
      <c r="HL255" s="97"/>
      <c r="HM255" s="97"/>
      <c r="HN255" s="97"/>
      <c r="HO255" s="97"/>
      <c r="HP255" s="97"/>
      <c r="HQ255" s="97"/>
      <c r="HR255" s="97"/>
      <c r="HS255" s="97"/>
      <c r="HT255" s="97"/>
      <c r="HU255" s="97"/>
      <c r="HV255" s="97"/>
      <c r="HW255" s="97"/>
      <c r="HX255" s="97"/>
      <c r="HY255" s="97"/>
      <c r="HZ255" s="97"/>
      <c r="IA255" s="97"/>
      <c r="IB255" s="97"/>
      <c r="IC255" s="97"/>
      <c r="ID255" s="97"/>
      <c r="IE255" s="97"/>
      <c r="IF255" s="97"/>
      <c r="IG255" s="97"/>
      <c r="IH255" s="97"/>
      <c r="II255" s="97"/>
      <c r="IJ255" s="97"/>
      <c r="IK255" s="97"/>
      <c r="IL255" s="97"/>
      <c r="IM255" s="97"/>
      <c r="IN255" s="97"/>
      <c r="IO255" s="97"/>
      <c r="IP255" s="97"/>
      <c r="IQ255" s="97"/>
      <c r="IR255" s="97"/>
      <c r="IS255" s="97"/>
      <c r="IT255" s="97"/>
      <c r="IU255" s="97"/>
      <c r="IV255" s="97"/>
      <c r="IW255" s="97"/>
      <c r="IX255" s="97"/>
      <c r="IY255" s="97"/>
      <c r="IZ255" s="97"/>
      <c r="JA255" s="97"/>
      <c r="JB255" s="97"/>
      <c r="JC255" s="97"/>
      <c r="JD255" s="97"/>
      <c r="JE255" s="97"/>
      <c r="JF255" s="97"/>
      <c r="JG255" s="97"/>
      <c r="JH255" s="97"/>
      <c r="JI255" s="97"/>
      <c r="JJ255" s="97"/>
      <c r="JK255" s="97"/>
      <c r="JL255" s="97"/>
      <c r="JM255" s="97"/>
      <c r="JN255" s="97"/>
      <c r="JO255" s="97"/>
      <c r="JP255" s="97"/>
      <c r="JQ255" s="97"/>
      <c r="JR255" s="97"/>
      <c r="JS255" s="97"/>
      <c r="JT255" s="97"/>
      <c r="JU255" s="97"/>
      <c r="JV255" s="97"/>
      <c r="JW255" s="97"/>
      <c r="JX255" s="97"/>
      <c r="JY255" s="97"/>
      <c r="JZ255" s="97"/>
      <c r="KA255" s="97"/>
      <c r="KB255" s="97"/>
      <c r="KC255" s="97"/>
      <c r="KD255" s="97"/>
      <c r="KE255" s="97"/>
      <c r="KF255" s="97"/>
      <c r="KG255" s="97"/>
      <c r="KH255" s="97"/>
      <c r="KI255" s="97"/>
      <c r="KJ255" s="97"/>
      <c r="KK255" s="97"/>
      <c r="KL255" s="97"/>
      <c r="KM255" s="97"/>
      <c r="KN255" s="97"/>
      <c r="KO255" s="97"/>
      <c r="KP255" s="97"/>
      <c r="KQ255" s="97"/>
      <c r="KR255" s="97"/>
      <c r="KS255" s="97"/>
      <c r="KT255" s="97"/>
      <c r="KU255" s="97"/>
      <c r="KV255" s="97"/>
      <c r="KW255" s="97"/>
      <c r="KX255" s="97"/>
      <c r="KY255" s="97"/>
      <c r="KZ255" s="97"/>
      <c r="LA255" s="97"/>
      <c r="LB255" s="97"/>
      <c r="LC255" s="97"/>
      <c r="LD255" s="97"/>
      <c r="LE255" s="97"/>
      <c r="LF255" s="97"/>
      <c r="LG255" s="97"/>
      <c r="LH255" s="97"/>
      <c r="LI255" s="102"/>
      <c r="LJ255" s="97"/>
      <c r="LK255" s="97"/>
      <c r="LL255" s="97"/>
      <c r="LM255" s="97"/>
      <c r="LN255" s="97"/>
      <c r="LO255" s="97"/>
      <c r="LP255" s="97"/>
      <c r="LQ255" s="97"/>
      <c r="LR255" s="97"/>
      <c r="LS255" s="97"/>
      <c r="LT255" s="97"/>
      <c r="LU255" s="97"/>
      <c r="LV255" s="97"/>
      <c r="LW255" s="97"/>
      <c r="LX255" s="97"/>
      <c r="LY255" s="97"/>
      <c r="LZ255" s="97"/>
      <c r="MA255" s="97"/>
      <c r="MB255" s="97"/>
      <c r="MC255" s="97"/>
      <c r="MD255" s="97"/>
      <c r="ME255" s="97"/>
      <c r="MF255" s="97"/>
      <c r="MG255" s="97"/>
      <c r="MH255" s="97"/>
      <c r="MI255" s="97"/>
      <c r="MJ255" s="97"/>
      <c r="MK255" s="97"/>
      <c r="ML255" s="97"/>
      <c r="MM255" s="97"/>
      <c r="MN255" s="97"/>
      <c r="MO255" s="97"/>
      <c r="MP255" s="97"/>
      <c r="MQ255" s="97"/>
      <c r="MR255" s="97"/>
      <c r="MS255" s="97"/>
      <c r="MT255" s="97"/>
      <c r="MU255" s="97"/>
      <c r="MV255" s="97"/>
      <c r="MW255" s="97"/>
      <c r="MX255" s="97"/>
      <c r="MY255" s="97"/>
      <c r="MZ255" s="97"/>
      <c r="NA255" s="97"/>
      <c r="NB255" s="97"/>
      <c r="NC255" s="97"/>
      <c r="ND255" s="97"/>
      <c r="NE255" s="97"/>
      <c r="NF255" s="97"/>
      <c r="NG255" s="97"/>
      <c r="NH255" s="97"/>
      <c r="NI255" s="97"/>
      <c r="NJ255" s="97"/>
      <c r="NK255" s="97"/>
      <c r="NL255" s="97"/>
      <c r="NM255" s="97"/>
      <c r="NN255" s="97"/>
      <c r="NO255" s="97"/>
      <c r="NP255" s="97"/>
      <c r="NQ255" s="97"/>
      <c r="NR255" s="97"/>
      <c r="NS255" s="97"/>
      <c r="NT255" s="97"/>
      <c r="NU255" s="97"/>
      <c r="NV255" s="97"/>
      <c r="NW255" s="97"/>
      <c r="NX255" s="97"/>
      <c r="NY255" s="97"/>
      <c r="NZ255" s="97"/>
      <c r="OA255" s="97"/>
      <c r="OB255" s="97"/>
      <c r="OC255" s="97"/>
      <c r="OD255" s="97"/>
      <c r="OE255" s="97"/>
      <c r="OF255" s="97"/>
      <c r="OG255" s="97"/>
      <c r="OH255" s="97"/>
      <c r="OI255" s="97"/>
      <c r="OJ255" s="97"/>
      <c r="OK255" s="97"/>
      <c r="OL255" s="97"/>
      <c r="OM255" s="97"/>
      <c r="ON255" s="97"/>
      <c r="OO255" s="97"/>
      <c r="OP255" s="97"/>
      <c r="OQ255" s="97"/>
      <c r="OR255" s="97"/>
      <c r="OS255" s="97"/>
      <c r="OT255" s="97"/>
      <c r="OU255" s="97"/>
      <c r="OV255" s="97"/>
      <c r="OW255" s="97"/>
      <c r="OX255" s="97"/>
      <c r="OY255" s="97"/>
      <c r="OZ255" s="97"/>
      <c r="PA255" s="97"/>
      <c r="PB255" s="97"/>
      <c r="PC255" s="97"/>
      <c r="PD255" s="97"/>
      <c r="PE255" s="97"/>
      <c r="PF255" s="97"/>
      <c r="PG255" s="97"/>
      <c r="PH255" s="97"/>
      <c r="PI255" s="97"/>
      <c r="PJ255" s="97"/>
      <c r="PK255" s="97"/>
      <c r="PL255" s="97"/>
      <c r="PM255" s="97"/>
      <c r="PN255" s="97"/>
      <c r="PO255" s="97"/>
      <c r="PP255" s="97"/>
      <c r="PQ255" s="97"/>
      <c r="PR255" s="97"/>
      <c r="PS255" s="97"/>
      <c r="PT255" s="102"/>
      <c r="PU255" s="97"/>
      <c r="PV255" s="97"/>
      <c r="PW255" s="97"/>
      <c r="PX255" s="97"/>
      <c r="PY255" s="97"/>
      <c r="PZ255" s="97"/>
      <c r="QA255" s="97"/>
      <c r="QB255" s="97"/>
      <c r="QC255" s="97"/>
      <c r="QD255" s="97"/>
      <c r="QE255" s="97"/>
      <c r="QF255" s="97"/>
      <c r="QG255" s="97"/>
      <c r="QH255" s="97"/>
      <c r="QI255" s="97"/>
      <c r="QJ255" s="97"/>
      <c r="QK255" s="97"/>
      <c r="QL255" s="97"/>
      <c r="QM255" s="97"/>
      <c r="QN255" s="97"/>
      <c r="QO255" s="97"/>
      <c r="QP255" s="97"/>
      <c r="QQ255" s="97"/>
      <c r="QR255" s="97"/>
      <c r="QS255" s="97"/>
      <c r="QT255" s="97"/>
      <c r="QU255" s="97"/>
      <c r="QV255" s="97"/>
      <c r="QW255" s="97"/>
      <c r="QX255" s="97"/>
      <c r="QY255" s="97"/>
      <c r="QZ255" s="97"/>
      <c r="RA255" s="97"/>
      <c r="RB255" s="97"/>
      <c r="RC255" s="97"/>
      <c r="RD255" s="97"/>
      <c r="RE255" s="97"/>
      <c r="RF255" s="97"/>
      <c r="RG255" s="97"/>
      <c r="RH255" s="97"/>
      <c r="RI255" s="97"/>
      <c r="RJ255" s="97"/>
      <c r="RK255" s="97"/>
      <c r="RL255" s="97"/>
      <c r="RM255" s="97"/>
      <c r="RN255" s="97"/>
      <c r="RO255" s="97"/>
      <c r="RP255" s="97"/>
      <c r="RQ255" s="97"/>
      <c r="RR255" s="97"/>
      <c r="RS255" s="97"/>
      <c r="RT255" s="97"/>
      <c r="RU255" s="97"/>
      <c r="RV255" s="97"/>
      <c r="RW255" s="97"/>
      <c r="RX255" s="97"/>
      <c r="RY255" s="97"/>
      <c r="RZ255" s="97"/>
      <c r="SA255" s="97"/>
      <c r="SB255" s="97"/>
      <c r="SC255" s="97"/>
      <c r="SD255" s="97"/>
      <c r="SE255" s="97"/>
      <c r="SF255" s="97"/>
      <c r="SG255" s="97"/>
      <c r="SH255" s="97"/>
      <c r="SI255" s="97"/>
      <c r="SJ255" s="97"/>
      <c r="SK255" s="97"/>
      <c r="SL255" s="97"/>
      <c r="SM255" s="97"/>
      <c r="SN255" s="97"/>
      <c r="SO255" s="97"/>
      <c r="SP255" s="97"/>
      <c r="SQ255" s="97"/>
      <c r="SR255" s="97"/>
      <c r="SS255" s="97"/>
      <c r="ST255" s="97"/>
      <c r="SU255" s="97"/>
      <c r="SV255" s="97"/>
      <c r="SW255" s="97"/>
      <c r="SX255" s="97"/>
      <c r="SY255" s="97"/>
      <c r="SZ255" s="97"/>
      <c r="TA255" s="97"/>
      <c r="TB255" s="97"/>
    </row>
    <row r="256" spans="1:522" s="1" customFormat="1" ht="18" customHeight="1" x14ac:dyDescent="0.2">
      <c r="A256" s="12"/>
      <c r="B256" s="11" t="s">
        <v>382</v>
      </c>
      <c r="C256" s="1">
        <v>11681</v>
      </c>
      <c r="E256" s="4" t="s">
        <v>330</v>
      </c>
      <c r="F256" s="1">
        <v>9965</v>
      </c>
      <c r="G256" s="9" t="s">
        <v>99</v>
      </c>
      <c r="H256" s="4" t="s">
        <v>19</v>
      </c>
      <c r="I256" s="1">
        <f t="shared" si="4"/>
        <v>0</v>
      </c>
      <c r="J256" s="12">
        <f>Tabuľka3[[#This Row],[Stĺpec9]]</f>
        <v>0</v>
      </c>
      <c r="K256" s="97"/>
      <c r="L256" s="97"/>
      <c r="M256" s="97"/>
      <c r="N256" s="97"/>
      <c r="O256" s="97"/>
      <c r="P256" s="97"/>
      <c r="Q256" s="97"/>
      <c r="R256" s="97"/>
      <c r="S256" s="97"/>
      <c r="T256" s="97"/>
      <c r="U256" s="97"/>
      <c r="V256" s="97"/>
      <c r="W256" s="97"/>
      <c r="X256" s="97"/>
      <c r="Y256" s="97"/>
      <c r="Z256" s="97"/>
      <c r="AA256" s="97"/>
      <c r="AB256" s="97"/>
      <c r="AC256" s="97"/>
      <c r="AD256" s="97"/>
      <c r="AE256" s="97"/>
      <c r="AF256" s="97"/>
      <c r="AG256" s="97"/>
      <c r="AH256" s="97"/>
      <c r="AI256" s="97"/>
      <c r="AJ256" s="97"/>
      <c r="AK256" s="97"/>
      <c r="AL256" s="97"/>
      <c r="AM256" s="97"/>
      <c r="AN256" s="97"/>
      <c r="AO256" s="97"/>
      <c r="AP256" s="97"/>
      <c r="AQ256" s="97"/>
      <c r="AR256" s="97"/>
      <c r="AS256" s="97"/>
      <c r="AT256" s="97"/>
      <c r="AU256" s="97"/>
      <c r="AV256" s="97"/>
      <c r="AW256" s="97"/>
      <c r="AX256" s="97"/>
      <c r="AY256" s="97"/>
      <c r="AZ256" s="97"/>
      <c r="BA256" s="97"/>
      <c r="BB256" s="97"/>
      <c r="BC256" s="97"/>
      <c r="BD256" s="97"/>
      <c r="BE256" s="97"/>
      <c r="BF256" s="97"/>
      <c r="BG256" s="97"/>
      <c r="BH256" s="97"/>
      <c r="BI256" s="97"/>
      <c r="BJ256" s="97"/>
      <c r="BK256" s="97"/>
      <c r="BL256" s="97"/>
      <c r="BM256" s="97"/>
      <c r="BN256" s="97"/>
      <c r="BO256" s="97"/>
      <c r="BP256" s="97"/>
      <c r="BQ256" s="97"/>
      <c r="BR256" s="97"/>
      <c r="BS256" s="97"/>
      <c r="BT256" s="97"/>
      <c r="BU256" s="97"/>
      <c r="BV256" s="97"/>
      <c r="BW256" s="97"/>
      <c r="BX256" s="97"/>
      <c r="BY256" s="97"/>
      <c r="BZ256" s="97"/>
      <c r="CA256" s="97"/>
      <c r="CB256" s="97"/>
      <c r="CC256" s="97"/>
      <c r="CD256" s="97"/>
      <c r="CE256" s="97"/>
      <c r="CF256" s="97"/>
      <c r="CG256" s="97"/>
      <c r="CH256" s="97"/>
      <c r="CI256" s="97"/>
      <c r="CJ256" s="97"/>
      <c r="CK256" s="97"/>
      <c r="CL256" s="97"/>
      <c r="CM256" s="97"/>
      <c r="CN256" s="97"/>
      <c r="CO256" s="97"/>
      <c r="CP256" s="97"/>
      <c r="CQ256" s="97"/>
      <c r="CR256" s="97"/>
      <c r="CS256" s="97"/>
      <c r="CT256" s="97"/>
      <c r="CU256" s="97"/>
      <c r="CV256" s="97"/>
      <c r="CW256" s="97"/>
      <c r="CX256" s="97"/>
      <c r="CY256" s="97"/>
      <c r="CZ256" s="97"/>
      <c r="DA256" s="97"/>
      <c r="DB256" s="97"/>
      <c r="DC256" s="97"/>
      <c r="DD256" s="97"/>
      <c r="DE256" s="97"/>
      <c r="DF256" s="97"/>
      <c r="DG256" s="97"/>
      <c r="DH256" s="97"/>
      <c r="DI256" s="97"/>
      <c r="DJ256" s="97"/>
      <c r="DK256" s="97"/>
      <c r="DL256" s="97"/>
      <c r="DM256" s="97"/>
      <c r="DN256" s="97"/>
      <c r="DO256" s="97"/>
      <c r="DP256" s="97"/>
      <c r="DQ256" s="97"/>
      <c r="DR256" s="97"/>
      <c r="DS256" s="97"/>
      <c r="DT256" s="97"/>
      <c r="DU256" s="97"/>
      <c r="DV256" s="97"/>
      <c r="DW256" s="97"/>
      <c r="DX256" s="97"/>
      <c r="DY256" s="97"/>
      <c r="DZ256" s="97"/>
      <c r="EA256" s="97"/>
      <c r="EB256" s="97"/>
      <c r="EC256" s="97"/>
      <c r="ED256" s="97"/>
      <c r="EE256" s="97"/>
      <c r="EF256" s="97"/>
      <c r="EG256" s="97"/>
      <c r="EH256" s="97"/>
      <c r="EI256" s="97"/>
      <c r="EJ256" s="97"/>
      <c r="EK256" s="97"/>
      <c r="EL256" s="97"/>
      <c r="EM256" s="97"/>
      <c r="EN256" s="97"/>
      <c r="EO256" s="97"/>
      <c r="EP256" s="97"/>
      <c r="EQ256" s="97"/>
      <c r="ER256" s="97"/>
      <c r="ES256" s="97"/>
      <c r="ET256" s="97"/>
      <c r="EU256" s="97"/>
      <c r="EV256" s="97"/>
      <c r="EW256" s="97"/>
      <c r="EX256" s="97"/>
      <c r="EY256" s="97"/>
      <c r="EZ256" s="97"/>
      <c r="FA256" s="97"/>
      <c r="FB256" s="97"/>
      <c r="FC256" s="97"/>
      <c r="FD256" s="97"/>
      <c r="FE256" s="97"/>
      <c r="FF256" s="97"/>
      <c r="FG256" s="97"/>
      <c r="FH256" s="97"/>
      <c r="FI256" s="97"/>
      <c r="FJ256" s="97"/>
      <c r="FK256" s="97"/>
      <c r="FL256" s="97"/>
      <c r="FM256" s="97"/>
      <c r="FN256" s="97"/>
      <c r="FO256" s="97"/>
      <c r="FP256" s="97"/>
      <c r="FQ256" s="97"/>
      <c r="FR256" s="97"/>
      <c r="FS256" s="97"/>
      <c r="FT256" s="97"/>
      <c r="FU256" s="97"/>
      <c r="FV256" s="97"/>
      <c r="FW256" s="97"/>
      <c r="FX256" s="97"/>
      <c r="FY256" s="97"/>
      <c r="FZ256" s="97"/>
      <c r="GA256" s="97"/>
      <c r="GB256" s="97"/>
      <c r="GC256" s="97"/>
      <c r="GD256" s="97"/>
      <c r="GE256" s="97"/>
      <c r="GF256" s="97"/>
      <c r="GG256" s="97"/>
      <c r="GH256" s="97"/>
      <c r="GI256" s="97"/>
      <c r="GJ256" s="97"/>
      <c r="GK256" s="97"/>
      <c r="GL256" s="97"/>
      <c r="GM256" s="97"/>
      <c r="GN256" s="97"/>
      <c r="GO256" s="97"/>
      <c r="GP256" s="97"/>
      <c r="GQ256" s="97"/>
      <c r="GR256" s="97"/>
      <c r="GS256" s="97"/>
      <c r="GT256" s="97"/>
      <c r="GU256" s="97"/>
      <c r="GV256" s="97"/>
      <c r="GW256" s="97"/>
      <c r="GX256" s="97"/>
      <c r="GY256" s="97"/>
      <c r="GZ256" s="97"/>
      <c r="HA256" s="97"/>
      <c r="HB256" s="97"/>
      <c r="HC256" s="97"/>
      <c r="HD256" s="97"/>
      <c r="HE256" s="97"/>
      <c r="HF256" s="97"/>
      <c r="HG256" s="97"/>
      <c r="HH256" s="97"/>
      <c r="HI256" s="97"/>
      <c r="HJ256" s="97"/>
      <c r="HK256" s="97"/>
      <c r="HL256" s="97"/>
      <c r="HM256" s="97"/>
      <c r="HN256" s="97"/>
      <c r="HO256" s="97"/>
      <c r="HP256" s="97"/>
      <c r="HQ256" s="97"/>
      <c r="HR256" s="97"/>
      <c r="HS256" s="97"/>
      <c r="HT256" s="97"/>
      <c r="HU256" s="97"/>
      <c r="HV256" s="97"/>
      <c r="HW256" s="97"/>
      <c r="HX256" s="97"/>
      <c r="HY256" s="97"/>
      <c r="HZ256" s="97"/>
      <c r="IA256" s="97"/>
      <c r="IB256" s="97"/>
      <c r="IC256" s="97"/>
      <c r="ID256" s="97"/>
      <c r="IE256" s="97"/>
      <c r="IF256" s="97"/>
      <c r="IG256" s="97"/>
      <c r="IH256" s="97"/>
      <c r="II256" s="97"/>
      <c r="IJ256" s="97"/>
      <c r="IK256" s="97"/>
      <c r="IL256" s="97"/>
      <c r="IM256" s="97"/>
      <c r="IN256" s="97"/>
      <c r="IO256" s="97"/>
      <c r="IP256" s="97"/>
      <c r="IQ256" s="97"/>
      <c r="IR256" s="97"/>
      <c r="IS256" s="97"/>
      <c r="IT256" s="97"/>
      <c r="IU256" s="97"/>
      <c r="IV256" s="97"/>
      <c r="IW256" s="97"/>
      <c r="IX256" s="97"/>
      <c r="IY256" s="97"/>
      <c r="IZ256" s="97"/>
      <c r="JA256" s="97"/>
      <c r="JB256" s="97"/>
      <c r="JC256" s="97"/>
      <c r="JD256" s="97"/>
      <c r="JE256" s="97"/>
      <c r="JF256" s="97"/>
      <c r="JG256" s="97"/>
      <c r="JH256" s="97"/>
      <c r="JI256" s="97"/>
      <c r="JJ256" s="97"/>
      <c r="JK256" s="97"/>
      <c r="JL256" s="97"/>
      <c r="JM256" s="97"/>
      <c r="JN256" s="97"/>
      <c r="JO256" s="97"/>
      <c r="JP256" s="97"/>
      <c r="JQ256" s="97"/>
      <c r="JR256" s="97"/>
      <c r="JS256" s="97"/>
      <c r="JT256" s="97"/>
      <c r="JU256" s="97"/>
      <c r="JV256" s="97"/>
      <c r="JW256" s="97"/>
      <c r="JX256" s="97"/>
      <c r="JY256" s="97"/>
      <c r="JZ256" s="97"/>
      <c r="KA256" s="97"/>
      <c r="KB256" s="97"/>
      <c r="KC256" s="97"/>
      <c r="KD256" s="97"/>
      <c r="KE256" s="97"/>
      <c r="KF256" s="97"/>
      <c r="KG256" s="97"/>
      <c r="KH256" s="97"/>
      <c r="KI256" s="97"/>
      <c r="KJ256" s="97"/>
      <c r="KK256" s="97"/>
      <c r="KL256" s="97"/>
      <c r="KM256" s="97"/>
      <c r="KN256" s="97"/>
      <c r="KO256" s="97"/>
      <c r="KP256" s="97"/>
      <c r="KQ256" s="97"/>
      <c r="KR256" s="97"/>
      <c r="KS256" s="97"/>
      <c r="KT256" s="97"/>
      <c r="KU256" s="97"/>
      <c r="KV256" s="97"/>
      <c r="KW256" s="97"/>
      <c r="KX256" s="97"/>
      <c r="KY256" s="97"/>
      <c r="KZ256" s="97"/>
      <c r="LA256" s="97"/>
      <c r="LB256" s="97"/>
      <c r="LC256" s="97"/>
      <c r="LD256" s="97"/>
      <c r="LE256" s="97"/>
      <c r="LF256" s="97"/>
      <c r="LG256" s="97"/>
      <c r="LH256" s="97"/>
      <c r="LI256" s="97"/>
      <c r="LJ256" s="97"/>
      <c r="LK256" s="97"/>
      <c r="LL256" s="97"/>
      <c r="LM256" s="97"/>
      <c r="LN256" s="97"/>
      <c r="LO256" s="97"/>
      <c r="LP256" s="97"/>
      <c r="LQ256" s="97"/>
      <c r="LR256" s="97"/>
      <c r="LS256" s="97"/>
      <c r="LT256" s="97"/>
      <c r="LU256" s="97"/>
      <c r="LV256" s="97"/>
      <c r="LW256" s="97"/>
      <c r="LX256" s="97"/>
      <c r="LY256" s="97"/>
      <c r="LZ256" s="97"/>
      <c r="MA256" s="97"/>
      <c r="MB256" s="97"/>
      <c r="MC256" s="97"/>
      <c r="MD256" s="97"/>
      <c r="ME256" s="97"/>
      <c r="MF256" s="97"/>
      <c r="MG256" s="97"/>
      <c r="MH256" s="97"/>
      <c r="MI256" s="97"/>
      <c r="MJ256" s="97"/>
      <c r="MK256" s="97"/>
      <c r="ML256" s="97"/>
      <c r="MM256" s="97"/>
      <c r="MN256" s="97"/>
      <c r="MO256" s="97"/>
      <c r="MP256" s="97"/>
      <c r="MQ256" s="97"/>
      <c r="MR256" s="97"/>
      <c r="MS256" s="97"/>
      <c r="MT256" s="97"/>
      <c r="MU256" s="97"/>
      <c r="MV256" s="97"/>
      <c r="MW256" s="97"/>
      <c r="MX256" s="97"/>
      <c r="MY256" s="97"/>
      <c r="MZ256" s="97"/>
      <c r="NA256" s="97"/>
      <c r="NB256" s="97"/>
      <c r="NC256" s="97"/>
      <c r="ND256" s="97"/>
      <c r="NE256" s="97"/>
      <c r="NF256" s="97"/>
      <c r="NG256" s="97"/>
      <c r="NH256" s="97"/>
      <c r="NI256" s="97"/>
      <c r="NJ256" s="97"/>
      <c r="NK256" s="97"/>
      <c r="NL256" s="97"/>
      <c r="NM256" s="97"/>
      <c r="NN256" s="97"/>
      <c r="NO256" s="97"/>
      <c r="NP256" s="97"/>
      <c r="NQ256" s="97"/>
      <c r="NR256" s="97"/>
      <c r="NS256" s="97"/>
      <c r="NT256" s="97"/>
      <c r="NU256" s="97"/>
      <c r="NV256" s="97"/>
      <c r="NW256" s="97"/>
      <c r="NX256" s="97"/>
      <c r="NY256" s="97"/>
      <c r="NZ256" s="97"/>
      <c r="OA256" s="97"/>
      <c r="OB256" s="97"/>
      <c r="OC256" s="97"/>
      <c r="OD256" s="97"/>
      <c r="OE256" s="97"/>
      <c r="OF256" s="97"/>
      <c r="OG256" s="97"/>
      <c r="OH256" s="97"/>
      <c r="OI256" s="97"/>
      <c r="OJ256" s="97"/>
      <c r="OK256" s="97"/>
      <c r="OL256" s="97"/>
      <c r="OM256" s="97"/>
      <c r="ON256" s="97"/>
      <c r="OO256" s="97"/>
      <c r="OP256" s="97"/>
      <c r="OQ256" s="97"/>
      <c r="OR256" s="97"/>
      <c r="OS256" s="97"/>
      <c r="OT256" s="97"/>
      <c r="OU256" s="97"/>
      <c r="OV256" s="97"/>
      <c r="OW256" s="97"/>
      <c r="OX256" s="97"/>
      <c r="OY256" s="97"/>
      <c r="OZ256" s="97"/>
      <c r="PA256" s="97"/>
      <c r="PB256" s="97"/>
      <c r="PC256" s="97"/>
      <c r="PD256" s="97"/>
      <c r="PE256" s="97"/>
      <c r="PF256" s="97"/>
      <c r="PG256" s="97"/>
      <c r="PH256" s="97"/>
      <c r="PI256" s="97"/>
      <c r="PJ256" s="97"/>
      <c r="PK256" s="97"/>
      <c r="PL256" s="97"/>
      <c r="PM256" s="97"/>
      <c r="PN256" s="97"/>
      <c r="PO256" s="97"/>
      <c r="PP256" s="97"/>
      <c r="PQ256" s="97"/>
      <c r="PR256" s="97"/>
      <c r="PS256" s="97"/>
      <c r="PT256" s="97"/>
      <c r="PU256" s="97"/>
      <c r="PV256" s="102"/>
      <c r="PW256" s="97"/>
      <c r="PX256" s="97"/>
      <c r="PY256" s="97"/>
      <c r="PZ256" s="97"/>
      <c r="QA256" s="97"/>
      <c r="QB256" s="97"/>
      <c r="QC256" s="97"/>
      <c r="QD256" s="97"/>
      <c r="QE256" s="97"/>
      <c r="QF256" s="97"/>
      <c r="QG256" s="97"/>
      <c r="QH256" s="97"/>
      <c r="QI256" s="97"/>
      <c r="QJ256" s="97"/>
      <c r="QK256" s="97"/>
      <c r="QL256" s="97"/>
      <c r="QM256" s="97"/>
      <c r="QN256" s="97"/>
      <c r="QO256" s="97"/>
      <c r="QP256" s="97"/>
      <c r="QQ256" s="97"/>
      <c r="QR256" s="97"/>
      <c r="QS256" s="97"/>
      <c r="QT256" s="97"/>
      <c r="QU256" s="97"/>
      <c r="QV256" s="97"/>
      <c r="QW256" s="97"/>
      <c r="QX256" s="97"/>
      <c r="QY256" s="97"/>
      <c r="QZ256" s="97"/>
      <c r="RA256" s="97"/>
      <c r="RB256" s="97"/>
      <c r="RC256" s="97"/>
      <c r="RD256" s="97"/>
      <c r="RE256" s="97"/>
      <c r="RF256" s="97"/>
      <c r="RG256" s="97"/>
      <c r="RH256" s="97"/>
      <c r="RI256" s="97"/>
      <c r="RJ256" s="97"/>
      <c r="RK256" s="97"/>
      <c r="RL256" s="97"/>
      <c r="RM256" s="97"/>
      <c r="RN256" s="97"/>
      <c r="RO256" s="97"/>
      <c r="RP256" s="97"/>
      <c r="RQ256" s="97"/>
      <c r="RR256" s="97"/>
      <c r="RS256" s="97"/>
      <c r="RT256" s="97"/>
      <c r="RU256" s="97"/>
      <c r="RV256" s="97"/>
      <c r="RW256" s="97"/>
      <c r="RX256" s="97"/>
      <c r="RY256" s="97"/>
      <c r="RZ256" s="97"/>
      <c r="SA256" s="97"/>
      <c r="SB256" s="97"/>
      <c r="SC256" s="97"/>
      <c r="SD256" s="97"/>
      <c r="SE256" s="97"/>
      <c r="SF256" s="97"/>
      <c r="SG256" s="97"/>
      <c r="SH256" s="97"/>
      <c r="SI256" s="97"/>
      <c r="SJ256" s="97"/>
      <c r="SK256" s="97"/>
      <c r="SL256" s="97"/>
      <c r="SM256" s="97"/>
      <c r="SN256" s="97"/>
      <c r="SO256" s="97"/>
      <c r="SP256" s="97"/>
      <c r="SQ256" s="97"/>
      <c r="SR256" s="97"/>
      <c r="SS256" s="97"/>
      <c r="ST256" s="97"/>
      <c r="SU256" s="97"/>
      <c r="SV256" s="97"/>
      <c r="SW256" s="97"/>
      <c r="SX256" s="97"/>
      <c r="SY256" s="97"/>
      <c r="SZ256" s="97"/>
      <c r="TA256" s="97"/>
      <c r="TB256" s="97"/>
    </row>
    <row r="257" spans="1:522" s="1" customFormat="1" ht="18" customHeight="1" x14ac:dyDescent="0.2">
      <c r="A257" s="12"/>
      <c r="B257" s="11" t="s">
        <v>146</v>
      </c>
      <c r="C257" s="1">
        <v>9983</v>
      </c>
      <c r="D257" s="1">
        <v>2006</v>
      </c>
      <c r="E257" s="4" t="s">
        <v>145</v>
      </c>
      <c r="F257" s="1">
        <v>9369</v>
      </c>
      <c r="G257" s="9" t="s">
        <v>94</v>
      </c>
      <c r="H257" s="4" t="s">
        <v>52</v>
      </c>
      <c r="I257" s="1">
        <f t="shared" si="4"/>
        <v>0</v>
      </c>
      <c r="J257" s="12">
        <f>Tabuľka3[[#This Row],[Stĺpec9]]</f>
        <v>0</v>
      </c>
      <c r="K257" s="97"/>
      <c r="L257" s="97"/>
      <c r="M257" s="97"/>
      <c r="N257" s="97"/>
      <c r="O257" s="97"/>
      <c r="P257" s="97"/>
      <c r="Q257" s="97"/>
      <c r="R257" s="97"/>
      <c r="S257" s="97"/>
      <c r="T257" s="97"/>
      <c r="U257" s="97"/>
      <c r="V257" s="97"/>
      <c r="W257" s="97"/>
      <c r="X257" s="97"/>
      <c r="Y257" s="97"/>
      <c r="Z257" s="97"/>
      <c r="AA257" s="97"/>
      <c r="AB257" s="97"/>
      <c r="AC257" s="97"/>
      <c r="AD257" s="97"/>
      <c r="AE257" s="97"/>
      <c r="AF257" s="97"/>
      <c r="AG257" s="97"/>
      <c r="AH257" s="97"/>
      <c r="AI257" s="97"/>
      <c r="AJ257" s="97"/>
      <c r="AK257" s="97"/>
      <c r="AL257" s="97"/>
      <c r="AM257" s="97"/>
      <c r="AN257" s="97"/>
      <c r="AO257" s="97"/>
      <c r="AP257" s="97"/>
      <c r="AQ257" s="97"/>
      <c r="AR257" s="97"/>
      <c r="AS257" s="97"/>
      <c r="AT257" s="97"/>
      <c r="AU257" s="97"/>
      <c r="AV257" s="97"/>
      <c r="AW257" s="97"/>
      <c r="AX257" s="97"/>
      <c r="AY257" s="97"/>
      <c r="AZ257" s="97"/>
      <c r="BA257" s="97"/>
      <c r="BB257" s="97"/>
      <c r="BC257" s="97"/>
      <c r="BD257" s="97"/>
      <c r="BE257" s="97"/>
      <c r="BF257" s="97"/>
      <c r="BG257" s="97"/>
      <c r="BH257" s="97"/>
      <c r="BI257" s="97"/>
      <c r="BJ257" s="97"/>
      <c r="BK257" s="97"/>
      <c r="BL257" s="97"/>
      <c r="BM257" s="97"/>
      <c r="BN257" s="97"/>
      <c r="BO257" s="97"/>
      <c r="BP257" s="97"/>
      <c r="BQ257" s="97"/>
      <c r="BR257" s="97"/>
      <c r="BS257" s="97"/>
      <c r="BT257" s="97"/>
      <c r="BU257" s="97"/>
      <c r="BV257" s="97"/>
      <c r="BW257" s="97"/>
      <c r="BX257" s="97"/>
      <c r="BY257" s="97"/>
      <c r="BZ257" s="97"/>
      <c r="CA257" s="97"/>
      <c r="CB257" s="97"/>
      <c r="CC257" s="97"/>
      <c r="CD257" s="97"/>
      <c r="CE257" s="97"/>
      <c r="CF257" s="97"/>
      <c r="CG257" s="97"/>
      <c r="CH257" s="97"/>
      <c r="CI257" s="97"/>
      <c r="CJ257" s="97"/>
      <c r="CK257" s="97"/>
      <c r="CL257" s="97"/>
      <c r="CM257" s="97"/>
      <c r="CN257" s="97"/>
      <c r="CO257" s="97"/>
      <c r="CP257" s="97"/>
      <c r="CQ257" s="97"/>
      <c r="CR257" s="97"/>
      <c r="CS257" s="97"/>
      <c r="CT257" s="97"/>
      <c r="CU257" s="97"/>
      <c r="CV257" s="97"/>
      <c r="CW257" s="97"/>
      <c r="CX257" s="97"/>
      <c r="CY257" s="97"/>
      <c r="CZ257" s="97"/>
      <c r="DA257" s="97"/>
      <c r="DB257" s="97"/>
      <c r="DC257" s="97"/>
      <c r="DD257" s="97"/>
      <c r="DE257" s="97"/>
      <c r="DF257" s="97"/>
      <c r="DG257" s="97"/>
      <c r="DH257" s="97"/>
      <c r="DI257" s="97"/>
      <c r="DJ257" s="97"/>
      <c r="DK257" s="97"/>
      <c r="DL257" s="97"/>
      <c r="DM257" s="97"/>
      <c r="DN257" s="97"/>
      <c r="DO257" s="97"/>
      <c r="DP257" s="97"/>
      <c r="DQ257" s="97"/>
      <c r="DR257" s="97"/>
      <c r="DS257" s="97"/>
      <c r="DT257" s="97"/>
      <c r="DU257" s="97"/>
      <c r="DV257" s="97"/>
      <c r="DW257" s="97"/>
      <c r="DX257" s="97"/>
      <c r="DY257" s="97"/>
      <c r="DZ257" s="97"/>
      <c r="EA257" s="97"/>
      <c r="EB257" s="97"/>
      <c r="EC257" s="97"/>
      <c r="ED257" s="97"/>
      <c r="EE257" s="97"/>
      <c r="EF257" s="97"/>
      <c r="EG257" s="97"/>
      <c r="EH257" s="97"/>
      <c r="EI257" s="97"/>
      <c r="EJ257" s="97"/>
      <c r="EK257" s="97"/>
      <c r="EL257" s="97"/>
      <c r="EM257" s="97"/>
      <c r="EN257" s="97"/>
      <c r="EO257" s="97"/>
      <c r="EP257" s="97"/>
      <c r="EQ257" s="97"/>
      <c r="ER257" s="97"/>
      <c r="ES257" s="97"/>
      <c r="ET257" s="97"/>
      <c r="EU257" s="97"/>
      <c r="EV257" s="97"/>
      <c r="EW257" s="97"/>
      <c r="EX257" s="97"/>
      <c r="EY257" s="97"/>
      <c r="EZ257" s="97"/>
      <c r="FA257" s="97"/>
      <c r="FB257" s="97"/>
      <c r="FC257" s="97"/>
      <c r="FD257" s="97"/>
      <c r="FE257" s="97"/>
      <c r="FF257" s="97"/>
      <c r="FG257" s="97"/>
      <c r="FH257" s="97"/>
      <c r="FI257" s="97"/>
      <c r="FJ257" s="97"/>
      <c r="FK257" s="97"/>
      <c r="FL257" s="97"/>
      <c r="FM257" s="97"/>
      <c r="FN257" s="97"/>
      <c r="FO257" s="97"/>
      <c r="FP257" s="97"/>
      <c r="FQ257" s="97"/>
      <c r="FR257" s="97"/>
      <c r="FS257" s="97"/>
      <c r="FT257" s="97"/>
      <c r="FU257" s="97"/>
      <c r="FV257" s="97"/>
      <c r="FW257" s="97"/>
      <c r="FX257" s="97"/>
      <c r="FY257" s="97"/>
      <c r="FZ257" s="97"/>
      <c r="GA257" s="97"/>
      <c r="GB257" s="97"/>
      <c r="GC257" s="97"/>
      <c r="GD257" s="97"/>
      <c r="GE257" s="97"/>
      <c r="GF257" s="97"/>
      <c r="GG257" s="97"/>
      <c r="GH257" s="97"/>
      <c r="GI257" s="97"/>
      <c r="GJ257" s="97"/>
      <c r="GK257" s="97"/>
      <c r="GL257" s="97"/>
      <c r="GM257" s="97"/>
      <c r="GN257" s="97"/>
      <c r="GO257" s="97"/>
      <c r="GP257" s="97"/>
      <c r="GQ257" s="97"/>
      <c r="GR257" s="97"/>
      <c r="GS257" s="97"/>
      <c r="GT257" s="97"/>
      <c r="GU257" s="97"/>
      <c r="GV257" s="97"/>
      <c r="GW257" s="97"/>
      <c r="GX257" s="97"/>
      <c r="GY257" s="97"/>
      <c r="GZ257" s="97"/>
      <c r="HA257" s="97"/>
      <c r="HB257" s="97"/>
      <c r="HC257" s="97"/>
      <c r="HD257" s="97"/>
      <c r="HE257" s="97"/>
      <c r="HF257" s="97"/>
      <c r="HG257" s="97"/>
      <c r="HH257" s="97"/>
      <c r="HI257" s="97"/>
      <c r="HJ257" s="97"/>
      <c r="HK257" s="97"/>
      <c r="HL257" s="97"/>
      <c r="HM257" s="97"/>
      <c r="HN257" s="97"/>
      <c r="HO257" s="97"/>
      <c r="HP257" s="97"/>
      <c r="HQ257" s="97"/>
      <c r="HR257" s="97"/>
      <c r="HS257" s="97"/>
      <c r="HT257" s="97"/>
      <c r="HU257" s="97"/>
      <c r="HV257" s="97"/>
      <c r="HW257" s="97"/>
      <c r="HX257" s="97"/>
      <c r="HY257" s="97"/>
      <c r="HZ257" s="97"/>
      <c r="IA257" s="97"/>
      <c r="IB257" s="97"/>
      <c r="IC257" s="97"/>
      <c r="ID257" s="97"/>
      <c r="IE257" s="97"/>
      <c r="IF257" s="97"/>
      <c r="IG257" s="97"/>
      <c r="IH257" s="97"/>
      <c r="II257" s="97"/>
      <c r="IJ257" s="97"/>
      <c r="IK257" s="97"/>
      <c r="IL257" s="97"/>
      <c r="IM257" s="97"/>
      <c r="IN257" s="97"/>
      <c r="IO257" s="97"/>
      <c r="IP257" s="97"/>
      <c r="IQ257" s="97"/>
      <c r="IR257" s="97"/>
      <c r="IS257" s="97"/>
      <c r="IT257" s="97"/>
      <c r="IU257" s="97"/>
      <c r="IV257" s="97"/>
      <c r="IW257" s="97"/>
      <c r="IX257" s="97"/>
      <c r="IY257" s="97"/>
      <c r="IZ257" s="97"/>
      <c r="JA257" s="97"/>
      <c r="JB257" s="97"/>
      <c r="JC257" s="97"/>
      <c r="JD257" s="97"/>
      <c r="JE257" s="97"/>
      <c r="JF257" s="97"/>
      <c r="JG257" s="97"/>
      <c r="JH257" s="97"/>
      <c r="JI257" s="97"/>
      <c r="JJ257" s="97"/>
      <c r="JK257" s="97"/>
      <c r="JL257" s="97"/>
      <c r="JM257" s="97"/>
      <c r="JN257" s="97"/>
      <c r="JO257" s="97"/>
      <c r="JP257" s="97"/>
      <c r="JQ257" s="97"/>
      <c r="JR257" s="97"/>
      <c r="JS257" s="97"/>
      <c r="JT257" s="97"/>
      <c r="JU257" s="97"/>
      <c r="JV257" s="97"/>
      <c r="JW257" s="97"/>
      <c r="JX257" s="97"/>
      <c r="JY257" s="97"/>
      <c r="JZ257" s="97"/>
      <c r="KA257" s="97"/>
      <c r="KB257" s="97"/>
      <c r="KC257" s="97"/>
      <c r="KD257" s="97"/>
      <c r="KE257" s="97"/>
      <c r="KF257" s="97"/>
      <c r="KG257" s="97"/>
      <c r="KH257" s="97"/>
      <c r="KI257" s="97"/>
      <c r="KJ257" s="97"/>
      <c r="KK257" s="97"/>
      <c r="KL257" s="97"/>
      <c r="KM257" s="97"/>
      <c r="KN257" s="97"/>
      <c r="KO257" s="97"/>
      <c r="KP257" s="97"/>
      <c r="KQ257" s="97"/>
      <c r="KR257" s="97"/>
      <c r="KS257" s="97"/>
      <c r="KT257" s="97"/>
      <c r="KU257" s="97"/>
      <c r="KV257" s="97"/>
      <c r="KW257" s="97"/>
      <c r="KX257" s="97"/>
      <c r="KY257" s="97"/>
      <c r="KZ257" s="97"/>
      <c r="LA257" s="97"/>
      <c r="LB257" s="97"/>
      <c r="LC257" s="97"/>
      <c r="LD257" s="97"/>
      <c r="LE257" s="97"/>
      <c r="LF257" s="97"/>
      <c r="LG257" s="97"/>
      <c r="LH257" s="97"/>
      <c r="LI257" s="97"/>
      <c r="LJ257" s="97"/>
      <c r="LK257" s="97"/>
      <c r="LL257" s="97"/>
      <c r="LM257" s="97"/>
      <c r="LN257" s="97"/>
      <c r="LO257" s="97"/>
      <c r="LP257" s="97"/>
      <c r="LQ257" s="97"/>
      <c r="LR257" s="97"/>
      <c r="LS257" s="97"/>
      <c r="LT257" s="97"/>
      <c r="LU257" s="97"/>
      <c r="LV257" s="97"/>
      <c r="LW257" s="97"/>
      <c r="LX257" s="97"/>
      <c r="LY257" s="97"/>
      <c r="LZ257" s="97"/>
      <c r="MA257" s="97"/>
      <c r="MB257" s="97"/>
      <c r="MC257" s="97"/>
      <c r="MD257" s="97"/>
      <c r="ME257" s="97"/>
      <c r="MF257" s="97"/>
      <c r="MG257" s="97"/>
      <c r="MH257" s="97"/>
      <c r="MI257" s="97"/>
      <c r="MJ257" s="97"/>
      <c r="MK257" s="97"/>
      <c r="ML257" s="97"/>
      <c r="MM257" s="97"/>
      <c r="MN257" s="97"/>
      <c r="MO257" s="97"/>
      <c r="MP257" s="97"/>
      <c r="MQ257" s="97"/>
      <c r="MR257" s="97"/>
      <c r="MS257" s="97"/>
      <c r="MT257" s="97"/>
      <c r="MU257" s="97"/>
      <c r="MV257" s="97"/>
      <c r="MW257" s="97"/>
      <c r="MX257" s="97"/>
      <c r="MY257" s="97"/>
      <c r="MZ257" s="97"/>
      <c r="NA257" s="97"/>
      <c r="NB257" s="97"/>
      <c r="NC257" s="97"/>
      <c r="ND257" s="97"/>
      <c r="NE257" s="97"/>
      <c r="NF257" s="97"/>
      <c r="NG257" s="97"/>
      <c r="NH257" s="97"/>
      <c r="NI257" s="97"/>
      <c r="NJ257" s="97"/>
      <c r="NK257" s="97"/>
      <c r="NL257" s="97"/>
      <c r="NM257" s="97"/>
      <c r="NN257" s="97"/>
      <c r="NO257" s="97"/>
      <c r="NP257" s="97"/>
      <c r="NQ257" s="97"/>
      <c r="NR257" s="97"/>
      <c r="NS257" s="97"/>
      <c r="NT257" s="97"/>
      <c r="NU257" s="97"/>
      <c r="NV257" s="97"/>
      <c r="NW257" s="97"/>
      <c r="NX257" s="97"/>
      <c r="NY257" s="97"/>
      <c r="NZ257" s="97"/>
      <c r="OA257" s="97"/>
      <c r="OB257" s="97"/>
      <c r="OC257" s="97"/>
      <c r="OD257" s="97"/>
      <c r="OE257" s="97"/>
      <c r="OF257" s="97"/>
      <c r="OG257" s="97"/>
      <c r="OH257" s="97"/>
      <c r="OI257" s="97"/>
      <c r="OJ257" s="97"/>
      <c r="OK257" s="97"/>
      <c r="OL257" s="97"/>
      <c r="OM257" s="97"/>
      <c r="ON257" s="97"/>
      <c r="OO257" s="97"/>
      <c r="OP257" s="97"/>
      <c r="OQ257" s="97"/>
      <c r="OR257" s="97"/>
      <c r="OS257" s="97"/>
      <c r="OT257" s="97"/>
      <c r="OU257" s="97"/>
      <c r="OV257" s="97"/>
      <c r="OW257" s="97"/>
      <c r="OX257" s="97"/>
      <c r="OY257" s="97"/>
      <c r="OZ257" s="97"/>
      <c r="PA257" s="97"/>
      <c r="PB257" s="97"/>
      <c r="PC257" s="97"/>
      <c r="PD257" s="97"/>
      <c r="PE257" s="97"/>
      <c r="PF257" s="97"/>
      <c r="PG257" s="97"/>
      <c r="PH257" s="97"/>
      <c r="PI257" s="97"/>
      <c r="PJ257" s="97"/>
      <c r="PK257" s="97"/>
      <c r="PL257" s="97"/>
      <c r="PM257" s="97"/>
      <c r="PN257" s="97"/>
      <c r="PO257" s="97"/>
      <c r="PP257" s="97"/>
      <c r="PQ257" s="97"/>
      <c r="PR257" s="97"/>
      <c r="PS257" s="97"/>
      <c r="PT257" s="97"/>
      <c r="PU257" s="97"/>
      <c r="PV257" s="97"/>
      <c r="PW257" s="97"/>
      <c r="PX257" s="97"/>
      <c r="PY257" s="97"/>
      <c r="PZ257" s="97"/>
      <c r="QA257" s="97"/>
      <c r="QB257" s="97"/>
      <c r="QC257" s="97"/>
      <c r="QD257" s="97"/>
      <c r="QE257" s="97"/>
      <c r="QF257" s="97"/>
      <c r="QG257" s="97"/>
      <c r="QH257" s="97"/>
      <c r="QI257" s="97"/>
      <c r="QJ257" s="97"/>
      <c r="QK257" s="97"/>
      <c r="QL257" s="97"/>
      <c r="QM257" s="97"/>
      <c r="QN257" s="97"/>
      <c r="QO257" s="97"/>
      <c r="QP257" s="97"/>
      <c r="QQ257" s="97"/>
      <c r="QR257" s="97"/>
      <c r="QS257" s="97"/>
      <c r="QT257" s="97"/>
      <c r="QU257" s="97"/>
      <c r="QV257" s="97"/>
      <c r="QW257" s="97"/>
      <c r="QX257" s="97"/>
      <c r="QY257" s="97"/>
      <c r="QZ257" s="97"/>
      <c r="RA257" s="97"/>
      <c r="RB257" s="97"/>
      <c r="RC257" s="97"/>
      <c r="RD257" s="97"/>
      <c r="RE257" s="97"/>
      <c r="RF257" s="97"/>
      <c r="RG257" s="97"/>
      <c r="RH257" s="97"/>
      <c r="RI257" s="97"/>
      <c r="RJ257" s="97"/>
      <c r="RK257" s="97"/>
      <c r="RL257" s="97"/>
      <c r="RM257" s="97"/>
      <c r="RN257" s="97"/>
      <c r="RO257" s="97"/>
      <c r="RP257" s="97"/>
      <c r="RQ257" s="97"/>
      <c r="RR257" s="97"/>
      <c r="RS257" s="97"/>
      <c r="RT257" s="97"/>
      <c r="RU257" s="97"/>
      <c r="RV257" s="97"/>
      <c r="RW257" s="97"/>
      <c r="RX257" s="97"/>
      <c r="RY257" s="97"/>
      <c r="RZ257" s="97"/>
      <c r="SA257" s="97"/>
      <c r="SB257" s="97"/>
      <c r="SC257" s="97"/>
      <c r="SD257" s="97"/>
      <c r="SE257" s="97"/>
      <c r="SF257" s="97"/>
      <c r="SG257" s="97"/>
      <c r="SH257" s="97"/>
      <c r="SI257" s="97"/>
      <c r="SJ257" s="97"/>
      <c r="SK257" s="97"/>
      <c r="SL257" s="97"/>
      <c r="SM257" s="97"/>
      <c r="SN257" s="97"/>
      <c r="SO257" s="97"/>
      <c r="SP257" s="97"/>
      <c r="SQ257" s="97"/>
      <c r="SR257" s="97"/>
      <c r="SS257" s="97"/>
      <c r="ST257" s="97"/>
      <c r="SU257" s="97"/>
      <c r="SV257" s="97"/>
      <c r="SW257" s="97"/>
      <c r="SX257" s="97"/>
      <c r="SY257" s="97"/>
      <c r="SZ257" s="97"/>
      <c r="TA257" s="97"/>
      <c r="TB257" s="97"/>
    </row>
    <row r="258" spans="1:522" s="1" customFormat="1" ht="18" customHeight="1" x14ac:dyDescent="0.2">
      <c r="A258" s="12"/>
      <c r="B258" s="11" t="s">
        <v>182</v>
      </c>
      <c r="C258" s="1">
        <v>12144</v>
      </c>
      <c r="E258" s="4" t="s">
        <v>286</v>
      </c>
      <c r="F258" s="1">
        <v>6693</v>
      </c>
      <c r="G258" s="9" t="s">
        <v>96</v>
      </c>
      <c r="H258" s="4" t="s">
        <v>19</v>
      </c>
      <c r="I258" s="1">
        <f t="shared" si="4"/>
        <v>0</v>
      </c>
      <c r="J258" s="12">
        <f>Tabuľka3[[#This Row],[Stĺpec9]]</f>
        <v>0</v>
      </c>
      <c r="K258" s="97"/>
      <c r="L258" s="97"/>
      <c r="M258" s="97"/>
      <c r="N258" s="97"/>
      <c r="O258" s="97"/>
      <c r="P258" s="97"/>
      <c r="Q258" s="97"/>
      <c r="R258" s="97"/>
      <c r="S258" s="97"/>
      <c r="T258" s="97"/>
      <c r="U258" s="97"/>
      <c r="V258" s="97"/>
      <c r="W258" s="97"/>
      <c r="X258" s="97"/>
      <c r="Y258" s="97"/>
      <c r="Z258" s="97"/>
      <c r="AA258" s="97"/>
      <c r="AB258" s="97"/>
      <c r="AC258" s="97"/>
      <c r="AD258" s="97"/>
      <c r="AE258" s="97"/>
      <c r="AF258" s="97"/>
      <c r="AG258" s="97"/>
      <c r="AH258" s="97"/>
      <c r="AI258" s="97"/>
      <c r="AJ258" s="97"/>
      <c r="AK258" s="97"/>
      <c r="AL258" s="97"/>
      <c r="AM258" s="97"/>
      <c r="AN258" s="97"/>
      <c r="AO258" s="97"/>
      <c r="AP258" s="97"/>
      <c r="AQ258" s="97"/>
      <c r="AR258" s="97"/>
      <c r="AS258" s="97"/>
      <c r="AT258" s="97"/>
      <c r="AU258" s="97"/>
      <c r="AV258" s="97"/>
      <c r="AW258" s="97"/>
      <c r="AX258" s="97"/>
      <c r="AY258" s="97"/>
      <c r="AZ258" s="97"/>
      <c r="BA258" s="97"/>
      <c r="BB258" s="97"/>
      <c r="BC258" s="97"/>
      <c r="BD258" s="97"/>
      <c r="BE258" s="97"/>
      <c r="BF258" s="97"/>
      <c r="BG258" s="97"/>
      <c r="BH258" s="97"/>
      <c r="BI258" s="97"/>
      <c r="BJ258" s="97"/>
      <c r="BK258" s="97"/>
      <c r="BL258" s="97"/>
      <c r="BM258" s="97"/>
      <c r="BN258" s="97"/>
      <c r="BO258" s="97"/>
      <c r="BP258" s="97"/>
      <c r="BQ258" s="97"/>
      <c r="BR258" s="97"/>
      <c r="BS258" s="97"/>
      <c r="BT258" s="97"/>
      <c r="BU258" s="97"/>
      <c r="BV258" s="97"/>
      <c r="BW258" s="97"/>
      <c r="BX258" s="97"/>
      <c r="BY258" s="97"/>
      <c r="BZ258" s="97"/>
      <c r="CA258" s="97"/>
      <c r="CB258" s="97"/>
      <c r="CC258" s="97"/>
      <c r="CD258" s="97"/>
      <c r="CE258" s="97"/>
      <c r="CF258" s="97"/>
      <c r="CG258" s="97"/>
      <c r="CH258" s="97"/>
      <c r="CI258" s="97"/>
      <c r="CJ258" s="97"/>
      <c r="CK258" s="97"/>
      <c r="CL258" s="97"/>
      <c r="CM258" s="97"/>
      <c r="CN258" s="97"/>
      <c r="CO258" s="97"/>
      <c r="CP258" s="97"/>
      <c r="CQ258" s="97"/>
      <c r="CR258" s="97"/>
      <c r="CS258" s="97"/>
      <c r="CT258" s="97"/>
      <c r="CU258" s="97"/>
      <c r="CV258" s="97"/>
      <c r="CW258" s="97"/>
      <c r="CX258" s="97"/>
      <c r="CY258" s="97"/>
      <c r="CZ258" s="97"/>
      <c r="DA258" s="97"/>
      <c r="DB258" s="97"/>
      <c r="DC258" s="97"/>
      <c r="DD258" s="97"/>
      <c r="DE258" s="97"/>
      <c r="DF258" s="97"/>
      <c r="DG258" s="97"/>
      <c r="DH258" s="97"/>
      <c r="DI258" s="97"/>
      <c r="DJ258" s="97"/>
      <c r="DK258" s="97"/>
      <c r="DL258" s="97"/>
      <c r="DM258" s="97"/>
      <c r="DN258" s="97"/>
      <c r="DO258" s="97"/>
      <c r="DP258" s="97"/>
      <c r="DQ258" s="97"/>
      <c r="DR258" s="97"/>
      <c r="DS258" s="97"/>
      <c r="DT258" s="97"/>
      <c r="DU258" s="97"/>
      <c r="DV258" s="97"/>
      <c r="DW258" s="97"/>
      <c r="DX258" s="97"/>
      <c r="DY258" s="97"/>
      <c r="DZ258" s="97"/>
      <c r="EA258" s="97"/>
      <c r="EB258" s="97"/>
      <c r="EC258" s="97"/>
      <c r="ED258" s="97"/>
      <c r="EE258" s="97"/>
      <c r="EF258" s="97"/>
      <c r="EG258" s="97"/>
      <c r="EH258" s="97"/>
      <c r="EI258" s="97"/>
      <c r="EJ258" s="97"/>
      <c r="EK258" s="97"/>
      <c r="EL258" s="97"/>
      <c r="EM258" s="97"/>
      <c r="EN258" s="97"/>
      <c r="EO258" s="97"/>
      <c r="EP258" s="97"/>
      <c r="EQ258" s="97"/>
      <c r="ER258" s="97"/>
      <c r="ES258" s="97"/>
      <c r="ET258" s="97"/>
      <c r="EU258" s="97"/>
      <c r="EV258" s="97"/>
      <c r="EW258" s="97"/>
      <c r="EX258" s="97"/>
      <c r="EY258" s="97"/>
      <c r="EZ258" s="97"/>
      <c r="FA258" s="97"/>
      <c r="FB258" s="97"/>
      <c r="FC258" s="97"/>
      <c r="FD258" s="97"/>
      <c r="FE258" s="97"/>
      <c r="FF258" s="97"/>
      <c r="FG258" s="97"/>
      <c r="FH258" s="97"/>
      <c r="FI258" s="97"/>
      <c r="FJ258" s="97"/>
      <c r="FK258" s="97"/>
      <c r="FL258" s="97"/>
      <c r="FM258" s="97"/>
      <c r="FN258" s="97"/>
      <c r="FO258" s="97"/>
      <c r="FP258" s="97"/>
      <c r="FQ258" s="97"/>
      <c r="FR258" s="97"/>
      <c r="FS258" s="97"/>
      <c r="FT258" s="97"/>
      <c r="FU258" s="97"/>
      <c r="FV258" s="97"/>
      <c r="FW258" s="97"/>
      <c r="FX258" s="97"/>
      <c r="FY258" s="97"/>
      <c r="FZ258" s="97"/>
      <c r="GA258" s="97"/>
      <c r="GB258" s="97"/>
      <c r="GC258" s="97"/>
      <c r="GD258" s="97"/>
      <c r="GE258" s="97"/>
      <c r="GF258" s="97"/>
      <c r="GG258" s="97"/>
      <c r="GH258" s="97"/>
      <c r="GI258" s="97"/>
      <c r="GJ258" s="97"/>
      <c r="GK258" s="97"/>
      <c r="GL258" s="97"/>
      <c r="GM258" s="97"/>
      <c r="GN258" s="97"/>
      <c r="GO258" s="97"/>
      <c r="GP258" s="97"/>
      <c r="GQ258" s="97"/>
      <c r="GR258" s="97"/>
      <c r="GS258" s="97"/>
      <c r="GT258" s="97"/>
      <c r="GU258" s="97"/>
      <c r="GV258" s="97"/>
      <c r="GW258" s="97"/>
      <c r="GX258" s="97"/>
      <c r="GY258" s="97"/>
      <c r="GZ258" s="97"/>
      <c r="HA258" s="97"/>
      <c r="HB258" s="97"/>
      <c r="HC258" s="97"/>
      <c r="HD258" s="97"/>
      <c r="HE258" s="97"/>
      <c r="HF258" s="97"/>
      <c r="HG258" s="97"/>
      <c r="HH258" s="97"/>
      <c r="HI258" s="97"/>
      <c r="HJ258" s="97"/>
      <c r="HK258" s="97"/>
      <c r="HL258" s="97"/>
      <c r="HM258" s="97"/>
      <c r="HN258" s="97"/>
      <c r="HO258" s="97"/>
      <c r="HP258" s="97"/>
      <c r="HQ258" s="97"/>
      <c r="HR258" s="97"/>
      <c r="HS258" s="97"/>
      <c r="HT258" s="97"/>
      <c r="HU258" s="97"/>
      <c r="HV258" s="97"/>
      <c r="HW258" s="97"/>
      <c r="HX258" s="97"/>
      <c r="HY258" s="97"/>
      <c r="HZ258" s="97"/>
      <c r="IA258" s="97"/>
      <c r="IB258" s="97"/>
      <c r="IC258" s="97"/>
      <c r="ID258" s="97"/>
      <c r="IE258" s="97"/>
      <c r="IF258" s="97"/>
      <c r="IG258" s="97"/>
      <c r="IH258" s="97"/>
      <c r="II258" s="97"/>
      <c r="IJ258" s="97"/>
      <c r="IK258" s="97"/>
      <c r="IL258" s="97"/>
      <c r="IM258" s="97"/>
      <c r="IN258" s="97"/>
      <c r="IO258" s="97"/>
      <c r="IP258" s="97"/>
      <c r="IQ258" s="97"/>
      <c r="IR258" s="97"/>
      <c r="IS258" s="97"/>
      <c r="IT258" s="97"/>
      <c r="IU258" s="97"/>
      <c r="IV258" s="97"/>
      <c r="IW258" s="97"/>
      <c r="IX258" s="97"/>
      <c r="IY258" s="97"/>
      <c r="IZ258" s="97"/>
      <c r="JA258" s="97"/>
      <c r="JB258" s="97"/>
      <c r="JC258" s="97"/>
      <c r="JD258" s="97"/>
      <c r="JE258" s="97"/>
      <c r="JF258" s="97"/>
      <c r="JG258" s="97"/>
      <c r="JH258" s="97"/>
      <c r="JI258" s="97"/>
      <c r="JJ258" s="97"/>
      <c r="JK258" s="97"/>
      <c r="JL258" s="97"/>
      <c r="JM258" s="97"/>
      <c r="JN258" s="97"/>
      <c r="JO258" s="97"/>
      <c r="JP258" s="97"/>
      <c r="JQ258" s="97"/>
      <c r="JR258" s="97"/>
      <c r="JS258" s="97"/>
      <c r="JT258" s="97"/>
      <c r="JU258" s="97"/>
      <c r="JV258" s="97"/>
      <c r="JW258" s="97"/>
      <c r="JX258" s="97"/>
      <c r="JY258" s="97"/>
      <c r="JZ258" s="97"/>
      <c r="KA258" s="97"/>
      <c r="KB258" s="97"/>
      <c r="KC258" s="97"/>
      <c r="KD258" s="97"/>
      <c r="KE258" s="97"/>
      <c r="KF258" s="97"/>
      <c r="KG258" s="97"/>
      <c r="KH258" s="97"/>
      <c r="KI258" s="97"/>
      <c r="KJ258" s="97"/>
      <c r="KK258" s="97"/>
      <c r="KL258" s="97"/>
      <c r="KM258" s="97"/>
      <c r="KN258" s="97"/>
      <c r="KO258" s="97"/>
      <c r="KP258" s="97"/>
      <c r="KQ258" s="97"/>
      <c r="KR258" s="97"/>
      <c r="KS258" s="97"/>
      <c r="KT258" s="97"/>
      <c r="KU258" s="97"/>
      <c r="KV258" s="97"/>
      <c r="KW258" s="97"/>
      <c r="KX258" s="97"/>
      <c r="KY258" s="97"/>
      <c r="KZ258" s="97"/>
      <c r="LA258" s="97"/>
      <c r="LB258" s="97"/>
      <c r="LC258" s="97"/>
      <c r="LD258" s="97"/>
      <c r="LE258" s="97"/>
      <c r="LF258" s="97"/>
      <c r="LG258" s="97"/>
      <c r="LH258" s="97"/>
      <c r="LI258" s="97"/>
      <c r="LJ258" s="97"/>
      <c r="LK258" s="97"/>
      <c r="LL258" s="97"/>
      <c r="LM258" s="97"/>
      <c r="LN258" s="97"/>
      <c r="LO258" s="97"/>
      <c r="LP258" s="97"/>
      <c r="LQ258" s="97"/>
      <c r="LR258" s="97"/>
      <c r="LS258" s="97"/>
      <c r="LT258" s="97"/>
      <c r="LU258" s="97"/>
      <c r="LV258" s="97"/>
      <c r="LW258" s="97"/>
      <c r="LX258" s="97"/>
      <c r="LY258" s="97"/>
      <c r="LZ258" s="97"/>
      <c r="MA258" s="97"/>
      <c r="MB258" s="97"/>
      <c r="MC258" s="97"/>
      <c r="MD258" s="97"/>
      <c r="ME258" s="97"/>
      <c r="MF258" s="97"/>
      <c r="MG258" s="97"/>
      <c r="MH258" s="97"/>
      <c r="MI258" s="97"/>
      <c r="MJ258" s="97"/>
      <c r="MK258" s="97"/>
      <c r="ML258" s="97"/>
      <c r="MM258" s="97"/>
      <c r="MN258" s="97"/>
      <c r="MO258" s="97"/>
      <c r="MP258" s="97"/>
      <c r="MQ258" s="97"/>
      <c r="MR258" s="97"/>
      <c r="MS258" s="97"/>
      <c r="MT258" s="97"/>
      <c r="MU258" s="97"/>
      <c r="MV258" s="97"/>
      <c r="MW258" s="97"/>
      <c r="MX258" s="97"/>
      <c r="MY258" s="97"/>
      <c r="MZ258" s="97"/>
      <c r="NA258" s="97"/>
      <c r="NB258" s="97"/>
      <c r="NC258" s="97"/>
      <c r="ND258" s="97"/>
      <c r="NE258" s="97"/>
      <c r="NF258" s="97"/>
      <c r="NG258" s="97"/>
      <c r="NH258" s="97"/>
      <c r="NI258" s="97"/>
      <c r="NJ258" s="97"/>
      <c r="NK258" s="97"/>
      <c r="NL258" s="97"/>
      <c r="NM258" s="97"/>
      <c r="NN258" s="97"/>
      <c r="NO258" s="97"/>
      <c r="NP258" s="97"/>
      <c r="NQ258" s="97"/>
      <c r="NR258" s="97"/>
      <c r="NS258" s="97"/>
      <c r="NT258" s="97"/>
      <c r="NU258" s="97"/>
      <c r="NV258" s="97"/>
      <c r="NW258" s="97"/>
      <c r="NX258" s="97"/>
      <c r="NY258" s="97"/>
      <c r="NZ258" s="97"/>
      <c r="OA258" s="97"/>
      <c r="OB258" s="97"/>
      <c r="OC258" s="97"/>
      <c r="OD258" s="97"/>
      <c r="OE258" s="97"/>
      <c r="OF258" s="97"/>
      <c r="OG258" s="97"/>
      <c r="OH258" s="97"/>
      <c r="OI258" s="97"/>
      <c r="OJ258" s="97"/>
      <c r="OK258" s="97"/>
      <c r="OL258" s="97"/>
      <c r="OM258" s="97"/>
      <c r="ON258" s="97"/>
      <c r="OO258" s="97"/>
      <c r="OP258" s="97"/>
      <c r="OQ258" s="97"/>
      <c r="OR258" s="97"/>
      <c r="OS258" s="97"/>
      <c r="OT258" s="97"/>
      <c r="OU258" s="97"/>
      <c r="OV258" s="97"/>
      <c r="OW258" s="97"/>
      <c r="OX258" s="97"/>
      <c r="OY258" s="97"/>
      <c r="OZ258" s="97"/>
      <c r="PA258" s="97"/>
      <c r="PB258" s="97"/>
      <c r="PC258" s="97"/>
      <c r="PD258" s="97"/>
      <c r="PE258" s="97"/>
      <c r="PF258" s="97"/>
      <c r="PG258" s="97"/>
      <c r="PH258" s="97"/>
      <c r="PI258" s="97"/>
      <c r="PJ258" s="97"/>
      <c r="PK258" s="97"/>
      <c r="PL258" s="97"/>
      <c r="PM258" s="97"/>
      <c r="PN258" s="97"/>
      <c r="PO258" s="97"/>
      <c r="PP258" s="97"/>
      <c r="PQ258" s="97"/>
      <c r="PR258" s="97"/>
      <c r="PS258" s="97"/>
      <c r="PT258" s="97"/>
      <c r="PU258" s="97"/>
      <c r="PV258" s="97"/>
      <c r="PW258" s="97"/>
      <c r="PX258" s="97"/>
      <c r="PY258" s="97"/>
      <c r="PZ258" s="97"/>
      <c r="QA258" s="97"/>
      <c r="QB258" s="97"/>
      <c r="QC258" s="97"/>
      <c r="QD258" s="97"/>
      <c r="QE258" s="97"/>
      <c r="QF258" s="97"/>
      <c r="QG258" s="97"/>
      <c r="QH258" s="97"/>
      <c r="QI258" s="97"/>
      <c r="QJ258" s="97"/>
      <c r="QK258" s="97"/>
      <c r="QL258" s="97"/>
      <c r="QM258" s="97"/>
      <c r="QN258" s="97"/>
      <c r="QO258" s="97"/>
      <c r="QP258" s="97"/>
      <c r="QQ258" s="97"/>
      <c r="QR258" s="97"/>
      <c r="QS258" s="97"/>
      <c r="QT258" s="97"/>
      <c r="QU258" s="97"/>
      <c r="QV258" s="97"/>
      <c r="QW258" s="97"/>
      <c r="QX258" s="97"/>
      <c r="QY258" s="97"/>
      <c r="QZ258" s="97"/>
      <c r="RA258" s="97"/>
      <c r="RB258" s="97"/>
      <c r="RC258" s="97"/>
      <c r="RD258" s="97"/>
      <c r="RE258" s="97"/>
      <c r="RF258" s="97"/>
      <c r="RG258" s="97"/>
      <c r="RH258" s="97"/>
      <c r="RI258" s="97"/>
      <c r="RJ258" s="97"/>
      <c r="RK258" s="97"/>
      <c r="RL258" s="97"/>
      <c r="RM258" s="97"/>
      <c r="RN258" s="97"/>
      <c r="RO258" s="97"/>
      <c r="RP258" s="97"/>
      <c r="RQ258" s="97"/>
      <c r="RR258" s="97"/>
      <c r="RS258" s="97"/>
      <c r="RT258" s="97"/>
      <c r="RU258" s="97"/>
      <c r="RV258" s="97"/>
      <c r="RW258" s="97"/>
      <c r="RX258" s="97"/>
      <c r="RY258" s="97"/>
      <c r="RZ258" s="97"/>
      <c r="SA258" s="97"/>
      <c r="SB258" s="97"/>
      <c r="SC258" s="97"/>
      <c r="SD258" s="97"/>
      <c r="SE258" s="97"/>
      <c r="SF258" s="97"/>
      <c r="SG258" s="97"/>
      <c r="SH258" s="97"/>
      <c r="SI258" s="97"/>
      <c r="SJ258" s="97"/>
      <c r="SK258" s="97"/>
      <c r="SL258" s="97"/>
      <c r="SM258" s="97"/>
      <c r="SN258" s="97"/>
      <c r="SO258" s="97"/>
      <c r="SP258" s="97"/>
      <c r="SQ258" s="97"/>
      <c r="SR258" s="97"/>
      <c r="SS258" s="97"/>
      <c r="ST258" s="97"/>
      <c r="SU258" s="97"/>
      <c r="SV258" s="97"/>
      <c r="SW258" s="97"/>
      <c r="SX258" s="97"/>
      <c r="SY258" s="97"/>
      <c r="SZ258" s="97"/>
      <c r="TA258" s="97"/>
      <c r="TB258" s="97"/>
    </row>
    <row r="259" spans="1:522" s="1" customFormat="1" ht="18" customHeight="1" x14ac:dyDescent="0.2">
      <c r="A259" s="12"/>
      <c r="B259" s="11" t="s">
        <v>192</v>
      </c>
      <c r="C259" s="1">
        <v>11081</v>
      </c>
      <c r="E259" s="4" t="s">
        <v>9</v>
      </c>
      <c r="F259" s="9">
        <v>6972</v>
      </c>
      <c r="G259" s="9" t="s">
        <v>96</v>
      </c>
      <c r="H259" s="4" t="s">
        <v>10</v>
      </c>
      <c r="I259" s="1">
        <f t="shared" si="4"/>
        <v>0</v>
      </c>
      <c r="J259" s="12">
        <f>Tabuľka3[[#This Row],[Stĺpec9]]</f>
        <v>0</v>
      </c>
      <c r="K259" s="97"/>
      <c r="L259" s="97"/>
      <c r="M259" s="97"/>
      <c r="N259" s="97"/>
      <c r="O259" s="97"/>
      <c r="P259" s="97"/>
      <c r="Q259" s="97"/>
      <c r="R259" s="97"/>
      <c r="S259" s="97"/>
      <c r="T259" s="97"/>
      <c r="U259" s="97"/>
      <c r="V259" s="97"/>
      <c r="W259" s="97"/>
      <c r="X259" s="97"/>
      <c r="Y259" s="97"/>
      <c r="Z259" s="97"/>
      <c r="AA259" s="97"/>
      <c r="AB259" s="97"/>
      <c r="AC259" s="97"/>
      <c r="AD259" s="97"/>
      <c r="AE259" s="97"/>
      <c r="AF259" s="97"/>
      <c r="AG259" s="97"/>
      <c r="AH259" s="97"/>
      <c r="AI259" s="97"/>
      <c r="AJ259" s="97"/>
      <c r="AK259" s="97"/>
      <c r="AL259" s="97"/>
      <c r="AM259" s="97"/>
      <c r="AN259" s="97"/>
      <c r="AO259" s="97"/>
      <c r="AP259" s="97"/>
      <c r="AQ259" s="97"/>
      <c r="AR259" s="97"/>
      <c r="AS259" s="97"/>
      <c r="AT259" s="97"/>
      <c r="AU259" s="97"/>
      <c r="AV259" s="97"/>
      <c r="AW259" s="97"/>
      <c r="AX259" s="97"/>
      <c r="AY259" s="97"/>
      <c r="AZ259" s="97"/>
      <c r="BA259" s="97"/>
      <c r="BB259" s="97"/>
      <c r="BC259" s="97"/>
      <c r="BD259" s="97"/>
      <c r="BE259" s="97"/>
      <c r="BF259" s="97"/>
      <c r="BG259" s="97"/>
      <c r="BH259" s="97"/>
      <c r="BI259" s="97"/>
      <c r="BJ259" s="97"/>
      <c r="BK259" s="97"/>
      <c r="BL259" s="97"/>
      <c r="BM259" s="97"/>
      <c r="BN259" s="97"/>
      <c r="BO259" s="97"/>
      <c r="BP259" s="97"/>
      <c r="BQ259" s="97"/>
      <c r="BR259" s="97"/>
      <c r="BS259" s="97"/>
      <c r="BT259" s="97"/>
      <c r="BU259" s="97"/>
      <c r="BV259" s="97"/>
      <c r="BW259" s="97"/>
      <c r="BX259" s="97"/>
      <c r="BY259" s="97"/>
      <c r="BZ259" s="97"/>
      <c r="CA259" s="97"/>
      <c r="CB259" s="97"/>
      <c r="CC259" s="97"/>
      <c r="CD259" s="97"/>
      <c r="CE259" s="97"/>
      <c r="CF259" s="97"/>
      <c r="CG259" s="97"/>
      <c r="CH259" s="97"/>
      <c r="CI259" s="97"/>
      <c r="CJ259" s="97"/>
      <c r="CK259" s="97"/>
      <c r="CL259" s="97"/>
      <c r="CM259" s="97"/>
      <c r="CN259" s="97"/>
      <c r="CO259" s="97"/>
      <c r="CP259" s="97"/>
      <c r="CQ259" s="97"/>
      <c r="CR259" s="97"/>
      <c r="CS259" s="97"/>
      <c r="CT259" s="97"/>
      <c r="CU259" s="97"/>
      <c r="CV259" s="97"/>
      <c r="CW259" s="97"/>
      <c r="CX259" s="97"/>
      <c r="CY259" s="97"/>
      <c r="CZ259" s="97"/>
      <c r="DA259" s="97"/>
      <c r="DB259" s="97"/>
      <c r="DC259" s="97"/>
      <c r="DD259" s="97"/>
      <c r="DE259" s="97"/>
      <c r="DF259" s="97"/>
      <c r="DG259" s="97"/>
      <c r="DH259" s="97"/>
      <c r="DI259" s="97"/>
      <c r="DJ259" s="97"/>
      <c r="DK259" s="97"/>
      <c r="DL259" s="97"/>
      <c r="DM259" s="97"/>
      <c r="DN259" s="97"/>
      <c r="DO259" s="97"/>
      <c r="DP259" s="97"/>
      <c r="DQ259" s="97"/>
      <c r="DR259" s="97"/>
      <c r="DS259" s="97"/>
      <c r="DT259" s="97"/>
      <c r="DU259" s="97"/>
      <c r="DV259" s="97"/>
      <c r="DW259" s="97"/>
      <c r="DX259" s="97"/>
      <c r="DY259" s="97"/>
      <c r="DZ259" s="97"/>
      <c r="EA259" s="97"/>
      <c r="EB259" s="97"/>
      <c r="EC259" s="97"/>
      <c r="ED259" s="97"/>
      <c r="EE259" s="97"/>
      <c r="EF259" s="97"/>
      <c r="EG259" s="97"/>
      <c r="EH259" s="97"/>
      <c r="EI259" s="97"/>
      <c r="EJ259" s="97"/>
      <c r="EK259" s="97"/>
      <c r="EL259" s="97"/>
      <c r="EM259" s="97"/>
      <c r="EN259" s="97"/>
      <c r="EO259" s="97"/>
      <c r="EP259" s="97"/>
      <c r="EQ259" s="97"/>
      <c r="ER259" s="97"/>
      <c r="ES259" s="97"/>
      <c r="ET259" s="97"/>
      <c r="EU259" s="97"/>
      <c r="EV259" s="97"/>
      <c r="EW259" s="97"/>
      <c r="EX259" s="97"/>
      <c r="EY259" s="97"/>
      <c r="EZ259" s="97"/>
      <c r="FA259" s="97"/>
      <c r="FB259" s="97"/>
      <c r="FC259" s="97"/>
      <c r="FD259" s="97"/>
      <c r="FE259" s="97"/>
      <c r="FF259" s="97"/>
      <c r="FG259" s="97"/>
      <c r="FH259" s="97"/>
      <c r="FI259" s="97"/>
      <c r="FJ259" s="97"/>
      <c r="FK259" s="97"/>
      <c r="FL259" s="97"/>
      <c r="FM259" s="97"/>
      <c r="FN259" s="97"/>
      <c r="FO259" s="97"/>
      <c r="FP259" s="97"/>
      <c r="FQ259" s="97"/>
      <c r="FR259" s="97"/>
      <c r="FS259" s="97"/>
      <c r="FT259" s="97"/>
      <c r="FU259" s="97"/>
      <c r="FV259" s="97"/>
      <c r="FW259" s="97"/>
      <c r="FX259" s="97"/>
      <c r="FY259" s="97"/>
      <c r="FZ259" s="97"/>
      <c r="GA259" s="97"/>
      <c r="GB259" s="97"/>
      <c r="GC259" s="97"/>
      <c r="GD259" s="97"/>
      <c r="GE259" s="97"/>
      <c r="GF259" s="97"/>
      <c r="GG259" s="97"/>
      <c r="GH259" s="97"/>
      <c r="GI259" s="97"/>
      <c r="GJ259" s="97"/>
      <c r="GK259" s="97"/>
      <c r="GL259" s="97"/>
      <c r="GM259" s="97"/>
      <c r="GN259" s="97"/>
      <c r="GO259" s="97"/>
      <c r="GP259" s="97"/>
      <c r="GQ259" s="97"/>
      <c r="GR259" s="97"/>
      <c r="GS259" s="97"/>
      <c r="GT259" s="97"/>
      <c r="GU259" s="97"/>
      <c r="GV259" s="97"/>
      <c r="GW259" s="97"/>
      <c r="GX259" s="97"/>
      <c r="GY259" s="97"/>
      <c r="GZ259" s="97"/>
      <c r="HA259" s="97"/>
      <c r="HB259" s="97"/>
      <c r="HC259" s="97"/>
      <c r="HD259" s="97"/>
      <c r="HE259" s="97"/>
      <c r="HF259" s="97"/>
      <c r="HG259" s="97"/>
      <c r="HH259" s="97"/>
      <c r="HI259" s="97"/>
      <c r="HJ259" s="97"/>
      <c r="HK259" s="97"/>
      <c r="HL259" s="97"/>
      <c r="HM259" s="97"/>
      <c r="HN259" s="97"/>
      <c r="HO259" s="97"/>
      <c r="HP259" s="97"/>
      <c r="HQ259" s="97"/>
      <c r="HR259" s="97"/>
      <c r="HS259" s="97"/>
      <c r="HT259" s="97"/>
      <c r="HU259" s="97"/>
      <c r="HV259" s="97"/>
      <c r="HW259" s="97"/>
      <c r="HX259" s="97"/>
      <c r="HY259" s="97"/>
      <c r="HZ259" s="97"/>
      <c r="IA259" s="97"/>
      <c r="IB259" s="97"/>
      <c r="IC259" s="97"/>
      <c r="ID259" s="97"/>
      <c r="IE259" s="97"/>
      <c r="IF259" s="97"/>
      <c r="IG259" s="97"/>
      <c r="IH259" s="97"/>
      <c r="II259" s="97"/>
      <c r="IJ259" s="97"/>
      <c r="IK259" s="97"/>
      <c r="IL259" s="97"/>
      <c r="IM259" s="97"/>
      <c r="IN259" s="97"/>
      <c r="IO259" s="97"/>
      <c r="IP259" s="97"/>
      <c r="IQ259" s="97"/>
      <c r="IR259" s="97"/>
      <c r="IS259" s="97"/>
      <c r="IT259" s="97"/>
      <c r="IU259" s="97"/>
      <c r="IV259" s="97"/>
      <c r="IW259" s="97"/>
      <c r="IX259" s="97"/>
      <c r="IY259" s="97"/>
      <c r="IZ259" s="97"/>
      <c r="JA259" s="97"/>
      <c r="JB259" s="97"/>
      <c r="JC259" s="97"/>
      <c r="JD259" s="97"/>
      <c r="JE259" s="97"/>
      <c r="JF259" s="97"/>
      <c r="JG259" s="97"/>
      <c r="JH259" s="97"/>
      <c r="JI259" s="97"/>
      <c r="JJ259" s="97"/>
      <c r="JK259" s="97"/>
      <c r="JL259" s="97"/>
      <c r="JM259" s="97"/>
      <c r="JN259" s="97"/>
      <c r="JO259" s="97"/>
      <c r="JP259" s="97"/>
      <c r="JQ259" s="97"/>
      <c r="JR259" s="97"/>
      <c r="JS259" s="97"/>
      <c r="JT259" s="97"/>
      <c r="JU259" s="97"/>
      <c r="JV259" s="97"/>
      <c r="JW259" s="97"/>
      <c r="JX259" s="97"/>
      <c r="JY259" s="97"/>
      <c r="JZ259" s="97"/>
      <c r="KA259" s="97"/>
      <c r="KB259" s="97"/>
      <c r="KC259" s="97"/>
      <c r="KD259" s="97"/>
      <c r="KE259" s="97"/>
      <c r="KF259" s="97"/>
      <c r="KG259" s="97"/>
      <c r="KH259" s="97"/>
      <c r="KI259" s="97"/>
      <c r="KJ259" s="97"/>
      <c r="KK259" s="97"/>
      <c r="KL259" s="97"/>
      <c r="KM259" s="97"/>
      <c r="KN259" s="97"/>
      <c r="KO259" s="97"/>
      <c r="KP259" s="97"/>
      <c r="KQ259" s="97"/>
      <c r="KR259" s="97"/>
      <c r="KS259" s="97"/>
      <c r="KT259" s="97"/>
      <c r="KU259" s="97"/>
      <c r="KV259" s="97"/>
      <c r="KW259" s="97"/>
      <c r="KX259" s="97"/>
      <c r="KY259" s="97"/>
      <c r="KZ259" s="97"/>
      <c r="LA259" s="97"/>
      <c r="LB259" s="97"/>
      <c r="LC259" s="97"/>
      <c r="LD259" s="97"/>
      <c r="LE259" s="97"/>
      <c r="LF259" s="97"/>
      <c r="LG259" s="97"/>
      <c r="LH259" s="97"/>
      <c r="LI259" s="97"/>
      <c r="LJ259" s="97"/>
      <c r="LK259" s="97"/>
      <c r="LL259" s="97"/>
      <c r="LM259" s="97"/>
      <c r="LN259" s="97"/>
      <c r="LO259" s="97"/>
      <c r="LP259" s="97"/>
      <c r="LQ259" s="97"/>
      <c r="LR259" s="97"/>
      <c r="LS259" s="97"/>
      <c r="LT259" s="97"/>
      <c r="LU259" s="97"/>
      <c r="LV259" s="97"/>
      <c r="LW259" s="97"/>
      <c r="LX259" s="97"/>
      <c r="LY259" s="97"/>
      <c r="LZ259" s="97"/>
      <c r="MA259" s="97"/>
      <c r="MB259" s="97"/>
      <c r="MC259" s="97"/>
      <c r="MD259" s="97"/>
      <c r="ME259" s="97"/>
      <c r="MF259" s="97"/>
      <c r="MG259" s="97"/>
      <c r="MH259" s="97"/>
      <c r="MI259" s="97"/>
      <c r="MJ259" s="97"/>
      <c r="MK259" s="97"/>
      <c r="ML259" s="97"/>
      <c r="MM259" s="97"/>
      <c r="MN259" s="97"/>
      <c r="MO259" s="97"/>
      <c r="MP259" s="97"/>
      <c r="MQ259" s="97"/>
      <c r="MR259" s="97"/>
      <c r="MS259" s="97"/>
      <c r="MT259" s="97"/>
      <c r="MU259" s="97"/>
      <c r="MV259" s="97"/>
      <c r="MW259" s="97"/>
      <c r="MX259" s="97"/>
      <c r="MY259" s="97"/>
      <c r="MZ259" s="97"/>
      <c r="NA259" s="97"/>
      <c r="NB259" s="97"/>
      <c r="NC259" s="97"/>
      <c r="ND259" s="97"/>
      <c r="NE259" s="97"/>
      <c r="NF259" s="97"/>
      <c r="NG259" s="97"/>
      <c r="NH259" s="97"/>
      <c r="NI259" s="97"/>
      <c r="NJ259" s="97"/>
      <c r="NK259" s="97"/>
      <c r="NL259" s="97"/>
      <c r="NM259" s="97"/>
      <c r="NN259" s="97"/>
      <c r="NO259" s="97"/>
      <c r="NP259" s="97"/>
      <c r="NQ259" s="97"/>
      <c r="NR259" s="97"/>
      <c r="NS259" s="97"/>
      <c r="NT259" s="97"/>
      <c r="NU259" s="97"/>
      <c r="NV259" s="97"/>
      <c r="NW259" s="97"/>
      <c r="NX259" s="97"/>
      <c r="NY259" s="97"/>
      <c r="NZ259" s="97"/>
      <c r="OA259" s="97"/>
      <c r="OB259" s="97"/>
      <c r="OC259" s="97"/>
      <c r="OD259" s="97"/>
      <c r="OE259" s="97"/>
      <c r="OF259" s="97"/>
      <c r="OG259" s="97"/>
      <c r="OH259" s="97"/>
      <c r="OI259" s="97"/>
      <c r="OJ259" s="97"/>
      <c r="OK259" s="97"/>
      <c r="OL259" s="97"/>
      <c r="OM259" s="97"/>
      <c r="ON259" s="97"/>
      <c r="OO259" s="97"/>
      <c r="OP259" s="97"/>
      <c r="OQ259" s="97"/>
      <c r="OR259" s="97"/>
      <c r="OS259" s="97"/>
      <c r="OT259" s="97"/>
      <c r="OU259" s="97"/>
      <c r="OV259" s="97"/>
      <c r="OW259" s="97"/>
      <c r="OX259" s="97"/>
      <c r="OY259" s="97"/>
      <c r="OZ259" s="97"/>
      <c r="PA259" s="97"/>
      <c r="PB259" s="97"/>
      <c r="PC259" s="97"/>
      <c r="PD259" s="97"/>
      <c r="PE259" s="97"/>
      <c r="PF259" s="97"/>
      <c r="PG259" s="97"/>
      <c r="PH259" s="97"/>
      <c r="PI259" s="97"/>
      <c r="PJ259" s="97"/>
      <c r="PK259" s="97"/>
      <c r="PL259" s="97"/>
      <c r="PM259" s="97"/>
      <c r="PN259" s="97"/>
      <c r="PO259" s="97"/>
      <c r="PP259" s="97"/>
      <c r="PQ259" s="97"/>
      <c r="PR259" s="97"/>
      <c r="PS259" s="97"/>
      <c r="PT259" s="97"/>
      <c r="PU259" s="97"/>
      <c r="PV259" s="97"/>
      <c r="PW259" s="97"/>
      <c r="PX259" s="97"/>
      <c r="PY259" s="97"/>
      <c r="PZ259" s="97"/>
      <c r="QA259" s="97"/>
      <c r="QB259" s="97"/>
      <c r="QC259" s="97"/>
      <c r="QD259" s="97"/>
      <c r="QE259" s="97"/>
      <c r="QF259" s="97"/>
      <c r="QG259" s="97"/>
      <c r="QH259" s="97"/>
      <c r="QI259" s="97"/>
      <c r="QJ259" s="97"/>
      <c r="QK259" s="97"/>
      <c r="QL259" s="97"/>
      <c r="QM259" s="97"/>
      <c r="QN259" s="97"/>
      <c r="QO259" s="97"/>
      <c r="QP259" s="97"/>
      <c r="QQ259" s="97"/>
      <c r="QR259" s="97"/>
      <c r="QS259" s="97"/>
      <c r="QT259" s="97"/>
      <c r="QU259" s="97"/>
      <c r="QV259" s="97"/>
      <c r="QW259" s="97"/>
      <c r="QX259" s="97"/>
      <c r="QY259" s="97"/>
      <c r="QZ259" s="97"/>
      <c r="RA259" s="97"/>
      <c r="RB259" s="97"/>
      <c r="RC259" s="97"/>
      <c r="RD259" s="97"/>
      <c r="RE259" s="97"/>
      <c r="RF259" s="97"/>
      <c r="RG259" s="97"/>
      <c r="RH259" s="97"/>
      <c r="RI259" s="97"/>
      <c r="RJ259" s="97"/>
      <c r="RK259" s="97"/>
      <c r="RL259" s="97"/>
      <c r="RM259" s="97"/>
      <c r="RN259" s="97"/>
      <c r="RO259" s="97"/>
      <c r="RP259" s="97"/>
      <c r="RQ259" s="97"/>
      <c r="RR259" s="97"/>
      <c r="RS259" s="97"/>
      <c r="RT259" s="97"/>
      <c r="RU259" s="97"/>
      <c r="RV259" s="97"/>
      <c r="RW259" s="97"/>
      <c r="RX259" s="97"/>
      <c r="RY259" s="97"/>
      <c r="RZ259" s="97"/>
      <c r="SA259" s="97"/>
      <c r="SB259" s="97"/>
      <c r="SC259" s="97"/>
      <c r="SD259" s="97"/>
      <c r="SE259" s="97"/>
      <c r="SF259" s="97"/>
      <c r="SG259" s="97"/>
      <c r="SH259" s="97"/>
      <c r="SI259" s="97"/>
      <c r="SJ259" s="97"/>
      <c r="SK259" s="97"/>
      <c r="SL259" s="97"/>
      <c r="SM259" s="97"/>
      <c r="SN259" s="97"/>
      <c r="SO259" s="97"/>
      <c r="SP259" s="97"/>
      <c r="SQ259" s="97"/>
      <c r="SR259" s="97"/>
      <c r="SS259" s="97"/>
      <c r="ST259" s="97"/>
      <c r="SU259" s="97"/>
      <c r="SV259" s="97"/>
      <c r="SW259" s="97"/>
      <c r="SX259" s="97"/>
      <c r="SY259" s="97"/>
      <c r="SZ259" s="97"/>
      <c r="TA259" s="97"/>
      <c r="TB259" s="97"/>
    </row>
    <row r="260" spans="1:522" s="1" customFormat="1" ht="18" customHeight="1" x14ac:dyDescent="0.2">
      <c r="A260" s="12"/>
      <c r="B260" s="11" t="s">
        <v>447</v>
      </c>
      <c r="C260" s="1">
        <v>12609</v>
      </c>
      <c r="D260" s="1">
        <v>2020</v>
      </c>
      <c r="E260" s="4" t="s">
        <v>32</v>
      </c>
      <c r="F260" s="1">
        <v>1742</v>
      </c>
      <c r="G260" s="9" t="s">
        <v>96</v>
      </c>
      <c r="H260" s="4" t="s">
        <v>318</v>
      </c>
      <c r="I260" s="1">
        <f t="shared" si="4"/>
        <v>0</v>
      </c>
      <c r="J260" s="12">
        <f>Tabuľka3[[#This Row],[Stĺpec9]]</f>
        <v>0</v>
      </c>
      <c r="K260" s="97"/>
      <c r="L260" s="97"/>
      <c r="M260" s="97"/>
      <c r="N260" s="97"/>
      <c r="O260" s="97"/>
      <c r="P260" s="97"/>
      <c r="Q260" s="97"/>
      <c r="R260" s="97"/>
      <c r="S260" s="97"/>
      <c r="T260" s="97"/>
      <c r="U260" s="97"/>
      <c r="V260" s="97"/>
      <c r="W260" s="97"/>
      <c r="X260" s="97"/>
      <c r="Y260" s="97"/>
      <c r="Z260" s="97"/>
      <c r="AA260" s="97"/>
      <c r="AB260" s="97"/>
      <c r="AC260" s="97"/>
      <c r="AD260" s="97"/>
      <c r="AE260" s="97"/>
      <c r="AF260" s="97"/>
      <c r="AG260" s="97"/>
      <c r="AH260" s="97"/>
      <c r="AI260" s="97"/>
      <c r="AJ260" s="97"/>
      <c r="AK260" s="97"/>
      <c r="AL260" s="97"/>
      <c r="AM260" s="97"/>
      <c r="AN260" s="97"/>
      <c r="AO260" s="97"/>
      <c r="AP260" s="97"/>
      <c r="AQ260" s="97"/>
      <c r="AR260" s="97"/>
      <c r="AS260" s="97"/>
      <c r="AT260" s="97"/>
      <c r="AU260" s="97"/>
      <c r="AV260" s="97"/>
      <c r="AW260" s="97"/>
      <c r="AX260" s="97"/>
      <c r="AY260" s="97"/>
      <c r="AZ260" s="97"/>
      <c r="BA260" s="97"/>
      <c r="BB260" s="97"/>
      <c r="BC260" s="97"/>
      <c r="BD260" s="97"/>
      <c r="BE260" s="97"/>
      <c r="BF260" s="97"/>
      <c r="BG260" s="97"/>
      <c r="BH260" s="97"/>
      <c r="BI260" s="97"/>
      <c r="BJ260" s="97"/>
      <c r="BK260" s="97"/>
      <c r="BL260" s="97"/>
      <c r="BM260" s="97"/>
      <c r="BN260" s="97"/>
      <c r="BO260" s="97"/>
      <c r="BP260" s="97"/>
      <c r="BQ260" s="97"/>
      <c r="BR260" s="97"/>
      <c r="BS260" s="97"/>
      <c r="BT260" s="97"/>
      <c r="BU260" s="97"/>
      <c r="BV260" s="97"/>
      <c r="BW260" s="97"/>
      <c r="BX260" s="97"/>
      <c r="BY260" s="97"/>
      <c r="BZ260" s="97"/>
      <c r="CA260" s="97"/>
      <c r="CB260" s="97"/>
      <c r="CC260" s="97"/>
      <c r="CD260" s="97"/>
      <c r="CE260" s="97"/>
      <c r="CF260" s="97"/>
      <c r="CG260" s="97"/>
      <c r="CH260" s="97"/>
      <c r="CI260" s="97"/>
      <c r="CJ260" s="97"/>
      <c r="CK260" s="97"/>
      <c r="CL260" s="97"/>
      <c r="CM260" s="97"/>
      <c r="CN260" s="97"/>
      <c r="CO260" s="97"/>
      <c r="CP260" s="97"/>
      <c r="CQ260" s="97"/>
      <c r="CR260" s="97"/>
      <c r="CS260" s="97"/>
      <c r="CT260" s="97"/>
      <c r="CU260" s="97"/>
      <c r="CV260" s="97"/>
      <c r="CW260" s="97"/>
      <c r="CX260" s="97"/>
      <c r="CY260" s="97"/>
      <c r="CZ260" s="97"/>
      <c r="DA260" s="97"/>
      <c r="DB260" s="97"/>
      <c r="DC260" s="97"/>
      <c r="DD260" s="97"/>
      <c r="DE260" s="97"/>
      <c r="DF260" s="97"/>
      <c r="DG260" s="97"/>
      <c r="DH260" s="97"/>
      <c r="DI260" s="97"/>
      <c r="DJ260" s="97"/>
      <c r="DK260" s="97"/>
      <c r="DL260" s="97"/>
      <c r="DM260" s="97"/>
      <c r="DN260" s="97"/>
      <c r="DO260" s="97"/>
      <c r="DP260" s="97"/>
      <c r="DQ260" s="97"/>
      <c r="DR260" s="97"/>
      <c r="DS260" s="97"/>
      <c r="DT260" s="97"/>
      <c r="DU260" s="97"/>
      <c r="DV260" s="97"/>
      <c r="DW260" s="97"/>
      <c r="DX260" s="97"/>
      <c r="DY260" s="97"/>
      <c r="DZ260" s="97"/>
      <c r="EA260" s="97"/>
      <c r="EB260" s="97"/>
      <c r="EC260" s="97"/>
      <c r="ED260" s="97"/>
      <c r="EE260" s="97"/>
      <c r="EF260" s="97"/>
      <c r="EG260" s="97"/>
      <c r="EH260" s="97"/>
      <c r="EI260" s="97"/>
      <c r="EJ260" s="97"/>
      <c r="EK260" s="97"/>
      <c r="EL260" s="97"/>
      <c r="EM260" s="97"/>
      <c r="EN260" s="97"/>
      <c r="EO260" s="97"/>
      <c r="EP260" s="97"/>
      <c r="EQ260" s="97"/>
      <c r="ER260" s="97"/>
      <c r="ES260" s="97"/>
      <c r="ET260" s="97"/>
      <c r="EU260" s="97"/>
      <c r="EV260" s="97"/>
      <c r="EW260" s="97"/>
      <c r="EX260" s="97"/>
      <c r="EY260" s="97"/>
      <c r="EZ260" s="97"/>
      <c r="FA260" s="97"/>
      <c r="FB260" s="97"/>
      <c r="FC260" s="97"/>
      <c r="FD260" s="97"/>
      <c r="FE260" s="97"/>
      <c r="FF260" s="97"/>
      <c r="FG260" s="97"/>
      <c r="FH260" s="97"/>
      <c r="FI260" s="97"/>
      <c r="FJ260" s="97"/>
      <c r="FK260" s="97"/>
      <c r="FL260" s="97"/>
      <c r="FM260" s="97"/>
      <c r="FN260" s="97"/>
      <c r="FO260" s="97"/>
      <c r="FP260" s="97"/>
      <c r="FQ260" s="97"/>
      <c r="FR260" s="97"/>
      <c r="FS260" s="97"/>
      <c r="FT260" s="97"/>
      <c r="FU260" s="97"/>
      <c r="FV260" s="97"/>
      <c r="FW260" s="97"/>
      <c r="FX260" s="97"/>
      <c r="FY260" s="97"/>
      <c r="FZ260" s="97"/>
      <c r="GA260" s="97"/>
      <c r="GB260" s="97"/>
      <c r="GC260" s="97"/>
      <c r="GD260" s="97"/>
      <c r="GE260" s="97"/>
      <c r="GF260" s="97"/>
      <c r="GG260" s="97"/>
      <c r="GH260" s="97"/>
      <c r="GI260" s="97"/>
      <c r="GJ260" s="97"/>
      <c r="GK260" s="97"/>
      <c r="GL260" s="97"/>
      <c r="GM260" s="97"/>
      <c r="GN260" s="97"/>
      <c r="GO260" s="97"/>
      <c r="GP260" s="97"/>
      <c r="GQ260" s="97"/>
      <c r="GR260" s="97"/>
      <c r="GS260" s="97"/>
      <c r="GT260" s="97"/>
      <c r="GU260" s="97"/>
      <c r="GV260" s="97"/>
      <c r="GW260" s="97"/>
      <c r="GX260" s="97"/>
      <c r="GY260" s="97"/>
      <c r="GZ260" s="97"/>
      <c r="HA260" s="97"/>
      <c r="HB260" s="97"/>
      <c r="HC260" s="97"/>
      <c r="HD260" s="97"/>
      <c r="HE260" s="97"/>
      <c r="HF260" s="97"/>
      <c r="HG260" s="97"/>
      <c r="HH260" s="97"/>
      <c r="HI260" s="97"/>
      <c r="HJ260" s="97"/>
      <c r="HK260" s="97"/>
      <c r="HL260" s="97"/>
      <c r="HM260" s="97"/>
      <c r="HN260" s="97"/>
      <c r="HO260" s="97"/>
      <c r="HP260" s="97"/>
      <c r="HQ260" s="97"/>
      <c r="HR260" s="97"/>
      <c r="HS260" s="97"/>
      <c r="HT260" s="97"/>
      <c r="HU260" s="97"/>
      <c r="HV260" s="97"/>
      <c r="HW260" s="97"/>
      <c r="HX260" s="97"/>
      <c r="HY260" s="97"/>
      <c r="HZ260" s="97"/>
      <c r="IA260" s="97"/>
      <c r="IB260" s="97"/>
      <c r="IC260" s="97"/>
      <c r="ID260" s="97"/>
      <c r="IE260" s="97"/>
      <c r="IF260" s="97"/>
      <c r="IG260" s="97"/>
      <c r="IH260" s="97"/>
      <c r="II260" s="97"/>
      <c r="IJ260" s="97"/>
      <c r="IK260" s="97"/>
      <c r="IL260" s="97"/>
      <c r="IM260" s="97"/>
      <c r="IN260" s="97"/>
      <c r="IO260" s="97"/>
      <c r="IP260" s="97"/>
      <c r="IQ260" s="97"/>
      <c r="IR260" s="97"/>
      <c r="IS260" s="97"/>
      <c r="IT260" s="97"/>
      <c r="IU260" s="97"/>
      <c r="IV260" s="97"/>
      <c r="IW260" s="97"/>
      <c r="IX260" s="97"/>
      <c r="IY260" s="97"/>
      <c r="IZ260" s="97"/>
      <c r="JA260" s="97"/>
      <c r="JB260" s="97"/>
      <c r="JC260" s="97"/>
      <c r="JD260" s="97"/>
      <c r="JE260" s="97"/>
      <c r="JF260" s="97"/>
      <c r="JG260" s="97"/>
      <c r="JH260" s="97"/>
      <c r="JI260" s="97"/>
      <c r="JJ260" s="97"/>
      <c r="JK260" s="97"/>
      <c r="JL260" s="97"/>
      <c r="JM260" s="97"/>
      <c r="JN260" s="97"/>
      <c r="JO260" s="97"/>
      <c r="JP260" s="97"/>
      <c r="JQ260" s="97"/>
      <c r="JR260" s="97"/>
      <c r="JS260" s="97"/>
      <c r="JT260" s="97"/>
      <c r="JU260" s="97"/>
      <c r="JV260" s="97"/>
      <c r="JW260" s="97"/>
      <c r="JX260" s="97"/>
      <c r="JY260" s="97"/>
      <c r="JZ260" s="97"/>
      <c r="KA260" s="97"/>
      <c r="KB260" s="97"/>
      <c r="KC260" s="97"/>
      <c r="KD260" s="97"/>
      <c r="KE260" s="97"/>
      <c r="KF260" s="97"/>
      <c r="KG260" s="97"/>
      <c r="KH260" s="97"/>
      <c r="KI260" s="97"/>
      <c r="KJ260" s="97"/>
      <c r="KK260" s="97"/>
      <c r="KL260" s="97"/>
      <c r="KM260" s="97"/>
      <c r="KN260" s="97"/>
      <c r="KO260" s="97"/>
      <c r="KP260" s="97"/>
      <c r="KQ260" s="97"/>
      <c r="KR260" s="97"/>
      <c r="KS260" s="97"/>
      <c r="KT260" s="97"/>
      <c r="KU260" s="97"/>
      <c r="KV260" s="97"/>
      <c r="KW260" s="97"/>
      <c r="KX260" s="97"/>
      <c r="KY260" s="97"/>
      <c r="KZ260" s="97"/>
      <c r="LA260" s="97"/>
      <c r="LB260" s="97"/>
      <c r="LC260" s="97"/>
      <c r="LD260" s="97"/>
      <c r="LE260" s="97"/>
      <c r="LF260" s="97"/>
      <c r="LG260" s="97"/>
      <c r="LH260" s="97"/>
      <c r="LI260" s="97"/>
      <c r="LJ260" s="97"/>
      <c r="LK260" s="97"/>
      <c r="LL260" s="97"/>
      <c r="LM260" s="97"/>
      <c r="LN260" s="97"/>
      <c r="LO260" s="97"/>
      <c r="LP260" s="97"/>
      <c r="LQ260" s="97"/>
      <c r="LR260" s="97"/>
      <c r="LS260" s="97"/>
      <c r="LT260" s="97"/>
      <c r="LU260" s="97"/>
      <c r="LV260" s="97"/>
      <c r="LW260" s="97"/>
      <c r="LX260" s="97"/>
      <c r="LY260" s="97"/>
      <c r="LZ260" s="97"/>
      <c r="MA260" s="97"/>
      <c r="MB260" s="97"/>
      <c r="MC260" s="97"/>
      <c r="MD260" s="97"/>
      <c r="ME260" s="97"/>
      <c r="MF260" s="97"/>
      <c r="MG260" s="97"/>
      <c r="MH260" s="97"/>
      <c r="MI260" s="97"/>
      <c r="MJ260" s="97"/>
      <c r="MK260" s="97"/>
      <c r="ML260" s="97"/>
      <c r="MM260" s="97"/>
      <c r="MN260" s="97"/>
      <c r="MO260" s="97"/>
      <c r="MP260" s="97"/>
      <c r="MQ260" s="97"/>
      <c r="MR260" s="97"/>
      <c r="MS260" s="97"/>
      <c r="MT260" s="97"/>
      <c r="MU260" s="97"/>
      <c r="MV260" s="97"/>
      <c r="MW260" s="97"/>
      <c r="MX260" s="97"/>
      <c r="MY260" s="97"/>
      <c r="MZ260" s="97"/>
      <c r="NA260" s="97"/>
      <c r="NB260" s="97"/>
      <c r="NC260" s="97"/>
      <c r="ND260" s="97"/>
      <c r="NE260" s="97"/>
      <c r="NF260" s="97"/>
      <c r="NG260" s="97"/>
      <c r="NH260" s="97"/>
      <c r="NI260" s="97"/>
      <c r="NJ260" s="97"/>
      <c r="NK260" s="97"/>
      <c r="NL260" s="97"/>
      <c r="NM260" s="97"/>
      <c r="NN260" s="97"/>
      <c r="NO260" s="97"/>
      <c r="NP260" s="97"/>
      <c r="NQ260" s="97"/>
      <c r="NR260" s="97"/>
      <c r="NS260" s="97"/>
      <c r="NT260" s="97"/>
      <c r="NU260" s="97"/>
      <c r="NV260" s="97"/>
      <c r="NW260" s="97"/>
      <c r="NX260" s="97"/>
      <c r="NY260" s="97"/>
      <c r="NZ260" s="97"/>
      <c r="OA260" s="97"/>
      <c r="OB260" s="97"/>
      <c r="OC260" s="97"/>
      <c r="OD260" s="97"/>
      <c r="OE260" s="97"/>
      <c r="OF260" s="97"/>
      <c r="OG260" s="97"/>
      <c r="OH260" s="97"/>
      <c r="OI260" s="97"/>
      <c r="OJ260" s="97"/>
      <c r="OK260" s="97"/>
      <c r="OL260" s="97"/>
      <c r="OM260" s="97"/>
      <c r="ON260" s="97"/>
      <c r="OO260" s="97"/>
      <c r="OP260" s="97"/>
      <c r="OQ260" s="97"/>
      <c r="OR260" s="97"/>
      <c r="OS260" s="97"/>
      <c r="OT260" s="97"/>
      <c r="OU260" s="97"/>
      <c r="OV260" s="97"/>
      <c r="OW260" s="97"/>
      <c r="OX260" s="97"/>
      <c r="OY260" s="97"/>
      <c r="OZ260" s="97"/>
      <c r="PA260" s="97"/>
      <c r="PB260" s="97"/>
      <c r="PC260" s="97"/>
      <c r="PD260" s="97"/>
      <c r="PE260" s="97"/>
      <c r="PF260" s="97"/>
      <c r="PG260" s="97"/>
      <c r="PH260" s="97"/>
      <c r="PI260" s="97"/>
      <c r="PJ260" s="97"/>
      <c r="PK260" s="97"/>
      <c r="PL260" s="97"/>
      <c r="PM260" s="97"/>
      <c r="PN260" s="97"/>
      <c r="PO260" s="97"/>
      <c r="PP260" s="97"/>
      <c r="PQ260" s="97"/>
      <c r="PR260" s="97"/>
      <c r="PS260" s="97"/>
      <c r="PT260" s="97"/>
      <c r="PU260" s="97"/>
      <c r="PV260" s="97"/>
      <c r="PW260" s="97"/>
      <c r="PX260" s="97"/>
      <c r="PY260" s="97"/>
      <c r="PZ260" s="97"/>
      <c r="QA260" s="97"/>
      <c r="QB260" s="97"/>
      <c r="QC260" s="97"/>
      <c r="QD260" s="97"/>
      <c r="QE260" s="97"/>
      <c r="QF260" s="97"/>
      <c r="QG260" s="97"/>
      <c r="QH260" s="97"/>
      <c r="QI260" s="97"/>
      <c r="QJ260" s="97"/>
      <c r="QK260" s="97"/>
      <c r="QL260" s="97"/>
      <c r="QM260" s="97"/>
      <c r="QN260" s="97"/>
      <c r="QO260" s="97"/>
      <c r="QP260" s="97"/>
      <c r="QQ260" s="97"/>
      <c r="QR260" s="97"/>
      <c r="QS260" s="97"/>
      <c r="QT260" s="97"/>
      <c r="QU260" s="97"/>
      <c r="QV260" s="97"/>
      <c r="QW260" s="97"/>
      <c r="QX260" s="97"/>
      <c r="QY260" s="97"/>
      <c r="QZ260" s="97"/>
      <c r="RA260" s="97"/>
      <c r="RB260" s="97"/>
      <c r="RC260" s="97"/>
      <c r="RD260" s="97"/>
      <c r="RE260" s="97"/>
      <c r="RF260" s="97"/>
      <c r="RG260" s="97"/>
      <c r="RH260" s="97"/>
      <c r="RI260" s="97"/>
      <c r="RJ260" s="97"/>
      <c r="RK260" s="97"/>
      <c r="RL260" s="97"/>
      <c r="RM260" s="97"/>
      <c r="RN260" s="97"/>
      <c r="RO260" s="97"/>
      <c r="RP260" s="97"/>
      <c r="RQ260" s="97"/>
      <c r="RR260" s="97"/>
      <c r="RS260" s="97"/>
      <c r="RT260" s="97"/>
      <c r="RU260" s="97"/>
      <c r="RV260" s="97"/>
      <c r="RW260" s="97"/>
      <c r="RX260" s="97"/>
      <c r="RY260" s="97"/>
      <c r="RZ260" s="97"/>
      <c r="SA260" s="97"/>
      <c r="SB260" s="97"/>
      <c r="SC260" s="97"/>
      <c r="SD260" s="97"/>
      <c r="SE260" s="97"/>
      <c r="SF260" s="97"/>
      <c r="SG260" s="97"/>
      <c r="SH260" s="97"/>
      <c r="SI260" s="97"/>
      <c r="SJ260" s="97"/>
      <c r="SK260" s="97"/>
      <c r="SL260" s="97"/>
      <c r="SM260" s="97"/>
      <c r="SN260" s="97"/>
      <c r="SO260" s="97"/>
      <c r="SP260" s="97"/>
      <c r="SQ260" s="97"/>
      <c r="SR260" s="97"/>
      <c r="SS260" s="97"/>
      <c r="ST260" s="97"/>
      <c r="SU260" s="97"/>
      <c r="SV260" s="97"/>
      <c r="SW260" s="97"/>
      <c r="SX260" s="97"/>
      <c r="SY260" s="97"/>
      <c r="SZ260" s="97"/>
      <c r="TA260" s="97"/>
      <c r="TB260" s="97"/>
    </row>
    <row r="261" spans="1:522" s="1" customFormat="1" ht="18" customHeight="1" x14ac:dyDescent="0.2">
      <c r="A261" s="12"/>
      <c r="B261" s="11" t="s">
        <v>397</v>
      </c>
      <c r="C261" s="1">
        <v>12844</v>
      </c>
      <c r="D261" s="1">
        <v>2009</v>
      </c>
      <c r="E261" s="4" t="s">
        <v>396</v>
      </c>
      <c r="F261" s="9">
        <v>10270</v>
      </c>
      <c r="G261" s="9" t="s">
        <v>99</v>
      </c>
      <c r="H261" s="4" t="s">
        <v>59</v>
      </c>
      <c r="I261" s="1">
        <f t="shared" si="4"/>
        <v>0</v>
      </c>
      <c r="J261" s="12">
        <f>Tabuľka3[[#This Row],[Stĺpec9]]</f>
        <v>0</v>
      </c>
      <c r="K261" s="97"/>
      <c r="L261" s="97"/>
      <c r="M261" s="97"/>
      <c r="N261" s="97"/>
      <c r="O261" s="97"/>
      <c r="P261" s="97"/>
      <c r="Q261" s="97"/>
      <c r="R261" s="97"/>
      <c r="S261" s="97"/>
      <c r="T261" s="97"/>
      <c r="U261" s="97"/>
      <c r="V261" s="97"/>
      <c r="W261" s="97"/>
      <c r="X261" s="97"/>
      <c r="Y261" s="97"/>
      <c r="Z261" s="97"/>
      <c r="AA261" s="97"/>
      <c r="AB261" s="97"/>
      <c r="AC261" s="97"/>
      <c r="AD261" s="97"/>
      <c r="AE261" s="97"/>
      <c r="AF261" s="97"/>
      <c r="AG261" s="97"/>
      <c r="AH261" s="97"/>
      <c r="AI261" s="97"/>
      <c r="AJ261" s="97"/>
      <c r="AK261" s="97"/>
      <c r="AL261" s="97"/>
      <c r="AM261" s="97"/>
      <c r="AN261" s="97"/>
      <c r="AO261" s="97"/>
      <c r="AP261" s="97"/>
      <c r="AQ261" s="97"/>
      <c r="AR261" s="97"/>
      <c r="AS261" s="97"/>
      <c r="AT261" s="97"/>
      <c r="AU261" s="97"/>
      <c r="AV261" s="97"/>
      <c r="AW261" s="97"/>
      <c r="AX261" s="97"/>
      <c r="AY261" s="97"/>
      <c r="AZ261" s="97"/>
      <c r="BA261" s="97"/>
      <c r="BB261" s="97"/>
      <c r="BC261" s="97"/>
      <c r="BD261" s="97"/>
      <c r="BE261" s="97"/>
      <c r="BF261" s="97"/>
      <c r="BG261" s="97"/>
      <c r="BH261" s="97"/>
      <c r="BI261" s="97"/>
      <c r="BJ261" s="97"/>
      <c r="BK261" s="97"/>
      <c r="BL261" s="97"/>
      <c r="BM261" s="97"/>
      <c r="BN261" s="97"/>
      <c r="BO261" s="97"/>
      <c r="BP261" s="97"/>
      <c r="BQ261" s="97"/>
      <c r="BR261" s="97"/>
      <c r="BS261" s="97"/>
      <c r="BT261" s="97"/>
      <c r="BU261" s="97"/>
      <c r="BV261" s="97"/>
      <c r="BW261" s="97"/>
      <c r="BX261" s="97"/>
      <c r="BY261" s="97"/>
      <c r="BZ261" s="97"/>
      <c r="CA261" s="97"/>
      <c r="CB261" s="97"/>
      <c r="CC261" s="97"/>
      <c r="CD261" s="97"/>
      <c r="CE261" s="97"/>
      <c r="CF261" s="97"/>
      <c r="CG261" s="97"/>
      <c r="CH261" s="97"/>
      <c r="CI261" s="97"/>
      <c r="CJ261" s="97"/>
      <c r="CK261" s="97"/>
      <c r="CL261" s="97"/>
      <c r="CM261" s="97"/>
      <c r="CN261" s="97"/>
      <c r="CO261" s="97"/>
      <c r="CP261" s="97"/>
      <c r="CQ261" s="97"/>
      <c r="CR261" s="97"/>
      <c r="CS261" s="97"/>
      <c r="CT261" s="97"/>
      <c r="CU261" s="102"/>
      <c r="CV261" s="102"/>
      <c r="CW261" s="97"/>
      <c r="CX261" s="97"/>
      <c r="CY261" s="97"/>
      <c r="CZ261" s="97"/>
      <c r="DA261" s="97"/>
      <c r="DB261" s="97"/>
      <c r="DC261" s="97"/>
      <c r="DD261" s="97"/>
      <c r="DE261" s="97"/>
      <c r="DF261" s="97"/>
      <c r="DG261" s="97"/>
      <c r="DH261" s="97"/>
      <c r="DI261" s="97"/>
      <c r="DJ261" s="97"/>
      <c r="DK261" s="97"/>
      <c r="DL261" s="97"/>
      <c r="DM261" s="97"/>
      <c r="DN261" s="97"/>
      <c r="DO261" s="97"/>
      <c r="DP261" s="97"/>
      <c r="DQ261" s="97"/>
      <c r="DR261" s="97"/>
      <c r="DS261" s="97"/>
      <c r="DT261" s="97"/>
      <c r="DU261" s="97"/>
      <c r="DV261" s="97"/>
      <c r="DW261" s="97"/>
      <c r="DX261" s="97"/>
      <c r="DY261" s="97"/>
      <c r="DZ261" s="97"/>
      <c r="EA261" s="97"/>
      <c r="EB261" s="97"/>
      <c r="EC261" s="97"/>
      <c r="ED261" s="97"/>
      <c r="EE261" s="97"/>
      <c r="EF261" s="97"/>
      <c r="EG261" s="97"/>
      <c r="EH261" s="97"/>
      <c r="EI261" s="97"/>
      <c r="EJ261" s="97"/>
      <c r="EK261" s="97"/>
      <c r="EL261" s="97"/>
      <c r="EM261" s="97"/>
      <c r="EN261" s="97"/>
      <c r="EO261" s="97"/>
      <c r="EP261" s="97"/>
      <c r="EQ261" s="97"/>
      <c r="ER261" s="97"/>
      <c r="ES261" s="97"/>
      <c r="ET261" s="97"/>
      <c r="EU261" s="97"/>
      <c r="EV261" s="97"/>
      <c r="EW261" s="97"/>
      <c r="EX261" s="97"/>
      <c r="EY261" s="97"/>
      <c r="EZ261" s="97"/>
      <c r="FA261" s="97"/>
      <c r="FB261" s="97"/>
      <c r="FC261" s="97"/>
      <c r="FD261" s="97"/>
      <c r="FE261" s="97"/>
      <c r="FF261" s="97"/>
      <c r="FG261" s="97"/>
      <c r="FH261" s="97"/>
      <c r="FI261" s="97"/>
      <c r="FJ261" s="97"/>
      <c r="FK261" s="97"/>
      <c r="FL261" s="97"/>
      <c r="FM261" s="97"/>
      <c r="FN261" s="97"/>
      <c r="FO261" s="97"/>
      <c r="FP261" s="97"/>
      <c r="FQ261" s="97"/>
      <c r="FR261" s="97"/>
      <c r="FS261" s="97"/>
      <c r="FT261" s="97"/>
      <c r="FU261" s="97"/>
      <c r="FV261" s="97"/>
      <c r="FW261" s="97"/>
      <c r="FX261" s="97"/>
      <c r="FY261" s="97"/>
      <c r="FZ261" s="97"/>
      <c r="GA261" s="97"/>
      <c r="GB261" s="97"/>
      <c r="GC261" s="97"/>
      <c r="GD261" s="97"/>
      <c r="GE261" s="97"/>
      <c r="GF261" s="97"/>
      <c r="GG261" s="97"/>
      <c r="GH261" s="97"/>
      <c r="GI261" s="97"/>
      <c r="GJ261" s="97"/>
      <c r="GK261" s="97"/>
      <c r="GL261" s="97"/>
      <c r="GM261" s="97"/>
      <c r="GN261" s="97"/>
      <c r="GO261" s="97"/>
      <c r="GP261" s="97"/>
      <c r="GQ261" s="97"/>
      <c r="GR261" s="97"/>
      <c r="GS261" s="97"/>
      <c r="GT261" s="97"/>
      <c r="GU261" s="97"/>
      <c r="GV261" s="97"/>
      <c r="GW261" s="97"/>
      <c r="GX261" s="97"/>
      <c r="GY261" s="97"/>
      <c r="GZ261" s="97"/>
      <c r="HA261" s="97"/>
      <c r="HB261" s="97"/>
      <c r="HC261" s="97"/>
      <c r="HD261" s="97"/>
      <c r="HE261" s="97"/>
      <c r="HF261" s="97"/>
      <c r="HG261" s="97"/>
      <c r="HH261" s="97"/>
      <c r="HI261" s="97"/>
      <c r="HJ261" s="97"/>
      <c r="HK261" s="97"/>
      <c r="HL261" s="97"/>
      <c r="HM261" s="97"/>
      <c r="HN261" s="97"/>
      <c r="HO261" s="97"/>
      <c r="HP261" s="97"/>
      <c r="HQ261" s="97"/>
      <c r="HR261" s="97"/>
      <c r="HS261" s="97"/>
      <c r="HT261" s="97"/>
      <c r="HU261" s="97"/>
      <c r="HV261" s="97"/>
      <c r="HW261" s="97"/>
      <c r="HX261" s="97"/>
      <c r="HY261" s="97"/>
      <c r="HZ261" s="97"/>
      <c r="IA261" s="97"/>
      <c r="IB261" s="97"/>
      <c r="IC261" s="97"/>
      <c r="ID261" s="97"/>
      <c r="IE261" s="97"/>
      <c r="IF261" s="97"/>
      <c r="IG261" s="97"/>
      <c r="IH261" s="97"/>
      <c r="II261" s="97"/>
      <c r="IJ261" s="97"/>
      <c r="IK261" s="97"/>
      <c r="IL261" s="97"/>
      <c r="IM261" s="97"/>
      <c r="IN261" s="97"/>
      <c r="IO261" s="97"/>
      <c r="IP261" s="97"/>
      <c r="IQ261" s="97"/>
      <c r="IR261" s="97"/>
      <c r="IS261" s="97"/>
      <c r="IT261" s="97"/>
      <c r="IU261" s="97"/>
      <c r="IV261" s="97"/>
      <c r="IW261" s="97"/>
      <c r="IX261" s="97"/>
      <c r="IY261" s="97"/>
      <c r="IZ261" s="97"/>
      <c r="JA261" s="97"/>
      <c r="JB261" s="97"/>
      <c r="JC261" s="97"/>
      <c r="JD261" s="97"/>
      <c r="JE261" s="97"/>
      <c r="JF261" s="97"/>
      <c r="JG261" s="97"/>
      <c r="JH261" s="97"/>
      <c r="JI261" s="97"/>
      <c r="JJ261" s="97"/>
      <c r="JK261" s="97"/>
      <c r="JL261" s="97"/>
      <c r="JM261" s="97"/>
      <c r="JN261" s="97"/>
      <c r="JO261" s="97"/>
      <c r="JP261" s="97"/>
      <c r="JQ261" s="97"/>
      <c r="JR261" s="97"/>
      <c r="JS261" s="97"/>
      <c r="JT261" s="97"/>
      <c r="JU261" s="97"/>
      <c r="JV261" s="97"/>
      <c r="JW261" s="97"/>
      <c r="JX261" s="97"/>
      <c r="JY261" s="97"/>
      <c r="JZ261" s="97"/>
      <c r="KA261" s="97"/>
      <c r="KB261" s="97"/>
      <c r="KC261" s="97"/>
      <c r="KD261" s="97"/>
      <c r="KE261" s="97"/>
      <c r="KF261" s="97"/>
      <c r="KG261" s="97"/>
      <c r="KH261" s="97"/>
      <c r="KI261" s="97"/>
      <c r="KJ261" s="97"/>
      <c r="KK261" s="97"/>
      <c r="KL261" s="97"/>
      <c r="KM261" s="97"/>
      <c r="KN261" s="97"/>
      <c r="KO261" s="97"/>
      <c r="KP261" s="97"/>
      <c r="KQ261" s="97"/>
      <c r="KR261" s="97"/>
      <c r="KS261" s="97"/>
      <c r="KT261" s="97"/>
      <c r="KU261" s="97"/>
      <c r="KV261" s="97"/>
      <c r="KW261" s="97"/>
      <c r="KX261" s="97"/>
      <c r="KY261" s="97"/>
      <c r="KZ261" s="97"/>
      <c r="LA261" s="97"/>
      <c r="LB261" s="97"/>
      <c r="LC261" s="97"/>
      <c r="LD261" s="97"/>
      <c r="LE261" s="97"/>
      <c r="LF261" s="97"/>
      <c r="LG261" s="97"/>
      <c r="LH261" s="97"/>
      <c r="LI261" s="102"/>
      <c r="LJ261" s="97"/>
      <c r="LK261" s="97"/>
      <c r="LL261" s="97"/>
      <c r="LM261" s="97"/>
      <c r="LN261" s="97"/>
      <c r="LO261" s="97"/>
      <c r="LP261" s="97"/>
      <c r="LQ261" s="97"/>
      <c r="LR261" s="97"/>
      <c r="LS261" s="97"/>
      <c r="LT261" s="97"/>
      <c r="LU261" s="97"/>
      <c r="LV261" s="97"/>
      <c r="LW261" s="97"/>
      <c r="LX261" s="97"/>
      <c r="LY261" s="97"/>
      <c r="LZ261" s="97"/>
      <c r="MA261" s="97"/>
      <c r="MB261" s="97"/>
      <c r="MC261" s="97"/>
      <c r="MD261" s="97"/>
      <c r="ME261" s="97"/>
      <c r="MF261" s="97"/>
      <c r="MG261" s="97"/>
      <c r="MH261" s="97"/>
      <c r="MI261" s="97"/>
      <c r="MJ261" s="97"/>
      <c r="MK261" s="97"/>
      <c r="ML261" s="97"/>
      <c r="MM261" s="97"/>
      <c r="MN261" s="97"/>
      <c r="MO261" s="97"/>
      <c r="MP261" s="97"/>
      <c r="MQ261" s="97"/>
      <c r="MR261" s="97"/>
      <c r="MS261" s="97"/>
      <c r="MT261" s="97"/>
      <c r="MU261" s="97"/>
      <c r="MV261" s="97"/>
      <c r="MW261" s="97"/>
      <c r="MX261" s="97"/>
      <c r="MY261" s="97"/>
      <c r="MZ261" s="97"/>
      <c r="NA261" s="97"/>
      <c r="NB261" s="97"/>
      <c r="NC261" s="97"/>
      <c r="ND261" s="97"/>
      <c r="NE261" s="97"/>
      <c r="NF261" s="97"/>
      <c r="NG261" s="97"/>
      <c r="NH261" s="97"/>
      <c r="NI261" s="97"/>
      <c r="NJ261" s="97"/>
      <c r="NK261" s="97"/>
      <c r="NL261" s="97"/>
      <c r="NM261" s="97"/>
      <c r="NN261" s="97"/>
      <c r="NO261" s="97"/>
      <c r="NP261" s="97"/>
      <c r="NQ261" s="97"/>
      <c r="NR261" s="102"/>
      <c r="NS261" s="97"/>
      <c r="NT261" s="97"/>
      <c r="NU261" s="97"/>
      <c r="NV261" s="97"/>
      <c r="NW261" s="97"/>
      <c r="NX261" s="97"/>
      <c r="NY261" s="97"/>
      <c r="NZ261" s="97"/>
      <c r="OA261" s="97"/>
      <c r="OB261" s="97"/>
      <c r="OC261" s="97"/>
      <c r="OD261" s="97"/>
      <c r="OE261" s="97"/>
      <c r="OF261" s="97"/>
      <c r="OG261" s="97"/>
      <c r="OH261" s="97"/>
      <c r="OI261" s="97"/>
      <c r="OJ261" s="97"/>
      <c r="OK261" s="97"/>
      <c r="OL261" s="97"/>
      <c r="OM261" s="97"/>
      <c r="ON261" s="97"/>
      <c r="OO261" s="97"/>
      <c r="OP261" s="97"/>
      <c r="OQ261" s="97"/>
      <c r="OR261" s="97"/>
      <c r="OS261" s="97"/>
      <c r="OT261" s="97"/>
      <c r="OU261" s="97"/>
      <c r="OV261" s="97"/>
      <c r="OW261" s="97"/>
      <c r="OX261" s="97"/>
      <c r="OY261" s="97"/>
      <c r="OZ261" s="97"/>
      <c r="PA261" s="97"/>
      <c r="PB261" s="97"/>
      <c r="PC261" s="97"/>
      <c r="PD261" s="97"/>
      <c r="PE261" s="97"/>
      <c r="PF261" s="97"/>
      <c r="PG261" s="97"/>
      <c r="PH261" s="97"/>
      <c r="PI261" s="97"/>
      <c r="PJ261" s="97"/>
      <c r="PK261" s="97"/>
      <c r="PL261" s="97"/>
      <c r="PM261" s="97"/>
      <c r="PN261" s="97"/>
      <c r="PO261" s="97"/>
      <c r="PP261" s="97"/>
      <c r="PQ261" s="97"/>
      <c r="PR261" s="97"/>
      <c r="PS261" s="97"/>
      <c r="PT261" s="97"/>
      <c r="PU261" s="97"/>
      <c r="PV261" s="102"/>
      <c r="PW261" s="97"/>
      <c r="PX261" s="97"/>
      <c r="PY261" s="97"/>
      <c r="PZ261" s="97"/>
      <c r="QA261" s="97"/>
      <c r="QB261" s="97"/>
      <c r="QC261" s="97"/>
      <c r="QD261" s="97"/>
      <c r="QE261" s="97"/>
      <c r="QF261" s="97"/>
      <c r="QG261" s="97"/>
      <c r="QH261" s="97"/>
      <c r="QI261" s="97"/>
      <c r="QJ261" s="97"/>
      <c r="QK261" s="97"/>
      <c r="QL261" s="97"/>
      <c r="QM261" s="97"/>
      <c r="QN261" s="97"/>
      <c r="QO261" s="97"/>
      <c r="QP261" s="97"/>
      <c r="QQ261" s="97"/>
      <c r="QR261" s="97"/>
      <c r="QS261" s="97"/>
      <c r="QT261" s="97"/>
      <c r="QU261" s="97"/>
      <c r="QV261" s="97"/>
      <c r="QW261" s="97"/>
      <c r="QX261" s="97"/>
      <c r="QY261" s="97"/>
      <c r="QZ261" s="97"/>
      <c r="RA261" s="97"/>
      <c r="RB261" s="97"/>
      <c r="RC261" s="97"/>
      <c r="RD261" s="97"/>
      <c r="RE261" s="97"/>
      <c r="RF261" s="97"/>
      <c r="RG261" s="97"/>
      <c r="RH261" s="97"/>
      <c r="RI261" s="97"/>
      <c r="RJ261" s="97"/>
      <c r="RK261" s="97"/>
      <c r="RL261" s="97"/>
      <c r="RM261" s="97"/>
      <c r="RN261" s="97"/>
      <c r="RO261" s="97"/>
      <c r="RP261" s="97"/>
      <c r="RQ261" s="97"/>
      <c r="RR261" s="97"/>
      <c r="RS261" s="97"/>
      <c r="RT261" s="97"/>
      <c r="RU261" s="97"/>
      <c r="RV261" s="97"/>
      <c r="RW261" s="97"/>
      <c r="RX261" s="97"/>
      <c r="RY261" s="97"/>
      <c r="RZ261" s="97"/>
      <c r="SA261" s="97"/>
      <c r="SB261" s="97"/>
      <c r="SC261" s="97"/>
      <c r="SD261" s="97"/>
      <c r="SE261" s="97"/>
      <c r="SF261" s="97"/>
      <c r="SG261" s="97"/>
      <c r="SH261" s="97"/>
      <c r="SI261" s="97"/>
      <c r="SJ261" s="97"/>
      <c r="SK261" s="97"/>
      <c r="SL261" s="97"/>
      <c r="SM261" s="97"/>
      <c r="SN261" s="97"/>
      <c r="SO261" s="97"/>
      <c r="SP261" s="97"/>
      <c r="SQ261" s="97"/>
      <c r="SR261" s="97"/>
      <c r="SS261" s="97"/>
      <c r="ST261" s="97"/>
      <c r="SU261" s="97"/>
      <c r="SV261" s="97"/>
      <c r="SW261" s="97"/>
      <c r="SX261" s="97"/>
      <c r="SY261" s="97"/>
      <c r="SZ261" s="97"/>
      <c r="TA261" s="97"/>
      <c r="TB261" s="97"/>
    </row>
    <row r="262" spans="1:522" s="1" customFormat="1" ht="18" customHeight="1" x14ac:dyDescent="0.2">
      <c r="A262" s="12"/>
      <c r="B262" s="11" t="s">
        <v>385</v>
      </c>
      <c r="E262" s="4" t="s">
        <v>384</v>
      </c>
      <c r="G262" s="9" t="s">
        <v>96</v>
      </c>
      <c r="H262" s="4"/>
      <c r="I262" s="1">
        <f t="shared" si="4"/>
        <v>0</v>
      </c>
      <c r="J262" s="12">
        <f>Tabuľka3[[#This Row],[Stĺpec9]]</f>
        <v>0</v>
      </c>
      <c r="K262" s="97"/>
      <c r="L262" s="97"/>
      <c r="M262" s="97"/>
      <c r="N262" s="97"/>
      <c r="O262" s="97"/>
      <c r="P262" s="97"/>
      <c r="Q262" s="97"/>
      <c r="R262" s="97"/>
      <c r="S262" s="97"/>
      <c r="T262" s="97"/>
      <c r="U262" s="97"/>
      <c r="V262" s="97"/>
      <c r="W262" s="97"/>
      <c r="X262" s="97"/>
      <c r="Y262" s="97"/>
      <c r="Z262" s="97"/>
      <c r="AA262" s="97"/>
      <c r="AB262" s="97"/>
      <c r="AC262" s="97"/>
      <c r="AD262" s="97"/>
      <c r="AE262" s="97"/>
      <c r="AF262" s="97"/>
      <c r="AG262" s="97"/>
      <c r="AH262" s="97"/>
      <c r="AI262" s="97"/>
      <c r="AJ262" s="97"/>
      <c r="AK262" s="97"/>
      <c r="AL262" s="97"/>
      <c r="AM262" s="97"/>
      <c r="AN262" s="97"/>
      <c r="AO262" s="97"/>
      <c r="AP262" s="97"/>
      <c r="AQ262" s="97"/>
      <c r="AR262" s="97"/>
      <c r="AS262" s="97"/>
      <c r="AT262" s="97"/>
      <c r="AU262" s="97"/>
      <c r="AV262" s="97"/>
      <c r="AW262" s="97"/>
      <c r="AX262" s="97"/>
      <c r="AY262" s="97"/>
      <c r="AZ262" s="97"/>
      <c r="BA262" s="97"/>
      <c r="BB262" s="97"/>
      <c r="BC262" s="97"/>
      <c r="BD262" s="97"/>
      <c r="BE262" s="97"/>
      <c r="BF262" s="97"/>
      <c r="BG262" s="97"/>
      <c r="BH262" s="97"/>
      <c r="BI262" s="97"/>
      <c r="BJ262" s="97"/>
      <c r="BK262" s="97"/>
      <c r="BL262" s="97"/>
      <c r="BM262" s="97"/>
      <c r="BN262" s="97"/>
      <c r="BO262" s="97"/>
      <c r="BP262" s="97"/>
      <c r="BQ262" s="97"/>
      <c r="BR262" s="97"/>
      <c r="BS262" s="97"/>
      <c r="BT262" s="97"/>
      <c r="BU262" s="97"/>
      <c r="BV262" s="97"/>
      <c r="BW262" s="97"/>
      <c r="BX262" s="97"/>
      <c r="BY262" s="97"/>
      <c r="BZ262" s="97"/>
      <c r="CA262" s="97"/>
      <c r="CB262" s="97"/>
      <c r="CC262" s="97"/>
      <c r="CD262" s="97"/>
      <c r="CE262" s="97"/>
      <c r="CF262" s="97"/>
      <c r="CG262" s="97"/>
      <c r="CH262" s="97"/>
      <c r="CI262" s="97"/>
      <c r="CJ262" s="97"/>
      <c r="CK262" s="97"/>
      <c r="CL262" s="97"/>
      <c r="CM262" s="97"/>
      <c r="CN262" s="97"/>
      <c r="CO262" s="97"/>
      <c r="CP262" s="97"/>
      <c r="CQ262" s="97"/>
      <c r="CR262" s="97"/>
      <c r="CS262" s="97"/>
      <c r="CT262" s="97"/>
      <c r="CU262" s="97"/>
      <c r="CV262" s="97"/>
      <c r="CW262" s="97"/>
      <c r="CX262" s="97"/>
      <c r="CY262" s="97"/>
      <c r="CZ262" s="97"/>
      <c r="DA262" s="97"/>
      <c r="DB262" s="97"/>
      <c r="DC262" s="97"/>
      <c r="DD262" s="97"/>
      <c r="DE262" s="97"/>
      <c r="DF262" s="97"/>
      <c r="DG262" s="97"/>
      <c r="DH262" s="97"/>
      <c r="DI262" s="97"/>
      <c r="DJ262" s="97"/>
      <c r="DK262" s="97"/>
      <c r="DL262" s="97"/>
      <c r="DM262" s="97"/>
      <c r="DN262" s="97"/>
      <c r="DO262" s="97"/>
      <c r="DP262" s="97"/>
      <c r="DQ262" s="97"/>
      <c r="DR262" s="97"/>
      <c r="DS262" s="97"/>
      <c r="DT262" s="97"/>
      <c r="DU262" s="97"/>
      <c r="DV262" s="97"/>
      <c r="DW262" s="97"/>
      <c r="DX262" s="97"/>
      <c r="DY262" s="97"/>
      <c r="DZ262" s="97"/>
      <c r="EA262" s="97"/>
      <c r="EB262" s="97"/>
      <c r="EC262" s="97"/>
      <c r="ED262" s="97"/>
      <c r="EE262" s="97"/>
      <c r="EF262" s="97"/>
      <c r="EG262" s="97"/>
      <c r="EH262" s="97"/>
      <c r="EI262" s="97"/>
      <c r="EJ262" s="97"/>
      <c r="EK262" s="97"/>
      <c r="EL262" s="97"/>
      <c r="EM262" s="97"/>
      <c r="EN262" s="97"/>
      <c r="EO262" s="97"/>
      <c r="EP262" s="97"/>
      <c r="EQ262" s="97"/>
      <c r="ER262" s="97"/>
      <c r="ES262" s="97"/>
      <c r="ET262" s="97"/>
      <c r="EU262" s="97"/>
      <c r="EV262" s="97"/>
      <c r="EW262" s="97"/>
      <c r="EX262" s="97"/>
      <c r="EY262" s="97"/>
      <c r="EZ262" s="97"/>
      <c r="FA262" s="97"/>
      <c r="FB262" s="97"/>
      <c r="FC262" s="97"/>
      <c r="FD262" s="97"/>
      <c r="FE262" s="97"/>
      <c r="FF262" s="97"/>
      <c r="FG262" s="97"/>
      <c r="FH262" s="97"/>
      <c r="FI262" s="97"/>
      <c r="FJ262" s="97"/>
      <c r="FK262" s="97"/>
      <c r="FL262" s="97"/>
      <c r="FM262" s="97"/>
      <c r="FN262" s="97"/>
      <c r="FO262" s="97"/>
      <c r="FP262" s="97"/>
      <c r="FQ262" s="97"/>
      <c r="FR262" s="97"/>
      <c r="FS262" s="97"/>
      <c r="FT262" s="97"/>
      <c r="FU262" s="97"/>
      <c r="FV262" s="97"/>
      <c r="FW262" s="97"/>
      <c r="FX262" s="97"/>
      <c r="FY262" s="97"/>
      <c r="FZ262" s="97"/>
      <c r="GA262" s="97"/>
      <c r="GB262" s="97"/>
      <c r="GC262" s="97"/>
      <c r="GD262" s="97"/>
      <c r="GE262" s="97"/>
      <c r="GF262" s="97"/>
      <c r="GG262" s="97"/>
      <c r="GH262" s="97"/>
      <c r="GI262" s="97"/>
      <c r="GJ262" s="97"/>
      <c r="GK262" s="97"/>
      <c r="GL262" s="97"/>
      <c r="GM262" s="97"/>
      <c r="GN262" s="97"/>
      <c r="GO262" s="97"/>
      <c r="GP262" s="97"/>
      <c r="GQ262" s="97"/>
      <c r="GR262" s="97"/>
      <c r="GS262" s="97"/>
      <c r="GT262" s="97"/>
      <c r="GU262" s="97"/>
      <c r="GV262" s="97"/>
      <c r="GW262" s="97"/>
      <c r="GX262" s="97"/>
      <c r="GY262" s="97"/>
      <c r="GZ262" s="97"/>
      <c r="HA262" s="97"/>
      <c r="HB262" s="97"/>
      <c r="HC262" s="97"/>
      <c r="HD262" s="97"/>
      <c r="HE262" s="97"/>
      <c r="HF262" s="97"/>
      <c r="HG262" s="97"/>
      <c r="HH262" s="97"/>
      <c r="HI262" s="97"/>
      <c r="HJ262" s="97"/>
      <c r="HK262" s="97"/>
      <c r="HL262" s="97"/>
      <c r="HM262" s="97"/>
      <c r="HN262" s="97"/>
      <c r="HO262" s="97"/>
      <c r="HP262" s="97"/>
      <c r="HQ262" s="97"/>
      <c r="HR262" s="97"/>
      <c r="HS262" s="97"/>
      <c r="HT262" s="97"/>
      <c r="HU262" s="97"/>
      <c r="HV262" s="97"/>
      <c r="HW262" s="97"/>
      <c r="HX262" s="97"/>
      <c r="HY262" s="97"/>
      <c r="HZ262" s="97"/>
      <c r="IA262" s="97"/>
      <c r="IB262" s="97"/>
      <c r="IC262" s="97"/>
      <c r="ID262" s="97"/>
      <c r="IE262" s="97"/>
      <c r="IF262" s="97"/>
      <c r="IG262" s="97"/>
      <c r="IH262" s="97"/>
      <c r="II262" s="97"/>
      <c r="IJ262" s="97"/>
      <c r="IK262" s="97"/>
      <c r="IL262" s="97"/>
      <c r="IM262" s="97"/>
      <c r="IN262" s="97"/>
      <c r="IO262" s="97"/>
      <c r="IP262" s="97"/>
      <c r="IQ262" s="97"/>
      <c r="IR262" s="97"/>
      <c r="IS262" s="97"/>
      <c r="IT262" s="97"/>
      <c r="IU262" s="97"/>
      <c r="IV262" s="97"/>
      <c r="IW262" s="97"/>
      <c r="IX262" s="97"/>
      <c r="IY262" s="97"/>
      <c r="IZ262" s="97"/>
      <c r="JA262" s="97"/>
      <c r="JB262" s="97"/>
      <c r="JC262" s="97"/>
      <c r="JD262" s="97"/>
      <c r="JE262" s="97"/>
      <c r="JF262" s="97"/>
      <c r="JG262" s="97"/>
      <c r="JH262" s="97"/>
      <c r="JI262" s="97"/>
      <c r="JJ262" s="97"/>
      <c r="JK262" s="97"/>
      <c r="JL262" s="97"/>
      <c r="JM262" s="97"/>
      <c r="JN262" s="97"/>
      <c r="JO262" s="97"/>
      <c r="JP262" s="97"/>
      <c r="JQ262" s="97"/>
      <c r="JR262" s="97"/>
      <c r="JS262" s="97"/>
      <c r="JT262" s="97"/>
      <c r="JU262" s="97"/>
      <c r="JV262" s="97"/>
      <c r="JW262" s="97"/>
      <c r="JX262" s="97"/>
      <c r="JY262" s="97"/>
      <c r="JZ262" s="97"/>
      <c r="KA262" s="97"/>
      <c r="KB262" s="97"/>
      <c r="KC262" s="97"/>
      <c r="KD262" s="97"/>
      <c r="KE262" s="97"/>
      <c r="KF262" s="97"/>
      <c r="KG262" s="97"/>
      <c r="KH262" s="97"/>
      <c r="KI262" s="97"/>
      <c r="KJ262" s="97"/>
      <c r="KK262" s="97"/>
      <c r="KL262" s="97"/>
      <c r="KM262" s="97"/>
      <c r="KN262" s="97"/>
      <c r="KO262" s="97"/>
      <c r="KP262" s="97"/>
      <c r="KQ262" s="97"/>
      <c r="KR262" s="97"/>
      <c r="KS262" s="97"/>
      <c r="KT262" s="97"/>
      <c r="KU262" s="97"/>
      <c r="KV262" s="97"/>
      <c r="KW262" s="97"/>
      <c r="KX262" s="97"/>
      <c r="KY262" s="97"/>
      <c r="KZ262" s="97"/>
      <c r="LA262" s="97"/>
      <c r="LB262" s="97"/>
      <c r="LC262" s="97"/>
      <c r="LD262" s="97"/>
      <c r="LE262" s="97"/>
      <c r="LF262" s="97"/>
      <c r="LG262" s="97"/>
      <c r="LH262" s="97"/>
      <c r="LI262" s="97"/>
      <c r="LJ262" s="97"/>
      <c r="LK262" s="97"/>
      <c r="LL262" s="97"/>
      <c r="LM262" s="97"/>
      <c r="LN262" s="97"/>
      <c r="LO262" s="97"/>
      <c r="LP262" s="97"/>
      <c r="LQ262" s="97"/>
      <c r="LR262" s="97"/>
      <c r="LS262" s="97"/>
      <c r="LT262" s="97"/>
      <c r="LU262" s="97"/>
      <c r="LV262" s="97"/>
      <c r="LW262" s="97"/>
      <c r="LX262" s="97"/>
      <c r="LY262" s="97"/>
      <c r="LZ262" s="97"/>
      <c r="MA262" s="97"/>
      <c r="MB262" s="97"/>
      <c r="MC262" s="97"/>
      <c r="MD262" s="97"/>
      <c r="ME262" s="97"/>
      <c r="MF262" s="97"/>
      <c r="MG262" s="97"/>
      <c r="MH262" s="97"/>
      <c r="MI262" s="97"/>
      <c r="MJ262" s="97"/>
      <c r="MK262" s="97"/>
      <c r="ML262" s="97"/>
      <c r="MM262" s="97"/>
      <c r="MN262" s="97"/>
      <c r="MO262" s="97"/>
      <c r="MP262" s="97"/>
      <c r="MQ262" s="97"/>
      <c r="MR262" s="97"/>
      <c r="MS262" s="97"/>
      <c r="MT262" s="97"/>
      <c r="MU262" s="97"/>
      <c r="MV262" s="97"/>
      <c r="MW262" s="97"/>
      <c r="MX262" s="97"/>
      <c r="MY262" s="97"/>
      <c r="MZ262" s="97"/>
      <c r="NA262" s="97"/>
      <c r="NB262" s="97"/>
      <c r="NC262" s="97"/>
      <c r="ND262" s="97"/>
      <c r="NE262" s="97"/>
      <c r="NF262" s="97"/>
      <c r="NG262" s="97"/>
      <c r="NH262" s="97"/>
      <c r="NI262" s="97"/>
      <c r="NJ262" s="97"/>
      <c r="NK262" s="97"/>
      <c r="NL262" s="97"/>
      <c r="NM262" s="97"/>
      <c r="NN262" s="97"/>
      <c r="NO262" s="97"/>
      <c r="NP262" s="97"/>
      <c r="NQ262" s="97"/>
      <c r="NR262" s="97"/>
      <c r="NS262" s="97"/>
      <c r="NT262" s="97"/>
      <c r="NU262" s="97"/>
      <c r="NV262" s="97"/>
      <c r="NW262" s="97"/>
      <c r="NX262" s="97"/>
      <c r="NY262" s="97"/>
      <c r="NZ262" s="97"/>
      <c r="OA262" s="97"/>
      <c r="OB262" s="97"/>
      <c r="OC262" s="97"/>
      <c r="OD262" s="97"/>
      <c r="OE262" s="97"/>
      <c r="OF262" s="97"/>
      <c r="OG262" s="97"/>
      <c r="OH262" s="97"/>
      <c r="OI262" s="97"/>
      <c r="OJ262" s="97"/>
      <c r="OK262" s="97"/>
      <c r="OL262" s="97"/>
      <c r="OM262" s="97"/>
      <c r="ON262" s="97"/>
      <c r="OO262" s="97"/>
      <c r="OP262" s="97"/>
      <c r="OQ262" s="97"/>
      <c r="OR262" s="97"/>
      <c r="OS262" s="97"/>
      <c r="OT262" s="97"/>
      <c r="OU262" s="97"/>
      <c r="OV262" s="97"/>
      <c r="OW262" s="97"/>
      <c r="OX262" s="97"/>
      <c r="OY262" s="97"/>
      <c r="OZ262" s="97"/>
      <c r="PA262" s="97"/>
      <c r="PB262" s="97"/>
      <c r="PC262" s="97"/>
      <c r="PD262" s="97"/>
      <c r="PE262" s="97"/>
      <c r="PF262" s="97"/>
      <c r="PG262" s="97"/>
      <c r="PH262" s="97"/>
      <c r="PI262" s="97"/>
      <c r="PJ262" s="97"/>
      <c r="PK262" s="97"/>
      <c r="PL262" s="97"/>
      <c r="PM262" s="97"/>
      <c r="PN262" s="97"/>
      <c r="PO262" s="97"/>
      <c r="PP262" s="97"/>
      <c r="PQ262" s="97"/>
      <c r="PR262" s="97"/>
      <c r="PS262" s="97"/>
      <c r="PT262" s="97"/>
      <c r="PU262" s="97"/>
      <c r="PV262" s="97"/>
      <c r="PW262" s="97"/>
      <c r="PX262" s="97"/>
      <c r="PY262" s="97"/>
      <c r="PZ262" s="97"/>
      <c r="QA262" s="97"/>
      <c r="QB262" s="97"/>
      <c r="QC262" s="97"/>
      <c r="QD262" s="97"/>
      <c r="QE262" s="97"/>
      <c r="QF262" s="97"/>
      <c r="QG262" s="97"/>
      <c r="QH262" s="97"/>
      <c r="QI262" s="97"/>
      <c r="QJ262" s="97"/>
      <c r="QK262" s="97"/>
      <c r="QL262" s="97"/>
      <c r="QM262" s="97"/>
      <c r="QN262" s="97"/>
      <c r="QO262" s="97"/>
      <c r="QP262" s="97"/>
      <c r="QQ262" s="97"/>
      <c r="QR262" s="97"/>
      <c r="QS262" s="97"/>
      <c r="QT262" s="97"/>
      <c r="QU262" s="97"/>
      <c r="QV262" s="97"/>
      <c r="QW262" s="97"/>
      <c r="QX262" s="97"/>
      <c r="QY262" s="97"/>
      <c r="QZ262" s="97"/>
      <c r="RA262" s="97"/>
      <c r="RB262" s="97"/>
      <c r="RC262" s="97"/>
      <c r="RD262" s="97"/>
      <c r="RE262" s="97"/>
      <c r="RF262" s="97"/>
      <c r="RG262" s="97"/>
      <c r="RH262" s="97"/>
      <c r="RI262" s="97"/>
      <c r="RJ262" s="97"/>
      <c r="RK262" s="97"/>
      <c r="RL262" s="97"/>
      <c r="RM262" s="97"/>
      <c r="RN262" s="97"/>
      <c r="RO262" s="97"/>
      <c r="RP262" s="97"/>
      <c r="RQ262" s="97"/>
      <c r="RR262" s="97"/>
      <c r="RS262" s="97"/>
      <c r="RT262" s="97"/>
      <c r="RU262" s="97"/>
      <c r="RV262" s="97"/>
      <c r="RW262" s="97"/>
      <c r="RX262" s="97"/>
      <c r="RY262" s="97"/>
      <c r="RZ262" s="97"/>
      <c r="SA262" s="97"/>
      <c r="SB262" s="97"/>
      <c r="SC262" s="97"/>
      <c r="SD262" s="97"/>
      <c r="SE262" s="97"/>
      <c r="SF262" s="97"/>
      <c r="SG262" s="97"/>
      <c r="SH262" s="97"/>
      <c r="SI262" s="97"/>
      <c r="SJ262" s="97"/>
      <c r="SK262" s="97"/>
      <c r="SL262" s="97"/>
      <c r="SM262" s="97"/>
      <c r="SN262" s="97"/>
      <c r="SO262" s="97"/>
      <c r="SP262" s="97"/>
      <c r="SQ262" s="97"/>
      <c r="SR262" s="97"/>
      <c r="SS262" s="97"/>
      <c r="ST262" s="97"/>
      <c r="SU262" s="97"/>
      <c r="SV262" s="97"/>
      <c r="SW262" s="97"/>
      <c r="SX262" s="97"/>
      <c r="SY262" s="97"/>
      <c r="SZ262" s="97"/>
      <c r="TA262" s="97"/>
      <c r="TB262" s="97"/>
    </row>
    <row r="263" spans="1:522" s="1" customFormat="1" ht="18" customHeight="1" x14ac:dyDescent="0.2">
      <c r="A263" s="12"/>
      <c r="B263" s="11" t="s">
        <v>175</v>
      </c>
      <c r="C263" s="1">
        <v>12188</v>
      </c>
      <c r="E263" s="4" t="s">
        <v>274</v>
      </c>
      <c r="F263" s="1">
        <v>9414</v>
      </c>
      <c r="G263" s="9" t="s">
        <v>99</v>
      </c>
      <c r="H263" s="4" t="s">
        <v>275</v>
      </c>
      <c r="I263" s="1">
        <f t="shared" si="4"/>
        <v>0</v>
      </c>
      <c r="J263" s="12">
        <f>Tabuľka3[[#This Row],[Stĺpec9]]</f>
        <v>0</v>
      </c>
      <c r="K263" s="97"/>
      <c r="L263" s="97"/>
      <c r="M263" s="97"/>
      <c r="N263" s="97"/>
      <c r="O263" s="97"/>
      <c r="P263" s="97"/>
      <c r="Q263" s="97"/>
      <c r="R263" s="97"/>
      <c r="S263" s="97"/>
      <c r="T263" s="97"/>
      <c r="U263" s="97"/>
      <c r="V263" s="97"/>
      <c r="W263" s="97"/>
      <c r="X263" s="97"/>
      <c r="Y263" s="97"/>
      <c r="Z263" s="97"/>
      <c r="AA263" s="97"/>
      <c r="AB263" s="97"/>
      <c r="AC263" s="97"/>
      <c r="AD263" s="97"/>
      <c r="AE263" s="97"/>
      <c r="AF263" s="97"/>
      <c r="AG263" s="97"/>
      <c r="AH263" s="97"/>
      <c r="AI263" s="97"/>
      <c r="AJ263" s="97"/>
      <c r="AK263" s="97"/>
      <c r="AL263" s="97"/>
      <c r="AM263" s="97"/>
      <c r="AN263" s="97"/>
      <c r="AO263" s="97"/>
      <c r="AP263" s="97"/>
      <c r="AQ263" s="97"/>
      <c r="AR263" s="97"/>
      <c r="AS263" s="97"/>
      <c r="AT263" s="97"/>
      <c r="AU263" s="97"/>
      <c r="AV263" s="97"/>
      <c r="AW263" s="97"/>
      <c r="AX263" s="97"/>
      <c r="AY263" s="97"/>
      <c r="AZ263" s="97"/>
      <c r="BA263" s="97"/>
      <c r="BB263" s="97"/>
      <c r="BC263" s="97"/>
      <c r="BD263" s="97"/>
      <c r="BE263" s="97"/>
      <c r="BF263" s="97"/>
      <c r="BG263" s="97"/>
      <c r="BH263" s="97"/>
      <c r="BI263" s="97"/>
      <c r="BJ263" s="97"/>
      <c r="BK263" s="97"/>
      <c r="BL263" s="97"/>
      <c r="BM263" s="97"/>
      <c r="BN263" s="97"/>
      <c r="BO263" s="97"/>
      <c r="BP263" s="97"/>
      <c r="BQ263" s="97"/>
      <c r="BR263" s="97"/>
      <c r="BS263" s="97"/>
      <c r="BT263" s="97"/>
      <c r="BU263" s="97"/>
      <c r="BV263" s="97"/>
      <c r="BW263" s="97"/>
      <c r="BX263" s="97"/>
      <c r="BY263" s="97"/>
      <c r="BZ263" s="97"/>
      <c r="CA263" s="97"/>
      <c r="CB263" s="97"/>
      <c r="CC263" s="97"/>
      <c r="CD263" s="97"/>
      <c r="CE263" s="97"/>
      <c r="CF263" s="97"/>
      <c r="CG263" s="97"/>
      <c r="CH263" s="97"/>
      <c r="CI263" s="97"/>
      <c r="CJ263" s="97"/>
      <c r="CK263" s="97"/>
      <c r="CL263" s="97"/>
      <c r="CM263" s="97"/>
      <c r="CN263" s="97"/>
      <c r="CO263" s="97"/>
      <c r="CP263" s="97"/>
      <c r="CQ263" s="97"/>
      <c r="CR263" s="97"/>
      <c r="CS263" s="97"/>
      <c r="CT263" s="97"/>
      <c r="CU263" s="97"/>
      <c r="CV263" s="97"/>
      <c r="CW263" s="97"/>
      <c r="CX263" s="97"/>
      <c r="CY263" s="97"/>
      <c r="CZ263" s="97"/>
      <c r="DA263" s="97"/>
      <c r="DB263" s="97"/>
      <c r="DC263" s="97"/>
      <c r="DD263" s="97"/>
      <c r="DE263" s="97"/>
      <c r="DF263" s="97"/>
      <c r="DG263" s="97"/>
      <c r="DH263" s="97"/>
      <c r="DI263" s="97"/>
      <c r="DJ263" s="97"/>
      <c r="DK263" s="97"/>
      <c r="DL263" s="97"/>
      <c r="DM263" s="97"/>
      <c r="DN263" s="97"/>
      <c r="DO263" s="97"/>
      <c r="DP263" s="97"/>
      <c r="DQ263" s="97"/>
      <c r="DR263" s="97"/>
      <c r="DS263" s="97"/>
      <c r="DT263" s="97"/>
      <c r="DU263" s="97"/>
      <c r="DV263" s="97"/>
      <c r="DW263" s="97"/>
      <c r="DX263" s="97"/>
      <c r="DY263" s="97"/>
      <c r="DZ263" s="97"/>
      <c r="EA263" s="97"/>
      <c r="EB263" s="97"/>
      <c r="EC263" s="97"/>
      <c r="ED263" s="97"/>
      <c r="EE263" s="97"/>
      <c r="EF263" s="97"/>
      <c r="EG263" s="97"/>
      <c r="EH263" s="97"/>
      <c r="EI263" s="97"/>
      <c r="EJ263" s="97"/>
      <c r="EK263" s="97"/>
      <c r="EL263" s="97"/>
      <c r="EM263" s="97"/>
      <c r="EN263" s="97"/>
      <c r="EO263" s="97"/>
      <c r="EP263" s="97"/>
      <c r="EQ263" s="97"/>
      <c r="ER263" s="97"/>
      <c r="ES263" s="97"/>
      <c r="ET263" s="97"/>
      <c r="EU263" s="97"/>
      <c r="EV263" s="97"/>
      <c r="EW263" s="97"/>
      <c r="EX263" s="97"/>
      <c r="EY263" s="97"/>
      <c r="EZ263" s="97"/>
      <c r="FA263" s="97"/>
      <c r="FB263" s="97"/>
      <c r="FC263" s="97"/>
      <c r="FD263" s="97"/>
      <c r="FE263" s="97"/>
      <c r="FF263" s="97"/>
      <c r="FG263" s="97"/>
      <c r="FH263" s="97"/>
      <c r="FI263" s="97"/>
      <c r="FJ263" s="97"/>
      <c r="FK263" s="97"/>
      <c r="FL263" s="97"/>
      <c r="FM263" s="97"/>
      <c r="FN263" s="97"/>
      <c r="FO263" s="97"/>
      <c r="FP263" s="97"/>
      <c r="FQ263" s="97"/>
      <c r="FR263" s="97"/>
      <c r="FS263" s="97"/>
      <c r="FT263" s="97"/>
      <c r="FU263" s="97"/>
      <c r="FV263" s="97"/>
      <c r="FW263" s="97"/>
      <c r="FX263" s="97"/>
      <c r="FY263" s="97"/>
      <c r="FZ263" s="97"/>
      <c r="GA263" s="97"/>
      <c r="GB263" s="97"/>
      <c r="GC263" s="97"/>
      <c r="GD263" s="97"/>
      <c r="GE263" s="97"/>
      <c r="GF263" s="97"/>
      <c r="GG263" s="97"/>
      <c r="GH263" s="97"/>
      <c r="GI263" s="97"/>
      <c r="GJ263" s="97"/>
      <c r="GK263" s="97"/>
      <c r="GL263" s="97"/>
      <c r="GM263" s="97"/>
      <c r="GN263" s="97"/>
      <c r="GO263" s="97"/>
      <c r="GP263" s="97"/>
      <c r="GQ263" s="97"/>
      <c r="GR263" s="97"/>
      <c r="GS263" s="97"/>
      <c r="GT263" s="97"/>
      <c r="GU263" s="97"/>
      <c r="GV263" s="97"/>
      <c r="GW263" s="97"/>
      <c r="GX263" s="97"/>
      <c r="GY263" s="97"/>
      <c r="GZ263" s="97"/>
      <c r="HA263" s="97"/>
      <c r="HB263" s="97"/>
      <c r="HC263" s="97"/>
      <c r="HD263" s="97"/>
      <c r="HE263" s="97"/>
      <c r="HF263" s="97"/>
      <c r="HG263" s="97"/>
      <c r="HH263" s="97"/>
      <c r="HI263" s="97"/>
      <c r="HJ263" s="97"/>
      <c r="HK263" s="97"/>
      <c r="HL263" s="97"/>
      <c r="HM263" s="97"/>
      <c r="HN263" s="97"/>
      <c r="HO263" s="97"/>
      <c r="HP263" s="97"/>
      <c r="HQ263" s="97"/>
      <c r="HR263" s="97"/>
      <c r="HS263" s="97"/>
      <c r="HT263" s="97"/>
      <c r="HU263" s="97"/>
      <c r="HV263" s="97"/>
      <c r="HW263" s="97"/>
      <c r="HX263" s="97"/>
      <c r="HY263" s="97"/>
      <c r="HZ263" s="97"/>
      <c r="IA263" s="97"/>
      <c r="IB263" s="97"/>
      <c r="IC263" s="97"/>
      <c r="ID263" s="97"/>
      <c r="IE263" s="97"/>
      <c r="IF263" s="97"/>
      <c r="IG263" s="97"/>
      <c r="IH263" s="97"/>
      <c r="II263" s="97"/>
      <c r="IJ263" s="97"/>
      <c r="IK263" s="97"/>
      <c r="IL263" s="97"/>
      <c r="IM263" s="97"/>
      <c r="IN263" s="97"/>
      <c r="IO263" s="97"/>
      <c r="IP263" s="97"/>
      <c r="IQ263" s="97"/>
      <c r="IR263" s="97"/>
      <c r="IS263" s="97"/>
      <c r="IT263" s="97"/>
      <c r="IU263" s="97"/>
      <c r="IV263" s="97"/>
      <c r="IW263" s="97"/>
      <c r="IX263" s="97"/>
      <c r="IY263" s="97"/>
      <c r="IZ263" s="97"/>
      <c r="JA263" s="97"/>
      <c r="JB263" s="97"/>
      <c r="JC263" s="97"/>
      <c r="JD263" s="97"/>
      <c r="JE263" s="97"/>
      <c r="JF263" s="97"/>
      <c r="JG263" s="97"/>
      <c r="JH263" s="97"/>
      <c r="JI263" s="97"/>
      <c r="JJ263" s="97"/>
      <c r="JK263" s="97"/>
      <c r="JL263" s="97"/>
      <c r="JM263" s="97"/>
      <c r="JN263" s="97"/>
      <c r="JO263" s="97"/>
      <c r="JP263" s="97"/>
      <c r="JQ263" s="97"/>
      <c r="JR263" s="97"/>
      <c r="JS263" s="97"/>
      <c r="JT263" s="97"/>
      <c r="JU263" s="97"/>
      <c r="JV263" s="97"/>
      <c r="JW263" s="97"/>
      <c r="JX263" s="97"/>
      <c r="JY263" s="97"/>
      <c r="JZ263" s="97"/>
      <c r="KA263" s="97"/>
      <c r="KB263" s="97"/>
      <c r="KC263" s="97"/>
      <c r="KD263" s="97"/>
      <c r="KE263" s="97"/>
      <c r="KF263" s="97"/>
      <c r="KG263" s="97"/>
      <c r="KH263" s="97"/>
      <c r="KI263" s="97"/>
      <c r="KJ263" s="97"/>
      <c r="KK263" s="97"/>
      <c r="KL263" s="97"/>
      <c r="KM263" s="97"/>
      <c r="KN263" s="97"/>
      <c r="KO263" s="97"/>
      <c r="KP263" s="97"/>
      <c r="KQ263" s="97"/>
      <c r="KR263" s="97"/>
      <c r="KS263" s="97"/>
      <c r="KT263" s="97"/>
      <c r="KU263" s="97"/>
      <c r="KV263" s="97"/>
      <c r="KW263" s="97"/>
      <c r="KX263" s="97"/>
      <c r="KY263" s="97"/>
      <c r="KZ263" s="97"/>
      <c r="LA263" s="97"/>
      <c r="LB263" s="97"/>
      <c r="LC263" s="97"/>
      <c r="LD263" s="97"/>
      <c r="LE263" s="97"/>
      <c r="LF263" s="97"/>
      <c r="LG263" s="97"/>
      <c r="LH263" s="97"/>
      <c r="LI263" s="97"/>
      <c r="LJ263" s="97"/>
      <c r="LK263" s="97"/>
      <c r="LL263" s="97"/>
      <c r="LM263" s="97"/>
      <c r="LN263" s="97"/>
      <c r="LO263" s="97"/>
      <c r="LP263" s="97"/>
      <c r="LQ263" s="97"/>
      <c r="LR263" s="97"/>
      <c r="LS263" s="97"/>
      <c r="LT263" s="97"/>
      <c r="LU263" s="97"/>
      <c r="LV263" s="97"/>
      <c r="LW263" s="97"/>
      <c r="LX263" s="97"/>
      <c r="LY263" s="97"/>
      <c r="LZ263" s="97"/>
      <c r="MA263" s="97"/>
      <c r="MB263" s="97"/>
      <c r="MC263" s="97"/>
      <c r="MD263" s="97"/>
      <c r="ME263" s="97"/>
      <c r="MF263" s="97"/>
      <c r="MG263" s="97"/>
      <c r="MH263" s="97"/>
      <c r="MI263" s="97"/>
      <c r="MJ263" s="97"/>
      <c r="MK263" s="97"/>
      <c r="ML263" s="97"/>
      <c r="MM263" s="97"/>
      <c r="MN263" s="97"/>
      <c r="MO263" s="97"/>
      <c r="MP263" s="97"/>
      <c r="MQ263" s="97"/>
      <c r="MR263" s="97"/>
      <c r="MS263" s="97"/>
      <c r="MT263" s="97"/>
      <c r="MU263" s="97"/>
      <c r="MV263" s="97"/>
      <c r="MW263" s="97"/>
      <c r="MX263" s="97"/>
      <c r="MY263" s="97"/>
      <c r="MZ263" s="97"/>
      <c r="NA263" s="97"/>
      <c r="NB263" s="97"/>
      <c r="NC263" s="97"/>
      <c r="ND263" s="97"/>
      <c r="NE263" s="97"/>
      <c r="NF263" s="97"/>
      <c r="NG263" s="97"/>
      <c r="NH263" s="97"/>
      <c r="NI263" s="97"/>
      <c r="NJ263" s="97"/>
      <c r="NK263" s="97"/>
      <c r="NL263" s="97"/>
      <c r="NM263" s="97"/>
      <c r="NN263" s="97"/>
      <c r="NO263" s="97"/>
      <c r="NP263" s="97"/>
      <c r="NQ263" s="97"/>
      <c r="NR263" s="97"/>
      <c r="NS263" s="97"/>
      <c r="NT263" s="97"/>
      <c r="NU263" s="97"/>
      <c r="NV263" s="97"/>
      <c r="NW263" s="97"/>
      <c r="NX263" s="97"/>
      <c r="NY263" s="97"/>
      <c r="NZ263" s="97"/>
      <c r="OA263" s="97"/>
      <c r="OB263" s="97"/>
      <c r="OC263" s="97"/>
      <c r="OD263" s="97"/>
      <c r="OE263" s="97"/>
      <c r="OF263" s="97"/>
      <c r="OG263" s="97"/>
      <c r="OH263" s="97"/>
      <c r="OI263" s="97"/>
      <c r="OJ263" s="97"/>
      <c r="OK263" s="97"/>
      <c r="OL263" s="97"/>
      <c r="OM263" s="97"/>
      <c r="ON263" s="97"/>
      <c r="OO263" s="97"/>
      <c r="OP263" s="97"/>
      <c r="OQ263" s="97"/>
      <c r="OR263" s="97"/>
      <c r="OS263" s="97"/>
      <c r="OT263" s="97"/>
      <c r="OU263" s="97"/>
      <c r="OV263" s="97"/>
      <c r="OW263" s="97"/>
      <c r="OX263" s="97"/>
      <c r="OY263" s="97"/>
      <c r="OZ263" s="97"/>
      <c r="PA263" s="97"/>
      <c r="PB263" s="97"/>
      <c r="PC263" s="97"/>
      <c r="PD263" s="97"/>
      <c r="PE263" s="97"/>
      <c r="PF263" s="97"/>
      <c r="PG263" s="97"/>
      <c r="PH263" s="97"/>
      <c r="PI263" s="97"/>
      <c r="PJ263" s="97"/>
      <c r="PK263" s="97"/>
      <c r="PL263" s="97"/>
      <c r="PM263" s="97"/>
      <c r="PN263" s="97"/>
      <c r="PO263" s="97"/>
      <c r="PP263" s="97"/>
      <c r="PQ263" s="97"/>
      <c r="PR263" s="97"/>
      <c r="PS263" s="97"/>
      <c r="PT263" s="97"/>
      <c r="PU263" s="97"/>
      <c r="PV263" s="97"/>
      <c r="PW263" s="97"/>
      <c r="PX263" s="97"/>
      <c r="PY263" s="97"/>
      <c r="PZ263" s="97"/>
      <c r="QA263" s="97"/>
      <c r="QB263" s="97"/>
      <c r="QC263" s="97"/>
      <c r="QD263" s="97"/>
      <c r="QE263" s="97"/>
      <c r="QF263" s="97"/>
      <c r="QG263" s="97"/>
      <c r="QH263" s="97"/>
      <c r="QI263" s="97"/>
      <c r="QJ263" s="97"/>
      <c r="QK263" s="97"/>
      <c r="QL263" s="97"/>
      <c r="QM263" s="97"/>
      <c r="QN263" s="97"/>
      <c r="QO263" s="97"/>
      <c r="QP263" s="97"/>
      <c r="QQ263" s="97"/>
      <c r="QR263" s="97"/>
      <c r="QS263" s="97"/>
      <c r="QT263" s="97"/>
      <c r="QU263" s="97"/>
      <c r="QV263" s="97"/>
      <c r="QW263" s="97"/>
      <c r="QX263" s="97"/>
      <c r="QY263" s="97"/>
      <c r="QZ263" s="97"/>
      <c r="RA263" s="97"/>
      <c r="RB263" s="97"/>
      <c r="RC263" s="97"/>
      <c r="RD263" s="97"/>
      <c r="RE263" s="97"/>
      <c r="RF263" s="97"/>
      <c r="RG263" s="97"/>
      <c r="RH263" s="97"/>
      <c r="RI263" s="97"/>
      <c r="RJ263" s="97"/>
      <c r="RK263" s="97"/>
      <c r="RL263" s="97"/>
      <c r="RM263" s="97"/>
      <c r="RN263" s="97"/>
      <c r="RO263" s="97"/>
      <c r="RP263" s="97"/>
      <c r="RQ263" s="97"/>
      <c r="RR263" s="97"/>
      <c r="RS263" s="97"/>
      <c r="RT263" s="97"/>
      <c r="RU263" s="97"/>
      <c r="RV263" s="97"/>
      <c r="RW263" s="97"/>
      <c r="RX263" s="97"/>
      <c r="RY263" s="97"/>
      <c r="RZ263" s="97"/>
      <c r="SA263" s="97"/>
      <c r="SB263" s="97"/>
      <c r="SC263" s="97"/>
      <c r="SD263" s="97"/>
      <c r="SE263" s="97"/>
      <c r="SF263" s="97"/>
      <c r="SG263" s="97"/>
      <c r="SH263" s="97"/>
      <c r="SI263" s="97"/>
      <c r="SJ263" s="97"/>
      <c r="SK263" s="97"/>
      <c r="SL263" s="97"/>
      <c r="SM263" s="97"/>
      <c r="SN263" s="97"/>
      <c r="SO263" s="97"/>
      <c r="SP263" s="97"/>
      <c r="SQ263" s="97"/>
      <c r="SR263" s="97"/>
      <c r="SS263" s="97"/>
      <c r="ST263" s="97"/>
      <c r="SU263" s="97"/>
      <c r="SV263" s="97"/>
      <c r="SW263" s="97"/>
      <c r="SX263" s="97"/>
      <c r="SY263" s="97"/>
      <c r="SZ263" s="97"/>
      <c r="TA263" s="97"/>
      <c r="TB263" s="97"/>
    </row>
    <row r="264" spans="1:522" s="1" customFormat="1" ht="18" customHeight="1" x14ac:dyDescent="0.2">
      <c r="A264" s="12"/>
      <c r="B264" s="11" t="s">
        <v>120</v>
      </c>
      <c r="C264" s="1">
        <v>11863</v>
      </c>
      <c r="D264" s="1">
        <v>2011</v>
      </c>
      <c r="E264" s="4" t="s">
        <v>214</v>
      </c>
      <c r="F264" s="1">
        <v>9131</v>
      </c>
      <c r="G264" s="9" t="s">
        <v>96</v>
      </c>
      <c r="H264" s="4" t="s">
        <v>44</v>
      </c>
      <c r="I264" s="1">
        <f t="shared" si="4"/>
        <v>0</v>
      </c>
      <c r="J264" s="12">
        <f>Tabuľka3[[#This Row],[Stĺpec9]]</f>
        <v>0</v>
      </c>
      <c r="K264" s="97"/>
      <c r="L264" s="97"/>
      <c r="M264" s="97"/>
      <c r="N264" s="97"/>
      <c r="O264" s="97"/>
      <c r="P264" s="97"/>
      <c r="Q264" s="97"/>
      <c r="R264" s="97"/>
      <c r="S264" s="97"/>
      <c r="T264" s="97"/>
      <c r="U264" s="97"/>
      <c r="V264" s="97"/>
      <c r="W264" s="97"/>
      <c r="X264" s="97"/>
      <c r="Y264" s="97"/>
      <c r="Z264" s="97"/>
      <c r="AA264" s="97"/>
      <c r="AB264" s="97"/>
      <c r="AC264" s="97"/>
      <c r="AD264" s="97"/>
      <c r="AE264" s="97"/>
      <c r="AF264" s="97"/>
      <c r="AG264" s="97"/>
      <c r="AH264" s="97"/>
      <c r="AI264" s="97"/>
      <c r="AJ264" s="97"/>
      <c r="AK264" s="97"/>
      <c r="AL264" s="97"/>
      <c r="AM264" s="97"/>
      <c r="AN264" s="97"/>
      <c r="AO264" s="97"/>
      <c r="AP264" s="97"/>
      <c r="AQ264" s="97"/>
      <c r="AR264" s="97"/>
      <c r="AS264" s="97"/>
      <c r="AT264" s="97"/>
      <c r="AU264" s="97"/>
      <c r="AV264" s="97"/>
      <c r="AW264" s="97"/>
      <c r="AX264" s="97"/>
      <c r="AY264" s="97"/>
      <c r="AZ264" s="97"/>
      <c r="BA264" s="97"/>
      <c r="BB264" s="97"/>
      <c r="BC264" s="97"/>
      <c r="BD264" s="97"/>
      <c r="BE264" s="97"/>
      <c r="BF264" s="97"/>
      <c r="BG264" s="97"/>
      <c r="BH264" s="97"/>
      <c r="BI264" s="97"/>
      <c r="BJ264" s="97"/>
      <c r="BK264" s="97"/>
      <c r="BL264" s="97"/>
      <c r="BM264" s="97"/>
      <c r="BN264" s="97"/>
      <c r="BO264" s="97"/>
      <c r="BP264" s="97"/>
      <c r="BQ264" s="97"/>
      <c r="BR264" s="97"/>
      <c r="BS264" s="97"/>
      <c r="BT264" s="97"/>
      <c r="BU264" s="97"/>
      <c r="BV264" s="97"/>
      <c r="BW264" s="97"/>
      <c r="BX264" s="97"/>
      <c r="BY264" s="97"/>
      <c r="BZ264" s="97"/>
      <c r="CA264" s="97"/>
      <c r="CB264" s="97"/>
      <c r="CC264" s="97"/>
      <c r="CD264" s="97"/>
      <c r="CE264" s="97"/>
      <c r="CF264" s="97"/>
      <c r="CG264" s="97"/>
      <c r="CH264" s="97"/>
      <c r="CI264" s="97"/>
      <c r="CJ264" s="97"/>
      <c r="CK264" s="97"/>
      <c r="CL264" s="97"/>
      <c r="CM264" s="97"/>
      <c r="CN264" s="97"/>
      <c r="CO264" s="97"/>
      <c r="CP264" s="97"/>
      <c r="CQ264" s="97"/>
      <c r="CR264" s="97"/>
      <c r="CS264" s="97"/>
      <c r="CT264" s="97"/>
      <c r="CU264" s="97"/>
      <c r="CV264" s="97"/>
      <c r="CW264" s="97"/>
      <c r="CX264" s="97"/>
      <c r="CY264" s="97"/>
      <c r="CZ264" s="97"/>
      <c r="DA264" s="97"/>
      <c r="DB264" s="97"/>
      <c r="DC264" s="97"/>
      <c r="DD264" s="97"/>
      <c r="DE264" s="97"/>
      <c r="DF264" s="97"/>
      <c r="DG264" s="97"/>
      <c r="DH264" s="97"/>
      <c r="DI264" s="97"/>
      <c r="DJ264" s="97"/>
      <c r="DK264" s="97"/>
      <c r="DL264" s="97"/>
      <c r="DM264" s="97"/>
      <c r="DN264" s="97"/>
      <c r="DO264" s="97"/>
      <c r="DP264" s="97"/>
      <c r="DQ264" s="97"/>
      <c r="DR264" s="97"/>
      <c r="DS264" s="97"/>
      <c r="DT264" s="97"/>
      <c r="DU264" s="97"/>
      <c r="DV264" s="97"/>
      <c r="DW264" s="97"/>
      <c r="DX264" s="97"/>
      <c r="DY264" s="97"/>
      <c r="DZ264" s="97"/>
      <c r="EA264" s="97"/>
      <c r="EB264" s="97"/>
      <c r="EC264" s="97"/>
      <c r="ED264" s="97"/>
      <c r="EE264" s="97"/>
      <c r="EF264" s="97"/>
      <c r="EG264" s="97"/>
      <c r="EH264" s="97"/>
      <c r="EI264" s="97"/>
      <c r="EJ264" s="97"/>
      <c r="EK264" s="97"/>
      <c r="EL264" s="97"/>
      <c r="EM264" s="97"/>
      <c r="EN264" s="97"/>
      <c r="EO264" s="97"/>
      <c r="EP264" s="97"/>
      <c r="EQ264" s="97"/>
      <c r="ER264" s="97"/>
      <c r="ES264" s="97"/>
      <c r="ET264" s="97"/>
      <c r="EU264" s="97"/>
      <c r="EV264" s="97"/>
      <c r="EW264" s="97"/>
      <c r="EX264" s="97"/>
      <c r="EY264" s="97"/>
      <c r="EZ264" s="97"/>
      <c r="FA264" s="97"/>
      <c r="FB264" s="97"/>
      <c r="FC264" s="97"/>
      <c r="FD264" s="97"/>
      <c r="FE264" s="97"/>
      <c r="FF264" s="97"/>
      <c r="FG264" s="97"/>
      <c r="FH264" s="97"/>
      <c r="FI264" s="97"/>
      <c r="FJ264" s="97"/>
      <c r="FK264" s="97"/>
      <c r="FL264" s="97"/>
      <c r="FM264" s="97"/>
      <c r="FN264" s="97"/>
      <c r="FO264" s="97"/>
      <c r="FP264" s="97"/>
      <c r="FQ264" s="97"/>
      <c r="FR264" s="97"/>
      <c r="FS264" s="97"/>
      <c r="FT264" s="97"/>
      <c r="FU264" s="97"/>
      <c r="FV264" s="97"/>
      <c r="FW264" s="97"/>
      <c r="FX264" s="97"/>
      <c r="FY264" s="97"/>
      <c r="FZ264" s="97"/>
      <c r="GA264" s="97"/>
      <c r="GB264" s="97"/>
      <c r="GC264" s="97"/>
      <c r="GD264" s="97"/>
      <c r="GE264" s="97"/>
      <c r="GF264" s="97"/>
      <c r="GG264" s="97"/>
      <c r="GH264" s="97"/>
      <c r="GI264" s="97"/>
      <c r="GJ264" s="97"/>
      <c r="GK264" s="97"/>
      <c r="GL264" s="97"/>
      <c r="GM264" s="97"/>
      <c r="GN264" s="97"/>
      <c r="GO264" s="97"/>
      <c r="GP264" s="97"/>
      <c r="GQ264" s="97"/>
      <c r="GR264" s="97"/>
      <c r="GS264" s="97"/>
      <c r="GT264" s="97"/>
      <c r="GU264" s="97"/>
      <c r="GV264" s="97"/>
      <c r="GW264" s="97"/>
      <c r="GX264" s="97"/>
      <c r="GY264" s="97"/>
      <c r="GZ264" s="97"/>
      <c r="HA264" s="97"/>
      <c r="HB264" s="97"/>
      <c r="HC264" s="97"/>
      <c r="HD264" s="97"/>
      <c r="HE264" s="97"/>
      <c r="HF264" s="97"/>
      <c r="HG264" s="97"/>
      <c r="HH264" s="97"/>
      <c r="HI264" s="97"/>
      <c r="HJ264" s="97"/>
      <c r="HK264" s="97"/>
      <c r="HL264" s="97"/>
      <c r="HM264" s="97"/>
      <c r="HN264" s="97"/>
      <c r="HO264" s="97"/>
      <c r="HP264" s="97"/>
      <c r="HQ264" s="97"/>
      <c r="HR264" s="97"/>
      <c r="HS264" s="97"/>
      <c r="HT264" s="97"/>
      <c r="HU264" s="97"/>
      <c r="HV264" s="97"/>
      <c r="HW264" s="97"/>
      <c r="HX264" s="97"/>
      <c r="HY264" s="97"/>
      <c r="HZ264" s="97"/>
      <c r="IA264" s="97"/>
      <c r="IB264" s="97"/>
      <c r="IC264" s="97"/>
      <c r="ID264" s="97"/>
      <c r="IE264" s="97"/>
      <c r="IF264" s="97"/>
      <c r="IG264" s="97"/>
      <c r="IH264" s="97"/>
      <c r="II264" s="97"/>
      <c r="IJ264" s="97"/>
      <c r="IK264" s="97"/>
      <c r="IL264" s="97"/>
      <c r="IM264" s="97"/>
      <c r="IN264" s="97"/>
      <c r="IO264" s="97"/>
      <c r="IP264" s="97"/>
      <c r="IQ264" s="97"/>
      <c r="IR264" s="97"/>
      <c r="IS264" s="97"/>
      <c r="IT264" s="97"/>
      <c r="IU264" s="97"/>
      <c r="IV264" s="97"/>
      <c r="IW264" s="97"/>
      <c r="IX264" s="97"/>
      <c r="IY264" s="97"/>
      <c r="IZ264" s="97"/>
      <c r="JA264" s="97"/>
      <c r="JB264" s="97"/>
      <c r="JC264" s="97"/>
      <c r="JD264" s="97"/>
      <c r="JE264" s="97"/>
      <c r="JF264" s="97"/>
      <c r="JG264" s="97"/>
      <c r="JH264" s="97"/>
      <c r="JI264" s="97"/>
      <c r="JJ264" s="97"/>
      <c r="JK264" s="97"/>
      <c r="JL264" s="97"/>
      <c r="JM264" s="97"/>
      <c r="JN264" s="97"/>
      <c r="JO264" s="97"/>
      <c r="JP264" s="97"/>
      <c r="JQ264" s="97"/>
      <c r="JR264" s="97"/>
      <c r="JS264" s="97"/>
      <c r="JT264" s="97"/>
      <c r="JU264" s="97"/>
      <c r="JV264" s="97"/>
      <c r="JW264" s="97"/>
      <c r="JX264" s="97"/>
      <c r="JY264" s="97"/>
      <c r="JZ264" s="97"/>
      <c r="KA264" s="97"/>
      <c r="KB264" s="97"/>
      <c r="KC264" s="97"/>
      <c r="KD264" s="97"/>
      <c r="KE264" s="97"/>
      <c r="KF264" s="97"/>
      <c r="KG264" s="97"/>
      <c r="KH264" s="97"/>
      <c r="KI264" s="97"/>
      <c r="KJ264" s="97"/>
      <c r="KK264" s="97"/>
      <c r="KL264" s="97"/>
      <c r="KM264" s="97"/>
      <c r="KN264" s="97"/>
      <c r="KO264" s="97"/>
      <c r="KP264" s="97"/>
      <c r="KQ264" s="97"/>
      <c r="KR264" s="97"/>
      <c r="KS264" s="97"/>
      <c r="KT264" s="97"/>
      <c r="KU264" s="97"/>
      <c r="KV264" s="97"/>
      <c r="KW264" s="97"/>
      <c r="KX264" s="97"/>
      <c r="KY264" s="97"/>
      <c r="KZ264" s="97"/>
      <c r="LA264" s="97"/>
      <c r="LB264" s="97"/>
      <c r="LC264" s="97"/>
      <c r="LD264" s="97"/>
      <c r="LE264" s="97"/>
      <c r="LF264" s="97"/>
      <c r="LG264" s="97"/>
      <c r="LH264" s="97"/>
      <c r="LI264" s="97"/>
      <c r="LJ264" s="97"/>
      <c r="LK264" s="97"/>
      <c r="LL264" s="97"/>
      <c r="LM264" s="97"/>
      <c r="LN264" s="97"/>
      <c r="LO264" s="97"/>
      <c r="LP264" s="97"/>
      <c r="LQ264" s="97"/>
      <c r="LR264" s="97"/>
      <c r="LS264" s="97"/>
      <c r="LT264" s="97"/>
      <c r="LU264" s="97"/>
      <c r="LV264" s="97"/>
      <c r="LW264" s="97"/>
      <c r="LX264" s="97"/>
      <c r="LY264" s="97"/>
      <c r="LZ264" s="97"/>
      <c r="MA264" s="97"/>
      <c r="MB264" s="97"/>
      <c r="MC264" s="97"/>
      <c r="MD264" s="97"/>
      <c r="ME264" s="97"/>
      <c r="MF264" s="97"/>
      <c r="MG264" s="97"/>
      <c r="MH264" s="97"/>
      <c r="MI264" s="97"/>
      <c r="MJ264" s="97"/>
      <c r="MK264" s="97"/>
      <c r="ML264" s="97"/>
      <c r="MM264" s="97"/>
      <c r="MN264" s="97"/>
      <c r="MO264" s="97"/>
      <c r="MP264" s="97"/>
      <c r="MQ264" s="97"/>
      <c r="MR264" s="97"/>
      <c r="MS264" s="97"/>
      <c r="MT264" s="97"/>
      <c r="MU264" s="97"/>
      <c r="MV264" s="97"/>
      <c r="MW264" s="97"/>
      <c r="MX264" s="97"/>
      <c r="MY264" s="97"/>
      <c r="MZ264" s="97"/>
      <c r="NA264" s="97"/>
      <c r="NB264" s="97"/>
      <c r="NC264" s="97"/>
      <c r="ND264" s="97"/>
      <c r="NE264" s="97"/>
      <c r="NF264" s="97"/>
      <c r="NG264" s="97"/>
      <c r="NH264" s="97"/>
      <c r="NI264" s="97"/>
      <c r="NJ264" s="97"/>
      <c r="NK264" s="97"/>
      <c r="NL264" s="97"/>
      <c r="NM264" s="97"/>
      <c r="NN264" s="97"/>
      <c r="NO264" s="97"/>
      <c r="NP264" s="97"/>
      <c r="NQ264" s="97"/>
      <c r="NR264" s="97"/>
      <c r="NS264" s="97"/>
      <c r="NT264" s="97"/>
      <c r="NU264" s="97"/>
      <c r="NV264" s="97"/>
      <c r="NW264" s="97"/>
      <c r="NX264" s="97"/>
      <c r="NY264" s="97"/>
      <c r="NZ264" s="97"/>
      <c r="OA264" s="97"/>
      <c r="OB264" s="97"/>
      <c r="OC264" s="97"/>
      <c r="OD264" s="97"/>
      <c r="OE264" s="97"/>
      <c r="OF264" s="97"/>
      <c r="OG264" s="97"/>
      <c r="OH264" s="97"/>
      <c r="OI264" s="97"/>
      <c r="OJ264" s="97"/>
      <c r="OK264" s="97"/>
      <c r="OL264" s="97"/>
      <c r="OM264" s="97"/>
      <c r="ON264" s="97"/>
      <c r="OO264" s="97"/>
      <c r="OP264" s="97"/>
      <c r="OQ264" s="97"/>
      <c r="OR264" s="97"/>
      <c r="OS264" s="97"/>
      <c r="OT264" s="97"/>
      <c r="OU264" s="97"/>
      <c r="OV264" s="97"/>
      <c r="OW264" s="97"/>
      <c r="OX264" s="97"/>
      <c r="OY264" s="97"/>
      <c r="OZ264" s="97"/>
      <c r="PA264" s="97"/>
      <c r="PB264" s="97"/>
      <c r="PC264" s="97"/>
      <c r="PD264" s="97"/>
      <c r="PE264" s="97"/>
      <c r="PF264" s="97"/>
      <c r="PG264" s="97"/>
      <c r="PH264" s="97"/>
      <c r="PI264" s="97"/>
      <c r="PJ264" s="97"/>
      <c r="PK264" s="97"/>
      <c r="PL264" s="97"/>
      <c r="PM264" s="97"/>
      <c r="PN264" s="97"/>
      <c r="PO264" s="97"/>
      <c r="PP264" s="97"/>
      <c r="PQ264" s="97"/>
      <c r="PR264" s="97"/>
      <c r="PS264" s="97"/>
      <c r="PT264" s="97"/>
      <c r="PU264" s="97"/>
      <c r="PV264" s="97"/>
      <c r="PW264" s="97"/>
      <c r="PX264" s="97"/>
      <c r="PY264" s="97"/>
      <c r="PZ264" s="97"/>
      <c r="QA264" s="97"/>
      <c r="QB264" s="97"/>
      <c r="QC264" s="97"/>
      <c r="QD264" s="97"/>
      <c r="QE264" s="97"/>
      <c r="QF264" s="97"/>
      <c r="QG264" s="97"/>
      <c r="QH264" s="97"/>
      <c r="QI264" s="97"/>
      <c r="QJ264" s="97"/>
      <c r="QK264" s="97"/>
      <c r="QL264" s="97"/>
      <c r="QM264" s="97"/>
      <c r="QN264" s="97"/>
      <c r="QO264" s="97"/>
      <c r="QP264" s="97"/>
      <c r="QQ264" s="97"/>
      <c r="QR264" s="97"/>
      <c r="QS264" s="97"/>
      <c r="QT264" s="97"/>
      <c r="QU264" s="97"/>
      <c r="QV264" s="97"/>
      <c r="QW264" s="97"/>
      <c r="QX264" s="97"/>
      <c r="QY264" s="97"/>
      <c r="QZ264" s="97"/>
      <c r="RA264" s="97"/>
      <c r="RB264" s="97"/>
      <c r="RC264" s="97"/>
      <c r="RD264" s="97"/>
      <c r="RE264" s="97"/>
      <c r="RF264" s="97"/>
      <c r="RG264" s="97"/>
      <c r="RH264" s="97"/>
      <c r="RI264" s="97"/>
      <c r="RJ264" s="97"/>
      <c r="RK264" s="97"/>
      <c r="RL264" s="97"/>
      <c r="RM264" s="97"/>
      <c r="RN264" s="97"/>
      <c r="RO264" s="97"/>
      <c r="RP264" s="97"/>
      <c r="RQ264" s="97"/>
      <c r="RR264" s="97"/>
      <c r="RS264" s="97"/>
      <c r="RT264" s="97"/>
      <c r="RU264" s="97"/>
      <c r="RV264" s="97"/>
      <c r="RW264" s="97"/>
      <c r="RX264" s="97"/>
      <c r="RY264" s="97"/>
      <c r="RZ264" s="97"/>
      <c r="SA264" s="97"/>
      <c r="SB264" s="97"/>
      <c r="SC264" s="97"/>
      <c r="SD264" s="97"/>
      <c r="SE264" s="97"/>
      <c r="SF264" s="97"/>
      <c r="SG264" s="97"/>
      <c r="SH264" s="97"/>
      <c r="SI264" s="97"/>
      <c r="SJ264" s="97"/>
      <c r="SK264" s="97"/>
      <c r="SL264" s="97"/>
      <c r="SM264" s="97"/>
      <c r="SN264" s="97"/>
      <c r="SO264" s="97"/>
      <c r="SP264" s="97"/>
      <c r="SQ264" s="97"/>
      <c r="SR264" s="97"/>
      <c r="SS264" s="97"/>
      <c r="ST264" s="97"/>
      <c r="SU264" s="97"/>
      <c r="SV264" s="97"/>
      <c r="SW264" s="97"/>
      <c r="SX264" s="97"/>
      <c r="SY264" s="97"/>
      <c r="SZ264" s="97"/>
      <c r="TA264" s="97"/>
      <c r="TB264" s="97"/>
    </row>
    <row r="265" spans="1:522" s="1" customFormat="1" ht="18" customHeight="1" x14ac:dyDescent="0.2">
      <c r="A265" s="12"/>
      <c r="B265" s="11" t="s">
        <v>227</v>
      </c>
      <c r="C265" s="1">
        <v>12210</v>
      </c>
      <c r="D265" s="1">
        <v>2018</v>
      </c>
      <c r="E265" s="4" t="s">
        <v>391</v>
      </c>
      <c r="F265" s="1">
        <v>2852</v>
      </c>
      <c r="G265" s="9" t="s">
        <v>96</v>
      </c>
      <c r="H265" s="4" t="s">
        <v>52</v>
      </c>
      <c r="I265" s="1">
        <f t="shared" si="4"/>
        <v>0</v>
      </c>
      <c r="J265" s="12">
        <f>Tabuľka3[[#This Row],[Stĺpec9]]</f>
        <v>0</v>
      </c>
      <c r="K265" s="97"/>
      <c r="L265" s="97"/>
      <c r="M265" s="97"/>
      <c r="N265" s="97"/>
      <c r="O265" s="97"/>
      <c r="P265" s="97"/>
      <c r="Q265" s="97"/>
      <c r="R265" s="97"/>
      <c r="S265" s="97"/>
      <c r="T265" s="97"/>
      <c r="U265" s="97"/>
      <c r="V265" s="97"/>
      <c r="W265" s="97"/>
      <c r="X265" s="97"/>
      <c r="Y265" s="97"/>
      <c r="Z265" s="97"/>
      <c r="AA265" s="97"/>
      <c r="AB265" s="97"/>
      <c r="AC265" s="97"/>
      <c r="AD265" s="97"/>
      <c r="AE265" s="97"/>
      <c r="AF265" s="97"/>
      <c r="AG265" s="97"/>
      <c r="AH265" s="97"/>
      <c r="AI265" s="97"/>
      <c r="AJ265" s="97"/>
      <c r="AK265" s="97"/>
      <c r="AL265" s="97"/>
      <c r="AM265" s="97"/>
      <c r="AN265" s="97"/>
      <c r="AO265" s="97"/>
      <c r="AP265" s="97"/>
      <c r="AQ265" s="97"/>
      <c r="AR265" s="97"/>
      <c r="AS265" s="97"/>
      <c r="AT265" s="97"/>
      <c r="AU265" s="97"/>
      <c r="AV265" s="97"/>
      <c r="AW265" s="97"/>
      <c r="AX265" s="97"/>
      <c r="AY265" s="97"/>
      <c r="AZ265" s="97"/>
      <c r="BA265" s="97"/>
      <c r="BB265" s="97"/>
      <c r="BC265" s="97"/>
      <c r="BD265" s="97"/>
      <c r="BE265" s="97"/>
      <c r="BF265" s="97"/>
      <c r="BG265" s="97"/>
      <c r="BH265" s="97"/>
      <c r="BI265" s="97"/>
      <c r="BJ265" s="97"/>
      <c r="BK265" s="97"/>
      <c r="BL265" s="97"/>
      <c r="BM265" s="97"/>
      <c r="BN265" s="97"/>
      <c r="BO265" s="97"/>
      <c r="BP265" s="97"/>
      <c r="BQ265" s="97"/>
      <c r="BR265" s="97"/>
      <c r="BS265" s="97"/>
      <c r="BT265" s="97"/>
      <c r="BU265" s="97"/>
      <c r="BV265" s="97"/>
      <c r="BW265" s="97"/>
      <c r="BX265" s="97"/>
      <c r="BY265" s="97"/>
      <c r="BZ265" s="97"/>
      <c r="CA265" s="97"/>
      <c r="CB265" s="97"/>
      <c r="CC265" s="97"/>
      <c r="CD265" s="97"/>
      <c r="CE265" s="97"/>
      <c r="CF265" s="97"/>
      <c r="CG265" s="97"/>
      <c r="CH265" s="97"/>
      <c r="CI265" s="97"/>
      <c r="CJ265" s="97"/>
      <c r="CK265" s="97"/>
      <c r="CL265" s="97"/>
      <c r="CM265" s="97"/>
      <c r="CN265" s="97"/>
      <c r="CO265" s="97"/>
      <c r="CP265" s="97"/>
      <c r="CQ265" s="97"/>
      <c r="CR265" s="97"/>
      <c r="CS265" s="97"/>
      <c r="CT265" s="97"/>
      <c r="CU265" s="97"/>
      <c r="CV265" s="97"/>
      <c r="CW265" s="97"/>
      <c r="CX265" s="97"/>
      <c r="CY265" s="97"/>
      <c r="CZ265" s="97"/>
      <c r="DA265" s="97"/>
      <c r="DB265" s="97"/>
      <c r="DC265" s="97"/>
      <c r="DD265" s="97"/>
      <c r="DE265" s="97"/>
      <c r="DF265" s="97"/>
      <c r="DG265" s="97"/>
      <c r="DH265" s="97"/>
      <c r="DI265" s="97"/>
      <c r="DJ265" s="97"/>
      <c r="DK265" s="97"/>
      <c r="DL265" s="97"/>
      <c r="DM265" s="97"/>
      <c r="DN265" s="97"/>
      <c r="DO265" s="97"/>
      <c r="DP265" s="97"/>
      <c r="DQ265" s="97"/>
      <c r="DR265" s="97"/>
      <c r="DS265" s="97"/>
      <c r="DT265" s="97"/>
      <c r="DU265" s="97"/>
      <c r="DV265" s="97"/>
      <c r="DW265" s="97"/>
      <c r="DX265" s="97"/>
      <c r="DY265" s="97"/>
      <c r="DZ265" s="97"/>
      <c r="EA265" s="97"/>
      <c r="EB265" s="97"/>
      <c r="EC265" s="97"/>
      <c r="ED265" s="97"/>
      <c r="EE265" s="97"/>
      <c r="EF265" s="97"/>
      <c r="EG265" s="97"/>
      <c r="EH265" s="97"/>
      <c r="EI265" s="97"/>
      <c r="EJ265" s="97"/>
      <c r="EK265" s="97"/>
      <c r="EL265" s="97"/>
      <c r="EM265" s="97"/>
      <c r="EN265" s="97"/>
      <c r="EO265" s="97"/>
      <c r="EP265" s="97"/>
      <c r="EQ265" s="97"/>
      <c r="ER265" s="97"/>
      <c r="ES265" s="97"/>
      <c r="ET265" s="97"/>
      <c r="EU265" s="97"/>
      <c r="EV265" s="97"/>
      <c r="EW265" s="97"/>
      <c r="EX265" s="97"/>
      <c r="EY265" s="97"/>
      <c r="EZ265" s="97"/>
      <c r="FA265" s="97"/>
      <c r="FB265" s="97"/>
      <c r="FC265" s="97"/>
      <c r="FD265" s="97"/>
      <c r="FE265" s="97"/>
      <c r="FF265" s="97"/>
      <c r="FG265" s="97"/>
      <c r="FH265" s="97"/>
      <c r="FI265" s="97"/>
      <c r="FJ265" s="97"/>
      <c r="FK265" s="97"/>
      <c r="FL265" s="97"/>
      <c r="FM265" s="97"/>
      <c r="FN265" s="97"/>
      <c r="FO265" s="97"/>
      <c r="FP265" s="97"/>
      <c r="FQ265" s="97"/>
      <c r="FR265" s="97"/>
      <c r="FS265" s="97"/>
      <c r="FT265" s="97"/>
      <c r="FU265" s="97"/>
      <c r="FV265" s="97"/>
      <c r="FW265" s="97"/>
      <c r="FX265" s="97"/>
      <c r="FY265" s="97"/>
      <c r="FZ265" s="97"/>
      <c r="GA265" s="97"/>
      <c r="GB265" s="97"/>
      <c r="GC265" s="97"/>
      <c r="GD265" s="97"/>
      <c r="GE265" s="97"/>
      <c r="GF265" s="97"/>
      <c r="GG265" s="97"/>
      <c r="GH265" s="97"/>
      <c r="GI265" s="97"/>
      <c r="GJ265" s="97"/>
      <c r="GK265" s="97"/>
      <c r="GL265" s="97"/>
      <c r="GM265" s="97"/>
      <c r="GN265" s="97"/>
      <c r="GO265" s="97"/>
      <c r="GP265" s="97"/>
      <c r="GQ265" s="97"/>
      <c r="GR265" s="97"/>
      <c r="GS265" s="97"/>
      <c r="GT265" s="97"/>
      <c r="GU265" s="97"/>
      <c r="GV265" s="97"/>
      <c r="GW265" s="97"/>
      <c r="GX265" s="97"/>
      <c r="GY265" s="97"/>
      <c r="GZ265" s="97"/>
      <c r="HA265" s="97"/>
      <c r="HB265" s="97"/>
      <c r="HC265" s="97"/>
      <c r="HD265" s="97"/>
      <c r="HE265" s="97"/>
      <c r="HF265" s="97"/>
      <c r="HG265" s="97"/>
      <c r="HH265" s="97"/>
      <c r="HI265" s="97"/>
      <c r="HJ265" s="97"/>
      <c r="HK265" s="97"/>
      <c r="HL265" s="97"/>
      <c r="HM265" s="97"/>
      <c r="HN265" s="97"/>
      <c r="HO265" s="97"/>
      <c r="HP265" s="97"/>
      <c r="HQ265" s="97"/>
      <c r="HR265" s="97"/>
      <c r="HS265" s="97"/>
      <c r="HT265" s="97"/>
      <c r="HU265" s="97"/>
      <c r="HV265" s="97"/>
      <c r="HW265" s="97"/>
      <c r="HX265" s="97"/>
      <c r="HY265" s="97"/>
      <c r="HZ265" s="97"/>
      <c r="IA265" s="97"/>
      <c r="IB265" s="97"/>
      <c r="IC265" s="97"/>
      <c r="ID265" s="97"/>
      <c r="IE265" s="97"/>
      <c r="IF265" s="97"/>
      <c r="IG265" s="97"/>
      <c r="IH265" s="97"/>
      <c r="II265" s="97"/>
      <c r="IJ265" s="97"/>
      <c r="IK265" s="97"/>
      <c r="IL265" s="97"/>
      <c r="IM265" s="97"/>
      <c r="IN265" s="97"/>
      <c r="IO265" s="97"/>
      <c r="IP265" s="97"/>
      <c r="IQ265" s="97"/>
      <c r="IR265" s="97"/>
      <c r="IS265" s="97"/>
      <c r="IT265" s="97"/>
      <c r="IU265" s="97"/>
      <c r="IV265" s="97"/>
      <c r="IW265" s="97"/>
      <c r="IX265" s="97"/>
      <c r="IY265" s="97"/>
      <c r="IZ265" s="97"/>
      <c r="JA265" s="97"/>
      <c r="JB265" s="97"/>
      <c r="JC265" s="97"/>
      <c r="JD265" s="97"/>
      <c r="JE265" s="97"/>
      <c r="JF265" s="97"/>
      <c r="JG265" s="97"/>
      <c r="JH265" s="97"/>
      <c r="JI265" s="97"/>
      <c r="JJ265" s="97"/>
      <c r="JK265" s="97"/>
      <c r="JL265" s="97"/>
      <c r="JM265" s="97"/>
      <c r="JN265" s="97"/>
      <c r="JO265" s="97"/>
      <c r="JP265" s="97"/>
      <c r="JQ265" s="97"/>
      <c r="JR265" s="97"/>
      <c r="JS265" s="97"/>
      <c r="JT265" s="97"/>
      <c r="JU265" s="97"/>
      <c r="JV265" s="97"/>
      <c r="JW265" s="97"/>
      <c r="JX265" s="97"/>
      <c r="JY265" s="97"/>
      <c r="JZ265" s="97"/>
      <c r="KA265" s="97"/>
      <c r="KB265" s="97"/>
      <c r="KC265" s="97"/>
      <c r="KD265" s="97"/>
      <c r="KE265" s="97"/>
      <c r="KF265" s="97"/>
      <c r="KG265" s="97"/>
      <c r="KH265" s="97"/>
      <c r="KI265" s="97"/>
      <c r="KJ265" s="97"/>
      <c r="KK265" s="97"/>
      <c r="KL265" s="97"/>
      <c r="KM265" s="97"/>
      <c r="KN265" s="97"/>
      <c r="KO265" s="97"/>
      <c r="KP265" s="97"/>
      <c r="KQ265" s="97"/>
      <c r="KR265" s="97"/>
      <c r="KS265" s="97"/>
      <c r="KT265" s="97"/>
      <c r="KU265" s="97"/>
      <c r="KV265" s="97"/>
      <c r="KW265" s="97"/>
      <c r="KX265" s="97"/>
      <c r="KY265" s="97"/>
      <c r="KZ265" s="97"/>
      <c r="LA265" s="97"/>
      <c r="LB265" s="97"/>
      <c r="LC265" s="97"/>
      <c r="LD265" s="97"/>
      <c r="LE265" s="97"/>
      <c r="LF265" s="97"/>
      <c r="LG265" s="97"/>
      <c r="LH265" s="97"/>
      <c r="LI265" s="97"/>
      <c r="LJ265" s="97"/>
      <c r="LK265" s="97"/>
      <c r="LL265" s="97"/>
      <c r="LM265" s="97"/>
      <c r="LN265" s="97"/>
      <c r="LO265" s="97"/>
      <c r="LP265" s="97"/>
      <c r="LQ265" s="97"/>
      <c r="LR265" s="97"/>
      <c r="LS265" s="97"/>
      <c r="LT265" s="97"/>
      <c r="LU265" s="97"/>
      <c r="LV265" s="97"/>
      <c r="LW265" s="97"/>
      <c r="LX265" s="97"/>
      <c r="LY265" s="97"/>
      <c r="LZ265" s="97"/>
      <c r="MA265" s="97"/>
      <c r="MB265" s="97"/>
      <c r="MC265" s="97"/>
      <c r="MD265" s="97"/>
      <c r="ME265" s="97"/>
      <c r="MF265" s="97"/>
      <c r="MG265" s="97"/>
      <c r="MH265" s="97"/>
      <c r="MI265" s="97"/>
      <c r="MJ265" s="97"/>
      <c r="MK265" s="97"/>
      <c r="ML265" s="97"/>
      <c r="MM265" s="97"/>
      <c r="MN265" s="97"/>
      <c r="MO265" s="97"/>
      <c r="MP265" s="97"/>
      <c r="MQ265" s="97"/>
      <c r="MR265" s="97"/>
      <c r="MS265" s="97"/>
      <c r="MT265" s="97"/>
      <c r="MU265" s="97"/>
      <c r="MV265" s="97"/>
      <c r="MW265" s="97"/>
      <c r="MX265" s="97"/>
      <c r="MY265" s="97"/>
      <c r="MZ265" s="97"/>
      <c r="NA265" s="97"/>
      <c r="NB265" s="97"/>
      <c r="NC265" s="97"/>
      <c r="ND265" s="97"/>
      <c r="NE265" s="97"/>
      <c r="NF265" s="97"/>
      <c r="NG265" s="97"/>
      <c r="NH265" s="97"/>
      <c r="NI265" s="97"/>
      <c r="NJ265" s="97"/>
      <c r="NK265" s="97"/>
      <c r="NL265" s="97"/>
      <c r="NM265" s="97"/>
      <c r="NN265" s="97"/>
      <c r="NO265" s="97"/>
      <c r="NP265" s="97"/>
      <c r="NQ265" s="97"/>
      <c r="NR265" s="97"/>
      <c r="NS265" s="97"/>
      <c r="NT265" s="97"/>
      <c r="NU265" s="97"/>
      <c r="NV265" s="97"/>
      <c r="NW265" s="97"/>
      <c r="NX265" s="97"/>
      <c r="NY265" s="97"/>
      <c r="NZ265" s="97"/>
      <c r="OA265" s="97"/>
      <c r="OB265" s="97"/>
      <c r="OC265" s="97"/>
      <c r="OD265" s="97"/>
      <c r="OE265" s="97"/>
      <c r="OF265" s="97"/>
      <c r="OG265" s="97"/>
      <c r="OH265" s="97"/>
      <c r="OI265" s="97"/>
      <c r="OJ265" s="97"/>
      <c r="OK265" s="97"/>
      <c r="OL265" s="97"/>
      <c r="OM265" s="97"/>
      <c r="ON265" s="97"/>
      <c r="OO265" s="97"/>
      <c r="OP265" s="97"/>
      <c r="OQ265" s="97"/>
      <c r="OR265" s="97"/>
      <c r="OS265" s="97"/>
      <c r="OT265" s="97"/>
      <c r="OU265" s="97"/>
      <c r="OV265" s="97"/>
      <c r="OW265" s="97"/>
      <c r="OX265" s="97"/>
      <c r="OY265" s="97"/>
      <c r="OZ265" s="97"/>
      <c r="PA265" s="97"/>
      <c r="PB265" s="97"/>
      <c r="PC265" s="97"/>
      <c r="PD265" s="97"/>
      <c r="PE265" s="97"/>
      <c r="PF265" s="97"/>
      <c r="PG265" s="97"/>
      <c r="PH265" s="97"/>
      <c r="PI265" s="97"/>
      <c r="PJ265" s="97"/>
      <c r="PK265" s="97"/>
      <c r="PL265" s="97"/>
      <c r="PM265" s="97"/>
      <c r="PN265" s="97"/>
      <c r="PO265" s="97"/>
      <c r="PP265" s="97"/>
      <c r="PQ265" s="97"/>
      <c r="PR265" s="97"/>
      <c r="PS265" s="97"/>
      <c r="PT265" s="97"/>
      <c r="PU265" s="97"/>
      <c r="PV265" s="97"/>
      <c r="PW265" s="97"/>
      <c r="PX265" s="97"/>
      <c r="PY265" s="97"/>
      <c r="PZ265" s="97"/>
      <c r="QA265" s="97"/>
      <c r="QB265" s="97"/>
      <c r="QC265" s="97"/>
      <c r="QD265" s="97"/>
      <c r="QE265" s="97"/>
      <c r="QF265" s="97"/>
      <c r="QG265" s="97"/>
      <c r="QH265" s="97"/>
      <c r="QI265" s="97"/>
      <c r="QJ265" s="97"/>
      <c r="QK265" s="97"/>
      <c r="QL265" s="97"/>
      <c r="QM265" s="97"/>
      <c r="QN265" s="97"/>
      <c r="QO265" s="97"/>
      <c r="QP265" s="97"/>
      <c r="QQ265" s="97"/>
      <c r="QR265" s="97"/>
      <c r="QS265" s="97"/>
      <c r="QT265" s="97"/>
      <c r="QU265" s="97"/>
      <c r="QV265" s="97"/>
      <c r="QW265" s="97"/>
      <c r="QX265" s="97"/>
      <c r="QY265" s="97"/>
      <c r="QZ265" s="97"/>
      <c r="RA265" s="97"/>
      <c r="RB265" s="97"/>
      <c r="RC265" s="97"/>
      <c r="RD265" s="97"/>
      <c r="RE265" s="97"/>
      <c r="RF265" s="97"/>
      <c r="RG265" s="97"/>
      <c r="RH265" s="97"/>
      <c r="RI265" s="97"/>
      <c r="RJ265" s="97"/>
      <c r="RK265" s="97"/>
      <c r="RL265" s="97"/>
      <c r="RM265" s="97"/>
      <c r="RN265" s="97"/>
      <c r="RO265" s="97"/>
      <c r="RP265" s="97"/>
      <c r="RQ265" s="97"/>
      <c r="RR265" s="97"/>
      <c r="RS265" s="97"/>
      <c r="RT265" s="97"/>
      <c r="RU265" s="97"/>
      <c r="RV265" s="97"/>
      <c r="RW265" s="97"/>
      <c r="RX265" s="97"/>
      <c r="RY265" s="97"/>
      <c r="RZ265" s="97"/>
      <c r="SA265" s="97"/>
      <c r="SB265" s="97"/>
      <c r="SC265" s="97"/>
      <c r="SD265" s="97"/>
      <c r="SE265" s="97"/>
      <c r="SF265" s="97"/>
      <c r="SG265" s="97"/>
      <c r="SH265" s="97"/>
      <c r="SI265" s="97"/>
      <c r="SJ265" s="97"/>
      <c r="SK265" s="97"/>
      <c r="SL265" s="97"/>
      <c r="SM265" s="97"/>
      <c r="SN265" s="97"/>
      <c r="SO265" s="97"/>
      <c r="SP265" s="97"/>
      <c r="SQ265" s="97"/>
      <c r="SR265" s="97"/>
      <c r="SS265" s="97"/>
      <c r="ST265" s="97"/>
      <c r="SU265" s="97"/>
      <c r="SV265" s="97"/>
      <c r="SW265" s="97"/>
      <c r="SX265" s="97"/>
      <c r="SY265" s="97"/>
      <c r="SZ265" s="97"/>
      <c r="TA265" s="97"/>
      <c r="TB265" s="97"/>
    </row>
    <row r="266" spans="1:522" s="1" customFormat="1" ht="18" customHeight="1" x14ac:dyDescent="0.2">
      <c r="A266" s="12"/>
      <c r="B266" s="11" t="s">
        <v>415</v>
      </c>
      <c r="C266" s="1">
        <v>13032</v>
      </c>
      <c r="D266" s="1">
        <v>2020</v>
      </c>
      <c r="E266" s="4" t="s">
        <v>115</v>
      </c>
      <c r="F266" s="1">
        <v>8293</v>
      </c>
      <c r="G266" s="9" t="s">
        <v>94</v>
      </c>
      <c r="H266" s="4" t="s">
        <v>52</v>
      </c>
      <c r="I266" s="1">
        <f t="shared" si="4"/>
        <v>0</v>
      </c>
      <c r="J266" s="12">
        <f>Tabuľka3[[#This Row],[Stĺpec9]]</f>
        <v>0</v>
      </c>
      <c r="K266" s="97"/>
      <c r="L266" s="97"/>
      <c r="M266" s="97"/>
      <c r="N266" s="97"/>
      <c r="O266" s="97"/>
      <c r="P266" s="97"/>
      <c r="Q266" s="97"/>
      <c r="R266" s="97"/>
      <c r="S266" s="97"/>
      <c r="T266" s="97"/>
      <c r="U266" s="97"/>
      <c r="V266" s="97"/>
      <c r="W266" s="97"/>
      <c r="X266" s="97"/>
      <c r="Y266" s="97"/>
      <c r="Z266" s="97"/>
      <c r="AA266" s="97"/>
      <c r="AB266" s="97"/>
      <c r="AC266" s="97"/>
      <c r="AD266" s="97"/>
      <c r="AE266" s="97"/>
      <c r="AF266" s="97"/>
      <c r="AG266" s="97"/>
      <c r="AH266" s="97"/>
      <c r="AI266" s="97"/>
      <c r="AJ266" s="97"/>
      <c r="AK266" s="97"/>
      <c r="AL266" s="97"/>
      <c r="AM266" s="97"/>
      <c r="AN266" s="97"/>
      <c r="AO266" s="97"/>
      <c r="AP266" s="97"/>
      <c r="AQ266" s="97"/>
      <c r="AR266" s="97"/>
      <c r="AS266" s="97"/>
      <c r="AT266" s="97"/>
      <c r="AU266" s="97"/>
      <c r="AV266" s="97"/>
      <c r="AW266" s="97"/>
      <c r="AX266" s="97"/>
      <c r="AY266" s="97"/>
      <c r="AZ266" s="97"/>
      <c r="BA266" s="97"/>
      <c r="BB266" s="97"/>
      <c r="BC266" s="97"/>
      <c r="BD266" s="97"/>
      <c r="BE266" s="97"/>
      <c r="BF266" s="97"/>
      <c r="BG266" s="97"/>
      <c r="BH266" s="97"/>
      <c r="BI266" s="97"/>
      <c r="BJ266" s="97"/>
      <c r="BK266" s="97"/>
      <c r="BL266" s="97"/>
      <c r="BM266" s="97"/>
      <c r="BN266" s="97"/>
      <c r="BO266" s="97"/>
      <c r="BP266" s="97"/>
      <c r="BQ266" s="97"/>
      <c r="BR266" s="97"/>
      <c r="BS266" s="97"/>
      <c r="BT266" s="97"/>
      <c r="BU266" s="97"/>
      <c r="BV266" s="97"/>
      <c r="BW266" s="97"/>
      <c r="BX266" s="97"/>
      <c r="BY266" s="97"/>
      <c r="BZ266" s="97"/>
      <c r="CA266" s="97"/>
      <c r="CB266" s="97"/>
      <c r="CC266" s="97"/>
      <c r="CD266" s="97"/>
      <c r="CE266" s="97"/>
      <c r="CF266" s="97"/>
      <c r="CG266" s="97"/>
      <c r="CH266" s="97"/>
      <c r="CI266" s="97"/>
      <c r="CJ266" s="97"/>
      <c r="CK266" s="97"/>
      <c r="CL266" s="97"/>
      <c r="CM266" s="97"/>
      <c r="CN266" s="97"/>
      <c r="CO266" s="97"/>
      <c r="CP266" s="97"/>
      <c r="CQ266" s="97"/>
      <c r="CR266" s="97"/>
      <c r="CS266" s="97"/>
      <c r="CT266" s="97"/>
      <c r="CU266" s="97"/>
      <c r="CV266" s="97"/>
      <c r="CW266" s="97"/>
      <c r="CX266" s="97"/>
      <c r="CY266" s="97"/>
      <c r="CZ266" s="97"/>
      <c r="DA266" s="97"/>
      <c r="DB266" s="97"/>
      <c r="DC266" s="97"/>
      <c r="DD266" s="97"/>
      <c r="DE266" s="97"/>
      <c r="DF266" s="97"/>
      <c r="DG266" s="97"/>
      <c r="DH266" s="97"/>
      <c r="DI266" s="97"/>
      <c r="DJ266" s="97"/>
      <c r="DK266" s="97"/>
      <c r="DL266" s="97"/>
      <c r="DM266" s="97"/>
      <c r="DN266" s="97"/>
      <c r="DO266" s="97"/>
      <c r="DP266" s="97"/>
      <c r="DQ266" s="97"/>
      <c r="DR266" s="97"/>
      <c r="DS266" s="97"/>
      <c r="DT266" s="97"/>
      <c r="DU266" s="97"/>
      <c r="DV266" s="97"/>
      <c r="DW266" s="97"/>
      <c r="DX266" s="97"/>
      <c r="DY266" s="97"/>
      <c r="DZ266" s="97"/>
      <c r="EA266" s="97"/>
      <c r="EB266" s="97"/>
      <c r="EC266" s="97"/>
      <c r="ED266" s="97"/>
      <c r="EE266" s="97"/>
      <c r="EF266" s="97"/>
      <c r="EG266" s="97"/>
      <c r="EH266" s="97"/>
      <c r="EI266" s="97"/>
      <c r="EJ266" s="97"/>
      <c r="EK266" s="97"/>
      <c r="EL266" s="97"/>
      <c r="EM266" s="97"/>
      <c r="EN266" s="97"/>
      <c r="EO266" s="97"/>
      <c r="EP266" s="97"/>
      <c r="EQ266" s="97"/>
      <c r="ER266" s="97"/>
      <c r="ES266" s="97"/>
      <c r="ET266" s="97"/>
      <c r="EU266" s="97"/>
      <c r="EV266" s="97"/>
      <c r="EW266" s="97"/>
      <c r="EX266" s="97"/>
      <c r="EY266" s="97"/>
      <c r="EZ266" s="97"/>
      <c r="FA266" s="97"/>
      <c r="FB266" s="97"/>
      <c r="FC266" s="97"/>
      <c r="FD266" s="97"/>
      <c r="FE266" s="97"/>
      <c r="FF266" s="97"/>
      <c r="FG266" s="97"/>
      <c r="FH266" s="97"/>
      <c r="FI266" s="97"/>
      <c r="FJ266" s="97"/>
      <c r="FK266" s="97"/>
      <c r="FL266" s="97"/>
      <c r="FM266" s="97"/>
      <c r="FN266" s="97"/>
      <c r="FO266" s="97"/>
      <c r="FP266" s="97"/>
      <c r="FQ266" s="97"/>
      <c r="FR266" s="97"/>
      <c r="FS266" s="97"/>
      <c r="FT266" s="97"/>
      <c r="FU266" s="97"/>
      <c r="FV266" s="97"/>
      <c r="FW266" s="97"/>
      <c r="FX266" s="97"/>
      <c r="FY266" s="97"/>
      <c r="FZ266" s="97"/>
      <c r="GA266" s="97"/>
      <c r="GB266" s="97"/>
      <c r="GC266" s="97"/>
      <c r="GD266" s="97"/>
      <c r="GE266" s="97"/>
      <c r="GF266" s="97"/>
      <c r="GG266" s="97"/>
      <c r="GH266" s="97"/>
      <c r="GI266" s="97"/>
      <c r="GJ266" s="97"/>
      <c r="GK266" s="97"/>
      <c r="GL266" s="97"/>
      <c r="GM266" s="97"/>
      <c r="GN266" s="97"/>
      <c r="GO266" s="97"/>
      <c r="GP266" s="97"/>
      <c r="GQ266" s="97"/>
      <c r="GR266" s="97"/>
      <c r="GS266" s="97"/>
      <c r="GT266" s="97"/>
      <c r="GU266" s="97"/>
      <c r="GV266" s="97"/>
      <c r="GW266" s="97"/>
      <c r="GX266" s="97"/>
      <c r="GY266" s="97"/>
      <c r="GZ266" s="97"/>
      <c r="HA266" s="97"/>
      <c r="HB266" s="97"/>
      <c r="HC266" s="97"/>
      <c r="HD266" s="97"/>
      <c r="HE266" s="97"/>
      <c r="HF266" s="97"/>
      <c r="HG266" s="97"/>
      <c r="HH266" s="97"/>
      <c r="HI266" s="97"/>
      <c r="HJ266" s="97"/>
      <c r="HK266" s="97"/>
      <c r="HL266" s="97"/>
      <c r="HM266" s="97"/>
      <c r="HN266" s="97"/>
      <c r="HO266" s="97"/>
      <c r="HP266" s="97"/>
      <c r="HQ266" s="97"/>
      <c r="HR266" s="97"/>
      <c r="HS266" s="97"/>
      <c r="HT266" s="97"/>
      <c r="HU266" s="97"/>
      <c r="HV266" s="97"/>
      <c r="HW266" s="97"/>
      <c r="HX266" s="97"/>
      <c r="HY266" s="97"/>
      <c r="HZ266" s="97"/>
      <c r="IA266" s="97"/>
      <c r="IB266" s="97"/>
      <c r="IC266" s="97"/>
      <c r="ID266" s="97"/>
      <c r="IE266" s="97"/>
      <c r="IF266" s="97"/>
      <c r="IG266" s="97"/>
      <c r="IH266" s="97"/>
      <c r="II266" s="97"/>
      <c r="IJ266" s="97"/>
      <c r="IK266" s="97"/>
      <c r="IL266" s="97"/>
      <c r="IM266" s="97"/>
      <c r="IN266" s="97"/>
      <c r="IO266" s="97"/>
      <c r="IP266" s="97"/>
      <c r="IQ266" s="97"/>
      <c r="IR266" s="97"/>
      <c r="IS266" s="97"/>
      <c r="IT266" s="97"/>
      <c r="IU266" s="97"/>
      <c r="IV266" s="97"/>
      <c r="IW266" s="97"/>
      <c r="IX266" s="97"/>
      <c r="IY266" s="97"/>
      <c r="IZ266" s="97"/>
      <c r="JA266" s="97"/>
      <c r="JB266" s="97"/>
      <c r="JC266" s="97"/>
      <c r="JD266" s="97"/>
      <c r="JE266" s="97"/>
      <c r="JF266" s="97"/>
      <c r="JG266" s="97"/>
      <c r="JH266" s="97"/>
      <c r="JI266" s="97"/>
      <c r="JJ266" s="97"/>
      <c r="JK266" s="97"/>
      <c r="JL266" s="97"/>
      <c r="JM266" s="97"/>
      <c r="JN266" s="97"/>
      <c r="JO266" s="97"/>
      <c r="JP266" s="97"/>
      <c r="JQ266" s="97"/>
      <c r="JR266" s="97"/>
      <c r="JS266" s="97"/>
      <c r="JT266" s="97"/>
      <c r="JU266" s="97"/>
      <c r="JV266" s="97"/>
      <c r="JW266" s="97"/>
      <c r="JX266" s="97"/>
      <c r="JY266" s="97"/>
      <c r="JZ266" s="97"/>
      <c r="KA266" s="97"/>
      <c r="KB266" s="97"/>
      <c r="KC266" s="97"/>
      <c r="KD266" s="97"/>
      <c r="KE266" s="97"/>
      <c r="KF266" s="97"/>
      <c r="KG266" s="97"/>
      <c r="KH266" s="97"/>
      <c r="KI266" s="97"/>
      <c r="KJ266" s="97"/>
      <c r="KK266" s="97"/>
      <c r="KL266" s="97"/>
      <c r="KM266" s="97"/>
      <c r="KN266" s="97"/>
      <c r="KO266" s="97"/>
      <c r="KP266" s="97"/>
      <c r="KQ266" s="97"/>
      <c r="KR266" s="97"/>
      <c r="KS266" s="97"/>
      <c r="KT266" s="97"/>
      <c r="KU266" s="97"/>
      <c r="KV266" s="97"/>
      <c r="KW266" s="97"/>
      <c r="KX266" s="97"/>
      <c r="KY266" s="97"/>
      <c r="KZ266" s="97"/>
      <c r="LA266" s="97"/>
      <c r="LB266" s="97"/>
      <c r="LC266" s="97"/>
      <c r="LD266" s="97"/>
      <c r="LE266" s="97"/>
      <c r="LF266" s="97"/>
      <c r="LG266" s="97"/>
      <c r="LH266" s="97"/>
      <c r="LI266" s="97"/>
      <c r="LJ266" s="97"/>
      <c r="LK266" s="97"/>
      <c r="LL266" s="97"/>
      <c r="LM266" s="97"/>
      <c r="LN266" s="97"/>
      <c r="LO266" s="97"/>
      <c r="LP266" s="97"/>
      <c r="LQ266" s="97"/>
      <c r="LR266" s="97"/>
      <c r="LS266" s="97"/>
      <c r="LT266" s="97"/>
      <c r="LU266" s="97"/>
      <c r="LV266" s="97"/>
      <c r="LW266" s="97"/>
      <c r="LX266" s="97"/>
      <c r="LY266" s="97"/>
      <c r="LZ266" s="97"/>
      <c r="MA266" s="97"/>
      <c r="MB266" s="97"/>
      <c r="MC266" s="97"/>
      <c r="MD266" s="97"/>
      <c r="ME266" s="97"/>
      <c r="MF266" s="97"/>
      <c r="MG266" s="97"/>
      <c r="MH266" s="97"/>
      <c r="MI266" s="97"/>
      <c r="MJ266" s="97"/>
      <c r="MK266" s="97"/>
      <c r="ML266" s="97"/>
      <c r="MM266" s="97"/>
      <c r="MN266" s="97"/>
      <c r="MO266" s="97"/>
      <c r="MP266" s="97"/>
      <c r="MQ266" s="97"/>
      <c r="MR266" s="97"/>
      <c r="MS266" s="97"/>
      <c r="MT266" s="97"/>
      <c r="MU266" s="97"/>
      <c r="MV266" s="97"/>
      <c r="MW266" s="97"/>
      <c r="MX266" s="97"/>
      <c r="MY266" s="97"/>
      <c r="MZ266" s="97"/>
      <c r="NA266" s="97"/>
      <c r="NB266" s="97"/>
      <c r="NC266" s="97"/>
      <c r="ND266" s="97"/>
      <c r="NE266" s="97"/>
      <c r="NF266" s="97"/>
      <c r="NG266" s="97"/>
      <c r="NH266" s="97"/>
      <c r="NI266" s="97"/>
      <c r="NJ266" s="97"/>
      <c r="NK266" s="97"/>
      <c r="NL266" s="97"/>
      <c r="NM266" s="97"/>
      <c r="NN266" s="97"/>
      <c r="NO266" s="97"/>
      <c r="NP266" s="97"/>
      <c r="NQ266" s="97"/>
      <c r="NR266" s="97"/>
      <c r="NS266" s="97"/>
      <c r="NT266" s="97"/>
      <c r="NU266" s="97"/>
      <c r="NV266" s="97"/>
      <c r="NW266" s="97"/>
      <c r="NX266" s="97"/>
      <c r="NY266" s="97"/>
      <c r="NZ266" s="97"/>
      <c r="OA266" s="97"/>
      <c r="OB266" s="97"/>
      <c r="OC266" s="97"/>
      <c r="OD266" s="97"/>
      <c r="OE266" s="97"/>
      <c r="OF266" s="97"/>
      <c r="OG266" s="97"/>
      <c r="OH266" s="97"/>
      <c r="OI266" s="97"/>
      <c r="OJ266" s="97"/>
      <c r="OK266" s="97"/>
      <c r="OL266" s="97"/>
      <c r="OM266" s="97"/>
      <c r="ON266" s="97"/>
      <c r="OO266" s="97"/>
      <c r="OP266" s="97"/>
      <c r="OQ266" s="97"/>
      <c r="OR266" s="97"/>
      <c r="OS266" s="97"/>
      <c r="OT266" s="97"/>
      <c r="OU266" s="97"/>
      <c r="OV266" s="97"/>
      <c r="OW266" s="97"/>
      <c r="OX266" s="97"/>
      <c r="OY266" s="97"/>
      <c r="OZ266" s="97"/>
      <c r="PA266" s="97"/>
      <c r="PB266" s="97"/>
      <c r="PC266" s="97"/>
      <c r="PD266" s="97"/>
      <c r="PE266" s="97"/>
      <c r="PF266" s="97"/>
      <c r="PG266" s="97"/>
      <c r="PH266" s="97"/>
      <c r="PI266" s="97"/>
      <c r="PJ266" s="97"/>
      <c r="PK266" s="97"/>
      <c r="PL266" s="97"/>
      <c r="PM266" s="97"/>
      <c r="PN266" s="97"/>
      <c r="PO266" s="97"/>
      <c r="PP266" s="97"/>
      <c r="PQ266" s="97"/>
      <c r="PR266" s="97"/>
      <c r="PS266" s="97"/>
      <c r="PT266" s="97"/>
      <c r="PU266" s="97"/>
      <c r="PV266" s="97"/>
      <c r="PW266" s="97"/>
      <c r="PX266" s="97"/>
      <c r="PY266" s="97"/>
      <c r="PZ266" s="97"/>
      <c r="QA266" s="97"/>
      <c r="QB266" s="97"/>
      <c r="QC266" s="97"/>
      <c r="QD266" s="97"/>
      <c r="QE266" s="97"/>
      <c r="QF266" s="97"/>
      <c r="QG266" s="97"/>
      <c r="QH266" s="97"/>
      <c r="QI266" s="97"/>
      <c r="QJ266" s="97"/>
      <c r="QK266" s="97"/>
      <c r="QL266" s="97"/>
      <c r="QM266" s="97"/>
      <c r="QN266" s="97"/>
      <c r="QO266" s="97"/>
      <c r="QP266" s="97"/>
      <c r="QQ266" s="97"/>
      <c r="QR266" s="97"/>
      <c r="QS266" s="97"/>
      <c r="QT266" s="97"/>
      <c r="QU266" s="97"/>
      <c r="QV266" s="97"/>
      <c r="QW266" s="97"/>
      <c r="QX266" s="97"/>
      <c r="QY266" s="97"/>
      <c r="QZ266" s="97"/>
      <c r="RA266" s="97"/>
      <c r="RB266" s="97"/>
      <c r="RC266" s="97"/>
      <c r="RD266" s="97"/>
      <c r="RE266" s="97"/>
      <c r="RF266" s="97"/>
      <c r="RG266" s="97"/>
      <c r="RH266" s="97"/>
      <c r="RI266" s="97"/>
      <c r="RJ266" s="97"/>
      <c r="RK266" s="97"/>
      <c r="RL266" s="97"/>
      <c r="RM266" s="97"/>
      <c r="RN266" s="97"/>
      <c r="RO266" s="97"/>
      <c r="RP266" s="97"/>
      <c r="RQ266" s="97"/>
      <c r="RR266" s="97"/>
      <c r="RS266" s="97"/>
      <c r="RT266" s="97"/>
      <c r="RU266" s="97"/>
      <c r="RV266" s="97"/>
      <c r="RW266" s="97"/>
      <c r="RX266" s="97"/>
      <c r="RY266" s="97"/>
      <c r="RZ266" s="97"/>
      <c r="SA266" s="97"/>
      <c r="SB266" s="97"/>
      <c r="SC266" s="97"/>
      <c r="SD266" s="97"/>
      <c r="SE266" s="97"/>
      <c r="SF266" s="97"/>
      <c r="SG266" s="97"/>
      <c r="SH266" s="97"/>
      <c r="SI266" s="97"/>
      <c r="SJ266" s="97"/>
      <c r="SK266" s="97"/>
      <c r="SL266" s="97"/>
      <c r="SM266" s="97"/>
      <c r="SN266" s="97"/>
      <c r="SO266" s="97"/>
      <c r="SP266" s="97"/>
      <c r="SQ266" s="97"/>
      <c r="SR266" s="97"/>
      <c r="SS266" s="97"/>
      <c r="ST266" s="97"/>
      <c r="SU266" s="97"/>
      <c r="SV266" s="97"/>
      <c r="SW266" s="97"/>
      <c r="SX266" s="97"/>
      <c r="SY266" s="97"/>
      <c r="SZ266" s="97"/>
      <c r="TA266" s="97"/>
      <c r="TB266" s="97"/>
    </row>
    <row r="267" spans="1:522" s="1" customFormat="1" ht="18" customHeight="1" x14ac:dyDescent="0.2">
      <c r="A267" s="12"/>
      <c r="B267" s="11" t="s">
        <v>171</v>
      </c>
      <c r="C267" s="1">
        <v>8029</v>
      </c>
      <c r="D267" s="1">
        <v>2004</v>
      </c>
      <c r="E267" s="4" t="s">
        <v>170</v>
      </c>
      <c r="F267" s="1">
        <v>9571</v>
      </c>
      <c r="G267" s="9" t="s">
        <v>99</v>
      </c>
      <c r="H267" s="4" t="s">
        <v>169</v>
      </c>
      <c r="I267" s="1">
        <f t="shared" si="4"/>
        <v>0</v>
      </c>
      <c r="J267" s="12">
        <f>Tabuľka3[[#This Row],[Stĺpec9]]+I268</f>
        <v>0</v>
      </c>
      <c r="K267" s="97"/>
      <c r="L267" s="97"/>
      <c r="M267" s="97"/>
      <c r="N267" s="97"/>
      <c r="O267" s="97"/>
      <c r="P267" s="97"/>
      <c r="Q267" s="97"/>
      <c r="R267" s="97"/>
      <c r="S267" s="102"/>
      <c r="T267" s="97"/>
      <c r="U267" s="97"/>
      <c r="V267" s="97"/>
      <c r="W267" s="97"/>
      <c r="X267" s="97"/>
      <c r="Y267" s="97"/>
      <c r="Z267" s="97"/>
      <c r="AA267" s="97"/>
      <c r="AB267" s="97"/>
      <c r="AC267" s="97"/>
      <c r="AD267" s="97"/>
      <c r="AE267" s="97"/>
      <c r="AF267" s="97"/>
      <c r="AG267" s="97"/>
      <c r="AH267" s="97"/>
      <c r="AI267" s="97"/>
      <c r="AJ267" s="97"/>
      <c r="AK267" s="97"/>
      <c r="AL267" s="97"/>
      <c r="AM267" s="97"/>
      <c r="AN267" s="97"/>
      <c r="AO267" s="97"/>
      <c r="AP267" s="97"/>
      <c r="AQ267" s="97"/>
      <c r="AR267" s="97"/>
      <c r="AS267" s="97"/>
      <c r="AT267" s="97"/>
      <c r="AU267" s="97"/>
      <c r="AV267" s="97"/>
      <c r="AW267" s="97"/>
      <c r="AX267" s="97"/>
      <c r="AY267" s="97"/>
      <c r="AZ267" s="97"/>
      <c r="BA267" s="97"/>
      <c r="BB267" s="97"/>
      <c r="BC267" s="97"/>
      <c r="BD267" s="97"/>
      <c r="BE267" s="97"/>
      <c r="BF267" s="97"/>
      <c r="BG267" s="97"/>
      <c r="BH267" s="97"/>
      <c r="BI267" s="97"/>
      <c r="BJ267" s="97"/>
      <c r="BK267" s="97"/>
      <c r="BL267" s="97"/>
      <c r="BM267" s="97"/>
      <c r="BN267" s="97"/>
      <c r="BO267" s="97"/>
      <c r="BP267" s="97"/>
      <c r="BQ267" s="97"/>
      <c r="BR267" s="97"/>
      <c r="BS267" s="97"/>
      <c r="BT267" s="97"/>
      <c r="BU267" s="97"/>
      <c r="BV267" s="97"/>
      <c r="BW267" s="97"/>
      <c r="BX267" s="97"/>
      <c r="BY267" s="97"/>
      <c r="BZ267" s="97"/>
      <c r="CA267" s="97"/>
      <c r="CB267" s="97"/>
      <c r="CC267" s="97"/>
      <c r="CD267" s="97"/>
      <c r="CE267" s="97"/>
      <c r="CF267" s="97"/>
      <c r="CG267" s="97"/>
      <c r="CH267" s="97"/>
      <c r="CI267" s="97"/>
      <c r="CJ267" s="97"/>
      <c r="CK267" s="102"/>
      <c r="CL267" s="97"/>
      <c r="CM267" s="97"/>
      <c r="CN267" s="97"/>
      <c r="CO267" s="97"/>
      <c r="CP267" s="97"/>
      <c r="CQ267" s="97"/>
      <c r="CR267" s="97"/>
      <c r="CS267" s="97"/>
      <c r="CT267" s="97"/>
      <c r="CU267" s="97"/>
      <c r="CV267" s="97"/>
      <c r="CW267" s="97"/>
      <c r="CX267" s="97"/>
      <c r="CY267" s="97"/>
      <c r="CZ267" s="97"/>
      <c r="DA267" s="97"/>
      <c r="DB267" s="97"/>
      <c r="DC267" s="97"/>
      <c r="DD267" s="97"/>
      <c r="DE267" s="97"/>
      <c r="DF267" s="97"/>
      <c r="DG267" s="97"/>
      <c r="DH267" s="97"/>
      <c r="DI267" s="97"/>
      <c r="DJ267" s="97"/>
      <c r="DK267" s="97"/>
      <c r="DL267" s="97"/>
      <c r="DM267" s="97"/>
      <c r="DN267" s="97"/>
      <c r="DO267" s="97"/>
      <c r="DP267" s="97"/>
      <c r="DQ267" s="97"/>
      <c r="DR267" s="97"/>
      <c r="DS267" s="97"/>
      <c r="DT267" s="97"/>
      <c r="DU267" s="97"/>
      <c r="DV267" s="97"/>
      <c r="DW267" s="97"/>
      <c r="DX267" s="97"/>
      <c r="DY267" s="97"/>
      <c r="DZ267" s="97"/>
      <c r="EA267" s="97"/>
      <c r="EB267" s="97"/>
      <c r="EC267" s="97"/>
      <c r="ED267" s="97"/>
      <c r="EE267" s="97"/>
      <c r="EF267" s="97"/>
      <c r="EG267" s="97"/>
      <c r="EH267" s="97"/>
      <c r="EI267" s="97"/>
      <c r="EJ267" s="97"/>
      <c r="EK267" s="97"/>
      <c r="EL267" s="97"/>
      <c r="EM267" s="97"/>
      <c r="EN267" s="97"/>
      <c r="EO267" s="97"/>
      <c r="EP267" s="97"/>
      <c r="EQ267" s="97"/>
      <c r="ER267" s="97"/>
      <c r="ES267" s="97"/>
      <c r="ET267" s="97"/>
      <c r="EU267" s="97"/>
      <c r="EV267" s="97"/>
      <c r="EW267" s="97"/>
      <c r="EX267" s="97"/>
      <c r="EY267" s="97"/>
      <c r="EZ267" s="97"/>
      <c r="FA267" s="97"/>
      <c r="FB267" s="97"/>
      <c r="FC267" s="97"/>
      <c r="FD267" s="97"/>
      <c r="FE267" s="97"/>
      <c r="FF267" s="97"/>
      <c r="FG267" s="97"/>
      <c r="FH267" s="97"/>
      <c r="FI267" s="97"/>
      <c r="FJ267" s="97"/>
      <c r="FK267" s="97"/>
      <c r="FL267" s="97"/>
      <c r="FM267" s="97"/>
      <c r="FN267" s="97"/>
      <c r="FO267" s="97"/>
      <c r="FP267" s="97"/>
      <c r="FQ267" s="97"/>
      <c r="FR267" s="97"/>
      <c r="FS267" s="97"/>
      <c r="FT267" s="97"/>
      <c r="FU267" s="97"/>
      <c r="FV267" s="97"/>
      <c r="FW267" s="97"/>
      <c r="FX267" s="97"/>
      <c r="FY267" s="97"/>
      <c r="FZ267" s="97"/>
      <c r="GA267" s="97"/>
      <c r="GB267" s="97"/>
      <c r="GC267" s="97"/>
      <c r="GD267" s="97"/>
      <c r="GE267" s="97"/>
      <c r="GF267" s="97"/>
      <c r="GG267" s="97"/>
      <c r="GH267" s="97"/>
      <c r="GI267" s="97"/>
      <c r="GJ267" s="97"/>
      <c r="GK267" s="97"/>
      <c r="GL267" s="97"/>
      <c r="GM267" s="97"/>
      <c r="GN267" s="97"/>
      <c r="GO267" s="97"/>
      <c r="GP267" s="97"/>
      <c r="GQ267" s="97"/>
      <c r="GR267" s="97"/>
      <c r="GS267" s="97"/>
      <c r="GT267" s="97"/>
      <c r="GU267" s="97"/>
      <c r="GV267" s="97"/>
      <c r="GW267" s="97"/>
      <c r="GX267" s="97"/>
      <c r="GY267" s="97"/>
      <c r="GZ267" s="97"/>
      <c r="HA267" s="97"/>
      <c r="HB267" s="97"/>
      <c r="HC267" s="97"/>
      <c r="HD267" s="97"/>
      <c r="HE267" s="97"/>
      <c r="HF267" s="97"/>
      <c r="HG267" s="97"/>
      <c r="HH267" s="97"/>
      <c r="HI267" s="97"/>
      <c r="HJ267" s="97"/>
      <c r="HK267" s="97"/>
      <c r="HL267" s="97"/>
      <c r="HM267" s="97"/>
      <c r="HN267" s="97"/>
      <c r="HO267" s="97"/>
      <c r="HP267" s="97"/>
      <c r="HQ267" s="97"/>
      <c r="HR267" s="97"/>
      <c r="HS267" s="97"/>
      <c r="HT267" s="97"/>
      <c r="HU267" s="97"/>
      <c r="HV267" s="97"/>
      <c r="HW267" s="97"/>
      <c r="HX267" s="97"/>
      <c r="HY267" s="97"/>
      <c r="HZ267" s="97"/>
      <c r="IA267" s="97"/>
      <c r="IB267" s="97"/>
      <c r="IC267" s="97"/>
      <c r="ID267" s="97"/>
      <c r="IE267" s="97"/>
      <c r="IF267" s="97"/>
      <c r="IG267" s="97"/>
      <c r="IH267" s="97"/>
      <c r="II267" s="97"/>
      <c r="IJ267" s="97"/>
      <c r="IK267" s="97"/>
      <c r="IL267" s="97"/>
      <c r="IM267" s="97"/>
      <c r="IN267" s="97"/>
      <c r="IO267" s="97"/>
      <c r="IP267" s="97"/>
      <c r="IQ267" s="97"/>
      <c r="IR267" s="97"/>
      <c r="IS267" s="97"/>
      <c r="IT267" s="97"/>
      <c r="IU267" s="97"/>
      <c r="IV267" s="97"/>
      <c r="IW267" s="97"/>
      <c r="IX267" s="97"/>
      <c r="IY267" s="97"/>
      <c r="IZ267" s="97"/>
      <c r="JA267" s="97"/>
      <c r="JB267" s="97"/>
      <c r="JC267" s="97"/>
      <c r="JD267" s="97"/>
      <c r="JE267" s="97"/>
      <c r="JF267" s="97"/>
      <c r="JG267" s="97"/>
      <c r="JH267" s="97"/>
      <c r="JI267" s="97"/>
      <c r="JJ267" s="97"/>
      <c r="JK267" s="97"/>
      <c r="JL267" s="97"/>
      <c r="JM267" s="97"/>
      <c r="JN267" s="97"/>
      <c r="JO267" s="97"/>
      <c r="JP267" s="97"/>
      <c r="JQ267" s="97"/>
      <c r="JR267" s="97"/>
      <c r="JS267" s="97"/>
      <c r="JT267" s="97"/>
      <c r="JU267" s="97"/>
      <c r="JV267" s="97"/>
      <c r="JW267" s="97"/>
      <c r="JX267" s="97"/>
      <c r="JY267" s="97"/>
      <c r="JZ267" s="97"/>
      <c r="KA267" s="97"/>
      <c r="KB267" s="97"/>
      <c r="KC267" s="97"/>
      <c r="KD267" s="97"/>
      <c r="KE267" s="97"/>
      <c r="KF267" s="97"/>
      <c r="KG267" s="97"/>
      <c r="KH267" s="97"/>
      <c r="KI267" s="97"/>
      <c r="KJ267" s="97"/>
      <c r="KK267" s="97"/>
      <c r="KL267" s="97"/>
      <c r="KM267" s="97"/>
      <c r="KN267" s="97"/>
      <c r="KO267" s="97"/>
      <c r="KP267" s="97"/>
      <c r="KQ267" s="97"/>
      <c r="KR267" s="97"/>
      <c r="KS267" s="97"/>
      <c r="KT267" s="97"/>
      <c r="KU267" s="97"/>
      <c r="KV267" s="97"/>
      <c r="KW267" s="97"/>
      <c r="KX267" s="97"/>
      <c r="KY267" s="97"/>
      <c r="KZ267" s="97"/>
      <c r="LA267" s="97"/>
      <c r="LB267" s="97"/>
      <c r="LC267" s="97"/>
      <c r="LD267" s="97"/>
      <c r="LE267" s="97"/>
      <c r="LF267" s="97"/>
      <c r="LG267" s="97"/>
      <c r="LH267" s="97"/>
      <c r="LI267" s="97"/>
      <c r="LJ267" s="97"/>
      <c r="LK267" s="97"/>
      <c r="LL267" s="97"/>
      <c r="LM267" s="97"/>
      <c r="LN267" s="97"/>
      <c r="LO267" s="97"/>
      <c r="LP267" s="97"/>
      <c r="LQ267" s="97"/>
      <c r="LR267" s="97"/>
      <c r="LS267" s="97"/>
      <c r="LT267" s="97"/>
      <c r="LU267" s="97"/>
      <c r="LV267" s="97"/>
      <c r="LW267" s="97"/>
      <c r="LX267" s="97"/>
      <c r="LY267" s="97"/>
      <c r="LZ267" s="97"/>
      <c r="MA267" s="97"/>
      <c r="MB267" s="97"/>
      <c r="MC267" s="97"/>
      <c r="MD267" s="97"/>
      <c r="ME267" s="97"/>
      <c r="MF267" s="97"/>
      <c r="MG267" s="97"/>
      <c r="MH267" s="97"/>
      <c r="MI267" s="97"/>
      <c r="MJ267" s="97"/>
      <c r="MK267" s="97"/>
      <c r="ML267" s="97"/>
      <c r="MM267" s="97"/>
      <c r="MN267" s="97"/>
      <c r="MO267" s="97"/>
      <c r="MP267" s="97"/>
      <c r="MQ267" s="97"/>
      <c r="MR267" s="97"/>
      <c r="MS267" s="97"/>
      <c r="MT267" s="97"/>
      <c r="MU267" s="97"/>
      <c r="MV267" s="97"/>
      <c r="MW267" s="97"/>
      <c r="MX267" s="97"/>
      <c r="MY267" s="97"/>
      <c r="MZ267" s="97"/>
      <c r="NA267" s="97"/>
      <c r="NB267" s="97"/>
      <c r="NC267" s="97"/>
      <c r="ND267" s="97"/>
      <c r="NE267" s="97"/>
      <c r="NF267" s="97"/>
      <c r="NG267" s="97"/>
      <c r="NH267" s="97"/>
      <c r="NI267" s="97"/>
      <c r="NJ267" s="97"/>
      <c r="NK267" s="97"/>
      <c r="NL267" s="97"/>
      <c r="NM267" s="97"/>
      <c r="NN267" s="97"/>
      <c r="NO267" s="97"/>
      <c r="NP267" s="97"/>
      <c r="NQ267" s="97"/>
      <c r="NR267" s="97"/>
      <c r="NS267" s="97"/>
      <c r="NT267" s="97"/>
      <c r="NU267" s="97"/>
      <c r="NV267" s="97"/>
      <c r="NW267" s="97"/>
      <c r="NX267" s="97"/>
      <c r="NY267" s="97"/>
      <c r="NZ267" s="97"/>
      <c r="OA267" s="97"/>
      <c r="OB267" s="97"/>
      <c r="OC267" s="97"/>
      <c r="OD267" s="97"/>
      <c r="OE267" s="97"/>
      <c r="OF267" s="97"/>
      <c r="OG267" s="97"/>
      <c r="OH267" s="97"/>
      <c r="OI267" s="97"/>
      <c r="OJ267" s="97"/>
      <c r="OK267" s="97"/>
      <c r="OL267" s="97"/>
      <c r="OM267" s="97"/>
      <c r="ON267" s="97"/>
      <c r="OO267" s="97"/>
      <c r="OP267" s="97"/>
      <c r="OQ267" s="97"/>
      <c r="OR267" s="97"/>
      <c r="OS267" s="97"/>
      <c r="OT267" s="97"/>
      <c r="OU267" s="97"/>
      <c r="OV267" s="97"/>
      <c r="OW267" s="97"/>
      <c r="OX267" s="97"/>
      <c r="OY267" s="97"/>
      <c r="OZ267" s="97"/>
      <c r="PA267" s="97"/>
      <c r="PB267" s="97"/>
      <c r="PC267" s="97"/>
      <c r="PD267" s="97"/>
      <c r="PE267" s="97"/>
      <c r="PF267" s="97"/>
      <c r="PG267" s="97"/>
      <c r="PH267" s="97"/>
      <c r="PI267" s="97"/>
      <c r="PJ267" s="97"/>
      <c r="PK267" s="97"/>
      <c r="PL267" s="97"/>
      <c r="PM267" s="97"/>
      <c r="PN267" s="97"/>
      <c r="PO267" s="97"/>
      <c r="PP267" s="97"/>
      <c r="PQ267" s="97"/>
      <c r="PR267" s="97"/>
      <c r="PS267" s="97"/>
      <c r="PT267" s="97"/>
      <c r="PU267" s="97"/>
      <c r="PV267" s="97"/>
      <c r="PW267" s="97"/>
      <c r="PX267" s="97"/>
      <c r="PY267" s="97"/>
      <c r="PZ267" s="97"/>
      <c r="QA267" s="97"/>
      <c r="QB267" s="97"/>
      <c r="QC267" s="97"/>
      <c r="QD267" s="97"/>
      <c r="QE267" s="97"/>
      <c r="QF267" s="97"/>
      <c r="QG267" s="97"/>
      <c r="QH267" s="97"/>
      <c r="QI267" s="97"/>
      <c r="QJ267" s="97"/>
      <c r="QK267" s="97"/>
      <c r="QL267" s="97"/>
      <c r="QM267" s="97"/>
      <c r="QN267" s="97"/>
      <c r="QO267" s="97"/>
      <c r="QP267" s="97"/>
      <c r="QQ267" s="97"/>
      <c r="QR267" s="97"/>
      <c r="QS267" s="97"/>
      <c r="QT267" s="97"/>
      <c r="QU267" s="97"/>
      <c r="QV267" s="97"/>
      <c r="QW267" s="97"/>
      <c r="QX267" s="97"/>
      <c r="QY267" s="97"/>
      <c r="QZ267" s="97"/>
      <c r="RA267" s="97"/>
      <c r="RB267" s="97"/>
      <c r="RC267" s="97"/>
      <c r="RD267" s="97"/>
      <c r="RE267" s="97"/>
      <c r="RF267" s="97"/>
      <c r="RG267" s="97"/>
      <c r="RH267" s="97"/>
      <c r="RI267" s="97"/>
      <c r="RJ267" s="97"/>
      <c r="RK267" s="97"/>
      <c r="RL267" s="97"/>
      <c r="RM267" s="97"/>
      <c r="RN267" s="97"/>
      <c r="RO267" s="97"/>
      <c r="RP267" s="97"/>
      <c r="RQ267" s="97"/>
      <c r="RR267" s="97"/>
      <c r="RS267" s="97"/>
      <c r="RT267" s="97"/>
      <c r="RU267" s="97"/>
      <c r="RV267" s="97"/>
      <c r="RW267" s="97"/>
      <c r="RX267" s="97"/>
      <c r="RY267" s="97"/>
      <c r="RZ267" s="97"/>
      <c r="SA267" s="97"/>
      <c r="SB267" s="97"/>
      <c r="SC267" s="97"/>
      <c r="SD267" s="97"/>
      <c r="SE267" s="97"/>
      <c r="SF267" s="97"/>
      <c r="SG267" s="97"/>
      <c r="SH267" s="97"/>
      <c r="SI267" s="97"/>
      <c r="SJ267" s="97"/>
      <c r="SK267" s="97"/>
      <c r="SL267" s="97"/>
      <c r="SM267" s="97"/>
      <c r="SN267" s="97"/>
      <c r="SO267" s="97"/>
      <c r="SP267" s="97"/>
      <c r="SQ267" s="97"/>
      <c r="SR267" s="97"/>
      <c r="SS267" s="97"/>
      <c r="ST267" s="97"/>
      <c r="SU267" s="97"/>
      <c r="SV267" s="97"/>
      <c r="SW267" s="97"/>
      <c r="SX267" s="97"/>
      <c r="SY267" s="97"/>
      <c r="SZ267" s="97"/>
      <c r="TA267" s="97"/>
      <c r="TB267" s="97"/>
    </row>
    <row r="268" spans="1:522" s="1" customFormat="1" ht="18" customHeight="1" x14ac:dyDescent="0.2">
      <c r="A268" s="12"/>
      <c r="B268" s="12"/>
      <c r="E268" s="4" t="s">
        <v>195</v>
      </c>
      <c r="F268" s="1">
        <v>8750</v>
      </c>
      <c r="G268" s="9" t="s">
        <v>98</v>
      </c>
      <c r="I268" s="1">
        <f t="shared" si="4"/>
        <v>0</v>
      </c>
      <c r="J268" s="12"/>
      <c r="K268" s="97"/>
      <c r="L268" s="97"/>
      <c r="M268" s="97"/>
      <c r="N268" s="97"/>
      <c r="O268" s="97"/>
      <c r="P268" s="97"/>
      <c r="Q268" s="97"/>
      <c r="R268" s="97"/>
      <c r="S268" s="97"/>
      <c r="T268" s="97"/>
      <c r="U268" s="97"/>
      <c r="V268" s="97"/>
      <c r="W268" s="97"/>
      <c r="X268" s="97"/>
      <c r="Y268" s="97"/>
      <c r="Z268" s="97"/>
      <c r="AA268" s="97"/>
      <c r="AB268" s="97"/>
      <c r="AC268" s="97"/>
      <c r="AD268" s="97"/>
      <c r="AE268" s="97"/>
      <c r="AF268" s="97"/>
      <c r="AG268" s="97"/>
      <c r="AH268" s="97"/>
      <c r="AI268" s="97"/>
      <c r="AJ268" s="97"/>
      <c r="AK268" s="97"/>
      <c r="AL268" s="97"/>
      <c r="AM268" s="97"/>
      <c r="AN268" s="97"/>
      <c r="AO268" s="97"/>
      <c r="AP268" s="97"/>
      <c r="AQ268" s="97"/>
      <c r="AR268" s="97"/>
      <c r="AS268" s="97"/>
      <c r="AT268" s="97"/>
      <c r="AU268" s="97"/>
      <c r="AV268" s="97"/>
      <c r="AW268" s="97"/>
      <c r="AX268" s="97"/>
      <c r="AY268" s="97"/>
      <c r="AZ268" s="97"/>
      <c r="BA268" s="97"/>
      <c r="BB268" s="97"/>
      <c r="BC268" s="97"/>
      <c r="BD268" s="97"/>
      <c r="BE268" s="97"/>
      <c r="BF268" s="97"/>
      <c r="BG268" s="97"/>
      <c r="BH268" s="97"/>
      <c r="BI268" s="97"/>
      <c r="BJ268" s="97"/>
      <c r="BK268" s="97"/>
      <c r="BL268" s="97"/>
      <c r="BM268" s="97"/>
      <c r="BN268" s="97"/>
      <c r="BO268" s="97"/>
      <c r="BP268" s="97"/>
      <c r="BQ268" s="97"/>
      <c r="BR268" s="97"/>
      <c r="BS268" s="97"/>
      <c r="BT268" s="97"/>
      <c r="BU268" s="97"/>
      <c r="BV268" s="97"/>
      <c r="BW268" s="97"/>
      <c r="BX268" s="97"/>
      <c r="BY268" s="97"/>
      <c r="BZ268" s="97"/>
      <c r="CA268" s="97"/>
      <c r="CB268" s="97"/>
      <c r="CC268" s="97"/>
      <c r="CD268" s="97"/>
      <c r="CE268" s="97"/>
      <c r="CF268" s="97"/>
      <c r="CG268" s="97"/>
      <c r="CH268" s="97"/>
      <c r="CI268" s="97"/>
      <c r="CJ268" s="97"/>
      <c r="CK268" s="97"/>
      <c r="CL268" s="97"/>
      <c r="CM268" s="97"/>
      <c r="CN268" s="97"/>
      <c r="CO268" s="97"/>
      <c r="CP268" s="97"/>
      <c r="CQ268" s="97"/>
      <c r="CR268" s="97"/>
      <c r="CS268" s="97"/>
      <c r="CT268" s="97"/>
      <c r="CU268" s="97"/>
      <c r="CV268" s="97"/>
      <c r="CW268" s="97"/>
      <c r="CX268" s="97"/>
      <c r="CY268" s="97"/>
      <c r="CZ268" s="97"/>
      <c r="DA268" s="97"/>
      <c r="DB268" s="97"/>
      <c r="DC268" s="97"/>
      <c r="DD268" s="97"/>
      <c r="DE268" s="97"/>
      <c r="DF268" s="97"/>
      <c r="DG268" s="97"/>
      <c r="DH268" s="97"/>
      <c r="DI268" s="97"/>
      <c r="DJ268" s="97"/>
      <c r="DK268" s="97"/>
      <c r="DL268" s="97"/>
      <c r="DM268" s="97"/>
      <c r="DN268" s="97"/>
      <c r="DO268" s="97"/>
      <c r="DP268" s="97"/>
      <c r="DQ268" s="97"/>
      <c r="DR268" s="97"/>
      <c r="DS268" s="97"/>
      <c r="DT268" s="97"/>
      <c r="DU268" s="97"/>
      <c r="DV268" s="97"/>
      <c r="DW268" s="97"/>
      <c r="DX268" s="97"/>
      <c r="DY268" s="97"/>
      <c r="DZ268" s="97"/>
      <c r="EA268" s="97"/>
      <c r="EB268" s="97"/>
      <c r="EC268" s="97"/>
      <c r="ED268" s="97"/>
      <c r="EE268" s="97"/>
      <c r="EF268" s="97"/>
      <c r="EG268" s="97"/>
      <c r="EH268" s="97"/>
      <c r="EI268" s="97"/>
      <c r="EJ268" s="97"/>
      <c r="EK268" s="97"/>
      <c r="EL268" s="97"/>
      <c r="EM268" s="97"/>
      <c r="EN268" s="97"/>
      <c r="EO268" s="97"/>
      <c r="EP268" s="97"/>
      <c r="EQ268" s="97"/>
      <c r="ER268" s="97"/>
      <c r="ES268" s="97"/>
      <c r="ET268" s="97"/>
      <c r="EU268" s="97"/>
      <c r="EV268" s="97"/>
      <c r="EW268" s="97"/>
      <c r="EX268" s="97"/>
      <c r="EY268" s="97"/>
      <c r="EZ268" s="97"/>
      <c r="FA268" s="97"/>
      <c r="FB268" s="97"/>
      <c r="FC268" s="97"/>
      <c r="FD268" s="97"/>
      <c r="FE268" s="97"/>
      <c r="FF268" s="97"/>
      <c r="FG268" s="97"/>
      <c r="FH268" s="97"/>
      <c r="FI268" s="97"/>
      <c r="FJ268" s="97"/>
      <c r="FK268" s="97"/>
      <c r="FL268" s="97"/>
      <c r="FM268" s="97"/>
      <c r="FN268" s="97"/>
      <c r="FO268" s="97"/>
      <c r="FP268" s="97"/>
      <c r="FQ268" s="97"/>
      <c r="FR268" s="97"/>
      <c r="FS268" s="97"/>
      <c r="FT268" s="97"/>
      <c r="FU268" s="97"/>
      <c r="FV268" s="97"/>
      <c r="FW268" s="97"/>
      <c r="FX268" s="97"/>
      <c r="FY268" s="97"/>
      <c r="FZ268" s="97"/>
      <c r="GA268" s="97"/>
      <c r="GB268" s="97"/>
      <c r="GC268" s="97"/>
      <c r="GD268" s="97"/>
      <c r="GE268" s="97"/>
      <c r="GF268" s="97"/>
      <c r="GG268" s="97"/>
      <c r="GH268" s="97"/>
      <c r="GI268" s="97"/>
      <c r="GJ268" s="97"/>
      <c r="GK268" s="97"/>
      <c r="GL268" s="97"/>
      <c r="GM268" s="97"/>
      <c r="GN268" s="97"/>
      <c r="GO268" s="97"/>
      <c r="GP268" s="97"/>
      <c r="GQ268" s="97"/>
      <c r="GR268" s="97"/>
      <c r="GS268" s="97"/>
      <c r="GT268" s="97"/>
      <c r="GU268" s="97"/>
      <c r="GV268" s="97"/>
      <c r="GW268" s="97"/>
      <c r="GX268" s="97"/>
      <c r="GY268" s="97"/>
      <c r="GZ268" s="97"/>
      <c r="HA268" s="97"/>
      <c r="HB268" s="97"/>
      <c r="HC268" s="97"/>
      <c r="HD268" s="97"/>
      <c r="HE268" s="97"/>
      <c r="HF268" s="97"/>
      <c r="HG268" s="97"/>
      <c r="HH268" s="97"/>
      <c r="HI268" s="97"/>
      <c r="HJ268" s="97"/>
      <c r="HK268" s="97"/>
      <c r="HL268" s="97"/>
      <c r="HM268" s="97"/>
      <c r="HN268" s="97"/>
      <c r="HO268" s="97"/>
      <c r="HP268" s="97"/>
      <c r="HQ268" s="97"/>
      <c r="HR268" s="97"/>
      <c r="HS268" s="97"/>
      <c r="HT268" s="97"/>
      <c r="HU268" s="97"/>
      <c r="HV268" s="97"/>
      <c r="HW268" s="97"/>
      <c r="HX268" s="97"/>
      <c r="HY268" s="97"/>
      <c r="HZ268" s="97"/>
      <c r="IA268" s="97"/>
      <c r="IB268" s="97"/>
      <c r="IC268" s="97"/>
      <c r="ID268" s="97"/>
      <c r="IE268" s="97"/>
      <c r="IF268" s="97"/>
      <c r="IG268" s="97"/>
      <c r="IH268" s="97"/>
      <c r="II268" s="97"/>
      <c r="IJ268" s="97"/>
      <c r="IK268" s="97"/>
      <c r="IL268" s="97"/>
      <c r="IM268" s="97"/>
      <c r="IN268" s="97"/>
      <c r="IO268" s="97"/>
      <c r="IP268" s="97"/>
      <c r="IQ268" s="97"/>
      <c r="IR268" s="97"/>
      <c r="IS268" s="97"/>
      <c r="IT268" s="97"/>
      <c r="IU268" s="97"/>
      <c r="IV268" s="97"/>
      <c r="IW268" s="97"/>
      <c r="IX268" s="97"/>
      <c r="IY268" s="97"/>
      <c r="IZ268" s="97"/>
      <c r="JA268" s="97"/>
      <c r="JB268" s="97"/>
      <c r="JC268" s="97"/>
      <c r="JD268" s="97"/>
      <c r="JE268" s="97"/>
      <c r="JF268" s="97"/>
      <c r="JG268" s="97"/>
      <c r="JH268" s="97"/>
      <c r="JI268" s="97"/>
      <c r="JJ268" s="97"/>
      <c r="JK268" s="97"/>
      <c r="JL268" s="97"/>
      <c r="JM268" s="97"/>
      <c r="JN268" s="97"/>
      <c r="JO268" s="97"/>
      <c r="JP268" s="97"/>
      <c r="JQ268" s="97"/>
      <c r="JR268" s="97"/>
      <c r="JS268" s="97"/>
      <c r="JT268" s="97"/>
      <c r="JU268" s="97"/>
      <c r="JV268" s="97"/>
      <c r="JW268" s="97"/>
      <c r="JX268" s="97"/>
      <c r="JY268" s="97"/>
      <c r="JZ268" s="97"/>
      <c r="KA268" s="97"/>
      <c r="KB268" s="97"/>
      <c r="KC268" s="97"/>
      <c r="KD268" s="97"/>
      <c r="KE268" s="97"/>
      <c r="KF268" s="97"/>
      <c r="KG268" s="97"/>
      <c r="KH268" s="97"/>
      <c r="KI268" s="97"/>
      <c r="KJ268" s="97"/>
      <c r="KK268" s="97"/>
      <c r="KL268" s="97"/>
      <c r="KM268" s="97"/>
      <c r="KN268" s="97"/>
      <c r="KO268" s="97"/>
      <c r="KP268" s="97"/>
      <c r="KQ268" s="97"/>
      <c r="KR268" s="97"/>
      <c r="KS268" s="97"/>
      <c r="KT268" s="97"/>
      <c r="KU268" s="97"/>
      <c r="KV268" s="97"/>
      <c r="KW268" s="97"/>
      <c r="KX268" s="97"/>
      <c r="KY268" s="97"/>
      <c r="KZ268" s="97"/>
      <c r="LA268" s="97"/>
      <c r="LB268" s="97"/>
      <c r="LC268" s="97"/>
      <c r="LD268" s="97"/>
      <c r="LE268" s="97"/>
      <c r="LF268" s="97"/>
      <c r="LG268" s="97"/>
      <c r="LH268" s="97"/>
      <c r="LI268" s="97"/>
      <c r="LJ268" s="97"/>
      <c r="LK268" s="97"/>
      <c r="LL268" s="97"/>
      <c r="LM268" s="97"/>
      <c r="LN268" s="97"/>
      <c r="LO268" s="97"/>
      <c r="LP268" s="97"/>
      <c r="LQ268" s="97"/>
      <c r="LR268" s="97"/>
      <c r="LS268" s="97"/>
      <c r="LT268" s="97"/>
      <c r="LU268" s="97"/>
      <c r="LV268" s="97"/>
      <c r="LW268" s="97"/>
      <c r="LX268" s="97"/>
      <c r="LY268" s="97"/>
      <c r="LZ268" s="97"/>
      <c r="MA268" s="97"/>
      <c r="MB268" s="97"/>
      <c r="MC268" s="97"/>
      <c r="MD268" s="97"/>
      <c r="ME268" s="97"/>
      <c r="MF268" s="97"/>
      <c r="MG268" s="97"/>
      <c r="MH268" s="97"/>
      <c r="MI268" s="97"/>
      <c r="MJ268" s="97"/>
      <c r="MK268" s="97"/>
      <c r="ML268" s="97"/>
      <c r="MM268" s="97"/>
      <c r="MN268" s="97"/>
      <c r="MO268" s="97"/>
      <c r="MP268" s="97"/>
      <c r="MQ268" s="97"/>
      <c r="MR268" s="97"/>
      <c r="MS268" s="97"/>
      <c r="MT268" s="97"/>
      <c r="MU268" s="97"/>
      <c r="MV268" s="97"/>
      <c r="MW268" s="97"/>
      <c r="MX268" s="97"/>
      <c r="MY268" s="97"/>
      <c r="MZ268" s="97"/>
      <c r="NA268" s="97"/>
      <c r="NB268" s="97"/>
      <c r="NC268" s="97"/>
      <c r="ND268" s="97"/>
      <c r="NE268" s="97"/>
      <c r="NF268" s="97"/>
      <c r="NG268" s="97"/>
      <c r="NH268" s="97"/>
      <c r="NI268" s="97"/>
      <c r="NJ268" s="97"/>
      <c r="NK268" s="97"/>
      <c r="NL268" s="97"/>
      <c r="NM268" s="97"/>
      <c r="NN268" s="97"/>
      <c r="NO268" s="97"/>
      <c r="NP268" s="97"/>
      <c r="NQ268" s="97"/>
      <c r="NR268" s="97"/>
      <c r="NS268" s="97"/>
      <c r="NT268" s="97"/>
      <c r="NU268" s="97"/>
      <c r="NV268" s="97"/>
      <c r="NW268" s="97"/>
      <c r="NX268" s="97"/>
      <c r="NY268" s="97"/>
      <c r="NZ268" s="97"/>
      <c r="OA268" s="97"/>
      <c r="OB268" s="97"/>
      <c r="OC268" s="97"/>
      <c r="OD268" s="97"/>
      <c r="OE268" s="97"/>
      <c r="OF268" s="97"/>
      <c r="OG268" s="97"/>
      <c r="OH268" s="97"/>
      <c r="OI268" s="97"/>
      <c r="OJ268" s="97"/>
      <c r="OK268" s="97"/>
      <c r="OL268" s="97"/>
      <c r="OM268" s="97"/>
      <c r="ON268" s="97"/>
      <c r="OO268" s="97"/>
      <c r="OP268" s="97"/>
      <c r="OQ268" s="97"/>
      <c r="OR268" s="97"/>
      <c r="OS268" s="97"/>
      <c r="OT268" s="97"/>
      <c r="OU268" s="97"/>
      <c r="OV268" s="97"/>
      <c r="OW268" s="97"/>
      <c r="OX268" s="97"/>
      <c r="OY268" s="97"/>
      <c r="OZ268" s="97"/>
      <c r="PA268" s="97"/>
      <c r="PB268" s="97"/>
      <c r="PC268" s="97"/>
      <c r="PD268" s="97"/>
      <c r="PE268" s="97"/>
      <c r="PF268" s="97"/>
      <c r="PG268" s="97"/>
      <c r="PH268" s="97"/>
      <c r="PI268" s="97"/>
      <c r="PJ268" s="97"/>
      <c r="PK268" s="97"/>
      <c r="PL268" s="97"/>
      <c r="PM268" s="97"/>
      <c r="PN268" s="97"/>
      <c r="PO268" s="97"/>
      <c r="PP268" s="97"/>
      <c r="PQ268" s="97"/>
      <c r="PR268" s="97"/>
      <c r="PS268" s="97"/>
      <c r="PT268" s="97"/>
      <c r="PU268" s="97"/>
      <c r="PV268" s="97"/>
      <c r="PW268" s="97"/>
      <c r="PX268" s="97"/>
      <c r="PY268" s="97"/>
      <c r="PZ268" s="97"/>
      <c r="QA268" s="97"/>
      <c r="QB268" s="97"/>
      <c r="QC268" s="97"/>
      <c r="QD268" s="97"/>
      <c r="QE268" s="97"/>
      <c r="QF268" s="97"/>
      <c r="QG268" s="97"/>
      <c r="QH268" s="97"/>
      <c r="QI268" s="97"/>
      <c r="QJ268" s="97"/>
      <c r="QK268" s="97"/>
      <c r="QL268" s="97"/>
      <c r="QM268" s="97"/>
      <c r="QN268" s="97"/>
      <c r="QO268" s="97"/>
      <c r="QP268" s="97"/>
      <c r="QQ268" s="97"/>
      <c r="QR268" s="97"/>
      <c r="QS268" s="97"/>
      <c r="QT268" s="97"/>
      <c r="QU268" s="97"/>
      <c r="QV268" s="97"/>
      <c r="QW268" s="97"/>
      <c r="QX268" s="97"/>
      <c r="QY268" s="97"/>
      <c r="QZ268" s="97"/>
      <c r="RA268" s="97"/>
      <c r="RB268" s="97"/>
      <c r="RC268" s="97"/>
      <c r="RD268" s="97"/>
      <c r="RE268" s="97"/>
      <c r="RF268" s="97"/>
      <c r="RG268" s="97"/>
      <c r="RH268" s="97"/>
      <c r="RI268" s="97"/>
      <c r="RJ268" s="97"/>
      <c r="RK268" s="97"/>
      <c r="RL268" s="97"/>
      <c r="RM268" s="97"/>
      <c r="RN268" s="97"/>
      <c r="RO268" s="97"/>
      <c r="RP268" s="97"/>
      <c r="RQ268" s="97"/>
      <c r="RR268" s="97"/>
      <c r="RS268" s="97"/>
      <c r="RT268" s="97"/>
      <c r="RU268" s="97"/>
      <c r="RV268" s="97"/>
      <c r="RW268" s="97"/>
      <c r="RX268" s="97"/>
      <c r="RY268" s="97"/>
      <c r="RZ268" s="97"/>
      <c r="SA268" s="97"/>
      <c r="SB268" s="97"/>
      <c r="SC268" s="97"/>
      <c r="SD268" s="97"/>
      <c r="SE268" s="97"/>
      <c r="SF268" s="97"/>
      <c r="SG268" s="97"/>
      <c r="SH268" s="97"/>
      <c r="SI268" s="97"/>
      <c r="SJ268" s="97"/>
      <c r="SK268" s="97"/>
      <c r="SL268" s="97"/>
      <c r="SM268" s="97"/>
      <c r="SN268" s="97"/>
      <c r="SO268" s="97"/>
      <c r="SP268" s="97"/>
      <c r="SQ268" s="97"/>
      <c r="SR268" s="97"/>
      <c r="SS268" s="97"/>
      <c r="ST268" s="97"/>
      <c r="SU268" s="97"/>
      <c r="SV268" s="97"/>
      <c r="SW268" s="97"/>
      <c r="SX268" s="97"/>
      <c r="SY268" s="97"/>
      <c r="SZ268" s="97"/>
      <c r="TA268" s="97"/>
      <c r="TB268" s="97"/>
    </row>
    <row r="269" spans="1:522" s="1" customFormat="1" ht="18" customHeight="1" x14ac:dyDescent="0.2">
      <c r="A269" s="12"/>
      <c r="B269" s="11" t="s">
        <v>352</v>
      </c>
      <c r="C269" s="1">
        <v>9086</v>
      </c>
      <c r="E269" s="4" t="s">
        <v>351</v>
      </c>
      <c r="F269" s="1">
        <v>10171</v>
      </c>
      <c r="G269" s="9" t="s">
        <v>99</v>
      </c>
      <c r="H269" s="4" t="s">
        <v>150</v>
      </c>
      <c r="I269" s="1">
        <f t="shared" si="4"/>
        <v>0</v>
      </c>
      <c r="J269" s="12">
        <f>Tabuľka3[[#This Row],[Stĺpec9]]</f>
        <v>0</v>
      </c>
      <c r="K269" s="97"/>
      <c r="L269" s="97"/>
      <c r="M269" s="97"/>
      <c r="N269" s="97"/>
      <c r="O269" s="97"/>
      <c r="P269" s="97"/>
      <c r="Q269" s="97"/>
      <c r="R269" s="97"/>
      <c r="S269" s="97"/>
      <c r="T269" s="97"/>
      <c r="U269" s="97"/>
      <c r="V269" s="97"/>
      <c r="W269" s="97"/>
      <c r="X269" s="97"/>
      <c r="Y269" s="97"/>
      <c r="Z269" s="97"/>
      <c r="AA269" s="97"/>
      <c r="AB269" s="97"/>
      <c r="AC269" s="97"/>
      <c r="AD269" s="97"/>
      <c r="AE269" s="97"/>
      <c r="AF269" s="97"/>
      <c r="AG269" s="97"/>
      <c r="AH269" s="97"/>
      <c r="AI269" s="97"/>
      <c r="AJ269" s="97"/>
      <c r="AK269" s="97"/>
      <c r="AL269" s="97"/>
      <c r="AM269" s="97"/>
      <c r="AN269" s="97"/>
      <c r="AO269" s="97"/>
      <c r="AP269" s="97"/>
      <c r="AQ269" s="97"/>
      <c r="AR269" s="97"/>
      <c r="AS269" s="97"/>
      <c r="AT269" s="97"/>
      <c r="AU269" s="97"/>
      <c r="AV269" s="97"/>
      <c r="AW269" s="97"/>
      <c r="AX269" s="97"/>
      <c r="AY269" s="97"/>
      <c r="AZ269" s="97"/>
      <c r="BA269" s="97"/>
      <c r="BB269" s="97"/>
      <c r="BC269" s="97"/>
      <c r="BD269" s="97"/>
      <c r="BE269" s="97"/>
      <c r="BF269" s="97"/>
      <c r="BG269" s="97"/>
      <c r="BH269" s="97"/>
      <c r="BI269" s="97"/>
      <c r="BJ269" s="97"/>
      <c r="BK269" s="97"/>
      <c r="BL269" s="97"/>
      <c r="BM269" s="97"/>
      <c r="BN269" s="97"/>
      <c r="BO269" s="97"/>
      <c r="BP269" s="97"/>
      <c r="BQ269" s="97"/>
      <c r="BR269" s="97"/>
      <c r="BS269" s="97"/>
      <c r="BT269" s="97"/>
      <c r="BU269" s="97"/>
      <c r="BV269" s="97"/>
      <c r="BW269" s="97"/>
      <c r="BX269" s="97"/>
      <c r="BY269" s="97"/>
      <c r="BZ269" s="97"/>
      <c r="CA269" s="97"/>
      <c r="CB269" s="97"/>
      <c r="CC269" s="97"/>
      <c r="CD269" s="97"/>
      <c r="CE269" s="97"/>
      <c r="CF269" s="97"/>
      <c r="CG269" s="97"/>
      <c r="CH269" s="97"/>
      <c r="CI269" s="97"/>
      <c r="CJ269" s="97"/>
      <c r="CK269" s="97"/>
      <c r="CL269" s="97"/>
      <c r="CM269" s="97"/>
      <c r="CN269" s="97"/>
      <c r="CO269" s="97"/>
      <c r="CP269" s="97"/>
      <c r="CQ269" s="97"/>
      <c r="CR269" s="97"/>
      <c r="CS269" s="97"/>
      <c r="CT269" s="97"/>
      <c r="CU269" s="97"/>
      <c r="CV269" s="97"/>
      <c r="CW269" s="97"/>
      <c r="CX269" s="97"/>
      <c r="CY269" s="97"/>
      <c r="CZ269" s="97"/>
      <c r="DA269" s="97"/>
      <c r="DB269" s="97"/>
      <c r="DC269" s="97"/>
      <c r="DD269" s="97"/>
      <c r="DE269" s="97"/>
      <c r="DF269" s="97"/>
      <c r="DG269" s="97"/>
      <c r="DH269" s="97"/>
      <c r="DI269" s="97"/>
      <c r="DJ269" s="97"/>
      <c r="DK269" s="97"/>
      <c r="DL269" s="97"/>
      <c r="DM269" s="97"/>
      <c r="DN269" s="97"/>
      <c r="DO269" s="97"/>
      <c r="DP269" s="97"/>
      <c r="DQ269" s="97"/>
      <c r="DR269" s="97"/>
      <c r="DS269" s="97"/>
      <c r="DT269" s="97"/>
      <c r="DU269" s="97"/>
      <c r="DV269" s="97"/>
      <c r="DW269" s="97"/>
      <c r="DX269" s="97"/>
      <c r="DY269" s="97"/>
      <c r="DZ269" s="97"/>
      <c r="EA269" s="97"/>
      <c r="EB269" s="97"/>
      <c r="EC269" s="97"/>
      <c r="ED269" s="97"/>
      <c r="EE269" s="97"/>
      <c r="EF269" s="97"/>
      <c r="EG269" s="97"/>
      <c r="EH269" s="97"/>
      <c r="EI269" s="97"/>
      <c r="EJ269" s="97"/>
      <c r="EK269" s="97"/>
      <c r="EL269" s="97"/>
      <c r="EM269" s="97"/>
      <c r="EN269" s="97"/>
      <c r="EO269" s="97"/>
      <c r="EP269" s="97"/>
      <c r="EQ269" s="97"/>
      <c r="ER269" s="97"/>
      <c r="ES269" s="97"/>
      <c r="ET269" s="97"/>
      <c r="EU269" s="97"/>
      <c r="EV269" s="97"/>
      <c r="EW269" s="97"/>
      <c r="EX269" s="97"/>
      <c r="EY269" s="97"/>
      <c r="EZ269" s="97"/>
      <c r="FA269" s="97"/>
      <c r="FB269" s="97"/>
      <c r="FC269" s="97"/>
      <c r="FD269" s="97"/>
      <c r="FE269" s="97"/>
      <c r="FF269" s="97"/>
      <c r="FG269" s="97"/>
      <c r="FH269" s="97"/>
      <c r="FI269" s="97"/>
      <c r="FJ269" s="97"/>
      <c r="FK269" s="97"/>
      <c r="FL269" s="97"/>
      <c r="FM269" s="97"/>
      <c r="FN269" s="97"/>
      <c r="FO269" s="97"/>
      <c r="FP269" s="97"/>
      <c r="FQ269" s="97"/>
      <c r="FR269" s="97"/>
      <c r="FS269" s="97"/>
      <c r="FT269" s="97"/>
      <c r="FU269" s="97"/>
      <c r="FV269" s="97"/>
      <c r="FW269" s="97"/>
      <c r="FX269" s="97"/>
      <c r="FY269" s="97"/>
      <c r="FZ269" s="97"/>
      <c r="GA269" s="97"/>
      <c r="GB269" s="97"/>
      <c r="GC269" s="97"/>
      <c r="GD269" s="97"/>
      <c r="GE269" s="97"/>
      <c r="GF269" s="97"/>
      <c r="GG269" s="97"/>
      <c r="GH269" s="97"/>
      <c r="GI269" s="97"/>
      <c r="GJ269" s="97"/>
      <c r="GK269" s="97"/>
      <c r="GL269" s="97"/>
      <c r="GM269" s="97"/>
      <c r="GN269" s="97"/>
      <c r="GO269" s="97"/>
      <c r="GP269" s="97"/>
      <c r="GQ269" s="97"/>
      <c r="GR269" s="97"/>
      <c r="GS269" s="97"/>
      <c r="GT269" s="97"/>
      <c r="GU269" s="97"/>
      <c r="GV269" s="97"/>
      <c r="GW269" s="97"/>
      <c r="GX269" s="97"/>
      <c r="GY269" s="97"/>
      <c r="GZ269" s="97"/>
      <c r="HA269" s="97"/>
      <c r="HB269" s="97"/>
      <c r="HC269" s="97"/>
      <c r="HD269" s="97"/>
      <c r="HE269" s="97"/>
      <c r="HF269" s="97"/>
      <c r="HG269" s="97"/>
      <c r="HH269" s="97"/>
      <c r="HI269" s="97"/>
      <c r="HJ269" s="97"/>
      <c r="HK269" s="97"/>
      <c r="HL269" s="97"/>
      <c r="HM269" s="97"/>
      <c r="HN269" s="97"/>
      <c r="HO269" s="97"/>
      <c r="HP269" s="97"/>
      <c r="HQ269" s="97"/>
      <c r="HR269" s="97"/>
      <c r="HS269" s="97"/>
      <c r="HT269" s="97"/>
      <c r="HU269" s="97"/>
      <c r="HV269" s="97"/>
      <c r="HW269" s="97"/>
      <c r="HX269" s="97"/>
      <c r="HY269" s="97"/>
      <c r="HZ269" s="97"/>
      <c r="IA269" s="97"/>
      <c r="IB269" s="97"/>
      <c r="IC269" s="97"/>
      <c r="ID269" s="97"/>
      <c r="IE269" s="97"/>
      <c r="IF269" s="97"/>
      <c r="IG269" s="97"/>
      <c r="IH269" s="97"/>
      <c r="II269" s="97"/>
      <c r="IJ269" s="97"/>
      <c r="IK269" s="97"/>
      <c r="IL269" s="97"/>
      <c r="IM269" s="97"/>
      <c r="IN269" s="97"/>
      <c r="IO269" s="97"/>
      <c r="IP269" s="97"/>
      <c r="IQ269" s="97"/>
      <c r="IR269" s="97"/>
      <c r="IS269" s="97"/>
      <c r="IT269" s="97"/>
      <c r="IU269" s="97"/>
      <c r="IV269" s="97"/>
      <c r="IW269" s="97"/>
      <c r="IX269" s="97"/>
      <c r="IY269" s="97"/>
      <c r="IZ269" s="97"/>
      <c r="JA269" s="97"/>
      <c r="JB269" s="97"/>
      <c r="JC269" s="97"/>
      <c r="JD269" s="97"/>
      <c r="JE269" s="97"/>
      <c r="JF269" s="97"/>
      <c r="JG269" s="97"/>
      <c r="JH269" s="97"/>
      <c r="JI269" s="97"/>
      <c r="JJ269" s="97"/>
      <c r="JK269" s="97"/>
      <c r="JL269" s="97"/>
      <c r="JM269" s="97"/>
      <c r="JN269" s="97"/>
      <c r="JO269" s="97"/>
      <c r="JP269" s="97"/>
      <c r="JQ269" s="97"/>
      <c r="JR269" s="97"/>
      <c r="JS269" s="97"/>
      <c r="JT269" s="97"/>
      <c r="JU269" s="97"/>
      <c r="JV269" s="97"/>
      <c r="JW269" s="97"/>
      <c r="JX269" s="97"/>
      <c r="JY269" s="97"/>
      <c r="JZ269" s="97"/>
      <c r="KA269" s="97"/>
      <c r="KB269" s="97"/>
      <c r="KC269" s="97"/>
      <c r="KD269" s="97"/>
      <c r="KE269" s="97"/>
      <c r="KF269" s="97"/>
      <c r="KG269" s="97"/>
      <c r="KH269" s="97"/>
      <c r="KI269" s="97"/>
      <c r="KJ269" s="97"/>
      <c r="KK269" s="97"/>
      <c r="KL269" s="97"/>
      <c r="KM269" s="97"/>
      <c r="KN269" s="97"/>
      <c r="KO269" s="97"/>
      <c r="KP269" s="97"/>
      <c r="KQ269" s="97"/>
      <c r="KR269" s="97"/>
      <c r="KS269" s="97"/>
      <c r="KT269" s="97"/>
      <c r="KU269" s="97"/>
      <c r="KV269" s="97"/>
      <c r="KW269" s="97"/>
      <c r="KX269" s="97"/>
      <c r="KY269" s="97"/>
      <c r="KZ269" s="97"/>
      <c r="LA269" s="97"/>
      <c r="LB269" s="97"/>
      <c r="LC269" s="97"/>
      <c r="LD269" s="97"/>
      <c r="LE269" s="97"/>
      <c r="LF269" s="97"/>
      <c r="LG269" s="97"/>
      <c r="LH269" s="97"/>
      <c r="LI269" s="97"/>
      <c r="LJ269" s="97"/>
      <c r="LK269" s="97"/>
      <c r="LL269" s="97"/>
      <c r="LM269" s="97"/>
      <c r="LN269" s="97"/>
      <c r="LO269" s="97"/>
      <c r="LP269" s="97"/>
      <c r="LQ269" s="97"/>
      <c r="LR269" s="97"/>
      <c r="LS269" s="97"/>
      <c r="LT269" s="97"/>
      <c r="LU269" s="97"/>
      <c r="LV269" s="97"/>
      <c r="LW269" s="97"/>
      <c r="LX269" s="97"/>
      <c r="LY269" s="97"/>
      <c r="LZ269" s="97"/>
      <c r="MA269" s="97"/>
      <c r="MB269" s="97"/>
      <c r="MC269" s="97"/>
      <c r="MD269" s="97"/>
      <c r="ME269" s="97"/>
      <c r="MF269" s="97"/>
      <c r="MG269" s="97"/>
      <c r="MH269" s="97"/>
      <c r="MI269" s="97"/>
      <c r="MJ269" s="97"/>
      <c r="MK269" s="97"/>
      <c r="ML269" s="97"/>
      <c r="MM269" s="97"/>
      <c r="MN269" s="97"/>
      <c r="MO269" s="97"/>
      <c r="MP269" s="97"/>
      <c r="MQ269" s="97"/>
      <c r="MR269" s="97"/>
      <c r="MS269" s="97"/>
      <c r="MT269" s="97"/>
      <c r="MU269" s="97"/>
      <c r="MV269" s="97"/>
      <c r="MW269" s="97"/>
      <c r="MX269" s="97"/>
      <c r="MY269" s="97"/>
      <c r="MZ269" s="97"/>
      <c r="NA269" s="97"/>
      <c r="NB269" s="97"/>
      <c r="NC269" s="97"/>
      <c r="ND269" s="97"/>
      <c r="NE269" s="97"/>
      <c r="NF269" s="97"/>
      <c r="NG269" s="97"/>
      <c r="NH269" s="97"/>
      <c r="NI269" s="97"/>
      <c r="NJ269" s="97"/>
      <c r="NK269" s="97"/>
      <c r="NL269" s="97"/>
      <c r="NM269" s="97"/>
      <c r="NN269" s="97"/>
      <c r="NO269" s="97"/>
      <c r="NP269" s="97"/>
      <c r="NQ269" s="97"/>
      <c r="NR269" s="97"/>
      <c r="NS269" s="97"/>
      <c r="NT269" s="97"/>
      <c r="NU269" s="97"/>
      <c r="NV269" s="97"/>
      <c r="NW269" s="97"/>
      <c r="NX269" s="97"/>
      <c r="NY269" s="97"/>
      <c r="NZ269" s="97"/>
      <c r="OA269" s="97"/>
      <c r="OB269" s="97"/>
      <c r="OC269" s="97"/>
      <c r="OD269" s="97"/>
      <c r="OE269" s="97"/>
      <c r="OF269" s="97"/>
      <c r="OG269" s="97"/>
      <c r="OH269" s="97"/>
      <c r="OI269" s="97"/>
      <c r="OJ269" s="97"/>
      <c r="OK269" s="97"/>
      <c r="OL269" s="97"/>
      <c r="OM269" s="97"/>
      <c r="ON269" s="97"/>
      <c r="OO269" s="97"/>
      <c r="OP269" s="97"/>
      <c r="OQ269" s="97"/>
      <c r="OR269" s="97"/>
      <c r="OS269" s="97"/>
      <c r="OT269" s="97"/>
      <c r="OU269" s="97"/>
      <c r="OV269" s="97"/>
      <c r="OW269" s="97"/>
      <c r="OX269" s="97"/>
      <c r="OY269" s="97"/>
      <c r="OZ269" s="97"/>
      <c r="PA269" s="97"/>
      <c r="PB269" s="97"/>
      <c r="PC269" s="97"/>
      <c r="PD269" s="97"/>
      <c r="PE269" s="97"/>
      <c r="PF269" s="97"/>
      <c r="PG269" s="97"/>
      <c r="PH269" s="97"/>
      <c r="PI269" s="97"/>
      <c r="PJ269" s="97"/>
      <c r="PK269" s="97"/>
      <c r="PL269" s="97"/>
      <c r="PM269" s="97"/>
      <c r="PN269" s="97"/>
      <c r="PO269" s="97"/>
      <c r="PP269" s="97"/>
      <c r="PQ269" s="97"/>
      <c r="PR269" s="97"/>
      <c r="PS269" s="97"/>
      <c r="PT269" s="97"/>
      <c r="PU269" s="97"/>
      <c r="PV269" s="97"/>
      <c r="PW269" s="97"/>
      <c r="PX269" s="97"/>
      <c r="PY269" s="97"/>
      <c r="PZ269" s="97"/>
      <c r="QA269" s="97"/>
      <c r="QB269" s="97"/>
      <c r="QC269" s="97"/>
      <c r="QD269" s="97"/>
      <c r="QE269" s="97"/>
      <c r="QF269" s="97"/>
      <c r="QG269" s="97"/>
      <c r="QH269" s="97"/>
      <c r="QI269" s="97"/>
      <c r="QJ269" s="97"/>
      <c r="QK269" s="97"/>
      <c r="QL269" s="97"/>
      <c r="QM269" s="97"/>
      <c r="QN269" s="97"/>
      <c r="QO269" s="97"/>
      <c r="QP269" s="97"/>
      <c r="QQ269" s="97"/>
      <c r="QR269" s="97"/>
      <c r="QS269" s="97"/>
      <c r="QT269" s="97"/>
      <c r="QU269" s="97"/>
      <c r="QV269" s="97"/>
      <c r="QW269" s="97"/>
      <c r="QX269" s="97"/>
      <c r="QY269" s="97"/>
      <c r="QZ269" s="97"/>
      <c r="RA269" s="97"/>
      <c r="RB269" s="97"/>
      <c r="RC269" s="97"/>
      <c r="RD269" s="97"/>
      <c r="RE269" s="97"/>
      <c r="RF269" s="97"/>
      <c r="RG269" s="97"/>
      <c r="RH269" s="97"/>
      <c r="RI269" s="97"/>
      <c r="RJ269" s="97"/>
      <c r="RK269" s="97"/>
      <c r="RL269" s="97"/>
      <c r="RM269" s="97"/>
      <c r="RN269" s="97"/>
      <c r="RO269" s="97"/>
      <c r="RP269" s="97"/>
      <c r="RQ269" s="97"/>
      <c r="RR269" s="97"/>
      <c r="RS269" s="97"/>
      <c r="RT269" s="97"/>
      <c r="RU269" s="97"/>
      <c r="RV269" s="97"/>
      <c r="RW269" s="97"/>
      <c r="RX269" s="97"/>
      <c r="RY269" s="97"/>
      <c r="RZ269" s="97"/>
      <c r="SA269" s="97"/>
      <c r="SB269" s="97"/>
      <c r="SC269" s="97"/>
      <c r="SD269" s="97"/>
      <c r="SE269" s="97"/>
      <c r="SF269" s="97"/>
      <c r="SG269" s="97"/>
      <c r="SH269" s="97"/>
      <c r="SI269" s="97"/>
      <c r="SJ269" s="97"/>
      <c r="SK269" s="97"/>
      <c r="SL269" s="97"/>
      <c r="SM269" s="97"/>
      <c r="SN269" s="97"/>
      <c r="SO269" s="97"/>
      <c r="SP269" s="97"/>
      <c r="SQ269" s="97"/>
      <c r="SR269" s="97"/>
      <c r="SS269" s="97"/>
      <c r="ST269" s="97"/>
      <c r="SU269" s="97"/>
      <c r="SV269" s="97"/>
      <c r="SW269" s="97"/>
      <c r="SX269" s="97"/>
      <c r="SY269" s="97"/>
      <c r="SZ269" s="97"/>
      <c r="TA269" s="97"/>
      <c r="TB269" s="97"/>
    </row>
    <row r="270" spans="1:522" s="1" customFormat="1" ht="18" customHeight="1" x14ac:dyDescent="0.2">
      <c r="A270" s="12"/>
      <c r="B270" s="11" t="s">
        <v>168</v>
      </c>
      <c r="C270" s="1">
        <v>12299</v>
      </c>
      <c r="D270" s="1">
        <v>2008</v>
      </c>
      <c r="E270" s="4" t="s">
        <v>167</v>
      </c>
      <c r="F270" s="1">
        <v>8995</v>
      </c>
      <c r="G270" s="9" t="s">
        <v>99</v>
      </c>
      <c r="H270" s="4" t="s">
        <v>169</v>
      </c>
      <c r="I270" s="1">
        <f t="shared" si="4"/>
        <v>0</v>
      </c>
      <c r="J270" s="12">
        <f>Tabuľka3[[#This Row],[Stĺpec9]]+I271</f>
        <v>0</v>
      </c>
      <c r="K270" s="97"/>
      <c r="L270" s="97"/>
      <c r="M270" s="97"/>
      <c r="N270" s="97"/>
      <c r="O270" s="97"/>
      <c r="P270" s="97"/>
      <c r="Q270" s="97"/>
      <c r="R270" s="97"/>
      <c r="S270" s="97"/>
      <c r="T270" s="97"/>
      <c r="U270" s="97"/>
      <c r="V270" s="97"/>
      <c r="W270" s="97"/>
      <c r="X270" s="97"/>
      <c r="Y270" s="97"/>
      <c r="Z270" s="97"/>
      <c r="AA270" s="102"/>
      <c r="AB270" s="97"/>
      <c r="AC270" s="97"/>
      <c r="AD270" s="97"/>
      <c r="AE270" s="97"/>
      <c r="AF270" s="97"/>
      <c r="AG270" s="97"/>
      <c r="AH270" s="97"/>
      <c r="AI270" s="97"/>
      <c r="AJ270" s="97"/>
      <c r="AK270" s="97"/>
      <c r="AL270" s="97"/>
      <c r="AM270" s="97"/>
      <c r="AN270" s="97"/>
      <c r="AO270" s="97"/>
      <c r="AP270" s="97"/>
      <c r="AQ270" s="97"/>
      <c r="AR270" s="97"/>
      <c r="AS270" s="97"/>
      <c r="AT270" s="97"/>
      <c r="AU270" s="97"/>
      <c r="AV270" s="97"/>
      <c r="AW270" s="97"/>
      <c r="AX270" s="97"/>
      <c r="AY270" s="97"/>
      <c r="AZ270" s="97"/>
      <c r="BA270" s="97"/>
      <c r="BB270" s="97"/>
      <c r="BC270" s="97"/>
      <c r="BD270" s="97"/>
      <c r="BE270" s="97"/>
      <c r="BF270" s="97"/>
      <c r="BG270" s="97"/>
      <c r="BH270" s="97"/>
      <c r="BI270" s="97"/>
      <c r="BJ270" s="97"/>
      <c r="BK270" s="97"/>
      <c r="BL270" s="97"/>
      <c r="BM270" s="97"/>
      <c r="BN270" s="97"/>
      <c r="BO270" s="97"/>
      <c r="BP270" s="97"/>
      <c r="BQ270" s="97"/>
      <c r="BR270" s="97"/>
      <c r="BS270" s="97"/>
      <c r="BT270" s="97"/>
      <c r="BU270" s="97"/>
      <c r="BV270" s="97"/>
      <c r="BW270" s="97"/>
      <c r="BX270" s="97"/>
      <c r="BY270" s="97"/>
      <c r="BZ270" s="97"/>
      <c r="CA270" s="97"/>
      <c r="CB270" s="97"/>
      <c r="CC270" s="97"/>
      <c r="CD270" s="97"/>
      <c r="CE270" s="97"/>
      <c r="CF270" s="97"/>
      <c r="CG270" s="97"/>
      <c r="CH270" s="97"/>
      <c r="CI270" s="97"/>
      <c r="CJ270" s="97"/>
      <c r="CK270" s="97"/>
      <c r="CL270" s="97"/>
      <c r="CM270" s="97"/>
      <c r="CN270" s="97"/>
      <c r="CO270" s="97"/>
      <c r="CP270" s="97"/>
      <c r="CQ270" s="97"/>
      <c r="CR270" s="97"/>
      <c r="CS270" s="97"/>
      <c r="CT270" s="97"/>
      <c r="CU270" s="97"/>
      <c r="CV270" s="97"/>
      <c r="CW270" s="97"/>
      <c r="CX270" s="97"/>
      <c r="CY270" s="97"/>
      <c r="CZ270" s="97"/>
      <c r="DA270" s="97"/>
      <c r="DB270" s="97"/>
      <c r="DC270" s="97"/>
      <c r="DD270" s="97"/>
      <c r="DE270" s="97"/>
      <c r="DF270" s="97"/>
      <c r="DG270" s="97"/>
      <c r="DH270" s="97"/>
      <c r="DI270" s="97"/>
      <c r="DJ270" s="97"/>
      <c r="DK270" s="97"/>
      <c r="DL270" s="97"/>
      <c r="DM270" s="97"/>
      <c r="DN270" s="97"/>
      <c r="DO270" s="97"/>
      <c r="DP270" s="97"/>
      <c r="DQ270" s="97"/>
      <c r="DR270" s="97"/>
      <c r="DS270" s="97"/>
      <c r="DT270" s="97"/>
      <c r="DU270" s="97"/>
      <c r="DV270" s="97"/>
      <c r="DW270" s="97"/>
      <c r="DX270" s="97"/>
      <c r="DY270" s="97"/>
      <c r="DZ270" s="97"/>
      <c r="EA270" s="97"/>
      <c r="EB270" s="97"/>
      <c r="EC270" s="97"/>
      <c r="ED270" s="97"/>
      <c r="EE270" s="97"/>
      <c r="EF270" s="97"/>
      <c r="EG270" s="97"/>
      <c r="EH270" s="97"/>
      <c r="EI270" s="97"/>
      <c r="EJ270" s="97"/>
      <c r="EK270" s="97"/>
      <c r="EL270" s="97"/>
      <c r="EM270" s="97"/>
      <c r="EN270" s="97"/>
      <c r="EO270" s="97"/>
      <c r="EP270" s="97"/>
      <c r="EQ270" s="97"/>
      <c r="ER270" s="97"/>
      <c r="ES270" s="97"/>
      <c r="ET270" s="97"/>
      <c r="EU270" s="97"/>
      <c r="EV270" s="97"/>
      <c r="EW270" s="97"/>
      <c r="EX270" s="97"/>
      <c r="EY270" s="97"/>
      <c r="EZ270" s="97"/>
      <c r="FA270" s="97"/>
      <c r="FB270" s="97"/>
      <c r="FC270" s="97"/>
      <c r="FD270" s="97"/>
      <c r="FE270" s="97"/>
      <c r="FF270" s="97"/>
      <c r="FG270" s="97"/>
      <c r="FH270" s="97"/>
      <c r="FI270" s="97"/>
      <c r="FJ270" s="97"/>
      <c r="FK270" s="97"/>
      <c r="FL270" s="97"/>
      <c r="FM270" s="97"/>
      <c r="FN270" s="97"/>
      <c r="FO270" s="97"/>
      <c r="FP270" s="97"/>
      <c r="FQ270" s="97"/>
      <c r="FR270" s="97"/>
      <c r="FS270" s="97"/>
      <c r="FT270" s="97"/>
      <c r="FU270" s="97"/>
      <c r="FV270" s="97"/>
      <c r="FW270" s="97"/>
      <c r="FX270" s="97"/>
      <c r="FY270" s="97"/>
      <c r="FZ270" s="97"/>
      <c r="GA270" s="97"/>
      <c r="GB270" s="97"/>
      <c r="GC270" s="97"/>
      <c r="GD270" s="97"/>
      <c r="GE270" s="97"/>
      <c r="GF270" s="97"/>
      <c r="GG270" s="97"/>
      <c r="GH270" s="97"/>
      <c r="GI270" s="97"/>
      <c r="GJ270" s="97"/>
      <c r="GK270" s="97"/>
      <c r="GL270" s="97"/>
      <c r="GM270" s="97"/>
      <c r="GN270" s="97"/>
      <c r="GO270" s="97"/>
      <c r="GP270" s="97"/>
      <c r="GQ270" s="97"/>
      <c r="GR270" s="97"/>
      <c r="GS270" s="97"/>
      <c r="GT270" s="97"/>
      <c r="GU270" s="97"/>
      <c r="GV270" s="97"/>
      <c r="GW270" s="97"/>
      <c r="GX270" s="97"/>
      <c r="GY270" s="97"/>
      <c r="GZ270" s="97"/>
      <c r="HA270" s="97"/>
      <c r="HB270" s="97"/>
      <c r="HC270" s="97"/>
      <c r="HD270" s="97"/>
      <c r="HE270" s="97"/>
      <c r="HF270" s="97"/>
      <c r="HG270" s="97"/>
      <c r="HH270" s="97"/>
      <c r="HI270" s="97"/>
      <c r="HJ270" s="97"/>
      <c r="HK270" s="97"/>
      <c r="HL270" s="97"/>
      <c r="HM270" s="97"/>
      <c r="HN270" s="97"/>
      <c r="HO270" s="97"/>
      <c r="HP270" s="97"/>
      <c r="HQ270" s="97"/>
      <c r="HR270" s="97"/>
      <c r="HS270" s="97"/>
      <c r="HT270" s="97"/>
      <c r="HU270" s="97"/>
      <c r="HV270" s="97"/>
      <c r="HW270" s="97"/>
      <c r="HX270" s="97"/>
      <c r="HY270" s="97"/>
      <c r="HZ270" s="97"/>
      <c r="IA270" s="97"/>
      <c r="IB270" s="97"/>
      <c r="IC270" s="97"/>
      <c r="ID270" s="97"/>
      <c r="IE270" s="97"/>
      <c r="IF270" s="97"/>
      <c r="IG270" s="97"/>
      <c r="IH270" s="97"/>
      <c r="II270" s="97"/>
      <c r="IJ270" s="97"/>
      <c r="IK270" s="97"/>
      <c r="IL270" s="97"/>
      <c r="IM270" s="97"/>
      <c r="IN270" s="97"/>
      <c r="IO270" s="97"/>
      <c r="IP270" s="97"/>
      <c r="IQ270" s="97"/>
      <c r="IR270" s="97"/>
      <c r="IS270" s="97"/>
      <c r="IT270" s="97"/>
      <c r="IU270" s="97"/>
      <c r="IV270" s="97"/>
      <c r="IW270" s="97"/>
      <c r="IX270" s="97"/>
      <c r="IY270" s="97"/>
      <c r="IZ270" s="97"/>
      <c r="JA270" s="97"/>
      <c r="JB270" s="97"/>
      <c r="JC270" s="97"/>
      <c r="JD270" s="97"/>
      <c r="JE270" s="97"/>
      <c r="JF270" s="97"/>
      <c r="JG270" s="97"/>
      <c r="JH270" s="97"/>
      <c r="JI270" s="97"/>
      <c r="JJ270" s="97"/>
      <c r="JK270" s="97"/>
      <c r="JL270" s="97"/>
      <c r="JM270" s="97"/>
      <c r="JN270" s="97"/>
      <c r="JO270" s="97"/>
      <c r="JP270" s="97"/>
      <c r="JQ270" s="97"/>
      <c r="JR270" s="97"/>
      <c r="JS270" s="97"/>
      <c r="JT270" s="97"/>
      <c r="JU270" s="97"/>
      <c r="JV270" s="97"/>
      <c r="JW270" s="97"/>
      <c r="JX270" s="97"/>
      <c r="JY270" s="97"/>
      <c r="JZ270" s="97"/>
      <c r="KA270" s="97"/>
      <c r="KB270" s="97"/>
      <c r="KC270" s="97"/>
      <c r="KD270" s="97"/>
      <c r="KE270" s="97"/>
      <c r="KF270" s="97"/>
      <c r="KG270" s="97"/>
      <c r="KH270" s="97"/>
      <c r="KI270" s="97"/>
      <c r="KJ270" s="97"/>
      <c r="KK270" s="97"/>
      <c r="KL270" s="97"/>
      <c r="KM270" s="97"/>
      <c r="KN270" s="97"/>
      <c r="KO270" s="97"/>
      <c r="KP270" s="97"/>
      <c r="KQ270" s="97"/>
      <c r="KR270" s="97"/>
      <c r="KS270" s="102"/>
      <c r="KT270" s="97"/>
      <c r="KU270" s="97"/>
      <c r="KV270" s="97"/>
      <c r="KW270" s="97"/>
      <c r="KX270" s="97"/>
      <c r="KY270" s="97"/>
      <c r="KZ270" s="97"/>
      <c r="LA270" s="97"/>
      <c r="LB270" s="97"/>
      <c r="LC270" s="97"/>
      <c r="LD270" s="97"/>
      <c r="LE270" s="97"/>
      <c r="LF270" s="97"/>
      <c r="LG270" s="97"/>
      <c r="LH270" s="97"/>
      <c r="LI270" s="97"/>
      <c r="LJ270" s="97"/>
      <c r="LK270" s="97"/>
      <c r="LL270" s="97"/>
      <c r="LM270" s="97"/>
      <c r="LN270" s="97"/>
      <c r="LO270" s="97"/>
      <c r="LP270" s="97"/>
      <c r="LQ270" s="97"/>
      <c r="LR270" s="97"/>
      <c r="LS270" s="97"/>
      <c r="LT270" s="97"/>
      <c r="LU270" s="97"/>
      <c r="LV270" s="97"/>
      <c r="LW270" s="97"/>
      <c r="LX270" s="97"/>
      <c r="LY270" s="97"/>
      <c r="LZ270" s="97"/>
      <c r="MA270" s="97"/>
      <c r="MB270" s="97"/>
      <c r="MC270" s="97"/>
      <c r="MD270" s="97"/>
      <c r="ME270" s="97"/>
      <c r="MF270" s="97"/>
      <c r="MG270" s="97"/>
      <c r="MH270" s="97"/>
      <c r="MI270" s="97"/>
      <c r="MJ270" s="97"/>
      <c r="MK270" s="97"/>
      <c r="ML270" s="97"/>
      <c r="MM270" s="97"/>
      <c r="MN270" s="97"/>
      <c r="MO270" s="97"/>
      <c r="MP270" s="97"/>
      <c r="MQ270" s="97"/>
      <c r="MR270" s="97"/>
      <c r="MS270" s="97"/>
      <c r="MT270" s="97"/>
      <c r="MU270" s="97"/>
      <c r="MV270" s="97"/>
      <c r="MW270" s="97"/>
      <c r="MX270" s="97"/>
      <c r="MY270" s="97"/>
      <c r="MZ270" s="97"/>
      <c r="NA270" s="97"/>
      <c r="NB270" s="97"/>
      <c r="NC270" s="97"/>
      <c r="ND270" s="97"/>
      <c r="NE270" s="97"/>
      <c r="NF270" s="97"/>
      <c r="NG270" s="97"/>
      <c r="NH270" s="97"/>
      <c r="NI270" s="97"/>
      <c r="NJ270" s="97"/>
      <c r="NK270" s="97"/>
      <c r="NL270" s="97"/>
      <c r="NM270" s="97"/>
      <c r="NN270" s="97"/>
      <c r="NO270" s="97"/>
      <c r="NP270" s="97"/>
      <c r="NQ270" s="97"/>
      <c r="NR270" s="97"/>
      <c r="NS270" s="97"/>
      <c r="NT270" s="97"/>
      <c r="NU270" s="97"/>
      <c r="NV270" s="97"/>
      <c r="NW270" s="97"/>
      <c r="NX270" s="97"/>
      <c r="NY270" s="97"/>
      <c r="NZ270" s="97"/>
      <c r="OA270" s="97"/>
      <c r="OB270" s="97"/>
      <c r="OC270" s="97"/>
      <c r="OD270" s="97"/>
      <c r="OE270" s="97"/>
      <c r="OF270" s="97"/>
      <c r="OG270" s="97"/>
      <c r="OH270" s="97"/>
      <c r="OI270" s="97"/>
      <c r="OJ270" s="97"/>
      <c r="OK270" s="97"/>
      <c r="OL270" s="97"/>
      <c r="OM270" s="97"/>
      <c r="ON270" s="97"/>
      <c r="OO270" s="97"/>
      <c r="OP270" s="97"/>
      <c r="OQ270" s="97"/>
      <c r="OR270" s="97"/>
      <c r="OS270" s="97"/>
      <c r="OT270" s="97"/>
      <c r="OU270" s="97"/>
      <c r="OV270" s="97"/>
      <c r="OW270" s="97"/>
      <c r="OX270" s="97"/>
      <c r="OY270" s="97"/>
      <c r="OZ270" s="97"/>
      <c r="PA270" s="97"/>
      <c r="PB270" s="97"/>
      <c r="PC270" s="97"/>
      <c r="PD270" s="97"/>
      <c r="PE270" s="97"/>
      <c r="PF270" s="97"/>
      <c r="PG270" s="97"/>
      <c r="PH270" s="97"/>
      <c r="PI270" s="97"/>
      <c r="PJ270" s="97"/>
      <c r="PK270" s="97"/>
      <c r="PL270" s="97"/>
      <c r="PM270" s="97"/>
      <c r="PN270" s="97"/>
      <c r="PO270" s="97"/>
      <c r="PP270" s="97"/>
      <c r="PQ270" s="97"/>
      <c r="PR270" s="97"/>
      <c r="PS270" s="97"/>
      <c r="PT270" s="97"/>
      <c r="PU270" s="97"/>
      <c r="PV270" s="97"/>
      <c r="PW270" s="97"/>
      <c r="PX270" s="97"/>
      <c r="PY270" s="97"/>
      <c r="PZ270" s="97"/>
      <c r="QA270" s="97"/>
      <c r="QB270" s="97"/>
      <c r="QC270" s="97"/>
      <c r="QD270" s="97"/>
      <c r="QE270" s="97"/>
      <c r="QF270" s="97"/>
      <c r="QG270" s="97"/>
      <c r="QH270" s="97"/>
      <c r="QI270" s="97"/>
      <c r="QJ270" s="97"/>
      <c r="QK270" s="97"/>
      <c r="QL270" s="97"/>
      <c r="QM270" s="97"/>
      <c r="QN270" s="97"/>
      <c r="QO270" s="97"/>
      <c r="QP270" s="97"/>
      <c r="QQ270" s="97"/>
      <c r="QR270" s="97"/>
      <c r="QS270" s="97"/>
      <c r="QT270" s="97"/>
      <c r="QU270" s="97"/>
      <c r="QV270" s="97"/>
      <c r="QW270" s="97"/>
      <c r="QX270" s="97"/>
      <c r="QY270" s="97"/>
      <c r="QZ270" s="97"/>
      <c r="RA270" s="97"/>
      <c r="RB270" s="97"/>
      <c r="RC270" s="97"/>
      <c r="RD270" s="97"/>
      <c r="RE270" s="97"/>
      <c r="RF270" s="97"/>
      <c r="RG270" s="97"/>
      <c r="RH270" s="97"/>
      <c r="RI270" s="97"/>
      <c r="RJ270" s="97"/>
      <c r="RK270" s="97"/>
      <c r="RL270" s="97"/>
      <c r="RM270" s="97"/>
      <c r="RN270" s="97"/>
      <c r="RO270" s="97"/>
      <c r="RP270" s="97"/>
      <c r="RQ270" s="97"/>
      <c r="RR270" s="97"/>
      <c r="RS270" s="97"/>
      <c r="RT270" s="97"/>
      <c r="RU270" s="97"/>
      <c r="RV270" s="97"/>
      <c r="RW270" s="97"/>
      <c r="RX270" s="97"/>
      <c r="RY270" s="97"/>
      <c r="RZ270" s="97"/>
      <c r="SA270" s="97"/>
      <c r="SB270" s="97"/>
      <c r="SC270" s="97"/>
      <c r="SD270" s="97"/>
      <c r="SE270" s="97"/>
      <c r="SF270" s="97"/>
      <c r="SG270" s="97"/>
      <c r="SH270" s="97"/>
      <c r="SI270" s="97"/>
      <c r="SJ270" s="97"/>
      <c r="SK270" s="97"/>
      <c r="SL270" s="97"/>
      <c r="SM270" s="97"/>
      <c r="SN270" s="97"/>
      <c r="SO270" s="97"/>
      <c r="SP270" s="97"/>
      <c r="SQ270" s="97"/>
      <c r="SR270" s="97"/>
      <c r="SS270" s="97"/>
      <c r="ST270" s="97"/>
      <c r="SU270" s="97"/>
      <c r="SV270" s="97"/>
      <c r="SW270" s="97"/>
      <c r="SX270" s="97"/>
      <c r="SY270" s="97"/>
      <c r="SZ270" s="97"/>
      <c r="TA270" s="97"/>
      <c r="TB270" s="97"/>
    </row>
    <row r="271" spans="1:522" s="1" customFormat="1" ht="18" customHeight="1" x14ac:dyDescent="0.2">
      <c r="A271" s="12"/>
      <c r="B271" s="11"/>
      <c r="E271" s="4" t="s">
        <v>170</v>
      </c>
      <c r="F271" s="1">
        <v>9571</v>
      </c>
      <c r="G271" s="9" t="s">
        <v>99</v>
      </c>
      <c r="H271" s="4"/>
      <c r="I271" s="1">
        <f t="shared" si="4"/>
        <v>0</v>
      </c>
      <c r="J271" s="12"/>
      <c r="K271" s="97"/>
      <c r="L271" s="97"/>
      <c r="M271" s="97"/>
      <c r="N271" s="97"/>
      <c r="O271" s="97"/>
      <c r="P271" s="97"/>
      <c r="Q271" s="97"/>
      <c r="R271" s="97"/>
      <c r="S271" s="97"/>
      <c r="T271" s="97"/>
      <c r="U271" s="97"/>
      <c r="V271" s="97"/>
      <c r="W271" s="97"/>
      <c r="X271" s="97"/>
      <c r="Y271" s="97"/>
      <c r="Z271" s="97"/>
      <c r="AA271" s="97"/>
      <c r="AB271" s="97"/>
      <c r="AC271" s="97"/>
      <c r="AD271" s="97"/>
      <c r="AE271" s="97"/>
      <c r="AF271" s="97"/>
      <c r="AG271" s="97"/>
      <c r="AH271" s="97"/>
      <c r="AI271" s="97"/>
      <c r="AJ271" s="97"/>
      <c r="AK271" s="97"/>
      <c r="AL271" s="97"/>
      <c r="AM271" s="97"/>
      <c r="AN271" s="97"/>
      <c r="AO271" s="97"/>
      <c r="AP271" s="97"/>
      <c r="AQ271" s="97"/>
      <c r="AR271" s="97"/>
      <c r="AS271" s="97"/>
      <c r="AT271" s="97"/>
      <c r="AU271" s="97"/>
      <c r="AV271" s="97"/>
      <c r="AW271" s="97"/>
      <c r="AX271" s="97"/>
      <c r="AY271" s="97"/>
      <c r="AZ271" s="97"/>
      <c r="BA271" s="97"/>
      <c r="BB271" s="97"/>
      <c r="BC271" s="97"/>
      <c r="BD271" s="97"/>
      <c r="BE271" s="97"/>
      <c r="BF271" s="97"/>
      <c r="BG271" s="97"/>
      <c r="BH271" s="97"/>
      <c r="BI271" s="97"/>
      <c r="BJ271" s="97"/>
      <c r="BK271" s="97"/>
      <c r="BL271" s="97"/>
      <c r="BM271" s="97"/>
      <c r="BN271" s="97"/>
      <c r="BO271" s="97"/>
      <c r="BP271" s="97"/>
      <c r="BQ271" s="97"/>
      <c r="BR271" s="97"/>
      <c r="BS271" s="97"/>
      <c r="BT271" s="97"/>
      <c r="BU271" s="97"/>
      <c r="BV271" s="97"/>
      <c r="BW271" s="97"/>
      <c r="BX271" s="97"/>
      <c r="BY271" s="97"/>
      <c r="BZ271" s="97"/>
      <c r="CA271" s="97"/>
      <c r="CB271" s="97"/>
      <c r="CC271" s="97"/>
      <c r="CD271" s="97"/>
      <c r="CE271" s="97"/>
      <c r="CF271" s="97"/>
      <c r="CG271" s="97"/>
      <c r="CH271" s="97"/>
      <c r="CI271" s="97"/>
      <c r="CJ271" s="97"/>
      <c r="CK271" s="97"/>
      <c r="CL271" s="97"/>
      <c r="CM271" s="97"/>
      <c r="CN271" s="97"/>
      <c r="CO271" s="97"/>
      <c r="CP271" s="97"/>
      <c r="CQ271" s="97"/>
      <c r="CR271" s="97"/>
      <c r="CS271" s="97"/>
      <c r="CT271" s="97"/>
      <c r="CU271" s="97"/>
      <c r="CV271" s="97"/>
      <c r="CW271" s="97"/>
      <c r="CX271" s="97"/>
      <c r="CY271" s="97"/>
      <c r="CZ271" s="97"/>
      <c r="DA271" s="97"/>
      <c r="DB271" s="97"/>
      <c r="DC271" s="97"/>
      <c r="DD271" s="97"/>
      <c r="DE271" s="97"/>
      <c r="DF271" s="97"/>
      <c r="DG271" s="97"/>
      <c r="DH271" s="97"/>
      <c r="DI271" s="97"/>
      <c r="DJ271" s="97"/>
      <c r="DK271" s="97"/>
      <c r="DL271" s="97"/>
      <c r="DM271" s="97"/>
      <c r="DN271" s="97"/>
      <c r="DO271" s="97"/>
      <c r="DP271" s="97"/>
      <c r="DQ271" s="97"/>
      <c r="DR271" s="97"/>
      <c r="DS271" s="97"/>
      <c r="DT271" s="97"/>
      <c r="DU271" s="97"/>
      <c r="DV271" s="97"/>
      <c r="DW271" s="97"/>
      <c r="DX271" s="97"/>
      <c r="DY271" s="97"/>
      <c r="DZ271" s="97"/>
      <c r="EA271" s="97"/>
      <c r="EB271" s="97"/>
      <c r="EC271" s="97"/>
      <c r="ED271" s="97"/>
      <c r="EE271" s="97"/>
      <c r="EF271" s="97"/>
      <c r="EG271" s="97"/>
      <c r="EH271" s="97"/>
      <c r="EI271" s="97"/>
      <c r="EJ271" s="97"/>
      <c r="EK271" s="97"/>
      <c r="EL271" s="97"/>
      <c r="EM271" s="97"/>
      <c r="EN271" s="97"/>
      <c r="EO271" s="97"/>
      <c r="EP271" s="97"/>
      <c r="EQ271" s="97"/>
      <c r="ER271" s="97"/>
      <c r="ES271" s="97"/>
      <c r="ET271" s="97"/>
      <c r="EU271" s="97"/>
      <c r="EV271" s="97"/>
      <c r="EW271" s="97"/>
      <c r="EX271" s="97"/>
      <c r="EY271" s="97"/>
      <c r="EZ271" s="97"/>
      <c r="FA271" s="97"/>
      <c r="FB271" s="97"/>
      <c r="FC271" s="97"/>
      <c r="FD271" s="97"/>
      <c r="FE271" s="97"/>
      <c r="FF271" s="97"/>
      <c r="FG271" s="97"/>
      <c r="FH271" s="97"/>
      <c r="FI271" s="97"/>
      <c r="FJ271" s="97"/>
      <c r="FK271" s="97"/>
      <c r="FL271" s="97"/>
      <c r="FM271" s="97"/>
      <c r="FN271" s="97"/>
      <c r="FO271" s="97"/>
      <c r="FP271" s="97"/>
      <c r="FQ271" s="97"/>
      <c r="FR271" s="97"/>
      <c r="FS271" s="97"/>
      <c r="FT271" s="97"/>
      <c r="FU271" s="97"/>
      <c r="FV271" s="97"/>
      <c r="FW271" s="97"/>
      <c r="FX271" s="97"/>
      <c r="FY271" s="97"/>
      <c r="FZ271" s="97"/>
      <c r="GA271" s="97"/>
      <c r="GB271" s="97"/>
      <c r="GC271" s="97"/>
      <c r="GD271" s="97"/>
      <c r="GE271" s="97"/>
      <c r="GF271" s="97"/>
      <c r="GG271" s="97"/>
      <c r="GH271" s="97"/>
      <c r="GI271" s="97"/>
      <c r="GJ271" s="97"/>
      <c r="GK271" s="97"/>
      <c r="GL271" s="97"/>
      <c r="GM271" s="97"/>
      <c r="GN271" s="97"/>
      <c r="GO271" s="97"/>
      <c r="GP271" s="97"/>
      <c r="GQ271" s="97"/>
      <c r="GR271" s="97"/>
      <c r="GS271" s="97"/>
      <c r="GT271" s="97"/>
      <c r="GU271" s="97"/>
      <c r="GV271" s="97"/>
      <c r="GW271" s="97"/>
      <c r="GX271" s="97"/>
      <c r="GY271" s="97"/>
      <c r="GZ271" s="97"/>
      <c r="HA271" s="97"/>
      <c r="HB271" s="97"/>
      <c r="HC271" s="97"/>
      <c r="HD271" s="97"/>
      <c r="HE271" s="97"/>
      <c r="HF271" s="97"/>
      <c r="HG271" s="97"/>
      <c r="HH271" s="97"/>
      <c r="HI271" s="97"/>
      <c r="HJ271" s="97"/>
      <c r="HK271" s="97"/>
      <c r="HL271" s="97"/>
      <c r="HM271" s="97"/>
      <c r="HN271" s="97"/>
      <c r="HO271" s="97"/>
      <c r="HP271" s="97"/>
      <c r="HQ271" s="97"/>
      <c r="HR271" s="97"/>
      <c r="HS271" s="97"/>
      <c r="HT271" s="97"/>
      <c r="HU271" s="97"/>
      <c r="HV271" s="97"/>
      <c r="HW271" s="97"/>
      <c r="HX271" s="97"/>
      <c r="HY271" s="97"/>
      <c r="HZ271" s="97"/>
      <c r="IA271" s="97"/>
      <c r="IB271" s="97"/>
      <c r="IC271" s="97"/>
      <c r="ID271" s="97"/>
      <c r="IE271" s="97"/>
      <c r="IF271" s="97"/>
      <c r="IG271" s="97"/>
      <c r="IH271" s="97"/>
      <c r="II271" s="97"/>
      <c r="IJ271" s="97"/>
      <c r="IK271" s="97"/>
      <c r="IL271" s="97"/>
      <c r="IM271" s="97"/>
      <c r="IN271" s="97"/>
      <c r="IO271" s="97"/>
      <c r="IP271" s="97"/>
      <c r="IQ271" s="97"/>
      <c r="IR271" s="97"/>
      <c r="IS271" s="97"/>
      <c r="IT271" s="97"/>
      <c r="IU271" s="97"/>
      <c r="IV271" s="97"/>
      <c r="IW271" s="97"/>
      <c r="IX271" s="97"/>
      <c r="IY271" s="97"/>
      <c r="IZ271" s="97"/>
      <c r="JA271" s="97"/>
      <c r="JB271" s="97"/>
      <c r="JC271" s="97"/>
      <c r="JD271" s="97"/>
      <c r="JE271" s="97"/>
      <c r="JF271" s="97"/>
      <c r="JG271" s="97"/>
      <c r="JH271" s="97"/>
      <c r="JI271" s="97"/>
      <c r="JJ271" s="97"/>
      <c r="JK271" s="97"/>
      <c r="JL271" s="97"/>
      <c r="JM271" s="97"/>
      <c r="JN271" s="97"/>
      <c r="JO271" s="97"/>
      <c r="JP271" s="97"/>
      <c r="JQ271" s="97"/>
      <c r="JR271" s="97"/>
      <c r="JS271" s="97"/>
      <c r="JT271" s="97"/>
      <c r="JU271" s="97"/>
      <c r="JV271" s="97"/>
      <c r="JW271" s="97"/>
      <c r="JX271" s="97"/>
      <c r="JY271" s="97"/>
      <c r="JZ271" s="97"/>
      <c r="KA271" s="97"/>
      <c r="KB271" s="97"/>
      <c r="KC271" s="97"/>
      <c r="KD271" s="97"/>
      <c r="KE271" s="97"/>
      <c r="KF271" s="97"/>
      <c r="KG271" s="97"/>
      <c r="KH271" s="97"/>
      <c r="KI271" s="97"/>
      <c r="KJ271" s="97"/>
      <c r="KK271" s="97"/>
      <c r="KL271" s="97"/>
      <c r="KM271" s="97"/>
      <c r="KN271" s="97"/>
      <c r="KO271" s="97"/>
      <c r="KP271" s="97"/>
      <c r="KQ271" s="97"/>
      <c r="KR271" s="97"/>
      <c r="KS271" s="102"/>
      <c r="KT271" s="97"/>
      <c r="KU271" s="97"/>
      <c r="KV271" s="97"/>
      <c r="KW271" s="97"/>
      <c r="KX271" s="97"/>
      <c r="KY271" s="97"/>
      <c r="KZ271" s="97"/>
      <c r="LA271" s="97"/>
      <c r="LB271" s="97"/>
      <c r="LC271" s="97"/>
      <c r="LD271" s="97"/>
      <c r="LE271" s="97"/>
      <c r="LF271" s="97"/>
      <c r="LG271" s="97"/>
      <c r="LH271" s="97"/>
      <c r="LI271" s="97"/>
      <c r="LJ271" s="97"/>
      <c r="LK271" s="97"/>
      <c r="LL271" s="97"/>
      <c r="LM271" s="97"/>
      <c r="LN271" s="97"/>
      <c r="LO271" s="97"/>
      <c r="LP271" s="97"/>
      <c r="LQ271" s="97"/>
      <c r="LR271" s="97"/>
      <c r="LS271" s="97"/>
      <c r="LT271" s="97"/>
      <c r="LU271" s="97"/>
      <c r="LV271" s="97"/>
      <c r="LW271" s="97"/>
      <c r="LX271" s="97"/>
      <c r="LY271" s="97"/>
      <c r="LZ271" s="97"/>
      <c r="MA271" s="97"/>
      <c r="MB271" s="97"/>
      <c r="MC271" s="97"/>
      <c r="MD271" s="97"/>
      <c r="ME271" s="97"/>
      <c r="MF271" s="97"/>
      <c r="MG271" s="97"/>
      <c r="MH271" s="97"/>
      <c r="MI271" s="97"/>
      <c r="MJ271" s="97"/>
      <c r="MK271" s="97"/>
      <c r="ML271" s="97"/>
      <c r="MM271" s="97"/>
      <c r="MN271" s="97"/>
      <c r="MO271" s="97"/>
      <c r="MP271" s="97"/>
      <c r="MQ271" s="97"/>
      <c r="MR271" s="97"/>
      <c r="MS271" s="97"/>
      <c r="MT271" s="97"/>
      <c r="MU271" s="97"/>
      <c r="MV271" s="97"/>
      <c r="MW271" s="97"/>
      <c r="MX271" s="97"/>
      <c r="MY271" s="97"/>
      <c r="MZ271" s="97"/>
      <c r="NA271" s="97"/>
      <c r="NB271" s="97"/>
      <c r="NC271" s="97"/>
      <c r="ND271" s="97"/>
      <c r="NE271" s="97"/>
      <c r="NF271" s="97"/>
      <c r="NG271" s="97"/>
      <c r="NH271" s="97"/>
      <c r="NI271" s="97"/>
      <c r="NJ271" s="97"/>
      <c r="NK271" s="97"/>
      <c r="NL271" s="97"/>
      <c r="NM271" s="97"/>
      <c r="NN271" s="97"/>
      <c r="NO271" s="97"/>
      <c r="NP271" s="97"/>
      <c r="NQ271" s="97"/>
      <c r="NR271" s="97"/>
      <c r="NS271" s="97"/>
      <c r="NT271" s="97"/>
      <c r="NU271" s="97"/>
      <c r="NV271" s="97"/>
      <c r="NW271" s="97"/>
      <c r="NX271" s="97"/>
      <c r="NY271" s="97"/>
      <c r="NZ271" s="97"/>
      <c r="OA271" s="97"/>
      <c r="OB271" s="97"/>
      <c r="OC271" s="97"/>
      <c r="OD271" s="97"/>
      <c r="OE271" s="97"/>
      <c r="OF271" s="97"/>
      <c r="OG271" s="97"/>
      <c r="OH271" s="97"/>
      <c r="OI271" s="97"/>
      <c r="OJ271" s="97"/>
      <c r="OK271" s="97"/>
      <c r="OL271" s="97"/>
      <c r="OM271" s="97"/>
      <c r="ON271" s="97"/>
      <c r="OO271" s="97"/>
      <c r="OP271" s="97"/>
      <c r="OQ271" s="97"/>
      <c r="OR271" s="97"/>
      <c r="OS271" s="97"/>
      <c r="OT271" s="97"/>
      <c r="OU271" s="97"/>
      <c r="OV271" s="97"/>
      <c r="OW271" s="97"/>
      <c r="OX271" s="97"/>
      <c r="OY271" s="97"/>
      <c r="OZ271" s="97"/>
      <c r="PA271" s="97"/>
      <c r="PB271" s="97"/>
      <c r="PC271" s="97"/>
      <c r="PD271" s="97"/>
      <c r="PE271" s="97"/>
      <c r="PF271" s="97"/>
      <c r="PG271" s="97"/>
      <c r="PH271" s="97"/>
      <c r="PI271" s="97"/>
      <c r="PJ271" s="97"/>
      <c r="PK271" s="97"/>
      <c r="PL271" s="97"/>
      <c r="PM271" s="97"/>
      <c r="PN271" s="97"/>
      <c r="PO271" s="97"/>
      <c r="PP271" s="97"/>
      <c r="PQ271" s="97"/>
      <c r="PR271" s="97"/>
      <c r="PS271" s="97"/>
      <c r="PT271" s="97"/>
      <c r="PU271" s="97"/>
      <c r="PV271" s="97"/>
      <c r="PW271" s="97"/>
      <c r="PX271" s="97"/>
      <c r="PY271" s="97"/>
      <c r="PZ271" s="97"/>
      <c r="QA271" s="97"/>
      <c r="QB271" s="97"/>
      <c r="QC271" s="97"/>
      <c r="QD271" s="97"/>
      <c r="QE271" s="97"/>
      <c r="QF271" s="97"/>
      <c r="QG271" s="97"/>
      <c r="QH271" s="97"/>
      <c r="QI271" s="97"/>
      <c r="QJ271" s="97"/>
      <c r="QK271" s="97"/>
      <c r="QL271" s="97"/>
      <c r="QM271" s="97"/>
      <c r="QN271" s="97"/>
      <c r="QO271" s="97"/>
      <c r="QP271" s="97"/>
      <c r="QQ271" s="97"/>
      <c r="QR271" s="97"/>
      <c r="QS271" s="97"/>
      <c r="QT271" s="97"/>
      <c r="QU271" s="97"/>
      <c r="QV271" s="97"/>
      <c r="QW271" s="97"/>
      <c r="QX271" s="97"/>
      <c r="QY271" s="97"/>
      <c r="QZ271" s="97"/>
      <c r="RA271" s="97"/>
      <c r="RB271" s="97"/>
      <c r="RC271" s="97"/>
      <c r="RD271" s="97"/>
      <c r="RE271" s="97"/>
      <c r="RF271" s="97"/>
      <c r="RG271" s="97"/>
      <c r="RH271" s="97"/>
      <c r="RI271" s="97"/>
      <c r="RJ271" s="97"/>
      <c r="RK271" s="97"/>
      <c r="RL271" s="97"/>
      <c r="RM271" s="97"/>
      <c r="RN271" s="97"/>
      <c r="RO271" s="97"/>
      <c r="RP271" s="97"/>
      <c r="RQ271" s="97"/>
      <c r="RR271" s="97"/>
      <c r="RS271" s="97"/>
      <c r="RT271" s="97"/>
      <c r="RU271" s="97"/>
      <c r="RV271" s="97"/>
      <c r="RW271" s="97"/>
      <c r="RX271" s="97"/>
      <c r="RY271" s="97"/>
      <c r="RZ271" s="97"/>
      <c r="SA271" s="97"/>
      <c r="SB271" s="97"/>
      <c r="SC271" s="97"/>
      <c r="SD271" s="97"/>
      <c r="SE271" s="97"/>
      <c r="SF271" s="97"/>
      <c r="SG271" s="97"/>
      <c r="SH271" s="97"/>
      <c r="SI271" s="97"/>
      <c r="SJ271" s="97"/>
      <c r="SK271" s="97"/>
      <c r="SL271" s="97"/>
      <c r="SM271" s="97"/>
      <c r="SN271" s="97"/>
      <c r="SO271" s="97"/>
      <c r="SP271" s="97"/>
      <c r="SQ271" s="97"/>
      <c r="SR271" s="97"/>
      <c r="SS271" s="97"/>
      <c r="ST271" s="97"/>
      <c r="SU271" s="97"/>
      <c r="SV271" s="97"/>
      <c r="SW271" s="97"/>
      <c r="SX271" s="97"/>
      <c r="SY271" s="97"/>
      <c r="SZ271" s="97"/>
      <c r="TA271" s="97"/>
      <c r="TB271" s="97"/>
    </row>
    <row r="272" spans="1:522" s="1" customFormat="1" ht="18" customHeight="1" x14ac:dyDescent="0.2">
      <c r="A272" s="12"/>
      <c r="B272" s="11" t="s">
        <v>189</v>
      </c>
      <c r="C272" s="1">
        <v>11542</v>
      </c>
      <c r="E272" s="4" t="s">
        <v>188</v>
      </c>
      <c r="F272" s="9">
        <v>5106</v>
      </c>
      <c r="G272" s="9" t="s">
        <v>96</v>
      </c>
      <c r="H272" s="4" t="s">
        <v>190</v>
      </c>
      <c r="I272" s="1">
        <f t="shared" ref="I272:I325" si="5">SUM(K272:TB272)</f>
        <v>0</v>
      </c>
      <c r="J272" s="12">
        <f>Tabuľka3[[#This Row],[Stĺpec9]]</f>
        <v>0</v>
      </c>
      <c r="K272" s="97"/>
      <c r="L272" s="97"/>
      <c r="M272" s="97"/>
      <c r="N272" s="97"/>
      <c r="O272" s="97"/>
      <c r="P272" s="97"/>
      <c r="Q272" s="97"/>
      <c r="R272" s="97"/>
      <c r="S272" s="97"/>
      <c r="T272" s="97"/>
      <c r="U272" s="97"/>
      <c r="V272" s="97"/>
      <c r="W272" s="97"/>
      <c r="X272" s="97"/>
      <c r="Y272" s="97"/>
      <c r="Z272" s="97"/>
      <c r="AA272" s="97"/>
      <c r="AB272" s="97"/>
      <c r="AC272" s="97"/>
      <c r="AD272" s="97"/>
      <c r="AE272" s="97"/>
      <c r="AF272" s="97"/>
      <c r="AG272" s="97"/>
      <c r="AH272" s="97"/>
      <c r="AI272" s="97"/>
      <c r="AJ272" s="97"/>
      <c r="AK272" s="97"/>
      <c r="AL272" s="97"/>
      <c r="AM272" s="97"/>
      <c r="AN272" s="97"/>
      <c r="AO272" s="97"/>
      <c r="AP272" s="97"/>
      <c r="AQ272" s="97"/>
      <c r="AR272" s="97"/>
      <c r="AS272" s="97"/>
      <c r="AT272" s="97"/>
      <c r="AU272" s="97"/>
      <c r="AV272" s="97"/>
      <c r="AW272" s="97"/>
      <c r="AX272" s="97"/>
      <c r="AY272" s="97"/>
      <c r="AZ272" s="97"/>
      <c r="BA272" s="97"/>
      <c r="BB272" s="97"/>
      <c r="BC272" s="97"/>
      <c r="BD272" s="97"/>
      <c r="BE272" s="97"/>
      <c r="BF272" s="97"/>
      <c r="BG272" s="97"/>
      <c r="BH272" s="97"/>
      <c r="BI272" s="97"/>
      <c r="BJ272" s="97"/>
      <c r="BK272" s="97"/>
      <c r="BL272" s="97"/>
      <c r="BM272" s="97"/>
      <c r="BN272" s="97"/>
      <c r="BO272" s="97"/>
      <c r="BP272" s="97"/>
      <c r="BQ272" s="97"/>
      <c r="BR272" s="97"/>
      <c r="BS272" s="97"/>
      <c r="BT272" s="97"/>
      <c r="BU272" s="97"/>
      <c r="BV272" s="97"/>
      <c r="BW272" s="97"/>
      <c r="BX272" s="97"/>
      <c r="BY272" s="97"/>
      <c r="BZ272" s="97"/>
      <c r="CA272" s="97"/>
      <c r="CB272" s="97"/>
      <c r="CC272" s="97"/>
      <c r="CD272" s="97"/>
      <c r="CE272" s="97"/>
      <c r="CF272" s="97"/>
      <c r="CG272" s="97"/>
      <c r="CH272" s="97"/>
      <c r="CI272" s="97"/>
      <c r="CJ272" s="97"/>
      <c r="CK272" s="97"/>
      <c r="CL272" s="97"/>
      <c r="CM272" s="97"/>
      <c r="CN272" s="97"/>
      <c r="CO272" s="97"/>
      <c r="CP272" s="97"/>
      <c r="CQ272" s="97"/>
      <c r="CR272" s="97"/>
      <c r="CS272" s="97"/>
      <c r="CT272" s="97"/>
      <c r="CU272" s="97"/>
      <c r="CV272" s="97"/>
      <c r="CW272" s="97"/>
      <c r="CX272" s="97"/>
      <c r="CY272" s="97"/>
      <c r="CZ272" s="97"/>
      <c r="DA272" s="97"/>
      <c r="DB272" s="97"/>
      <c r="DC272" s="97"/>
      <c r="DD272" s="97"/>
      <c r="DE272" s="97"/>
      <c r="DF272" s="97"/>
      <c r="DG272" s="97"/>
      <c r="DH272" s="97"/>
      <c r="DI272" s="97"/>
      <c r="DJ272" s="97"/>
      <c r="DK272" s="97"/>
      <c r="DL272" s="97"/>
      <c r="DM272" s="97"/>
      <c r="DN272" s="97"/>
      <c r="DO272" s="97"/>
      <c r="DP272" s="97"/>
      <c r="DQ272" s="97"/>
      <c r="DR272" s="97"/>
      <c r="DS272" s="97"/>
      <c r="DT272" s="97"/>
      <c r="DU272" s="97"/>
      <c r="DV272" s="97"/>
      <c r="DW272" s="97"/>
      <c r="DX272" s="97"/>
      <c r="DY272" s="97"/>
      <c r="DZ272" s="97"/>
      <c r="EA272" s="97"/>
      <c r="EB272" s="97"/>
      <c r="EC272" s="97"/>
      <c r="ED272" s="97"/>
      <c r="EE272" s="97"/>
      <c r="EF272" s="97"/>
      <c r="EG272" s="97"/>
      <c r="EH272" s="97"/>
      <c r="EI272" s="97"/>
      <c r="EJ272" s="97"/>
      <c r="EK272" s="97"/>
      <c r="EL272" s="97"/>
      <c r="EM272" s="97"/>
      <c r="EN272" s="97"/>
      <c r="EO272" s="97"/>
      <c r="EP272" s="97"/>
      <c r="EQ272" s="97"/>
      <c r="ER272" s="97"/>
      <c r="ES272" s="97"/>
      <c r="ET272" s="97"/>
      <c r="EU272" s="97"/>
      <c r="EV272" s="97"/>
      <c r="EW272" s="97"/>
      <c r="EX272" s="97"/>
      <c r="EY272" s="97"/>
      <c r="EZ272" s="97"/>
      <c r="FA272" s="97"/>
      <c r="FB272" s="97"/>
      <c r="FC272" s="97"/>
      <c r="FD272" s="97"/>
      <c r="FE272" s="97"/>
      <c r="FF272" s="97"/>
      <c r="FG272" s="97"/>
      <c r="FH272" s="97"/>
      <c r="FI272" s="97"/>
      <c r="FJ272" s="97"/>
      <c r="FK272" s="97"/>
      <c r="FL272" s="97"/>
      <c r="FM272" s="97"/>
      <c r="FN272" s="97"/>
      <c r="FO272" s="97"/>
      <c r="FP272" s="97"/>
      <c r="FQ272" s="97"/>
      <c r="FR272" s="97"/>
      <c r="FS272" s="97"/>
      <c r="FT272" s="97"/>
      <c r="FU272" s="97"/>
      <c r="FV272" s="97"/>
      <c r="FW272" s="97"/>
      <c r="FX272" s="97"/>
      <c r="FY272" s="97"/>
      <c r="FZ272" s="97"/>
      <c r="GA272" s="97"/>
      <c r="GB272" s="97"/>
      <c r="GC272" s="97"/>
      <c r="GD272" s="97"/>
      <c r="GE272" s="97"/>
      <c r="GF272" s="97"/>
      <c r="GG272" s="97"/>
      <c r="GH272" s="97"/>
      <c r="GI272" s="97"/>
      <c r="GJ272" s="97"/>
      <c r="GK272" s="97"/>
      <c r="GL272" s="97"/>
      <c r="GM272" s="97"/>
      <c r="GN272" s="97"/>
      <c r="GO272" s="97"/>
      <c r="GP272" s="97"/>
      <c r="GQ272" s="97"/>
      <c r="GR272" s="97"/>
      <c r="GS272" s="97"/>
      <c r="GT272" s="97"/>
      <c r="GU272" s="97"/>
      <c r="GV272" s="97"/>
      <c r="GW272" s="97"/>
      <c r="GX272" s="97"/>
      <c r="GY272" s="97"/>
      <c r="GZ272" s="97"/>
      <c r="HA272" s="97"/>
      <c r="HB272" s="97"/>
      <c r="HC272" s="97"/>
      <c r="HD272" s="97"/>
      <c r="HE272" s="97"/>
      <c r="HF272" s="97"/>
      <c r="HG272" s="97"/>
      <c r="HH272" s="97"/>
      <c r="HI272" s="97"/>
      <c r="HJ272" s="97"/>
      <c r="HK272" s="97"/>
      <c r="HL272" s="97"/>
      <c r="HM272" s="97"/>
      <c r="HN272" s="97"/>
      <c r="HO272" s="97"/>
      <c r="HP272" s="97"/>
      <c r="HQ272" s="97"/>
      <c r="HR272" s="97"/>
      <c r="HS272" s="97"/>
      <c r="HT272" s="97"/>
      <c r="HU272" s="97"/>
      <c r="HV272" s="97"/>
      <c r="HW272" s="97"/>
      <c r="HX272" s="97"/>
      <c r="HY272" s="97"/>
      <c r="HZ272" s="97"/>
      <c r="IA272" s="97"/>
      <c r="IB272" s="97"/>
      <c r="IC272" s="97"/>
      <c r="ID272" s="97"/>
      <c r="IE272" s="97"/>
      <c r="IF272" s="97"/>
      <c r="IG272" s="97"/>
      <c r="IH272" s="97"/>
      <c r="II272" s="97"/>
      <c r="IJ272" s="97"/>
      <c r="IK272" s="97"/>
      <c r="IL272" s="97"/>
      <c r="IM272" s="97"/>
      <c r="IN272" s="97"/>
      <c r="IO272" s="97"/>
      <c r="IP272" s="97"/>
      <c r="IQ272" s="97"/>
      <c r="IR272" s="97"/>
      <c r="IS272" s="97"/>
      <c r="IT272" s="97"/>
      <c r="IU272" s="97"/>
      <c r="IV272" s="97"/>
      <c r="IW272" s="97"/>
      <c r="IX272" s="97"/>
      <c r="IY272" s="97"/>
      <c r="IZ272" s="97"/>
      <c r="JA272" s="97"/>
      <c r="JB272" s="97"/>
      <c r="JC272" s="97"/>
      <c r="JD272" s="97"/>
      <c r="JE272" s="97"/>
      <c r="JF272" s="97"/>
      <c r="JG272" s="97"/>
      <c r="JH272" s="97"/>
      <c r="JI272" s="97"/>
      <c r="JJ272" s="97"/>
      <c r="JK272" s="97"/>
      <c r="JL272" s="97"/>
      <c r="JM272" s="97"/>
      <c r="JN272" s="97"/>
      <c r="JO272" s="97"/>
      <c r="JP272" s="97"/>
      <c r="JQ272" s="97"/>
      <c r="JR272" s="97"/>
      <c r="JS272" s="97"/>
      <c r="JT272" s="97"/>
      <c r="JU272" s="97"/>
      <c r="JV272" s="97"/>
      <c r="JW272" s="97"/>
      <c r="JX272" s="97"/>
      <c r="JY272" s="97"/>
      <c r="JZ272" s="97"/>
      <c r="KA272" s="97"/>
      <c r="KB272" s="97"/>
      <c r="KC272" s="97"/>
      <c r="KD272" s="97"/>
      <c r="KE272" s="97"/>
      <c r="KF272" s="97"/>
      <c r="KG272" s="97"/>
      <c r="KH272" s="97"/>
      <c r="KI272" s="97"/>
      <c r="KJ272" s="97"/>
      <c r="KK272" s="97"/>
      <c r="KL272" s="97"/>
      <c r="KM272" s="97"/>
      <c r="KN272" s="97"/>
      <c r="KO272" s="97"/>
      <c r="KP272" s="97"/>
      <c r="KQ272" s="97"/>
      <c r="KR272" s="97"/>
      <c r="KS272" s="97"/>
      <c r="KT272" s="97"/>
      <c r="KU272" s="97"/>
      <c r="KV272" s="97"/>
      <c r="KW272" s="97"/>
      <c r="KX272" s="97"/>
      <c r="KY272" s="97"/>
      <c r="KZ272" s="97"/>
      <c r="LA272" s="97"/>
      <c r="LB272" s="97"/>
      <c r="LC272" s="97"/>
      <c r="LD272" s="97"/>
      <c r="LE272" s="97"/>
      <c r="LF272" s="97"/>
      <c r="LG272" s="97"/>
      <c r="LH272" s="97"/>
      <c r="LI272" s="97"/>
      <c r="LJ272" s="97"/>
      <c r="LK272" s="97"/>
      <c r="LL272" s="97"/>
      <c r="LM272" s="97"/>
      <c r="LN272" s="97"/>
      <c r="LO272" s="97"/>
      <c r="LP272" s="97"/>
      <c r="LQ272" s="97"/>
      <c r="LR272" s="97"/>
      <c r="LS272" s="97"/>
      <c r="LT272" s="97"/>
      <c r="LU272" s="97"/>
      <c r="LV272" s="97"/>
      <c r="LW272" s="97"/>
      <c r="LX272" s="97"/>
      <c r="LY272" s="97"/>
      <c r="LZ272" s="97"/>
      <c r="MA272" s="97"/>
      <c r="MB272" s="97"/>
      <c r="MC272" s="97"/>
      <c r="MD272" s="97"/>
      <c r="ME272" s="97"/>
      <c r="MF272" s="97"/>
      <c r="MG272" s="97"/>
      <c r="MH272" s="97"/>
      <c r="MI272" s="97"/>
      <c r="MJ272" s="97"/>
      <c r="MK272" s="97"/>
      <c r="ML272" s="97"/>
      <c r="MM272" s="97"/>
      <c r="MN272" s="97"/>
      <c r="MO272" s="97"/>
      <c r="MP272" s="97"/>
      <c r="MQ272" s="97"/>
      <c r="MR272" s="97"/>
      <c r="MS272" s="97"/>
      <c r="MT272" s="97"/>
      <c r="MU272" s="97"/>
      <c r="MV272" s="97"/>
      <c r="MW272" s="97"/>
      <c r="MX272" s="97"/>
      <c r="MY272" s="97"/>
      <c r="MZ272" s="97"/>
      <c r="NA272" s="97"/>
      <c r="NB272" s="97"/>
      <c r="NC272" s="97"/>
      <c r="ND272" s="97"/>
      <c r="NE272" s="97"/>
      <c r="NF272" s="97"/>
      <c r="NG272" s="97"/>
      <c r="NH272" s="97"/>
      <c r="NI272" s="97"/>
      <c r="NJ272" s="97"/>
      <c r="NK272" s="97"/>
      <c r="NL272" s="97"/>
      <c r="NM272" s="97"/>
      <c r="NN272" s="97"/>
      <c r="NO272" s="97"/>
      <c r="NP272" s="97"/>
      <c r="NQ272" s="97"/>
      <c r="NR272" s="97"/>
      <c r="NS272" s="97"/>
      <c r="NT272" s="97"/>
      <c r="NU272" s="97"/>
      <c r="NV272" s="97"/>
      <c r="NW272" s="97"/>
      <c r="NX272" s="97"/>
      <c r="NY272" s="97"/>
      <c r="NZ272" s="97"/>
      <c r="OA272" s="97"/>
      <c r="OB272" s="97"/>
      <c r="OC272" s="97"/>
      <c r="OD272" s="97"/>
      <c r="OE272" s="97"/>
      <c r="OF272" s="97"/>
      <c r="OG272" s="97"/>
      <c r="OH272" s="97"/>
      <c r="OI272" s="97"/>
      <c r="OJ272" s="97"/>
      <c r="OK272" s="97"/>
      <c r="OL272" s="97"/>
      <c r="OM272" s="97"/>
      <c r="ON272" s="97"/>
      <c r="OO272" s="97"/>
      <c r="OP272" s="97"/>
      <c r="OQ272" s="97"/>
      <c r="OR272" s="97"/>
      <c r="OS272" s="97"/>
      <c r="OT272" s="97"/>
      <c r="OU272" s="97"/>
      <c r="OV272" s="97"/>
      <c r="OW272" s="97"/>
      <c r="OX272" s="97"/>
      <c r="OY272" s="97"/>
      <c r="OZ272" s="97"/>
      <c r="PA272" s="97"/>
      <c r="PB272" s="97"/>
      <c r="PC272" s="97"/>
      <c r="PD272" s="97"/>
      <c r="PE272" s="97"/>
      <c r="PF272" s="97"/>
      <c r="PG272" s="97"/>
      <c r="PH272" s="97"/>
      <c r="PI272" s="97"/>
      <c r="PJ272" s="97"/>
      <c r="PK272" s="97"/>
      <c r="PL272" s="97"/>
      <c r="PM272" s="97"/>
      <c r="PN272" s="97"/>
      <c r="PO272" s="97"/>
      <c r="PP272" s="97"/>
      <c r="PQ272" s="97"/>
      <c r="PR272" s="97"/>
      <c r="PS272" s="97"/>
      <c r="PT272" s="97"/>
      <c r="PU272" s="97"/>
      <c r="PV272" s="97"/>
      <c r="PW272" s="97"/>
      <c r="PX272" s="97"/>
      <c r="PY272" s="97"/>
      <c r="PZ272" s="97"/>
      <c r="QA272" s="97"/>
      <c r="QB272" s="97"/>
      <c r="QC272" s="97"/>
      <c r="QD272" s="97"/>
      <c r="QE272" s="97"/>
      <c r="QF272" s="97"/>
      <c r="QG272" s="97"/>
      <c r="QH272" s="97"/>
      <c r="QI272" s="97"/>
      <c r="QJ272" s="97"/>
      <c r="QK272" s="97"/>
      <c r="QL272" s="97"/>
      <c r="QM272" s="97"/>
      <c r="QN272" s="97"/>
      <c r="QO272" s="97"/>
      <c r="QP272" s="97"/>
      <c r="QQ272" s="97"/>
      <c r="QR272" s="97"/>
      <c r="QS272" s="97"/>
      <c r="QT272" s="97"/>
      <c r="QU272" s="97"/>
      <c r="QV272" s="97"/>
      <c r="QW272" s="97"/>
      <c r="QX272" s="97"/>
      <c r="QY272" s="97"/>
      <c r="QZ272" s="97"/>
      <c r="RA272" s="97"/>
      <c r="RB272" s="97"/>
      <c r="RC272" s="97"/>
      <c r="RD272" s="97"/>
      <c r="RE272" s="97"/>
      <c r="RF272" s="97"/>
      <c r="RG272" s="97"/>
      <c r="RH272" s="97"/>
      <c r="RI272" s="97"/>
      <c r="RJ272" s="97"/>
      <c r="RK272" s="97"/>
      <c r="RL272" s="97"/>
      <c r="RM272" s="97"/>
      <c r="RN272" s="97"/>
      <c r="RO272" s="97"/>
      <c r="RP272" s="97"/>
      <c r="RQ272" s="97"/>
      <c r="RR272" s="97"/>
      <c r="RS272" s="97"/>
      <c r="RT272" s="97"/>
      <c r="RU272" s="97"/>
      <c r="RV272" s="97"/>
      <c r="RW272" s="97"/>
      <c r="RX272" s="97"/>
      <c r="RY272" s="97"/>
      <c r="RZ272" s="97"/>
      <c r="SA272" s="97"/>
      <c r="SB272" s="97"/>
      <c r="SC272" s="97"/>
      <c r="SD272" s="97"/>
      <c r="SE272" s="97"/>
      <c r="SF272" s="97"/>
      <c r="SG272" s="97"/>
      <c r="SH272" s="97"/>
      <c r="SI272" s="97"/>
      <c r="SJ272" s="97"/>
      <c r="SK272" s="97"/>
      <c r="SL272" s="97"/>
      <c r="SM272" s="97"/>
      <c r="SN272" s="97"/>
      <c r="SO272" s="97"/>
      <c r="SP272" s="97"/>
      <c r="SQ272" s="97"/>
      <c r="SR272" s="97"/>
      <c r="SS272" s="97"/>
      <c r="ST272" s="97"/>
      <c r="SU272" s="97"/>
      <c r="SV272" s="97"/>
      <c r="SW272" s="97"/>
      <c r="SX272" s="97"/>
      <c r="SY272" s="97"/>
      <c r="SZ272" s="97"/>
      <c r="TA272" s="97"/>
      <c r="TB272" s="97"/>
    </row>
    <row r="273" spans="1:522" s="1" customFormat="1" ht="18" customHeight="1" x14ac:dyDescent="0.2">
      <c r="A273" s="12"/>
      <c r="B273" s="11" t="s">
        <v>255</v>
      </c>
      <c r="C273" s="1">
        <v>12488</v>
      </c>
      <c r="D273" s="1">
        <v>2017</v>
      </c>
      <c r="E273" s="4" t="s">
        <v>254</v>
      </c>
      <c r="F273" s="9">
        <v>9513</v>
      </c>
      <c r="G273" s="9" t="s">
        <v>99</v>
      </c>
      <c r="H273" s="4" t="s">
        <v>59</v>
      </c>
      <c r="I273" s="1">
        <f t="shared" si="5"/>
        <v>0</v>
      </c>
      <c r="J273" s="12">
        <f>Tabuľka3[[#This Row],[Stĺpec9]]</f>
        <v>0</v>
      </c>
      <c r="K273" s="97"/>
      <c r="L273" s="97"/>
      <c r="M273" s="97"/>
      <c r="N273" s="97"/>
      <c r="O273" s="97"/>
      <c r="P273" s="97"/>
      <c r="Q273" s="97"/>
      <c r="R273" s="97"/>
      <c r="S273" s="97"/>
      <c r="T273" s="97"/>
      <c r="U273" s="97"/>
      <c r="V273" s="97"/>
      <c r="W273" s="97"/>
      <c r="X273" s="97"/>
      <c r="Y273" s="97"/>
      <c r="Z273" s="97"/>
      <c r="AA273" s="97"/>
      <c r="AB273" s="97"/>
      <c r="AC273" s="97"/>
      <c r="AD273" s="97"/>
      <c r="AE273" s="97"/>
      <c r="AF273" s="97"/>
      <c r="AG273" s="97"/>
      <c r="AH273" s="97"/>
      <c r="AI273" s="97"/>
      <c r="AJ273" s="97"/>
      <c r="AK273" s="97"/>
      <c r="AL273" s="97"/>
      <c r="AM273" s="97"/>
      <c r="AN273" s="97"/>
      <c r="AO273" s="97"/>
      <c r="AP273" s="97"/>
      <c r="AQ273" s="97"/>
      <c r="AR273" s="97"/>
      <c r="AS273" s="97"/>
      <c r="AT273" s="97"/>
      <c r="AU273" s="97"/>
      <c r="AV273" s="97"/>
      <c r="AW273" s="97"/>
      <c r="AX273" s="97"/>
      <c r="AY273" s="97"/>
      <c r="AZ273" s="97"/>
      <c r="BA273" s="97"/>
      <c r="BB273" s="97"/>
      <c r="BC273" s="97"/>
      <c r="BD273" s="97"/>
      <c r="BE273" s="97"/>
      <c r="BF273" s="97"/>
      <c r="BG273" s="97"/>
      <c r="BH273" s="97"/>
      <c r="BI273" s="97"/>
      <c r="BJ273" s="97"/>
      <c r="BK273" s="97"/>
      <c r="BL273" s="97"/>
      <c r="BM273" s="97"/>
      <c r="BN273" s="97"/>
      <c r="BO273" s="97"/>
      <c r="BP273" s="97"/>
      <c r="BQ273" s="97"/>
      <c r="BR273" s="97"/>
      <c r="BS273" s="97"/>
      <c r="BT273" s="97"/>
      <c r="BU273" s="97"/>
      <c r="BV273" s="97"/>
      <c r="BW273" s="97"/>
      <c r="BX273" s="97"/>
      <c r="BY273" s="97"/>
      <c r="BZ273" s="97"/>
      <c r="CA273" s="97"/>
      <c r="CB273" s="97"/>
      <c r="CC273" s="97"/>
      <c r="CD273" s="97"/>
      <c r="CE273" s="97"/>
      <c r="CF273" s="97"/>
      <c r="CG273" s="97"/>
      <c r="CH273" s="97"/>
      <c r="CI273" s="97"/>
      <c r="CJ273" s="97"/>
      <c r="CK273" s="97"/>
      <c r="CL273" s="97"/>
      <c r="CM273" s="97"/>
      <c r="CN273" s="97"/>
      <c r="CO273" s="97"/>
      <c r="CP273" s="97"/>
      <c r="CQ273" s="97"/>
      <c r="CR273" s="97"/>
      <c r="CS273" s="97"/>
      <c r="CT273" s="97"/>
      <c r="CU273" s="97"/>
      <c r="CV273" s="97"/>
      <c r="CW273" s="97"/>
      <c r="CX273" s="97"/>
      <c r="CY273" s="97"/>
      <c r="CZ273" s="97"/>
      <c r="DA273" s="97"/>
      <c r="DB273" s="97"/>
      <c r="DC273" s="97"/>
      <c r="DD273" s="97"/>
      <c r="DE273" s="97"/>
      <c r="DF273" s="97"/>
      <c r="DG273" s="97"/>
      <c r="DH273" s="97"/>
      <c r="DI273" s="97"/>
      <c r="DJ273" s="97"/>
      <c r="DK273" s="97"/>
      <c r="DL273" s="97"/>
      <c r="DM273" s="97"/>
      <c r="DN273" s="97"/>
      <c r="DO273" s="97"/>
      <c r="DP273" s="97"/>
      <c r="DQ273" s="97"/>
      <c r="DR273" s="97"/>
      <c r="DS273" s="97"/>
      <c r="DT273" s="97"/>
      <c r="DU273" s="97"/>
      <c r="DV273" s="97"/>
      <c r="DW273" s="97"/>
      <c r="DX273" s="97"/>
      <c r="DY273" s="97"/>
      <c r="DZ273" s="97"/>
      <c r="EA273" s="97"/>
      <c r="EB273" s="97"/>
      <c r="EC273" s="97"/>
      <c r="ED273" s="97"/>
      <c r="EE273" s="97"/>
      <c r="EF273" s="97"/>
      <c r="EG273" s="97"/>
      <c r="EH273" s="97"/>
      <c r="EI273" s="97"/>
      <c r="EJ273" s="97"/>
      <c r="EK273" s="97"/>
      <c r="EL273" s="97"/>
      <c r="EM273" s="97"/>
      <c r="EN273" s="97"/>
      <c r="EO273" s="97"/>
      <c r="EP273" s="97"/>
      <c r="EQ273" s="97"/>
      <c r="ER273" s="97"/>
      <c r="ES273" s="97"/>
      <c r="ET273" s="97"/>
      <c r="EU273" s="97"/>
      <c r="EV273" s="97"/>
      <c r="EW273" s="97"/>
      <c r="EX273" s="97"/>
      <c r="EY273" s="97"/>
      <c r="EZ273" s="97"/>
      <c r="FA273" s="97"/>
      <c r="FB273" s="97"/>
      <c r="FC273" s="97"/>
      <c r="FD273" s="97"/>
      <c r="FE273" s="97"/>
      <c r="FF273" s="97"/>
      <c r="FG273" s="97"/>
      <c r="FH273" s="97"/>
      <c r="FI273" s="97"/>
      <c r="FJ273" s="97"/>
      <c r="FK273" s="97"/>
      <c r="FL273" s="97"/>
      <c r="FM273" s="97"/>
      <c r="FN273" s="97"/>
      <c r="FO273" s="97"/>
      <c r="FP273" s="97"/>
      <c r="FQ273" s="97"/>
      <c r="FR273" s="97"/>
      <c r="FS273" s="97"/>
      <c r="FT273" s="97"/>
      <c r="FU273" s="97"/>
      <c r="FV273" s="97"/>
      <c r="FW273" s="97"/>
      <c r="FX273" s="97"/>
      <c r="FY273" s="97"/>
      <c r="FZ273" s="97"/>
      <c r="GA273" s="97"/>
      <c r="GB273" s="97"/>
      <c r="GC273" s="97"/>
      <c r="GD273" s="97"/>
      <c r="GE273" s="97"/>
      <c r="GF273" s="97"/>
      <c r="GG273" s="97"/>
      <c r="GH273" s="97"/>
      <c r="GI273" s="97"/>
      <c r="GJ273" s="97"/>
      <c r="GK273" s="97"/>
      <c r="GL273" s="97"/>
      <c r="GM273" s="97"/>
      <c r="GN273" s="97"/>
      <c r="GO273" s="97"/>
      <c r="GP273" s="97"/>
      <c r="GQ273" s="97"/>
      <c r="GR273" s="97"/>
      <c r="GS273" s="97"/>
      <c r="GT273" s="97"/>
      <c r="GU273" s="97"/>
      <c r="GV273" s="97"/>
      <c r="GW273" s="97"/>
      <c r="GX273" s="97"/>
      <c r="GY273" s="97"/>
      <c r="GZ273" s="97"/>
      <c r="HA273" s="97"/>
      <c r="HB273" s="97"/>
      <c r="HC273" s="97"/>
      <c r="HD273" s="97"/>
      <c r="HE273" s="97"/>
      <c r="HF273" s="97"/>
      <c r="HG273" s="97"/>
      <c r="HH273" s="97"/>
      <c r="HI273" s="97"/>
      <c r="HJ273" s="97"/>
      <c r="HK273" s="97"/>
      <c r="HL273" s="97"/>
      <c r="HM273" s="97"/>
      <c r="HN273" s="97"/>
      <c r="HO273" s="97"/>
      <c r="HP273" s="97"/>
      <c r="HQ273" s="97"/>
      <c r="HR273" s="97"/>
      <c r="HS273" s="97"/>
      <c r="HT273" s="97"/>
      <c r="HU273" s="97"/>
      <c r="HV273" s="97"/>
      <c r="HW273" s="97"/>
      <c r="HX273" s="97"/>
      <c r="HY273" s="97"/>
      <c r="HZ273" s="97"/>
      <c r="IA273" s="97"/>
      <c r="IB273" s="97"/>
      <c r="IC273" s="97"/>
      <c r="ID273" s="97"/>
      <c r="IE273" s="97"/>
      <c r="IF273" s="97"/>
      <c r="IG273" s="97"/>
      <c r="IH273" s="97"/>
      <c r="II273" s="97"/>
      <c r="IJ273" s="97"/>
      <c r="IK273" s="97"/>
      <c r="IL273" s="97"/>
      <c r="IM273" s="97"/>
      <c r="IN273" s="97"/>
      <c r="IO273" s="97"/>
      <c r="IP273" s="97"/>
      <c r="IQ273" s="97"/>
      <c r="IR273" s="97"/>
      <c r="IS273" s="97"/>
      <c r="IT273" s="97"/>
      <c r="IU273" s="97"/>
      <c r="IV273" s="97"/>
      <c r="IW273" s="97"/>
      <c r="IX273" s="97"/>
      <c r="IY273" s="97"/>
      <c r="IZ273" s="97"/>
      <c r="JA273" s="97"/>
      <c r="JB273" s="97"/>
      <c r="JC273" s="97"/>
      <c r="JD273" s="97"/>
      <c r="JE273" s="97"/>
      <c r="JF273" s="97"/>
      <c r="JG273" s="97"/>
      <c r="JH273" s="97"/>
      <c r="JI273" s="97"/>
      <c r="JJ273" s="97"/>
      <c r="JK273" s="97"/>
      <c r="JL273" s="97"/>
      <c r="JM273" s="97"/>
      <c r="JN273" s="97"/>
      <c r="JO273" s="97"/>
      <c r="JP273" s="97"/>
      <c r="JQ273" s="97"/>
      <c r="JR273" s="97"/>
      <c r="JS273" s="97"/>
      <c r="JT273" s="97"/>
      <c r="JU273" s="97"/>
      <c r="JV273" s="97"/>
      <c r="JW273" s="97"/>
      <c r="JX273" s="97"/>
      <c r="JY273" s="97"/>
      <c r="JZ273" s="97"/>
      <c r="KA273" s="97"/>
      <c r="KB273" s="97"/>
      <c r="KC273" s="97"/>
      <c r="KD273" s="97"/>
      <c r="KE273" s="97"/>
      <c r="KF273" s="97"/>
      <c r="KG273" s="97"/>
      <c r="KH273" s="97"/>
      <c r="KI273" s="97"/>
      <c r="KJ273" s="97"/>
      <c r="KK273" s="97"/>
      <c r="KL273" s="97"/>
      <c r="KM273" s="97"/>
      <c r="KN273" s="97"/>
      <c r="KO273" s="97"/>
      <c r="KP273" s="97"/>
      <c r="KQ273" s="97"/>
      <c r="KR273" s="97"/>
      <c r="KS273" s="97"/>
      <c r="KT273" s="97"/>
      <c r="KU273" s="97"/>
      <c r="KV273" s="97"/>
      <c r="KW273" s="97"/>
      <c r="KX273" s="97"/>
      <c r="KY273" s="97"/>
      <c r="KZ273" s="97"/>
      <c r="LA273" s="97"/>
      <c r="LB273" s="97"/>
      <c r="LC273" s="97"/>
      <c r="LD273" s="97"/>
      <c r="LE273" s="97"/>
      <c r="LF273" s="97"/>
      <c r="LG273" s="97"/>
      <c r="LH273" s="97"/>
      <c r="LI273" s="97"/>
      <c r="LJ273" s="102"/>
      <c r="LK273" s="97"/>
      <c r="LL273" s="97"/>
      <c r="LM273" s="97"/>
      <c r="LN273" s="97"/>
      <c r="LO273" s="97"/>
      <c r="LP273" s="97"/>
      <c r="LQ273" s="97"/>
      <c r="LR273" s="97"/>
      <c r="LS273" s="97"/>
      <c r="LT273" s="97"/>
      <c r="LU273" s="97"/>
      <c r="LV273" s="97"/>
      <c r="LW273" s="97"/>
      <c r="LX273" s="97"/>
      <c r="LY273" s="97"/>
      <c r="LZ273" s="97"/>
      <c r="MA273" s="97"/>
      <c r="MB273" s="97"/>
      <c r="MC273" s="97"/>
      <c r="MD273" s="97"/>
      <c r="ME273" s="97"/>
      <c r="MF273" s="97"/>
      <c r="MG273" s="97"/>
      <c r="MH273" s="97"/>
      <c r="MI273" s="97"/>
      <c r="MJ273" s="97"/>
      <c r="MK273" s="97"/>
      <c r="ML273" s="97"/>
      <c r="MM273" s="97"/>
      <c r="MN273" s="97"/>
      <c r="MO273" s="97"/>
      <c r="MP273" s="97"/>
      <c r="MQ273" s="97"/>
      <c r="MR273" s="97"/>
      <c r="MS273" s="97"/>
      <c r="MT273" s="97"/>
      <c r="MU273" s="97"/>
      <c r="MV273" s="97"/>
      <c r="MW273" s="97"/>
      <c r="MX273" s="97"/>
      <c r="MY273" s="97"/>
      <c r="MZ273" s="97"/>
      <c r="NA273" s="97"/>
      <c r="NB273" s="97"/>
      <c r="NC273" s="97"/>
      <c r="ND273" s="97"/>
      <c r="NE273" s="97"/>
      <c r="NF273" s="97"/>
      <c r="NG273" s="97"/>
      <c r="NH273" s="97"/>
      <c r="NI273" s="97"/>
      <c r="NJ273" s="97"/>
      <c r="NK273" s="97"/>
      <c r="NL273" s="97"/>
      <c r="NM273" s="97"/>
      <c r="NN273" s="97"/>
      <c r="NO273" s="97"/>
      <c r="NP273" s="97"/>
      <c r="NQ273" s="97"/>
      <c r="NR273" s="102"/>
      <c r="NS273" s="97"/>
      <c r="NT273" s="97"/>
      <c r="NU273" s="97"/>
      <c r="NV273" s="97"/>
      <c r="NW273" s="97"/>
      <c r="NX273" s="97"/>
      <c r="NY273" s="97"/>
      <c r="NZ273" s="97"/>
      <c r="OA273" s="97"/>
      <c r="OB273" s="97"/>
      <c r="OC273" s="97"/>
      <c r="OD273" s="97"/>
      <c r="OE273" s="97"/>
      <c r="OF273" s="97"/>
      <c r="OG273" s="97"/>
      <c r="OH273" s="97"/>
      <c r="OI273" s="97"/>
      <c r="OJ273" s="97"/>
      <c r="OK273" s="97"/>
      <c r="OL273" s="97"/>
      <c r="OM273" s="97"/>
      <c r="ON273" s="97"/>
      <c r="OO273" s="97"/>
      <c r="OP273" s="97"/>
      <c r="OQ273" s="97"/>
      <c r="OR273" s="97"/>
      <c r="OS273" s="97"/>
      <c r="OT273" s="97"/>
      <c r="OU273" s="97"/>
      <c r="OV273" s="97"/>
      <c r="OW273" s="97"/>
      <c r="OX273" s="97"/>
      <c r="OY273" s="97"/>
      <c r="OZ273" s="97"/>
      <c r="PA273" s="97"/>
      <c r="PB273" s="97"/>
      <c r="PC273" s="97"/>
      <c r="PD273" s="97"/>
      <c r="PE273" s="97"/>
      <c r="PF273" s="97"/>
      <c r="PG273" s="97"/>
      <c r="PH273" s="97"/>
      <c r="PI273" s="97"/>
      <c r="PJ273" s="97"/>
      <c r="PK273" s="97"/>
      <c r="PL273" s="97"/>
      <c r="PM273" s="97"/>
      <c r="PN273" s="97"/>
      <c r="PO273" s="97"/>
      <c r="PP273" s="97"/>
      <c r="PQ273" s="97"/>
      <c r="PR273" s="97"/>
      <c r="PS273" s="97"/>
      <c r="PT273" s="97"/>
      <c r="PU273" s="97"/>
      <c r="PV273" s="102"/>
      <c r="PW273" s="97"/>
      <c r="PX273" s="97"/>
      <c r="PY273" s="97"/>
      <c r="PZ273" s="97"/>
      <c r="QA273" s="97"/>
      <c r="QB273" s="97"/>
      <c r="QC273" s="97"/>
      <c r="QD273" s="97"/>
      <c r="QE273" s="97"/>
      <c r="QF273" s="97"/>
      <c r="QG273" s="97"/>
      <c r="QH273" s="97"/>
      <c r="QI273" s="97"/>
      <c r="QJ273" s="97"/>
      <c r="QK273" s="97"/>
      <c r="QL273" s="97"/>
      <c r="QM273" s="97"/>
      <c r="QN273" s="97"/>
      <c r="QO273" s="97"/>
      <c r="QP273" s="97"/>
      <c r="QQ273" s="97"/>
      <c r="QR273" s="97"/>
      <c r="QS273" s="97"/>
      <c r="QT273" s="97"/>
      <c r="QU273" s="97"/>
      <c r="QV273" s="97"/>
      <c r="QW273" s="97"/>
      <c r="QX273" s="97"/>
      <c r="QY273" s="97"/>
      <c r="QZ273" s="97"/>
      <c r="RA273" s="97"/>
      <c r="RB273" s="97"/>
      <c r="RC273" s="97"/>
      <c r="RD273" s="97"/>
      <c r="RE273" s="97"/>
      <c r="RF273" s="97"/>
      <c r="RG273" s="97"/>
      <c r="RH273" s="97"/>
      <c r="RI273" s="97"/>
      <c r="RJ273" s="97"/>
      <c r="RK273" s="97"/>
      <c r="RL273" s="97"/>
      <c r="RM273" s="97"/>
      <c r="RN273" s="97"/>
      <c r="RO273" s="97"/>
      <c r="RP273" s="97"/>
      <c r="RQ273" s="97"/>
      <c r="RR273" s="97"/>
      <c r="RS273" s="97"/>
      <c r="RT273" s="97"/>
      <c r="RU273" s="97"/>
      <c r="RV273" s="97"/>
      <c r="RW273" s="97"/>
      <c r="RX273" s="97"/>
      <c r="RY273" s="97"/>
      <c r="RZ273" s="97"/>
      <c r="SA273" s="97"/>
      <c r="SB273" s="97"/>
      <c r="SC273" s="97"/>
      <c r="SD273" s="97"/>
      <c r="SE273" s="97"/>
      <c r="SF273" s="97"/>
      <c r="SG273" s="97"/>
      <c r="SH273" s="97"/>
      <c r="SI273" s="97"/>
      <c r="SJ273" s="97"/>
      <c r="SK273" s="97"/>
      <c r="SL273" s="97"/>
      <c r="SM273" s="97"/>
      <c r="SN273" s="97"/>
      <c r="SO273" s="97"/>
      <c r="SP273" s="97"/>
      <c r="SQ273" s="97"/>
      <c r="SR273" s="97"/>
      <c r="SS273" s="97"/>
      <c r="ST273" s="97"/>
      <c r="SU273" s="97"/>
      <c r="SV273" s="97"/>
      <c r="SW273" s="97"/>
      <c r="SX273" s="97"/>
      <c r="SY273" s="97"/>
      <c r="SZ273" s="97"/>
      <c r="TA273" s="97"/>
      <c r="TB273" s="97"/>
    </row>
    <row r="274" spans="1:522" s="1" customFormat="1" ht="18" customHeight="1" x14ac:dyDescent="0.2">
      <c r="A274" s="12"/>
      <c r="B274" s="11" t="s">
        <v>338</v>
      </c>
      <c r="C274" s="1">
        <v>12604</v>
      </c>
      <c r="E274" s="4" t="s">
        <v>17</v>
      </c>
      <c r="F274" s="9" t="s">
        <v>18</v>
      </c>
      <c r="G274" s="9" t="s">
        <v>96</v>
      </c>
      <c r="H274" s="4" t="s">
        <v>19</v>
      </c>
      <c r="I274" s="1">
        <f t="shared" si="5"/>
        <v>0</v>
      </c>
      <c r="J274" s="12">
        <f>Tabuľka3[[#This Row],[Stĺpec9]]+I275</f>
        <v>0</v>
      </c>
      <c r="K274" s="97"/>
      <c r="L274" s="97"/>
      <c r="M274" s="97"/>
      <c r="N274" s="97"/>
      <c r="O274" s="97"/>
      <c r="P274" s="97"/>
      <c r="Q274" s="97"/>
      <c r="R274" s="97"/>
      <c r="S274" s="97"/>
      <c r="T274" s="97"/>
      <c r="U274" s="97"/>
      <c r="V274" s="97"/>
      <c r="W274" s="97"/>
      <c r="X274" s="97"/>
      <c r="Y274" s="97"/>
      <c r="Z274" s="97"/>
      <c r="AA274" s="97"/>
      <c r="AB274" s="97"/>
      <c r="AC274" s="97"/>
      <c r="AD274" s="97"/>
      <c r="AE274" s="97"/>
      <c r="AF274" s="97"/>
      <c r="AG274" s="97"/>
      <c r="AH274" s="97"/>
      <c r="AI274" s="97"/>
      <c r="AJ274" s="97"/>
      <c r="AK274" s="97"/>
      <c r="AL274" s="97"/>
      <c r="AM274" s="97"/>
      <c r="AN274" s="97"/>
      <c r="AO274" s="97"/>
      <c r="AP274" s="97"/>
      <c r="AQ274" s="97"/>
      <c r="AR274" s="97"/>
      <c r="AS274" s="97"/>
      <c r="AT274" s="97"/>
      <c r="AU274" s="97"/>
      <c r="AV274" s="97"/>
      <c r="AW274" s="97"/>
      <c r="AX274" s="97"/>
      <c r="AY274" s="97"/>
      <c r="AZ274" s="97"/>
      <c r="BA274" s="97"/>
      <c r="BB274" s="97"/>
      <c r="BC274" s="97"/>
      <c r="BD274" s="97"/>
      <c r="BE274" s="97"/>
      <c r="BF274" s="97"/>
      <c r="BG274" s="97"/>
      <c r="BH274" s="97"/>
      <c r="BI274" s="97"/>
      <c r="BJ274" s="97"/>
      <c r="BK274" s="97"/>
      <c r="BL274" s="97"/>
      <c r="BM274" s="97"/>
      <c r="BN274" s="97"/>
      <c r="BO274" s="97"/>
      <c r="BP274" s="97"/>
      <c r="BQ274" s="97"/>
      <c r="BR274" s="97"/>
      <c r="BS274" s="97"/>
      <c r="BT274" s="97"/>
      <c r="BU274" s="97"/>
      <c r="BV274" s="97"/>
      <c r="BW274" s="97"/>
      <c r="BX274" s="97"/>
      <c r="BY274" s="97"/>
      <c r="BZ274" s="97"/>
      <c r="CA274" s="97"/>
      <c r="CB274" s="97"/>
      <c r="CC274" s="97"/>
      <c r="CD274" s="97"/>
      <c r="CE274" s="97"/>
      <c r="CF274" s="97"/>
      <c r="CG274" s="97"/>
      <c r="CH274" s="97"/>
      <c r="CI274" s="97"/>
      <c r="CJ274" s="97"/>
      <c r="CK274" s="97"/>
      <c r="CL274" s="97"/>
      <c r="CM274" s="97"/>
      <c r="CN274" s="97"/>
      <c r="CO274" s="97"/>
      <c r="CP274" s="97"/>
      <c r="CQ274" s="97"/>
      <c r="CR274" s="97"/>
      <c r="CS274" s="97"/>
      <c r="CT274" s="97"/>
      <c r="CU274" s="97"/>
      <c r="CV274" s="97"/>
      <c r="CW274" s="97"/>
      <c r="CX274" s="97"/>
      <c r="CY274" s="97"/>
      <c r="CZ274" s="97"/>
      <c r="DA274" s="97"/>
      <c r="DB274" s="97"/>
      <c r="DC274" s="97"/>
      <c r="DD274" s="97"/>
      <c r="DE274" s="97"/>
      <c r="DF274" s="97"/>
      <c r="DG274" s="97"/>
      <c r="DH274" s="97"/>
      <c r="DI274" s="97"/>
      <c r="DJ274" s="97"/>
      <c r="DK274" s="97"/>
      <c r="DL274" s="97"/>
      <c r="DM274" s="97"/>
      <c r="DN274" s="97"/>
      <c r="DO274" s="97"/>
      <c r="DP274" s="97"/>
      <c r="DQ274" s="97"/>
      <c r="DR274" s="97"/>
      <c r="DS274" s="97"/>
      <c r="DT274" s="97"/>
      <c r="DU274" s="97"/>
      <c r="DV274" s="97"/>
      <c r="DW274" s="97"/>
      <c r="DX274" s="97"/>
      <c r="DY274" s="97"/>
      <c r="DZ274" s="97"/>
      <c r="EA274" s="97"/>
      <c r="EB274" s="97"/>
      <c r="EC274" s="97"/>
      <c r="ED274" s="97"/>
      <c r="EE274" s="97"/>
      <c r="EF274" s="97"/>
      <c r="EG274" s="97"/>
      <c r="EH274" s="97"/>
      <c r="EI274" s="97"/>
      <c r="EJ274" s="97"/>
      <c r="EK274" s="97"/>
      <c r="EL274" s="97"/>
      <c r="EM274" s="97"/>
      <c r="EN274" s="97"/>
      <c r="EO274" s="97"/>
      <c r="EP274" s="97"/>
      <c r="EQ274" s="97"/>
      <c r="ER274" s="97"/>
      <c r="ES274" s="97"/>
      <c r="ET274" s="97"/>
      <c r="EU274" s="97"/>
      <c r="EV274" s="97"/>
      <c r="EW274" s="97"/>
      <c r="EX274" s="97"/>
      <c r="EY274" s="97"/>
      <c r="EZ274" s="97"/>
      <c r="FA274" s="97"/>
      <c r="FB274" s="97"/>
      <c r="FC274" s="97"/>
      <c r="FD274" s="97"/>
      <c r="FE274" s="97"/>
      <c r="FF274" s="97"/>
      <c r="FG274" s="97"/>
      <c r="FH274" s="97"/>
      <c r="FI274" s="97"/>
      <c r="FJ274" s="97"/>
      <c r="FK274" s="97"/>
      <c r="FL274" s="97"/>
      <c r="FM274" s="97"/>
      <c r="FN274" s="97"/>
      <c r="FO274" s="97"/>
      <c r="FP274" s="97"/>
      <c r="FQ274" s="97"/>
      <c r="FR274" s="97"/>
      <c r="FS274" s="97"/>
      <c r="FT274" s="97"/>
      <c r="FU274" s="97"/>
      <c r="FV274" s="97"/>
      <c r="FW274" s="97"/>
      <c r="FX274" s="97"/>
      <c r="FY274" s="97"/>
      <c r="FZ274" s="97"/>
      <c r="GA274" s="97"/>
      <c r="GB274" s="97"/>
      <c r="GC274" s="97"/>
      <c r="GD274" s="97"/>
      <c r="GE274" s="97"/>
      <c r="GF274" s="97"/>
      <c r="GG274" s="97"/>
      <c r="GH274" s="97"/>
      <c r="GI274" s="97"/>
      <c r="GJ274" s="97"/>
      <c r="GK274" s="97"/>
      <c r="GL274" s="97"/>
      <c r="GM274" s="97"/>
      <c r="GN274" s="97"/>
      <c r="GO274" s="97"/>
      <c r="GP274" s="97"/>
      <c r="GQ274" s="97"/>
      <c r="GR274" s="97"/>
      <c r="GS274" s="97"/>
      <c r="GT274" s="97"/>
      <c r="GU274" s="97"/>
      <c r="GV274" s="97"/>
      <c r="GW274" s="97"/>
      <c r="GX274" s="97"/>
      <c r="GY274" s="97"/>
      <c r="GZ274" s="97"/>
      <c r="HA274" s="97"/>
      <c r="HB274" s="97"/>
      <c r="HC274" s="97"/>
      <c r="HD274" s="97"/>
      <c r="HE274" s="97"/>
      <c r="HF274" s="97"/>
      <c r="HG274" s="97"/>
      <c r="HH274" s="97"/>
      <c r="HI274" s="97"/>
      <c r="HJ274" s="97"/>
      <c r="HK274" s="97"/>
      <c r="HL274" s="97"/>
      <c r="HM274" s="97"/>
      <c r="HN274" s="97"/>
      <c r="HO274" s="97"/>
      <c r="HP274" s="97"/>
      <c r="HQ274" s="97"/>
      <c r="HR274" s="97"/>
      <c r="HS274" s="97"/>
      <c r="HT274" s="97"/>
      <c r="HU274" s="97"/>
      <c r="HV274" s="97"/>
      <c r="HW274" s="97"/>
      <c r="HX274" s="97"/>
      <c r="HY274" s="97"/>
      <c r="HZ274" s="97"/>
      <c r="IA274" s="97"/>
      <c r="IB274" s="97"/>
      <c r="IC274" s="97"/>
      <c r="ID274" s="97"/>
      <c r="IE274" s="97"/>
      <c r="IF274" s="97"/>
      <c r="IG274" s="97"/>
      <c r="IH274" s="97"/>
      <c r="II274" s="97"/>
      <c r="IJ274" s="97"/>
      <c r="IK274" s="97"/>
      <c r="IL274" s="97"/>
      <c r="IM274" s="97"/>
      <c r="IN274" s="97"/>
      <c r="IO274" s="97"/>
      <c r="IP274" s="97"/>
      <c r="IQ274" s="97"/>
      <c r="IR274" s="97"/>
      <c r="IS274" s="97"/>
      <c r="IT274" s="97"/>
      <c r="IU274" s="97"/>
      <c r="IV274" s="97"/>
      <c r="IW274" s="97"/>
      <c r="IX274" s="97"/>
      <c r="IY274" s="97"/>
      <c r="IZ274" s="97"/>
      <c r="JA274" s="97"/>
      <c r="JB274" s="97"/>
      <c r="JC274" s="97"/>
      <c r="JD274" s="97"/>
      <c r="JE274" s="97"/>
      <c r="JF274" s="97"/>
      <c r="JG274" s="97"/>
      <c r="JH274" s="97"/>
      <c r="JI274" s="97"/>
      <c r="JJ274" s="97"/>
      <c r="JK274" s="97"/>
      <c r="JL274" s="97"/>
      <c r="JM274" s="97"/>
      <c r="JN274" s="97"/>
      <c r="JO274" s="97"/>
      <c r="JP274" s="97"/>
      <c r="JQ274" s="97"/>
      <c r="JR274" s="97"/>
      <c r="JS274" s="97"/>
      <c r="JT274" s="97"/>
      <c r="JU274" s="97"/>
      <c r="JV274" s="97"/>
      <c r="JW274" s="97"/>
      <c r="JX274" s="97"/>
      <c r="JY274" s="97"/>
      <c r="JZ274" s="97"/>
      <c r="KA274" s="97"/>
      <c r="KB274" s="97"/>
      <c r="KC274" s="97"/>
      <c r="KD274" s="97"/>
      <c r="KE274" s="97"/>
      <c r="KF274" s="97"/>
      <c r="KG274" s="97"/>
      <c r="KH274" s="97"/>
      <c r="KI274" s="97"/>
      <c r="KJ274" s="97"/>
      <c r="KK274" s="97"/>
      <c r="KL274" s="97"/>
      <c r="KM274" s="97"/>
      <c r="KN274" s="97"/>
      <c r="KO274" s="97"/>
      <c r="KP274" s="97"/>
      <c r="KQ274" s="97"/>
      <c r="KR274" s="97"/>
      <c r="KS274" s="97"/>
      <c r="KT274" s="97"/>
      <c r="KU274" s="97"/>
      <c r="KV274" s="97"/>
      <c r="KW274" s="97"/>
      <c r="KX274" s="97"/>
      <c r="KY274" s="97"/>
      <c r="KZ274" s="97"/>
      <c r="LA274" s="97"/>
      <c r="LB274" s="97"/>
      <c r="LC274" s="97"/>
      <c r="LD274" s="97"/>
      <c r="LE274" s="97"/>
      <c r="LF274" s="97"/>
      <c r="LG274" s="97"/>
      <c r="LH274" s="97"/>
      <c r="LI274" s="97"/>
      <c r="LJ274" s="97"/>
      <c r="LK274" s="97"/>
      <c r="LL274" s="97"/>
      <c r="LM274" s="97"/>
      <c r="LN274" s="97"/>
      <c r="LO274" s="97"/>
      <c r="LP274" s="97"/>
      <c r="LQ274" s="97"/>
      <c r="LR274" s="97"/>
      <c r="LS274" s="97"/>
      <c r="LT274" s="97"/>
      <c r="LU274" s="97"/>
      <c r="LV274" s="97"/>
      <c r="LW274" s="97"/>
      <c r="LX274" s="97"/>
      <c r="LY274" s="97"/>
      <c r="LZ274" s="97"/>
      <c r="MA274" s="97"/>
      <c r="MB274" s="97"/>
      <c r="MC274" s="97"/>
      <c r="MD274" s="97"/>
      <c r="ME274" s="97"/>
      <c r="MF274" s="97"/>
      <c r="MG274" s="97"/>
      <c r="MH274" s="97"/>
      <c r="MI274" s="97"/>
      <c r="MJ274" s="97"/>
      <c r="MK274" s="97"/>
      <c r="ML274" s="97"/>
      <c r="MM274" s="97"/>
      <c r="MN274" s="97"/>
      <c r="MO274" s="97"/>
      <c r="MP274" s="97"/>
      <c r="MQ274" s="97"/>
      <c r="MR274" s="97"/>
      <c r="MS274" s="97"/>
      <c r="MT274" s="97"/>
      <c r="MU274" s="97"/>
      <c r="MV274" s="97"/>
      <c r="MW274" s="97"/>
      <c r="MX274" s="97"/>
      <c r="MY274" s="97"/>
      <c r="MZ274" s="97"/>
      <c r="NA274" s="97"/>
      <c r="NB274" s="97"/>
      <c r="NC274" s="97"/>
      <c r="ND274" s="97"/>
      <c r="NE274" s="97"/>
      <c r="NF274" s="97"/>
      <c r="NG274" s="97"/>
      <c r="NH274" s="97"/>
      <c r="NI274" s="97"/>
      <c r="NJ274" s="97"/>
      <c r="NK274" s="97"/>
      <c r="NL274" s="97"/>
      <c r="NM274" s="97"/>
      <c r="NN274" s="97"/>
      <c r="NO274" s="97"/>
      <c r="NP274" s="97"/>
      <c r="NQ274" s="97"/>
      <c r="NR274" s="97"/>
      <c r="NS274" s="97"/>
      <c r="NT274" s="97"/>
      <c r="NU274" s="97"/>
      <c r="NV274" s="97"/>
      <c r="NW274" s="97"/>
      <c r="NX274" s="97"/>
      <c r="NY274" s="97"/>
      <c r="NZ274" s="97"/>
      <c r="OA274" s="97"/>
      <c r="OB274" s="97"/>
      <c r="OC274" s="97"/>
      <c r="OD274" s="97"/>
      <c r="OE274" s="97"/>
      <c r="OF274" s="97"/>
      <c r="OG274" s="97"/>
      <c r="OH274" s="97"/>
      <c r="OI274" s="97"/>
      <c r="OJ274" s="97"/>
      <c r="OK274" s="97"/>
      <c r="OL274" s="97"/>
      <c r="OM274" s="97"/>
      <c r="ON274" s="97"/>
      <c r="OO274" s="97"/>
      <c r="OP274" s="97"/>
      <c r="OQ274" s="97"/>
      <c r="OR274" s="97"/>
      <c r="OS274" s="97"/>
      <c r="OT274" s="97"/>
      <c r="OU274" s="97"/>
      <c r="OV274" s="97"/>
      <c r="OW274" s="97"/>
      <c r="OX274" s="97"/>
      <c r="OY274" s="97"/>
      <c r="OZ274" s="97"/>
      <c r="PA274" s="97"/>
      <c r="PB274" s="97"/>
      <c r="PC274" s="97"/>
      <c r="PD274" s="97"/>
      <c r="PE274" s="97"/>
      <c r="PF274" s="97"/>
      <c r="PG274" s="97"/>
      <c r="PH274" s="97"/>
      <c r="PI274" s="97"/>
      <c r="PJ274" s="97"/>
      <c r="PK274" s="97"/>
      <c r="PL274" s="97"/>
      <c r="PM274" s="97"/>
      <c r="PN274" s="97"/>
      <c r="PO274" s="97"/>
      <c r="PP274" s="97"/>
      <c r="PQ274" s="97"/>
      <c r="PR274" s="97"/>
      <c r="PS274" s="97"/>
      <c r="PT274" s="97"/>
      <c r="PU274" s="97"/>
      <c r="PV274" s="97"/>
      <c r="PW274" s="97"/>
      <c r="PX274" s="97"/>
      <c r="PY274" s="97"/>
      <c r="PZ274" s="97"/>
      <c r="QA274" s="97"/>
      <c r="QB274" s="97"/>
      <c r="QC274" s="97"/>
      <c r="QD274" s="97"/>
      <c r="QE274" s="97"/>
      <c r="QF274" s="97"/>
      <c r="QG274" s="97"/>
      <c r="QH274" s="97"/>
      <c r="QI274" s="97"/>
      <c r="QJ274" s="97"/>
      <c r="QK274" s="97"/>
      <c r="QL274" s="97"/>
      <c r="QM274" s="97"/>
      <c r="QN274" s="97"/>
      <c r="QO274" s="97"/>
      <c r="QP274" s="97"/>
      <c r="QQ274" s="97"/>
      <c r="QR274" s="97"/>
      <c r="QS274" s="97"/>
      <c r="QT274" s="97"/>
      <c r="QU274" s="97"/>
      <c r="QV274" s="97"/>
      <c r="QW274" s="97"/>
      <c r="QX274" s="97"/>
      <c r="QY274" s="97"/>
      <c r="QZ274" s="97"/>
      <c r="RA274" s="97"/>
      <c r="RB274" s="97"/>
      <c r="RC274" s="97"/>
      <c r="RD274" s="97"/>
      <c r="RE274" s="97"/>
      <c r="RF274" s="97"/>
      <c r="RG274" s="97"/>
      <c r="RH274" s="97"/>
      <c r="RI274" s="97"/>
      <c r="RJ274" s="97"/>
      <c r="RK274" s="97"/>
      <c r="RL274" s="97"/>
      <c r="RM274" s="97"/>
      <c r="RN274" s="97"/>
      <c r="RO274" s="97"/>
      <c r="RP274" s="97"/>
      <c r="RQ274" s="97"/>
      <c r="RR274" s="97"/>
      <c r="RS274" s="97"/>
      <c r="RT274" s="97"/>
      <c r="RU274" s="97"/>
      <c r="RV274" s="97"/>
      <c r="RW274" s="97"/>
      <c r="RX274" s="97"/>
      <c r="RY274" s="97"/>
      <c r="RZ274" s="97"/>
      <c r="SA274" s="97"/>
      <c r="SB274" s="97"/>
      <c r="SC274" s="97"/>
      <c r="SD274" s="97"/>
      <c r="SE274" s="97"/>
      <c r="SF274" s="97"/>
      <c r="SG274" s="97"/>
      <c r="SH274" s="97"/>
      <c r="SI274" s="97"/>
      <c r="SJ274" s="97"/>
      <c r="SK274" s="97"/>
      <c r="SL274" s="97"/>
      <c r="SM274" s="97"/>
      <c r="SN274" s="97"/>
      <c r="SO274" s="97"/>
      <c r="SP274" s="97"/>
      <c r="SQ274" s="97"/>
      <c r="SR274" s="97"/>
      <c r="SS274" s="97"/>
      <c r="ST274" s="97"/>
      <c r="SU274" s="97"/>
      <c r="SV274" s="97"/>
      <c r="SW274" s="97"/>
      <c r="SX274" s="97"/>
      <c r="SY274" s="97"/>
      <c r="SZ274" s="97"/>
      <c r="TA274" s="97"/>
      <c r="TB274" s="97"/>
    </row>
    <row r="275" spans="1:522" s="1" customFormat="1" ht="18" customHeight="1" x14ac:dyDescent="0.2">
      <c r="A275" s="12"/>
      <c r="B275" s="11"/>
      <c r="E275" s="4" t="s">
        <v>105</v>
      </c>
      <c r="F275" s="9">
        <v>9127</v>
      </c>
      <c r="G275" s="9" t="s">
        <v>94</v>
      </c>
      <c r="H275" s="4" t="s">
        <v>29</v>
      </c>
      <c r="I275" s="1">
        <f t="shared" si="5"/>
        <v>0</v>
      </c>
      <c r="J275" s="12"/>
      <c r="K275" s="97"/>
      <c r="L275" s="97"/>
      <c r="M275" s="97"/>
      <c r="N275" s="97"/>
      <c r="O275" s="97"/>
      <c r="P275" s="97"/>
      <c r="Q275" s="97"/>
      <c r="R275" s="97"/>
      <c r="S275" s="97"/>
      <c r="T275" s="97"/>
      <c r="U275" s="97"/>
      <c r="V275" s="97"/>
      <c r="W275" s="97"/>
      <c r="X275" s="97"/>
      <c r="Y275" s="97"/>
      <c r="Z275" s="97"/>
      <c r="AA275" s="97"/>
      <c r="AB275" s="97"/>
      <c r="AC275" s="97"/>
      <c r="AD275" s="97"/>
      <c r="AE275" s="97"/>
      <c r="AF275" s="97"/>
      <c r="AG275" s="97"/>
      <c r="AH275" s="97"/>
      <c r="AI275" s="97"/>
      <c r="AJ275" s="97"/>
      <c r="AK275" s="97"/>
      <c r="AL275" s="97"/>
      <c r="AM275" s="97"/>
      <c r="AN275" s="97"/>
      <c r="AO275" s="97"/>
      <c r="AP275" s="97"/>
      <c r="AQ275" s="97"/>
      <c r="AR275" s="97"/>
      <c r="AS275" s="97"/>
      <c r="AT275" s="97"/>
      <c r="AU275" s="97"/>
      <c r="AV275" s="97"/>
      <c r="AW275" s="97"/>
      <c r="AX275" s="97"/>
      <c r="AY275" s="97"/>
      <c r="AZ275" s="97"/>
      <c r="BA275" s="97"/>
      <c r="BB275" s="97"/>
      <c r="BC275" s="97"/>
      <c r="BD275" s="97"/>
      <c r="BE275" s="97"/>
      <c r="BF275" s="97"/>
      <c r="BG275" s="97"/>
      <c r="BH275" s="97"/>
      <c r="BI275" s="97"/>
      <c r="BJ275" s="97"/>
      <c r="BK275" s="97"/>
      <c r="BL275" s="97"/>
      <c r="BM275" s="97"/>
      <c r="BN275" s="97"/>
      <c r="BO275" s="97"/>
      <c r="BP275" s="97"/>
      <c r="BQ275" s="97"/>
      <c r="BR275" s="97"/>
      <c r="BS275" s="97"/>
      <c r="BT275" s="97"/>
      <c r="BU275" s="97"/>
      <c r="BV275" s="97"/>
      <c r="BW275" s="97"/>
      <c r="BX275" s="97"/>
      <c r="BY275" s="97"/>
      <c r="BZ275" s="97"/>
      <c r="CA275" s="97"/>
      <c r="CB275" s="97"/>
      <c r="CC275" s="97"/>
      <c r="CD275" s="97"/>
      <c r="CE275" s="97"/>
      <c r="CF275" s="97"/>
      <c r="CG275" s="97"/>
      <c r="CH275" s="97"/>
      <c r="CI275" s="97"/>
      <c r="CJ275" s="97"/>
      <c r="CK275" s="97"/>
      <c r="CL275" s="97"/>
      <c r="CM275" s="97"/>
      <c r="CN275" s="97"/>
      <c r="CO275" s="97"/>
      <c r="CP275" s="97"/>
      <c r="CQ275" s="97"/>
      <c r="CR275" s="97"/>
      <c r="CS275" s="97"/>
      <c r="CT275" s="97"/>
      <c r="CU275" s="97"/>
      <c r="CV275" s="97"/>
      <c r="CW275" s="97"/>
      <c r="CX275" s="97"/>
      <c r="CY275" s="97"/>
      <c r="CZ275" s="97"/>
      <c r="DA275" s="97"/>
      <c r="DB275" s="97"/>
      <c r="DC275" s="97"/>
      <c r="DD275" s="97"/>
      <c r="DE275" s="97"/>
      <c r="DF275" s="97"/>
      <c r="DG275" s="97"/>
      <c r="DH275" s="97"/>
      <c r="DI275" s="97"/>
      <c r="DJ275" s="97"/>
      <c r="DK275" s="97"/>
      <c r="DL275" s="97"/>
      <c r="DM275" s="97"/>
      <c r="DN275" s="97"/>
      <c r="DO275" s="97"/>
      <c r="DP275" s="97"/>
      <c r="DQ275" s="97"/>
      <c r="DR275" s="97"/>
      <c r="DS275" s="97"/>
      <c r="DT275" s="97"/>
      <c r="DU275" s="97"/>
      <c r="DV275" s="97"/>
      <c r="DW275" s="97"/>
      <c r="DX275" s="97"/>
      <c r="DY275" s="97"/>
      <c r="DZ275" s="97"/>
      <c r="EA275" s="97"/>
      <c r="EB275" s="97"/>
      <c r="EC275" s="97"/>
      <c r="ED275" s="97"/>
      <c r="EE275" s="97"/>
      <c r="EF275" s="97"/>
      <c r="EG275" s="97"/>
      <c r="EH275" s="97"/>
      <c r="EI275" s="97"/>
      <c r="EJ275" s="97"/>
      <c r="EK275" s="97"/>
      <c r="EL275" s="97"/>
      <c r="EM275" s="97"/>
      <c r="EN275" s="97"/>
      <c r="EO275" s="97"/>
      <c r="EP275" s="97"/>
      <c r="EQ275" s="97"/>
      <c r="ER275" s="97"/>
      <c r="ES275" s="97"/>
      <c r="ET275" s="97"/>
      <c r="EU275" s="97"/>
      <c r="EV275" s="97"/>
      <c r="EW275" s="97"/>
      <c r="EX275" s="97"/>
      <c r="EY275" s="97"/>
      <c r="EZ275" s="97"/>
      <c r="FA275" s="97"/>
      <c r="FB275" s="97"/>
      <c r="FC275" s="97"/>
      <c r="FD275" s="97"/>
      <c r="FE275" s="97"/>
      <c r="FF275" s="97"/>
      <c r="FG275" s="97"/>
      <c r="FH275" s="97"/>
      <c r="FI275" s="97"/>
      <c r="FJ275" s="97"/>
      <c r="FK275" s="97"/>
      <c r="FL275" s="97"/>
      <c r="FM275" s="97"/>
      <c r="FN275" s="97"/>
      <c r="FO275" s="97"/>
      <c r="FP275" s="97"/>
      <c r="FQ275" s="97"/>
      <c r="FR275" s="97"/>
      <c r="FS275" s="97"/>
      <c r="FT275" s="97"/>
      <c r="FU275" s="97"/>
      <c r="FV275" s="97"/>
      <c r="FW275" s="97"/>
      <c r="FX275" s="97"/>
      <c r="FY275" s="97"/>
      <c r="FZ275" s="97"/>
      <c r="GA275" s="97"/>
      <c r="GB275" s="97"/>
      <c r="GC275" s="97"/>
      <c r="GD275" s="97"/>
      <c r="GE275" s="97"/>
      <c r="GF275" s="97"/>
      <c r="GG275" s="97"/>
      <c r="GH275" s="97"/>
      <c r="GI275" s="97"/>
      <c r="GJ275" s="97"/>
      <c r="GK275" s="97"/>
      <c r="GL275" s="97"/>
      <c r="GM275" s="97"/>
      <c r="GN275" s="97"/>
      <c r="GO275" s="97"/>
      <c r="GP275" s="97"/>
      <c r="GQ275" s="97"/>
      <c r="GR275" s="97"/>
      <c r="GS275" s="97"/>
      <c r="GT275" s="97"/>
      <c r="GU275" s="97"/>
      <c r="GV275" s="97"/>
      <c r="GW275" s="97"/>
      <c r="GX275" s="97"/>
      <c r="GY275" s="97"/>
      <c r="GZ275" s="97"/>
      <c r="HA275" s="97"/>
      <c r="HB275" s="97"/>
      <c r="HC275" s="97"/>
      <c r="HD275" s="97"/>
      <c r="HE275" s="97"/>
      <c r="HF275" s="97"/>
      <c r="HG275" s="97"/>
      <c r="HH275" s="97"/>
      <c r="HI275" s="97"/>
      <c r="HJ275" s="97"/>
      <c r="HK275" s="97"/>
      <c r="HL275" s="97"/>
      <c r="HM275" s="97"/>
      <c r="HN275" s="97"/>
      <c r="HO275" s="97"/>
      <c r="HP275" s="97"/>
      <c r="HQ275" s="97"/>
      <c r="HR275" s="97"/>
      <c r="HS275" s="97"/>
      <c r="HT275" s="97"/>
      <c r="HU275" s="97"/>
      <c r="HV275" s="97"/>
      <c r="HW275" s="97"/>
      <c r="HX275" s="97"/>
      <c r="HY275" s="97"/>
      <c r="HZ275" s="97"/>
      <c r="IA275" s="97"/>
      <c r="IB275" s="97"/>
      <c r="IC275" s="97"/>
      <c r="ID275" s="97"/>
      <c r="IE275" s="97"/>
      <c r="IF275" s="97"/>
      <c r="IG275" s="97"/>
      <c r="IH275" s="97"/>
      <c r="II275" s="97"/>
      <c r="IJ275" s="97"/>
      <c r="IK275" s="97"/>
      <c r="IL275" s="97"/>
      <c r="IM275" s="97"/>
      <c r="IN275" s="97"/>
      <c r="IO275" s="97"/>
      <c r="IP275" s="97"/>
      <c r="IQ275" s="97"/>
      <c r="IR275" s="97"/>
      <c r="IS275" s="97"/>
      <c r="IT275" s="97"/>
      <c r="IU275" s="97"/>
      <c r="IV275" s="97"/>
      <c r="IW275" s="97"/>
      <c r="IX275" s="97"/>
      <c r="IY275" s="97"/>
      <c r="IZ275" s="97"/>
      <c r="JA275" s="97"/>
      <c r="JB275" s="97"/>
      <c r="JC275" s="97"/>
      <c r="JD275" s="97"/>
      <c r="JE275" s="97"/>
      <c r="JF275" s="97"/>
      <c r="JG275" s="97"/>
      <c r="JH275" s="97"/>
      <c r="JI275" s="97"/>
      <c r="JJ275" s="97"/>
      <c r="JK275" s="97"/>
      <c r="JL275" s="97"/>
      <c r="JM275" s="97"/>
      <c r="JN275" s="97"/>
      <c r="JO275" s="97"/>
      <c r="JP275" s="97"/>
      <c r="JQ275" s="97"/>
      <c r="JR275" s="97"/>
      <c r="JS275" s="97"/>
      <c r="JT275" s="97"/>
      <c r="JU275" s="97"/>
      <c r="JV275" s="97"/>
      <c r="JW275" s="97"/>
      <c r="JX275" s="97"/>
      <c r="JY275" s="97"/>
      <c r="JZ275" s="97"/>
      <c r="KA275" s="97"/>
      <c r="KB275" s="97"/>
      <c r="KC275" s="97"/>
      <c r="KD275" s="97"/>
      <c r="KE275" s="97"/>
      <c r="KF275" s="97"/>
      <c r="KG275" s="97"/>
      <c r="KH275" s="97"/>
      <c r="KI275" s="97"/>
      <c r="KJ275" s="97"/>
      <c r="KK275" s="97"/>
      <c r="KL275" s="97"/>
      <c r="KM275" s="97"/>
      <c r="KN275" s="97"/>
      <c r="KO275" s="97"/>
      <c r="KP275" s="97"/>
      <c r="KQ275" s="97"/>
      <c r="KR275" s="97"/>
      <c r="KS275" s="97"/>
      <c r="KT275" s="97"/>
      <c r="KU275" s="97"/>
      <c r="KV275" s="97"/>
      <c r="KW275" s="97"/>
      <c r="KX275" s="97"/>
      <c r="KY275" s="97"/>
      <c r="KZ275" s="97"/>
      <c r="LA275" s="97"/>
      <c r="LB275" s="97"/>
      <c r="LC275" s="97"/>
      <c r="LD275" s="97"/>
      <c r="LE275" s="97"/>
      <c r="LF275" s="97"/>
      <c r="LG275" s="97"/>
      <c r="LH275" s="97"/>
      <c r="LI275" s="97"/>
      <c r="LJ275" s="97"/>
      <c r="LK275" s="97"/>
      <c r="LL275" s="97"/>
      <c r="LM275" s="97"/>
      <c r="LN275" s="97"/>
      <c r="LO275" s="97"/>
      <c r="LP275" s="97"/>
      <c r="LQ275" s="97"/>
      <c r="LR275" s="97"/>
      <c r="LS275" s="97"/>
      <c r="LT275" s="97"/>
      <c r="LU275" s="97"/>
      <c r="LV275" s="97"/>
      <c r="LW275" s="97"/>
      <c r="LX275" s="97"/>
      <c r="LY275" s="97"/>
      <c r="LZ275" s="97"/>
      <c r="MA275" s="97"/>
      <c r="MB275" s="97"/>
      <c r="MC275" s="97"/>
      <c r="MD275" s="97"/>
      <c r="ME275" s="97"/>
      <c r="MF275" s="97"/>
      <c r="MG275" s="97"/>
      <c r="MH275" s="97"/>
      <c r="MI275" s="97"/>
      <c r="MJ275" s="97"/>
      <c r="MK275" s="97"/>
      <c r="ML275" s="97"/>
      <c r="MM275" s="97"/>
      <c r="MN275" s="97"/>
      <c r="MO275" s="97"/>
      <c r="MP275" s="97"/>
      <c r="MQ275" s="97"/>
      <c r="MR275" s="97"/>
      <c r="MS275" s="97"/>
      <c r="MT275" s="97"/>
      <c r="MU275" s="97"/>
      <c r="MV275" s="97"/>
      <c r="MW275" s="97"/>
      <c r="MX275" s="97"/>
      <c r="MY275" s="97"/>
      <c r="MZ275" s="97"/>
      <c r="NA275" s="97"/>
      <c r="NB275" s="97"/>
      <c r="NC275" s="97"/>
      <c r="ND275" s="97"/>
      <c r="NE275" s="97"/>
      <c r="NF275" s="97"/>
      <c r="NG275" s="97"/>
      <c r="NH275" s="97"/>
      <c r="NI275" s="97"/>
      <c r="NJ275" s="97"/>
      <c r="NK275" s="97"/>
      <c r="NL275" s="97"/>
      <c r="NM275" s="97"/>
      <c r="NN275" s="97"/>
      <c r="NO275" s="97"/>
      <c r="NP275" s="97"/>
      <c r="NQ275" s="97"/>
      <c r="NR275" s="97"/>
      <c r="NS275" s="97"/>
      <c r="NT275" s="97"/>
      <c r="NU275" s="97"/>
      <c r="NV275" s="97"/>
      <c r="NW275" s="97"/>
      <c r="NX275" s="97"/>
      <c r="NY275" s="97"/>
      <c r="NZ275" s="97"/>
      <c r="OA275" s="97"/>
      <c r="OB275" s="97"/>
      <c r="OC275" s="97"/>
      <c r="OD275" s="97"/>
      <c r="OE275" s="97"/>
      <c r="OF275" s="97"/>
      <c r="OG275" s="97"/>
      <c r="OH275" s="97"/>
      <c r="OI275" s="97"/>
      <c r="OJ275" s="97"/>
      <c r="OK275" s="97"/>
      <c r="OL275" s="97"/>
      <c r="OM275" s="97"/>
      <c r="ON275" s="97"/>
      <c r="OO275" s="97"/>
      <c r="OP275" s="97"/>
      <c r="OQ275" s="97"/>
      <c r="OR275" s="97"/>
      <c r="OS275" s="97"/>
      <c r="OT275" s="97"/>
      <c r="OU275" s="97"/>
      <c r="OV275" s="97"/>
      <c r="OW275" s="97"/>
      <c r="OX275" s="97"/>
      <c r="OY275" s="97"/>
      <c r="OZ275" s="97"/>
      <c r="PA275" s="97"/>
      <c r="PB275" s="97"/>
      <c r="PC275" s="97"/>
      <c r="PD275" s="97"/>
      <c r="PE275" s="97"/>
      <c r="PF275" s="97"/>
      <c r="PG275" s="97"/>
      <c r="PH275" s="97"/>
      <c r="PI275" s="97"/>
      <c r="PJ275" s="97"/>
      <c r="PK275" s="97"/>
      <c r="PL275" s="97"/>
      <c r="PM275" s="97"/>
      <c r="PN275" s="97"/>
      <c r="PO275" s="97"/>
      <c r="PP275" s="97"/>
      <c r="PQ275" s="97"/>
      <c r="PR275" s="97"/>
      <c r="PS275" s="97"/>
      <c r="PT275" s="97"/>
      <c r="PU275" s="97"/>
      <c r="PV275" s="97"/>
      <c r="PW275" s="97"/>
      <c r="PX275" s="97"/>
      <c r="PY275" s="97"/>
      <c r="PZ275" s="97"/>
      <c r="QA275" s="97"/>
      <c r="QB275" s="97"/>
      <c r="QC275" s="97"/>
      <c r="QD275" s="97"/>
      <c r="QE275" s="97"/>
      <c r="QF275" s="97"/>
      <c r="QG275" s="97"/>
      <c r="QH275" s="97"/>
      <c r="QI275" s="97"/>
      <c r="QJ275" s="97"/>
      <c r="QK275" s="97"/>
      <c r="QL275" s="97"/>
      <c r="QM275" s="97"/>
      <c r="QN275" s="97"/>
      <c r="QO275" s="97"/>
      <c r="QP275" s="97"/>
      <c r="QQ275" s="97"/>
      <c r="QR275" s="97"/>
      <c r="QS275" s="97"/>
      <c r="QT275" s="97"/>
      <c r="QU275" s="97"/>
      <c r="QV275" s="97"/>
      <c r="QW275" s="97"/>
      <c r="QX275" s="97"/>
      <c r="QY275" s="97"/>
      <c r="QZ275" s="97"/>
      <c r="RA275" s="97"/>
      <c r="RB275" s="97"/>
      <c r="RC275" s="97"/>
      <c r="RD275" s="97"/>
      <c r="RE275" s="97"/>
      <c r="RF275" s="97"/>
      <c r="RG275" s="97"/>
      <c r="RH275" s="97"/>
      <c r="RI275" s="97"/>
      <c r="RJ275" s="97"/>
      <c r="RK275" s="97"/>
      <c r="RL275" s="97"/>
      <c r="RM275" s="97"/>
      <c r="RN275" s="97"/>
      <c r="RO275" s="97"/>
      <c r="RP275" s="97"/>
      <c r="RQ275" s="97"/>
      <c r="RR275" s="97"/>
      <c r="RS275" s="97"/>
      <c r="RT275" s="97"/>
      <c r="RU275" s="97"/>
      <c r="RV275" s="97"/>
      <c r="RW275" s="97"/>
      <c r="RX275" s="97"/>
      <c r="RY275" s="97"/>
      <c r="RZ275" s="97"/>
      <c r="SA275" s="97"/>
      <c r="SB275" s="97"/>
      <c r="SC275" s="97"/>
      <c r="SD275" s="97"/>
      <c r="SE275" s="97"/>
      <c r="SF275" s="97"/>
      <c r="SG275" s="97"/>
      <c r="SH275" s="97"/>
      <c r="SI275" s="97"/>
      <c r="SJ275" s="97"/>
      <c r="SK275" s="97"/>
      <c r="SL275" s="97"/>
      <c r="SM275" s="97"/>
      <c r="SN275" s="97"/>
      <c r="SO275" s="97"/>
      <c r="SP275" s="97"/>
      <c r="SQ275" s="97"/>
      <c r="SR275" s="97"/>
      <c r="SS275" s="97"/>
      <c r="ST275" s="97"/>
      <c r="SU275" s="97"/>
      <c r="SV275" s="97"/>
      <c r="SW275" s="97"/>
      <c r="SX275" s="97"/>
      <c r="SY275" s="97"/>
      <c r="SZ275" s="97"/>
      <c r="TA275" s="97"/>
      <c r="TB275" s="97"/>
    </row>
    <row r="276" spans="1:522" s="1" customFormat="1" ht="18" customHeight="1" x14ac:dyDescent="0.2">
      <c r="A276" s="12"/>
      <c r="B276" s="11" t="s">
        <v>438</v>
      </c>
      <c r="C276" s="1">
        <v>12939</v>
      </c>
      <c r="E276" s="4" t="s">
        <v>437</v>
      </c>
      <c r="F276" s="1">
        <v>8898</v>
      </c>
      <c r="G276" s="9" t="s">
        <v>94</v>
      </c>
      <c r="H276" s="4" t="s">
        <v>423</v>
      </c>
      <c r="I276" s="1">
        <f t="shared" si="5"/>
        <v>0</v>
      </c>
      <c r="J276" s="12">
        <f>Tabuľka3[[#This Row],[Stĺpec9]]</f>
        <v>0</v>
      </c>
      <c r="K276" s="97"/>
      <c r="L276" s="97"/>
      <c r="M276" s="97"/>
      <c r="N276" s="97"/>
      <c r="O276" s="97"/>
      <c r="P276" s="97"/>
      <c r="Q276" s="97"/>
      <c r="R276" s="97"/>
      <c r="S276" s="97"/>
      <c r="T276" s="97"/>
      <c r="U276" s="97"/>
      <c r="V276" s="97"/>
      <c r="W276" s="97"/>
      <c r="X276" s="97"/>
      <c r="Y276" s="97"/>
      <c r="Z276" s="97"/>
      <c r="AA276" s="97"/>
      <c r="AB276" s="97"/>
      <c r="AC276" s="97"/>
      <c r="AD276" s="97"/>
      <c r="AE276" s="97"/>
      <c r="AF276" s="97"/>
      <c r="AG276" s="97"/>
      <c r="AH276" s="97"/>
      <c r="AI276" s="97"/>
      <c r="AJ276" s="97"/>
      <c r="AK276" s="97"/>
      <c r="AL276" s="97"/>
      <c r="AM276" s="97"/>
      <c r="AN276" s="97"/>
      <c r="AO276" s="97"/>
      <c r="AP276" s="97"/>
      <c r="AQ276" s="97"/>
      <c r="AR276" s="97"/>
      <c r="AS276" s="97"/>
      <c r="AT276" s="97"/>
      <c r="AU276" s="97"/>
      <c r="AV276" s="97"/>
      <c r="AW276" s="97"/>
      <c r="AX276" s="97"/>
      <c r="AY276" s="97"/>
      <c r="AZ276" s="97"/>
      <c r="BA276" s="97"/>
      <c r="BB276" s="97"/>
      <c r="BC276" s="97"/>
      <c r="BD276" s="97"/>
      <c r="BE276" s="97"/>
      <c r="BF276" s="97"/>
      <c r="BG276" s="97"/>
      <c r="BH276" s="97"/>
      <c r="BI276" s="97"/>
      <c r="BJ276" s="97"/>
      <c r="BK276" s="97"/>
      <c r="BL276" s="97"/>
      <c r="BM276" s="97"/>
      <c r="BN276" s="97"/>
      <c r="BO276" s="97"/>
      <c r="BP276" s="97"/>
      <c r="BQ276" s="97"/>
      <c r="BR276" s="97"/>
      <c r="BS276" s="97"/>
      <c r="BT276" s="97"/>
      <c r="BU276" s="97"/>
      <c r="BV276" s="97"/>
      <c r="BW276" s="97"/>
      <c r="BX276" s="97"/>
      <c r="BY276" s="97"/>
      <c r="BZ276" s="97"/>
      <c r="CA276" s="97"/>
      <c r="CB276" s="97"/>
      <c r="CC276" s="97"/>
      <c r="CD276" s="97"/>
      <c r="CE276" s="97"/>
      <c r="CF276" s="97"/>
      <c r="CG276" s="97"/>
      <c r="CH276" s="97"/>
      <c r="CI276" s="97"/>
      <c r="CJ276" s="97"/>
      <c r="CK276" s="97"/>
      <c r="CL276" s="97"/>
      <c r="CM276" s="97"/>
      <c r="CN276" s="97"/>
      <c r="CO276" s="97"/>
      <c r="CP276" s="97"/>
      <c r="CQ276" s="97"/>
      <c r="CR276" s="97"/>
      <c r="CS276" s="97"/>
      <c r="CT276" s="97"/>
      <c r="CU276" s="97"/>
      <c r="CV276" s="97"/>
      <c r="CW276" s="97"/>
      <c r="CX276" s="97"/>
      <c r="CY276" s="97"/>
      <c r="CZ276" s="97"/>
      <c r="DA276" s="97"/>
      <c r="DB276" s="97"/>
      <c r="DC276" s="97"/>
      <c r="DD276" s="97"/>
      <c r="DE276" s="97"/>
      <c r="DF276" s="97"/>
      <c r="DG276" s="97"/>
      <c r="DH276" s="97"/>
      <c r="DI276" s="97"/>
      <c r="DJ276" s="97"/>
      <c r="DK276" s="97"/>
      <c r="DL276" s="97"/>
      <c r="DM276" s="97"/>
      <c r="DN276" s="97"/>
      <c r="DO276" s="97"/>
      <c r="DP276" s="97"/>
      <c r="DQ276" s="97"/>
      <c r="DR276" s="97"/>
      <c r="DS276" s="97"/>
      <c r="DT276" s="97"/>
      <c r="DU276" s="97"/>
      <c r="DV276" s="97"/>
      <c r="DW276" s="97"/>
      <c r="DX276" s="97"/>
      <c r="DY276" s="97"/>
      <c r="DZ276" s="97"/>
      <c r="EA276" s="97"/>
      <c r="EB276" s="97"/>
      <c r="EC276" s="97"/>
      <c r="ED276" s="97"/>
      <c r="EE276" s="97"/>
      <c r="EF276" s="97"/>
      <c r="EG276" s="97"/>
      <c r="EH276" s="97"/>
      <c r="EI276" s="97"/>
      <c r="EJ276" s="97"/>
      <c r="EK276" s="97"/>
      <c r="EL276" s="97"/>
      <c r="EM276" s="97"/>
      <c r="EN276" s="97"/>
      <c r="EO276" s="97"/>
      <c r="EP276" s="97"/>
      <c r="EQ276" s="97"/>
      <c r="ER276" s="97"/>
      <c r="ES276" s="97"/>
      <c r="ET276" s="97"/>
      <c r="EU276" s="97"/>
      <c r="EV276" s="97"/>
      <c r="EW276" s="97"/>
      <c r="EX276" s="97"/>
      <c r="EY276" s="97"/>
      <c r="EZ276" s="97"/>
      <c r="FA276" s="97"/>
      <c r="FB276" s="97"/>
      <c r="FC276" s="97"/>
      <c r="FD276" s="97"/>
      <c r="FE276" s="97"/>
      <c r="FF276" s="97"/>
      <c r="FG276" s="97"/>
      <c r="FH276" s="97"/>
      <c r="FI276" s="97"/>
      <c r="FJ276" s="97"/>
      <c r="FK276" s="97"/>
      <c r="FL276" s="97"/>
      <c r="FM276" s="97"/>
      <c r="FN276" s="97"/>
      <c r="FO276" s="97"/>
      <c r="FP276" s="97"/>
      <c r="FQ276" s="97"/>
      <c r="FR276" s="97"/>
      <c r="FS276" s="97"/>
      <c r="FT276" s="97"/>
      <c r="FU276" s="97"/>
      <c r="FV276" s="97"/>
      <c r="FW276" s="97"/>
      <c r="FX276" s="97"/>
      <c r="FY276" s="97"/>
      <c r="FZ276" s="97"/>
      <c r="GA276" s="97"/>
      <c r="GB276" s="97"/>
      <c r="GC276" s="97"/>
      <c r="GD276" s="97"/>
      <c r="GE276" s="97"/>
      <c r="GF276" s="97"/>
      <c r="GG276" s="97"/>
      <c r="GH276" s="97"/>
      <c r="GI276" s="97"/>
      <c r="GJ276" s="97"/>
      <c r="GK276" s="97"/>
      <c r="GL276" s="97"/>
      <c r="GM276" s="97"/>
      <c r="GN276" s="97"/>
      <c r="GO276" s="97"/>
      <c r="GP276" s="97"/>
      <c r="GQ276" s="97"/>
      <c r="GR276" s="97"/>
      <c r="GS276" s="97"/>
      <c r="GT276" s="97"/>
      <c r="GU276" s="97"/>
      <c r="GV276" s="97"/>
      <c r="GW276" s="97"/>
      <c r="GX276" s="97"/>
      <c r="GY276" s="97"/>
      <c r="GZ276" s="97"/>
      <c r="HA276" s="97"/>
      <c r="HB276" s="97"/>
      <c r="HC276" s="97"/>
      <c r="HD276" s="97"/>
      <c r="HE276" s="97"/>
      <c r="HF276" s="97"/>
      <c r="HG276" s="97"/>
      <c r="HH276" s="97"/>
      <c r="HI276" s="97"/>
      <c r="HJ276" s="97"/>
      <c r="HK276" s="97"/>
      <c r="HL276" s="97"/>
      <c r="HM276" s="97"/>
      <c r="HN276" s="97"/>
      <c r="HO276" s="97"/>
      <c r="HP276" s="97"/>
      <c r="HQ276" s="97"/>
      <c r="HR276" s="97"/>
      <c r="HS276" s="97"/>
      <c r="HT276" s="97"/>
      <c r="HU276" s="97"/>
      <c r="HV276" s="97"/>
      <c r="HW276" s="97"/>
      <c r="HX276" s="97"/>
      <c r="HY276" s="97"/>
      <c r="HZ276" s="97"/>
      <c r="IA276" s="97"/>
      <c r="IB276" s="97"/>
      <c r="IC276" s="97"/>
      <c r="ID276" s="97"/>
      <c r="IE276" s="97"/>
      <c r="IF276" s="97"/>
      <c r="IG276" s="97"/>
      <c r="IH276" s="97"/>
      <c r="II276" s="97"/>
      <c r="IJ276" s="97"/>
      <c r="IK276" s="97"/>
      <c r="IL276" s="97"/>
      <c r="IM276" s="97"/>
      <c r="IN276" s="97"/>
      <c r="IO276" s="97"/>
      <c r="IP276" s="97"/>
      <c r="IQ276" s="97"/>
      <c r="IR276" s="97"/>
      <c r="IS276" s="97"/>
      <c r="IT276" s="97"/>
      <c r="IU276" s="97"/>
      <c r="IV276" s="97"/>
      <c r="IW276" s="97"/>
      <c r="IX276" s="97"/>
      <c r="IY276" s="97"/>
      <c r="IZ276" s="97"/>
      <c r="JA276" s="97"/>
      <c r="JB276" s="97"/>
      <c r="JC276" s="97"/>
      <c r="JD276" s="97"/>
      <c r="JE276" s="97"/>
      <c r="JF276" s="97"/>
      <c r="JG276" s="97"/>
      <c r="JH276" s="97"/>
      <c r="JI276" s="97"/>
      <c r="JJ276" s="97"/>
      <c r="JK276" s="97"/>
      <c r="JL276" s="97"/>
      <c r="JM276" s="97"/>
      <c r="JN276" s="97"/>
      <c r="JO276" s="97"/>
      <c r="JP276" s="97"/>
      <c r="JQ276" s="97"/>
      <c r="JR276" s="97"/>
      <c r="JS276" s="97"/>
      <c r="JT276" s="97"/>
      <c r="JU276" s="97"/>
      <c r="JV276" s="97"/>
      <c r="JW276" s="97"/>
      <c r="JX276" s="97"/>
      <c r="JY276" s="97"/>
      <c r="JZ276" s="97"/>
      <c r="KA276" s="97"/>
      <c r="KB276" s="97"/>
      <c r="KC276" s="97"/>
      <c r="KD276" s="97"/>
      <c r="KE276" s="97"/>
      <c r="KF276" s="97"/>
      <c r="KG276" s="97"/>
      <c r="KH276" s="97"/>
      <c r="KI276" s="97"/>
      <c r="KJ276" s="97"/>
      <c r="KK276" s="97"/>
      <c r="KL276" s="97"/>
      <c r="KM276" s="97"/>
      <c r="KN276" s="97"/>
      <c r="KO276" s="97"/>
      <c r="KP276" s="97"/>
      <c r="KQ276" s="97"/>
      <c r="KR276" s="97"/>
      <c r="KS276" s="97"/>
      <c r="KT276" s="97"/>
      <c r="KU276" s="97"/>
      <c r="KV276" s="97"/>
      <c r="KW276" s="97"/>
      <c r="KX276" s="97"/>
      <c r="KY276" s="97"/>
      <c r="KZ276" s="97"/>
      <c r="LA276" s="97"/>
      <c r="LB276" s="97"/>
      <c r="LC276" s="97"/>
      <c r="LD276" s="97"/>
      <c r="LE276" s="97"/>
      <c r="LF276" s="97"/>
      <c r="LG276" s="97"/>
      <c r="LH276" s="97"/>
      <c r="LI276" s="97"/>
      <c r="LJ276" s="97"/>
      <c r="LK276" s="97"/>
      <c r="LL276" s="97"/>
      <c r="LM276" s="97"/>
      <c r="LN276" s="97"/>
      <c r="LO276" s="97"/>
      <c r="LP276" s="97"/>
      <c r="LQ276" s="97"/>
      <c r="LR276" s="97"/>
      <c r="LS276" s="97"/>
      <c r="LT276" s="97"/>
      <c r="LU276" s="97"/>
      <c r="LV276" s="97"/>
      <c r="LW276" s="97"/>
      <c r="LX276" s="97"/>
      <c r="LY276" s="97"/>
      <c r="LZ276" s="97"/>
      <c r="MA276" s="97"/>
      <c r="MB276" s="97"/>
      <c r="MC276" s="97"/>
      <c r="MD276" s="97"/>
      <c r="ME276" s="97"/>
      <c r="MF276" s="97"/>
      <c r="MG276" s="97"/>
      <c r="MH276" s="97"/>
      <c r="MI276" s="97"/>
      <c r="MJ276" s="97"/>
      <c r="MK276" s="97"/>
      <c r="ML276" s="97"/>
      <c r="MM276" s="97"/>
      <c r="MN276" s="97"/>
      <c r="MO276" s="97"/>
      <c r="MP276" s="97"/>
      <c r="MQ276" s="97"/>
      <c r="MR276" s="97"/>
      <c r="MS276" s="97"/>
      <c r="MT276" s="97"/>
      <c r="MU276" s="97"/>
      <c r="MV276" s="97"/>
      <c r="MW276" s="97"/>
      <c r="MX276" s="97"/>
      <c r="MY276" s="97"/>
      <c r="MZ276" s="97"/>
      <c r="NA276" s="97"/>
      <c r="NB276" s="97"/>
      <c r="NC276" s="97"/>
      <c r="ND276" s="97"/>
      <c r="NE276" s="97"/>
      <c r="NF276" s="97"/>
      <c r="NG276" s="97"/>
      <c r="NH276" s="97"/>
      <c r="NI276" s="97"/>
      <c r="NJ276" s="97"/>
      <c r="NK276" s="97"/>
      <c r="NL276" s="97"/>
      <c r="NM276" s="97"/>
      <c r="NN276" s="97"/>
      <c r="NO276" s="97"/>
      <c r="NP276" s="97"/>
      <c r="NQ276" s="97"/>
      <c r="NR276" s="97"/>
      <c r="NS276" s="97"/>
      <c r="NT276" s="97"/>
      <c r="NU276" s="97"/>
      <c r="NV276" s="97"/>
      <c r="NW276" s="97"/>
      <c r="NX276" s="97"/>
      <c r="NY276" s="97"/>
      <c r="NZ276" s="97"/>
      <c r="OA276" s="97"/>
      <c r="OB276" s="97"/>
      <c r="OC276" s="97"/>
      <c r="OD276" s="97"/>
      <c r="OE276" s="97"/>
      <c r="OF276" s="97"/>
      <c r="OG276" s="97"/>
      <c r="OH276" s="97"/>
      <c r="OI276" s="97"/>
      <c r="OJ276" s="97"/>
      <c r="OK276" s="97"/>
      <c r="OL276" s="97"/>
      <c r="OM276" s="97"/>
      <c r="ON276" s="97"/>
      <c r="OO276" s="97"/>
      <c r="OP276" s="97"/>
      <c r="OQ276" s="97"/>
      <c r="OR276" s="97"/>
      <c r="OS276" s="97"/>
      <c r="OT276" s="97"/>
      <c r="OU276" s="97"/>
      <c r="OV276" s="97"/>
      <c r="OW276" s="97"/>
      <c r="OX276" s="97"/>
      <c r="OY276" s="97"/>
      <c r="OZ276" s="97"/>
      <c r="PA276" s="97"/>
      <c r="PB276" s="97"/>
      <c r="PC276" s="97"/>
      <c r="PD276" s="97"/>
      <c r="PE276" s="97"/>
      <c r="PF276" s="97"/>
      <c r="PG276" s="97"/>
      <c r="PH276" s="97"/>
      <c r="PI276" s="97"/>
      <c r="PJ276" s="97"/>
      <c r="PK276" s="97"/>
      <c r="PL276" s="97"/>
      <c r="PM276" s="97"/>
      <c r="PN276" s="97"/>
      <c r="PO276" s="97"/>
      <c r="PP276" s="97"/>
      <c r="PQ276" s="97"/>
      <c r="PR276" s="97"/>
      <c r="PS276" s="97"/>
      <c r="PT276" s="97"/>
      <c r="PU276" s="97"/>
      <c r="PV276" s="97"/>
      <c r="PW276" s="97"/>
      <c r="PX276" s="97"/>
      <c r="PY276" s="97"/>
      <c r="PZ276" s="97"/>
      <c r="QA276" s="97"/>
      <c r="QB276" s="97"/>
      <c r="QC276" s="97"/>
      <c r="QD276" s="97"/>
      <c r="QE276" s="97"/>
      <c r="QF276" s="97"/>
      <c r="QG276" s="97"/>
      <c r="QH276" s="97"/>
      <c r="QI276" s="97"/>
      <c r="QJ276" s="97"/>
      <c r="QK276" s="97"/>
      <c r="QL276" s="97"/>
      <c r="QM276" s="97"/>
      <c r="QN276" s="97"/>
      <c r="QO276" s="97"/>
      <c r="QP276" s="97"/>
      <c r="QQ276" s="97"/>
      <c r="QR276" s="97"/>
      <c r="QS276" s="97"/>
      <c r="QT276" s="97"/>
      <c r="QU276" s="97"/>
      <c r="QV276" s="97"/>
      <c r="QW276" s="97"/>
      <c r="QX276" s="97"/>
      <c r="QY276" s="97"/>
      <c r="QZ276" s="97"/>
      <c r="RA276" s="97"/>
      <c r="RB276" s="97"/>
      <c r="RC276" s="97"/>
      <c r="RD276" s="97"/>
      <c r="RE276" s="97"/>
      <c r="RF276" s="97"/>
      <c r="RG276" s="97"/>
      <c r="RH276" s="97"/>
      <c r="RI276" s="97"/>
      <c r="RJ276" s="97"/>
      <c r="RK276" s="97"/>
      <c r="RL276" s="97"/>
      <c r="RM276" s="97"/>
      <c r="RN276" s="97"/>
      <c r="RO276" s="97"/>
      <c r="RP276" s="97"/>
      <c r="RQ276" s="97"/>
      <c r="RR276" s="97"/>
      <c r="RS276" s="97"/>
      <c r="RT276" s="97"/>
      <c r="RU276" s="97"/>
      <c r="RV276" s="97"/>
      <c r="RW276" s="97"/>
      <c r="RX276" s="97"/>
      <c r="RY276" s="97"/>
      <c r="RZ276" s="97"/>
      <c r="SA276" s="97"/>
      <c r="SB276" s="97"/>
      <c r="SC276" s="97"/>
      <c r="SD276" s="97"/>
      <c r="SE276" s="97"/>
      <c r="SF276" s="97"/>
      <c r="SG276" s="97"/>
      <c r="SH276" s="97"/>
      <c r="SI276" s="97"/>
      <c r="SJ276" s="97"/>
      <c r="SK276" s="97"/>
      <c r="SL276" s="97"/>
      <c r="SM276" s="97"/>
      <c r="SN276" s="97"/>
      <c r="SO276" s="97"/>
      <c r="SP276" s="97"/>
      <c r="SQ276" s="97"/>
      <c r="SR276" s="97"/>
      <c r="SS276" s="97"/>
      <c r="ST276" s="97"/>
      <c r="SU276" s="97"/>
      <c r="SV276" s="97"/>
      <c r="SW276" s="97"/>
      <c r="SX276" s="97"/>
      <c r="SY276" s="97"/>
      <c r="SZ276" s="97"/>
      <c r="TA276" s="97"/>
      <c r="TB276" s="97"/>
    </row>
    <row r="277" spans="1:522" s="1" customFormat="1" ht="18" customHeight="1" x14ac:dyDescent="0.2">
      <c r="A277" s="12"/>
      <c r="B277" s="11" t="s">
        <v>152</v>
      </c>
      <c r="C277" s="1">
        <v>11608</v>
      </c>
      <c r="D277" s="1">
        <v>2012</v>
      </c>
      <c r="E277" s="4" t="s">
        <v>151</v>
      </c>
      <c r="F277" s="1">
        <v>9004</v>
      </c>
      <c r="G277" s="9" t="s">
        <v>99</v>
      </c>
      <c r="H277" s="4" t="s">
        <v>52</v>
      </c>
      <c r="I277" s="1">
        <f t="shared" si="5"/>
        <v>0</v>
      </c>
      <c r="J277" s="12">
        <f>Tabuľka3[[#This Row],[Stĺpec9]]</f>
        <v>0</v>
      </c>
      <c r="K277" s="97"/>
      <c r="L277" s="97"/>
      <c r="M277" s="97"/>
      <c r="N277" s="97"/>
      <c r="O277" s="97"/>
      <c r="P277" s="97"/>
      <c r="Q277" s="97"/>
      <c r="R277" s="97"/>
      <c r="S277" s="97"/>
      <c r="T277" s="97"/>
      <c r="U277" s="97"/>
      <c r="V277" s="97"/>
      <c r="W277" s="97"/>
      <c r="X277" s="97"/>
      <c r="Y277" s="97"/>
      <c r="Z277" s="97"/>
      <c r="AA277" s="97"/>
      <c r="AB277" s="97"/>
      <c r="AC277" s="97"/>
      <c r="AD277" s="97"/>
      <c r="AE277" s="97"/>
      <c r="AF277" s="97"/>
      <c r="AG277" s="97"/>
      <c r="AH277" s="97"/>
      <c r="AI277" s="97"/>
      <c r="AJ277" s="97"/>
      <c r="AK277" s="97"/>
      <c r="AL277" s="97"/>
      <c r="AM277" s="97"/>
      <c r="AN277" s="97"/>
      <c r="AO277" s="97"/>
      <c r="AP277" s="97"/>
      <c r="AQ277" s="97"/>
      <c r="AR277" s="97"/>
      <c r="AS277" s="97"/>
      <c r="AT277" s="97"/>
      <c r="AU277" s="97"/>
      <c r="AV277" s="97"/>
      <c r="AW277" s="97"/>
      <c r="AX277" s="97"/>
      <c r="AY277" s="97"/>
      <c r="AZ277" s="97"/>
      <c r="BA277" s="97"/>
      <c r="BB277" s="97"/>
      <c r="BC277" s="97"/>
      <c r="BD277" s="97"/>
      <c r="BE277" s="97"/>
      <c r="BF277" s="97"/>
      <c r="BG277" s="97"/>
      <c r="BH277" s="97"/>
      <c r="BI277" s="97"/>
      <c r="BJ277" s="97"/>
      <c r="BK277" s="97"/>
      <c r="BL277" s="97"/>
      <c r="BM277" s="97"/>
      <c r="BN277" s="97"/>
      <c r="BO277" s="97"/>
      <c r="BP277" s="97"/>
      <c r="BQ277" s="97"/>
      <c r="BR277" s="97"/>
      <c r="BS277" s="97"/>
      <c r="BT277" s="97"/>
      <c r="BU277" s="97"/>
      <c r="BV277" s="97"/>
      <c r="BW277" s="97"/>
      <c r="BX277" s="97"/>
      <c r="BY277" s="97"/>
      <c r="BZ277" s="97"/>
      <c r="CA277" s="97"/>
      <c r="CB277" s="97"/>
      <c r="CC277" s="97"/>
      <c r="CD277" s="97"/>
      <c r="CE277" s="97"/>
      <c r="CF277" s="97"/>
      <c r="CG277" s="97"/>
      <c r="CH277" s="97"/>
      <c r="CI277" s="97"/>
      <c r="CJ277" s="97"/>
      <c r="CK277" s="97"/>
      <c r="CL277" s="97"/>
      <c r="CM277" s="97"/>
      <c r="CN277" s="97"/>
      <c r="CO277" s="97"/>
      <c r="CP277" s="97"/>
      <c r="CQ277" s="97"/>
      <c r="CR277" s="97"/>
      <c r="CS277" s="97"/>
      <c r="CT277" s="97"/>
      <c r="CU277" s="97"/>
      <c r="CV277" s="97"/>
      <c r="CW277" s="97"/>
      <c r="CX277" s="97"/>
      <c r="CY277" s="97"/>
      <c r="CZ277" s="97"/>
      <c r="DA277" s="97"/>
      <c r="DB277" s="97"/>
      <c r="DC277" s="97"/>
      <c r="DD277" s="97"/>
      <c r="DE277" s="97"/>
      <c r="DF277" s="97"/>
      <c r="DG277" s="97"/>
      <c r="DH277" s="97"/>
      <c r="DI277" s="97"/>
      <c r="DJ277" s="97"/>
      <c r="DK277" s="97"/>
      <c r="DL277" s="97"/>
      <c r="DM277" s="97"/>
      <c r="DN277" s="97"/>
      <c r="DO277" s="97"/>
      <c r="DP277" s="97"/>
      <c r="DQ277" s="97"/>
      <c r="DR277" s="97"/>
      <c r="DS277" s="97"/>
      <c r="DT277" s="97"/>
      <c r="DU277" s="97"/>
      <c r="DV277" s="97"/>
      <c r="DW277" s="97"/>
      <c r="DX277" s="97"/>
      <c r="DY277" s="97"/>
      <c r="DZ277" s="97"/>
      <c r="EA277" s="97"/>
      <c r="EB277" s="97"/>
      <c r="EC277" s="97"/>
      <c r="ED277" s="97"/>
      <c r="EE277" s="97"/>
      <c r="EF277" s="97"/>
      <c r="EG277" s="97"/>
      <c r="EH277" s="97"/>
      <c r="EI277" s="97"/>
      <c r="EJ277" s="97"/>
      <c r="EK277" s="97"/>
      <c r="EL277" s="97"/>
      <c r="EM277" s="97"/>
      <c r="EN277" s="97"/>
      <c r="EO277" s="97"/>
      <c r="EP277" s="97"/>
      <c r="EQ277" s="97"/>
      <c r="ER277" s="97"/>
      <c r="ES277" s="97"/>
      <c r="ET277" s="97"/>
      <c r="EU277" s="97"/>
      <c r="EV277" s="97"/>
      <c r="EW277" s="97"/>
      <c r="EX277" s="97"/>
      <c r="EY277" s="97"/>
      <c r="EZ277" s="97"/>
      <c r="FA277" s="97"/>
      <c r="FB277" s="97"/>
      <c r="FC277" s="97"/>
      <c r="FD277" s="97"/>
      <c r="FE277" s="97"/>
      <c r="FF277" s="97"/>
      <c r="FG277" s="97"/>
      <c r="FH277" s="97"/>
      <c r="FI277" s="97"/>
      <c r="FJ277" s="97"/>
      <c r="FK277" s="97"/>
      <c r="FL277" s="97"/>
      <c r="FM277" s="97"/>
      <c r="FN277" s="97"/>
      <c r="FO277" s="97"/>
      <c r="FP277" s="97"/>
      <c r="FQ277" s="97"/>
      <c r="FR277" s="97"/>
      <c r="FS277" s="97"/>
      <c r="FT277" s="97"/>
      <c r="FU277" s="97"/>
      <c r="FV277" s="97"/>
      <c r="FW277" s="97"/>
      <c r="FX277" s="97"/>
      <c r="FY277" s="97"/>
      <c r="FZ277" s="97"/>
      <c r="GA277" s="97"/>
      <c r="GB277" s="97"/>
      <c r="GC277" s="97"/>
      <c r="GD277" s="97"/>
      <c r="GE277" s="97"/>
      <c r="GF277" s="97"/>
      <c r="GG277" s="97"/>
      <c r="GH277" s="97"/>
      <c r="GI277" s="97"/>
      <c r="GJ277" s="97"/>
      <c r="GK277" s="97"/>
      <c r="GL277" s="97"/>
      <c r="GM277" s="97"/>
      <c r="GN277" s="97"/>
      <c r="GO277" s="97"/>
      <c r="GP277" s="97"/>
      <c r="GQ277" s="97"/>
      <c r="GR277" s="97"/>
      <c r="GS277" s="97"/>
      <c r="GT277" s="97"/>
      <c r="GU277" s="97"/>
      <c r="GV277" s="97"/>
      <c r="GW277" s="97"/>
      <c r="GX277" s="97"/>
      <c r="GY277" s="97"/>
      <c r="GZ277" s="97"/>
      <c r="HA277" s="97"/>
      <c r="HB277" s="97"/>
      <c r="HC277" s="97"/>
      <c r="HD277" s="97"/>
      <c r="HE277" s="97"/>
      <c r="HF277" s="97"/>
      <c r="HG277" s="97"/>
      <c r="HH277" s="97"/>
      <c r="HI277" s="97"/>
      <c r="HJ277" s="97"/>
      <c r="HK277" s="97"/>
      <c r="HL277" s="97"/>
      <c r="HM277" s="97"/>
      <c r="HN277" s="97"/>
      <c r="HO277" s="97"/>
      <c r="HP277" s="97"/>
      <c r="HQ277" s="97"/>
      <c r="HR277" s="97"/>
      <c r="HS277" s="97"/>
      <c r="HT277" s="97"/>
      <c r="HU277" s="97"/>
      <c r="HV277" s="97"/>
      <c r="HW277" s="97"/>
      <c r="HX277" s="97"/>
      <c r="HY277" s="97"/>
      <c r="HZ277" s="97"/>
      <c r="IA277" s="97"/>
      <c r="IB277" s="97"/>
      <c r="IC277" s="97"/>
      <c r="ID277" s="97"/>
      <c r="IE277" s="97"/>
      <c r="IF277" s="97"/>
      <c r="IG277" s="97"/>
      <c r="IH277" s="97"/>
      <c r="II277" s="97"/>
      <c r="IJ277" s="97"/>
      <c r="IK277" s="97"/>
      <c r="IL277" s="97"/>
      <c r="IM277" s="97"/>
      <c r="IN277" s="97"/>
      <c r="IO277" s="97"/>
      <c r="IP277" s="97"/>
      <c r="IQ277" s="97"/>
      <c r="IR277" s="97"/>
      <c r="IS277" s="97"/>
      <c r="IT277" s="97"/>
      <c r="IU277" s="97"/>
      <c r="IV277" s="97"/>
      <c r="IW277" s="97"/>
      <c r="IX277" s="97"/>
      <c r="IY277" s="97"/>
      <c r="IZ277" s="97"/>
      <c r="JA277" s="97"/>
      <c r="JB277" s="97"/>
      <c r="JC277" s="97"/>
      <c r="JD277" s="97"/>
      <c r="JE277" s="97"/>
      <c r="JF277" s="97"/>
      <c r="JG277" s="97"/>
      <c r="JH277" s="97"/>
      <c r="JI277" s="97"/>
      <c r="JJ277" s="97"/>
      <c r="JK277" s="102"/>
      <c r="JL277" s="97"/>
      <c r="JM277" s="97"/>
      <c r="JN277" s="97"/>
      <c r="JO277" s="97"/>
      <c r="JP277" s="97"/>
      <c r="JQ277" s="97"/>
      <c r="JR277" s="97"/>
      <c r="JS277" s="97"/>
      <c r="JT277" s="97"/>
      <c r="JU277" s="97"/>
      <c r="JV277" s="97"/>
      <c r="JW277" s="97"/>
      <c r="JX277" s="97"/>
      <c r="JY277" s="97"/>
      <c r="JZ277" s="97"/>
      <c r="KA277" s="97"/>
      <c r="KB277" s="97"/>
      <c r="KC277" s="97"/>
      <c r="KD277" s="97"/>
      <c r="KE277" s="97"/>
      <c r="KF277" s="97"/>
      <c r="KG277" s="97"/>
      <c r="KH277" s="97"/>
      <c r="KI277" s="97"/>
      <c r="KJ277" s="97"/>
      <c r="KK277" s="97"/>
      <c r="KL277" s="97"/>
      <c r="KM277" s="97"/>
      <c r="KN277" s="97"/>
      <c r="KO277" s="97"/>
      <c r="KP277" s="97"/>
      <c r="KQ277" s="97"/>
      <c r="KR277" s="97"/>
      <c r="KS277" s="97"/>
      <c r="KT277" s="102"/>
      <c r="KU277" s="97"/>
      <c r="KV277" s="97"/>
      <c r="KW277" s="97"/>
      <c r="KX277" s="97"/>
      <c r="KY277" s="97"/>
      <c r="KZ277" s="97"/>
      <c r="LA277" s="97"/>
      <c r="LB277" s="97"/>
      <c r="LC277" s="97"/>
      <c r="LD277" s="97"/>
      <c r="LE277" s="97"/>
      <c r="LF277" s="97"/>
      <c r="LG277" s="97"/>
      <c r="LH277" s="97"/>
      <c r="LI277" s="97"/>
      <c r="LJ277" s="97"/>
      <c r="LK277" s="97"/>
      <c r="LL277" s="97"/>
      <c r="LM277" s="97"/>
      <c r="LN277" s="97"/>
      <c r="LO277" s="97"/>
      <c r="LP277" s="97"/>
      <c r="LQ277" s="97"/>
      <c r="LR277" s="97"/>
      <c r="LS277" s="97"/>
      <c r="LT277" s="97"/>
      <c r="LU277" s="97"/>
      <c r="LV277" s="97"/>
      <c r="LW277" s="97"/>
      <c r="LX277" s="97"/>
      <c r="LY277" s="97"/>
      <c r="LZ277" s="97"/>
      <c r="MA277" s="97"/>
      <c r="MB277" s="97"/>
      <c r="MC277" s="97"/>
      <c r="MD277" s="97"/>
      <c r="ME277" s="97"/>
      <c r="MF277" s="97"/>
      <c r="MG277" s="97"/>
      <c r="MH277" s="97"/>
      <c r="MI277" s="97"/>
      <c r="MJ277" s="97"/>
      <c r="MK277" s="97"/>
      <c r="ML277" s="97"/>
      <c r="MM277" s="97"/>
      <c r="MN277" s="97"/>
      <c r="MO277" s="97"/>
      <c r="MP277" s="97"/>
      <c r="MQ277" s="97"/>
      <c r="MR277" s="97"/>
      <c r="MS277" s="97"/>
      <c r="MT277" s="97"/>
      <c r="MU277" s="97"/>
      <c r="MV277" s="97"/>
      <c r="MW277" s="97"/>
      <c r="MX277" s="97"/>
      <c r="MY277" s="97"/>
      <c r="MZ277" s="97"/>
      <c r="NA277" s="97"/>
      <c r="NB277" s="97"/>
      <c r="NC277" s="97"/>
      <c r="ND277" s="97"/>
      <c r="NE277" s="97"/>
      <c r="NF277" s="97"/>
      <c r="NG277" s="97"/>
      <c r="NH277" s="97"/>
      <c r="NI277" s="97"/>
      <c r="NJ277" s="97"/>
      <c r="NK277" s="97"/>
      <c r="NL277" s="97"/>
      <c r="NM277" s="97"/>
      <c r="NN277" s="97"/>
      <c r="NO277" s="97"/>
      <c r="NP277" s="97"/>
      <c r="NQ277" s="97"/>
      <c r="NR277" s="97"/>
      <c r="NS277" s="97"/>
      <c r="NT277" s="97"/>
      <c r="NU277" s="97"/>
      <c r="NV277" s="97"/>
      <c r="NW277" s="97"/>
      <c r="NX277" s="97"/>
      <c r="NY277" s="97"/>
      <c r="NZ277" s="97"/>
      <c r="OA277" s="97"/>
      <c r="OB277" s="97"/>
      <c r="OC277" s="97"/>
      <c r="OD277" s="97"/>
      <c r="OE277" s="97"/>
      <c r="OF277" s="97"/>
      <c r="OG277" s="97"/>
      <c r="OH277" s="97"/>
      <c r="OI277" s="97"/>
      <c r="OJ277" s="97"/>
      <c r="OK277" s="97"/>
      <c r="OL277" s="97"/>
      <c r="OM277" s="97"/>
      <c r="ON277" s="97"/>
      <c r="OO277" s="97"/>
      <c r="OP277" s="97"/>
      <c r="OQ277" s="97"/>
      <c r="OR277" s="97"/>
      <c r="OS277" s="97"/>
      <c r="OT277" s="97"/>
      <c r="OU277" s="97"/>
      <c r="OV277" s="97"/>
      <c r="OW277" s="97"/>
      <c r="OX277" s="97"/>
      <c r="OY277" s="97"/>
      <c r="OZ277" s="97"/>
      <c r="PA277" s="97"/>
      <c r="PB277" s="97"/>
      <c r="PC277" s="97"/>
      <c r="PD277" s="97"/>
      <c r="PE277" s="97"/>
      <c r="PF277" s="97"/>
      <c r="PG277" s="97"/>
      <c r="PH277" s="97"/>
      <c r="PI277" s="97"/>
      <c r="PJ277" s="97"/>
      <c r="PK277" s="97"/>
      <c r="PL277" s="97"/>
      <c r="PM277" s="97"/>
      <c r="PN277" s="97"/>
      <c r="PO277" s="97"/>
      <c r="PP277" s="97"/>
      <c r="PQ277" s="97"/>
      <c r="PR277" s="97"/>
      <c r="PS277" s="97"/>
      <c r="PT277" s="97"/>
      <c r="PU277" s="97"/>
      <c r="PV277" s="97"/>
      <c r="PW277" s="97"/>
      <c r="PX277" s="97"/>
      <c r="PY277" s="97"/>
      <c r="PZ277" s="97"/>
      <c r="QA277" s="97"/>
      <c r="QB277" s="97"/>
      <c r="QC277" s="97"/>
      <c r="QD277" s="97"/>
      <c r="QE277" s="97"/>
      <c r="QF277" s="97"/>
      <c r="QG277" s="97"/>
      <c r="QH277" s="97"/>
      <c r="QI277" s="97"/>
      <c r="QJ277" s="97"/>
      <c r="QK277" s="97"/>
      <c r="QL277" s="97"/>
      <c r="QM277" s="97"/>
      <c r="QN277" s="97"/>
      <c r="QO277" s="97"/>
      <c r="QP277" s="97"/>
      <c r="QQ277" s="97"/>
      <c r="QR277" s="97"/>
      <c r="QS277" s="97"/>
      <c r="QT277" s="97"/>
      <c r="QU277" s="97"/>
      <c r="QV277" s="97"/>
      <c r="QW277" s="97"/>
      <c r="QX277" s="97"/>
      <c r="QY277" s="97"/>
      <c r="QZ277" s="97"/>
      <c r="RA277" s="97"/>
      <c r="RB277" s="97"/>
      <c r="RC277" s="97"/>
      <c r="RD277" s="97"/>
      <c r="RE277" s="97"/>
      <c r="RF277" s="97"/>
      <c r="RG277" s="97"/>
      <c r="RH277" s="97"/>
      <c r="RI277" s="97"/>
      <c r="RJ277" s="97"/>
      <c r="RK277" s="97"/>
      <c r="RL277" s="97"/>
      <c r="RM277" s="97"/>
      <c r="RN277" s="97"/>
      <c r="RO277" s="97"/>
      <c r="RP277" s="97"/>
      <c r="RQ277" s="97"/>
      <c r="RR277" s="97"/>
      <c r="RS277" s="97"/>
      <c r="RT277" s="97"/>
      <c r="RU277" s="97"/>
      <c r="RV277" s="97"/>
      <c r="RW277" s="97"/>
      <c r="RX277" s="97"/>
      <c r="RY277" s="97"/>
      <c r="RZ277" s="97"/>
      <c r="SA277" s="97"/>
      <c r="SB277" s="97"/>
      <c r="SC277" s="97"/>
      <c r="SD277" s="97"/>
      <c r="SE277" s="97"/>
      <c r="SF277" s="97"/>
      <c r="SG277" s="97"/>
      <c r="SH277" s="97"/>
      <c r="SI277" s="97"/>
      <c r="SJ277" s="97"/>
      <c r="SK277" s="97"/>
      <c r="SL277" s="97"/>
      <c r="SM277" s="97"/>
      <c r="SN277" s="97"/>
      <c r="SO277" s="97"/>
      <c r="SP277" s="97"/>
      <c r="SQ277" s="97"/>
      <c r="SR277" s="97"/>
      <c r="SS277" s="97"/>
      <c r="ST277" s="97"/>
      <c r="SU277" s="97"/>
      <c r="SV277" s="97"/>
      <c r="SW277" s="97"/>
      <c r="SX277" s="97"/>
      <c r="SY277" s="97"/>
      <c r="SZ277" s="97"/>
      <c r="TA277" s="97"/>
      <c r="TB277" s="97"/>
    </row>
    <row r="278" spans="1:522" s="1" customFormat="1" ht="18" customHeight="1" x14ac:dyDescent="0.2">
      <c r="A278" s="12"/>
      <c r="B278" s="11" t="s">
        <v>310</v>
      </c>
      <c r="D278" s="1">
        <v>2020</v>
      </c>
      <c r="E278" s="4" t="s">
        <v>309</v>
      </c>
      <c r="F278" s="9"/>
      <c r="G278" s="9" t="s">
        <v>96</v>
      </c>
      <c r="H278" s="4"/>
      <c r="I278" s="1">
        <f t="shared" si="5"/>
        <v>0</v>
      </c>
      <c r="J278" s="12">
        <f>Tabuľka3[[#This Row],[Stĺpec9]]</f>
        <v>0</v>
      </c>
      <c r="K278" s="97"/>
      <c r="L278" s="97"/>
      <c r="M278" s="97"/>
      <c r="N278" s="97"/>
      <c r="O278" s="97"/>
      <c r="P278" s="97"/>
      <c r="Q278" s="97"/>
      <c r="R278" s="97"/>
      <c r="S278" s="97"/>
      <c r="T278" s="97"/>
      <c r="U278" s="97"/>
      <c r="V278" s="97"/>
      <c r="W278" s="97"/>
      <c r="X278" s="97"/>
      <c r="Y278" s="97"/>
      <c r="Z278" s="97"/>
      <c r="AA278" s="97"/>
      <c r="AB278" s="97"/>
      <c r="AC278" s="97"/>
      <c r="AD278" s="97"/>
      <c r="AE278" s="97"/>
      <c r="AF278" s="97"/>
      <c r="AG278" s="97"/>
      <c r="AH278" s="97"/>
      <c r="AI278" s="97"/>
      <c r="AJ278" s="97"/>
      <c r="AK278" s="97"/>
      <c r="AL278" s="97"/>
      <c r="AM278" s="97"/>
      <c r="AN278" s="97"/>
      <c r="AO278" s="97"/>
      <c r="AP278" s="97"/>
      <c r="AQ278" s="97"/>
      <c r="AR278" s="97"/>
      <c r="AS278" s="97"/>
      <c r="AT278" s="97"/>
      <c r="AU278" s="97"/>
      <c r="AV278" s="97"/>
      <c r="AW278" s="97"/>
      <c r="AX278" s="97"/>
      <c r="AY278" s="97"/>
      <c r="AZ278" s="97"/>
      <c r="BA278" s="97"/>
      <c r="BB278" s="97"/>
      <c r="BC278" s="97"/>
      <c r="BD278" s="97"/>
      <c r="BE278" s="97"/>
      <c r="BF278" s="97"/>
      <c r="BG278" s="97"/>
      <c r="BH278" s="97"/>
      <c r="BI278" s="97"/>
      <c r="BJ278" s="97"/>
      <c r="BK278" s="97"/>
      <c r="BL278" s="97"/>
      <c r="BM278" s="97"/>
      <c r="BN278" s="97"/>
      <c r="BO278" s="97"/>
      <c r="BP278" s="97"/>
      <c r="BQ278" s="97"/>
      <c r="BR278" s="97"/>
      <c r="BS278" s="97"/>
      <c r="BT278" s="97"/>
      <c r="BU278" s="97"/>
      <c r="BV278" s="97"/>
      <c r="BW278" s="97"/>
      <c r="BX278" s="97"/>
      <c r="BY278" s="97"/>
      <c r="BZ278" s="97"/>
      <c r="CA278" s="97"/>
      <c r="CB278" s="97"/>
      <c r="CC278" s="97"/>
      <c r="CD278" s="97"/>
      <c r="CE278" s="97"/>
      <c r="CF278" s="97"/>
      <c r="CG278" s="97"/>
      <c r="CH278" s="97"/>
      <c r="CI278" s="97"/>
      <c r="CJ278" s="97"/>
      <c r="CK278" s="97"/>
      <c r="CL278" s="97"/>
      <c r="CM278" s="97"/>
      <c r="CN278" s="97"/>
      <c r="CO278" s="97"/>
      <c r="CP278" s="97"/>
      <c r="CQ278" s="97"/>
      <c r="CR278" s="97"/>
      <c r="CS278" s="97"/>
      <c r="CT278" s="97"/>
      <c r="CU278" s="97"/>
      <c r="CV278" s="97"/>
      <c r="CW278" s="97"/>
      <c r="CX278" s="97"/>
      <c r="CY278" s="97"/>
      <c r="CZ278" s="97"/>
      <c r="DA278" s="97"/>
      <c r="DB278" s="97"/>
      <c r="DC278" s="97"/>
      <c r="DD278" s="97"/>
      <c r="DE278" s="97"/>
      <c r="DF278" s="97"/>
      <c r="DG278" s="97"/>
      <c r="DH278" s="97"/>
      <c r="DI278" s="97"/>
      <c r="DJ278" s="97"/>
      <c r="DK278" s="97"/>
      <c r="DL278" s="97"/>
      <c r="DM278" s="97"/>
      <c r="DN278" s="97"/>
      <c r="DO278" s="97"/>
      <c r="DP278" s="97"/>
      <c r="DQ278" s="97"/>
      <c r="DR278" s="97"/>
      <c r="DS278" s="97"/>
      <c r="DT278" s="97"/>
      <c r="DU278" s="97"/>
      <c r="DV278" s="97"/>
      <c r="DW278" s="97"/>
      <c r="DX278" s="97"/>
      <c r="DY278" s="97"/>
      <c r="DZ278" s="97"/>
      <c r="EA278" s="97"/>
      <c r="EB278" s="97"/>
      <c r="EC278" s="97"/>
      <c r="ED278" s="97"/>
      <c r="EE278" s="97"/>
      <c r="EF278" s="97"/>
      <c r="EG278" s="97"/>
      <c r="EH278" s="97"/>
      <c r="EI278" s="97"/>
      <c r="EJ278" s="97"/>
      <c r="EK278" s="97"/>
      <c r="EL278" s="97"/>
      <c r="EM278" s="97"/>
      <c r="EN278" s="97"/>
      <c r="EO278" s="97"/>
      <c r="EP278" s="97"/>
      <c r="EQ278" s="97"/>
      <c r="ER278" s="97"/>
      <c r="ES278" s="97"/>
      <c r="ET278" s="97"/>
      <c r="EU278" s="97"/>
      <c r="EV278" s="97"/>
      <c r="EW278" s="97"/>
      <c r="EX278" s="97"/>
      <c r="EY278" s="97"/>
      <c r="EZ278" s="97"/>
      <c r="FA278" s="97"/>
      <c r="FB278" s="97"/>
      <c r="FC278" s="97"/>
      <c r="FD278" s="97"/>
      <c r="FE278" s="97"/>
      <c r="FF278" s="97"/>
      <c r="FG278" s="97"/>
      <c r="FH278" s="97"/>
      <c r="FI278" s="97"/>
      <c r="FJ278" s="97"/>
      <c r="FK278" s="97"/>
      <c r="FL278" s="97"/>
      <c r="FM278" s="97"/>
      <c r="FN278" s="97"/>
      <c r="FO278" s="97"/>
      <c r="FP278" s="97"/>
      <c r="FQ278" s="97"/>
      <c r="FR278" s="97"/>
      <c r="FS278" s="97"/>
      <c r="FT278" s="97"/>
      <c r="FU278" s="97"/>
      <c r="FV278" s="97"/>
      <c r="FW278" s="97"/>
      <c r="FX278" s="97"/>
      <c r="FY278" s="97"/>
      <c r="FZ278" s="97"/>
      <c r="GA278" s="97"/>
      <c r="GB278" s="97"/>
      <c r="GC278" s="97"/>
      <c r="GD278" s="97"/>
      <c r="GE278" s="97"/>
      <c r="GF278" s="97"/>
      <c r="GG278" s="97"/>
      <c r="GH278" s="97"/>
      <c r="GI278" s="97"/>
      <c r="GJ278" s="97"/>
      <c r="GK278" s="97"/>
      <c r="GL278" s="97"/>
      <c r="GM278" s="97"/>
      <c r="GN278" s="97"/>
      <c r="GO278" s="97"/>
      <c r="GP278" s="97"/>
      <c r="GQ278" s="97"/>
      <c r="GR278" s="97"/>
      <c r="GS278" s="97"/>
      <c r="GT278" s="97"/>
      <c r="GU278" s="97"/>
      <c r="GV278" s="97"/>
      <c r="GW278" s="97"/>
      <c r="GX278" s="97"/>
      <c r="GY278" s="97"/>
      <c r="GZ278" s="97"/>
      <c r="HA278" s="97"/>
      <c r="HB278" s="97"/>
      <c r="HC278" s="97"/>
      <c r="HD278" s="97"/>
      <c r="HE278" s="97"/>
      <c r="HF278" s="97"/>
      <c r="HG278" s="97"/>
      <c r="HH278" s="97"/>
      <c r="HI278" s="97"/>
      <c r="HJ278" s="97"/>
      <c r="HK278" s="97"/>
      <c r="HL278" s="97"/>
      <c r="HM278" s="97"/>
      <c r="HN278" s="97"/>
      <c r="HO278" s="97"/>
      <c r="HP278" s="97"/>
      <c r="HQ278" s="97"/>
      <c r="HR278" s="97"/>
      <c r="HS278" s="97"/>
      <c r="HT278" s="97"/>
      <c r="HU278" s="97"/>
      <c r="HV278" s="97"/>
      <c r="HW278" s="97"/>
      <c r="HX278" s="97"/>
      <c r="HY278" s="97"/>
      <c r="HZ278" s="97"/>
      <c r="IA278" s="97"/>
      <c r="IB278" s="97"/>
      <c r="IC278" s="97"/>
      <c r="ID278" s="97"/>
      <c r="IE278" s="97"/>
      <c r="IF278" s="97"/>
      <c r="IG278" s="97"/>
      <c r="IH278" s="97"/>
      <c r="II278" s="97"/>
      <c r="IJ278" s="97"/>
      <c r="IK278" s="97"/>
      <c r="IL278" s="97"/>
      <c r="IM278" s="97"/>
      <c r="IN278" s="97"/>
      <c r="IO278" s="97"/>
      <c r="IP278" s="97"/>
      <c r="IQ278" s="97"/>
      <c r="IR278" s="97"/>
      <c r="IS278" s="97"/>
      <c r="IT278" s="97"/>
      <c r="IU278" s="97"/>
      <c r="IV278" s="97"/>
      <c r="IW278" s="97"/>
      <c r="IX278" s="97"/>
      <c r="IY278" s="97"/>
      <c r="IZ278" s="97"/>
      <c r="JA278" s="97"/>
      <c r="JB278" s="97"/>
      <c r="JC278" s="97"/>
      <c r="JD278" s="97"/>
      <c r="JE278" s="97"/>
      <c r="JF278" s="97"/>
      <c r="JG278" s="97"/>
      <c r="JH278" s="97"/>
      <c r="JI278" s="97"/>
      <c r="JJ278" s="97"/>
      <c r="JK278" s="97"/>
      <c r="JL278" s="97"/>
      <c r="JM278" s="97"/>
      <c r="JN278" s="97"/>
      <c r="JO278" s="97"/>
      <c r="JP278" s="97"/>
      <c r="JQ278" s="97"/>
      <c r="JR278" s="97"/>
      <c r="JS278" s="97"/>
      <c r="JT278" s="97"/>
      <c r="JU278" s="97"/>
      <c r="JV278" s="97"/>
      <c r="JW278" s="97"/>
      <c r="JX278" s="97"/>
      <c r="JY278" s="97"/>
      <c r="JZ278" s="97"/>
      <c r="KA278" s="97"/>
      <c r="KB278" s="97"/>
      <c r="KC278" s="97"/>
      <c r="KD278" s="97"/>
      <c r="KE278" s="97"/>
      <c r="KF278" s="97"/>
      <c r="KG278" s="97"/>
      <c r="KH278" s="97"/>
      <c r="KI278" s="97"/>
      <c r="KJ278" s="97"/>
      <c r="KK278" s="97"/>
      <c r="KL278" s="97"/>
      <c r="KM278" s="97"/>
      <c r="KN278" s="97"/>
      <c r="KO278" s="97"/>
      <c r="KP278" s="97"/>
      <c r="KQ278" s="97"/>
      <c r="KR278" s="97"/>
      <c r="KS278" s="97"/>
      <c r="KT278" s="97"/>
      <c r="KU278" s="97"/>
      <c r="KV278" s="97"/>
      <c r="KW278" s="97"/>
      <c r="KX278" s="97"/>
      <c r="KY278" s="97"/>
      <c r="KZ278" s="97"/>
      <c r="LA278" s="97"/>
      <c r="LB278" s="97"/>
      <c r="LC278" s="97"/>
      <c r="LD278" s="97"/>
      <c r="LE278" s="97"/>
      <c r="LF278" s="97"/>
      <c r="LG278" s="97"/>
      <c r="LH278" s="97"/>
      <c r="LI278" s="97"/>
      <c r="LJ278" s="97"/>
      <c r="LK278" s="97"/>
      <c r="LL278" s="97"/>
      <c r="LM278" s="97"/>
      <c r="LN278" s="97"/>
      <c r="LO278" s="97"/>
      <c r="LP278" s="97"/>
      <c r="LQ278" s="97"/>
      <c r="LR278" s="97"/>
      <c r="LS278" s="97"/>
      <c r="LT278" s="97"/>
      <c r="LU278" s="97"/>
      <c r="LV278" s="97"/>
      <c r="LW278" s="97"/>
      <c r="LX278" s="97"/>
      <c r="LY278" s="97"/>
      <c r="LZ278" s="97"/>
      <c r="MA278" s="97"/>
      <c r="MB278" s="97"/>
      <c r="MC278" s="97"/>
      <c r="MD278" s="97"/>
      <c r="ME278" s="97"/>
      <c r="MF278" s="97"/>
      <c r="MG278" s="97"/>
      <c r="MH278" s="97"/>
      <c r="MI278" s="97"/>
      <c r="MJ278" s="97"/>
      <c r="MK278" s="97"/>
      <c r="ML278" s="97"/>
      <c r="MM278" s="97"/>
      <c r="MN278" s="97"/>
      <c r="MO278" s="97"/>
      <c r="MP278" s="97"/>
      <c r="MQ278" s="97"/>
      <c r="MR278" s="97"/>
      <c r="MS278" s="97"/>
      <c r="MT278" s="97"/>
      <c r="MU278" s="97"/>
      <c r="MV278" s="97"/>
      <c r="MW278" s="97"/>
      <c r="MX278" s="97"/>
      <c r="MY278" s="97"/>
      <c r="MZ278" s="97"/>
      <c r="NA278" s="97"/>
      <c r="NB278" s="97"/>
      <c r="NC278" s="97"/>
      <c r="ND278" s="97"/>
      <c r="NE278" s="97"/>
      <c r="NF278" s="97"/>
      <c r="NG278" s="97"/>
      <c r="NH278" s="97"/>
      <c r="NI278" s="97"/>
      <c r="NJ278" s="97"/>
      <c r="NK278" s="97"/>
      <c r="NL278" s="97"/>
      <c r="NM278" s="97"/>
      <c r="NN278" s="97"/>
      <c r="NO278" s="97"/>
      <c r="NP278" s="97"/>
      <c r="NQ278" s="97"/>
      <c r="NR278" s="97"/>
      <c r="NS278" s="97"/>
      <c r="NT278" s="97"/>
      <c r="NU278" s="97"/>
      <c r="NV278" s="97"/>
      <c r="NW278" s="97"/>
      <c r="NX278" s="97"/>
      <c r="NY278" s="97"/>
      <c r="NZ278" s="97"/>
      <c r="OA278" s="97"/>
      <c r="OB278" s="97"/>
      <c r="OC278" s="97"/>
      <c r="OD278" s="97"/>
      <c r="OE278" s="97"/>
      <c r="OF278" s="97"/>
      <c r="OG278" s="97"/>
      <c r="OH278" s="97"/>
      <c r="OI278" s="97"/>
      <c r="OJ278" s="97"/>
      <c r="OK278" s="97"/>
      <c r="OL278" s="97"/>
      <c r="OM278" s="97"/>
      <c r="ON278" s="97"/>
      <c r="OO278" s="97"/>
      <c r="OP278" s="97"/>
      <c r="OQ278" s="97"/>
      <c r="OR278" s="97"/>
      <c r="OS278" s="97"/>
      <c r="OT278" s="97"/>
      <c r="OU278" s="97"/>
      <c r="OV278" s="97"/>
      <c r="OW278" s="97"/>
      <c r="OX278" s="97"/>
      <c r="OY278" s="97"/>
      <c r="OZ278" s="97"/>
      <c r="PA278" s="97"/>
      <c r="PB278" s="97"/>
      <c r="PC278" s="97"/>
      <c r="PD278" s="97"/>
      <c r="PE278" s="97"/>
      <c r="PF278" s="97"/>
      <c r="PG278" s="97"/>
      <c r="PH278" s="97"/>
      <c r="PI278" s="97"/>
      <c r="PJ278" s="97"/>
      <c r="PK278" s="97"/>
      <c r="PL278" s="97"/>
      <c r="PM278" s="97"/>
      <c r="PN278" s="97"/>
      <c r="PO278" s="97"/>
      <c r="PP278" s="97"/>
      <c r="PQ278" s="97"/>
      <c r="PR278" s="97"/>
      <c r="PS278" s="97"/>
      <c r="PT278" s="97"/>
      <c r="PU278" s="97"/>
      <c r="PV278" s="97"/>
      <c r="PW278" s="97"/>
      <c r="PX278" s="97"/>
      <c r="PY278" s="97"/>
      <c r="PZ278" s="97"/>
      <c r="QA278" s="97"/>
      <c r="QB278" s="97"/>
      <c r="QC278" s="97"/>
      <c r="QD278" s="97"/>
      <c r="QE278" s="97"/>
      <c r="QF278" s="97"/>
      <c r="QG278" s="97"/>
      <c r="QH278" s="97"/>
      <c r="QI278" s="97"/>
      <c r="QJ278" s="97"/>
      <c r="QK278" s="97"/>
      <c r="QL278" s="97"/>
      <c r="QM278" s="97"/>
      <c r="QN278" s="97"/>
      <c r="QO278" s="97"/>
      <c r="QP278" s="97"/>
      <c r="QQ278" s="97"/>
      <c r="QR278" s="97"/>
      <c r="QS278" s="97"/>
      <c r="QT278" s="97"/>
      <c r="QU278" s="97"/>
      <c r="QV278" s="97"/>
      <c r="QW278" s="97"/>
      <c r="QX278" s="97"/>
      <c r="QY278" s="97"/>
      <c r="QZ278" s="97"/>
      <c r="RA278" s="97"/>
      <c r="RB278" s="97"/>
      <c r="RC278" s="97"/>
      <c r="RD278" s="97"/>
      <c r="RE278" s="97"/>
      <c r="RF278" s="97"/>
      <c r="RG278" s="97"/>
      <c r="RH278" s="97"/>
      <c r="RI278" s="97"/>
      <c r="RJ278" s="97"/>
      <c r="RK278" s="97"/>
      <c r="RL278" s="97"/>
      <c r="RM278" s="97"/>
      <c r="RN278" s="97"/>
      <c r="RO278" s="97"/>
      <c r="RP278" s="97"/>
      <c r="RQ278" s="97"/>
      <c r="RR278" s="97"/>
      <c r="RS278" s="97"/>
      <c r="RT278" s="97"/>
      <c r="RU278" s="97"/>
      <c r="RV278" s="97"/>
      <c r="RW278" s="97"/>
      <c r="RX278" s="97"/>
      <c r="RY278" s="97"/>
      <c r="RZ278" s="97"/>
      <c r="SA278" s="97"/>
      <c r="SB278" s="97"/>
      <c r="SC278" s="97"/>
      <c r="SD278" s="97"/>
      <c r="SE278" s="97"/>
      <c r="SF278" s="97"/>
      <c r="SG278" s="97"/>
      <c r="SH278" s="97"/>
      <c r="SI278" s="97"/>
      <c r="SJ278" s="97"/>
      <c r="SK278" s="97"/>
      <c r="SL278" s="97"/>
      <c r="SM278" s="97"/>
      <c r="SN278" s="97"/>
      <c r="SO278" s="97"/>
      <c r="SP278" s="97"/>
      <c r="SQ278" s="97"/>
      <c r="SR278" s="97"/>
      <c r="SS278" s="97"/>
      <c r="ST278" s="97"/>
      <c r="SU278" s="97"/>
      <c r="SV278" s="97"/>
      <c r="SW278" s="97"/>
      <c r="SX278" s="97"/>
      <c r="SY278" s="97"/>
      <c r="SZ278" s="97"/>
      <c r="TA278" s="97"/>
      <c r="TB278" s="97"/>
    </row>
    <row r="279" spans="1:522" s="1" customFormat="1" ht="18" customHeight="1" x14ac:dyDescent="0.2">
      <c r="A279" s="12"/>
      <c r="B279" s="11" t="s">
        <v>198</v>
      </c>
      <c r="C279" s="1">
        <v>8340</v>
      </c>
      <c r="E279" s="4" t="s">
        <v>303</v>
      </c>
      <c r="F279" s="58">
        <v>9838</v>
      </c>
      <c r="G279" s="9" t="s">
        <v>94</v>
      </c>
      <c r="H279" s="57" t="s">
        <v>169</v>
      </c>
      <c r="I279" s="1">
        <f t="shared" si="5"/>
        <v>0</v>
      </c>
      <c r="J279" s="12">
        <f>Tabuľka3[[#This Row],[Stĺpec9]]+I280+I281</f>
        <v>0</v>
      </c>
      <c r="K279" s="97"/>
      <c r="L279" s="97"/>
      <c r="M279" s="97"/>
      <c r="N279" s="97"/>
      <c r="O279" s="97"/>
      <c r="P279" s="97"/>
      <c r="Q279" s="97"/>
      <c r="R279" s="97"/>
      <c r="S279" s="97"/>
      <c r="T279" s="97"/>
      <c r="U279" s="97"/>
      <c r="V279" s="97"/>
      <c r="W279" s="97"/>
      <c r="X279" s="97"/>
      <c r="Y279" s="97"/>
      <c r="Z279" s="97"/>
      <c r="AA279" s="97"/>
      <c r="AB279" s="97"/>
      <c r="AC279" s="97"/>
      <c r="AD279" s="97"/>
      <c r="AE279" s="97"/>
      <c r="AF279" s="97"/>
      <c r="AG279" s="97"/>
      <c r="AH279" s="97"/>
      <c r="AI279" s="97"/>
      <c r="AJ279" s="97"/>
      <c r="AK279" s="97"/>
      <c r="AL279" s="97"/>
      <c r="AM279" s="97"/>
      <c r="AN279" s="97"/>
      <c r="AO279" s="97"/>
      <c r="AP279" s="97"/>
      <c r="AQ279" s="97"/>
      <c r="AR279" s="97"/>
      <c r="AS279" s="97"/>
      <c r="AT279" s="97"/>
      <c r="AU279" s="97"/>
      <c r="AV279" s="97"/>
      <c r="AW279" s="97"/>
      <c r="AX279" s="97"/>
      <c r="AY279" s="97"/>
      <c r="AZ279" s="97"/>
      <c r="BA279" s="97"/>
      <c r="BB279" s="97"/>
      <c r="BC279" s="97"/>
      <c r="BD279" s="97"/>
      <c r="BE279" s="97"/>
      <c r="BF279" s="97"/>
      <c r="BG279" s="97"/>
      <c r="BH279" s="97"/>
      <c r="BI279" s="97"/>
      <c r="BJ279" s="97"/>
      <c r="BK279" s="97"/>
      <c r="BL279" s="97"/>
      <c r="BM279" s="97"/>
      <c r="BN279" s="97"/>
      <c r="BO279" s="97"/>
      <c r="BP279" s="97"/>
      <c r="BQ279" s="97"/>
      <c r="BR279" s="97"/>
      <c r="BS279" s="97"/>
      <c r="BT279" s="97"/>
      <c r="BU279" s="97"/>
      <c r="BV279" s="97"/>
      <c r="BW279" s="97"/>
      <c r="BX279" s="97"/>
      <c r="BY279" s="97"/>
      <c r="BZ279" s="97"/>
      <c r="CA279" s="97"/>
      <c r="CB279" s="97"/>
      <c r="CC279" s="97"/>
      <c r="CD279" s="97"/>
      <c r="CE279" s="97"/>
      <c r="CF279" s="97"/>
      <c r="CG279" s="97"/>
      <c r="CH279" s="97"/>
      <c r="CI279" s="97"/>
      <c r="CJ279" s="97"/>
      <c r="CK279" s="97"/>
      <c r="CL279" s="97"/>
      <c r="CM279" s="97"/>
      <c r="CN279" s="97"/>
      <c r="CO279" s="97"/>
      <c r="CP279" s="97"/>
      <c r="CQ279" s="97"/>
      <c r="CR279" s="97"/>
      <c r="CS279" s="97"/>
      <c r="CT279" s="97"/>
      <c r="CU279" s="97"/>
      <c r="CV279" s="97"/>
      <c r="CW279" s="97"/>
      <c r="CX279" s="97"/>
      <c r="CY279" s="97"/>
      <c r="CZ279" s="97"/>
      <c r="DA279" s="97"/>
      <c r="DB279" s="97"/>
      <c r="DC279" s="97"/>
      <c r="DD279" s="97"/>
      <c r="DE279" s="97"/>
      <c r="DF279" s="97"/>
      <c r="DG279" s="97"/>
      <c r="DH279" s="97"/>
      <c r="DI279" s="97"/>
      <c r="DJ279" s="97"/>
      <c r="DK279" s="97"/>
      <c r="DL279" s="97"/>
      <c r="DM279" s="97"/>
      <c r="DN279" s="97"/>
      <c r="DO279" s="97"/>
      <c r="DP279" s="97"/>
      <c r="DQ279" s="97"/>
      <c r="DR279" s="97"/>
      <c r="DS279" s="97"/>
      <c r="DT279" s="97"/>
      <c r="DU279" s="97"/>
      <c r="DV279" s="97"/>
      <c r="DW279" s="97"/>
      <c r="DX279" s="97"/>
      <c r="DY279" s="97"/>
      <c r="DZ279" s="97"/>
      <c r="EA279" s="97"/>
      <c r="EB279" s="97"/>
      <c r="EC279" s="97"/>
      <c r="ED279" s="97"/>
      <c r="EE279" s="97"/>
      <c r="EF279" s="97"/>
      <c r="EG279" s="97"/>
      <c r="EH279" s="97"/>
      <c r="EI279" s="97"/>
      <c r="EJ279" s="97"/>
      <c r="EK279" s="97"/>
      <c r="EL279" s="97"/>
      <c r="EM279" s="97"/>
      <c r="EN279" s="97"/>
      <c r="EO279" s="97"/>
      <c r="EP279" s="97"/>
      <c r="EQ279" s="97"/>
      <c r="ER279" s="97"/>
      <c r="ES279" s="97"/>
      <c r="ET279" s="97"/>
      <c r="EU279" s="97"/>
      <c r="EV279" s="97"/>
      <c r="EW279" s="97"/>
      <c r="EX279" s="97"/>
      <c r="EY279" s="97"/>
      <c r="EZ279" s="97"/>
      <c r="FA279" s="97"/>
      <c r="FB279" s="97"/>
      <c r="FC279" s="97"/>
      <c r="FD279" s="97"/>
      <c r="FE279" s="97"/>
      <c r="FF279" s="97"/>
      <c r="FG279" s="97"/>
      <c r="FH279" s="97"/>
      <c r="FI279" s="97"/>
      <c r="FJ279" s="97"/>
      <c r="FK279" s="97"/>
      <c r="FL279" s="97"/>
      <c r="FM279" s="97"/>
      <c r="FN279" s="97"/>
      <c r="FO279" s="97"/>
      <c r="FP279" s="97"/>
      <c r="FQ279" s="97"/>
      <c r="FR279" s="97"/>
      <c r="FS279" s="97"/>
      <c r="FT279" s="97"/>
      <c r="FU279" s="97"/>
      <c r="FV279" s="97"/>
      <c r="FW279" s="97"/>
      <c r="FX279" s="97"/>
      <c r="FY279" s="97"/>
      <c r="FZ279" s="97"/>
      <c r="GA279" s="97"/>
      <c r="GB279" s="97"/>
      <c r="GC279" s="97"/>
      <c r="GD279" s="97"/>
      <c r="GE279" s="97"/>
      <c r="GF279" s="97"/>
      <c r="GG279" s="97"/>
      <c r="GH279" s="97"/>
      <c r="GI279" s="97"/>
      <c r="GJ279" s="97"/>
      <c r="GK279" s="97"/>
      <c r="GL279" s="97"/>
      <c r="GM279" s="97"/>
      <c r="GN279" s="97"/>
      <c r="GO279" s="97"/>
      <c r="GP279" s="97"/>
      <c r="GQ279" s="97"/>
      <c r="GR279" s="97"/>
      <c r="GS279" s="97"/>
      <c r="GT279" s="97"/>
      <c r="GU279" s="97"/>
      <c r="GV279" s="97"/>
      <c r="GW279" s="97"/>
      <c r="GX279" s="97"/>
      <c r="GY279" s="97"/>
      <c r="GZ279" s="97"/>
      <c r="HA279" s="97"/>
      <c r="HB279" s="97"/>
      <c r="HC279" s="97"/>
      <c r="HD279" s="97"/>
      <c r="HE279" s="97"/>
      <c r="HF279" s="97"/>
      <c r="HG279" s="97"/>
      <c r="HH279" s="97"/>
      <c r="HI279" s="97"/>
      <c r="HJ279" s="97"/>
      <c r="HK279" s="97"/>
      <c r="HL279" s="97"/>
      <c r="HM279" s="97"/>
      <c r="HN279" s="97"/>
      <c r="HO279" s="97"/>
      <c r="HP279" s="97"/>
      <c r="HQ279" s="97"/>
      <c r="HR279" s="97"/>
      <c r="HS279" s="97"/>
      <c r="HT279" s="97"/>
      <c r="HU279" s="97"/>
      <c r="HV279" s="97"/>
      <c r="HW279" s="97"/>
      <c r="HX279" s="97"/>
      <c r="HY279" s="97"/>
      <c r="HZ279" s="97"/>
      <c r="IA279" s="97"/>
      <c r="IB279" s="97"/>
      <c r="IC279" s="97"/>
      <c r="ID279" s="97"/>
      <c r="IE279" s="97"/>
      <c r="IF279" s="97"/>
      <c r="IG279" s="97"/>
      <c r="IH279" s="97"/>
      <c r="II279" s="97"/>
      <c r="IJ279" s="97"/>
      <c r="IK279" s="97"/>
      <c r="IL279" s="97"/>
      <c r="IM279" s="97"/>
      <c r="IN279" s="97"/>
      <c r="IO279" s="97"/>
      <c r="IP279" s="97"/>
      <c r="IQ279" s="97"/>
      <c r="IR279" s="97"/>
      <c r="IS279" s="97"/>
      <c r="IT279" s="97"/>
      <c r="IU279" s="97"/>
      <c r="IV279" s="97"/>
      <c r="IW279" s="97"/>
      <c r="IX279" s="97"/>
      <c r="IY279" s="97"/>
      <c r="IZ279" s="97"/>
      <c r="JA279" s="97"/>
      <c r="JB279" s="97"/>
      <c r="JC279" s="97"/>
      <c r="JD279" s="97"/>
      <c r="JE279" s="97"/>
      <c r="JF279" s="97"/>
      <c r="JG279" s="97"/>
      <c r="JH279" s="97"/>
      <c r="JI279" s="97"/>
      <c r="JJ279" s="97"/>
      <c r="JK279" s="97"/>
      <c r="JL279" s="97"/>
      <c r="JM279" s="97"/>
      <c r="JN279" s="97"/>
      <c r="JO279" s="97"/>
      <c r="JP279" s="97"/>
      <c r="JQ279" s="97"/>
      <c r="JR279" s="97"/>
      <c r="JS279" s="97"/>
      <c r="JT279" s="97"/>
      <c r="JU279" s="97"/>
      <c r="JV279" s="97"/>
      <c r="JW279" s="97"/>
      <c r="JX279" s="97"/>
      <c r="JY279" s="97"/>
      <c r="JZ279" s="97"/>
      <c r="KA279" s="97"/>
      <c r="KB279" s="97"/>
      <c r="KC279" s="97"/>
      <c r="KD279" s="97"/>
      <c r="KE279" s="97"/>
      <c r="KF279" s="97"/>
      <c r="KG279" s="97"/>
      <c r="KH279" s="97"/>
      <c r="KI279" s="97"/>
      <c r="KJ279" s="97"/>
      <c r="KK279" s="97"/>
      <c r="KL279" s="97"/>
      <c r="KM279" s="97"/>
      <c r="KN279" s="97"/>
      <c r="KO279" s="97"/>
      <c r="KP279" s="97"/>
      <c r="KQ279" s="97"/>
      <c r="KR279" s="97"/>
      <c r="KS279" s="97"/>
      <c r="KT279" s="97"/>
      <c r="KU279" s="97"/>
      <c r="KV279" s="97"/>
      <c r="KW279" s="97"/>
      <c r="KX279" s="97"/>
      <c r="KY279" s="97"/>
      <c r="KZ279" s="97"/>
      <c r="LA279" s="97"/>
      <c r="LB279" s="97"/>
      <c r="LC279" s="97"/>
      <c r="LD279" s="97"/>
      <c r="LE279" s="97"/>
      <c r="LF279" s="97"/>
      <c r="LG279" s="97"/>
      <c r="LH279" s="97"/>
      <c r="LI279" s="97"/>
      <c r="LJ279" s="97"/>
      <c r="LK279" s="97"/>
      <c r="LL279" s="97"/>
      <c r="LM279" s="97"/>
      <c r="LN279" s="97"/>
      <c r="LO279" s="97"/>
      <c r="LP279" s="97"/>
      <c r="LQ279" s="97"/>
      <c r="LR279" s="97"/>
      <c r="LS279" s="97"/>
      <c r="LT279" s="97"/>
      <c r="LU279" s="97"/>
      <c r="LV279" s="97"/>
      <c r="LW279" s="97"/>
      <c r="LX279" s="97"/>
      <c r="LY279" s="97"/>
      <c r="LZ279" s="97"/>
      <c r="MA279" s="97"/>
      <c r="MB279" s="97"/>
      <c r="MC279" s="97"/>
      <c r="MD279" s="97"/>
      <c r="ME279" s="97"/>
      <c r="MF279" s="97"/>
      <c r="MG279" s="97"/>
      <c r="MH279" s="97"/>
      <c r="MI279" s="97"/>
      <c r="MJ279" s="97"/>
      <c r="MK279" s="97"/>
      <c r="ML279" s="97"/>
      <c r="MM279" s="97"/>
      <c r="MN279" s="97"/>
      <c r="MO279" s="97"/>
      <c r="MP279" s="97"/>
      <c r="MQ279" s="97"/>
      <c r="MR279" s="97"/>
      <c r="MS279" s="97"/>
      <c r="MT279" s="97"/>
      <c r="MU279" s="97"/>
      <c r="MV279" s="97"/>
      <c r="MW279" s="97"/>
      <c r="MX279" s="97"/>
      <c r="MY279" s="97"/>
      <c r="MZ279" s="97"/>
      <c r="NA279" s="97"/>
      <c r="NB279" s="97"/>
      <c r="NC279" s="97"/>
      <c r="ND279" s="97"/>
      <c r="NE279" s="97"/>
      <c r="NF279" s="97"/>
      <c r="NG279" s="97"/>
      <c r="NH279" s="97"/>
      <c r="NI279" s="97"/>
      <c r="NJ279" s="97"/>
      <c r="NK279" s="97"/>
      <c r="NL279" s="97"/>
      <c r="NM279" s="97"/>
      <c r="NN279" s="97"/>
      <c r="NO279" s="97"/>
      <c r="NP279" s="97"/>
      <c r="NQ279" s="97"/>
      <c r="NR279" s="97"/>
      <c r="NS279" s="97"/>
      <c r="NT279" s="97"/>
      <c r="NU279" s="97"/>
      <c r="NV279" s="97"/>
      <c r="NW279" s="97"/>
      <c r="NX279" s="97"/>
      <c r="NY279" s="97"/>
      <c r="NZ279" s="97"/>
      <c r="OA279" s="97"/>
      <c r="OB279" s="97"/>
      <c r="OC279" s="97"/>
      <c r="OD279" s="97"/>
      <c r="OE279" s="97"/>
      <c r="OF279" s="97"/>
      <c r="OG279" s="97"/>
      <c r="OH279" s="97"/>
      <c r="OI279" s="97"/>
      <c r="OJ279" s="97"/>
      <c r="OK279" s="97"/>
      <c r="OL279" s="97"/>
      <c r="OM279" s="97"/>
      <c r="ON279" s="97"/>
      <c r="OO279" s="97"/>
      <c r="OP279" s="97"/>
      <c r="OQ279" s="97"/>
      <c r="OR279" s="97"/>
      <c r="OS279" s="97"/>
      <c r="OT279" s="97"/>
      <c r="OU279" s="97"/>
      <c r="OV279" s="97"/>
      <c r="OW279" s="97"/>
      <c r="OX279" s="97"/>
      <c r="OY279" s="97"/>
      <c r="OZ279" s="97"/>
      <c r="PA279" s="97"/>
      <c r="PB279" s="97"/>
      <c r="PC279" s="97"/>
      <c r="PD279" s="97"/>
      <c r="PE279" s="97"/>
      <c r="PF279" s="97"/>
      <c r="PG279" s="97"/>
      <c r="PH279" s="97"/>
      <c r="PI279" s="97"/>
      <c r="PJ279" s="97"/>
      <c r="PK279" s="97"/>
      <c r="PL279" s="97"/>
      <c r="PM279" s="97"/>
      <c r="PN279" s="97"/>
      <c r="PO279" s="97"/>
      <c r="PP279" s="97"/>
      <c r="PQ279" s="97"/>
      <c r="PR279" s="97"/>
      <c r="PS279" s="97"/>
      <c r="PT279" s="97"/>
      <c r="PU279" s="97"/>
      <c r="PV279" s="97"/>
      <c r="PW279" s="97"/>
      <c r="PX279" s="97"/>
      <c r="PY279" s="97"/>
      <c r="PZ279" s="97"/>
      <c r="QA279" s="97"/>
      <c r="QB279" s="97"/>
      <c r="QC279" s="97"/>
      <c r="QD279" s="97"/>
      <c r="QE279" s="97"/>
      <c r="QF279" s="97"/>
      <c r="QG279" s="97"/>
      <c r="QH279" s="97"/>
      <c r="QI279" s="97"/>
      <c r="QJ279" s="97"/>
      <c r="QK279" s="97"/>
      <c r="QL279" s="97"/>
      <c r="QM279" s="97"/>
      <c r="QN279" s="97"/>
      <c r="QO279" s="97"/>
      <c r="QP279" s="97"/>
      <c r="QQ279" s="97"/>
      <c r="QR279" s="97"/>
      <c r="QS279" s="97"/>
      <c r="QT279" s="97"/>
      <c r="QU279" s="97"/>
      <c r="QV279" s="97"/>
      <c r="QW279" s="97"/>
      <c r="QX279" s="97"/>
      <c r="QY279" s="97"/>
      <c r="QZ279" s="97"/>
      <c r="RA279" s="97"/>
      <c r="RB279" s="97"/>
      <c r="RC279" s="97"/>
      <c r="RD279" s="97"/>
      <c r="RE279" s="97"/>
      <c r="RF279" s="97"/>
      <c r="RG279" s="97"/>
      <c r="RH279" s="97"/>
      <c r="RI279" s="97"/>
      <c r="RJ279" s="97"/>
      <c r="RK279" s="97"/>
      <c r="RL279" s="97"/>
      <c r="RM279" s="97"/>
      <c r="RN279" s="97"/>
      <c r="RO279" s="97"/>
      <c r="RP279" s="97"/>
      <c r="RQ279" s="97"/>
      <c r="RR279" s="97"/>
      <c r="RS279" s="97"/>
      <c r="RT279" s="97"/>
      <c r="RU279" s="97"/>
      <c r="RV279" s="97"/>
      <c r="RW279" s="97"/>
      <c r="RX279" s="97"/>
      <c r="RY279" s="97"/>
      <c r="RZ279" s="97"/>
      <c r="SA279" s="97"/>
      <c r="SB279" s="97"/>
      <c r="SC279" s="97"/>
      <c r="SD279" s="97"/>
      <c r="SE279" s="97"/>
      <c r="SF279" s="97"/>
      <c r="SG279" s="97"/>
      <c r="SH279" s="97"/>
      <c r="SI279" s="97"/>
      <c r="SJ279" s="97"/>
      <c r="SK279" s="97"/>
      <c r="SL279" s="97"/>
      <c r="SM279" s="97"/>
      <c r="SN279" s="97"/>
      <c r="SO279" s="97"/>
      <c r="SP279" s="97"/>
      <c r="SQ279" s="97"/>
      <c r="SR279" s="97"/>
      <c r="SS279" s="97"/>
      <c r="ST279" s="97"/>
      <c r="SU279" s="97"/>
      <c r="SV279" s="97"/>
      <c r="SW279" s="97"/>
      <c r="SX279" s="97"/>
      <c r="SY279" s="97"/>
      <c r="SZ279" s="97"/>
      <c r="TA279" s="97"/>
      <c r="TB279" s="97"/>
    </row>
    <row r="280" spans="1:522" s="1" customFormat="1" ht="18" customHeight="1" x14ac:dyDescent="0.2">
      <c r="A280" s="12"/>
      <c r="B280" s="11"/>
      <c r="E280" s="4" t="s">
        <v>170</v>
      </c>
      <c r="F280" s="58">
        <v>9571</v>
      </c>
      <c r="G280" s="9" t="s">
        <v>99</v>
      </c>
      <c r="H280" s="57"/>
      <c r="I280" s="1">
        <f t="shared" si="5"/>
        <v>0</v>
      </c>
      <c r="J280" s="12"/>
      <c r="K280" s="97"/>
      <c r="L280" s="97"/>
      <c r="M280" s="97"/>
      <c r="N280" s="97"/>
      <c r="O280" s="97"/>
      <c r="P280" s="97"/>
      <c r="Q280" s="97"/>
      <c r="R280" s="97"/>
      <c r="S280" s="97"/>
      <c r="T280" s="97"/>
      <c r="U280" s="97"/>
      <c r="V280" s="97"/>
      <c r="W280" s="97"/>
      <c r="X280" s="97"/>
      <c r="Y280" s="97"/>
      <c r="Z280" s="97"/>
      <c r="AA280" s="97"/>
      <c r="AB280" s="97"/>
      <c r="AC280" s="97"/>
      <c r="AD280" s="97"/>
      <c r="AE280" s="97"/>
      <c r="AF280" s="97"/>
      <c r="AG280" s="97"/>
      <c r="AH280" s="97"/>
      <c r="AI280" s="97"/>
      <c r="AJ280" s="97"/>
      <c r="AK280" s="97"/>
      <c r="AL280" s="97"/>
      <c r="AM280" s="97"/>
      <c r="AN280" s="97"/>
      <c r="AO280" s="97"/>
      <c r="AP280" s="97"/>
      <c r="AQ280" s="97"/>
      <c r="AR280" s="97"/>
      <c r="AS280" s="97"/>
      <c r="AT280" s="97"/>
      <c r="AU280" s="97"/>
      <c r="AV280" s="97"/>
      <c r="AW280" s="97"/>
      <c r="AX280" s="97"/>
      <c r="AY280" s="97"/>
      <c r="AZ280" s="97"/>
      <c r="BA280" s="97"/>
      <c r="BB280" s="97"/>
      <c r="BC280" s="97"/>
      <c r="BD280" s="97"/>
      <c r="BE280" s="97"/>
      <c r="BF280" s="97"/>
      <c r="BG280" s="97"/>
      <c r="BH280" s="97"/>
      <c r="BI280" s="97"/>
      <c r="BJ280" s="97"/>
      <c r="BK280" s="97"/>
      <c r="BL280" s="97"/>
      <c r="BM280" s="97"/>
      <c r="BN280" s="97"/>
      <c r="BO280" s="97"/>
      <c r="BP280" s="97"/>
      <c r="BQ280" s="97"/>
      <c r="BR280" s="97"/>
      <c r="BS280" s="97"/>
      <c r="BT280" s="97"/>
      <c r="BU280" s="97"/>
      <c r="BV280" s="97"/>
      <c r="BW280" s="97"/>
      <c r="BX280" s="97"/>
      <c r="BY280" s="97"/>
      <c r="BZ280" s="97"/>
      <c r="CA280" s="97"/>
      <c r="CB280" s="97"/>
      <c r="CC280" s="97"/>
      <c r="CD280" s="97"/>
      <c r="CE280" s="97"/>
      <c r="CF280" s="97"/>
      <c r="CG280" s="97"/>
      <c r="CH280" s="97"/>
      <c r="CI280" s="97"/>
      <c r="CJ280" s="97"/>
      <c r="CK280" s="97"/>
      <c r="CL280" s="97"/>
      <c r="CM280" s="97"/>
      <c r="CN280" s="97"/>
      <c r="CO280" s="97"/>
      <c r="CP280" s="97"/>
      <c r="CQ280" s="97"/>
      <c r="CR280" s="97"/>
      <c r="CS280" s="97"/>
      <c r="CT280" s="97"/>
      <c r="CU280" s="97"/>
      <c r="CV280" s="97"/>
      <c r="CW280" s="97"/>
      <c r="CX280" s="97"/>
      <c r="CY280" s="97"/>
      <c r="CZ280" s="97"/>
      <c r="DA280" s="97"/>
      <c r="DB280" s="97"/>
      <c r="DC280" s="97"/>
      <c r="DD280" s="97"/>
      <c r="DE280" s="97"/>
      <c r="DF280" s="97"/>
      <c r="DG280" s="97"/>
      <c r="DH280" s="97"/>
      <c r="DI280" s="97"/>
      <c r="DJ280" s="97"/>
      <c r="DK280" s="97"/>
      <c r="DL280" s="97"/>
      <c r="DM280" s="97"/>
      <c r="DN280" s="97"/>
      <c r="DO280" s="97"/>
      <c r="DP280" s="97"/>
      <c r="DQ280" s="97"/>
      <c r="DR280" s="97"/>
      <c r="DS280" s="97"/>
      <c r="DT280" s="97"/>
      <c r="DU280" s="97"/>
      <c r="DV280" s="97"/>
      <c r="DW280" s="97"/>
      <c r="DX280" s="97"/>
      <c r="DY280" s="97"/>
      <c r="DZ280" s="97"/>
      <c r="EA280" s="97"/>
      <c r="EB280" s="97"/>
      <c r="EC280" s="97"/>
      <c r="ED280" s="97"/>
      <c r="EE280" s="97"/>
      <c r="EF280" s="97"/>
      <c r="EG280" s="97"/>
      <c r="EH280" s="97"/>
      <c r="EI280" s="97"/>
      <c r="EJ280" s="97"/>
      <c r="EK280" s="97"/>
      <c r="EL280" s="97"/>
      <c r="EM280" s="97"/>
      <c r="EN280" s="97"/>
      <c r="EO280" s="97"/>
      <c r="EP280" s="97"/>
      <c r="EQ280" s="97"/>
      <c r="ER280" s="97"/>
      <c r="ES280" s="97"/>
      <c r="ET280" s="97"/>
      <c r="EU280" s="97"/>
      <c r="EV280" s="97"/>
      <c r="EW280" s="97"/>
      <c r="EX280" s="97"/>
      <c r="EY280" s="97"/>
      <c r="EZ280" s="97"/>
      <c r="FA280" s="97"/>
      <c r="FB280" s="97"/>
      <c r="FC280" s="97"/>
      <c r="FD280" s="97"/>
      <c r="FE280" s="97"/>
      <c r="FF280" s="97"/>
      <c r="FG280" s="97"/>
      <c r="FH280" s="97"/>
      <c r="FI280" s="97"/>
      <c r="FJ280" s="97"/>
      <c r="FK280" s="97"/>
      <c r="FL280" s="97"/>
      <c r="FM280" s="97"/>
      <c r="FN280" s="97"/>
      <c r="FO280" s="97"/>
      <c r="FP280" s="97"/>
      <c r="FQ280" s="97"/>
      <c r="FR280" s="97"/>
      <c r="FS280" s="97"/>
      <c r="FT280" s="97"/>
      <c r="FU280" s="97"/>
      <c r="FV280" s="97"/>
      <c r="FW280" s="97"/>
      <c r="FX280" s="97"/>
      <c r="FY280" s="97"/>
      <c r="FZ280" s="97"/>
      <c r="GA280" s="97"/>
      <c r="GB280" s="97"/>
      <c r="GC280" s="97"/>
      <c r="GD280" s="97"/>
      <c r="GE280" s="97"/>
      <c r="GF280" s="97"/>
      <c r="GG280" s="97"/>
      <c r="GH280" s="97"/>
      <c r="GI280" s="97"/>
      <c r="GJ280" s="97"/>
      <c r="GK280" s="97"/>
      <c r="GL280" s="97"/>
      <c r="GM280" s="97"/>
      <c r="GN280" s="97"/>
      <c r="GO280" s="97"/>
      <c r="GP280" s="97"/>
      <c r="GQ280" s="97"/>
      <c r="GR280" s="97"/>
      <c r="GS280" s="97"/>
      <c r="GT280" s="97"/>
      <c r="GU280" s="97"/>
      <c r="GV280" s="97"/>
      <c r="GW280" s="97"/>
      <c r="GX280" s="97"/>
      <c r="GY280" s="97"/>
      <c r="GZ280" s="97"/>
      <c r="HA280" s="97"/>
      <c r="HB280" s="97"/>
      <c r="HC280" s="97"/>
      <c r="HD280" s="97"/>
      <c r="HE280" s="97"/>
      <c r="HF280" s="97"/>
      <c r="HG280" s="97"/>
      <c r="HH280" s="97"/>
      <c r="HI280" s="97"/>
      <c r="HJ280" s="97"/>
      <c r="HK280" s="97"/>
      <c r="HL280" s="97"/>
      <c r="HM280" s="97"/>
      <c r="HN280" s="97"/>
      <c r="HO280" s="97"/>
      <c r="HP280" s="97"/>
      <c r="HQ280" s="97"/>
      <c r="HR280" s="97"/>
      <c r="HS280" s="97"/>
      <c r="HT280" s="97"/>
      <c r="HU280" s="97"/>
      <c r="HV280" s="97"/>
      <c r="HW280" s="97"/>
      <c r="HX280" s="97"/>
      <c r="HY280" s="97"/>
      <c r="HZ280" s="97"/>
      <c r="IA280" s="97"/>
      <c r="IB280" s="97"/>
      <c r="IC280" s="97"/>
      <c r="ID280" s="97"/>
      <c r="IE280" s="97"/>
      <c r="IF280" s="97"/>
      <c r="IG280" s="97"/>
      <c r="IH280" s="97"/>
      <c r="II280" s="97"/>
      <c r="IJ280" s="97"/>
      <c r="IK280" s="97"/>
      <c r="IL280" s="97"/>
      <c r="IM280" s="97"/>
      <c r="IN280" s="97"/>
      <c r="IO280" s="97"/>
      <c r="IP280" s="97"/>
      <c r="IQ280" s="97"/>
      <c r="IR280" s="97"/>
      <c r="IS280" s="97"/>
      <c r="IT280" s="97"/>
      <c r="IU280" s="97"/>
      <c r="IV280" s="97"/>
      <c r="IW280" s="97"/>
      <c r="IX280" s="97"/>
      <c r="IY280" s="97"/>
      <c r="IZ280" s="97"/>
      <c r="JA280" s="97"/>
      <c r="JB280" s="97"/>
      <c r="JC280" s="97"/>
      <c r="JD280" s="97"/>
      <c r="JE280" s="97"/>
      <c r="JF280" s="97"/>
      <c r="JG280" s="97"/>
      <c r="JH280" s="97"/>
      <c r="JI280" s="97"/>
      <c r="JJ280" s="97"/>
      <c r="JK280" s="97"/>
      <c r="JL280" s="97"/>
      <c r="JM280" s="97"/>
      <c r="JN280" s="97"/>
      <c r="JO280" s="97"/>
      <c r="JP280" s="97"/>
      <c r="JQ280" s="97"/>
      <c r="JR280" s="97"/>
      <c r="JS280" s="97"/>
      <c r="JT280" s="97"/>
      <c r="JU280" s="97"/>
      <c r="JV280" s="97"/>
      <c r="JW280" s="97"/>
      <c r="JX280" s="97"/>
      <c r="JY280" s="97"/>
      <c r="JZ280" s="97"/>
      <c r="KA280" s="97"/>
      <c r="KB280" s="97"/>
      <c r="KC280" s="97"/>
      <c r="KD280" s="97"/>
      <c r="KE280" s="97"/>
      <c r="KF280" s="97"/>
      <c r="KG280" s="97"/>
      <c r="KH280" s="97"/>
      <c r="KI280" s="97"/>
      <c r="KJ280" s="97"/>
      <c r="KK280" s="97"/>
      <c r="KL280" s="97"/>
      <c r="KM280" s="97"/>
      <c r="KN280" s="97"/>
      <c r="KO280" s="97"/>
      <c r="KP280" s="97"/>
      <c r="KQ280" s="97"/>
      <c r="KR280" s="97"/>
      <c r="KS280" s="97"/>
      <c r="KT280" s="97"/>
      <c r="KU280" s="97"/>
      <c r="KV280" s="97"/>
      <c r="KW280" s="97"/>
      <c r="KX280" s="97"/>
      <c r="KY280" s="97"/>
      <c r="KZ280" s="97"/>
      <c r="LA280" s="97"/>
      <c r="LB280" s="97"/>
      <c r="LC280" s="97"/>
      <c r="LD280" s="97"/>
      <c r="LE280" s="97"/>
      <c r="LF280" s="97"/>
      <c r="LG280" s="97"/>
      <c r="LH280" s="97"/>
      <c r="LI280" s="97"/>
      <c r="LJ280" s="97"/>
      <c r="LK280" s="97"/>
      <c r="LL280" s="97"/>
      <c r="LM280" s="97"/>
      <c r="LN280" s="97"/>
      <c r="LO280" s="97"/>
      <c r="LP280" s="97"/>
      <c r="LQ280" s="97"/>
      <c r="LR280" s="97"/>
      <c r="LS280" s="97"/>
      <c r="LT280" s="97"/>
      <c r="LU280" s="97"/>
      <c r="LV280" s="97"/>
      <c r="LW280" s="97"/>
      <c r="LX280" s="97"/>
      <c r="LY280" s="97"/>
      <c r="LZ280" s="97"/>
      <c r="MA280" s="97"/>
      <c r="MB280" s="97"/>
      <c r="MC280" s="97"/>
      <c r="MD280" s="97"/>
      <c r="ME280" s="97"/>
      <c r="MF280" s="97"/>
      <c r="MG280" s="97"/>
      <c r="MH280" s="97"/>
      <c r="MI280" s="97"/>
      <c r="MJ280" s="97"/>
      <c r="MK280" s="97"/>
      <c r="ML280" s="97"/>
      <c r="MM280" s="97"/>
      <c r="MN280" s="97"/>
      <c r="MO280" s="97"/>
      <c r="MP280" s="97"/>
      <c r="MQ280" s="97"/>
      <c r="MR280" s="97"/>
      <c r="MS280" s="97"/>
      <c r="MT280" s="97"/>
      <c r="MU280" s="97"/>
      <c r="MV280" s="97"/>
      <c r="MW280" s="97"/>
      <c r="MX280" s="97"/>
      <c r="MY280" s="97"/>
      <c r="MZ280" s="97"/>
      <c r="NA280" s="97"/>
      <c r="NB280" s="97"/>
      <c r="NC280" s="97"/>
      <c r="ND280" s="97"/>
      <c r="NE280" s="97"/>
      <c r="NF280" s="97"/>
      <c r="NG280" s="97"/>
      <c r="NH280" s="97"/>
      <c r="NI280" s="97"/>
      <c r="NJ280" s="97"/>
      <c r="NK280" s="97"/>
      <c r="NL280" s="97"/>
      <c r="NM280" s="97"/>
      <c r="NN280" s="97"/>
      <c r="NO280" s="97"/>
      <c r="NP280" s="97"/>
      <c r="NQ280" s="97"/>
      <c r="NR280" s="97"/>
      <c r="NS280" s="97"/>
      <c r="NT280" s="97"/>
      <c r="NU280" s="97"/>
      <c r="NV280" s="97"/>
      <c r="NW280" s="97"/>
      <c r="NX280" s="97"/>
      <c r="NY280" s="97"/>
      <c r="NZ280" s="97"/>
      <c r="OA280" s="97"/>
      <c r="OB280" s="97"/>
      <c r="OC280" s="97"/>
      <c r="OD280" s="97"/>
      <c r="OE280" s="97"/>
      <c r="OF280" s="97"/>
      <c r="OG280" s="97"/>
      <c r="OH280" s="97"/>
      <c r="OI280" s="97"/>
      <c r="OJ280" s="97"/>
      <c r="OK280" s="97"/>
      <c r="OL280" s="97"/>
      <c r="OM280" s="97"/>
      <c r="ON280" s="97"/>
      <c r="OO280" s="97"/>
      <c r="OP280" s="97"/>
      <c r="OQ280" s="97"/>
      <c r="OR280" s="97"/>
      <c r="OS280" s="97"/>
      <c r="OT280" s="97"/>
      <c r="OU280" s="97"/>
      <c r="OV280" s="97"/>
      <c r="OW280" s="97"/>
      <c r="OX280" s="97"/>
      <c r="OY280" s="97"/>
      <c r="OZ280" s="97"/>
      <c r="PA280" s="97"/>
      <c r="PB280" s="97"/>
      <c r="PC280" s="97"/>
      <c r="PD280" s="97"/>
      <c r="PE280" s="97"/>
      <c r="PF280" s="97"/>
      <c r="PG280" s="97"/>
      <c r="PH280" s="97"/>
      <c r="PI280" s="97"/>
      <c r="PJ280" s="97"/>
      <c r="PK280" s="97"/>
      <c r="PL280" s="97"/>
      <c r="PM280" s="97"/>
      <c r="PN280" s="97"/>
      <c r="PO280" s="97"/>
      <c r="PP280" s="97"/>
      <c r="PQ280" s="97"/>
      <c r="PR280" s="97"/>
      <c r="PS280" s="97"/>
      <c r="PT280" s="97"/>
      <c r="PU280" s="97"/>
      <c r="PV280" s="97"/>
      <c r="PW280" s="97"/>
      <c r="PX280" s="97"/>
      <c r="PY280" s="97"/>
      <c r="PZ280" s="97"/>
      <c r="QA280" s="97"/>
      <c r="QB280" s="97"/>
      <c r="QC280" s="97"/>
      <c r="QD280" s="97"/>
      <c r="QE280" s="97"/>
      <c r="QF280" s="97"/>
      <c r="QG280" s="97"/>
      <c r="QH280" s="97"/>
      <c r="QI280" s="97"/>
      <c r="QJ280" s="97"/>
      <c r="QK280" s="97"/>
      <c r="QL280" s="97"/>
      <c r="QM280" s="97"/>
      <c r="QN280" s="97"/>
      <c r="QO280" s="97"/>
      <c r="QP280" s="97"/>
      <c r="QQ280" s="97"/>
      <c r="QR280" s="97"/>
      <c r="QS280" s="97"/>
      <c r="QT280" s="97"/>
      <c r="QU280" s="97"/>
      <c r="QV280" s="97"/>
      <c r="QW280" s="97"/>
      <c r="QX280" s="97"/>
      <c r="QY280" s="97"/>
      <c r="QZ280" s="97"/>
      <c r="RA280" s="97"/>
      <c r="RB280" s="97"/>
      <c r="RC280" s="97"/>
      <c r="RD280" s="97"/>
      <c r="RE280" s="97"/>
      <c r="RF280" s="97"/>
      <c r="RG280" s="97"/>
      <c r="RH280" s="97"/>
      <c r="RI280" s="97"/>
      <c r="RJ280" s="97"/>
      <c r="RK280" s="97"/>
      <c r="RL280" s="97"/>
      <c r="RM280" s="97"/>
      <c r="RN280" s="97"/>
      <c r="RO280" s="97"/>
      <c r="RP280" s="97"/>
      <c r="RQ280" s="97"/>
      <c r="RR280" s="97"/>
      <c r="RS280" s="97"/>
      <c r="RT280" s="97"/>
      <c r="RU280" s="97"/>
      <c r="RV280" s="97"/>
      <c r="RW280" s="97"/>
      <c r="RX280" s="97"/>
      <c r="RY280" s="97"/>
      <c r="RZ280" s="97"/>
      <c r="SA280" s="97"/>
      <c r="SB280" s="97"/>
      <c r="SC280" s="97"/>
      <c r="SD280" s="97"/>
      <c r="SE280" s="97"/>
      <c r="SF280" s="97"/>
      <c r="SG280" s="97"/>
      <c r="SH280" s="97"/>
      <c r="SI280" s="97"/>
      <c r="SJ280" s="97"/>
      <c r="SK280" s="97"/>
      <c r="SL280" s="97"/>
      <c r="SM280" s="97"/>
      <c r="SN280" s="97"/>
      <c r="SO280" s="97"/>
      <c r="SP280" s="97"/>
      <c r="SQ280" s="97"/>
      <c r="SR280" s="97"/>
      <c r="SS280" s="97"/>
      <c r="ST280" s="97"/>
      <c r="SU280" s="97"/>
      <c r="SV280" s="97"/>
      <c r="SW280" s="97"/>
      <c r="SX280" s="97"/>
      <c r="SY280" s="97"/>
      <c r="SZ280" s="97"/>
      <c r="TA280" s="97"/>
      <c r="TB280" s="97"/>
    </row>
    <row r="281" spans="1:522" s="1" customFormat="1" ht="18" customHeight="1" x14ac:dyDescent="0.2">
      <c r="A281" s="12"/>
      <c r="B281" s="11"/>
      <c r="E281" s="4" t="s">
        <v>195</v>
      </c>
      <c r="F281" s="58">
        <v>8750</v>
      </c>
      <c r="G281" s="9" t="s">
        <v>98</v>
      </c>
      <c r="H281" s="57"/>
      <c r="I281" s="1">
        <f t="shared" si="5"/>
        <v>0</v>
      </c>
      <c r="J281" s="12">
        <f>Tabuľka3[[#This Row],[Stĺpec9]]</f>
        <v>0</v>
      </c>
      <c r="K281" s="97"/>
      <c r="L281" s="97"/>
      <c r="M281" s="97"/>
      <c r="N281" s="97"/>
      <c r="O281" s="97"/>
      <c r="P281" s="97"/>
      <c r="Q281" s="97"/>
      <c r="R281" s="97"/>
      <c r="S281" s="97"/>
      <c r="T281" s="97"/>
      <c r="U281" s="97"/>
      <c r="V281" s="97"/>
      <c r="W281" s="97"/>
      <c r="X281" s="97"/>
      <c r="Y281" s="97"/>
      <c r="Z281" s="97"/>
      <c r="AA281" s="97"/>
      <c r="AB281" s="97"/>
      <c r="AC281" s="97"/>
      <c r="AD281" s="97"/>
      <c r="AE281" s="97"/>
      <c r="AF281" s="97"/>
      <c r="AG281" s="97"/>
      <c r="AH281" s="97"/>
      <c r="AI281" s="97"/>
      <c r="AJ281" s="97"/>
      <c r="AK281" s="97"/>
      <c r="AL281" s="97"/>
      <c r="AM281" s="97"/>
      <c r="AN281" s="97"/>
      <c r="AO281" s="97"/>
      <c r="AP281" s="97"/>
      <c r="AQ281" s="97"/>
      <c r="AR281" s="97"/>
      <c r="AS281" s="97"/>
      <c r="AT281" s="97"/>
      <c r="AU281" s="97"/>
      <c r="AV281" s="97"/>
      <c r="AW281" s="97"/>
      <c r="AX281" s="97"/>
      <c r="AY281" s="97"/>
      <c r="AZ281" s="97"/>
      <c r="BA281" s="97"/>
      <c r="BB281" s="97"/>
      <c r="BC281" s="97"/>
      <c r="BD281" s="97"/>
      <c r="BE281" s="97"/>
      <c r="BF281" s="97"/>
      <c r="BG281" s="97"/>
      <c r="BH281" s="97"/>
      <c r="BI281" s="97"/>
      <c r="BJ281" s="97"/>
      <c r="BK281" s="97"/>
      <c r="BL281" s="97"/>
      <c r="BM281" s="97"/>
      <c r="BN281" s="97"/>
      <c r="BO281" s="97"/>
      <c r="BP281" s="97"/>
      <c r="BQ281" s="97"/>
      <c r="BR281" s="97"/>
      <c r="BS281" s="97"/>
      <c r="BT281" s="97"/>
      <c r="BU281" s="97"/>
      <c r="BV281" s="97"/>
      <c r="BW281" s="97"/>
      <c r="BX281" s="97"/>
      <c r="BY281" s="97"/>
      <c r="BZ281" s="97"/>
      <c r="CA281" s="97"/>
      <c r="CB281" s="97"/>
      <c r="CC281" s="97"/>
      <c r="CD281" s="97"/>
      <c r="CE281" s="97"/>
      <c r="CF281" s="97"/>
      <c r="CG281" s="97"/>
      <c r="CH281" s="97"/>
      <c r="CI281" s="97"/>
      <c r="CJ281" s="97"/>
      <c r="CK281" s="97"/>
      <c r="CL281" s="97"/>
      <c r="CM281" s="97"/>
      <c r="CN281" s="97"/>
      <c r="CO281" s="97"/>
      <c r="CP281" s="97"/>
      <c r="CQ281" s="97"/>
      <c r="CR281" s="97"/>
      <c r="CS281" s="97"/>
      <c r="CT281" s="97"/>
      <c r="CU281" s="97"/>
      <c r="CV281" s="97"/>
      <c r="CW281" s="97"/>
      <c r="CX281" s="97"/>
      <c r="CY281" s="97"/>
      <c r="CZ281" s="97"/>
      <c r="DA281" s="97"/>
      <c r="DB281" s="97"/>
      <c r="DC281" s="97"/>
      <c r="DD281" s="97"/>
      <c r="DE281" s="97"/>
      <c r="DF281" s="97"/>
      <c r="DG281" s="97"/>
      <c r="DH281" s="97"/>
      <c r="DI281" s="97"/>
      <c r="DJ281" s="97"/>
      <c r="DK281" s="97"/>
      <c r="DL281" s="97"/>
      <c r="DM281" s="97"/>
      <c r="DN281" s="97"/>
      <c r="DO281" s="97"/>
      <c r="DP281" s="97"/>
      <c r="DQ281" s="97"/>
      <c r="DR281" s="97"/>
      <c r="DS281" s="97"/>
      <c r="DT281" s="97"/>
      <c r="DU281" s="97"/>
      <c r="DV281" s="97"/>
      <c r="DW281" s="97"/>
      <c r="DX281" s="97"/>
      <c r="DY281" s="97"/>
      <c r="DZ281" s="97"/>
      <c r="EA281" s="97"/>
      <c r="EB281" s="97"/>
      <c r="EC281" s="97"/>
      <c r="ED281" s="97"/>
      <c r="EE281" s="97"/>
      <c r="EF281" s="97"/>
      <c r="EG281" s="97"/>
      <c r="EH281" s="97"/>
      <c r="EI281" s="97"/>
      <c r="EJ281" s="97"/>
      <c r="EK281" s="97"/>
      <c r="EL281" s="97"/>
      <c r="EM281" s="97"/>
      <c r="EN281" s="97"/>
      <c r="EO281" s="97"/>
      <c r="EP281" s="97"/>
      <c r="EQ281" s="97"/>
      <c r="ER281" s="97"/>
      <c r="ES281" s="97"/>
      <c r="ET281" s="97"/>
      <c r="EU281" s="97"/>
      <c r="EV281" s="97"/>
      <c r="EW281" s="97"/>
      <c r="EX281" s="97"/>
      <c r="EY281" s="97"/>
      <c r="EZ281" s="97"/>
      <c r="FA281" s="97"/>
      <c r="FB281" s="97"/>
      <c r="FC281" s="97"/>
      <c r="FD281" s="97"/>
      <c r="FE281" s="97"/>
      <c r="FF281" s="97"/>
      <c r="FG281" s="97"/>
      <c r="FH281" s="97"/>
      <c r="FI281" s="97"/>
      <c r="FJ281" s="97"/>
      <c r="FK281" s="97"/>
      <c r="FL281" s="97"/>
      <c r="FM281" s="97"/>
      <c r="FN281" s="97"/>
      <c r="FO281" s="97"/>
      <c r="FP281" s="97"/>
      <c r="FQ281" s="97"/>
      <c r="FR281" s="97"/>
      <c r="FS281" s="97"/>
      <c r="FT281" s="97"/>
      <c r="FU281" s="97"/>
      <c r="FV281" s="97"/>
      <c r="FW281" s="97"/>
      <c r="FX281" s="97"/>
      <c r="FY281" s="97"/>
      <c r="FZ281" s="97"/>
      <c r="GA281" s="97"/>
      <c r="GB281" s="97"/>
      <c r="GC281" s="97"/>
      <c r="GD281" s="97"/>
      <c r="GE281" s="97"/>
      <c r="GF281" s="97"/>
      <c r="GG281" s="97"/>
      <c r="GH281" s="97"/>
      <c r="GI281" s="97"/>
      <c r="GJ281" s="97"/>
      <c r="GK281" s="97"/>
      <c r="GL281" s="97"/>
      <c r="GM281" s="97"/>
      <c r="GN281" s="97"/>
      <c r="GO281" s="97"/>
      <c r="GP281" s="97"/>
      <c r="GQ281" s="97"/>
      <c r="GR281" s="97"/>
      <c r="GS281" s="97"/>
      <c r="GT281" s="97"/>
      <c r="GU281" s="97"/>
      <c r="GV281" s="97"/>
      <c r="GW281" s="97"/>
      <c r="GX281" s="97"/>
      <c r="GY281" s="97"/>
      <c r="GZ281" s="97"/>
      <c r="HA281" s="97"/>
      <c r="HB281" s="97"/>
      <c r="HC281" s="97"/>
      <c r="HD281" s="97"/>
      <c r="HE281" s="97"/>
      <c r="HF281" s="97"/>
      <c r="HG281" s="97"/>
      <c r="HH281" s="97"/>
      <c r="HI281" s="97"/>
      <c r="HJ281" s="97"/>
      <c r="HK281" s="97"/>
      <c r="HL281" s="97"/>
      <c r="HM281" s="97"/>
      <c r="HN281" s="97"/>
      <c r="HO281" s="97"/>
      <c r="HP281" s="97"/>
      <c r="HQ281" s="97"/>
      <c r="HR281" s="97"/>
      <c r="HS281" s="97"/>
      <c r="HT281" s="97"/>
      <c r="HU281" s="97"/>
      <c r="HV281" s="97"/>
      <c r="HW281" s="97"/>
      <c r="HX281" s="97"/>
      <c r="HY281" s="97"/>
      <c r="HZ281" s="97"/>
      <c r="IA281" s="97"/>
      <c r="IB281" s="97"/>
      <c r="IC281" s="97"/>
      <c r="ID281" s="97"/>
      <c r="IE281" s="97"/>
      <c r="IF281" s="97"/>
      <c r="IG281" s="97"/>
      <c r="IH281" s="97"/>
      <c r="II281" s="97"/>
      <c r="IJ281" s="97"/>
      <c r="IK281" s="97"/>
      <c r="IL281" s="97"/>
      <c r="IM281" s="97"/>
      <c r="IN281" s="97"/>
      <c r="IO281" s="97"/>
      <c r="IP281" s="97"/>
      <c r="IQ281" s="97"/>
      <c r="IR281" s="97"/>
      <c r="IS281" s="97"/>
      <c r="IT281" s="97"/>
      <c r="IU281" s="97"/>
      <c r="IV281" s="97"/>
      <c r="IW281" s="97"/>
      <c r="IX281" s="97"/>
      <c r="IY281" s="97"/>
      <c r="IZ281" s="97"/>
      <c r="JA281" s="97"/>
      <c r="JB281" s="97"/>
      <c r="JC281" s="97"/>
      <c r="JD281" s="97"/>
      <c r="JE281" s="97"/>
      <c r="JF281" s="97"/>
      <c r="JG281" s="97"/>
      <c r="JH281" s="97"/>
      <c r="JI281" s="97"/>
      <c r="JJ281" s="97"/>
      <c r="JK281" s="97"/>
      <c r="JL281" s="97"/>
      <c r="JM281" s="97"/>
      <c r="JN281" s="97"/>
      <c r="JO281" s="97"/>
      <c r="JP281" s="97"/>
      <c r="JQ281" s="97"/>
      <c r="JR281" s="97"/>
      <c r="JS281" s="97"/>
      <c r="JT281" s="97"/>
      <c r="JU281" s="97"/>
      <c r="JV281" s="97"/>
      <c r="JW281" s="97"/>
      <c r="JX281" s="97"/>
      <c r="JY281" s="97"/>
      <c r="JZ281" s="97"/>
      <c r="KA281" s="97"/>
      <c r="KB281" s="97"/>
      <c r="KC281" s="97"/>
      <c r="KD281" s="97"/>
      <c r="KE281" s="97"/>
      <c r="KF281" s="97"/>
      <c r="KG281" s="97"/>
      <c r="KH281" s="97"/>
      <c r="KI281" s="97"/>
      <c r="KJ281" s="97"/>
      <c r="KK281" s="97"/>
      <c r="KL281" s="97"/>
      <c r="KM281" s="97"/>
      <c r="KN281" s="97"/>
      <c r="KO281" s="97"/>
      <c r="KP281" s="97"/>
      <c r="KQ281" s="97"/>
      <c r="KR281" s="97"/>
      <c r="KS281" s="97"/>
      <c r="KT281" s="97"/>
      <c r="KU281" s="97"/>
      <c r="KV281" s="97"/>
      <c r="KW281" s="97"/>
      <c r="KX281" s="97"/>
      <c r="KY281" s="97"/>
      <c r="KZ281" s="97"/>
      <c r="LA281" s="97"/>
      <c r="LB281" s="97"/>
      <c r="LC281" s="97"/>
      <c r="LD281" s="97"/>
      <c r="LE281" s="97"/>
      <c r="LF281" s="97"/>
      <c r="LG281" s="97"/>
      <c r="LH281" s="97"/>
      <c r="LI281" s="97"/>
      <c r="LJ281" s="97"/>
      <c r="LK281" s="97"/>
      <c r="LL281" s="97"/>
      <c r="LM281" s="97"/>
      <c r="LN281" s="97"/>
      <c r="LO281" s="97"/>
      <c r="LP281" s="97"/>
      <c r="LQ281" s="97"/>
      <c r="LR281" s="97"/>
      <c r="LS281" s="97"/>
      <c r="LT281" s="97"/>
      <c r="LU281" s="97"/>
      <c r="LV281" s="97"/>
      <c r="LW281" s="97"/>
      <c r="LX281" s="97"/>
      <c r="LY281" s="97"/>
      <c r="LZ281" s="97"/>
      <c r="MA281" s="97"/>
      <c r="MB281" s="97"/>
      <c r="MC281" s="97"/>
      <c r="MD281" s="97"/>
      <c r="ME281" s="97"/>
      <c r="MF281" s="97"/>
      <c r="MG281" s="97"/>
      <c r="MH281" s="97"/>
      <c r="MI281" s="97"/>
      <c r="MJ281" s="97"/>
      <c r="MK281" s="97"/>
      <c r="ML281" s="97"/>
      <c r="MM281" s="97"/>
      <c r="MN281" s="97"/>
      <c r="MO281" s="97"/>
      <c r="MP281" s="97"/>
      <c r="MQ281" s="97"/>
      <c r="MR281" s="97"/>
      <c r="MS281" s="97"/>
      <c r="MT281" s="97"/>
      <c r="MU281" s="97"/>
      <c r="MV281" s="97"/>
      <c r="MW281" s="97"/>
      <c r="MX281" s="97"/>
      <c r="MY281" s="97"/>
      <c r="MZ281" s="97"/>
      <c r="NA281" s="97"/>
      <c r="NB281" s="97"/>
      <c r="NC281" s="97"/>
      <c r="ND281" s="97"/>
      <c r="NE281" s="97"/>
      <c r="NF281" s="97"/>
      <c r="NG281" s="97"/>
      <c r="NH281" s="97"/>
      <c r="NI281" s="97"/>
      <c r="NJ281" s="97"/>
      <c r="NK281" s="97"/>
      <c r="NL281" s="97"/>
      <c r="NM281" s="97"/>
      <c r="NN281" s="97"/>
      <c r="NO281" s="97"/>
      <c r="NP281" s="97"/>
      <c r="NQ281" s="97"/>
      <c r="NR281" s="97"/>
      <c r="NS281" s="97"/>
      <c r="NT281" s="97"/>
      <c r="NU281" s="97"/>
      <c r="NV281" s="97"/>
      <c r="NW281" s="97"/>
      <c r="NX281" s="97"/>
      <c r="NY281" s="97"/>
      <c r="NZ281" s="97"/>
      <c r="OA281" s="97"/>
      <c r="OB281" s="97"/>
      <c r="OC281" s="97"/>
      <c r="OD281" s="97"/>
      <c r="OE281" s="97"/>
      <c r="OF281" s="97"/>
      <c r="OG281" s="97"/>
      <c r="OH281" s="97"/>
      <c r="OI281" s="97"/>
      <c r="OJ281" s="97"/>
      <c r="OK281" s="97"/>
      <c r="OL281" s="97"/>
      <c r="OM281" s="97"/>
      <c r="ON281" s="97"/>
      <c r="OO281" s="97"/>
      <c r="OP281" s="97"/>
      <c r="OQ281" s="97"/>
      <c r="OR281" s="97"/>
      <c r="OS281" s="97"/>
      <c r="OT281" s="97"/>
      <c r="OU281" s="97"/>
      <c r="OV281" s="97"/>
      <c r="OW281" s="97"/>
      <c r="OX281" s="97"/>
      <c r="OY281" s="97"/>
      <c r="OZ281" s="97"/>
      <c r="PA281" s="97"/>
      <c r="PB281" s="97"/>
      <c r="PC281" s="97"/>
      <c r="PD281" s="97"/>
      <c r="PE281" s="97"/>
      <c r="PF281" s="97"/>
      <c r="PG281" s="97"/>
      <c r="PH281" s="97"/>
      <c r="PI281" s="97"/>
      <c r="PJ281" s="97"/>
      <c r="PK281" s="97"/>
      <c r="PL281" s="97"/>
      <c r="PM281" s="97"/>
      <c r="PN281" s="97"/>
      <c r="PO281" s="97"/>
      <c r="PP281" s="97"/>
      <c r="PQ281" s="97"/>
      <c r="PR281" s="97"/>
      <c r="PS281" s="97"/>
      <c r="PT281" s="97"/>
      <c r="PU281" s="97"/>
      <c r="PV281" s="97"/>
      <c r="PW281" s="97"/>
      <c r="PX281" s="97"/>
      <c r="PY281" s="97"/>
      <c r="PZ281" s="97"/>
      <c r="QA281" s="97"/>
      <c r="QB281" s="97"/>
      <c r="QC281" s="97"/>
      <c r="QD281" s="97"/>
      <c r="QE281" s="97"/>
      <c r="QF281" s="97"/>
      <c r="QG281" s="97"/>
      <c r="QH281" s="97"/>
      <c r="QI281" s="97"/>
      <c r="QJ281" s="97"/>
      <c r="QK281" s="97"/>
      <c r="QL281" s="97"/>
      <c r="QM281" s="97"/>
      <c r="QN281" s="97"/>
      <c r="QO281" s="97"/>
      <c r="QP281" s="97"/>
      <c r="QQ281" s="97"/>
      <c r="QR281" s="97"/>
      <c r="QS281" s="97"/>
      <c r="QT281" s="97"/>
      <c r="QU281" s="97"/>
      <c r="QV281" s="97"/>
      <c r="QW281" s="97"/>
      <c r="QX281" s="97"/>
      <c r="QY281" s="97"/>
      <c r="QZ281" s="97"/>
      <c r="RA281" s="97"/>
      <c r="RB281" s="97"/>
      <c r="RC281" s="97"/>
      <c r="RD281" s="97"/>
      <c r="RE281" s="97"/>
      <c r="RF281" s="97"/>
      <c r="RG281" s="97"/>
      <c r="RH281" s="97"/>
      <c r="RI281" s="97"/>
      <c r="RJ281" s="97"/>
      <c r="RK281" s="97"/>
      <c r="RL281" s="97"/>
      <c r="RM281" s="97"/>
      <c r="RN281" s="97"/>
      <c r="RO281" s="97"/>
      <c r="RP281" s="97"/>
      <c r="RQ281" s="97"/>
      <c r="RR281" s="97"/>
      <c r="RS281" s="97"/>
      <c r="RT281" s="97"/>
      <c r="RU281" s="97"/>
      <c r="RV281" s="97"/>
      <c r="RW281" s="97"/>
      <c r="RX281" s="97"/>
      <c r="RY281" s="97"/>
      <c r="RZ281" s="97"/>
      <c r="SA281" s="97"/>
      <c r="SB281" s="97"/>
      <c r="SC281" s="97"/>
      <c r="SD281" s="97"/>
      <c r="SE281" s="97"/>
      <c r="SF281" s="97"/>
      <c r="SG281" s="97"/>
      <c r="SH281" s="97"/>
      <c r="SI281" s="97"/>
      <c r="SJ281" s="97"/>
      <c r="SK281" s="97"/>
      <c r="SL281" s="97"/>
      <c r="SM281" s="97"/>
      <c r="SN281" s="97"/>
      <c r="SO281" s="97"/>
      <c r="SP281" s="97"/>
      <c r="SQ281" s="97"/>
      <c r="SR281" s="97"/>
      <c r="SS281" s="97"/>
      <c r="ST281" s="97"/>
      <c r="SU281" s="97"/>
      <c r="SV281" s="97"/>
      <c r="SW281" s="97"/>
      <c r="SX281" s="97"/>
      <c r="SY281" s="97"/>
      <c r="SZ281" s="97"/>
      <c r="TA281" s="97"/>
      <c r="TB281" s="97"/>
    </row>
    <row r="282" spans="1:522" s="1" customFormat="1" ht="18" customHeight="1" x14ac:dyDescent="0.2">
      <c r="A282" s="12"/>
      <c r="B282" s="11" t="s">
        <v>200</v>
      </c>
      <c r="C282" s="1">
        <v>12189</v>
      </c>
      <c r="E282" s="4" t="s">
        <v>199</v>
      </c>
      <c r="F282" s="1">
        <v>6865</v>
      </c>
      <c r="G282" s="9" t="s">
        <v>96</v>
      </c>
      <c r="H282" s="4" t="s">
        <v>201</v>
      </c>
      <c r="I282" s="1">
        <f t="shared" si="5"/>
        <v>0</v>
      </c>
      <c r="J282" s="12">
        <f>Tabuľka3[[#This Row],[Stĺpec9]]</f>
        <v>0</v>
      </c>
      <c r="K282" s="97"/>
      <c r="L282" s="97"/>
      <c r="M282" s="97"/>
      <c r="N282" s="97"/>
      <c r="O282" s="97"/>
      <c r="P282" s="97"/>
      <c r="Q282" s="97"/>
      <c r="R282" s="97"/>
      <c r="S282" s="97"/>
      <c r="T282" s="97"/>
      <c r="U282" s="97"/>
      <c r="V282" s="97"/>
      <c r="W282" s="97"/>
      <c r="X282" s="97"/>
      <c r="Y282" s="97"/>
      <c r="Z282" s="97"/>
      <c r="AA282" s="97"/>
      <c r="AB282" s="97"/>
      <c r="AC282" s="97"/>
      <c r="AD282" s="97"/>
      <c r="AE282" s="97"/>
      <c r="AF282" s="97"/>
      <c r="AG282" s="97"/>
      <c r="AH282" s="97"/>
      <c r="AI282" s="97"/>
      <c r="AJ282" s="97"/>
      <c r="AK282" s="97"/>
      <c r="AL282" s="97"/>
      <c r="AM282" s="97"/>
      <c r="AN282" s="97"/>
      <c r="AO282" s="97"/>
      <c r="AP282" s="97"/>
      <c r="AQ282" s="97"/>
      <c r="AR282" s="97"/>
      <c r="AS282" s="97"/>
      <c r="AT282" s="97"/>
      <c r="AU282" s="97"/>
      <c r="AV282" s="97"/>
      <c r="AW282" s="97"/>
      <c r="AX282" s="97"/>
      <c r="AY282" s="97"/>
      <c r="AZ282" s="97"/>
      <c r="BA282" s="97"/>
      <c r="BB282" s="97"/>
      <c r="BC282" s="97"/>
      <c r="BD282" s="97"/>
      <c r="BE282" s="97"/>
      <c r="BF282" s="97"/>
      <c r="BG282" s="97"/>
      <c r="BH282" s="97"/>
      <c r="BI282" s="97"/>
      <c r="BJ282" s="97"/>
      <c r="BK282" s="97"/>
      <c r="BL282" s="97"/>
      <c r="BM282" s="97"/>
      <c r="BN282" s="97"/>
      <c r="BO282" s="97"/>
      <c r="BP282" s="97"/>
      <c r="BQ282" s="97"/>
      <c r="BR282" s="97"/>
      <c r="BS282" s="97"/>
      <c r="BT282" s="97"/>
      <c r="BU282" s="97"/>
      <c r="BV282" s="97"/>
      <c r="BW282" s="97"/>
      <c r="BX282" s="97"/>
      <c r="BY282" s="97"/>
      <c r="BZ282" s="97"/>
      <c r="CA282" s="97"/>
      <c r="CB282" s="97"/>
      <c r="CC282" s="97"/>
      <c r="CD282" s="97"/>
      <c r="CE282" s="97"/>
      <c r="CF282" s="97"/>
      <c r="CG282" s="97"/>
      <c r="CH282" s="97"/>
      <c r="CI282" s="97"/>
      <c r="CJ282" s="97"/>
      <c r="CK282" s="97"/>
      <c r="CL282" s="97"/>
      <c r="CM282" s="97"/>
      <c r="CN282" s="97"/>
      <c r="CO282" s="97"/>
      <c r="CP282" s="97"/>
      <c r="CQ282" s="97"/>
      <c r="CR282" s="97"/>
      <c r="CS282" s="97"/>
      <c r="CT282" s="97"/>
      <c r="CU282" s="97"/>
      <c r="CV282" s="97"/>
      <c r="CW282" s="97"/>
      <c r="CX282" s="97"/>
      <c r="CY282" s="97"/>
      <c r="CZ282" s="97"/>
      <c r="DA282" s="97"/>
      <c r="DB282" s="97"/>
      <c r="DC282" s="97"/>
      <c r="DD282" s="97"/>
      <c r="DE282" s="97"/>
      <c r="DF282" s="97"/>
      <c r="DG282" s="97"/>
      <c r="DH282" s="97"/>
      <c r="DI282" s="97"/>
      <c r="DJ282" s="97"/>
      <c r="DK282" s="97"/>
      <c r="DL282" s="97"/>
      <c r="DM282" s="97"/>
      <c r="DN282" s="97"/>
      <c r="DO282" s="97"/>
      <c r="DP282" s="97"/>
      <c r="DQ282" s="97"/>
      <c r="DR282" s="97"/>
      <c r="DS282" s="97"/>
      <c r="DT282" s="97"/>
      <c r="DU282" s="97"/>
      <c r="DV282" s="97"/>
      <c r="DW282" s="97"/>
      <c r="DX282" s="97"/>
      <c r="DY282" s="97"/>
      <c r="DZ282" s="97"/>
      <c r="EA282" s="97"/>
      <c r="EB282" s="97"/>
      <c r="EC282" s="97"/>
      <c r="ED282" s="97"/>
      <c r="EE282" s="97"/>
      <c r="EF282" s="97"/>
      <c r="EG282" s="97"/>
      <c r="EH282" s="97"/>
      <c r="EI282" s="97"/>
      <c r="EJ282" s="97"/>
      <c r="EK282" s="97"/>
      <c r="EL282" s="97"/>
      <c r="EM282" s="97"/>
      <c r="EN282" s="97"/>
      <c r="EO282" s="97"/>
      <c r="EP282" s="97"/>
      <c r="EQ282" s="97"/>
      <c r="ER282" s="97"/>
      <c r="ES282" s="97"/>
      <c r="ET282" s="97"/>
      <c r="EU282" s="97"/>
      <c r="EV282" s="97"/>
      <c r="EW282" s="97"/>
      <c r="EX282" s="97"/>
      <c r="EY282" s="97"/>
      <c r="EZ282" s="97"/>
      <c r="FA282" s="97"/>
      <c r="FB282" s="97"/>
      <c r="FC282" s="97"/>
      <c r="FD282" s="97"/>
      <c r="FE282" s="97"/>
      <c r="FF282" s="97"/>
      <c r="FG282" s="97"/>
      <c r="FH282" s="97"/>
      <c r="FI282" s="97"/>
      <c r="FJ282" s="97"/>
      <c r="FK282" s="97"/>
      <c r="FL282" s="97"/>
      <c r="FM282" s="97"/>
      <c r="FN282" s="97"/>
      <c r="FO282" s="97"/>
      <c r="FP282" s="97"/>
      <c r="FQ282" s="97"/>
      <c r="FR282" s="97"/>
      <c r="FS282" s="97"/>
      <c r="FT282" s="97"/>
      <c r="FU282" s="97"/>
      <c r="FV282" s="97"/>
      <c r="FW282" s="97"/>
      <c r="FX282" s="97"/>
      <c r="FY282" s="97"/>
      <c r="FZ282" s="97"/>
      <c r="GA282" s="97"/>
      <c r="GB282" s="97"/>
      <c r="GC282" s="97"/>
      <c r="GD282" s="97"/>
      <c r="GE282" s="97"/>
      <c r="GF282" s="97"/>
      <c r="GG282" s="97"/>
      <c r="GH282" s="97"/>
      <c r="GI282" s="97"/>
      <c r="GJ282" s="97"/>
      <c r="GK282" s="97"/>
      <c r="GL282" s="97"/>
      <c r="GM282" s="97"/>
      <c r="GN282" s="97"/>
      <c r="GO282" s="97"/>
      <c r="GP282" s="97"/>
      <c r="GQ282" s="97"/>
      <c r="GR282" s="97"/>
      <c r="GS282" s="97"/>
      <c r="GT282" s="97"/>
      <c r="GU282" s="97"/>
      <c r="GV282" s="97"/>
      <c r="GW282" s="97"/>
      <c r="GX282" s="97"/>
      <c r="GY282" s="97"/>
      <c r="GZ282" s="97"/>
      <c r="HA282" s="97"/>
      <c r="HB282" s="97"/>
      <c r="HC282" s="97"/>
      <c r="HD282" s="97"/>
      <c r="HE282" s="97"/>
      <c r="HF282" s="97"/>
      <c r="HG282" s="97"/>
      <c r="HH282" s="97"/>
      <c r="HI282" s="97"/>
      <c r="HJ282" s="97"/>
      <c r="HK282" s="97"/>
      <c r="HL282" s="97"/>
      <c r="HM282" s="97"/>
      <c r="HN282" s="97"/>
      <c r="HO282" s="97"/>
      <c r="HP282" s="97"/>
      <c r="HQ282" s="97"/>
      <c r="HR282" s="97"/>
      <c r="HS282" s="97"/>
      <c r="HT282" s="97"/>
      <c r="HU282" s="97"/>
      <c r="HV282" s="97"/>
      <c r="HW282" s="97"/>
      <c r="HX282" s="97"/>
      <c r="HY282" s="97"/>
      <c r="HZ282" s="97"/>
      <c r="IA282" s="97"/>
      <c r="IB282" s="97"/>
      <c r="IC282" s="97"/>
      <c r="ID282" s="97"/>
      <c r="IE282" s="97"/>
      <c r="IF282" s="97"/>
      <c r="IG282" s="97"/>
      <c r="IH282" s="97"/>
      <c r="II282" s="97"/>
      <c r="IJ282" s="97"/>
      <c r="IK282" s="97"/>
      <c r="IL282" s="97"/>
      <c r="IM282" s="97"/>
      <c r="IN282" s="97"/>
      <c r="IO282" s="97"/>
      <c r="IP282" s="97"/>
      <c r="IQ282" s="97"/>
      <c r="IR282" s="97"/>
      <c r="IS282" s="97"/>
      <c r="IT282" s="97"/>
      <c r="IU282" s="97"/>
      <c r="IV282" s="97"/>
      <c r="IW282" s="97"/>
      <c r="IX282" s="97"/>
      <c r="IY282" s="97"/>
      <c r="IZ282" s="97"/>
      <c r="JA282" s="97"/>
      <c r="JB282" s="97"/>
      <c r="JC282" s="97"/>
      <c r="JD282" s="97"/>
      <c r="JE282" s="97"/>
      <c r="JF282" s="97"/>
      <c r="JG282" s="97"/>
      <c r="JH282" s="97"/>
      <c r="JI282" s="97"/>
      <c r="JJ282" s="97"/>
      <c r="JK282" s="97"/>
      <c r="JL282" s="97"/>
      <c r="JM282" s="97"/>
      <c r="JN282" s="97"/>
      <c r="JO282" s="97"/>
      <c r="JP282" s="97"/>
      <c r="JQ282" s="97"/>
      <c r="JR282" s="97"/>
      <c r="JS282" s="97"/>
      <c r="JT282" s="97"/>
      <c r="JU282" s="97"/>
      <c r="JV282" s="97"/>
      <c r="JW282" s="97"/>
      <c r="JX282" s="97"/>
      <c r="JY282" s="97"/>
      <c r="JZ282" s="97"/>
      <c r="KA282" s="97"/>
      <c r="KB282" s="97"/>
      <c r="KC282" s="97"/>
      <c r="KD282" s="97"/>
      <c r="KE282" s="97"/>
      <c r="KF282" s="97"/>
      <c r="KG282" s="97"/>
      <c r="KH282" s="97"/>
      <c r="KI282" s="97"/>
      <c r="KJ282" s="97"/>
      <c r="KK282" s="97"/>
      <c r="KL282" s="97"/>
      <c r="KM282" s="97"/>
      <c r="KN282" s="97"/>
      <c r="KO282" s="97"/>
      <c r="KP282" s="97"/>
      <c r="KQ282" s="97"/>
      <c r="KR282" s="97"/>
      <c r="KS282" s="97"/>
      <c r="KT282" s="97"/>
      <c r="KU282" s="97"/>
      <c r="KV282" s="97"/>
      <c r="KW282" s="97"/>
      <c r="KX282" s="97"/>
      <c r="KY282" s="97"/>
      <c r="KZ282" s="97"/>
      <c r="LA282" s="97"/>
      <c r="LB282" s="97"/>
      <c r="LC282" s="97"/>
      <c r="LD282" s="97"/>
      <c r="LE282" s="97"/>
      <c r="LF282" s="97"/>
      <c r="LG282" s="97"/>
      <c r="LH282" s="97"/>
      <c r="LI282" s="97"/>
      <c r="LJ282" s="97"/>
      <c r="LK282" s="97"/>
      <c r="LL282" s="97"/>
      <c r="LM282" s="97"/>
      <c r="LN282" s="97"/>
      <c r="LO282" s="97"/>
      <c r="LP282" s="97"/>
      <c r="LQ282" s="97"/>
      <c r="LR282" s="97"/>
      <c r="LS282" s="97"/>
      <c r="LT282" s="97"/>
      <c r="LU282" s="97"/>
      <c r="LV282" s="97"/>
      <c r="LW282" s="97"/>
      <c r="LX282" s="97"/>
      <c r="LY282" s="97"/>
      <c r="LZ282" s="97"/>
      <c r="MA282" s="97"/>
      <c r="MB282" s="97"/>
      <c r="MC282" s="97"/>
      <c r="MD282" s="97"/>
      <c r="ME282" s="97"/>
      <c r="MF282" s="97"/>
      <c r="MG282" s="97"/>
      <c r="MH282" s="97"/>
      <c r="MI282" s="97"/>
      <c r="MJ282" s="97"/>
      <c r="MK282" s="97"/>
      <c r="ML282" s="97"/>
      <c r="MM282" s="97"/>
      <c r="MN282" s="97"/>
      <c r="MO282" s="97"/>
      <c r="MP282" s="97"/>
      <c r="MQ282" s="97"/>
      <c r="MR282" s="97"/>
      <c r="MS282" s="97"/>
      <c r="MT282" s="97"/>
      <c r="MU282" s="97"/>
      <c r="MV282" s="97"/>
      <c r="MW282" s="97"/>
      <c r="MX282" s="97"/>
      <c r="MY282" s="97"/>
      <c r="MZ282" s="97"/>
      <c r="NA282" s="97"/>
      <c r="NB282" s="97"/>
      <c r="NC282" s="97"/>
      <c r="ND282" s="97"/>
      <c r="NE282" s="97"/>
      <c r="NF282" s="97"/>
      <c r="NG282" s="97"/>
      <c r="NH282" s="97"/>
      <c r="NI282" s="97"/>
      <c r="NJ282" s="97"/>
      <c r="NK282" s="97"/>
      <c r="NL282" s="97"/>
      <c r="NM282" s="97"/>
      <c r="NN282" s="97"/>
      <c r="NO282" s="97"/>
      <c r="NP282" s="97"/>
      <c r="NQ282" s="97"/>
      <c r="NR282" s="97"/>
      <c r="NS282" s="97"/>
      <c r="NT282" s="97"/>
      <c r="NU282" s="97"/>
      <c r="NV282" s="97"/>
      <c r="NW282" s="97"/>
      <c r="NX282" s="97"/>
      <c r="NY282" s="97"/>
      <c r="NZ282" s="97"/>
      <c r="OA282" s="97"/>
      <c r="OB282" s="97"/>
      <c r="OC282" s="97"/>
      <c r="OD282" s="97"/>
      <c r="OE282" s="97"/>
      <c r="OF282" s="97"/>
      <c r="OG282" s="97"/>
      <c r="OH282" s="97"/>
      <c r="OI282" s="97"/>
      <c r="OJ282" s="97"/>
      <c r="OK282" s="97"/>
      <c r="OL282" s="97"/>
      <c r="OM282" s="97"/>
      <c r="ON282" s="97"/>
      <c r="OO282" s="97"/>
      <c r="OP282" s="97"/>
      <c r="OQ282" s="97"/>
      <c r="OR282" s="97"/>
      <c r="OS282" s="97"/>
      <c r="OT282" s="97"/>
      <c r="OU282" s="97"/>
      <c r="OV282" s="97"/>
      <c r="OW282" s="97"/>
      <c r="OX282" s="97"/>
      <c r="OY282" s="97"/>
      <c r="OZ282" s="97"/>
      <c r="PA282" s="97"/>
      <c r="PB282" s="97"/>
      <c r="PC282" s="97"/>
      <c r="PD282" s="97"/>
      <c r="PE282" s="97"/>
      <c r="PF282" s="97"/>
      <c r="PG282" s="97"/>
      <c r="PH282" s="97"/>
      <c r="PI282" s="97"/>
      <c r="PJ282" s="97"/>
      <c r="PK282" s="97"/>
      <c r="PL282" s="97"/>
      <c r="PM282" s="97"/>
      <c r="PN282" s="97"/>
      <c r="PO282" s="97"/>
      <c r="PP282" s="97"/>
      <c r="PQ282" s="97"/>
      <c r="PR282" s="97"/>
      <c r="PS282" s="97"/>
      <c r="PT282" s="97"/>
      <c r="PU282" s="97"/>
      <c r="PV282" s="97"/>
      <c r="PW282" s="97"/>
      <c r="PX282" s="97"/>
      <c r="PY282" s="97"/>
      <c r="PZ282" s="97"/>
      <c r="QA282" s="97"/>
      <c r="QB282" s="97"/>
      <c r="QC282" s="97"/>
      <c r="QD282" s="97"/>
      <c r="QE282" s="97"/>
      <c r="QF282" s="97"/>
      <c r="QG282" s="97"/>
      <c r="QH282" s="97"/>
      <c r="QI282" s="97"/>
      <c r="QJ282" s="97"/>
      <c r="QK282" s="97"/>
      <c r="QL282" s="97"/>
      <c r="QM282" s="97"/>
      <c r="QN282" s="97"/>
      <c r="QO282" s="97"/>
      <c r="QP282" s="97"/>
      <c r="QQ282" s="97"/>
      <c r="QR282" s="97"/>
      <c r="QS282" s="97"/>
      <c r="QT282" s="97"/>
      <c r="QU282" s="97"/>
      <c r="QV282" s="97"/>
      <c r="QW282" s="97"/>
      <c r="QX282" s="97"/>
      <c r="QY282" s="97"/>
      <c r="QZ282" s="97"/>
      <c r="RA282" s="97"/>
      <c r="RB282" s="97"/>
      <c r="RC282" s="97"/>
      <c r="RD282" s="97"/>
      <c r="RE282" s="97"/>
      <c r="RF282" s="97"/>
      <c r="RG282" s="97"/>
      <c r="RH282" s="97"/>
      <c r="RI282" s="97"/>
      <c r="RJ282" s="97"/>
      <c r="RK282" s="97"/>
      <c r="RL282" s="97"/>
      <c r="RM282" s="97"/>
      <c r="RN282" s="97"/>
      <c r="RO282" s="97"/>
      <c r="RP282" s="97"/>
      <c r="RQ282" s="97"/>
      <c r="RR282" s="97"/>
      <c r="RS282" s="97"/>
      <c r="RT282" s="97"/>
      <c r="RU282" s="97"/>
      <c r="RV282" s="97"/>
      <c r="RW282" s="97"/>
      <c r="RX282" s="97"/>
      <c r="RY282" s="97"/>
      <c r="RZ282" s="97"/>
      <c r="SA282" s="97"/>
      <c r="SB282" s="97"/>
      <c r="SC282" s="97"/>
      <c r="SD282" s="97"/>
      <c r="SE282" s="97"/>
      <c r="SF282" s="97"/>
      <c r="SG282" s="97"/>
      <c r="SH282" s="97"/>
      <c r="SI282" s="97"/>
      <c r="SJ282" s="97"/>
      <c r="SK282" s="97"/>
      <c r="SL282" s="97"/>
      <c r="SM282" s="97"/>
      <c r="SN282" s="97"/>
      <c r="SO282" s="97"/>
      <c r="SP282" s="97"/>
      <c r="SQ282" s="97"/>
      <c r="SR282" s="97"/>
      <c r="SS282" s="97"/>
      <c r="ST282" s="97"/>
      <c r="SU282" s="97"/>
      <c r="SV282" s="97"/>
      <c r="SW282" s="97"/>
      <c r="SX282" s="97"/>
      <c r="SY282" s="97"/>
      <c r="SZ282" s="97"/>
      <c r="TA282" s="97"/>
      <c r="TB282" s="97"/>
    </row>
    <row r="283" spans="1:522" s="1" customFormat="1" ht="18" customHeight="1" x14ac:dyDescent="0.2">
      <c r="A283" s="12"/>
      <c r="B283" s="11" t="s">
        <v>466</v>
      </c>
      <c r="C283" s="1">
        <v>12960</v>
      </c>
      <c r="D283" s="1">
        <v>2020</v>
      </c>
      <c r="E283" s="4" t="s">
        <v>267</v>
      </c>
      <c r="F283" s="1">
        <v>9452</v>
      </c>
      <c r="G283" s="9" t="s">
        <v>99</v>
      </c>
      <c r="H283" s="4" t="s">
        <v>19</v>
      </c>
      <c r="I283" s="1">
        <f t="shared" si="5"/>
        <v>0</v>
      </c>
      <c r="J283" s="12">
        <f>Tabuľka3[[#This Row],[Stĺpec9]]</f>
        <v>0</v>
      </c>
      <c r="K283" s="97"/>
      <c r="L283" s="97"/>
      <c r="M283" s="97"/>
      <c r="N283" s="97"/>
      <c r="O283" s="97"/>
      <c r="P283" s="97"/>
      <c r="Q283" s="97"/>
      <c r="R283" s="97"/>
      <c r="S283" s="97"/>
      <c r="T283" s="97"/>
      <c r="U283" s="97"/>
      <c r="V283" s="97"/>
      <c r="W283" s="97"/>
      <c r="X283" s="97"/>
      <c r="Y283" s="97"/>
      <c r="Z283" s="97"/>
      <c r="AA283" s="97"/>
      <c r="AB283" s="97"/>
      <c r="AC283" s="97"/>
      <c r="AD283" s="97"/>
      <c r="AE283" s="97"/>
      <c r="AF283" s="97"/>
      <c r="AG283" s="97"/>
      <c r="AH283" s="97"/>
      <c r="AI283" s="97"/>
      <c r="AJ283" s="97"/>
      <c r="AK283" s="97"/>
      <c r="AL283" s="97"/>
      <c r="AM283" s="97"/>
      <c r="AN283" s="97"/>
      <c r="AO283" s="97"/>
      <c r="AP283" s="97"/>
      <c r="AQ283" s="97"/>
      <c r="AR283" s="97"/>
      <c r="AS283" s="97"/>
      <c r="AT283" s="97"/>
      <c r="AU283" s="97"/>
      <c r="AV283" s="97"/>
      <c r="AW283" s="97"/>
      <c r="AX283" s="97"/>
      <c r="AY283" s="97"/>
      <c r="AZ283" s="97"/>
      <c r="BA283" s="97"/>
      <c r="BB283" s="97"/>
      <c r="BC283" s="97"/>
      <c r="BD283" s="97"/>
      <c r="BE283" s="97"/>
      <c r="BF283" s="97"/>
      <c r="BG283" s="97"/>
      <c r="BH283" s="97"/>
      <c r="BI283" s="97"/>
      <c r="BJ283" s="97"/>
      <c r="BK283" s="97"/>
      <c r="BL283" s="97"/>
      <c r="BM283" s="97"/>
      <c r="BN283" s="97"/>
      <c r="BO283" s="97"/>
      <c r="BP283" s="97"/>
      <c r="BQ283" s="97"/>
      <c r="BR283" s="97"/>
      <c r="BS283" s="97"/>
      <c r="BT283" s="97"/>
      <c r="BU283" s="97"/>
      <c r="BV283" s="97"/>
      <c r="BW283" s="97"/>
      <c r="BX283" s="97"/>
      <c r="BY283" s="97"/>
      <c r="BZ283" s="97"/>
      <c r="CA283" s="97"/>
      <c r="CB283" s="97"/>
      <c r="CC283" s="97"/>
      <c r="CD283" s="97"/>
      <c r="CE283" s="97"/>
      <c r="CF283" s="97"/>
      <c r="CG283" s="97"/>
      <c r="CH283" s="97"/>
      <c r="CI283" s="97"/>
      <c r="CJ283" s="97"/>
      <c r="CK283" s="97"/>
      <c r="CL283" s="97"/>
      <c r="CM283" s="97"/>
      <c r="CN283" s="97"/>
      <c r="CO283" s="97"/>
      <c r="CP283" s="97"/>
      <c r="CQ283" s="97"/>
      <c r="CR283" s="97"/>
      <c r="CS283" s="97"/>
      <c r="CT283" s="97"/>
      <c r="CU283" s="97"/>
      <c r="CV283" s="97"/>
      <c r="CW283" s="97"/>
      <c r="CX283" s="97"/>
      <c r="CY283" s="97"/>
      <c r="CZ283" s="97"/>
      <c r="DA283" s="97"/>
      <c r="DB283" s="97"/>
      <c r="DC283" s="97"/>
      <c r="DD283" s="97"/>
      <c r="DE283" s="97"/>
      <c r="DF283" s="97"/>
      <c r="DG283" s="97"/>
      <c r="DH283" s="97"/>
      <c r="DI283" s="97"/>
      <c r="DJ283" s="97"/>
      <c r="DK283" s="97"/>
      <c r="DL283" s="97"/>
      <c r="DM283" s="97"/>
      <c r="DN283" s="97"/>
      <c r="DO283" s="97"/>
      <c r="DP283" s="97"/>
      <c r="DQ283" s="97"/>
      <c r="DR283" s="97"/>
      <c r="DS283" s="97"/>
      <c r="DT283" s="97"/>
      <c r="DU283" s="97"/>
      <c r="DV283" s="97"/>
      <c r="DW283" s="97"/>
      <c r="DX283" s="97"/>
      <c r="DY283" s="97"/>
      <c r="DZ283" s="97"/>
      <c r="EA283" s="97"/>
      <c r="EB283" s="97"/>
      <c r="EC283" s="97"/>
      <c r="ED283" s="97"/>
      <c r="EE283" s="97"/>
      <c r="EF283" s="97"/>
      <c r="EG283" s="97"/>
      <c r="EH283" s="97"/>
      <c r="EI283" s="97"/>
      <c r="EJ283" s="97"/>
      <c r="EK283" s="97"/>
      <c r="EL283" s="97"/>
      <c r="EM283" s="97"/>
      <c r="EN283" s="97"/>
      <c r="EO283" s="97"/>
      <c r="EP283" s="97"/>
      <c r="EQ283" s="97"/>
      <c r="ER283" s="97"/>
      <c r="ES283" s="97"/>
      <c r="ET283" s="97"/>
      <c r="EU283" s="97"/>
      <c r="EV283" s="97"/>
      <c r="EW283" s="97"/>
      <c r="EX283" s="97"/>
      <c r="EY283" s="97"/>
      <c r="EZ283" s="97"/>
      <c r="FA283" s="97"/>
      <c r="FB283" s="97"/>
      <c r="FC283" s="97"/>
      <c r="FD283" s="97"/>
      <c r="FE283" s="97"/>
      <c r="FF283" s="97"/>
      <c r="FG283" s="97"/>
      <c r="FH283" s="97"/>
      <c r="FI283" s="97"/>
      <c r="FJ283" s="97"/>
      <c r="FK283" s="97"/>
      <c r="FL283" s="97"/>
      <c r="FM283" s="97"/>
      <c r="FN283" s="97"/>
      <c r="FO283" s="97"/>
      <c r="FP283" s="97"/>
      <c r="FQ283" s="97"/>
      <c r="FR283" s="97"/>
      <c r="FS283" s="97"/>
      <c r="FT283" s="97"/>
      <c r="FU283" s="97"/>
      <c r="FV283" s="97"/>
      <c r="FW283" s="97"/>
      <c r="FX283" s="97"/>
      <c r="FY283" s="97"/>
      <c r="FZ283" s="97"/>
      <c r="GA283" s="97"/>
      <c r="GB283" s="97"/>
      <c r="GC283" s="97"/>
      <c r="GD283" s="97"/>
      <c r="GE283" s="97"/>
      <c r="GF283" s="97"/>
      <c r="GG283" s="97"/>
      <c r="GH283" s="97"/>
      <c r="GI283" s="97"/>
      <c r="GJ283" s="97"/>
      <c r="GK283" s="97"/>
      <c r="GL283" s="97"/>
      <c r="GM283" s="97"/>
      <c r="GN283" s="97"/>
      <c r="GO283" s="97"/>
      <c r="GP283" s="97"/>
      <c r="GQ283" s="97"/>
      <c r="GR283" s="97"/>
      <c r="GS283" s="97"/>
      <c r="GT283" s="97"/>
      <c r="GU283" s="97"/>
      <c r="GV283" s="97"/>
      <c r="GW283" s="97"/>
      <c r="GX283" s="97"/>
      <c r="GY283" s="97"/>
      <c r="GZ283" s="97"/>
      <c r="HA283" s="97"/>
      <c r="HB283" s="97"/>
      <c r="HC283" s="97"/>
      <c r="HD283" s="97"/>
      <c r="HE283" s="97"/>
      <c r="HF283" s="97"/>
      <c r="HG283" s="97"/>
      <c r="HH283" s="97"/>
      <c r="HI283" s="97"/>
      <c r="HJ283" s="97"/>
      <c r="HK283" s="97"/>
      <c r="HL283" s="97"/>
      <c r="HM283" s="97"/>
      <c r="HN283" s="97"/>
      <c r="HO283" s="97"/>
      <c r="HP283" s="97"/>
      <c r="HQ283" s="97"/>
      <c r="HR283" s="97"/>
      <c r="HS283" s="97"/>
      <c r="HT283" s="97"/>
      <c r="HU283" s="97"/>
      <c r="HV283" s="97"/>
      <c r="HW283" s="97"/>
      <c r="HX283" s="97"/>
      <c r="HY283" s="97"/>
      <c r="HZ283" s="97"/>
      <c r="IA283" s="97"/>
      <c r="IB283" s="97"/>
      <c r="IC283" s="97"/>
      <c r="ID283" s="97"/>
      <c r="IE283" s="97"/>
      <c r="IF283" s="97"/>
      <c r="IG283" s="97"/>
      <c r="IH283" s="97"/>
      <c r="II283" s="97"/>
      <c r="IJ283" s="97"/>
      <c r="IK283" s="97"/>
      <c r="IL283" s="97"/>
      <c r="IM283" s="97"/>
      <c r="IN283" s="97"/>
      <c r="IO283" s="97"/>
      <c r="IP283" s="97"/>
      <c r="IQ283" s="97"/>
      <c r="IR283" s="97"/>
      <c r="IS283" s="97"/>
      <c r="IT283" s="97"/>
      <c r="IU283" s="97"/>
      <c r="IV283" s="97"/>
      <c r="IW283" s="97"/>
      <c r="IX283" s="97"/>
      <c r="IY283" s="97"/>
      <c r="IZ283" s="97"/>
      <c r="JA283" s="97"/>
      <c r="JB283" s="97"/>
      <c r="JC283" s="97"/>
      <c r="JD283" s="97"/>
      <c r="JE283" s="97"/>
      <c r="JF283" s="97"/>
      <c r="JG283" s="97"/>
      <c r="JH283" s="97"/>
      <c r="JI283" s="97"/>
      <c r="JJ283" s="97"/>
      <c r="JK283" s="97"/>
      <c r="JL283" s="97"/>
      <c r="JM283" s="97"/>
      <c r="JN283" s="97"/>
      <c r="JO283" s="97"/>
      <c r="JP283" s="97"/>
      <c r="JQ283" s="97"/>
      <c r="JR283" s="97"/>
      <c r="JS283" s="97"/>
      <c r="JT283" s="97"/>
      <c r="JU283" s="97"/>
      <c r="JV283" s="97"/>
      <c r="JW283" s="97"/>
      <c r="JX283" s="97"/>
      <c r="JY283" s="97"/>
      <c r="JZ283" s="97"/>
      <c r="KA283" s="97"/>
      <c r="KB283" s="97"/>
      <c r="KC283" s="97"/>
      <c r="KD283" s="97"/>
      <c r="KE283" s="97"/>
      <c r="KF283" s="97"/>
      <c r="KG283" s="97"/>
      <c r="KH283" s="97"/>
      <c r="KI283" s="97"/>
      <c r="KJ283" s="97"/>
      <c r="KK283" s="97"/>
      <c r="KL283" s="97"/>
      <c r="KM283" s="97"/>
      <c r="KN283" s="97"/>
      <c r="KO283" s="97"/>
      <c r="KP283" s="97"/>
      <c r="KQ283" s="97"/>
      <c r="KR283" s="97"/>
      <c r="KS283" s="97"/>
      <c r="KT283" s="97"/>
      <c r="KU283" s="97"/>
      <c r="KV283" s="97"/>
      <c r="KW283" s="97"/>
      <c r="KX283" s="97"/>
      <c r="KY283" s="97"/>
      <c r="KZ283" s="97"/>
      <c r="LA283" s="97"/>
      <c r="LB283" s="97"/>
      <c r="LC283" s="97"/>
      <c r="LD283" s="97"/>
      <c r="LE283" s="97"/>
      <c r="LF283" s="97"/>
      <c r="LG283" s="97"/>
      <c r="LH283" s="97"/>
      <c r="LI283" s="97"/>
      <c r="LJ283" s="97"/>
      <c r="LK283" s="97"/>
      <c r="LL283" s="97"/>
      <c r="LM283" s="97"/>
      <c r="LN283" s="97"/>
      <c r="LO283" s="97"/>
      <c r="LP283" s="97"/>
      <c r="LQ283" s="97"/>
      <c r="LR283" s="97"/>
      <c r="LS283" s="97"/>
      <c r="LT283" s="97"/>
      <c r="LU283" s="97"/>
      <c r="LV283" s="97"/>
      <c r="LW283" s="97"/>
      <c r="LX283" s="97"/>
      <c r="LY283" s="97"/>
      <c r="LZ283" s="97"/>
      <c r="MA283" s="97"/>
      <c r="MB283" s="97"/>
      <c r="MC283" s="97"/>
      <c r="MD283" s="97"/>
      <c r="ME283" s="97"/>
      <c r="MF283" s="97"/>
      <c r="MG283" s="97"/>
      <c r="MH283" s="97"/>
      <c r="MI283" s="97"/>
      <c r="MJ283" s="97"/>
      <c r="MK283" s="97"/>
      <c r="ML283" s="97"/>
      <c r="MM283" s="97"/>
      <c r="MN283" s="97"/>
      <c r="MO283" s="97"/>
      <c r="MP283" s="97"/>
      <c r="MQ283" s="97"/>
      <c r="MR283" s="97"/>
      <c r="MS283" s="97"/>
      <c r="MT283" s="97"/>
      <c r="MU283" s="97"/>
      <c r="MV283" s="97"/>
      <c r="MW283" s="97"/>
      <c r="MX283" s="97"/>
      <c r="MY283" s="97"/>
      <c r="MZ283" s="97"/>
      <c r="NA283" s="97"/>
      <c r="NB283" s="97"/>
      <c r="NC283" s="97"/>
      <c r="ND283" s="97"/>
      <c r="NE283" s="97"/>
      <c r="NF283" s="97"/>
      <c r="NG283" s="97"/>
      <c r="NH283" s="97"/>
      <c r="NI283" s="97"/>
      <c r="NJ283" s="97"/>
      <c r="NK283" s="97"/>
      <c r="NL283" s="97"/>
      <c r="NM283" s="97"/>
      <c r="NN283" s="97"/>
      <c r="NO283" s="97"/>
      <c r="NP283" s="97"/>
      <c r="NQ283" s="97"/>
      <c r="NR283" s="97"/>
      <c r="NS283" s="97"/>
      <c r="NT283" s="97"/>
      <c r="NU283" s="97"/>
      <c r="NV283" s="97"/>
      <c r="NW283" s="97"/>
      <c r="NX283" s="97"/>
      <c r="NY283" s="97"/>
      <c r="NZ283" s="97"/>
      <c r="OA283" s="97"/>
      <c r="OB283" s="97"/>
      <c r="OC283" s="97"/>
      <c r="OD283" s="97"/>
      <c r="OE283" s="97"/>
      <c r="OF283" s="97"/>
      <c r="OG283" s="97"/>
      <c r="OH283" s="97"/>
      <c r="OI283" s="97"/>
      <c r="OJ283" s="97"/>
      <c r="OK283" s="97"/>
      <c r="OL283" s="97"/>
      <c r="OM283" s="97"/>
      <c r="ON283" s="97"/>
      <c r="OO283" s="97"/>
      <c r="OP283" s="97"/>
      <c r="OQ283" s="97"/>
      <c r="OR283" s="97"/>
      <c r="OS283" s="97"/>
      <c r="OT283" s="97"/>
      <c r="OU283" s="97"/>
      <c r="OV283" s="97"/>
      <c r="OW283" s="97"/>
      <c r="OX283" s="97"/>
      <c r="OY283" s="97"/>
      <c r="OZ283" s="97"/>
      <c r="PA283" s="97"/>
      <c r="PB283" s="97"/>
      <c r="PC283" s="97"/>
      <c r="PD283" s="97"/>
      <c r="PE283" s="97"/>
      <c r="PF283" s="97"/>
      <c r="PG283" s="97"/>
      <c r="PH283" s="97"/>
      <c r="PI283" s="97"/>
      <c r="PJ283" s="97"/>
      <c r="PK283" s="97"/>
      <c r="PL283" s="97"/>
      <c r="PM283" s="97"/>
      <c r="PN283" s="97"/>
      <c r="PO283" s="97"/>
      <c r="PP283" s="97"/>
      <c r="PQ283" s="97"/>
      <c r="PR283" s="97"/>
      <c r="PS283" s="97"/>
      <c r="PT283" s="97"/>
      <c r="PU283" s="97"/>
      <c r="PV283" s="97"/>
      <c r="PW283" s="97"/>
      <c r="PX283" s="97"/>
      <c r="PY283" s="97"/>
      <c r="PZ283" s="97"/>
      <c r="QA283" s="97"/>
      <c r="QB283" s="97"/>
      <c r="QC283" s="97"/>
      <c r="QD283" s="97"/>
      <c r="QE283" s="97"/>
      <c r="QF283" s="97"/>
      <c r="QG283" s="97"/>
      <c r="QH283" s="97"/>
      <c r="QI283" s="97"/>
      <c r="QJ283" s="97"/>
      <c r="QK283" s="97"/>
      <c r="QL283" s="97"/>
      <c r="QM283" s="97"/>
      <c r="QN283" s="97"/>
      <c r="QO283" s="97"/>
      <c r="QP283" s="97"/>
      <c r="QQ283" s="97"/>
      <c r="QR283" s="97"/>
      <c r="QS283" s="97"/>
      <c r="QT283" s="97"/>
      <c r="QU283" s="97"/>
      <c r="QV283" s="97"/>
      <c r="QW283" s="97"/>
      <c r="QX283" s="97"/>
      <c r="QY283" s="97"/>
      <c r="QZ283" s="97"/>
      <c r="RA283" s="97"/>
      <c r="RB283" s="97"/>
      <c r="RC283" s="97"/>
      <c r="RD283" s="97"/>
      <c r="RE283" s="97"/>
      <c r="RF283" s="97"/>
      <c r="RG283" s="97"/>
      <c r="RH283" s="97"/>
      <c r="RI283" s="97"/>
      <c r="RJ283" s="97"/>
      <c r="RK283" s="97"/>
      <c r="RL283" s="97"/>
      <c r="RM283" s="97"/>
      <c r="RN283" s="97"/>
      <c r="RO283" s="97"/>
      <c r="RP283" s="97"/>
      <c r="RQ283" s="97"/>
      <c r="RR283" s="97"/>
      <c r="RS283" s="97"/>
      <c r="RT283" s="97"/>
      <c r="RU283" s="97"/>
      <c r="RV283" s="97"/>
      <c r="RW283" s="97"/>
      <c r="RX283" s="97"/>
      <c r="RY283" s="97"/>
      <c r="RZ283" s="97"/>
      <c r="SA283" s="97"/>
      <c r="SB283" s="97"/>
      <c r="SC283" s="97"/>
      <c r="SD283" s="97"/>
      <c r="SE283" s="97"/>
      <c r="SF283" s="97"/>
      <c r="SG283" s="97"/>
      <c r="SH283" s="97"/>
      <c r="SI283" s="97"/>
      <c r="SJ283" s="97"/>
      <c r="SK283" s="97"/>
      <c r="SL283" s="97"/>
      <c r="SM283" s="97"/>
      <c r="SN283" s="97"/>
      <c r="SO283" s="97"/>
      <c r="SP283" s="97"/>
      <c r="SQ283" s="97"/>
      <c r="SR283" s="97"/>
      <c r="SS283" s="97"/>
      <c r="ST283" s="97"/>
      <c r="SU283" s="97"/>
      <c r="SV283" s="97"/>
      <c r="SW283" s="97"/>
      <c r="SX283" s="97"/>
      <c r="SY283" s="97"/>
      <c r="SZ283" s="97"/>
      <c r="TA283" s="97"/>
      <c r="TB283" s="97"/>
    </row>
    <row r="284" spans="1:522" s="1" customFormat="1" ht="18" customHeight="1" x14ac:dyDescent="0.2">
      <c r="A284" s="12"/>
      <c r="B284" s="11" t="s">
        <v>442</v>
      </c>
      <c r="C284" s="1">
        <v>7179</v>
      </c>
      <c r="E284" s="4" t="s">
        <v>441</v>
      </c>
      <c r="F284" s="1">
        <v>10166</v>
      </c>
      <c r="G284" s="9" t="s">
        <v>99</v>
      </c>
      <c r="H284" s="4" t="s">
        <v>423</v>
      </c>
      <c r="I284" s="1">
        <f t="shared" si="5"/>
        <v>0</v>
      </c>
      <c r="J284" s="12">
        <f>Tabuľka3[[#This Row],[Stĺpec9]]</f>
        <v>0</v>
      </c>
      <c r="K284" s="97"/>
      <c r="L284" s="97"/>
      <c r="M284" s="97"/>
      <c r="N284" s="97"/>
      <c r="O284" s="97"/>
      <c r="P284" s="97"/>
      <c r="Q284" s="97"/>
      <c r="R284" s="97"/>
      <c r="S284" s="97"/>
      <c r="T284" s="97"/>
      <c r="U284" s="97"/>
      <c r="V284" s="97"/>
      <c r="W284" s="97"/>
      <c r="X284" s="97"/>
      <c r="Y284" s="97"/>
      <c r="Z284" s="97"/>
      <c r="AA284" s="97"/>
      <c r="AB284" s="97"/>
      <c r="AC284" s="97"/>
      <c r="AD284" s="97"/>
      <c r="AE284" s="97"/>
      <c r="AF284" s="97"/>
      <c r="AG284" s="97"/>
      <c r="AH284" s="97"/>
      <c r="AI284" s="97"/>
      <c r="AJ284" s="97"/>
      <c r="AK284" s="97"/>
      <c r="AL284" s="97"/>
      <c r="AM284" s="97"/>
      <c r="AN284" s="97"/>
      <c r="AO284" s="97"/>
      <c r="AP284" s="97"/>
      <c r="AQ284" s="97"/>
      <c r="AR284" s="97"/>
      <c r="AS284" s="97"/>
      <c r="AT284" s="97"/>
      <c r="AU284" s="97"/>
      <c r="AV284" s="97"/>
      <c r="AW284" s="97"/>
      <c r="AX284" s="97"/>
      <c r="AY284" s="97"/>
      <c r="AZ284" s="97"/>
      <c r="BA284" s="97"/>
      <c r="BB284" s="97"/>
      <c r="BC284" s="97"/>
      <c r="BD284" s="97"/>
      <c r="BE284" s="97"/>
      <c r="BF284" s="97"/>
      <c r="BG284" s="97"/>
      <c r="BH284" s="97"/>
      <c r="BI284" s="97"/>
      <c r="BJ284" s="97"/>
      <c r="BK284" s="97"/>
      <c r="BL284" s="97"/>
      <c r="BM284" s="97"/>
      <c r="BN284" s="97"/>
      <c r="BO284" s="97"/>
      <c r="BP284" s="97"/>
      <c r="BQ284" s="97"/>
      <c r="BR284" s="97"/>
      <c r="BS284" s="97"/>
      <c r="BT284" s="97"/>
      <c r="BU284" s="97"/>
      <c r="BV284" s="97"/>
      <c r="BW284" s="97"/>
      <c r="BX284" s="97"/>
      <c r="BY284" s="97"/>
      <c r="BZ284" s="97"/>
      <c r="CA284" s="97"/>
      <c r="CB284" s="97"/>
      <c r="CC284" s="97"/>
      <c r="CD284" s="97"/>
      <c r="CE284" s="97"/>
      <c r="CF284" s="97"/>
      <c r="CG284" s="97"/>
      <c r="CH284" s="97"/>
      <c r="CI284" s="97"/>
      <c r="CJ284" s="97"/>
      <c r="CK284" s="97"/>
      <c r="CL284" s="97"/>
      <c r="CM284" s="97"/>
      <c r="CN284" s="97"/>
      <c r="CO284" s="97"/>
      <c r="CP284" s="97"/>
      <c r="CQ284" s="97"/>
      <c r="CR284" s="97"/>
      <c r="CS284" s="97"/>
      <c r="CT284" s="97"/>
      <c r="CU284" s="97"/>
      <c r="CV284" s="97"/>
      <c r="CW284" s="97"/>
      <c r="CX284" s="97"/>
      <c r="CY284" s="97"/>
      <c r="CZ284" s="97"/>
      <c r="DA284" s="97"/>
      <c r="DB284" s="97"/>
      <c r="DC284" s="97"/>
      <c r="DD284" s="97"/>
      <c r="DE284" s="97"/>
      <c r="DF284" s="97"/>
      <c r="DG284" s="97"/>
      <c r="DH284" s="97"/>
      <c r="DI284" s="97"/>
      <c r="DJ284" s="97"/>
      <c r="DK284" s="97"/>
      <c r="DL284" s="97"/>
      <c r="DM284" s="97"/>
      <c r="DN284" s="97"/>
      <c r="DO284" s="97"/>
      <c r="DP284" s="97"/>
      <c r="DQ284" s="97"/>
      <c r="DR284" s="97"/>
      <c r="DS284" s="97"/>
      <c r="DT284" s="97"/>
      <c r="DU284" s="97"/>
      <c r="DV284" s="97"/>
      <c r="DW284" s="97"/>
      <c r="DX284" s="97"/>
      <c r="DY284" s="97"/>
      <c r="DZ284" s="97"/>
      <c r="EA284" s="97"/>
      <c r="EB284" s="97"/>
      <c r="EC284" s="97"/>
      <c r="ED284" s="97"/>
      <c r="EE284" s="97"/>
      <c r="EF284" s="97"/>
      <c r="EG284" s="97"/>
      <c r="EH284" s="97"/>
      <c r="EI284" s="97"/>
      <c r="EJ284" s="97"/>
      <c r="EK284" s="97"/>
      <c r="EL284" s="97"/>
      <c r="EM284" s="97"/>
      <c r="EN284" s="97"/>
      <c r="EO284" s="97"/>
      <c r="EP284" s="97"/>
      <c r="EQ284" s="97"/>
      <c r="ER284" s="97"/>
      <c r="ES284" s="97"/>
      <c r="ET284" s="97"/>
      <c r="EU284" s="97"/>
      <c r="EV284" s="97"/>
      <c r="EW284" s="97"/>
      <c r="EX284" s="97"/>
      <c r="EY284" s="97"/>
      <c r="EZ284" s="97"/>
      <c r="FA284" s="97"/>
      <c r="FB284" s="97"/>
      <c r="FC284" s="97"/>
      <c r="FD284" s="97"/>
      <c r="FE284" s="97"/>
      <c r="FF284" s="97"/>
      <c r="FG284" s="97"/>
      <c r="FH284" s="97"/>
      <c r="FI284" s="97"/>
      <c r="FJ284" s="97"/>
      <c r="FK284" s="97"/>
      <c r="FL284" s="97"/>
      <c r="FM284" s="97"/>
      <c r="FN284" s="97"/>
      <c r="FO284" s="97"/>
      <c r="FP284" s="97"/>
      <c r="FQ284" s="97"/>
      <c r="FR284" s="97"/>
      <c r="FS284" s="97"/>
      <c r="FT284" s="97"/>
      <c r="FU284" s="97"/>
      <c r="FV284" s="97"/>
      <c r="FW284" s="97"/>
      <c r="FX284" s="97"/>
      <c r="FY284" s="97"/>
      <c r="FZ284" s="97"/>
      <c r="GA284" s="97"/>
      <c r="GB284" s="97"/>
      <c r="GC284" s="97"/>
      <c r="GD284" s="97"/>
      <c r="GE284" s="97"/>
      <c r="GF284" s="97"/>
      <c r="GG284" s="97"/>
      <c r="GH284" s="97"/>
      <c r="GI284" s="97"/>
      <c r="GJ284" s="97"/>
      <c r="GK284" s="97"/>
      <c r="GL284" s="97"/>
      <c r="GM284" s="97"/>
      <c r="GN284" s="97"/>
      <c r="GO284" s="97"/>
      <c r="GP284" s="97"/>
      <c r="GQ284" s="97"/>
      <c r="GR284" s="97"/>
      <c r="GS284" s="97"/>
      <c r="GT284" s="97"/>
      <c r="GU284" s="97"/>
      <c r="GV284" s="97"/>
      <c r="GW284" s="97"/>
      <c r="GX284" s="97"/>
      <c r="GY284" s="97"/>
      <c r="GZ284" s="97"/>
      <c r="HA284" s="97"/>
      <c r="HB284" s="97"/>
      <c r="HC284" s="97"/>
      <c r="HD284" s="97"/>
      <c r="HE284" s="97"/>
      <c r="HF284" s="97"/>
      <c r="HG284" s="97"/>
      <c r="HH284" s="97"/>
      <c r="HI284" s="97"/>
      <c r="HJ284" s="97"/>
      <c r="HK284" s="97"/>
      <c r="HL284" s="97"/>
      <c r="HM284" s="97"/>
      <c r="HN284" s="97"/>
      <c r="HO284" s="97"/>
      <c r="HP284" s="97"/>
      <c r="HQ284" s="97"/>
      <c r="HR284" s="97"/>
      <c r="HS284" s="97"/>
      <c r="HT284" s="97"/>
      <c r="HU284" s="97"/>
      <c r="HV284" s="97"/>
      <c r="HW284" s="97"/>
      <c r="HX284" s="97"/>
      <c r="HY284" s="97"/>
      <c r="HZ284" s="97"/>
      <c r="IA284" s="97"/>
      <c r="IB284" s="97"/>
      <c r="IC284" s="97"/>
      <c r="ID284" s="97"/>
      <c r="IE284" s="97"/>
      <c r="IF284" s="97"/>
      <c r="IG284" s="97"/>
      <c r="IH284" s="97"/>
      <c r="II284" s="97"/>
      <c r="IJ284" s="97"/>
      <c r="IK284" s="97"/>
      <c r="IL284" s="97"/>
      <c r="IM284" s="97"/>
      <c r="IN284" s="97"/>
      <c r="IO284" s="97"/>
      <c r="IP284" s="97"/>
      <c r="IQ284" s="97"/>
      <c r="IR284" s="97"/>
      <c r="IS284" s="97"/>
      <c r="IT284" s="97"/>
      <c r="IU284" s="97"/>
      <c r="IV284" s="97"/>
      <c r="IW284" s="97"/>
      <c r="IX284" s="97"/>
      <c r="IY284" s="97"/>
      <c r="IZ284" s="97"/>
      <c r="JA284" s="97"/>
      <c r="JB284" s="97"/>
      <c r="JC284" s="97"/>
      <c r="JD284" s="97"/>
      <c r="JE284" s="97"/>
      <c r="JF284" s="97"/>
      <c r="JG284" s="97"/>
      <c r="JH284" s="97"/>
      <c r="JI284" s="97"/>
      <c r="JJ284" s="97"/>
      <c r="JK284" s="97"/>
      <c r="JL284" s="97"/>
      <c r="JM284" s="97"/>
      <c r="JN284" s="97"/>
      <c r="JO284" s="97"/>
      <c r="JP284" s="97"/>
      <c r="JQ284" s="97"/>
      <c r="JR284" s="97"/>
      <c r="JS284" s="97"/>
      <c r="JT284" s="97"/>
      <c r="JU284" s="97"/>
      <c r="JV284" s="97"/>
      <c r="JW284" s="97"/>
      <c r="JX284" s="97"/>
      <c r="JY284" s="97"/>
      <c r="JZ284" s="97"/>
      <c r="KA284" s="97"/>
      <c r="KB284" s="97"/>
      <c r="KC284" s="97"/>
      <c r="KD284" s="97"/>
      <c r="KE284" s="97"/>
      <c r="KF284" s="97"/>
      <c r="KG284" s="97"/>
      <c r="KH284" s="97"/>
      <c r="KI284" s="97"/>
      <c r="KJ284" s="97"/>
      <c r="KK284" s="97"/>
      <c r="KL284" s="97"/>
      <c r="KM284" s="97"/>
      <c r="KN284" s="97"/>
      <c r="KO284" s="97"/>
      <c r="KP284" s="97"/>
      <c r="KQ284" s="97"/>
      <c r="KR284" s="97"/>
      <c r="KS284" s="97"/>
      <c r="KT284" s="97"/>
      <c r="KU284" s="97"/>
      <c r="KV284" s="97"/>
      <c r="KW284" s="97"/>
      <c r="KX284" s="97"/>
      <c r="KY284" s="97"/>
      <c r="KZ284" s="97"/>
      <c r="LA284" s="97"/>
      <c r="LB284" s="97"/>
      <c r="LC284" s="97"/>
      <c r="LD284" s="97"/>
      <c r="LE284" s="97"/>
      <c r="LF284" s="97"/>
      <c r="LG284" s="97"/>
      <c r="LH284" s="97"/>
      <c r="LI284" s="97"/>
      <c r="LJ284" s="97"/>
      <c r="LK284" s="97"/>
      <c r="LL284" s="97"/>
      <c r="LM284" s="97"/>
      <c r="LN284" s="97"/>
      <c r="LO284" s="97"/>
      <c r="LP284" s="97"/>
      <c r="LQ284" s="97"/>
      <c r="LR284" s="97"/>
      <c r="LS284" s="97"/>
      <c r="LT284" s="97"/>
      <c r="LU284" s="97"/>
      <c r="LV284" s="97"/>
      <c r="LW284" s="97"/>
      <c r="LX284" s="97"/>
      <c r="LY284" s="97"/>
      <c r="LZ284" s="97"/>
      <c r="MA284" s="97"/>
      <c r="MB284" s="97"/>
      <c r="MC284" s="97"/>
      <c r="MD284" s="97"/>
      <c r="ME284" s="97"/>
      <c r="MF284" s="97"/>
      <c r="MG284" s="97"/>
      <c r="MH284" s="97"/>
      <c r="MI284" s="97"/>
      <c r="MJ284" s="97"/>
      <c r="MK284" s="97"/>
      <c r="ML284" s="97"/>
      <c r="MM284" s="97"/>
      <c r="MN284" s="97"/>
      <c r="MO284" s="97"/>
      <c r="MP284" s="97"/>
      <c r="MQ284" s="97"/>
      <c r="MR284" s="97"/>
      <c r="MS284" s="97"/>
      <c r="MT284" s="97"/>
      <c r="MU284" s="97"/>
      <c r="MV284" s="97"/>
      <c r="MW284" s="97"/>
      <c r="MX284" s="97"/>
      <c r="MY284" s="97"/>
      <c r="MZ284" s="97"/>
      <c r="NA284" s="97"/>
      <c r="NB284" s="97"/>
      <c r="NC284" s="97"/>
      <c r="ND284" s="97"/>
      <c r="NE284" s="97"/>
      <c r="NF284" s="97"/>
      <c r="NG284" s="97"/>
      <c r="NH284" s="97"/>
      <c r="NI284" s="97"/>
      <c r="NJ284" s="97"/>
      <c r="NK284" s="97"/>
      <c r="NL284" s="97"/>
      <c r="NM284" s="97"/>
      <c r="NN284" s="97"/>
      <c r="NO284" s="97"/>
      <c r="NP284" s="97"/>
      <c r="NQ284" s="97"/>
      <c r="NR284" s="97"/>
      <c r="NS284" s="97"/>
      <c r="NT284" s="97"/>
      <c r="NU284" s="97"/>
      <c r="NV284" s="97"/>
      <c r="NW284" s="97"/>
      <c r="NX284" s="97"/>
      <c r="NY284" s="97"/>
      <c r="NZ284" s="97"/>
      <c r="OA284" s="97"/>
      <c r="OB284" s="97"/>
      <c r="OC284" s="97"/>
      <c r="OD284" s="97"/>
      <c r="OE284" s="97"/>
      <c r="OF284" s="97"/>
      <c r="OG284" s="97"/>
      <c r="OH284" s="97"/>
      <c r="OI284" s="97"/>
      <c r="OJ284" s="97"/>
      <c r="OK284" s="97"/>
      <c r="OL284" s="97"/>
      <c r="OM284" s="97"/>
      <c r="ON284" s="97"/>
      <c r="OO284" s="97"/>
      <c r="OP284" s="97"/>
      <c r="OQ284" s="97"/>
      <c r="OR284" s="97"/>
      <c r="OS284" s="97"/>
      <c r="OT284" s="97"/>
      <c r="OU284" s="97"/>
      <c r="OV284" s="97"/>
      <c r="OW284" s="97"/>
      <c r="OX284" s="97"/>
      <c r="OY284" s="97"/>
      <c r="OZ284" s="97"/>
      <c r="PA284" s="97"/>
      <c r="PB284" s="97"/>
      <c r="PC284" s="97"/>
      <c r="PD284" s="97"/>
      <c r="PE284" s="97"/>
      <c r="PF284" s="97"/>
      <c r="PG284" s="97"/>
      <c r="PH284" s="97"/>
      <c r="PI284" s="97"/>
      <c r="PJ284" s="97"/>
      <c r="PK284" s="97"/>
      <c r="PL284" s="97"/>
      <c r="PM284" s="97"/>
      <c r="PN284" s="97"/>
      <c r="PO284" s="97"/>
      <c r="PP284" s="97"/>
      <c r="PQ284" s="97"/>
      <c r="PR284" s="97"/>
      <c r="PS284" s="97"/>
      <c r="PT284" s="97"/>
      <c r="PU284" s="97"/>
      <c r="PV284" s="97"/>
      <c r="PW284" s="97"/>
      <c r="PX284" s="97"/>
      <c r="PY284" s="97"/>
      <c r="PZ284" s="97"/>
      <c r="QA284" s="97"/>
      <c r="QB284" s="97"/>
      <c r="QC284" s="97"/>
      <c r="QD284" s="97"/>
      <c r="QE284" s="97"/>
      <c r="QF284" s="97"/>
      <c r="QG284" s="97"/>
      <c r="QH284" s="97"/>
      <c r="QI284" s="97"/>
      <c r="QJ284" s="97"/>
      <c r="QK284" s="97"/>
      <c r="QL284" s="97"/>
      <c r="QM284" s="97"/>
      <c r="QN284" s="97"/>
      <c r="QO284" s="97"/>
      <c r="QP284" s="97"/>
      <c r="QQ284" s="97"/>
      <c r="QR284" s="97"/>
      <c r="QS284" s="97"/>
      <c r="QT284" s="97"/>
      <c r="QU284" s="97"/>
      <c r="QV284" s="97"/>
      <c r="QW284" s="97"/>
      <c r="QX284" s="97"/>
      <c r="QY284" s="97"/>
      <c r="QZ284" s="97"/>
      <c r="RA284" s="97"/>
      <c r="RB284" s="97"/>
      <c r="RC284" s="97"/>
      <c r="RD284" s="97"/>
      <c r="RE284" s="97"/>
      <c r="RF284" s="97"/>
      <c r="RG284" s="97"/>
      <c r="RH284" s="97"/>
      <c r="RI284" s="97"/>
      <c r="RJ284" s="97"/>
      <c r="RK284" s="97"/>
      <c r="RL284" s="97"/>
      <c r="RM284" s="97"/>
      <c r="RN284" s="97"/>
      <c r="RO284" s="97"/>
      <c r="RP284" s="97"/>
      <c r="RQ284" s="97"/>
      <c r="RR284" s="97"/>
      <c r="RS284" s="97"/>
      <c r="RT284" s="97"/>
      <c r="RU284" s="97"/>
      <c r="RV284" s="97"/>
      <c r="RW284" s="97"/>
      <c r="RX284" s="97"/>
      <c r="RY284" s="97"/>
      <c r="RZ284" s="97"/>
      <c r="SA284" s="97"/>
      <c r="SB284" s="97"/>
      <c r="SC284" s="97"/>
      <c r="SD284" s="97"/>
      <c r="SE284" s="97"/>
      <c r="SF284" s="97"/>
      <c r="SG284" s="97"/>
      <c r="SH284" s="97"/>
      <c r="SI284" s="97"/>
      <c r="SJ284" s="97"/>
      <c r="SK284" s="97"/>
      <c r="SL284" s="97"/>
      <c r="SM284" s="97"/>
      <c r="SN284" s="97"/>
      <c r="SO284" s="97"/>
      <c r="SP284" s="97"/>
      <c r="SQ284" s="97"/>
      <c r="SR284" s="97"/>
      <c r="SS284" s="97"/>
      <c r="ST284" s="97"/>
      <c r="SU284" s="97"/>
      <c r="SV284" s="97"/>
      <c r="SW284" s="97"/>
      <c r="SX284" s="97"/>
      <c r="SY284" s="97"/>
      <c r="SZ284" s="97"/>
      <c r="TA284" s="97"/>
      <c r="TB284" s="97"/>
    </row>
    <row r="285" spans="1:522" s="1" customFormat="1" ht="18" customHeight="1" x14ac:dyDescent="0.2">
      <c r="A285" s="12"/>
      <c r="B285" s="11" t="s">
        <v>444</v>
      </c>
      <c r="E285" s="4" t="s">
        <v>508</v>
      </c>
      <c r="F285" s="1">
        <v>4325</v>
      </c>
      <c r="G285" s="9" t="s">
        <v>96</v>
      </c>
      <c r="H285" s="4" t="s">
        <v>423</v>
      </c>
      <c r="I285" s="1">
        <f t="shared" si="5"/>
        <v>0</v>
      </c>
      <c r="J285" s="12"/>
      <c r="K285" s="97"/>
      <c r="L285" s="97"/>
      <c r="M285" s="97"/>
      <c r="N285" s="97"/>
      <c r="O285" s="97"/>
      <c r="P285" s="97"/>
      <c r="Q285" s="97"/>
      <c r="R285" s="97"/>
      <c r="S285" s="97"/>
      <c r="T285" s="97"/>
      <c r="U285" s="97"/>
      <c r="V285" s="97"/>
      <c r="W285" s="97"/>
      <c r="X285" s="97"/>
      <c r="Y285" s="97"/>
      <c r="Z285" s="97"/>
      <c r="AA285" s="97"/>
      <c r="AB285" s="97"/>
      <c r="AC285" s="97"/>
      <c r="AD285" s="97"/>
      <c r="AE285" s="97"/>
      <c r="AF285" s="97"/>
      <c r="AG285" s="97"/>
      <c r="AH285" s="97"/>
      <c r="AI285" s="97"/>
      <c r="AJ285" s="97"/>
      <c r="AK285" s="97"/>
      <c r="AL285" s="97"/>
      <c r="AM285" s="97"/>
      <c r="AN285" s="97"/>
      <c r="AO285" s="97"/>
      <c r="AP285" s="97"/>
      <c r="AQ285" s="97"/>
      <c r="AR285" s="97"/>
      <c r="AS285" s="97"/>
      <c r="AT285" s="97"/>
      <c r="AU285" s="97"/>
      <c r="AV285" s="97"/>
      <c r="AW285" s="97"/>
      <c r="AX285" s="97"/>
      <c r="AY285" s="97"/>
      <c r="AZ285" s="97"/>
      <c r="BA285" s="97"/>
      <c r="BB285" s="97"/>
      <c r="BC285" s="97"/>
      <c r="BD285" s="97"/>
      <c r="BE285" s="97"/>
      <c r="BF285" s="97"/>
      <c r="BG285" s="97"/>
      <c r="BH285" s="97"/>
      <c r="BI285" s="97"/>
      <c r="BJ285" s="97"/>
      <c r="BK285" s="97"/>
      <c r="BL285" s="97"/>
      <c r="BM285" s="97"/>
      <c r="BN285" s="97"/>
      <c r="BO285" s="97"/>
      <c r="BP285" s="97"/>
      <c r="BQ285" s="97"/>
      <c r="BR285" s="97"/>
      <c r="BS285" s="97"/>
      <c r="BT285" s="97"/>
      <c r="BU285" s="97"/>
      <c r="BV285" s="97"/>
      <c r="BW285" s="97"/>
      <c r="BX285" s="97"/>
      <c r="BY285" s="97"/>
      <c r="BZ285" s="97"/>
      <c r="CA285" s="97"/>
      <c r="CB285" s="97"/>
      <c r="CC285" s="97"/>
      <c r="CD285" s="97"/>
      <c r="CE285" s="97"/>
      <c r="CF285" s="97"/>
      <c r="CG285" s="97"/>
      <c r="CH285" s="97"/>
      <c r="CI285" s="97"/>
      <c r="CJ285" s="97"/>
      <c r="CK285" s="97"/>
      <c r="CL285" s="97"/>
      <c r="CM285" s="97"/>
      <c r="CN285" s="97"/>
      <c r="CO285" s="97"/>
      <c r="CP285" s="97"/>
      <c r="CQ285" s="97"/>
      <c r="CR285" s="97"/>
      <c r="CS285" s="97"/>
      <c r="CT285" s="97"/>
      <c r="CU285" s="97"/>
      <c r="CV285" s="97"/>
      <c r="CW285" s="97"/>
      <c r="CX285" s="97"/>
      <c r="CY285" s="97"/>
      <c r="CZ285" s="97"/>
      <c r="DA285" s="97"/>
      <c r="DB285" s="97"/>
      <c r="DC285" s="97"/>
      <c r="DD285" s="97"/>
      <c r="DE285" s="97"/>
      <c r="DF285" s="97"/>
      <c r="DG285" s="97"/>
      <c r="DH285" s="97"/>
      <c r="DI285" s="97"/>
      <c r="DJ285" s="97"/>
      <c r="DK285" s="97"/>
      <c r="DL285" s="97"/>
      <c r="DM285" s="97"/>
      <c r="DN285" s="97"/>
      <c r="DO285" s="97"/>
      <c r="DP285" s="97"/>
      <c r="DQ285" s="97"/>
      <c r="DR285" s="97"/>
      <c r="DS285" s="97"/>
      <c r="DT285" s="97"/>
      <c r="DU285" s="97"/>
      <c r="DV285" s="97"/>
      <c r="DW285" s="97"/>
      <c r="DX285" s="97"/>
      <c r="DY285" s="97"/>
      <c r="DZ285" s="97"/>
      <c r="EA285" s="97"/>
      <c r="EB285" s="97"/>
      <c r="EC285" s="97"/>
      <c r="ED285" s="97"/>
      <c r="EE285" s="97"/>
      <c r="EF285" s="97"/>
      <c r="EG285" s="97"/>
      <c r="EH285" s="97"/>
      <c r="EI285" s="97"/>
      <c r="EJ285" s="97"/>
      <c r="EK285" s="97"/>
      <c r="EL285" s="97"/>
      <c r="EM285" s="97"/>
      <c r="EN285" s="97"/>
      <c r="EO285" s="97"/>
      <c r="EP285" s="97"/>
      <c r="EQ285" s="97"/>
      <c r="ER285" s="97"/>
      <c r="ES285" s="97"/>
      <c r="ET285" s="97"/>
      <c r="EU285" s="97"/>
      <c r="EV285" s="97"/>
      <c r="EW285" s="97"/>
      <c r="EX285" s="97"/>
      <c r="EY285" s="97"/>
      <c r="EZ285" s="97"/>
      <c r="FA285" s="97"/>
      <c r="FB285" s="97"/>
      <c r="FC285" s="97"/>
      <c r="FD285" s="97"/>
      <c r="FE285" s="97"/>
      <c r="FF285" s="97"/>
      <c r="FG285" s="97"/>
      <c r="FH285" s="97"/>
      <c r="FI285" s="97"/>
      <c r="FJ285" s="97"/>
      <c r="FK285" s="97"/>
      <c r="FL285" s="97"/>
      <c r="FM285" s="97"/>
      <c r="FN285" s="97"/>
      <c r="FO285" s="97"/>
      <c r="FP285" s="97"/>
      <c r="FQ285" s="97"/>
      <c r="FR285" s="97"/>
      <c r="FS285" s="97"/>
      <c r="FT285" s="97"/>
      <c r="FU285" s="97"/>
      <c r="FV285" s="97"/>
      <c r="FW285" s="97"/>
      <c r="FX285" s="97"/>
      <c r="FY285" s="97"/>
      <c r="FZ285" s="97"/>
      <c r="GA285" s="97"/>
      <c r="GB285" s="97"/>
      <c r="GC285" s="97"/>
      <c r="GD285" s="97"/>
      <c r="GE285" s="97"/>
      <c r="GF285" s="97"/>
      <c r="GG285" s="97"/>
      <c r="GH285" s="97"/>
      <c r="GI285" s="97"/>
      <c r="GJ285" s="97"/>
      <c r="GK285" s="97"/>
      <c r="GL285" s="97"/>
      <c r="GM285" s="97"/>
      <c r="GN285" s="97"/>
      <c r="GO285" s="97"/>
      <c r="GP285" s="97"/>
      <c r="GQ285" s="97"/>
      <c r="GR285" s="97"/>
      <c r="GS285" s="97"/>
      <c r="GT285" s="97"/>
      <c r="GU285" s="97"/>
      <c r="GV285" s="97"/>
      <c r="GW285" s="97"/>
      <c r="GX285" s="97"/>
      <c r="GY285" s="97"/>
      <c r="GZ285" s="97"/>
      <c r="HA285" s="97"/>
      <c r="HB285" s="97"/>
      <c r="HC285" s="97"/>
      <c r="HD285" s="97"/>
      <c r="HE285" s="97"/>
      <c r="HF285" s="97"/>
      <c r="HG285" s="97"/>
      <c r="HH285" s="97"/>
      <c r="HI285" s="97"/>
      <c r="HJ285" s="97"/>
      <c r="HK285" s="97"/>
      <c r="HL285" s="97"/>
      <c r="HM285" s="97"/>
      <c r="HN285" s="97"/>
      <c r="HO285" s="97"/>
      <c r="HP285" s="97"/>
      <c r="HQ285" s="97"/>
      <c r="HR285" s="97"/>
      <c r="HS285" s="97"/>
      <c r="HT285" s="97"/>
      <c r="HU285" s="97"/>
      <c r="HV285" s="97"/>
      <c r="HW285" s="97"/>
      <c r="HX285" s="97"/>
      <c r="HY285" s="97"/>
      <c r="HZ285" s="97"/>
      <c r="IA285" s="97"/>
      <c r="IB285" s="97"/>
      <c r="IC285" s="97"/>
      <c r="ID285" s="97"/>
      <c r="IE285" s="97"/>
      <c r="IF285" s="97"/>
      <c r="IG285" s="97"/>
      <c r="IH285" s="97"/>
      <c r="II285" s="97"/>
      <c r="IJ285" s="97"/>
      <c r="IK285" s="97"/>
      <c r="IL285" s="97"/>
      <c r="IM285" s="97"/>
      <c r="IN285" s="97"/>
      <c r="IO285" s="97"/>
      <c r="IP285" s="97"/>
      <c r="IQ285" s="97"/>
      <c r="IR285" s="97"/>
      <c r="IS285" s="97"/>
      <c r="IT285" s="97"/>
      <c r="IU285" s="97"/>
      <c r="IV285" s="97"/>
      <c r="IW285" s="97"/>
      <c r="IX285" s="97"/>
      <c r="IY285" s="97"/>
      <c r="IZ285" s="97"/>
      <c r="JA285" s="97"/>
      <c r="JB285" s="97"/>
      <c r="JC285" s="97"/>
      <c r="JD285" s="97"/>
      <c r="JE285" s="97"/>
      <c r="JF285" s="97"/>
      <c r="JG285" s="97"/>
      <c r="JH285" s="97"/>
      <c r="JI285" s="97"/>
      <c r="JJ285" s="97"/>
      <c r="JK285" s="97"/>
      <c r="JL285" s="97"/>
      <c r="JM285" s="97"/>
      <c r="JN285" s="97"/>
      <c r="JO285" s="97"/>
      <c r="JP285" s="97"/>
      <c r="JQ285" s="97"/>
      <c r="JR285" s="97"/>
      <c r="JS285" s="97"/>
      <c r="JT285" s="97"/>
      <c r="JU285" s="97"/>
      <c r="JV285" s="97"/>
      <c r="JW285" s="97"/>
      <c r="JX285" s="97"/>
      <c r="JY285" s="97"/>
      <c r="JZ285" s="97"/>
      <c r="KA285" s="97"/>
      <c r="KB285" s="97"/>
      <c r="KC285" s="97"/>
      <c r="KD285" s="97"/>
      <c r="KE285" s="97"/>
      <c r="KF285" s="97"/>
      <c r="KG285" s="97"/>
      <c r="KH285" s="97"/>
      <c r="KI285" s="97"/>
      <c r="KJ285" s="97"/>
      <c r="KK285" s="97"/>
      <c r="KL285" s="97"/>
      <c r="KM285" s="97"/>
      <c r="KN285" s="97"/>
      <c r="KO285" s="97"/>
      <c r="KP285" s="97"/>
      <c r="KQ285" s="97"/>
      <c r="KR285" s="97"/>
      <c r="KS285" s="97"/>
      <c r="KT285" s="97"/>
      <c r="KU285" s="97"/>
      <c r="KV285" s="97"/>
      <c r="KW285" s="97"/>
      <c r="KX285" s="97"/>
      <c r="KY285" s="97"/>
      <c r="KZ285" s="97"/>
      <c r="LA285" s="97"/>
      <c r="LB285" s="97"/>
      <c r="LC285" s="97"/>
      <c r="LD285" s="97"/>
      <c r="LE285" s="97"/>
      <c r="LF285" s="97"/>
      <c r="LG285" s="97"/>
      <c r="LH285" s="97"/>
      <c r="LI285" s="97"/>
      <c r="LJ285" s="97"/>
      <c r="LK285" s="97"/>
      <c r="LL285" s="97"/>
      <c r="LM285" s="97"/>
      <c r="LN285" s="97"/>
      <c r="LO285" s="97"/>
      <c r="LP285" s="97"/>
      <c r="LQ285" s="97"/>
      <c r="LR285" s="97"/>
      <c r="LS285" s="97"/>
      <c r="LT285" s="97"/>
      <c r="LU285" s="97"/>
      <c r="LV285" s="97"/>
      <c r="LW285" s="97"/>
      <c r="LX285" s="97"/>
      <c r="LY285" s="97"/>
      <c r="LZ285" s="97"/>
      <c r="MA285" s="97"/>
      <c r="MB285" s="97"/>
      <c r="MC285" s="97"/>
      <c r="MD285" s="97"/>
      <c r="ME285" s="97"/>
      <c r="MF285" s="97"/>
      <c r="MG285" s="97"/>
      <c r="MH285" s="97"/>
      <c r="MI285" s="97"/>
      <c r="MJ285" s="97"/>
      <c r="MK285" s="97"/>
      <c r="ML285" s="97"/>
      <c r="MM285" s="97"/>
      <c r="MN285" s="97"/>
      <c r="MO285" s="97"/>
      <c r="MP285" s="97"/>
      <c r="MQ285" s="97"/>
      <c r="MR285" s="97"/>
      <c r="MS285" s="97"/>
      <c r="MT285" s="97"/>
      <c r="MU285" s="97"/>
      <c r="MV285" s="97"/>
      <c r="MW285" s="97"/>
      <c r="MX285" s="97"/>
      <c r="MY285" s="97"/>
      <c r="MZ285" s="97"/>
      <c r="NA285" s="97"/>
      <c r="NB285" s="97"/>
      <c r="NC285" s="97"/>
      <c r="ND285" s="97"/>
      <c r="NE285" s="97"/>
      <c r="NF285" s="97"/>
      <c r="NG285" s="97"/>
      <c r="NH285" s="97"/>
      <c r="NI285" s="97"/>
      <c r="NJ285" s="97"/>
      <c r="NK285" s="97"/>
      <c r="NL285" s="97"/>
      <c r="NM285" s="97"/>
      <c r="NN285" s="97"/>
      <c r="NO285" s="97"/>
      <c r="NP285" s="97"/>
      <c r="NQ285" s="97"/>
      <c r="NR285" s="97"/>
      <c r="NS285" s="97"/>
      <c r="NT285" s="97"/>
      <c r="NU285" s="97"/>
      <c r="NV285" s="97"/>
      <c r="NW285" s="97"/>
      <c r="NX285" s="97"/>
      <c r="NY285" s="97"/>
      <c r="NZ285" s="97"/>
      <c r="OA285" s="97"/>
      <c r="OB285" s="97"/>
      <c r="OC285" s="97"/>
      <c r="OD285" s="97"/>
      <c r="OE285" s="97"/>
      <c r="OF285" s="97"/>
      <c r="OG285" s="97"/>
      <c r="OH285" s="97"/>
      <c r="OI285" s="97"/>
      <c r="OJ285" s="97"/>
      <c r="OK285" s="97"/>
      <c r="OL285" s="97"/>
      <c r="OM285" s="97"/>
      <c r="ON285" s="97"/>
      <c r="OO285" s="97"/>
      <c r="OP285" s="97"/>
      <c r="OQ285" s="97"/>
      <c r="OR285" s="97"/>
      <c r="OS285" s="97"/>
      <c r="OT285" s="97"/>
      <c r="OU285" s="97"/>
      <c r="OV285" s="97"/>
      <c r="OW285" s="97"/>
      <c r="OX285" s="97"/>
      <c r="OY285" s="97"/>
      <c r="OZ285" s="97"/>
      <c r="PA285" s="97"/>
      <c r="PB285" s="97"/>
      <c r="PC285" s="97"/>
      <c r="PD285" s="97"/>
      <c r="PE285" s="97"/>
      <c r="PF285" s="97"/>
      <c r="PG285" s="97"/>
      <c r="PH285" s="97"/>
      <c r="PI285" s="97"/>
      <c r="PJ285" s="97"/>
      <c r="PK285" s="97"/>
      <c r="PL285" s="97"/>
      <c r="PM285" s="97"/>
      <c r="PN285" s="97"/>
      <c r="PO285" s="97"/>
      <c r="PP285" s="97"/>
      <c r="PQ285" s="97"/>
      <c r="PR285" s="97"/>
      <c r="PS285" s="97"/>
      <c r="PT285" s="97"/>
      <c r="PU285" s="97"/>
      <c r="PV285" s="97"/>
      <c r="PW285" s="97"/>
      <c r="PX285" s="97"/>
      <c r="PY285" s="97"/>
      <c r="PZ285" s="97"/>
      <c r="QA285" s="97"/>
      <c r="QB285" s="97"/>
      <c r="QC285" s="97"/>
      <c r="QD285" s="97"/>
      <c r="QE285" s="97"/>
      <c r="QF285" s="97"/>
      <c r="QG285" s="97"/>
      <c r="QH285" s="97"/>
      <c r="QI285" s="97"/>
      <c r="QJ285" s="97"/>
      <c r="QK285" s="97"/>
      <c r="QL285" s="97"/>
      <c r="QM285" s="97"/>
      <c r="QN285" s="97"/>
      <c r="QO285" s="97"/>
      <c r="QP285" s="97"/>
      <c r="QQ285" s="97"/>
      <c r="QR285" s="97"/>
      <c r="QS285" s="97"/>
      <c r="QT285" s="97"/>
      <c r="QU285" s="97"/>
      <c r="QV285" s="97"/>
      <c r="QW285" s="97"/>
      <c r="QX285" s="97"/>
      <c r="QY285" s="97"/>
      <c r="QZ285" s="97"/>
      <c r="RA285" s="97"/>
      <c r="RB285" s="97"/>
      <c r="RC285" s="97"/>
      <c r="RD285" s="97"/>
      <c r="RE285" s="97"/>
      <c r="RF285" s="97"/>
      <c r="RG285" s="97"/>
      <c r="RH285" s="97"/>
      <c r="RI285" s="97"/>
      <c r="RJ285" s="97"/>
      <c r="RK285" s="97"/>
      <c r="RL285" s="97"/>
      <c r="RM285" s="97"/>
      <c r="RN285" s="97"/>
      <c r="RO285" s="97"/>
      <c r="RP285" s="97"/>
      <c r="RQ285" s="97"/>
      <c r="RR285" s="97"/>
      <c r="RS285" s="97"/>
      <c r="RT285" s="97"/>
      <c r="RU285" s="97"/>
      <c r="RV285" s="97"/>
      <c r="RW285" s="97"/>
      <c r="RX285" s="97"/>
      <c r="RY285" s="97"/>
      <c r="RZ285" s="97"/>
      <c r="SA285" s="97"/>
      <c r="SB285" s="97"/>
      <c r="SC285" s="97"/>
      <c r="SD285" s="97"/>
      <c r="SE285" s="97"/>
      <c r="SF285" s="97"/>
      <c r="SG285" s="97"/>
      <c r="SH285" s="97"/>
      <c r="SI285" s="97"/>
      <c r="SJ285" s="97"/>
      <c r="SK285" s="97"/>
      <c r="SL285" s="97"/>
      <c r="SM285" s="97"/>
      <c r="SN285" s="97"/>
      <c r="SO285" s="97"/>
      <c r="SP285" s="97"/>
      <c r="SQ285" s="97"/>
      <c r="SR285" s="97"/>
      <c r="SS285" s="97"/>
      <c r="ST285" s="97"/>
      <c r="SU285" s="97"/>
      <c r="SV285" s="97"/>
      <c r="SW285" s="97"/>
      <c r="SX285" s="97"/>
      <c r="SY285" s="97"/>
      <c r="SZ285" s="97"/>
      <c r="TA285" s="97"/>
      <c r="TB285" s="97"/>
    </row>
    <row r="286" spans="1:522" s="1" customFormat="1" ht="18" customHeight="1" x14ac:dyDescent="0.2">
      <c r="A286" s="12"/>
      <c r="B286" s="11" t="s">
        <v>314</v>
      </c>
      <c r="C286" s="1">
        <v>12628</v>
      </c>
      <c r="D286" s="1">
        <v>2020</v>
      </c>
      <c r="E286" s="4" t="s">
        <v>151</v>
      </c>
      <c r="F286" s="1">
        <v>9004</v>
      </c>
      <c r="G286" s="9" t="s">
        <v>99</v>
      </c>
      <c r="H286" s="4" t="s">
        <v>52</v>
      </c>
      <c r="I286" s="1">
        <f t="shared" si="5"/>
        <v>0</v>
      </c>
      <c r="J286" s="12">
        <f>Tabuľka3[[#This Row],[Stĺpec9]]</f>
        <v>0</v>
      </c>
      <c r="K286" s="97"/>
      <c r="L286" s="97"/>
      <c r="M286" s="97"/>
      <c r="N286" s="97"/>
      <c r="O286" s="97"/>
      <c r="P286" s="97"/>
      <c r="Q286" s="97"/>
      <c r="R286" s="97"/>
      <c r="S286" s="97"/>
      <c r="T286" s="97"/>
      <c r="U286" s="97"/>
      <c r="V286" s="97"/>
      <c r="W286" s="97"/>
      <c r="X286" s="97"/>
      <c r="Y286" s="97"/>
      <c r="Z286" s="97"/>
      <c r="AA286" s="97"/>
      <c r="AB286" s="97"/>
      <c r="AC286" s="97"/>
      <c r="AD286" s="97"/>
      <c r="AE286" s="97"/>
      <c r="AF286" s="97"/>
      <c r="AG286" s="97"/>
      <c r="AH286" s="97"/>
      <c r="AI286" s="97"/>
      <c r="AJ286" s="97"/>
      <c r="AK286" s="97"/>
      <c r="AL286" s="97"/>
      <c r="AM286" s="97"/>
      <c r="AN286" s="97"/>
      <c r="AO286" s="97"/>
      <c r="AP286" s="97"/>
      <c r="AQ286" s="97"/>
      <c r="AR286" s="97"/>
      <c r="AS286" s="97"/>
      <c r="AT286" s="97"/>
      <c r="AU286" s="97"/>
      <c r="AV286" s="97"/>
      <c r="AW286" s="97"/>
      <c r="AX286" s="97"/>
      <c r="AY286" s="97"/>
      <c r="AZ286" s="97"/>
      <c r="BA286" s="97"/>
      <c r="BB286" s="97"/>
      <c r="BC286" s="97"/>
      <c r="BD286" s="97"/>
      <c r="BE286" s="97"/>
      <c r="BF286" s="97"/>
      <c r="BG286" s="97"/>
      <c r="BH286" s="97"/>
      <c r="BI286" s="97"/>
      <c r="BJ286" s="97"/>
      <c r="BK286" s="97"/>
      <c r="BL286" s="97"/>
      <c r="BM286" s="97"/>
      <c r="BN286" s="97"/>
      <c r="BO286" s="97"/>
      <c r="BP286" s="97"/>
      <c r="BQ286" s="97"/>
      <c r="BR286" s="97"/>
      <c r="BS286" s="97"/>
      <c r="BT286" s="97"/>
      <c r="BU286" s="97"/>
      <c r="BV286" s="97"/>
      <c r="BW286" s="97"/>
      <c r="BX286" s="97"/>
      <c r="BY286" s="97"/>
      <c r="BZ286" s="97"/>
      <c r="CA286" s="97"/>
      <c r="CB286" s="97"/>
      <c r="CC286" s="97"/>
      <c r="CD286" s="97"/>
      <c r="CE286" s="97"/>
      <c r="CF286" s="97"/>
      <c r="CG286" s="97"/>
      <c r="CH286" s="97"/>
      <c r="CI286" s="97"/>
      <c r="CJ286" s="97"/>
      <c r="CK286" s="97"/>
      <c r="CL286" s="97"/>
      <c r="CM286" s="97"/>
      <c r="CN286" s="97"/>
      <c r="CO286" s="97"/>
      <c r="CP286" s="97"/>
      <c r="CQ286" s="97"/>
      <c r="CR286" s="97"/>
      <c r="CS286" s="97"/>
      <c r="CT286" s="97"/>
      <c r="CU286" s="97"/>
      <c r="CV286" s="97"/>
      <c r="CW286" s="97"/>
      <c r="CX286" s="97"/>
      <c r="CY286" s="97"/>
      <c r="CZ286" s="97"/>
      <c r="DA286" s="97"/>
      <c r="DB286" s="97"/>
      <c r="DC286" s="97"/>
      <c r="DD286" s="97"/>
      <c r="DE286" s="97"/>
      <c r="DF286" s="97"/>
      <c r="DG286" s="97"/>
      <c r="DH286" s="97"/>
      <c r="DI286" s="97"/>
      <c r="DJ286" s="97"/>
      <c r="DK286" s="97"/>
      <c r="DL286" s="97"/>
      <c r="DM286" s="97"/>
      <c r="DN286" s="97"/>
      <c r="DO286" s="97"/>
      <c r="DP286" s="97"/>
      <c r="DQ286" s="97"/>
      <c r="DR286" s="97"/>
      <c r="DS286" s="97"/>
      <c r="DT286" s="97"/>
      <c r="DU286" s="97"/>
      <c r="DV286" s="97"/>
      <c r="DW286" s="97"/>
      <c r="DX286" s="97"/>
      <c r="DY286" s="97"/>
      <c r="DZ286" s="97"/>
      <c r="EA286" s="97"/>
      <c r="EB286" s="97"/>
      <c r="EC286" s="97"/>
      <c r="ED286" s="97"/>
      <c r="EE286" s="97"/>
      <c r="EF286" s="97"/>
      <c r="EG286" s="97"/>
      <c r="EH286" s="97"/>
      <c r="EI286" s="97"/>
      <c r="EJ286" s="97"/>
      <c r="EK286" s="97"/>
      <c r="EL286" s="97"/>
      <c r="EM286" s="97"/>
      <c r="EN286" s="97"/>
      <c r="EO286" s="97"/>
      <c r="EP286" s="97"/>
      <c r="EQ286" s="97"/>
      <c r="ER286" s="97"/>
      <c r="ES286" s="97"/>
      <c r="ET286" s="97"/>
      <c r="EU286" s="97"/>
      <c r="EV286" s="97"/>
      <c r="EW286" s="97"/>
      <c r="EX286" s="97"/>
      <c r="EY286" s="97"/>
      <c r="EZ286" s="97"/>
      <c r="FA286" s="97"/>
      <c r="FB286" s="97"/>
      <c r="FC286" s="97"/>
      <c r="FD286" s="97"/>
      <c r="FE286" s="97"/>
      <c r="FF286" s="97"/>
      <c r="FG286" s="97"/>
      <c r="FH286" s="97"/>
      <c r="FI286" s="97"/>
      <c r="FJ286" s="97"/>
      <c r="FK286" s="97"/>
      <c r="FL286" s="97"/>
      <c r="FM286" s="97"/>
      <c r="FN286" s="97"/>
      <c r="FO286" s="97"/>
      <c r="FP286" s="97"/>
      <c r="FQ286" s="97"/>
      <c r="FR286" s="97"/>
      <c r="FS286" s="97"/>
      <c r="FT286" s="97"/>
      <c r="FU286" s="97"/>
      <c r="FV286" s="97"/>
      <c r="FW286" s="97"/>
      <c r="FX286" s="97"/>
      <c r="FY286" s="97"/>
      <c r="FZ286" s="97"/>
      <c r="GA286" s="97"/>
      <c r="GB286" s="97"/>
      <c r="GC286" s="97"/>
      <c r="GD286" s="97"/>
      <c r="GE286" s="97"/>
      <c r="GF286" s="97"/>
      <c r="GG286" s="97"/>
      <c r="GH286" s="97"/>
      <c r="GI286" s="97"/>
      <c r="GJ286" s="97"/>
      <c r="GK286" s="97"/>
      <c r="GL286" s="97"/>
      <c r="GM286" s="97"/>
      <c r="GN286" s="97"/>
      <c r="GO286" s="97"/>
      <c r="GP286" s="97"/>
      <c r="GQ286" s="97"/>
      <c r="GR286" s="97"/>
      <c r="GS286" s="97"/>
      <c r="GT286" s="97"/>
      <c r="GU286" s="97"/>
      <c r="GV286" s="97"/>
      <c r="GW286" s="97"/>
      <c r="GX286" s="97"/>
      <c r="GY286" s="97"/>
      <c r="GZ286" s="97"/>
      <c r="HA286" s="97"/>
      <c r="HB286" s="97"/>
      <c r="HC286" s="97"/>
      <c r="HD286" s="97"/>
      <c r="HE286" s="97"/>
      <c r="HF286" s="97"/>
      <c r="HG286" s="97"/>
      <c r="HH286" s="97"/>
      <c r="HI286" s="97"/>
      <c r="HJ286" s="97"/>
      <c r="HK286" s="97"/>
      <c r="HL286" s="97"/>
      <c r="HM286" s="97"/>
      <c r="HN286" s="97"/>
      <c r="HO286" s="97"/>
      <c r="HP286" s="97"/>
      <c r="HQ286" s="97"/>
      <c r="HR286" s="97"/>
      <c r="HS286" s="97"/>
      <c r="HT286" s="97"/>
      <c r="HU286" s="97"/>
      <c r="HV286" s="97"/>
      <c r="HW286" s="97"/>
      <c r="HX286" s="97"/>
      <c r="HY286" s="97"/>
      <c r="HZ286" s="97"/>
      <c r="IA286" s="97"/>
      <c r="IB286" s="97"/>
      <c r="IC286" s="97"/>
      <c r="ID286" s="97"/>
      <c r="IE286" s="97"/>
      <c r="IF286" s="97"/>
      <c r="IG286" s="97"/>
      <c r="IH286" s="97"/>
      <c r="II286" s="97"/>
      <c r="IJ286" s="97"/>
      <c r="IK286" s="97"/>
      <c r="IL286" s="97"/>
      <c r="IM286" s="97"/>
      <c r="IN286" s="97"/>
      <c r="IO286" s="97"/>
      <c r="IP286" s="97"/>
      <c r="IQ286" s="97"/>
      <c r="IR286" s="97"/>
      <c r="IS286" s="97"/>
      <c r="IT286" s="97"/>
      <c r="IU286" s="97"/>
      <c r="IV286" s="97"/>
      <c r="IW286" s="97"/>
      <c r="IX286" s="97"/>
      <c r="IY286" s="97"/>
      <c r="IZ286" s="97"/>
      <c r="JA286" s="97"/>
      <c r="JB286" s="97"/>
      <c r="JC286" s="97"/>
      <c r="JD286" s="97"/>
      <c r="JE286" s="97"/>
      <c r="JF286" s="97"/>
      <c r="JG286" s="97"/>
      <c r="JH286" s="97"/>
      <c r="JI286" s="97"/>
      <c r="JJ286" s="97"/>
      <c r="JK286" s="97"/>
      <c r="JL286" s="97"/>
      <c r="JM286" s="97"/>
      <c r="JN286" s="97"/>
      <c r="JO286" s="97"/>
      <c r="JP286" s="97"/>
      <c r="JQ286" s="97"/>
      <c r="JR286" s="97"/>
      <c r="JS286" s="97"/>
      <c r="JT286" s="97"/>
      <c r="JU286" s="97"/>
      <c r="JV286" s="97"/>
      <c r="JW286" s="97"/>
      <c r="JX286" s="97"/>
      <c r="JY286" s="97"/>
      <c r="JZ286" s="97"/>
      <c r="KA286" s="97"/>
      <c r="KB286" s="97"/>
      <c r="KC286" s="97"/>
      <c r="KD286" s="97"/>
      <c r="KE286" s="97"/>
      <c r="KF286" s="97"/>
      <c r="KG286" s="97"/>
      <c r="KH286" s="97"/>
      <c r="KI286" s="97"/>
      <c r="KJ286" s="97"/>
      <c r="KK286" s="97"/>
      <c r="KL286" s="97"/>
      <c r="KM286" s="97"/>
      <c r="KN286" s="97"/>
      <c r="KO286" s="97"/>
      <c r="KP286" s="97"/>
      <c r="KQ286" s="97"/>
      <c r="KR286" s="97"/>
      <c r="KS286" s="97"/>
      <c r="KT286" s="97"/>
      <c r="KU286" s="97"/>
      <c r="KV286" s="97"/>
      <c r="KW286" s="97"/>
      <c r="KX286" s="97"/>
      <c r="KY286" s="97"/>
      <c r="KZ286" s="97"/>
      <c r="LA286" s="97"/>
      <c r="LB286" s="97"/>
      <c r="LC286" s="97"/>
      <c r="LD286" s="97"/>
      <c r="LE286" s="97"/>
      <c r="LF286" s="97"/>
      <c r="LG286" s="97"/>
      <c r="LH286" s="97"/>
      <c r="LI286" s="97"/>
      <c r="LJ286" s="97"/>
      <c r="LK286" s="97"/>
      <c r="LL286" s="97"/>
      <c r="LM286" s="97"/>
      <c r="LN286" s="97"/>
      <c r="LO286" s="97"/>
      <c r="LP286" s="97"/>
      <c r="LQ286" s="97"/>
      <c r="LR286" s="97"/>
      <c r="LS286" s="97"/>
      <c r="LT286" s="97"/>
      <c r="LU286" s="97"/>
      <c r="LV286" s="97"/>
      <c r="LW286" s="97"/>
      <c r="LX286" s="97"/>
      <c r="LY286" s="97"/>
      <c r="LZ286" s="97"/>
      <c r="MA286" s="97"/>
      <c r="MB286" s="97"/>
      <c r="MC286" s="97"/>
      <c r="MD286" s="97"/>
      <c r="ME286" s="97"/>
      <c r="MF286" s="97"/>
      <c r="MG286" s="97"/>
      <c r="MH286" s="97"/>
      <c r="MI286" s="97"/>
      <c r="MJ286" s="97"/>
      <c r="MK286" s="97"/>
      <c r="ML286" s="97"/>
      <c r="MM286" s="97"/>
      <c r="MN286" s="97"/>
      <c r="MO286" s="97"/>
      <c r="MP286" s="97"/>
      <c r="MQ286" s="97"/>
      <c r="MR286" s="97"/>
      <c r="MS286" s="97"/>
      <c r="MT286" s="97"/>
      <c r="MU286" s="97"/>
      <c r="MV286" s="97"/>
      <c r="MW286" s="97"/>
      <c r="MX286" s="97"/>
      <c r="MY286" s="97"/>
      <c r="MZ286" s="97"/>
      <c r="NA286" s="97"/>
      <c r="NB286" s="97"/>
      <c r="NC286" s="97"/>
      <c r="ND286" s="97"/>
      <c r="NE286" s="97"/>
      <c r="NF286" s="97"/>
      <c r="NG286" s="97"/>
      <c r="NH286" s="97"/>
      <c r="NI286" s="97"/>
      <c r="NJ286" s="97"/>
      <c r="NK286" s="97"/>
      <c r="NL286" s="97"/>
      <c r="NM286" s="97"/>
      <c r="NN286" s="97"/>
      <c r="NO286" s="97"/>
      <c r="NP286" s="97"/>
      <c r="NQ286" s="97"/>
      <c r="NR286" s="97"/>
      <c r="NS286" s="97"/>
      <c r="NT286" s="97"/>
      <c r="NU286" s="97"/>
      <c r="NV286" s="97"/>
      <c r="NW286" s="97"/>
      <c r="NX286" s="97"/>
      <c r="NY286" s="97"/>
      <c r="NZ286" s="97"/>
      <c r="OA286" s="97"/>
      <c r="OB286" s="97"/>
      <c r="OC286" s="97"/>
      <c r="OD286" s="97"/>
      <c r="OE286" s="97"/>
      <c r="OF286" s="97"/>
      <c r="OG286" s="97"/>
      <c r="OH286" s="97"/>
      <c r="OI286" s="97"/>
      <c r="OJ286" s="97"/>
      <c r="OK286" s="97"/>
      <c r="OL286" s="97"/>
      <c r="OM286" s="97"/>
      <c r="ON286" s="97"/>
      <c r="OO286" s="97"/>
      <c r="OP286" s="97"/>
      <c r="OQ286" s="97"/>
      <c r="OR286" s="97"/>
      <c r="OS286" s="97"/>
      <c r="OT286" s="97"/>
      <c r="OU286" s="97"/>
      <c r="OV286" s="97"/>
      <c r="OW286" s="97"/>
      <c r="OX286" s="97"/>
      <c r="OY286" s="97"/>
      <c r="OZ286" s="97"/>
      <c r="PA286" s="97"/>
      <c r="PB286" s="97"/>
      <c r="PC286" s="97"/>
      <c r="PD286" s="97"/>
      <c r="PE286" s="97"/>
      <c r="PF286" s="97"/>
      <c r="PG286" s="97"/>
      <c r="PH286" s="97"/>
      <c r="PI286" s="97"/>
      <c r="PJ286" s="97"/>
      <c r="PK286" s="97"/>
      <c r="PL286" s="97"/>
      <c r="PM286" s="97"/>
      <c r="PN286" s="97"/>
      <c r="PO286" s="97"/>
      <c r="PP286" s="97"/>
      <c r="PQ286" s="97"/>
      <c r="PR286" s="97"/>
      <c r="PS286" s="97"/>
      <c r="PT286" s="97"/>
      <c r="PU286" s="97"/>
      <c r="PV286" s="97"/>
      <c r="PW286" s="97"/>
      <c r="PX286" s="97"/>
      <c r="PY286" s="97"/>
      <c r="PZ286" s="97"/>
      <c r="QA286" s="97"/>
      <c r="QB286" s="97"/>
      <c r="QC286" s="97"/>
      <c r="QD286" s="97"/>
      <c r="QE286" s="97"/>
      <c r="QF286" s="97"/>
      <c r="QG286" s="97"/>
      <c r="QH286" s="97"/>
      <c r="QI286" s="97"/>
      <c r="QJ286" s="97"/>
      <c r="QK286" s="97"/>
      <c r="QL286" s="97"/>
      <c r="QM286" s="97"/>
      <c r="QN286" s="97"/>
      <c r="QO286" s="97"/>
      <c r="QP286" s="97"/>
      <c r="QQ286" s="97"/>
      <c r="QR286" s="97"/>
      <c r="QS286" s="97"/>
      <c r="QT286" s="97"/>
      <c r="QU286" s="97"/>
      <c r="QV286" s="97"/>
      <c r="QW286" s="97"/>
      <c r="QX286" s="97"/>
      <c r="QY286" s="97"/>
      <c r="QZ286" s="97"/>
      <c r="RA286" s="97"/>
      <c r="RB286" s="97"/>
      <c r="RC286" s="97"/>
      <c r="RD286" s="97"/>
      <c r="RE286" s="97"/>
      <c r="RF286" s="97"/>
      <c r="RG286" s="97"/>
      <c r="RH286" s="97"/>
      <c r="RI286" s="97"/>
      <c r="RJ286" s="97"/>
      <c r="RK286" s="97"/>
      <c r="RL286" s="97"/>
      <c r="RM286" s="97"/>
      <c r="RN286" s="97"/>
      <c r="RO286" s="97"/>
      <c r="RP286" s="97"/>
      <c r="RQ286" s="97"/>
      <c r="RR286" s="97"/>
      <c r="RS286" s="97"/>
      <c r="RT286" s="97"/>
      <c r="RU286" s="97"/>
      <c r="RV286" s="97"/>
      <c r="RW286" s="97"/>
      <c r="RX286" s="97"/>
      <c r="RY286" s="97"/>
      <c r="RZ286" s="97"/>
      <c r="SA286" s="97"/>
      <c r="SB286" s="97"/>
      <c r="SC286" s="97"/>
      <c r="SD286" s="97"/>
      <c r="SE286" s="97"/>
      <c r="SF286" s="97"/>
      <c r="SG286" s="97"/>
      <c r="SH286" s="97"/>
      <c r="SI286" s="97"/>
      <c r="SJ286" s="97"/>
      <c r="SK286" s="97"/>
      <c r="SL286" s="97"/>
      <c r="SM286" s="97"/>
      <c r="SN286" s="97"/>
      <c r="SO286" s="97"/>
      <c r="SP286" s="97"/>
      <c r="SQ286" s="97"/>
      <c r="SR286" s="97"/>
      <c r="SS286" s="97"/>
      <c r="ST286" s="97"/>
      <c r="SU286" s="97"/>
      <c r="SV286" s="97"/>
      <c r="SW286" s="97"/>
      <c r="SX286" s="97"/>
      <c r="SY286" s="97"/>
      <c r="SZ286" s="97"/>
      <c r="TA286" s="97"/>
      <c r="TB286" s="97"/>
    </row>
    <row r="287" spans="1:522" s="1" customFormat="1" ht="18" customHeight="1" x14ac:dyDescent="0.2">
      <c r="A287" s="12"/>
      <c r="B287" s="11" t="s">
        <v>424</v>
      </c>
      <c r="E287" s="4" t="s">
        <v>219</v>
      </c>
      <c r="G287" s="9" t="s">
        <v>94</v>
      </c>
      <c r="H287" s="4" t="s">
        <v>150</v>
      </c>
      <c r="I287" s="1">
        <f t="shared" si="5"/>
        <v>0</v>
      </c>
      <c r="J287" s="12">
        <f>Tabuľka3[[#This Row],[Stĺpec9]]</f>
        <v>0</v>
      </c>
      <c r="K287" s="97"/>
      <c r="L287" s="97"/>
      <c r="M287" s="97"/>
      <c r="N287" s="97"/>
      <c r="O287" s="97"/>
      <c r="P287" s="97"/>
      <c r="Q287" s="97"/>
      <c r="R287" s="97"/>
      <c r="S287" s="97"/>
      <c r="T287" s="97"/>
      <c r="U287" s="97"/>
      <c r="V287" s="97"/>
      <c r="W287" s="97"/>
      <c r="X287" s="97"/>
      <c r="Y287" s="97"/>
      <c r="Z287" s="97"/>
      <c r="AA287" s="97"/>
      <c r="AB287" s="97"/>
      <c r="AC287" s="97"/>
      <c r="AD287" s="97"/>
      <c r="AE287" s="97"/>
      <c r="AF287" s="97"/>
      <c r="AG287" s="97"/>
      <c r="AH287" s="97"/>
      <c r="AI287" s="97"/>
      <c r="AJ287" s="97"/>
      <c r="AK287" s="97"/>
      <c r="AL287" s="97"/>
      <c r="AM287" s="97"/>
      <c r="AN287" s="97"/>
      <c r="AO287" s="97"/>
      <c r="AP287" s="97"/>
      <c r="AQ287" s="97"/>
      <c r="AR287" s="97"/>
      <c r="AS287" s="97"/>
      <c r="AT287" s="97"/>
      <c r="AU287" s="97"/>
      <c r="AV287" s="97"/>
      <c r="AW287" s="97"/>
      <c r="AX287" s="97"/>
      <c r="AY287" s="97"/>
      <c r="AZ287" s="97"/>
      <c r="BA287" s="97"/>
      <c r="BB287" s="97"/>
      <c r="BC287" s="97"/>
      <c r="BD287" s="97"/>
      <c r="BE287" s="97"/>
      <c r="BF287" s="97"/>
      <c r="BG287" s="97"/>
      <c r="BH287" s="97"/>
      <c r="BI287" s="97"/>
      <c r="BJ287" s="97"/>
      <c r="BK287" s="97"/>
      <c r="BL287" s="97"/>
      <c r="BM287" s="97"/>
      <c r="BN287" s="97"/>
      <c r="BO287" s="97"/>
      <c r="BP287" s="97"/>
      <c r="BQ287" s="97"/>
      <c r="BR287" s="97"/>
      <c r="BS287" s="97"/>
      <c r="BT287" s="97"/>
      <c r="BU287" s="97"/>
      <c r="BV287" s="97"/>
      <c r="BW287" s="97"/>
      <c r="BX287" s="97"/>
      <c r="BY287" s="97"/>
      <c r="BZ287" s="97"/>
      <c r="CA287" s="97"/>
      <c r="CB287" s="97"/>
      <c r="CC287" s="97"/>
      <c r="CD287" s="97"/>
      <c r="CE287" s="97"/>
      <c r="CF287" s="97"/>
      <c r="CG287" s="97"/>
      <c r="CH287" s="97"/>
      <c r="CI287" s="97"/>
      <c r="CJ287" s="97"/>
      <c r="CK287" s="97"/>
      <c r="CL287" s="97"/>
      <c r="CM287" s="97"/>
      <c r="CN287" s="97"/>
      <c r="CO287" s="97"/>
      <c r="CP287" s="97"/>
      <c r="CQ287" s="97"/>
      <c r="CR287" s="97"/>
      <c r="CS287" s="97"/>
      <c r="CT287" s="97"/>
      <c r="CU287" s="97"/>
      <c r="CV287" s="97"/>
      <c r="CW287" s="97"/>
      <c r="CX287" s="97"/>
      <c r="CY287" s="97"/>
      <c r="CZ287" s="97"/>
      <c r="DA287" s="97"/>
      <c r="DB287" s="97"/>
      <c r="DC287" s="97"/>
      <c r="DD287" s="97"/>
      <c r="DE287" s="97"/>
      <c r="DF287" s="97"/>
      <c r="DG287" s="97"/>
      <c r="DH287" s="97"/>
      <c r="DI287" s="97"/>
      <c r="DJ287" s="97"/>
      <c r="DK287" s="97"/>
      <c r="DL287" s="97"/>
      <c r="DM287" s="97"/>
      <c r="DN287" s="97"/>
      <c r="DO287" s="97"/>
      <c r="DP287" s="97"/>
      <c r="DQ287" s="97"/>
      <c r="DR287" s="97"/>
      <c r="DS287" s="97"/>
      <c r="DT287" s="97"/>
      <c r="DU287" s="97"/>
      <c r="DV287" s="97"/>
      <c r="DW287" s="97"/>
      <c r="DX287" s="97"/>
      <c r="DY287" s="97"/>
      <c r="DZ287" s="97"/>
      <c r="EA287" s="97"/>
      <c r="EB287" s="97"/>
      <c r="EC287" s="97"/>
      <c r="ED287" s="97"/>
      <c r="EE287" s="97"/>
      <c r="EF287" s="97"/>
      <c r="EG287" s="97"/>
      <c r="EH287" s="97"/>
      <c r="EI287" s="97"/>
      <c r="EJ287" s="97"/>
      <c r="EK287" s="97"/>
      <c r="EL287" s="97"/>
      <c r="EM287" s="97"/>
      <c r="EN287" s="97"/>
      <c r="EO287" s="97"/>
      <c r="EP287" s="97"/>
      <c r="EQ287" s="97"/>
      <c r="ER287" s="97"/>
      <c r="ES287" s="97"/>
      <c r="ET287" s="97"/>
      <c r="EU287" s="97"/>
      <c r="EV287" s="97"/>
      <c r="EW287" s="97"/>
      <c r="EX287" s="97"/>
      <c r="EY287" s="97"/>
      <c r="EZ287" s="97"/>
      <c r="FA287" s="97"/>
      <c r="FB287" s="97"/>
      <c r="FC287" s="97"/>
      <c r="FD287" s="97"/>
      <c r="FE287" s="97"/>
      <c r="FF287" s="97"/>
      <c r="FG287" s="97"/>
      <c r="FH287" s="97"/>
      <c r="FI287" s="97"/>
      <c r="FJ287" s="97"/>
      <c r="FK287" s="97"/>
      <c r="FL287" s="97"/>
      <c r="FM287" s="97"/>
      <c r="FN287" s="97"/>
      <c r="FO287" s="97"/>
      <c r="FP287" s="97"/>
      <c r="FQ287" s="97"/>
      <c r="FR287" s="97"/>
      <c r="FS287" s="97"/>
      <c r="FT287" s="97"/>
      <c r="FU287" s="97"/>
      <c r="FV287" s="97"/>
      <c r="FW287" s="97"/>
      <c r="FX287" s="97"/>
      <c r="FY287" s="97"/>
      <c r="FZ287" s="97"/>
      <c r="GA287" s="97"/>
      <c r="GB287" s="97"/>
      <c r="GC287" s="97"/>
      <c r="GD287" s="97"/>
      <c r="GE287" s="97"/>
      <c r="GF287" s="97"/>
      <c r="GG287" s="97"/>
      <c r="GH287" s="97"/>
      <c r="GI287" s="97"/>
      <c r="GJ287" s="97"/>
      <c r="GK287" s="97"/>
      <c r="GL287" s="97"/>
      <c r="GM287" s="97"/>
      <c r="GN287" s="97"/>
      <c r="GO287" s="97"/>
      <c r="GP287" s="97"/>
      <c r="GQ287" s="97"/>
      <c r="GR287" s="97"/>
      <c r="GS287" s="97"/>
      <c r="GT287" s="97"/>
      <c r="GU287" s="97"/>
      <c r="GV287" s="97"/>
      <c r="GW287" s="97"/>
      <c r="GX287" s="97"/>
      <c r="GY287" s="97"/>
      <c r="GZ287" s="97"/>
      <c r="HA287" s="97"/>
      <c r="HB287" s="97"/>
      <c r="HC287" s="97"/>
      <c r="HD287" s="97"/>
      <c r="HE287" s="97"/>
      <c r="HF287" s="97"/>
      <c r="HG287" s="97"/>
      <c r="HH287" s="97"/>
      <c r="HI287" s="97"/>
      <c r="HJ287" s="97"/>
      <c r="HK287" s="97"/>
      <c r="HL287" s="97"/>
      <c r="HM287" s="97"/>
      <c r="HN287" s="97"/>
      <c r="HO287" s="97"/>
      <c r="HP287" s="97"/>
      <c r="HQ287" s="97"/>
      <c r="HR287" s="97"/>
      <c r="HS287" s="97"/>
      <c r="HT287" s="97"/>
      <c r="HU287" s="97"/>
      <c r="HV287" s="97"/>
      <c r="HW287" s="97"/>
      <c r="HX287" s="97"/>
      <c r="HY287" s="97"/>
      <c r="HZ287" s="97"/>
      <c r="IA287" s="97"/>
      <c r="IB287" s="97"/>
      <c r="IC287" s="97"/>
      <c r="ID287" s="97"/>
      <c r="IE287" s="97"/>
      <c r="IF287" s="97"/>
      <c r="IG287" s="97"/>
      <c r="IH287" s="97"/>
      <c r="II287" s="97"/>
      <c r="IJ287" s="97"/>
      <c r="IK287" s="97"/>
      <c r="IL287" s="97"/>
      <c r="IM287" s="97"/>
      <c r="IN287" s="97"/>
      <c r="IO287" s="97"/>
      <c r="IP287" s="97"/>
      <c r="IQ287" s="97"/>
      <c r="IR287" s="97"/>
      <c r="IS287" s="97"/>
      <c r="IT287" s="97"/>
      <c r="IU287" s="97"/>
      <c r="IV287" s="97"/>
      <c r="IW287" s="97"/>
      <c r="IX287" s="97"/>
      <c r="IY287" s="97"/>
      <c r="IZ287" s="97"/>
      <c r="JA287" s="97"/>
      <c r="JB287" s="97"/>
      <c r="JC287" s="97"/>
      <c r="JD287" s="97"/>
      <c r="JE287" s="97"/>
      <c r="JF287" s="97"/>
      <c r="JG287" s="97"/>
      <c r="JH287" s="97"/>
      <c r="JI287" s="97"/>
      <c r="JJ287" s="97"/>
      <c r="JK287" s="97"/>
      <c r="JL287" s="97"/>
      <c r="JM287" s="97"/>
      <c r="JN287" s="97"/>
      <c r="JO287" s="97"/>
      <c r="JP287" s="97"/>
      <c r="JQ287" s="97"/>
      <c r="JR287" s="97"/>
      <c r="JS287" s="97"/>
      <c r="JT287" s="97"/>
      <c r="JU287" s="97"/>
      <c r="JV287" s="97"/>
      <c r="JW287" s="97"/>
      <c r="JX287" s="97"/>
      <c r="JY287" s="97"/>
      <c r="JZ287" s="97"/>
      <c r="KA287" s="97"/>
      <c r="KB287" s="97"/>
      <c r="KC287" s="97"/>
      <c r="KD287" s="97"/>
      <c r="KE287" s="97"/>
      <c r="KF287" s="97"/>
      <c r="KG287" s="97"/>
      <c r="KH287" s="97"/>
      <c r="KI287" s="97"/>
      <c r="KJ287" s="97"/>
      <c r="KK287" s="97"/>
      <c r="KL287" s="97"/>
      <c r="KM287" s="97"/>
      <c r="KN287" s="97"/>
      <c r="KO287" s="97"/>
      <c r="KP287" s="97"/>
      <c r="KQ287" s="97"/>
      <c r="KR287" s="97"/>
      <c r="KS287" s="97"/>
      <c r="KT287" s="97"/>
      <c r="KU287" s="97"/>
      <c r="KV287" s="97"/>
      <c r="KW287" s="97"/>
      <c r="KX287" s="97"/>
      <c r="KY287" s="97"/>
      <c r="KZ287" s="97"/>
      <c r="LA287" s="97"/>
      <c r="LB287" s="97"/>
      <c r="LC287" s="97"/>
      <c r="LD287" s="97"/>
      <c r="LE287" s="97"/>
      <c r="LF287" s="97"/>
      <c r="LG287" s="97"/>
      <c r="LH287" s="97"/>
      <c r="LI287" s="97"/>
      <c r="LJ287" s="97"/>
      <c r="LK287" s="97"/>
      <c r="LL287" s="97"/>
      <c r="LM287" s="97"/>
      <c r="LN287" s="97"/>
      <c r="LO287" s="97"/>
      <c r="LP287" s="97"/>
      <c r="LQ287" s="97"/>
      <c r="LR287" s="97"/>
      <c r="LS287" s="97"/>
      <c r="LT287" s="97"/>
      <c r="LU287" s="97"/>
      <c r="LV287" s="97"/>
      <c r="LW287" s="97"/>
      <c r="LX287" s="97"/>
      <c r="LY287" s="97"/>
      <c r="LZ287" s="97"/>
      <c r="MA287" s="97"/>
      <c r="MB287" s="97"/>
      <c r="MC287" s="97"/>
      <c r="MD287" s="97"/>
      <c r="ME287" s="97"/>
      <c r="MF287" s="97"/>
      <c r="MG287" s="97"/>
      <c r="MH287" s="97"/>
      <c r="MI287" s="97"/>
      <c r="MJ287" s="97"/>
      <c r="MK287" s="97"/>
      <c r="ML287" s="97"/>
      <c r="MM287" s="97"/>
      <c r="MN287" s="97"/>
      <c r="MO287" s="97"/>
      <c r="MP287" s="97"/>
      <c r="MQ287" s="97"/>
      <c r="MR287" s="97"/>
      <c r="MS287" s="97"/>
      <c r="MT287" s="97"/>
      <c r="MU287" s="97"/>
      <c r="MV287" s="97"/>
      <c r="MW287" s="97"/>
      <c r="MX287" s="97"/>
      <c r="MY287" s="97"/>
      <c r="MZ287" s="97"/>
      <c r="NA287" s="97"/>
      <c r="NB287" s="97"/>
      <c r="NC287" s="97"/>
      <c r="ND287" s="97"/>
      <c r="NE287" s="97"/>
      <c r="NF287" s="97"/>
      <c r="NG287" s="97"/>
      <c r="NH287" s="97"/>
      <c r="NI287" s="97"/>
      <c r="NJ287" s="97"/>
      <c r="NK287" s="97"/>
      <c r="NL287" s="97"/>
      <c r="NM287" s="97"/>
      <c r="NN287" s="97"/>
      <c r="NO287" s="97"/>
      <c r="NP287" s="97"/>
      <c r="NQ287" s="97"/>
      <c r="NR287" s="97"/>
      <c r="NS287" s="97"/>
      <c r="NT287" s="97"/>
      <c r="NU287" s="97"/>
      <c r="NV287" s="97"/>
      <c r="NW287" s="97"/>
      <c r="NX287" s="97"/>
      <c r="NY287" s="97"/>
      <c r="NZ287" s="97"/>
      <c r="OA287" s="97"/>
      <c r="OB287" s="97"/>
      <c r="OC287" s="97"/>
      <c r="OD287" s="97"/>
      <c r="OE287" s="97"/>
      <c r="OF287" s="97"/>
      <c r="OG287" s="97"/>
      <c r="OH287" s="97"/>
      <c r="OI287" s="97"/>
      <c r="OJ287" s="97"/>
      <c r="OK287" s="97"/>
      <c r="OL287" s="97"/>
      <c r="OM287" s="97"/>
      <c r="ON287" s="97"/>
      <c r="OO287" s="97"/>
      <c r="OP287" s="97"/>
      <c r="OQ287" s="97"/>
      <c r="OR287" s="97"/>
      <c r="OS287" s="97"/>
      <c r="OT287" s="97"/>
      <c r="OU287" s="97"/>
      <c r="OV287" s="97"/>
      <c r="OW287" s="97"/>
      <c r="OX287" s="97"/>
      <c r="OY287" s="97"/>
      <c r="OZ287" s="97"/>
      <c r="PA287" s="97"/>
      <c r="PB287" s="97"/>
      <c r="PC287" s="97"/>
      <c r="PD287" s="97"/>
      <c r="PE287" s="97"/>
      <c r="PF287" s="97"/>
      <c r="PG287" s="97"/>
      <c r="PH287" s="97"/>
      <c r="PI287" s="97"/>
      <c r="PJ287" s="97"/>
      <c r="PK287" s="97"/>
      <c r="PL287" s="97"/>
      <c r="PM287" s="97"/>
      <c r="PN287" s="97"/>
      <c r="PO287" s="97"/>
      <c r="PP287" s="97"/>
      <c r="PQ287" s="97"/>
      <c r="PR287" s="97"/>
      <c r="PS287" s="97"/>
      <c r="PT287" s="97"/>
      <c r="PU287" s="97"/>
      <c r="PV287" s="97"/>
      <c r="PW287" s="97"/>
      <c r="PX287" s="97"/>
      <c r="PY287" s="97"/>
      <c r="PZ287" s="97"/>
      <c r="QA287" s="97"/>
      <c r="QB287" s="97"/>
      <c r="QC287" s="97"/>
      <c r="QD287" s="97"/>
      <c r="QE287" s="97"/>
      <c r="QF287" s="97"/>
      <c r="QG287" s="97"/>
      <c r="QH287" s="97"/>
      <c r="QI287" s="97"/>
      <c r="QJ287" s="97"/>
      <c r="QK287" s="97"/>
      <c r="QL287" s="97"/>
      <c r="QM287" s="97"/>
      <c r="QN287" s="97"/>
      <c r="QO287" s="97"/>
      <c r="QP287" s="97"/>
      <c r="QQ287" s="97"/>
      <c r="QR287" s="97"/>
      <c r="QS287" s="97"/>
      <c r="QT287" s="97"/>
      <c r="QU287" s="97"/>
      <c r="QV287" s="97"/>
      <c r="QW287" s="97"/>
      <c r="QX287" s="97"/>
      <c r="QY287" s="97"/>
      <c r="QZ287" s="97"/>
      <c r="RA287" s="97"/>
      <c r="RB287" s="97"/>
      <c r="RC287" s="97"/>
      <c r="RD287" s="97"/>
      <c r="RE287" s="97"/>
      <c r="RF287" s="97"/>
      <c r="RG287" s="97"/>
      <c r="RH287" s="97"/>
      <c r="RI287" s="97"/>
      <c r="RJ287" s="97"/>
      <c r="RK287" s="97"/>
      <c r="RL287" s="97"/>
      <c r="RM287" s="97"/>
      <c r="RN287" s="97"/>
      <c r="RO287" s="97"/>
      <c r="RP287" s="97"/>
      <c r="RQ287" s="97"/>
      <c r="RR287" s="97"/>
      <c r="RS287" s="97"/>
      <c r="RT287" s="97"/>
      <c r="RU287" s="97"/>
      <c r="RV287" s="97"/>
      <c r="RW287" s="97"/>
      <c r="RX287" s="97"/>
      <c r="RY287" s="97"/>
      <c r="RZ287" s="97"/>
      <c r="SA287" s="97"/>
      <c r="SB287" s="97"/>
      <c r="SC287" s="97"/>
      <c r="SD287" s="97"/>
      <c r="SE287" s="97"/>
      <c r="SF287" s="97"/>
      <c r="SG287" s="97"/>
      <c r="SH287" s="97"/>
      <c r="SI287" s="97"/>
      <c r="SJ287" s="97"/>
      <c r="SK287" s="97"/>
      <c r="SL287" s="97"/>
      <c r="SM287" s="97"/>
      <c r="SN287" s="97"/>
      <c r="SO287" s="97"/>
      <c r="SP287" s="97"/>
      <c r="SQ287" s="97"/>
      <c r="SR287" s="97"/>
      <c r="SS287" s="97"/>
      <c r="ST287" s="97"/>
      <c r="SU287" s="97"/>
      <c r="SV287" s="97"/>
      <c r="SW287" s="97"/>
      <c r="SX287" s="97"/>
      <c r="SY287" s="97"/>
      <c r="SZ287" s="97"/>
      <c r="TA287" s="97"/>
      <c r="TB287" s="97"/>
    </row>
    <row r="288" spans="1:522" s="1" customFormat="1" ht="18" customHeight="1" x14ac:dyDescent="0.2">
      <c r="A288" s="12"/>
      <c r="B288" s="11" t="s">
        <v>479</v>
      </c>
      <c r="C288" s="1">
        <v>12995</v>
      </c>
      <c r="D288" s="1">
        <v>2015</v>
      </c>
      <c r="E288" s="59" t="s">
        <v>478</v>
      </c>
      <c r="F288" s="1">
        <v>9643</v>
      </c>
      <c r="G288" s="9" t="s">
        <v>94</v>
      </c>
      <c r="H288" s="4" t="s">
        <v>480</v>
      </c>
      <c r="I288" s="1">
        <f t="shared" si="5"/>
        <v>0</v>
      </c>
      <c r="J288" s="12">
        <f>Tabuľka3[[#This Row],[Stĺpec9]]</f>
        <v>0</v>
      </c>
      <c r="K288" s="97"/>
      <c r="L288" s="97"/>
      <c r="M288" s="97"/>
      <c r="N288" s="97"/>
      <c r="O288" s="97"/>
      <c r="P288" s="97"/>
      <c r="Q288" s="97"/>
      <c r="R288" s="97"/>
      <c r="S288" s="97"/>
      <c r="T288" s="97"/>
      <c r="U288" s="97"/>
      <c r="V288" s="97"/>
      <c r="W288" s="97"/>
      <c r="X288" s="97"/>
      <c r="Y288" s="97"/>
      <c r="Z288" s="97"/>
      <c r="AA288" s="97"/>
      <c r="AB288" s="97"/>
      <c r="AC288" s="97"/>
      <c r="AD288" s="97"/>
      <c r="AE288" s="97"/>
      <c r="AF288" s="97"/>
      <c r="AG288" s="97"/>
      <c r="AH288" s="97"/>
      <c r="AI288" s="97"/>
      <c r="AJ288" s="97"/>
      <c r="AK288" s="97"/>
      <c r="AL288" s="97"/>
      <c r="AM288" s="97"/>
      <c r="AN288" s="97"/>
      <c r="AO288" s="97"/>
      <c r="AP288" s="97"/>
      <c r="AQ288" s="97"/>
      <c r="AR288" s="97"/>
      <c r="AS288" s="97"/>
      <c r="AT288" s="97"/>
      <c r="AU288" s="97"/>
      <c r="AV288" s="97"/>
      <c r="AW288" s="97"/>
      <c r="AX288" s="97"/>
      <c r="AY288" s="97"/>
      <c r="AZ288" s="97"/>
      <c r="BA288" s="97"/>
      <c r="BB288" s="97"/>
      <c r="BC288" s="97"/>
      <c r="BD288" s="97"/>
      <c r="BE288" s="97"/>
      <c r="BF288" s="97"/>
      <c r="BG288" s="97"/>
      <c r="BH288" s="97"/>
      <c r="BI288" s="97"/>
      <c r="BJ288" s="97"/>
      <c r="BK288" s="97"/>
      <c r="BL288" s="97"/>
      <c r="BM288" s="97"/>
      <c r="BN288" s="97"/>
      <c r="BO288" s="97"/>
      <c r="BP288" s="97"/>
      <c r="BQ288" s="97"/>
      <c r="BR288" s="97"/>
      <c r="BS288" s="97"/>
      <c r="BT288" s="97"/>
      <c r="BU288" s="97"/>
      <c r="BV288" s="97"/>
      <c r="BW288" s="97"/>
      <c r="BX288" s="97"/>
      <c r="BY288" s="97"/>
      <c r="BZ288" s="97"/>
      <c r="CA288" s="97"/>
      <c r="CB288" s="97"/>
      <c r="CC288" s="97"/>
      <c r="CD288" s="97"/>
      <c r="CE288" s="97"/>
      <c r="CF288" s="97"/>
      <c r="CG288" s="97"/>
      <c r="CH288" s="97"/>
      <c r="CI288" s="97"/>
      <c r="CJ288" s="97"/>
      <c r="CK288" s="97"/>
      <c r="CL288" s="97"/>
      <c r="CM288" s="97"/>
      <c r="CN288" s="97"/>
      <c r="CO288" s="97"/>
      <c r="CP288" s="97"/>
      <c r="CQ288" s="97"/>
      <c r="CR288" s="97"/>
      <c r="CS288" s="97"/>
      <c r="CT288" s="97"/>
      <c r="CU288" s="97"/>
      <c r="CV288" s="97"/>
      <c r="CW288" s="97"/>
      <c r="CX288" s="97"/>
      <c r="CY288" s="97"/>
      <c r="CZ288" s="97"/>
      <c r="DA288" s="97"/>
      <c r="DB288" s="97"/>
      <c r="DC288" s="97"/>
      <c r="DD288" s="97"/>
      <c r="DE288" s="97"/>
      <c r="DF288" s="97"/>
      <c r="DG288" s="97"/>
      <c r="DH288" s="97"/>
      <c r="DI288" s="97"/>
      <c r="DJ288" s="97"/>
      <c r="DK288" s="97"/>
      <c r="DL288" s="97"/>
      <c r="DM288" s="97"/>
      <c r="DN288" s="97"/>
      <c r="DO288" s="97"/>
      <c r="DP288" s="97"/>
      <c r="DQ288" s="97"/>
      <c r="DR288" s="97"/>
      <c r="DS288" s="97"/>
      <c r="DT288" s="97"/>
      <c r="DU288" s="97"/>
      <c r="DV288" s="97"/>
      <c r="DW288" s="97"/>
      <c r="DX288" s="97"/>
      <c r="DY288" s="97"/>
      <c r="DZ288" s="97"/>
      <c r="EA288" s="97"/>
      <c r="EB288" s="97"/>
      <c r="EC288" s="97"/>
      <c r="ED288" s="97"/>
      <c r="EE288" s="97"/>
      <c r="EF288" s="97"/>
      <c r="EG288" s="97"/>
      <c r="EH288" s="97"/>
      <c r="EI288" s="97"/>
      <c r="EJ288" s="97"/>
      <c r="EK288" s="97"/>
      <c r="EL288" s="97"/>
      <c r="EM288" s="97"/>
      <c r="EN288" s="97"/>
      <c r="EO288" s="97"/>
      <c r="EP288" s="97"/>
      <c r="EQ288" s="97"/>
      <c r="ER288" s="97"/>
      <c r="ES288" s="97"/>
      <c r="ET288" s="97"/>
      <c r="EU288" s="97"/>
      <c r="EV288" s="97"/>
      <c r="EW288" s="97"/>
      <c r="EX288" s="97"/>
      <c r="EY288" s="97"/>
      <c r="EZ288" s="97"/>
      <c r="FA288" s="97"/>
      <c r="FB288" s="97"/>
      <c r="FC288" s="97"/>
      <c r="FD288" s="97"/>
      <c r="FE288" s="97"/>
      <c r="FF288" s="97"/>
      <c r="FG288" s="97"/>
      <c r="FH288" s="97"/>
      <c r="FI288" s="97"/>
      <c r="FJ288" s="97"/>
      <c r="FK288" s="97"/>
      <c r="FL288" s="97"/>
      <c r="FM288" s="97"/>
      <c r="FN288" s="97"/>
      <c r="FO288" s="97"/>
      <c r="FP288" s="97"/>
      <c r="FQ288" s="97"/>
      <c r="FR288" s="97"/>
      <c r="FS288" s="97"/>
      <c r="FT288" s="97"/>
      <c r="FU288" s="97"/>
      <c r="FV288" s="97"/>
      <c r="FW288" s="97"/>
      <c r="FX288" s="97"/>
      <c r="FY288" s="97"/>
      <c r="FZ288" s="97"/>
      <c r="GA288" s="97"/>
      <c r="GB288" s="97"/>
      <c r="GC288" s="97"/>
      <c r="GD288" s="97"/>
      <c r="GE288" s="97"/>
      <c r="GF288" s="97"/>
      <c r="GG288" s="97"/>
      <c r="GH288" s="97"/>
      <c r="GI288" s="97"/>
      <c r="GJ288" s="97"/>
      <c r="GK288" s="97"/>
      <c r="GL288" s="97"/>
      <c r="GM288" s="97"/>
      <c r="GN288" s="97"/>
      <c r="GO288" s="97"/>
      <c r="GP288" s="97"/>
      <c r="GQ288" s="97"/>
      <c r="GR288" s="97"/>
      <c r="GS288" s="97"/>
      <c r="GT288" s="97"/>
      <c r="GU288" s="97"/>
      <c r="GV288" s="97"/>
      <c r="GW288" s="97"/>
      <c r="GX288" s="97"/>
      <c r="GY288" s="97"/>
      <c r="GZ288" s="97"/>
      <c r="HA288" s="97"/>
      <c r="HB288" s="97"/>
      <c r="HC288" s="97"/>
      <c r="HD288" s="97"/>
      <c r="HE288" s="97"/>
      <c r="HF288" s="97"/>
      <c r="HG288" s="97"/>
      <c r="HH288" s="97"/>
      <c r="HI288" s="97"/>
      <c r="HJ288" s="97"/>
      <c r="HK288" s="97"/>
      <c r="HL288" s="97"/>
      <c r="HM288" s="97"/>
      <c r="HN288" s="97"/>
      <c r="HO288" s="97"/>
      <c r="HP288" s="97"/>
      <c r="HQ288" s="97"/>
      <c r="HR288" s="97"/>
      <c r="HS288" s="97"/>
      <c r="HT288" s="97"/>
      <c r="HU288" s="97"/>
      <c r="HV288" s="97"/>
      <c r="HW288" s="97"/>
      <c r="HX288" s="97"/>
      <c r="HY288" s="97"/>
      <c r="HZ288" s="97"/>
      <c r="IA288" s="97"/>
      <c r="IB288" s="97"/>
      <c r="IC288" s="97"/>
      <c r="ID288" s="97"/>
      <c r="IE288" s="97"/>
      <c r="IF288" s="97"/>
      <c r="IG288" s="97"/>
      <c r="IH288" s="97"/>
      <c r="II288" s="97"/>
      <c r="IJ288" s="97"/>
      <c r="IK288" s="97"/>
      <c r="IL288" s="97"/>
      <c r="IM288" s="97"/>
      <c r="IN288" s="97"/>
      <c r="IO288" s="97"/>
      <c r="IP288" s="97"/>
      <c r="IQ288" s="97"/>
      <c r="IR288" s="97"/>
      <c r="IS288" s="97"/>
      <c r="IT288" s="97"/>
      <c r="IU288" s="97"/>
      <c r="IV288" s="97"/>
      <c r="IW288" s="97"/>
      <c r="IX288" s="97"/>
      <c r="IY288" s="97"/>
      <c r="IZ288" s="97"/>
      <c r="JA288" s="97"/>
      <c r="JB288" s="97"/>
      <c r="JC288" s="97"/>
      <c r="JD288" s="97"/>
      <c r="JE288" s="97"/>
      <c r="JF288" s="97"/>
      <c r="JG288" s="97"/>
      <c r="JH288" s="97"/>
      <c r="JI288" s="97"/>
      <c r="JJ288" s="97"/>
      <c r="JK288" s="97"/>
      <c r="JL288" s="97"/>
      <c r="JM288" s="97"/>
      <c r="JN288" s="97"/>
      <c r="JO288" s="97"/>
      <c r="JP288" s="97"/>
      <c r="JQ288" s="97"/>
      <c r="JR288" s="97"/>
      <c r="JS288" s="97"/>
      <c r="JT288" s="97"/>
      <c r="JU288" s="97"/>
      <c r="JV288" s="97"/>
      <c r="JW288" s="97"/>
      <c r="JX288" s="97"/>
      <c r="JY288" s="97"/>
      <c r="JZ288" s="97"/>
      <c r="KA288" s="97"/>
      <c r="KB288" s="97"/>
      <c r="KC288" s="97"/>
      <c r="KD288" s="97"/>
      <c r="KE288" s="97"/>
      <c r="KF288" s="97"/>
      <c r="KG288" s="97"/>
      <c r="KH288" s="97"/>
      <c r="KI288" s="97"/>
      <c r="KJ288" s="97"/>
      <c r="KK288" s="97"/>
      <c r="KL288" s="97"/>
      <c r="KM288" s="97"/>
      <c r="KN288" s="97"/>
      <c r="KO288" s="97"/>
      <c r="KP288" s="97"/>
      <c r="KQ288" s="97"/>
      <c r="KR288" s="97"/>
      <c r="KS288" s="97"/>
      <c r="KT288" s="97"/>
      <c r="KU288" s="97"/>
      <c r="KV288" s="97"/>
      <c r="KW288" s="97"/>
      <c r="KX288" s="97"/>
      <c r="KY288" s="97"/>
      <c r="KZ288" s="97"/>
      <c r="LA288" s="97"/>
      <c r="LB288" s="97"/>
      <c r="LC288" s="97"/>
      <c r="LD288" s="97"/>
      <c r="LE288" s="97"/>
      <c r="LF288" s="97"/>
      <c r="LG288" s="97"/>
      <c r="LH288" s="97"/>
      <c r="LI288" s="97"/>
      <c r="LJ288" s="97"/>
      <c r="LK288" s="97"/>
      <c r="LL288" s="97"/>
      <c r="LM288" s="97"/>
      <c r="LN288" s="97"/>
      <c r="LO288" s="97"/>
      <c r="LP288" s="97"/>
      <c r="LQ288" s="97"/>
      <c r="LR288" s="97"/>
      <c r="LS288" s="97"/>
      <c r="LT288" s="97"/>
      <c r="LU288" s="97"/>
      <c r="LV288" s="97"/>
      <c r="LW288" s="97"/>
      <c r="LX288" s="97"/>
      <c r="LY288" s="97"/>
      <c r="LZ288" s="97"/>
      <c r="MA288" s="97"/>
      <c r="MB288" s="97"/>
      <c r="MC288" s="97"/>
      <c r="MD288" s="97"/>
      <c r="ME288" s="97"/>
      <c r="MF288" s="97"/>
      <c r="MG288" s="97"/>
      <c r="MH288" s="97"/>
      <c r="MI288" s="97"/>
      <c r="MJ288" s="97"/>
      <c r="MK288" s="97"/>
      <c r="ML288" s="97"/>
      <c r="MM288" s="97"/>
      <c r="MN288" s="97"/>
      <c r="MO288" s="97"/>
      <c r="MP288" s="97"/>
      <c r="MQ288" s="97"/>
      <c r="MR288" s="97"/>
      <c r="MS288" s="97"/>
      <c r="MT288" s="97"/>
      <c r="MU288" s="97"/>
      <c r="MV288" s="97"/>
      <c r="MW288" s="97"/>
      <c r="MX288" s="97"/>
      <c r="MY288" s="97"/>
      <c r="MZ288" s="97"/>
      <c r="NA288" s="97"/>
      <c r="NB288" s="97"/>
      <c r="NC288" s="97"/>
      <c r="ND288" s="97"/>
      <c r="NE288" s="97"/>
      <c r="NF288" s="97"/>
      <c r="NG288" s="97"/>
      <c r="NH288" s="97"/>
      <c r="NI288" s="97"/>
      <c r="NJ288" s="97"/>
      <c r="NK288" s="97"/>
      <c r="NL288" s="97"/>
      <c r="NM288" s="97"/>
      <c r="NN288" s="97"/>
      <c r="NO288" s="97"/>
      <c r="NP288" s="97"/>
      <c r="NQ288" s="97"/>
      <c r="NR288" s="97"/>
      <c r="NS288" s="97"/>
      <c r="NT288" s="97"/>
      <c r="NU288" s="97"/>
      <c r="NV288" s="97"/>
      <c r="NW288" s="97"/>
      <c r="NX288" s="97"/>
      <c r="NY288" s="97"/>
      <c r="NZ288" s="97"/>
      <c r="OA288" s="97"/>
      <c r="OB288" s="97"/>
      <c r="OC288" s="97"/>
      <c r="OD288" s="97"/>
      <c r="OE288" s="97"/>
      <c r="OF288" s="97"/>
      <c r="OG288" s="97"/>
      <c r="OH288" s="97"/>
      <c r="OI288" s="97"/>
      <c r="OJ288" s="97"/>
      <c r="OK288" s="97"/>
      <c r="OL288" s="97"/>
      <c r="OM288" s="97"/>
      <c r="ON288" s="97"/>
      <c r="OO288" s="97"/>
      <c r="OP288" s="97"/>
      <c r="OQ288" s="97"/>
      <c r="OR288" s="97"/>
      <c r="OS288" s="97"/>
      <c r="OT288" s="97"/>
      <c r="OU288" s="97"/>
      <c r="OV288" s="97"/>
      <c r="OW288" s="97"/>
      <c r="OX288" s="97"/>
      <c r="OY288" s="97"/>
      <c r="OZ288" s="97"/>
      <c r="PA288" s="97"/>
      <c r="PB288" s="97"/>
      <c r="PC288" s="97"/>
      <c r="PD288" s="97"/>
      <c r="PE288" s="97"/>
      <c r="PF288" s="97"/>
      <c r="PG288" s="97"/>
      <c r="PH288" s="97"/>
      <c r="PI288" s="97"/>
      <c r="PJ288" s="97"/>
      <c r="PK288" s="97"/>
      <c r="PL288" s="97"/>
      <c r="PM288" s="97"/>
      <c r="PN288" s="97"/>
      <c r="PO288" s="97"/>
      <c r="PP288" s="97"/>
      <c r="PQ288" s="97"/>
      <c r="PR288" s="97"/>
      <c r="PS288" s="97"/>
      <c r="PT288" s="97"/>
      <c r="PU288" s="97"/>
      <c r="PV288" s="97"/>
      <c r="PW288" s="97"/>
      <c r="PX288" s="97"/>
      <c r="PY288" s="97"/>
      <c r="PZ288" s="97"/>
      <c r="QA288" s="97"/>
      <c r="QB288" s="97"/>
      <c r="QC288" s="97"/>
      <c r="QD288" s="97"/>
      <c r="QE288" s="97"/>
      <c r="QF288" s="97"/>
      <c r="QG288" s="97"/>
      <c r="QH288" s="97"/>
      <c r="QI288" s="97"/>
      <c r="QJ288" s="97"/>
      <c r="QK288" s="97"/>
      <c r="QL288" s="97"/>
      <c r="QM288" s="97"/>
      <c r="QN288" s="97"/>
      <c r="QO288" s="97"/>
      <c r="QP288" s="97"/>
      <c r="QQ288" s="97"/>
      <c r="QR288" s="97"/>
      <c r="QS288" s="97"/>
      <c r="QT288" s="97"/>
      <c r="QU288" s="97"/>
      <c r="QV288" s="97"/>
      <c r="QW288" s="97"/>
      <c r="QX288" s="97"/>
      <c r="QY288" s="97"/>
      <c r="QZ288" s="97"/>
      <c r="RA288" s="97"/>
      <c r="RB288" s="97"/>
      <c r="RC288" s="97"/>
      <c r="RD288" s="97"/>
      <c r="RE288" s="97"/>
      <c r="RF288" s="97"/>
      <c r="RG288" s="97"/>
      <c r="RH288" s="97"/>
      <c r="RI288" s="97"/>
      <c r="RJ288" s="97"/>
      <c r="RK288" s="97"/>
      <c r="RL288" s="97"/>
      <c r="RM288" s="97"/>
      <c r="RN288" s="97"/>
      <c r="RO288" s="97"/>
      <c r="RP288" s="97"/>
      <c r="RQ288" s="97"/>
      <c r="RR288" s="97"/>
      <c r="RS288" s="97"/>
      <c r="RT288" s="97"/>
      <c r="RU288" s="97"/>
      <c r="RV288" s="97"/>
      <c r="RW288" s="97"/>
      <c r="RX288" s="97"/>
      <c r="RY288" s="97"/>
      <c r="RZ288" s="97"/>
      <c r="SA288" s="97"/>
      <c r="SB288" s="97"/>
      <c r="SC288" s="97"/>
      <c r="SD288" s="97"/>
      <c r="SE288" s="97"/>
      <c r="SF288" s="97"/>
      <c r="SG288" s="97"/>
      <c r="SH288" s="97"/>
      <c r="SI288" s="97"/>
      <c r="SJ288" s="97"/>
      <c r="SK288" s="97"/>
      <c r="SL288" s="97"/>
      <c r="SM288" s="97"/>
      <c r="SN288" s="97"/>
      <c r="SO288" s="97"/>
      <c r="SP288" s="97"/>
      <c r="SQ288" s="97"/>
      <c r="SR288" s="97"/>
      <c r="SS288" s="97"/>
      <c r="ST288" s="97"/>
      <c r="SU288" s="97"/>
      <c r="SV288" s="97"/>
      <c r="SW288" s="97"/>
      <c r="SX288" s="97"/>
      <c r="SY288" s="97"/>
      <c r="SZ288" s="97"/>
      <c r="TA288" s="97"/>
      <c r="TB288" s="97"/>
    </row>
    <row r="289" spans="1:522" s="1" customFormat="1" ht="18" customHeight="1" x14ac:dyDescent="0.2">
      <c r="A289" s="12"/>
      <c r="B289" s="11" t="s">
        <v>504</v>
      </c>
      <c r="C289" s="1">
        <v>9217</v>
      </c>
      <c r="E289" s="29" t="s">
        <v>226</v>
      </c>
      <c r="F289" s="1">
        <v>9485</v>
      </c>
      <c r="G289" s="1" t="s">
        <v>94</v>
      </c>
      <c r="H289" s="29" t="s">
        <v>49</v>
      </c>
      <c r="I289" s="1">
        <f t="shared" si="5"/>
        <v>0</v>
      </c>
      <c r="J289" s="12">
        <f>Tabuľka3[[#This Row],[Stĺpec9]]</f>
        <v>0</v>
      </c>
      <c r="K289" s="97"/>
      <c r="L289" s="97"/>
      <c r="M289" s="97"/>
      <c r="N289" s="97"/>
      <c r="O289" s="97"/>
      <c r="P289" s="97"/>
      <c r="Q289" s="97"/>
      <c r="R289" s="97"/>
      <c r="S289" s="97"/>
      <c r="T289" s="97"/>
      <c r="U289" s="97"/>
      <c r="V289" s="97"/>
      <c r="W289" s="97"/>
      <c r="X289" s="97"/>
      <c r="Y289" s="97"/>
      <c r="Z289" s="97"/>
      <c r="AA289" s="97"/>
      <c r="AB289" s="97"/>
      <c r="AC289" s="97"/>
      <c r="AD289" s="97"/>
      <c r="AE289" s="97"/>
      <c r="AF289" s="97"/>
      <c r="AG289" s="97"/>
      <c r="AH289" s="97"/>
      <c r="AI289" s="97"/>
      <c r="AJ289" s="97"/>
      <c r="AK289" s="97"/>
      <c r="AL289" s="97"/>
      <c r="AM289" s="97"/>
      <c r="AN289" s="97"/>
      <c r="AO289" s="97"/>
      <c r="AP289" s="97"/>
      <c r="AQ289" s="97"/>
      <c r="AR289" s="97"/>
      <c r="AS289" s="97"/>
      <c r="AT289" s="97"/>
      <c r="AU289" s="97"/>
      <c r="AV289" s="97"/>
      <c r="AW289" s="97"/>
      <c r="AX289" s="97"/>
      <c r="AY289" s="97"/>
      <c r="AZ289" s="97"/>
      <c r="BA289" s="97"/>
      <c r="BB289" s="97"/>
      <c r="BC289" s="97"/>
      <c r="BD289" s="97"/>
      <c r="BE289" s="97"/>
      <c r="BF289" s="97"/>
      <c r="BG289" s="97"/>
      <c r="BH289" s="97"/>
      <c r="BI289" s="97"/>
      <c r="BJ289" s="97"/>
      <c r="BK289" s="97"/>
      <c r="BL289" s="97"/>
      <c r="BM289" s="97"/>
      <c r="BN289" s="97"/>
      <c r="BO289" s="97"/>
      <c r="BP289" s="97"/>
      <c r="BQ289" s="97"/>
      <c r="BR289" s="97"/>
      <c r="BS289" s="97"/>
      <c r="BT289" s="97"/>
      <c r="BU289" s="97"/>
      <c r="BV289" s="97"/>
      <c r="BW289" s="97"/>
      <c r="BX289" s="97"/>
      <c r="BY289" s="97"/>
      <c r="BZ289" s="97"/>
      <c r="CA289" s="97"/>
      <c r="CB289" s="97"/>
      <c r="CC289" s="97"/>
      <c r="CD289" s="97"/>
      <c r="CE289" s="97"/>
      <c r="CF289" s="97"/>
      <c r="CG289" s="97"/>
      <c r="CH289" s="97"/>
      <c r="CI289" s="97"/>
      <c r="CJ289" s="97"/>
      <c r="CK289" s="97"/>
      <c r="CL289" s="97"/>
      <c r="CM289" s="97"/>
      <c r="CN289" s="97"/>
      <c r="CO289" s="97"/>
      <c r="CP289" s="97"/>
      <c r="CQ289" s="97"/>
      <c r="CR289" s="97"/>
      <c r="CS289" s="97"/>
      <c r="CT289" s="97"/>
      <c r="CU289" s="97"/>
      <c r="CV289" s="97"/>
      <c r="CW289" s="97"/>
      <c r="CX289" s="97"/>
      <c r="CY289" s="97"/>
      <c r="CZ289" s="97"/>
      <c r="DA289" s="97"/>
      <c r="DB289" s="97"/>
      <c r="DC289" s="97"/>
      <c r="DD289" s="97"/>
      <c r="DE289" s="97"/>
      <c r="DF289" s="97"/>
      <c r="DG289" s="97"/>
      <c r="DH289" s="97"/>
      <c r="DI289" s="97"/>
      <c r="DJ289" s="97"/>
      <c r="DK289" s="97"/>
      <c r="DL289" s="97"/>
      <c r="DM289" s="97"/>
      <c r="DN289" s="97"/>
      <c r="DO289" s="97"/>
      <c r="DP289" s="97"/>
      <c r="DQ289" s="97"/>
      <c r="DR289" s="97"/>
      <c r="DS289" s="97"/>
      <c r="DT289" s="97"/>
      <c r="DU289" s="97"/>
      <c r="DV289" s="97"/>
      <c r="DW289" s="97"/>
      <c r="DX289" s="97"/>
      <c r="DY289" s="97"/>
      <c r="DZ289" s="97"/>
      <c r="EA289" s="97"/>
      <c r="EB289" s="97"/>
      <c r="EC289" s="97"/>
      <c r="ED289" s="97"/>
      <c r="EE289" s="97"/>
      <c r="EF289" s="97"/>
      <c r="EG289" s="97"/>
      <c r="EH289" s="97"/>
      <c r="EI289" s="97"/>
      <c r="EJ289" s="97"/>
      <c r="EK289" s="97"/>
      <c r="EL289" s="97"/>
      <c r="EM289" s="97"/>
      <c r="EN289" s="97"/>
      <c r="EO289" s="97"/>
      <c r="EP289" s="97"/>
      <c r="EQ289" s="97"/>
      <c r="ER289" s="97"/>
      <c r="ES289" s="97"/>
      <c r="ET289" s="97"/>
      <c r="EU289" s="97"/>
      <c r="EV289" s="97"/>
      <c r="EW289" s="97"/>
      <c r="EX289" s="97"/>
      <c r="EY289" s="97"/>
      <c r="EZ289" s="97"/>
      <c r="FA289" s="97"/>
      <c r="FB289" s="97"/>
      <c r="FC289" s="97"/>
      <c r="FD289" s="97"/>
      <c r="FE289" s="97"/>
      <c r="FF289" s="97"/>
      <c r="FG289" s="97"/>
      <c r="FH289" s="97"/>
      <c r="FI289" s="97"/>
      <c r="FJ289" s="97"/>
      <c r="FK289" s="97"/>
      <c r="FL289" s="97"/>
      <c r="FM289" s="97"/>
      <c r="FN289" s="97"/>
      <c r="FO289" s="97"/>
      <c r="FP289" s="97"/>
      <c r="FQ289" s="97"/>
      <c r="FR289" s="97"/>
      <c r="FS289" s="97"/>
      <c r="FT289" s="97"/>
      <c r="FU289" s="97"/>
      <c r="FV289" s="97"/>
      <c r="FW289" s="97"/>
      <c r="FX289" s="97"/>
      <c r="FY289" s="97"/>
      <c r="FZ289" s="97"/>
      <c r="GA289" s="97"/>
      <c r="GB289" s="97"/>
      <c r="GC289" s="97"/>
      <c r="GD289" s="97"/>
      <c r="GE289" s="97"/>
      <c r="GF289" s="97"/>
      <c r="GG289" s="97"/>
      <c r="GH289" s="97"/>
      <c r="GI289" s="97"/>
      <c r="GJ289" s="97"/>
      <c r="GK289" s="97"/>
      <c r="GL289" s="97"/>
      <c r="GM289" s="97"/>
      <c r="GN289" s="97"/>
      <c r="GO289" s="97"/>
      <c r="GP289" s="97"/>
      <c r="GQ289" s="97"/>
      <c r="GR289" s="97"/>
      <c r="GS289" s="97"/>
      <c r="GT289" s="97"/>
      <c r="GU289" s="97"/>
      <c r="GV289" s="97"/>
      <c r="GW289" s="97"/>
      <c r="GX289" s="97"/>
      <c r="GY289" s="97"/>
      <c r="GZ289" s="97"/>
      <c r="HA289" s="97"/>
      <c r="HB289" s="97"/>
      <c r="HC289" s="97"/>
      <c r="HD289" s="97"/>
      <c r="HE289" s="97"/>
      <c r="HF289" s="97"/>
      <c r="HG289" s="97"/>
      <c r="HH289" s="97"/>
      <c r="HI289" s="97"/>
      <c r="HJ289" s="97"/>
      <c r="HK289" s="97"/>
      <c r="HL289" s="97"/>
      <c r="HM289" s="97"/>
      <c r="HN289" s="97"/>
      <c r="HO289" s="97"/>
      <c r="HP289" s="97"/>
      <c r="HQ289" s="97"/>
      <c r="HR289" s="97"/>
      <c r="HS289" s="97"/>
      <c r="HT289" s="97"/>
      <c r="HU289" s="97"/>
      <c r="HV289" s="97"/>
      <c r="HW289" s="97"/>
      <c r="HX289" s="97"/>
      <c r="HY289" s="97"/>
      <c r="HZ289" s="97"/>
      <c r="IA289" s="97"/>
      <c r="IB289" s="97"/>
      <c r="IC289" s="97"/>
      <c r="ID289" s="97"/>
      <c r="IE289" s="97"/>
      <c r="IF289" s="97"/>
      <c r="IG289" s="97"/>
      <c r="IH289" s="97"/>
      <c r="II289" s="97"/>
      <c r="IJ289" s="97"/>
      <c r="IK289" s="97"/>
      <c r="IL289" s="97"/>
      <c r="IM289" s="97"/>
      <c r="IN289" s="97"/>
      <c r="IO289" s="97"/>
      <c r="IP289" s="97"/>
      <c r="IQ289" s="97"/>
      <c r="IR289" s="97"/>
      <c r="IS289" s="97"/>
      <c r="IT289" s="97"/>
      <c r="IU289" s="97"/>
      <c r="IV289" s="97"/>
      <c r="IW289" s="97"/>
      <c r="IX289" s="97"/>
      <c r="IY289" s="97"/>
      <c r="IZ289" s="97"/>
      <c r="JA289" s="97"/>
      <c r="JB289" s="97"/>
      <c r="JC289" s="97"/>
      <c r="JD289" s="97"/>
      <c r="JE289" s="97"/>
      <c r="JF289" s="97"/>
      <c r="JG289" s="97"/>
      <c r="JH289" s="97"/>
      <c r="JI289" s="97"/>
      <c r="JJ289" s="97"/>
      <c r="JK289" s="97"/>
      <c r="JL289" s="97"/>
      <c r="JM289" s="97"/>
      <c r="JN289" s="97"/>
      <c r="JO289" s="97"/>
      <c r="JP289" s="97"/>
      <c r="JQ289" s="97"/>
      <c r="JR289" s="97"/>
      <c r="JS289" s="97"/>
      <c r="JT289" s="97"/>
      <c r="JU289" s="97"/>
      <c r="JV289" s="97"/>
      <c r="JW289" s="97"/>
      <c r="JX289" s="97"/>
      <c r="JY289" s="97"/>
      <c r="JZ289" s="97"/>
      <c r="KA289" s="97"/>
      <c r="KB289" s="97"/>
      <c r="KC289" s="97"/>
      <c r="KD289" s="97"/>
      <c r="KE289" s="97"/>
      <c r="KF289" s="97"/>
      <c r="KG289" s="97"/>
      <c r="KH289" s="97"/>
      <c r="KI289" s="97"/>
      <c r="KJ289" s="97"/>
      <c r="KK289" s="97"/>
      <c r="KL289" s="97"/>
      <c r="KM289" s="97"/>
      <c r="KN289" s="97"/>
      <c r="KO289" s="97"/>
      <c r="KP289" s="97"/>
      <c r="KQ289" s="97"/>
      <c r="KR289" s="97"/>
      <c r="KS289" s="97"/>
      <c r="KT289" s="97"/>
      <c r="KU289" s="97"/>
      <c r="KV289" s="97"/>
      <c r="KW289" s="97"/>
      <c r="KX289" s="97"/>
      <c r="KY289" s="97"/>
      <c r="KZ289" s="97"/>
      <c r="LA289" s="97"/>
      <c r="LB289" s="97"/>
      <c r="LC289" s="97"/>
      <c r="LD289" s="97"/>
      <c r="LE289" s="97"/>
      <c r="LF289" s="97"/>
      <c r="LG289" s="97"/>
      <c r="LH289" s="97"/>
      <c r="LI289" s="97"/>
      <c r="LJ289" s="97"/>
      <c r="LK289" s="97"/>
      <c r="LL289" s="97"/>
      <c r="LM289" s="97"/>
      <c r="LN289" s="97"/>
      <c r="LO289" s="97"/>
      <c r="LP289" s="97"/>
      <c r="LQ289" s="97"/>
      <c r="LR289" s="97"/>
      <c r="LS289" s="97"/>
      <c r="LT289" s="97"/>
      <c r="LU289" s="97"/>
      <c r="LV289" s="97"/>
      <c r="LW289" s="97"/>
      <c r="LX289" s="97"/>
      <c r="LY289" s="97"/>
      <c r="LZ289" s="97"/>
      <c r="MA289" s="97"/>
      <c r="MB289" s="97"/>
      <c r="MC289" s="97"/>
      <c r="MD289" s="97"/>
      <c r="ME289" s="97"/>
      <c r="MF289" s="97"/>
      <c r="MG289" s="97"/>
      <c r="MH289" s="97"/>
      <c r="MI289" s="97"/>
      <c r="MJ289" s="97"/>
      <c r="MK289" s="97"/>
      <c r="ML289" s="97"/>
      <c r="MM289" s="97"/>
      <c r="MN289" s="97"/>
      <c r="MO289" s="97"/>
      <c r="MP289" s="97"/>
      <c r="MQ289" s="97"/>
      <c r="MR289" s="97"/>
      <c r="MS289" s="97"/>
      <c r="MT289" s="97"/>
      <c r="MU289" s="97"/>
      <c r="MV289" s="97"/>
      <c r="MW289" s="97"/>
      <c r="MX289" s="97"/>
      <c r="MY289" s="97"/>
      <c r="MZ289" s="97"/>
      <c r="NA289" s="97"/>
      <c r="NB289" s="97"/>
      <c r="NC289" s="97"/>
      <c r="ND289" s="97"/>
      <c r="NE289" s="97"/>
      <c r="NF289" s="97"/>
      <c r="NG289" s="97"/>
      <c r="NH289" s="97"/>
      <c r="NI289" s="97"/>
      <c r="NJ289" s="97"/>
      <c r="NK289" s="97"/>
      <c r="NL289" s="97"/>
      <c r="NM289" s="97"/>
      <c r="NN289" s="97"/>
      <c r="NO289" s="97"/>
      <c r="NP289" s="97"/>
      <c r="NQ289" s="97"/>
      <c r="NR289" s="102"/>
      <c r="NS289" s="97"/>
      <c r="NT289" s="97"/>
      <c r="NU289" s="97"/>
      <c r="NV289" s="97"/>
      <c r="NW289" s="97"/>
      <c r="NX289" s="97"/>
      <c r="NY289" s="97"/>
      <c r="NZ289" s="97"/>
      <c r="OA289" s="97"/>
      <c r="OB289" s="97"/>
      <c r="OC289" s="97"/>
      <c r="OD289" s="97"/>
      <c r="OE289" s="97"/>
      <c r="OF289" s="97"/>
      <c r="OG289" s="97"/>
      <c r="OH289" s="97"/>
      <c r="OI289" s="97"/>
      <c r="OJ289" s="97"/>
      <c r="OK289" s="97"/>
      <c r="OL289" s="97"/>
      <c r="OM289" s="97"/>
      <c r="ON289" s="97"/>
      <c r="OO289" s="97"/>
      <c r="OP289" s="97"/>
      <c r="OQ289" s="97"/>
      <c r="OR289" s="97"/>
      <c r="OS289" s="97"/>
      <c r="OT289" s="97"/>
      <c r="OU289" s="97"/>
      <c r="OV289" s="97"/>
      <c r="OW289" s="97"/>
      <c r="OX289" s="97"/>
      <c r="OY289" s="97"/>
      <c r="OZ289" s="97"/>
      <c r="PA289" s="97"/>
      <c r="PB289" s="97"/>
      <c r="PC289" s="97"/>
      <c r="PD289" s="97"/>
      <c r="PE289" s="97"/>
      <c r="PF289" s="97"/>
      <c r="PG289" s="97"/>
      <c r="PH289" s="97"/>
      <c r="PI289" s="97"/>
      <c r="PJ289" s="97"/>
      <c r="PK289" s="97"/>
      <c r="PL289" s="97"/>
      <c r="PM289" s="97"/>
      <c r="PN289" s="97"/>
      <c r="PO289" s="97"/>
      <c r="PP289" s="97"/>
      <c r="PQ289" s="97"/>
      <c r="PR289" s="97"/>
      <c r="PS289" s="97"/>
      <c r="PT289" s="97"/>
      <c r="PU289" s="97"/>
      <c r="PV289" s="97"/>
      <c r="PW289" s="97"/>
      <c r="PX289" s="97"/>
      <c r="PY289" s="97"/>
      <c r="PZ289" s="97"/>
      <c r="QA289" s="97"/>
      <c r="QB289" s="97"/>
      <c r="QC289" s="97"/>
      <c r="QD289" s="97"/>
      <c r="QE289" s="97"/>
      <c r="QF289" s="97"/>
      <c r="QG289" s="97"/>
      <c r="QH289" s="97"/>
      <c r="QI289" s="97"/>
      <c r="QJ289" s="97"/>
      <c r="QK289" s="97"/>
      <c r="QL289" s="97"/>
      <c r="QM289" s="97"/>
      <c r="QN289" s="97"/>
      <c r="QO289" s="97"/>
      <c r="QP289" s="97"/>
      <c r="QQ289" s="97"/>
      <c r="QR289" s="97"/>
      <c r="QS289" s="97"/>
      <c r="QT289" s="97"/>
      <c r="QU289" s="97"/>
      <c r="QV289" s="97"/>
      <c r="QW289" s="97"/>
      <c r="QX289" s="97"/>
      <c r="QY289" s="97"/>
      <c r="QZ289" s="97"/>
      <c r="RA289" s="97"/>
      <c r="RB289" s="97"/>
      <c r="RC289" s="97"/>
      <c r="RD289" s="97"/>
      <c r="RE289" s="97"/>
      <c r="RF289" s="97"/>
      <c r="RG289" s="97"/>
      <c r="RH289" s="97"/>
      <c r="RI289" s="97"/>
      <c r="RJ289" s="97"/>
      <c r="RK289" s="97"/>
      <c r="RL289" s="97"/>
      <c r="RM289" s="97"/>
      <c r="RN289" s="97"/>
      <c r="RO289" s="97"/>
      <c r="RP289" s="97"/>
      <c r="RQ289" s="97"/>
      <c r="RR289" s="97"/>
      <c r="RS289" s="97"/>
      <c r="RT289" s="97"/>
      <c r="RU289" s="97"/>
      <c r="RV289" s="97"/>
      <c r="RW289" s="97"/>
      <c r="RX289" s="97"/>
      <c r="RY289" s="97"/>
      <c r="RZ289" s="97"/>
      <c r="SA289" s="97"/>
      <c r="SB289" s="97"/>
      <c r="SC289" s="97"/>
      <c r="SD289" s="97"/>
      <c r="SE289" s="97"/>
      <c r="SF289" s="97"/>
      <c r="SG289" s="97"/>
      <c r="SH289" s="97"/>
      <c r="SI289" s="97"/>
      <c r="SJ289" s="97"/>
      <c r="SK289" s="97"/>
      <c r="SL289" s="97"/>
      <c r="SM289" s="97"/>
      <c r="SN289" s="97"/>
      <c r="SO289" s="97"/>
      <c r="SP289" s="97"/>
      <c r="SQ289" s="97"/>
      <c r="SR289" s="97"/>
      <c r="SS289" s="97"/>
      <c r="ST289" s="97"/>
      <c r="SU289" s="97"/>
      <c r="SV289" s="97"/>
      <c r="SW289" s="97"/>
      <c r="SX289" s="97"/>
      <c r="SY289" s="97"/>
      <c r="SZ289" s="97"/>
      <c r="TA289" s="97"/>
      <c r="TB289" s="97"/>
    </row>
    <row r="290" spans="1:522" s="1" customFormat="1" ht="18" customHeight="1" x14ac:dyDescent="0.2">
      <c r="A290" s="12"/>
      <c r="B290" s="11" t="s">
        <v>104</v>
      </c>
      <c r="C290" s="1">
        <v>10063</v>
      </c>
      <c r="D290" s="1">
        <v>2009</v>
      </c>
      <c r="E290" s="4" t="s">
        <v>77</v>
      </c>
      <c r="F290" s="1">
        <v>8891</v>
      </c>
      <c r="G290" s="9" t="s">
        <v>98</v>
      </c>
      <c r="H290" s="4" t="s">
        <v>312</v>
      </c>
      <c r="I290" s="1">
        <f t="shared" si="5"/>
        <v>0</v>
      </c>
      <c r="J290" s="12">
        <f>Tabuľka3[[#This Row],[Stĺpec9]]</f>
        <v>0</v>
      </c>
      <c r="K290" s="97"/>
      <c r="L290" s="97"/>
      <c r="M290" s="97"/>
      <c r="N290" s="97"/>
      <c r="O290" s="97"/>
      <c r="P290" s="97"/>
      <c r="Q290" s="97"/>
      <c r="R290" s="97"/>
      <c r="S290" s="97"/>
      <c r="T290" s="97"/>
      <c r="U290" s="97"/>
      <c r="V290" s="97"/>
      <c r="W290" s="97"/>
      <c r="X290" s="97"/>
      <c r="Y290" s="97"/>
      <c r="Z290" s="97"/>
      <c r="AA290" s="97"/>
      <c r="AB290" s="97"/>
      <c r="AC290" s="97"/>
      <c r="AD290" s="97"/>
      <c r="AE290" s="97"/>
      <c r="AF290" s="97"/>
      <c r="AG290" s="97"/>
      <c r="AH290" s="97"/>
      <c r="AI290" s="97"/>
      <c r="AJ290" s="97"/>
      <c r="AK290" s="97"/>
      <c r="AL290" s="97"/>
      <c r="AM290" s="97"/>
      <c r="AN290" s="97"/>
      <c r="AO290" s="97"/>
      <c r="AP290" s="97"/>
      <c r="AQ290" s="97"/>
      <c r="AR290" s="97"/>
      <c r="AS290" s="97"/>
      <c r="AT290" s="97"/>
      <c r="AU290" s="97"/>
      <c r="AV290" s="97"/>
      <c r="AW290" s="97"/>
      <c r="AX290" s="97"/>
      <c r="AY290" s="97"/>
      <c r="AZ290" s="97"/>
      <c r="BA290" s="97"/>
      <c r="BB290" s="97"/>
      <c r="BC290" s="97"/>
      <c r="BD290" s="97"/>
      <c r="BE290" s="97"/>
      <c r="BF290" s="97"/>
      <c r="BG290" s="97"/>
      <c r="BH290" s="97"/>
      <c r="BI290" s="97"/>
      <c r="BJ290" s="97"/>
      <c r="BK290" s="97"/>
      <c r="BL290" s="97"/>
      <c r="BM290" s="97"/>
      <c r="BN290" s="97"/>
      <c r="BO290" s="97"/>
      <c r="BP290" s="97"/>
      <c r="BQ290" s="97"/>
      <c r="BR290" s="97"/>
      <c r="BS290" s="97"/>
      <c r="BT290" s="97"/>
      <c r="BU290" s="97"/>
      <c r="BV290" s="97"/>
      <c r="BW290" s="97"/>
      <c r="BX290" s="97"/>
      <c r="BY290" s="97"/>
      <c r="BZ290" s="97"/>
      <c r="CA290" s="97"/>
      <c r="CB290" s="97"/>
      <c r="CC290" s="97"/>
      <c r="CD290" s="97"/>
      <c r="CE290" s="97"/>
      <c r="CF290" s="97"/>
      <c r="CG290" s="97"/>
      <c r="CH290" s="97"/>
      <c r="CI290" s="97"/>
      <c r="CJ290" s="97"/>
      <c r="CK290" s="97"/>
      <c r="CL290" s="97"/>
      <c r="CM290" s="97"/>
      <c r="CN290" s="97"/>
      <c r="CO290" s="97"/>
      <c r="CP290" s="97"/>
      <c r="CQ290" s="97"/>
      <c r="CR290" s="97"/>
      <c r="CS290" s="97"/>
      <c r="CT290" s="97"/>
      <c r="CU290" s="97"/>
      <c r="CV290" s="97"/>
      <c r="CW290" s="97"/>
      <c r="CX290" s="97"/>
      <c r="CY290" s="97"/>
      <c r="CZ290" s="97"/>
      <c r="DA290" s="97"/>
      <c r="DB290" s="97"/>
      <c r="DC290" s="97"/>
      <c r="DD290" s="97"/>
      <c r="DE290" s="97"/>
      <c r="DF290" s="97"/>
      <c r="DG290" s="97"/>
      <c r="DH290" s="97"/>
      <c r="DI290" s="97"/>
      <c r="DJ290" s="97"/>
      <c r="DK290" s="97"/>
      <c r="DL290" s="97"/>
      <c r="DM290" s="97"/>
      <c r="DN290" s="97"/>
      <c r="DO290" s="97"/>
      <c r="DP290" s="97"/>
      <c r="DQ290" s="97"/>
      <c r="DR290" s="97"/>
      <c r="DS290" s="97"/>
      <c r="DT290" s="97"/>
      <c r="DU290" s="97"/>
      <c r="DV290" s="97"/>
      <c r="DW290" s="97"/>
      <c r="DX290" s="97"/>
      <c r="DY290" s="97"/>
      <c r="DZ290" s="97"/>
      <c r="EA290" s="97"/>
      <c r="EB290" s="97"/>
      <c r="EC290" s="97"/>
      <c r="ED290" s="97"/>
      <c r="EE290" s="97"/>
      <c r="EF290" s="97"/>
      <c r="EG290" s="97"/>
      <c r="EH290" s="97"/>
      <c r="EI290" s="97"/>
      <c r="EJ290" s="97"/>
      <c r="EK290" s="97"/>
      <c r="EL290" s="97"/>
      <c r="EM290" s="97"/>
      <c r="EN290" s="97"/>
      <c r="EO290" s="97"/>
      <c r="EP290" s="97"/>
      <c r="EQ290" s="97"/>
      <c r="ER290" s="97"/>
      <c r="ES290" s="97"/>
      <c r="ET290" s="97"/>
      <c r="EU290" s="97"/>
      <c r="EV290" s="97"/>
      <c r="EW290" s="97"/>
      <c r="EX290" s="97"/>
      <c r="EY290" s="97"/>
      <c r="EZ290" s="97"/>
      <c r="FA290" s="97"/>
      <c r="FB290" s="97"/>
      <c r="FC290" s="97"/>
      <c r="FD290" s="97"/>
      <c r="FE290" s="97"/>
      <c r="FF290" s="97"/>
      <c r="FG290" s="97"/>
      <c r="FH290" s="97"/>
      <c r="FI290" s="97"/>
      <c r="FJ290" s="97"/>
      <c r="FK290" s="97"/>
      <c r="FL290" s="97"/>
      <c r="FM290" s="97"/>
      <c r="FN290" s="97"/>
      <c r="FO290" s="97"/>
      <c r="FP290" s="97"/>
      <c r="FQ290" s="97"/>
      <c r="FR290" s="97"/>
      <c r="FS290" s="97"/>
      <c r="FT290" s="97"/>
      <c r="FU290" s="97"/>
      <c r="FV290" s="97"/>
      <c r="FW290" s="97"/>
      <c r="FX290" s="97"/>
      <c r="FY290" s="97"/>
      <c r="FZ290" s="97"/>
      <c r="GA290" s="97"/>
      <c r="GB290" s="97"/>
      <c r="GC290" s="97"/>
      <c r="GD290" s="97"/>
      <c r="GE290" s="97"/>
      <c r="GF290" s="97"/>
      <c r="GG290" s="97"/>
      <c r="GH290" s="97"/>
      <c r="GI290" s="97"/>
      <c r="GJ290" s="97"/>
      <c r="GK290" s="97"/>
      <c r="GL290" s="97"/>
      <c r="GM290" s="97"/>
      <c r="GN290" s="97"/>
      <c r="GO290" s="97"/>
      <c r="GP290" s="97"/>
      <c r="GQ290" s="97"/>
      <c r="GR290" s="97"/>
      <c r="GS290" s="97"/>
      <c r="GT290" s="97"/>
      <c r="GU290" s="97"/>
      <c r="GV290" s="97"/>
      <c r="GW290" s="97"/>
      <c r="GX290" s="97"/>
      <c r="GY290" s="97"/>
      <c r="GZ290" s="97"/>
      <c r="HA290" s="97"/>
      <c r="HB290" s="97"/>
      <c r="HC290" s="97"/>
      <c r="HD290" s="97"/>
      <c r="HE290" s="97"/>
      <c r="HF290" s="97"/>
      <c r="HG290" s="97"/>
      <c r="HH290" s="97"/>
      <c r="HI290" s="97"/>
      <c r="HJ290" s="97"/>
      <c r="HK290" s="97"/>
      <c r="HL290" s="97"/>
      <c r="HM290" s="97"/>
      <c r="HN290" s="97"/>
      <c r="HO290" s="97"/>
      <c r="HP290" s="97"/>
      <c r="HQ290" s="97"/>
      <c r="HR290" s="97"/>
      <c r="HS290" s="97"/>
      <c r="HT290" s="97"/>
      <c r="HU290" s="97"/>
      <c r="HV290" s="97"/>
      <c r="HW290" s="97"/>
      <c r="HX290" s="97"/>
      <c r="HY290" s="97"/>
      <c r="HZ290" s="97"/>
      <c r="IA290" s="97"/>
      <c r="IB290" s="97"/>
      <c r="IC290" s="97"/>
      <c r="ID290" s="97"/>
      <c r="IE290" s="97"/>
      <c r="IF290" s="97"/>
      <c r="IG290" s="97"/>
      <c r="IH290" s="97"/>
      <c r="II290" s="97"/>
      <c r="IJ290" s="97"/>
      <c r="IK290" s="97"/>
      <c r="IL290" s="97"/>
      <c r="IM290" s="97"/>
      <c r="IN290" s="97"/>
      <c r="IO290" s="97"/>
      <c r="IP290" s="97"/>
      <c r="IQ290" s="97"/>
      <c r="IR290" s="97"/>
      <c r="IS290" s="97"/>
      <c r="IT290" s="97"/>
      <c r="IU290" s="97"/>
      <c r="IV290" s="97"/>
      <c r="IW290" s="97"/>
      <c r="IX290" s="97"/>
      <c r="IY290" s="97"/>
      <c r="IZ290" s="97"/>
      <c r="JA290" s="97"/>
      <c r="JB290" s="97"/>
      <c r="JC290" s="97"/>
      <c r="JD290" s="97"/>
      <c r="JE290" s="97"/>
      <c r="JF290" s="97"/>
      <c r="JG290" s="97"/>
      <c r="JH290" s="97"/>
      <c r="JI290" s="97"/>
      <c r="JJ290" s="97"/>
      <c r="JK290" s="97"/>
      <c r="JL290" s="97"/>
      <c r="JM290" s="97"/>
      <c r="JN290" s="97"/>
      <c r="JO290" s="97"/>
      <c r="JP290" s="97"/>
      <c r="JQ290" s="97"/>
      <c r="JR290" s="97"/>
      <c r="JS290" s="97"/>
      <c r="JT290" s="97"/>
      <c r="JU290" s="97"/>
      <c r="JV290" s="97"/>
      <c r="JW290" s="97"/>
      <c r="JX290" s="97"/>
      <c r="JY290" s="97"/>
      <c r="JZ290" s="97"/>
      <c r="KA290" s="97"/>
      <c r="KB290" s="97"/>
      <c r="KC290" s="97"/>
      <c r="KD290" s="97"/>
      <c r="KE290" s="97"/>
      <c r="KF290" s="97"/>
      <c r="KG290" s="97"/>
      <c r="KH290" s="97"/>
      <c r="KI290" s="97"/>
      <c r="KJ290" s="97"/>
      <c r="KK290" s="97"/>
      <c r="KL290" s="97"/>
      <c r="KM290" s="97"/>
      <c r="KN290" s="97"/>
      <c r="KO290" s="97"/>
      <c r="KP290" s="97"/>
      <c r="KQ290" s="97"/>
      <c r="KR290" s="97"/>
      <c r="KS290" s="97"/>
      <c r="KT290" s="97"/>
      <c r="KU290" s="97"/>
      <c r="KV290" s="97"/>
      <c r="KW290" s="97"/>
      <c r="KX290" s="97"/>
      <c r="KY290" s="97"/>
      <c r="KZ290" s="97"/>
      <c r="LA290" s="97"/>
      <c r="LB290" s="97"/>
      <c r="LC290" s="97"/>
      <c r="LD290" s="97"/>
      <c r="LE290" s="97"/>
      <c r="LF290" s="97"/>
      <c r="LG290" s="97"/>
      <c r="LH290" s="97"/>
      <c r="LI290" s="97"/>
      <c r="LJ290" s="97"/>
      <c r="LK290" s="97"/>
      <c r="LL290" s="97"/>
      <c r="LM290" s="97"/>
      <c r="LN290" s="97"/>
      <c r="LO290" s="97"/>
      <c r="LP290" s="97"/>
      <c r="LQ290" s="97"/>
      <c r="LR290" s="97"/>
      <c r="LS290" s="97"/>
      <c r="LT290" s="97"/>
      <c r="LU290" s="97"/>
      <c r="LV290" s="97"/>
      <c r="LW290" s="97"/>
      <c r="LX290" s="97"/>
      <c r="LY290" s="97"/>
      <c r="LZ290" s="97"/>
      <c r="MA290" s="97"/>
      <c r="MB290" s="97"/>
      <c r="MC290" s="97"/>
      <c r="MD290" s="97"/>
      <c r="ME290" s="97"/>
      <c r="MF290" s="97"/>
      <c r="MG290" s="97"/>
      <c r="MH290" s="97"/>
      <c r="MI290" s="97"/>
      <c r="MJ290" s="97"/>
      <c r="MK290" s="97"/>
      <c r="ML290" s="97"/>
      <c r="MM290" s="97"/>
      <c r="MN290" s="97"/>
      <c r="MO290" s="97"/>
      <c r="MP290" s="97"/>
      <c r="MQ290" s="97"/>
      <c r="MR290" s="97"/>
      <c r="MS290" s="97"/>
      <c r="MT290" s="97"/>
      <c r="MU290" s="97"/>
      <c r="MV290" s="97"/>
      <c r="MW290" s="97"/>
      <c r="MX290" s="97"/>
      <c r="MY290" s="97"/>
      <c r="MZ290" s="97"/>
      <c r="NA290" s="97"/>
      <c r="NB290" s="97"/>
      <c r="NC290" s="97"/>
      <c r="ND290" s="97"/>
      <c r="NE290" s="97"/>
      <c r="NF290" s="97"/>
      <c r="NG290" s="97"/>
      <c r="NH290" s="97"/>
      <c r="NI290" s="97"/>
      <c r="NJ290" s="97"/>
      <c r="NK290" s="97"/>
      <c r="NL290" s="97"/>
      <c r="NM290" s="97"/>
      <c r="NN290" s="97"/>
      <c r="NO290" s="97"/>
      <c r="NP290" s="97"/>
      <c r="NQ290" s="97"/>
      <c r="NR290" s="97"/>
      <c r="NS290" s="97"/>
      <c r="NT290" s="97"/>
      <c r="NU290" s="97"/>
      <c r="NV290" s="97"/>
      <c r="NW290" s="97"/>
      <c r="NX290" s="97"/>
      <c r="NY290" s="97"/>
      <c r="NZ290" s="97"/>
      <c r="OA290" s="97"/>
      <c r="OB290" s="97"/>
      <c r="OC290" s="97"/>
      <c r="OD290" s="97"/>
      <c r="OE290" s="97"/>
      <c r="OF290" s="97"/>
      <c r="OG290" s="97"/>
      <c r="OH290" s="97"/>
      <c r="OI290" s="97"/>
      <c r="OJ290" s="97"/>
      <c r="OK290" s="97"/>
      <c r="OL290" s="97"/>
      <c r="OM290" s="97"/>
      <c r="ON290" s="97"/>
      <c r="OO290" s="97"/>
      <c r="OP290" s="97"/>
      <c r="OQ290" s="97"/>
      <c r="OR290" s="97"/>
      <c r="OS290" s="97"/>
      <c r="OT290" s="97"/>
      <c r="OU290" s="97"/>
      <c r="OV290" s="97"/>
      <c r="OW290" s="97"/>
      <c r="OX290" s="97"/>
      <c r="OY290" s="97"/>
      <c r="OZ290" s="97"/>
      <c r="PA290" s="97"/>
      <c r="PB290" s="97"/>
      <c r="PC290" s="97"/>
      <c r="PD290" s="97"/>
      <c r="PE290" s="97"/>
      <c r="PF290" s="97"/>
      <c r="PG290" s="97"/>
      <c r="PH290" s="97"/>
      <c r="PI290" s="97"/>
      <c r="PJ290" s="97"/>
      <c r="PK290" s="97"/>
      <c r="PL290" s="97"/>
      <c r="PM290" s="97"/>
      <c r="PN290" s="97"/>
      <c r="PO290" s="97"/>
      <c r="PP290" s="97"/>
      <c r="PQ290" s="97"/>
      <c r="PR290" s="97"/>
      <c r="PS290" s="97"/>
      <c r="PT290" s="97"/>
      <c r="PU290" s="97"/>
      <c r="PV290" s="97"/>
      <c r="PW290" s="97"/>
      <c r="PX290" s="97"/>
      <c r="PY290" s="97"/>
      <c r="PZ290" s="97"/>
      <c r="QA290" s="97"/>
      <c r="QB290" s="97"/>
      <c r="QC290" s="97"/>
      <c r="QD290" s="97"/>
      <c r="QE290" s="97"/>
      <c r="QF290" s="97"/>
      <c r="QG290" s="97"/>
      <c r="QH290" s="97"/>
      <c r="QI290" s="97"/>
      <c r="QJ290" s="97"/>
      <c r="QK290" s="97"/>
      <c r="QL290" s="97"/>
      <c r="QM290" s="97"/>
      <c r="QN290" s="97"/>
      <c r="QO290" s="97"/>
      <c r="QP290" s="97"/>
      <c r="QQ290" s="97"/>
      <c r="QR290" s="97"/>
      <c r="QS290" s="97"/>
      <c r="QT290" s="97"/>
      <c r="QU290" s="97"/>
      <c r="QV290" s="97"/>
      <c r="QW290" s="97"/>
      <c r="QX290" s="97"/>
      <c r="QY290" s="97"/>
      <c r="QZ290" s="97"/>
      <c r="RA290" s="97"/>
      <c r="RB290" s="97"/>
      <c r="RC290" s="97"/>
      <c r="RD290" s="97"/>
      <c r="RE290" s="97"/>
      <c r="RF290" s="97"/>
      <c r="RG290" s="97"/>
      <c r="RH290" s="97"/>
      <c r="RI290" s="97"/>
      <c r="RJ290" s="97"/>
      <c r="RK290" s="97"/>
      <c r="RL290" s="97"/>
      <c r="RM290" s="97"/>
      <c r="RN290" s="97"/>
      <c r="RO290" s="97"/>
      <c r="RP290" s="97"/>
      <c r="RQ290" s="97"/>
      <c r="RR290" s="97"/>
      <c r="RS290" s="97"/>
      <c r="RT290" s="97"/>
      <c r="RU290" s="97"/>
      <c r="RV290" s="97"/>
      <c r="RW290" s="97"/>
      <c r="RX290" s="97"/>
      <c r="RY290" s="97"/>
      <c r="RZ290" s="97"/>
      <c r="SA290" s="97"/>
      <c r="SB290" s="97"/>
      <c r="SC290" s="97"/>
      <c r="SD290" s="97"/>
      <c r="SE290" s="97"/>
      <c r="SF290" s="97"/>
      <c r="SG290" s="97"/>
      <c r="SH290" s="97"/>
      <c r="SI290" s="97"/>
      <c r="SJ290" s="97"/>
      <c r="SK290" s="97"/>
      <c r="SL290" s="97"/>
      <c r="SM290" s="97"/>
      <c r="SN290" s="97"/>
      <c r="SO290" s="97"/>
      <c r="SP290" s="97"/>
      <c r="SQ290" s="97"/>
      <c r="SR290" s="97"/>
      <c r="SS290" s="97"/>
      <c r="ST290" s="97"/>
      <c r="SU290" s="97"/>
      <c r="SV290" s="97"/>
      <c r="SW290" s="97"/>
      <c r="SX290" s="97"/>
      <c r="SY290" s="97"/>
      <c r="SZ290" s="97"/>
      <c r="TA290" s="97"/>
      <c r="TB290" s="97"/>
    </row>
    <row r="291" spans="1:522" s="1" customFormat="1" ht="18" customHeight="1" x14ac:dyDescent="0.2">
      <c r="A291" s="12"/>
      <c r="B291" s="11" t="s">
        <v>381</v>
      </c>
      <c r="C291" s="1">
        <v>12394</v>
      </c>
      <c r="E291" s="4" t="s">
        <v>71</v>
      </c>
      <c r="F291" s="1">
        <v>7530</v>
      </c>
      <c r="G291" s="9" t="s">
        <v>98</v>
      </c>
      <c r="H291" s="4" t="s">
        <v>72</v>
      </c>
      <c r="I291" s="1">
        <f t="shared" si="5"/>
        <v>0</v>
      </c>
      <c r="J291" s="12">
        <f>Tabuľka3[[#This Row],[Stĺpec9]]</f>
        <v>0</v>
      </c>
      <c r="K291" s="97"/>
      <c r="L291" s="97"/>
      <c r="M291" s="97"/>
      <c r="N291" s="97"/>
      <c r="O291" s="97"/>
      <c r="P291" s="97"/>
      <c r="Q291" s="97"/>
      <c r="R291" s="97"/>
      <c r="S291" s="97"/>
      <c r="T291" s="97"/>
      <c r="U291" s="97"/>
      <c r="V291" s="97"/>
      <c r="W291" s="97"/>
      <c r="X291" s="97"/>
      <c r="Y291" s="97"/>
      <c r="Z291" s="97"/>
      <c r="AA291" s="97"/>
      <c r="AB291" s="97"/>
      <c r="AC291" s="97"/>
      <c r="AD291" s="97"/>
      <c r="AE291" s="97"/>
      <c r="AF291" s="97"/>
      <c r="AG291" s="97"/>
      <c r="AH291" s="97"/>
      <c r="AI291" s="97"/>
      <c r="AJ291" s="97"/>
      <c r="AK291" s="97"/>
      <c r="AL291" s="97"/>
      <c r="AM291" s="97"/>
      <c r="AN291" s="97"/>
      <c r="AO291" s="97"/>
      <c r="AP291" s="97"/>
      <c r="AQ291" s="97"/>
      <c r="AR291" s="97"/>
      <c r="AS291" s="97"/>
      <c r="AT291" s="97"/>
      <c r="AU291" s="97"/>
      <c r="AV291" s="97"/>
      <c r="AW291" s="97"/>
      <c r="AX291" s="97"/>
      <c r="AY291" s="97"/>
      <c r="AZ291" s="97"/>
      <c r="BA291" s="97"/>
      <c r="BB291" s="97"/>
      <c r="BC291" s="97"/>
      <c r="BD291" s="97"/>
      <c r="BE291" s="97"/>
      <c r="BF291" s="97"/>
      <c r="BG291" s="97"/>
      <c r="BH291" s="97"/>
      <c r="BI291" s="97"/>
      <c r="BJ291" s="97"/>
      <c r="BK291" s="97"/>
      <c r="BL291" s="97"/>
      <c r="BM291" s="97"/>
      <c r="BN291" s="97"/>
      <c r="BO291" s="97"/>
      <c r="BP291" s="97"/>
      <c r="BQ291" s="97"/>
      <c r="BR291" s="97"/>
      <c r="BS291" s="97"/>
      <c r="BT291" s="97"/>
      <c r="BU291" s="97"/>
      <c r="BV291" s="97"/>
      <c r="BW291" s="97"/>
      <c r="BX291" s="97"/>
      <c r="BY291" s="97"/>
      <c r="BZ291" s="97"/>
      <c r="CA291" s="97"/>
      <c r="CB291" s="97"/>
      <c r="CC291" s="97"/>
      <c r="CD291" s="97"/>
      <c r="CE291" s="97"/>
      <c r="CF291" s="97"/>
      <c r="CG291" s="97"/>
      <c r="CH291" s="97"/>
      <c r="CI291" s="97"/>
      <c r="CJ291" s="97"/>
      <c r="CK291" s="97"/>
      <c r="CL291" s="97"/>
      <c r="CM291" s="97"/>
      <c r="CN291" s="97"/>
      <c r="CO291" s="97"/>
      <c r="CP291" s="97"/>
      <c r="CQ291" s="97"/>
      <c r="CR291" s="97"/>
      <c r="CS291" s="97"/>
      <c r="CT291" s="97"/>
      <c r="CU291" s="97"/>
      <c r="CV291" s="97"/>
      <c r="CW291" s="97"/>
      <c r="CX291" s="97"/>
      <c r="CY291" s="97"/>
      <c r="CZ291" s="97"/>
      <c r="DA291" s="97"/>
      <c r="DB291" s="97"/>
      <c r="DC291" s="97"/>
      <c r="DD291" s="97"/>
      <c r="DE291" s="97"/>
      <c r="DF291" s="97"/>
      <c r="DG291" s="97"/>
      <c r="DH291" s="97"/>
      <c r="DI291" s="97"/>
      <c r="DJ291" s="97"/>
      <c r="DK291" s="97"/>
      <c r="DL291" s="97"/>
      <c r="DM291" s="97"/>
      <c r="DN291" s="97"/>
      <c r="DO291" s="97"/>
      <c r="DP291" s="97"/>
      <c r="DQ291" s="97"/>
      <c r="DR291" s="97"/>
      <c r="DS291" s="97"/>
      <c r="DT291" s="97"/>
      <c r="DU291" s="97"/>
      <c r="DV291" s="97"/>
      <c r="DW291" s="97"/>
      <c r="DX291" s="97"/>
      <c r="DY291" s="97"/>
      <c r="DZ291" s="97"/>
      <c r="EA291" s="97"/>
      <c r="EB291" s="97"/>
      <c r="EC291" s="97"/>
      <c r="ED291" s="97"/>
      <c r="EE291" s="97"/>
      <c r="EF291" s="97"/>
      <c r="EG291" s="97"/>
      <c r="EH291" s="97"/>
      <c r="EI291" s="97"/>
      <c r="EJ291" s="97"/>
      <c r="EK291" s="97"/>
      <c r="EL291" s="97"/>
      <c r="EM291" s="97"/>
      <c r="EN291" s="97"/>
      <c r="EO291" s="97"/>
      <c r="EP291" s="97"/>
      <c r="EQ291" s="97"/>
      <c r="ER291" s="97"/>
      <c r="ES291" s="97"/>
      <c r="ET291" s="97"/>
      <c r="EU291" s="97"/>
      <c r="EV291" s="97"/>
      <c r="EW291" s="97"/>
      <c r="EX291" s="97"/>
      <c r="EY291" s="97"/>
      <c r="EZ291" s="97"/>
      <c r="FA291" s="97"/>
      <c r="FB291" s="97"/>
      <c r="FC291" s="97"/>
      <c r="FD291" s="97"/>
      <c r="FE291" s="97"/>
      <c r="FF291" s="97"/>
      <c r="FG291" s="97"/>
      <c r="FH291" s="97"/>
      <c r="FI291" s="97"/>
      <c r="FJ291" s="97"/>
      <c r="FK291" s="97"/>
      <c r="FL291" s="97"/>
      <c r="FM291" s="97"/>
      <c r="FN291" s="97"/>
      <c r="FO291" s="97"/>
      <c r="FP291" s="97"/>
      <c r="FQ291" s="97"/>
      <c r="FR291" s="97"/>
      <c r="FS291" s="97"/>
      <c r="FT291" s="97"/>
      <c r="FU291" s="97"/>
      <c r="FV291" s="97"/>
      <c r="FW291" s="97"/>
      <c r="FX291" s="97"/>
      <c r="FY291" s="97"/>
      <c r="FZ291" s="97"/>
      <c r="GA291" s="97"/>
      <c r="GB291" s="97"/>
      <c r="GC291" s="97"/>
      <c r="GD291" s="97"/>
      <c r="GE291" s="97"/>
      <c r="GF291" s="97"/>
      <c r="GG291" s="97"/>
      <c r="GH291" s="97"/>
      <c r="GI291" s="97"/>
      <c r="GJ291" s="97"/>
      <c r="GK291" s="97"/>
      <c r="GL291" s="97"/>
      <c r="GM291" s="97"/>
      <c r="GN291" s="97"/>
      <c r="GO291" s="97"/>
      <c r="GP291" s="97"/>
      <c r="GQ291" s="97"/>
      <c r="GR291" s="97"/>
      <c r="GS291" s="97"/>
      <c r="GT291" s="97"/>
      <c r="GU291" s="97"/>
      <c r="GV291" s="97"/>
      <c r="GW291" s="97"/>
      <c r="GX291" s="97"/>
      <c r="GY291" s="97"/>
      <c r="GZ291" s="97"/>
      <c r="HA291" s="97"/>
      <c r="HB291" s="97"/>
      <c r="HC291" s="97"/>
      <c r="HD291" s="97"/>
      <c r="HE291" s="97"/>
      <c r="HF291" s="97"/>
      <c r="HG291" s="97"/>
      <c r="HH291" s="97"/>
      <c r="HI291" s="97"/>
      <c r="HJ291" s="97"/>
      <c r="HK291" s="97"/>
      <c r="HL291" s="97"/>
      <c r="HM291" s="97"/>
      <c r="HN291" s="97"/>
      <c r="HO291" s="97"/>
      <c r="HP291" s="97"/>
      <c r="HQ291" s="97"/>
      <c r="HR291" s="97"/>
      <c r="HS291" s="97"/>
      <c r="HT291" s="97"/>
      <c r="HU291" s="97"/>
      <c r="HV291" s="97"/>
      <c r="HW291" s="97"/>
      <c r="HX291" s="97"/>
      <c r="HY291" s="97"/>
      <c r="HZ291" s="97"/>
      <c r="IA291" s="97"/>
      <c r="IB291" s="97"/>
      <c r="IC291" s="97"/>
      <c r="ID291" s="97"/>
      <c r="IE291" s="97"/>
      <c r="IF291" s="97"/>
      <c r="IG291" s="97"/>
      <c r="IH291" s="97"/>
      <c r="II291" s="97"/>
      <c r="IJ291" s="97"/>
      <c r="IK291" s="97"/>
      <c r="IL291" s="97"/>
      <c r="IM291" s="97"/>
      <c r="IN291" s="97"/>
      <c r="IO291" s="97"/>
      <c r="IP291" s="97"/>
      <c r="IQ291" s="97"/>
      <c r="IR291" s="97"/>
      <c r="IS291" s="97"/>
      <c r="IT291" s="97"/>
      <c r="IU291" s="97"/>
      <c r="IV291" s="97"/>
      <c r="IW291" s="97"/>
      <c r="IX291" s="97"/>
      <c r="IY291" s="97"/>
      <c r="IZ291" s="97"/>
      <c r="JA291" s="97"/>
      <c r="JB291" s="97"/>
      <c r="JC291" s="97"/>
      <c r="JD291" s="97"/>
      <c r="JE291" s="97"/>
      <c r="JF291" s="97"/>
      <c r="JG291" s="97"/>
      <c r="JH291" s="97"/>
      <c r="JI291" s="97"/>
      <c r="JJ291" s="97"/>
      <c r="JK291" s="97"/>
      <c r="JL291" s="97"/>
      <c r="JM291" s="97"/>
      <c r="JN291" s="97"/>
      <c r="JO291" s="97"/>
      <c r="JP291" s="97"/>
      <c r="JQ291" s="97"/>
      <c r="JR291" s="97"/>
      <c r="JS291" s="97"/>
      <c r="JT291" s="97"/>
      <c r="JU291" s="97"/>
      <c r="JV291" s="97"/>
      <c r="JW291" s="97"/>
      <c r="JX291" s="97"/>
      <c r="JY291" s="97"/>
      <c r="JZ291" s="97"/>
      <c r="KA291" s="97"/>
      <c r="KB291" s="97"/>
      <c r="KC291" s="97"/>
      <c r="KD291" s="97"/>
      <c r="KE291" s="97"/>
      <c r="KF291" s="97"/>
      <c r="KG291" s="97"/>
      <c r="KH291" s="97"/>
      <c r="KI291" s="97"/>
      <c r="KJ291" s="97"/>
      <c r="KK291" s="97"/>
      <c r="KL291" s="97"/>
      <c r="KM291" s="97"/>
      <c r="KN291" s="97"/>
      <c r="KO291" s="97"/>
      <c r="KP291" s="97"/>
      <c r="KQ291" s="97"/>
      <c r="KR291" s="97"/>
      <c r="KS291" s="97"/>
      <c r="KT291" s="97"/>
      <c r="KU291" s="97"/>
      <c r="KV291" s="97"/>
      <c r="KW291" s="97"/>
      <c r="KX291" s="97"/>
      <c r="KY291" s="97"/>
      <c r="KZ291" s="97"/>
      <c r="LA291" s="97"/>
      <c r="LB291" s="97"/>
      <c r="LC291" s="97"/>
      <c r="LD291" s="97"/>
      <c r="LE291" s="97"/>
      <c r="LF291" s="97"/>
      <c r="LG291" s="97"/>
      <c r="LH291" s="97"/>
      <c r="LI291" s="97"/>
      <c r="LJ291" s="97"/>
      <c r="LK291" s="97"/>
      <c r="LL291" s="97"/>
      <c r="LM291" s="97"/>
      <c r="LN291" s="97"/>
      <c r="LO291" s="97"/>
      <c r="LP291" s="97"/>
      <c r="LQ291" s="97"/>
      <c r="LR291" s="97"/>
      <c r="LS291" s="97"/>
      <c r="LT291" s="97"/>
      <c r="LU291" s="97"/>
      <c r="LV291" s="97"/>
      <c r="LW291" s="97"/>
      <c r="LX291" s="97"/>
      <c r="LY291" s="97"/>
      <c r="LZ291" s="97"/>
      <c r="MA291" s="97"/>
      <c r="MB291" s="97"/>
      <c r="MC291" s="97"/>
      <c r="MD291" s="97"/>
      <c r="ME291" s="97"/>
      <c r="MF291" s="97"/>
      <c r="MG291" s="97"/>
      <c r="MH291" s="97"/>
      <c r="MI291" s="97"/>
      <c r="MJ291" s="97"/>
      <c r="MK291" s="97"/>
      <c r="ML291" s="97"/>
      <c r="MM291" s="97"/>
      <c r="MN291" s="97"/>
      <c r="MO291" s="97"/>
      <c r="MP291" s="97"/>
      <c r="MQ291" s="97"/>
      <c r="MR291" s="97"/>
      <c r="MS291" s="97"/>
      <c r="MT291" s="97"/>
      <c r="MU291" s="97"/>
      <c r="MV291" s="97"/>
      <c r="MW291" s="97"/>
      <c r="MX291" s="97"/>
      <c r="MY291" s="97"/>
      <c r="MZ291" s="97"/>
      <c r="NA291" s="97"/>
      <c r="NB291" s="97"/>
      <c r="NC291" s="97"/>
      <c r="ND291" s="97"/>
      <c r="NE291" s="97"/>
      <c r="NF291" s="97"/>
      <c r="NG291" s="97"/>
      <c r="NH291" s="97"/>
      <c r="NI291" s="97"/>
      <c r="NJ291" s="97"/>
      <c r="NK291" s="97"/>
      <c r="NL291" s="97"/>
      <c r="NM291" s="97"/>
      <c r="NN291" s="97"/>
      <c r="NO291" s="97"/>
      <c r="NP291" s="97"/>
      <c r="NQ291" s="97"/>
      <c r="NR291" s="97"/>
      <c r="NS291" s="97"/>
      <c r="NT291" s="97"/>
      <c r="NU291" s="97"/>
      <c r="NV291" s="97"/>
      <c r="NW291" s="97"/>
      <c r="NX291" s="97"/>
      <c r="NY291" s="97"/>
      <c r="NZ291" s="97"/>
      <c r="OA291" s="97"/>
      <c r="OB291" s="97"/>
      <c r="OC291" s="97"/>
      <c r="OD291" s="97"/>
      <c r="OE291" s="97"/>
      <c r="OF291" s="97"/>
      <c r="OG291" s="97"/>
      <c r="OH291" s="97"/>
      <c r="OI291" s="97"/>
      <c r="OJ291" s="97"/>
      <c r="OK291" s="97"/>
      <c r="OL291" s="97"/>
      <c r="OM291" s="97"/>
      <c r="ON291" s="97"/>
      <c r="OO291" s="97"/>
      <c r="OP291" s="97"/>
      <c r="OQ291" s="97"/>
      <c r="OR291" s="97"/>
      <c r="OS291" s="97"/>
      <c r="OT291" s="97"/>
      <c r="OU291" s="97"/>
      <c r="OV291" s="97"/>
      <c r="OW291" s="97"/>
      <c r="OX291" s="97"/>
      <c r="OY291" s="97"/>
      <c r="OZ291" s="97"/>
      <c r="PA291" s="97"/>
      <c r="PB291" s="97"/>
      <c r="PC291" s="97"/>
      <c r="PD291" s="97"/>
      <c r="PE291" s="97"/>
      <c r="PF291" s="97"/>
      <c r="PG291" s="97"/>
      <c r="PH291" s="97"/>
      <c r="PI291" s="97"/>
      <c r="PJ291" s="97"/>
      <c r="PK291" s="97"/>
      <c r="PL291" s="97"/>
      <c r="PM291" s="97"/>
      <c r="PN291" s="97"/>
      <c r="PO291" s="97"/>
      <c r="PP291" s="97"/>
      <c r="PQ291" s="97"/>
      <c r="PR291" s="97"/>
      <c r="PS291" s="97"/>
      <c r="PT291" s="97"/>
      <c r="PU291" s="97"/>
      <c r="PV291" s="97"/>
      <c r="PW291" s="97"/>
      <c r="PX291" s="97"/>
      <c r="PY291" s="97"/>
      <c r="PZ291" s="97"/>
      <c r="QA291" s="97"/>
      <c r="QB291" s="97"/>
      <c r="QC291" s="97"/>
      <c r="QD291" s="97"/>
      <c r="QE291" s="97"/>
      <c r="QF291" s="97"/>
      <c r="QG291" s="97"/>
      <c r="QH291" s="97"/>
      <c r="QI291" s="97"/>
      <c r="QJ291" s="97"/>
      <c r="QK291" s="97"/>
      <c r="QL291" s="97"/>
      <c r="QM291" s="97"/>
      <c r="QN291" s="97"/>
      <c r="QO291" s="97"/>
      <c r="QP291" s="97"/>
      <c r="QQ291" s="97"/>
      <c r="QR291" s="97"/>
      <c r="QS291" s="97"/>
      <c r="QT291" s="97"/>
      <c r="QU291" s="97"/>
      <c r="QV291" s="97"/>
      <c r="QW291" s="97"/>
      <c r="QX291" s="97"/>
      <c r="QY291" s="97"/>
      <c r="QZ291" s="97"/>
      <c r="RA291" s="97"/>
      <c r="RB291" s="97"/>
      <c r="RC291" s="97"/>
      <c r="RD291" s="97"/>
      <c r="RE291" s="97"/>
      <c r="RF291" s="97"/>
      <c r="RG291" s="97"/>
      <c r="RH291" s="97"/>
      <c r="RI291" s="97"/>
      <c r="RJ291" s="97"/>
      <c r="RK291" s="97"/>
      <c r="RL291" s="97"/>
      <c r="RM291" s="97"/>
      <c r="RN291" s="97"/>
      <c r="RO291" s="97"/>
      <c r="RP291" s="97"/>
      <c r="RQ291" s="97"/>
      <c r="RR291" s="97"/>
      <c r="RS291" s="97"/>
      <c r="RT291" s="97"/>
      <c r="RU291" s="97"/>
      <c r="RV291" s="97"/>
      <c r="RW291" s="97"/>
      <c r="RX291" s="97"/>
      <c r="RY291" s="97"/>
      <c r="RZ291" s="97"/>
      <c r="SA291" s="97"/>
      <c r="SB291" s="97"/>
      <c r="SC291" s="97"/>
      <c r="SD291" s="97"/>
      <c r="SE291" s="97"/>
      <c r="SF291" s="97"/>
      <c r="SG291" s="97"/>
      <c r="SH291" s="97"/>
      <c r="SI291" s="97"/>
      <c r="SJ291" s="97"/>
      <c r="SK291" s="97"/>
      <c r="SL291" s="97"/>
      <c r="SM291" s="97"/>
      <c r="SN291" s="97"/>
      <c r="SO291" s="97"/>
      <c r="SP291" s="97"/>
      <c r="SQ291" s="97"/>
      <c r="SR291" s="97"/>
      <c r="SS291" s="97"/>
      <c r="ST291" s="97"/>
      <c r="SU291" s="97"/>
      <c r="SV291" s="97"/>
      <c r="SW291" s="97"/>
      <c r="SX291" s="97"/>
      <c r="SY291" s="97"/>
      <c r="SZ291" s="97"/>
      <c r="TA291" s="97"/>
      <c r="TB291" s="97"/>
    </row>
    <row r="292" spans="1:522" s="1" customFormat="1" ht="18" customHeight="1" x14ac:dyDescent="0.2">
      <c r="A292" s="12"/>
      <c r="B292" s="11" t="s">
        <v>493</v>
      </c>
      <c r="D292" s="1">
        <v>2006</v>
      </c>
      <c r="E292" s="4" t="s">
        <v>57</v>
      </c>
      <c r="F292" s="1">
        <v>5701</v>
      </c>
      <c r="G292" s="9" t="s">
        <v>96</v>
      </c>
      <c r="H292" s="4" t="s">
        <v>185</v>
      </c>
      <c r="I292" s="1">
        <f t="shared" si="5"/>
        <v>0</v>
      </c>
      <c r="J292" s="12">
        <f>Tabuľka3[[#This Row],[Stĺpec9]]</f>
        <v>0</v>
      </c>
      <c r="K292" s="97"/>
      <c r="L292" s="97"/>
      <c r="M292" s="97"/>
      <c r="N292" s="97"/>
      <c r="O292" s="97"/>
      <c r="P292" s="97"/>
      <c r="Q292" s="97"/>
      <c r="R292" s="97"/>
      <c r="S292" s="97"/>
      <c r="T292" s="97"/>
      <c r="U292" s="97"/>
      <c r="V292" s="97"/>
      <c r="W292" s="97"/>
      <c r="X292" s="97"/>
      <c r="Y292" s="97"/>
      <c r="Z292" s="97"/>
      <c r="AA292" s="97"/>
      <c r="AB292" s="97"/>
      <c r="AC292" s="97"/>
      <c r="AD292" s="97"/>
      <c r="AE292" s="97"/>
      <c r="AF292" s="97"/>
      <c r="AG292" s="97"/>
      <c r="AH292" s="97"/>
      <c r="AI292" s="97"/>
      <c r="AJ292" s="97"/>
      <c r="AK292" s="97"/>
      <c r="AL292" s="97"/>
      <c r="AM292" s="97"/>
      <c r="AN292" s="97"/>
      <c r="AO292" s="97"/>
      <c r="AP292" s="97"/>
      <c r="AQ292" s="97"/>
      <c r="AR292" s="97"/>
      <c r="AS292" s="97"/>
      <c r="AT292" s="97"/>
      <c r="AU292" s="97"/>
      <c r="AV292" s="97"/>
      <c r="AW292" s="97"/>
      <c r="AX292" s="97"/>
      <c r="AY292" s="97"/>
      <c r="AZ292" s="97"/>
      <c r="BA292" s="97"/>
      <c r="BB292" s="97"/>
      <c r="BC292" s="97"/>
      <c r="BD292" s="97"/>
      <c r="BE292" s="97"/>
      <c r="BF292" s="97"/>
      <c r="BG292" s="97"/>
      <c r="BH292" s="97"/>
      <c r="BI292" s="97"/>
      <c r="BJ292" s="97"/>
      <c r="BK292" s="97"/>
      <c r="BL292" s="97"/>
      <c r="BM292" s="97"/>
      <c r="BN292" s="97"/>
      <c r="BO292" s="97"/>
      <c r="BP292" s="97"/>
      <c r="BQ292" s="97"/>
      <c r="BR292" s="97"/>
      <c r="BS292" s="97"/>
      <c r="BT292" s="97"/>
      <c r="BU292" s="97"/>
      <c r="BV292" s="97"/>
      <c r="BW292" s="97"/>
      <c r="BX292" s="97"/>
      <c r="BY292" s="97"/>
      <c r="BZ292" s="97"/>
      <c r="CA292" s="97"/>
      <c r="CB292" s="97"/>
      <c r="CC292" s="97"/>
      <c r="CD292" s="97"/>
      <c r="CE292" s="97"/>
      <c r="CF292" s="97"/>
      <c r="CG292" s="97"/>
      <c r="CH292" s="97"/>
      <c r="CI292" s="97"/>
      <c r="CJ292" s="97"/>
      <c r="CK292" s="97"/>
      <c r="CL292" s="97"/>
      <c r="CM292" s="97"/>
      <c r="CN292" s="97"/>
      <c r="CO292" s="97"/>
      <c r="CP292" s="97"/>
      <c r="CQ292" s="97"/>
      <c r="CR292" s="97"/>
      <c r="CS292" s="97"/>
      <c r="CT292" s="97"/>
      <c r="CU292" s="97"/>
      <c r="CV292" s="97"/>
      <c r="CW292" s="97"/>
      <c r="CX292" s="97"/>
      <c r="CY292" s="97"/>
      <c r="CZ292" s="97"/>
      <c r="DA292" s="97"/>
      <c r="DB292" s="97"/>
      <c r="DC292" s="97"/>
      <c r="DD292" s="97"/>
      <c r="DE292" s="97"/>
      <c r="DF292" s="97"/>
      <c r="DG292" s="97"/>
      <c r="DH292" s="97"/>
      <c r="DI292" s="97"/>
      <c r="DJ292" s="97"/>
      <c r="DK292" s="97"/>
      <c r="DL292" s="97"/>
      <c r="DM292" s="97"/>
      <c r="DN292" s="97"/>
      <c r="DO292" s="97"/>
      <c r="DP292" s="97"/>
      <c r="DQ292" s="97"/>
      <c r="DR292" s="97"/>
      <c r="DS292" s="97"/>
      <c r="DT292" s="97"/>
      <c r="DU292" s="97"/>
      <c r="DV292" s="97"/>
      <c r="DW292" s="97"/>
      <c r="DX292" s="97"/>
      <c r="DY292" s="97"/>
      <c r="DZ292" s="97"/>
      <c r="EA292" s="97"/>
      <c r="EB292" s="97"/>
      <c r="EC292" s="97"/>
      <c r="ED292" s="97"/>
      <c r="EE292" s="97"/>
      <c r="EF292" s="97"/>
      <c r="EG292" s="97"/>
      <c r="EH292" s="97"/>
      <c r="EI292" s="97"/>
      <c r="EJ292" s="97"/>
      <c r="EK292" s="97"/>
      <c r="EL292" s="97"/>
      <c r="EM292" s="97"/>
      <c r="EN292" s="97"/>
      <c r="EO292" s="97"/>
      <c r="EP292" s="97"/>
      <c r="EQ292" s="97"/>
      <c r="ER292" s="97"/>
      <c r="ES292" s="97"/>
      <c r="ET292" s="97"/>
      <c r="EU292" s="97"/>
      <c r="EV292" s="97"/>
      <c r="EW292" s="97"/>
      <c r="EX292" s="97"/>
      <c r="EY292" s="97"/>
      <c r="EZ292" s="97"/>
      <c r="FA292" s="97"/>
      <c r="FB292" s="97"/>
      <c r="FC292" s="97"/>
      <c r="FD292" s="97"/>
      <c r="FE292" s="97"/>
      <c r="FF292" s="97"/>
      <c r="FG292" s="97"/>
      <c r="FH292" s="97"/>
      <c r="FI292" s="97"/>
      <c r="FJ292" s="97"/>
      <c r="FK292" s="97"/>
      <c r="FL292" s="97"/>
      <c r="FM292" s="97"/>
      <c r="FN292" s="97"/>
      <c r="FO292" s="97"/>
      <c r="FP292" s="97"/>
      <c r="FQ292" s="97"/>
      <c r="FR292" s="97"/>
      <c r="FS292" s="97"/>
      <c r="FT292" s="97"/>
      <c r="FU292" s="97"/>
      <c r="FV292" s="97"/>
      <c r="FW292" s="97"/>
      <c r="FX292" s="97"/>
      <c r="FY292" s="97"/>
      <c r="FZ292" s="97"/>
      <c r="GA292" s="97"/>
      <c r="GB292" s="97"/>
      <c r="GC292" s="97"/>
      <c r="GD292" s="97"/>
      <c r="GE292" s="97"/>
      <c r="GF292" s="97"/>
      <c r="GG292" s="97"/>
      <c r="GH292" s="97"/>
      <c r="GI292" s="97"/>
      <c r="GJ292" s="97"/>
      <c r="GK292" s="97"/>
      <c r="GL292" s="97"/>
      <c r="GM292" s="97"/>
      <c r="GN292" s="97"/>
      <c r="GO292" s="97"/>
      <c r="GP292" s="97"/>
      <c r="GQ292" s="97"/>
      <c r="GR292" s="97"/>
      <c r="GS292" s="97"/>
      <c r="GT292" s="97"/>
      <c r="GU292" s="97"/>
      <c r="GV292" s="97"/>
      <c r="GW292" s="97"/>
      <c r="GX292" s="97"/>
      <c r="GY292" s="97"/>
      <c r="GZ292" s="97"/>
      <c r="HA292" s="97"/>
      <c r="HB292" s="97"/>
      <c r="HC292" s="97"/>
      <c r="HD292" s="97"/>
      <c r="HE292" s="97"/>
      <c r="HF292" s="97"/>
      <c r="HG292" s="97"/>
      <c r="HH292" s="97"/>
      <c r="HI292" s="97"/>
      <c r="HJ292" s="97"/>
      <c r="HK292" s="97"/>
      <c r="HL292" s="97"/>
      <c r="HM292" s="97"/>
      <c r="HN292" s="97"/>
      <c r="HO292" s="97"/>
      <c r="HP292" s="97"/>
      <c r="HQ292" s="97"/>
      <c r="HR292" s="97"/>
      <c r="HS292" s="97"/>
      <c r="HT292" s="97"/>
      <c r="HU292" s="97"/>
      <c r="HV292" s="97"/>
      <c r="HW292" s="97"/>
      <c r="HX292" s="97"/>
      <c r="HY292" s="97"/>
      <c r="HZ292" s="97"/>
      <c r="IA292" s="97"/>
      <c r="IB292" s="97"/>
      <c r="IC292" s="97"/>
      <c r="ID292" s="97"/>
      <c r="IE292" s="97"/>
      <c r="IF292" s="97"/>
      <c r="IG292" s="97"/>
      <c r="IH292" s="97"/>
      <c r="II292" s="97"/>
      <c r="IJ292" s="97"/>
      <c r="IK292" s="97"/>
      <c r="IL292" s="97"/>
      <c r="IM292" s="97"/>
      <c r="IN292" s="97"/>
      <c r="IO292" s="97"/>
      <c r="IP292" s="97"/>
      <c r="IQ292" s="97"/>
      <c r="IR292" s="97"/>
      <c r="IS292" s="97"/>
      <c r="IT292" s="97"/>
      <c r="IU292" s="97"/>
      <c r="IV292" s="97"/>
      <c r="IW292" s="97"/>
      <c r="IX292" s="97"/>
      <c r="IY292" s="97"/>
      <c r="IZ292" s="97"/>
      <c r="JA292" s="97"/>
      <c r="JB292" s="97"/>
      <c r="JC292" s="97"/>
      <c r="JD292" s="97"/>
      <c r="JE292" s="97"/>
      <c r="JF292" s="97"/>
      <c r="JG292" s="97"/>
      <c r="JH292" s="97"/>
      <c r="JI292" s="97"/>
      <c r="JJ292" s="97"/>
      <c r="JK292" s="97"/>
      <c r="JL292" s="97"/>
      <c r="JM292" s="97"/>
      <c r="JN292" s="97"/>
      <c r="JO292" s="97"/>
      <c r="JP292" s="97"/>
      <c r="JQ292" s="97"/>
      <c r="JR292" s="97"/>
      <c r="JS292" s="97"/>
      <c r="JT292" s="97"/>
      <c r="JU292" s="97"/>
      <c r="JV292" s="97"/>
      <c r="JW292" s="97"/>
      <c r="JX292" s="97"/>
      <c r="JY292" s="97"/>
      <c r="JZ292" s="97"/>
      <c r="KA292" s="97"/>
      <c r="KB292" s="97"/>
      <c r="KC292" s="97"/>
      <c r="KD292" s="97"/>
      <c r="KE292" s="97"/>
      <c r="KF292" s="97"/>
      <c r="KG292" s="97"/>
      <c r="KH292" s="97"/>
      <c r="KI292" s="97"/>
      <c r="KJ292" s="97"/>
      <c r="KK292" s="97"/>
      <c r="KL292" s="97"/>
      <c r="KM292" s="97"/>
      <c r="KN292" s="97"/>
      <c r="KO292" s="97"/>
      <c r="KP292" s="97"/>
      <c r="KQ292" s="97"/>
      <c r="KR292" s="97"/>
      <c r="KS292" s="97"/>
      <c r="KT292" s="97"/>
      <c r="KU292" s="97"/>
      <c r="KV292" s="97"/>
      <c r="KW292" s="97"/>
      <c r="KX292" s="97"/>
      <c r="KY292" s="97"/>
      <c r="KZ292" s="97"/>
      <c r="LA292" s="97"/>
      <c r="LB292" s="97"/>
      <c r="LC292" s="97"/>
      <c r="LD292" s="97"/>
      <c r="LE292" s="97"/>
      <c r="LF292" s="97"/>
      <c r="LG292" s="97"/>
      <c r="LH292" s="97"/>
      <c r="LI292" s="97"/>
      <c r="LJ292" s="97"/>
      <c r="LK292" s="97"/>
      <c r="LL292" s="97"/>
      <c r="LM292" s="97"/>
      <c r="LN292" s="97"/>
      <c r="LO292" s="97"/>
      <c r="LP292" s="97"/>
      <c r="LQ292" s="97"/>
      <c r="LR292" s="97"/>
      <c r="LS292" s="97"/>
      <c r="LT292" s="97"/>
      <c r="LU292" s="97"/>
      <c r="LV292" s="97"/>
      <c r="LW292" s="97"/>
      <c r="LX292" s="97"/>
      <c r="LY292" s="97"/>
      <c r="LZ292" s="97"/>
      <c r="MA292" s="97"/>
      <c r="MB292" s="97"/>
      <c r="MC292" s="97"/>
      <c r="MD292" s="97"/>
      <c r="ME292" s="97"/>
      <c r="MF292" s="97"/>
      <c r="MG292" s="97"/>
      <c r="MH292" s="97"/>
      <c r="MI292" s="97"/>
      <c r="MJ292" s="97"/>
      <c r="MK292" s="97"/>
      <c r="ML292" s="97"/>
      <c r="MM292" s="97"/>
      <c r="MN292" s="97"/>
      <c r="MO292" s="97"/>
      <c r="MP292" s="97"/>
      <c r="MQ292" s="97"/>
      <c r="MR292" s="97"/>
      <c r="MS292" s="97"/>
      <c r="MT292" s="97"/>
      <c r="MU292" s="97"/>
      <c r="MV292" s="97"/>
      <c r="MW292" s="97"/>
      <c r="MX292" s="97"/>
      <c r="MY292" s="97"/>
      <c r="MZ292" s="97"/>
      <c r="NA292" s="97"/>
      <c r="NB292" s="97"/>
      <c r="NC292" s="97"/>
      <c r="ND292" s="97"/>
      <c r="NE292" s="97"/>
      <c r="NF292" s="97"/>
      <c r="NG292" s="97"/>
      <c r="NH292" s="97"/>
      <c r="NI292" s="97"/>
      <c r="NJ292" s="97"/>
      <c r="NK292" s="97"/>
      <c r="NL292" s="97"/>
      <c r="NM292" s="97"/>
      <c r="NN292" s="97"/>
      <c r="NO292" s="97"/>
      <c r="NP292" s="97"/>
      <c r="NQ292" s="97"/>
      <c r="NR292" s="97"/>
      <c r="NS292" s="97"/>
      <c r="NT292" s="97"/>
      <c r="NU292" s="97"/>
      <c r="NV292" s="97"/>
      <c r="NW292" s="97"/>
      <c r="NX292" s="97"/>
      <c r="NY292" s="97"/>
      <c r="NZ292" s="97"/>
      <c r="OA292" s="97"/>
      <c r="OB292" s="97"/>
      <c r="OC292" s="97"/>
      <c r="OD292" s="97"/>
      <c r="OE292" s="97"/>
      <c r="OF292" s="97"/>
      <c r="OG292" s="97"/>
      <c r="OH292" s="97"/>
      <c r="OI292" s="97"/>
      <c r="OJ292" s="97"/>
      <c r="OK292" s="97"/>
      <c r="OL292" s="97"/>
      <c r="OM292" s="97"/>
      <c r="ON292" s="97"/>
      <c r="OO292" s="97"/>
      <c r="OP292" s="97"/>
      <c r="OQ292" s="97"/>
      <c r="OR292" s="97"/>
      <c r="OS292" s="97"/>
      <c r="OT292" s="97"/>
      <c r="OU292" s="97"/>
      <c r="OV292" s="97"/>
      <c r="OW292" s="97"/>
      <c r="OX292" s="97"/>
      <c r="OY292" s="97"/>
      <c r="OZ292" s="97"/>
      <c r="PA292" s="97"/>
      <c r="PB292" s="97"/>
      <c r="PC292" s="97"/>
      <c r="PD292" s="97"/>
      <c r="PE292" s="97"/>
      <c r="PF292" s="97"/>
      <c r="PG292" s="97"/>
      <c r="PH292" s="97"/>
      <c r="PI292" s="97"/>
      <c r="PJ292" s="97"/>
      <c r="PK292" s="97"/>
      <c r="PL292" s="97"/>
      <c r="PM292" s="97"/>
      <c r="PN292" s="97"/>
      <c r="PO292" s="97"/>
      <c r="PP292" s="97"/>
      <c r="PQ292" s="97"/>
      <c r="PR292" s="97"/>
      <c r="PS292" s="97"/>
      <c r="PT292" s="97"/>
      <c r="PU292" s="97"/>
      <c r="PV292" s="97"/>
      <c r="PW292" s="97"/>
      <c r="PX292" s="97"/>
      <c r="PY292" s="97"/>
      <c r="PZ292" s="97"/>
      <c r="QA292" s="97"/>
      <c r="QB292" s="97"/>
      <c r="QC292" s="97"/>
      <c r="QD292" s="97"/>
      <c r="QE292" s="97"/>
      <c r="QF292" s="97"/>
      <c r="QG292" s="97"/>
      <c r="QH292" s="97"/>
      <c r="QI292" s="97"/>
      <c r="QJ292" s="97"/>
      <c r="QK292" s="97"/>
      <c r="QL292" s="97"/>
      <c r="QM292" s="97"/>
      <c r="QN292" s="97"/>
      <c r="QO292" s="97"/>
      <c r="QP292" s="97"/>
      <c r="QQ292" s="97"/>
      <c r="QR292" s="97"/>
      <c r="QS292" s="97"/>
      <c r="QT292" s="97"/>
      <c r="QU292" s="97"/>
      <c r="QV292" s="97"/>
      <c r="QW292" s="97"/>
      <c r="QX292" s="97"/>
      <c r="QY292" s="97"/>
      <c r="QZ292" s="97"/>
      <c r="RA292" s="97"/>
      <c r="RB292" s="97"/>
      <c r="RC292" s="97"/>
      <c r="RD292" s="97"/>
      <c r="RE292" s="97"/>
      <c r="RF292" s="97"/>
      <c r="RG292" s="97"/>
      <c r="RH292" s="97"/>
      <c r="RI292" s="97"/>
      <c r="RJ292" s="97"/>
      <c r="RK292" s="97"/>
      <c r="RL292" s="97"/>
      <c r="RM292" s="97"/>
      <c r="RN292" s="97"/>
      <c r="RO292" s="97"/>
      <c r="RP292" s="97"/>
      <c r="RQ292" s="97"/>
      <c r="RR292" s="97"/>
      <c r="RS292" s="97"/>
      <c r="RT292" s="97"/>
      <c r="RU292" s="97"/>
      <c r="RV292" s="97"/>
      <c r="RW292" s="97"/>
      <c r="RX292" s="97"/>
      <c r="RY292" s="97"/>
      <c r="RZ292" s="97"/>
      <c r="SA292" s="97"/>
      <c r="SB292" s="97"/>
      <c r="SC292" s="97"/>
      <c r="SD292" s="97"/>
      <c r="SE292" s="97"/>
      <c r="SF292" s="97"/>
      <c r="SG292" s="97"/>
      <c r="SH292" s="97"/>
      <c r="SI292" s="97"/>
      <c r="SJ292" s="97"/>
      <c r="SK292" s="97"/>
      <c r="SL292" s="97"/>
      <c r="SM292" s="97"/>
      <c r="SN292" s="97"/>
      <c r="SO292" s="97"/>
      <c r="SP292" s="97"/>
      <c r="SQ292" s="97"/>
      <c r="SR292" s="97"/>
      <c r="SS292" s="97"/>
      <c r="ST292" s="97"/>
      <c r="SU292" s="97"/>
      <c r="SV292" s="97"/>
      <c r="SW292" s="97"/>
      <c r="SX292" s="97"/>
      <c r="SY292" s="97"/>
      <c r="SZ292" s="97"/>
      <c r="TA292" s="97"/>
      <c r="TB292" s="97"/>
    </row>
    <row r="293" spans="1:522" s="1" customFormat="1" ht="18" customHeight="1" x14ac:dyDescent="0.2">
      <c r="A293" s="12"/>
      <c r="B293" s="11" t="s">
        <v>317</v>
      </c>
      <c r="C293" s="1">
        <v>12608</v>
      </c>
      <c r="D293" s="1">
        <v>2009</v>
      </c>
      <c r="E293" s="59" t="s">
        <v>316</v>
      </c>
      <c r="F293" s="1">
        <v>9297</v>
      </c>
      <c r="G293" s="9" t="s">
        <v>94</v>
      </c>
      <c r="H293" s="4" t="s">
        <v>318</v>
      </c>
      <c r="I293" s="1">
        <f t="shared" si="5"/>
        <v>0</v>
      </c>
      <c r="J293" s="12">
        <f>Tabuľka3[[#This Row],[Stĺpec9]]</f>
        <v>0</v>
      </c>
      <c r="K293" s="97"/>
      <c r="L293" s="97"/>
      <c r="M293" s="97"/>
      <c r="N293" s="97"/>
      <c r="O293" s="97"/>
      <c r="P293" s="97"/>
      <c r="Q293" s="97"/>
      <c r="R293" s="97"/>
      <c r="S293" s="97"/>
      <c r="T293" s="97"/>
      <c r="U293" s="97"/>
      <c r="V293" s="97"/>
      <c r="W293" s="97"/>
      <c r="X293" s="97"/>
      <c r="Y293" s="97"/>
      <c r="Z293" s="97"/>
      <c r="AA293" s="97"/>
      <c r="AB293" s="97"/>
      <c r="AC293" s="97"/>
      <c r="AD293" s="97"/>
      <c r="AE293" s="97"/>
      <c r="AF293" s="97"/>
      <c r="AG293" s="97"/>
      <c r="AH293" s="97"/>
      <c r="AI293" s="97"/>
      <c r="AJ293" s="97"/>
      <c r="AK293" s="97"/>
      <c r="AL293" s="97"/>
      <c r="AM293" s="97"/>
      <c r="AN293" s="97"/>
      <c r="AO293" s="97"/>
      <c r="AP293" s="97"/>
      <c r="AQ293" s="97"/>
      <c r="AR293" s="97"/>
      <c r="AS293" s="97"/>
      <c r="AT293" s="97"/>
      <c r="AU293" s="97"/>
      <c r="AV293" s="97"/>
      <c r="AW293" s="97"/>
      <c r="AX293" s="97"/>
      <c r="AY293" s="97"/>
      <c r="AZ293" s="97"/>
      <c r="BA293" s="97"/>
      <c r="BB293" s="97"/>
      <c r="BC293" s="97"/>
      <c r="BD293" s="97"/>
      <c r="BE293" s="97"/>
      <c r="BF293" s="97"/>
      <c r="BG293" s="97"/>
      <c r="BH293" s="97"/>
      <c r="BI293" s="97"/>
      <c r="BJ293" s="97"/>
      <c r="BK293" s="97"/>
      <c r="BL293" s="97"/>
      <c r="BM293" s="97"/>
      <c r="BN293" s="97"/>
      <c r="BO293" s="97"/>
      <c r="BP293" s="97"/>
      <c r="BQ293" s="97"/>
      <c r="BR293" s="97"/>
      <c r="BS293" s="97"/>
      <c r="BT293" s="97"/>
      <c r="BU293" s="97"/>
      <c r="BV293" s="97"/>
      <c r="BW293" s="97"/>
      <c r="BX293" s="97"/>
      <c r="BY293" s="97"/>
      <c r="BZ293" s="97"/>
      <c r="CA293" s="97"/>
      <c r="CB293" s="97"/>
      <c r="CC293" s="97"/>
      <c r="CD293" s="97"/>
      <c r="CE293" s="97"/>
      <c r="CF293" s="97"/>
      <c r="CG293" s="97"/>
      <c r="CH293" s="97"/>
      <c r="CI293" s="97"/>
      <c r="CJ293" s="97"/>
      <c r="CK293" s="97"/>
      <c r="CL293" s="97"/>
      <c r="CM293" s="97"/>
      <c r="CN293" s="97"/>
      <c r="CO293" s="97"/>
      <c r="CP293" s="97"/>
      <c r="CQ293" s="97"/>
      <c r="CR293" s="97"/>
      <c r="CS293" s="97"/>
      <c r="CT293" s="97"/>
      <c r="CU293" s="97"/>
      <c r="CV293" s="97"/>
      <c r="CW293" s="97"/>
      <c r="CX293" s="97"/>
      <c r="CY293" s="97"/>
      <c r="CZ293" s="97"/>
      <c r="DA293" s="97"/>
      <c r="DB293" s="97"/>
      <c r="DC293" s="97"/>
      <c r="DD293" s="97"/>
      <c r="DE293" s="97"/>
      <c r="DF293" s="97"/>
      <c r="DG293" s="97"/>
      <c r="DH293" s="97"/>
      <c r="DI293" s="97"/>
      <c r="DJ293" s="97"/>
      <c r="DK293" s="97"/>
      <c r="DL293" s="97"/>
      <c r="DM293" s="97"/>
      <c r="DN293" s="97"/>
      <c r="DO293" s="97"/>
      <c r="DP293" s="97"/>
      <c r="DQ293" s="97"/>
      <c r="DR293" s="97"/>
      <c r="DS293" s="97"/>
      <c r="DT293" s="97"/>
      <c r="DU293" s="97"/>
      <c r="DV293" s="97"/>
      <c r="DW293" s="97"/>
      <c r="DX293" s="97"/>
      <c r="DY293" s="97"/>
      <c r="DZ293" s="97"/>
      <c r="EA293" s="97"/>
      <c r="EB293" s="97"/>
      <c r="EC293" s="97"/>
      <c r="ED293" s="97"/>
      <c r="EE293" s="97"/>
      <c r="EF293" s="97"/>
      <c r="EG293" s="97"/>
      <c r="EH293" s="97"/>
      <c r="EI293" s="97"/>
      <c r="EJ293" s="97"/>
      <c r="EK293" s="97"/>
      <c r="EL293" s="97"/>
      <c r="EM293" s="97"/>
      <c r="EN293" s="97"/>
      <c r="EO293" s="97"/>
      <c r="EP293" s="97"/>
      <c r="EQ293" s="97"/>
      <c r="ER293" s="97"/>
      <c r="ES293" s="97"/>
      <c r="ET293" s="97"/>
      <c r="EU293" s="97"/>
      <c r="EV293" s="97"/>
      <c r="EW293" s="97"/>
      <c r="EX293" s="97"/>
      <c r="EY293" s="97"/>
      <c r="EZ293" s="97"/>
      <c r="FA293" s="97"/>
      <c r="FB293" s="97"/>
      <c r="FC293" s="97"/>
      <c r="FD293" s="97"/>
      <c r="FE293" s="97"/>
      <c r="FF293" s="97"/>
      <c r="FG293" s="97"/>
      <c r="FH293" s="97"/>
      <c r="FI293" s="97"/>
      <c r="FJ293" s="97"/>
      <c r="FK293" s="97"/>
      <c r="FL293" s="97"/>
      <c r="FM293" s="97"/>
      <c r="FN293" s="97"/>
      <c r="FO293" s="97"/>
      <c r="FP293" s="97"/>
      <c r="FQ293" s="97"/>
      <c r="FR293" s="97"/>
      <c r="FS293" s="97"/>
      <c r="FT293" s="97"/>
      <c r="FU293" s="97"/>
      <c r="FV293" s="97"/>
      <c r="FW293" s="97"/>
      <c r="FX293" s="97"/>
      <c r="FY293" s="97"/>
      <c r="FZ293" s="97"/>
      <c r="GA293" s="97"/>
      <c r="GB293" s="97"/>
      <c r="GC293" s="97"/>
      <c r="GD293" s="97"/>
      <c r="GE293" s="97"/>
      <c r="GF293" s="97"/>
      <c r="GG293" s="97"/>
      <c r="GH293" s="97"/>
      <c r="GI293" s="97"/>
      <c r="GJ293" s="97"/>
      <c r="GK293" s="97"/>
      <c r="GL293" s="97"/>
      <c r="GM293" s="97"/>
      <c r="GN293" s="97"/>
      <c r="GO293" s="97"/>
      <c r="GP293" s="97"/>
      <c r="GQ293" s="97"/>
      <c r="GR293" s="97"/>
      <c r="GS293" s="97"/>
      <c r="GT293" s="97"/>
      <c r="GU293" s="97"/>
      <c r="GV293" s="97"/>
      <c r="GW293" s="97"/>
      <c r="GX293" s="97"/>
      <c r="GY293" s="97"/>
      <c r="GZ293" s="97"/>
      <c r="HA293" s="97"/>
      <c r="HB293" s="97"/>
      <c r="HC293" s="97"/>
      <c r="HD293" s="97"/>
      <c r="HE293" s="97"/>
      <c r="HF293" s="97"/>
      <c r="HG293" s="97"/>
      <c r="HH293" s="97"/>
      <c r="HI293" s="97"/>
      <c r="HJ293" s="97"/>
      <c r="HK293" s="97"/>
      <c r="HL293" s="97"/>
      <c r="HM293" s="97"/>
      <c r="HN293" s="97"/>
      <c r="HO293" s="97"/>
      <c r="HP293" s="97"/>
      <c r="HQ293" s="97"/>
      <c r="HR293" s="97"/>
      <c r="HS293" s="97"/>
      <c r="HT293" s="97"/>
      <c r="HU293" s="97"/>
      <c r="HV293" s="97"/>
      <c r="HW293" s="97"/>
      <c r="HX293" s="97"/>
      <c r="HY293" s="97"/>
      <c r="HZ293" s="97"/>
      <c r="IA293" s="97"/>
      <c r="IB293" s="97"/>
      <c r="IC293" s="97"/>
      <c r="ID293" s="97"/>
      <c r="IE293" s="97"/>
      <c r="IF293" s="97"/>
      <c r="IG293" s="97"/>
      <c r="IH293" s="97"/>
      <c r="II293" s="97"/>
      <c r="IJ293" s="97"/>
      <c r="IK293" s="97"/>
      <c r="IL293" s="97"/>
      <c r="IM293" s="97"/>
      <c r="IN293" s="97"/>
      <c r="IO293" s="97"/>
      <c r="IP293" s="97"/>
      <c r="IQ293" s="97"/>
      <c r="IR293" s="97"/>
      <c r="IS293" s="97"/>
      <c r="IT293" s="97"/>
      <c r="IU293" s="97"/>
      <c r="IV293" s="97"/>
      <c r="IW293" s="97"/>
      <c r="IX293" s="97"/>
      <c r="IY293" s="97"/>
      <c r="IZ293" s="97"/>
      <c r="JA293" s="97"/>
      <c r="JB293" s="97"/>
      <c r="JC293" s="97"/>
      <c r="JD293" s="97"/>
      <c r="JE293" s="97"/>
      <c r="JF293" s="97"/>
      <c r="JG293" s="97"/>
      <c r="JH293" s="97"/>
      <c r="JI293" s="97"/>
      <c r="JJ293" s="97"/>
      <c r="JK293" s="97"/>
      <c r="JL293" s="97"/>
      <c r="JM293" s="97"/>
      <c r="JN293" s="97"/>
      <c r="JO293" s="97"/>
      <c r="JP293" s="97"/>
      <c r="JQ293" s="97"/>
      <c r="JR293" s="97"/>
      <c r="JS293" s="97"/>
      <c r="JT293" s="97"/>
      <c r="JU293" s="97"/>
      <c r="JV293" s="97"/>
      <c r="JW293" s="97"/>
      <c r="JX293" s="97"/>
      <c r="JY293" s="97"/>
      <c r="JZ293" s="97"/>
      <c r="KA293" s="97"/>
      <c r="KB293" s="97"/>
      <c r="KC293" s="97"/>
      <c r="KD293" s="97"/>
      <c r="KE293" s="97"/>
      <c r="KF293" s="97"/>
      <c r="KG293" s="97"/>
      <c r="KH293" s="97"/>
      <c r="KI293" s="97"/>
      <c r="KJ293" s="97"/>
      <c r="KK293" s="97"/>
      <c r="KL293" s="97"/>
      <c r="KM293" s="97"/>
      <c r="KN293" s="97"/>
      <c r="KO293" s="97"/>
      <c r="KP293" s="97"/>
      <c r="KQ293" s="97"/>
      <c r="KR293" s="97"/>
      <c r="KS293" s="97"/>
      <c r="KT293" s="97"/>
      <c r="KU293" s="97"/>
      <c r="KV293" s="97"/>
      <c r="KW293" s="97"/>
      <c r="KX293" s="97"/>
      <c r="KY293" s="97"/>
      <c r="KZ293" s="97"/>
      <c r="LA293" s="97"/>
      <c r="LB293" s="97"/>
      <c r="LC293" s="97"/>
      <c r="LD293" s="97"/>
      <c r="LE293" s="97"/>
      <c r="LF293" s="97"/>
      <c r="LG293" s="97"/>
      <c r="LH293" s="97"/>
      <c r="LI293" s="97"/>
      <c r="LJ293" s="97"/>
      <c r="LK293" s="97"/>
      <c r="LL293" s="97"/>
      <c r="LM293" s="97"/>
      <c r="LN293" s="97"/>
      <c r="LO293" s="97"/>
      <c r="LP293" s="97"/>
      <c r="LQ293" s="97"/>
      <c r="LR293" s="97"/>
      <c r="LS293" s="97"/>
      <c r="LT293" s="97"/>
      <c r="LU293" s="97"/>
      <c r="LV293" s="97"/>
      <c r="LW293" s="97"/>
      <c r="LX293" s="97"/>
      <c r="LY293" s="97"/>
      <c r="LZ293" s="97"/>
      <c r="MA293" s="97"/>
      <c r="MB293" s="97"/>
      <c r="MC293" s="97"/>
      <c r="MD293" s="97"/>
      <c r="ME293" s="97"/>
      <c r="MF293" s="97"/>
      <c r="MG293" s="97"/>
      <c r="MH293" s="97"/>
      <c r="MI293" s="97"/>
      <c r="MJ293" s="97"/>
      <c r="MK293" s="97"/>
      <c r="ML293" s="97"/>
      <c r="MM293" s="97"/>
      <c r="MN293" s="97"/>
      <c r="MO293" s="97"/>
      <c r="MP293" s="97"/>
      <c r="MQ293" s="97"/>
      <c r="MR293" s="97"/>
      <c r="MS293" s="97"/>
      <c r="MT293" s="97"/>
      <c r="MU293" s="97"/>
      <c r="MV293" s="97"/>
      <c r="MW293" s="97"/>
      <c r="MX293" s="97"/>
      <c r="MY293" s="97"/>
      <c r="MZ293" s="97"/>
      <c r="NA293" s="97"/>
      <c r="NB293" s="97"/>
      <c r="NC293" s="97"/>
      <c r="ND293" s="97"/>
      <c r="NE293" s="97"/>
      <c r="NF293" s="97"/>
      <c r="NG293" s="97"/>
      <c r="NH293" s="97"/>
      <c r="NI293" s="97"/>
      <c r="NJ293" s="97"/>
      <c r="NK293" s="97"/>
      <c r="NL293" s="97"/>
      <c r="NM293" s="97"/>
      <c r="NN293" s="97"/>
      <c r="NO293" s="97"/>
      <c r="NP293" s="97"/>
      <c r="NQ293" s="97"/>
      <c r="NR293" s="97"/>
      <c r="NS293" s="97"/>
      <c r="NT293" s="97"/>
      <c r="NU293" s="97"/>
      <c r="NV293" s="97"/>
      <c r="NW293" s="97"/>
      <c r="NX293" s="97"/>
      <c r="NY293" s="97"/>
      <c r="NZ293" s="97"/>
      <c r="OA293" s="97"/>
      <c r="OB293" s="97"/>
      <c r="OC293" s="97"/>
      <c r="OD293" s="97"/>
      <c r="OE293" s="97"/>
      <c r="OF293" s="97"/>
      <c r="OG293" s="97"/>
      <c r="OH293" s="97"/>
      <c r="OI293" s="97"/>
      <c r="OJ293" s="97"/>
      <c r="OK293" s="97"/>
      <c r="OL293" s="97"/>
      <c r="OM293" s="97"/>
      <c r="ON293" s="97"/>
      <c r="OO293" s="97"/>
      <c r="OP293" s="97"/>
      <c r="OQ293" s="97"/>
      <c r="OR293" s="97"/>
      <c r="OS293" s="97"/>
      <c r="OT293" s="97"/>
      <c r="OU293" s="97"/>
      <c r="OV293" s="97"/>
      <c r="OW293" s="97"/>
      <c r="OX293" s="97"/>
      <c r="OY293" s="97"/>
      <c r="OZ293" s="97"/>
      <c r="PA293" s="97"/>
      <c r="PB293" s="97"/>
      <c r="PC293" s="97"/>
      <c r="PD293" s="97"/>
      <c r="PE293" s="97"/>
      <c r="PF293" s="97"/>
      <c r="PG293" s="97"/>
      <c r="PH293" s="97"/>
      <c r="PI293" s="97"/>
      <c r="PJ293" s="97"/>
      <c r="PK293" s="97"/>
      <c r="PL293" s="97"/>
      <c r="PM293" s="97"/>
      <c r="PN293" s="97"/>
      <c r="PO293" s="97"/>
      <c r="PP293" s="97"/>
      <c r="PQ293" s="97"/>
      <c r="PR293" s="97"/>
      <c r="PS293" s="97"/>
      <c r="PT293" s="97"/>
      <c r="PU293" s="97"/>
      <c r="PV293" s="97"/>
      <c r="PW293" s="97"/>
      <c r="PX293" s="97"/>
      <c r="PY293" s="97"/>
      <c r="PZ293" s="97"/>
      <c r="QA293" s="97"/>
      <c r="QB293" s="97"/>
      <c r="QC293" s="97"/>
      <c r="QD293" s="97"/>
      <c r="QE293" s="97"/>
      <c r="QF293" s="97"/>
      <c r="QG293" s="97"/>
      <c r="QH293" s="97"/>
      <c r="QI293" s="97"/>
      <c r="QJ293" s="97"/>
      <c r="QK293" s="97"/>
      <c r="QL293" s="97"/>
      <c r="QM293" s="97"/>
      <c r="QN293" s="97"/>
      <c r="QO293" s="97"/>
      <c r="QP293" s="97"/>
      <c r="QQ293" s="97"/>
      <c r="QR293" s="97"/>
      <c r="QS293" s="97"/>
      <c r="QT293" s="97"/>
      <c r="QU293" s="97"/>
      <c r="QV293" s="97"/>
      <c r="QW293" s="97"/>
      <c r="QX293" s="97"/>
      <c r="QY293" s="97"/>
      <c r="QZ293" s="97"/>
      <c r="RA293" s="97"/>
      <c r="RB293" s="97"/>
      <c r="RC293" s="97"/>
      <c r="RD293" s="97"/>
      <c r="RE293" s="97"/>
      <c r="RF293" s="97"/>
      <c r="RG293" s="97"/>
      <c r="RH293" s="97"/>
      <c r="RI293" s="97"/>
      <c r="RJ293" s="97"/>
      <c r="RK293" s="97"/>
      <c r="RL293" s="97"/>
      <c r="RM293" s="97"/>
      <c r="RN293" s="97"/>
      <c r="RO293" s="97"/>
      <c r="RP293" s="97"/>
      <c r="RQ293" s="97"/>
      <c r="RR293" s="97"/>
      <c r="RS293" s="97"/>
      <c r="RT293" s="97"/>
      <c r="RU293" s="97"/>
      <c r="RV293" s="97"/>
      <c r="RW293" s="97"/>
      <c r="RX293" s="97"/>
      <c r="RY293" s="97"/>
      <c r="RZ293" s="97"/>
      <c r="SA293" s="97"/>
      <c r="SB293" s="97"/>
      <c r="SC293" s="97"/>
      <c r="SD293" s="97"/>
      <c r="SE293" s="97"/>
      <c r="SF293" s="97"/>
      <c r="SG293" s="97"/>
      <c r="SH293" s="97"/>
      <c r="SI293" s="97"/>
      <c r="SJ293" s="97"/>
      <c r="SK293" s="97"/>
      <c r="SL293" s="97"/>
      <c r="SM293" s="97"/>
      <c r="SN293" s="97"/>
      <c r="SO293" s="97"/>
      <c r="SP293" s="97"/>
      <c r="SQ293" s="97"/>
      <c r="SR293" s="97"/>
      <c r="SS293" s="97"/>
      <c r="ST293" s="97"/>
      <c r="SU293" s="97"/>
      <c r="SV293" s="97"/>
      <c r="SW293" s="97"/>
      <c r="SX293" s="97"/>
      <c r="SY293" s="97"/>
      <c r="SZ293" s="97"/>
      <c r="TA293" s="97"/>
      <c r="TB293" s="97"/>
    </row>
    <row r="294" spans="1:522" s="1" customFormat="1" ht="18" customHeight="1" x14ac:dyDescent="0.2">
      <c r="A294" s="12"/>
      <c r="B294" s="11" t="s">
        <v>106</v>
      </c>
      <c r="E294" s="4" t="s">
        <v>105</v>
      </c>
      <c r="F294" s="1">
        <v>9127</v>
      </c>
      <c r="G294" s="9" t="s">
        <v>94</v>
      </c>
      <c r="H294" s="4" t="s">
        <v>19</v>
      </c>
      <c r="I294" s="1">
        <f t="shared" si="5"/>
        <v>0</v>
      </c>
      <c r="J294" s="12">
        <f>Tabuľka3[[#This Row],[Stĺpec9]]</f>
        <v>0</v>
      </c>
      <c r="K294" s="97"/>
      <c r="L294" s="97"/>
      <c r="M294" s="97"/>
      <c r="N294" s="97"/>
      <c r="O294" s="97"/>
      <c r="P294" s="97"/>
      <c r="Q294" s="97"/>
      <c r="R294" s="97"/>
      <c r="S294" s="97"/>
      <c r="T294" s="97"/>
      <c r="U294" s="97"/>
      <c r="V294" s="97"/>
      <c r="W294" s="97"/>
      <c r="X294" s="97"/>
      <c r="Y294" s="97"/>
      <c r="Z294" s="97"/>
      <c r="AA294" s="97"/>
      <c r="AB294" s="97"/>
      <c r="AC294" s="97"/>
      <c r="AD294" s="97"/>
      <c r="AE294" s="97"/>
      <c r="AF294" s="97"/>
      <c r="AG294" s="97"/>
      <c r="AH294" s="97"/>
      <c r="AI294" s="97"/>
      <c r="AJ294" s="97"/>
      <c r="AK294" s="97"/>
      <c r="AL294" s="97"/>
      <c r="AM294" s="97"/>
      <c r="AN294" s="97"/>
      <c r="AO294" s="97"/>
      <c r="AP294" s="97"/>
      <c r="AQ294" s="97"/>
      <c r="AR294" s="97"/>
      <c r="AS294" s="97"/>
      <c r="AT294" s="97"/>
      <c r="AU294" s="97"/>
      <c r="AV294" s="97"/>
      <c r="AW294" s="97"/>
      <c r="AX294" s="97"/>
      <c r="AY294" s="97"/>
      <c r="AZ294" s="97"/>
      <c r="BA294" s="97"/>
      <c r="BB294" s="97"/>
      <c r="BC294" s="97"/>
      <c r="BD294" s="97"/>
      <c r="BE294" s="97"/>
      <c r="BF294" s="97"/>
      <c r="BG294" s="97"/>
      <c r="BH294" s="97"/>
      <c r="BI294" s="97"/>
      <c r="BJ294" s="97"/>
      <c r="BK294" s="97"/>
      <c r="BL294" s="97"/>
      <c r="BM294" s="97"/>
      <c r="BN294" s="97"/>
      <c r="BO294" s="97"/>
      <c r="BP294" s="97"/>
      <c r="BQ294" s="97"/>
      <c r="BR294" s="97"/>
      <c r="BS294" s="97"/>
      <c r="BT294" s="97"/>
      <c r="BU294" s="97"/>
      <c r="BV294" s="97"/>
      <c r="BW294" s="97"/>
      <c r="BX294" s="97"/>
      <c r="BY294" s="97"/>
      <c r="BZ294" s="97"/>
      <c r="CA294" s="97"/>
      <c r="CB294" s="97"/>
      <c r="CC294" s="97"/>
      <c r="CD294" s="97"/>
      <c r="CE294" s="97"/>
      <c r="CF294" s="97"/>
      <c r="CG294" s="97"/>
      <c r="CH294" s="97"/>
      <c r="CI294" s="97"/>
      <c r="CJ294" s="97"/>
      <c r="CK294" s="97"/>
      <c r="CL294" s="97"/>
      <c r="CM294" s="97"/>
      <c r="CN294" s="97"/>
      <c r="CO294" s="97"/>
      <c r="CP294" s="97"/>
      <c r="CQ294" s="97"/>
      <c r="CR294" s="97"/>
      <c r="CS294" s="97"/>
      <c r="CT294" s="97"/>
      <c r="CU294" s="97"/>
      <c r="CV294" s="97"/>
      <c r="CW294" s="97"/>
      <c r="CX294" s="97"/>
      <c r="CY294" s="97"/>
      <c r="CZ294" s="97"/>
      <c r="DA294" s="97"/>
      <c r="DB294" s="97"/>
      <c r="DC294" s="97"/>
      <c r="DD294" s="97"/>
      <c r="DE294" s="97"/>
      <c r="DF294" s="97"/>
      <c r="DG294" s="97"/>
      <c r="DH294" s="97"/>
      <c r="DI294" s="97"/>
      <c r="DJ294" s="97"/>
      <c r="DK294" s="97"/>
      <c r="DL294" s="97"/>
      <c r="DM294" s="97"/>
      <c r="DN294" s="97"/>
      <c r="DO294" s="97"/>
      <c r="DP294" s="97"/>
      <c r="DQ294" s="97"/>
      <c r="DR294" s="97"/>
      <c r="DS294" s="97"/>
      <c r="DT294" s="97"/>
      <c r="DU294" s="97"/>
      <c r="DV294" s="97"/>
      <c r="DW294" s="97"/>
      <c r="DX294" s="97"/>
      <c r="DY294" s="97"/>
      <c r="DZ294" s="97"/>
      <c r="EA294" s="97"/>
      <c r="EB294" s="97"/>
      <c r="EC294" s="97"/>
      <c r="ED294" s="97"/>
      <c r="EE294" s="97"/>
      <c r="EF294" s="97"/>
      <c r="EG294" s="97"/>
      <c r="EH294" s="97"/>
      <c r="EI294" s="97"/>
      <c r="EJ294" s="97"/>
      <c r="EK294" s="97"/>
      <c r="EL294" s="97"/>
      <c r="EM294" s="97"/>
      <c r="EN294" s="97"/>
      <c r="EO294" s="97"/>
      <c r="EP294" s="97"/>
      <c r="EQ294" s="97"/>
      <c r="ER294" s="97"/>
      <c r="ES294" s="97"/>
      <c r="ET294" s="97"/>
      <c r="EU294" s="97"/>
      <c r="EV294" s="97"/>
      <c r="EW294" s="97"/>
      <c r="EX294" s="97"/>
      <c r="EY294" s="97"/>
      <c r="EZ294" s="97"/>
      <c r="FA294" s="97"/>
      <c r="FB294" s="97"/>
      <c r="FC294" s="97"/>
      <c r="FD294" s="97"/>
      <c r="FE294" s="97"/>
      <c r="FF294" s="97"/>
      <c r="FG294" s="97"/>
      <c r="FH294" s="97"/>
      <c r="FI294" s="97"/>
      <c r="FJ294" s="97"/>
      <c r="FK294" s="97"/>
      <c r="FL294" s="97"/>
      <c r="FM294" s="97"/>
      <c r="FN294" s="97"/>
      <c r="FO294" s="97"/>
      <c r="FP294" s="97"/>
      <c r="FQ294" s="97"/>
      <c r="FR294" s="97"/>
      <c r="FS294" s="97"/>
      <c r="FT294" s="97"/>
      <c r="FU294" s="97"/>
      <c r="FV294" s="97"/>
      <c r="FW294" s="97"/>
      <c r="FX294" s="97"/>
      <c r="FY294" s="97"/>
      <c r="FZ294" s="97"/>
      <c r="GA294" s="97"/>
      <c r="GB294" s="97"/>
      <c r="GC294" s="97"/>
      <c r="GD294" s="97"/>
      <c r="GE294" s="97"/>
      <c r="GF294" s="97"/>
      <c r="GG294" s="97"/>
      <c r="GH294" s="97"/>
      <c r="GI294" s="97"/>
      <c r="GJ294" s="97"/>
      <c r="GK294" s="97"/>
      <c r="GL294" s="97"/>
      <c r="GM294" s="97"/>
      <c r="GN294" s="97"/>
      <c r="GO294" s="97"/>
      <c r="GP294" s="97"/>
      <c r="GQ294" s="97"/>
      <c r="GR294" s="97"/>
      <c r="GS294" s="97"/>
      <c r="GT294" s="97"/>
      <c r="GU294" s="97"/>
      <c r="GV294" s="97"/>
      <c r="GW294" s="97"/>
      <c r="GX294" s="97"/>
      <c r="GY294" s="97"/>
      <c r="GZ294" s="97"/>
      <c r="HA294" s="97"/>
      <c r="HB294" s="97"/>
      <c r="HC294" s="97"/>
      <c r="HD294" s="97"/>
      <c r="HE294" s="97"/>
      <c r="HF294" s="97"/>
      <c r="HG294" s="97"/>
      <c r="HH294" s="97"/>
      <c r="HI294" s="97"/>
      <c r="HJ294" s="97"/>
      <c r="HK294" s="97"/>
      <c r="HL294" s="97"/>
      <c r="HM294" s="97"/>
      <c r="HN294" s="97"/>
      <c r="HO294" s="97"/>
      <c r="HP294" s="97"/>
      <c r="HQ294" s="97"/>
      <c r="HR294" s="97"/>
      <c r="HS294" s="97"/>
      <c r="HT294" s="97"/>
      <c r="HU294" s="97"/>
      <c r="HV294" s="97"/>
      <c r="HW294" s="97"/>
      <c r="HX294" s="97"/>
      <c r="HY294" s="97"/>
      <c r="HZ294" s="97"/>
      <c r="IA294" s="97"/>
      <c r="IB294" s="97"/>
      <c r="IC294" s="97"/>
      <c r="ID294" s="97"/>
      <c r="IE294" s="97"/>
      <c r="IF294" s="97"/>
      <c r="IG294" s="97"/>
      <c r="IH294" s="97"/>
      <c r="II294" s="97"/>
      <c r="IJ294" s="97"/>
      <c r="IK294" s="97"/>
      <c r="IL294" s="97"/>
      <c r="IM294" s="97"/>
      <c r="IN294" s="97"/>
      <c r="IO294" s="97"/>
      <c r="IP294" s="97"/>
      <c r="IQ294" s="97"/>
      <c r="IR294" s="97"/>
      <c r="IS294" s="97"/>
      <c r="IT294" s="97"/>
      <c r="IU294" s="97"/>
      <c r="IV294" s="97"/>
      <c r="IW294" s="97"/>
      <c r="IX294" s="97"/>
      <c r="IY294" s="97"/>
      <c r="IZ294" s="97"/>
      <c r="JA294" s="97"/>
      <c r="JB294" s="97"/>
      <c r="JC294" s="97"/>
      <c r="JD294" s="97"/>
      <c r="JE294" s="97"/>
      <c r="JF294" s="97"/>
      <c r="JG294" s="97"/>
      <c r="JH294" s="97"/>
      <c r="JI294" s="97"/>
      <c r="JJ294" s="97"/>
      <c r="JK294" s="97"/>
      <c r="JL294" s="97"/>
      <c r="JM294" s="97"/>
      <c r="JN294" s="97"/>
      <c r="JO294" s="97"/>
      <c r="JP294" s="97"/>
      <c r="JQ294" s="97"/>
      <c r="JR294" s="97"/>
      <c r="JS294" s="97"/>
      <c r="JT294" s="97"/>
      <c r="JU294" s="97"/>
      <c r="JV294" s="97"/>
      <c r="JW294" s="97"/>
      <c r="JX294" s="97"/>
      <c r="JY294" s="97"/>
      <c r="JZ294" s="97"/>
      <c r="KA294" s="97"/>
      <c r="KB294" s="97"/>
      <c r="KC294" s="97"/>
      <c r="KD294" s="97"/>
      <c r="KE294" s="97"/>
      <c r="KF294" s="97"/>
      <c r="KG294" s="97"/>
      <c r="KH294" s="97"/>
      <c r="KI294" s="97"/>
      <c r="KJ294" s="97"/>
      <c r="KK294" s="97"/>
      <c r="KL294" s="97"/>
      <c r="KM294" s="97"/>
      <c r="KN294" s="97"/>
      <c r="KO294" s="97"/>
      <c r="KP294" s="97"/>
      <c r="KQ294" s="97"/>
      <c r="KR294" s="97"/>
      <c r="KS294" s="97"/>
      <c r="KT294" s="97"/>
      <c r="KU294" s="97"/>
      <c r="KV294" s="97"/>
      <c r="KW294" s="97"/>
      <c r="KX294" s="97"/>
      <c r="KY294" s="97"/>
      <c r="KZ294" s="97"/>
      <c r="LA294" s="97"/>
      <c r="LB294" s="97"/>
      <c r="LC294" s="97"/>
      <c r="LD294" s="97"/>
      <c r="LE294" s="97"/>
      <c r="LF294" s="97"/>
      <c r="LG294" s="97"/>
      <c r="LH294" s="97"/>
      <c r="LI294" s="97"/>
      <c r="LJ294" s="97"/>
      <c r="LK294" s="97"/>
      <c r="LL294" s="97"/>
      <c r="LM294" s="97"/>
      <c r="LN294" s="97"/>
      <c r="LO294" s="97"/>
      <c r="LP294" s="97"/>
      <c r="LQ294" s="97"/>
      <c r="LR294" s="97"/>
      <c r="LS294" s="97"/>
      <c r="LT294" s="97"/>
      <c r="LU294" s="97"/>
      <c r="LV294" s="97"/>
      <c r="LW294" s="97"/>
      <c r="LX294" s="97"/>
      <c r="LY294" s="97"/>
      <c r="LZ294" s="97"/>
      <c r="MA294" s="97"/>
      <c r="MB294" s="97"/>
      <c r="MC294" s="97"/>
      <c r="MD294" s="97"/>
      <c r="ME294" s="97"/>
      <c r="MF294" s="97"/>
      <c r="MG294" s="97"/>
      <c r="MH294" s="97"/>
      <c r="MI294" s="97"/>
      <c r="MJ294" s="97"/>
      <c r="MK294" s="97"/>
      <c r="ML294" s="97"/>
      <c r="MM294" s="97"/>
      <c r="MN294" s="97"/>
      <c r="MO294" s="97"/>
      <c r="MP294" s="97"/>
      <c r="MQ294" s="97"/>
      <c r="MR294" s="97"/>
      <c r="MS294" s="97"/>
      <c r="MT294" s="97"/>
      <c r="MU294" s="97"/>
      <c r="MV294" s="97"/>
      <c r="MW294" s="97"/>
      <c r="MX294" s="97"/>
      <c r="MY294" s="97"/>
      <c r="MZ294" s="97"/>
      <c r="NA294" s="97"/>
      <c r="NB294" s="97"/>
      <c r="NC294" s="97"/>
      <c r="ND294" s="97"/>
      <c r="NE294" s="97"/>
      <c r="NF294" s="97"/>
      <c r="NG294" s="97"/>
      <c r="NH294" s="97"/>
      <c r="NI294" s="97"/>
      <c r="NJ294" s="97"/>
      <c r="NK294" s="97"/>
      <c r="NL294" s="97"/>
      <c r="NM294" s="97"/>
      <c r="NN294" s="97"/>
      <c r="NO294" s="97"/>
      <c r="NP294" s="97"/>
      <c r="NQ294" s="97"/>
      <c r="NR294" s="97"/>
      <c r="NS294" s="97"/>
      <c r="NT294" s="97"/>
      <c r="NU294" s="97"/>
      <c r="NV294" s="97"/>
      <c r="NW294" s="97"/>
      <c r="NX294" s="97"/>
      <c r="NY294" s="97"/>
      <c r="NZ294" s="97"/>
      <c r="OA294" s="97"/>
      <c r="OB294" s="97"/>
      <c r="OC294" s="97"/>
      <c r="OD294" s="97"/>
      <c r="OE294" s="97"/>
      <c r="OF294" s="97"/>
      <c r="OG294" s="97"/>
      <c r="OH294" s="97"/>
      <c r="OI294" s="97"/>
      <c r="OJ294" s="97"/>
      <c r="OK294" s="97"/>
      <c r="OL294" s="97"/>
      <c r="OM294" s="97"/>
      <c r="ON294" s="97"/>
      <c r="OO294" s="97"/>
      <c r="OP294" s="97"/>
      <c r="OQ294" s="97"/>
      <c r="OR294" s="97"/>
      <c r="OS294" s="97"/>
      <c r="OT294" s="97"/>
      <c r="OU294" s="97"/>
      <c r="OV294" s="97"/>
      <c r="OW294" s="97"/>
      <c r="OX294" s="97"/>
      <c r="OY294" s="97"/>
      <c r="OZ294" s="97"/>
      <c r="PA294" s="97"/>
      <c r="PB294" s="97"/>
      <c r="PC294" s="97"/>
      <c r="PD294" s="97"/>
      <c r="PE294" s="97"/>
      <c r="PF294" s="97"/>
      <c r="PG294" s="97"/>
      <c r="PH294" s="97"/>
      <c r="PI294" s="97"/>
      <c r="PJ294" s="97"/>
      <c r="PK294" s="97"/>
      <c r="PL294" s="97"/>
      <c r="PM294" s="97"/>
      <c r="PN294" s="97"/>
      <c r="PO294" s="97"/>
      <c r="PP294" s="97"/>
      <c r="PQ294" s="97"/>
      <c r="PR294" s="97"/>
      <c r="PS294" s="97"/>
      <c r="PT294" s="97"/>
      <c r="PU294" s="97"/>
      <c r="PV294" s="97"/>
      <c r="PW294" s="97"/>
      <c r="PX294" s="97"/>
      <c r="PY294" s="97"/>
      <c r="PZ294" s="97"/>
      <c r="QA294" s="97"/>
      <c r="QB294" s="97"/>
      <c r="QC294" s="97"/>
      <c r="QD294" s="97"/>
      <c r="QE294" s="97"/>
      <c r="QF294" s="97"/>
      <c r="QG294" s="97"/>
      <c r="QH294" s="97"/>
      <c r="QI294" s="97"/>
      <c r="QJ294" s="97"/>
      <c r="QK294" s="97"/>
      <c r="QL294" s="97"/>
      <c r="QM294" s="97"/>
      <c r="QN294" s="97"/>
      <c r="QO294" s="97"/>
      <c r="QP294" s="97"/>
      <c r="QQ294" s="97"/>
      <c r="QR294" s="97"/>
      <c r="QS294" s="97"/>
      <c r="QT294" s="97"/>
      <c r="QU294" s="97"/>
      <c r="QV294" s="97"/>
      <c r="QW294" s="97"/>
      <c r="QX294" s="97"/>
      <c r="QY294" s="97"/>
      <c r="QZ294" s="97"/>
      <c r="RA294" s="97"/>
      <c r="RB294" s="97"/>
      <c r="RC294" s="97"/>
      <c r="RD294" s="97"/>
      <c r="RE294" s="97"/>
      <c r="RF294" s="97"/>
      <c r="RG294" s="97"/>
      <c r="RH294" s="97"/>
      <c r="RI294" s="97"/>
      <c r="RJ294" s="97"/>
      <c r="RK294" s="97"/>
      <c r="RL294" s="97"/>
      <c r="RM294" s="97"/>
      <c r="RN294" s="97"/>
      <c r="RO294" s="97"/>
      <c r="RP294" s="97"/>
      <c r="RQ294" s="97"/>
      <c r="RR294" s="97"/>
      <c r="RS294" s="97"/>
      <c r="RT294" s="97"/>
      <c r="RU294" s="97"/>
      <c r="RV294" s="97"/>
      <c r="RW294" s="97"/>
      <c r="RX294" s="97"/>
      <c r="RY294" s="97"/>
      <c r="RZ294" s="97"/>
      <c r="SA294" s="97"/>
      <c r="SB294" s="97"/>
      <c r="SC294" s="97"/>
      <c r="SD294" s="97"/>
      <c r="SE294" s="97"/>
      <c r="SF294" s="97"/>
      <c r="SG294" s="97"/>
      <c r="SH294" s="97"/>
      <c r="SI294" s="97"/>
      <c r="SJ294" s="97"/>
      <c r="SK294" s="97"/>
      <c r="SL294" s="97"/>
      <c r="SM294" s="97"/>
      <c r="SN294" s="97"/>
      <c r="SO294" s="97"/>
      <c r="SP294" s="97"/>
      <c r="SQ294" s="97"/>
      <c r="SR294" s="97"/>
      <c r="SS294" s="97"/>
      <c r="ST294" s="97"/>
      <c r="SU294" s="97"/>
      <c r="SV294" s="97"/>
      <c r="SW294" s="97"/>
      <c r="SX294" s="97"/>
      <c r="SY294" s="97"/>
      <c r="SZ294" s="97"/>
      <c r="TA294" s="97"/>
      <c r="TB294" s="97"/>
    </row>
    <row r="295" spans="1:522" s="1" customFormat="1" ht="18" customHeight="1" x14ac:dyDescent="0.2">
      <c r="A295" s="12"/>
      <c r="B295" s="31" t="s">
        <v>280</v>
      </c>
      <c r="C295" s="1">
        <v>12567</v>
      </c>
      <c r="D295" s="1">
        <v>2019</v>
      </c>
      <c r="E295" s="4" t="s">
        <v>279</v>
      </c>
      <c r="F295" s="1">
        <v>9809</v>
      </c>
      <c r="G295" s="9" t="s">
        <v>96</v>
      </c>
      <c r="H295" s="4" t="s">
        <v>19</v>
      </c>
      <c r="I295" s="1">
        <f t="shared" si="5"/>
        <v>0</v>
      </c>
      <c r="J295" s="12">
        <f>Tabuľka3[[#This Row],[Stĺpec9]]</f>
        <v>0</v>
      </c>
      <c r="K295" s="97"/>
      <c r="L295" s="97"/>
      <c r="M295" s="97"/>
      <c r="N295" s="97"/>
      <c r="O295" s="97"/>
      <c r="P295" s="97"/>
      <c r="Q295" s="97"/>
      <c r="R295" s="97"/>
      <c r="S295" s="97"/>
      <c r="T295" s="97"/>
      <c r="U295" s="97"/>
      <c r="V295" s="97"/>
      <c r="W295" s="97"/>
      <c r="X295" s="97"/>
      <c r="Y295" s="97"/>
      <c r="Z295" s="97"/>
      <c r="AA295" s="97"/>
      <c r="AB295" s="97"/>
      <c r="AC295" s="97"/>
      <c r="AD295" s="97"/>
      <c r="AE295" s="97"/>
      <c r="AF295" s="97"/>
      <c r="AG295" s="97"/>
      <c r="AH295" s="97"/>
      <c r="AI295" s="97"/>
      <c r="AJ295" s="97"/>
      <c r="AK295" s="97"/>
      <c r="AL295" s="97"/>
      <c r="AM295" s="97"/>
      <c r="AN295" s="97"/>
      <c r="AO295" s="97"/>
      <c r="AP295" s="97"/>
      <c r="AQ295" s="97"/>
      <c r="AR295" s="97"/>
      <c r="AS295" s="97"/>
      <c r="AT295" s="97"/>
      <c r="AU295" s="97"/>
      <c r="AV295" s="97"/>
      <c r="AW295" s="97"/>
      <c r="AX295" s="97"/>
      <c r="AY295" s="97"/>
      <c r="AZ295" s="97"/>
      <c r="BA295" s="97"/>
      <c r="BB295" s="97"/>
      <c r="BC295" s="97"/>
      <c r="BD295" s="97"/>
      <c r="BE295" s="97"/>
      <c r="BF295" s="97"/>
      <c r="BG295" s="97"/>
      <c r="BH295" s="97"/>
      <c r="BI295" s="97"/>
      <c r="BJ295" s="97"/>
      <c r="BK295" s="97"/>
      <c r="BL295" s="97"/>
      <c r="BM295" s="97"/>
      <c r="BN295" s="97"/>
      <c r="BO295" s="97"/>
      <c r="BP295" s="97"/>
      <c r="BQ295" s="97"/>
      <c r="BR295" s="97"/>
      <c r="BS295" s="97"/>
      <c r="BT295" s="97"/>
      <c r="BU295" s="97"/>
      <c r="BV295" s="97"/>
      <c r="BW295" s="97"/>
      <c r="BX295" s="97"/>
      <c r="BY295" s="97"/>
      <c r="BZ295" s="97"/>
      <c r="CA295" s="97"/>
      <c r="CB295" s="97"/>
      <c r="CC295" s="97"/>
      <c r="CD295" s="97"/>
      <c r="CE295" s="97"/>
      <c r="CF295" s="97"/>
      <c r="CG295" s="97"/>
      <c r="CH295" s="97"/>
      <c r="CI295" s="97"/>
      <c r="CJ295" s="97"/>
      <c r="CK295" s="97"/>
      <c r="CL295" s="97"/>
      <c r="CM295" s="97"/>
      <c r="CN295" s="97"/>
      <c r="CO295" s="97"/>
      <c r="CP295" s="97"/>
      <c r="CQ295" s="97"/>
      <c r="CR295" s="97"/>
      <c r="CS295" s="97"/>
      <c r="CT295" s="97"/>
      <c r="CU295" s="97"/>
      <c r="CV295" s="97"/>
      <c r="CW295" s="97"/>
      <c r="CX295" s="97"/>
      <c r="CY295" s="97"/>
      <c r="CZ295" s="97"/>
      <c r="DA295" s="97"/>
      <c r="DB295" s="97"/>
      <c r="DC295" s="97"/>
      <c r="DD295" s="97"/>
      <c r="DE295" s="97"/>
      <c r="DF295" s="97"/>
      <c r="DG295" s="97"/>
      <c r="DH295" s="97"/>
      <c r="DI295" s="97"/>
      <c r="DJ295" s="97"/>
      <c r="DK295" s="97"/>
      <c r="DL295" s="97"/>
      <c r="DM295" s="97"/>
      <c r="DN295" s="97"/>
      <c r="DO295" s="97"/>
      <c r="DP295" s="97"/>
      <c r="DQ295" s="97"/>
      <c r="DR295" s="97"/>
      <c r="DS295" s="97"/>
      <c r="DT295" s="97"/>
      <c r="DU295" s="97"/>
      <c r="DV295" s="97"/>
      <c r="DW295" s="97"/>
      <c r="DX295" s="97"/>
      <c r="DY295" s="97"/>
      <c r="DZ295" s="97"/>
      <c r="EA295" s="97"/>
      <c r="EB295" s="97"/>
      <c r="EC295" s="97"/>
      <c r="ED295" s="97"/>
      <c r="EE295" s="97"/>
      <c r="EF295" s="97"/>
      <c r="EG295" s="97"/>
      <c r="EH295" s="97"/>
      <c r="EI295" s="97"/>
      <c r="EJ295" s="97"/>
      <c r="EK295" s="97"/>
      <c r="EL295" s="97"/>
      <c r="EM295" s="97"/>
      <c r="EN295" s="97"/>
      <c r="EO295" s="97"/>
      <c r="EP295" s="97"/>
      <c r="EQ295" s="97"/>
      <c r="ER295" s="97"/>
      <c r="ES295" s="97"/>
      <c r="ET295" s="97"/>
      <c r="EU295" s="97"/>
      <c r="EV295" s="97"/>
      <c r="EW295" s="97"/>
      <c r="EX295" s="97"/>
      <c r="EY295" s="97"/>
      <c r="EZ295" s="97"/>
      <c r="FA295" s="97"/>
      <c r="FB295" s="97"/>
      <c r="FC295" s="97"/>
      <c r="FD295" s="97"/>
      <c r="FE295" s="97"/>
      <c r="FF295" s="97"/>
      <c r="FG295" s="97"/>
      <c r="FH295" s="97"/>
      <c r="FI295" s="97"/>
      <c r="FJ295" s="97"/>
      <c r="FK295" s="97"/>
      <c r="FL295" s="97"/>
      <c r="FM295" s="97"/>
      <c r="FN295" s="97"/>
      <c r="FO295" s="97"/>
      <c r="FP295" s="97"/>
      <c r="FQ295" s="97"/>
      <c r="FR295" s="97"/>
      <c r="FS295" s="97"/>
      <c r="FT295" s="97"/>
      <c r="FU295" s="97"/>
      <c r="FV295" s="97"/>
      <c r="FW295" s="97"/>
      <c r="FX295" s="97"/>
      <c r="FY295" s="97"/>
      <c r="FZ295" s="97"/>
      <c r="GA295" s="97"/>
      <c r="GB295" s="97"/>
      <c r="GC295" s="97"/>
      <c r="GD295" s="97"/>
      <c r="GE295" s="97"/>
      <c r="GF295" s="97"/>
      <c r="GG295" s="97"/>
      <c r="GH295" s="97"/>
      <c r="GI295" s="97"/>
      <c r="GJ295" s="97"/>
      <c r="GK295" s="97"/>
      <c r="GL295" s="97"/>
      <c r="GM295" s="97"/>
      <c r="GN295" s="97"/>
      <c r="GO295" s="97"/>
      <c r="GP295" s="97"/>
      <c r="GQ295" s="97"/>
      <c r="GR295" s="97"/>
      <c r="GS295" s="97"/>
      <c r="GT295" s="97"/>
      <c r="GU295" s="97"/>
      <c r="GV295" s="97"/>
      <c r="GW295" s="97"/>
      <c r="GX295" s="97"/>
      <c r="GY295" s="97"/>
      <c r="GZ295" s="97"/>
      <c r="HA295" s="97"/>
      <c r="HB295" s="97"/>
      <c r="HC295" s="97"/>
      <c r="HD295" s="97"/>
      <c r="HE295" s="97"/>
      <c r="HF295" s="97"/>
      <c r="HG295" s="97"/>
      <c r="HH295" s="97"/>
      <c r="HI295" s="97"/>
      <c r="HJ295" s="97"/>
      <c r="HK295" s="97"/>
      <c r="HL295" s="97"/>
      <c r="HM295" s="97"/>
      <c r="HN295" s="97"/>
      <c r="HO295" s="97"/>
      <c r="HP295" s="97"/>
      <c r="HQ295" s="97"/>
      <c r="HR295" s="97"/>
      <c r="HS295" s="97"/>
      <c r="HT295" s="97"/>
      <c r="HU295" s="97"/>
      <c r="HV295" s="97"/>
      <c r="HW295" s="97"/>
      <c r="HX295" s="97"/>
      <c r="HY295" s="97"/>
      <c r="HZ295" s="97"/>
      <c r="IA295" s="97"/>
      <c r="IB295" s="97"/>
      <c r="IC295" s="97"/>
      <c r="ID295" s="97"/>
      <c r="IE295" s="97"/>
      <c r="IF295" s="97"/>
      <c r="IG295" s="97"/>
      <c r="IH295" s="97"/>
      <c r="II295" s="97"/>
      <c r="IJ295" s="97"/>
      <c r="IK295" s="97"/>
      <c r="IL295" s="97"/>
      <c r="IM295" s="97"/>
      <c r="IN295" s="97"/>
      <c r="IO295" s="97"/>
      <c r="IP295" s="97"/>
      <c r="IQ295" s="97"/>
      <c r="IR295" s="97"/>
      <c r="IS295" s="97"/>
      <c r="IT295" s="97"/>
      <c r="IU295" s="97"/>
      <c r="IV295" s="97"/>
      <c r="IW295" s="97"/>
      <c r="IX295" s="97"/>
      <c r="IY295" s="97"/>
      <c r="IZ295" s="97"/>
      <c r="JA295" s="97"/>
      <c r="JB295" s="97"/>
      <c r="JC295" s="97"/>
      <c r="JD295" s="97"/>
      <c r="JE295" s="97"/>
      <c r="JF295" s="97"/>
      <c r="JG295" s="97"/>
      <c r="JH295" s="97"/>
      <c r="JI295" s="97"/>
      <c r="JJ295" s="97"/>
      <c r="JK295" s="97"/>
      <c r="JL295" s="97"/>
      <c r="JM295" s="97"/>
      <c r="JN295" s="97"/>
      <c r="JO295" s="97"/>
      <c r="JP295" s="97"/>
      <c r="JQ295" s="97"/>
      <c r="JR295" s="97"/>
      <c r="JS295" s="97"/>
      <c r="JT295" s="97"/>
      <c r="JU295" s="97"/>
      <c r="JV295" s="97"/>
      <c r="JW295" s="97"/>
      <c r="JX295" s="97"/>
      <c r="JY295" s="97"/>
      <c r="JZ295" s="97"/>
      <c r="KA295" s="97"/>
      <c r="KB295" s="97"/>
      <c r="KC295" s="97"/>
      <c r="KD295" s="97"/>
      <c r="KE295" s="97"/>
      <c r="KF295" s="97"/>
      <c r="KG295" s="97"/>
      <c r="KH295" s="97"/>
      <c r="KI295" s="97"/>
      <c r="KJ295" s="97"/>
      <c r="KK295" s="97"/>
      <c r="KL295" s="97"/>
      <c r="KM295" s="97"/>
      <c r="KN295" s="97"/>
      <c r="KO295" s="97"/>
      <c r="KP295" s="97"/>
      <c r="KQ295" s="97"/>
      <c r="KR295" s="97"/>
      <c r="KS295" s="97"/>
      <c r="KT295" s="97"/>
      <c r="KU295" s="97"/>
      <c r="KV295" s="97"/>
      <c r="KW295" s="97"/>
      <c r="KX295" s="97"/>
      <c r="KY295" s="97"/>
      <c r="KZ295" s="97"/>
      <c r="LA295" s="97"/>
      <c r="LB295" s="97"/>
      <c r="LC295" s="97"/>
      <c r="LD295" s="97"/>
      <c r="LE295" s="97"/>
      <c r="LF295" s="97"/>
      <c r="LG295" s="97"/>
      <c r="LH295" s="97"/>
      <c r="LI295" s="97"/>
      <c r="LJ295" s="97"/>
      <c r="LK295" s="97"/>
      <c r="LL295" s="97"/>
      <c r="LM295" s="97"/>
      <c r="LN295" s="97"/>
      <c r="LO295" s="97"/>
      <c r="LP295" s="97"/>
      <c r="LQ295" s="97"/>
      <c r="LR295" s="97"/>
      <c r="LS295" s="97"/>
      <c r="LT295" s="97"/>
      <c r="LU295" s="97"/>
      <c r="LV295" s="97"/>
      <c r="LW295" s="97"/>
      <c r="LX295" s="97"/>
      <c r="LY295" s="97"/>
      <c r="LZ295" s="97"/>
      <c r="MA295" s="97"/>
      <c r="MB295" s="97"/>
      <c r="MC295" s="97"/>
      <c r="MD295" s="97"/>
      <c r="ME295" s="97"/>
      <c r="MF295" s="97"/>
      <c r="MG295" s="97"/>
      <c r="MH295" s="97"/>
      <c r="MI295" s="97"/>
      <c r="MJ295" s="97"/>
      <c r="MK295" s="97"/>
      <c r="ML295" s="97"/>
      <c r="MM295" s="97"/>
      <c r="MN295" s="97"/>
      <c r="MO295" s="97"/>
      <c r="MP295" s="97"/>
      <c r="MQ295" s="97"/>
      <c r="MR295" s="97"/>
      <c r="MS295" s="97"/>
      <c r="MT295" s="97"/>
      <c r="MU295" s="97"/>
      <c r="MV295" s="97"/>
      <c r="MW295" s="97"/>
      <c r="MX295" s="97"/>
      <c r="MY295" s="97"/>
      <c r="MZ295" s="97"/>
      <c r="NA295" s="97"/>
      <c r="NB295" s="97"/>
      <c r="NC295" s="97"/>
      <c r="ND295" s="97"/>
      <c r="NE295" s="97"/>
      <c r="NF295" s="97"/>
      <c r="NG295" s="97"/>
      <c r="NH295" s="97"/>
      <c r="NI295" s="97"/>
      <c r="NJ295" s="97"/>
      <c r="NK295" s="97"/>
      <c r="NL295" s="97"/>
      <c r="NM295" s="97"/>
      <c r="NN295" s="97"/>
      <c r="NO295" s="97"/>
      <c r="NP295" s="97"/>
      <c r="NQ295" s="97"/>
      <c r="NR295" s="97"/>
      <c r="NS295" s="97"/>
      <c r="NT295" s="97"/>
      <c r="NU295" s="97"/>
      <c r="NV295" s="97"/>
      <c r="NW295" s="97"/>
      <c r="NX295" s="97"/>
      <c r="NY295" s="97"/>
      <c r="NZ295" s="97"/>
      <c r="OA295" s="97"/>
      <c r="OB295" s="97"/>
      <c r="OC295" s="97"/>
      <c r="OD295" s="97"/>
      <c r="OE295" s="97"/>
      <c r="OF295" s="97"/>
      <c r="OG295" s="97"/>
      <c r="OH295" s="97"/>
      <c r="OI295" s="97"/>
      <c r="OJ295" s="97"/>
      <c r="OK295" s="97"/>
      <c r="OL295" s="97"/>
      <c r="OM295" s="97"/>
      <c r="ON295" s="97"/>
      <c r="OO295" s="97"/>
      <c r="OP295" s="97"/>
      <c r="OQ295" s="97"/>
      <c r="OR295" s="97"/>
      <c r="OS295" s="97"/>
      <c r="OT295" s="97"/>
      <c r="OU295" s="97"/>
      <c r="OV295" s="97"/>
      <c r="OW295" s="97"/>
      <c r="OX295" s="97"/>
      <c r="OY295" s="97"/>
      <c r="OZ295" s="97"/>
      <c r="PA295" s="97"/>
      <c r="PB295" s="97"/>
      <c r="PC295" s="97"/>
      <c r="PD295" s="97"/>
      <c r="PE295" s="97"/>
      <c r="PF295" s="97"/>
      <c r="PG295" s="97"/>
      <c r="PH295" s="97"/>
      <c r="PI295" s="97"/>
      <c r="PJ295" s="97"/>
      <c r="PK295" s="97"/>
      <c r="PL295" s="97"/>
      <c r="PM295" s="97"/>
      <c r="PN295" s="97"/>
      <c r="PO295" s="97"/>
      <c r="PP295" s="97"/>
      <c r="PQ295" s="97"/>
      <c r="PR295" s="97"/>
      <c r="PS295" s="97"/>
      <c r="PT295" s="97"/>
      <c r="PU295" s="97"/>
      <c r="PV295" s="97"/>
      <c r="PW295" s="97"/>
      <c r="PX295" s="97"/>
      <c r="PY295" s="97"/>
      <c r="PZ295" s="97"/>
      <c r="QA295" s="97"/>
      <c r="QB295" s="97"/>
      <c r="QC295" s="97"/>
      <c r="QD295" s="97"/>
      <c r="QE295" s="97"/>
      <c r="QF295" s="97"/>
      <c r="QG295" s="97"/>
      <c r="QH295" s="97"/>
      <c r="QI295" s="97"/>
      <c r="QJ295" s="97"/>
      <c r="QK295" s="97"/>
      <c r="QL295" s="97"/>
      <c r="QM295" s="97"/>
      <c r="QN295" s="97"/>
      <c r="QO295" s="97"/>
      <c r="QP295" s="97"/>
      <c r="QQ295" s="97"/>
      <c r="QR295" s="97"/>
      <c r="QS295" s="97"/>
      <c r="QT295" s="97"/>
      <c r="QU295" s="97"/>
      <c r="QV295" s="97"/>
      <c r="QW295" s="97"/>
      <c r="QX295" s="97"/>
      <c r="QY295" s="97"/>
      <c r="QZ295" s="97"/>
      <c r="RA295" s="97"/>
      <c r="RB295" s="97"/>
      <c r="RC295" s="97"/>
      <c r="RD295" s="97"/>
      <c r="RE295" s="97"/>
      <c r="RF295" s="97"/>
      <c r="RG295" s="97"/>
      <c r="RH295" s="97"/>
      <c r="RI295" s="97"/>
      <c r="RJ295" s="97"/>
      <c r="RK295" s="97"/>
      <c r="RL295" s="97"/>
      <c r="RM295" s="97"/>
      <c r="RN295" s="97"/>
      <c r="RO295" s="97"/>
      <c r="RP295" s="97"/>
      <c r="RQ295" s="97"/>
      <c r="RR295" s="97"/>
      <c r="RS295" s="97"/>
      <c r="RT295" s="97"/>
      <c r="RU295" s="97"/>
      <c r="RV295" s="97"/>
      <c r="RW295" s="97"/>
      <c r="RX295" s="97"/>
      <c r="RY295" s="97"/>
      <c r="RZ295" s="97"/>
      <c r="SA295" s="97"/>
      <c r="SB295" s="97"/>
      <c r="SC295" s="97"/>
      <c r="SD295" s="97"/>
      <c r="SE295" s="97"/>
      <c r="SF295" s="97"/>
      <c r="SG295" s="97"/>
      <c r="SH295" s="97"/>
      <c r="SI295" s="97"/>
      <c r="SJ295" s="97"/>
      <c r="SK295" s="97"/>
      <c r="SL295" s="97"/>
      <c r="SM295" s="97"/>
      <c r="SN295" s="97"/>
      <c r="SO295" s="97"/>
      <c r="SP295" s="97"/>
      <c r="SQ295" s="97"/>
      <c r="SR295" s="97"/>
      <c r="SS295" s="97"/>
      <c r="ST295" s="97"/>
      <c r="SU295" s="97"/>
      <c r="SV295" s="97"/>
      <c r="SW295" s="97"/>
      <c r="SX295" s="97"/>
      <c r="SY295" s="97"/>
      <c r="SZ295" s="97"/>
      <c r="TA295" s="97"/>
      <c r="TB295" s="97"/>
    </row>
    <row r="296" spans="1:522" s="1" customFormat="1" ht="18" customHeight="1" x14ac:dyDescent="0.2">
      <c r="A296" s="12"/>
      <c r="B296" s="11" t="s">
        <v>502</v>
      </c>
      <c r="C296" s="1">
        <v>12169</v>
      </c>
      <c r="E296" s="4" t="s">
        <v>501</v>
      </c>
      <c r="F296" s="1">
        <v>9486</v>
      </c>
      <c r="G296" s="9" t="s">
        <v>99</v>
      </c>
      <c r="H296" s="4" t="s">
        <v>49</v>
      </c>
      <c r="I296" s="1">
        <f t="shared" si="5"/>
        <v>0</v>
      </c>
      <c r="J296" s="12">
        <f>Tabuľka3[[#This Row],[Stĺpec9]]</f>
        <v>0</v>
      </c>
      <c r="K296" s="97"/>
      <c r="L296" s="97"/>
      <c r="M296" s="97"/>
      <c r="N296" s="97"/>
      <c r="O296" s="97"/>
      <c r="P296" s="97"/>
      <c r="Q296" s="97"/>
      <c r="R296" s="97"/>
      <c r="S296" s="97"/>
      <c r="T296" s="97"/>
      <c r="U296" s="97"/>
      <c r="V296" s="97"/>
      <c r="W296" s="97"/>
      <c r="X296" s="97"/>
      <c r="Y296" s="97"/>
      <c r="Z296" s="97"/>
      <c r="AA296" s="97"/>
      <c r="AB296" s="97"/>
      <c r="AC296" s="97"/>
      <c r="AD296" s="97"/>
      <c r="AE296" s="97"/>
      <c r="AF296" s="97"/>
      <c r="AG296" s="97"/>
      <c r="AH296" s="97"/>
      <c r="AI296" s="97"/>
      <c r="AJ296" s="97"/>
      <c r="AK296" s="97"/>
      <c r="AL296" s="97"/>
      <c r="AM296" s="97"/>
      <c r="AN296" s="97"/>
      <c r="AO296" s="97"/>
      <c r="AP296" s="97"/>
      <c r="AQ296" s="97"/>
      <c r="AR296" s="97"/>
      <c r="AS296" s="97"/>
      <c r="AT296" s="97"/>
      <c r="AU296" s="97"/>
      <c r="AV296" s="97"/>
      <c r="AW296" s="97"/>
      <c r="AX296" s="97"/>
      <c r="AY296" s="97"/>
      <c r="AZ296" s="97"/>
      <c r="BA296" s="97"/>
      <c r="BB296" s="97"/>
      <c r="BC296" s="97"/>
      <c r="BD296" s="97"/>
      <c r="BE296" s="97"/>
      <c r="BF296" s="97"/>
      <c r="BG296" s="97"/>
      <c r="BH296" s="97"/>
      <c r="BI296" s="97"/>
      <c r="BJ296" s="97"/>
      <c r="BK296" s="97"/>
      <c r="BL296" s="97"/>
      <c r="BM296" s="97"/>
      <c r="BN296" s="97"/>
      <c r="BO296" s="97"/>
      <c r="BP296" s="97"/>
      <c r="BQ296" s="97"/>
      <c r="BR296" s="97"/>
      <c r="BS296" s="97"/>
      <c r="BT296" s="97"/>
      <c r="BU296" s="97"/>
      <c r="BV296" s="97"/>
      <c r="BW296" s="97"/>
      <c r="BX296" s="97"/>
      <c r="BY296" s="97"/>
      <c r="BZ296" s="97"/>
      <c r="CA296" s="97"/>
      <c r="CB296" s="97"/>
      <c r="CC296" s="97"/>
      <c r="CD296" s="97"/>
      <c r="CE296" s="97"/>
      <c r="CF296" s="97"/>
      <c r="CG296" s="97"/>
      <c r="CH296" s="97"/>
      <c r="CI296" s="97"/>
      <c r="CJ296" s="97"/>
      <c r="CK296" s="97"/>
      <c r="CL296" s="97"/>
      <c r="CM296" s="97"/>
      <c r="CN296" s="97"/>
      <c r="CO296" s="97"/>
      <c r="CP296" s="97"/>
      <c r="CQ296" s="97"/>
      <c r="CR296" s="97"/>
      <c r="CS296" s="97"/>
      <c r="CT296" s="97"/>
      <c r="CU296" s="97"/>
      <c r="CV296" s="97"/>
      <c r="CW296" s="97"/>
      <c r="CX296" s="97"/>
      <c r="CY296" s="97"/>
      <c r="CZ296" s="97"/>
      <c r="DA296" s="97"/>
      <c r="DB296" s="97"/>
      <c r="DC296" s="97"/>
      <c r="DD296" s="97"/>
      <c r="DE296" s="97"/>
      <c r="DF296" s="97"/>
      <c r="DG296" s="97"/>
      <c r="DH296" s="97"/>
      <c r="DI296" s="97"/>
      <c r="DJ296" s="97"/>
      <c r="DK296" s="97"/>
      <c r="DL296" s="97"/>
      <c r="DM296" s="97"/>
      <c r="DN296" s="97"/>
      <c r="DO296" s="97"/>
      <c r="DP296" s="97"/>
      <c r="DQ296" s="97"/>
      <c r="DR296" s="97"/>
      <c r="DS296" s="97"/>
      <c r="DT296" s="97"/>
      <c r="DU296" s="97"/>
      <c r="DV296" s="97"/>
      <c r="DW296" s="97"/>
      <c r="DX296" s="97"/>
      <c r="DY296" s="97"/>
      <c r="DZ296" s="97"/>
      <c r="EA296" s="97"/>
      <c r="EB296" s="97"/>
      <c r="EC296" s="97"/>
      <c r="ED296" s="97"/>
      <c r="EE296" s="97"/>
      <c r="EF296" s="97"/>
      <c r="EG296" s="97"/>
      <c r="EH296" s="97"/>
      <c r="EI296" s="97"/>
      <c r="EJ296" s="97"/>
      <c r="EK296" s="97"/>
      <c r="EL296" s="97"/>
      <c r="EM296" s="97"/>
      <c r="EN296" s="97"/>
      <c r="EO296" s="97"/>
      <c r="EP296" s="97"/>
      <c r="EQ296" s="97"/>
      <c r="ER296" s="97"/>
      <c r="ES296" s="97"/>
      <c r="ET296" s="97"/>
      <c r="EU296" s="97"/>
      <c r="EV296" s="97"/>
      <c r="EW296" s="97"/>
      <c r="EX296" s="97"/>
      <c r="EY296" s="97"/>
      <c r="EZ296" s="97"/>
      <c r="FA296" s="97"/>
      <c r="FB296" s="97"/>
      <c r="FC296" s="97"/>
      <c r="FD296" s="97"/>
      <c r="FE296" s="97"/>
      <c r="FF296" s="97"/>
      <c r="FG296" s="97"/>
      <c r="FH296" s="97"/>
      <c r="FI296" s="97"/>
      <c r="FJ296" s="97"/>
      <c r="FK296" s="97"/>
      <c r="FL296" s="97"/>
      <c r="FM296" s="97"/>
      <c r="FN296" s="97"/>
      <c r="FO296" s="97"/>
      <c r="FP296" s="97"/>
      <c r="FQ296" s="97"/>
      <c r="FR296" s="97"/>
      <c r="FS296" s="97"/>
      <c r="FT296" s="97"/>
      <c r="FU296" s="97"/>
      <c r="FV296" s="97"/>
      <c r="FW296" s="97"/>
      <c r="FX296" s="97"/>
      <c r="FY296" s="97"/>
      <c r="FZ296" s="97"/>
      <c r="GA296" s="97"/>
      <c r="GB296" s="97"/>
      <c r="GC296" s="97"/>
      <c r="GD296" s="97"/>
      <c r="GE296" s="97"/>
      <c r="GF296" s="97"/>
      <c r="GG296" s="97"/>
      <c r="GH296" s="97"/>
      <c r="GI296" s="97"/>
      <c r="GJ296" s="97"/>
      <c r="GK296" s="97"/>
      <c r="GL296" s="97"/>
      <c r="GM296" s="97"/>
      <c r="GN296" s="97"/>
      <c r="GO296" s="97"/>
      <c r="GP296" s="97"/>
      <c r="GQ296" s="97"/>
      <c r="GR296" s="97"/>
      <c r="GS296" s="97"/>
      <c r="GT296" s="97"/>
      <c r="GU296" s="97"/>
      <c r="GV296" s="97"/>
      <c r="GW296" s="97"/>
      <c r="GX296" s="97"/>
      <c r="GY296" s="97"/>
      <c r="GZ296" s="97"/>
      <c r="HA296" s="97"/>
      <c r="HB296" s="97"/>
      <c r="HC296" s="97"/>
      <c r="HD296" s="97"/>
      <c r="HE296" s="97"/>
      <c r="HF296" s="97"/>
      <c r="HG296" s="97"/>
      <c r="HH296" s="97"/>
      <c r="HI296" s="97"/>
      <c r="HJ296" s="97"/>
      <c r="HK296" s="97"/>
      <c r="HL296" s="97"/>
      <c r="HM296" s="97"/>
      <c r="HN296" s="97"/>
      <c r="HO296" s="97"/>
      <c r="HP296" s="97"/>
      <c r="HQ296" s="97"/>
      <c r="HR296" s="97"/>
      <c r="HS296" s="97"/>
      <c r="HT296" s="97"/>
      <c r="HU296" s="97"/>
      <c r="HV296" s="97"/>
      <c r="HW296" s="97"/>
      <c r="HX296" s="97"/>
      <c r="HY296" s="97"/>
      <c r="HZ296" s="97"/>
      <c r="IA296" s="97"/>
      <c r="IB296" s="97"/>
      <c r="IC296" s="97"/>
      <c r="ID296" s="97"/>
      <c r="IE296" s="97"/>
      <c r="IF296" s="97"/>
      <c r="IG296" s="97"/>
      <c r="IH296" s="97"/>
      <c r="II296" s="97"/>
      <c r="IJ296" s="97"/>
      <c r="IK296" s="97"/>
      <c r="IL296" s="97"/>
      <c r="IM296" s="97"/>
      <c r="IN296" s="97"/>
      <c r="IO296" s="97"/>
      <c r="IP296" s="97"/>
      <c r="IQ296" s="97"/>
      <c r="IR296" s="97"/>
      <c r="IS296" s="97"/>
      <c r="IT296" s="97"/>
      <c r="IU296" s="97"/>
      <c r="IV296" s="97"/>
      <c r="IW296" s="97"/>
      <c r="IX296" s="97"/>
      <c r="IY296" s="97"/>
      <c r="IZ296" s="97"/>
      <c r="JA296" s="97"/>
      <c r="JB296" s="97"/>
      <c r="JC296" s="97"/>
      <c r="JD296" s="97"/>
      <c r="JE296" s="97"/>
      <c r="JF296" s="97"/>
      <c r="JG296" s="97"/>
      <c r="JH296" s="97"/>
      <c r="JI296" s="97"/>
      <c r="JJ296" s="97"/>
      <c r="JK296" s="97"/>
      <c r="JL296" s="97"/>
      <c r="JM296" s="97"/>
      <c r="JN296" s="97"/>
      <c r="JO296" s="97"/>
      <c r="JP296" s="97"/>
      <c r="JQ296" s="97"/>
      <c r="JR296" s="97"/>
      <c r="JS296" s="97"/>
      <c r="JT296" s="97"/>
      <c r="JU296" s="97"/>
      <c r="JV296" s="97"/>
      <c r="JW296" s="97"/>
      <c r="JX296" s="97"/>
      <c r="JY296" s="97"/>
      <c r="JZ296" s="97"/>
      <c r="KA296" s="97"/>
      <c r="KB296" s="97"/>
      <c r="KC296" s="97"/>
      <c r="KD296" s="97"/>
      <c r="KE296" s="97"/>
      <c r="KF296" s="97"/>
      <c r="KG296" s="97"/>
      <c r="KH296" s="97"/>
      <c r="KI296" s="97"/>
      <c r="KJ296" s="97"/>
      <c r="KK296" s="97"/>
      <c r="KL296" s="97"/>
      <c r="KM296" s="97"/>
      <c r="KN296" s="97"/>
      <c r="KO296" s="97"/>
      <c r="KP296" s="97"/>
      <c r="KQ296" s="97"/>
      <c r="KR296" s="97"/>
      <c r="KS296" s="97"/>
      <c r="KT296" s="97"/>
      <c r="KU296" s="97"/>
      <c r="KV296" s="97"/>
      <c r="KW296" s="97"/>
      <c r="KX296" s="97"/>
      <c r="KY296" s="97"/>
      <c r="KZ296" s="97"/>
      <c r="LA296" s="97"/>
      <c r="LB296" s="97"/>
      <c r="LC296" s="97"/>
      <c r="LD296" s="97"/>
      <c r="LE296" s="97"/>
      <c r="LF296" s="97"/>
      <c r="LG296" s="97"/>
      <c r="LH296" s="97"/>
      <c r="LI296" s="97"/>
      <c r="LJ296" s="97"/>
      <c r="LK296" s="97"/>
      <c r="LL296" s="97"/>
      <c r="LM296" s="97"/>
      <c r="LN296" s="97"/>
      <c r="LO296" s="97"/>
      <c r="LP296" s="97"/>
      <c r="LQ296" s="97"/>
      <c r="LR296" s="97"/>
      <c r="LS296" s="97"/>
      <c r="LT296" s="97"/>
      <c r="LU296" s="97"/>
      <c r="LV296" s="97"/>
      <c r="LW296" s="97"/>
      <c r="LX296" s="97"/>
      <c r="LY296" s="97"/>
      <c r="LZ296" s="97"/>
      <c r="MA296" s="97"/>
      <c r="MB296" s="97"/>
      <c r="MC296" s="97"/>
      <c r="MD296" s="97"/>
      <c r="ME296" s="97"/>
      <c r="MF296" s="97"/>
      <c r="MG296" s="97"/>
      <c r="MH296" s="97"/>
      <c r="MI296" s="97"/>
      <c r="MJ296" s="97"/>
      <c r="MK296" s="97"/>
      <c r="ML296" s="97"/>
      <c r="MM296" s="97"/>
      <c r="MN296" s="97"/>
      <c r="MO296" s="97"/>
      <c r="MP296" s="97"/>
      <c r="MQ296" s="97"/>
      <c r="MR296" s="97"/>
      <c r="MS296" s="97"/>
      <c r="MT296" s="97"/>
      <c r="MU296" s="97"/>
      <c r="MV296" s="97"/>
      <c r="MW296" s="97"/>
      <c r="MX296" s="97"/>
      <c r="MY296" s="97"/>
      <c r="MZ296" s="97"/>
      <c r="NA296" s="97"/>
      <c r="NB296" s="97"/>
      <c r="NC296" s="97"/>
      <c r="ND296" s="97"/>
      <c r="NE296" s="97"/>
      <c r="NF296" s="97"/>
      <c r="NG296" s="97"/>
      <c r="NH296" s="97"/>
      <c r="NI296" s="97"/>
      <c r="NJ296" s="97"/>
      <c r="NK296" s="97"/>
      <c r="NL296" s="97"/>
      <c r="NM296" s="97"/>
      <c r="NN296" s="97"/>
      <c r="NO296" s="97"/>
      <c r="NP296" s="97"/>
      <c r="NQ296" s="97"/>
      <c r="NR296" s="97"/>
      <c r="NS296" s="97"/>
      <c r="NT296" s="97"/>
      <c r="NU296" s="97"/>
      <c r="NV296" s="97"/>
      <c r="NW296" s="97"/>
      <c r="NX296" s="97"/>
      <c r="NY296" s="97"/>
      <c r="NZ296" s="97"/>
      <c r="OA296" s="97"/>
      <c r="OB296" s="97"/>
      <c r="OC296" s="97"/>
      <c r="OD296" s="97"/>
      <c r="OE296" s="97"/>
      <c r="OF296" s="97"/>
      <c r="OG296" s="97"/>
      <c r="OH296" s="97"/>
      <c r="OI296" s="97"/>
      <c r="OJ296" s="97"/>
      <c r="OK296" s="97"/>
      <c r="OL296" s="97"/>
      <c r="OM296" s="97"/>
      <c r="ON296" s="97"/>
      <c r="OO296" s="97"/>
      <c r="OP296" s="97"/>
      <c r="OQ296" s="97"/>
      <c r="OR296" s="97"/>
      <c r="OS296" s="97"/>
      <c r="OT296" s="97"/>
      <c r="OU296" s="97"/>
      <c r="OV296" s="97"/>
      <c r="OW296" s="97"/>
      <c r="OX296" s="97"/>
      <c r="OY296" s="97"/>
      <c r="OZ296" s="97"/>
      <c r="PA296" s="97"/>
      <c r="PB296" s="97"/>
      <c r="PC296" s="97"/>
      <c r="PD296" s="97"/>
      <c r="PE296" s="97"/>
      <c r="PF296" s="97"/>
      <c r="PG296" s="97"/>
      <c r="PH296" s="97"/>
      <c r="PI296" s="97"/>
      <c r="PJ296" s="97"/>
      <c r="PK296" s="97"/>
      <c r="PL296" s="97"/>
      <c r="PM296" s="97"/>
      <c r="PN296" s="97"/>
      <c r="PO296" s="97"/>
      <c r="PP296" s="97"/>
      <c r="PQ296" s="97"/>
      <c r="PR296" s="97"/>
      <c r="PS296" s="97"/>
      <c r="PT296" s="97"/>
      <c r="PU296" s="97"/>
      <c r="PV296" s="97"/>
      <c r="PW296" s="97"/>
      <c r="PX296" s="97"/>
      <c r="PY296" s="97"/>
      <c r="PZ296" s="97"/>
      <c r="QA296" s="97"/>
      <c r="QB296" s="97"/>
      <c r="QC296" s="97"/>
      <c r="QD296" s="97"/>
      <c r="QE296" s="97"/>
      <c r="QF296" s="97"/>
      <c r="QG296" s="97"/>
      <c r="QH296" s="97"/>
      <c r="QI296" s="97"/>
      <c r="QJ296" s="97"/>
      <c r="QK296" s="97"/>
      <c r="QL296" s="97"/>
      <c r="QM296" s="97"/>
      <c r="QN296" s="97"/>
      <c r="QO296" s="97"/>
      <c r="QP296" s="97"/>
      <c r="QQ296" s="97"/>
      <c r="QR296" s="97"/>
      <c r="QS296" s="97"/>
      <c r="QT296" s="97"/>
      <c r="QU296" s="97"/>
      <c r="QV296" s="97"/>
      <c r="QW296" s="97"/>
      <c r="QX296" s="97"/>
      <c r="QY296" s="97"/>
      <c r="QZ296" s="97"/>
      <c r="RA296" s="97"/>
      <c r="RB296" s="97"/>
      <c r="RC296" s="97"/>
      <c r="RD296" s="97"/>
      <c r="RE296" s="97"/>
      <c r="RF296" s="97"/>
      <c r="RG296" s="97"/>
      <c r="RH296" s="97"/>
      <c r="RI296" s="97"/>
      <c r="RJ296" s="97"/>
      <c r="RK296" s="97"/>
      <c r="RL296" s="97"/>
      <c r="RM296" s="97"/>
      <c r="RN296" s="97"/>
      <c r="RO296" s="97"/>
      <c r="RP296" s="97"/>
      <c r="RQ296" s="97"/>
      <c r="RR296" s="97"/>
      <c r="RS296" s="97"/>
      <c r="RT296" s="97"/>
      <c r="RU296" s="97"/>
      <c r="RV296" s="97"/>
      <c r="RW296" s="97"/>
      <c r="RX296" s="97"/>
      <c r="RY296" s="97"/>
      <c r="RZ296" s="97"/>
      <c r="SA296" s="97"/>
      <c r="SB296" s="97"/>
      <c r="SC296" s="97"/>
      <c r="SD296" s="97"/>
      <c r="SE296" s="97"/>
      <c r="SF296" s="97"/>
      <c r="SG296" s="97"/>
      <c r="SH296" s="97"/>
      <c r="SI296" s="97"/>
      <c r="SJ296" s="97"/>
      <c r="SK296" s="97"/>
      <c r="SL296" s="97"/>
      <c r="SM296" s="97"/>
      <c r="SN296" s="97"/>
      <c r="SO296" s="97"/>
      <c r="SP296" s="97"/>
      <c r="SQ296" s="97"/>
      <c r="SR296" s="97"/>
      <c r="SS296" s="97"/>
      <c r="ST296" s="97"/>
      <c r="SU296" s="97"/>
      <c r="SV296" s="97"/>
      <c r="SW296" s="97"/>
      <c r="SX296" s="97"/>
      <c r="SY296" s="97"/>
      <c r="SZ296" s="97"/>
      <c r="TA296" s="97"/>
      <c r="TB296" s="97"/>
    </row>
    <row r="297" spans="1:522" s="1" customFormat="1" ht="18" customHeight="1" x14ac:dyDescent="0.2">
      <c r="A297" s="12"/>
      <c r="B297" s="11" t="s">
        <v>431</v>
      </c>
      <c r="C297" s="1">
        <v>11423</v>
      </c>
      <c r="E297" s="4" t="s">
        <v>430</v>
      </c>
      <c r="F297" s="1">
        <v>5553</v>
      </c>
      <c r="G297" s="9" t="s">
        <v>96</v>
      </c>
      <c r="H297" s="4" t="s">
        <v>432</v>
      </c>
      <c r="I297" s="1">
        <f t="shared" si="5"/>
        <v>0</v>
      </c>
      <c r="J297" s="12">
        <f>Tabuľka3[[#This Row],[Stĺpec9]]</f>
        <v>0</v>
      </c>
      <c r="K297" s="97"/>
      <c r="L297" s="97"/>
      <c r="M297" s="97"/>
      <c r="N297" s="97"/>
      <c r="O297" s="97"/>
      <c r="P297" s="97"/>
      <c r="Q297" s="97"/>
      <c r="R297" s="97"/>
      <c r="S297" s="97"/>
      <c r="T297" s="97"/>
      <c r="U297" s="97"/>
      <c r="V297" s="97"/>
      <c r="W297" s="97"/>
      <c r="X297" s="97"/>
      <c r="Y297" s="97"/>
      <c r="Z297" s="97"/>
      <c r="AA297" s="97"/>
      <c r="AB297" s="97"/>
      <c r="AC297" s="97"/>
      <c r="AD297" s="97"/>
      <c r="AE297" s="97"/>
      <c r="AF297" s="97"/>
      <c r="AG297" s="97"/>
      <c r="AH297" s="97"/>
      <c r="AI297" s="97"/>
      <c r="AJ297" s="97"/>
      <c r="AK297" s="97"/>
      <c r="AL297" s="97"/>
      <c r="AM297" s="97"/>
      <c r="AN297" s="97"/>
      <c r="AO297" s="97"/>
      <c r="AP297" s="97"/>
      <c r="AQ297" s="97"/>
      <c r="AR297" s="97"/>
      <c r="AS297" s="97"/>
      <c r="AT297" s="97"/>
      <c r="AU297" s="97"/>
      <c r="AV297" s="97"/>
      <c r="AW297" s="97"/>
      <c r="AX297" s="97"/>
      <c r="AY297" s="97"/>
      <c r="AZ297" s="97"/>
      <c r="BA297" s="97"/>
      <c r="BB297" s="97"/>
      <c r="BC297" s="97"/>
      <c r="BD297" s="97"/>
      <c r="BE297" s="97"/>
      <c r="BF297" s="97"/>
      <c r="BG297" s="97"/>
      <c r="BH297" s="97"/>
      <c r="BI297" s="97"/>
      <c r="BJ297" s="97"/>
      <c r="BK297" s="97"/>
      <c r="BL297" s="97"/>
      <c r="BM297" s="97"/>
      <c r="BN297" s="97"/>
      <c r="BO297" s="97"/>
      <c r="BP297" s="97"/>
      <c r="BQ297" s="97"/>
      <c r="BR297" s="97"/>
      <c r="BS297" s="97"/>
      <c r="BT297" s="97"/>
      <c r="BU297" s="97"/>
      <c r="BV297" s="97"/>
      <c r="BW297" s="97"/>
      <c r="BX297" s="97"/>
      <c r="BY297" s="97"/>
      <c r="BZ297" s="97"/>
      <c r="CA297" s="97"/>
      <c r="CB297" s="97"/>
      <c r="CC297" s="97"/>
      <c r="CD297" s="97"/>
      <c r="CE297" s="97"/>
      <c r="CF297" s="97"/>
      <c r="CG297" s="97"/>
      <c r="CH297" s="97"/>
      <c r="CI297" s="97"/>
      <c r="CJ297" s="97"/>
      <c r="CK297" s="97"/>
      <c r="CL297" s="97"/>
      <c r="CM297" s="97"/>
      <c r="CN297" s="97"/>
      <c r="CO297" s="97"/>
      <c r="CP297" s="97"/>
      <c r="CQ297" s="97"/>
      <c r="CR297" s="97"/>
      <c r="CS297" s="97"/>
      <c r="CT297" s="97"/>
      <c r="CU297" s="97"/>
      <c r="CV297" s="97"/>
      <c r="CW297" s="97"/>
      <c r="CX297" s="97"/>
      <c r="CY297" s="97"/>
      <c r="CZ297" s="97"/>
      <c r="DA297" s="97"/>
      <c r="DB297" s="97"/>
      <c r="DC297" s="97"/>
      <c r="DD297" s="97"/>
      <c r="DE297" s="97"/>
      <c r="DF297" s="97"/>
      <c r="DG297" s="97"/>
      <c r="DH297" s="97"/>
      <c r="DI297" s="97"/>
      <c r="DJ297" s="97"/>
      <c r="DK297" s="97"/>
      <c r="DL297" s="97"/>
      <c r="DM297" s="97"/>
      <c r="DN297" s="97"/>
      <c r="DO297" s="97"/>
      <c r="DP297" s="97"/>
      <c r="DQ297" s="97"/>
      <c r="DR297" s="97"/>
      <c r="DS297" s="97"/>
      <c r="DT297" s="97"/>
      <c r="DU297" s="97"/>
      <c r="DV297" s="97"/>
      <c r="DW297" s="97"/>
      <c r="DX297" s="97"/>
      <c r="DY297" s="97"/>
      <c r="DZ297" s="97"/>
      <c r="EA297" s="97"/>
      <c r="EB297" s="97"/>
      <c r="EC297" s="97"/>
      <c r="ED297" s="97"/>
      <c r="EE297" s="97"/>
      <c r="EF297" s="97"/>
      <c r="EG297" s="97"/>
      <c r="EH297" s="97"/>
      <c r="EI297" s="97"/>
      <c r="EJ297" s="97"/>
      <c r="EK297" s="97"/>
      <c r="EL297" s="97"/>
      <c r="EM297" s="97"/>
      <c r="EN297" s="97"/>
      <c r="EO297" s="97"/>
      <c r="EP297" s="97"/>
      <c r="EQ297" s="97"/>
      <c r="ER297" s="97"/>
      <c r="ES297" s="97"/>
      <c r="ET297" s="97"/>
      <c r="EU297" s="97"/>
      <c r="EV297" s="97"/>
      <c r="EW297" s="97"/>
      <c r="EX297" s="97"/>
      <c r="EY297" s="97"/>
      <c r="EZ297" s="97"/>
      <c r="FA297" s="97"/>
      <c r="FB297" s="97"/>
      <c r="FC297" s="97"/>
      <c r="FD297" s="97"/>
      <c r="FE297" s="97"/>
      <c r="FF297" s="97"/>
      <c r="FG297" s="97"/>
      <c r="FH297" s="97"/>
      <c r="FI297" s="97"/>
      <c r="FJ297" s="97"/>
      <c r="FK297" s="97"/>
      <c r="FL297" s="97"/>
      <c r="FM297" s="97"/>
      <c r="FN297" s="97"/>
      <c r="FO297" s="97"/>
      <c r="FP297" s="97"/>
      <c r="FQ297" s="97"/>
      <c r="FR297" s="97"/>
      <c r="FS297" s="97"/>
      <c r="FT297" s="97"/>
      <c r="FU297" s="97"/>
      <c r="FV297" s="97"/>
      <c r="FW297" s="97"/>
      <c r="FX297" s="97"/>
      <c r="FY297" s="97"/>
      <c r="FZ297" s="97"/>
      <c r="GA297" s="97"/>
      <c r="GB297" s="97"/>
      <c r="GC297" s="97"/>
      <c r="GD297" s="97"/>
      <c r="GE297" s="97"/>
      <c r="GF297" s="97"/>
      <c r="GG297" s="97"/>
      <c r="GH297" s="97"/>
      <c r="GI297" s="97"/>
      <c r="GJ297" s="97"/>
      <c r="GK297" s="97"/>
      <c r="GL297" s="97"/>
      <c r="GM297" s="97"/>
      <c r="GN297" s="97"/>
      <c r="GO297" s="97"/>
      <c r="GP297" s="97"/>
      <c r="GQ297" s="97"/>
      <c r="GR297" s="97"/>
      <c r="GS297" s="97"/>
      <c r="GT297" s="97"/>
      <c r="GU297" s="97"/>
      <c r="GV297" s="97"/>
      <c r="GW297" s="97"/>
      <c r="GX297" s="97"/>
      <c r="GY297" s="97"/>
      <c r="GZ297" s="97"/>
      <c r="HA297" s="97"/>
      <c r="HB297" s="97"/>
      <c r="HC297" s="97"/>
      <c r="HD297" s="97"/>
      <c r="HE297" s="97"/>
      <c r="HF297" s="97"/>
      <c r="HG297" s="97"/>
      <c r="HH297" s="97"/>
      <c r="HI297" s="97"/>
      <c r="HJ297" s="97"/>
      <c r="HK297" s="97"/>
      <c r="HL297" s="97"/>
      <c r="HM297" s="97"/>
      <c r="HN297" s="97"/>
      <c r="HO297" s="97"/>
      <c r="HP297" s="97"/>
      <c r="HQ297" s="97"/>
      <c r="HR297" s="97"/>
      <c r="HS297" s="97"/>
      <c r="HT297" s="97"/>
      <c r="HU297" s="97"/>
      <c r="HV297" s="97"/>
      <c r="HW297" s="97"/>
      <c r="HX297" s="97"/>
      <c r="HY297" s="97"/>
      <c r="HZ297" s="97"/>
      <c r="IA297" s="97"/>
      <c r="IB297" s="97"/>
      <c r="IC297" s="97"/>
      <c r="ID297" s="97"/>
      <c r="IE297" s="97"/>
      <c r="IF297" s="97"/>
      <c r="IG297" s="97"/>
      <c r="IH297" s="97"/>
      <c r="II297" s="97"/>
      <c r="IJ297" s="97"/>
      <c r="IK297" s="97"/>
      <c r="IL297" s="97"/>
      <c r="IM297" s="97"/>
      <c r="IN297" s="97"/>
      <c r="IO297" s="97"/>
      <c r="IP297" s="97"/>
      <c r="IQ297" s="97"/>
      <c r="IR297" s="97"/>
      <c r="IS297" s="97"/>
      <c r="IT297" s="97"/>
      <c r="IU297" s="97"/>
      <c r="IV297" s="97"/>
      <c r="IW297" s="97"/>
      <c r="IX297" s="97"/>
      <c r="IY297" s="97"/>
      <c r="IZ297" s="97"/>
      <c r="JA297" s="97"/>
      <c r="JB297" s="97"/>
      <c r="JC297" s="97"/>
      <c r="JD297" s="97"/>
      <c r="JE297" s="97"/>
      <c r="JF297" s="97"/>
      <c r="JG297" s="97"/>
      <c r="JH297" s="97"/>
      <c r="JI297" s="97"/>
      <c r="JJ297" s="97"/>
      <c r="JK297" s="97"/>
      <c r="JL297" s="97"/>
      <c r="JM297" s="97"/>
      <c r="JN297" s="97"/>
      <c r="JO297" s="97"/>
      <c r="JP297" s="97"/>
      <c r="JQ297" s="97"/>
      <c r="JR297" s="97"/>
      <c r="JS297" s="97"/>
      <c r="JT297" s="97"/>
      <c r="JU297" s="97"/>
      <c r="JV297" s="97"/>
      <c r="JW297" s="97"/>
      <c r="JX297" s="97"/>
      <c r="JY297" s="97"/>
      <c r="JZ297" s="97"/>
      <c r="KA297" s="97"/>
      <c r="KB297" s="97"/>
      <c r="KC297" s="97"/>
      <c r="KD297" s="97"/>
      <c r="KE297" s="97"/>
      <c r="KF297" s="97"/>
      <c r="KG297" s="97"/>
      <c r="KH297" s="97"/>
      <c r="KI297" s="97"/>
      <c r="KJ297" s="97"/>
      <c r="KK297" s="97"/>
      <c r="KL297" s="97"/>
      <c r="KM297" s="97"/>
      <c r="KN297" s="97"/>
      <c r="KO297" s="97"/>
      <c r="KP297" s="97"/>
      <c r="KQ297" s="97"/>
      <c r="KR297" s="97"/>
      <c r="KS297" s="97"/>
      <c r="KT297" s="97"/>
      <c r="KU297" s="97"/>
      <c r="KV297" s="97"/>
      <c r="KW297" s="97"/>
      <c r="KX297" s="97"/>
      <c r="KY297" s="97"/>
      <c r="KZ297" s="97"/>
      <c r="LA297" s="97"/>
      <c r="LB297" s="97"/>
      <c r="LC297" s="97"/>
      <c r="LD297" s="97"/>
      <c r="LE297" s="97"/>
      <c r="LF297" s="97"/>
      <c r="LG297" s="97"/>
      <c r="LH297" s="97"/>
      <c r="LI297" s="97"/>
      <c r="LJ297" s="97"/>
      <c r="LK297" s="97"/>
      <c r="LL297" s="97"/>
      <c r="LM297" s="97"/>
      <c r="LN297" s="97"/>
      <c r="LO297" s="97"/>
      <c r="LP297" s="97"/>
      <c r="LQ297" s="97"/>
      <c r="LR297" s="97"/>
      <c r="LS297" s="97"/>
      <c r="LT297" s="97"/>
      <c r="LU297" s="97"/>
      <c r="LV297" s="97"/>
      <c r="LW297" s="97"/>
      <c r="LX297" s="97"/>
      <c r="LY297" s="97"/>
      <c r="LZ297" s="97"/>
      <c r="MA297" s="97"/>
      <c r="MB297" s="97"/>
      <c r="MC297" s="97"/>
      <c r="MD297" s="97"/>
      <c r="ME297" s="97"/>
      <c r="MF297" s="97"/>
      <c r="MG297" s="97"/>
      <c r="MH297" s="97"/>
      <c r="MI297" s="97"/>
      <c r="MJ297" s="97"/>
      <c r="MK297" s="97"/>
      <c r="ML297" s="97"/>
      <c r="MM297" s="97"/>
      <c r="MN297" s="97"/>
      <c r="MO297" s="97"/>
      <c r="MP297" s="97"/>
      <c r="MQ297" s="97"/>
      <c r="MR297" s="97"/>
      <c r="MS297" s="97"/>
      <c r="MT297" s="97"/>
      <c r="MU297" s="97"/>
      <c r="MV297" s="97"/>
      <c r="MW297" s="97"/>
      <c r="MX297" s="97"/>
      <c r="MY297" s="97"/>
      <c r="MZ297" s="97"/>
      <c r="NA297" s="97"/>
      <c r="NB297" s="97"/>
      <c r="NC297" s="97"/>
      <c r="ND297" s="97"/>
      <c r="NE297" s="97"/>
      <c r="NF297" s="97"/>
      <c r="NG297" s="97"/>
      <c r="NH297" s="97"/>
      <c r="NI297" s="97"/>
      <c r="NJ297" s="97"/>
      <c r="NK297" s="97"/>
      <c r="NL297" s="97"/>
      <c r="NM297" s="97"/>
      <c r="NN297" s="97"/>
      <c r="NO297" s="97"/>
      <c r="NP297" s="97"/>
      <c r="NQ297" s="97"/>
      <c r="NR297" s="97"/>
      <c r="NS297" s="97"/>
      <c r="NT297" s="97"/>
      <c r="NU297" s="97"/>
      <c r="NV297" s="97"/>
      <c r="NW297" s="97"/>
      <c r="NX297" s="97"/>
      <c r="NY297" s="97"/>
      <c r="NZ297" s="97"/>
      <c r="OA297" s="97"/>
      <c r="OB297" s="97"/>
      <c r="OC297" s="97"/>
      <c r="OD297" s="97"/>
      <c r="OE297" s="97"/>
      <c r="OF297" s="97"/>
      <c r="OG297" s="97"/>
      <c r="OH297" s="97"/>
      <c r="OI297" s="97"/>
      <c r="OJ297" s="97"/>
      <c r="OK297" s="97"/>
      <c r="OL297" s="97"/>
      <c r="OM297" s="97"/>
      <c r="ON297" s="97"/>
      <c r="OO297" s="97"/>
      <c r="OP297" s="97"/>
      <c r="OQ297" s="97"/>
      <c r="OR297" s="97"/>
      <c r="OS297" s="97"/>
      <c r="OT297" s="97"/>
      <c r="OU297" s="97"/>
      <c r="OV297" s="97"/>
      <c r="OW297" s="97"/>
      <c r="OX297" s="97"/>
      <c r="OY297" s="97"/>
      <c r="OZ297" s="97"/>
      <c r="PA297" s="97"/>
      <c r="PB297" s="97"/>
      <c r="PC297" s="97"/>
      <c r="PD297" s="97"/>
      <c r="PE297" s="97"/>
      <c r="PF297" s="97"/>
      <c r="PG297" s="97"/>
      <c r="PH297" s="97"/>
      <c r="PI297" s="97"/>
      <c r="PJ297" s="97"/>
      <c r="PK297" s="97"/>
      <c r="PL297" s="97"/>
      <c r="PM297" s="97"/>
      <c r="PN297" s="97"/>
      <c r="PO297" s="97"/>
      <c r="PP297" s="97"/>
      <c r="PQ297" s="97"/>
      <c r="PR297" s="97"/>
      <c r="PS297" s="97"/>
      <c r="PT297" s="97"/>
      <c r="PU297" s="97"/>
      <c r="PV297" s="97"/>
      <c r="PW297" s="97"/>
      <c r="PX297" s="97"/>
      <c r="PY297" s="97"/>
      <c r="PZ297" s="97"/>
      <c r="QA297" s="97"/>
      <c r="QB297" s="97"/>
      <c r="QC297" s="97"/>
      <c r="QD297" s="97"/>
      <c r="QE297" s="97"/>
      <c r="QF297" s="97"/>
      <c r="QG297" s="97"/>
      <c r="QH297" s="97"/>
      <c r="QI297" s="97"/>
      <c r="QJ297" s="97"/>
      <c r="QK297" s="97"/>
      <c r="QL297" s="97"/>
      <c r="QM297" s="97"/>
      <c r="QN297" s="97"/>
      <c r="QO297" s="97"/>
      <c r="QP297" s="97"/>
      <c r="QQ297" s="97"/>
      <c r="QR297" s="97"/>
      <c r="QS297" s="97"/>
      <c r="QT297" s="97"/>
      <c r="QU297" s="97"/>
      <c r="QV297" s="97"/>
      <c r="QW297" s="97"/>
      <c r="QX297" s="97"/>
      <c r="QY297" s="97"/>
      <c r="QZ297" s="97"/>
      <c r="RA297" s="97"/>
      <c r="RB297" s="97"/>
      <c r="RC297" s="97"/>
      <c r="RD297" s="97"/>
      <c r="RE297" s="97"/>
      <c r="RF297" s="97"/>
      <c r="RG297" s="97"/>
      <c r="RH297" s="97"/>
      <c r="RI297" s="97"/>
      <c r="RJ297" s="97"/>
      <c r="RK297" s="97"/>
      <c r="RL297" s="97"/>
      <c r="RM297" s="97"/>
      <c r="RN297" s="97"/>
      <c r="RO297" s="97"/>
      <c r="RP297" s="97"/>
      <c r="RQ297" s="97"/>
      <c r="RR297" s="97"/>
      <c r="RS297" s="97"/>
      <c r="RT297" s="97"/>
      <c r="RU297" s="97"/>
      <c r="RV297" s="97"/>
      <c r="RW297" s="97"/>
      <c r="RX297" s="97"/>
      <c r="RY297" s="97"/>
      <c r="RZ297" s="97"/>
      <c r="SA297" s="97"/>
      <c r="SB297" s="97"/>
      <c r="SC297" s="97"/>
      <c r="SD297" s="97"/>
      <c r="SE297" s="97"/>
      <c r="SF297" s="97"/>
      <c r="SG297" s="97"/>
      <c r="SH297" s="97"/>
      <c r="SI297" s="97"/>
      <c r="SJ297" s="97"/>
      <c r="SK297" s="97"/>
      <c r="SL297" s="97"/>
      <c r="SM297" s="97"/>
      <c r="SN297" s="97"/>
      <c r="SO297" s="97"/>
      <c r="SP297" s="97"/>
      <c r="SQ297" s="97"/>
      <c r="SR297" s="97"/>
      <c r="SS297" s="97"/>
      <c r="ST297" s="97"/>
      <c r="SU297" s="97"/>
      <c r="SV297" s="97"/>
      <c r="SW297" s="97"/>
      <c r="SX297" s="97"/>
      <c r="SY297" s="97"/>
      <c r="SZ297" s="97"/>
      <c r="TA297" s="97"/>
      <c r="TB297" s="97"/>
    </row>
    <row r="298" spans="1:522" s="1" customFormat="1" ht="18" customHeight="1" x14ac:dyDescent="0.2">
      <c r="A298" s="12"/>
      <c r="B298" s="11" t="s">
        <v>484</v>
      </c>
      <c r="C298" s="1">
        <v>12950</v>
      </c>
      <c r="E298" s="4" t="s">
        <v>264</v>
      </c>
      <c r="F298" s="1">
        <v>9421</v>
      </c>
      <c r="G298" s="9" t="s">
        <v>99</v>
      </c>
      <c r="H298" s="4" t="s">
        <v>19</v>
      </c>
      <c r="I298" s="1">
        <f t="shared" si="5"/>
        <v>0</v>
      </c>
      <c r="J298" s="12">
        <f>Tabuľka3[[#This Row],[Stĺpec9]]</f>
        <v>0</v>
      </c>
      <c r="K298" s="97"/>
      <c r="L298" s="97"/>
      <c r="M298" s="97"/>
      <c r="N298" s="97"/>
      <c r="O298" s="97"/>
      <c r="P298" s="97"/>
      <c r="Q298" s="97"/>
      <c r="R298" s="97"/>
      <c r="S298" s="97"/>
      <c r="T298" s="97"/>
      <c r="U298" s="97"/>
      <c r="V298" s="97"/>
      <c r="W298" s="97"/>
      <c r="X298" s="97"/>
      <c r="Y298" s="97"/>
      <c r="Z298" s="97"/>
      <c r="AA298" s="97"/>
      <c r="AB298" s="97"/>
      <c r="AC298" s="97"/>
      <c r="AD298" s="97"/>
      <c r="AE298" s="97"/>
      <c r="AF298" s="97"/>
      <c r="AG298" s="97"/>
      <c r="AH298" s="97"/>
      <c r="AI298" s="97"/>
      <c r="AJ298" s="97"/>
      <c r="AK298" s="97"/>
      <c r="AL298" s="97"/>
      <c r="AM298" s="97"/>
      <c r="AN298" s="97"/>
      <c r="AO298" s="97"/>
      <c r="AP298" s="97"/>
      <c r="AQ298" s="97"/>
      <c r="AR298" s="97"/>
      <c r="AS298" s="97"/>
      <c r="AT298" s="97"/>
      <c r="AU298" s="97"/>
      <c r="AV298" s="97"/>
      <c r="AW298" s="97"/>
      <c r="AX298" s="97"/>
      <c r="AY298" s="97"/>
      <c r="AZ298" s="97"/>
      <c r="BA298" s="97"/>
      <c r="BB298" s="97"/>
      <c r="BC298" s="97"/>
      <c r="BD298" s="97"/>
      <c r="BE298" s="97"/>
      <c r="BF298" s="97"/>
      <c r="BG298" s="97"/>
      <c r="BH298" s="97"/>
      <c r="BI298" s="97"/>
      <c r="BJ298" s="97"/>
      <c r="BK298" s="97"/>
      <c r="BL298" s="97"/>
      <c r="BM298" s="97"/>
      <c r="BN298" s="97"/>
      <c r="BO298" s="97"/>
      <c r="BP298" s="97"/>
      <c r="BQ298" s="97"/>
      <c r="BR298" s="97"/>
      <c r="BS298" s="97"/>
      <c r="BT298" s="97"/>
      <c r="BU298" s="97"/>
      <c r="BV298" s="97"/>
      <c r="BW298" s="97"/>
      <c r="BX298" s="97"/>
      <c r="BY298" s="97"/>
      <c r="BZ298" s="97"/>
      <c r="CA298" s="97"/>
      <c r="CB298" s="97"/>
      <c r="CC298" s="97"/>
      <c r="CD298" s="97"/>
      <c r="CE298" s="97"/>
      <c r="CF298" s="97"/>
      <c r="CG298" s="97"/>
      <c r="CH298" s="97"/>
      <c r="CI298" s="97"/>
      <c r="CJ298" s="97"/>
      <c r="CK298" s="97"/>
      <c r="CL298" s="97"/>
      <c r="CM298" s="97"/>
      <c r="CN298" s="97"/>
      <c r="CO298" s="97"/>
      <c r="CP298" s="97"/>
      <c r="CQ298" s="97"/>
      <c r="CR298" s="97"/>
      <c r="CS298" s="97"/>
      <c r="CT298" s="97"/>
      <c r="CU298" s="97"/>
      <c r="CV298" s="97"/>
      <c r="CW298" s="97"/>
      <c r="CX298" s="97"/>
      <c r="CY298" s="97"/>
      <c r="CZ298" s="97"/>
      <c r="DA298" s="97"/>
      <c r="DB298" s="97"/>
      <c r="DC298" s="97"/>
      <c r="DD298" s="97"/>
      <c r="DE298" s="97"/>
      <c r="DF298" s="97"/>
      <c r="DG298" s="97"/>
      <c r="DH298" s="97"/>
      <c r="DI298" s="97"/>
      <c r="DJ298" s="97"/>
      <c r="DK298" s="97"/>
      <c r="DL298" s="97"/>
      <c r="DM298" s="97"/>
      <c r="DN298" s="97"/>
      <c r="DO298" s="97"/>
      <c r="DP298" s="97"/>
      <c r="DQ298" s="97"/>
      <c r="DR298" s="97"/>
      <c r="DS298" s="97"/>
      <c r="DT298" s="97"/>
      <c r="DU298" s="97"/>
      <c r="DV298" s="97"/>
      <c r="DW298" s="97"/>
      <c r="DX298" s="97"/>
      <c r="DY298" s="97"/>
      <c r="DZ298" s="97"/>
      <c r="EA298" s="97"/>
      <c r="EB298" s="97"/>
      <c r="EC298" s="97"/>
      <c r="ED298" s="97"/>
      <c r="EE298" s="97"/>
      <c r="EF298" s="97"/>
      <c r="EG298" s="97"/>
      <c r="EH298" s="97"/>
      <c r="EI298" s="97"/>
      <c r="EJ298" s="97"/>
      <c r="EK298" s="97"/>
      <c r="EL298" s="97"/>
      <c r="EM298" s="97"/>
      <c r="EN298" s="97"/>
      <c r="EO298" s="97"/>
      <c r="EP298" s="97"/>
      <c r="EQ298" s="97"/>
      <c r="ER298" s="97"/>
      <c r="ES298" s="97"/>
      <c r="ET298" s="97"/>
      <c r="EU298" s="97"/>
      <c r="EV298" s="97"/>
      <c r="EW298" s="97"/>
      <c r="EX298" s="97"/>
      <c r="EY298" s="97"/>
      <c r="EZ298" s="97"/>
      <c r="FA298" s="97"/>
      <c r="FB298" s="97"/>
      <c r="FC298" s="97"/>
      <c r="FD298" s="97"/>
      <c r="FE298" s="97"/>
      <c r="FF298" s="97"/>
      <c r="FG298" s="97"/>
      <c r="FH298" s="97"/>
      <c r="FI298" s="97"/>
      <c r="FJ298" s="97"/>
      <c r="FK298" s="97"/>
      <c r="FL298" s="97"/>
      <c r="FM298" s="97"/>
      <c r="FN298" s="97"/>
      <c r="FO298" s="97"/>
      <c r="FP298" s="97"/>
      <c r="FQ298" s="97"/>
      <c r="FR298" s="97"/>
      <c r="FS298" s="97"/>
      <c r="FT298" s="97"/>
      <c r="FU298" s="97"/>
      <c r="FV298" s="97"/>
      <c r="FW298" s="97"/>
      <c r="FX298" s="97"/>
      <c r="FY298" s="97"/>
      <c r="FZ298" s="97"/>
      <c r="GA298" s="97"/>
      <c r="GB298" s="97"/>
      <c r="GC298" s="97"/>
      <c r="GD298" s="97"/>
      <c r="GE298" s="97"/>
      <c r="GF298" s="97"/>
      <c r="GG298" s="97"/>
      <c r="GH298" s="97"/>
      <c r="GI298" s="97"/>
      <c r="GJ298" s="97"/>
      <c r="GK298" s="97"/>
      <c r="GL298" s="97"/>
      <c r="GM298" s="97"/>
      <c r="GN298" s="97"/>
      <c r="GO298" s="97"/>
      <c r="GP298" s="97"/>
      <c r="GQ298" s="97"/>
      <c r="GR298" s="97"/>
      <c r="GS298" s="97"/>
      <c r="GT298" s="97"/>
      <c r="GU298" s="97"/>
      <c r="GV298" s="97"/>
      <c r="GW298" s="97"/>
      <c r="GX298" s="97"/>
      <c r="GY298" s="97"/>
      <c r="GZ298" s="97"/>
      <c r="HA298" s="97"/>
      <c r="HB298" s="97"/>
      <c r="HC298" s="97"/>
      <c r="HD298" s="97"/>
      <c r="HE298" s="97"/>
      <c r="HF298" s="97"/>
      <c r="HG298" s="97"/>
      <c r="HH298" s="97"/>
      <c r="HI298" s="97"/>
      <c r="HJ298" s="97"/>
      <c r="HK298" s="97"/>
      <c r="HL298" s="97"/>
      <c r="HM298" s="97"/>
      <c r="HN298" s="97"/>
      <c r="HO298" s="97"/>
      <c r="HP298" s="97"/>
      <c r="HQ298" s="97"/>
      <c r="HR298" s="97"/>
      <c r="HS298" s="97"/>
      <c r="HT298" s="97"/>
      <c r="HU298" s="97"/>
      <c r="HV298" s="97"/>
      <c r="HW298" s="97"/>
      <c r="HX298" s="97"/>
      <c r="HY298" s="97"/>
      <c r="HZ298" s="97"/>
      <c r="IA298" s="97"/>
      <c r="IB298" s="97"/>
      <c r="IC298" s="97"/>
      <c r="ID298" s="97"/>
      <c r="IE298" s="97"/>
      <c r="IF298" s="97"/>
      <c r="IG298" s="97"/>
      <c r="IH298" s="97"/>
      <c r="II298" s="97"/>
      <c r="IJ298" s="97"/>
      <c r="IK298" s="97"/>
      <c r="IL298" s="97"/>
      <c r="IM298" s="97"/>
      <c r="IN298" s="97"/>
      <c r="IO298" s="97"/>
      <c r="IP298" s="97"/>
      <c r="IQ298" s="97"/>
      <c r="IR298" s="97"/>
      <c r="IS298" s="97"/>
      <c r="IT298" s="97"/>
      <c r="IU298" s="97"/>
      <c r="IV298" s="97"/>
      <c r="IW298" s="97"/>
      <c r="IX298" s="97"/>
      <c r="IY298" s="97"/>
      <c r="IZ298" s="97"/>
      <c r="JA298" s="97"/>
      <c r="JB298" s="97"/>
      <c r="JC298" s="97"/>
      <c r="JD298" s="97"/>
      <c r="JE298" s="97"/>
      <c r="JF298" s="97"/>
      <c r="JG298" s="97"/>
      <c r="JH298" s="97"/>
      <c r="JI298" s="97"/>
      <c r="JJ298" s="97"/>
      <c r="JK298" s="97"/>
      <c r="JL298" s="97"/>
      <c r="JM298" s="97"/>
      <c r="JN298" s="97"/>
      <c r="JO298" s="97"/>
      <c r="JP298" s="97"/>
      <c r="JQ298" s="97"/>
      <c r="JR298" s="97"/>
      <c r="JS298" s="97"/>
      <c r="JT298" s="97"/>
      <c r="JU298" s="97"/>
      <c r="JV298" s="97"/>
      <c r="JW298" s="97"/>
      <c r="JX298" s="97"/>
      <c r="JY298" s="97"/>
      <c r="JZ298" s="97"/>
      <c r="KA298" s="97"/>
      <c r="KB298" s="97"/>
      <c r="KC298" s="97"/>
      <c r="KD298" s="97"/>
      <c r="KE298" s="97"/>
      <c r="KF298" s="97"/>
      <c r="KG298" s="97"/>
      <c r="KH298" s="97"/>
      <c r="KI298" s="97"/>
      <c r="KJ298" s="97"/>
      <c r="KK298" s="97"/>
      <c r="KL298" s="97"/>
      <c r="KM298" s="97"/>
      <c r="KN298" s="97"/>
      <c r="KO298" s="97"/>
      <c r="KP298" s="97"/>
      <c r="KQ298" s="97"/>
      <c r="KR298" s="97"/>
      <c r="KS298" s="97"/>
      <c r="KT298" s="97"/>
      <c r="KU298" s="97"/>
      <c r="KV298" s="97"/>
      <c r="KW298" s="97"/>
      <c r="KX298" s="97"/>
      <c r="KY298" s="97"/>
      <c r="KZ298" s="97"/>
      <c r="LA298" s="97"/>
      <c r="LB298" s="97"/>
      <c r="LC298" s="97"/>
      <c r="LD298" s="97"/>
      <c r="LE298" s="97"/>
      <c r="LF298" s="97"/>
      <c r="LG298" s="97"/>
      <c r="LH298" s="97"/>
      <c r="LI298" s="97"/>
      <c r="LJ298" s="97"/>
      <c r="LK298" s="97"/>
      <c r="LL298" s="97"/>
      <c r="LM298" s="97"/>
      <c r="LN298" s="97"/>
      <c r="LO298" s="97"/>
      <c r="LP298" s="97"/>
      <c r="LQ298" s="97"/>
      <c r="LR298" s="97"/>
      <c r="LS298" s="97"/>
      <c r="LT298" s="97"/>
      <c r="LU298" s="97"/>
      <c r="LV298" s="97"/>
      <c r="LW298" s="97"/>
      <c r="LX298" s="97"/>
      <c r="LY298" s="97"/>
      <c r="LZ298" s="97"/>
      <c r="MA298" s="97"/>
      <c r="MB298" s="97"/>
      <c r="MC298" s="97"/>
      <c r="MD298" s="97"/>
      <c r="ME298" s="97"/>
      <c r="MF298" s="97"/>
      <c r="MG298" s="97"/>
      <c r="MH298" s="97"/>
      <c r="MI298" s="97"/>
      <c r="MJ298" s="97"/>
      <c r="MK298" s="97"/>
      <c r="ML298" s="97"/>
      <c r="MM298" s="97"/>
      <c r="MN298" s="97"/>
      <c r="MO298" s="97"/>
      <c r="MP298" s="97"/>
      <c r="MQ298" s="97"/>
      <c r="MR298" s="97"/>
      <c r="MS298" s="97"/>
      <c r="MT298" s="97"/>
      <c r="MU298" s="97"/>
      <c r="MV298" s="97"/>
      <c r="MW298" s="97"/>
      <c r="MX298" s="97"/>
      <c r="MY298" s="97"/>
      <c r="MZ298" s="97"/>
      <c r="NA298" s="97"/>
      <c r="NB298" s="97"/>
      <c r="NC298" s="97"/>
      <c r="ND298" s="97"/>
      <c r="NE298" s="97"/>
      <c r="NF298" s="97"/>
      <c r="NG298" s="97"/>
      <c r="NH298" s="97"/>
      <c r="NI298" s="97"/>
      <c r="NJ298" s="97"/>
      <c r="NK298" s="97"/>
      <c r="NL298" s="97"/>
      <c r="NM298" s="97"/>
      <c r="NN298" s="97"/>
      <c r="NO298" s="97"/>
      <c r="NP298" s="97"/>
      <c r="NQ298" s="97"/>
      <c r="NR298" s="97"/>
      <c r="NS298" s="97"/>
      <c r="NT298" s="97"/>
      <c r="NU298" s="97"/>
      <c r="NV298" s="97"/>
      <c r="NW298" s="97"/>
      <c r="NX298" s="97"/>
      <c r="NY298" s="97"/>
      <c r="NZ298" s="97"/>
      <c r="OA298" s="97"/>
      <c r="OB298" s="97"/>
      <c r="OC298" s="97"/>
      <c r="OD298" s="97"/>
      <c r="OE298" s="97"/>
      <c r="OF298" s="97"/>
      <c r="OG298" s="97"/>
      <c r="OH298" s="97"/>
      <c r="OI298" s="97"/>
      <c r="OJ298" s="97"/>
      <c r="OK298" s="97"/>
      <c r="OL298" s="97"/>
      <c r="OM298" s="97"/>
      <c r="ON298" s="97"/>
      <c r="OO298" s="97"/>
      <c r="OP298" s="97"/>
      <c r="OQ298" s="97"/>
      <c r="OR298" s="97"/>
      <c r="OS298" s="97"/>
      <c r="OT298" s="97"/>
      <c r="OU298" s="97"/>
      <c r="OV298" s="97"/>
      <c r="OW298" s="97"/>
      <c r="OX298" s="97"/>
      <c r="OY298" s="97"/>
      <c r="OZ298" s="97"/>
      <c r="PA298" s="97"/>
      <c r="PB298" s="97"/>
      <c r="PC298" s="97"/>
      <c r="PD298" s="97"/>
      <c r="PE298" s="97"/>
      <c r="PF298" s="97"/>
      <c r="PG298" s="97"/>
      <c r="PH298" s="97"/>
      <c r="PI298" s="97"/>
      <c r="PJ298" s="97"/>
      <c r="PK298" s="97"/>
      <c r="PL298" s="97"/>
      <c r="PM298" s="97"/>
      <c r="PN298" s="97"/>
      <c r="PO298" s="97"/>
      <c r="PP298" s="97"/>
      <c r="PQ298" s="97"/>
      <c r="PR298" s="97"/>
      <c r="PS298" s="97"/>
      <c r="PT298" s="97"/>
      <c r="PU298" s="97"/>
      <c r="PV298" s="102"/>
      <c r="PW298" s="97"/>
      <c r="PX298" s="97"/>
      <c r="PY298" s="97"/>
      <c r="PZ298" s="97"/>
      <c r="QA298" s="97"/>
      <c r="QB298" s="97"/>
      <c r="QC298" s="97"/>
      <c r="QD298" s="97"/>
      <c r="QE298" s="97"/>
      <c r="QF298" s="97"/>
      <c r="QG298" s="97"/>
      <c r="QH298" s="97"/>
      <c r="QI298" s="97"/>
      <c r="QJ298" s="97"/>
      <c r="QK298" s="97"/>
      <c r="QL298" s="97"/>
      <c r="QM298" s="97"/>
      <c r="QN298" s="97"/>
      <c r="QO298" s="97"/>
      <c r="QP298" s="97"/>
      <c r="QQ298" s="97"/>
      <c r="QR298" s="97"/>
      <c r="QS298" s="97"/>
      <c r="QT298" s="97"/>
      <c r="QU298" s="97"/>
      <c r="QV298" s="97"/>
      <c r="QW298" s="97"/>
      <c r="QX298" s="97"/>
      <c r="QY298" s="97"/>
      <c r="QZ298" s="97"/>
      <c r="RA298" s="97"/>
      <c r="RB298" s="97"/>
      <c r="RC298" s="97"/>
      <c r="RD298" s="97"/>
      <c r="RE298" s="97"/>
      <c r="RF298" s="97"/>
      <c r="RG298" s="97"/>
      <c r="RH298" s="97"/>
      <c r="RI298" s="97"/>
      <c r="RJ298" s="97"/>
      <c r="RK298" s="97"/>
      <c r="RL298" s="97"/>
      <c r="RM298" s="97"/>
      <c r="RN298" s="97"/>
      <c r="RO298" s="97"/>
      <c r="RP298" s="97"/>
      <c r="RQ298" s="97"/>
      <c r="RR298" s="97"/>
      <c r="RS298" s="97"/>
      <c r="RT298" s="97"/>
      <c r="RU298" s="97"/>
      <c r="RV298" s="97"/>
      <c r="RW298" s="97"/>
      <c r="RX298" s="97"/>
      <c r="RY298" s="97"/>
      <c r="RZ298" s="97"/>
      <c r="SA298" s="97"/>
      <c r="SB298" s="97"/>
      <c r="SC298" s="97"/>
      <c r="SD298" s="97"/>
      <c r="SE298" s="97"/>
      <c r="SF298" s="97"/>
      <c r="SG298" s="97"/>
      <c r="SH298" s="97"/>
      <c r="SI298" s="97"/>
      <c r="SJ298" s="97"/>
      <c r="SK298" s="97"/>
      <c r="SL298" s="97"/>
      <c r="SM298" s="97"/>
      <c r="SN298" s="97"/>
      <c r="SO298" s="97"/>
      <c r="SP298" s="97"/>
      <c r="SQ298" s="97"/>
      <c r="SR298" s="97"/>
      <c r="SS298" s="97"/>
      <c r="ST298" s="97"/>
      <c r="SU298" s="97"/>
      <c r="SV298" s="97"/>
      <c r="SW298" s="97"/>
      <c r="SX298" s="97"/>
      <c r="SY298" s="97"/>
      <c r="SZ298" s="97"/>
      <c r="TA298" s="97"/>
      <c r="TB298" s="97"/>
    </row>
    <row r="299" spans="1:522" s="1" customFormat="1" ht="18" customHeight="1" x14ac:dyDescent="0.2">
      <c r="A299" s="12"/>
      <c r="B299" s="11" t="s">
        <v>315</v>
      </c>
      <c r="C299" s="1">
        <v>12871</v>
      </c>
      <c r="D299" s="1">
        <v>2020</v>
      </c>
      <c r="E299" s="4" t="s">
        <v>223</v>
      </c>
      <c r="F299" s="1">
        <v>9255</v>
      </c>
      <c r="G299" s="9" t="s">
        <v>94</v>
      </c>
      <c r="H299" s="4" t="s">
        <v>224</v>
      </c>
      <c r="I299" s="1">
        <f t="shared" si="5"/>
        <v>0</v>
      </c>
      <c r="J299" s="12">
        <f>Tabuľka3[[#This Row],[Stĺpec9]]</f>
        <v>0</v>
      </c>
      <c r="K299" s="97"/>
      <c r="L299" s="97"/>
      <c r="M299" s="97"/>
      <c r="N299" s="97"/>
      <c r="O299" s="97"/>
      <c r="P299" s="97"/>
      <c r="Q299" s="97"/>
      <c r="R299" s="97"/>
      <c r="S299" s="97"/>
      <c r="T299" s="97"/>
      <c r="U299" s="97"/>
      <c r="V299" s="97"/>
      <c r="W299" s="97"/>
      <c r="X299" s="97"/>
      <c r="Y299" s="97"/>
      <c r="Z299" s="97"/>
      <c r="AA299" s="97"/>
      <c r="AB299" s="97"/>
      <c r="AC299" s="97"/>
      <c r="AD299" s="97"/>
      <c r="AE299" s="97"/>
      <c r="AF299" s="97"/>
      <c r="AG299" s="97"/>
      <c r="AH299" s="97"/>
      <c r="AI299" s="97"/>
      <c r="AJ299" s="97"/>
      <c r="AK299" s="97"/>
      <c r="AL299" s="97"/>
      <c r="AM299" s="97"/>
      <c r="AN299" s="97"/>
      <c r="AO299" s="97"/>
      <c r="AP299" s="97"/>
      <c r="AQ299" s="97"/>
      <c r="AR299" s="97"/>
      <c r="AS299" s="97"/>
      <c r="AT299" s="97"/>
      <c r="AU299" s="97"/>
      <c r="AV299" s="97"/>
      <c r="AW299" s="97"/>
      <c r="AX299" s="97"/>
      <c r="AY299" s="97"/>
      <c r="AZ299" s="97"/>
      <c r="BA299" s="97"/>
      <c r="BB299" s="97"/>
      <c r="BC299" s="97"/>
      <c r="BD299" s="97"/>
      <c r="BE299" s="97"/>
      <c r="BF299" s="97"/>
      <c r="BG299" s="97"/>
      <c r="BH299" s="97"/>
      <c r="BI299" s="97"/>
      <c r="BJ299" s="97"/>
      <c r="BK299" s="97"/>
      <c r="BL299" s="97"/>
      <c r="BM299" s="97"/>
      <c r="BN299" s="97"/>
      <c r="BO299" s="97"/>
      <c r="BP299" s="97"/>
      <c r="BQ299" s="97"/>
      <c r="BR299" s="97"/>
      <c r="BS299" s="97"/>
      <c r="BT299" s="97"/>
      <c r="BU299" s="97"/>
      <c r="BV299" s="97"/>
      <c r="BW299" s="97"/>
      <c r="BX299" s="97"/>
      <c r="BY299" s="97"/>
      <c r="BZ299" s="97"/>
      <c r="CA299" s="97"/>
      <c r="CB299" s="97"/>
      <c r="CC299" s="97"/>
      <c r="CD299" s="97"/>
      <c r="CE299" s="97"/>
      <c r="CF299" s="97"/>
      <c r="CG299" s="97"/>
      <c r="CH299" s="97"/>
      <c r="CI299" s="97"/>
      <c r="CJ299" s="97"/>
      <c r="CK299" s="97"/>
      <c r="CL299" s="97"/>
      <c r="CM299" s="97"/>
      <c r="CN299" s="97"/>
      <c r="CO299" s="97"/>
      <c r="CP299" s="97"/>
      <c r="CQ299" s="97"/>
      <c r="CR299" s="97"/>
      <c r="CS299" s="97"/>
      <c r="CT299" s="97"/>
      <c r="CU299" s="97"/>
      <c r="CV299" s="97"/>
      <c r="CW299" s="97"/>
      <c r="CX299" s="97"/>
      <c r="CY299" s="97"/>
      <c r="CZ299" s="97"/>
      <c r="DA299" s="97"/>
      <c r="DB299" s="97"/>
      <c r="DC299" s="97"/>
      <c r="DD299" s="97"/>
      <c r="DE299" s="97"/>
      <c r="DF299" s="97"/>
      <c r="DG299" s="97"/>
      <c r="DH299" s="97"/>
      <c r="DI299" s="97"/>
      <c r="DJ299" s="97"/>
      <c r="DK299" s="97"/>
      <c r="DL299" s="97"/>
      <c r="DM299" s="97"/>
      <c r="DN299" s="97"/>
      <c r="DO299" s="97"/>
      <c r="DP299" s="97"/>
      <c r="DQ299" s="97"/>
      <c r="DR299" s="97"/>
      <c r="DS299" s="97"/>
      <c r="DT299" s="97"/>
      <c r="DU299" s="97"/>
      <c r="DV299" s="97"/>
      <c r="DW299" s="97"/>
      <c r="DX299" s="97"/>
      <c r="DY299" s="97"/>
      <c r="DZ299" s="97"/>
      <c r="EA299" s="97"/>
      <c r="EB299" s="97"/>
      <c r="EC299" s="97"/>
      <c r="ED299" s="97"/>
      <c r="EE299" s="97"/>
      <c r="EF299" s="97"/>
      <c r="EG299" s="97"/>
      <c r="EH299" s="97"/>
      <c r="EI299" s="97"/>
      <c r="EJ299" s="97"/>
      <c r="EK299" s="97"/>
      <c r="EL299" s="97"/>
      <c r="EM299" s="97"/>
      <c r="EN299" s="97"/>
      <c r="EO299" s="97"/>
      <c r="EP299" s="97"/>
      <c r="EQ299" s="97"/>
      <c r="ER299" s="97"/>
      <c r="ES299" s="97"/>
      <c r="ET299" s="97"/>
      <c r="EU299" s="97"/>
      <c r="EV299" s="97"/>
      <c r="EW299" s="97"/>
      <c r="EX299" s="97"/>
      <c r="EY299" s="97"/>
      <c r="EZ299" s="97"/>
      <c r="FA299" s="97"/>
      <c r="FB299" s="97"/>
      <c r="FC299" s="97"/>
      <c r="FD299" s="97"/>
      <c r="FE299" s="97"/>
      <c r="FF299" s="97"/>
      <c r="FG299" s="97"/>
      <c r="FH299" s="97"/>
      <c r="FI299" s="97"/>
      <c r="FJ299" s="97"/>
      <c r="FK299" s="97"/>
      <c r="FL299" s="97"/>
      <c r="FM299" s="97"/>
      <c r="FN299" s="97"/>
      <c r="FO299" s="97"/>
      <c r="FP299" s="97"/>
      <c r="FQ299" s="97"/>
      <c r="FR299" s="97"/>
      <c r="FS299" s="97"/>
      <c r="FT299" s="97"/>
      <c r="FU299" s="97"/>
      <c r="FV299" s="97"/>
      <c r="FW299" s="97"/>
      <c r="FX299" s="97"/>
      <c r="FY299" s="97"/>
      <c r="FZ299" s="97"/>
      <c r="GA299" s="97"/>
      <c r="GB299" s="97"/>
      <c r="GC299" s="97"/>
      <c r="GD299" s="97"/>
      <c r="GE299" s="97"/>
      <c r="GF299" s="97"/>
      <c r="GG299" s="97"/>
      <c r="GH299" s="97"/>
      <c r="GI299" s="97"/>
      <c r="GJ299" s="97"/>
      <c r="GK299" s="97"/>
      <c r="GL299" s="97"/>
      <c r="GM299" s="97"/>
      <c r="GN299" s="97"/>
      <c r="GO299" s="97"/>
      <c r="GP299" s="97"/>
      <c r="GQ299" s="97"/>
      <c r="GR299" s="97"/>
      <c r="GS299" s="97"/>
      <c r="GT299" s="97"/>
      <c r="GU299" s="97"/>
      <c r="GV299" s="97"/>
      <c r="GW299" s="97"/>
      <c r="GX299" s="97"/>
      <c r="GY299" s="97"/>
      <c r="GZ299" s="97"/>
      <c r="HA299" s="97"/>
      <c r="HB299" s="97"/>
      <c r="HC299" s="97"/>
      <c r="HD299" s="97"/>
      <c r="HE299" s="97"/>
      <c r="HF299" s="97"/>
      <c r="HG299" s="97"/>
      <c r="HH299" s="97"/>
      <c r="HI299" s="97"/>
      <c r="HJ299" s="97"/>
      <c r="HK299" s="97"/>
      <c r="HL299" s="97"/>
      <c r="HM299" s="97"/>
      <c r="HN299" s="97"/>
      <c r="HO299" s="97"/>
      <c r="HP299" s="97"/>
      <c r="HQ299" s="97"/>
      <c r="HR299" s="97"/>
      <c r="HS299" s="97"/>
      <c r="HT299" s="97"/>
      <c r="HU299" s="97"/>
      <c r="HV299" s="97"/>
      <c r="HW299" s="97"/>
      <c r="HX299" s="97"/>
      <c r="HY299" s="97"/>
      <c r="HZ299" s="97"/>
      <c r="IA299" s="97"/>
      <c r="IB299" s="97"/>
      <c r="IC299" s="97"/>
      <c r="ID299" s="97"/>
      <c r="IE299" s="97"/>
      <c r="IF299" s="97"/>
      <c r="IG299" s="97"/>
      <c r="IH299" s="97"/>
      <c r="II299" s="97"/>
      <c r="IJ299" s="97"/>
      <c r="IK299" s="97"/>
      <c r="IL299" s="97"/>
      <c r="IM299" s="97"/>
      <c r="IN299" s="97"/>
      <c r="IO299" s="97"/>
      <c r="IP299" s="97"/>
      <c r="IQ299" s="97"/>
      <c r="IR299" s="97"/>
      <c r="IS299" s="97"/>
      <c r="IT299" s="97"/>
      <c r="IU299" s="97"/>
      <c r="IV299" s="97"/>
      <c r="IW299" s="97"/>
      <c r="IX299" s="97"/>
      <c r="IY299" s="97"/>
      <c r="IZ299" s="97"/>
      <c r="JA299" s="97"/>
      <c r="JB299" s="97"/>
      <c r="JC299" s="97"/>
      <c r="JD299" s="97"/>
      <c r="JE299" s="97"/>
      <c r="JF299" s="97"/>
      <c r="JG299" s="97"/>
      <c r="JH299" s="97"/>
      <c r="JI299" s="97"/>
      <c r="JJ299" s="97"/>
      <c r="JK299" s="97"/>
      <c r="JL299" s="97"/>
      <c r="JM299" s="97"/>
      <c r="JN299" s="97"/>
      <c r="JO299" s="97"/>
      <c r="JP299" s="97"/>
      <c r="JQ299" s="97"/>
      <c r="JR299" s="97"/>
      <c r="JS299" s="97"/>
      <c r="JT299" s="97"/>
      <c r="JU299" s="97"/>
      <c r="JV299" s="97"/>
      <c r="JW299" s="97"/>
      <c r="JX299" s="97"/>
      <c r="JY299" s="97"/>
      <c r="JZ299" s="97"/>
      <c r="KA299" s="97"/>
      <c r="KB299" s="97"/>
      <c r="KC299" s="97"/>
      <c r="KD299" s="97"/>
      <c r="KE299" s="97"/>
      <c r="KF299" s="97"/>
      <c r="KG299" s="97"/>
      <c r="KH299" s="97"/>
      <c r="KI299" s="97"/>
      <c r="KJ299" s="97"/>
      <c r="KK299" s="97"/>
      <c r="KL299" s="97"/>
      <c r="KM299" s="97"/>
      <c r="KN299" s="97"/>
      <c r="KO299" s="97"/>
      <c r="KP299" s="97"/>
      <c r="KQ299" s="97"/>
      <c r="KR299" s="97"/>
      <c r="KS299" s="97"/>
      <c r="KT299" s="97"/>
      <c r="KU299" s="97"/>
      <c r="KV299" s="97"/>
      <c r="KW299" s="97"/>
      <c r="KX299" s="97"/>
      <c r="KY299" s="97"/>
      <c r="KZ299" s="97"/>
      <c r="LA299" s="97"/>
      <c r="LB299" s="97"/>
      <c r="LC299" s="97"/>
      <c r="LD299" s="97"/>
      <c r="LE299" s="97"/>
      <c r="LF299" s="97"/>
      <c r="LG299" s="97"/>
      <c r="LH299" s="97"/>
      <c r="LI299" s="97"/>
      <c r="LJ299" s="97"/>
      <c r="LK299" s="97"/>
      <c r="LL299" s="97"/>
      <c r="LM299" s="97"/>
      <c r="LN299" s="97"/>
      <c r="LO299" s="97"/>
      <c r="LP299" s="97"/>
      <c r="LQ299" s="97"/>
      <c r="LR299" s="97"/>
      <c r="LS299" s="97"/>
      <c r="LT299" s="97"/>
      <c r="LU299" s="97"/>
      <c r="LV299" s="97"/>
      <c r="LW299" s="97"/>
      <c r="LX299" s="97"/>
      <c r="LY299" s="97"/>
      <c r="LZ299" s="97"/>
      <c r="MA299" s="97"/>
      <c r="MB299" s="97"/>
      <c r="MC299" s="97"/>
      <c r="MD299" s="97"/>
      <c r="ME299" s="97"/>
      <c r="MF299" s="97"/>
      <c r="MG299" s="97"/>
      <c r="MH299" s="97"/>
      <c r="MI299" s="97"/>
      <c r="MJ299" s="97"/>
      <c r="MK299" s="97"/>
      <c r="ML299" s="97"/>
      <c r="MM299" s="97"/>
      <c r="MN299" s="97"/>
      <c r="MO299" s="97"/>
      <c r="MP299" s="97"/>
      <c r="MQ299" s="97"/>
      <c r="MR299" s="97"/>
      <c r="MS299" s="97"/>
      <c r="MT299" s="97"/>
      <c r="MU299" s="97"/>
      <c r="MV299" s="97"/>
      <c r="MW299" s="97"/>
      <c r="MX299" s="97"/>
      <c r="MY299" s="97"/>
      <c r="MZ299" s="97"/>
      <c r="NA299" s="97"/>
      <c r="NB299" s="97"/>
      <c r="NC299" s="97"/>
      <c r="ND299" s="97"/>
      <c r="NE299" s="97"/>
      <c r="NF299" s="97"/>
      <c r="NG299" s="97"/>
      <c r="NH299" s="97"/>
      <c r="NI299" s="97"/>
      <c r="NJ299" s="97"/>
      <c r="NK299" s="97"/>
      <c r="NL299" s="97"/>
      <c r="NM299" s="97"/>
      <c r="NN299" s="97"/>
      <c r="NO299" s="97"/>
      <c r="NP299" s="97"/>
      <c r="NQ299" s="97"/>
      <c r="NR299" s="97"/>
      <c r="NS299" s="97"/>
      <c r="NT299" s="97"/>
      <c r="NU299" s="97"/>
      <c r="NV299" s="97"/>
      <c r="NW299" s="97"/>
      <c r="NX299" s="97"/>
      <c r="NY299" s="97"/>
      <c r="NZ299" s="97"/>
      <c r="OA299" s="97"/>
      <c r="OB299" s="97"/>
      <c r="OC299" s="97"/>
      <c r="OD299" s="97"/>
      <c r="OE299" s="97"/>
      <c r="OF299" s="97"/>
      <c r="OG299" s="97"/>
      <c r="OH299" s="97"/>
      <c r="OI299" s="97"/>
      <c r="OJ299" s="97"/>
      <c r="OK299" s="97"/>
      <c r="OL299" s="97"/>
      <c r="OM299" s="97"/>
      <c r="ON299" s="97"/>
      <c r="OO299" s="97"/>
      <c r="OP299" s="97"/>
      <c r="OQ299" s="97"/>
      <c r="OR299" s="97"/>
      <c r="OS299" s="97"/>
      <c r="OT299" s="97"/>
      <c r="OU299" s="97"/>
      <c r="OV299" s="97"/>
      <c r="OW299" s="97"/>
      <c r="OX299" s="97"/>
      <c r="OY299" s="97"/>
      <c r="OZ299" s="97"/>
      <c r="PA299" s="97"/>
      <c r="PB299" s="97"/>
      <c r="PC299" s="97"/>
      <c r="PD299" s="97"/>
      <c r="PE299" s="97"/>
      <c r="PF299" s="97"/>
      <c r="PG299" s="97"/>
      <c r="PH299" s="97"/>
      <c r="PI299" s="97"/>
      <c r="PJ299" s="97"/>
      <c r="PK299" s="97"/>
      <c r="PL299" s="97"/>
      <c r="PM299" s="97"/>
      <c r="PN299" s="97"/>
      <c r="PO299" s="97"/>
      <c r="PP299" s="97"/>
      <c r="PQ299" s="97"/>
      <c r="PR299" s="97"/>
      <c r="PS299" s="97"/>
      <c r="PT299" s="97"/>
      <c r="PU299" s="97"/>
      <c r="PV299" s="97"/>
      <c r="PW299" s="97"/>
      <c r="PX299" s="97"/>
      <c r="PY299" s="97"/>
      <c r="PZ299" s="97"/>
      <c r="QA299" s="97"/>
      <c r="QB299" s="97"/>
      <c r="QC299" s="97"/>
      <c r="QD299" s="97"/>
      <c r="QE299" s="97"/>
      <c r="QF299" s="97"/>
      <c r="QG299" s="97"/>
      <c r="QH299" s="97"/>
      <c r="QI299" s="97"/>
      <c r="QJ299" s="97"/>
      <c r="QK299" s="97"/>
      <c r="QL299" s="97"/>
      <c r="QM299" s="97"/>
      <c r="QN299" s="97"/>
      <c r="QO299" s="97"/>
      <c r="QP299" s="97"/>
      <c r="QQ299" s="97"/>
      <c r="QR299" s="97"/>
      <c r="QS299" s="97"/>
      <c r="QT299" s="97"/>
      <c r="QU299" s="97"/>
      <c r="QV299" s="97"/>
      <c r="QW299" s="97"/>
      <c r="QX299" s="97"/>
      <c r="QY299" s="97"/>
      <c r="QZ299" s="97"/>
      <c r="RA299" s="97"/>
      <c r="RB299" s="97"/>
      <c r="RC299" s="97"/>
      <c r="RD299" s="97"/>
      <c r="RE299" s="97"/>
      <c r="RF299" s="97"/>
      <c r="RG299" s="97"/>
      <c r="RH299" s="97"/>
      <c r="RI299" s="97"/>
      <c r="RJ299" s="97"/>
      <c r="RK299" s="97"/>
      <c r="RL299" s="97"/>
      <c r="RM299" s="97"/>
      <c r="RN299" s="97"/>
      <c r="RO299" s="97"/>
      <c r="RP299" s="97"/>
      <c r="RQ299" s="97"/>
      <c r="RR299" s="97"/>
      <c r="RS299" s="97"/>
      <c r="RT299" s="97"/>
      <c r="RU299" s="97"/>
      <c r="RV299" s="97"/>
      <c r="RW299" s="97"/>
      <c r="RX299" s="97"/>
      <c r="RY299" s="97"/>
      <c r="RZ299" s="97"/>
      <c r="SA299" s="97"/>
      <c r="SB299" s="97"/>
      <c r="SC299" s="97"/>
      <c r="SD299" s="97"/>
      <c r="SE299" s="97"/>
      <c r="SF299" s="97"/>
      <c r="SG299" s="97"/>
      <c r="SH299" s="97"/>
      <c r="SI299" s="97"/>
      <c r="SJ299" s="97"/>
      <c r="SK299" s="97"/>
      <c r="SL299" s="97"/>
      <c r="SM299" s="97"/>
      <c r="SN299" s="97"/>
      <c r="SO299" s="97"/>
      <c r="SP299" s="97"/>
      <c r="SQ299" s="97"/>
      <c r="SR299" s="97"/>
      <c r="SS299" s="97"/>
      <c r="ST299" s="97"/>
      <c r="SU299" s="97"/>
      <c r="SV299" s="97"/>
      <c r="SW299" s="97"/>
      <c r="SX299" s="97"/>
      <c r="SY299" s="97"/>
      <c r="SZ299" s="97"/>
      <c r="TA299" s="97"/>
      <c r="TB299" s="97"/>
    </row>
    <row r="300" spans="1:522" s="1" customFormat="1" ht="18" customHeight="1" x14ac:dyDescent="0.2">
      <c r="A300" s="12"/>
      <c r="B300" s="11" t="s">
        <v>503</v>
      </c>
      <c r="C300" s="1">
        <v>7895</v>
      </c>
      <c r="E300" s="4" t="s">
        <v>439</v>
      </c>
      <c r="F300" s="1">
        <v>9666</v>
      </c>
      <c r="G300" s="9" t="s">
        <v>99</v>
      </c>
      <c r="H300" s="4" t="s">
        <v>423</v>
      </c>
      <c r="I300" s="1">
        <f t="shared" si="5"/>
        <v>0</v>
      </c>
      <c r="J300" s="12">
        <f>Tabuľka3[[#This Row],[Stĺpec9]]</f>
        <v>0</v>
      </c>
      <c r="K300" s="97"/>
      <c r="L300" s="97"/>
      <c r="M300" s="97"/>
      <c r="N300" s="97"/>
      <c r="O300" s="97"/>
      <c r="P300" s="97"/>
      <c r="Q300" s="97"/>
      <c r="R300" s="97"/>
      <c r="S300" s="97"/>
      <c r="T300" s="97"/>
      <c r="U300" s="97"/>
      <c r="V300" s="97"/>
      <c r="W300" s="97"/>
      <c r="X300" s="97"/>
      <c r="Y300" s="97"/>
      <c r="Z300" s="97"/>
      <c r="AA300" s="97"/>
      <c r="AB300" s="97"/>
      <c r="AC300" s="97"/>
      <c r="AD300" s="97"/>
      <c r="AE300" s="97"/>
      <c r="AF300" s="97"/>
      <c r="AG300" s="97"/>
      <c r="AH300" s="97"/>
      <c r="AI300" s="97"/>
      <c r="AJ300" s="97"/>
      <c r="AK300" s="97"/>
      <c r="AL300" s="97"/>
      <c r="AM300" s="97"/>
      <c r="AN300" s="97"/>
      <c r="AO300" s="97"/>
      <c r="AP300" s="97"/>
      <c r="AQ300" s="97"/>
      <c r="AR300" s="97"/>
      <c r="AS300" s="97"/>
      <c r="AT300" s="97"/>
      <c r="AU300" s="97"/>
      <c r="AV300" s="97"/>
      <c r="AW300" s="97"/>
      <c r="AX300" s="97"/>
      <c r="AY300" s="97"/>
      <c r="AZ300" s="97"/>
      <c r="BA300" s="97"/>
      <c r="BB300" s="97"/>
      <c r="BC300" s="97"/>
      <c r="BD300" s="97"/>
      <c r="BE300" s="97"/>
      <c r="BF300" s="97"/>
      <c r="BG300" s="97"/>
      <c r="BH300" s="97"/>
      <c r="BI300" s="97"/>
      <c r="BJ300" s="97"/>
      <c r="BK300" s="97"/>
      <c r="BL300" s="97"/>
      <c r="BM300" s="97"/>
      <c r="BN300" s="97"/>
      <c r="BO300" s="97"/>
      <c r="BP300" s="97"/>
      <c r="BQ300" s="97"/>
      <c r="BR300" s="97"/>
      <c r="BS300" s="97"/>
      <c r="BT300" s="97"/>
      <c r="BU300" s="97"/>
      <c r="BV300" s="97"/>
      <c r="BW300" s="97"/>
      <c r="BX300" s="97"/>
      <c r="BY300" s="97"/>
      <c r="BZ300" s="97"/>
      <c r="CA300" s="97"/>
      <c r="CB300" s="97"/>
      <c r="CC300" s="97"/>
      <c r="CD300" s="97"/>
      <c r="CE300" s="97"/>
      <c r="CF300" s="97"/>
      <c r="CG300" s="97"/>
      <c r="CH300" s="97"/>
      <c r="CI300" s="97"/>
      <c r="CJ300" s="97"/>
      <c r="CK300" s="97"/>
      <c r="CL300" s="97"/>
      <c r="CM300" s="97"/>
      <c r="CN300" s="97"/>
      <c r="CO300" s="97"/>
      <c r="CP300" s="97"/>
      <c r="CQ300" s="97"/>
      <c r="CR300" s="97"/>
      <c r="CS300" s="97"/>
      <c r="CT300" s="97"/>
      <c r="CU300" s="97"/>
      <c r="CV300" s="97"/>
      <c r="CW300" s="97"/>
      <c r="CX300" s="97"/>
      <c r="CY300" s="97"/>
      <c r="CZ300" s="97"/>
      <c r="DA300" s="97"/>
      <c r="DB300" s="97"/>
      <c r="DC300" s="97"/>
      <c r="DD300" s="97"/>
      <c r="DE300" s="97"/>
      <c r="DF300" s="97"/>
      <c r="DG300" s="97"/>
      <c r="DH300" s="97"/>
      <c r="DI300" s="97"/>
      <c r="DJ300" s="97"/>
      <c r="DK300" s="97"/>
      <c r="DL300" s="97"/>
      <c r="DM300" s="97"/>
      <c r="DN300" s="97"/>
      <c r="DO300" s="97"/>
      <c r="DP300" s="97"/>
      <c r="DQ300" s="97"/>
      <c r="DR300" s="97"/>
      <c r="DS300" s="97"/>
      <c r="DT300" s="97"/>
      <c r="DU300" s="97"/>
      <c r="DV300" s="97"/>
      <c r="DW300" s="97"/>
      <c r="DX300" s="97"/>
      <c r="DY300" s="97"/>
      <c r="DZ300" s="97"/>
      <c r="EA300" s="97"/>
      <c r="EB300" s="97"/>
      <c r="EC300" s="97"/>
      <c r="ED300" s="97"/>
      <c r="EE300" s="97"/>
      <c r="EF300" s="97"/>
      <c r="EG300" s="97"/>
      <c r="EH300" s="97"/>
      <c r="EI300" s="97"/>
      <c r="EJ300" s="97"/>
      <c r="EK300" s="97"/>
      <c r="EL300" s="97"/>
      <c r="EM300" s="97"/>
      <c r="EN300" s="97"/>
      <c r="EO300" s="97"/>
      <c r="EP300" s="97"/>
      <c r="EQ300" s="97"/>
      <c r="ER300" s="97"/>
      <c r="ES300" s="97"/>
      <c r="ET300" s="97"/>
      <c r="EU300" s="97"/>
      <c r="EV300" s="97"/>
      <c r="EW300" s="97"/>
      <c r="EX300" s="97"/>
      <c r="EY300" s="97"/>
      <c r="EZ300" s="97"/>
      <c r="FA300" s="97"/>
      <c r="FB300" s="97"/>
      <c r="FC300" s="97"/>
      <c r="FD300" s="97"/>
      <c r="FE300" s="97"/>
      <c r="FF300" s="97"/>
      <c r="FG300" s="97"/>
      <c r="FH300" s="97"/>
      <c r="FI300" s="97"/>
      <c r="FJ300" s="97"/>
      <c r="FK300" s="97"/>
      <c r="FL300" s="97"/>
      <c r="FM300" s="97"/>
      <c r="FN300" s="97"/>
      <c r="FO300" s="97"/>
      <c r="FP300" s="97"/>
      <c r="FQ300" s="97"/>
      <c r="FR300" s="97"/>
      <c r="FS300" s="97"/>
      <c r="FT300" s="97"/>
      <c r="FU300" s="97"/>
      <c r="FV300" s="97"/>
      <c r="FW300" s="97"/>
      <c r="FX300" s="97"/>
      <c r="FY300" s="97"/>
      <c r="FZ300" s="97"/>
      <c r="GA300" s="97"/>
      <c r="GB300" s="97"/>
      <c r="GC300" s="97"/>
      <c r="GD300" s="97"/>
      <c r="GE300" s="97"/>
      <c r="GF300" s="97"/>
      <c r="GG300" s="97"/>
      <c r="GH300" s="97"/>
      <c r="GI300" s="97"/>
      <c r="GJ300" s="97"/>
      <c r="GK300" s="97"/>
      <c r="GL300" s="97"/>
      <c r="GM300" s="97"/>
      <c r="GN300" s="97"/>
      <c r="GO300" s="97"/>
      <c r="GP300" s="97"/>
      <c r="GQ300" s="97"/>
      <c r="GR300" s="97"/>
      <c r="GS300" s="97"/>
      <c r="GT300" s="97"/>
      <c r="GU300" s="97"/>
      <c r="GV300" s="97"/>
      <c r="GW300" s="97"/>
      <c r="GX300" s="97"/>
      <c r="GY300" s="97"/>
      <c r="GZ300" s="97"/>
      <c r="HA300" s="97"/>
      <c r="HB300" s="97"/>
      <c r="HC300" s="97"/>
      <c r="HD300" s="97"/>
      <c r="HE300" s="97"/>
      <c r="HF300" s="97"/>
      <c r="HG300" s="97"/>
      <c r="HH300" s="97"/>
      <c r="HI300" s="97"/>
      <c r="HJ300" s="97"/>
      <c r="HK300" s="97"/>
      <c r="HL300" s="97"/>
      <c r="HM300" s="97"/>
      <c r="HN300" s="97"/>
      <c r="HO300" s="97"/>
      <c r="HP300" s="97"/>
      <c r="HQ300" s="97"/>
      <c r="HR300" s="97"/>
      <c r="HS300" s="97"/>
      <c r="HT300" s="97"/>
      <c r="HU300" s="97"/>
      <c r="HV300" s="97"/>
      <c r="HW300" s="97"/>
      <c r="HX300" s="97"/>
      <c r="HY300" s="97"/>
      <c r="HZ300" s="97"/>
      <c r="IA300" s="97"/>
      <c r="IB300" s="97"/>
      <c r="IC300" s="97"/>
      <c r="ID300" s="97"/>
      <c r="IE300" s="97"/>
      <c r="IF300" s="97"/>
      <c r="IG300" s="97"/>
      <c r="IH300" s="97"/>
      <c r="II300" s="97"/>
      <c r="IJ300" s="97"/>
      <c r="IK300" s="97"/>
      <c r="IL300" s="97"/>
      <c r="IM300" s="97"/>
      <c r="IN300" s="97"/>
      <c r="IO300" s="97"/>
      <c r="IP300" s="97"/>
      <c r="IQ300" s="97"/>
      <c r="IR300" s="97"/>
      <c r="IS300" s="97"/>
      <c r="IT300" s="97"/>
      <c r="IU300" s="97"/>
      <c r="IV300" s="97"/>
      <c r="IW300" s="97"/>
      <c r="IX300" s="97"/>
      <c r="IY300" s="97"/>
      <c r="IZ300" s="97"/>
      <c r="JA300" s="97"/>
      <c r="JB300" s="97"/>
      <c r="JC300" s="97"/>
      <c r="JD300" s="97"/>
      <c r="JE300" s="97"/>
      <c r="JF300" s="97"/>
      <c r="JG300" s="97"/>
      <c r="JH300" s="97"/>
      <c r="JI300" s="97"/>
      <c r="JJ300" s="97"/>
      <c r="JK300" s="97"/>
      <c r="JL300" s="97"/>
      <c r="JM300" s="97"/>
      <c r="JN300" s="97"/>
      <c r="JO300" s="97"/>
      <c r="JP300" s="97"/>
      <c r="JQ300" s="97"/>
      <c r="JR300" s="97"/>
      <c r="JS300" s="97"/>
      <c r="JT300" s="97"/>
      <c r="JU300" s="97"/>
      <c r="JV300" s="97"/>
      <c r="JW300" s="97"/>
      <c r="JX300" s="97"/>
      <c r="JY300" s="97"/>
      <c r="JZ300" s="97"/>
      <c r="KA300" s="97"/>
      <c r="KB300" s="97"/>
      <c r="KC300" s="97"/>
      <c r="KD300" s="97"/>
      <c r="KE300" s="97"/>
      <c r="KF300" s="97"/>
      <c r="KG300" s="97"/>
      <c r="KH300" s="97"/>
      <c r="KI300" s="97"/>
      <c r="KJ300" s="97"/>
      <c r="KK300" s="97"/>
      <c r="KL300" s="97"/>
      <c r="KM300" s="97"/>
      <c r="KN300" s="97"/>
      <c r="KO300" s="97"/>
      <c r="KP300" s="97"/>
      <c r="KQ300" s="97"/>
      <c r="KR300" s="97"/>
      <c r="KS300" s="97"/>
      <c r="KT300" s="97"/>
      <c r="KU300" s="97"/>
      <c r="KV300" s="97"/>
      <c r="KW300" s="97"/>
      <c r="KX300" s="97"/>
      <c r="KY300" s="97"/>
      <c r="KZ300" s="97"/>
      <c r="LA300" s="97"/>
      <c r="LB300" s="97"/>
      <c r="LC300" s="97"/>
      <c r="LD300" s="97"/>
      <c r="LE300" s="97"/>
      <c r="LF300" s="97"/>
      <c r="LG300" s="97"/>
      <c r="LH300" s="97"/>
      <c r="LI300" s="97"/>
      <c r="LJ300" s="97"/>
      <c r="LK300" s="97"/>
      <c r="LL300" s="97"/>
      <c r="LM300" s="97"/>
      <c r="LN300" s="97"/>
      <c r="LO300" s="97"/>
      <c r="LP300" s="97"/>
      <c r="LQ300" s="97"/>
      <c r="LR300" s="97"/>
      <c r="LS300" s="97"/>
      <c r="LT300" s="97"/>
      <c r="LU300" s="97"/>
      <c r="LV300" s="97"/>
      <c r="LW300" s="97"/>
      <c r="LX300" s="97"/>
      <c r="LY300" s="97"/>
      <c r="LZ300" s="97"/>
      <c r="MA300" s="97"/>
      <c r="MB300" s="97"/>
      <c r="MC300" s="97"/>
      <c r="MD300" s="97"/>
      <c r="ME300" s="97"/>
      <c r="MF300" s="97"/>
      <c r="MG300" s="97"/>
      <c r="MH300" s="97"/>
      <c r="MI300" s="97"/>
      <c r="MJ300" s="97"/>
      <c r="MK300" s="97"/>
      <c r="ML300" s="97"/>
      <c r="MM300" s="97"/>
      <c r="MN300" s="97"/>
      <c r="MO300" s="97"/>
      <c r="MP300" s="97"/>
      <c r="MQ300" s="97"/>
      <c r="MR300" s="97"/>
      <c r="MS300" s="97"/>
      <c r="MT300" s="97"/>
      <c r="MU300" s="97"/>
      <c r="MV300" s="97"/>
      <c r="MW300" s="97"/>
      <c r="MX300" s="97"/>
      <c r="MY300" s="97"/>
      <c r="MZ300" s="97"/>
      <c r="NA300" s="97"/>
      <c r="NB300" s="97"/>
      <c r="NC300" s="97"/>
      <c r="ND300" s="97"/>
      <c r="NE300" s="97"/>
      <c r="NF300" s="97"/>
      <c r="NG300" s="97"/>
      <c r="NH300" s="97"/>
      <c r="NI300" s="97"/>
      <c r="NJ300" s="97"/>
      <c r="NK300" s="97"/>
      <c r="NL300" s="97"/>
      <c r="NM300" s="97"/>
      <c r="NN300" s="97"/>
      <c r="NO300" s="97"/>
      <c r="NP300" s="97"/>
      <c r="NQ300" s="97"/>
      <c r="NR300" s="97"/>
      <c r="NS300" s="97"/>
      <c r="NT300" s="97"/>
      <c r="NU300" s="97"/>
      <c r="NV300" s="97"/>
      <c r="NW300" s="97"/>
      <c r="NX300" s="97"/>
      <c r="NY300" s="97"/>
      <c r="NZ300" s="97"/>
      <c r="OA300" s="97"/>
      <c r="OB300" s="97"/>
      <c r="OC300" s="97"/>
      <c r="OD300" s="97"/>
      <c r="OE300" s="97"/>
      <c r="OF300" s="97"/>
      <c r="OG300" s="97"/>
      <c r="OH300" s="97"/>
      <c r="OI300" s="97"/>
      <c r="OJ300" s="97"/>
      <c r="OK300" s="97"/>
      <c r="OL300" s="97"/>
      <c r="OM300" s="97"/>
      <c r="ON300" s="97"/>
      <c r="OO300" s="97"/>
      <c r="OP300" s="97"/>
      <c r="OQ300" s="97"/>
      <c r="OR300" s="97"/>
      <c r="OS300" s="97"/>
      <c r="OT300" s="97"/>
      <c r="OU300" s="97"/>
      <c r="OV300" s="97"/>
      <c r="OW300" s="97"/>
      <c r="OX300" s="97"/>
      <c r="OY300" s="97"/>
      <c r="OZ300" s="97"/>
      <c r="PA300" s="97"/>
      <c r="PB300" s="97"/>
      <c r="PC300" s="97"/>
      <c r="PD300" s="97"/>
      <c r="PE300" s="97"/>
      <c r="PF300" s="97"/>
      <c r="PG300" s="97"/>
      <c r="PH300" s="97"/>
      <c r="PI300" s="97"/>
      <c r="PJ300" s="97"/>
      <c r="PK300" s="97"/>
      <c r="PL300" s="97"/>
      <c r="PM300" s="97"/>
      <c r="PN300" s="97"/>
      <c r="PO300" s="97"/>
      <c r="PP300" s="97"/>
      <c r="PQ300" s="97"/>
      <c r="PR300" s="97"/>
      <c r="PS300" s="97"/>
      <c r="PT300" s="97"/>
      <c r="PU300" s="97"/>
      <c r="PV300" s="97"/>
      <c r="PW300" s="97"/>
      <c r="PX300" s="97"/>
      <c r="PY300" s="97"/>
      <c r="PZ300" s="97"/>
      <c r="QA300" s="97"/>
      <c r="QB300" s="97"/>
      <c r="QC300" s="97"/>
      <c r="QD300" s="97"/>
      <c r="QE300" s="97"/>
      <c r="QF300" s="97"/>
      <c r="QG300" s="97"/>
      <c r="QH300" s="97"/>
      <c r="QI300" s="97"/>
      <c r="QJ300" s="97"/>
      <c r="QK300" s="97"/>
      <c r="QL300" s="97"/>
      <c r="QM300" s="97"/>
      <c r="QN300" s="97"/>
      <c r="QO300" s="97"/>
      <c r="QP300" s="97"/>
      <c r="QQ300" s="97"/>
      <c r="QR300" s="97"/>
      <c r="QS300" s="97"/>
      <c r="QT300" s="97"/>
      <c r="QU300" s="97"/>
      <c r="QV300" s="97"/>
      <c r="QW300" s="97"/>
      <c r="QX300" s="97"/>
      <c r="QY300" s="97"/>
      <c r="QZ300" s="97"/>
      <c r="RA300" s="97"/>
      <c r="RB300" s="97"/>
      <c r="RC300" s="97"/>
      <c r="RD300" s="97"/>
      <c r="RE300" s="97"/>
      <c r="RF300" s="97"/>
      <c r="RG300" s="97"/>
      <c r="RH300" s="97"/>
      <c r="RI300" s="97"/>
      <c r="RJ300" s="97"/>
      <c r="RK300" s="97"/>
      <c r="RL300" s="97"/>
      <c r="RM300" s="97"/>
      <c r="RN300" s="97"/>
      <c r="RO300" s="97"/>
      <c r="RP300" s="97"/>
      <c r="RQ300" s="97"/>
      <c r="RR300" s="97"/>
      <c r="RS300" s="97"/>
      <c r="RT300" s="97"/>
      <c r="RU300" s="97"/>
      <c r="RV300" s="97"/>
      <c r="RW300" s="97"/>
      <c r="RX300" s="97"/>
      <c r="RY300" s="97"/>
      <c r="RZ300" s="97"/>
      <c r="SA300" s="97"/>
      <c r="SB300" s="97"/>
      <c r="SC300" s="97"/>
      <c r="SD300" s="97"/>
      <c r="SE300" s="97"/>
      <c r="SF300" s="97"/>
      <c r="SG300" s="97"/>
      <c r="SH300" s="97"/>
      <c r="SI300" s="97"/>
      <c r="SJ300" s="97"/>
      <c r="SK300" s="97"/>
      <c r="SL300" s="97"/>
      <c r="SM300" s="97"/>
      <c r="SN300" s="97"/>
      <c r="SO300" s="97"/>
      <c r="SP300" s="97"/>
      <c r="SQ300" s="97"/>
      <c r="SR300" s="97"/>
      <c r="SS300" s="97"/>
      <c r="ST300" s="97"/>
      <c r="SU300" s="97"/>
      <c r="SV300" s="97"/>
      <c r="SW300" s="97"/>
      <c r="SX300" s="97"/>
      <c r="SY300" s="97"/>
      <c r="SZ300" s="97"/>
      <c r="TA300" s="97"/>
      <c r="TB300" s="97"/>
    </row>
    <row r="301" spans="1:522" s="1" customFormat="1" ht="18" customHeight="1" x14ac:dyDescent="0.2">
      <c r="A301" s="12"/>
      <c r="B301" s="11" t="s">
        <v>355</v>
      </c>
      <c r="C301" s="1">
        <v>12629</v>
      </c>
      <c r="E301" s="4" t="s">
        <v>207</v>
      </c>
      <c r="F301" s="1">
        <v>9398</v>
      </c>
      <c r="G301" s="9" t="s">
        <v>99</v>
      </c>
      <c r="H301" s="4" t="s">
        <v>52</v>
      </c>
      <c r="I301" s="1">
        <f t="shared" si="5"/>
        <v>0</v>
      </c>
      <c r="J301" s="12">
        <f>Tabuľka3[[#This Row],[Stĺpec9]]</f>
        <v>0</v>
      </c>
      <c r="K301" s="97"/>
      <c r="L301" s="97"/>
      <c r="M301" s="97"/>
      <c r="N301" s="97"/>
      <c r="O301" s="97"/>
      <c r="P301" s="97"/>
      <c r="Q301" s="97"/>
      <c r="R301" s="97"/>
      <c r="S301" s="97"/>
      <c r="T301" s="97"/>
      <c r="U301" s="97"/>
      <c r="V301" s="97"/>
      <c r="W301" s="97"/>
      <c r="X301" s="97"/>
      <c r="Y301" s="97"/>
      <c r="Z301" s="97"/>
      <c r="AA301" s="97"/>
      <c r="AB301" s="97"/>
      <c r="AC301" s="97"/>
      <c r="AD301" s="97"/>
      <c r="AE301" s="97"/>
      <c r="AF301" s="97"/>
      <c r="AG301" s="97"/>
      <c r="AH301" s="97"/>
      <c r="AI301" s="97"/>
      <c r="AJ301" s="97"/>
      <c r="AK301" s="97"/>
      <c r="AL301" s="97"/>
      <c r="AM301" s="97"/>
      <c r="AN301" s="97"/>
      <c r="AO301" s="97"/>
      <c r="AP301" s="97"/>
      <c r="AQ301" s="97"/>
      <c r="AR301" s="97"/>
      <c r="AS301" s="97"/>
      <c r="AT301" s="97"/>
      <c r="AU301" s="97"/>
      <c r="AV301" s="97"/>
      <c r="AW301" s="97"/>
      <c r="AX301" s="97"/>
      <c r="AY301" s="97"/>
      <c r="AZ301" s="97"/>
      <c r="BA301" s="97"/>
      <c r="BB301" s="97"/>
      <c r="BC301" s="97"/>
      <c r="BD301" s="97"/>
      <c r="BE301" s="97"/>
      <c r="BF301" s="97"/>
      <c r="BG301" s="97"/>
      <c r="BH301" s="97"/>
      <c r="BI301" s="97"/>
      <c r="BJ301" s="97"/>
      <c r="BK301" s="97"/>
      <c r="BL301" s="97"/>
      <c r="BM301" s="97"/>
      <c r="BN301" s="97"/>
      <c r="BO301" s="97"/>
      <c r="BP301" s="97"/>
      <c r="BQ301" s="97"/>
      <c r="BR301" s="97"/>
      <c r="BS301" s="97"/>
      <c r="BT301" s="97"/>
      <c r="BU301" s="97"/>
      <c r="BV301" s="97"/>
      <c r="BW301" s="97"/>
      <c r="BX301" s="97"/>
      <c r="BY301" s="97"/>
      <c r="BZ301" s="97"/>
      <c r="CA301" s="97"/>
      <c r="CB301" s="97"/>
      <c r="CC301" s="97"/>
      <c r="CD301" s="97"/>
      <c r="CE301" s="97"/>
      <c r="CF301" s="97"/>
      <c r="CG301" s="97"/>
      <c r="CH301" s="97"/>
      <c r="CI301" s="97"/>
      <c r="CJ301" s="97"/>
      <c r="CK301" s="97"/>
      <c r="CL301" s="97"/>
      <c r="CM301" s="97"/>
      <c r="CN301" s="97"/>
      <c r="CO301" s="97"/>
      <c r="CP301" s="97"/>
      <c r="CQ301" s="97"/>
      <c r="CR301" s="97"/>
      <c r="CS301" s="97"/>
      <c r="CT301" s="97"/>
      <c r="CU301" s="97"/>
      <c r="CV301" s="97"/>
      <c r="CW301" s="97"/>
      <c r="CX301" s="97"/>
      <c r="CY301" s="97"/>
      <c r="CZ301" s="97"/>
      <c r="DA301" s="97"/>
      <c r="DB301" s="97"/>
      <c r="DC301" s="97"/>
      <c r="DD301" s="97"/>
      <c r="DE301" s="97"/>
      <c r="DF301" s="97"/>
      <c r="DG301" s="97"/>
      <c r="DH301" s="97"/>
      <c r="DI301" s="97"/>
      <c r="DJ301" s="97"/>
      <c r="DK301" s="97"/>
      <c r="DL301" s="97"/>
      <c r="DM301" s="97"/>
      <c r="DN301" s="97"/>
      <c r="DO301" s="97"/>
      <c r="DP301" s="97"/>
      <c r="DQ301" s="97"/>
      <c r="DR301" s="97"/>
      <c r="DS301" s="97"/>
      <c r="DT301" s="97"/>
      <c r="DU301" s="97"/>
      <c r="DV301" s="97"/>
      <c r="DW301" s="97"/>
      <c r="DX301" s="97"/>
      <c r="DY301" s="97"/>
      <c r="DZ301" s="97"/>
      <c r="EA301" s="97"/>
      <c r="EB301" s="97"/>
      <c r="EC301" s="97"/>
      <c r="ED301" s="97"/>
      <c r="EE301" s="97"/>
      <c r="EF301" s="97"/>
      <c r="EG301" s="97"/>
      <c r="EH301" s="97"/>
      <c r="EI301" s="97"/>
      <c r="EJ301" s="97"/>
      <c r="EK301" s="97"/>
      <c r="EL301" s="97"/>
      <c r="EM301" s="97"/>
      <c r="EN301" s="97"/>
      <c r="EO301" s="97"/>
      <c r="EP301" s="97"/>
      <c r="EQ301" s="97"/>
      <c r="ER301" s="97"/>
      <c r="ES301" s="97"/>
      <c r="ET301" s="97"/>
      <c r="EU301" s="97"/>
      <c r="EV301" s="97"/>
      <c r="EW301" s="97"/>
      <c r="EX301" s="97"/>
      <c r="EY301" s="97"/>
      <c r="EZ301" s="97"/>
      <c r="FA301" s="97"/>
      <c r="FB301" s="97"/>
      <c r="FC301" s="97"/>
      <c r="FD301" s="97"/>
      <c r="FE301" s="97"/>
      <c r="FF301" s="97"/>
      <c r="FG301" s="97"/>
      <c r="FH301" s="97"/>
      <c r="FI301" s="97"/>
      <c r="FJ301" s="97"/>
      <c r="FK301" s="97"/>
      <c r="FL301" s="97"/>
      <c r="FM301" s="97"/>
      <c r="FN301" s="97"/>
      <c r="FO301" s="97"/>
      <c r="FP301" s="97"/>
      <c r="FQ301" s="97"/>
      <c r="FR301" s="97"/>
      <c r="FS301" s="97"/>
      <c r="FT301" s="97"/>
      <c r="FU301" s="97"/>
      <c r="FV301" s="97"/>
      <c r="FW301" s="97"/>
      <c r="FX301" s="97"/>
      <c r="FY301" s="97"/>
      <c r="FZ301" s="97"/>
      <c r="GA301" s="97"/>
      <c r="GB301" s="97"/>
      <c r="GC301" s="97"/>
      <c r="GD301" s="97"/>
      <c r="GE301" s="97"/>
      <c r="GF301" s="97"/>
      <c r="GG301" s="97"/>
      <c r="GH301" s="97"/>
      <c r="GI301" s="97"/>
      <c r="GJ301" s="97"/>
      <c r="GK301" s="97"/>
      <c r="GL301" s="97"/>
      <c r="GM301" s="97"/>
      <c r="GN301" s="97"/>
      <c r="GO301" s="97"/>
      <c r="GP301" s="97"/>
      <c r="GQ301" s="97"/>
      <c r="GR301" s="97"/>
      <c r="GS301" s="97"/>
      <c r="GT301" s="97"/>
      <c r="GU301" s="97"/>
      <c r="GV301" s="97"/>
      <c r="GW301" s="97"/>
      <c r="GX301" s="97"/>
      <c r="GY301" s="97"/>
      <c r="GZ301" s="97"/>
      <c r="HA301" s="97"/>
      <c r="HB301" s="97"/>
      <c r="HC301" s="97"/>
      <c r="HD301" s="97"/>
      <c r="HE301" s="97"/>
      <c r="HF301" s="97"/>
      <c r="HG301" s="97"/>
      <c r="HH301" s="97"/>
      <c r="HI301" s="97"/>
      <c r="HJ301" s="97"/>
      <c r="HK301" s="97"/>
      <c r="HL301" s="97"/>
      <c r="HM301" s="97"/>
      <c r="HN301" s="97"/>
      <c r="HO301" s="97"/>
      <c r="HP301" s="97"/>
      <c r="HQ301" s="97"/>
      <c r="HR301" s="97"/>
      <c r="HS301" s="97"/>
      <c r="HT301" s="97"/>
      <c r="HU301" s="97"/>
      <c r="HV301" s="97"/>
      <c r="HW301" s="97"/>
      <c r="HX301" s="97"/>
      <c r="HY301" s="97"/>
      <c r="HZ301" s="97"/>
      <c r="IA301" s="97"/>
      <c r="IB301" s="97"/>
      <c r="IC301" s="97"/>
      <c r="ID301" s="97"/>
      <c r="IE301" s="97"/>
      <c r="IF301" s="97"/>
      <c r="IG301" s="97"/>
      <c r="IH301" s="97"/>
      <c r="II301" s="97"/>
      <c r="IJ301" s="97"/>
      <c r="IK301" s="97"/>
      <c r="IL301" s="97"/>
      <c r="IM301" s="97"/>
      <c r="IN301" s="97"/>
      <c r="IO301" s="97"/>
      <c r="IP301" s="97"/>
      <c r="IQ301" s="97"/>
      <c r="IR301" s="97"/>
      <c r="IS301" s="97"/>
      <c r="IT301" s="97"/>
      <c r="IU301" s="97"/>
      <c r="IV301" s="97"/>
      <c r="IW301" s="97"/>
      <c r="IX301" s="97"/>
      <c r="IY301" s="97"/>
      <c r="IZ301" s="97"/>
      <c r="JA301" s="97"/>
      <c r="JB301" s="97"/>
      <c r="JC301" s="97"/>
      <c r="JD301" s="97"/>
      <c r="JE301" s="97"/>
      <c r="JF301" s="97"/>
      <c r="JG301" s="97"/>
      <c r="JH301" s="97"/>
      <c r="JI301" s="97"/>
      <c r="JJ301" s="97"/>
      <c r="JK301" s="97"/>
      <c r="JL301" s="97"/>
      <c r="JM301" s="97"/>
      <c r="JN301" s="97"/>
      <c r="JO301" s="97"/>
      <c r="JP301" s="97"/>
      <c r="JQ301" s="97"/>
      <c r="JR301" s="97"/>
      <c r="JS301" s="97"/>
      <c r="JT301" s="97"/>
      <c r="JU301" s="97"/>
      <c r="JV301" s="97"/>
      <c r="JW301" s="97"/>
      <c r="JX301" s="97"/>
      <c r="JY301" s="97"/>
      <c r="JZ301" s="97"/>
      <c r="KA301" s="97"/>
      <c r="KB301" s="97"/>
      <c r="KC301" s="97"/>
      <c r="KD301" s="97"/>
      <c r="KE301" s="97"/>
      <c r="KF301" s="97"/>
      <c r="KG301" s="97"/>
      <c r="KH301" s="97"/>
      <c r="KI301" s="97"/>
      <c r="KJ301" s="97"/>
      <c r="KK301" s="97"/>
      <c r="KL301" s="97"/>
      <c r="KM301" s="97"/>
      <c r="KN301" s="97"/>
      <c r="KO301" s="97"/>
      <c r="KP301" s="97"/>
      <c r="KQ301" s="97"/>
      <c r="KR301" s="97"/>
      <c r="KS301" s="97"/>
      <c r="KT301" s="97"/>
      <c r="KU301" s="97"/>
      <c r="KV301" s="97"/>
      <c r="KW301" s="97"/>
      <c r="KX301" s="97"/>
      <c r="KY301" s="97"/>
      <c r="KZ301" s="97"/>
      <c r="LA301" s="97"/>
      <c r="LB301" s="97"/>
      <c r="LC301" s="97"/>
      <c r="LD301" s="97"/>
      <c r="LE301" s="97"/>
      <c r="LF301" s="97"/>
      <c r="LG301" s="97"/>
      <c r="LH301" s="97"/>
      <c r="LI301" s="97"/>
      <c r="LJ301" s="97"/>
      <c r="LK301" s="97"/>
      <c r="LL301" s="97"/>
      <c r="LM301" s="97"/>
      <c r="LN301" s="97"/>
      <c r="LO301" s="97"/>
      <c r="LP301" s="97"/>
      <c r="LQ301" s="97"/>
      <c r="LR301" s="97"/>
      <c r="LS301" s="97"/>
      <c r="LT301" s="97"/>
      <c r="LU301" s="97"/>
      <c r="LV301" s="97"/>
      <c r="LW301" s="97"/>
      <c r="LX301" s="97"/>
      <c r="LY301" s="97"/>
      <c r="LZ301" s="97"/>
      <c r="MA301" s="97"/>
      <c r="MB301" s="97"/>
      <c r="MC301" s="97"/>
      <c r="MD301" s="97"/>
      <c r="ME301" s="97"/>
      <c r="MF301" s="97"/>
      <c r="MG301" s="97"/>
      <c r="MH301" s="97"/>
      <c r="MI301" s="97"/>
      <c r="MJ301" s="97"/>
      <c r="MK301" s="97"/>
      <c r="ML301" s="97"/>
      <c r="MM301" s="97"/>
      <c r="MN301" s="97"/>
      <c r="MO301" s="97"/>
      <c r="MP301" s="97"/>
      <c r="MQ301" s="97"/>
      <c r="MR301" s="97"/>
      <c r="MS301" s="97"/>
      <c r="MT301" s="97"/>
      <c r="MU301" s="97"/>
      <c r="MV301" s="97"/>
      <c r="MW301" s="97"/>
      <c r="MX301" s="97"/>
      <c r="MY301" s="97"/>
      <c r="MZ301" s="97"/>
      <c r="NA301" s="97"/>
      <c r="NB301" s="97"/>
      <c r="NC301" s="97"/>
      <c r="ND301" s="97"/>
      <c r="NE301" s="97"/>
      <c r="NF301" s="97"/>
      <c r="NG301" s="97"/>
      <c r="NH301" s="97"/>
      <c r="NI301" s="97"/>
      <c r="NJ301" s="97"/>
      <c r="NK301" s="97"/>
      <c r="NL301" s="97"/>
      <c r="NM301" s="97"/>
      <c r="NN301" s="97"/>
      <c r="NO301" s="97"/>
      <c r="NP301" s="97"/>
      <c r="NQ301" s="97"/>
      <c r="NR301" s="97"/>
      <c r="NS301" s="97"/>
      <c r="NT301" s="97"/>
      <c r="NU301" s="97"/>
      <c r="NV301" s="97"/>
      <c r="NW301" s="97"/>
      <c r="NX301" s="97"/>
      <c r="NY301" s="97"/>
      <c r="NZ301" s="97"/>
      <c r="OA301" s="97"/>
      <c r="OB301" s="97"/>
      <c r="OC301" s="97"/>
      <c r="OD301" s="97"/>
      <c r="OE301" s="97"/>
      <c r="OF301" s="97"/>
      <c r="OG301" s="97"/>
      <c r="OH301" s="97"/>
      <c r="OI301" s="97"/>
      <c r="OJ301" s="97"/>
      <c r="OK301" s="97"/>
      <c r="OL301" s="97"/>
      <c r="OM301" s="97"/>
      <c r="ON301" s="97"/>
      <c r="OO301" s="97"/>
      <c r="OP301" s="97"/>
      <c r="OQ301" s="97"/>
      <c r="OR301" s="97"/>
      <c r="OS301" s="97"/>
      <c r="OT301" s="97"/>
      <c r="OU301" s="97"/>
      <c r="OV301" s="97"/>
      <c r="OW301" s="97"/>
      <c r="OX301" s="97"/>
      <c r="OY301" s="97"/>
      <c r="OZ301" s="97"/>
      <c r="PA301" s="97"/>
      <c r="PB301" s="97"/>
      <c r="PC301" s="97"/>
      <c r="PD301" s="97"/>
      <c r="PE301" s="97"/>
      <c r="PF301" s="97"/>
      <c r="PG301" s="97"/>
      <c r="PH301" s="97"/>
      <c r="PI301" s="97"/>
      <c r="PJ301" s="97"/>
      <c r="PK301" s="97"/>
      <c r="PL301" s="97"/>
      <c r="PM301" s="97"/>
      <c r="PN301" s="97"/>
      <c r="PO301" s="97"/>
      <c r="PP301" s="97"/>
      <c r="PQ301" s="97"/>
      <c r="PR301" s="97"/>
      <c r="PS301" s="97"/>
      <c r="PT301" s="97"/>
      <c r="PU301" s="97"/>
      <c r="PV301" s="97"/>
      <c r="PW301" s="97"/>
      <c r="PX301" s="97"/>
      <c r="PY301" s="97"/>
      <c r="PZ301" s="97"/>
      <c r="QA301" s="97"/>
      <c r="QB301" s="97"/>
      <c r="QC301" s="97"/>
      <c r="QD301" s="97"/>
      <c r="QE301" s="97"/>
      <c r="QF301" s="97"/>
      <c r="QG301" s="97"/>
      <c r="QH301" s="97"/>
      <c r="QI301" s="97"/>
      <c r="QJ301" s="97"/>
      <c r="QK301" s="97"/>
      <c r="QL301" s="97"/>
      <c r="QM301" s="97"/>
      <c r="QN301" s="97"/>
      <c r="QO301" s="97"/>
      <c r="QP301" s="97"/>
      <c r="QQ301" s="97"/>
      <c r="QR301" s="97"/>
      <c r="QS301" s="97"/>
      <c r="QT301" s="97"/>
      <c r="QU301" s="97"/>
      <c r="QV301" s="97"/>
      <c r="QW301" s="97"/>
      <c r="QX301" s="97"/>
      <c r="QY301" s="97"/>
      <c r="QZ301" s="97"/>
      <c r="RA301" s="97"/>
      <c r="RB301" s="97"/>
      <c r="RC301" s="97"/>
      <c r="RD301" s="97"/>
      <c r="RE301" s="97"/>
      <c r="RF301" s="97"/>
      <c r="RG301" s="97"/>
      <c r="RH301" s="97"/>
      <c r="RI301" s="97"/>
      <c r="RJ301" s="97"/>
      <c r="RK301" s="97"/>
      <c r="RL301" s="97"/>
      <c r="RM301" s="97"/>
      <c r="RN301" s="97"/>
      <c r="RO301" s="97"/>
      <c r="RP301" s="97"/>
      <c r="RQ301" s="97"/>
      <c r="RR301" s="97"/>
      <c r="RS301" s="97"/>
      <c r="RT301" s="97"/>
      <c r="RU301" s="97"/>
      <c r="RV301" s="97"/>
      <c r="RW301" s="97"/>
      <c r="RX301" s="97"/>
      <c r="RY301" s="97"/>
      <c r="RZ301" s="97"/>
      <c r="SA301" s="97"/>
      <c r="SB301" s="97"/>
      <c r="SC301" s="97"/>
      <c r="SD301" s="97"/>
      <c r="SE301" s="97"/>
      <c r="SF301" s="97"/>
      <c r="SG301" s="97"/>
      <c r="SH301" s="97"/>
      <c r="SI301" s="97"/>
      <c r="SJ301" s="97"/>
      <c r="SK301" s="97"/>
      <c r="SL301" s="97"/>
      <c r="SM301" s="97"/>
      <c r="SN301" s="97"/>
      <c r="SO301" s="97"/>
      <c r="SP301" s="97"/>
      <c r="SQ301" s="97"/>
      <c r="SR301" s="97"/>
      <c r="SS301" s="97"/>
      <c r="ST301" s="97"/>
      <c r="SU301" s="97"/>
      <c r="SV301" s="97"/>
      <c r="SW301" s="97"/>
      <c r="SX301" s="97"/>
      <c r="SY301" s="97"/>
      <c r="SZ301" s="97"/>
      <c r="TA301" s="97"/>
      <c r="TB301" s="97"/>
    </row>
    <row r="302" spans="1:522" s="1" customFormat="1" ht="18" customHeight="1" x14ac:dyDescent="0.2">
      <c r="A302" s="12"/>
      <c r="B302" s="11" t="s">
        <v>492</v>
      </c>
      <c r="C302" s="1">
        <v>13076</v>
      </c>
      <c r="E302" s="4" t="s">
        <v>170</v>
      </c>
      <c r="F302" s="1">
        <v>9541</v>
      </c>
      <c r="G302" s="9" t="s">
        <v>99</v>
      </c>
      <c r="H302" s="4" t="s">
        <v>169</v>
      </c>
      <c r="I302" s="1">
        <f t="shared" si="5"/>
        <v>0</v>
      </c>
      <c r="J302" s="12">
        <f>Tabuľka3[[#This Row],[Stĺpec9]]</f>
        <v>0</v>
      </c>
      <c r="K302" s="97"/>
      <c r="L302" s="97"/>
      <c r="M302" s="97"/>
      <c r="N302" s="97"/>
      <c r="O302" s="97"/>
      <c r="P302" s="97"/>
      <c r="Q302" s="97"/>
      <c r="R302" s="97"/>
      <c r="S302" s="97"/>
      <c r="T302" s="97"/>
      <c r="U302" s="97"/>
      <c r="V302" s="97"/>
      <c r="W302" s="97"/>
      <c r="X302" s="97"/>
      <c r="Y302" s="97"/>
      <c r="Z302" s="97"/>
      <c r="AA302" s="97"/>
      <c r="AB302" s="97"/>
      <c r="AC302" s="97"/>
      <c r="AD302" s="97"/>
      <c r="AE302" s="97"/>
      <c r="AF302" s="97"/>
      <c r="AG302" s="97"/>
      <c r="AH302" s="97"/>
      <c r="AI302" s="97"/>
      <c r="AJ302" s="97"/>
      <c r="AK302" s="97"/>
      <c r="AL302" s="97"/>
      <c r="AM302" s="97"/>
      <c r="AN302" s="97"/>
      <c r="AO302" s="97"/>
      <c r="AP302" s="97"/>
      <c r="AQ302" s="97"/>
      <c r="AR302" s="97"/>
      <c r="AS302" s="97"/>
      <c r="AT302" s="97"/>
      <c r="AU302" s="97"/>
      <c r="AV302" s="97"/>
      <c r="AW302" s="97"/>
      <c r="AX302" s="97"/>
      <c r="AY302" s="97"/>
      <c r="AZ302" s="97"/>
      <c r="BA302" s="97"/>
      <c r="BB302" s="97"/>
      <c r="BC302" s="97"/>
      <c r="BD302" s="97"/>
      <c r="BE302" s="97"/>
      <c r="BF302" s="97"/>
      <c r="BG302" s="97"/>
      <c r="BH302" s="97"/>
      <c r="BI302" s="97"/>
      <c r="BJ302" s="97"/>
      <c r="BK302" s="97"/>
      <c r="BL302" s="97"/>
      <c r="BM302" s="97"/>
      <c r="BN302" s="97"/>
      <c r="BO302" s="97"/>
      <c r="BP302" s="97"/>
      <c r="BQ302" s="97"/>
      <c r="BR302" s="97"/>
      <c r="BS302" s="97"/>
      <c r="BT302" s="97"/>
      <c r="BU302" s="97"/>
      <c r="BV302" s="97"/>
      <c r="BW302" s="97"/>
      <c r="BX302" s="97"/>
      <c r="BY302" s="97"/>
      <c r="BZ302" s="97"/>
      <c r="CA302" s="97"/>
      <c r="CB302" s="97"/>
      <c r="CC302" s="97"/>
      <c r="CD302" s="97"/>
      <c r="CE302" s="97"/>
      <c r="CF302" s="97"/>
      <c r="CG302" s="97"/>
      <c r="CH302" s="97"/>
      <c r="CI302" s="97"/>
      <c r="CJ302" s="97"/>
      <c r="CK302" s="97"/>
      <c r="CL302" s="97"/>
      <c r="CM302" s="97"/>
      <c r="CN302" s="97"/>
      <c r="CO302" s="97"/>
      <c r="CP302" s="97"/>
      <c r="CQ302" s="97"/>
      <c r="CR302" s="97"/>
      <c r="CS302" s="97"/>
      <c r="CT302" s="97"/>
      <c r="CU302" s="97"/>
      <c r="CV302" s="97"/>
      <c r="CW302" s="97"/>
      <c r="CX302" s="97"/>
      <c r="CY302" s="97"/>
      <c r="CZ302" s="97"/>
      <c r="DA302" s="97"/>
      <c r="DB302" s="97"/>
      <c r="DC302" s="97"/>
      <c r="DD302" s="97"/>
      <c r="DE302" s="97"/>
      <c r="DF302" s="97"/>
      <c r="DG302" s="97"/>
      <c r="DH302" s="97"/>
      <c r="DI302" s="97"/>
      <c r="DJ302" s="97"/>
      <c r="DK302" s="97"/>
      <c r="DL302" s="97"/>
      <c r="DM302" s="97"/>
      <c r="DN302" s="97"/>
      <c r="DO302" s="97"/>
      <c r="DP302" s="97"/>
      <c r="DQ302" s="97"/>
      <c r="DR302" s="97"/>
      <c r="DS302" s="97"/>
      <c r="DT302" s="97"/>
      <c r="DU302" s="97"/>
      <c r="DV302" s="97"/>
      <c r="DW302" s="97"/>
      <c r="DX302" s="97"/>
      <c r="DY302" s="97"/>
      <c r="DZ302" s="97"/>
      <c r="EA302" s="97"/>
      <c r="EB302" s="97"/>
      <c r="EC302" s="97"/>
      <c r="ED302" s="97"/>
      <c r="EE302" s="97"/>
      <c r="EF302" s="97"/>
      <c r="EG302" s="97"/>
      <c r="EH302" s="97"/>
      <c r="EI302" s="97"/>
      <c r="EJ302" s="97"/>
      <c r="EK302" s="97"/>
      <c r="EL302" s="97"/>
      <c r="EM302" s="97"/>
      <c r="EN302" s="97"/>
      <c r="EO302" s="97"/>
      <c r="EP302" s="97"/>
      <c r="EQ302" s="97"/>
      <c r="ER302" s="97"/>
      <c r="ES302" s="97"/>
      <c r="ET302" s="97"/>
      <c r="EU302" s="97"/>
      <c r="EV302" s="97"/>
      <c r="EW302" s="97"/>
      <c r="EX302" s="97"/>
      <c r="EY302" s="97"/>
      <c r="EZ302" s="97"/>
      <c r="FA302" s="97"/>
      <c r="FB302" s="97"/>
      <c r="FC302" s="97"/>
      <c r="FD302" s="97"/>
      <c r="FE302" s="97"/>
      <c r="FF302" s="97"/>
      <c r="FG302" s="97"/>
      <c r="FH302" s="97"/>
      <c r="FI302" s="97"/>
      <c r="FJ302" s="97"/>
      <c r="FK302" s="97"/>
      <c r="FL302" s="97"/>
      <c r="FM302" s="97"/>
      <c r="FN302" s="97"/>
      <c r="FO302" s="97"/>
      <c r="FP302" s="97"/>
      <c r="FQ302" s="97"/>
      <c r="FR302" s="97"/>
      <c r="FS302" s="97"/>
      <c r="FT302" s="97"/>
      <c r="FU302" s="97"/>
      <c r="FV302" s="97"/>
      <c r="FW302" s="97"/>
      <c r="FX302" s="97"/>
      <c r="FY302" s="97"/>
      <c r="FZ302" s="97"/>
      <c r="GA302" s="97"/>
      <c r="GB302" s="97"/>
      <c r="GC302" s="97"/>
      <c r="GD302" s="97"/>
      <c r="GE302" s="97"/>
      <c r="GF302" s="97"/>
      <c r="GG302" s="97"/>
      <c r="GH302" s="97"/>
      <c r="GI302" s="97"/>
      <c r="GJ302" s="97"/>
      <c r="GK302" s="97"/>
      <c r="GL302" s="97"/>
      <c r="GM302" s="97"/>
      <c r="GN302" s="97"/>
      <c r="GO302" s="97"/>
      <c r="GP302" s="97"/>
      <c r="GQ302" s="97"/>
      <c r="GR302" s="97"/>
      <c r="GS302" s="97"/>
      <c r="GT302" s="97"/>
      <c r="GU302" s="97"/>
      <c r="GV302" s="97"/>
      <c r="GW302" s="97"/>
      <c r="GX302" s="97"/>
      <c r="GY302" s="97"/>
      <c r="GZ302" s="97"/>
      <c r="HA302" s="97"/>
      <c r="HB302" s="97"/>
      <c r="HC302" s="97"/>
      <c r="HD302" s="97"/>
      <c r="HE302" s="97"/>
      <c r="HF302" s="97"/>
      <c r="HG302" s="97"/>
      <c r="HH302" s="97"/>
      <c r="HI302" s="97"/>
      <c r="HJ302" s="97"/>
      <c r="HK302" s="97"/>
      <c r="HL302" s="97"/>
      <c r="HM302" s="97"/>
      <c r="HN302" s="97"/>
      <c r="HO302" s="97"/>
      <c r="HP302" s="97"/>
      <c r="HQ302" s="97"/>
      <c r="HR302" s="97"/>
      <c r="HS302" s="97"/>
      <c r="HT302" s="97"/>
      <c r="HU302" s="97"/>
      <c r="HV302" s="97"/>
      <c r="HW302" s="97"/>
      <c r="HX302" s="97"/>
      <c r="HY302" s="97"/>
      <c r="HZ302" s="97"/>
      <c r="IA302" s="97"/>
      <c r="IB302" s="97"/>
      <c r="IC302" s="97"/>
      <c r="ID302" s="97"/>
      <c r="IE302" s="97"/>
      <c r="IF302" s="97"/>
      <c r="IG302" s="97"/>
      <c r="IH302" s="97"/>
      <c r="II302" s="97"/>
      <c r="IJ302" s="97"/>
      <c r="IK302" s="97"/>
      <c r="IL302" s="97"/>
      <c r="IM302" s="97"/>
      <c r="IN302" s="97"/>
      <c r="IO302" s="97"/>
      <c r="IP302" s="97"/>
      <c r="IQ302" s="97"/>
      <c r="IR302" s="97"/>
      <c r="IS302" s="97"/>
      <c r="IT302" s="97"/>
      <c r="IU302" s="97"/>
      <c r="IV302" s="97"/>
      <c r="IW302" s="97"/>
      <c r="IX302" s="97"/>
      <c r="IY302" s="97"/>
      <c r="IZ302" s="97"/>
      <c r="JA302" s="97"/>
      <c r="JB302" s="97"/>
      <c r="JC302" s="97"/>
      <c r="JD302" s="97"/>
      <c r="JE302" s="97"/>
      <c r="JF302" s="97"/>
      <c r="JG302" s="97"/>
      <c r="JH302" s="97"/>
      <c r="JI302" s="97"/>
      <c r="JJ302" s="97"/>
      <c r="JK302" s="97"/>
      <c r="JL302" s="97"/>
      <c r="JM302" s="97"/>
      <c r="JN302" s="97"/>
      <c r="JO302" s="97"/>
      <c r="JP302" s="97"/>
      <c r="JQ302" s="97"/>
      <c r="JR302" s="97"/>
      <c r="JS302" s="97"/>
      <c r="JT302" s="97"/>
      <c r="JU302" s="97"/>
      <c r="JV302" s="97"/>
      <c r="JW302" s="97"/>
      <c r="JX302" s="97"/>
      <c r="JY302" s="97"/>
      <c r="JZ302" s="97"/>
      <c r="KA302" s="97"/>
      <c r="KB302" s="97"/>
      <c r="KC302" s="97"/>
      <c r="KD302" s="97"/>
      <c r="KE302" s="97"/>
      <c r="KF302" s="97"/>
      <c r="KG302" s="97"/>
      <c r="KH302" s="97"/>
      <c r="KI302" s="97"/>
      <c r="KJ302" s="97"/>
      <c r="KK302" s="97"/>
      <c r="KL302" s="97"/>
      <c r="KM302" s="97"/>
      <c r="KN302" s="97"/>
      <c r="KO302" s="97"/>
      <c r="KP302" s="97"/>
      <c r="KQ302" s="97"/>
      <c r="KR302" s="97"/>
      <c r="KS302" s="97"/>
      <c r="KT302" s="97"/>
      <c r="KU302" s="97"/>
      <c r="KV302" s="97"/>
      <c r="KW302" s="97"/>
      <c r="KX302" s="97"/>
      <c r="KY302" s="97"/>
      <c r="KZ302" s="97"/>
      <c r="LA302" s="97"/>
      <c r="LB302" s="97"/>
      <c r="LC302" s="97"/>
      <c r="LD302" s="97"/>
      <c r="LE302" s="97"/>
      <c r="LF302" s="97"/>
      <c r="LG302" s="97"/>
      <c r="LH302" s="97"/>
      <c r="LI302" s="97"/>
      <c r="LJ302" s="97"/>
      <c r="LK302" s="97"/>
      <c r="LL302" s="97"/>
      <c r="LM302" s="97"/>
      <c r="LN302" s="97"/>
      <c r="LO302" s="97"/>
      <c r="LP302" s="97"/>
      <c r="LQ302" s="97"/>
      <c r="LR302" s="97"/>
      <c r="LS302" s="97"/>
      <c r="LT302" s="97"/>
      <c r="LU302" s="97"/>
      <c r="LV302" s="97"/>
      <c r="LW302" s="97"/>
      <c r="LX302" s="97"/>
      <c r="LY302" s="97"/>
      <c r="LZ302" s="97"/>
      <c r="MA302" s="97"/>
      <c r="MB302" s="97"/>
      <c r="MC302" s="97"/>
      <c r="MD302" s="97"/>
      <c r="ME302" s="97"/>
      <c r="MF302" s="97"/>
      <c r="MG302" s="97"/>
      <c r="MH302" s="97"/>
      <c r="MI302" s="97"/>
      <c r="MJ302" s="97"/>
      <c r="MK302" s="97"/>
      <c r="ML302" s="97"/>
      <c r="MM302" s="97"/>
      <c r="MN302" s="97"/>
      <c r="MO302" s="97"/>
      <c r="MP302" s="97"/>
      <c r="MQ302" s="97"/>
      <c r="MR302" s="97"/>
      <c r="MS302" s="97"/>
      <c r="MT302" s="97"/>
      <c r="MU302" s="97"/>
      <c r="MV302" s="97"/>
      <c r="MW302" s="97"/>
      <c r="MX302" s="97"/>
      <c r="MY302" s="97"/>
      <c r="MZ302" s="97"/>
      <c r="NA302" s="97"/>
      <c r="NB302" s="97"/>
      <c r="NC302" s="97"/>
      <c r="ND302" s="97"/>
      <c r="NE302" s="97"/>
      <c r="NF302" s="97"/>
      <c r="NG302" s="97"/>
      <c r="NH302" s="97"/>
      <c r="NI302" s="97"/>
      <c r="NJ302" s="97"/>
      <c r="NK302" s="97"/>
      <c r="NL302" s="97"/>
      <c r="NM302" s="97"/>
      <c r="NN302" s="97"/>
      <c r="NO302" s="97"/>
      <c r="NP302" s="97"/>
      <c r="NQ302" s="97"/>
      <c r="NR302" s="97"/>
      <c r="NS302" s="97"/>
      <c r="NT302" s="97"/>
      <c r="NU302" s="97"/>
      <c r="NV302" s="97"/>
      <c r="NW302" s="97"/>
      <c r="NX302" s="97"/>
      <c r="NY302" s="97"/>
      <c r="NZ302" s="97"/>
      <c r="OA302" s="97"/>
      <c r="OB302" s="97"/>
      <c r="OC302" s="97"/>
      <c r="OD302" s="97"/>
      <c r="OE302" s="97"/>
      <c r="OF302" s="97"/>
      <c r="OG302" s="97"/>
      <c r="OH302" s="97"/>
      <c r="OI302" s="97"/>
      <c r="OJ302" s="97"/>
      <c r="OK302" s="97"/>
      <c r="OL302" s="97"/>
      <c r="OM302" s="97"/>
      <c r="ON302" s="97"/>
      <c r="OO302" s="97"/>
      <c r="OP302" s="97"/>
      <c r="OQ302" s="97"/>
      <c r="OR302" s="97"/>
      <c r="OS302" s="97"/>
      <c r="OT302" s="97"/>
      <c r="OU302" s="97"/>
      <c r="OV302" s="97"/>
      <c r="OW302" s="97"/>
      <c r="OX302" s="97"/>
      <c r="OY302" s="97"/>
      <c r="OZ302" s="97"/>
      <c r="PA302" s="97"/>
      <c r="PB302" s="97"/>
      <c r="PC302" s="97"/>
      <c r="PD302" s="97"/>
      <c r="PE302" s="97"/>
      <c r="PF302" s="97"/>
      <c r="PG302" s="97"/>
      <c r="PH302" s="97"/>
      <c r="PI302" s="97"/>
      <c r="PJ302" s="97"/>
      <c r="PK302" s="97"/>
      <c r="PL302" s="97"/>
      <c r="PM302" s="97"/>
      <c r="PN302" s="97"/>
      <c r="PO302" s="97"/>
      <c r="PP302" s="97"/>
      <c r="PQ302" s="102"/>
      <c r="PR302" s="97"/>
      <c r="PS302" s="97"/>
      <c r="PT302" s="97"/>
      <c r="PU302" s="97"/>
      <c r="PV302" s="97"/>
      <c r="PW302" s="97"/>
      <c r="PX302" s="97"/>
      <c r="PY302" s="97"/>
      <c r="PZ302" s="97"/>
      <c r="QA302" s="97"/>
      <c r="QB302" s="97"/>
      <c r="QC302" s="97"/>
      <c r="QD302" s="97"/>
      <c r="QE302" s="97"/>
      <c r="QF302" s="97"/>
      <c r="QG302" s="97"/>
      <c r="QH302" s="97"/>
      <c r="QI302" s="97"/>
      <c r="QJ302" s="97"/>
      <c r="QK302" s="97"/>
      <c r="QL302" s="97"/>
      <c r="QM302" s="97"/>
      <c r="QN302" s="97"/>
      <c r="QO302" s="97"/>
      <c r="QP302" s="97"/>
      <c r="QQ302" s="97"/>
      <c r="QR302" s="97"/>
      <c r="QS302" s="97"/>
      <c r="QT302" s="97"/>
      <c r="QU302" s="97"/>
      <c r="QV302" s="97"/>
      <c r="QW302" s="97"/>
      <c r="QX302" s="97"/>
      <c r="QY302" s="97"/>
      <c r="QZ302" s="97"/>
      <c r="RA302" s="97"/>
      <c r="RB302" s="97"/>
      <c r="RC302" s="97"/>
      <c r="RD302" s="97"/>
      <c r="RE302" s="97"/>
      <c r="RF302" s="97"/>
      <c r="RG302" s="97"/>
      <c r="RH302" s="97"/>
      <c r="RI302" s="97"/>
      <c r="RJ302" s="97"/>
      <c r="RK302" s="97"/>
      <c r="RL302" s="97"/>
      <c r="RM302" s="97"/>
      <c r="RN302" s="97"/>
      <c r="RO302" s="97"/>
      <c r="RP302" s="97"/>
      <c r="RQ302" s="97"/>
      <c r="RR302" s="97"/>
      <c r="RS302" s="97"/>
      <c r="RT302" s="97"/>
      <c r="RU302" s="97"/>
      <c r="RV302" s="97"/>
      <c r="RW302" s="97"/>
      <c r="RX302" s="97"/>
      <c r="RY302" s="97"/>
      <c r="RZ302" s="97"/>
      <c r="SA302" s="97"/>
      <c r="SB302" s="97"/>
      <c r="SC302" s="97"/>
      <c r="SD302" s="97"/>
      <c r="SE302" s="97"/>
      <c r="SF302" s="97"/>
      <c r="SG302" s="97"/>
      <c r="SH302" s="97"/>
      <c r="SI302" s="97"/>
      <c r="SJ302" s="97"/>
      <c r="SK302" s="97"/>
      <c r="SL302" s="97"/>
      <c r="SM302" s="97"/>
      <c r="SN302" s="97"/>
      <c r="SO302" s="97"/>
      <c r="SP302" s="97"/>
      <c r="SQ302" s="97"/>
      <c r="SR302" s="97"/>
      <c r="SS302" s="97"/>
      <c r="ST302" s="97"/>
      <c r="SU302" s="97"/>
      <c r="SV302" s="97"/>
      <c r="SW302" s="97"/>
      <c r="SX302" s="97"/>
      <c r="SY302" s="97"/>
      <c r="SZ302" s="97"/>
      <c r="TA302" s="97"/>
      <c r="TB302" s="97"/>
    </row>
    <row r="303" spans="1:522" s="1" customFormat="1" ht="18" customHeight="1" x14ac:dyDescent="0.2">
      <c r="A303" s="12"/>
      <c r="B303" s="11" t="s">
        <v>211</v>
      </c>
      <c r="C303" s="1">
        <v>11277</v>
      </c>
      <c r="D303" s="1">
        <v>2007</v>
      </c>
      <c r="E303" s="4" t="s">
        <v>210</v>
      </c>
      <c r="F303" s="1">
        <v>9505</v>
      </c>
      <c r="G303" s="9" t="s">
        <v>99</v>
      </c>
      <c r="H303" s="4" t="s">
        <v>52</v>
      </c>
      <c r="I303" s="1">
        <f t="shared" si="5"/>
        <v>0</v>
      </c>
      <c r="J303" s="12">
        <f>Tabuľka3[[#This Row],[Stĺpec9]]</f>
        <v>0</v>
      </c>
      <c r="K303" s="97"/>
      <c r="L303" s="97"/>
      <c r="M303" s="97"/>
      <c r="N303" s="97"/>
      <c r="O303" s="97"/>
      <c r="P303" s="97"/>
      <c r="Q303" s="97"/>
      <c r="R303" s="97"/>
      <c r="S303" s="97"/>
      <c r="T303" s="97"/>
      <c r="U303" s="97"/>
      <c r="V303" s="97"/>
      <c r="W303" s="97"/>
      <c r="X303" s="97"/>
      <c r="Y303" s="97"/>
      <c r="Z303" s="97"/>
      <c r="AA303" s="97"/>
      <c r="AB303" s="97"/>
      <c r="AC303" s="97"/>
      <c r="AD303" s="97"/>
      <c r="AE303" s="97"/>
      <c r="AF303" s="97"/>
      <c r="AG303" s="97"/>
      <c r="AH303" s="97"/>
      <c r="AI303" s="97"/>
      <c r="AJ303" s="97"/>
      <c r="AK303" s="97"/>
      <c r="AL303" s="97"/>
      <c r="AM303" s="97"/>
      <c r="AN303" s="97"/>
      <c r="AO303" s="97"/>
      <c r="AP303" s="97"/>
      <c r="AQ303" s="97"/>
      <c r="AR303" s="97"/>
      <c r="AS303" s="97"/>
      <c r="AT303" s="97"/>
      <c r="AU303" s="97"/>
      <c r="AV303" s="97"/>
      <c r="AW303" s="97"/>
      <c r="AX303" s="97"/>
      <c r="AY303" s="97"/>
      <c r="AZ303" s="97"/>
      <c r="BA303" s="97"/>
      <c r="BB303" s="97"/>
      <c r="BC303" s="97"/>
      <c r="BD303" s="97"/>
      <c r="BE303" s="97"/>
      <c r="BF303" s="97"/>
      <c r="BG303" s="97"/>
      <c r="BH303" s="97"/>
      <c r="BI303" s="97"/>
      <c r="BJ303" s="97"/>
      <c r="BK303" s="97"/>
      <c r="BL303" s="97"/>
      <c r="BM303" s="97"/>
      <c r="BN303" s="97"/>
      <c r="BO303" s="97"/>
      <c r="BP303" s="97"/>
      <c r="BQ303" s="97"/>
      <c r="BR303" s="97"/>
      <c r="BS303" s="97"/>
      <c r="BT303" s="97"/>
      <c r="BU303" s="97"/>
      <c r="BV303" s="97"/>
      <c r="BW303" s="97"/>
      <c r="BX303" s="97"/>
      <c r="BY303" s="97"/>
      <c r="BZ303" s="97"/>
      <c r="CA303" s="97"/>
      <c r="CB303" s="97"/>
      <c r="CC303" s="97"/>
      <c r="CD303" s="97"/>
      <c r="CE303" s="97"/>
      <c r="CF303" s="97"/>
      <c r="CG303" s="97"/>
      <c r="CH303" s="97"/>
      <c r="CI303" s="97"/>
      <c r="CJ303" s="97"/>
      <c r="CK303" s="97"/>
      <c r="CL303" s="97"/>
      <c r="CM303" s="97"/>
      <c r="CN303" s="97"/>
      <c r="CO303" s="97"/>
      <c r="CP303" s="97"/>
      <c r="CQ303" s="97"/>
      <c r="CR303" s="97"/>
      <c r="CS303" s="97"/>
      <c r="CT303" s="97"/>
      <c r="CU303" s="97"/>
      <c r="CV303" s="97"/>
      <c r="CW303" s="97"/>
      <c r="CX303" s="97"/>
      <c r="CY303" s="97"/>
      <c r="CZ303" s="97"/>
      <c r="DA303" s="97"/>
      <c r="DB303" s="97"/>
      <c r="DC303" s="97"/>
      <c r="DD303" s="97"/>
      <c r="DE303" s="97"/>
      <c r="DF303" s="97"/>
      <c r="DG303" s="97"/>
      <c r="DH303" s="97"/>
      <c r="DI303" s="97"/>
      <c r="DJ303" s="97"/>
      <c r="DK303" s="97"/>
      <c r="DL303" s="97"/>
      <c r="DM303" s="97"/>
      <c r="DN303" s="97"/>
      <c r="DO303" s="97"/>
      <c r="DP303" s="97"/>
      <c r="DQ303" s="97"/>
      <c r="DR303" s="97"/>
      <c r="DS303" s="97"/>
      <c r="DT303" s="97"/>
      <c r="DU303" s="97"/>
      <c r="DV303" s="97"/>
      <c r="DW303" s="97"/>
      <c r="DX303" s="97"/>
      <c r="DY303" s="97"/>
      <c r="DZ303" s="97"/>
      <c r="EA303" s="97"/>
      <c r="EB303" s="97"/>
      <c r="EC303" s="97"/>
      <c r="ED303" s="97"/>
      <c r="EE303" s="97"/>
      <c r="EF303" s="97"/>
      <c r="EG303" s="97"/>
      <c r="EH303" s="97"/>
      <c r="EI303" s="97"/>
      <c r="EJ303" s="97"/>
      <c r="EK303" s="97"/>
      <c r="EL303" s="97"/>
      <c r="EM303" s="97"/>
      <c r="EN303" s="97"/>
      <c r="EO303" s="97"/>
      <c r="EP303" s="97"/>
      <c r="EQ303" s="97"/>
      <c r="ER303" s="97"/>
      <c r="ES303" s="97"/>
      <c r="ET303" s="97"/>
      <c r="EU303" s="97"/>
      <c r="EV303" s="97"/>
      <c r="EW303" s="97"/>
      <c r="EX303" s="97"/>
      <c r="EY303" s="97"/>
      <c r="EZ303" s="97"/>
      <c r="FA303" s="97"/>
      <c r="FB303" s="97"/>
      <c r="FC303" s="97"/>
      <c r="FD303" s="97"/>
      <c r="FE303" s="97"/>
      <c r="FF303" s="97"/>
      <c r="FG303" s="97"/>
      <c r="FH303" s="97"/>
      <c r="FI303" s="97"/>
      <c r="FJ303" s="97"/>
      <c r="FK303" s="97"/>
      <c r="FL303" s="97"/>
      <c r="FM303" s="97"/>
      <c r="FN303" s="97"/>
      <c r="FO303" s="97"/>
      <c r="FP303" s="97"/>
      <c r="FQ303" s="97"/>
      <c r="FR303" s="97"/>
      <c r="FS303" s="97"/>
      <c r="FT303" s="97"/>
      <c r="FU303" s="97"/>
      <c r="FV303" s="97"/>
      <c r="FW303" s="97"/>
      <c r="FX303" s="97"/>
      <c r="FY303" s="97"/>
      <c r="FZ303" s="97"/>
      <c r="GA303" s="97"/>
      <c r="GB303" s="97"/>
      <c r="GC303" s="97"/>
      <c r="GD303" s="97"/>
      <c r="GE303" s="97"/>
      <c r="GF303" s="97"/>
      <c r="GG303" s="97"/>
      <c r="GH303" s="97"/>
      <c r="GI303" s="97"/>
      <c r="GJ303" s="97"/>
      <c r="GK303" s="97"/>
      <c r="GL303" s="97"/>
      <c r="GM303" s="97"/>
      <c r="GN303" s="97"/>
      <c r="GO303" s="97"/>
      <c r="GP303" s="97"/>
      <c r="GQ303" s="97"/>
      <c r="GR303" s="97"/>
      <c r="GS303" s="97"/>
      <c r="GT303" s="97"/>
      <c r="GU303" s="97"/>
      <c r="GV303" s="97"/>
      <c r="GW303" s="97"/>
      <c r="GX303" s="97"/>
      <c r="GY303" s="97"/>
      <c r="GZ303" s="97"/>
      <c r="HA303" s="97"/>
      <c r="HB303" s="97"/>
      <c r="HC303" s="97"/>
      <c r="HD303" s="97"/>
      <c r="HE303" s="97"/>
      <c r="HF303" s="97"/>
      <c r="HG303" s="97"/>
      <c r="HH303" s="97"/>
      <c r="HI303" s="97"/>
      <c r="HJ303" s="97"/>
      <c r="HK303" s="97"/>
      <c r="HL303" s="97"/>
      <c r="HM303" s="97"/>
      <c r="HN303" s="97"/>
      <c r="HO303" s="97"/>
      <c r="HP303" s="97"/>
      <c r="HQ303" s="97"/>
      <c r="HR303" s="97"/>
      <c r="HS303" s="97"/>
      <c r="HT303" s="97"/>
      <c r="HU303" s="97"/>
      <c r="HV303" s="97"/>
      <c r="HW303" s="97"/>
      <c r="HX303" s="97"/>
      <c r="HY303" s="97"/>
      <c r="HZ303" s="97"/>
      <c r="IA303" s="97"/>
      <c r="IB303" s="97"/>
      <c r="IC303" s="97"/>
      <c r="ID303" s="97"/>
      <c r="IE303" s="97"/>
      <c r="IF303" s="97"/>
      <c r="IG303" s="97"/>
      <c r="IH303" s="97"/>
      <c r="II303" s="97"/>
      <c r="IJ303" s="97"/>
      <c r="IK303" s="97"/>
      <c r="IL303" s="97"/>
      <c r="IM303" s="97"/>
      <c r="IN303" s="97"/>
      <c r="IO303" s="97"/>
      <c r="IP303" s="97"/>
      <c r="IQ303" s="97"/>
      <c r="IR303" s="97"/>
      <c r="IS303" s="97"/>
      <c r="IT303" s="97"/>
      <c r="IU303" s="97"/>
      <c r="IV303" s="97"/>
      <c r="IW303" s="97"/>
      <c r="IX303" s="97"/>
      <c r="IY303" s="97"/>
      <c r="IZ303" s="97"/>
      <c r="JA303" s="97"/>
      <c r="JB303" s="97"/>
      <c r="JC303" s="97"/>
      <c r="JD303" s="97"/>
      <c r="JE303" s="97"/>
      <c r="JF303" s="97"/>
      <c r="JG303" s="97"/>
      <c r="JH303" s="97"/>
      <c r="JI303" s="97"/>
      <c r="JJ303" s="97"/>
      <c r="JK303" s="102"/>
      <c r="JL303" s="97"/>
      <c r="JM303" s="97"/>
      <c r="JN303" s="97"/>
      <c r="JO303" s="97"/>
      <c r="JP303" s="97"/>
      <c r="JQ303" s="97"/>
      <c r="JR303" s="97"/>
      <c r="JS303" s="97"/>
      <c r="JT303" s="97"/>
      <c r="JU303" s="97"/>
      <c r="JV303" s="97"/>
      <c r="JW303" s="97"/>
      <c r="JX303" s="97"/>
      <c r="JY303" s="97"/>
      <c r="JZ303" s="97"/>
      <c r="KA303" s="97"/>
      <c r="KB303" s="97"/>
      <c r="KC303" s="97"/>
      <c r="KD303" s="97"/>
      <c r="KE303" s="97"/>
      <c r="KF303" s="97"/>
      <c r="KG303" s="97"/>
      <c r="KH303" s="97"/>
      <c r="KI303" s="97"/>
      <c r="KJ303" s="97"/>
      <c r="KK303" s="97"/>
      <c r="KL303" s="97"/>
      <c r="KM303" s="97"/>
      <c r="KN303" s="97"/>
      <c r="KO303" s="97"/>
      <c r="KP303" s="97"/>
      <c r="KQ303" s="97"/>
      <c r="KR303" s="97"/>
      <c r="KS303" s="97"/>
      <c r="KT303" s="97"/>
      <c r="KU303" s="97"/>
      <c r="KV303" s="97"/>
      <c r="KW303" s="97"/>
      <c r="KX303" s="97"/>
      <c r="KY303" s="97"/>
      <c r="KZ303" s="97"/>
      <c r="LA303" s="97"/>
      <c r="LB303" s="97"/>
      <c r="LC303" s="97"/>
      <c r="LD303" s="97"/>
      <c r="LE303" s="97"/>
      <c r="LF303" s="97"/>
      <c r="LG303" s="97"/>
      <c r="LH303" s="97"/>
      <c r="LI303" s="97"/>
      <c r="LJ303" s="97"/>
      <c r="LK303" s="97"/>
      <c r="LL303" s="97"/>
      <c r="LM303" s="97"/>
      <c r="LN303" s="97"/>
      <c r="LO303" s="97"/>
      <c r="LP303" s="97"/>
      <c r="LQ303" s="97"/>
      <c r="LR303" s="97"/>
      <c r="LS303" s="97"/>
      <c r="LT303" s="97"/>
      <c r="LU303" s="97"/>
      <c r="LV303" s="97"/>
      <c r="LW303" s="97"/>
      <c r="LX303" s="97"/>
      <c r="LY303" s="97"/>
      <c r="LZ303" s="97"/>
      <c r="MA303" s="97"/>
      <c r="MB303" s="97"/>
      <c r="MC303" s="97"/>
      <c r="MD303" s="97"/>
      <c r="ME303" s="97"/>
      <c r="MF303" s="97"/>
      <c r="MG303" s="97"/>
      <c r="MH303" s="97"/>
      <c r="MI303" s="97"/>
      <c r="MJ303" s="97"/>
      <c r="MK303" s="97"/>
      <c r="ML303" s="97"/>
      <c r="MM303" s="97"/>
      <c r="MN303" s="97"/>
      <c r="MO303" s="97"/>
      <c r="MP303" s="97"/>
      <c r="MQ303" s="97"/>
      <c r="MR303" s="97"/>
      <c r="MS303" s="97"/>
      <c r="MT303" s="97"/>
      <c r="MU303" s="97"/>
      <c r="MV303" s="97"/>
      <c r="MW303" s="97"/>
      <c r="MX303" s="97"/>
      <c r="MY303" s="97"/>
      <c r="MZ303" s="97"/>
      <c r="NA303" s="97"/>
      <c r="NB303" s="97"/>
      <c r="NC303" s="97"/>
      <c r="ND303" s="97"/>
      <c r="NE303" s="97"/>
      <c r="NF303" s="97"/>
      <c r="NG303" s="97"/>
      <c r="NH303" s="97"/>
      <c r="NI303" s="97"/>
      <c r="NJ303" s="97"/>
      <c r="NK303" s="97"/>
      <c r="NL303" s="97"/>
      <c r="NM303" s="97"/>
      <c r="NN303" s="97"/>
      <c r="NO303" s="97"/>
      <c r="NP303" s="97"/>
      <c r="NQ303" s="97"/>
      <c r="NR303" s="97"/>
      <c r="NS303" s="97"/>
      <c r="NT303" s="97"/>
      <c r="NU303" s="97"/>
      <c r="NV303" s="97"/>
      <c r="NW303" s="97"/>
      <c r="NX303" s="97"/>
      <c r="NY303" s="97"/>
      <c r="NZ303" s="97"/>
      <c r="OA303" s="97"/>
      <c r="OB303" s="97"/>
      <c r="OC303" s="97"/>
      <c r="OD303" s="97"/>
      <c r="OE303" s="97"/>
      <c r="OF303" s="97"/>
      <c r="OG303" s="97"/>
      <c r="OH303" s="97"/>
      <c r="OI303" s="97"/>
      <c r="OJ303" s="97"/>
      <c r="OK303" s="97"/>
      <c r="OL303" s="97"/>
      <c r="OM303" s="97"/>
      <c r="ON303" s="97"/>
      <c r="OO303" s="97"/>
      <c r="OP303" s="97"/>
      <c r="OQ303" s="97"/>
      <c r="OR303" s="97"/>
      <c r="OS303" s="97"/>
      <c r="OT303" s="97"/>
      <c r="OU303" s="97"/>
      <c r="OV303" s="97"/>
      <c r="OW303" s="97"/>
      <c r="OX303" s="97"/>
      <c r="OY303" s="97"/>
      <c r="OZ303" s="97"/>
      <c r="PA303" s="97"/>
      <c r="PB303" s="97"/>
      <c r="PC303" s="97"/>
      <c r="PD303" s="97"/>
      <c r="PE303" s="97"/>
      <c r="PF303" s="97"/>
      <c r="PG303" s="97"/>
      <c r="PH303" s="97"/>
      <c r="PI303" s="97"/>
      <c r="PJ303" s="97"/>
      <c r="PK303" s="97"/>
      <c r="PL303" s="97"/>
      <c r="PM303" s="97"/>
      <c r="PN303" s="97"/>
      <c r="PO303" s="97"/>
      <c r="PP303" s="97"/>
      <c r="PQ303" s="97"/>
      <c r="PR303" s="97"/>
      <c r="PS303" s="97"/>
      <c r="PT303" s="97"/>
      <c r="PU303" s="97"/>
      <c r="PV303" s="97"/>
      <c r="PW303" s="97"/>
      <c r="PX303" s="97"/>
      <c r="PY303" s="97"/>
      <c r="PZ303" s="97"/>
      <c r="QA303" s="97"/>
      <c r="QB303" s="97"/>
      <c r="QC303" s="97"/>
      <c r="QD303" s="97"/>
      <c r="QE303" s="97"/>
      <c r="QF303" s="97"/>
      <c r="QG303" s="97"/>
      <c r="QH303" s="97"/>
      <c r="QI303" s="97"/>
      <c r="QJ303" s="97"/>
      <c r="QK303" s="97"/>
      <c r="QL303" s="97"/>
      <c r="QM303" s="97"/>
      <c r="QN303" s="97"/>
      <c r="QO303" s="97"/>
      <c r="QP303" s="97"/>
      <c r="QQ303" s="97"/>
      <c r="QR303" s="97"/>
      <c r="QS303" s="97"/>
      <c r="QT303" s="97"/>
      <c r="QU303" s="97"/>
      <c r="QV303" s="97"/>
      <c r="QW303" s="97"/>
      <c r="QX303" s="97"/>
      <c r="QY303" s="97"/>
      <c r="QZ303" s="97"/>
      <c r="RA303" s="97"/>
      <c r="RB303" s="97"/>
      <c r="RC303" s="97"/>
      <c r="RD303" s="97"/>
      <c r="RE303" s="97"/>
      <c r="RF303" s="97"/>
      <c r="RG303" s="97"/>
      <c r="RH303" s="97"/>
      <c r="RI303" s="97"/>
      <c r="RJ303" s="97"/>
      <c r="RK303" s="97"/>
      <c r="RL303" s="97"/>
      <c r="RM303" s="97"/>
      <c r="RN303" s="97"/>
      <c r="RO303" s="97"/>
      <c r="RP303" s="97"/>
      <c r="RQ303" s="97"/>
      <c r="RR303" s="97"/>
      <c r="RS303" s="97"/>
      <c r="RT303" s="97"/>
      <c r="RU303" s="97"/>
      <c r="RV303" s="97"/>
      <c r="RW303" s="97"/>
      <c r="RX303" s="97"/>
      <c r="RY303" s="97"/>
      <c r="RZ303" s="97"/>
      <c r="SA303" s="97"/>
      <c r="SB303" s="97"/>
      <c r="SC303" s="97"/>
      <c r="SD303" s="97"/>
      <c r="SE303" s="97"/>
      <c r="SF303" s="97"/>
      <c r="SG303" s="97"/>
      <c r="SH303" s="97"/>
      <c r="SI303" s="97"/>
      <c r="SJ303" s="97"/>
      <c r="SK303" s="97"/>
      <c r="SL303" s="97"/>
      <c r="SM303" s="97"/>
      <c r="SN303" s="97"/>
      <c r="SO303" s="97"/>
      <c r="SP303" s="97"/>
      <c r="SQ303" s="97"/>
      <c r="SR303" s="97"/>
      <c r="SS303" s="97"/>
      <c r="ST303" s="97"/>
      <c r="SU303" s="97"/>
      <c r="SV303" s="97"/>
      <c r="SW303" s="97"/>
      <c r="SX303" s="97"/>
      <c r="SY303" s="97"/>
      <c r="SZ303" s="97"/>
      <c r="TA303" s="97"/>
      <c r="TB303" s="97"/>
    </row>
    <row r="304" spans="1:522" s="1" customFormat="1" ht="18" customHeight="1" x14ac:dyDescent="0.2">
      <c r="A304" s="12"/>
      <c r="B304" s="11" t="s">
        <v>386</v>
      </c>
      <c r="C304" s="1">
        <v>12277</v>
      </c>
      <c r="E304" s="4" t="s">
        <v>267</v>
      </c>
      <c r="F304" s="1">
        <v>9452</v>
      </c>
      <c r="G304" s="9" t="s">
        <v>99</v>
      </c>
      <c r="H304" t="s">
        <v>19</v>
      </c>
      <c r="I304" s="1">
        <f t="shared" si="5"/>
        <v>0</v>
      </c>
      <c r="J304" s="12">
        <f>Tabuľka3[[#This Row],[Stĺpec9]]</f>
        <v>0</v>
      </c>
      <c r="K304" s="97"/>
      <c r="L304" s="97"/>
      <c r="M304" s="97"/>
      <c r="N304" s="97"/>
      <c r="O304" s="97"/>
      <c r="P304" s="97"/>
      <c r="Q304" s="97"/>
      <c r="R304" s="97"/>
      <c r="S304" s="97"/>
      <c r="T304" s="97"/>
      <c r="U304" s="97"/>
      <c r="V304" s="97"/>
      <c r="W304" s="97"/>
      <c r="X304" s="97"/>
      <c r="Y304" s="97"/>
      <c r="Z304" s="97"/>
      <c r="AA304" s="97"/>
      <c r="AB304" s="97"/>
      <c r="AC304" s="97"/>
      <c r="AD304" s="97"/>
      <c r="AE304" s="97"/>
      <c r="AF304" s="97"/>
      <c r="AG304" s="97"/>
      <c r="AH304" s="97"/>
      <c r="AI304" s="97"/>
      <c r="AJ304" s="97"/>
      <c r="AK304" s="97"/>
      <c r="AL304" s="97"/>
      <c r="AM304" s="97"/>
      <c r="AN304" s="97"/>
      <c r="AO304" s="97"/>
      <c r="AP304" s="97"/>
      <c r="AQ304" s="97"/>
      <c r="AR304" s="97"/>
      <c r="AS304" s="97"/>
      <c r="AT304" s="97"/>
      <c r="AU304" s="97"/>
      <c r="AV304" s="97"/>
      <c r="AW304" s="97"/>
      <c r="AX304" s="97"/>
      <c r="AY304" s="97"/>
      <c r="AZ304" s="97"/>
      <c r="BA304" s="97"/>
      <c r="BB304" s="97"/>
      <c r="BC304" s="97"/>
      <c r="BD304" s="97"/>
      <c r="BE304" s="97"/>
      <c r="BF304" s="97"/>
      <c r="BG304" s="97"/>
      <c r="BH304" s="97"/>
      <c r="BI304" s="97"/>
      <c r="BJ304" s="97"/>
      <c r="BK304" s="97"/>
      <c r="BL304" s="97"/>
      <c r="BM304" s="97"/>
      <c r="BN304" s="97"/>
      <c r="BO304" s="97"/>
      <c r="BP304" s="97"/>
      <c r="BQ304" s="97"/>
      <c r="BR304" s="97"/>
      <c r="BS304" s="97"/>
      <c r="BT304" s="97"/>
      <c r="BU304" s="97"/>
      <c r="BV304" s="97"/>
      <c r="BW304" s="97"/>
      <c r="BX304" s="97"/>
      <c r="BY304" s="97"/>
      <c r="BZ304" s="97"/>
      <c r="CA304" s="97"/>
      <c r="CB304" s="97"/>
      <c r="CC304" s="97"/>
      <c r="CD304" s="97"/>
      <c r="CE304" s="97"/>
      <c r="CF304" s="97"/>
      <c r="CG304" s="97"/>
      <c r="CH304" s="97"/>
      <c r="CI304" s="97"/>
      <c r="CJ304" s="97"/>
      <c r="CK304" s="97"/>
      <c r="CL304" s="97"/>
      <c r="CM304" s="97"/>
      <c r="CN304" s="97"/>
      <c r="CO304" s="97"/>
      <c r="CP304" s="97"/>
      <c r="CQ304" s="97"/>
      <c r="CR304" s="97"/>
      <c r="CS304" s="97"/>
      <c r="CT304" s="97"/>
      <c r="CU304" s="97"/>
      <c r="CV304" s="97"/>
      <c r="CW304" s="97"/>
      <c r="CX304" s="97"/>
      <c r="CY304" s="97"/>
      <c r="CZ304" s="97"/>
      <c r="DA304" s="97"/>
      <c r="DB304" s="97"/>
      <c r="DC304" s="97"/>
      <c r="DD304" s="97"/>
      <c r="DE304" s="97"/>
      <c r="DF304" s="97"/>
      <c r="DG304" s="97"/>
      <c r="DH304" s="97"/>
      <c r="DI304" s="97"/>
      <c r="DJ304" s="97"/>
      <c r="DK304" s="97"/>
      <c r="DL304" s="97"/>
      <c r="DM304" s="97"/>
      <c r="DN304" s="97"/>
      <c r="DO304" s="97"/>
      <c r="DP304" s="97"/>
      <c r="DQ304" s="97"/>
      <c r="DR304" s="97"/>
      <c r="DS304" s="97"/>
      <c r="DT304" s="97"/>
      <c r="DU304" s="97"/>
      <c r="DV304" s="97"/>
      <c r="DW304" s="97"/>
      <c r="DX304" s="97"/>
      <c r="DY304" s="97"/>
      <c r="DZ304" s="97"/>
      <c r="EA304" s="97"/>
      <c r="EB304" s="97"/>
      <c r="EC304" s="97"/>
      <c r="ED304" s="97"/>
      <c r="EE304" s="97"/>
      <c r="EF304" s="97"/>
      <c r="EG304" s="97"/>
      <c r="EH304" s="97"/>
      <c r="EI304" s="97"/>
      <c r="EJ304" s="97"/>
      <c r="EK304" s="97"/>
      <c r="EL304" s="97"/>
      <c r="EM304" s="97"/>
      <c r="EN304" s="97"/>
      <c r="EO304" s="97"/>
      <c r="EP304" s="97"/>
      <c r="EQ304" s="97"/>
      <c r="ER304" s="97"/>
      <c r="ES304" s="97"/>
      <c r="ET304" s="97"/>
      <c r="EU304" s="97"/>
      <c r="EV304" s="97"/>
      <c r="EW304" s="97"/>
      <c r="EX304" s="97"/>
      <c r="EY304" s="97"/>
      <c r="EZ304" s="97"/>
      <c r="FA304" s="97"/>
      <c r="FB304" s="97"/>
      <c r="FC304" s="97"/>
      <c r="FD304" s="97"/>
      <c r="FE304" s="97"/>
      <c r="FF304" s="97"/>
      <c r="FG304" s="97"/>
      <c r="FH304" s="97"/>
      <c r="FI304" s="97"/>
      <c r="FJ304" s="97"/>
      <c r="FK304" s="97"/>
      <c r="FL304" s="97"/>
      <c r="FM304" s="97"/>
      <c r="FN304" s="97"/>
      <c r="FO304" s="97"/>
      <c r="FP304" s="97"/>
      <c r="FQ304" s="97"/>
      <c r="FR304" s="97"/>
      <c r="FS304" s="97"/>
      <c r="FT304" s="97"/>
      <c r="FU304" s="97"/>
      <c r="FV304" s="97"/>
      <c r="FW304" s="97"/>
      <c r="FX304" s="97"/>
      <c r="FY304" s="97"/>
      <c r="FZ304" s="97"/>
      <c r="GA304" s="97"/>
      <c r="GB304" s="97"/>
      <c r="GC304" s="97"/>
      <c r="GD304" s="97"/>
      <c r="GE304" s="97"/>
      <c r="GF304" s="97"/>
      <c r="GG304" s="97"/>
      <c r="GH304" s="97"/>
      <c r="GI304" s="97"/>
      <c r="GJ304" s="97"/>
      <c r="GK304" s="97"/>
      <c r="GL304" s="97"/>
      <c r="GM304" s="97"/>
      <c r="GN304" s="97"/>
      <c r="GO304" s="97"/>
      <c r="GP304" s="97"/>
      <c r="GQ304" s="97"/>
      <c r="GR304" s="97"/>
      <c r="GS304" s="97"/>
      <c r="GT304" s="97"/>
      <c r="GU304" s="97"/>
      <c r="GV304" s="97"/>
      <c r="GW304" s="97"/>
      <c r="GX304" s="97"/>
      <c r="GY304" s="97"/>
      <c r="GZ304" s="97"/>
      <c r="HA304" s="97"/>
      <c r="HB304" s="97"/>
      <c r="HC304" s="97"/>
      <c r="HD304" s="97"/>
      <c r="HE304" s="97"/>
      <c r="HF304" s="97"/>
      <c r="HG304" s="97"/>
      <c r="HH304" s="97"/>
      <c r="HI304" s="97"/>
      <c r="HJ304" s="97"/>
      <c r="HK304" s="97"/>
      <c r="HL304" s="97"/>
      <c r="HM304" s="97"/>
      <c r="HN304" s="97"/>
      <c r="HO304" s="97"/>
      <c r="HP304" s="97"/>
      <c r="HQ304" s="97"/>
      <c r="HR304" s="97"/>
      <c r="HS304" s="97"/>
      <c r="HT304" s="97"/>
      <c r="HU304" s="97"/>
      <c r="HV304" s="97"/>
      <c r="HW304" s="97"/>
      <c r="HX304" s="97"/>
      <c r="HY304" s="97"/>
      <c r="HZ304" s="97"/>
      <c r="IA304" s="97"/>
      <c r="IB304" s="97"/>
      <c r="IC304" s="97"/>
      <c r="ID304" s="97"/>
      <c r="IE304" s="97"/>
      <c r="IF304" s="97"/>
      <c r="IG304" s="97"/>
      <c r="IH304" s="97"/>
      <c r="II304" s="97"/>
      <c r="IJ304" s="97"/>
      <c r="IK304" s="97"/>
      <c r="IL304" s="97"/>
      <c r="IM304" s="97"/>
      <c r="IN304" s="97"/>
      <c r="IO304" s="97"/>
      <c r="IP304" s="97"/>
      <c r="IQ304" s="97"/>
      <c r="IR304" s="97"/>
      <c r="IS304" s="97"/>
      <c r="IT304" s="97"/>
      <c r="IU304" s="97"/>
      <c r="IV304" s="97"/>
      <c r="IW304" s="97"/>
      <c r="IX304" s="97"/>
      <c r="IY304" s="97"/>
      <c r="IZ304" s="97"/>
      <c r="JA304" s="97"/>
      <c r="JB304" s="97"/>
      <c r="JC304" s="97"/>
      <c r="JD304" s="97"/>
      <c r="JE304" s="97"/>
      <c r="JF304" s="97"/>
      <c r="JG304" s="97"/>
      <c r="JH304" s="97"/>
      <c r="JI304" s="97"/>
      <c r="JJ304" s="97"/>
      <c r="JK304" s="97"/>
      <c r="JL304" s="97"/>
      <c r="JM304" s="97"/>
      <c r="JN304" s="97"/>
      <c r="JO304" s="97"/>
      <c r="JP304" s="97"/>
      <c r="JQ304" s="97"/>
      <c r="JR304" s="97"/>
      <c r="JS304" s="97"/>
      <c r="JT304" s="97"/>
      <c r="JU304" s="97"/>
      <c r="JV304" s="97"/>
      <c r="JW304" s="97"/>
      <c r="JX304" s="97"/>
      <c r="JY304" s="97"/>
      <c r="JZ304" s="97"/>
      <c r="KA304" s="97"/>
      <c r="KB304" s="97"/>
      <c r="KC304" s="97"/>
      <c r="KD304" s="97"/>
      <c r="KE304" s="97"/>
      <c r="KF304" s="97"/>
      <c r="KG304" s="97"/>
      <c r="KH304" s="97"/>
      <c r="KI304" s="97"/>
      <c r="KJ304" s="97"/>
      <c r="KK304" s="97"/>
      <c r="KL304" s="97"/>
      <c r="KM304" s="97"/>
      <c r="KN304" s="97"/>
      <c r="KO304" s="97"/>
      <c r="KP304" s="97"/>
      <c r="KQ304" s="97"/>
      <c r="KR304" s="97"/>
      <c r="KS304" s="97"/>
      <c r="KT304" s="97"/>
      <c r="KU304" s="97"/>
      <c r="KV304" s="97"/>
      <c r="KW304" s="97"/>
      <c r="KX304" s="97"/>
      <c r="KY304" s="97"/>
      <c r="KZ304" s="97"/>
      <c r="LA304" s="97"/>
      <c r="LB304" s="97"/>
      <c r="LC304" s="97"/>
      <c r="LD304" s="97"/>
      <c r="LE304" s="97"/>
      <c r="LF304" s="97"/>
      <c r="LG304" s="97"/>
      <c r="LH304" s="97"/>
      <c r="LI304" s="97"/>
      <c r="LJ304" s="97"/>
      <c r="LK304" s="97"/>
      <c r="LL304" s="97"/>
      <c r="LM304" s="97"/>
      <c r="LN304" s="97"/>
      <c r="LO304" s="97"/>
      <c r="LP304" s="97"/>
      <c r="LQ304" s="97"/>
      <c r="LR304" s="97"/>
      <c r="LS304" s="97"/>
      <c r="LT304" s="97"/>
      <c r="LU304" s="97"/>
      <c r="LV304" s="97"/>
      <c r="LW304" s="97"/>
      <c r="LX304" s="97"/>
      <c r="LY304" s="97"/>
      <c r="LZ304" s="97"/>
      <c r="MA304" s="97"/>
      <c r="MB304" s="97"/>
      <c r="MC304" s="97"/>
      <c r="MD304" s="97"/>
      <c r="ME304" s="97"/>
      <c r="MF304" s="97"/>
      <c r="MG304" s="97"/>
      <c r="MH304" s="97"/>
      <c r="MI304" s="97"/>
      <c r="MJ304" s="97"/>
      <c r="MK304" s="97"/>
      <c r="ML304" s="97"/>
      <c r="MM304" s="97"/>
      <c r="MN304" s="97"/>
      <c r="MO304" s="97"/>
      <c r="MP304" s="97"/>
      <c r="MQ304" s="97"/>
      <c r="MR304" s="97"/>
      <c r="MS304" s="97"/>
      <c r="MT304" s="97"/>
      <c r="MU304" s="97"/>
      <c r="MV304" s="97"/>
      <c r="MW304" s="97"/>
      <c r="MX304" s="97"/>
      <c r="MY304" s="97"/>
      <c r="MZ304" s="97"/>
      <c r="NA304" s="97"/>
      <c r="NB304" s="97"/>
      <c r="NC304" s="97"/>
      <c r="ND304" s="97"/>
      <c r="NE304" s="97"/>
      <c r="NF304" s="97"/>
      <c r="NG304" s="97"/>
      <c r="NH304" s="97"/>
      <c r="NI304" s="97"/>
      <c r="NJ304" s="97"/>
      <c r="NK304" s="97"/>
      <c r="NL304" s="97"/>
      <c r="NM304" s="97"/>
      <c r="NN304" s="97"/>
      <c r="NO304" s="97"/>
      <c r="NP304" s="97"/>
      <c r="NQ304" s="97"/>
      <c r="NR304" s="97"/>
      <c r="NS304" s="97"/>
      <c r="NT304" s="97"/>
      <c r="NU304" s="97"/>
      <c r="NV304" s="97"/>
      <c r="NW304" s="97"/>
      <c r="NX304" s="97"/>
      <c r="NY304" s="97"/>
      <c r="NZ304" s="97"/>
      <c r="OA304" s="97"/>
      <c r="OB304" s="97"/>
      <c r="OC304" s="97"/>
      <c r="OD304" s="97"/>
      <c r="OE304" s="97"/>
      <c r="OF304" s="97"/>
      <c r="OG304" s="97"/>
      <c r="OH304" s="97"/>
      <c r="OI304" s="97"/>
      <c r="OJ304" s="97"/>
      <c r="OK304" s="97"/>
      <c r="OL304" s="97"/>
      <c r="OM304" s="97"/>
      <c r="ON304" s="97"/>
      <c r="OO304" s="97"/>
      <c r="OP304" s="97"/>
      <c r="OQ304" s="97"/>
      <c r="OR304" s="97"/>
      <c r="OS304" s="97"/>
      <c r="OT304" s="97"/>
      <c r="OU304" s="97"/>
      <c r="OV304" s="97"/>
      <c r="OW304" s="97"/>
      <c r="OX304" s="97"/>
      <c r="OY304" s="97"/>
      <c r="OZ304" s="97"/>
      <c r="PA304" s="97"/>
      <c r="PB304" s="97"/>
      <c r="PC304" s="97"/>
      <c r="PD304" s="97"/>
      <c r="PE304" s="97"/>
      <c r="PF304" s="97"/>
      <c r="PG304" s="97"/>
      <c r="PH304" s="97"/>
      <c r="PI304" s="97"/>
      <c r="PJ304" s="97"/>
      <c r="PK304" s="97"/>
      <c r="PL304" s="97"/>
      <c r="PM304" s="97"/>
      <c r="PN304" s="97"/>
      <c r="PO304" s="97"/>
      <c r="PP304" s="97"/>
      <c r="PQ304" s="97"/>
      <c r="PR304" s="97"/>
      <c r="PS304" s="97"/>
      <c r="PT304" s="97"/>
      <c r="PU304" s="97"/>
      <c r="PV304" s="97"/>
      <c r="PW304" s="97"/>
      <c r="PX304" s="97"/>
      <c r="PY304" s="97"/>
      <c r="PZ304" s="97"/>
      <c r="QA304" s="97"/>
      <c r="QB304" s="97"/>
      <c r="QC304" s="97"/>
      <c r="QD304" s="97"/>
      <c r="QE304" s="97"/>
      <c r="QF304" s="97"/>
      <c r="QG304" s="97"/>
      <c r="QH304" s="97"/>
      <c r="QI304" s="97"/>
      <c r="QJ304" s="97"/>
      <c r="QK304" s="97"/>
      <c r="QL304" s="97"/>
      <c r="QM304" s="97"/>
      <c r="QN304" s="97"/>
      <c r="QO304" s="97"/>
      <c r="QP304" s="97"/>
      <c r="QQ304" s="97"/>
      <c r="QR304" s="97"/>
      <c r="QS304" s="97"/>
      <c r="QT304" s="97"/>
      <c r="QU304" s="97"/>
      <c r="QV304" s="97"/>
      <c r="QW304" s="97"/>
      <c r="QX304" s="97"/>
      <c r="QY304" s="97"/>
      <c r="QZ304" s="97"/>
      <c r="RA304" s="97"/>
      <c r="RB304" s="97"/>
      <c r="RC304" s="97"/>
      <c r="RD304" s="97"/>
      <c r="RE304" s="97"/>
      <c r="RF304" s="97"/>
      <c r="RG304" s="97"/>
      <c r="RH304" s="97"/>
      <c r="RI304" s="97"/>
      <c r="RJ304" s="97"/>
      <c r="RK304" s="97"/>
      <c r="RL304" s="97"/>
      <c r="RM304" s="97"/>
      <c r="RN304" s="97"/>
      <c r="RO304" s="97"/>
      <c r="RP304" s="97"/>
      <c r="RQ304" s="97"/>
      <c r="RR304" s="97"/>
      <c r="RS304" s="97"/>
      <c r="RT304" s="97"/>
      <c r="RU304" s="97"/>
      <c r="RV304" s="97"/>
      <c r="RW304" s="97"/>
      <c r="RX304" s="97"/>
      <c r="RY304" s="97"/>
      <c r="RZ304" s="97"/>
      <c r="SA304" s="97"/>
      <c r="SB304" s="97"/>
      <c r="SC304" s="97"/>
      <c r="SD304" s="97"/>
      <c r="SE304" s="97"/>
      <c r="SF304" s="97"/>
      <c r="SG304" s="97"/>
      <c r="SH304" s="97"/>
      <c r="SI304" s="97"/>
      <c r="SJ304" s="97"/>
      <c r="SK304" s="97"/>
      <c r="SL304" s="97"/>
      <c r="SM304" s="97"/>
      <c r="SN304" s="97"/>
      <c r="SO304" s="97"/>
      <c r="SP304" s="97"/>
      <c r="SQ304" s="97"/>
      <c r="SR304" s="97"/>
      <c r="SS304" s="97"/>
      <c r="ST304" s="97"/>
      <c r="SU304" s="97"/>
      <c r="SV304" s="97"/>
      <c r="SW304" s="97"/>
      <c r="SX304" s="97"/>
      <c r="SY304" s="97"/>
      <c r="SZ304" s="97"/>
      <c r="TA304" s="97"/>
      <c r="TB304" s="97"/>
    </row>
    <row r="305" spans="1:522" s="1" customFormat="1" ht="18" customHeight="1" x14ac:dyDescent="0.2">
      <c r="A305" s="12"/>
      <c r="B305" s="11"/>
      <c r="E305" s="4" t="s">
        <v>463</v>
      </c>
      <c r="F305" s="1">
        <v>8647</v>
      </c>
      <c r="G305" s="9" t="s">
        <v>99</v>
      </c>
      <c r="H305"/>
      <c r="I305" s="1">
        <f t="shared" si="5"/>
        <v>0</v>
      </c>
      <c r="J305" s="12">
        <f>Tabuľka3[[#This Row],[Stĺpec9]]</f>
        <v>0</v>
      </c>
      <c r="K305" s="97"/>
      <c r="L305" s="97"/>
      <c r="M305" s="97"/>
      <c r="N305" s="97"/>
      <c r="O305" s="97"/>
      <c r="P305" s="97"/>
      <c r="Q305" s="97"/>
      <c r="R305" s="97"/>
      <c r="S305" s="97"/>
      <c r="T305" s="97"/>
      <c r="U305" s="97"/>
      <c r="V305" s="97"/>
      <c r="W305" s="97"/>
      <c r="X305" s="97"/>
      <c r="Y305" s="97"/>
      <c r="Z305" s="97"/>
      <c r="AA305" s="97"/>
      <c r="AB305" s="97"/>
      <c r="AC305" s="97"/>
      <c r="AD305" s="97"/>
      <c r="AE305" s="97"/>
      <c r="AF305" s="97"/>
      <c r="AG305" s="97"/>
      <c r="AH305" s="97"/>
      <c r="AI305" s="97"/>
      <c r="AJ305" s="97"/>
      <c r="AK305" s="97"/>
      <c r="AL305" s="97"/>
      <c r="AM305" s="97"/>
      <c r="AN305" s="97"/>
      <c r="AO305" s="97"/>
      <c r="AP305" s="97"/>
      <c r="AQ305" s="97"/>
      <c r="AR305" s="97"/>
      <c r="AS305" s="97"/>
      <c r="AT305" s="97"/>
      <c r="AU305" s="97"/>
      <c r="AV305" s="97"/>
      <c r="AW305" s="97"/>
      <c r="AX305" s="97"/>
      <c r="AY305" s="97"/>
      <c r="AZ305" s="97"/>
      <c r="BA305" s="97"/>
      <c r="BB305" s="97"/>
      <c r="BC305" s="97"/>
      <c r="BD305" s="97"/>
      <c r="BE305" s="97"/>
      <c r="BF305" s="97"/>
      <c r="BG305" s="97"/>
      <c r="BH305" s="97"/>
      <c r="BI305" s="97"/>
      <c r="BJ305" s="97"/>
      <c r="BK305" s="97"/>
      <c r="BL305" s="97"/>
      <c r="BM305" s="97"/>
      <c r="BN305" s="97"/>
      <c r="BO305" s="97"/>
      <c r="BP305" s="97"/>
      <c r="BQ305" s="97"/>
      <c r="BR305" s="97"/>
      <c r="BS305" s="97"/>
      <c r="BT305" s="97"/>
      <c r="BU305" s="97"/>
      <c r="BV305" s="97"/>
      <c r="BW305" s="97"/>
      <c r="BX305" s="97"/>
      <c r="BY305" s="97"/>
      <c r="BZ305" s="97"/>
      <c r="CA305" s="97"/>
      <c r="CB305" s="97"/>
      <c r="CC305" s="97"/>
      <c r="CD305" s="97"/>
      <c r="CE305" s="97"/>
      <c r="CF305" s="97"/>
      <c r="CG305" s="97"/>
      <c r="CH305" s="97"/>
      <c r="CI305" s="97"/>
      <c r="CJ305" s="97"/>
      <c r="CK305" s="97"/>
      <c r="CL305" s="97"/>
      <c r="CM305" s="97"/>
      <c r="CN305" s="97"/>
      <c r="CO305" s="97"/>
      <c r="CP305" s="97"/>
      <c r="CQ305" s="97"/>
      <c r="CR305" s="97"/>
      <c r="CS305" s="97"/>
      <c r="CT305" s="97"/>
      <c r="CU305" s="97"/>
      <c r="CV305" s="97"/>
      <c r="CW305" s="97"/>
      <c r="CX305" s="97"/>
      <c r="CY305" s="97"/>
      <c r="CZ305" s="97"/>
      <c r="DA305" s="97"/>
      <c r="DB305" s="97"/>
      <c r="DC305" s="97"/>
      <c r="DD305" s="97"/>
      <c r="DE305" s="97"/>
      <c r="DF305" s="97"/>
      <c r="DG305" s="97"/>
      <c r="DH305" s="97"/>
      <c r="DI305" s="97"/>
      <c r="DJ305" s="97"/>
      <c r="DK305" s="97"/>
      <c r="DL305" s="97"/>
      <c r="DM305" s="97"/>
      <c r="DN305" s="97"/>
      <c r="DO305" s="97"/>
      <c r="DP305" s="97"/>
      <c r="DQ305" s="97"/>
      <c r="DR305" s="97"/>
      <c r="DS305" s="97"/>
      <c r="DT305" s="97"/>
      <c r="DU305" s="97"/>
      <c r="DV305" s="97"/>
      <c r="DW305" s="97"/>
      <c r="DX305" s="97"/>
      <c r="DY305" s="97"/>
      <c r="DZ305" s="97"/>
      <c r="EA305" s="97"/>
      <c r="EB305" s="97"/>
      <c r="EC305" s="97"/>
      <c r="ED305" s="97"/>
      <c r="EE305" s="97"/>
      <c r="EF305" s="97"/>
      <c r="EG305" s="97"/>
      <c r="EH305" s="97"/>
      <c r="EI305" s="97"/>
      <c r="EJ305" s="97"/>
      <c r="EK305" s="97"/>
      <c r="EL305" s="97"/>
      <c r="EM305" s="97"/>
      <c r="EN305" s="97"/>
      <c r="EO305" s="97"/>
      <c r="EP305" s="97"/>
      <c r="EQ305" s="97"/>
      <c r="ER305" s="97"/>
      <c r="ES305" s="97"/>
      <c r="ET305" s="97"/>
      <c r="EU305" s="97"/>
      <c r="EV305" s="97"/>
      <c r="EW305" s="97"/>
      <c r="EX305" s="97"/>
      <c r="EY305" s="97"/>
      <c r="EZ305" s="97"/>
      <c r="FA305" s="97"/>
      <c r="FB305" s="97"/>
      <c r="FC305" s="97"/>
      <c r="FD305" s="97"/>
      <c r="FE305" s="97"/>
      <c r="FF305" s="97"/>
      <c r="FG305" s="97"/>
      <c r="FH305" s="97"/>
      <c r="FI305" s="97"/>
      <c r="FJ305" s="97"/>
      <c r="FK305" s="97"/>
      <c r="FL305" s="97"/>
      <c r="FM305" s="97"/>
      <c r="FN305" s="97"/>
      <c r="FO305" s="97"/>
      <c r="FP305" s="97"/>
      <c r="FQ305" s="97"/>
      <c r="FR305" s="97"/>
      <c r="FS305" s="97"/>
      <c r="FT305" s="97"/>
      <c r="FU305" s="97"/>
      <c r="FV305" s="97"/>
      <c r="FW305" s="97"/>
      <c r="FX305" s="97"/>
      <c r="FY305" s="97"/>
      <c r="FZ305" s="97"/>
      <c r="GA305" s="97"/>
      <c r="GB305" s="97"/>
      <c r="GC305" s="97"/>
      <c r="GD305" s="97"/>
      <c r="GE305" s="97"/>
      <c r="GF305" s="97"/>
      <c r="GG305" s="97"/>
      <c r="GH305" s="97"/>
      <c r="GI305" s="97"/>
      <c r="GJ305" s="97"/>
      <c r="GK305" s="97"/>
      <c r="GL305" s="97"/>
      <c r="GM305" s="97"/>
      <c r="GN305" s="97"/>
      <c r="GO305" s="97"/>
      <c r="GP305" s="97"/>
      <c r="GQ305" s="97"/>
      <c r="GR305" s="97"/>
      <c r="GS305" s="97"/>
      <c r="GT305" s="97"/>
      <c r="GU305" s="97"/>
      <c r="GV305" s="97"/>
      <c r="GW305" s="97"/>
      <c r="GX305" s="97"/>
      <c r="GY305" s="97"/>
      <c r="GZ305" s="97"/>
      <c r="HA305" s="97"/>
      <c r="HB305" s="97"/>
      <c r="HC305" s="97"/>
      <c r="HD305" s="97"/>
      <c r="HE305" s="97"/>
      <c r="HF305" s="97"/>
      <c r="HG305" s="97"/>
      <c r="HH305" s="97"/>
      <c r="HI305" s="97"/>
      <c r="HJ305" s="97"/>
      <c r="HK305" s="97"/>
      <c r="HL305" s="97"/>
      <c r="HM305" s="97"/>
      <c r="HN305" s="97"/>
      <c r="HO305" s="97"/>
      <c r="HP305" s="97"/>
      <c r="HQ305" s="97"/>
      <c r="HR305" s="97"/>
      <c r="HS305" s="97"/>
      <c r="HT305" s="97"/>
      <c r="HU305" s="97"/>
      <c r="HV305" s="97"/>
      <c r="HW305" s="97"/>
      <c r="HX305" s="97"/>
      <c r="HY305" s="97"/>
      <c r="HZ305" s="97"/>
      <c r="IA305" s="97"/>
      <c r="IB305" s="97"/>
      <c r="IC305" s="97"/>
      <c r="ID305" s="97"/>
      <c r="IE305" s="97"/>
      <c r="IF305" s="97"/>
      <c r="IG305" s="97"/>
      <c r="IH305" s="97"/>
      <c r="II305" s="97"/>
      <c r="IJ305" s="97"/>
      <c r="IK305" s="97"/>
      <c r="IL305" s="97"/>
      <c r="IM305" s="97"/>
      <c r="IN305" s="97"/>
      <c r="IO305" s="97"/>
      <c r="IP305" s="97"/>
      <c r="IQ305" s="97"/>
      <c r="IR305" s="97"/>
      <c r="IS305" s="97"/>
      <c r="IT305" s="97"/>
      <c r="IU305" s="97"/>
      <c r="IV305" s="97"/>
      <c r="IW305" s="97"/>
      <c r="IX305" s="97"/>
      <c r="IY305" s="97"/>
      <c r="IZ305" s="97"/>
      <c r="JA305" s="97"/>
      <c r="JB305" s="97"/>
      <c r="JC305" s="97"/>
      <c r="JD305" s="97"/>
      <c r="JE305" s="97"/>
      <c r="JF305" s="97"/>
      <c r="JG305" s="97"/>
      <c r="JH305" s="97"/>
      <c r="JI305" s="97"/>
      <c r="JJ305" s="97"/>
      <c r="JK305" s="97"/>
      <c r="JL305" s="97"/>
      <c r="JM305" s="97"/>
      <c r="JN305" s="97"/>
      <c r="JO305" s="97"/>
      <c r="JP305" s="97"/>
      <c r="JQ305" s="97"/>
      <c r="JR305" s="97"/>
      <c r="JS305" s="97"/>
      <c r="JT305" s="97"/>
      <c r="JU305" s="97"/>
      <c r="JV305" s="97"/>
      <c r="JW305" s="97"/>
      <c r="JX305" s="97"/>
      <c r="JY305" s="97"/>
      <c r="JZ305" s="97"/>
      <c r="KA305" s="97"/>
      <c r="KB305" s="97"/>
      <c r="KC305" s="97"/>
      <c r="KD305" s="97"/>
      <c r="KE305" s="97"/>
      <c r="KF305" s="97"/>
      <c r="KG305" s="97"/>
      <c r="KH305" s="97"/>
      <c r="KI305" s="97"/>
      <c r="KJ305" s="97"/>
      <c r="KK305" s="97"/>
      <c r="KL305" s="97"/>
      <c r="KM305" s="97"/>
      <c r="KN305" s="97"/>
      <c r="KO305" s="97"/>
      <c r="KP305" s="97"/>
      <c r="KQ305" s="97"/>
      <c r="KR305" s="97"/>
      <c r="KS305" s="97"/>
      <c r="KT305" s="97"/>
      <c r="KU305" s="97"/>
      <c r="KV305" s="97"/>
      <c r="KW305" s="97"/>
      <c r="KX305" s="97"/>
      <c r="KY305" s="97"/>
      <c r="KZ305" s="97"/>
      <c r="LA305" s="97"/>
      <c r="LB305" s="97"/>
      <c r="LC305" s="97"/>
      <c r="LD305" s="97"/>
      <c r="LE305" s="97"/>
      <c r="LF305" s="97"/>
      <c r="LG305" s="97"/>
      <c r="LH305" s="97"/>
      <c r="LI305" s="97"/>
      <c r="LJ305" s="97"/>
      <c r="LK305" s="97"/>
      <c r="LL305" s="97"/>
      <c r="LM305" s="97"/>
      <c r="LN305" s="97"/>
      <c r="LO305" s="97"/>
      <c r="LP305" s="97"/>
      <c r="LQ305" s="97"/>
      <c r="LR305" s="97"/>
      <c r="LS305" s="97"/>
      <c r="LT305" s="97"/>
      <c r="LU305" s="97"/>
      <c r="LV305" s="97"/>
      <c r="LW305" s="97"/>
      <c r="LX305" s="97"/>
      <c r="LY305" s="97"/>
      <c r="LZ305" s="97"/>
      <c r="MA305" s="97"/>
      <c r="MB305" s="97"/>
      <c r="MC305" s="97"/>
      <c r="MD305" s="97"/>
      <c r="ME305" s="97"/>
      <c r="MF305" s="97"/>
      <c r="MG305" s="97"/>
      <c r="MH305" s="97"/>
      <c r="MI305" s="97"/>
      <c r="MJ305" s="97"/>
      <c r="MK305" s="97"/>
      <c r="ML305" s="97"/>
      <c r="MM305" s="97"/>
      <c r="MN305" s="97"/>
      <c r="MO305" s="97"/>
      <c r="MP305" s="97"/>
      <c r="MQ305" s="97"/>
      <c r="MR305" s="97"/>
      <c r="MS305" s="97"/>
      <c r="MT305" s="97"/>
      <c r="MU305" s="97"/>
      <c r="MV305" s="97"/>
      <c r="MW305" s="97"/>
      <c r="MX305" s="97"/>
      <c r="MY305" s="97"/>
      <c r="MZ305" s="97"/>
      <c r="NA305" s="97"/>
      <c r="NB305" s="97"/>
      <c r="NC305" s="97"/>
      <c r="ND305" s="97"/>
      <c r="NE305" s="97"/>
      <c r="NF305" s="97"/>
      <c r="NG305" s="97"/>
      <c r="NH305" s="97"/>
      <c r="NI305" s="97"/>
      <c r="NJ305" s="97"/>
      <c r="NK305" s="97"/>
      <c r="NL305" s="97"/>
      <c r="NM305" s="97"/>
      <c r="NN305" s="97"/>
      <c r="NO305" s="97"/>
      <c r="NP305" s="97"/>
      <c r="NQ305" s="97"/>
      <c r="NR305" s="97"/>
      <c r="NS305" s="97"/>
      <c r="NT305" s="97"/>
      <c r="NU305" s="97"/>
      <c r="NV305" s="97"/>
      <c r="NW305" s="97"/>
      <c r="NX305" s="97"/>
      <c r="NY305" s="97"/>
      <c r="NZ305" s="97"/>
      <c r="OA305" s="97"/>
      <c r="OB305" s="97"/>
      <c r="OC305" s="97"/>
      <c r="OD305" s="97"/>
      <c r="OE305" s="97"/>
      <c r="OF305" s="97"/>
      <c r="OG305" s="97"/>
      <c r="OH305" s="97"/>
      <c r="OI305" s="97"/>
      <c r="OJ305" s="97"/>
      <c r="OK305" s="97"/>
      <c r="OL305" s="97"/>
      <c r="OM305" s="97"/>
      <c r="ON305" s="97"/>
      <c r="OO305" s="97"/>
      <c r="OP305" s="97"/>
      <c r="OQ305" s="97"/>
      <c r="OR305" s="97"/>
      <c r="OS305" s="97"/>
      <c r="OT305" s="97"/>
      <c r="OU305" s="97"/>
      <c r="OV305" s="97"/>
      <c r="OW305" s="97"/>
      <c r="OX305" s="97"/>
      <c r="OY305" s="97"/>
      <c r="OZ305" s="97"/>
      <c r="PA305" s="97"/>
      <c r="PB305" s="97"/>
      <c r="PC305" s="97"/>
      <c r="PD305" s="97"/>
      <c r="PE305" s="97"/>
      <c r="PF305" s="97"/>
      <c r="PG305" s="97"/>
      <c r="PH305" s="97"/>
      <c r="PI305" s="97"/>
      <c r="PJ305" s="97"/>
      <c r="PK305" s="97"/>
      <c r="PL305" s="97"/>
      <c r="PM305" s="97"/>
      <c r="PN305" s="97"/>
      <c r="PO305" s="97"/>
      <c r="PP305" s="97"/>
      <c r="PQ305" s="97"/>
      <c r="PR305" s="97"/>
      <c r="PS305" s="97"/>
      <c r="PT305" s="97"/>
      <c r="PU305" s="97"/>
      <c r="PV305" s="97"/>
      <c r="PW305" s="97"/>
      <c r="PX305" s="97"/>
      <c r="PY305" s="97"/>
      <c r="PZ305" s="97"/>
      <c r="QA305" s="97"/>
      <c r="QB305" s="97"/>
      <c r="QC305" s="97"/>
      <c r="QD305" s="97"/>
      <c r="QE305" s="97"/>
      <c r="QF305" s="97"/>
      <c r="QG305" s="97"/>
      <c r="QH305" s="97"/>
      <c r="QI305" s="97"/>
      <c r="QJ305" s="97"/>
      <c r="QK305" s="97"/>
      <c r="QL305" s="97"/>
      <c r="QM305" s="97"/>
      <c r="QN305" s="97"/>
      <c r="QO305" s="97"/>
      <c r="QP305" s="97"/>
      <c r="QQ305" s="97"/>
      <c r="QR305" s="97"/>
      <c r="QS305" s="97"/>
      <c r="QT305" s="97"/>
      <c r="QU305" s="97"/>
      <c r="QV305" s="97"/>
      <c r="QW305" s="97"/>
      <c r="QX305" s="97"/>
      <c r="QY305" s="97"/>
      <c r="QZ305" s="97"/>
      <c r="RA305" s="97"/>
      <c r="RB305" s="97"/>
      <c r="RC305" s="97"/>
      <c r="RD305" s="97"/>
      <c r="RE305" s="97"/>
      <c r="RF305" s="97"/>
      <c r="RG305" s="97"/>
      <c r="RH305" s="97"/>
      <c r="RI305" s="97"/>
      <c r="RJ305" s="97"/>
      <c r="RK305" s="97"/>
      <c r="RL305" s="97"/>
      <c r="RM305" s="97"/>
      <c r="RN305" s="97"/>
      <c r="RO305" s="97"/>
      <c r="RP305" s="97"/>
      <c r="RQ305" s="97"/>
      <c r="RR305" s="97"/>
      <c r="RS305" s="97"/>
      <c r="RT305" s="97"/>
      <c r="RU305" s="97"/>
      <c r="RV305" s="97"/>
      <c r="RW305" s="97"/>
      <c r="RX305" s="97"/>
      <c r="RY305" s="97"/>
      <c r="RZ305" s="97"/>
      <c r="SA305" s="97"/>
      <c r="SB305" s="97"/>
      <c r="SC305" s="97"/>
      <c r="SD305" s="97"/>
      <c r="SE305" s="97"/>
      <c r="SF305" s="97"/>
      <c r="SG305" s="97"/>
      <c r="SH305" s="97"/>
      <c r="SI305" s="97"/>
      <c r="SJ305" s="97"/>
      <c r="SK305" s="97"/>
      <c r="SL305" s="97"/>
      <c r="SM305" s="97"/>
      <c r="SN305" s="97"/>
      <c r="SO305" s="97"/>
      <c r="SP305" s="97"/>
      <c r="SQ305" s="97"/>
      <c r="SR305" s="97"/>
      <c r="SS305" s="97"/>
      <c r="ST305" s="97"/>
      <c r="SU305" s="97"/>
      <c r="SV305" s="97"/>
      <c r="SW305" s="97"/>
      <c r="SX305" s="97"/>
      <c r="SY305" s="97"/>
      <c r="SZ305" s="97"/>
      <c r="TA305" s="97"/>
      <c r="TB305" s="97"/>
    </row>
    <row r="306" spans="1:522" s="1" customFormat="1" ht="18" customHeight="1" x14ac:dyDescent="0.2">
      <c r="A306" s="12"/>
      <c r="B306" s="11" t="s">
        <v>458</v>
      </c>
      <c r="C306" s="1">
        <v>12598</v>
      </c>
      <c r="E306" s="29" t="s">
        <v>457</v>
      </c>
      <c r="F306" s="1">
        <v>9436</v>
      </c>
      <c r="G306" s="9" t="s">
        <v>99</v>
      </c>
      <c r="H306" s="4" t="s">
        <v>295</v>
      </c>
      <c r="I306" s="1">
        <f t="shared" si="5"/>
        <v>0</v>
      </c>
      <c r="J306" s="12">
        <f>Tabuľka3[[#This Row],[Stĺpec9]]</f>
        <v>0</v>
      </c>
      <c r="K306" s="97"/>
      <c r="L306" s="97"/>
      <c r="M306" s="97"/>
      <c r="N306" s="97"/>
      <c r="O306" s="97"/>
      <c r="P306" s="97"/>
      <c r="Q306" s="97"/>
      <c r="R306" s="97"/>
      <c r="S306" s="97"/>
      <c r="T306" s="97"/>
      <c r="U306" s="97"/>
      <c r="V306" s="97"/>
      <c r="W306" s="97"/>
      <c r="X306" s="97"/>
      <c r="Y306" s="97"/>
      <c r="Z306" s="97"/>
      <c r="AA306" s="97"/>
      <c r="AB306" s="97"/>
      <c r="AC306" s="97"/>
      <c r="AD306" s="97"/>
      <c r="AE306" s="97"/>
      <c r="AF306" s="97"/>
      <c r="AG306" s="97"/>
      <c r="AH306" s="97"/>
      <c r="AI306" s="97"/>
      <c r="AJ306" s="97"/>
      <c r="AK306" s="97"/>
      <c r="AL306" s="97"/>
      <c r="AM306" s="97"/>
      <c r="AN306" s="97"/>
      <c r="AO306" s="97"/>
      <c r="AP306" s="97"/>
      <c r="AQ306" s="97"/>
      <c r="AR306" s="97"/>
      <c r="AS306" s="97"/>
      <c r="AT306" s="97"/>
      <c r="AU306" s="97"/>
      <c r="AV306" s="97"/>
      <c r="AW306" s="97"/>
      <c r="AX306" s="97"/>
      <c r="AY306" s="97"/>
      <c r="AZ306" s="97"/>
      <c r="BA306" s="97"/>
      <c r="BB306" s="97"/>
      <c r="BC306" s="97"/>
      <c r="BD306" s="97"/>
      <c r="BE306" s="97"/>
      <c r="BF306" s="97"/>
      <c r="BG306" s="97"/>
      <c r="BH306" s="97"/>
      <c r="BI306" s="97"/>
      <c r="BJ306" s="97"/>
      <c r="BK306" s="97"/>
      <c r="BL306" s="97"/>
      <c r="BM306" s="97"/>
      <c r="BN306" s="97"/>
      <c r="BO306" s="97"/>
      <c r="BP306" s="97"/>
      <c r="BQ306" s="97"/>
      <c r="BR306" s="97"/>
      <c r="BS306" s="97"/>
      <c r="BT306" s="97"/>
      <c r="BU306" s="97"/>
      <c r="BV306" s="97"/>
      <c r="BW306" s="97"/>
      <c r="BX306" s="97"/>
      <c r="BY306" s="97"/>
      <c r="BZ306" s="97"/>
      <c r="CA306" s="97"/>
      <c r="CB306" s="97"/>
      <c r="CC306" s="97"/>
      <c r="CD306" s="97"/>
      <c r="CE306" s="97"/>
      <c r="CF306" s="97"/>
      <c r="CG306" s="97"/>
      <c r="CH306" s="97"/>
      <c r="CI306" s="97"/>
      <c r="CJ306" s="97"/>
      <c r="CK306" s="97"/>
      <c r="CL306" s="97"/>
      <c r="CM306" s="97"/>
      <c r="CN306" s="97"/>
      <c r="CO306" s="97"/>
      <c r="CP306" s="97"/>
      <c r="CQ306" s="97"/>
      <c r="CR306" s="97"/>
      <c r="CS306" s="97"/>
      <c r="CT306" s="97"/>
      <c r="CU306" s="97"/>
      <c r="CV306" s="97"/>
      <c r="CW306" s="97"/>
      <c r="CX306" s="97"/>
      <c r="CY306" s="97"/>
      <c r="CZ306" s="97"/>
      <c r="DA306" s="97"/>
      <c r="DB306" s="97"/>
      <c r="DC306" s="97"/>
      <c r="DD306" s="97"/>
      <c r="DE306" s="97"/>
      <c r="DF306" s="97"/>
      <c r="DG306" s="97"/>
      <c r="DH306" s="97"/>
      <c r="DI306" s="97"/>
      <c r="DJ306" s="97"/>
      <c r="DK306" s="97"/>
      <c r="DL306" s="97"/>
      <c r="DM306" s="97"/>
      <c r="DN306" s="97"/>
      <c r="DO306" s="97"/>
      <c r="DP306" s="97"/>
      <c r="DQ306" s="97"/>
      <c r="DR306" s="97"/>
      <c r="DS306" s="97"/>
      <c r="DT306" s="97"/>
      <c r="DU306" s="97"/>
      <c r="DV306" s="97"/>
      <c r="DW306" s="97"/>
      <c r="DX306" s="97"/>
      <c r="DY306" s="97"/>
      <c r="DZ306" s="97"/>
      <c r="EA306" s="97"/>
      <c r="EB306" s="97"/>
      <c r="EC306" s="97"/>
      <c r="ED306" s="97"/>
      <c r="EE306" s="97"/>
      <c r="EF306" s="97"/>
      <c r="EG306" s="97"/>
      <c r="EH306" s="97"/>
      <c r="EI306" s="97"/>
      <c r="EJ306" s="97"/>
      <c r="EK306" s="97"/>
      <c r="EL306" s="97"/>
      <c r="EM306" s="97"/>
      <c r="EN306" s="97"/>
      <c r="EO306" s="97"/>
      <c r="EP306" s="97"/>
      <c r="EQ306" s="97"/>
      <c r="ER306" s="97"/>
      <c r="ES306" s="97"/>
      <c r="ET306" s="97"/>
      <c r="EU306" s="97"/>
      <c r="EV306" s="97"/>
      <c r="EW306" s="97"/>
      <c r="EX306" s="97"/>
      <c r="EY306" s="97"/>
      <c r="EZ306" s="97"/>
      <c r="FA306" s="97"/>
      <c r="FB306" s="97"/>
      <c r="FC306" s="97"/>
      <c r="FD306" s="97"/>
      <c r="FE306" s="97"/>
      <c r="FF306" s="97"/>
      <c r="FG306" s="97"/>
      <c r="FH306" s="97"/>
      <c r="FI306" s="97"/>
      <c r="FJ306" s="97"/>
      <c r="FK306" s="97"/>
      <c r="FL306" s="97"/>
      <c r="FM306" s="97"/>
      <c r="FN306" s="97"/>
      <c r="FO306" s="97"/>
      <c r="FP306" s="97"/>
      <c r="FQ306" s="97"/>
      <c r="FR306" s="97"/>
      <c r="FS306" s="97"/>
      <c r="FT306" s="97"/>
      <c r="FU306" s="97"/>
      <c r="FV306" s="97"/>
      <c r="FW306" s="97"/>
      <c r="FX306" s="97"/>
      <c r="FY306" s="97"/>
      <c r="FZ306" s="97"/>
      <c r="GA306" s="97"/>
      <c r="GB306" s="97"/>
      <c r="GC306" s="97"/>
      <c r="GD306" s="97"/>
      <c r="GE306" s="97"/>
      <c r="GF306" s="97"/>
      <c r="GG306" s="97"/>
      <c r="GH306" s="97"/>
      <c r="GI306" s="97"/>
      <c r="GJ306" s="97"/>
      <c r="GK306" s="97"/>
      <c r="GL306" s="97"/>
      <c r="GM306" s="97"/>
      <c r="GN306" s="97"/>
      <c r="GO306" s="97"/>
      <c r="GP306" s="97"/>
      <c r="GQ306" s="97"/>
      <c r="GR306" s="97"/>
      <c r="GS306" s="97"/>
      <c r="GT306" s="97"/>
      <c r="GU306" s="97"/>
      <c r="GV306" s="97"/>
      <c r="GW306" s="97"/>
      <c r="GX306" s="97"/>
      <c r="GY306" s="97"/>
      <c r="GZ306" s="97"/>
      <c r="HA306" s="97"/>
      <c r="HB306" s="97"/>
      <c r="HC306" s="97"/>
      <c r="HD306" s="97"/>
      <c r="HE306" s="97"/>
      <c r="HF306" s="97"/>
      <c r="HG306" s="97"/>
      <c r="HH306" s="97"/>
      <c r="HI306" s="97"/>
      <c r="HJ306" s="97"/>
      <c r="HK306" s="97"/>
      <c r="HL306" s="97"/>
      <c r="HM306" s="97"/>
      <c r="HN306" s="97"/>
      <c r="HO306" s="97"/>
      <c r="HP306" s="97"/>
      <c r="HQ306" s="97"/>
      <c r="HR306" s="97"/>
      <c r="HS306" s="97"/>
      <c r="HT306" s="97"/>
      <c r="HU306" s="97"/>
      <c r="HV306" s="97"/>
      <c r="HW306" s="97"/>
      <c r="HX306" s="97"/>
      <c r="HY306" s="97"/>
      <c r="HZ306" s="97"/>
      <c r="IA306" s="97"/>
      <c r="IB306" s="97"/>
      <c r="IC306" s="97"/>
      <c r="ID306" s="97"/>
      <c r="IE306" s="97"/>
      <c r="IF306" s="97"/>
      <c r="IG306" s="97"/>
      <c r="IH306" s="97"/>
      <c r="II306" s="97"/>
      <c r="IJ306" s="97"/>
      <c r="IK306" s="97"/>
      <c r="IL306" s="97"/>
      <c r="IM306" s="97"/>
      <c r="IN306" s="97"/>
      <c r="IO306" s="97"/>
      <c r="IP306" s="97"/>
      <c r="IQ306" s="97"/>
      <c r="IR306" s="97"/>
      <c r="IS306" s="97"/>
      <c r="IT306" s="97"/>
      <c r="IU306" s="97"/>
      <c r="IV306" s="97"/>
      <c r="IW306" s="97"/>
      <c r="IX306" s="97"/>
      <c r="IY306" s="97"/>
      <c r="IZ306" s="97"/>
      <c r="JA306" s="97"/>
      <c r="JB306" s="97"/>
      <c r="JC306" s="97"/>
      <c r="JD306" s="97"/>
      <c r="JE306" s="97"/>
      <c r="JF306" s="97"/>
      <c r="JG306" s="97"/>
      <c r="JH306" s="97"/>
      <c r="JI306" s="97"/>
      <c r="JJ306" s="97"/>
      <c r="JK306" s="97"/>
      <c r="JL306" s="97"/>
      <c r="JM306" s="97"/>
      <c r="JN306" s="97"/>
      <c r="JO306" s="97"/>
      <c r="JP306" s="97"/>
      <c r="JQ306" s="97"/>
      <c r="JR306" s="97"/>
      <c r="JS306" s="97"/>
      <c r="JT306" s="97"/>
      <c r="JU306" s="97"/>
      <c r="JV306" s="97"/>
      <c r="JW306" s="97"/>
      <c r="JX306" s="97"/>
      <c r="JY306" s="97"/>
      <c r="JZ306" s="97"/>
      <c r="KA306" s="97"/>
      <c r="KB306" s="97"/>
      <c r="KC306" s="97"/>
      <c r="KD306" s="97"/>
      <c r="KE306" s="97"/>
      <c r="KF306" s="97"/>
      <c r="KG306" s="97"/>
      <c r="KH306" s="97"/>
      <c r="KI306" s="97"/>
      <c r="KJ306" s="97"/>
      <c r="KK306" s="97"/>
      <c r="KL306" s="97"/>
      <c r="KM306" s="97"/>
      <c r="KN306" s="97"/>
      <c r="KO306" s="97"/>
      <c r="KP306" s="97"/>
      <c r="KQ306" s="97"/>
      <c r="KR306" s="97"/>
      <c r="KS306" s="97"/>
      <c r="KT306" s="97"/>
      <c r="KU306" s="97"/>
      <c r="KV306" s="97"/>
      <c r="KW306" s="97"/>
      <c r="KX306" s="97"/>
      <c r="KY306" s="97"/>
      <c r="KZ306" s="97"/>
      <c r="LA306" s="97"/>
      <c r="LB306" s="97"/>
      <c r="LC306" s="97"/>
      <c r="LD306" s="97"/>
      <c r="LE306" s="97"/>
      <c r="LF306" s="97"/>
      <c r="LG306" s="97"/>
      <c r="LH306" s="97"/>
      <c r="LI306" s="97"/>
      <c r="LJ306" s="97"/>
      <c r="LK306" s="97"/>
      <c r="LL306" s="97"/>
      <c r="LM306" s="97"/>
      <c r="LN306" s="97"/>
      <c r="LO306" s="97"/>
      <c r="LP306" s="97"/>
      <c r="LQ306" s="97"/>
      <c r="LR306" s="97"/>
      <c r="LS306" s="97"/>
      <c r="LT306" s="97"/>
      <c r="LU306" s="97"/>
      <c r="LV306" s="97"/>
      <c r="LW306" s="97"/>
      <c r="LX306" s="97"/>
      <c r="LY306" s="97"/>
      <c r="LZ306" s="97"/>
      <c r="MA306" s="97"/>
      <c r="MB306" s="97"/>
      <c r="MC306" s="97"/>
      <c r="MD306" s="97"/>
      <c r="ME306" s="97"/>
      <c r="MF306" s="97"/>
      <c r="MG306" s="97"/>
      <c r="MH306" s="97"/>
      <c r="MI306" s="97"/>
      <c r="MJ306" s="97"/>
      <c r="MK306" s="97"/>
      <c r="ML306" s="97"/>
      <c r="MM306" s="97"/>
      <c r="MN306" s="97"/>
      <c r="MO306" s="97"/>
      <c r="MP306" s="97"/>
      <c r="MQ306" s="97"/>
      <c r="MR306" s="97"/>
      <c r="MS306" s="97"/>
      <c r="MT306" s="97"/>
      <c r="MU306" s="97"/>
      <c r="MV306" s="97"/>
      <c r="MW306" s="97"/>
      <c r="MX306" s="97"/>
      <c r="MY306" s="97"/>
      <c r="MZ306" s="97"/>
      <c r="NA306" s="97"/>
      <c r="NB306" s="97"/>
      <c r="NC306" s="97"/>
      <c r="ND306" s="97"/>
      <c r="NE306" s="97"/>
      <c r="NF306" s="97"/>
      <c r="NG306" s="97"/>
      <c r="NH306" s="97"/>
      <c r="NI306" s="97"/>
      <c r="NJ306" s="97"/>
      <c r="NK306" s="97"/>
      <c r="NL306" s="97"/>
      <c r="NM306" s="97"/>
      <c r="NN306" s="97"/>
      <c r="NO306" s="97"/>
      <c r="NP306" s="97"/>
      <c r="NQ306" s="97"/>
      <c r="NR306" s="97"/>
      <c r="NS306" s="97"/>
      <c r="NT306" s="97"/>
      <c r="NU306" s="97"/>
      <c r="NV306" s="97"/>
      <c r="NW306" s="97"/>
      <c r="NX306" s="97"/>
      <c r="NY306" s="97"/>
      <c r="NZ306" s="97"/>
      <c r="OA306" s="97"/>
      <c r="OB306" s="97"/>
      <c r="OC306" s="97"/>
      <c r="OD306" s="97"/>
      <c r="OE306" s="97"/>
      <c r="OF306" s="97"/>
      <c r="OG306" s="97"/>
      <c r="OH306" s="97"/>
      <c r="OI306" s="97"/>
      <c r="OJ306" s="97"/>
      <c r="OK306" s="97"/>
      <c r="OL306" s="97"/>
      <c r="OM306" s="97"/>
      <c r="ON306" s="97"/>
      <c r="OO306" s="97"/>
      <c r="OP306" s="97"/>
      <c r="OQ306" s="97"/>
      <c r="OR306" s="97"/>
      <c r="OS306" s="97"/>
      <c r="OT306" s="97"/>
      <c r="OU306" s="97"/>
      <c r="OV306" s="97"/>
      <c r="OW306" s="97"/>
      <c r="OX306" s="97"/>
      <c r="OY306" s="97"/>
      <c r="OZ306" s="97"/>
      <c r="PA306" s="97"/>
      <c r="PB306" s="97"/>
      <c r="PC306" s="97"/>
      <c r="PD306" s="97"/>
      <c r="PE306" s="97"/>
      <c r="PF306" s="97"/>
      <c r="PG306" s="97"/>
      <c r="PH306" s="97"/>
      <c r="PI306" s="97"/>
      <c r="PJ306" s="97"/>
      <c r="PK306" s="97"/>
      <c r="PL306" s="97"/>
      <c r="PM306" s="97"/>
      <c r="PN306" s="97"/>
      <c r="PO306" s="97"/>
      <c r="PP306" s="97"/>
      <c r="PQ306" s="97"/>
      <c r="PR306" s="97"/>
      <c r="PS306" s="97"/>
      <c r="PT306" s="97"/>
      <c r="PU306" s="97"/>
      <c r="PV306" s="97"/>
      <c r="PW306" s="97"/>
      <c r="PX306" s="97"/>
      <c r="PY306" s="97"/>
      <c r="PZ306" s="97"/>
      <c r="QA306" s="97"/>
      <c r="QB306" s="97"/>
      <c r="QC306" s="97"/>
      <c r="QD306" s="97"/>
      <c r="QE306" s="97"/>
      <c r="QF306" s="97"/>
      <c r="QG306" s="97"/>
      <c r="QH306" s="97"/>
      <c r="QI306" s="97"/>
      <c r="QJ306" s="97"/>
      <c r="QK306" s="97"/>
      <c r="QL306" s="97"/>
      <c r="QM306" s="97"/>
      <c r="QN306" s="97"/>
      <c r="QO306" s="97"/>
      <c r="QP306" s="97"/>
      <c r="QQ306" s="97"/>
      <c r="QR306" s="97"/>
      <c r="QS306" s="97"/>
      <c r="QT306" s="97"/>
      <c r="QU306" s="97"/>
      <c r="QV306" s="97"/>
      <c r="QW306" s="97"/>
      <c r="QX306" s="97"/>
      <c r="QY306" s="97"/>
      <c r="QZ306" s="97"/>
      <c r="RA306" s="97"/>
      <c r="RB306" s="97"/>
      <c r="RC306" s="97"/>
      <c r="RD306" s="97"/>
      <c r="RE306" s="97"/>
      <c r="RF306" s="97"/>
      <c r="RG306" s="97"/>
      <c r="RH306" s="97"/>
      <c r="RI306" s="97"/>
      <c r="RJ306" s="97"/>
      <c r="RK306" s="97"/>
      <c r="RL306" s="97"/>
      <c r="RM306" s="97"/>
      <c r="RN306" s="97"/>
      <c r="RO306" s="97"/>
      <c r="RP306" s="97"/>
      <c r="RQ306" s="97"/>
      <c r="RR306" s="97"/>
      <c r="RS306" s="97"/>
      <c r="RT306" s="97"/>
      <c r="RU306" s="97"/>
      <c r="RV306" s="97"/>
      <c r="RW306" s="97"/>
      <c r="RX306" s="97"/>
      <c r="RY306" s="97"/>
      <c r="RZ306" s="97"/>
      <c r="SA306" s="97"/>
      <c r="SB306" s="97"/>
      <c r="SC306" s="97"/>
      <c r="SD306" s="97"/>
      <c r="SE306" s="97"/>
      <c r="SF306" s="97"/>
      <c r="SG306" s="97"/>
      <c r="SH306" s="97"/>
      <c r="SI306" s="97"/>
      <c r="SJ306" s="97"/>
      <c r="SK306" s="97"/>
      <c r="SL306" s="97"/>
      <c r="SM306" s="97"/>
      <c r="SN306" s="97"/>
      <c r="SO306" s="97"/>
      <c r="SP306" s="97"/>
      <c r="SQ306" s="97"/>
      <c r="SR306" s="97"/>
      <c r="SS306" s="97"/>
      <c r="ST306" s="97"/>
      <c r="SU306" s="97"/>
      <c r="SV306" s="97"/>
      <c r="SW306" s="97"/>
      <c r="SX306" s="97"/>
      <c r="SY306" s="97"/>
      <c r="SZ306" s="97"/>
      <c r="TA306" s="97"/>
      <c r="TB306" s="97"/>
    </row>
    <row r="307" spans="1:522" s="1" customFormat="1" ht="18" customHeight="1" x14ac:dyDescent="0.2">
      <c r="A307" s="12"/>
      <c r="B307" s="11"/>
      <c r="E307" s="29" t="s">
        <v>459</v>
      </c>
      <c r="F307" s="1">
        <v>8567</v>
      </c>
      <c r="G307" s="9" t="s">
        <v>94</v>
      </c>
      <c r="H307" s="4"/>
      <c r="I307" s="1">
        <f t="shared" si="5"/>
        <v>0</v>
      </c>
      <c r="J307" s="12">
        <f>Tabuľka3[[#This Row],[Stĺpec9]]</f>
        <v>0</v>
      </c>
      <c r="K307" s="97"/>
      <c r="L307" s="97"/>
      <c r="M307" s="97"/>
      <c r="N307" s="97"/>
      <c r="O307" s="97"/>
      <c r="P307" s="97"/>
      <c r="Q307" s="97"/>
      <c r="R307" s="97"/>
      <c r="S307" s="97"/>
      <c r="T307" s="97"/>
      <c r="U307" s="97"/>
      <c r="V307" s="97"/>
      <c r="W307" s="97"/>
      <c r="X307" s="97"/>
      <c r="Y307" s="97"/>
      <c r="Z307" s="97"/>
      <c r="AA307" s="97"/>
      <c r="AB307" s="97"/>
      <c r="AC307" s="97"/>
      <c r="AD307" s="97"/>
      <c r="AE307" s="97"/>
      <c r="AF307" s="97"/>
      <c r="AG307" s="97"/>
      <c r="AH307" s="97"/>
      <c r="AI307" s="97"/>
      <c r="AJ307" s="97"/>
      <c r="AK307" s="97"/>
      <c r="AL307" s="97"/>
      <c r="AM307" s="97"/>
      <c r="AN307" s="97"/>
      <c r="AO307" s="97"/>
      <c r="AP307" s="97"/>
      <c r="AQ307" s="97"/>
      <c r="AR307" s="97"/>
      <c r="AS307" s="97"/>
      <c r="AT307" s="97"/>
      <c r="AU307" s="97"/>
      <c r="AV307" s="97"/>
      <c r="AW307" s="97"/>
      <c r="AX307" s="97"/>
      <c r="AY307" s="97"/>
      <c r="AZ307" s="97"/>
      <c r="BA307" s="97"/>
      <c r="BB307" s="97"/>
      <c r="BC307" s="97"/>
      <c r="BD307" s="97"/>
      <c r="BE307" s="97"/>
      <c r="BF307" s="97"/>
      <c r="BG307" s="97"/>
      <c r="BH307" s="97"/>
      <c r="BI307" s="97"/>
      <c r="BJ307" s="97"/>
      <c r="BK307" s="97"/>
      <c r="BL307" s="97"/>
      <c r="BM307" s="97"/>
      <c r="BN307" s="97"/>
      <c r="BO307" s="97"/>
      <c r="BP307" s="97"/>
      <c r="BQ307" s="97"/>
      <c r="BR307" s="97"/>
      <c r="BS307" s="97"/>
      <c r="BT307" s="97"/>
      <c r="BU307" s="97"/>
      <c r="BV307" s="97"/>
      <c r="BW307" s="97"/>
      <c r="BX307" s="97"/>
      <c r="BY307" s="97"/>
      <c r="BZ307" s="97"/>
      <c r="CA307" s="97"/>
      <c r="CB307" s="97"/>
      <c r="CC307" s="97"/>
      <c r="CD307" s="97"/>
      <c r="CE307" s="97"/>
      <c r="CF307" s="97"/>
      <c r="CG307" s="97"/>
      <c r="CH307" s="97"/>
      <c r="CI307" s="97"/>
      <c r="CJ307" s="97"/>
      <c r="CK307" s="97"/>
      <c r="CL307" s="97"/>
      <c r="CM307" s="97"/>
      <c r="CN307" s="97"/>
      <c r="CO307" s="97"/>
      <c r="CP307" s="97"/>
      <c r="CQ307" s="97"/>
      <c r="CR307" s="97"/>
      <c r="CS307" s="97"/>
      <c r="CT307" s="97"/>
      <c r="CU307" s="97"/>
      <c r="CV307" s="97"/>
      <c r="CW307" s="97"/>
      <c r="CX307" s="97"/>
      <c r="CY307" s="97"/>
      <c r="CZ307" s="97"/>
      <c r="DA307" s="97"/>
      <c r="DB307" s="97"/>
      <c r="DC307" s="97"/>
      <c r="DD307" s="97"/>
      <c r="DE307" s="97"/>
      <c r="DF307" s="97"/>
      <c r="DG307" s="97"/>
      <c r="DH307" s="97"/>
      <c r="DI307" s="97"/>
      <c r="DJ307" s="97"/>
      <c r="DK307" s="97"/>
      <c r="DL307" s="97"/>
      <c r="DM307" s="97"/>
      <c r="DN307" s="97"/>
      <c r="DO307" s="97"/>
      <c r="DP307" s="97"/>
      <c r="DQ307" s="97"/>
      <c r="DR307" s="97"/>
      <c r="DS307" s="97"/>
      <c r="DT307" s="97"/>
      <c r="DU307" s="97"/>
      <c r="DV307" s="97"/>
      <c r="DW307" s="97"/>
      <c r="DX307" s="97"/>
      <c r="DY307" s="97"/>
      <c r="DZ307" s="97"/>
      <c r="EA307" s="97"/>
      <c r="EB307" s="97"/>
      <c r="EC307" s="97"/>
      <c r="ED307" s="97"/>
      <c r="EE307" s="97"/>
      <c r="EF307" s="97"/>
      <c r="EG307" s="97"/>
      <c r="EH307" s="97"/>
      <c r="EI307" s="97"/>
      <c r="EJ307" s="97"/>
      <c r="EK307" s="97"/>
      <c r="EL307" s="97"/>
      <c r="EM307" s="97"/>
      <c r="EN307" s="97"/>
      <c r="EO307" s="97"/>
      <c r="EP307" s="97"/>
      <c r="EQ307" s="97"/>
      <c r="ER307" s="97"/>
      <c r="ES307" s="97"/>
      <c r="ET307" s="97"/>
      <c r="EU307" s="97"/>
      <c r="EV307" s="97"/>
      <c r="EW307" s="97"/>
      <c r="EX307" s="97"/>
      <c r="EY307" s="97"/>
      <c r="EZ307" s="97"/>
      <c r="FA307" s="97"/>
      <c r="FB307" s="97"/>
      <c r="FC307" s="97"/>
      <c r="FD307" s="97"/>
      <c r="FE307" s="97"/>
      <c r="FF307" s="97"/>
      <c r="FG307" s="97"/>
      <c r="FH307" s="97"/>
      <c r="FI307" s="97"/>
      <c r="FJ307" s="97"/>
      <c r="FK307" s="97"/>
      <c r="FL307" s="97"/>
      <c r="FM307" s="97"/>
      <c r="FN307" s="97"/>
      <c r="FO307" s="97"/>
      <c r="FP307" s="97"/>
      <c r="FQ307" s="97"/>
      <c r="FR307" s="97"/>
      <c r="FS307" s="97"/>
      <c r="FT307" s="97"/>
      <c r="FU307" s="97"/>
      <c r="FV307" s="97"/>
      <c r="FW307" s="97"/>
      <c r="FX307" s="97"/>
      <c r="FY307" s="97"/>
      <c r="FZ307" s="97"/>
      <c r="GA307" s="97"/>
      <c r="GB307" s="97"/>
      <c r="GC307" s="97"/>
      <c r="GD307" s="97"/>
      <c r="GE307" s="97"/>
      <c r="GF307" s="97"/>
      <c r="GG307" s="97"/>
      <c r="GH307" s="97"/>
      <c r="GI307" s="97"/>
      <c r="GJ307" s="97"/>
      <c r="GK307" s="97"/>
      <c r="GL307" s="97"/>
      <c r="GM307" s="97"/>
      <c r="GN307" s="97"/>
      <c r="GO307" s="97"/>
      <c r="GP307" s="97"/>
      <c r="GQ307" s="97"/>
      <c r="GR307" s="97"/>
      <c r="GS307" s="97"/>
      <c r="GT307" s="97"/>
      <c r="GU307" s="97"/>
      <c r="GV307" s="97"/>
      <c r="GW307" s="97"/>
      <c r="GX307" s="97"/>
      <c r="GY307" s="97"/>
      <c r="GZ307" s="97"/>
      <c r="HA307" s="97"/>
      <c r="HB307" s="97"/>
      <c r="HC307" s="97"/>
      <c r="HD307" s="97"/>
      <c r="HE307" s="97"/>
      <c r="HF307" s="97"/>
      <c r="HG307" s="97"/>
      <c r="HH307" s="97"/>
      <c r="HI307" s="97"/>
      <c r="HJ307" s="97"/>
      <c r="HK307" s="97"/>
      <c r="HL307" s="97"/>
      <c r="HM307" s="97"/>
      <c r="HN307" s="97"/>
      <c r="HO307" s="97"/>
      <c r="HP307" s="97"/>
      <c r="HQ307" s="97"/>
      <c r="HR307" s="97"/>
      <c r="HS307" s="97"/>
      <c r="HT307" s="97"/>
      <c r="HU307" s="97"/>
      <c r="HV307" s="97"/>
      <c r="HW307" s="97"/>
      <c r="HX307" s="97"/>
      <c r="HY307" s="97"/>
      <c r="HZ307" s="97"/>
      <c r="IA307" s="97"/>
      <c r="IB307" s="97"/>
      <c r="IC307" s="97"/>
      <c r="ID307" s="97"/>
      <c r="IE307" s="97"/>
      <c r="IF307" s="97"/>
      <c r="IG307" s="97"/>
      <c r="IH307" s="97"/>
      <c r="II307" s="97"/>
      <c r="IJ307" s="97"/>
      <c r="IK307" s="97"/>
      <c r="IL307" s="97"/>
      <c r="IM307" s="97"/>
      <c r="IN307" s="97"/>
      <c r="IO307" s="97"/>
      <c r="IP307" s="97"/>
      <c r="IQ307" s="97"/>
      <c r="IR307" s="97"/>
      <c r="IS307" s="97"/>
      <c r="IT307" s="97"/>
      <c r="IU307" s="97"/>
      <c r="IV307" s="97"/>
      <c r="IW307" s="97"/>
      <c r="IX307" s="97"/>
      <c r="IY307" s="97"/>
      <c r="IZ307" s="97"/>
      <c r="JA307" s="97"/>
      <c r="JB307" s="97"/>
      <c r="JC307" s="97"/>
      <c r="JD307" s="97"/>
      <c r="JE307" s="97"/>
      <c r="JF307" s="97"/>
      <c r="JG307" s="97"/>
      <c r="JH307" s="97"/>
      <c r="JI307" s="97"/>
      <c r="JJ307" s="97"/>
      <c r="JK307" s="97"/>
      <c r="JL307" s="97"/>
      <c r="JM307" s="97"/>
      <c r="JN307" s="97"/>
      <c r="JO307" s="97"/>
      <c r="JP307" s="97"/>
      <c r="JQ307" s="97"/>
      <c r="JR307" s="97"/>
      <c r="JS307" s="97"/>
      <c r="JT307" s="97"/>
      <c r="JU307" s="97"/>
      <c r="JV307" s="97"/>
      <c r="JW307" s="97"/>
      <c r="JX307" s="97"/>
      <c r="JY307" s="97"/>
      <c r="JZ307" s="97"/>
      <c r="KA307" s="97"/>
      <c r="KB307" s="97"/>
      <c r="KC307" s="97"/>
      <c r="KD307" s="97"/>
      <c r="KE307" s="97"/>
      <c r="KF307" s="97"/>
      <c r="KG307" s="97"/>
      <c r="KH307" s="97"/>
      <c r="KI307" s="97"/>
      <c r="KJ307" s="97"/>
      <c r="KK307" s="97"/>
      <c r="KL307" s="97"/>
      <c r="KM307" s="97"/>
      <c r="KN307" s="97"/>
      <c r="KO307" s="97"/>
      <c r="KP307" s="97"/>
      <c r="KQ307" s="97"/>
      <c r="KR307" s="97"/>
      <c r="KS307" s="97"/>
      <c r="KT307" s="97"/>
      <c r="KU307" s="97"/>
      <c r="KV307" s="97"/>
      <c r="KW307" s="97"/>
      <c r="KX307" s="97"/>
      <c r="KY307" s="97"/>
      <c r="KZ307" s="97"/>
      <c r="LA307" s="97"/>
      <c r="LB307" s="97"/>
      <c r="LC307" s="97"/>
      <c r="LD307" s="97"/>
      <c r="LE307" s="97"/>
      <c r="LF307" s="97"/>
      <c r="LG307" s="97"/>
      <c r="LH307" s="97"/>
      <c r="LI307" s="97"/>
      <c r="LJ307" s="97"/>
      <c r="LK307" s="97"/>
      <c r="LL307" s="97"/>
      <c r="LM307" s="97"/>
      <c r="LN307" s="97"/>
      <c r="LO307" s="97"/>
      <c r="LP307" s="97"/>
      <c r="LQ307" s="97"/>
      <c r="LR307" s="97"/>
      <c r="LS307" s="97"/>
      <c r="LT307" s="97"/>
      <c r="LU307" s="97"/>
      <c r="LV307" s="97"/>
      <c r="LW307" s="97"/>
      <c r="LX307" s="97"/>
      <c r="LY307" s="97"/>
      <c r="LZ307" s="97"/>
      <c r="MA307" s="97"/>
      <c r="MB307" s="97"/>
      <c r="MC307" s="97"/>
      <c r="MD307" s="97"/>
      <c r="ME307" s="97"/>
      <c r="MF307" s="97"/>
      <c r="MG307" s="97"/>
      <c r="MH307" s="97"/>
      <c r="MI307" s="97"/>
      <c r="MJ307" s="97"/>
      <c r="MK307" s="97"/>
      <c r="ML307" s="97"/>
      <c r="MM307" s="97"/>
      <c r="MN307" s="97"/>
      <c r="MO307" s="97"/>
      <c r="MP307" s="97"/>
      <c r="MQ307" s="97"/>
      <c r="MR307" s="97"/>
      <c r="MS307" s="97"/>
      <c r="MT307" s="97"/>
      <c r="MU307" s="97"/>
      <c r="MV307" s="97"/>
      <c r="MW307" s="97"/>
      <c r="MX307" s="97"/>
      <c r="MY307" s="97"/>
      <c r="MZ307" s="97"/>
      <c r="NA307" s="97"/>
      <c r="NB307" s="97"/>
      <c r="NC307" s="97"/>
      <c r="ND307" s="97"/>
      <c r="NE307" s="97"/>
      <c r="NF307" s="97"/>
      <c r="NG307" s="97"/>
      <c r="NH307" s="97"/>
      <c r="NI307" s="97"/>
      <c r="NJ307" s="97"/>
      <c r="NK307" s="97"/>
      <c r="NL307" s="97"/>
      <c r="NM307" s="97"/>
      <c r="NN307" s="97"/>
      <c r="NO307" s="97"/>
      <c r="NP307" s="97"/>
      <c r="NQ307" s="97"/>
      <c r="NR307" s="97"/>
      <c r="NS307" s="97"/>
      <c r="NT307" s="97"/>
      <c r="NU307" s="97"/>
      <c r="NV307" s="97"/>
      <c r="NW307" s="97"/>
      <c r="NX307" s="97"/>
      <c r="NY307" s="97"/>
      <c r="NZ307" s="97"/>
      <c r="OA307" s="97"/>
      <c r="OB307" s="97"/>
      <c r="OC307" s="97"/>
      <c r="OD307" s="97"/>
      <c r="OE307" s="97"/>
      <c r="OF307" s="97"/>
      <c r="OG307" s="97"/>
      <c r="OH307" s="97"/>
      <c r="OI307" s="97"/>
      <c r="OJ307" s="97"/>
      <c r="OK307" s="97"/>
      <c r="OL307" s="97"/>
      <c r="OM307" s="97"/>
      <c r="ON307" s="97"/>
      <c r="OO307" s="97"/>
      <c r="OP307" s="97"/>
      <c r="OQ307" s="97"/>
      <c r="OR307" s="97"/>
      <c r="OS307" s="97"/>
      <c r="OT307" s="97"/>
      <c r="OU307" s="97"/>
      <c r="OV307" s="97"/>
      <c r="OW307" s="97"/>
      <c r="OX307" s="97"/>
      <c r="OY307" s="97"/>
      <c r="OZ307" s="97"/>
      <c r="PA307" s="97"/>
      <c r="PB307" s="97"/>
      <c r="PC307" s="97"/>
      <c r="PD307" s="97"/>
      <c r="PE307" s="97"/>
      <c r="PF307" s="97"/>
      <c r="PG307" s="97"/>
      <c r="PH307" s="97"/>
      <c r="PI307" s="97"/>
      <c r="PJ307" s="97"/>
      <c r="PK307" s="97"/>
      <c r="PL307" s="97"/>
      <c r="PM307" s="97"/>
      <c r="PN307" s="97"/>
      <c r="PO307" s="97"/>
      <c r="PP307" s="97"/>
      <c r="PQ307" s="97"/>
      <c r="PR307" s="97"/>
      <c r="PS307" s="97"/>
      <c r="PT307" s="97"/>
      <c r="PU307" s="97"/>
      <c r="PV307" s="97"/>
      <c r="PW307" s="97"/>
      <c r="PX307" s="97"/>
      <c r="PY307" s="97"/>
      <c r="PZ307" s="97"/>
      <c r="QA307" s="97"/>
      <c r="QB307" s="97"/>
      <c r="QC307" s="97"/>
      <c r="QD307" s="97"/>
      <c r="QE307" s="97"/>
      <c r="QF307" s="97"/>
      <c r="QG307" s="97"/>
      <c r="QH307" s="97"/>
      <c r="QI307" s="97"/>
      <c r="QJ307" s="97"/>
      <c r="QK307" s="97"/>
      <c r="QL307" s="97"/>
      <c r="QM307" s="97"/>
      <c r="QN307" s="97"/>
      <c r="QO307" s="97"/>
      <c r="QP307" s="97"/>
      <c r="QQ307" s="97"/>
      <c r="QR307" s="97"/>
      <c r="QS307" s="97"/>
      <c r="QT307" s="97"/>
      <c r="QU307" s="97"/>
      <c r="QV307" s="97"/>
      <c r="QW307" s="97"/>
      <c r="QX307" s="97"/>
      <c r="QY307" s="97"/>
      <c r="QZ307" s="97"/>
      <c r="RA307" s="97"/>
      <c r="RB307" s="97"/>
      <c r="RC307" s="97"/>
      <c r="RD307" s="97"/>
      <c r="RE307" s="97"/>
      <c r="RF307" s="97"/>
      <c r="RG307" s="97"/>
      <c r="RH307" s="97"/>
      <c r="RI307" s="97"/>
      <c r="RJ307" s="97"/>
      <c r="RK307" s="97"/>
      <c r="RL307" s="97"/>
      <c r="RM307" s="97"/>
      <c r="RN307" s="97"/>
      <c r="RO307" s="97"/>
      <c r="RP307" s="97"/>
      <c r="RQ307" s="97"/>
      <c r="RR307" s="97"/>
      <c r="RS307" s="97"/>
      <c r="RT307" s="97"/>
      <c r="RU307" s="97"/>
      <c r="RV307" s="97"/>
      <c r="RW307" s="97"/>
      <c r="RX307" s="97"/>
      <c r="RY307" s="97"/>
      <c r="RZ307" s="97"/>
      <c r="SA307" s="97"/>
      <c r="SB307" s="97"/>
      <c r="SC307" s="97"/>
      <c r="SD307" s="97"/>
      <c r="SE307" s="97"/>
      <c r="SF307" s="97"/>
      <c r="SG307" s="97"/>
      <c r="SH307" s="97"/>
      <c r="SI307" s="97"/>
      <c r="SJ307" s="97"/>
      <c r="SK307" s="97"/>
      <c r="SL307" s="97"/>
      <c r="SM307" s="97"/>
      <c r="SN307" s="97"/>
      <c r="SO307" s="97"/>
      <c r="SP307" s="97"/>
      <c r="SQ307" s="97"/>
      <c r="SR307" s="97"/>
      <c r="SS307" s="97"/>
      <c r="ST307" s="97"/>
      <c r="SU307" s="97"/>
      <c r="SV307" s="97"/>
      <c r="SW307" s="97"/>
      <c r="SX307" s="97"/>
      <c r="SY307" s="97"/>
      <c r="SZ307" s="97"/>
      <c r="TA307" s="97"/>
      <c r="TB307" s="97"/>
    </row>
    <row r="308" spans="1:522" s="1" customFormat="1" ht="18" customHeight="1" x14ac:dyDescent="0.2">
      <c r="A308" s="12"/>
      <c r="B308" s="11" t="s">
        <v>482</v>
      </c>
      <c r="C308" s="1">
        <v>13072</v>
      </c>
      <c r="E308" s="4" t="s">
        <v>481</v>
      </c>
      <c r="F308" s="1">
        <v>10172</v>
      </c>
      <c r="G308" s="9" t="s">
        <v>94</v>
      </c>
      <c r="H308" s="4" t="s">
        <v>420</v>
      </c>
      <c r="I308" s="1">
        <f t="shared" si="5"/>
        <v>0</v>
      </c>
      <c r="J308" s="12">
        <f>Tabuľka3[[#This Row],[Stĺpec9]]</f>
        <v>0</v>
      </c>
      <c r="K308" s="97"/>
      <c r="L308" s="97"/>
      <c r="M308" s="97"/>
      <c r="N308" s="97"/>
      <c r="O308" s="97"/>
      <c r="P308" s="97"/>
      <c r="Q308" s="97"/>
      <c r="R308" s="97"/>
      <c r="S308" s="97"/>
      <c r="T308" s="97"/>
      <c r="U308" s="97"/>
      <c r="V308" s="97"/>
      <c r="W308" s="97"/>
      <c r="X308" s="97"/>
      <c r="Y308" s="97"/>
      <c r="Z308" s="97"/>
      <c r="AA308" s="97"/>
      <c r="AB308" s="97"/>
      <c r="AC308" s="97"/>
      <c r="AD308" s="97"/>
      <c r="AE308" s="97"/>
      <c r="AF308" s="97"/>
      <c r="AG308" s="97"/>
      <c r="AH308" s="97"/>
      <c r="AI308" s="97"/>
      <c r="AJ308" s="97"/>
      <c r="AK308" s="97"/>
      <c r="AL308" s="97"/>
      <c r="AM308" s="97"/>
      <c r="AN308" s="97"/>
      <c r="AO308" s="97"/>
      <c r="AP308" s="97"/>
      <c r="AQ308" s="97"/>
      <c r="AR308" s="97"/>
      <c r="AS308" s="97"/>
      <c r="AT308" s="97"/>
      <c r="AU308" s="97"/>
      <c r="AV308" s="97"/>
      <c r="AW308" s="97"/>
      <c r="AX308" s="97"/>
      <c r="AY308" s="97"/>
      <c r="AZ308" s="97"/>
      <c r="BA308" s="97"/>
      <c r="BB308" s="97"/>
      <c r="BC308" s="97"/>
      <c r="BD308" s="97"/>
      <c r="BE308" s="97"/>
      <c r="BF308" s="97"/>
      <c r="BG308" s="97"/>
      <c r="BH308" s="97"/>
      <c r="BI308" s="97"/>
      <c r="BJ308" s="97"/>
      <c r="BK308" s="97"/>
      <c r="BL308" s="97"/>
      <c r="BM308" s="97"/>
      <c r="BN308" s="97"/>
      <c r="BO308" s="97"/>
      <c r="BP308" s="97"/>
      <c r="BQ308" s="97"/>
      <c r="BR308" s="97"/>
      <c r="BS308" s="97"/>
      <c r="BT308" s="97"/>
      <c r="BU308" s="97"/>
      <c r="BV308" s="97"/>
      <c r="BW308" s="97"/>
      <c r="BX308" s="97"/>
      <c r="BY308" s="97"/>
      <c r="BZ308" s="97"/>
      <c r="CA308" s="97"/>
      <c r="CB308" s="97"/>
      <c r="CC308" s="97"/>
      <c r="CD308" s="97"/>
      <c r="CE308" s="97"/>
      <c r="CF308" s="97"/>
      <c r="CG308" s="97"/>
      <c r="CH308" s="97"/>
      <c r="CI308" s="97"/>
      <c r="CJ308" s="97"/>
      <c r="CK308" s="97"/>
      <c r="CL308" s="97"/>
      <c r="CM308" s="97"/>
      <c r="CN308" s="97"/>
      <c r="CO308" s="97"/>
      <c r="CP308" s="97"/>
      <c r="CQ308" s="97"/>
      <c r="CR308" s="97"/>
      <c r="CS308" s="97"/>
      <c r="CT308" s="97"/>
      <c r="CU308" s="97"/>
      <c r="CV308" s="97"/>
      <c r="CW308" s="97"/>
      <c r="CX308" s="97"/>
      <c r="CY308" s="97"/>
      <c r="CZ308" s="97"/>
      <c r="DA308" s="97"/>
      <c r="DB308" s="97"/>
      <c r="DC308" s="97"/>
      <c r="DD308" s="97"/>
      <c r="DE308" s="97"/>
      <c r="DF308" s="97"/>
      <c r="DG308" s="97"/>
      <c r="DH308" s="97"/>
      <c r="DI308" s="97"/>
      <c r="DJ308" s="97"/>
      <c r="DK308" s="97"/>
      <c r="DL308" s="97"/>
      <c r="DM308" s="97"/>
      <c r="DN308" s="97"/>
      <c r="DO308" s="97"/>
      <c r="DP308" s="97"/>
      <c r="DQ308" s="97"/>
      <c r="DR308" s="97"/>
      <c r="DS308" s="97"/>
      <c r="DT308" s="97"/>
      <c r="DU308" s="97"/>
      <c r="DV308" s="97"/>
      <c r="DW308" s="97"/>
      <c r="DX308" s="97"/>
      <c r="DY308" s="97"/>
      <c r="DZ308" s="97"/>
      <c r="EA308" s="97"/>
      <c r="EB308" s="97"/>
      <c r="EC308" s="97"/>
      <c r="ED308" s="97"/>
      <c r="EE308" s="97"/>
      <c r="EF308" s="97"/>
      <c r="EG308" s="97"/>
      <c r="EH308" s="97"/>
      <c r="EI308" s="97"/>
      <c r="EJ308" s="97"/>
      <c r="EK308" s="97"/>
      <c r="EL308" s="97"/>
      <c r="EM308" s="97"/>
      <c r="EN308" s="97"/>
      <c r="EO308" s="97"/>
      <c r="EP308" s="97"/>
      <c r="EQ308" s="97"/>
      <c r="ER308" s="97"/>
      <c r="ES308" s="97"/>
      <c r="ET308" s="97"/>
      <c r="EU308" s="97"/>
      <c r="EV308" s="97"/>
      <c r="EW308" s="97"/>
      <c r="EX308" s="97"/>
      <c r="EY308" s="97"/>
      <c r="EZ308" s="97"/>
      <c r="FA308" s="97"/>
      <c r="FB308" s="97"/>
      <c r="FC308" s="97"/>
      <c r="FD308" s="97"/>
      <c r="FE308" s="97"/>
      <c r="FF308" s="97"/>
      <c r="FG308" s="97"/>
      <c r="FH308" s="97"/>
      <c r="FI308" s="97"/>
      <c r="FJ308" s="97"/>
      <c r="FK308" s="97"/>
      <c r="FL308" s="97"/>
      <c r="FM308" s="97"/>
      <c r="FN308" s="97"/>
      <c r="FO308" s="97"/>
      <c r="FP308" s="97"/>
      <c r="FQ308" s="97"/>
      <c r="FR308" s="97"/>
      <c r="FS308" s="97"/>
      <c r="FT308" s="97"/>
      <c r="FU308" s="97"/>
      <c r="FV308" s="97"/>
      <c r="FW308" s="97"/>
      <c r="FX308" s="97"/>
      <c r="FY308" s="97"/>
      <c r="FZ308" s="97"/>
      <c r="GA308" s="97"/>
      <c r="GB308" s="97"/>
      <c r="GC308" s="97"/>
      <c r="GD308" s="97"/>
      <c r="GE308" s="97"/>
      <c r="GF308" s="97"/>
      <c r="GG308" s="97"/>
      <c r="GH308" s="97"/>
      <c r="GI308" s="97"/>
      <c r="GJ308" s="97"/>
      <c r="GK308" s="97"/>
      <c r="GL308" s="97"/>
      <c r="GM308" s="97"/>
      <c r="GN308" s="97"/>
      <c r="GO308" s="97"/>
      <c r="GP308" s="97"/>
      <c r="GQ308" s="97"/>
      <c r="GR308" s="97"/>
      <c r="GS308" s="97"/>
      <c r="GT308" s="97"/>
      <c r="GU308" s="97"/>
      <c r="GV308" s="97"/>
      <c r="GW308" s="97"/>
      <c r="GX308" s="97"/>
      <c r="GY308" s="97"/>
      <c r="GZ308" s="97"/>
      <c r="HA308" s="97"/>
      <c r="HB308" s="97"/>
      <c r="HC308" s="97"/>
      <c r="HD308" s="97"/>
      <c r="HE308" s="97"/>
      <c r="HF308" s="97"/>
      <c r="HG308" s="97"/>
      <c r="HH308" s="97"/>
      <c r="HI308" s="97"/>
      <c r="HJ308" s="97"/>
      <c r="HK308" s="97"/>
      <c r="HL308" s="97"/>
      <c r="HM308" s="97"/>
      <c r="HN308" s="97"/>
      <c r="HO308" s="97"/>
      <c r="HP308" s="97"/>
      <c r="HQ308" s="97"/>
      <c r="HR308" s="97"/>
      <c r="HS308" s="97"/>
      <c r="HT308" s="97"/>
      <c r="HU308" s="97"/>
      <c r="HV308" s="97"/>
      <c r="HW308" s="97"/>
      <c r="HX308" s="97"/>
      <c r="HY308" s="97"/>
      <c r="HZ308" s="97"/>
      <c r="IA308" s="97"/>
      <c r="IB308" s="97"/>
      <c r="IC308" s="97"/>
      <c r="ID308" s="97"/>
      <c r="IE308" s="97"/>
      <c r="IF308" s="97"/>
      <c r="IG308" s="97"/>
      <c r="IH308" s="97"/>
      <c r="II308" s="97"/>
      <c r="IJ308" s="97"/>
      <c r="IK308" s="97"/>
      <c r="IL308" s="97"/>
      <c r="IM308" s="97"/>
      <c r="IN308" s="97"/>
      <c r="IO308" s="97"/>
      <c r="IP308" s="97"/>
      <c r="IQ308" s="97"/>
      <c r="IR308" s="97"/>
      <c r="IS308" s="97"/>
      <c r="IT308" s="97"/>
      <c r="IU308" s="97"/>
      <c r="IV308" s="97"/>
      <c r="IW308" s="97"/>
      <c r="IX308" s="97"/>
      <c r="IY308" s="97"/>
      <c r="IZ308" s="97"/>
      <c r="JA308" s="97"/>
      <c r="JB308" s="97"/>
      <c r="JC308" s="97"/>
      <c r="JD308" s="97"/>
      <c r="JE308" s="97"/>
      <c r="JF308" s="97"/>
      <c r="JG308" s="97"/>
      <c r="JH308" s="97"/>
      <c r="JI308" s="97"/>
      <c r="JJ308" s="97"/>
      <c r="JK308" s="97"/>
      <c r="JL308" s="97"/>
      <c r="JM308" s="97"/>
      <c r="JN308" s="97"/>
      <c r="JO308" s="97"/>
      <c r="JP308" s="97"/>
      <c r="JQ308" s="97"/>
      <c r="JR308" s="97"/>
      <c r="JS308" s="97"/>
      <c r="JT308" s="97"/>
      <c r="JU308" s="97"/>
      <c r="JV308" s="97"/>
      <c r="JW308" s="97"/>
      <c r="JX308" s="97"/>
      <c r="JY308" s="97"/>
      <c r="JZ308" s="97"/>
      <c r="KA308" s="97"/>
      <c r="KB308" s="97"/>
      <c r="KC308" s="97"/>
      <c r="KD308" s="97"/>
      <c r="KE308" s="97"/>
      <c r="KF308" s="97"/>
      <c r="KG308" s="97"/>
      <c r="KH308" s="97"/>
      <c r="KI308" s="97"/>
      <c r="KJ308" s="97"/>
      <c r="KK308" s="97"/>
      <c r="KL308" s="97"/>
      <c r="KM308" s="97"/>
      <c r="KN308" s="97"/>
      <c r="KO308" s="97"/>
      <c r="KP308" s="97"/>
      <c r="KQ308" s="97"/>
      <c r="KR308" s="97"/>
      <c r="KS308" s="97"/>
      <c r="KT308" s="97"/>
      <c r="KU308" s="97"/>
      <c r="KV308" s="97"/>
      <c r="KW308" s="97"/>
      <c r="KX308" s="97"/>
      <c r="KY308" s="97"/>
      <c r="KZ308" s="97"/>
      <c r="LA308" s="97"/>
      <c r="LB308" s="97"/>
      <c r="LC308" s="97"/>
      <c r="LD308" s="97"/>
      <c r="LE308" s="97"/>
      <c r="LF308" s="97"/>
      <c r="LG308" s="97"/>
      <c r="LH308" s="97"/>
      <c r="LI308" s="97"/>
      <c r="LJ308" s="97"/>
      <c r="LK308" s="97"/>
      <c r="LL308" s="97"/>
      <c r="LM308" s="97"/>
      <c r="LN308" s="97"/>
      <c r="LO308" s="97"/>
      <c r="LP308" s="97"/>
      <c r="LQ308" s="97"/>
      <c r="LR308" s="97"/>
      <c r="LS308" s="97"/>
      <c r="LT308" s="97"/>
      <c r="LU308" s="97"/>
      <c r="LV308" s="97"/>
      <c r="LW308" s="97"/>
      <c r="LX308" s="97"/>
      <c r="LY308" s="97"/>
      <c r="LZ308" s="97"/>
      <c r="MA308" s="97"/>
      <c r="MB308" s="97"/>
      <c r="MC308" s="97"/>
      <c r="MD308" s="97"/>
      <c r="ME308" s="97"/>
      <c r="MF308" s="97"/>
      <c r="MG308" s="97"/>
      <c r="MH308" s="97"/>
      <c r="MI308" s="97"/>
      <c r="MJ308" s="97"/>
      <c r="MK308" s="97"/>
      <c r="ML308" s="97"/>
      <c r="MM308" s="97"/>
      <c r="MN308" s="97"/>
      <c r="MO308" s="97"/>
      <c r="MP308" s="97"/>
      <c r="MQ308" s="97"/>
      <c r="MR308" s="97"/>
      <c r="MS308" s="97"/>
      <c r="MT308" s="97"/>
      <c r="MU308" s="97"/>
      <c r="MV308" s="97"/>
      <c r="MW308" s="97"/>
      <c r="MX308" s="97"/>
      <c r="MY308" s="97"/>
      <c r="MZ308" s="97"/>
      <c r="NA308" s="97"/>
      <c r="NB308" s="97"/>
      <c r="NC308" s="97"/>
      <c r="ND308" s="97"/>
      <c r="NE308" s="97"/>
      <c r="NF308" s="97"/>
      <c r="NG308" s="97"/>
      <c r="NH308" s="97"/>
      <c r="NI308" s="97"/>
      <c r="NJ308" s="97"/>
      <c r="NK308" s="97"/>
      <c r="NL308" s="97"/>
      <c r="NM308" s="97"/>
      <c r="NN308" s="97"/>
      <c r="NO308" s="97"/>
      <c r="NP308" s="97"/>
      <c r="NQ308" s="97"/>
      <c r="NR308" s="97"/>
      <c r="NS308" s="97"/>
      <c r="NT308" s="97"/>
      <c r="NU308" s="97"/>
      <c r="NV308" s="97"/>
      <c r="NW308" s="97"/>
      <c r="NX308" s="97"/>
      <c r="NY308" s="97"/>
      <c r="NZ308" s="97"/>
      <c r="OA308" s="97"/>
      <c r="OB308" s="97"/>
      <c r="OC308" s="97"/>
      <c r="OD308" s="97"/>
      <c r="OE308" s="97"/>
      <c r="OF308" s="97"/>
      <c r="OG308" s="97"/>
      <c r="OH308" s="97"/>
      <c r="OI308" s="97"/>
      <c r="OJ308" s="97"/>
      <c r="OK308" s="97"/>
      <c r="OL308" s="97"/>
      <c r="OM308" s="97"/>
      <c r="ON308" s="97"/>
      <c r="OO308" s="97"/>
      <c r="OP308" s="97"/>
      <c r="OQ308" s="97"/>
      <c r="OR308" s="97"/>
      <c r="OS308" s="97"/>
      <c r="OT308" s="97"/>
      <c r="OU308" s="97"/>
      <c r="OV308" s="97"/>
      <c r="OW308" s="97"/>
      <c r="OX308" s="97"/>
      <c r="OY308" s="97"/>
      <c r="OZ308" s="97"/>
      <c r="PA308" s="97"/>
      <c r="PB308" s="97"/>
      <c r="PC308" s="97"/>
      <c r="PD308" s="97"/>
      <c r="PE308" s="97"/>
      <c r="PF308" s="97"/>
      <c r="PG308" s="97"/>
      <c r="PH308" s="97"/>
      <c r="PI308" s="97"/>
      <c r="PJ308" s="97"/>
      <c r="PK308" s="97"/>
      <c r="PL308" s="97"/>
      <c r="PM308" s="97"/>
      <c r="PN308" s="97"/>
      <c r="PO308" s="97"/>
      <c r="PP308" s="97"/>
      <c r="PQ308" s="97"/>
      <c r="PR308" s="97"/>
      <c r="PS308" s="97"/>
      <c r="PT308" s="97"/>
      <c r="PU308" s="97"/>
      <c r="PV308" s="97"/>
      <c r="PW308" s="97"/>
      <c r="PX308" s="97"/>
      <c r="PY308" s="97"/>
      <c r="PZ308" s="97"/>
      <c r="QA308" s="97"/>
      <c r="QB308" s="97"/>
      <c r="QC308" s="97"/>
      <c r="QD308" s="97"/>
      <c r="QE308" s="97"/>
      <c r="QF308" s="97"/>
      <c r="QG308" s="97"/>
      <c r="QH308" s="97"/>
      <c r="QI308" s="97"/>
      <c r="QJ308" s="97"/>
      <c r="QK308" s="97"/>
      <c r="QL308" s="97"/>
      <c r="QM308" s="97"/>
      <c r="QN308" s="97"/>
      <c r="QO308" s="97"/>
      <c r="QP308" s="97"/>
      <c r="QQ308" s="97"/>
      <c r="QR308" s="97"/>
      <c r="QS308" s="97"/>
      <c r="QT308" s="97"/>
      <c r="QU308" s="97"/>
      <c r="QV308" s="97"/>
      <c r="QW308" s="97"/>
      <c r="QX308" s="97"/>
      <c r="QY308" s="97"/>
      <c r="QZ308" s="97"/>
      <c r="RA308" s="97"/>
      <c r="RB308" s="97"/>
      <c r="RC308" s="97"/>
      <c r="RD308" s="97"/>
      <c r="RE308" s="97"/>
      <c r="RF308" s="97"/>
      <c r="RG308" s="97"/>
      <c r="RH308" s="97"/>
      <c r="RI308" s="97"/>
      <c r="RJ308" s="97"/>
      <c r="RK308" s="97"/>
      <c r="RL308" s="97"/>
      <c r="RM308" s="97"/>
      <c r="RN308" s="97"/>
      <c r="RO308" s="97"/>
      <c r="RP308" s="97"/>
      <c r="RQ308" s="97"/>
      <c r="RR308" s="97"/>
      <c r="RS308" s="97"/>
      <c r="RT308" s="97"/>
      <c r="RU308" s="97"/>
      <c r="RV308" s="97"/>
      <c r="RW308" s="97"/>
      <c r="RX308" s="97"/>
      <c r="RY308" s="97"/>
      <c r="RZ308" s="97"/>
      <c r="SA308" s="97"/>
      <c r="SB308" s="97"/>
      <c r="SC308" s="97"/>
      <c r="SD308" s="97"/>
      <c r="SE308" s="97"/>
      <c r="SF308" s="97"/>
      <c r="SG308" s="97"/>
      <c r="SH308" s="97"/>
      <c r="SI308" s="97"/>
      <c r="SJ308" s="97"/>
      <c r="SK308" s="97"/>
      <c r="SL308" s="97"/>
      <c r="SM308" s="97"/>
      <c r="SN308" s="97"/>
      <c r="SO308" s="97"/>
      <c r="SP308" s="97"/>
      <c r="SQ308" s="97"/>
      <c r="SR308" s="97"/>
      <c r="SS308" s="97"/>
      <c r="ST308" s="97"/>
      <c r="SU308" s="97"/>
      <c r="SV308" s="97"/>
      <c r="SW308" s="97"/>
      <c r="SX308" s="97"/>
      <c r="SY308" s="97"/>
      <c r="SZ308" s="97"/>
      <c r="TA308" s="97"/>
      <c r="TB308" s="97"/>
    </row>
    <row r="309" spans="1:522" s="1" customFormat="1" ht="18" customHeight="1" x14ac:dyDescent="0.2">
      <c r="A309" s="12"/>
      <c r="B309" s="11" t="s">
        <v>485</v>
      </c>
      <c r="C309" s="1">
        <v>10686</v>
      </c>
      <c r="E309" s="4" t="s">
        <v>483</v>
      </c>
      <c r="F309" s="1">
        <v>8358</v>
      </c>
      <c r="G309" s="9" t="s">
        <v>99</v>
      </c>
      <c r="H309" s="4" t="s">
        <v>266</v>
      </c>
      <c r="I309" s="1">
        <f t="shared" si="5"/>
        <v>0</v>
      </c>
      <c r="J309" s="12">
        <f>Tabuľka3[[#This Row],[Stĺpec9]]</f>
        <v>0</v>
      </c>
      <c r="K309" s="97"/>
      <c r="L309" s="97"/>
      <c r="M309" s="97"/>
      <c r="N309" s="97"/>
      <c r="O309" s="97"/>
      <c r="P309" s="97"/>
      <c r="Q309" s="97"/>
      <c r="R309" s="97"/>
      <c r="S309" s="97"/>
      <c r="T309" s="97"/>
      <c r="U309" s="97"/>
      <c r="V309" s="97"/>
      <c r="W309" s="97"/>
      <c r="X309" s="97"/>
      <c r="Y309" s="97"/>
      <c r="Z309" s="97"/>
      <c r="AA309" s="97"/>
      <c r="AB309" s="97"/>
      <c r="AC309" s="97"/>
      <c r="AD309" s="97"/>
      <c r="AE309" s="97"/>
      <c r="AF309" s="97"/>
      <c r="AG309" s="97"/>
      <c r="AH309" s="97"/>
      <c r="AI309" s="97"/>
      <c r="AJ309" s="97"/>
      <c r="AK309" s="97"/>
      <c r="AL309" s="97"/>
      <c r="AM309" s="97"/>
      <c r="AN309" s="97"/>
      <c r="AO309" s="97"/>
      <c r="AP309" s="97"/>
      <c r="AQ309" s="97"/>
      <c r="AR309" s="97"/>
      <c r="AS309" s="97"/>
      <c r="AT309" s="97"/>
      <c r="AU309" s="97"/>
      <c r="AV309" s="97"/>
      <c r="AW309" s="97"/>
      <c r="AX309" s="97"/>
      <c r="AY309" s="97"/>
      <c r="AZ309" s="97"/>
      <c r="BA309" s="97"/>
      <c r="BB309" s="97"/>
      <c r="BC309" s="97"/>
      <c r="BD309" s="97"/>
      <c r="BE309" s="97"/>
      <c r="BF309" s="97"/>
      <c r="BG309" s="97"/>
      <c r="BH309" s="97"/>
      <c r="BI309" s="97"/>
      <c r="BJ309" s="97"/>
      <c r="BK309" s="97"/>
      <c r="BL309" s="97"/>
      <c r="BM309" s="97"/>
      <c r="BN309" s="97"/>
      <c r="BO309" s="97"/>
      <c r="BP309" s="97"/>
      <c r="BQ309" s="97"/>
      <c r="BR309" s="97"/>
      <c r="BS309" s="97"/>
      <c r="BT309" s="97"/>
      <c r="BU309" s="97"/>
      <c r="BV309" s="97"/>
      <c r="BW309" s="97"/>
      <c r="BX309" s="97"/>
      <c r="BY309" s="97"/>
      <c r="BZ309" s="97"/>
      <c r="CA309" s="97"/>
      <c r="CB309" s="97"/>
      <c r="CC309" s="97"/>
      <c r="CD309" s="97"/>
      <c r="CE309" s="97"/>
      <c r="CF309" s="97"/>
      <c r="CG309" s="97"/>
      <c r="CH309" s="97"/>
      <c r="CI309" s="97"/>
      <c r="CJ309" s="97"/>
      <c r="CK309" s="97"/>
      <c r="CL309" s="97"/>
      <c r="CM309" s="97"/>
      <c r="CN309" s="97"/>
      <c r="CO309" s="97"/>
      <c r="CP309" s="97"/>
      <c r="CQ309" s="97"/>
      <c r="CR309" s="97"/>
      <c r="CS309" s="97"/>
      <c r="CT309" s="97"/>
      <c r="CU309" s="97"/>
      <c r="CV309" s="97"/>
      <c r="CW309" s="97"/>
      <c r="CX309" s="97"/>
      <c r="CY309" s="97"/>
      <c r="CZ309" s="97"/>
      <c r="DA309" s="97"/>
      <c r="DB309" s="97"/>
      <c r="DC309" s="97"/>
      <c r="DD309" s="97"/>
      <c r="DE309" s="97"/>
      <c r="DF309" s="97"/>
      <c r="DG309" s="97"/>
      <c r="DH309" s="97"/>
      <c r="DI309" s="97"/>
      <c r="DJ309" s="97"/>
      <c r="DK309" s="97"/>
      <c r="DL309" s="97"/>
      <c r="DM309" s="97"/>
      <c r="DN309" s="97"/>
      <c r="DO309" s="97"/>
      <c r="DP309" s="97"/>
      <c r="DQ309" s="97"/>
      <c r="DR309" s="97"/>
      <c r="DS309" s="97"/>
      <c r="DT309" s="97"/>
      <c r="DU309" s="97"/>
      <c r="DV309" s="97"/>
      <c r="DW309" s="97"/>
      <c r="DX309" s="97"/>
      <c r="DY309" s="97"/>
      <c r="DZ309" s="97"/>
      <c r="EA309" s="97"/>
      <c r="EB309" s="97"/>
      <c r="EC309" s="97"/>
      <c r="ED309" s="97"/>
      <c r="EE309" s="97"/>
      <c r="EF309" s="97"/>
      <c r="EG309" s="97"/>
      <c r="EH309" s="97"/>
      <c r="EI309" s="97"/>
      <c r="EJ309" s="97"/>
      <c r="EK309" s="97"/>
      <c r="EL309" s="97"/>
      <c r="EM309" s="97"/>
      <c r="EN309" s="97"/>
      <c r="EO309" s="97"/>
      <c r="EP309" s="97"/>
      <c r="EQ309" s="97"/>
      <c r="ER309" s="97"/>
      <c r="ES309" s="97"/>
      <c r="ET309" s="97"/>
      <c r="EU309" s="97"/>
      <c r="EV309" s="97"/>
      <c r="EW309" s="97"/>
      <c r="EX309" s="97"/>
      <c r="EY309" s="97"/>
      <c r="EZ309" s="97"/>
      <c r="FA309" s="97"/>
      <c r="FB309" s="97"/>
      <c r="FC309" s="97"/>
      <c r="FD309" s="97"/>
      <c r="FE309" s="97"/>
      <c r="FF309" s="97"/>
      <c r="FG309" s="97"/>
      <c r="FH309" s="97"/>
      <c r="FI309" s="97"/>
      <c r="FJ309" s="97"/>
      <c r="FK309" s="97"/>
      <c r="FL309" s="97"/>
      <c r="FM309" s="97"/>
      <c r="FN309" s="97"/>
      <c r="FO309" s="97"/>
      <c r="FP309" s="97"/>
      <c r="FQ309" s="97"/>
      <c r="FR309" s="97"/>
      <c r="FS309" s="97"/>
      <c r="FT309" s="97"/>
      <c r="FU309" s="97"/>
      <c r="FV309" s="97"/>
      <c r="FW309" s="97"/>
      <c r="FX309" s="97"/>
      <c r="FY309" s="97"/>
      <c r="FZ309" s="97"/>
      <c r="GA309" s="97"/>
      <c r="GB309" s="97"/>
      <c r="GC309" s="97"/>
      <c r="GD309" s="97"/>
      <c r="GE309" s="97"/>
      <c r="GF309" s="97"/>
      <c r="GG309" s="97"/>
      <c r="GH309" s="97"/>
      <c r="GI309" s="97"/>
      <c r="GJ309" s="97"/>
      <c r="GK309" s="97"/>
      <c r="GL309" s="97"/>
      <c r="GM309" s="97"/>
      <c r="GN309" s="97"/>
      <c r="GO309" s="97"/>
      <c r="GP309" s="97"/>
      <c r="GQ309" s="97"/>
      <c r="GR309" s="97"/>
      <c r="GS309" s="97"/>
      <c r="GT309" s="97"/>
      <c r="GU309" s="97"/>
      <c r="GV309" s="97"/>
      <c r="GW309" s="97"/>
      <c r="GX309" s="97"/>
      <c r="GY309" s="97"/>
      <c r="GZ309" s="97"/>
      <c r="HA309" s="97"/>
      <c r="HB309" s="97"/>
      <c r="HC309" s="97"/>
      <c r="HD309" s="97"/>
      <c r="HE309" s="97"/>
      <c r="HF309" s="97"/>
      <c r="HG309" s="97"/>
      <c r="HH309" s="97"/>
      <c r="HI309" s="97"/>
      <c r="HJ309" s="97"/>
      <c r="HK309" s="97"/>
      <c r="HL309" s="97"/>
      <c r="HM309" s="97"/>
      <c r="HN309" s="97"/>
      <c r="HO309" s="97"/>
      <c r="HP309" s="97"/>
      <c r="HQ309" s="97"/>
      <c r="HR309" s="97"/>
      <c r="HS309" s="97"/>
      <c r="HT309" s="97"/>
      <c r="HU309" s="97"/>
      <c r="HV309" s="97"/>
      <c r="HW309" s="97"/>
      <c r="HX309" s="97"/>
      <c r="HY309" s="97"/>
      <c r="HZ309" s="97"/>
      <c r="IA309" s="97"/>
      <c r="IB309" s="97"/>
      <c r="IC309" s="97"/>
      <c r="ID309" s="97"/>
      <c r="IE309" s="97"/>
      <c r="IF309" s="97"/>
      <c r="IG309" s="97"/>
      <c r="IH309" s="97"/>
      <c r="II309" s="97"/>
      <c r="IJ309" s="97"/>
      <c r="IK309" s="97"/>
      <c r="IL309" s="97"/>
      <c r="IM309" s="97"/>
      <c r="IN309" s="97"/>
      <c r="IO309" s="97"/>
      <c r="IP309" s="97"/>
      <c r="IQ309" s="97"/>
      <c r="IR309" s="97"/>
      <c r="IS309" s="97"/>
      <c r="IT309" s="97"/>
      <c r="IU309" s="97"/>
      <c r="IV309" s="97"/>
      <c r="IW309" s="97"/>
      <c r="IX309" s="97"/>
      <c r="IY309" s="97"/>
      <c r="IZ309" s="97"/>
      <c r="JA309" s="97"/>
      <c r="JB309" s="97"/>
      <c r="JC309" s="97"/>
      <c r="JD309" s="97"/>
      <c r="JE309" s="97"/>
      <c r="JF309" s="97"/>
      <c r="JG309" s="97"/>
      <c r="JH309" s="97"/>
      <c r="JI309" s="97"/>
      <c r="JJ309" s="97"/>
      <c r="JK309" s="97"/>
      <c r="JL309" s="97"/>
      <c r="JM309" s="97"/>
      <c r="JN309" s="97"/>
      <c r="JO309" s="97"/>
      <c r="JP309" s="97"/>
      <c r="JQ309" s="97"/>
      <c r="JR309" s="97"/>
      <c r="JS309" s="97"/>
      <c r="JT309" s="97"/>
      <c r="JU309" s="97"/>
      <c r="JV309" s="97"/>
      <c r="JW309" s="97"/>
      <c r="JX309" s="97"/>
      <c r="JY309" s="97"/>
      <c r="JZ309" s="97"/>
      <c r="KA309" s="97"/>
      <c r="KB309" s="97"/>
      <c r="KC309" s="97"/>
      <c r="KD309" s="97"/>
      <c r="KE309" s="97"/>
      <c r="KF309" s="97"/>
      <c r="KG309" s="97"/>
      <c r="KH309" s="97"/>
      <c r="KI309" s="97"/>
      <c r="KJ309" s="97"/>
      <c r="KK309" s="97"/>
      <c r="KL309" s="97"/>
      <c r="KM309" s="97"/>
      <c r="KN309" s="97"/>
      <c r="KO309" s="97"/>
      <c r="KP309" s="97"/>
      <c r="KQ309" s="97"/>
      <c r="KR309" s="97"/>
      <c r="KS309" s="97"/>
      <c r="KT309" s="97"/>
      <c r="KU309" s="97"/>
      <c r="KV309" s="97"/>
      <c r="KW309" s="97"/>
      <c r="KX309" s="97"/>
      <c r="KY309" s="97"/>
      <c r="KZ309" s="97"/>
      <c r="LA309" s="97"/>
      <c r="LB309" s="97"/>
      <c r="LC309" s="97"/>
      <c r="LD309" s="97"/>
      <c r="LE309" s="97"/>
      <c r="LF309" s="97"/>
      <c r="LG309" s="97"/>
      <c r="LH309" s="97"/>
      <c r="LI309" s="97"/>
      <c r="LJ309" s="97"/>
      <c r="LK309" s="97"/>
      <c r="LL309" s="97"/>
      <c r="LM309" s="97"/>
      <c r="LN309" s="97"/>
      <c r="LO309" s="97"/>
      <c r="LP309" s="97"/>
      <c r="LQ309" s="97"/>
      <c r="LR309" s="97"/>
      <c r="LS309" s="97"/>
      <c r="LT309" s="97"/>
      <c r="LU309" s="97"/>
      <c r="LV309" s="97"/>
      <c r="LW309" s="97"/>
      <c r="LX309" s="97"/>
      <c r="LY309" s="97"/>
      <c r="LZ309" s="97"/>
      <c r="MA309" s="97"/>
      <c r="MB309" s="97"/>
      <c r="MC309" s="97"/>
      <c r="MD309" s="97"/>
      <c r="ME309" s="97"/>
      <c r="MF309" s="97"/>
      <c r="MG309" s="97"/>
      <c r="MH309" s="97"/>
      <c r="MI309" s="97"/>
      <c r="MJ309" s="97"/>
      <c r="MK309" s="97"/>
      <c r="ML309" s="97"/>
      <c r="MM309" s="97"/>
      <c r="MN309" s="97"/>
      <c r="MO309" s="97"/>
      <c r="MP309" s="97"/>
      <c r="MQ309" s="97"/>
      <c r="MR309" s="97"/>
      <c r="MS309" s="97"/>
      <c r="MT309" s="97"/>
      <c r="MU309" s="97"/>
      <c r="MV309" s="97"/>
      <c r="MW309" s="97"/>
      <c r="MX309" s="97"/>
      <c r="MY309" s="97"/>
      <c r="MZ309" s="97"/>
      <c r="NA309" s="97"/>
      <c r="NB309" s="97"/>
      <c r="NC309" s="97"/>
      <c r="ND309" s="97"/>
      <c r="NE309" s="97"/>
      <c r="NF309" s="97"/>
      <c r="NG309" s="97"/>
      <c r="NH309" s="97"/>
      <c r="NI309" s="97"/>
      <c r="NJ309" s="97"/>
      <c r="NK309" s="97"/>
      <c r="NL309" s="97"/>
      <c r="NM309" s="97"/>
      <c r="NN309" s="97"/>
      <c r="NO309" s="97"/>
      <c r="NP309" s="97"/>
      <c r="NQ309" s="97"/>
      <c r="NR309" s="97"/>
      <c r="NS309" s="97"/>
      <c r="NT309" s="97"/>
      <c r="NU309" s="97"/>
      <c r="NV309" s="97"/>
      <c r="NW309" s="97"/>
      <c r="NX309" s="97"/>
      <c r="NY309" s="97"/>
      <c r="NZ309" s="97"/>
      <c r="OA309" s="97"/>
      <c r="OB309" s="97"/>
      <c r="OC309" s="97"/>
      <c r="OD309" s="97"/>
      <c r="OE309" s="97"/>
      <c r="OF309" s="97"/>
      <c r="OG309" s="97"/>
      <c r="OH309" s="97"/>
      <c r="OI309" s="97"/>
      <c r="OJ309" s="97"/>
      <c r="OK309" s="97"/>
      <c r="OL309" s="97"/>
      <c r="OM309" s="97"/>
      <c r="ON309" s="97"/>
      <c r="OO309" s="97"/>
      <c r="OP309" s="97"/>
      <c r="OQ309" s="97"/>
      <c r="OR309" s="97"/>
      <c r="OS309" s="97"/>
      <c r="OT309" s="97"/>
      <c r="OU309" s="97"/>
      <c r="OV309" s="97"/>
      <c r="OW309" s="97"/>
      <c r="OX309" s="97"/>
      <c r="OY309" s="97"/>
      <c r="OZ309" s="97"/>
      <c r="PA309" s="97"/>
      <c r="PB309" s="97"/>
      <c r="PC309" s="97"/>
      <c r="PD309" s="97"/>
      <c r="PE309" s="97"/>
      <c r="PF309" s="97"/>
      <c r="PG309" s="97"/>
      <c r="PH309" s="97"/>
      <c r="PI309" s="97"/>
      <c r="PJ309" s="97"/>
      <c r="PK309" s="97"/>
      <c r="PL309" s="97"/>
      <c r="PM309" s="97"/>
      <c r="PN309" s="97"/>
      <c r="PO309" s="97"/>
      <c r="PP309" s="97"/>
      <c r="PQ309" s="97"/>
      <c r="PR309" s="97"/>
      <c r="PS309" s="97"/>
      <c r="PT309" s="97"/>
      <c r="PU309" s="97"/>
      <c r="PV309" s="102"/>
      <c r="PW309" s="97"/>
      <c r="PX309" s="97"/>
      <c r="PY309" s="97"/>
      <c r="PZ309" s="97"/>
      <c r="QA309" s="97"/>
      <c r="QB309" s="97"/>
      <c r="QC309" s="97"/>
      <c r="QD309" s="97"/>
      <c r="QE309" s="97"/>
      <c r="QF309" s="97"/>
      <c r="QG309" s="97"/>
      <c r="QH309" s="97"/>
      <c r="QI309" s="97"/>
      <c r="QJ309" s="97"/>
      <c r="QK309" s="97"/>
      <c r="QL309" s="97"/>
      <c r="QM309" s="97"/>
      <c r="QN309" s="97"/>
      <c r="QO309" s="97"/>
      <c r="QP309" s="97"/>
      <c r="QQ309" s="97"/>
      <c r="QR309" s="97"/>
      <c r="QS309" s="97"/>
      <c r="QT309" s="97"/>
      <c r="QU309" s="97"/>
      <c r="QV309" s="97"/>
      <c r="QW309" s="97"/>
      <c r="QX309" s="97"/>
      <c r="QY309" s="97"/>
      <c r="QZ309" s="97"/>
      <c r="RA309" s="97"/>
      <c r="RB309" s="97"/>
      <c r="RC309" s="97"/>
      <c r="RD309" s="97"/>
      <c r="RE309" s="97"/>
      <c r="RF309" s="97"/>
      <c r="RG309" s="97"/>
      <c r="RH309" s="97"/>
      <c r="RI309" s="97"/>
      <c r="RJ309" s="97"/>
      <c r="RK309" s="97"/>
      <c r="RL309" s="97"/>
      <c r="RM309" s="97"/>
      <c r="RN309" s="97"/>
      <c r="RO309" s="97"/>
      <c r="RP309" s="97"/>
      <c r="RQ309" s="97"/>
      <c r="RR309" s="97"/>
      <c r="RS309" s="97"/>
      <c r="RT309" s="97"/>
      <c r="RU309" s="97"/>
      <c r="RV309" s="97"/>
      <c r="RW309" s="97"/>
      <c r="RX309" s="97"/>
      <c r="RY309" s="97"/>
      <c r="RZ309" s="97"/>
      <c r="SA309" s="97"/>
      <c r="SB309" s="97"/>
      <c r="SC309" s="97"/>
      <c r="SD309" s="97"/>
      <c r="SE309" s="97"/>
      <c r="SF309" s="97"/>
      <c r="SG309" s="97"/>
      <c r="SH309" s="97"/>
      <c r="SI309" s="97"/>
      <c r="SJ309" s="97"/>
      <c r="SK309" s="97"/>
      <c r="SL309" s="97"/>
      <c r="SM309" s="97"/>
      <c r="SN309" s="97"/>
      <c r="SO309" s="97"/>
      <c r="SP309" s="97"/>
      <c r="SQ309" s="97"/>
      <c r="SR309" s="97"/>
      <c r="SS309" s="97"/>
      <c r="ST309" s="97"/>
      <c r="SU309" s="97"/>
      <c r="SV309" s="97"/>
      <c r="SW309" s="97"/>
      <c r="SX309" s="97"/>
      <c r="SY309" s="97"/>
      <c r="SZ309" s="97"/>
      <c r="TA309" s="97"/>
      <c r="TB309" s="97"/>
    </row>
    <row r="310" spans="1:522" s="1" customFormat="1" ht="18" customHeight="1" x14ac:dyDescent="0.2">
      <c r="A310" s="12"/>
      <c r="B310" s="11" t="s">
        <v>103</v>
      </c>
      <c r="C310" s="1">
        <v>11650</v>
      </c>
      <c r="E310" s="4" t="s">
        <v>102</v>
      </c>
      <c r="F310" s="1">
        <v>1816</v>
      </c>
      <c r="G310" s="9" t="s">
        <v>96</v>
      </c>
      <c r="H310" s="48" t="s">
        <v>187</v>
      </c>
      <c r="I310" s="1">
        <f t="shared" si="5"/>
        <v>0</v>
      </c>
      <c r="J310" s="12">
        <f>Tabuľka3[[#This Row],[Stĺpec9]]</f>
        <v>0</v>
      </c>
      <c r="K310" s="97"/>
      <c r="L310" s="97"/>
      <c r="M310" s="97"/>
      <c r="N310" s="97"/>
      <c r="O310" s="97"/>
      <c r="P310" s="97"/>
      <c r="Q310" s="97"/>
      <c r="R310" s="97"/>
      <c r="S310" s="97"/>
      <c r="T310" s="97"/>
      <c r="U310" s="97"/>
      <c r="V310" s="97"/>
      <c r="W310" s="97"/>
      <c r="X310" s="97"/>
      <c r="Y310" s="97"/>
      <c r="Z310" s="97"/>
      <c r="AA310" s="97"/>
      <c r="AB310" s="97"/>
      <c r="AC310" s="97"/>
      <c r="AD310" s="97"/>
      <c r="AE310" s="97"/>
      <c r="AF310" s="97"/>
      <c r="AG310" s="97"/>
      <c r="AH310" s="97"/>
      <c r="AI310" s="97"/>
      <c r="AJ310" s="97"/>
      <c r="AK310" s="97"/>
      <c r="AL310" s="97"/>
      <c r="AM310" s="97"/>
      <c r="AN310" s="97"/>
      <c r="AO310" s="97"/>
      <c r="AP310" s="97"/>
      <c r="AQ310" s="97"/>
      <c r="AR310" s="97"/>
      <c r="AS310" s="97"/>
      <c r="AT310" s="97"/>
      <c r="AU310" s="97"/>
      <c r="AV310" s="97"/>
      <c r="AW310" s="97"/>
      <c r="AX310" s="97"/>
      <c r="AY310" s="97"/>
      <c r="AZ310" s="97"/>
      <c r="BA310" s="97"/>
      <c r="BB310" s="97"/>
      <c r="BC310" s="97"/>
      <c r="BD310" s="97"/>
      <c r="BE310" s="97"/>
      <c r="BF310" s="97"/>
      <c r="BG310" s="97"/>
      <c r="BH310" s="97"/>
      <c r="BI310" s="97"/>
      <c r="BJ310" s="97"/>
      <c r="BK310" s="97"/>
      <c r="BL310" s="97"/>
      <c r="BM310" s="97"/>
      <c r="BN310" s="97"/>
      <c r="BO310" s="97"/>
      <c r="BP310" s="97"/>
      <c r="BQ310" s="97"/>
      <c r="BR310" s="97"/>
      <c r="BS310" s="97"/>
      <c r="BT310" s="97"/>
      <c r="BU310" s="97"/>
      <c r="BV310" s="97"/>
      <c r="BW310" s="97"/>
      <c r="BX310" s="97"/>
      <c r="BY310" s="97"/>
      <c r="BZ310" s="97"/>
      <c r="CA310" s="97"/>
      <c r="CB310" s="97"/>
      <c r="CC310" s="97"/>
      <c r="CD310" s="97"/>
      <c r="CE310" s="97"/>
      <c r="CF310" s="97"/>
      <c r="CG310" s="97"/>
      <c r="CH310" s="97"/>
      <c r="CI310" s="97"/>
      <c r="CJ310" s="97"/>
      <c r="CK310" s="97"/>
      <c r="CL310" s="97"/>
      <c r="CM310" s="97"/>
      <c r="CN310" s="97"/>
      <c r="CO310" s="97"/>
      <c r="CP310" s="97"/>
      <c r="CQ310" s="97"/>
      <c r="CR310" s="97"/>
      <c r="CS310" s="97"/>
      <c r="CT310" s="97"/>
      <c r="CU310" s="97"/>
      <c r="CV310" s="97"/>
      <c r="CW310" s="97"/>
      <c r="CX310" s="97"/>
      <c r="CY310" s="97"/>
      <c r="CZ310" s="97"/>
      <c r="DA310" s="97"/>
      <c r="DB310" s="97"/>
      <c r="DC310" s="97"/>
      <c r="DD310" s="97"/>
      <c r="DE310" s="97"/>
      <c r="DF310" s="97"/>
      <c r="DG310" s="97"/>
      <c r="DH310" s="97"/>
      <c r="DI310" s="97"/>
      <c r="DJ310" s="97"/>
      <c r="DK310" s="97"/>
      <c r="DL310" s="97"/>
      <c r="DM310" s="97"/>
      <c r="DN310" s="97"/>
      <c r="DO310" s="97"/>
      <c r="DP310" s="97"/>
      <c r="DQ310" s="97"/>
      <c r="DR310" s="97"/>
      <c r="DS310" s="97"/>
      <c r="DT310" s="97"/>
      <c r="DU310" s="97"/>
      <c r="DV310" s="97"/>
      <c r="DW310" s="97"/>
      <c r="DX310" s="97"/>
      <c r="DY310" s="97"/>
      <c r="DZ310" s="97"/>
      <c r="EA310" s="97"/>
      <c r="EB310" s="97"/>
      <c r="EC310" s="97"/>
      <c r="ED310" s="97"/>
      <c r="EE310" s="97"/>
      <c r="EF310" s="97"/>
      <c r="EG310" s="97"/>
      <c r="EH310" s="97"/>
      <c r="EI310" s="97"/>
      <c r="EJ310" s="97"/>
      <c r="EK310" s="97"/>
      <c r="EL310" s="97"/>
      <c r="EM310" s="97"/>
      <c r="EN310" s="97"/>
      <c r="EO310" s="97"/>
      <c r="EP310" s="97"/>
      <c r="EQ310" s="97"/>
      <c r="ER310" s="97"/>
      <c r="ES310" s="97"/>
      <c r="ET310" s="97"/>
      <c r="EU310" s="97"/>
      <c r="EV310" s="97"/>
      <c r="EW310" s="97"/>
      <c r="EX310" s="97"/>
      <c r="EY310" s="97"/>
      <c r="EZ310" s="97"/>
      <c r="FA310" s="97"/>
      <c r="FB310" s="97"/>
      <c r="FC310" s="97"/>
      <c r="FD310" s="97"/>
      <c r="FE310" s="97"/>
      <c r="FF310" s="97"/>
      <c r="FG310" s="97"/>
      <c r="FH310" s="97"/>
      <c r="FI310" s="97"/>
      <c r="FJ310" s="97"/>
      <c r="FK310" s="97"/>
      <c r="FL310" s="97"/>
      <c r="FM310" s="97"/>
      <c r="FN310" s="97"/>
      <c r="FO310" s="97"/>
      <c r="FP310" s="97"/>
      <c r="FQ310" s="97"/>
      <c r="FR310" s="97"/>
      <c r="FS310" s="97"/>
      <c r="FT310" s="97"/>
      <c r="FU310" s="97"/>
      <c r="FV310" s="97"/>
      <c r="FW310" s="97"/>
      <c r="FX310" s="97"/>
      <c r="FY310" s="97"/>
      <c r="FZ310" s="97"/>
      <c r="GA310" s="97"/>
      <c r="GB310" s="97"/>
      <c r="GC310" s="97"/>
      <c r="GD310" s="97"/>
      <c r="GE310" s="97"/>
      <c r="GF310" s="97"/>
      <c r="GG310" s="97"/>
      <c r="GH310" s="97"/>
      <c r="GI310" s="97"/>
      <c r="GJ310" s="97"/>
      <c r="GK310" s="97"/>
      <c r="GL310" s="97"/>
      <c r="GM310" s="97"/>
      <c r="GN310" s="97"/>
      <c r="GO310" s="97"/>
      <c r="GP310" s="97"/>
      <c r="GQ310" s="97"/>
      <c r="GR310" s="97"/>
      <c r="GS310" s="97"/>
      <c r="GT310" s="97"/>
      <c r="GU310" s="97"/>
      <c r="GV310" s="97"/>
      <c r="GW310" s="97"/>
      <c r="GX310" s="97"/>
      <c r="GY310" s="97"/>
      <c r="GZ310" s="97"/>
      <c r="HA310" s="97"/>
      <c r="HB310" s="97"/>
      <c r="HC310" s="97"/>
      <c r="HD310" s="97"/>
      <c r="HE310" s="97"/>
      <c r="HF310" s="97"/>
      <c r="HG310" s="97"/>
      <c r="HH310" s="97"/>
      <c r="HI310" s="97"/>
      <c r="HJ310" s="97"/>
      <c r="HK310" s="97"/>
      <c r="HL310" s="97"/>
      <c r="HM310" s="97"/>
      <c r="HN310" s="97"/>
      <c r="HO310" s="97"/>
      <c r="HP310" s="97"/>
      <c r="HQ310" s="97"/>
      <c r="HR310" s="97"/>
      <c r="HS310" s="97"/>
      <c r="HT310" s="97"/>
      <c r="HU310" s="97"/>
      <c r="HV310" s="97"/>
      <c r="HW310" s="97"/>
      <c r="HX310" s="97"/>
      <c r="HY310" s="97"/>
      <c r="HZ310" s="97"/>
      <c r="IA310" s="97"/>
      <c r="IB310" s="97"/>
      <c r="IC310" s="97"/>
      <c r="ID310" s="97"/>
      <c r="IE310" s="97"/>
      <c r="IF310" s="97"/>
      <c r="IG310" s="97"/>
      <c r="IH310" s="97"/>
      <c r="II310" s="97"/>
      <c r="IJ310" s="97"/>
      <c r="IK310" s="97"/>
      <c r="IL310" s="97"/>
      <c r="IM310" s="97"/>
      <c r="IN310" s="97"/>
      <c r="IO310" s="97"/>
      <c r="IP310" s="97"/>
      <c r="IQ310" s="97"/>
      <c r="IR310" s="97"/>
      <c r="IS310" s="97"/>
      <c r="IT310" s="97"/>
      <c r="IU310" s="97"/>
      <c r="IV310" s="97"/>
      <c r="IW310" s="97"/>
      <c r="IX310" s="97"/>
      <c r="IY310" s="97"/>
      <c r="IZ310" s="97"/>
      <c r="JA310" s="97"/>
      <c r="JB310" s="97"/>
      <c r="JC310" s="97"/>
      <c r="JD310" s="97"/>
      <c r="JE310" s="97"/>
      <c r="JF310" s="97"/>
      <c r="JG310" s="97"/>
      <c r="JH310" s="97"/>
      <c r="JI310" s="97"/>
      <c r="JJ310" s="97"/>
      <c r="JK310" s="97"/>
      <c r="JL310" s="97"/>
      <c r="JM310" s="97"/>
      <c r="JN310" s="97"/>
      <c r="JO310" s="97"/>
      <c r="JP310" s="97"/>
      <c r="JQ310" s="97"/>
      <c r="JR310" s="97"/>
      <c r="JS310" s="97"/>
      <c r="JT310" s="97"/>
      <c r="JU310" s="97"/>
      <c r="JV310" s="97"/>
      <c r="JW310" s="97"/>
      <c r="JX310" s="97"/>
      <c r="JY310" s="97"/>
      <c r="JZ310" s="97"/>
      <c r="KA310" s="97"/>
      <c r="KB310" s="97"/>
      <c r="KC310" s="97"/>
      <c r="KD310" s="97"/>
      <c r="KE310" s="97"/>
      <c r="KF310" s="97"/>
      <c r="KG310" s="97"/>
      <c r="KH310" s="97"/>
      <c r="KI310" s="97"/>
      <c r="KJ310" s="97"/>
      <c r="KK310" s="97"/>
      <c r="KL310" s="97"/>
      <c r="KM310" s="97"/>
      <c r="KN310" s="97"/>
      <c r="KO310" s="97"/>
      <c r="KP310" s="97"/>
      <c r="KQ310" s="97"/>
      <c r="KR310" s="97"/>
      <c r="KS310" s="97"/>
      <c r="KT310" s="97"/>
      <c r="KU310" s="97"/>
      <c r="KV310" s="97"/>
      <c r="KW310" s="97"/>
      <c r="KX310" s="97"/>
      <c r="KY310" s="97"/>
      <c r="KZ310" s="97"/>
      <c r="LA310" s="97"/>
      <c r="LB310" s="97"/>
      <c r="LC310" s="97"/>
      <c r="LD310" s="97"/>
      <c r="LE310" s="97"/>
      <c r="LF310" s="97"/>
      <c r="LG310" s="97"/>
      <c r="LH310" s="97"/>
      <c r="LI310" s="97"/>
      <c r="LJ310" s="97"/>
      <c r="LK310" s="97"/>
      <c r="LL310" s="97"/>
      <c r="LM310" s="97"/>
      <c r="LN310" s="97"/>
      <c r="LO310" s="97"/>
      <c r="LP310" s="97"/>
      <c r="LQ310" s="97"/>
      <c r="LR310" s="97"/>
      <c r="LS310" s="97"/>
      <c r="LT310" s="97"/>
      <c r="LU310" s="97"/>
      <c r="LV310" s="97"/>
      <c r="LW310" s="97"/>
      <c r="LX310" s="97"/>
      <c r="LY310" s="97"/>
      <c r="LZ310" s="97"/>
      <c r="MA310" s="97"/>
      <c r="MB310" s="97"/>
      <c r="MC310" s="97"/>
      <c r="MD310" s="97"/>
      <c r="ME310" s="97"/>
      <c r="MF310" s="97"/>
      <c r="MG310" s="97"/>
      <c r="MH310" s="97"/>
      <c r="MI310" s="97"/>
      <c r="MJ310" s="97"/>
      <c r="MK310" s="97"/>
      <c r="ML310" s="97"/>
      <c r="MM310" s="97"/>
      <c r="MN310" s="97"/>
      <c r="MO310" s="97"/>
      <c r="MP310" s="97"/>
      <c r="MQ310" s="97"/>
      <c r="MR310" s="97"/>
      <c r="MS310" s="97"/>
      <c r="MT310" s="97"/>
      <c r="MU310" s="97"/>
      <c r="MV310" s="97"/>
      <c r="MW310" s="97"/>
      <c r="MX310" s="97"/>
      <c r="MY310" s="97"/>
      <c r="MZ310" s="97"/>
      <c r="NA310" s="97"/>
      <c r="NB310" s="97"/>
      <c r="NC310" s="97"/>
      <c r="ND310" s="97"/>
      <c r="NE310" s="97"/>
      <c r="NF310" s="97"/>
      <c r="NG310" s="97"/>
      <c r="NH310" s="97"/>
      <c r="NI310" s="97"/>
      <c r="NJ310" s="97"/>
      <c r="NK310" s="97"/>
      <c r="NL310" s="97"/>
      <c r="NM310" s="97"/>
      <c r="NN310" s="97"/>
      <c r="NO310" s="97"/>
      <c r="NP310" s="97"/>
      <c r="NQ310" s="97"/>
      <c r="NR310" s="97"/>
      <c r="NS310" s="97"/>
      <c r="NT310" s="97"/>
      <c r="NU310" s="97"/>
      <c r="NV310" s="97"/>
      <c r="NW310" s="97"/>
      <c r="NX310" s="97"/>
      <c r="NY310" s="97"/>
      <c r="NZ310" s="97"/>
      <c r="OA310" s="97"/>
      <c r="OB310" s="97"/>
      <c r="OC310" s="97"/>
      <c r="OD310" s="97"/>
      <c r="OE310" s="97"/>
      <c r="OF310" s="97"/>
      <c r="OG310" s="97"/>
      <c r="OH310" s="97"/>
      <c r="OI310" s="97"/>
      <c r="OJ310" s="97"/>
      <c r="OK310" s="97"/>
      <c r="OL310" s="97"/>
      <c r="OM310" s="97"/>
      <c r="ON310" s="97"/>
      <c r="OO310" s="97"/>
      <c r="OP310" s="97"/>
      <c r="OQ310" s="97"/>
      <c r="OR310" s="97"/>
      <c r="OS310" s="97"/>
      <c r="OT310" s="97"/>
      <c r="OU310" s="97"/>
      <c r="OV310" s="97"/>
      <c r="OW310" s="97"/>
      <c r="OX310" s="97"/>
      <c r="OY310" s="97"/>
      <c r="OZ310" s="97"/>
      <c r="PA310" s="97"/>
      <c r="PB310" s="97"/>
      <c r="PC310" s="97"/>
      <c r="PD310" s="97"/>
      <c r="PE310" s="97"/>
      <c r="PF310" s="97"/>
      <c r="PG310" s="97"/>
      <c r="PH310" s="97"/>
      <c r="PI310" s="97"/>
      <c r="PJ310" s="97"/>
      <c r="PK310" s="97"/>
      <c r="PL310" s="97"/>
      <c r="PM310" s="97"/>
      <c r="PN310" s="97"/>
      <c r="PO310" s="97"/>
      <c r="PP310" s="97"/>
      <c r="PQ310" s="97"/>
      <c r="PR310" s="97"/>
      <c r="PS310" s="97"/>
      <c r="PT310" s="97"/>
      <c r="PU310" s="97"/>
      <c r="PV310" s="97"/>
      <c r="PW310" s="97"/>
      <c r="PX310" s="97"/>
      <c r="PY310" s="97"/>
      <c r="PZ310" s="97"/>
      <c r="QA310" s="97"/>
      <c r="QB310" s="97"/>
      <c r="QC310" s="97"/>
      <c r="QD310" s="97"/>
      <c r="QE310" s="97"/>
      <c r="QF310" s="97"/>
      <c r="QG310" s="97"/>
      <c r="QH310" s="97"/>
      <c r="QI310" s="97"/>
      <c r="QJ310" s="97"/>
      <c r="QK310" s="97"/>
      <c r="QL310" s="97"/>
      <c r="QM310" s="97"/>
      <c r="QN310" s="97"/>
      <c r="QO310" s="97"/>
      <c r="QP310" s="97"/>
      <c r="QQ310" s="97"/>
      <c r="QR310" s="97"/>
      <c r="QS310" s="97"/>
      <c r="QT310" s="97"/>
      <c r="QU310" s="97"/>
      <c r="QV310" s="97"/>
      <c r="QW310" s="97"/>
      <c r="QX310" s="97"/>
      <c r="QY310" s="97"/>
      <c r="QZ310" s="97"/>
      <c r="RA310" s="97"/>
      <c r="RB310" s="97"/>
      <c r="RC310" s="97"/>
      <c r="RD310" s="97"/>
      <c r="RE310" s="97"/>
      <c r="RF310" s="97"/>
      <c r="RG310" s="97"/>
      <c r="RH310" s="97"/>
      <c r="RI310" s="97"/>
      <c r="RJ310" s="97"/>
      <c r="RK310" s="97"/>
      <c r="RL310" s="97"/>
      <c r="RM310" s="97"/>
      <c r="RN310" s="97"/>
      <c r="RO310" s="97"/>
      <c r="RP310" s="97"/>
      <c r="RQ310" s="97"/>
      <c r="RR310" s="97"/>
      <c r="RS310" s="97"/>
      <c r="RT310" s="97"/>
      <c r="RU310" s="97"/>
      <c r="RV310" s="97"/>
      <c r="RW310" s="97"/>
      <c r="RX310" s="97"/>
      <c r="RY310" s="97"/>
      <c r="RZ310" s="97"/>
      <c r="SA310" s="97"/>
      <c r="SB310" s="97"/>
      <c r="SC310" s="97"/>
      <c r="SD310" s="97"/>
      <c r="SE310" s="97"/>
      <c r="SF310" s="97"/>
      <c r="SG310" s="97"/>
      <c r="SH310" s="97"/>
      <c r="SI310" s="97"/>
      <c r="SJ310" s="97"/>
      <c r="SK310" s="97"/>
      <c r="SL310" s="97"/>
      <c r="SM310" s="97"/>
      <c r="SN310" s="97"/>
      <c r="SO310" s="97"/>
      <c r="SP310" s="97"/>
      <c r="SQ310" s="97"/>
      <c r="SR310" s="97"/>
      <c r="SS310" s="97"/>
      <c r="ST310" s="97"/>
      <c r="SU310" s="97"/>
      <c r="SV310" s="97"/>
      <c r="SW310" s="97"/>
      <c r="SX310" s="97"/>
      <c r="SY310" s="97"/>
      <c r="SZ310" s="97"/>
      <c r="TA310" s="97"/>
      <c r="TB310" s="97"/>
    </row>
    <row r="311" spans="1:522" s="1" customFormat="1" ht="18" customHeight="1" x14ac:dyDescent="0.2">
      <c r="A311" s="12"/>
      <c r="B311" s="11" t="s">
        <v>176</v>
      </c>
      <c r="C311" s="1">
        <v>6866</v>
      </c>
      <c r="E311" s="4" t="s">
        <v>277</v>
      </c>
      <c r="F311" s="9">
        <v>9750</v>
      </c>
      <c r="G311" s="9" t="s">
        <v>99</v>
      </c>
      <c r="H311" s="4" t="s">
        <v>177</v>
      </c>
      <c r="I311" s="1">
        <f t="shared" si="5"/>
        <v>0</v>
      </c>
      <c r="J311" s="12">
        <f>Tabuľka3[[#This Row],[Stĺpec9]]</f>
        <v>0</v>
      </c>
      <c r="K311" s="97"/>
      <c r="L311" s="97"/>
      <c r="M311" s="97"/>
      <c r="N311" s="97"/>
      <c r="O311" s="97"/>
      <c r="P311" s="97"/>
      <c r="Q311" s="97"/>
      <c r="R311" s="97"/>
      <c r="S311" s="97"/>
      <c r="T311" s="97"/>
      <c r="U311" s="97"/>
      <c r="V311" s="97"/>
      <c r="W311" s="97"/>
      <c r="X311" s="97"/>
      <c r="Y311" s="97"/>
      <c r="Z311" s="97"/>
      <c r="AA311" s="97"/>
      <c r="AB311" s="97"/>
      <c r="AC311" s="97"/>
      <c r="AD311" s="97"/>
      <c r="AE311" s="97"/>
      <c r="AF311" s="97"/>
      <c r="AG311" s="97"/>
      <c r="AH311" s="97"/>
      <c r="AI311" s="97"/>
      <c r="AJ311" s="97"/>
      <c r="AK311" s="97"/>
      <c r="AL311" s="97"/>
      <c r="AM311" s="97"/>
      <c r="AN311" s="97"/>
      <c r="AO311" s="97"/>
      <c r="AP311" s="97"/>
      <c r="AQ311" s="97"/>
      <c r="AR311" s="97"/>
      <c r="AS311" s="97"/>
      <c r="AT311" s="97"/>
      <c r="AU311" s="97"/>
      <c r="AV311" s="97"/>
      <c r="AW311" s="97"/>
      <c r="AX311" s="97"/>
      <c r="AY311" s="97"/>
      <c r="AZ311" s="97"/>
      <c r="BA311" s="97"/>
      <c r="BB311" s="97"/>
      <c r="BC311" s="97"/>
      <c r="BD311" s="97"/>
      <c r="BE311" s="97"/>
      <c r="BF311" s="97"/>
      <c r="BG311" s="97"/>
      <c r="BH311" s="97"/>
      <c r="BI311" s="97"/>
      <c r="BJ311" s="97"/>
      <c r="BK311" s="97"/>
      <c r="BL311" s="97"/>
      <c r="BM311" s="97"/>
      <c r="BN311" s="97"/>
      <c r="BO311" s="97"/>
      <c r="BP311" s="97"/>
      <c r="BQ311" s="97"/>
      <c r="BR311" s="97"/>
      <c r="BS311" s="97"/>
      <c r="BT311" s="97"/>
      <c r="BU311" s="97"/>
      <c r="BV311" s="97"/>
      <c r="BW311" s="97"/>
      <c r="BX311" s="97"/>
      <c r="BY311" s="97"/>
      <c r="BZ311" s="97"/>
      <c r="CA311" s="97"/>
      <c r="CB311" s="97"/>
      <c r="CC311" s="97"/>
      <c r="CD311" s="97"/>
      <c r="CE311" s="97"/>
      <c r="CF311" s="97"/>
      <c r="CG311" s="97"/>
      <c r="CH311" s="97"/>
      <c r="CI311" s="97"/>
      <c r="CJ311" s="97"/>
      <c r="CK311" s="97"/>
      <c r="CL311" s="97"/>
      <c r="CM311" s="97"/>
      <c r="CN311" s="97"/>
      <c r="CO311" s="97"/>
      <c r="CP311" s="97"/>
      <c r="CQ311" s="97"/>
      <c r="CR311" s="97"/>
      <c r="CS311" s="97"/>
      <c r="CT311" s="97"/>
      <c r="CU311" s="97"/>
      <c r="CV311" s="97"/>
      <c r="CW311" s="97"/>
      <c r="CX311" s="97"/>
      <c r="CY311" s="97"/>
      <c r="CZ311" s="97"/>
      <c r="DA311" s="97"/>
      <c r="DB311" s="97"/>
      <c r="DC311" s="97"/>
      <c r="DD311" s="97"/>
      <c r="DE311" s="97"/>
      <c r="DF311" s="97"/>
      <c r="DG311" s="97"/>
      <c r="DH311" s="97"/>
      <c r="DI311" s="97"/>
      <c r="DJ311" s="97"/>
      <c r="DK311" s="97"/>
      <c r="DL311" s="97"/>
      <c r="DM311" s="97"/>
      <c r="DN311" s="97"/>
      <c r="DO311" s="97"/>
      <c r="DP311" s="97"/>
      <c r="DQ311" s="97"/>
      <c r="DR311" s="97"/>
      <c r="DS311" s="97"/>
      <c r="DT311" s="97"/>
      <c r="DU311" s="97"/>
      <c r="DV311" s="97"/>
      <c r="DW311" s="97"/>
      <c r="DX311" s="97"/>
      <c r="DY311" s="97"/>
      <c r="DZ311" s="97"/>
      <c r="EA311" s="97"/>
      <c r="EB311" s="97"/>
      <c r="EC311" s="97"/>
      <c r="ED311" s="97"/>
      <c r="EE311" s="97"/>
      <c r="EF311" s="97"/>
      <c r="EG311" s="97"/>
      <c r="EH311" s="97"/>
      <c r="EI311" s="97"/>
      <c r="EJ311" s="97"/>
      <c r="EK311" s="97"/>
      <c r="EL311" s="97"/>
      <c r="EM311" s="97"/>
      <c r="EN311" s="97"/>
      <c r="EO311" s="97"/>
      <c r="EP311" s="97"/>
      <c r="EQ311" s="97"/>
      <c r="ER311" s="97"/>
      <c r="ES311" s="97"/>
      <c r="ET311" s="97"/>
      <c r="EU311" s="97"/>
      <c r="EV311" s="97"/>
      <c r="EW311" s="97"/>
      <c r="EX311" s="97"/>
      <c r="EY311" s="97"/>
      <c r="EZ311" s="97"/>
      <c r="FA311" s="97"/>
      <c r="FB311" s="97"/>
      <c r="FC311" s="97"/>
      <c r="FD311" s="97"/>
      <c r="FE311" s="97"/>
      <c r="FF311" s="97"/>
      <c r="FG311" s="97"/>
      <c r="FH311" s="97"/>
      <c r="FI311" s="97"/>
      <c r="FJ311" s="97"/>
      <c r="FK311" s="97"/>
      <c r="FL311" s="97"/>
      <c r="FM311" s="97"/>
      <c r="FN311" s="97"/>
      <c r="FO311" s="97"/>
      <c r="FP311" s="97"/>
      <c r="FQ311" s="97"/>
      <c r="FR311" s="97"/>
      <c r="FS311" s="97"/>
      <c r="FT311" s="97"/>
      <c r="FU311" s="97"/>
      <c r="FV311" s="97"/>
      <c r="FW311" s="97"/>
      <c r="FX311" s="97"/>
      <c r="FY311" s="97"/>
      <c r="FZ311" s="97"/>
      <c r="GA311" s="97"/>
      <c r="GB311" s="97"/>
      <c r="GC311" s="97"/>
      <c r="GD311" s="97"/>
      <c r="GE311" s="97"/>
      <c r="GF311" s="97"/>
      <c r="GG311" s="97"/>
      <c r="GH311" s="97"/>
      <c r="GI311" s="97"/>
      <c r="GJ311" s="97"/>
      <c r="GK311" s="97"/>
      <c r="GL311" s="97"/>
      <c r="GM311" s="97"/>
      <c r="GN311" s="97"/>
      <c r="GO311" s="97"/>
      <c r="GP311" s="97"/>
      <c r="GQ311" s="97"/>
      <c r="GR311" s="97"/>
      <c r="GS311" s="97"/>
      <c r="GT311" s="97"/>
      <c r="GU311" s="97"/>
      <c r="GV311" s="97"/>
      <c r="GW311" s="97"/>
      <c r="GX311" s="97"/>
      <c r="GY311" s="97"/>
      <c r="GZ311" s="97"/>
      <c r="HA311" s="97"/>
      <c r="HB311" s="97"/>
      <c r="HC311" s="97"/>
      <c r="HD311" s="97"/>
      <c r="HE311" s="97"/>
      <c r="HF311" s="97"/>
      <c r="HG311" s="97"/>
      <c r="HH311" s="97"/>
      <c r="HI311" s="97"/>
      <c r="HJ311" s="97"/>
      <c r="HK311" s="97"/>
      <c r="HL311" s="97"/>
      <c r="HM311" s="97"/>
      <c r="HN311" s="97"/>
      <c r="HO311" s="97"/>
      <c r="HP311" s="97"/>
      <c r="HQ311" s="97"/>
      <c r="HR311" s="97"/>
      <c r="HS311" s="97"/>
      <c r="HT311" s="97"/>
      <c r="HU311" s="97"/>
      <c r="HV311" s="97"/>
      <c r="HW311" s="97"/>
      <c r="HX311" s="97"/>
      <c r="HY311" s="97"/>
      <c r="HZ311" s="97"/>
      <c r="IA311" s="97"/>
      <c r="IB311" s="97"/>
      <c r="IC311" s="97"/>
      <c r="ID311" s="97"/>
      <c r="IE311" s="97"/>
      <c r="IF311" s="97"/>
      <c r="IG311" s="97"/>
      <c r="IH311" s="97"/>
      <c r="II311" s="97"/>
      <c r="IJ311" s="97"/>
      <c r="IK311" s="97"/>
      <c r="IL311" s="97"/>
      <c r="IM311" s="97"/>
      <c r="IN311" s="97"/>
      <c r="IO311" s="97"/>
      <c r="IP311" s="97"/>
      <c r="IQ311" s="97"/>
      <c r="IR311" s="97"/>
      <c r="IS311" s="97"/>
      <c r="IT311" s="97"/>
      <c r="IU311" s="97"/>
      <c r="IV311" s="97"/>
      <c r="IW311" s="97"/>
      <c r="IX311" s="97"/>
      <c r="IY311" s="97"/>
      <c r="IZ311" s="97"/>
      <c r="JA311" s="97"/>
      <c r="JB311" s="97"/>
      <c r="JC311" s="97"/>
      <c r="JD311" s="97"/>
      <c r="JE311" s="97"/>
      <c r="JF311" s="97"/>
      <c r="JG311" s="97"/>
      <c r="JH311" s="97"/>
      <c r="JI311" s="97"/>
      <c r="JJ311" s="97"/>
      <c r="JK311" s="97"/>
      <c r="JL311" s="97"/>
      <c r="JM311" s="97"/>
      <c r="JN311" s="97"/>
      <c r="JO311" s="97"/>
      <c r="JP311" s="97"/>
      <c r="JQ311" s="97"/>
      <c r="JR311" s="97"/>
      <c r="JS311" s="97"/>
      <c r="JT311" s="97"/>
      <c r="JU311" s="97"/>
      <c r="JV311" s="97"/>
      <c r="JW311" s="97"/>
      <c r="JX311" s="97"/>
      <c r="JY311" s="97"/>
      <c r="JZ311" s="97"/>
      <c r="KA311" s="97"/>
      <c r="KB311" s="97"/>
      <c r="KC311" s="97"/>
      <c r="KD311" s="97"/>
      <c r="KE311" s="97"/>
      <c r="KF311" s="97"/>
      <c r="KG311" s="97"/>
      <c r="KH311" s="97"/>
      <c r="KI311" s="97"/>
      <c r="KJ311" s="97"/>
      <c r="KK311" s="97"/>
      <c r="KL311" s="97"/>
      <c r="KM311" s="97"/>
      <c r="KN311" s="97"/>
      <c r="KO311" s="97"/>
      <c r="KP311" s="97"/>
      <c r="KQ311" s="97"/>
      <c r="KR311" s="97"/>
      <c r="KS311" s="97"/>
      <c r="KT311" s="97"/>
      <c r="KU311" s="97"/>
      <c r="KV311" s="97"/>
      <c r="KW311" s="97"/>
      <c r="KX311" s="97"/>
      <c r="KY311" s="97"/>
      <c r="KZ311" s="97"/>
      <c r="LA311" s="97"/>
      <c r="LB311" s="97"/>
      <c r="LC311" s="97"/>
      <c r="LD311" s="97"/>
      <c r="LE311" s="97"/>
      <c r="LF311" s="97"/>
      <c r="LG311" s="97"/>
      <c r="LH311" s="97"/>
      <c r="LI311" s="97"/>
      <c r="LJ311" s="97"/>
      <c r="LK311" s="97"/>
      <c r="LL311" s="97"/>
      <c r="LM311" s="97"/>
      <c r="LN311" s="97"/>
      <c r="LO311" s="97"/>
      <c r="LP311" s="97"/>
      <c r="LQ311" s="97"/>
      <c r="LR311" s="97"/>
      <c r="LS311" s="97"/>
      <c r="LT311" s="97"/>
      <c r="LU311" s="97"/>
      <c r="LV311" s="97"/>
      <c r="LW311" s="97"/>
      <c r="LX311" s="97"/>
      <c r="LY311" s="97"/>
      <c r="LZ311" s="97"/>
      <c r="MA311" s="97"/>
      <c r="MB311" s="97"/>
      <c r="MC311" s="97"/>
      <c r="MD311" s="97"/>
      <c r="ME311" s="97"/>
      <c r="MF311" s="97"/>
      <c r="MG311" s="97"/>
      <c r="MH311" s="97"/>
      <c r="MI311" s="97"/>
      <c r="MJ311" s="97"/>
      <c r="MK311" s="97"/>
      <c r="ML311" s="97"/>
      <c r="MM311" s="97"/>
      <c r="MN311" s="97"/>
      <c r="MO311" s="97"/>
      <c r="MP311" s="97"/>
      <c r="MQ311" s="97"/>
      <c r="MR311" s="97"/>
      <c r="MS311" s="97"/>
      <c r="MT311" s="97"/>
      <c r="MU311" s="97"/>
      <c r="MV311" s="97"/>
      <c r="MW311" s="97"/>
      <c r="MX311" s="97"/>
      <c r="MY311" s="97"/>
      <c r="MZ311" s="97"/>
      <c r="NA311" s="97"/>
      <c r="NB311" s="97"/>
      <c r="NC311" s="97"/>
      <c r="ND311" s="97"/>
      <c r="NE311" s="97"/>
      <c r="NF311" s="97"/>
      <c r="NG311" s="97"/>
      <c r="NH311" s="97"/>
      <c r="NI311" s="97"/>
      <c r="NJ311" s="97"/>
      <c r="NK311" s="97"/>
      <c r="NL311" s="97"/>
      <c r="NM311" s="97"/>
      <c r="NN311" s="97"/>
      <c r="NO311" s="97"/>
      <c r="NP311" s="97"/>
      <c r="NQ311" s="97"/>
      <c r="NR311" s="97"/>
      <c r="NS311" s="97"/>
      <c r="NT311" s="97"/>
      <c r="NU311" s="97"/>
      <c r="NV311" s="97"/>
      <c r="NW311" s="97"/>
      <c r="NX311" s="97"/>
      <c r="NY311" s="97"/>
      <c r="NZ311" s="97"/>
      <c r="OA311" s="97"/>
      <c r="OB311" s="97"/>
      <c r="OC311" s="97"/>
      <c r="OD311" s="97"/>
      <c r="OE311" s="97"/>
      <c r="OF311" s="97"/>
      <c r="OG311" s="97"/>
      <c r="OH311" s="97"/>
      <c r="OI311" s="97"/>
      <c r="OJ311" s="97"/>
      <c r="OK311" s="97"/>
      <c r="OL311" s="97"/>
      <c r="OM311" s="97"/>
      <c r="ON311" s="97"/>
      <c r="OO311" s="97"/>
      <c r="OP311" s="97"/>
      <c r="OQ311" s="97"/>
      <c r="OR311" s="97"/>
      <c r="OS311" s="97"/>
      <c r="OT311" s="97"/>
      <c r="OU311" s="97"/>
      <c r="OV311" s="97"/>
      <c r="OW311" s="97"/>
      <c r="OX311" s="97"/>
      <c r="OY311" s="97"/>
      <c r="OZ311" s="97"/>
      <c r="PA311" s="97"/>
      <c r="PB311" s="97"/>
      <c r="PC311" s="97"/>
      <c r="PD311" s="97"/>
      <c r="PE311" s="97"/>
      <c r="PF311" s="97"/>
      <c r="PG311" s="97"/>
      <c r="PH311" s="97"/>
      <c r="PI311" s="97"/>
      <c r="PJ311" s="97"/>
      <c r="PK311" s="97"/>
      <c r="PL311" s="97"/>
      <c r="PM311" s="97"/>
      <c r="PN311" s="97"/>
      <c r="PO311" s="97"/>
      <c r="PP311" s="97"/>
      <c r="PQ311" s="97"/>
      <c r="PR311" s="97"/>
      <c r="PS311" s="97"/>
      <c r="PT311" s="97"/>
      <c r="PU311" s="97"/>
      <c r="PV311" s="97"/>
      <c r="PW311" s="97"/>
      <c r="PX311" s="97"/>
      <c r="PY311" s="97"/>
      <c r="PZ311" s="97"/>
      <c r="QA311" s="97"/>
      <c r="QB311" s="97"/>
      <c r="QC311" s="97"/>
      <c r="QD311" s="97"/>
      <c r="QE311" s="97"/>
      <c r="QF311" s="97"/>
      <c r="QG311" s="97"/>
      <c r="QH311" s="97"/>
      <c r="QI311" s="97"/>
      <c r="QJ311" s="97"/>
      <c r="QK311" s="97"/>
      <c r="QL311" s="97"/>
      <c r="QM311" s="97"/>
      <c r="QN311" s="97"/>
      <c r="QO311" s="97"/>
      <c r="QP311" s="97"/>
      <c r="QQ311" s="97"/>
      <c r="QR311" s="97"/>
      <c r="QS311" s="97"/>
      <c r="QT311" s="97"/>
      <c r="QU311" s="97"/>
      <c r="QV311" s="97"/>
      <c r="QW311" s="97"/>
      <c r="QX311" s="97"/>
      <c r="QY311" s="97"/>
      <c r="QZ311" s="97"/>
      <c r="RA311" s="97"/>
      <c r="RB311" s="97"/>
      <c r="RC311" s="97"/>
      <c r="RD311" s="97"/>
      <c r="RE311" s="97"/>
      <c r="RF311" s="97"/>
      <c r="RG311" s="97"/>
      <c r="RH311" s="97"/>
      <c r="RI311" s="97"/>
      <c r="RJ311" s="97"/>
      <c r="RK311" s="97"/>
      <c r="RL311" s="97"/>
      <c r="RM311" s="97"/>
      <c r="RN311" s="97"/>
      <c r="RO311" s="97"/>
      <c r="RP311" s="97"/>
      <c r="RQ311" s="97"/>
      <c r="RR311" s="97"/>
      <c r="RS311" s="97"/>
      <c r="RT311" s="97"/>
      <c r="RU311" s="97"/>
      <c r="RV311" s="97"/>
      <c r="RW311" s="97"/>
      <c r="RX311" s="97"/>
      <c r="RY311" s="97"/>
      <c r="RZ311" s="97"/>
      <c r="SA311" s="97"/>
      <c r="SB311" s="97"/>
      <c r="SC311" s="97"/>
      <c r="SD311" s="97"/>
      <c r="SE311" s="97"/>
      <c r="SF311" s="97"/>
      <c r="SG311" s="97"/>
      <c r="SH311" s="97"/>
      <c r="SI311" s="97"/>
      <c r="SJ311" s="97"/>
      <c r="SK311" s="97"/>
      <c r="SL311" s="97"/>
      <c r="SM311" s="97"/>
      <c r="SN311" s="97"/>
      <c r="SO311" s="97"/>
      <c r="SP311" s="97"/>
      <c r="SQ311" s="97"/>
      <c r="SR311" s="97"/>
      <c r="SS311" s="97"/>
      <c r="ST311" s="97"/>
      <c r="SU311" s="97"/>
      <c r="SV311" s="97"/>
      <c r="SW311" s="97"/>
      <c r="SX311" s="97"/>
      <c r="SY311" s="97"/>
      <c r="SZ311" s="97"/>
      <c r="TA311" s="97"/>
      <c r="TB311" s="97"/>
    </row>
    <row r="312" spans="1:522" s="1" customFormat="1" ht="19.5" customHeight="1" x14ac:dyDescent="0.2">
      <c r="A312" s="12"/>
      <c r="B312" s="11" t="s">
        <v>345</v>
      </c>
      <c r="C312" s="1">
        <v>10631</v>
      </c>
      <c r="E312" s="4" t="s">
        <v>344</v>
      </c>
      <c r="F312" s="1">
        <v>9629</v>
      </c>
      <c r="G312" s="9" t="s">
        <v>94</v>
      </c>
      <c r="H312" s="4" t="s">
        <v>44</v>
      </c>
      <c r="I312" s="1">
        <f t="shared" si="5"/>
        <v>0</v>
      </c>
      <c r="J312" s="12">
        <f>Tabuľka3[[#This Row],[Stĺpec9]]</f>
        <v>0</v>
      </c>
      <c r="K312" s="97"/>
      <c r="L312" s="97"/>
      <c r="M312" s="97"/>
      <c r="N312" s="97"/>
      <c r="O312" s="97"/>
      <c r="P312" s="97"/>
      <c r="Q312" s="97"/>
      <c r="R312" s="97"/>
      <c r="S312" s="97"/>
      <c r="T312" s="97"/>
      <c r="U312" s="97"/>
      <c r="V312" s="97"/>
      <c r="W312" s="97"/>
      <c r="X312" s="97"/>
      <c r="Y312" s="97"/>
      <c r="Z312" s="97"/>
      <c r="AA312" s="97"/>
      <c r="AB312" s="97"/>
      <c r="AC312" s="97"/>
      <c r="AD312" s="97"/>
      <c r="AE312" s="97"/>
      <c r="AF312" s="97"/>
      <c r="AG312" s="97"/>
      <c r="AH312" s="97"/>
      <c r="AI312" s="97"/>
      <c r="AJ312" s="97"/>
      <c r="AK312" s="97"/>
      <c r="AL312" s="97"/>
      <c r="AM312" s="97"/>
      <c r="AN312" s="97"/>
      <c r="AO312" s="97"/>
      <c r="AP312" s="97"/>
      <c r="AQ312" s="97"/>
      <c r="AR312" s="97"/>
      <c r="AS312" s="97"/>
      <c r="AT312" s="97"/>
      <c r="AU312" s="97"/>
      <c r="AV312" s="97"/>
      <c r="AW312" s="97"/>
      <c r="AX312" s="97"/>
      <c r="AY312" s="97"/>
      <c r="AZ312" s="97"/>
      <c r="BA312" s="97"/>
      <c r="BB312" s="97"/>
      <c r="BC312" s="97"/>
      <c r="BD312" s="97"/>
      <c r="BE312" s="97"/>
      <c r="BF312" s="97"/>
      <c r="BG312" s="97"/>
      <c r="BH312" s="97"/>
      <c r="BI312" s="97"/>
      <c r="BJ312" s="97"/>
      <c r="BK312" s="97"/>
      <c r="BL312" s="97"/>
      <c r="BM312" s="97"/>
      <c r="BN312" s="97"/>
      <c r="BO312" s="97"/>
      <c r="BP312" s="97"/>
      <c r="BQ312" s="97"/>
      <c r="BR312" s="97"/>
      <c r="BS312" s="97"/>
      <c r="BT312" s="97"/>
      <c r="BU312" s="97"/>
      <c r="BV312" s="97"/>
      <c r="BW312" s="97"/>
      <c r="BX312" s="97"/>
      <c r="BY312" s="97"/>
      <c r="BZ312" s="97"/>
      <c r="CA312" s="97"/>
      <c r="CB312" s="97"/>
      <c r="CC312" s="97"/>
      <c r="CD312" s="97"/>
      <c r="CE312" s="97"/>
      <c r="CF312" s="97"/>
      <c r="CG312" s="97"/>
      <c r="CH312" s="97"/>
      <c r="CI312" s="97"/>
      <c r="CJ312" s="97"/>
      <c r="CK312" s="97"/>
      <c r="CL312" s="97"/>
      <c r="CM312" s="97"/>
      <c r="CN312" s="97"/>
      <c r="CO312" s="97"/>
      <c r="CP312" s="97"/>
      <c r="CQ312" s="97"/>
      <c r="CR312" s="97"/>
      <c r="CS312" s="97"/>
      <c r="CT312" s="97"/>
      <c r="CU312" s="97"/>
      <c r="CV312" s="97"/>
      <c r="CW312" s="97"/>
      <c r="CX312" s="97"/>
      <c r="CY312" s="97"/>
      <c r="CZ312" s="97"/>
      <c r="DA312" s="97"/>
      <c r="DB312" s="97"/>
      <c r="DC312" s="97"/>
      <c r="DD312" s="97"/>
      <c r="DE312" s="97"/>
      <c r="DF312" s="97"/>
      <c r="DG312" s="97"/>
      <c r="DH312" s="97"/>
      <c r="DI312" s="97"/>
      <c r="DJ312" s="97"/>
      <c r="DK312" s="97"/>
      <c r="DL312" s="97"/>
      <c r="DM312" s="97"/>
      <c r="DN312" s="97"/>
      <c r="DO312" s="97"/>
      <c r="DP312" s="97"/>
      <c r="DQ312" s="97"/>
      <c r="DR312" s="97"/>
      <c r="DS312" s="97"/>
      <c r="DT312" s="97"/>
      <c r="DU312" s="97"/>
      <c r="DV312" s="97"/>
      <c r="DW312" s="97"/>
      <c r="DX312" s="97"/>
      <c r="DY312" s="97"/>
      <c r="DZ312" s="97"/>
      <c r="EA312" s="97"/>
      <c r="EB312" s="97"/>
      <c r="EC312" s="97"/>
      <c r="ED312" s="97"/>
      <c r="EE312" s="97"/>
      <c r="EF312" s="97"/>
      <c r="EG312" s="97"/>
      <c r="EH312" s="97"/>
      <c r="EI312" s="97"/>
      <c r="EJ312" s="97"/>
      <c r="EK312" s="97"/>
      <c r="EL312" s="97"/>
      <c r="EM312" s="97"/>
      <c r="EN312" s="97"/>
      <c r="EO312" s="97"/>
      <c r="EP312" s="97"/>
      <c r="EQ312" s="97"/>
      <c r="ER312" s="97"/>
      <c r="ES312" s="97"/>
      <c r="ET312" s="97"/>
      <c r="EU312" s="97"/>
      <c r="EV312" s="97"/>
      <c r="EW312" s="97"/>
      <c r="EX312" s="97"/>
      <c r="EY312" s="97"/>
      <c r="EZ312" s="97"/>
      <c r="FA312" s="97"/>
      <c r="FB312" s="97"/>
      <c r="FC312" s="97"/>
      <c r="FD312" s="97"/>
      <c r="FE312" s="97"/>
      <c r="FF312" s="97"/>
      <c r="FG312" s="97"/>
      <c r="FH312" s="97"/>
      <c r="FI312" s="97"/>
      <c r="FJ312" s="97"/>
      <c r="FK312" s="97"/>
      <c r="FL312" s="97"/>
      <c r="FM312" s="97"/>
      <c r="FN312" s="97"/>
      <c r="FO312" s="97"/>
      <c r="FP312" s="97"/>
      <c r="FQ312" s="97"/>
      <c r="FR312" s="97"/>
      <c r="FS312" s="97"/>
      <c r="FT312" s="97"/>
      <c r="FU312" s="97"/>
      <c r="FV312" s="97"/>
      <c r="FW312" s="97"/>
      <c r="FX312" s="97"/>
      <c r="FY312" s="97"/>
      <c r="FZ312" s="97"/>
      <c r="GA312" s="97"/>
      <c r="GB312" s="97"/>
      <c r="GC312" s="97"/>
      <c r="GD312" s="97"/>
      <c r="GE312" s="97"/>
      <c r="GF312" s="97"/>
      <c r="GG312" s="97"/>
      <c r="GH312" s="97"/>
      <c r="GI312" s="97"/>
      <c r="GJ312" s="97"/>
      <c r="GK312" s="97"/>
      <c r="GL312" s="97"/>
      <c r="GM312" s="97"/>
      <c r="GN312" s="97"/>
      <c r="GO312" s="97"/>
      <c r="GP312" s="97"/>
      <c r="GQ312" s="97"/>
      <c r="GR312" s="97"/>
      <c r="GS312" s="97"/>
      <c r="GT312" s="97"/>
      <c r="GU312" s="97"/>
      <c r="GV312" s="97"/>
      <c r="GW312" s="97"/>
      <c r="GX312" s="97"/>
      <c r="GY312" s="97"/>
      <c r="GZ312" s="97"/>
      <c r="HA312" s="97"/>
      <c r="HB312" s="97"/>
      <c r="HC312" s="97"/>
      <c r="HD312" s="97"/>
      <c r="HE312" s="97"/>
      <c r="HF312" s="97"/>
      <c r="HG312" s="97"/>
      <c r="HH312" s="97"/>
      <c r="HI312" s="97"/>
      <c r="HJ312" s="97"/>
      <c r="HK312" s="97"/>
      <c r="HL312" s="97"/>
      <c r="HM312" s="97"/>
      <c r="HN312" s="97"/>
      <c r="HO312" s="97"/>
      <c r="HP312" s="97"/>
      <c r="HQ312" s="97"/>
      <c r="HR312" s="97"/>
      <c r="HS312" s="97"/>
      <c r="HT312" s="97"/>
      <c r="HU312" s="97"/>
      <c r="HV312" s="97"/>
      <c r="HW312" s="97"/>
      <c r="HX312" s="97"/>
      <c r="HY312" s="97"/>
      <c r="HZ312" s="97"/>
      <c r="IA312" s="97"/>
      <c r="IB312" s="97"/>
      <c r="IC312" s="97"/>
      <c r="ID312" s="97"/>
      <c r="IE312" s="97"/>
      <c r="IF312" s="97"/>
      <c r="IG312" s="97"/>
      <c r="IH312" s="97"/>
      <c r="II312" s="97"/>
      <c r="IJ312" s="97"/>
      <c r="IK312" s="97"/>
      <c r="IL312" s="97"/>
      <c r="IM312" s="97"/>
      <c r="IN312" s="97"/>
      <c r="IO312" s="97"/>
      <c r="IP312" s="97"/>
      <c r="IQ312" s="97"/>
      <c r="IR312" s="97"/>
      <c r="IS312" s="97"/>
      <c r="IT312" s="97"/>
      <c r="IU312" s="97"/>
      <c r="IV312" s="97"/>
      <c r="IW312" s="97"/>
      <c r="IX312" s="97"/>
      <c r="IY312" s="97"/>
      <c r="IZ312" s="97"/>
      <c r="JA312" s="97"/>
      <c r="JB312" s="97"/>
      <c r="JC312" s="97"/>
      <c r="JD312" s="97"/>
      <c r="JE312" s="97"/>
      <c r="JF312" s="97"/>
      <c r="JG312" s="97"/>
      <c r="JH312" s="97"/>
      <c r="JI312" s="97"/>
      <c r="JJ312" s="97"/>
      <c r="JK312" s="97"/>
      <c r="JL312" s="97"/>
      <c r="JM312" s="97"/>
      <c r="JN312" s="97"/>
      <c r="JO312" s="97"/>
      <c r="JP312" s="97"/>
      <c r="JQ312" s="97"/>
      <c r="JR312" s="97"/>
      <c r="JS312" s="97"/>
      <c r="JT312" s="97"/>
      <c r="JU312" s="97"/>
      <c r="JV312" s="97"/>
      <c r="JW312" s="97"/>
      <c r="JX312" s="97"/>
      <c r="JY312" s="97"/>
      <c r="JZ312" s="97"/>
      <c r="KA312" s="97"/>
      <c r="KB312" s="97"/>
      <c r="KC312" s="97"/>
      <c r="KD312" s="97"/>
      <c r="KE312" s="97"/>
      <c r="KF312" s="97"/>
      <c r="KG312" s="97"/>
      <c r="KH312" s="97"/>
      <c r="KI312" s="97"/>
      <c r="KJ312" s="97"/>
      <c r="KK312" s="97"/>
      <c r="KL312" s="97"/>
      <c r="KM312" s="97"/>
      <c r="KN312" s="97"/>
      <c r="KO312" s="97"/>
      <c r="KP312" s="97"/>
      <c r="KQ312" s="97"/>
      <c r="KR312" s="97"/>
      <c r="KS312" s="97"/>
      <c r="KT312" s="97"/>
      <c r="KU312" s="97"/>
      <c r="KV312" s="97"/>
      <c r="KW312" s="97"/>
      <c r="KX312" s="97"/>
      <c r="KY312" s="97"/>
      <c r="KZ312" s="97"/>
      <c r="LA312" s="97"/>
      <c r="LB312" s="97"/>
      <c r="LC312" s="97"/>
      <c r="LD312" s="97"/>
      <c r="LE312" s="97"/>
      <c r="LF312" s="97"/>
      <c r="LG312" s="97"/>
      <c r="LH312" s="97"/>
      <c r="LI312" s="97"/>
      <c r="LJ312" s="97"/>
      <c r="LK312" s="97"/>
      <c r="LL312" s="97"/>
      <c r="LM312" s="97"/>
      <c r="LN312" s="97"/>
      <c r="LO312" s="97"/>
      <c r="LP312" s="97"/>
      <c r="LQ312" s="97"/>
      <c r="LR312" s="97"/>
      <c r="LS312" s="97"/>
      <c r="LT312" s="97"/>
      <c r="LU312" s="97"/>
      <c r="LV312" s="97"/>
      <c r="LW312" s="97"/>
      <c r="LX312" s="97"/>
      <c r="LY312" s="97"/>
      <c r="LZ312" s="97"/>
      <c r="MA312" s="97"/>
      <c r="MB312" s="97"/>
      <c r="MC312" s="97"/>
      <c r="MD312" s="97"/>
      <c r="ME312" s="97"/>
      <c r="MF312" s="97"/>
      <c r="MG312" s="97"/>
      <c r="MH312" s="97"/>
      <c r="MI312" s="97"/>
      <c r="MJ312" s="97"/>
      <c r="MK312" s="97"/>
      <c r="ML312" s="97"/>
      <c r="MM312" s="97"/>
      <c r="MN312" s="97"/>
      <c r="MO312" s="97"/>
      <c r="MP312" s="97"/>
      <c r="MQ312" s="97"/>
      <c r="MR312" s="97"/>
      <c r="MS312" s="97"/>
      <c r="MT312" s="97"/>
      <c r="MU312" s="97"/>
      <c r="MV312" s="97"/>
      <c r="MW312" s="97"/>
      <c r="MX312" s="97"/>
      <c r="MY312" s="97"/>
      <c r="MZ312" s="97"/>
      <c r="NA312" s="97"/>
      <c r="NB312" s="97"/>
      <c r="NC312" s="97"/>
      <c r="ND312" s="97"/>
      <c r="NE312" s="97"/>
      <c r="NF312" s="97"/>
      <c r="NG312" s="97"/>
      <c r="NH312" s="97"/>
      <c r="NI312" s="97"/>
      <c r="NJ312" s="97"/>
      <c r="NK312" s="97"/>
      <c r="NL312" s="97"/>
      <c r="NM312" s="97"/>
      <c r="NN312" s="97"/>
      <c r="NO312" s="97"/>
      <c r="NP312" s="97"/>
      <c r="NQ312" s="97"/>
      <c r="NR312" s="97"/>
      <c r="NS312" s="97"/>
      <c r="NT312" s="97"/>
      <c r="NU312" s="97"/>
      <c r="NV312" s="97"/>
      <c r="NW312" s="97"/>
      <c r="NX312" s="97"/>
      <c r="NY312" s="97"/>
      <c r="NZ312" s="97"/>
      <c r="OA312" s="97"/>
      <c r="OB312" s="97"/>
      <c r="OC312" s="97"/>
      <c r="OD312" s="97"/>
      <c r="OE312" s="97"/>
      <c r="OF312" s="97"/>
      <c r="OG312" s="97"/>
      <c r="OH312" s="97"/>
      <c r="OI312" s="97"/>
      <c r="OJ312" s="97"/>
      <c r="OK312" s="97"/>
      <c r="OL312" s="97"/>
      <c r="OM312" s="97"/>
      <c r="ON312" s="97"/>
      <c r="OO312" s="97"/>
      <c r="OP312" s="97"/>
      <c r="OQ312" s="97"/>
      <c r="OR312" s="97"/>
      <c r="OS312" s="97"/>
      <c r="OT312" s="97"/>
      <c r="OU312" s="97"/>
      <c r="OV312" s="97"/>
      <c r="OW312" s="97"/>
      <c r="OX312" s="97"/>
      <c r="OY312" s="97"/>
      <c r="OZ312" s="97"/>
      <c r="PA312" s="97"/>
      <c r="PB312" s="97"/>
      <c r="PC312" s="97"/>
      <c r="PD312" s="97"/>
      <c r="PE312" s="97"/>
      <c r="PF312" s="97"/>
      <c r="PG312" s="97"/>
      <c r="PH312" s="97"/>
      <c r="PI312" s="97"/>
      <c r="PJ312" s="97"/>
      <c r="PK312" s="97"/>
      <c r="PL312" s="97"/>
      <c r="PM312" s="97"/>
      <c r="PN312" s="97"/>
      <c r="PO312" s="97"/>
      <c r="PP312" s="97"/>
      <c r="PQ312" s="97"/>
      <c r="PR312" s="97"/>
      <c r="PS312" s="97"/>
      <c r="PT312" s="97"/>
      <c r="PU312" s="97"/>
      <c r="PV312" s="97"/>
      <c r="PW312" s="97"/>
      <c r="PX312" s="97"/>
      <c r="PY312" s="97"/>
      <c r="PZ312" s="97"/>
      <c r="QA312" s="97"/>
      <c r="QB312" s="97"/>
      <c r="QC312" s="97"/>
      <c r="QD312" s="97"/>
      <c r="QE312" s="97"/>
      <c r="QF312" s="97"/>
      <c r="QG312" s="97"/>
      <c r="QH312" s="97"/>
      <c r="QI312" s="97"/>
      <c r="QJ312" s="97"/>
      <c r="QK312" s="97"/>
      <c r="QL312" s="97"/>
      <c r="QM312" s="97"/>
      <c r="QN312" s="97"/>
      <c r="QO312" s="97"/>
      <c r="QP312" s="97"/>
      <c r="QQ312" s="97"/>
      <c r="QR312" s="97"/>
      <c r="QS312" s="97"/>
      <c r="QT312" s="97"/>
      <c r="QU312" s="97"/>
      <c r="QV312" s="97"/>
      <c r="QW312" s="97"/>
      <c r="QX312" s="97"/>
      <c r="QY312" s="97"/>
      <c r="QZ312" s="97"/>
      <c r="RA312" s="97"/>
      <c r="RB312" s="97"/>
      <c r="RC312" s="97"/>
      <c r="RD312" s="97"/>
      <c r="RE312" s="97"/>
      <c r="RF312" s="97"/>
      <c r="RG312" s="97"/>
      <c r="RH312" s="97"/>
      <c r="RI312" s="97"/>
      <c r="RJ312" s="97"/>
      <c r="RK312" s="97"/>
      <c r="RL312" s="97"/>
      <c r="RM312" s="97"/>
      <c r="RN312" s="97"/>
      <c r="RO312" s="97"/>
      <c r="RP312" s="97"/>
      <c r="RQ312" s="97"/>
      <c r="RR312" s="97"/>
      <c r="RS312" s="97"/>
      <c r="RT312" s="97"/>
      <c r="RU312" s="97"/>
      <c r="RV312" s="97"/>
      <c r="RW312" s="97"/>
      <c r="RX312" s="97"/>
      <c r="RY312" s="97"/>
      <c r="RZ312" s="97"/>
      <c r="SA312" s="97"/>
      <c r="SB312" s="97"/>
      <c r="SC312" s="97"/>
      <c r="SD312" s="97"/>
      <c r="SE312" s="97"/>
      <c r="SF312" s="97"/>
      <c r="SG312" s="97"/>
      <c r="SH312" s="97"/>
      <c r="SI312" s="97"/>
      <c r="SJ312" s="97"/>
      <c r="SK312" s="97"/>
      <c r="SL312" s="97"/>
      <c r="SM312" s="97"/>
      <c r="SN312" s="97"/>
      <c r="SO312" s="97"/>
      <c r="SP312" s="97"/>
      <c r="SQ312" s="97"/>
      <c r="SR312" s="97"/>
      <c r="SS312" s="97"/>
      <c r="ST312" s="97"/>
      <c r="SU312" s="97"/>
      <c r="SV312" s="97"/>
      <c r="SW312" s="97"/>
      <c r="SX312" s="97"/>
      <c r="SY312" s="97"/>
      <c r="SZ312" s="97"/>
      <c r="TA312" s="97"/>
      <c r="TB312" s="97"/>
    </row>
    <row r="313" spans="1:522" s="1" customFormat="1" ht="18" customHeight="1" x14ac:dyDescent="0.2">
      <c r="A313" s="12"/>
      <c r="B313" s="11" t="s">
        <v>440</v>
      </c>
      <c r="C313" s="1">
        <v>5130</v>
      </c>
      <c r="E313" s="4" t="s">
        <v>439</v>
      </c>
      <c r="F313" s="1">
        <v>9666</v>
      </c>
      <c r="G313" s="9" t="s">
        <v>99</v>
      </c>
      <c r="H313" s="4" t="s">
        <v>423</v>
      </c>
      <c r="I313" s="1">
        <f t="shared" si="5"/>
        <v>0</v>
      </c>
      <c r="J313" s="12">
        <f>Tabuľka3[[#This Row],[Stĺpec9]]</f>
        <v>0</v>
      </c>
      <c r="K313" s="97"/>
      <c r="L313" s="97"/>
      <c r="M313" s="97"/>
      <c r="N313" s="97"/>
      <c r="O313" s="97"/>
      <c r="P313" s="97"/>
      <c r="Q313" s="97"/>
      <c r="R313" s="97"/>
      <c r="S313" s="97"/>
      <c r="T313" s="97"/>
      <c r="U313" s="97"/>
      <c r="V313" s="97"/>
      <c r="W313" s="97"/>
      <c r="X313" s="97"/>
      <c r="Y313" s="97"/>
      <c r="Z313" s="97"/>
      <c r="AA313" s="97"/>
      <c r="AB313" s="97"/>
      <c r="AC313" s="97"/>
      <c r="AD313" s="97"/>
      <c r="AE313" s="97"/>
      <c r="AF313" s="97"/>
      <c r="AG313" s="97"/>
      <c r="AH313" s="97"/>
      <c r="AI313" s="97"/>
      <c r="AJ313" s="97"/>
      <c r="AK313" s="97"/>
      <c r="AL313" s="97"/>
      <c r="AM313" s="97"/>
      <c r="AN313" s="97"/>
      <c r="AO313" s="97"/>
      <c r="AP313" s="97"/>
      <c r="AQ313" s="97"/>
      <c r="AR313" s="97"/>
      <c r="AS313" s="97"/>
      <c r="AT313" s="97"/>
      <c r="AU313" s="97"/>
      <c r="AV313" s="97"/>
      <c r="AW313" s="97"/>
      <c r="AX313" s="97"/>
      <c r="AY313" s="97"/>
      <c r="AZ313" s="97"/>
      <c r="BA313" s="97"/>
      <c r="BB313" s="97"/>
      <c r="BC313" s="97"/>
      <c r="BD313" s="97"/>
      <c r="BE313" s="97"/>
      <c r="BF313" s="97"/>
      <c r="BG313" s="97"/>
      <c r="BH313" s="97"/>
      <c r="BI313" s="97"/>
      <c r="BJ313" s="97"/>
      <c r="BK313" s="97"/>
      <c r="BL313" s="97"/>
      <c r="BM313" s="97"/>
      <c r="BN313" s="97"/>
      <c r="BO313" s="97"/>
      <c r="BP313" s="97"/>
      <c r="BQ313" s="97"/>
      <c r="BR313" s="97"/>
      <c r="BS313" s="97"/>
      <c r="BT313" s="97"/>
      <c r="BU313" s="97"/>
      <c r="BV313" s="97"/>
      <c r="BW313" s="97"/>
      <c r="BX313" s="97"/>
      <c r="BY313" s="97"/>
      <c r="BZ313" s="97"/>
      <c r="CA313" s="97"/>
      <c r="CB313" s="97"/>
      <c r="CC313" s="97"/>
      <c r="CD313" s="97"/>
      <c r="CE313" s="97"/>
      <c r="CF313" s="97"/>
      <c r="CG313" s="97"/>
      <c r="CH313" s="97"/>
      <c r="CI313" s="97"/>
      <c r="CJ313" s="97"/>
      <c r="CK313" s="97"/>
      <c r="CL313" s="97"/>
      <c r="CM313" s="97"/>
      <c r="CN313" s="97"/>
      <c r="CO313" s="97"/>
      <c r="CP313" s="97"/>
      <c r="CQ313" s="97"/>
      <c r="CR313" s="97"/>
      <c r="CS313" s="97"/>
      <c r="CT313" s="97"/>
      <c r="CU313" s="97"/>
      <c r="CV313" s="97"/>
      <c r="CW313" s="97"/>
      <c r="CX313" s="97"/>
      <c r="CY313" s="97"/>
      <c r="CZ313" s="97"/>
      <c r="DA313" s="97"/>
      <c r="DB313" s="97"/>
      <c r="DC313" s="97"/>
      <c r="DD313" s="97"/>
      <c r="DE313" s="97"/>
      <c r="DF313" s="97"/>
      <c r="DG313" s="97"/>
      <c r="DH313" s="97"/>
      <c r="DI313" s="97"/>
      <c r="DJ313" s="97"/>
      <c r="DK313" s="97"/>
      <c r="DL313" s="97"/>
      <c r="DM313" s="97"/>
      <c r="DN313" s="97"/>
      <c r="DO313" s="97"/>
      <c r="DP313" s="97"/>
      <c r="DQ313" s="97"/>
      <c r="DR313" s="97"/>
      <c r="DS313" s="97"/>
      <c r="DT313" s="97"/>
      <c r="DU313" s="97"/>
      <c r="DV313" s="97"/>
      <c r="DW313" s="97"/>
      <c r="DX313" s="97"/>
      <c r="DY313" s="97"/>
      <c r="DZ313" s="97"/>
      <c r="EA313" s="97"/>
      <c r="EB313" s="97"/>
      <c r="EC313" s="97"/>
      <c r="ED313" s="97"/>
      <c r="EE313" s="97"/>
      <c r="EF313" s="97"/>
      <c r="EG313" s="97"/>
      <c r="EH313" s="97"/>
      <c r="EI313" s="97"/>
      <c r="EJ313" s="97"/>
      <c r="EK313" s="97"/>
      <c r="EL313" s="97"/>
      <c r="EM313" s="97"/>
      <c r="EN313" s="97"/>
      <c r="EO313" s="97"/>
      <c r="EP313" s="97"/>
      <c r="EQ313" s="97"/>
      <c r="ER313" s="97"/>
      <c r="ES313" s="97"/>
      <c r="ET313" s="97"/>
      <c r="EU313" s="97"/>
      <c r="EV313" s="97"/>
      <c r="EW313" s="97"/>
      <c r="EX313" s="97"/>
      <c r="EY313" s="97"/>
      <c r="EZ313" s="97"/>
      <c r="FA313" s="97"/>
      <c r="FB313" s="97"/>
      <c r="FC313" s="97"/>
      <c r="FD313" s="97"/>
      <c r="FE313" s="97"/>
      <c r="FF313" s="97"/>
      <c r="FG313" s="97"/>
      <c r="FH313" s="97"/>
      <c r="FI313" s="97"/>
      <c r="FJ313" s="97"/>
      <c r="FK313" s="97"/>
      <c r="FL313" s="97"/>
      <c r="FM313" s="97"/>
      <c r="FN313" s="97"/>
      <c r="FO313" s="97"/>
      <c r="FP313" s="97"/>
      <c r="FQ313" s="97"/>
      <c r="FR313" s="97"/>
      <c r="FS313" s="97"/>
      <c r="FT313" s="97"/>
      <c r="FU313" s="97"/>
      <c r="FV313" s="97"/>
      <c r="FW313" s="97"/>
      <c r="FX313" s="97"/>
      <c r="FY313" s="97"/>
      <c r="FZ313" s="97"/>
      <c r="GA313" s="97"/>
      <c r="GB313" s="97"/>
      <c r="GC313" s="97"/>
      <c r="GD313" s="97"/>
      <c r="GE313" s="97"/>
      <c r="GF313" s="97"/>
      <c r="GG313" s="97"/>
      <c r="GH313" s="97"/>
      <c r="GI313" s="97"/>
      <c r="GJ313" s="97"/>
      <c r="GK313" s="97"/>
      <c r="GL313" s="97"/>
      <c r="GM313" s="97"/>
      <c r="GN313" s="97"/>
      <c r="GO313" s="97"/>
      <c r="GP313" s="97"/>
      <c r="GQ313" s="97"/>
      <c r="GR313" s="97"/>
      <c r="GS313" s="97"/>
      <c r="GT313" s="97"/>
      <c r="GU313" s="97"/>
      <c r="GV313" s="97"/>
      <c r="GW313" s="97"/>
      <c r="GX313" s="97"/>
      <c r="GY313" s="97"/>
      <c r="GZ313" s="97"/>
      <c r="HA313" s="97"/>
      <c r="HB313" s="97"/>
      <c r="HC313" s="97"/>
      <c r="HD313" s="97"/>
      <c r="HE313" s="97"/>
      <c r="HF313" s="97"/>
      <c r="HG313" s="97"/>
      <c r="HH313" s="97"/>
      <c r="HI313" s="97"/>
      <c r="HJ313" s="97"/>
      <c r="HK313" s="97"/>
      <c r="HL313" s="97"/>
      <c r="HM313" s="97"/>
      <c r="HN313" s="97"/>
      <c r="HO313" s="97"/>
      <c r="HP313" s="97"/>
      <c r="HQ313" s="97"/>
      <c r="HR313" s="97"/>
      <c r="HS313" s="97"/>
      <c r="HT313" s="97"/>
      <c r="HU313" s="97"/>
      <c r="HV313" s="97"/>
      <c r="HW313" s="97"/>
      <c r="HX313" s="97"/>
      <c r="HY313" s="97"/>
      <c r="HZ313" s="97"/>
      <c r="IA313" s="97"/>
      <c r="IB313" s="97"/>
      <c r="IC313" s="97"/>
      <c r="ID313" s="97"/>
      <c r="IE313" s="97"/>
      <c r="IF313" s="97"/>
      <c r="IG313" s="97"/>
      <c r="IH313" s="97"/>
      <c r="II313" s="97"/>
      <c r="IJ313" s="97"/>
      <c r="IK313" s="97"/>
      <c r="IL313" s="97"/>
      <c r="IM313" s="97"/>
      <c r="IN313" s="97"/>
      <c r="IO313" s="97"/>
      <c r="IP313" s="97"/>
      <c r="IQ313" s="97"/>
      <c r="IR313" s="97"/>
      <c r="IS313" s="97"/>
      <c r="IT313" s="97"/>
      <c r="IU313" s="97"/>
      <c r="IV313" s="97"/>
      <c r="IW313" s="97"/>
      <c r="IX313" s="97"/>
      <c r="IY313" s="97"/>
      <c r="IZ313" s="97"/>
      <c r="JA313" s="97"/>
      <c r="JB313" s="97"/>
      <c r="JC313" s="97"/>
      <c r="JD313" s="97"/>
      <c r="JE313" s="97"/>
      <c r="JF313" s="97"/>
      <c r="JG313" s="97"/>
      <c r="JH313" s="97"/>
      <c r="JI313" s="97"/>
      <c r="JJ313" s="97"/>
      <c r="JK313" s="97"/>
      <c r="JL313" s="97"/>
      <c r="JM313" s="97"/>
      <c r="JN313" s="97"/>
      <c r="JO313" s="97"/>
      <c r="JP313" s="97"/>
      <c r="JQ313" s="97"/>
      <c r="JR313" s="97"/>
      <c r="JS313" s="97"/>
      <c r="JT313" s="97"/>
      <c r="JU313" s="97"/>
      <c r="JV313" s="97"/>
      <c r="JW313" s="97"/>
      <c r="JX313" s="97"/>
      <c r="JY313" s="97"/>
      <c r="JZ313" s="97"/>
      <c r="KA313" s="97"/>
      <c r="KB313" s="97"/>
      <c r="KC313" s="97"/>
      <c r="KD313" s="97"/>
      <c r="KE313" s="97"/>
      <c r="KF313" s="97"/>
      <c r="KG313" s="97"/>
      <c r="KH313" s="97"/>
      <c r="KI313" s="97"/>
      <c r="KJ313" s="97"/>
      <c r="KK313" s="97"/>
      <c r="KL313" s="97"/>
      <c r="KM313" s="97"/>
      <c r="KN313" s="97"/>
      <c r="KO313" s="97"/>
      <c r="KP313" s="97"/>
      <c r="KQ313" s="97"/>
      <c r="KR313" s="97"/>
      <c r="KS313" s="97"/>
      <c r="KT313" s="97"/>
      <c r="KU313" s="97"/>
      <c r="KV313" s="97"/>
      <c r="KW313" s="97"/>
      <c r="KX313" s="97"/>
      <c r="KY313" s="97"/>
      <c r="KZ313" s="97"/>
      <c r="LA313" s="97"/>
      <c r="LB313" s="97"/>
      <c r="LC313" s="97"/>
      <c r="LD313" s="97"/>
      <c r="LE313" s="97"/>
      <c r="LF313" s="97"/>
      <c r="LG313" s="97"/>
      <c r="LH313" s="97"/>
      <c r="LI313" s="97"/>
      <c r="LJ313" s="97"/>
      <c r="LK313" s="97"/>
      <c r="LL313" s="97"/>
      <c r="LM313" s="97"/>
      <c r="LN313" s="97"/>
      <c r="LO313" s="97"/>
      <c r="LP313" s="97"/>
      <c r="LQ313" s="97"/>
      <c r="LR313" s="97"/>
      <c r="LS313" s="97"/>
      <c r="LT313" s="97"/>
      <c r="LU313" s="97"/>
      <c r="LV313" s="97"/>
      <c r="LW313" s="97"/>
      <c r="LX313" s="97"/>
      <c r="LY313" s="97"/>
      <c r="LZ313" s="97"/>
      <c r="MA313" s="97"/>
      <c r="MB313" s="97"/>
      <c r="MC313" s="97"/>
      <c r="MD313" s="97"/>
      <c r="ME313" s="97"/>
      <c r="MF313" s="97"/>
      <c r="MG313" s="97"/>
      <c r="MH313" s="97"/>
      <c r="MI313" s="97"/>
      <c r="MJ313" s="97"/>
      <c r="MK313" s="97"/>
      <c r="ML313" s="97"/>
      <c r="MM313" s="97"/>
      <c r="MN313" s="97"/>
      <c r="MO313" s="97"/>
      <c r="MP313" s="97"/>
      <c r="MQ313" s="97"/>
      <c r="MR313" s="97"/>
      <c r="MS313" s="97"/>
      <c r="MT313" s="97"/>
      <c r="MU313" s="97"/>
      <c r="MV313" s="97"/>
      <c r="MW313" s="97"/>
      <c r="MX313" s="97"/>
      <c r="MY313" s="97"/>
      <c r="MZ313" s="97"/>
      <c r="NA313" s="97"/>
      <c r="NB313" s="97"/>
      <c r="NC313" s="97"/>
      <c r="ND313" s="97"/>
      <c r="NE313" s="97"/>
      <c r="NF313" s="97"/>
      <c r="NG313" s="97"/>
      <c r="NH313" s="97"/>
      <c r="NI313" s="97"/>
      <c r="NJ313" s="97"/>
      <c r="NK313" s="97"/>
      <c r="NL313" s="97"/>
      <c r="NM313" s="97"/>
      <c r="NN313" s="97"/>
      <c r="NO313" s="97"/>
      <c r="NP313" s="97"/>
      <c r="NQ313" s="97"/>
      <c r="NR313" s="97"/>
      <c r="NS313" s="97"/>
      <c r="NT313" s="97"/>
      <c r="NU313" s="97"/>
      <c r="NV313" s="97"/>
      <c r="NW313" s="97"/>
      <c r="NX313" s="97"/>
      <c r="NY313" s="97"/>
      <c r="NZ313" s="97"/>
      <c r="OA313" s="97"/>
      <c r="OB313" s="97"/>
      <c r="OC313" s="97"/>
      <c r="OD313" s="97"/>
      <c r="OE313" s="97"/>
      <c r="OF313" s="97"/>
      <c r="OG313" s="97"/>
      <c r="OH313" s="97"/>
      <c r="OI313" s="97"/>
      <c r="OJ313" s="97"/>
      <c r="OK313" s="97"/>
      <c r="OL313" s="97"/>
      <c r="OM313" s="97"/>
      <c r="ON313" s="97"/>
      <c r="OO313" s="97"/>
      <c r="OP313" s="97"/>
      <c r="OQ313" s="97"/>
      <c r="OR313" s="97"/>
      <c r="OS313" s="97"/>
      <c r="OT313" s="97"/>
      <c r="OU313" s="97"/>
      <c r="OV313" s="97"/>
      <c r="OW313" s="97"/>
      <c r="OX313" s="97"/>
      <c r="OY313" s="97"/>
      <c r="OZ313" s="97"/>
      <c r="PA313" s="97"/>
      <c r="PB313" s="97"/>
      <c r="PC313" s="97"/>
      <c r="PD313" s="97"/>
      <c r="PE313" s="97"/>
      <c r="PF313" s="97"/>
      <c r="PG313" s="97"/>
      <c r="PH313" s="97"/>
      <c r="PI313" s="97"/>
      <c r="PJ313" s="97"/>
      <c r="PK313" s="97"/>
      <c r="PL313" s="97"/>
      <c r="PM313" s="97"/>
      <c r="PN313" s="97"/>
      <c r="PO313" s="97"/>
      <c r="PP313" s="97"/>
      <c r="PQ313" s="97"/>
      <c r="PR313" s="97"/>
      <c r="PS313" s="97"/>
      <c r="PT313" s="97"/>
      <c r="PU313" s="97"/>
      <c r="PV313" s="97"/>
      <c r="PW313" s="97"/>
      <c r="PX313" s="97"/>
      <c r="PY313" s="97"/>
      <c r="PZ313" s="97"/>
      <c r="QA313" s="97"/>
      <c r="QB313" s="97"/>
      <c r="QC313" s="97"/>
      <c r="QD313" s="97"/>
      <c r="QE313" s="97"/>
      <c r="QF313" s="97"/>
      <c r="QG313" s="97"/>
      <c r="QH313" s="97"/>
      <c r="QI313" s="97"/>
      <c r="QJ313" s="97"/>
      <c r="QK313" s="97"/>
      <c r="QL313" s="97"/>
      <c r="QM313" s="97"/>
      <c r="QN313" s="97"/>
      <c r="QO313" s="97"/>
      <c r="QP313" s="97"/>
      <c r="QQ313" s="97"/>
      <c r="QR313" s="97"/>
      <c r="QS313" s="97"/>
      <c r="QT313" s="97"/>
      <c r="QU313" s="97"/>
      <c r="QV313" s="97"/>
      <c r="QW313" s="97"/>
      <c r="QX313" s="97"/>
      <c r="QY313" s="97"/>
      <c r="QZ313" s="97"/>
      <c r="RA313" s="97"/>
      <c r="RB313" s="97"/>
      <c r="RC313" s="97"/>
      <c r="RD313" s="97"/>
      <c r="RE313" s="97"/>
      <c r="RF313" s="97"/>
      <c r="RG313" s="97"/>
      <c r="RH313" s="97"/>
      <c r="RI313" s="97"/>
      <c r="RJ313" s="97"/>
      <c r="RK313" s="97"/>
      <c r="RL313" s="97"/>
      <c r="RM313" s="97"/>
      <c r="RN313" s="97"/>
      <c r="RO313" s="97"/>
      <c r="RP313" s="97"/>
      <c r="RQ313" s="97"/>
      <c r="RR313" s="97"/>
      <c r="RS313" s="97"/>
      <c r="RT313" s="97"/>
      <c r="RU313" s="97"/>
      <c r="RV313" s="97"/>
      <c r="RW313" s="97"/>
      <c r="RX313" s="97"/>
      <c r="RY313" s="97"/>
      <c r="RZ313" s="97"/>
      <c r="SA313" s="97"/>
      <c r="SB313" s="97"/>
      <c r="SC313" s="97"/>
      <c r="SD313" s="97"/>
      <c r="SE313" s="97"/>
      <c r="SF313" s="97"/>
      <c r="SG313" s="97"/>
      <c r="SH313" s="97"/>
      <c r="SI313" s="97"/>
      <c r="SJ313" s="97"/>
      <c r="SK313" s="97"/>
      <c r="SL313" s="97"/>
      <c r="SM313" s="97"/>
      <c r="SN313" s="97"/>
      <c r="SO313" s="97"/>
      <c r="SP313" s="97"/>
      <c r="SQ313" s="97"/>
      <c r="SR313" s="97"/>
      <c r="SS313" s="97"/>
      <c r="ST313" s="97"/>
      <c r="SU313" s="97"/>
      <c r="SV313" s="97"/>
      <c r="SW313" s="97"/>
      <c r="SX313" s="97"/>
      <c r="SY313" s="97"/>
      <c r="SZ313" s="97"/>
      <c r="TA313" s="97"/>
      <c r="TB313" s="97"/>
    </row>
    <row r="314" spans="1:522" s="1" customFormat="1" ht="18" customHeight="1" x14ac:dyDescent="0.2">
      <c r="A314" s="12"/>
      <c r="B314" s="11"/>
      <c r="E314" s="4" t="s">
        <v>505</v>
      </c>
      <c r="F314" s="1">
        <v>10167</v>
      </c>
      <c r="G314" s="9" t="s">
        <v>99</v>
      </c>
      <c r="H314" s="4"/>
      <c r="I314" s="1">
        <f t="shared" si="5"/>
        <v>0</v>
      </c>
      <c r="J314" s="12">
        <f>Tabuľka3[[#This Row],[Stĺpec9]]</f>
        <v>0</v>
      </c>
      <c r="K314" s="97"/>
      <c r="L314" s="97"/>
      <c r="M314" s="97"/>
      <c r="N314" s="97"/>
      <c r="O314" s="97"/>
      <c r="P314" s="97"/>
      <c r="Q314" s="97"/>
      <c r="R314" s="97"/>
      <c r="S314" s="97"/>
      <c r="T314" s="97"/>
      <c r="U314" s="97"/>
      <c r="V314" s="97"/>
      <c r="W314" s="97"/>
      <c r="X314" s="97"/>
      <c r="Y314" s="97"/>
      <c r="Z314" s="97"/>
      <c r="AA314" s="97"/>
      <c r="AB314" s="97"/>
      <c r="AC314" s="97"/>
      <c r="AD314" s="97"/>
      <c r="AE314" s="97"/>
      <c r="AF314" s="97"/>
      <c r="AG314" s="97"/>
      <c r="AH314" s="97"/>
      <c r="AI314" s="97"/>
      <c r="AJ314" s="97"/>
      <c r="AK314" s="97"/>
      <c r="AL314" s="97"/>
      <c r="AM314" s="97"/>
      <c r="AN314" s="97"/>
      <c r="AO314" s="97"/>
      <c r="AP314" s="97"/>
      <c r="AQ314" s="97"/>
      <c r="AR314" s="97"/>
      <c r="AS314" s="97"/>
      <c r="AT314" s="97"/>
      <c r="AU314" s="97"/>
      <c r="AV314" s="97"/>
      <c r="AW314" s="97"/>
      <c r="AX314" s="97"/>
      <c r="AY314" s="97"/>
      <c r="AZ314" s="97"/>
      <c r="BA314" s="97"/>
      <c r="BB314" s="97"/>
      <c r="BC314" s="97"/>
      <c r="BD314" s="97"/>
      <c r="BE314" s="97"/>
      <c r="BF314" s="97"/>
      <c r="BG314" s="97"/>
      <c r="BH314" s="97"/>
      <c r="BI314" s="97"/>
      <c r="BJ314" s="97"/>
      <c r="BK314" s="97"/>
      <c r="BL314" s="97"/>
      <c r="BM314" s="97"/>
      <c r="BN314" s="97"/>
      <c r="BO314" s="97"/>
      <c r="BP314" s="97"/>
      <c r="BQ314" s="97"/>
      <c r="BR314" s="97"/>
      <c r="BS314" s="97"/>
      <c r="BT314" s="97"/>
      <c r="BU314" s="97"/>
      <c r="BV314" s="97"/>
      <c r="BW314" s="97"/>
      <c r="BX314" s="97"/>
      <c r="BY314" s="97"/>
      <c r="BZ314" s="97"/>
      <c r="CA314" s="97"/>
      <c r="CB314" s="97"/>
      <c r="CC314" s="97"/>
      <c r="CD314" s="97"/>
      <c r="CE314" s="97"/>
      <c r="CF314" s="97"/>
      <c r="CG314" s="97"/>
      <c r="CH314" s="97"/>
      <c r="CI314" s="97"/>
      <c r="CJ314" s="97"/>
      <c r="CK314" s="97"/>
      <c r="CL314" s="97"/>
      <c r="CM314" s="97"/>
      <c r="CN314" s="97"/>
      <c r="CO314" s="97"/>
      <c r="CP314" s="97"/>
      <c r="CQ314" s="97"/>
      <c r="CR314" s="97"/>
      <c r="CS314" s="97"/>
      <c r="CT314" s="97"/>
      <c r="CU314" s="97"/>
      <c r="CV314" s="97"/>
      <c r="CW314" s="97"/>
      <c r="CX314" s="97"/>
      <c r="CY314" s="97"/>
      <c r="CZ314" s="97"/>
      <c r="DA314" s="97"/>
      <c r="DB314" s="97"/>
      <c r="DC314" s="97"/>
      <c r="DD314" s="97"/>
      <c r="DE314" s="97"/>
      <c r="DF314" s="97"/>
      <c r="DG314" s="97"/>
      <c r="DH314" s="97"/>
      <c r="DI314" s="97"/>
      <c r="DJ314" s="97"/>
      <c r="DK314" s="97"/>
      <c r="DL314" s="97"/>
      <c r="DM314" s="97"/>
      <c r="DN314" s="97"/>
      <c r="DO314" s="97"/>
      <c r="DP314" s="97"/>
      <c r="DQ314" s="97"/>
      <c r="DR314" s="97"/>
      <c r="DS314" s="97"/>
      <c r="DT314" s="97"/>
      <c r="DU314" s="97"/>
      <c r="DV314" s="97"/>
      <c r="DW314" s="97"/>
      <c r="DX314" s="97"/>
      <c r="DY314" s="97"/>
      <c r="DZ314" s="97"/>
      <c r="EA314" s="97"/>
      <c r="EB314" s="97"/>
      <c r="EC314" s="97"/>
      <c r="ED314" s="97"/>
      <c r="EE314" s="97"/>
      <c r="EF314" s="97"/>
      <c r="EG314" s="97"/>
      <c r="EH314" s="97"/>
      <c r="EI314" s="97"/>
      <c r="EJ314" s="97"/>
      <c r="EK314" s="97"/>
      <c r="EL314" s="97"/>
      <c r="EM314" s="97"/>
      <c r="EN314" s="97"/>
      <c r="EO314" s="97"/>
      <c r="EP314" s="97"/>
      <c r="EQ314" s="97"/>
      <c r="ER314" s="97"/>
      <c r="ES314" s="97"/>
      <c r="ET314" s="97"/>
      <c r="EU314" s="97"/>
      <c r="EV314" s="97"/>
      <c r="EW314" s="97"/>
      <c r="EX314" s="97"/>
      <c r="EY314" s="97"/>
      <c r="EZ314" s="97"/>
      <c r="FA314" s="97"/>
      <c r="FB314" s="97"/>
      <c r="FC314" s="97"/>
      <c r="FD314" s="97"/>
      <c r="FE314" s="97"/>
      <c r="FF314" s="97"/>
      <c r="FG314" s="97"/>
      <c r="FH314" s="97"/>
      <c r="FI314" s="97"/>
      <c r="FJ314" s="97"/>
      <c r="FK314" s="97"/>
      <c r="FL314" s="97"/>
      <c r="FM314" s="97"/>
      <c r="FN314" s="97"/>
      <c r="FO314" s="97"/>
      <c r="FP314" s="97"/>
      <c r="FQ314" s="97"/>
      <c r="FR314" s="97"/>
      <c r="FS314" s="97"/>
      <c r="FT314" s="97"/>
      <c r="FU314" s="97"/>
      <c r="FV314" s="97"/>
      <c r="FW314" s="97"/>
      <c r="FX314" s="97"/>
      <c r="FY314" s="97"/>
      <c r="FZ314" s="97"/>
      <c r="GA314" s="97"/>
      <c r="GB314" s="97"/>
      <c r="GC314" s="97"/>
      <c r="GD314" s="97"/>
      <c r="GE314" s="97"/>
      <c r="GF314" s="97"/>
      <c r="GG314" s="97"/>
      <c r="GH314" s="97"/>
      <c r="GI314" s="97"/>
      <c r="GJ314" s="97"/>
      <c r="GK314" s="97"/>
      <c r="GL314" s="97"/>
      <c r="GM314" s="97"/>
      <c r="GN314" s="97"/>
      <c r="GO314" s="97"/>
      <c r="GP314" s="97"/>
      <c r="GQ314" s="97"/>
      <c r="GR314" s="97"/>
      <c r="GS314" s="97"/>
      <c r="GT314" s="97"/>
      <c r="GU314" s="97"/>
      <c r="GV314" s="97"/>
      <c r="GW314" s="97"/>
      <c r="GX314" s="97"/>
      <c r="GY314" s="97"/>
      <c r="GZ314" s="97"/>
      <c r="HA314" s="97"/>
      <c r="HB314" s="97"/>
      <c r="HC314" s="97"/>
      <c r="HD314" s="97"/>
      <c r="HE314" s="97"/>
      <c r="HF314" s="97"/>
      <c r="HG314" s="97"/>
      <c r="HH314" s="97"/>
      <c r="HI314" s="97"/>
      <c r="HJ314" s="97"/>
      <c r="HK314" s="97"/>
      <c r="HL314" s="97"/>
      <c r="HM314" s="97"/>
      <c r="HN314" s="97"/>
      <c r="HO314" s="97"/>
      <c r="HP314" s="97"/>
      <c r="HQ314" s="97"/>
      <c r="HR314" s="97"/>
      <c r="HS314" s="97"/>
      <c r="HT314" s="97"/>
      <c r="HU314" s="97"/>
      <c r="HV314" s="97"/>
      <c r="HW314" s="97"/>
      <c r="HX314" s="97"/>
      <c r="HY314" s="97"/>
      <c r="HZ314" s="97"/>
      <c r="IA314" s="97"/>
      <c r="IB314" s="97"/>
      <c r="IC314" s="97"/>
      <c r="ID314" s="97"/>
      <c r="IE314" s="97"/>
      <c r="IF314" s="97"/>
      <c r="IG314" s="97"/>
      <c r="IH314" s="97"/>
      <c r="II314" s="97"/>
      <c r="IJ314" s="97"/>
      <c r="IK314" s="97"/>
      <c r="IL314" s="97"/>
      <c r="IM314" s="97"/>
      <c r="IN314" s="97"/>
      <c r="IO314" s="97"/>
      <c r="IP314" s="97"/>
      <c r="IQ314" s="97"/>
      <c r="IR314" s="97"/>
      <c r="IS314" s="97"/>
      <c r="IT314" s="97"/>
      <c r="IU314" s="97"/>
      <c r="IV314" s="97"/>
      <c r="IW314" s="97"/>
      <c r="IX314" s="97"/>
      <c r="IY314" s="97"/>
      <c r="IZ314" s="97"/>
      <c r="JA314" s="97"/>
      <c r="JB314" s="97"/>
      <c r="JC314" s="97"/>
      <c r="JD314" s="97"/>
      <c r="JE314" s="97"/>
      <c r="JF314" s="97"/>
      <c r="JG314" s="97"/>
      <c r="JH314" s="97"/>
      <c r="JI314" s="97"/>
      <c r="JJ314" s="97"/>
      <c r="JK314" s="97"/>
      <c r="JL314" s="97"/>
      <c r="JM314" s="97"/>
      <c r="JN314" s="97"/>
      <c r="JO314" s="97"/>
      <c r="JP314" s="97"/>
      <c r="JQ314" s="97"/>
      <c r="JR314" s="97"/>
      <c r="JS314" s="97"/>
      <c r="JT314" s="97"/>
      <c r="JU314" s="97"/>
      <c r="JV314" s="97"/>
      <c r="JW314" s="97"/>
      <c r="JX314" s="97"/>
      <c r="JY314" s="97"/>
      <c r="JZ314" s="97"/>
      <c r="KA314" s="97"/>
      <c r="KB314" s="97"/>
      <c r="KC314" s="97"/>
      <c r="KD314" s="97"/>
      <c r="KE314" s="97"/>
      <c r="KF314" s="97"/>
      <c r="KG314" s="97"/>
      <c r="KH314" s="97"/>
      <c r="KI314" s="97"/>
      <c r="KJ314" s="97"/>
      <c r="KK314" s="97"/>
      <c r="KL314" s="97"/>
      <c r="KM314" s="97"/>
      <c r="KN314" s="97"/>
      <c r="KO314" s="97"/>
      <c r="KP314" s="97"/>
      <c r="KQ314" s="97"/>
      <c r="KR314" s="97"/>
      <c r="KS314" s="97"/>
      <c r="KT314" s="97"/>
      <c r="KU314" s="97"/>
      <c r="KV314" s="97"/>
      <c r="KW314" s="97"/>
      <c r="KX314" s="97"/>
      <c r="KY314" s="97"/>
      <c r="KZ314" s="97"/>
      <c r="LA314" s="97"/>
      <c r="LB314" s="97"/>
      <c r="LC314" s="97"/>
      <c r="LD314" s="97"/>
      <c r="LE314" s="97"/>
      <c r="LF314" s="97"/>
      <c r="LG314" s="97"/>
      <c r="LH314" s="97"/>
      <c r="LI314" s="97"/>
      <c r="LJ314" s="97"/>
      <c r="LK314" s="97"/>
      <c r="LL314" s="97"/>
      <c r="LM314" s="97"/>
      <c r="LN314" s="97"/>
      <c r="LO314" s="97"/>
      <c r="LP314" s="97"/>
      <c r="LQ314" s="97"/>
      <c r="LR314" s="97"/>
      <c r="LS314" s="97"/>
      <c r="LT314" s="97"/>
      <c r="LU314" s="97"/>
      <c r="LV314" s="97"/>
      <c r="LW314" s="97"/>
      <c r="LX314" s="97"/>
      <c r="LY314" s="97"/>
      <c r="LZ314" s="97"/>
      <c r="MA314" s="97"/>
      <c r="MB314" s="97"/>
      <c r="MC314" s="97"/>
      <c r="MD314" s="97"/>
      <c r="ME314" s="97"/>
      <c r="MF314" s="97"/>
      <c r="MG314" s="97"/>
      <c r="MH314" s="97"/>
      <c r="MI314" s="97"/>
      <c r="MJ314" s="97"/>
      <c r="MK314" s="97"/>
      <c r="ML314" s="97"/>
      <c r="MM314" s="97"/>
      <c r="MN314" s="97"/>
      <c r="MO314" s="97"/>
      <c r="MP314" s="97"/>
      <c r="MQ314" s="97"/>
      <c r="MR314" s="97"/>
      <c r="MS314" s="97"/>
      <c r="MT314" s="97"/>
      <c r="MU314" s="97"/>
      <c r="MV314" s="97"/>
      <c r="MW314" s="97"/>
      <c r="MX314" s="97"/>
      <c r="MY314" s="97"/>
      <c r="MZ314" s="97"/>
      <c r="NA314" s="97"/>
      <c r="NB314" s="97"/>
      <c r="NC314" s="97"/>
      <c r="ND314" s="97"/>
      <c r="NE314" s="97"/>
      <c r="NF314" s="97"/>
      <c r="NG314" s="97"/>
      <c r="NH314" s="97"/>
      <c r="NI314" s="97"/>
      <c r="NJ314" s="97"/>
      <c r="NK314" s="97"/>
      <c r="NL314" s="97"/>
      <c r="NM314" s="97"/>
      <c r="NN314" s="97"/>
      <c r="NO314" s="97"/>
      <c r="NP314" s="97"/>
      <c r="NQ314" s="97"/>
      <c r="NR314" s="97"/>
      <c r="NS314" s="97"/>
      <c r="NT314" s="97"/>
      <c r="NU314" s="97"/>
      <c r="NV314" s="97"/>
      <c r="NW314" s="97"/>
      <c r="NX314" s="97"/>
      <c r="NY314" s="97"/>
      <c r="NZ314" s="97"/>
      <c r="OA314" s="97"/>
      <c r="OB314" s="97"/>
      <c r="OC314" s="97"/>
      <c r="OD314" s="97"/>
      <c r="OE314" s="97"/>
      <c r="OF314" s="97"/>
      <c r="OG314" s="97"/>
      <c r="OH314" s="97"/>
      <c r="OI314" s="97"/>
      <c r="OJ314" s="97"/>
      <c r="OK314" s="97"/>
      <c r="OL314" s="97"/>
      <c r="OM314" s="97"/>
      <c r="ON314" s="97"/>
      <c r="OO314" s="97"/>
      <c r="OP314" s="97"/>
      <c r="OQ314" s="97"/>
      <c r="OR314" s="97"/>
      <c r="OS314" s="97"/>
      <c r="OT314" s="97"/>
      <c r="OU314" s="97"/>
      <c r="OV314" s="97"/>
      <c r="OW314" s="97"/>
      <c r="OX314" s="97"/>
      <c r="OY314" s="97"/>
      <c r="OZ314" s="97"/>
      <c r="PA314" s="97"/>
      <c r="PB314" s="97"/>
      <c r="PC314" s="97"/>
      <c r="PD314" s="97"/>
      <c r="PE314" s="97"/>
      <c r="PF314" s="97"/>
      <c r="PG314" s="97"/>
      <c r="PH314" s="97"/>
      <c r="PI314" s="97"/>
      <c r="PJ314" s="97"/>
      <c r="PK314" s="97"/>
      <c r="PL314" s="97"/>
      <c r="PM314" s="97"/>
      <c r="PN314" s="97"/>
      <c r="PO314" s="97"/>
      <c r="PP314" s="97"/>
      <c r="PQ314" s="97"/>
      <c r="PR314" s="97"/>
      <c r="PS314" s="97"/>
      <c r="PT314" s="97"/>
      <c r="PU314" s="97"/>
      <c r="PV314" s="97"/>
      <c r="PW314" s="97"/>
      <c r="PX314" s="97"/>
      <c r="PY314" s="97"/>
      <c r="PZ314" s="97"/>
      <c r="QA314" s="97"/>
      <c r="QB314" s="97"/>
      <c r="QC314" s="97"/>
      <c r="QD314" s="97"/>
      <c r="QE314" s="97"/>
      <c r="QF314" s="97"/>
      <c r="QG314" s="97"/>
      <c r="QH314" s="97"/>
      <c r="QI314" s="97"/>
      <c r="QJ314" s="97"/>
      <c r="QK314" s="97"/>
      <c r="QL314" s="97"/>
      <c r="QM314" s="97"/>
      <c r="QN314" s="97"/>
      <c r="QO314" s="97"/>
      <c r="QP314" s="97"/>
      <c r="QQ314" s="97"/>
      <c r="QR314" s="97"/>
      <c r="QS314" s="97"/>
      <c r="QT314" s="97"/>
      <c r="QU314" s="97"/>
      <c r="QV314" s="97"/>
      <c r="QW314" s="97"/>
      <c r="QX314" s="97"/>
      <c r="QY314" s="97"/>
      <c r="QZ314" s="97"/>
      <c r="RA314" s="97"/>
      <c r="RB314" s="97"/>
      <c r="RC314" s="97"/>
      <c r="RD314" s="97"/>
      <c r="RE314" s="97"/>
      <c r="RF314" s="97"/>
      <c r="RG314" s="97"/>
      <c r="RH314" s="97"/>
      <c r="RI314" s="97"/>
      <c r="RJ314" s="97"/>
      <c r="RK314" s="97"/>
      <c r="RL314" s="97"/>
      <c r="RM314" s="97"/>
      <c r="RN314" s="97"/>
      <c r="RO314" s="97"/>
      <c r="RP314" s="97"/>
      <c r="RQ314" s="97"/>
      <c r="RR314" s="97"/>
      <c r="RS314" s="97"/>
      <c r="RT314" s="97"/>
      <c r="RU314" s="97"/>
      <c r="RV314" s="97"/>
      <c r="RW314" s="97"/>
      <c r="RX314" s="97"/>
      <c r="RY314" s="97"/>
      <c r="RZ314" s="97"/>
      <c r="SA314" s="97"/>
      <c r="SB314" s="97"/>
      <c r="SC314" s="97"/>
      <c r="SD314" s="97"/>
      <c r="SE314" s="97"/>
      <c r="SF314" s="97"/>
      <c r="SG314" s="97"/>
      <c r="SH314" s="97"/>
      <c r="SI314" s="97"/>
      <c r="SJ314" s="97"/>
      <c r="SK314" s="97"/>
      <c r="SL314" s="97"/>
      <c r="SM314" s="97"/>
      <c r="SN314" s="97"/>
      <c r="SO314" s="97"/>
      <c r="SP314" s="97"/>
      <c r="SQ314" s="97"/>
      <c r="SR314" s="97"/>
      <c r="SS314" s="97"/>
      <c r="ST314" s="97"/>
      <c r="SU314" s="97"/>
      <c r="SV314" s="97"/>
      <c r="SW314" s="97"/>
      <c r="SX314" s="97"/>
      <c r="SY314" s="97"/>
      <c r="SZ314" s="97"/>
      <c r="TA314" s="97"/>
      <c r="TB314" s="97"/>
    </row>
    <row r="315" spans="1:522" s="1" customFormat="1" ht="18" customHeight="1" x14ac:dyDescent="0.2">
      <c r="A315" s="12"/>
      <c r="B315" s="11" t="s">
        <v>419</v>
      </c>
      <c r="E315" s="4" t="s">
        <v>418</v>
      </c>
      <c r="G315" s="9" t="s">
        <v>96</v>
      </c>
      <c r="H315" s="4" t="s">
        <v>420</v>
      </c>
      <c r="I315" s="1">
        <f t="shared" si="5"/>
        <v>0</v>
      </c>
      <c r="J315" s="12">
        <f>Tabuľka3[[#This Row],[Stĺpec9]]</f>
        <v>0</v>
      </c>
      <c r="K315" s="97"/>
      <c r="L315" s="97"/>
      <c r="M315" s="97"/>
      <c r="N315" s="97"/>
      <c r="O315" s="97"/>
      <c r="P315" s="97"/>
      <c r="Q315" s="97"/>
      <c r="R315" s="97"/>
      <c r="S315" s="97"/>
      <c r="T315" s="97"/>
      <c r="U315" s="97"/>
      <c r="V315" s="97"/>
      <c r="W315" s="97"/>
      <c r="X315" s="97"/>
      <c r="Y315" s="97"/>
      <c r="Z315" s="97"/>
      <c r="AA315" s="97"/>
      <c r="AB315" s="97"/>
      <c r="AC315" s="97"/>
      <c r="AD315" s="97"/>
      <c r="AE315" s="97"/>
      <c r="AF315" s="97"/>
      <c r="AG315" s="97"/>
      <c r="AH315" s="97"/>
      <c r="AI315" s="97"/>
      <c r="AJ315" s="97"/>
      <c r="AK315" s="97"/>
      <c r="AL315" s="97"/>
      <c r="AM315" s="97"/>
      <c r="AN315" s="97"/>
      <c r="AO315" s="97"/>
      <c r="AP315" s="97"/>
      <c r="AQ315" s="97"/>
      <c r="AR315" s="97"/>
      <c r="AS315" s="97"/>
      <c r="AT315" s="97"/>
      <c r="AU315" s="97"/>
      <c r="AV315" s="97"/>
      <c r="AW315" s="97"/>
      <c r="AX315" s="97"/>
      <c r="AY315" s="97"/>
      <c r="AZ315" s="97"/>
      <c r="BA315" s="97"/>
      <c r="BB315" s="97"/>
      <c r="BC315" s="97"/>
      <c r="BD315" s="97"/>
      <c r="BE315" s="97"/>
      <c r="BF315" s="97"/>
      <c r="BG315" s="97"/>
      <c r="BH315" s="97"/>
      <c r="BI315" s="97"/>
      <c r="BJ315" s="97"/>
      <c r="BK315" s="97"/>
      <c r="BL315" s="97"/>
      <c r="BM315" s="97"/>
      <c r="BN315" s="97"/>
      <c r="BO315" s="97"/>
      <c r="BP315" s="97"/>
      <c r="BQ315" s="97"/>
      <c r="BR315" s="97"/>
      <c r="BS315" s="97"/>
      <c r="BT315" s="97"/>
      <c r="BU315" s="97"/>
      <c r="BV315" s="97"/>
      <c r="BW315" s="97"/>
      <c r="BX315" s="97"/>
      <c r="BY315" s="97"/>
      <c r="BZ315" s="97"/>
      <c r="CA315" s="97"/>
      <c r="CB315" s="97"/>
      <c r="CC315" s="97"/>
      <c r="CD315" s="97"/>
      <c r="CE315" s="97"/>
      <c r="CF315" s="97"/>
      <c r="CG315" s="97"/>
      <c r="CH315" s="97"/>
      <c r="CI315" s="97"/>
      <c r="CJ315" s="97"/>
      <c r="CK315" s="97"/>
      <c r="CL315" s="97"/>
      <c r="CM315" s="97"/>
      <c r="CN315" s="97"/>
      <c r="CO315" s="97"/>
      <c r="CP315" s="97"/>
      <c r="CQ315" s="97"/>
      <c r="CR315" s="97"/>
      <c r="CS315" s="97"/>
      <c r="CT315" s="97"/>
      <c r="CU315" s="97"/>
      <c r="CV315" s="97"/>
      <c r="CW315" s="97"/>
      <c r="CX315" s="97"/>
      <c r="CY315" s="97"/>
      <c r="CZ315" s="97"/>
      <c r="DA315" s="97"/>
      <c r="DB315" s="97"/>
      <c r="DC315" s="97"/>
      <c r="DD315" s="97"/>
      <c r="DE315" s="97"/>
      <c r="DF315" s="97"/>
      <c r="DG315" s="97"/>
      <c r="DH315" s="97"/>
      <c r="DI315" s="97"/>
      <c r="DJ315" s="97"/>
      <c r="DK315" s="97"/>
      <c r="DL315" s="97"/>
      <c r="DM315" s="97"/>
      <c r="DN315" s="97"/>
      <c r="DO315" s="97"/>
      <c r="DP315" s="97"/>
      <c r="DQ315" s="97"/>
      <c r="DR315" s="97"/>
      <c r="DS315" s="97"/>
      <c r="DT315" s="97"/>
      <c r="DU315" s="97"/>
      <c r="DV315" s="97"/>
      <c r="DW315" s="97"/>
      <c r="DX315" s="97"/>
      <c r="DY315" s="97"/>
      <c r="DZ315" s="97"/>
      <c r="EA315" s="97"/>
      <c r="EB315" s="97"/>
      <c r="EC315" s="97"/>
      <c r="ED315" s="97"/>
      <c r="EE315" s="97"/>
      <c r="EF315" s="97"/>
      <c r="EG315" s="97"/>
      <c r="EH315" s="97"/>
      <c r="EI315" s="97"/>
      <c r="EJ315" s="97"/>
      <c r="EK315" s="97"/>
      <c r="EL315" s="97"/>
      <c r="EM315" s="97"/>
      <c r="EN315" s="97"/>
      <c r="EO315" s="97"/>
      <c r="EP315" s="97"/>
      <c r="EQ315" s="97"/>
      <c r="ER315" s="97"/>
      <c r="ES315" s="97"/>
      <c r="ET315" s="97"/>
      <c r="EU315" s="97"/>
      <c r="EV315" s="97"/>
      <c r="EW315" s="97"/>
      <c r="EX315" s="97"/>
      <c r="EY315" s="97"/>
      <c r="EZ315" s="97"/>
      <c r="FA315" s="97"/>
      <c r="FB315" s="97"/>
      <c r="FC315" s="97"/>
      <c r="FD315" s="97"/>
      <c r="FE315" s="97"/>
      <c r="FF315" s="97"/>
      <c r="FG315" s="97"/>
      <c r="FH315" s="97"/>
      <c r="FI315" s="97"/>
      <c r="FJ315" s="97"/>
      <c r="FK315" s="97"/>
      <c r="FL315" s="97"/>
      <c r="FM315" s="97"/>
      <c r="FN315" s="97"/>
      <c r="FO315" s="97"/>
      <c r="FP315" s="97"/>
      <c r="FQ315" s="97"/>
      <c r="FR315" s="97"/>
      <c r="FS315" s="97"/>
      <c r="FT315" s="97"/>
      <c r="FU315" s="97"/>
      <c r="FV315" s="97"/>
      <c r="FW315" s="97"/>
      <c r="FX315" s="97"/>
      <c r="FY315" s="97"/>
      <c r="FZ315" s="97"/>
      <c r="GA315" s="97"/>
      <c r="GB315" s="97"/>
      <c r="GC315" s="97"/>
      <c r="GD315" s="97"/>
      <c r="GE315" s="97"/>
      <c r="GF315" s="97"/>
      <c r="GG315" s="97"/>
      <c r="GH315" s="97"/>
      <c r="GI315" s="97"/>
      <c r="GJ315" s="97"/>
      <c r="GK315" s="97"/>
      <c r="GL315" s="97"/>
      <c r="GM315" s="97"/>
      <c r="GN315" s="97"/>
      <c r="GO315" s="97"/>
      <c r="GP315" s="97"/>
      <c r="GQ315" s="97"/>
      <c r="GR315" s="97"/>
      <c r="GS315" s="97"/>
      <c r="GT315" s="97"/>
      <c r="GU315" s="97"/>
      <c r="GV315" s="97"/>
      <c r="GW315" s="97"/>
      <c r="GX315" s="97"/>
      <c r="GY315" s="97"/>
      <c r="GZ315" s="97"/>
      <c r="HA315" s="97"/>
      <c r="HB315" s="97"/>
      <c r="HC315" s="97"/>
      <c r="HD315" s="97"/>
      <c r="HE315" s="97"/>
      <c r="HF315" s="97"/>
      <c r="HG315" s="97"/>
      <c r="HH315" s="97"/>
      <c r="HI315" s="97"/>
      <c r="HJ315" s="97"/>
      <c r="HK315" s="97"/>
      <c r="HL315" s="97"/>
      <c r="HM315" s="97"/>
      <c r="HN315" s="97"/>
      <c r="HO315" s="97"/>
      <c r="HP315" s="97"/>
      <c r="HQ315" s="97"/>
      <c r="HR315" s="97"/>
      <c r="HS315" s="97"/>
      <c r="HT315" s="97"/>
      <c r="HU315" s="97"/>
      <c r="HV315" s="97"/>
      <c r="HW315" s="97"/>
      <c r="HX315" s="97"/>
      <c r="HY315" s="97"/>
      <c r="HZ315" s="97"/>
      <c r="IA315" s="97"/>
      <c r="IB315" s="97"/>
      <c r="IC315" s="97"/>
      <c r="ID315" s="97"/>
      <c r="IE315" s="97"/>
      <c r="IF315" s="97"/>
      <c r="IG315" s="97"/>
      <c r="IH315" s="97"/>
      <c r="II315" s="97"/>
      <c r="IJ315" s="97"/>
      <c r="IK315" s="97"/>
      <c r="IL315" s="97"/>
      <c r="IM315" s="97"/>
      <c r="IN315" s="97"/>
      <c r="IO315" s="97"/>
      <c r="IP315" s="97"/>
      <c r="IQ315" s="97"/>
      <c r="IR315" s="97"/>
      <c r="IS315" s="97"/>
      <c r="IT315" s="97"/>
      <c r="IU315" s="97"/>
      <c r="IV315" s="97"/>
      <c r="IW315" s="97"/>
      <c r="IX315" s="97"/>
      <c r="IY315" s="97"/>
      <c r="IZ315" s="97"/>
      <c r="JA315" s="97"/>
      <c r="JB315" s="97"/>
      <c r="JC315" s="97"/>
      <c r="JD315" s="97"/>
      <c r="JE315" s="97"/>
      <c r="JF315" s="97"/>
      <c r="JG315" s="97"/>
      <c r="JH315" s="97"/>
      <c r="JI315" s="97"/>
      <c r="JJ315" s="97"/>
      <c r="JK315" s="97"/>
      <c r="JL315" s="97"/>
      <c r="JM315" s="97"/>
      <c r="JN315" s="97"/>
      <c r="JO315" s="97"/>
      <c r="JP315" s="97"/>
      <c r="JQ315" s="97"/>
      <c r="JR315" s="97"/>
      <c r="JS315" s="97"/>
      <c r="JT315" s="97"/>
      <c r="JU315" s="97"/>
      <c r="JV315" s="97"/>
      <c r="JW315" s="97"/>
      <c r="JX315" s="97"/>
      <c r="JY315" s="97"/>
      <c r="JZ315" s="97"/>
      <c r="KA315" s="97"/>
      <c r="KB315" s="97"/>
      <c r="KC315" s="97"/>
      <c r="KD315" s="97"/>
      <c r="KE315" s="97"/>
      <c r="KF315" s="97"/>
      <c r="KG315" s="97"/>
      <c r="KH315" s="97"/>
      <c r="KI315" s="97"/>
      <c r="KJ315" s="97"/>
      <c r="KK315" s="97"/>
      <c r="KL315" s="97"/>
      <c r="KM315" s="97"/>
      <c r="KN315" s="97"/>
      <c r="KO315" s="97"/>
      <c r="KP315" s="97"/>
      <c r="KQ315" s="97"/>
      <c r="KR315" s="97"/>
      <c r="KS315" s="97"/>
      <c r="KT315" s="97"/>
      <c r="KU315" s="97"/>
      <c r="KV315" s="97"/>
      <c r="KW315" s="97"/>
      <c r="KX315" s="97"/>
      <c r="KY315" s="97"/>
      <c r="KZ315" s="97"/>
      <c r="LA315" s="97"/>
      <c r="LB315" s="97"/>
      <c r="LC315" s="97"/>
      <c r="LD315" s="97"/>
      <c r="LE315" s="97"/>
      <c r="LF315" s="97"/>
      <c r="LG315" s="97"/>
      <c r="LH315" s="97"/>
      <c r="LI315" s="97"/>
      <c r="LJ315" s="97"/>
      <c r="LK315" s="97"/>
      <c r="LL315" s="97"/>
      <c r="LM315" s="97"/>
      <c r="LN315" s="97"/>
      <c r="LO315" s="97"/>
      <c r="LP315" s="97"/>
      <c r="LQ315" s="97"/>
      <c r="LR315" s="97"/>
      <c r="LS315" s="97"/>
      <c r="LT315" s="97"/>
      <c r="LU315" s="97"/>
      <c r="LV315" s="97"/>
      <c r="LW315" s="97"/>
      <c r="LX315" s="97"/>
      <c r="LY315" s="97"/>
      <c r="LZ315" s="97"/>
      <c r="MA315" s="97"/>
      <c r="MB315" s="97"/>
      <c r="MC315" s="97"/>
      <c r="MD315" s="97"/>
      <c r="ME315" s="97"/>
      <c r="MF315" s="97"/>
      <c r="MG315" s="97"/>
      <c r="MH315" s="97"/>
      <c r="MI315" s="97"/>
      <c r="MJ315" s="97"/>
      <c r="MK315" s="97"/>
      <c r="ML315" s="97"/>
      <c r="MM315" s="97"/>
      <c r="MN315" s="97"/>
      <c r="MO315" s="97"/>
      <c r="MP315" s="97"/>
      <c r="MQ315" s="97"/>
      <c r="MR315" s="97"/>
      <c r="MS315" s="97"/>
      <c r="MT315" s="97"/>
      <c r="MU315" s="97"/>
      <c r="MV315" s="97"/>
      <c r="MW315" s="97"/>
      <c r="MX315" s="97"/>
      <c r="MY315" s="97"/>
      <c r="MZ315" s="97"/>
      <c r="NA315" s="97"/>
      <c r="NB315" s="97"/>
      <c r="NC315" s="97"/>
      <c r="ND315" s="97"/>
      <c r="NE315" s="97"/>
      <c r="NF315" s="97"/>
      <c r="NG315" s="97"/>
      <c r="NH315" s="97"/>
      <c r="NI315" s="97"/>
      <c r="NJ315" s="97"/>
      <c r="NK315" s="97"/>
      <c r="NL315" s="97"/>
      <c r="NM315" s="97"/>
      <c r="NN315" s="97"/>
      <c r="NO315" s="97"/>
      <c r="NP315" s="97"/>
      <c r="NQ315" s="97"/>
      <c r="NR315" s="97"/>
      <c r="NS315" s="97"/>
      <c r="NT315" s="97"/>
      <c r="NU315" s="97"/>
      <c r="NV315" s="97"/>
      <c r="NW315" s="97"/>
      <c r="NX315" s="97"/>
      <c r="NY315" s="97"/>
      <c r="NZ315" s="97"/>
      <c r="OA315" s="97"/>
      <c r="OB315" s="97"/>
      <c r="OC315" s="97"/>
      <c r="OD315" s="97"/>
      <c r="OE315" s="97"/>
      <c r="OF315" s="97"/>
      <c r="OG315" s="97"/>
      <c r="OH315" s="97"/>
      <c r="OI315" s="97"/>
      <c r="OJ315" s="97"/>
      <c r="OK315" s="97"/>
      <c r="OL315" s="97"/>
      <c r="OM315" s="97"/>
      <c r="ON315" s="97"/>
      <c r="OO315" s="97"/>
      <c r="OP315" s="97"/>
      <c r="OQ315" s="97"/>
      <c r="OR315" s="97"/>
      <c r="OS315" s="97"/>
      <c r="OT315" s="97"/>
      <c r="OU315" s="97"/>
      <c r="OV315" s="97"/>
      <c r="OW315" s="97"/>
      <c r="OX315" s="97"/>
      <c r="OY315" s="97"/>
      <c r="OZ315" s="97"/>
      <c r="PA315" s="97"/>
      <c r="PB315" s="97"/>
      <c r="PC315" s="97"/>
      <c r="PD315" s="97"/>
      <c r="PE315" s="97"/>
      <c r="PF315" s="97"/>
      <c r="PG315" s="97"/>
      <c r="PH315" s="97"/>
      <c r="PI315" s="97"/>
      <c r="PJ315" s="97"/>
      <c r="PK315" s="97"/>
      <c r="PL315" s="97"/>
      <c r="PM315" s="97"/>
      <c r="PN315" s="97"/>
      <c r="PO315" s="97"/>
      <c r="PP315" s="97"/>
      <c r="PQ315" s="97"/>
      <c r="PR315" s="97"/>
      <c r="PS315" s="97"/>
      <c r="PT315" s="97"/>
      <c r="PU315" s="97"/>
      <c r="PV315" s="97"/>
      <c r="PW315" s="97"/>
      <c r="PX315" s="97"/>
      <c r="PY315" s="97"/>
      <c r="PZ315" s="97"/>
      <c r="QA315" s="97"/>
      <c r="QB315" s="97"/>
      <c r="QC315" s="97"/>
      <c r="QD315" s="97"/>
      <c r="QE315" s="97"/>
      <c r="QF315" s="97"/>
      <c r="QG315" s="97"/>
      <c r="QH315" s="97"/>
      <c r="QI315" s="97"/>
      <c r="QJ315" s="97"/>
      <c r="QK315" s="97"/>
      <c r="QL315" s="97"/>
      <c r="QM315" s="97"/>
      <c r="QN315" s="97"/>
      <c r="QO315" s="97"/>
      <c r="QP315" s="97"/>
      <c r="QQ315" s="97"/>
      <c r="QR315" s="97"/>
      <c r="QS315" s="97"/>
      <c r="QT315" s="97"/>
      <c r="QU315" s="97"/>
      <c r="QV315" s="97"/>
      <c r="QW315" s="97"/>
      <c r="QX315" s="97"/>
      <c r="QY315" s="97"/>
      <c r="QZ315" s="97"/>
      <c r="RA315" s="97"/>
      <c r="RB315" s="97"/>
      <c r="RC315" s="97"/>
      <c r="RD315" s="97"/>
      <c r="RE315" s="97"/>
      <c r="RF315" s="97"/>
      <c r="RG315" s="97"/>
      <c r="RH315" s="97"/>
      <c r="RI315" s="97"/>
      <c r="RJ315" s="97"/>
      <c r="RK315" s="97"/>
      <c r="RL315" s="97"/>
      <c r="RM315" s="97"/>
      <c r="RN315" s="97"/>
      <c r="RO315" s="97"/>
      <c r="RP315" s="97"/>
      <c r="RQ315" s="97"/>
      <c r="RR315" s="97"/>
      <c r="RS315" s="97"/>
      <c r="RT315" s="97"/>
      <c r="RU315" s="97"/>
      <c r="RV315" s="97"/>
      <c r="RW315" s="97"/>
      <c r="RX315" s="97"/>
      <c r="RY315" s="97"/>
      <c r="RZ315" s="97"/>
      <c r="SA315" s="97"/>
      <c r="SB315" s="97"/>
      <c r="SC315" s="97"/>
      <c r="SD315" s="97"/>
      <c r="SE315" s="97"/>
      <c r="SF315" s="97"/>
      <c r="SG315" s="97"/>
      <c r="SH315" s="97"/>
      <c r="SI315" s="97"/>
      <c r="SJ315" s="97"/>
      <c r="SK315" s="97"/>
      <c r="SL315" s="97"/>
      <c r="SM315" s="97"/>
      <c r="SN315" s="97"/>
      <c r="SO315" s="97"/>
      <c r="SP315" s="97"/>
      <c r="SQ315" s="97"/>
      <c r="SR315" s="97"/>
      <c r="SS315" s="97"/>
      <c r="ST315" s="97"/>
      <c r="SU315" s="97"/>
      <c r="SV315" s="97"/>
      <c r="SW315" s="97"/>
      <c r="SX315" s="97"/>
      <c r="SY315" s="97"/>
      <c r="SZ315" s="97"/>
      <c r="TA315" s="97"/>
      <c r="TB315" s="97"/>
    </row>
    <row r="316" spans="1:522" s="1" customFormat="1" ht="19.5" customHeight="1" x14ac:dyDescent="0.2">
      <c r="A316" s="12"/>
      <c r="B316" s="11" t="s">
        <v>161</v>
      </c>
      <c r="C316" s="1">
        <v>11795</v>
      </c>
      <c r="E316" s="4" t="s">
        <v>159</v>
      </c>
      <c r="F316" s="1">
        <v>8953</v>
      </c>
      <c r="G316" s="9" t="s">
        <v>96</v>
      </c>
      <c r="H316" s="4" t="s">
        <v>91</v>
      </c>
      <c r="I316" s="1">
        <f t="shared" si="5"/>
        <v>0</v>
      </c>
      <c r="J316" s="12">
        <f>Tabuľka3[[#This Row],[Stĺpec9]]</f>
        <v>0</v>
      </c>
      <c r="K316" s="97"/>
      <c r="L316" s="97"/>
      <c r="M316" s="97"/>
      <c r="N316" s="97"/>
      <c r="O316" s="97"/>
      <c r="P316" s="97"/>
      <c r="Q316" s="97"/>
      <c r="R316" s="97"/>
      <c r="S316" s="97"/>
      <c r="T316" s="97"/>
      <c r="U316" s="97"/>
      <c r="V316" s="97"/>
      <c r="W316" s="97"/>
      <c r="X316" s="97"/>
      <c r="Y316" s="97"/>
      <c r="Z316" s="97"/>
      <c r="AA316" s="97"/>
      <c r="AB316" s="97"/>
      <c r="AC316" s="97"/>
      <c r="AD316" s="97"/>
      <c r="AE316" s="97"/>
      <c r="AF316" s="97"/>
      <c r="AG316" s="97"/>
      <c r="AH316" s="97"/>
      <c r="AI316" s="97"/>
      <c r="AJ316" s="97"/>
      <c r="AK316" s="97"/>
      <c r="AL316" s="97"/>
      <c r="AM316" s="97"/>
      <c r="AN316" s="97"/>
      <c r="AO316" s="97"/>
      <c r="AP316" s="97"/>
      <c r="AQ316" s="97"/>
      <c r="AR316" s="97"/>
      <c r="AS316" s="97"/>
      <c r="AT316" s="97"/>
      <c r="AU316" s="97"/>
      <c r="AV316" s="97"/>
      <c r="AW316" s="97"/>
      <c r="AX316" s="97"/>
      <c r="AY316" s="97"/>
      <c r="AZ316" s="97"/>
      <c r="BA316" s="97"/>
      <c r="BB316" s="97"/>
      <c r="BC316" s="97"/>
      <c r="BD316" s="97"/>
      <c r="BE316" s="97"/>
      <c r="BF316" s="97"/>
      <c r="BG316" s="97"/>
      <c r="BH316" s="97"/>
      <c r="BI316" s="97"/>
      <c r="BJ316" s="97"/>
      <c r="BK316" s="97"/>
      <c r="BL316" s="97"/>
      <c r="BM316" s="97"/>
      <c r="BN316" s="97"/>
      <c r="BO316" s="97"/>
      <c r="BP316" s="97"/>
      <c r="BQ316" s="97"/>
      <c r="BR316" s="97"/>
      <c r="BS316" s="97"/>
      <c r="BT316" s="97"/>
      <c r="BU316" s="97"/>
      <c r="BV316" s="97"/>
      <c r="BW316" s="97"/>
      <c r="BX316" s="97"/>
      <c r="BY316" s="97"/>
      <c r="BZ316" s="97"/>
      <c r="CA316" s="97"/>
      <c r="CB316" s="97"/>
      <c r="CC316" s="97"/>
      <c r="CD316" s="97"/>
      <c r="CE316" s="97"/>
      <c r="CF316" s="97"/>
      <c r="CG316" s="97"/>
      <c r="CH316" s="97"/>
      <c r="CI316" s="97"/>
      <c r="CJ316" s="97"/>
      <c r="CK316" s="97"/>
      <c r="CL316" s="97"/>
      <c r="CM316" s="97"/>
      <c r="CN316" s="97"/>
      <c r="CO316" s="97"/>
      <c r="CP316" s="97"/>
      <c r="CQ316" s="97"/>
      <c r="CR316" s="97"/>
      <c r="CS316" s="97"/>
      <c r="CT316" s="97"/>
      <c r="CU316" s="97"/>
      <c r="CV316" s="97"/>
      <c r="CW316" s="97"/>
      <c r="CX316" s="97"/>
      <c r="CY316" s="97"/>
      <c r="CZ316" s="97"/>
      <c r="DA316" s="97"/>
      <c r="DB316" s="97"/>
      <c r="DC316" s="97"/>
      <c r="DD316" s="97"/>
      <c r="DE316" s="97"/>
      <c r="DF316" s="97"/>
      <c r="DG316" s="97"/>
      <c r="DH316" s="97"/>
      <c r="DI316" s="97"/>
      <c r="DJ316" s="97"/>
      <c r="DK316" s="97"/>
      <c r="DL316" s="97"/>
      <c r="DM316" s="97"/>
      <c r="DN316" s="97"/>
      <c r="DO316" s="97"/>
      <c r="DP316" s="97"/>
      <c r="DQ316" s="97"/>
      <c r="DR316" s="97"/>
      <c r="DS316" s="97"/>
      <c r="DT316" s="97"/>
      <c r="DU316" s="97"/>
      <c r="DV316" s="97"/>
      <c r="DW316" s="97"/>
      <c r="DX316" s="97"/>
      <c r="DY316" s="97"/>
      <c r="DZ316" s="97"/>
      <c r="EA316" s="97"/>
      <c r="EB316" s="97"/>
      <c r="EC316" s="97"/>
      <c r="ED316" s="97"/>
      <c r="EE316" s="97"/>
      <c r="EF316" s="97"/>
      <c r="EG316" s="97"/>
      <c r="EH316" s="97"/>
      <c r="EI316" s="97"/>
      <c r="EJ316" s="97"/>
      <c r="EK316" s="97"/>
      <c r="EL316" s="97"/>
      <c r="EM316" s="97"/>
      <c r="EN316" s="97"/>
      <c r="EO316" s="97"/>
      <c r="EP316" s="97"/>
      <c r="EQ316" s="97"/>
      <c r="ER316" s="97"/>
      <c r="ES316" s="97"/>
      <c r="ET316" s="97"/>
      <c r="EU316" s="97"/>
      <c r="EV316" s="97"/>
      <c r="EW316" s="97"/>
      <c r="EX316" s="97"/>
      <c r="EY316" s="97"/>
      <c r="EZ316" s="97"/>
      <c r="FA316" s="97"/>
      <c r="FB316" s="97"/>
      <c r="FC316" s="97"/>
      <c r="FD316" s="97"/>
      <c r="FE316" s="97"/>
      <c r="FF316" s="97"/>
      <c r="FG316" s="97"/>
      <c r="FH316" s="97"/>
      <c r="FI316" s="97"/>
      <c r="FJ316" s="97"/>
      <c r="FK316" s="97"/>
      <c r="FL316" s="97"/>
      <c r="FM316" s="97"/>
      <c r="FN316" s="97"/>
      <c r="FO316" s="97"/>
      <c r="FP316" s="97"/>
      <c r="FQ316" s="97"/>
      <c r="FR316" s="97"/>
      <c r="FS316" s="97"/>
      <c r="FT316" s="97"/>
      <c r="FU316" s="97"/>
      <c r="FV316" s="97"/>
      <c r="FW316" s="97"/>
      <c r="FX316" s="97"/>
      <c r="FY316" s="97"/>
      <c r="FZ316" s="97"/>
      <c r="GA316" s="97"/>
      <c r="GB316" s="97"/>
      <c r="GC316" s="97"/>
      <c r="GD316" s="97"/>
      <c r="GE316" s="97"/>
      <c r="GF316" s="97"/>
      <c r="GG316" s="97"/>
      <c r="GH316" s="97"/>
      <c r="GI316" s="97"/>
      <c r="GJ316" s="97"/>
      <c r="GK316" s="97"/>
      <c r="GL316" s="97"/>
      <c r="GM316" s="97"/>
      <c r="GN316" s="97"/>
      <c r="GO316" s="97"/>
      <c r="GP316" s="97"/>
      <c r="GQ316" s="97"/>
      <c r="GR316" s="97"/>
      <c r="GS316" s="97"/>
      <c r="GT316" s="97"/>
      <c r="GU316" s="97"/>
      <c r="GV316" s="97"/>
      <c r="GW316" s="97"/>
      <c r="GX316" s="97"/>
      <c r="GY316" s="97"/>
      <c r="GZ316" s="97"/>
      <c r="HA316" s="97"/>
      <c r="HB316" s="97"/>
      <c r="HC316" s="97"/>
      <c r="HD316" s="97"/>
      <c r="HE316" s="97"/>
      <c r="HF316" s="97"/>
      <c r="HG316" s="97"/>
      <c r="HH316" s="97"/>
      <c r="HI316" s="97"/>
      <c r="HJ316" s="97"/>
      <c r="HK316" s="97"/>
      <c r="HL316" s="97"/>
      <c r="HM316" s="97"/>
      <c r="HN316" s="97"/>
      <c r="HO316" s="97"/>
      <c r="HP316" s="97"/>
      <c r="HQ316" s="97"/>
      <c r="HR316" s="97"/>
      <c r="HS316" s="97"/>
      <c r="HT316" s="97"/>
      <c r="HU316" s="97"/>
      <c r="HV316" s="97"/>
      <c r="HW316" s="97"/>
      <c r="HX316" s="97"/>
      <c r="HY316" s="97"/>
      <c r="HZ316" s="97"/>
      <c r="IA316" s="97"/>
      <c r="IB316" s="97"/>
      <c r="IC316" s="97"/>
      <c r="ID316" s="97"/>
      <c r="IE316" s="97"/>
      <c r="IF316" s="97"/>
      <c r="IG316" s="97"/>
      <c r="IH316" s="97"/>
      <c r="II316" s="97"/>
      <c r="IJ316" s="97"/>
      <c r="IK316" s="97"/>
      <c r="IL316" s="97"/>
      <c r="IM316" s="97"/>
      <c r="IN316" s="97"/>
      <c r="IO316" s="97"/>
      <c r="IP316" s="97"/>
      <c r="IQ316" s="97"/>
      <c r="IR316" s="97"/>
      <c r="IS316" s="97"/>
      <c r="IT316" s="97"/>
      <c r="IU316" s="97"/>
      <c r="IV316" s="97"/>
      <c r="IW316" s="97"/>
      <c r="IX316" s="97"/>
      <c r="IY316" s="97"/>
      <c r="IZ316" s="97"/>
      <c r="JA316" s="97"/>
      <c r="JB316" s="97"/>
      <c r="JC316" s="97"/>
      <c r="JD316" s="97"/>
      <c r="JE316" s="97"/>
      <c r="JF316" s="97"/>
      <c r="JG316" s="97"/>
      <c r="JH316" s="97"/>
      <c r="JI316" s="97"/>
      <c r="JJ316" s="97"/>
      <c r="JK316" s="97"/>
      <c r="JL316" s="97"/>
      <c r="JM316" s="97"/>
      <c r="JN316" s="97"/>
      <c r="JO316" s="97"/>
      <c r="JP316" s="97"/>
      <c r="JQ316" s="97"/>
      <c r="JR316" s="97"/>
      <c r="JS316" s="97"/>
      <c r="JT316" s="97"/>
      <c r="JU316" s="97"/>
      <c r="JV316" s="97"/>
      <c r="JW316" s="97"/>
      <c r="JX316" s="97"/>
      <c r="JY316" s="97"/>
      <c r="JZ316" s="97"/>
      <c r="KA316" s="97"/>
      <c r="KB316" s="97"/>
      <c r="KC316" s="97"/>
      <c r="KD316" s="97"/>
      <c r="KE316" s="97"/>
      <c r="KF316" s="97"/>
      <c r="KG316" s="97"/>
      <c r="KH316" s="97"/>
      <c r="KI316" s="97"/>
      <c r="KJ316" s="97"/>
      <c r="KK316" s="97"/>
      <c r="KL316" s="97"/>
      <c r="KM316" s="97"/>
      <c r="KN316" s="97"/>
      <c r="KO316" s="97"/>
      <c r="KP316" s="97"/>
      <c r="KQ316" s="97"/>
      <c r="KR316" s="97"/>
      <c r="KS316" s="97"/>
      <c r="KT316" s="97"/>
      <c r="KU316" s="97"/>
      <c r="KV316" s="97"/>
      <c r="KW316" s="97"/>
      <c r="KX316" s="97"/>
      <c r="KY316" s="97"/>
      <c r="KZ316" s="97"/>
      <c r="LA316" s="97"/>
      <c r="LB316" s="97"/>
      <c r="LC316" s="97"/>
      <c r="LD316" s="97"/>
      <c r="LE316" s="97"/>
      <c r="LF316" s="97"/>
      <c r="LG316" s="97"/>
      <c r="LH316" s="97"/>
      <c r="LI316" s="97"/>
      <c r="LJ316" s="97"/>
      <c r="LK316" s="97"/>
      <c r="LL316" s="97"/>
      <c r="LM316" s="97"/>
      <c r="LN316" s="97"/>
      <c r="LO316" s="97"/>
      <c r="LP316" s="97"/>
      <c r="LQ316" s="97"/>
      <c r="LR316" s="97"/>
      <c r="LS316" s="97"/>
      <c r="LT316" s="97"/>
      <c r="LU316" s="97"/>
      <c r="LV316" s="97"/>
      <c r="LW316" s="97"/>
      <c r="LX316" s="97"/>
      <c r="LY316" s="97"/>
      <c r="LZ316" s="97"/>
      <c r="MA316" s="97"/>
      <c r="MB316" s="97"/>
      <c r="MC316" s="97"/>
      <c r="MD316" s="97"/>
      <c r="ME316" s="97"/>
      <c r="MF316" s="97"/>
      <c r="MG316" s="97"/>
      <c r="MH316" s="97"/>
      <c r="MI316" s="97"/>
      <c r="MJ316" s="97"/>
      <c r="MK316" s="97"/>
      <c r="ML316" s="97"/>
      <c r="MM316" s="97"/>
      <c r="MN316" s="97"/>
      <c r="MO316" s="97"/>
      <c r="MP316" s="97"/>
      <c r="MQ316" s="97"/>
      <c r="MR316" s="97"/>
      <c r="MS316" s="97"/>
      <c r="MT316" s="97"/>
      <c r="MU316" s="97"/>
      <c r="MV316" s="97"/>
      <c r="MW316" s="97"/>
      <c r="MX316" s="97"/>
      <c r="MY316" s="97"/>
      <c r="MZ316" s="97"/>
      <c r="NA316" s="97"/>
      <c r="NB316" s="97"/>
      <c r="NC316" s="97"/>
      <c r="ND316" s="97"/>
      <c r="NE316" s="97"/>
      <c r="NF316" s="97"/>
      <c r="NG316" s="97"/>
      <c r="NH316" s="97"/>
      <c r="NI316" s="97"/>
      <c r="NJ316" s="97"/>
      <c r="NK316" s="97"/>
      <c r="NL316" s="97"/>
      <c r="NM316" s="97"/>
      <c r="NN316" s="97"/>
      <c r="NO316" s="97"/>
      <c r="NP316" s="97"/>
      <c r="NQ316" s="97"/>
      <c r="NR316" s="97"/>
      <c r="NS316" s="97"/>
      <c r="NT316" s="97"/>
      <c r="NU316" s="97"/>
      <c r="NV316" s="97"/>
      <c r="NW316" s="97"/>
      <c r="NX316" s="97"/>
      <c r="NY316" s="97"/>
      <c r="NZ316" s="97"/>
      <c r="OA316" s="97"/>
      <c r="OB316" s="97"/>
      <c r="OC316" s="97"/>
      <c r="OD316" s="97"/>
      <c r="OE316" s="97"/>
      <c r="OF316" s="97"/>
      <c r="OG316" s="97"/>
      <c r="OH316" s="97"/>
      <c r="OI316" s="97"/>
      <c r="OJ316" s="97"/>
      <c r="OK316" s="97"/>
      <c r="OL316" s="97"/>
      <c r="OM316" s="97"/>
      <c r="ON316" s="97"/>
      <c r="OO316" s="97"/>
      <c r="OP316" s="97"/>
      <c r="OQ316" s="97"/>
      <c r="OR316" s="97"/>
      <c r="OS316" s="97"/>
      <c r="OT316" s="97"/>
      <c r="OU316" s="97"/>
      <c r="OV316" s="97"/>
      <c r="OW316" s="97"/>
      <c r="OX316" s="97"/>
      <c r="OY316" s="97"/>
      <c r="OZ316" s="97"/>
      <c r="PA316" s="97"/>
      <c r="PB316" s="97"/>
      <c r="PC316" s="97"/>
      <c r="PD316" s="97"/>
      <c r="PE316" s="97"/>
      <c r="PF316" s="97"/>
      <c r="PG316" s="97"/>
      <c r="PH316" s="97"/>
      <c r="PI316" s="97"/>
      <c r="PJ316" s="97"/>
      <c r="PK316" s="97"/>
      <c r="PL316" s="97"/>
      <c r="PM316" s="97"/>
      <c r="PN316" s="97"/>
      <c r="PO316" s="97"/>
      <c r="PP316" s="97"/>
      <c r="PQ316" s="97"/>
      <c r="PR316" s="97"/>
      <c r="PS316" s="97"/>
      <c r="PT316" s="97"/>
      <c r="PU316" s="97"/>
      <c r="PV316" s="97"/>
      <c r="PW316" s="97"/>
      <c r="PX316" s="97"/>
      <c r="PY316" s="97"/>
      <c r="PZ316" s="97"/>
      <c r="QA316" s="97"/>
      <c r="QB316" s="97"/>
      <c r="QC316" s="97"/>
      <c r="QD316" s="97"/>
      <c r="QE316" s="97"/>
      <c r="QF316" s="97"/>
      <c r="QG316" s="97"/>
      <c r="QH316" s="97"/>
      <c r="QI316" s="97"/>
      <c r="QJ316" s="97"/>
      <c r="QK316" s="97"/>
      <c r="QL316" s="97"/>
      <c r="QM316" s="97"/>
      <c r="QN316" s="97"/>
      <c r="QO316" s="97"/>
      <c r="QP316" s="97"/>
      <c r="QQ316" s="97"/>
      <c r="QR316" s="97"/>
      <c r="QS316" s="97"/>
      <c r="QT316" s="97"/>
      <c r="QU316" s="97"/>
      <c r="QV316" s="97"/>
      <c r="QW316" s="97"/>
      <c r="QX316" s="97"/>
      <c r="QY316" s="97"/>
      <c r="QZ316" s="97"/>
      <c r="RA316" s="97"/>
      <c r="RB316" s="97"/>
      <c r="RC316" s="97"/>
      <c r="RD316" s="97"/>
      <c r="RE316" s="97"/>
      <c r="RF316" s="97"/>
      <c r="RG316" s="97"/>
      <c r="RH316" s="97"/>
      <c r="RI316" s="97"/>
      <c r="RJ316" s="97"/>
      <c r="RK316" s="97"/>
      <c r="RL316" s="97"/>
      <c r="RM316" s="97"/>
      <c r="RN316" s="97"/>
      <c r="RO316" s="97"/>
      <c r="RP316" s="97"/>
      <c r="RQ316" s="97"/>
      <c r="RR316" s="97"/>
      <c r="RS316" s="97"/>
      <c r="RT316" s="97"/>
      <c r="RU316" s="97"/>
      <c r="RV316" s="97"/>
      <c r="RW316" s="97"/>
      <c r="RX316" s="97"/>
      <c r="RY316" s="97"/>
      <c r="RZ316" s="97"/>
      <c r="SA316" s="97"/>
      <c r="SB316" s="97"/>
      <c r="SC316" s="97"/>
      <c r="SD316" s="97"/>
      <c r="SE316" s="97"/>
      <c r="SF316" s="97"/>
      <c r="SG316" s="97"/>
      <c r="SH316" s="97"/>
      <c r="SI316" s="97"/>
      <c r="SJ316" s="97"/>
      <c r="SK316" s="97"/>
      <c r="SL316" s="97"/>
      <c r="SM316" s="97"/>
      <c r="SN316" s="97"/>
      <c r="SO316" s="97"/>
      <c r="SP316" s="97"/>
      <c r="SQ316" s="97"/>
      <c r="SR316" s="97"/>
      <c r="SS316" s="97"/>
      <c r="ST316" s="97"/>
      <c r="SU316" s="97"/>
      <c r="SV316" s="97"/>
      <c r="SW316" s="97"/>
      <c r="SX316" s="97"/>
      <c r="SY316" s="97"/>
      <c r="SZ316" s="97"/>
      <c r="TA316" s="97"/>
      <c r="TB316" s="97"/>
    </row>
    <row r="317" spans="1:522" s="1" customFormat="1" ht="18" customHeight="1" x14ac:dyDescent="0.2">
      <c r="A317" s="12"/>
      <c r="B317" s="11" t="s">
        <v>461</v>
      </c>
      <c r="C317" s="1">
        <v>12745</v>
      </c>
      <c r="E317" s="4" t="s">
        <v>460</v>
      </c>
      <c r="F317" s="1">
        <v>5450</v>
      </c>
      <c r="G317" s="9" t="s">
        <v>96</v>
      </c>
      <c r="H317" s="4" t="s">
        <v>462</v>
      </c>
      <c r="I317" s="1">
        <f t="shared" si="5"/>
        <v>0</v>
      </c>
      <c r="J317" s="12">
        <f>Tabuľka3[[#This Row],[Stĺpec9]]</f>
        <v>0</v>
      </c>
      <c r="K317" s="97"/>
      <c r="L317" s="97"/>
      <c r="M317" s="97"/>
      <c r="N317" s="97"/>
      <c r="O317" s="97"/>
      <c r="P317" s="97"/>
      <c r="Q317" s="97"/>
      <c r="R317" s="97"/>
      <c r="S317" s="97"/>
      <c r="T317" s="97"/>
      <c r="U317" s="97"/>
      <c r="V317" s="97"/>
      <c r="W317" s="97"/>
      <c r="X317" s="97"/>
      <c r="Y317" s="97"/>
      <c r="Z317" s="97"/>
      <c r="AA317" s="97"/>
      <c r="AB317" s="97"/>
      <c r="AC317" s="97"/>
      <c r="AD317" s="97"/>
      <c r="AE317" s="97"/>
      <c r="AF317" s="97"/>
      <c r="AG317" s="97"/>
      <c r="AH317" s="97"/>
      <c r="AI317" s="97"/>
      <c r="AJ317" s="97"/>
      <c r="AK317" s="97"/>
      <c r="AL317" s="97"/>
      <c r="AM317" s="97"/>
      <c r="AN317" s="97"/>
      <c r="AO317" s="97"/>
      <c r="AP317" s="97"/>
      <c r="AQ317" s="97"/>
      <c r="AR317" s="97"/>
      <c r="AS317" s="97"/>
      <c r="AT317" s="97"/>
      <c r="AU317" s="97"/>
      <c r="AV317" s="97"/>
      <c r="AW317" s="97"/>
      <c r="AX317" s="97"/>
      <c r="AY317" s="97"/>
      <c r="AZ317" s="97"/>
      <c r="BA317" s="97"/>
      <c r="BB317" s="97"/>
      <c r="BC317" s="97"/>
      <c r="BD317" s="97"/>
      <c r="BE317" s="97"/>
      <c r="BF317" s="97"/>
      <c r="BG317" s="97"/>
      <c r="BH317" s="97"/>
      <c r="BI317" s="97"/>
      <c r="BJ317" s="97"/>
      <c r="BK317" s="97"/>
      <c r="BL317" s="97"/>
      <c r="BM317" s="97"/>
      <c r="BN317" s="97"/>
      <c r="BO317" s="97"/>
      <c r="BP317" s="97"/>
      <c r="BQ317" s="97"/>
      <c r="BR317" s="97"/>
      <c r="BS317" s="97"/>
      <c r="BT317" s="97"/>
      <c r="BU317" s="97"/>
      <c r="BV317" s="97"/>
      <c r="BW317" s="97"/>
      <c r="BX317" s="97"/>
      <c r="BY317" s="97"/>
      <c r="BZ317" s="97"/>
      <c r="CA317" s="97"/>
      <c r="CB317" s="97"/>
      <c r="CC317" s="97"/>
      <c r="CD317" s="97"/>
      <c r="CE317" s="97"/>
      <c r="CF317" s="97"/>
      <c r="CG317" s="97"/>
      <c r="CH317" s="97"/>
      <c r="CI317" s="97"/>
      <c r="CJ317" s="97"/>
      <c r="CK317" s="97"/>
      <c r="CL317" s="97"/>
      <c r="CM317" s="97"/>
      <c r="CN317" s="97"/>
      <c r="CO317" s="97"/>
      <c r="CP317" s="97"/>
      <c r="CQ317" s="97"/>
      <c r="CR317" s="97"/>
      <c r="CS317" s="97"/>
      <c r="CT317" s="97"/>
      <c r="CU317" s="97"/>
      <c r="CV317" s="97"/>
      <c r="CW317" s="97"/>
      <c r="CX317" s="97"/>
      <c r="CY317" s="97"/>
      <c r="CZ317" s="97"/>
      <c r="DA317" s="97"/>
      <c r="DB317" s="97"/>
      <c r="DC317" s="97"/>
      <c r="DD317" s="97"/>
      <c r="DE317" s="97"/>
      <c r="DF317" s="97"/>
      <c r="DG317" s="97"/>
      <c r="DH317" s="97"/>
      <c r="DI317" s="97"/>
      <c r="DJ317" s="97"/>
      <c r="DK317" s="97"/>
      <c r="DL317" s="97"/>
      <c r="DM317" s="97"/>
      <c r="DN317" s="97"/>
      <c r="DO317" s="97"/>
      <c r="DP317" s="97"/>
      <c r="DQ317" s="97"/>
      <c r="DR317" s="97"/>
      <c r="DS317" s="97"/>
      <c r="DT317" s="97"/>
      <c r="DU317" s="97"/>
      <c r="DV317" s="97"/>
      <c r="DW317" s="97"/>
      <c r="DX317" s="97"/>
      <c r="DY317" s="97"/>
      <c r="DZ317" s="97"/>
      <c r="EA317" s="97"/>
      <c r="EB317" s="97"/>
      <c r="EC317" s="97"/>
      <c r="ED317" s="97"/>
      <c r="EE317" s="97"/>
      <c r="EF317" s="97"/>
      <c r="EG317" s="97"/>
      <c r="EH317" s="97"/>
      <c r="EI317" s="97"/>
      <c r="EJ317" s="97"/>
      <c r="EK317" s="97"/>
      <c r="EL317" s="97"/>
      <c r="EM317" s="97"/>
      <c r="EN317" s="97"/>
      <c r="EO317" s="97"/>
      <c r="EP317" s="97"/>
      <c r="EQ317" s="97"/>
      <c r="ER317" s="97"/>
      <c r="ES317" s="97"/>
      <c r="ET317" s="97"/>
      <c r="EU317" s="97"/>
      <c r="EV317" s="97"/>
      <c r="EW317" s="97"/>
      <c r="EX317" s="97"/>
      <c r="EY317" s="97"/>
      <c r="EZ317" s="97"/>
      <c r="FA317" s="97"/>
      <c r="FB317" s="97"/>
      <c r="FC317" s="97"/>
      <c r="FD317" s="97"/>
      <c r="FE317" s="97"/>
      <c r="FF317" s="97"/>
      <c r="FG317" s="97"/>
      <c r="FH317" s="97"/>
      <c r="FI317" s="97"/>
      <c r="FJ317" s="97"/>
      <c r="FK317" s="97"/>
      <c r="FL317" s="97"/>
      <c r="FM317" s="97"/>
      <c r="FN317" s="97"/>
      <c r="FO317" s="97"/>
      <c r="FP317" s="97"/>
      <c r="FQ317" s="97"/>
      <c r="FR317" s="97"/>
      <c r="FS317" s="97"/>
      <c r="FT317" s="97"/>
      <c r="FU317" s="97"/>
      <c r="FV317" s="97"/>
      <c r="FW317" s="97"/>
      <c r="FX317" s="97"/>
      <c r="FY317" s="97"/>
      <c r="FZ317" s="97"/>
      <c r="GA317" s="97"/>
      <c r="GB317" s="97"/>
      <c r="GC317" s="97"/>
      <c r="GD317" s="97"/>
      <c r="GE317" s="97"/>
      <c r="GF317" s="97"/>
      <c r="GG317" s="97"/>
      <c r="GH317" s="97"/>
      <c r="GI317" s="97"/>
      <c r="GJ317" s="97"/>
      <c r="GK317" s="97"/>
      <c r="GL317" s="97"/>
      <c r="GM317" s="97"/>
      <c r="GN317" s="97"/>
      <c r="GO317" s="97"/>
      <c r="GP317" s="97"/>
      <c r="GQ317" s="97"/>
      <c r="GR317" s="97"/>
      <c r="GS317" s="97"/>
      <c r="GT317" s="97"/>
      <c r="GU317" s="97"/>
      <c r="GV317" s="97"/>
      <c r="GW317" s="97"/>
      <c r="GX317" s="97"/>
      <c r="GY317" s="97"/>
      <c r="GZ317" s="97"/>
      <c r="HA317" s="97"/>
      <c r="HB317" s="97"/>
      <c r="HC317" s="97"/>
      <c r="HD317" s="97"/>
      <c r="HE317" s="97"/>
      <c r="HF317" s="97"/>
      <c r="HG317" s="97"/>
      <c r="HH317" s="97"/>
      <c r="HI317" s="97"/>
      <c r="HJ317" s="97"/>
      <c r="HK317" s="97"/>
      <c r="HL317" s="97"/>
      <c r="HM317" s="97"/>
      <c r="HN317" s="97"/>
      <c r="HO317" s="97"/>
      <c r="HP317" s="97"/>
      <c r="HQ317" s="97"/>
      <c r="HR317" s="97"/>
      <c r="HS317" s="97"/>
      <c r="HT317" s="97"/>
      <c r="HU317" s="97"/>
      <c r="HV317" s="97"/>
      <c r="HW317" s="97"/>
      <c r="HX317" s="97"/>
      <c r="HY317" s="97"/>
      <c r="HZ317" s="97"/>
      <c r="IA317" s="97"/>
      <c r="IB317" s="97"/>
      <c r="IC317" s="97"/>
      <c r="ID317" s="97"/>
      <c r="IE317" s="97"/>
      <c r="IF317" s="97"/>
      <c r="IG317" s="97"/>
      <c r="IH317" s="97"/>
      <c r="II317" s="97"/>
      <c r="IJ317" s="97"/>
      <c r="IK317" s="97"/>
      <c r="IL317" s="97"/>
      <c r="IM317" s="97"/>
      <c r="IN317" s="97"/>
      <c r="IO317" s="97"/>
      <c r="IP317" s="97"/>
      <c r="IQ317" s="97"/>
      <c r="IR317" s="97"/>
      <c r="IS317" s="97"/>
      <c r="IT317" s="97"/>
      <c r="IU317" s="97"/>
      <c r="IV317" s="97"/>
      <c r="IW317" s="97"/>
      <c r="IX317" s="97"/>
      <c r="IY317" s="97"/>
      <c r="IZ317" s="97"/>
      <c r="JA317" s="97"/>
      <c r="JB317" s="97"/>
      <c r="JC317" s="97"/>
      <c r="JD317" s="97"/>
      <c r="JE317" s="97"/>
      <c r="JF317" s="97"/>
      <c r="JG317" s="97"/>
      <c r="JH317" s="97"/>
      <c r="JI317" s="97"/>
      <c r="JJ317" s="97"/>
      <c r="JK317" s="97"/>
      <c r="JL317" s="97"/>
      <c r="JM317" s="97"/>
      <c r="JN317" s="97"/>
      <c r="JO317" s="97"/>
      <c r="JP317" s="97"/>
      <c r="JQ317" s="97"/>
      <c r="JR317" s="97"/>
      <c r="JS317" s="97"/>
      <c r="JT317" s="97"/>
      <c r="JU317" s="97"/>
      <c r="JV317" s="97"/>
      <c r="JW317" s="97"/>
      <c r="JX317" s="97"/>
      <c r="JY317" s="97"/>
      <c r="JZ317" s="97"/>
      <c r="KA317" s="97"/>
      <c r="KB317" s="97"/>
      <c r="KC317" s="97"/>
      <c r="KD317" s="97"/>
      <c r="KE317" s="97"/>
      <c r="KF317" s="97"/>
      <c r="KG317" s="97"/>
      <c r="KH317" s="97"/>
      <c r="KI317" s="97"/>
      <c r="KJ317" s="97"/>
      <c r="KK317" s="97"/>
      <c r="KL317" s="97"/>
      <c r="KM317" s="97"/>
      <c r="KN317" s="97"/>
      <c r="KO317" s="97"/>
      <c r="KP317" s="97"/>
      <c r="KQ317" s="97"/>
      <c r="KR317" s="97"/>
      <c r="KS317" s="97"/>
      <c r="KT317" s="97"/>
      <c r="KU317" s="97"/>
      <c r="KV317" s="97"/>
      <c r="KW317" s="97"/>
      <c r="KX317" s="97"/>
      <c r="KY317" s="97"/>
      <c r="KZ317" s="97"/>
      <c r="LA317" s="97"/>
      <c r="LB317" s="97"/>
      <c r="LC317" s="97"/>
      <c r="LD317" s="97"/>
      <c r="LE317" s="97"/>
      <c r="LF317" s="97"/>
      <c r="LG317" s="97"/>
      <c r="LH317" s="97"/>
      <c r="LI317" s="97"/>
      <c r="LJ317" s="97"/>
      <c r="LK317" s="97"/>
      <c r="LL317" s="97"/>
      <c r="LM317" s="97"/>
      <c r="LN317" s="97"/>
      <c r="LO317" s="97"/>
      <c r="LP317" s="97"/>
      <c r="LQ317" s="97"/>
      <c r="LR317" s="97"/>
      <c r="LS317" s="97"/>
      <c r="LT317" s="97"/>
      <c r="LU317" s="97"/>
      <c r="LV317" s="97"/>
      <c r="LW317" s="97"/>
      <c r="LX317" s="97"/>
      <c r="LY317" s="97"/>
      <c r="LZ317" s="97"/>
      <c r="MA317" s="97"/>
      <c r="MB317" s="97"/>
      <c r="MC317" s="97"/>
      <c r="MD317" s="97"/>
      <c r="ME317" s="97"/>
      <c r="MF317" s="97"/>
      <c r="MG317" s="97"/>
      <c r="MH317" s="97"/>
      <c r="MI317" s="97"/>
      <c r="MJ317" s="97"/>
      <c r="MK317" s="97"/>
      <c r="ML317" s="97"/>
      <c r="MM317" s="97"/>
      <c r="MN317" s="97"/>
      <c r="MO317" s="97"/>
      <c r="MP317" s="97"/>
      <c r="MQ317" s="97"/>
      <c r="MR317" s="97"/>
      <c r="MS317" s="97"/>
      <c r="MT317" s="97"/>
      <c r="MU317" s="97"/>
      <c r="MV317" s="97"/>
      <c r="MW317" s="97"/>
      <c r="MX317" s="97"/>
      <c r="MY317" s="97"/>
      <c r="MZ317" s="97"/>
      <c r="NA317" s="97"/>
      <c r="NB317" s="97"/>
      <c r="NC317" s="97"/>
      <c r="ND317" s="97"/>
      <c r="NE317" s="97"/>
      <c r="NF317" s="97"/>
      <c r="NG317" s="97"/>
      <c r="NH317" s="97"/>
      <c r="NI317" s="97"/>
      <c r="NJ317" s="97"/>
      <c r="NK317" s="97"/>
      <c r="NL317" s="97"/>
      <c r="NM317" s="97"/>
      <c r="NN317" s="97"/>
      <c r="NO317" s="97"/>
      <c r="NP317" s="97"/>
      <c r="NQ317" s="97"/>
      <c r="NR317" s="97"/>
      <c r="NS317" s="97"/>
      <c r="NT317" s="97"/>
      <c r="NU317" s="97"/>
      <c r="NV317" s="97"/>
      <c r="NW317" s="97"/>
      <c r="NX317" s="97"/>
      <c r="NY317" s="97"/>
      <c r="NZ317" s="97"/>
      <c r="OA317" s="97"/>
      <c r="OB317" s="97"/>
      <c r="OC317" s="97"/>
      <c r="OD317" s="97"/>
      <c r="OE317" s="97"/>
      <c r="OF317" s="97"/>
      <c r="OG317" s="97"/>
      <c r="OH317" s="97"/>
      <c r="OI317" s="97"/>
      <c r="OJ317" s="97"/>
      <c r="OK317" s="97"/>
      <c r="OL317" s="97"/>
      <c r="OM317" s="97"/>
      <c r="ON317" s="97"/>
      <c r="OO317" s="97"/>
      <c r="OP317" s="97"/>
      <c r="OQ317" s="97"/>
      <c r="OR317" s="97"/>
      <c r="OS317" s="97"/>
      <c r="OT317" s="97"/>
      <c r="OU317" s="97"/>
      <c r="OV317" s="97"/>
      <c r="OW317" s="97"/>
      <c r="OX317" s="97"/>
      <c r="OY317" s="97"/>
      <c r="OZ317" s="97"/>
      <c r="PA317" s="97"/>
      <c r="PB317" s="97"/>
      <c r="PC317" s="97"/>
      <c r="PD317" s="97"/>
      <c r="PE317" s="97"/>
      <c r="PF317" s="97"/>
      <c r="PG317" s="97"/>
      <c r="PH317" s="97"/>
      <c r="PI317" s="97"/>
      <c r="PJ317" s="97"/>
      <c r="PK317" s="97"/>
      <c r="PL317" s="97"/>
      <c r="PM317" s="97"/>
      <c r="PN317" s="97"/>
      <c r="PO317" s="97"/>
      <c r="PP317" s="97"/>
      <c r="PQ317" s="97"/>
      <c r="PR317" s="97"/>
      <c r="PS317" s="97"/>
      <c r="PT317" s="97"/>
      <c r="PU317" s="97"/>
      <c r="PV317" s="97"/>
      <c r="PW317" s="97"/>
      <c r="PX317" s="97"/>
      <c r="PY317" s="97"/>
      <c r="PZ317" s="97"/>
      <c r="QA317" s="97"/>
      <c r="QB317" s="97"/>
      <c r="QC317" s="97"/>
      <c r="QD317" s="97"/>
      <c r="QE317" s="97"/>
      <c r="QF317" s="97"/>
      <c r="QG317" s="97"/>
      <c r="QH317" s="97"/>
      <c r="QI317" s="97"/>
      <c r="QJ317" s="97"/>
      <c r="QK317" s="97"/>
      <c r="QL317" s="97"/>
      <c r="QM317" s="97"/>
      <c r="QN317" s="97"/>
      <c r="QO317" s="97"/>
      <c r="QP317" s="97"/>
      <c r="QQ317" s="97"/>
      <c r="QR317" s="97"/>
      <c r="QS317" s="97"/>
      <c r="QT317" s="97"/>
      <c r="QU317" s="97"/>
      <c r="QV317" s="97"/>
      <c r="QW317" s="97"/>
      <c r="QX317" s="97"/>
      <c r="QY317" s="97"/>
      <c r="QZ317" s="97"/>
      <c r="RA317" s="97"/>
      <c r="RB317" s="97"/>
      <c r="RC317" s="97"/>
      <c r="RD317" s="97"/>
      <c r="RE317" s="97"/>
      <c r="RF317" s="97"/>
      <c r="RG317" s="97"/>
      <c r="RH317" s="97"/>
      <c r="RI317" s="97"/>
      <c r="RJ317" s="97"/>
      <c r="RK317" s="97"/>
      <c r="RL317" s="97"/>
      <c r="RM317" s="97"/>
      <c r="RN317" s="97"/>
      <c r="RO317" s="97"/>
      <c r="RP317" s="97"/>
      <c r="RQ317" s="97"/>
      <c r="RR317" s="97"/>
      <c r="RS317" s="97"/>
      <c r="RT317" s="97"/>
      <c r="RU317" s="97"/>
      <c r="RV317" s="97"/>
      <c r="RW317" s="97"/>
      <c r="RX317" s="97"/>
      <c r="RY317" s="97"/>
      <c r="RZ317" s="97"/>
      <c r="SA317" s="97"/>
      <c r="SB317" s="97"/>
      <c r="SC317" s="97"/>
      <c r="SD317" s="97"/>
      <c r="SE317" s="97"/>
      <c r="SF317" s="97"/>
      <c r="SG317" s="97"/>
      <c r="SH317" s="97"/>
      <c r="SI317" s="97"/>
      <c r="SJ317" s="97"/>
      <c r="SK317" s="97"/>
      <c r="SL317" s="97"/>
      <c r="SM317" s="97"/>
      <c r="SN317" s="97"/>
      <c r="SO317" s="97"/>
      <c r="SP317" s="97"/>
      <c r="SQ317" s="97"/>
      <c r="SR317" s="97"/>
      <c r="SS317" s="97"/>
      <c r="ST317" s="97"/>
      <c r="SU317" s="97"/>
      <c r="SV317" s="97"/>
      <c r="SW317" s="97"/>
      <c r="SX317" s="97"/>
      <c r="SY317" s="97"/>
      <c r="SZ317" s="97"/>
      <c r="TA317" s="97"/>
      <c r="TB317" s="97"/>
    </row>
    <row r="318" spans="1:522" s="1" customFormat="1" ht="19.5" customHeight="1" x14ac:dyDescent="0.2">
      <c r="A318" s="12"/>
      <c r="B318" s="11" t="s">
        <v>475</v>
      </c>
      <c r="C318" s="1">
        <v>11653</v>
      </c>
      <c r="D318" s="1">
        <v>2016</v>
      </c>
      <c r="E318" s="4" t="s">
        <v>477</v>
      </c>
      <c r="F318" s="1">
        <v>6225</v>
      </c>
      <c r="G318" s="9" t="s">
        <v>98</v>
      </c>
      <c r="H318" s="4" t="s">
        <v>40</v>
      </c>
      <c r="I318" s="1">
        <f t="shared" si="5"/>
        <v>0</v>
      </c>
      <c r="J318" s="12">
        <f>Tabuľka3[[#This Row],[Stĺpec9]]</f>
        <v>0</v>
      </c>
      <c r="K318" s="97"/>
      <c r="L318" s="97"/>
      <c r="M318" s="97"/>
      <c r="N318" s="97"/>
      <c r="O318" s="97"/>
      <c r="P318" s="97"/>
      <c r="Q318" s="97"/>
      <c r="R318" s="97"/>
      <c r="S318" s="97"/>
      <c r="T318" s="97"/>
      <c r="U318" s="97"/>
      <c r="V318" s="97"/>
      <c r="W318" s="97"/>
      <c r="X318" s="97"/>
      <c r="Y318" s="97"/>
      <c r="Z318" s="97"/>
      <c r="AA318" s="97"/>
      <c r="AB318" s="97"/>
      <c r="AC318" s="97"/>
      <c r="AD318" s="97"/>
      <c r="AE318" s="97"/>
      <c r="AF318" s="97"/>
      <c r="AG318" s="97"/>
      <c r="AH318" s="97"/>
      <c r="AI318" s="97"/>
      <c r="AJ318" s="97"/>
      <c r="AK318" s="97"/>
      <c r="AL318" s="97"/>
      <c r="AM318" s="97"/>
      <c r="AN318" s="97"/>
      <c r="AO318" s="97"/>
      <c r="AP318" s="97"/>
      <c r="AQ318" s="97"/>
      <c r="AR318" s="97"/>
      <c r="AS318" s="97"/>
      <c r="AT318" s="97"/>
      <c r="AU318" s="97"/>
      <c r="AV318" s="97"/>
      <c r="AW318" s="97"/>
      <c r="AX318" s="97"/>
      <c r="AY318" s="97"/>
      <c r="AZ318" s="97"/>
      <c r="BA318" s="97"/>
      <c r="BB318" s="97"/>
      <c r="BC318" s="97"/>
      <c r="BD318" s="97"/>
      <c r="BE318" s="97"/>
      <c r="BF318" s="97"/>
      <c r="BG318" s="97"/>
      <c r="BH318" s="97"/>
      <c r="BI318" s="97"/>
      <c r="BJ318" s="97"/>
      <c r="BK318" s="97"/>
      <c r="BL318" s="97"/>
      <c r="BM318" s="97"/>
      <c r="BN318" s="97"/>
      <c r="BO318" s="97"/>
      <c r="BP318" s="97"/>
      <c r="BQ318" s="97"/>
      <c r="BR318" s="97"/>
      <c r="BS318" s="97"/>
      <c r="BT318" s="97"/>
      <c r="BU318" s="97"/>
      <c r="BV318" s="97"/>
      <c r="BW318" s="97"/>
      <c r="BX318" s="97"/>
      <c r="BY318" s="97"/>
      <c r="BZ318" s="97"/>
      <c r="CA318" s="97"/>
      <c r="CB318" s="97"/>
      <c r="CC318" s="97"/>
      <c r="CD318" s="97"/>
      <c r="CE318" s="97"/>
      <c r="CF318" s="97"/>
      <c r="CG318" s="97"/>
      <c r="CH318" s="97"/>
      <c r="CI318" s="97"/>
      <c r="CJ318" s="97"/>
      <c r="CK318" s="97"/>
      <c r="CL318" s="97"/>
      <c r="CM318" s="97"/>
      <c r="CN318" s="97"/>
      <c r="CO318" s="97"/>
      <c r="CP318" s="97"/>
      <c r="CQ318" s="97"/>
      <c r="CR318" s="97"/>
      <c r="CS318" s="97"/>
      <c r="CT318" s="97"/>
      <c r="CU318" s="97"/>
      <c r="CV318" s="97"/>
      <c r="CW318" s="97"/>
      <c r="CX318" s="97"/>
      <c r="CY318" s="97"/>
      <c r="CZ318" s="97"/>
      <c r="DA318" s="97"/>
      <c r="DB318" s="97"/>
      <c r="DC318" s="97"/>
      <c r="DD318" s="97"/>
      <c r="DE318" s="97"/>
      <c r="DF318" s="97"/>
      <c r="DG318" s="97"/>
      <c r="DH318" s="97"/>
      <c r="DI318" s="97"/>
      <c r="DJ318" s="97"/>
      <c r="DK318" s="97"/>
      <c r="DL318" s="97"/>
      <c r="DM318" s="97"/>
      <c r="DN318" s="97"/>
      <c r="DO318" s="97"/>
      <c r="DP318" s="97"/>
      <c r="DQ318" s="97"/>
      <c r="DR318" s="97"/>
      <c r="DS318" s="97"/>
      <c r="DT318" s="97"/>
      <c r="DU318" s="97"/>
      <c r="DV318" s="97"/>
      <c r="DW318" s="97"/>
      <c r="DX318" s="97"/>
      <c r="DY318" s="97"/>
      <c r="DZ318" s="97"/>
      <c r="EA318" s="97"/>
      <c r="EB318" s="97"/>
      <c r="EC318" s="97"/>
      <c r="ED318" s="97"/>
      <c r="EE318" s="97"/>
      <c r="EF318" s="97"/>
      <c r="EG318" s="97"/>
      <c r="EH318" s="97"/>
      <c r="EI318" s="97"/>
      <c r="EJ318" s="97"/>
      <c r="EK318" s="97"/>
      <c r="EL318" s="97"/>
      <c r="EM318" s="97"/>
      <c r="EN318" s="97"/>
      <c r="EO318" s="97"/>
      <c r="EP318" s="97"/>
      <c r="EQ318" s="97"/>
      <c r="ER318" s="97"/>
      <c r="ES318" s="97"/>
      <c r="ET318" s="97"/>
      <c r="EU318" s="97"/>
      <c r="EV318" s="97"/>
      <c r="EW318" s="97"/>
      <c r="EX318" s="97"/>
      <c r="EY318" s="97"/>
      <c r="EZ318" s="97"/>
      <c r="FA318" s="97"/>
      <c r="FB318" s="97"/>
      <c r="FC318" s="97"/>
      <c r="FD318" s="97"/>
      <c r="FE318" s="97"/>
      <c r="FF318" s="97"/>
      <c r="FG318" s="97"/>
      <c r="FH318" s="97"/>
      <c r="FI318" s="97"/>
      <c r="FJ318" s="97"/>
      <c r="FK318" s="97"/>
      <c r="FL318" s="97"/>
      <c r="FM318" s="97"/>
      <c r="FN318" s="97"/>
      <c r="FO318" s="97"/>
      <c r="FP318" s="97"/>
      <c r="FQ318" s="97"/>
      <c r="FR318" s="97"/>
      <c r="FS318" s="97"/>
      <c r="FT318" s="97"/>
      <c r="FU318" s="97"/>
      <c r="FV318" s="97"/>
      <c r="FW318" s="97"/>
      <c r="FX318" s="97"/>
      <c r="FY318" s="97"/>
      <c r="FZ318" s="97"/>
      <c r="GA318" s="97"/>
      <c r="GB318" s="97"/>
      <c r="GC318" s="97"/>
      <c r="GD318" s="97"/>
      <c r="GE318" s="97"/>
      <c r="GF318" s="97"/>
      <c r="GG318" s="97"/>
      <c r="GH318" s="97"/>
      <c r="GI318" s="97"/>
      <c r="GJ318" s="97"/>
      <c r="GK318" s="97"/>
      <c r="GL318" s="97"/>
      <c r="GM318" s="97"/>
      <c r="GN318" s="97"/>
      <c r="GO318" s="97"/>
      <c r="GP318" s="97"/>
      <c r="GQ318" s="97"/>
      <c r="GR318" s="97"/>
      <c r="GS318" s="97"/>
      <c r="GT318" s="97"/>
      <c r="GU318" s="97"/>
      <c r="GV318" s="97"/>
      <c r="GW318" s="97"/>
      <c r="GX318" s="97"/>
      <c r="GY318" s="97"/>
      <c r="GZ318" s="97"/>
      <c r="HA318" s="97"/>
      <c r="HB318" s="97"/>
      <c r="HC318" s="97"/>
      <c r="HD318" s="97"/>
      <c r="HE318" s="97"/>
      <c r="HF318" s="97"/>
      <c r="HG318" s="97"/>
      <c r="HH318" s="97"/>
      <c r="HI318" s="97"/>
      <c r="HJ318" s="97"/>
      <c r="HK318" s="97"/>
      <c r="HL318" s="97"/>
      <c r="HM318" s="97"/>
      <c r="HN318" s="97"/>
      <c r="HO318" s="97"/>
      <c r="HP318" s="97"/>
      <c r="HQ318" s="97"/>
      <c r="HR318" s="97"/>
      <c r="HS318" s="97"/>
      <c r="HT318" s="97"/>
      <c r="HU318" s="97"/>
      <c r="HV318" s="97"/>
      <c r="HW318" s="97"/>
      <c r="HX318" s="97"/>
      <c r="HY318" s="97"/>
      <c r="HZ318" s="97"/>
      <c r="IA318" s="97"/>
      <c r="IB318" s="97"/>
      <c r="IC318" s="97"/>
      <c r="ID318" s="97"/>
      <c r="IE318" s="97"/>
      <c r="IF318" s="97"/>
      <c r="IG318" s="97"/>
      <c r="IH318" s="97"/>
      <c r="II318" s="97"/>
      <c r="IJ318" s="97"/>
      <c r="IK318" s="97"/>
      <c r="IL318" s="97"/>
      <c r="IM318" s="97"/>
      <c r="IN318" s="97"/>
      <c r="IO318" s="97"/>
      <c r="IP318" s="97"/>
      <c r="IQ318" s="97"/>
      <c r="IR318" s="97"/>
      <c r="IS318" s="97"/>
      <c r="IT318" s="97"/>
      <c r="IU318" s="97"/>
      <c r="IV318" s="97"/>
      <c r="IW318" s="97"/>
      <c r="IX318" s="97"/>
      <c r="IY318" s="97"/>
      <c r="IZ318" s="97"/>
      <c r="JA318" s="97"/>
      <c r="JB318" s="97"/>
      <c r="JC318" s="97"/>
      <c r="JD318" s="97"/>
      <c r="JE318" s="97"/>
      <c r="JF318" s="97"/>
      <c r="JG318" s="97"/>
      <c r="JH318" s="97"/>
      <c r="JI318" s="97"/>
      <c r="JJ318" s="97"/>
      <c r="JK318" s="97"/>
      <c r="JL318" s="97"/>
      <c r="JM318" s="97"/>
      <c r="JN318" s="97"/>
      <c r="JO318" s="97"/>
      <c r="JP318" s="97"/>
      <c r="JQ318" s="97"/>
      <c r="JR318" s="97"/>
      <c r="JS318" s="97"/>
      <c r="JT318" s="97"/>
      <c r="JU318" s="97"/>
      <c r="JV318" s="97"/>
      <c r="JW318" s="97"/>
      <c r="JX318" s="97"/>
      <c r="JY318" s="97"/>
      <c r="JZ318" s="97"/>
      <c r="KA318" s="97"/>
      <c r="KB318" s="97"/>
      <c r="KC318" s="97"/>
      <c r="KD318" s="97"/>
      <c r="KE318" s="97"/>
      <c r="KF318" s="97"/>
      <c r="KG318" s="97"/>
      <c r="KH318" s="97"/>
      <c r="KI318" s="97"/>
      <c r="KJ318" s="97"/>
      <c r="KK318" s="97"/>
      <c r="KL318" s="97"/>
      <c r="KM318" s="97"/>
      <c r="KN318" s="97"/>
      <c r="KO318" s="97"/>
      <c r="KP318" s="97"/>
      <c r="KQ318" s="97"/>
      <c r="KR318" s="97"/>
      <c r="KS318" s="97"/>
      <c r="KT318" s="97"/>
      <c r="KU318" s="97"/>
      <c r="KV318" s="97"/>
      <c r="KW318" s="97"/>
      <c r="KX318" s="97"/>
      <c r="KY318" s="97"/>
      <c r="KZ318" s="97"/>
      <c r="LA318" s="97"/>
      <c r="LB318" s="97"/>
      <c r="LC318" s="97"/>
      <c r="LD318" s="97"/>
      <c r="LE318" s="97"/>
      <c r="LF318" s="97"/>
      <c r="LG318" s="97"/>
      <c r="LH318" s="97"/>
      <c r="LI318" s="97"/>
      <c r="LJ318" s="97"/>
      <c r="LK318" s="97"/>
      <c r="LL318" s="97"/>
      <c r="LM318" s="97"/>
      <c r="LN318" s="97"/>
      <c r="LO318" s="97"/>
      <c r="LP318" s="97"/>
      <c r="LQ318" s="97"/>
      <c r="LR318" s="97"/>
      <c r="LS318" s="97"/>
      <c r="LT318" s="97"/>
      <c r="LU318" s="97"/>
      <c r="LV318" s="97"/>
      <c r="LW318" s="97"/>
      <c r="LX318" s="97"/>
      <c r="LY318" s="97"/>
      <c r="LZ318" s="97"/>
      <c r="MA318" s="97"/>
      <c r="MB318" s="97"/>
      <c r="MC318" s="97"/>
      <c r="MD318" s="97"/>
      <c r="ME318" s="97"/>
      <c r="MF318" s="97"/>
      <c r="MG318" s="97"/>
      <c r="MH318" s="97"/>
      <c r="MI318" s="97"/>
      <c r="MJ318" s="97"/>
      <c r="MK318" s="97"/>
      <c r="ML318" s="97"/>
      <c r="MM318" s="97"/>
      <c r="MN318" s="97"/>
      <c r="MO318" s="97"/>
      <c r="MP318" s="97"/>
      <c r="MQ318" s="97"/>
      <c r="MR318" s="97"/>
      <c r="MS318" s="97"/>
      <c r="MT318" s="97"/>
      <c r="MU318" s="97"/>
      <c r="MV318" s="97"/>
      <c r="MW318" s="97"/>
      <c r="MX318" s="97"/>
      <c r="MY318" s="97"/>
      <c r="MZ318" s="97"/>
      <c r="NA318" s="97"/>
      <c r="NB318" s="97"/>
      <c r="NC318" s="97"/>
      <c r="ND318" s="97"/>
      <c r="NE318" s="97"/>
      <c r="NF318" s="97"/>
      <c r="NG318" s="97"/>
      <c r="NH318" s="97"/>
      <c r="NI318" s="97"/>
      <c r="NJ318" s="97"/>
      <c r="NK318" s="97"/>
      <c r="NL318" s="97"/>
      <c r="NM318" s="97"/>
      <c r="NN318" s="97"/>
      <c r="NO318" s="97"/>
      <c r="NP318" s="97"/>
      <c r="NQ318" s="97"/>
      <c r="NR318" s="97"/>
      <c r="NS318" s="97"/>
      <c r="NT318" s="97"/>
      <c r="NU318" s="97"/>
      <c r="NV318" s="97"/>
      <c r="NW318" s="97"/>
      <c r="NX318" s="97"/>
      <c r="NY318" s="97"/>
      <c r="NZ318" s="97"/>
      <c r="OA318" s="97"/>
      <c r="OB318" s="97"/>
      <c r="OC318" s="97"/>
      <c r="OD318" s="97"/>
      <c r="OE318" s="97"/>
      <c r="OF318" s="97"/>
      <c r="OG318" s="97"/>
      <c r="OH318" s="97"/>
      <c r="OI318" s="97"/>
      <c r="OJ318" s="97"/>
      <c r="OK318" s="97"/>
      <c r="OL318" s="97"/>
      <c r="OM318" s="97"/>
      <c r="ON318" s="97"/>
      <c r="OO318" s="97"/>
      <c r="OP318" s="97"/>
      <c r="OQ318" s="97"/>
      <c r="OR318" s="97"/>
      <c r="OS318" s="97"/>
      <c r="OT318" s="97"/>
      <c r="OU318" s="97"/>
      <c r="OV318" s="97"/>
      <c r="OW318" s="97"/>
      <c r="OX318" s="97"/>
      <c r="OY318" s="97"/>
      <c r="OZ318" s="97"/>
      <c r="PA318" s="97"/>
      <c r="PB318" s="97"/>
      <c r="PC318" s="97"/>
      <c r="PD318" s="97"/>
      <c r="PE318" s="97"/>
      <c r="PF318" s="97"/>
      <c r="PG318" s="97"/>
      <c r="PH318" s="97"/>
      <c r="PI318" s="97"/>
      <c r="PJ318" s="97"/>
      <c r="PK318" s="97"/>
      <c r="PL318" s="97"/>
      <c r="PM318" s="97"/>
      <c r="PN318" s="97"/>
      <c r="PO318" s="97"/>
      <c r="PP318" s="97"/>
      <c r="PQ318" s="97"/>
      <c r="PR318" s="97"/>
      <c r="PS318" s="97"/>
      <c r="PT318" s="97"/>
      <c r="PU318" s="97"/>
      <c r="PV318" s="97"/>
      <c r="PW318" s="97"/>
      <c r="PX318" s="97"/>
      <c r="PY318" s="97"/>
      <c r="PZ318" s="97"/>
      <c r="QA318" s="97"/>
      <c r="QB318" s="97"/>
      <c r="QC318" s="97"/>
      <c r="QD318" s="97"/>
      <c r="QE318" s="97"/>
      <c r="QF318" s="97"/>
      <c r="QG318" s="97"/>
      <c r="QH318" s="97"/>
      <c r="QI318" s="97"/>
      <c r="QJ318" s="97"/>
      <c r="QK318" s="97"/>
      <c r="QL318" s="97"/>
      <c r="QM318" s="97"/>
      <c r="QN318" s="97"/>
      <c r="QO318" s="97"/>
      <c r="QP318" s="97"/>
      <c r="QQ318" s="97"/>
      <c r="QR318" s="97"/>
      <c r="QS318" s="97"/>
      <c r="QT318" s="97"/>
      <c r="QU318" s="97"/>
      <c r="QV318" s="97"/>
      <c r="QW318" s="97"/>
      <c r="QX318" s="97"/>
      <c r="QY318" s="97"/>
      <c r="QZ318" s="97"/>
      <c r="RA318" s="97"/>
      <c r="RB318" s="97"/>
      <c r="RC318" s="97"/>
      <c r="RD318" s="97"/>
      <c r="RE318" s="97"/>
      <c r="RF318" s="97"/>
      <c r="RG318" s="97"/>
      <c r="RH318" s="97"/>
      <c r="RI318" s="97"/>
      <c r="RJ318" s="97"/>
      <c r="RK318" s="97"/>
      <c r="RL318" s="97"/>
      <c r="RM318" s="97"/>
      <c r="RN318" s="97"/>
      <c r="RO318" s="97"/>
      <c r="RP318" s="97"/>
      <c r="RQ318" s="97"/>
      <c r="RR318" s="97"/>
      <c r="RS318" s="97"/>
      <c r="RT318" s="97"/>
      <c r="RU318" s="97"/>
      <c r="RV318" s="97"/>
      <c r="RW318" s="97"/>
      <c r="RX318" s="97"/>
      <c r="RY318" s="97"/>
      <c r="RZ318" s="97"/>
      <c r="SA318" s="97"/>
      <c r="SB318" s="97"/>
      <c r="SC318" s="97"/>
      <c r="SD318" s="97"/>
      <c r="SE318" s="97"/>
      <c r="SF318" s="97"/>
      <c r="SG318" s="97"/>
      <c r="SH318" s="97"/>
      <c r="SI318" s="97"/>
      <c r="SJ318" s="97"/>
      <c r="SK318" s="97"/>
      <c r="SL318" s="97"/>
      <c r="SM318" s="97"/>
      <c r="SN318" s="97"/>
      <c r="SO318" s="97"/>
      <c r="SP318" s="97"/>
      <c r="SQ318" s="97"/>
      <c r="SR318" s="97"/>
      <c r="SS318" s="97"/>
      <c r="ST318" s="97"/>
      <c r="SU318" s="97"/>
      <c r="SV318" s="97"/>
      <c r="SW318" s="97"/>
      <c r="SX318" s="97"/>
      <c r="SY318" s="97"/>
      <c r="SZ318" s="97"/>
      <c r="TA318" s="97"/>
      <c r="TB318" s="97"/>
    </row>
    <row r="319" spans="1:522" s="1" customFormat="1" ht="19.5" customHeight="1" x14ac:dyDescent="0.2">
      <c r="A319" s="12"/>
      <c r="B319" s="11" t="s">
        <v>470</v>
      </c>
      <c r="C319" s="1">
        <v>11468</v>
      </c>
      <c r="D319" s="1">
        <v>2015</v>
      </c>
      <c r="E319" s="4" t="s">
        <v>469</v>
      </c>
      <c r="F319" s="1">
        <v>5985</v>
      </c>
      <c r="G319" s="9" t="s">
        <v>96</v>
      </c>
      <c r="H319" s="4" t="s">
        <v>472</v>
      </c>
      <c r="I319" s="1">
        <f t="shared" si="5"/>
        <v>0</v>
      </c>
      <c r="J319" s="12">
        <f>Tabuľka3[[#This Row],[Stĺpec9]]</f>
        <v>0</v>
      </c>
      <c r="K319" s="97"/>
      <c r="L319" s="97"/>
      <c r="M319" s="97"/>
      <c r="N319" s="97"/>
      <c r="O319" s="97"/>
      <c r="P319" s="97"/>
      <c r="Q319" s="97"/>
      <c r="R319" s="97"/>
      <c r="S319" s="97"/>
      <c r="T319" s="97"/>
      <c r="U319" s="97"/>
      <c r="V319" s="97"/>
      <c r="W319" s="97"/>
      <c r="X319" s="97"/>
      <c r="Y319" s="97"/>
      <c r="Z319" s="97"/>
      <c r="AA319" s="97"/>
      <c r="AB319" s="97"/>
      <c r="AC319" s="97"/>
      <c r="AD319" s="97"/>
      <c r="AE319" s="97"/>
      <c r="AF319" s="97"/>
      <c r="AG319" s="97"/>
      <c r="AH319" s="97"/>
      <c r="AI319" s="97"/>
      <c r="AJ319" s="97"/>
      <c r="AK319" s="97"/>
      <c r="AL319" s="97"/>
      <c r="AM319" s="97"/>
      <c r="AN319" s="97"/>
      <c r="AO319" s="97"/>
      <c r="AP319" s="97"/>
      <c r="AQ319" s="97"/>
      <c r="AR319" s="97"/>
      <c r="AS319" s="97"/>
      <c r="AT319" s="97"/>
      <c r="AU319" s="97"/>
      <c r="AV319" s="97"/>
      <c r="AW319" s="97"/>
      <c r="AX319" s="97"/>
      <c r="AY319" s="97"/>
      <c r="AZ319" s="97"/>
      <c r="BA319" s="97"/>
      <c r="BB319" s="97"/>
      <c r="BC319" s="97"/>
      <c r="BD319" s="97"/>
      <c r="BE319" s="97"/>
      <c r="BF319" s="97"/>
      <c r="BG319" s="97"/>
      <c r="BH319" s="97"/>
      <c r="BI319" s="97"/>
      <c r="BJ319" s="97"/>
      <c r="BK319" s="97"/>
      <c r="BL319" s="97"/>
      <c r="BM319" s="97"/>
      <c r="BN319" s="97"/>
      <c r="BO319" s="97"/>
      <c r="BP319" s="97"/>
      <c r="BQ319" s="97"/>
      <c r="BR319" s="97"/>
      <c r="BS319" s="97"/>
      <c r="BT319" s="97"/>
      <c r="BU319" s="97"/>
      <c r="BV319" s="97"/>
      <c r="BW319" s="97"/>
      <c r="BX319" s="97"/>
      <c r="BY319" s="97"/>
      <c r="BZ319" s="97"/>
      <c r="CA319" s="97"/>
      <c r="CB319" s="97"/>
      <c r="CC319" s="97"/>
      <c r="CD319" s="97"/>
      <c r="CE319" s="97"/>
      <c r="CF319" s="97"/>
      <c r="CG319" s="97"/>
      <c r="CH319" s="97"/>
      <c r="CI319" s="97"/>
      <c r="CJ319" s="97"/>
      <c r="CK319" s="97"/>
      <c r="CL319" s="97"/>
      <c r="CM319" s="97"/>
      <c r="CN319" s="97"/>
      <c r="CO319" s="97"/>
      <c r="CP319" s="97"/>
      <c r="CQ319" s="97"/>
      <c r="CR319" s="97"/>
      <c r="CS319" s="97"/>
      <c r="CT319" s="97"/>
      <c r="CU319" s="97"/>
      <c r="CV319" s="97"/>
      <c r="CW319" s="97"/>
      <c r="CX319" s="97"/>
      <c r="CY319" s="97"/>
      <c r="CZ319" s="97"/>
      <c r="DA319" s="97"/>
      <c r="DB319" s="97"/>
      <c r="DC319" s="97"/>
      <c r="DD319" s="97"/>
      <c r="DE319" s="97"/>
      <c r="DF319" s="97"/>
      <c r="DG319" s="97"/>
      <c r="DH319" s="97"/>
      <c r="DI319" s="97"/>
      <c r="DJ319" s="97"/>
      <c r="DK319" s="97"/>
      <c r="DL319" s="97"/>
      <c r="DM319" s="97"/>
      <c r="DN319" s="97"/>
      <c r="DO319" s="97"/>
      <c r="DP319" s="97"/>
      <c r="DQ319" s="97"/>
      <c r="DR319" s="97"/>
      <c r="DS319" s="97"/>
      <c r="DT319" s="97"/>
      <c r="DU319" s="97"/>
      <c r="DV319" s="97"/>
      <c r="DW319" s="97"/>
      <c r="DX319" s="97"/>
      <c r="DY319" s="97"/>
      <c r="DZ319" s="97"/>
      <c r="EA319" s="97"/>
      <c r="EB319" s="97"/>
      <c r="EC319" s="97"/>
      <c r="ED319" s="97"/>
      <c r="EE319" s="97"/>
      <c r="EF319" s="97"/>
      <c r="EG319" s="97"/>
      <c r="EH319" s="97"/>
      <c r="EI319" s="97"/>
      <c r="EJ319" s="97"/>
      <c r="EK319" s="97"/>
      <c r="EL319" s="97"/>
      <c r="EM319" s="97"/>
      <c r="EN319" s="97"/>
      <c r="EO319" s="97"/>
      <c r="EP319" s="97"/>
      <c r="EQ319" s="97"/>
      <c r="ER319" s="97"/>
      <c r="ES319" s="97"/>
      <c r="ET319" s="97"/>
      <c r="EU319" s="97"/>
      <c r="EV319" s="97"/>
      <c r="EW319" s="97"/>
      <c r="EX319" s="97"/>
      <c r="EY319" s="97"/>
      <c r="EZ319" s="97"/>
      <c r="FA319" s="97"/>
      <c r="FB319" s="97"/>
      <c r="FC319" s="97"/>
      <c r="FD319" s="97"/>
      <c r="FE319" s="97"/>
      <c r="FF319" s="97"/>
      <c r="FG319" s="97"/>
      <c r="FH319" s="97"/>
      <c r="FI319" s="97"/>
      <c r="FJ319" s="97"/>
      <c r="FK319" s="97"/>
      <c r="FL319" s="97"/>
      <c r="FM319" s="97"/>
      <c r="FN319" s="97"/>
      <c r="FO319" s="97"/>
      <c r="FP319" s="97"/>
      <c r="FQ319" s="97"/>
      <c r="FR319" s="97"/>
      <c r="FS319" s="97"/>
      <c r="FT319" s="97"/>
      <c r="FU319" s="97"/>
      <c r="FV319" s="97"/>
      <c r="FW319" s="97"/>
      <c r="FX319" s="97"/>
      <c r="FY319" s="97"/>
      <c r="FZ319" s="97"/>
      <c r="GA319" s="97"/>
      <c r="GB319" s="97"/>
      <c r="GC319" s="97"/>
      <c r="GD319" s="97"/>
      <c r="GE319" s="97"/>
      <c r="GF319" s="97"/>
      <c r="GG319" s="97"/>
      <c r="GH319" s="97"/>
      <c r="GI319" s="97"/>
      <c r="GJ319" s="97"/>
      <c r="GK319" s="97"/>
      <c r="GL319" s="97"/>
      <c r="GM319" s="97"/>
      <c r="GN319" s="97"/>
      <c r="GO319" s="97"/>
      <c r="GP319" s="97"/>
      <c r="GQ319" s="97"/>
      <c r="GR319" s="97"/>
      <c r="GS319" s="97"/>
      <c r="GT319" s="97"/>
      <c r="GU319" s="97"/>
      <c r="GV319" s="97"/>
      <c r="GW319" s="97"/>
      <c r="GX319" s="97"/>
      <c r="GY319" s="97"/>
      <c r="GZ319" s="97"/>
      <c r="HA319" s="97"/>
      <c r="HB319" s="97"/>
      <c r="HC319" s="97"/>
      <c r="HD319" s="97"/>
      <c r="HE319" s="97"/>
      <c r="HF319" s="97"/>
      <c r="HG319" s="97"/>
      <c r="HH319" s="97"/>
      <c r="HI319" s="97"/>
      <c r="HJ319" s="97"/>
      <c r="HK319" s="97"/>
      <c r="HL319" s="97"/>
      <c r="HM319" s="97"/>
      <c r="HN319" s="97"/>
      <c r="HO319" s="97"/>
      <c r="HP319" s="97"/>
      <c r="HQ319" s="97"/>
      <c r="HR319" s="97"/>
      <c r="HS319" s="97"/>
      <c r="HT319" s="97"/>
      <c r="HU319" s="97"/>
      <c r="HV319" s="97"/>
      <c r="HW319" s="97"/>
      <c r="HX319" s="97"/>
      <c r="HY319" s="97"/>
      <c r="HZ319" s="97"/>
      <c r="IA319" s="97"/>
      <c r="IB319" s="97"/>
      <c r="IC319" s="97"/>
      <c r="ID319" s="97"/>
      <c r="IE319" s="97"/>
      <c r="IF319" s="97"/>
      <c r="IG319" s="97"/>
      <c r="IH319" s="97"/>
      <c r="II319" s="97"/>
      <c r="IJ319" s="97"/>
      <c r="IK319" s="97"/>
      <c r="IL319" s="97"/>
      <c r="IM319" s="97"/>
      <c r="IN319" s="97"/>
      <c r="IO319" s="97"/>
      <c r="IP319" s="97"/>
      <c r="IQ319" s="97"/>
      <c r="IR319" s="97"/>
      <c r="IS319" s="97"/>
      <c r="IT319" s="97"/>
      <c r="IU319" s="97"/>
      <c r="IV319" s="97"/>
      <c r="IW319" s="97"/>
      <c r="IX319" s="97"/>
      <c r="IY319" s="97"/>
      <c r="IZ319" s="97"/>
      <c r="JA319" s="97"/>
      <c r="JB319" s="97"/>
      <c r="JC319" s="97"/>
      <c r="JD319" s="97"/>
      <c r="JE319" s="97"/>
      <c r="JF319" s="97"/>
      <c r="JG319" s="97"/>
      <c r="JH319" s="97"/>
      <c r="JI319" s="97"/>
      <c r="JJ319" s="97"/>
      <c r="JK319" s="97"/>
      <c r="JL319" s="97"/>
      <c r="JM319" s="97"/>
      <c r="JN319" s="97"/>
      <c r="JO319" s="97"/>
      <c r="JP319" s="97"/>
      <c r="JQ319" s="97"/>
      <c r="JR319" s="97"/>
      <c r="JS319" s="97"/>
      <c r="JT319" s="97"/>
      <c r="JU319" s="97"/>
      <c r="JV319" s="97"/>
      <c r="JW319" s="97"/>
      <c r="JX319" s="97"/>
      <c r="JY319" s="97"/>
      <c r="JZ319" s="97"/>
      <c r="KA319" s="97"/>
      <c r="KB319" s="97"/>
      <c r="KC319" s="97"/>
      <c r="KD319" s="97"/>
      <c r="KE319" s="97"/>
      <c r="KF319" s="97"/>
      <c r="KG319" s="97"/>
      <c r="KH319" s="97"/>
      <c r="KI319" s="97"/>
      <c r="KJ319" s="97"/>
      <c r="KK319" s="97"/>
      <c r="KL319" s="97"/>
      <c r="KM319" s="97"/>
      <c r="KN319" s="97"/>
      <c r="KO319" s="97"/>
      <c r="KP319" s="97"/>
      <c r="KQ319" s="97"/>
      <c r="KR319" s="97"/>
      <c r="KS319" s="97"/>
      <c r="KT319" s="97"/>
      <c r="KU319" s="97"/>
      <c r="KV319" s="97"/>
      <c r="KW319" s="97"/>
      <c r="KX319" s="97"/>
      <c r="KY319" s="97"/>
      <c r="KZ319" s="97"/>
      <c r="LA319" s="97"/>
      <c r="LB319" s="97"/>
      <c r="LC319" s="97"/>
      <c r="LD319" s="97"/>
      <c r="LE319" s="97"/>
      <c r="LF319" s="97"/>
      <c r="LG319" s="97"/>
      <c r="LH319" s="97"/>
      <c r="LI319" s="97"/>
      <c r="LJ319" s="97"/>
      <c r="LK319" s="97"/>
      <c r="LL319" s="97"/>
      <c r="LM319" s="97"/>
      <c r="LN319" s="97"/>
      <c r="LO319" s="97"/>
      <c r="LP319" s="97"/>
      <c r="LQ319" s="97"/>
      <c r="LR319" s="97"/>
      <c r="LS319" s="97"/>
      <c r="LT319" s="97"/>
      <c r="LU319" s="97"/>
      <c r="LV319" s="97"/>
      <c r="LW319" s="97"/>
      <c r="LX319" s="97"/>
      <c r="LY319" s="97"/>
      <c r="LZ319" s="97"/>
      <c r="MA319" s="97"/>
      <c r="MB319" s="97"/>
      <c r="MC319" s="97"/>
      <c r="MD319" s="97"/>
      <c r="ME319" s="97"/>
      <c r="MF319" s="97"/>
      <c r="MG319" s="97"/>
      <c r="MH319" s="97"/>
      <c r="MI319" s="97"/>
      <c r="MJ319" s="97"/>
      <c r="MK319" s="97"/>
      <c r="ML319" s="97"/>
      <c r="MM319" s="97"/>
      <c r="MN319" s="97"/>
      <c r="MO319" s="97"/>
      <c r="MP319" s="97"/>
      <c r="MQ319" s="97"/>
      <c r="MR319" s="97"/>
      <c r="MS319" s="97"/>
      <c r="MT319" s="97"/>
      <c r="MU319" s="97"/>
      <c r="MV319" s="97"/>
      <c r="MW319" s="97"/>
      <c r="MX319" s="97"/>
      <c r="MY319" s="97"/>
      <c r="MZ319" s="97"/>
      <c r="NA319" s="97"/>
      <c r="NB319" s="97"/>
      <c r="NC319" s="97"/>
      <c r="ND319" s="97"/>
      <c r="NE319" s="97"/>
      <c r="NF319" s="97"/>
      <c r="NG319" s="97"/>
      <c r="NH319" s="97"/>
      <c r="NI319" s="97"/>
      <c r="NJ319" s="97"/>
      <c r="NK319" s="97"/>
      <c r="NL319" s="97"/>
      <c r="NM319" s="97"/>
      <c r="NN319" s="97"/>
      <c r="NO319" s="97"/>
      <c r="NP319" s="97"/>
      <c r="NQ319" s="97"/>
      <c r="NR319" s="97"/>
      <c r="NS319" s="97"/>
      <c r="NT319" s="97"/>
      <c r="NU319" s="97"/>
      <c r="NV319" s="97"/>
      <c r="NW319" s="97"/>
      <c r="NX319" s="97"/>
      <c r="NY319" s="97"/>
      <c r="NZ319" s="97"/>
      <c r="OA319" s="97"/>
      <c r="OB319" s="97"/>
      <c r="OC319" s="97"/>
      <c r="OD319" s="97"/>
      <c r="OE319" s="97"/>
      <c r="OF319" s="97"/>
      <c r="OG319" s="97"/>
      <c r="OH319" s="97"/>
      <c r="OI319" s="97"/>
      <c r="OJ319" s="97"/>
      <c r="OK319" s="97"/>
      <c r="OL319" s="97"/>
      <c r="OM319" s="97"/>
      <c r="ON319" s="97"/>
      <c r="OO319" s="97"/>
      <c r="OP319" s="97"/>
      <c r="OQ319" s="97"/>
      <c r="OR319" s="97"/>
      <c r="OS319" s="97"/>
      <c r="OT319" s="97"/>
      <c r="OU319" s="97"/>
      <c r="OV319" s="97"/>
      <c r="OW319" s="97"/>
      <c r="OX319" s="97"/>
      <c r="OY319" s="97"/>
      <c r="OZ319" s="97"/>
      <c r="PA319" s="97"/>
      <c r="PB319" s="97"/>
      <c r="PC319" s="97"/>
      <c r="PD319" s="97"/>
      <c r="PE319" s="97"/>
      <c r="PF319" s="97"/>
      <c r="PG319" s="97"/>
      <c r="PH319" s="97"/>
      <c r="PI319" s="97"/>
      <c r="PJ319" s="97"/>
      <c r="PK319" s="97"/>
      <c r="PL319" s="97"/>
      <c r="PM319" s="97"/>
      <c r="PN319" s="97"/>
      <c r="PO319" s="97"/>
      <c r="PP319" s="97"/>
      <c r="PQ319" s="97"/>
      <c r="PR319" s="97"/>
      <c r="PS319" s="97"/>
      <c r="PT319" s="97"/>
      <c r="PU319" s="97"/>
      <c r="PV319" s="97"/>
      <c r="PW319" s="97"/>
      <c r="PX319" s="97"/>
      <c r="PY319" s="97"/>
      <c r="PZ319" s="97"/>
      <c r="QA319" s="97"/>
      <c r="QB319" s="97"/>
      <c r="QC319" s="97"/>
      <c r="QD319" s="97"/>
      <c r="QE319" s="97"/>
      <c r="QF319" s="97"/>
      <c r="QG319" s="97"/>
      <c r="QH319" s="97"/>
      <c r="QI319" s="97"/>
      <c r="QJ319" s="97"/>
      <c r="QK319" s="97"/>
      <c r="QL319" s="97"/>
      <c r="QM319" s="97"/>
      <c r="QN319" s="97"/>
      <c r="QO319" s="97"/>
      <c r="QP319" s="97"/>
      <c r="QQ319" s="97"/>
      <c r="QR319" s="97"/>
      <c r="QS319" s="97"/>
      <c r="QT319" s="97"/>
      <c r="QU319" s="97"/>
      <c r="QV319" s="97"/>
      <c r="QW319" s="97"/>
      <c r="QX319" s="97"/>
      <c r="QY319" s="97"/>
      <c r="QZ319" s="97"/>
      <c r="RA319" s="97"/>
      <c r="RB319" s="97"/>
      <c r="RC319" s="97"/>
      <c r="RD319" s="97"/>
      <c r="RE319" s="97"/>
      <c r="RF319" s="97"/>
      <c r="RG319" s="97"/>
      <c r="RH319" s="97"/>
      <c r="RI319" s="97"/>
      <c r="RJ319" s="97"/>
      <c r="RK319" s="97"/>
      <c r="RL319" s="97"/>
      <c r="RM319" s="97"/>
      <c r="RN319" s="97"/>
      <c r="RO319" s="97"/>
      <c r="RP319" s="97"/>
      <c r="RQ319" s="97"/>
      <c r="RR319" s="97"/>
      <c r="RS319" s="97"/>
      <c r="RT319" s="97"/>
      <c r="RU319" s="97"/>
      <c r="RV319" s="97"/>
      <c r="RW319" s="97"/>
      <c r="RX319" s="97"/>
      <c r="RY319" s="97"/>
      <c r="RZ319" s="97"/>
      <c r="SA319" s="97"/>
      <c r="SB319" s="97"/>
      <c r="SC319" s="97"/>
      <c r="SD319" s="97"/>
      <c r="SE319" s="97"/>
      <c r="SF319" s="97"/>
      <c r="SG319" s="97"/>
      <c r="SH319" s="97"/>
      <c r="SI319" s="97"/>
      <c r="SJ319" s="97"/>
      <c r="SK319" s="97"/>
      <c r="SL319" s="97"/>
      <c r="SM319" s="97"/>
      <c r="SN319" s="97"/>
      <c r="SO319" s="97"/>
      <c r="SP319" s="97"/>
      <c r="SQ319" s="97"/>
      <c r="SR319" s="97"/>
      <c r="SS319" s="97"/>
      <c r="ST319" s="97"/>
      <c r="SU319" s="97"/>
      <c r="SV319" s="97"/>
      <c r="SW319" s="97"/>
      <c r="SX319" s="97"/>
      <c r="SY319" s="97"/>
      <c r="SZ319" s="97"/>
      <c r="TA319" s="97"/>
      <c r="TB319" s="97"/>
    </row>
    <row r="320" spans="1:522" s="1" customFormat="1" ht="18" customHeight="1" x14ac:dyDescent="0.2">
      <c r="A320" s="12"/>
      <c r="B320" s="11" t="s">
        <v>449</v>
      </c>
      <c r="C320" s="1">
        <v>12637</v>
      </c>
      <c r="E320" s="4" t="s">
        <v>448</v>
      </c>
      <c r="F320" s="1">
        <v>8582</v>
      </c>
      <c r="G320" s="9" t="s">
        <v>96</v>
      </c>
      <c r="H320" s="4" t="s">
        <v>450</v>
      </c>
      <c r="I320" s="1">
        <f t="shared" si="5"/>
        <v>0</v>
      </c>
      <c r="J320" s="12">
        <f>Tabuľka3[[#This Row],[Stĺpec9]]</f>
        <v>0</v>
      </c>
      <c r="K320" s="97"/>
      <c r="L320" s="97"/>
      <c r="M320" s="97"/>
      <c r="N320" s="97"/>
      <c r="O320" s="97"/>
      <c r="P320" s="97"/>
      <c r="Q320" s="97"/>
      <c r="R320" s="97"/>
      <c r="S320" s="97"/>
      <c r="T320" s="97"/>
      <c r="U320" s="97"/>
      <c r="V320" s="97"/>
      <c r="W320" s="97"/>
      <c r="X320" s="97"/>
      <c r="Y320" s="97"/>
      <c r="Z320" s="97"/>
      <c r="AA320" s="97"/>
      <c r="AB320" s="97"/>
      <c r="AC320" s="97"/>
      <c r="AD320" s="97"/>
      <c r="AE320" s="97"/>
      <c r="AF320" s="97"/>
      <c r="AG320" s="97"/>
      <c r="AH320" s="97"/>
      <c r="AI320" s="97"/>
      <c r="AJ320" s="97"/>
      <c r="AK320" s="97"/>
      <c r="AL320" s="97"/>
      <c r="AM320" s="97"/>
      <c r="AN320" s="97"/>
      <c r="AO320" s="97"/>
      <c r="AP320" s="97"/>
      <c r="AQ320" s="97"/>
      <c r="AR320" s="97"/>
      <c r="AS320" s="97"/>
      <c r="AT320" s="97"/>
      <c r="AU320" s="97"/>
      <c r="AV320" s="97"/>
      <c r="AW320" s="97"/>
      <c r="AX320" s="97"/>
      <c r="AY320" s="97"/>
      <c r="AZ320" s="97"/>
      <c r="BA320" s="97"/>
      <c r="BB320" s="97"/>
      <c r="BC320" s="97"/>
      <c r="BD320" s="97"/>
      <c r="BE320" s="97"/>
      <c r="BF320" s="97"/>
      <c r="BG320" s="97"/>
      <c r="BH320" s="97"/>
      <c r="BI320" s="97"/>
      <c r="BJ320" s="97"/>
      <c r="BK320" s="97"/>
      <c r="BL320" s="97"/>
      <c r="BM320" s="97"/>
      <c r="BN320" s="97"/>
      <c r="BO320" s="97"/>
      <c r="BP320" s="97"/>
      <c r="BQ320" s="97"/>
      <c r="BR320" s="97"/>
      <c r="BS320" s="97"/>
      <c r="BT320" s="97"/>
      <c r="BU320" s="97"/>
      <c r="BV320" s="97"/>
      <c r="BW320" s="97"/>
      <c r="BX320" s="97"/>
      <c r="BY320" s="97"/>
      <c r="BZ320" s="97"/>
      <c r="CA320" s="97"/>
      <c r="CB320" s="97"/>
      <c r="CC320" s="97"/>
      <c r="CD320" s="97"/>
      <c r="CE320" s="97"/>
      <c r="CF320" s="97"/>
      <c r="CG320" s="97"/>
      <c r="CH320" s="97"/>
      <c r="CI320" s="97"/>
      <c r="CJ320" s="97"/>
      <c r="CK320" s="97"/>
      <c r="CL320" s="97"/>
      <c r="CM320" s="97"/>
      <c r="CN320" s="97"/>
      <c r="CO320" s="97"/>
      <c r="CP320" s="97"/>
      <c r="CQ320" s="97"/>
      <c r="CR320" s="97"/>
      <c r="CS320" s="97"/>
      <c r="CT320" s="97"/>
      <c r="CU320" s="97"/>
      <c r="CV320" s="97"/>
      <c r="CW320" s="97"/>
      <c r="CX320" s="97"/>
      <c r="CY320" s="97"/>
      <c r="CZ320" s="97"/>
      <c r="DA320" s="97"/>
      <c r="DB320" s="97"/>
      <c r="DC320" s="97"/>
      <c r="DD320" s="97"/>
      <c r="DE320" s="97"/>
      <c r="DF320" s="97"/>
      <c r="DG320" s="97"/>
      <c r="DH320" s="97"/>
      <c r="DI320" s="97"/>
      <c r="DJ320" s="97"/>
      <c r="DK320" s="97"/>
      <c r="DL320" s="97"/>
      <c r="DM320" s="97"/>
      <c r="DN320" s="97"/>
      <c r="DO320" s="97"/>
      <c r="DP320" s="97"/>
      <c r="DQ320" s="97"/>
      <c r="DR320" s="97"/>
      <c r="DS320" s="97"/>
      <c r="DT320" s="97"/>
      <c r="DU320" s="97"/>
      <c r="DV320" s="97"/>
      <c r="DW320" s="97"/>
      <c r="DX320" s="97"/>
      <c r="DY320" s="97"/>
      <c r="DZ320" s="97"/>
      <c r="EA320" s="97"/>
      <c r="EB320" s="97"/>
      <c r="EC320" s="97"/>
      <c r="ED320" s="97"/>
      <c r="EE320" s="97"/>
      <c r="EF320" s="97"/>
      <c r="EG320" s="97"/>
      <c r="EH320" s="97"/>
      <c r="EI320" s="97"/>
      <c r="EJ320" s="97"/>
      <c r="EK320" s="97"/>
      <c r="EL320" s="97"/>
      <c r="EM320" s="97"/>
      <c r="EN320" s="97"/>
      <c r="EO320" s="97"/>
      <c r="EP320" s="97"/>
      <c r="EQ320" s="97"/>
      <c r="ER320" s="97"/>
      <c r="ES320" s="97"/>
      <c r="ET320" s="97"/>
      <c r="EU320" s="97"/>
      <c r="EV320" s="97"/>
      <c r="EW320" s="97"/>
      <c r="EX320" s="97"/>
      <c r="EY320" s="97"/>
      <c r="EZ320" s="97"/>
      <c r="FA320" s="97"/>
      <c r="FB320" s="97"/>
      <c r="FC320" s="97"/>
      <c r="FD320" s="97"/>
      <c r="FE320" s="97"/>
      <c r="FF320" s="97"/>
      <c r="FG320" s="97"/>
      <c r="FH320" s="97"/>
      <c r="FI320" s="97"/>
      <c r="FJ320" s="97"/>
      <c r="FK320" s="97"/>
      <c r="FL320" s="97"/>
      <c r="FM320" s="97"/>
      <c r="FN320" s="97"/>
      <c r="FO320" s="97"/>
      <c r="FP320" s="97"/>
      <c r="FQ320" s="97"/>
      <c r="FR320" s="97"/>
      <c r="FS320" s="97"/>
      <c r="FT320" s="97"/>
      <c r="FU320" s="97"/>
      <c r="FV320" s="97"/>
      <c r="FW320" s="97"/>
      <c r="FX320" s="97"/>
      <c r="FY320" s="97"/>
      <c r="FZ320" s="97"/>
      <c r="GA320" s="97"/>
      <c r="GB320" s="97"/>
      <c r="GC320" s="97"/>
      <c r="GD320" s="97"/>
      <c r="GE320" s="97"/>
      <c r="GF320" s="97"/>
      <c r="GG320" s="97"/>
      <c r="GH320" s="97"/>
      <c r="GI320" s="97"/>
      <c r="GJ320" s="97"/>
      <c r="GK320" s="97"/>
      <c r="GL320" s="97"/>
      <c r="GM320" s="97"/>
      <c r="GN320" s="97"/>
      <c r="GO320" s="97"/>
      <c r="GP320" s="97"/>
      <c r="GQ320" s="97"/>
      <c r="GR320" s="97"/>
      <c r="GS320" s="97"/>
      <c r="GT320" s="97"/>
      <c r="GU320" s="97"/>
      <c r="GV320" s="97"/>
      <c r="GW320" s="97"/>
      <c r="GX320" s="97"/>
      <c r="GY320" s="97"/>
      <c r="GZ320" s="97"/>
      <c r="HA320" s="97"/>
      <c r="HB320" s="97"/>
      <c r="HC320" s="97"/>
      <c r="HD320" s="97"/>
      <c r="HE320" s="97"/>
      <c r="HF320" s="97"/>
      <c r="HG320" s="97"/>
      <c r="HH320" s="97"/>
      <c r="HI320" s="97"/>
      <c r="HJ320" s="97"/>
      <c r="HK320" s="97"/>
      <c r="HL320" s="97"/>
      <c r="HM320" s="97"/>
      <c r="HN320" s="97"/>
      <c r="HO320" s="97"/>
      <c r="HP320" s="97"/>
      <c r="HQ320" s="97"/>
      <c r="HR320" s="97"/>
      <c r="HS320" s="97"/>
      <c r="HT320" s="97"/>
      <c r="HU320" s="97"/>
      <c r="HV320" s="97"/>
      <c r="HW320" s="97"/>
      <c r="HX320" s="97"/>
      <c r="HY320" s="97"/>
      <c r="HZ320" s="97"/>
      <c r="IA320" s="97"/>
      <c r="IB320" s="97"/>
      <c r="IC320" s="97"/>
      <c r="ID320" s="97"/>
      <c r="IE320" s="97"/>
      <c r="IF320" s="97"/>
      <c r="IG320" s="97"/>
      <c r="IH320" s="97"/>
      <c r="II320" s="97"/>
      <c r="IJ320" s="97"/>
      <c r="IK320" s="97"/>
      <c r="IL320" s="97"/>
      <c r="IM320" s="97"/>
      <c r="IN320" s="97"/>
      <c r="IO320" s="97"/>
      <c r="IP320" s="97"/>
      <c r="IQ320" s="97"/>
      <c r="IR320" s="97"/>
      <c r="IS320" s="97"/>
      <c r="IT320" s="97"/>
      <c r="IU320" s="97"/>
      <c r="IV320" s="97"/>
      <c r="IW320" s="97"/>
      <c r="IX320" s="97"/>
      <c r="IY320" s="97"/>
      <c r="IZ320" s="97"/>
      <c r="JA320" s="97"/>
      <c r="JB320" s="97"/>
      <c r="JC320" s="97"/>
      <c r="JD320" s="97"/>
      <c r="JE320" s="97"/>
      <c r="JF320" s="97"/>
      <c r="JG320" s="97"/>
      <c r="JH320" s="97"/>
      <c r="JI320" s="97"/>
      <c r="JJ320" s="97"/>
      <c r="JK320" s="97"/>
      <c r="JL320" s="97"/>
      <c r="JM320" s="97"/>
      <c r="JN320" s="97"/>
      <c r="JO320" s="97"/>
      <c r="JP320" s="97"/>
      <c r="JQ320" s="97"/>
      <c r="JR320" s="97"/>
      <c r="JS320" s="97"/>
      <c r="JT320" s="97"/>
      <c r="JU320" s="97"/>
      <c r="JV320" s="97"/>
      <c r="JW320" s="97"/>
      <c r="JX320" s="97"/>
      <c r="JY320" s="97"/>
      <c r="JZ320" s="97"/>
      <c r="KA320" s="97"/>
      <c r="KB320" s="97"/>
      <c r="KC320" s="97"/>
      <c r="KD320" s="97"/>
      <c r="KE320" s="97"/>
      <c r="KF320" s="97"/>
      <c r="KG320" s="97"/>
      <c r="KH320" s="97"/>
      <c r="KI320" s="97"/>
      <c r="KJ320" s="97"/>
      <c r="KK320" s="97"/>
      <c r="KL320" s="97"/>
      <c r="KM320" s="97"/>
      <c r="KN320" s="97"/>
      <c r="KO320" s="97"/>
      <c r="KP320" s="97"/>
      <c r="KQ320" s="97"/>
      <c r="KR320" s="97"/>
      <c r="KS320" s="97"/>
      <c r="KT320" s="97"/>
      <c r="KU320" s="97"/>
      <c r="KV320" s="97"/>
      <c r="KW320" s="97"/>
      <c r="KX320" s="97"/>
      <c r="KY320" s="97"/>
      <c r="KZ320" s="97"/>
      <c r="LA320" s="97"/>
      <c r="LB320" s="97"/>
      <c r="LC320" s="97"/>
      <c r="LD320" s="97"/>
      <c r="LE320" s="97"/>
      <c r="LF320" s="97"/>
      <c r="LG320" s="97"/>
      <c r="LH320" s="97"/>
      <c r="LI320" s="97"/>
      <c r="LJ320" s="97"/>
      <c r="LK320" s="97"/>
      <c r="LL320" s="97"/>
      <c r="LM320" s="97"/>
      <c r="LN320" s="97"/>
      <c r="LO320" s="97"/>
      <c r="LP320" s="97"/>
      <c r="LQ320" s="97"/>
      <c r="LR320" s="97"/>
      <c r="LS320" s="97"/>
      <c r="LT320" s="97"/>
      <c r="LU320" s="97"/>
      <c r="LV320" s="97"/>
      <c r="LW320" s="97"/>
      <c r="LX320" s="97"/>
      <c r="LY320" s="97"/>
      <c r="LZ320" s="97"/>
      <c r="MA320" s="97"/>
      <c r="MB320" s="97"/>
      <c r="MC320" s="97"/>
      <c r="MD320" s="97"/>
      <c r="ME320" s="97"/>
      <c r="MF320" s="97"/>
      <c r="MG320" s="97"/>
      <c r="MH320" s="97"/>
      <c r="MI320" s="97"/>
      <c r="MJ320" s="97"/>
      <c r="MK320" s="97"/>
      <c r="ML320" s="97"/>
      <c r="MM320" s="97"/>
      <c r="MN320" s="97"/>
      <c r="MO320" s="97"/>
      <c r="MP320" s="97"/>
      <c r="MQ320" s="97"/>
      <c r="MR320" s="97"/>
      <c r="MS320" s="97"/>
      <c r="MT320" s="97"/>
      <c r="MU320" s="97"/>
      <c r="MV320" s="97"/>
      <c r="MW320" s="97"/>
      <c r="MX320" s="97"/>
      <c r="MY320" s="97"/>
      <c r="MZ320" s="97"/>
      <c r="NA320" s="97"/>
      <c r="NB320" s="97"/>
      <c r="NC320" s="97"/>
      <c r="ND320" s="97"/>
      <c r="NE320" s="97"/>
      <c r="NF320" s="97"/>
      <c r="NG320" s="97"/>
      <c r="NH320" s="97"/>
      <c r="NI320" s="97"/>
      <c r="NJ320" s="97"/>
      <c r="NK320" s="97"/>
      <c r="NL320" s="97"/>
      <c r="NM320" s="97"/>
      <c r="NN320" s="97"/>
      <c r="NO320" s="97"/>
      <c r="NP320" s="97"/>
      <c r="NQ320" s="97"/>
      <c r="NR320" s="97"/>
      <c r="NS320" s="97"/>
      <c r="NT320" s="97"/>
      <c r="NU320" s="97"/>
      <c r="NV320" s="97"/>
      <c r="NW320" s="97"/>
      <c r="NX320" s="97"/>
      <c r="NY320" s="97"/>
      <c r="NZ320" s="97"/>
      <c r="OA320" s="97"/>
      <c r="OB320" s="97"/>
      <c r="OC320" s="97"/>
      <c r="OD320" s="97"/>
      <c r="OE320" s="97"/>
      <c r="OF320" s="97"/>
      <c r="OG320" s="97"/>
      <c r="OH320" s="97"/>
      <c r="OI320" s="97"/>
      <c r="OJ320" s="97"/>
      <c r="OK320" s="97"/>
      <c r="OL320" s="97"/>
      <c r="OM320" s="97"/>
      <c r="ON320" s="97"/>
      <c r="OO320" s="97"/>
      <c r="OP320" s="97"/>
      <c r="OQ320" s="97"/>
      <c r="OR320" s="97"/>
      <c r="OS320" s="97"/>
      <c r="OT320" s="97"/>
      <c r="OU320" s="97"/>
      <c r="OV320" s="97"/>
      <c r="OW320" s="97"/>
      <c r="OX320" s="97"/>
      <c r="OY320" s="97"/>
      <c r="OZ320" s="97"/>
      <c r="PA320" s="97"/>
      <c r="PB320" s="97"/>
      <c r="PC320" s="97"/>
      <c r="PD320" s="97"/>
      <c r="PE320" s="97"/>
      <c r="PF320" s="97"/>
      <c r="PG320" s="97"/>
      <c r="PH320" s="97"/>
      <c r="PI320" s="97"/>
      <c r="PJ320" s="97"/>
      <c r="PK320" s="97"/>
      <c r="PL320" s="97"/>
      <c r="PM320" s="97"/>
      <c r="PN320" s="97"/>
      <c r="PO320" s="97"/>
      <c r="PP320" s="97"/>
      <c r="PQ320" s="97"/>
      <c r="PR320" s="97"/>
      <c r="PS320" s="97"/>
      <c r="PT320" s="97"/>
      <c r="PU320" s="97"/>
      <c r="PV320" s="97"/>
      <c r="PW320" s="97"/>
      <c r="PX320" s="97"/>
      <c r="PY320" s="97"/>
      <c r="PZ320" s="97"/>
      <c r="QA320" s="97"/>
      <c r="QB320" s="97"/>
      <c r="QC320" s="97"/>
      <c r="QD320" s="97"/>
      <c r="QE320" s="97"/>
      <c r="QF320" s="97"/>
      <c r="QG320" s="97"/>
      <c r="QH320" s="97"/>
      <c r="QI320" s="97"/>
      <c r="QJ320" s="97"/>
      <c r="QK320" s="97"/>
      <c r="QL320" s="97"/>
      <c r="QM320" s="97"/>
      <c r="QN320" s="97"/>
      <c r="QO320" s="97"/>
      <c r="QP320" s="97"/>
      <c r="QQ320" s="97"/>
      <c r="QR320" s="97"/>
      <c r="QS320" s="97"/>
      <c r="QT320" s="97"/>
      <c r="QU320" s="97"/>
      <c r="QV320" s="97"/>
      <c r="QW320" s="97"/>
      <c r="QX320" s="97"/>
      <c r="QY320" s="97"/>
      <c r="QZ320" s="97"/>
      <c r="RA320" s="97"/>
      <c r="RB320" s="97"/>
      <c r="RC320" s="97"/>
      <c r="RD320" s="97"/>
      <c r="RE320" s="97"/>
      <c r="RF320" s="97"/>
      <c r="RG320" s="97"/>
      <c r="RH320" s="97"/>
      <c r="RI320" s="97"/>
      <c r="RJ320" s="97"/>
      <c r="RK320" s="97"/>
      <c r="RL320" s="97"/>
      <c r="RM320" s="97"/>
      <c r="RN320" s="97"/>
      <c r="RO320" s="97"/>
      <c r="RP320" s="97"/>
      <c r="RQ320" s="97"/>
      <c r="RR320" s="97"/>
      <c r="RS320" s="97"/>
      <c r="RT320" s="97"/>
      <c r="RU320" s="97"/>
      <c r="RV320" s="97"/>
      <c r="RW320" s="97"/>
      <c r="RX320" s="97"/>
      <c r="RY320" s="97"/>
      <c r="RZ320" s="97"/>
      <c r="SA320" s="97"/>
      <c r="SB320" s="97"/>
      <c r="SC320" s="97"/>
      <c r="SD320" s="97"/>
      <c r="SE320" s="97"/>
      <c r="SF320" s="97"/>
      <c r="SG320" s="97"/>
      <c r="SH320" s="97"/>
      <c r="SI320" s="97"/>
      <c r="SJ320" s="97"/>
      <c r="SK320" s="97"/>
      <c r="SL320" s="97"/>
      <c r="SM320" s="97"/>
      <c r="SN320" s="97"/>
      <c r="SO320" s="97"/>
      <c r="SP320" s="97"/>
      <c r="SQ320" s="97"/>
      <c r="SR320" s="97"/>
      <c r="SS320" s="97"/>
      <c r="ST320" s="97"/>
      <c r="SU320" s="97"/>
      <c r="SV320" s="97"/>
      <c r="SW320" s="97"/>
      <c r="SX320" s="97"/>
      <c r="SY320" s="97"/>
      <c r="SZ320" s="97"/>
      <c r="TA320" s="97"/>
      <c r="TB320" s="97"/>
    </row>
    <row r="321" spans="1:522" s="1" customFormat="1" ht="18" customHeight="1" x14ac:dyDescent="0.2">
      <c r="A321" s="12"/>
      <c r="B321" s="11" t="s">
        <v>354</v>
      </c>
      <c r="C321" s="1">
        <v>12695</v>
      </c>
      <c r="E321" s="4" t="s">
        <v>353</v>
      </c>
      <c r="F321" s="1">
        <v>9935</v>
      </c>
      <c r="G321" s="9" t="s">
        <v>99</v>
      </c>
      <c r="H321" s="4" t="s">
        <v>49</v>
      </c>
      <c r="I321" s="1">
        <f t="shared" si="5"/>
        <v>0</v>
      </c>
      <c r="J321" s="12">
        <f>Tabuľka3[[#This Row],[Stĺpec9]]</f>
        <v>0</v>
      </c>
      <c r="K321" s="97"/>
      <c r="L321" s="97"/>
      <c r="M321" s="97"/>
      <c r="N321" s="97"/>
      <c r="O321" s="97"/>
      <c r="P321" s="97"/>
      <c r="Q321" s="97"/>
      <c r="R321" s="97"/>
      <c r="S321" s="97"/>
      <c r="T321" s="97"/>
      <c r="U321" s="97"/>
      <c r="V321" s="97"/>
      <c r="W321" s="97"/>
      <c r="X321" s="97"/>
      <c r="Y321" s="97"/>
      <c r="Z321" s="97"/>
      <c r="AA321" s="97"/>
      <c r="AB321" s="97"/>
      <c r="AC321" s="97"/>
      <c r="AD321" s="97"/>
      <c r="AE321" s="97"/>
      <c r="AF321" s="97"/>
      <c r="AG321" s="97"/>
      <c r="AH321" s="97"/>
      <c r="AI321" s="97"/>
      <c r="AJ321" s="97"/>
      <c r="AK321" s="97"/>
      <c r="AL321" s="97"/>
      <c r="AM321" s="97"/>
      <c r="AN321" s="97"/>
      <c r="AO321" s="97"/>
      <c r="AP321" s="97"/>
      <c r="AQ321" s="97"/>
      <c r="AR321" s="97"/>
      <c r="AS321" s="97"/>
      <c r="AT321" s="97"/>
      <c r="AU321" s="97"/>
      <c r="AV321" s="97"/>
      <c r="AW321" s="97"/>
      <c r="AX321" s="97"/>
      <c r="AY321" s="97"/>
      <c r="AZ321" s="97"/>
      <c r="BA321" s="97"/>
      <c r="BB321" s="97"/>
      <c r="BC321" s="97"/>
      <c r="BD321" s="97"/>
      <c r="BE321" s="97"/>
      <c r="BF321" s="97"/>
      <c r="BG321" s="97"/>
      <c r="BH321" s="97"/>
      <c r="BI321" s="97"/>
      <c r="BJ321" s="97"/>
      <c r="BK321" s="97"/>
      <c r="BL321" s="97"/>
      <c r="BM321" s="97"/>
      <c r="BN321" s="97"/>
      <c r="BO321" s="97"/>
      <c r="BP321" s="97"/>
      <c r="BQ321" s="97"/>
      <c r="BR321" s="97"/>
      <c r="BS321" s="97"/>
      <c r="BT321" s="97"/>
      <c r="BU321" s="97"/>
      <c r="BV321" s="97"/>
      <c r="BW321" s="97"/>
      <c r="BX321" s="97"/>
      <c r="BY321" s="97"/>
      <c r="BZ321" s="97"/>
      <c r="CA321" s="97"/>
      <c r="CB321" s="97"/>
      <c r="CC321" s="97"/>
      <c r="CD321" s="97"/>
      <c r="CE321" s="97"/>
      <c r="CF321" s="97"/>
      <c r="CG321" s="97"/>
      <c r="CH321" s="97"/>
      <c r="CI321" s="97"/>
      <c r="CJ321" s="97"/>
      <c r="CK321" s="97"/>
      <c r="CL321" s="97"/>
      <c r="CM321" s="97"/>
      <c r="CN321" s="97"/>
      <c r="CO321" s="97"/>
      <c r="CP321" s="97"/>
      <c r="CQ321" s="97"/>
      <c r="CR321" s="97"/>
      <c r="CS321" s="97"/>
      <c r="CT321" s="97"/>
      <c r="CU321" s="97"/>
      <c r="CV321" s="97"/>
      <c r="CW321" s="97"/>
      <c r="CX321" s="97"/>
      <c r="CY321" s="97"/>
      <c r="CZ321" s="97"/>
      <c r="DA321" s="97"/>
      <c r="DB321" s="97"/>
      <c r="DC321" s="97"/>
      <c r="DD321" s="97"/>
      <c r="DE321" s="97"/>
      <c r="DF321" s="97"/>
      <c r="DG321" s="97"/>
      <c r="DH321" s="97"/>
      <c r="DI321" s="97"/>
      <c r="DJ321" s="97"/>
      <c r="DK321" s="97"/>
      <c r="DL321" s="97"/>
      <c r="DM321" s="97"/>
      <c r="DN321" s="97"/>
      <c r="DO321" s="97"/>
      <c r="DP321" s="97"/>
      <c r="DQ321" s="97"/>
      <c r="DR321" s="97"/>
      <c r="DS321" s="97"/>
      <c r="DT321" s="97"/>
      <c r="DU321" s="97"/>
      <c r="DV321" s="97"/>
      <c r="DW321" s="97"/>
      <c r="DX321" s="97"/>
      <c r="DY321" s="97"/>
      <c r="DZ321" s="97"/>
      <c r="EA321" s="97"/>
      <c r="EB321" s="97"/>
      <c r="EC321" s="97"/>
      <c r="ED321" s="97"/>
      <c r="EE321" s="97"/>
      <c r="EF321" s="97"/>
      <c r="EG321" s="97"/>
      <c r="EH321" s="97"/>
      <c r="EI321" s="97"/>
      <c r="EJ321" s="97"/>
      <c r="EK321" s="97"/>
      <c r="EL321" s="97"/>
      <c r="EM321" s="97"/>
      <c r="EN321" s="97"/>
      <c r="EO321" s="97"/>
      <c r="EP321" s="97"/>
      <c r="EQ321" s="97"/>
      <c r="ER321" s="97"/>
      <c r="ES321" s="97"/>
      <c r="ET321" s="97"/>
      <c r="EU321" s="97"/>
      <c r="EV321" s="97"/>
      <c r="EW321" s="97"/>
      <c r="EX321" s="97"/>
      <c r="EY321" s="97"/>
      <c r="EZ321" s="97"/>
      <c r="FA321" s="97"/>
      <c r="FB321" s="97"/>
      <c r="FC321" s="97"/>
      <c r="FD321" s="97"/>
      <c r="FE321" s="97"/>
      <c r="FF321" s="97"/>
      <c r="FG321" s="97"/>
      <c r="FH321" s="97"/>
      <c r="FI321" s="97"/>
      <c r="FJ321" s="97"/>
      <c r="FK321" s="97"/>
      <c r="FL321" s="97"/>
      <c r="FM321" s="97"/>
      <c r="FN321" s="97"/>
      <c r="FO321" s="97"/>
      <c r="FP321" s="97"/>
      <c r="FQ321" s="97"/>
      <c r="FR321" s="97"/>
      <c r="FS321" s="97"/>
      <c r="FT321" s="97"/>
      <c r="FU321" s="97"/>
      <c r="FV321" s="97"/>
      <c r="FW321" s="97"/>
      <c r="FX321" s="97"/>
      <c r="FY321" s="97"/>
      <c r="FZ321" s="97"/>
      <c r="GA321" s="97"/>
      <c r="GB321" s="97"/>
      <c r="GC321" s="97"/>
      <c r="GD321" s="97"/>
      <c r="GE321" s="97"/>
      <c r="GF321" s="97"/>
      <c r="GG321" s="97"/>
      <c r="GH321" s="97"/>
      <c r="GI321" s="97"/>
      <c r="GJ321" s="97"/>
      <c r="GK321" s="97"/>
      <c r="GL321" s="97"/>
      <c r="GM321" s="97"/>
      <c r="GN321" s="97"/>
      <c r="GO321" s="97"/>
      <c r="GP321" s="97"/>
      <c r="GQ321" s="97"/>
      <c r="GR321" s="97"/>
      <c r="GS321" s="97"/>
      <c r="GT321" s="97"/>
      <c r="GU321" s="97"/>
      <c r="GV321" s="97"/>
      <c r="GW321" s="97"/>
      <c r="GX321" s="97"/>
      <c r="GY321" s="97"/>
      <c r="GZ321" s="97"/>
      <c r="HA321" s="97"/>
      <c r="HB321" s="97"/>
      <c r="HC321" s="97"/>
      <c r="HD321" s="97"/>
      <c r="HE321" s="97"/>
      <c r="HF321" s="97"/>
      <c r="HG321" s="97"/>
      <c r="HH321" s="97"/>
      <c r="HI321" s="97"/>
      <c r="HJ321" s="97"/>
      <c r="HK321" s="97"/>
      <c r="HL321" s="97"/>
      <c r="HM321" s="97"/>
      <c r="HN321" s="97"/>
      <c r="HO321" s="97"/>
      <c r="HP321" s="97"/>
      <c r="HQ321" s="97"/>
      <c r="HR321" s="97"/>
      <c r="HS321" s="97"/>
      <c r="HT321" s="97"/>
      <c r="HU321" s="97"/>
      <c r="HV321" s="97"/>
      <c r="HW321" s="97"/>
      <c r="HX321" s="97"/>
      <c r="HY321" s="97"/>
      <c r="HZ321" s="97"/>
      <c r="IA321" s="97"/>
      <c r="IB321" s="97"/>
      <c r="IC321" s="97"/>
      <c r="ID321" s="97"/>
      <c r="IE321" s="97"/>
      <c r="IF321" s="97"/>
      <c r="IG321" s="97"/>
      <c r="IH321" s="97"/>
      <c r="II321" s="97"/>
      <c r="IJ321" s="97"/>
      <c r="IK321" s="97"/>
      <c r="IL321" s="97"/>
      <c r="IM321" s="97"/>
      <c r="IN321" s="97"/>
      <c r="IO321" s="97"/>
      <c r="IP321" s="97"/>
      <c r="IQ321" s="97"/>
      <c r="IR321" s="97"/>
      <c r="IS321" s="97"/>
      <c r="IT321" s="97"/>
      <c r="IU321" s="97"/>
      <c r="IV321" s="97"/>
      <c r="IW321" s="97"/>
      <c r="IX321" s="97"/>
      <c r="IY321" s="97"/>
      <c r="IZ321" s="97"/>
      <c r="JA321" s="97"/>
      <c r="JB321" s="97"/>
      <c r="JC321" s="97"/>
      <c r="JD321" s="97"/>
      <c r="JE321" s="97"/>
      <c r="JF321" s="97"/>
      <c r="JG321" s="97"/>
      <c r="JH321" s="97"/>
      <c r="JI321" s="97"/>
      <c r="JJ321" s="97"/>
      <c r="JK321" s="97"/>
      <c r="JL321" s="97"/>
      <c r="JM321" s="97"/>
      <c r="JN321" s="97"/>
      <c r="JO321" s="97"/>
      <c r="JP321" s="97"/>
      <c r="JQ321" s="97"/>
      <c r="JR321" s="97"/>
      <c r="JS321" s="97"/>
      <c r="JT321" s="97"/>
      <c r="JU321" s="97"/>
      <c r="JV321" s="97"/>
      <c r="JW321" s="97"/>
      <c r="JX321" s="97"/>
      <c r="JY321" s="97"/>
      <c r="JZ321" s="97"/>
      <c r="KA321" s="97"/>
      <c r="KB321" s="97"/>
      <c r="KC321" s="97"/>
      <c r="KD321" s="97"/>
      <c r="KE321" s="97"/>
      <c r="KF321" s="97"/>
      <c r="KG321" s="97"/>
      <c r="KH321" s="97"/>
      <c r="KI321" s="97"/>
      <c r="KJ321" s="97"/>
      <c r="KK321" s="97"/>
      <c r="KL321" s="97"/>
      <c r="KM321" s="97"/>
      <c r="KN321" s="97"/>
      <c r="KO321" s="97"/>
      <c r="KP321" s="97"/>
      <c r="KQ321" s="97"/>
      <c r="KR321" s="97"/>
      <c r="KS321" s="97"/>
      <c r="KT321" s="97"/>
      <c r="KU321" s="97"/>
      <c r="KV321" s="97"/>
      <c r="KW321" s="97"/>
      <c r="KX321" s="97"/>
      <c r="KY321" s="97"/>
      <c r="KZ321" s="97"/>
      <c r="LA321" s="97"/>
      <c r="LB321" s="97"/>
      <c r="LC321" s="97"/>
      <c r="LD321" s="97"/>
      <c r="LE321" s="97"/>
      <c r="LF321" s="97"/>
      <c r="LG321" s="97"/>
      <c r="LH321" s="97"/>
      <c r="LI321" s="97"/>
      <c r="LJ321" s="97"/>
      <c r="LK321" s="97"/>
      <c r="LL321" s="97"/>
      <c r="LM321" s="97"/>
      <c r="LN321" s="97"/>
      <c r="LO321" s="97"/>
      <c r="LP321" s="97"/>
      <c r="LQ321" s="97"/>
      <c r="LR321" s="97"/>
      <c r="LS321" s="97"/>
      <c r="LT321" s="97"/>
      <c r="LU321" s="97"/>
      <c r="LV321" s="97"/>
      <c r="LW321" s="97"/>
      <c r="LX321" s="97"/>
      <c r="LY321" s="97"/>
      <c r="LZ321" s="97"/>
      <c r="MA321" s="97"/>
      <c r="MB321" s="97"/>
      <c r="MC321" s="97"/>
      <c r="MD321" s="97"/>
      <c r="ME321" s="97"/>
      <c r="MF321" s="97"/>
      <c r="MG321" s="97"/>
      <c r="MH321" s="97"/>
      <c r="MI321" s="97"/>
      <c r="MJ321" s="97"/>
      <c r="MK321" s="97"/>
      <c r="ML321" s="97"/>
      <c r="MM321" s="97"/>
      <c r="MN321" s="97"/>
      <c r="MO321" s="97"/>
      <c r="MP321" s="97"/>
      <c r="MQ321" s="97"/>
      <c r="MR321" s="97"/>
      <c r="MS321" s="97"/>
      <c r="MT321" s="97"/>
      <c r="MU321" s="97"/>
      <c r="MV321" s="97"/>
      <c r="MW321" s="97"/>
      <c r="MX321" s="97"/>
      <c r="MY321" s="97"/>
      <c r="MZ321" s="97"/>
      <c r="NA321" s="97"/>
      <c r="NB321" s="97"/>
      <c r="NC321" s="97"/>
      <c r="ND321" s="97"/>
      <c r="NE321" s="97"/>
      <c r="NF321" s="97"/>
      <c r="NG321" s="97"/>
      <c r="NH321" s="97"/>
      <c r="NI321" s="97"/>
      <c r="NJ321" s="97"/>
      <c r="NK321" s="97"/>
      <c r="NL321" s="97"/>
      <c r="NM321" s="97"/>
      <c r="NN321" s="97"/>
      <c r="NO321" s="97"/>
      <c r="NP321" s="97"/>
      <c r="NQ321" s="97"/>
      <c r="NR321" s="97"/>
      <c r="NS321" s="97"/>
      <c r="NT321" s="97"/>
      <c r="NU321" s="97"/>
      <c r="NV321" s="97"/>
      <c r="NW321" s="97"/>
      <c r="NX321" s="97"/>
      <c r="NY321" s="97"/>
      <c r="NZ321" s="97"/>
      <c r="OA321" s="97"/>
      <c r="OB321" s="97"/>
      <c r="OC321" s="97"/>
      <c r="OD321" s="97"/>
      <c r="OE321" s="97"/>
      <c r="OF321" s="97"/>
      <c r="OG321" s="97"/>
      <c r="OH321" s="97"/>
      <c r="OI321" s="97"/>
      <c r="OJ321" s="97"/>
      <c r="OK321" s="97"/>
      <c r="OL321" s="97"/>
      <c r="OM321" s="97"/>
      <c r="ON321" s="97"/>
      <c r="OO321" s="97"/>
      <c r="OP321" s="97"/>
      <c r="OQ321" s="97"/>
      <c r="OR321" s="97"/>
      <c r="OS321" s="97"/>
      <c r="OT321" s="97"/>
      <c r="OU321" s="97"/>
      <c r="OV321" s="97"/>
      <c r="OW321" s="97"/>
      <c r="OX321" s="97"/>
      <c r="OY321" s="97"/>
      <c r="OZ321" s="97"/>
      <c r="PA321" s="97"/>
      <c r="PB321" s="97"/>
      <c r="PC321" s="97"/>
      <c r="PD321" s="97"/>
      <c r="PE321" s="97"/>
      <c r="PF321" s="97"/>
      <c r="PG321" s="97"/>
      <c r="PH321" s="97"/>
      <c r="PI321" s="97"/>
      <c r="PJ321" s="97"/>
      <c r="PK321" s="97"/>
      <c r="PL321" s="97"/>
      <c r="PM321" s="97"/>
      <c r="PN321" s="97"/>
      <c r="PO321" s="97"/>
      <c r="PP321" s="97"/>
      <c r="PQ321" s="97"/>
      <c r="PR321" s="97"/>
      <c r="PS321" s="97"/>
      <c r="PT321" s="97"/>
      <c r="PU321" s="97"/>
      <c r="PV321" s="97"/>
      <c r="PW321" s="97"/>
      <c r="PX321" s="97"/>
      <c r="PY321" s="97"/>
      <c r="PZ321" s="97"/>
      <c r="QA321" s="97"/>
      <c r="QB321" s="97"/>
      <c r="QC321" s="97"/>
      <c r="QD321" s="97"/>
      <c r="QE321" s="97"/>
      <c r="QF321" s="97"/>
      <c r="QG321" s="97"/>
      <c r="QH321" s="97"/>
      <c r="QI321" s="97"/>
      <c r="QJ321" s="97"/>
      <c r="QK321" s="97"/>
      <c r="QL321" s="97"/>
      <c r="QM321" s="97"/>
      <c r="QN321" s="97"/>
      <c r="QO321" s="97"/>
      <c r="QP321" s="97"/>
      <c r="QQ321" s="97"/>
      <c r="QR321" s="97"/>
      <c r="QS321" s="97"/>
      <c r="QT321" s="97"/>
      <c r="QU321" s="97"/>
      <c r="QV321" s="97"/>
      <c r="QW321" s="97"/>
      <c r="QX321" s="97"/>
      <c r="QY321" s="97"/>
      <c r="QZ321" s="97"/>
      <c r="RA321" s="97"/>
      <c r="RB321" s="97"/>
      <c r="RC321" s="97"/>
      <c r="RD321" s="97"/>
      <c r="RE321" s="97"/>
      <c r="RF321" s="97"/>
      <c r="RG321" s="97"/>
      <c r="RH321" s="97"/>
      <c r="RI321" s="97"/>
      <c r="RJ321" s="97"/>
      <c r="RK321" s="97"/>
      <c r="RL321" s="97"/>
      <c r="RM321" s="97"/>
      <c r="RN321" s="97"/>
      <c r="RO321" s="97"/>
      <c r="RP321" s="97"/>
      <c r="RQ321" s="97"/>
      <c r="RR321" s="97"/>
      <c r="RS321" s="97"/>
      <c r="RT321" s="97"/>
      <c r="RU321" s="97"/>
      <c r="RV321" s="97"/>
      <c r="RW321" s="97"/>
      <c r="RX321" s="97"/>
      <c r="RY321" s="97"/>
      <c r="RZ321" s="97"/>
      <c r="SA321" s="97"/>
      <c r="SB321" s="97"/>
      <c r="SC321" s="97"/>
      <c r="SD321" s="97"/>
      <c r="SE321" s="97"/>
      <c r="SF321" s="97"/>
      <c r="SG321" s="97"/>
      <c r="SH321" s="97"/>
      <c r="SI321" s="97"/>
      <c r="SJ321" s="97"/>
      <c r="SK321" s="97"/>
      <c r="SL321" s="97"/>
      <c r="SM321" s="97"/>
      <c r="SN321" s="97"/>
      <c r="SO321" s="97"/>
      <c r="SP321" s="97"/>
      <c r="SQ321" s="97"/>
      <c r="SR321" s="97"/>
      <c r="SS321" s="97"/>
      <c r="ST321" s="97"/>
      <c r="SU321" s="97"/>
      <c r="SV321" s="97"/>
      <c r="SW321" s="97"/>
      <c r="SX321" s="97"/>
      <c r="SY321" s="97"/>
      <c r="SZ321" s="97"/>
      <c r="TA321" s="97"/>
      <c r="TB321" s="97"/>
    </row>
    <row r="322" spans="1:522" s="1" customFormat="1" ht="18" customHeight="1" x14ac:dyDescent="0.2">
      <c r="A322" s="12"/>
      <c r="B322" s="11" t="s">
        <v>497</v>
      </c>
      <c r="C322" s="1">
        <v>10277</v>
      </c>
      <c r="E322" s="4" t="s">
        <v>496</v>
      </c>
      <c r="F322" s="1">
        <v>9676</v>
      </c>
      <c r="G322" s="9" t="s">
        <v>99</v>
      </c>
      <c r="H322" s="4" t="s">
        <v>46</v>
      </c>
      <c r="I322" s="1">
        <f t="shared" si="5"/>
        <v>0</v>
      </c>
      <c r="J322" s="12">
        <f>Tabuľka3[[#This Row],[Stĺpec9]]</f>
        <v>0</v>
      </c>
      <c r="K322" s="97"/>
      <c r="L322" s="97"/>
      <c r="M322" s="97"/>
      <c r="N322" s="97"/>
      <c r="O322" s="97"/>
      <c r="P322" s="97"/>
      <c r="Q322" s="97"/>
      <c r="R322" s="97"/>
      <c r="S322" s="97"/>
      <c r="T322" s="97"/>
      <c r="U322" s="97"/>
      <c r="V322" s="97"/>
      <c r="W322" s="97"/>
      <c r="X322" s="97"/>
      <c r="Y322" s="97"/>
      <c r="Z322" s="97"/>
      <c r="AA322" s="97"/>
      <c r="AB322" s="97"/>
      <c r="AC322" s="97"/>
      <c r="AD322" s="97"/>
      <c r="AE322" s="97"/>
      <c r="AF322" s="97"/>
      <c r="AG322" s="97"/>
      <c r="AH322" s="97"/>
      <c r="AI322" s="97"/>
      <c r="AJ322" s="97"/>
      <c r="AK322" s="97"/>
      <c r="AL322" s="97"/>
      <c r="AM322" s="97"/>
      <c r="AN322" s="97"/>
      <c r="AO322" s="97"/>
      <c r="AP322" s="97"/>
      <c r="AQ322" s="97"/>
      <c r="AR322" s="97"/>
      <c r="AS322" s="97"/>
      <c r="AT322" s="97"/>
      <c r="AU322" s="97"/>
      <c r="AV322" s="97"/>
      <c r="AW322" s="97"/>
      <c r="AX322" s="97"/>
      <c r="AY322" s="97"/>
      <c r="AZ322" s="97"/>
      <c r="BA322" s="97"/>
      <c r="BB322" s="97"/>
      <c r="BC322" s="97"/>
      <c r="BD322" s="97"/>
      <c r="BE322" s="97"/>
      <c r="BF322" s="97"/>
      <c r="BG322" s="97"/>
      <c r="BH322" s="97"/>
      <c r="BI322" s="97"/>
      <c r="BJ322" s="97"/>
      <c r="BK322" s="97"/>
      <c r="BL322" s="97"/>
      <c r="BM322" s="97"/>
      <c r="BN322" s="97"/>
      <c r="BO322" s="97"/>
      <c r="BP322" s="97"/>
      <c r="BQ322" s="97"/>
      <c r="BR322" s="97"/>
      <c r="BS322" s="97"/>
      <c r="BT322" s="97"/>
      <c r="BU322" s="97"/>
      <c r="BV322" s="97"/>
      <c r="BW322" s="97"/>
      <c r="BX322" s="97"/>
      <c r="BY322" s="97"/>
      <c r="BZ322" s="97"/>
      <c r="CA322" s="97"/>
      <c r="CB322" s="97"/>
      <c r="CC322" s="97"/>
      <c r="CD322" s="97"/>
      <c r="CE322" s="97"/>
      <c r="CF322" s="97"/>
      <c r="CG322" s="97"/>
      <c r="CH322" s="97"/>
      <c r="CI322" s="97"/>
      <c r="CJ322" s="97"/>
      <c r="CK322" s="97"/>
      <c r="CL322" s="97"/>
      <c r="CM322" s="97"/>
      <c r="CN322" s="97"/>
      <c r="CO322" s="97"/>
      <c r="CP322" s="97"/>
      <c r="CQ322" s="97"/>
      <c r="CR322" s="97"/>
      <c r="CS322" s="97"/>
      <c r="CT322" s="97"/>
      <c r="CU322" s="97"/>
      <c r="CV322" s="97"/>
      <c r="CW322" s="97"/>
      <c r="CX322" s="97"/>
      <c r="CY322" s="97"/>
      <c r="CZ322" s="97"/>
      <c r="DA322" s="97"/>
      <c r="DB322" s="97"/>
      <c r="DC322" s="97"/>
      <c r="DD322" s="97"/>
      <c r="DE322" s="97"/>
      <c r="DF322" s="97"/>
      <c r="DG322" s="97"/>
      <c r="DH322" s="97"/>
      <c r="DI322" s="97"/>
      <c r="DJ322" s="97"/>
      <c r="DK322" s="97"/>
      <c r="DL322" s="97"/>
      <c r="DM322" s="97"/>
      <c r="DN322" s="97"/>
      <c r="DO322" s="97"/>
      <c r="DP322" s="97"/>
      <c r="DQ322" s="97"/>
      <c r="DR322" s="97"/>
      <c r="DS322" s="97"/>
      <c r="DT322" s="97"/>
      <c r="DU322" s="97"/>
      <c r="DV322" s="97"/>
      <c r="DW322" s="97"/>
      <c r="DX322" s="97"/>
      <c r="DY322" s="97"/>
      <c r="DZ322" s="97"/>
      <c r="EA322" s="97"/>
      <c r="EB322" s="97"/>
      <c r="EC322" s="97"/>
      <c r="ED322" s="97"/>
      <c r="EE322" s="97"/>
      <c r="EF322" s="97"/>
      <c r="EG322" s="97"/>
      <c r="EH322" s="97"/>
      <c r="EI322" s="97"/>
      <c r="EJ322" s="97"/>
      <c r="EK322" s="97"/>
      <c r="EL322" s="97"/>
      <c r="EM322" s="97"/>
      <c r="EN322" s="97"/>
      <c r="EO322" s="97"/>
      <c r="EP322" s="97"/>
      <c r="EQ322" s="97"/>
      <c r="ER322" s="97"/>
      <c r="ES322" s="97"/>
      <c r="ET322" s="97"/>
      <c r="EU322" s="97"/>
      <c r="EV322" s="97"/>
      <c r="EW322" s="97"/>
      <c r="EX322" s="97"/>
      <c r="EY322" s="97"/>
      <c r="EZ322" s="97"/>
      <c r="FA322" s="97"/>
      <c r="FB322" s="97"/>
      <c r="FC322" s="97"/>
      <c r="FD322" s="97"/>
      <c r="FE322" s="97"/>
      <c r="FF322" s="97"/>
      <c r="FG322" s="97"/>
      <c r="FH322" s="97"/>
      <c r="FI322" s="97"/>
      <c r="FJ322" s="97"/>
      <c r="FK322" s="97"/>
      <c r="FL322" s="97"/>
      <c r="FM322" s="97"/>
      <c r="FN322" s="97"/>
      <c r="FO322" s="97"/>
      <c r="FP322" s="97"/>
      <c r="FQ322" s="97"/>
      <c r="FR322" s="97"/>
      <c r="FS322" s="97"/>
      <c r="FT322" s="97"/>
      <c r="FU322" s="97"/>
      <c r="FV322" s="97"/>
      <c r="FW322" s="97"/>
      <c r="FX322" s="97"/>
      <c r="FY322" s="97"/>
      <c r="FZ322" s="97"/>
      <c r="GA322" s="97"/>
      <c r="GB322" s="97"/>
      <c r="GC322" s="97"/>
      <c r="GD322" s="97"/>
      <c r="GE322" s="97"/>
      <c r="GF322" s="97"/>
      <c r="GG322" s="97"/>
      <c r="GH322" s="97"/>
      <c r="GI322" s="97"/>
      <c r="GJ322" s="97"/>
      <c r="GK322" s="97"/>
      <c r="GL322" s="97"/>
      <c r="GM322" s="97"/>
      <c r="GN322" s="97"/>
      <c r="GO322" s="97"/>
      <c r="GP322" s="97"/>
      <c r="GQ322" s="97"/>
      <c r="GR322" s="97"/>
      <c r="GS322" s="97"/>
      <c r="GT322" s="97"/>
      <c r="GU322" s="97"/>
      <c r="GV322" s="97"/>
      <c r="GW322" s="97"/>
      <c r="GX322" s="97"/>
      <c r="GY322" s="97"/>
      <c r="GZ322" s="97"/>
      <c r="HA322" s="97"/>
      <c r="HB322" s="97"/>
      <c r="HC322" s="97"/>
      <c r="HD322" s="97"/>
      <c r="HE322" s="97"/>
      <c r="HF322" s="97"/>
      <c r="HG322" s="97"/>
      <c r="HH322" s="97"/>
      <c r="HI322" s="97"/>
      <c r="HJ322" s="97"/>
      <c r="HK322" s="97"/>
      <c r="HL322" s="97"/>
      <c r="HM322" s="97"/>
      <c r="HN322" s="97"/>
      <c r="HO322" s="97"/>
      <c r="HP322" s="97"/>
      <c r="HQ322" s="97"/>
      <c r="HR322" s="97"/>
      <c r="HS322" s="97"/>
      <c r="HT322" s="97"/>
      <c r="HU322" s="97"/>
      <c r="HV322" s="97"/>
      <c r="HW322" s="97"/>
      <c r="HX322" s="97"/>
      <c r="HY322" s="97"/>
      <c r="HZ322" s="97"/>
      <c r="IA322" s="97"/>
      <c r="IB322" s="97"/>
      <c r="IC322" s="97"/>
      <c r="ID322" s="97"/>
      <c r="IE322" s="97"/>
      <c r="IF322" s="97"/>
      <c r="IG322" s="97"/>
      <c r="IH322" s="97"/>
      <c r="II322" s="97"/>
      <c r="IJ322" s="97"/>
      <c r="IK322" s="97"/>
      <c r="IL322" s="97"/>
      <c r="IM322" s="97"/>
      <c r="IN322" s="97"/>
      <c r="IO322" s="97"/>
      <c r="IP322" s="97"/>
      <c r="IQ322" s="97"/>
      <c r="IR322" s="97"/>
      <c r="IS322" s="97"/>
      <c r="IT322" s="97"/>
      <c r="IU322" s="97"/>
      <c r="IV322" s="97"/>
      <c r="IW322" s="97"/>
      <c r="IX322" s="97"/>
      <c r="IY322" s="97"/>
      <c r="IZ322" s="97"/>
      <c r="JA322" s="97"/>
      <c r="JB322" s="97"/>
      <c r="JC322" s="97"/>
      <c r="JD322" s="97"/>
      <c r="JE322" s="97"/>
      <c r="JF322" s="97"/>
      <c r="JG322" s="97"/>
      <c r="JH322" s="97"/>
      <c r="JI322" s="97"/>
      <c r="JJ322" s="97"/>
      <c r="JK322" s="97"/>
      <c r="JL322" s="97"/>
      <c r="JM322" s="97"/>
      <c r="JN322" s="97"/>
      <c r="JO322" s="97"/>
      <c r="JP322" s="97"/>
      <c r="JQ322" s="97"/>
      <c r="JR322" s="97"/>
      <c r="JS322" s="97"/>
      <c r="JT322" s="97"/>
      <c r="JU322" s="97"/>
      <c r="JV322" s="97"/>
      <c r="JW322" s="97"/>
      <c r="JX322" s="97"/>
      <c r="JY322" s="97"/>
      <c r="JZ322" s="97"/>
      <c r="KA322" s="97"/>
      <c r="KB322" s="97"/>
      <c r="KC322" s="97"/>
      <c r="KD322" s="97"/>
      <c r="KE322" s="97"/>
      <c r="KF322" s="97"/>
      <c r="KG322" s="97"/>
      <c r="KH322" s="97"/>
      <c r="KI322" s="97"/>
      <c r="KJ322" s="97"/>
      <c r="KK322" s="97"/>
      <c r="KL322" s="97"/>
      <c r="KM322" s="97"/>
      <c r="KN322" s="97"/>
      <c r="KO322" s="97"/>
      <c r="KP322" s="97"/>
      <c r="KQ322" s="97"/>
      <c r="KR322" s="97"/>
      <c r="KS322" s="97"/>
      <c r="KT322" s="97"/>
      <c r="KU322" s="97"/>
      <c r="KV322" s="97"/>
      <c r="KW322" s="97"/>
      <c r="KX322" s="97"/>
      <c r="KY322" s="97"/>
      <c r="KZ322" s="97"/>
      <c r="LA322" s="97"/>
      <c r="LB322" s="97"/>
      <c r="LC322" s="97"/>
      <c r="LD322" s="97"/>
      <c r="LE322" s="97"/>
      <c r="LF322" s="97"/>
      <c r="LG322" s="97"/>
      <c r="LH322" s="97"/>
      <c r="LI322" s="97"/>
      <c r="LJ322" s="97"/>
      <c r="LK322" s="97"/>
      <c r="LL322" s="97"/>
      <c r="LM322" s="97"/>
      <c r="LN322" s="97"/>
      <c r="LO322" s="97"/>
      <c r="LP322" s="97"/>
      <c r="LQ322" s="97"/>
      <c r="LR322" s="97"/>
      <c r="LS322" s="97"/>
      <c r="LT322" s="97"/>
      <c r="LU322" s="97"/>
      <c r="LV322" s="97"/>
      <c r="LW322" s="97"/>
      <c r="LX322" s="97"/>
      <c r="LY322" s="97"/>
      <c r="LZ322" s="97"/>
      <c r="MA322" s="97"/>
      <c r="MB322" s="97"/>
      <c r="MC322" s="97"/>
      <c r="MD322" s="97"/>
      <c r="ME322" s="97"/>
      <c r="MF322" s="97"/>
      <c r="MG322" s="97"/>
      <c r="MH322" s="97"/>
      <c r="MI322" s="97"/>
      <c r="MJ322" s="97"/>
      <c r="MK322" s="97"/>
      <c r="ML322" s="97"/>
      <c r="MM322" s="97"/>
      <c r="MN322" s="97"/>
      <c r="MO322" s="97"/>
      <c r="MP322" s="97"/>
      <c r="MQ322" s="97"/>
      <c r="MR322" s="97"/>
      <c r="MS322" s="97"/>
      <c r="MT322" s="97"/>
      <c r="MU322" s="97"/>
      <c r="MV322" s="97"/>
      <c r="MW322" s="97"/>
      <c r="MX322" s="97"/>
      <c r="MY322" s="97"/>
      <c r="MZ322" s="97"/>
      <c r="NA322" s="97"/>
      <c r="NB322" s="97"/>
      <c r="NC322" s="97"/>
      <c r="ND322" s="97"/>
      <c r="NE322" s="97"/>
      <c r="NF322" s="97"/>
      <c r="NG322" s="97"/>
      <c r="NH322" s="97"/>
      <c r="NI322" s="97"/>
      <c r="NJ322" s="97"/>
      <c r="NK322" s="97"/>
      <c r="NL322" s="97"/>
      <c r="NM322" s="97"/>
      <c r="NN322" s="97"/>
      <c r="NO322" s="97"/>
      <c r="NP322" s="97"/>
      <c r="NQ322" s="97"/>
      <c r="NR322" s="97"/>
      <c r="NS322" s="97"/>
      <c r="NT322" s="97"/>
      <c r="NU322" s="97"/>
      <c r="NV322" s="97"/>
      <c r="NW322" s="97"/>
      <c r="NX322" s="97"/>
      <c r="NY322" s="97"/>
      <c r="NZ322" s="97"/>
      <c r="OA322" s="97"/>
      <c r="OB322" s="97"/>
      <c r="OC322" s="97"/>
      <c r="OD322" s="97"/>
      <c r="OE322" s="97"/>
      <c r="OF322" s="97"/>
      <c r="OG322" s="97"/>
      <c r="OH322" s="97"/>
      <c r="OI322" s="97"/>
      <c r="OJ322" s="97"/>
      <c r="OK322" s="97"/>
      <c r="OL322" s="97"/>
      <c r="OM322" s="97"/>
      <c r="ON322" s="97"/>
      <c r="OO322" s="97"/>
      <c r="OP322" s="97"/>
      <c r="OQ322" s="97"/>
      <c r="OR322" s="97"/>
      <c r="OS322" s="97"/>
      <c r="OT322" s="97"/>
      <c r="OU322" s="97"/>
      <c r="OV322" s="97"/>
      <c r="OW322" s="97"/>
      <c r="OX322" s="97"/>
      <c r="OY322" s="97"/>
      <c r="OZ322" s="97"/>
      <c r="PA322" s="97"/>
      <c r="PB322" s="97"/>
      <c r="PC322" s="97"/>
      <c r="PD322" s="97"/>
      <c r="PE322" s="97"/>
      <c r="PF322" s="97"/>
      <c r="PG322" s="97"/>
      <c r="PH322" s="97"/>
      <c r="PI322" s="97"/>
      <c r="PJ322" s="97"/>
      <c r="PK322" s="97"/>
      <c r="PL322" s="97"/>
      <c r="PM322" s="97"/>
      <c r="PN322" s="97"/>
      <c r="PO322" s="97"/>
      <c r="PP322" s="97"/>
      <c r="PQ322" s="97"/>
      <c r="PR322" s="97"/>
      <c r="PS322" s="97"/>
      <c r="PT322" s="97"/>
      <c r="PU322" s="97"/>
      <c r="PV322" s="97"/>
      <c r="PW322" s="97"/>
      <c r="PX322" s="97"/>
      <c r="PY322" s="97"/>
      <c r="PZ322" s="97"/>
      <c r="QA322" s="97"/>
      <c r="QB322" s="97"/>
      <c r="QC322" s="97"/>
      <c r="QD322" s="97"/>
      <c r="QE322" s="97"/>
      <c r="QF322" s="97"/>
      <c r="QG322" s="97"/>
      <c r="QH322" s="97"/>
      <c r="QI322" s="97"/>
      <c r="QJ322" s="97"/>
      <c r="QK322" s="97"/>
      <c r="QL322" s="97"/>
      <c r="QM322" s="97"/>
      <c r="QN322" s="97"/>
      <c r="QO322" s="97"/>
      <c r="QP322" s="97"/>
      <c r="QQ322" s="97"/>
      <c r="QR322" s="97"/>
      <c r="QS322" s="97"/>
      <c r="QT322" s="97"/>
      <c r="QU322" s="97"/>
      <c r="QV322" s="97"/>
      <c r="QW322" s="97"/>
      <c r="QX322" s="97"/>
      <c r="QY322" s="97"/>
      <c r="QZ322" s="97"/>
      <c r="RA322" s="97"/>
      <c r="RB322" s="97"/>
      <c r="RC322" s="97"/>
      <c r="RD322" s="97"/>
      <c r="RE322" s="97"/>
      <c r="RF322" s="97"/>
      <c r="RG322" s="97"/>
      <c r="RH322" s="97"/>
      <c r="RI322" s="97"/>
      <c r="RJ322" s="97"/>
      <c r="RK322" s="97"/>
      <c r="RL322" s="97"/>
      <c r="RM322" s="97"/>
      <c r="RN322" s="97"/>
      <c r="RO322" s="97"/>
      <c r="RP322" s="97"/>
      <c r="RQ322" s="97"/>
      <c r="RR322" s="97"/>
      <c r="RS322" s="97"/>
      <c r="RT322" s="97"/>
      <c r="RU322" s="97"/>
      <c r="RV322" s="97"/>
      <c r="RW322" s="97"/>
      <c r="RX322" s="97"/>
      <c r="RY322" s="97"/>
      <c r="RZ322" s="97"/>
      <c r="SA322" s="97"/>
      <c r="SB322" s="97"/>
      <c r="SC322" s="97"/>
      <c r="SD322" s="97"/>
      <c r="SE322" s="97"/>
      <c r="SF322" s="97"/>
      <c r="SG322" s="97"/>
      <c r="SH322" s="97"/>
      <c r="SI322" s="97"/>
      <c r="SJ322" s="97"/>
      <c r="SK322" s="97"/>
      <c r="SL322" s="97"/>
      <c r="SM322" s="97"/>
      <c r="SN322" s="97"/>
      <c r="SO322" s="97"/>
      <c r="SP322" s="97"/>
      <c r="SQ322" s="97"/>
      <c r="SR322" s="97"/>
      <c r="SS322" s="97"/>
      <c r="ST322" s="97"/>
      <c r="SU322" s="97"/>
      <c r="SV322" s="97"/>
      <c r="SW322" s="97"/>
      <c r="SX322" s="97"/>
      <c r="SY322" s="97"/>
      <c r="SZ322" s="97"/>
      <c r="TA322" s="97"/>
      <c r="TB322" s="97"/>
    </row>
    <row r="323" spans="1:522" s="1" customFormat="1" ht="18" customHeight="1" x14ac:dyDescent="0.2">
      <c r="A323" s="12"/>
      <c r="B323" s="11" t="s">
        <v>119</v>
      </c>
      <c r="C323" s="1">
        <v>11810</v>
      </c>
      <c r="D323" s="1">
        <v>2016</v>
      </c>
      <c r="E323" s="4" t="s">
        <v>118</v>
      </c>
      <c r="F323" s="1">
        <v>3237</v>
      </c>
      <c r="G323" s="9" t="s">
        <v>98</v>
      </c>
      <c r="H323" s="4" t="s">
        <v>76</v>
      </c>
      <c r="I323" s="1">
        <f t="shared" si="5"/>
        <v>0</v>
      </c>
      <c r="J323" s="12">
        <f>Tabuľka3[[#This Row],[Stĺpec9]]</f>
        <v>0</v>
      </c>
      <c r="K323" s="97"/>
      <c r="L323" s="97"/>
      <c r="M323" s="97"/>
      <c r="N323" s="97"/>
      <c r="O323" s="97"/>
      <c r="P323" s="97"/>
      <c r="Q323" s="97"/>
      <c r="R323" s="97"/>
      <c r="S323" s="97"/>
      <c r="T323" s="97"/>
      <c r="U323" s="97"/>
      <c r="V323" s="97"/>
      <c r="W323" s="97"/>
      <c r="X323" s="97"/>
      <c r="Y323" s="97"/>
      <c r="Z323" s="97"/>
      <c r="AA323" s="97"/>
      <c r="AB323" s="97"/>
      <c r="AC323" s="97"/>
      <c r="AD323" s="97"/>
      <c r="AE323" s="97"/>
      <c r="AF323" s="97"/>
      <c r="AG323" s="97"/>
      <c r="AH323" s="97"/>
      <c r="AI323" s="97"/>
      <c r="AJ323" s="97"/>
      <c r="AK323" s="97"/>
      <c r="AL323" s="97"/>
      <c r="AM323" s="97"/>
      <c r="AN323" s="97"/>
      <c r="AO323" s="97"/>
      <c r="AP323" s="97"/>
      <c r="AQ323" s="97"/>
      <c r="AR323" s="97"/>
      <c r="AS323" s="97"/>
      <c r="AT323" s="97"/>
      <c r="AU323" s="97"/>
      <c r="AV323" s="97"/>
      <c r="AW323" s="97"/>
      <c r="AX323" s="97"/>
      <c r="AY323" s="97"/>
      <c r="AZ323" s="97"/>
      <c r="BA323" s="97"/>
      <c r="BB323" s="97"/>
      <c r="BC323" s="97"/>
      <c r="BD323" s="97"/>
      <c r="BE323" s="97"/>
      <c r="BF323" s="97"/>
      <c r="BG323" s="97"/>
      <c r="BH323" s="97"/>
      <c r="BI323" s="97"/>
      <c r="BJ323" s="97"/>
      <c r="BK323" s="97"/>
      <c r="BL323" s="97"/>
      <c r="BM323" s="97"/>
      <c r="BN323" s="97"/>
      <c r="BO323" s="97"/>
      <c r="BP323" s="97"/>
      <c r="BQ323" s="97"/>
      <c r="BR323" s="97"/>
      <c r="BS323" s="97"/>
      <c r="BT323" s="97"/>
      <c r="BU323" s="97"/>
      <c r="BV323" s="97"/>
      <c r="BW323" s="97"/>
      <c r="BX323" s="97"/>
      <c r="BY323" s="97"/>
      <c r="BZ323" s="97"/>
      <c r="CA323" s="97"/>
      <c r="CB323" s="97"/>
      <c r="CC323" s="97"/>
      <c r="CD323" s="97"/>
      <c r="CE323" s="97"/>
      <c r="CF323" s="97"/>
      <c r="CG323" s="97"/>
      <c r="CH323" s="97"/>
      <c r="CI323" s="97"/>
      <c r="CJ323" s="97"/>
      <c r="CK323" s="97"/>
      <c r="CL323" s="97"/>
      <c r="CM323" s="97"/>
      <c r="CN323" s="97"/>
      <c r="CO323" s="97"/>
      <c r="CP323" s="97"/>
      <c r="CQ323" s="97"/>
      <c r="CR323" s="97"/>
      <c r="CS323" s="97"/>
      <c r="CT323" s="97"/>
      <c r="CU323" s="97"/>
      <c r="CV323" s="97"/>
      <c r="CW323" s="97"/>
      <c r="CX323" s="97"/>
      <c r="CY323" s="97"/>
      <c r="CZ323" s="97"/>
      <c r="DA323" s="97"/>
      <c r="DB323" s="97"/>
      <c r="DC323" s="97"/>
      <c r="DD323" s="97"/>
      <c r="DE323" s="97"/>
      <c r="DF323" s="97"/>
      <c r="DG323" s="97"/>
      <c r="DH323" s="97"/>
      <c r="DI323" s="97"/>
      <c r="DJ323" s="97"/>
      <c r="DK323" s="97"/>
      <c r="DL323" s="97"/>
      <c r="DM323" s="97"/>
      <c r="DN323" s="97"/>
      <c r="DO323" s="97"/>
      <c r="DP323" s="97"/>
      <c r="DQ323" s="97"/>
      <c r="DR323" s="97"/>
      <c r="DS323" s="97"/>
      <c r="DT323" s="97"/>
      <c r="DU323" s="97"/>
      <c r="DV323" s="97"/>
      <c r="DW323" s="97"/>
      <c r="DX323" s="97"/>
      <c r="DY323" s="97"/>
      <c r="DZ323" s="97"/>
      <c r="EA323" s="97"/>
      <c r="EB323" s="97"/>
      <c r="EC323" s="97"/>
      <c r="ED323" s="97"/>
      <c r="EE323" s="97"/>
      <c r="EF323" s="97"/>
      <c r="EG323" s="97"/>
      <c r="EH323" s="97"/>
      <c r="EI323" s="97"/>
      <c r="EJ323" s="97"/>
      <c r="EK323" s="97"/>
      <c r="EL323" s="97"/>
      <c r="EM323" s="97"/>
      <c r="EN323" s="97"/>
      <c r="EO323" s="97"/>
      <c r="EP323" s="97"/>
      <c r="EQ323" s="97"/>
      <c r="ER323" s="97"/>
      <c r="ES323" s="97"/>
      <c r="ET323" s="97"/>
      <c r="EU323" s="97"/>
      <c r="EV323" s="97"/>
      <c r="EW323" s="97"/>
      <c r="EX323" s="97"/>
      <c r="EY323" s="97"/>
      <c r="EZ323" s="97"/>
      <c r="FA323" s="97"/>
      <c r="FB323" s="97"/>
      <c r="FC323" s="97"/>
      <c r="FD323" s="97"/>
      <c r="FE323" s="97"/>
      <c r="FF323" s="97"/>
      <c r="FG323" s="97"/>
      <c r="FH323" s="97"/>
      <c r="FI323" s="97"/>
      <c r="FJ323" s="97"/>
      <c r="FK323" s="97"/>
      <c r="FL323" s="97"/>
      <c r="FM323" s="97"/>
      <c r="FN323" s="97"/>
      <c r="FO323" s="97"/>
      <c r="FP323" s="97"/>
      <c r="FQ323" s="97"/>
      <c r="FR323" s="97"/>
      <c r="FS323" s="97"/>
      <c r="FT323" s="97"/>
      <c r="FU323" s="97"/>
      <c r="FV323" s="97"/>
      <c r="FW323" s="97"/>
      <c r="FX323" s="97"/>
      <c r="FY323" s="97"/>
      <c r="FZ323" s="97"/>
      <c r="GA323" s="97"/>
      <c r="GB323" s="97"/>
      <c r="GC323" s="97"/>
      <c r="GD323" s="97"/>
      <c r="GE323" s="97"/>
      <c r="GF323" s="97"/>
      <c r="GG323" s="97"/>
      <c r="GH323" s="97"/>
      <c r="GI323" s="97"/>
      <c r="GJ323" s="97"/>
      <c r="GK323" s="97"/>
      <c r="GL323" s="97"/>
      <c r="GM323" s="97"/>
      <c r="GN323" s="97"/>
      <c r="GO323" s="97"/>
      <c r="GP323" s="97"/>
      <c r="GQ323" s="97"/>
      <c r="GR323" s="97"/>
      <c r="GS323" s="97"/>
      <c r="GT323" s="97"/>
      <c r="GU323" s="97"/>
      <c r="GV323" s="97"/>
      <c r="GW323" s="97"/>
      <c r="GX323" s="97"/>
      <c r="GY323" s="97"/>
      <c r="GZ323" s="97"/>
      <c r="HA323" s="97"/>
      <c r="HB323" s="97"/>
      <c r="HC323" s="97"/>
      <c r="HD323" s="97"/>
      <c r="HE323" s="97"/>
      <c r="HF323" s="97"/>
      <c r="HG323" s="97"/>
      <c r="HH323" s="97"/>
      <c r="HI323" s="97"/>
      <c r="HJ323" s="97"/>
      <c r="HK323" s="97"/>
      <c r="HL323" s="97"/>
      <c r="HM323" s="97"/>
      <c r="HN323" s="97"/>
      <c r="HO323" s="97"/>
      <c r="HP323" s="97"/>
      <c r="HQ323" s="97"/>
      <c r="HR323" s="97"/>
      <c r="HS323" s="97"/>
      <c r="HT323" s="97"/>
      <c r="HU323" s="97"/>
      <c r="HV323" s="97"/>
      <c r="HW323" s="97"/>
      <c r="HX323" s="97"/>
      <c r="HY323" s="97"/>
      <c r="HZ323" s="97"/>
      <c r="IA323" s="97"/>
      <c r="IB323" s="97"/>
      <c r="IC323" s="97"/>
      <c r="ID323" s="97"/>
      <c r="IE323" s="97"/>
      <c r="IF323" s="97"/>
      <c r="IG323" s="97"/>
      <c r="IH323" s="97"/>
      <c r="II323" s="97"/>
      <c r="IJ323" s="97"/>
      <c r="IK323" s="97"/>
      <c r="IL323" s="97"/>
      <c r="IM323" s="97"/>
      <c r="IN323" s="97"/>
      <c r="IO323" s="97"/>
      <c r="IP323" s="97"/>
      <c r="IQ323" s="97"/>
      <c r="IR323" s="97"/>
      <c r="IS323" s="97"/>
      <c r="IT323" s="97"/>
      <c r="IU323" s="97"/>
      <c r="IV323" s="97"/>
      <c r="IW323" s="97"/>
      <c r="IX323" s="97"/>
      <c r="IY323" s="97"/>
      <c r="IZ323" s="97"/>
      <c r="JA323" s="97"/>
      <c r="JB323" s="97"/>
      <c r="JC323" s="97"/>
      <c r="JD323" s="97"/>
      <c r="JE323" s="97"/>
      <c r="JF323" s="97"/>
      <c r="JG323" s="97"/>
      <c r="JH323" s="97"/>
      <c r="JI323" s="97"/>
      <c r="JJ323" s="97"/>
      <c r="JK323" s="97"/>
      <c r="JL323" s="97"/>
      <c r="JM323" s="97"/>
      <c r="JN323" s="97"/>
      <c r="JO323" s="97"/>
      <c r="JP323" s="97"/>
      <c r="JQ323" s="97"/>
      <c r="JR323" s="97"/>
      <c r="JS323" s="97"/>
      <c r="JT323" s="97"/>
      <c r="JU323" s="97"/>
      <c r="JV323" s="97"/>
      <c r="JW323" s="97"/>
      <c r="JX323" s="97"/>
      <c r="JY323" s="97"/>
      <c r="JZ323" s="97"/>
      <c r="KA323" s="97"/>
      <c r="KB323" s="97"/>
      <c r="KC323" s="97"/>
      <c r="KD323" s="97"/>
      <c r="KE323" s="97"/>
      <c r="KF323" s="97"/>
      <c r="KG323" s="97"/>
      <c r="KH323" s="97"/>
      <c r="KI323" s="97"/>
      <c r="KJ323" s="97"/>
      <c r="KK323" s="97"/>
      <c r="KL323" s="97"/>
      <c r="KM323" s="97"/>
      <c r="KN323" s="97"/>
      <c r="KO323" s="97"/>
      <c r="KP323" s="97"/>
      <c r="KQ323" s="97"/>
      <c r="KR323" s="97"/>
      <c r="KS323" s="97"/>
      <c r="KT323" s="97"/>
      <c r="KU323" s="97"/>
      <c r="KV323" s="97"/>
      <c r="KW323" s="97"/>
      <c r="KX323" s="97"/>
      <c r="KY323" s="97"/>
      <c r="KZ323" s="97"/>
      <c r="LA323" s="97"/>
      <c r="LB323" s="97"/>
      <c r="LC323" s="97"/>
      <c r="LD323" s="97"/>
      <c r="LE323" s="97"/>
      <c r="LF323" s="97"/>
      <c r="LG323" s="97"/>
      <c r="LH323" s="97"/>
      <c r="LI323" s="97"/>
      <c r="LJ323" s="97"/>
      <c r="LK323" s="97"/>
      <c r="LL323" s="97"/>
      <c r="LM323" s="97"/>
      <c r="LN323" s="97"/>
      <c r="LO323" s="97"/>
      <c r="LP323" s="97"/>
      <c r="LQ323" s="97"/>
      <c r="LR323" s="97"/>
      <c r="LS323" s="97"/>
      <c r="LT323" s="97"/>
      <c r="LU323" s="97"/>
      <c r="LV323" s="97"/>
      <c r="LW323" s="97"/>
      <c r="LX323" s="97"/>
      <c r="LY323" s="97"/>
      <c r="LZ323" s="97"/>
      <c r="MA323" s="97"/>
      <c r="MB323" s="97"/>
      <c r="MC323" s="97"/>
      <c r="MD323" s="97"/>
      <c r="ME323" s="97"/>
      <c r="MF323" s="97"/>
      <c r="MG323" s="97"/>
      <c r="MH323" s="97"/>
      <c r="MI323" s="97"/>
      <c r="MJ323" s="97"/>
      <c r="MK323" s="97"/>
      <c r="ML323" s="97"/>
      <c r="MM323" s="97"/>
      <c r="MN323" s="97"/>
      <c r="MO323" s="97"/>
      <c r="MP323" s="97"/>
      <c r="MQ323" s="97"/>
      <c r="MR323" s="97"/>
      <c r="MS323" s="97"/>
      <c r="MT323" s="97"/>
      <c r="MU323" s="97"/>
      <c r="MV323" s="97"/>
      <c r="MW323" s="97"/>
      <c r="MX323" s="97"/>
      <c r="MY323" s="97"/>
      <c r="MZ323" s="97"/>
      <c r="NA323" s="97"/>
      <c r="NB323" s="97"/>
      <c r="NC323" s="97"/>
      <c r="ND323" s="97"/>
      <c r="NE323" s="97"/>
      <c r="NF323" s="97"/>
      <c r="NG323" s="97"/>
      <c r="NH323" s="97"/>
      <c r="NI323" s="97"/>
      <c r="NJ323" s="97"/>
      <c r="NK323" s="97"/>
      <c r="NL323" s="97"/>
      <c r="NM323" s="97"/>
      <c r="NN323" s="97"/>
      <c r="NO323" s="97"/>
      <c r="NP323" s="97"/>
      <c r="NQ323" s="97"/>
      <c r="NR323" s="97"/>
      <c r="NS323" s="97"/>
      <c r="NT323" s="97"/>
      <c r="NU323" s="97"/>
      <c r="NV323" s="97"/>
      <c r="NW323" s="97"/>
      <c r="NX323" s="97"/>
      <c r="NY323" s="97"/>
      <c r="NZ323" s="97"/>
      <c r="OA323" s="97"/>
      <c r="OB323" s="97"/>
      <c r="OC323" s="97"/>
      <c r="OD323" s="97"/>
      <c r="OE323" s="97"/>
      <c r="OF323" s="97"/>
      <c r="OG323" s="97"/>
      <c r="OH323" s="97"/>
      <c r="OI323" s="97"/>
      <c r="OJ323" s="97"/>
      <c r="OK323" s="97"/>
      <c r="OL323" s="97"/>
      <c r="OM323" s="97"/>
      <c r="ON323" s="97"/>
      <c r="OO323" s="97"/>
      <c r="OP323" s="97"/>
      <c r="OQ323" s="97"/>
      <c r="OR323" s="97"/>
      <c r="OS323" s="97"/>
      <c r="OT323" s="97"/>
      <c r="OU323" s="97"/>
      <c r="OV323" s="97"/>
      <c r="OW323" s="97"/>
      <c r="OX323" s="97"/>
      <c r="OY323" s="97"/>
      <c r="OZ323" s="97"/>
      <c r="PA323" s="97"/>
      <c r="PB323" s="97"/>
      <c r="PC323" s="97"/>
      <c r="PD323" s="97"/>
      <c r="PE323" s="97"/>
      <c r="PF323" s="97"/>
      <c r="PG323" s="97"/>
      <c r="PH323" s="97"/>
      <c r="PI323" s="97"/>
      <c r="PJ323" s="97"/>
      <c r="PK323" s="97"/>
      <c r="PL323" s="97"/>
      <c r="PM323" s="97"/>
      <c r="PN323" s="97"/>
      <c r="PO323" s="97"/>
      <c r="PP323" s="97"/>
      <c r="PQ323" s="97"/>
      <c r="PR323" s="97"/>
      <c r="PS323" s="97"/>
      <c r="PT323" s="97"/>
      <c r="PU323" s="97"/>
      <c r="PV323" s="97"/>
      <c r="PW323" s="97"/>
      <c r="PX323" s="97"/>
      <c r="PY323" s="97"/>
      <c r="PZ323" s="97"/>
      <c r="QA323" s="97"/>
      <c r="QB323" s="97"/>
      <c r="QC323" s="97"/>
      <c r="QD323" s="97"/>
      <c r="QE323" s="97"/>
      <c r="QF323" s="97"/>
      <c r="QG323" s="97"/>
      <c r="QH323" s="97"/>
      <c r="QI323" s="97"/>
      <c r="QJ323" s="97"/>
      <c r="QK323" s="97"/>
      <c r="QL323" s="97"/>
      <c r="QM323" s="97"/>
      <c r="QN323" s="97"/>
      <c r="QO323" s="97"/>
      <c r="QP323" s="97"/>
      <c r="QQ323" s="97"/>
      <c r="QR323" s="97"/>
      <c r="QS323" s="97"/>
      <c r="QT323" s="97"/>
      <c r="QU323" s="97"/>
      <c r="QV323" s="97"/>
      <c r="QW323" s="97"/>
      <c r="QX323" s="97"/>
      <c r="QY323" s="97"/>
      <c r="QZ323" s="97"/>
      <c r="RA323" s="97"/>
      <c r="RB323" s="97"/>
      <c r="RC323" s="97"/>
      <c r="RD323" s="97"/>
      <c r="RE323" s="97"/>
      <c r="RF323" s="97"/>
      <c r="RG323" s="97"/>
      <c r="RH323" s="97"/>
      <c r="RI323" s="97"/>
      <c r="RJ323" s="97"/>
      <c r="RK323" s="97"/>
      <c r="RL323" s="97"/>
      <c r="RM323" s="97"/>
      <c r="RN323" s="97"/>
      <c r="RO323" s="97"/>
      <c r="RP323" s="97"/>
      <c r="RQ323" s="97"/>
      <c r="RR323" s="97"/>
      <c r="RS323" s="97"/>
      <c r="RT323" s="97"/>
      <c r="RU323" s="97"/>
      <c r="RV323" s="97"/>
      <c r="RW323" s="97"/>
      <c r="RX323" s="97"/>
      <c r="RY323" s="97"/>
      <c r="RZ323" s="97"/>
      <c r="SA323" s="97"/>
      <c r="SB323" s="97"/>
      <c r="SC323" s="97"/>
      <c r="SD323" s="97"/>
      <c r="SE323" s="97"/>
      <c r="SF323" s="97"/>
      <c r="SG323" s="97"/>
      <c r="SH323" s="97"/>
      <c r="SI323" s="97"/>
      <c r="SJ323" s="97"/>
      <c r="SK323" s="97"/>
      <c r="SL323" s="97"/>
      <c r="SM323" s="97"/>
      <c r="SN323" s="97"/>
      <c r="SO323" s="97"/>
      <c r="SP323" s="97"/>
      <c r="SQ323" s="97"/>
      <c r="SR323" s="97"/>
      <c r="SS323" s="97"/>
      <c r="ST323" s="97"/>
      <c r="SU323" s="97"/>
      <c r="SV323" s="97"/>
      <c r="SW323" s="97"/>
      <c r="SX323" s="97"/>
      <c r="SY323" s="97"/>
      <c r="SZ323" s="97"/>
      <c r="TA323" s="97"/>
      <c r="TB323" s="97"/>
    </row>
    <row r="324" spans="1:522" s="1" customFormat="1" ht="18" customHeight="1" x14ac:dyDescent="0.2">
      <c r="A324" s="12"/>
      <c r="B324" s="11" t="s">
        <v>422</v>
      </c>
      <c r="E324" s="4" t="s">
        <v>421</v>
      </c>
      <c r="G324" s="9" t="s">
        <v>96</v>
      </c>
      <c r="H324" s="4" t="s">
        <v>423</v>
      </c>
      <c r="I324" s="1">
        <f t="shared" si="5"/>
        <v>0</v>
      </c>
      <c r="J324" s="12">
        <f>Tabuľka3[[#This Row],[Stĺpec9]]</f>
        <v>0</v>
      </c>
      <c r="K324" s="97"/>
      <c r="L324" s="97"/>
      <c r="M324" s="97"/>
      <c r="N324" s="97"/>
      <c r="O324" s="97"/>
      <c r="P324" s="97"/>
      <c r="Q324" s="97"/>
      <c r="R324" s="97"/>
      <c r="S324" s="97"/>
      <c r="T324" s="97"/>
      <c r="U324" s="97"/>
      <c r="V324" s="97"/>
      <c r="W324" s="97"/>
      <c r="X324" s="97"/>
      <c r="Y324" s="97"/>
      <c r="Z324" s="97"/>
      <c r="AA324" s="97"/>
      <c r="AB324" s="97"/>
      <c r="AC324" s="97"/>
      <c r="AD324" s="97"/>
      <c r="AE324" s="97"/>
      <c r="AF324" s="97"/>
      <c r="AG324" s="97"/>
      <c r="AH324" s="97"/>
      <c r="AI324" s="97"/>
      <c r="AJ324" s="97"/>
      <c r="AK324" s="97"/>
      <c r="AL324" s="97"/>
      <c r="AM324" s="97"/>
      <c r="AN324" s="97"/>
      <c r="AO324" s="97"/>
      <c r="AP324" s="97"/>
      <c r="AQ324" s="97"/>
      <c r="AR324" s="97"/>
      <c r="AS324" s="97"/>
      <c r="AT324" s="97"/>
      <c r="AU324" s="97"/>
      <c r="AV324" s="97"/>
      <c r="AW324" s="97"/>
      <c r="AX324" s="97"/>
      <c r="AY324" s="97"/>
      <c r="AZ324" s="97"/>
      <c r="BA324" s="97"/>
      <c r="BB324" s="97"/>
      <c r="BC324" s="97"/>
      <c r="BD324" s="97"/>
      <c r="BE324" s="97"/>
      <c r="BF324" s="97"/>
      <c r="BG324" s="97"/>
      <c r="BH324" s="97"/>
      <c r="BI324" s="97"/>
      <c r="BJ324" s="97"/>
      <c r="BK324" s="97"/>
      <c r="BL324" s="97"/>
      <c r="BM324" s="97"/>
      <c r="BN324" s="97"/>
      <c r="BO324" s="97"/>
      <c r="BP324" s="97"/>
      <c r="BQ324" s="97"/>
      <c r="BR324" s="97"/>
      <c r="BS324" s="97"/>
      <c r="BT324" s="97"/>
      <c r="BU324" s="97"/>
      <c r="BV324" s="97"/>
      <c r="BW324" s="97"/>
      <c r="BX324" s="97"/>
      <c r="BY324" s="97"/>
      <c r="BZ324" s="97"/>
      <c r="CA324" s="97"/>
      <c r="CB324" s="97"/>
      <c r="CC324" s="97"/>
      <c r="CD324" s="97"/>
      <c r="CE324" s="97"/>
      <c r="CF324" s="97"/>
      <c r="CG324" s="97"/>
      <c r="CH324" s="97"/>
      <c r="CI324" s="97"/>
      <c r="CJ324" s="97"/>
      <c r="CK324" s="97"/>
      <c r="CL324" s="97"/>
      <c r="CM324" s="97"/>
      <c r="CN324" s="97"/>
      <c r="CO324" s="97"/>
      <c r="CP324" s="97"/>
      <c r="CQ324" s="97"/>
      <c r="CR324" s="97"/>
      <c r="CS324" s="97"/>
      <c r="CT324" s="97"/>
      <c r="CU324" s="97"/>
      <c r="CV324" s="97"/>
      <c r="CW324" s="97"/>
      <c r="CX324" s="97"/>
      <c r="CY324" s="97"/>
      <c r="CZ324" s="97"/>
      <c r="DA324" s="97"/>
      <c r="DB324" s="97"/>
      <c r="DC324" s="97"/>
      <c r="DD324" s="97"/>
      <c r="DE324" s="97"/>
      <c r="DF324" s="97"/>
      <c r="DG324" s="97"/>
      <c r="DH324" s="97"/>
      <c r="DI324" s="97"/>
      <c r="DJ324" s="97"/>
      <c r="DK324" s="97"/>
      <c r="DL324" s="97"/>
      <c r="DM324" s="97"/>
      <c r="DN324" s="97"/>
      <c r="DO324" s="97"/>
      <c r="DP324" s="97"/>
      <c r="DQ324" s="97"/>
      <c r="DR324" s="97"/>
      <c r="DS324" s="97"/>
      <c r="DT324" s="97"/>
      <c r="DU324" s="97"/>
      <c r="DV324" s="97"/>
      <c r="DW324" s="97"/>
      <c r="DX324" s="97"/>
      <c r="DY324" s="97"/>
      <c r="DZ324" s="97"/>
      <c r="EA324" s="97"/>
      <c r="EB324" s="97"/>
      <c r="EC324" s="97"/>
      <c r="ED324" s="97"/>
      <c r="EE324" s="97"/>
      <c r="EF324" s="97"/>
      <c r="EG324" s="97"/>
      <c r="EH324" s="97"/>
      <c r="EI324" s="97"/>
      <c r="EJ324" s="97"/>
      <c r="EK324" s="97"/>
      <c r="EL324" s="97"/>
      <c r="EM324" s="97"/>
      <c r="EN324" s="97"/>
      <c r="EO324" s="97"/>
      <c r="EP324" s="97"/>
      <c r="EQ324" s="97"/>
      <c r="ER324" s="97"/>
      <c r="ES324" s="97"/>
      <c r="ET324" s="97"/>
      <c r="EU324" s="97"/>
      <c r="EV324" s="97"/>
      <c r="EW324" s="97"/>
      <c r="EX324" s="97"/>
      <c r="EY324" s="97"/>
      <c r="EZ324" s="97"/>
      <c r="FA324" s="97"/>
      <c r="FB324" s="97"/>
      <c r="FC324" s="97"/>
      <c r="FD324" s="97"/>
      <c r="FE324" s="97"/>
      <c r="FF324" s="97"/>
      <c r="FG324" s="97"/>
      <c r="FH324" s="97"/>
      <c r="FI324" s="97"/>
      <c r="FJ324" s="97"/>
      <c r="FK324" s="97"/>
      <c r="FL324" s="97"/>
      <c r="FM324" s="97"/>
      <c r="FN324" s="97"/>
      <c r="FO324" s="97"/>
      <c r="FP324" s="97"/>
      <c r="FQ324" s="97"/>
      <c r="FR324" s="97"/>
      <c r="FS324" s="97"/>
      <c r="FT324" s="97"/>
      <c r="FU324" s="97"/>
      <c r="FV324" s="97"/>
      <c r="FW324" s="97"/>
      <c r="FX324" s="97"/>
      <c r="FY324" s="97"/>
      <c r="FZ324" s="97"/>
      <c r="GA324" s="97"/>
      <c r="GB324" s="97"/>
      <c r="GC324" s="97"/>
      <c r="GD324" s="97"/>
      <c r="GE324" s="97"/>
      <c r="GF324" s="97"/>
      <c r="GG324" s="97"/>
      <c r="GH324" s="97"/>
      <c r="GI324" s="97"/>
      <c r="GJ324" s="97"/>
      <c r="GK324" s="97"/>
      <c r="GL324" s="97"/>
      <c r="GM324" s="97"/>
      <c r="GN324" s="97"/>
      <c r="GO324" s="97"/>
      <c r="GP324" s="97"/>
      <c r="GQ324" s="97"/>
      <c r="GR324" s="97"/>
      <c r="GS324" s="97"/>
      <c r="GT324" s="97"/>
      <c r="GU324" s="97"/>
      <c r="GV324" s="97"/>
      <c r="GW324" s="97"/>
      <c r="GX324" s="97"/>
      <c r="GY324" s="97"/>
      <c r="GZ324" s="97"/>
      <c r="HA324" s="97"/>
      <c r="HB324" s="97"/>
      <c r="HC324" s="97"/>
      <c r="HD324" s="97"/>
      <c r="HE324" s="97"/>
      <c r="HF324" s="97"/>
      <c r="HG324" s="97"/>
      <c r="HH324" s="97"/>
      <c r="HI324" s="97"/>
      <c r="HJ324" s="97"/>
      <c r="HK324" s="97"/>
      <c r="HL324" s="97"/>
      <c r="HM324" s="97"/>
      <c r="HN324" s="97"/>
      <c r="HO324" s="97"/>
      <c r="HP324" s="97"/>
      <c r="HQ324" s="97"/>
      <c r="HR324" s="97"/>
      <c r="HS324" s="97"/>
      <c r="HT324" s="97"/>
      <c r="HU324" s="97"/>
      <c r="HV324" s="97"/>
      <c r="HW324" s="97"/>
      <c r="HX324" s="97"/>
      <c r="HY324" s="97"/>
      <c r="HZ324" s="97"/>
      <c r="IA324" s="97"/>
      <c r="IB324" s="97"/>
      <c r="IC324" s="97"/>
      <c r="ID324" s="97"/>
      <c r="IE324" s="97"/>
      <c r="IF324" s="97"/>
      <c r="IG324" s="97"/>
      <c r="IH324" s="97"/>
      <c r="II324" s="97"/>
      <c r="IJ324" s="97"/>
      <c r="IK324" s="97"/>
      <c r="IL324" s="97"/>
      <c r="IM324" s="97"/>
      <c r="IN324" s="97"/>
      <c r="IO324" s="97"/>
      <c r="IP324" s="97"/>
      <c r="IQ324" s="97"/>
      <c r="IR324" s="97"/>
      <c r="IS324" s="97"/>
      <c r="IT324" s="97"/>
      <c r="IU324" s="97"/>
      <c r="IV324" s="97"/>
      <c r="IW324" s="97"/>
      <c r="IX324" s="97"/>
      <c r="IY324" s="97"/>
      <c r="IZ324" s="97"/>
      <c r="JA324" s="97"/>
      <c r="JB324" s="97"/>
      <c r="JC324" s="97"/>
      <c r="JD324" s="97"/>
      <c r="JE324" s="97"/>
      <c r="JF324" s="97"/>
      <c r="JG324" s="97"/>
      <c r="JH324" s="97"/>
      <c r="JI324" s="97"/>
      <c r="JJ324" s="97"/>
      <c r="JK324" s="97"/>
      <c r="JL324" s="97"/>
      <c r="JM324" s="97"/>
      <c r="JN324" s="97"/>
      <c r="JO324" s="97"/>
      <c r="JP324" s="97"/>
      <c r="JQ324" s="97"/>
      <c r="JR324" s="97"/>
      <c r="JS324" s="97"/>
      <c r="JT324" s="97"/>
      <c r="JU324" s="97"/>
      <c r="JV324" s="97"/>
      <c r="JW324" s="97"/>
      <c r="JX324" s="97"/>
      <c r="JY324" s="97"/>
      <c r="JZ324" s="97"/>
      <c r="KA324" s="97"/>
      <c r="KB324" s="97"/>
      <c r="KC324" s="97"/>
      <c r="KD324" s="97"/>
      <c r="KE324" s="97"/>
      <c r="KF324" s="97"/>
      <c r="KG324" s="97"/>
      <c r="KH324" s="97"/>
      <c r="KI324" s="97"/>
      <c r="KJ324" s="97"/>
      <c r="KK324" s="97"/>
      <c r="KL324" s="97"/>
      <c r="KM324" s="97"/>
      <c r="KN324" s="97"/>
      <c r="KO324" s="97"/>
      <c r="KP324" s="97"/>
      <c r="KQ324" s="97"/>
      <c r="KR324" s="97"/>
      <c r="KS324" s="97"/>
      <c r="KT324" s="97"/>
      <c r="KU324" s="97"/>
      <c r="KV324" s="97"/>
      <c r="KW324" s="97"/>
      <c r="KX324" s="97"/>
      <c r="KY324" s="97"/>
      <c r="KZ324" s="97"/>
      <c r="LA324" s="97"/>
      <c r="LB324" s="97"/>
      <c r="LC324" s="97"/>
      <c r="LD324" s="97"/>
      <c r="LE324" s="97"/>
      <c r="LF324" s="97"/>
      <c r="LG324" s="97"/>
      <c r="LH324" s="97"/>
      <c r="LI324" s="97"/>
      <c r="LJ324" s="97"/>
      <c r="LK324" s="97"/>
      <c r="LL324" s="97"/>
      <c r="LM324" s="97"/>
      <c r="LN324" s="97"/>
      <c r="LO324" s="97"/>
      <c r="LP324" s="97"/>
      <c r="LQ324" s="97"/>
      <c r="LR324" s="97"/>
      <c r="LS324" s="97"/>
      <c r="LT324" s="97"/>
      <c r="LU324" s="97"/>
      <c r="LV324" s="97"/>
      <c r="LW324" s="97"/>
      <c r="LX324" s="97"/>
      <c r="LY324" s="97"/>
      <c r="LZ324" s="97"/>
      <c r="MA324" s="97"/>
      <c r="MB324" s="97"/>
      <c r="MC324" s="97"/>
      <c r="MD324" s="97"/>
      <c r="ME324" s="97"/>
      <c r="MF324" s="97"/>
      <c r="MG324" s="97"/>
      <c r="MH324" s="97"/>
      <c r="MI324" s="97"/>
      <c r="MJ324" s="97"/>
      <c r="MK324" s="97"/>
      <c r="ML324" s="97"/>
      <c r="MM324" s="97"/>
      <c r="MN324" s="97"/>
      <c r="MO324" s="97"/>
      <c r="MP324" s="97"/>
      <c r="MQ324" s="97"/>
      <c r="MR324" s="97"/>
      <c r="MS324" s="97"/>
      <c r="MT324" s="97"/>
      <c r="MU324" s="97"/>
      <c r="MV324" s="97"/>
      <c r="MW324" s="97"/>
      <c r="MX324" s="97"/>
      <c r="MY324" s="97"/>
      <c r="MZ324" s="97"/>
      <c r="NA324" s="97"/>
      <c r="NB324" s="97"/>
      <c r="NC324" s="97"/>
      <c r="ND324" s="97"/>
      <c r="NE324" s="97"/>
      <c r="NF324" s="97"/>
      <c r="NG324" s="97"/>
      <c r="NH324" s="97"/>
      <c r="NI324" s="97"/>
      <c r="NJ324" s="97"/>
      <c r="NK324" s="97"/>
      <c r="NL324" s="97"/>
      <c r="NM324" s="97"/>
      <c r="NN324" s="97"/>
      <c r="NO324" s="97"/>
      <c r="NP324" s="97"/>
      <c r="NQ324" s="97"/>
      <c r="NR324" s="97"/>
      <c r="NS324" s="97"/>
      <c r="NT324" s="97"/>
      <c r="NU324" s="97"/>
      <c r="NV324" s="97"/>
      <c r="NW324" s="97"/>
      <c r="NX324" s="97"/>
      <c r="NY324" s="97"/>
      <c r="NZ324" s="97"/>
      <c r="OA324" s="97"/>
      <c r="OB324" s="97"/>
      <c r="OC324" s="97"/>
      <c r="OD324" s="97"/>
      <c r="OE324" s="97"/>
      <c r="OF324" s="97"/>
      <c r="OG324" s="97"/>
      <c r="OH324" s="97"/>
      <c r="OI324" s="97"/>
      <c r="OJ324" s="97"/>
      <c r="OK324" s="97"/>
      <c r="OL324" s="97"/>
      <c r="OM324" s="97"/>
      <c r="ON324" s="97"/>
      <c r="OO324" s="97"/>
      <c r="OP324" s="97"/>
      <c r="OQ324" s="97"/>
      <c r="OR324" s="97"/>
      <c r="OS324" s="97"/>
      <c r="OT324" s="97"/>
      <c r="OU324" s="97"/>
      <c r="OV324" s="97"/>
      <c r="OW324" s="97"/>
      <c r="OX324" s="97"/>
      <c r="OY324" s="97"/>
      <c r="OZ324" s="97"/>
      <c r="PA324" s="97"/>
      <c r="PB324" s="97"/>
      <c r="PC324" s="97"/>
      <c r="PD324" s="97"/>
      <c r="PE324" s="97"/>
      <c r="PF324" s="97"/>
      <c r="PG324" s="97"/>
      <c r="PH324" s="97"/>
      <c r="PI324" s="97"/>
      <c r="PJ324" s="97"/>
      <c r="PK324" s="97"/>
      <c r="PL324" s="97"/>
      <c r="PM324" s="97"/>
      <c r="PN324" s="97"/>
      <c r="PO324" s="97"/>
      <c r="PP324" s="97"/>
      <c r="PQ324" s="97"/>
      <c r="PR324" s="97"/>
      <c r="PS324" s="97"/>
      <c r="PT324" s="97"/>
      <c r="PU324" s="97"/>
      <c r="PV324" s="97"/>
      <c r="PW324" s="97"/>
      <c r="PX324" s="97"/>
      <c r="PY324" s="97"/>
      <c r="PZ324" s="97"/>
      <c r="QA324" s="97"/>
      <c r="QB324" s="97"/>
      <c r="QC324" s="97"/>
      <c r="QD324" s="97"/>
      <c r="QE324" s="97"/>
      <c r="QF324" s="97"/>
      <c r="QG324" s="97"/>
      <c r="QH324" s="97"/>
      <c r="QI324" s="97"/>
      <c r="QJ324" s="97"/>
      <c r="QK324" s="97"/>
      <c r="QL324" s="97"/>
      <c r="QM324" s="97"/>
      <c r="QN324" s="97"/>
      <c r="QO324" s="97"/>
      <c r="QP324" s="97"/>
      <c r="QQ324" s="97"/>
      <c r="QR324" s="97"/>
      <c r="QS324" s="97"/>
      <c r="QT324" s="97"/>
      <c r="QU324" s="97"/>
      <c r="QV324" s="97"/>
      <c r="QW324" s="97"/>
      <c r="QX324" s="97"/>
      <c r="QY324" s="97"/>
      <c r="QZ324" s="97"/>
      <c r="RA324" s="97"/>
      <c r="RB324" s="97"/>
      <c r="RC324" s="97"/>
      <c r="RD324" s="97"/>
      <c r="RE324" s="97"/>
      <c r="RF324" s="97"/>
      <c r="RG324" s="97"/>
      <c r="RH324" s="97"/>
      <c r="RI324" s="97"/>
      <c r="RJ324" s="97"/>
      <c r="RK324" s="97"/>
      <c r="RL324" s="97"/>
      <c r="RM324" s="97"/>
      <c r="RN324" s="97"/>
      <c r="RO324" s="97"/>
      <c r="RP324" s="97"/>
      <c r="RQ324" s="97"/>
      <c r="RR324" s="97"/>
      <c r="RS324" s="97"/>
      <c r="RT324" s="97"/>
      <c r="RU324" s="97"/>
      <c r="RV324" s="97"/>
      <c r="RW324" s="97"/>
      <c r="RX324" s="97"/>
      <c r="RY324" s="97"/>
      <c r="RZ324" s="97"/>
      <c r="SA324" s="97"/>
      <c r="SB324" s="97"/>
      <c r="SC324" s="97"/>
      <c r="SD324" s="97"/>
      <c r="SE324" s="97"/>
      <c r="SF324" s="97"/>
      <c r="SG324" s="97"/>
      <c r="SH324" s="97"/>
      <c r="SI324" s="97"/>
      <c r="SJ324" s="97"/>
      <c r="SK324" s="97"/>
      <c r="SL324" s="97"/>
      <c r="SM324" s="97"/>
      <c r="SN324" s="97"/>
      <c r="SO324" s="97"/>
      <c r="SP324" s="97"/>
      <c r="SQ324" s="97"/>
      <c r="SR324" s="97"/>
      <c r="SS324" s="97"/>
      <c r="ST324" s="97"/>
      <c r="SU324" s="97"/>
      <c r="SV324" s="97"/>
      <c r="SW324" s="97"/>
      <c r="SX324" s="97"/>
      <c r="SY324" s="97"/>
      <c r="SZ324" s="97"/>
      <c r="TA324" s="97"/>
      <c r="TB324" s="97"/>
    </row>
    <row r="325" spans="1:522" s="1" customFormat="1" ht="18" customHeight="1" x14ac:dyDescent="0.2">
      <c r="A325" s="12"/>
      <c r="B325" s="11" t="s">
        <v>287</v>
      </c>
      <c r="C325" s="1">
        <v>12770</v>
      </c>
      <c r="D325" s="1">
        <v>2020</v>
      </c>
      <c r="E325" s="59" t="s">
        <v>286</v>
      </c>
      <c r="F325" s="1">
        <v>6693</v>
      </c>
      <c r="G325" s="9" t="s">
        <v>96</v>
      </c>
      <c r="H325" s="4" t="s">
        <v>19</v>
      </c>
      <c r="I325" s="1">
        <f t="shared" si="5"/>
        <v>0</v>
      </c>
      <c r="J325" s="12">
        <f>Tabuľka3[[#This Row],[Stĺpec9]]</f>
        <v>0</v>
      </c>
      <c r="K325" s="97"/>
      <c r="L325" s="97"/>
      <c r="M325" s="97"/>
      <c r="N325" s="97"/>
      <c r="O325" s="97"/>
      <c r="P325" s="97"/>
      <c r="Q325" s="97"/>
      <c r="R325" s="97"/>
      <c r="S325" s="97"/>
      <c r="T325" s="97"/>
      <c r="U325" s="97"/>
      <c r="V325" s="97"/>
      <c r="W325" s="97"/>
      <c r="X325" s="97"/>
      <c r="Y325" s="97"/>
      <c r="Z325" s="97"/>
      <c r="AA325" s="97"/>
      <c r="AB325" s="97"/>
      <c r="AC325" s="97"/>
      <c r="AD325" s="97"/>
      <c r="AE325" s="97"/>
      <c r="AF325" s="97"/>
      <c r="AG325" s="97"/>
      <c r="AH325" s="97"/>
      <c r="AI325" s="97"/>
      <c r="AJ325" s="97"/>
      <c r="AK325" s="97"/>
      <c r="AL325" s="97"/>
      <c r="AM325" s="97"/>
      <c r="AN325" s="97"/>
      <c r="AO325" s="97"/>
      <c r="AP325" s="97"/>
      <c r="AQ325" s="97"/>
      <c r="AR325" s="97"/>
      <c r="AS325" s="97"/>
      <c r="AT325" s="97"/>
      <c r="AU325" s="97"/>
      <c r="AV325" s="97"/>
      <c r="AW325" s="97"/>
      <c r="AX325" s="97"/>
      <c r="AY325" s="97"/>
      <c r="AZ325" s="97"/>
      <c r="BA325" s="97"/>
      <c r="BB325" s="97"/>
      <c r="BC325" s="97"/>
      <c r="BD325" s="97"/>
      <c r="BE325" s="97"/>
      <c r="BF325" s="97"/>
      <c r="BG325" s="97"/>
      <c r="BH325" s="97"/>
      <c r="BI325" s="97"/>
      <c r="BJ325" s="97"/>
      <c r="BK325" s="97"/>
      <c r="BL325" s="97"/>
      <c r="BM325" s="97"/>
      <c r="BN325" s="97"/>
      <c r="BO325" s="97"/>
      <c r="BP325" s="97"/>
      <c r="BQ325" s="97"/>
      <c r="BR325" s="97"/>
      <c r="BS325" s="97"/>
      <c r="BT325" s="97"/>
      <c r="BU325" s="97"/>
      <c r="BV325" s="97"/>
      <c r="BW325" s="97"/>
      <c r="BX325" s="97"/>
      <c r="BY325" s="97"/>
      <c r="BZ325" s="97"/>
      <c r="CA325" s="97"/>
      <c r="CB325" s="97"/>
      <c r="CC325" s="97"/>
      <c r="CD325" s="97"/>
      <c r="CE325" s="97"/>
      <c r="CF325" s="97"/>
      <c r="CG325" s="97"/>
      <c r="CH325" s="97"/>
      <c r="CI325" s="97"/>
      <c r="CJ325" s="97"/>
      <c r="CK325" s="97"/>
      <c r="CL325" s="97"/>
      <c r="CM325" s="97"/>
      <c r="CN325" s="97"/>
      <c r="CO325" s="97"/>
      <c r="CP325" s="97"/>
      <c r="CQ325" s="97"/>
      <c r="CR325" s="97"/>
      <c r="CS325" s="97"/>
      <c r="CT325" s="97"/>
      <c r="CU325" s="97"/>
      <c r="CV325" s="97"/>
      <c r="CW325" s="97"/>
      <c r="CX325" s="97"/>
      <c r="CY325" s="97"/>
      <c r="CZ325" s="97"/>
      <c r="DA325" s="97"/>
      <c r="DB325" s="97"/>
      <c r="DC325" s="97"/>
      <c r="DD325" s="97"/>
      <c r="DE325" s="97"/>
      <c r="DF325" s="97"/>
      <c r="DG325" s="97"/>
      <c r="DH325" s="97"/>
      <c r="DI325" s="97"/>
      <c r="DJ325" s="97"/>
      <c r="DK325" s="97"/>
      <c r="DL325" s="97"/>
      <c r="DM325" s="97"/>
      <c r="DN325" s="97"/>
      <c r="DO325" s="97"/>
      <c r="DP325" s="97"/>
      <c r="DQ325" s="97"/>
      <c r="DR325" s="97"/>
      <c r="DS325" s="97"/>
      <c r="DT325" s="97"/>
      <c r="DU325" s="97"/>
      <c r="DV325" s="97"/>
      <c r="DW325" s="97"/>
      <c r="DX325" s="97"/>
      <c r="DY325" s="97"/>
      <c r="DZ325" s="97"/>
      <c r="EA325" s="97"/>
      <c r="EB325" s="97"/>
      <c r="EC325" s="97"/>
      <c r="ED325" s="97"/>
      <c r="EE325" s="97"/>
      <c r="EF325" s="97"/>
      <c r="EG325" s="97"/>
      <c r="EH325" s="97"/>
      <c r="EI325" s="97"/>
      <c r="EJ325" s="97"/>
      <c r="EK325" s="97"/>
      <c r="EL325" s="97"/>
      <c r="EM325" s="97"/>
      <c r="EN325" s="97"/>
      <c r="EO325" s="97"/>
      <c r="EP325" s="97"/>
      <c r="EQ325" s="97"/>
      <c r="ER325" s="97"/>
      <c r="ES325" s="97"/>
      <c r="ET325" s="97"/>
      <c r="EU325" s="97"/>
      <c r="EV325" s="97"/>
      <c r="EW325" s="97"/>
      <c r="EX325" s="97"/>
      <c r="EY325" s="97"/>
      <c r="EZ325" s="97"/>
      <c r="FA325" s="97"/>
      <c r="FB325" s="97"/>
      <c r="FC325" s="97"/>
      <c r="FD325" s="97"/>
      <c r="FE325" s="97"/>
      <c r="FF325" s="97"/>
      <c r="FG325" s="97"/>
      <c r="FH325" s="97"/>
      <c r="FI325" s="97"/>
      <c r="FJ325" s="97"/>
      <c r="FK325" s="97"/>
      <c r="FL325" s="97"/>
      <c r="FM325" s="97"/>
      <c r="FN325" s="97"/>
      <c r="FO325" s="97"/>
      <c r="FP325" s="97"/>
      <c r="FQ325" s="97"/>
      <c r="FR325" s="97"/>
      <c r="FS325" s="97"/>
      <c r="FT325" s="97"/>
      <c r="FU325" s="97"/>
      <c r="FV325" s="97"/>
      <c r="FW325" s="97"/>
      <c r="FX325" s="97"/>
      <c r="FY325" s="97"/>
      <c r="FZ325" s="97"/>
      <c r="GA325" s="97"/>
      <c r="GB325" s="97"/>
      <c r="GC325" s="97"/>
      <c r="GD325" s="97"/>
      <c r="GE325" s="97"/>
      <c r="GF325" s="97"/>
      <c r="GG325" s="97"/>
      <c r="GH325" s="97"/>
      <c r="GI325" s="97"/>
      <c r="GJ325" s="97"/>
      <c r="GK325" s="97"/>
      <c r="GL325" s="97"/>
      <c r="GM325" s="97"/>
      <c r="GN325" s="97"/>
      <c r="GO325" s="97"/>
      <c r="GP325" s="97"/>
      <c r="GQ325" s="97"/>
      <c r="GR325" s="97"/>
      <c r="GS325" s="97"/>
      <c r="GT325" s="97"/>
      <c r="GU325" s="97"/>
      <c r="GV325" s="97"/>
      <c r="GW325" s="97"/>
      <c r="GX325" s="97"/>
      <c r="GY325" s="97"/>
      <c r="GZ325" s="97"/>
      <c r="HA325" s="97"/>
      <c r="HB325" s="97"/>
      <c r="HC325" s="97"/>
      <c r="HD325" s="97"/>
      <c r="HE325" s="97"/>
      <c r="HF325" s="97"/>
      <c r="HG325" s="97"/>
      <c r="HH325" s="97"/>
      <c r="HI325" s="97"/>
      <c r="HJ325" s="97"/>
      <c r="HK325" s="97"/>
      <c r="HL325" s="97"/>
      <c r="HM325" s="97"/>
      <c r="HN325" s="97"/>
      <c r="HO325" s="97"/>
      <c r="HP325" s="97"/>
      <c r="HQ325" s="97"/>
      <c r="HR325" s="97"/>
      <c r="HS325" s="97"/>
      <c r="HT325" s="97"/>
      <c r="HU325" s="97"/>
      <c r="HV325" s="97"/>
      <c r="HW325" s="97"/>
      <c r="HX325" s="97"/>
      <c r="HY325" s="97"/>
      <c r="HZ325" s="97"/>
      <c r="IA325" s="97"/>
      <c r="IB325" s="97"/>
      <c r="IC325" s="97"/>
      <c r="ID325" s="97"/>
      <c r="IE325" s="97"/>
      <c r="IF325" s="97"/>
      <c r="IG325" s="97"/>
      <c r="IH325" s="97"/>
      <c r="II325" s="97"/>
      <c r="IJ325" s="97"/>
      <c r="IK325" s="97"/>
      <c r="IL325" s="97"/>
      <c r="IM325" s="97"/>
      <c r="IN325" s="97"/>
      <c r="IO325" s="97"/>
      <c r="IP325" s="97"/>
      <c r="IQ325" s="97"/>
      <c r="IR325" s="97"/>
      <c r="IS325" s="97"/>
      <c r="IT325" s="97"/>
      <c r="IU325" s="97"/>
      <c r="IV325" s="97"/>
      <c r="IW325" s="97"/>
      <c r="IX325" s="97"/>
      <c r="IY325" s="97"/>
      <c r="IZ325" s="97"/>
      <c r="JA325" s="97"/>
      <c r="JB325" s="97"/>
      <c r="JC325" s="97"/>
      <c r="JD325" s="97"/>
      <c r="JE325" s="97"/>
      <c r="JF325" s="97"/>
      <c r="JG325" s="97"/>
      <c r="JH325" s="97"/>
      <c r="JI325" s="97"/>
      <c r="JJ325" s="97"/>
      <c r="JK325" s="97"/>
      <c r="JL325" s="97"/>
      <c r="JM325" s="97"/>
      <c r="JN325" s="97"/>
      <c r="JO325" s="97"/>
      <c r="JP325" s="97"/>
      <c r="JQ325" s="97"/>
      <c r="JR325" s="97"/>
      <c r="JS325" s="97"/>
      <c r="JT325" s="97"/>
      <c r="JU325" s="97"/>
      <c r="JV325" s="97"/>
      <c r="JW325" s="97"/>
      <c r="JX325" s="97"/>
      <c r="JY325" s="97"/>
      <c r="JZ325" s="97"/>
      <c r="KA325" s="97"/>
      <c r="KB325" s="97"/>
      <c r="KC325" s="97"/>
      <c r="KD325" s="97"/>
      <c r="KE325" s="97"/>
      <c r="KF325" s="97"/>
      <c r="KG325" s="97"/>
      <c r="KH325" s="97"/>
      <c r="KI325" s="97"/>
      <c r="KJ325" s="97"/>
      <c r="KK325" s="97"/>
      <c r="KL325" s="97"/>
      <c r="KM325" s="97"/>
      <c r="KN325" s="97"/>
      <c r="KO325" s="97"/>
      <c r="KP325" s="97"/>
      <c r="KQ325" s="97"/>
      <c r="KR325" s="97"/>
      <c r="KS325" s="97"/>
      <c r="KT325" s="97"/>
      <c r="KU325" s="97"/>
      <c r="KV325" s="97"/>
      <c r="KW325" s="97"/>
      <c r="KX325" s="97"/>
      <c r="KY325" s="97"/>
      <c r="KZ325" s="97"/>
      <c r="LA325" s="97"/>
      <c r="LB325" s="97"/>
      <c r="LC325" s="97"/>
      <c r="LD325" s="97"/>
      <c r="LE325" s="97"/>
      <c r="LF325" s="97"/>
      <c r="LG325" s="97"/>
      <c r="LH325" s="97"/>
      <c r="LI325" s="97"/>
      <c r="LJ325" s="97"/>
      <c r="LK325" s="97"/>
      <c r="LL325" s="97"/>
      <c r="LM325" s="97"/>
      <c r="LN325" s="97"/>
      <c r="LO325" s="97"/>
      <c r="LP325" s="97"/>
      <c r="LQ325" s="97"/>
      <c r="LR325" s="97"/>
      <c r="LS325" s="97"/>
      <c r="LT325" s="97"/>
      <c r="LU325" s="97"/>
      <c r="LV325" s="97"/>
      <c r="LW325" s="97"/>
      <c r="LX325" s="97"/>
      <c r="LY325" s="97"/>
      <c r="LZ325" s="97"/>
      <c r="MA325" s="97"/>
      <c r="MB325" s="97"/>
      <c r="MC325" s="97"/>
      <c r="MD325" s="97"/>
      <c r="ME325" s="97"/>
      <c r="MF325" s="97"/>
      <c r="MG325" s="97"/>
      <c r="MH325" s="97"/>
      <c r="MI325" s="97"/>
      <c r="MJ325" s="97"/>
      <c r="MK325" s="97"/>
      <c r="ML325" s="97"/>
      <c r="MM325" s="97"/>
      <c r="MN325" s="97"/>
      <c r="MO325" s="97"/>
      <c r="MP325" s="97"/>
      <c r="MQ325" s="97"/>
      <c r="MR325" s="97"/>
      <c r="MS325" s="97"/>
      <c r="MT325" s="97"/>
      <c r="MU325" s="97"/>
      <c r="MV325" s="97"/>
      <c r="MW325" s="97"/>
      <c r="MX325" s="97"/>
      <c r="MY325" s="97"/>
      <c r="MZ325" s="97"/>
      <c r="NA325" s="97"/>
      <c r="NB325" s="97"/>
      <c r="NC325" s="97"/>
      <c r="ND325" s="97"/>
      <c r="NE325" s="97"/>
      <c r="NF325" s="97"/>
      <c r="NG325" s="97"/>
      <c r="NH325" s="97"/>
      <c r="NI325" s="97"/>
      <c r="NJ325" s="97"/>
      <c r="NK325" s="97"/>
      <c r="NL325" s="97"/>
      <c r="NM325" s="97"/>
      <c r="NN325" s="97"/>
      <c r="NO325" s="97"/>
      <c r="NP325" s="97"/>
      <c r="NQ325" s="97"/>
      <c r="NR325" s="97"/>
      <c r="NS325" s="97"/>
      <c r="NT325" s="97"/>
      <c r="NU325" s="97"/>
      <c r="NV325" s="97"/>
      <c r="NW325" s="97"/>
      <c r="NX325" s="97"/>
      <c r="NY325" s="97"/>
      <c r="NZ325" s="97"/>
      <c r="OA325" s="97"/>
      <c r="OB325" s="97"/>
      <c r="OC325" s="97"/>
      <c r="OD325" s="97"/>
      <c r="OE325" s="97"/>
      <c r="OF325" s="97"/>
      <c r="OG325" s="97"/>
      <c r="OH325" s="97"/>
      <c r="OI325" s="97"/>
      <c r="OJ325" s="97"/>
      <c r="OK325" s="97"/>
      <c r="OL325" s="97"/>
      <c r="OM325" s="97"/>
      <c r="ON325" s="97"/>
      <c r="OO325" s="97"/>
      <c r="OP325" s="97"/>
      <c r="OQ325" s="97"/>
      <c r="OR325" s="97"/>
      <c r="OS325" s="97"/>
      <c r="OT325" s="97"/>
      <c r="OU325" s="97"/>
      <c r="OV325" s="97"/>
      <c r="OW325" s="97"/>
      <c r="OX325" s="97"/>
      <c r="OY325" s="97"/>
      <c r="OZ325" s="97"/>
      <c r="PA325" s="97"/>
      <c r="PB325" s="97"/>
      <c r="PC325" s="97"/>
      <c r="PD325" s="97"/>
      <c r="PE325" s="97"/>
      <c r="PF325" s="97"/>
      <c r="PG325" s="97"/>
      <c r="PH325" s="97"/>
      <c r="PI325" s="97"/>
      <c r="PJ325" s="97"/>
      <c r="PK325" s="97"/>
      <c r="PL325" s="97"/>
      <c r="PM325" s="97"/>
      <c r="PN325" s="97"/>
      <c r="PO325" s="97"/>
      <c r="PP325" s="97"/>
      <c r="PQ325" s="97"/>
      <c r="PR325" s="97"/>
      <c r="PS325" s="97"/>
      <c r="PT325" s="97"/>
      <c r="PU325" s="97"/>
      <c r="PV325" s="97"/>
      <c r="PW325" s="97"/>
      <c r="PX325" s="97"/>
      <c r="PY325" s="97"/>
      <c r="PZ325" s="97"/>
      <c r="QA325" s="97"/>
      <c r="QB325" s="97"/>
      <c r="QC325" s="97"/>
      <c r="QD325" s="97"/>
      <c r="QE325" s="97"/>
      <c r="QF325" s="97"/>
      <c r="QG325" s="97"/>
      <c r="QH325" s="97"/>
      <c r="QI325" s="97"/>
      <c r="QJ325" s="97"/>
      <c r="QK325" s="97"/>
      <c r="QL325" s="97"/>
      <c r="QM325" s="97"/>
      <c r="QN325" s="97"/>
      <c r="QO325" s="97"/>
      <c r="QP325" s="97"/>
      <c r="QQ325" s="97"/>
      <c r="QR325" s="97"/>
      <c r="QS325" s="97"/>
      <c r="QT325" s="97"/>
      <c r="QU325" s="97"/>
      <c r="QV325" s="97"/>
      <c r="QW325" s="97"/>
      <c r="QX325" s="97"/>
      <c r="QY325" s="97"/>
      <c r="QZ325" s="97"/>
      <c r="RA325" s="97"/>
      <c r="RB325" s="97"/>
      <c r="RC325" s="97"/>
      <c r="RD325" s="97"/>
      <c r="RE325" s="97"/>
      <c r="RF325" s="97"/>
      <c r="RG325" s="97"/>
      <c r="RH325" s="97"/>
      <c r="RI325" s="97"/>
      <c r="RJ325" s="97"/>
      <c r="RK325" s="97"/>
      <c r="RL325" s="97"/>
      <c r="RM325" s="97"/>
      <c r="RN325" s="97"/>
      <c r="RO325" s="97"/>
      <c r="RP325" s="97"/>
      <c r="RQ325" s="97"/>
      <c r="RR325" s="97"/>
      <c r="RS325" s="97"/>
      <c r="RT325" s="97"/>
      <c r="RU325" s="97"/>
      <c r="RV325" s="97"/>
      <c r="RW325" s="97"/>
      <c r="RX325" s="97"/>
      <c r="RY325" s="97"/>
      <c r="RZ325" s="97"/>
      <c r="SA325" s="97"/>
      <c r="SB325" s="97"/>
      <c r="SC325" s="97"/>
      <c r="SD325" s="97"/>
      <c r="SE325" s="97"/>
      <c r="SF325" s="97"/>
      <c r="SG325" s="97"/>
      <c r="SH325" s="97"/>
      <c r="SI325" s="97"/>
      <c r="SJ325" s="97"/>
      <c r="SK325" s="97"/>
      <c r="SL325" s="97"/>
      <c r="SM325" s="97"/>
      <c r="SN325" s="97"/>
      <c r="SO325" s="97"/>
      <c r="SP325" s="97"/>
      <c r="SQ325" s="97"/>
      <c r="SR325" s="97"/>
      <c r="SS325" s="97"/>
      <c r="ST325" s="97"/>
      <c r="SU325" s="97"/>
      <c r="SV325" s="97"/>
      <c r="SW325" s="97"/>
      <c r="SX325" s="97"/>
      <c r="SY325" s="97"/>
      <c r="SZ325" s="97"/>
      <c r="TA325" s="97"/>
      <c r="TB325" s="97"/>
    </row>
    <row r="326" spans="1:522" s="1" customFormat="1" ht="18" customHeight="1" x14ac:dyDescent="0.2">
      <c r="A326" s="12"/>
      <c r="B326" s="11" t="s">
        <v>331</v>
      </c>
      <c r="C326" s="1">
        <v>9130</v>
      </c>
      <c r="E326" s="59" t="s">
        <v>330</v>
      </c>
      <c r="F326" s="1">
        <v>9965</v>
      </c>
      <c r="G326" s="9" t="s">
        <v>99</v>
      </c>
      <c r="H326" s="4" t="s">
        <v>19</v>
      </c>
      <c r="I326" s="1">
        <f t="shared" ref="I276:I339" si="6">SUM(K326:TB326)</f>
        <v>0</v>
      </c>
      <c r="J326" s="12">
        <f>Tabuľka3[[#This Row],[Stĺpec9]]</f>
        <v>0</v>
      </c>
      <c r="K326" s="97"/>
      <c r="L326" s="97"/>
      <c r="M326" s="97"/>
      <c r="N326" s="97"/>
      <c r="O326" s="97"/>
      <c r="P326" s="97"/>
      <c r="Q326" s="97"/>
      <c r="R326" s="97"/>
      <c r="S326" s="97"/>
      <c r="T326" s="97"/>
      <c r="U326" s="97"/>
      <c r="V326" s="97"/>
      <c r="W326" s="97"/>
      <c r="X326" s="97"/>
      <c r="Y326" s="97"/>
      <c r="Z326" s="97"/>
      <c r="AA326" s="97"/>
      <c r="AB326" s="97"/>
      <c r="AC326" s="97"/>
      <c r="AD326" s="97"/>
      <c r="AE326" s="97"/>
      <c r="AF326" s="97"/>
      <c r="AG326" s="97"/>
      <c r="AH326" s="97"/>
      <c r="AI326" s="97"/>
      <c r="AJ326" s="97"/>
      <c r="AK326" s="97"/>
      <c r="AL326" s="97"/>
      <c r="AM326" s="97"/>
      <c r="AN326" s="97"/>
      <c r="AO326" s="97"/>
      <c r="AP326" s="97"/>
      <c r="AQ326" s="97"/>
      <c r="AR326" s="97"/>
      <c r="AS326" s="97"/>
      <c r="AT326" s="97"/>
      <c r="AU326" s="97"/>
      <c r="AV326" s="97"/>
      <c r="AW326" s="97"/>
      <c r="AX326" s="97"/>
      <c r="AY326" s="97"/>
      <c r="AZ326" s="97"/>
      <c r="BA326" s="97"/>
      <c r="BB326" s="97"/>
      <c r="BC326" s="97"/>
      <c r="BD326" s="97"/>
      <c r="BE326" s="97"/>
      <c r="BF326" s="97"/>
      <c r="BG326" s="97"/>
      <c r="BH326" s="97"/>
      <c r="BI326" s="97"/>
      <c r="BJ326" s="97"/>
      <c r="BK326" s="97"/>
      <c r="BL326" s="97"/>
      <c r="BM326" s="97"/>
      <c r="BN326" s="97"/>
      <c r="BO326" s="97"/>
      <c r="BP326" s="97"/>
      <c r="BQ326" s="97"/>
      <c r="BR326" s="97"/>
      <c r="BS326" s="97"/>
      <c r="BT326" s="97"/>
      <c r="BU326" s="97"/>
      <c r="BV326" s="97"/>
      <c r="BW326" s="97"/>
      <c r="BX326" s="97"/>
      <c r="BY326" s="97"/>
      <c r="BZ326" s="97"/>
      <c r="CA326" s="97"/>
      <c r="CB326" s="97"/>
      <c r="CC326" s="97"/>
      <c r="CD326" s="97"/>
      <c r="CE326" s="97"/>
      <c r="CF326" s="97"/>
      <c r="CG326" s="97"/>
      <c r="CH326" s="97"/>
      <c r="CI326" s="97"/>
      <c r="CJ326" s="97"/>
      <c r="CK326" s="97"/>
      <c r="CL326" s="97"/>
      <c r="CM326" s="97"/>
      <c r="CN326" s="97"/>
      <c r="CO326" s="97"/>
      <c r="CP326" s="97"/>
      <c r="CQ326" s="97"/>
      <c r="CR326" s="97"/>
      <c r="CS326" s="97"/>
      <c r="CT326" s="97"/>
      <c r="CU326" s="97"/>
      <c r="CV326" s="97"/>
      <c r="CW326" s="97"/>
      <c r="CX326" s="97"/>
      <c r="CY326" s="97"/>
      <c r="CZ326" s="97"/>
      <c r="DA326" s="97"/>
      <c r="DB326" s="97"/>
      <c r="DC326" s="97"/>
      <c r="DD326" s="97"/>
      <c r="DE326" s="97"/>
      <c r="DF326" s="97"/>
      <c r="DG326" s="97"/>
      <c r="DH326" s="97"/>
      <c r="DI326" s="97"/>
      <c r="DJ326" s="97"/>
      <c r="DK326" s="97"/>
      <c r="DL326" s="97"/>
      <c r="DM326" s="97"/>
      <c r="DN326" s="97"/>
      <c r="DO326" s="97"/>
      <c r="DP326" s="97"/>
      <c r="DQ326" s="97"/>
      <c r="DR326" s="97"/>
      <c r="DS326" s="97"/>
      <c r="DT326" s="97"/>
      <c r="DU326" s="97"/>
      <c r="DV326" s="97"/>
      <c r="DW326" s="97"/>
      <c r="DX326" s="97"/>
      <c r="DY326" s="97"/>
      <c r="DZ326" s="97"/>
      <c r="EA326" s="97"/>
      <c r="EB326" s="97"/>
      <c r="EC326" s="97"/>
      <c r="ED326" s="97"/>
      <c r="EE326" s="97"/>
      <c r="EF326" s="97"/>
      <c r="EG326" s="97"/>
      <c r="EH326" s="97"/>
      <c r="EI326" s="97"/>
      <c r="EJ326" s="97"/>
      <c r="EK326" s="97"/>
      <c r="EL326" s="97"/>
      <c r="EM326" s="97"/>
      <c r="EN326" s="97"/>
      <c r="EO326" s="97"/>
      <c r="EP326" s="97"/>
      <c r="EQ326" s="97"/>
      <c r="ER326" s="97"/>
      <c r="ES326" s="97"/>
      <c r="ET326" s="97"/>
      <c r="EU326" s="97"/>
      <c r="EV326" s="97"/>
      <c r="EW326" s="97"/>
      <c r="EX326" s="97"/>
      <c r="EY326" s="97"/>
      <c r="EZ326" s="97"/>
      <c r="FA326" s="97"/>
      <c r="FB326" s="97"/>
      <c r="FC326" s="97"/>
      <c r="FD326" s="97"/>
      <c r="FE326" s="97"/>
      <c r="FF326" s="97"/>
      <c r="FG326" s="97"/>
      <c r="FH326" s="97"/>
      <c r="FI326" s="97"/>
      <c r="FJ326" s="97"/>
      <c r="FK326" s="97"/>
      <c r="FL326" s="97"/>
      <c r="FM326" s="97"/>
      <c r="FN326" s="97"/>
      <c r="FO326" s="97"/>
      <c r="FP326" s="97"/>
      <c r="FQ326" s="97"/>
      <c r="FR326" s="97"/>
      <c r="FS326" s="97"/>
      <c r="FT326" s="97"/>
      <c r="FU326" s="97"/>
      <c r="FV326" s="97"/>
      <c r="FW326" s="97"/>
      <c r="FX326" s="97"/>
      <c r="FY326" s="97"/>
      <c r="FZ326" s="97"/>
      <c r="GA326" s="97"/>
      <c r="GB326" s="97"/>
      <c r="GC326" s="97"/>
      <c r="GD326" s="97"/>
      <c r="GE326" s="97"/>
      <c r="GF326" s="97"/>
      <c r="GG326" s="97"/>
      <c r="GH326" s="97"/>
      <c r="GI326" s="97"/>
      <c r="GJ326" s="97"/>
      <c r="GK326" s="97"/>
      <c r="GL326" s="97"/>
      <c r="GM326" s="97"/>
      <c r="GN326" s="97"/>
      <c r="GO326" s="97"/>
      <c r="GP326" s="97"/>
      <c r="GQ326" s="97"/>
      <c r="GR326" s="97"/>
      <c r="GS326" s="97"/>
      <c r="GT326" s="97"/>
      <c r="GU326" s="97"/>
      <c r="GV326" s="97"/>
      <c r="GW326" s="97"/>
      <c r="GX326" s="97"/>
      <c r="GY326" s="97"/>
      <c r="GZ326" s="97"/>
      <c r="HA326" s="97"/>
      <c r="HB326" s="97"/>
      <c r="HC326" s="97"/>
      <c r="HD326" s="97"/>
      <c r="HE326" s="97"/>
      <c r="HF326" s="97"/>
      <c r="HG326" s="97"/>
      <c r="HH326" s="97"/>
      <c r="HI326" s="97"/>
      <c r="HJ326" s="97"/>
      <c r="HK326" s="97"/>
      <c r="HL326" s="97"/>
      <c r="HM326" s="97"/>
      <c r="HN326" s="97"/>
      <c r="HO326" s="97"/>
      <c r="HP326" s="97"/>
      <c r="HQ326" s="97"/>
      <c r="HR326" s="97"/>
      <c r="HS326" s="97"/>
      <c r="HT326" s="97"/>
      <c r="HU326" s="97"/>
      <c r="HV326" s="97"/>
      <c r="HW326" s="97"/>
      <c r="HX326" s="97"/>
      <c r="HY326" s="97"/>
      <c r="HZ326" s="97"/>
      <c r="IA326" s="97"/>
      <c r="IB326" s="97"/>
      <c r="IC326" s="97"/>
      <c r="ID326" s="97"/>
      <c r="IE326" s="97"/>
      <c r="IF326" s="97"/>
      <c r="IG326" s="97"/>
      <c r="IH326" s="97"/>
      <c r="II326" s="97"/>
      <c r="IJ326" s="97"/>
      <c r="IK326" s="97"/>
      <c r="IL326" s="97"/>
      <c r="IM326" s="97"/>
      <c r="IN326" s="97"/>
      <c r="IO326" s="97"/>
      <c r="IP326" s="97"/>
      <c r="IQ326" s="97"/>
      <c r="IR326" s="97"/>
      <c r="IS326" s="97"/>
      <c r="IT326" s="97"/>
      <c r="IU326" s="97"/>
      <c r="IV326" s="97"/>
      <c r="IW326" s="97"/>
      <c r="IX326" s="97"/>
      <c r="IY326" s="97"/>
      <c r="IZ326" s="97"/>
      <c r="JA326" s="97"/>
      <c r="JB326" s="97"/>
      <c r="JC326" s="97"/>
      <c r="JD326" s="97"/>
      <c r="JE326" s="97"/>
      <c r="JF326" s="97"/>
      <c r="JG326" s="97"/>
      <c r="JH326" s="97"/>
      <c r="JI326" s="97"/>
      <c r="JJ326" s="97"/>
      <c r="JK326" s="97"/>
      <c r="JL326" s="97"/>
      <c r="JM326" s="97"/>
      <c r="JN326" s="97"/>
      <c r="JO326" s="97"/>
      <c r="JP326" s="97"/>
      <c r="JQ326" s="97"/>
      <c r="JR326" s="97"/>
      <c r="JS326" s="97"/>
      <c r="JT326" s="97"/>
      <c r="JU326" s="97"/>
      <c r="JV326" s="97"/>
      <c r="JW326" s="97"/>
      <c r="JX326" s="97"/>
      <c r="JY326" s="97"/>
      <c r="JZ326" s="97"/>
      <c r="KA326" s="97"/>
      <c r="KB326" s="97"/>
      <c r="KC326" s="97"/>
      <c r="KD326" s="97"/>
      <c r="KE326" s="97"/>
      <c r="KF326" s="97"/>
      <c r="KG326" s="97"/>
      <c r="KH326" s="97"/>
      <c r="KI326" s="97"/>
      <c r="KJ326" s="97"/>
      <c r="KK326" s="97"/>
      <c r="KL326" s="97"/>
      <c r="KM326" s="97"/>
      <c r="KN326" s="97"/>
      <c r="KO326" s="97"/>
      <c r="KP326" s="97"/>
      <c r="KQ326" s="97"/>
      <c r="KR326" s="97"/>
      <c r="KS326" s="97"/>
      <c r="KT326" s="97"/>
      <c r="KU326" s="97"/>
      <c r="KV326" s="97"/>
      <c r="KW326" s="97"/>
      <c r="KX326" s="97"/>
      <c r="KY326" s="97"/>
      <c r="KZ326" s="97"/>
      <c r="LA326" s="97"/>
      <c r="LB326" s="97"/>
      <c r="LC326" s="97"/>
      <c r="LD326" s="97"/>
      <c r="LE326" s="97"/>
      <c r="LF326" s="97"/>
      <c r="LG326" s="97"/>
      <c r="LH326" s="97"/>
      <c r="LI326" s="97"/>
      <c r="LJ326" s="97"/>
      <c r="LK326" s="97"/>
      <c r="LL326" s="97"/>
      <c r="LM326" s="97"/>
      <c r="LN326" s="97"/>
      <c r="LO326" s="97"/>
      <c r="LP326" s="97"/>
      <c r="LQ326" s="97"/>
      <c r="LR326" s="97"/>
      <c r="LS326" s="97"/>
      <c r="LT326" s="97"/>
      <c r="LU326" s="97"/>
      <c r="LV326" s="97"/>
      <c r="LW326" s="97"/>
      <c r="LX326" s="97"/>
      <c r="LY326" s="97"/>
      <c r="LZ326" s="97"/>
      <c r="MA326" s="97"/>
      <c r="MB326" s="97"/>
      <c r="MC326" s="97"/>
      <c r="MD326" s="97"/>
      <c r="ME326" s="97"/>
      <c r="MF326" s="97"/>
      <c r="MG326" s="97"/>
      <c r="MH326" s="97"/>
      <c r="MI326" s="97"/>
      <c r="MJ326" s="97"/>
      <c r="MK326" s="97"/>
      <c r="ML326" s="97"/>
      <c r="MM326" s="97"/>
      <c r="MN326" s="97"/>
      <c r="MO326" s="97"/>
      <c r="MP326" s="97"/>
      <c r="MQ326" s="97"/>
      <c r="MR326" s="97"/>
      <c r="MS326" s="97"/>
      <c r="MT326" s="97"/>
      <c r="MU326" s="97"/>
      <c r="MV326" s="97"/>
      <c r="MW326" s="97"/>
      <c r="MX326" s="97"/>
      <c r="MY326" s="97"/>
      <c r="MZ326" s="97"/>
      <c r="NA326" s="97"/>
      <c r="NB326" s="97"/>
      <c r="NC326" s="97"/>
      <c r="ND326" s="97"/>
      <c r="NE326" s="97"/>
      <c r="NF326" s="97"/>
      <c r="NG326" s="97"/>
      <c r="NH326" s="97"/>
      <c r="NI326" s="97"/>
      <c r="NJ326" s="97"/>
      <c r="NK326" s="97"/>
      <c r="NL326" s="97"/>
      <c r="NM326" s="97"/>
      <c r="NN326" s="97"/>
      <c r="NO326" s="97"/>
      <c r="NP326" s="97"/>
      <c r="NQ326" s="97"/>
      <c r="NR326" s="97"/>
      <c r="NS326" s="97"/>
      <c r="NT326" s="97"/>
      <c r="NU326" s="97"/>
      <c r="NV326" s="97"/>
      <c r="NW326" s="97"/>
      <c r="NX326" s="97"/>
      <c r="NY326" s="97"/>
      <c r="NZ326" s="97"/>
      <c r="OA326" s="97"/>
      <c r="OB326" s="97"/>
      <c r="OC326" s="97"/>
      <c r="OD326" s="97"/>
      <c r="OE326" s="97"/>
      <c r="OF326" s="97"/>
      <c r="OG326" s="97"/>
      <c r="OH326" s="97"/>
      <c r="OI326" s="97"/>
      <c r="OJ326" s="97"/>
      <c r="OK326" s="97"/>
      <c r="OL326" s="97"/>
      <c r="OM326" s="97"/>
      <c r="ON326" s="97"/>
      <c r="OO326" s="97"/>
      <c r="OP326" s="97"/>
      <c r="OQ326" s="97"/>
      <c r="OR326" s="97"/>
      <c r="OS326" s="97"/>
      <c r="OT326" s="97"/>
      <c r="OU326" s="97"/>
      <c r="OV326" s="97"/>
      <c r="OW326" s="97"/>
      <c r="OX326" s="97"/>
      <c r="OY326" s="97"/>
      <c r="OZ326" s="97"/>
      <c r="PA326" s="97"/>
      <c r="PB326" s="97"/>
      <c r="PC326" s="97"/>
      <c r="PD326" s="97"/>
      <c r="PE326" s="97"/>
      <c r="PF326" s="97"/>
      <c r="PG326" s="97"/>
      <c r="PH326" s="97"/>
      <c r="PI326" s="97"/>
      <c r="PJ326" s="97"/>
      <c r="PK326" s="97"/>
      <c r="PL326" s="97"/>
      <c r="PM326" s="97"/>
      <c r="PN326" s="97"/>
      <c r="PO326" s="97"/>
      <c r="PP326" s="97"/>
      <c r="PQ326" s="97"/>
      <c r="PR326" s="97"/>
      <c r="PS326" s="97"/>
      <c r="PT326" s="97"/>
      <c r="PU326" s="97"/>
      <c r="PV326" s="97"/>
      <c r="PW326" s="97"/>
      <c r="PX326" s="97"/>
      <c r="PY326" s="97"/>
      <c r="PZ326" s="97"/>
      <c r="QA326" s="97"/>
      <c r="QB326" s="97"/>
      <c r="QC326" s="97"/>
      <c r="QD326" s="97"/>
      <c r="QE326" s="97"/>
      <c r="QF326" s="97"/>
      <c r="QG326" s="97"/>
      <c r="QH326" s="97"/>
      <c r="QI326" s="97"/>
      <c r="QJ326" s="97"/>
      <c r="QK326" s="97"/>
      <c r="QL326" s="97"/>
      <c r="QM326" s="97"/>
      <c r="QN326" s="97"/>
      <c r="QO326" s="97"/>
      <c r="QP326" s="97"/>
      <c r="QQ326" s="97"/>
      <c r="QR326" s="97"/>
      <c r="QS326" s="97"/>
      <c r="QT326" s="97"/>
      <c r="QU326" s="97"/>
      <c r="QV326" s="97"/>
      <c r="QW326" s="97"/>
      <c r="QX326" s="97"/>
      <c r="QY326" s="97"/>
      <c r="QZ326" s="97"/>
      <c r="RA326" s="97"/>
      <c r="RB326" s="97"/>
      <c r="RC326" s="97"/>
      <c r="RD326" s="97"/>
      <c r="RE326" s="97"/>
      <c r="RF326" s="97"/>
      <c r="RG326" s="97"/>
      <c r="RH326" s="97"/>
      <c r="RI326" s="97"/>
      <c r="RJ326" s="97"/>
      <c r="RK326" s="97"/>
      <c r="RL326" s="97"/>
      <c r="RM326" s="97"/>
      <c r="RN326" s="97"/>
      <c r="RO326" s="97"/>
      <c r="RP326" s="97"/>
      <c r="RQ326" s="97"/>
      <c r="RR326" s="97"/>
      <c r="RS326" s="97"/>
      <c r="RT326" s="97"/>
      <c r="RU326" s="97"/>
      <c r="RV326" s="97"/>
      <c r="RW326" s="97"/>
      <c r="RX326" s="97"/>
      <c r="RY326" s="97"/>
      <c r="RZ326" s="97"/>
      <c r="SA326" s="97"/>
      <c r="SB326" s="97"/>
      <c r="SC326" s="97"/>
      <c r="SD326" s="97"/>
      <c r="SE326" s="97"/>
      <c r="SF326" s="97"/>
      <c r="SG326" s="97"/>
      <c r="SH326" s="97"/>
      <c r="SI326" s="97"/>
      <c r="SJ326" s="97"/>
      <c r="SK326" s="97"/>
      <c r="SL326" s="97"/>
      <c r="SM326" s="97"/>
      <c r="SN326" s="97"/>
      <c r="SO326" s="97"/>
      <c r="SP326" s="97"/>
      <c r="SQ326" s="97"/>
      <c r="SR326" s="97"/>
      <c r="SS326" s="97"/>
      <c r="ST326" s="97"/>
      <c r="SU326" s="97"/>
      <c r="SV326" s="97"/>
      <c r="SW326" s="97"/>
      <c r="SX326" s="97"/>
      <c r="SY326" s="97"/>
      <c r="SZ326" s="97"/>
      <c r="TA326" s="97"/>
      <c r="TB326" s="97"/>
    </row>
    <row r="327" spans="1:522" s="1" customFormat="1" ht="18" customHeight="1" x14ac:dyDescent="0.2">
      <c r="A327" s="12"/>
      <c r="B327" s="11" t="s">
        <v>366</v>
      </c>
      <c r="C327" s="1">
        <v>12872</v>
      </c>
      <c r="E327" s="4" t="s">
        <v>365</v>
      </c>
      <c r="F327" s="1">
        <v>9891</v>
      </c>
      <c r="G327" s="9" t="s">
        <v>99</v>
      </c>
      <c r="H327" s="4" t="s">
        <v>150</v>
      </c>
      <c r="I327" s="1">
        <f t="shared" si="6"/>
        <v>0</v>
      </c>
      <c r="J327" s="12">
        <f>Tabuľka3[[#This Row],[Stĺpec9]]</f>
        <v>0</v>
      </c>
      <c r="K327" s="97"/>
      <c r="L327" s="97"/>
      <c r="M327" s="97"/>
      <c r="N327" s="97"/>
      <c r="O327" s="97"/>
      <c r="P327" s="97"/>
      <c r="Q327" s="97"/>
      <c r="R327" s="97"/>
      <c r="S327" s="97"/>
      <c r="T327" s="97"/>
      <c r="U327" s="97"/>
      <c r="V327" s="97"/>
      <c r="W327" s="97"/>
      <c r="X327" s="97"/>
      <c r="Y327" s="97"/>
      <c r="Z327" s="97"/>
      <c r="AA327" s="97"/>
      <c r="AB327" s="97"/>
      <c r="AC327" s="97"/>
      <c r="AD327" s="97"/>
      <c r="AE327" s="97"/>
      <c r="AF327" s="97"/>
      <c r="AG327" s="97"/>
      <c r="AH327" s="97"/>
      <c r="AI327" s="97"/>
      <c r="AJ327" s="97"/>
      <c r="AK327" s="97"/>
      <c r="AL327" s="97"/>
      <c r="AM327" s="97"/>
      <c r="AN327" s="97"/>
      <c r="AO327" s="97"/>
      <c r="AP327" s="97"/>
      <c r="AQ327" s="97"/>
      <c r="AR327" s="97"/>
      <c r="AS327" s="97"/>
      <c r="AT327" s="97"/>
      <c r="AU327" s="97"/>
      <c r="AV327" s="97"/>
      <c r="AW327" s="97"/>
      <c r="AX327" s="97"/>
      <c r="AY327" s="97"/>
      <c r="AZ327" s="97"/>
      <c r="BA327" s="97"/>
      <c r="BB327" s="97"/>
      <c r="BC327" s="97"/>
      <c r="BD327" s="97"/>
      <c r="BE327" s="97"/>
      <c r="BF327" s="97"/>
      <c r="BG327" s="97"/>
      <c r="BH327" s="97"/>
      <c r="BI327" s="97"/>
      <c r="BJ327" s="97"/>
      <c r="BK327" s="97"/>
      <c r="BL327" s="97"/>
      <c r="BM327" s="97"/>
      <c r="BN327" s="97"/>
      <c r="BO327" s="97"/>
      <c r="BP327" s="97"/>
      <c r="BQ327" s="97"/>
      <c r="BR327" s="97"/>
      <c r="BS327" s="97"/>
      <c r="BT327" s="97"/>
      <c r="BU327" s="97"/>
      <c r="BV327" s="97"/>
      <c r="BW327" s="97"/>
      <c r="BX327" s="97"/>
      <c r="BY327" s="97"/>
      <c r="BZ327" s="97"/>
      <c r="CA327" s="97"/>
      <c r="CB327" s="97"/>
      <c r="CC327" s="97"/>
      <c r="CD327" s="97"/>
      <c r="CE327" s="97"/>
      <c r="CF327" s="97"/>
      <c r="CG327" s="97"/>
      <c r="CH327" s="97"/>
      <c r="CI327" s="97"/>
      <c r="CJ327" s="97"/>
      <c r="CK327" s="97"/>
      <c r="CL327" s="97"/>
      <c r="CM327" s="97"/>
      <c r="CN327" s="97"/>
      <c r="CO327" s="97"/>
      <c r="CP327" s="97"/>
      <c r="CQ327" s="97"/>
      <c r="CR327" s="97"/>
      <c r="CS327" s="97"/>
      <c r="CT327" s="97"/>
      <c r="CU327" s="97"/>
      <c r="CV327" s="97"/>
      <c r="CW327" s="97"/>
      <c r="CX327" s="97"/>
      <c r="CY327" s="97"/>
      <c r="CZ327" s="97"/>
      <c r="DA327" s="97"/>
      <c r="DB327" s="97"/>
      <c r="DC327" s="97"/>
      <c r="DD327" s="97"/>
      <c r="DE327" s="97"/>
      <c r="DF327" s="97"/>
      <c r="DG327" s="97"/>
      <c r="DH327" s="97"/>
      <c r="DI327" s="97"/>
      <c r="DJ327" s="97"/>
      <c r="DK327" s="97"/>
      <c r="DL327" s="97"/>
      <c r="DM327" s="97"/>
      <c r="DN327" s="97"/>
      <c r="DO327" s="97"/>
      <c r="DP327" s="97"/>
      <c r="DQ327" s="97"/>
      <c r="DR327" s="97"/>
      <c r="DS327" s="97"/>
      <c r="DT327" s="97"/>
      <c r="DU327" s="97"/>
      <c r="DV327" s="97"/>
      <c r="DW327" s="97"/>
      <c r="DX327" s="97"/>
      <c r="DY327" s="97"/>
      <c r="DZ327" s="97"/>
      <c r="EA327" s="97"/>
      <c r="EB327" s="97"/>
      <c r="EC327" s="97"/>
      <c r="ED327" s="97"/>
      <c r="EE327" s="97"/>
      <c r="EF327" s="97"/>
      <c r="EG327" s="97"/>
      <c r="EH327" s="97"/>
      <c r="EI327" s="97"/>
      <c r="EJ327" s="97"/>
      <c r="EK327" s="97"/>
      <c r="EL327" s="97"/>
      <c r="EM327" s="97"/>
      <c r="EN327" s="97"/>
      <c r="EO327" s="97"/>
      <c r="EP327" s="97"/>
      <c r="EQ327" s="97"/>
      <c r="ER327" s="97"/>
      <c r="ES327" s="97"/>
      <c r="ET327" s="97"/>
      <c r="EU327" s="97"/>
      <c r="EV327" s="97"/>
      <c r="EW327" s="97"/>
      <c r="EX327" s="97"/>
      <c r="EY327" s="97"/>
      <c r="EZ327" s="97"/>
      <c r="FA327" s="97"/>
      <c r="FB327" s="97"/>
      <c r="FC327" s="97"/>
      <c r="FD327" s="97"/>
      <c r="FE327" s="97"/>
      <c r="FF327" s="97"/>
      <c r="FG327" s="97"/>
      <c r="FH327" s="97"/>
      <c r="FI327" s="97"/>
      <c r="FJ327" s="97"/>
      <c r="FK327" s="97"/>
      <c r="FL327" s="97"/>
      <c r="FM327" s="97"/>
      <c r="FN327" s="97"/>
      <c r="FO327" s="97"/>
      <c r="FP327" s="97"/>
      <c r="FQ327" s="97"/>
      <c r="FR327" s="97"/>
      <c r="FS327" s="97"/>
      <c r="FT327" s="97"/>
      <c r="FU327" s="97"/>
      <c r="FV327" s="97"/>
      <c r="FW327" s="97"/>
      <c r="FX327" s="97"/>
      <c r="FY327" s="97"/>
      <c r="FZ327" s="97"/>
      <c r="GA327" s="97"/>
      <c r="GB327" s="97"/>
      <c r="GC327" s="97"/>
      <c r="GD327" s="97"/>
      <c r="GE327" s="97"/>
      <c r="GF327" s="97"/>
      <c r="GG327" s="97"/>
      <c r="GH327" s="97"/>
      <c r="GI327" s="97"/>
      <c r="GJ327" s="97"/>
      <c r="GK327" s="97"/>
      <c r="GL327" s="97"/>
      <c r="GM327" s="97"/>
      <c r="GN327" s="97"/>
      <c r="GO327" s="97"/>
      <c r="GP327" s="97"/>
      <c r="GQ327" s="97"/>
      <c r="GR327" s="97"/>
      <c r="GS327" s="97"/>
      <c r="GT327" s="97"/>
      <c r="GU327" s="97"/>
      <c r="GV327" s="97"/>
      <c r="GW327" s="97"/>
      <c r="GX327" s="97"/>
      <c r="GY327" s="97"/>
      <c r="GZ327" s="97"/>
      <c r="HA327" s="97"/>
      <c r="HB327" s="97"/>
      <c r="HC327" s="97"/>
      <c r="HD327" s="97"/>
      <c r="HE327" s="97"/>
      <c r="HF327" s="97"/>
      <c r="HG327" s="97"/>
      <c r="HH327" s="97"/>
      <c r="HI327" s="97"/>
      <c r="HJ327" s="97"/>
      <c r="HK327" s="97"/>
      <c r="HL327" s="97"/>
      <c r="HM327" s="97"/>
      <c r="HN327" s="97"/>
      <c r="HO327" s="97"/>
      <c r="HP327" s="97"/>
      <c r="HQ327" s="97"/>
      <c r="HR327" s="97"/>
      <c r="HS327" s="97"/>
      <c r="HT327" s="97"/>
      <c r="HU327" s="97"/>
      <c r="HV327" s="97"/>
      <c r="HW327" s="97"/>
      <c r="HX327" s="97"/>
      <c r="HY327" s="97"/>
      <c r="HZ327" s="97"/>
      <c r="IA327" s="97"/>
      <c r="IB327" s="97"/>
      <c r="IC327" s="97"/>
      <c r="ID327" s="97"/>
      <c r="IE327" s="97"/>
      <c r="IF327" s="97"/>
      <c r="IG327" s="97"/>
      <c r="IH327" s="97"/>
      <c r="II327" s="97"/>
      <c r="IJ327" s="97"/>
      <c r="IK327" s="97"/>
      <c r="IL327" s="97"/>
      <c r="IM327" s="97"/>
      <c r="IN327" s="97"/>
      <c r="IO327" s="97"/>
      <c r="IP327" s="97"/>
      <c r="IQ327" s="97"/>
      <c r="IR327" s="97"/>
      <c r="IS327" s="97"/>
      <c r="IT327" s="97"/>
      <c r="IU327" s="97"/>
      <c r="IV327" s="97"/>
      <c r="IW327" s="97"/>
      <c r="IX327" s="97"/>
      <c r="IY327" s="97"/>
      <c r="IZ327" s="97"/>
      <c r="JA327" s="97"/>
      <c r="JB327" s="97"/>
      <c r="JC327" s="97"/>
      <c r="JD327" s="97"/>
      <c r="JE327" s="97"/>
      <c r="JF327" s="97"/>
      <c r="JG327" s="97"/>
      <c r="JH327" s="97"/>
      <c r="JI327" s="97"/>
      <c r="JJ327" s="97"/>
      <c r="JK327" s="102"/>
      <c r="JL327" s="97"/>
      <c r="JM327" s="97"/>
      <c r="JN327" s="97"/>
      <c r="JO327" s="97"/>
      <c r="JP327" s="97"/>
      <c r="JQ327" s="97"/>
      <c r="JR327" s="97"/>
      <c r="JS327" s="97"/>
      <c r="JT327" s="97"/>
      <c r="JU327" s="97"/>
      <c r="JV327" s="97"/>
      <c r="JW327" s="97"/>
      <c r="JX327" s="97"/>
      <c r="JY327" s="97"/>
      <c r="JZ327" s="97"/>
      <c r="KA327" s="97"/>
      <c r="KB327" s="97"/>
      <c r="KC327" s="97"/>
      <c r="KD327" s="97"/>
      <c r="KE327" s="97"/>
      <c r="KF327" s="97"/>
      <c r="KG327" s="97"/>
      <c r="KH327" s="97"/>
      <c r="KI327" s="97"/>
      <c r="KJ327" s="97"/>
      <c r="KK327" s="97"/>
      <c r="KL327" s="97"/>
      <c r="KM327" s="97"/>
      <c r="KN327" s="97"/>
      <c r="KO327" s="97"/>
      <c r="KP327" s="97"/>
      <c r="KQ327" s="97"/>
      <c r="KR327" s="97"/>
      <c r="KS327" s="97"/>
      <c r="KT327" s="97"/>
      <c r="KU327" s="97"/>
      <c r="KV327" s="97"/>
      <c r="KW327" s="97"/>
      <c r="KX327" s="97"/>
      <c r="KY327" s="97"/>
      <c r="KZ327" s="97"/>
      <c r="LA327" s="97"/>
      <c r="LB327" s="97"/>
      <c r="LC327" s="97"/>
      <c r="LD327" s="97"/>
      <c r="LE327" s="97"/>
      <c r="LF327" s="97"/>
      <c r="LG327" s="97"/>
      <c r="LH327" s="97"/>
      <c r="LI327" s="97"/>
      <c r="LJ327" s="97"/>
      <c r="LK327" s="97"/>
      <c r="LL327" s="97"/>
      <c r="LM327" s="97"/>
      <c r="LN327" s="97"/>
      <c r="LO327" s="97"/>
      <c r="LP327" s="97"/>
      <c r="LQ327" s="97"/>
      <c r="LR327" s="97"/>
      <c r="LS327" s="97"/>
      <c r="LT327" s="97"/>
      <c r="LU327" s="97"/>
      <c r="LV327" s="97"/>
      <c r="LW327" s="97"/>
      <c r="LX327" s="97"/>
      <c r="LY327" s="97"/>
      <c r="LZ327" s="97"/>
      <c r="MA327" s="97"/>
      <c r="MB327" s="97"/>
      <c r="MC327" s="97"/>
      <c r="MD327" s="97"/>
      <c r="ME327" s="97"/>
      <c r="MF327" s="97"/>
      <c r="MG327" s="97"/>
      <c r="MH327" s="97"/>
      <c r="MI327" s="97"/>
      <c r="MJ327" s="97"/>
      <c r="MK327" s="97"/>
      <c r="ML327" s="97"/>
      <c r="MM327" s="97"/>
      <c r="MN327" s="97"/>
      <c r="MO327" s="97"/>
      <c r="MP327" s="97"/>
      <c r="MQ327" s="97"/>
      <c r="MR327" s="97"/>
      <c r="MS327" s="97"/>
      <c r="MT327" s="97"/>
      <c r="MU327" s="97"/>
      <c r="MV327" s="97"/>
      <c r="MW327" s="97"/>
      <c r="MX327" s="97"/>
      <c r="MY327" s="97"/>
      <c r="MZ327" s="97"/>
      <c r="NA327" s="97"/>
      <c r="NB327" s="97"/>
      <c r="NC327" s="97"/>
      <c r="ND327" s="97"/>
      <c r="NE327" s="97"/>
      <c r="NF327" s="97"/>
      <c r="NG327" s="97"/>
      <c r="NH327" s="97"/>
      <c r="NI327" s="97"/>
      <c r="NJ327" s="97"/>
      <c r="NK327" s="97"/>
      <c r="NL327" s="97"/>
      <c r="NM327" s="97"/>
      <c r="NN327" s="97"/>
      <c r="NO327" s="97"/>
      <c r="NP327" s="97"/>
      <c r="NQ327" s="97"/>
      <c r="NR327" s="97"/>
      <c r="NS327" s="97"/>
      <c r="NT327" s="97"/>
      <c r="NU327" s="97"/>
      <c r="NV327" s="97"/>
      <c r="NW327" s="97"/>
      <c r="NX327" s="97"/>
      <c r="NY327" s="97"/>
      <c r="NZ327" s="97"/>
      <c r="OA327" s="97"/>
      <c r="OB327" s="97"/>
      <c r="OC327" s="97"/>
      <c r="OD327" s="97"/>
      <c r="OE327" s="97"/>
      <c r="OF327" s="97"/>
      <c r="OG327" s="97"/>
      <c r="OH327" s="97"/>
      <c r="OI327" s="97"/>
      <c r="OJ327" s="97"/>
      <c r="OK327" s="97"/>
      <c r="OL327" s="97"/>
      <c r="OM327" s="97"/>
      <c r="ON327" s="97"/>
      <c r="OO327" s="97"/>
      <c r="OP327" s="97"/>
      <c r="OQ327" s="97"/>
      <c r="OR327" s="97"/>
      <c r="OS327" s="97"/>
      <c r="OT327" s="97"/>
      <c r="OU327" s="97"/>
      <c r="OV327" s="97"/>
      <c r="OW327" s="97"/>
      <c r="OX327" s="97"/>
      <c r="OY327" s="97"/>
      <c r="OZ327" s="97"/>
      <c r="PA327" s="97"/>
      <c r="PB327" s="97"/>
      <c r="PC327" s="97"/>
      <c r="PD327" s="97"/>
      <c r="PE327" s="97"/>
      <c r="PF327" s="97"/>
      <c r="PG327" s="97"/>
      <c r="PH327" s="97"/>
      <c r="PI327" s="97"/>
      <c r="PJ327" s="97"/>
      <c r="PK327" s="97"/>
      <c r="PL327" s="97"/>
      <c r="PM327" s="97"/>
      <c r="PN327" s="97"/>
      <c r="PO327" s="97"/>
      <c r="PP327" s="97"/>
      <c r="PQ327" s="97"/>
      <c r="PR327" s="97"/>
      <c r="PS327" s="97"/>
      <c r="PT327" s="97"/>
      <c r="PU327" s="97"/>
      <c r="PV327" s="97"/>
      <c r="PW327" s="97"/>
      <c r="PX327" s="97"/>
      <c r="PY327" s="97"/>
      <c r="PZ327" s="97"/>
      <c r="QA327" s="97"/>
      <c r="QB327" s="97"/>
      <c r="QC327" s="97"/>
      <c r="QD327" s="97"/>
      <c r="QE327" s="97"/>
      <c r="QF327" s="97"/>
      <c r="QG327" s="97"/>
      <c r="QH327" s="97"/>
      <c r="QI327" s="97"/>
      <c r="QJ327" s="97"/>
      <c r="QK327" s="97"/>
      <c r="QL327" s="97"/>
      <c r="QM327" s="97"/>
      <c r="QN327" s="97"/>
      <c r="QO327" s="97"/>
      <c r="QP327" s="97"/>
      <c r="QQ327" s="97"/>
      <c r="QR327" s="97"/>
      <c r="QS327" s="97"/>
      <c r="QT327" s="97"/>
      <c r="QU327" s="97"/>
      <c r="QV327" s="97"/>
      <c r="QW327" s="97"/>
      <c r="QX327" s="97"/>
      <c r="QY327" s="97"/>
      <c r="QZ327" s="97"/>
      <c r="RA327" s="97"/>
      <c r="RB327" s="97"/>
      <c r="RC327" s="97"/>
      <c r="RD327" s="97"/>
      <c r="RE327" s="97"/>
      <c r="RF327" s="97"/>
      <c r="RG327" s="97"/>
      <c r="RH327" s="97"/>
      <c r="RI327" s="97"/>
      <c r="RJ327" s="97"/>
      <c r="RK327" s="97"/>
      <c r="RL327" s="97"/>
      <c r="RM327" s="97"/>
      <c r="RN327" s="97"/>
      <c r="RO327" s="97"/>
      <c r="RP327" s="97"/>
      <c r="RQ327" s="97"/>
      <c r="RR327" s="97"/>
      <c r="RS327" s="97"/>
      <c r="RT327" s="97"/>
      <c r="RU327" s="97"/>
      <c r="RV327" s="97"/>
      <c r="RW327" s="97"/>
      <c r="RX327" s="97"/>
      <c r="RY327" s="97"/>
      <c r="RZ327" s="97"/>
      <c r="SA327" s="97"/>
      <c r="SB327" s="97"/>
      <c r="SC327" s="97"/>
      <c r="SD327" s="97"/>
      <c r="SE327" s="97"/>
      <c r="SF327" s="97"/>
      <c r="SG327" s="97"/>
      <c r="SH327" s="97"/>
      <c r="SI327" s="97"/>
      <c r="SJ327" s="97"/>
      <c r="SK327" s="97"/>
      <c r="SL327" s="97"/>
      <c r="SM327" s="97"/>
      <c r="SN327" s="97"/>
      <c r="SO327" s="97"/>
      <c r="SP327" s="97"/>
      <c r="SQ327" s="97"/>
      <c r="SR327" s="97"/>
      <c r="SS327" s="97"/>
      <c r="ST327" s="97"/>
      <c r="SU327" s="97"/>
      <c r="SV327" s="97"/>
      <c r="SW327" s="97"/>
      <c r="SX327" s="97"/>
      <c r="SY327" s="97"/>
      <c r="SZ327" s="97"/>
      <c r="TA327" s="97"/>
      <c r="TB327" s="97"/>
    </row>
    <row r="328" spans="1:522" s="1" customFormat="1" ht="18" customHeight="1" x14ac:dyDescent="0.2">
      <c r="A328" s="12"/>
      <c r="B328" s="11" t="s">
        <v>346</v>
      </c>
      <c r="C328" s="1">
        <v>12540</v>
      </c>
      <c r="E328" s="4" t="s">
        <v>128</v>
      </c>
      <c r="F328" s="1">
        <v>9000</v>
      </c>
      <c r="G328" s="9" t="s">
        <v>94</v>
      </c>
      <c r="H328" s="4" t="s">
        <v>49</v>
      </c>
      <c r="I328" s="1">
        <f t="shared" si="6"/>
        <v>0</v>
      </c>
      <c r="J328" s="12">
        <f>Tabuľka3[[#This Row],[Stĺpec9]]</f>
        <v>0</v>
      </c>
      <c r="K328" s="97"/>
      <c r="L328" s="97"/>
      <c r="M328" s="97"/>
      <c r="N328" s="97"/>
      <c r="O328" s="97"/>
      <c r="P328" s="97"/>
      <c r="Q328" s="97"/>
      <c r="R328" s="97"/>
      <c r="S328" s="97"/>
      <c r="T328" s="97"/>
      <c r="U328" s="97"/>
      <c r="V328" s="97"/>
      <c r="W328" s="97"/>
      <c r="X328" s="97"/>
      <c r="Y328" s="97"/>
      <c r="Z328" s="97"/>
      <c r="AA328" s="97"/>
      <c r="AB328" s="97"/>
      <c r="AC328" s="97"/>
      <c r="AD328" s="97"/>
      <c r="AE328" s="97"/>
      <c r="AF328" s="97"/>
      <c r="AG328" s="97"/>
      <c r="AH328" s="97"/>
      <c r="AI328" s="97"/>
      <c r="AJ328" s="97"/>
      <c r="AK328" s="97"/>
      <c r="AL328" s="97"/>
      <c r="AM328" s="97"/>
      <c r="AN328" s="97"/>
      <c r="AO328" s="97"/>
      <c r="AP328" s="97"/>
      <c r="AQ328" s="97"/>
      <c r="AR328" s="97"/>
      <c r="AS328" s="97"/>
      <c r="AT328" s="97"/>
      <c r="AU328" s="97"/>
      <c r="AV328" s="97"/>
      <c r="AW328" s="97"/>
      <c r="AX328" s="97"/>
      <c r="AY328" s="97"/>
      <c r="AZ328" s="97"/>
      <c r="BA328" s="97"/>
      <c r="BB328" s="97"/>
      <c r="BC328" s="97"/>
      <c r="BD328" s="97"/>
      <c r="BE328" s="97"/>
      <c r="BF328" s="97"/>
      <c r="BG328" s="97"/>
      <c r="BH328" s="97"/>
      <c r="BI328" s="97"/>
      <c r="BJ328" s="97"/>
      <c r="BK328" s="97"/>
      <c r="BL328" s="97"/>
      <c r="BM328" s="97"/>
      <c r="BN328" s="97"/>
      <c r="BO328" s="97"/>
      <c r="BP328" s="97"/>
      <c r="BQ328" s="97"/>
      <c r="BR328" s="97"/>
      <c r="BS328" s="97"/>
      <c r="BT328" s="97"/>
      <c r="BU328" s="97"/>
      <c r="BV328" s="97"/>
      <c r="BW328" s="97"/>
      <c r="BX328" s="97"/>
      <c r="BY328" s="97"/>
      <c r="BZ328" s="97"/>
      <c r="CA328" s="97"/>
      <c r="CB328" s="97"/>
      <c r="CC328" s="97"/>
      <c r="CD328" s="97"/>
      <c r="CE328" s="97"/>
      <c r="CF328" s="97"/>
      <c r="CG328" s="97"/>
      <c r="CH328" s="97"/>
      <c r="CI328" s="97"/>
      <c r="CJ328" s="97"/>
      <c r="CK328" s="97"/>
      <c r="CL328" s="97"/>
      <c r="CM328" s="97"/>
      <c r="CN328" s="97"/>
      <c r="CO328" s="97"/>
      <c r="CP328" s="97"/>
      <c r="CQ328" s="97"/>
      <c r="CR328" s="97"/>
      <c r="CS328" s="97"/>
      <c r="CT328" s="97"/>
      <c r="CU328" s="97"/>
      <c r="CV328" s="97"/>
      <c r="CW328" s="97"/>
      <c r="CX328" s="97"/>
      <c r="CY328" s="97"/>
      <c r="CZ328" s="97"/>
      <c r="DA328" s="97"/>
      <c r="DB328" s="97"/>
      <c r="DC328" s="97"/>
      <c r="DD328" s="97"/>
      <c r="DE328" s="97"/>
      <c r="DF328" s="97"/>
      <c r="DG328" s="97"/>
      <c r="DH328" s="97"/>
      <c r="DI328" s="97"/>
      <c r="DJ328" s="97"/>
      <c r="DK328" s="97"/>
      <c r="DL328" s="97"/>
      <c r="DM328" s="97"/>
      <c r="DN328" s="97"/>
      <c r="DO328" s="97"/>
      <c r="DP328" s="97"/>
      <c r="DQ328" s="97"/>
      <c r="DR328" s="97"/>
      <c r="DS328" s="97"/>
      <c r="DT328" s="97"/>
      <c r="DU328" s="97"/>
      <c r="DV328" s="97"/>
      <c r="DW328" s="97"/>
      <c r="DX328" s="97"/>
      <c r="DY328" s="97"/>
      <c r="DZ328" s="97"/>
      <c r="EA328" s="97"/>
      <c r="EB328" s="97"/>
      <c r="EC328" s="97"/>
      <c r="ED328" s="97"/>
      <c r="EE328" s="97"/>
      <c r="EF328" s="97"/>
      <c r="EG328" s="97"/>
      <c r="EH328" s="97"/>
      <c r="EI328" s="97"/>
      <c r="EJ328" s="97"/>
      <c r="EK328" s="97"/>
      <c r="EL328" s="97"/>
      <c r="EM328" s="97"/>
      <c r="EN328" s="97"/>
      <c r="EO328" s="97"/>
      <c r="EP328" s="97"/>
      <c r="EQ328" s="97"/>
      <c r="ER328" s="97"/>
      <c r="ES328" s="97"/>
      <c r="ET328" s="97"/>
      <c r="EU328" s="97"/>
      <c r="EV328" s="97"/>
      <c r="EW328" s="97"/>
      <c r="EX328" s="97"/>
      <c r="EY328" s="97"/>
      <c r="EZ328" s="97"/>
      <c r="FA328" s="97"/>
      <c r="FB328" s="97"/>
      <c r="FC328" s="97"/>
      <c r="FD328" s="97"/>
      <c r="FE328" s="97"/>
      <c r="FF328" s="97"/>
      <c r="FG328" s="97"/>
      <c r="FH328" s="97"/>
      <c r="FI328" s="97"/>
      <c r="FJ328" s="97"/>
      <c r="FK328" s="97"/>
      <c r="FL328" s="97"/>
      <c r="FM328" s="97"/>
      <c r="FN328" s="97"/>
      <c r="FO328" s="97"/>
      <c r="FP328" s="97"/>
      <c r="FQ328" s="97"/>
      <c r="FR328" s="97"/>
      <c r="FS328" s="97"/>
      <c r="FT328" s="97"/>
      <c r="FU328" s="97"/>
      <c r="FV328" s="97"/>
      <c r="FW328" s="97"/>
      <c r="FX328" s="97"/>
      <c r="FY328" s="97"/>
      <c r="FZ328" s="97"/>
      <c r="GA328" s="97"/>
      <c r="GB328" s="97"/>
      <c r="GC328" s="97"/>
      <c r="GD328" s="97"/>
      <c r="GE328" s="97"/>
      <c r="GF328" s="97"/>
      <c r="GG328" s="97"/>
      <c r="GH328" s="97"/>
      <c r="GI328" s="97"/>
      <c r="GJ328" s="97"/>
      <c r="GK328" s="97"/>
      <c r="GL328" s="97"/>
      <c r="GM328" s="97"/>
      <c r="GN328" s="97"/>
      <c r="GO328" s="97"/>
      <c r="GP328" s="97"/>
      <c r="GQ328" s="97"/>
      <c r="GR328" s="97"/>
      <c r="GS328" s="97"/>
      <c r="GT328" s="97"/>
      <c r="GU328" s="97"/>
      <c r="GV328" s="97"/>
      <c r="GW328" s="97"/>
      <c r="GX328" s="97"/>
      <c r="GY328" s="97"/>
      <c r="GZ328" s="97"/>
      <c r="HA328" s="97"/>
      <c r="HB328" s="97"/>
      <c r="HC328" s="97"/>
      <c r="HD328" s="97"/>
      <c r="HE328" s="97"/>
      <c r="HF328" s="97"/>
      <c r="HG328" s="97"/>
      <c r="HH328" s="97"/>
      <c r="HI328" s="97"/>
      <c r="HJ328" s="97"/>
      <c r="HK328" s="97"/>
      <c r="HL328" s="97"/>
      <c r="HM328" s="97"/>
      <c r="HN328" s="97"/>
      <c r="HO328" s="97"/>
      <c r="HP328" s="97"/>
      <c r="HQ328" s="97"/>
      <c r="HR328" s="97"/>
      <c r="HS328" s="97"/>
      <c r="HT328" s="97"/>
      <c r="HU328" s="97"/>
      <c r="HV328" s="97"/>
      <c r="HW328" s="97"/>
      <c r="HX328" s="97"/>
      <c r="HY328" s="97"/>
      <c r="HZ328" s="97"/>
      <c r="IA328" s="97"/>
      <c r="IB328" s="97"/>
      <c r="IC328" s="97"/>
      <c r="ID328" s="97"/>
      <c r="IE328" s="97"/>
      <c r="IF328" s="97"/>
      <c r="IG328" s="97"/>
      <c r="IH328" s="97"/>
      <c r="II328" s="97"/>
      <c r="IJ328" s="97"/>
      <c r="IK328" s="97"/>
      <c r="IL328" s="97"/>
      <c r="IM328" s="97"/>
      <c r="IN328" s="97"/>
      <c r="IO328" s="97"/>
      <c r="IP328" s="97"/>
      <c r="IQ328" s="97"/>
      <c r="IR328" s="97"/>
      <c r="IS328" s="97"/>
      <c r="IT328" s="97"/>
      <c r="IU328" s="97"/>
      <c r="IV328" s="97"/>
      <c r="IW328" s="97"/>
      <c r="IX328" s="97"/>
      <c r="IY328" s="97"/>
      <c r="IZ328" s="97"/>
      <c r="JA328" s="97"/>
      <c r="JB328" s="97"/>
      <c r="JC328" s="97"/>
      <c r="JD328" s="97"/>
      <c r="JE328" s="97"/>
      <c r="JF328" s="97"/>
      <c r="JG328" s="97"/>
      <c r="JH328" s="97"/>
      <c r="JI328" s="97"/>
      <c r="JJ328" s="97"/>
      <c r="JK328" s="97"/>
      <c r="JL328" s="97"/>
      <c r="JM328" s="97"/>
      <c r="JN328" s="97"/>
      <c r="JO328" s="97"/>
      <c r="JP328" s="97"/>
      <c r="JQ328" s="97"/>
      <c r="JR328" s="97"/>
      <c r="JS328" s="97"/>
      <c r="JT328" s="97"/>
      <c r="JU328" s="97"/>
      <c r="JV328" s="97"/>
      <c r="JW328" s="97"/>
      <c r="JX328" s="97"/>
      <c r="JY328" s="97"/>
      <c r="JZ328" s="97"/>
      <c r="KA328" s="97"/>
      <c r="KB328" s="97"/>
      <c r="KC328" s="97"/>
      <c r="KD328" s="97"/>
      <c r="KE328" s="97"/>
      <c r="KF328" s="97"/>
      <c r="KG328" s="97"/>
      <c r="KH328" s="97"/>
      <c r="KI328" s="97"/>
      <c r="KJ328" s="97"/>
      <c r="KK328" s="97"/>
      <c r="KL328" s="97"/>
      <c r="KM328" s="97"/>
      <c r="KN328" s="97"/>
      <c r="KO328" s="97"/>
      <c r="KP328" s="97"/>
      <c r="KQ328" s="97"/>
      <c r="KR328" s="97"/>
      <c r="KS328" s="97"/>
      <c r="KT328" s="97"/>
      <c r="KU328" s="97"/>
      <c r="KV328" s="97"/>
      <c r="KW328" s="97"/>
      <c r="KX328" s="97"/>
      <c r="KY328" s="97"/>
      <c r="KZ328" s="97"/>
      <c r="LA328" s="97"/>
      <c r="LB328" s="97"/>
      <c r="LC328" s="97"/>
      <c r="LD328" s="97"/>
      <c r="LE328" s="97"/>
      <c r="LF328" s="97"/>
      <c r="LG328" s="97"/>
      <c r="LH328" s="97"/>
      <c r="LI328" s="97"/>
      <c r="LJ328" s="97"/>
      <c r="LK328" s="97"/>
      <c r="LL328" s="97"/>
      <c r="LM328" s="97"/>
      <c r="LN328" s="97"/>
      <c r="LO328" s="97"/>
      <c r="LP328" s="97"/>
      <c r="LQ328" s="97"/>
      <c r="LR328" s="97"/>
      <c r="LS328" s="97"/>
      <c r="LT328" s="97"/>
      <c r="LU328" s="97"/>
      <c r="LV328" s="97"/>
      <c r="LW328" s="97"/>
      <c r="LX328" s="97"/>
      <c r="LY328" s="97"/>
      <c r="LZ328" s="97"/>
      <c r="MA328" s="97"/>
      <c r="MB328" s="97"/>
      <c r="MC328" s="97"/>
      <c r="MD328" s="97"/>
      <c r="ME328" s="97"/>
      <c r="MF328" s="97"/>
      <c r="MG328" s="97"/>
      <c r="MH328" s="97"/>
      <c r="MI328" s="97"/>
      <c r="MJ328" s="97"/>
      <c r="MK328" s="97"/>
      <c r="ML328" s="97"/>
      <c r="MM328" s="97"/>
      <c r="MN328" s="97"/>
      <c r="MO328" s="97"/>
      <c r="MP328" s="97"/>
      <c r="MQ328" s="97"/>
      <c r="MR328" s="97"/>
      <c r="MS328" s="97"/>
      <c r="MT328" s="97"/>
      <c r="MU328" s="97"/>
      <c r="MV328" s="97"/>
      <c r="MW328" s="97"/>
      <c r="MX328" s="97"/>
      <c r="MY328" s="97"/>
      <c r="MZ328" s="97"/>
      <c r="NA328" s="97"/>
      <c r="NB328" s="97"/>
      <c r="NC328" s="97"/>
      <c r="ND328" s="97"/>
      <c r="NE328" s="97"/>
      <c r="NF328" s="97"/>
      <c r="NG328" s="97"/>
      <c r="NH328" s="97"/>
      <c r="NI328" s="97"/>
      <c r="NJ328" s="97"/>
      <c r="NK328" s="97"/>
      <c r="NL328" s="97"/>
      <c r="NM328" s="97"/>
      <c r="NN328" s="97"/>
      <c r="NO328" s="97"/>
      <c r="NP328" s="97"/>
      <c r="NQ328" s="97"/>
      <c r="NR328" s="97"/>
      <c r="NS328" s="97"/>
      <c r="NT328" s="97"/>
      <c r="NU328" s="97"/>
      <c r="NV328" s="97"/>
      <c r="NW328" s="97"/>
      <c r="NX328" s="97"/>
      <c r="NY328" s="97"/>
      <c r="NZ328" s="97"/>
      <c r="OA328" s="97"/>
      <c r="OB328" s="97"/>
      <c r="OC328" s="97"/>
      <c r="OD328" s="97"/>
      <c r="OE328" s="97"/>
      <c r="OF328" s="97"/>
      <c r="OG328" s="97"/>
      <c r="OH328" s="97"/>
      <c r="OI328" s="97"/>
      <c r="OJ328" s="97"/>
      <c r="OK328" s="97"/>
      <c r="OL328" s="97"/>
      <c r="OM328" s="97"/>
      <c r="ON328" s="97"/>
      <c r="OO328" s="97"/>
      <c r="OP328" s="97"/>
      <c r="OQ328" s="97"/>
      <c r="OR328" s="97"/>
      <c r="OS328" s="97"/>
      <c r="OT328" s="97"/>
      <c r="OU328" s="97"/>
      <c r="OV328" s="97"/>
      <c r="OW328" s="97"/>
      <c r="OX328" s="97"/>
      <c r="OY328" s="97"/>
      <c r="OZ328" s="97"/>
      <c r="PA328" s="97"/>
      <c r="PB328" s="97"/>
      <c r="PC328" s="97"/>
      <c r="PD328" s="97"/>
      <c r="PE328" s="97"/>
      <c r="PF328" s="97"/>
      <c r="PG328" s="97"/>
      <c r="PH328" s="97"/>
      <c r="PI328" s="97"/>
      <c r="PJ328" s="97"/>
      <c r="PK328" s="97"/>
      <c r="PL328" s="97"/>
      <c r="PM328" s="97"/>
      <c r="PN328" s="97"/>
      <c r="PO328" s="97"/>
      <c r="PP328" s="97"/>
      <c r="PQ328" s="97"/>
      <c r="PR328" s="97"/>
      <c r="PS328" s="97"/>
      <c r="PT328" s="97"/>
      <c r="PU328" s="97"/>
      <c r="PV328" s="97"/>
      <c r="PW328" s="97"/>
      <c r="PX328" s="97"/>
      <c r="PY328" s="97"/>
      <c r="PZ328" s="97"/>
      <c r="QA328" s="97"/>
      <c r="QB328" s="97"/>
      <c r="QC328" s="97"/>
      <c r="QD328" s="97"/>
      <c r="QE328" s="97"/>
      <c r="QF328" s="97"/>
      <c r="QG328" s="97"/>
      <c r="QH328" s="97"/>
      <c r="QI328" s="97"/>
      <c r="QJ328" s="97"/>
      <c r="QK328" s="97"/>
      <c r="QL328" s="97"/>
      <c r="QM328" s="97"/>
      <c r="QN328" s="97"/>
      <c r="QO328" s="97"/>
      <c r="QP328" s="97"/>
      <c r="QQ328" s="97"/>
      <c r="QR328" s="97"/>
      <c r="QS328" s="97"/>
      <c r="QT328" s="97"/>
      <c r="QU328" s="97"/>
      <c r="QV328" s="97"/>
      <c r="QW328" s="97"/>
      <c r="QX328" s="97"/>
      <c r="QY328" s="97"/>
      <c r="QZ328" s="97"/>
      <c r="RA328" s="97"/>
      <c r="RB328" s="97"/>
      <c r="RC328" s="97"/>
      <c r="RD328" s="97"/>
      <c r="RE328" s="97"/>
      <c r="RF328" s="97"/>
      <c r="RG328" s="97"/>
      <c r="RH328" s="97"/>
      <c r="RI328" s="97"/>
      <c r="RJ328" s="97"/>
      <c r="RK328" s="97"/>
      <c r="RL328" s="97"/>
      <c r="RM328" s="97"/>
      <c r="RN328" s="97"/>
      <c r="RO328" s="97"/>
      <c r="RP328" s="97"/>
      <c r="RQ328" s="97"/>
      <c r="RR328" s="97"/>
      <c r="RS328" s="97"/>
      <c r="RT328" s="97"/>
      <c r="RU328" s="97"/>
      <c r="RV328" s="97"/>
      <c r="RW328" s="97"/>
      <c r="RX328" s="97"/>
      <c r="RY328" s="97"/>
      <c r="RZ328" s="97"/>
      <c r="SA328" s="97"/>
      <c r="SB328" s="97"/>
      <c r="SC328" s="97"/>
      <c r="SD328" s="97"/>
      <c r="SE328" s="97"/>
      <c r="SF328" s="97"/>
      <c r="SG328" s="97"/>
      <c r="SH328" s="97"/>
      <c r="SI328" s="97"/>
      <c r="SJ328" s="97"/>
      <c r="SK328" s="97"/>
      <c r="SL328" s="97"/>
      <c r="SM328" s="97"/>
      <c r="SN328" s="97"/>
      <c r="SO328" s="97"/>
      <c r="SP328" s="97"/>
      <c r="SQ328" s="97"/>
      <c r="SR328" s="97"/>
      <c r="SS328" s="97"/>
      <c r="ST328" s="97"/>
      <c r="SU328" s="97"/>
      <c r="SV328" s="97"/>
      <c r="SW328" s="97"/>
      <c r="SX328" s="97"/>
      <c r="SY328" s="97"/>
      <c r="SZ328" s="97"/>
      <c r="TA328" s="97"/>
      <c r="TB328" s="97"/>
    </row>
    <row r="329" spans="1:522" s="1" customFormat="1" ht="18" customHeight="1" x14ac:dyDescent="0.2">
      <c r="A329" s="12"/>
      <c r="B329" s="11" t="s">
        <v>358</v>
      </c>
      <c r="C329" s="1">
        <v>9235</v>
      </c>
      <c r="E329" s="4" t="s">
        <v>357</v>
      </c>
      <c r="F329" s="1">
        <v>9665</v>
      </c>
      <c r="G329" s="9" t="s">
        <v>99</v>
      </c>
      <c r="H329" s="4" t="s">
        <v>52</v>
      </c>
      <c r="I329" s="1">
        <f t="shared" si="6"/>
        <v>0</v>
      </c>
      <c r="J329" s="12">
        <f>Tabuľka3[[#This Row],[Stĺpec9]]</f>
        <v>0</v>
      </c>
      <c r="K329" s="97"/>
      <c r="L329" s="97"/>
      <c r="M329" s="97"/>
      <c r="N329" s="97"/>
      <c r="O329" s="97"/>
      <c r="P329" s="97"/>
      <c r="Q329" s="97"/>
      <c r="R329" s="97"/>
      <c r="S329" s="97"/>
      <c r="T329" s="97"/>
      <c r="U329" s="97"/>
      <c r="V329" s="97"/>
      <c r="W329" s="97"/>
      <c r="X329" s="97"/>
      <c r="Y329" s="97"/>
      <c r="Z329" s="97"/>
      <c r="AA329" s="97"/>
      <c r="AB329" s="97"/>
      <c r="AC329" s="97"/>
      <c r="AD329" s="97"/>
      <c r="AE329" s="97"/>
      <c r="AF329" s="97"/>
      <c r="AG329" s="97"/>
      <c r="AH329" s="97"/>
      <c r="AI329" s="97"/>
      <c r="AJ329" s="97"/>
      <c r="AK329" s="97"/>
      <c r="AL329" s="97"/>
      <c r="AM329" s="97"/>
      <c r="AN329" s="97"/>
      <c r="AO329" s="97"/>
      <c r="AP329" s="97"/>
      <c r="AQ329" s="97"/>
      <c r="AR329" s="97"/>
      <c r="AS329" s="97"/>
      <c r="AT329" s="97"/>
      <c r="AU329" s="97"/>
      <c r="AV329" s="97"/>
      <c r="AW329" s="97"/>
      <c r="AX329" s="97"/>
      <c r="AY329" s="97"/>
      <c r="AZ329" s="97"/>
      <c r="BA329" s="97"/>
      <c r="BB329" s="97"/>
      <c r="BC329" s="97"/>
      <c r="BD329" s="97"/>
      <c r="BE329" s="97"/>
      <c r="BF329" s="97"/>
      <c r="BG329" s="97"/>
      <c r="BH329" s="97"/>
      <c r="BI329" s="97"/>
      <c r="BJ329" s="97"/>
      <c r="BK329" s="97"/>
      <c r="BL329" s="97"/>
      <c r="BM329" s="97"/>
      <c r="BN329" s="97"/>
      <c r="BO329" s="97"/>
      <c r="BP329" s="97"/>
      <c r="BQ329" s="97"/>
      <c r="BR329" s="97"/>
      <c r="BS329" s="97"/>
      <c r="BT329" s="97"/>
      <c r="BU329" s="97"/>
      <c r="BV329" s="97"/>
      <c r="BW329" s="97"/>
      <c r="BX329" s="97"/>
      <c r="BY329" s="97"/>
      <c r="BZ329" s="97"/>
      <c r="CA329" s="97"/>
      <c r="CB329" s="97"/>
      <c r="CC329" s="97"/>
      <c r="CD329" s="97"/>
      <c r="CE329" s="97"/>
      <c r="CF329" s="97"/>
      <c r="CG329" s="97"/>
      <c r="CH329" s="97"/>
      <c r="CI329" s="97"/>
      <c r="CJ329" s="97"/>
      <c r="CK329" s="97"/>
      <c r="CL329" s="97"/>
      <c r="CM329" s="97"/>
      <c r="CN329" s="97"/>
      <c r="CO329" s="97"/>
      <c r="CP329" s="97"/>
      <c r="CQ329" s="97"/>
      <c r="CR329" s="97"/>
      <c r="CS329" s="97"/>
      <c r="CT329" s="97"/>
      <c r="CU329" s="97"/>
      <c r="CV329" s="97"/>
      <c r="CW329" s="97"/>
      <c r="CX329" s="97"/>
      <c r="CY329" s="97"/>
      <c r="CZ329" s="97"/>
      <c r="DA329" s="97"/>
      <c r="DB329" s="97"/>
      <c r="DC329" s="97"/>
      <c r="DD329" s="97"/>
      <c r="DE329" s="97"/>
      <c r="DF329" s="97"/>
      <c r="DG329" s="97"/>
      <c r="DH329" s="97"/>
      <c r="DI329" s="97"/>
      <c r="DJ329" s="97"/>
      <c r="DK329" s="97"/>
      <c r="DL329" s="97"/>
      <c r="DM329" s="97"/>
      <c r="DN329" s="97"/>
      <c r="DO329" s="97"/>
      <c r="DP329" s="97"/>
      <c r="DQ329" s="97"/>
      <c r="DR329" s="97"/>
      <c r="DS329" s="97"/>
      <c r="DT329" s="97"/>
      <c r="DU329" s="97"/>
      <c r="DV329" s="97"/>
      <c r="DW329" s="97"/>
      <c r="DX329" s="97"/>
      <c r="DY329" s="97"/>
      <c r="DZ329" s="97"/>
      <c r="EA329" s="97"/>
      <c r="EB329" s="97"/>
      <c r="EC329" s="97"/>
      <c r="ED329" s="97"/>
      <c r="EE329" s="97"/>
      <c r="EF329" s="97"/>
      <c r="EG329" s="97"/>
      <c r="EH329" s="97"/>
      <c r="EI329" s="97"/>
      <c r="EJ329" s="97"/>
      <c r="EK329" s="97"/>
      <c r="EL329" s="97"/>
      <c r="EM329" s="97"/>
      <c r="EN329" s="97"/>
      <c r="EO329" s="97"/>
      <c r="EP329" s="97"/>
      <c r="EQ329" s="97"/>
      <c r="ER329" s="97"/>
      <c r="ES329" s="97"/>
      <c r="ET329" s="97"/>
      <c r="EU329" s="97"/>
      <c r="EV329" s="97"/>
      <c r="EW329" s="97"/>
      <c r="EX329" s="97"/>
      <c r="EY329" s="97"/>
      <c r="EZ329" s="97"/>
      <c r="FA329" s="97"/>
      <c r="FB329" s="97"/>
      <c r="FC329" s="97"/>
      <c r="FD329" s="97"/>
      <c r="FE329" s="97"/>
      <c r="FF329" s="97"/>
      <c r="FG329" s="97"/>
      <c r="FH329" s="97"/>
      <c r="FI329" s="97"/>
      <c r="FJ329" s="97"/>
      <c r="FK329" s="97"/>
      <c r="FL329" s="97"/>
      <c r="FM329" s="97"/>
      <c r="FN329" s="97"/>
      <c r="FO329" s="97"/>
      <c r="FP329" s="97"/>
      <c r="FQ329" s="97"/>
      <c r="FR329" s="97"/>
      <c r="FS329" s="97"/>
      <c r="FT329" s="97"/>
      <c r="FU329" s="97"/>
      <c r="FV329" s="97"/>
      <c r="FW329" s="97"/>
      <c r="FX329" s="97"/>
      <c r="FY329" s="97"/>
      <c r="FZ329" s="97"/>
      <c r="GA329" s="97"/>
      <c r="GB329" s="97"/>
      <c r="GC329" s="97"/>
      <c r="GD329" s="97"/>
      <c r="GE329" s="97"/>
      <c r="GF329" s="97"/>
      <c r="GG329" s="97"/>
      <c r="GH329" s="97"/>
      <c r="GI329" s="97"/>
      <c r="GJ329" s="97"/>
      <c r="GK329" s="97"/>
      <c r="GL329" s="97"/>
      <c r="GM329" s="97"/>
      <c r="GN329" s="97"/>
      <c r="GO329" s="97"/>
      <c r="GP329" s="97"/>
      <c r="GQ329" s="97"/>
      <c r="GR329" s="97"/>
      <c r="GS329" s="97"/>
      <c r="GT329" s="97"/>
      <c r="GU329" s="97"/>
      <c r="GV329" s="97"/>
      <c r="GW329" s="97"/>
      <c r="GX329" s="97"/>
      <c r="GY329" s="97"/>
      <c r="GZ329" s="97"/>
      <c r="HA329" s="97"/>
      <c r="HB329" s="97"/>
      <c r="HC329" s="97"/>
      <c r="HD329" s="97"/>
      <c r="HE329" s="97"/>
      <c r="HF329" s="97"/>
      <c r="HG329" s="97"/>
      <c r="HH329" s="97"/>
      <c r="HI329" s="97"/>
      <c r="HJ329" s="97"/>
      <c r="HK329" s="97"/>
      <c r="HL329" s="97"/>
      <c r="HM329" s="97"/>
      <c r="HN329" s="97"/>
      <c r="HO329" s="97"/>
      <c r="HP329" s="97"/>
      <c r="HQ329" s="97"/>
      <c r="HR329" s="97"/>
      <c r="HS329" s="97"/>
      <c r="HT329" s="97"/>
      <c r="HU329" s="97"/>
      <c r="HV329" s="97"/>
      <c r="HW329" s="97"/>
      <c r="HX329" s="97"/>
      <c r="HY329" s="97"/>
      <c r="HZ329" s="97"/>
      <c r="IA329" s="97"/>
      <c r="IB329" s="97"/>
      <c r="IC329" s="97"/>
      <c r="ID329" s="97"/>
      <c r="IE329" s="97"/>
      <c r="IF329" s="97"/>
      <c r="IG329" s="97"/>
      <c r="IH329" s="97"/>
      <c r="II329" s="97"/>
      <c r="IJ329" s="97"/>
      <c r="IK329" s="97"/>
      <c r="IL329" s="97"/>
      <c r="IM329" s="97"/>
      <c r="IN329" s="97"/>
      <c r="IO329" s="97"/>
      <c r="IP329" s="97"/>
      <c r="IQ329" s="97"/>
      <c r="IR329" s="97"/>
      <c r="IS329" s="97"/>
      <c r="IT329" s="97"/>
      <c r="IU329" s="97"/>
      <c r="IV329" s="97"/>
      <c r="IW329" s="97"/>
      <c r="IX329" s="97"/>
      <c r="IY329" s="97"/>
      <c r="IZ329" s="97"/>
      <c r="JA329" s="97"/>
      <c r="JB329" s="97"/>
      <c r="JC329" s="97"/>
      <c r="JD329" s="97"/>
      <c r="JE329" s="97"/>
      <c r="JF329" s="97"/>
      <c r="JG329" s="97"/>
      <c r="JH329" s="97"/>
      <c r="JI329" s="97"/>
      <c r="JJ329" s="97"/>
      <c r="JK329" s="97"/>
      <c r="JL329" s="97"/>
      <c r="JM329" s="97"/>
      <c r="JN329" s="97"/>
      <c r="JO329" s="97"/>
      <c r="JP329" s="97"/>
      <c r="JQ329" s="97"/>
      <c r="JR329" s="97"/>
      <c r="JS329" s="97"/>
      <c r="JT329" s="97"/>
      <c r="JU329" s="97"/>
      <c r="JV329" s="97"/>
      <c r="JW329" s="97"/>
      <c r="JX329" s="97"/>
      <c r="JY329" s="97"/>
      <c r="JZ329" s="97"/>
      <c r="KA329" s="97"/>
      <c r="KB329" s="97"/>
      <c r="KC329" s="97"/>
      <c r="KD329" s="97"/>
      <c r="KE329" s="97"/>
      <c r="KF329" s="97"/>
      <c r="KG329" s="97"/>
      <c r="KH329" s="97"/>
      <c r="KI329" s="97"/>
      <c r="KJ329" s="97"/>
      <c r="KK329" s="97"/>
      <c r="KL329" s="97"/>
      <c r="KM329" s="97"/>
      <c r="KN329" s="97"/>
      <c r="KO329" s="97"/>
      <c r="KP329" s="97"/>
      <c r="KQ329" s="97"/>
      <c r="KR329" s="97"/>
      <c r="KS329" s="97"/>
      <c r="KT329" s="97"/>
      <c r="KU329" s="97"/>
      <c r="KV329" s="97"/>
      <c r="KW329" s="97"/>
      <c r="KX329" s="97"/>
      <c r="KY329" s="97"/>
      <c r="KZ329" s="97"/>
      <c r="LA329" s="97"/>
      <c r="LB329" s="97"/>
      <c r="LC329" s="97"/>
      <c r="LD329" s="97"/>
      <c r="LE329" s="97"/>
      <c r="LF329" s="97"/>
      <c r="LG329" s="97"/>
      <c r="LH329" s="97"/>
      <c r="LI329" s="97"/>
      <c r="LJ329" s="97"/>
      <c r="LK329" s="97"/>
      <c r="LL329" s="97"/>
      <c r="LM329" s="97"/>
      <c r="LN329" s="97"/>
      <c r="LO329" s="97"/>
      <c r="LP329" s="97"/>
      <c r="LQ329" s="97"/>
      <c r="LR329" s="97"/>
      <c r="LS329" s="97"/>
      <c r="LT329" s="97"/>
      <c r="LU329" s="97"/>
      <c r="LV329" s="97"/>
      <c r="LW329" s="97"/>
      <c r="LX329" s="97"/>
      <c r="LY329" s="97"/>
      <c r="LZ329" s="97"/>
      <c r="MA329" s="97"/>
      <c r="MB329" s="97"/>
      <c r="MC329" s="97"/>
      <c r="MD329" s="97"/>
      <c r="ME329" s="97"/>
      <c r="MF329" s="97"/>
      <c r="MG329" s="97"/>
      <c r="MH329" s="97"/>
      <c r="MI329" s="97"/>
      <c r="MJ329" s="97"/>
      <c r="MK329" s="97"/>
      <c r="ML329" s="97"/>
      <c r="MM329" s="97"/>
      <c r="MN329" s="97"/>
      <c r="MO329" s="97"/>
      <c r="MP329" s="97"/>
      <c r="MQ329" s="97"/>
      <c r="MR329" s="97"/>
      <c r="MS329" s="97"/>
      <c r="MT329" s="97"/>
      <c r="MU329" s="97"/>
      <c r="MV329" s="97"/>
      <c r="MW329" s="97"/>
      <c r="MX329" s="97"/>
      <c r="MY329" s="97"/>
      <c r="MZ329" s="97"/>
      <c r="NA329" s="97"/>
      <c r="NB329" s="97"/>
      <c r="NC329" s="97"/>
      <c r="ND329" s="97"/>
      <c r="NE329" s="97"/>
      <c r="NF329" s="97"/>
      <c r="NG329" s="97"/>
      <c r="NH329" s="97"/>
      <c r="NI329" s="97"/>
      <c r="NJ329" s="97"/>
      <c r="NK329" s="97"/>
      <c r="NL329" s="97"/>
      <c r="NM329" s="97"/>
      <c r="NN329" s="97"/>
      <c r="NO329" s="97"/>
      <c r="NP329" s="97"/>
      <c r="NQ329" s="97"/>
      <c r="NR329" s="97"/>
      <c r="NS329" s="97"/>
      <c r="NT329" s="97"/>
      <c r="NU329" s="97"/>
      <c r="NV329" s="97"/>
      <c r="NW329" s="97"/>
      <c r="NX329" s="97"/>
      <c r="NY329" s="97"/>
      <c r="NZ329" s="97"/>
      <c r="OA329" s="97"/>
      <c r="OB329" s="97"/>
      <c r="OC329" s="97"/>
      <c r="OD329" s="97"/>
      <c r="OE329" s="97"/>
      <c r="OF329" s="97"/>
      <c r="OG329" s="97"/>
      <c r="OH329" s="97"/>
      <c r="OI329" s="97"/>
      <c r="OJ329" s="97"/>
      <c r="OK329" s="97"/>
      <c r="OL329" s="97"/>
      <c r="OM329" s="97"/>
      <c r="ON329" s="97"/>
      <c r="OO329" s="97"/>
      <c r="OP329" s="97"/>
      <c r="OQ329" s="97"/>
      <c r="OR329" s="97"/>
      <c r="OS329" s="97"/>
      <c r="OT329" s="97"/>
      <c r="OU329" s="97"/>
      <c r="OV329" s="97"/>
      <c r="OW329" s="97"/>
      <c r="OX329" s="97"/>
      <c r="OY329" s="97"/>
      <c r="OZ329" s="97"/>
      <c r="PA329" s="97"/>
      <c r="PB329" s="97"/>
      <c r="PC329" s="97"/>
      <c r="PD329" s="97"/>
      <c r="PE329" s="97"/>
      <c r="PF329" s="97"/>
      <c r="PG329" s="97"/>
      <c r="PH329" s="97"/>
      <c r="PI329" s="97"/>
      <c r="PJ329" s="97"/>
      <c r="PK329" s="97"/>
      <c r="PL329" s="97"/>
      <c r="PM329" s="97"/>
      <c r="PN329" s="97"/>
      <c r="PO329" s="97"/>
      <c r="PP329" s="97"/>
      <c r="PQ329" s="97"/>
      <c r="PR329" s="97"/>
      <c r="PS329" s="97"/>
      <c r="PT329" s="97"/>
      <c r="PU329" s="97"/>
      <c r="PV329" s="97"/>
      <c r="PW329" s="97"/>
      <c r="PX329" s="97"/>
      <c r="PY329" s="97"/>
      <c r="PZ329" s="97"/>
      <c r="QA329" s="97"/>
      <c r="QB329" s="97"/>
      <c r="QC329" s="97"/>
      <c r="QD329" s="97"/>
      <c r="QE329" s="97"/>
      <c r="QF329" s="97"/>
      <c r="QG329" s="97"/>
      <c r="QH329" s="97"/>
      <c r="QI329" s="97"/>
      <c r="QJ329" s="97"/>
      <c r="QK329" s="97"/>
      <c r="QL329" s="97"/>
      <c r="QM329" s="97"/>
      <c r="QN329" s="97"/>
      <c r="QO329" s="97"/>
      <c r="QP329" s="97"/>
      <c r="QQ329" s="97"/>
      <c r="QR329" s="97"/>
      <c r="QS329" s="97"/>
      <c r="QT329" s="97"/>
      <c r="QU329" s="97"/>
      <c r="QV329" s="97"/>
      <c r="QW329" s="97"/>
      <c r="QX329" s="97"/>
      <c r="QY329" s="97"/>
      <c r="QZ329" s="97"/>
      <c r="RA329" s="97"/>
      <c r="RB329" s="97"/>
      <c r="RC329" s="97"/>
      <c r="RD329" s="97"/>
      <c r="RE329" s="97"/>
      <c r="RF329" s="97"/>
      <c r="RG329" s="97"/>
      <c r="RH329" s="97"/>
      <c r="RI329" s="97"/>
      <c r="RJ329" s="97"/>
      <c r="RK329" s="97"/>
      <c r="RL329" s="97"/>
      <c r="RM329" s="97"/>
      <c r="RN329" s="97"/>
      <c r="RO329" s="97"/>
      <c r="RP329" s="97"/>
      <c r="RQ329" s="97"/>
      <c r="RR329" s="97"/>
      <c r="RS329" s="97"/>
      <c r="RT329" s="97"/>
      <c r="RU329" s="97"/>
      <c r="RV329" s="97"/>
      <c r="RW329" s="97"/>
      <c r="RX329" s="97"/>
      <c r="RY329" s="97"/>
      <c r="RZ329" s="97"/>
      <c r="SA329" s="97"/>
      <c r="SB329" s="97"/>
      <c r="SC329" s="97"/>
      <c r="SD329" s="97"/>
      <c r="SE329" s="97"/>
      <c r="SF329" s="97"/>
      <c r="SG329" s="97"/>
      <c r="SH329" s="97"/>
      <c r="SI329" s="97"/>
      <c r="SJ329" s="97"/>
      <c r="SK329" s="97"/>
      <c r="SL329" s="97"/>
      <c r="SM329" s="97"/>
      <c r="SN329" s="97"/>
      <c r="SO329" s="97"/>
      <c r="SP329" s="97"/>
      <c r="SQ329" s="97"/>
      <c r="SR329" s="97"/>
      <c r="SS329" s="97"/>
      <c r="ST329" s="97"/>
      <c r="SU329" s="97"/>
      <c r="SV329" s="97"/>
      <c r="SW329" s="97"/>
      <c r="SX329" s="97"/>
      <c r="SY329" s="97"/>
      <c r="SZ329" s="97"/>
      <c r="TA329" s="97"/>
      <c r="TB329" s="97"/>
    </row>
    <row r="330" spans="1:522" s="1" customFormat="1" ht="18" customHeight="1" x14ac:dyDescent="0.2">
      <c r="A330" s="12"/>
      <c r="B330" s="11" t="s">
        <v>327</v>
      </c>
      <c r="C330" s="1">
        <v>12719</v>
      </c>
      <c r="E330" s="59" t="s">
        <v>326</v>
      </c>
      <c r="F330" s="1">
        <v>6615</v>
      </c>
      <c r="G330" s="9" t="s">
        <v>96</v>
      </c>
      <c r="H330" s="4" t="s">
        <v>329</v>
      </c>
      <c r="I330" s="1">
        <f t="shared" si="6"/>
        <v>0</v>
      </c>
      <c r="J330" s="12">
        <f>Tabuľka3[[#This Row],[Stĺpec9]]</f>
        <v>0</v>
      </c>
      <c r="K330" s="97"/>
      <c r="L330" s="97"/>
      <c r="M330" s="97"/>
      <c r="N330" s="97"/>
      <c r="O330" s="97"/>
      <c r="P330" s="97"/>
      <c r="Q330" s="97"/>
      <c r="R330" s="97"/>
      <c r="S330" s="97"/>
      <c r="T330" s="97"/>
      <c r="U330" s="97"/>
      <c r="V330" s="97"/>
      <c r="W330" s="97"/>
      <c r="X330" s="97"/>
      <c r="Y330" s="97"/>
      <c r="Z330" s="97"/>
      <c r="AA330" s="97"/>
      <c r="AB330" s="97"/>
      <c r="AC330" s="97"/>
      <c r="AD330" s="97"/>
      <c r="AE330" s="97"/>
      <c r="AF330" s="97"/>
      <c r="AG330" s="97"/>
      <c r="AH330" s="97"/>
      <c r="AI330" s="97"/>
      <c r="AJ330" s="97"/>
      <c r="AK330" s="97"/>
      <c r="AL330" s="97"/>
      <c r="AM330" s="97"/>
      <c r="AN330" s="97"/>
      <c r="AO330" s="97"/>
      <c r="AP330" s="97"/>
      <c r="AQ330" s="97"/>
      <c r="AR330" s="97"/>
      <c r="AS330" s="97"/>
      <c r="AT330" s="97"/>
      <c r="AU330" s="97"/>
      <c r="AV330" s="97"/>
      <c r="AW330" s="97"/>
      <c r="AX330" s="97"/>
      <c r="AY330" s="97"/>
      <c r="AZ330" s="97"/>
      <c r="BA330" s="97"/>
      <c r="BB330" s="97"/>
      <c r="BC330" s="97"/>
      <c r="BD330" s="97"/>
      <c r="BE330" s="97"/>
      <c r="BF330" s="97"/>
      <c r="BG330" s="97"/>
      <c r="BH330" s="97"/>
      <c r="BI330" s="97"/>
      <c r="BJ330" s="97"/>
      <c r="BK330" s="97"/>
      <c r="BL330" s="97"/>
      <c r="BM330" s="97"/>
      <c r="BN330" s="97"/>
      <c r="BO330" s="97"/>
      <c r="BP330" s="97"/>
      <c r="BQ330" s="97"/>
      <c r="BR330" s="97"/>
      <c r="BS330" s="97"/>
      <c r="BT330" s="97"/>
      <c r="BU330" s="97"/>
      <c r="BV330" s="97"/>
      <c r="BW330" s="97"/>
      <c r="BX330" s="97"/>
      <c r="BY330" s="97"/>
      <c r="BZ330" s="97"/>
      <c r="CA330" s="97"/>
      <c r="CB330" s="97"/>
      <c r="CC330" s="97"/>
      <c r="CD330" s="97"/>
      <c r="CE330" s="97"/>
      <c r="CF330" s="97"/>
      <c r="CG330" s="97"/>
      <c r="CH330" s="97"/>
      <c r="CI330" s="97"/>
      <c r="CJ330" s="97"/>
      <c r="CK330" s="97"/>
      <c r="CL330" s="97"/>
      <c r="CM330" s="97"/>
      <c r="CN330" s="97"/>
      <c r="CO330" s="97"/>
      <c r="CP330" s="97"/>
      <c r="CQ330" s="97"/>
      <c r="CR330" s="97"/>
      <c r="CS330" s="97"/>
      <c r="CT330" s="97"/>
      <c r="CU330" s="97"/>
      <c r="CV330" s="97"/>
      <c r="CW330" s="97"/>
      <c r="CX330" s="97"/>
      <c r="CY330" s="97"/>
      <c r="CZ330" s="97"/>
      <c r="DA330" s="97"/>
      <c r="DB330" s="97"/>
      <c r="DC330" s="97"/>
      <c r="DD330" s="97"/>
      <c r="DE330" s="97"/>
      <c r="DF330" s="97"/>
      <c r="DG330" s="97"/>
      <c r="DH330" s="97"/>
      <c r="DI330" s="97"/>
      <c r="DJ330" s="97"/>
      <c r="DK330" s="97"/>
      <c r="DL330" s="97"/>
      <c r="DM330" s="97"/>
      <c r="DN330" s="97"/>
      <c r="DO330" s="97"/>
      <c r="DP330" s="97"/>
      <c r="DQ330" s="97"/>
      <c r="DR330" s="97"/>
      <c r="DS330" s="97"/>
      <c r="DT330" s="97"/>
      <c r="DU330" s="97"/>
      <c r="DV330" s="97"/>
      <c r="DW330" s="97"/>
      <c r="DX330" s="97"/>
      <c r="DY330" s="97"/>
      <c r="DZ330" s="97"/>
      <c r="EA330" s="97"/>
      <c r="EB330" s="97"/>
      <c r="EC330" s="97"/>
      <c r="ED330" s="97"/>
      <c r="EE330" s="97"/>
      <c r="EF330" s="97"/>
      <c r="EG330" s="97"/>
      <c r="EH330" s="97"/>
      <c r="EI330" s="97"/>
      <c r="EJ330" s="97"/>
      <c r="EK330" s="97"/>
      <c r="EL330" s="97"/>
      <c r="EM330" s="97"/>
      <c r="EN330" s="97"/>
      <c r="EO330" s="97"/>
      <c r="EP330" s="97"/>
      <c r="EQ330" s="97"/>
      <c r="ER330" s="97"/>
      <c r="ES330" s="97"/>
      <c r="ET330" s="97"/>
      <c r="EU330" s="97"/>
      <c r="EV330" s="97"/>
      <c r="EW330" s="97"/>
      <c r="EX330" s="97"/>
      <c r="EY330" s="97"/>
      <c r="EZ330" s="97"/>
      <c r="FA330" s="97"/>
      <c r="FB330" s="97"/>
      <c r="FC330" s="97"/>
      <c r="FD330" s="97"/>
      <c r="FE330" s="97"/>
      <c r="FF330" s="97"/>
      <c r="FG330" s="97"/>
      <c r="FH330" s="97"/>
      <c r="FI330" s="97"/>
      <c r="FJ330" s="97"/>
      <c r="FK330" s="97"/>
      <c r="FL330" s="97"/>
      <c r="FM330" s="97"/>
      <c r="FN330" s="97"/>
      <c r="FO330" s="97"/>
      <c r="FP330" s="97"/>
      <c r="FQ330" s="97"/>
      <c r="FR330" s="97"/>
      <c r="FS330" s="97"/>
      <c r="FT330" s="97"/>
      <c r="FU330" s="97"/>
      <c r="FV330" s="97"/>
      <c r="FW330" s="97"/>
      <c r="FX330" s="97"/>
      <c r="FY330" s="97"/>
      <c r="FZ330" s="97"/>
      <c r="GA330" s="97"/>
      <c r="GB330" s="97"/>
      <c r="GC330" s="97"/>
      <c r="GD330" s="97"/>
      <c r="GE330" s="97"/>
      <c r="GF330" s="97"/>
      <c r="GG330" s="97"/>
      <c r="GH330" s="97"/>
      <c r="GI330" s="97"/>
      <c r="GJ330" s="97"/>
      <c r="GK330" s="97"/>
      <c r="GL330" s="97"/>
      <c r="GM330" s="97"/>
      <c r="GN330" s="97"/>
      <c r="GO330" s="97"/>
      <c r="GP330" s="97"/>
      <c r="GQ330" s="97"/>
      <c r="GR330" s="97"/>
      <c r="GS330" s="97"/>
      <c r="GT330" s="97"/>
      <c r="GU330" s="97"/>
      <c r="GV330" s="97"/>
      <c r="GW330" s="97"/>
      <c r="GX330" s="97"/>
      <c r="GY330" s="97"/>
      <c r="GZ330" s="97"/>
      <c r="HA330" s="97"/>
      <c r="HB330" s="97"/>
      <c r="HC330" s="97"/>
      <c r="HD330" s="97"/>
      <c r="HE330" s="97"/>
      <c r="HF330" s="97"/>
      <c r="HG330" s="97"/>
      <c r="HH330" s="97"/>
      <c r="HI330" s="97"/>
      <c r="HJ330" s="97"/>
      <c r="HK330" s="97"/>
      <c r="HL330" s="97"/>
      <c r="HM330" s="97"/>
      <c r="HN330" s="97"/>
      <c r="HO330" s="97"/>
      <c r="HP330" s="97"/>
      <c r="HQ330" s="97"/>
      <c r="HR330" s="97"/>
      <c r="HS330" s="97"/>
      <c r="HT330" s="97"/>
      <c r="HU330" s="97"/>
      <c r="HV330" s="97"/>
      <c r="HW330" s="97"/>
      <c r="HX330" s="97"/>
      <c r="HY330" s="97"/>
      <c r="HZ330" s="97"/>
      <c r="IA330" s="97"/>
      <c r="IB330" s="97"/>
      <c r="IC330" s="97"/>
      <c r="ID330" s="97"/>
      <c r="IE330" s="97"/>
      <c r="IF330" s="97"/>
      <c r="IG330" s="97"/>
      <c r="IH330" s="97"/>
      <c r="II330" s="97"/>
      <c r="IJ330" s="97"/>
      <c r="IK330" s="97"/>
      <c r="IL330" s="97"/>
      <c r="IM330" s="97"/>
      <c r="IN330" s="97"/>
      <c r="IO330" s="97"/>
      <c r="IP330" s="97"/>
      <c r="IQ330" s="97"/>
      <c r="IR330" s="97"/>
      <c r="IS330" s="97"/>
      <c r="IT330" s="97"/>
      <c r="IU330" s="97"/>
      <c r="IV330" s="97"/>
      <c r="IW330" s="97"/>
      <c r="IX330" s="97"/>
      <c r="IY330" s="97"/>
      <c r="IZ330" s="97"/>
      <c r="JA330" s="97"/>
      <c r="JB330" s="97"/>
      <c r="JC330" s="97"/>
      <c r="JD330" s="97"/>
      <c r="JE330" s="97"/>
      <c r="JF330" s="97"/>
      <c r="JG330" s="97"/>
      <c r="JH330" s="97"/>
      <c r="JI330" s="97"/>
      <c r="JJ330" s="97"/>
      <c r="JK330" s="97"/>
      <c r="JL330" s="97"/>
      <c r="JM330" s="97"/>
      <c r="JN330" s="97"/>
      <c r="JO330" s="97"/>
      <c r="JP330" s="97"/>
      <c r="JQ330" s="97"/>
      <c r="JR330" s="97"/>
      <c r="JS330" s="97"/>
      <c r="JT330" s="97"/>
      <c r="JU330" s="97"/>
      <c r="JV330" s="97"/>
      <c r="JW330" s="97"/>
      <c r="JX330" s="97"/>
      <c r="JY330" s="97"/>
      <c r="JZ330" s="97"/>
      <c r="KA330" s="97"/>
      <c r="KB330" s="97"/>
      <c r="KC330" s="97"/>
      <c r="KD330" s="97"/>
      <c r="KE330" s="97"/>
      <c r="KF330" s="97"/>
      <c r="KG330" s="97"/>
      <c r="KH330" s="97"/>
      <c r="KI330" s="97"/>
      <c r="KJ330" s="97"/>
      <c r="KK330" s="97"/>
      <c r="KL330" s="97"/>
      <c r="KM330" s="97"/>
      <c r="KN330" s="97"/>
      <c r="KO330" s="97"/>
      <c r="KP330" s="97"/>
      <c r="KQ330" s="97"/>
      <c r="KR330" s="97"/>
      <c r="KS330" s="97"/>
      <c r="KT330" s="97"/>
      <c r="KU330" s="97"/>
      <c r="KV330" s="97"/>
      <c r="KW330" s="97"/>
      <c r="KX330" s="97"/>
      <c r="KY330" s="97"/>
      <c r="KZ330" s="97"/>
      <c r="LA330" s="97"/>
      <c r="LB330" s="97"/>
      <c r="LC330" s="97"/>
      <c r="LD330" s="97"/>
      <c r="LE330" s="97"/>
      <c r="LF330" s="97"/>
      <c r="LG330" s="97"/>
      <c r="LH330" s="97"/>
      <c r="LI330" s="97"/>
      <c r="LJ330" s="97"/>
      <c r="LK330" s="97"/>
      <c r="LL330" s="97"/>
      <c r="LM330" s="97"/>
      <c r="LN330" s="97"/>
      <c r="LO330" s="97"/>
      <c r="LP330" s="97"/>
      <c r="LQ330" s="97"/>
      <c r="LR330" s="97"/>
      <c r="LS330" s="97"/>
      <c r="LT330" s="97"/>
      <c r="LU330" s="97"/>
      <c r="LV330" s="97"/>
      <c r="LW330" s="97"/>
      <c r="LX330" s="97"/>
      <c r="LY330" s="97"/>
      <c r="LZ330" s="97"/>
      <c r="MA330" s="97"/>
      <c r="MB330" s="97"/>
      <c r="MC330" s="97"/>
      <c r="MD330" s="97"/>
      <c r="ME330" s="97"/>
      <c r="MF330" s="97"/>
      <c r="MG330" s="97"/>
      <c r="MH330" s="97"/>
      <c r="MI330" s="97"/>
      <c r="MJ330" s="97"/>
      <c r="MK330" s="97"/>
      <c r="ML330" s="97"/>
      <c r="MM330" s="97"/>
      <c r="MN330" s="97"/>
      <c r="MO330" s="97"/>
      <c r="MP330" s="97"/>
      <c r="MQ330" s="97"/>
      <c r="MR330" s="97"/>
      <c r="MS330" s="97"/>
      <c r="MT330" s="97"/>
      <c r="MU330" s="97"/>
      <c r="MV330" s="97"/>
      <c r="MW330" s="97"/>
      <c r="MX330" s="97"/>
      <c r="MY330" s="97"/>
      <c r="MZ330" s="97"/>
      <c r="NA330" s="97"/>
      <c r="NB330" s="97"/>
      <c r="NC330" s="97"/>
      <c r="ND330" s="97"/>
      <c r="NE330" s="97"/>
      <c r="NF330" s="97"/>
      <c r="NG330" s="97"/>
      <c r="NH330" s="97"/>
      <c r="NI330" s="97"/>
      <c r="NJ330" s="97"/>
      <c r="NK330" s="97"/>
      <c r="NL330" s="97"/>
      <c r="NM330" s="97"/>
      <c r="NN330" s="97"/>
      <c r="NO330" s="97"/>
      <c r="NP330" s="97"/>
      <c r="NQ330" s="97"/>
      <c r="NR330" s="97"/>
      <c r="NS330" s="97"/>
      <c r="NT330" s="97"/>
      <c r="NU330" s="97"/>
      <c r="NV330" s="97"/>
      <c r="NW330" s="97"/>
      <c r="NX330" s="97"/>
      <c r="NY330" s="97"/>
      <c r="NZ330" s="97"/>
      <c r="OA330" s="97"/>
      <c r="OB330" s="97"/>
      <c r="OC330" s="97"/>
      <c r="OD330" s="97"/>
      <c r="OE330" s="97"/>
      <c r="OF330" s="97"/>
      <c r="OG330" s="97"/>
      <c r="OH330" s="97"/>
      <c r="OI330" s="97"/>
      <c r="OJ330" s="97"/>
      <c r="OK330" s="97"/>
      <c r="OL330" s="97"/>
      <c r="OM330" s="97"/>
      <c r="ON330" s="97"/>
      <c r="OO330" s="97"/>
      <c r="OP330" s="97"/>
      <c r="OQ330" s="97"/>
      <c r="OR330" s="97"/>
      <c r="OS330" s="97"/>
      <c r="OT330" s="97"/>
      <c r="OU330" s="97"/>
      <c r="OV330" s="97"/>
      <c r="OW330" s="97"/>
      <c r="OX330" s="97"/>
      <c r="OY330" s="97"/>
      <c r="OZ330" s="97"/>
      <c r="PA330" s="97"/>
      <c r="PB330" s="97"/>
      <c r="PC330" s="97"/>
      <c r="PD330" s="97"/>
      <c r="PE330" s="97"/>
      <c r="PF330" s="97"/>
      <c r="PG330" s="97"/>
      <c r="PH330" s="97"/>
      <c r="PI330" s="97"/>
      <c r="PJ330" s="97"/>
      <c r="PK330" s="97"/>
      <c r="PL330" s="97"/>
      <c r="PM330" s="97"/>
      <c r="PN330" s="97"/>
      <c r="PO330" s="97"/>
      <c r="PP330" s="97"/>
      <c r="PQ330" s="97"/>
      <c r="PR330" s="97"/>
      <c r="PS330" s="97"/>
      <c r="PT330" s="97"/>
      <c r="PU330" s="97"/>
      <c r="PV330" s="97"/>
      <c r="PW330" s="97"/>
      <c r="PX330" s="97"/>
      <c r="PY330" s="97"/>
      <c r="PZ330" s="97"/>
      <c r="QA330" s="97"/>
      <c r="QB330" s="97"/>
      <c r="QC330" s="97"/>
      <c r="QD330" s="97"/>
      <c r="QE330" s="97"/>
      <c r="QF330" s="97"/>
      <c r="QG330" s="97"/>
      <c r="QH330" s="97"/>
      <c r="QI330" s="97"/>
      <c r="QJ330" s="97"/>
      <c r="QK330" s="97"/>
      <c r="QL330" s="97"/>
      <c r="QM330" s="97"/>
      <c r="QN330" s="97"/>
      <c r="QO330" s="97"/>
      <c r="QP330" s="97"/>
      <c r="QQ330" s="97"/>
      <c r="QR330" s="97"/>
      <c r="QS330" s="97"/>
      <c r="QT330" s="97"/>
      <c r="QU330" s="97"/>
      <c r="QV330" s="97"/>
      <c r="QW330" s="97"/>
      <c r="QX330" s="97"/>
      <c r="QY330" s="97"/>
      <c r="QZ330" s="97"/>
      <c r="RA330" s="97"/>
      <c r="RB330" s="97"/>
      <c r="RC330" s="97"/>
      <c r="RD330" s="97"/>
      <c r="RE330" s="97"/>
      <c r="RF330" s="97"/>
      <c r="RG330" s="97"/>
      <c r="RH330" s="97"/>
      <c r="RI330" s="97"/>
      <c r="RJ330" s="97"/>
      <c r="RK330" s="97"/>
      <c r="RL330" s="97"/>
      <c r="RM330" s="97"/>
      <c r="RN330" s="97"/>
      <c r="RO330" s="97"/>
      <c r="RP330" s="97"/>
      <c r="RQ330" s="97"/>
      <c r="RR330" s="97"/>
      <c r="RS330" s="97"/>
      <c r="RT330" s="97"/>
      <c r="RU330" s="97"/>
      <c r="RV330" s="97"/>
      <c r="RW330" s="97"/>
      <c r="RX330" s="97"/>
      <c r="RY330" s="97"/>
      <c r="RZ330" s="97"/>
      <c r="SA330" s="97"/>
      <c r="SB330" s="97"/>
      <c r="SC330" s="97"/>
      <c r="SD330" s="97"/>
      <c r="SE330" s="97"/>
      <c r="SF330" s="97"/>
      <c r="SG330" s="97"/>
      <c r="SH330" s="97"/>
      <c r="SI330" s="97"/>
      <c r="SJ330" s="97"/>
      <c r="SK330" s="97"/>
      <c r="SL330" s="97"/>
      <c r="SM330" s="97"/>
      <c r="SN330" s="97"/>
      <c r="SO330" s="97"/>
      <c r="SP330" s="97"/>
      <c r="SQ330" s="97"/>
      <c r="SR330" s="97"/>
      <c r="SS330" s="97"/>
      <c r="ST330" s="97"/>
      <c r="SU330" s="97"/>
      <c r="SV330" s="97"/>
      <c r="SW330" s="97"/>
      <c r="SX330" s="97"/>
      <c r="SY330" s="97"/>
      <c r="SZ330" s="97"/>
      <c r="TA330" s="97"/>
      <c r="TB330" s="97"/>
    </row>
    <row r="331" spans="1:522" s="1" customFormat="1" ht="18" customHeight="1" x14ac:dyDescent="0.2">
      <c r="A331" s="12"/>
      <c r="B331" s="11" t="s">
        <v>153</v>
      </c>
      <c r="C331" s="1">
        <v>10757</v>
      </c>
      <c r="D331" s="1">
        <v>2012</v>
      </c>
      <c r="E331" s="4" t="s">
        <v>356</v>
      </c>
      <c r="F331" s="1">
        <v>9932</v>
      </c>
      <c r="G331" s="9" t="s">
        <v>99</v>
      </c>
      <c r="H331" s="4" t="s">
        <v>49</v>
      </c>
      <c r="I331" s="1">
        <f t="shared" si="6"/>
        <v>0</v>
      </c>
      <c r="J331" s="12">
        <f>Tabuľka3[[#This Row],[Stĺpec9]]</f>
        <v>0</v>
      </c>
      <c r="K331" s="97"/>
      <c r="L331" s="97"/>
      <c r="M331" s="97"/>
      <c r="N331" s="97"/>
      <c r="O331" s="97"/>
      <c r="P331" s="97"/>
      <c r="Q331" s="97"/>
      <c r="R331" s="97"/>
      <c r="S331" s="97"/>
      <c r="T331" s="97"/>
      <c r="U331" s="97"/>
      <c r="V331" s="97"/>
      <c r="W331" s="97"/>
      <c r="X331" s="97"/>
      <c r="Y331" s="97"/>
      <c r="Z331" s="97"/>
      <c r="AA331" s="97"/>
      <c r="AB331" s="97"/>
      <c r="AC331" s="97"/>
      <c r="AD331" s="97"/>
      <c r="AE331" s="97"/>
      <c r="AF331" s="97"/>
      <c r="AG331" s="97"/>
      <c r="AH331" s="97"/>
      <c r="AI331" s="97"/>
      <c r="AJ331" s="97"/>
      <c r="AK331" s="97"/>
      <c r="AL331" s="97"/>
      <c r="AM331" s="97"/>
      <c r="AN331" s="97"/>
      <c r="AO331" s="97"/>
      <c r="AP331" s="97"/>
      <c r="AQ331" s="97"/>
      <c r="AR331" s="97"/>
      <c r="AS331" s="97"/>
      <c r="AT331" s="97"/>
      <c r="AU331" s="97"/>
      <c r="AV331" s="97"/>
      <c r="AW331" s="97"/>
      <c r="AX331" s="97"/>
      <c r="AY331" s="97"/>
      <c r="AZ331" s="97"/>
      <c r="BA331" s="97"/>
      <c r="BB331" s="97"/>
      <c r="BC331" s="97"/>
      <c r="BD331" s="97"/>
      <c r="BE331" s="97"/>
      <c r="BF331" s="97"/>
      <c r="BG331" s="97"/>
      <c r="BH331" s="97"/>
      <c r="BI331" s="97"/>
      <c r="BJ331" s="97"/>
      <c r="BK331" s="97"/>
      <c r="BL331" s="97"/>
      <c r="BM331" s="97"/>
      <c r="BN331" s="97"/>
      <c r="BO331" s="97"/>
      <c r="BP331" s="97"/>
      <c r="BQ331" s="97"/>
      <c r="BR331" s="97"/>
      <c r="BS331" s="97"/>
      <c r="BT331" s="97"/>
      <c r="BU331" s="97"/>
      <c r="BV331" s="97"/>
      <c r="BW331" s="97"/>
      <c r="BX331" s="97"/>
      <c r="BY331" s="97"/>
      <c r="BZ331" s="97"/>
      <c r="CA331" s="97"/>
      <c r="CB331" s="97"/>
      <c r="CC331" s="97"/>
      <c r="CD331" s="97"/>
      <c r="CE331" s="97"/>
      <c r="CF331" s="97"/>
      <c r="CG331" s="97"/>
      <c r="CH331" s="97"/>
      <c r="CI331" s="97"/>
      <c r="CJ331" s="97"/>
      <c r="CK331" s="97"/>
      <c r="CL331" s="97"/>
      <c r="CM331" s="97"/>
      <c r="CN331" s="97"/>
      <c r="CO331" s="97"/>
      <c r="CP331" s="97"/>
      <c r="CQ331" s="97"/>
      <c r="CR331" s="97"/>
      <c r="CS331" s="97"/>
      <c r="CT331" s="97"/>
      <c r="CU331" s="97"/>
      <c r="CV331" s="97"/>
      <c r="CW331" s="97"/>
      <c r="CX331" s="97"/>
      <c r="CY331" s="97"/>
      <c r="CZ331" s="97"/>
      <c r="DA331" s="97"/>
      <c r="DB331" s="97"/>
      <c r="DC331" s="97"/>
      <c r="DD331" s="97"/>
      <c r="DE331" s="97"/>
      <c r="DF331" s="97"/>
      <c r="DG331" s="97"/>
      <c r="DH331" s="97"/>
      <c r="DI331" s="97"/>
      <c r="DJ331" s="97"/>
      <c r="DK331" s="97"/>
      <c r="DL331" s="97"/>
      <c r="DM331" s="97"/>
      <c r="DN331" s="97"/>
      <c r="DO331" s="97"/>
      <c r="DP331" s="97"/>
      <c r="DQ331" s="97"/>
      <c r="DR331" s="97"/>
      <c r="DS331" s="97"/>
      <c r="DT331" s="97"/>
      <c r="DU331" s="97"/>
      <c r="DV331" s="97"/>
      <c r="DW331" s="97"/>
      <c r="DX331" s="97"/>
      <c r="DY331" s="97"/>
      <c r="DZ331" s="97"/>
      <c r="EA331" s="97"/>
      <c r="EB331" s="97"/>
      <c r="EC331" s="97"/>
      <c r="ED331" s="97"/>
      <c r="EE331" s="97"/>
      <c r="EF331" s="97"/>
      <c r="EG331" s="97"/>
      <c r="EH331" s="97"/>
      <c r="EI331" s="97"/>
      <c r="EJ331" s="97"/>
      <c r="EK331" s="97"/>
      <c r="EL331" s="97"/>
      <c r="EM331" s="97"/>
      <c r="EN331" s="97"/>
      <c r="EO331" s="97"/>
      <c r="EP331" s="97"/>
      <c r="EQ331" s="97"/>
      <c r="ER331" s="97"/>
      <c r="ES331" s="97"/>
      <c r="ET331" s="97"/>
      <c r="EU331" s="97"/>
      <c r="EV331" s="97"/>
      <c r="EW331" s="97"/>
      <c r="EX331" s="97"/>
      <c r="EY331" s="97"/>
      <c r="EZ331" s="97"/>
      <c r="FA331" s="97"/>
      <c r="FB331" s="97"/>
      <c r="FC331" s="97"/>
      <c r="FD331" s="97"/>
      <c r="FE331" s="97"/>
      <c r="FF331" s="97"/>
      <c r="FG331" s="97"/>
      <c r="FH331" s="97"/>
      <c r="FI331" s="97"/>
      <c r="FJ331" s="97"/>
      <c r="FK331" s="97"/>
      <c r="FL331" s="97"/>
      <c r="FM331" s="97"/>
      <c r="FN331" s="97"/>
      <c r="FO331" s="97"/>
      <c r="FP331" s="97"/>
      <c r="FQ331" s="97"/>
      <c r="FR331" s="97"/>
      <c r="FS331" s="97"/>
      <c r="FT331" s="97"/>
      <c r="FU331" s="97"/>
      <c r="FV331" s="97"/>
      <c r="FW331" s="97"/>
      <c r="FX331" s="97"/>
      <c r="FY331" s="97"/>
      <c r="FZ331" s="97"/>
      <c r="GA331" s="97"/>
      <c r="GB331" s="97"/>
      <c r="GC331" s="97"/>
      <c r="GD331" s="97"/>
      <c r="GE331" s="97"/>
      <c r="GF331" s="97"/>
      <c r="GG331" s="97"/>
      <c r="GH331" s="97"/>
      <c r="GI331" s="97"/>
      <c r="GJ331" s="97"/>
      <c r="GK331" s="97"/>
      <c r="GL331" s="97"/>
      <c r="GM331" s="97"/>
      <c r="GN331" s="97"/>
      <c r="GO331" s="97"/>
      <c r="GP331" s="97"/>
      <c r="GQ331" s="97"/>
      <c r="GR331" s="97"/>
      <c r="GS331" s="97"/>
      <c r="GT331" s="97"/>
      <c r="GU331" s="97"/>
      <c r="GV331" s="97"/>
      <c r="GW331" s="97"/>
      <c r="GX331" s="97"/>
      <c r="GY331" s="97"/>
      <c r="GZ331" s="97"/>
      <c r="HA331" s="97"/>
      <c r="HB331" s="97"/>
      <c r="HC331" s="97"/>
      <c r="HD331" s="97"/>
      <c r="HE331" s="97"/>
      <c r="HF331" s="97"/>
      <c r="HG331" s="97"/>
      <c r="HH331" s="97"/>
      <c r="HI331" s="97"/>
      <c r="HJ331" s="97"/>
      <c r="HK331" s="97"/>
      <c r="HL331" s="97"/>
      <c r="HM331" s="97"/>
      <c r="HN331" s="97"/>
      <c r="HO331" s="97"/>
      <c r="HP331" s="97"/>
      <c r="HQ331" s="97"/>
      <c r="HR331" s="97"/>
      <c r="HS331" s="97"/>
      <c r="HT331" s="97"/>
      <c r="HU331" s="97"/>
      <c r="HV331" s="97"/>
      <c r="HW331" s="97"/>
      <c r="HX331" s="97"/>
      <c r="HY331" s="97"/>
      <c r="HZ331" s="97"/>
      <c r="IA331" s="97"/>
      <c r="IB331" s="97"/>
      <c r="IC331" s="97"/>
      <c r="ID331" s="97"/>
      <c r="IE331" s="97"/>
      <c r="IF331" s="97"/>
      <c r="IG331" s="97"/>
      <c r="IH331" s="97"/>
      <c r="II331" s="97"/>
      <c r="IJ331" s="97"/>
      <c r="IK331" s="97"/>
      <c r="IL331" s="97"/>
      <c r="IM331" s="97"/>
      <c r="IN331" s="97"/>
      <c r="IO331" s="97"/>
      <c r="IP331" s="97"/>
      <c r="IQ331" s="97"/>
      <c r="IR331" s="97"/>
      <c r="IS331" s="97"/>
      <c r="IT331" s="97"/>
      <c r="IU331" s="97"/>
      <c r="IV331" s="97"/>
      <c r="IW331" s="97"/>
      <c r="IX331" s="97"/>
      <c r="IY331" s="97"/>
      <c r="IZ331" s="97"/>
      <c r="JA331" s="97"/>
      <c r="JB331" s="97"/>
      <c r="JC331" s="97"/>
      <c r="JD331" s="97"/>
      <c r="JE331" s="97"/>
      <c r="JF331" s="97"/>
      <c r="JG331" s="97"/>
      <c r="JH331" s="97"/>
      <c r="JI331" s="97"/>
      <c r="JJ331" s="97"/>
      <c r="JK331" s="97"/>
      <c r="JL331" s="97"/>
      <c r="JM331" s="97"/>
      <c r="JN331" s="97"/>
      <c r="JO331" s="97"/>
      <c r="JP331" s="97"/>
      <c r="JQ331" s="97"/>
      <c r="JR331" s="97"/>
      <c r="JS331" s="97"/>
      <c r="JT331" s="97"/>
      <c r="JU331" s="97"/>
      <c r="JV331" s="97"/>
      <c r="JW331" s="97"/>
      <c r="JX331" s="97"/>
      <c r="JY331" s="97"/>
      <c r="JZ331" s="97"/>
      <c r="KA331" s="97"/>
      <c r="KB331" s="97"/>
      <c r="KC331" s="97"/>
      <c r="KD331" s="97"/>
      <c r="KE331" s="97"/>
      <c r="KF331" s="97"/>
      <c r="KG331" s="97"/>
      <c r="KH331" s="97"/>
      <c r="KI331" s="97"/>
      <c r="KJ331" s="97"/>
      <c r="KK331" s="97"/>
      <c r="KL331" s="97"/>
      <c r="KM331" s="97"/>
      <c r="KN331" s="97"/>
      <c r="KO331" s="97"/>
      <c r="KP331" s="97"/>
      <c r="KQ331" s="97"/>
      <c r="KR331" s="97"/>
      <c r="KS331" s="97"/>
      <c r="KT331" s="97"/>
      <c r="KU331" s="97"/>
      <c r="KV331" s="97"/>
      <c r="KW331" s="97"/>
      <c r="KX331" s="97"/>
      <c r="KY331" s="97"/>
      <c r="KZ331" s="97"/>
      <c r="LA331" s="97"/>
      <c r="LB331" s="97"/>
      <c r="LC331" s="97"/>
      <c r="LD331" s="97"/>
      <c r="LE331" s="97"/>
      <c r="LF331" s="97"/>
      <c r="LG331" s="97"/>
      <c r="LH331" s="97"/>
      <c r="LI331" s="97"/>
      <c r="LJ331" s="97"/>
      <c r="LK331" s="97"/>
      <c r="LL331" s="97"/>
      <c r="LM331" s="97"/>
      <c r="LN331" s="97"/>
      <c r="LO331" s="97"/>
      <c r="LP331" s="97"/>
      <c r="LQ331" s="97"/>
      <c r="LR331" s="97"/>
      <c r="LS331" s="97"/>
      <c r="LT331" s="97"/>
      <c r="LU331" s="97"/>
      <c r="LV331" s="97"/>
      <c r="LW331" s="97"/>
      <c r="LX331" s="97"/>
      <c r="LY331" s="97"/>
      <c r="LZ331" s="97"/>
      <c r="MA331" s="97"/>
      <c r="MB331" s="97"/>
      <c r="MC331" s="97"/>
      <c r="MD331" s="97"/>
      <c r="ME331" s="97"/>
      <c r="MF331" s="97"/>
      <c r="MG331" s="97"/>
      <c r="MH331" s="97"/>
      <c r="MI331" s="97"/>
      <c r="MJ331" s="97"/>
      <c r="MK331" s="97"/>
      <c r="ML331" s="97"/>
      <c r="MM331" s="97"/>
      <c r="MN331" s="97"/>
      <c r="MO331" s="97"/>
      <c r="MP331" s="97"/>
      <c r="MQ331" s="97"/>
      <c r="MR331" s="97"/>
      <c r="MS331" s="97"/>
      <c r="MT331" s="97"/>
      <c r="MU331" s="97"/>
      <c r="MV331" s="97"/>
      <c r="MW331" s="97"/>
      <c r="MX331" s="97"/>
      <c r="MY331" s="97"/>
      <c r="MZ331" s="97"/>
      <c r="NA331" s="97"/>
      <c r="NB331" s="97"/>
      <c r="NC331" s="97"/>
      <c r="ND331" s="97"/>
      <c r="NE331" s="97"/>
      <c r="NF331" s="97"/>
      <c r="NG331" s="97"/>
      <c r="NH331" s="97"/>
      <c r="NI331" s="97"/>
      <c r="NJ331" s="97"/>
      <c r="NK331" s="97"/>
      <c r="NL331" s="97"/>
      <c r="NM331" s="97"/>
      <c r="NN331" s="97"/>
      <c r="NO331" s="97"/>
      <c r="NP331" s="97"/>
      <c r="NQ331" s="97"/>
      <c r="NR331" s="97"/>
      <c r="NS331" s="97"/>
      <c r="NT331" s="97"/>
      <c r="NU331" s="97"/>
      <c r="NV331" s="97"/>
      <c r="NW331" s="97"/>
      <c r="NX331" s="97"/>
      <c r="NY331" s="97"/>
      <c r="NZ331" s="97"/>
      <c r="OA331" s="97"/>
      <c r="OB331" s="97"/>
      <c r="OC331" s="97"/>
      <c r="OD331" s="97"/>
      <c r="OE331" s="97"/>
      <c r="OF331" s="97"/>
      <c r="OG331" s="97"/>
      <c r="OH331" s="97"/>
      <c r="OI331" s="97"/>
      <c r="OJ331" s="97"/>
      <c r="OK331" s="97"/>
      <c r="OL331" s="97"/>
      <c r="OM331" s="97"/>
      <c r="ON331" s="97"/>
      <c r="OO331" s="97"/>
      <c r="OP331" s="97"/>
      <c r="OQ331" s="97"/>
      <c r="OR331" s="97"/>
      <c r="OS331" s="97"/>
      <c r="OT331" s="97"/>
      <c r="OU331" s="97"/>
      <c r="OV331" s="97"/>
      <c r="OW331" s="97"/>
      <c r="OX331" s="97"/>
      <c r="OY331" s="97"/>
      <c r="OZ331" s="97"/>
      <c r="PA331" s="97"/>
      <c r="PB331" s="97"/>
      <c r="PC331" s="97"/>
      <c r="PD331" s="97"/>
      <c r="PE331" s="97"/>
      <c r="PF331" s="97"/>
      <c r="PG331" s="97"/>
      <c r="PH331" s="97"/>
      <c r="PI331" s="97"/>
      <c r="PJ331" s="97"/>
      <c r="PK331" s="97"/>
      <c r="PL331" s="97"/>
      <c r="PM331" s="97"/>
      <c r="PN331" s="97"/>
      <c r="PO331" s="97"/>
      <c r="PP331" s="97"/>
      <c r="PQ331" s="97"/>
      <c r="PR331" s="97"/>
      <c r="PS331" s="97"/>
      <c r="PT331" s="97"/>
      <c r="PU331" s="97"/>
      <c r="PV331" s="97"/>
      <c r="PW331" s="97"/>
      <c r="PX331" s="97"/>
      <c r="PY331" s="97"/>
      <c r="PZ331" s="97"/>
      <c r="QA331" s="97"/>
      <c r="QB331" s="97"/>
      <c r="QC331" s="97"/>
      <c r="QD331" s="97"/>
      <c r="QE331" s="97"/>
      <c r="QF331" s="97"/>
      <c r="QG331" s="97"/>
      <c r="QH331" s="97"/>
      <c r="QI331" s="97"/>
      <c r="QJ331" s="97"/>
      <c r="QK331" s="97"/>
      <c r="QL331" s="97"/>
      <c r="QM331" s="97"/>
      <c r="QN331" s="97"/>
      <c r="QO331" s="97"/>
      <c r="QP331" s="97"/>
      <c r="QQ331" s="97"/>
      <c r="QR331" s="97"/>
      <c r="QS331" s="97"/>
      <c r="QT331" s="97"/>
      <c r="QU331" s="97"/>
      <c r="QV331" s="97"/>
      <c r="QW331" s="97"/>
      <c r="QX331" s="97"/>
      <c r="QY331" s="97"/>
      <c r="QZ331" s="97"/>
      <c r="RA331" s="97"/>
      <c r="RB331" s="97"/>
      <c r="RC331" s="97"/>
      <c r="RD331" s="97"/>
      <c r="RE331" s="97"/>
      <c r="RF331" s="97"/>
      <c r="RG331" s="97"/>
      <c r="RH331" s="97"/>
      <c r="RI331" s="97"/>
      <c r="RJ331" s="97"/>
      <c r="RK331" s="97"/>
      <c r="RL331" s="97"/>
      <c r="RM331" s="97"/>
      <c r="RN331" s="97"/>
      <c r="RO331" s="97"/>
      <c r="RP331" s="97"/>
      <c r="RQ331" s="97"/>
      <c r="RR331" s="97"/>
      <c r="RS331" s="97"/>
      <c r="RT331" s="97"/>
      <c r="RU331" s="97"/>
      <c r="RV331" s="97"/>
      <c r="RW331" s="97"/>
      <c r="RX331" s="97"/>
      <c r="RY331" s="97"/>
      <c r="RZ331" s="97"/>
      <c r="SA331" s="97"/>
      <c r="SB331" s="97"/>
      <c r="SC331" s="97"/>
      <c r="SD331" s="97"/>
      <c r="SE331" s="97"/>
      <c r="SF331" s="97"/>
      <c r="SG331" s="97"/>
      <c r="SH331" s="97"/>
      <c r="SI331" s="97"/>
      <c r="SJ331" s="97"/>
      <c r="SK331" s="97"/>
      <c r="SL331" s="97"/>
      <c r="SM331" s="97"/>
      <c r="SN331" s="97"/>
      <c r="SO331" s="97"/>
      <c r="SP331" s="97"/>
      <c r="SQ331" s="97"/>
      <c r="SR331" s="97"/>
      <c r="SS331" s="97"/>
      <c r="ST331" s="97"/>
      <c r="SU331" s="97"/>
      <c r="SV331" s="97"/>
      <c r="SW331" s="97"/>
      <c r="SX331" s="97"/>
      <c r="SY331" s="97"/>
      <c r="SZ331" s="97"/>
      <c r="TA331" s="97"/>
      <c r="TB331" s="97"/>
    </row>
    <row r="332" spans="1:522" s="1" customFormat="1" ht="18" customHeight="1" x14ac:dyDescent="0.2">
      <c r="A332" s="12"/>
      <c r="B332" s="11" t="s">
        <v>202</v>
      </c>
      <c r="C332" s="1">
        <v>11205</v>
      </c>
      <c r="E332" s="59" t="s">
        <v>276</v>
      </c>
      <c r="F332" s="1">
        <v>9674</v>
      </c>
      <c r="G332" s="9" t="s">
        <v>99</v>
      </c>
      <c r="H332" s="4" t="s">
        <v>46</v>
      </c>
      <c r="I332" s="1">
        <f t="shared" si="6"/>
        <v>0</v>
      </c>
      <c r="J332" s="12">
        <f>Tabuľka3[[#This Row],[Stĺpec9]]</f>
        <v>0</v>
      </c>
      <c r="K332" s="97"/>
      <c r="L332" s="97"/>
      <c r="M332" s="97"/>
      <c r="N332" s="97"/>
      <c r="O332" s="97"/>
      <c r="P332" s="97"/>
      <c r="Q332" s="97"/>
      <c r="R332" s="97"/>
      <c r="S332" s="97"/>
      <c r="T332" s="97"/>
      <c r="U332" s="97"/>
      <c r="V332" s="97"/>
      <c r="W332" s="97"/>
      <c r="X332" s="97"/>
      <c r="Y332" s="97"/>
      <c r="Z332" s="97"/>
      <c r="AA332" s="97"/>
      <c r="AB332" s="97"/>
      <c r="AC332" s="97"/>
      <c r="AD332" s="97"/>
      <c r="AE332" s="97"/>
      <c r="AF332" s="97"/>
      <c r="AG332" s="97"/>
      <c r="AH332" s="97"/>
      <c r="AI332" s="97"/>
      <c r="AJ332" s="97"/>
      <c r="AK332" s="97"/>
      <c r="AL332" s="97"/>
      <c r="AM332" s="97"/>
      <c r="AN332" s="97"/>
      <c r="AO332" s="97"/>
      <c r="AP332" s="97"/>
      <c r="AQ332" s="97"/>
      <c r="AR332" s="97"/>
      <c r="AS332" s="97"/>
      <c r="AT332" s="97"/>
      <c r="AU332" s="97"/>
      <c r="AV332" s="97"/>
      <c r="AW332" s="97"/>
      <c r="AX332" s="97"/>
      <c r="AY332" s="97"/>
      <c r="AZ332" s="97"/>
      <c r="BA332" s="97"/>
      <c r="BB332" s="97"/>
      <c r="BC332" s="97"/>
      <c r="BD332" s="97"/>
      <c r="BE332" s="97"/>
      <c r="BF332" s="97"/>
      <c r="BG332" s="97"/>
      <c r="BH332" s="97"/>
      <c r="BI332" s="97"/>
      <c r="BJ332" s="97"/>
      <c r="BK332" s="97"/>
      <c r="BL332" s="97"/>
      <c r="BM332" s="97"/>
      <c r="BN332" s="97"/>
      <c r="BO332" s="97"/>
      <c r="BP332" s="97"/>
      <c r="BQ332" s="97"/>
      <c r="BR332" s="97"/>
      <c r="BS332" s="97"/>
      <c r="BT332" s="97"/>
      <c r="BU332" s="97"/>
      <c r="BV332" s="97"/>
      <c r="BW332" s="97"/>
      <c r="BX332" s="97"/>
      <c r="BY332" s="97"/>
      <c r="BZ332" s="97"/>
      <c r="CA332" s="97"/>
      <c r="CB332" s="97"/>
      <c r="CC332" s="97"/>
      <c r="CD332" s="97"/>
      <c r="CE332" s="97"/>
      <c r="CF332" s="97"/>
      <c r="CG332" s="97"/>
      <c r="CH332" s="97"/>
      <c r="CI332" s="97"/>
      <c r="CJ332" s="97"/>
      <c r="CK332" s="97"/>
      <c r="CL332" s="97"/>
      <c r="CM332" s="97"/>
      <c r="CN332" s="97"/>
      <c r="CO332" s="97"/>
      <c r="CP332" s="97"/>
      <c r="CQ332" s="97"/>
      <c r="CR332" s="97"/>
      <c r="CS332" s="97"/>
      <c r="CT332" s="97"/>
      <c r="CU332" s="97"/>
      <c r="CV332" s="97"/>
      <c r="CW332" s="97"/>
      <c r="CX332" s="97"/>
      <c r="CY332" s="97"/>
      <c r="CZ332" s="97"/>
      <c r="DA332" s="97"/>
      <c r="DB332" s="97"/>
      <c r="DC332" s="97"/>
      <c r="DD332" s="97"/>
      <c r="DE332" s="97"/>
      <c r="DF332" s="97"/>
      <c r="DG332" s="97"/>
      <c r="DH332" s="97"/>
      <c r="DI332" s="97"/>
      <c r="DJ332" s="97"/>
      <c r="DK332" s="97"/>
      <c r="DL332" s="97"/>
      <c r="DM332" s="97"/>
      <c r="DN332" s="97"/>
      <c r="DO332" s="97"/>
      <c r="DP332" s="97"/>
      <c r="DQ332" s="97"/>
      <c r="DR332" s="97"/>
      <c r="DS332" s="97"/>
      <c r="DT332" s="97"/>
      <c r="DU332" s="97"/>
      <c r="DV332" s="97"/>
      <c r="DW332" s="97"/>
      <c r="DX332" s="97"/>
      <c r="DY332" s="97"/>
      <c r="DZ332" s="97"/>
      <c r="EA332" s="97"/>
      <c r="EB332" s="97"/>
      <c r="EC332" s="97"/>
      <c r="ED332" s="97"/>
      <c r="EE332" s="97"/>
      <c r="EF332" s="97"/>
      <c r="EG332" s="97"/>
      <c r="EH332" s="97"/>
      <c r="EI332" s="97"/>
      <c r="EJ332" s="97"/>
      <c r="EK332" s="97"/>
      <c r="EL332" s="97"/>
      <c r="EM332" s="97"/>
      <c r="EN332" s="97"/>
      <c r="EO332" s="97"/>
      <c r="EP332" s="97"/>
      <c r="EQ332" s="97"/>
      <c r="ER332" s="97"/>
      <c r="ES332" s="97"/>
      <c r="ET332" s="97"/>
      <c r="EU332" s="97"/>
      <c r="EV332" s="97"/>
      <c r="EW332" s="97"/>
      <c r="EX332" s="97"/>
      <c r="EY332" s="97"/>
      <c r="EZ332" s="97"/>
      <c r="FA332" s="97"/>
      <c r="FB332" s="97"/>
      <c r="FC332" s="97"/>
      <c r="FD332" s="97"/>
      <c r="FE332" s="97"/>
      <c r="FF332" s="97"/>
      <c r="FG332" s="97"/>
      <c r="FH332" s="97"/>
      <c r="FI332" s="97"/>
      <c r="FJ332" s="97"/>
      <c r="FK332" s="97"/>
      <c r="FL332" s="97"/>
      <c r="FM332" s="97"/>
      <c r="FN332" s="97"/>
      <c r="FO332" s="97"/>
      <c r="FP332" s="97"/>
      <c r="FQ332" s="97"/>
      <c r="FR332" s="97"/>
      <c r="FS332" s="97"/>
      <c r="FT332" s="97"/>
      <c r="FU332" s="97"/>
      <c r="FV332" s="97"/>
      <c r="FW332" s="97"/>
      <c r="FX332" s="97"/>
      <c r="FY332" s="97"/>
      <c r="FZ332" s="97"/>
      <c r="GA332" s="97"/>
      <c r="GB332" s="97"/>
      <c r="GC332" s="97"/>
      <c r="GD332" s="97"/>
      <c r="GE332" s="97"/>
      <c r="GF332" s="97"/>
      <c r="GG332" s="97"/>
      <c r="GH332" s="97"/>
      <c r="GI332" s="97"/>
      <c r="GJ332" s="97"/>
      <c r="GK332" s="97"/>
      <c r="GL332" s="97"/>
      <c r="GM332" s="97"/>
      <c r="GN332" s="97"/>
      <c r="GO332" s="97"/>
      <c r="GP332" s="97"/>
      <c r="GQ332" s="97"/>
      <c r="GR332" s="97"/>
      <c r="GS332" s="97"/>
      <c r="GT332" s="97"/>
      <c r="GU332" s="97"/>
      <c r="GV332" s="97"/>
      <c r="GW332" s="97"/>
      <c r="GX332" s="97"/>
      <c r="GY332" s="97"/>
      <c r="GZ332" s="97"/>
      <c r="HA332" s="97"/>
      <c r="HB332" s="97"/>
      <c r="HC332" s="97"/>
      <c r="HD332" s="97"/>
      <c r="HE332" s="97"/>
      <c r="HF332" s="97"/>
      <c r="HG332" s="97"/>
      <c r="HH332" s="97"/>
      <c r="HI332" s="97"/>
      <c r="HJ332" s="97"/>
      <c r="HK332" s="97"/>
      <c r="HL332" s="97"/>
      <c r="HM332" s="97"/>
      <c r="HN332" s="97"/>
      <c r="HO332" s="97"/>
      <c r="HP332" s="97"/>
      <c r="HQ332" s="97"/>
      <c r="HR332" s="97"/>
      <c r="HS332" s="97"/>
      <c r="HT332" s="97"/>
      <c r="HU332" s="97"/>
      <c r="HV332" s="97"/>
      <c r="HW332" s="97"/>
      <c r="HX332" s="97"/>
      <c r="HY332" s="97"/>
      <c r="HZ332" s="97"/>
      <c r="IA332" s="97"/>
      <c r="IB332" s="97"/>
      <c r="IC332" s="97"/>
      <c r="ID332" s="97"/>
      <c r="IE332" s="97"/>
      <c r="IF332" s="97"/>
      <c r="IG332" s="97"/>
      <c r="IH332" s="97"/>
      <c r="II332" s="97"/>
      <c r="IJ332" s="97"/>
      <c r="IK332" s="97"/>
      <c r="IL332" s="97"/>
      <c r="IM332" s="97"/>
      <c r="IN332" s="97"/>
      <c r="IO332" s="97"/>
      <c r="IP332" s="97"/>
      <c r="IQ332" s="97"/>
      <c r="IR332" s="97"/>
      <c r="IS332" s="97"/>
      <c r="IT332" s="97"/>
      <c r="IU332" s="97"/>
      <c r="IV332" s="97"/>
      <c r="IW332" s="97"/>
      <c r="IX332" s="97"/>
      <c r="IY332" s="97"/>
      <c r="IZ332" s="97"/>
      <c r="JA332" s="97"/>
      <c r="JB332" s="97"/>
      <c r="JC332" s="97"/>
      <c r="JD332" s="97"/>
      <c r="JE332" s="97"/>
      <c r="JF332" s="97"/>
      <c r="JG332" s="97"/>
      <c r="JH332" s="97"/>
      <c r="JI332" s="97"/>
      <c r="JJ332" s="97"/>
      <c r="JK332" s="97"/>
      <c r="JL332" s="97"/>
      <c r="JM332" s="97"/>
      <c r="JN332" s="97"/>
      <c r="JO332" s="97"/>
      <c r="JP332" s="97"/>
      <c r="JQ332" s="97"/>
      <c r="JR332" s="97"/>
      <c r="JS332" s="97"/>
      <c r="JT332" s="97"/>
      <c r="JU332" s="97"/>
      <c r="JV332" s="97"/>
      <c r="JW332" s="97"/>
      <c r="JX332" s="97"/>
      <c r="JY332" s="97"/>
      <c r="JZ332" s="97"/>
      <c r="KA332" s="97"/>
      <c r="KB332" s="97"/>
      <c r="KC332" s="97"/>
      <c r="KD332" s="97"/>
      <c r="KE332" s="97"/>
      <c r="KF332" s="97"/>
      <c r="KG332" s="97"/>
      <c r="KH332" s="97"/>
      <c r="KI332" s="97"/>
      <c r="KJ332" s="97"/>
      <c r="KK332" s="97"/>
      <c r="KL332" s="97"/>
      <c r="KM332" s="97"/>
      <c r="KN332" s="97"/>
      <c r="KO332" s="97"/>
      <c r="KP332" s="97"/>
      <c r="KQ332" s="97"/>
      <c r="KR332" s="97"/>
      <c r="KS332" s="97"/>
      <c r="KT332" s="97"/>
      <c r="KU332" s="97"/>
      <c r="KV332" s="97"/>
      <c r="KW332" s="97"/>
      <c r="KX332" s="97"/>
      <c r="KY332" s="97"/>
      <c r="KZ332" s="97"/>
      <c r="LA332" s="97"/>
      <c r="LB332" s="97"/>
      <c r="LC332" s="97"/>
      <c r="LD332" s="97"/>
      <c r="LE332" s="97"/>
      <c r="LF332" s="97"/>
      <c r="LG332" s="97"/>
      <c r="LH332" s="97"/>
      <c r="LI332" s="97"/>
      <c r="LJ332" s="97"/>
      <c r="LK332" s="97"/>
      <c r="LL332" s="97"/>
      <c r="LM332" s="97"/>
      <c r="LN332" s="97"/>
      <c r="LO332" s="97"/>
      <c r="LP332" s="97"/>
      <c r="LQ332" s="97"/>
      <c r="LR332" s="97"/>
      <c r="LS332" s="97"/>
      <c r="LT332" s="97"/>
      <c r="LU332" s="97"/>
      <c r="LV332" s="97"/>
      <c r="LW332" s="97"/>
      <c r="LX332" s="97"/>
      <c r="LY332" s="97"/>
      <c r="LZ332" s="97"/>
      <c r="MA332" s="97"/>
      <c r="MB332" s="97"/>
      <c r="MC332" s="97"/>
      <c r="MD332" s="97"/>
      <c r="ME332" s="97"/>
      <c r="MF332" s="97"/>
      <c r="MG332" s="97"/>
      <c r="MH332" s="97"/>
      <c r="MI332" s="97"/>
      <c r="MJ332" s="97"/>
      <c r="MK332" s="97"/>
      <c r="ML332" s="97"/>
      <c r="MM332" s="97"/>
      <c r="MN332" s="97"/>
      <c r="MO332" s="97"/>
      <c r="MP332" s="97"/>
      <c r="MQ332" s="97"/>
      <c r="MR332" s="97"/>
      <c r="MS332" s="97"/>
      <c r="MT332" s="97"/>
      <c r="MU332" s="97"/>
      <c r="MV332" s="97"/>
      <c r="MW332" s="97"/>
      <c r="MX332" s="97"/>
      <c r="MY332" s="97"/>
      <c r="MZ332" s="97"/>
      <c r="NA332" s="97"/>
      <c r="NB332" s="97"/>
      <c r="NC332" s="97"/>
      <c r="ND332" s="97"/>
      <c r="NE332" s="97"/>
      <c r="NF332" s="97"/>
      <c r="NG332" s="97"/>
      <c r="NH332" s="97"/>
      <c r="NI332" s="97"/>
      <c r="NJ332" s="97"/>
      <c r="NK332" s="97"/>
      <c r="NL332" s="97"/>
      <c r="NM332" s="97"/>
      <c r="NN332" s="97"/>
      <c r="NO332" s="97"/>
      <c r="NP332" s="97"/>
      <c r="NQ332" s="97"/>
      <c r="NR332" s="97"/>
      <c r="NS332" s="97"/>
      <c r="NT332" s="97"/>
      <c r="NU332" s="97"/>
      <c r="NV332" s="97"/>
      <c r="NW332" s="97"/>
      <c r="NX332" s="97"/>
      <c r="NY332" s="97"/>
      <c r="NZ332" s="97"/>
      <c r="OA332" s="97"/>
      <c r="OB332" s="97"/>
      <c r="OC332" s="97"/>
      <c r="OD332" s="97"/>
      <c r="OE332" s="97"/>
      <c r="OF332" s="97"/>
      <c r="OG332" s="97"/>
      <c r="OH332" s="97"/>
      <c r="OI332" s="97"/>
      <c r="OJ332" s="97"/>
      <c r="OK332" s="97"/>
      <c r="OL332" s="97"/>
      <c r="OM332" s="97"/>
      <c r="ON332" s="97"/>
      <c r="OO332" s="97"/>
      <c r="OP332" s="97"/>
      <c r="OQ332" s="97"/>
      <c r="OR332" s="97"/>
      <c r="OS332" s="97"/>
      <c r="OT332" s="97"/>
      <c r="OU332" s="97"/>
      <c r="OV332" s="97"/>
      <c r="OW332" s="97"/>
      <c r="OX332" s="97"/>
      <c r="OY332" s="97"/>
      <c r="OZ332" s="97"/>
      <c r="PA332" s="97"/>
      <c r="PB332" s="97"/>
      <c r="PC332" s="97"/>
      <c r="PD332" s="97"/>
      <c r="PE332" s="97"/>
      <c r="PF332" s="97"/>
      <c r="PG332" s="97"/>
      <c r="PH332" s="97"/>
      <c r="PI332" s="97"/>
      <c r="PJ332" s="97"/>
      <c r="PK332" s="97"/>
      <c r="PL332" s="97"/>
      <c r="PM332" s="97"/>
      <c r="PN332" s="97"/>
      <c r="PO332" s="97"/>
      <c r="PP332" s="97"/>
      <c r="PQ332" s="97"/>
      <c r="PR332" s="97"/>
      <c r="PS332" s="97"/>
      <c r="PT332" s="97"/>
      <c r="PU332" s="97"/>
      <c r="PV332" s="97"/>
      <c r="PW332" s="97"/>
      <c r="PX332" s="97"/>
      <c r="PY332" s="97"/>
      <c r="PZ332" s="97"/>
      <c r="QA332" s="97"/>
      <c r="QB332" s="97"/>
      <c r="QC332" s="97"/>
      <c r="QD332" s="97"/>
      <c r="QE332" s="97"/>
      <c r="QF332" s="97"/>
      <c r="QG332" s="97"/>
      <c r="QH332" s="97"/>
      <c r="QI332" s="97"/>
      <c r="QJ332" s="97"/>
      <c r="QK332" s="97"/>
      <c r="QL332" s="97"/>
      <c r="QM332" s="97"/>
      <c r="QN332" s="97"/>
      <c r="QO332" s="97"/>
      <c r="QP332" s="97"/>
      <c r="QQ332" s="97"/>
      <c r="QR332" s="97"/>
      <c r="QS332" s="97"/>
      <c r="QT332" s="97"/>
      <c r="QU332" s="97"/>
      <c r="QV332" s="97"/>
      <c r="QW332" s="97"/>
      <c r="QX332" s="97"/>
      <c r="QY332" s="97"/>
      <c r="QZ332" s="97"/>
      <c r="RA332" s="97"/>
      <c r="RB332" s="97"/>
      <c r="RC332" s="97"/>
      <c r="RD332" s="97"/>
      <c r="RE332" s="97"/>
      <c r="RF332" s="97"/>
      <c r="RG332" s="97"/>
      <c r="RH332" s="97"/>
      <c r="RI332" s="97"/>
      <c r="RJ332" s="97"/>
      <c r="RK332" s="97"/>
      <c r="RL332" s="97"/>
      <c r="RM332" s="97"/>
      <c r="RN332" s="97"/>
      <c r="RO332" s="97"/>
      <c r="RP332" s="97"/>
      <c r="RQ332" s="97"/>
      <c r="RR332" s="97"/>
      <c r="RS332" s="97"/>
      <c r="RT332" s="97"/>
      <c r="RU332" s="97"/>
      <c r="RV332" s="97"/>
      <c r="RW332" s="97"/>
      <c r="RX332" s="97"/>
      <c r="RY332" s="97"/>
      <c r="RZ332" s="97"/>
      <c r="SA332" s="97"/>
      <c r="SB332" s="97"/>
      <c r="SC332" s="97"/>
      <c r="SD332" s="97"/>
      <c r="SE332" s="97"/>
      <c r="SF332" s="97"/>
      <c r="SG332" s="97"/>
      <c r="SH332" s="97"/>
      <c r="SI332" s="97"/>
      <c r="SJ332" s="97"/>
      <c r="SK332" s="97"/>
      <c r="SL332" s="97"/>
      <c r="SM332" s="97"/>
      <c r="SN332" s="97"/>
      <c r="SO332" s="97"/>
      <c r="SP332" s="97"/>
      <c r="SQ332" s="97"/>
      <c r="SR332" s="97"/>
      <c r="SS332" s="97"/>
      <c r="ST332" s="97"/>
      <c r="SU332" s="97"/>
      <c r="SV332" s="97"/>
      <c r="SW332" s="97"/>
      <c r="SX332" s="97"/>
      <c r="SY332" s="97"/>
      <c r="SZ332" s="97"/>
      <c r="TA332" s="97"/>
      <c r="TB332" s="97"/>
    </row>
    <row r="333" spans="1:522" s="1" customFormat="1" ht="18" customHeight="1" x14ac:dyDescent="0.2">
      <c r="A333" s="12"/>
      <c r="B333" s="31" t="s">
        <v>45</v>
      </c>
      <c r="C333" s="1">
        <v>11392</v>
      </c>
      <c r="D333" s="1">
        <v>2014</v>
      </c>
      <c r="E333" s="4" t="s">
        <v>247</v>
      </c>
      <c r="F333" s="1">
        <v>9708</v>
      </c>
      <c r="G333" s="9" t="s">
        <v>99</v>
      </c>
      <c r="H333" s="4" t="s">
        <v>209</v>
      </c>
      <c r="I333" s="1">
        <f t="shared" si="6"/>
        <v>0</v>
      </c>
      <c r="J333" s="12">
        <f>Tabuľka3[[#This Row],[Stĺpec9]]</f>
        <v>0</v>
      </c>
      <c r="K333" s="97"/>
      <c r="L333" s="97"/>
      <c r="M333" s="97"/>
      <c r="N333" s="97"/>
      <c r="O333" s="97"/>
      <c r="P333" s="97"/>
      <c r="Q333" s="97"/>
      <c r="R333" s="97"/>
      <c r="S333" s="97"/>
      <c r="T333" s="97"/>
      <c r="U333" s="97"/>
      <c r="V333" s="97"/>
      <c r="W333" s="97"/>
      <c r="X333" s="97"/>
      <c r="Y333" s="97"/>
      <c r="Z333" s="97"/>
      <c r="AA333" s="97"/>
      <c r="AB333" s="97"/>
      <c r="AC333" s="97"/>
      <c r="AD333" s="97"/>
      <c r="AE333" s="97"/>
      <c r="AF333" s="97"/>
      <c r="AG333" s="97"/>
      <c r="AH333" s="97"/>
      <c r="AI333" s="97"/>
      <c r="AJ333" s="97"/>
      <c r="AK333" s="97"/>
      <c r="AL333" s="97"/>
      <c r="AM333" s="97"/>
      <c r="AN333" s="97"/>
      <c r="AO333" s="97"/>
      <c r="AP333" s="97"/>
      <c r="AQ333" s="97"/>
      <c r="AR333" s="97"/>
      <c r="AS333" s="97"/>
      <c r="AT333" s="97"/>
      <c r="AU333" s="97"/>
      <c r="AV333" s="97"/>
      <c r="AW333" s="97"/>
      <c r="AX333" s="97"/>
      <c r="AY333" s="97"/>
      <c r="AZ333" s="97"/>
      <c r="BA333" s="97"/>
      <c r="BB333" s="97"/>
      <c r="BC333" s="97"/>
      <c r="BD333" s="97"/>
      <c r="BE333" s="97"/>
      <c r="BF333" s="97"/>
      <c r="BG333" s="97"/>
      <c r="BH333" s="97"/>
      <c r="BI333" s="97"/>
      <c r="BJ333" s="97"/>
      <c r="BK333" s="97"/>
      <c r="BL333" s="97"/>
      <c r="BM333" s="97"/>
      <c r="BN333" s="97"/>
      <c r="BO333" s="97"/>
      <c r="BP333" s="97"/>
      <c r="BQ333" s="97"/>
      <c r="BR333" s="97"/>
      <c r="BS333" s="97"/>
      <c r="BT333" s="97"/>
      <c r="BU333" s="97"/>
      <c r="BV333" s="97"/>
      <c r="BW333" s="97"/>
      <c r="BX333" s="97"/>
      <c r="BY333" s="97"/>
      <c r="BZ333" s="97"/>
      <c r="CA333" s="97"/>
      <c r="CB333" s="97"/>
      <c r="CC333" s="97"/>
      <c r="CD333" s="97"/>
      <c r="CE333" s="97"/>
      <c r="CF333" s="97"/>
      <c r="CG333" s="97"/>
      <c r="CH333" s="97"/>
      <c r="CI333" s="97"/>
      <c r="CJ333" s="97"/>
      <c r="CK333" s="97"/>
      <c r="CL333" s="97"/>
      <c r="CM333" s="97"/>
      <c r="CN333" s="97"/>
      <c r="CO333" s="97"/>
      <c r="CP333" s="97"/>
      <c r="CQ333" s="97"/>
      <c r="CR333" s="97"/>
      <c r="CS333" s="97"/>
      <c r="CT333" s="97"/>
      <c r="CU333" s="97"/>
      <c r="CV333" s="97"/>
      <c r="CW333" s="97"/>
      <c r="CX333" s="97"/>
      <c r="CY333" s="97"/>
      <c r="CZ333" s="97"/>
      <c r="DA333" s="97"/>
      <c r="DB333" s="97"/>
      <c r="DC333" s="97"/>
      <c r="DD333" s="97"/>
      <c r="DE333" s="97"/>
      <c r="DF333" s="97"/>
      <c r="DG333" s="97"/>
      <c r="DH333" s="97"/>
      <c r="DI333" s="97"/>
      <c r="DJ333" s="97"/>
      <c r="DK333" s="97"/>
      <c r="DL333" s="97"/>
      <c r="DM333" s="97"/>
      <c r="DN333" s="97"/>
      <c r="DO333" s="97"/>
      <c r="DP333" s="97"/>
      <c r="DQ333" s="97"/>
      <c r="DR333" s="97"/>
      <c r="DS333" s="97"/>
      <c r="DT333" s="97"/>
      <c r="DU333" s="97"/>
      <c r="DV333" s="97"/>
      <c r="DW333" s="97"/>
      <c r="DX333" s="97"/>
      <c r="DY333" s="97"/>
      <c r="DZ333" s="97"/>
      <c r="EA333" s="97"/>
      <c r="EB333" s="97"/>
      <c r="EC333" s="97"/>
      <c r="ED333" s="97"/>
      <c r="EE333" s="97"/>
      <c r="EF333" s="97"/>
      <c r="EG333" s="97"/>
      <c r="EH333" s="97"/>
      <c r="EI333" s="97"/>
      <c r="EJ333" s="97"/>
      <c r="EK333" s="97"/>
      <c r="EL333" s="97"/>
      <c r="EM333" s="97"/>
      <c r="EN333" s="97"/>
      <c r="EO333" s="97"/>
      <c r="EP333" s="97"/>
      <c r="EQ333" s="97"/>
      <c r="ER333" s="97"/>
      <c r="ES333" s="97"/>
      <c r="ET333" s="97"/>
      <c r="EU333" s="97"/>
      <c r="EV333" s="97"/>
      <c r="EW333" s="97"/>
      <c r="EX333" s="97"/>
      <c r="EY333" s="97"/>
      <c r="EZ333" s="97"/>
      <c r="FA333" s="97"/>
      <c r="FB333" s="97"/>
      <c r="FC333" s="97"/>
      <c r="FD333" s="97"/>
      <c r="FE333" s="97"/>
      <c r="FF333" s="97"/>
      <c r="FG333" s="97"/>
      <c r="FH333" s="97"/>
      <c r="FI333" s="97"/>
      <c r="FJ333" s="97"/>
      <c r="FK333" s="97"/>
      <c r="FL333" s="97"/>
      <c r="FM333" s="97"/>
      <c r="FN333" s="97"/>
      <c r="FO333" s="97"/>
      <c r="FP333" s="97"/>
      <c r="FQ333" s="97"/>
      <c r="FR333" s="97"/>
      <c r="FS333" s="97"/>
      <c r="FT333" s="97"/>
      <c r="FU333" s="97"/>
      <c r="FV333" s="97"/>
      <c r="FW333" s="97"/>
      <c r="FX333" s="97"/>
      <c r="FY333" s="97"/>
      <c r="FZ333" s="97"/>
      <c r="GA333" s="97"/>
      <c r="GB333" s="97"/>
      <c r="GC333" s="97"/>
      <c r="GD333" s="97"/>
      <c r="GE333" s="97"/>
      <c r="GF333" s="97"/>
      <c r="GG333" s="97"/>
      <c r="GH333" s="97"/>
      <c r="GI333" s="97"/>
      <c r="GJ333" s="97"/>
      <c r="GK333" s="97"/>
      <c r="GL333" s="97"/>
      <c r="GM333" s="97"/>
      <c r="GN333" s="97"/>
      <c r="GO333" s="97"/>
      <c r="GP333" s="97"/>
      <c r="GQ333" s="97"/>
      <c r="GR333" s="97"/>
      <c r="GS333" s="97"/>
      <c r="GT333" s="97"/>
      <c r="GU333" s="97"/>
      <c r="GV333" s="97"/>
      <c r="GW333" s="97"/>
      <c r="GX333" s="97"/>
      <c r="GY333" s="97"/>
      <c r="GZ333" s="97"/>
      <c r="HA333" s="97"/>
      <c r="HB333" s="97"/>
      <c r="HC333" s="97"/>
      <c r="HD333" s="97"/>
      <c r="HE333" s="97"/>
      <c r="HF333" s="97"/>
      <c r="HG333" s="97"/>
      <c r="HH333" s="97"/>
      <c r="HI333" s="97"/>
      <c r="HJ333" s="97"/>
      <c r="HK333" s="97"/>
      <c r="HL333" s="97"/>
      <c r="HM333" s="97"/>
      <c r="HN333" s="97"/>
      <c r="HO333" s="97"/>
      <c r="HP333" s="97"/>
      <c r="HQ333" s="97"/>
      <c r="HR333" s="97"/>
      <c r="HS333" s="97"/>
      <c r="HT333" s="97"/>
      <c r="HU333" s="97"/>
      <c r="HV333" s="97"/>
      <c r="HW333" s="97"/>
      <c r="HX333" s="97"/>
      <c r="HY333" s="97"/>
      <c r="HZ333" s="97"/>
      <c r="IA333" s="97"/>
      <c r="IB333" s="97"/>
      <c r="IC333" s="97"/>
      <c r="ID333" s="97"/>
      <c r="IE333" s="97"/>
      <c r="IF333" s="97"/>
      <c r="IG333" s="97"/>
      <c r="IH333" s="97"/>
      <c r="II333" s="97"/>
      <c r="IJ333" s="97"/>
      <c r="IK333" s="97"/>
      <c r="IL333" s="97"/>
      <c r="IM333" s="97"/>
      <c r="IN333" s="97"/>
      <c r="IO333" s="97"/>
      <c r="IP333" s="97"/>
      <c r="IQ333" s="97"/>
      <c r="IR333" s="97"/>
      <c r="IS333" s="97"/>
      <c r="IT333" s="97"/>
      <c r="IU333" s="97"/>
      <c r="IV333" s="97"/>
      <c r="IW333" s="97"/>
      <c r="IX333" s="97"/>
      <c r="IY333" s="97"/>
      <c r="IZ333" s="97"/>
      <c r="JA333" s="97"/>
      <c r="JB333" s="97"/>
      <c r="JC333" s="97"/>
      <c r="JD333" s="97"/>
      <c r="JE333" s="97"/>
      <c r="JF333" s="97"/>
      <c r="JG333" s="97"/>
      <c r="JH333" s="97"/>
      <c r="JI333" s="97"/>
      <c r="JJ333" s="97"/>
      <c r="JK333" s="97"/>
      <c r="JL333" s="97"/>
      <c r="JM333" s="97"/>
      <c r="JN333" s="97"/>
      <c r="JO333" s="97"/>
      <c r="JP333" s="97"/>
      <c r="JQ333" s="97"/>
      <c r="JR333" s="97"/>
      <c r="JS333" s="97"/>
      <c r="JT333" s="97"/>
      <c r="JU333" s="97"/>
      <c r="JV333" s="97"/>
      <c r="JW333" s="97"/>
      <c r="JX333" s="97"/>
      <c r="JY333" s="97"/>
      <c r="JZ333" s="97"/>
      <c r="KA333" s="97"/>
      <c r="KB333" s="97"/>
      <c r="KC333" s="97"/>
      <c r="KD333" s="97"/>
      <c r="KE333" s="97"/>
      <c r="KF333" s="97"/>
      <c r="KG333" s="97"/>
      <c r="KH333" s="97"/>
      <c r="KI333" s="97"/>
      <c r="KJ333" s="97"/>
      <c r="KK333" s="97"/>
      <c r="KL333" s="97"/>
      <c r="KM333" s="97"/>
      <c r="KN333" s="97"/>
      <c r="KO333" s="97"/>
      <c r="KP333" s="97"/>
      <c r="KQ333" s="97"/>
      <c r="KR333" s="97"/>
      <c r="KS333" s="97"/>
      <c r="KT333" s="102"/>
      <c r="KU333" s="97"/>
      <c r="KV333" s="97"/>
      <c r="KW333" s="97"/>
      <c r="KX333" s="97"/>
      <c r="KY333" s="97"/>
      <c r="KZ333" s="97"/>
      <c r="LA333" s="97"/>
      <c r="LB333" s="97"/>
      <c r="LC333" s="97"/>
      <c r="LD333" s="97"/>
      <c r="LE333" s="97"/>
      <c r="LF333" s="97"/>
      <c r="LG333" s="97"/>
      <c r="LH333" s="97"/>
      <c r="LI333" s="97"/>
      <c r="LJ333" s="102"/>
      <c r="LK333" s="97"/>
      <c r="LL333" s="97"/>
      <c r="LM333" s="97"/>
      <c r="LN333" s="97"/>
      <c r="LO333" s="97"/>
      <c r="LP333" s="97"/>
      <c r="LQ333" s="97"/>
      <c r="LR333" s="97"/>
      <c r="LS333" s="97"/>
      <c r="LT333" s="97"/>
      <c r="LU333" s="97"/>
      <c r="LV333" s="97"/>
      <c r="LW333" s="97"/>
      <c r="LX333" s="97"/>
      <c r="LY333" s="97"/>
      <c r="LZ333" s="97"/>
      <c r="MA333" s="97"/>
      <c r="MB333" s="97"/>
      <c r="MC333" s="97"/>
      <c r="MD333" s="97"/>
      <c r="ME333" s="97"/>
      <c r="MF333" s="97"/>
      <c r="MG333" s="97"/>
      <c r="MH333" s="97"/>
      <c r="MI333" s="97"/>
      <c r="MJ333" s="97"/>
      <c r="MK333" s="97"/>
      <c r="ML333" s="97"/>
      <c r="MM333" s="97"/>
      <c r="MN333" s="97"/>
      <c r="MO333" s="97"/>
      <c r="MP333" s="97"/>
      <c r="MQ333" s="97"/>
      <c r="MR333" s="97"/>
      <c r="MS333" s="97"/>
      <c r="MT333" s="97"/>
      <c r="MU333" s="97"/>
      <c r="MV333" s="97"/>
      <c r="MW333" s="97"/>
      <c r="MX333" s="97"/>
      <c r="MY333" s="97"/>
      <c r="MZ333" s="97"/>
      <c r="NA333" s="97"/>
      <c r="NB333" s="97"/>
      <c r="NC333" s="97"/>
      <c r="ND333" s="97"/>
      <c r="NE333" s="97"/>
      <c r="NF333" s="97"/>
      <c r="NG333" s="97"/>
      <c r="NH333" s="97"/>
      <c r="NI333" s="97"/>
      <c r="NJ333" s="97"/>
      <c r="NK333" s="97"/>
      <c r="NL333" s="97"/>
      <c r="NM333" s="97"/>
      <c r="NN333" s="97"/>
      <c r="NO333" s="97"/>
      <c r="NP333" s="97"/>
      <c r="NQ333" s="97"/>
      <c r="NR333" s="97"/>
      <c r="NS333" s="97"/>
      <c r="NT333" s="97"/>
      <c r="NU333" s="97"/>
      <c r="NV333" s="97"/>
      <c r="NW333" s="97"/>
      <c r="NX333" s="97"/>
      <c r="NY333" s="97"/>
      <c r="NZ333" s="97"/>
      <c r="OA333" s="97"/>
      <c r="OB333" s="97"/>
      <c r="OC333" s="97"/>
      <c r="OD333" s="97"/>
      <c r="OE333" s="97"/>
      <c r="OF333" s="97"/>
      <c r="OG333" s="97"/>
      <c r="OH333" s="97"/>
      <c r="OI333" s="97"/>
      <c r="OJ333" s="97"/>
      <c r="OK333" s="97"/>
      <c r="OL333" s="97"/>
      <c r="OM333" s="97"/>
      <c r="ON333" s="97"/>
      <c r="OO333" s="97"/>
      <c r="OP333" s="97"/>
      <c r="OQ333" s="97"/>
      <c r="OR333" s="97"/>
      <c r="OS333" s="97"/>
      <c r="OT333" s="97"/>
      <c r="OU333" s="97"/>
      <c r="OV333" s="97"/>
      <c r="OW333" s="97"/>
      <c r="OX333" s="97"/>
      <c r="OY333" s="97"/>
      <c r="OZ333" s="97"/>
      <c r="PA333" s="97"/>
      <c r="PB333" s="97"/>
      <c r="PC333" s="97"/>
      <c r="PD333" s="97"/>
      <c r="PE333" s="97"/>
      <c r="PF333" s="97"/>
      <c r="PG333" s="97"/>
      <c r="PH333" s="97"/>
      <c r="PI333" s="97"/>
      <c r="PJ333" s="97"/>
      <c r="PK333" s="97"/>
      <c r="PL333" s="97"/>
      <c r="PM333" s="97"/>
      <c r="PN333" s="97"/>
      <c r="PO333" s="97"/>
      <c r="PP333" s="97"/>
      <c r="PQ333" s="97"/>
      <c r="PR333" s="97"/>
      <c r="PS333" s="97"/>
      <c r="PT333" s="97"/>
      <c r="PU333" s="97"/>
      <c r="PV333" s="97"/>
      <c r="PW333" s="97"/>
      <c r="PX333" s="97"/>
      <c r="PY333" s="97"/>
      <c r="PZ333" s="97"/>
      <c r="QA333" s="97"/>
      <c r="QB333" s="97"/>
      <c r="QC333" s="97"/>
      <c r="QD333" s="97"/>
      <c r="QE333" s="97"/>
      <c r="QF333" s="97"/>
      <c r="QG333" s="97"/>
      <c r="QH333" s="97"/>
      <c r="QI333" s="97"/>
      <c r="QJ333" s="97"/>
      <c r="QK333" s="97"/>
      <c r="QL333" s="97"/>
      <c r="QM333" s="97"/>
      <c r="QN333" s="97"/>
      <c r="QO333" s="97"/>
      <c r="QP333" s="97"/>
      <c r="QQ333" s="97"/>
      <c r="QR333" s="97"/>
      <c r="QS333" s="97"/>
      <c r="QT333" s="97"/>
      <c r="QU333" s="97"/>
      <c r="QV333" s="97"/>
      <c r="QW333" s="97"/>
      <c r="QX333" s="97"/>
      <c r="QY333" s="97"/>
      <c r="QZ333" s="97"/>
      <c r="RA333" s="97"/>
      <c r="RB333" s="97"/>
      <c r="RC333" s="97"/>
      <c r="RD333" s="97"/>
      <c r="RE333" s="97"/>
      <c r="RF333" s="97"/>
      <c r="RG333" s="97"/>
      <c r="RH333" s="97"/>
      <c r="RI333" s="97"/>
      <c r="RJ333" s="97"/>
      <c r="RK333" s="97"/>
      <c r="RL333" s="97"/>
      <c r="RM333" s="97"/>
      <c r="RN333" s="97"/>
      <c r="RO333" s="97"/>
      <c r="RP333" s="97"/>
      <c r="RQ333" s="97"/>
      <c r="RR333" s="97"/>
      <c r="RS333" s="97"/>
      <c r="RT333" s="97"/>
      <c r="RU333" s="97"/>
      <c r="RV333" s="97"/>
      <c r="RW333" s="97"/>
      <c r="RX333" s="97"/>
      <c r="RY333" s="97"/>
      <c r="RZ333" s="97"/>
      <c r="SA333" s="97"/>
      <c r="SB333" s="97"/>
      <c r="SC333" s="97"/>
      <c r="SD333" s="97"/>
      <c r="SE333" s="97"/>
      <c r="SF333" s="97"/>
      <c r="SG333" s="97"/>
      <c r="SH333" s="97"/>
      <c r="SI333" s="97"/>
      <c r="SJ333" s="97"/>
      <c r="SK333" s="97"/>
      <c r="SL333" s="97"/>
      <c r="SM333" s="97"/>
      <c r="SN333" s="97"/>
      <c r="SO333" s="97"/>
      <c r="SP333" s="97"/>
      <c r="SQ333" s="97"/>
      <c r="SR333" s="97"/>
      <c r="SS333" s="97"/>
      <c r="ST333" s="97"/>
      <c r="SU333" s="97"/>
      <c r="SV333" s="97"/>
      <c r="SW333" s="97"/>
      <c r="SX333" s="97"/>
      <c r="SY333" s="97"/>
      <c r="SZ333" s="97"/>
      <c r="TA333" s="97"/>
      <c r="TB333" s="97"/>
    </row>
    <row r="334" spans="1:522" s="1" customFormat="1" ht="18" customHeight="1" x14ac:dyDescent="0.2">
      <c r="A334" s="12"/>
      <c r="B334" s="11" t="s">
        <v>456</v>
      </c>
      <c r="C334" s="1">
        <v>8783</v>
      </c>
      <c r="E334" s="29" t="s">
        <v>455</v>
      </c>
      <c r="F334" s="1">
        <v>10274</v>
      </c>
      <c r="G334" s="9" t="s">
        <v>98</v>
      </c>
      <c r="H334" s="4" t="s">
        <v>59</v>
      </c>
      <c r="I334" s="1">
        <f t="shared" si="6"/>
        <v>0</v>
      </c>
      <c r="J334" s="12">
        <f>Tabuľka3[[#This Row],[Stĺpec9]]</f>
        <v>0</v>
      </c>
      <c r="K334" s="97"/>
      <c r="L334" s="97"/>
      <c r="M334" s="97"/>
      <c r="N334" s="97"/>
      <c r="O334" s="97"/>
      <c r="P334" s="97"/>
      <c r="Q334" s="97"/>
      <c r="R334" s="97"/>
      <c r="S334" s="97"/>
      <c r="T334" s="97"/>
      <c r="U334" s="97"/>
      <c r="V334" s="97"/>
      <c r="W334" s="97"/>
      <c r="X334" s="97"/>
      <c r="Y334" s="97"/>
      <c r="Z334" s="97"/>
      <c r="AA334" s="97"/>
      <c r="AB334" s="97"/>
      <c r="AC334" s="97"/>
      <c r="AD334" s="97"/>
      <c r="AE334" s="97"/>
      <c r="AF334" s="97"/>
      <c r="AG334" s="97"/>
      <c r="AH334" s="97"/>
      <c r="AI334" s="97"/>
      <c r="AJ334" s="97"/>
      <c r="AK334" s="97"/>
      <c r="AL334" s="97"/>
      <c r="AM334" s="97"/>
      <c r="AN334" s="97"/>
      <c r="AO334" s="97"/>
      <c r="AP334" s="97"/>
      <c r="AQ334" s="97"/>
      <c r="AR334" s="97"/>
      <c r="AS334" s="97"/>
      <c r="AT334" s="97"/>
      <c r="AU334" s="97"/>
      <c r="AV334" s="97"/>
      <c r="AW334" s="97"/>
      <c r="AX334" s="97"/>
      <c r="AY334" s="97"/>
      <c r="AZ334" s="97"/>
      <c r="BA334" s="97"/>
      <c r="BB334" s="97"/>
      <c r="BC334" s="97"/>
      <c r="BD334" s="97"/>
      <c r="BE334" s="97"/>
      <c r="BF334" s="97"/>
      <c r="BG334" s="97"/>
      <c r="BH334" s="97"/>
      <c r="BI334" s="97"/>
      <c r="BJ334" s="97"/>
      <c r="BK334" s="97"/>
      <c r="BL334" s="97"/>
      <c r="BM334" s="97"/>
      <c r="BN334" s="97"/>
      <c r="BO334" s="97"/>
      <c r="BP334" s="97"/>
      <c r="BQ334" s="97"/>
      <c r="BR334" s="97"/>
      <c r="BS334" s="97"/>
      <c r="BT334" s="97"/>
      <c r="BU334" s="97"/>
      <c r="BV334" s="97"/>
      <c r="BW334" s="97"/>
      <c r="BX334" s="97"/>
      <c r="BY334" s="97"/>
      <c r="BZ334" s="97"/>
      <c r="CA334" s="97"/>
      <c r="CB334" s="97"/>
      <c r="CC334" s="97"/>
      <c r="CD334" s="97"/>
      <c r="CE334" s="97"/>
      <c r="CF334" s="97"/>
      <c r="CG334" s="97"/>
      <c r="CH334" s="97"/>
      <c r="CI334" s="97"/>
      <c r="CJ334" s="97"/>
      <c r="CK334" s="97"/>
      <c r="CL334" s="97"/>
      <c r="CM334" s="97"/>
      <c r="CN334" s="97"/>
      <c r="CO334" s="97"/>
      <c r="CP334" s="97"/>
      <c r="CQ334" s="97"/>
      <c r="CR334" s="97"/>
      <c r="CS334" s="97"/>
      <c r="CT334" s="97"/>
      <c r="CU334" s="97"/>
      <c r="CV334" s="97"/>
      <c r="CW334" s="97"/>
      <c r="CX334" s="97"/>
      <c r="CY334" s="97"/>
      <c r="CZ334" s="97"/>
      <c r="DA334" s="97"/>
      <c r="DB334" s="97"/>
      <c r="DC334" s="97"/>
      <c r="DD334" s="97"/>
      <c r="DE334" s="97"/>
      <c r="DF334" s="97"/>
      <c r="DG334" s="97"/>
      <c r="DH334" s="97"/>
      <c r="DI334" s="97"/>
      <c r="DJ334" s="97"/>
      <c r="DK334" s="97"/>
      <c r="DL334" s="97"/>
      <c r="DM334" s="97"/>
      <c r="DN334" s="97"/>
      <c r="DO334" s="97"/>
      <c r="DP334" s="97"/>
      <c r="DQ334" s="97"/>
      <c r="DR334" s="97"/>
      <c r="DS334" s="97"/>
      <c r="DT334" s="97"/>
      <c r="DU334" s="97"/>
      <c r="DV334" s="97"/>
      <c r="DW334" s="97"/>
      <c r="DX334" s="97"/>
      <c r="DY334" s="97"/>
      <c r="DZ334" s="97"/>
      <c r="EA334" s="97"/>
      <c r="EB334" s="97"/>
      <c r="EC334" s="97"/>
      <c r="ED334" s="97"/>
      <c r="EE334" s="97"/>
      <c r="EF334" s="97"/>
      <c r="EG334" s="97"/>
      <c r="EH334" s="97"/>
      <c r="EI334" s="97"/>
      <c r="EJ334" s="97"/>
      <c r="EK334" s="97"/>
      <c r="EL334" s="97"/>
      <c r="EM334" s="97"/>
      <c r="EN334" s="97"/>
      <c r="EO334" s="97"/>
      <c r="EP334" s="97"/>
      <c r="EQ334" s="97"/>
      <c r="ER334" s="97"/>
      <c r="ES334" s="97"/>
      <c r="ET334" s="97"/>
      <c r="EU334" s="97"/>
      <c r="EV334" s="97"/>
      <c r="EW334" s="97"/>
      <c r="EX334" s="97"/>
      <c r="EY334" s="97"/>
      <c r="EZ334" s="97"/>
      <c r="FA334" s="97"/>
      <c r="FB334" s="97"/>
      <c r="FC334" s="97"/>
      <c r="FD334" s="97"/>
      <c r="FE334" s="97"/>
      <c r="FF334" s="97"/>
      <c r="FG334" s="97"/>
      <c r="FH334" s="97"/>
      <c r="FI334" s="97"/>
      <c r="FJ334" s="97"/>
      <c r="FK334" s="97"/>
      <c r="FL334" s="97"/>
      <c r="FM334" s="97"/>
      <c r="FN334" s="97"/>
      <c r="FO334" s="97"/>
      <c r="FP334" s="97"/>
      <c r="FQ334" s="97"/>
      <c r="FR334" s="97"/>
      <c r="FS334" s="97"/>
      <c r="FT334" s="97"/>
      <c r="FU334" s="97"/>
      <c r="FV334" s="97"/>
      <c r="FW334" s="97"/>
      <c r="FX334" s="97"/>
      <c r="FY334" s="97"/>
      <c r="FZ334" s="97"/>
      <c r="GA334" s="97"/>
      <c r="GB334" s="97"/>
      <c r="GC334" s="97"/>
      <c r="GD334" s="97"/>
      <c r="GE334" s="97"/>
      <c r="GF334" s="97"/>
      <c r="GG334" s="97"/>
      <c r="GH334" s="97"/>
      <c r="GI334" s="97"/>
      <c r="GJ334" s="97"/>
      <c r="GK334" s="97"/>
      <c r="GL334" s="97"/>
      <c r="GM334" s="97"/>
      <c r="GN334" s="97"/>
      <c r="GO334" s="97"/>
      <c r="GP334" s="97"/>
      <c r="GQ334" s="97"/>
      <c r="GR334" s="97"/>
      <c r="GS334" s="97"/>
      <c r="GT334" s="97"/>
      <c r="GU334" s="97"/>
      <c r="GV334" s="97"/>
      <c r="GW334" s="97"/>
      <c r="GX334" s="97"/>
      <c r="GY334" s="97"/>
      <c r="GZ334" s="97"/>
      <c r="HA334" s="97"/>
      <c r="HB334" s="97"/>
      <c r="HC334" s="97"/>
      <c r="HD334" s="97"/>
      <c r="HE334" s="97"/>
      <c r="HF334" s="97"/>
      <c r="HG334" s="97"/>
      <c r="HH334" s="97"/>
      <c r="HI334" s="97"/>
      <c r="HJ334" s="97"/>
      <c r="HK334" s="97"/>
      <c r="HL334" s="97"/>
      <c r="HM334" s="97"/>
      <c r="HN334" s="97"/>
      <c r="HO334" s="97"/>
      <c r="HP334" s="97"/>
      <c r="HQ334" s="97"/>
      <c r="HR334" s="97"/>
      <c r="HS334" s="97"/>
      <c r="HT334" s="97"/>
      <c r="HU334" s="97"/>
      <c r="HV334" s="97"/>
      <c r="HW334" s="97"/>
      <c r="HX334" s="97"/>
      <c r="HY334" s="97"/>
      <c r="HZ334" s="97"/>
      <c r="IA334" s="97"/>
      <c r="IB334" s="97"/>
      <c r="IC334" s="97"/>
      <c r="ID334" s="97"/>
      <c r="IE334" s="97"/>
      <c r="IF334" s="97"/>
      <c r="IG334" s="97"/>
      <c r="IH334" s="97"/>
      <c r="II334" s="97"/>
      <c r="IJ334" s="97"/>
      <c r="IK334" s="97"/>
      <c r="IL334" s="97"/>
      <c r="IM334" s="97"/>
      <c r="IN334" s="97"/>
      <c r="IO334" s="97"/>
      <c r="IP334" s="97"/>
      <c r="IQ334" s="97"/>
      <c r="IR334" s="97"/>
      <c r="IS334" s="97"/>
      <c r="IT334" s="97"/>
      <c r="IU334" s="97"/>
      <c r="IV334" s="97"/>
      <c r="IW334" s="97"/>
      <c r="IX334" s="97"/>
      <c r="IY334" s="97"/>
      <c r="IZ334" s="97"/>
      <c r="JA334" s="97"/>
      <c r="JB334" s="97"/>
      <c r="JC334" s="97"/>
      <c r="JD334" s="97"/>
      <c r="JE334" s="97"/>
      <c r="JF334" s="97"/>
      <c r="JG334" s="97"/>
      <c r="JH334" s="97"/>
      <c r="JI334" s="97"/>
      <c r="JJ334" s="97"/>
      <c r="JK334" s="97"/>
      <c r="JL334" s="97"/>
      <c r="JM334" s="97"/>
      <c r="JN334" s="97"/>
      <c r="JO334" s="97"/>
      <c r="JP334" s="97"/>
      <c r="JQ334" s="97"/>
      <c r="JR334" s="97"/>
      <c r="JS334" s="97"/>
      <c r="JT334" s="97"/>
      <c r="JU334" s="97"/>
      <c r="JV334" s="97"/>
      <c r="JW334" s="97"/>
      <c r="JX334" s="97"/>
      <c r="JY334" s="97"/>
      <c r="JZ334" s="97"/>
      <c r="KA334" s="97"/>
      <c r="KB334" s="97"/>
      <c r="KC334" s="97"/>
      <c r="KD334" s="97"/>
      <c r="KE334" s="97"/>
      <c r="KF334" s="97"/>
      <c r="KG334" s="97"/>
      <c r="KH334" s="97"/>
      <c r="KI334" s="97"/>
      <c r="KJ334" s="97"/>
      <c r="KK334" s="97"/>
      <c r="KL334" s="97"/>
      <c r="KM334" s="97"/>
      <c r="KN334" s="97"/>
      <c r="KO334" s="97"/>
      <c r="KP334" s="97"/>
      <c r="KQ334" s="97"/>
      <c r="KR334" s="97"/>
      <c r="KS334" s="97"/>
      <c r="KT334" s="97"/>
      <c r="KU334" s="97"/>
      <c r="KV334" s="97"/>
      <c r="KW334" s="97"/>
      <c r="KX334" s="97"/>
      <c r="KY334" s="97"/>
      <c r="KZ334" s="97"/>
      <c r="LA334" s="97"/>
      <c r="LB334" s="97"/>
      <c r="LC334" s="97"/>
      <c r="LD334" s="97"/>
      <c r="LE334" s="97"/>
      <c r="LF334" s="97"/>
      <c r="LG334" s="97"/>
      <c r="LH334" s="97"/>
      <c r="LI334" s="97"/>
      <c r="LJ334" s="97"/>
      <c r="LK334" s="97"/>
      <c r="LL334" s="97"/>
      <c r="LM334" s="97"/>
      <c r="LN334" s="97"/>
      <c r="LO334" s="97"/>
      <c r="LP334" s="97"/>
      <c r="LQ334" s="97"/>
      <c r="LR334" s="97"/>
      <c r="LS334" s="97"/>
      <c r="LT334" s="97"/>
      <c r="LU334" s="97"/>
      <c r="LV334" s="97"/>
      <c r="LW334" s="97"/>
      <c r="LX334" s="97"/>
      <c r="LY334" s="97"/>
      <c r="LZ334" s="97"/>
      <c r="MA334" s="97"/>
      <c r="MB334" s="97"/>
      <c r="MC334" s="97"/>
      <c r="MD334" s="97"/>
      <c r="ME334" s="97"/>
      <c r="MF334" s="97"/>
      <c r="MG334" s="97"/>
      <c r="MH334" s="97"/>
      <c r="MI334" s="97"/>
      <c r="MJ334" s="97"/>
      <c r="MK334" s="97"/>
      <c r="ML334" s="97"/>
      <c r="MM334" s="97"/>
      <c r="MN334" s="97"/>
      <c r="MO334" s="97"/>
      <c r="MP334" s="97"/>
      <c r="MQ334" s="97"/>
      <c r="MR334" s="97"/>
      <c r="MS334" s="97"/>
      <c r="MT334" s="97"/>
      <c r="MU334" s="97"/>
      <c r="MV334" s="97"/>
      <c r="MW334" s="97"/>
      <c r="MX334" s="97"/>
      <c r="MY334" s="97"/>
      <c r="MZ334" s="97"/>
      <c r="NA334" s="97"/>
      <c r="NB334" s="97"/>
      <c r="NC334" s="97"/>
      <c r="ND334" s="97"/>
      <c r="NE334" s="97"/>
      <c r="NF334" s="97"/>
      <c r="NG334" s="97"/>
      <c r="NH334" s="97"/>
      <c r="NI334" s="97"/>
      <c r="NJ334" s="97"/>
      <c r="NK334" s="97"/>
      <c r="NL334" s="97"/>
      <c r="NM334" s="97"/>
      <c r="NN334" s="97"/>
      <c r="NO334" s="97"/>
      <c r="NP334" s="97"/>
      <c r="NQ334" s="97"/>
      <c r="NR334" s="97"/>
      <c r="NS334" s="97"/>
      <c r="NT334" s="97"/>
      <c r="NU334" s="97"/>
      <c r="NV334" s="97"/>
      <c r="NW334" s="97"/>
      <c r="NX334" s="97"/>
      <c r="NY334" s="97"/>
      <c r="NZ334" s="97"/>
      <c r="OA334" s="97"/>
      <c r="OB334" s="97"/>
      <c r="OC334" s="97"/>
      <c r="OD334" s="97"/>
      <c r="OE334" s="97"/>
      <c r="OF334" s="97"/>
      <c r="OG334" s="97"/>
      <c r="OH334" s="97"/>
      <c r="OI334" s="97"/>
      <c r="OJ334" s="97"/>
      <c r="OK334" s="97"/>
      <c r="OL334" s="97"/>
      <c r="OM334" s="97"/>
      <c r="ON334" s="97"/>
      <c r="OO334" s="97"/>
      <c r="OP334" s="97"/>
      <c r="OQ334" s="97"/>
      <c r="OR334" s="97"/>
      <c r="OS334" s="97"/>
      <c r="OT334" s="97"/>
      <c r="OU334" s="97"/>
      <c r="OV334" s="97"/>
      <c r="OW334" s="97"/>
      <c r="OX334" s="97"/>
      <c r="OY334" s="97"/>
      <c r="OZ334" s="97"/>
      <c r="PA334" s="97"/>
      <c r="PB334" s="97"/>
      <c r="PC334" s="97"/>
      <c r="PD334" s="97"/>
      <c r="PE334" s="97"/>
      <c r="PF334" s="97"/>
      <c r="PG334" s="97"/>
      <c r="PH334" s="97"/>
      <c r="PI334" s="97"/>
      <c r="PJ334" s="97"/>
      <c r="PK334" s="97"/>
      <c r="PL334" s="97"/>
      <c r="PM334" s="97"/>
      <c r="PN334" s="97"/>
      <c r="PO334" s="97"/>
      <c r="PP334" s="97"/>
      <c r="PQ334" s="97"/>
      <c r="PR334" s="97"/>
      <c r="PS334" s="97"/>
      <c r="PT334" s="97"/>
      <c r="PU334" s="97"/>
      <c r="PV334" s="97"/>
      <c r="PW334" s="97"/>
      <c r="PX334" s="97"/>
      <c r="PY334" s="97"/>
      <c r="PZ334" s="97"/>
      <c r="QA334" s="97"/>
      <c r="QB334" s="97"/>
      <c r="QC334" s="97"/>
      <c r="QD334" s="97"/>
      <c r="QE334" s="97"/>
      <c r="QF334" s="97"/>
      <c r="QG334" s="97"/>
      <c r="QH334" s="97"/>
      <c r="QI334" s="97"/>
      <c r="QJ334" s="97"/>
      <c r="QK334" s="97"/>
      <c r="QL334" s="97"/>
      <c r="QM334" s="97"/>
      <c r="QN334" s="97"/>
      <c r="QO334" s="97"/>
      <c r="QP334" s="97"/>
      <c r="QQ334" s="97"/>
      <c r="QR334" s="97"/>
      <c r="QS334" s="97"/>
      <c r="QT334" s="97"/>
      <c r="QU334" s="97"/>
      <c r="QV334" s="97"/>
      <c r="QW334" s="97"/>
      <c r="QX334" s="97"/>
      <c r="QY334" s="97"/>
      <c r="QZ334" s="97"/>
      <c r="RA334" s="97"/>
      <c r="RB334" s="97"/>
      <c r="RC334" s="97"/>
      <c r="RD334" s="97"/>
      <c r="RE334" s="97"/>
      <c r="RF334" s="97"/>
      <c r="RG334" s="97"/>
      <c r="RH334" s="97"/>
      <c r="RI334" s="97"/>
      <c r="RJ334" s="97"/>
      <c r="RK334" s="97"/>
      <c r="RL334" s="97"/>
      <c r="RM334" s="97"/>
      <c r="RN334" s="97"/>
      <c r="RO334" s="97"/>
      <c r="RP334" s="97"/>
      <c r="RQ334" s="97"/>
      <c r="RR334" s="97"/>
      <c r="RS334" s="97"/>
      <c r="RT334" s="97"/>
      <c r="RU334" s="97"/>
      <c r="RV334" s="97"/>
      <c r="RW334" s="97"/>
      <c r="RX334" s="97"/>
      <c r="RY334" s="97"/>
      <c r="RZ334" s="97"/>
      <c r="SA334" s="97"/>
      <c r="SB334" s="97"/>
      <c r="SC334" s="97"/>
      <c r="SD334" s="97"/>
      <c r="SE334" s="97"/>
      <c r="SF334" s="97"/>
      <c r="SG334" s="97"/>
      <c r="SH334" s="97"/>
      <c r="SI334" s="97"/>
      <c r="SJ334" s="97"/>
      <c r="SK334" s="97"/>
      <c r="SL334" s="97"/>
      <c r="SM334" s="97"/>
      <c r="SN334" s="97"/>
      <c r="SO334" s="97"/>
      <c r="SP334" s="97"/>
      <c r="SQ334" s="97"/>
      <c r="SR334" s="97"/>
      <c r="SS334" s="97"/>
      <c r="ST334" s="97"/>
      <c r="SU334" s="97"/>
      <c r="SV334" s="97"/>
      <c r="SW334" s="97"/>
      <c r="SX334" s="97"/>
      <c r="SY334" s="97"/>
      <c r="SZ334" s="97"/>
      <c r="TA334" s="97"/>
      <c r="TB334" s="97"/>
    </row>
    <row r="335" spans="1:522" s="1" customFormat="1" ht="18" customHeight="1" x14ac:dyDescent="0.2">
      <c r="A335" s="12"/>
      <c r="B335" s="11" t="s">
        <v>48</v>
      </c>
      <c r="C335" s="1">
        <v>10756</v>
      </c>
      <c r="D335" s="1">
        <v>2012</v>
      </c>
      <c r="E335" t="s">
        <v>47</v>
      </c>
      <c r="F335" s="1">
        <v>6801</v>
      </c>
      <c r="G335" s="9" t="s">
        <v>96</v>
      </c>
      <c r="H335" s="4" t="s">
        <v>237</v>
      </c>
      <c r="I335" s="1">
        <f t="shared" si="6"/>
        <v>0</v>
      </c>
      <c r="J335" s="12">
        <f>Tabuľka3[[#This Row],[Stĺpec9]]</f>
        <v>0</v>
      </c>
      <c r="K335" s="97"/>
      <c r="L335" s="97"/>
      <c r="M335" s="97"/>
      <c r="N335" s="97"/>
      <c r="O335" s="97"/>
      <c r="P335" s="97"/>
      <c r="Q335" s="97"/>
      <c r="R335" s="97"/>
      <c r="S335" s="97"/>
      <c r="T335" s="97"/>
      <c r="U335" s="97"/>
      <c r="V335" s="97"/>
      <c r="W335" s="97"/>
      <c r="X335" s="97"/>
      <c r="Y335" s="97"/>
      <c r="Z335" s="97"/>
      <c r="AA335" s="97"/>
      <c r="AB335" s="97"/>
      <c r="AC335" s="97"/>
      <c r="AD335" s="97"/>
      <c r="AE335" s="97"/>
      <c r="AF335" s="97"/>
      <c r="AG335" s="97"/>
      <c r="AH335" s="97"/>
      <c r="AI335" s="97"/>
      <c r="AJ335" s="97"/>
      <c r="AK335" s="97"/>
      <c r="AL335" s="97"/>
      <c r="AM335" s="97"/>
      <c r="AN335" s="97"/>
      <c r="AO335" s="97"/>
      <c r="AP335" s="97"/>
      <c r="AQ335" s="97"/>
      <c r="AR335" s="97"/>
      <c r="AS335" s="97"/>
      <c r="AT335" s="97"/>
      <c r="AU335" s="97"/>
      <c r="AV335" s="97"/>
      <c r="AW335" s="97"/>
      <c r="AX335" s="97"/>
      <c r="AY335" s="97"/>
      <c r="AZ335" s="97"/>
      <c r="BA335" s="97"/>
      <c r="BB335" s="97"/>
      <c r="BC335" s="97"/>
      <c r="BD335" s="97"/>
      <c r="BE335" s="97"/>
      <c r="BF335" s="97"/>
      <c r="BG335" s="97"/>
      <c r="BH335" s="97"/>
      <c r="BI335" s="97"/>
      <c r="BJ335" s="97"/>
      <c r="BK335" s="97"/>
      <c r="BL335" s="97"/>
      <c r="BM335" s="97"/>
      <c r="BN335" s="97"/>
      <c r="BO335" s="97"/>
      <c r="BP335" s="97"/>
      <c r="BQ335" s="97"/>
      <c r="BR335" s="97"/>
      <c r="BS335" s="97"/>
      <c r="BT335" s="97"/>
      <c r="BU335" s="97"/>
      <c r="BV335" s="97"/>
      <c r="BW335" s="97"/>
      <c r="BX335" s="97"/>
      <c r="BY335" s="97"/>
      <c r="BZ335" s="97"/>
      <c r="CA335" s="97"/>
      <c r="CB335" s="97"/>
      <c r="CC335" s="97"/>
      <c r="CD335" s="97"/>
      <c r="CE335" s="97"/>
      <c r="CF335" s="97"/>
      <c r="CG335" s="97"/>
      <c r="CH335" s="97"/>
      <c r="CI335" s="97"/>
      <c r="CJ335" s="97"/>
      <c r="CK335" s="97"/>
      <c r="CL335" s="97"/>
      <c r="CM335" s="97"/>
      <c r="CN335" s="97"/>
      <c r="CO335" s="97"/>
      <c r="CP335" s="97"/>
      <c r="CQ335" s="97"/>
      <c r="CR335" s="97"/>
      <c r="CS335" s="97"/>
      <c r="CT335" s="97"/>
      <c r="CU335" s="97"/>
      <c r="CV335" s="97"/>
      <c r="CW335" s="97"/>
      <c r="CX335" s="97"/>
      <c r="CY335" s="97"/>
      <c r="CZ335" s="97"/>
      <c r="DA335" s="97"/>
      <c r="DB335" s="97"/>
      <c r="DC335" s="97"/>
      <c r="DD335" s="97"/>
      <c r="DE335" s="97"/>
      <c r="DF335" s="97"/>
      <c r="DG335" s="97"/>
      <c r="DH335" s="97"/>
      <c r="DI335" s="97"/>
      <c r="DJ335" s="97"/>
      <c r="DK335" s="97"/>
      <c r="DL335" s="97"/>
      <c r="DM335" s="97"/>
      <c r="DN335" s="97"/>
      <c r="DO335" s="97"/>
      <c r="DP335" s="97"/>
      <c r="DQ335" s="97"/>
      <c r="DR335" s="97"/>
      <c r="DS335" s="97"/>
      <c r="DT335" s="97"/>
      <c r="DU335" s="97"/>
      <c r="DV335" s="97"/>
      <c r="DW335" s="97"/>
      <c r="DX335" s="97"/>
      <c r="DY335" s="97"/>
      <c r="DZ335" s="97"/>
      <c r="EA335" s="97"/>
      <c r="EB335" s="97"/>
      <c r="EC335" s="97"/>
      <c r="ED335" s="97"/>
      <c r="EE335" s="97"/>
      <c r="EF335" s="97"/>
      <c r="EG335" s="97"/>
      <c r="EH335" s="97"/>
      <c r="EI335" s="97"/>
      <c r="EJ335" s="97"/>
      <c r="EK335" s="97"/>
      <c r="EL335" s="97"/>
      <c r="EM335" s="97"/>
      <c r="EN335" s="97"/>
      <c r="EO335" s="97"/>
      <c r="EP335" s="97"/>
      <c r="EQ335" s="97"/>
      <c r="ER335" s="97"/>
      <c r="ES335" s="97"/>
      <c r="ET335" s="97"/>
      <c r="EU335" s="97"/>
      <c r="EV335" s="97"/>
      <c r="EW335" s="97"/>
      <c r="EX335" s="97"/>
      <c r="EY335" s="97"/>
      <c r="EZ335" s="97"/>
      <c r="FA335" s="97"/>
      <c r="FB335" s="97"/>
      <c r="FC335" s="97"/>
      <c r="FD335" s="97"/>
      <c r="FE335" s="97"/>
      <c r="FF335" s="97"/>
      <c r="FG335" s="97"/>
      <c r="FH335" s="97"/>
      <c r="FI335" s="97"/>
      <c r="FJ335" s="97"/>
      <c r="FK335" s="97"/>
      <c r="FL335" s="97"/>
      <c r="FM335" s="97"/>
      <c r="FN335" s="97"/>
      <c r="FO335" s="97"/>
      <c r="FP335" s="97"/>
      <c r="FQ335" s="97"/>
      <c r="FR335" s="97"/>
      <c r="FS335" s="97"/>
      <c r="FT335" s="97"/>
      <c r="FU335" s="97"/>
      <c r="FV335" s="97"/>
      <c r="FW335" s="97"/>
      <c r="FX335" s="97"/>
      <c r="FY335" s="97"/>
      <c r="FZ335" s="97"/>
      <c r="GA335" s="97"/>
      <c r="GB335" s="97"/>
      <c r="GC335" s="97"/>
      <c r="GD335" s="97"/>
      <c r="GE335" s="97"/>
      <c r="GF335" s="97"/>
      <c r="GG335" s="97"/>
      <c r="GH335" s="97"/>
      <c r="GI335" s="97"/>
      <c r="GJ335" s="97"/>
      <c r="GK335" s="97"/>
      <c r="GL335" s="97"/>
      <c r="GM335" s="97"/>
      <c r="GN335" s="97"/>
      <c r="GO335" s="97"/>
      <c r="GP335" s="97"/>
      <c r="GQ335" s="97"/>
      <c r="GR335" s="97"/>
      <c r="GS335" s="97"/>
      <c r="GT335" s="97"/>
      <c r="GU335" s="97"/>
      <c r="GV335" s="97"/>
      <c r="GW335" s="97"/>
      <c r="GX335" s="97"/>
      <c r="GY335" s="97"/>
      <c r="GZ335" s="97"/>
      <c r="HA335" s="97"/>
      <c r="HB335" s="97"/>
      <c r="HC335" s="97"/>
      <c r="HD335" s="97"/>
      <c r="HE335" s="97"/>
      <c r="HF335" s="97"/>
      <c r="HG335" s="97"/>
      <c r="HH335" s="97"/>
      <c r="HI335" s="97"/>
      <c r="HJ335" s="97"/>
      <c r="HK335" s="97"/>
      <c r="HL335" s="97"/>
      <c r="HM335" s="97"/>
      <c r="HN335" s="97"/>
      <c r="HO335" s="97"/>
      <c r="HP335" s="97"/>
      <c r="HQ335" s="97"/>
      <c r="HR335" s="97"/>
      <c r="HS335" s="97"/>
      <c r="HT335" s="97"/>
      <c r="HU335" s="97"/>
      <c r="HV335" s="97"/>
      <c r="HW335" s="97"/>
      <c r="HX335" s="97"/>
      <c r="HY335" s="97"/>
      <c r="HZ335" s="97"/>
      <c r="IA335" s="97"/>
      <c r="IB335" s="97"/>
      <c r="IC335" s="97"/>
      <c r="ID335" s="97"/>
      <c r="IE335" s="97"/>
      <c r="IF335" s="97"/>
      <c r="IG335" s="97"/>
      <c r="IH335" s="97"/>
      <c r="II335" s="97"/>
      <c r="IJ335" s="97"/>
      <c r="IK335" s="97"/>
      <c r="IL335" s="97"/>
      <c r="IM335" s="97"/>
      <c r="IN335" s="97"/>
      <c r="IO335" s="97"/>
      <c r="IP335" s="97"/>
      <c r="IQ335" s="97"/>
      <c r="IR335" s="97"/>
      <c r="IS335" s="97"/>
      <c r="IT335" s="97"/>
      <c r="IU335" s="97"/>
      <c r="IV335" s="97"/>
      <c r="IW335" s="97"/>
      <c r="IX335" s="97"/>
      <c r="IY335" s="97"/>
      <c r="IZ335" s="97"/>
      <c r="JA335" s="97"/>
      <c r="JB335" s="97"/>
      <c r="JC335" s="97"/>
      <c r="JD335" s="97"/>
      <c r="JE335" s="97"/>
      <c r="JF335" s="97"/>
      <c r="JG335" s="97"/>
      <c r="JH335" s="97"/>
      <c r="JI335" s="97"/>
      <c r="JJ335" s="97"/>
      <c r="JK335" s="97"/>
      <c r="JL335" s="97"/>
      <c r="JM335" s="97"/>
      <c r="JN335" s="97"/>
      <c r="JO335" s="97"/>
      <c r="JP335" s="97"/>
      <c r="JQ335" s="97"/>
      <c r="JR335" s="97"/>
      <c r="JS335" s="97"/>
      <c r="JT335" s="97"/>
      <c r="JU335" s="97"/>
      <c r="JV335" s="97"/>
      <c r="JW335" s="97"/>
      <c r="JX335" s="97"/>
      <c r="JY335" s="97"/>
      <c r="JZ335" s="97"/>
      <c r="KA335" s="97"/>
      <c r="KB335" s="97"/>
      <c r="KC335" s="97"/>
      <c r="KD335" s="97"/>
      <c r="KE335" s="97"/>
      <c r="KF335" s="97"/>
      <c r="KG335" s="97"/>
      <c r="KH335" s="97"/>
      <c r="KI335" s="97"/>
      <c r="KJ335" s="97"/>
      <c r="KK335" s="97"/>
      <c r="KL335" s="97"/>
      <c r="KM335" s="97"/>
      <c r="KN335" s="97"/>
      <c r="KO335" s="97"/>
      <c r="KP335" s="97"/>
      <c r="KQ335" s="97"/>
      <c r="KR335" s="97"/>
      <c r="KS335" s="97"/>
      <c r="KT335" s="97"/>
      <c r="KU335" s="97"/>
      <c r="KV335" s="97"/>
      <c r="KW335" s="97"/>
      <c r="KX335" s="97"/>
      <c r="KY335" s="97"/>
      <c r="KZ335" s="97"/>
      <c r="LA335" s="97"/>
      <c r="LB335" s="97"/>
      <c r="LC335" s="97"/>
      <c r="LD335" s="97"/>
      <c r="LE335" s="97"/>
      <c r="LF335" s="97"/>
      <c r="LG335" s="97"/>
      <c r="LH335" s="97"/>
      <c r="LI335" s="97"/>
      <c r="LJ335" s="97"/>
      <c r="LK335" s="97"/>
      <c r="LL335" s="97"/>
      <c r="LM335" s="97"/>
      <c r="LN335" s="97"/>
      <c r="LO335" s="97"/>
      <c r="LP335" s="97"/>
      <c r="LQ335" s="97"/>
      <c r="LR335" s="97"/>
      <c r="LS335" s="97"/>
      <c r="LT335" s="97"/>
      <c r="LU335" s="97"/>
      <c r="LV335" s="97"/>
      <c r="LW335" s="97"/>
      <c r="LX335" s="97"/>
      <c r="LY335" s="97"/>
      <c r="LZ335" s="97"/>
      <c r="MA335" s="97"/>
      <c r="MB335" s="97"/>
      <c r="MC335" s="97"/>
      <c r="MD335" s="97"/>
      <c r="ME335" s="97"/>
      <c r="MF335" s="97"/>
      <c r="MG335" s="97"/>
      <c r="MH335" s="97"/>
      <c r="MI335" s="97"/>
      <c r="MJ335" s="97"/>
      <c r="MK335" s="97"/>
      <c r="ML335" s="97"/>
      <c r="MM335" s="97"/>
      <c r="MN335" s="97"/>
      <c r="MO335" s="97"/>
      <c r="MP335" s="97"/>
      <c r="MQ335" s="97"/>
      <c r="MR335" s="97"/>
      <c r="MS335" s="97"/>
      <c r="MT335" s="97"/>
      <c r="MU335" s="97"/>
      <c r="MV335" s="97"/>
      <c r="MW335" s="97"/>
      <c r="MX335" s="97"/>
      <c r="MY335" s="97"/>
      <c r="MZ335" s="97"/>
      <c r="NA335" s="97"/>
      <c r="NB335" s="97"/>
      <c r="NC335" s="97"/>
      <c r="ND335" s="97"/>
      <c r="NE335" s="97"/>
      <c r="NF335" s="97"/>
      <c r="NG335" s="97"/>
      <c r="NH335" s="97"/>
      <c r="NI335" s="97"/>
      <c r="NJ335" s="97"/>
      <c r="NK335" s="97"/>
      <c r="NL335" s="97"/>
      <c r="NM335" s="97"/>
      <c r="NN335" s="97"/>
      <c r="NO335" s="97"/>
      <c r="NP335" s="97"/>
      <c r="NQ335" s="97"/>
      <c r="NR335" s="97"/>
      <c r="NS335" s="97"/>
      <c r="NT335" s="97"/>
      <c r="NU335" s="97"/>
      <c r="NV335" s="97"/>
      <c r="NW335" s="97"/>
      <c r="NX335" s="97"/>
      <c r="NY335" s="97"/>
      <c r="NZ335" s="97"/>
      <c r="OA335" s="97"/>
      <c r="OB335" s="97"/>
      <c r="OC335" s="97"/>
      <c r="OD335" s="97"/>
      <c r="OE335" s="97"/>
      <c r="OF335" s="97"/>
      <c r="OG335" s="97"/>
      <c r="OH335" s="97"/>
      <c r="OI335" s="97"/>
      <c r="OJ335" s="97"/>
      <c r="OK335" s="97"/>
      <c r="OL335" s="97"/>
      <c r="OM335" s="97"/>
      <c r="ON335" s="97"/>
      <c r="OO335" s="97"/>
      <c r="OP335" s="97"/>
      <c r="OQ335" s="97"/>
      <c r="OR335" s="97"/>
      <c r="OS335" s="97"/>
      <c r="OT335" s="97"/>
      <c r="OU335" s="97"/>
      <c r="OV335" s="97"/>
      <c r="OW335" s="97"/>
      <c r="OX335" s="97"/>
      <c r="OY335" s="97"/>
      <c r="OZ335" s="97"/>
      <c r="PA335" s="97"/>
      <c r="PB335" s="97"/>
      <c r="PC335" s="97"/>
      <c r="PD335" s="97"/>
      <c r="PE335" s="97"/>
      <c r="PF335" s="97"/>
      <c r="PG335" s="97"/>
      <c r="PH335" s="97"/>
      <c r="PI335" s="97"/>
      <c r="PJ335" s="97"/>
      <c r="PK335" s="97"/>
      <c r="PL335" s="97"/>
      <c r="PM335" s="97"/>
      <c r="PN335" s="97"/>
      <c r="PO335" s="97"/>
      <c r="PP335" s="97"/>
      <c r="PQ335" s="97"/>
      <c r="PR335" s="97"/>
      <c r="PS335" s="97"/>
      <c r="PT335" s="97"/>
      <c r="PU335" s="97"/>
      <c r="PV335" s="97"/>
      <c r="PW335" s="97"/>
      <c r="PX335" s="97"/>
      <c r="PY335" s="97"/>
      <c r="PZ335" s="97"/>
      <c r="QA335" s="97"/>
      <c r="QB335" s="97"/>
      <c r="QC335" s="97"/>
      <c r="QD335" s="97"/>
      <c r="QE335" s="97"/>
      <c r="QF335" s="97"/>
      <c r="QG335" s="97"/>
      <c r="QH335" s="97"/>
      <c r="QI335" s="97"/>
      <c r="QJ335" s="97"/>
      <c r="QK335" s="97"/>
      <c r="QL335" s="97"/>
      <c r="QM335" s="97"/>
      <c r="QN335" s="97"/>
      <c r="QO335" s="97"/>
      <c r="QP335" s="97"/>
      <c r="QQ335" s="97"/>
      <c r="QR335" s="97"/>
      <c r="QS335" s="97"/>
      <c r="QT335" s="97"/>
      <c r="QU335" s="97"/>
      <c r="QV335" s="97"/>
      <c r="QW335" s="97"/>
      <c r="QX335" s="97"/>
      <c r="QY335" s="97"/>
      <c r="QZ335" s="97"/>
      <c r="RA335" s="97"/>
      <c r="RB335" s="97"/>
      <c r="RC335" s="97"/>
      <c r="RD335" s="97"/>
      <c r="RE335" s="97"/>
      <c r="RF335" s="97"/>
      <c r="RG335" s="97"/>
      <c r="RH335" s="97"/>
      <c r="RI335" s="97"/>
      <c r="RJ335" s="97"/>
      <c r="RK335" s="97"/>
      <c r="RL335" s="97"/>
      <c r="RM335" s="97"/>
      <c r="RN335" s="97"/>
      <c r="RO335" s="97"/>
      <c r="RP335" s="97"/>
      <c r="RQ335" s="97"/>
      <c r="RR335" s="97"/>
      <c r="RS335" s="97"/>
      <c r="RT335" s="97"/>
      <c r="RU335" s="97"/>
      <c r="RV335" s="97"/>
      <c r="RW335" s="97"/>
      <c r="RX335" s="97"/>
      <c r="RY335" s="97"/>
      <c r="RZ335" s="97"/>
      <c r="SA335" s="97"/>
      <c r="SB335" s="97"/>
      <c r="SC335" s="97"/>
      <c r="SD335" s="97"/>
      <c r="SE335" s="97"/>
      <c r="SF335" s="97"/>
      <c r="SG335" s="97"/>
      <c r="SH335" s="97"/>
      <c r="SI335" s="97"/>
      <c r="SJ335" s="97"/>
      <c r="SK335" s="97"/>
      <c r="SL335" s="97"/>
      <c r="SM335" s="97"/>
      <c r="SN335" s="97"/>
      <c r="SO335" s="97"/>
      <c r="SP335" s="97"/>
      <c r="SQ335" s="97"/>
      <c r="SR335" s="97"/>
      <c r="SS335" s="97"/>
      <c r="ST335" s="97"/>
      <c r="SU335" s="97"/>
      <c r="SV335" s="97"/>
      <c r="SW335" s="97"/>
      <c r="SX335" s="97"/>
      <c r="SY335" s="97"/>
      <c r="SZ335" s="97"/>
      <c r="TA335" s="97"/>
      <c r="TB335" s="97"/>
    </row>
    <row r="336" spans="1:522" s="1" customFormat="1" ht="18" customHeight="1" x14ac:dyDescent="0.2">
      <c r="A336" s="12"/>
      <c r="B336" s="11" t="s">
        <v>452</v>
      </c>
      <c r="C336" s="1">
        <v>12638</v>
      </c>
      <c r="E336" s="4" t="s">
        <v>451</v>
      </c>
      <c r="F336" s="1">
        <v>6579</v>
      </c>
      <c r="G336" s="9" t="s">
        <v>96</v>
      </c>
      <c r="H336" s="4" t="s">
        <v>450</v>
      </c>
      <c r="I336" s="1">
        <f t="shared" si="6"/>
        <v>0</v>
      </c>
      <c r="J336" s="12">
        <f>Tabuľka3[[#This Row],[Stĺpec9]]</f>
        <v>0</v>
      </c>
      <c r="K336" s="97"/>
      <c r="L336" s="97"/>
      <c r="M336" s="97"/>
      <c r="N336" s="97"/>
      <c r="O336" s="97"/>
      <c r="P336" s="97"/>
      <c r="Q336" s="97"/>
      <c r="R336" s="97"/>
      <c r="S336" s="97"/>
      <c r="T336" s="97"/>
      <c r="U336" s="97"/>
      <c r="V336" s="97"/>
      <c r="W336" s="97"/>
      <c r="X336" s="97"/>
      <c r="Y336" s="97"/>
      <c r="Z336" s="97"/>
      <c r="AA336" s="97"/>
      <c r="AB336" s="97"/>
      <c r="AC336" s="97"/>
      <c r="AD336" s="97"/>
      <c r="AE336" s="97"/>
      <c r="AF336" s="97"/>
      <c r="AG336" s="97"/>
      <c r="AH336" s="97"/>
      <c r="AI336" s="97"/>
      <c r="AJ336" s="97"/>
      <c r="AK336" s="97"/>
      <c r="AL336" s="97"/>
      <c r="AM336" s="97"/>
      <c r="AN336" s="97"/>
      <c r="AO336" s="97"/>
      <c r="AP336" s="97"/>
      <c r="AQ336" s="97"/>
      <c r="AR336" s="97"/>
      <c r="AS336" s="97"/>
      <c r="AT336" s="97"/>
      <c r="AU336" s="97"/>
      <c r="AV336" s="97"/>
      <c r="AW336" s="97"/>
      <c r="AX336" s="97"/>
      <c r="AY336" s="97"/>
      <c r="AZ336" s="97"/>
      <c r="BA336" s="97"/>
      <c r="BB336" s="97"/>
      <c r="BC336" s="97"/>
      <c r="BD336" s="97"/>
      <c r="BE336" s="97"/>
      <c r="BF336" s="97"/>
      <c r="BG336" s="97"/>
      <c r="BH336" s="97"/>
      <c r="BI336" s="97"/>
      <c r="BJ336" s="97"/>
      <c r="BK336" s="97"/>
      <c r="BL336" s="97"/>
      <c r="BM336" s="97"/>
      <c r="BN336" s="97"/>
      <c r="BO336" s="97"/>
      <c r="BP336" s="97"/>
      <c r="BQ336" s="97"/>
      <c r="BR336" s="97"/>
      <c r="BS336" s="97"/>
      <c r="BT336" s="97"/>
      <c r="BU336" s="97"/>
      <c r="BV336" s="97"/>
      <c r="BW336" s="97"/>
      <c r="BX336" s="97"/>
      <c r="BY336" s="97"/>
      <c r="BZ336" s="97"/>
      <c r="CA336" s="97"/>
      <c r="CB336" s="97"/>
      <c r="CC336" s="97"/>
      <c r="CD336" s="97"/>
      <c r="CE336" s="97"/>
      <c r="CF336" s="97"/>
      <c r="CG336" s="97"/>
      <c r="CH336" s="97"/>
      <c r="CI336" s="97"/>
      <c r="CJ336" s="97"/>
      <c r="CK336" s="97"/>
      <c r="CL336" s="97"/>
      <c r="CM336" s="97"/>
      <c r="CN336" s="97"/>
      <c r="CO336" s="97"/>
      <c r="CP336" s="97"/>
      <c r="CQ336" s="97"/>
      <c r="CR336" s="97"/>
      <c r="CS336" s="97"/>
      <c r="CT336" s="97"/>
      <c r="CU336" s="97"/>
      <c r="CV336" s="97"/>
      <c r="CW336" s="97"/>
      <c r="CX336" s="97"/>
      <c r="CY336" s="97"/>
      <c r="CZ336" s="97"/>
      <c r="DA336" s="97"/>
      <c r="DB336" s="97"/>
      <c r="DC336" s="97"/>
      <c r="DD336" s="97"/>
      <c r="DE336" s="97"/>
      <c r="DF336" s="97"/>
      <c r="DG336" s="97"/>
      <c r="DH336" s="97"/>
      <c r="DI336" s="97"/>
      <c r="DJ336" s="97"/>
      <c r="DK336" s="97"/>
      <c r="DL336" s="97"/>
      <c r="DM336" s="97"/>
      <c r="DN336" s="97"/>
      <c r="DO336" s="97"/>
      <c r="DP336" s="97"/>
      <c r="DQ336" s="97"/>
      <c r="DR336" s="97"/>
      <c r="DS336" s="97"/>
      <c r="DT336" s="97"/>
      <c r="DU336" s="97"/>
      <c r="DV336" s="97"/>
      <c r="DW336" s="97"/>
      <c r="DX336" s="97"/>
      <c r="DY336" s="97"/>
      <c r="DZ336" s="97"/>
      <c r="EA336" s="97"/>
      <c r="EB336" s="97"/>
      <c r="EC336" s="97"/>
      <c r="ED336" s="97"/>
      <c r="EE336" s="97"/>
      <c r="EF336" s="97"/>
      <c r="EG336" s="97"/>
      <c r="EH336" s="97"/>
      <c r="EI336" s="97"/>
      <c r="EJ336" s="97"/>
      <c r="EK336" s="97"/>
      <c r="EL336" s="97"/>
      <c r="EM336" s="97"/>
      <c r="EN336" s="97"/>
      <c r="EO336" s="97"/>
      <c r="EP336" s="97"/>
      <c r="EQ336" s="97"/>
      <c r="ER336" s="97"/>
      <c r="ES336" s="97"/>
      <c r="ET336" s="97"/>
      <c r="EU336" s="97"/>
      <c r="EV336" s="97"/>
      <c r="EW336" s="97"/>
      <c r="EX336" s="97"/>
      <c r="EY336" s="97"/>
      <c r="EZ336" s="97"/>
      <c r="FA336" s="97"/>
      <c r="FB336" s="97"/>
      <c r="FC336" s="97"/>
      <c r="FD336" s="97"/>
      <c r="FE336" s="97"/>
      <c r="FF336" s="97"/>
      <c r="FG336" s="97"/>
      <c r="FH336" s="97"/>
      <c r="FI336" s="97"/>
      <c r="FJ336" s="97"/>
      <c r="FK336" s="97"/>
      <c r="FL336" s="97"/>
      <c r="FM336" s="97"/>
      <c r="FN336" s="97"/>
      <c r="FO336" s="97"/>
      <c r="FP336" s="97"/>
      <c r="FQ336" s="97"/>
      <c r="FR336" s="97"/>
      <c r="FS336" s="97"/>
      <c r="FT336" s="97"/>
      <c r="FU336" s="97"/>
      <c r="FV336" s="97"/>
      <c r="FW336" s="97"/>
      <c r="FX336" s="97"/>
      <c r="FY336" s="97"/>
      <c r="FZ336" s="97"/>
      <c r="GA336" s="97"/>
      <c r="GB336" s="97"/>
      <c r="GC336" s="97"/>
      <c r="GD336" s="97"/>
      <c r="GE336" s="97"/>
      <c r="GF336" s="97"/>
      <c r="GG336" s="97"/>
      <c r="GH336" s="97"/>
      <c r="GI336" s="97"/>
      <c r="GJ336" s="97"/>
      <c r="GK336" s="97"/>
      <c r="GL336" s="97"/>
      <c r="GM336" s="97"/>
      <c r="GN336" s="97"/>
      <c r="GO336" s="97"/>
      <c r="GP336" s="97"/>
      <c r="GQ336" s="97"/>
      <c r="GR336" s="97"/>
      <c r="GS336" s="97"/>
      <c r="GT336" s="97"/>
      <c r="GU336" s="97"/>
      <c r="GV336" s="97"/>
      <c r="GW336" s="97"/>
      <c r="GX336" s="97"/>
      <c r="GY336" s="97"/>
      <c r="GZ336" s="97"/>
      <c r="HA336" s="97"/>
      <c r="HB336" s="97"/>
      <c r="HC336" s="97"/>
      <c r="HD336" s="97"/>
      <c r="HE336" s="97"/>
      <c r="HF336" s="97"/>
      <c r="HG336" s="97"/>
      <c r="HH336" s="97"/>
      <c r="HI336" s="97"/>
      <c r="HJ336" s="97"/>
      <c r="HK336" s="97"/>
      <c r="HL336" s="97"/>
      <c r="HM336" s="97"/>
      <c r="HN336" s="97"/>
      <c r="HO336" s="97"/>
      <c r="HP336" s="97"/>
      <c r="HQ336" s="97"/>
      <c r="HR336" s="97"/>
      <c r="HS336" s="97"/>
      <c r="HT336" s="97"/>
      <c r="HU336" s="97"/>
      <c r="HV336" s="97"/>
      <c r="HW336" s="97"/>
      <c r="HX336" s="97"/>
      <c r="HY336" s="97"/>
      <c r="HZ336" s="97"/>
      <c r="IA336" s="97"/>
      <c r="IB336" s="97"/>
      <c r="IC336" s="97"/>
      <c r="ID336" s="97"/>
      <c r="IE336" s="97"/>
      <c r="IF336" s="97"/>
      <c r="IG336" s="97"/>
      <c r="IH336" s="97"/>
      <c r="II336" s="97"/>
      <c r="IJ336" s="97"/>
      <c r="IK336" s="97"/>
      <c r="IL336" s="97"/>
      <c r="IM336" s="97"/>
      <c r="IN336" s="97"/>
      <c r="IO336" s="97"/>
      <c r="IP336" s="97"/>
      <c r="IQ336" s="97"/>
      <c r="IR336" s="97"/>
      <c r="IS336" s="97"/>
      <c r="IT336" s="97"/>
      <c r="IU336" s="97"/>
      <c r="IV336" s="97"/>
      <c r="IW336" s="97"/>
      <c r="IX336" s="97"/>
      <c r="IY336" s="97"/>
      <c r="IZ336" s="97"/>
      <c r="JA336" s="97"/>
      <c r="JB336" s="97"/>
      <c r="JC336" s="97"/>
      <c r="JD336" s="97"/>
      <c r="JE336" s="97"/>
      <c r="JF336" s="97"/>
      <c r="JG336" s="97"/>
      <c r="JH336" s="97"/>
      <c r="JI336" s="97"/>
      <c r="JJ336" s="97"/>
      <c r="JK336" s="97"/>
      <c r="JL336" s="97"/>
      <c r="JM336" s="97"/>
      <c r="JN336" s="97"/>
      <c r="JO336" s="97"/>
      <c r="JP336" s="97"/>
      <c r="JQ336" s="97"/>
      <c r="JR336" s="97"/>
      <c r="JS336" s="97"/>
      <c r="JT336" s="97"/>
      <c r="JU336" s="97"/>
      <c r="JV336" s="97"/>
      <c r="JW336" s="97"/>
      <c r="JX336" s="97"/>
      <c r="JY336" s="97"/>
      <c r="JZ336" s="97"/>
      <c r="KA336" s="97"/>
      <c r="KB336" s="97"/>
      <c r="KC336" s="97"/>
      <c r="KD336" s="97"/>
      <c r="KE336" s="97"/>
      <c r="KF336" s="97"/>
      <c r="KG336" s="97"/>
      <c r="KH336" s="97"/>
      <c r="KI336" s="97"/>
      <c r="KJ336" s="97"/>
      <c r="KK336" s="97"/>
      <c r="KL336" s="97"/>
      <c r="KM336" s="97"/>
      <c r="KN336" s="97"/>
      <c r="KO336" s="97"/>
      <c r="KP336" s="97"/>
      <c r="KQ336" s="97"/>
      <c r="KR336" s="97"/>
      <c r="KS336" s="97"/>
      <c r="KT336" s="97"/>
      <c r="KU336" s="97"/>
      <c r="KV336" s="97"/>
      <c r="KW336" s="97"/>
      <c r="KX336" s="97"/>
      <c r="KY336" s="97"/>
      <c r="KZ336" s="97"/>
      <c r="LA336" s="97"/>
      <c r="LB336" s="97"/>
      <c r="LC336" s="97"/>
      <c r="LD336" s="97"/>
      <c r="LE336" s="97"/>
      <c r="LF336" s="97"/>
      <c r="LG336" s="97"/>
      <c r="LH336" s="97"/>
      <c r="LI336" s="97"/>
      <c r="LJ336" s="97"/>
      <c r="LK336" s="97"/>
      <c r="LL336" s="97"/>
      <c r="LM336" s="97"/>
      <c r="LN336" s="97"/>
      <c r="LO336" s="97"/>
      <c r="LP336" s="97"/>
      <c r="LQ336" s="97"/>
      <c r="LR336" s="97"/>
      <c r="LS336" s="97"/>
      <c r="LT336" s="97"/>
      <c r="LU336" s="97"/>
      <c r="LV336" s="97"/>
      <c r="LW336" s="97"/>
      <c r="LX336" s="97"/>
      <c r="LY336" s="97"/>
      <c r="LZ336" s="97"/>
      <c r="MA336" s="97"/>
      <c r="MB336" s="97"/>
      <c r="MC336" s="97"/>
      <c r="MD336" s="97"/>
      <c r="ME336" s="97"/>
      <c r="MF336" s="97"/>
      <c r="MG336" s="97"/>
      <c r="MH336" s="97"/>
      <c r="MI336" s="97"/>
      <c r="MJ336" s="97"/>
      <c r="MK336" s="97"/>
      <c r="ML336" s="97"/>
      <c r="MM336" s="97"/>
      <c r="MN336" s="97"/>
      <c r="MO336" s="97"/>
      <c r="MP336" s="97"/>
      <c r="MQ336" s="97"/>
      <c r="MR336" s="97"/>
      <c r="MS336" s="97"/>
      <c r="MT336" s="97"/>
      <c r="MU336" s="97"/>
      <c r="MV336" s="97"/>
      <c r="MW336" s="97"/>
      <c r="MX336" s="97"/>
      <c r="MY336" s="97"/>
      <c r="MZ336" s="97"/>
      <c r="NA336" s="97"/>
      <c r="NB336" s="97"/>
      <c r="NC336" s="97"/>
      <c r="ND336" s="97"/>
      <c r="NE336" s="97"/>
      <c r="NF336" s="97"/>
      <c r="NG336" s="97"/>
      <c r="NH336" s="97"/>
      <c r="NI336" s="97"/>
      <c r="NJ336" s="97"/>
      <c r="NK336" s="97"/>
      <c r="NL336" s="97"/>
      <c r="NM336" s="97"/>
      <c r="NN336" s="97"/>
      <c r="NO336" s="97"/>
      <c r="NP336" s="97"/>
      <c r="NQ336" s="97"/>
      <c r="NR336" s="97"/>
      <c r="NS336" s="97"/>
      <c r="NT336" s="97"/>
      <c r="NU336" s="97"/>
      <c r="NV336" s="97"/>
      <c r="NW336" s="97"/>
      <c r="NX336" s="97"/>
      <c r="NY336" s="97"/>
      <c r="NZ336" s="97"/>
      <c r="OA336" s="97"/>
      <c r="OB336" s="97"/>
      <c r="OC336" s="97"/>
      <c r="OD336" s="97"/>
      <c r="OE336" s="97"/>
      <c r="OF336" s="97"/>
      <c r="OG336" s="97"/>
      <c r="OH336" s="97"/>
      <c r="OI336" s="97"/>
      <c r="OJ336" s="97"/>
      <c r="OK336" s="97"/>
      <c r="OL336" s="97"/>
      <c r="OM336" s="97"/>
      <c r="ON336" s="97"/>
      <c r="OO336" s="97"/>
      <c r="OP336" s="97"/>
      <c r="OQ336" s="97"/>
      <c r="OR336" s="97"/>
      <c r="OS336" s="97"/>
      <c r="OT336" s="97"/>
      <c r="OU336" s="97"/>
      <c r="OV336" s="97"/>
      <c r="OW336" s="97"/>
      <c r="OX336" s="97"/>
      <c r="OY336" s="97"/>
      <c r="OZ336" s="97"/>
      <c r="PA336" s="97"/>
      <c r="PB336" s="97"/>
      <c r="PC336" s="97"/>
      <c r="PD336" s="97"/>
      <c r="PE336" s="97"/>
      <c r="PF336" s="97"/>
      <c r="PG336" s="97"/>
      <c r="PH336" s="97"/>
      <c r="PI336" s="97"/>
      <c r="PJ336" s="97"/>
      <c r="PK336" s="97"/>
      <c r="PL336" s="97"/>
      <c r="PM336" s="97"/>
      <c r="PN336" s="97"/>
      <c r="PO336" s="97"/>
      <c r="PP336" s="97"/>
      <c r="PQ336" s="97"/>
      <c r="PR336" s="97"/>
      <c r="PS336" s="97"/>
      <c r="PT336" s="97"/>
      <c r="PU336" s="97"/>
      <c r="PV336" s="97"/>
      <c r="PW336" s="97"/>
      <c r="PX336" s="97"/>
      <c r="PY336" s="97"/>
      <c r="PZ336" s="97"/>
      <c r="QA336" s="97"/>
      <c r="QB336" s="97"/>
      <c r="QC336" s="97"/>
      <c r="QD336" s="97"/>
      <c r="QE336" s="97"/>
      <c r="QF336" s="97"/>
      <c r="QG336" s="97"/>
      <c r="QH336" s="97"/>
      <c r="QI336" s="97"/>
      <c r="QJ336" s="97"/>
      <c r="QK336" s="97"/>
      <c r="QL336" s="97"/>
      <c r="QM336" s="97"/>
      <c r="QN336" s="97"/>
      <c r="QO336" s="97"/>
      <c r="QP336" s="97"/>
      <c r="QQ336" s="97"/>
      <c r="QR336" s="97"/>
      <c r="QS336" s="97"/>
      <c r="QT336" s="97"/>
      <c r="QU336" s="97"/>
      <c r="QV336" s="97"/>
      <c r="QW336" s="97"/>
      <c r="QX336" s="97"/>
      <c r="QY336" s="97"/>
      <c r="QZ336" s="97"/>
      <c r="RA336" s="97"/>
      <c r="RB336" s="97"/>
      <c r="RC336" s="97"/>
      <c r="RD336" s="97"/>
      <c r="RE336" s="97"/>
      <c r="RF336" s="97"/>
      <c r="RG336" s="97"/>
      <c r="RH336" s="97"/>
      <c r="RI336" s="97"/>
      <c r="RJ336" s="97"/>
      <c r="RK336" s="97"/>
      <c r="RL336" s="97"/>
      <c r="RM336" s="97"/>
      <c r="RN336" s="97"/>
      <c r="RO336" s="97"/>
      <c r="RP336" s="97"/>
      <c r="RQ336" s="97"/>
      <c r="RR336" s="97"/>
      <c r="RS336" s="97"/>
      <c r="RT336" s="97"/>
      <c r="RU336" s="97"/>
      <c r="RV336" s="97"/>
      <c r="RW336" s="97"/>
      <c r="RX336" s="97"/>
      <c r="RY336" s="97"/>
      <c r="RZ336" s="97"/>
      <c r="SA336" s="97"/>
      <c r="SB336" s="97"/>
      <c r="SC336" s="97"/>
      <c r="SD336" s="97"/>
      <c r="SE336" s="97"/>
      <c r="SF336" s="97"/>
      <c r="SG336" s="97"/>
      <c r="SH336" s="97"/>
      <c r="SI336" s="97"/>
      <c r="SJ336" s="97"/>
      <c r="SK336" s="97"/>
      <c r="SL336" s="97"/>
      <c r="SM336" s="97"/>
      <c r="SN336" s="97"/>
      <c r="SO336" s="97"/>
      <c r="SP336" s="97"/>
      <c r="SQ336" s="97"/>
      <c r="SR336" s="97"/>
      <c r="SS336" s="97"/>
      <c r="ST336" s="97"/>
      <c r="SU336" s="97"/>
      <c r="SV336" s="97"/>
      <c r="SW336" s="97"/>
      <c r="SX336" s="97"/>
      <c r="SY336" s="97"/>
      <c r="SZ336" s="97"/>
      <c r="TA336" s="97"/>
      <c r="TB336" s="97"/>
    </row>
    <row r="337" spans="1:522" s="1" customFormat="1" ht="19.5" customHeight="1" x14ac:dyDescent="0.2">
      <c r="A337" s="12"/>
      <c r="B337" s="11" t="s">
        <v>340</v>
      </c>
      <c r="C337" s="1">
        <v>11871</v>
      </c>
      <c r="E337" s="59" t="s">
        <v>339</v>
      </c>
      <c r="F337" s="1">
        <v>9561</v>
      </c>
      <c r="G337" s="9" t="s">
        <v>94</v>
      </c>
      <c r="H337" s="4" t="s">
        <v>341</v>
      </c>
      <c r="I337" s="1">
        <f t="shared" si="6"/>
        <v>0</v>
      </c>
      <c r="J337" s="12">
        <f>Tabuľka3[[#This Row],[Stĺpec9]]</f>
        <v>0</v>
      </c>
      <c r="K337" s="97"/>
      <c r="L337" s="97"/>
      <c r="M337" s="97"/>
      <c r="N337" s="97"/>
      <c r="O337" s="97"/>
      <c r="P337" s="97"/>
      <c r="Q337" s="97"/>
      <c r="R337" s="97"/>
      <c r="S337" s="97"/>
      <c r="T337" s="97"/>
      <c r="U337" s="97"/>
      <c r="V337" s="97"/>
      <c r="W337" s="97"/>
      <c r="X337" s="97"/>
      <c r="Y337" s="97"/>
      <c r="Z337" s="97"/>
      <c r="AA337" s="97"/>
      <c r="AB337" s="97"/>
      <c r="AC337" s="97"/>
      <c r="AD337" s="97"/>
      <c r="AE337" s="97"/>
      <c r="AF337" s="97"/>
      <c r="AG337" s="97"/>
      <c r="AH337" s="97"/>
      <c r="AI337" s="97"/>
      <c r="AJ337" s="97"/>
      <c r="AK337" s="97"/>
      <c r="AL337" s="97"/>
      <c r="AM337" s="97"/>
      <c r="AN337" s="97"/>
      <c r="AO337" s="97"/>
      <c r="AP337" s="97"/>
      <c r="AQ337" s="97"/>
      <c r="AR337" s="97"/>
      <c r="AS337" s="97"/>
      <c r="AT337" s="97"/>
      <c r="AU337" s="97"/>
      <c r="AV337" s="97"/>
      <c r="AW337" s="97"/>
      <c r="AX337" s="97"/>
      <c r="AY337" s="97"/>
      <c r="AZ337" s="97"/>
      <c r="BA337" s="97"/>
      <c r="BB337" s="97"/>
      <c r="BC337" s="97"/>
      <c r="BD337" s="97"/>
      <c r="BE337" s="97"/>
      <c r="BF337" s="97"/>
      <c r="BG337" s="97"/>
      <c r="BH337" s="97"/>
      <c r="BI337" s="97"/>
      <c r="BJ337" s="97"/>
      <c r="BK337" s="97"/>
      <c r="BL337" s="97"/>
      <c r="BM337" s="97"/>
      <c r="BN337" s="97"/>
      <c r="BO337" s="97"/>
      <c r="BP337" s="97"/>
      <c r="BQ337" s="97"/>
      <c r="BR337" s="97"/>
      <c r="BS337" s="97"/>
      <c r="BT337" s="97"/>
      <c r="BU337" s="97"/>
      <c r="BV337" s="97"/>
      <c r="BW337" s="97"/>
      <c r="BX337" s="97"/>
      <c r="BY337" s="97"/>
      <c r="BZ337" s="97"/>
      <c r="CA337" s="97"/>
      <c r="CB337" s="97"/>
      <c r="CC337" s="97"/>
      <c r="CD337" s="97"/>
      <c r="CE337" s="97"/>
      <c r="CF337" s="97"/>
      <c r="CG337" s="97"/>
      <c r="CH337" s="97"/>
      <c r="CI337" s="97"/>
      <c r="CJ337" s="97"/>
      <c r="CK337" s="97"/>
      <c r="CL337" s="97"/>
      <c r="CM337" s="97"/>
      <c r="CN337" s="97"/>
      <c r="CO337" s="97"/>
      <c r="CP337" s="97"/>
      <c r="CQ337" s="97"/>
      <c r="CR337" s="97"/>
      <c r="CS337" s="97"/>
      <c r="CT337" s="97"/>
      <c r="CU337" s="97"/>
      <c r="CV337" s="97"/>
      <c r="CW337" s="97"/>
      <c r="CX337" s="97"/>
      <c r="CY337" s="97"/>
      <c r="CZ337" s="97"/>
      <c r="DA337" s="97"/>
      <c r="DB337" s="97"/>
      <c r="DC337" s="97"/>
      <c r="DD337" s="97"/>
      <c r="DE337" s="97"/>
      <c r="DF337" s="97"/>
      <c r="DG337" s="97"/>
      <c r="DH337" s="97"/>
      <c r="DI337" s="97"/>
      <c r="DJ337" s="97"/>
      <c r="DK337" s="97"/>
      <c r="DL337" s="97"/>
      <c r="DM337" s="97"/>
      <c r="DN337" s="97"/>
      <c r="DO337" s="97"/>
      <c r="DP337" s="97"/>
      <c r="DQ337" s="97"/>
      <c r="DR337" s="97"/>
      <c r="DS337" s="97"/>
      <c r="DT337" s="97"/>
      <c r="DU337" s="97"/>
      <c r="DV337" s="97"/>
      <c r="DW337" s="97"/>
      <c r="DX337" s="97"/>
      <c r="DY337" s="97"/>
      <c r="DZ337" s="97"/>
      <c r="EA337" s="97"/>
      <c r="EB337" s="97"/>
      <c r="EC337" s="97"/>
      <c r="ED337" s="97"/>
      <c r="EE337" s="97"/>
      <c r="EF337" s="97"/>
      <c r="EG337" s="97"/>
      <c r="EH337" s="97"/>
      <c r="EI337" s="97"/>
      <c r="EJ337" s="97"/>
      <c r="EK337" s="97"/>
      <c r="EL337" s="97"/>
      <c r="EM337" s="97"/>
      <c r="EN337" s="97"/>
      <c r="EO337" s="97"/>
      <c r="EP337" s="97"/>
      <c r="EQ337" s="97"/>
      <c r="ER337" s="97"/>
      <c r="ES337" s="97"/>
      <c r="ET337" s="97"/>
      <c r="EU337" s="97"/>
      <c r="EV337" s="97"/>
      <c r="EW337" s="97"/>
      <c r="EX337" s="97"/>
      <c r="EY337" s="97"/>
      <c r="EZ337" s="97"/>
      <c r="FA337" s="97"/>
      <c r="FB337" s="97"/>
      <c r="FC337" s="97"/>
      <c r="FD337" s="97"/>
      <c r="FE337" s="97"/>
      <c r="FF337" s="97"/>
      <c r="FG337" s="97"/>
      <c r="FH337" s="97"/>
      <c r="FI337" s="97"/>
      <c r="FJ337" s="97"/>
      <c r="FK337" s="97"/>
      <c r="FL337" s="97"/>
      <c r="FM337" s="97"/>
      <c r="FN337" s="97"/>
      <c r="FO337" s="97"/>
      <c r="FP337" s="97"/>
      <c r="FQ337" s="97"/>
      <c r="FR337" s="97"/>
      <c r="FS337" s="97"/>
      <c r="FT337" s="97"/>
      <c r="FU337" s="97"/>
      <c r="FV337" s="97"/>
      <c r="FW337" s="97"/>
      <c r="FX337" s="97"/>
      <c r="FY337" s="97"/>
      <c r="FZ337" s="97"/>
      <c r="GA337" s="97"/>
      <c r="GB337" s="97"/>
      <c r="GC337" s="97"/>
      <c r="GD337" s="97"/>
      <c r="GE337" s="97"/>
      <c r="GF337" s="97"/>
      <c r="GG337" s="97"/>
      <c r="GH337" s="97"/>
      <c r="GI337" s="97"/>
      <c r="GJ337" s="97"/>
      <c r="GK337" s="97"/>
      <c r="GL337" s="97"/>
      <c r="GM337" s="97"/>
      <c r="GN337" s="97"/>
      <c r="GO337" s="97"/>
      <c r="GP337" s="97"/>
      <c r="GQ337" s="97"/>
      <c r="GR337" s="97"/>
      <c r="GS337" s="97"/>
      <c r="GT337" s="97"/>
      <c r="GU337" s="97"/>
      <c r="GV337" s="97"/>
      <c r="GW337" s="97"/>
      <c r="GX337" s="97"/>
      <c r="GY337" s="97"/>
      <c r="GZ337" s="97"/>
      <c r="HA337" s="97"/>
      <c r="HB337" s="97"/>
      <c r="HC337" s="97"/>
      <c r="HD337" s="97"/>
      <c r="HE337" s="97"/>
      <c r="HF337" s="97"/>
      <c r="HG337" s="97"/>
      <c r="HH337" s="97"/>
      <c r="HI337" s="97"/>
      <c r="HJ337" s="97"/>
      <c r="HK337" s="97"/>
      <c r="HL337" s="97"/>
      <c r="HM337" s="97"/>
      <c r="HN337" s="97"/>
      <c r="HO337" s="97"/>
      <c r="HP337" s="97"/>
      <c r="HQ337" s="97"/>
      <c r="HR337" s="97"/>
      <c r="HS337" s="97"/>
      <c r="HT337" s="97"/>
      <c r="HU337" s="97"/>
      <c r="HV337" s="97"/>
      <c r="HW337" s="97"/>
      <c r="HX337" s="97"/>
      <c r="HY337" s="97"/>
      <c r="HZ337" s="97"/>
      <c r="IA337" s="97"/>
      <c r="IB337" s="97"/>
      <c r="IC337" s="97"/>
      <c r="ID337" s="97"/>
      <c r="IE337" s="97"/>
      <c r="IF337" s="97"/>
      <c r="IG337" s="97"/>
      <c r="IH337" s="97"/>
      <c r="II337" s="97"/>
      <c r="IJ337" s="97"/>
      <c r="IK337" s="97"/>
      <c r="IL337" s="97"/>
      <c r="IM337" s="97"/>
      <c r="IN337" s="97"/>
      <c r="IO337" s="97"/>
      <c r="IP337" s="97"/>
      <c r="IQ337" s="97"/>
      <c r="IR337" s="97"/>
      <c r="IS337" s="97"/>
      <c r="IT337" s="97"/>
      <c r="IU337" s="97"/>
      <c r="IV337" s="97"/>
      <c r="IW337" s="97"/>
      <c r="IX337" s="97"/>
      <c r="IY337" s="97"/>
      <c r="IZ337" s="97"/>
      <c r="JA337" s="97"/>
      <c r="JB337" s="97"/>
      <c r="JC337" s="97"/>
      <c r="JD337" s="97"/>
      <c r="JE337" s="97"/>
      <c r="JF337" s="97"/>
      <c r="JG337" s="97"/>
      <c r="JH337" s="97"/>
      <c r="JI337" s="97"/>
      <c r="JJ337" s="97"/>
      <c r="JK337" s="97"/>
      <c r="JL337" s="97"/>
      <c r="JM337" s="97"/>
      <c r="JN337" s="97"/>
      <c r="JO337" s="97"/>
      <c r="JP337" s="97"/>
      <c r="JQ337" s="97"/>
      <c r="JR337" s="97"/>
      <c r="JS337" s="97"/>
      <c r="JT337" s="97"/>
      <c r="JU337" s="97"/>
      <c r="JV337" s="97"/>
      <c r="JW337" s="97"/>
      <c r="JX337" s="97"/>
      <c r="JY337" s="97"/>
      <c r="JZ337" s="97"/>
      <c r="KA337" s="97"/>
      <c r="KB337" s="97"/>
      <c r="KC337" s="97"/>
      <c r="KD337" s="97"/>
      <c r="KE337" s="97"/>
      <c r="KF337" s="97"/>
      <c r="KG337" s="97"/>
      <c r="KH337" s="97"/>
      <c r="KI337" s="97"/>
      <c r="KJ337" s="97"/>
      <c r="KK337" s="97"/>
      <c r="KL337" s="97"/>
      <c r="KM337" s="97"/>
      <c r="KN337" s="97"/>
      <c r="KO337" s="97"/>
      <c r="KP337" s="97"/>
      <c r="KQ337" s="97"/>
      <c r="KR337" s="97"/>
      <c r="KS337" s="97"/>
      <c r="KT337" s="97"/>
      <c r="KU337" s="97"/>
      <c r="KV337" s="97"/>
      <c r="KW337" s="97"/>
      <c r="KX337" s="97"/>
      <c r="KY337" s="97"/>
      <c r="KZ337" s="97"/>
      <c r="LA337" s="97"/>
      <c r="LB337" s="97"/>
      <c r="LC337" s="97"/>
      <c r="LD337" s="97"/>
      <c r="LE337" s="97"/>
      <c r="LF337" s="97"/>
      <c r="LG337" s="97"/>
      <c r="LH337" s="97"/>
      <c r="LI337" s="97"/>
      <c r="LJ337" s="97"/>
      <c r="LK337" s="97"/>
      <c r="LL337" s="97"/>
      <c r="LM337" s="97"/>
      <c r="LN337" s="97"/>
      <c r="LO337" s="97"/>
      <c r="LP337" s="97"/>
      <c r="LQ337" s="97"/>
      <c r="LR337" s="97"/>
      <c r="LS337" s="97"/>
      <c r="LT337" s="97"/>
      <c r="LU337" s="97"/>
      <c r="LV337" s="97"/>
      <c r="LW337" s="97"/>
      <c r="LX337" s="97"/>
      <c r="LY337" s="97"/>
      <c r="LZ337" s="97"/>
      <c r="MA337" s="97"/>
      <c r="MB337" s="97"/>
      <c r="MC337" s="97"/>
      <c r="MD337" s="97"/>
      <c r="ME337" s="97"/>
      <c r="MF337" s="97"/>
      <c r="MG337" s="97"/>
      <c r="MH337" s="97"/>
      <c r="MI337" s="97"/>
      <c r="MJ337" s="97"/>
      <c r="MK337" s="97"/>
      <c r="ML337" s="97"/>
      <c r="MM337" s="97"/>
      <c r="MN337" s="97"/>
      <c r="MO337" s="97"/>
      <c r="MP337" s="97"/>
      <c r="MQ337" s="97"/>
      <c r="MR337" s="97"/>
      <c r="MS337" s="97"/>
      <c r="MT337" s="97"/>
      <c r="MU337" s="97"/>
      <c r="MV337" s="97"/>
      <c r="MW337" s="97"/>
      <c r="MX337" s="97"/>
      <c r="MY337" s="97"/>
      <c r="MZ337" s="97"/>
      <c r="NA337" s="97"/>
      <c r="NB337" s="97"/>
      <c r="NC337" s="97"/>
      <c r="ND337" s="97"/>
      <c r="NE337" s="97"/>
      <c r="NF337" s="97"/>
      <c r="NG337" s="97"/>
      <c r="NH337" s="97"/>
      <c r="NI337" s="97"/>
      <c r="NJ337" s="97"/>
      <c r="NK337" s="97"/>
      <c r="NL337" s="97"/>
      <c r="NM337" s="97"/>
      <c r="NN337" s="97"/>
      <c r="NO337" s="97"/>
      <c r="NP337" s="97"/>
      <c r="NQ337" s="97"/>
      <c r="NR337" s="97"/>
      <c r="NS337" s="97"/>
      <c r="NT337" s="97"/>
      <c r="NU337" s="97"/>
      <c r="NV337" s="97"/>
      <c r="NW337" s="97"/>
      <c r="NX337" s="97"/>
      <c r="NY337" s="97"/>
      <c r="NZ337" s="97"/>
      <c r="OA337" s="97"/>
      <c r="OB337" s="97"/>
      <c r="OC337" s="97"/>
      <c r="OD337" s="97"/>
      <c r="OE337" s="97"/>
      <c r="OF337" s="97"/>
      <c r="OG337" s="97"/>
      <c r="OH337" s="97"/>
      <c r="OI337" s="97"/>
      <c r="OJ337" s="97"/>
      <c r="OK337" s="97"/>
      <c r="OL337" s="97"/>
      <c r="OM337" s="97"/>
      <c r="ON337" s="97"/>
      <c r="OO337" s="97"/>
      <c r="OP337" s="97"/>
      <c r="OQ337" s="97"/>
      <c r="OR337" s="97"/>
      <c r="OS337" s="97"/>
      <c r="OT337" s="97"/>
      <c r="OU337" s="97"/>
      <c r="OV337" s="97"/>
      <c r="OW337" s="97"/>
      <c r="OX337" s="97"/>
      <c r="OY337" s="97"/>
      <c r="OZ337" s="97"/>
      <c r="PA337" s="97"/>
      <c r="PB337" s="97"/>
      <c r="PC337" s="97"/>
      <c r="PD337" s="97"/>
      <c r="PE337" s="97"/>
      <c r="PF337" s="97"/>
      <c r="PG337" s="97"/>
      <c r="PH337" s="97"/>
      <c r="PI337" s="97"/>
      <c r="PJ337" s="97"/>
      <c r="PK337" s="97"/>
      <c r="PL337" s="97"/>
      <c r="PM337" s="97"/>
      <c r="PN337" s="97"/>
      <c r="PO337" s="97"/>
      <c r="PP337" s="97"/>
      <c r="PQ337" s="97"/>
      <c r="PR337" s="97"/>
      <c r="PS337" s="97"/>
      <c r="PT337" s="97"/>
      <c r="PU337" s="97"/>
      <c r="PV337" s="97"/>
      <c r="PW337" s="97"/>
      <c r="PX337" s="97"/>
      <c r="PY337" s="97"/>
      <c r="PZ337" s="97"/>
      <c r="QA337" s="97"/>
      <c r="QB337" s="97"/>
      <c r="QC337" s="97"/>
      <c r="QD337" s="97"/>
      <c r="QE337" s="97"/>
      <c r="QF337" s="97"/>
      <c r="QG337" s="97"/>
      <c r="QH337" s="97"/>
      <c r="QI337" s="97"/>
      <c r="QJ337" s="97"/>
      <c r="QK337" s="97"/>
      <c r="QL337" s="97"/>
      <c r="QM337" s="97"/>
      <c r="QN337" s="97"/>
      <c r="QO337" s="97"/>
      <c r="QP337" s="97"/>
      <c r="QQ337" s="97"/>
      <c r="QR337" s="97"/>
      <c r="QS337" s="97"/>
      <c r="QT337" s="97"/>
      <c r="QU337" s="97"/>
      <c r="QV337" s="97"/>
      <c r="QW337" s="97"/>
      <c r="QX337" s="97"/>
      <c r="QY337" s="97"/>
      <c r="QZ337" s="97"/>
      <c r="RA337" s="97"/>
      <c r="RB337" s="97"/>
      <c r="RC337" s="97"/>
      <c r="RD337" s="97"/>
      <c r="RE337" s="97"/>
      <c r="RF337" s="97"/>
      <c r="RG337" s="97"/>
      <c r="RH337" s="97"/>
      <c r="RI337" s="97"/>
      <c r="RJ337" s="97"/>
      <c r="RK337" s="97"/>
      <c r="RL337" s="97"/>
      <c r="RM337" s="97"/>
      <c r="RN337" s="97"/>
      <c r="RO337" s="97"/>
      <c r="RP337" s="97"/>
      <c r="RQ337" s="97"/>
      <c r="RR337" s="97"/>
      <c r="RS337" s="97"/>
      <c r="RT337" s="97"/>
      <c r="RU337" s="97"/>
      <c r="RV337" s="97"/>
      <c r="RW337" s="97"/>
      <c r="RX337" s="97"/>
      <c r="RY337" s="97"/>
      <c r="RZ337" s="97"/>
      <c r="SA337" s="97"/>
      <c r="SB337" s="97"/>
      <c r="SC337" s="97"/>
      <c r="SD337" s="97"/>
      <c r="SE337" s="97"/>
      <c r="SF337" s="97"/>
      <c r="SG337" s="97"/>
      <c r="SH337" s="97"/>
      <c r="SI337" s="97"/>
      <c r="SJ337" s="97"/>
      <c r="SK337" s="97"/>
      <c r="SL337" s="97"/>
      <c r="SM337" s="97"/>
      <c r="SN337" s="97"/>
      <c r="SO337" s="97"/>
      <c r="SP337" s="97"/>
      <c r="SQ337" s="97"/>
      <c r="SR337" s="97"/>
      <c r="SS337" s="97"/>
      <c r="ST337" s="97"/>
      <c r="SU337" s="97"/>
      <c r="SV337" s="97"/>
      <c r="SW337" s="97"/>
      <c r="SX337" s="97"/>
      <c r="SY337" s="97"/>
      <c r="SZ337" s="97"/>
      <c r="TA337" s="97"/>
      <c r="TB337" s="97"/>
    </row>
    <row r="338" spans="1:522" s="1" customFormat="1" ht="18" customHeight="1" x14ac:dyDescent="0.2">
      <c r="A338" s="12"/>
      <c r="B338" s="11" t="s">
        <v>220</v>
      </c>
      <c r="C338" s="1">
        <v>9631</v>
      </c>
      <c r="E338" s="4" t="s">
        <v>219</v>
      </c>
      <c r="F338" s="1">
        <v>9287</v>
      </c>
      <c r="G338" s="9" t="s">
        <v>94</v>
      </c>
      <c r="H338" s="4" t="s">
        <v>150</v>
      </c>
      <c r="I338" s="1">
        <f t="shared" si="6"/>
        <v>0</v>
      </c>
      <c r="J338" s="12">
        <f>Tabuľka3[[#This Row],[Stĺpec9]]</f>
        <v>0</v>
      </c>
      <c r="K338" s="97"/>
      <c r="L338" s="97"/>
      <c r="M338" s="97"/>
      <c r="N338" s="97"/>
      <c r="O338" s="97"/>
      <c r="P338" s="97"/>
      <c r="Q338" s="97"/>
      <c r="R338" s="97"/>
      <c r="S338" s="97"/>
      <c r="T338" s="97"/>
      <c r="U338" s="97"/>
      <c r="V338" s="97"/>
      <c r="W338" s="97"/>
      <c r="X338" s="97"/>
      <c r="Y338" s="97"/>
      <c r="Z338" s="97"/>
      <c r="AA338" s="97"/>
      <c r="AB338" s="97"/>
      <c r="AC338" s="97"/>
      <c r="AD338" s="97"/>
      <c r="AE338" s="97"/>
      <c r="AF338" s="97"/>
      <c r="AG338" s="97"/>
      <c r="AH338" s="97"/>
      <c r="AI338" s="97"/>
      <c r="AJ338" s="97"/>
      <c r="AK338" s="97"/>
      <c r="AL338" s="97"/>
      <c r="AM338" s="97"/>
      <c r="AN338" s="97"/>
      <c r="AO338" s="97"/>
      <c r="AP338" s="97"/>
      <c r="AQ338" s="97"/>
      <c r="AR338" s="97"/>
      <c r="AS338" s="97"/>
      <c r="AT338" s="97"/>
      <c r="AU338" s="97"/>
      <c r="AV338" s="97"/>
      <c r="AW338" s="97"/>
      <c r="AX338" s="97"/>
      <c r="AY338" s="97"/>
      <c r="AZ338" s="97"/>
      <c r="BA338" s="97"/>
      <c r="BB338" s="97"/>
      <c r="BC338" s="97"/>
      <c r="BD338" s="97"/>
      <c r="BE338" s="97"/>
      <c r="BF338" s="97"/>
      <c r="BG338" s="97"/>
      <c r="BH338" s="97"/>
      <c r="BI338" s="97"/>
      <c r="BJ338" s="97"/>
      <c r="BK338" s="97"/>
      <c r="BL338" s="97"/>
      <c r="BM338" s="97"/>
      <c r="BN338" s="97"/>
      <c r="BO338" s="97"/>
      <c r="BP338" s="97"/>
      <c r="BQ338" s="97"/>
      <c r="BR338" s="97"/>
      <c r="BS338" s="97"/>
      <c r="BT338" s="97"/>
      <c r="BU338" s="97"/>
      <c r="BV338" s="97"/>
      <c r="BW338" s="97"/>
      <c r="BX338" s="97"/>
      <c r="BY338" s="97"/>
      <c r="BZ338" s="97"/>
      <c r="CA338" s="97"/>
      <c r="CB338" s="97"/>
      <c r="CC338" s="97"/>
      <c r="CD338" s="97"/>
      <c r="CE338" s="97"/>
      <c r="CF338" s="97"/>
      <c r="CG338" s="97"/>
      <c r="CH338" s="97"/>
      <c r="CI338" s="97"/>
      <c r="CJ338" s="97"/>
      <c r="CK338" s="97"/>
      <c r="CL338" s="97"/>
      <c r="CM338" s="97"/>
      <c r="CN338" s="97"/>
      <c r="CO338" s="97"/>
      <c r="CP338" s="97"/>
      <c r="CQ338" s="97"/>
      <c r="CR338" s="97"/>
      <c r="CS338" s="97"/>
      <c r="CT338" s="97"/>
      <c r="CU338" s="97"/>
      <c r="CV338" s="97"/>
      <c r="CW338" s="97"/>
      <c r="CX338" s="97"/>
      <c r="CY338" s="97"/>
      <c r="CZ338" s="97"/>
      <c r="DA338" s="97"/>
      <c r="DB338" s="97"/>
      <c r="DC338" s="97"/>
      <c r="DD338" s="97"/>
      <c r="DE338" s="97"/>
      <c r="DF338" s="97"/>
      <c r="DG338" s="97"/>
      <c r="DH338" s="97"/>
      <c r="DI338" s="97"/>
      <c r="DJ338" s="97"/>
      <c r="DK338" s="97"/>
      <c r="DL338" s="97"/>
      <c r="DM338" s="97"/>
      <c r="DN338" s="97"/>
      <c r="DO338" s="97"/>
      <c r="DP338" s="97"/>
      <c r="DQ338" s="97"/>
      <c r="DR338" s="97"/>
      <c r="DS338" s="97"/>
      <c r="DT338" s="97"/>
      <c r="DU338" s="97"/>
      <c r="DV338" s="97"/>
      <c r="DW338" s="97"/>
      <c r="DX338" s="97"/>
      <c r="DY338" s="97"/>
      <c r="DZ338" s="97"/>
      <c r="EA338" s="97"/>
      <c r="EB338" s="97"/>
      <c r="EC338" s="97"/>
      <c r="ED338" s="97"/>
      <c r="EE338" s="97"/>
      <c r="EF338" s="97"/>
      <c r="EG338" s="97"/>
      <c r="EH338" s="97"/>
      <c r="EI338" s="97"/>
      <c r="EJ338" s="97"/>
      <c r="EK338" s="97"/>
      <c r="EL338" s="97"/>
      <c r="EM338" s="97"/>
      <c r="EN338" s="97"/>
      <c r="EO338" s="97"/>
      <c r="EP338" s="97"/>
      <c r="EQ338" s="97"/>
      <c r="ER338" s="97"/>
      <c r="ES338" s="97"/>
      <c r="ET338" s="97"/>
      <c r="EU338" s="97"/>
      <c r="EV338" s="97"/>
      <c r="EW338" s="97"/>
      <c r="EX338" s="97"/>
      <c r="EY338" s="97"/>
      <c r="EZ338" s="97"/>
      <c r="FA338" s="97"/>
      <c r="FB338" s="97"/>
      <c r="FC338" s="97"/>
      <c r="FD338" s="97"/>
      <c r="FE338" s="97"/>
      <c r="FF338" s="97"/>
      <c r="FG338" s="97"/>
      <c r="FH338" s="97"/>
      <c r="FI338" s="97"/>
      <c r="FJ338" s="97"/>
      <c r="FK338" s="97"/>
      <c r="FL338" s="97"/>
      <c r="FM338" s="97"/>
      <c r="FN338" s="97"/>
      <c r="FO338" s="97"/>
      <c r="FP338" s="97"/>
      <c r="FQ338" s="97"/>
      <c r="FR338" s="97"/>
      <c r="FS338" s="97"/>
      <c r="FT338" s="97"/>
      <c r="FU338" s="97"/>
      <c r="FV338" s="97"/>
      <c r="FW338" s="97"/>
      <c r="FX338" s="97"/>
      <c r="FY338" s="97"/>
      <c r="FZ338" s="97"/>
      <c r="GA338" s="97"/>
      <c r="GB338" s="97"/>
      <c r="GC338" s="97"/>
      <c r="GD338" s="97"/>
      <c r="GE338" s="97"/>
      <c r="GF338" s="97"/>
      <c r="GG338" s="97"/>
      <c r="GH338" s="97"/>
      <c r="GI338" s="97"/>
      <c r="GJ338" s="97"/>
      <c r="GK338" s="97"/>
      <c r="GL338" s="97"/>
      <c r="GM338" s="97"/>
      <c r="GN338" s="97"/>
      <c r="GO338" s="97"/>
      <c r="GP338" s="97"/>
      <c r="GQ338" s="97"/>
      <c r="GR338" s="97"/>
      <c r="GS338" s="97"/>
      <c r="GT338" s="97"/>
      <c r="GU338" s="97"/>
      <c r="GV338" s="97"/>
      <c r="GW338" s="97"/>
      <c r="GX338" s="97"/>
      <c r="GY338" s="97"/>
      <c r="GZ338" s="97"/>
      <c r="HA338" s="97"/>
      <c r="HB338" s="97"/>
      <c r="HC338" s="97"/>
      <c r="HD338" s="97"/>
      <c r="HE338" s="97"/>
      <c r="HF338" s="97"/>
      <c r="HG338" s="97"/>
      <c r="HH338" s="97"/>
      <c r="HI338" s="97"/>
      <c r="HJ338" s="97"/>
      <c r="HK338" s="97"/>
      <c r="HL338" s="97"/>
      <c r="HM338" s="97"/>
      <c r="HN338" s="97"/>
      <c r="HO338" s="97"/>
      <c r="HP338" s="97"/>
      <c r="HQ338" s="97"/>
      <c r="HR338" s="97"/>
      <c r="HS338" s="97"/>
      <c r="HT338" s="97"/>
      <c r="HU338" s="97"/>
      <c r="HV338" s="97"/>
      <c r="HW338" s="97"/>
      <c r="HX338" s="97"/>
      <c r="HY338" s="97"/>
      <c r="HZ338" s="97"/>
      <c r="IA338" s="97"/>
      <c r="IB338" s="97"/>
      <c r="IC338" s="97"/>
      <c r="ID338" s="97"/>
      <c r="IE338" s="97"/>
      <c r="IF338" s="97"/>
      <c r="IG338" s="97"/>
      <c r="IH338" s="97"/>
      <c r="II338" s="97"/>
      <c r="IJ338" s="97"/>
      <c r="IK338" s="97"/>
      <c r="IL338" s="97"/>
      <c r="IM338" s="97"/>
      <c r="IN338" s="97"/>
      <c r="IO338" s="97"/>
      <c r="IP338" s="97"/>
      <c r="IQ338" s="97"/>
      <c r="IR338" s="97"/>
      <c r="IS338" s="97"/>
      <c r="IT338" s="97"/>
      <c r="IU338" s="97"/>
      <c r="IV338" s="97"/>
      <c r="IW338" s="97"/>
      <c r="IX338" s="97"/>
      <c r="IY338" s="97"/>
      <c r="IZ338" s="97"/>
      <c r="JA338" s="97"/>
      <c r="JB338" s="97"/>
      <c r="JC338" s="97"/>
      <c r="JD338" s="97"/>
      <c r="JE338" s="97"/>
      <c r="JF338" s="97"/>
      <c r="JG338" s="97"/>
      <c r="JH338" s="97"/>
      <c r="JI338" s="97"/>
      <c r="JJ338" s="97"/>
      <c r="JK338" s="97"/>
      <c r="JL338" s="97"/>
      <c r="JM338" s="97"/>
      <c r="JN338" s="97"/>
      <c r="JO338" s="97"/>
      <c r="JP338" s="97"/>
      <c r="JQ338" s="97"/>
      <c r="JR338" s="97"/>
      <c r="JS338" s="97"/>
      <c r="JT338" s="97"/>
      <c r="JU338" s="97"/>
      <c r="JV338" s="97"/>
      <c r="JW338" s="97"/>
      <c r="JX338" s="97"/>
      <c r="JY338" s="97"/>
      <c r="JZ338" s="97"/>
      <c r="KA338" s="97"/>
      <c r="KB338" s="97"/>
      <c r="KC338" s="97"/>
      <c r="KD338" s="97"/>
      <c r="KE338" s="97"/>
      <c r="KF338" s="97"/>
      <c r="KG338" s="97"/>
      <c r="KH338" s="97"/>
      <c r="KI338" s="97"/>
      <c r="KJ338" s="97"/>
      <c r="KK338" s="97"/>
      <c r="KL338" s="97"/>
      <c r="KM338" s="97"/>
      <c r="KN338" s="97"/>
      <c r="KO338" s="97"/>
      <c r="KP338" s="97"/>
      <c r="KQ338" s="97"/>
      <c r="KR338" s="97"/>
      <c r="KS338" s="97"/>
      <c r="KT338" s="97"/>
      <c r="KU338" s="97"/>
      <c r="KV338" s="97"/>
      <c r="KW338" s="97"/>
      <c r="KX338" s="97"/>
      <c r="KY338" s="97"/>
      <c r="KZ338" s="97"/>
      <c r="LA338" s="97"/>
      <c r="LB338" s="97"/>
      <c r="LC338" s="97"/>
      <c r="LD338" s="97"/>
      <c r="LE338" s="97"/>
      <c r="LF338" s="97"/>
      <c r="LG338" s="97"/>
      <c r="LH338" s="97"/>
      <c r="LI338" s="97"/>
      <c r="LJ338" s="97"/>
      <c r="LK338" s="97"/>
      <c r="LL338" s="97"/>
      <c r="LM338" s="97"/>
      <c r="LN338" s="97"/>
      <c r="LO338" s="97"/>
      <c r="LP338" s="97"/>
      <c r="LQ338" s="97"/>
      <c r="LR338" s="97"/>
      <c r="LS338" s="97"/>
      <c r="LT338" s="97"/>
      <c r="LU338" s="97"/>
      <c r="LV338" s="97"/>
      <c r="LW338" s="97"/>
      <c r="LX338" s="97"/>
      <c r="LY338" s="97"/>
      <c r="LZ338" s="97"/>
      <c r="MA338" s="97"/>
      <c r="MB338" s="97"/>
      <c r="MC338" s="97"/>
      <c r="MD338" s="97"/>
      <c r="ME338" s="97"/>
      <c r="MF338" s="97"/>
      <c r="MG338" s="97"/>
      <c r="MH338" s="97"/>
      <c r="MI338" s="97"/>
      <c r="MJ338" s="97"/>
      <c r="MK338" s="97"/>
      <c r="ML338" s="97"/>
      <c r="MM338" s="97"/>
      <c r="MN338" s="97"/>
      <c r="MO338" s="97"/>
      <c r="MP338" s="97"/>
      <c r="MQ338" s="97"/>
      <c r="MR338" s="97"/>
      <c r="MS338" s="97"/>
      <c r="MT338" s="97"/>
      <c r="MU338" s="97"/>
      <c r="MV338" s="97"/>
      <c r="MW338" s="97"/>
      <c r="MX338" s="97"/>
      <c r="MY338" s="97"/>
      <c r="MZ338" s="97"/>
      <c r="NA338" s="97"/>
      <c r="NB338" s="97"/>
      <c r="NC338" s="97"/>
      <c r="ND338" s="97"/>
      <c r="NE338" s="97"/>
      <c r="NF338" s="97"/>
      <c r="NG338" s="97"/>
      <c r="NH338" s="97"/>
      <c r="NI338" s="97"/>
      <c r="NJ338" s="97"/>
      <c r="NK338" s="97"/>
      <c r="NL338" s="97"/>
      <c r="NM338" s="97"/>
      <c r="NN338" s="97"/>
      <c r="NO338" s="97"/>
      <c r="NP338" s="97"/>
      <c r="NQ338" s="97"/>
      <c r="NR338" s="97"/>
      <c r="NS338" s="97"/>
      <c r="NT338" s="97"/>
      <c r="NU338" s="97"/>
      <c r="NV338" s="97"/>
      <c r="NW338" s="97"/>
      <c r="NX338" s="97"/>
      <c r="NY338" s="97"/>
      <c r="NZ338" s="97"/>
      <c r="OA338" s="97"/>
      <c r="OB338" s="97"/>
      <c r="OC338" s="97"/>
      <c r="OD338" s="97"/>
      <c r="OE338" s="97"/>
      <c r="OF338" s="97"/>
      <c r="OG338" s="97"/>
      <c r="OH338" s="97"/>
      <c r="OI338" s="97"/>
      <c r="OJ338" s="97"/>
      <c r="OK338" s="97"/>
      <c r="OL338" s="97"/>
      <c r="OM338" s="97"/>
      <c r="ON338" s="97"/>
      <c r="OO338" s="97"/>
      <c r="OP338" s="97"/>
      <c r="OQ338" s="97"/>
      <c r="OR338" s="97"/>
      <c r="OS338" s="97"/>
      <c r="OT338" s="97"/>
      <c r="OU338" s="97"/>
      <c r="OV338" s="97"/>
      <c r="OW338" s="97"/>
      <c r="OX338" s="97"/>
      <c r="OY338" s="97"/>
      <c r="OZ338" s="97"/>
      <c r="PA338" s="97"/>
      <c r="PB338" s="97"/>
      <c r="PC338" s="97"/>
      <c r="PD338" s="97"/>
      <c r="PE338" s="97"/>
      <c r="PF338" s="97"/>
      <c r="PG338" s="97"/>
      <c r="PH338" s="97"/>
      <c r="PI338" s="97"/>
      <c r="PJ338" s="97"/>
      <c r="PK338" s="97"/>
      <c r="PL338" s="97"/>
      <c r="PM338" s="97"/>
      <c r="PN338" s="97"/>
      <c r="PO338" s="97"/>
      <c r="PP338" s="97"/>
      <c r="PQ338" s="97"/>
      <c r="PR338" s="97"/>
      <c r="PS338" s="97"/>
      <c r="PT338" s="97"/>
      <c r="PU338" s="97"/>
      <c r="PV338" s="97"/>
      <c r="PW338" s="97"/>
      <c r="PX338" s="97"/>
      <c r="PY338" s="97"/>
      <c r="PZ338" s="97"/>
      <c r="QA338" s="97"/>
      <c r="QB338" s="97"/>
      <c r="QC338" s="97"/>
      <c r="QD338" s="97"/>
      <c r="QE338" s="97"/>
      <c r="QF338" s="97"/>
      <c r="QG338" s="97"/>
      <c r="QH338" s="97"/>
      <c r="QI338" s="97"/>
      <c r="QJ338" s="97"/>
      <c r="QK338" s="97"/>
      <c r="QL338" s="97"/>
      <c r="QM338" s="97"/>
      <c r="QN338" s="97"/>
      <c r="QO338" s="97"/>
      <c r="QP338" s="97"/>
      <c r="QQ338" s="97"/>
      <c r="QR338" s="97"/>
      <c r="QS338" s="97"/>
      <c r="QT338" s="97"/>
      <c r="QU338" s="97"/>
      <c r="QV338" s="97"/>
      <c r="QW338" s="97"/>
      <c r="QX338" s="97"/>
      <c r="QY338" s="97"/>
      <c r="QZ338" s="97"/>
      <c r="RA338" s="97"/>
      <c r="RB338" s="97"/>
      <c r="RC338" s="97"/>
      <c r="RD338" s="97"/>
      <c r="RE338" s="97"/>
      <c r="RF338" s="97"/>
      <c r="RG338" s="97"/>
      <c r="RH338" s="97"/>
      <c r="RI338" s="97"/>
      <c r="RJ338" s="97"/>
      <c r="RK338" s="97"/>
      <c r="RL338" s="97"/>
      <c r="RM338" s="97"/>
      <c r="RN338" s="97"/>
      <c r="RO338" s="97"/>
      <c r="RP338" s="97"/>
      <c r="RQ338" s="97"/>
      <c r="RR338" s="97"/>
      <c r="RS338" s="97"/>
      <c r="RT338" s="97"/>
      <c r="RU338" s="97"/>
      <c r="RV338" s="97"/>
      <c r="RW338" s="97"/>
      <c r="RX338" s="97"/>
      <c r="RY338" s="97"/>
      <c r="RZ338" s="97"/>
      <c r="SA338" s="97"/>
      <c r="SB338" s="97"/>
      <c r="SC338" s="97"/>
      <c r="SD338" s="97"/>
      <c r="SE338" s="97"/>
      <c r="SF338" s="97"/>
      <c r="SG338" s="97"/>
      <c r="SH338" s="97"/>
      <c r="SI338" s="97"/>
      <c r="SJ338" s="97"/>
      <c r="SK338" s="97"/>
      <c r="SL338" s="97"/>
      <c r="SM338" s="97"/>
      <c r="SN338" s="97"/>
      <c r="SO338" s="97"/>
      <c r="SP338" s="97"/>
      <c r="SQ338" s="97"/>
      <c r="SR338" s="97"/>
      <c r="SS338" s="97"/>
      <c r="ST338" s="97"/>
      <c r="SU338" s="97"/>
      <c r="SV338" s="97"/>
      <c r="SW338" s="97"/>
      <c r="SX338" s="97"/>
      <c r="SY338" s="97"/>
      <c r="SZ338" s="97"/>
      <c r="TA338" s="97"/>
      <c r="TB338" s="97"/>
    </row>
    <row r="339" spans="1:522" s="1" customFormat="1" ht="18" customHeight="1" x14ac:dyDescent="0.2">
      <c r="A339" s="12"/>
      <c r="B339" s="11" t="s">
        <v>488</v>
      </c>
      <c r="C339" s="1">
        <v>13080</v>
      </c>
      <c r="E339" s="4" t="s">
        <v>487</v>
      </c>
      <c r="F339" s="1">
        <v>3402</v>
      </c>
      <c r="G339" s="9" t="s">
        <v>96</v>
      </c>
      <c r="H339" s="4" t="s">
        <v>266</v>
      </c>
      <c r="I339" s="1">
        <f t="shared" si="6"/>
        <v>0</v>
      </c>
      <c r="J339" s="12">
        <f>Tabuľka3[[#This Row],[Stĺpec9]]</f>
        <v>0</v>
      </c>
      <c r="K339" s="97"/>
      <c r="L339" s="97"/>
      <c r="M339" s="97"/>
      <c r="N339" s="97"/>
      <c r="O339" s="97"/>
      <c r="P339" s="97"/>
      <c r="Q339" s="97"/>
      <c r="R339" s="97"/>
      <c r="S339" s="97"/>
      <c r="T339" s="97"/>
      <c r="U339" s="97"/>
      <c r="V339" s="97"/>
      <c r="W339" s="97"/>
      <c r="X339" s="97"/>
      <c r="Y339" s="97"/>
      <c r="Z339" s="97"/>
      <c r="AA339" s="97"/>
      <c r="AB339" s="97"/>
      <c r="AC339" s="97"/>
      <c r="AD339" s="97"/>
      <c r="AE339" s="97"/>
      <c r="AF339" s="97"/>
      <c r="AG339" s="97"/>
      <c r="AH339" s="97"/>
      <c r="AI339" s="97"/>
      <c r="AJ339" s="97"/>
      <c r="AK339" s="97"/>
      <c r="AL339" s="97"/>
      <c r="AM339" s="97"/>
      <c r="AN339" s="97"/>
      <c r="AO339" s="97"/>
      <c r="AP339" s="97"/>
      <c r="AQ339" s="97"/>
      <c r="AR339" s="97"/>
      <c r="AS339" s="97"/>
      <c r="AT339" s="97"/>
      <c r="AU339" s="97"/>
      <c r="AV339" s="97"/>
      <c r="AW339" s="97"/>
      <c r="AX339" s="97"/>
      <c r="AY339" s="97"/>
      <c r="AZ339" s="97"/>
      <c r="BA339" s="97"/>
      <c r="BB339" s="97"/>
      <c r="BC339" s="97"/>
      <c r="BD339" s="97"/>
      <c r="BE339" s="97"/>
      <c r="BF339" s="97"/>
      <c r="BG339" s="97"/>
      <c r="BH339" s="97"/>
      <c r="BI339" s="97"/>
      <c r="BJ339" s="97"/>
      <c r="BK339" s="97"/>
      <c r="BL339" s="97"/>
      <c r="BM339" s="97"/>
      <c r="BN339" s="97"/>
      <c r="BO339" s="97"/>
      <c r="BP339" s="97"/>
      <c r="BQ339" s="97"/>
      <c r="BR339" s="97"/>
      <c r="BS339" s="97"/>
      <c r="BT339" s="97"/>
      <c r="BU339" s="97"/>
      <c r="BV339" s="97"/>
      <c r="BW339" s="97"/>
      <c r="BX339" s="97"/>
      <c r="BY339" s="97"/>
      <c r="BZ339" s="97"/>
      <c r="CA339" s="97"/>
      <c r="CB339" s="97"/>
      <c r="CC339" s="97"/>
      <c r="CD339" s="97"/>
      <c r="CE339" s="97"/>
      <c r="CF339" s="97"/>
      <c r="CG339" s="97"/>
      <c r="CH339" s="97"/>
      <c r="CI339" s="97"/>
      <c r="CJ339" s="97"/>
      <c r="CK339" s="97"/>
      <c r="CL339" s="97"/>
      <c r="CM339" s="97"/>
      <c r="CN339" s="97"/>
      <c r="CO339" s="97"/>
      <c r="CP339" s="97"/>
      <c r="CQ339" s="97"/>
      <c r="CR339" s="97"/>
      <c r="CS339" s="97"/>
      <c r="CT339" s="97"/>
      <c r="CU339" s="97"/>
      <c r="CV339" s="97"/>
      <c r="CW339" s="97"/>
      <c r="CX339" s="97"/>
      <c r="CY339" s="97"/>
      <c r="CZ339" s="97"/>
      <c r="DA339" s="97"/>
      <c r="DB339" s="97"/>
      <c r="DC339" s="97"/>
      <c r="DD339" s="97"/>
      <c r="DE339" s="97"/>
      <c r="DF339" s="97"/>
      <c r="DG339" s="97"/>
      <c r="DH339" s="97"/>
      <c r="DI339" s="97"/>
      <c r="DJ339" s="97"/>
      <c r="DK339" s="97"/>
      <c r="DL339" s="97"/>
      <c r="DM339" s="97"/>
      <c r="DN339" s="97"/>
      <c r="DO339" s="97"/>
      <c r="DP339" s="97"/>
      <c r="DQ339" s="97"/>
      <c r="DR339" s="97"/>
      <c r="DS339" s="97"/>
      <c r="DT339" s="97"/>
      <c r="DU339" s="97"/>
      <c r="DV339" s="97"/>
      <c r="DW339" s="97"/>
      <c r="DX339" s="97"/>
      <c r="DY339" s="97"/>
      <c r="DZ339" s="97"/>
      <c r="EA339" s="97"/>
      <c r="EB339" s="97"/>
      <c r="EC339" s="97"/>
      <c r="ED339" s="97"/>
      <c r="EE339" s="97"/>
      <c r="EF339" s="97"/>
      <c r="EG339" s="97"/>
      <c r="EH339" s="97"/>
      <c r="EI339" s="97"/>
      <c r="EJ339" s="97"/>
      <c r="EK339" s="97"/>
      <c r="EL339" s="97"/>
      <c r="EM339" s="97"/>
      <c r="EN339" s="97"/>
      <c r="EO339" s="97"/>
      <c r="EP339" s="97"/>
      <c r="EQ339" s="97"/>
      <c r="ER339" s="97"/>
      <c r="ES339" s="97"/>
      <c r="ET339" s="97"/>
      <c r="EU339" s="97"/>
      <c r="EV339" s="97"/>
      <c r="EW339" s="97"/>
      <c r="EX339" s="97"/>
      <c r="EY339" s="97"/>
      <c r="EZ339" s="97"/>
      <c r="FA339" s="97"/>
      <c r="FB339" s="97"/>
      <c r="FC339" s="97"/>
      <c r="FD339" s="97"/>
      <c r="FE339" s="97"/>
      <c r="FF339" s="97"/>
      <c r="FG339" s="97"/>
      <c r="FH339" s="97"/>
      <c r="FI339" s="97"/>
      <c r="FJ339" s="97"/>
      <c r="FK339" s="97"/>
      <c r="FL339" s="97"/>
      <c r="FM339" s="97"/>
      <c r="FN339" s="97"/>
      <c r="FO339" s="97"/>
      <c r="FP339" s="97"/>
      <c r="FQ339" s="97"/>
      <c r="FR339" s="97"/>
      <c r="FS339" s="97"/>
      <c r="FT339" s="97"/>
      <c r="FU339" s="97"/>
      <c r="FV339" s="97"/>
      <c r="FW339" s="97"/>
      <c r="FX339" s="97"/>
      <c r="FY339" s="97"/>
      <c r="FZ339" s="97"/>
      <c r="GA339" s="97"/>
      <c r="GB339" s="97"/>
      <c r="GC339" s="97"/>
      <c r="GD339" s="97"/>
      <c r="GE339" s="97"/>
      <c r="GF339" s="97"/>
      <c r="GG339" s="97"/>
      <c r="GH339" s="97"/>
      <c r="GI339" s="97"/>
      <c r="GJ339" s="97"/>
      <c r="GK339" s="97"/>
      <c r="GL339" s="97"/>
      <c r="GM339" s="97"/>
      <c r="GN339" s="97"/>
      <c r="GO339" s="97"/>
      <c r="GP339" s="97"/>
      <c r="GQ339" s="97"/>
      <c r="GR339" s="97"/>
      <c r="GS339" s="97"/>
      <c r="GT339" s="97"/>
      <c r="GU339" s="97"/>
      <c r="GV339" s="97"/>
      <c r="GW339" s="97"/>
      <c r="GX339" s="97"/>
      <c r="GY339" s="97"/>
      <c r="GZ339" s="97"/>
      <c r="HA339" s="97"/>
      <c r="HB339" s="97"/>
      <c r="HC339" s="97"/>
      <c r="HD339" s="97"/>
      <c r="HE339" s="97"/>
      <c r="HF339" s="97"/>
      <c r="HG339" s="97"/>
      <c r="HH339" s="97"/>
      <c r="HI339" s="97"/>
      <c r="HJ339" s="97"/>
      <c r="HK339" s="97"/>
      <c r="HL339" s="97"/>
      <c r="HM339" s="97"/>
      <c r="HN339" s="97"/>
      <c r="HO339" s="97"/>
      <c r="HP339" s="97"/>
      <c r="HQ339" s="97"/>
      <c r="HR339" s="97"/>
      <c r="HS339" s="97"/>
      <c r="HT339" s="97"/>
      <c r="HU339" s="97"/>
      <c r="HV339" s="97"/>
      <c r="HW339" s="97"/>
      <c r="HX339" s="97"/>
      <c r="HY339" s="97"/>
      <c r="HZ339" s="97"/>
      <c r="IA339" s="97"/>
      <c r="IB339" s="97"/>
      <c r="IC339" s="97"/>
      <c r="ID339" s="97"/>
      <c r="IE339" s="97"/>
      <c r="IF339" s="97"/>
      <c r="IG339" s="97"/>
      <c r="IH339" s="97"/>
      <c r="II339" s="97"/>
      <c r="IJ339" s="97"/>
      <c r="IK339" s="97"/>
      <c r="IL339" s="97"/>
      <c r="IM339" s="97"/>
      <c r="IN339" s="97"/>
      <c r="IO339" s="97"/>
      <c r="IP339" s="97"/>
      <c r="IQ339" s="97"/>
      <c r="IR339" s="97"/>
      <c r="IS339" s="97"/>
      <c r="IT339" s="97"/>
      <c r="IU339" s="97"/>
      <c r="IV339" s="97"/>
      <c r="IW339" s="97"/>
      <c r="IX339" s="97"/>
      <c r="IY339" s="97"/>
      <c r="IZ339" s="97"/>
      <c r="JA339" s="97"/>
      <c r="JB339" s="97"/>
      <c r="JC339" s="97"/>
      <c r="JD339" s="97"/>
      <c r="JE339" s="97"/>
      <c r="JF339" s="97"/>
      <c r="JG339" s="97"/>
      <c r="JH339" s="97"/>
      <c r="JI339" s="97"/>
      <c r="JJ339" s="97"/>
      <c r="JK339" s="97"/>
      <c r="JL339" s="97"/>
      <c r="JM339" s="97"/>
      <c r="JN339" s="97"/>
      <c r="JO339" s="97"/>
      <c r="JP339" s="97"/>
      <c r="JQ339" s="97"/>
      <c r="JR339" s="97"/>
      <c r="JS339" s="97"/>
      <c r="JT339" s="97"/>
      <c r="JU339" s="97"/>
      <c r="JV339" s="97"/>
      <c r="JW339" s="97"/>
      <c r="JX339" s="97"/>
      <c r="JY339" s="97"/>
      <c r="JZ339" s="97"/>
      <c r="KA339" s="97"/>
      <c r="KB339" s="97"/>
      <c r="KC339" s="97"/>
      <c r="KD339" s="97"/>
      <c r="KE339" s="97"/>
      <c r="KF339" s="97"/>
      <c r="KG339" s="97"/>
      <c r="KH339" s="97"/>
      <c r="KI339" s="97"/>
      <c r="KJ339" s="97"/>
      <c r="KK339" s="97"/>
      <c r="KL339" s="97"/>
      <c r="KM339" s="97"/>
      <c r="KN339" s="97"/>
      <c r="KO339" s="97"/>
      <c r="KP339" s="97"/>
      <c r="KQ339" s="97"/>
      <c r="KR339" s="97"/>
      <c r="KS339" s="97"/>
      <c r="KT339" s="97"/>
      <c r="KU339" s="97"/>
      <c r="KV339" s="97"/>
      <c r="KW339" s="97"/>
      <c r="KX339" s="97"/>
      <c r="KY339" s="97"/>
      <c r="KZ339" s="97"/>
      <c r="LA339" s="97"/>
      <c r="LB339" s="97"/>
      <c r="LC339" s="97"/>
      <c r="LD339" s="97"/>
      <c r="LE339" s="97"/>
      <c r="LF339" s="97"/>
      <c r="LG339" s="97"/>
      <c r="LH339" s="97"/>
      <c r="LI339" s="97"/>
      <c r="LJ339" s="97"/>
      <c r="LK339" s="97"/>
      <c r="LL339" s="97"/>
      <c r="LM339" s="97"/>
      <c r="LN339" s="97"/>
      <c r="LO339" s="97"/>
      <c r="LP339" s="97"/>
      <c r="LQ339" s="97"/>
      <c r="LR339" s="97"/>
      <c r="LS339" s="97"/>
      <c r="LT339" s="97"/>
      <c r="LU339" s="97"/>
      <c r="LV339" s="97"/>
      <c r="LW339" s="97"/>
      <c r="LX339" s="97"/>
      <c r="LY339" s="97"/>
      <c r="LZ339" s="97"/>
      <c r="MA339" s="97"/>
      <c r="MB339" s="97"/>
      <c r="MC339" s="97"/>
      <c r="MD339" s="97"/>
      <c r="ME339" s="97"/>
      <c r="MF339" s="97"/>
      <c r="MG339" s="97"/>
      <c r="MH339" s="97"/>
      <c r="MI339" s="97"/>
      <c r="MJ339" s="97"/>
      <c r="MK339" s="97"/>
      <c r="ML339" s="97"/>
      <c r="MM339" s="97"/>
      <c r="MN339" s="97"/>
      <c r="MO339" s="97"/>
      <c r="MP339" s="97"/>
      <c r="MQ339" s="97"/>
      <c r="MR339" s="97"/>
      <c r="MS339" s="97"/>
      <c r="MT339" s="97"/>
      <c r="MU339" s="97"/>
      <c r="MV339" s="97"/>
      <c r="MW339" s="97"/>
      <c r="MX339" s="97"/>
      <c r="MY339" s="97"/>
      <c r="MZ339" s="97"/>
      <c r="NA339" s="97"/>
      <c r="NB339" s="97"/>
      <c r="NC339" s="97"/>
      <c r="ND339" s="97"/>
      <c r="NE339" s="97"/>
      <c r="NF339" s="97"/>
      <c r="NG339" s="97"/>
      <c r="NH339" s="97"/>
      <c r="NI339" s="97"/>
      <c r="NJ339" s="97"/>
      <c r="NK339" s="97"/>
      <c r="NL339" s="97"/>
      <c r="NM339" s="97"/>
      <c r="NN339" s="97"/>
      <c r="NO339" s="97"/>
      <c r="NP339" s="97"/>
      <c r="NQ339" s="97"/>
      <c r="NR339" s="97"/>
      <c r="NS339" s="97"/>
      <c r="NT339" s="97"/>
      <c r="NU339" s="97"/>
      <c r="NV339" s="97"/>
      <c r="NW339" s="97"/>
      <c r="NX339" s="97"/>
      <c r="NY339" s="97"/>
      <c r="NZ339" s="97"/>
      <c r="OA339" s="97"/>
      <c r="OB339" s="97"/>
      <c r="OC339" s="97"/>
      <c r="OD339" s="97"/>
      <c r="OE339" s="97"/>
      <c r="OF339" s="97"/>
      <c r="OG339" s="97"/>
      <c r="OH339" s="97"/>
      <c r="OI339" s="97"/>
      <c r="OJ339" s="97"/>
      <c r="OK339" s="97"/>
      <c r="OL339" s="97"/>
      <c r="OM339" s="97"/>
      <c r="ON339" s="97"/>
      <c r="OO339" s="97"/>
      <c r="OP339" s="97"/>
      <c r="OQ339" s="97"/>
      <c r="OR339" s="97"/>
      <c r="OS339" s="97"/>
      <c r="OT339" s="97"/>
      <c r="OU339" s="97"/>
      <c r="OV339" s="97"/>
      <c r="OW339" s="97"/>
      <c r="OX339" s="97"/>
      <c r="OY339" s="97"/>
      <c r="OZ339" s="97"/>
      <c r="PA339" s="97"/>
      <c r="PB339" s="97"/>
      <c r="PC339" s="97"/>
      <c r="PD339" s="97"/>
      <c r="PE339" s="97"/>
      <c r="PF339" s="97"/>
      <c r="PG339" s="97"/>
      <c r="PH339" s="97"/>
      <c r="PI339" s="97"/>
      <c r="PJ339" s="97"/>
      <c r="PK339" s="97"/>
      <c r="PL339" s="97"/>
      <c r="PM339" s="97"/>
      <c r="PN339" s="97"/>
      <c r="PO339" s="97"/>
      <c r="PP339" s="97"/>
      <c r="PQ339" s="97"/>
      <c r="PR339" s="97"/>
      <c r="PS339" s="97"/>
      <c r="PT339" s="97"/>
      <c r="PU339" s="97"/>
      <c r="PV339" s="97"/>
      <c r="PW339" s="97"/>
      <c r="PX339" s="97"/>
      <c r="PY339" s="97"/>
      <c r="PZ339" s="97"/>
      <c r="QA339" s="97"/>
      <c r="QB339" s="97"/>
      <c r="QC339" s="97"/>
      <c r="QD339" s="97"/>
      <c r="QE339" s="97"/>
      <c r="QF339" s="97"/>
      <c r="QG339" s="97"/>
      <c r="QH339" s="97"/>
      <c r="QI339" s="97"/>
      <c r="QJ339" s="97"/>
      <c r="QK339" s="97"/>
      <c r="QL339" s="97"/>
      <c r="QM339" s="97"/>
      <c r="QN339" s="97"/>
      <c r="QO339" s="97"/>
      <c r="QP339" s="97"/>
      <c r="QQ339" s="97"/>
      <c r="QR339" s="97"/>
      <c r="QS339" s="97"/>
      <c r="QT339" s="97"/>
      <c r="QU339" s="97"/>
      <c r="QV339" s="97"/>
      <c r="QW339" s="97"/>
      <c r="QX339" s="97"/>
      <c r="QY339" s="97"/>
      <c r="QZ339" s="97"/>
      <c r="RA339" s="97"/>
      <c r="RB339" s="97"/>
      <c r="RC339" s="97"/>
      <c r="RD339" s="97"/>
      <c r="RE339" s="97"/>
      <c r="RF339" s="97"/>
      <c r="RG339" s="97"/>
      <c r="RH339" s="97"/>
      <c r="RI339" s="97"/>
      <c r="RJ339" s="97"/>
      <c r="RK339" s="97"/>
      <c r="RL339" s="97"/>
      <c r="RM339" s="97"/>
      <c r="RN339" s="97"/>
      <c r="RO339" s="97"/>
      <c r="RP339" s="97"/>
      <c r="RQ339" s="97"/>
      <c r="RR339" s="97"/>
      <c r="RS339" s="97"/>
      <c r="RT339" s="97"/>
      <c r="RU339" s="97"/>
      <c r="RV339" s="97"/>
      <c r="RW339" s="97"/>
      <c r="RX339" s="97"/>
      <c r="RY339" s="97"/>
      <c r="RZ339" s="97"/>
      <c r="SA339" s="97"/>
      <c r="SB339" s="97"/>
      <c r="SC339" s="97"/>
      <c r="SD339" s="97"/>
      <c r="SE339" s="97"/>
      <c r="SF339" s="97"/>
      <c r="SG339" s="97"/>
      <c r="SH339" s="97"/>
      <c r="SI339" s="97"/>
      <c r="SJ339" s="97"/>
      <c r="SK339" s="97"/>
      <c r="SL339" s="97"/>
      <c r="SM339" s="97"/>
      <c r="SN339" s="97"/>
      <c r="SO339" s="97"/>
      <c r="SP339" s="97"/>
      <c r="SQ339" s="97"/>
      <c r="SR339" s="97"/>
      <c r="SS339" s="97"/>
      <c r="ST339" s="97"/>
      <c r="SU339" s="97"/>
      <c r="SV339" s="97"/>
      <c r="SW339" s="97"/>
      <c r="SX339" s="97"/>
      <c r="SY339" s="97"/>
      <c r="SZ339" s="97"/>
      <c r="TA339" s="97"/>
      <c r="TB339" s="97"/>
    </row>
    <row r="340" spans="1:522" s="1" customFormat="1" ht="18" customHeight="1" x14ac:dyDescent="0.2">
      <c r="A340" s="12"/>
      <c r="B340" s="11" t="s">
        <v>489</v>
      </c>
      <c r="C340" s="1">
        <v>12759</v>
      </c>
      <c r="E340" s="4" t="s">
        <v>265</v>
      </c>
      <c r="F340" s="1">
        <v>9360</v>
      </c>
      <c r="G340" s="9" t="s">
        <v>94</v>
      </c>
      <c r="H340" s="4" t="s">
        <v>266</v>
      </c>
      <c r="I340" s="1">
        <f t="shared" ref="I340:I351" si="7">SUM(K340:TB340)</f>
        <v>0</v>
      </c>
      <c r="J340" s="12">
        <f>Tabuľka3[[#This Row],[Stĺpec9]]</f>
        <v>0</v>
      </c>
      <c r="K340" s="97"/>
      <c r="L340" s="97"/>
      <c r="M340" s="97"/>
      <c r="N340" s="97"/>
      <c r="O340" s="97"/>
      <c r="P340" s="97"/>
      <c r="Q340" s="97"/>
      <c r="R340" s="97"/>
      <c r="S340" s="97"/>
      <c r="T340" s="97"/>
      <c r="U340" s="97"/>
      <c r="V340" s="97"/>
      <c r="W340" s="97"/>
      <c r="X340" s="97"/>
      <c r="Y340" s="97"/>
      <c r="Z340" s="97"/>
      <c r="AA340" s="97"/>
      <c r="AB340" s="97"/>
      <c r="AC340" s="97"/>
      <c r="AD340" s="97"/>
      <c r="AE340" s="97"/>
      <c r="AF340" s="97"/>
      <c r="AG340" s="97"/>
      <c r="AH340" s="97"/>
      <c r="AI340" s="97"/>
      <c r="AJ340" s="97"/>
      <c r="AK340" s="97"/>
      <c r="AL340" s="97"/>
      <c r="AM340" s="97"/>
      <c r="AN340" s="97"/>
      <c r="AO340" s="97"/>
      <c r="AP340" s="97"/>
      <c r="AQ340" s="97"/>
      <c r="AR340" s="97"/>
      <c r="AS340" s="97"/>
      <c r="AT340" s="97"/>
      <c r="AU340" s="97"/>
      <c r="AV340" s="97"/>
      <c r="AW340" s="97"/>
      <c r="AX340" s="97"/>
      <c r="AY340" s="97"/>
      <c r="AZ340" s="97"/>
      <c r="BA340" s="97"/>
      <c r="BB340" s="97"/>
      <c r="BC340" s="97"/>
      <c r="BD340" s="97"/>
      <c r="BE340" s="97"/>
      <c r="BF340" s="97"/>
      <c r="BG340" s="97"/>
      <c r="BH340" s="97"/>
      <c r="BI340" s="97"/>
      <c r="BJ340" s="97"/>
      <c r="BK340" s="97"/>
      <c r="BL340" s="97"/>
      <c r="BM340" s="97"/>
      <c r="BN340" s="97"/>
      <c r="BO340" s="97"/>
      <c r="BP340" s="97"/>
      <c r="BQ340" s="97"/>
      <c r="BR340" s="97"/>
      <c r="BS340" s="97"/>
      <c r="BT340" s="97"/>
      <c r="BU340" s="97"/>
      <c r="BV340" s="97"/>
      <c r="BW340" s="97"/>
      <c r="BX340" s="97"/>
      <c r="BY340" s="97"/>
      <c r="BZ340" s="97"/>
      <c r="CA340" s="97"/>
      <c r="CB340" s="97"/>
      <c r="CC340" s="97"/>
      <c r="CD340" s="97"/>
      <c r="CE340" s="97"/>
      <c r="CF340" s="97"/>
      <c r="CG340" s="97"/>
      <c r="CH340" s="97"/>
      <c r="CI340" s="97"/>
      <c r="CJ340" s="97"/>
      <c r="CK340" s="97"/>
      <c r="CL340" s="97"/>
      <c r="CM340" s="97"/>
      <c r="CN340" s="97"/>
      <c r="CO340" s="97"/>
      <c r="CP340" s="97"/>
      <c r="CQ340" s="97"/>
      <c r="CR340" s="97"/>
      <c r="CS340" s="97"/>
      <c r="CT340" s="97"/>
      <c r="CU340" s="97"/>
      <c r="CV340" s="97"/>
      <c r="CW340" s="97"/>
      <c r="CX340" s="97"/>
      <c r="CY340" s="97"/>
      <c r="CZ340" s="97"/>
      <c r="DA340" s="97"/>
      <c r="DB340" s="97"/>
      <c r="DC340" s="97"/>
      <c r="DD340" s="97"/>
      <c r="DE340" s="97"/>
      <c r="DF340" s="97"/>
      <c r="DG340" s="97"/>
      <c r="DH340" s="97"/>
      <c r="DI340" s="97"/>
      <c r="DJ340" s="97"/>
      <c r="DK340" s="97"/>
      <c r="DL340" s="97"/>
      <c r="DM340" s="97"/>
      <c r="DN340" s="97"/>
      <c r="DO340" s="97"/>
      <c r="DP340" s="97"/>
      <c r="DQ340" s="97"/>
      <c r="DR340" s="97"/>
      <c r="DS340" s="97"/>
      <c r="DT340" s="97"/>
      <c r="DU340" s="97"/>
      <c r="DV340" s="97"/>
      <c r="DW340" s="97"/>
      <c r="DX340" s="97"/>
      <c r="DY340" s="97"/>
      <c r="DZ340" s="97"/>
      <c r="EA340" s="97"/>
      <c r="EB340" s="97"/>
      <c r="EC340" s="97"/>
      <c r="ED340" s="97"/>
      <c r="EE340" s="97"/>
      <c r="EF340" s="97"/>
      <c r="EG340" s="97"/>
      <c r="EH340" s="97"/>
      <c r="EI340" s="97"/>
      <c r="EJ340" s="97"/>
      <c r="EK340" s="97"/>
      <c r="EL340" s="97"/>
      <c r="EM340" s="97"/>
      <c r="EN340" s="97"/>
      <c r="EO340" s="97"/>
      <c r="EP340" s="97"/>
      <c r="EQ340" s="97"/>
      <c r="ER340" s="97"/>
      <c r="ES340" s="97"/>
      <c r="ET340" s="97"/>
      <c r="EU340" s="97"/>
      <c r="EV340" s="97"/>
      <c r="EW340" s="97"/>
      <c r="EX340" s="97"/>
      <c r="EY340" s="97"/>
      <c r="EZ340" s="97"/>
      <c r="FA340" s="97"/>
      <c r="FB340" s="97"/>
      <c r="FC340" s="97"/>
      <c r="FD340" s="97"/>
      <c r="FE340" s="97"/>
      <c r="FF340" s="97"/>
      <c r="FG340" s="97"/>
      <c r="FH340" s="97"/>
      <c r="FI340" s="97"/>
      <c r="FJ340" s="97"/>
      <c r="FK340" s="97"/>
      <c r="FL340" s="97"/>
      <c r="FM340" s="97"/>
      <c r="FN340" s="97"/>
      <c r="FO340" s="97"/>
      <c r="FP340" s="97"/>
      <c r="FQ340" s="97"/>
      <c r="FR340" s="97"/>
      <c r="FS340" s="97"/>
      <c r="FT340" s="97"/>
      <c r="FU340" s="97"/>
      <c r="FV340" s="97"/>
      <c r="FW340" s="97"/>
      <c r="FX340" s="97"/>
      <c r="FY340" s="97"/>
      <c r="FZ340" s="97"/>
      <c r="GA340" s="97"/>
      <c r="GB340" s="97"/>
      <c r="GC340" s="97"/>
      <c r="GD340" s="97"/>
      <c r="GE340" s="97"/>
      <c r="GF340" s="97"/>
      <c r="GG340" s="97"/>
      <c r="GH340" s="97"/>
      <c r="GI340" s="97"/>
      <c r="GJ340" s="97"/>
      <c r="GK340" s="97"/>
      <c r="GL340" s="97"/>
      <c r="GM340" s="97"/>
      <c r="GN340" s="97"/>
      <c r="GO340" s="97"/>
      <c r="GP340" s="97"/>
      <c r="GQ340" s="97"/>
      <c r="GR340" s="97"/>
      <c r="GS340" s="97"/>
      <c r="GT340" s="97"/>
      <c r="GU340" s="97"/>
      <c r="GV340" s="97"/>
      <c r="GW340" s="97"/>
      <c r="GX340" s="97"/>
      <c r="GY340" s="97"/>
      <c r="GZ340" s="97"/>
      <c r="HA340" s="97"/>
      <c r="HB340" s="97"/>
      <c r="HC340" s="97"/>
      <c r="HD340" s="97"/>
      <c r="HE340" s="97"/>
      <c r="HF340" s="97"/>
      <c r="HG340" s="97"/>
      <c r="HH340" s="97"/>
      <c r="HI340" s="97"/>
      <c r="HJ340" s="97"/>
      <c r="HK340" s="97"/>
      <c r="HL340" s="97"/>
      <c r="HM340" s="97"/>
      <c r="HN340" s="97"/>
      <c r="HO340" s="97"/>
      <c r="HP340" s="97"/>
      <c r="HQ340" s="97"/>
      <c r="HR340" s="97"/>
      <c r="HS340" s="97"/>
      <c r="HT340" s="97"/>
      <c r="HU340" s="97"/>
      <c r="HV340" s="97"/>
      <c r="HW340" s="97"/>
      <c r="HX340" s="97"/>
      <c r="HY340" s="97"/>
      <c r="HZ340" s="97"/>
      <c r="IA340" s="97"/>
      <c r="IB340" s="97"/>
      <c r="IC340" s="97"/>
      <c r="ID340" s="97"/>
      <c r="IE340" s="97"/>
      <c r="IF340" s="97"/>
      <c r="IG340" s="97"/>
      <c r="IH340" s="97"/>
      <c r="II340" s="97"/>
      <c r="IJ340" s="97"/>
      <c r="IK340" s="97"/>
      <c r="IL340" s="97"/>
      <c r="IM340" s="97"/>
      <c r="IN340" s="97"/>
      <c r="IO340" s="97"/>
      <c r="IP340" s="97"/>
      <c r="IQ340" s="97"/>
      <c r="IR340" s="97"/>
      <c r="IS340" s="97"/>
      <c r="IT340" s="97"/>
      <c r="IU340" s="97"/>
      <c r="IV340" s="97"/>
      <c r="IW340" s="97"/>
      <c r="IX340" s="97"/>
      <c r="IY340" s="97"/>
      <c r="IZ340" s="97"/>
      <c r="JA340" s="97"/>
      <c r="JB340" s="97"/>
      <c r="JC340" s="97"/>
      <c r="JD340" s="97"/>
      <c r="JE340" s="97"/>
      <c r="JF340" s="97"/>
      <c r="JG340" s="97"/>
      <c r="JH340" s="97"/>
      <c r="JI340" s="97"/>
      <c r="JJ340" s="97"/>
      <c r="JK340" s="97"/>
      <c r="JL340" s="97"/>
      <c r="JM340" s="97"/>
      <c r="JN340" s="97"/>
      <c r="JO340" s="97"/>
      <c r="JP340" s="97"/>
      <c r="JQ340" s="97"/>
      <c r="JR340" s="97"/>
      <c r="JS340" s="97"/>
      <c r="JT340" s="97"/>
      <c r="JU340" s="97"/>
      <c r="JV340" s="97"/>
      <c r="JW340" s="97"/>
      <c r="JX340" s="97"/>
      <c r="JY340" s="97"/>
      <c r="JZ340" s="97"/>
      <c r="KA340" s="97"/>
      <c r="KB340" s="97"/>
      <c r="KC340" s="97"/>
      <c r="KD340" s="97"/>
      <c r="KE340" s="97"/>
      <c r="KF340" s="97"/>
      <c r="KG340" s="97"/>
      <c r="KH340" s="97"/>
      <c r="KI340" s="97"/>
      <c r="KJ340" s="97"/>
      <c r="KK340" s="97"/>
      <c r="KL340" s="97"/>
      <c r="KM340" s="97"/>
      <c r="KN340" s="97"/>
      <c r="KO340" s="97"/>
      <c r="KP340" s="97"/>
      <c r="KQ340" s="97"/>
      <c r="KR340" s="97"/>
      <c r="KS340" s="97"/>
      <c r="KT340" s="97"/>
      <c r="KU340" s="97"/>
      <c r="KV340" s="97"/>
      <c r="KW340" s="97"/>
      <c r="KX340" s="97"/>
      <c r="KY340" s="97"/>
      <c r="KZ340" s="97"/>
      <c r="LA340" s="97"/>
      <c r="LB340" s="97"/>
      <c r="LC340" s="97"/>
      <c r="LD340" s="97"/>
      <c r="LE340" s="97"/>
      <c r="LF340" s="97"/>
      <c r="LG340" s="97"/>
      <c r="LH340" s="97"/>
      <c r="LI340" s="97"/>
      <c r="LJ340" s="97"/>
      <c r="LK340" s="97"/>
      <c r="LL340" s="97"/>
      <c r="LM340" s="97"/>
      <c r="LN340" s="97"/>
      <c r="LO340" s="97"/>
      <c r="LP340" s="97"/>
      <c r="LQ340" s="97"/>
      <c r="LR340" s="97"/>
      <c r="LS340" s="97"/>
      <c r="LT340" s="97"/>
      <c r="LU340" s="97"/>
      <c r="LV340" s="97"/>
      <c r="LW340" s="97"/>
      <c r="LX340" s="97"/>
      <c r="LY340" s="97"/>
      <c r="LZ340" s="97"/>
      <c r="MA340" s="97"/>
      <c r="MB340" s="97"/>
      <c r="MC340" s="97"/>
      <c r="MD340" s="97"/>
      <c r="ME340" s="97"/>
      <c r="MF340" s="97"/>
      <c r="MG340" s="97"/>
      <c r="MH340" s="97"/>
      <c r="MI340" s="97"/>
      <c r="MJ340" s="97"/>
      <c r="MK340" s="97"/>
      <c r="ML340" s="97"/>
      <c r="MM340" s="97"/>
      <c r="MN340" s="97"/>
      <c r="MO340" s="97"/>
      <c r="MP340" s="97"/>
      <c r="MQ340" s="97"/>
      <c r="MR340" s="97"/>
      <c r="MS340" s="97"/>
      <c r="MT340" s="97"/>
      <c r="MU340" s="97"/>
      <c r="MV340" s="97"/>
      <c r="MW340" s="97"/>
      <c r="MX340" s="97"/>
      <c r="MY340" s="97"/>
      <c r="MZ340" s="97"/>
      <c r="NA340" s="97"/>
      <c r="NB340" s="97"/>
      <c r="NC340" s="97"/>
      <c r="ND340" s="97"/>
      <c r="NE340" s="97"/>
      <c r="NF340" s="97"/>
      <c r="NG340" s="97"/>
      <c r="NH340" s="97"/>
      <c r="NI340" s="97"/>
      <c r="NJ340" s="97"/>
      <c r="NK340" s="97"/>
      <c r="NL340" s="97"/>
      <c r="NM340" s="97"/>
      <c r="NN340" s="97"/>
      <c r="NO340" s="97"/>
      <c r="NP340" s="97"/>
      <c r="NQ340" s="97"/>
      <c r="NR340" s="97"/>
      <c r="NS340" s="97"/>
      <c r="NT340" s="97"/>
      <c r="NU340" s="97"/>
      <c r="NV340" s="97"/>
      <c r="NW340" s="97"/>
      <c r="NX340" s="97"/>
      <c r="NY340" s="97"/>
      <c r="NZ340" s="97"/>
      <c r="OA340" s="97"/>
      <c r="OB340" s="97"/>
      <c r="OC340" s="97"/>
      <c r="OD340" s="97"/>
      <c r="OE340" s="97"/>
      <c r="OF340" s="97"/>
      <c r="OG340" s="97"/>
      <c r="OH340" s="97"/>
      <c r="OI340" s="97"/>
      <c r="OJ340" s="97"/>
      <c r="OK340" s="97"/>
      <c r="OL340" s="97"/>
      <c r="OM340" s="97"/>
      <c r="ON340" s="97"/>
      <c r="OO340" s="97"/>
      <c r="OP340" s="97"/>
      <c r="OQ340" s="97"/>
      <c r="OR340" s="97"/>
      <c r="OS340" s="97"/>
      <c r="OT340" s="97"/>
      <c r="OU340" s="97"/>
      <c r="OV340" s="97"/>
      <c r="OW340" s="97"/>
      <c r="OX340" s="97"/>
      <c r="OY340" s="97"/>
      <c r="OZ340" s="97"/>
      <c r="PA340" s="97"/>
      <c r="PB340" s="97"/>
      <c r="PC340" s="97"/>
      <c r="PD340" s="97"/>
      <c r="PE340" s="97"/>
      <c r="PF340" s="97"/>
      <c r="PG340" s="97"/>
      <c r="PH340" s="97"/>
      <c r="PI340" s="97"/>
      <c r="PJ340" s="97"/>
      <c r="PK340" s="97"/>
      <c r="PL340" s="97"/>
      <c r="PM340" s="97"/>
      <c r="PN340" s="97"/>
      <c r="PO340" s="97"/>
      <c r="PP340" s="97"/>
      <c r="PQ340" s="97"/>
      <c r="PR340" s="97"/>
      <c r="PS340" s="97"/>
      <c r="PT340" s="97"/>
      <c r="PU340" s="97"/>
      <c r="PV340" s="97"/>
      <c r="PW340" s="97"/>
      <c r="PX340" s="97"/>
      <c r="PY340" s="97"/>
      <c r="PZ340" s="97"/>
      <c r="QA340" s="97"/>
      <c r="QB340" s="97"/>
      <c r="QC340" s="97"/>
      <c r="QD340" s="97"/>
      <c r="QE340" s="97"/>
      <c r="QF340" s="97"/>
      <c r="QG340" s="97"/>
      <c r="QH340" s="97"/>
      <c r="QI340" s="97"/>
      <c r="QJ340" s="97"/>
      <c r="QK340" s="97"/>
      <c r="QL340" s="97"/>
      <c r="QM340" s="97"/>
      <c r="QN340" s="97"/>
      <c r="QO340" s="97"/>
      <c r="QP340" s="97"/>
      <c r="QQ340" s="97"/>
      <c r="QR340" s="97"/>
      <c r="QS340" s="97"/>
      <c r="QT340" s="97"/>
      <c r="QU340" s="97"/>
      <c r="QV340" s="97"/>
      <c r="QW340" s="97"/>
      <c r="QX340" s="97"/>
      <c r="QY340" s="97"/>
      <c r="QZ340" s="97"/>
      <c r="RA340" s="97"/>
      <c r="RB340" s="97"/>
      <c r="RC340" s="97"/>
      <c r="RD340" s="97"/>
      <c r="RE340" s="97"/>
      <c r="RF340" s="97"/>
      <c r="RG340" s="97"/>
      <c r="RH340" s="97"/>
      <c r="RI340" s="97"/>
      <c r="RJ340" s="97"/>
      <c r="RK340" s="97"/>
      <c r="RL340" s="97"/>
      <c r="RM340" s="97"/>
      <c r="RN340" s="97"/>
      <c r="RO340" s="97"/>
      <c r="RP340" s="97"/>
      <c r="RQ340" s="97"/>
      <c r="RR340" s="97"/>
      <c r="RS340" s="97"/>
      <c r="RT340" s="97"/>
      <c r="RU340" s="97"/>
      <c r="RV340" s="97"/>
      <c r="RW340" s="97"/>
      <c r="RX340" s="97"/>
      <c r="RY340" s="97"/>
      <c r="RZ340" s="97"/>
      <c r="SA340" s="97"/>
      <c r="SB340" s="97"/>
      <c r="SC340" s="97"/>
      <c r="SD340" s="97"/>
      <c r="SE340" s="97"/>
      <c r="SF340" s="97"/>
      <c r="SG340" s="97"/>
      <c r="SH340" s="97"/>
      <c r="SI340" s="97"/>
      <c r="SJ340" s="97"/>
      <c r="SK340" s="97"/>
      <c r="SL340" s="97"/>
      <c r="SM340" s="97"/>
      <c r="SN340" s="97"/>
      <c r="SO340" s="97"/>
      <c r="SP340" s="97"/>
      <c r="SQ340" s="97"/>
      <c r="SR340" s="97"/>
      <c r="SS340" s="97"/>
      <c r="ST340" s="97"/>
      <c r="SU340" s="97"/>
      <c r="SV340" s="97"/>
      <c r="SW340" s="97"/>
      <c r="SX340" s="97"/>
      <c r="SY340" s="97"/>
      <c r="SZ340" s="97"/>
      <c r="TA340" s="97"/>
      <c r="TB340" s="97"/>
    </row>
    <row r="341" spans="1:522" s="1" customFormat="1" ht="18" customHeight="1" x14ac:dyDescent="0.2">
      <c r="A341" s="12"/>
      <c r="B341" s="11" t="s">
        <v>413</v>
      </c>
      <c r="C341" s="1">
        <v>13031</v>
      </c>
      <c r="D341" s="1">
        <v>2009</v>
      </c>
      <c r="E341" s="4" t="s">
        <v>412</v>
      </c>
      <c r="F341" s="1">
        <v>8827</v>
      </c>
      <c r="G341" s="9" t="s">
        <v>99</v>
      </c>
      <c r="H341" s="4" t="s">
        <v>414</v>
      </c>
      <c r="I341" s="1">
        <f t="shared" si="7"/>
        <v>0</v>
      </c>
      <c r="J341" s="12">
        <f>Tabuľka3[[#This Row],[Stĺpec9]]</f>
        <v>0</v>
      </c>
      <c r="K341" s="97"/>
      <c r="L341" s="97"/>
      <c r="M341" s="97"/>
      <c r="N341" s="97"/>
      <c r="O341" s="97"/>
      <c r="P341" s="97"/>
      <c r="Q341" s="97"/>
      <c r="R341" s="97"/>
      <c r="S341" s="97"/>
      <c r="T341" s="97"/>
      <c r="U341" s="97"/>
      <c r="V341" s="97"/>
      <c r="W341" s="97"/>
      <c r="X341" s="97"/>
      <c r="Y341" s="97"/>
      <c r="Z341" s="97"/>
      <c r="AA341" s="97"/>
      <c r="AB341" s="97"/>
      <c r="AC341" s="97"/>
      <c r="AD341" s="97"/>
      <c r="AE341" s="97"/>
      <c r="AF341" s="97"/>
      <c r="AG341" s="97"/>
      <c r="AH341" s="97"/>
      <c r="AI341" s="97"/>
      <c r="AJ341" s="97"/>
      <c r="AK341" s="97"/>
      <c r="AL341" s="97"/>
      <c r="AM341" s="97"/>
      <c r="AN341" s="97"/>
      <c r="AO341" s="97"/>
      <c r="AP341" s="97"/>
      <c r="AQ341" s="97"/>
      <c r="AR341" s="97"/>
      <c r="AS341" s="97"/>
      <c r="AT341" s="97"/>
      <c r="AU341" s="97"/>
      <c r="AV341" s="97"/>
      <c r="AW341" s="97"/>
      <c r="AX341" s="97"/>
      <c r="AY341" s="97"/>
      <c r="AZ341" s="97"/>
      <c r="BA341" s="97"/>
      <c r="BB341" s="97"/>
      <c r="BC341" s="97"/>
      <c r="BD341" s="97"/>
      <c r="BE341" s="97"/>
      <c r="BF341" s="97"/>
      <c r="BG341" s="97"/>
      <c r="BH341" s="97"/>
      <c r="BI341" s="97"/>
      <c r="BJ341" s="97"/>
      <c r="BK341" s="97"/>
      <c r="BL341" s="97"/>
      <c r="BM341" s="97"/>
      <c r="BN341" s="97"/>
      <c r="BO341" s="97"/>
      <c r="BP341" s="97"/>
      <c r="BQ341" s="97"/>
      <c r="BR341" s="97"/>
      <c r="BS341" s="97"/>
      <c r="BT341" s="97"/>
      <c r="BU341" s="97"/>
      <c r="BV341" s="97"/>
      <c r="BW341" s="97"/>
      <c r="BX341" s="97"/>
      <c r="BY341" s="97"/>
      <c r="BZ341" s="97"/>
      <c r="CA341" s="97"/>
      <c r="CB341" s="97"/>
      <c r="CC341" s="97"/>
      <c r="CD341" s="97"/>
      <c r="CE341" s="97"/>
      <c r="CF341" s="97"/>
      <c r="CG341" s="97"/>
      <c r="CH341" s="97"/>
      <c r="CI341" s="97"/>
      <c r="CJ341" s="97"/>
      <c r="CK341" s="97"/>
      <c r="CL341" s="97"/>
      <c r="CM341" s="97"/>
      <c r="CN341" s="97"/>
      <c r="CO341" s="97"/>
      <c r="CP341" s="97"/>
      <c r="CQ341" s="97"/>
      <c r="CR341" s="97"/>
      <c r="CS341" s="97"/>
      <c r="CT341" s="97"/>
      <c r="CU341" s="97"/>
      <c r="CV341" s="97"/>
      <c r="CW341" s="97"/>
      <c r="CX341" s="97"/>
      <c r="CY341" s="97"/>
      <c r="CZ341" s="97"/>
      <c r="DA341" s="97"/>
      <c r="DB341" s="97"/>
      <c r="DC341" s="97"/>
      <c r="DD341" s="97"/>
      <c r="DE341" s="97"/>
      <c r="DF341" s="97"/>
      <c r="DG341" s="97"/>
      <c r="DH341" s="97"/>
      <c r="DI341" s="97"/>
      <c r="DJ341" s="97"/>
      <c r="DK341" s="97"/>
      <c r="DL341" s="97"/>
      <c r="DM341" s="97"/>
      <c r="DN341" s="97"/>
      <c r="DO341" s="97"/>
      <c r="DP341" s="97"/>
      <c r="DQ341" s="97"/>
      <c r="DR341" s="97"/>
      <c r="DS341" s="97"/>
      <c r="DT341" s="97"/>
      <c r="DU341" s="97"/>
      <c r="DV341" s="97"/>
      <c r="DW341" s="97"/>
      <c r="DX341" s="97"/>
      <c r="DY341" s="97"/>
      <c r="DZ341" s="97"/>
      <c r="EA341" s="97"/>
      <c r="EB341" s="97"/>
      <c r="EC341" s="97"/>
      <c r="ED341" s="97"/>
      <c r="EE341" s="97"/>
      <c r="EF341" s="97"/>
      <c r="EG341" s="97"/>
      <c r="EH341" s="97"/>
      <c r="EI341" s="97"/>
      <c r="EJ341" s="97"/>
      <c r="EK341" s="97"/>
      <c r="EL341" s="97"/>
      <c r="EM341" s="97"/>
      <c r="EN341" s="97"/>
      <c r="EO341" s="97"/>
      <c r="EP341" s="97"/>
      <c r="EQ341" s="97"/>
      <c r="ER341" s="97"/>
      <c r="ES341" s="97"/>
      <c r="ET341" s="97"/>
      <c r="EU341" s="97"/>
      <c r="EV341" s="97"/>
      <c r="EW341" s="97"/>
      <c r="EX341" s="97"/>
      <c r="EY341" s="97"/>
      <c r="EZ341" s="97"/>
      <c r="FA341" s="97"/>
      <c r="FB341" s="97"/>
      <c r="FC341" s="97"/>
      <c r="FD341" s="97"/>
      <c r="FE341" s="97"/>
      <c r="FF341" s="97"/>
      <c r="FG341" s="97"/>
      <c r="FH341" s="97"/>
      <c r="FI341" s="97"/>
      <c r="FJ341" s="97"/>
      <c r="FK341" s="97"/>
      <c r="FL341" s="97"/>
      <c r="FM341" s="97"/>
      <c r="FN341" s="97"/>
      <c r="FO341" s="97"/>
      <c r="FP341" s="97"/>
      <c r="FQ341" s="97"/>
      <c r="FR341" s="97"/>
      <c r="FS341" s="97"/>
      <c r="FT341" s="97"/>
      <c r="FU341" s="97"/>
      <c r="FV341" s="97"/>
      <c r="FW341" s="97"/>
      <c r="FX341" s="97"/>
      <c r="FY341" s="97"/>
      <c r="FZ341" s="97"/>
      <c r="GA341" s="97"/>
      <c r="GB341" s="97"/>
      <c r="GC341" s="97"/>
      <c r="GD341" s="97"/>
      <c r="GE341" s="97"/>
      <c r="GF341" s="97"/>
      <c r="GG341" s="97"/>
      <c r="GH341" s="97"/>
      <c r="GI341" s="97"/>
      <c r="GJ341" s="97"/>
      <c r="GK341" s="97"/>
      <c r="GL341" s="97"/>
      <c r="GM341" s="97"/>
      <c r="GN341" s="97"/>
      <c r="GO341" s="97"/>
      <c r="GP341" s="97"/>
      <c r="GQ341" s="97"/>
      <c r="GR341" s="97"/>
      <c r="GS341" s="97"/>
      <c r="GT341" s="97"/>
      <c r="GU341" s="97"/>
      <c r="GV341" s="97"/>
      <c r="GW341" s="97"/>
      <c r="GX341" s="97"/>
      <c r="GY341" s="97"/>
      <c r="GZ341" s="97"/>
      <c r="HA341" s="97"/>
      <c r="HB341" s="97"/>
      <c r="HC341" s="97"/>
      <c r="HD341" s="97"/>
      <c r="HE341" s="97"/>
      <c r="HF341" s="97"/>
      <c r="HG341" s="97"/>
      <c r="HH341" s="97"/>
      <c r="HI341" s="97"/>
      <c r="HJ341" s="97"/>
      <c r="HK341" s="97"/>
      <c r="HL341" s="97"/>
      <c r="HM341" s="97"/>
      <c r="HN341" s="97"/>
      <c r="HO341" s="97"/>
      <c r="HP341" s="97"/>
      <c r="HQ341" s="97"/>
      <c r="HR341" s="97"/>
      <c r="HS341" s="97"/>
      <c r="HT341" s="97"/>
      <c r="HU341" s="97"/>
      <c r="HV341" s="97"/>
      <c r="HW341" s="97"/>
      <c r="HX341" s="97"/>
      <c r="HY341" s="97"/>
      <c r="HZ341" s="97"/>
      <c r="IA341" s="97"/>
      <c r="IB341" s="97"/>
      <c r="IC341" s="97"/>
      <c r="ID341" s="97"/>
      <c r="IE341" s="97"/>
      <c r="IF341" s="97"/>
      <c r="IG341" s="97"/>
      <c r="IH341" s="97"/>
      <c r="II341" s="97"/>
      <c r="IJ341" s="97"/>
      <c r="IK341" s="97"/>
      <c r="IL341" s="97"/>
      <c r="IM341" s="97"/>
      <c r="IN341" s="97"/>
      <c r="IO341" s="97"/>
      <c r="IP341" s="97"/>
      <c r="IQ341" s="97"/>
      <c r="IR341" s="97"/>
      <c r="IS341" s="97"/>
      <c r="IT341" s="97"/>
      <c r="IU341" s="97"/>
      <c r="IV341" s="97"/>
      <c r="IW341" s="97"/>
      <c r="IX341" s="97"/>
      <c r="IY341" s="97"/>
      <c r="IZ341" s="97"/>
      <c r="JA341" s="97"/>
      <c r="JB341" s="97"/>
      <c r="JC341" s="97"/>
      <c r="JD341" s="97"/>
      <c r="JE341" s="97"/>
      <c r="JF341" s="97"/>
      <c r="JG341" s="97"/>
      <c r="JH341" s="97"/>
      <c r="JI341" s="97"/>
      <c r="JJ341" s="97"/>
      <c r="JK341" s="97"/>
      <c r="JL341" s="97"/>
      <c r="JM341" s="97"/>
      <c r="JN341" s="97"/>
      <c r="JO341" s="97"/>
      <c r="JP341" s="97"/>
      <c r="JQ341" s="97"/>
      <c r="JR341" s="97"/>
      <c r="JS341" s="97"/>
      <c r="JT341" s="97"/>
      <c r="JU341" s="97"/>
      <c r="JV341" s="97"/>
      <c r="JW341" s="97"/>
      <c r="JX341" s="97"/>
      <c r="JY341" s="97"/>
      <c r="JZ341" s="97"/>
      <c r="KA341" s="97"/>
      <c r="KB341" s="97"/>
      <c r="KC341" s="97"/>
      <c r="KD341" s="97"/>
      <c r="KE341" s="97"/>
      <c r="KF341" s="97"/>
      <c r="KG341" s="97"/>
      <c r="KH341" s="97"/>
      <c r="KI341" s="97"/>
      <c r="KJ341" s="97"/>
      <c r="KK341" s="97"/>
      <c r="KL341" s="97"/>
      <c r="KM341" s="97"/>
      <c r="KN341" s="97"/>
      <c r="KO341" s="97"/>
      <c r="KP341" s="97"/>
      <c r="KQ341" s="97"/>
      <c r="KR341" s="97"/>
      <c r="KS341" s="97"/>
      <c r="KT341" s="97"/>
      <c r="KU341" s="97"/>
      <c r="KV341" s="97"/>
      <c r="KW341" s="97"/>
      <c r="KX341" s="97"/>
      <c r="KY341" s="97"/>
      <c r="KZ341" s="97"/>
      <c r="LA341" s="97"/>
      <c r="LB341" s="97"/>
      <c r="LC341" s="97"/>
      <c r="LD341" s="97"/>
      <c r="LE341" s="97"/>
      <c r="LF341" s="97"/>
      <c r="LG341" s="97"/>
      <c r="LH341" s="97"/>
      <c r="LI341" s="97"/>
      <c r="LJ341" s="97"/>
      <c r="LK341" s="97"/>
      <c r="LL341" s="97"/>
      <c r="LM341" s="97"/>
      <c r="LN341" s="97"/>
      <c r="LO341" s="97"/>
      <c r="LP341" s="97"/>
      <c r="LQ341" s="97"/>
      <c r="LR341" s="97"/>
      <c r="LS341" s="97"/>
      <c r="LT341" s="97"/>
      <c r="LU341" s="97"/>
      <c r="LV341" s="97"/>
      <c r="LW341" s="97"/>
      <c r="LX341" s="97"/>
      <c r="LY341" s="97"/>
      <c r="LZ341" s="97"/>
      <c r="MA341" s="97"/>
      <c r="MB341" s="97"/>
      <c r="MC341" s="97"/>
      <c r="MD341" s="97"/>
      <c r="ME341" s="97"/>
      <c r="MF341" s="97"/>
      <c r="MG341" s="97"/>
      <c r="MH341" s="97"/>
      <c r="MI341" s="97"/>
      <c r="MJ341" s="97"/>
      <c r="MK341" s="97"/>
      <c r="ML341" s="97"/>
      <c r="MM341" s="97"/>
      <c r="MN341" s="97"/>
      <c r="MO341" s="97"/>
      <c r="MP341" s="97"/>
      <c r="MQ341" s="97"/>
      <c r="MR341" s="97"/>
      <c r="MS341" s="97"/>
      <c r="MT341" s="97"/>
      <c r="MU341" s="97"/>
      <c r="MV341" s="97"/>
      <c r="MW341" s="97"/>
      <c r="MX341" s="97"/>
      <c r="MY341" s="97"/>
      <c r="MZ341" s="97"/>
      <c r="NA341" s="97"/>
      <c r="NB341" s="97"/>
      <c r="NC341" s="97"/>
      <c r="ND341" s="97"/>
      <c r="NE341" s="97"/>
      <c r="NF341" s="97"/>
      <c r="NG341" s="97"/>
      <c r="NH341" s="97"/>
      <c r="NI341" s="97"/>
      <c r="NJ341" s="97"/>
      <c r="NK341" s="97"/>
      <c r="NL341" s="97"/>
      <c r="NM341" s="97"/>
      <c r="NN341" s="97"/>
      <c r="NO341" s="97"/>
      <c r="NP341" s="97"/>
      <c r="NQ341" s="97"/>
      <c r="NR341" s="97"/>
      <c r="NS341" s="97"/>
      <c r="NT341" s="97"/>
      <c r="NU341" s="97"/>
      <c r="NV341" s="97"/>
      <c r="NW341" s="97"/>
      <c r="NX341" s="97"/>
      <c r="NY341" s="97"/>
      <c r="NZ341" s="97"/>
      <c r="OA341" s="97"/>
      <c r="OB341" s="97"/>
      <c r="OC341" s="97"/>
      <c r="OD341" s="97"/>
      <c r="OE341" s="97"/>
      <c r="OF341" s="97"/>
      <c r="OG341" s="97"/>
      <c r="OH341" s="97"/>
      <c r="OI341" s="97"/>
      <c r="OJ341" s="97"/>
      <c r="OK341" s="97"/>
      <c r="OL341" s="97"/>
      <c r="OM341" s="97"/>
      <c r="ON341" s="97"/>
      <c r="OO341" s="97"/>
      <c r="OP341" s="97"/>
      <c r="OQ341" s="97"/>
      <c r="OR341" s="97"/>
      <c r="OS341" s="97"/>
      <c r="OT341" s="97"/>
      <c r="OU341" s="97"/>
      <c r="OV341" s="97"/>
      <c r="OW341" s="97"/>
      <c r="OX341" s="97"/>
      <c r="OY341" s="97"/>
      <c r="OZ341" s="97"/>
      <c r="PA341" s="97"/>
      <c r="PB341" s="97"/>
      <c r="PC341" s="97"/>
      <c r="PD341" s="97"/>
      <c r="PE341" s="97"/>
      <c r="PF341" s="97"/>
      <c r="PG341" s="97"/>
      <c r="PH341" s="97"/>
      <c r="PI341" s="97"/>
      <c r="PJ341" s="97"/>
      <c r="PK341" s="97"/>
      <c r="PL341" s="97"/>
      <c r="PM341" s="97"/>
      <c r="PN341" s="97"/>
      <c r="PO341" s="97"/>
      <c r="PP341" s="97"/>
      <c r="PQ341" s="97"/>
      <c r="PR341" s="97"/>
      <c r="PS341" s="97"/>
      <c r="PT341" s="97"/>
      <c r="PU341" s="97"/>
      <c r="PV341" s="97"/>
      <c r="PW341" s="97"/>
      <c r="PX341" s="97"/>
      <c r="PY341" s="97"/>
      <c r="PZ341" s="97"/>
      <c r="QA341" s="97"/>
      <c r="QB341" s="97"/>
      <c r="QC341" s="97"/>
      <c r="QD341" s="97"/>
      <c r="QE341" s="97"/>
      <c r="QF341" s="97"/>
      <c r="QG341" s="97"/>
      <c r="QH341" s="97"/>
      <c r="QI341" s="97"/>
      <c r="QJ341" s="97"/>
      <c r="QK341" s="97"/>
      <c r="QL341" s="97"/>
      <c r="QM341" s="97"/>
      <c r="QN341" s="97"/>
      <c r="QO341" s="97"/>
      <c r="QP341" s="97"/>
      <c r="QQ341" s="97"/>
      <c r="QR341" s="97"/>
      <c r="QS341" s="97"/>
      <c r="QT341" s="97"/>
      <c r="QU341" s="97"/>
      <c r="QV341" s="97"/>
      <c r="QW341" s="97"/>
      <c r="QX341" s="97"/>
      <c r="QY341" s="97"/>
      <c r="QZ341" s="97"/>
      <c r="RA341" s="97"/>
      <c r="RB341" s="97"/>
      <c r="RC341" s="97"/>
      <c r="RD341" s="97"/>
      <c r="RE341" s="97"/>
      <c r="RF341" s="97"/>
      <c r="RG341" s="97"/>
      <c r="RH341" s="97"/>
      <c r="RI341" s="97"/>
      <c r="RJ341" s="97"/>
      <c r="RK341" s="97"/>
      <c r="RL341" s="97"/>
      <c r="RM341" s="97"/>
      <c r="RN341" s="97"/>
      <c r="RO341" s="97"/>
      <c r="RP341" s="97"/>
      <c r="RQ341" s="97"/>
      <c r="RR341" s="97"/>
      <c r="RS341" s="97"/>
      <c r="RT341" s="97"/>
      <c r="RU341" s="97"/>
      <c r="RV341" s="97"/>
      <c r="RW341" s="97"/>
      <c r="RX341" s="97"/>
      <c r="RY341" s="97"/>
      <c r="RZ341" s="97"/>
      <c r="SA341" s="97"/>
      <c r="SB341" s="97"/>
      <c r="SC341" s="97"/>
      <c r="SD341" s="97"/>
      <c r="SE341" s="97"/>
      <c r="SF341" s="97"/>
      <c r="SG341" s="97"/>
      <c r="SH341" s="97"/>
      <c r="SI341" s="97"/>
      <c r="SJ341" s="97"/>
      <c r="SK341" s="97"/>
      <c r="SL341" s="97"/>
      <c r="SM341" s="97"/>
      <c r="SN341" s="97"/>
      <c r="SO341" s="97"/>
      <c r="SP341" s="97"/>
      <c r="SQ341" s="97"/>
      <c r="SR341" s="97"/>
      <c r="SS341" s="97"/>
      <c r="ST341" s="97"/>
      <c r="SU341" s="97"/>
      <c r="SV341" s="97"/>
      <c r="SW341" s="97"/>
      <c r="SX341" s="97"/>
      <c r="SY341" s="97"/>
      <c r="SZ341" s="97"/>
      <c r="TA341" s="97"/>
      <c r="TB341" s="97"/>
    </row>
    <row r="342" spans="1:522" s="1" customFormat="1" ht="18" customHeight="1" x14ac:dyDescent="0.2">
      <c r="A342" s="12"/>
      <c r="B342" s="11" t="s">
        <v>360</v>
      </c>
      <c r="C342" s="1">
        <v>11020</v>
      </c>
      <c r="E342" s="4" t="s">
        <v>359</v>
      </c>
      <c r="F342" s="1">
        <v>10058</v>
      </c>
      <c r="G342" s="9" t="s">
        <v>99</v>
      </c>
      <c r="H342" s="4" t="s">
        <v>361</v>
      </c>
      <c r="I342" s="1">
        <f t="shared" si="7"/>
        <v>0</v>
      </c>
      <c r="J342" s="12">
        <f>Tabuľka3[[#This Row],[Stĺpec9]]</f>
        <v>0</v>
      </c>
      <c r="K342" s="97"/>
      <c r="L342" s="97"/>
      <c r="M342" s="97"/>
      <c r="N342" s="97"/>
      <c r="O342" s="97"/>
      <c r="P342" s="97"/>
      <c r="Q342" s="97"/>
      <c r="R342" s="97"/>
      <c r="S342" s="97"/>
      <c r="T342" s="97"/>
      <c r="U342" s="97"/>
      <c r="V342" s="97"/>
      <c r="W342" s="97"/>
      <c r="X342" s="97"/>
      <c r="Y342" s="97"/>
      <c r="Z342" s="97"/>
      <c r="AA342" s="97"/>
      <c r="AB342" s="97"/>
      <c r="AC342" s="97"/>
      <c r="AD342" s="97"/>
      <c r="AE342" s="97"/>
      <c r="AF342" s="97"/>
      <c r="AG342" s="97"/>
      <c r="AH342" s="97"/>
      <c r="AI342" s="97"/>
      <c r="AJ342" s="97"/>
      <c r="AK342" s="97"/>
      <c r="AL342" s="97"/>
      <c r="AM342" s="97"/>
      <c r="AN342" s="97"/>
      <c r="AO342" s="97"/>
      <c r="AP342" s="97"/>
      <c r="AQ342" s="97"/>
      <c r="AR342" s="97"/>
      <c r="AS342" s="97"/>
      <c r="AT342" s="97"/>
      <c r="AU342" s="97"/>
      <c r="AV342" s="97"/>
      <c r="AW342" s="97"/>
      <c r="AX342" s="97"/>
      <c r="AY342" s="97"/>
      <c r="AZ342" s="97"/>
      <c r="BA342" s="97"/>
      <c r="BB342" s="97"/>
      <c r="BC342" s="97"/>
      <c r="BD342" s="97"/>
      <c r="BE342" s="97"/>
      <c r="BF342" s="97"/>
      <c r="BG342" s="97"/>
      <c r="BH342" s="97"/>
      <c r="BI342" s="97"/>
      <c r="BJ342" s="97"/>
      <c r="BK342" s="97"/>
      <c r="BL342" s="97"/>
      <c r="BM342" s="97"/>
      <c r="BN342" s="97"/>
      <c r="BO342" s="97"/>
      <c r="BP342" s="97"/>
      <c r="BQ342" s="97"/>
      <c r="BR342" s="97"/>
      <c r="BS342" s="97"/>
      <c r="BT342" s="97"/>
      <c r="BU342" s="97"/>
      <c r="BV342" s="97"/>
      <c r="BW342" s="97"/>
      <c r="BX342" s="97"/>
      <c r="BY342" s="97"/>
      <c r="BZ342" s="97"/>
      <c r="CA342" s="97"/>
      <c r="CB342" s="97"/>
      <c r="CC342" s="97"/>
      <c r="CD342" s="97"/>
      <c r="CE342" s="97"/>
      <c r="CF342" s="97"/>
      <c r="CG342" s="97"/>
      <c r="CH342" s="97"/>
      <c r="CI342" s="97"/>
      <c r="CJ342" s="97"/>
      <c r="CK342" s="97"/>
      <c r="CL342" s="97"/>
      <c r="CM342" s="97"/>
      <c r="CN342" s="97"/>
      <c r="CO342" s="97"/>
      <c r="CP342" s="97"/>
      <c r="CQ342" s="97"/>
      <c r="CR342" s="97"/>
      <c r="CS342" s="97"/>
      <c r="CT342" s="97"/>
      <c r="CU342" s="97"/>
      <c r="CV342" s="97"/>
      <c r="CW342" s="97"/>
      <c r="CX342" s="97"/>
      <c r="CY342" s="97"/>
      <c r="CZ342" s="97"/>
      <c r="DA342" s="97"/>
      <c r="DB342" s="97"/>
      <c r="DC342" s="97"/>
      <c r="DD342" s="97"/>
      <c r="DE342" s="97"/>
      <c r="DF342" s="97"/>
      <c r="DG342" s="97"/>
      <c r="DH342" s="97"/>
      <c r="DI342" s="97"/>
      <c r="DJ342" s="97"/>
      <c r="DK342" s="97"/>
      <c r="DL342" s="97"/>
      <c r="DM342" s="97"/>
      <c r="DN342" s="97"/>
      <c r="DO342" s="97"/>
      <c r="DP342" s="97"/>
      <c r="DQ342" s="97"/>
      <c r="DR342" s="97"/>
      <c r="DS342" s="97"/>
      <c r="DT342" s="97"/>
      <c r="DU342" s="97"/>
      <c r="DV342" s="97"/>
      <c r="DW342" s="97"/>
      <c r="DX342" s="97"/>
      <c r="DY342" s="97"/>
      <c r="DZ342" s="97"/>
      <c r="EA342" s="97"/>
      <c r="EB342" s="97"/>
      <c r="EC342" s="97"/>
      <c r="ED342" s="97"/>
      <c r="EE342" s="97"/>
      <c r="EF342" s="97"/>
      <c r="EG342" s="97"/>
      <c r="EH342" s="97"/>
      <c r="EI342" s="97"/>
      <c r="EJ342" s="97"/>
      <c r="EK342" s="97"/>
      <c r="EL342" s="97"/>
      <c r="EM342" s="97"/>
      <c r="EN342" s="97"/>
      <c r="EO342" s="97"/>
      <c r="EP342" s="97"/>
      <c r="EQ342" s="97"/>
      <c r="ER342" s="97"/>
      <c r="ES342" s="97"/>
      <c r="ET342" s="97"/>
      <c r="EU342" s="97"/>
      <c r="EV342" s="97"/>
      <c r="EW342" s="97"/>
      <c r="EX342" s="97"/>
      <c r="EY342" s="97"/>
      <c r="EZ342" s="97"/>
      <c r="FA342" s="97"/>
      <c r="FB342" s="97"/>
      <c r="FC342" s="97"/>
      <c r="FD342" s="97"/>
      <c r="FE342" s="97"/>
      <c r="FF342" s="97"/>
      <c r="FG342" s="97"/>
      <c r="FH342" s="97"/>
      <c r="FI342" s="97"/>
      <c r="FJ342" s="97"/>
      <c r="FK342" s="97"/>
      <c r="FL342" s="97"/>
      <c r="FM342" s="97"/>
      <c r="FN342" s="97"/>
      <c r="FO342" s="97"/>
      <c r="FP342" s="97"/>
      <c r="FQ342" s="97"/>
      <c r="FR342" s="97"/>
      <c r="FS342" s="97"/>
      <c r="FT342" s="97"/>
      <c r="FU342" s="97"/>
      <c r="FV342" s="97"/>
      <c r="FW342" s="97"/>
      <c r="FX342" s="97"/>
      <c r="FY342" s="97"/>
      <c r="FZ342" s="97"/>
      <c r="GA342" s="97"/>
      <c r="GB342" s="97"/>
      <c r="GC342" s="97"/>
      <c r="GD342" s="97"/>
      <c r="GE342" s="97"/>
      <c r="GF342" s="97"/>
      <c r="GG342" s="97"/>
      <c r="GH342" s="97"/>
      <c r="GI342" s="97"/>
      <c r="GJ342" s="97"/>
      <c r="GK342" s="97"/>
      <c r="GL342" s="97"/>
      <c r="GM342" s="97"/>
      <c r="GN342" s="97"/>
      <c r="GO342" s="97"/>
      <c r="GP342" s="97"/>
      <c r="GQ342" s="97"/>
      <c r="GR342" s="97"/>
      <c r="GS342" s="97"/>
      <c r="GT342" s="97"/>
      <c r="GU342" s="97"/>
      <c r="GV342" s="97"/>
      <c r="GW342" s="97"/>
      <c r="GX342" s="97"/>
      <c r="GY342" s="97"/>
      <c r="GZ342" s="97"/>
      <c r="HA342" s="97"/>
      <c r="HB342" s="97"/>
      <c r="HC342" s="97"/>
      <c r="HD342" s="97"/>
      <c r="HE342" s="97"/>
      <c r="HF342" s="97"/>
      <c r="HG342" s="97"/>
      <c r="HH342" s="97"/>
      <c r="HI342" s="97"/>
      <c r="HJ342" s="97"/>
      <c r="HK342" s="97"/>
      <c r="HL342" s="97"/>
      <c r="HM342" s="97"/>
      <c r="HN342" s="97"/>
      <c r="HO342" s="97"/>
      <c r="HP342" s="97"/>
      <c r="HQ342" s="97"/>
      <c r="HR342" s="97"/>
      <c r="HS342" s="97"/>
      <c r="HT342" s="97"/>
      <c r="HU342" s="97"/>
      <c r="HV342" s="97"/>
      <c r="HW342" s="97"/>
      <c r="HX342" s="97"/>
      <c r="HY342" s="97"/>
      <c r="HZ342" s="97"/>
      <c r="IA342" s="97"/>
      <c r="IB342" s="97"/>
      <c r="IC342" s="97"/>
      <c r="ID342" s="97"/>
      <c r="IE342" s="97"/>
      <c r="IF342" s="97"/>
      <c r="IG342" s="97"/>
      <c r="IH342" s="97"/>
      <c r="II342" s="97"/>
      <c r="IJ342" s="97"/>
      <c r="IK342" s="97"/>
      <c r="IL342" s="97"/>
      <c r="IM342" s="97"/>
      <c r="IN342" s="97"/>
      <c r="IO342" s="97"/>
      <c r="IP342" s="97"/>
      <c r="IQ342" s="97"/>
      <c r="IR342" s="97"/>
      <c r="IS342" s="97"/>
      <c r="IT342" s="97"/>
      <c r="IU342" s="97"/>
      <c r="IV342" s="97"/>
      <c r="IW342" s="97"/>
      <c r="IX342" s="97"/>
      <c r="IY342" s="97"/>
      <c r="IZ342" s="97"/>
      <c r="JA342" s="97"/>
      <c r="JB342" s="97"/>
      <c r="JC342" s="97"/>
      <c r="JD342" s="97"/>
      <c r="JE342" s="97"/>
      <c r="JF342" s="97"/>
      <c r="JG342" s="97"/>
      <c r="JH342" s="97"/>
      <c r="JI342" s="97"/>
      <c r="JJ342" s="97"/>
      <c r="JK342" s="97"/>
      <c r="JL342" s="97"/>
      <c r="JM342" s="97"/>
      <c r="JN342" s="97"/>
      <c r="JO342" s="97"/>
      <c r="JP342" s="97"/>
      <c r="JQ342" s="97"/>
      <c r="JR342" s="97"/>
      <c r="JS342" s="97"/>
      <c r="JT342" s="97"/>
      <c r="JU342" s="97"/>
      <c r="JV342" s="97"/>
      <c r="JW342" s="97"/>
      <c r="JX342" s="97"/>
      <c r="JY342" s="97"/>
      <c r="JZ342" s="97"/>
      <c r="KA342" s="97"/>
      <c r="KB342" s="97"/>
      <c r="KC342" s="97"/>
      <c r="KD342" s="97"/>
      <c r="KE342" s="97"/>
      <c r="KF342" s="97"/>
      <c r="KG342" s="97"/>
      <c r="KH342" s="97"/>
      <c r="KI342" s="97"/>
      <c r="KJ342" s="97"/>
      <c r="KK342" s="97"/>
      <c r="KL342" s="97"/>
      <c r="KM342" s="97"/>
      <c r="KN342" s="97"/>
      <c r="KO342" s="97"/>
      <c r="KP342" s="97"/>
      <c r="KQ342" s="97"/>
      <c r="KR342" s="97"/>
      <c r="KS342" s="97"/>
      <c r="KT342" s="97"/>
      <c r="KU342" s="97"/>
      <c r="KV342" s="97"/>
      <c r="KW342" s="97"/>
      <c r="KX342" s="97"/>
      <c r="KY342" s="97"/>
      <c r="KZ342" s="97"/>
      <c r="LA342" s="97"/>
      <c r="LB342" s="97"/>
      <c r="LC342" s="97"/>
      <c r="LD342" s="97"/>
      <c r="LE342" s="97"/>
      <c r="LF342" s="97"/>
      <c r="LG342" s="97"/>
      <c r="LH342" s="97"/>
      <c r="LI342" s="97"/>
      <c r="LJ342" s="97"/>
      <c r="LK342" s="97"/>
      <c r="LL342" s="97"/>
      <c r="LM342" s="97"/>
      <c r="LN342" s="97"/>
      <c r="LO342" s="97"/>
      <c r="LP342" s="97"/>
      <c r="LQ342" s="97"/>
      <c r="LR342" s="97"/>
      <c r="LS342" s="97"/>
      <c r="LT342" s="97"/>
      <c r="LU342" s="97"/>
      <c r="LV342" s="97"/>
      <c r="LW342" s="97"/>
      <c r="LX342" s="97"/>
      <c r="LY342" s="97"/>
      <c r="LZ342" s="97"/>
      <c r="MA342" s="97"/>
      <c r="MB342" s="97"/>
      <c r="MC342" s="97"/>
      <c r="MD342" s="97"/>
      <c r="ME342" s="97"/>
      <c r="MF342" s="97"/>
      <c r="MG342" s="97"/>
      <c r="MH342" s="97"/>
      <c r="MI342" s="97"/>
      <c r="MJ342" s="97"/>
      <c r="MK342" s="97"/>
      <c r="ML342" s="97"/>
      <c r="MM342" s="97"/>
      <c r="MN342" s="97"/>
      <c r="MO342" s="97"/>
      <c r="MP342" s="97"/>
      <c r="MQ342" s="97"/>
      <c r="MR342" s="97"/>
      <c r="MS342" s="97"/>
      <c r="MT342" s="97"/>
      <c r="MU342" s="97"/>
      <c r="MV342" s="97"/>
      <c r="MW342" s="97"/>
      <c r="MX342" s="97"/>
      <c r="MY342" s="97"/>
      <c r="MZ342" s="97"/>
      <c r="NA342" s="97"/>
      <c r="NB342" s="97"/>
      <c r="NC342" s="97"/>
      <c r="ND342" s="97"/>
      <c r="NE342" s="97"/>
      <c r="NF342" s="97"/>
      <c r="NG342" s="97"/>
      <c r="NH342" s="97"/>
      <c r="NI342" s="97"/>
      <c r="NJ342" s="97"/>
      <c r="NK342" s="97"/>
      <c r="NL342" s="97"/>
      <c r="NM342" s="97"/>
      <c r="NN342" s="97"/>
      <c r="NO342" s="97"/>
      <c r="NP342" s="97"/>
      <c r="NQ342" s="97"/>
      <c r="NR342" s="97"/>
      <c r="NS342" s="97"/>
      <c r="NT342" s="97"/>
      <c r="NU342" s="97"/>
      <c r="NV342" s="97"/>
      <c r="NW342" s="97"/>
      <c r="NX342" s="97"/>
      <c r="NY342" s="97"/>
      <c r="NZ342" s="97"/>
      <c r="OA342" s="97"/>
      <c r="OB342" s="97"/>
      <c r="OC342" s="97"/>
      <c r="OD342" s="97"/>
      <c r="OE342" s="97"/>
      <c r="OF342" s="97"/>
      <c r="OG342" s="97"/>
      <c r="OH342" s="97"/>
      <c r="OI342" s="97"/>
      <c r="OJ342" s="97"/>
      <c r="OK342" s="97"/>
      <c r="OL342" s="97"/>
      <c r="OM342" s="97"/>
      <c r="ON342" s="97"/>
      <c r="OO342" s="97"/>
      <c r="OP342" s="97"/>
      <c r="OQ342" s="97"/>
      <c r="OR342" s="97"/>
      <c r="OS342" s="97"/>
      <c r="OT342" s="97"/>
      <c r="OU342" s="97"/>
      <c r="OV342" s="97"/>
      <c r="OW342" s="97"/>
      <c r="OX342" s="97"/>
      <c r="OY342" s="97"/>
      <c r="OZ342" s="97"/>
      <c r="PA342" s="97"/>
      <c r="PB342" s="97"/>
      <c r="PC342" s="97"/>
      <c r="PD342" s="97"/>
      <c r="PE342" s="97"/>
      <c r="PF342" s="97"/>
      <c r="PG342" s="97"/>
      <c r="PH342" s="97"/>
      <c r="PI342" s="97"/>
      <c r="PJ342" s="97"/>
      <c r="PK342" s="97"/>
      <c r="PL342" s="97"/>
      <c r="PM342" s="97"/>
      <c r="PN342" s="97"/>
      <c r="PO342" s="97"/>
      <c r="PP342" s="97"/>
      <c r="PQ342" s="97"/>
      <c r="PR342" s="97"/>
      <c r="PS342" s="97"/>
      <c r="PT342" s="97"/>
      <c r="PU342" s="97"/>
      <c r="PV342" s="97"/>
      <c r="PW342" s="97"/>
      <c r="PX342" s="97"/>
      <c r="PY342" s="97"/>
      <c r="PZ342" s="97"/>
      <c r="QA342" s="97"/>
      <c r="QB342" s="97"/>
      <c r="QC342" s="97"/>
      <c r="QD342" s="97"/>
      <c r="QE342" s="97"/>
      <c r="QF342" s="97"/>
      <c r="QG342" s="97"/>
      <c r="QH342" s="97"/>
      <c r="QI342" s="97"/>
      <c r="QJ342" s="97"/>
      <c r="QK342" s="97"/>
      <c r="QL342" s="97"/>
      <c r="QM342" s="97"/>
      <c r="QN342" s="97"/>
      <c r="QO342" s="97"/>
      <c r="QP342" s="97"/>
      <c r="QQ342" s="97"/>
      <c r="QR342" s="97"/>
      <c r="QS342" s="97"/>
      <c r="QT342" s="97"/>
      <c r="QU342" s="97"/>
      <c r="QV342" s="97"/>
      <c r="QW342" s="97"/>
      <c r="QX342" s="97"/>
      <c r="QY342" s="97"/>
      <c r="QZ342" s="97"/>
      <c r="RA342" s="97"/>
      <c r="RB342" s="97"/>
      <c r="RC342" s="97"/>
      <c r="RD342" s="97"/>
      <c r="RE342" s="97"/>
      <c r="RF342" s="97"/>
      <c r="RG342" s="97"/>
      <c r="RH342" s="97"/>
      <c r="RI342" s="97"/>
      <c r="RJ342" s="97"/>
      <c r="RK342" s="97"/>
      <c r="RL342" s="97"/>
      <c r="RM342" s="97"/>
      <c r="RN342" s="97"/>
      <c r="RO342" s="97"/>
      <c r="RP342" s="97"/>
      <c r="RQ342" s="97"/>
      <c r="RR342" s="97"/>
      <c r="RS342" s="97"/>
      <c r="RT342" s="97"/>
      <c r="RU342" s="97"/>
      <c r="RV342" s="97"/>
      <c r="RW342" s="97"/>
      <c r="RX342" s="97"/>
      <c r="RY342" s="97"/>
      <c r="RZ342" s="97"/>
      <c r="SA342" s="97"/>
      <c r="SB342" s="97"/>
      <c r="SC342" s="97"/>
      <c r="SD342" s="97"/>
      <c r="SE342" s="97"/>
      <c r="SF342" s="97"/>
      <c r="SG342" s="97"/>
      <c r="SH342" s="97"/>
      <c r="SI342" s="97"/>
      <c r="SJ342" s="97"/>
      <c r="SK342" s="97"/>
      <c r="SL342" s="97"/>
      <c r="SM342" s="97"/>
      <c r="SN342" s="97"/>
      <c r="SO342" s="97"/>
      <c r="SP342" s="97"/>
      <c r="SQ342" s="97"/>
      <c r="SR342" s="97"/>
      <c r="SS342" s="97"/>
      <c r="ST342" s="97"/>
      <c r="SU342" s="97"/>
      <c r="SV342" s="97"/>
      <c r="SW342" s="97"/>
      <c r="SX342" s="97"/>
      <c r="SY342" s="97"/>
      <c r="SZ342" s="97"/>
      <c r="TA342" s="97"/>
      <c r="TB342" s="97"/>
    </row>
    <row r="343" spans="1:522" s="1" customFormat="1" ht="18" customHeight="1" x14ac:dyDescent="0.2">
      <c r="A343" s="12"/>
      <c r="B343" s="11" t="s">
        <v>405</v>
      </c>
      <c r="E343" s="4" t="s">
        <v>404</v>
      </c>
      <c r="F343" s="9"/>
      <c r="G343" s="9" t="s">
        <v>96</v>
      </c>
      <c r="H343" s="4"/>
      <c r="I343" s="1">
        <f t="shared" si="7"/>
        <v>0</v>
      </c>
      <c r="J343" s="12">
        <f>Tabuľka3[[#This Row],[Stĺpec9]]</f>
        <v>0</v>
      </c>
      <c r="K343" s="97"/>
      <c r="L343" s="97"/>
      <c r="M343" s="97"/>
      <c r="N343" s="97"/>
      <c r="O343" s="97"/>
      <c r="P343" s="97"/>
      <c r="Q343" s="97"/>
      <c r="R343" s="97"/>
      <c r="S343" s="97"/>
      <c r="T343" s="97"/>
      <c r="U343" s="97"/>
      <c r="V343" s="97"/>
      <c r="W343" s="97"/>
      <c r="X343" s="97"/>
      <c r="Y343" s="97"/>
      <c r="Z343" s="97"/>
      <c r="AA343" s="97"/>
      <c r="AB343" s="97"/>
      <c r="AC343" s="97"/>
      <c r="AD343" s="97"/>
      <c r="AE343" s="97"/>
      <c r="AF343" s="97"/>
      <c r="AG343" s="97"/>
      <c r="AH343" s="97"/>
      <c r="AI343" s="97"/>
      <c r="AJ343" s="97"/>
      <c r="AK343" s="97"/>
      <c r="AL343" s="97"/>
      <c r="AM343" s="97"/>
      <c r="AN343" s="97"/>
      <c r="AO343" s="97"/>
      <c r="AP343" s="97"/>
      <c r="AQ343" s="97"/>
      <c r="AR343" s="97"/>
      <c r="AS343" s="97"/>
      <c r="AT343" s="97"/>
      <c r="AU343" s="97"/>
      <c r="AV343" s="97"/>
      <c r="AW343" s="97"/>
      <c r="AX343" s="97"/>
      <c r="AY343" s="97"/>
      <c r="AZ343" s="97"/>
      <c r="BA343" s="97"/>
      <c r="BB343" s="97"/>
      <c r="BC343" s="97"/>
      <c r="BD343" s="97"/>
      <c r="BE343" s="97"/>
      <c r="BF343" s="97"/>
      <c r="BG343" s="97"/>
      <c r="BH343" s="97"/>
      <c r="BI343" s="97"/>
      <c r="BJ343" s="97"/>
      <c r="BK343" s="97"/>
      <c r="BL343" s="97"/>
      <c r="BM343" s="97"/>
      <c r="BN343" s="97"/>
      <c r="BO343" s="97"/>
      <c r="BP343" s="97"/>
      <c r="BQ343" s="97"/>
      <c r="BR343" s="97"/>
      <c r="BS343" s="97"/>
      <c r="BT343" s="97"/>
      <c r="BU343" s="97"/>
      <c r="BV343" s="97"/>
      <c r="BW343" s="97"/>
      <c r="BX343" s="97"/>
      <c r="BY343" s="97"/>
      <c r="BZ343" s="97"/>
      <c r="CA343" s="97"/>
      <c r="CB343" s="97"/>
      <c r="CC343" s="97"/>
      <c r="CD343" s="97"/>
      <c r="CE343" s="97"/>
      <c r="CF343" s="97"/>
      <c r="CG343" s="97"/>
      <c r="CH343" s="97"/>
      <c r="CI343" s="97"/>
      <c r="CJ343" s="97"/>
      <c r="CK343" s="97"/>
      <c r="CL343" s="97"/>
      <c r="CM343" s="97"/>
      <c r="CN343" s="97"/>
      <c r="CO343" s="97"/>
      <c r="CP343" s="97"/>
      <c r="CQ343" s="97"/>
      <c r="CR343" s="97"/>
      <c r="CS343" s="97"/>
      <c r="CT343" s="97"/>
      <c r="CU343" s="97"/>
      <c r="CV343" s="97"/>
      <c r="CW343" s="97"/>
      <c r="CX343" s="97"/>
      <c r="CY343" s="97"/>
      <c r="CZ343" s="97"/>
      <c r="DA343" s="97"/>
      <c r="DB343" s="97"/>
      <c r="DC343" s="97"/>
      <c r="DD343" s="97"/>
      <c r="DE343" s="97"/>
      <c r="DF343" s="97"/>
      <c r="DG343" s="97"/>
      <c r="DH343" s="97"/>
      <c r="DI343" s="97"/>
      <c r="DJ343" s="97"/>
      <c r="DK343" s="97"/>
      <c r="DL343" s="97"/>
      <c r="DM343" s="97"/>
      <c r="DN343" s="97"/>
      <c r="DO343" s="97"/>
      <c r="DP343" s="97"/>
      <c r="DQ343" s="97"/>
      <c r="DR343" s="97"/>
      <c r="DS343" s="97"/>
      <c r="DT343" s="97"/>
      <c r="DU343" s="97"/>
      <c r="DV343" s="97"/>
      <c r="DW343" s="97"/>
      <c r="DX343" s="97"/>
      <c r="DY343" s="97"/>
      <c r="DZ343" s="97"/>
      <c r="EA343" s="97"/>
      <c r="EB343" s="97"/>
      <c r="EC343" s="97"/>
      <c r="ED343" s="97"/>
      <c r="EE343" s="97"/>
      <c r="EF343" s="97"/>
      <c r="EG343" s="97"/>
      <c r="EH343" s="97"/>
      <c r="EI343" s="97"/>
      <c r="EJ343" s="97"/>
      <c r="EK343" s="97"/>
      <c r="EL343" s="97"/>
      <c r="EM343" s="97"/>
      <c r="EN343" s="97"/>
      <c r="EO343" s="97"/>
      <c r="EP343" s="97"/>
      <c r="EQ343" s="97"/>
      <c r="ER343" s="97"/>
      <c r="ES343" s="97"/>
      <c r="ET343" s="97"/>
      <c r="EU343" s="97"/>
      <c r="EV343" s="97"/>
      <c r="EW343" s="97"/>
      <c r="EX343" s="97"/>
      <c r="EY343" s="97"/>
      <c r="EZ343" s="97"/>
      <c r="FA343" s="97"/>
      <c r="FB343" s="97"/>
      <c r="FC343" s="97"/>
      <c r="FD343" s="97"/>
      <c r="FE343" s="97"/>
      <c r="FF343" s="97"/>
      <c r="FG343" s="97"/>
      <c r="FH343" s="97"/>
      <c r="FI343" s="97"/>
      <c r="FJ343" s="97"/>
      <c r="FK343" s="97"/>
      <c r="FL343" s="97"/>
      <c r="FM343" s="97"/>
      <c r="FN343" s="97"/>
      <c r="FO343" s="97"/>
      <c r="FP343" s="97"/>
      <c r="FQ343" s="97"/>
      <c r="FR343" s="97"/>
      <c r="FS343" s="97"/>
      <c r="FT343" s="97"/>
      <c r="FU343" s="97"/>
      <c r="FV343" s="97"/>
      <c r="FW343" s="97"/>
      <c r="FX343" s="97"/>
      <c r="FY343" s="97"/>
      <c r="FZ343" s="97"/>
      <c r="GA343" s="97"/>
      <c r="GB343" s="97"/>
      <c r="GC343" s="97"/>
      <c r="GD343" s="97"/>
      <c r="GE343" s="97"/>
      <c r="GF343" s="97"/>
      <c r="GG343" s="97"/>
      <c r="GH343" s="97"/>
      <c r="GI343" s="97"/>
      <c r="GJ343" s="97"/>
      <c r="GK343" s="97"/>
      <c r="GL343" s="97"/>
      <c r="GM343" s="97"/>
      <c r="GN343" s="97"/>
      <c r="GO343" s="97"/>
      <c r="GP343" s="97"/>
      <c r="GQ343" s="97"/>
      <c r="GR343" s="97"/>
      <c r="GS343" s="97"/>
      <c r="GT343" s="97"/>
      <c r="GU343" s="97"/>
      <c r="GV343" s="97"/>
      <c r="GW343" s="97"/>
      <c r="GX343" s="97"/>
      <c r="GY343" s="97"/>
      <c r="GZ343" s="97"/>
      <c r="HA343" s="97"/>
      <c r="HB343" s="97"/>
      <c r="HC343" s="97"/>
      <c r="HD343" s="97"/>
      <c r="HE343" s="97"/>
      <c r="HF343" s="97"/>
      <c r="HG343" s="97"/>
      <c r="HH343" s="97"/>
      <c r="HI343" s="97"/>
      <c r="HJ343" s="97"/>
      <c r="HK343" s="97"/>
      <c r="HL343" s="97"/>
      <c r="HM343" s="97"/>
      <c r="HN343" s="97"/>
      <c r="HO343" s="97"/>
      <c r="HP343" s="97"/>
      <c r="HQ343" s="97"/>
      <c r="HR343" s="97"/>
      <c r="HS343" s="97"/>
      <c r="HT343" s="97"/>
      <c r="HU343" s="97"/>
      <c r="HV343" s="97"/>
      <c r="HW343" s="97"/>
      <c r="HX343" s="97"/>
      <c r="HY343" s="97"/>
      <c r="HZ343" s="97"/>
      <c r="IA343" s="97"/>
      <c r="IB343" s="97"/>
      <c r="IC343" s="97"/>
      <c r="ID343" s="97"/>
      <c r="IE343" s="97"/>
      <c r="IF343" s="97"/>
      <c r="IG343" s="97"/>
      <c r="IH343" s="97"/>
      <c r="II343" s="97"/>
      <c r="IJ343" s="97"/>
      <c r="IK343" s="97"/>
      <c r="IL343" s="97"/>
      <c r="IM343" s="97"/>
      <c r="IN343" s="97"/>
      <c r="IO343" s="97"/>
      <c r="IP343" s="97"/>
      <c r="IQ343" s="97"/>
      <c r="IR343" s="97"/>
      <c r="IS343" s="97"/>
      <c r="IT343" s="97"/>
      <c r="IU343" s="97"/>
      <c r="IV343" s="97"/>
      <c r="IW343" s="97"/>
      <c r="IX343" s="97"/>
      <c r="IY343" s="97"/>
      <c r="IZ343" s="97"/>
      <c r="JA343" s="97"/>
      <c r="JB343" s="97"/>
      <c r="JC343" s="97"/>
      <c r="JD343" s="97"/>
      <c r="JE343" s="97"/>
      <c r="JF343" s="97"/>
      <c r="JG343" s="97"/>
      <c r="JH343" s="97"/>
      <c r="JI343" s="97"/>
      <c r="JJ343" s="97"/>
      <c r="JK343" s="97"/>
      <c r="JL343" s="97"/>
      <c r="JM343" s="97"/>
      <c r="JN343" s="97"/>
      <c r="JO343" s="97"/>
      <c r="JP343" s="97"/>
      <c r="JQ343" s="97"/>
      <c r="JR343" s="97"/>
      <c r="JS343" s="97"/>
      <c r="JT343" s="97"/>
      <c r="JU343" s="97"/>
      <c r="JV343" s="97"/>
      <c r="JW343" s="97"/>
      <c r="JX343" s="97"/>
      <c r="JY343" s="97"/>
      <c r="JZ343" s="97"/>
      <c r="KA343" s="97"/>
      <c r="KB343" s="97"/>
      <c r="KC343" s="97"/>
      <c r="KD343" s="97"/>
      <c r="KE343" s="97"/>
      <c r="KF343" s="97"/>
      <c r="KG343" s="97"/>
      <c r="KH343" s="97"/>
      <c r="KI343" s="97"/>
      <c r="KJ343" s="97"/>
      <c r="KK343" s="97"/>
      <c r="KL343" s="97"/>
      <c r="KM343" s="97"/>
      <c r="KN343" s="97"/>
      <c r="KO343" s="97"/>
      <c r="KP343" s="97"/>
      <c r="KQ343" s="97"/>
      <c r="KR343" s="97"/>
      <c r="KS343" s="97"/>
      <c r="KT343" s="97"/>
      <c r="KU343" s="97"/>
      <c r="KV343" s="97"/>
      <c r="KW343" s="97"/>
      <c r="KX343" s="97"/>
      <c r="KY343" s="97"/>
      <c r="KZ343" s="97"/>
      <c r="LA343" s="97"/>
      <c r="LB343" s="97"/>
      <c r="LC343" s="97"/>
      <c r="LD343" s="97"/>
      <c r="LE343" s="97"/>
      <c r="LF343" s="97"/>
      <c r="LG343" s="97"/>
      <c r="LH343" s="97"/>
      <c r="LI343" s="97"/>
      <c r="LJ343" s="97"/>
      <c r="LK343" s="97"/>
      <c r="LL343" s="97"/>
      <c r="LM343" s="97"/>
      <c r="LN343" s="97"/>
      <c r="LO343" s="97"/>
      <c r="LP343" s="97"/>
      <c r="LQ343" s="97"/>
      <c r="LR343" s="97"/>
      <c r="LS343" s="97"/>
      <c r="LT343" s="97"/>
      <c r="LU343" s="97"/>
      <c r="LV343" s="97"/>
      <c r="LW343" s="97"/>
      <c r="LX343" s="97"/>
      <c r="LY343" s="97"/>
      <c r="LZ343" s="97"/>
      <c r="MA343" s="97"/>
      <c r="MB343" s="97"/>
      <c r="MC343" s="97"/>
      <c r="MD343" s="97"/>
      <c r="ME343" s="97"/>
      <c r="MF343" s="97"/>
      <c r="MG343" s="97"/>
      <c r="MH343" s="97"/>
      <c r="MI343" s="97"/>
      <c r="MJ343" s="97"/>
      <c r="MK343" s="97"/>
      <c r="ML343" s="97"/>
      <c r="MM343" s="97"/>
      <c r="MN343" s="97"/>
      <c r="MO343" s="97"/>
      <c r="MP343" s="97"/>
      <c r="MQ343" s="97"/>
      <c r="MR343" s="97"/>
      <c r="MS343" s="97"/>
      <c r="MT343" s="97"/>
      <c r="MU343" s="97"/>
      <c r="MV343" s="97"/>
      <c r="MW343" s="97"/>
      <c r="MX343" s="97"/>
      <c r="MY343" s="97"/>
      <c r="MZ343" s="97"/>
      <c r="NA343" s="97"/>
      <c r="NB343" s="97"/>
      <c r="NC343" s="97"/>
      <c r="ND343" s="97"/>
      <c r="NE343" s="97"/>
      <c r="NF343" s="97"/>
      <c r="NG343" s="97"/>
      <c r="NH343" s="97"/>
      <c r="NI343" s="97"/>
      <c r="NJ343" s="97"/>
      <c r="NK343" s="97"/>
      <c r="NL343" s="97"/>
      <c r="NM343" s="97"/>
      <c r="NN343" s="97"/>
      <c r="NO343" s="97"/>
      <c r="NP343" s="97"/>
      <c r="NQ343" s="97"/>
      <c r="NR343" s="97"/>
      <c r="NS343" s="97"/>
      <c r="NT343" s="97"/>
      <c r="NU343" s="97"/>
      <c r="NV343" s="97"/>
      <c r="NW343" s="97"/>
      <c r="NX343" s="97"/>
      <c r="NY343" s="97"/>
      <c r="NZ343" s="97"/>
      <c r="OA343" s="97"/>
      <c r="OB343" s="97"/>
      <c r="OC343" s="97"/>
      <c r="OD343" s="97"/>
      <c r="OE343" s="97"/>
      <c r="OF343" s="97"/>
      <c r="OG343" s="97"/>
      <c r="OH343" s="97"/>
      <c r="OI343" s="97"/>
      <c r="OJ343" s="97"/>
      <c r="OK343" s="97"/>
      <c r="OL343" s="97"/>
      <c r="OM343" s="97"/>
      <c r="ON343" s="97"/>
      <c r="OO343" s="97"/>
      <c r="OP343" s="97"/>
      <c r="OQ343" s="97"/>
      <c r="OR343" s="97"/>
      <c r="OS343" s="97"/>
      <c r="OT343" s="97"/>
      <c r="OU343" s="97"/>
      <c r="OV343" s="97"/>
      <c r="OW343" s="97"/>
      <c r="OX343" s="97"/>
      <c r="OY343" s="97"/>
      <c r="OZ343" s="97"/>
      <c r="PA343" s="97"/>
      <c r="PB343" s="97"/>
      <c r="PC343" s="97"/>
      <c r="PD343" s="97"/>
      <c r="PE343" s="97"/>
      <c r="PF343" s="97"/>
      <c r="PG343" s="97"/>
      <c r="PH343" s="97"/>
      <c r="PI343" s="97"/>
      <c r="PJ343" s="97"/>
      <c r="PK343" s="97"/>
      <c r="PL343" s="97"/>
      <c r="PM343" s="97"/>
      <c r="PN343" s="97"/>
      <c r="PO343" s="97"/>
      <c r="PP343" s="97"/>
      <c r="PQ343" s="97"/>
      <c r="PR343" s="97"/>
      <c r="PS343" s="97"/>
      <c r="PT343" s="97"/>
      <c r="PU343" s="97"/>
      <c r="PV343" s="97"/>
      <c r="PW343" s="97"/>
      <c r="PX343" s="97"/>
      <c r="PY343" s="97"/>
      <c r="PZ343" s="97"/>
      <c r="QA343" s="97"/>
      <c r="QB343" s="97"/>
      <c r="QC343" s="97"/>
      <c r="QD343" s="97"/>
      <c r="QE343" s="97"/>
      <c r="QF343" s="97"/>
      <c r="QG343" s="97"/>
      <c r="QH343" s="97"/>
      <c r="QI343" s="97"/>
      <c r="QJ343" s="97"/>
      <c r="QK343" s="97"/>
      <c r="QL343" s="97"/>
      <c r="QM343" s="97"/>
      <c r="QN343" s="97"/>
      <c r="QO343" s="97"/>
      <c r="QP343" s="97"/>
      <c r="QQ343" s="97"/>
      <c r="QR343" s="97"/>
      <c r="QS343" s="97"/>
      <c r="QT343" s="97"/>
      <c r="QU343" s="97"/>
      <c r="QV343" s="97"/>
      <c r="QW343" s="97"/>
      <c r="QX343" s="97"/>
      <c r="QY343" s="97"/>
      <c r="QZ343" s="97"/>
      <c r="RA343" s="97"/>
      <c r="RB343" s="97"/>
      <c r="RC343" s="97"/>
      <c r="RD343" s="97"/>
      <c r="RE343" s="97"/>
      <c r="RF343" s="97"/>
      <c r="RG343" s="97"/>
      <c r="RH343" s="97"/>
      <c r="RI343" s="97"/>
      <c r="RJ343" s="97"/>
      <c r="RK343" s="97"/>
      <c r="RL343" s="97"/>
      <c r="RM343" s="97"/>
      <c r="RN343" s="97"/>
      <c r="RO343" s="97"/>
      <c r="RP343" s="97"/>
      <c r="RQ343" s="97"/>
      <c r="RR343" s="97"/>
      <c r="RS343" s="97"/>
      <c r="RT343" s="97"/>
      <c r="RU343" s="97"/>
      <c r="RV343" s="97"/>
      <c r="RW343" s="97"/>
      <c r="RX343" s="97"/>
      <c r="RY343" s="97"/>
      <c r="RZ343" s="97"/>
      <c r="SA343" s="97"/>
      <c r="SB343" s="97"/>
      <c r="SC343" s="97"/>
      <c r="SD343" s="97"/>
      <c r="SE343" s="97"/>
      <c r="SF343" s="97"/>
      <c r="SG343" s="97"/>
      <c r="SH343" s="97"/>
      <c r="SI343" s="97"/>
      <c r="SJ343" s="97"/>
      <c r="SK343" s="97"/>
      <c r="SL343" s="97"/>
      <c r="SM343" s="97"/>
      <c r="SN343" s="97"/>
      <c r="SO343" s="97"/>
      <c r="SP343" s="97"/>
      <c r="SQ343" s="97"/>
      <c r="SR343" s="97"/>
      <c r="SS343" s="97"/>
      <c r="ST343" s="97"/>
      <c r="SU343" s="97"/>
      <c r="SV343" s="97"/>
      <c r="SW343" s="97"/>
      <c r="SX343" s="97"/>
      <c r="SY343" s="97"/>
      <c r="SZ343" s="97"/>
      <c r="TA343" s="97"/>
      <c r="TB343" s="97"/>
    </row>
    <row r="344" spans="1:522" s="1" customFormat="1" ht="19.5" customHeight="1" x14ac:dyDescent="0.2">
      <c r="A344" s="12"/>
      <c r="B344" s="11" t="s">
        <v>507</v>
      </c>
      <c r="C344" s="1">
        <v>12196</v>
      </c>
      <c r="E344" s="4" t="s">
        <v>506</v>
      </c>
      <c r="F344" s="1">
        <v>9696</v>
      </c>
      <c r="G344" s="9" t="s">
        <v>99</v>
      </c>
      <c r="H344" s="4" t="s">
        <v>423</v>
      </c>
      <c r="I344" s="1">
        <f t="shared" si="7"/>
        <v>0</v>
      </c>
      <c r="J344" s="12">
        <f>Tabuľka3[[#This Row],[Stĺpec9]]</f>
        <v>0</v>
      </c>
      <c r="K344" s="97"/>
      <c r="L344" s="97"/>
      <c r="M344" s="97"/>
      <c r="N344" s="97"/>
      <c r="O344" s="97"/>
      <c r="P344" s="97"/>
      <c r="Q344" s="97"/>
      <c r="R344" s="97"/>
      <c r="S344" s="97"/>
      <c r="T344" s="97"/>
      <c r="U344" s="97"/>
      <c r="V344" s="97"/>
      <c r="W344" s="97"/>
      <c r="X344" s="97"/>
      <c r="Y344" s="97"/>
      <c r="Z344" s="97"/>
      <c r="AA344" s="97"/>
      <c r="AB344" s="97"/>
      <c r="AC344" s="97"/>
      <c r="AD344" s="97"/>
      <c r="AE344" s="97"/>
      <c r="AF344" s="97"/>
      <c r="AG344" s="97"/>
      <c r="AH344" s="97"/>
      <c r="AI344" s="97"/>
      <c r="AJ344" s="97"/>
      <c r="AK344" s="97"/>
      <c r="AL344" s="97"/>
      <c r="AM344" s="97"/>
      <c r="AN344" s="97"/>
      <c r="AO344" s="97"/>
      <c r="AP344" s="97"/>
      <c r="AQ344" s="97"/>
      <c r="AR344" s="97"/>
      <c r="AS344" s="97"/>
      <c r="AT344" s="97"/>
      <c r="AU344" s="97"/>
      <c r="AV344" s="97"/>
      <c r="AW344" s="97"/>
      <c r="AX344" s="97"/>
      <c r="AY344" s="97"/>
      <c r="AZ344" s="97"/>
      <c r="BA344" s="97"/>
      <c r="BB344" s="97"/>
      <c r="BC344" s="97"/>
      <c r="BD344" s="97"/>
      <c r="BE344" s="97"/>
      <c r="BF344" s="97"/>
      <c r="BG344" s="97"/>
      <c r="BH344" s="97"/>
      <c r="BI344" s="97"/>
      <c r="BJ344" s="97"/>
      <c r="BK344" s="97"/>
      <c r="BL344" s="97"/>
      <c r="BM344" s="97"/>
      <c r="BN344" s="97"/>
      <c r="BO344" s="97"/>
      <c r="BP344" s="97"/>
      <c r="BQ344" s="97"/>
      <c r="BR344" s="97"/>
      <c r="BS344" s="97"/>
      <c r="BT344" s="97"/>
      <c r="BU344" s="97"/>
      <c r="BV344" s="97"/>
      <c r="BW344" s="97"/>
      <c r="BX344" s="97"/>
      <c r="BY344" s="97"/>
      <c r="BZ344" s="97"/>
      <c r="CA344" s="97"/>
      <c r="CB344" s="97"/>
      <c r="CC344" s="97"/>
      <c r="CD344" s="97"/>
      <c r="CE344" s="97"/>
      <c r="CF344" s="97"/>
      <c r="CG344" s="97"/>
      <c r="CH344" s="97"/>
      <c r="CI344" s="97"/>
      <c r="CJ344" s="97"/>
      <c r="CK344" s="97"/>
      <c r="CL344" s="97"/>
      <c r="CM344" s="97"/>
      <c r="CN344" s="97"/>
      <c r="CO344" s="97"/>
      <c r="CP344" s="97"/>
      <c r="CQ344" s="97"/>
      <c r="CR344" s="97"/>
      <c r="CS344" s="97"/>
      <c r="CT344" s="97"/>
      <c r="CU344" s="97"/>
      <c r="CV344" s="97"/>
      <c r="CW344" s="97"/>
      <c r="CX344" s="97"/>
      <c r="CY344" s="97"/>
      <c r="CZ344" s="97"/>
      <c r="DA344" s="97"/>
      <c r="DB344" s="97"/>
      <c r="DC344" s="97"/>
      <c r="DD344" s="97"/>
      <c r="DE344" s="97"/>
      <c r="DF344" s="97"/>
      <c r="DG344" s="97"/>
      <c r="DH344" s="97"/>
      <c r="DI344" s="97"/>
      <c r="DJ344" s="97"/>
      <c r="DK344" s="97"/>
      <c r="DL344" s="97"/>
      <c r="DM344" s="97"/>
      <c r="DN344" s="97"/>
      <c r="DO344" s="97"/>
      <c r="DP344" s="97"/>
      <c r="DQ344" s="97"/>
      <c r="DR344" s="97"/>
      <c r="DS344" s="97"/>
      <c r="DT344" s="97"/>
      <c r="DU344" s="97"/>
      <c r="DV344" s="97"/>
      <c r="DW344" s="97"/>
      <c r="DX344" s="97"/>
      <c r="DY344" s="97"/>
      <c r="DZ344" s="97"/>
      <c r="EA344" s="97"/>
      <c r="EB344" s="97"/>
      <c r="EC344" s="97"/>
      <c r="ED344" s="97"/>
      <c r="EE344" s="97"/>
      <c r="EF344" s="97"/>
      <c r="EG344" s="97"/>
      <c r="EH344" s="97"/>
      <c r="EI344" s="97"/>
      <c r="EJ344" s="97"/>
      <c r="EK344" s="97"/>
      <c r="EL344" s="97"/>
      <c r="EM344" s="97"/>
      <c r="EN344" s="97"/>
      <c r="EO344" s="97"/>
      <c r="EP344" s="97"/>
      <c r="EQ344" s="97"/>
      <c r="ER344" s="97"/>
      <c r="ES344" s="97"/>
      <c r="ET344" s="97"/>
      <c r="EU344" s="97"/>
      <c r="EV344" s="97"/>
      <c r="EW344" s="97"/>
      <c r="EX344" s="97"/>
      <c r="EY344" s="97"/>
      <c r="EZ344" s="97"/>
      <c r="FA344" s="97"/>
      <c r="FB344" s="97"/>
      <c r="FC344" s="97"/>
      <c r="FD344" s="97"/>
      <c r="FE344" s="97"/>
      <c r="FF344" s="97"/>
      <c r="FG344" s="97"/>
      <c r="FH344" s="97"/>
      <c r="FI344" s="97"/>
      <c r="FJ344" s="97"/>
      <c r="FK344" s="97"/>
      <c r="FL344" s="97"/>
      <c r="FM344" s="97"/>
      <c r="FN344" s="97"/>
      <c r="FO344" s="97"/>
      <c r="FP344" s="97"/>
      <c r="FQ344" s="97"/>
      <c r="FR344" s="97"/>
      <c r="FS344" s="97"/>
      <c r="FT344" s="97"/>
      <c r="FU344" s="97"/>
      <c r="FV344" s="97"/>
      <c r="FW344" s="97"/>
      <c r="FX344" s="97"/>
      <c r="FY344" s="97"/>
      <c r="FZ344" s="97"/>
      <c r="GA344" s="97"/>
      <c r="GB344" s="97"/>
      <c r="GC344" s="97"/>
      <c r="GD344" s="97"/>
      <c r="GE344" s="97"/>
      <c r="GF344" s="97"/>
      <c r="GG344" s="97"/>
      <c r="GH344" s="97"/>
      <c r="GI344" s="97"/>
      <c r="GJ344" s="97"/>
      <c r="GK344" s="97"/>
      <c r="GL344" s="97"/>
      <c r="GM344" s="97"/>
      <c r="GN344" s="97"/>
      <c r="GO344" s="97"/>
      <c r="GP344" s="97"/>
      <c r="GQ344" s="97"/>
      <c r="GR344" s="97"/>
      <c r="GS344" s="97"/>
      <c r="GT344" s="97"/>
      <c r="GU344" s="97"/>
      <c r="GV344" s="97"/>
      <c r="GW344" s="97"/>
      <c r="GX344" s="97"/>
      <c r="GY344" s="97"/>
      <c r="GZ344" s="97"/>
      <c r="HA344" s="97"/>
      <c r="HB344" s="97"/>
      <c r="HC344" s="97"/>
      <c r="HD344" s="97"/>
      <c r="HE344" s="97"/>
      <c r="HF344" s="97"/>
      <c r="HG344" s="97"/>
      <c r="HH344" s="97"/>
      <c r="HI344" s="97"/>
      <c r="HJ344" s="97"/>
      <c r="HK344" s="97"/>
      <c r="HL344" s="97"/>
      <c r="HM344" s="97"/>
      <c r="HN344" s="97"/>
      <c r="HO344" s="97"/>
      <c r="HP344" s="97"/>
      <c r="HQ344" s="97"/>
      <c r="HR344" s="97"/>
      <c r="HS344" s="97"/>
      <c r="HT344" s="97"/>
      <c r="HU344" s="97"/>
      <c r="HV344" s="97"/>
      <c r="HW344" s="97"/>
      <c r="HX344" s="97"/>
      <c r="HY344" s="97"/>
      <c r="HZ344" s="97"/>
      <c r="IA344" s="97"/>
      <c r="IB344" s="97"/>
      <c r="IC344" s="97"/>
      <c r="ID344" s="97"/>
      <c r="IE344" s="97"/>
      <c r="IF344" s="97"/>
      <c r="IG344" s="97"/>
      <c r="IH344" s="97"/>
      <c r="II344" s="97"/>
      <c r="IJ344" s="97"/>
      <c r="IK344" s="97"/>
      <c r="IL344" s="97"/>
      <c r="IM344" s="97"/>
      <c r="IN344" s="97"/>
      <c r="IO344" s="97"/>
      <c r="IP344" s="97"/>
      <c r="IQ344" s="97"/>
      <c r="IR344" s="97"/>
      <c r="IS344" s="97"/>
      <c r="IT344" s="97"/>
      <c r="IU344" s="97"/>
      <c r="IV344" s="97"/>
      <c r="IW344" s="97"/>
      <c r="IX344" s="97"/>
      <c r="IY344" s="97"/>
      <c r="IZ344" s="97"/>
      <c r="JA344" s="97"/>
      <c r="JB344" s="97"/>
      <c r="JC344" s="97"/>
      <c r="JD344" s="97"/>
      <c r="JE344" s="97"/>
      <c r="JF344" s="97"/>
      <c r="JG344" s="97"/>
      <c r="JH344" s="97"/>
      <c r="JI344" s="97"/>
      <c r="JJ344" s="97"/>
      <c r="JK344" s="97"/>
      <c r="JL344" s="97"/>
      <c r="JM344" s="97"/>
      <c r="JN344" s="97"/>
      <c r="JO344" s="97"/>
      <c r="JP344" s="97"/>
      <c r="JQ344" s="97"/>
      <c r="JR344" s="97"/>
      <c r="JS344" s="97"/>
      <c r="JT344" s="97"/>
      <c r="JU344" s="97"/>
      <c r="JV344" s="97"/>
      <c r="JW344" s="97"/>
      <c r="JX344" s="97"/>
      <c r="JY344" s="97"/>
      <c r="JZ344" s="97"/>
      <c r="KA344" s="97"/>
      <c r="KB344" s="97"/>
      <c r="KC344" s="97"/>
      <c r="KD344" s="97"/>
      <c r="KE344" s="97"/>
      <c r="KF344" s="97"/>
      <c r="KG344" s="97"/>
      <c r="KH344" s="97"/>
      <c r="KI344" s="97"/>
      <c r="KJ344" s="97"/>
      <c r="KK344" s="97"/>
      <c r="KL344" s="97"/>
      <c r="KM344" s="97"/>
      <c r="KN344" s="97"/>
      <c r="KO344" s="97"/>
      <c r="KP344" s="97"/>
      <c r="KQ344" s="97"/>
      <c r="KR344" s="97"/>
      <c r="KS344" s="97"/>
      <c r="KT344" s="97"/>
      <c r="KU344" s="97"/>
      <c r="KV344" s="97"/>
      <c r="KW344" s="97"/>
      <c r="KX344" s="97"/>
      <c r="KY344" s="97"/>
      <c r="KZ344" s="97"/>
      <c r="LA344" s="97"/>
      <c r="LB344" s="97"/>
      <c r="LC344" s="97"/>
      <c r="LD344" s="97"/>
      <c r="LE344" s="97"/>
      <c r="LF344" s="97"/>
      <c r="LG344" s="97"/>
      <c r="LH344" s="97"/>
      <c r="LI344" s="97"/>
      <c r="LJ344" s="97"/>
      <c r="LK344" s="97"/>
      <c r="LL344" s="97"/>
      <c r="LM344" s="97"/>
      <c r="LN344" s="97"/>
      <c r="LO344" s="97"/>
      <c r="LP344" s="97"/>
      <c r="LQ344" s="97"/>
      <c r="LR344" s="97"/>
      <c r="LS344" s="97"/>
      <c r="LT344" s="97"/>
      <c r="LU344" s="97"/>
      <c r="LV344" s="97"/>
      <c r="LW344" s="97"/>
      <c r="LX344" s="97"/>
      <c r="LY344" s="97"/>
      <c r="LZ344" s="97"/>
      <c r="MA344" s="97"/>
      <c r="MB344" s="97"/>
      <c r="MC344" s="97"/>
      <c r="MD344" s="97"/>
      <c r="ME344" s="97"/>
      <c r="MF344" s="97"/>
      <c r="MG344" s="97"/>
      <c r="MH344" s="97"/>
      <c r="MI344" s="97"/>
      <c r="MJ344" s="97"/>
      <c r="MK344" s="97"/>
      <c r="ML344" s="97"/>
      <c r="MM344" s="97"/>
      <c r="MN344" s="97"/>
      <c r="MO344" s="97"/>
      <c r="MP344" s="97"/>
      <c r="MQ344" s="97"/>
      <c r="MR344" s="97"/>
      <c r="MS344" s="97"/>
      <c r="MT344" s="97"/>
      <c r="MU344" s="97"/>
      <c r="MV344" s="97"/>
      <c r="MW344" s="97"/>
      <c r="MX344" s="97"/>
      <c r="MY344" s="97"/>
      <c r="MZ344" s="97"/>
      <c r="NA344" s="97"/>
      <c r="NB344" s="97"/>
      <c r="NC344" s="97"/>
      <c r="ND344" s="97"/>
      <c r="NE344" s="97"/>
      <c r="NF344" s="97"/>
      <c r="NG344" s="97"/>
      <c r="NH344" s="97"/>
      <c r="NI344" s="97"/>
      <c r="NJ344" s="97"/>
      <c r="NK344" s="97"/>
      <c r="NL344" s="97"/>
      <c r="NM344" s="97"/>
      <c r="NN344" s="97"/>
      <c r="NO344" s="97"/>
      <c r="NP344" s="97"/>
      <c r="NQ344" s="97"/>
      <c r="NR344" s="97"/>
      <c r="NS344" s="97"/>
      <c r="NT344" s="97"/>
      <c r="NU344" s="97"/>
      <c r="NV344" s="97"/>
      <c r="NW344" s="97"/>
      <c r="NX344" s="97"/>
      <c r="NY344" s="97"/>
      <c r="NZ344" s="97"/>
      <c r="OA344" s="97"/>
      <c r="OB344" s="97"/>
      <c r="OC344" s="97"/>
      <c r="OD344" s="97"/>
      <c r="OE344" s="97"/>
      <c r="OF344" s="97"/>
      <c r="OG344" s="97"/>
      <c r="OH344" s="97"/>
      <c r="OI344" s="97"/>
      <c r="OJ344" s="97"/>
      <c r="OK344" s="97"/>
      <c r="OL344" s="97"/>
      <c r="OM344" s="97"/>
      <c r="ON344" s="97"/>
      <c r="OO344" s="97"/>
      <c r="OP344" s="97"/>
      <c r="OQ344" s="97"/>
      <c r="OR344" s="97"/>
      <c r="OS344" s="97"/>
      <c r="OT344" s="97"/>
      <c r="OU344" s="97"/>
      <c r="OV344" s="97"/>
      <c r="OW344" s="97"/>
      <c r="OX344" s="97"/>
      <c r="OY344" s="97"/>
      <c r="OZ344" s="97"/>
      <c r="PA344" s="97"/>
      <c r="PB344" s="97"/>
      <c r="PC344" s="97"/>
      <c r="PD344" s="97"/>
      <c r="PE344" s="97"/>
      <c r="PF344" s="97"/>
      <c r="PG344" s="97"/>
      <c r="PH344" s="97"/>
      <c r="PI344" s="97"/>
      <c r="PJ344" s="97"/>
      <c r="PK344" s="97"/>
      <c r="PL344" s="97"/>
      <c r="PM344" s="97"/>
      <c r="PN344" s="97"/>
      <c r="PO344" s="97"/>
      <c r="PP344" s="97"/>
      <c r="PQ344" s="97"/>
      <c r="PR344" s="97"/>
      <c r="PS344" s="97"/>
      <c r="PT344" s="97"/>
      <c r="PU344" s="97"/>
      <c r="PV344" s="97"/>
      <c r="PW344" s="97"/>
      <c r="PX344" s="97"/>
      <c r="PY344" s="97"/>
      <c r="PZ344" s="97"/>
      <c r="QA344" s="97"/>
      <c r="QB344" s="97"/>
      <c r="QC344" s="97"/>
      <c r="QD344" s="97"/>
      <c r="QE344" s="97"/>
      <c r="QF344" s="97"/>
      <c r="QG344" s="97"/>
      <c r="QH344" s="97"/>
      <c r="QI344" s="97"/>
      <c r="QJ344" s="97"/>
      <c r="QK344" s="97"/>
      <c r="QL344" s="97"/>
      <c r="QM344" s="97"/>
      <c r="QN344" s="97"/>
      <c r="QO344" s="97"/>
      <c r="QP344" s="97"/>
      <c r="QQ344" s="97"/>
      <c r="QR344" s="97"/>
      <c r="QS344" s="97"/>
      <c r="QT344" s="97"/>
      <c r="QU344" s="97"/>
      <c r="QV344" s="97"/>
      <c r="QW344" s="97"/>
      <c r="QX344" s="97"/>
      <c r="QY344" s="97"/>
      <c r="QZ344" s="97"/>
      <c r="RA344" s="97"/>
      <c r="RB344" s="97"/>
      <c r="RC344" s="97"/>
      <c r="RD344" s="97"/>
      <c r="RE344" s="97"/>
      <c r="RF344" s="97"/>
      <c r="RG344" s="97"/>
      <c r="RH344" s="97"/>
      <c r="RI344" s="97"/>
      <c r="RJ344" s="97"/>
      <c r="RK344" s="97"/>
      <c r="RL344" s="97"/>
      <c r="RM344" s="97"/>
      <c r="RN344" s="97"/>
      <c r="RO344" s="97"/>
      <c r="RP344" s="97"/>
      <c r="RQ344" s="97"/>
      <c r="RR344" s="97"/>
      <c r="RS344" s="97"/>
      <c r="RT344" s="97"/>
      <c r="RU344" s="97"/>
      <c r="RV344" s="97"/>
      <c r="RW344" s="97"/>
      <c r="RX344" s="97"/>
      <c r="RY344" s="97"/>
      <c r="RZ344" s="97"/>
      <c r="SA344" s="97"/>
      <c r="SB344" s="97"/>
      <c r="SC344" s="97"/>
      <c r="SD344" s="97"/>
      <c r="SE344" s="97"/>
      <c r="SF344" s="97"/>
      <c r="SG344" s="97"/>
      <c r="SH344" s="97"/>
      <c r="SI344" s="97"/>
      <c r="SJ344" s="97"/>
      <c r="SK344" s="97"/>
      <c r="SL344" s="97"/>
      <c r="SM344" s="97"/>
      <c r="SN344" s="97"/>
      <c r="SO344" s="97"/>
      <c r="SP344" s="97"/>
      <c r="SQ344" s="97"/>
      <c r="SR344" s="97"/>
      <c r="SS344" s="97"/>
      <c r="ST344" s="97"/>
      <c r="SU344" s="97"/>
      <c r="SV344" s="97"/>
      <c r="SW344" s="97"/>
      <c r="SX344" s="97"/>
      <c r="SY344" s="97"/>
      <c r="SZ344" s="97"/>
      <c r="TA344" s="97"/>
      <c r="TB344" s="97"/>
    </row>
    <row r="345" spans="1:522" s="1" customFormat="1" ht="18" customHeight="1" x14ac:dyDescent="0.2">
      <c r="A345" s="12"/>
      <c r="B345" s="11" t="s">
        <v>129</v>
      </c>
      <c r="C345" s="1">
        <v>9019</v>
      </c>
      <c r="E345" s="4" t="s">
        <v>363</v>
      </c>
      <c r="F345" s="1">
        <v>10257</v>
      </c>
      <c r="G345" s="9" t="s">
        <v>99</v>
      </c>
      <c r="H345" s="4" t="s">
        <v>49</v>
      </c>
      <c r="I345" s="1">
        <f t="shared" si="7"/>
        <v>0</v>
      </c>
      <c r="J345" s="12">
        <f>Tabuľka3[[#This Row],[Stĺpec9]]</f>
        <v>0</v>
      </c>
      <c r="K345" s="97"/>
      <c r="L345" s="97"/>
      <c r="M345" s="97"/>
      <c r="N345" s="97"/>
      <c r="O345" s="97"/>
      <c r="P345" s="97"/>
      <c r="Q345" s="97"/>
      <c r="R345" s="97"/>
      <c r="S345" s="97"/>
      <c r="T345" s="97"/>
      <c r="U345" s="97"/>
      <c r="V345" s="97"/>
      <c r="W345" s="97"/>
      <c r="X345" s="97"/>
      <c r="Y345" s="97"/>
      <c r="Z345" s="97"/>
      <c r="AA345" s="97"/>
      <c r="AB345" s="97"/>
      <c r="AC345" s="97"/>
      <c r="AD345" s="97"/>
      <c r="AE345" s="97"/>
      <c r="AF345" s="97"/>
      <c r="AG345" s="97"/>
      <c r="AH345" s="97"/>
      <c r="AI345" s="97"/>
      <c r="AJ345" s="97"/>
      <c r="AK345" s="97"/>
      <c r="AL345" s="97"/>
      <c r="AM345" s="97"/>
      <c r="AN345" s="97"/>
      <c r="AO345" s="97"/>
      <c r="AP345" s="97"/>
      <c r="AQ345" s="97"/>
      <c r="AR345" s="97"/>
      <c r="AS345" s="97"/>
      <c r="AT345" s="97"/>
      <c r="AU345" s="97"/>
      <c r="AV345" s="97"/>
      <c r="AW345" s="97"/>
      <c r="AX345" s="97"/>
      <c r="AY345" s="97"/>
      <c r="AZ345" s="97"/>
      <c r="BA345" s="97"/>
      <c r="BB345" s="97"/>
      <c r="BC345" s="97"/>
      <c r="BD345" s="97"/>
      <c r="BE345" s="97"/>
      <c r="BF345" s="97"/>
      <c r="BG345" s="97"/>
      <c r="BH345" s="97"/>
      <c r="BI345" s="97"/>
      <c r="BJ345" s="97"/>
      <c r="BK345" s="97"/>
      <c r="BL345" s="97"/>
      <c r="BM345" s="97"/>
      <c r="BN345" s="97"/>
      <c r="BO345" s="97"/>
      <c r="BP345" s="97"/>
      <c r="BQ345" s="97"/>
      <c r="BR345" s="97"/>
      <c r="BS345" s="97"/>
      <c r="BT345" s="97"/>
      <c r="BU345" s="97"/>
      <c r="BV345" s="97"/>
      <c r="BW345" s="97"/>
      <c r="BX345" s="97"/>
      <c r="BY345" s="97"/>
      <c r="BZ345" s="97"/>
      <c r="CA345" s="97"/>
      <c r="CB345" s="97"/>
      <c r="CC345" s="97"/>
      <c r="CD345" s="97"/>
      <c r="CE345" s="97"/>
      <c r="CF345" s="97"/>
      <c r="CG345" s="97"/>
      <c r="CH345" s="97"/>
      <c r="CI345" s="97"/>
      <c r="CJ345" s="97"/>
      <c r="CK345" s="97"/>
      <c r="CL345" s="97"/>
      <c r="CM345" s="97"/>
      <c r="CN345" s="97"/>
      <c r="CO345" s="97"/>
      <c r="CP345" s="97"/>
      <c r="CQ345" s="97"/>
      <c r="CR345" s="97"/>
      <c r="CS345" s="97"/>
      <c r="CT345" s="97"/>
      <c r="CU345" s="97"/>
      <c r="CV345" s="97"/>
      <c r="CW345" s="97"/>
      <c r="CX345" s="97"/>
      <c r="CY345" s="97"/>
      <c r="CZ345" s="97"/>
      <c r="DA345" s="97"/>
      <c r="DB345" s="97"/>
      <c r="DC345" s="97"/>
      <c r="DD345" s="97"/>
      <c r="DE345" s="97"/>
      <c r="DF345" s="97"/>
      <c r="DG345" s="97"/>
      <c r="DH345" s="97"/>
      <c r="DI345" s="97"/>
      <c r="DJ345" s="97"/>
      <c r="DK345" s="97"/>
      <c r="DL345" s="97"/>
      <c r="DM345" s="97"/>
      <c r="DN345" s="97"/>
      <c r="DO345" s="97"/>
      <c r="DP345" s="97"/>
      <c r="DQ345" s="97"/>
      <c r="DR345" s="97"/>
      <c r="DS345" s="97"/>
      <c r="DT345" s="97"/>
      <c r="DU345" s="97"/>
      <c r="DV345" s="97"/>
      <c r="DW345" s="97"/>
      <c r="DX345" s="97"/>
      <c r="DY345" s="97"/>
      <c r="DZ345" s="97"/>
      <c r="EA345" s="97"/>
      <c r="EB345" s="97"/>
      <c r="EC345" s="97"/>
      <c r="ED345" s="97"/>
      <c r="EE345" s="97"/>
      <c r="EF345" s="97"/>
      <c r="EG345" s="97"/>
      <c r="EH345" s="97"/>
      <c r="EI345" s="97"/>
      <c r="EJ345" s="97"/>
      <c r="EK345" s="97"/>
      <c r="EL345" s="97"/>
      <c r="EM345" s="97"/>
      <c r="EN345" s="97"/>
      <c r="EO345" s="97"/>
      <c r="EP345" s="97"/>
      <c r="EQ345" s="97"/>
      <c r="ER345" s="97"/>
      <c r="ES345" s="97"/>
      <c r="ET345" s="97"/>
      <c r="EU345" s="97"/>
      <c r="EV345" s="97"/>
      <c r="EW345" s="97"/>
      <c r="EX345" s="97"/>
      <c r="EY345" s="97"/>
      <c r="EZ345" s="97"/>
      <c r="FA345" s="97"/>
      <c r="FB345" s="97"/>
      <c r="FC345" s="97"/>
      <c r="FD345" s="97"/>
      <c r="FE345" s="97"/>
      <c r="FF345" s="97"/>
      <c r="FG345" s="97"/>
      <c r="FH345" s="97"/>
      <c r="FI345" s="97"/>
      <c r="FJ345" s="97"/>
      <c r="FK345" s="97"/>
      <c r="FL345" s="97"/>
      <c r="FM345" s="97"/>
      <c r="FN345" s="97"/>
      <c r="FO345" s="97"/>
      <c r="FP345" s="97"/>
      <c r="FQ345" s="97"/>
      <c r="FR345" s="97"/>
      <c r="FS345" s="97"/>
      <c r="FT345" s="97"/>
      <c r="FU345" s="97"/>
      <c r="FV345" s="97"/>
      <c r="FW345" s="97"/>
      <c r="FX345" s="97"/>
      <c r="FY345" s="97"/>
      <c r="FZ345" s="97"/>
      <c r="GA345" s="97"/>
      <c r="GB345" s="97"/>
      <c r="GC345" s="97"/>
      <c r="GD345" s="97"/>
      <c r="GE345" s="97"/>
      <c r="GF345" s="97"/>
      <c r="GG345" s="97"/>
      <c r="GH345" s="97"/>
      <c r="GI345" s="97"/>
      <c r="GJ345" s="97"/>
      <c r="GK345" s="97"/>
      <c r="GL345" s="97"/>
      <c r="GM345" s="97"/>
      <c r="GN345" s="97"/>
      <c r="GO345" s="97"/>
      <c r="GP345" s="97"/>
      <c r="GQ345" s="97"/>
      <c r="GR345" s="97"/>
      <c r="GS345" s="97"/>
      <c r="GT345" s="97"/>
      <c r="GU345" s="97"/>
      <c r="GV345" s="97"/>
      <c r="GW345" s="97"/>
      <c r="GX345" s="97"/>
      <c r="GY345" s="97"/>
      <c r="GZ345" s="97"/>
      <c r="HA345" s="97"/>
      <c r="HB345" s="97"/>
      <c r="HC345" s="97"/>
      <c r="HD345" s="97"/>
      <c r="HE345" s="97"/>
      <c r="HF345" s="97"/>
      <c r="HG345" s="97"/>
      <c r="HH345" s="97"/>
      <c r="HI345" s="97"/>
      <c r="HJ345" s="97"/>
      <c r="HK345" s="97"/>
      <c r="HL345" s="97"/>
      <c r="HM345" s="97"/>
      <c r="HN345" s="97"/>
      <c r="HO345" s="97"/>
      <c r="HP345" s="97"/>
      <c r="HQ345" s="97"/>
      <c r="HR345" s="97"/>
      <c r="HS345" s="97"/>
      <c r="HT345" s="97"/>
      <c r="HU345" s="97"/>
      <c r="HV345" s="97"/>
      <c r="HW345" s="97"/>
      <c r="HX345" s="97"/>
      <c r="HY345" s="97"/>
      <c r="HZ345" s="97"/>
      <c r="IA345" s="97"/>
      <c r="IB345" s="97"/>
      <c r="IC345" s="97"/>
      <c r="ID345" s="97"/>
      <c r="IE345" s="97"/>
      <c r="IF345" s="97"/>
      <c r="IG345" s="97"/>
      <c r="IH345" s="97"/>
      <c r="II345" s="97"/>
      <c r="IJ345" s="97"/>
      <c r="IK345" s="97"/>
      <c r="IL345" s="97"/>
      <c r="IM345" s="97"/>
      <c r="IN345" s="97"/>
      <c r="IO345" s="97"/>
      <c r="IP345" s="97"/>
      <c r="IQ345" s="97"/>
      <c r="IR345" s="97"/>
      <c r="IS345" s="97"/>
      <c r="IT345" s="97"/>
      <c r="IU345" s="97"/>
      <c r="IV345" s="97"/>
      <c r="IW345" s="97"/>
      <c r="IX345" s="97"/>
      <c r="IY345" s="97"/>
      <c r="IZ345" s="97"/>
      <c r="JA345" s="97"/>
      <c r="JB345" s="97"/>
      <c r="JC345" s="97"/>
      <c r="JD345" s="97"/>
      <c r="JE345" s="97"/>
      <c r="JF345" s="97"/>
      <c r="JG345" s="97"/>
      <c r="JH345" s="97"/>
      <c r="JI345" s="97"/>
      <c r="JJ345" s="97"/>
      <c r="JK345" s="97"/>
      <c r="JL345" s="97"/>
      <c r="JM345" s="97"/>
      <c r="JN345" s="97"/>
      <c r="JO345" s="97"/>
      <c r="JP345" s="97"/>
      <c r="JQ345" s="97"/>
      <c r="JR345" s="97"/>
      <c r="JS345" s="97"/>
      <c r="JT345" s="97"/>
      <c r="JU345" s="97"/>
      <c r="JV345" s="97"/>
      <c r="JW345" s="97"/>
      <c r="JX345" s="97"/>
      <c r="JY345" s="97"/>
      <c r="JZ345" s="97"/>
      <c r="KA345" s="97"/>
      <c r="KB345" s="97"/>
      <c r="KC345" s="97"/>
      <c r="KD345" s="97"/>
      <c r="KE345" s="97"/>
      <c r="KF345" s="97"/>
      <c r="KG345" s="97"/>
      <c r="KH345" s="97"/>
      <c r="KI345" s="97"/>
      <c r="KJ345" s="97"/>
      <c r="KK345" s="97"/>
      <c r="KL345" s="97"/>
      <c r="KM345" s="97"/>
      <c r="KN345" s="97"/>
      <c r="KO345" s="97"/>
      <c r="KP345" s="97"/>
      <c r="KQ345" s="97"/>
      <c r="KR345" s="97"/>
      <c r="KS345" s="97"/>
      <c r="KT345" s="97"/>
      <c r="KU345" s="97"/>
      <c r="KV345" s="97"/>
      <c r="KW345" s="97"/>
      <c r="KX345" s="97"/>
      <c r="KY345" s="97"/>
      <c r="KZ345" s="97"/>
      <c r="LA345" s="97"/>
      <c r="LB345" s="97"/>
      <c r="LC345" s="97"/>
      <c r="LD345" s="97"/>
      <c r="LE345" s="97"/>
      <c r="LF345" s="97"/>
      <c r="LG345" s="97"/>
      <c r="LH345" s="97"/>
      <c r="LI345" s="97"/>
      <c r="LJ345" s="97"/>
      <c r="LK345" s="97"/>
      <c r="LL345" s="97"/>
      <c r="LM345" s="97"/>
      <c r="LN345" s="97"/>
      <c r="LO345" s="97"/>
      <c r="LP345" s="97"/>
      <c r="LQ345" s="97"/>
      <c r="LR345" s="97"/>
      <c r="LS345" s="97"/>
      <c r="LT345" s="97"/>
      <c r="LU345" s="97"/>
      <c r="LV345" s="97"/>
      <c r="LW345" s="97"/>
      <c r="LX345" s="97"/>
      <c r="LY345" s="97"/>
      <c r="LZ345" s="97"/>
      <c r="MA345" s="97"/>
      <c r="MB345" s="97"/>
      <c r="MC345" s="97"/>
      <c r="MD345" s="97"/>
      <c r="ME345" s="97"/>
      <c r="MF345" s="97"/>
      <c r="MG345" s="97"/>
      <c r="MH345" s="97"/>
      <c r="MI345" s="97"/>
      <c r="MJ345" s="97"/>
      <c r="MK345" s="97"/>
      <c r="ML345" s="97"/>
      <c r="MM345" s="97"/>
      <c r="MN345" s="97"/>
      <c r="MO345" s="97"/>
      <c r="MP345" s="97"/>
      <c r="MQ345" s="97"/>
      <c r="MR345" s="97"/>
      <c r="MS345" s="97"/>
      <c r="MT345" s="97"/>
      <c r="MU345" s="97"/>
      <c r="MV345" s="97"/>
      <c r="MW345" s="97"/>
      <c r="MX345" s="97"/>
      <c r="MY345" s="97"/>
      <c r="MZ345" s="97"/>
      <c r="NA345" s="97"/>
      <c r="NB345" s="97"/>
      <c r="NC345" s="97"/>
      <c r="ND345" s="97"/>
      <c r="NE345" s="97"/>
      <c r="NF345" s="97"/>
      <c r="NG345" s="97"/>
      <c r="NH345" s="97"/>
      <c r="NI345" s="97"/>
      <c r="NJ345" s="97"/>
      <c r="NK345" s="97"/>
      <c r="NL345" s="97"/>
      <c r="NM345" s="97"/>
      <c r="NN345" s="97"/>
      <c r="NO345" s="97"/>
      <c r="NP345" s="97"/>
      <c r="NQ345" s="97"/>
      <c r="NR345" s="97"/>
      <c r="NS345" s="97"/>
      <c r="NT345" s="97"/>
      <c r="NU345" s="97"/>
      <c r="NV345" s="97"/>
      <c r="NW345" s="97"/>
      <c r="NX345" s="97"/>
      <c r="NY345" s="97"/>
      <c r="NZ345" s="97"/>
      <c r="OA345" s="97"/>
      <c r="OB345" s="97"/>
      <c r="OC345" s="97"/>
      <c r="OD345" s="97"/>
      <c r="OE345" s="97"/>
      <c r="OF345" s="97"/>
      <c r="OG345" s="97"/>
      <c r="OH345" s="97"/>
      <c r="OI345" s="97"/>
      <c r="OJ345" s="97"/>
      <c r="OK345" s="97"/>
      <c r="OL345" s="97"/>
      <c r="OM345" s="97"/>
      <c r="ON345" s="97"/>
      <c r="OO345" s="97"/>
      <c r="OP345" s="97"/>
      <c r="OQ345" s="97"/>
      <c r="OR345" s="97"/>
      <c r="OS345" s="97"/>
      <c r="OT345" s="97"/>
      <c r="OU345" s="97"/>
      <c r="OV345" s="97"/>
      <c r="OW345" s="97"/>
      <c r="OX345" s="97"/>
      <c r="OY345" s="97"/>
      <c r="OZ345" s="97"/>
      <c r="PA345" s="97"/>
      <c r="PB345" s="97"/>
      <c r="PC345" s="97"/>
      <c r="PD345" s="97"/>
      <c r="PE345" s="97"/>
      <c r="PF345" s="97"/>
      <c r="PG345" s="97"/>
      <c r="PH345" s="97"/>
      <c r="PI345" s="97"/>
      <c r="PJ345" s="97"/>
      <c r="PK345" s="97"/>
      <c r="PL345" s="97"/>
      <c r="PM345" s="97"/>
      <c r="PN345" s="97"/>
      <c r="PO345" s="97"/>
      <c r="PP345" s="97"/>
      <c r="PQ345" s="97"/>
      <c r="PR345" s="97"/>
      <c r="PS345" s="97"/>
      <c r="PT345" s="97"/>
      <c r="PU345" s="97"/>
      <c r="PV345" s="97"/>
      <c r="PW345" s="97"/>
      <c r="PX345" s="97"/>
      <c r="PY345" s="97"/>
      <c r="PZ345" s="97"/>
      <c r="QA345" s="97"/>
      <c r="QB345" s="97"/>
      <c r="QC345" s="97"/>
      <c r="QD345" s="97"/>
      <c r="QE345" s="97"/>
      <c r="QF345" s="97"/>
      <c r="QG345" s="97"/>
      <c r="QH345" s="97"/>
      <c r="QI345" s="97"/>
      <c r="QJ345" s="97"/>
      <c r="QK345" s="97"/>
      <c r="QL345" s="97"/>
      <c r="QM345" s="97"/>
      <c r="QN345" s="97"/>
      <c r="QO345" s="97"/>
      <c r="QP345" s="97"/>
      <c r="QQ345" s="97"/>
      <c r="QR345" s="97"/>
      <c r="QS345" s="97"/>
      <c r="QT345" s="97"/>
      <c r="QU345" s="97"/>
      <c r="QV345" s="97"/>
      <c r="QW345" s="97"/>
      <c r="QX345" s="97"/>
      <c r="QY345" s="97"/>
      <c r="QZ345" s="97"/>
      <c r="RA345" s="97"/>
      <c r="RB345" s="97"/>
      <c r="RC345" s="97"/>
      <c r="RD345" s="97"/>
      <c r="RE345" s="97"/>
      <c r="RF345" s="97"/>
      <c r="RG345" s="97"/>
      <c r="RH345" s="97"/>
      <c r="RI345" s="97"/>
      <c r="RJ345" s="97"/>
      <c r="RK345" s="97"/>
      <c r="RL345" s="97"/>
      <c r="RM345" s="97"/>
      <c r="RN345" s="97"/>
      <c r="RO345" s="97"/>
      <c r="RP345" s="97"/>
      <c r="RQ345" s="97"/>
      <c r="RR345" s="97"/>
      <c r="RS345" s="97"/>
      <c r="RT345" s="97"/>
      <c r="RU345" s="97"/>
      <c r="RV345" s="97"/>
      <c r="RW345" s="97"/>
      <c r="RX345" s="97"/>
      <c r="RY345" s="97"/>
      <c r="RZ345" s="97"/>
      <c r="SA345" s="97"/>
      <c r="SB345" s="97"/>
      <c r="SC345" s="97"/>
      <c r="SD345" s="97"/>
      <c r="SE345" s="97"/>
      <c r="SF345" s="97"/>
      <c r="SG345" s="97"/>
      <c r="SH345" s="97"/>
      <c r="SI345" s="97"/>
      <c r="SJ345" s="97"/>
      <c r="SK345" s="97"/>
      <c r="SL345" s="97"/>
      <c r="SM345" s="97"/>
      <c r="SN345" s="97"/>
      <c r="SO345" s="97"/>
      <c r="SP345" s="97"/>
      <c r="SQ345" s="97"/>
      <c r="SR345" s="97"/>
      <c r="SS345" s="97"/>
      <c r="ST345" s="97"/>
      <c r="SU345" s="97"/>
      <c r="SV345" s="97"/>
      <c r="SW345" s="97"/>
      <c r="SX345" s="97"/>
      <c r="SY345" s="97"/>
      <c r="SZ345" s="97"/>
      <c r="TA345" s="97"/>
      <c r="TB345" s="97"/>
    </row>
    <row r="346" spans="1:522" s="1" customFormat="1" ht="18" customHeight="1" x14ac:dyDescent="0.2">
      <c r="A346" s="12"/>
      <c r="B346" s="11" t="s">
        <v>206</v>
      </c>
      <c r="C346" s="1">
        <v>9719</v>
      </c>
      <c r="D346" s="1">
        <v>2007</v>
      </c>
      <c r="E346" s="4" t="s">
        <v>417</v>
      </c>
      <c r="G346" s="9" t="s">
        <v>99</v>
      </c>
      <c r="H346" s="4" t="s">
        <v>52</v>
      </c>
      <c r="I346" s="1">
        <f t="shared" si="7"/>
        <v>0</v>
      </c>
      <c r="J346" s="12">
        <f>Tabuľka3[[#This Row],[Stĺpec9]]</f>
        <v>0</v>
      </c>
      <c r="K346" s="97"/>
      <c r="L346" s="97"/>
      <c r="M346" s="97"/>
      <c r="N346" s="97"/>
      <c r="O346" s="97"/>
      <c r="P346" s="97"/>
      <c r="Q346" s="97"/>
      <c r="R346" s="97"/>
      <c r="S346" s="97"/>
      <c r="T346" s="97"/>
      <c r="U346" s="97"/>
      <c r="V346" s="97"/>
      <c r="W346" s="97"/>
      <c r="X346" s="97"/>
      <c r="Y346" s="97"/>
      <c r="Z346" s="97"/>
      <c r="AA346" s="97"/>
      <c r="AB346" s="97"/>
      <c r="AC346" s="97"/>
      <c r="AD346" s="97"/>
      <c r="AE346" s="97"/>
      <c r="AF346" s="97"/>
      <c r="AG346" s="97"/>
      <c r="AH346" s="97"/>
      <c r="AI346" s="97"/>
      <c r="AJ346" s="97"/>
      <c r="AK346" s="97"/>
      <c r="AL346" s="97"/>
      <c r="AM346" s="97"/>
      <c r="AN346" s="97"/>
      <c r="AO346" s="97"/>
      <c r="AP346" s="97"/>
      <c r="AQ346" s="97"/>
      <c r="AR346" s="97"/>
      <c r="AS346" s="97"/>
      <c r="AT346" s="97"/>
      <c r="AU346" s="97"/>
      <c r="AV346" s="97"/>
      <c r="AW346" s="97"/>
      <c r="AX346" s="97"/>
      <c r="AY346" s="97"/>
      <c r="AZ346" s="97"/>
      <c r="BA346" s="97"/>
      <c r="BB346" s="97"/>
      <c r="BC346" s="97"/>
      <c r="BD346" s="97"/>
      <c r="BE346" s="97"/>
      <c r="BF346" s="97"/>
      <c r="BG346" s="97"/>
      <c r="BH346" s="97"/>
      <c r="BI346" s="97"/>
      <c r="BJ346" s="97"/>
      <c r="BK346" s="97"/>
      <c r="BL346" s="97"/>
      <c r="BM346" s="97"/>
      <c r="BN346" s="97"/>
      <c r="BO346" s="97"/>
      <c r="BP346" s="97"/>
      <c r="BQ346" s="97"/>
      <c r="BR346" s="97"/>
      <c r="BS346" s="97"/>
      <c r="BT346" s="97"/>
      <c r="BU346" s="97"/>
      <c r="BV346" s="97"/>
      <c r="BW346" s="97"/>
      <c r="BX346" s="97"/>
      <c r="BY346" s="97"/>
      <c r="BZ346" s="97"/>
      <c r="CA346" s="97"/>
      <c r="CB346" s="97"/>
      <c r="CC346" s="97"/>
      <c r="CD346" s="97"/>
      <c r="CE346" s="97"/>
      <c r="CF346" s="97"/>
      <c r="CG346" s="97"/>
      <c r="CH346" s="97"/>
      <c r="CI346" s="97"/>
      <c r="CJ346" s="97"/>
      <c r="CK346" s="97"/>
      <c r="CL346" s="97"/>
      <c r="CM346" s="97"/>
      <c r="CN346" s="97"/>
      <c r="CO346" s="97"/>
      <c r="CP346" s="97"/>
      <c r="CQ346" s="97"/>
      <c r="CR346" s="97"/>
      <c r="CS346" s="97"/>
      <c r="CT346" s="97"/>
      <c r="CU346" s="97"/>
      <c r="CV346" s="97"/>
      <c r="CW346" s="97"/>
      <c r="CX346" s="97"/>
      <c r="CY346" s="97"/>
      <c r="CZ346" s="97"/>
      <c r="DA346" s="97"/>
      <c r="DB346" s="97"/>
      <c r="DC346" s="97"/>
      <c r="DD346" s="97"/>
      <c r="DE346" s="97"/>
      <c r="DF346" s="97"/>
      <c r="DG346" s="97"/>
      <c r="DH346" s="97"/>
      <c r="DI346" s="97"/>
      <c r="DJ346" s="97"/>
      <c r="DK346" s="97"/>
      <c r="DL346" s="97"/>
      <c r="DM346" s="97"/>
      <c r="DN346" s="97"/>
      <c r="DO346" s="97"/>
      <c r="DP346" s="97"/>
      <c r="DQ346" s="97"/>
      <c r="DR346" s="97"/>
      <c r="DS346" s="97"/>
      <c r="DT346" s="97"/>
      <c r="DU346" s="97"/>
      <c r="DV346" s="97"/>
      <c r="DW346" s="97"/>
      <c r="DX346" s="97"/>
      <c r="DY346" s="97"/>
      <c r="DZ346" s="97"/>
      <c r="EA346" s="97"/>
      <c r="EB346" s="97"/>
      <c r="EC346" s="97"/>
      <c r="ED346" s="97"/>
      <c r="EE346" s="97"/>
      <c r="EF346" s="97"/>
      <c r="EG346" s="97"/>
      <c r="EH346" s="97"/>
      <c r="EI346" s="97"/>
      <c r="EJ346" s="97"/>
      <c r="EK346" s="97"/>
      <c r="EL346" s="97"/>
      <c r="EM346" s="97"/>
      <c r="EN346" s="97"/>
      <c r="EO346" s="97"/>
      <c r="EP346" s="97"/>
      <c r="EQ346" s="97"/>
      <c r="ER346" s="97"/>
      <c r="ES346" s="97"/>
      <c r="ET346" s="97"/>
      <c r="EU346" s="97"/>
      <c r="EV346" s="97"/>
      <c r="EW346" s="97"/>
      <c r="EX346" s="97"/>
      <c r="EY346" s="97"/>
      <c r="EZ346" s="97"/>
      <c r="FA346" s="97"/>
      <c r="FB346" s="97"/>
      <c r="FC346" s="97"/>
      <c r="FD346" s="97"/>
      <c r="FE346" s="97"/>
      <c r="FF346" s="97"/>
      <c r="FG346" s="97"/>
      <c r="FH346" s="97"/>
      <c r="FI346" s="97"/>
      <c r="FJ346" s="97"/>
      <c r="FK346" s="97"/>
      <c r="FL346" s="97"/>
      <c r="FM346" s="97"/>
      <c r="FN346" s="97"/>
      <c r="FO346" s="97"/>
      <c r="FP346" s="97"/>
      <c r="FQ346" s="97"/>
      <c r="FR346" s="97"/>
      <c r="FS346" s="97"/>
      <c r="FT346" s="97"/>
      <c r="FU346" s="97"/>
      <c r="FV346" s="97"/>
      <c r="FW346" s="97"/>
      <c r="FX346" s="97"/>
      <c r="FY346" s="97"/>
      <c r="FZ346" s="97"/>
      <c r="GA346" s="97"/>
      <c r="GB346" s="97"/>
      <c r="GC346" s="97"/>
      <c r="GD346" s="97"/>
      <c r="GE346" s="97"/>
      <c r="GF346" s="97"/>
      <c r="GG346" s="97"/>
      <c r="GH346" s="97"/>
      <c r="GI346" s="97"/>
      <c r="GJ346" s="97"/>
      <c r="GK346" s="97"/>
      <c r="GL346" s="97"/>
      <c r="GM346" s="97"/>
      <c r="GN346" s="97"/>
      <c r="GO346" s="97"/>
      <c r="GP346" s="97"/>
      <c r="GQ346" s="97"/>
      <c r="GR346" s="97"/>
      <c r="GS346" s="97"/>
      <c r="GT346" s="97"/>
      <c r="GU346" s="97"/>
      <c r="GV346" s="97"/>
      <c r="GW346" s="97"/>
      <c r="GX346" s="97"/>
      <c r="GY346" s="97"/>
      <c r="GZ346" s="97"/>
      <c r="HA346" s="97"/>
      <c r="HB346" s="97"/>
      <c r="HC346" s="97"/>
      <c r="HD346" s="97"/>
      <c r="HE346" s="97"/>
      <c r="HF346" s="97"/>
      <c r="HG346" s="97"/>
      <c r="HH346" s="97"/>
      <c r="HI346" s="97"/>
      <c r="HJ346" s="97"/>
      <c r="HK346" s="97"/>
      <c r="HL346" s="97"/>
      <c r="HM346" s="97"/>
      <c r="HN346" s="97"/>
      <c r="HO346" s="97"/>
      <c r="HP346" s="97"/>
      <c r="HQ346" s="97"/>
      <c r="HR346" s="97"/>
      <c r="HS346" s="97"/>
      <c r="HT346" s="97"/>
      <c r="HU346" s="97"/>
      <c r="HV346" s="97"/>
      <c r="HW346" s="97"/>
      <c r="HX346" s="97"/>
      <c r="HY346" s="97"/>
      <c r="HZ346" s="97"/>
      <c r="IA346" s="97"/>
      <c r="IB346" s="97"/>
      <c r="IC346" s="97"/>
      <c r="ID346" s="97"/>
      <c r="IE346" s="97"/>
      <c r="IF346" s="97"/>
      <c r="IG346" s="97"/>
      <c r="IH346" s="97"/>
      <c r="II346" s="97"/>
      <c r="IJ346" s="97"/>
      <c r="IK346" s="97"/>
      <c r="IL346" s="97"/>
      <c r="IM346" s="97"/>
      <c r="IN346" s="97"/>
      <c r="IO346" s="97"/>
      <c r="IP346" s="97"/>
      <c r="IQ346" s="97"/>
      <c r="IR346" s="97"/>
      <c r="IS346" s="97"/>
      <c r="IT346" s="97"/>
      <c r="IU346" s="97"/>
      <c r="IV346" s="97"/>
      <c r="IW346" s="97"/>
      <c r="IX346" s="97"/>
      <c r="IY346" s="97"/>
      <c r="IZ346" s="97"/>
      <c r="JA346" s="97"/>
      <c r="JB346" s="97"/>
      <c r="JC346" s="97"/>
      <c r="JD346" s="97"/>
      <c r="JE346" s="97"/>
      <c r="JF346" s="97"/>
      <c r="JG346" s="97"/>
      <c r="JH346" s="97"/>
      <c r="JI346" s="97"/>
      <c r="JJ346" s="97"/>
      <c r="JK346" s="97"/>
      <c r="JL346" s="97"/>
      <c r="JM346" s="97"/>
      <c r="JN346" s="97"/>
      <c r="JO346" s="97"/>
      <c r="JP346" s="97"/>
      <c r="JQ346" s="97"/>
      <c r="JR346" s="97"/>
      <c r="JS346" s="97"/>
      <c r="JT346" s="97"/>
      <c r="JU346" s="97"/>
      <c r="JV346" s="97"/>
      <c r="JW346" s="97"/>
      <c r="JX346" s="97"/>
      <c r="JY346" s="97"/>
      <c r="JZ346" s="97"/>
      <c r="KA346" s="97"/>
      <c r="KB346" s="97"/>
      <c r="KC346" s="97"/>
      <c r="KD346" s="97"/>
      <c r="KE346" s="97"/>
      <c r="KF346" s="97"/>
      <c r="KG346" s="97"/>
      <c r="KH346" s="97"/>
      <c r="KI346" s="97"/>
      <c r="KJ346" s="97"/>
      <c r="KK346" s="97"/>
      <c r="KL346" s="97"/>
      <c r="KM346" s="97"/>
      <c r="KN346" s="97"/>
      <c r="KO346" s="97"/>
      <c r="KP346" s="97"/>
      <c r="KQ346" s="97"/>
      <c r="KR346" s="97"/>
      <c r="KS346" s="97"/>
      <c r="KT346" s="97"/>
      <c r="KU346" s="97"/>
      <c r="KV346" s="97"/>
      <c r="KW346" s="97"/>
      <c r="KX346" s="97"/>
      <c r="KY346" s="97"/>
      <c r="KZ346" s="97"/>
      <c r="LA346" s="97"/>
      <c r="LB346" s="97"/>
      <c r="LC346" s="97"/>
      <c r="LD346" s="97"/>
      <c r="LE346" s="97"/>
      <c r="LF346" s="97"/>
      <c r="LG346" s="97"/>
      <c r="LH346" s="97"/>
      <c r="LI346" s="97"/>
      <c r="LJ346" s="97"/>
      <c r="LK346" s="97"/>
      <c r="LL346" s="97"/>
      <c r="LM346" s="97"/>
      <c r="LN346" s="97"/>
      <c r="LO346" s="97"/>
      <c r="LP346" s="97"/>
      <c r="LQ346" s="97"/>
      <c r="LR346" s="97"/>
      <c r="LS346" s="97"/>
      <c r="LT346" s="97"/>
      <c r="LU346" s="97"/>
      <c r="LV346" s="97"/>
      <c r="LW346" s="97"/>
      <c r="LX346" s="97"/>
      <c r="LY346" s="97"/>
      <c r="LZ346" s="97"/>
      <c r="MA346" s="97"/>
      <c r="MB346" s="97"/>
      <c r="MC346" s="97"/>
      <c r="MD346" s="97"/>
      <c r="ME346" s="97"/>
      <c r="MF346" s="97"/>
      <c r="MG346" s="97"/>
      <c r="MH346" s="97"/>
      <c r="MI346" s="97"/>
      <c r="MJ346" s="97"/>
      <c r="MK346" s="97"/>
      <c r="ML346" s="97"/>
      <c r="MM346" s="97"/>
      <c r="MN346" s="97"/>
      <c r="MO346" s="97"/>
      <c r="MP346" s="97"/>
      <c r="MQ346" s="97"/>
      <c r="MR346" s="97"/>
      <c r="MS346" s="97"/>
      <c r="MT346" s="97"/>
      <c r="MU346" s="97"/>
      <c r="MV346" s="97"/>
      <c r="MW346" s="97"/>
      <c r="MX346" s="97"/>
      <c r="MY346" s="97"/>
      <c r="MZ346" s="97"/>
      <c r="NA346" s="97"/>
      <c r="NB346" s="97"/>
      <c r="NC346" s="97"/>
      <c r="ND346" s="97"/>
      <c r="NE346" s="97"/>
      <c r="NF346" s="97"/>
      <c r="NG346" s="97"/>
      <c r="NH346" s="97"/>
      <c r="NI346" s="97"/>
      <c r="NJ346" s="97"/>
      <c r="NK346" s="97"/>
      <c r="NL346" s="97"/>
      <c r="NM346" s="97"/>
      <c r="NN346" s="97"/>
      <c r="NO346" s="97"/>
      <c r="NP346" s="97"/>
      <c r="NQ346" s="97"/>
      <c r="NR346" s="97"/>
      <c r="NS346" s="97"/>
      <c r="NT346" s="97"/>
      <c r="NU346" s="97"/>
      <c r="NV346" s="97"/>
      <c r="NW346" s="97"/>
      <c r="NX346" s="97"/>
      <c r="NY346" s="97"/>
      <c r="NZ346" s="97"/>
      <c r="OA346" s="97"/>
      <c r="OB346" s="97"/>
      <c r="OC346" s="97"/>
      <c r="OD346" s="97"/>
      <c r="OE346" s="97"/>
      <c r="OF346" s="97"/>
      <c r="OG346" s="97"/>
      <c r="OH346" s="97"/>
      <c r="OI346" s="97"/>
      <c r="OJ346" s="97"/>
      <c r="OK346" s="97"/>
      <c r="OL346" s="97"/>
      <c r="OM346" s="97"/>
      <c r="ON346" s="97"/>
      <c r="OO346" s="97"/>
      <c r="OP346" s="97"/>
      <c r="OQ346" s="97"/>
      <c r="OR346" s="97"/>
      <c r="OS346" s="97"/>
      <c r="OT346" s="97"/>
      <c r="OU346" s="97"/>
      <c r="OV346" s="97"/>
      <c r="OW346" s="97"/>
      <c r="OX346" s="97"/>
      <c r="OY346" s="97"/>
      <c r="OZ346" s="97"/>
      <c r="PA346" s="97"/>
      <c r="PB346" s="97"/>
      <c r="PC346" s="97"/>
      <c r="PD346" s="97"/>
      <c r="PE346" s="97"/>
      <c r="PF346" s="97"/>
      <c r="PG346" s="97"/>
      <c r="PH346" s="97"/>
      <c r="PI346" s="97"/>
      <c r="PJ346" s="97"/>
      <c r="PK346" s="97"/>
      <c r="PL346" s="97"/>
      <c r="PM346" s="97"/>
      <c r="PN346" s="97"/>
      <c r="PO346" s="97"/>
      <c r="PP346" s="97"/>
      <c r="PQ346" s="97"/>
      <c r="PR346" s="97"/>
      <c r="PS346" s="97"/>
      <c r="PT346" s="97"/>
      <c r="PU346" s="97"/>
      <c r="PV346" s="97"/>
      <c r="PW346" s="97"/>
      <c r="PX346" s="97"/>
      <c r="PY346" s="97"/>
      <c r="PZ346" s="97"/>
      <c r="QA346" s="97"/>
      <c r="QB346" s="97"/>
      <c r="QC346" s="97"/>
      <c r="QD346" s="97"/>
      <c r="QE346" s="97"/>
      <c r="QF346" s="97"/>
      <c r="QG346" s="97"/>
      <c r="QH346" s="97"/>
      <c r="QI346" s="97"/>
      <c r="QJ346" s="97"/>
      <c r="QK346" s="97"/>
      <c r="QL346" s="97"/>
      <c r="QM346" s="97"/>
      <c r="QN346" s="97"/>
      <c r="QO346" s="97"/>
      <c r="QP346" s="97"/>
      <c r="QQ346" s="97"/>
      <c r="QR346" s="97"/>
      <c r="QS346" s="97"/>
      <c r="QT346" s="97"/>
      <c r="QU346" s="97"/>
      <c r="QV346" s="97"/>
      <c r="QW346" s="97"/>
      <c r="QX346" s="97"/>
      <c r="QY346" s="97"/>
      <c r="QZ346" s="97"/>
      <c r="RA346" s="97"/>
      <c r="RB346" s="97"/>
      <c r="RC346" s="97"/>
      <c r="RD346" s="97"/>
      <c r="RE346" s="97"/>
      <c r="RF346" s="97"/>
      <c r="RG346" s="97"/>
      <c r="RH346" s="97"/>
      <c r="RI346" s="97"/>
      <c r="RJ346" s="97"/>
      <c r="RK346" s="97"/>
      <c r="RL346" s="97"/>
      <c r="RM346" s="97"/>
      <c r="RN346" s="97"/>
      <c r="RO346" s="97"/>
      <c r="RP346" s="97"/>
      <c r="RQ346" s="97"/>
      <c r="RR346" s="97"/>
      <c r="RS346" s="97"/>
      <c r="RT346" s="97"/>
      <c r="RU346" s="97"/>
      <c r="RV346" s="97"/>
      <c r="RW346" s="97"/>
      <c r="RX346" s="97"/>
      <c r="RY346" s="97"/>
      <c r="RZ346" s="97"/>
      <c r="SA346" s="97"/>
      <c r="SB346" s="97"/>
      <c r="SC346" s="97"/>
      <c r="SD346" s="97"/>
      <c r="SE346" s="97"/>
      <c r="SF346" s="97"/>
      <c r="SG346" s="97"/>
      <c r="SH346" s="97"/>
      <c r="SI346" s="97"/>
      <c r="SJ346" s="97"/>
      <c r="SK346" s="97"/>
      <c r="SL346" s="97"/>
      <c r="SM346" s="97"/>
      <c r="SN346" s="97"/>
      <c r="SO346" s="97"/>
      <c r="SP346" s="97"/>
      <c r="SQ346" s="97"/>
      <c r="SR346" s="97"/>
      <c r="SS346" s="97"/>
      <c r="ST346" s="97"/>
      <c r="SU346" s="97"/>
      <c r="SV346" s="97"/>
      <c r="SW346" s="97"/>
      <c r="SX346" s="97"/>
      <c r="SY346" s="97"/>
      <c r="SZ346" s="97"/>
      <c r="TA346" s="97"/>
      <c r="TB346" s="97"/>
    </row>
    <row r="347" spans="1:522" s="1" customFormat="1" ht="18" customHeight="1" x14ac:dyDescent="0.2">
      <c r="A347" s="12"/>
      <c r="B347" s="11" t="s">
        <v>204</v>
      </c>
      <c r="C347" s="1">
        <v>12298</v>
      </c>
      <c r="E347" s="4" t="s">
        <v>367</v>
      </c>
      <c r="F347" s="1">
        <v>10046</v>
      </c>
      <c r="G347" s="9" t="s">
        <v>99</v>
      </c>
      <c r="H347" s="4" t="s">
        <v>52</v>
      </c>
      <c r="I347" s="1">
        <f t="shared" si="7"/>
        <v>0</v>
      </c>
      <c r="J347" s="12">
        <f>Tabuľka3[[#This Row],[Stĺpec9]]</f>
        <v>0</v>
      </c>
      <c r="K347" s="97"/>
      <c r="L347" s="97"/>
      <c r="M347" s="97"/>
      <c r="N347" s="97"/>
      <c r="O347" s="97"/>
      <c r="P347" s="97"/>
      <c r="Q347" s="97"/>
      <c r="R347" s="97"/>
      <c r="S347" s="97"/>
      <c r="T347" s="97"/>
      <c r="U347" s="97"/>
      <c r="V347" s="97"/>
      <c r="W347" s="97"/>
      <c r="X347" s="97"/>
      <c r="Y347" s="97"/>
      <c r="Z347" s="97"/>
      <c r="AA347" s="97"/>
      <c r="AB347" s="97"/>
      <c r="AC347" s="97"/>
      <c r="AD347" s="97"/>
      <c r="AE347" s="97"/>
      <c r="AF347" s="97"/>
      <c r="AG347" s="97"/>
      <c r="AH347" s="97"/>
      <c r="AI347" s="97"/>
      <c r="AJ347" s="97"/>
      <c r="AK347" s="97"/>
      <c r="AL347" s="97"/>
      <c r="AM347" s="97"/>
      <c r="AN347" s="97"/>
      <c r="AO347" s="97"/>
      <c r="AP347" s="97"/>
      <c r="AQ347" s="97"/>
      <c r="AR347" s="97"/>
      <c r="AS347" s="97"/>
      <c r="AT347" s="97"/>
      <c r="AU347" s="97"/>
      <c r="AV347" s="97"/>
      <c r="AW347" s="97"/>
      <c r="AX347" s="97"/>
      <c r="AY347" s="97"/>
      <c r="AZ347" s="97"/>
      <c r="BA347" s="97"/>
      <c r="BB347" s="97"/>
      <c r="BC347" s="97"/>
      <c r="BD347" s="97"/>
      <c r="BE347" s="97"/>
      <c r="BF347" s="97"/>
      <c r="BG347" s="97"/>
      <c r="BH347" s="97"/>
      <c r="BI347" s="97"/>
      <c r="BJ347" s="97"/>
      <c r="BK347" s="97"/>
      <c r="BL347" s="97"/>
      <c r="BM347" s="97"/>
      <c r="BN347" s="97"/>
      <c r="BO347" s="97"/>
      <c r="BP347" s="97"/>
      <c r="BQ347" s="97"/>
      <c r="BR347" s="97"/>
      <c r="BS347" s="97"/>
      <c r="BT347" s="97"/>
      <c r="BU347" s="97"/>
      <c r="BV347" s="97"/>
      <c r="BW347" s="97"/>
      <c r="BX347" s="97"/>
      <c r="BY347" s="97"/>
      <c r="BZ347" s="97"/>
      <c r="CA347" s="97"/>
      <c r="CB347" s="97"/>
      <c r="CC347" s="97"/>
      <c r="CD347" s="97"/>
      <c r="CE347" s="97"/>
      <c r="CF347" s="97"/>
      <c r="CG347" s="97"/>
      <c r="CH347" s="97"/>
      <c r="CI347" s="97"/>
      <c r="CJ347" s="97"/>
      <c r="CK347" s="97"/>
      <c r="CL347" s="97"/>
      <c r="CM347" s="97"/>
      <c r="CN347" s="97"/>
      <c r="CO347" s="97"/>
      <c r="CP347" s="97"/>
      <c r="CQ347" s="97"/>
      <c r="CR347" s="97"/>
      <c r="CS347" s="97"/>
      <c r="CT347" s="97"/>
      <c r="CU347" s="97"/>
      <c r="CV347" s="97"/>
      <c r="CW347" s="97"/>
      <c r="CX347" s="97"/>
      <c r="CY347" s="97"/>
      <c r="CZ347" s="97"/>
      <c r="DA347" s="97"/>
      <c r="DB347" s="97"/>
      <c r="DC347" s="97"/>
      <c r="DD347" s="97"/>
      <c r="DE347" s="97"/>
      <c r="DF347" s="97"/>
      <c r="DG347" s="97"/>
      <c r="DH347" s="97"/>
      <c r="DI347" s="97"/>
      <c r="DJ347" s="97"/>
      <c r="DK347" s="97"/>
      <c r="DL347" s="97"/>
      <c r="DM347" s="97"/>
      <c r="DN347" s="97"/>
      <c r="DO347" s="97"/>
      <c r="DP347" s="97"/>
      <c r="DQ347" s="97"/>
      <c r="DR347" s="97"/>
      <c r="DS347" s="97"/>
      <c r="DT347" s="97"/>
      <c r="DU347" s="97"/>
      <c r="DV347" s="97"/>
      <c r="DW347" s="97"/>
      <c r="DX347" s="97"/>
      <c r="DY347" s="97"/>
      <c r="DZ347" s="97"/>
      <c r="EA347" s="97"/>
      <c r="EB347" s="97"/>
      <c r="EC347" s="97"/>
      <c r="ED347" s="97"/>
      <c r="EE347" s="97"/>
      <c r="EF347" s="97"/>
      <c r="EG347" s="97"/>
      <c r="EH347" s="97"/>
      <c r="EI347" s="97"/>
      <c r="EJ347" s="97"/>
      <c r="EK347" s="97"/>
      <c r="EL347" s="97"/>
      <c r="EM347" s="97"/>
      <c r="EN347" s="97"/>
      <c r="EO347" s="97"/>
      <c r="EP347" s="97"/>
      <c r="EQ347" s="97"/>
      <c r="ER347" s="97"/>
      <c r="ES347" s="97"/>
      <c r="ET347" s="97"/>
      <c r="EU347" s="97"/>
      <c r="EV347" s="97"/>
      <c r="EW347" s="97"/>
      <c r="EX347" s="97"/>
      <c r="EY347" s="97"/>
      <c r="EZ347" s="97"/>
      <c r="FA347" s="97"/>
      <c r="FB347" s="97"/>
      <c r="FC347" s="97"/>
      <c r="FD347" s="97"/>
      <c r="FE347" s="97"/>
      <c r="FF347" s="97"/>
      <c r="FG347" s="97"/>
      <c r="FH347" s="97"/>
      <c r="FI347" s="97"/>
      <c r="FJ347" s="97"/>
      <c r="FK347" s="97"/>
      <c r="FL347" s="97"/>
      <c r="FM347" s="97"/>
      <c r="FN347" s="97"/>
      <c r="FO347" s="97"/>
      <c r="FP347" s="97"/>
      <c r="FQ347" s="97"/>
      <c r="FR347" s="97"/>
      <c r="FS347" s="97"/>
      <c r="FT347" s="97"/>
      <c r="FU347" s="97"/>
      <c r="FV347" s="97"/>
      <c r="FW347" s="97"/>
      <c r="FX347" s="97"/>
      <c r="FY347" s="97"/>
      <c r="FZ347" s="97"/>
      <c r="GA347" s="97"/>
      <c r="GB347" s="97"/>
      <c r="GC347" s="97"/>
      <c r="GD347" s="97"/>
      <c r="GE347" s="97"/>
      <c r="GF347" s="97"/>
      <c r="GG347" s="97"/>
      <c r="GH347" s="97"/>
      <c r="GI347" s="97"/>
      <c r="GJ347" s="97"/>
      <c r="GK347" s="97"/>
      <c r="GL347" s="97"/>
      <c r="GM347" s="97"/>
      <c r="GN347" s="97"/>
      <c r="GO347" s="97"/>
      <c r="GP347" s="97"/>
      <c r="GQ347" s="97"/>
      <c r="GR347" s="97"/>
      <c r="GS347" s="97"/>
      <c r="GT347" s="97"/>
      <c r="GU347" s="97"/>
      <c r="GV347" s="97"/>
      <c r="GW347" s="97"/>
      <c r="GX347" s="97"/>
      <c r="GY347" s="97"/>
      <c r="GZ347" s="97"/>
      <c r="HA347" s="97"/>
      <c r="HB347" s="97"/>
      <c r="HC347" s="97"/>
      <c r="HD347" s="97"/>
      <c r="HE347" s="97"/>
      <c r="HF347" s="97"/>
      <c r="HG347" s="97"/>
      <c r="HH347" s="97"/>
      <c r="HI347" s="97"/>
      <c r="HJ347" s="97"/>
      <c r="HK347" s="97"/>
      <c r="HL347" s="97"/>
      <c r="HM347" s="97"/>
      <c r="HN347" s="97"/>
      <c r="HO347" s="97"/>
      <c r="HP347" s="97"/>
      <c r="HQ347" s="97"/>
      <c r="HR347" s="97"/>
      <c r="HS347" s="97"/>
      <c r="HT347" s="97"/>
      <c r="HU347" s="97"/>
      <c r="HV347" s="97"/>
      <c r="HW347" s="97"/>
      <c r="HX347" s="97"/>
      <c r="HY347" s="97"/>
      <c r="HZ347" s="97"/>
      <c r="IA347" s="97"/>
      <c r="IB347" s="97"/>
      <c r="IC347" s="97"/>
      <c r="ID347" s="97"/>
      <c r="IE347" s="97"/>
      <c r="IF347" s="97"/>
      <c r="IG347" s="97"/>
      <c r="IH347" s="97"/>
      <c r="II347" s="97"/>
      <c r="IJ347" s="97"/>
      <c r="IK347" s="97"/>
      <c r="IL347" s="97"/>
      <c r="IM347" s="97"/>
      <c r="IN347" s="97"/>
      <c r="IO347" s="97"/>
      <c r="IP347" s="97"/>
      <c r="IQ347" s="97"/>
      <c r="IR347" s="97"/>
      <c r="IS347" s="97"/>
      <c r="IT347" s="97"/>
      <c r="IU347" s="97"/>
      <c r="IV347" s="97"/>
      <c r="IW347" s="97"/>
      <c r="IX347" s="97"/>
      <c r="IY347" s="97"/>
      <c r="IZ347" s="97"/>
      <c r="JA347" s="97"/>
      <c r="JB347" s="97"/>
      <c r="JC347" s="97"/>
      <c r="JD347" s="97"/>
      <c r="JE347" s="97"/>
      <c r="JF347" s="97"/>
      <c r="JG347" s="97"/>
      <c r="JH347" s="97"/>
      <c r="JI347" s="97"/>
      <c r="JJ347" s="97"/>
      <c r="JK347" s="102"/>
      <c r="JL347" s="97"/>
      <c r="JM347" s="97"/>
      <c r="JN347" s="97"/>
      <c r="JO347" s="97"/>
      <c r="JP347" s="97"/>
      <c r="JQ347" s="97"/>
      <c r="JR347" s="97"/>
      <c r="JS347" s="97"/>
      <c r="JT347" s="97"/>
      <c r="JU347" s="97"/>
      <c r="JV347" s="97"/>
      <c r="JW347" s="97"/>
      <c r="JX347" s="97"/>
      <c r="JY347" s="97"/>
      <c r="JZ347" s="97"/>
      <c r="KA347" s="97"/>
      <c r="KB347" s="97"/>
      <c r="KC347" s="97"/>
      <c r="KD347" s="97"/>
      <c r="KE347" s="97"/>
      <c r="KF347" s="97"/>
      <c r="KG347" s="97"/>
      <c r="KH347" s="97"/>
      <c r="KI347" s="97"/>
      <c r="KJ347" s="97"/>
      <c r="KK347" s="97"/>
      <c r="KL347" s="97"/>
      <c r="KM347" s="97"/>
      <c r="KN347" s="97"/>
      <c r="KO347" s="97"/>
      <c r="KP347" s="97"/>
      <c r="KQ347" s="97"/>
      <c r="KR347" s="97"/>
      <c r="KS347" s="97"/>
      <c r="KT347" s="97"/>
      <c r="KU347" s="97"/>
      <c r="KV347" s="97"/>
      <c r="KW347" s="97"/>
      <c r="KX347" s="97"/>
      <c r="KY347" s="97"/>
      <c r="KZ347" s="97"/>
      <c r="LA347" s="97"/>
      <c r="LB347" s="97"/>
      <c r="LC347" s="97"/>
      <c r="LD347" s="97"/>
      <c r="LE347" s="97"/>
      <c r="LF347" s="97"/>
      <c r="LG347" s="97"/>
      <c r="LH347" s="97"/>
      <c r="LI347" s="97"/>
      <c r="LJ347" s="97"/>
      <c r="LK347" s="97"/>
      <c r="LL347" s="97"/>
      <c r="LM347" s="97"/>
      <c r="LN347" s="97"/>
      <c r="LO347" s="97"/>
      <c r="LP347" s="97"/>
      <c r="LQ347" s="97"/>
      <c r="LR347" s="97"/>
      <c r="LS347" s="97"/>
      <c r="LT347" s="97"/>
      <c r="LU347" s="97"/>
      <c r="LV347" s="97"/>
      <c r="LW347" s="97"/>
      <c r="LX347" s="97"/>
      <c r="LY347" s="97"/>
      <c r="LZ347" s="97"/>
      <c r="MA347" s="97"/>
      <c r="MB347" s="97"/>
      <c r="MC347" s="97"/>
      <c r="MD347" s="97"/>
      <c r="ME347" s="97"/>
      <c r="MF347" s="97"/>
      <c r="MG347" s="97"/>
      <c r="MH347" s="97"/>
      <c r="MI347" s="97"/>
      <c r="MJ347" s="97"/>
      <c r="MK347" s="97"/>
      <c r="ML347" s="97"/>
      <c r="MM347" s="97"/>
      <c r="MN347" s="97"/>
      <c r="MO347" s="97"/>
      <c r="MP347" s="97"/>
      <c r="MQ347" s="97"/>
      <c r="MR347" s="97"/>
      <c r="MS347" s="97"/>
      <c r="MT347" s="97"/>
      <c r="MU347" s="97"/>
      <c r="MV347" s="97"/>
      <c r="MW347" s="97"/>
      <c r="MX347" s="97"/>
      <c r="MY347" s="97"/>
      <c r="MZ347" s="97"/>
      <c r="NA347" s="97"/>
      <c r="NB347" s="97"/>
      <c r="NC347" s="97"/>
      <c r="ND347" s="97"/>
      <c r="NE347" s="97"/>
      <c r="NF347" s="97"/>
      <c r="NG347" s="97"/>
      <c r="NH347" s="97"/>
      <c r="NI347" s="97"/>
      <c r="NJ347" s="97"/>
      <c r="NK347" s="97"/>
      <c r="NL347" s="97"/>
      <c r="NM347" s="97"/>
      <c r="NN347" s="97"/>
      <c r="NO347" s="97"/>
      <c r="NP347" s="97"/>
      <c r="NQ347" s="97"/>
      <c r="NR347" s="97"/>
      <c r="NS347" s="97"/>
      <c r="NT347" s="97"/>
      <c r="NU347" s="97"/>
      <c r="NV347" s="97"/>
      <c r="NW347" s="97"/>
      <c r="NX347" s="97"/>
      <c r="NY347" s="97"/>
      <c r="NZ347" s="97"/>
      <c r="OA347" s="97"/>
      <c r="OB347" s="97"/>
      <c r="OC347" s="97"/>
      <c r="OD347" s="97"/>
      <c r="OE347" s="97"/>
      <c r="OF347" s="97"/>
      <c r="OG347" s="97"/>
      <c r="OH347" s="97"/>
      <c r="OI347" s="97"/>
      <c r="OJ347" s="97"/>
      <c r="OK347" s="97"/>
      <c r="OL347" s="97"/>
      <c r="OM347" s="97"/>
      <c r="ON347" s="97"/>
      <c r="OO347" s="97"/>
      <c r="OP347" s="97"/>
      <c r="OQ347" s="97"/>
      <c r="OR347" s="97"/>
      <c r="OS347" s="97"/>
      <c r="OT347" s="97"/>
      <c r="OU347" s="97"/>
      <c r="OV347" s="97"/>
      <c r="OW347" s="97"/>
      <c r="OX347" s="97"/>
      <c r="OY347" s="97"/>
      <c r="OZ347" s="97"/>
      <c r="PA347" s="97"/>
      <c r="PB347" s="97"/>
      <c r="PC347" s="97"/>
      <c r="PD347" s="97"/>
      <c r="PE347" s="97"/>
      <c r="PF347" s="97"/>
      <c r="PG347" s="97"/>
      <c r="PH347" s="97"/>
      <c r="PI347" s="97"/>
      <c r="PJ347" s="97"/>
      <c r="PK347" s="97"/>
      <c r="PL347" s="97"/>
      <c r="PM347" s="97"/>
      <c r="PN347" s="97"/>
      <c r="PO347" s="97"/>
      <c r="PP347" s="97"/>
      <c r="PQ347" s="97"/>
      <c r="PR347" s="97"/>
      <c r="PS347" s="97"/>
      <c r="PT347" s="97"/>
      <c r="PU347" s="97"/>
      <c r="PV347" s="97"/>
      <c r="PW347" s="97"/>
      <c r="PX347" s="97"/>
      <c r="PY347" s="97"/>
      <c r="PZ347" s="97"/>
      <c r="QA347" s="97"/>
      <c r="QB347" s="97"/>
      <c r="QC347" s="97"/>
      <c r="QD347" s="97"/>
      <c r="QE347" s="97"/>
      <c r="QF347" s="97"/>
      <c r="QG347" s="97"/>
      <c r="QH347" s="97"/>
      <c r="QI347" s="97"/>
      <c r="QJ347" s="97"/>
      <c r="QK347" s="97"/>
      <c r="QL347" s="97"/>
      <c r="QM347" s="97"/>
      <c r="QN347" s="97"/>
      <c r="QO347" s="97"/>
      <c r="QP347" s="97"/>
      <c r="QQ347" s="97"/>
      <c r="QR347" s="97"/>
      <c r="QS347" s="97"/>
      <c r="QT347" s="97"/>
      <c r="QU347" s="97"/>
      <c r="QV347" s="97"/>
      <c r="QW347" s="97"/>
      <c r="QX347" s="97"/>
      <c r="QY347" s="97"/>
      <c r="QZ347" s="97"/>
      <c r="RA347" s="97"/>
      <c r="RB347" s="97"/>
      <c r="RC347" s="97"/>
      <c r="RD347" s="97"/>
      <c r="RE347" s="97"/>
      <c r="RF347" s="97"/>
      <c r="RG347" s="97"/>
      <c r="RH347" s="97"/>
      <c r="RI347" s="97"/>
      <c r="RJ347" s="97"/>
      <c r="RK347" s="97"/>
      <c r="RL347" s="97"/>
      <c r="RM347" s="97"/>
      <c r="RN347" s="97"/>
      <c r="RO347" s="97"/>
      <c r="RP347" s="97"/>
      <c r="RQ347" s="97"/>
      <c r="RR347" s="97"/>
      <c r="RS347" s="97"/>
      <c r="RT347" s="97"/>
      <c r="RU347" s="97"/>
      <c r="RV347" s="97"/>
      <c r="RW347" s="97"/>
      <c r="RX347" s="97"/>
      <c r="RY347" s="97"/>
      <c r="RZ347" s="97"/>
      <c r="SA347" s="97"/>
      <c r="SB347" s="97"/>
      <c r="SC347" s="97"/>
      <c r="SD347" s="97"/>
      <c r="SE347" s="97"/>
      <c r="SF347" s="97"/>
      <c r="SG347" s="97"/>
      <c r="SH347" s="97"/>
      <c r="SI347" s="97"/>
      <c r="SJ347" s="97"/>
      <c r="SK347" s="97"/>
      <c r="SL347" s="97"/>
      <c r="SM347" s="97"/>
      <c r="SN347" s="97"/>
      <c r="SO347" s="97"/>
      <c r="SP347" s="97"/>
      <c r="SQ347" s="97"/>
      <c r="SR347" s="97"/>
      <c r="SS347" s="97"/>
      <c r="ST347" s="97"/>
      <c r="SU347" s="97"/>
      <c r="SV347" s="97"/>
      <c r="SW347" s="97"/>
      <c r="SX347" s="97"/>
      <c r="SY347" s="97"/>
      <c r="SZ347" s="97"/>
      <c r="TA347" s="97"/>
      <c r="TB347" s="97"/>
    </row>
    <row r="348" spans="1:522" s="1" customFormat="1" ht="18" customHeight="1" x14ac:dyDescent="0.2">
      <c r="A348" s="12"/>
      <c r="B348" s="11"/>
      <c r="E348" s="4" t="s">
        <v>213</v>
      </c>
      <c r="G348" s="9"/>
      <c r="H348" s="4"/>
      <c r="I348" s="1">
        <f t="shared" si="7"/>
        <v>0</v>
      </c>
      <c r="J348" s="12">
        <f>Tabuľka3[[#This Row],[Stĺpec9]]</f>
        <v>0</v>
      </c>
      <c r="K348" s="97"/>
      <c r="L348" s="97"/>
      <c r="M348" s="97"/>
      <c r="N348" s="97"/>
      <c r="O348" s="97"/>
      <c r="P348" s="97"/>
      <c r="Q348" s="97"/>
      <c r="R348" s="97"/>
      <c r="S348" s="97"/>
      <c r="T348" s="97"/>
      <c r="U348" s="97"/>
      <c r="V348" s="97"/>
      <c r="W348" s="97"/>
      <c r="X348" s="97"/>
      <c r="Y348" s="97"/>
      <c r="Z348" s="97"/>
      <c r="AA348" s="97"/>
      <c r="AB348" s="97"/>
      <c r="AC348" s="97"/>
      <c r="AD348" s="97"/>
      <c r="AE348" s="97"/>
      <c r="AF348" s="97"/>
      <c r="AG348" s="97"/>
      <c r="AH348" s="97"/>
      <c r="AI348" s="97"/>
      <c r="AJ348" s="97"/>
      <c r="AK348" s="97"/>
      <c r="AL348" s="97"/>
      <c r="AM348" s="97"/>
      <c r="AN348" s="97"/>
      <c r="AO348" s="97"/>
      <c r="AP348" s="97"/>
      <c r="AQ348" s="97"/>
      <c r="AR348" s="97"/>
      <c r="AS348" s="97"/>
      <c r="AT348" s="97"/>
      <c r="AU348" s="97"/>
      <c r="AV348" s="97"/>
      <c r="AW348" s="97"/>
      <c r="AX348" s="97"/>
      <c r="AY348" s="97"/>
      <c r="AZ348" s="97"/>
      <c r="BA348" s="97"/>
      <c r="BB348" s="97"/>
      <c r="BC348" s="97"/>
      <c r="BD348" s="97"/>
      <c r="BE348" s="97"/>
      <c r="BF348" s="97"/>
      <c r="BG348" s="97"/>
      <c r="BH348" s="97"/>
      <c r="BI348" s="97"/>
      <c r="BJ348" s="97"/>
      <c r="BK348" s="97"/>
      <c r="BL348" s="97"/>
      <c r="BM348" s="97"/>
      <c r="BN348" s="97"/>
      <c r="BO348" s="97"/>
      <c r="BP348" s="97"/>
      <c r="BQ348" s="97"/>
      <c r="BR348" s="97"/>
      <c r="BS348" s="97"/>
      <c r="BT348" s="97"/>
      <c r="BU348" s="97"/>
      <c r="BV348" s="97"/>
      <c r="BW348" s="97"/>
      <c r="BX348" s="97"/>
      <c r="BY348" s="97"/>
      <c r="BZ348" s="97"/>
      <c r="CA348" s="97"/>
      <c r="CB348" s="97"/>
      <c r="CC348" s="97"/>
      <c r="CD348" s="97"/>
      <c r="CE348" s="97"/>
      <c r="CF348" s="97"/>
      <c r="CG348" s="97"/>
      <c r="CH348" s="97"/>
      <c r="CI348" s="97"/>
      <c r="CJ348" s="97"/>
      <c r="CK348" s="97"/>
      <c r="CL348" s="97"/>
      <c r="CM348" s="97"/>
      <c r="CN348" s="97"/>
      <c r="CO348" s="97"/>
      <c r="CP348" s="97"/>
      <c r="CQ348" s="97"/>
      <c r="CR348" s="97"/>
      <c r="CS348" s="97"/>
      <c r="CT348" s="97"/>
      <c r="CU348" s="97"/>
      <c r="CV348" s="97"/>
      <c r="CW348" s="97"/>
      <c r="CX348" s="97"/>
      <c r="CY348" s="97"/>
      <c r="CZ348" s="97"/>
      <c r="DA348" s="97"/>
      <c r="DB348" s="97"/>
      <c r="DC348" s="97"/>
      <c r="DD348" s="97"/>
      <c r="DE348" s="97"/>
      <c r="DF348" s="97"/>
      <c r="DG348" s="97"/>
      <c r="DH348" s="97"/>
      <c r="DI348" s="97"/>
      <c r="DJ348" s="97"/>
      <c r="DK348" s="97"/>
      <c r="DL348" s="97"/>
      <c r="DM348" s="97"/>
      <c r="DN348" s="97"/>
      <c r="DO348" s="97"/>
      <c r="DP348" s="97"/>
      <c r="DQ348" s="97"/>
      <c r="DR348" s="97"/>
      <c r="DS348" s="97"/>
      <c r="DT348" s="97"/>
      <c r="DU348" s="97"/>
      <c r="DV348" s="97"/>
      <c r="DW348" s="97"/>
      <c r="DX348" s="97"/>
      <c r="DY348" s="97"/>
      <c r="DZ348" s="97"/>
      <c r="EA348" s="97"/>
      <c r="EB348" s="97"/>
      <c r="EC348" s="97"/>
      <c r="ED348" s="97"/>
      <c r="EE348" s="97"/>
      <c r="EF348" s="97"/>
      <c r="EG348" s="97"/>
      <c r="EH348" s="97"/>
      <c r="EI348" s="97"/>
      <c r="EJ348" s="97"/>
      <c r="EK348" s="97"/>
      <c r="EL348" s="97"/>
      <c r="EM348" s="97"/>
      <c r="EN348" s="97"/>
      <c r="EO348" s="97"/>
      <c r="EP348" s="97"/>
      <c r="EQ348" s="97"/>
      <c r="ER348" s="97"/>
      <c r="ES348" s="97"/>
      <c r="ET348" s="97"/>
      <c r="EU348" s="97"/>
      <c r="EV348" s="97"/>
      <c r="EW348" s="97"/>
      <c r="EX348" s="97"/>
      <c r="EY348" s="97"/>
      <c r="EZ348" s="97"/>
      <c r="FA348" s="97"/>
      <c r="FB348" s="97"/>
      <c r="FC348" s="97"/>
      <c r="FD348" s="97"/>
      <c r="FE348" s="97"/>
      <c r="FF348" s="97"/>
      <c r="FG348" s="97"/>
      <c r="FH348" s="97"/>
      <c r="FI348" s="97"/>
      <c r="FJ348" s="97"/>
      <c r="FK348" s="97"/>
      <c r="FL348" s="97"/>
      <c r="FM348" s="97"/>
      <c r="FN348" s="97"/>
      <c r="FO348" s="97"/>
      <c r="FP348" s="97"/>
      <c r="FQ348" s="97"/>
      <c r="FR348" s="97"/>
      <c r="FS348" s="97"/>
      <c r="FT348" s="97"/>
      <c r="FU348" s="97"/>
      <c r="FV348" s="97"/>
      <c r="FW348" s="97"/>
      <c r="FX348" s="97"/>
      <c r="FY348" s="97"/>
      <c r="FZ348" s="97"/>
      <c r="GA348" s="97"/>
      <c r="GB348" s="97"/>
      <c r="GC348" s="97"/>
      <c r="GD348" s="97"/>
      <c r="GE348" s="97"/>
      <c r="GF348" s="97"/>
      <c r="GG348" s="97"/>
      <c r="GH348" s="97"/>
      <c r="GI348" s="97"/>
      <c r="GJ348" s="97"/>
      <c r="GK348" s="97"/>
      <c r="GL348" s="97"/>
      <c r="GM348" s="97"/>
      <c r="GN348" s="97"/>
      <c r="GO348" s="97"/>
      <c r="GP348" s="97"/>
      <c r="GQ348" s="97"/>
      <c r="GR348" s="97"/>
      <c r="GS348" s="97"/>
      <c r="GT348" s="97"/>
      <c r="GU348" s="97"/>
      <c r="GV348" s="97"/>
      <c r="GW348" s="97"/>
      <c r="GX348" s="97"/>
      <c r="GY348" s="97"/>
      <c r="GZ348" s="97"/>
      <c r="HA348" s="97"/>
      <c r="HB348" s="97"/>
      <c r="HC348" s="97"/>
      <c r="HD348" s="97"/>
      <c r="HE348" s="97"/>
      <c r="HF348" s="97"/>
      <c r="HG348" s="97"/>
      <c r="HH348" s="97"/>
      <c r="HI348" s="97"/>
      <c r="HJ348" s="97"/>
      <c r="HK348" s="97"/>
      <c r="HL348" s="97"/>
      <c r="HM348" s="97"/>
      <c r="HN348" s="97"/>
      <c r="HO348" s="97"/>
      <c r="HP348" s="97"/>
      <c r="HQ348" s="97"/>
      <c r="HR348" s="97"/>
      <c r="HS348" s="97"/>
      <c r="HT348" s="97"/>
      <c r="HU348" s="97"/>
      <c r="HV348" s="97"/>
      <c r="HW348" s="97"/>
      <c r="HX348" s="97"/>
      <c r="HY348" s="97"/>
      <c r="HZ348" s="97"/>
      <c r="IA348" s="97"/>
      <c r="IB348" s="97"/>
      <c r="IC348" s="97"/>
      <c r="ID348" s="97"/>
      <c r="IE348" s="97"/>
      <c r="IF348" s="97"/>
      <c r="IG348" s="97"/>
      <c r="IH348" s="97"/>
      <c r="II348" s="97"/>
      <c r="IJ348" s="97"/>
      <c r="IK348" s="97"/>
      <c r="IL348" s="97"/>
      <c r="IM348" s="97"/>
      <c r="IN348" s="97"/>
      <c r="IO348" s="97"/>
      <c r="IP348" s="97"/>
      <c r="IQ348" s="97"/>
      <c r="IR348" s="97"/>
      <c r="IS348" s="97"/>
      <c r="IT348" s="97"/>
      <c r="IU348" s="97"/>
      <c r="IV348" s="97"/>
      <c r="IW348" s="97"/>
      <c r="IX348" s="97"/>
      <c r="IY348" s="97"/>
      <c r="IZ348" s="97"/>
      <c r="JA348" s="97"/>
      <c r="JB348" s="97"/>
      <c r="JC348" s="97"/>
      <c r="JD348" s="97"/>
      <c r="JE348" s="97"/>
      <c r="JF348" s="97"/>
      <c r="JG348" s="97"/>
      <c r="JH348" s="97"/>
      <c r="JI348" s="97"/>
      <c r="JJ348" s="97"/>
      <c r="JK348" s="97"/>
      <c r="JL348" s="97"/>
      <c r="JM348" s="97"/>
      <c r="JN348" s="97"/>
      <c r="JO348" s="97"/>
      <c r="JP348" s="97"/>
      <c r="JQ348" s="97"/>
      <c r="JR348" s="97"/>
      <c r="JS348" s="97"/>
      <c r="JT348" s="97"/>
      <c r="JU348" s="97"/>
      <c r="JV348" s="97"/>
      <c r="JW348" s="97"/>
      <c r="JX348" s="97"/>
      <c r="JY348" s="97"/>
      <c r="JZ348" s="97"/>
      <c r="KA348" s="97"/>
      <c r="KB348" s="97"/>
      <c r="KC348" s="97"/>
      <c r="KD348" s="97"/>
      <c r="KE348" s="97"/>
      <c r="KF348" s="97"/>
      <c r="KG348" s="97"/>
      <c r="KH348" s="97"/>
      <c r="KI348" s="97"/>
      <c r="KJ348" s="97"/>
      <c r="KK348" s="97"/>
      <c r="KL348" s="97"/>
      <c r="KM348" s="97"/>
      <c r="KN348" s="97"/>
      <c r="KO348" s="97"/>
      <c r="KP348" s="97"/>
      <c r="KQ348" s="97"/>
      <c r="KR348" s="97"/>
      <c r="KS348" s="97"/>
      <c r="KT348" s="97"/>
      <c r="KU348" s="97"/>
      <c r="KV348" s="97"/>
      <c r="KW348" s="97"/>
      <c r="KX348" s="97"/>
      <c r="KY348" s="97"/>
      <c r="KZ348" s="97"/>
      <c r="LA348" s="97"/>
      <c r="LB348" s="97"/>
      <c r="LC348" s="97"/>
      <c r="LD348" s="97"/>
      <c r="LE348" s="97"/>
      <c r="LF348" s="97"/>
      <c r="LG348" s="97"/>
      <c r="LH348" s="97"/>
      <c r="LI348" s="97"/>
      <c r="LJ348" s="97"/>
      <c r="LK348" s="97"/>
      <c r="LL348" s="97"/>
      <c r="LM348" s="97"/>
      <c r="LN348" s="97"/>
      <c r="LO348" s="97"/>
      <c r="LP348" s="97"/>
      <c r="LQ348" s="97"/>
      <c r="LR348" s="97"/>
      <c r="LS348" s="97"/>
      <c r="LT348" s="97"/>
      <c r="LU348" s="97"/>
      <c r="LV348" s="97"/>
      <c r="LW348" s="97"/>
      <c r="LX348" s="97"/>
      <c r="LY348" s="97"/>
      <c r="LZ348" s="97"/>
      <c r="MA348" s="97"/>
      <c r="MB348" s="97"/>
      <c r="MC348" s="97"/>
      <c r="MD348" s="97"/>
      <c r="ME348" s="97"/>
      <c r="MF348" s="97"/>
      <c r="MG348" s="97"/>
      <c r="MH348" s="97"/>
      <c r="MI348" s="97"/>
      <c r="MJ348" s="97"/>
      <c r="MK348" s="97"/>
      <c r="ML348" s="97"/>
      <c r="MM348" s="97"/>
      <c r="MN348" s="97"/>
      <c r="MO348" s="97"/>
      <c r="MP348" s="97"/>
      <c r="MQ348" s="97"/>
      <c r="MR348" s="97"/>
      <c r="MS348" s="97"/>
      <c r="MT348" s="97"/>
      <c r="MU348" s="97"/>
      <c r="MV348" s="97"/>
      <c r="MW348" s="97"/>
      <c r="MX348" s="97"/>
      <c r="MY348" s="97"/>
      <c r="MZ348" s="97"/>
      <c r="NA348" s="97"/>
      <c r="NB348" s="97"/>
      <c r="NC348" s="97"/>
      <c r="ND348" s="97"/>
      <c r="NE348" s="97"/>
      <c r="NF348" s="97"/>
      <c r="NG348" s="97"/>
      <c r="NH348" s="97"/>
      <c r="NI348" s="97"/>
      <c r="NJ348" s="97"/>
      <c r="NK348" s="97"/>
      <c r="NL348" s="97"/>
      <c r="NM348" s="97"/>
      <c r="NN348" s="97"/>
      <c r="NO348" s="97"/>
      <c r="NP348" s="97"/>
      <c r="NQ348" s="97"/>
      <c r="NR348" s="97"/>
      <c r="NS348" s="97"/>
      <c r="NT348" s="97"/>
      <c r="NU348" s="97"/>
      <c r="NV348" s="97"/>
      <c r="NW348" s="97"/>
      <c r="NX348" s="97"/>
      <c r="NY348" s="97"/>
      <c r="NZ348" s="97"/>
      <c r="OA348" s="97"/>
      <c r="OB348" s="97"/>
      <c r="OC348" s="97"/>
      <c r="OD348" s="97"/>
      <c r="OE348" s="97"/>
      <c r="OF348" s="97"/>
      <c r="OG348" s="97"/>
      <c r="OH348" s="97"/>
      <c r="OI348" s="97"/>
      <c r="OJ348" s="97"/>
      <c r="OK348" s="97"/>
      <c r="OL348" s="97"/>
      <c r="OM348" s="97"/>
      <c r="ON348" s="97"/>
      <c r="OO348" s="97"/>
      <c r="OP348" s="97"/>
      <c r="OQ348" s="97"/>
      <c r="OR348" s="97"/>
      <c r="OS348" s="97"/>
      <c r="OT348" s="97"/>
      <c r="OU348" s="97"/>
      <c r="OV348" s="97"/>
      <c r="OW348" s="97"/>
      <c r="OX348" s="97"/>
      <c r="OY348" s="97"/>
      <c r="OZ348" s="97"/>
      <c r="PA348" s="97"/>
      <c r="PB348" s="97"/>
      <c r="PC348" s="97"/>
      <c r="PD348" s="97"/>
      <c r="PE348" s="97"/>
      <c r="PF348" s="97"/>
      <c r="PG348" s="97"/>
      <c r="PH348" s="97"/>
      <c r="PI348" s="97"/>
      <c r="PJ348" s="97"/>
      <c r="PK348" s="97"/>
      <c r="PL348" s="97"/>
      <c r="PM348" s="97"/>
      <c r="PN348" s="97"/>
      <c r="PO348" s="97"/>
      <c r="PP348" s="97"/>
      <c r="PQ348" s="97"/>
      <c r="PR348" s="97"/>
      <c r="PS348" s="97"/>
      <c r="PT348" s="97"/>
      <c r="PU348" s="97"/>
      <c r="PV348" s="97"/>
      <c r="PW348" s="97"/>
      <c r="PX348" s="97"/>
      <c r="PY348" s="97"/>
      <c r="PZ348" s="97"/>
      <c r="QA348" s="97"/>
      <c r="QB348" s="97"/>
      <c r="QC348" s="97"/>
      <c r="QD348" s="97"/>
      <c r="QE348" s="97"/>
      <c r="QF348" s="97"/>
      <c r="QG348" s="97"/>
      <c r="QH348" s="97"/>
      <c r="QI348" s="97"/>
      <c r="QJ348" s="97"/>
      <c r="QK348" s="97"/>
      <c r="QL348" s="97"/>
      <c r="QM348" s="97"/>
      <c r="QN348" s="97"/>
      <c r="QO348" s="97"/>
      <c r="QP348" s="97"/>
      <c r="QQ348" s="97"/>
      <c r="QR348" s="97"/>
      <c r="QS348" s="97"/>
      <c r="QT348" s="97"/>
      <c r="QU348" s="97"/>
      <c r="QV348" s="97"/>
      <c r="QW348" s="97"/>
      <c r="QX348" s="97"/>
      <c r="QY348" s="97"/>
      <c r="QZ348" s="97"/>
      <c r="RA348" s="97"/>
      <c r="RB348" s="97"/>
      <c r="RC348" s="97"/>
      <c r="RD348" s="97"/>
      <c r="RE348" s="97"/>
      <c r="RF348" s="97"/>
      <c r="RG348" s="97"/>
      <c r="RH348" s="97"/>
      <c r="RI348" s="97"/>
      <c r="RJ348" s="97"/>
      <c r="RK348" s="97"/>
      <c r="RL348" s="97"/>
      <c r="RM348" s="97"/>
      <c r="RN348" s="97"/>
      <c r="RO348" s="97"/>
      <c r="RP348" s="97"/>
      <c r="RQ348" s="97"/>
      <c r="RR348" s="97"/>
      <c r="RS348" s="97"/>
      <c r="RT348" s="97"/>
      <c r="RU348" s="97"/>
      <c r="RV348" s="97"/>
      <c r="RW348" s="97"/>
      <c r="RX348" s="97"/>
      <c r="RY348" s="97"/>
      <c r="RZ348" s="97"/>
      <c r="SA348" s="97"/>
      <c r="SB348" s="97"/>
      <c r="SC348" s="97"/>
      <c r="SD348" s="97"/>
      <c r="SE348" s="97"/>
      <c r="SF348" s="97"/>
      <c r="SG348" s="97"/>
      <c r="SH348" s="97"/>
      <c r="SI348" s="97"/>
      <c r="SJ348" s="97"/>
      <c r="SK348" s="97"/>
      <c r="SL348" s="97"/>
      <c r="SM348" s="97"/>
      <c r="SN348" s="97"/>
      <c r="SO348" s="97"/>
      <c r="SP348" s="97"/>
      <c r="SQ348" s="97"/>
      <c r="SR348" s="97"/>
      <c r="SS348" s="97"/>
      <c r="ST348" s="97"/>
      <c r="SU348" s="97"/>
      <c r="SV348" s="97"/>
      <c r="SW348" s="97"/>
      <c r="SX348" s="97"/>
      <c r="SY348" s="97"/>
      <c r="SZ348" s="97"/>
      <c r="TA348" s="97"/>
      <c r="TB348" s="97"/>
    </row>
    <row r="349" spans="1:522" s="1" customFormat="1" ht="18" customHeight="1" x14ac:dyDescent="0.2">
      <c r="A349" s="12"/>
      <c r="B349" s="11" t="s">
        <v>110</v>
      </c>
      <c r="C349" s="1">
        <v>10992</v>
      </c>
      <c r="E349" s="4" t="s">
        <v>111</v>
      </c>
      <c r="F349" s="1">
        <v>9133</v>
      </c>
      <c r="G349" s="9" t="s">
        <v>94</v>
      </c>
      <c r="H349" s="4" t="s">
        <v>19</v>
      </c>
      <c r="I349" s="1">
        <f t="shared" si="7"/>
        <v>0</v>
      </c>
      <c r="J349" s="12">
        <f>Tabuľka3[[#This Row],[Stĺpec9]]</f>
        <v>0</v>
      </c>
      <c r="K349" s="97"/>
      <c r="L349" s="97"/>
      <c r="M349" s="97"/>
      <c r="N349" s="97"/>
      <c r="O349" s="97"/>
      <c r="P349" s="97"/>
      <c r="Q349" s="97"/>
      <c r="R349" s="97"/>
      <c r="S349" s="97"/>
      <c r="T349" s="97"/>
      <c r="U349" s="97"/>
      <c r="V349" s="97"/>
      <c r="W349" s="97"/>
      <c r="X349" s="97"/>
      <c r="Y349" s="97"/>
      <c r="Z349" s="97"/>
      <c r="AA349" s="97"/>
      <c r="AB349" s="97"/>
      <c r="AC349" s="97"/>
      <c r="AD349" s="97"/>
      <c r="AE349" s="97"/>
      <c r="AF349" s="97"/>
      <c r="AG349" s="97"/>
      <c r="AH349" s="97"/>
      <c r="AI349" s="97"/>
      <c r="AJ349" s="97"/>
      <c r="AK349" s="97"/>
      <c r="AL349" s="97"/>
      <c r="AM349" s="97"/>
      <c r="AN349" s="97"/>
      <c r="AO349" s="97"/>
      <c r="AP349" s="97"/>
      <c r="AQ349" s="97"/>
      <c r="AR349" s="97"/>
      <c r="AS349" s="97"/>
      <c r="AT349" s="97"/>
      <c r="AU349" s="97"/>
      <c r="AV349" s="97"/>
      <c r="AW349" s="97"/>
      <c r="AX349" s="97"/>
      <c r="AY349" s="97"/>
      <c r="AZ349" s="97"/>
      <c r="BA349" s="97"/>
      <c r="BB349" s="97"/>
      <c r="BC349" s="97"/>
      <c r="BD349" s="97"/>
      <c r="BE349" s="97"/>
      <c r="BF349" s="97"/>
      <c r="BG349" s="97"/>
      <c r="BH349" s="97"/>
      <c r="BI349" s="97"/>
      <c r="BJ349" s="97"/>
      <c r="BK349" s="97"/>
      <c r="BL349" s="97"/>
      <c r="BM349" s="97"/>
      <c r="BN349" s="97"/>
      <c r="BO349" s="97"/>
      <c r="BP349" s="97"/>
      <c r="BQ349" s="97"/>
      <c r="BR349" s="97"/>
      <c r="BS349" s="97"/>
      <c r="BT349" s="97"/>
      <c r="BU349" s="97"/>
      <c r="BV349" s="97"/>
      <c r="BW349" s="97"/>
      <c r="BX349" s="97"/>
      <c r="BY349" s="97"/>
      <c r="BZ349" s="97"/>
      <c r="CA349" s="97"/>
      <c r="CB349" s="97"/>
      <c r="CC349" s="97"/>
      <c r="CD349" s="97"/>
      <c r="CE349" s="97"/>
      <c r="CF349" s="97"/>
      <c r="CG349" s="97"/>
      <c r="CH349" s="97"/>
      <c r="CI349" s="97"/>
      <c r="CJ349" s="97"/>
      <c r="CK349" s="97"/>
      <c r="CL349" s="97"/>
      <c r="CM349" s="97"/>
      <c r="CN349" s="97"/>
      <c r="CO349" s="97"/>
      <c r="CP349" s="97"/>
      <c r="CQ349" s="97"/>
      <c r="CR349" s="97"/>
      <c r="CS349" s="97"/>
      <c r="CT349" s="97"/>
      <c r="CU349" s="97"/>
      <c r="CV349" s="97"/>
      <c r="CW349" s="97"/>
      <c r="CX349" s="97"/>
      <c r="CY349" s="97"/>
      <c r="CZ349" s="97"/>
      <c r="DA349" s="97"/>
      <c r="DB349" s="97"/>
      <c r="DC349" s="97"/>
      <c r="DD349" s="97"/>
      <c r="DE349" s="97"/>
      <c r="DF349" s="97"/>
      <c r="DG349" s="97"/>
      <c r="DH349" s="97"/>
      <c r="DI349" s="97"/>
      <c r="DJ349" s="97"/>
      <c r="DK349" s="97"/>
      <c r="DL349" s="97"/>
      <c r="DM349" s="97"/>
      <c r="DN349" s="97"/>
      <c r="DO349" s="97"/>
      <c r="DP349" s="97"/>
      <c r="DQ349" s="97"/>
      <c r="DR349" s="97"/>
      <c r="DS349" s="97"/>
      <c r="DT349" s="97"/>
      <c r="DU349" s="97"/>
      <c r="DV349" s="97"/>
      <c r="DW349" s="97"/>
      <c r="DX349" s="97"/>
      <c r="DY349" s="97"/>
      <c r="DZ349" s="97"/>
      <c r="EA349" s="97"/>
      <c r="EB349" s="97"/>
      <c r="EC349" s="97"/>
      <c r="ED349" s="97"/>
      <c r="EE349" s="97"/>
      <c r="EF349" s="97"/>
      <c r="EG349" s="97"/>
      <c r="EH349" s="97"/>
      <c r="EI349" s="97"/>
      <c r="EJ349" s="97"/>
      <c r="EK349" s="97"/>
      <c r="EL349" s="97"/>
      <c r="EM349" s="97"/>
      <c r="EN349" s="97"/>
      <c r="EO349" s="97"/>
      <c r="EP349" s="97"/>
      <c r="EQ349" s="97"/>
      <c r="ER349" s="97"/>
      <c r="ES349" s="97"/>
      <c r="ET349" s="97"/>
      <c r="EU349" s="97"/>
      <c r="EV349" s="97"/>
      <c r="EW349" s="97"/>
      <c r="EX349" s="97"/>
      <c r="EY349" s="97"/>
      <c r="EZ349" s="97"/>
      <c r="FA349" s="97"/>
      <c r="FB349" s="97"/>
      <c r="FC349" s="97"/>
      <c r="FD349" s="97"/>
      <c r="FE349" s="97"/>
      <c r="FF349" s="97"/>
      <c r="FG349" s="97"/>
      <c r="FH349" s="97"/>
      <c r="FI349" s="97"/>
      <c r="FJ349" s="97"/>
      <c r="FK349" s="97"/>
      <c r="FL349" s="97"/>
      <c r="FM349" s="97"/>
      <c r="FN349" s="97"/>
      <c r="FO349" s="97"/>
      <c r="FP349" s="97"/>
      <c r="FQ349" s="97"/>
      <c r="FR349" s="97"/>
      <c r="FS349" s="97"/>
      <c r="FT349" s="97"/>
      <c r="FU349" s="97"/>
      <c r="FV349" s="97"/>
      <c r="FW349" s="97"/>
      <c r="FX349" s="97"/>
      <c r="FY349" s="97"/>
      <c r="FZ349" s="97"/>
      <c r="GA349" s="97"/>
      <c r="GB349" s="97"/>
      <c r="GC349" s="97"/>
      <c r="GD349" s="97"/>
      <c r="GE349" s="97"/>
      <c r="GF349" s="97"/>
      <c r="GG349" s="97"/>
      <c r="GH349" s="97"/>
      <c r="GI349" s="97"/>
      <c r="GJ349" s="97"/>
      <c r="GK349" s="97"/>
      <c r="GL349" s="97"/>
      <c r="GM349" s="97"/>
      <c r="GN349" s="97"/>
      <c r="GO349" s="97"/>
      <c r="GP349" s="97"/>
      <c r="GQ349" s="97"/>
      <c r="GR349" s="97"/>
      <c r="GS349" s="97"/>
      <c r="GT349" s="97"/>
      <c r="GU349" s="97"/>
      <c r="GV349" s="97"/>
      <c r="GW349" s="97"/>
      <c r="GX349" s="97"/>
      <c r="GY349" s="97"/>
      <c r="GZ349" s="97"/>
      <c r="HA349" s="97"/>
      <c r="HB349" s="97"/>
      <c r="HC349" s="97"/>
      <c r="HD349" s="97"/>
      <c r="HE349" s="97"/>
      <c r="HF349" s="97"/>
      <c r="HG349" s="97"/>
      <c r="HH349" s="97"/>
      <c r="HI349" s="97"/>
      <c r="HJ349" s="97"/>
      <c r="HK349" s="97"/>
      <c r="HL349" s="97"/>
      <c r="HM349" s="97"/>
      <c r="HN349" s="97"/>
      <c r="HO349" s="97"/>
      <c r="HP349" s="97"/>
      <c r="HQ349" s="97"/>
      <c r="HR349" s="97"/>
      <c r="HS349" s="97"/>
      <c r="HT349" s="97"/>
      <c r="HU349" s="97"/>
      <c r="HV349" s="97"/>
      <c r="HW349" s="97"/>
      <c r="HX349" s="97"/>
      <c r="HY349" s="97"/>
      <c r="HZ349" s="97"/>
      <c r="IA349" s="97"/>
      <c r="IB349" s="97"/>
      <c r="IC349" s="97"/>
      <c r="ID349" s="97"/>
      <c r="IE349" s="97"/>
      <c r="IF349" s="97"/>
      <c r="IG349" s="97"/>
      <c r="IH349" s="97"/>
      <c r="II349" s="97"/>
      <c r="IJ349" s="97"/>
      <c r="IK349" s="97"/>
      <c r="IL349" s="97"/>
      <c r="IM349" s="97"/>
      <c r="IN349" s="97"/>
      <c r="IO349" s="97"/>
      <c r="IP349" s="97"/>
      <c r="IQ349" s="97"/>
      <c r="IR349" s="97"/>
      <c r="IS349" s="97"/>
      <c r="IT349" s="97"/>
      <c r="IU349" s="97"/>
      <c r="IV349" s="97"/>
      <c r="IW349" s="97"/>
      <c r="IX349" s="97"/>
      <c r="IY349" s="97"/>
      <c r="IZ349" s="97"/>
      <c r="JA349" s="97"/>
      <c r="JB349" s="97"/>
      <c r="JC349" s="97"/>
      <c r="JD349" s="97"/>
      <c r="JE349" s="97"/>
      <c r="JF349" s="97"/>
      <c r="JG349" s="97"/>
      <c r="JH349" s="97"/>
      <c r="JI349" s="97"/>
      <c r="JJ349" s="97"/>
      <c r="JK349" s="97"/>
      <c r="JL349" s="97"/>
      <c r="JM349" s="97"/>
      <c r="JN349" s="97"/>
      <c r="JO349" s="97"/>
      <c r="JP349" s="97"/>
      <c r="JQ349" s="97"/>
      <c r="JR349" s="97"/>
      <c r="JS349" s="97"/>
      <c r="JT349" s="97"/>
      <c r="JU349" s="97"/>
      <c r="JV349" s="97"/>
      <c r="JW349" s="97"/>
      <c r="JX349" s="97"/>
      <c r="JY349" s="97"/>
      <c r="JZ349" s="97"/>
      <c r="KA349" s="97"/>
      <c r="KB349" s="97"/>
      <c r="KC349" s="97"/>
      <c r="KD349" s="97"/>
      <c r="KE349" s="97"/>
      <c r="KF349" s="97"/>
      <c r="KG349" s="97"/>
      <c r="KH349" s="97"/>
      <c r="KI349" s="97"/>
      <c r="KJ349" s="97"/>
      <c r="KK349" s="97"/>
      <c r="KL349" s="97"/>
      <c r="KM349" s="97"/>
      <c r="KN349" s="97"/>
      <c r="KO349" s="97"/>
      <c r="KP349" s="97"/>
      <c r="KQ349" s="97"/>
      <c r="KR349" s="97"/>
      <c r="KS349" s="97"/>
      <c r="KT349" s="97"/>
      <c r="KU349" s="97"/>
      <c r="KV349" s="97"/>
      <c r="KW349" s="97"/>
      <c r="KX349" s="97"/>
      <c r="KY349" s="97"/>
      <c r="KZ349" s="97"/>
      <c r="LA349" s="97"/>
      <c r="LB349" s="97"/>
      <c r="LC349" s="97"/>
      <c r="LD349" s="97"/>
      <c r="LE349" s="97"/>
      <c r="LF349" s="97"/>
      <c r="LG349" s="97"/>
      <c r="LH349" s="97"/>
      <c r="LI349" s="97"/>
      <c r="LJ349" s="97"/>
      <c r="LK349" s="97"/>
      <c r="LL349" s="97"/>
      <c r="LM349" s="97"/>
      <c r="LN349" s="97"/>
      <c r="LO349" s="97"/>
      <c r="LP349" s="97"/>
      <c r="LQ349" s="97"/>
      <c r="LR349" s="97"/>
      <c r="LS349" s="97"/>
      <c r="LT349" s="97"/>
      <c r="LU349" s="97"/>
      <c r="LV349" s="97"/>
      <c r="LW349" s="97"/>
      <c r="LX349" s="97"/>
      <c r="LY349" s="97"/>
      <c r="LZ349" s="97"/>
      <c r="MA349" s="97"/>
      <c r="MB349" s="97"/>
      <c r="MC349" s="97"/>
      <c r="MD349" s="97"/>
      <c r="ME349" s="97"/>
      <c r="MF349" s="97"/>
      <c r="MG349" s="97"/>
      <c r="MH349" s="97"/>
      <c r="MI349" s="97"/>
      <c r="MJ349" s="97"/>
      <c r="MK349" s="97"/>
      <c r="ML349" s="97"/>
      <c r="MM349" s="97"/>
      <c r="MN349" s="97"/>
      <c r="MO349" s="97"/>
      <c r="MP349" s="97"/>
      <c r="MQ349" s="97"/>
      <c r="MR349" s="97"/>
      <c r="MS349" s="97"/>
      <c r="MT349" s="97"/>
      <c r="MU349" s="97"/>
      <c r="MV349" s="97"/>
      <c r="MW349" s="97"/>
      <c r="MX349" s="97"/>
      <c r="MY349" s="97"/>
      <c r="MZ349" s="97"/>
      <c r="NA349" s="97"/>
      <c r="NB349" s="97"/>
      <c r="NC349" s="97"/>
      <c r="ND349" s="97"/>
      <c r="NE349" s="97"/>
      <c r="NF349" s="97"/>
      <c r="NG349" s="97"/>
      <c r="NH349" s="97"/>
      <c r="NI349" s="97"/>
      <c r="NJ349" s="97"/>
      <c r="NK349" s="97"/>
      <c r="NL349" s="97"/>
      <c r="NM349" s="97"/>
      <c r="NN349" s="97"/>
      <c r="NO349" s="97"/>
      <c r="NP349" s="97"/>
      <c r="NQ349" s="97"/>
      <c r="NR349" s="97"/>
      <c r="NS349" s="97"/>
      <c r="NT349" s="97"/>
      <c r="NU349" s="97"/>
      <c r="NV349" s="97"/>
      <c r="NW349" s="97"/>
      <c r="NX349" s="97"/>
      <c r="NY349" s="97"/>
      <c r="NZ349" s="97"/>
      <c r="OA349" s="97"/>
      <c r="OB349" s="97"/>
      <c r="OC349" s="97"/>
      <c r="OD349" s="97"/>
      <c r="OE349" s="97"/>
      <c r="OF349" s="97"/>
      <c r="OG349" s="97"/>
      <c r="OH349" s="97"/>
      <c r="OI349" s="97"/>
      <c r="OJ349" s="97"/>
      <c r="OK349" s="97"/>
      <c r="OL349" s="97"/>
      <c r="OM349" s="97"/>
      <c r="ON349" s="97"/>
      <c r="OO349" s="97"/>
      <c r="OP349" s="97"/>
      <c r="OQ349" s="97"/>
      <c r="OR349" s="97"/>
      <c r="OS349" s="97"/>
      <c r="OT349" s="97"/>
      <c r="OU349" s="97"/>
      <c r="OV349" s="97"/>
      <c r="OW349" s="97"/>
      <c r="OX349" s="97"/>
      <c r="OY349" s="97"/>
      <c r="OZ349" s="97"/>
      <c r="PA349" s="97"/>
      <c r="PB349" s="97"/>
      <c r="PC349" s="97"/>
      <c r="PD349" s="97"/>
      <c r="PE349" s="97"/>
      <c r="PF349" s="97"/>
      <c r="PG349" s="97"/>
      <c r="PH349" s="97"/>
      <c r="PI349" s="97"/>
      <c r="PJ349" s="97"/>
      <c r="PK349" s="97"/>
      <c r="PL349" s="97"/>
      <c r="PM349" s="97"/>
      <c r="PN349" s="97"/>
      <c r="PO349" s="97"/>
      <c r="PP349" s="97"/>
      <c r="PQ349" s="97"/>
      <c r="PR349" s="97"/>
      <c r="PS349" s="97"/>
      <c r="PT349" s="97"/>
      <c r="PU349" s="97"/>
      <c r="PV349" s="97"/>
      <c r="PW349" s="97"/>
      <c r="PX349" s="97"/>
      <c r="PY349" s="97"/>
      <c r="PZ349" s="97"/>
      <c r="QA349" s="97"/>
      <c r="QB349" s="97"/>
      <c r="QC349" s="97"/>
      <c r="QD349" s="97"/>
      <c r="QE349" s="97"/>
      <c r="QF349" s="97"/>
      <c r="QG349" s="97"/>
      <c r="QH349" s="97"/>
      <c r="QI349" s="97"/>
      <c r="QJ349" s="97"/>
      <c r="QK349" s="97"/>
      <c r="QL349" s="97"/>
      <c r="QM349" s="97"/>
      <c r="QN349" s="97"/>
      <c r="QO349" s="97"/>
      <c r="QP349" s="97"/>
      <c r="QQ349" s="97"/>
      <c r="QR349" s="97"/>
      <c r="QS349" s="97"/>
      <c r="QT349" s="97"/>
      <c r="QU349" s="97"/>
      <c r="QV349" s="97"/>
      <c r="QW349" s="97"/>
      <c r="QX349" s="97"/>
      <c r="QY349" s="97"/>
      <c r="QZ349" s="97"/>
      <c r="RA349" s="97"/>
      <c r="RB349" s="97"/>
      <c r="RC349" s="97"/>
      <c r="RD349" s="97"/>
      <c r="RE349" s="97"/>
      <c r="RF349" s="97"/>
      <c r="RG349" s="97"/>
      <c r="RH349" s="97"/>
      <c r="RI349" s="97"/>
      <c r="RJ349" s="97"/>
      <c r="RK349" s="97"/>
      <c r="RL349" s="97"/>
      <c r="RM349" s="97"/>
      <c r="RN349" s="97"/>
      <c r="RO349" s="97"/>
      <c r="RP349" s="97"/>
      <c r="RQ349" s="97"/>
      <c r="RR349" s="97"/>
      <c r="RS349" s="97"/>
      <c r="RT349" s="97"/>
      <c r="RU349" s="97"/>
      <c r="RV349" s="97"/>
      <c r="RW349" s="97"/>
      <c r="RX349" s="97"/>
      <c r="RY349" s="97"/>
      <c r="RZ349" s="97"/>
      <c r="SA349" s="97"/>
      <c r="SB349" s="97"/>
      <c r="SC349" s="97"/>
      <c r="SD349" s="97"/>
      <c r="SE349" s="97"/>
      <c r="SF349" s="97"/>
      <c r="SG349" s="97"/>
      <c r="SH349" s="97"/>
      <c r="SI349" s="97"/>
      <c r="SJ349" s="97"/>
      <c r="SK349" s="97"/>
      <c r="SL349" s="97"/>
      <c r="SM349" s="97"/>
      <c r="SN349" s="97"/>
      <c r="SO349" s="97"/>
      <c r="SP349" s="97"/>
      <c r="SQ349" s="97"/>
      <c r="SR349" s="97"/>
      <c r="SS349" s="97"/>
      <c r="ST349" s="97"/>
      <c r="SU349" s="97"/>
      <c r="SV349" s="97"/>
      <c r="SW349" s="97"/>
      <c r="SX349" s="97"/>
      <c r="SY349" s="97"/>
      <c r="SZ349" s="97"/>
      <c r="TA349" s="97"/>
      <c r="TB349" s="97"/>
    </row>
    <row r="350" spans="1:522" s="1" customFormat="1" ht="18" customHeight="1" x14ac:dyDescent="0.2">
      <c r="A350" s="12"/>
      <c r="B350" s="11" t="s">
        <v>348</v>
      </c>
      <c r="C350" s="1">
        <v>12153</v>
      </c>
      <c r="E350" s="4" t="s">
        <v>347</v>
      </c>
      <c r="F350" s="1">
        <v>9450</v>
      </c>
      <c r="G350" s="9" t="s">
        <v>94</v>
      </c>
      <c r="H350" s="4" t="s">
        <v>222</v>
      </c>
      <c r="I350" s="1">
        <f t="shared" si="7"/>
        <v>0</v>
      </c>
      <c r="J350" s="12">
        <f>Tabuľka3[[#This Row],[Stĺpec9]]</f>
        <v>0</v>
      </c>
      <c r="K350" s="97"/>
      <c r="L350" s="97"/>
      <c r="M350" s="97"/>
      <c r="N350" s="97"/>
      <c r="O350" s="97"/>
      <c r="P350" s="97"/>
      <c r="Q350" s="97"/>
      <c r="R350" s="97"/>
      <c r="S350" s="97"/>
      <c r="T350" s="97"/>
      <c r="U350" s="97"/>
      <c r="V350" s="97"/>
      <c r="W350" s="97"/>
      <c r="X350" s="97"/>
      <c r="Y350" s="97"/>
      <c r="Z350" s="97"/>
      <c r="AA350" s="97"/>
      <c r="AB350" s="97"/>
      <c r="AC350" s="97"/>
      <c r="AD350" s="97"/>
      <c r="AE350" s="97"/>
      <c r="AF350" s="97"/>
      <c r="AG350" s="97"/>
      <c r="AH350" s="97"/>
      <c r="AI350" s="97"/>
      <c r="AJ350" s="97"/>
      <c r="AK350" s="97"/>
      <c r="AL350" s="97"/>
      <c r="AM350" s="97"/>
      <c r="AN350" s="97"/>
      <c r="AO350" s="97"/>
      <c r="AP350" s="97"/>
      <c r="AQ350" s="97"/>
      <c r="AR350" s="97"/>
      <c r="AS350" s="97"/>
      <c r="AT350" s="97"/>
      <c r="AU350" s="97"/>
      <c r="AV350" s="97"/>
      <c r="AW350" s="97"/>
      <c r="AX350" s="97"/>
      <c r="AY350" s="97"/>
      <c r="AZ350" s="97"/>
      <c r="BA350" s="97"/>
      <c r="BB350" s="97"/>
      <c r="BC350" s="97"/>
      <c r="BD350" s="97"/>
      <c r="BE350" s="97"/>
      <c r="BF350" s="97"/>
      <c r="BG350" s="97"/>
      <c r="BH350" s="97"/>
      <c r="BI350" s="97"/>
      <c r="BJ350" s="97"/>
      <c r="BK350" s="97"/>
      <c r="BL350" s="97"/>
      <c r="BM350" s="97"/>
      <c r="BN350" s="97"/>
      <c r="BO350" s="97"/>
      <c r="BP350" s="97"/>
      <c r="BQ350" s="97"/>
      <c r="BR350" s="97"/>
      <c r="BS350" s="97"/>
      <c r="BT350" s="97"/>
      <c r="BU350" s="97"/>
      <c r="BV350" s="97"/>
      <c r="BW350" s="97"/>
      <c r="BX350" s="97"/>
      <c r="BY350" s="97"/>
      <c r="BZ350" s="97"/>
      <c r="CA350" s="97"/>
      <c r="CB350" s="97"/>
      <c r="CC350" s="97"/>
      <c r="CD350" s="97"/>
      <c r="CE350" s="97"/>
      <c r="CF350" s="97"/>
      <c r="CG350" s="97"/>
      <c r="CH350" s="97"/>
      <c r="CI350" s="97"/>
      <c r="CJ350" s="97"/>
      <c r="CK350" s="97"/>
      <c r="CL350" s="97"/>
      <c r="CM350" s="97"/>
      <c r="CN350" s="97"/>
      <c r="CO350" s="97"/>
      <c r="CP350" s="97"/>
      <c r="CQ350" s="97"/>
      <c r="CR350" s="97"/>
      <c r="CS350" s="97"/>
      <c r="CT350" s="97"/>
      <c r="CU350" s="97"/>
      <c r="CV350" s="97"/>
      <c r="CW350" s="97"/>
      <c r="CX350" s="97"/>
      <c r="CY350" s="97"/>
      <c r="CZ350" s="97"/>
      <c r="DA350" s="97"/>
      <c r="DB350" s="97"/>
      <c r="DC350" s="97"/>
      <c r="DD350" s="97"/>
      <c r="DE350" s="97"/>
      <c r="DF350" s="97"/>
      <c r="DG350" s="97"/>
      <c r="DH350" s="97"/>
      <c r="DI350" s="97"/>
      <c r="DJ350" s="97"/>
      <c r="DK350" s="97"/>
      <c r="DL350" s="97"/>
      <c r="DM350" s="97"/>
      <c r="DN350" s="97"/>
      <c r="DO350" s="97"/>
      <c r="DP350" s="97"/>
      <c r="DQ350" s="97"/>
      <c r="DR350" s="97"/>
      <c r="DS350" s="97"/>
      <c r="DT350" s="97"/>
      <c r="DU350" s="97"/>
      <c r="DV350" s="97"/>
      <c r="DW350" s="97"/>
      <c r="DX350" s="97"/>
      <c r="DY350" s="97"/>
      <c r="DZ350" s="97"/>
      <c r="EA350" s="97"/>
      <c r="EB350" s="97"/>
      <c r="EC350" s="97"/>
      <c r="ED350" s="97"/>
      <c r="EE350" s="97"/>
      <c r="EF350" s="97"/>
      <c r="EG350" s="97"/>
      <c r="EH350" s="97"/>
      <c r="EI350" s="97"/>
      <c r="EJ350" s="97"/>
      <c r="EK350" s="97"/>
      <c r="EL350" s="97"/>
      <c r="EM350" s="97"/>
      <c r="EN350" s="97"/>
      <c r="EO350" s="97"/>
      <c r="EP350" s="97"/>
      <c r="EQ350" s="97"/>
      <c r="ER350" s="97"/>
      <c r="ES350" s="97"/>
      <c r="ET350" s="97"/>
      <c r="EU350" s="97"/>
      <c r="EV350" s="97"/>
      <c r="EW350" s="97"/>
      <c r="EX350" s="97"/>
      <c r="EY350" s="97"/>
      <c r="EZ350" s="97"/>
      <c r="FA350" s="97"/>
      <c r="FB350" s="97"/>
      <c r="FC350" s="97"/>
      <c r="FD350" s="97"/>
      <c r="FE350" s="97"/>
      <c r="FF350" s="97"/>
      <c r="FG350" s="97"/>
      <c r="FH350" s="97"/>
      <c r="FI350" s="97"/>
      <c r="FJ350" s="97"/>
      <c r="FK350" s="97"/>
      <c r="FL350" s="97"/>
      <c r="FM350" s="97"/>
      <c r="FN350" s="97"/>
      <c r="FO350" s="97"/>
      <c r="FP350" s="97"/>
      <c r="FQ350" s="97"/>
      <c r="FR350" s="97"/>
      <c r="FS350" s="97"/>
      <c r="FT350" s="97"/>
      <c r="FU350" s="97"/>
      <c r="FV350" s="97"/>
      <c r="FW350" s="97"/>
      <c r="FX350" s="97"/>
      <c r="FY350" s="97"/>
      <c r="FZ350" s="97"/>
      <c r="GA350" s="97"/>
      <c r="GB350" s="97"/>
      <c r="GC350" s="97"/>
      <c r="GD350" s="97"/>
      <c r="GE350" s="97"/>
      <c r="GF350" s="97"/>
      <c r="GG350" s="97"/>
      <c r="GH350" s="97"/>
      <c r="GI350" s="97"/>
      <c r="GJ350" s="97"/>
      <c r="GK350" s="97"/>
      <c r="GL350" s="97"/>
      <c r="GM350" s="97"/>
      <c r="GN350" s="97"/>
      <c r="GO350" s="97"/>
      <c r="GP350" s="97"/>
      <c r="GQ350" s="97"/>
      <c r="GR350" s="97"/>
      <c r="GS350" s="97"/>
      <c r="GT350" s="97"/>
      <c r="GU350" s="97"/>
      <c r="GV350" s="97"/>
      <c r="GW350" s="97"/>
      <c r="GX350" s="97"/>
      <c r="GY350" s="97"/>
      <c r="GZ350" s="97"/>
      <c r="HA350" s="97"/>
      <c r="HB350" s="97"/>
      <c r="HC350" s="97"/>
      <c r="HD350" s="97"/>
      <c r="HE350" s="97"/>
      <c r="HF350" s="97"/>
      <c r="HG350" s="97"/>
      <c r="HH350" s="97"/>
      <c r="HI350" s="97"/>
      <c r="HJ350" s="97"/>
      <c r="HK350" s="97"/>
      <c r="HL350" s="97"/>
      <c r="HM350" s="97"/>
      <c r="HN350" s="97"/>
      <c r="HO350" s="97"/>
      <c r="HP350" s="97"/>
      <c r="HQ350" s="97"/>
      <c r="HR350" s="97"/>
      <c r="HS350" s="97"/>
      <c r="HT350" s="97"/>
      <c r="HU350" s="97"/>
      <c r="HV350" s="97"/>
      <c r="HW350" s="97"/>
      <c r="HX350" s="97"/>
      <c r="HY350" s="97"/>
      <c r="HZ350" s="97"/>
      <c r="IA350" s="97"/>
      <c r="IB350" s="97"/>
      <c r="IC350" s="97"/>
      <c r="ID350" s="97"/>
      <c r="IE350" s="97"/>
      <c r="IF350" s="97"/>
      <c r="IG350" s="97"/>
      <c r="IH350" s="97"/>
      <c r="II350" s="97"/>
      <c r="IJ350" s="97"/>
      <c r="IK350" s="97"/>
      <c r="IL350" s="97"/>
      <c r="IM350" s="97"/>
      <c r="IN350" s="97"/>
      <c r="IO350" s="97"/>
      <c r="IP350" s="97"/>
      <c r="IQ350" s="97"/>
      <c r="IR350" s="97"/>
      <c r="IS350" s="97"/>
      <c r="IT350" s="97"/>
      <c r="IU350" s="97"/>
      <c r="IV350" s="97"/>
      <c r="IW350" s="97"/>
      <c r="IX350" s="97"/>
      <c r="IY350" s="97"/>
      <c r="IZ350" s="97"/>
      <c r="JA350" s="97"/>
      <c r="JB350" s="97"/>
      <c r="JC350" s="97"/>
      <c r="JD350" s="97"/>
      <c r="JE350" s="97"/>
      <c r="JF350" s="97"/>
      <c r="JG350" s="97"/>
      <c r="JH350" s="97"/>
      <c r="JI350" s="97"/>
      <c r="JJ350" s="97"/>
      <c r="JK350" s="97"/>
      <c r="JL350" s="97"/>
      <c r="JM350" s="97"/>
      <c r="JN350" s="97"/>
      <c r="JO350" s="97"/>
      <c r="JP350" s="97"/>
      <c r="JQ350" s="97"/>
      <c r="JR350" s="97"/>
      <c r="JS350" s="97"/>
      <c r="JT350" s="97"/>
      <c r="JU350" s="97"/>
      <c r="JV350" s="97"/>
      <c r="JW350" s="97"/>
      <c r="JX350" s="97"/>
      <c r="JY350" s="97"/>
      <c r="JZ350" s="97"/>
      <c r="KA350" s="97"/>
      <c r="KB350" s="97"/>
      <c r="KC350" s="97"/>
      <c r="KD350" s="97"/>
      <c r="KE350" s="97"/>
      <c r="KF350" s="97"/>
      <c r="KG350" s="97"/>
      <c r="KH350" s="97"/>
      <c r="KI350" s="97"/>
      <c r="KJ350" s="97"/>
      <c r="KK350" s="97"/>
      <c r="KL350" s="97"/>
      <c r="KM350" s="97"/>
      <c r="KN350" s="97"/>
      <c r="KO350" s="97"/>
      <c r="KP350" s="97"/>
      <c r="KQ350" s="97"/>
      <c r="KR350" s="97"/>
      <c r="KS350" s="97"/>
      <c r="KT350" s="97"/>
      <c r="KU350" s="97"/>
      <c r="KV350" s="97"/>
      <c r="KW350" s="97"/>
      <c r="KX350" s="97"/>
      <c r="KY350" s="97"/>
      <c r="KZ350" s="97"/>
      <c r="LA350" s="97"/>
      <c r="LB350" s="97"/>
      <c r="LC350" s="97"/>
      <c r="LD350" s="97"/>
      <c r="LE350" s="97"/>
      <c r="LF350" s="97"/>
      <c r="LG350" s="97"/>
      <c r="LH350" s="97"/>
      <c r="LI350" s="97"/>
      <c r="LJ350" s="97"/>
      <c r="LK350" s="97"/>
      <c r="LL350" s="97"/>
      <c r="LM350" s="97"/>
      <c r="LN350" s="97"/>
      <c r="LO350" s="97"/>
      <c r="LP350" s="97"/>
      <c r="LQ350" s="97"/>
      <c r="LR350" s="97"/>
      <c r="LS350" s="97"/>
      <c r="LT350" s="97"/>
      <c r="LU350" s="97"/>
      <c r="LV350" s="97"/>
      <c r="LW350" s="97"/>
      <c r="LX350" s="97"/>
      <c r="LY350" s="97"/>
      <c r="LZ350" s="97"/>
      <c r="MA350" s="97"/>
      <c r="MB350" s="97"/>
      <c r="MC350" s="97"/>
      <c r="MD350" s="97"/>
      <c r="ME350" s="97"/>
      <c r="MF350" s="97"/>
      <c r="MG350" s="97"/>
      <c r="MH350" s="97"/>
      <c r="MI350" s="97"/>
      <c r="MJ350" s="97"/>
      <c r="MK350" s="97"/>
      <c r="ML350" s="97"/>
      <c r="MM350" s="97"/>
      <c r="MN350" s="97"/>
      <c r="MO350" s="97"/>
      <c r="MP350" s="97"/>
      <c r="MQ350" s="97"/>
      <c r="MR350" s="97"/>
      <c r="MS350" s="97"/>
      <c r="MT350" s="97"/>
      <c r="MU350" s="97"/>
      <c r="MV350" s="97"/>
      <c r="MW350" s="97"/>
      <c r="MX350" s="97"/>
      <c r="MY350" s="97"/>
      <c r="MZ350" s="97"/>
      <c r="NA350" s="97"/>
      <c r="NB350" s="97"/>
      <c r="NC350" s="97"/>
      <c r="ND350" s="97"/>
      <c r="NE350" s="97"/>
      <c r="NF350" s="97"/>
      <c r="NG350" s="97"/>
      <c r="NH350" s="97"/>
      <c r="NI350" s="97"/>
      <c r="NJ350" s="97"/>
      <c r="NK350" s="97"/>
      <c r="NL350" s="97"/>
      <c r="NM350" s="97"/>
      <c r="NN350" s="97"/>
      <c r="NO350" s="97"/>
      <c r="NP350" s="97"/>
      <c r="NQ350" s="97"/>
      <c r="NR350" s="97"/>
      <c r="NS350" s="97"/>
      <c r="NT350" s="97"/>
      <c r="NU350" s="97"/>
      <c r="NV350" s="97"/>
      <c r="NW350" s="97"/>
      <c r="NX350" s="97"/>
      <c r="NY350" s="97"/>
      <c r="NZ350" s="97"/>
      <c r="OA350" s="97"/>
      <c r="OB350" s="97"/>
      <c r="OC350" s="97"/>
      <c r="OD350" s="97"/>
      <c r="OE350" s="97"/>
      <c r="OF350" s="97"/>
      <c r="OG350" s="97"/>
      <c r="OH350" s="97"/>
      <c r="OI350" s="97"/>
      <c r="OJ350" s="97"/>
      <c r="OK350" s="97"/>
      <c r="OL350" s="97"/>
      <c r="OM350" s="97"/>
      <c r="ON350" s="97"/>
      <c r="OO350" s="97"/>
      <c r="OP350" s="97"/>
      <c r="OQ350" s="97"/>
      <c r="OR350" s="97"/>
      <c r="OS350" s="97"/>
      <c r="OT350" s="97"/>
      <c r="OU350" s="97"/>
      <c r="OV350" s="97"/>
      <c r="OW350" s="97"/>
      <c r="OX350" s="97"/>
      <c r="OY350" s="97"/>
      <c r="OZ350" s="97"/>
      <c r="PA350" s="97"/>
      <c r="PB350" s="97"/>
      <c r="PC350" s="97"/>
      <c r="PD350" s="97"/>
      <c r="PE350" s="97"/>
      <c r="PF350" s="97"/>
      <c r="PG350" s="97"/>
      <c r="PH350" s="97"/>
      <c r="PI350" s="97"/>
      <c r="PJ350" s="97"/>
      <c r="PK350" s="97"/>
      <c r="PL350" s="97"/>
      <c r="PM350" s="97"/>
      <c r="PN350" s="97"/>
      <c r="PO350" s="97"/>
      <c r="PP350" s="97"/>
      <c r="PQ350" s="97"/>
      <c r="PR350" s="97"/>
      <c r="PS350" s="97"/>
      <c r="PT350" s="97"/>
      <c r="PU350" s="97"/>
      <c r="PV350" s="97"/>
      <c r="PW350" s="97"/>
      <c r="PX350" s="97"/>
      <c r="PY350" s="97"/>
      <c r="PZ350" s="97"/>
      <c r="QA350" s="97"/>
      <c r="QB350" s="97"/>
      <c r="QC350" s="97"/>
      <c r="QD350" s="97"/>
      <c r="QE350" s="97"/>
      <c r="QF350" s="97"/>
      <c r="QG350" s="97"/>
      <c r="QH350" s="97"/>
      <c r="QI350" s="97"/>
      <c r="QJ350" s="97"/>
      <c r="QK350" s="97"/>
      <c r="QL350" s="97"/>
      <c r="QM350" s="97"/>
      <c r="QN350" s="97"/>
      <c r="QO350" s="97"/>
      <c r="QP350" s="97"/>
      <c r="QQ350" s="97"/>
      <c r="QR350" s="97"/>
      <c r="QS350" s="97"/>
      <c r="QT350" s="97"/>
      <c r="QU350" s="97"/>
      <c r="QV350" s="97"/>
      <c r="QW350" s="97"/>
      <c r="QX350" s="97"/>
      <c r="QY350" s="97"/>
      <c r="QZ350" s="97"/>
      <c r="RA350" s="97"/>
      <c r="RB350" s="97"/>
      <c r="RC350" s="97"/>
      <c r="RD350" s="97"/>
      <c r="RE350" s="97"/>
      <c r="RF350" s="97"/>
      <c r="RG350" s="97"/>
      <c r="RH350" s="97"/>
      <c r="RI350" s="97"/>
      <c r="RJ350" s="97"/>
      <c r="RK350" s="97"/>
      <c r="RL350" s="97"/>
      <c r="RM350" s="97"/>
      <c r="RN350" s="97"/>
      <c r="RO350" s="97"/>
      <c r="RP350" s="97"/>
      <c r="RQ350" s="97"/>
      <c r="RR350" s="97"/>
      <c r="RS350" s="97"/>
      <c r="RT350" s="97"/>
      <c r="RU350" s="97"/>
      <c r="RV350" s="97"/>
      <c r="RW350" s="97"/>
      <c r="RX350" s="97"/>
      <c r="RY350" s="97"/>
      <c r="RZ350" s="97"/>
      <c r="SA350" s="97"/>
      <c r="SB350" s="97"/>
      <c r="SC350" s="97"/>
      <c r="SD350" s="97"/>
      <c r="SE350" s="97"/>
      <c r="SF350" s="97"/>
      <c r="SG350" s="97"/>
      <c r="SH350" s="97"/>
      <c r="SI350" s="97"/>
      <c r="SJ350" s="97"/>
      <c r="SK350" s="97"/>
      <c r="SL350" s="97"/>
      <c r="SM350" s="97"/>
      <c r="SN350" s="97"/>
      <c r="SO350" s="97"/>
      <c r="SP350" s="97"/>
      <c r="SQ350" s="97"/>
      <c r="SR350" s="97"/>
      <c r="SS350" s="97"/>
      <c r="ST350" s="97"/>
      <c r="SU350" s="97"/>
      <c r="SV350" s="97"/>
      <c r="SW350" s="97"/>
      <c r="SX350" s="97"/>
      <c r="SY350" s="97"/>
      <c r="SZ350" s="97"/>
      <c r="TA350" s="97"/>
      <c r="TB350" s="97"/>
    </row>
    <row r="351" spans="1:522" s="1" customFormat="1" ht="18" customHeight="1" x14ac:dyDescent="0.2">
      <c r="A351" s="12"/>
      <c r="B351" s="11"/>
      <c r="E351" s="4" t="s">
        <v>373</v>
      </c>
      <c r="F351" s="1">
        <v>5538</v>
      </c>
      <c r="G351" s="9" t="s">
        <v>96</v>
      </c>
      <c r="H351" s="4"/>
      <c r="I351" s="1">
        <f t="shared" si="7"/>
        <v>0</v>
      </c>
      <c r="J351" s="12">
        <f>Tabuľka3[[#This Row],[Stĺpec9]]</f>
        <v>0</v>
      </c>
      <c r="K351" s="97"/>
      <c r="L351" s="97"/>
      <c r="M351" s="97"/>
      <c r="N351" s="97"/>
      <c r="O351" s="97"/>
      <c r="P351" s="97"/>
      <c r="Q351" s="97"/>
      <c r="R351" s="97"/>
      <c r="S351" s="97"/>
      <c r="T351" s="97"/>
      <c r="U351" s="97"/>
      <c r="V351" s="97"/>
      <c r="W351" s="97"/>
      <c r="X351" s="97"/>
      <c r="Y351" s="97"/>
      <c r="Z351" s="97"/>
      <c r="AA351" s="97"/>
      <c r="AB351" s="97"/>
      <c r="AC351" s="97"/>
      <c r="AD351" s="97"/>
      <c r="AE351" s="97"/>
      <c r="AF351" s="97"/>
      <c r="AG351" s="97"/>
      <c r="AH351" s="97"/>
      <c r="AI351" s="97"/>
      <c r="AJ351" s="97"/>
      <c r="AK351" s="97"/>
      <c r="AL351" s="97"/>
      <c r="AM351" s="97"/>
      <c r="AN351" s="97"/>
      <c r="AO351" s="97"/>
      <c r="AP351" s="97"/>
      <c r="AQ351" s="97"/>
      <c r="AR351" s="97"/>
      <c r="AS351" s="97"/>
      <c r="AT351" s="97"/>
      <c r="AU351" s="97"/>
      <c r="AV351" s="97"/>
      <c r="AW351" s="97"/>
      <c r="AX351" s="97"/>
      <c r="AY351" s="97"/>
      <c r="AZ351" s="97"/>
      <c r="BA351" s="97"/>
      <c r="BB351" s="97"/>
      <c r="BC351" s="97"/>
      <c r="BD351" s="97"/>
      <c r="BE351" s="97"/>
      <c r="BF351" s="97"/>
      <c r="BG351" s="97"/>
      <c r="BH351" s="97"/>
      <c r="BI351" s="97"/>
      <c r="BJ351" s="97"/>
      <c r="BK351" s="97"/>
      <c r="BL351" s="97"/>
      <c r="BM351" s="97"/>
      <c r="BN351" s="97"/>
      <c r="BO351" s="97"/>
      <c r="BP351" s="97"/>
      <c r="BQ351" s="97"/>
      <c r="BR351" s="97"/>
      <c r="BS351" s="97"/>
      <c r="BT351" s="97"/>
      <c r="BU351" s="97"/>
      <c r="BV351" s="97"/>
      <c r="BW351" s="97"/>
      <c r="BX351" s="97"/>
      <c r="BY351" s="97"/>
      <c r="BZ351" s="97"/>
      <c r="CA351" s="97"/>
      <c r="CB351" s="97"/>
      <c r="CC351" s="97"/>
      <c r="CD351" s="97"/>
      <c r="CE351" s="97"/>
      <c r="CF351" s="97"/>
      <c r="CG351" s="97"/>
      <c r="CH351" s="97"/>
      <c r="CI351" s="97"/>
      <c r="CJ351" s="97"/>
      <c r="CK351" s="97"/>
      <c r="CL351" s="97"/>
      <c r="CM351" s="97"/>
      <c r="CN351" s="97"/>
      <c r="CO351" s="97"/>
      <c r="CP351" s="97"/>
      <c r="CQ351" s="97"/>
      <c r="CR351" s="97"/>
      <c r="CS351" s="97"/>
      <c r="CT351" s="97"/>
      <c r="CU351" s="97"/>
      <c r="CV351" s="97"/>
      <c r="CW351" s="97"/>
      <c r="CX351" s="97"/>
      <c r="CY351" s="97"/>
      <c r="CZ351" s="97"/>
      <c r="DA351" s="97"/>
      <c r="DB351" s="97"/>
      <c r="DC351" s="97"/>
      <c r="DD351" s="97"/>
      <c r="DE351" s="97"/>
      <c r="DF351" s="97"/>
      <c r="DG351" s="97"/>
      <c r="DH351" s="97"/>
      <c r="DI351" s="97"/>
      <c r="DJ351" s="97"/>
      <c r="DK351" s="97"/>
      <c r="DL351" s="97"/>
      <c r="DM351" s="97"/>
      <c r="DN351" s="97"/>
      <c r="DO351" s="97"/>
      <c r="DP351" s="97"/>
      <c r="DQ351" s="97"/>
      <c r="DR351" s="97"/>
      <c r="DS351" s="97"/>
      <c r="DT351" s="97"/>
      <c r="DU351" s="97"/>
      <c r="DV351" s="97"/>
      <c r="DW351" s="97"/>
      <c r="DX351" s="97"/>
      <c r="DY351" s="97"/>
      <c r="DZ351" s="97"/>
      <c r="EA351" s="97"/>
      <c r="EB351" s="97"/>
      <c r="EC351" s="97"/>
      <c r="ED351" s="97"/>
      <c r="EE351" s="97"/>
      <c r="EF351" s="97"/>
      <c r="EG351" s="97"/>
      <c r="EH351" s="97"/>
      <c r="EI351" s="97"/>
      <c r="EJ351" s="97"/>
      <c r="EK351" s="97"/>
      <c r="EL351" s="97"/>
      <c r="EM351" s="97"/>
      <c r="EN351" s="97"/>
      <c r="EO351" s="97"/>
      <c r="EP351" s="97"/>
      <c r="EQ351" s="97"/>
      <c r="ER351" s="97"/>
      <c r="ES351" s="97"/>
      <c r="ET351" s="97"/>
      <c r="EU351" s="97"/>
      <c r="EV351" s="97"/>
      <c r="EW351" s="97"/>
      <c r="EX351" s="97"/>
      <c r="EY351" s="97"/>
      <c r="EZ351" s="97"/>
      <c r="FA351" s="97"/>
      <c r="FB351" s="97"/>
      <c r="FC351" s="97"/>
      <c r="FD351" s="97"/>
      <c r="FE351" s="97"/>
      <c r="FF351" s="97"/>
      <c r="FG351" s="97"/>
      <c r="FH351" s="97"/>
      <c r="FI351" s="97"/>
      <c r="FJ351" s="97"/>
      <c r="FK351" s="97"/>
      <c r="FL351" s="97"/>
      <c r="FM351" s="97"/>
      <c r="FN351" s="97"/>
      <c r="FO351" s="97"/>
      <c r="FP351" s="97"/>
      <c r="FQ351" s="97"/>
      <c r="FR351" s="97"/>
      <c r="FS351" s="97"/>
      <c r="FT351" s="97"/>
      <c r="FU351" s="97"/>
      <c r="FV351" s="97"/>
      <c r="FW351" s="97"/>
      <c r="FX351" s="97"/>
      <c r="FY351" s="97"/>
      <c r="FZ351" s="97"/>
      <c r="GA351" s="97"/>
      <c r="GB351" s="97"/>
      <c r="GC351" s="97"/>
      <c r="GD351" s="97"/>
      <c r="GE351" s="97"/>
      <c r="GF351" s="97"/>
      <c r="GG351" s="97"/>
      <c r="GH351" s="97"/>
      <c r="GI351" s="97"/>
      <c r="GJ351" s="97"/>
      <c r="GK351" s="97"/>
      <c r="GL351" s="97"/>
      <c r="GM351" s="97"/>
      <c r="GN351" s="97"/>
      <c r="GO351" s="97"/>
      <c r="GP351" s="97"/>
      <c r="GQ351" s="97"/>
      <c r="GR351" s="97"/>
      <c r="GS351" s="97"/>
      <c r="GT351" s="97"/>
      <c r="GU351" s="97"/>
      <c r="GV351" s="97"/>
      <c r="GW351" s="97"/>
      <c r="GX351" s="97"/>
      <c r="GY351" s="97"/>
      <c r="GZ351" s="97"/>
      <c r="HA351" s="97"/>
      <c r="HB351" s="97"/>
      <c r="HC351" s="97"/>
      <c r="HD351" s="97"/>
      <c r="HE351" s="97"/>
      <c r="HF351" s="97"/>
      <c r="HG351" s="97"/>
      <c r="HH351" s="97"/>
      <c r="HI351" s="97"/>
      <c r="HJ351" s="97"/>
      <c r="HK351" s="97"/>
      <c r="HL351" s="97"/>
      <c r="HM351" s="97"/>
      <c r="HN351" s="97"/>
      <c r="HO351" s="97"/>
      <c r="HP351" s="97"/>
      <c r="HQ351" s="97"/>
      <c r="HR351" s="97"/>
      <c r="HS351" s="97"/>
      <c r="HT351" s="97"/>
      <c r="HU351" s="97"/>
      <c r="HV351" s="97"/>
      <c r="HW351" s="97"/>
      <c r="HX351" s="97"/>
      <c r="HY351" s="97"/>
      <c r="HZ351" s="97"/>
      <c r="IA351" s="97"/>
      <c r="IB351" s="97"/>
      <c r="IC351" s="97"/>
      <c r="ID351" s="97"/>
      <c r="IE351" s="97"/>
      <c r="IF351" s="97"/>
      <c r="IG351" s="97"/>
      <c r="IH351" s="97"/>
      <c r="II351" s="97"/>
      <c r="IJ351" s="97"/>
      <c r="IK351" s="97"/>
      <c r="IL351" s="97"/>
      <c r="IM351" s="97"/>
      <c r="IN351" s="97"/>
      <c r="IO351" s="97"/>
      <c r="IP351" s="97"/>
      <c r="IQ351" s="97"/>
      <c r="IR351" s="97"/>
      <c r="IS351" s="97"/>
      <c r="IT351" s="97"/>
      <c r="IU351" s="97"/>
      <c r="IV351" s="97"/>
      <c r="IW351" s="97"/>
      <c r="IX351" s="97"/>
      <c r="IY351" s="97"/>
      <c r="IZ351" s="97"/>
      <c r="JA351" s="97"/>
      <c r="JB351" s="97"/>
      <c r="JC351" s="97"/>
      <c r="JD351" s="97"/>
      <c r="JE351" s="97"/>
      <c r="JF351" s="97"/>
      <c r="JG351" s="97"/>
      <c r="JH351" s="97"/>
      <c r="JI351" s="97"/>
      <c r="JJ351" s="97"/>
      <c r="JK351" s="97"/>
      <c r="JL351" s="97"/>
      <c r="JM351" s="97"/>
      <c r="JN351" s="97"/>
      <c r="JO351" s="97"/>
      <c r="JP351" s="97"/>
      <c r="JQ351" s="97"/>
      <c r="JR351" s="97"/>
      <c r="JS351" s="97"/>
      <c r="JT351" s="97"/>
      <c r="JU351" s="97"/>
      <c r="JV351" s="97"/>
      <c r="JW351" s="97"/>
      <c r="JX351" s="97"/>
      <c r="JY351" s="97"/>
      <c r="JZ351" s="97"/>
      <c r="KA351" s="97"/>
      <c r="KB351" s="97"/>
      <c r="KC351" s="97"/>
      <c r="KD351" s="97"/>
      <c r="KE351" s="97"/>
      <c r="KF351" s="97"/>
      <c r="KG351" s="97"/>
      <c r="KH351" s="97"/>
      <c r="KI351" s="97"/>
      <c r="KJ351" s="97"/>
      <c r="KK351" s="97"/>
      <c r="KL351" s="97"/>
      <c r="KM351" s="97"/>
      <c r="KN351" s="97"/>
      <c r="KO351" s="97"/>
      <c r="KP351" s="97"/>
      <c r="KQ351" s="97"/>
      <c r="KR351" s="97"/>
      <c r="KS351" s="97"/>
      <c r="KT351" s="97"/>
      <c r="KU351" s="97"/>
      <c r="KV351" s="97"/>
      <c r="KW351" s="97"/>
      <c r="KX351" s="97"/>
      <c r="KY351" s="97"/>
      <c r="KZ351" s="97"/>
      <c r="LA351" s="97"/>
      <c r="LB351" s="97"/>
      <c r="LC351" s="97"/>
      <c r="LD351" s="97"/>
      <c r="LE351" s="97"/>
      <c r="LF351" s="97"/>
      <c r="LG351" s="97"/>
      <c r="LH351" s="97"/>
      <c r="LI351" s="97"/>
      <c r="LJ351" s="97"/>
      <c r="LK351" s="97"/>
      <c r="LL351" s="97"/>
      <c r="LM351" s="97"/>
      <c r="LN351" s="97"/>
      <c r="LO351" s="97"/>
      <c r="LP351" s="97"/>
      <c r="LQ351" s="97"/>
      <c r="LR351" s="97"/>
      <c r="LS351" s="97"/>
      <c r="LT351" s="97"/>
      <c r="LU351" s="97"/>
      <c r="LV351" s="97"/>
      <c r="LW351" s="97"/>
      <c r="LX351" s="97"/>
      <c r="LY351" s="97"/>
      <c r="LZ351" s="97"/>
      <c r="MA351" s="97"/>
      <c r="MB351" s="97"/>
      <c r="MC351" s="97"/>
      <c r="MD351" s="97"/>
      <c r="ME351" s="97"/>
      <c r="MF351" s="97"/>
      <c r="MG351" s="97"/>
      <c r="MH351" s="97"/>
      <c r="MI351" s="97"/>
      <c r="MJ351" s="97"/>
      <c r="MK351" s="97"/>
      <c r="ML351" s="97"/>
      <c r="MM351" s="97"/>
      <c r="MN351" s="97"/>
      <c r="MO351" s="97"/>
      <c r="MP351" s="97"/>
      <c r="MQ351" s="97"/>
      <c r="MR351" s="97"/>
      <c r="MS351" s="97"/>
      <c r="MT351" s="97"/>
      <c r="MU351" s="97"/>
      <c r="MV351" s="97"/>
      <c r="MW351" s="97"/>
      <c r="MX351" s="97"/>
      <c r="MY351" s="97"/>
      <c r="MZ351" s="97"/>
      <c r="NA351" s="97"/>
      <c r="NB351" s="97"/>
      <c r="NC351" s="97"/>
      <c r="ND351" s="97"/>
      <c r="NE351" s="97"/>
      <c r="NF351" s="97"/>
      <c r="NG351" s="97"/>
      <c r="NH351" s="97"/>
      <c r="NI351" s="97"/>
      <c r="NJ351" s="97"/>
      <c r="NK351" s="97"/>
      <c r="NL351" s="97"/>
      <c r="NM351" s="97"/>
      <c r="NN351" s="97"/>
      <c r="NO351" s="97"/>
      <c r="NP351" s="97"/>
      <c r="NQ351" s="97"/>
      <c r="NR351" s="97"/>
      <c r="NS351" s="97"/>
      <c r="NT351" s="97"/>
      <c r="NU351" s="97"/>
      <c r="NV351" s="97"/>
      <c r="NW351" s="97"/>
      <c r="NX351" s="97"/>
      <c r="NY351" s="97"/>
      <c r="NZ351" s="97"/>
      <c r="OA351" s="97"/>
      <c r="OB351" s="97"/>
      <c r="OC351" s="97"/>
      <c r="OD351" s="97"/>
      <c r="OE351" s="97"/>
      <c r="OF351" s="97"/>
      <c r="OG351" s="97"/>
      <c r="OH351" s="97"/>
      <c r="OI351" s="97"/>
      <c r="OJ351" s="97"/>
      <c r="OK351" s="97"/>
      <c r="OL351" s="97"/>
      <c r="OM351" s="97"/>
      <c r="ON351" s="97"/>
      <c r="OO351" s="97"/>
      <c r="OP351" s="97"/>
      <c r="OQ351" s="97"/>
      <c r="OR351" s="97"/>
      <c r="OS351" s="97"/>
      <c r="OT351" s="97"/>
      <c r="OU351" s="97"/>
      <c r="OV351" s="97"/>
      <c r="OW351" s="97"/>
      <c r="OX351" s="97"/>
      <c r="OY351" s="97"/>
      <c r="OZ351" s="97"/>
      <c r="PA351" s="97"/>
      <c r="PB351" s="97"/>
      <c r="PC351" s="97"/>
      <c r="PD351" s="97"/>
      <c r="PE351" s="97"/>
      <c r="PF351" s="97"/>
      <c r="PG351" s="97"/>
      <c r="PH351" s="97"/>
      <c r="PI351" s="97"/>
      <c r="PJ351" s="97"/>
      <c r="PK351" s="97"/>
      <c r="PL351" s="97"/>
      <c r="PM351" s="97"/>
      <c r="PN351" s="97"/>
      <c r="PO351" s="97"/>
      <c r="PP351" s="97"/>
      <c r="PQ351" s="97"/>
      <c r="PR351" s="97"/>
      <c r="PS351" s="97"/>
      <c r="PT351" s="97"/>
      <c r="PU351" s="97"/>
      <c r="PV351" s="97"/>
      <c r="PW351" s="97"/>
      <c r="PX351" s="97"/>
      <c r="PY351" s="97"/>
      <c r="PZ351" s="97"/>
      <c r="QA351" s="97"/>
      <c r="QB351" s="97"/>
      <c r="QC351" s="97"/>
      <c r="QD351" s="97"/>
      <c r="QE351" s="97"/>
      <c r="QF351" s="97"/>
      <c r="QG351" s="97"/>
      <c r="QH351" s="97"/>
      <c r="QI351" s="97"/>
      <c r="QJ351" s="97"/>
      <c r="QK351" s="97"/>
      <c r="QL351" s="97"/>
      <c r="QM351" s="97"/>
      <c r="QN351" s="97"/>
      <c r="QO351" s="97"/>
      <c r="QP351" s="97"/>
      <c r="QQ351" s="97"/>
      <c r="QR351" s="97"/>
      <c r="QS351" s="97"/>
      <c r="QT351" s="97"/>
      <c r="QU351" s="97"/>
      <c r="QV351" s="97"/>
      <c r="QW351" s="97"/>
      <c r="QX351" s="97"/>
      <c r="QY351" s="97"/>
      <c r="QZ351" s="97"/>
      <c r="RA351" s="97"/>
      <c r="RB351" s="97"/>
      <c r="RC351" s="97"/>
      <c r="RD351" s="97"/>
      <c r="RE351" s="97"/>
      <c r="RF351" s="97"/>
      <c r="RG351" s="97"/>
      <c r="RH351" s="97"/>
      <c r="RI351" s="97"/>
      <c r="RJ351" s="97"/>
      <c r="RK351" s="97"/>
      <c r="RL351" s="97"/>
      <c r="RM351" s="97"/>
      <c r="RN351" s="97"/>
      <c r="RO351" s="97"/>
      <c r="RP351" s="97"/>
      <c r="RQ351" s="97"/>
      <c r="RR351" s="97"/>
      <c r="RS351" s="97"/>
      <c r="RT351" s="97"/>
      <c r="RU351" s="97"/>
      <c r="RV351" s="97"/>
      <c r="RW351" s="97"/>
      <c r="RX351" s="97"/>
      <c r="RY351" s="97"/>
      <c r="RZ351" s="97"/>
      <c r="SA351" s="97"/>
      <c r="SB351" s="97"/>
      <c r="SC351" s="97"/>
      <c r="SD351" s="97"/>
      <c r="SE351" s="97"/>
      <c r="SF351" s="97"/>
      <c r="SG351" s="97"/>
      <c r="SH351" s="97"/>
      <c r="SI351" s="97"/>
      <c r="SJ351" s="97"/>
      <c r="SK351" s="97"/>
      <c r="SL351" s="97"/>
      <c r="SM351" s="97"/>
      <c r="SN351" s="97"/>
      <c r="SO351" s="97"/>
      <c r="SP351" s="97"/>
      <c r="SQ351" s="97"/>
      <c r="SR351" s="97"/>
      <c r="SS351" s="97"/>
      <c r="ST351" s="97"/>
      <c r="SU351" s="97"/>
      <c r="SV351" s="97"/>
      <c r="SW351" s="97"/>
      <c r="SX351" s="97"/>
      <c r="SY351" s="97"/>
      <c r="SZ351" s="97"/>
      <c r="TA351" s="97"/>
      <c r="TB351" s="97"/>
    </row>
    <row r="352" spans="1:522" s="1" customFormat="1" ht="19.5" customHeight="1" x14ac:dyDescent="0.2">
      <c r="A352" s="173">
        <v>216</v>
      </c>
      <c r="B352" s="174" t="s">
        <v>55</v>
      </c>
      <c r="C352" s="55"/>
      <c r="D352" s="55"/>
      <c r="E352" s="178"/>
      <c r="F352" s="55"/>
      <c r="G352" s="179"/>
      <c r="H352" s="178"/>
      <c r="I352" s="55">
        <f t="shared" ref="I352:I355" si="8">SUM(K352:TB352)</f>
        <v>0</v>
      </c>
      <c r="J352" s="173">
        <f>Tabuľka3[[#This Row],[Stĺpec9]]</f>
        <v>0</v>
      </c>
      <c r="K352" s="97"/>
      <c r="L352" s="97"/>
      <c r="M352" s="97"/>
      <c r="N352" s="97"/>
      <c r="O352" s="97"/>
      <c r="P352" s="97"/>
      <c r="Q352" s="97"/>
      <c r="R352" s="97"/>
      <c r="S352" s="97"/>
      <c r="T352" s="97"/>
      <c r="U352" s="97"/>
      <c r="V352" s="97"/>
      <c r="W352" s="97"/>
      <c r="X352" s="97"/>
      <c r="Y352" s="97"/>
      <c r="Z352" s="97"/>
      <c r="AA352" s="97"/>
      <c r="AB352" s="97"/>
      <c r="AC352" s="97"/>
      <c r="AD352" s="97"/>
      <c r="AE352" s="97"/>
      <c r="AF352" s="97"/>
      <c r="AG352" s="97"/>
      <c r="AH352" s="97"/>
      <c r="AI352" s="97"/>
      <c r="AJ352" s="97"/>
      <c r="AK352" s="97"/>
      <c r="AL352" s="97"/>
      <c r="AM352" s="97"/>
      <c r="AN352" s="97"/>
      <c r="AO352" s="97"/>
      <c r="AP352" s="97"/>
      <c r="AQ352" s="97"/>
      <c r="AR352" s="97"/>
      <c r="AS352" s="97"/>
      <c r="AT352" s="97"/>
      <c r="AU352" s="97"/>
      <c r="AV352" s="97"/>
      <c r="AW352" s="97"/>
      <c r="AX352" s="97"/>
      <c r="AY352" s="97"/>
      <c r="AZ352" s="97"/>
      <c r="BA352" s="97"/>
      <c r="BB352" s="97"/>
      <c r="BC352" s="97"/>
      <c r="BD352" s="97"/>
      <c r="BE352" s="97"/>
      <c r="BF352" s="97"/>
      <c r="BG352" s="97"/>
      <c r="BH352" s="97"/>
      <c r="BI352" s="97"/>
      <c r="BJ352" s="97"/>
      <c r="BK352" s="97"/>
      <c r="BL352" s="97"/>
      <c r="BM352" s="97"/>
      <c r="BN352" s="97"/>
      <c r="BO352" s="97"/>
      <c r="BP352" s="97"/>
      <c r="BQ352" s="97"/>
      <c r="BR352" s="97"/>
      <c r="BS352" s="97"/>
      <c r="BT352" s="97"/>
      <c r="BU352" s="97"/>
      <c r="BV352" s="97"/>
      <c r="BW352" s="97"/>
      <c r="BX352" s="97"/>
      <c r="BY352" s="97"/>
      <c r="BZ352" s="97"/>
      <c r="CA352" s="97"/>
      <c r="CB352" s="97"/>
      <c r="CC352" s="97"/>
      <c r="CD352" s="97"/>
      <c r="CE352" s="97"/>
      <c r="CF352" s="97"/>
      <c r="CG352" s="97"/>
      <c r="CH352" s="97"/>
      <c r="CI352" s="97"/>
      <c r="CJ352" s="97"/>
      <c r="CK352" s="97"/>
      <c r="CL352" s="97"/>
      <c r="CM352" s="97"/>
      <c r="CN352" s="97"/>
      <c r="CO352" s="97"/>
      <c r="CP352" s="97"/>
      <c r="CQ352" s="97"/>
      <c r="CR352" s="97"/>
      <c r="CS352" s="97"/>
      <c r="CT352" s="97"/>
      <c r="CU352" s="97"/>
      <c r="CV352" s="97"/>
      <c r="CW352" s="97"/>
      <c r="CX352" s="97"/>
      <c r="CY352" s="97"/>
      <c r="CZ352" s="97"/>
      <c r="DA352" s="97"/>
      <c r="DB352" s="97"/>
      <c r="DC352" s="97"/>
      <c r="DD352" s="97"/>
      <c r="DE352" s="97"/>
      <c r="DF352" s="97"/>
      <c r="DG352" s="97"/>
      <c r="DH352" s="97"/>
      <c r="DI352" s="97"/>
      <c r="DJ352" s="97"/>
      <c r="DK352" s="97"/>
      <c r="DL352" s="97"/>
      <c r="DM352" s="97"/>
      <c r="DN352" s="97"/>
      <c r="DO352" s="97"/>
      <c r="DP352" s="97"/>
      <c r="DQ352" s="97"/>
      <c r="DR352" s="97"/>
      <c r="DS352" s="97"/>
      <c r="DT352" s="97"/>
      <c r="DU352" s="97"/>
      <c r="DV352" s="97"/>
      <c r="DW352" s="97"/>
      <c r="DX352" s="97"/>
      <c r="DY352" s="97"/>
      <c r="DZ352" s="97"/>
      <c r="EA352" s="97"/>
      <c r="EB352" s="97"/>
      <c r="EC352" s="97"/>
      <c r="ED352" s="97"/>
      <c r="EE352" s="97"/>
      <c r="EF352" s="97"/>
      <c r="EG352" s="97"/>
      <c r="EH352" s="97"/>
      <c r="EI352" s="97"/>
      <c r="EJ352" s="97"/>
      <c r="EK352" s="97"/>
      <c r="EL352" s="97"/>
      <c r="EM352" s="97"/>
      <c r="EN352" s="97"/>
      <c r="EO352" s="97"/>
      <c r="EP352" s="97"/>
      <c r="EQ352" s="97"/>
      <c r="ER352" s="97"/>
      <c r="ES352" s="97"/>
      <c r="ET352" s="97"/>
      <c r="EU352" s="97"/>
      <c r="EV352" s="97"/>
      <c r="EW352" s="97"/>
      <c r="EX352" s="97"/>
      <c r="EY352" s="97"/>
      <c r="EZ352" s="97"/>
      <c r="FA352" s="97"/>
      <c r="FB352" s="97"/>
      <c r="FC352" s="97"/>
      <c r="FD352" s="97"/>
      <c r="FE352" s="97"/>
      <c r="FF352" s="97"/>
      <c r="FG352" s="97"/>
      <c r="FH352" s="97"/>
      <c r="FI352" s="97"/>
      <c r="FJ352" s="97"/>
      <c r="FK352" s="97"/>
      <c r="FL352" s="97"/>
      <c r="FM352" s="97"/>
      <c r="FN352" s="97"/>
      <c r="FO352" s="97"/>
      <c r="FP352" s="97"/>
      <c r="FQ352" s="97"/>
      <c r="FR352" s="97"/>
      <c r="FS352" s="97"/>
      <c r="FT352" s="97"/>
      <c r="FU352" s="97"/>
      <c r="FV352" s="97"/>
      <c r="FW352" s="97"/>
      <c r="FX352" s="97"/>
      <c r="FY352" s="97"/>
      <c r="FZ352" s="97"/>
      <c r="GA352" s="97"/>
      <c r="GB352" s="97"/>
      <c r="GC352" s="97"/>
      <c r="GD352" s="97"/>
      <c r="GE352" s="97"/>
      <c r="GF352" s="97"/>
      <c r="GG352" s="97"/>
      <c r="GH352" s="97"/>
      <c r="GI352" s="97"/>
      <c r="GJ352" s="97"/>
      <c r="GK352" s="97"/>
      <c r="GL352" s="97"/>
      <c r="GM352" s="97"/>
      <c r="GN352" s="97"/>
      <c r="GO352" s="97"/>
      <c r="GP352" s="97"/>
      <c r="GQ352" s="97"/>
      <c r="GR352" s="97"/>
      <c r="GS352" s="97"/>
      <c r="GT352" s="97"/>
      <c r="GU352" s="97"/>
      <c r="GV352" s="97"/>
      <c r="GW352" s="97"/>
      <c r="GX352" s="97"/>
      <c r="GY352" s="97"/>
      <c r="GZ352" s="97"/>
      <c r="HA352" s="97"/>
      <c r="HB352" s="97"/>
      <c r="HC352" s="97"/>
      <c r="HD352" s="97"/>
      <c r="HE352" s="97"/>
      <c r="HF352" s="97"/>
      <c r="HG352" s="97"/>
      <c r="HH352" s="97"/>
      <c r="HI352" s="97"/>
      <c r="HJ352" s="97"/>
      <c r="HK352" s="97"/>
      <c r="HL352" s="97"/>
      <c r="HM352" s="97"/>
      <c r="HN352" s="97"/>
      <c r="HO352" s="97"/>
      <c r="HP352" s="97"/>
      <c r="HQ352" s="97"/>
      <c r="HR352" s="97"/>
      <c r="HS352" s="97"/>
      <c r="HT352" s="97"/>
      <c r="HU352" s="97"/>
      <c r="HV352" s="97"/>
      <c r="HW352" s="97"/>
      <c r="HX352" s="97"/>
      <c r="HY352" s="97"/>
      <c r="HZ352" s="97"/>
      <c r="IA352" s="97"/>
      <c r="IB352" s="97"/>
      <c r="IC352" s="97"/>
      <c r="ID352" s="97"/>
      <c r="IE352" s="97"/>
      <c r="IF352" s="97"/>
      <c r="IG352" s="97"/>
      <c r="IH352" s="97"/>
      <c r="II352" s="97"/>
      <c r="IJ352" s="97"/>
      <c r="IK352" s="97"/>
      <c r="IL352" s="97"/>
      <c r="IM352" s="97"/>
      <c r="IN352" s="97"/>
      <c r="IO352" s="97"/>
      <c r="IP352" s="97"/>
      <c r="IQ352" s="97"/>
      <c r="IR352" s="97"/>
      <c r="IS352" s="97"/>
      <c r="IT352" s="97"/>
      <c r="IU352" s="97"/>
      <c r="IV352" s="97"/>
      <c r="IW352" s="97"/>
      <c r="IX352" s="97"/>
      <c r="IY352" s="97"/>
      <c r="IZ352" s="97"/>
      <c r="JA352" s="97"/>
      <c r="JB352" s="97"/>
      <c r="JC352" s="97"/>
      <c r="JD352" s="97"/>
      <c r="JE352" s="97"/>
      <c r="JF352" s="97"/>
      <c r="JG352" s="97"/>
      <c r="JH352" s="97"/>
      <c r="JI352" s="97"/>
      <c r="JJ352" s="97"/>
      <c r="JK352" s="97"/>
      <c r="JL352" s="97"/>
      <c r="JM352" s="97"/>
      <c r="JN352" s="97"/>
      <c r="JO352" s="97"/>
      <c r="JP352" s="97"/>
      <c r="JQ352" s="97"/>
      <c r="JR352" s="97"/>
      <c r="JS352" s="97"/>
      <c r="JT352" s="97"/>
      <c r="JU352" s="97"/>
      <c r="JV352" s="97"/>
      <c r="JW352" s="97"/>
      <c r="JX352" s="97"/>
      <c r="JY352" s="97"/>
      <c r="JZ352" s="97"/>
      <c r="KA352" s="97"/>
      <c r="KB352" s="97"/>
      <c r="KC352" s="97"/>
      <c r="KD352" s="97"/>
      <c r="KE352" s="97"/>
      <c r="KF352" s="97"/>
      <c r="KG352" s="97"/>
      <c r="KH352" s="97"/>
      <c r="KI352" s="97"/>
      <c r="KJ352" s="97"/>
      <c r="KK352" s="97"/>
      <c r="KL352" s="97"/>
      <c r="KM352" s="97"/>
      <c r="KN352" s="97"/>
      <c r="KO352" s="97"/>
      <c r="KP352" s="97"/>
      <c r="KQ352" s="97"/>
      <c r="KR352" s="97"/>
      <c r="KS352" s="97"/>
      <c r="KT352" s="97"/>
      <c r="KU352" s="97"/>
      <c r="KV352" s="97"/>
      <c r="KW352" s="97"/>
      <c r="KX352" s="97"/>
      <c r="KY352" s="97"/>
      <c r="KZ352" s="97"/>
      <c r="LA352" s="97"/>
      <c r="LB352" s="97"/>
      <c r="LC352" s="97"/>
      <c r="LD352" s="97"/>
      <c r="LE352" s="97"/>
      <c r="LF352" s="97"/>
      <c r="LG352" s="97"/>
      <c r="LH352" s="97"/>
      <c r="LI352" s="97"/>
      <c r="LJ352" s="97"/>
      <c r="LK352" s="97"/>
      <c r="LL352" s="97"/>
      <c r="LM352" s="97"/>
      <c r="LN352" s="97"/>
      <c r="LO352" s="97"/>
      <c r="LP352" s="97"/>
      <c r="LQ352" s="97"/>
      <c r="LR352" s="97"/>
      <c r="LS352" s="97"/>
      <c r="LT352" s="97"/>
      <c r="LU352" s="97"/>
      <c r="LV352" s="97"/>
      <c r="LW352" s="97"/>
      <c r="LX352" s="97"/>
      <c r="LY352" s="97"/>
      <c r="LZ352" s="97"/>
      <c r="MA352" s="97"/>
      <c r="MB352" s="97"/>
      <c r="MC352" s="97"/>
      <c r="MD352" s="97"/>
      <c r="ME352" s="97"/>
      <c r="MF352" s="97"/>
      <c r="MG352" s="97"/>
      <c r="MH352" s="97"/>
      <c r="MI352" s="97"/>
      <c r="MJ352" s="97"/>
      <c r="MK352" s="97"/>
      <c r="ML352" s="97"/>
      <c r="MM352" s="97"/>
      <c r="MN352" s="97"/>
      <c r="MO352" s="97"/>
      <c r="MP352" s="97"/>
      <c r="MQ352" s="97"/>
      <c r="MR352" s="97"/>
      <c r="MS352" s="97"/>
      <c r="MT352" s="97"/>
      <c r="MU352" s="97"/>
      <c r="MV352" s="97"/>
      <c r="MW352" s="97"/>
      <c r="MX352" s="97"/>
      <c r="MY352" s="97"/>
      <c r="MZ352" s="97"/>
      <c r="NA352" s="97"/>
      <c r="NB352" s="97"/>
      <c r="NC352" s="97"/>
      <c r="ND352" s="97"/>
      <c r="NE352" s="97"/>
      <c r="NF352" s="97"/>
      <c r="NG352" s="97"/>
      <c r="NH352" s="97"/>
      <c r="NI352" s="97"/>
      <c r="NJ352" s="97"/>
      <c r="NK352" s="97"/>
      <c r="NL352" s="97"/>
      <c r="NM352" s="97"/>
      <c r="NN352" s="97"/>
      <c r="NO352" s="97"/>
      <c r="NP352" s="97"/>
      <c r="NQ352" s="97"/>
      <c r="NR352" s="97"/>
      <c r="NS352" s="97"/>
      <c r="NT352" s="97"/>
      <c r="NU352" s="97"/>
      <c r="NV352" s="97"/>
      <c r="NW352" s="97"/>
      <c r="NX352" s="97"/>
      <c r="NY352" s="97"/>
      <c r="NZ352" s="97"/>
      <c r="OA352" s="97"/>
      <c r="OB352" s="97"/>
      <c r="OC352" s="97"/>
      <c r="OD352" s="97"/>
      <c r="OE352" s="97"/>
      <c r="OF352" s="97"/>
      <c r="OG352" s="97"/>
      <c r="OH352" s="97"/>
      <c r="OI352" s="97"/>
      <c r="OJ352" s="97"/>
      <c r="OK352" s="97"/>
      <c r="OL352" s="97"/>
      <c r="OM352" s="97"/>
      <c r="ON352" s="97"/>
      <c r="OO352" s="97"/>
      <c r="OP352" s="97"/>
      <c r="OQ352" s="97"/>
      <c r="OR352" s="97"/>
      <c r="OS352" s="97"/>
      <c r="OT352" s="97"/>
      <c r="OU352" s="97"/>
      <c r="OV352" s="97"/>
      <c r="OW352" s="97"/>
      <c r="OX352" s="97"/>
      <c r="OY352" s="97"/>
      <c r="OZ352" s="97"/>
      <c r="PA352" s="97"/>
      <c r="PB352" s="97"/>
      <c r="PC352" s="97"/>
      <c r="PD352" s="97"/>
      <c r="PE352" s="97"/>
      <c r="PF352" s="97"/>
      <c r="PG352" s="97"/>
      <c r="PH352" s="97"/>
      <c r="PI352" s="97"/>
      <c r="PJ352" s="97"/>
      <c r="PK352" s="97"/>
      <c r="PL352" s="97"/>
      <c r="PM352" s="97"/>
      <c r="PN352" s="97"/>
      <c r="PO352" s="97"/>
      <c r="PP352" s="97"/>
      <c r="PQ352" s="97"/>
      <c r="PR352" s="97"/>
      <c r="PS352" s="97"/>
      <c r="PT352" s="97"/>
      <c r="PU352" s="97"/>
      <c r="PV352" s="97"/>
      <c r="PW352" s="97"/>
      <c r="PX352" s="97"/>
      <c r="PY352" s="97"/>
      <c r="PZ352" s="97"/>
      <c r="QA352" s="97"/>
      <c r="QB352" s="97"/>
      <c r="QC352" s="97"/>
      <c r="QD352" s="97"/>
      <c r="QE352" s="97"/>
      <c r="QF352" s="97"/>
      <c r="QG352" s="97"/>
      <c r="QH352" s="97"/>
      <c r="QI352" s="97"/>
      <c r="QJ352" s="97"/>
      <c r="QK352" s="97"/>
      <c r="QL352" s="97"/>
      <c r="QM352" s="97"/>
      <c r="QN352" s="97"/>
      <c r="QO352" s="97"/>
      <c r="QP352" s="97"/>
      <c r="QQ352" s="97"/>
      <c r="QR352" s="97"/>
      <c r="QS352" s="97"/>
      <c r="QT352" s="97"/>
      <c r="QU352" s="97"/>
      <c r="QV352" s="97"/>
      <c r="QW352" s="97"/>
      <c r="QX352" s="97"/>
      <c r="QY352" s="97"/>
      <c r="QZ352" s="97"/>
      <c r="RA352" s="97"/>
      <c r="RB352" s="97"/>
      <c r="RC352" s="97"/>
      <c r="RD352" s="97"/>
      <c r="RE352" s="97"/>
      <c r="RF352" s="97"/>
      <c r="RG352" s="97"/>
      <c r="RH352" s="97"/>
      <c r="RI352" s="97"/>
      <c r="RJ352" s="97"/>
      <c r="RK352" s="97"/>
      <c r="RL352" s="97"/>
      <c r="RM352" s="97"/>
      <c r="RN352" s="97"/>
      <c r="RO352" s="97"/>
      <c r="RP352" s="97"/>
      <c r="RQ352" s="97"/>
      <c r="RR352" s="97"/>
      <c r="RS352" s="97"/>
      <c r="RT352" s="97"/>
      <c r="RU352" s="97"/>
      <c r="RV352" s="97"/>
      <c r="RW352" s="97"/>
      <c r="RX352" s="97"/>
      <c r="RY352" s="97"/>
      <c r="RZ352" s="97"/>
      <c r="SA352" s="97"/>
      <c r="SB352" s="97"/>
      <c r="SC352" s="97"/>
      <c r="SD352" s="97"/>
      <c r="SE352" s="97"/>
      <c r="SF352" s="97"/>
      <c r="SG352" s="97"/>
      <c r="SH352" s="97"/>
      <c r="SI352" s="97"/>
      <c r="SJ352" s="97"/>
      <c r="SK352" s="97"/>
      <c r="SL352" s="97"/>
      <c r="SM352" s="97"/>
      <c r="SN352" s="97"/>
      <c r="SO352" s="97"/>
      <c r="SP352" s="97"/>
      <c r="SQ352" s="97"/>
      <c r="SR352" s="97"/>
      <c r="SS352" s="97"/>
      <c r="ST352" s="97"/>
      <c r="SU352" s="97"/>
      <c r="SV352" s="97"/>
      <c r="SW352" s="97"/>
      <c r="SX352" s="97"/>
      <c r="SY352" s="97"/>
      <c r="SZ352" s="97"/>
      <c r="TA352" s="97"/>
      <c r="TB352" s="97"/>
    </row>
    <row r="353" spans="1:522" s="1" customFormat="1" ht="19.5" customHeight="1" x14ac:dyDescent="0.2">
      <c r="A353" s="12"/>
      <c r="B353" s="11"/>
      <c r="E353" s="4"/>
      <c r="G353" s="9"/>
      <c r="H353" s="4"/>
      <c r="I353" s="1">
        <f t="shared" si="8"/>
        <v>0</v>
      </c>
      <c r="J353" s="12">
        <f>Tabuľka3[[#This Row],[Stĺpec9]]</f>
        <v>0</v>
      </c>
      <c r="K353" s="97"/>
      <c r="L353" s="97"/>
      <c r="M353" s="97"/>
      <c r="N353" s="97"/>
      <c r="O353" s="97"/>
      <c r="P353" s="97"/>
      <c r="Q353" s="97"/>
      <c r="R353" s="97"/>
      <c r="S353" s="97"/>
      <c r="T353" s="97"/>
      <c r="U353" s="97"/>
      <c r="V353" s="97"/>
      <c r="W353" s="97"/>
      <c r="X353" s="97"/>
      <c r="Y353" s="97"/>
      <c r="Z353" s="97"/>
      <c r="AA353" s="97"/>
      <c r="AB353" s="97"/>
      <c r="AC353" s="97"/>
      <c r="AD353" s="97"/>
      <c r="AE353" s="97"/>
      <c r="AF353" s="97"/>
      <c r="AG353" s="97"/>
      <c r="AH353" s="97"/>
      <c r="AI353" s="97"/>
      <c r="AJ353" s="97"/>
      <c r="AK353" s="97"/>
      <c r="AL353" s="97"/>
      <c r="AM353" s="97"/>
      <c r="AN353" s="97"/>
      <c r="AO353" s="97"/>
      <c r="AP353" s="97"/>
      <c r="AQ353" s="97"/>
      <c r="AR353" s="97"/>
      <c r="AS353" s="97"/>
      <c r="AT353" s="97"/>
      <c r="AU353" s="97"/>
      <c r="AV353" s="97"/>
      <c r="AW353" s="97"/>
      <c r="AX353" s="97"/>
      <c r="AY353" s="97"/>
      <c r="AZ353" s="97"/>
      <c r="BA353" s="97"/>
      <c r="BB353" s="97"/>
      <c r="BC353" s="97"/>
      <c r="BD353" s="97"/>
      <c r="BE353" s="97"/>
      <c r="BF353" s="97"/>
      <c r="BG353" s="97"/>
      <c r="BH353" s="97"/>
      <c r="BI353" s="97"/>
      <c r="BJ353" s="97"/>
      <c r="BK353" s="97"/>
      <c r="BL353" s="97"/>
      <c r="BM353" s="97"/>
      <c r="BN353" s="97"/>
      <c r="BO353" s="97"/>
      <c r="BP353" s="97"/>
      <c r="BQ353" s="97"/>
      <c r="BR353" s="97"/>
      <c r="BS353" s="97"/>
      <c r="BT353" s="97"/>
      <c r="BU353" s="97"/>
      <c r="BV353" s="97"/>
      <c r="BW353" s="97"/>
      <c r="BX353" s="97"/>
      <c r="BY353" s="97"/>
      <c r="BZ353" s="97"/>
      <c r="CA353" s="97"/>
      <c r="CB353" s="97"/>
      <c r="CC353" s="97"/>
      <c r="CD353" s="97"/>
      <c r="CE353" s="97"/>
      <c r="CF353" s="97"/>
      <c r="CG353" s="97"/>
      <c r="CH353" s="97"/>
      <c r="CI353" s="97"/>
      <c r="CJ353" s="97"/>
      <c r="CK353" s="97"/>
      <c r="CL353" s="97"/>
      <c r="CM353" s="97"/>
      <c r="CN353" s="97"/>
      <c r="CO353" s="97"/>
      <c r="CP353" s="97"/>
      <c r="CQ353" s="97"/>
      <c r="CR353" s="97"/>
      <c r="CS353" s="97"/>
      <c r="CT353" s="97"/>
      <c r="CU353" s="97"/>
      <c r="CV353" s="97"/>
      <c r="CW353" s="97"/>
      <c r="CX353" s="97"/>
      <c r="CY353" s="97"/>
      <c r="CZ353" s="97"/>
      <c r="DA353" s="97"/>
      <c r="DB353" s="97"/>
      <c r="DC353" s="97"/>
      <c r="DD353" s="97"/>
      <c r="DE353" s="97"/>
      <c r="DF353" s="97"/>
      <c r="DG353" s="97"/>
      <c r="DH353" s="97"/>
      <c r="DI353" s="97"/>
      <c r="DJ353" s="97"/>
      <c r="DK353" s="97"/>
      <c r="DL353" s="97"/>
      <c r="DM353" s="97"/>
      <c r="DN353" s="97"/>
      <c r="DO353" s="97"/>
      <c r="DP353" s="97"/>
      <c r="DQ353" s="97"/>
      <c r="DR353" s="97"/>
      <c r="DS353" s="97"/>
      <c r="DT353" s="97"/>
      <c r="DU353" s="97"/>
      <c r="DV353" s="97"/>
      <c r="DW353" s="97"/>
      <c r="DX353" s="97"/>
      <c r="DY353" s="97"/>
      <c r="DZ353" s="97"/>
      <c r="EA353" s="97"/>
      <c r="EB353" s="97"/>
      <c r="EC353" s="97"/>
      <c r="ED353" s="97"/>
      <c r="EE353" s="97"/>
      <c r="EF353" s="97"/>
      <c r="EG353" s="97"/>
      <c r="EH353" s="97"/>
      <c r="EI353" s="97"/>
      <c r="EJ353" s="97"/>
      <c r="EK353" s="97"/>
      <c r="EL353" s="97"/>
      <c r="EM353" s="97"/>
      <c r="EN353" s="97"/>
      <c r="EO353" s="97"/>
      <c r="EP353" s="97"/>
      <c r="EQ353" s="97"/>
      <c r="ER353" s="97"/>
      <c r="ES353" s="97"/>
      <c r="ET353" s="97"/>
      <c r="EU353" s="97"/>
      <c r="EV353" s="97"/>
      <c r="EW353" s="97"/>
      <c r="EX353" s="97"/>
      <c r="EY353" s="97"/>
      <c r="EZ353" s="97"/>
      <c r="FA353" s="97"/>
      <c r="FB353" s="97"/>
      <c r="FC353" s="97"/>
      <c r="FD353" s="97"/>
      <c r="FE353" s="97"/>
      <c r="FF353" s="97"/>
      <c r="FG353" s="97"/>
      <c r="FH353" s="97"/>
      <c r="FI353" s="97"/>
      <c r="FJ353" s="97"/>
      <c r="FK353" s="97"/>
      <c r="FL353" s="97"/>
      <c r="FM353" s="97"/>
      <c r="FN353" s="97"/>
      <c r="FO353" s="97"/>
      <c r="FP353" s="97"/>
      <c r="FQ353" s="97"/>
      <c r="FR353" s="97"/>
      <c r="FS353" s="97"/>
      <c r="FT353" s="97"/>
      <c r="FU353" s="97"/>
      <c r="FV353" s="97"/>
      <c r="FW353" s="97"/>
      <c r="FX353" s="97"/>
      <c r="FY353" s="97"/>
      <c r="FZ353" s="97"/>
      <c r="GA353" s="97"/>
      <c r="GB353" s="97"/>
      <c r="GC353" s="97"/>
      <c r="GD353" s="97"/>
      <c r="GE353" s="97"/>
      <c r="GF353" s="97"/>
      <c r="GG353" s="97"/>
      <c r="GH353" s="97"/>
      <c r="GI353" s="97"/>
      <c r="GJ353" s="97"/>
      <c r="GK353" s="97"/>
      <c r="GL353" s="97"/>
      <c r="GM353" s="97"/>
      <c r="GN353" s="97"/>
      <c r="GO353" s="97"/>
      <c r="GP353" s="97"/>
      <c r="GQ353" s="97"/>
      <c r="GR353" s="97"/>
      <c r="GS353" s="97"/>
      <c r="GT353" s="97"/>
      <c r="GU353" s="97"/>
      <c r="GV353" s="97"/>
      <c r="GW353" s="97"/>
      <c r="GX353" s="97"/>
      <c r="GY353" s="97"/>
      <c r="GZ353" s="97"/>
      <c r="HA353" s="97"/>
      <c r="HB353" s="97"/>
      <c r="HC353" s="97"/>
      <c r="HD353" s="97"/>
      <c r="HE353" s="97"/>
      <c r="HF353" s="97"/>
      <c r="HG353" s="97"/>
      <c r="HH353" s="97"/>
      <c r="HI353" s="97"/>
      <c r="HJ353" s="97"/>
      <c r="HK353" s="97"/>
      <c r="HL353" s="97"/>
      <c r="HM353" s="97"/>
      <c r="HN353" s="97"/>
      <c r="HO353" s="97"/>
      <c r="HP353" s="97"/>
      <c r="HQ353" s="97"/>
      <c r="HR353" s="97"/>
      <c r="HS353" s="97"/>
      <c r="HT353" s="97"/>
      <c r="HU353" s="97"/>
      <c r="HV353" s="97"/>
      <c r="HW353" s="97"/>
      <c r="HX353" s="97"/>
      <c r="HY353" s="97"/>
      <c r="HZ353" s="97"/>
      <c r="IA353" s="97"/>
      <c r="IB353" s="97"/>
      <c r="IC353" s="97"/>
      <c r="ID353" s="97"/>
      <c r="IE353" s="97"/>
      <c r="IF353" s="97"/>
      <c r="IG353" s="97"/>
      <c r="IH353" s="97"/>
      <c r="II353" s="97"/>
      <c r="IJ353" s="97"/>
      <c r="IK353" s="97"/>
      <c r="IL353" s="97"/>
      <c r="IM353" s="97"/>
      <c r="IN353" s="97"/>
      <c r="IO353" s="97"/>
      <c r="IP353" s="97"/>
      <c r="IQ353" s="97"/>
      <c r="IR353" s="97"/>
      <c r="IS353" s="97"/>
      <c r="IT353" s="97"/>
      <c r="IU353" s="97"/>
      <c r="IV353" s="97"/>
      <c r="IW353" s="97"/>
      <c r="IX353" s="97"/>
      <c r="IY353" s="97"/>
      <c r="IZ353" s="97"/>
      <c r="JA353" s="97"/>
      <c r="JB353" s="97"/>
      <c r="JC353" s="97"/>
      <c r="JD353" s="97"/>
      <c r="JE353" s="97"/>
      <c r="JF353" s="97"/>
      <c r="JG353" s="97"/>
      <c r="JH353" s="97"/>
      <c r="JI353" s="97"/>
      <c r="JJ353" s="97"/>
      <c r="JK353" s="97"/>
      <c r="JL353" s="97"/>
      <c r="JM353" s="97"/>
      <c r="JN353" s="97"/>
      <c r="JO353" s="97"/>
      <c r="JP353" s="97"/>
      <c r="JQ353" s="97"/>
      <c r="JR353" s="97"/>
      <c r="JS353" s="97"/>
      <c r="JT353" s="97"/>
      <c r="JU353" s="97"/>
      <c r="JV353" s="97"/>
      <c r="JW353" s="97"/>
      <c r="JX353" s="97"/>
      <c r="JY353" s="97"/>
      <c r="JZ353" s="97"/>
      <c r="KA353" s="97"/>
      <c r="KB353" s="97"/>
      <c r="KC353" s="97"/>
      <c r="KD353" s="97"/>
      <c r="KE353" s="97"/>
      <c r="KF353" s="97"/>
      <c r="KG353" s="97"/>
      <c r="KH353" s="97"/>
      <c r="KI353" s="97"/>
      <c r="KJ353" s="97"/>
      <c r="KK353" s="97"/>
      <c r="KL353" s="97"/>
      <c r="KM353" s="97"/>
      <c r="KN353" s="97"/>
      <c r="KO353" s="97"/>
      <c r="KP353" s="97"/>
      <c r="KQ353" s="97"/>
      <c r="KR353" s="97"/>
      <c r="KS353" s="97"/>
      <c r="KT353" s="97"/>
      <c r="KU353" s="97"/>
      <c r="KV353" s="97"/>
      <c r="KW353" s="97"/>
      <c r="KX353" s="97"/>
      <c r="KY353" s="97"/>
      <c r="KZ353" s="97"/>
      <c r="LA353" s="97"/>
      <c r="LB353" s="97"/>
      <c r="LC353" s="97"/>
      <c r="LD353" s="97"/>
      <c r="LE353" s="97"/>
      <c r="LF353" s="97"/>
      <c r="LG353" s="97"/>
      <c r="LH353" s="97"/>
      <c r="LI353" s="97"/>
      <c r="LJ353" s="97"/>
      <c r="LK353" s="97"/>
      <c r="LL353" s="97"/>
      <c r="LM353" s="97"/>
      <c r="LN353" s="97"/>
      <c r="LO353" s="97"/>
      <c r="LP353" s="97"/>
      <c r="LQ353" s="97"/>
      <c r="LR353" s="97"/>
      <c r="LS353" s="97"/>
      <c r="LT353" s="97"/>
      <c r="LU353" s="97"/>
      <c r="LV353" s="97"/>
      <c r="LW353" s="97"/>
      <c r="LX353" s="97"/>
      <c r="LY353" s="97"/>
      <c r="LZ353" s="97"/>
      <c r="MA353" s="97"/>
      <c r="MB353" s="97"/>
      <c r="MC353" s="97"/>
      <c r="MD353" s="97"/>
      <c r="ME353" s="97"/>
      <c r="MF353" s="97"/>
      <c r="MG353" s="97"/>
      <c r="MH353" s="97"/>
      <c r="MI353" s="97"/>
      <c r="MJ353" s="97"/>
      <c r="MK353" s="97"/>
      <c r="ML353" s="97"/>
      <c r="MM353" s="97"/>
      <c r="MN353" s="97"/>
      <c r="MO353" s="97"/>
      <c r="MP353" s="97"/>
      <c r="MQ353" s="97"/>
      <c r="MR353" s="97"/>
      <c r="MS353" s="97"/>
      <c r="MT353" s="97"/>
      <c r="MU353" s="97"/>
      <c r="MV353" s="97"/>
      <c r="MW353" s="97"/>
      <c r="MX353" s="97"/>
      <c r="MY353" s="97"/>
      <c r="MZ353" s="97"/>
      <c r="NA353" s="97"/>
      <c r="NB353" s="97"/>
      <c r="NC353" s="97"/>
      <c r="ND353" s="97"/>
      <c r="NE353" s="97"/>
      <c r="NF353" s="97"/>
      <c r="NG353" s="97"/>
      <c r="NH353" s="97"/>
      <c r="NI353" s="97"/>
      <c r="NJ353" s="97"/>
      <c r="NK353" s="97"/>
      <c r="NL353" s="97"/>
      <c r="NM353" s="97"/>
      <c r="NN353" s="97"/>
      <c r="NO353" s="97"/>
      <c r="NP353" s="97"/>
      <c r="NQ353" s="97"/>
      <c r="NR353" s="97"/>
      <c r="NS353" s="97"/>
      <c r="NT353" s="97"/>
      <c r="NU353" s="97"/>
      <c r="NV353" s="97"/>
      <c r="NW353" s="97"/>
      <c r="NX353" s="97"/>
      <c r="NY353" s="97"/>
      <c r="NZ353" s="97"/>
      <c r="OA353" s="97"/>
      <c r="OB353" s="97"/>
      <c r="OC353" s="97"/>
      <c r="OD353" s="97"/>
      <c r="OE353" s="97"/>
      <c r="OF353" s="97"/>
      <c r="OG353" s="97"/>
      <c r="OH353" s="97"/>
      <c r="OI353" s="97"/>
      <c r="OJ353" s="97"/>
      <c r="OK353" s="97"/>
      <c r="OL353" s="97"/>
      <c r="OM353" s="97"/>
      <c r="ON353" s="97"/>
      <c r="OO353" s="97"/>
      <c r="OP353" s="97"/>
      <c r="OQ353" s="97"/>
      <c r="OR353" s="97"/>
      <c r="OS353" s="97"/>
      <c r="OT353" s="97"/>
      <c r="OU353" s="97"/>
      <c r="OV353" s="97"/>
      <c r="OW353" s="97"/>
      <c r="OX353" s="97"/>
      <c r="OY353" s="97"/>
      <c r="OZ353" s="97"/>
      <c r="PA353" s="97"/>
      <c r="PB353" s="97"/>
      <c r="PC353" s="97"/>
      <c r="PD353" s="97"/>
      <c r="PE353" s="97"/>
      <c r="PF353" s="97"/>
      <c r="PG353" s="97"/>
      <c r="PH353" s="97"/>
      <c r="PI353" s="97"/>
      <c r="PJ353" s="97"/>
      <c r="PK353" s="97"/>
      <c r="PL353" s="97"/>
      <c r="PM353" s="97"/>
      <c r="PN353" s="97"/>
      <c r="PO353" s="97"/>
      <c r="PP353" s="97"/>
      <c r="PQ353" s="97"/>
      <c r="PR353" s="97"/>
      <c r="PS353" s="97"/>
      <c r="PT353" s="97"/>
      <c r="PU353" s="97"/>
      <c r="PV353" s="97"/>
      <c r="PW353" s="97"/>
      <c r="PX353" s="97"/>
      <c r="PY353" s="97"/>
      <c r="PZ353" s="97"/>
      <c r="QA353" s="97"/>
      <c r="QB353" s="97"/>
      <c r="QC353" s="97"/>
      <c r="QD353" s="97"/>
      <c r="QE353" s="97"/>
      <c r="QF353" s="97"/>
      <c r="QG353" s="97"/>
      <c r="QH353" s="97"/>
      <c r="QI353" s="97"/>
      <c r="QJ353" s="97"/>
      <c r="QK353" s="97"/>
      <c r="QL353" s="97"/>
      <c r="QM353" s="97"/>
      <c r="QN353" s="97"/>
      <c r="QO353" s="97"/>
      <c r="QP353" s="97"/>
      <c r="QQ353" s="97"/>
      <c r="QR353" s="97"/>
      <c r="QS353" s="97"/>
      <c r="QT353" s="97"/>
      <c r="QU353" s="97"/>
      <c r="QV353" s="97"/>
      <c r="QW353" s="97"/>
      <c r="QX353" s="97"/>
      <c r="QY353" s="97"/>
      <c r="QZ353" s="97"/>
      <c r="RA353" s="97"/>
      <c r="RB353" s="97"/>
      <c r="RC353" s="97"/>
      <c r="RD353" s="97"/>
      <c r="RE353" s="97"/>
      <c r="RF353" s="97"/>
      <c r="RG353" s="97"/>
      <c r="RH353" s="97"/>
      <c r="RI353" s="97"/>
      <c r="RJ353" s="97"/>
      <c r="RK353" s="97"/>
      <c r="RL353" s="97"/>
      <c r="RM353" s="97"/>
      <c r="RN353" s="97"/>
      <c r="RO353" s="97"/>
      <c r="RP353" s="97"/>
      <c r="RQ353" s="97"/>
      <c r="RR353" s="97"/>
      <c r="RS353" s="97"/>
      <c r="RT353" s="97"/>
      <c r="RU353" s="97"/>
      <c r="RV353" s="97"/>
      <c r="RW353" s="97"/>
      <c r="RX353" s="97"/>
      <c r="RY353" s="97"/>
      <c r="RZ353" s="97"/>
      <c r="SA353" s="97"/>
      <c r="SB353" s="97"/>
      <c r="SC353" s="97"/>
      <c r="SD353" s="97"/>
      <c r="SE353" s="97"/>
      <c r="SF353" s="97"/>
      <c r="SG353" s="97"/>
      <c r="SH353" s="97"/>
      <c r="SI353" s="97"/>
      <c r="SJ353" s="97"/>
      <c r="SK353" s="97"/>
      <c r="SL353" s="97"/>
      <c r="SM353" s="97"/>
      <c r="SN353" s="97"/>
      <c r="SO353" s="97"/>
      <c r="SP353" s="97"/>
      <c r="SQ353" s="97"/>
      <c r="SR353" s="97"/>
      <c r="SS353" s="97"/>
      <c r="ST353" s="97"/>
      <c r="SU353" s="97"/>
      <c r="SV353" s="97"/>
      <c r="SW353" s="97"/>
      <c r="SX353" s="97"/>
      <c r="SY353" s="97"/>
      <c r="SZ353" s="97"/>
      <c r="TA353" s="97"/>
      <c r="TB353" s="97"/>
    </row>
    <row r="354" spans="1:522" s="1" customFormat="1" ht="19.5" customHeight="1" x14ac:dyDescent="0.2">
      <c r="A354" s="12"/>
      <c r="B354" s="11"/>
      <c r="E354" s="4"/>
      <c r="G354" s="9"/>
      <c r="H354" s="4"/>
      <c r="I354" s="1">
        <f t="shared" si="8"/>
        <v>0</v>
      </c>
      <c r="J354" s="12">
        <f>Tabuľka3[[#This Row],[Stĺpec9]]</f>
        <v>0</v>
      </c>
      <c r="K354" s="97"/>
      <c r="L354" s="97"/>
      <c r="M354" s="97"/>
      <c r="N354" s="97"/>
      <c r="O354" s="97"/>
      <c r="P354" s="97"/>
      <c r="Q354" s="97"/>
      <c r="R354" s="97"/>
      <c r="S354" s="97"/>
      <c r="T354" s="97"/>
      <c r="U354" s="97"/>
      <c r="V354" s="97"/>
      <c r="W354" s="97"/>
      <c r="X354" s="97"/>
      <c r="Y354" s="97"/>
      <c r="Z354" s="97"/>
      <c r="AA354" s="97"/>
      <c r="AB354" s="97"/>
      <c r="AC354" s="97"/>
      <c r="AD354" s="97"/>
      <c r="AE354" s="97"/>
      <c r="AF354" s="97"/>
      <c r="AG354" s="97"/>
      <c r="AH354" s="97"/>
      <c r="AI354" s="97"/>
      <c r="AJ354" s="97"/>
      <c r="AK354" s="97"/>
      <c r="AL354" s="97"/>
      <c r="AM354" s="97"/>
      <c r="AN354" s="97"/>
      <c r="AO354" s="97"/>
      <c r="AP354" s="97"/>
      <c r="AQ354" s="97"/>
      <c r="AR354" s="97"/>
      <c r="AS354" s="97"/>
      <c r="AT354" s="97"/>
      <c r="AU354" s="97"/>
      <c r="AV354" s="97"/>
      <c r="AW354" s="97"/>
      <c r="AX354" s="97"/>
      <c r="AY354" s="97"/>
      <c r="AZ354" s="97"/>
      <c r="BA354" s="97"/>
      <c r="BB354" s="97"/>
      <c r="BC354" s="97"/>
      <c r="BD354" s="97"/>
      <c r="BE354" s="97"/>
      <c r="BF354" s="97"/>
      <c r="BG354" s="97"/>
      <c r="BH354" s="97"/>
      <c r="BI354" s="97"/>
      <c r="BJ354" s="97"/>
      <c r="BK354" s="97"/>
      <c r="BL354" s="97"/>
      <c r="BM354" s="97"/>
      <c r="BN354" s="97"/>
      <c r="BO354" s="97"/>
      <c r="BP354" s="97"/>
      <c r="BQ354" s="97"/>
      <c r="BR354" s="97"/>
      <c r="BS354" s="97"/>
      <c r="BT354" s="97"/>
      <c r="BU354" s="97"/>
      <c r="BV354" s="97"/>
      <c r="BW354" s="97"/>
      <c r="BX354" s="97"/>
      <c r="BY354" s="97"/>
      <c r="BZ354" s="97"/>
      <c r="CA354" s="97"/>
      <c r="CB354" s="97"/>
      <c r="CC354" s="97"/>
      <c r="CD354" s="97"/>
      <c r="CE354" s="97"/>
      <c r="CF354" s="97"/>
      <c r="CG354" s="97"/>
      <c r="CH354" s="97"/>
      <c r="CI354" s="97"/>
      <c r="CJ354" s="97"/>
      <c r="CK354" s="97"/>
      <c r="CL354" s="97"/>
      <c r="CM354" s="97"/>
      <c r="CN354" s="97"/>
      <c r="CO354" s="97"/>
      <c r="CP354" s="97"/>
      <c r="CQ354" s="97"/>
      <c r="CR354" s="97"/>
      <c r="CS354" s="97"/>
      <c r="CT354" s="97"/>
      <c r="CU354" s="97"/>
      <c r="CV354" s="97"/>
      <c r="CW354" s="97"/>
      <c r="CX354" s="97"/>
      <c r="CY354" s="97"/>
      <c r="CZ354" s="97"/>
      <c r="DA354" s="97"/>
      <c r="DB354" s="97"/>
      <c r="DC354" s="97"/>
      <c r="DD354" s="97"/>
      <c r="DE354" s="97"/>
      <c r="DF354" s="97"/>
      <c r="DG354" s="97"/>
      <c r="DH354" s="97"/>
      <c r="DI354" s="97"/>
      <c r="DJ354" s="97"/>
      <c r="DK354" s="97"/>
      <c r="DL354" s="97"/>
      <c r="DM354" s="97"/>
      <c r="DN354" s="97"/>
      <c r="DO354" s="97"/>
      <c r="DP354" s="97"/>
      <c r="DQ354" s="97"/>
      <c r="DR354" s="97"/>
      <c r="DS354" s="97"/>
      <c r="DT354" s="97"/>
      <c r="DU354" s="97"/>
      <c r="DV354" s="97"/>
      <c r="DW354" s="97"/>
      <c r="DX354" s="97"/>
      <c r="DY354" s="97"/>
      <c r="DZ354" s="97"/>
      <c r="EA354" s="97"/>
      <c r="EB354" s="97"/>
      <c r="EC354" s="97"/>
      <c r="ED354" s="97"/>
      <c r="EE354" s="97"/>
      <c r="EF354" s="97"/>
      <c r="EG354" s="97"/>
      <c r="EH354" s="97"/>
      <c r="EI354" s="97"/>
      <c r="EJ354" s="97"/>
      <c r="EK354" s="97"/>
      <c r="EL354" s="97"/>
      <c r="EM354" s="97"/>
      <c r="EN354" s="97"/>
      <c r="EO354" s="97"/>
      <c r="EP354" s="97"/>
      <c r="EQ354" s="97"/>
      <c r="ER354" s="97"/>
      <c r="ES354" s="97"/>
      <c r="ET354" s="97"/>
      <c r="EU354" s="97"/>
      <c r="EV354" s="97"/>
      <c r="EW354" s="97"/>
      <c r="EX354" s="97"/>
      <c r="EY354" s="97"/>
      <c r="EZ354" s="97"/>
      <c r="FA354" s="97"/>
      <c r="FB354" s="97"/>
      <c r="FC354" s="97"/>
      <c r="FD354" s="97"/>
      <c r="FE354" s="97"/>
      <c r="FF354" s="97"/>
      <c r="FG354" s="97"/>
      <c r="FH354" s="97"/>
      <c r="FI354" s="97"/>
      <c r="FJ354" s="97"/>
      <c r="FK354" s="97"/>
      <c r="FL354" s="97"/>
      <c r="FM354" s="97"/>
      <c r="FN354" s="97"/>
      <c r="FO354" s="97"/>
      <c r="FP354" s="97"/>
      <c r="FQ354" s="97"/>
      <c r="FR354" s="97"/>
      <c r="FS354" s="97"/>
      <c r="FT354" s="97"/>
      <c r="FU354" s="97"/>
      <c r="FV354" s="97"/>
      <c r="FW354" s="97"/>
      <c r="FX354" s="97"/>
      <c r="FY354" s="97"/>
      <c r="FZ354" s="97"/>
      <c r="GA354" s="97"/>
      <c r="GB354" s="97"/>
      <c r="GC354" s="97"/>
      <c r="GD354" s="97"/>
      <c r="GE354" s="97"/>
      <c r="GF354" s="97"/>
      <c r="GG354" s="97"/>
      <c r="GH354" s="97"/>
      <c r="GI354" s="97"/>
      <c r="GJ354" s="97"/>
      <c r="GK354" s="97"/>
      <c r="GL354" s="97"/>
      <c r="GM354" s="97"/>
      <c r="GN354" s="97"/>
      <c r="GO354" s="97"/>
      <c r="GP354" s="97"/>
      <c r="GQ354" s="97"/>
      <c r="GR354" s="97"/>
      <c r="GS354" s="97"/>
      <c r="GT354" s="97"/>
      <c r="GU354" s="97"/>
      <c r="GV354" s="97"/>
      <c r="GW354" s="97"/>
      <c r="GX354" s="97"/>
      <c r="GY354" s="97"/>
      <c r="GZ354" s="97"/>
      <c r="HA354" s="97"/>
      <c r="HB354" s="97"/>
      <c r="HC354" s="97"/>
      <c r="HD354" s="97"/>
      <c r="HE354" s="97"/>
      <c r="HF354" s="97"/>
      <c r="HG354" s="97"/>
      <c r="HH354" s="97"/>
      <c r="HI354" s="97"/>
      <c r="HJ354" s="97"/>
      <c r="HK354" s="97"/>
      <c r="HL354" s="97"/>
      <c r="HM354" s="97"/>
      <c r="HN354" s="97"/>
      <c r="HO354" s="97"/>
      <c r="HP354" s="97"/>
      <c r="HQ354" s="97"/>
      <c r="HR354" s="97"/>
      <c r="HS354" s="97"/>
      <c r="HT354" s="97"/>
      <c r="HU354" s="97"/>
      <c r="HV354" s="97"/>
      <c r="HW354" s="97"/>
      <c r="HX354" s="97"/>
      <c r="HY354" s="97"/>
      <c r="HZ354" s="97"/>
      <c r="IA354" s="97"/>
      <c r="IB354" s="97"/>
      <c r="IC354" s="97"/>
      <c r="ID354" s="97"/>
      <c r="IE354" s="97"/>
      <c r="IF354" s="97"/>
      <c r="IG354" s="97"/>
      <c r="IH354" s="97"/>
      <c r="II354" s="97"/>
      <c r="IJ354" s="97"/>
      <c r="IK354" s="97"/>
      <c r="IL354" s="97"/>
      <c r="IM354" s="97"/>
      <c r="IN354" s="97"/>
      <c r="IO354" s="97"/>
      <c r="IP354" s="97"/>
      <c r="IQ354" s="97"/>
      <c r="IR354" s="97"/>
      <c r="IS354" s="97"/>
      <c r="IT354" s="97"/>
      <c r="IU354" s="97"/>
      <c r="IV354" s="97"/>
      <c r="IW354" s="97"/>
      <c r="IX354" s="97"/>
      <c r="IY354" s="97"/>
      <c r="IZ354" s="97"/>
      <c r="JA354" s="97"/>
      <c r="JB354" s="97"/>
      <c r="JC354" s="97"/>
      <c r="JD354" s="97"/>
      <c r="JE354" s="97"/>
      <c r="JF354" s="97"/>
      <c r="JG354" s="97"/>
      <c r="JH354" s="97"/>
      <c r="JI354" s="97"/>
      <c r="JJ354" s="97"/>
      <c r="JK354" s="97"/>
      <c r="JL354" s="97"/>
      <c r="JM354" s="97"/>
      <c r="JN354" s="97"/>
      <c r="JO354" s="97"/>
      <c r="JP354" s="97"/>
      <c r="JQ354" s="97"/>
      <c r="JR354" s="97"/>
      <c r="JS354" s="97"/>
      <c r="JT354" s="97"/>
      <c r="JU354" s="97"/>
      <c r="JV354" s="97"/>
      <c r="JW354" s="97"/>
      <c r="JX354" s="97"/>
      <c r="JY354" s="97"/>
      <c r="JZ354" s="97"/>
      <c r="KA354" s="97"/>
      <c r="KB354" s="97"/>
      <c r="KC354" s="97"/>
      <c r="KD354" s="97"/>
      <c r="KE354" s="97"/>
      <c r="KF354" s="97"/>
      <c r="KG354" s="97"/>
      <c r="KH354" s="97"/>
      <c r="KI354" s="97"/>
      <c r="KJ354" s="97"/>
      <c r="KK354" s="97"/>
      <c r="KL354" s="97"/>
      <c r="KM354" s="97"/>
      <c r="KN354" s="97"/>
      <c r="KO354" s="97"/>
      <c r="KP354" s="97"/>
      <c r="KQ354" s="97"/>
      <c r="KR354" s="97"/>
      <c r="KS354" s="97"/>
      <c r="KT354" s="97"/>
      <c r="KU354" s="97"/>
      <c r="KV354" s="97"/>
      <c r="KW354" s="97"/>
      <c r="KX354" s="97"/>
      <c r="KY354" s="97"/>
      <c r="KZ354" s="97"/>
      <c r="LA354" s="97"/>
      <c r="LB354" s="97"/>
      <c r="LC354" s="97"/>
      <c r="LD354" s="97"/>
      <c r="LE354" s="97"/>
      <c r="LF354" s="97"/>
      <c r="LG354" s="97"/>
      <c r="LH354" s="97"/>
      <c r="LI354" s="97"/>
      <c r="LJ354" s="97"/>
      <c r="LK354" s="97"/>
      <c r="LL354" s="97"/>
      <c r="LM354" s="97"/>
      <c r="LN354" s="97"/>
      <c r="LO354" s="97"/>
      <c r="LP354" s="97"/>
      <c r="LQ354" s="97"/>
      <c r="LR354" s="97"/>
      <c r="LS354" s="97"/>
      <c r="LT354" s="97"/>
      <c r="LU354" s="97"/>
      <c r="LV354" s="97"/>
      <c r="LW354" s="97"/>
      <c r="LX354" s="97"/>
      <c r="LY354" s="97"/>
      <c r="LZ354" s="97"/>
      <c r="MA354" s="97"/>
      <c r="MB354" s="97"/>
      <c r="MC354" s="97"/>
      <c r="MD354" s="97"/>
      <c r="ME354" s="97"/>
      <c r="MF354" s="97"/>
      <c r="MG354" s="97"/>
      <c r="MH354" s="97"/>
      <c r="MI354" s="97"/>
      <c r="MJ354" s="97"/>
      <c r="MK354" s="97"/>
      <c r="ML354" s="97"/>
      <c r="MM354" s="97"/>
      <c r="MN354" s="97"/>
      <c r="MO354" s="97"/>
      <c r="MP354" s="97"/>
      <c r="MQ354" s="97"/>
      <c r="MR354" s="97"/>
      <c r="MS354" s="97"/>
      <c r="MT354" s="97"/>
      <c r="MU354" s="97"/>
      <c r="MV354" s="97"/>
      <c r="MW354" s="97"/>
      <c r="MX354" s="97"/>
      <c r="MY354" s="97"/>
      <c r="MZ354" s="97"/>
      <c r="NA354" s="97"/>
      <c r="NB354" s="97"/>
      <c r="NC354" s="97"/>
      <c r="ND354" s="97"/>
      <c r="NE354" s="97"/>
      <c r="NF354" s="97"/>
      <c r="NG354" s="97"/>
      <c r="NH354" s="97"/>
      <c r="NI354" s="97"/>
      <c r="NJ354" s="97"/>
      <c r="NK354" s="97"/>
      <c r="NL354" s="97"/>
      <c r="NM354" s="97"/>
      <c r="NN354" s="97"/>
      <c r="NO354" s="97"/>
      <c r="NP354" s="97"/>
      <c r="NQ354" s="97"/>
      <c r="NR354" s="97"/>
      <c r="NS354" s="97"/>
      <c r="NT354" s="97"/>
      <c r="NU354" s="97"/>
      <c r="NV354" s="97"/>
      <c r="NW354" s="97"/>
      <c r="NX354" s="97"/>
      <c r="NY354" s="97"/>
      <c r="NZ354" s="97"/>
      <c r="OA354" s="97"/>
      <c r="OB354" s="97"/>
      <c r="OC354" s="97"/>
      <c r="OD354" s="97"/>
      <c r="OE354" s="97"/>
      <c r="OF354" s="97"/>
      <c r="OG354" s="97"/>
      <c r="OH354" s="97"/>
      <c r="OI354" s="97"/>
      <c r="OJ354" s="97"/>
      <c r="OK354" s="97"/>
      <c r="OL354" s="97"/>
      <c r="OM354" s="97"/>
      <c r="ON354" s="97"/>
      <c r="OO354" s="97"/>
      <c r="OP354" s="97"/>
      <c r="OQ354" s="97"/>
      <c r="OR354" s="97"/>
      <c r="OS354" s="97"/>
      <c r="OT354" s="97"/>
      <c r="OU354" s="97"/>
      <c r="OV354" s="97"/>
      <c r="OW354" s="97"/>
      <c r="OX354" s="97"/>
      <c r="OY354" s="97"/>
      <c r="OZ354" s="97"/>
      <c r="PA354" s="97"/>
      <c r="PB354" s="97"/>
      <c r="PC354" s="97"/>
      <c r="PD354" s="97"/>
      <c r="PE354" s="97"/>
      <c r="PF354" s="97"/>
      <c r="PG354" s="97"/>
      <c r="PH354" s="97"/>
      <c r="PI354" s="97"/>
      <c r="PJ354" s="97"/>
      <c r="PK354" s="97"/>
      <c r="PL354" s="97"/>
      <c r="PM354" s="97"/>
      <c r="PN354" s="97"/>
      <c r="PO354" s="97"/>
      <c r="PP354" s="97"/>
      <c r="PQ354" s="97"/>
      <c r="PR354" s="97"/>
      <c r="PS354" s="97"/>
      <c r="PT354" s="97"/>
      <c r="PU354" s="97"/>
      <c r="PV354" s="97"/>
      <c r="PW354" s="97"/>
      <c r="PX354" s="97"/>
      <c r="PY354" s="97"/>
      <c r="PZ354" s="97"/>
      <c r="QA354" s="97"/>
      <c r="QB354" s="97"/>
      <c r="QC354" s="97"/>
      <c r="QD354" s="97"/>
      <c r="QE354" s="97"/>
      <c r="QF354" s="97"/>
      <c r="QG354" s="97"/>
      <c r="QH354" s="97"/>
      <c r="QI354" s="97"/>
      <c r="QJ354" s="97"/>
      <c r="QK354" s="97"/>
      <c r="QL354" s="97"/>
      <c r="QM354" s="97"/>
      <c r="QN354" s="97"/>
      <c r="QO354" s="97"/>
      <c r="QP354" s="97"/>
      <c r="QQ354" s="97"/>
      <c r="QR354" s="97"/>
      <c r="QS354" s="97"/>
      <c r="QT354" s="97"/>
      <c r="QU354" s="97"/>
      <c r="QV354" s="97"/>
      <c r="QW354" s="97"/>
      <c r="QX354" s="97"/>
      <c r="QY354" s="97"/>
      <c r="QZ354" s="97"/>
      <c r="RA354" s="97"/>
      <c r="RB354" s="97"/>
      <c r="RC354" s="97"/>
      <c r="RD354" s="97"/>
      <c r="RE354" s="97"/>
      <c r="RF354" s="97"/>
      <c r="RG354" s="97"/>
      <c r="RH354" s="97"/>
      <c r="RI354" s="97"/>
      <c r="RJ354" s="97"/>
      <c r="RK354" s="97"/>
      <c r="RL354" s="97"/>
      <c r="RM354" s="97"/>
      <c r="RN354" s="97"/>
      <c r="RO354" s="97"/>
      <c r="RP354" s="97"/>
      <c r="RQ354" s="97"/>
      <c r="RR354" s="97"/>
      <c r="RS354" s="97"/>
      <c r="RT354" s="97"/>
      <c r="RU354" s="97"/>
      <c r="RV354" s="97"/>
      <c r="RW354" s="97"/>
      <c r="RX354" s="97"/>
      <c r="RY354" s="97"/>
      <c r="RZ354" s="97"/>
      <c r="SA354" s="97"/>
      <c r="SB354" s="97"/>
      <c r="SC354" s="97"/>
      <c r="SD354" s="97"/>
      <c r="SE354" s="97"/>
      <c r="SF354" s="97"/>
      <c r="SG354" s="97"/>
      <c r="SH354" s="97"/>
      <c r="SI354" s="97"/>
      <c r="SJ354" s="97"/>
      <c r="SK354" s="97"/>
      <c r="SL354" s="97"/>
      <c r="SM354" s="97"/>
      <c r="SN354" s="97"/>
      <c r="SO354" s="97"/>
      <c r="SP354" s="97"/>
      <c r="SQ354" s="97"/>
      <c r="SR354" s="97"/>
      <c r="SS354" s="97"/>
      <c r="ST354" s="97"/>
      <c r="SU354" s="97"/>
      <c r="SV354" s="97"/>
      <c r="SW354" s="97"/>
      <c r="SX354" s="97"/>
      <c r="SY354" s="97"/>
      <c r="SZ354" s="97"/>
      <c r="TA354" s="97"/>
      <c r="TB354" s="97"/>
    </row>
    <row r="355" spans="1:522" s="1" customFormat="1" ht="26.25" customHeight="1" x14ac:dyDescent="0.2">
      <c r="A355" s="12"/>
      <c r="B355" s="11"/>
      <c r="E355" s="4"/>
      <c r="G355" s="9"/>
      <c r="H355" s="4"/>
      <c r="I355" s="1">
        <f t="shared" si="8"/>
        <v>0</v>
      </c>
      <c r="J355" s="12">
        <f>Tabuľka3[[#This Row],[Stĺpec9]]</f>
        <v>0</v>
      </c>
      <c r="K355" s="97"/>
      <c r="L355" s="97"/>
      <c r="M355" s="97"/>
      <c r="N355" s="97"/>
      <c r="O355" s="97"/>
      <c r="P355" s="97"/>
      <c r="Q355" s="97"/>
      <c r="R355" s="97"/>
      <c r="S355" s="97"/>
      <c r="T355" s="97"/>
      <c r="U355" s="97"/>
      <c r="V355" s="97"/>
      <c r="W355" s="97"/>
      <c r="X355" s="97"/>
      <c r="Y355" s="97"/>
      <c r="Z355" s="97"/>
      <c r="AA355" s="97"/>
      <c r="AB355" s="97"/>
      <c r="AC355" s="97"/>
      <c r="AD355" s="97"/>
      <c r="AE355" s="97"/>
      <c r="AF355" s="97"/>
      <c r="AG355" s="97"/>
      <c r="AH355" s="97"/>
      <c r="AI355" s="97"/>
      <c r="AJ355" s="97"/>
      <c r="AK355" s="97"/>
      <c r="AL355" s="97"/>
      <c r="AM355" s="97"/>
      <c r="AN355" s="97"/>
      <c r="AO355" s="97"/>
      <c r="AP355" s="97"/>
      <c r="AQ355" s="97"/>
      <c r="AR355" s="97"/>
      <c r="AS355" s="97"/>
      <c r="AT355" s="97"/>
      <c r="AU355" s="97"/>
      <c r="AV355" s="97"/>
      <c r="AW355" s="97"/>
      <c r="AX355" s="97"/>
      <c r="AY355" s="97"/>
      <c r="AZ355" s="97"/>
      <c r="BA355" s="97"/>
      <c r="BB355" s="97"/>
      <c r="BC355" s="97"/>
      <c r="BD355" s="97"/>
      <c r="BE355" s="97"/>
      <c r="BF355" s="97"/>
      <c r="BG355" s="97"/>
      <c r="BH355" s="97"/>
      <c r="BI355" s="97"/>
      <c r="BJ355" s="97"/>
      <c r="BK355" s="97"/>
      <c r="BL355" s="97"/>
      <c r="BM355" s="97"/>
      <c r="BN355" s="97"/>
      <c r="BO355" s="97"/>
      <c r="BP355" s="97"/>
      <c r="BQ355" s="97"/>
      <c r="BR355" s="97"/>
      <c r="BS355" s="97"/>
      <c r="BT355" s="97"/>
      <c r="BU355" s="97"/>
      <c r="BV355" s="97"/>
      <c r="BW355" s="97"/>
      <c r="BX355" s="97"/>
      <c r="BY355" s="97"/>
      <c r="BZ355" s="97"/>
      <c r="CA355" s="97"/>
      <c r="CB355" s="97"/>
      <c r="CC355" s="97"/>
      <c r="CD355" s="97"/>
      <c r="CE355" s="97"/>
      <c r="CF355" s="97"/>
      <c r="CG355" s="97"/>
      <c r="CH355" s="97"/>
      <c r="CI355" s="97"/>
      <c r="CJ355" s="97"/>
      <c r="CK355" s="97"/>
      <c r="CL355" s="97"/>
      <c r="CM355" s="97"/>
      <c r="CN355" s="97"/>
      <c r="CO355" s="97"/>
      <c r="CP355" s="97"/>
      <c r="CQ355" s="97"/>
      <c r="CR355" s="97"/>
      <c r="CS355" s="97"/>
      <c r="CT355" s="97"/>
      <c r="CU355" s="97"/>
      <c r="CV355" s="97"/>
      <c r="CW355" s="97"/>
      <c r="CX355" s="97"/>
      <c r="CY355" s="97"/>
      <c r="CZ355" s="97"/>
      <c r="DA355" s="97"/>
      <c r="DB355" s="97"/>
      <c r="DC355" s="97"/>
      <c r="DD355" s="97"/>
      <c r="DE355" s="97"/>
      <c r="DF355" s="97"/>
      <c r="DG355" s="97"/>
      <c r="DH355" s="97"/>
      <c r="DI355" s="97"/>
      <c r="DJ355" s="97"/>
      <c r="DK355" s="97"/>
      <c r="DL355" s="97"/>
      <c r="DM355" s="97"/>
      <c r="DN355" s="97"/>
      <c r="DO355" s="97"/>
      <c r="DP355" s="97"/>
      <c r="DQ355" s="97"/>
      <c r="DR355" s="97"/>
      <c r="DS355" s="97"/>
      <c r="DT355" s="97"/>
      <c r="DU355" s="97"/>
      <c r="DV355" s="97"/>
      <c r="DW355" s="97"/>
      <c r="DX355" s="97"/>
      <c r="DY355" s="97"/>
      <c r="DZ355" s="97"/>
      <c r="EA355" s="97"/>
      <c r="EB355" s="97"/>
      <c r="EC355" s="97"/>
      <c r="ED355" s="97"/>
      <c r="EE355" s="97"/>
      <c r="EF355" s="97"/>
      <c r="EG355" s="97"/>
      <c r="EH355" s="97"/>
      <c r="EI355" s="97"/>
      <c r="EJ355" s="97"/>
      <c r="EK355" s="97"/>
      <c r="EL355" s="97"/>
      <c r="EM355" s="97"/>
      <c r="EN355" s="97"/>
      <c r="EO355" s="97"/>
      <c r="EP355" s="97"/>
      <c r="EQ355" s="97"/>
      <c r="ER355" s="97"/>
      <c r="ES355" s="97"/>
      <c r="ET355" s="97"/>
      <c r="EU355" s="97"/>
      <c r="EV355" s="97"/>
      <c r="EW355" s="97"/>
      <c r="EX355" s="97"/>
      <c r="EY355" s="97"/>
      <c r="EZ355" s="97"/>
      <c r="FA355" s="97"/>
      <c r="FB355" s="97"/>
      <c r="FC355" s="97"/>
      <c r="FD355" s="97"/>
      <c r="FE355" s="97"/>
      <c r="FF355" s="97"/>
      <c r="FG355" s="97"/>
      <c r="FH355" s="97"/>
      <c r="FI355" s="97"/>
      <c r="FJ355" s="97"/>
      <c r="FK355" s="97"/>
      <c r="FL355" s="97"/>
      <c r="FM355" s="97"/>
      <c r="FN355" s="97"/>
      <c r="FO355" s="97"/>
      <c r="FP355" s="97"/>
      <c r="FQ355" s="97"/>
      <c r="FR355" s="97"/>
      <c r="FS355" s="97"/>
      <c r="FT355" s="97"/>
      <c r="FU355" s="97"/>
      <c r="FV355" s="97"/>
      <c r="FW355" s="97"/>
      <c r="FX355" s="97"/>
      <c r="FY355" s="97"/>
      <c r="FZ355" s="97"/>
      <c r="GA355" s="97"/>
      <c r="GB355" s="97"/>
      <c r="GC355" s="97"/>
      <c r="GD355" s="97"/>
      <c r="GE355" s="97"/>
      <c r="GF355" s="97"/>
      <c r="GG355" s="97"/>
      <c r="GH355" s="97"/>
      <c r="GI355" s="97"/>
      <c r="GJ355" s="97"/>
      <c r="GK355" s="97"/>
      <c r="GL355" s="97"/>
      <c r="GM355" s="97"/>
      <c r="GN355" s="97"/>
      <c r="GO355" s="97"/>
      <c r="GP355" s="97"/>
      <c r="GQ355" s="97"/>
      <c r="GR355" s="97"/>
      <c r="GS355" s="97"/>
      <c r="GT355" s="97"/>
      <c r="GU355" s="97"/>
      <c r="GV355" s="97"/>
      <c r="GW355" s="97"/>
      <c r="GX355" s="97"/>
      <c r="GY355" s="97"/>
      <c r="GZ355" s="97"/>
      <c r="HA355" s="97"/>
      <c r="HB355" s="97"/>
      <c r="HC355" s="97"/>
      <c r="HD355" s="97"/>
      <c r="HE355" s="97"/>
      <c r="HF355" s="97"/>
      <c r="HG355" s="97"/>
      <c r="HH355" s="97"/>
      <c r="HI355" s="97"/>
      <c r="HJ355" s="97"/>
      <c r="HK355" s="97"/>
      <c r="HL355" s="97"/>
      <c r="HM355" s="97"/>
      <c r="HN355" s="97"/>
      <c r="HO355" s="97"/>
      <c r="HP355" s="97"/>
      <c r="HQ355" s="97"/>
      <c r="HR355" s="97"/>
      <c r="HS355" s="97"/>
      <c r="HT355" s="97"/>
      <c r="HU355" s="97"/>
      <c r="HV355" s="97"/>
      <c r="HW355" s="97"/>
      <c r="HX355" s="97"/>
      <c r="HY355" s="97"/>
      <c r="HZ355" s="97"/>
      <c r="IA355" s="97"/>
      <c r="IB355" s="97"/>
      <c r="IC355" s="97"/>
      <c r="ID355" s="97"/>
      <c r="IE355" s="97"/>
      <c r="IF355" s="97"/>
      <c r="IG355" s="97"/>
      <c r="IH355" s="97"/>
      <c r="II355" s="97"/>
      <c r="IJ355" s="97"/>
      <c r="IK355" s="97"/>
      <c r="IL355" s="97"/>
      <c r="IM355" s="97"/>
      <c r="IN355" s="97"/>
      <c r="IO355" s="97"/>
      <c r="IP355" s="97"/>
      <c r="IQ355" s="97"/>
      <c r="IR355" s="97"/>
      <c r="IS355" s="97"/>
      <c r="IT355" s="97"/>
      <c r="IU355" s="97"/>
      <c r="IV355" s="97"/>
      <c r="IW355" s="97"/>
      <c r="IX355" s="97"/>
      <c r="IY355" s="97"/>
      <c r="IZ355" s="97"/>
      <c r="JA355" s="97"/>
      <c r="JB355" s="97"/>
      <c r="JC355" s="97"/>
      <c r="JD355" s="97"/>
      <c r="JE355" s="97"/>
      <c r="JF355" s="97"/>
      <c r="JG355" s="97"/>
      <c r="JH355" s="97"/>
      <c r="JI355" s="97"/>
      <c r="JJ355" s="97"/>
      <c r="JK355" s="97"/>
      <c r="JL355" s="97"/>
      <c r="JM355" s="97"/>
      <c r="JN355" s="97"/>
      <c r="JO355" s="97"/>
      <c r="JP355" s="97"/>
      <c r="JQ355" s="97"/>
      <c r="JR355" s="97"/>
      <c r="JS355" s="97"/>
      <c r="JT355" s="97"/>
      <c r="JU355" s="97"/>
      <c r="JV355" s="97"/>
      <c r="JW355" s="97"/>
      <c r="JX355" s="97"/>
      <c r="JY355" s="97"/>
      <c r="JZ355" s="97"/>
      <c r="KA355" s="97"/>
      <c r="KB355" s="97"/>
      <c r="KC355" s="97"/>
      <c r="KD355" s="97"/>
      <c r="KE355" s="97"/>
      <c r="KF355" s="97"/>
      <c r="KG355" s="97"/>
      <c r="KH355" s="97"/>
      <c r="KI355" s="97"/>
      <c r="KJ355" s="97"/>
      <c r="KK355" s="97"/>
      <c r="KL355" s="97"/>
      <c r="KM355" s="97"/>
      <c r="KN355" s="97"/>
      <c r="KO355" s="97"/>
      <c r="KP355" s="97"/>
      <c r="KQ355" s="97"/>
      <c r="KR355" s="97"/>
      <c r="KS355" s="97"/>
      <c r="KT355" s="97"/>
      <c r="KU355" s="97"/>
      <c r="KV355" s="97"/>
      <c r="KW355" s="97"/>
      <c r="KX355" s="97"/>
      <c r="KY355" s="97"/>
      <c r="KZ355" s="97"/>
      <c r="LA355" s="97"/>
      <c r="LB355" s="97"/>
      <c r="LC355" s="97"/>
      <c r="LD355" s="97"/>
      <c r="LE355" s="97"/>
      <c r="LF355" s="97"/>
      <c r="LG355" s="97"/>
      <c r="LH355" s="97"/>
      <c r="LI355" s="97"/>
      <c r="LJ355" s="97"/>
      <c r="LK355" s="97"/>
      <c r="LL355" s="97"/>
      <c r="LM355" s="97"/>
      <c r="LN355" s="97"/>
      <c r="LO355" s="97"/>
      <c r="LP355" s="97"/>
      <c r="LQ355" s="97"/>
      <c r="LR355" s="97"/>
      <c r="LS355" s="97"/>
      <c r="LT355" s="97"/>
      <c r="LU355" s="97"/>
      <c r="LV355" s="97"/>
      <c r="LW355" s="97"/>
      <c r="LX355" s="97"/>
      <c r="LY355" s="97"/>
      <c r="LZ355" s="97"/>
      <c r="MA355" s="97"/>
      <c r="MB355" s="97"/>
      <c r="MC355" s="97"/>
      <c r="MD355" s="97"/>
      <c r="ME355" s="97"/>
      <c r="MF355" s="97"/>
      <c r="MG355" s="97"/>
      <c r="MH355" s="97"/>
      <c r="MI355" s="97"/>
      <c r="MJ355" s="97"/>
      <c r="MK355" s="97"/>
      <c r="ML355" s="97"/>
      <c r="MM355" s="97"/>
      <c r="MN355" s="97"/>
      <c r="MO355" s="97"/>
      <c r="MP355" s="97"/>
      <c r="MQ355" s="97"/>
      <c r="MR355" s="97"/>
      <c r="MS355" s="97"/>
      <c r="MT355" s="97"/>
      <c r="MU355" s="97"/>
      <c r="MV355" s="97"/>
      <c r="MW355" s="97"/>
      <c r="MX355" s="97"/>
      <c r="MY355" s="97"/>
      <c r="MZ355" s="97"/>
      <c r="NA355" s="97"/>
      <c r="NB355" s="97"/>
      <c r="NC355" s="97"/>
      <c r="ND355" s="97"/>
      <c r="NE355" s="97"/>
      <c r="NF355" s="97"/>
      <c r="NG355" s="97"/>
      <c r="NH355" s="97"/>
      <c r="NI355" s="97"/>
      <c r="NJ355" s="97"/>
      <c r="NK355" s="97"/>
      <c r="NL355" s="97"/>
      <c r="NM355" s="97"/>
      <c r="NN355" s="97"/>
      <c r="NO355" s="97"/>
      <c r="NP355" s="97"/>
      <c r="NQ355" s="97"/>
      <c r="NR355" s="97"/>
      <c r="NS355" s="97"/>
      <c r="NT355" s="97"/>
      <c r="NU355" s="97"/>
      <c r="NV355" s="97"/>
      <c r="NW355" s="97"/>
      <c r="NX355" s="97"/>
      <c r="NY355" s="97"/>
      <c r="NZ355" s="97"/>
      <c r="OA355" s="97"/>
      <c r="OB355" s="97"/>
      <c r="OC355" s="97"/>
      <c r="OD355" s="97"/>
      <c r="OE355" s="97"/>
      <c r="OF355" s="97"/>
      <c r="OG355" s="97"/>
      <c r="OH355" s="97"/>
      <c r="OI355" s="97"/>
      <c r="OJ355" s="97"/>
      <c r="OK355" s="97"/>
      <c r="OL355" s="97"/>
      <c r="OM355" s="97"/>
      <c r="ON355" s="97"/>
      <c r="OO355" s="97"/>
      <c r="OP355" s="97"/>
      <c r="OQ355" s="97"/>
      <c r="OR355" s="97"/>
      <c r="OS355" s="97"/>
      <c r="OT355" s="97"/>
      <c r="OU355" s="97"/>
      <c r="OV355" s="97"/>
      <c r="OW355" s="97"/>
      <c r="OX355" s="97"/>
      <c r="OY355" s="97"/>
      <c r="OZ355" s="97"/>
      <c r="PA355" s="97"/>
      <c r="PB355" s="97"/>
      <c r="PC355" s="97"/>
      <c r="PD355" s="97"/>
      <c r="PE355" s="97"/>
      <c r="PF355" s="97"/>
      <c r="PG355" s="97"/>
      <c r="PH355" s="97"/>
      <c r="PI355" s="97"/>
      <c r="PJ355" s="97"/>
      <c r="PK355" s="97"/>
      <c r="PL355" s="97"/>
      <c r="PM355" s="97"/>
      <c r="PN355" s="97"/>
      <c r="PO355" s="97"/>
      <c r="PP355" s="97"/>
      <c r="PQ355" s="97"/>
      <c r="PR355" s="97"/>
      <c r="PS355" s="97"/>
      <c r="PT355" s="97"/>
      <c r="PU355" s="97"/>
      <c r="PV355" s="97"/>
      <c r="PW355" s="97"/>
      <c r="PX355" s="97"/>
      <c r="PY355" s="97"/>
      <c r="PZ355" s="97"/>
      <c r="QA355" s="97"/>
      <c r="QB355" s="97"/>
      <c r="QC355" s="97"/>
      <c r="QD355" s="97"/>
      <c r="QE355" s="97"/>
      <c r="QF355" s="97"/>
      <c r="QG355" s="97"/>
      <c r="QH355" s="97"/>
      <c r="QI355" s="97"/>
      <c r="QJ355" s="97"/>
      <c r="QK355" s="97"/>
      <c r="QL355" s="97"/>
      <c r="QM355" s="97"/>
      <c r="QN355" s="97"/>
      <c r="QO355" s="97"/>
      <c r="QP355" s="97"/>
      <c r="QQ355" s="97"/>
      <c r="QR355" s="97"/>
      <c r="QS355" s="97"/>
      <c r="QT355" s="97"/>
      <c r="QU355" s="97"/>
      <c r="QV355" s="97"/>
      <c r="QW355" s="97"/>
      <c r="QX355" s="97"/>
      <c r="QY355" s="97"/>
      <c r="QZ355" s="97"/>
      <c r="RA355" s="97"/>
      <c r="RB355" s="97"/>
      <c r="RC355" s="97"/>
      <c r="RD355" s="97"/>
      <c r="RE355" s="97"/>
      <c r="RF355" s="97"/>
      <c r="RG355" s="97"/>
      <c r="RH355" s="97"/>
      <c r="RI355" s="97"/>
      <c r="RJ355" s="97"/>
      <c r="RK355" s="97"/>
      <c r="RL355" s="97"/>
      <c r="RM355" s="97"/>
      <c r="RN355" s="97"/>
      <c r="RO355" s="97"/>
      <c r="RP355" s="97"/>
      <c r="RQ355" s="97"/>
      <c r="RR355" s="97"/>
      <c r="RS355" s="97"/>
      <c r="RT355" s="97"/>
      <c r="RU355" s="97"/>
      <c r="RV355" s="97"/>
      <c r="RW355" s="97"/>
      <c r="RX355" s="97"/>
      <c r="RY355" s="97"/>
      <c r="RZ355" s="97"/>
      <c r="SA355" s="97"/>
      <c r="SB355" s="97"/>
      <c r="SC355" s="97"/>
      <c r="SD355" s="97"/>
      <c r="SE355" s="97"/>
      <c r="SF355" s="97"/>
      <c r="SG355" s="97"/>
      <c r="SH355" s="97"/>
      <c r="SI355" s="97"/>
      <c r="SJ355" s="97"/>
      <c r="SK355" s="97"/>
      <c r="SL355" s="97"/>
      <c r="SM355" s="97"/>
      <c r="SN355" s="97"/>
      <c r="SO355" s="97"/>
      <c r="SP355" s="97"/>
      <c r="SQ355" s="97"/>
      <c r="SR355" s="97"/>
      <c r="SS355" s="97"/>
      <c r="ST355" s="97"/>
      <c r="SU355" s="97"/>
      <c r="SV355" s="97"/>
      <c r="SW355" s="97"/>
      <c r="SX355" s="97"/>
      <c r="SY355" s="97"/>
      <c r="SZ355" s="97"/>
      <c r="TA355" s="97"/>
      <c r="TB355" s="97"/>
    </row>
  </sheetData>
  <mergeCells count="13">
    <mergeCell ref="J6:J8"/>
    <mergeCell ref="C6:C8"/>
    <mergeCell ref="F6:F8"/>
    <mergeCell ref="A6:A8"/>
    <mergeCell ref="B6:B8"/>
    <mergeCell ref="D6:D8"/>
    <mergeCell ref="E6:E8"/>
    <mergeCell ref="G6:G8"/>
    <mergeCell ref="A1:H1"/>
    <mergeCell ref="A2:H2"/>
    <mergeCell ref="A4:H4"/>
    <mergeCell ref="H6:H8"/>
    <mergeCell ref="I6:I8"/>
  </mergeCells>
  <conditionalFormatting sqref="K20:TB20">
    <cfRule type="top10" dxfId="29" priority="192" rank="15"/>
  </conditionalFormatting>
  <conditionalFormatting sqref="K17:TB17">
    <cfRule type="top10" dxfId="28" priority="198" rank="15"/>
  </conditionalFormatting>
  <conditionalFormatting sqref="K101:TB101">
    <cfRule type="top10" dxfId="27" priority="282" rank="15"/>
  </conditionalFormatting>
  <conditionalFormatting sqref="K234:LA234 LC234:NW234 NY234:TB234">
    <cfRule type="top10" dxfId="26" priority="25" rank="15"/>
  </conditionalFormatting>
  <conditionalFormatting sqref="K24:P24 EQ24:EX24 OL24:SC24 SE24:TB24 R24:EO24 MW24:OJ24 EZ24:MU24 K25:TB25">
    <cfRule type="top10" dxfId="25" priority="24" rank="15"/>
  </conditionalFormatting>
  <conditionalFormatting sqref="K212:TB212">
    <cfRule type="top10" dxfId="24" priority="23" rank="15"/>
  </conditionalFormatting>
  <conditionalFormatting sqref="K45:IB45 LY45:TB45 ID45:LW45">
    <cfRule type="top10" dxfId="23" priority="22" rank="15"/>
  </conditionalFormatting>
  <conditionalFormatting sqref="K223:TB224">
    <cfRule type="top10" dxfId="22" priority="755" rank="15"/>
  </conditionalFormatting>
  <conditionalFormatting sqref="K204:P204 FU204:IG204 MV204:OP204 OS204:TB204 KS204:LX204 JD204:KQ204 K203:TB203 S204:FQ204 LZ204:MT204 II204 IK204:JB204">
    <cfRule type="top10" dxfId="21" priority="20" rank="15"/>
  </conditionalFormatting>
  <conditionalFormatting sqref="K205:TB205">
    <cfRule type="top10" dxfId="20" priority="19" rank="15"/>
  </conditionalFormatting>
  <conditionalFormatting sqref="K15:TB15">
    <cfRule type="top10" dxfId="19" priority="18" rank="15"/>
  </conditionalFormatting>
  <conditionalFormatting sqref="K27:TB27">
    <cfRule type="top10" dxfId="18" priority="16" rank="15"/>
  </conditionalFormatting>
  <conditionalFormatting sqref="K19:TB19">
    <cfRule type="top10" dxfId="17" priority="15" rank="15"/>
  </conditionalFormatting>
  <conditionalFormatting sqref="K33:TB33">
    <cfRule type="top10" dxfId="16" priority="14" rank="15"/>
  </conditionalFormatting>
  <conditionalFormatting sqref="K13:TB13">
    <cfRule type="top10" dxfId="15" priority="12" rank="15"/>
  </conditionalFormatting>
  <conditionalFormatting sqref="K202:TB202">
    <cfRule type="top10" dxfId="14" priority="804" rank="15"/>
  </conditionalFormatting>
  <conditionalFormatting sqref="K16:TB16">
    <cfRule type="top10" dxfId="13" priority="8" rank="15"/>
  </conditionalFormatting>
  <conditionalFormatting sqref="K207:KP207 KR207:TB207">
    <cfRule type="top10" dxfId="12" priority="7" rank="15"/>
  </conditionalFormatting>
  <conditionalFormatting sqref="K208:KZ208 LC208:LK208 LM208:OF208 OH208:TB208">
    <cfRule type="top10" dxfId="11" priority="6" rank="15"/>
  </conditionalFormatting>
  <conditionalFormatting sqref="K14:TB14">
    <cfRule type="top10" dxfId="10" priority="5" rank="15"/>
  </conditionalFormatting>
  <conditionalFormatting sqref="K104:TB105">
    <cfRule type="top10" dxfId="9" priority="924" rank="15"/>
  </conditionalFormatting>
  <conditionalFormatting sqref="K53:TB53 K77:RL77 RN77:TB77 K76:TB76">
    <cfRule type="top10" dxfId="8" priority="3" rank="15"/>
  </conditionalFormatting>
  <conditionalFormatting sqref="K117:TB117 K106:DO106 DR106:TB106 K107:TB107">
    <cfRule type="top10" dxfId="7" priority="935" rank="15"/>
  </conditionalFormatting>
  <conditionalFormatting sqref="K215:TB215">
    <cfRule type="top10" dxfId="6" priority="2" rank="15"/>
  </conditionalFormatting>
  <conditionalFormatting sqref="K196:TB201 K89:TB89 K91:TB91 K46:TB48 K50:TB50 K18:BV18 K134:BV134 K10:TB10 K69:BV70 BX18:TB18 BX69:TB70 BX134:TB134 K131:TB132 K100:TB100 K57:TB57 K167:TB168 K135:TB136 K115:TB115 K82:TB82">
    <cfRule type="top10" dxfId="5" priority="959" rank="15"/>
  </conditionalFormatting>
  <conditionalFormatting sqref="K59:TB59 K35:TB35">
    <cfRule type="top10" dxfId="4" priority="1016" rank="15"/>
  </conditionalFormatting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/>
  </sheetPr>
  <dimension ref="A1:TB100"/>
  <sheetViews>
    <sheetView showGridLines="0" showZeros="0" zoomScaleNormal="100" workbookViewId="0">
      <pane xSplit="10" ySplit="8" topLeftCell="K9" activePane="bottomRight" state="frozen"/>
      <selection pane="topRight" activeCell="K1" sqref="K1"/>
      <selection pane="bottomLeft" activeCell="A9" sqref="A9"/>
      <selection pane="bottomRight" sqref="A1:H1"/>
    </sheetView>
  </sheetViews>
  <sheetFormatPr defaultRowHeight="12.75" x14ac:dyDescent="0.2"/>
  <cols>
    <col min="1" max="1" width="9.42578125" style="12" customWidth="1"/>
    <col min="2" max="2" width="22.7109375" style="11" customWidth="1"/>
    <col min="3" max="3" width="10.7109375" style="1" customWidth="1"/>
    <col min="4" max="4" width="9.42578125" style="19" customWidth="1"/>
    <col min="5" max="5" width="20" customWidth="1"/>
    <col min="6" max="6" width="10.140625" style="1" customWidth="1"/>
    <col min="7" max="7" width="9.85546875" style="1" customWidth="1"/>
    <col min="8" max="8" width="25.28515625" bestFit="1" customWidth="1"/>
    <col min="9" max="9" width="9.85546875" style="1" customWidth="1"/>
    <col min="10" max="10" width="10.42578125" style="12" customWidth="1"/>
    <col min="11" max="58" width="4.7109375" style="97" customWidth="1"/>
    <col min="59" max="59" width="7.7109375" style="97" customWidth="1"/>
    <col min="60" max="60" width="6.42578125" style="97" customWidth="1"/>
    <col min="61" max="75" width="4.7109375" style="97" customWidth="1"/>
    <col min="76" max="76" width="6" style="97" customWidth="1"/>
    <col min="77" max="77" width="6.28515625" style="97" customWidth="1"/>
    <col min="78" max="217" width="4.7109375" style="97" customWidth="1"/>
    <col min="218" max="219" width="6.28515625" style="97" customWidth="1"/>
    <col min="220" max="259" width="4.7109375" style="97" customWidth="1"/>
    <col min="260" max="260" width="5.28515625" style="97" customWidth="1"/>
    <col min="261" max="261" width="5.85546875" style="97" customWidth="1"/>
    <col min="262" max="264" width="4.7109375" style="97" customWidth="1"/>
    <col min="265" max="265" width="6.7109375" style="97" customWidth="1"/>
    <col min="266" max="266" width="5.5703125" style="97" customWidth="1"/>
    <col min="267" max="267" width="8.140625" style="97" customWidth="1"/>
    <col min="268" max="521" width="4.7109375" style="97" customWidth="1"/>
    <col min="522" max="522" width="5.28515625" style="97" customWidth="1"/>
  </cols>
  <sheetData>
    <row r="1" spans="1:522" ht="30.75" customHeight="1" x14ac:dyDescent="0.4">
      <c r="A1" s="240" t="s">
        <v>165</v>
      </c>
      <c r="B1" s="240"/>
      <c r="C1" s="240"/>
      <c r="D1" s="240"/>
      <c r="E1" s="240"/>
      <c r="F1" s="240"/>
      <c r="G1" s="240"/>
      <c r="H1" s="240"/>
    </row>
    <row r="2" spans="1:522" ht="24.95" customHeight="1" x14ac:dyDescent="0.4">
      <c r="A2" s="240" t="s">
        <v>101</v>
      </c>
      <c r="B2" s="240"/>
      <c r="C2" s="240"/>
      <c r="D2" s="240"/>
      <c r="E2" s="240"/>
      <c r="F2" s="240"/>
      <c r="G2" s="240"/>
      <c r="H2" s="240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3"/>
      <c r="AM2" s="103"/>
      <c r="AN2" s="103"/>
      <c r="AO2" s="103"/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  <c r="BM2" s="103"/>
      <c r="BN2" s="103"/>
      <c r="BO2" s="103"/>
      <c r="BP2" s="103"/>
      <c r="BQ2" s="103"/>
      <c r="BR2" s="103"/>
      <c r="BS2" s="103"/>
      <c r="BT2" s="103"/>
      <c r="BU2" s="103"/>
      <c r="BV2" s="103"/>
      <c r="BW2" s="103"/>
      <c r="BX2" s="103"/>
      <c r="BY2" s="103"/>
      <c r="BZ2" s="103"/>
      <c r="CA2" s="103"/>
      <c r="CB2" s="103"/>
      <c r="CC2" s="103"/>
      <c r="CD2" s="103"/>
      <c r="CE2" s="103"/>
      <c r="CF2" s="103"/>
      <c r="CG2" s="103"/>
      <c r="CH2" s="103"/>
      <c r="CI2" s="103"/>
      <c r="CJ2" s="103"/>
      <c r="CK2" s="103"/>
      <c r="CL2" s="103"/>
      <c r="CM2" s="103"/>
      <c r="CN2" s="103"/>
      <c r="CO2" s="103"/>
      <c r="CP2" s="103"/>
      <c r="CQ2" s="103"/>
      <c r="CR2" s="103"/>
      <c r="CS2" s="103"/>
      <c r="CT2" s="103"/>
      <c r="CU2" s="103"/>
      <c r="CV2" s="103"/>
      <c r="CW2" s="103"/>
      <c r="CX2" s="103"/>
      <c r="CY2" s="103"/>
      <c r="CZ2" s="103"/>
      <c r="DA2" s="103"/>
      <c r="DB2" s="103"/>
      <c r="DC2" s="103"/>
      <c r="DD2" s="103"/>
      <c r="DE2" s="103"/>
      <c r="DF2" s="103"/>
      <c r="DG2" s="103"/>
      <c r="DH2" s="103"/>
      <c r="DI2" s="103"/>
      <c r="DJ2" s="103"/>
      <c r="DK2" s="103"/>
      <c r="DL2" s="103"/>
      <c r="DM2" s="103"/>
      <c r="DN2" s="103"/>
      <c r="DO2" s="103"/>
      <c r="DP2" s="103"/>
      <c r="DQ2" s="103"/>
      <c r="DR2" s="103"/>
      <c r="DS2" s="103"/>
      <c r="DT2" s="103"/>
      <c r="DU2" s="103"/>
      <c r="DV2" s="103"/>
      <c r="DW2" s="103"/>
      <c r="DX2" s="103"/>
      <c r="DY2" s="103"/>
      <c r="DZ2" s="103"/>
      <c r="EA2" s="103"/>
      <c r="EB2" s="103"/>
      <c r="EC2" s="103"/>
      <c r="ED2" s="103"/>
      <c r="EE2" s="103"/>
      <c r="EF2" s="103"/>
      <c r="EG2" s="103"/>
      <c r="EH2" s="103"/>
      <c r="EI2" s="103"/>
      <c r="EJ2" s="103"/>
      <c r="EK2" s="103"/>
      <c r="EL2" s="103"/>
      <c r="EM2" s="103"/>
      <c r="EN2" s="103"/>
      <c r="EO2" s="103"/>
      <c r="EP2" s="103"/>
      <c r="EQ2" s="103"/>
      <c r="ER2" s="103"/>
      <c r="ES2" s="103"/>
      <c r="ET2" s="103"/>
      <c r="EU2" s="103"/>
      <c r="EV2" s="103"/>
      <c r="EW2" s="103"/>
      <c r="EX2" s="103"/>
      <c r="EY2" s="103"/>
      <c r="EZ2" s="103"/>
      <c r="FA2" s="103"/>
      <c r="FB2" s="103"/>
      <c r="FC2" s="103"/>
      <c r="FD2" s="103"/>
      <c r="FE2" s="103"/>
      <c r="FF2" s="103"/>
      <c r="FG2" s="103"/>
      <c r="FH2" s="103"/>
      <c r="FI2" s="103"/>
      <c r="FJ2" s="103"/>
      <c r="FK2" s="103"/>
      <c r="FL2" s="103"/>
      <c r="FM2" s="103"/>
      <c r="FN2" s="103"/>
      <c r="FO2" s="103"/>
      <c r="FP2" s="103"/>
      <c r="FQ2" s="103"/>
      <c r="FR2" s="103"/>
      <c r="FS2" s="103"/>
      <c r="FT2" s="103"/>
      <c r="FU2" s="103"/>
      <c r="FV2" s="103"/>
      <c r="FW2" s="103"/>
      <c r="FX2" s="103"/>
      <c r="FY2" s="103"/>
      <c r="FZ2" s="103"/>
      <c r="GA2" s="103"/>
      <c r="GB2" s="103"/>
      <c r="GC2" s="103"/>
      <c r="GD2" s="103"/>
      <c r="GE2" s="103"/>
      <c r="GF2" s="103"/>
      <c r="GG2" s="103"/>
      <c r="GH2" s="103"/>
      <c r="GI2" s="103"/>
      <c r="GJ2" s="103"/>
      <c r="GK2" s="103"/>
      <c r="GL2" s="103"/>
      <c r="GM2" s="103"/>
      <c r="GN2" s="103"/>
      <c r="GO2" s="103"/>
      <c r="GP2" s="103"/>
      <c r="GQ2" s="103"/>
      <c r="GR2" s="103"/>
      <c r="GS2" s="103"/>
      <c r="GT2" s="103"/>
      <c r="GU2" s="103"/>
      <c r="GV2" s="103"/>
      <c r="GW2" s="103"/>
      <c r="GX2" s="103"/>
      <c r="GY2" s="103"/>
      <c r="GZ2" s="103"/>
      <c r="HA2" s="103"/>
      <c r="HB2" s="103"/>
      <c r="HC2" s="103"/>
      <c r="HD2" s="103"/>
      <c r="HE2" s="103"/>
      <c r="HF2" s="103"/>
      <c r="HG2" s="103"/>
      <c r="HH2" s="103"/>
      <c r="HI2" s="103"/>
      <c r="HJ2" s="103"/>
      <c r="HK2" s="103"/>
      <c r="HL2" s="103"/>
      <c r="HM2" s="103"/>
      <c r="HN2" s="103"/>
      <c r="HO2" s="103"/>
      <c r="HP2" s="103"/>
      <c r="HQ2" s="103"/>
      <c r="HR2" s="103"/>
      <c r="HS2" s="103"/>
      <c r="HT2" s="103"/>
      <c r="HU2" s="103"/>
      <c r="HV2" s="103"/>
      <c r="HW2" s="103"/>
      <c r="HX2" s="103"/>
      <c r="HY2" s="103"/>
      <c r="HZ2" s="103"/>
      <c r="IA2" s="103"/>
      <c r="IB2" s="103"/>
      <c r="IC2" s="103"/>
      <c r="ID2" s="103"/>
      <c r="IE2" s="103"/>
      <c r="IF2" s="103"/>
      <c r="IG2" s="103"/>
      <c r="IH2" s="103"/>
      <c r="II2" s="103"/>
      <c r="IJ2" s="103"/>
      <c r="IK2" s="103"/>
      <c r="IL2" s="103"/>
      <c r="IM2" s="103"/>
      <c r="IN2" s="103"/>
      <c r="IO2" s="103"/>
      <c r="IP2" s="103"/>
      <c r="IQ2" s="103"/>
      <c r="IR2" s="103"/>
      <c r="IS2" s="103"/>
      <c r="IT2" s="103"/>
      <c r="IU2" s="103"/>
      <c r="IV2" s="103"/>
      <c r="IW2" s="103"/>
      <c r="IX2" s="103"/>
      <c r="IY2" s="103"/>
      <c r="IZ2" s="103"/>
      <c r="JA2" s="103"/>
      <c r="JB2" s="103"/>
      <c r="JC2" s="103"/>
      <c r="JD2" s="103"/>
      <c r="JE2" s="103"/>
      <c r="JF2" s="103"/>
      <c r="JG2" s="103"/>
      <c r="JH2" s="103"/>
      <c r="JI2" s="103"/>
      <c r="JJ2" s="103"/>
      <c r="JK2" s="103"/>
      <c r="JL2" s="103"/>
      <c r="JM2" s="103"/>
      <c r="JN2" s="103"/>
      <c r="JO2" s="103"/>
      <c r="JP2" s="103"/>
      <c r="JQ2" s="103"/>
      <c r="JR2" s="103"/>
      <c r="JS2" s="103"/>
      <c r="JT2" s="103"/>
      <c r="JU2" s="103"/>
      <c r="JV2" s="103"/>
      <c r="JW2" s="103"/>
      <c r="JX2" s="103"/>
      <c r="JY2" s="103"/>
      <c r="JZ2" s="103"/>
      <c r="KA2" s="103"/>
      <c r="KB2" s="103"/>
      <c r="KC2" s="103"/>
      <c r="KD2" s="103"/>
      <c r="KE2" s="103"/>
      <c r="KF2" s="103"/>
      <c r="KG2" s="103"/>
      <c r="KH2" s="103"/>
      <c r="KI2" s="103"/>
      <c r="KJ2" s="103"/>
      <c r="KK2" s="103"/>
      <c r="KL2" s="103"/>
      <c r="KM2" s="103"/>
      <c r="KN2" s="103"/>
      <c r="KO2" s="103"/>
      <c r="KP2" s="103"/>
      <c r="KQ2" s="103"/>
      <c r="KR2" s="103"/>
      <c r="KS2" s="103"/>
      <c r="KT2" s="103"/>
      <c r="KU2" s="103"/>
      <c r="KV2" s="103"/>
      <c r="KW2" s="103"/>
      <c r="KX2" s="103"/>
      <c r="KY2" s="103"/>
      <c r="KZ2" s="103"/>
      <c r="LA2" s="103"/>
      <c r="LB2" s="103"/>
      <c r="LC2" s="103"/>
      <c r="LD2" s="103"/>
      <c r="LE2" s="103"/>
      <c r="LF2" s="103"/>
      <c r="LG2" s="103"/>
      <c r="LH2" s="103"/>
      <c r="LI2" s="103"/>
      <c r="LJ2" s="103"/>
      <c r="LK2" s="103"/>
      <c r="LL2" s="103"/>
      <c r="LM2" s="103"/>
      <c r="LN2" s="103"/>
      <c r="LO2" s="103"/>
      <c r="LP2" s="103"/>
      <c r="LQ2" s="103"/>
      <c r="LR2" s="103"/>
      <c r="LS2" s="103"/>
      <c r="LT2" s="103"/>
      <c r="LU2" s="103"/>
      <c r="LV2" s="103"/>
      <c r="LW2" s="103"/>
      <c r="LX2" s="103"/>
      <c r="LY2" s="103"/>
      <c r="LZ2" s="103"/>
      <c r="MA2" s="103"/>
      <c r="MB2" s="103"/>
      <c r="MC2" s="103"/>
      <c r="MD2" s="103"/>
      <c r="ME2" s="103"/>
      <c r="MF2" s="103"/>
      <c r="MG2" s="103"/>
      <c r="MH2" s="103"/>
      <c r="MI2" s="103"/>
      <c r="MJ2" s="103"/>
      <c r="MK2" s="103"/>
      <c r="ML2" s="103"/>
      <c r="MM2" s="103"/>
      <c r="MN2" s="103"/>
      <c r="MO2" s="103"/>
      <c r="MP2" s="103"/>
      <c r="MQ2" s="103"/>
      <c r="MR2" s="103"/>
      <c r="MS2" s="103"/>
      <c r="MT2" s="103"/>
      <c r="MU2" s="103"/>
      <c r="MV2" s="103"/>
      <c r="MW2" s="103"/>
      <c r="MX2" s="103"/>
      <c r="MY2" s="103"/>
      <c r="MZ2" s="103"/>
      <c r="NA2" s="103"/>
      <c r="NB2" s="103"/>
      <c r="NC2" s="103"/>
      <c r="ND2" s="103"/>
      <c r="NE2" s="103"/>
      <c r="NF2" s="103"/>
      <c r="NG2" s="103"/>
      <c r="NH2" s="103"/>
      <c r="NI2" s="103"/>
      <c r="NJ2" s="103"/>
      <c r="NK2" s="103"/>
      <c r="NL2" s="103"/>
      <c r="NM2" s="103"/>
      <c r="NN2" s="103"/>
      <c r="NO2" s="103"/>
      <c r="NP2" s="103"/>
      <c r="NQ2" s="103"/>
      <c r="NR2" s="103"/>
      <c r="NS2" s="103"/>
      <c r="NT2" s="103"/>
      <c r="NU2" s="103"/>
      <c r="NV2" s="103"/>
      <c r="NW2" s="103"/>
      <c r="NX2" s="103"/>
      <c r="NY2" s="103"/>
      <c r="NZ2" s="103"/>
      <c r="OA2" s="103"/>
      <c r="OB2" s="103"/>
      <c r="OC2" s="103"/>
      <c r="OD2" s="103"/>
      <c r="OE2" s="103"/>
      <c r="OF2" s="103"/>
      <c r="OG2" s="103"/>
      <c r="OH2" s="103"/>
      <c r="OI2" s="103"/>
      <c r="OJ2" s="103"/>
      <c r="OK2" s="103"/>
      <c r="OL2" s="103"/>
      <c r="OM2" s="103"/>
      <c r="ON2" s="103"/>
      <c r="OO2" s="103"/>
      <c r="OP2" s="103"/>
      <c r="OQ2" s="103"/>
      <c r="OR2" s="103"/>
      <c r="OS2" s="103"/>
      <c r="OT2" s="103"/>
      <c r="OU2" s="103"/>
      <c r="OV2" s="103"/>
      <c r="OW2" s="103"/>
      <c r="OX2" s="103"/>
      <c r="OY2" s="103"/>
      <c r="OZ2" s="103"/>
      <c r="PA2" s="103"/>
      <c r="PB2" s="103"/>
      <c r="PC2" s="103"/>
      <c r="PD2" s="103"/>
      <c r="PE2" s="103"/>
      <c r="PF2" s="103"/>
      <c r="PG2" s="103"/>
      <c r="PH2" s="103"/>
      <c r="PI2" s="103"/>
      <c r="PJ2" s="103"/>
      <c r="PK2" s="103"/>
      <c r="PL2" s="103"/>
      <c r="PM2" s="103"/>
      <c r="PN2" s="103"/>
      <c r="PO2" s="103"/>
      <c r="PP2" s="103"/>
      <c r="PQ2" s="103"/>
      <c r="PR2" s="103"/>
      <c r="PS2" s="103"/>
      <c r="PT2" s="103"/>
      <c r="PU2" s="103"/>
      <c r="PV2" s="103"/>
      <c r="PW2" s="103"/>
      <c r="PX2" s="103"/>
      <c r="PY2" s="103"/>
      <c r="PZ2" s="103"/>
      <c r="QA2" s="103"/>
      <c r="QB2" s="103"/>
      <c r="QC2" s="103"/>
      <c r="QD2" s="103"/>
      <c r="QE2" s="103"/>
      <c r="QF2" s="103"/>
      <c r="QG2" s="103"/>
      <c r="QH2" s="103"/>
      <c r="QI2" s="103"/>
      <c r="QJ2" s="103"/>
      <c r="QK2" s="103"/>
      <c r="QL2" s="103"/>
      <c r="QM2" s="103"/>
      <c r="QN2" s="103"/>
      <c r="QO2" s="103"/>
      <c r="QP2" s="103"/>
      <c r="QQ2" s="103"/>
      <c r="QR2" s="103"/>
      <c r="QS2" s="103"/>
      <c r="QT2" s="103"/>
      <c r="QU2" s="103"/>
      <c r="QV2" s="103"/>
      <c r="QW2" s="103"/>
      <c r="QX2" s="103"/>
      <c r="QY2" s="103"/>
      <c r="QZ2" s="103"/>
      <c r="RA2" s="103"/>
      <c r="RB2" s="103"/>
      <c r="RC2" s="103"/>
      <c r="RD2" s="103"/>
      <c r="RE2" s="103"/>
      <c r="RF2" s="103"/>
      <c r="RG2" s="103"/>
      <c r="RH2" s="103"/>
      <c r="RI2" s="103"/>
      <c r="RJ2" s="103"/>
      <c r="RK2" s="103"/>
      <c r="RL2" s="103"/>
      <c r="RM2" s="103"/>
      <c r="RN2" s="103"/>
      <c r="RO2" s="103"/>
      <c r="RP2" s="103"/>
      <c r="RQ2" s="103"/>
      <c r="RR2" s="103"/>
      <c r="RS2" s="103"/>
      <c r="RT2" s="103"/>
      <c r="RU2" s="103"/>
      <c r="RV2" s="103"/>
      <c r="RW2" s="103"/>
      <c r="RX2" s="103"/>
      <c r="RY2" s="103"/>
      <c r="RZ2" s="103"/>
      <c r="SA2" s="103"/>
      <c r="SB2" s="103"/>
      <c r="SC2" s="103"/>
      <c r="SD2" s="103"/>
      <c r="SE2" s="103"/>
      <c r="SF2" s="103"/>
      <c r="SG2" s="103"/>
      <c r="SH2" s="103"/>
      <c r="SI2" s="103"/>
      <c r="SJ2" s="103"/>
      <c r="SK2" s="103"/>
      <c r="SL2" s="103"/>
      <c r="SM2" s="103"/>
      <c r="SN2" s="103"/>
      <c r="SO2" s="103"/>
      <c r="SP2" s="103"/>
      <c r="SQ2" s="103"/>
      <c r="SR2" s="103"/>
      <c r="SS2" s="103"/>
      <c r="ST2" s="103"/>
      <c r="SU2" s="103"/>
      <c r="SV2" s="103"/>
      <c r="SW2" s="103"/>
      <c r="SX2" s="103"/>
      <c r="SY2" s="103"/>
      <c r="SZ2" s="103"/>
      <c r="TA2" s="103"/>
      <c r="TB2" s="103"/>
    </row>
    <row r="3" spans="1:522" ht="15" customHeight="1" x14ac:dyDescent="0.4">
      <c r="A3" s="47"/>
      <c r="B3" s="41"/>
      <c r="C3" s="42"/>
      <c r="D3" s="43"/>
      <c r="E3" s="42"/>
      <c r="F3" s="42"/>
      <c r="G3" s="42"/>
      <c r="H3" s="42"/>
      <c r="I3" s="9" t="s">
        <v>0</v>
      </c>
      <c r="K3" s="94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  <c r="IV3" s="93"/>
      <c r="IW3" s="93"/>
      <c r="IX3" s="93"/>
      <c r="IY3" s="93"/>
      <c r="IZ3" s="93"/>
      <c r="JA3" s="93"/>
      <c r="JB3" s="93"/>
      <c r="JC3" s="93"/>
      <c r="JD3" s="93"/>
      <c r="JE3" s="93"/>
      <c r="JF3" s="93"/>
      <c r="JG3" s="93"/>
      <c r="JH3" s="93"/>
      <c r="JI3" s="93"/>
      <c r="JJ3" s="93"/>
      <c r="JK3" s="93"/>
      <c r="JL3" s="93"/>
      <c r="JM3" s="93"/>
      <c r="JN3" s="93"/>
      <c r="JO3" s="93"/>
      <c r="JP3" s="93"/>
      <c r="JQ3" s="93"/>
      <c r="JR3" s="93"/>
      <c r="JS3" s="93"/>
      <c r="JT3" s="93"/>
      <c r="JU3" s="93"/>
      <c r="JV3" s="93"/>
      <c r="JW3" s="93"/>
      <c r="JX3" s="93"/>
      <c r="JY3" s="93"/>
      <c r="JZ3" s="93"/>
      <c r="KA3" s="93"/>
      <c r="KB3" s="93"/>
      <c r="KC3" s="93"/>
      <c r="KD3" s="93"/>
      <c r="KE3" s="93"/>
      <c r="KF3" s="93"/>
      <c r="KG3" s="93"/>
      <c r="KH3" s="93"/>
      <c r="KI3" s="93"/>
      <c r="KJ3" s="93"/>
      <c r="KK3" s="93"/>
      <c r="KL3" s="93"/>
      <c r="KM3" s="93"/>
      <c r="KN3" s="93"/>
      <c r="KO3" s="93"/>
      <c r="KP3" s="93"/>
      <c r="KQ3" s="93"/>
      <c r="KR3" s="93"/>
      <c r="KS3" s="93"/>
      <c r="KT3" s="93"/>
      <c r="KU3" s="93"/>
      <c r="KV3" s="93"/>
      <c r="KW3" s="93"/>
      <c r="KX3" s="93"/>
      <c r="KY3" s="93"/>
      <c r="KZ3" s="93"/>
      <c r="LA3" s="93"/>
      <c r="LB3" s="93"/>
      <c r="LC3" s="93"/>
      <c r="LD3" s="93"/>
      <c r="LE3" s="93"/>
      <c r="LF3" s="93"/>
      <c r="LG3" s="93"/>
      <c r="LH3" s="93"/>
      <c r="LI3" s="93"/>
      <c r="LJ3" s="93"/>
      <c r="LK3" s="93"/>
      <c r="LL3" s="93"/>
      <c r="LM3" s="93"/>
      <c r="LN3" s="93"/>
      <c r="LO3" s="93"/>
      <c r="LP3" s="93"/>
      <c r="LQ3" s="93"/>
      <c r="LR3" s="93"/>
      <c r="LS3" s="93"/>
      <c r="LT3" s="93"/>
      <c r="LU3" s="93"/>
      <c r="LV3" s="93"/>
      <c r="LW3" s="93"/>
      <c r="LX3" s="93"/>
      <c r="LY3" s="93"/>
      <c r="LZ3" s="93"/>
      <c r="MA3" s="93"/>
      <c r="MB3" s="93"/>
      <c r="MC3" s="93"/>
      <c r="MD3" s="93"/>
      <c r="ME3" s="93"/>
      <c r="MF3" s="93"/>
      <c r="MG3" s="93"/>
      <c r="MH3" s="93"/>
      <c r="MI3" s="93"/>
      <c r="MJ3" s="93"/>
      <c r="MK3" s="93"/>
      <c r="ML3" s="93"/>
      <c r="MM3" s="93"/>
      <c r="MN3" s="93"/>
      <c r="MO3" s="93"/>
      <c r="MP3" s="93"/>
      <c r="MQ3" s="93"/>
      <c r="MR3" s="93"/>
      <c r="MS3" s="93"/>
      <c r="MT3" s="93"/>
      <c r="MU3" s="93"/>
      <c r="MV3" s="93"/>
      <c r="MW3" s="93"/>
      <c r="MX3" s="93"/>
      <c r="MY3" s="93"/>
      <c r="MZ3" s="93"/>
      <c r="NA3" s="93"/>
      <c r="NB3" s="93"/>
      <c r="NC3" s="93"/>
      <c r="ND3" s="93"/>
      <c r="NE3" s="93"/>
      <c r="NF3" s="93"/>
      <c r="NG3" s="93"/>
      <c r="NH3" s="93"/>
      <c r="NI3" s="93"/>
      <c r="NJ3" s="93"/>
      <c r="NK3" s="93"/>
      <c r="NL3" s="93"/>
      <c r="NM3" s="93"/>
      <c r="NN3" s="93"/>
      <c r="NO3" s="93"/>
      <c r="NP3" s="93"/>
      <c r="NQ3" s="93"/>
      <c r="NR3" s="93"/>
      <c r="NS3" s="93"/>
      <c r="NT3" s="93"/>
      <c r="NU3" s="93"/>
      <c r="NV3" s="93"/>
      <c r="NW3" s="93"/>
      <c r="NX3" s="93"/>
      <c r="NY3" s="93"/>
      <c r="NZ3" s="93"/>
      <c r="OA3" s="93"/>
      <c r="OB3" s="93"/>
      <c r="OC3" s="93"/>
      <c r="OD3" s="93"/>
      <c r="OE3" s="93"/>
      <c r="OF3" s="93"/>
      <c r="OG3" s="93"/>
      <c r="OH3" s="93"/>
      <c r="OI3" s="93"/>
      <c r="OJ3" s="93"/>
      <c r="OK3" s="93"/>
      <c r="OL3" s="93"/>
      <c r="OM3" s="93"/>
      <c r="ON3" s="93"/>
      <c r="OO3" s="93"/>
      <c r="OP3" s="93"/>
      <c r="OQ3" s="93"/>
      <c r="OR3" s="93"/>
      <c r="OS3" s="93"/>
      <c r="OT3" s="93"/>
      <c r="OU3" s="93"/>
      <c r="OV3" s="93"/>
      <c r="OW3" s="93"/>
      <c r="OX3" s="93"/>
      <c r="OY3" s="93"/>
      <c r="OZ3" s="93"/>
      <c r="PA3" s="93"/>
      <c r="PB3" s="93"/>
      <c r="PC3" s="93"/>
      <c r="PD3" s="93"/>
      <c r="PE3" s="93"/>
      <c r="PF3" s="93"/>
      <c r="PG3" s="93"/>
      <c r="PH3" s="93"/>
      <c r="PI3" s="93"/>
      <c r="PJ3" s="93"/>
      <c r="PK3" s="93"/>
      <c r="PL3" s="93"/>
      <c r="PM3" s="93"/>
      <c r="PN3" s="93"/>
      <c r="PO3" s="93"/>
      <c r="PP3" s="93"/>
      <c r="PQ3" s="93"/>
      <c r="PR3" s="93"/>
      <c r="PS3" s="93"/>
      <c r="PT3" s="93"/>
      <c r="PU3" s="93"/>
      <c r="PV3" s="93"/>
      <c r="PW3" s="93"/>
      <c r="PX3" s="93"/>
      <c r="PY3" s="93"/>
      <c r="PZ3" s="93"/>
      <c r="QA3" s="93"/>
      <c r="QB3" s="93"/>
      <c r="QC3" s="93"/>
      <c r="QD3" s="93"/>
      <c r="QE3" s="93"/>
      <c r="QF3" s="93"/>
      <c r="QG3" s="93"/>
      <c r="QH3" s="93"/>
      <c r="QI3" s="93"/>
      <c r="QJ3" s="93"/>
      <c r="QK3" s="93"/>
      <c r="QL3" s="93"/>
      <c r="QM3" s="93"/>
      <c r="QN3" s="93"/>
      <c r="QO3" s="93"/>
      <c r="QP3" s="93"/>
      <c r="QQ3" s="93"/>
      <c r="QR3" s="93"/>
      <c r="QS3" s="93"/>
      <c r="QT3" s="93"/>
      <c r="QU3" s="93"/>
      <c r="QV3" s="93"/>
      <c r="QW3" s="93"/>
      <c r="QX3" s="93"/>
      <c r="QY3" s="93"/>
      <c r="QZ3" s="93"/>
      <c r="RA3" s="93"/>
      <c r="RB3" s="93"/>
      <c r="RC3" s="93"/>
      <c r="RD3" s="93"/>
      <c r="RE3" s="93"/>
      <c r="RF3" s="93"/>
      <c r="RG3" s="93"/>
      <c r="RH3" s="93"/>
      <c r="RI3" s="93"/>
      <c r="RJ3" s="93"/>
      <c r="RK3" s="93"/>
      <c r="RL3" s="93"/>
      <c r="RM3" s="93"/>
      <c r="RN3" s="93"/>
      <c r="RO3" s="93"/>
      <c r="RP3" s="93"/>
      <c r="RQ3" s="93"/>
      <c r="RR3" s="93"/>
      <c r="RS3" s="93"/>
      <c r="RT3" s="93"/>
      <c r="RU3" s="93"/>
      <c r="RV3" s="93"/>
      <c r="RW3" s="93"/>
      <c r="RX3" s="93"/>
      <c r="RY3" s="93"/>
      <c r="RZ3" s="93"/>
      <c r="SA3" s="93"/>
      <c r="SB3" s="93"/>
      <c r="SC3" s="93"/>
      <c r="SD3" s="93"/>
      <c r="SE3" s="93"/>
      <c r="SF3" s="93"/>
      <c r="SG3" s="93"/>
      <c r="SH3" s="93"/>
      <c r="SI3" s="93"/>
      <c r="SJ3" s="93"/>
      <c r="SK3" s="93"/>
      <c r="SL3" s="93"/>
      <c r="SM3" s="93"/>
      <c r="SN3" s="93"/>
      <c r="SO3" s="93"/>
      <c r="SP3" s="93"/>
      <c r="SQ3" s="93"/>
      <c r="SR3" s="93"/>
      <c r="SS3" s="93"/>
      <c r="ST3" s="93"/>
      <c r="SU3" s="93"/>
      <c r="SV3" s="93"/>
      <c r="SW3" s="93"/>
      <c r="SX3" s="93"/>
      <c r="SY3" s="93"/>
      <c r="SZ3" s="93"/>
      <c r="TA3" s="93"/>
      <c r="TB3" s="93"/>
    </row>
    <row r="4" spans="1:522" ht="24.95" customHeight="1" x14ac:dyDescent="0.4">
      <c r="A4" s="240">
        <v>2025</v>
      </c>
      <c r="B4" s="240"/>
      <c r="C4" s="240"/>
      <c r="D4" s="240"/>
      <c r="E4" s="240"/>
      <c r="F4" s="240"/>
      <c r="G4" s="240"/>
      <c r="H4" s="240"/>
      <c r="J4" s="12" t="s">
        <v>0</v>
      </c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4"/>
      <c r="AQ4" s="104"/>
      <c r="AR4" s="104"/>
      <c r="AS4" s="104"/>
      <c r="AT4" s="104"/>
      <c r="AU4" s="104"/>
      <c r="AV4" s="104"/>
      <c r="AW4" s="104"/>
      <c r="AX4" s="104"/>
      <c r="AY4" s="104"/>
      <c r="AZ4" s="104"/>
      <c r="BA4" s="104"/>
      <c r="BB4" s="104"/>
      <c r="BC4" s="104"/>
      <c r="BD4" s="104"/>
      <c r="BE4" s="104"/>
      <c r="BF4" s="104"/>
      <c r="BG4" s="104"/>
      <c r="BH4" s="104"/>
      <c r="BI4" s="104"/>
      <c r="BJ4" s="104"/>
      <c r="BK4" s="104"/>
      <c r="BL4" s="104"/>
      <c r="BM4" s="104"/>
      <c r="BN4" s="104"/>
      <c r="BO4" s="104"/>
      <c r="BP4" s="104"/>
      <c r="BQ4" s="104"/>
      <c r="BR4" s="104"/>
      <c r="BS4" s="104"/>
      <c r="BT4" s="104"/>
      <c r="BU4" s="104"/>
      <c r="BV4" s="104"/>
      <c r="BW4" s="104"/>
      <c r="BX4" s="104"/>
      <c r="BY4" s="104"/>
      <c r="BZ4" s="104"/>
      <c r="CA4" s="104"/>
      <c r="CB4" s="104"/>
      <c r="CC4" s="104"/>
      <c r="CD4" s="104"/>
      <c r="CE4" s="104"/>
      <c r="CF4" s="104"/>
      <c r="CG4" s="104"/>
      <c r="CH4" s="104"/>
      <c r="CI4" s="104"/>
      <c r="CJ4" s="104"/>
      <c r="CK4" s="104"/>
      <c r="CL4" s="104"/>
      <c r="CM4" s="104"/>
      <c r="CN4" s="104"/>
      <c r="CO4" s="104"/>
      <c r="CP4" s="104"/>
      <c r="CQ4" s="104"/>
      <c r="CR4" s="104"/>
      <c r="CS4" s="104"/>
      <c r="CT4" s="104"/>
      <c r="CU4" s="104"/>
      <c r="CV4" s="104"/>
      <c r="CW4" s="104"/>
      <c r="CX4" s="104"/>
      <c r="CY4" s="104"/>
      <c r="CZ4" s="104"/>
      <c r="DA4" s="104"/>
      <c r="DB4" s="104"/>
      <c r="DC4" s="104"/>
      <c r="DD4" s="104"/>
      <c r="DE4" s="104"/>
      <c r="DF4" s="104"/>
      <c r="DG4" s="104"/>
      <c r="DH4" s="104"/>
      <c r="DI4" s="104"/>
      <c r="DJ4" s="104"/>
      <c r="DK4" s="104"/>
      <c r="DL4" s="104"/>
      <c r="DM4" s="104"/>
      <c r="DN4" s="104"/>
      <c r="DO4" s="104"/>
      <c r="DP4" s="104"/>
      <c r="DQ4" s="104"/>
      <c r="DR4" s="104"/>
      <c r="DS4" s="104"/>
      <c r="DT4" s="104"/>
      <c r="DU4" s="104"/>
      <c r="DV4" s="104"/>
      <c r="DW4" s="104"/>
      <c r="DX4" s="104"/>
      <c r="DY4" s="104"/>
      <c r="DZ4" s="104"/>
      <c r="EA4" s="104"/>
      <c r="EB4" s="104"/>
      <c r="EC4" s="104"/>
      <c r="ED4" s="104"/>
      <c r="EE4" s="104"/>
      <c r="EF4" s="104"/>
      <c r="EG4" s="104"/>
      <c r="EH4" s="104"/>
      <c r="EI4" s="104"/>
      <c r="EJ4" s="104"/>
      <c r="EK4" s="104"/>
      <c r="EL4" s="104"/>
      <c r="EM4" s="104"/>
      <c r="EN4" s="104"/>
      <c r="EO4" s="104"/>
      <c r="EP4" s="104"/>
      <c r="EQ4" s="104"/>
      <c r="ER4" s="104"/>
      <c r="ES4" s="104"/>
      <c r="ET4" s="104"/>
      <c r="EU4" s="104"/>
      <c r="EV4" s="104"/>
      <c r="EW4" s="104"/>
      <c r="EX4" s="104"/>
      <c r="EY4" s="104"/>
      <c r="EZ4" s="104"/>
      <c r="FA4" s="104"/>
      <c r="FB4" s="104"/>
      <c r="FC4" s="104"/>
      <c r="FD4" s="104"/>
      <c r="FE4" s="104"/>
      <c r="FF4" s="104"/>
      <c r="FG4" s="104"/>
      <c r="FH4" s="104"/>
      <c r="FI4" s="104"/>
      <c r="FJ4" s="104"/>
      <c r="FK4" s="104"/>
      <c r="FL4" s="104"/>
      <c r="FM4" s="104"/>
      <c r="FN4" s="104"/>
      <c r="FO4" s="104"/>
      <c r="FP4" s="104"/>
      <c r="FQ4" s="104"/>
      <c r="FR4" s="104"/>
      <c r="FS4" s="104"/>
      <c r="FT4" s="104"/>
      <c r="FU4" s="104"/>
      <c r="FV4" s="104"/>
      <c r="FW4" s="104"/>
      <c r="FX4" s="104"/>
      <c r="FY4" s="104"/>
      <c r="FZ4" s="104"/>
      <c r="GA4" s="104"/>
      <c r="GB4" s="104"/>
      <c r="GC4" s="104"/>
      <c r="GD4" s="104"/>
      <c r="GE4" s="104"/>
      <c r="GF4" s="104"/>
      <c r="GG4" s="104"/>
      <c r="GH4" s="104"/>
      <c r="GI4" s="104"/>
      <c r="GJ4" s="104"/>
      <c r="GK4" s="104"/>
      <c r="GL4" s="104"/>
      <c r="GM4" s="104"/>
      <c r="GN4" s="104"/>
      <c r="GO4" s="104"/>
      <c r="GP4" s="104"/>
      <c r="GQ4" s="104"/>
      <c r="GR4" s="104"/>
      <c r="GS4" s="104"/>
      <c r="GT4" s="104"/>
      <c r="GU4" s="104"/>
      <c r="GV4" s="104"/>
      <c r="GW4" s="104"/>
      <c r="GX4" s="104"/>
      <c r="GY4" s="104"/>
      <c r="GZ4" s="104"/>
      <c r="HA4" s="104"/>
      <c r="HB4" s="104"/>
      <c r="HC4" s="104"/>
      <c r="HD4" s="104"/>
      <c r="HE4" s="104"/>
      <c r="HF4" s="104"/>
      <c r="HG4" s="104"/>
      <c r="HH4" s="104"/>
      <c r="HI4" s="104"/>
      <c r="HJ4" s="104"/>
      <c r="HK4" s="104"/>
      <c r="HL4" s="104"/>
      <c r="HM4" s="104"/>
      <c r="HN4" s="104"/>
      <c r="HO4" s="104"/>
      <c r="HP4" s="104"/>
      <c r="HQ4" s="104"/>
      <c r="HR4" s="104"/>
      <c r="HS4" s="104"/>
      <c r="HT4" s="104"/>
      <c r="HU4" s="104"/>
      <c r="HV4" s="104"/>
      <c r="HW4" s="104"/>
      <c r="HX4" s="104"/>
      <c r="HY4" s="104"/>
      <c r="HZ4" s="104"/>
      <c r="IA4" s="104"/>
      <c r="IB4" s="104"/>
      <c r="IC4" s="104"/>
      <c r="ID4" s="104"/>
      <c r="IE4" s="104"/>
      <c r="IF4" s="104"/>
      <c r="IG4" s="104"/>
      <c r="IH4" s="104"/>
      <c r="II4" s="104"/>
      <c r="IJ4" s="104"/>
      <c r="IK4" s="104"/>
      <c r="IL4" s="104"/>
      <c r="IM4" s="104"/>
      <c r="IN4" s="104"/>
      <c r="IO4" s="104"/>
      <c r="IP4" s="104"/>
      <c r="IQ4" s="104"/>
      <c r="IR4" s="104"/>
      <c r="IS4" s="104"/>
      <c r="IT4" s="104"/>
      <c r="IU4" s="104"/>
      <c r="IV4" s="104"/>
      <c r="IW4" s="104"/>
      <c r="IX4" s="104"/>
      <c r="IY4" s="104"/>
      <c r="IZ4" s="104"/>
      <c r="JA4" s="104"/>
      <c r="JB4" s="104"/>
      <c r="JC4" s="104"/>
      <c r="JD4" s="104"/>
      <c r="JE4" s="104"/>
      <c r="JF4" s="104"/>
      <c r="JG4" s="104"/>
      <c r="JH4" s="104"/>
      <c r="JI4" s="104"/>
      <c r="JJ4" s="104"/>
      <c r="JK4" s="104"/>
      <c r="JL4" s="104"/>
      <c r="JM4" s="104"/>
      <c r="JN4" s="104"/>
      <c r="JO4" s="104"/>
      <c r="JP4" s="104"/>
      <c r="JQ4" s="104"/>
      <c r="JR4" s="104"/>
      <c r="JS4" s="104"/>
      <c r="JT4" s="104"/>
      <c r="JU4" s="104"/>
      <c r="JV4" s="104"/>
      <c r="JW4" s="104"/>
      <c r="JX4" s="104"/>
      <c r="JY4" s="104"/>
      <c r="JZ4" s="104"/>
      <c r="KA4" s="104"/>
      <c r="KB4" s="104"/>
      <c r="KC4" s="104"/>
      <c r="KD4" s="104"/>
      <c r="KE4" s="104"/>
      <c r="KF4" s="104"/>
      <c r="KG4" s="104"/>
      <c r="KH4" s="104"/>
      <c r="KI4" s="104"/>
      <c r="KJ4" s="104"/>
      <c r="KK4" s="104"/>
      <c r="KL4" s="104"/>
      <c r="KM4" s="104"/>
      <c r="KN4" s="104"/>
      <c r="KO4" s="104"/>
      <c r="KP4" s="104"/>
      <c r="KQ4" s="104"/>
      <c r="KR4" s="104"/>
      <c r="KS4" s="104"/>
      <c r="KT4" s="104"/>
      <c r="KU4" s="104"/>
      <c r="KV4" s="104"/>
      <c r="KW4" s="104"/>
      <c r="KX4" s="104"/>
      <c r="KY4" s="104"/>
      <c r="KZ4" s="104"/>
      <c r="LA4" s="104"/>
      <c r="LB4" s="104"/>
      <c r="LC4" s="104"/>
      <c r="LD4" s="104"/>
      <c r="LE4" s="104"/>
      <c r="LF4" s="104"/>
      <c r="LG4" s="104"/>
      <c r="LH4" s="104"/>
      <c r="LI4" s="104"/>
      <c r="LJ4" s="104"/>
      <c r="LK4" s="104"/>
      <c r="LL4" s="104"/>
      <c r="LM4" s="104"/>
      <c r="LN4" s="104"/>
      <c r="LO4" s="104"/>
      <c r="LP4" s="104"/>
      <c r="LQ4" s="104"/>
      <c r="LR4" s="104"/>
      <c r="LS4" s="104"/>
      <c r="LT4" s="104"/>
      <c r="LU4" s="104"/>
      <c r="LV4" s="104"/>
      <c r="LW4" s="104"/>
      <c r="LX4" s="104"/>
      <c r="LY4" s="104"/>
      <c r="LZ4" s="104"/>
      <c r="MA4" s="104"/>
      <c r="MB4" s="104"/>
      <c r="MC4" s="104"/>
      <c r="MD4" s="104"/>
      <c r="ME4" s="104"/>
      <c r="MF4" s="104"/>
      <c r="MG4" s="104"/>
      <c r="MH4" s="104"/>
      <c r="MI4" s="104"/>
      <c r="MJ4" s="104"/>
      <c r="MK4" s="104"/>
      <c r="ML4" s="104"/>
      <c r="MM4" s="104"/>
      <c r="MN4" s="104"/>
      <c r="MO4" s="104"/>
      <c r="MP4" s="104"/>
      <c r="MQ4" s="104"/>
      <c r="MR4" s="104"/>
      <c r="MS4" s="104"/>
      <c r="MT4" s="104"/>
      <c r="MU4" s="104"/>
      <c r="MV4" s="104"/>
      <c r="MW4" s="104"/>
      <c r="MX4" s="104"/>
      <c r="MY4" s="104"/>
      <c r="MZ4" s="104"/>
      <c r="NA4" s="104"/>
      <c r="NB4" s="104"/>
      <c r="NC4" s="104"/>
      <c r="ND4" s="104"/>
      <c r="NE4" s="104"/>
      <c r="NF4" s="104"/>
      <c r="NG4" s="104"/>
      <c r="NH4" s="104"/>
      <c r="NI4" s="104"/>
      <c r="NJ4" s="104"/>
      <c r="NK4" s="104"/>
      <c r="NL4" s="104"/>
      <c r="NM4" s="104"/>
      <c r="NN4" s="104"/>
      <c r="NO4" s="104"/>
      <c r="NP4" s="104"/>
      <c r="NQ4" s="104"/>
      <c r="NR4" s="104"/>
      <c r="NS4" s="104"/>
      <c r="NT4" s="104"/>
      <c r="NU4" s="104"/>
      <c r="NV4" s="104"/>
      <c r="NW4" s="104"/>
      <c r="NX4" s="104"/>
      <c r="NY4" s="104"/>
      <c r="NZ4" s="104"/>
      <c r="OA4" s="104"/>
      <c r="OB4" s="104"/>
      <c r="OC4" s="104"/>
      <c r="OD4" s="104"/>
      <c r="OE4" s="104"/>
      <c r="OF4" s="104"/>
      <c r="OG4" s="104"/>
      <c r="OH4" s="104"/>
      <c r="OI4" s="104"/>
      <c r="OJ4" s="104"/>
      <c r="OK4" s="104"/>
      <c r="OL4" s="104"/>
      <c r="OM4" s="104"/>
      <c r="ON4" s="104"/>
      <c r="OO4" s="104"/>
      <c r="OP4" s="104"/>
      <c r="OQ4" s="104"/>
      <c r="OR4" s="104"/>
      <c r="OS4" s="104"/>
      <c r="OT4" s="104"/>
      <c r="OU4" s="104"/>
      <c r="OV4" s="104"/>
      <c r="OW4" s="104"/>
      <c r="OX4" s="104"/>
      <c r="OY4" s="104"/>
      <c r="OZ4" s="104"/>
      <c r="PA4" s="104"/>
      <c r="PB4" s="104"/>
      <c r="PC4" s="104"/>
      <c r="PD4" s="104"/>
      <c r="PE4" s="104"/>
      <c r="PF4" s="104"/>
      <c r="PG4" s="104"/>
      <c r="PH4" s="104"/>
      <c r="PI4" s="104"/>
      <c r="PJ4" s="104"/>
      <c r="PK4" s="104"/>
      <c r="PL4" s="104"/>
      <c r="PM4" s="104"/>
      <c r="PN4" s="104"/>
      <c r="PO4" s="104"/>
      <c r="PP4" s="104"/>
      <c r="PQ4" s="104"/>
      <c r="PR4" s="104"/>
      <c r="PS4" s="104"/>
      <c r="PT4" s="104"/>
      <c r="PU4" s="104"/>
      <c r="PV4" s="104"/>
      <c r="PW4" s="104"/>
      <c r="PX4" s="104"/>
      <c r="PY4" s="104"/>
      <c r="PZ4" s="104"/>
      <c r="QA4" s="104"/>
      <c r="QB4" s="104"/>
      <c r="QC4" s="104"/>
      <c r="QD4" s="104"/>
      <c r="QE4" s="104"/>
      <c r="QF4" s="104"/>
      <c r="QG4" s="104"/>
      <c r="QH4" s="104"/>
      <c r="QI4" s="104"/>
      <c r="QJ4" s="104"/>
      <c r="QK4" s="104"/>
      <c r="QL4" s="104"/>
      <c r="QM4" s="104"/>
      <c r="QN4" s="104"/>
      <c r="QO4" s="104"/>
      <c r="QP4" s="104"/>
      <c r="QQ4" s="104"/>
      <c r="QR4" s="104"/>
      <c r="QS4" s="104"/>
      <c r="QT4" s="104"/>
      <c r="QU4" s="104"/>
      <c r="QV4" s="104"/>
      <c r="QW4" s="104"/>
      <c r="QX4" s="104"/>
      <c r="QY4" s="104"/>
      <c r="QZ4" s="104"/>
      <c r="RA4" s="104"/>
      <c r="RB4" s="104"/>
      <c r="RC4" s="104"/>
      <c r="RD4" s="104"/>
      <c r="RE4" s="104"/>
      <c r="RF4" s="104"/>
      <c r="RG4" s="104"/>
      <c r="RH4" s="104"/>
      <c r="RI4" s="104"/>
      <c r="RJ4" s="104"/>
      <c r="RK4" s="104"/>
      <c r="RL4" s="104"/>
      <c r="RM4" s="104"/>
      <c r="RN4" s="104"/>
      <c r="RO4" s="104"/>
      <c r="RP4" s="104"/>
      <c r="RQ4" s="104"/>
      <c r="RR4" s="104"/>
      <c r="RS4" s="104"/>
      <c r="RT4" s="104"/>
      <c r="RU4" s="104"/>
      <c r="RV4" s="104"/>
      <c r="RW4" s="104"/>
      <c r="RX4" s="104"/>
      <c r="RY4" s="104"/>
      <c r="RZ4" s="104"/>
      <c r="SA4" s="104"/>
      <c r="SB4" s="104"/>
      <c r="SC4" s="104"/>
      <c r="SD4" s="104"/>
      <c r="SE4" s="104"/>
      <c r="SF4" s="104"/>
      <c r="SG4" s="104"/>
      <c r="SH4" s="104"/>
      <c r="SI4" s="104"/>
      <c r="SJ4" s="104"/>
      <c r="SK4" s="104"/>
      <c r="SL4" s="104"/>
      <c r="SM4" s="104"/>
      <c r="SN4" s="104"/>
      <c r="SO4" s="104"/>
      <c r="SP4" s="104"/>
      <c r="SQ4" s="104"/>
      <c r="SR4" s="104"/>
      <c r="SS4" s="104"/>
      <c r="ST4" s="104"/>
      <c r="SU4" s="104"/>
      <c r="SV4" s="104"/>
      <c r="SW4" s="104"/>
      <c r="SX4" s="104"/>
      <c r="SY4" s="104"/>
      <c r="SZ4" s="104"/>
      <c r="TA4" s="104"/>
      <c r="TB4" s="104"/>
    </row>
    <row r="5" spans="1:522" ht="15" customHeight="1" x14ac:dyDescent="0.2">
      <c r="D5" s="1"/>
    </row>
    <row r="6" spans="1:522" s="29" customFormat="1" ht="15" x14ac:dyDescent="0.25">
      <c r="A6" s="244" t="s">
        <v>1</v>
      </c>
      <c r="B6" s="247" t="s">
        <v>4</v>
      </c>
      <c r="C6" s="247" t="s">
        <v>3</v>
      </c>
      <c r="D6" s="247" t="s">
        <v>5</v>
      </c>
      <c r="E6" s="247" t="s">
        <v>2</v>
      </c>
      <c r="F6" s="247" t="s">
        <v>3</v>
      </c>
      <c r="G6" s="247" t="s">
        <v>93</v>
      </c>
      <c r="H6" s="247" t="s">
        <v>6</v>
      </c>
      <c r="I6" s="241" t="s">
        <v>7</v>
      </c>
      <c r="J6" s="241" t="s">
        <v>79</v>
      </c>
      <c r="K6" s="44" t="str">
        <f>Seniori!K6</f>
        <v>08.-09.02.</v>
      </c>
      <c r="L6" s="44"/>
      <c r="M6" s="44">
        <f>Seniori!M6</f>
        <v>0</v>
      </c>
      <c r="N6" s="44"/>
      <c r="O6" s="44">
        <f>Seniori!O6</f>
        <v>0</v>
      </c>
      <c r="P6" s="44">
        <f>Seniori!P6</f>
        <v>0</v>
      </c>
      <c r="Q6" s="44">
        <f>Seniori!Q6</f>
        <v>0</v>
      </c>
      <c r="R6" s="44"/>
      <c r="S6" s="44"/>
      <c r="T6" s="44"/>
      <c r="U6" s="44">
        <f>Seniori!U6</f>
        <v>0</v>
      </c>
      <c r="V6" s="44">
        <f>Seniori!V6</f>
        <v>0</v>
      </c>
      <c r="W6" s="44">
        <f>Seniori!W6</f>
        <v>0</v>
      </c>
      <c r="X6" s="44">
        <f>Seniori!X6</f>
        <v>0</v>
      </c>
      <c r="Y6" s="44">
        <f>Seniori!Y6</f>
        <v>0</v>
      </c>
      <c r="Z6" s="44" t="str">
        <f>Seniori!Z6</f>
        <v>23.02.</v>
      </c>
      <c r="AA6" s="44"/>
      <c r="AB6" s="44"/>
      <c r="AC6" s="44"/>
      <c r="AD6" s="44">
        <f>Seniori!AD6</f>
        <v>0</v>
      </c>
      <c r="AE6" s="44">
        <f>Seniori!AE6</f>
        <v>0</v>
      </c>
      <c r="AF6" s="44">
        <f>Seniori!AF6</f>
        <v>0</v>
      </c>
      <c r="AG6" s="44" t="str">
        <f>Seniori!AG6</f>
        <v>01.-02.03.</v>
      </c>
      <c r="AH6" s="44"/>
      <c r="AI6" s="44"/>
      <c r="AJ6" s="44"/>
      <c r="AK6" s="44">
        <f>Seniori!AK6</f>
        <v>0</v>
      </c>
      <c r="AL6" s="44">
        <f>Seniori!AL6</f>
        <v>0</v>
      </c>
      <c r="AM6" s="44">
        <f>Seniori!AM6</f>
        <v>0</v>
      </c>
      <c r="AN6" s="44">
        <f>Seniori!AN6</f>
        <v>0</v>
      </c>
      <c r="AO6" s="44">
        <f>Seniori!AO6</f>
        <v>0</v>
      </c>
      <c r="AP6" s="44"/>
      <c r="AQ6" s="44">
        <f>Seniori!AQ6</f>
        <v>0</v>
      </c>
      <c r="AR6" s="44"/>
      <c r="AS6" s="44"/>
      <c r="AT6" s="44">
        <f>Seniori!AT6</f>
        <v>0</v>
      </c>
      <c r="AU6" s="44"/>
      <c r="AV6" s="44" t="str">
        <f>Seniori!AV6</f>
        <v>07.-09.03.</v>
      </c>
      <c r="AW6" s="44"/>
      <c r="AX6" s="44">
        <f>Seniori!AX6</f>
        <v>0</v>
      </c>
      <c r="AY6" s="44">
        <f>Seniori!AY6</f>
        <v>0</v>
      </c>
      <c r="AZ6" s="44">
        <f>Seniori!AZ6</f>
        <v>0</v>
      </c>
      <c r="BA6" s="44">
        <f>Seniori!BA6</f>
        <v>0</v>
      </c>
      <c r="BB6" s="44" t="str">
        <f>Seniori!BB6</f>
        <v>07.-09.03.</v>
      </c>
      <c r="BC6" s="44"/>
      <c r="BD6" s="44">
        <f>Seniori!BD6</f>
        <v>0</v>
      </c>
      <c r="BE6" s="44"/>
      <c r="BF6" s="44"/>
      <c r="BG6" s="44">
        <f>Seniori!BG6</f>
        <v>0</v>
      </c>
      <c r="BH6" s="44" t="str">
        <f>Seniori!BH6</f>
        <v>18.-19.04.</v>
      </c>
      <c r="BI6" s="44"/>
      <c r="BJ6" s="44">
        <f>Seniori!BJ6</f>
        <v>0</v>
      </c>
      <c r="BK6" s="44">
        <f>Seniori!BK6</f>
        <v>0</v>
      </c>
      <c r="BL6" s="44"/>
      <c r="BM6" s="44"/>
      <c r="BN6" s="44"/>
      <c r="BO6" s="44"/>
      <c r="BP6" s="44"/>
      <c r="BQ6" s="44"/>
      <c r="BR6" s="44">
        <f>Seniori!BR6</f>
        <v>0</v>
      </c>
      <c r="BS6" s="44">
        <f>Seniori!BS6</f>
        <v>0</v>
      </c>
      <c r="BT6" s="44"/>
      <c r="BU6" s="44"/>
      <c r="BV6" s="44"/>
      <c r="BW6" s="44">
        <f>Seniori!BW6</f>
        <v>0</v>
      </c>
      <c r="BX6" s="44" t="str">
        <f>Seniori!BX6</f>
        <v>02.-04.05.</v>
      </c>
      <c r="BY6" s="44"/>
      <c r="BZ6" s="44">
        <f>Seniori!BZ6</f>
        <v>0</v>
      </c>
      <c r="CA6" s="44" t="str">
        <f>Seniori!CA6</f>
        <v>03.-04.05.</v>
      </c>
      <c r="CB6" s="44"/>
      <c r="CC6" s="44">
        <f>Seniori!CC6</f>
        <v>0</v>
      </c>
      <c r="CD6" s="44">
        <f>Seniori!CD6</f>
        <v>0</v>
      </c>
      <c r="CE6" s="44">
        <f>Seniori!CE6</f>
        <v>0</v>
      </c>
      <c r="CF6" s="44">
        <f>Seniori!CF6</f>
        <v>0</v>
      </c>
      <c r="CG6" s="44">
        <f>Seniori!CG6</f>
        <v>0</v>
      </c>
      <c r="CH6" s="44">
        <f>Seniori!CH6</f>
        <v>0</v>
      </c>
      <c r="CI6" s="44">
        <f>Seniori!CI6</f>
        <v>0</v>
      </c>
      <c r="CJ6" s="44">
        <f>Seniori!CJ6</f>
        <v>0</v>
      </c>
      <c r="CK6" s="44">
        <f>Seniori!CK6</f>
        <v>0</v>
      </c>
      <c r="CL6" s="44">
        <f>Seniori!CL6</f>
        <v>0</v>
      </c>
      <c r="CM6" s="44">
        <f>Seniori!CM6</f>
        <v>0</v>
      </c>
      <c r="CN6" s="44">
        <f>Seniori!CN6</f>
        <v>0</v>
      </c>
      <c r="CO6" s="44">
        <f>Seniori!CO6</f>
        <v>0</v>
      </c>
      <c r="CP6" s="44">
        <f>Seniori!CP6</f>
        <v>0</v>
      </c>
      <c r="CQ6" s="44">
        <f>Seniori!CQ6</f>
        <v>0</v>
      </c>
      <c r="CR6" s="44">
        <f>Seniori!CR6</f>
        <v>0</v>
      </c>
      <c r="CS6" s="44" t="str">
        <f>Seniori!CS6</f>
        <v>08.05.</v>
      </c>
      <c r="CT6" s="44"/>
      <c r="CU6" s="44">
        <f>Seniori!CU6</f>
        <v>0</v>
      </c>
      <c r="CV6" s="44">
        <f>Seniori!CV6</f>
        <v>0</v>
      </c>
      <c r="CW6" s="44">
        <f>Seniori!CW6</f>
        <v>0</v>
      </c>
      <c r="CX6" s="44" t="str">
        <f>Seniori!CX6</f>
        <v>10.-11.05.</v>
      </c>
      <c r="CY6" s="44"/>
      <c r="CZ6" s="44">
        <f>Seniori!CZ6</f>
        <v>0</v>
      </c>
      <c r="DA6" s="44"/>
      <c r="DB6" s="44"/>
      <c r="DC6" s="44">
        <f>Seniori!DC6</f>
        <v>0</v>
      </c>
      <c r="DD6" s="44"/>
      <c r="DE6" s="44"/>
      <c r="DF6" s="44">
        <f>Seniori!DF6</f>
        <v>0</v>
      </c>
      <c r="DG6" s="44">
        <f>Seniori!DG6</f>
        <v>0</v>
      </c>
      <c r="DH6" s="44"/>
      <c r="DI6" s="44"/>
      <c r="DJ6" s="44" t="str">
        <f>Seniori!DJ6</f>
        <v>18.05.</v>
      </c>
      <c r="DK6" s="44"/>
      <c r="DL6" s="44">
        <f>Seniori!DL6</f>
        <v>0</v>
      </c>
      <c r="DM6" s="44">
        <f>Seniori!DM6</f>
        <v>0</v>
      </c>
      <c r="DN6" s="44">
        <f>Seniori!DN6</f>
        <v>0</v>
      </c>
      <c r="DO6" s="44">
        <f>Seniori!DO6</f>
        <v>0</v>
      </c>
      <c r="DP6" s="44" t="str">
        <f>Seniori!DP6</f>
        <v>21.-25.05.</v>
      </c>
      <c r="DQ6" s="44"/>
      <c r="DR6" s="44"/>
      <c r="DS6" s="44" t="str">
        <f>Seniori!DS6</f>
        <v>31.05.-01.06.</v>
      </c>
      <c r="DT6" s="44"/>
      <c r="DU6" s="44"/>
      <c r="DV6" s="44">
        <f>Seniori!DV6</f>
        <v>0</v>
      </c>
      <c r="DW6" s="44">
        <f>Seniori!DW6</f>
        <v>0</v>
      </c>
      <c r="DX6" s="44" t="str">
        <f>Seniori!DX6</f>
        <v>07.-08.06.</v>
      </c>
      <c r="DY6" s="44"/>
      <c r="DZ6" s="44"/>
      <c r="EA6" s="44">
        <f>Seniori!EA6</f>
        <v>0</v>
      </c>
      <c r="EB6" s="44">
        <f>Seniori!EB6</f>
        <v>0</v>
      </c>
      <c r="EC6" s="44"/>
      <c r="ED6" s="44">
        <f>Seniori!ED6</f>
        <v>0</v>
      </c>
      <c r="EE6" s="44"/>
      <c r="EF6" s="44">
        <f>Seniori!EF6</f>
        <v>0</v>
      </c>
      <c r="EG6" s="44">
        <f>Seniori!EG6</f>
        <v>0</v>
      </c>
      <c r="EH6" s="44"/>
      <c r="EI6" s="44">
        <f>Seniori!EI6</f>
        <v>0</v>
      </c>
      <c r="EJ6" s="44">
        <f>Seniori!EJ6</f>
        <v>0</v>
      </c>
      <c r="EK6" s="44">
        <f>Seniori!EK6</f>
        <v>0</v>
      </c>
      <c r="EL6" s="44">
        <f>Seniori!EL6</f>
        <v>0</v>
      </c>
      <c r="EM6" s="44" t="str">
        <f>Seniori!EM6</f>
        <v xml:space="preserve">15.-18.05. </v>
      </c>
      <c r="EN6" s="44"/>
      <c r="EO6" s="44" t="str">
        <f>Seniori!EO6</f>
        <v>07.06.</v>
      </c>
      <c r="EP6" s="44"/>
      <c r="EQ6" s="44">
        <f>Seniori!EQ6</f>
        <v>0</v>
      </c>
      <c r="ER6" s="44">
        <f>Seniori!ER6</f>
        <v>0</v>
      </c>
      <c r="ES6" s="44">
        <f>Seniori!ES6</f>
        <v>0</v>
      </c>
      <c r="ET6" s="44">
        <f>Seniori!ET6</f>
        <v>0</v>
      </c>
      <c r="EU6" s="44" t="str">
        <f>Seniori!EU6</f>
        <v>08.06.</v>
      </c>
      <c r="EV6" s="44"/>
      <c r="EW6" s="44">
        <f>Seniori!EW6</f>
        <v>0</v>
      </c>
      <c r="EX6" s="44">
        <f>Seniori!EX6</f>
        <v>0</v>
      </c>
      <c r="EY6" s="44" t="str">
        <f>Seniori!EY6</f>
        <v>14.06.</v>
      </c>
      <c r="EZ6" s="44"/>
      <c r="FA6" s="44">
        <f>Seniori!FA6</f>
        <v>0</v>
      </c>
      <c r="FB6" s="44">
        <f>Seniori!FB6</f>
        <v>0</v>
      </c>
      <c r="FC6" s="44"/>
      <c r="FD6" s="44">
        <f>Seniori!FD6</f>
        <v>0</v>
      </c>
      <c r="FE6" s="44"/>
      <c r="FF6" s="44"/>
      <c r="FG6" s="44">
        <f>Seniori!FG6</f>
        <v>0</v>
      </c>
      <c r="FH6" s="44"/>
      <c r="FI6" s="44"/>
      <c r="FJ6" s="44">
        <f>Seniori!FJ6</f>
        <v>0</v>
      </c>
      <c r="FK6" s="44" t="str">
        <f>Seniori!FK6</f>
        <v>21.-22.06.</v>
      </c>
      <c r="FL6" s="44"/>
      <c r="FM6" s="44">
        <f>Seniori!FM6</f>
        <v>0</v>
      </c>
      <c r="FN6" s="44">
        <f>Seniori!FN6</f>
        <v>0</v>
      </c>
      <c r="FO6" s="44"/>
      <c r="FP6" s="44"/>
      <c r="FQ6" s="44">
        <f>Seniori!FQ6</f>
        <v>0</v>
      </c>
      <c r="FR6" s="44">
        <f>Seniori!FR6</f>
        <v>0</v>
      </c>
      <c r="FS6" s="44"/>
      <c r="FT6" s="44"/>
      <c r="FU6" s="44" t="str">
        <f>Seniori!FU6</f>
        <v>26.-28.06.</v>
      </c>
      <c r="FV6" s="44"/>
      <c r="FW6" s="44"/>
      <c r="FX6" s="44">
        <f>Seniori!FX6</f>
        <v>0</v>
      </c>
      <c r="FY6" s="44">
        <f>Seniori!FY6</f>
        <v>0</v>
      </c>
      <c r="FZ6" s="44"/>
      <c r="GA6" s="44">
        <f>Seniori!GA6</f>
        <v>0</v>
      </c>
      <c r="GB6" s="44">
        <f>Seniori!GB6</f>
        <v>0</v>
      </c>
      <c r="GC6" s="44">
        <f>Seniori!GC6</f>
        <v>0</v>
      </c>
      <c r="GD6" s="44"/>
      <c r="GE6" s="44">
        <f>Seniori!GE6</f>
        <v>0</v>
      </c>
      <c r="GF6" s="44">
        <f>Seniori!GF6</f>
        <v>0</v>
      </c>
      <c r="GG6" s="44">
        <f>Seniori!GG6</f>
        <v>0</v>
      </c>
      <c r="GH6" s="44">
        <f>Seniori!GH6</f>
        <v>0</v>
      </c>
      <c r="GI6" s="44">
        <f>Seniori!GI6</f>
        <v>0</v>
      </c>
      <c r="GJ6" s="44"/>
      <c r="GK6" s="44"/>
      <c r="GL6" s="44">
        <f>Seniori!GL6</f>
        <v>0</v>
      </c>
      <c r="GM6" s="44">
        <f>Seniori!GM6</f>
        <v>0</v>
      </c>
      <c r="GN6" s="44"/>
      <c r="GO6" s="44"/>
      <c r="GP6" s="44">
        <f>Seniori!GP6</f>
        <v>0</v>
      </c>
      <c r="GQ6" s="44"/>
      <c r="GR6" s="44"/>
      <c r="GS6" s="44">
        <f>Seniori!GS6</f>
        <v>0</v>
      </c>
      <c r="GT6" s="44">
        <f>Seniori!GT6</f>
        <v>0</v>
      </c>
      <c r="GU6" s="44" t="str">
        <f>Seniori!GU6</f>
        <v>28.-29.06.</v>
      </c>
      <c r="GV6" s="44"/>
      <c r="GW6" s="44">
        <f>Seniori!GW6</f>
        <v>0</v>
      </c>
      <c r="GX6" s="44">
        <f>Seniori!GX6</f>
        <v>0</v>
      </c>
      <c r="GY6" s="44">
        <f>Seniori!GY6</f>
        <v>0</v>
      </c>
      <c r="GZ6" s="44">
        <f>Seniori!GZ6</f>
        <v>0</v>
      </c>
      <c r="HA6" s="44"/>
      <c r="HB6" s="44">
        <f>Seniori!HB6</f>
        <v>0</v>
      </c>
      <c r="HC6" s="44">
        <f>Seniori!HC6</f>
        <v>0</v>
      </c>
      <c r="HD6" s="44">
        <f>Seniori!HD6</f>
        <v>0</v>
      </c>
      <c r="HE6" s="44">
        <f>Seniori!HE6</f>
        <v>0</v>
      </c>
      <c r="HF6" s="44">
        <f>Seniori!HF6</f>
        <v>0</v>
      </c>
      <c r="HG6" s="44">
        <f>Seniori!HG6</f>
        <v>0</v>
      </c>
      <c r="HH6" s="44">
        <f>Seniori!HH6</f>
        <v>0</v>
      </c>
      <c r="HI6" s="44" t="str">
        <f>Seniori!HI6</f>
        <v>12.-13.07.</v>
      </c>
      <c r="HJ6" s="44"/>
      <c r="HK6" s="44">
        <f>Seniori!HK6</f>
        <v>0</v>
      </c>
      <c r="HL6" s="44">
        <f>Seniori!HL6</f>
        <v>0</v>
      </c>
      <c r="HM6" s="44">
        <f>Seniori!HM6</f>
        <v>0</v>
      </c>
      <c r="HN6" s="44">
        <f>Seniori!HN6</f>
        <v>0</v>
      </c>
      <c r="HO6" s="44">
        <f>Seniori!HO6</f>
        <v>0</v>
      </c>
      <c r="HP6" s="44">
        <f>Seniori!HP6</f>
        <v>0</v>
      </c>
      <c r="HQ6" s="44">
        <f>Seniori!HQ6</f>
        <v>0</v>
      </c>
      <c r="HR6" s="44">
        <f>Seniori!HR6</f>
        <v>0</v>
      </c>
      <c r="HS6" s="44"/>
      <c r="HT6" s="44">
        <f>Seniori!HT6</f>
        <v>0</v>
      </c>
      <c r="HU6" s="44">
        <f>Seniori!HU6</f>
        <v>0</v>
      </c>
      <c r="HV6" s="44"/>
      <c r="HW6" s="44">
        <f>Seniori!HW6</f>
        <v>0</v>
      </c>
      <c r="HX6" s="44">
        <f>Seniori!HX6</f>
        <v>0</v>
      </c>
      <c r="HY6" s="44">
        <f>Seniori!HY6</f>
        <v>0</v>
      </c>
      <c r="HZ6" s="44">
        <f>Seniori!HZ6</f>
        <v>0</v>
      </c>
      <c r="IA6" s="44" t="str">
        <f>Seniori!IA6</f>
        <v xml:space="preserve">17.-20.07. </v>
      </c>
      <c r="IB6" s="44"/>
      <c r="IC6" s="44">
        <f>Seniori!IC6</f>
        <v>0</v>
      </c>
      <c r="ID6" s="44">
        <f>Seniori!ID6</f>
        <v>0</v>
      </c>
      <c r="IE6" s="44"/>
      <c r="IF6" s="44">
        <f>Seniori!IF6</f>
        <v>0</v>
      </c>
      <c r="IG6" s="44" t="str">
        <f>Seniori!IG6</f>
        <v>18.-20.07.</v>
      </c>
      <c r="IH6" s="44"/>
      <c r="II6" s="44">
        <f>Seniori!II6</f>
        <v>0</v>
      </c>
      <c r="IJ6" s="44" t="str">
        <f>Seniori!IJ6</f>
        <v>19.-20.07.</v>
      </c>
      <c r="IK6" s="44"/>
      <c r="IL6" s="44">
        <f>Seniori!IL6</f>
        <v>0</v>
      </c>
      <c r="IM6" s="44"/>
      <c r="IN6" s="44">
        <f>Seniori!IN6</f>
        <v>0</v>
      </c>
      <c r="IO6" s="44"/>
      <c r="IP6" s="44"/>
      <c r="IQ6" s="44">
        <f>Seniori!IQ6</f>
        <v>0</v>
      </c>
      <c r="IR6" s="44">
        <f>Seniori!IR6</f>
        <v>0</v>
      </c>
      <c r="IS6" s="44"/>
      <c r="IT6" s="44">
        <f>Seniori!IT6</f>
        <v>0</v>
      </c>
      <c r="IU6" s="44">
        <f>Seniori!IU6</f>
        <v>0</v>
      </c>
      <c r="IV6" s="44">
        <f>Seniori!IV6</f>
        <v>0</v>
      </c>
      <c r="IW6" s="44"/>
      <c r="IX6" s="44">
        <f>Seniori!IX6</f>
        <v>0</v>
      </c>
      <c r="IY6" s="44"/>
      <c r="IZ6" s="44"/>
      <c r="JA6" s="44">
        <f>Seniori!JA6</f>
        <v>0</v>
      </c>
      <c r="JB6" s="44">
        <f>Seniori!JB6</f>
        <v>0</v>
      </c>
      <c r="JC6" s="44">
        <f>Seniori!JC6</f>
        <v>0</v>
      </c>
      <c r="JD6" s="44"/>
      <c r="JE6" s="44"/>
      <c r="JF6" s="44">
        <f>Seniori!JF6</f>
        <v>0</v>
      </c>
      <c r="JG6" s="44">
        <f>Seniori!JG6</f>
        <v>0</v>
      </c>
      <c r="JH6" s="44">
        <f>Seniori!JH6</f>
        <v>0</v>
      </c>
      <c r="JI6" s="44">
        <f>Seniori!JI6</f>
        <v>0</v>
      </c>
      <c r="JJ6" s="44">
        <f>Seniori!JJ6</f>
        <v>0</v>
      </c>
      <c r="JK6" s="44">
        <f>Seniori!JK6</f>
        <v>0</v>
      </c>
      <c r="JL6" s="44"/>
      <c r="JM6" s="44"/>
      <c r="JN6" s="44">
        <f>Seniori!JN6</f>
        <v>0</v>
      </c>
      <c r="JO6" s="44"/>
      <c r="JP6" s="44">
        <f>Seniori!JP6</f>
        <v>0</v>
      </c>
      <c r="JQ6" s="44">
        <f>Seniori!JQ6</f>
        <v>0</v>
      </c>
      <c r="JR6" s="44">
        <f>Seniori!JR6</f>
        <v>0</v>
      </c>
      <c r="JS6" s="44">
        <f>Seniori!JS6</f>
        <v>0</v>
      </c>
      <c r="JT6" s="44">
        <f>Seniori!JT6</f>
        <v>0</v>
      </c>
      <c r="JU6" s="44">
        <f>Seniori!JU6</f>
        <v>0</v>
      </c>
      <c r="JV6" s="44">
        <f>Seniori!JV6</f>
        <v>0</v>
      </c>
      <c r="JW6" s="44">
        <f>Seniori!JW6</f>
        <v>0</v>
      </c>
      <c r="JX6" s="44">
        <f>Seniori!JX6</f>
        <v>0</v>
      </c>
      <c r="JY6" s="44"/>
      <c r="JZ6" s="44">
        <f>Seniori!JZ6</f>
        <v>0</v>
      </c>
      <c r="KA6" s="44">
        <f>Seniori!KA6</f>
        <v>0</v>
      </c>
      <c r="KB6" s="44">
        <f>Seniori!KB6</f>
        <v>0</v>
      </c>
      <c r="KC6" s="44"/>
      <c r="KD6" s="44">
        <f>Seniori!KD6</f>
        <v>0</v>
      </c>
      <c r="KE6" s="44"/>
      <c r="KF6" s="44">
        <f>Seniori!KF6</f>
        <v>0</v>
      </c>
      <c r="KG6" s="44"/>
      <c r="KH6" s="44">
        <f>Seniori!KH6</f>
        <v>0</v>
      </c>
      <c r="KI6" s="44">
        <f>Seniori!KI6</f>
        <v>0</v>
      </c>
      <c r="KJ6" s="44">
        <f>Seniori!KJ6</f>
        <v>0</v>
      </c>
      <c r="KK6" s="44">
        <f>Seniori!KK6</f>
        <v>0</v>
      </c>
      <c r="KL6" s="44"/>
      <c r="KM6" s="44">
        <f>Seniori!KM6</f>
        <v>0</v>
      </c>
      <c r="KN6" s="44"/>
      <c r="KO6" s="44">
        <f>Seniori!KO6</f>
        <v>0</v>
      </c>
      <c r="KP6" s="44"/>
      <c r="KQ6" s="44"/>
      <c r="KR6" s="44">
        <f>Seniori!KR6</f>
        <v>0</v>
      </c>
      <c r="KS6" s="44">
        <f>Seniori!KS6</f>
        <v>0</v>
      </c>
      <c r="KT6" s="44">
        <f>Seniori!KT6</f>
        <v>0</v>
      </c>
      <c r="KU6" s="44">
        <f>Seniori!KU6</f>
        <v>0</v>
      </c>
      <c r="KV6" s="44"/>
      <c r="KW6" s="44">
        <f>Seniori!KW6</f>
        <v>0</v>
      </c>
      <c r="KX6" s="44">
        <f>Seniori!KX6</f>
        <v>0</v>
      </c>
      <c r="KY6" s="44">
        <f>Seniori!KY6</f>
        <v>0</v>
      </c>
      <c r="KZ6" s="44">
        <f>Seniori!KZ6</f>
        <v>0</v>
      </c>
      <c r="LA6" s="44">
        <f>Seniori!LA6</f>
        <v>0</v>
      </c>
      <c r="LB6" s="44">
        <f>Seniori!LB6</f>
        <v>0</v>
      </c>
      <c r="LC6" s="44">
        <f>Seniori!LC6</f>
        <v>0</v>
      </c>
      <c r="LD6" s="44">
        <f>Seniori!LD6</f>
        <v>0</v>
      </c>
      <c r="LE6" s="44">
        <f>Seniori!LE6</f>
        <v>0</v>
      </c>
      <c r="LF6" s="44">
        <f>Seniori!LF6</f>
        <v>0</v>
      </c>
      <c r="LG6" s="44">
        <f>Seniori!LG6</f>
        <v>0</v>
      </c>
      <c r="LH6" s="44">
        <f>Seniori!LH6</f>
        <v>0</v>
      </c>
      <c r="LI6" s="44">
        <f>Seniori!LI6</f>
        <v>0</v>
      </c>
      <c r="LJ6" s="44">
        <f>Seniori!LJ6</f>
        <v>0</v>
      </c>
      <c r="LK6" s="44">
        <f>Seniori!LK6</f>
        <v>0</v>
      </c>
      <c r="LL6" s="44">
        <f>Seniori!LL6</f>
        <v>0</v>
      </c>
      <c r="LM6" s="44">
        <f>Seniori!LM6</f>
        <v>0</v>
      </c>
      <c r="LN6" s="44">
        <f>Seniori!LN6</f>
        <v>0</v>
      </c>
      <c r="LO6" s="44">
        <f>Seniori!LO6</f>
        <v>0</v>
      </c>
      <c r="LP6" s="44"/>
      <c r="LQ6" s="44">
        <f>Seniori!LQ6</f>
        <v>0</v>
      </c>
      <c r="LR6" s="44">
        <f>Seniori!LR6</f>
        <v>0</v>
      </c>
      <c r="LS6" s="44">
        <f>Seniori!LS6</f>
        <v>0</v>
      </c>
      <c r="LT6" s="44">
        <f>Seniori!LT6</f>
        <v>0</v>
      </c>
      <c r="LU6" s="44"/>
      <c r="LV6" s="44">
        <f>Seniori!LV6</f>
        <v>0</v>
      </c>
      <c r="LW6" s="44">
        <f>Seniori!LW6</f>
        <v>0</v>
      </c>
      <c r="LX6" s="44">
        <f>Seniori!LX6</f>
        <v>0</v>
      </c>
      <c r="LY6" s="44">
        <f>Seniori!LY6</f>
        <v>0</v>
      </c>
      <c r="LZ6" s="44"/>
      <c r="MA6" s="44">
        <f>Seniori!MA6</f>
        <v>0</v>
      </c>
      <c r="MB6" s="44">
        <f>Seniori!MB6</f>
        <v>0</v>
      </c>
      <c r="MC6" s="44">
        <f>Seniori!MC6</f>
        <v>0</v>
      </c>
      <c r="MD6" s="44"/>
      <c r="ME6" s="44">
        <f>Seniori!ME6</f>
        <v>0</v>
      </c>
      <c r="MF6" s="44"/>
      <c r="MG6" s="44">
        <f>Seniori!MG6</f>
        <v>0</v>
      </c>
      <c r="MH6" s="44"/>
      <c r="MI6" s="44">
        <f>Seniori!MI6</f>
        <v>0</v>
      </c>
      <c r="MJ6" s="44"/>
      <c r="MK6" s="44"/>
      <c r="ML6" s="44">
        <f>Seniori!ML6</f>
        <v>0</v>
      </c>
      <c r="MM6" s="44">
        <f>Seniori!MM6</f>
        <v>0</v>
      </c>
      <c r="MN6" s="44">
        <f>Seniori!MN6</f>
        <v>0</v>
      </c>
      <c r="MO6" s="44">
        <f>Seniori!MO6</f>
        <v>0</v>
      </c>
      <c r="MP6" s="44">
        <f>Seniori!MP6</f>
        <v>0</v>
      </c>
      <c r="MQ6" s="44">
        <f>Seniori!MQ6</f>
        <v>0</v>
      </c>
      <c r="MR6" s="44">
        <f>Seniori!MR6</f>
        <v>0</v>
      </c>
      <c r="MS6" s="44">
        <f>Seniori!MS6</f>
        <v>0</v>
      </c>
      <c r="MT6" s="44">
        <f>Seniori!MT6</f>
        <v>0</v>
      </c>
      <c r="MU6" s="44">
        <f>Seniori!MU6</f>
        <v>0</v>
      </c>
      <c r="MV6" s="44">
        <f>Seniori!MV6</f>
        <v>0</v>
      </c>
      <c r="MW6" s="44">
        <f>Seniori!MW6</f>
        <v>0</v>
      </c>
      <c r="MX6" s="44">
        <f>Seniori!MX6</f>
        <v>0</v>
      </c>
      <c r="MY6" s="44"/>
      <c r="MZ6" s="44">
        <f>Seniori!MZ6</f>
        <v>0</v>
      </c>
      <c r="NA6" s="44">
        <f>Seniori!NA6</f>
        <v>0</v>
      </c>
      <c r="NB6" s="44"/>
      <c r="NC6" s="44"/>
      <c r="ND6" s="44">
        <f>Seniori!ND6</f>
        <v>0</v>
      </c>
      <c r="NE6" s="44">
        <f>Seniori!NE6</f>
        <v>0</v>
      </c>
      <c r="NF6" s="44">
        <f>Seniori!NF6</f>
        <v>0</v>
      </c>
      <c r="NG6" s="44">
        <f>Seniori!NG6</f>
        <v>0</v>
      </c>
      <c r="NH6" s="44">
        <f>Seniori!NH6</f>
        <v>0</v>
      </c>
      <c r="NI6" s="44">
        <f>Seniori!NI6</f>
        <v>0</v>
      </c>
      <c r="NJ6" s="44">
        <f>Seniori!NJ6</f>
        <v>0</v>
      </c>
      <c r="NK6" s="44"/>
      <c r="NL6" s="44"/>
      <c r="NM6" s="44">
        <f>Seniori!NM6</f>
        <v>0</v>
      </c>
      <c r="NN6" s="44">
        <f>Seniori!NN6</f>
        <v>0</v>
      </c>
      <c r="NO6" s="44">
        <f>Seniori!NO6</f>
        <v>0</v>
      </c>
      <c r="NP6" s="44"/>
      <c r="NQ6" s="44">
        <f>Seniori!NQ6</f>
        <v>0</v>
      </c>
      <c r="NR6" s="44">
        <f>Seniori!NR6</f>
        <v>0</v>
      </c>
      <c r="NS6" s="44">
        <f>Seniori!NS6</f>
        <v>0</v>
      </c>
      <c r="NT6" s="44">
        <f>Seniori!NT6</f>
        <v>0</v>
      </c>
      <c r="NU6" s="44">
        <f>Seniori!NU6</f>
        <v>0</v>
      </c>
      <c r="NV6" s="44">
        <f>Seniori!NV6</f>
        <v>0</v>
      </c>
      <c r="NW6" s="44"/>
      <c r="NX6" s="44"/>
      <c r="NY6" s="44">
        <f>Seniori!NY6</f>
        <v>0</v>
      </c>
      <c r="NZ6" s="44">
        <f>Seniori!NZ6</f>
        <v>0</v>
      </c>
      <c r="OA6" s="44">
        <f>Seniori!OA6</f>
        <v>0</v>
      </c>
      <c r="OB6" s="44"/>
      <c r="OC6" s="44">
        <f>Seniori!OC6</f>
        <v>0</v>
      </c>
      <c r="OD6" s="44">
        <f>Seniori!OD6</f>
        <v>0</v>
      </c>
      <c r="OE6" s="44">
        <f>Seniori!OE6</f>
        <v>0</v>
      </c>
      <c r="OF6" s="44">
        <f>Seniori!OF6</f>
        <v>0</v>
      </c>
      <c r="OG6" s="44">
        <f>Seniori!OG6</f>
        <v>0</v>
      </c>
      <c r="OH6" s="44">
        <f>Seniori!OH6</f>
        <v>0</v>
      </c>
      <c r="OI6" s="44">
        <f>Seniori!OI6</f>
        <v>0</v>
      </c>
      <c r="OJ6" s="44"/>
      <c r="OK6" s="44"/>
      <c r="OL6" s="44">
        <f>Seniori!OL6</f>
        <v>0</v>
      </c>
      <c r="OM6" s="44"/>
      <c r="ON6" s="44">
        <f>Seniori!ON6</f>
        <v>0</v>
      </c>
      <c r="OO6" s="44"/>
      <c r="OP6" s="44">
        <f>Seniori!OP6</f>
        <v>0</v>
      </c>
      <c r="OQ6" s="44"/>
      <c r="OR6" s="44">
        <f>Seniori!OR6</f>
        <v>0</v>
      </c>
      <c r="OS6" s="44"/>
      <c r="OT6" s="44">
        <f>Seniori!OT6</f>
        <v>0</v>
      </c>
      <c r="OU6" s="44">
        <f>Seniori!OU6</f>
        <v>0</v>
      </c>
      <c r="OV6" s="44">
        <f>Seniori!OV6</f>
        <v>0</v>
      </c>
      <c r="OW6" s="44">
        <f>Seniori!OW6</f>
        <v>0</v>
      </c>
      <c r="OX6" s="44"/>
      <c r="OY6" s="44"/>
      <c r="OZ6" s="44">
        <f>Seniori!OZ6</f>
        <v>0</v>
      </c>
      <c r="PA6" s="44">
        <f>Seniori!PA6</f>
        <v>0</v>
      </c>
      <c r="PB6" s="44">
        <f>Seniori!PB6</f>
        <v>0</v>
      </c>
      <c r="PC6" s="44"/>
      <c r="PD6" s="44"/>
      <c r="PE6" s="44">
        <f>Seniori!PE6</f>
        <v>0</v>
      </c>
      <c r="PF6" s="44">
        <f>Seniori!PF6</f>
        <v>0</v>
      </c>
      <c r="PG6" s="44"/>
      <c r="PH6" s="44">
        <f>Seniori!PH6</f>
        <v>0</v>
      </c>
      <c r="PI6" s="44">
        <f>Seniori!PI6</f>
        <v>0</v>
      </c>
      <c r="PJ6" s="44">
        <f>Seniori!PJ6</f>
        <v>0</v>
      </c>
      <c r="PK6" s="44">
        <f>Seniori!PK6</f>
        <v>0</v>
      </c>
      <c r="PL6" s="44">
        <f>Seniori!PL6</f>
        <v>0</v>
      </c>
      <c r="PM6" s="44">
        <f>Seniori!PM6</f>
        <v>0</v>
      </c>
      <c r="PN6" s="44">
        <f>Seniori!PN6</f>
        <v>0</v>
      </c>
      <c r="PO6" s="44"/>
      <c r="PP6" s="44">
        <f>Seniori!PP6</f>
        <v>0</v>
      </c>
      <c r="PQ6" s="44">
        <f>Seniori!PQ6</f>
        <v>0</v>
      </c>
      <c r="PR6" s="44">
        <f>Seniori!PR6</f>
        <v>0</v>
      </c>
      <c r="PS6" s="44">
        <f>Seniori!PS6</f>
        <v>0</v>
      </c>
      <c r="PT6" s="44"/>
      <c r="PU6" s="44">
        <f>Seniori!PU6</f>
        <v>0</v>
      </c>
      <c r="PV6" s="44">
        <f>Seniori!PV6</f>
        <v>0</v>
      </c>
      <c r="PW6" s="44">
        <f>Seniori!PW6</f>
        <v>0</v>
      </c>
      <c r="PX6" s="44">
        <f>Seniori!PX6</f>
        <v>0</v>
      </c>
      <c r="PY6" s="44"/>
      <c r="PZ6" s="44">
        <f>Seniori!PZ6</f>
        <v>0</v>
      </c>
      <c r="QA6" s="44">
        <f>Seniori!QA6</f>
        <v>0</v>
      </c>
      <c r="QB6" s="44">
        <f>Seniori!QB6</f>
        <v>0</v>
      </c>
      <c r="QC6" s="44">
        <f>Seniori!QC6</f>
        <v>0</v>
      </c>
      <c r="QD6" s="44">
        <f>Seniori!QD6</f>
        <v>0</v>
      </c>
      <c r="QE6" s="44"/>
      <c r="QF6" s="44">
        <f>Seniori!QF6</f>
        <v>0</v>
      </c>
      <c r="QG6" s="44"/>
      <c r="QH6" s="44">
        <f>Seniori!QH6</f>
        <v>0</v>
      </c>
      <c r="QI6" s="44">
        <f>Seniori!QI6</f>
        <v>0</v>
      </c>
      <c r="QJ6" s="44">
        <f>Seniori!QJ6</f>
        <v>0</v>
      </c>
      <c r="QK6" s="44">
        <f>Seniori!QK6</f>
        <v>0</v>
      </c>
      <c r="QL6" s="44"/>
      <c r="QM6" s="44">
        <f>Seniori!QM6</f>
        <v>0</v>
      </c>
      <c r="QN6" s="44">
        <f>Seniori!QN6</f>
        <v>0</v>
      </c>
      <c r="QO6" s="44">
        <f>Seniori!QO6</f>
        <v>0</v>
      </c>
      <c r="QP6" s="44">
        <f>Seniori!QP6</f>
        <v>0</v>
      </c>
      <c r="QQ6" s="44">
        <f>Seniori!QQ6</f>
        <v>0</v>
      </c>
      <c r="QR6" s="44">
        <f>Seniori!QR6</f>
        <v>0</v>
      </c>
      <c r="QS6" s="44">
        <f>Seniori!QS6</f>
        <v>0</v>
      </c>
      <c r="QT6" s="44"/>
      <c r="QU6" s="44">
        <f>Seniori!QU6</f>
        <v>0</v>
      </c>
      <c r="QV6" s="44">
        <f>Seniori!QV6</f>
        <v>0</v>
      </c>
      <c r="QW6" s="44">
        <f>Seniori!QW6</f>
        <v>0</v>
      </c>
      <c r="QX6" s="44">
        <f>Seniori!QX6</f>
        <v>0</v>
      </c>
      <c r="QY6" s="44">
        <f>Seniori!QY6</f>
        <v>0</v>
      </c>
      <c r="QZ6" s="44">
        <f>Seniori!QZ6</f>
        <v>0</v>
      </c>
      <c r="RA6" s="44">
        <f>Seniori!RA6</f>
        <v>0</v>
      </c>
      <c r="RB6" s="44">
        <f>Seniori!RB6</f>
        <v>0</v>
      </c>
      <c r="RC6" s="44">
        <f>Seniori!RC6</f>
        <v>0</v>
      </c>
      <c r="RD6" s="44">
        <f>Seniori!RD6</f>
        <v>0</v>
      </c>
      <c r="RE6" s="44">
        <f>Seniori!RE6</f>
        <v>0</v>
      </c>
      <c r="RF6" s="44"/>
      <c r="RG6" s="44">
        <f>Seniori!RG6</f>
        <v>0</v>
      </c>
      <c r="RH6" s="44">
        <f>Seniori!RH6</f>
        <v>0</v>
      </c>
      <c r="RI6" s="44">
        <f>Seniori!RI6</f>
        <v>0</v>
      </c>
      <c r="RJ6" s="44">
        <f>Seniori!RJ6</f>
        <v>0</v>
      </c>
      <c r="RK6" s="44">
        <f>Seniori!RK6</f>
        <v>0</v>
      </c>
      <c r="RL6" s="44">
        <f>Seniori!RL6</f>
        <v>0</v>
      </c>
      <c r="RM6" s="44">
        <f>Seniori!RM6</f>
        <v>0</v>
      </c>
      <c r="RN6" s="44">
        <f>Seniori!RN6</f>
        <v>0</v>
      </c>
      <c r="RO6" s="44">
        <f>Seniori!RO6</f>
        <v>0</v>
      </c>
      <c r="RP6" s="44">
        <f>Seniori!RP6</f>
        <v>0</v>
      </c>
      <c r="RQ6" s="44">
        <f>Seniori!RQ6</f>
        <v>0</v>
      </c>
      <c r="RR6" s="44">
        <f>Seniori!RR6</f>
        <v>0</v>
      </c>
      <c r="RS6" s="44">
        <f>Seniori!RS6</f>
        <v>0</v>
      </c>
      <c r="RT6" s="44">
        <f>Seniori!RT6</f>
        <v>0</v>
      </c>
      <c r="RU6" s="44">
        <f>Seniori!RU6</f>
        <v>0</v>
      </c>
      <c r="RV6" s="44"/>
      <c r="RW6" s="44">
        <f>Seniori!RW6</f>
        <v>0</v>
      </c>
      <c r="RX6" s="44">
        <f>Seniori!RX6</f>
        <v>0</v>
      </c>
      <c r="RY6" s="44"/>
      <c r="RZ6" s="44">
        <f>Seniori!RZ6</f>
        <v>0</v>
      </c>
      <c r="SA6" s="44">
        <f>Seniori!SA6</f>
        <v>0</v>
      </c>
      <c r="SB6" s="44">
        <f>Seniori!SB6</f>
        <v>0</v>
      </c>
      <c r="SC6" s="44">
        <f>Seniori!SC6</f>
        <v>0</v>
      </c>
      <c r="SD6" s="44">
        <f>Seniori!SD6</f>
        <v>0</v>
      </c>
      <c r="SE6" s="44">
        <f>Seniori!SE6</f>
        <v>0</v>
      </c>
      <c r="SF6" s="44">
        <f>Seniori!SF6</f>
        <v>0</v>
      </c>
      <c r="SG6" s="44">
        <f>Seniori!SG6</f>
        <v>0</v>
      </c>
      <c r="SH6" s="44">
        <f>Seniori!SH6</f>
        <v>0</v>
      </c>
      <c r="SI6" s="44"/>
      <c r="SJ6" s="44">
        <f>Seniori!SJ6</f>
        <v>0</v>
      </c>
      <c r="SK6" s="44">
        <f>Seniori!SK6</f>
        <v>0</v>
      </c>
      <c r="SL6" s="44">
        <f>Seniori!SL6</f>
        <v>0</v>
      </c>
      <c r="SM6" s="44">
        <f>Seniori!SM6</f>
        <v>0</v>
      </c>
      <c r="SN6" s="44">
        <f>Seniori!SN6</f>
        <v>0</v>
      </c>
      <c r="SO6" s="44">
        <f>Seniori!SO6</f>
        <v>0</v>
      </c>
      <c r="SP6" s="44">
        <f>Seniori!SP6</f>
        <v>0</v>
      </c>
      <c r="SQ6" s="44">
        <f>Seniori!SQ6</f>
        <v>0</v>
      </c>
      <c r="SR6" s="44">
        <f>Seniori!SR6</f>
        <v>0</v>
      </c>
      <c r="SS6" s="44">
        <f>Seniori!SS6</f>
        <v>0</v>
      </c>
      <c r="ST6" s="44">
        <f>Seniori!ST6</f>
        <v>0</v>
      </c>
      <c r="SU6" s="44">
        <f>Seniori!SU6</f>
        <v>0</v>
      </c>
      <c r="SV6" s="44">
        <f>Seniori!SV6</f>
        <v>0</v>
      </c>
      <c r="SW6" s="44">
        <f>Seniori!SW6</f>
        <v>0</v>
      </c>
      <c r="SX6" s="44">
        <f>Seniori!SX6</f>
        <v>0</v>
      </c>
      <c r="SY6" s="44">
        <f>Seniori!SY6</f>
        <v>0</v>
      </c>
      <c r="SZ6" s="44">
        <f>Seniori!SZ6</f>
        <v>0</v>
      </c>
      <c r="TA6" s="44">
        <f>Seniori!TA6</f>
        <v>0</v>
      </c>
      <c r="TB6" s="44">
        <f>Seniori!TB6</f>
        <v>0</v>
      </c>
    </row>
    <row r="7" spans="1:522" s="29" customFormat="1" ht="18" customHeight="1" x14ac:dyDescent="0.25">
      <c r="A7" s="245"/>
      <c r="B7" s="248"/>
      <c r="C7" s="248"/>
      <c r="D7" s="248"/>
      <c r="E7" s="248"/>
      <c r="F7" s="248"/>
      <c r="G7" s="248"/>
      <c r="H7" s="248"/>
      <c r="I7" s="242"/>
      <c r="J7" s="242"/>
      <c r="K7" s="45" t="str">
        <f>Seniori!K7</f>
        <v>Motešice</v>
      </c>
      <c r="L7" s="45"/>
      <c r="M7" s="45">
        <f>Seniori!M7</f>
        <v>0</v>
      </c>
      <c r="N7" s="45"/>
      <c r="O7" s="45">
        <f>Seniori!O7</f>
        <v>0</v>
      </c>
      <c r="P7" s="45">
        <f>Seniori!P7</f>
        <v>0</v>
      </c>
      <c r="Q7" s="45">
        <f>Seniori!Q7</f>
        <v>0</v>
      </c>
      <c r="R7" s="45"/>
      <c r="S7" s="45"/>
      <c r="T7" s="45">
        <f>Seniori!T7</f>
        <v>0</v>
      </c>
      <c r="U7" s="45">
        <f>Seniori!U7</f>
        <v>0</v>
      </c>
      <c r="V7" s="45">
        <f>Seniori!V7</f>
        <v>0</v>
      </c>
      <c r="W7" s="45">
        <f>Seniori!W7</f>
        <v>0</v>
      </c>
      <c r="X7" s="45">
        <f>Seniori!X7</f>
        <v>0</v>
      </c>
      <c r="Y7" s="45">
        <f>Seniori!Y7</f>
        <v>0</v>
      </c>
      <c r="Z7" s="45" t="str">
        <f>Seniori!Z7</f>
        <v>Motešice</v>
      </c>
      <c r="AA7" s="45"/>
      <c r="AB7" s="45"/>
      <c r="AC7" s="45"/>
      <c r="AD7" s="45">
        <f>Seniori!AD7</f>
        <v>0</v>
      </c>
      <c r="AE7" s="45">
        <f>Seniori!AE7</f>
        <v>0</v>
      </c>
      <c r="AF7" s="45">
        <f>Seniori!AF7</f>
        <v>0</v>
      </c>
      <c r="AG7" s="45" t="str">
        <f>Seniori!AG7</f>
        <v>Motešice</v>
      </c>
      <c r="AH7" s="45"/>
      <c r="AI7" s="45"/>
      <c r="AJ7" s="45"/>
      <c r="AK7" s="45">
        <f>Seniori!AK7</f>
        <v>0</v>
      </c>
      <c r="AL7" s="45">
        <f>Seniori!AL7</f>
        <v>0</v>
      </c>
      <c r="AM7" s="45">
        <f>Seniori!AM7</f>
        <v>0</v>
      </c>
      <c r="AN7" s="45">
        <f>Seniori!AN7</f>
        <v>0</v>
      </c>
      <c r="AO7" s="45">
        <f>Seniori!AO7</f>
        <v>0</v>
      </c>
      <c r="AP7" s="45"/>
      <c r="AQ7" s="45">
        <f>Seniori!AQ7</f>
        <v>0</v>
      </c>
      <c r="AR7" s="45"/>
      <c r="AS7" s="45"/>
      <c r="AT7" s="45">
        <f>Seniori!AT7</f>
        <v>0</v>
      </c>
      <c r="AU7" s="45"/>
      <c r="AV7" s="45" t="str">
        <f>Seniori!AV7</f>
        <v>Motešice</v>
      </c>
      <c r="AW7" s="45"/>
      <c r="AX7" s="45">
        <f>Seniori!AX7</f>
        <v>0</v>
      </c>
      <c r="AY7" s="45">
        <f>Seniori!AY7</f>
        <v>0</v>
      </c>
      <c r="AZ7" s="45">
        <f>Seniori!AZ7</f>
        <v>0</v>
      </c>
      <c r="BA7" s="45">
        <f>Seniori!BA7</f>
        <v>0</v>
      </c>
      <c r="BB7" s="45" t="str">
        <f>Seniori!BB7</f>
        <v>Motešice CDI</v>
      </c>
      <c r="BC7" s="45"/>
      <c r="BD7" s="45"/>
      <c r="BE7" s="45"/>
      <c r="BF7" s="45"/>
      <c r="BG7" s="45">
        <f>Seniori!BG7</f>
        <v>0</v>
      </c>
      <c r="BH7" s="45" t="str">
        <f>Seniori!BH7</f>
        <v>Motešice</v>
      </c>
      <c r="BI7" s="45"/>
      <c r="BJ7" s="45">
        <f>Seniori!BJ7</f>
        <v>0</v>
      </c>
      <c r="BK7" s="45">
        <f>Seniori!BK7</f>
        <v>0</v>
      </c>
      <c r="BL7" s="45"/>
      <c r="BM7" s="45"/>
      <c r="BN7" s="45"/>
      <c r="BO7" s="45"/>
      <c r="BP7" s="45"/>
      <c r="BQ7" s="45"/>
      <c r="BR7" s="45">
        <f>Seniori!BR7</f>
        <v>0</v>
      </c>
      <c r="BS7" s="45">
        <f>Seniori!BS7</f>
        <v>0</v>
      </c>
      <c r="BT7" s="45"/>
      <c r="BU7" s="45"/>
      <c r="BV7" s="45"/>
      <c r="BW7" s="45">
        <f>Seniori!BW7</f>
        <v>0</v>
      </c>
      <c r="BX7" s="45" t="str">
        <f>Seniori!BX7</f>
        <v>St. Margarethen AUT CDI</v>
      </c>
      <c r="BY7" s="45"/>
      <c r="BZ7" s="45"/>
      <c r="CA7" s="45" t="str">
        <f>Seniori!CA7</f>
        <v>Vígľaš</v>
      </c>
      <c r="CB7" s="45"/>
      <c r="CC7" s="45">
        <f>Seniori!CC7</f>
        <v>0</v>
      </c>
      <c r="CD7" s="45">
        <f>Seniori!CD7</f>
        <v>0</v>
      </c>
      <c r="CE7" s="45">
        <f>Seniori!CE7</f>
        <v>0</v>
      </c>
      <c r="CF7" s="45">
        <f>Seniori!CF7</f>
        <v>0</v>
      </c>
      <c r="CG7" s="45">
        <f>Seniori!CG7</f>
        <v>0</v>
      </c>
      <c r="CH7" s="45">
        <f>Seniori!CH7</f>
        <v>0</v>
      </c>
      <c r="CI7" s="45">
        <f>Seniori!CI7</f>
        <v>0</v>
      </c>
      <c r="CJ7" s="45">
        <f>Seniori!CJ7</f>
        <v>0</v>
      </c>
      <c r="CK7" s="45">
        <f>Seniori!CK7</f>
        <v>0</v>
      </c>
      <c r="CL7" s="45">
        <f>Seniori!CL7</f>
        <v>0</v>
      </c>
      <c r="CM7" s="45">
        <f>Seniori!CM7</f>
        <v>0</v>
      </c>
      <c r="CN7" s="45">
        <f>Seniori!CN7</f>
        <v>0</v>
      </c>
      <c r="CO7" s="45">
        <f>Seniori!CO7</f>
        <v>0</v>
      </c>
      <c r="CP7" s="45">
        <f>Seniori!CP7</f>
        <v>0</v>
      </c>
      <c r="CQ7" s="45">
        <f>Seniori!CQ7</f>
        <v>0</v>
      </c>
      <c r="CR7" s="45">
        <f>Seniori!CR7</f>
        <v>0</v>
      </c>
      <c r="CS7" s="45" t="str">
        <f>Seniori!CS7</f>
        <v>RS Team Bratislava</v>
      </c>
      <c r="CT7" s="45"/>
      <c r="CU7" s="45"/>
      <c r="CV7" s="45"/>
      <c r="CW7" s="45">
        <f>Seniori!CW7</f>
        <v>0</v>
      </c>
      <c r="CX7" s="45" t="str">
        <f>Seniori!CX7</f>
        <v>Olomouc CZE</v>
      </c>
      <c r="CY7" s="45"/>
      <c r="CZ7" s="45"/>
      <c r="DA7" s="45"/>
      <c r="DB7" s="45"/>
      <c r="DC7" s="45">
        <f>Seniori!DC7</f>
        <v>0</v>
      </c>
      <c r="DD7" s="45"/>
      <c r="DE7" s="45"/>
      <c r="DF7" s="45">
        <f>Seniori!DF7</f>
        <v>0</v>
      </c>
      <c r="DG7" s="45">
        <f>Seniori!DG7</f>
        <v>0</v>
      </c>
      <c r="DH7" s="45"/>
      <c r="DI7" s="45"/>
      <c r="DJ7" s="45" t="str">
        <f>Seniori!DJ7</f>
        <v>Panská Lícha CZE</v>
      </c>
      <c r="DK7" s="45"/>
      <c r="DL7" s="45"/>
      <c r="DM7" s="45"/>
      <c r="DN7" s="45">
        <f>Seniori!DN7</f>
        <v>0</v>
      </c>
      <c r="DO7" s="45">
        <f>Seniori!DO7</f>
        <v>0</v>
      </c>
      <c r="DP7" s="45" t="str">
        <f>Seniori!DP7</f>
        <v>Olomouc CZE CDI</v>
      </c>
      <c r="DQ7" s="45"/>
      <c r="DR7" s="45"/>
      <c r="DS7" s="45" t="str">
        <f>Seniori!DS7</f>
        <v>Těšánky CZE</v>
      </c>
      <c r="DT7" s="45"/>
      <c r="DU7" s="45"/>
      <c r="DV7" s="45">
        <f>Seniori!DV7</f>
        <v>0</v>
      </c>
      <c r="DW7" s="45">
        <f>Seniori!DW7</f>
        <v>0</v>
      </c>
      <c r="DX7" s="45" t="str">
        <f>Seniori!DX7</f>
        <v>Dunajský Klátov</v>
      </c>
      <c r="DY7" s="45"/>
      <c r="DZ7" s="45"/>
      <c r="EA7" s="45"/>
      <c r="EB7" s="45">
        <f>Seniori!EB7</f>
        <v>0</v>
      </c>
      <c r="EC7" s="45"/>
      <c r="ED7" s="45">
        <f>Seniori!ED7</f>
        <v>0</v>
      </c>
      <c r="EE7" s="45"/>
      <c r="EF7" s="45">
        <f>Seniori!EF7</f>
        <v>0</v>
      </c>
      <c r="EG7" s="45">
        <f>Seniori!EG7</f>
        <v>0</v>
      </c>
      <c r="EH7" s="45"/>
      <c r="EI7" s="45">
        <f>Seniori!EI7</f>
        <v>0</v>
      </c>
      <c r="EJ7" s="45">
        <f>Seniori!EJ7</f>
        <v>0</v>
      </c>
      <c r="EK7" s="45">
        <f>Seniori!EK7</f>
        <v>0</v>
      </c>
      <c r="EL7" s="45">
        <f>Seniori!EL7</f>
        <v>0</v>
      </c>
      <c r="EM7" s="45" t="str">
        <f>Seniori!EM7</f>
        <v>Máriakálnok HUN CDI</v>
      </c>
      <c r="EN7" s="45"/>
      <c r="EO7" s="45" t="str">
        <f>Seniori!EO7</f>
        <v>Výškov CZE</v>
      </c>
      <c r="EP7" s="45"/>
      <c r="EQ7" s="45"/>
      <c r="ER7" s="45">
        <f>Seniori!ER7</f>
        <v>0</v>
      </c>
      <c r="ES7" s="45">
        <f>Seniori!ES7</f>
        <v>0</v>
      </c>
      <c r="ET7" s="45">
        <f>Seniori!ET7</f>
        <v>0</v>
      </c>
      <c r="EU7" s="45" t="str">
        <f>Seniori!EU7</f>
        <v>Výškov CZE</v>
      </c>
      <c r="EV7" s="45"/>
      <c r="EW7" s="45"/>
      <c r="EX7" s="45">
        <f>Seniori!EX7</f>
        <v>0</v>
      </c>
      <c r="EY7" s="45" t="str">
        <f>Seniori!EY7</f>
        <v>Jasová</v>
      </c>
      <c r="EZ7" s="45"/>
      <c r="FA7" s="45">
        <f>Seniori!FA7</f>
        <v>0</v>
      </c>
      <c r="FB7" s="45">
        <f>Seniori!FB7</f>
        <v>0</v>
      </c>
      <c r="FC7" s="45"/>
      <c r="FD7" s="45">
        <f>Seniori!FD7</f>
        <v>0</v>
      </c>
      <c r="FE7" s="45"/>
      <c r="FF7" s="45"/>
      <c r="FG7" s="45"/>
      <c r="FH7" s="45"/>
      <c r="FI7" s="45"/>
      <c r="FJ7" s="45">
        <f>Seniori!FJ7</f>
        <v>0</v>
      </c>
      <c r="FK7" s="45" t="str">
        <f>Seniori!FK7</f>
        <v>Těšánky CZE</v>
      </c>
      <c r="FL7" s="45"/>
      <c r="FM7" s="45"/>
      <c r="FN7" s="45">
        <f>Seniori!FN7</f>
        <v>0</v>
      </c>
      <c r="FO7" s="45"/>
      <c r="FP7" s="45"/>
      <c r="FQ7" s="45"/>
      <c r="FR7" s="45">
        <f>Seniori!FR7</f>
        <v>0</v>
      </c>
      <c r="FS7" s="45">
        <f>Seniori!FS7</f>
        <v>0</v>
      </c>
      <c r="FT7" s="45">
        <f>Seniori!FT7</f>
        <v>0</v>
      </c>
      <c r="FU7" s="45" t="str">
        <f>Seniori!FU7</f>
        <v>Motešice</v>
      </c>
      <c r="FV7" s="45"/>
      <c r="FW7" s="45"/>
      <c r="FX7" s="45">
        <f>Seniori!FX7</f>
        <v>0</v>
      </c>
      <c r="FY7" s="45">
        <f>Seniori!FY7</f>
        <v>0</v>
      </c>
      <c r="FZ7" s="45"/>
      <c r="GA7" s="45"/>
      <c r="GB7" s="45"/>
      <c r="GC7" s="45">
        <f>Seniori!GC7</f>
        <v>0</v>
      </c>
      <c r="GD7" s="45"/>
      <c r="GE7" s="45"/>
      <c r="GF7" s="45"/>
      <c r="GG7" s="45">
        <f>Seniori!GG7</f>
        <v>0</v>
      </c>
      <c r="GH7" s="45">
        <f>Seniori!GH7</f>
        <v>0</v>
      </c>
      <c r="GI7" s="45">
        <f>Seniori!GI7</f>
        <v>0</v>
      </c>
      <c r="GJ7" s="45"/>
      <c r="GK7" s="45"/>
      <c r="GL7" s="45">
        <f>Seniori!GL7</f>
        <v>0</v>
      </c>
      <c r="GM7" s="45">
        <f>Seniori!GM7</f>
        <v>0</v>
      </c>
      <c r="GN7" s="45"/>
      <c r="GO7" s="45"/>
      <c r="GP7" s="45">
        <f>Seniori!GP7</f>
        <v>0</v>
      </c>
      <c r="GQ7" s="45"/>
      <c r="GR7" s="45"/>
      <c r="GS7" s="45">
        <f>Seniori!GS7</f>
        <v>0</v>
      </c>
      <c r="GT7" s="45">
        <f>Seniori!GT7</f>
        <v>0</v>
      </c>
      <c r="GU7" s="45" t="str">
        <f>Seniori!GU7</f>
        <v>Szilvásvárad HUN</v>
      </c>
      <c r="GV7" s="45"/>
      <c r="GW7" s="45"/>
      <c r="GX7" s="45"/>
      <c r="GY7" s="45">
        <f>Seniori!GY7</f>
        <v>0</v>
      </c>
      <c r="GZ7" s="45">
        <f>Seniori!GZ7</f>
        <v>0</v>
      </c>
      <c r="HA7" s="45"/>
      <c r="HB7" s="45">
        <f>Seniori!HB7</f>
        <v>0</v>
      </c>
      <c r="HC7" s="45">
        <f>Seniori!HC7</f>
        <v>0</v>
      </c>
      <c r="HD7" s="45">
        <f>Seniori!HD7</f>
        <v>0</v>
      </c>
      <c r="HE7" s="45">
        <f>Seniori!HE7</f>
        <v>0</v>
      </c>
      <c r="HF7" s="45">
        <f>Seniori!HF7</f>
        <v>0</v>
      </c>
      <c r="HG7" s="45">
        <f>Seniori!HG7</f>
        <v>0</v>
      </c>
      <c r="HH7" s="45">
        <f>Seniori!HH7</f>
        <v>0</v>
      </c>
      <c r="HI7" s="45" t="str">
        <f>Seniori!HI7</f>
        <v>Vígľaš</v>
      </c>
      <c r="HJ7" s="45"/>
      <c r="HK7" s="45">
        <f>Seniori!HK7</f>
        <v>0</v>
      </c>
      <c r="HL7" s="45">
        <f>Seniori!HL7</f>
        <v>0</v>
      </c>
      <c r="HM7" s="45">
        <f>Seniori!HM7</f>
        <v>0</v>
      </c>
      <c r="HN7" s="45">
        <f>Seniori!HN7</f>
        <v>0</v>
      </c>
      <c r="HO7" s="45">
        <f>Seniori!HO7</f>
        <v>0</v>
      </c>
      <c r="HP7" s="45">
        <f>Seniori!HP7</f>
        <v>0</v>
      </c>
      <c r="HQ7" s="45">
        <f>Seniori!HQ7</f>
        <v>0</v>
      </c>
      <c r="HR7" s="45">
        <f>Seniori!HR7</f>
        <v>0</v>
      </c>
      <c r="HS7" s="45"/>
      <c r="HT7" s="45">
        <f>Seniori!HT7</f>
        <v>0</v>
      </c>
      <c r="HU7" s="45">
        <f>Seniori!HU7</f>
        <v>0</v>
      </c>
      <c r="HV7" s="45"/>
      <c r="HW7" s="45"/>
      <c r="HX7" s="45">
        <f>Seniori!HX7</f>
        <v>0</v>
      </c>
      <c r="HY7" s="45">
        <f>Seniori!HY7</f>
        <v>0</v>
      </c>
      <c r="HZ7" s="45">
        <f>Seniori!HZ7</f>
        <v>0</v>
      </c>
      <c r="IA7" s="45" t="str">
        <f>Seniori!IA7</f>
        <v>Dunajský Klátov CDI</v>
      </c>
      <c r="IB7" s="45"/>
      <c r="IC7" s="45"/>
      <c r="ID7" s="45"/>
      <c r="IE7" s="45"/>
      <c r="IF7" s="45">
        <f>Seniori!IF7</f>
        <v>0</v>
      </c>
      <c r="IG7" s="45" t="str">
        <f>Seniori!IG7</f>
        <v>Dunajský Klátov</v>
      </c>
      <c r="IH7" s="45"/>
      <c r="II7" s="45"/>
      <c r="IJ7" s="45" t="str">
        <f>Seniori!IJ7</f>
        <v>Olomouc CZE</v>
      </c>
      <c r="IK7" s="45"/>
      <c r="IL7" s="45"/>
      <c r="IM7" s="45"/>
      <c r="IN7" s="45">
        <f>Seniori!IN7</f>
        <v>0</v>
      </c>
      <c r="IO7" s="45"/>
      <c r="IP7" s="45"/>
      <c r="IQ7" s="45"/>
      <c r="IR7" s="45">
        <f>Seniori!IR7</f>
        <v>0</v>
      </c>
      <c r="IS7" s="45"/>
      <c r="IT7" s="45"/>
      <c r="IU7" s="45">
        <f>Seniori!IU7</f>
        <v>0</v>
      </c>
      <c r="IV7" s="45">
        <f>Seniori!IV7</f>
        <v>0</v>
      </c>
      <c r="IW7" s="45"/>
      <c r="IX7" s="45"/>
      <c r="IY7" s="45"/>
      <c r="IZ7" s="45"/>
      <c r="JA7" s="45">
        <f>Seniori!JA7</f>
        <v>0</v>
      </c>
      <c r="JB7" s="45">
        <f>Seniori!JB7</f>
        <v>0</v>
      </c>
      <c r="JC7" s="45">
        <f>Seniori!JC7</f>
        <v>0</v>
      </c>
      <c r="JD7" s="45"/>
      <c r="JE7" s="45"/>
      <c r="JF7" s="45">
        <f>Seniori!JF7</f>
        <v>0</v>
      </c>
      <c r="JG7" s="45">
        <f>Seniori!JG7</f>
        <v>0</v>
      </c>
      <c r="JH7" s="45">
        <f>Seniori!JH7</f>
        <v>0</v>
      </c>
      <c r="JI7" s="45">
        <f>Seniori!JI7</f>
        <v>0</v>
      </c>
      <c r="JJ7" s="45">
        <f>Seniori!JJ7</f>
        <v>0</v>
      </c>
      <c r="JK7" s="45">
        <f>Seniori!JK7</f>
        <v>0</v>
      </c>
      <c r="JL7" s="45"/>
      <c r="JM7" s="45"/>
      <c r="JN7" s="45">
        <f>Seniori!JN7</f>
        <v>0</v>
      </c>
      <c r="JO7" s="45"/>
      <c r="JP7" s="45">
        <f>Seniori!JP7</f>
        <v>0</v>
      </c>
      <c r="JQ7" s="45">
        <f>Seniori!JQ7</f>
        <v>0</v>
      </c>
      <c r="JR7" s="45">
        <f>Seniori!JR7</f>
        <v>0</v>
      </c>
      <c r="JS7" s="45">
        <f>Seniori!JS7</f>
        <v>0</v>
      </c>
      <c r="JT7" s="45">
        <f>Seniori!JT7</f>
        <v>0</v>
      </c>
      <c r="JU7" s="45">
        <f>Seniori!JU7</f>
        <v>0</v>
      </c>
      <c r="JV7" s="45">
        <f>Seniori!JV7</f>
        <v>0</v>
      </c>
      <c r="JW7" s="45">
        <f>Seniori!JW7</f>
        <v>0</v>
      </c>
      <c r="JX7" s="45">
        <f>Seniori!JX7</f>
        <v>0</v>
      </c>
      <c r="JY7" s="45"/>
      <c r="JZ7" s="45">
        <f>Seniori!JZ7</f>
        <v>0</v>
      </c>
      <c r="KA7" s="45">
        <f>Seniori!KA7</f>
        <v>0</v>
      </c>
      <c r="KB7" s="45">
        <f>Seniori!KB7</f>
        <v>0</v>
      </c>
      <c r="KC7" s="45"/>
      <c r="KD7" s="45">
        <f>Seniori!KD7</f>
        <v>0</v>
      </c>
      <c r="KE7" s="45"/>
      <c r="KF7" s="45">
        <f>Seniori!KF7</f>
        <v>0</v>
      </c>
      <c r="KG7" s="45"/>
      <c r="KH7" s="45"/>
      <c r="KI7" s="45"/>
      <c r="KJ7" s="45">
        <f>Seniori!KJ7</f>
        <v>0</v>
      </c>
      <c r="KK7" s="45">
        <f>Seniori!KK7</f>
        <v>0</v>
      </c>
      <c r="KL7" s="45"/>
      <c r="KM7" s="45">
        <f>Seniori!KM7</f>
        <v>0</v>
      </c>
      <c r="KN7" s="45"/>
      <c r="KO7" s="45">
        <f>Seniori!KO7</f>
        <v>0</v>
      </c>
      <c r="KP7" s="45"/>
      <c r="KQ7" s="45"/>
      <c r="KR7" s="45">
        <f>Seniori!KR7</f>
        <v>0</v>
      </c>
      <c r="KS7" s="45">
        <f>Seniori!KS7</f>
        <v>0</v>
      </c>
      <c r="KT7" s="45">
        <f>Seniori!KT7</f>
        <v>0</v>
      </c>
      <c r="KU7" s="45">
        <f>Seniori!KU7</f>
        <v>0</v>
      </c>
      <c r="KV7" s="45"/>
      <c r="KW7" s="45"/>
      <c r="KX7" s="45">
        <f>Seniori!KX7</f>
        <v>0</v>
      </c>
      <c r="KY7" s="45">
        <f>Seniori!KY7</f>
        <v>0</v>
      </c>
      <c r="KZ7" s="45">
        <f>Seniori!KZ7</f>
        <v>0</v>
      </c>
      <c r="LA7" s="45">
        <f>Seniori!LA7</f>
        <v>0</v>
      </c>
      <c r="LB7" s="45">
        <f>Seniori!LB7</f>
        <v>0</v>
      </c>
      <c r="LC7" s="45">
        <f>Seniori!LC7</f>
        <v>0</v>
      </c>
      <c r="LD7" s="45">
        <f>Seniori!LD7</f>
        <v>0</v>
      </c>
      <c r="LE7" s="45">
        <f>Seniori!LE7</f>
        <v>0</v>
      </c>
      <c r="LF7" s="45">
        <f>Seniori!LF7</f>
        <v>0</v>
      </c>
      <c r="LG7" s="45">
        <f>Seniori!LG7</f>
        <v>0</v>
      </c>
      <c r="LH7" s="45">
        <f>Seniori!LH7</f>
        <v>0</v>
      </c>
      <c r="LI7" s="45">
        <f>Seniori!LI7</f>
        <v>0</v>
      </c>
      <c r="LJ7" s="45">
        <f>Seniori!LJ7</f>
        <v>0</v>
      </c>
      <c r="LK7" s="45">
        <f>Seniori!LK7</f>
        <v>0</v>
      </c>
      <c r="LL7" s="45">
        <f>Seniori!LL7</f>
        <v>0</v>
      </c>
      <c r="LM7" s="45">
        <f>Seniori!LM7</f>
        <v>0</v>
      </c>
      <c r="LN7" s="45">
        <f>Seniori!LN7</f>
        <v>0</v>
      </c>
      <c r="LO7" s="45">
        <f>Seniori!LO7</f>
        <v>0</v>
      </c>
      <c r="LP7" s="45"/>
      <c r="LQ7" s="45"/>
      <c r="LR7" s="45">
        <f>Seniori!LR7</f>
        <v>0</v>
      </c>
      <c r="LS7" s="45">
        <f>Seniori!LS7</f>
        <v>0</v>
      </c>
      <c r="LT7" s="45">
        <f>Seniori!LT7</f>
        <v>0</v>
      </c>
      <c r="LU7" s="45"/>
      <c r="LV7" s="45"/>
      <c r="LW7" s="45"/>
      <c r="LX7" s="45">
        <f>Seniori!LX7</f>
        <v>0</v>
      </c>
      <c r="LY7" s="45">
        <f>Seniori!LY7</f>
        <v>0</v>
      </c>
      <c r="LZ7" s="45"/>
      <c r="MA7" s="45">
        <f>Seniori!MA7</f>
        <v>0</v>
      </c>
      <c r="MB7" s="45">
        <f>Seniori!MB7</f>
        <v>0</v>
      </c>
      <c r="MC7" s="45">
        <f>Seniori!MC7</f>
        <v>0</v>
      </c>
      <c r="MD7" s="45"/>
      <c r="ME7" s="45">
        <f>Seniori!ME7</f>
        <v>0</v>
      </c>
      <c r="MF7" s="45"/>
      <c r="MG7" s="45">
        <f>Seniori!MG7</f>
        <v>0</v>
      </c>
      <c r="MH7" s="45"/>
      <c r="MI7" s="45">
        <f>Seniori!MI7</f>
        <v>0</v>
      </c>
      <c r="MJ7" s="45"/>
      <c r="MK7" s="45"/>
      <c r="ML7" s="45">
        <f>Seniori!ML7</f>
        <v>0</v>
      </c>
      <c r="MM7" s="45">
        <f>Seniori!MM7</f>
        <v>0</v>
      </c>
      <c r="MN7" s="45">
        <f>Seniori!MN7</f>
        <v>0</v>
      </c>
      <c r="MO7" s="45">
        <f>Seniori!MO7</f>
        <v>0</v>
      </c>
      <c r="MP7" s="45">
        <f>Seniori!MP7</f>
        <v>0</v>
      </c>
      <c r="MQ7" s="45">
        <f>Seniori!MQ7</f>
        <v>0</v>
      </c>
      <c r="MR7" s="45">
        <f>Seniori!MR7</f>
        <v>0</v>
      </c>
      <c r="MS7" s="45">
        <f>Seniori!MS7</f>
        <v>0</v>
      </c>
      <c r="MT7" s="45">
        <f>Seniori!MT7</f>
        <v>0</v>
      </c>
      <c r="MU7" s="45">
        <f>Seniori!MU7</f>
        <v>0</v>
      </c>
      <c r="MV7" s="45">
        <f>Seniori!MV7</f>
        <v>0</v>
      </c>
      <c r="MW7" s="45">
        <f>Seniori!MW7</f>
        <v>0</v>
      </c>
      <c r="MX7" s="45">
        <f>Seniori!MX7</f>
        <v>0</v>
      </c>
      <c r="MY7" s="45"/>
      <c r="MZ7" s="45"/>
      <c r="NA7" s="45"/>
      <c r="NB7" s="45"/>
      <c r="NC7" s="45"/>
      <c r="ND7" s="45">
        <f>Seniori!ND7</f>
        <v>0</v>
      </c>
      <c r="NE7" s="45">
        <f>Seniori!NE7</f>
        <v>0</v>
      </c>
      <c r="NF7" s="45">
        <f>Seniori!NF7</f>
        <v>0</v>
      </c>
      <c r="NG7" s="45">
        <f>Seniori!NG7</f>
        <v>0</v>
      </c>
      <c r="NH7" s="45">
        <f>Seniori!NH7</f>
        <v>0</v>
      </c>
      <c r="NI7" s="45">
        <f>Seniori!NI7</f>
        <v>0</v>
      </c>
      <c r="NJ7" s="45">
        <f>Seniori!NJ7</f>
        <v>0</v>
      </c>
      <c r="NK7" s="45"/>
      <c r="NL7" s="45"/>
      <c r="NM7" s="45">
        <f>Seniori!NM7</f>
        <v>0</v>
      </c>
      <c r="NN7" s="45">
        <f>Seniori!NN7</f>
        <v>0</v>
      </c>
      <c r="NO7" s="45">
        <f>Seniori!NO7</f>
        <v>0</v>
      </c>
      <c r="NP7" s="45"/>
      <c r="NQ7" s="45"/>
      <c r="NR7" s="45">
        <f>Seniori!NR7</f>
        <v>0</v>
      </c>
      <c r="NS7" s="45">
        <f>Seniori!NS7</f>
        <v>0</v>
      </c>
      <c r="NT7" s="45">
        <f>Seniori!NT7</f>
        <v>0</v>
      </c>
      <c r="NU7" s="45">
        <f>Seniori!NU7</f>
        <v>0</v>
      </c>
      <c r="NV7" s="45">
        <f>Seniori!NV7</f>
        <v>0</v>
      </c>
      <c r="NW7" s="45"/>
      <c r="NX7" s="45"/>
      <c r="NY7" s="45">
        <f>Seniori!NY7</f>
        <v>0</v>
      </c>
      <c r="NZ7" s="45">
        <f>Seniori!NZ7</f>
        <v>0</v>
      </c>
      <c r="OA7" s="45">
        <f>Seniori!OA7</f>
        <v>0</v>
      </c>
      <c r="OB7" s="45"/>
      <c r="OC7" s="45"/>
      <c r="OD7" s="45">
        <f>Seniori!OD7</f>
        <v>0</v>
      </c>
      <c r="OE7" s="45">
        <f>Seniori!OE7</f>
        <v>0</v>
      </c>
      <c r="OF7" s="45">
        <f>Seniori!OF7</f>
        <v>0</v>
      </c>
      <c r="OG7" s="45">
        <f>Seniori!OG7</f>
        <v>0</v>
      </c>
      <c r="OH7" s="45">
        <f>Seniori!OH7</f>
        <v>0</v>
      </c>
      <c r="OI7" s="45">
        <f>Seniori!OI7</f>
        <v>0</v>
      </c>
      <c r="OJ7" s="45"/>
      <c r="OK7" s="45"/>
      <c r="OL7" s="45">
        <f>Seniori!OL7</f>
        <v>0</v>
      </c>
      <c r="OM7" s="45"/>
      <c r="ON7" s="45">
        <f>Seniori!ON7</f>
        <v>0</v>
      </c>
      <c r="OO7" s="45"/>
      <c r="OP7" s="45">
        <f>Seniori!OP7</f>
        <v>0</v>
      </c>
      <c r="OQ7" s="45"/>
      <c r="OR7" s="45">
        <f>Seniori!OR7</f>
        <v>0</v>
      </c>
      <c r="OS7" s="45"/>
      <c r="OT7" s="45"/>
      <c r="OU7" s="45"/>
      <c r="OV7" s="45">
        <f>Seniori!OV7</f>
        <v>0</v>
      </c>
      <c r="OW7" s="45">
        <f>Seniori!OW7</f>
        <v>0</v>
      </c>
      <c r="OX7" s="45"/>
      <c r="OY7" s="45"/>
      <c r="OZ7" s="45"/>
      <c r="PA7" s="45">
        <f>Seniori!PA7</f>
        <v>0</v>
      </c>
      <c r="PB7" s="45">
        <f>Seniori!PB7</f>
        <v>0</v>
      </c>
      <c r="PC7" s="45"/>
      <c r="PD7" s="45"/>
      <c r="PE7" s="45">
        <f>Seniori!PE7</f>
        <v>0</v>
      </c>
      <c r="PF7" s="45">
        <f>Seniori!PF7</f>
        <v>0</v>
      </c>
      <c r="PG7" s="45"/>
      <c r="PH7" s="45">
        <f>Seniori!PH7</f>
        <v>0</v>
      </c>
      <c r="PI7" s="45">
        <f>Seniori!PI7</f>
        <v>0</v>
      </c>
      <c r="PJ7" s="45">
        <f>Seniori!PJ7</f>
        <v>0</v>
      </c>
      <c r="PK7" s="45">
        <f>Seniori!PK7</f>
        <v>0</v>
      </c>
      <c r="PL7" s="45">
        <f>Seniori!PL7</f>
        <v>0</v>
      </c>
      <c r="PM7" s="45">
        <f>Seniori!PM7</f>
        <v>0</v>
      </c>
      <c r="PN7" s="45">
        <f>Seniori!PN7</f>
        <v>0</v>
      </c>
      <c r="PO7" s="45"/>
      <c r="PP7" s="45">
        <f>Seniori!PP7</f>
        <v>0</v>
      </c>
      <c r="PQ7" s="45">
        <f>Seniori!PQ7</f>
        <v>0</v>
      </c>
      <c r="PR7" s="45">
        <f>Seniori!PR7</f>
        <v>0</v>
      </c>
      <c r="PS7" s="45">
        <f>Seniori!PS7</f>
        <v>0</v>
      </c>
      <c r="PT7" s="45"/>
      <c r="PU7" s="45">
        <f>Seniori!PU7</f>
        <v>0</v>
      </c>
      <c r="PV7" s="45">
        <f>Seniori!PV7</f>
        <v>0</v>
      </c>
      <c r="PW7" s="45">
        <f>Seniori!PW7</f>
        <v>0</v>
      </c>
      <c r="PX7" s="45">
        <f>Seniori!PX7</f>
        <v>0</v>
      </c>
      <c r="PY7" s="45"/>
      <c r="PZ7" s="45">
        <f>Seniori!PZ7</f>
        <v>0</v>
      </c>
      <c r="QA7" s="45">
        <f>Seniori!QA7</f>
        <v>0</v>
      </c>
      <c r="QB7" s="45">
        <f>Seniori!QB7</f>
        <v>0</v>
      </c>
      <c r="QC7" s="45">
        <f>Seniori!QC7</f>
        <v>0</v>
      </c>
      <c r="QD7" s="45">
        <f>Seniori!QD7</f>
        <v>0</v>
      </c>
      <c r="QE7" s="45"/>
      <c r="QF7" s="45"/>
      <c r="QG7" s="45"/>
      <c r="QH7" s="45"/>
      <c r="QI7" s="45"/>
      <c r="QJ7" s="45">
        <f>Seniori!QJ7</f>
        <v>0</v>
      </c>
      <c r="QK7" s="45">
        <f>Seniori!QK7</f>
        <v>0</v>
      </c>
      <c r="QL7" s="45"/>
      <c r="QM7" s="45">
        <f>Seniori!QM7</f>
        <v>0</v>
      </c>
      <c r="QN7" s="45">
        <f>Seniori!QN7</f>
        <v>0</v>
      </c>
      <c r="QO7" s="45">
        <f>Seniori!QO7</f>
        <v>0</v>
      </c>
      <c r="QP7" s="45">
        <f>Seniori!QP7</f>
        <v>0</v>
      </c>
      <c r="QQ7" s="45">
        <f>Seniori!QQ7</f>
        <v>0</v>
      </c>
      <c r="QR7" s="45">
        <f>Seniori!QR7</f>
        <v>0</v>
      </c>
      <c r="QS7" s="45">
        <f>Seniori!QS7</f>
        <v>0</v>
      </c>
      <c r="QT7" s="45"/>
      <c r="QU7" s="45"/>
      <c r="QV7" s="45">
        <f>Seniori!QV7</f>
        <v>0</v>
      </c>
      <c r="QW7" s="45">
        <f>Seniori!QW7</f>
        <v>0</v>
      </c>
      <c r="QX7" s="45">
        <f>Seniori!QX7</f>
        <v>0</v>
      </c>
      <c r="QY7" s="45">
        <f>Seniori!QY7</f>
        <v>0</v>
      </c>
      <c r="QZ7" s="45">
        <f>Seniori!QZ7</f>
        <v>0</v>
      </c>
      <c r="RA7" s="45">
        <f>Seniori!RA7</f>
        <v>0</v>
      </c>
      <c r="RB7" s="45">
        <f>Seniori!RB7</f>
        <v>0</v>
      </c>
      <c r="RC7" s="45">
        <f>Seniori!RC7</f>
        <v>0</v>
      </c>
      <c r="RD7" s="45">
        <f>Seniori!RD7</f>
        <v>0</v>
      </c>
      <c r="RE7" s="45">
        <f>Seniori!RE7</f>
        <v>0</v>
      </c>
      <c r="RF7" s="45"/>
      <c r="RG7" s="45"/>
      <c r="RH7" s="45">
        <f>Seniori!RH7</f>
        <v>0</v>
      </c>
      <c r="RI7" s="45">
        <f>Seniori!RI7</f>
        <v>0</v>
      </c>
      <c r="RJ7" s="45">
        <f>Seniori!RJ7</f>
        <v>0</v>
      </c>
      <c r="RK7" s="45">
        <f>Seniori!RK7</f>
        <v>0</v>
      </c>
      <c r="RL7" s="45">
        <f>Seniori!RL7</f>
        <v>0</v>
      </c>
      <c r="RM7" s="45">
        <f>Seniori!RM7</f>
        <v>0</v>
      </c>
      <c r="RN7" s="45">
        <f>Seniori!RN7</f>
        <v>0</v>
      </c>
      <c r="RO7" s="45">
        <f>Seniori!RO7</f>
        <v>0</v>
      </c>
      <c r="RP7" s="45">
        <f>Seniori!RP7</f>
        <v>0</v>
      </c>
      <c r="RQ7" s="45">
        <f>Seniori!RQ7</f>
        <v>0</v>
      </c>
      <c r="RR7" s="45">
        <f>Seniori!RR7</f>
        <v>0</v>
      </c>
      <c r="RS7" s="45">
        <f>Seniori!RS7</f>
        <v>0</v>
      </c>
      <c r="RT7" s="45">
        <f>Seniori!RT7</f>
        <v>0</v>
      </c>
      <c r="RU7" s="45">
        <f>Seniori!RU7</f>
        <v>0</v>
      </c>
      <c r="RV7" s="45"/>
      <c r="RW7" s="45"/>
      <c r="RX7" s="45"/>
      <c r="RY7" s="45"/>
      <c r="RZ7" s="45">
        <f>Seniori!RZ7</f>
        <v>0</v>
      </c>
      <c r="SA7" s="45">
        <f>Seniori!SA7</f>
        <v>0</v>
      </c>
      <c r="SB7" s="45">
        <f>Seniori!SB7</f>
        <v>0</v>
      </c>
      <c r="SC7" s="45">
        <f>Seniori!SC7</f>
        <v>0</v>
      </c>
      <c r="SD7" s="45">
        <f>Seniori!SD7</f>
        <v>0</v>
      </c>
      <c r="SE7" s="45">
        <f>Seniori!SE7</f>
        <v>0</v>
      </c>
      <c r="SF7" s="45">
        <f>Seniori!SF7</f>
        <v>0</v>
      </c>
      <c r="SG7" s="45">
        <f>Seniori!SG7</f>
        <v>0</v>
      </c>
      <c r="SH7" s="45">
        <f>Seniori!SH7</f>
        <v>0</v>
      </c>
      <c r="SI7" s="45"/>
      <c r="SJ7" s="45">
        <f>Seniori!SJ7</f>
        <v>0</v>
      </c>
      <c r="SK7" s="45">
        <f>Seniori!SK7</f>
        <v>0</v>
      </c>
      <c r="SL7" s="45">
        <f>Seniori!SL7</f>
        <v>0</v>
      </c>
      <c r="SM7" s="45">
        <f>Seniori!SM7</f>
        <v>0</v>
      </c>
      <c r="SN7" s="45">
        <f>Seniori!SN7</f>
        <v>0</v>
      </c>
      <c r="SO7" s="45">
        <f>Seniori!SO7</f>
        <v>0</v>
      </c>
      <c r="SP7" s="45">
        <f>Seniori!SP7</f>
        <v>0</v>
      </c>
      <c r="SQ7" s="45">
        <f>Seniori!SQ7</f>
        <v>0</v>
      </c>
      <c r="SR7" s="45">
        <f>Seniori!SR7</f>
        <v>0</v>
      </c>
      <c r="SS7" s="45">
        <f>Seniori!SS7</f>
        <v>0</v>
      </c>
      <c r="ST7" s="45">
        <f>Seniori!ST7</f>
        <v>0</v>
      </c>
      <c r="SU7" s="45">
        <f>Seniori!SU7</f>
        <v>0</v>
      </c>
      <c r="SV7" s="45">
        <f>Seniori!SV7</f>
        <v>0</v>
      </c>
      <c r="SW7" s="45">
        <f>Seniori!SW7</f>
        <v>0</v>
      </c>
      <c r="SX7" s="45">
        <f>Seniori!SX7</f>
        <v>0</v>
      </c>
      <c r="SY7" s="45">
        <f>Seniori!SY7</f>
        <v>0</v>
      </c>
      <c r="SZ7" s="45">
        <f>Seniori!SZ7</f>
        <v>0</v>
      </c>
      <c r="TA7" s="45">
        <f>Seniori!TA7</f>
        <v>0</v>
      </c>
      <c r="TB7" s="45">
        <f>Seniori!TB7</f>
        <v>0</v>
      </c>
    </row>
    <row r="8" spans="1:522" s="1" customFormat="1" ht="18" customHeight="1" x14ac:dyDescent="0.25">
      <c r="A8" s="246"/>
      <c r="B8" s="249"/>
      <c r="C8" s="249"/>
      <c r="D8" s="249"/>
      <c r="E8" s="249"/>
      <c r="F8" s="249"/>
      <c r="G8" s="249"/>
      <c r="H8" s="249"/>
      <c r="I8" s="243"/>
      <c r="J8" s="243"/>
      <c r="K8" s="46" t="str">
        <f>Seniori!K8</f>
        <v>P1</v>
      </c>
      <c r="L8" s="46" t="str">
        <f>Seniori!L8</f>
        <v>P3</v>
      </c>
      <c r="M8" s="46" t="str">
        <f>Seniori!M8</f>
        <v>4r</v>
      </c>
      <c r="N8" s="46" t="str">
        <f>Seniori!N8</f>
        <v>5rU</v>
      </c>
      <c r="O8" s="46" t="str">
        <f>Seniori!O8</f>
        <v>DUA</v>
      </c>
      <c r="P8" s="46" t="str">
        <f>Seniori!P8</f>
        <v>DD</v>
      </c>
      <c r="Q8" s="46" t="str">
        <f>Seniori!Q8</f>
        <v>YD</v>
      </c>
      <c r="R8" s="46" t="str">
        <f>Seniori!R8</f>
        <v>IMII</v>
      </c>
      <c r="S8" s="46" t="str">
        <f>Seniori!S8</f>
        <v>P1</v>
      </c>
      <c r="T8" s="46" t="str">
        <f>Seniori!T8</f>
        <v>P3</v>
      </c>
      <c r="U8" s="46" t="str">
        <f>Seniori!U8</f>
        <v>4r</v>
      </c>
      <c r="V8" s="46" t="str">
        <f>Seniori!V8</f>
        <v>DUA</v>
      </c>
      <c r="W8" s="46" t="str">
        <f>Seniori!W8</f>
        <v>DJ</v>
      </c>
      <c r="X8" s="46" t="str">
        <f>Seniori!X8</f>
        <v>SG</v>
      </c>
      <c r="Y8" s="46" t="str">
        <f>Seniori!Y8</f>
        <v>IMI</v>
      </c>
      <c r="Z8" s="46" t="str">
        <f>Seniori!Z8</f>
        <v>Z2</v>
      </c>
      <c r="AA8" s="46" t="str">
        <f>Seniori!AA8</f>
        <v>Z3</v>
      </c>
      <c r="AB8" s="46" t="str">
        <f>Seniori!AB8</f>
        <v>P1</v>
      </c>
      <c r="AC8" s="46" t="str">
        <f>Seniori!AC8</f>
        <v>P3</v>
      </c>
      <c r="AD8" s="46" t="str">
        <f>Seniori!AD8</f>
        <v>DUA</v>
      </c>
      <c r="AE8" s="46" t="str">
        <f>Seniori!AE8</f>
        <v>DD</v>
      </c>
      <c r="AF8" s="46" t="str">
        <f>Seniori!AF8</f>
        <v>PD</v>
      </c>
      <c r="AG8" s="46" t="str">
        <f>Seniori!AG8</f>
        <v>Z2</v>
      </c>
      <c r="AH8" s="46" t="str">
        <f>Seniori!AH8</f>
        <v>Z3</v>
      </c>
      <c r="AI8" s="46" t="str">
        <f>Seniori!AI8</f>
        <v>P3</v>
      </c>
      <c r="AJ8" s="46" t="str">
        <f>Seniori!AJ8</f>
        <v>4r</v>
      </c>
      <c r="AK8" s="46" t="str">
        <f>Seniori!AK8</f>
        <v>5rU</v>
      </c>
      <c r="AL8" s="46" t="str">
        <f>Seniori!AL8</f>
        <v>DUA</v>
      </c>
      <c r="AM8" s="46" t="str">
        <f>Seniori!AM8</f>
        <v>DD</v>
      </c>
      <c r="AN8" s="46" t="str">
        <f>Seniori!AN8</f>
        <v>SG</v>
      </c>
      <c r="AO8" s="46" t="str">
        <f>Seniori!AO8</f>
        <v>PD</v>
      </c>
      <c r="AP8" s="46" t="str">
        <f>Seniori!AP8</f>
        <v>IMII</v>
      </c>
      <c r="AQ8" s="46" t="str">
        <f>Seniori!AQ8</f>
        <v>Z3</v>
      </c>
      <c r="AR8" s="46" t="str">
        <f>Seniori!AR8</f>
        <v>P3</v>
      </c>
      <c r="AS8" s="46" t="str">
        <f>Seniori!AS8</f>
        <v>4r</v>
      </c>
      <c r="AT8" s="46" t="str">
        <f>Seniori!AT8</f>
        <v>DUA</v>
      </c>
      <c r="AU8" s="46" t="str">
        <f>Seniori!AU8</f>
        <v>DJ</v>
      </c>
      <c r="AV8" s="46" t="str">
        <f>Seniori!AV8</f>
        <v>4r</v>
      </c>
      <c r="AW8" s="46" t="str">
        <f>Seniori!AW8</f>
        <v>LP4</v>
      </c>
      <c r="AX8" s="46" t="str">
        <f>Seniori!AX8</f>
        <v>4r</v>
      </c>
      <c r="AY8" s="46" t="str">
        <f>Seniori!AY8</f>
        <v>LP5</v>
      </c>
      <c r="AZ8" s="46" t="str">
        <f>Seniori!AZ8</f>
        <v>LP4</v>
      </c>
      <c r="BA8" s="46" t="str">
        <f>Seniori!BA8</f>
        <v>4r</v>
      </c>
      <c r="BB8" s="46" t="str">
        <f>Seniori!BB8</f>
        <v>DUB</v>
      </c>
      <c r="BC8" s="46" t="str">
        <f>Seniori!BC8</f>
        <v>YD</v>
      </c>
      <c r="BD8" s="46" t="str">
        <f>Seniori!BD8</f>
        <v>YJ</v>
      </c>
      <c r="BE8" s="46" t="str">
        <f>Seniori!BE8</f>
        <v>DD</v>
      </c>
      <c r="BF8" s="46" t="str">
        <f>Seniori!BF8</f>
        <v>DJ</v>
      </c>
      <c r="BG8" s="46" t="str">
        <f>Seniori!BG8</f>
        <v>Yv</v>
      </c>
      <c r="BH8" s="46" t="str">
        <f>Seniori!BH8</f>
        <v>Z2</v>
      </c>
      <c r="BI8" s="46" t="str">
        <f>Seniori!BI8</f>
        <v>Z3</v>
      </c>
      <c r="BJ8" s="46" t="str">
        <f>Seniori!BJ8</f>
        <v>P1</v>
      </c>
      <c r="BK8" s="46" t="str">
        <f>Seniori!BK8</f>
        <v>P3</v>
      </c>
      <c r="BL8" s="46" t="str">
        <f>Seniori!BL8</f>
        <v>DD</v>
      </c>
      <c r="BM8" s="46" t="str">
        <f>Seniori!BM8</f>
        <v>DUA</v>
      </c>
      <c r="BN8" s="46" t="str">
        <f>Seniori!BN8</f>
        <v>PJ</v>
      </c>
      <c r="BO8" s="46" t="str">
        <f>Seniori!BO8</f>
        <v>4r</v>
      </c>
      <c r="BP8" s="46" t="str">
        <f>Seniori!BP8</f>
        <v>5rU</v>
      </c>
      <c r="BQ8" s="46" t="str">
        <f>Seniori!BQ8</f>
        <v>SG</v>
      </c>
      <c r="BR8" s="46" t="str">
        <f>Seniori!BR8</f>
        <v>4r</v>
      </c>
      <c r="BS8" s="46" t="str">
        <f>Seniori!BS8</f>
        <v>5rU</v>
      </c>
      <c r="BT8" s="46" t="str">
        <f>Seniori!BT8</f>
        <v>DUB</v>
      </c>
      <c r="BU8" s="46" t="str">
        <f>Seniori!BU8</f>
        <v>DJ</v>
      </c>
      <c r="BV8" s="46" t="str">
        <f>Seniori!BV8</f>
        <v>JJ</v>
      </c>
      <c r="BW8" s="46" t="str">
        <f>Seniori!BW8</f>
        <v>YJ</v>
      </c>
      <c r="BX8" s="46" t="str">
        <f>Seniori!BX8</f>
        <v>Yv</v>
      </c>
      <c r="BY8" s="46" t="str">
        <f>Seniori!BY8</f>
        <v>YJ</v>
      </c>
      <c r="BZ8" s="46" t="str">
        <f>Seniori!BZ8</f>
        <v>YD</v>
      </c>
      <c r="CA8" s="46" t="str">
        <f>Seniori!CA8</f>
        <v>P1</v>
      </c>
      <c r="CB8" s="46" t="str">
        <f>Seniori!CB8</f>
        <v>4r</v>
      </c>
      <c r="CC8" s="46" t="str">
        <f>Seniori!CC8</f>
        <v>5rU</v>
      </c>
      <c r="CD8" s="46" t="str">
        <f>Seniori!CD8</f>
        <v>6rU</v>
      </c>
      <c r="CE8" s="46" t="str">
        <f>Seniori!CE8</f>
        <v>DUA</v>
      </c>
      <c r="CF8" s="46" t="str">
        <f>Seniori!CF8</f>
        <v>DD</v>
      </c>
      <c r="CG8" s="46" t="str">
        <f>Seniori!CG8</f>
        <v>JU</v>
      </c>
      <c r="CH8" s="46" t="str">
        <f>Seniori!CH8</f>
        <v>YU</v>
      </c>
      <c r="CI8" s="46" t="str">
        <f>Seniori!CI8</f>
        <v>SG</v>
      </c>
      <c r="CJ8" s="46" t="str">
        <f>Seniori!CJ8</f>
        <v>P3</v>
      </c>
      <c r="CK8" s="46" t="str">
        <f>Seniori!CK8</f>
        <v>4r</v>
      </c>
      <c r="CL8" s="46" t="str">
        <f>Seniori!CL8</f>
        <v>Z3</v>
      </c>
      <c r="CM8" s="46" t="str">
        <f>Seniori!CM8</f>
        <v>5rU</v>
      </c>
      <c r="CN8" s="46" t="str">
        <f>Seniori!CN8</f>
        <v>6rU</v>
      </c>
      <c r="CO8" s="46" t="str">
        <f>Seniori!CO8</f>
        <v>DUB</v>
      </c>
      <c r="CP8" s="46" t="str">
        <f>Seniori!CP8</f>
        <v>L1</v>
      </c>
      <c r="CQ8" s="46" t="str">
        <f>Seniori!CQ8</f>
        <v>JD</v>
      </c>
      <c r="CR8" s="46" t="str">
        <f>Seniori!CR8</f>
        <v>YU</v>
      </c>
      <c r="CS8" s="46" t="str">
        <f>Seniori!CS8</f>
        <v>P1</v>
      </c>
      <c r="CT8" s="46" t="str">
        <f>Seniori!CT8</f>
        <v>Z3</v>
      </c>
      <c r="CU8" s="46" t="str">
        <f>Seniori!CU8</f>
        <v>L3</v>
      </c>
      <c r="CV8" s="46" t="str">
        <f>Seniori!CV8</f>
        <v>DUA</v>
      </c>
      <c r="CW8" s="46" t="str">
        <f>Seniori!CW8</f>
        <v>DD</v>
      </c>
      <c r="CX8" s="46" t="str">
        <f>Seniori!CX8</f>
        <v>JU</v>
      </c>
      <c r="CY8" s="46" t="str">
        <f>Seniori!CY8</f>
        <v>JD</v>
      </c>
      <c r="CZ8" s="46" t="str">
        <f>Seniori!CZ8</f>
        <v>YU</v>
      </c>
      <c r="DA8" s="46" t="str">
        <f>Seniori!DA8</f>
        <v>SG</v>
      </c>
      <c r="DB8" s="46" t="str">
        <f>Seniori!DB8</f>
        <v>DUA</v>
      </c>
      <c r="DC8" s="46" t="str">
        <f>Seniori!DC8</f>
        <v>DD</v>
      </c>
      <c r="DD8" s="46" t="str">
        <f>Seniori!DD8</f>
        <v>JD</v>
      </c>
      <c r="DE8" s="46" t="str">
        <f>Seniori!DE8</f>
        <v>JU</v>
      </c>
      <c r="DF8" s="46" t="str">
        <f>Seniori!DF8</f>
        <v>SG</v>
      </c>
      <c r="DG8" s="46" t="str">
        <f>Seniori!DG8</f>
        <v>IMI</v>
      </c>
      <c r="DH8" s="46" t="str">
        <f>Seniori!DH8</f>
        <v>DUA</v>
      </c>
      <c r="DI8" s="46" t="str">
        <f>Seniori!DI8</f>
        <v>DD</v>
      </c>
      <c r="DJ8" s="46" t="str">
        <f>Seniori!DJ8</f>
        <v>DD</v>
      </c>
      <c r="DK8" s="46" t="str">
        <f>Seniori!DK8</f>
        <v>DJ</v>
      </c>
      <c r="DL8" s="46" t="str">
        <f>Seniori!DL8</f>
        <v>JD</v>
      </c>
      <c r="DM8" s="46" t="str">
        <f>Seniori!DM8</f>
        <v>DUA</v>
      </c>
      <c r="DN8" s="46" t="str">
        <f>Seniori!DN8</f>
        <v>Z4</v>
      </c>
      <c r="DO8" s="46" t="str">
        <f>Seniori!DO8</f>
        <v>Z5</v>
      </c>
      <c r="DP8" s="46" t="str">
        <f>Seniori!DP8</f>
        <v>SG</v>
      </c>
      <c r="DQ8" s="46" t="str">
        <f>Seniori!DQ8</f>
        <v>IMI</v>
      </c>
      <c r="DR8" s="46" t="str">
        <f>Seniori!DR8</f>
        <v>IMIv</v>
      </c>
      <c r="DS8" s="46" t="str">
        <f>Seniori!DS8</f>
        <v>DUA</v>
      </c>
      <c r="DT8" s="46" t="str">
        <f>Seniori!DT8</f>
        <v>DD</v>
      </c>
      <c r="DU8" s="46" t="str">
        <f>Seniori!DU8</f>
        <v>DD</v>
      </c>
      <c r="DV8" s="46" t="str">
        <f>Seniori!DV8</f>
        <v>IMI</v>
      </c>
      <c r="DW8" s="46" t="str">
        <f>Seniori!DW8</f>
        <v>SG</v>
      </c>
      <c r="DX8" s="46" t="str">
        <f>Seniori!DX8</f>
        <v>P1</v>
      </c>
      <c r="DY8" s="46" t="str">
        <f>Seniori!DY8</f>
        <v>DUA</v>
      </c>
      <c r="DZ8" s="46" t="str">
        <f>Seniori!DZ8</f>
        <v>JD</v>
      </c>
      <c r="EA8" s="46" t="str">
        <f>Seniori!EA8</f>
        <v>DD</v>
      </c>
      <c r="EB8" s="46" t="str">
        <f>Seniori!EB8</f>
        <v>5rU</v>
      </c>
      <c r="EC8" s="46" t="str">
        <f>Seniori!EC8</f>
        <v>4r</v>
      </c>
      <c r="ED8" s="46" t="str">
        <f>Seniori!ED8</f>
        <v>LS5</v>
      </c>
      <c r="EE8" s="46" t="str">
        <f>Seniori!EE8</f>
        <v>YU</v>
      </c>
      <c r="EF8" s="46" t="str">
        <f>Seniori!EF8</f>
        <v>P1</v>
      </c>
      <c r="EG8" s="46" t="str">
        <f>Seniori!EG8</f>
        <v>DUA</v>
      </c>
      <c r="EH8" s="46" t="str">
        <f>Seniori!EH8</f>
        <v>DJ</v>
      </c>
      <c r="EI8" s="46" t="str">
        <f>Seniori!EI8</f>
        <v>5rF</v>
      </c>
      <c r="EJ8" s="46" t="str">
        <f>Seniori!EJ8</f>
        <v>4r</v>
      </c>
      <c r="EK8" s="46" t="str">
        <f>Seniori!EK8</f>
        <v>LS6</v>
      </c>
      <c r="EL8" s="46" t="str">
        <f>Seniori!EL8</f>
        <v>YD</v>
      </c>
      <c r="EM8" s="46" t="str">
        <f>Seniori!EM8</f>
        <v>YD</v>
      </c>
      <c r="EN8" s="46" t="str">
        <f>Seniori!EN8</f>
        <v>YJ</v>
      </c>
      <c r="EO8" s="46" t="str">
        <f>Seniori!EO8</f>
        <v>DUA</v>
      </c>
      <c r="EP8" s="46" t="str">
        <f>Seniori!EP8</f>
        <v>Z4</v>
      </c>
      <c r="EQ8" s="46" t="str">
        <f>Seniori!EQ8</f>
        <v>L0</v>
      </c>
      <c r="ER8" s="46" t="str">
        <f>Seniori!ER8</f>
        <v>JU</v>
      </c>
      <c r="ES8" s="46" t="str">
        <f>Seniori!ES8</f>
        <v>JD</v>
      </c>
      <c r="ET8" s="46" t="str">
        <f>Seniori!ET8</f>
        <v>SG</v>
      </c>
      <c r="EU8" s="46" t="str">
        <f>Seniori!EU8</f>
        <v>DUA</v>
      </c>
      <c r="EV8" s="46" t="str">
        <f>Seniori!EV8</f>
        <v>Z5</v>
      </c>
      <c r="EW8" s="46" t="str">
        <f>Seniori!EW8</f>
        <v>DD</v>
      </c>
      <c r="EX8" s="46" t="str">
        <f>Seniori!EX8</f>
        <v>JU</v>
      </c>
      <c r="EY8" s="46" t="str">
        <f>Seniori!EY8</f>
        <v>P2</v>
      </c>
      <c r="EZ8" s="46" t="str">
        <f>Seniori!EZ8</f>
        <v>MKZ2</v>
      </c>
      <c r="FA8" s="46" t="str">
        <f>Seniori!FA8</f>
        <v>Z4</v>
      </c>
      <c r="FB8" s="46" t="str">
        <f>Seniori!FB8</f>
        <v>L2</v>
      </c>
      <c r="FC8" s="46" t="str">
        <f>Seniori!FC8</f>
        <v>LS2</v>
      </c>
      <c r="FD8" s="46" t="str">
        <f>Seniori!FD8</f>
        <v>S3</v>
      </c>
      <c r="FE8" s="46" t="str">
        <f>Seniori!FE8</f>
        <v>SG</v>
      </c>
      <c r="FF8" s="46" t="str">
        <f>Seniori!FF8</f>
        <v>IMI</v>
      </c>
      <c r="FG8" s="46" t="str">
        <f>Seniori!FG8</f>
        <v>IMIv</v>
      </c>
      <c r="FH8" s="46" t="str">
        <f>Seniori!FH8</f>
        <v>YD</v>
      </c>
      <c r="FI8" s="46" t="str">
        <f>Seniori!FI8</f>
        <v>YJ</v>
      </c>
      <c r="FJ8" s="46" t="str">
        <f>Seniori!FJ8</f>
        <v>Yv</v>
      </c>
      <c r="FK8" s="46" t="str">
        <f>Seniori!FK8</f>
        <v>DUA</v>
      </c>
      <c r="FL8" s="46" t="str">
        <f>Seniori!FL8</f>
        <v>DUA</v>
      </c>
      <c r="FM8" s="46" t="str">
        <f>Seniori!FM8</f>
        <v>Z4</v>
      </c>
      <c r="FN8" s="46" t="str">
        <f>Seniori!FN8</f>
        <v>L0</v>
      </c>
      <c r="FO8" s="46" t="str">
        <f>Seniori!FO8</f>
        <v>DD</v>
      </c>
      <c r="FP8" s="46" t="str">
        <f>Seniori!FP8</f>
        <v>DUA</v>
      </c>
      <c r="FQ8" s="46" t="str">
        <f>Seniori!FQ8</f>
        <v>Z4</v>
      </c>
      <c r="FR8" s="46" t="str">
        <f>Seniori!FR8</f>
        <v>Z4</v>
      </c>
      <c r="FS8" s="46" t="str">
        <f>Seniori!FS8</f>
        <v>L0</v>
      </c>
      <c r="FT8" s="46" t="str">
        <f>Seniori!FT8</f>
        <v>DD</v>
      </c>
      <c r="FU8" s="46" t="str">
        <f>Seniori!FU8</f>
        <v>Z2</v>
      </c>
      <c r="FV8" s="46" t="str">
        <f>Seniori!FV8</f>
        <v>Z3</v>
      </c>
      <c r="FW8" s="46" t="str">
        <f>Seniori!FW8</f>
        <v>P1</v>
      </c>
      <c r="FX8" s="46" t="str">
        <f>Seniori!FX8</f>
        <v>P3</v>
      </c>
      <c r="FY8" s="46" t="str">
        <f>Seniori!FY8</f>
        <v>4r</v>
      </c>
      <c r="FZ8" s="46" t="str">
        <f>Seniori!FZ8</f>
        <v>5rU</v>
      </c>
      <c r="GA8" s="46" t="str">
        <f>Seniori!GA8</f>
        <v>6rU</v>
      </c>
      <c r="GB8" s="46" t="str">
        <f>Seniori!GB8</f>
        <v>DUA</v>
      </c>
      <c r="GC8" s="46" t="str">
        <f>Seniori!GC8</f>
        <v>DUB</v>
      </c>
      <c r="GD8" s="46" t="str">
        <f>Seniori!GD8</f>
        <v>DD</v>
      </c>
      <c r="GE8" s="46" t="str">
        <f>Seniori!GE8</f>
        <v>JU</v>
      </c>
      <c r="GF8" s="46" t="str">
        <f>Seniori!GF8</f>
        <v>JD</v>
      </c>
      <c r="GG8" s="46" t="str">
        <f>Seniori!GG8</f>
        <v>PJ</v>
      </c>
      <c r="GH8" s="46" t="str">
        <f>Seniori!GH8</f>
        <v>SG</v>
      </c>
      <c r="GI8" s="46" t="str">
        <f>Seniori!GI8</f>
        <v>YJ</v>
      </c>
      <c r="GJ8" s="46" t="str">
        <f>Seniori!GJ8</f>
        <v>GP</v>
      </c>
      <c r="GK8" s="46" t="str">
        <f>Seniori!GK8</f>
        <v>Z2</v>
      </c>
      <c r="GL8" s="46" t="str">
        <f>Seniori!GL8</f>
        <v>P3</v>
      </c>
      <c r="GM8" s="46" t="str">
        <f>Seniori!GM8</f>
        <v>4r</v>
      </c>
      <c r="GN8" s="46" t="str">
        <f>Seniori!GN8</f>
        <v>5rU</v>
      </c>
      <c r="GO8" s="46" t="str">
        <f>Seniori!GO8</f>
        <v>6rU</v>
      </c>
      <c r="GP8" s="46" t="str">
        <f>Seniori!GP8</f>
        <v>DUA</v>
      </c>
      <c r="GQ8" s="46" t="str">
        <f>Seniori!GQ8</f>
        <v>DUB</v>
      </c>
      <c r="GR8" s="46" t="str">
        <f>Seniori!GR8</f>
        <v>DD</v>
      </c>
      <c r="GS8" s="46" t="str">
        <f>Seniori!GS8</f>
        <v>JJ</v>
      </c>
      <c r="GT8" s="46" t="str">
        <f>Seniori!GT8</f>
        <v>5rF</v>
      </c>
      <c r="GU8" s="46" t="str">
        <f>Seniori!GU8</f>
        <v>LS5</v>
      </c>
      <c r="GV8" s="46" t="str">
        <f>Seniori!GV8</f>
        <v>DUA</v>
      </c>
      <c r="GW8" s="46" t="str">
        <f>Seniori!GW8</f>
        <v>DD</v>
      </c>
      <c r="GX8" s="46" t="str">
        <f>Seniori!GX8</f>
        <v>JD</v>
      </c>
      <c r="GY8" s="46" t="str">
        <f>Seniori!GY8</f>
        <v>YD</v>
      </c>
      <c r="GZ8" s="46" t="str">
        <f>Seniori!GZ8</f>
        <v>4r</v>
      </c>
      <c r="HA8" s="46" t="str">
        <f>Seniori!HA8</f>
        <v>LS6</v>
      </c>
      <c r="HB8" s="46" t="str">
        <f>Seniori!HB8</f>
        <v>DUA</v>
      </c>
      <c r="HC8" s="46" t="str">
        <f>Seniori!HC8</f>
        <v>DJ</v>
      </c>
      <c r="HD8" s="46" t="str">
        <f>Seniori!HD8</f>
        <v>JJ</v>
      </c>
      <c r="HE8" s="46" t="str">
        <f>Seniori!HE8</f>
        <v>YU</v>
      </c>
      <c r="HF8" s="46" t="str">
        <f>Seniori!HF8</f>
        <v>YJ</v>
      </c>
      <c r="HG8" s="46" t="str">
        <f>Seniori!HG8</f>
        <v>IMI</v>
      </c>
      <c r="HH8" s="46" t="str">
        <f>Seniori!HH8</f>
        <v>4r</v>
      </c>
      <c r="HI8" s="46" t="str">
        <f>Seniori!HI8</f>
        <v>P1</v>
      </c>
      <c r="HJ8" s="46" t="str">
        <f>Seniori!HJ8</f>
        <v>4r</v>
      </c>
      <c r="HK8" s="46" t="str">
        <f>Seniori!HK8</f>
        <v>5rU</v>
      </c>
      <c r="HL8" s="46" t="str">
        <f>Seniori!HL8</f>
        <v>6rU</v>
      </c>
      <c r="HM8" s="46" t="str">
        <f>Seniori!HM8</f>
        <v>DUA</v>
      </c>
      <c r="HN8" s="46" t="str">
        <f>Seniori!HN8</f>
        <v>DD</v>
      </c>
      <c r="HO8" s="46" t="str">
        <f>Seniori!HO8</f>
        <v>JU</v>
      </c>
      <c r="HP8" s="46" t="str">
        <f>Seniori!HP8</f>
        <v>YU</v>
      </c>
      <c r="HQ8" s="46" t="str">
        <f>Seniori!HQ8</f>
        <v>SG</v>
      </c>
      <c r="HR8" s="46" t="str">
        <f>Seniori!HR8</f>
        <v>P3</v>
      </c>
      <c r="HS8" s="46" t="str">
        <f>Seniori!HS8</f>
        <v>Z3</v>
      </c>
      <c r="HT8" s="46" t="str">
        <f>Seniori!HT8</f>
        <v>4r</v>
      </c>
      <c r="HU8" s="46" t="str">
        <f>Seniori!HU8</f>
        <v>5rU</v>
      </c>
      <c r="HV8" s="46" t="str">
        <f>Seniori!HV8</f>
        <v>6rU</v>
      </c>
      <c r="HW8" s="46" t="str">
        <f>Seniori!HW8</f>
        <v>DUB</v>
      </c>
      <c r="HX8" s="46" t="str">
        <f>Seniori!HX8</f>
        <v>L1</v>
      </c>
      <c r="HY8" s="46" t="str">
        <f>Seniori!HY8</f>
        <v>JD</v>
      </c>
      <c r="HZ8" s="46" t="str">
        <f>Seniori!HZ8</f>
        <v>YU</v>
      </c>
      <c r="IA8" s="46" t="str">
        <f>Seniori!IA8</f>
        <v>YD</v>
      </c>
      <c r="IB8" s="46" t="str">
        <f>Seniori!IB8</f>
        <v>YJ</v>
      </c>
      <c r="IC8" s="46" t="str">
        <f>Seniori!IC8</f>
        <v>Yv</v>
      </c>
      <c r="ID8" s="46" t="str">
        <f>Seniori!ID8</f>
        <v>SG</v>
      </c>
      <c r="IE8" s="46" t="str">
        <f>Seniori!IE8</f>
        <v>IMI</v>
      </c>
      <c r="IF8" s="46" t="str">
        <f>Seniori!IF8</f>
        <v>IMIv</v>
      </c>
      <c r="IG8" s="46" t="str">
        <f>Seniori!IG8</f>
        <v>6rU</v>
      </c>
      <c r="IH8" s="46" t="str">
        <f>Seniori!IH8</f>
        <v>YD</v>
      </c>
      <c r="II8" s="46" t="str">
        <f>Seniori!II8</f>
        <v>DUA</v>
      </c>
      <c r="IJ8" s="46" t="str">
        <f>Seniori!IJ8</f>
        <v>DD</v>
      </c>
      <c r="IK8" s="46" t="str">
        <f>Seniori!IK8</f>
        <v>DUA</v>
      </c>
      <c r="IL8" s="46" t="str">
        <f>Seniori!IL8</f>
        <v>JU</v>
      </c>
      <c r="IM8" s="46" t="str">
        <f>Seniori!IM8</f>
        <v>JD</v>
      </c>
      <c r="IN8" s="46">
        <f>Seniori!IN8</f>
        <v>0</v>
      </c>
      <c r="IO8" s="46">
        <f>Seniori!IO8</f>
        <v>0</v>
      </c>
      <c r="IP8" s="46">
        <f>Seniori!IP8</f>
        <v>0</v>
      </c>
      <c r="IQ8" s="46">
        <f>Seniori!IQ8</f>
        <v>0</v>
      </c>
      <c r="IR8" s="46">
        <f>Seniori!IR8</f>
        <v>0</v>
      </c>
      <c r="IS8" s="46">
        <f>Seniori!IS8</f>
        <v>0</v>
      </c>
      <c r="IT8" s="46">
        <f>Seniori!IT8</f>
        <v>0</v>
      </c>
      <c r="IU8" s="46">
        <f>Seniori!IU8</f>
        <v>0</v>
      </c>
      <c r="IV8" s="46">
        <f>Seniori!IV8</f>
        <v>0</v>
      </c>
      <c r="IW8" s="46">
        <f>Seniori!IW8</f>
        <v>0</v>
      </c>
      <c r="IX8" s="46">
        <f>Seniori!IX8</f>
        <v>0</v>
      </c>
      <c r="IY8" s="46">
        <f>Seniori!IY8</f>
        <v>0</v>
      </c>
      <c r="IZ8" s="46">
        <f>Seniori!IZ8</f>
        <v>0</v>
      </c>
      <c r="JA8" s="46">
        <f>Seniori!JA8</f>
        <v>0</v>
      </c>
      <c r="JB8" s="46">
        <f>Seniori!JB8</f>
        <v>0</v>
      </c>
      <c r="JC8" s="46">
        <f>Seniori!JC8</f>
        <v>0</v>
      </c>
      <c r="JD8" s="46">
        <f>Seniori!JD8</f>
        <v>0</v>
      </c>
      <c r="JE8" s="46">
        <f>Seniori!JE8</f>
        <v>0</v>
      </c>
      <c r="JF8" s="46">
        <f>Seniori!JF8</f>
        <v>0</v>
      </c>
      <c r="JG8" s="46">
        <f>Seniori!JG8</f>
        <v>0</v>
      </c>
      <c r="JH8" s="46">
        <f>Seniori!JH8</f>
        <v>0</v>
      </c>
      <c r="JI8" s="46">
        <f>Seniori!JI8</f>
        <v>0</v>
      </c>
      <c r="JJ8" s="46">
        <f>Seniori!JJ8</f>
        <v>0</v>
      </c>
      <c r="JK8" s="46">
        <f>Seniori!JK8</f>
        <v>0</v>
      </c>
      <c r="JL8" s="46">
        <f>Seniori!JL8</f>
        <v>0</v>
      </c>
      <c r="JM8" s="46">
        <f>Seniori!JM8</f>
        <v>0</v>
      </c>
      <c r="JN8" s="46">
        <f>Seniori!JN8</f>
        <v>0</v>
      </c>
      <c r="JO8" s="46">
        <f>Seniori!JO8</f>
        <v>0</v>
      </c>
      <c r="JP8" s="46">
        <f>Seniori!JP8</f>
        <v>0</v>
      </c>
      <c r="JQ8" s="46">
        <f>Seniori!JQ8</f>
        <v>0</v>
      </c>
      <c r="JR8" s="46">
        <f>Seniori!JR8</f>
        <v>0</v>
      </c>
      <c r="JS8" s="46">
        <f>Seniori!JS8</f>
        <v>0</v>
      </c>
      <c r="JT8" s="46">
        <f>Seniori!JT8</f>
        <v>0</v>
      </c>
      <c r="JU8" s="46">
        <f>Seniori!JU8</f>
        <v>0</v>
      </c>
      <c r="JV8" s="46">
        <f>Seniori!JV8</f>
        <v>0</v>
      </c>
      <c r="JW8" s="46">
        <f>Seniori!JW8</f>
        <v>0</v>
      </c>
      <c r="JX8" s="46">
        <f>Seniori!JX8</f>
        <v>0</v>
      </c>
      <c r="JY8" s="46">
        <f>Seniori!JY8</f>
        <v>0</v>
      </c>
      <c r="JZ8" s="46">
        <f>Seniori!JZ8</f>
        <v>0</v>
      </c>
      <c r="KA8" s="46">
        <f>Seniori!KA8</f>
        <v>0</v>
      </c>
      <c r="KB8" s="46">
        <f>Seniori!KB8</f>
        <v>0</v>
      </c>
      <c r="KC8" s="46">
        <f>Seniori!KC8</f>
        <v>0</v>
      </c>
      <c r="KD8" s="46">
        <f>Seniori!KD8</f>
        <v>0</v>
      </c>
      <c r="KE8" s="46">
        <f>Seniori!KE8</f>
        <v>0</v>
      </c>
      <c r="KF8" s="46">
        <f>Seniori!KF8</f>
        <v>0</v>
      </c>
      <c r="KG8" s="46">
        <f>Seniori!KG8</f>
        <v>0</v>
      </c>
      <c r="KH8" s="46">
        <f>Seniori!KH8</f>
        <v>0</v>
      </c>
      <c r="KI8" s="46">
        <f>Seniori!KI8</f>
        <v>0</v>
      </c>
      <c r="KJ8" s="46">
        <f>Seniori!KJ8</f>
        <v>0</v>
      </c>
      <c r="KK8" s="46">
        <f>Seniori!KK8</f>
        <v>0</v>
      </c>
      <c r="KL8" s="46">
        <f>Seniori!KL8</f>
        <v>0</v>
      </c>
      <c r="KM8" s="46">
        <f>Seniori!KM8</f>
        <v>0</v>
      </c>
      <c r="KN8" s="46">
        <f>Seniori!KN8</f>
        <v>0</v>
      </c>
      <c r="KO8" s="46">
        <f>Seniori!KO8</f>
        <v>0</v>
      </c>
      <c r="KP8" s="46">
        <f>Seniori!KP8</f>
        <v>0</v>
      </c>
      <c r="KQ8" s="46">
        <f>Seniori!KQ8</f>
        <v>0</v>
      </c>
      <c r="KR8" s="46">
        <f>Seniori!KR8</f>
        <v>0</v>
      </c>
      <c r="KS8" s="46">
        <f>Seniori!KS8</f>
        <v>0</v>
      </c>
      <c r="KT8" s="46">
        <f>Seniori!KT8</f>
        <v>0</v>
      </c>
      <c r="KU8" s="46">
        <f>Seniori!KU8</f>
        <v>0</v>
      </c>
      <c r="KV8" s="46">
        <f>Seniori!KV8</f>
        <v>0</v>
      </c>
      <c r="KW8" s="46">
        <f>Seniori!KW8</f>
        <v>0</v>
      </c>
      <c r="KX8" s="46">
        <f>Seniori!KX8</f>
        <v>0</v>
      </c>
      <c r="KY8" s="46">
        <f>Seniori!KY8</f>
        <v>0</v>
      </c>
      <c r="KZ8" s="46">
        <f>Seniori!KZ8</f>
        <v>0</v>
      </c>
      <c r="LA8" s="46">
        <f>Seniori!LA8</f>
        <v>0</v>
      </c>
      <c r="LB8" s="46">
        <f>Seniori!LB8</f>
        <v>0</v>
      </c>
      <c r="LC8" s="46">
        <f>Seniori!LC8</f>
        <v>0</v>
      </c>
      <c r="LD8" s="46">
        <f>Seniori!LD8</f>
        <v>0</v>
      </c>
      <c r="LE8" s="46">
        <f>Seniori!LE8</f>
        <v>0</v>
      </c>
      <c r="LF8" s="46">
        <f>Seniori!LF8</f>
        <v>0</v>
      </c>
      <c r="LG8" s="46">
        <f>Seniori!LG8</f>
        <v>0</v>
      </c>
      <c r="LH8" s="46">
        <f>Seniori!LH8</f>
        <v>0</v>
      </c>
      <c r="LI8" s="46">
        <f>Seniori!LI8</f>
        <v>0</v>
      </c>
      <c r="LJ8" s="46">
        <f>Seniori!LJ8</f>
        <v>0</v>
      </c>
      <c r="LK8" s="46">
        <f>Seniori!LK8</f>
        <v>0</v>
      </c>
      <c r="LL8" s="46">
        <f>Seniori!LL8</f>
        <v>0</v>
      </c>
      <c r="LM8" s="46">
        <f>Seniori!LM8</f>
        <v>0</v>
      </c>
      <c r="LN8" s="46">
        <f>Seniori!LN8</f>
        <v>0</v>
      </c>
      <c r="LO8" s="46">
        <f>Seniori!LO8</f>
        <v>0</v>
      </c>
      <c r="LP8" s="46">
        <f>Seniori!LP8</f>
        <v>0</v>
      </c>
      <c r="LQ8" s="46">
        <f>Seniori!LQ8</f>
        <v>0</v>
      </c>
      <c r="LR8" s="46">
        <f>Seniori!LR8</f>
        <v>0</v>
      </c>
      <c r="LS8" s="46">
        <f>Seniori!LS8</f>
        <v>0</v>
      </c>
      <c r="LT8" s="46">
        <f>Seniori!LT8</f>
        <v>0</v>
      </c>
      <c r="LU8" s="46">
        <f>Seniori!LU8</f>
        <v>0</v>
      </c>
      <c r="LV8" s="46">
        <f>Seniori!LV8</f>
        <v>0</v>
      </c>
      <c r="LW8" s="46">
        <f>Seniori!LW8</f>
        <v>0</v>
      </c>
      <c r="LX8" s="46">
        <f>Seniori!LX8</f>
        <v>0</v>
      </c>
      <c r="LY8" s="46">
        <f>Seniori!LY8</f>
        <v>0</v>
      </c>
      <c r="LZ8" s="46">
        <f>Seniori!LZ8</f>
        <v>0</v>
      </c>
      <c r="MA8" s="46">
        <f>Seniori!MA8</f>
        <v>0</v>
      </c>
      <c r="MB8" s="46">
        <f>Seniori!MB8</f>
        <v>0</v>
      </c>
      <c r="MC8" s="46">
        <f>Seniori!MC8</f>
        <v>0</v>
      </c>
      <c r="MD8" s="46">
        <f>Seniori!MD8</f>
        <v>0</v>
      </c>
      <c r="ME8" s="46">
        <f>Seniori!ME8</f>
        <v>0</v>
      </c>
      <c r="MF8" s="46">
        <f>Seniori!MF8</f>
        <v>0</v>
      </c>
      <c r="MG8" s="46">
        <f>Seniori!MG8</f>
        <v>0</v>
      </c>
      <c r="MH8" s="46">
        <f>Seniori!MH8</f>
        <v>0</v>
      </c>
      <c r="MI8" s="46">
        <f>Seniori!MI8</f>
        <v>0</v>
      </c>
      <c r="MJ8" s="46">
        <f>Seniori!MJ8</f>
        <v>0</v>
      </c>
      <c r="MK8" s="46">
        <f>Seniori!MK8</f>
        <v>0</v>
      </c>
      <c r="ML8" s="46">
        <f>Seniori!ML8</f>
        <v>0</v>
      </c>
      <c r="MM8" s="46">
        <f>Seniori!MM8</f>
        <v>0</v>
      </c>
      <c r="MN8" s="46">
        <f>Seniori!MN8</f>
        <v>0</v>
      </c>
      <c r="MO8" s="46">
        <f>Seniori!MO8</f>
        <v>0</v>
      </c>
      <c r="MP8" s="46">
        <f>Seniori!MP8</f>
        <v>0</v>
      </c>
      <c r="MQ8" s="46">
        <f>Seniori!MQ8</f>
        <v>0</v>
      </c>
      <c r="MR8" s="46">
        <f>Seniori!MR8</f>
        <v>0</v>
      </c>
      <c r="MS8" s="46">
        <f>Seniori!MS8</f>
        <v>0</v>
      </c>
      <c r="MT8" s="46">
        <f>Seniori!MT8</f>
        <v>0</v>
      </c>
      <c r="MU8" s="46">
        <f>Seniori!MU8</f>
        <v>0</v>
      </c>
      <c r="MV8" s="46">
        <f>Seniori!MV8</f>
        <v>0</v>
      </c>
      <c r="MW8" s="46">
        <f>Seniori!MW8</f>
        <v>0</v>
      </c>
      <c r="MX8" s="46">
        <f>Seniori!MX8</f>
        <v>0</v>
      </c>
      <c r="MY8" s="46">
        <f>Seniori!MY8</f>
        <v>0</v>
      </c>
      <c r="MZ8" s="46">
        <f>Seniori!MZ8</f>
        <v>0</v>
      </c>
      <c r="NA8" s="46">
        <f>Seniori!NA8</f>
        <v>0</v>
      </c>
      <c r="NB8" s="46">
        <f>Seniori!NB8</f>
        <v>0</v>
      </c>
      <c r="NC8" s="46">
        <f>Seniori!NC8</f>
        <v>0</v>
      </c>
      <c r="ND8" s="46">
        <f>Seniori!ND8</f>
        <v>0</v>
      </c>
      <c r="NE8" s="46">
        <f>Seniori!NE8</f>
        <v>0</v>
      </c>
      <c r="NF8" s="46">
        <f>Seniori!NF8</f>
        <v>0</v>
      </c>
      <c r="NG8" s="46">
        <f>Seniori!NG8</f>
        <v>0</v>
      </c>
      <c r="NH8" s="46">
        <f>Seniori!NH8</f>
        <v>0</v>
      </c>
      <c r="NI8" s="46">
        <f>Seniori!NI8</f>
        <v>0</v>
      </c>
      <c r="NJ8" s="46">
        <f>Seniori!NJ8</f>
        <v>0</v>
      </c>
      <c r="NK8" s="46">
        <f>Seniori!NK8</f>
        <v>0</v>
      </c>
      <c r="NL8" s="46">
        <f>Seniori!NL8</f>
        <v>0</v>
      </c>
      <c r="NM8" s="46">
        <f>Seniori!NM8</f>
        <v>0</v>
      </c>
      <c r="NN8" s="46">
        <f>Seniori!NN8</f>
        <v>0</v>
      </c>
      <c r="NO8" s="46">
        <f>Seniori!NO8</f>
        <v>0</v>
      </c>
      <c r="NP8" s="46">
        <f>Seniori!NP8</f>
        <v>0</v>
      </c>
      <c r="NQ8" s="46">
        <f>Seniori!NQ8</f>
        <v>0</v>
      </c>
      <c r="NR8" s="46">
        <f>Seniori!NR8</f>
        <v>0</v>
      </c>
      <c r="NS8" s="46">
        <f>Seniori!NS8</f>
        <v>0</v>
      </c>
      <c r="NT8" s="46">
        <f>Seniori!NT8</f>
        <v>0</v>
      </c>
      <c r="NU8" s="46">
        <f>Seniori!NU8</f>
        <v>0</v>
      </c>
      <c r="NV8" s="46">
        <f>Seniori!NV8</f>
        <v>0</v>
      </c>
      <c r="NW8" s="46">
        <f>Seniori!NW8</f>
        <v>0</v>
      </c>
      <c r="NX8" s="46">
        <f>Seniori!NX8</f>
        <v>0</v>
      </c>
      <c r="NY8" s="46">
        <f>Seniori!NY8</f>
        <v>0</v>
      </c>
      <c r="NZ8" s="46">
        <f>Seniori!NZ8</f>
        <v>0</v>
      </c>
      <c r="OA8" s="46">
        <f>Seniori!OA8</f>
        <v>0</v>
      </c>
      <c r="OB8" s="46">
        <f>Seniori!OB8</f>
        <v>0</v>
      </c>
      <c r="OC8" s="46">
        <f>Seniori!OC8</f>
        <v>0</v>
      </c>
      <c r="OD8" s="46">
        <f>Seniori!OD8</f>
        <v>0</v>
      </c>
      <c r="OE8" s="46">
        <f>Seniori!OE8</f>
        <v>0</v>
      </c>
      <c r="OF8" s="46">
        <f>Seniori!OF8</f>
        <v>0</v>
      </c>
      <c r="OG8" s="46">
        <f>Seniori!OG8</f>
        <v>0</v>
      </c>
      <c r="OH8" s="46">
        <f>Seniori!OH8</f>
        <v>0</v>
      </c>
      <c r="OI8" s="46">
        <f>Seniori!OI8</f>
        <v>0</v>
      </c>
      <c r="OJ8" s="46">
        <f>Seniori!OJ8</f>
        <v>0</v>
      </c>
      <c r="OK8" s="46">
        <f>Seniori!OK8</f>
        <v>0</v>
      </c>
      <c r="OL8" s="46">
        <f>Seniori!OL8</f>
        <v>0</v>
      </c>
      <c r="OM8" s="46">
        <f>Seniori!OM8</f>
        <v>0</v>
      </c>
      <c r="ON8" s="46">
        <f>Seniori!ON8</f>
        <v>0</v>
      </c>
      <c r="OO8" s="46">
        <f>Seniori!OO8</f>
        <v>0</v>
      </c>
      <c r="OP8" s="46">
        <f>Seniori!OP8</f>
        <v>0</v>
      </c>
      <c r="OQ8" s="46">
        <f>Seniori!OQ8</f>
        <v>0</v>
      </c>
      <c r="OR8" s="46">
        <f>Seniori!OR8</f>
        <v>0</v>
      </c>
      <c r="OS8" s="46">
        <f>Seniori!OS8</f>
        <v>0</v>
      </c>
      <c r="OT8" s="46">
        <f>Seniori!OT8</f>
        <v>0</v>
      </c>
      <c r="OU8" s="46">
        <f>Seniori!OU8</f>
        <v>0</v>
      </c>
      <c r="OV8" s="46">
        <f>Seniori!OV8</f>
        <v>0</v>
      </c>
      <c r="OW8" s="46">
        <f>Seniori!OW8</f>
        <v>0</v>
      </c>
      <c r="OX8" s="46">
        <f>Seniori!OX8</f>
        <v>0</v>
      </c>
      <c r="OY8" s="46">
        <f>Seniori!OY8</f>
        <v>0</v>
      </c>
      <c r="OZ8" s="46">
        <f>Seniori!OZ8</f>
        <v>0</v>
      </c>
      <c r="PA8" s="46">
        <f>Seniori!PA8</f>
        <v>0</v>
      </c>
      <c r="PB8" s="46">
        <f>Seniori!PB8</f>
        <v>0</v>
      </c>
      <c r="PC8" s="46">
        <f>Seniori!PC8</f>
        <v>0</v>
      </c>
      <c r="PD8" s="46">
        <f>Seniori!PD8</f>
        <v>0</v>
      </c>
      <c r="PE8" s="46">
        <f>Seniori!PE8</f>
        <v>0</v>
      </c>
      <c r="PF8" s="46">
        <f>Seniori!PF8</f>
        <v>0</v>
      </c>
      <c r="PG8" s="46">
        <f>Seniori!PG8</f>
        <v>0</v>
      </c>
      <c r="PH8" s="46">
        <f>Seniori!PH8</f>
        <v>0</v>
      </c>
      <c r="PI8" s="46">
        <f>Seniori!PI8</f>
        <v>0</v>
      </c>
      <c r="PJ8" s="46">
        <f>Seniori!PJ8</f>
        <v>0</v>
      </c>
      <c r="PK8" s="46">
        <f>Seniori!PK8</f>
        <v>0</v>
      </c>
      <c r="PL8" s="46">
        <f>Seniori!PL8</f>
        <v>0</v>
      </c>
      <c r="PM8" s="46">
        <f>Seniori!PM8</f>
        <v>0</v>
      </c>
      <c r="PN8" s="46">
        <f>Seniori!PN8</f>
        <v>0</v>
      </c>
      <c r="PO8" s="46">
        <f>Seniori!PO8</f>
        <v>0</v>
      </c>
      <c r="PP8" s="46">
        <f>Seniori!PP8</f>
        <v>0</v>
      </c>
      <c r="PQ8" s="46">
        <f>Seniori!PQ8</f>
        <v>0</v>
      </c>
      <c r="PR8" s="46">
        <f>Seniori!PR8</f>
        <v>0</v>
      </c>
      <c r="PS8" s="46">
        <f>Seniori!PS8</f>
        <v>0</v>
      </c>
      <c r="PT8" s="46">
        <f>Seniori!PT8</f>
        <v>0</v>
      </c>
      <c r="PU8" s="46">
        <f>Seniori!PU8</f>
        <v>0</v>
      </c>
      <c r="PV8" s="46">
        <f>Seniori!PV8</f>
        <v>0</v>
      </c>
      <c r="PW8" s="46">
        <f>Seniori!PW8</f>
        <v>0</v>
      </c>
      <c r="PX8" s="46">
        <f>Seniori!PX8</f>
        <v>0</v>
      </c>
      <c r="PY8" s="46">
        <f>Seniori!PY8</f>
        <v>0</v>
      </c>
      <c r="PZ8" s="46">
        <f>Seniori!PZ8</f>
        <v>0</v>
      </c>
      <c r="QA8" s="46">
        <f>Seniori!QA8</f>
        <v>0</v>
      </c>
      <c r="QB8" s="46">
        <f>Seniori!QB8</f>
        <v>0</v>
      </c>
      <c r="QC8" s="46">
        <f>Seniori!QC8</f>
        <v>0</v>
      </c>
      <c r="QD8" s="46">
        <f>Seniori!QD8</f>
        <v>0</v>
      </c>
      <c r="QE8" s="46">
        <f>Seniori!QE8</f>
        <v>0</v>
      </c>
      <c r="QF8" s="46">
        <f>Seniori!QF8</f>
        <v>0</v>
      </c>
      <c r="QG8" s="46">
        <f>Seniori!QG8</f>
        <v>0</v>
      </c>
      <c r="QH8" s="46">
        <f>Seniori!QH8</f>
        <v>0</v>
      </c>
      <c r="QI8" s="46">
        <f>Seniori!QI8</f>
        <v>0</v>
      </c>
      <c r="QJ8" s="46">
        <f>Seniori!QJ8</f>
        <v>0</v>
      </c>
      <c r="QK8" s="46">
        <f>Seniori!QK8</f>
        <v>0</v>
      </c>
      <c r="QL8" s="46">
        <f>Seniori!QL8</f>
        <v>0</v>
      </c>
      <c r="QM8" s="46">
        <f>Seniori!QM8</f>
        <v>0</v>
      </c>
      <c r="QN8" s="46">
        <f>Seniori!QN8</f>
        <v>0</v>
      </c>
      <c r="QO8" s="46">
        <f>Seniori!QO8</f>
        <v>0</v>
      </c>
      <c r="QP8" s="46">
        <f>Seniori!QP8</f>
        <v>0</v>
      </c>
      <c r="QQ8" s="46">
        <f>Seniori!QQ8</f>
        <v>0</v>
      </c>
      <c r="QR8" s="46">
        <f>Seniori!QR8</f>
        <v>0</v>
      </c>
      <c r="QS8" s="46">
        <f>Seniori!QS8</f>
        <v>0</v>
      </c>
      <c r="QT8" s="46">
        <f>Seniori!QT8</f>
        <v>0</v>
      </c>
      <c r="QU8" s="46">
        <f>Seniori!QU8</f>
        <v>0</v>
      </c>
      <c r="QV8" s="46">
        <f>Seniori!QV8</f>
        <v>0</v>
      </c>
      <c r="QW8" s="46">
        <f>Seniori!QW8</f>
        <v>0</v>
      </c>
      <c r="QX8" s="46">
        <f>Seniori!QX8</f>
        <v>0</v>
      </c>
      <c r="QY8" s="46">
        <f>Seniori!QY8</f>
        <v>0</v>
      </c>
      <c r="QZ8" s="46">
        <f>Seniori!QZ8</f>
        <v>0</v>
      </c>
      <c r="RA8" s="46">
        <f>Seniori!RA8</f>
        <v>0</v>
      </c>
      <c r="RB8" s="46">
        <f>Seniori!RB8</f>
        <v>0</v>
      </c>
      <c r="RC8" s="46">
        <f>Seniori!RC8</f>
        <v>0</v>
      </c>
      <c r="RD8" s="46">
        <f>Seniori!RD8</f>
        <v>0</v>
      </c>
      <c r="RE8" s="46">
        <f>Seniori!RE8</f>
        <v>0</v>
      </c>
      <c r="RF8" s="46">
        <f>Seniori!RF8</f>
        <v>0</v>
      </c>
      <c r="RG8" s="46">
        <f>Seniori!RG8</f>
        <v>0</v>
      </c>
      <c r="RH8" s="46">
        <f>Seniori!RH8</f>
        <v>0</v>
      </c>
      <c r="RI8" s="46">
        <f>Seniori!RI8</f>
        <v>0</v>
      </c>
      <c r="RJ8" s="46">
        <f>Seniori!RJ8</f>
        <v>0</v>
      </c>
      <c r="RK8" s="46">
        <f>Seniori!RK8</f>
        <v>0</v>
      </c>
      <c r="RL8" s="46">
        <f>Seniori!RL8</f>
        <v>0</v>
      </c>
      <c r="RM8" s="46">
        <f>Seniori!RM8</f>
        <v>0</v>
      </c>
      <c r="RN8" s="46">
        <f>Seniori!RN8</f>
        <v>0</v>
      </c>
      <c r="RO8" s="46">
        <f>Seniori!RO8</f>
        <v>0</v>
      </c>
      <c r="RP8" s="46">
        <f>Seniori!RP8</f>
        <v>0</v>
      </c>
      <c r="RQ8" s="46">
        <f>Seniori!RQ8</f>
        <v>0</v>
      </c>
      <c r="RR8" s="46">
        <f>Seniori!RR8</f>
        <v>0</v>
      </c>
      <c r="RS8" s="46">
        <f>Seniori!RS8</f>
        <v>0</v>
      </c>
      <c r="RT8" s="46">
        <f>Seniori!RT8</f>
        <v>0</v>
      </c>
      <c r="RU8" s="46">
        <f>Seniori!RU8</f>
        <v>0</v>
      </c>
      <c r="RV8" s="46">
        <f>Seniori!RV8</f>
        <v>0</v>
      </c>
      <c r="RW8" s="46">
        <f>Seniori!RW8</f>
        <v>0</v>
      </c>
      <c r="RX8" s="46">
        <f>Seniori!RX8</f>
        <v>0</v>
      </c>
      <c r="RY8" s="46">
        <f>Seniori!RY8</f>
        <v>0</v>
      </c>
      <c r="RZ8" s="46">
        <f>Seniori!RZ8</f>
        <v>0</v>
      </c>
      <c r="SA8" s="46">
        <f>Seniori!SA8</f>
        <v>0</v>
      </c>
      <c r="SB8" s="46">
        <f>Seniori!SB8</f>
        <v>0</v>
      </c>
      <c r="SC8" s="46">
        <f>Seniori!SC8</f>
        <v>0</v>
      </c>
      <c r="SD8" s="46">
        <f>Seniori!SD8</f>
        <v>0</v>
      </c>
      <c r="SE8" s="46">
        <f>Seniori!SE8</f>
        <v>0</v>
      </c>
      <c r="SF8" s="46">
        <f>Seniori!SF8</f>
        <v>0</v>
      </c>
      <c r="SG8" s="46">
        <f>Seniori!SG8</f>
        <v>0</v>
      </c>
      <c r="SH8" s="46">
        <f>Seniori!SH8</f>
        <v>0</v>
      </c>
      <c r="SI8" s="46">
        <f>Seniori!SI8</f>
        <v>0</v>
      </c>
      <c r="SJ8" s="46">
        <f>Seniori!SJ8</f>
        <v>0</v>
      </c>
      <c r="SK8" s="46">
        <f>Seniori!SK8</f>
        <v>0</v>
      </c>
      <c r="SL8" s="46">
        <f>Seniori!SL8</f>
        <v>0</v>
      </c>
      <c r="SM8" s="46">
        <f>Seniori!SM8</f>
        <v>0</v>
      </c>
      <c r="SN8" s="46">
        <f>Seniori!SN8</f>
        <v>0</v>
      </c>
      <c r="SO8" s="46">
        <f>Seniori!SO8</f>
        <v>0</v>
      </c>
      <c r="SP8" s="46">
        <f>Seniori!SP8</f>
        <v>0</v>
      </c>
      <c r="SQ8" s="46">
        <f>Seniori!SQ8</f>
        <v>0</v>
      </c>
      <c r="SR8" s="46">
        <f>Seniori!SR8</f>
        <v>0</v>
      </c>
      <c r="SS8" s="46">
        <f>Seniori!SS8</f>
        <v>0</v>
      </c>
      <c r="ST8" s="46">
        <f>Seniori!ST8</f>
        <v>0</v>
      </c>
      <c r="SU8" s="46">
        <f>Seniori!SU8</f>
        <v>0</v>
      </c>
      <c r="SV8" s="46">
        <f>Seniori!SV8</f>
        <v>0</v>
      </c>
      <c r="SW8" s="46">
        <f>Seniori!SW8</f>
        <v>0</v>
      </c>
      <c r="SX8" s="46">
        <f>Seniori!SX8</f>
        <v>0</v>
      </c>
      <c r="SY8" s="46">
        <f>Seniori!SY8</f>
        <v>0</v>
      </c>
      <c r="SZ8" s="46">
        <f>Seniori!SZ8</f>
        <v>0</v>
      </c>
      <c r="TA8" s="46">
        <f>Seniori!TA8</f>
        <v>0</v>
      </c>
      <c r="TB8" s="46">
        <f>Seniori!TB8</f>
        <v>0</v>
      </c>
    </row>
    <row r="9" spans="1:522" s="10" customFormat="1" ht="18" customHeight="1" x14ac:dyDescent="0.2">
      <c r="A9" s="12">
        <v>1</v>
      </c>
      <c r="B9" s="11" t="s">
        <v>179</v>
      </c>
      <c r="C9" s="1">
        <v>12223</v>
      </c>
      <c r="D9" s="12">
        <v>2019</v>
      </c>
      <c r="E9" s="4" t="s">
        <v>131</v>
      </c>
      <c r="F9" s="9">
        <v>3021</v>
      </c>
      <c r="G9" s="9" t="s">
        <v>96</v>
      </c>
      <c r="H9" s="4" t="s">
        <v>64</v>
      </c>
      <c r="I9" s="1">
        <f t="shared" ref="I9:I19" si="0">SUM(K9:TB9)</f>
        <v>73</v>
      </c>
      <c r="J9" s="12">
        <f>Tabuľka311[[#This Row],[Stĺpec9]]</f>
        <v>73</v>
      </c>
      <c r="K9" s="97">
        <f>Seniori!K36</f>
        <v>0</v>
      </c>
      <c r="L9" s="97">
        <f>Seniori!L36</f>
        <v>0</v>
      </c>
      <c r="M9" s="97">
        <f>Seniori!M36</f>
        <v>0</v>
      </c>
      <c r="N9" s="97">
        <f>Seniori!N36</f>
        <v>0</v>
      </c>
      <c r="O9" s="97">
        <f>Seniori!O36</f>
        <v>0</v>
      </c>
      <c r="P9" s="97">
        <f>Seniori!P36</f>
        <v>0</v>
      </c>
      <c r="Q9" s="97">
        <f>Seniori!Q36</f>
        <v>0</v>
      </c>
      <c r="R9" s="97">
        <f>Seniori!R36</f>
        <v>0</v>
      </c>
      <c r="S9" s="97">
        <f>Seniori!S36</f>
        <v>0</v>
      </c>
      <c r="T9" s="97">
        <f>Seniori!T36</f>
        <v>0</v>
      </c>
      <c r="U9" s="97">
        <f>Seniori!U36</f>
        <v>0</v>
      </c>
      <c r="V9" s="97">
        <f>Seniori!V36</f>
        <v>0</v>
      </c>
      <c r="W9" s="97">
        <f>Seniori!W36</f>
        <v>0</v>
      </c>
      <c r="X9" s="97">
        <f>Seniori!X36</f>
        <v>0</v>
      </c>
      <c r="Y9" s="97">
        <f>Seniori!Y36</f>
        <v>0</v>
      </c>
      <c r="Z9" s="97">
        <f>Seniori!Z36</f>
        <v>0</v>
      </c>
      <c r="AA9" s="97">
        <f>Seniori!AA36</f>
        <v>0</v>
      </c>
      <c r="AB9" s="97">
        <f>Seniori!AB36</f>
        <v>0</v>
      </c>
      <c r="AC9" s="97">
        <f>Seniori!AC36</f>
        <v>0</v>
      </c>
      <c r="AD9" s="97">
        <f>Seniori!AD36</f>
        <v>0</v>
      </c>
      <c r="AE9" s="97">
        <f>Seniori!AE36</f>
        <v>0</v>
      </c>
      <c r="AF9" s="97">
        <f>Seniori!AF36</f>
        <v>0</v>
      </c>
      <c r="AG9" s="97">
        <f>Seniori!AG36</f>
        <v>0</v>
      </c>
      <c r="AH9" s="97">
        <f>Seniori!AH36</f>
        <v>0</v>
      </c>
      <c r="AI9" s="97">
        <f>Seniori!AI36</f>
        <v>0</v>
      </c>
      <c r="AJ9" s="97">
        <f>Seniori!AJ36</f>
        <v>0</v>
      </c>
      <c r="AK9" s="97">
        <f>Seniori!AK36</f>
        <v>0</v>
      </c>
      <c r="AL9" s="97">
        <f>Seniori!AL36</f>
        <v>0</v>
      </c>
      <c r="AM9" s="97">
        <f>Seniori!AM36</f>
        <v>0</v>
      </c>
      <c r="AN9" s="97">
        <f>Seniori!AN36</f>
        <v>0</v>
      </c>
      <c r="AO9" s="97">
        <f>Seniori!AO36</f>
        <v>0</v>
      </c>
      <c r="AP9" s="97">
        <f>Seniori!AP36</f>
        <v>0</v>
      </c>
      <c r="AQ9" s="97">
        <f>Seniori!AQ36</f>
        <v>0</v>
      </c>
      <c r="AR9" s="97">
        <f>Seniori!AR36</f>
        <v>0</v>
      </c>
      <c r="AS9" s="97">
        <f>Seniori!AS36</f>
        <v>0</v>
      </c>
      <c r="AT9" s="97">
        <f>Seniori!AT36</f>
        <v>0</v>
      </c>
      <c r="AU9" s="97">
        <f>Seniori!AU36</f>
        <v>0</v>
      </c>
      <c r="AV9" s="97">
        <f>Seniori!AV36</f>
        <v>0</v>
      </c>
      <c r="AW9" s="97">
        <f>Seniori!AW36</f>
        <v>0</v>
      </c>
      <c r="AX9" s="97">
        <f>Seniori!AX36</f>
        <v>0</v>
      </c>
      <c r="AY9" s="97">
        <f>Seniori!AY36</f>
        <v>0</v>
      </c>
      <c r="AZ9" s="97">
        <f>Seniori!AZ36</f>
        <v>0</v>
      </c>
      <c r="BA9" s="97">
        <f>Seniori!BA36</f>
        <v>0</v>
      </c>
      <c r="BB9" s="97">
        <f>Seniori!BB36</f>
        <v>0</v>
      </c>
      <c r="BC9" s="97">
        <f>Seniori!BC36</f>
        <v>0</v>
      </c>
      <c r="BD9" s="97">
        <f>Seniori!BD36</f>
        <v>0</v>
      </c>
      <c r="BE9" s="97">
        <f>Seniori!BE36</f>
        <v>0</v>
      </c>
      <c r="BF9" s="97">
        <f>Seniori!BF36</f>
        <v>0</v>
      </c>
      <c r="BG9" s="97">
        <f>Seniori!BG36</f>
        <v>0</v>
      </c>
      <c r="BH9" s="97">
        <f>Seniori!BH36</f>
        <v>0</v>
      </c>
      <c r="BI9" s="97">
        <f>Seniori!BI36</f>
        <v>0</v>
      </c>
      <c r="BJ9" s="97">
        <f>Seniori!BJ36</f>
        <v>0</v>
      </c>
      <c r="BK9" s="97">
        <f>Seniori!BK36</f>
        <v>0</v>
      </c>
      <c r="BL9" s="97">
        <f>Seniori!BL36</f>
        <v>0</v>
      </c>
      <c r="BM9" s="97">
        <f>Seniori!BM36</f>
        <v>0</v>
      </c>
      <c r="BN9" s="97">
        <f>Seniori!BN36</f>
        <v>0</v>
      </c>
      <c r="BO9" s="97">
        <f>Seniori!BO36</f>
        <v>0</v>
      </c>
      <c r="BP9" s="97">
        <f>Seniori!BP36</f>
        <v>0</v>
      </c>
      <c r="BQ9" s="97">
        <f>Seniori!BQ36</f>
        <v>0</v>
      </c>
      <c r="BR9" s="97">
        <f>Seniori!BR36</f>
        <v>0</v>
      </c>
      <c r="BS9" s="97">
        <f>Seniori!BS36</f>
        <v>0</v>
      </c>
      <c r="BT9" s="97">
        <f>Seniori!BT36</f>
        <v>0</v>
      </c>
      <c r="BU9" s="97">
        <f>Seniori!BU36</f>
        <v>0</v>
      </c>
      <c r="BV9" s="97">
        <f>Seniori!BV36</f>
        <v>0</v>
      </c>
      <c r="BW9" s="97">
        <f>Seniori!BW36</f>
        <v>0</v>
      </c>
      <c r="BX9" s="97">
        <f>Seniori!BX36</f>
        <v>0</v>
      </c>
      <c r="BY9" s="97">
        <f>Seniori!BY36</f>
        <v>0</v>
      </c>
      <c r="BZ9" s="97">
        <f>Seniori!BZ36</f>
        <v>0</v>
      </c>
      <c r="CA9" s="97">
        <f>Seniori!CA36</f>
        <v>0</v>
      </c>
      <c r="CB9" s="97">
        <f>Seniori!CB36</f>
        <v>0</v>
      </c>
      <c r="CC9" s="97">
        <f>Seniori!CC36</f>
        <v>0</v>
      </c>
      <c r="CD9" s="97">
        <f>Seniori!CD36</f>
        <v>0</v>
      </c>
      <c r="CE9" s="97">
        <f>Seniori!CE36</f>
        <v>0</v>
      </c>
      <c r="CF9" s="97">
        <f>Seniori!CF36</f>
        <v>0</v>
      </c>
      <c r="CG9" s="97">
        <f>Seniori!CG36</f>
        <v>0</v>
      </c>
      <c r="CH9" s="97">
        <f>Seniori!CH36</f>
        <v>0</v>
      </c>
      <c r="CI9" s="97">
        <f>Seniori!CI36</f>
        <v>0</v>
      </c>
      <c r="CJ9" s="97">
        <f>Seniori!CJ36</f>
        <v>0</v>
      </c>
      <c r="CK9" s="97">
        <f>Seniori!CK36</f>
        <v>0</v>
      </c>
      <c r="CL9" s="97">
        <f>Seniori!CL36</f>
        <v>0</v>
      </c>
      <c r="CM9" s="97">
        <f>Seniori!CM36</f>
        <v>0</v>
      </c>
      <c r="CN9" s="97">
        <f>Seniori!CN36</f>
        <v>0</v>
      </c>
      <c r="CO9" s="97">
        <f>Seniori!CO36</f>
        <v>0</v>
      </c>
      <c r="CP9" s="97">
        <f>Seniori!CP36</f>
        <v>0</v>
      </c>
      <c r="CQ9" s="97">
        <f>Seniori!CQ36</f>
        <v>0</v>
      </c>
      <c r="CR9" s="97">
        <f>Seniori!CR36</f>
        <v>0</v>
      </c>
      <c r="CS9" s="97">
        <f>Seniori!CS36</f>
        <v>0</v>
      </c>
      <c r="CT9" s="97">
        <f>Seniori!CT36</f>
        <v>0</v>
      </c>
      <c r="CU9" s="97">
        <f>Seniori!CU36</f>
        <v>0</v>
      </c>
      <c r="CV9" s="97">
        <f>Seniori!CV36</f>
        <v>0</v>
      </c>
      <c r="CW9" s="97">
        <f>Seniori!CW36</f>
        <v>0</v>
      </c>
      <c r="CX9" s="97">
        <f>Seniori!CX36</f>
        <v>0</v>
      </c>
      <c r="CY9" s="97">
        <f>Seniori!CY36</f>
        <v>0</v>
      </c>
      <c r="CZ9" s="97">
        <f>Seniori!CZ36</f>
        <v>0</v>
      </c>
      <c r="DA9" s="97">
        <f>Seniori!DA36</f>
        <v>0</v>
      </c>
      <c r="DB9" s="97">
        <f>Seniori!DB36</f>
        <v>0</v>
      </c>
      <c r="DC9" s="97">
        <f>Seniori!DC36</f>
        <v>0</v>
      </c>
      <c r="DD9" s="97">
        <f>Seniori!DD36</f>
        <v>0</v>
      </c>
      <c r="DE9" s="97">
        <f>Seniori!DE36</f>
        <v>0</v>
      </c>
      <c r="DF9" s="97">
        <f>Seniori!DF36</f>
        <v>0</v>
      </c>
      <c r="DG9" s="97">
        <f>Seniori!DG36</f>
        <v>0</v>
      </c>
      <c r="DH9" s="97">
        <f>Seniori!DH36</f>
        <v>0</v>
      </c>
      <c r="DI9" s="97">
        <f>Seniori!DI36</f>
        <v>0</v>
      </c>
      <c r="DJ9" s="97">
        <f>Seniori!DJ36</f>
        <v>0</v>
      </c>
      <c r="DK9" s="97">
        <f>Seniori!DK36</f>
        <v>0</v>
      </c>
      <c r="DL9" s="97">
        <f>Seniori!DL36</f>
        <v>0</v>
      </c>
      <c r="DM9" s="97">
        <f>Seniori!DM36</f>
        <v>0</v>
      </c>
      <c r="DN9" s="97">
        <f>Seniori!DN36</f>
        <v>0</v>
      </c>
      <c r="DO9" s="97">
        <f>Seniori!DO36</f>
        <v>0</v>
      </c>
      <c r="DP9" s="97">
        <f>Seniori!DP36</f>
        <v>0</v>
      </c>
      <c r="DQ9" s="97">
        <f>Seniori!DQ36</f>
        <v>0</v>
      </c>
      <c r="DR9" s="97">
        <f>Seniori!DR36</f>
        <v>0</v>
      </c>
      <c r="DS9" s="97">
        <f>Seniori!DS36</f>
        <v>0</v>
      </c>
      <c r="DT9" s="97">
        <f>Seniori!DT36</f>
        <v>0</v>
      </c>
      <c r="DU9" s="97">
        <f>Seniori!DU36</f>
        <v>0</v>
      </c>
      <c r="DV9" s="97">
        <f>Seniori!DV36</f>
        <v>0</v>
      </c>
      <c r="DW9" s="97">
        <f>Seniori!DW36</f>
        <v>0</v>
      </c>
      <c r="DX9" s="97">
        <f>Seniori!DX36</f>
        <v>0</v>
      </c>
      <c r="DY9" s="97">
        <f>Seniori!DY36</f>
        <v>0</v>
      </c>
      <c r="DZ9" s="97">
        <f>Seniori!DZ36</f>
        <v>0</v>
      </c>
      <c r="EA9" s="97">
        <f>Seniori!EA36</f>
        <v>0</v>
      </c>
      <c r="EB9" s="97">
        <f>Seniori!EB36</f>
        <v>0</v>
      </c>
      <c r="EC9" s="97">
        <f>Seniori!EC36</f>
        <v>0</v>
      </c>
      <c r="ED9" s="97">
        <f>Seniori!ED36</f>
        <v>0</v>
      </c>
      <c r="EE9" s="97">
        <f>Seniori!EE36</f>
        <v>0</v>
      </c>
      <c r="EF9" s="97">
        <f>Seniori!EF36</f>
        <v>0</v>
      </c>
      <c r="EG9" s="97">
        <f>Seniori!EG36</f>
        <v>0</v>
      </c>
      <c r="EH9" s="97">
        <f>Seniori!EH36</f>
        <v>0</v>
      </c>
      <c r="EI9" s="97">
        <f>Seniori!EI36</f>
        <v>0</v>
      </c>
      <c r="EJ9" s="97">
        <f>Seniori!EJ36</f>
        <v>0</v>
      </c>
      <c r="EK9" s="97">
        <f>Seniori!EK36</f>
        <v>0</v>
      </c>
      <c r="EL9" s="97">
        <f>Seniori!EL36</f>
        <v>0</v>
      </c>
      <c r="EM9" s="97">
        <f>Seniori!EM36</f>
        <v>0</v>
      </c>
      <c r="EN9" s="97">
        <f>Seniori!EN36</f>
        <v>0</v>
      </c>
      <c r="EO9" s="97">
        <f>Seniori!EO36</f>
        <v>0</v>
      </c>
      <c r="EP9" s="97">
        <f>Seniori!EP36</f>
        <v>0</v>
      </c>
      <c r="EQ9" s="97">
        <f>Seniori!EQ36</f>
        <v>0</v>
      </c>
      <c r="ER9" s="97">
        <f>Seniori!ER36</f>
        <v>0</v>
      </c>
      <c r="ES9" s="97">
        <f>Seniori!ES36</f>
        <v>0</v>
      </c>
      <c r="ET9" s="97">
        <f>Seniori!ET36</f>
        <v>0</v>
      </c>
      <c r="EU9" s="97">
        <f>Seniori!EU36</f>
        <v>0</v>
      </c>
      <c r="EV9" s="97">
        <f>Seniori!EV36</f>
        <v>0</v>
      </c>
      <c r="EW9" s="97">
        <f>Seniori!EW36</f>
        <v>0</v>
      </c>
      <c r="EX9" s="97">
        <f>Seniori!EX36</f>
        <v>0</v>
      </c>
      <c r="EY9" s="97">
        <f>Seniori!EY36</f>
        <v>0</v>
      </c>
      <c r="EZ9" s="97">
        <f>Seniori!EZ36</f>
        <v>0</v>
      </c>
      <c r="FA9" s="97">
        <f>Seniori!FA36</f>
        <v>0</v>
      </c>
      <c r="FB9" s="97">
        <f>Seniori!FB36</f>
        <v>0</v>
      </c>
      <c r="FC9" s="97">
        <f>Seniori!FC36</f>
        <v>0</v>
      </c>
      <c r="FD9" s="97">
        <f>Seniori!FD36</f>
        <v>0</v>
      </c>
      <c r="FE9" s="97">
        <f>Seniori!FE36</f>
        <v>0</v>
      </c>
      <c r="FF9" s="97">
        <f>Seniori!FF36</f>
        <v>0</v>
      </c>
      <c r="FG9" s="97">
        <f>Seniori!FG36</f>
        <v>0</v>
      </c>
      <c r="FH9" s="97">
        <f>Seniori!FH36</f>
        <v>0</v>
      </c>
      <c r="FI9" s="97">
        <f>Seniori!FI36</f>
        <v>0</v>
      </c>
      <c r="FJ9" s="97">
        <f>Seniori!FJ36</f>
        <v>0</v>
      </c>
      <c r="FK9" s="97">
        <f>Seniori!FK36</f>
        <v>0</v>
      </c>
      <c r="FL9" s="97">
        <f>Seniori!FL36</f>
        <v>0</v>
      </c>
      <c r="FM9" s="97">
        <f>Seniori!FM36</f>
        <v>0</v>
      </c>
      <c r="FN9" s="97">
        <f>Seniori!FN36</f>
        <v>0</v>
      </c>
      <c r="FO9" s="97">
        <f>Seniori!FO36</f>
        <v>0</v>
      </c>
      <c r="FP9" s="97">
        <f>Seniori!FP36</f>
        <v>0</v>
      </c>
      <c r="FQ9" s="97">
        <f>Seniori!FQ36</f>
        <v>0</v>
      </c>
      <c r="FR9" s="97">
        <f>Seniori!FR36</f>
        <v>0</v>
      </c>
      <c r="FS9" s="97">
        <f>Seniori!FS36</f>
        <v>0</v>
      </c>
      <c r="FT9" s="97">
        <f>Seniori!FT36</f>
        <v>0</v>
      </c>
      <c r="FU9" s="97">
        <f>Seniori!FU36</f>
        <v>0</v>
      </c>
      <c r="FV9" s="97">
        <f>Seniori!FV36</f>
        <v>0</v>
      </c>
      <c r="FW9" s="97">
        <f>Seniori!FW36</f>
        <v>0</v>
      </c>
      <c r="FX9" s="97">
        <f>Seniori!FX36</f>
        <v>0</v>
      </c>
      <c r="FY9" s="97">
        <f>Seniori!FY36</f>
        <v>0</v>
      </c>
      <c r="FZ9" s="97">
        <f>Seniori!FZ36</f>
        <v>11</v>
      </c>
      <c r="GA9" s="97">
        <f>Seniori!GA36</f>
        <v>10</v>
      </c>
      <c r="GB9" s="97">
        <f>Seniori!GB36</f>
        <v>0</v>
      </c>
      <c r="GC9" s="97">
        <f>Seniori!GC36</f>
        <v>0</v>
      </c>
      <c r="GD9" s="97">
        <f>Seniori!GD36</f>
        <v>0</v>
      </c>
      <c r="GE9" s="97">
        <f>Seniori!GE36</f>
        <v>0</v>
      </c>
      <c r="GF9" s="97">
        <f>Seniori!GF36</f>
        <v>0</v>
      </c>
      <c r="GG9" s="97">
        <f>Seniori!GG36</f>
        <v>0</v>
      </c>
      <c r="GH9" s="97">
        <f>Seniori!GH36</f>
        <v>0</v>
      </c>
      <c r="GI9" s="97">
        <f>Seniori!GI36</f>
        <v>0</v>
      </c>
      <c r="GJ9" s="97">
        <f>Seniori!GJ36</f>
        <v>0</v>
      </c>
      <c r="GK9" s="97">
        <f>Seniori!GK36</f>
        <v>0</v>
      </c>
      <c r="GL9" s="97">
        <f>Seniori!GL36</f>
        <v>0</v>
      </c>
      <c r="GM9" s="97">
        <f>Seniori!GM36</f>
        <v>0</v>
      </c>
      <c r="GN9" s="97">
        <f>Seniori!GN36</f>
        <v>0</v>
      </c>
      <c r="GO9" s="97">
        <f>Seniori!GO36</f>
        <v>10</v>
      </c>
      <c r="GP9" s="97">
        <f>Seniori!GP36</f>
        <v>0</v>
      </c>
      <c r="GQ9" s="97">
        <f>Seniori!GQ36</f>
        <v>0</v>
      </c>
      <c r="GR9" s="97">
        <f>Seniori!GR36</f>
        <v>0</v>
      </c>
      <c r="GS9" s="97">
        <f>Seniori!GS36</f>
        <v>0</v>
      </c>
      <c r="GT9" s="97">
        <f>Seniori!GT36</f>
        <v>9</v>
      </c>
      <c r="GU9" s="97">
        <f>Seniori!GU36</f>
        <v>0</v>
      </c>
      <c r="GV9" s="97">
        <f>Seniori!GV36</f>
        <v>0</v>
      </c>
      <c r="GW9" s="97">
        <f>Seniori!GW36</f>
        <v>0</v>
      </c>
      <c r="GX9" s="97">
        <f>Seniori!GX36</f>
        <v>0</v>
      </c>
      <c r="GY9" s="97">
        <f>Seniori!GY36</f>
        <v>0</v>
      </c>
      <c r="GZ9" s="97">
        <f>Seniori!GZ36</f>
        <v>0</v>
      </c>
      <c r="HA9" s="97">
        <f>Seniori!HA36</f>
        <v>0</v>
      </c>
      <c r="HB9" s="97">
        <f>Seniori!HB36</f>
        <v>0</v>
      </c>
      <c r="HC9" s="97">
        <f>Seniori!HC36</f>
        <v>0</v>
      </c>
      <c r="HD9" s="97">
        <f>Seniori!HD36</f>
        <v>0</v>
      </c>
      <c r="HE9" s="97">
        <f>Seniori!HE36</f>
        <v>0</v>
      </c>
      <c r="HF9" s="97">
        <f>Seniori!HF36</f>
        <v>0</v>
      </c>
      <c r="HG9" s="97">
        <f>Seniori!HG36</f>
        <v>0</v>
      </c>
      <c r="HH9" s="97">
        <f>Seniori!HH36</f>
        <v>0</v>
      </c>
      <c r="HI9" s="97">
        <f>Seniori!HI36</f>
        <v>0</v>
      </c>
      <c r="HJ9" s="97">
        <f>Seniori!HJ36</f>
        <v>0</v>
      </c>
      <c r="HK9" s="97">
        <f>Seniori!HK36</f>
        <v>10</v>
      </c>
      <c r="HL9" s="97">
        <f>Seniori!HL36</f>
        <v>11</v>
      </c>
      <c r="HM9" s="97">
        <f>Seniori!HM36</f>
        <v>0</v>
      </c>
      <c r="HN9" s="97">
        <f>Seniori!HN36</f>
        <v>0</v>
      </c>
      <c r="HO9" s="97">
        <f>Seniori!HO36</f>
        <v>0</v>
      </c>
      <c r="HP9" s="97">
        <f>Seniori!HP36</f>
        <v>0</v>
      </c>
      <c r="HQ9" s="97">
        <f>Seniori!HQ36</f>
        <v>0</v>
      </c>
      <c r="HR9" s="97">
        <f>Seniori!HR36</f>
        <v>0</v>
      </c>
      <c r="HS9" s="97">
        <f>Seniori!HS36</f>
        <v>0</v>
      </c>
      <c r="HT9" s="97">
        <f>Seniori!HT36</f>
        <v>0</v>
      </c>
      <c r="HU9" s="97">
        <f>Seniori!HU36</f>
        <v>7</v>
      </c>
      <c r="HV9" s="97">
        <f>Seniori!HV36</f>
        <v>5</v>
      </c>
      <c r="HW9" s="97">
        <f>Seniori!HW36</f>
        <v>0</v>
      </c>
      <c r="HX9" s="97">
        <f>Seniori!HX36</f>
        <v>0</v>
      </c>
      <c r="HY9" s="97">
        <f>Seniori!HY36</f>
        <v>0</v>
      </c>
      <c r="HZ9" s="97">
        <f>Seniori!HZ36</f>
        <v>0</v>
      </c>
      <c r="IA9" s="97">
        <f>Seniori!IA36</f>
        <v>0</v>
      </c>
      <c r="IB9" s="97">
        <f>Seniori!IB36</f>
        <v>0</v>
      </c>
      <c r="IC9" s="97">
        <f>Seniori!IC36</f>
        <v>0</v>
      </c>
      <c r="ID9" s="97">
        <f>Seniori!ID36</f>
        <v>0</v>
      </c>
      <c r="IE9" s="97">
        <f>Seniori!IE36</f>
        <v>0</v>
      </c>
      <c r="IF9" s="97">
        <f>Seniori!IF36</f>
        <v>0</v>
      </c>
      <c r="IG9" s="97">
        <f>Seniori!IG36</f>
        <v>0</v>
      </c>
      <c r="IH9" s="97">
        <f>Seniori!IH36</f>
        <v>0</v>
      </c>
      <c r="II9" s="97">
        <f>Seniori!II36</f>
        <v>0</v>
      </c>
      <c r="IJ9" s="97">
        <f>Seniori!IJ36</f>
        <v>0</v>
      </c>
      <c r="IK9" s="97">
        <f>Seniori!IK36</f>
        <v>0</v>
      </c>
      <c r="IL9" s="97">
        <f>Seniori!IL36</f>
        <v>0</v>
      </c>
      <c r="IM9" s="97">
        <f>Seniori!IM36</f>
        <v>0</v>
      </c>
      <c r="IN9" s="97">
        <f>Seniori!IN36</f>
        <v>0</v>
      </c>
      <c r="IO9" s="97">
        <f>Seniori!IO36</f>
        <v>0</v>
      </c>
      <c r="IP9" s="97">
        <f>Seniori!IP36</f>
        <v>0</v>
      </c>
      <c r="IQ9" s="97">
        <f>Seniori!IQ36</f>
        <v>0</v>
      </c>
      <c r="IR9" s="97">
        <f>Seniori!IR36</f>
        <v>0</v>
      </c>
      <c r="IS9" s="97">
        <f>Seniori!IS36</f>
        <v>0</v>
      </c>
      <c r="IT9" s="97">
        <f>Seniori!IT36</f>
        <v>0</v>
      </c>
      <c r="IU9" s="97">
        <f>Seniori!IU36</f>
        <v>0</v>
      </c>
      <c r="IV9" s="97">
        <f>Seniori!IV36</f>
        <v>0</v>
      </c>
      <c r="IW9" s="97">
        <f>Seniori!IW36</f>
        <v>0</v>
      </c>
      <c r="IX9" s="97">
        <f>Seniori!IX36</f>
        <v>0</v>
      </c>
      <c r="IY9" s="97">
        <f>Seniori!IY36</f>
        <v>0</v>
      </c>
      <c r="IZ9" s="97">
        <f>Seniori!IZ36</f>
        <v>0</v>
      </c>
      <c r="JA9" s="97">
        <f>Seniori!JA36</f>
        <v>0</v>
      </c>
      <c r="JB9" s="97">
        <f>Seniori!JB36</f>
        <v>0</v>
      </c>
      <c r="JC9" s="97">
        <f>Seniori!JC36</f>
        <v>0</v>
      </c>
      <c r="JD9" s="97">
        <f>Seniori!JD36</f>
        <v>0</v>
      </c>
      <c r="JE9" s="97">
        <f>Seniori!JE36</f>
        <v>0</v>
      </c>
      <c r="JF9" s="97">
        <f>Seniori!JF36</f>
        <v>0</v>
      </c>
      <c r="JG9" s="97">
        <f>Seniori!JG36</f>
        <v>0</v>
      </c>
      <c r="JH9" s="97">
        <f>Seniori!JH36</f>
        <v>0</v>
      </c>
      <c r="JI9" s="97">
        <f>Seniori!JI36</f>
        <v>0</v>
      </c>
      <c r="JJ9" s="97">
        <f>Seniori!JJ36</f>
        <v>0</v>
      </c>
      <c r="JK9" s="97">
        <f>Seniori!JK36</f>
        <v>0</v>
      </c>
      <c r="JL9" s="97">
        <f>Seniori!JL36</f>
        <v>0</v>
      </c>
      <c r="JM9" s="97">
        <f>Seniori!JM36</f>
        <v>0</v>
      </c>
      <c r="JN9" s="97">
        <f>Seniori!JN36</f>
        <v>0</v>
      </c>
      <c r="JO9" s="97">
        <f>Seniori!JO36</f>
        <v>0</v>
      </c>
      <c r="JP9" s="97">
        <f>Seniori!JP36</f>
        <v>0</v>
      </c>
      <c r="JQ9" s="97">
        <f>Seniori!JQ36</f>
        <v>0</v>
      </c>
      <c r="JR9" s="97">
        <f>Seniori!JR36</f>
        <v>0</v>
      </c>
      <c r="JS9" s="97">
        <f>Seniori!JS36</f>
        <v>0</v>
      </c>
      <c r="JT9" s="97">
        <f>Seniori!JT36</f>
        <v>0</v>
      </c>
      <c r="JU9" s="97">
        <f>Seniori!JU36</f>
        <v>0</v>
      </c>
      <c r="JV9" s="97">
        <f>Seniori!JV36</f>
        <v>0</v>
      </c>
      <c r="JW9" s="97">
        <f>Seniori!JW36</f>
        <v>0</v>
      </c>
      <c r="JX9" s="97">
        <f>Seniori!JX36</f>
        <v>0</v>
      </c>
      <c r="JY9" s="97">
        <f>Seniori!JY36</f>
        <v>0</v>
      </c>
      <c r="JZ9" s="97">
        <f>Seniori!JZ36</f>
        <v>0</v>
      </c>
      <c r="KA9" s="97">
        <f>Seniori!KA36</f>
        <v>0</v>
      </c>
      <c r="KB9" s="97">
        <f>Seniori!KB36</f>
        <v>0</v>
      </c>
      <c r="KC9" s="97">
        <f>Seniori!KC36</f>
        <v>0</v>
      </c>
      <c r="KD9" s="97">
        <f>Seniori!KD36</f>
        <v>0</v>
      </c>
      <c r="KE9" s="97">
        <f>Seniori!KE36</f>
        <v>0</v>
      </c>
      <c r="KF9" s="97">
        <f>Seniori!KF36</f>
        <v>0</v>
      </c>
      <c r="KG9" s="97">
        <f>Seniori!KG36</f>
        <v>0</v>
      </c>
      <c r="KH9" s="97">
        <f>Seniori!KH36</f>
        <v>0</v>
      </c>
      <c r="KI9" s="97">
        <f>Seniori!KI36</f>
        <v>0</v>
      </c>
      <c r="KJ9" s="97">
        <f>Seniori!KJ36</f>
        <v>0</v>
      </c>
      <c r="KK9" s="97">
        <f>Seniori!KK36</f>
        <v>0</v>
      </c>
      <c r="KL9" s="97">
        <f>Seniori!KL36</f>
        <v>0</v>
      </c>
      <c r="KM9" s="97">
        <f>Seniori!KM36</f>
        <v>0</v>
      </c>
      <c r="KN9" s="97">
        <f>Seniori!KN36</f>
        <v>0</v>
      </c>
      <c r="KO9" s="97">
        <f>Seniori!KO36</f>
        <v>0</v>
      </c>
      <c r="KP9" s="97">
        <f>Seniori!KP36</f>
        <v>0</v>
      </c>
      <c r="KQ9" s="97">
        <f>Seniori!KQ36</f>
        <v>0</v>
      </c>
      <c r="KR9" s="97">
        <f>Seniori!KR36</f>
        <v>0</v>
      </c>
      <c r="KS9" s="97">
        <f>Seniori!KS36</f>
        <v>0</v>
      </c>
      <c r="KT9" s="97">
        <f>Seniori!KT36</f>
        <v>0</v>
      </c>
      <c r="KU9" s="97">
        <f>Seniori!KU36</f>
        <v>0</v>
      </c>
      <c r="KV9" s="97">
        <f>Seniori!KV36</f>
        <v>0</v>
      </c>
      <c r="KW9" s="97">
        <f>Seniori!KW36</f>
        <v>0</v>
      </c>
      <c r="KX9" s="97">
        <f>Seniori!KX36</f>
        <v>0</v>
      </c>
      <c r="KY9" s="97">
        <f>Seniori!KY36</f>
        <v>0</v>
      </c>
      <c r="KZ9" s="97">
        <f>Seniori!KZ36</f>
        <v>0</v>
      </c>
      <c r="LA9" s="97">
        <f>Seniori!LA36</f>
        <v>0</v>
      </c>
      <c r="LB9" s="97">
        <f>Seniori!LB36</f>
        <v>0</v>
      </c>
      <c r="LC9" s="97">
        <f>Seniori!LC36</f>
        <v>0</v>
      </c>
      <c r="LD9" s="97">
        <f>Seniori!LD36</f>
        <v>0</v>
      </c>
      <c r="LE9" s="97">
        <f>Seniori!LE36</f>
        <v>0</v>
      </c>
      <c r="LF9" s="97">
        <f>Seniori!LF36</f>
        <v>0</v>
      </c>
      <c r="LG9" s="97">
        <f>Seniori!LG36</f>
        <v>0</v>
      </c>
      <c r="LH9" s="97">
        <f>Seniori!LH36</f>
        <v>0</v>
      </c>
      <c r="LI9" s="97">
        <f>Seniori!LI36</f>
        <v>0</v>
      </c>
      <c r="LJ9" s="97">
        <f>Seniori!LJ36</f>
        <v>0</v>
      </c>
      <c r="LK9" s="97">
        <f>Seniori!LK36</f>
        <v>0</v>
      </c>
      <c r="LL9" s="97">
        <f>Seniori!LL36</f>
        <v>0</v>
      </c>
      <c r="LM9" s="97">
        <f>Seniori!LM36</f>
        <v>0</v>
      </c>
      <c r="LN9" s="97">
        <f>Seniori!LN36</f>
        <v>0</v>
      </c>
      <c r="LO9" s="97">
        <f>Seniori!LO36</f>
        <v>0</v>
      </c>
      <c r="LP9" s="97">
        <f>Seniori!LP36</f>
        <v>0</v>
      </c>
      <c r="LQ9" s="97">
        <f>Seniori!LQ36</f>
        <v>0</v>
      </c>
      <c r="LR9" s="97">
        <f>Seniori!LR36</f>
        <v>0</v>
      </c>
      <c r="LS9" s="97">
        <f>Seniori!LS36</f>
        <v>0</v>
      </c>
      <c r="LT9" s="97">
        <f>Seniori!LT36</f>
        <v>0</v>
      </c>
      <c r="LU9" s="97">
        <f>Seniori!LU36</f>
        <v>0</v>
      </c>
      <c r="LV9" s="97">
        <f>Seniori!LV36</f>
        <v>0</v>
      </c>
      <c r="LW9" s="97">
        <f>Seniori!LW36</f>
        <v>0</v>
      </c>
      <c r="LX9" s="97">
        <f>Seniori!LX36</f>
        <v>0</v>
      </c>
      <c r="LY9" s="97">
        <f>Seniori!LY36</f>
        <v>0</v>
      </c>
      <c r="LZ9" s="97">
        <f>Seniori!LZ36</f>
        <v>0</v>
      </c>
      <c r="MA9" s="97">
        <f>Seniori!MA36</f>
        <v>0</v>
      </c>
      <c r="MB9" s="97">
        <f>Seniori!MB36</f>
        <v>0</v>
      </c>
      <c r="MC9" s="97">
        <f>Seniori!MC36</f>
        <v>0</v>
      </c>
      <c r="MD9" s="97">
        <f>Seniori!MD36</f>
        <v>0</v>
      </c>
      <c r="ME9" s="97">
        <f>Seniori!ME36</f>
        <v>0</v>
      </c>
      <c r="MF9" s="97">
        <f>Seniori!MF36</f>
        <v>0</v>
      </c>
      <c r="MG9" s="97">
        <f>Seniori!MG36</f>
        <v>0</v>
      </c>
      <c r="MH9" s="97">
        <f>Seniori!MH36</f>
        <v>0</v>
      </c>
      <c r="MI9" s="97">
        <f>Seniori!MI36</f>
        <v>0</v>
      </c>
      <c r="MJ9" s="97">
        <f>Seniori!MJ36</f>
        <v>0</v>
      </c>
      <c r="MK9" s="97">
        <f>Seniori!MK36</f>
        <v>0</v>
      </c>
      <c r="ML9" s="97">
        <f>Seniori!ML36</f>
        <v>0</v>
      </c>
      <c r="MM9" s="97">
        <f>Seniori!MM36</f>
        <v>0</v>
      </c>
      <c r="MN9" s="97">
        <f>Seniori!MN36</f>
        <v>0</v>
      </c>
      <c r="MO9" s="97">
        <f>Seniori!MO36</f>
        <v>0</v>
      </c>
      <c r="MP9" s="97">
        <f>Seniori!MP36</f>
        <v>0</v>
      </c>
      <c r="MQ9" s="97">
        <f>Seniori!MQ36</f>
        <v>0</v>
      </c>
      <c r="MR9" s="97">
        <f>Seniori!MR36</f>
        <v>0</v>
      </c>
      <c r="MS9" s="97">
        <f>Seniori!MS36</f>
        <v>0</v>
      </c>
      <c r="MT9" s="97">
        <f>Seniori!MT36</f>
        <v>0</v>
      </c>
      <c r="MU9" s="97">
        <f>Seniori!MU36</f>
        <v>0</v>
      </c>
      <c r="MV9" s="97">
        <f>Seniori!MV36</f>
        <v>0</v>
      </c>
      <c r="MW9" s="97">
        <f>Seniori!MW36</f>
        <v>0</v>
      </c>
      <c r="MX9" s="97">
        <f>Seniori!MX36</f>
        <v>0</v>
      </c>
      <c r="MY9" s="97">
        <f>Seniori!MY36</f>
        <v>0</v>
      </c>
      <c r="MZ9" s="97">
        <f>Seniori!MZ36</f>
        <v>0</v>
      </c>
      <c r="NA9" s="97">
        <f>Seniori!NA36</f>
        <v>0</v>
      </c>
      <c r="NB9" s="97">
        <f>Seniori!NB36</f>
        <v>0</v>
      </c>
      <c r="NC9" s="97">
        <f>Seniori!NC36</f>
        <v>0</v>
      </c>
      <c r="ND9" s="97">
        <f>Seniori!ND36</f>
        <v>0</v>
      </c>
      <c r="NE9" s="97">
        <f>Seniori!NE36</f>
        <v>0</v>
      </c>
      <c r="NF9" s="97">
        <f>Seniori!NF36</f>
        <v>0</v>
      </c>
      <c r="NG9" s="97">
        <f>Seniori!NG36</f>
        <v>0</v>
      </c>
      <c r="NH9" s="97">
        <f>Seniori!NH36</f>
        <v>0</v>
      </c>
      <c r="NI9" s="97">
        <f>Seniori!NI36</f>
        <v>0</v>
      </c>
      <c r="NJ9" s="97">
        <f>Seniori!NJ36</f>
        <v>0</v>
      </c>
      <c r="NK9" s="97">
        <f>Seniori!NK36</f>
        <v>0</v>
      </c>
      <c r="NL9" s="97">
        <f>Seniori!NL36</f>
        <v>0</v>
      </c>
      <c r="NM9" s="97">
        <f>Seniori!NM36</f>
        <v>0</v>
      </c>
      <c r="NN9" s="97">
        <f>Seniori!NN36</f>
        <v>0</v>
      </c>
      <c r="NO9" s="97">
        <f>Seniori!NO36</f>
        <v>0</v>
      </c>
      <c r="NP9" s="97">
        <f>Seniori!NP36</f>
        <v>0</v>
      </c>
      <c r="NQ9" s="97">
        <f>Seniori!NQ36</f>
        <v>0</v>
      </c>
      <c r="NR9" s="97">
        <f>Seniori!NR36</f>
        <v>0</v>
      </c>
      <c r="NS9" s="97">
        <f>Seniori!NS36</f>
        <v>0</v>
      </c>
      <c r="NT9" s="97">
        <f>Seniori!NT36</f>
        <v>0</v>
      </c>
      <c r="NU9" s="97">
        <f>Seniori!NU36</f>
        <v>0</v>
      </c>
      <c r="NV9" s="97">
        <f>Seniori!NV36</f>
        <v>0</v>
      </c>
      <c r="NW9" s="97">
        <f>Seniori!NW36</f>
        <v>0</v>
      </c>
      <c r="NX9" s="97">
        <f>Seniori!NX36</f>
        <v>0</v>
      </c>
      <c r="NY9" s="97">
        <f>Seniori!NY36</f>
        <v>0</v>
      </c>
      <c r="NZ9" s="97">
        <f>Seniori!NZ36</f>
        <v>0</v>
      </c>
      <c r="OA9" s="97">
        <f>Seniori!OA36</f>
        <v>0</v>
      </c>
      <c r="OB9" s="97">
        <f>Seniori!OB36</f>
        <v>0</v>
      </c>
      <c r="OC9" s="97">
        <f>Seniori!OC36</f>
        <v>0</v>
      </c>
      <c r="OD9" s="97">
        <f>Seniori!OD36</f>
        <v>0</v>
      </c>
      <c r="OE9" s="97">
        <f>Seniori!OE36</f>
        <v>0</v>
      </c>
      <c r="OF9" s="97">
        <f>Seniori!OF36</f>
        <v>0</v>
      </c>
      <c r="OG9" s="97">
        <f>Seniori!OG36</f>
        <v>0</v>
      </c>
      <c r="OH9" s="97">
        <f>Seniori!OH36</f>
        <v>0</v>
      </c>
      <c r="OI9" s="97">
        <f>Seniori!OI36</f>
        <v>0</v>
      </c>
      <c r="OJ9" s="97">
        <f>Seniori!OJ36</f>
        <v>0</v>
      </c>
      <c r="OK9" s="97">
        <f>Seniori!OK36</f>
        <v>0</v>
      </c>
      <c r="OL9" s="97">
        <f>Seniori!OL36</f>
        <v>0</v>
      </c>
      <c r="OM9" s="97">
        <f>Seniori!OM36</f>
        <v>0</v>
      </c>
      <c r="ON9" s="97">
        <f>Seniori!ON36</f>
        <v>0</v>
      </c>
      <c r="OO9" s="97">
        <f>Seniori!OO36</f>
        <v>0</v>
      </c>
      <c r="OP9" s="97">
        <f>Seniori!OP36</f>
        <v>0</v>
      </c>
      <c r="OQ9" s="97">
        <f>Seniori!OQ36</f>
        <v>0</v>
      </c>
      <c r="OR9" s="97">
        <f>Seniori!OR36</f>
        <v>0</v>
      </c>
      <c r="OS9" s="97">
        <f>Seniori!OS36</f>
        <v>0</v>
      </c>
      <c r="OT9" s="97">
        <f>Seniori!OT36</f>
        <v>0</v>
      </c>
      <c r="OU9" s="97">
        <f>Seniori!OU36</f>
        <v>0</v>
      </c>
      <c r="OV9" s="97">
        <f>Seniori!OV36</f>
        <v>0</v>
      </c>
      <c r="OW9" s="97">
        <f>Seniori!OW36</f>
        <v>0</v>
      </c>
      <c r="OX9" s="97">
        <f>Seniori!OX36</f>
        <v>0</v>
      </c>
      <c r="OY9" s="97">
        <f>Seniori!OY36</f>
        <v>0</v>
      </c>
      <c r="OZ9" s="97">
        <f>Seniori!OZ36</f>
        <v>0</v>
      </c>
      <c r="PA9" s="97">
        <f>Seniori!PA36</f>
        <v>0</v>
      </c>
      <c r="PB9" s="97">
        <f>Seniori!PB36</f>
        <v>0</v>
      </c>
      <c r="PC9" s="97">
        <f>Seniori!PC36</f>
        <v>0</v>
      </c>
      <c r="PD9" s="97">
        <f>Seniori!PD36</f>
        <v>0</v>
      </c>
      <c r="PE9" s="97">
        <f>Seniori!PE36</f>
        <v>0</v>
      </c>
      <c r="PF9" s="97">
        <f>Seniori!PF36</f>
        <v>0</v>
      </c>
      <c r="PG9" s="97">
        <f>Seniori!PG36</f>
        <v>0</v>
      </c>
      <c r="PH9" s="97">
        <f>Seniori!PH36</f>
        <v>0</v>
      </c>
      <c r="PI9" s="97">
        <f>Seniori!PI36</f>
        <v>0</v>
      </c>
      <c r="PJ9" s="97">
        <f>Seniori!PJ36</f>
        <v>0</v>
      </c>
      <c r="PK9" s="97">
        <f>Seniori!PK36</f>
        <v>0</v>
      </c>
      <c r="PL9" s="97">
        <f>Seniori!PL36</f>
        <v>0</v>
      </c>
      <c r="PM9" s="97">
        <f>Seniori!PM36</f>
        <v>0</v>
      </c>
      <c r="PN9" s="97">
        <f>Seniori!PN36</f>
        <v>0</v>
      </c>
      <c r="PO9" s="97">
        <f>Seniori!PO36</f>
        <v>0</v>
      </c>
      <c r="PP9" s="97">
        <f>Seniori!PP36</f>
        <v>0</v>
      </c>
      <c r="PQ9" s="97">
        <f>Seniori!PQ36</f>
        <v>0</v>
      </c>
      <c r="PR9" s="97">
        <f>Seniori!PR36</f>
        <v>0</v>
      </c>
      <c r="PS9" s="97">
        <f>Seniori!PS36</f>
        <v>0</v>
      </c>
      <c r="PT9" s="97">
        <f>Seniori!PT36</f>
        <v>0</v>
      </c>
      <c r="PU9" s="97">
        <f>Seniori!PU36</f>
        <v>0</v>
      </c>
      <c r="PV9" s="97">
        <f>Seniori!PV36</f>
        <v>0</v>
      </c>
      <c r="PW9" s="97">
        <f>Seniori!PW36</f>
        <v>0</v>
      </c>
      <c r="PX9" s="97">
        <f>Seniori!PX36</f>
        <v>0</v>
      </c>
      <c r="PY9" s="97">
        <f>Seniori!PY36</f>
        <v>0</v>
      </c>
      <c r="PZ9" s="97">
        <f>Seniori!PZ36</f>
        <v>0</v>
      </c>
      <c r="QA9" s="97">
        <f>Seniori!QA36</f>
        <v>0</v>
      </c>
      <c r="QB9" s="97">
        <f>Seniori!QB36</f>
        <v>0</v>
      </c>
      <c r="QC9" s="97">
        <f>Seniori!QC36</f>
        <v>0</v>
      </c>
      <c r="QD9" s="97">
        <f>Seniori!QD36</f>
        <v>0</v>
      </c>
      <c r="QE9" s="97">
        <f>Seniori!QE36</f>
        <v>0</v>
      </c>
      <c r="QF9" s="97">
        <f>Seniori!QF36</f>
        <v>0</v>
      </c>
      <c r="QG9" s="97">
        <f>Seniori!QG36</f>
        <v>0</v>
      </c>
      <c r="QH9" s="97">
        <f>Seniori!QH36</f>
        <v>0</v>
      </c>
      <c r="QI9" s="97">
        <f>Seniori!QI36</f>
        <v>0</v>
      </c>
      <c r="QJ9" s="97">
        <f>Seniori!QJ36</f>
        <v>0</v>
      </c>
      <c r="QK9" s="97">
        <f>Seniori!QK36</f>
        <v>0</v>
      </c>
      <c r="QL9" s="97">
        <f>Seniori!QL36</f>
        <v>0</v>
      </c>
      <c r="QM9" s="97">
        <f>Seniori!QM36</f>
        <v>0</v>
      </c>
      <c r="QN9" s="97">
        <f>Seniori!QN36</f>
        <v>0</v>
      </c>
      <c r="QO9" s="97">
        <f>Seniori!QO36</f>
        <v>0</v>
      </c>
      <c r="QP9" s="97">
        <f>Seniori!QP36</f>
        <v>0</v>
      </c>
      <c r="QQ9" s="97">
        <f>Seniori!QQ36</f>
        <v>0</v>
      </c>
      <c r="QR9" s="97">
        <f>Seniori!QR36</f>
        <v>0</v>
      </c>
      <c r="QS9" s="97">
        <f>Seniori!QS36</f>
        <v>0</v>
      </c>
      <c r="QT9" s="97">
        <f>Seniori!QT36</f>
        <v>0</v>
      </c>
      <c r="QU9" s="97">
        <f>Seniori!QU36</f>
        <v>0</v>
      </c>
      <c r="QV9" s="97">
        <f>Seniori!QV36</f>
        <v>0</v>
      </c>
      <c r="QW9" s="97">
        <f>Seniori!QW36</f>
        <v>0</v>
      </c>
      <c r="QX9" s="97">
        <f>Seniori!QX36</f>
        <v>0</v>
      </c>
      <c r="QY9" s="97">
        <f>Seniori!QY36</f>
        <v>0</v>
      </c>
      <c r="QZ9" s="97">
        <f>Seniori!QZ36</f>
        <v>0</v>
      </c>
      <c r="RA9" s="97">
        <f>Seniori!RA36</f>
        <v>0</v>
      </c>
      <c r="RB9" s="97">
        <f>Seniori!RB36</f>
        <v>0</v>
      </c>
      <c r="RC9" s="97">
        <f>Seniori!RC36</f>
        <v>0</v>
      </c>
      <c r="RD9" s="97">
        <f>Seniori!RD36</f>
        <v>0</v>
      </c>
      <c r="RE9" s="97">
        <f>Seniori!RE36</f>
        <v>0</v>
      </c>
      <c r="RF9" s="97">
        <f>Seniori!RF36</f>
        <v>0</v>
      </c>
      <c r="RG9" s="97">
        <f>Seniori!RG36</f>
        <v>0</v>
      </c>
      <c r="RH9" s="97">
        <f>Seniori!RH36</f>
        <v>0</v>
      </c>
      <c r="RI9" s="97">
        <f>Seniori!RI36</f>
        <v>0</v>
      </c>
      <c r="RJ9" s="97">
        <f>Seniori!RJ36</f>
        <v>0</v>
      </c>
      <c r="RK9" s="97">
        <f>Seniori!RK36</f>
        <v>0</v>
      </c>
      <c r="RL9" s="97">
        <f>Seniori!RL36</f>
        <v>0</v>
      </c>
      <c r="RM9" s="97">
        <f>Seniori!RM36</f>
        <v>0</v>
      </c>
      <c r="RN9" s="97">
        <f>Seniori!RN36</f>
        <v>0</v>
      </c>
      <c r="RO9" s="97">
        <f>Seniori!RO36</f>
        <v>0</v>
      </c>
      <c r="RP9" s="97">
        <f>Seniori!RP36</f>
        <v>0</v>
      </c>
      <c r="RQ9" s="97">
        <f>Seniori!RQ36</f>
        <v>0</v>
      </c>
      <c r="RR9" s="97">
        <f>Seniori!RR36</f>
        <v>0</v>
      </c>
      <c r="RS9" s="97">
        <f>Seniori!RS36</f>
        <v>0</v>
      </c>
      <c r="RT9" s="97">
        <f>Seniori!RT36</f>
        <v>0</v>
      </c>
      <c r="RU9" s="97">
        <f>Seniori!RU36</f>
        <v>0</v>
      </c>
      <c r="RV9" s="97">
        <f>Seniori!RV36</f>
        <v>0</v>
      </c>
      <c r="RW9" s="97">
        <f>Seniori!RW36</f>
        <v>0</v>
      </c>
      <c r="RX9" s="97">
        <f>Seniori!RX36</f>
        <v>0</v>
      </c>
      <c r="RY9" s="97">
        <f>Seniori!RY36</f>
        <v>0</v>
      </c>
      <c r="RZ9" s="97">
        <f>Seniori!RZ36</f>
        <v>0</v>
      </c>
      <c r="SA9" s="97">
        <f>Seniori!SA36</f>
        <v>0</v>
      </c>
      <c r="SB9" s="97">
        <f>Seniori!SB36</f>
        <v>0</v>
      </c>
      <c r="SC9" s="97">
        <f>Seniori!SC36</f>
        <v>0</v>
      </c>
      <c r="SD9" s="97">
        <f>Seniori!SD36</f>
        <v>0</v>
      </c>
      <c r="SE9" s="97">
        <f>Seniori!SE36</f>
        <v>0</v>
      </c>
      <c r="SF9" s="97">
        <f>Seniori!SF36</f>
        <v>0</v>
      </c>
      <c r="SG9" s="97">
        <f>Seniori!SG36</f>
        <v>0</v>
      </c>
      <c r="SH9" s="97">
        <f>Seniori!SH36</f>
        <v>0</v>
      </c>
      <c r="SI9" s="97">
        <f>Seniori!SI36</f>
        <v>0</v>
      </c>
      <c r="SJ9" s="97">
        <f>Seniori!SJ36</f>
        <v>0</v>
      </c>
      <c r="SK9" s="97">
        <f>Seniori!SK36</f>
        <v>0</v>
      </c>
      <c r="SL9" s="97">
        <f>Seniori!SL36</f>
        <v>0</v>
      </c>
      <c r="SM9" s="97">
        <f>Seniori!SM36</f>
        <v>0</v>
      </c>
      <c r="SN9" s="97">
        <f>Seniori!SN36</f>
        <v>0</v>
      </c>
      <c r="SO9" s="97">
        <f>Seniori!SO36</f>
        <v>0</v>
      </c>
      <c r="SP9" s="97">
        <f>Seniori!SP36</f>
        <v>0</v>
      </c>
      <c r="SQ9" s="97">
        <f>Seniori!SQ36</f>
        <v>0</v>
      </c>
      <c r="SR9" s="97">
        <f>Seniori!SR36</f>
        <v>0</v>
      </c>
      <c r="SS9" s="97">
        <f>Seniori!SS36</f>
        <v>0</v>
      </c>
      <c r="ST9" s="97">
        <f>Seniori!ST36</f>
        <v>0</v>
      </c>
      <c r="SU9" s="97">
        <f>Seniori!SU36</f>
        <v>0</v>
      </c>
      <c r="SV9" s="97">
        <f>Seniori!SV36</f>
        <v>0</v>
      </c>
      <c r="SW9" s="97">
        <f>Seniori!SW36</f>
        <v>0</v>
      </c>
      <c r="SX9" s="97">
        <f>Seniori!SX36</f>
        <v>0</v>
      </c>
      <c r="SY9" s="97">
        <f>Seniori!SY36</f>
        <v>0</v>
      </c>
      <c r="SZ9" s="97">
        <f>Seniori!SZ36</f>
        <v>0</v>
      </c>
      <c r="TA9" s="97">
        <f>Seniori!TA36</f>
        <v>0</v>
      </c>
      <c r="TB9" s="97">
        <f>Seniori!TB36</f>
        <v>0</v>
      </c>
    </row>
    <row r="10" spans="1:522" s="10" customFormat="1" ht="18" customHeight="1" x14ac:dyDescent="0.2">
      <c r="A10" s="12">
        <v>2</v>
      </c>
      <c r="B10" s="11" t="s">
        <v>306</v>
      </c>
      <c r="C10" s="1">
        <v>12825</v>
      </c>
      <c r="D10" s="1">
        <v>2020</v>
      </c>
      <c r="E10" s="59" t="s">
        <v>17</v>
      </c>
      <c r="F10" s="1" t="s">
        <v>18</v>
      </c>
      <c r="G10" s="9" t="s">
        <v>96</v>
      </c>
      <c r="H10" s="4" t="s">
        <v>521</v>
      </c>
      <c r="I10" s="1">
        <f>SUM(K10:TB10)</f>
        <v>59</v>
      </c>
      <c r="J10" s="12">
        <f>Tabuľka311[[#This Row],[Stĺpec9]]</f>
        <v>59</v>
      </c>
      <c r="K10" s="97">
        <f>Seniori!K17</f>
        <v>0</v>
      </c>
      <c r="L10" s="97">
        <f>Seniori!L17</f>
        <v>0</v>
      </c>
      <c r="M10" s="97">
        <f>Seniori!M17</f>
        <v>0</v>
      </c>
      <c r="N10" s="97">
        <f>Seniori!N17</f>
        <v>13</v>
      </c>
      <c r="O10" s="97">
        <f>Seniori!O17</f>
        <v>0</v>
      </c>
      <c r="P10" s="97">
        <f>Seniori!P17</f>
        <v>0</v>
      </c>
      <c r="Q10" s="97">
        <f>Seniori!Q17</f>
        <v>0</v>
      </c>
      <c r="R10" s="97">
        <f>Seniori!R17</f>
        <v>0</v>
      </c>
      <c r="S10" s="97">
        <f>Seniori!S17</f>
        <v>0</v>
      </c>
      <c r="T10" s="97">
        <f>Seniori!T17</f>
        <v>0</v>
      </c>
      <c r="U10" s="97">
        <f>Seniori!U17</f>
        <v>0</v>
      </c>
      <c r="V10" s="97">
        <f>Seniori!V17</f>
        <v>0</v>
      </c>
      <c r="W10" s="97">
        <f>Seniori!W17</f>
        <v>0</v>
      </c>
      <c r="X10" s="97">
        <f>Seniori!X17</f>
        <v>0</v>
      </c>
      <c r="Y10" s="97">
        <f>Seniori!Y17</f>
        <v>0</v>
      </c>
      <c r="Z10" s="97">
        <f>Seniori!Z17</f>
        <v>0</v>
      </c>
      <c r="AA10" s="97">
        <f>Seniori!AA17</f>
        <v>0</v>
      </c>
      <c r="AB10" s="97">
        <f>Seniori!AB17</f>
        <v>0</v>
      </c>
      <c r="AC10" s="97">
        <f>Seniori!AC17</f>
        <v>0</v>
      </c>
      <c r="AD10" s="97">
        <f>Seniori!AD17</f>
        <v>0</v>
      </c>
      <c r="AE10" s="97">
        <f>Seniori!AE17</f>
        <v>0</v>
      </c>
      <c r="AF10" s="97">
        <f>Seniori!AF17</f>
        <v>0</v>
      </c>
      <c r="AG10" s="97">
        <f>Seniori!AG17</f>
        <v>0</v>
      </c>
      <c r="AH10" s="97">
        <f>Seniori!AH17</f>
        <v>0</v>
      </c>
      <c r="AI10" s="97">
        <f>Seniori!AI17</f>
        <v>0</v>
      </c>
      <c r="AJ10" s="97">
        <f>Seniori!AJ17</f>
        <v>0</v>
      </c>
      <c r="AK10" s="97">
        <f>Seniori!AK17</f>
        <v>9</v>
      </c>
      <c r="AL10" s="97">
        <f>Seniori!AL17</f>
        <v>0</v>
      </c>
      <c r="AM10" s="97">
        <f>Seniori!AM17</f>
        <v>0</v>
      </c>
      <c r="AN10" s="97">
        <f>Seniori!AN17</f>
        <v>0</v>
      </c>
      <c r="AO10" s="97">
        <f>Seniori!AO17</f>
        <v>0</v>
      </c>
      <c r="AP10" s="97">
        <f>Seniori!AP17</f>
        <v>0</v>
      </c>
      <c r="AQ10" s="97">
        <f>Seniori!AQ17</f>
        <v>0</v>
      </c>
      <c r="AR10" s="97">
        <f>Seniori!AR17</f>
        <v>0</v>
      </c>
      <c r="AS10" s="97">
        <f>Seniori!AS17</f>
        <v>0</v>
      </c>
      <c r="AT10" s="97">
        <f>Seniori!AT17</f>
        <v>0</v>
      </c>
      <c r="AU10" s="97">
        <f>Seniori!AU17</f>
        <v>0</v>
      </c>
      <c r="AV10" s="97">
        <f>Seniori!AV17</f>
        <v>0</v>
      </c>
      <c r="AW10" s="97">
        <f>Seniori!AW17</f>
        <v>0</v>
      </c>
      <c r="AX10" s="97">
        <f>Seniori!AX17</f>
        <v>0</v>
      </c>
      <c r="AY10" s="97">
        <f>Seniori!AY17</f>
        <v>0</v>
      </c>
      <c r="AZ10" s="97">
        <f>Seniori!AZ17</f>
        <v>0</v>
      </c>
      <c r="BA10" s="97">
        <f>Seniori!BA17</f>
        <v>0</v>
      </c>
      <c r="BB10" s="97">
        <f>Seniori!BB17</f>
        <v>0</v>
      </c>
      <c r="BC10" s="97">
        <f>Seniori!BC17</f>
        <v>0</v>
      </c>
      <c r="BD10" s="97">
        <f>Seniori!BD17</f>
        <v>0</v>
      </c>
      <c r="BE10" s="97">
        <f>Seniori!BE17</f>
        <v>0</v>
      </c>
      <c r="BF10" s="97">
        <f>Seniori!BF17</f>
        <v>0</v>
      </c>
      <c r="BG10" s="97">
        <f>Seniori!BG17</f>
        <v>0</v>
      </c>
      <c r="BH10" s="97">
        <f>Seniori!BH17</f>
        <v>0</v>
      </c>
      <c r="BI10" s="97">
        <f>Seniori!BI17</f>
        <v>0</v>
      </c>
      <c r="BJ10" s="97">
        <f>Seniori!BJ17</f>
        <v>0</v>
      </c>
      <c r="BK10" s="97">
        <f>Seniori!BK17</f>
        <v>0</v>
      </c>
      <c r="BL10" s="97">
        <f>Seniori!BL17</f>
        <v>0</v>
      </c>
      <c r="BM10" s="97">
        <f>Seniori!BM17</f>
        <v>0</v>
      </c>
      <c r="BN10" s="97">
        <f>Seniori!BN17</f>
        <v>0</v>
      </c>
      <c r="BO10" s="97">
        <f>Seniori!BO17</f>
        <v>0</v>
      </c>
      <c r="BP10" s="97">
        <f>Seniori!BP17</f>
        <v>0</v>
      </c>
      <c r="BQ10" s="97">
        <f>Seniori!BQ17</f>
        <v>0</v>
      </c>
      <c r="BR10" s="97">
        <f>Seniori!BR17</f>
        <v>0</v>
      </c>
      <c r="BS10" s="97">
        <f>Seniori!BS17</f>
        <v>0</v>
      </c>
      <c r="BT10" s="97">
        <f>Seniori!BT17</f>
        <v>0</v>
      </c>
      <c r="BU10" s="97">
        <f>Seniori!BU17</f>
        <v>0</v>
      </c>
      <c r="BV10" s="97">
        <f>Seniori!BV17</f>
        <v>0</v>
      </c>
      <c r="BW10" s="97">
        <f>Seniori!BW17</f>
        <v>0</v>
      </c>
      <c r="BX10" s="97">
        <f>Seniori!BX17</f>
        <v>0</v>
      </c>
      <c r="BY10" s="97">
        <f>Seniori!BY17</f>
        <v>0</v>
      </c>
      <c r="BZ10" s="97">
        <f>Seniori!BZ17</f>
        <v>0</v>
      </c>
      <c r="CA10" s="97">
        <f>Seniori!CA17</f>
        <v>0</v>
      </c>
      <c r="CB10" s="97">
        <f>Seniori!CB17</f>
        <v>0</v>
      </c>
      <c r="CC10" s="97">
        <f>Seniori!CC17</f>
        <v>11</v>
      </c>
      <c r="CD10" s="97">
        <f>Seniori!CD17</f>
        <v>0</v>
      </c>
      <c r="CE10" s="97">
        <f>Seniori!CE17</f>
        <v>0</v>
      </c>
      <c r="CF10" s="97">
        <f>Seniori!CF17</f>
        <v>0</v>
      </c>
      <c r="CG10" s="97">
        <f>Seniori!CG17</f>
        <v>0</v>
      </c>
      <c r="CH10" s="97">
        <f>Seniori!CH17</f>
        <v>0</v>
      </c>
      <c r="CI10" s="97">
        <f>Seniori!CI17</f>
        <v>0</v>
      </c>
      <c r="CJ10" s="97">
        <f>Seniori!CJ17</f>
        <v>0</v>
      </c>
      <c r="CK10" s="97">
        <f>Seniori!CK17</f>
        <v>0</v>
      </c>
      <c r="CL10" s="97">
        <f>Seniori!CL17</f>
        <v>0</v>
      </c>
      <c r="CM10" s="97">
        <f>Seniori!CM17</f>
        <v>0</v>
      </c>
      <c r="CN10" s="97">
        <f>Seniori!CN17</f>
        <v>0</v>
      </c>
      <c r="CO10" s="97">
        <f>Seniori!CO17</f>
        <v>0</v>
      </c>
      <c r="CP10" s="97">
        <f>Seniori!CP17</f>
        <v>0</v>
      </c>
      <c r="CQ10" s="97">
        <f>Seniori!CQ17</f>
        <v>0</v>
      </c>
      <c r="CR10" s="97">
        <f>Seniori!CR17</f>
        <v>0</v>
      </c>
      <c r="CS10" s="97">
        <f>Seniori!CS17</f>
        <v>0</v>
      </c>
      <c r="CT10" s="97">
        <f>Seniori!CT17</f>
        <v>0</v>
      </c>
      <c r="CU10" s="97">
        <f>Seniori!CU17</f>
        <v>0</v>
      </c>
      <c r="CV10" s="97">
        <f>Seniori!CV17</f>
        <v>0</v>
      </c>
      <c r="CW10" s="97">
        <f>Seniori!CW17</f>
        <v>0</v>
      </c>
      <c r="CX10" s="97">
        <f>Seniori!CX17</f>
        <v>0</v>
      </c>
      <c r="CY10" s="97">
        <f>Seniori!CY17</f>
        <v>0</v>
      </c>
      <c r="CZ10" s="97">
        <f>Seniori!CZ17</f>
        <v>0</v>
      </c>
      <c r="DA10" s="97">
        <f>Seniori!DA17</f>
        <v>0</v>
      </c>
      <c r="DB10" s="97">
        <f>Seniori!DB17</f>
        <v>0</v>
      </c>
      <c r="DC10" s="97">
        <f>Seniori!DC17</f>
        <v>0</v>
      </c>
      <c r="DD10" s="97">
        <f>Seniori!DD17</f>
        <v>0</v>
      </c>
      <c r="DE10" s="97">
        <f>Seniori!DE17</f>
        <v>0</v>
      </c>
      <c r="DF10" s="97">
        <f>Seniori!DF17</f>
        <v>0</v>
      </c>
      <c r="DG10" s="97">
        <f>Seniori!DG17</f>
        <v>0</v>
      </c>
      <c r="DH10" s="97">
        <f>Seniori!DH17</f>
        <v>0</v>
      </c>
      <c r="DI10" s="97">
        <f>Seniori!DI17</f>
        <v>0</v>
      </c>
      <c r="DJ10" s="97">
        <f>Seniori!DJ17</f>
        <v>0</v>
      </c>
      <c r="DK10" s="97">
        <f>Seniori!DK17</f>
        <v>0</v>
      </c>
      <c r="DL10" s="97">
        <f>Seniori!DL17</f>
        <v>0</v>
      </c>
      <c r="DM10" s="97">
        <f>Seniori!DM17</f>
        <v>0</v>
      </c>
      <c r="DN10" s="97">
        <f>Seniori!DN17</f>
        <v>0</v>
      </c>
      <c r="DO10" s="97">
        <f>Seniori!DO17</f>
        <v>0</v>
      </c>
      <c r="DP10" s="97">
        <f>Seniori!DP17</f>
        <v>0</v>
      </c>
      <c r="DQ10" s="97">
        <f>Seniori!DQ17</f>
        <v>0</v>
      </c>
      <c r="DR10" s="97">
        <f>Seniori!DR17</f>
        <v>0</v>
      </c>
      <c r="DS10" s="97">
        <f>Seniori!DS17</f>
        <v>0</v>
      </c>
      <c r="DT10" s="97">
        <f>Seniori!DT17</f>
        <v>0</v>
      </c>
      <c r="DU10" s="97">
        <f>Seniori!DU17</f>
        <v>0</v>
      </c>
      <c r="DV10" s="97">
        <f>Seniori!DV17</f>
        <v>0</v>
      </c>
      <c r="DW10" s="97">
        <f>Seniori!DW17</f>
        <v>0</v>
      </c>
      <c r="DX10" s="97">
        <f>Seniori!DX17</f>
        <v>0</v>
      </c>
      <c r="DY10" s="97">
        <f>Seniori!DY17</f>
        <v>0</v>
      </c>
      <c r="DZ10" s="97">
        <f>Seniori!DZ17</f>
        <v>0</v>
      </c>
      <c r="EA10" s="97">
        <f>Seniori!EA17</f>
        <v>0</v>
      </c>
      <c r="EB10" s="97">
        <f>Seniori!EB17</f>
        <v>0</v>
      </c>
      <c r="EC10" s="97">
        <f>Seniori!EC17</f>
        <v>0</v>
      </c>
      <c r="ED10" s="97">
        <f>Seniori!ED17</f>
        <v>0</v>
      </c>
      <c r="EE10" s="97">
        <f>Seniori!EE17</f>
        <v>0</v>
      </c>
      <c r="EF10" s="97">
        <f>Seniori!EF17</f>
        <v>0</v>
      </c>
      <c r="EG10" s="97">
        <f>Seniori!EG17</f>
        <v>0</v>
      </c>
      <c r="EH10" s="97">
        <f>Seniori!EH17</f>
        <v>0</v>
      </c>
      <c r="EI10" s="97">
        <f>Seniori!EI17</f>
        <v>0</v>
      </c>
      <c r="EJ10" s="97">
        <f>Seniori!EJ17</f>
        <v>0</v>
      </c>
      <c r="EK10" s="97">
        <f>Seniori!EK17</f>
        <v>0</v>
      </c>
      <c r="EL10" s="97">
        <f>Seniori!EL17</f>
        <v>0</v>
      </c>
      <c r="EM10" s="97">
        <f>Seniori!EM17</f>
        <v>0</v>
      </c>
      <c r="EN10" s="97">
        <f>Seniori!EN17</f>
        <v>0</v>
      </c>
      <c r="EO10" s="97">
        <f>Seniori!EO17</f>
        <v>0</v>
      </c>
      <c r="EP10" s="97">
        <f>Seniori!EP17</f>
        <v>0</v>
      </c>
      <c r="EQ10" s="97">
        <f>Seniori!EQ17</f>
        <v>0</v>
      </c>
      <c r="ER10" s="97">
        <f>Seniori!ER17</f>
        <v>0</v>
      </c>
      <c r="ES10" s="97">
        <f>Seniori!ES17</f>
        <v>0</v>
      </c>
      <c r="ET10" s="97">
        <f>Seniori!ET17</f>
        <v>0</v>
      </c>
      <c r="EU10" s="97">
        <f>Seniori!EU17</f>
        <v>0</v>
      </c>
      <c r="EV10" s="97">
        <f>Seniori!EV17</f>
        <v>0</v>
      </c>
      <c r="EW10" s="97">
        <f>Seniori!EW17</f>
        <v>0</v>
      </c>
      <c r="EX10" s="97">
        <f>Seniori!EX17</f>
        <v>0</v>
      </c>
      <c r="EY10" s="97">
        <f>Seniori!EY17</f>
        <v>0</v>
      </c>
      <c r="EZ10" s="97">
        <f>Seniori!EZ17</f>
        <v>0</v>
      </c>
      <c r="FA10" s="97">
        <f>Seniori!FA17</f>
        <v>0</v>
      </c>
      <c r="FB10" s="97">
        <f>Seniori!FB17</f>
        <v>0</v>
      </c>
      <c r="FC10" s="97">
        <f>Seniori!FC17</f>
        <v>0</v>
      </c>
      <c r="FD10" s="97">
        <f>Seniori!FD17</f>
        <v>0</v>
      </c>
      <c r="FE10" s="97">
        <f>Seniori!FE17</f>
        <v>0</v>
      </c>
      <c r="FF10" s="97">
        <f>Seniori!FF17</f>
        <v>0</v>
      </c>
      <c r="FG10" s="97">
        <f>Seniori!FG17</f>
        <v>0</v>
      </c>
      <c r="FH10" s="97">
        <f>Seniori!FH17</f>
        <v>0</v>
      </c>
      <c r="FI10" s="97">
        <f>Seniori!FI17</f>
        <v>0</v>
      </c>
      <c r="FJ10" s="97">
        <f>Seniori!FJ17</f>
        <v>0</v>
      </c>
      <c r="FK10" s="97">
        <f>Seniori!FK17</f>
        <v>0</v>
      </c>
      <c r="FL10" s="97">
        <f>Seniori!FL17</f>
        <v>0</v>
      </c>
      <c r="FM10" s="97">
        <f>Seniori!FM17</f>
        <v>0</v>
      </c>
      <c r="FN10" s="97">
        <f>Seniori!FN17</f>
        <v>0</v>
      </c>
      <c r="FO10" s="97">
        <f>Seniori!FO17</f>
        <v>0</v>
      </c>
      <c r="FP10" s="97">
        <f>Seniori!FP17</f>
        <v>0</v>
      </c>
      <c r="FQ10" s="97">
        <f>Seniori!FQ17</f>
        <v>0</v>
      </c>
      <c r="FR10" s="97">
        <f>Seniori!FR17</f>
        <v>0</v>
      </c>
      <c r="FS10" s="97">
        <f>Seniori!FS17</f>
        <v>0</v>
      </c>
      <c r="FT10" s="97">
        <f>Seniori!FT17</f>
        <v>0</v>
      </c>
      <c r="FU10" s="97">
        <f>Seniori!FU17</f>
        <v>0</v>
      </c>
      <c r="FV10" s="97">
        <f>Seniori!FV17</f>
        <v>0</v>
      </c>
      <c r="FW10" s="97">
        <f>Seniori!FW17</f>
        <v>0</v>
      </c>
      <c r="FX10" s="97">
        <f>Seniori!FX17</f>
        <v>0</v>
      </c>
      <c r="FY10" s="97">
        <f>Seniori!FY17</f>
        <v>0</v>
      </c>
      <c r="FZ10" s="97">
        <f>Seniori!FZ17</f>
        <v>13</v>
      </c>
      <c r="GA10" s="97">
        <f>Seniori!GA17</f>
        <v>0</v>
      </c>
      <c r="GB10" s="97">
        <f>Seniori!GB17</f>
        <v>0</v>
      </c>
      <c r="GC10" s="97">
        <f>Seniori!GC17</f>
        <v>0</v>
      </c>
      <c r="GD10" s="97">
        <f>Seniori!GD17</f>
        <v>0</v>
      </c>
      <c r="GE10" s="97">
        <f>Seniori!GE17</f>
        <v>0</v>
      </c>
      <c r="GF10" s="97">
        <f>Seniori!GF17</f>
        <v>0</v>
      </c>
      <c r="GG10" s="97">
        <f>Seniori!GG17</f>
        <v>0</v>
      </c>
      <c r="GH10" s="97">
        <f>Seniori!GH17</f>
        <v>0</v>
      </c>
      <c r="GI10" s="97">
        <f>Seniori!GI17</f>
        <v>0</v>
      </c>
      <c r="GJ10" s="97">
        <f>Seniori!GJ17</f>
        <v>0</v>
      </c>
      <c r="GK10" s="97">
        <f>Seniori!GK17</f>
        <v>0</v>
      </c>
      <c r="GL10" s="97">
        <f>Seniori!GL17</f>
        <v>0</v>
      </c>
      <c r="GM10" s="97">
        <f>Seniori!GM17</f>
        <v>0</v>
      </c>
      <c r="GN10" s="97">
        <f>Seniori!GN17</f>
        <v>13</v>
      </c>
      <c r="GO10" s="97">
        <f>Seniori!GO17</f>
        <v>0</v>
      </c>
      <c r="GP10" s="97">
        <f>Seniori!GP17</f>
        <v>0</v>
      </c>
      <c r="GQ10" s="97">
        <f>Seniori!GQ17</f>
        <v>0</v>
      </c>
      <c r="GR10" s="97">
        <f>Seniori!GR17</f>
        <v>0</v>
      </c>
      <c r="GS10" s="97">
        <f>Seniori!GS17</f>
        <v>0</v>
      </c>
      <c r="GT10" s="97">
        <f>Seniori!GT17</f>
        <v>0</v>
      </c>
      <c r="GU10" s="97">
        <f>Seniori!GU17</f>
        <v>0</v>
      </c>
      <c r="GV10" s="97">
        <f>Seniori!GV17</f>
        <v>0</v>
      </c>
      <c r="GW10" s="97">
        <f>Seniori!GW17</f>
        <v>0</v>
      </c>
      <c r="GX10" s="97">
        <f>Seniori!GX17</f>
        <v>0</v>
      </c>
      <c r="GY10" s="97">
        <f>Seniori!GY17</f>
        <v>0</v>
      </c>
      <c r="GZ10" s="97">
        <f>Seniori!GZ17</f>
        <v>0</v>
      </c>
      <c r="HA10" s="97">
        <f>Seniori!HA17</f>
        <v>0</v>
      </c>
      <c r="HB10" s="97">
        <f>Seniori!HB17</f>
        <v>0</v>
      </c>
      <c r="HC10" s="97">
        <f>Seniori!HC17</f>
        <v>0</v>
      </c>
      <c r="HD10" s="97">
        <f>Seniori!HD17</f>
        <v>0</v>
      </c>
      <c r="HE10" s="97">
        <f>Seniori!HE17</f>
        <v>0</v>
      </c>
      <c r="HF10" s="97">
        <f>Seniori!HF17</f>
        <v>0</v>
      </c>
      <c r="HG10" s="97">
        <f>Seniori!HG17</f>
        <v>0</v>
      </c>
      <c r="HH10" s="97">
        <f>Seniori!HH17</f>
        <v>0</v>
      </c>
      <c r="HI10" s="97">
        <f>Seniori!HI17</f>
        <v>0</v>
      </c>
      <c r="HJ10" s="97">
        <f>Seniori!HJ17</f>
        <v>0</v>
      </c>
      <c r="HK10" s="97">
        <f>Seniori!HK17</f>
        <v>0</v>
      </c>
      <c r="HL10" s="97">
        <f>Seniori!HL17</f>
        <v>0</v>
      </c>
      <c r="HM10" s="97">
        <f>Seniori!HM17</f>
        <v>0</v>
      </c>
      <c r="HN10" s="97">
        <f>Seniori!HN17</f>
        <v>0</v>
      </c>
      <c r="HO10" s="97">
        <f>Seniori!HO17</f>
        <v>0</v>
      </c>
      <c r="HP10" s="97">
        <f>Seniori!HP17</f>
        <v>0</v>
      </c>
      <c r="HQ10" s="97">
        <f>Seniori!HQ17</f>
        <v>0</v>
      </c>
      <c r="HR10" s="97">
        <f>Seniori!HR17</f>
        <v>0</v>
      </c>
      <c r="HS10" s="97">
        <f>Seniori!HS17</f>
        <v>0</v>
      </c>
      <c r="HT10" s="97">
        <f>Seniori!HT17</f>
        <v>0</v>
      </c>
      <c r="HU10" s="97">
        <f>Seniori!HU17</f>
        <v>0</v>
      </c>
      <c r="HV10" s="97">
        <f>Seniori!HV17</f>
        <v>0</v>
      </c>
      <c r="HW10" s="97">
        <f>Seniori!HW17</f>
        <v>0</v>
      </c>
      <c r="HX10" s="97">
        <f>Seniori!HX17</f>
        <v>0</v>
      </c>
      <c r="HY10" s="97">
        <f>Seniori!HY17</f>
        <v>0</v>
      </c>
      <c r="HZ10" s="97">
        <f>Seniori!HZ17</f>
        <v>0</v>
      </c>
      <c r="IA10" s="97">
        <f>Seniori!IA17</f>
        <v>0</v>
      </c>
      <c r="IB10" s="97">
        <f>Seniori!IB17</f>
        <v>0</v>
      </c>
      <c r="IC10" s="97">
        <f>Seniori!IC17</f>
        <v>0</v>
      </c>
      <c r="ID10" s="97">
        <f>Seniori!ID17</f>
        <v>0</v>
      </c>
      <c r="IE10" s="97">
        <f>Seniori!IE17</f>
        <v>0</v>
      </c>
      <c r="IF10" s="97">
        <f>Seniori!IF17</f>
        <v>0</v>
      </c>
      <c r="IG10" s="97">
        <f>Seniori!IG17</f>
        <v>0</v>
      </c>
      <c r="IH10" s="97">
        <f>Seniori!IH17</f>
        <v>0</v>
      </c>
      <c r="II10" s="97">
        <f>Seniori!II17</f>
        <v>0</v>
      </c>
      <c r="IJ10" s="97">
        <f>Seniori!IJ17</f>
        <v>0</v>
      </c>
      <c r="IK10" s="97">
        <f>Seniori!IK17</f>
        <v>0</v>
      </c>
      <c r="IL10" s="97">
        <f>Seniori!IL17</f>
        <v>0</v>
      </c>
      <c r="IM10" s="97">
        <f>Seniori!IM17</f>
        <v>0</v>
      </c>
      <c r="IN10" s="97">
        <f>Seniori!IN17</f>
        <v>0</v>
      </c>
      <c r="IO10" s="97">
        <f>Seniori!IO17</f>
        <v>0</v>
      </c>
      <c r="IP10" s="97">
        <f>Seniori!IP17</f>
        <v>0</v>
      </c>
      <c r="IQ10" s="97">
        <f>Seniori!IQ17</f>
        <v>0</v>
      </c>
      <c r="IR10" s="97">
        <f>Seniori!IR17</f>
        <v>0</v>
      </c>
      <c r="IS10" s="97">
        <f>Seniori!IS17</f>
        <v>0</v>
      </c>
      <c r="IT10" s="97">
        <f>Seniori!IT17</f>
        <v>0</v>
      </c>
      <c r="IU10" s="97">
        <f>Seniori!IU17</f>
        <v>0</v>
      </c>
      <c r="IV10" s="97">
        <f>Seniori!IV17</f>
        <v>0</v>
      </c>
      <c r="IW10" s="97">
        <f>Seniori!IW17</f>
        <v>0</v>
      </c>
      <c r="IX10" s="97">
        <f>Seniori!IX17</f>
        <v>0</v>
      </c>
      <c r="IY10" s="97">
        <f>Seniori!IY17</f>
        <v>0</v>
      </c>
      <c r="IZ10" s="97">
        <f>Seniori!IZ17</f>
        <v>0</v>
      </c>
      <c r="JA10" s="97">
        <f>Seniori!JA17</f>
        <v>0</v>
      </c>
      <c r="JB10" s="97">
        <f>Seniori!JB17</f>
        <v>0</v>
      </c>
      <c r="JC10" s="97">
        <f>Seniori!JC17</f>
        <v>0</v>
      </c>
      <c r="JD10" s="97">
        <f>Seniori!JD17</f>
        <v>0</v>
      </c>
      <c r="JE10" s="97">
        <f>Seniori!JE17</f>
        <v>0</v>
      </c>
      <c r="JF10" s="97">
        <f>Seniori!JF17</f>
        <v>0</v>
      </c>
      <c r="JG10" s="97">
        <f>Seniori!JG17</f>
        <v>0</v>
      </c>
      <c r="JH10" s="97">
        <f>Seniori!JH17</f>
        <v>0</v>
      </c>
      <c r="JI10" s="97">
        <f>Seniori!JI17</f>
        <v>0</v>
      </c>
      <c r="JJ10" s="97">
        <f>Seniori!JJ17</f>
        <v>0</v>
      </c>
      <c r="JK10" s="97">
        <f>Seniori!JK17</f>
        <v>0</v>
      </c>
      <c r="JL10" s="97">
        <f>Seniori!JL17</f>
        <v>0</v>
      </c>
      <c r="JM10" s="97">
        <f>Seniori!JM17</f>
        <v>0</v>
      </c>
      <c r="JN10" s="97">
        <f>Seniori!JN17</f>
        <v>0</v>
      </c>
      <c r="JO10" s="97">
        <f>Seniori!JO17</f>
        <v>0</v>
      </c>
      <c r="JP10" s="97">
        <f>Seniori!JP17</f>
        <v>0</v>
      </c>
      <c r="JQ10" s="97">
        <f>Seniori!JQ17</f>
        <v>0</v>
      </c>
      <c r="JR10" s="97">
        <f>Seniori!JR17</f>
        <v>0</v>
      </c>
      <c r="JS10" s="97">
        <f>Seniori!JS17</f>
        <v>0</v>
      </c>
      <c r="JT10" s="97">
        <f>Seniori!JT17</f>
        <v>0</v>
      </c>
      <c r="JU10" s="97">
        <f>Seniori!JU17</f>
        <v>0</v>
      </c>
      <c r="JV10" s="97">
        <f>Seniori!JV17</f>
        <v>0</v>
      </c>
      <c r="JW10" s="97">
        <f>Seniori!JW17</f>
        <v>0</v>
      </c>
      <c r="JX10" s="97">
        <f>Seniori!JX17</f>
        <v>0</v>
      </c>
      <c r="JY10" s="97">
        <f>Seniori!JY17</f>
        <v>0</v>
      </c>
      <c r="JZ10" s="97">
        <f>Seniori!JZ17</f>
        <v>0</v>
      </c>
      <c r="KA10" s="97">
        <f>Seniori!KA17</f>
        <v>0</v>
      </c>
      <c r="KB10" s="97">
        <f>Seniori!KB17</f>
        <v>0</v>
      </c>
      <c r="KC10" s="97">
        <f>Seniori!KC17</f>
        <v>0</v>
      </c>
      <c r="KD10" s="97">
        <f>Seniori!KD17</f>
        <v>0</v>
      </c>
      <c r="KE10" s="97">
        <f>Seniori!KE17</f>
        <v>0</v>
      </c>
      <c r="KF10" s="97">
        <f>Seniori!KF17</f>
        <v>0</v>
      </c>
      <c r="KG10" s="97">
        <f>Seniori!KG17</f>
        <v>0</v>
      </c>
      <c r="KH10" s="97">
        <f>Seniori!KH17</f>
        <v>0</v>
      </c>
      <c r="KI10" s="97">
        <f>Seniori!KI17</f>
        <v>0</v>
      </c>
      <c r="KJ10" s="97">
        <f>Seniori!KJ17</f>
        <v>0</v>
      </c>
      <c r="KK10" s="97">
        <f>Seniori!KK17</f>
        <v>0</v>
      </c>
      <c r="KL10" s="97">
        <f>Seniori!KL17</f>
        <v>0</v>
      </c>
      <c r="KM10" s="97">
        <f>Seniori!KM17</f>
        <v>0</v>
      </c>
      <c r="KN10" s="97">
        <f>Seniori!KN17</f>
        <v>0</v>
      </c>
      <c r="KO10" s="97">
        <f>Seniori!KO17</f>
        <v>0</v>
      </c>
      <c r="KP10" s="97">
        <f>Seniori!KP17</f>
        <v>0</v>
      </c>
      <c r="KQ10" s="97">
        <f>Seniori!KQ17</f>
        <v>0</v>
      </c>
      <c r="KR10" s="97">
        <f>Seniori!KR17</f>
        <v>0</v>
      </c>
      <c r="KS10" s="97">
        <f>Seniori!KS17</f>
        <v>0</v>
      </c>
      <c r="KT10" s="97">
        <f>Seniori!KT17</f>
        <v>0</v>
      </c>
      <c r="KU10" s="97">
        <f>Seniori!KU17</f>
        <v>0</v>
      </c>
      <c r="KV10" s="97">
        <f>Seniori!KV17</f>
        <v>0</v>
      </c>
      <c r="KW10" s="97">
        <f>Seniori!KW17</f>
        <v>0</v>
      </c>
      <c r="KX10" s="97">
        <f>Seniori!KX17</f>
        <v>0</v>
      </c>
      <c r="KY10" s="97">
        <f>Seniori!KY17</f>
        <v>0</v>
      </c>
      <c r="KZ10" s="97">
        <f>Seniori!KZ17</f>
        <v>0</v>
      </c>
      <c r="LA10" s="97">
        <f>Seniori!LA17</f>
        <v>0</v>
      </c>
      <c r="LB10" s="97">
        <f>Seniori!LB17</f>
        <v>0</v>
      </c>
      <c r="LC10" s="97">
        <f>Seniori!LC17</f>
        <v>0</v>
      </c>
      <c r="LD10" s="97">
        <f>Seniori!LD17</f>
        <v>0</v>
      </c>
      <c r="LE10" s="97">
        <f>Seniori!LE17</f>
        <v>0</v>
      </c>
      <c r="LF10" s="97">
        <f>Seniori!LF17</f>
        <v>0</v>
      </c>
      <c r="LG10" s="97">
        <f>Seniori!LG17</f>
        <v>0</v>
      </c>
      <c r="LH10" s="97">
        <f>Seniori!LH17</f>
        <v>0</v>
      </c>
      <c r="LI10" s="97">
        <f>Seniori!LI17</f>
        <v>0</v>
      </c>
      <c r="LJ10" s="97">
        <f>Seniori!LJ17</f>
        <v>0</v>
      </c>
      <c r="LK10" s="97">
        <f>Seniori!LK17</f>
        <v>0</v>
      </c>
      <c r="LL10" s="97">
        <f>Seniori!LL17</f>
        <v>0</v>
      </c>
      <c r="LM10" s="97">
        <f>Seniori!LM17</f>
        <v>0</v>
      </c>
      <c r="LN10" s="97">
        <f>Seniori!LN17</f>
        <v>0</v>
      </c>
      <c r="LO10" s="97">
        <f>Seniori!LO17</f>
        <v>0</v>
      </c>
      <c r="LP10" s="97">
        <f>Seniori!LP17</f>
        <v>0</v>
      </c>
      <c r="LQ10" s="97">
        <f>Seniori!LQ17</f>
        <v>0</v>
      </c>
      <c r="LR10" s="97">
        <f>Seniori!LR17</f>
        <v>0</v>
      </c>
      <c r="LS10" s="97">
        <f>Seniori!LS17</f>
        <v>0</v>
      </c>
      <c r="LT10" s="97">
        <f>Seniori!LT17</f>
        <v>0</v>
      </c>
      <c r="LU10" s="97">
        <f>Seniori!LU17</f>
        <v>0</v>
      </c>
      <c r="LV10" s="97">
        <f>Seniori!LV17</f>
        <v>0</v>
      </c>
      <c r="LW10" s="97">
        <f>Seniori!LW17</f>
        <v>0</v>
      </c>
      <c r="LX10" s="97">
        <f>Seniori!LX17</f>
        <v>0</v>
      </c>
      <c r="LY10" s="97">
        <f>Seniori!LY17</f>
        <v>0</v>
      </c>
      <c r="LZ10" s="97">
        <f>Seniori!LZ17</f>
        <v>0</v>
      </c>
      <c r="MA10" s="97">
        <f>Seniori!MA17</f>
        <v>0</v>
      </c>
      <c r="MB10" s="97">
        <f>Seniori!MB17</f>
        <v>0</v>
      </c>
      <c r="MC10" s="97">
        <f>Seniori!MC17</f>
        <v>0</v>
      </c>
      <c r="MD10" s="97">
        <f>Seniori!MD17</f>
        <v>0</v>
      </c>
      <c r="ME10" s="97">
        <f>Seniori!ME17</f>
        <v>0</v>
      </c>
      <c r="MF10" s="97">
        <f>Seniori!MF17</f>
        <v>0</v>
      </c>
      <c r="MG10" s="97">
        <f>Seniori!MG17</f>
        <v>0</v>
      </c>
      <c r="MH10" s="97">
        <f>Seniori!MH17</f>
        <v>0</v>
      </c>
      <c r="MI10" s="97">
        <f>Seniori!MI17</f>
        <v>0</v>
      </c>
      <c r="MJ10" s="97">
        <f>Seniori!MJ17</f>
        <v>0</v>
      </c>
      <c r="MK10" s="97">
        <f>Seniori!MK17</f>
        <v>0</v>
      </c>
      <c r="ML10" s="97">
        <f>Seniori!ML17</f>
        <v>0</v>
      </c>
      <c r="MM10" s="97">
        <f>Seniori!MM17</f>
        <v>0</v>
      </c>
      <c r="MN10" s="97">
        <f>Seniori!MN17</f>
        <v>0</v>
      </c>
      <c r="MO10" s="97">
        <f>Seniori!MO17</f>
        <v>0</v>
      </c>
      <c r="MP10" s="97">
        <f>Seniori!MP17</f>
        <v>0</v>
      </c>
      <c r="MQ10" s="97">
        <f>Seniori!MQ17</f>
        <v>0</v>
      </c>
      <c r="MR10" s="97">
        <f>Seniori!MR17</f>
        <v>0</v>
      </c>
      <c r="MS10" s="97">
        <f>Seniori!MS17</f>
        <v>0</v>
      </c>
      <c r="MT10" s="97">
        <f>Seniori!MT17</f>
        <v>0</v>
      </c>
      <c r="MU10" s="97">
        <f>Seniori!MU17</f>
        <v>0</v>
      </c>
      <c r="MV10" s="97">
        <f>Seniori!MV17</f>
        <v>0</v>
      </c>
      <c r="MW10" s="97">
        <f>Seniori!MW17</f>
        <v>0</v>
      </c>
      <c r="MX10" s="97">
        <f>Seniori!MX17</f>
        <v>0</v>
      </c>
      <c r="MY10" s="97">
        <f>Seniori!MY17</f>
        <v>0</v>
      </c>
      <c r="MZ10" s="97">
        <f>Seniori!MZ17</f>
        <v>0</v>
      </c>
      <c r="NA10" s="97">
        <f>Seniori!NA17</f>
        <v>0</v>
      </c>
      <c r="NB10" s="97">
        <f>Seniori!NB17</f>
        <v>0</v>
      </c>
      <c r="NC10" s="97">
        <f>Seniori!NC17</f>
        <v>0</v>
      </c>
      <c r="ND10" s="97">
        <f>Seniori!ND17</f>
        <v>0</v>
      </c>
      <c r="NE10" s="97">
        <f>Seniori!NE17</f>
        <v>0</v>
      </c>
      <c r="NF10" s="97">
        <f>Seniori!NF17</f>
        <v>0</v>
      </c>
      <c r="NG10" s="97">
        <f>Seniori!NG17</f>
        <v>0</v>
      </c>
      <c r="NH10" s="97">
        <f>Seniori!NH17</f>
        <v>0</v>
      </c>
      <c r="NI10" s="97">
        <f>Seniori!NI17</f>
        <v>0</v>
      </c>
      <c r="NJ10" s="97">
        <f>Seniori!NJ17</f>
        <v>0</v>
      </c>
      <c r="NK10" s="97">
        <f>Seniori!NK17</f>
        <v>0</v>
      </c>
      <c r="NL10" s="97">
        <f>Seniori!NL17</f>
        <v>0</v>
      </c>
      <c r="NM10" s="97">
        <f>Seniori!NM17</f>
        <v>0</v>
      </c>
      <c r="NN10" s="97">
        <f>Seniori!NN17</f>
        <v>0</v>
      </c>
      <c r="NO10" s="97">
        <f>Seniori!NO17</f>
        <v>0</v>
      </c>
      <c r="NP10" s="97">
        <f>Seniori!NP17</f>
        <v>0</v>
      </c>
      <c r="NQ10" s="97">
        <f>Seniori!NQ17</f>
        <v>0</v>
      </c>
      <c r="NR10" s="97">
        <f>Seniori!NR17</f>
        <v>0</v>
      </c>
      <c r="NS10" s="97">
        <f>Seniori!NS17</f>
        <v>0</v>
      </c>
      <c r="NT10" s="97">
        <f>Seniori!NT17</f>
        <v>0</v>
      </c>
      <c r="NU10" s="97">
        <f>Seniori!NU17</f>
        <v>0</v>
      </c>
      <c r="NV10" s="97">
        <f>Seniori!NV17</f>
        <v>0</v>
      </c>
      <c r="NW10" s="97">
        <f>Seniori!NW17</f>
        <v>0</v>
      </c>
      <c r="NX10" s="97">
        <f>Seniori!NX17</f>
        <v>0</v>
      </c>
      <c r="NY10" s="97">
        <f>Seniori!NY17</f>
        <v>0</v>
      </c>
      <c r="NZ10" s="97">
        <f>Seniori!NZ17</f>
        <v>0</v>
      </c>
      <c r="OA10" s="97">
        <f>Seniori!OA17</f>
        <v>0</v>
      </c>
      <c r="OB10" s="97">
        <f>Seniori!OB17</f>
        <v>0</v>
      </c>
      <c r="OC10" s="97">
        <f>Seniori!OC17</f>
        <v>0</v>
      </c>
      <c r="OD10" s="97">
        <f>Seniori!OD17</f>
        <v>0</v>
      </c>
      <c r="OE10" s="97">
        <f>Seniori!OE17</f>
        <v>0</v>
      </c>
      <c r="OF10" s="97">
        <f>Seniori!OF17</f>
        <v>0</v>
      </c>
      <c r="OG10" s="97">
        <f>Seniori!OG17</f>
        <v>0</v>
      </c>
      <c r="OH10" s="97">
        <f>Seniori!OH17</f>
        <v>0</v>
      </c>
      <c r="OI10" s="97">
        <f>Seniori!OI17</f>
        <v>0</v>
      </c>
      <c r="OJ10" s="97">
        <f>Seniori!OJ17</f>
        <v>0</v>
      </c>
      <c r="OK10" s="97">
        <f>Seniori!OK17</f>
        <v>0</v>
      </c>
      <c r="OL10" s="97">
        <f>Seniori!OL17</f>
        <v>0</v>
      </c>
      <c r="OM10" s="97">
        <f>Seniori!OM17</f>
        <v>0</v>
      </c>
      <c r="ON10" s="97">
        <f>Seniori!ON17</f>
        <v>0</v>
      </c>
      <c r="OO10" s="97">
        <f>Seniori!OO17</f>
        <v>0</v>
      </c>
      <c r="OP10" s="97">
        <f>Seniori!OP17</f>
        <v>0</v>
      </c>
      <c r="OQ10" s="97">
        <f>Seniori!OQ17</f>
        <v>0</v>
      </c>
      <c r="OR10" s="97">
        <f>Seniori!OR17</f>
        <v>0</v>
      </c>
      <c r="OS10" s="97">
        <f>Seniori!OS17</f>
        <v>0</v>
      </c>
      <c r="OT10" s="97">
        <f>Seniori!OT17</f>
        <v>0</v>
      </c>
      <c r="OU10" s="97">
        <f>Seniori!OU17</f>
        <v>0</v>
      </c>
      <c r="OV10" s="97">
        <f>Seniori!OV17</f>
        <v>0</v>
      </c>
      <c r="OW10" s="97">
        <f>Seniori!OW17</f>
        <v>0</v>
      </c>
      <c r="OX10" s="97">
        <f>Seniori!OX17</f>
        <v>0</v>
      </c>
      <c r="OY10" s="97">
        <f>Seniori!OY17</f>
        <v>0</v>
      </c>
      <c r="OZ10" s="97">
        <f>Seniori!OZ17</f>
        <v>0</v>
      </c>
      <c r="PA10" s="97">
        <f>Seniori!PA17</f>
        <v>0</v>
      </c>
      <c r="PB10" s="97">
        <f>Seniori!PB17</f>
        <v>0</v>
      </c>
      <c r="PC10" s="97">
        <f>Seniori!PC17</f>
        <v>0</v>
      </c>
      <c r="PD10" s="97">
        <f>Seniori!PD17</f>
        <v>0</v>
      </c>
      <c r="PE10" s="97">
        <f>Seniori!PE17</f>
        <v>0</v>
      </c>
      <c r="PF10" s="97">
        <f>Seniori!PF17</f>
        <v>0</v>
      </c>
      <c r="PG10" s="97">
        <f>Seniori!PG17</f>
        <v>0</v>
      </c>
      <c r="PH10" s="97">
        <f>Seniori!PH17</f>
        <v>0</v>
      </c>
      <c r="PI10" s="97">
        <f>Seniori!PI17</f>
        <v>0</v>
      </c>
      <c r="PJ10" s="97">
        <f>Seniori!PJ17</f>
        <v>0</v>
      </c>
      <c r="PK10" s="97">
        <f>Seniori!PK17</f>
        <v>0</v>
      </c>
      <c r="PL10" s="97">
        <f>Seniori!PL17</f>
        <v>0</v>
      </c>
      <c r="PM10" s="97">
        <f>Seniori!PM17</f>
        <v>0</v>
      </c>
      <c r="PN10" s="97">
        <f>Seniori!PN17</f>
        <v>0</v>
      </c>
      <c r="PO10" s="97">
        <f>Seniori!PO17</f>
        <v>0</v>
      </c>
      <c r="PP10" s="97">
        <f>Seniori!PP17</f>
        <v>0</v>
      </c>
      <c r="PQ10" s="97">
        <f>Seniori!PQ17</f>
        <v>0</v>
      </c>
      <c r="PR10" s="97">
        <f>Seniori!PR17</f>
        <v>0</v>
      </c>
      <c r="PS10" s="97">
        <f>Seniori!PS17</f>
        <v>0</v>
      </c>
      <c r="PT10" s="97">
        <f>Seniori!PT17</f>
        <v>0</v>
      </c>
      <c r="PU10" s="97">
        <f>Seniori!PU17</f>
        <v>0</v>
      </c>
      <c r="PV10" s="97">
        <f>Seniori!PV17</f>
        <v>0</v>
      </c>
      <c r="PW10" s="97">
        <f>Seniori!PW17</f>
        <v>0</v>
      </c>
      <c r="PX10" s="97">
        <f>Seniori!PX17</f>
        <v>0</v>
      </c>
      <c r="PY10" s="97">
        <f>Seniori!PY17</f>
        <v>0</v>
      </c>
      <c r="PZ10" s="97">
        <f>Seniori!PZ17</f>
        <v>0</v>
      </c>
      <c r="QA10" s="97">
        <f>Seniori!QA17</f>
        <v>0</v>
      </c>
      <c r="QB10" s="97">
        <f>Seniori!QB17</f>
        <v>0</v>
      </c>
      <c r="QC10" s="97">
        <f>Seniori!QC17</f>
        <v>0</v>
      </c>
      <c r="QD10" s="97">
        <f>Seniori!QD17</f>
        <v>0</v>
      </c>
      <c r="QE10" s="97">
        <f>Seniori!QE17</f>
        <v>0</v>
      </c>
      <c r="QF10" s="97">
        <f>Seniori!QF17</f>
        <v>0</v>
      </c>
      <c r="QG10" s="97">
        <f>Seniori!QG17</f>
        <v>0</v>
      </c>
      <c r="QH10" s="97">
        <f>Seniori!QH17</f>
        <v>0</v>
      </c>
      <c r="QI10" s="97">
        <f>Seniori!QI17</f>
        <v>0</v>
      </c>
      <c r="QJ10" s="97">
        <f>Seniori!QJ17</f>
        <v>0</v>
      </c>
      <c r="QK10" s="97">
        <f>Seniori!QK17</f>
        <v>0</v>
      </c>
      <c r="QL10" s="97">
        <f>Seniori!QL17</f>
        <v>0</v>
      </c>
      <c r="QM10" s="97">
        <f>Seniori!QM17</f>
        <v>0</v>
      </c>
      <c r="QN10" s="97">
        <f>Seniori!QN17</f>
        <v>0</v>
      </c>
      <c r="QO10" s="97">
        <f>Seniori!QO17</f>
        <v>0</v>
      </c>
      <c r="QP10" s="97">
        <f>Seniori!QP17</f>
        <v>0</v>
      </c>
      <c r="QQ10" s="97">
        <f>Seniori!QQ17</f>
        <v>0</v>
      </c>
      <c r="QR10" s="97">
        <f>Seniori!QR17</f>
        <v>0</v>
      </c>
      <c r="QS10" s="97">
        <f>Seniori!QS17</f>
        <v>0</v>
      </c>
      <c r="QT10" s="97">
        <f>Seniori!QT17</f>
        <v>0</v>
      </c>
      <c r="QU10" s="97">
        <f>Seniori!QU17</f>
        <v>0</v>
      </c>
      <c r="QV10" s="97">
        <f>Seniori!QV17</f>
        <v>0</v>
      </c>
      <c r="QW10" s="97">
        <f>Seniori!QW17</f>
        <v>0</v>
      </c>
      <c r="QX10" s="97">
        <f>Seniori!QX17</f>
        <v>0</v>
      </c>
      <c r="QY10" s="97">
        <f>Seniori!QY17</f>
        <v>0</v>
      </c>
      <c r="QZ10" s="97">
        <f>Seniori!QZ17</f>
        <v>0</v>
      </c>
      <c r="RA10" s="97">
        <f>Seniori!RA17</f>
        <v>0</v>
      </c>
      <c r="RB10" s="97">
        <f>Seniori!RB17</f>
        <v>0</v>
      </c>
      <c r="RC10" s="97">
        <f>Seniori!RC17</f>
        <v>0</v>
      </c>
      <c r="RD10" s="97">
        <f>Seniori!RD17</f>
        <v>0</v>
      </c>
      <c r="RE10" s="97">
        <f>Seniori!RE17</f>
        <v>0</v>
      </c>
      <c r="RF10" s="97">
        <f>Seniori!RF17</f>
        <v>0</v>
      </c>
      <c r="RG10" s="97">
        <f>Seniori!RG17</f>
        <v>0</v>
      </c>
      <c r="RH10" s="97">
        <f>Seniori!RH17</f>
        <v>0</v>
      </c>
      <c r="RI10" s="97">
        <f>Seniori!RI17</f>
        <v>0</v>
      </c>
      <c r="RJ10" s="97">
        <f>Seniori!RJ17</f>
        <v>0</v>
      </c>
      <c r="RK10" s="97">
        <f>Seniori!RK17</f>
        <v>0</v>
      </c>
      <c r="RL10" s="97">
        <f>Seniori!RL17</f>
        <v>0</v>
      </c>
      <c r="RM10" s="97">
        <f>Seniori!RM17</f>
        <v>0</v>
      </c>
      <c r="RN10" s="97">
        <f>Seniori!RN17</f>
        <v>0</v>
      </c>
      <c r="RO10" s="97">
        <f>Seniori!RO17</f>
        <v>0</v>
      </c>
      <c r="RP10" s="97">
        <f>Seniori!RP17</f>
        <v>0</v>
      </c>
      <c r="RQ10" s="97">
        <f>Seniori!RQ17</f>
        <v>0</v>
      </c>
      <c r="RR10" s="97">
        <f>Seniori!RR17</f>
        <v>0</v>
      </c>
      <c r="RS10" s="97">
        <f>Seniori!RS17</f>
        <v>0</v>
      </c>
      <c r="RT10" s="97">
        <f>Seniori!RT17</f>
        <v>0</v>
      </c>
      <c r="RU10" s="97">
        <f>Seniori!RU17</f>
        <v>0</v>
      </c>
      <c r="RV10" s="97">
        <f>Seniori!RV17</f>
        <v>0</v>
      </c>
      <c r="RW10" s="97">
        <f>Seniori!RW17</f>
        <v>0</v>
      </c>
      <c r="RX10" s="97">
        <f>Seniori!RX17</f>
        <v>0</v>
      </c>
      <c r="RY10" s="97">
        <f>Seniori!RY17</f>
        <v>0</v>
      </c>
      <c r="RZ10" s="97">
        <f>Seniori!RZ17</f>
        <v>0</v>
      </c>
      <c r="SA10" s="97">
        <f>Seniori!SA17</f>
        <v>0</v>
      </c>
      <c r="SB10" s="97">
        <f>Seniori!SB17</f>
        <v>0</v>
      </c>
      <c r="SC10" s="97">
        <f>Seniori!SC17</f>
        <v>0</v>
      </c>
      <c r="SD10" s="97">
        <f>Seniori!SD17</f>
        <v>0</v>
      </c>
      <c r="SE10" s="97">
        <f>Seniori!SE17</f>
        <v>0</v>
      </c>
      <c r="SF10" s="97">
        <f>Seniori!SF17</f>
        <v>0</v>
      </c>
      <c r="SG10" s="97">
        <f>Seniori!SG17</f>
        <v>0</v>
      </c>
      <c r="SH10" s="97">
        <f>Seniori!SH17</f>
        <v>0</v>
      </c>
      <c r="SI10" s="97">
        <f>Seniori!SI17</f>
        <v>0</v>
      </c>
      <c r="SJ10" s="97">
        <f>Seniori!SJ17</f>
        <v>0</v>
      </c>
      <c r="SK10" s="97">
        <f>Seniori!SK17</f>
        <v>0</v>
      </c>
      <c r="SL10" s="97">
        <f>Seniori!SL17</f>
        <v>0</v>
      </c>
      <c r="SM10" s="97">
        <f>Seniori!SM17</f>
        <v>0</v>
      </c>
      <c r="SN10" s="97">
        <f>Seniori!SN17</f>
        <v>0</v>
      </c>
      <c r="SO10" s="97">
        <f>Seniori!SO17</f>
        <v>0</v>
      </c>
      <c r="SP10" s="97">
        <f>Seniori!SP17</f>
        <v>0</v>
      </c>
      <c r="SQ10" s="97">
        <f>Seniori!SQ17</f>
        <v>0</v>
      </c>
      <c r="SR10" s="97">
        <f>Seniori!SR17</f>
        <v>0</v>
      </c>
      <c r="SS10" s="97">
        <f>Seniori!SS17</f>
        <v>0</v>
      </c>
      <c r="ST10" s="97">
        <f>Seniori!ST17</f>
        <v>0</v>
      </c>
      <c r="SU10" s="97">
        <f>Seniori!SU17</f>
        <v>0</v>
      </c>
      <c r="SV10" s="97">
        <f>Seniori!SV17</f>
        <v>0</v>
      </c>
      <c r="SW10" s="97">
        <f>Seniori!SW17</f>
        <v>0</v>
      </c>
      <c r="SX10" s="97">
        <f>Seniori!SX17</f>
        <v>0</v>
      </c>
      <c r="SY10" s="97">
        <f>Seniori!SY17</f>
        <v>0</v>
      </c>
      <c r="SZ10" s="97">
        <f>Seniori!SZ17</f>
        <v>0</v>
      </c>
      <c r="TA10" s="97">
        <f>Seniori!TA17</f>
        <v>0</v>
      </c>
      <c r="TB10" s="97">
        <f>Seniori!TB17</f>
        <v>0</v>
      </c>
    </row>
    <row r="11" spans="1:522" s="10" customFormat="1" ht="18" customHeight="1" x14ac:dyDescent="0.2">
      <c r="A11" s="12">
        <v>3</v>
      </c>
      <c r="B11" s="11" t="s">
        <v>388</v>
      </c>
      <c r="C11" s="1">
        <v>12611</v>
      </c>
      <c r="D11" s="1">
        <v>2020</v>
      </c>
      <c r="E11" s="4" t="s">
        <v>32</v>
      </c>
      <c r="F11" s="1">
        <v>1742</v>
      </c>
      <c r="G11" s="9" t="s">
        <v>96</v>
      </c>
      <c r="H11" s="4" t="s">
        <v>318</v>
      </c>
      <c r="I11" s="1">
        <f>SUM(K11:TB11)</f>
        <v>55</v>
      </c>
      <c r="J11" s="12">
        <f>Tabuľka311[[#This Row],[Stĺpec9]]</f>
        <v>55</v>
      </c>
      <c r="K11" s="97">
        <f>Seniori!K11</f>
        <v>0</v>
      </c>
      <c r="L11" s="97">
        <f>Seniori!L11</f>
        <v>0</v>
      </c>
      <c r="M11" s="97">
        <f>Seniori!M11</f>
        <v>0</v>
      </c>
      <c r="N11" s="97">
        <f>Seniori!N11</f>
        <v>0</v>
      </c>
      <c r="O11" s="97">
        <f>Seniori!O11</f>
        <v>0</v>
      </c>
      <c r="P11" s="97">
        <f>Seniori!P11</f>
        <v>0</v>
      </c>
      <c r="Q11" s="97">
        <f>Seniori!Q11</f>
        <v>0</v>
      </c>
      <c r="R11" s="97">
        <f>Seniori!R11</f>
        <v>0</v>
      </c>
      <c r="S11" s="97">
        <f>Seniori!S11</f>
        <v>0</v>
      </c>
      <c r="T11" s="97">
        <f>Seniori!T11</f>
        <v>0</v>
      </c>
      <c r="U11" s="97">
        <f>Seniori!U11</f>
        <v>0</v>
      </c>
      <c r="V11" s="97">
        <f>Seniori!V11</f>
        <v>0</v>
      </c>
      <c r="W11" s="97">
        <f>Seniori!W11</f>
        <v>0</v>
      </c>
      <c r="X11" s="97">
        <f>Seniori!X11</f>
        <v>0</v>
      </c>
      <c r="Y11" s="97">
        <f>Seniori!Y11</f>
        <v>0</v>
      </c>
      <c r="Z11" s="97">
        <f>Seniori!Z11</f>
        <v>0</v>
      </c>
      <c r="AA11" s="97">
        <f>Seniori!AA11</f>
        <v>0</v>
      </c>
      <c r="AB11" s="97">
        <f>Seniori!AB11</f>
        <v>0</v>
      </c>
      <c r="AC11" s="97">
        <f>Seniori!AC11</f>
        <v>0</v>
      </c>
      <c r="AD11" s="97">
        <f>Seniori!AD11</f>
        <v>0</v>
      </c>
      <c r="AE11" s="97">
        <f>Seniori!AE11</f>
        <v>0</v>
      </c>
      <c r="AF11" s="97">
        <f>Seniori!AF11</f>
        <v>0</v>
      </c>
      <c r="AG11" s="97">
        <f>Seniori!AG11</f>
        <v>0</v>
      </c>
      <c r="AH11" s="97">
        <f>Seniori!AH11</f>
        <v>0</v>
      </c>
      <c r="AI11" s="97">
        <f>Seniori!AI11</f>
        <v>0</v>
      </c>
      <c r="AJ11" s="97">
        <f>Seniori!AJ11</f>
        <v>0</v>
      </c>
      <c r="AK11" s="97">
        <f>Seniori!AK11</f>
        <v>0</v>
      </c>
      <c r="AL11" s="97">
        <f>Seniori!AL11</f>
        <v>0</v>
      </c>
      <c r="AM11" s="97">
        <f>Seniori!AM11</f>
        <v>0</v>
      </c>
      <c r="AN11" s="97">
        <f>Seniori!AN11</f>
        <v>0</v>
      </c>
      <c r="AO11" s="97">
        <f>Seniori!AO11</f>
        <v>0</v>
      </c>
      <c r="AP11" s="97">
        <f>Seniori!AP11</f>
        <v>0</v>
      </c>
      <c r="AQ11" s="97">
        <f>Seniori!AQ11</f>
        <v>0</v>
      </c>
      <c r="AR11" s="97">
        <f>Seniori!AR11</f>
        <v>0</v>
      </c>
      <c r="AS11" s="97">
        <f>Seniori!AS11</f>
        <v>0</v>
      </c>
      <c r="AT11" s="97">
        <f>Seniori!AT11</f>
        <v>0</v>
      </c>
      <c r="AU11" s="97">
        <f>Seniori!AU11</f>
        <v>0</v>
      </c>
      <c r="AV11" s="97">
        <f>Seniori!AV11</f>
        <v>0</v>
      </c>
      <c r="AW11" s="97">
        <f>Seniori!AW11</f>
        <v>0</v>
      </c>
      <c r="AX11" s="97">
        <f>Seniori!AX11</f>
        <v>0</v>
      </c>
      <c r="AY11" s="97">
        <f>Seniori!AY11</f>
        <v>0</v>
      </c>
      <c r="AZ11" s="97">
        <f>Seniori!AZ11</f>
        <v>0</v>
      </c>
      <c r="BA11" s="97">
        <f>Seniori!BA11</f>
        <v>0</v>
      </c>
      <c r="BB11" s="97">
        <f>Seniori!BB11</f>
        <v>0</v>
      </c>
      <c r="BC11" s="97">
        <f>Seniori!BC11</f>
        <v>0</v>
      </c>
      <c r="BD11" s="97">
        <f>Seniori!BD11</f>
        <v>0</v>
      </c>
      <c r="BE11" s="97">
        <f>Seniori!BE11</f>
        <v>0</v>
      </c>
      <c r="BF11" s="97">
        <f>Seniori!BF11</f>
        <v>0</v>
      </c>
      <c r="BG11" s="97">
        <f>Seniori!BG11</f>
        <v>0</v>
      </c>
      <c r="BH11" s="97">
        <f>Seniori!BH11</f>
        <v>0</v>
      </c>
      <c r="BI11" s="97">
        <f>Seniori!BI11</f>
        <v>0</v>
      </c>
      <c r="BJ11" s="97">
        <f>Seniori!BJ11</f>
        <v>0</v>
      </c>
      <c r="BK11" s="97">
        <f>Seniori!BK11</f>
        <v>0</v>
      </c>
      <c r="BL11" s="97">
        <f>Seniori!BL11</f>
        <v>0</v>
      </c>
      <c r="BM11" s="97">
        <f>Seniori!BM11</f>
        <v>0</v>
      </c>
      <c r="BN11" s="97">
        <f>Seniori!BN11</f>
        <v>0</v>
      </c>
      <c r="BO11" s="97">
        <f>Seniori!BO11</f>
        <v>0</v>
      </c>
      <c r="BP11" s="97">
        <f>Seniori!BP11</f>
        <v>0</v>
      </c>
      <c r="BQ11" s="97">
        <f>Seniori!BQ11</f>
        <v>0</v>
      </c>
      <c r="BR11" s="97">
        <f>Seniori!BR11</f>
        <v>0</v>
      </c>
      <c r="BS11" s="97">
        <f>Seniori!BS11</f>
        <v>0</v>
      </c>
      <c r="BT11" s="97">
        <f>Seniori!BT11</f>
        <v>0</v>
      </c>
      <c r="BU11" s="97">
        <f>Seniori!BU11</f>
        <v>0</v>
      </c>
      <c r="BV11" s="97">
        <f>Seniori!BV11</f>
        <v>0</v>
      </c>
      <c r="BW11" s="97">
        <f>Seniori!BW11</f>
        <v>0</v>
      </c>
      <c r="BX11" s="97">
        <f>Seniori!BX11</f>
        <v>0</v>
      </c>
      <c r="BY11" s="97">
        <f>Seniori!BY11</f>
        <v>0</v>
      </c>
      <c r="BZ11" s="97">
        <f>Seniori!BZ11</f>
        <v>0</v>
      </c>
      <c r="CA11" s="97">
        <f>Seniori!CA11</f>
        <v>0</v>
      </c>
      <c r="CB11" s="97">
        <f>Seniori!CB11</f>
        <v>5</v>
      </c>
      <c r="CC11" s="97">
        <f>Seniori!CC11</f>
        <v>4</v>
      </c>
      <c r="CD11" s="97">
        <f>Seniori!CD11</f>
        <v>0</v>
      </c>
      <c r="CE11" s="97">
        <f>Seniori!CE11</f>
        <v>0</v>
      </c>
      <c r="CF11" s="97">
        <f>Seniori!CF11</f>
        <v>0</v>
      </c>
      <c r="CG11" s="97">
        <f>Seniori!CG11</f>
        <v>0</v>
      </c>
      <c r="CH11" s="97">
        <f>Seniori!CH11</f>
        <v>0</v>
      </c>
      <c r="CI11" s="97">
        <f>Seniori!CI11</f>
        <v>0</v>
      </c>
      <c r="CJ11" s="97">
        <f>Seniori!CJ11</f>
        <v>0</v>
      </c>
      <c r="CK11" s="97">
        <f>Seniori!CK11</f>
        <v>7</v>
      </c>
      <c r="CL11" s="97">
        <f>Seniori!CL11</f>
        <v>0</v>
      </c>
      <c r="CM11" s="97">
        <f>Seniori!CM11</f>
        <v>6</v>
      </c>
      <c r="CN11" s="97">
        <f>Seniori!CN11</f>
        <v>0</v>
      </c>
      <c r="CO11" s="97">
        <f>Seniori!CO11</f>
        <v>0</v>
      </c>
      <c r="CP11" s="97">
        <f>Seniori!CP11</f>
        <v>0</v>
      </c>
      <c r="CQ11" s="97">
        <f>Seniori!CQ11</f>
        <v>0</v>
      </c>
      <c r="CR11" s="97">
        <f>Seniori!CR11</f>
        <v>0</v>
      </c>
      <c r="CS11" s="97">
        <f>Seniori!CS11</f>
        <v>0</v>
      </c>
      <c r="CT11" s="97">
        <f>Seniori!CT11</f>
        <v>0</v>
      </c>
      <c r="CU11" s="97">
        <f>Seniori!CU11</f>
        <v>0</v>
      </c>
      <c r="CV11" s="97">
        <f>Seniori!CV11</f>
        <v>0</v>
      </c>
      <c r="CW11" s="97">
        <f>Seniori!CW11</f>
        <v>0</v>
      </c>
      <c r="CX11" s="97">
        <f>Seniori!CX11</f>
        <v>0</v>
      </c>
      <c r="CY11" s="97">
        <f>Seniori!CY11</f>
        <v>0</v>
      </c>
      <c r="CZ11" s="97">
        <f>Seniori!CZ11</f>
        <v>0</v>
      </c>
      <c r="DA11" s="97">
        <f>Seniori!DA11</f>
        <v>0</v>
      </c>
      <c r="DB11" s="97">
        <f>Seniori!DB11</f>
        <v>0</v>
      </c>
      <c r="DC11" s="97">
        <f>Seniori!DC11</f>
        <v>0</v>
      </c>
      <c r="DD11" s="97">
        <f>Seniori!DD11</f>
        <v>0</v>
      </c>
      <c r="DE11" s="97">
        <f>Seniori!DE11</f>
        <v>0</v>
      </c>
      <c r="DF11" s="97">
        <f>Seniori!DF11</f>
        <v>0</v>
      </c>
      <c r="DG11" s="97">
        <f>Seniori!DG11</f>
        <v>0</v>
      </c>
      <c r="DH11" s="97">
        <f>Seniori!DH11</f>
        <v>0</v>
      </c>
      <c r="DI11" s="97">
        <f>Seniori!DI11</f>
        <v>0</v>
      </c>
      <c r="DJ11" s="97">
        <f>Seniori!DJ11</f>
        <v>0</v>
      </c>
      <c r="DK11" s="97">
        <f>Seniori!DK11</f>
        <v>0</v>
      </c>
      <c r="DL11" s="97">
        <f>Seniori!DL11</f>
        <v>0</v>
      </c>
      <c r="DM11" s="97">
        <f>Seniori!DM11</f>
        <v>0</v>
      </c>
      <c r="DN11" s="97">
        <f>Seniori!DN11</f>
        <v>0</v>
      </c>
      <c r="DO11" s="97">
        <f>Seniori!DO11</f>
        <v>0</v>
      </c>
      <c r="DP11" s="97">
        <f>Seniori!DP11</f>
        <v>0</v>
      </c>
      <c r="DQ11" s="97">
        <f>Seniori!DQ11</f>
        <v>0</v>
      </c>
      <c r="DR11" s="97">
        <f>Seniori!DR11</f>
        <v>0</v>
      </c>
      <c r="DS11" s="97">
        <f>Seniori!DS11</f>
        <v>0</v>
      </c>
      <c r="DT11" s="97">
        <f>Seniori!DT11</f>
        <v>0</v>
      </c>
      <c r="DU11" s="97">
        <f>Seniori!DU11</f>
        <v>0</v>
      </c>
      <c r="DV11" s="97">
        <f>Seniori!DV11</f>
        <v>0</v>
      </c>
      <c r="DW11" s="97">
        <f>Seniori!DW11</f>
        <v>0</v>
      </c>
      <c r="DX11" s="97">
        <f>Seniori!DX11</f>
        <v>0</v>
      </c>
      <c r="DY11" s="97">
        <f>Seniori!DY11</f>
        <v>0</v>
      </c>
      <c r="DZ11" s="97">
        <f>Seniori!DZ11</f>
        <v>0</v>
      </c>
      <c r="EA11" s="97">
        <f>Seniori!EA11</f>
        <v>0</v>
      </c>
      <c r="EB11" s="97">
        <f>Seniori!EB11</f>
        <v>0</v>
      </c>
      <c r="EC11" s="97">
        <f>Seniori!EC11</f>
        <v>0</v>
      </c>
      <c r="ED11" s="97">
        <f>Seniori!ED11</f>
        <v>0</v>
      </c>
      <c r="EE11" s="97">
        <f>Seniori!EE11</f>
        <v>0</v>
      </c>
      <c r="EF11" s="97">
        <f>Seniori!EF11</f>
        <v>0</v>
      </c>
      <c r="EG11" s="97">
        <f>Seniori!EG11</f>
        <v>0</v>
      </c>
      <c r="EH11" s="97">
        <f>Seniori!EH11</f>
        <v>0</v>
      </c>
      <c r="EI11" s="97">
        <f>Seniori!EI11</f>
        <v>0</v>
      </c>
      <c r="EJ11" s="97">
        <f>Seniori!EJ11</f>
        <v>0</v>
      </c>
      <c r="EK11" s="97">
        <f>Seniori!EK11</f>
        <v>0</v>
      </c>
      <c r="EL11" s="97">
        <f>Seniori!EL11</f>
        <v>0</v>
      </c>
      <c r="EM11" s="97">
        <f>Seniori!EM11</f>
        <v>0</v>
      </c>
      <c r="EN11" s="97">
        <f>Seniori!EN11</f>
        <v>0</v>
      </c>
      <c r="EO11" s="97">
        <f>Seniori!EO11</f>
        <v>0</v>
      </c>
      <c r="EP11" s="97">
        <f>Seniori!EP11</f>
        <v>0</v>
      </c>
      <c r="EQ11" s="97">
        <f>Seniori!EQ11</f>
        <v>0</v>
      </c>
      <c r="ER11" s="97">
        <f>Seniori!ER11</f>
        <v>0</v>
      </c>
      <c r="ES11" s="97">
        <f>Seniori!ES11</f>
        <v>0</v>
      </c>
      <c r="ET11" s="97">
        <f>Seniori!ET11</f>
        <v>0</v>
      </c>
      <c r="EU11" s="97">
        <f>Seniori!EU11</f>
        <v>0</v>
      </c>
      <c r="EV11" s="97">
        <f>Seniori!EV11</f>
        <v>0</v>
      </c>
      <c r="EW11" s="97">
        <f>Seniori!EW11</f>
        <v>0</v>
      </c>
      <c r="EX11" s="97">
        <f>Seniori!EX11</f>
        <v>0</v>
      </c>
      <c r="EY11" s="97">
        <f>Seniori!EY11</f>
        <v>0</v>
      </c>
      <c r="EZ11" s="97">
        <f>Seniori!EZ11</f>
        <v>0</v>
      </c>
      <c r="FA11" s="97">
        <f>Seniori!FA11</f>
        <v>0</v>
      </c>
      <c r="FB11" s="97">
        <f>Seniori!FB11</f>
        <v>0</v>
      </c>
      <c r="FC11" s="97">
        <f>Seniori!FC11</f>
        <v>0</v>
      </c>
      <c r="FD11" s="97">
        <f>Seniori!FD11</f>
        <v>0</v>
      </c>
      <c r="FE11" s="97">
        <f>Seniori!FE11</f>
        <v>0</v>
      </c>
      <c r="FF11" s="97">
        <f>Seniori!FF11</f>
        <v>0</v>
      </c>
      <c r="FG11" s="97">
        <f>Seniori!FG11</f>
        <v>0</v>
      </c>
      <c r="FH11" s="97">
        <f>Seniori!FH11</f>
        <v>0</v>
      </c>
      <c r="FI11" s="97">
        <f>Seniori!FI11</f>
        <v>0</v>
      </c>
      <c r="FJ11" s="97">
        <f>Seniori!FJ11</f>
        <v>0</v>
      </c>
      <c r="FK11" s="97">
        <f>Seniori!FK11</f>
        <v>0</v>
      </c>
      <c r="FL11" s="97">
        <f>Seniori!FL11</f>
        <v>0</v>
      </c>
      <c r="FM11" s="97">
        <f>Seniori!FM11</f>
        <v>0</v>
      </c>
      <c r="FN11" s="97">
        <f>Seniori!FN11</f>
        <v>0</v>
      </c>
      <c r="FO11" s="97">
        <f>Seniori!FO11</f>
        <v>0</v>
      </c>
      <c r="FP11" s="97">
        <f>Seniori!FP11</f>
        <v>0</v>
      </c>
      <c r="FQ11" s="97">
        <f>Seniori!FQ11</f>
        <v>0</v>
      </c>
      <c r="FR11" s="97">
        <f>Seniori!FR11</f>
        <v>0</v>
      </c>
      <c r="FS11" s="97">
        <f>Seniori!FS11</f>
        <v>0</v>
      </c>
      <c r="FT11" s="97">
        <f>Seniori!FT11</f>
        <v>0</v>
      </c>
      <c r="FU11" s="97">
        <f>Seniori!FU11</f>
        <v>0</v>
      </c>
      <c r="FV11" s="97">
        <f>Seniori!FV11</f>
        <v>0</v>
      </c>
      <c r="FW11" s="97">
        <f>Seniori!FW11</f>
        <v>0</v>
      </c>
      <c r="FX11" s="97">
        <f>Seniori!FX11</f>
        <v>0</v>
      </c>
      <c r="FY11" s="97">
        <f>Seniori!FY11</f>
        <v>8</v>
      </c>
      <c r="FZ11" s="97">
        <f>Seniori!FZ11</f>
        <v>5</v>
      </c>
      <c r="GA11" s="97">
        <f>Seniori!GA11</f>
        <v>0</v>
      </c>
      <c r="GB11" s="97">
        <f>Seniori!GB11</f>
        <v>0</v>
      </c>
      <c r="GC11" s="97">
        <f>Seniori!GC11</f>
        <v>0</v>
      </c>
      <c r="GD11" s="97">
        <f>Seniori!GD11</f>
        <v>0</v>
      </c>
      <c r="GE11" s="97">
        <f>Seniori!GE11</f>
        <v>0</v>
      </c>
      <c r="GF11" s="97">
        <f>Seniori!GF11</f>
        <v>0</v>
      </c>
      <c r="GG11" s="97">
        <f>Seniori!GG11</f>
        <v>0</v>
      </c>
      <c r="GH11" s="97">
        <f>Seniori!GH11</f>
        <v>0</v>
      </c>
      <c r="GI11" s="97">
        <f>Seniori!GI11</f>
        <v>0</v>
      </c>
      <c r="GJ11" s="97">
        <f>Seniori!GJ11</f>
        <v>0</v>
      </c>
      <c r="GK11" s="97">
        <f>Seniori!GK11</f>
        <v>0</v>
      </c>
      <c r="GL11" s="97">
        <f>Seniori!GL11</f>
        <v>0</v>
      </c>
      <c r="GM11" s="97">
        <f>Seniori!GM11</f>
        <v>11</v>
      </c>
      <c r="GN11" s="97">
        <f>Seniori!GN11</f>
        <v>9</v>
      </c>
      <c r="GO11" s="97">
        <f>Seniori!GO11</f>
        <v>0</v>
      </c>
      <c r="GP11" s="97">
        <f>Seniori!GP11</f>
        <v>0</v>
      </c>
      <c r="GQ11" s="97">
        <f>Seniori!GQ11</f>
        <v>0</v>
      </c>
      <c r="GR11" s="97">
        <f>Seniori!GR11</f>
        <v>0</v>
      </c>
      <c r="GS11" s="97">
        <f>Seniori!GS11</f>
        <v>0</v>
      </c>
      <c r="GT11" s="97">
        <f>Seniori!GT11</f>
        <v>0</v>
      </c>
      <c r="GU11" s="97">
        <f>Seniori!GU11</f>
        <v>0</v>
      </c>
      <c r="GV11" s="97">
        <f>Seniori!GV11</f>
        <v>0</v>
      </c>
      <c r="GW11" s="97">
        <f>Seniori!GW11</f>
        <v>0</v>
      </c>
      <c r="GX11" s="97">
        <f>Seniori!GX11</f>
        <v>0</v>
      </c>
      <c r="GY11" s="97">
        <f>Seniori!GY11</f>
        <v>0</v>
      </c>
      <c r="GZ11" s="97">
        <f>Seniori!GZ11</f>
        <v>0</v>
      </c>
      <c r="HA11" s="97">
        <f>Seniori!HA11</f>
        <v>0</v>
      </c>
      <c r="HB11" s="97">
        <f>Seniori!HB11</f>
        <v>0</v>
      </c>
      <c r="HC11" s="97">
        <f>Seniori!HC11</f>
        <v>0</v>
      </c>
      <c r="HD11" s="97">
        <f>Seniori!HD11</f>
        <v>0</v>
      </c>
      <c r="HE11" s="97">
        <f>Seniori!HE11</f>
        <v>0</v>
      </c>
      <c r="HF11" s="97">
        <f>Seniori!HF11</f>
        <v>0</v>
      </c>
      <c r="HG11" s="97">
        <f>Seniori!HG11</f>
        <v>0</v>
      </c>
      <c r="HH11" s="97">
        <f>Seniori!HH11</f>
        <v>0</v>
      </c>
      <c r="HI11" s="97">
        <f>Seniori!HI11</f>
        <v>0</v>
      </c>
      <c r="HJ11" s="97">
        <f>Seniori!HJ11</f>
        <v>0</v>
      </c>
      <c r="HK11" s="97">
        <f>Seniori!HK11</f>
        <v>0</v>
      </c>
      <c r="HL11" s="97">
        <f>Seniori!HL11</f>
        <v>0</v>
      </c>
      <c r="HM11" s="97">
        <f>Seniori!HM11</f>
        <v>0</v>
      </c>
      <c r="HN11" s="97">
        <f>Seniori!HN11</f>
        <v>0</v>
      </c>
      <c r="HO11" s="97">
        <f>Seniori!HO11</f>
        <v>0</v>
      </c>
      <c r="HP11" s="97">
        <f>Seniori!HP11</f>
        <v>0</v>
      </c>
      <c r="HQ11" s="97">
        <f>Seniori!HQ11</f>
        <v>0</v>
      </c>
      <c r="HR11" s="97">
        <f>Seniori!HR11</f>
        <v>0</v>
      </c>
      <c r="HS11" s="97">
        <f>Seniori!HS11</f>
        <v>0</v>
      </c>
      <c r="HT11" s="97">
        <f>Seniori!HT11</f>
        <v>0</v>
      </c>
      <c r="HU11" s="97">
        <f>Seniori!HU11</f>
        <v>0</v>
      </c>
      <c r="HV11" s="97">
        <f>Seniori!HV11</f>
        <v>0</v>
      </c>
      <c r="HW11" s="97">
        <f>Seniori!HW11</f>
        <v>0</v>
      </c>
      <c r="HX11" s="97">
        <f>Seniori!HX11</f>
        <v>0</v>
      </c>
      <c r="HY11" s="97">
        <f>Seniori!HY11</f>
        <v>0</v>
      </c>
      <c r="HZ11" s="97">
        <f>Seniori!HZ11</f>
        <v>0</v>
      </c>
      <c r="IA11" s="97">
        <f>Seniori!IA11</f>
        <v>0</v>
      </c>
      <c r="IB11" s="97">
        <f>Seniori!IB11</f>
        <v>0</v>
      </c>
      <c r="IC11" s="97">
        <f>Seniori!IC11</f>
        <v>0</v>
      </c>
      <c r="ID11" s="97">
        <f>Seniori!ID11</f>
        <v>0</v>
      </c>
      <c r="IE11" s="97">
        <f>Seniori!IE11</f>
        <v>0</v>
      </c>
      <c r="IF11" s="97">
        <f>Seniori!IF11</f>
        <v>0</v>
      </c>
      <c r="IG11" s="97">
        <f>Seniori!IG11</f>
        <v>0</v>
      </c>
      <c r="IH11" s="97">
        <f>Seniori!IH11</f>
        <v>0</v>
      </c>
      <c r="II11" s="97">
        <f>Seniori!II11</f>
        <v>0</v>
      </c>
      <c r="IJ11" s="97">
        <f>Seniori!IJ11</f>
        <v>0</v>
      </c>
      <c r="IK11" s="97">
        <f>Seniori!IK11</f>
        <v>0</v>
      </c>
      <c r="IL11" s="97">
        <f>Seniori!IL11</f>
        <v>0</v>
      </c>
      <c r="IM11" s="97">
        <f>Seniori!IM11</f>
        <v>0</v>
      </c>
      <c r="IN11" s="97">
        <f>Seniori!IN11</f>
        <v>0</v>
      </c>
      <c r="IO11" s="97">
        <f>Seniori!IO11</f>
        <v>0</v>
      </c>
      <c r="IP11" s="97">
        <f>Seniori!IP11</f>
        <v>0</v>
      </c>
      <c r="IQ11" s="97">
        <f>Seniori!IQ11</f>
        <v>0</v>
      </c>
      <c r="IR11" s="97">
        <f>Seniori!IR11</f>
        <v>0</v>
      </c>
      <c r="IS11" s="97">
        <f>Seniori!IS11</f>
        <v>0</v>
      </c>
      <c r="IT11" s="97">
        <f>Seniori!IT11</f>
        <v>0</v>
      </c>
      <c r="IU11" s="97">
        <f>Seniori!IU11</f>
        <v>0</v>
      </c>
      <c r="IV11" s="97">
        <f>Seniori!IV11</f>
        <v>0</v>
      </c>
      <c r="IW11" s="97">
        <f>Seniori!IW11</f>
        <v>0</v>
      </c>
      <c r="IX11" s="97">
        <f>Seniori!IX11</f>
        <v>0</v>
      </c>
      <c r="IY11" s="97">
        <f>Seniori!IY11</f>
        <v>0</v>
      </c>
      <c r="IZ11" s="97">
        <f>Seniori!IZ11</f>
        <v>0</v>
      </c>
      <c r="JA11" s="97">
        <f>Seniori!JA11</f>
        <v>0</v>
      </c>
      <c r="JB11" s="97">
        <f>Seniori!JB11</f>
        <v>0</v>
      </c>
      <c r="JC11" s="97">
        <f>Seniori!JC11</f>
        <v>0</v>
      </c>
      <c r="JD11" s="97">
        <f>Seniori!JD11</f>
        <v>0</v>
      </c>
      <c r="JE11" s="97">
        <f>Seniori!JE11</f>
        <v>0</v>
      </c>
      <c r="JF11" s="97">
        <f>Seniori!JF11</f>
        <v>0</v>
      </c>
      <c r="JG11" s="97">
        <f>Seniori!JG11</f>
        <v>0</v>
      </c>
      <c r="JH11" s="97">
        <f>Seniori!JH11</f>
        <v>0</v>
      </c>
      <c r="JI11" s="97">
        <f>Seniori!JI11</f>
        <v>0</v>
      </c>
      <c r="JJ11" s="97">
        <f>Seniori!JJ11</f>
        <v>0</v>
      </c>
      <c r="JK11" s="97">
        <f>Seniori!JK11</f>
        <v>0</v>
      </c>
      <c r="JL11" s="97">
        <f>Seniori!JL11</f>
        <v>0</v>
      </c>
      <c r="JM11" s="97">
        <f>Seniori!JM11</f>
        <v>0</v>
      </c>
      <c r="JN11" s="97">
        <f>Seniori!JN11</f>
        <v>0</v>
      </c>
      <c r="JO11" s="97">
        <f>Seniori!JO11</f>
        <v>0</v>
      </c>
      <c r="JP11" s="97">
        <f>Seniori!JP11</f>
        <v>0</v>
      </c>
      <c r="JQ11" s="97">
        <f>Seniori!JQ11</f>
        <v>0</v>
      </c>
      <c r="JR11" s="97">
        <f>Seniori!JR11</f>
        <v>0</v>
      </c>
      <c r="JS11" s="97">
        <f>Seniori!JS11</f>
        <v>0</v>
      </c>
      <c r="JT11" s="97">
        <f>Seniori!JT11</f>
        <v>0</v>
      </c>
      <c r="JU11" s="97">
        <f>Seniori!JU11</f>
        <v>0</v>
      </c>
      <c r="JV11" s="97">
        <f>Seniori!JV11</f>
        <v>0</v>
      </c>
      <c r="JW11" s="97">
        <f>Seniori!JW11</f>
        <v>0</v>
      </c>
      <c r="JX11" s="97">
        <f>Seniori!JX11</f>
        <v>0</v>
      </c>
      <c r="JY11" s="97">
        <f>Seniori!JY11</f>
        <v>0</v>
      </c>
      <c r="JZ11" s="97">
        <f>Seniori!JZ11</f>
        <v>0</v>
      </c>
      <c r="KA11" s="97">
        <f>Seniori!KA11</f>
        <v>0</v>
      </c>
      <c r="KB11" s="97">
        <f>Seniori!KB11</f>
        <v>0</v>
      </c>
      <c r="KC11" s="97">
        <f>Seniori!KC11</f>
        <v>0</v>
      </c>
      <c r="KD11" s="97">
        <f>Seniori!KD11</f>
        <v>0</v>
      </c>
      <c r="KE11" s="97">
        <f>Seniori!KE11</f>
        <v>0</v>
      </c>
      <c r="KF11" s="97">
        <f>Seniori!KF11</f>
        <v>0</v>
      </c>
      <c r="KG11" s="97">
        <f>Seniori!KG11</f>
        <v>0</v>
      </c>
      <c r="KH11" s="97">
        <f>Seniori!KH11</f>
        <v>0</v>
      </c>
      <c r="KI11" s="97">
        <f>Seniori!KI11</f>
        <v>0</v>
      </c>
      <c r="KJ11" s="97">
        <f>Seniori!KJ11</f>
        <v>0</v>
      </c>
      <c r="KK11" s="97">
        <f>Seniori!KK11</f>
        <v>0</v>
      </c>
      <c r="KL11" s="97">
        <f>Seniori!KL11</f>
        <v>0</v>
      </c>
      <c r="KM11" s="97">
        <f>Seniori!KM11</f>
        <v>0</v>
      </c>
      <c r="KN11" s="97">
        <f>Seniori!KN11</f>
        <v>0</v>
      </c>
      <c r="KO11" s="97">
        <f>Seniori!KO11</f>
        <v>0</v>
      </c>
      <c r="KP11" s="97">
        <f>Seniori!KP11</f>
        <v>0</v>
      </c>
      <c r="KQ11" s="97">
        <f>Seniori!KQ11</f>
        <v>0</v>
      </c>
      <c r="KR11" s="97">
        <f>Seniori!KR11</f>
        <v>0</v>
      </c>
      <c r="KS11" s="97">
        <f>Seniori!KS11</f>
        <v>0</v>
      </c>
      <c r="KT11" s="97">
        <f>Seniori!KT11</f>
        <v>0</v>
      </c>
      <c r="KU11" s="97">
        <f>Seniori!KU11</f>
        <v>0</v>
      </c>
      <c r="KV11" s="97">
        <f>Seniori!KV11</f>
        <v>0</v>
      </c>
      <c r="KW11" s="97">
        <f>Seniori!KW11</f>
        <v>0</v>
      </c>
      <c r="KX11" s="97">
        <f>Seniori!KX11</f>
        <v>0</v>
      </c>
      <c r="KY11" s="97">
        <f>Seniori!KY11</f>
        <v>0</v>
      </c>
      <c r="KZ11" s="97">
        <f>Seniori!KZ11</f>
        <v>0</v>
      </c>
      <c r="LA11" s="97">
        <f>Seniori!LA11</f>
        <v>0</v>
      </c>
      <c r="LB11" s="97">
        <f>Seniori!LB11</f>
        <v>0</v>
      </c>
      <c r="LC11" s="97">
        <f>Seniori!LC11</f>
        <v>0</v>
      </c>
      <c r="LD11" s="97">
        <f>Seniori!LD11</f>
        <v>0</v>
      </c>
      <c r="LE11" s="97">
        <f>Seniori!LE11</f>
        <v>0</v>
      </c>
      <c r="LF11" s="97">
        <f>Seniori!LF11</f>
        <v>0</v>
      </c>
      <c r="LG11" s="97">
        <f>Seniori!LG11</f>
        <v>0</v>
      </c>
      <c r="LH11" s="97">
        <f>Seniori!LH11</f>
        <v>0</v>
      </c>
      <c r="LI11" s="97">
        <f>Seniori!LI11</f>
        <v>0</v>
      </c>
      <c r="LJ11" s="97">
        <f>Seniori!LJ11</f>
        <v>0</v>
      </c>
      <c r="LK11" s="97">
        <f>Seniori!LK11</f>
        <v>0</v>
      </c>
      <c r="LL11" s="97">
        <f>Seniori!LL11</f>
        <v>0</v>
      </c>
      <c r="LM11" s="97">
        <f>Seniori!LM11</f>
        <v>0</v>
      </c>
      <c r="LN11" s="97">
        <f>Seniori!LN11</f>
        <v>0</v>
      </c>
      <c r="LO11" s="97">
        <f>Seniori!LO11</f>
        <v>0</v>
      </c>
      <c r="LP11" s="97">
        <f>Seniori!LP11</f>
        <v>0</v>
      </c>
      <c r="LQ11" s="97">
        <f>Seniori!LQ11</f>
        <v>0</v>
      </c>
      <c r="LR11" s="97">
        <f>Seniori!LR11</f>
        <v>0</v>
      </c>
      <c r="LS11" s="97">
        <f>Seniori!LS11</f>
        <v>0</v>
      </c>
      <c r="LT11" s="97">
        <f>Seniori!LT11</f>
        <v>0</v>
      </c>
      <c r="LU11" s="97">
        <f>Seniori!LU11</f>
        <v>0</v>
      </c>
      <c r="LV11" s="97">
        <f>Seniori!LV11</f>
        <v>0</v>
      </c>
      <c r="LW11" s="97">
        <f>Seniori!LW11</f>
        <v>0</v>
      </c>
      <c r="LX11" s="97">
        <f>Seniori!LX11</f>
        <v>0</v>
      </c>
      <c r="LY11" s="97">
        <f>Seniori!LY11</f>
        <v>0</v>
      </c>
      <c r="LZ11" s="97">
        <f>Seniori!LZ11</f>
        <v>0</v>
      </c>
      <c r="MA11" s="97">
        <f>Seniori!MA11</f>
        <v>0</v>
      </c>
      <c r="MB11" s="97">
        <f>Seniori!MB11</f>
        <v>0</v>
      </c>
      <c r="MC11" s="97">
        <f>Seniori!MC11</f>
        <v>0</v>
      </c>
      <c r="MD11" s="97">
        <f>Seniori!MD11</f>
        <v>0</v>
      </c>
      <c r="ME11" s="97">
        <f>Seniori!ME11</f>
        <v>0</v>
      </c>
      <c r="MF11" s="97">
        <f>Seniori!MF11</f>
        <v>0</v>
      </c>
      <c r="MG11" s="97">
        <f>Seniori!MG11</f>
        <v>0</v>
      </c>
      <c r="MH11" s="97">
        <f>Seniori!MH11</f>
        <v>0</v>
      </c>
      <c r="MI11" s="97">
        <f>Seniori!MI11</f>
        <v>0</v>
      </c>
      <c r="MJ11" s="97">
        <f>Seniori!MJ11</f>
        <v>0</v>
      </c>
      <c r="MK11" s="97">
        <f>Seniori!MK11</f>
        <v>0</v>
      </c>
      <c r="ML11" s="97">
        <f>Seniori!ML11</f>
        <v>0</v>
      </c>
      <c r="MM11" s="97">
        <f>Seniori!MM11</f>
        <v>0</v>
      </c>
      <c r="MN11" s="97">
        <f>Seniori!MN11</f>
        <v>0</v>
      </c>
      <c r="MO11" s="97">
        <f>Seniori!MO11</f>
        <v>0</v>
      </c>
      <c r="MP11" s="97">
        <f>Seniori!MP11</f>
        <v>0</v>
      </c>
      <c r="MQ11" s="97">
        <f>Seniori!MQ11</f>
        <v>0</v>
      </c>
      <c r="MR11" s="97">
        <f>Seniori!MR11</f>
        <v>0</v>
      </c>
      <c r="MS11" s="97">
        <f>Seniori!MS11</f>
        <v>0</v>
      </c>
      <c r="MT11" s="97">
        <f>Seniori!MT11</f>
        <v>0</v>
      </c>
      <c r="MU11" s="97">
        <f>Seniori!MU11</f>
        <v>0</v>
      </c>
      <c r="MV11" s="97">
        <f>Seniori!MV11</f>
        <v>0</v>
      </c>
      <c r="MW11" s="97">
        <f>Seniori!MW11</f>
        <v>0</v>
      </c>
      <c r="MX11" s="97">
        <f>Seniori!MX11</f>
        <v>0</v>
      </c>
      <c r="MY11" s="97">
        <f>Seniori!MY11</f>
        <v>0</v>
      </c>
      <c r="MZ11" s="97">
        <f>Seniori!MZ11</f>
        <v>0</v>
      </c>
      <c r="NA11" s="97">
        <f>Seniori!NA11</f>
        <v>0</v>
      </c>
      <c r="NB11" s="97">
        <f>Seniori!NB11</f>
        <v>0</v>
      </c>
      <c r="NC11" s="97">
        <f>Seniori!NC11</f>
        <v>0</v>
      </c>
      <c r="ND11" s="97">
        <f>Seniori!ND11</f>
        <v>0</v>
      </c>
      <c r="NE11" s="97">
        <f>Seniori!NE11</f>
        <v>0</v>
      </c>
      <c r="NF11" s="97">
        <f>Seniori!NF11</f>
        <v>0</v>
      </c>
      <c r="NG11" s="97">
        <f>Seniori!NG11</f>
        <v>0</v>
      </c>
      <c r="NH11" s="97">
        <f>Seniori!NH11</f>
        <v>0</v>
      </c>
      <c r="NI11" s="97">
        <f>Seniori!NI11</f>
        <v>0</v>
      </c>
      <c r="NJ11" s="97">
        <f>Seniori!NJ11</f>
        <v>0</v>
      </c>
      <c r="NK11" s="97">
        <f>Seniori!NK11</f>
        <v>0</v>
      </c>
      <c r="NL11" s="97">
        <f>Seniori!NL11</f>
        <v>0</v>
      </c>
      <c r="NM11" s="97">
        <f>Seniori!NM11</f>
        <v>0</v>
      </c>
      <c r="NN11" s="97">
        <f>Seniori!NN11</f>
        <v>0</v>
      </c>
      <c r="NO11" s="97">
        <f>Seniori!NO11</f>
        <v>0</v>
      </c>
      <c r="NP11" s="97">
        <f>Seniori!NP11</f>
        <v>0</v>
      </c>
      <c r="NQ11" s="97">
        <f>Seniori!NQ11</f>
        <v>0</v>
      </c>
      <c r="NR11" s="97">
        <f>Seniori!NR11</f>
        <v>0</v>
      </c>
      <c r="NS11" s="97">
        <f>Seniori!NS11</f>
        <v>0</v>
      </c>
      <c r="NT11" s="97">
        <f>Seniori!NT11</f>
        <v>0</v>
      </c>
      <c r="NU11" s="97">
        <f>Seniori!NU11</f>
        <v>0</v>
      </c>
      <c r="NV11" s="97">
        <f>Seniori!NV11</f>
        <v>0</v>
      </c>
      <c r="NW11" s="97">
        <f>Seniori!NW11</f>
        <v>0</v>
      </c>
      <c r="NX11" s="97">
        <f>Seniori!NX11</f>
        <v>0</v>
      </c>
      <c r="NY11" s="97">
        <f>Seniori!NY11</f>
        <v>0</v>
      </c>
      <c r="NZ11" s="97">
        <f>Seniori!NZ11</f>
        <v>0</v>
      </c>
      <c r="OA11" s="97">
        <f>Seniori!OA11</f>
        <v>0</v>
      </c>
      <c r="OB11" s="97">
        <f>Seniori!OB11</f>
        <v>0</v>
      </c>
      <c r="OC11" s="97">
        <f>Seniori!OC11</f>
        <v>0</v>
      </c>
      <c r="OD11" s="97">
        <f>Seniori!OD11</f>
        <v>0</v>
      </c>
      <c r="OE11" s="97">
        <f>Seniori!OE11</f>
        <v>0</v>
      </c>
      <c r="OF11" s="97">
        <f>Seniori!OF11</f>
        <v>0</v>
      </c>
      <c r="OG11" s="97">
        <f>Seniori!OG11</f>
        <v>0</v>
      </c>
      <c r="OH11" s="97">
        <f>Seniori!OH11</f>
        <v>0</v>
      </c>
      <c r="OI11" s="97">
        <f>Seniori!OI11</f>
        <v>0</v>
      </c>
      <c r="OJ11" s="97">
        <f>Seniori!OJ11</f>
        <v>0</v>
      </c>
      <c r="OK11" s="97">
        <f>Seniori!OK11</f>
        <v>0</v>
      </c>
      <c r="OL11" s="97">
        <f>Seniori!OL11</f>
        <v>0</v>
      </c>
      <c r="OM11" s="97">
        <f>Seniori!OM11</f>
        <v>0</v>
      </c>
      <c r="ON11" s="97">
        <f>Seniori!ON11</f>
        <v>0</v>
      </c>
      <c r="OO11" s="97">
        <f>Seniori!OO11</f>
        <v>0</v>
      </c>
      <c r="OP11" s="97">
        <f>Seniori!OP11</f>
        <v>0</v>
      </c>
      <c r="OQ11" s="97">
        <f>Seniori!OQ11</f>
        <v>0</v>
      </c>
      <c r="OR11" s="97">
        <f>Seniori!OR11</f>
        <v>0</v>
      </c>
      <c r="OS11" s="97">
        <f>Seniori!OS11</f>
        <v>0</v>
      </c>
      <c r="OT11" s="97">
        <f>Seniori!OT11</f>
        <v>0</v>
      </c>
      <c r="OU11" s="97">
        <f>Seniori!OU11</f>
        <v>0</v>
      </c>
      <c r="OV11" s="97">
        <f>Seniori!OV11</f>
        <v>0</v>
      </c>
      <c r="OW11" s="97">
        <f>Seniori!OW11</f>
        <v>0</v>
      </c>
      <c r="OX11" s="97">
        <f>Seniori!OX11</f>
        <v>0</v>
      </c>
      <c r="OY11" s="97">
        <f>Seniori!OY11</f>
        <v>0</v>
      </c>
      <c r="OZ11" s="97">
        <f>Seniori!OZ11</f>
        <v>0</v>
      </c>
      <c r="PA11" s="97">
        <f>Seniori!PA11</f>
        <v>0</v>
      </c>
      <c r="PB11" s="97">
        <f>Seniori!PB11</f>
        <v>0</v>
      </c>
      <c r="PC11" s="97">
        <f>Seniori!PC11</f>
        <v>0</v>
      </c>
      <c r="PD11" s="97">
        <f>Seniori!PD11</f>
        <v>0</v>
      </c>
      <c r="PE11" s="97">
        <f>Seniori!PE11</f>
        <v>0</v>
      </c>
      <c r="PF11" s="97">
        <f>Seniori!PF11</f>
        <v>0</v>
      </c>
      <c r="PG11" s="97">
        <f>Seniori!PG11</f>
        <v>0</v>
      </c>
      <c r="PH11" s="97">
        <f>Seniori!PH11</f>
        <v>0</v>
      </c>
      <c r="PI11" s="97">
        <f>Seniori!PI11</f>
        <v>0</v>
      </c>
      <c r="PJ11" s="97">
        <f>Seniori!PJ11</f>
        <v>0</v>
      </c>
      <c r="PK11" s="97">
        <f>Seniori!PK11</f>
        <v>0</v>
      </c>
      <c r="PL11" s="97">
        <f>Seniori!PL11</f>
        <v>0</v>
      </c>
      <c r="PM11" s="97">
        <f>Seniori!PM11</f>
        <v>0</v>
      </c>
      <c r="PN11" s="97">
        <f>Seniori!PN11</f>
        <v>0</v>
      </c>
      <c r="PO11" s="97">
        <f>Seniori!PO11</f>
        <v>0</v>
      </c>
      <c r="PP11" s="97">
        <f>Seniori!PP11</f>
        <v>0</v>
      </c>
      <c r="PQ11" s="97">
        <f>Seniori!PQ11</f>
        <v>0</v>
      </c>
      <c r="PR11" s="97">
        <f>Seniori!PR11</f>
        <v>0</v>
      </c>
      <c r="PS11" s="97">
        <f>Seniori!PS11</f>
        <v>0</v>
      </c>
      <c r="PT11" s="97">
        <f>Seniori!PT11</f>
        <v>0</v>
      </c>
      <c r="PU11" s="97">
        <f>Seniori!PU11</f>
        <v>0</v>
      </c>
      <c r="PV11" s="97">
        <f>Seniori!PV11</f>
        <v>0</v>
      </c>
      <c r="PW11" s="97">
        <f>Seniori!PW11</f>
        <v>0</v>
      </c>
      <c r="PX11" s="97">
        <f>Seniori!PX11</f>
        <v>0</v>
      </c>
      <c r="PY11" s="97">
        <f>Seniori!PY11</f>
        <v>0</v>
      </c>
      <c r="PZ11" s="97">
        <f>Seniori!PZ11</f>
        <v>0</v>
      </c>
      <c r="QA11" s="97">
        <f>Seniori!QA11</f>
        <v>0</v>
      </c>
      <c r="QB11" s="97">
        <f>Seniori!QB11</f>
        <v>0</v>
      </c>
      <c r="QC11" s="97">
        <f>Seniori!QC11</f>
        <v>0</v>
      </c>
      <c r="QD11" s="97">
        <f>Seniori!QD11</f>
        <v>0</v>
      </c>
      <c r="QE11" s="97">
        <f>Seniori!QE11</f>
        <v>0</v>
      </c>
      <c r="QF11" s="97">
        <f>Seniori!QF11</f>
        <v>0</v>
      </c>
      <c r="QG11" s="97">
        <f>Seniori!QG11</f>
        <v>0</v>
      </c>
      <c r="QH11" s="97">
        <f>Seniori!QH11</f>
        <v>0</v>
      </c>
      <c r="QI11" s="97">
        <f>Seniori!QI11</f>
        <v>0</v>
      </c>
      <c r="QJ11" s="97">
        <f>Seniori!QJ11</f>
        <v>0</v>
      </c>
      <c r="QK11" s="97">
        <f>Seniori!QK11</f>
        <v>0</v>
      </c>
      <c r="QL11" s="97">
        <f>Seniori!QL11</f>
        <v>0</v>
      </c>
      <c r="QM11" s="97">
        <f>Seniori!QM11</f>
        <v>0</v>
      </c>
      <c r="QN11" s="97">
        <f>Seniori!QN11</f>
        <v>0</v>
      </c>
      <c r="QO11" s="97">
        <f>Seniori!QO11</f>
        <v>0</v>
      </c>
      <c r="QP11" s="97">
        <f>Seniori!QP11</f>
        <v>0</v>
      </c>
      <c r="QQ11" s="97">
        <f>Seniori!QQ11</f>
        <v>0</v>
      </c>
      <c r="QR11" s="97">
        <f>Seniori!QR11</f>
        <v>0</v>
      </c>
      <c r="QS11" s="97">
        <f>Seniori!QS11</f>
        <v>0</v>
      </c>
      <c r="QT11" s="97">
        <f>Seniori!QT11</f>
        <v>0</v>
      </c>
      <c r="QU11" s="97">
        <f>Seniori!QU11</f>
        <v>0</v>
      </c>
      <c r="QV11" s="97">
        <f>Seniori!QV11</f>
        <v>0</v>
      </c>
      <c r="QW11" s="97">
        <f>Seniori!QW11</f>
        <v>0</v>
      </c>
      <c r="QX11" s="97">
        <f>Seniori!QX11</f>
        <v>0</v>
      </c>
      <c r="QY11" s="97">
        <f>Seniori!QY11</f>
        <v>0</v>
      </c>
      <c r="QZ11" s="97">
        <f>Seniori!QZ11</f>
        <v>0</v>
      </c>
      <c r="RA11" s="97">
        <f>Seniori!RA11</f>
        <v>0</v>
      </c>
      <c r="RB11" s="97">
        <f>Seniori!RB11</f>
        <v>0</v>
      </c>
      <c r="RC11" s="97">
        <f>Seniori!RC11</f>
        <v>0</v>
      </c>
      <c r="RD11" s="97">
        <f>Seniori!RD11</f>
        <v>0</v>
      </c>
      <c r="RE11" s="97">
        <f>Seniori!RE11</f>
        <v>0</v>
      </c>
      <c r="RF11" s="97">
        <f>Seniori!RF11</f>
        <v>0</v>
      </c>
      <c r="RG11" s="97">
        <f>Seniori!RG11</f>
        <v>0</v>
      </c>
      <c r="RH11" s="97">
        <f>Seniori!RH11</f>
        <v>0</v>
      </c>
      <c r="RI11" s="97">
        <f>Seniori!RI11</f>
        <v>0</v>
      </c>
      <c r="RJ11" s="97">
        <f>Seniori!RJ11</f>
        <v>0</v>
      </c>
      <c r="RK11" s="97">
        <f>Seniori!RK11</f>
        <v>0</v>
      </c>
      <c r="RL11" s="97">
        <f>Seniori!RL11</f>
        <v>0</v>
      </c>
      <c r="RM11" s="97">
        <f>Seniori!RM11</f>
        <v>0</v>
      </c>
      <c r="RN11" s="97">
        <f>Seniori!RN11</f>
        <v>0</v>
      </c>
      <c r="RO11" s="97">
        <f>Seniori!RO11</f>
        <v>0</v>
      </c>
      <c r="RP11" s="97">
        <f>Seniori!RP11</f>
        <v>0</v>
      </c>
      <c r="RQ11" s="97">
        <f>Seniori!RQ11</f>
        <v>0</v>
      </c>
      <c r="RR11" s="97">
        <f>Seniori!RR11</f>
        <v>0</v>
      </c>
      <c r="RS11" s="97">
        <f>Seniori!RS11</f>
        <v>0</v>
      </c>
      <c r="RT11" s="97">
        <f>Seniori!RT11</f>
        <v>0</v>
      </c>
      <c r="RU11" s="97">
        <f>Seniori!RU11</f>
        <v>0</v>
      </c>
      <c r="RV11" s="97">
        <f>Seniori!RV11</f>
        <v>0</v>
      </c>
      <c r="RW11" s="97">
        <f>Seniori!RW11</f>
        <v>0</v>
      </c>
      <c r="RX11" s="97">
        <f>Seniori!RX11</f>
        <v>0</v>
      </c>
      <c r="RY11" s="97">
        <f>Seniori!RY11</f>
        <v>0</v>
      </c>
      <c r="RZ11" s="97">
        <f>Seniori!RZ11</f>
        <v>0</v>
      </c>
      <c r="SA11" s="97">
        <f>Seniori!SA11</f>
        <v>0</v>
      </c>
      <c r="SB11" s="97">
        <f>Seniori!SB11</f>
        <v>0</v>
      </c>
      <c r="SC11" s="97">
        <f>Seniori!SC11</f>
        <v>0</v>
      </c>
      <c r="SD11" s="97">
        <f>Seniori!SD11</f>
        <v>0</v>
      </c>
      <c r="SE11" s="97">
        <f>Seniori!SE11</f>
        <v>0</v>
      </c>
      <c r="SF11" s="97">
        <f>Seniori!SF11</f>
        <v>0</v>
      </c>
      <c r="SG11" s="97">
        <f>Seniori!SG11</f>
        <v>0</v>
      </c>
      <c r="SH11" s="97">
        <f>Seniori!SH11</f>
        <v>0</v>
      </c>
      <c r="SI11" s="97">
        <f>Seniori!SI11</f>
        <v>0</v>
      </c>
      <c r="SJ11" s="97">
        <f>Seniori!SJ11</f>
        <v>0</v>
      </c>
      <c r="SK11" s="97">
        <f>Seniori!SK11</f>
        <v>0</v>
      </c>
      <c r="SL11" s="97">
        <f>Seniori!SL11</f>
        <v>0</v>
      </c>
      <c r="SM11" s="97">
        <f>Seniori!SM11</f>
        <v>0</v>
      </c>
      <c r="SN11" s="97">
        <f>Seniori!SN11</f>
        <v>0</v>
      </c>
      <c r="SO11" s="97">
        <f>Seniori!SO11</f>
        <v>0</v>
      </c>
      <c r="SP11" s="97">
        <f>Seniori!SP11</f>
        <v>0</v>
      </c>
      <c r="SQ11" s="97">
        <f>Seniori!SQ11</f>
        <v>0</v>
      </c>
      <c r="SR11" s="97">
        <f>Seniori!SR11</f>
        <v>0</v>
      </c>
      <c r="SS11" s="97">
        <f>Seniori!SS11</f>
        <v>0</v>
      </c>
      <c r="ST11" s="97">
        <f>Seniori!ST11</f>
        <v>0</v>
      </c>
      <c r="SU11" s="97">
        <f>Seniori!SU11</f>
        <v>0</v>
      </c>
      <c r="SV11" s="97">
        <f>Seniori!SV11</f>
        <v>0</v>
      </c>
      <c r="SW11" s="97">
        <f>Seniori!SW11</f>
        <v>0</v>
      </c>
      <c r="SX11" s="97">
        <f>Seniori!SX11</f>
        <v>0</v>
      </c>
      <c r="SY11" s="97">
        <f>Seniori!SY11</f>
        <v>0</v>
      </c>
      <c r="SZ11" s="97">
        <f>Seniori!SZ11</f>
        <v>0</v>
      </c>
      <c r="TA11" s="97">
        <f>Seniori!TA11</f>
        <v>0</v>
      </c>
      <c r="TB11" s="97">
        <f>Seniori!TB11</f>
        <v>0</v>
      </c>
    </row>
    <row r="12" spans="1:522" s="10" customFormat="1" ht="18" customHeight="1" x14ac:dyDescent="0.2">
      <c r="A12" s="12">
        <v>4</v>
      </c>
      <c r="B12" s="11" t="s">
        <v>390</v>
      </c>
      <c r="C12" s="1">
        <v>12840</v>
      </c>
      <c r="D12" s="12">
        <v>2019</v>
      </c>
      <c r="E12" s="4" t="s">
        <v>27</v>
      </c>
      <c r="F12" s="1"/>
      <c r="G12" s="9" t="s">
        <v>96</v>
      </c>
      <c r="H12" s="4" t="s">
        <v>29</v>
      </c>
      <c r="I12" s="1">
        <f>SUM(K12:TB12)</f>
        <v>45</v>
      </c>
      <c r="J12" s="12">
        <f>Tabuľka311[[#This Row],[Stĺpec9]]</f>
        <v>45</v>
      </c>
      <c r="K12" s="97">
        <f>Seniori!K23</f>
        <v>0</v>
      </c>
      <c r="L12" s="97">
        <f>Seniori!L23</f>
        <v>0</v>
      </c>
      <c r="M12" s="97">
        <f>Seniori!M23</f>
        <v>0</v>
      </c>
      <c r="N12" s="97">
        <f>Seniori!N23</f>
        <v>0</v>
      </c>
      <c r="O12" s="97">
        <f>Seniori!O23</f>
        <v>0</v>
      </c>
      <c r="P12" s="97">
        <f>Seniori!P23</f>
        <v>0</v>
      </c>
      <c r="Q12" s="97">
        <f>Seniori!Q23</f>
        <v>0</v>
      </c>
      <c r="R12" s="97">
        <f>Seniori!R23</f>
        <v>0</v>
      </c>
      <c r="S12" s="97">
        <f>Seniori!S23</f>
        <v>0</v>
      </c>
      <c r="T12" s="97">
        <f>Seniori!T23</f>
        <v>0</v>
      </c>
      <c r="U12" s="97">
        <f>Seniori!U23</f>
        <v>0</v>
      </c>
      <c r="V12" s="97">
        <f>Seniori!V23</f>
        <v>0</v>
      </c>
      <c r="W12" s="97">
        <f>Seniori!W23</f>
        <v>0</v>
      </c>
      <c r="X12" s="97">
        <f>Seniori!X23</f>
        <v>0</v>
      </c>
      <c r="Y12" s="97">
        <f>Seniori!Y23</f>
        <v>0</v>
      </c>
      <c r="Z12" s="97">
        <f>Seniori!Z23</f>
        <v>0</v>
      </c>
      <c r="AA12" s="97">
        <f>Seniori!AA23</f>
        <v>0</v>
      </c>
      <c r="AB12" s="97">
        <f>Seniori!AB23</f>
        <v>0</v>
      </c>
      <c r="AC12" s="97">
        <f>Seniori!AC23</f>
        <v>0</v>
      </c>
      <c r="AD12" s="97">
        <f>Seniori!AD23</f>
        <v>0</v>
      </c>
      <c r="AE12" s="97">
        <f>Seniori!AE23</f>
        <v>0</v>
      </c>
      <c r="AF12" s="97">
        <f>Seniori!AF23</f>
        <v>0</v>
      </c>
      <c r="AG12" s="97">
        <f>Seniori!AG23</f>
        <v>0</v>
      </c>
      <c r="AH12" s="97">
        <f>Seniori!AH23</f>
        <v>0</v>
      </c>
      <c r="AI12" s="97">
        <f>Seniori!AI23</f>
        <v>0</v>
      </c>
      <c r="AJ12" s="97">
        <f>Seniori!AJ23</f>
        <v>0</v>
      </c>
      <c r="AK12" s="97">
        <f>Seniori!AK23</f>
        <v>0</v>
      </c>
      <c r="AL12" s="97">
        <f>Seniori!AL23</f>
        <v>0</v>
      </c>
      <c r="AM12" s="97">
        <f>Seniori!AM23</f>
        <v>0</v>
      </c>
      <c r="AN12" s="97">
        <f>Seniori!AN23</f>
        <v>0</v>
      </c>
      <c r="AO12" s="97">
        <f>Seniori!AO23</f>
        <v>0</v>
      </c>
      <c r="AP12" s="97">
        <f>Seniori!AP23</f>
        <v>0</v>
      </c>
      <c r="AQ12" s="97">
        <f>Seniori!AQ23</f>
        <v>0</v>
      </c>
      <c r="AR12" s="97">
        <f>Seniori!AR23</f>
        <v>0</v>
      </c>
      <c r="AS12" s="97">
        <f>Seniori!AS23</f>
        <v>0</v>
      </c>
      <c r="AT12" s="97">
        <f>Seniori!AT23</f>
        <v>0</v>
      </c>
      <c r="AU12" s="97">
        <f>Seniori!AU23</f>
        <v>0</v>
      </c>
      <c r="AV12" s="97">
        <f>Seniori!AV23</f>
        <v>0</v>
      </c>
      <c r="AW12" s="97">
        <f>Seniori!AW23</f>
        <v>0</v>
      </c>
      <c r="AX12" s="97">
        <f>Seniori!AX23</f>
        <v>0</v>
      </c>
      <c r="AY12" s="97">
        <f>Seniori!AY23</f>
        <v>0</v>
      </c>
      <c r="AZ12" s="97">
        <f>Seniori!AZ23</f>
        <v>0</v>
      </c>
      <c r="BA12" s="97">
        <f>Seniori!BA23</f>
        <v>0</v>
      </c>
      <c r="BB12" s="97">
        <f>Seniori!BB23</f>
        <v>0</v>
      </c>
      <c r="BC12" s="97">
        <f>Seniori!BC23</f>
        <v>0</v>
      </c>
      <c r="BD12" s="97">
        <f>Seniori!BD23</f>
        <v>0</v>
      </c>
      <c r="BE12" s="97">
        <f>Seniori!BE23</f>
        <v>0</v>
      </c>
      <c r="BF12" s="97">
        <f>Seniori!BF23</f>
        <v>0</v>
      </c>
      <c r="BG12" s="97">
        <f>Seniori!BG23</f>
        <v>0</v>
      </c>
      <c r="BH12" s="97">
        <f>Seniori!BH23</f>
        <v>0</v>
      </c>
      <c r="BI12" s="97">
        <f>Seniori!BI23</f>
        <v>0</v>
      </c>
      <c r="BJ12" s="97">
        <f>Seniori!BJ23</f>
        <v>0</v>
      </c>
      <c r="BK12" s="97">
        <f>Seniori!BK23</f>
        <v>0</v>
      </c>
      <c r="BL12" s="97">
        <f>Seniori!BL23</f>
        <v>0</v>
      </c>
      <c r="BM12" s="97">
        <f>Seniori!BM23</f>
        <v>0</v>
      </c>
      <c r="BN12" s="97">
        <f>Seniori!BN23</f>
        <v>0</v>
      </c>
      <c r="BO12" s="97">
        <f>Seniori!BO23</f>
        <v>0</v>
      </c>
      <c r="BP12" s="97">
        <f>Seniori!BP23</f>
        <v>0</v>
      </c>
      <c r="BQ12" s="97">
        <f>Seniori!BQ23</f>
        <v>0</v>
      </c>
      <c r="BR12" s="97">
        <f>Seniori!BR23</f>
        <v>0</v>
      </c>
      <c r="BS12" s="97">
        <f>Seniori!BS23</f>
        <v>0</v>
      </c>
      <c r="BT12" s="97">
        <f>Seniori!BT23</f>
        <v>0</v>
      </c>
      <c r="BU12" s="97">
        <f>Seniori!BU23</f>
        <v>0</v>
      </c>
      <c r="BV12" s="97">
        <f>Seniori!BV23</f>
        <v>0</v>
      </c>
      <c r="BW12" s="97">
        <f>Seniori!BW23</f>
        <v>0</v>
      </c>
      <c r="BX12" s="97">
        <f>Seniori!BX23</f>
        <v>0</v>
      </c>
      <c r="BY12" s="97">
        <f>Seniori!BY23</f>
        <v>0</v>
      </c>
      <c r="BZ12" s="97">
        <f>Seniori!BZ23</f>
        <v>0</v>
      </c>
      <c r="CA12" s="97">
        <f>Seniori!CA23</f>
        <v>0</v>
      </c>
      <c r="CB12" s="97">
        <f>Seniori!CB23</f>
        <v>0</v>
      </c>
      <c r="CC12" s="97">
        <f>Seniori!CC23</f>
        <v>0</v>
      </c>
      <c r="CD12" s="97">
        <f>Seniori!CD23</f>
        <v>10</v>
      </c>
      <c r="CE12" s="97">
        <f>Seniori!CE23</f>
        <v>0</v>
      </c>
      <c r="CF12" s="97">
        <f>Seniori!CF23</f>
        <v>0</v>
      </c>
      <c r="CG12" s="97">
        <f>Seniori!CG23</f>
        <v>0</v>
      </c>
      <c r="CH12" s="97">
        <f>Seniori!CH23</f>
        <v>0</v>
      </c>
      <c r="CI12" s="97">
        <f>Seniori!CI23</f>
        <v>0</v>
      </c>
      <c r="CJ12" s="97">
        <f>Seniori!CJ23</f>
        <v>0</v>
      </c>
      <c r="CK12" s="97">
        <f>Seniori!CK23</f>
        <v>0</v>
      </c>
      <c r="CL12" s="97">
        <f>Seniori!CL23</f>
        <v>0</v>
      </c>
      <c r="CM12" s="97">
        <f>Seniori!CM23</f>
        <v>0</v>
      </c>
      <c r="CN12" s="97">
        <f>Seniori!CN23</f>
        <v>13</v>
      </c>
      <c r="CO12" s="97">
        <f>Seniori!CO23</f>
        <v>0</v>
      </c>
      <c r="CP12" s="97">
        <f>Seniori!CP23</f>
        <v>0</v>
      </c>
      <c r="CQ12" s="97">
        <f>Seniori!CQ23</f>
        <v>0</v>
      </c>
      <c r="CR12" s="97">
        <f>Seniori!CR23</f>
        <v>0</v>
      </c>
      <c r="CS12" s="97">
        <f>Seniori!CS23</f>
        <v>0</v>
      </c>
      <c r="CT12" s="97">
        <f>Seniori!CT23</f>
        <v>0</v>
      </c>
      <c r="CU12" s="97">
        <f>Seniori!CU23</f>
        <v>0</v>
      </c>
      <c r="CV12" s="97">
        <f>Seniori!CV23</f>
        <v>0</v>
      </c>
      <c r="CW12" s="97">
        <f>Seniori!CW23</f>
        <v>0</v>
      </c>
      <c r="CX12" s="97">
        <f>Seniori!CX23</f>
        <v>0</v>
      </c>
      <c r="CY12" s="97">
        <f>Seniori!CY23</f>
        <v>0</v>
      </c>
      <c r="CZ12" s="97">
        <f>Seniori!CZ23</f>
        <v>0</v>
      </c>
      <c r="DA12" s="97">
        <f>Seniori!DA23</f>
        <v>0</v>
      </c>
      <c r="DB12" s="97">
        <f>Seniori!DB23</f>
        <v>0</v>
      </c>
      <c r="DC12" s="97">
        <f>Seniori!DC23</f>
        <v>0</v>
      </c>
      <c r="DD12" s="97">
        <f>Seniori!DD23</f>
        <v>0</v>
      </c>
      <c r="DE12" s="97">
        <f>Seniori!DE23</f>
        <v>0</v>
      </c>
      <c r="DF12" s="97">
        <f>Seniori!DF23</f>
        <v>0</v>
      </c>
      <c r="DG12" s="97">
        <f>Seniori!DG23</f>
        <v>0</v>
      </c>
      <c r="DH12" s="97">
        <f>Seniori!DH23</f>
        <v>0</v>
      </c>
      <c r="DI12" s="97">
        <f>Seniori!DI23</f>
        <v>0</v>
      </c>
      <c r="DJ12" s="97">
        <f>Seniori!DJ23</f>
        <v>0</v>
      </c>
      <c r="DK12" s="97">
        <f>Seniori!DK23</f>
        <v>0</v>
      </c>
      <c r="DL12" s="97">
        <f>Seniori!DL23</f>
        <v>0</v>
      </c>
      <c r="DM12" s="97">
        <f>Seniori!DM23</f>
        <v>0</v>
      </c>
      <c r="DN12" s="97">
        <f>Seniori!DN23</f>
        <v>0</v>
      </c>
      <c r="DO12" s="97">
        <f>Seniori!DO23</f>
        <v>0</v>
      </c>
      <c r="DP12" s="97">
        <f>Seniori!DP23</f>
        <v>0</v>
      </c>
      <c r="DQ12" s="97">
        <f>Seniori!DQ23</f>
        <v>0</v>
      </c>
      <c r="DR12" s="97">
        <f>Seniori!DR23</f>
        <v>0</v>
      </c>
      <c r="DS12" s="97">
        <f>Seniori!DS23</f>
        <v>0</v>
      </c>
      <c r="DT12" s="97">
        <f>Seniori!DT23</f>
        <v>0</v>
      </c>
      <c r="DU12" s="97">
        <f>Seniori!DU23</f>
        <v>0</v>
      </c>
      <c r="DV12" s="97">
        <f>Seniori!DV23</f>
        <v>0</v>
      </c>
      <c r="DW12" s="97">
        <f>Seniori!DW23</f>
        <v>0</v>
      </c>
      <c r="DX12" s="97">
        <f>Seniori!DX23</f>
        <v>0</v>
      </c>
      <c r="DY12" s="97">
        <f>Seniori!DY23</f>
        <v>0</v>
      </c>
      <c r="DZ12" s="97">
        <f>Seniori!DZ23</f>
        <v>0</v>
      </c>
      <c r="EA12" s="97">
        <f>Seniori!EA23</f>
        <v>0</v>
      </c>
      <c r="EB12" s="97">
        <f>Seniori!EB23</f>
        <v>0</v>
      </c>
      <c r="EC12" s="97">
        <f>Seniori!EC23</f>
        <v>0</v>
      </c>
      <c r="ED12" s="97">
        <f>Seniori!ED23</f>
        <v>0</v>
      </c>
      <c r="EE12" s="97">
        <f>Seniori!EE23</f>
        <v>0</v>
      </c>
      <c r="EF12" s="97">
        <f>Seniori!EF23</f>
        <v>0</v>
      </c>
      <c r="EG12" s="97">
        <f>Seniori!EG23</f>
        <v>0</v>
      </c>
      <c r="EH12" s="97">
        <f>Seniori!EH23</f>
        <v>0</v>
      </c>
      <c r="EI12" s="97">
        <f>Seniori!EI23</f>
        <v>0</v>
      </c>
      <c r="EJ12" s="97">
        <f>Seniori!EJ23</f>
        <v>0</v>
      </c>
      <c r="EK12" s="97">
        <f>Seniori!EK23</f>
        <v>0</v>
      </c>
      <c r="EL12" s="97">
        <f>Seniori!EL23</f>
        <v>0</v>
      </c>
      <c r="EM12" s="97">
        <f>Seniori!EM23</f>
        <v>0</v>
      </c>
      <c r="EN12" s="97">
        <f>Seniori!EN23</f>
        <v>0</v>
      </c>
      <c r="EO12" s="97">
        <f>Seniori!EO23</f>
        <v>0</v>
      </c>
      <c r="EP12" s="97">
        <f>Seniori!EP23</f>
        <v>0</v>
      </c>
      <c r="EQ12" s="97">
        <f>Seniori!EQ23</f>
        <v>0</v>
      </c>
      <c r="ER12" s="97">
        <f>Seniori!ER23</f>
        <v>0</v>
      </c>
      <c r="ES12" s="97">
        <f>Seniori!ES23</f>
        <v>0</v>
      </c>
      <c r="ET12" s="97">
        <f>Seniori!ET23</f>
        <v>0</v>
      </c>
      <c r="EU12" s="97">
        <f>Seniori!EU23</f>
        <v>0</v>
      </c>
      <c r="EV12" s="97">
        <f>Seniori!EV23</f>
        <v>0</v>
      </c>
      <c r="EW12" s="97">
        <f>Seniori!EW23</f>
        <v>0</v>
      </c>
      <c r="EX12" s="97">
        <f>Seniori!EX23</f>
        <v>0</v>
      </c>
      <c r="EY12" s="97">
        <f>Seniori!EY23</f>
        <v>0</v>
      </c>
      <c r="EZ12" s="97">
        <f>Seniori!EZ23</f>
        <v>0</v>
      </c>
      <c r="FA12" s="97">
        <f>Seniori!FA23</f>
        <v>0</v>
      </c>
      <c r="FB12" s="97">
        <f>Seniori!FB23</f>
        <v>0</v>
      </c>
      <c r="FC12" s="97">
        <f>Seniori!FC23</f>
        <v>0</v>
      </c>
      <c r="FD12" s="97">
        <f>Seniori!FD23</f>
        <v>0</v>
      </c>
      <c r="FE12" s="97">
        <f>Seniori!FE23</f>
        <v>0</v>
      </c>
      <c r="FF12" s="97">
        <f>Seniori!FF23</f>
        <v>0</v>
      </c>
      <c r="FG12" s="97">
        <f>Seniori!FG23</f>
        <v>0</v>
      </c>
      <c r="FH12" s="97">
        <f>Seniori!FH23</f>
        <v>0</v>
      </c>
      <c r="FI12" s="97">
        <f>Seniori!FI23</f>
        <v>0</v>
      </c>
      <c r="FJ12" s="97">
        <f>Seniori!FJ23</f>
        <v>0</v>
      </c>
      <c r="FK12" s="97">
        <f>Seniori!FK23</f>
        <v>0</v>
      </c>
      <c r="FL12" s="97">
        <f>Seniori!FL23</f>
        <v>0</v>
      </c>
      <c r="FM12" s="97">
        <f>Seniori!FM23</f>
        <v>0</v>
      </c>
      <c r="FN12" s="97">
        <f>Seniori!FN23</f>
        <v>0</v>
      </c>
      <c r="FO12" s="97">
        <f>Seniori!FO23</f>
        <v>0</v>
      </c>
      <c r="FP12" s="97">
        <f>Seniori!FP23</f>
        <v>0</v>
      </c>
      <c r="FQ12" s="97">
        <f>Seniori!FQ23</f>
        <v>0</v>
      </c>
      <c r="FR12" s="97">
        <f>Seniori!FR23</f>
        <v>0</v>
      </c>
      <c r="FS12" s="97">
        <f>Seniori!FS23</f>
        <v>0</v>
      </c>
      <c r="FT12" s="97">
        <f>Seniori!FT23</f>
        <v>0</v>
      </c>
      <c r="FU12" s="97">
        <f>Seniori!FU23</f>
        <v>0</v>
      </c>
      <c r="FV12" s="97">
        <f>Seniori!FV23</f>
        <v>0</v>
      </c>
      <c r="FW12" s="97">
        <f>Seniori!FW23</f>
        <v>0</v>
      </c>
      <c r="FX12" s="97">
        <f>Seniori!FX23</f>
        <v>0</v>
      </c>
      <c r="FY12" s="97">
        <f>Seniori!FY23</f>
        <v>0</v>
      </c>
      <c r="FZ12" s="97">
        <f>Seniori!FZ23</f>
        <v>0</v>
      </c>
      <c r="GA12" s="97">
        <f>Seniori!GA23</f>
        <v>0</v>
      </c>
      <c r="GB12" s="97">
        <f>Seniori!GB23</f>
        <v>0</v>
      </c>
      <c r="GC12" s="97">
        <f>Seniori!GC23</f>
        <v>0</v>
      </c>
      <c r="GD12" s="97">
        <f>Seniori!GD23</f>
        <v>0</v>
      </c>
      <c r="GE12" s="97">
        <f>Seniori!GE23</f>
        <v>0</v>
      </c>
      <c r="GF12" s="97">
        <f>Seniori!GF23</f>
        <v>0</v>
      </c>
      <c r="GG12" s="97">
        <f>Seniori!GG23</f>
        <v>0</v>
      </c>
      <c r="GH12" s="97">
        <f>Seniori!GH23</f>
        <v>0</v>
      </c>
      <c r="GI12" s="97">
        <f>Seniori!GI23</f>
        <v>0</v>
      </c>
      <c r="GJ12" s="97">
        <f>Seniori!GJ23</f>
        <v>0</v>
      </c>
      <c r="GK12" s="97">
        <f>Seniori!GK23</f>
        <v>0</v>
      </c>
      <c r="GL12" s="97">
        <f>Seniori!GL23</f>
        <v>0</v>
      </c>
      <c r="GM12" s="97">
        <f>Seniori!GM23</f>
        <v>0</v>
      </c>
      <c r="GN12" s="97">
        <f>Seniori!GN23</f>
        <v>0</v>
      </c>
      <c r="GO12" s="97">
        <f>Seniori!GO23</f>
        <v>0</v>
      </c>
      <c r="GP12" s="97">
        <f>Seniori!GP23</f>
        <v>0</v>
      </c>
      <c r="GQ12" s="97">
        <f>Seniori!GQ23</f>
        <v>0</v>
      </c>
      <c r="GR12" s="97">
        <f>Seniori!GR23</f>
        <v>0</v>
      </c>
      <c r="GS12" s="97">
        <f>Seniori!GS23</f>
        <v>0</v>
      </c>
      <c r="GT12" s="97">
        <f>Seniori!GT23</f>
        <v>0</v>
      </c>
      <c r="GU12" s="97">
        <f>Seniori!GU23</f>
        <v>0</v>
      </c>
      <c r="GV12" s="97">
        <f>Seniori!GV23</f>
        <v>0</v>
      </c>
      <c r="GW12" s="97">
        <f>Seniori!GW23</f>
        <v>0</v>
      </c>
      <c r="GX12" s="97">
        <f>Seniori!GX23</f>
        <v>0</v>
      </c>
      <c r="GY12" s="97">
        <f>Seniori!GY23</f>
        <v>0</v>
      </c>
      <c r="GZ12" s="97">
        <f>Seniori!GZ23</f>
        <v>0</v>
      </c>
      <c r="HA12" s="97">
        <f>Seniori!HA23</f>
        <v>0</v>
      </c>
      <c r="HB12" s="97">
        <f>Seniori!HB23</f>
        <v>0</v>
      </c>
      <c r="HC12" s="97">
        <f>Seniori!HC23</f>
        <v>0</v>
      </c>
      <c r="HD12" s="97">
        <f>Seniori!HD23</f>
        <v>0</v>
      </c>
      <c r="HE12" s="97">
        <f>Seniori!HE23</f>
        <v>0</v>
      </c>
      <c r="HF12" s="97">
        <f>Seniori!HF23</f>
        <v>0</v>
      </c>
      <c r="HG12" s="97">
        <f>Seniori!HG23</f>
        <v>0</v>
      </c>
      <c r="HH12" s="97">
        <f>Seniori!HH23</f>
        <v>0</v>
      </c>
      <c r="HI12" s="97">
        <f>Seniori!HI23</f>
        <v>0</v>
      </c>
      <c r="HJ12" s="97">
        <f>Seniori!HJ23</f>
        <v>0</v>
      </c>
      <c r="HK12" s="97">
        <f>Seniori!HK23</f>
        <v>0</v>
      </c>
      <c r="HL12" s="97">
        <f>Seniori!HL23</f>
        <v>13</v>
      </c>
      <c r="HM12" s="97">
        <f>Seniori!HM23</f>
        <v>0</v>
      </c>
      <c r="HN12" s="97">
        <f>Seniori!HN23</f>
        <v>0</v>
      </c>
      <c r="HO12" s="97">
        <f>Seniori!HO23</f>
        <v>0</v>
      </c>
      <c r="HP12" s="97">
        <f>Seniori!HP23</f>
        <v>0</v>
      </c>
      <c r="HQ12" s="97">
        <f>Seniori!HQ23</f>
        <v>0</v>
      </c>
      <c r="HR12" s="97">
        <f>Seniori!HR23</f>
        <v>0</v>
      </c>
      <c r="HS12" s="97">
        <f>Seniori!HS23</f>
        <v>0</v>
      </c>
      <c r="HT12" s="97">
        <f>Seniori!HT23</f>
        <v>0</v>
      </c>
      <c r="HU12" s="97">
        <f>Seniori!HU23</f>
        <v>9</v>
      </c>
      <c r="HV12" s="97">
        <f>Seniori!HV23</f>
        <v>0</v>
      </c>
      <c r="HW12" s="97">
        <f>Seniori!HW23</f>
        <v>0</v>
      </c>
      <c r="HX12" s="97">
        <f>Seniori!HX23</f>
        <v>0</v>
      </c>
      <c r="HY12" s="97">
        <f>Seniori!HY23</f>
        <v>0</v>
      </c>
      <c r="HZ12" s="97">
        <f>Seniori!HZ23</f>
        <v>0</v>
      </c>
      <c r="IA12" s="97">
        <f>Seniori!IA23</f>
        <v>0</v>
      </c>
      <c r="IB12" s="97">
        <f>Seniori!IB23</f>
        <v>0</v>
      </c>
      <c r="IC12" s="97">
        <f>Seniori!IC23</f>
        <v>0</v>
      </c>
      <c r="ID12" s="97">
        <f>Seniori!ID23</f>
        <v>0</v>
      </c>
      <c r="IE12" s="97">
        <f>Seniori!IE23</f>
        <v>0</v>
      </c>
      <c r="IF12" s="97">
        <f>Seniori!IF23</f>
        <v>0</v>
      </c>
      <c r="IG12" s="97">
        <f>Seniori!IG23</f>
        <v>0</v>
      </c>
      <c r="IH12" s="97">
        <f>Seniori!IH23</f>
        <v>0</v>
      </c>
      <c r="II12" s="97">
        <f>Seniori!II23</f>
        <v>0</v>
      </c>
      <c r="IJ12" s="97">
        <f>Seniori!IJ23</f>
        <v>0</v>
      </c>
      <c r="IK12" s="97">
        <f>Seniori!IK23</f>
        <v>0</v>
      </c>
      <c r="IL12" s="97">
        <f>Seniori!IL23</f>
        <v>0</v>
      </c>
      <c r="IM12" s="97">
        <f>Seniori!IM23</f>
        <v>0</v>
      </c>
      <c r="IN12" s="97">
        <f>Seniori!IN23</f>
        <v>0</v>
      </c>
      <c r="IO12" s="97">
        <f>Seniori!IO23</f>
        <v>0</v>
      </c>
      <c r="IP12" s="97">
        <f>Seniori!IP23</f>
        <v>0</v>
      </c>
      <c r="IQ12" s="97">
        <f>Seniori!IQ23</f>
        <v>0</v>
      </c>
      <c r="IR12" s="97">
        <f>Seniori!IR23</f>
        <v>0</v>
      </c>
      <c r="IS12" s="97">
        <f>Seniori!IS23</f>
        <v>0</v>
      </c>
      <c r="IT12" s="97">
        <f>Seniori!IT23</f>
        <v>0</v>
      </c>
      <c r="IU12" s="97">
        <f>Seniori!IU23</f>
        <v>0</v>
      </c>
      <c r="IV12" s="97">
        <f>Seniori!IV23</f>
        <v>0</v>
      </c>
      <c r="IW12" s="97">
        <f>Seniori!IW23</f>
        <v>0</v>
      </c>
      <c r="IX12" s="97">
        <f>Seniori!IX23</f>
        <v>0</v>
      </c>
      <c r="IY12" s="97">
        <f>Seniori!IY23</f>
        <v>0</v>
      </c>
      <c r="IZ12" s="97">
        <f>Seniori!IZ23</f>
        <v>0</v>
      </c>
      <c r="JA12" s="97">
        <f>Seniori!JA23</f>
        <v>0</v>
      </c>
      <c r="JB12" s="97">
        <f>Seniori!JB23</f>
        <v>0</v>
      </c>
      <c r="JC12" s="97">
        <f>Seniori!JC23</f>
        <v>0</v>
      </c>
      <c r="JD12" s="97">
        <f>Seniori!JD23</f>
        <v>0</v>
      </c>
      <c r="JE12" s="97">
        <f>Seniori!JE23</f>
        <v>0</v>
      </c>
      <c r="JF12" s="97">
        <f>Seniori!JF23</f>
        <v>0</v>
      </c>
      <c r="JG12" s="97">
        <f>Seniori!JG23</f>
        <v>0</v>
      </c>
      <c r="JH12" s="97">
        <f>Seniori!JH23</f>
        <v>0</v>
      </c>
      <c r="JI12" s="97">
        <f>Seniori!JI23</f>
        <v>0</v>
      </c>
      <c r="JJ12" s="97">
        <f>Seniori!JJ23</f>
        <v>0</v>
      </c>
      <c r="JK12" s="97">
        <f>Seniori!JK23</f>
        <v>0</v>
      </c>
      <c r="JL12" s="97">
        <f>Seniori!JL23</f>
        <v>0</v>
      </c>
      <c r="JM12" s="97">
        <f>Seniori!JM23</f>
        <v>0</v>
      </c>
      <c r="JN12" s="97">
        <f>Seniori!JN23</f>
        <v>0</v>
      </c>
      <c r="JO12" s="97">
        <f>Seniori!JO23</f>
        <v>0</v>
      </c>
      <c r="JP12" s="97">
        <f>Seniori!JP23</f>
        <v>0</v>
      </c>
      <c r="JQ12" s="97">
        <f>Seniori!JQ23</f>
        <v>0</v>
      </c>
      <c r="JR12" s="97">
        <f>Seniori!JR23</f>
        <v>0</v>
      </c>
      <c r="JS12" s="97">
        <f>Seniori!JS23</f>
        <v>0</v>
      </c>
      <c r="JT12" s="97">
        <f>Seniori!JT23</f>
        <v>0</v>
      </c>
      <c r="JU12" s="97">
        <f>Seniori!JU23</f>
        <v>0</v>
      </c>
      <c r="JV12" s="97">
        <f>Seniori!JV23</f>
        <v>0</v>
      </c>
      <c r="JW12" s="97">
        <f>Seniori!JW23</f>
        <v>0</v>
      </c>
      <c r="JX12" s="97">
        <f>Seniori!JX23</f>
        <v>0</v>
      </c>
      <c r="JY12" s="97">
        <f>Seniori!JY23</f>
        <v>0</v>
      </c>
      <c r="JZ12" s="97">
        <f>Seniori!JZ23</f>
        <v>0</v>
      </c>
      <c r="KA12" s="97">
        <f>Seniori!KA23</f>
        <v>0</v>
      </c>
      <c r="KB12" s="97">
        <f>Seniori!KB23</f>
        <v>0</v>
      </c>
      <c r="KC12" s="97">
        <f>Seniori!KC23</f>
        <v>0</v>
      </c>
      <c r="KD12" s="97">
        <f>Seniori!KD23</f>
        <v>0</v>
      </c>
      <c r="KE12" s="97">
        <f>Seniori!KE23</f>
        <v>0</v>
      </c>
      <c r="KF12" s="97">
        <f>Seniori!KF23</f>
        <v>0</v>
      </c>
      <c r="KG12" s="97">
        <f>Seniori!KG23</f>
        <v>0</v>
      </c>
      <c r="KH12" s="97">
        <f>Seniori!KH23</f>
        <v>0</v>
      </c>
      <c r="KI12" s="97">
        <f>Seniori!KI23</f>
        <v>0</v>
      </c>
      <c r="KJ12" s="97">
        <f>Seniori!KJ23</f>
        <v>0</v>
      </c>
      <c r="KK12" s="97">
        <f>Seniori!KK23</f>
        <v>0</v>
      </c>
      <c r="KL12" s="97">
        <f>Seniori!KL23</f>
        <v>0</v>
      </c>
      <c r="KM12" s="97">
        <f>Seniori!KM23</f>
        <v>0</v>
      </c>
      <c r="KN12" s="97">
        <f>Seniori!KN23</f>
        <v>0</v>
      </c>
      <c r="KO12" s="97">
        <f>Seniori!KO23</f>
        <v>0</v>
      </c>
      <c r="KP12" s="97">
        <f>Seniori!KP23</f>
        <v>0</v>
      </c>
      <c r="KQ12" s="97">
        <f>Seniori!KQ23</f>
        <v>0</v>
      </c>
      <c r="KR12" s="97">
        <f>Seniori!KR23</f>
        <v>0</v>
      </c>
      <c r="KS12" s="97">
        <f>Seniori!KS23</f>
        <v>0</v>
      </c>
      <c r="KT12" s="97">
        <f>Seniori!KT23</f>
        <v>0</v>
      </c>
      <c r="KU12" s="97">
        <f>Seniori!KU23</f>
        <v>0</v>
      </c>
      <c r="KV12" s="97">
        <f>Seniori!KV23</f>
        <v>0</v>
      </c>
      <c r="KW12" s="97">
        <f>Seniori!KW23</f>
        <v>0</v>
      </c>
      <c r="KX12" s="97">
        <f>Seniori!KX23</f>
        <v>0</v>
      </c>
      <c r="KY12" s="97">
        <f>Seniori!KY23</f>
        <v>0</v>
      </c>
      <c r="KZ12" s="97">
        <f>Seniori!KZ23</f>
        <v>0</v>
      </c>
      <c r="LA12" s="97">
        <f>Seniori!LA23</f>
        <v>0</v>
      </c>
      <c r="LB12" s="97">
        <f>Seniori!LB23</f>
        <v>0</v>
      </c>
      <c r="LC12" s="97">
        <f>Seniori!LC23</f>
        <v>0</v>
      </c>
      <c r="LD12" s="97">
        <f>Seniori!LD23</f>
        <v>0</v>
      </c>
      <c r="LE12" s="97">
        <f>Seniori!LE23</f>
        <v>0</v>
      </c>
      <c r="LF12" s="97">
        <f>Seniori!LF23</f>
        <v>0</v>
      </c>
      <c r="LG12" s="97">
        <f>Seniori!LG23</f>
        <v>0</v>
      </c>
      <c r="LH12" s="97">
        <f>Seniori!LH23</f>
        <v>0</v>
      </c>
      <c r="LI12" s="97">
        <f>Seniori!LI23</f>
        <v>0</v>
      </c>
      <c r="LJ12" s="97">
        <f>Seniori!LJ23</f>
        <v>0</v>
      </c>
      <c r="LK12" s="97">
        <f>Seniori!LK23</f>
        <v>0</v>
      </c>
      <c r="LL12" s="97">
        <f>Seniori!LL23</f>
        <v>0</v>
      </c>
      <c r="LM12" s="97">
        <f>Seniori!LM23</f>
        <v>0</v>
      </c>
      <c r="LN12" s="97">
        <f>Seniori!LN23</f>
        <v>0</v>
      </c>
      <c r="LO12" s="97">
        <f>Seniori!LO23</f>
        <v>0</v>
      </c>
      <c r="LP12" s="97">
        <f>Seniori!LP23</f>
        <v>0</v>
      </c>
      <c r="LQ12" s="97">
        <f>Seniori!LQ23</f>
        <v>0</v>
      </c>
      <c r="LR12" s="97">
        <f>Seniori!LR23</f>
        <v>0</v>
      </c>
      <c r="LS12" s="97">
        <f>Seniori!LS23</f>
        <v>0</v>
      </c>
      <c r="LT12" s="97">
        <f>Seniori!LT23</f>
        <v>0</v>
      </c>
      <c r="LU12" s="97">
        <f>Seniori!LU23</f>
        <v>0</v>
      </c>
      <c r="LV12" s="97">
        <f>Seniori!LV23</f>
        <v>0</v>
      </c>
      <c r="LW12" s="97">
        <f>Seniori!LW23</f>
        <v>0</v>
      </c>
      <c r="LX12" s="97">
        <f>Seniori!LX23</f>
        <v>0</v>
      </c>
      <c r="LY12" s="97">
        <f>Seniori!LY23</f>
        <v>0</v>
      </c>
      <c r="LZ12" s="97">
        <f>Seniori!LZ23</f>
        <v>0</v>
      </c>
      <c r="MA12" s="97">
        <f>Seniori!MA23</f>
        <v>0</v>
      </c>
      <c r="MB12" s="97">
        <f>Seniori!MB23</f>
        <v>0</v>
      </c>
      <c r="MC12" s="97">
        <f>Seniori!MC23</f>
        <v>0</v>
      </c>
      <c r="MD12" s="97">
        <f>Seniori!MD23</f>
        <v>0</v>
      </c>
      <c r="ME12" s="97">
        <f>Seniori!ME23</f>
        <v>0</v>
      </c>
      <c r="MF12" s="97">
        <f>Seniori!MF23</f>
        <v>0</v>
      </c>
      <c r="MG12" s="97">
        <f>Seniori!MG23</f>
        <v>0</v>
      </c>
      <c r="MH12" s="97">
        <f>Seniori!MH23</f>
        <v>0</v>
      </c>
      <c r="MI12" s="97">
        <f>Seniori!MI23</f>
        <v>0</v>
      </c>
      <c r="MJ12" s="97">
        <f>Seniori!MJ23</f>
        <v>0</v>
      </c>
      <c r="MK12" s="97">
        <f>Seniori!MK23</f>
        <v>0</v>
      </c>
      <c r="ML12" s="97">
        <f>Seniori!ML23</f>
        <v>0</v>
      </c>
      <c r="MM12" s="97">
        <f>Seniori!MM23</f>
        <v>0</v>
      </c>
      <c r="MN12" s="97">
        <f>Seniori!MN23</f>
        <v>0</v>
      </c>
      <c r="MO12" s="97">
        <f>Seniori!MO23</f>
        <v>0</v>
      </c>
      <c r="MP12" s="97">
        <f>Seniori!MP23</f>
        <v>0</v>
      </c>
      <c r="MQ12" s="97">
        <f>Seniori!MQ23</f>
        <v>0</v>
      </c>
      <c r="MR12" s="97">
        <f>Seniori!MR23</f>
        <v>0</v>
      </c>
      <c r="MS12" s="97">
        <f>Seniori!MS23</f>
        <v>0</v>
      </c>
      <c r="MT12" s="97">
        <f>Seniori!MT23</f>
        <v>0</v>
      </c>
      <c r="MU12" s="97">
        <f>Seniori!MU23</f>
        <v>0</v>
      </c>
      <c r="MV12" s="97">
        <f>Seniori!MV23</f>
        <v>0</v>
      </c>
      <c r="MW12" s="97">
        <f>Seniori!MW23</f>
        <v>0</v>
      </c>
      <c r="MX12" s="97">
        <f>Seniori!MX23</f>
        <v>0</v>
      </c>
      <c r="MY12" s="97">
        <f>Seniori!MY23</f>
        <v>0</v>
      </c>
      <c r="MZ12" s="97">
        <f>Seniori!MZ23</f>
        <v>0</v>
      </c>
      <c r="NA12" s="97">
        <f>Seniori!NA23</f>
        <v>0</v>
      </c>
      <c r="NB12" s="97">
        <f>Seniori!NB23</f>
        <v>0</v>
      </c>
      <c r="NC12" s="97">
        <f>Seniori!NC23</f>
        <v>0</v>
      </c>
      <c r="ND12" s="97">
        <f>Seniori!ND23</f>
        <v>0</v>
      </c>
      <c r="NE12" s="97">
        <f>Seniori!NE23</f>
        <v>0</v>
      </c>
      <c r="NF12" s="97">
        <f>Seniori!NF23</f>
        <v>0</v>
      </c>
      <c r="NG12" s="97">
        <f>Seniori!NG23</f>
        <v>0</v>
      </c>
      <c r="NH12" s="97">
        <f>Seniori!NH23</f>
        <v>0</v>
      </c>
      <c r="NI12" s="97">
        <f>Seniori!NI23</f>
        <v>0</v>
      </c>
      <c r="NJ12" s="97">
        <f>Seniori!NJ23</f>
        <v>0</v>
      </c>
      <c r="NK12" s="97">
        <f>Seniori!NK23</f>
        <v>0</v>
      </c>
      <c r="NL12" s="97">
        <f>Seniori!NL23</f>
        <v>0</v>
      </c>
      <c r="NM12" s="97">
        <f>Seniori!NM23</f>
        <v>0</v>
      </c>
      <c r="NN12" s="97">
        <f>Seniori!NN23</f>
        <v>0</v>
      </c>
      <c r="NO12" s="97">
        <f>Seniori!NO23</f>
        <v>0</v>
      </c>
      <c r="NP12" s="97">
        <f>Seniori!NP23</f>
        <v>0</v>
      </c>
      <c r="NQ12" s="97">
        <f>Seniori!NQ23</f>
        <v>0</v>
      </c>
      <c r="NR12" s="97">
        <f>Seniori!NR23</f>
        <v>0</v>
      </c>
      <c r="NS12" s="97">
        <f>Seniori!NS23</f>
        <v>0</v>
      </c>
      <c r="NT12" s="97">
        <f>Seniori!NT23</f>
        <v>0</v>
      </c>
      <c r="NU12" s="97">
        <f>Seniori!NU23</f>
        <v>0</v>
      </c>
      <c r="NV12" s="97">
        <f>Seniori!NV23</f>
        <v>0</v>
      </c>
      <c r="NW12" s="97">
        <f>Seniori!NW23</f>
        <v>0</v>
      </c>
      <c r="NX12" s="97">
        <f>Seniori!NX23</f>
        <v>0</v>
      </c>
      <c r="NY12" s="97">
        <f>Seniori!NY23</f>
        <v>0</v>
      </c>
      <c r="NZ12" s="97">
        <f>Seniori!NZ23</f>
        <v>0</v>
      </c>
      <c r="OA12" s="97">
        <f>Seniori!OA23</f>
        <v>0</v>
      </c>
      <c r="OB12" s="97">
        <f>Seniori!OB23</f>
        <v>0</v>
      </c>
      <c r="OC12" s="97">
        <f>Seniori!OC23</f>
        <v>0</v>
      </c>
      <c r="OD12" s="97">
        <f>Seniori!OD23</f>
        <v>0</v>
      </c>
      <c r="OE12" s="97">
        <f>Seniori!OE23</f>
        <v>0</v>
      </c>
      <c r="OF12" s="97">
        <f>Seniori!OF23</f>
        <v>0</v>
      </c>
      <c r="OG12" s="97">
        <f>Seniori!OG23</f>
        <v>0</v>
      </c>
      <c r="OH12" s="97">
        <f>Seniori!OH23</f>
        <v>0</v>
      </c>
      <c r="OI12" s="97">
        <f>Seniori!OI23</f>
        <v>0</v>
      </c>
      <c r="OJ12" s="97">
        <f>Seniori!OJ23</f>
        <v>0</v>
      </c>
      <c r="OK12" s="97">
        <f>Seniori!OK23</f>
        <v>0</v>
      </c>
      <c r="OL12" s="97">
        <f>Seniori!OL23</f>
        <v>0</v>
      </c>
      <c r="OM12" s="97">
        <f>Seniori!OM23</f>
        <v>0</v>
      </c>
      <c r="ON12" s="97">
        <f>Seniori!ON23</f>
        <v>0</v>
      </c>
      <c r="OO12" s="97">
        <f>Seniori!OO23</f>
        <v>0</v>
      </c>
      <c r="OP12" s="97">
        <f>Seniori!OP23</f>
        <v>0</v>
      </c>
      <c r="OQ12" s="97">
        <f>Seniori!OQ23</f>
        <v>0</v>
      </c>
      <c r="OR12" s="97">
        <f>Seniori!OR23</f>
        <v>0</v>
      </c>
      <c r="OS12" s="97">
        <f>Seniori!OS23</f>
        <v>0</v>
      </c>
      <c r="OT12" s="97">
        <f>Seniori!OT23</f>
        <v>0</v>
      </c>
      <c r="OU12" s="97">
        <f>Seniori!OU23</f>
        <v>0</v>
      </c>
      <c r="OV12" s="97">
        <f>Seniori!OV23</f>
        <v>0</v>
      </c>
      <c r="OW12" s="97">
        <f>Seniori!OW23</f>
        <v>0</v>
      </c>
      <c r="OX12" s="97">
        <f>Seniori!OX23</f>
        <v>0</v>
      </c>
      <c r="OY12" s="97">
        <f>Seniori!OY23</f>
        <v>0</v>
      </c>
      <c r="OZ12" s="97">
        <f>Seniori!OZ23</f>
        <v>0</v>
      </c>
      <c r="PA12" s="97">
        <f>Seniori!PA23</f>
        <v>0</v>
      </c>
      <c r="PB12" s="97">
        <f>Seniori!PB23</f>
        <v>0</v>
      </c>
      <c r="PC12" s="97">
        <f>Seniori!PC23</f>
        <v>0</v>
      </c>
      <c r="PD12" s="97">
        <f>Seniori!PD23</f>
        <v>0</v>
      </c>
      <c r="PE12" s="97">
        <f>Seniori!PE23</f>
        <v>0</v>
      </c>
      <c r="PF12" s="97">
        <f>Seniori!PF23</f>
        <v>0</v>
      </c>
      <c r="PG12" s="97">
        <f>Seniori!PG23</f>
        <v>0</v>
      </c>
      <c r="PH12" s="97">
        <f>Seniori!PH23</f>
        <v>0</v>
      </c>
      <c r="PI12" s="97">
        <f>Seniori!PI23</f>
        <v>0</v>
      </c>
      <c r="PJ12" s="97">
        <f>Seniori!PJ23</f>
        <v>0</v>
      </c>
      <c r="PK12" s="97">
        <f>Seniori!PK23</f>
        <v>0</v>
      </c>
      <c r="PL12" s="97">
        <f>Seniori!PL23</f>
        <v>0</v>
      </c>
      <c r="PM12" s="97">
        <f>Seniori!PM23</f>
        <v>0</v>
      </c>
      <c r="PN12" s="97">
        <f>Seniori!PN23</f>
        <v>0</v>
      </c>
      <c r="PO12" s="97">
        <f>Seniori!PO23</f>
        <v>0</v>
      </c>
      <c r="PP12" s="97">
        <f>Seniori!PP23</f>
        <v>0</v>
      </c>
      <c r="PQ12" s="97">
        <f>Seniori!PQ23</f>
        <v>0</v>
      </c>
      <c r="PR12" s="97">
        <f>Seniori!PR23</f>
        <v>0</v>
      </c>
      <c r="PS12" s="97">
        <f>Seniori!PS23</f>
        <v>0</v>
      </c>
      <c r="PT12" s="97">
        <f>Seniori!PT23</f>
        <v>0</v>
      </c>
      <c r="PU12" s="97">
        <f>Seniori!PU23</f>
        <v>0</v>
      </c>
      <c r="PV12" s="97">
        <f>Seniori!PV23</f>
        <v>0</v>
      </c>
      <c r="PW12" s="97">
        <f>Seniori!PW23</f>
        <v>0</v>
      </c>
      <c r="PX12" s="97">
        <f>Seniori!PX23</f>
        <v>0</v>
      </c>
      <c r="PY12" s="97">
        <f>Seniori!PY23</f>
        <v>0</v>
      </c>
      <c r="PZ12" s="97">
        <f>Seniori!PZ23</f>
        <v>0</v>
      </c>
      <c r="QA12" s="97">
        <f>Seniori!QA23</f>
        <v>0</v>
      </c>
      <c r="QB12" s="97">
        <f>Seniori!QB23</f>
        <v>0</v>
      </c>
      <c r="QC12" s="97">
        <f>Seniori!QC23</f>
        <v>0</v>
      </c>
      <c r="QD12" s="97">
        <f>Seniori!QD23</f>
        <v>0</v>
      </c>
      <c r="QE12" s="97">
        <f>Seniori!QE23</f>
        <v>0</v>
      </c>
      <c r="QF12" s="97">
        <f>Seniori!QF23</f>
        <v>0</v>
      </c>
      <c r="QG12" s="97">
        <f>Seniori!QG23</f>
        <v>0</v>
      </c>
      <c r="QH12" s="97">
        <f>Seniori!QH23</f>
        <v>0</v>
      </c>
      <c r="QI12" s="97">
        <f>Seniori!QI23</f>
        <v>0</v>
      </c>
      <c r="QJ12" s="97">
        <f>Seniori!QJ23</f>
        <v>0</v>
      </c>
      <c r="QK12" s="97">
        <f>Seniori!QK23</f>
        <v>0</v>
      </c>
      <c r="QL12" s="97">
        <f>Seniori!QL23</f>
        <v>0</v>
      </c>
      <c r="QM12" s="97">
        <f>Seniori!QM23</f>
        <v>0</v>
      </c>
      <c r="QN12" s="97">
        <f>Seniori!QN23</f>
        <v>0</v>
      </c>
      <c r="QO12" s="97">
        <f>Seniori!QO23</f>
        <v>0</v>
      </c>
      <c r="QP12" s="97">
        <f>Seniori!QP23</f>
        <v>0</v>
      </c>
      <c r="QQ12" s="97">
        <f>Seniori!QQ23</f>
        <v>0</v>
      </c>
      <c r="QR12" s="97">
        <f>Seniori!QR23</f>
        <v>0</v>
      </c>
      <c r="QS12" s="97">
        <f>Seniori!QS23</f>
        <v>0</v>
      </c>
      <c r="QT12" s="97">
        <f>Seniori!QT23</f>
        <v>0</v>
      </c>
      <c r="QU12" s="97">
        <f>Seniori!QU23</f>
        <v>0</v>
      </c>
      <c r="QV12" s="97">
        <f>Seniori!QV23</f>
        <v>0</v>
      </c>
      <c r="QW12" s="97">
        <f>Seniori!QW23</f>
        <v>0</v>
      </c>
      <c r="QX12" s="97">
        <f>Seniori!QX23</f>
        <v>0</v>
      </c>
      <c r="QY12" s="97">
        <f>Seniori!QY23</f>
        <v>0</v>
      </c>
      <c r="QZ12" s="97">
        <f>Seniori!QZ23</f>
        <v>0</v>
      </c>
      <c r="RA12" s="97">
        <f>Seniori!RA23</f>
        <v>0</v>
      </c>
      <c r="RB12" s="97">
        <f>Seniori!RB23</f>
        <v>0</v>
      </c>
      <c r="RC12" s="97">
        <f>Seniori!RC23</f>
        <v>0</v>
      </c>
      <c r="RD12" s="97">
        <f>Seniori!RD23</f>
        <v>0</v>
      </c>
      <c r="RE12" s="97">
        <f>Seniori!RE23</f>
        <v>0</v>
      </c>
      <c r="RF12" s="97">
        <f>Seniori!RF23</f>
        <v>0</v>
      </c>
      <c r="RG12" s="97">
        <f>Seniori!RG23</f>
        <v>0</v>
      </c>
      <c r="RH12" s="97">
        <f>Seniori!RH23</f>
        <v>0</v>
      </c>
      <c r="RI12" s="97">
        <f>Seniori!RI23</f>
        <v>0</v>
      </c>
      <c r="RJ12" s="97">
        <f>Seniori!RJ23</f>
        <v>0</v>
      </c>
      <c r="RK12" s="97">
        <f>Seniori!RK23</f>
        <v>0</v>
      </c>
      <c r="RL12" s="97">
        <f>Seniori!RL23</f>
        <v>0</v>
      </c>
      <c r="RM12" s="97">
        <f>Seniori!RM23</f>
        <v>0</v>
      </c>
      <c r="RN12" s="97">
        <f>Seniori!RN23</f>
        <v>0</v>
      </c>
      <c r="RO12" s="97">
        <f>Seniori!RO23</f>
        <v>0</v>
      </c>
      <c r="RP12" s="97">
        <f>Seniori!RP23</f>
        <v>0</v>
      </c>
      <c r="RQ12" s="97">
        <f>Seniori!RQ23</f>
        <v>0</v>
      </c>
      <c r="RR12" s="97">
        <f>Seniori!RR23</f>
        <v>0</v>
      </c>
      <c r="RS12" s="97">
        <f>Seniori!RS23</f>
        <v>0</v>
      </c>
      <c r="RT12" s="97">
        <f>Seniori!RT23</f>
        <v>0</v>
      </c>
      <c r="RU12" s="97">
        <f>Seniori!RU23</f>
        <v>0</v>
      </c>
      <c r="RV12" s="97">
        <f>Seniori!RV23</f>
        <v>0</v>
      </c>
      <c r="RW12" s="97">
        <f>Seniori!RW23</f>
        <v>0</v>
      </c>
      <c r="RX12" s="97">
        <f>Seniori!RX23</f>
        <v>0</v>
      </c>
      <c r="RY12" s="97">
        <f>Seniori!RY23</f>
        <v>0</v>
      </c>
      <c r="RZ12" s="97">
        <f>Seniori!RZ23</f>
        <v>0</v>
      </c>
      <c r="SA12" s="97">
        <f>Seniori!SA23</f>
        <v>0</v>
      </c>
      <c r="SB12" s="97">
        <f>Seniori!SB23</f>
        <v>0</v>
      </c>
      <c r="SC12" s="97">
        <f>Seniori!SC23</f>
        <v>0</v>
      </c>
      <c r="SD12" s="97">
        <f>Seniori!SD23</f>
        <v>0</v>
      </c>
      <c r="SE12" s="97">
        <f>Seniori!SE23</f>
        <v>0</v>
      </c>
      <c r="SF12" s="97">
        <f>Seniori!SF23</f>
        <v>0</v>
      </c>
      <c r="SG12" s="97">
        <f>Seniori!SG23</f>
        <v>0</v>
      </c>
      <c r="SH12" s="97">
        <f>Seniori!SH23</f>
        <v>0</v>
      </c>
      <c r="SI12" s="97">
        <f>Seniori!SI23</f>
        <v>0</v>
      </c>
      <c r="SJ12" s="97">
        <f>Seniori!SJ23</f>
        <v>0</v>
      </c>
      <c r="SK12" s="97">
        <f>Seniori!SK23</f>
        <v>0</v>
      </c>
      <c r="SL12" s="97">
        <f>Seniori!SL23</f>
        <v>0</v>
      </c>
      <c r="SM12" s="97">
        <f>Seniori!SM23</f>
        <v>0</v>
      </c>
      <c r="SN12" s="97">
        <f>Seniori!SN23</f>
        <v>0</v>
      </c>
      <c r="SO12" s="97">
        <f>Seniori!SO23</f>
        <v>0</v>
      </c>
      <c r="SP12" s="97">
        <f>Seniori!SP23</f>
        <v>0</v>
      </c>
      <c r="SQ12" s="97">
        <f>Seniori!SQ23</f>
        <v>0</v>
      </c>
      <c r="SR12" s="97">
        <f>Seniori!SR23</f>
        <v>0</v>
      </c>
      <c r="SS12" s="97">
        <f>Seniori!SS23</f>
        <v>0</v>
      </c>
      <c r="ST12" s="97">
        <f>Seniori!ST23</f>
        <v>0</v>
      </c>
      <c r="SU12" s="97">
        <f>Seniori!SU23</f>
        <v>0</v>
      </c>
      <c r="SV12" s="97">
        <f>Seniori!SV23</f>
        <v>0</v>
      </c>
      <c r="SW12" s="97">
        <f>Seniori!SW23</f>
        <v>0</v>
      </c>
      <c r="SX12" s="97">
        <f>Seniori!SX23</f>
        <v>0</v>
      </c>
      <c r="SY12" s="97">
        <f>Seniori!SY23</f>
        <v>0</v>
      </c>
      <c r="SZ12" s="97">
        <f>Seniori!SZ23</f>
        <v>0</v>
      </c>
      <c r="TA12" s="97">
        <f>Seniori!TA23</f>
        <v>0</v>
      </c>
      <c r="TB12" s="97">
        <f>Seniori!TB23</f>
        <v>0</v>
      </c>
    </row>
    <row r="13" spans="1:522" s="10" customFormat="1" ht="18" customHeight="1" x14ac:dyDescent="0.2">
      <c r="A13" s="12">
        <v>5</v>
      </c>
      <c r="B13" s="11" t="s">
        <v>648</v>
      </c>
      <c r="C13" s="1">
        <v>13274</v>
      </c>
      <c r="D13" s="1">
        <v>2021</v>
      </c>
      <c r="E13" s="59" t="s">
        <v>188</v>
      </c>
      <c r="F13" s="1">
        <v>5106</v>
      </c>
      <c r="G13" s="9" t="s">
        <v>96</v>
      </c>
      <c r="H13" s="4" t="s">
        <v>190</v>
      </c>
      <c r="I13" s="1">
        <f>SUM(K13:TB13)</f>
        <v>42</v>
      </c>
      <c r="J13" s="12">
        <f>I13</f>
        <v>42</v>
      </c>
      <c r="K13" s="97">
        <f>Seniori!K46</f>
        <v>0</v>
      </c>
      <c r="L13" s="97">
        <f>Seniori!L46</f>
        <v>0</v>
      </c>
      <c r="M13" s="97">
        <f>Seniori!M46</f>
        <v>0</v>
      </c>
      <c r="N13" s="97">
        <f>Seniori!N46</f>
        <v>0</v>
      </c>
      <c r="O13" s="97">
        <f>Seniori!O46</f>
        <v>0</v>
      </c>
      <c r="P13" s="97">
        <f>Seniori!P46</f>
        <v>0</v>
      </c>
      <c r="Q13" s="97">
        <f>Seniori!Q46</f>
        <v>0</v>
      </c>
      <c r="R13" s="97">
        <f>Seniori!R46</f>
        <v>0</v>
      </c>
      <c r="S13" s="97">
        <f>Seniori!S46</f>
        <v>0</v>
      </c>
      <c r="T13" s="97">
        <f>Seniori!T46</f>
        <v>0</v>
      </c>
      <c r="U13" s="97">
        <f>Seniori!U46</f>
        <v>0</v>
      </c>
      <c r="V13" s="97">
        <f>Seniori!V46</f>
        <v>0</v>
      </c>
      <c r="W13" s="97">
        <f>Seniori!W46</f>
        <v>0</v>
      </c>
      <c r="X13" s="97">
        <f>Seniori!X46</f>
        <v>0</v>
      </c>
      <c r="Y13" s="97">
        <f>Seniori!Y46</f>
        <v>0</v>
      </c>
      <c r="Z13" s="97">
        <f>Seniori!Z46</f>
        <v>0</v>
      </c>
      <c r="AA13" s="97">
        <f>Seniori!AA46</f>
        <v>0</v>
      </c>
      <c r="AB13" s="97">
        <f>Seniori!AB46</f>
        <v>0</v>
      </c>
      <c r="AC13" s="97">
        <f>Seniori!AC46</f>
        <v>0</v>
      </c>
      <c r="AD13" s="97">
        <f>Seniori!AD46</f>
        <v>0</v>
      </c>
      <c r="AE13" s="97">
        <f>Seniori!AE46</f>
        <v>0</v>
      </c>
      <c r="AF13" s="97">
        <f>Seniori!AF46</f>
        <v>0</v>
      </c>
      <c r="AG13" s="97">
        <f>Seniori!AG46</f>
        <v>0</v>
      </c>
      <c r="AH13" s="97">
        <f>Seniori!AH46</f>
        <v>0</v>
      </c>
      <c r="AI13" s="97">
        <f>Seniori!AI46</f>
        <v>0</v>
      </c>
      <c r="AJ13" s="97">
        <f>Seniori!AJ46</f>
        <v>0</v>
      </c>
      <c r="AK13" s="97">
        <f>Seniori!AK46</f>
        <v>0</v>
      </c>
      <c r="AL13" s="97">
        <f>Seniori!AL46</f>
        <v>0</v>
      </c>
      <c r="AM13" s="97">
        <f>Seniori!AM46</f>
        <v>0</v>
      </c>
      <c r="AN13" s="97">
        <f>Seniori!AN46</f>
        <v>0</v>
      </c>
      <c r="AO13" s="97">
        <f>Seniori!AO46</f>
        <v>0</v>
      </c>
      <c r="AP13" s="97">
        <f>Seniori!AP46</f>
        <v>0</v>
      </c>
      <c r="AQ13" s="97">
        <f>Seniori!AQ46</f>
        <v>0</v>
      </c>
      <c r="AR13" s="97">
        <f>Seniori!AR46</f>
        <v>0</v>
      </c>
      <c r="AS13" s="97">
        <f>Seniori!AS46</f>
        <v>0</v>
      </c>
      <c r="AT13" s="97">
        <f>Seniori!AT46</f>
        <v>0</v>
      </c>
      <c r="AU13" s="97">
        <f>Seniori!AU46</f>
        <v>0</v>
      </c>
      <c r="AV13" s="97">
        <f>Seniori!AV46</f>
        <v>0</v>
      </c>
      <c r="AW13" s="97">
        <f>Seniori!AW46</f>
        <v>0</v>
      </c>
      <c r="AX13" s="97">
        <f>Seniori!AX46</f>
        <v>0</v>
      </c>
      <c r="AY13" s="97">
        <f>Seniori!AY46</f>
        <v>0</v>
      </c>
      <c r="AZ13" s="97">
        <f>Seniori!AZ46</f>
        <v>0</v>
      </c>
      <c r="BA13" s="97">
        <f>Seniori!BA46</f>
        <v>0</v>
      </c>
      <c r="BB13" s="97">
        <f>Seniori!BB46</f>
        <v>0</v>
      </c>
      <c r="BC13" s="97">
        <f>Seniori!BC46</f>
        <v>0</v>
      </c>
      <c r="BD13" s="97">
        <f>Seniori!BD46</f>
        <v>0</v>
      </c>
      <c r="BE13" s="97">
        <f>Seniori!BE46</f>
        <v>0</v>
      </c>
      <c r="BF13" s="97">
        <f>Seniori!BF46</f>
        <v>0</v>
      </c>
      <c r="BG13" s="97">
        <f>Seniori!BG46</f>
        <v>0</v>
      </c>
      <c r="BH13" s="97">
        <f>Seniori!BH46</f>
        <v>0</v>
      </c>
      <c r="BI13" s="97">
        <f>Seniori!BI46</f>
        <v>0</v>
      </c>
      <c r="BJ13" s="97">
        <f>Seniori!BJ46</f>
        <v>0</v>
      </c>
      <c r="BK13" s="97">
        <f>Seniori!BK46</f>
        <v>0</v>
      </c>
      <c r="BL13" s="97">
        <f>Seniori!BL46</f>
        <v>0</v>
      </c>
      <c r="BM13" s="97">
        <f>Seniori!BM46</f>
        <v>0</v>
      </c>
      <c r="BN13" s="97">
        <f>Seniori!BN46</f>
        <v>0</v>
      </c>
      <c r="BO13" s="97">
        <f>Seniori!BO46</f>
        <v>0</v>
      </c>
      <c r="BP13" s="97">
        <f>Seniori!BP46</f>
        <v>0</v>
      </c>
      <c r="BQ13" s="97">
        <f>Seniori!BQ46</f>
        <v>0</v>
      </c>
      <c r="BR13" s="97">
        <f>Seniori!BR46</f>
        <v>0</v>
      </c>
      <c r="BS13" s="97">
        <f>Seniori!BS46</f>
        <v>0</v>
      </c>
      <c r="BT13" s="97">
        <f>Seniori!BT46</f>
        <v>0</v>
      </c>
      <c r="BU13" s="97">
        <f>Seniori!BU46</f>
        <v>0</v>
      </c>
      <c r="BV13" s="97">
        <f>Seniori!BV46</f>
        <v>0</v>
      </c>
      <c r="BW13" s="97">
        <f>Seniori!BW46</f>
        <v>0</v>
      </c>
      <c r="BX13" s="97">
        <f>Seniori!BX46</f>
        <v>0</v>
      </c>
      <c r="BY13" s="97">
        <f>Seniori!BY46</f>
        <v>0</v>
      </c>
      <c r="BZ13" s="97">
        <f>Seniori!BZ46</f>
        <v>0</v>
      </c>
      <c r="CA13" s="97">
        <f>Seniori!CA46</f>
        <v>0</v>
      </c>
      <c r="CB13" s="97">
        <f>Seniori!CB46</f>
        <v>0</v>
      </c>
      <c r="CC13" s="97">
        <f>Seniori!CC46</f>
        <v>0</v>
      </c>
      <c r="CD13" s="97">
        <f>Seniori!CD46</f>
        <v>0</v>
      </c>
      <c r="CE13" s="97">
        <f>Seniori!CE46</f>
        <v>0</v>
      </c>
      <c r="CF13" s="97">
        <f>Seniori!CF46</f>
        <v>0</v>
      </c>
      <c r="CG13" s="97">
        <f>Seniori!CG46</f>
        <v>0</v>
      </c>
      <c r="CH13" s="97">
        <f>Seniori!CH46</f>
        <v>0</v>
      </c>
      <c r="CI13" s="97">
        <f>Seniori!CI46</f>
        <v>0</v>
      </c>
      <c r="CJ13" s="97">
        <f>Seniori!CJ46</f>
        <v>0</v>
      </c>
      <c r="CK13" s="97">
        <f>Seniori!CK46</f>
        <v>0</v>
      </c>
      <c r="CL13" s="97">
        <f>Seniori!CL46</f>
        <v>0</v>
      </c>
      <c r="CM13" s="97">
        <f>Seniori!CM46</f>
        <v>0</v>
      </c>
      <c r="CN13" s="97">
        <f>Seniori!CN46</f>
        <v>0</v>
      </c>
      <c r="CO13" s="97">
        <f>Seniori!CO46</f>
        <v>0</v>
      </c>
      <c r="CP13" s="97">
        <f>Seniori!CP46</f>
        <v>0</v>
      </c>
      <c r="CQ13" s="97">
        <f>Seniori!CQ46</f>
        <v>0</v>
      </c>
      <c r="CR13" s="97">
        <f>Seniori!CR46</f>
        <v>0</v>
      </c>
      <c r="CS13" s="97">
        <f>Seniori!CS46</f>
        <v>0</v>
      </c>
      <c r="CT13" s="97">
        <f>Seniori!CT46</f>
        <v>0</v>
      </c>
      <c r="CU13" s="97">
        <f>Seniori!CU46</f>
        <v>0</v>
      </c>
      <c r="CV13" s="97">
        <f>Seniori!CV46</f>
        <v>0</v>
      </c>
      <c r="CW13" s="97">
        <f>Seniori!CW46</f>
        <v>0</v>
      </c>
      <c r="CX13" s="97">
        <f>Seniori!CX46</f>
        <v>0</v>
      </c>
      <c r="CY13" s="97">
        <f>Seniori!CY46</f>
        <v>0</v>
      </c>
      <c r="CZ13" s="97">
        <f>Seniori!CZ46</f>
        <v>0</v>
      </c>
      <c r="DA13" s="97">
        <f>Seniori!DA46</f>
        <v>0</v>
      </c>
      <c r="DB13" s="97">
        <f>Seniori!DB46</f>
        <v>0</v>
      </c>
      <c r="DC13" s="97">
        <f>Seniori!DC46</f>
        <v>0</v>
      </c>
      <c r="DD13" s="97">
        <f>Seniori!DD46</f>
        <v>0</v>
      </c>
      <c r="DE13" s="97">
        <f>Seniori!DE46</f>
        <v>0</v>
      </c>
      <c r="DF13" s="97">
        <f>Seniori!DF46</f>
        <v>0</v>
      </c>
      <c r="DG13" s="97">
        <f>Seniori!DG46</f>
        <v>0</v>
      </c>
      <c r="DH13" s="97">
        <f>Seniori!DH46</f>
        <v>0</v>
      </c>
      <c r="DI13" s="97">
        <f>Seniori!DI46</f>
        <v>0</v>
      </c>
      <c r="DJ13" s="97">
        <f>Seniori!DJ46</f>
        <v>0</v>
      </c>
      <c r="DK13" s="97">
        <f>Seniori!DK46</f>
        <v>0</v>
      </c>
      <c r="DL13" s="97">
        <f>Seniori!DL46</f>
        <v>0</v>
      </c>
      <c r="DM13" s="97">
        <f>Seniori!DM46</f>
        <v>0</v>
      </c>
      <c r="DN13" s="97">
        <f>Seniori!DN46</f>
        <v>0</v>
      </c>
      <c r="DO13" s="97">
        <f>Seniori!DO46</f>
        <v>0</v>
      </c>
      <c r="DP13" s="97">
        <f>Seniori!DP46</f>
        <v>0</v>
      </c>
      <c r="DQ13" s="97">
        <f>Seniori!DQ46</f>
        <v>0</v>
      </c>
      <c r="DR13" s="97">
        <f>Seniori!DR46</f>
        <v>0</v>
      </c>
      <c r="DS13" s="97">
        <f>Seniori!DS46</f>
        <v>0</v>
      </c>
      <c r="DT13" s="97">
        <f>Seniori!DT46</f>
        <v>0</v>
      </c>
      <c r="DU13" s="97">
        <f>Seniori!DU46</f>
        <v>0</v>
      </c>
      <c r="DV13" s="97">
        <f>Seniori!DV46</f>
        <v>0</v>
      </c>
      <c r="DW13" s="97">
        <f>Seniori!DW46</f>
        <v>0</v>
      </c>
      <c r="DX13" s="97">
        <f>Seniori!DX46</f>
        <v>0</v>
      </c>
      <c r="DY13" s="97">
        <f>Seniori!DY46</f>
        <v>0</v>
      </c>
      <c r="DZ13" s="97">
        <f>Seniori!DZ46</f>
        <v>0</v>
      </c>
      <c r="EA13" s="97">
        <f>Seniori!EA46</f>
        <v>0</v>
      </c>
      <c r="EB13" s="97">
        <f>Seniori!EB46</f>
        <v>0</v>
      </c>
      <c r="EC13" s="97">
        <f>Seniori!EC46</f>
        <v>4</v>
      </c>
      <c r="ED13" s="97">
        <f>Seniori!ED46</f>
        <v>0</v>
      </c>
      <c r="EE13" s="97">
        <f>Seniori!EE46</f>
        <v>0</v>
      </c>
      <c r="EF13" s="97">
        <f>Seniori!EF46</f>
        <v>0</v>
      </c>
      <c r="EG13" s="97">
        <f>Seniori!EG46</f>
        <v>0</v>
      </c>
      <c r="EH13" s="97">
        <f>Seniori!EH46</f>
        <v>0</v>
      </c>
      <c r="EI13" s="97">
        <f>Seniori!EI46</f>
        <v>0</v>
      </c>
      <c r="EJ13" s="97">
        <f>Seniori!EJ46</f>
        <v>4</v>
      </c>
      <c r="EK13" s="97">
        <f>Seniori!EK46</f>
        <v>0</v>
      </c>
      <c r="EL13" s="97">
        <f>Seniori!EL46</f>
        <v>0</v>
      </c>
      <c r="EM13" s="97">
        <f>Seniori!EM46</f>
        <v>0</v>
      </c>
      <c r="EN13" s="97">
        <f>Seniori!EN46</f>
        <v>0</v>
      </c>
      <c r="EO13" s="97">
        <f>Seniori!EO46</f>
        <v>0</v>
      </c>
      <c r="EP13" s="97">
        <f>Seniori!EP46</f>
        <v>0</v>
      </c>
      <c r="EQ13" s="97">
        <f>Seniori!EQ46</f>
        <v>0</v>
      </c>
      <c r="ER13" s="97">
        <f>Seniori!ER46</f>
        <v>0</v>
      </c>
      <c r="ES13" s="97">
        <f>Seniori!ES46</f>
        <v>0</v>
      </c>
      <c r="ET13" s="97">
        <f>Seniori!ET46</f>
        <v>0</v>
      </c>
      <c r="EU13" s="97">
        <f>Seniori!EU46</f>
        <v>0</v>
      </c>
      <c r="EV13" s="97">
        <f>Seniori!EV46</f>
        <v>0</v>
      </c>
      <c r="EW13" s="97">
        <f>Seniori!EW46</f>
        <v>0</v>
      </c>
      <c r="EX13" s="97">
        <f>Seniori!EX46</f>
        <v>0</v>
      </c>
      <c r="EY13" s="97">
        <f>Seniori!EY46</f>
        <v>0</v>
      </c>
      <c r="EZ13" s="97">
        <f>Seniori!EZ46</f>
        <v>0</v>
      </c>
      <c r="FA13" s="97">
        <f>Seniori!FA46</f>
        <v>0</v>
      </c>
      <c r="FB13" s="97">
        <f>Seniori!FB46</f>
        <v>0</v>
      </c>
      <c r="FC13" s="97">
        <f>Seniori!FC46</f>
        <v>0</v>
      </c>
      <c r="FD13" s="97">
        <f>Seniori!FD46</f>
        <v>0</v>
      </c>
      <c r="FE13" s="97">
        <f>Seniori!FE46</f>
        <v>0</v>
      </c>
      <c r="FF13" s="97">
        <f>Seniori!FF46</f>
        <v>0</v>
      </c>
      <c r="FG13" s="97">
        <f>Seniori!FG46</f>
        <v>0</v>
      </c>
      <c r="FH13" s="97">
        <f>Seniori!FH46</f>
        <v>0</v>
      </c>
      <c r="FI13" s="97">
        <f>Seniori!FI46</f>
        <v>0</v>
      </c>
      <c r="FJ13" s="97">
        <f>Seniori!FJ46</f>
        <v>0</v>
      </c>
      <c r="FK13" s="97">
        <f>Seniori!FK46</f>
        <v>0</v>
      </c>
      <c r="FL13" s="97">
        <f>Seniori!FL46</f>
        <v>0</v>
      </c>
      <c r="FM13" s="97">
        <f>Seniori!FM46</f>
        <v>0</v>
      </c>
      <c r="FN13" s="97">
        <f>Seniori!FN46</f>
        <v>0</v>
      </c>
      <c r="FO13" s="97">
        <f>Seniori!FO46</f>
        <v>0</v>
      </c>
      <c r="FP13" s="97">
        <f>Seniori!FP46</f>
        <v>0</v>
      </c>
      <c r="FQ13" s="97">
        <f>Seniori!FQ46</f>
        <v>0</v>
      </c>
      <c r="FR13" s="97">
        <f>Seniori!FR46</f>
        <v>0</v>
      </c>
      <c r="FS13" s="97">
        <f>Seniori!FS46</f>
        <v>0</v>
      </c>
      <c r="FT13" s="97">
        <f>Seniori!FT46</f>
        <v>0</v>
      </c>
      <c r="FU13" s="97">
        <f>Seniori!FU46</f>
        <v>0</v>
      </c>
      <c r="FV13" s="97">
        <f>Seniori!FV46</f>
        <v>0</v>
      </c>
      <c r="FW13" s="97">
        <f>Seniori!FW46</f>
        <v>0</v>
      </c>
      <c r="FX13" s="97">
        <f>Seniori!FX46</f>
        <v>0</v>
      </c>
      <c r="FY13" s="97">
        <f>Seniori!FY46</f>
        <v>11</v>
      </c>
      <c r="FZ13" s="97">
        <f>Seniori!FZ46</f>
        <v>6</v>
      </c>
      <c r="GA13" s="97">
        <f>Seniori!GA46</f>
        <v>0</v>
      </c>
      <c r="GB13" s="97">
        <f>Seniori!GB46</f>
        <v>0</v>
      </c>
      <c r="GC13" s="97">
        <f>Seniori!GC46</f>
        <v>0</v>
      </c>
      <c r="GD13" s="97">
        <f>Seniori!GD46</f>
        <v>0</v>
      </c>
      <c r="GE13" s="97">
        <f>Seniori!GE46</f>
        <v>0</v>
      </c>
      <c r="GF13" s="97">
        <f>Seniori!GF46</f>
        <v>0</v>
      </c>
      <c r="GG13" s="97">
        <f>Seniori!GG46</f>
        <v>0</v>
      </c>
      <c r="GH13" s="97">
        <f>Seniori!GH46</f>
        <v>0</v>
      </c>
      <c r="GI13" s="97">
        <f>Seniori!GI46</f>
        <v>0</v>
      </c>
      <c r="GJ13" s="97">
        <f>Seniori!GJ46</f>
        <v>0</v>
      </c>
      <c r="GK13" s="97">
        <f>Seniori!GK46</f>
        <v>0</v>
      </c>
      <c r="GL13" s="97">
        <f>Seniori!GL46</f>
        <v>0</v>
      </c>
      <c r="GM13" s="97">
        <f>Seniori!GM46</f>
        <v>10</v>
      </c>
      <c r="GN13" s="97">
        <f>Seniori!GN46</f>
        <v>7</v>
      </c>
      <c r="GO13" s="97">
        <f>Seniori!GO46</f>
        <v>0</v>
      </c>
      <c r="GP13" s="97">
        <f>Seniori!GP46</f>
        <v>0</v>
      </c>
      <c r="GQ13" s="97">
        <f>Seniori!GQ46</f>
        <v>0</v>
      </c>
      <c r="GR13" s="97">
        <f>Seniori!GR46</f>
        <v>0</v>
      </c>
      <c r="GS13" s="97">
        <f>Seniori!GS46</f>
        <v>0</v>
      </c>
      <c r="GT13" s="97">
        <f>Seniori!GT46</f>
        <v>0</v>
      </c>
      <c r="GU13" s="97">
        <f>Seniori!GU46</f>
        <v>0</v>
      </c>
      <c r="GV13" s="97">
        <f>Seniori!GV46</f>
        <v>0</v>
      </c>
      <c r="GW13" s="97">
        <f>Seniori!GW46</f>
        <v>0</v>
      </c>
      <c r="GX13" s="97">
        <f>Seniori!GX46</f>
        <v>0</v>
      </c>
      <c r="GY13" s="97">
        <f>Seniori!GY46</f>
        <v>0</v>
      </c>
      <c r="GZ13" s="97">
        <f>Seniori!GZ46</f>
        <v>0</v>
      </c>
      <c r="HA13" s="97">
        <f>Seniori!HA46</f>
        <v>0</v>
      </c>
      <c r="HB13" s="97">
        <f>Seniori!HB46</f>
        <v>0</v>
      </c>
      <c r="HC13" s="97">
        <f>Seniori!HC46</f>
        <v>0</v>
      </c>
      <c r="HD13" s="97">
        <f>Seniori!HD46</f>
        <v>0</v>
      </c>
      <c r="HE13" s="97">
        <f>Seniori!HE46</f>
        <v>0</v>
      </c>
      <c r="HF13" s="97">
        <f>Seniori!HF46</f>
        <v>0</v>
      </c>
      <c r="HG13" s="97">
        <f>Seniori!HG46</f>
        <v>0</v>
      </c>
      <c r="HH13" s="97">
        <f>Seniori!HH46</f>
        <v>0</v>
      </c>
      <c r="HI13" s="97">
        <f>Seniori!HI46</f>
        <v>0</v>
      </c>
      <c r="HJ13" s="97">
        <f>Seniori!HJ46</f>
        <v>0</v>
      </c>
      <c r="HK13" s="97">
        <f>Seniori!HK46</f>
        <v>0</v>
      </c>
      <c r="HL13" s="97">
        <f>Seniori!HL46</f>
        <v>0</v>
      </c>
      <c r="HM13" s="97">
        <f>Seniori!HM46</f>
        <v>0</v>
      </c>
      <c r="HN13" s="97">
        <f>Seniori!HN46</f>
        <v>0</v>
      </c>
      <c r="HO13" s="97">
        <f>Seniori!HO46</f>
        <v>0</v>
      </c>
      <c r="HP13" s="97">
        <f>Seniori!HP46</f>
        <v>0</v>
      </c>
      <c r="HQ13" s="97">
        <f>Seniori!HQ46</f>
        <v>0</v>
      </c>
      <c r="HR13" s="97">
        <f>Seniori!HR46</f>
        <v>0</v>
      </c>
      <c r="HS13" s="97">
        <f>Seniori!HS46</f>
        <v>0</v>
      </c>
      <c r="HT13" s="97">
        <f>Seniori!HT46</f>
        <v>0</v>
      </c>
      <c r="HU13" s="97">
        <f>Seniori!HU46</f>
        <v>0</v>
      </c>
      <c r="HV13" s="97">
        <f>Seniori!HV46</f>
        <v>0</v>
      </c>
      <c r="HW13" s="97">
        <f>Seniori!HW46</f>
        <v>0</v>
      </c>
      <c r="HX13" s="97">
        <f>Seniori!HX46</f>
        <v>0</v>
      </c>
      <c r="HY13" s="97">
        <f>Seniori!HY46</f>
        <v>0</v>
      </c>
      <c r="HZ13" s="97">
        <f>Seniori!HZ46</f>
        <v>0</v>
      </c>
      <c r="IA13" s="97">
        <f>Seniori!IA46</f>
        <v>0</v>
      </c>
      <c r="IB13" s="97">
        <f>Seniori!IB46</f>
        <v>0</v>
      </c>
      <c r="IC13" s="97">
        <f>Seniori!IC46</f>
        <v>0</v>
      </c>
      <c r="ID13" s="97">
        <f>Seniori!ID46</f>
        <v>0</v>
      </c>
      <c r="IE13" s="97">
        <f>Seniori!IE46</f>
        <v>0</v>
      </c>
      <c r="IF13" s="97">
        <f>Seniori!IF46</f>
        <v>0</v>
      </c>
      <c r="IG13" s="97">
        <f>Seniori!IG46</f>
        <v>0</v>
      </c>
      <c r="IH13" s="97">
        <f>Seniori!IH46</f>
        <v>0</v>
      </c>
      <c r="II13" s="97">
        <f>Seniori!II46</f>
        <v>0</v>
      </c>
      <c r="IJ13" s="97">
        <f>Seniori!IJ46</f>
        <v>0</v>
      </c>
      <c r="IK13" s="97">
        <f>Seniori!IK46</f>
        <v>0</v>
      </c>
      <c r="IL13" s="97">
        <f>Seniori!IL46</f>
        <v>0</v>
      </c>
      <c r="IM13" s="97">
        <f>Seniori!IM46</f>
        <v>0</v>
      </c>
      <c r="IN13" s="97">
        <f>Seniori!IN46</f>
        <v>0</v>
      </c>
      <c r="IO13" s="97">
        <f>Seniori!IO46</f>
        <v>0</v>
      </c>
      <c r="IP13" s="97">
        <f>Seniori!IP46</f>
        <v>0</v>
      </c>
      <c r="IQ13" s="97">
        <f>Seniori!IQ46</f>
        <v>0</v>
      </c>
      <c r="IR13" s="97">
        <f>Seniori!IR46</f>
        <v>0</v>
      </c>
      <c r="IS13" s="97">
        <f>Seniori!IS46</f>
        <v>0</v>
      </c>
      <c r="IT13" s="97">
        <f>Seniori!IT46</f>
        <v>0</v>
      </c>
      <c r="IU13" s="97">
        <f>Seniori!IU46</f>
        <v>0</v>
      </c>
      <c r="IV13" s="97">
        <f>Seniori!IV46</f>
        <v>0</v>
      </c>
      <c r="IW13" s="97">
        <f>Seniori!IW46</f>
        <v>0</v>
      </c>
      <c r="IX13" s="97">
        <f>Seniori!IX46</f>
        <v>0</v>
      </c>
      <c r="IY13" s="97">
        <f>Seniori!IY46</f>
        <v>0</v>
      </c>
      <c r="IZ13" s="97">
        <f>Seniori!IZ46</f>
        <v>0</v>
      </c>
      <c r="JA13" s="97">
        <f>Seniori!JA46</f>
        <v>0</v>
      </c>
      <c r="JB13" s="97">
        <f>Seniori!JB46</f>
        <v>0</v>
      </c>
      <c r="JC13" s="97">
        <f>Seniori!JC46</f>
        <v>0</v>
      </c>
      <c r="JD13" s="97">
        <f>Seniori!JD46</f>
        <v>0</v>
      </c>
      <c r="JE13" s="97">
        <f>Seniori!JE46</f>
        <v>0</v>
      </c>
      <c r="JF13" s="97">
        <f>Seniori!JF46</f>
        <v>0</v>
      </c>
      <c r="JG13" s="97">
        <f>Seniori!JG46</f>
        <v>0</v>
      </c>
      <c r="JH13" s="97">
        <f>Seniori!JH46</f>
        <v>0</v>
      </c>
      <c r="JI13" s="97">
        <f>Seniori!JI46</f>
        <v>0</v>
      </c>
      <c r="JJ13" s="97">
        <f>Seniori!JJ46</f>
        <v>0</v>
      </c>
      <c r="JK13" s="97">
        <f>Seniori!JK46</f>
        <v>0</v>
      </c>
      <c r="JL13" s="97">
        <f>Seniori!JL46</f>
        <v>0</v>
      </c>
      <c r="JM13" s="97">
        <f>Seniori!JM46</f>
        <v>0</v>
      </c>
      <c r="JN13" s="97">
        <f>Seniori!JN46</f>
        <v>0</v>
      </c>
      <c r="JO13" s="97">
        <f>Seniori!JO46</f>
        <v>0</v>
      </c>
      <c r="JP13" s="97">
        <f>Seniori!JP46</f>
        <v>0</v>
      </c>
      <c r="JQ13" s="97">
        <f>Seniori!JQ46</f>
        <v>0</v>
      </c>
      <c r="JR13" s="97">
        <f>Seniori!JR46</f>
        <v>0</v>
      </c>
      <c r="JS13" s="97">
        <f>Seniori!JS46</f>
        <v>0</v>
      </c>
      <c r="JT13" s="97">
        <f>Seniori!JT46</f>
        <v>0</v>
      </c>
      <c r="JU13" s="97">
        <f>Seniori!JU46</f>
        <v>0</v>
      </c>
      <c r="JV13" s="97">
        <f>Seniori!JV46</f>
        <v>0</v>
      </c>
      <c r="JW13" s="97">
        <f>Seniori!JW46</f>
        <v>0</v>
      </c>
      <c r="JX13" s="97">
        <f>Seniori!JX46</f>
        <v>0</v>
      </c>
      <c r="JY13" s="97">
        <f>Seniori!JY46</f>
        <v>0</v>
      </c>
      <c r="JZ13" s="97">
        <f>Seniori!JZ46</f>
        <v>0</v>
      </c>
      <c r="KA13" s="97">
        <f>Seniori!KA46</f>
        <v>0</v>
      </c>
      <c r="KB13" s="97">
        <f>Seniori!KB46</f>
        <v>0</v>
      </c>
      <c r="KC13" s="97">
        <f>Seniori!KC46</f>
        <v>0</v>
      </c>
      <c r="KD13" s="97">
        <f>Seniori!KD46</f>
        <v>0</v>
      </c>
      <c r="KE13" s="97">
        <f>Seniori!KE46</f>
        <v>0</v>
      </c>
      <c r="KF13" s="97">
        <f>Seniori!KF46</f>
        <v>0</v>
      </c>
      <c r="KG13" s="97">
        <f>Seniori!KG46</f>
        <v>0</v>
      </c>
      <c r="KH13" s="97">
        <f>Seniori!KH46</f>
        <v>0</v>
      </c>
      <c r="KI13" s="97">
        <f>Seniori!KI46</f>
        <v>0</v>
      </c>
      <c r="KJ13" s="97">
        <f>Seniori!KJ46</f>
        <v>0</v>
      </c>
      <c r="KK13" s="97">
        <f>Seniori!KK46</f>
        <v>0</v>
      </c>
      <c r="KL13" s="97">
        <f>Seniori!KL46</f>
        <v>0</v>
      </c>
      <c r="KM13" s="97">
        <f>Seniori!KM46</f>
        <v>0</v>
      </c>
      <c r="KN13" s="97">
        <f>Seniori!KN46</f>
        <v>0</v>
      </c>
      <c r="KO13" s="97">
        <f>Seniori!KO46</f>
        <v>0</v>
      </c>
      <c r="KP13" s="97">
        <f>Seniori!KP46</f>
        <v>0</v>
      </c>
      <c r="KQ13" s="97">
        <f>Seniori!KQ46</f>
        <v>0</v>
      </c>
      <c r="KR13" s="97">
        <f>Seniori!KR46</f>
        <v>0</v>
      </c>
      <c r="KS13" s="97">
        <f>Seniori!KS46</f>
        <v>0</v>
      </c>
      <c r="KT13" s="97">
        <f>Seniori!KT46</f>
        <v>0</v>
      </c>
      <c r="KU13" s="97">
        <f>Seniori!KU46</f>
        <v>0</v>
      </c>
      <c r="KV13" s="97">
        <f>Seniori!KV46</f>
        <v>0</v>
      </c>
      <c r="KW13" s="97">
        <f>Seniori!KW46</f>
        <v>0</v>
      </c>
      <c r="KX13" s="97">
        <f>Seniori!KX46</f>
        <v>0</v>
      </c>
      <c r="KY13" s="97">
        <f>Seniori!KY46</f>
        <v>0</v>
      </c>
      <c r="KZ13" s="97">
        <f>Seniori!KZ46</f>
        <v>0</v>
      </c>
      <c r="LA13" s="97">
        <f>Seniori!LA46</f>
        <v>0</v>
      </c>
      <c r="LB13" s="97">
        <f>Seniori!LB46</f>
        <v>0</v>
      </c>
      <c r="LC13" s="97">
        <f>Seniori!LC46</f>
        <v>0</v>
      </c>
      <c r="LD13" s="97">
        <f>Seniori!LD46</f>
        <v>0</v>
      </c>
      <c r="LE13" s="97">
        <f>Seniori!LE46</f>
        <v>0</v>
      </c>
      <c r="LF13" s="97">
        <f>Seniori!LF46</f>
        <v>0</v>
      </c>
      <c r="LG13" s="97">
        <f>Seniori!LG46</f>
        <v>0</v>
      </c>
      <c r="LH13" s="97">
        <f>Seniori!LH46</f>
        <v>0</v>
      </c>
      <c r="LI13" s="97">
        <f>Seniori!LI46</f>
        <v>0</v>
      </c>
      <c r="LJ13" s="97">
        <f>Seniori!LJ46</f>
        <v>0</v>
      </c>
      <c r="LK13" s="97">
        <f>Seniori!LK46</f>
        <v>0</v>
      </c>
      <c r="LL13" s="97">
        <f>Seniori!LL46</f>
        <v>0</v>
      </c>
      <c r="LM13" s="97">
        <f>Seniori!LM46</f>
        <v>0</v>
      </c>
      <c r="LN13" s="97">
        <f>Seniori!LN46</f>
        <v>0</v>
      </c>
      <c r="LO13" s="97">
        <f>Seniori!LO46</f>
        <v>0</v>
      </c>
      <c r="LP13" s="97">
        <f>Seniori!LP46</f>
        <v>0</v>
      </c>
      <c r="LQ13" s="97">
        <f>Seniori!LQ46</f>
        <v>0</v>
      </c>
      <c r="LR13" s="97">
        <f>Seniori!LR46</f>
        <v>0</v>
      </c>
      <c r="LS13" s="97">
        <f>Seniori!LS46</f>
        <v>0</v>
      </c>
      <c r="LT13" s="97">
        <f>Seniori!LT46</f>
        <v>0</v>
      </c>
      <c r="LU13" s="97">
        <f>Seniori!LU46</f>
        <v>0</v>
      </c>
      <c r="LV13" s="97">
        <f>Seniori!LV46</f>
        <v>0</v>
      </c>
      <c r="LW13" s="97">
        <f>Seniori!LW46</f>
        <v>0</v>
      </c>
      <c r="LX13" s="97">
        <f>Seniori!LX46</f>
        <v>0</v>
      </c>
      <c r="LY13" s="97">
        <f>Seniori!LY46</f>
        <v>0</v>
      </c>
      <c r="LZ13" s="97">
        <f>Seniori!LZ46</f>
        <v>0</v>
      </c>
      <c r="MA13" s="97">
        <f>Seniori!MA46</f>
        <v>0</v>
      </c>
      <c r="MB13" s="97">
        <f>Seniori!MB46</f>
        <v>0</v>
      </c>
      <c r="MC13" s="97">
        <f>Seniori!MC46</f>
        <v>0</v>
      </c>
      <c r="MD13" s="97">
        <f>Seniori!MD46</f>
        <v>0</v>
      </c>
      <c r="ME13" s="97">
        <f>Seniori!ME46</f>
        <v>0</v>
      </c>
      <c r="MF13" s="97">
        <f>Seniori!MF46</f>
        <v>0</v>
      </c>
      <c r="MG13" s="97">
        <f>Seniori!MG46</f>
        <v>0</v>
      </c>
      <c r="MH13" s="97">
        <f>Seniori!MH46</f>
        <v>0</v>
      </c>
      <c r="MI13" s="97">
        <f>Seniori!MI46</f>
        <v>0</v>
      </c>
      <c r="MJ13" s="97">
        <f>Seniori!MJ46</f>
        <v>0</v>
      </c>
      <c r="MK13" s="97">
        <f>Seniori!MK46</f>
        <v>0</v>
      </c>
      <c r="ML13" s="97">
        <f>Seniori!ML46</f>
        <v>0</v>
      </c>
      <c r="MM13" s="97">
        <f>Seniori!MM46</f>
        <v>0</v>
      </c>
      <c r="MN13" s="97">
        <f>Seniori!MN46</f>
        <v>0</v>
      </c>
      <c r="MO13" s="97">
        <f>Seniori!MO46</f>
        <v>0</v>
      </c>
      <c r="MP13" s="97">
        <f>Seniori!MP46</f>
        <v>0</v>
      </c>
      <c r="MQ13" s="97">
        <f>Seniori!MQ46</f>
        <v>0</v>
      </c>
      <c r="MR13" s="97">
        <f>Seniori!MR46</f>
        <v>0</v>
      </c>
      <c r="MS13" s="97">
        <f>Seniori!MS46</f>
        <v>0</v>
      </c>
      <c r="MT13" s="97">
        <f>Seniori!MT46</f>
        <v>0</v>
      </c>
      <c r="MU13" s="97">
        <f>Seniori!MU46</f>
        <v>0</v>
      </c>
      <c r="MV13" s="97">
        <f>Seniori!MV46</f>
        <v>0</v>
      </c>
      <c r="MW13" s="97">
        <f>Seniori!MW46</f>
        <v>0</v>
      </c>
      <c r="MX13" s="97">
        <f>Seniori!MX46</f>
        <v>0</v>
      </c>
      <c r="MY13" s="97">
        <f>Seniori!MY46</f>
        <v>0</v>
      </c>
      <c r="MZ13" s="97">
        <f>Seniori!MZ46</f>
        <v>0</v>
      </c>
      <c r="NA13" s="97">
        <f>Seniori!NA46</f>
        <v>0</v>
      </c>
      <c r="NB13" s="97">
        <f>Seniori!NB46</f>
        <v>0</v>
      </c>
      <c r="NC13" s="97">
        <f>Seniori!NC46</f>
        <v>0</v>
      </c>
      <c r="ND13" s="97">
        <f>Seniori!ND46</f>
        <v>0</v>
      </c>
      <c r="NE13" s="97">
        <f>Seniori!NE46</f>
        <v>0</v>
      </c>
      <c r="NF13" s="97">
        <f>Seniori!NF46</f>
        <v>0</v>
      </c>
      <c r="NG13" s="97">
        <f>Seniori!NG46</f>
        <v>0</v>
      </c>
      <c r="NH13" s="97">
        <f>Seniori!NH46</f>
        <v>0</v>
      </c>
      <c r="NI13" s="97">
        <f>Seniori!NI46</f>
        <v>0</v>
      </c>
      <c r="NJ13" s="97">
        <f>Seniori!NJ46</f>
        <v>0</v>
      </c>
      <c r="NK13" s="97">
        <f>Seniori!NK46</f>
        <v>0</v>
      </c>
      <c r="NL13" s="97">
        <f>Seniori!NL46</f>
        <v>0</v>
      </c>
      <c r="NM13" s="97">
        <f>Seniori!NM46</f>
        <v>0</v>
      </c>
      <c r="NN13" s="97">
        <f>Seniori!NN46</f>
        <v>0</v>
      </c>
      <c r="NO13" s="97">
        <f>Seniori!NO46</f>
        <v>0</v>
      </c>
      <c r="NP13" s="97">
        <f>Seniori!NP46</f>
        <v>0</v>
      </c>
      <c r="NQ13" s="97">
        <f>Seniori!NQ46</f>
        <v>0</v>
      </c>
      <c r="NR13" s="97">
        <f>Seniori!NR46</f>
        <v>0</v>
      </c>
      <c r="NS13" s="97">
        <f>Seniori!NS46</f>
        <v>0</v>
      </c>
      <c r="NT13" s="97">
        <f>Seniori!NT46</f>
        <v>0</v>
      </c>
      <c r="NU13" s="97">
        <f>Seniori!NU46</f>
        <v>0</v>
      </c>
      <c r="NV13" s="97">
        <f>Seniori!NV46</f>
        <v>0</v>
      </c>
      <c r="NW13" s="97">
        <f>Seniori!NW46</f>
        <v>0</v>
      </c>
      <c r="NX13" s="97">
        <f>Seniori!NX46</f>
        <v>0</v>
      </c>
      <c r="NY13" s="97">
        <f>Seniori!NY46</f>
        <v>0</v>
      </c>
      <c r="NZ13" s="97">
        <f>Seniori!NZ46</f>
        <v>0</v>
      </c>
      <c r="OA13" s="97">
        <f>Seniori!OA46</f>
        <v>0</v>
      </c>
      <c r="OB13" s="97">
        <f>Seniori!OB46</f>
        <v>0</v>
      </c>
      <c r="OC13" s="97">
        <f>Seniori!OC46</f>
        <v>0</v>
      </c>
      <c r="OD13" s="97">
        <f>Seniori!OD46</f>
        <v>0</v>
      </c>
      <c r="OE13" s="97">
        <f>Seniori!OE46</f>
        <v>0</v>
      </c>
      <c r="OF13" s="97">
        <f>Seniori!OF46</f>
        <v>0</v>
      </c>
      <c r="OG13" s="97">
        <f>Seniori!OG46</f>
        <v>0</v>
      </c>
      <c r="OH13" s="97">
        <f>Seniori!OH46</f>
        <v>0</v>
      </c>
      <c r="OI13" s="97">
        <f>Seniori!OI46</f>
        <v>0</v>
      </c>
      <c r="OJ13" s="97">
        <f>Seniori!OJ46</f>
        <v>0</v>
      </c>
      <c r="OK13" s="97">
        <f>Seniori!OK46</f>
        <v>0</v>
      </c>
      <c r="OL13" s="97">
        <f>Seniori!OL46</f>
        <v>0</v>
      </c>
      <c r="OM13" s="97">
        <f>Seniori!OM46</f>
        <v>0</v>
      </c>
      <c r="ON13" s="97">
        <f>Seniori!ON46</f>
        <v>0</v>
      </c>
      <c r="OO13" s="97">
        <f>Seniori!OO46</f>
        <v>0</v>
      </c>
      <c r="OP13" s="97">
        <f>Seniori!OP46</f>
        <v>0</v>
      </c>
      <c r="OQ13" s="97">
        <f>Seniori!OQ46</f>
        <v>0</v>
      </c>
      <c r="OR13" s="97">
        <f>Seniori!OR46</f>
        <v>0</v>
      </c>
      <c r="OS13" s="97">
        <f>Seniori!OS46</f>
        <v>0</v>
      </c>
      <c r="OT13" s="97">
        <f>Seniori!OT46</f>
        <v>0</v>
      </c>
      <c r="OU13" s="97">
        <f>Seniori!OU46</f>
        <v>0</v>
      </c>
      <c r="OV13" s="97">
        <f>Seniori!OV46</f>
        <v>0</v>
      </c>
      <c r="OW13" s="97">
        <f>Seniori!OW46</f>
        <v>0</v>
      </c>
      <c r="OX13" s="97">
        <f>Seniori!OX46</f>
        <v>0</v>
      </c>
      <c r="OY13" s="97">
        <f>Seniori!OY46</f>
        <v>0</v>
      </c>
      <c r="OZ13" s="97">
        <f>Seniori!OZ46</f>
        <v>0</v>
      </c>
      <c r="PA13" s="97">
        <f>Seniori!PA46</f>
        <v>0</v>
      </c>
      <c r="PB13" s="97">
        <f>Seniori!PB46</f>
        <v>0</v>
      </c>
      <c r="PC13" s="97">
        <f>Seniori!PC46</f>
        <v>0</v>
      </c>
      <c r="PD13" s="97">
        <f>Seniori!PD46</f>
        <v>0</v>
      </c>
      <c r="PE13" s="97">
        <f>Seniori!PE46</f>
        <v>0</v>
      </c>
      <c r="PF13" s="97">
        <f>Seniori!PF46</f>
        <v>0</v>
      </c>
      <c r="PG13" s="97">
        <f>Seniori!PG46</f>
        <v>0</v>
      </c>
      <c r="PH13" s="97">
        <f>Seniori!PH46</f>
        <v>0</v>
      </c>
      <c r="PI13" s="97">
        <f>Seniori!PI46</f>
        <v>0</v>
      </c>
      <c r="PJ13" s="97">
        <f>Seniori!PJ46</f>
        <v>0</v>
      </c>
      <c r="PK13" s="97">
        <f>Seniori!PK46</f>
        <v>0</v>
      </c>
      <c r="PL13" s="97">
        <f>Seniori!PL46</f>
        <v>0</v>
      </c>
      <c r="PM13" s="97">
        <f>Seniori!PM46</f>
        <v>0</v>
      </c>
      <c r="PN13" s="97">
        <f>Seniori!PN46</f>
        <v>0</v>
      </c>
      <c r="PO13" s="97">
        <f>Seniori!PO46</f>
        <v>0</v>
      </c>
      <c r="PP13" s="97">
        <f>Seniori!PP46</f>
        <v>0</v>
      </c>
      <c r="PQ13" s="97">
        <f>Seniori!PQ46</f>
        <v>0</v>
      </c>
      <c r="PR13" s="97">
        <f>Seniori!PR46</f>
        <v>0</v>
      </c>
      <c r="PS13" s="97">
        <f>Seniori!PS46</f>
        <v>0</v>
      </c>
      <c r="PT13" s="97">
        <f>Seniori!PT46</f>
        <v>0</v>
      </c>
      <c r="PU13" s="97">
        <f>Seniori!PU46</f>
        <v>0</v>
      </c>
      <c r="PV13" s="97">
        <f>Seniori!PV46</f>
        <v>0</v>
      </c>
      <c r="PW13" s="97">
        <f>Seniori!PW46</f>
        <v>0</v>
      </c>
      <c r="PX13" s="97">
        <f>Seniori!PX46</f>
        <v>0</v>
      </c>
      <c r="PY13" s="97">
        <f>Seniori!PY46</f>
        <v>0</v>
      </c>
      <c r="PZ13" s="97">
        <f>Seniori!PZ46</f>
        <v>0</v>
      </c>
      <c r="QA13" s="97">
        <f>Seniori!QA46</f>
        <v>0</v>
      </c>
      <c r="QB13" s="97">
        <f>Seniori!QB46</f>
        <v>0</v>
      </c>
      <c r="QC13" s="97">
        <f>Seniori!QC46</f>
        <v>0</v>
      </c>
      <c r="QD13" s="97">
        <f>Seniori!QD46</f>
        <v>0</v>
      </c>
      <c r="QE13" s="97">
        <f>Seniori!QE46</f>
        <v>0</v>
      </c>
      <c r="QF13" s="97">
        <f>Seniori!QF46</f>
        <v>0</v>
      </c>
      <c r="QG13" s="97">
        <f>Seniori!QG46</f>
        <v>0</v>
      </c>
      <c r="QH13" s="97">
        <f>Seniori!QH46</f>
        <v>0</v>
      </c>
      <c r="QI13" s="97">
        <f>Seniori!QI46</f>
        <v>0</v>
      </c>
      <c r="QJ13" s="97">
        <f>Seniori!QJ46</f>
        <v>0</v>
      </c>
      <c r="QK13" s="97">
        <f>Seniori!QK46</f>
        <v>0</v>
      </c>
      <c r="QL13" s="97">
        <f>Seniori!QL46</f>
        <v>0</v>
      </c>
      <c r="QM13" s="97">
        <f>Seniori!QM46</f>
        <v>0</v>
      </c>
      <c r="QN13" s="97">
        <f>Seniori!QN46</f>
        <v>0</v>
      </c>
      <c r="QO13" s="97">
        <f>Seniori!QO46</f>
        <v>0</v>
      </c>
      <c r="QP13" s="97">
        <f>Seniori!QP46</f>
        <v>0</v>
      </c>
      <c r="QQ13" s="97">
        <f>Seniori!QQ46</f>
        <v>0</v>
      </c>
      <c r="QR13" s="97">
        <f>Seniori!QR46</f>
        <v>0</v>
      </c>
      <c r="QS13" s="97">
        <f>Seniori!QS46</f>
        <v>0</v>
      </c>
      <c r="QT13" s="97">
        <f>Seniori!QT46</f>
        <v>0</v>
      </c>
      <c r="QU13" s="97">
        <f>Seniori!QU46</f>
        <v>0</v>
      </c>
      <c r="QV13" s="97">
        <f>Seniori!QV46</f>
        <v>0</v>
      </c>
      <c r="QW13" s="97">
        <f>Seniori!QW46</f>
        <v>0</v>
      </c>
      <c r="QX13" s="97">
        <f>Seniori!QX46</f>
        <v>0</v>
      </c>
      <c r="QY13" s="97">
        <f>Seniori!QY46</f>
        <v>0</v>
      </c>
      <c r="QZ13" s="97">
        <f>Seniori!QZ46</f>
        <v>0</v>
      </c>
      <c r="RA13" s="97">
        <f>Seniori!RA46</f>
        <v>0</v>
      </c>
      <c r="RB13" s="97">
        <f>Seniori!RB46</f>
        <v>0</v>
      </c>
      <c r="RC13" s="97">
        <f>Seniori!RC46</f>
        <v>0</v>
      </c>
      <c r="RD13" s="97">
        <f>Seniori!RD46</f>
        <v>0</v>
      </c>
      <c r="RE13" s="97">
        <f>Seniori!RE46</f>
        <v>0</v>
      </c>
      <c r="RF13" s="97">
        <f>Seniori!RF46</f>
        <v>0</v>
      </c>
      <c r="RG13" s="97">
        <f>Seniori!RG46</f>
        <v>0</v>
      </c>
      <c r="RH13" s="97">
        <f>Seniori!RH46</f>
        <v>0</v>
      </c>
      <c r="RI13" s="97">
        <f>Seniori!RI46</f>
        <v>0</v>
      </c>
      <c r="RJ13" s="97">
        <f>Seniori!RJ46</f>
        <v>0</v>
      </c>
      <c r="RK13" s="97">
        <f>Seniori!RK46</f>
        <v>0</v>
      </c>
      <c r="RL13" s="97">
        <f>Seniori!RL46</f>
        <v>0</v>
      </c>
      <c r="RM13" s="97">
        <f>Seniori!RM46</f>
        <v>0</v>
      </c>
      <c r="RN13" s="97">
        <f>Seniori!RN46</f>
        <v>0</v>
      </c>
      <c r="RO13" s="97">
        <f>Seniori!RO46</f>
        <v>0</v>
      </c>
      <c r="RP13" s="97">
        <f>Seniori!RP46</f>
        <v>0</v>
      </c>
      <c r="RQ13" s="97">
        <f>Seniori!RQ46</f>
        <v>0</v>
      </c>
      <c r="RR13" s="97">
        <f>Seniori!RR46</f>
        <v>0</v>
      </c>
      <c r="RS13" s="97">
        <f>Seniori!RS46</f>
        <v>0</v>
      </c>
      <c r="RT13" s="97">
        <f>Seniori!RT46</f>
        <v>0</v>
      </c>
      <c r="RU13" s="97">
        <f>Seniori!RU46</f>
        <v>0</v>
      </c>
      <c r="RV13" s="97">
        <f>Seniori!RV46</f>
        <v>0</v>
      </c>
      <c r="RW13" s="97">
        <f>Seniori!RW46</f>
        <v>0</v>
      </c>
      <c r="RX13" s="97">
        <f>Seniori!RX46</f>
        <v>0</v>
      </c>
      <c r="RY13" s="97">
        <f>Seniori!RY46</f>
        <v>0</v>
      </c>
      <c r="RZ13" s="97">
        <f>Seniori!RZ46</f>
        <v>0</v>
      </c>
      <c r="SA13" s="97">
        <f>Seniori!SA46</f>
        <v>0</v>
      </c>
      <c r="SB13" s="97">
        <f>Seniori!SB46</f>
        <v>0</v>
      </c>
      <c r="SC13" s="97">
        <f>Seniori!SC46</f>
        <v>0</v>
      </c>
      <c r="SD13" s="97">
        <f>Seniori!SD46</f>
        <v>0</v>
      </c>
      <c r="SE13" s="97">
        <f>Seniori!SE46</f>
        <v>0</v>
      </c>
      <c r="SF13" s="97">
        <f>Seniori!SF46</f>
        <v>0</v>
      </c>
      <c r="SG13" s="97">
        <f>Seniori!SG46</f>
        <v>0</v>
      </c>
      <c r="SH13" s="97">
        <f>Seniori!SH46</f>
        <v>0</v>
      </c>
      <c r="SI13" s="97">
        <f>Seniori!SI46</f>
        <v>0</v>
      </c>
      <c r="SJ13" s="97">
        <f>Seniori!SJ46</f>
        <v>0</v>
      </c>
      <c r="SK13" s="97">
        <f>Seniori!SK46</f>
        <v>0</v>
      </c>
      <c r="SL13" s="97">
        <f>Seniori!SL46</f>
        <v>0</v>
      </c>
      <c r="SM13" s="97">
        <f>Seniori!SM46</f>
        <v>0</v>
      </c>
      <c r="SN13" s="97">
        <f>Seniori!SN46</f>
        <v>0</v>
      </c>
      <c r="SO13" s="97">
        <f>Seniori!SO46</f>
        <v>0</v>
      </c>
      <c r="SP13" s="97">
        <f>Seniori!SP46</f>
        <v>0</v>
      </c>
      <c r="SQ13" s="97">
        <f>Seniori!SQ46</f>
        <v>0</v>
      </c>
      <c r="SR13" s="97">
        <f>Seniori!SR46</f>
        <v>0</v>
      </c>
      <c r="SS13" s="97">
        <f>Seniori!SS46</f>
        <v>0</v>
      </c>
      <c r="ST13" s="97">
        <f>Seniori!ST46</f>
        <v>0</v>
      </c>
      <c r="SU13" s="97">
        <f>Seniori!SU46</f>
        <v>0</v>
      </c>
      <c r="SV13" s="97">
        <f>Seniori!SV46</f>
        <v>0</v>
      </c>
      <c r="SW13" s="97">
        <f>Seniori!SW46</f>
        <v>0</v>
      </c>
      <c r="SX13" s="97">
        <f>Seniori!SX46</f>
        <v>0</v>
      </c>
      <c r="SY13" s="97">
        <f>Seniori!SY46</f>
        <v>0</v>
      </c>
      <c r="SZ13" s="97">
        <f>Seniori!SZ46</f>
        <v>0</v>
      </c>
      <c r="TA13" s="97">
        <f>Seniori!TA46</f>
        <v>0</v>
      </c>
      <c r="TB13" s="97">
        <f>Seniori!TB46</f>
        <v>0</v>
      </c>
    </row>
    <row r="14" spans="1:522" s="10" customFormat="1" ht="18" customHeight="1" x14ac:dyDescent="0.2">
      <c r="A14" s="12">
        <v>6</v>
      </c>
      <c r="B14" s="11" t="s">
        <v>631</v>
      </c>
      <c r="C14" s="1"/>
      <c r="D14" s="1"/>
      <c r="E14" t="s">
        <v>30</v>
      </c>
      <c r="F14" s="1">
        <v>135</v>
      </c>
      <c r="G14" s="1" t="s">
        <v>96</v>
      </c>
      <c r="H14" t="s">
        <v>13</v>
      </c>
      <c r="I14" s="1">
        <f>SUM(K14:TB14)</f>
        <v>36</v>
      </c>
      <c r="J14" s="12">
        <f>Tabuľka311[[#This Row],[Stĺpec9]]</f>
        <v>36</v>
      </c>
      <c r="K14" s="97">
        <f>Seniori!K32</f>
        <v>0</v>
      </c>
      <c r="L14" s="97">
        <f>Seniori!L32</f>
        <v>0</v>
      </c>
      <c r="M14" s="97">
        <f>Seniori!M32</f>
        <v>0</v>
      </c>
      <c r="N14" s="97">
        <f>Seniori!N32</f>
        <v>0</v>
      </c>
      <c r="O14" s="97">
        <f>Seniori!O32</f>
        <v>0</v>
      </c>
      <c r="P14" s="97">
        <f>Seniori!P32</f>
        <v>0</v>
      </c>
      <c r="Q14" s="97">
        <f>Seniori!Q32</f>
        <v>0</v>
      </c>
      <c r="R14" s="97">
        <f>Seniori!R32</f>
        <v>0</v>
      </c>
      <c r="S14" s="97">
        <f>Seniori!S32</f>
        <v>0</v>
      </c>
      <c r="T14" s="97">
        <f>Seniori!T32</f>
        <v>0</v>
      </c>
      <c r="U14" s="97">
        <f>Seniori!U32</f>
        <v>0</v>
      </c>
      <c r="V14" s="97">
        <f>Seniori!V32</f>
        <v>0</v>
      </c>
      <c r="W14" s="97">
        <f>Seniori!W32</f>
        <v>0</v>
      </c>
      <c r="X14" s="97">
        <f>Seniori!X32</f>
        <v>0</v>
      </c>
      <c r="Y14" s="97">
        <f>Seniori!Y32</f>
        <v>0</v>
      </c>
      <c r="Z14" s="97">
        <f>Seniori!Z32</f>
        <v>0</v>
      </c>
      <c r="AA14" s="97">
        <f>Seniori!AA32</f>
        <v>0</v>
      </c>
      <c r="AB14" s="97">
        <f>Seniori!AB32</f>
        <v>0</v>
      </c>
      <c r="AC14" s="97">
        <f>Seniori!AC32</f>
        <v>0</v>
      </c>
      <c r="AD14" s="97">
        <f>Seniori!AD32</f>
        <v>0</v>
      </c>
      <c r="AE14" s="97">
        <f>Seniori!AE32</f>
        <v>0</v>
      </c>
      <c r="AF14" s="97">
        <f>Seniori!AF32</f>
        <v>0</v>
      </c>
      <c r="AG14" s="97">
        <f>Seniori!AG32</f>
        <v>0</v>
      </c>
      <c r="AH14" s="97">
        <f>Seniori!AH32</f>
        <v>0</v>
      </c>
      <c r="AI14" s="97">
        <f>Seniori!AI32</f>
        <v>0</v>
      </c>
      <c r="AJ14" s="97">
        <f>Seniori!AJ32</f>
        <v>0</v>
      </c>
      <c r="AK14" s="97">
        <f>Seniori!AK32</f>
        <v>0</v>
      </c>
      <c r="AL14" s="97">
        <f>Seniori!AL32</f>
        <v>0</v>
      </c>
      <c r="AM14" s="97">
        <f>Seniori!AM32</f>
        <v>0</v>
      </c>
      <c r="AN14" s="97">
        <f>Seniori!AN32</f>
        <v>0</v>
      </c>
      <c r="AO14" s="97">
        <f>Seniori!AO32</f>
        <v>0</v>
      </c>
      <c r="AP14" s="97">
        <f>Seniori!AP32</f>
        <v>0</v>
      </c>
      <c r="AQ14" s="97">
        <f>Seniori!AQ32</f>
        <v>0</v>
      </c>
      <c r="AR14" s="97">
        <f>Seniori!AR32</f>
        <v>0</v>
      </c>
      <c r="AS14" s="97">
        <f>Seniori!AS32</f>
        <v>0</v>
      </c>
      <c r="AT14" s="97">
        <f>Seniori!AT32</f>
        <v>0</v>
      </c>
      <c r="AU14" s="97">
        <f>Seniori!AU32</f>
        <v>0</v>
      </c>
      <c r="AV14" s="97">
        <f>Seniori!AV32</f>
        <v>0</v>
      </c>
      <c r="AW14" s="97">
        <f>Seniori!AW32</f>
        <v>0</v>
      </c>
      <c r="AX14" s="97">
        <f>Seniori!AX32</f>
        <v>0</v>
      </c>
      <c r="AY14" s="97">
        <f>Seniori!AY32</f>
        <v>0</v>
      </c>
      <c r="AZ14" s="97">
        <f>Seniori!AZ32</f>
        <v>0</v>
      </c>
      <c r="BA14" s="97">
        <f>Seniori!BA32</f>
        <v>0</v>
      </c>
      <c r="BB14" s="97">
        <f>Seniori!BB32</f>
        <v>0</v>
      </c>
      <c r="BC14" s="97">
        <f>Seniori!BC32</f>
        <v>0</v>
      </c>
      <c r="BD14" s="97">
        <f>Seniori!BD32</f>
        <v>0</v>
      </c>
      <c r="BE14" s="97">
        <f>Seniori!BE32</f>
        <v>0</v>
      </c>
      <c r="BF14" s="97">
        <f>Seniori!BF32</f>
        <v>0</v>
      </c>
      <c r="BG14" s="97">
        <f>Seniori!BG32</f>
        <v>0</v>
      </c>
      <c r="BH14" s="97">
        <f>Seniori!BH32</f>
        <v>0</v>
      </c>
      <c r="BI14" s="97">
        <f>Seniori!BI32</f>
        <v>0</v>
      </c>
      <c r="BJ14" s="97">
        <f>Seniori!BJ32</f>
        <v>0</v>
      </c>
      <c r="BK14" s="97">
        <f>Seniori!BK32</f>
        <v>0</v>
      </c>
      <c r="BL14" s="97">
        <f>Seniori!BL32</f>
        <v>0</v>
      </c>
      <c r="BM14" s="97">
        <f>Seniori!BM32</f>
        <v>0</v>
      </c>
      <c r="BN14" s="97">
        <f>Seniori!BN32</f>
        <v>0</v>
      </c>
      <c r="BO14" s="97">
        <f>Seniori!BO32</f>
        <v>0</v>
      </c>
      <c r="BP14" s="97">
        <f>Seniori!BP32</f>
        <v>0</v>
      </c>
      <c r="BQ14" s="97">
        <f>Seniori!BQ32</f>
        <v>0</v>
      </c>
      <c r="BR14" s="97">
        <f>Seniori!BR32</f>
        <v>0</v>
      </c>
      <c r="BS14" s="97">
        <f>Seniori!BS32</f>
        <v>0</v>
      </c>
      <c r="BT14" s="97">
        <f>Seniori!BT32</f>
        <v>0</v>
      </c>
      <c r="BU14" s="97">
        <f>Seniori!BU32</f>
        <v>0</v>
      </c>
      <c r="BV14" s="97">
        <f>Seniori!BV32</f>
        <v>0</v>
      </c>
      <c r="BW14" s="97">
        <f>Seniori!BW32</f>
        <v>0</v>
      </c>
      <c r="BX14" s="97">
        <f>Seniori!BX32</f>
        <v>0</v>
      </c>
      <c r="BY14" s="97">
        <f>Seniori!BY32</f>
        <v>0</v>
      </c>
      <c r="BZ14" s="97">
        <f>Seniori!BZ32</f>
        <v>0</v>
      </c>
      <c r="CA14" s="97">
        <f>Seniori!CA32</f>
        <v>0</v>
      </c>
      <c r="CB14" s="97">
        <f>Seniori!CB32</f>
        <v>0</v>
      </c>
      <c r="CC14" s="97">
        <f>Seniori!CC32</f>
        <v>0</v>
      </c>
      <c r="CD14" s="97">
        <f>Seniori!CD32</f>
        <v>0</v>
      </c>
      <c r="CE14" s="97">
        <f>Seniori!CE32</f>
        <v>0</v>
      </c>
      <c r="CF14" s="97">
        <f>Seniori!CF32</f>
        <v>0</v>
      </c>
      <c r="CG14" s="97">
        <f>Seniori!CG32</f>
        <v>0</v>
      </c>
      <c r="CH14" s="97">
        <f>Seniori!CH32</f>
        <v>0</v>
      </c>
      <c r="CI14" s="97">
        <f>Seniori!CI32</f>
        <v>0</v>
      </c>
      <c r="CJ14" s="97">
        <f>Seniori!CJ32</f>
        <v>0</v>
      </c>
      <c r="CK14" s="97">
        <f>Seniori!CK32</f>
        <v>0</v>
      </c>
      <c r="CL14" s="97">
        <f>Seniori!CL32</f>
        <v>0</v>
      </c>
      <c r="CM14" s="97">
        <f>Seniori!CM32</f>
        <v>0</v>
      </c>
      <c r="CN14" s="97">
        <f>Seniori!CN32</f>
        <v>0</v>
      </c>
      <c r="CO14" s="97">
        <f>Seniori!CO32</f>
        <v>0</v>
      </c>
      <c r="CP14" s="97">
        <f>Seniori!CP32</f>
        <v>0</v>
      </c>
      <c r="CQ14" s="97">
        <f>Seniori!CQ32</f>
        <v>0</v>
      </c>
      <c r="CR14" s="97">
        <f>Seniori!CR32</f>
        <v>0</v>
      </c>
      <c r="CS14" s="97">
        <f>Seniori!CS32</f>
        <v>0</v>
      </c>
      <c r="CT14" s="97">
        <f>Seniori!CT32</f>
        <v>0</v>
      </c>
      <c r="CU14" s="97">
        <f>Seniori!CU32</f>
        <v>0</v>
      </c>
      <c r="CV14" s="97">
        <f>Seniori!CV32</f>
        <v>0</v>
      </c>
      <c r="CW14" s="97">
        <f>Seniori!CW32</f>
        <v>0</v>
      </c>
      <c r="CX14" s="97">
        <f>Seniori!CX32</f>
        <v>0</v>
      </c>
      <c r="CY14" s="97">
        <f>Seniori!CY32</f>
        <v>0</v>
      </c>
      <c r="CZ14" s="97">
        <f>Seniori!CZ32</f>
        <v>0</v>
      </c>
      <c r="DA14" s="97">
        <f>Seniori!DA32</f>
        <v>0</v>
      </c>
      <c r="DB14" s="97"/>
      <c r="DC14" s="97">
        <f>Seniori!DC32</f>
        <v>0</v>
      </c>
      <c r="DD14" s="97">
        <f>Seniori!DD32</f>
        <v>0</v>
      </c>
      <c r="DE14" s="97">
        <f>Seniori!DE32</f>
        <v>0</v>
      </c>
      <c r="DF14" s="97">
        <f>Seniori!DF32</f>
        <v>0</v>
      </c>
      <c r="DG14" s="97">
        <f>Seniori!DG32</f>
        <v>0</v>
      </c>
      <c r="DH14" s="97"/>
      <c r="DI14" s="97">
        <f>Seniori!DI32</f>
        <v>0</v>
      </c>
      <c r="DJ14" s="97">
        <f>Seniori!DJ32</f>
        <v>0</v>
      </c>
      <c r="DK14" s="97">
        <f>Seniori!DK32</f>
        <v>0</v>
      </c>
      <c r="DL14" s="97">
        <f>Seniori!DL32</f>
        <v>0</v>
      </c>
      <c r="DM14" s="97">
        <f>Seniori!DM32</f>
        <v>0</v>
      </c>
      <c r="DN14" s="97">
        <f>Seniori!DN32</f>
        <v>0</v>
      </c>
      <c r="DO14" s="97">
        <f>Seniori!DO32</f>
        <v>0</v>
      </c>
      <c r="DP14" s="97">
        <f>Seniori!DP32</f>
        <v>0</v>
      </c>
      <c r="DQ14" s="97">
        <f>Seniori!DQ32</f>
        <v>0</v>
      </c>
      <c r="DR14" s="97">
        <f>Seniori!DR32</f>
        <v>0</v>
      </c>
      <c r="DS14" s="97">
        <f>Seniori!DS32</f>
        <v>0</v>
      </c>
      <c r="DT14" s="97">
        <f>Seniori!DT32</f>
        <v>0</v>
      </c>
      <c r="DU14" s="97">
        <f>Seniori!DU32</f>
        <v>0</v>
      </c>
      <c r="DV14" s="97">
        <f>Seniori!DV32</f>
        <v>0</v>
      </c>
      <c r="DW14" s="97">
        <f>Seniori!DW32</f>
        <v>0</v>
      </c>
      <c r="DX14" s="97">
        <f>Seniori!DX32</f>
        <v>0</v>
      </c>
      <c r="DY14" s="97">
        <f>Seniori!DY32</f>
        <v>0</v>
      </c>
      <c r="DZ14" s="97">
        <f>Seniori!DZ32</f>
        <v>0</v>
      </c>
      <c r="EA14" s="97">
        <f>Seniori!EA32</f>
        <v>0</v>
      </c>
      <c r="EB14" s="97">
        <f>Seniori!EB32</f>
        <v>0</v>
      </c>
      <c r="EC14" s="97">
        <f>Seniori!EC32</f>
        <v>0</v>
      </c>
      <c r="ED14" s="97">
        <f>Seniori!ED32</f>
        <v>0</v>
      </c>
      <c r="EE14" s="97">
        <f>Seniori!EE32</f>
        <v>0</v>
      </c>
      <c r="EF14" s="97">
        <f>Seniori!EF32</f>
        <v>0</v>
      </c>
      <c r="EG14" s="97">
        <f>Seniori!EG32</f>
        <v>0</v>
      </c>
      <c r="EH14" s="97">
        <f>Seniori!EH32</f>
        <v>0</v>
      </c>
      <c r="EI14" s="97">
        <f>Seniori!EI32</f>
        <v>0</v>
      </c>
      <c r="EJ14" s="97">
        <f>Seniori!EJ32</f>
        <v>0</v>
      </c>
      <c r="EK14" s="97">
        <f>Seniori!EK32</f>
        <v>0</v>
      </c>
      <c r="EL14" s="97">
        <f>Seniori!EL32</f>
        <v>0</v>
      </c>
      <c r="EM14" s="97">
        <f>Seniori!EM32</f>
        <v>0</v>
      </c>
      <c r="EN14" s="97">
        <f>Seniori!EN32</f>
        <v>0</v>
      </c>
      <c r="EO14" s="97">
        <f>Seniori!EO32</f>
        <v>0</v>
      </c>
      <c r="EP14" s="97">
        <f>Seniori!EP32</f>
        <v>0</v>
      </c>
      <c r="EQ14" s="97">
        <f>Seniori!EQ32</f>
        <v>0</v>
      </c>
      <c r="ER14" s="97">
        <f>Seniori!ER32</f>
        <v>0</v>
      </c>
      <c r="ES14" s="97">
        <f>Seniori!ES32</f>
        <v>0</v>
      </c>
      <c r="ET14" s="97">
        <f>Seniori!ET32</f>
        <v>0</v>
      </c>
      <c r="EU14" s="97">
        <f>Seniori!EU32</f>
        <v>0</v>
      </c>
      <c r="EV14" s="97">
        <f>Seniori!EV32</f>
        <v>0</v>
      </c>
      <c r="EW14" s="97">
        <f>Seniori!EW32</f>
        <v>0</v>
      </c>
      <c r="EX14" s="97">
        <f>Seniori!EX32</f>
        <v>0</v>
      </c>
      <c r="EY14" s="97">
        <f>Seniori!EY32</f>
        <v>0</v>
      </c>
      <c r="EZ14" s="97">
        <f>Seniori!EZ32</f>
        <v>0</v>
      </c>
      <c r="FA14" s="97">
        <f>Seniori!FA32</f>
        <v>0</v>
      </c>
      <c r="FB14" s="97">
        <f>Seniori!FB32</f>
        <v>0</v>
      </c>
      <c r="FC14" s="97">
        <f>Seniori!FC32</f>
        <v>0</v>
      </c>
      <c r="FD14" s="97">
        <f>Seniori!FD32</f>
        <v>0</v>
      </c>
      <c r="FE14" s="97">
        <f>Seniori!FE32</f>
        <v>0</v>
      </c>
      <c r="FF14" s="97">
        <f>Seniori!FF32</f>
        <v>0</v>
      </c>
      <c r="FG14" s="97">
        <f>Seniori!FG32</f>
        <v>0</v>
      </c>
      <c r="FH14" s="97">
        <f>Seniori!FH32</f>
        <v>0</v>
      </c>
      <c r="FI14" s="97">
        <f>Seniori!FI32</f>
        <v>0</v>
      </c>
      <c r="FJ14" s="97">
        <f>Seniori!FJ32</f>
        <v>0</v>
      </c>
      <c r="FK14" s="97">
        <f>Seniori!FK32</f>
        <v>0</v>
      </c>
      <c r="FL14" s="97">
        <f>Seniori!FL32</f>
        <v>0</v>
      </c>
      <c r="FM14" s="97">
        <f>Seniori!FM32</f>
        <v>0</v>
      </c>
      <c r="FN14" s="97">
        <f>Seniori!FN32</f>
        <v>0</v>
      </c>
      <c r="FO14" s="97">
        <f>Seniori!FO32</f>
        <v>0</v>
      </c>
      <c r="FP14" s="97">
        <f>Seniori!FP32</f>
        <v>0</v>
      </c>
      <c r="FQ14" s="97">
        <f>Seniori!FQ32</f>
        <v>0</v>
      </c>
      <c r="FR14" s="97">
        <f>Seniori!FR32</f>
        <v>0</v>
      </c>
      <c r="FS14" s="97">
        <f>Seniori!FS32</f>
        <v>0</v>
      </c>
      <c r="FT14" s="97">
        <f>Seniori!FT32</f>
        <v>0</v>
      </c>
      <c r="FU14" s="97">
        <f>Seniori!FU32</f>
        <v>0</v>
      </c>
      <c r="FV14" s="97">
        <f>Seniori!FV32</f>
        <v>0</v>
      </c>
      <c r="FW14" s="97">
        <f>Seniori!FW32</f>
        <v>0</v>
      </c>
      <c r="FX14" s="97">
        <f>Seniori!FX32</f>
        <v>0</v>
      </c>
      <c r="FY14" s="97">
        <f>Seniori!FY32</f>
        <v>0</v>
      </c>
      <c r="FZ14" s="97">
        <f>Seniori!FZ32</f>
        <v>0</v>
      </c>
      <c r="GA14" s="97">
        <f>Seniori!GA32</f>
        <v>0</v>
      </c>
      <c r="GB14" s="97">
        <f>Seniori!GB32</f>
        <v>0</v>
      </c>
      <c r="GC14" s="97">
        <f>Seniori!GC32</f>
        <v>0</v>
      </c>
      <c r="GD14" s="97">
        <f>Seniori!GD32</f>
        <v>0</v>
      </c>
      <c r="GE14" s="97">
        <f>Seniori!GE32</f>
        <v>0</v>
      </c>
      <c r="GF14" s="97">
        <f>Seniori!GF32</f>
        <v>0</v>
      </c>
      <c r="GG14" s="97">
        <f>Seniori!GG32</f>
        <v>0</v>
      </c>
      <c r="GH14" s="97">
        <f>Seniori!GH32</f>
        <v>0</v>
      </c>
      <c r="GI14" s="97">
        <f>Seniori!GI32</f>
        <v>0</v>
      </c>
      <c r="GJ14" s="97">
        <f>Seniori!GJ32</f>
        <v>0</v>
      </c>
      <c r="GK14" s="97">
        <f>Seniori!GK32</f>
        <v>0</v>
      </c>
      <c r="GL14" s="97">
        <f>Seniori!GL32</f>
        <v>0</v>
      </c>
      <c r="GM14" s="97">
        <f>Seniori!GM32</f>
        <v>0</v>
      </c>
      <c r="GN14" s="97">
        <f>Seniori!GN32</f>
        <v>0</v>
      </c>
      <c r="GO14" s="97">
        <f>Seniori!GO32</f>
        <v>0</v>
      </c>
      <c r="GP14" s="97">
        <f>Seniori!GP32</f>
        <v>0</v>
      </c>
      <c r="GQ14" s="97">
        <f>Seniori!GQ32</f>
        <v>0</v>
      </c>
      <c r="GR14" s="97">
        <f>Seniori!GR32</f>
        <v>0</v>
      </c>
      <c r="GS14" s="97">
        <f>Seniori!GS32</f>
        <v>0</v>
      </c>
      <c r="GT14" s="97">
        <f>Seniori!GT32</f>
        <v>0</v>
      </c>
      <c r="GU14" s="97"/>
      <c r="GV14" s="97"/>
      <c r="GW14" s="97">
        <f>Seniori!GW32</f>
        <v>0</v>
      </c>
      <c r="GX14" s="97">
        <f>Seniori!GX32</f>
        <v>0</v>
      </c>
      <c r="GY14" s="97">
        <f>Seniori!GY32</f>
        <v>0</v>
      </c>
      <c r="GZ14" s="97">
        <f>Seniori!GZ32</f>
        <v>9</v>
      </c>
      <c r="HA14" s="97">
        <f>Seniori!HA32</f>
        <v>0</v>
      </c>
      <c r="HB14" s="97"/>
      <c r="HC14" s="97">
        <f>Seniori!HC32</f>
        <v>0</v>
      </c>
      <c r="HD14" s="97">
        <f>Seniori!HD32</f>
        <v>0</v>
      </c>
      <c r="HE14" s="97">
        <f>Seniori!HE32</f>
        <v>0</v>
      </c>
      <c r="HF14" s="97">
        <f>Seniori!HF32</f>
        <v>0</v>
      </c>
      <c r="HG14" s="97">
        <f>Seniori!HG32</f>
        <v>0</v>
      </c>
      <c r="HH14" s="97">
        <f>Seniori!HH32</f>
        <v>10</v>
      </c>
      <c r="HI14" s="97">
        <f>Seniori!HI32</f>
        <v>0</v>
      </c>
      <c r="HJ14" s="97">
        <f>Seniori!HJ32</f>
        <v>6</v>
      </c>
      <c r="HK14" s="97">
        <f>Seniori!HK32</f>
        <v>0</v>
      </c>
      <c r="HL14" s="97">
        <f>Seniori!HL32</f>
        <v>0</v>
      </c>
      <c r="HM14" s="97">
        <f>Seniori!HM32</f>
        <v>4</v>
      </c>
      <c r="HN14" s="97">
        <f>Seniori!HN32</f>
        <v>0</v>
      </c>
      <c r="HO14" s="97">
        <f>Seniori!HO32</f>
        <v>0</v>
      </c>
      <c r="HP14" s="97">
        <f>Seniori!HP32</f>
        <v>0</v>
      </c>
      <c r="HQ14" s="97">
        <f>Seniori!HQ32</f>
        <v>0</v>
      </c>
      <c r="HR14" s="97">
        <f>Seniori!HR32</f>
        <v>0</v>
      </c>
      <c r="HS14" s="97">
        <f>Seniori!HS32</f>
        <v>0</v>
      </c>
      <c r="HT14" s="97">
        <f>Seniori!HT32</f>
        <v>7</v>
      </c>
      <c r="HU14" s="97">
        <f>Seniori!HU32</f>
        <v>0</v>
      </c>
      <c r="HV14" s="97">
        <f>Seniori!HV32</f>
        <v>0</v>
      </c>
      <c r="HW14" s="97">
        <f>Seniori!HW32</f>
        <v>0</v>
      </c>
      <c r="HX14" s="97">
        <f>Seniori!HX32</f>
        <v>0</v>
      </c>
      <c r="HY14" s="97">
        <f>Seniori!HY32</f>
        <v>0</v>
      </c>
      <c r="HZ14" s="97">
        <f>Seniori!HZ32</f>
        <v>0</v>
      </c>
      <c r="IA14" s="97">
        <f>Seniori!IA32</f>
        <v>0</v>
      </c>
      <c r="IB14" s="97">
        <f>Seniori!IB32</f>
        <v>0</v>
      </c>
      <c r="IC14" s="97">
        <f>Seniori!IC32</f>
        <v>0</v>
      </c>
      <c r="ID14" s="97">
        <f>Seniori!ID32</f>
        <v>0</v>
      </c>
      <c r="IE14" s="97">
        <f>Seniori!IE32</f>
        <v>0</v>
      </c>
      <c r="IF14" s="97">
        <f>Seniori!IF32</f>
        <v>0</v>
      </c>
      <c r="IG14" s="97">
        <f>Seniori!IG32</f>
        <v>0</v>
      </c>
      <c r="IH14" s="97">
        <f>Seniori!IH32</f>
        <v>0</v>
      </c>
      <c r="II14" s="97">
        <f>Seniori!II32</f>
        <v>0</v>
      </c>
      <c r="IJ14" s="97">
        <f>Seniori!IJ32</f>
        <v>0</v>
      </c>
      <c r="IK14" s="97">
        <f>Seniori!IK32</f>
        <v>0</v>
      </c>
      <c r="IL14" s="97">
        <f>Seniori!IL32</f>
        <v>0</v>
      </c>
      <c r="IM14" s="97">
        <f>Seniori!IM32</f>
        <v>0</v>
      </c>
      <c r="IN14" s="97">
        <f>Seniori!IN32</f>
        <v>0</v>
      </c>
      <c r="IO14" s="97">
        <f>Seniori!IO32</f>
        <v>0</v>
      </c>
      <c r="IP14" s="97">
        <f>Seniori!IP32</f>
        <v>0</v>
      </c>
      <c r="IQ14" s="97">
        <f>Seniori!IQ32</f>
        <v>0</v>
      </c>
      <c r="IR14" s="97">
        <f>Seniori!IR32</f>
        <v>0</v>
      </c>
      <c r="IS14" s="97">
        <f>Seniori!IS32</f>
        <v>0</v>
      </c>
      <c r="IT14" s="97">
        <f>Seniori!IT32</f>
        <v>0</v>
      </c>
      <c r="IU14" s="97">
        <f>Seniori!IU32</f>
        <v>0</v>
      </c>
      <c r="IV14" s="97">
        <f>Seniori!IV32</f>
        <v>0</v>
      </c>
      <c r="IW14" s="97">
        <f>Seniori!IW32</f>
        <v>0</v>
      </c>
      <c r="IX14" s="97">
        <f>Seniori!IX32</f>
        <v>0</v>
      </c>
      <c r="IY14" s="97">
        <f>Seniori!IY32</f>
        <v>0</v>
      </c>
      <c r="IZ14" s="97">
        <f>Seniori!IZ32</f>
        <v>0</v>
      </c>
      <c r="JA14" s="97">
        <f>Seniori!JA32</f>
        <v>0</v>
      </c>
      <c r="JB14" s="97">
        <f>Seniori!JB32</f>
        <v>0</v>
      </c>
      <c r="JC14" s="97">
        <f>Seniori!JC32</f>
        <v>0</v>
      </c>
      <c r="JD14" s="97">
        <f>Seniori!JD32</f>
        <v>0</v>
      </c>
      <c r="JE14" s="97">
        <f>Seniori!JE32</f>
        <v>0</v>
      </c>
      <c r="JF14" s="97">
        <f>Seniori!JF32</f>
        <v>0</v>
      </c>
      <c r="JG14" s="97">
        <f>Seniori!JG32</f>
        <v>0</v>
      </c>
      <c r="JH14" s="97">
        <f>Seniori!JH32</f>
        <v>0</v>
      </c>
      <c r="JI14" s="97">
        <f>Seniori!JI32</f>
        <v>0</v>
      </c>
      <c r="JJ14" s="97">
        <f>Seniori!JJ32</f>
        <v>0</v>
      </c>
      <c r="JK14" s="97">
        <f>Seniori!JK32</f>
        <v>0</v>
      </c>
      <c r="JL14" s="97">
        <f>Seniori!JL32</f>
        <v>0</v>
      </c>
      <c r="JM14" s="97">
        <f>Seniori!JM32</f>
        <v>0</v>
      </c>
      <c r="JN14" s="97">
        <f>Seniori!JN32</f>
        <v>0</v>
      </c>
      <c r="JO14" s="97">
        <f>Seniori!JO32</f>
        <v>0</v>
      </c>
      <c r="JP14" s="97">
        <f>Seniori!JP32</f>
        <v>0</v>
      </c>
      <c r="JQ14" s="97">
        <f>Seniori!JQ32</f>
        <v>0</v>
      </c>
      <c r="JR14" s="97">
        <f>Seniori!JR32</f>
        <v>0</v>
      </c>
      <c r="JS14" s="97">
        <f>Seniori!JS32</f>
        <v>0</v>
      </c>
      <c r="JT14" s="97">
        <f>Seniori!JT32</f>
        <v>0</v>
      </c>
      <c r="JU14" s="97">
        <f>Seniori!JU32</f>
        <v>0</v>
      </c>
      <c r="JV14" s="97">
        <f>Seniori!JV32</f>
        <v>0</v>
      </c>
      <c r="JW14" s="97">
        <f>Seniori!JW32</f>
        <v>0</v>
      </c>
      <c r="JX14" s="97">
        <f>Seniori!JX32</f>
        <v>0</v>
      </c>
      <c r="JY14" s="97">
        <f>Seniori!JY32</f>
        <v>0</v>
      </c>
      <c r="JZ14" s="97">
        <f>Seniori!JZ32</f>
        <v>0</v>
      </c>
      <c r="KA14" s="97">
        <f>Seniori!KA32</f>
        <v>0</v>
      </c>
      <c r="KB14" s="97">
        <f>Seniori!KB32</f>
        <v>0</v>
      </c>
      <c r="KC14" s="97">
        <f>Seniori!KC32</f>
        <v>0</v>
      </c>
      <c r="KD14" s="97">
        <f>Seniori!KD32</f>
        <v>0</v>
      </c>
      <c r="KE14" s="97">
        <f>Seniori!KE32</f>
        <v>0</v>
      </c>
      <c r="KF14" s="97">
        <f>Seniori!KF32</f>
        <v>0</v>
      </c>
      <c r="KG14" s="97">
        <f>Seniori!KG32</f>
        <v>0</v>
      </c>
      <c r="KH14" s="97">
        <f>Seniori!KH32</f>
        <v>0</v>
      </c>
      <c r="KI14" s="97">
        <f>Seniori!KI32</f>
        <v>0</v>
      </c>
      <c r="KJ14" s="97">
        <f>Seniori!KJ32</f>
        <v>0</v>
      </c>
      <c r="KK14" s="97">
        <f>Seniori!KK32</f>
        <v>0</v>
      </c>
      <c r="KL14" s="97">
        <f>Seniori!KL32</f>
        <v>0</v>
      </c>
      <c r="KM14" s="97">
        <f>Seniori!KM32</f>
        <v>0</v>
      </c>
      <c r="KN14" s="97">
        <f>Seniori!KN32</f>
        <v>0</v>
      </c>
      <c r="KO14" s="97">
        <f>Seniori!KO32</f>
        <v>0</v>
      </c>
      <c r="KP14" s="97">
        <f>Seniori!KP32</f>
        <v>0</v>
      </c>
      <c r="KQ14" s="97">
        <f>Seniori!KQ32</f>
        <v>0</v>
      </c>
      <c r="KR14" s="97">
        <f>Seniori!KR32</f>
        <v>0</v>
      </c>
      <c r="KS14" s="97">
        <f>Seniori!KS32</f>
        <v>0</v>
      </c>
      <c r="KT14" s="97">
        <f>Seniori!KT32</f>
        <v>0</v>
      </c>
      <c r="KU14" s="97">
        <f>Seniori!KU32</f>
        <v>0</v>
      </c>
      <c r="KV14" s="97">
        <f>Seniori!KV32</f>
        <v>0</v>
      </c>
      <c r="KW14" s="97">
        <f>Seniori!KW32</f>
        <v>0</v>
      </c>
      <c r="KX14" s="97">
        <f>Seniori!KX32</f>
        <v>0</v>
      </c>
      <c r="KY14" s="97">
        <f>Seniori!KY32</f>
        <v>0</v>
      </c>
      <c r="KZ14" s="97">
        <f>Seniori!KZ32</f>
        <v>0</v>
      </c>
      <c r="LA14" s="97">
        <f>Seniori!LA32</f>
        <v>0</v>
      </c>
      <c r="LB14" s="97">
        <f>Seniori!LB32</f>
        <v>0</v>
      </c>
      <c r="LC14" s="97">
        <f>Seniori!LC32</f>
        <v>0</v>
      </c>
      <c r="LD14" s="97">
        <f>Seniori!LD32</f>
        <v>0</v>
      </c>
      <c r="LE14" s="97">
        <f>Seniori!LE32</f>
        <v>0</v>
      </c>
      <c r="LF14" s="97">
        <f>Seniori!LF32</f>
        <v>0</v>
      </c>
      <c r="LG14" s="97">
        <f>Seniori!LG32</f>
        <v>0</v>
      </c>
      <c r="LH14" s="97">
        <f>Seniori!LH32</f>
        <v>0</v>
      </c>
      <c r="LI14" s="97">
        <f>Seniori!LI32</f>
        <v>0</v>
      </c>
      <c r="LJ14" s="97">
        <f>Seniori!LJ32</f>
        <v>0</v>
      </c>
      <c r="LK14" s="97">
        <f>Seniori!LK32</f>
        <v>0</v>
      </c>
      <c r="LL14" s="97">
        <f>Seniori!LL32</f>
        <v>0</v>
      </c>
      <c r="LM14" s="97">
        <f>Seniori!LM32</f>
        <v>0</v>
      </c>
      <c r="LN14" s="97">
        <f>Seniori!LN32</f>
        <v>0</v>
      </c>
      <c r="LO14" s="97">
        <f>Seniori!LO32</f>
        <v>0</v>
      </c>
      <c r="LP14" s="97">
        <f>Seniori!LP32</f>
        <v>0</v>
      </c>
      <c r="LQ14" s="97">
        <f>Seniori!LQ32</f>
        <v>0</v>
      </c>
      <c r="LR14" s="97">
        <f>Seniori!LR32</f>
        <v>0</v>
      </c>
      <c r="LS14" s="97">
        <f>Seniori!LS32</f>
        <v>0</v>
      </c>
      <c r="LT14" s="97">
        <f>Seniori!LT32</f>
        <v>0</v>
      </c>
      <c r="LU14" s="97">
        <f>Seniori!LU32</f>
        <v>0</v>
      </c>
      <c r="LV14" s="97">
        <f>Seniori!LV32</f>
        <v>0</v>
      </c>
      <c r="LW14" s="97">
        <f>Seniori!LW32</f>
        <v>0</v>
      </c>
      <c r="LX14" s="97">
        <f>Seniori!LX32</f>
        <v>0</v>
      </c>
      <c r="LY14" s="97">
        <f>Seniori!LY32</f>
        <v>0</v>
      </c>
      <c r="LZ14" s="97">
        <f>Seniori!LZ32</f>
        <v>0</v>
      </c>
      <c r="MA14" s="97">
        <f>Seniori!MA32</f>
        <v>0</v>
      </c>
      <c r="MB14" s="97">
        <f>Seniori!MB32</f>
        <v>0</v>
      </c>
      <c r="MC14" s="97">
        <f>Seniori!MC32</f>
        <v>0</v>
      </c>
      <c r="MD14" s="97">
        <f>Seniori!MD32</f>
        <v>0</v>
      </c>
      <c r="ME14" s="97">
        <f>Seniori!ME32</f>
        <v>0</v>
      </c>
      <c r="MF14" s="97">
        <f>Seniori!MF32</f>
        <v>0</v>
      </c>
      <c r="MG14" s="97">
        <f>Seniori!MG32</f>
        <v>0</v>
      </c>
      <c r="MH14" s="97">
        <f>Seniori!MH32</f>
        <v>0</v>
      </c>
      <c r="MI14" s="97">
        <f>Seniori!MI32</f>
        <v>0</v>
      </c>
      <c r="MJ14" s="97">
        <f>Seniori!MJ32</f>
        <v>0</v>
      </c>
      <c r="MK14" s="97">
        <f>Seniori!MK32</f>
        <v>0</v>
      </c>
      <c r="ML14" s="97">
        <f>Seniori!ML32</f>
        <v>0</v>
      </c>
      <c r="MM14" s="97">
        <f>Seniori!MM32</f>
        <v>0</v>
      </c>
      <c r="MN14" s="97">
        <f>Seniori!MN32</f>
        <v>0</v>
      </c>
      <c r="MO14" s="97">
        <f>Seniori!MO32</f>
        <v>0</v>
      </c>
      <c r="MP14" s="97">
        <f>Seniori!MP32</f>
        <v>0</v>
      </c>
      <c r="MQ14" s="97">
        <f>Seniori!MQ32</f>
        <v>0</v>
      </c>
      <c r="MR14" s="97">
        <f>Seniori!MR32</f>
        <v>0</v>
      </c>
      <c r="MS14" s="97">
        <f>Seniori!MS32</f>
        <v>0</v>
      </c>
      <c r="MT14" s="97">
        <f>Seniori!MT32</f>
        <v>0</v>
      </c>
      <c r="MU14" s="97">
        <f>Seniori!MU32</f>
        <v>0</v>
      </c>
      <c r="MV14" s="97">
        <f>Seniori!MV32</f>
        <v>0</v>
      </c>
      <c r="MW14" s="97">
        <f>Seniori!MW32</f>
        <v>0</v>
      </c>
      <c r="MX14" s="97">
        <f>Seniori!MX32</f>
        <v>0</v>
      </c>
      <c r="MY14" s="97">
        <f>Seniori!MY32</f>
        <v>0</v>
      </c>
      <c r="MZ14" s="97">
        <f>Seniori!MZ32</f>
        <v>0</v>
      </c>
      <c r="NA14" s="97">
        <f>Seniori!NA32</f>
        <v>0</v>
      </c>
      <c r="NB14" s="97">
        <f>Seniori!NB32</f>
        <v>0</v>
      </c>
      <c r="NC14" s="97">
        <f>Seniori!NC32</f>
        <v>0</v>
      </c>
      <c r="ND14" s="97">
        <f>Seniori!ND32</f>
        <v>0</v>
      </c>
      <c r="NE14" s="97">
        <f>Seniori!NE32</f>
        <v>0</v>
      </c>
      <c r="NF14" s="97">
        <f>Seniori!NF32</f>
        <v>0</v>
      </c>
      <c r="NG14" s="97">
        <f>Seniori!NG32</f>
        <v>0</v>
      </c>
      <c r="NH14" s="97">
        <f>Seniori!NH32</f>
        <v>0</v>
      </c>
      <c r="NI14" s="97">
        <f>Seniori!NI32</f>
        <v>0</v>
      </c>
      <c r="NJ14" s="97">
        <f>Seniori!NJ32</f>
        <v>0</v>
      </c>
      <c r="NK14" s="97">
        <f>Seniori!NK32</f>
        <v>0</v>
      </c>
      <c r="NL14" s="97">
        <f>Seniori!NL32</f>
        <v>0</v>
      </c>
      <c r="NM14" s="97">
        <f>Seniori!NM32</f>
        <v>0</v>
      </c>
      <c r="NN14" s="97">
        <f>Seniori!NN32</f>
        <v>0</v>
      </c>
      <c r="NO14" s="97">
        <f>Seniori!NO32</f>
        <v>0</v>
      </c>
      <c r="NP14" s="97">
        <f>Seniori!NP32</f>
        <v>0</v>
      </c>
      <c r="NQ14" s="97">
        <f>Seniori!NQ32</f>
        <v>0</v>
      </c>
      <c r="NR14" s="97">
        <f>Seniori!NR32</f>
        <v>0</v>
      </c>
      <c r="NS14" s="97">
        <f>Seniori!NS32</f>
        <v>0</v>
      </c>
      <c r="NT14" s="97">
        <f>Seniori!NT32</f>
        <v>0</v>
      </c>
      <c r="NU14" s="97">
        <f>Seniori!NU32</f>
        <v>0</v>
      </c>
      <c r="NV14" s="97">
        <f>Seniori!NV32</f>
        <v>0</v>
      </c>
      <c r="NW14" s="97">
        <f>Seniori!NW32</f>
        <v>0</v>
      </c>
      <c r="NX14" s="97">
        <f>Seniori!NX32</f>
        <v>0</v>
      </c>
      <c r="NY14" s="97">
        <f>Seniori!NY32</f>
        <v>0</v>
      </c>
      <c r="NZ14" s="97">
        <f>Seniori!NZ32</f>
        <v>0</v>
      </c>
      <c r="OA14" s="97">
        <f>Seniori!OA32</f>
        <v>0</v>
      </c>
      <c r="OB14" s="97">
        <f>Seniori!OB32</f>
        <v>0</v>
      </c>
      <c r="OC14" s="97">
        <f>Seniori!OC32</f>
        <v>0</v>
      </c>
      <c r="OD14" s="97">
        <f>Seniori!OD32</f>
        <v>0</v>
      </c>
      <c r="OE14" s="97">
        <f>Seniori!OE32</f>
        <v>0</v>
      </c>
      <c r="OF14" s="97">
        <f>Seniori!OF32</f>
        <v>0</v>
      </c>
      <c r="OG14" s="97">
        <f>Seniori!OG32</f>
        <v>0</v>
      </c>
      <c r="OH14" s="97">
        <f>Seniori!OH32</f>
        <v>0</v>
      </c>
      <c r="OI14" s="97">
        <f>Seniori!OI32</f>
        <v>0</v>
      </c>
      <c r="OJ14" s="97">
        <f>Seniori!OJ32</f>
        <v>0</v>
      </c>
      <c r="OK14" s="97">
        <f>Seniori!OK32</f>
        <v>0</v>
      </c>
      <c r="OL14" s="97">
        <f>Seniori!OL32</f>
        <v>0</v>
      </c>
      <c r="OM14" s="97">
        <f>Seniori!OM32</f>
        <v>0</v>
      </c>
      <c r="ON14" s="97">
        <f>Seniori!ON32</f>
        <v>0</v>
      </c>
      <c r="OO14" s="97">
        <f>Seniori!OO32</f>
        <v>0</v>
      </c>
      <c r="OP14" s="97">
        <f>Seniori!OP32</f>
        <v>0</v>
      </c>
      <c r="OQ14" s="97">
        <f>Seniori!OQ32</f>
        <v>0</v>
      </c>
      <c r="OR14" s="97">
        <f>Seniori!OR32</f>
        <v>0</v>
      </c>
      <c r="OS14" s="97">
        <f>Seniori!OS32</f>
        <v>0</v>
      </c>
      <c r="OT14" s="97">
        <f>Seniori!OT32</f>
        <v>0</v>
      </c>
      <c r="OU14" s="97">
        <f>Seniori!OU32</f>
        <v>0</v>
      </c>
      <c r="OV14" s="97">
        <f>Seniori!OV32</f>
        <v>0</v>
      </c>
      <c r="OW14" s="97">
        <f>Seniori!OW32</f>
        <v>0</v>
      </c>
      <c r="OX14" s="97">
        <f>Seniori!OX32</f>
        <v>0</v>
      </c>
      <c r="OY14" s="97">
        <f>Seniori!OY32</f>
        <v>0</v>
      </c>
      <c r="OZ14" s="97">
        <f>Seniori!OZ32</f>
        <v>0</v>
      </c>
      <c r="PA14" s="97">
        <f>Seniori!PA32</f>
        <v>0</v>
      </c>
      <c r="PB14" s="97">
        <f>Seniori!PB32</f>
        <v>0</v>
      </c>
      <c r="PC14" s="97">
        <f>Seniori!PC32</f>
        <v>0</v>
      </c>
      <c r="PD14" s="97">
        <f>Seniori!PD32</f>
        <v>0</v>
      </c>
      <c r="PE14" s="97">
        <f>Seniori!PE32</f>
        <v>0</v>
      </c>
      <c r="PF14" s="97">
        <f>Seniori!PF32</f>
        <v>0</v>
      </c>
      <c r="PG14" s="97">
        <f>Seniori!PG32</f>
        <v>0</v>
      </c>
      <c r="PH14" s="97">
        <f>Seniori!PH32</f>
        <v>0</v>
      </c>
      <c r="PI14" s="97">
        <f>Seniori!PI32</f>
        <v>0</v>
      </c>
      <c r="PJ14" s="97">
        <f>Seniori!PJ32</f>
        <v>0</v>
      </c>
      <c r="PK14" s="97">
        <f>Seniori!PK32</f>
        <v>0</v>
      </c>
      <c r="PL14" s="97">
        <f>Seniori!PL32</f>
        <v>0</v>
      </c>
      <c r="PM14" s="97">
        <f>Seniori!PM32</f>
        <v>0</v>
      </c>
      <c r="PN14" s="97">
        <f>Seniori!PN32</f>
        <v>0</v>
      </c>
      <c r="PO14" s="97">
        <f>Seniori!PO32</f>
        <v>0</v>
      </c>
      <c r="PP14" s="97">
        <f>Seniori!PP32</f>
        <v>0</v>
      </c>
      <c r="PQ14" s="97">
        <f>Seniori!PQ32</f>
        <v>0</v>
      </c>
      <c r="PR14" s="97">
        <f>Seniori!PR32</f>
        <v>0</v>
      </c>
      <c r="PS14" s="97">
        <f>Seniori!PS32</f>
        <v>0</v>
      </c>
      <c r="PT14" s="97">
        <f>Seniori!PT32</f>
        <v>0</v>
      </c>
      <c r="PU14" s="97">
        <f>Seniori!PU32</f>
        <v>0</v>
      </c>
      <c r="PV14" s="97">
        <f>Seniori!PV32</f>
        <v>0</v>
      </c>
      <c r="PW14" s="97">
        <f>Seniori!PW32</f>
        <v>0</v>
      </c>
      <c r="PX14" s="97">
        <f>Seniori!PX32</f>
        <v>0</v>
      </c>
      <c r="PY14" s="97">
        <f>Seniori!PY32</f>
        <v>0</v>
      </c>
      <c r="PZ14" s="97">
        <f>Seniori!PZ32</f>
        <v>0</v>
      </c>
      <c r="QA14" s="97">
        <f>Seniori!QA32</f>
        <v>0</v>
      </c>
      <c r="QB14" s="97">
        <f>Seniori!QB32</f>
        <v>0</v>
      </c>
      <c r="QC14" s="97">
        <f>Seniori!QC32</f>
        <v>0</v>
      </c>
      <c r="QD14" s="97">
        <f>Seniori!QD32</f>
        <v>0</v>
      </c>
      <c r="QE14" s="97">
        <f>Seniori!QE32</f>
        <v>0</v>
      </c>
      <c r="QF14" s="97">
        <f>Seniori!QF32</f>
        <v>0</v>
      </c>
      <c r="QG14" s="97">
        <f>Seniori!QG32</f>
        <v>0</v>
      </c>
      <c r="QH14" s="97">
        <f>Seniori!QH32</f>
        <v>0</v>
      </c>
      <c r="QI14" s="97">
        <f>Seniori!QI32</f>
        <v>0</v>
      </c>
      <c r="QJ14" s="97">
        <f>Seniori!QJ32</f>
        <v>0</v>
      </c>
      <c r="QK14" s="97">
        <f>Seniori!QK32</f>
        <v>0</v>
      </c>
      <c r="QL14" s="97">
        <f>Seniori!QL32</f>
        <v>0</v>
      </c>
      <c r="QM14" s="97">
        <f>Seniori!QM32</f>
        <v>0</v>
      </c>
      <c r="QN14" s="97">
        <f>Seniori!QN32</f>
        <v>0</v>
      </c>
      <c r="QO14" s="97">
        <f>Seniori!QO32</f>
        <v>0</v>
      </c>
      <c r="QP14" s="97">
        <f>Seniori!QP32</f>
        <v>0</v>
      </c>
      <c r="QQ14" s="97">
        <f>Seniori!QQ32</f>
        <v>0</v>
      </c>
      <c r="QR14" s="97">
        <f>Seniori!QR32</f>
        <v>0</v>
      </c>
      <c r="QS14" s="97">
        <f>Seniori!QS32</f>
        <v>0</v>
      </c>
      <c r="QT14" s="97">
        <f>Seniori!QT32</f>
        <v>0</v>
      </c>
      <c r="QU14" s="97">
        <f>Seniori!QU32</f>
        <v>0</v>
      </c>
      <c r="QV14" s="97">
        <f>Seniori!QV32</f>
        <v>0</v>
      </c>
      <c r="QW14" s="97">
        <f>Seniori!QW32</f>
        <v>0</v>
      </c>
      <c r="QX14" s="97">
        <f>Seniori!QX32</f>
        <v>0</v>
      </c>
      <c r="QY14" s="97">
        <f>Seniori!QY32</f>
        <v>0</v>
      </c>
      <c r="QZ14" s="97">
        <f>Seniori!QZ32</f>
        <v>0</v>
      </c>
      <c r="RA14" s="97">
        <f>Seniori!RA32</f>
        <v>0</v>
      </c>
      <c r="RB14" s="97">
        <f>Seniori!RB32</f>
        <v>0</v>
      </c>
      <c r="RC14" s="97">
        <f>Seniori!RC32</f>
        <v>0</v>
      </c>
      <c r="RD14" s="97">
        <f>Seniori!RD32</f>
        <v>0</v>
      </c>
      <c r="RE14" s="97">
        <f>Seniori!RE32</f>
        <v>0</v>
      </c>
      <c r="RF14" s="97">
        <f>Seniori!RF32</f>
        <v>0</v>
      </c>
      <c r="RG14" s="97">
        <f>Seniori!RG32</f>
        <v>0</v>
      </c>
      <c r="RH14" s="97">
        <f>Seniori!RH32</f>
        <v>0</v>
      </c>
      <c r="RI14" s="97">
        <f>Seniori!RI32</f>
        <v>0</v>
      </c>
      <c r="RJ14" s="97">
        <f>Seniori!RJ32</f>
        <v>0</v>
      </c>
      <c r="RK14" s="97">
        <f>Seniori!RK32</f>
        <v>0</v>
      </c>
      <c r="RL14" s="97">
        <f>Seniori!RL32</f>
        <v>0</v>
      </c>
      <c r="RM14" s="97">
        <f>Seniori!RM32</f>
        <v>0</v>
      </c>
      <c r="RN14" s="97">
        <f>Seniori!RN32</f>
        <v>0</v>
      </c>
      <c r="RO14" s="97">
        <f>Seniori!RO32</f>
        <v>0</v>
      </c>
      <c r="RP14" s="97">
        <f>Seniori!RP32</f>
        <v>0</v>
      </c>
      <c r="RQ14" s="97">
        <f>Seniori!RQ32</f>
        <v>0</v>
      </c>
      <c r="RR14" s="97">
        <f>Seniori!RR32</f>
        <v>0</v>
      </c>
      <c r="RS14" s="97">
        <f>Seniori!RS32</f>
        <v>0</v>
      </c>
      <c r="RT14" s="97">
        <f>Seniori!RT32</f>
        <v>0</v>
      </c>
      <c r="RU14" s="97">
        <f>Seniori!RU32</f>
        <v>0</v>
      </c>
      <c r="RV14" s="97">
        <f>Seniori!RV32</f>
        <v>0</v>
      </c>
      <c r="RW14" s="97">
        <f>Seniori!RW32</f>
        <v>0</v>
      </c>
      <c r="RX14" s="97">
        <f>Seniori!RX32</f>
        <v>0</v>
      </c>
      <c r="RY14" s="97">
        <f>Seniori!RY32</f>
        <v>0</v>
      </c>
      <c r="RZ14" s="97">
        <f>Seniori!RZ32</f>
        <v>0</v>
      </c>
      <c r="SA14" s="97">
        <f>Seniori!SA32</f>
        <v>0</v>
      </c>
      <c r="SB14" s="97">
        <f>Seniori!SB32</f>
        <v>0</v>
      </c>
      <c r="SC14" s="97">
        <f>Seniori!SC32</f>
        <v>0</v>
      </c>
      <c r="SD14" s="97">
        <f>Seniori!SD32</f>
        <v>0</v>
      </c>
      <c r="SE14" s="97">
        <f>Seniori!SE32</f>
        <v>0</v>
      </c>
      <c r="SF14" s="97">
        <f>Seniori!SF32</f>
        <v>0</v>
      </c>
      <c r="SG14" s="97">
        <f>Seniori!SG32</f>
        <v>0</v>
      </c>
      <c r="SH14" s="97">
        <f>Seniori!SH32</f>
        <v>0</v>
      </c>
      <c r="SI14" s="97">
        <f>Seniori!SI32</f>
        <v>0</v>
      </c>
      <c r="SJ14" s="97">
        <f>Seniori!SJ32</f>
        <v>0</v>
      </c>
      <c r="SK14" s="97">
        <f>Seniori!SK32</f>
        <v>0</v>
      </c>
      <c r="SL14" s="97">
        <f>Seniori!SL32</f>
        <v>0</v>
      </c>
      <c r="SM14" s="97">
        <f>Seniori!SM32</f>
        <v>0</v>
      </c>
      <c r="SN14" s="97">
        <f>Seniori!SN32</f>
        <v>0</v>
      </c>
      <c r="SO14" s="97">
        <f>Seniori!SO32</f>
        <v>0</v>
      </c>
      <c r="SP14" s="97">
        <f>Seniori!SP32</f>
        <v>0</v>
      </c>
      <c r="SQ14" s="97">
        <f>Seniori!SQ32</f>
        <v>0</v>
      </c>
      <c r="SR14" s="97">
        <f>Seniori!SR32</f>
        <v>0</v>
      </c>
      <c r="SS14" s="97">
        <f>Seniori!SS32</f>
        <v>0</v>
      </c>
      <c r="ST14" s="97">
        <f>Seniori!ST32</f>
        <v>0</v>
      </c>
      <c r="SU14" s="97">
        <f>Seniori!SU32</f>
        <v>0</v>
      </c>
      <c r="SV14" s="97">
        <f>Seniori!SV32</f>
        <v>0</v>
      </c>
      <c r="SW14" s="97">
        <f>Seniori!SW32</f>
        <v>0</v>
      </c>
      <c r="SX14" s="97">
        <f>Seniori!SX32</f>
        <v>0</v>
      </c>
      <c r="SY14" s="97">
        <f>Seniori!SY32</f>
        <v>0</v>
      </c>
      <c r="SZ14" s="97">
        <f>Seniori!SZ32</f>
        <v>0</v>
      </c>
      <c r="TA14" s="97">
        <f>Seniori!TA32</f>
        <v>0</v>
      </c>
      <c r="TB14" s="97">
        <f>Seniori!TB32</f>
        <v>0</v>
      </c>
    </row>
    <row r="15" spans="1:522" s="10" customFormat="1" ht="18" customHeight="1" x14ac:dyDescent="0.2">
      <c r="A15" s="12">
        <v>7</v>
      </c>
      <c r="B15" s="11" t="s">
        <v>122</v>
      </c>
      <c r="C15" s="1">
        <v>11791</v>
      </c>
      <c r="D15" s="180">
        <v>2018</v>
      </c>
      <c r="E15" s="4" t="s">
        <v>34</v>
      </c>
      <c r="F15" s="1">
        <v>2093</v>
      </c>
      <c r="G15" s="9" t="s">
        <v>96</v>
      </c>
      <c r="H15" s="4" t="s">
        <v>35</v>
      </c>
      <c r="I15" s="1">
        <f t="shared" si="0"/>
        <v>29</v>
      </c>
      <c r="J15" s="12">
        <f>Tabuľka311[[#This Row],[Stĺpec9]]</f>
        <v>29</v>
      </c>
      <c r="K15" s="97">
        <f>Seniori!K40</f>
        <v>0</v>
      </c>
      <c r="L15" s="97">
        <f>Seniori!L40</f>
        <v>0</v>
      </c>
      <c r="M15" s="97">
        <f>Seniori!M40</f>
        <v>0</v>
      </c>
      <c r="N15" s="97">
        <f>Seniori!N40</f>
        <v>0</v>
      </c>
      <c r="O15" s="97">
        <f>Seniori!O40</f>
        <v>0</v>
      </c>
      <c r="P15" s="97">
        <f>Seniori!P40</f>
        <v>0</v>
      </c>
      <c r="Q15" s="97">
        <f>Seniori!Q40</f>
        <v>0</v>
      </c>
      <c r="R15" s="97">
        <f>Seniori!R40</f>
        <v>0</v>
      </c>
      <c r="S15" s="97">
        <f>Seniori!S40</f>
        <v>0</v>
      </c>
      <c r="T15" s="97">
        <f>Seniori!T40</f>
        <v>0</v>
      </c>
      <c r="U15" s="97">
        <f>Seniori!U40</f>
        <v>0</v>
      </c>
      <c r="V15" s="97">
        <f>Seniori!V40</f>
        <v>0</v>
      </c>
      <c r="W15" s="97">
        <f>Seniori!W40</f>
        <v>0</v>
      </c>
      <c r="X15" s="97">
        <f>Seniori!X40</f>
        <v>0</v>
      </c>
      <c r="Y15" s="97">
        <f>Seniori!Y40</f>
        <v>0</v>
      </c>
      <c r="Z15" s="97">
        <f>Seniori!Z40</f>
        <v>0</v>
      </c>
      <c r="AA15" s="97">
        <f>Seniori!AA40</f>
        <v>0</v>
      </c>
      <c r="AB15" s="97">
        <f>Seniori!AB40</f>
        <v>0</v>
      </c>
      <c r="AC15" s="97">
        <f>Seniori!AC40</f>
        <v>0</v>
      </c>
      <c r="AD15" s="97">
        <f>Seniori!AD40</f>
        <v>0</v>
      </c>
      <c r="AE15" s="97">
        <f>Seniori!AE40</f>
        <v>0</v>
      </c>
      <c r="AF15" s="97">
        <f>Seniori!AF40</f>
        <v>0</v>
      </c>
      <c r="AG15" s="97">
        <f>Seniori!AG40</f>
        <v>0</v>
      </c>
      <c r="AH15" s="97">
        <f>Seniori!AH40</f>
        <v>0</v>
      </c>
      <c r="AI15" s="97">
        <f>Seniori!AI40</f>
        <v>0</v>
      </c>
      <c r="AJ15" s="97">
        <f>Seniori!AJ40</f>
        <v>0</v>
      </c>
      <c r="AK15" s="97">
        <f>Seniori!AK40</f>
        <v>0</v>
      </c>
      <c r="AL15" s="97">
        <f>Seniori!AL40</f>
        <v>0</v>
      </c>
      <c r="AM15" s="97">
        <f>Seniori!AM40</f>
        <v>0</v>
      </c>
      <c r="AN15" s="97">
        <f>Seniori!AN40</f>
        <v>0</v>
      </c>
      <c r="AO15" s="97">
        <f>Seniori!AO40</f>
        <v>0</v>
      </c>
      <c r="AP15" s="97">
        <f>Seniori!AP40</f>
        <v>0</v>
      </c>
      <c r="AQ15" s="97">
        <f>Seniori!AQ40</f>
        <v>0</v>
      </c>
      <c r="AR15" s="97">
        <f>Seniori!AR40</f>
        <v>0</v>
      </c>
      <c r="AS15" s="97">
        <f>Seniori!AS40</f>
        <v>0</v>
      </c>
      <c r="AT15" s="97">
        <f>Seniori!AT40</f>
        <v>0</v>
      </c>
      <c r="AU15" s="97">
        <f>Seniori!AU40</f>
        <v>0</v>
      </c>
      <c r="AV15" s="97">
        <f>Seniori!AV40</f>
        <v>0</v>
      </c>
      <c r="AW15" s="97">
        <f>Seniori!AW40</f>
        <v>0</v>
      </c>
      <c r="AX15" s="97">
        <f>Seniori!AX40</f>
        <v>0</v>
      </c>
      <c r="AY15" s="97">
        <f>Seniori!AY40</f>
        <v>0</v>
      </c>
      <c r="AZ15" s="97">
        <f>Seniori!AZ40</f>
        <v>0</v>
      </c>
      <c r="BA15" s="97">
        <f>Seniori!BA40</f>
        <v>0</v>
      </c>
      <c r="BB15" s="97">
        <f>Seniori!BB40</f>
        <v>0</v>
      </c>
      <c r="BC15" s="97">
        <f>Seniori!BC40</f>
        <v>0</v>
      </c>
      <c r="BD15" s="97">
        <f>Seniori!BD40</f>
        <v>0</v>
      </c>
      <c r="BE15" s="97">
        <f>Seniori!BE40</f>
        <v>0</v>
      </c>
      <c r="BF15" s="97">
        <f>Seniori!BF40</f>
        <v>0</v>
      </c>
      <c r="BG15" s="97">
        <f>Seniori!BG40</f>
        <v>0</v>
      </c>
      <c r="BH15" s="97">
        <f>Seniori!BH40</f>
        <v>0</v>
      </c>
      <c r="BI15" s="97">
        <f>Seniori!BI40</f>
        <v>0</v>
      </c>
      <c r="BJ15" s="97">
        <f>Seniori!BJ40</f>
        <v>0</v>
      </c>
      <c r="BK15" s="97">
        <f>Seniori!BK40</f>
        <v>0</v>
      </c>
      <c r="BL15" s="97">
        <f>Seniori!BL40</f>
        <v>0</v>
      </c>
      <c r="BM15" s="97">
        <f>Seniori!BM40</f>
        <v>0</v>
      </c>
      <c r="BN15" s="97">
        <f>Seniori!BN40</f>
        <v>0</v>
      </c>
      <c r="BO15" s="97">
        <f>Seniori!BO40</f>
        <v>0</v>
      </c>
      <c r="BP15" s="97">
        <f>Seniori!BP40</f>
        <v>0</v>
      </c>
      <c r="BQ15" s="97">
        <f>Seniori!BQ40</f>
        <v>0</v>
      </c>
      <c r="BR15" s="97">
        <f>Seniori!BR40</f>
        <v>0</v>
      </c>
      <c r="BS15" s="97">
        <f>Seniori!BS40</f>
        <v>0</v>
      </c>
      <c r="BT15" s="97">
        <f>Seniori!BT40</f>
        <v>0</v>
      </c>
      <c r="BU15" s="97">
        <f>Seniori!BU40</f>
        <v>0</v>
      </c>
      <c r="BV15" s="97">
        <f>Seniori!BV40</f>
        <v>0</v>
      </c>
      <c r="BW15" s="97">
        <f>Seniori!BW40</f>
        <v>0</v>
      </c>
      <c r="BX15" s="97">
        <f>Seniori!BX40</f>
        <v>0</v>
      </c>
      <c r="BY15" s="97">
        <f>Seniori!BY40</f>
        <v>0</v>
      </c>
      <c r="BZ15" s="97">
        <f>Seniori!BZ40</f>
        <v>0</v>
      </c>
      <c r="CA15" s="97">
        <f>Seniori!CA40</f>
        <v>0</v>
      </c>
      <c r="CB15" s="97">
        <f>Seniori!CB40</f>
        <v>0</v>
      </c>
      <c r="CC15" s="97">
        <f>Seniori!CC40</f>
        <v>0</v>
      </c>
      <c r="CD15" s="97">
        <f>Seniori!CD40</f>
        <v>14</v>
      </c>
      <c r="CE15" s="97">
        <f>Seniori!CE40</f>
        <v>0</v>
      </c>
      <c r="CF15" s="97">
        <f>Seniori!CF40</f>
        <v>0</v>
      </c>
      <c r="CG15" s="97"/>
      <c r="CH15" s="97">
        <f>Seniori!CH40</f>
        <v>0</v>
      </c>
      <c r="CI15" s="97">
        <f>Seniori!CI40</f>
        <v>0</v>
      </c>
      <c r="CJ15" s="97">
        <f>Seniori!CJ40</f>
        <v>0</v>
      </c>
      <c r="CK15" s="97">
        <f>Seniori!CK40</f>
        <v>0</v>
      </c>
      <c r="CL15" s="97">
        <f>Seniori!CL40</f>
        <v>0</v>
      </c>
      <c r="CM15" s="97">
        <f>Seniori!CM40</f>
        <v>0</v>
      </c>
      <c r="CN15" s="97">
        <f>Seniori!CN40</f>
        <v>15</v>
      </c>
      <c r="CO15" s="97">
        <f>Seniori!CO40</f>
        <v>0</v>
      </c>
      <c r="CP15" s="97">
        <f>Seniori!CP40</f>
        <v>0</v>
      </c>
      <c r="CQ15" s="97">
        <f>Seniori!CQ40</f>
        <v>0</v>
      </c>
      <c r="CR15" s="97">
        <f>Seniori!CR40</f>
        <v>0</v>
      </c>
      <c r="CS15" s="97">
        <f>Seniori!CS40</f>
        <v>0</v>
      </c>
      <c r="CT15" s="97">
        <f>Seniori!CT40</f>
        <v>0</v>
      </c>
      <c r="CU15" s="97">
        <f>Seniori!CU40</f>
        <v>0</v>
      </c>
      <c r="CV15" s="97">
        <f>Seniori!CV40</f>
        <v>0</v>
      </c>
      <c r="CW15" s="97">
        <f>Seniori!CW40</f>
        <v>0</v>
      </c>
      <c r="CX15" s="97">
        <f>Seniori!CX40</f>
        <v>0</v>
      </c>
      <c r="CY15" s="97">
        <f>Seniori!CY40</f>
        <v>0</v>
      </c>
      <c r="CZ15" s="97">
        <f>Seniori!CZ40</f>
        <v>0</v>
      </c>
      <c r="DA15" s="97">
        <f>Seniori!DA40</f>
        <v>0</v>
      </c>
      <c r="DB15" s="97">
        <f>Seniori!DB40</f>
        <v>0</v>
      </c>
      <c r="DC15" s="97">
        <f>Seniori!DC40</f>
        <v>0</v>
      </c>
      <c r="DD15" s="97">
        <f>Seniori!DD40</f>
        <v>0</v>
      </c>
      <c r="DE15" s="97">
        <f>Seniori!DE40</f>
        <v>0</v>
      </c>
      <c r="DF15" s="97">
        <f>Seniori!DF40</f>
        <v>0</v>
      </c>
      <c r="DG15" s="97">
        <f>Seniori!DG40</f>
        <v>0</v>
      </c>
      <c r="DH15" s="97">
        <f>Seniori!DH40</f>
        <v>0</v>
      </c>
      <c r="DI15" s="97">
        <f>Seniori!DI40</f>
        <v>0</v>
      </c>
      <c r="DJ15" s="97">
        <f>Seniori!DJ40</f>
        <v>0</v>
      </c>
      <c r="DK15" s="97">
        <f>Seniori!DK40</f>
        <v>0</v>
      </c>
      <c r="DL15" s="97">
        <f>Seniori!DL40</f>
        <v>0</v>
      </c>
      <c r="DM15" s="97">
        <f>Seniori!DM40</f>
        <v>0</v>
      </c>
      <c r="DN15" s="97">
        <f>Seniori!DN40</f>
        <v>0</v>
      </c>
      <c r="DO15" s="97">
        <f>Seniori!DO40</f>
        <v>0</v>
      </c>
      <c r="DP15" s="97">
        <f>Seniori!DP40</f>
        <v>0</v>
      </c>
      <c r="DQ15" s="97">
        <f>Seniori!DQ40</f>
        <v>0</v>
      </c>
      <c r="DR15" s="97">
        <f>Seniori!DR40</f>
        <v>0</v>
      </c>
      <c r="DS15" s="97">
        <f>Seniori!DS40</f>
        <v>0</v>
      </c>
      <c r="DT15" s="97">
        <f>Seniori!DT40</f>
        <v>0</v>
      </c>
      <c r="DU15" s="97">
        <f>Seniori!DU40</f>
        <v>0</v>
      </c>
      <c r="DV15" s="97">
        <f>Seniori!DV40</f>
        <v>0</v>
      </c>
      <c r="DW15" s="97">
        <f>Seniori!DW40</f>
        <v>0</v>
      </c>
      <c r="DX15" s="97">
        <f>Seniori!DX40</f>
        <v>0</v>
      </c>
      <c r="DY15" s="97">
        <f>Seniori!DY40</f>
        <v>0</v>
      </c>
      <c r="DZ15" s="97">
        <f>Seniori!DZ40</f>
        <v>0</v>
      </c>
      <c r="EA15" s="97">
        <f>Seniori!EA40</f>
        <v>0</v>
      </c>
      <c r="EB15" s="97">
        <f>Seniori!EB40</f>
        <v>0</v>
      </c>
      <c r="EC15" s="97">
        <f>Seniori!EC40</f>
        <v>0</v>
      </c>
      <c r="ED15" s="97">
        <f>Seniori!ED40</f>
        <v>0</v>
      </c>
      <c r="EE15" s="97">
        <f>Seniori!EE40</f>
        <v>0</v>
      </c>
      <c r="EF15" s="97">
        <f>Seniori!EF40</f>
        <v>0</v>
      </c>
      <c r="EG15" s="97">
        <f>Seniori!EG40</f>
        <v>0</v>
      </c>
      <c r="EH15" s="97">
        <f>Seniori!EH40</f>
        <v>0</v>
      </c>
      <c r="EI15" s="97">
        <f>Seniori!EI40</f>
        <v>0</v>
      </c>
      <c r="EJ15" s="97">
        <f>Seniori!EJ40</f>
        <v>0</v>
      </c>
      <c r="EK15" s="97">
        <f>Seniori!EK40</f>
        <v>0</v>
      </c>
      <c r="EL15" s="97">
        <f>Seniori!EL40</f>
        <v>0</v>
      </c>
      <c r="EM15" s="97">
        <f>Seniori!EM40</f>
        <v>0</v>
      </c>
      <c r="EN15" s="97">
        <f>Seniori!EN40</f>
        <v>0</v>
      </c>
      <c r="EO15" s="97">
        <f>Seniori!EO40</f>
        <v>0</v>
      </c>
      <c r="EP15" s="97">
        <f>Seniori!EP40</f>
        <v>0</v>
      </c>
      <c r="EQ15" s="97">
        <f>Seniori!EQ40</f>
        <v>0</v>
      </c>
      <c r="ER15" s="97">
        <f>Seniori!ER40</f>
        <v>0</v>
      </c>
      <c r="ES15" s="97">
        <f>Seniori!ES40</f>
        <v>0</v>
      </c>
      <c r="ET15" s="97">
        <f>Seniori!ET40</f>
        <v>0</v>
      </c>
      <c r="EU15" s="97">
        <f>Seniori!EU40</f>
        <v>0</v>
      </c>
      <c r="EV15" s="97">
        <f>Seniori!EV40</f>
        <v>0</v>
      </c>
      <c r="EW15" s="97">
        <f>Seniori!EW40</f>
        <v>0</v>
      </c>
      <c r="EX15" s="97">
        <f>Seniori!EX40</f>
        <v>0</v>
      </c>
      <c r="EY15" s="97">
        <f>Seniori!EY40</f>
        <v>0</v>
      </c>
      <c r="EZ15" s="97">
        <f>Seniori!EZ40</f>
        <v>0</v>
      </c>
      <c r="FA15" s="97">
        <f>Seniori!FA40</f>
        <v>0</v>
      </c>
      <c r="FB15" s="97">
        <f>Seniori!FB40</f>
        <v>0</v>
      </c>
      <c r="FC15" s="97">
        <f>Seniori!FC40</f>
        <v>0</v>
      </c>
      <c r="FD15" s="97">
        <f>Seniori!FD40</f>
        <v>0</v>
      </c>
      <c r="FE15" s="97">
        <f>Seniori!FE40</f>
        <v>0</v>
      </c>
      <c r="FF15" s="97">
        <f>Seniori!FF40</f>
        <v>0</v>
      </c>
      <c r="FG15" s="97">
        <f>Seniori!FG40</f>
        <v>0</v>
      </c>
      <c r="FH15" s="97">
        <f>Seniori!FH40</f>
        <v>0</v>
      </c>
      <c r="FI15" s="97">
        <f>Seniori!FI40</f>
        <v>0</v>
      </c>
      <c r="FJ15" s="97">
        <f>Seniori!FJ40</f>
        <v>0</v>
      </c>
      <c r="FK15" s="97">
        <f>Seniori!FK40</f>
        <v>0</v>
      </c>
      <c r="FL15" s="97">
        <f>Seniori!FL40</f>
        <v>0</v>
      </c>
      <c r="FM15" s="97">
        <f>Seniori!FM40</f>
        <v>0</v>
      </c>
      <c r="FN15" s="97">
        <f>Seniori!FN40</f>
        <v>0</v>
      </c>
      <c r="FO15" s="97">
        <f>Seniori!FO40</f>
        <v>0</v>
      </c>
      <c r="FP15" s="97">
        <f>Seniori!FP40</f>
        <v>0</v>
      </c>
      <c r="FQ15" s="97">
        <f>Seniori!FQ40</f>
        <v>0</v>
      </c>
      <c r="FR15" s="97">
        <f>Seniori!FR40</f>
        <v>0</v>
      </c>
      <c r="FS15" s="97">
        <f>Seniori!FS40</f>
        <v>0</v>
      </c>
      <c r="FT15" s="97">
        <f>Seniori!FT40</f>
        <v>0</v>
      </c>
      <c r="FU15" s="97">
        <f>Seniori!FU40</f>
        <v>0</v>
      </c>
      <c r="FV15" s="97">
        <f>Seniori!FV40</f>
        <v>0</v>
      </c>
      <c r="FW15" s="97">
        <f>Seniori!FW40</f>
        <v>0</v>
      </c>
      <c r="FX15" s="97">
        <f>Seniori!FX40</f>
        <v>0</v>
      </c>
      <c r="FY15" s="97">
        <f>Seniori!FY40</f>
        <v>0</v>
      </c>
      <c r="FZ15" s="97">
        <f>Seniori!FZ40</f>
        <v>0</v>
      </c>
      <c r="GA15" s="97">
        <f>Seniori!GA40</f>
        <v>0</v>
      </c>
      <c r="GB15" s="97">
        <f>Seniori!GB40</f>
        <v>0</v>
      </c>
      <c r="GC15" s="97">
        <f>Seniori!GC40</f>
        <v>0</v>
      </c>
      <c r="GD15" s="97">
        <f>Seniori!GD40</f>
        <v>0</v>
      </c>
      <c r="GE15" s="97">
        <f>Seniori!GE40</f>
        <v>0</v>
      </c>
      <c r="GF15" s="97">
        <f>Seniori!GF40</f>
        <v>0</v>
      </c>
      <c r="GG15" s="97">
        <f>Seniori!GG40</f>
        <v>0</v>
      </c>
      <c r="GH15" s="97">
        <f>Seniori!GH40</f>
        <v>0</v>
      </c>
      <c r="GI15" s="97">
        <f>Seniori!GI40</f>
        <v>0</v>
      </c>
      <c r="GJ15" s="97">
        <f>Seniori!GJ40</f>
        <v>0</v>
      </c>
      <c r="GK15" s="97">
        <f>Seniori!GK40</f>
        <v>0</v>
      </c>
      <c r="GL15" s="97">
        <f>Seniori!GL40</f>
        <v>0</v>
      </c>
      <c r="GM15" s="97">
        <f>Seniori!GM40</f>
        <v>0</v>
      </c>
      <c r="GN15" s="97">
        <f>Seniori!GN40</f>
        <v>0</v>
      </c>
      <c r="GO15" s="97">
        <f>Seniori!GO40</f>
        <v>0</v>
      </c>
      <c r="GP15" s="97">
        <f>Seniori!GP40</f>
        <v>0</v>
      </c>
      <c r="GQ15" s="97">
        <f>Seniori!GQ40</f>
        <v>0</v>
      </c>
      <c r="GR15" s="97">
        <f>Seniori!GR40</f>
        <v>0</v>
      </c>
      <c r="GS15" s="97">
        <f>Seniori!GS40</f>
        <v>0</v>
      </c>
      <c r="GT15" s="97">
        <f>Seniori!GT40</f>
        <v>0</v>
      </c>
      <c r="GU15" s="97">
        <f>Seniori!GU40</f>
        <v>0</v>
      </c>
      <c r="GV15" s="97">
        <f>Seniori!GV40</f>
        <v>0</v>
      </c>
      <c r="GW15" s="97">
        <f>Seniori!GW40</f>
        <v>0</v>
      </c>
      <c r="GX15" s="97">
        <f>Seniori!GX40</f>
        <v>0</v>
      </c>
      <c r="GY15" s="97">
        <f>Seniori!GY40</f>
        <v>0</v>
      </c>
      <c r="GZ15" s="97">
        <f>Seniori!GZ40</f>
        <v>0</v>
      </c>
      <c r="HA15" s="97">
        <f>Seniori!HA40</f>
        <v>0</v>
      </c>
      <c r="HB15" s="97">
        <f>Seniori!HB40</f>
        <v>0</v>
      </c>
      <c r="HC15" s="97">
        <f>Seniori!HC40</f>
        <v>0</v>
      </c>
      <c r="HD15" s="97">
        <f>Seniori!HD40</f>
        <v>0</v>
      </c>
      <c r="HE15" s="97">
        <f>Seniori!HE40</f>
        <v>0</v>
      </c>
      <c r="HF15" s="97">
        <f>Seniori!HF40</f>
        <v>0</v>
      </c>
      <c r="HG15" s="97">
        <f>Seniori!HG40</f>
        <v>0</v>
      </c>
      <c r="HH15" s="97">
        <f>Seniori!HH40</f>
        <v>0</v>
      </c>
      <c r="HI15" s="97">
        <f>Seniori!HI40</f>
        <v>0</v>
      </c>
      <c r="HJ15" s="97">
        <f>Seniori!HJ40</f>
        <v>0</v>
      </c>
      <c r="HK15" s="97">
        <f>Seniori!HK40</f>
        <v>0</v>
      </c>
      <c r="HL15" s="97">
        <f>Seniori!HL40</f>
        <v>0</v>
      </c>
      <c r="HM15" s="97">
        <f>Seniori!HM40</f>
        <v>0</v>
      </c>
      <c r="HN15" s="97">
        <f>Seniori!HN40</f>
        <v>0</v>
      </c>
      <c r="HO15" s="97">
        <f>Seniori!HO40</f>
        <v>0</v>
      </c>
      <c r="HP15" s="97">
        <f>Seniori!HP40</f>
        <v>0</v>
      </c>
      <c r="HQ15" s="97">
        <f>Seniori!HQ40</f>
        <v>0</v>
      </c>
      <c r="HR15" s="97">
        <f>Seniori!HR40</f>
        <v>0</v>
      </c>
      <c r="HS15" s="97">
        <f>Seniori!HS40</f>
        <v>0</v>
      </c>
      <c r="HT15" s="97">
        <f>Seniori!HT40</f>
        <v>0</v>
      </c>
      <c r="HU15" s="97">
        <f>Seniori!HU40</f>
        <v>0</v>
      </c>
      <c r="HV15" s="97">
        <f>Seniori!HV40</f>
        <v>0</v>
      </c>
      <c r="HW15" s="97">
        <f>Seniori!HW40</f>
        <v>0</v>
      </c>
      <c r="HX15" s="97">
        <f>Seniori!HX40</f>
        <v>0</v>
      </c>
      <c r="HY15" s="97">
        <f>Seniori!HY40</f>
        <v>0</v>
      </c>
      <c r="HZ15" s="97">
        <f>Seniori!HZ40</f>
        <v>0</v>
      </c>
      <c r="IA15" s="97">
        <f>Seniori!IA40</f>
        <v>0</v>
      </c>
      <c r="IB15" s="97">
        <f>Seniori!IB40</f>
        <v>0</v>
      </c>
      <c r="IC15" s="97">
        <f>Seniori!IC40</f>
        <v>0</v>
      </c>
      <c r="ID15" s="97">
        <f>Seniori!ID40</f>
        <v>0</v>
      </c>
      <c r="IE15" s="97">
        <f>Seniori!IE40</f>
        <v>0</v>
      </c>
      <c r="IF15" s="97">
        <f>Seniori!IF40</f>
        <v>0</v>
      </c>
      <c r="IG15" s="97">
        <f>Seniori!IG40</f>
        <v>0</v>
      </c>
      <c r="IH15" s="97">
        <f>Seniori!IH40</f>
        <v>0</v>
      </c>
      <c r="II15" s="97">
        <f>Seniori!II40</f>
        <v>0</v>
      </c>
      <c r="IJ15" s="97">
        <f>Seniori!IJ40</f>
        <v>0</v>
      </c>
      <c r="IK15" s="97">
        <f>Seniori!IK40</f>
        <v>0</v>
      </c>
      <c r="IL15" s="97">
        <f>Seniori!IL40</f>
        <v>0</v>
      </c>
      <c r="IM15" s="97">
        <f>Seniori!IM40</f>
        <v>0</v>
      </c>
      <c r="IN15" s="97">
        <f>Seniori!IN40</f>
        <v>0</v>
      </c>
      <c r="IO15" s="97">
        <f>Seniori!IO40</f>
        <v>0</v>
      </c>
      <c r="IP15" s="97">
        <f>Seniori!IP40</f>
        <v>0</v>
      </c>
      <c r="IQ15" s="97">
        <f>Seniori!IQ40</f>
        <v>0</v>
      </c>
      <c r="IR15" s="97">
        <f>Seniori!IR40</f>
        <v>0</v>
      </c>
      <c r="IS15" s="97">
        <f>Seniori!IS40</f>
        <v>0</v>
      </c>
      <c r="IT15" s="97">
        <f>Seniori!IT40</f>
        <v>0</v>
      </c>
      <c r="IU15" s="97">
        <f>Seniori!IU40</f>
        <v>0</v>
      </c>
      <c r="IV15" s="97">
        <f>Seniori!IV40</f>
        <v>0</v>
      </c>
      <c r="IW15" s="97">
        <f>Seniori!IW40</f>
        <v>0</v>
      </c>
      <c r="IX15" s="97">
        <f>Seniori!IX40</f>
        <v>0</v>
      </c>
      <c r="IY15" s="97">
        <f>Seniori!IY40</f>
        <v>0</v>
      </c>
      <c r="IZ15" s="97">
        <f>Seniori!IZ40</f>
        <v>0</v>
      </c>
      <c r="JA15" s="97">
        <f>Seniori!JA40</f>
        <v>0</v>
      </c>
      <c r="JB15" s="97">
        <f>Seniori!JB40</f>
        <v>0</v>
      </c>
      <c r="JC15" s="97">
        <f>Seniori!JC40</f>
        <v>0</v>
      </c>
      <c r="JD15" s="97">
        <f>Seniori!JD40</f>
        <v>0</v>
      </c>
      <c r="JE15" s="97">
        <f>Seniori!JE40</f>
        <v>0</v>
      </c>
      <c r="JF15" s="97">
        <f>Seniori!JF40</f>
        <v>0</v>
      </c>
      <c r="JG15" s="97">
        <f>Seniori!JG40</f>
        <v>0</v>
      </c>
      <c r="JH15" s="97">
        <f>Seniori!JH40</f>
        <v>0</v>
      </c>
      <c r="JI15" s="97">
        <f>Seniori!JI40</f>
        <v>0</v>
      </c>
      <c r="JJ15" s="97">
        <f>Seniori!JJ40</f>
        <v>0</v>
      </c>
      <c r="JK15" s="97">
        <f>Seniori!JK40</f>
        <v>0</v>
      </c>
      <c r="JL15" s="97">
        <f>Seniori!JL40</f>
        <v>0</v>
      </c>
      <c r="JM15" s="97">
        <f>Seniori!JM40</f>
        <v>0</v>
      </c>
      <c r="JN15" s="97">
        <f>Seniori!JN40</f>
        <v>0</v>
      </c>
      <c r="JO15" s="97">
        <f>Seniori!JO40</f>
        <v>0</v>
      </c>
      <c r="JP15" s="97">
        <f>Seniori!JP40</f>
        <v>0</v>
      </c>
      <c r="JQ15" s="97">
        <f>Seniori!JQ40</f>
        <v>0</v>
      </c>
      <c r="JR15" s="97">
        <f>Seniori!JR40</f>
        <v>0</v>
      </c>
      <c r="JS15" s="97">
        <f>Seniori!JS40</f>
        <v>0</v>
      </c>
      <c r="JT15" s="97">
        <f>Seniori!JT40</f>
        <v>0</v>
      </c>
      <c r="JU15" s="97">
        <f>Seniori!JU40</f>
        <v>0</v>
      </c>
      <c r="JV15" s="97">
        <f>Seniori!JV40</f>
        <v>0</v>
      </c>
      <c r="JW15" s="97">
        <f>Seniori!JW40</f>
        <v>0</v>
      </c>
      <c r="JX15" s="97">
        <f>Seniori!JX40</f>
        <v>0</v>
      </c>
      <c r="JY15" s="97">
        <f>Seniori!JY40</f>
        <v>0</v>
      </c>
      <c r="JZ15" s="97">
        <f>Seniori!JZ40</f>
        <v>0</v>
      </c>
      <c r="KA15" s="97">
        <f>Seniori!KA40</f>
        <v>0</v>
      </c>
      <c r="KB15" s="97">
        <f>Seniori!KB40</f>
        <v>0</v>
      </c>
      <c r="KC15" s="97">
        <f>Seniori!KC40</f>
        <v>0</v>
      </c>
      <c r="KD15" s="97">
        <f>Seniori!KD40</f>
        <v>0</v>
      </c>
      <c r="KE15" s="97">
        <f>Seniori!KE40</f>
        <v>0</v>
      </c>
      <c r="KF15" s="97">
        <f>Seniori!KF40</f>
        <v>0</v>
      </c>
      <c r="KG15" s="97">
        <f>Seniori!KG40</f>
        <v>0</v>
      </c>
      <c r="KH15" s="97">
        <f>Seniori!KH40</f>
        <v>0</v>
      </c>
      <c r="KI15" s="97">
        <f>Seniori!KI40</f>
        <v>0</v>
      </c>
      <c r="KJ15" s="97">
        <f>Seniori!KJ40</f>
        <v>0</v>
      </c>
      <c r="KK15" s="97">
        <f>Seniori!KK40</f>
        <v>0</v>
      </c>
      <c r="KL15" s="97">
        <f>Seniori!KL40</f>
        <v>0</v>
      </c>
      <c r="KM15" s="97">
        <f>Seniori!KM40</f>
        <v>0</v>
      </c>
      <c r="KN15" s="97">
        <f>Seniori!KN40</f>
        <v>0</v>
      </c>
      <c r="KO15" s="97">
        <f>Seniori!KO40</f>
        <v>0</v>
      </c>
      <c r="KP15" s="97">
        <f>Seniori!KP40</f>
        <v>0</v>
      </c>
      <c r="KQ15" s="97">
        <f>Seniori!KQ40</f>
        <v>0</v>
      </c>
      <c r="KR15" s="97">
        <f>Seniori!KR40</f>
        <v>0</v>
      </c>
      <c r="KS15" s="97">
        <f>Seniori!KS40</f>
        <v>0</v>
      </c>
      <c r="KT15" s="97">
        <f>Seniori!KT40</f>
        <v>0</v>
      </c>
      <c r="KU15" s="97">
        <f>Seniori!KU40</f>
        <v>0</v>
      </c>
      <c r="KV15" s="97">
        <f>Seniori!KV40</f>
        <v>0</v>
      </c>
      <c r="KW15" s="97">
        <f>Seniori!KW40</f>
        <v>0</v>
      </c>
      <c r="KX15" s="97">
        <f>Seniori!KX40</f>
        <v>0</v>
      </c>
      <c r="KY15" s="97">
        <f>Seniori!KY40</f>
        <v>0</v>
      </c>
      <c r="KZ15" s="97">
        <f>Seniori!KZ40</f>
        <v>0</v>
      </c>
      <c r="LA15" s="97">
        <f>Seniori!LA40</f>
        <v>0</v>
      </c>
      <c r="LB15" s="97">
        <f>Seniori!LB40</f>
        <v>0</v>
      </c>
      <c r="LC15" s="97">
        <f>Seniori!LC40</f>
        <v>0</v>
      </c>
      <c r="LD15" s="97">
        <f>Seniori!LD40</f>
        <v>0</v>
      </c>
      <c r="LE15" s="97">
        <f>Seniori!LE40</f>
        <v>0</v>
      </c>
      <c r="LF15" s="97">
        <f>Seniori!LF40</f>
        <v>0</v>
      </c>
      <c r="LG15" s="97">
        <f>Seniori!LG40</f>
        <v>0</v>
      </c>
      <c r="LH15" s="97">
        <f>Seniori!LH40</f>
        <v>0</v>
      </c>
      <c r="LI15" s="97">
        <f>Seniori!LI40</f>
        <v>0</v>
      </c>
      <c r="LJ15" s="97">
        <f>Seniori!LJ40</f>
        <v>0</v>
      </c>
      <c r="LK15" s="97">
        <f>Seniori!LK40</f>
        <v>0</v>
      </c>
      <c r="LL15" s="97">
        <f>Seniori!LL40</f>
        <v>0</v>
      </c>
      <c r="LM15" s="97">
        <f>Seniori!LM40</f>
        <v>0</v>
      </c>
      <c r="LN15" s="97">
        <f>Seniori!LN40</f>
        <v>0</v>
      </c>
      <c r="LO15" s="97">
        <f>Seniori!LO40</f>
        <v>0</v>
      </c>
      <c r="LP15" s="97">
        <f>Seniori!LP40</f>
        <v>0</v>
      </c>
      <c r="LQ15" s="97">
        <f>Seniori!LQ40</f>
        <v>0</v>
      </c>
      <c r="LR15" s="97">
        <f>Seniori!LR40</f>
        <v>0</v>
      </c>
      <c r="LS15" s="97">
        <f>Seniori!LS40</f>
        <v>0</v>
      </c>
      <c r="LT15" s="97">
        <f>Seniori!LT40</f>
        <v>0</v>
      </c>
      <c r="LU15" s="97">
        <f>Seniori!LU40</f>
        <v>0</v>
      </c>
      <c r="LV15" s="97">
        <f>Seniori!LV40</f>
        <v>0</v>
      </c>
      <c r="LW15" s="97">
        <f>Seniori!LW40</f>
        <v>0</v>
      </c>
      <c r="LX15" s="97">
        <f>Seniori!LX40</f>
        <v>0</v>
      </c>
      <c r="LY15" s="97">
        <f>Seniori!LY40</f>
        <v>0</v>
      </c>
      <c r="LZ15" s="97">
        <f>Seniori!LZ40</f>
        <v>0</v>
      </c>
      <c r="MA15" s="97">
        <f>Seniori!MA40</f>
        <v>0</v>
      </c>
      <c r="MB15" s="97">
        <f>Seniori!MB40</f>
        <v>0</v>
      </c>
      <c r="MC15" s="97">
        <f>Seniori!MC40</f>
        <v>0</v>
      </c>
      <c r="MD15" s="97">
        <f>Seniori!MD40</f>
        <v>0</v>
      </c>
      <c r="ME15" s="97">
        <f>Seniori!ME40</f>
        <v>0</v>
      </c>
      <c r="MF15" s="97">
        <f>Seniori!MF40</f>
        <v>0</v>
      </c>
      <c r="MG15" s="97">
        <f>Seniori!MG40</f>
        <v>0</v>
      </c>
      <c r="MH15" s="97">
        <f>Seniori!MH40</f>
        <v>0</v>
      </c>
      <c r="MI15" s="97">
        <f>Seniori!MI40</f>
        <v>0</v>
      </c>
      <c r="MJ15" s="97">
        <f>Seniori!MJ40</f>
        <v>0</v>
      </c>
      <c r="MK15" s="97">
        <f>Seniori!MK40</f>
        <v>0</v>
      </c>
      <c r="ML15" s="97">
        <f>Seniori!ML40</f>
        <v>0</v>
      </c>
      <c r="MM15" s="97">
        <f>Seniori!MM40</f>
        <v>0</v>
      </c>
      <c r="MN15" s="97">
        <f>Seniori!MN40</f>
        <v>0</v>
      </c>
      <c r="MO15" s="97">
        <f>Seniori!MO40</f>
        <v>0</v>
      </c>
      <c r="MP15" s="97">
        <f>Seniori!MP40</f>
        <v>0</v>
      </c>
      <c r="MQ15" s="97">
        <f>Seniori!MQ40</f>
        <v>0</v>
      </c>
      <c r="MR15" s="97">
        <f>Seniori!MR40</f>
        <v>0</v>
      </c>
      <c r="MS15" s="97">
        <f>Seniori!MS40</f>
        <v>0</v>
      </c>
      <c r="MT15" s="97">
        <f>Seniori!MT40</f>
        <v>0</v>
      </c>
      <c r="MU15" s="97">
        <f>Seniori!MU40</f>
        <v>0</v>
      </c>
      <c r="MV15" s="97">
        <f>Seniori!MV40</f>
        <v>0</v>
      </c>
      <c r="MW15" s="97">
        <f>Seniori!MW40</f>
        <v>0</v>
      </c>
      <c r="MX15" s="97">
        <f>Seniori!MX40</f>
        <v>0</v>
      </c>
      <c r="MY15" s="97">
        <f>Seniori!MY40</f>
        <v>0</v>
      </c>
      <c r="MZ15" s="97">
        <f>Seniori!MZ40</f>
        <v>0</v>
      </c>
      <c r="NA15" s="97">
        <f>Seniori!NA40</f>
        <v>0</v>
      </c>
      <c r="NB15" s="97">
        <f>Seniori!NB40</f>
        <v>0</v>
      </c>
      <c r="NC15" s="97">
        <f>Seniori!NC40</f>
        <v>0</v>
      </c>
      <c r="ND15" s="97">
        <f>Seniori!ND40</f>
        <v>0</v>
      </c>
      <c r="NE15" s="97">
        <f>Seniori!NE40</f>
        <v>0</v>
      </c>
      <c r="NF15" s="97">
        <f>Seniori!NF40</f>
        <v>0</v>
      </c>
      <c r="NG15" s="97">
        <f>Seniori!NG40</f>
        <v>0</v>
      </c>
      <c r="NH15" s="97">
        <f>Seniori!NH40</f>
        <v>0</v>
      </c>
      <c r="NI15" s="97">
        <f>Seniori!NI40</f>
        <v>0</v>
      </c>
      <c r="NJ15" s="97">
        <f>Seniori!NJ40</f>
        <v>0</v>
      </c>
      <c r="NK15" s="97">
        <f>Seniori!NK40</f>
        <v>0</v>
      </c>
      <c r="NL15" s="97">
        <f>Seniori!NL40</f>
        <v>0</v>
      </c>
      <c r="NM15" s="97">
        <f>Seniori!NM40</f>
        <v>0</v>
      </c>
      <c r="NN15" s="97">
        <f>Seniori!NN40</f>
        <v>0</v>
      </c>
      <c r="NO15" s="97">
        <f>Seniori!NO40</f>
        <v>0</v>
      </c>
      <c r="NP15" s="97">
        <f>Seniori!NP40</f>
        <v>0</v>
      </c>
      <c r="NQ15" s="97">
        <f>Seniori!NQ40</f>
        <v>0</v>
      </c>
      <c r="NR15" s="97">
        <f>Seniori!NR40</f>
        <v>0</v>
      </c>
      <c r="NS15" s="97">
        <f>Seniori!NS40</f>
        <v>0</v>
      </c>
      <c r="NT15" s="97">
        <f>Seniori!NT40</f>
        <v>0</v>
      </c>
      <c r="NU15" s="97">
        <f>Seniori!NU40</f>
        <v>0</v>
      </c>
      <c r="NV15" s="97">
        <f>Seniori!NV40</f>
        <v>0</v>
      </c>
      <c r="NW15" s="97">
        <f>Seniori!NW40</f>
        <v>0</v>
      </c>
      <c r="NX15" s="97">
        <f>Seniori!NX40</f>
        <v>0</v>
      </c>
      <c r="NY15" s="97">
        <f>Seniori!NY40</f>
        <v>0</v>
      </c>
      <c r="NZ15" s="97">
        <f>Seniori!NZ40</f>
        <v>0</v>
      </c>
      <c r="OA15" s="97">
        <f>Seniori!OA40</f>
        <v>0</v>
      </c>
      <c r="OB15" s="97">
        <f>Seniori!OB40</f>
        <v>0</v>
      </c>
      <c r="OC15" s="97">
        <f>Seniori!OC40</f>
        <v>0</v>
      </c>
      <c r="OD15" s="97">
        <f>Seniori!OD40</f>
        <v>0</v>
      </c>
      <c r="OE15" s="97">
        <f>Seniori!OE40</f>
        <v>0</v>
      </c>
      <c r="OF15" s="97">
        <f>Seniori!OF40</f>
        <v>0</v>
      </c>
      <c r="OG15" s="97">
        <f>Seniori!OG40</f>
        <v>0</v>
      </c>
      <c r="OH15" s="97">
        <f>Seniori!OH40</f>
        <v>0</v>
      </c>
      <c r="OI15" s="97">
        <f>Seniori!OI40</f>
        <v>0</v>
      </c>
      <c r="OJ15" s="97">
        <f>Seniori!OJ40</f>
        <v>0</v>
      </c>
      <c r="OK15" s="97">
        <f>Seniori!OK40</f>
        <v>0</v>
      </c>
      <c r="OL15" s="97">
        <f>Seniori!OL40</f>
        <v>0</v>
      </c>
      <c r="OM15" s="97">
        <f>Seniori!OM40</f>
        <v>0</v>
      </c>
      <c r="ON15" s="97">
        <f>Seniori!ON40</f>
        <v>0</v>
      </c>
      <c r="OO15" s="97">
        <f>Seniori!OO40</f>
        <v>0</v>
      </c>
      <c r="OP15" s="97">
        <f>Seniori!OP40</f>
        <v>0</v>
      </c>
      <c r="OQ15" s="97">
        <f>Seniori!OQ40</f>
        <v>0</v>
      </c>
      <c r="OR15" s="97">
        <f>Seniori!OR40</f>
        <v>0</v>
      </c>
      <c r="OS15" s="97">
        <f>Seniori!OS40</f>
        <v>0</v>
      </c>
      <c r="OT15" s="97">
        <f>Seniori!OT40</f>
        <v>0</v>
      </c>
      <c r="OU15" s="97">
        <f>Seniori!OU40</f>
        <v>0</v>
      </c>
      <c r="OV15" s="97">
        <f>Seniori!OV40</f>
        <v>0</v>
      </c>
      <c r="OW15" s="97">
        <f>Seniori!OW40</f>
        <v>0</v>
      </c>
      <c r="OX15" s="97">
        <f>Seniori!OX40</f>
        <v>0</v>
      </c>
      <c r="OY15" s="97">
        <f>Seniori!OY40</f>
        <v>0</v>
      </c>
      <c r="OZ15" s="97">
        <f>Seniori!OZ40</f>
        <v>0</v>
      </c>
      <c r="PA15" s="97">
        <f>Seniori!PA40</f>
        <v>0</v>
      </c>
      <c r="PB15" s="97">
        <f>Seniori!PB40</f>
        <v>0</v>
      </c>
      <c r="PC15" s="97">
        <f>Seniori!PC40</f>
        <v>0</v>
      </c>
      <c r="PD15" s="97">
        <f>Seniori!PD40</f>
        <v>0</v>
      </c>
      <c r="PE15" s="97">
        <f>Seniori!PE40</f>
        <v>0</v>
      </c>
      <c r="PF15" s="97">
        <f>Seniori!PF40</f>
        <v>0</v>
      </c>
      <c r="PG15" s="97">
        <f>Seniori!PG40</f>
        <v>0</v>
      </c>
      <c r="PH15" s="97">
        <f>Seniori!PH40</f>
        <v>0</v>
      </c>
      <c r="PI15" s="97">
        <f>Seniori!PI40</f>
        <v>0</v>
      </c>
      <c r="PJ15" s="97">
        <f>Seniori!PJ40</f>
        <v>0</v>
      </c>
      <c r="PK15" s="97">
        <f>Seniori!PK40</f>
        <v>0</v>
      </c>
      <c r="PL15" s="97">
        <f>Seniori!PL40</f>
        <v>0</v>
      </c>
      <c r="PM15" s="97">
        <f>Seniori!PM40</f>
        <v>0</v>
      </c>
      <c r="PN15" s="97">
        <f>Seniori!PN40</f>
        <v>0</v>
      </c>
      <c r="PO15" s="97">
        <f>Seniori!PO40</f>
        <v>0</v>
      </c>
      <c r="PP15" s="97">
        <f>Seniori!PP40</f>
        <v>0</v>
      </c>
      <c r="PQ15" s="97">
        <f>Seniori!PQ40</f>
        <v>0</v>
      </c>
      <c r="PR15" s="97">
        <f>Seniori!PR40</f>
        <v>0</v>
      </c>
      <c r="PS15" s="97">
        <f>Seniori!PS40</f>
        <v>0</v>
      </c>
      <c r="PT15" s="97">
        <f>Seniori!PT40</f>
        <v>0</v>
      </c>
      <c r="PU15" s="97">
        <f>Seniori!PU40</f>
        <v>0</v>
      </c>
      <c r="PV15" s="97">
        <f>Seniori!PV40</f>
        <v>0</v>
      </c>
      <c r="PW15" s="97">
        <f>Seniori!PW40</f>
        <v>0</v>
      </c>
      <c r="PX15" s="97">
        <f>Seniori!PX40</f>
        <v>0</v>
      </c>
      <c r="PY15" s="97">
        <f>Seniori!PY40</f>
        <v>0</v>
      </c>
      <c r="PZ15" s="97">
        <f>Seniori!PZ40</f>
        <v>0</v>
      </c>
      <c r="QA15" s="97">
        <f>Seniori!QA40</f>
        <v>0</v>
      </c>
      <c r="QB15" s="97">
        <f>Seniori!QB40</f>
        <v>0</v>
      </c>
      <c r="QC15" s="97">
        <f>Seniori!QC40</f>
        <v>0</v>
      </c>
      <c r="QD15" s="97">
        <f>Seniori!QD40</f>
        <v>0</v>
      </c>
      <c r="QE15" s="97">
        <f>Seniori!QE40</f>
        <v>0</v>
      </c>
      <c r="QF15" s="97">
        <f>Seniori!QF40</f>
        <v>0</v>
      </c>
      <c r="QG15" s="97">
        <f>Seniori!QG40</f>
        <v>0</v>
      </c>
      <c r="QH15" s="97">
        <f>Seniori!QH40</f>
        <v>0</v>
      </c>
      <c r="QI15" s="97">
        <f>Seniori!QI40</f>
        <v>0</v>
      </c>
      <c r="QJ15" s="97">
        <f>Seniori!QJ40</f>
        <v>0</v>
      </c>
      <c r="QK15" s="97">
        <f>Seniori!QK40</f>
        <v>0</v>
      </c>
      <c r="QL15" s="97">
        <f>Seniori!QL40</f>
        <v>0</v>
      </c>
      <c r="QM15" s="97">
        <f>Seniori!QM40</f>
        <v>0</v>
      </c>
      <c r="QN15" s="97">
        <f>Seniori!QN40</f>
        <v>0</v>
      </c>
      <c r="QO15" s="97">
        <f>Seniori!QO40</f>
        <v>0</v>
      </c>
      <c r="QP15" s="97">
        <f>Seniori!QP40</f>
        <v>0</v>
      </c>
      <c r="QQ15" s="97">
        <f>Seniori!QQ40</f>
        <v>0</v>
      </c>
      <c r="QR15" s="97">
        <f>Seniori!QR40</f>
        <v>0</v>
      </c>
      <c r="QS15" s="97">
        <f>Seniori!QS40</f>
        <v>0</v>
      </c>
      <c r="QT15" s="97">
        <f>Seniori!QT40</f>
        <v>0</v>
      </c>
      <c r="QU15" s="97">
        <f>Seniori!QU40</f>
        <v>0</v>
      </c>
      <c r="QV15" s="97">
        <f>Seniori!QV40</f>
        <v>0</v>
      </c>
      <c r="QW15" s="97">
        <f>Seniori!QW40</f>
        <v>0</v>
      </c>
      <c r="QX15" s="97">
        <f>Seniori!QX40</f>
        <v>0</v>
      </c>
      <c r="QY15" s="97">
        <f>Seniori!QY40</f>
        <v>0</v>
      </c>
      <c r="QZ15" s="97">
        <f>Seniori!QZ40</f>
        <v>0</v>
      </c>
      <c r="RA15" s="97">
        <f>Seniori!RA40</f>
        <v>0</v>
      </c>
      <c r="RB15" s="97">
        <f>Seniori!RB40</f>
        <v>0</v>
      </c>
      <c r="RC15" s="97">
        <f>Seniori!RC40</f>
        <v>0</v>
      </c>
      <c r="RD15" s="97">
        <f>Seniori!RD40</f>
        <v>0</v>
      </c>
      <c r="RE15" s="97">
        <f>Seniori!RE40</f>
        <v>0</v>
      </c>
      <c r="RF15" s="97">
        <f>Seniori!RF40</f>
        <v>0</v>
      </c>
      <c r="RG15" s="97">
        <f>Seniori!RG40</f>
        <v>0</v>
      </c>
      <c r="RH15" s="97">
        <f>Seniori!RH40</f>
        <v>0</v>
      </c>
      <c r="RI15" s="97">
        <f>Seniori!RI40</f>
        <v>0</v>
      </c>
      <c r="RJ15" s="97">
        <f>Seniori!RJ40</f>
        <v>0</v>
      </c>
      <c r="RK15" s="97">
        <f>Seniori!RK40</f>
        <v>0</v>
      </c>
      <c r="RL15" s="97">
        <f>Seniori!RL40</f>
        <v>0</v>
      </c>
      <c r="RM15" s="97">
        <f>Seniori!RM40</f>
        <v>0</v>
      </c>
      <c r="RN15" s="97">
        <f>Seniori!RN40</f>
        <v>0</v>
      </c>
      <c r="RO15" s="97">
        <f>Seniori!RO40</f>
        <v>0</v>
      </c>
      <c r="RP15" s="97">
        <f>Seniori!RP40</f>
        <v>0</v>
      </c>
      <c r="RQ15" s="97">
        <f>Seniori!RQ40</f>
        <v>0</v>
      </c>
      <c r="RR15" s="97">
        <f>Seniori!RR40</f>
        <v>0</v>
      </c>
      <c r="RS15" s="97">
        <f>Seniori!RS40</f>
        <v>0</v>
      </c>
      <c r="RT15" s="97">
        <f>Seniori!RT40</f>
        <v>0</v>
      </c>
      <c r="RU15" s="97">
        <f>Seniori!RU40</f>
        <v>0</v>
      </c>
      <c r="RV15" s="97">
        <f>Seniori!RV40</f>
        <v>0</v>
      </c>
      <c r="RW15" s="97">
        <f>Seniori!RW40</f>
        <v>0</v>
      </c>
      <c r="RX15" s="97">
        <f>Seniori!RX40</f>
        <v>0</v>
      </c>
      <c r="RY15" s="97">
        <f>Seniori!RY40</f>
        <v>0</v>
      </c>
      <c r="RZ15" s="97">
        <f>Seniori!RZ40</f>
        <v>0</v>
      </c>
      <c r="SA15" s="97">
        <f>Seniori!SA40</f>
        <v>0</v>
      </c>
      <c r="SB15" s="97">
        <f>Seniori!SB40</f>
        <v>0</v>
      </c>
      <c r="SC15" s="97">
        <f>Seniori!SC40</f>
        <v>0</v>
      </c>
      <c r="SD15" s="97">
        <f>Seniori!SD40</f>
        <v>0</v>
      </c>
      <c r="SE15" s="97">
        <f>Seniori!SE40</f>
        <v>0</v>
      </c>
      <c r="SF15" s="97">
        <f>Seniori!SF40</f>
        <v>0</v>
      </c>
      <c r="SG15" s="97">
        <f>Seniori!SG40</f>
        <v>0</v>
      </c>
      <c r="SH15" s="97">
        <f>Seniori!SH40</f>
        <v>0</v>
      </c>
      <c r="SI15" s="97">
        <f>Seniori!SI40</f>
        <v>0</v>
      </c>
      <c r="SJ15" s="97">
        <f>Seniori!SJ40</f>
        <v>0</v>
      </c>
      <c r="SK15" s="97">
        <f>Seniori!SK40</f>
        <v>0</v>
      </c>
      <c r="SL15" s="97">
        <f>Seniori!SL40</f>
        <v>0</v>
      </c>
      <c r="SM15" s="97">
        <f>Seniori!SM40</f>
        <v>0</v>
      </c>
      <c r="SN15" s="97">
        <f>Seniori!SN40</f>
        <v>0</v>
      </c>
      <c r="SO15" s="97">
        <f>Seniori!SO40</f>
        <v>0</v>
      </c>
      <c r="SP15" s="97">
        <f>Seniori!SP40</f>
        <v>0</v>
      </c>
      <c r="SQ15" s="97">
        <f>Seniori!SQ40</f>
        <v>0</v>
      </c>
      <c r="SR15" s="97">
        <f>Seniori!SR40</f>
        <v>0</v>
      </c>
      <c r="SS15" s="97">
        <f>Seniori!SS40</f>
        <v>0</v>
      </c>
      <c r="ST15" s="97">
        <f>Seniori!ST40</f>
        <v>0</v>
      </c>
      <c r="SU15" s="97">
        <f>Seniori!SU40</f>
        <v>0</v>
      </c>
      <c r="SV15" s="97">
        <f>Seniori!SV40</f>
        <v>0</v>
      </c>
      <c r="SW15" s="97">
        <f>Seniori!SW40</f>
        <v>0</v>
      </c>
      <c r="SX15" s="97">
        <f>Seniori!SX40</f>
        <v>0</v>
      </c>
      <c r="SY15" s="97">
        <f>Seniori!SY40</f>
        <v>0</v>
      </c>
      <c r="SZ15" s="97">
        <f>Seniori!SZ40</f>
        <v>0</v>
      </c>
      <c r="TA15" s="97">
        <f>Seniori!TA40</f>
        <v>0</v>
      </c>
      <c r="TB15" s="97">
        <f>Seniori!TB40</f>
        <v>0</v>
      </c>
    </row>
    <row r="16" spans="1:522" s="10" customFormat="1" ht="18" customHeight="1" x14ac:dyDescent="0.2">
      <c r="A16" s="12">
        <v>8</v>
      </c>
      <c r="B16" s="11" t="s">
        <v>395</v>
      </c>
      <c r="C16" s="1">
        <v>12902</v>
      </c>
      <c r="D16" s="12">
        <v>2019</v>
      </c>
      <c r="E16" s="4" t="s">
        <v>254</v>
      </c>
      <c r="F16" s="1">
        <v>9513</v>
      </c>
      <c r="G16" s="9" t="s">
        <v>99</v>
      </c>
      <c r="H16" s="4" t="s">
        <v>59</v>
      </c>
      <c r="I16" s="1">
        <f>SUM(K16:TB16)</f>
        <v>28</v>
      </c>
      <c r="J16" s="12">
        <f>Tabuľka311[[#This Row],[Stĺpec9]]</f>
        <v>28</v>
      </c>
      <c r="K16" s="97">
        <f>Juniori!K16</f>
        <v>0</v>
      </c>
      <c r="L16" s="97">
        <f>Juniori!L16</f>
        <v>0</v>
      </c>
      <c r="M16" s="97">
        <f>Juniori!M16</f>
        <v>0</v>
      </c>
      <c r="N16" s="97">
        <f>Juniori!N16</f>
        <v>0</v>
      </c>
      <c r="O16" s="97">
        <f>Juniori!O16</f>
        <v>0</v>
      </c>
      <c r="P16" s="97">
        <f>Juniori!P16</f>
        <v>0</v>
      </c>
      <c r="Q16" s="97">
        <f>Juniori!Q16</f>
        <v>0</v>
      </c>
      <c r="R16" s="97">
        <f>Juniori!R16</f>
        <v>0</v>
      </c>
      <c r="S16" s="97">
        <f>Juniori!S16</f>
        <v>0</v>
      </c>
      <c r="T16" s="97">
        <f>Juniori!T16</f>
        <v>0</v>
      </c>
      <c r="U16" s="97">
        <f>Juniori!U16</f>
        <v>0</v>
      </c>
      <c r="V16" s="97">
        <f>Juniori!V16</f>
        <v>0</v>
      </c>
      <c r="W16" s="97">
        <f>Juniori!W16</f>
        <v>0</v>
      </c>
      <c r="X16" s="97">
        <f>Juniori!X16</f>
        <v>0</v>
      </c>
      <c r="Y16" s="97">
        <f>Juniori!Y16</f>
        <v>0</v>
      </c>
      <c r="Z16" s="97">
        <f>Juniori!Z16</f>
        <v>0</v>
      </c>
      <c r="AA16" s="97">
        <f>Juniori!AA16</f>
        <v>0</v>
      </c>
      <c r="AB16" s="97">
        <f>Juniori!AB16</f>
        <v>0</v>
      </c>
      <c r="AC16" s="97">
        <f>Juniori!AC16</f>
        <v>0</v>
      </c>
      <c r="AD16" s="97">
        <f>Juniori!AD16</f>
        <v>0</v>
      </c>
      <c r="AE16" s="97">
        <f>Juniori!AE16</f>
        <v>0</v>
      </c>
      <c r="AF16" s="97">
        <f>Juniori!AF16</f>
        <v>0</v>
      </c>
      <c r="AG16" s="97">
        <f>Juniori!AG16</f>
        <v>0</v>
      </c>
      <c r="AH16" s="97">
        <f>Juniori!AH16</f>
        <v>0</v>
      </c>
      <c r="AI16" s="97">
        <f>Juniori!AI16</f>
        <v>0</v>
      </c>
      <c r="AJ16" s="97">
        <f>Juniori!AJ16</f>
        <v>0</v>
      </c>
      <c r="AK16" s="97">
        <f>Juniori!AK16</f>
        <v>0</v>
      </c>
      <c r="AL16" s="97">
        <f>Juniori!AL16</f>
        <v>0</v>
      </c>
      <c r="AM16" s="97">
        <f>Juniori!AM16</f>
        <v>0</v>
      </c>
      <c r="AN16" s="97">
        <f>Juniori!AN16</f>
        <v>0</v>
      </c>
      <c r="AO16" s="97">
        <f>Juniori!AO16</f>
        <v>0</v>
      </c>
      <c r="AP16" s="97">
        <f>Juniori!AP16</f>
        <v>0</v>
      </c>
      <c r="AQ16" s="97">
        <f>Juniori!AQ16</f>
        <v>0</v>
      </c>
      <c r="AR16" s="97">
        <f>Juniori!AR16</f>
        <v>0</v>
      </c>
      <c r="AS16" s="97">
        <f>Juniori!AS16</f>
        <v>0</v>
      </c>
      <c r="AT16" s="97">
        <f>Juniori!AT16</f>
        <v>0</v>
      </c>
      <c r="AU16" s="97">
        <f>Juniori!AU16</f>
        <v>0</v>
      </c>
      <c r="AV16" s="97">
        <f>Juniori!AV16</f>
        <v>0</v>
      </c>
      <c r="AW16" s="97">
        <f>Juniori!AW16</f>
        <v>0</v>
      </c>
      <c r="AX16" s="97">
        <f>Juniori!AX16</f>
        <v>0</v>
      </c>
      <c r="AY16" s="97">
        <f>Juniori!AY16</f>
        <v>0</v>
      </c>
      <c r="AZ16" s="97">
        <f>Juniori!AZ16</f>
        <v>0</v>
      </c>
      <c r="BA16" s="97">
        <f>Juniori!BA16</f>
        <v>0</v>
      </c>
      <c r="BB16" s="97">
        <f>Juniori!BB16</f>
        <v>0</v>
      </c>
      <c r="BC16" s="97">
        <f>Juniori!BC16</f>
        <v>0</v>
      </c>
      <c r="BD16" s="97">
        <f>Juniori!BD16</f>
        <v>0</v>
      </c>
      <c r="BE16" s="97">
        <f>Juniori!BE16</f>
        <v>0</v>
      </c>
      <c r="BF16" s="97">
        <f>Juniori!BF16</f>
        <v>0</v>
      </c>
      <c r="BG16" s="97">
        <f>Juniori!BG16</f>
        <v>0</v>
      </c>
      <c r="BH16" s="97">
        <f>Juniori!BH16</f>
        <v>0</v>
      </c>
      <c r="BI16" s="97">
        <f>Juniori!BI16</f>
        <v>0</v>
      </c>
      <c r="BJ16" s="97">
        <f>Juniori!BJ16</f>
        <v>0</v>
      </c>
      <c r="BK16" s="97">
        <f>Juniori!BK16</f>
        <v>0</v>
      </c>
      <c r="BL16" s="97">
        <f>Juniori!BL16</f>
        <v>0</v>
      </c>
      <c r="BM16" s="97">
        <f>Juniori!BM16</f>
        <v>0</v>
      </c>
      <c r="BN16" s="97">
        <f>Juniori!BN16</f>
        <v>0</v>
      </c>
      <c r="BO16" s="97">
        <f>Juniori!BO16</f>
        <v>0</v>
      </c>
      <c r="BP16" s="97">
        <f>Juniori!BP16</f>
        <v>0</v>
      </c>
      <c r="BQ16" s="97">
        <f>Juniori!BQ16</f>
        <v>0</v>
      </c>
      <c r="BR16" s="97">
        <f>Juniori!BR16</f>
        <v>0</v>
      </c>
      <c r="BS16" s="97">
        <f>Juniori!BS16</f>
        <v>0</v>
      </c>
      <c r="BT16" s="97">
        <f>Juniori!BT16</f>
        <v>0</v>
      </c>
      <c r="BU16" s="97">
        <f>Juniori!BU16</f>
        <v>0</v>
      </c>
      <c r="BV16" s="97">
        <f>Juniori!BV16</f>
        <v>0</v>
      </c>
      <c r="BW16" s="97">
        <f>Juniori!BW16</f>
        <v>0</v>
      </c>
      <c r="BX16" s="97">
        <f>Juniori!BX16</f>
        <v>0</v>
      </c>
      <c r="BY16" s="97">
        <f>Juniori!BY16</f>
        <v>0</v>
      </c>
      <c r="BZ16" s="97">
        <f>Juniori!BZ16</f>
        <v>0</v>
      </c>
      <c r="CA16" s="97">
        <f>Juniori!CA16</f>
        <v>0</v>
      </c>
      <c r="CB16" s="97">
        <f>Juniori!CB16</f>
        <v>0</v>
      </c>
      <c r="CC16" s="97">
        <f>Juniori!CC16</f>
        <v>0</v>
      </c>
      <c r="CD16" s="97">
        <f>Juniori!CD16</f>
        <v>0</v>
      </c>
      <c r="CE16" s="97">
        <f>Juniori!CE16</f>
        <v>0</v>
      </c>
      <c r="CF16" s="97">
        <f>Juniori!CF16</f>
        <v>0</v>
      </c>
      <c r="CG16" s="97">
        <f>Juniori!CG16</f>
        <v>0</v>
      </c>
      <c r="CH16" s="97">
        <f>Juniori!CH16</f>
        <v>0</v>
      </c>
      <c r="CI16" s="97">
        <f>Juniori!CI16</f>
        <v>0</v>
      </c>
      <c r="CJ16" s="97">
        <f>Juniori!CJ16</f>
        <v>0</v>
      </c>
      <c r="CK16" s="97">
        <f>Juniori!CK16</f>
        <v>0</v>
      </c>
      <c r="CL16" s="97">
        <f>Juniori!CL16</f>
        <v>0</v>
      </c>
      <c r="CM16" s="97">
        <f>Juniori!CM16</f>
        <v>0</v>
      </c>
      <c r="CN16" s="97">
        <f>Juniori!CN16</f>
        <v>0</v>
      </c>
      <c r="CO16" s="97">
        <f>Juniori!CO16</f>
        <v>0</v>
      </c>
      <c r="CP16" s="97">
        <f>Juniori!CP16</f>
        <v>0</v>
      </c>
      <c r="CQ16" s="97">
        <f>Juniori!CQ16</f>
        <v>0</v>
      </c>
      <c r="CR16" s="97">
        <f>Juniori!CR16</f>
        <v>0</v>
      </c>
      <c r="CS16" s="97">
        <f>Juniori!CS16</f>
        <v>0</v>
      </c>
      <c r="CT16" s="97">
        <f>Juniori!CT16</f>
        <v>0</v>
      </c>
      <c r="CU16" s="97">
        <f>Juniori!CU16</f>
        <v>0</v>
      </c>
      <c r="CV16" s="97"/>
      <c r="CW16" s="97"/>
      <c r="CX16" s="97">
        <f>Juniori!CX16</f>
        <v>0</v>
      </c>
      <c r="CY16" s="97">
        <f>Juniori!CY16</f>
        <v>0</v>
      </c>
      <c r="CZ16" s="97">
        <f>Juniori!CZ16</f>
        <v>0</v>
      </c>
      <c r="DA16" s="97">
        <f>Juniori!DA16</f>
        <v>0</v>
      </c>
      <c r="DB16" s="97">
        <f>Juniori!DB16</f>
        <v>0</v>
      </c>
      <c r="DC16" s="97">
        <f>Juniori!DC16</f>
        <v>0</v>
      </c>
      <c r="DD16" s="97">
        <f>Juniori!DD16</f>
        <v>0</v>
      </c>
      <c r="DE16" s="97">
        <f>Juniori!DE16</f>
        <v>0</v>
      </c>
      <c r="DF16" s="97">
        <f>Juniori!DF16</f>
        <v>0</v>
      </c>
      <c r="DG16" s="97">
        <f>Juniori!DG16</f>
        <v>0</v>
      </c>
      <c r="DH16" s="97">
        <f>Juniori!DH16</f>
        <v>0</v>
      </c>
      <c r="DI16" s="97">
        <f>Juniori!DI16</f>
        <v>0</v>
      </c>
      <c r="DJ16" s="97">
        <f>Juniori!DJ16</f>
        <v>0</v>
      </c>
      <c r="DK16" s="97">
        <f>Juniori!DK16</f>
        <v>0</v>
      </c>
      <c r="DL16" s="97">
        <f>Juniori!DL16</f>
        <v>0</v>
      </c>
      <c r="DM16" s="97">
        <f>Juniori!DM16</f>
        <v>0</v>
      </c>
      <c r="DN16" s="97">
        <f>Juniori!DN16</f>
        <v>0</v>
      </c>
      <c r="DO16" s="97">
        <f>Juniori!DO16</f>
        <v>0</v>
      </c>
      <c r="DP16" s="97">
        <f>Juniori!DP16</f>
        <v>0</v>
      </c>
      <c r="DQ16" s="97">
        <f>Juniori!DQ16</f>
        <v>0</v>
      </c>
      <c r="DR16" s="97">
        <f>Juniori!DR16</f>
        <v>0</v>
      </c>
      <c r="DS16" s="97">
        <f>Juniori!DS16</f>
        <v>0</v>
      </c>
      <c r="DT16" s="97">
        <f>Juniori!DT16</f>
        <v>0</v>
      </c>
      <c r="DU16" s="97">
        <f>Juniori!DU16</f>
        <v>0</v>
      </c>
      <c r="DV16" s="97">
        <f>Juniori!DV16</f>
        <v>0</v>
      </c>
      <c r="DW16" s="97">
        <f>Juniori!DW16</f>
        <v>0</v>
      </c>
      <c r="DX16" s="97">
        <f>Juniori!DX16</f>
        <v>0</v>
      </c>
      <c r="DY16" s="97"/>
      <c r="DZ16" s="97">
        <f>Juniori!DZ16</f>
        <v>0</v>
      </c>
      <c r="EA16" s="97">
        <f>Juniori!EA16</f>
        <v>0</v>
      </c>
      <c r="EB16" s="97">
        <f>Juniori!EB16</f>
        <v>5</v>
      </c>
      <c r="EC16" s="97">
        <f>Juniori!EC16</f>
        <v>0</v>
      </c>
      <c r="ED16" s="97">
        <f>Juniori!ED16</f>
        <v>0</v>
      </c>
      <c r="EE16" s="97">
        <f>Juniori!EE16</f>
        <v>0</v>
      </c>
      <c r="EF16" s="97">
        <f>Juniori!EF16</f>
        <v>0</v>
      </c>
      <c r="EG16" s="97"/>
      <c r="EH16" s="97">
        <f>Juniori!EH16</f>
        <v>0</v>
      </c>
      <c r="EI16" s="97">
        <f>Juniori!EI16</f>
        <v>4</v>
      </c>
      <c r="EJ16" s="97">
        <f>Juniori!EJ16</f>
        <v>0</v>
      </c>
      <c r="EK16" s="97">
        <f>Juniori!EK16</f>
        <v>0</v>
      </c>
      <c r="EL16" s="97">
        <f>Juniori!EL16</f>
        <v>0</v>
      </c>
      <c r="EM16" s="97">
        <f>Juniori!EM16</f>
        <v>0</v>
      </c>
      <c r="EN16" s="97">
        <f>Juniori!EN16</f>
        <v>0</v>
      </c>
      <c r="EO16" s="97">
        <f>Juniori!EO16</f>
        <v>0</v>
      </c>
      <c r="EP16" s="97">
        <f>Juniori!EP16</f>
        <v>0</v>
      </c>
      <c r="EQ16" s="97">
        <f>Juniori!EQ16</f>
        <v>0</v>
      </c>
      <c r="ER16" s="97">
        <f>Juniori!ER16</f>
        <v>0</v>
      </c>
      <c r="ES16" s="97">
        <f>Juniori!ES16</f>
        <v>0</v>
      </c>
      <c r="ET16" s="97">
        <f>Juniori!ET16</f>
        <v>0</v>
      </c>
      <c r="EU16" s="97">
        <f>Juniori!EU16</f>
        <v>0</v>
      </c>
      <c r="EV16" s="97">
        <f>Juniori!EV16</f>
        <v>0</v>
      </c>
      <c r="EW16" s="97">
        <f>Juniori!EW16</f>
        <v>0</v>
      </c>
      <c r="EX16" s="97">
        <f>Juniori!EX16</f>
        <v>0</v>
      </c>
      <c r="EY16" s="97">
        <f>Juniori!EY16</f>
        <v>0</v>
      </c>
      <c r="EZ16" s="97">
        <f>Juniori!EZ16</f>
        <v>0</v>
      </c>
      <c r="FA16" s="97">
        <f>Juniori!FA16</f>
        <v>0</v>
      </c>
      <c r="FB16" s="97">
        <f>Juniori!FB16</f>
        <v>0</v>
      </c>
      <c r="FC16" s="97">
        <f>Juniori!FC16</f>
        <v>0</v>
      </c>
      <c r="FD16" s="97">
        <f>Juniori!FD16</f>
        <v>0</v>
      </c>
      <c r="FE16" s="97">
        <f>Juniori!FE16</f>
        <v>0</v>
      </c>
      <c r="FF16" s="97">
        <f>Juniori!FF16</f>
        <v>0</v>
      </c>
      <c r="FG16" s="97">
        <f>Juniori!FG16</f>
        <v>0</v>
      </c>
      <c r="FH16" s="97">
        <f>Juniori!FH16</f>
        <v>0</v>
      </c>
      <c r="FI16" s="97">
        <f>Juniori!FI16</f>
        <v>0</v>
      </c>
      <c r="FJ16" s="97">
        <f>Juniori!FJ16</f>
        <v>0</v>
      </c>
      <c r="FK16" s="97">
        <f>Juniori!FK16</f>
        <v>0</v>
      </c>
      <c r="FL16" s="97"/>
      <c r="FM16" s="97">
        <f>Juniori!FM16</f>
        <v>0</v>
      </c>
      <c r="FN16" s="97"/>
      <c r="FO16" s="97">
        <f>Juniori!FO16</f>
        <v>0</v>
      </c>
      <c r="FP16" s="97"/>
      <c r="FQ16" s="97">
        <f>Juniori!FQ16</f>
        <v>0</v>
      </c>
      <c r="FR16" s="97">
        <f>Juniori!FR16</f>
        <v>0</v>
      </c>
      <c r="FS16" s="97"/>
      <c r="FT16" s="97">
        <f>Juniori!FT16</f>
        <v>0</v>
      </c>
      <c r="FU16" s="97">
        <f>Juniori!FU16</f>
        <v>0</v>
      </c>
      <c r="FV16" s="97">
        <f>Juniori!FV16</f>
        <v>0</v>
      </c>
      <c r="FW16" s="97">
        <f>Juniori!FW16</f>
        <v>0</v>
      </c>
      <c r="FX16" s="97">
        <f>Juniori!FX16</f>
        <v>0</v>
      </c>
      <c r="FY16" s="97">
        <f>Juniori!FY16</f>
        <v>0</v>
      </c>
      <c r="FZ16" s="97">
        <f>Juniori!FZ16</f>
        <v>0</v>
      </c>
      <c r="GA16" s="97">
        <f>Juniori!GA16</f>
        <v>0</v>
      </c>
      <c r="GB16" s="97">
        <f>Juniori!GB16</f>
        <v>0</v>
      </c>
      <c r="GC16" s="97">
        <f>Juniori!GC16</f>
        <v>0</v>
      </c>
      <c r="GD16" s="97">
        <f>Juniori!GD16</f>
        <v>0</v>
      </c>
      <c r="GE16" s="97">
        <f>Juniori!GE16</f>
        <v>0</v>
      </c>
      <c r="GF16" s="97">
        <f>Juniori!GF16</f>
        <v>0</v>
      </c>
      <c r="GG16" s="97">
        <f>Juniori!GG16</f>
        <v>0</v>
      </c>
      <c r="GH16" s="97">
        <f>Juniori!GH16</f>
        <v>0</v>
      </c>
      <c r="GI16" s="97">
        <f>Juniori!GI16</f>
        <v>0</v>
      </c>
      <c r="GJ16" s="97">
        <f>Juniori!GJ16</f>
        <v>0</v>
      </c>
      <c r="GK16" s="97">
        <f>Juniori!GK16</f>
        <v>0</v>
      </c>
      <c r="GL16" s="97">
        <f>Juniori!GL16</f>
        <v>0</v>
      </c>
      <c r="GM16" s="97">
        <f>Juniori!GM16</f>
        <v>0</v>
      </c>
      <c r="GN16" s="97">
        <f>Juniori!GN16</f>
        <v>0</v>
      </c>
      <c r="GO16" s="97">
        <f>Juniori!GO16</f>
        <v>0</v>
      </c>
      <c r="GP16" s="97">
        <f>Juniori!GP16</f>
        <v>0</v>
      </c>
      <c r="GQ16" s="97">
        <f>Juniori!GQ16</f>
        <v>0</v>
      </c>
      <c r="GR16" s="97">
        <f>Juniori!GR16</f>
        <v>0</v>
      </c>
      <c r="GS16" s="97">
        <f>Juniori!GS16</f>
        <v>0</v>
      </c>
      <c r="GT16" s="97">
        <f>Juniori!GT16</f>
        <v>0</v>
      </c>
      <c r="GU16" s="97">
        <f>Juniori!GU16</f>
        <v>0</v>
      </c>
      <c r="GV16" s="97">
        <f>Juniori!GV16</f>
        <v>0</v>
      </c>
      <c r="GW16" s="97">
        <f>Juniori!GW16</f>
        <v>0</v>
      </c>
      <c r="GX16" s="97">
        <f>Juniori!GX16</f>
        <v>0</v>
      </c>
      <c r="GY16" s="97">
        <f>Juniori!GY16</f>
        <v>0</v>
      </c>
      <c r="GZ16" s="97">
        <f>Juniori!GZ16</f>
        <v>0</v>
      </c>
      <c r="HA16" s="97">
        <f>Juniori!HA16</f>
        <v>0</v>
      </c>
      <c r="HB16" s="97">
        <f>Juniori!HB16</f>
        <v>0</v>
      </c>
      <c r="HC16" s="97">
        <f>Juniori!HC16</f>
        <v>0</v>
      </c>
      <c r="HD16" s="97">
        <f>Juniori!HD16</f>
        <v>0</v>
      </c>
      <c r="HE16" s="97">
        <f>Juniori!HE16</f>
        <v>0</v>
      </c>
      <c r="HF16" s="97">
        <f>Juniori!HF16</f>
        <v>0</v>
      </c>
      <c r="HG16" s="97">
        <f>Juniori!HG16</f>
        <v>0</v>
      </c>
      <c r="HH16" s="97">
        <f>Juniori!HH16</f>
        <v>0</v>
      </c>
      <c r="HI16" s="97">
        <f>Juniori!HI16</f>
        <v>0</v>
      </c>
      <c r="HJ16" s="97">
        <f>Juniori!HJ16</f>
        <v>0</v>
      </c>
      <c r="HK16" s="97">
        <f>Juniori!HK16</f>
        <v>7</v>
      </c>
      <c r="HL16" s="97">
        <f>Juniori!HL16</f>
        <v>0</v>
      </c>
      <c r="HM16" s="97">
        <f>Juniori!HM16</f>
        <v>6</v>
      </c>
      <c r="HN16" s="97">
        <f>Juniori!HN16</f>
        <v>0</v>
      </c>
      <c r="HO16" s="97">
        <f>Juniori!HO16</f>
        <v>0</v>
      </c>
      <c r="HP16" s="97">
        <f>Juniori!HP16</f>
        <v>0</v>
      </c>
      <c r="HQ16" s="97">
        <f>Juniori!HQ16</f>
        <v>0</v>
      </c>
      <c r="HR16" s="97">
        <f>Juniori!HR16</f>
        <v>0</v>
      </c>
      <c r="HS16" s="97">
        <f>Juniori!HS16</f>
        <v>0</v>
      </c>
      <c r="HT16" s="97">
        <f>Juniori!HT16</f>
        <v>3</v>
      </c>
      <c r="HU16" s="97">
        <f>Juniori!HU16</f>
        <v>3</v>
      </c>
      <c r="HV16" s="97">
        <f>Juniori!HV16</f>
        <v>0</v>
      </c>
      <c r="HW16" s="97">
        <f>Juniori!HW16</f>
        <v>0</v>
      </c>
      <c r="HX16" s="97">
        <f>Juniori!HX16</f>
        <v>0</v>
      </c>
      <c r="HY16" s="97">
        <f>Juniori!HY16</f>
        <v>0</v>
      </c>
      <c r="HZ16" s="97">
        <f>Juniori!HZ16</f>
        <v>0</v>
      </c>
      <c r="IA16" s="97">
        <f>Juniori!IA16</f>
        <v>0</v>
      </c>
      <c r="IB16" s="97">
        <f>Juniori!IB16</f>
        <v>0</v>
      </c>
      <c r="IC16" s="97">
        <f>Juniori!IC16</f>
        <v>0</v>
      </c>
      <c r="ID16" s="97">
        <f>Juniori!ID16</f>
        <v>0</v>
      </c>
      <c r="IE16" s="97">
        <f>Juniori!IE16</f>
        <v>0</v>
      </c>
      <c r="IF16" s="97">
        <f>Juniori!IF16</f>
        <v>0</v>
      </c>
      <c r="IG16" s="97">
        <f>Juniori!IG16</f>
        <v>0</v>
      </c>
      <c r="IH16" s="97">
        <f>Juniori!IH16</f>
        <v>0</v>
      </c>
      <c r="II16" s="97">
        <f>Juniori!II16</f>
        <v>0</v>
      </c>
      <c r="IJ16" s="97">
        <f>Juniori!IJ16</f>
        <v>0</v>
      </c>
      <c r="IK16" s="97">
        <f>Juniori!IK16</f>
        <v>0</v>
      </c>
      <c r="IL16" s="97">
        <f>Juniori!IL16</f>
        <v>0</v>
      </c>
      <c r="IM16" s="97">
        <f>Juniori!IM16</f>
        <v>0</v>
      </c>
      <c r="IN16" s="97">
        <f>Juniori!IN16</f>
        <v>0</v>
      </c>
      <c r="IO16" s="97">
        <f>Juniori!IO16</f>
        <v>0</v>
      </c>
      <c r="IP16" s="97">
        <f>Juniori!IP16</f>
        <v>0</v>
      </c>
      <c r="IQ16" s="97">
        <f>Juniori!IQ16</f>
        <v>0</v>
      </c>
      <c r="IR16" s="97">
        <f>Juniori!IR16</f>
        <v>0</v>
      </c>
      <c r="IS16" s="97">
        <f>Juniori!IS16</f>
        <v>0</v>
      </c>
      <c r="IT16" s="97">
        <f>Juniori!IT16</f>
        <v>0</v>
      </c>
      <c r="IU16" s="97">
        <f>Juniori!IU16</f>
        <v>0</v>
      </c>
      <c r="IV16" s="97">
        <f>Juniori!IV16</f>
        <v>0</v>
      </c>
      <c r="IW16" s="97">
        <f>Juniori!IW16</f>
        <v>0</v>
      </c>
      <c r="IX16" s="97">
        <f>Juniori!IX16</f>
        <v>0</v>
      </c>
      <c r="IY16" s="97">
        <f>Juniori!IY16</f>
        <v>0</v>
      </c>
      <c r="IZ16" s="97">
        <f>Juniori!IZ16</f>
        <v>0</v>
      </c>
      <c r="JA16" s="97">
        <f>Juniori!JA16</f>
        <v>0</v>
      </c>
      <c r="JB16" s="97">
        <f>Juniori!JB16</f>
        <v>0</v>
      </c>
      <c r="JC16" s="97">
        <f>Juniori!JC16</f>
        <v>0</v>
      </c>
      <c r="JD16" s="97">
        <f>Juniori!JD16</f>
        <v>0</v>
      </c>
      <c r="JE16" s="97">
        <f>Juniori!JE16</f>
        <v>0</v>
      </c>
      <c r="JF16" s="97">
        <f>Juniori!JF16</f>
        <v>0</v>
      </c>
      <c r="JG16" s="97">
        <f>Juniori!JG16</f>
        <v>0</v>
      </c>
      <c r="JH16" s="97">
        <f>Juniori!JH16</f>
        <v>0</v>
      </c>
      <c r="JI16" s="97">
        <f>Juniori!JI16</f>
        <v>0</v>
      </c>
      <c r="JJ16" s="97">
        <f>Juniori!JJ16</f>
        <v>0</v>
      </c>
      <c r="JK16" s="97">
        <f>Juniori!JK16</f>
        <v>0</v>
      </c>
      <c r="JL16" s="97">
        <f>Juniori!JL16</f>
        <v>0</v>
      </c>
      <c r="JM16" s="97">
        <f>Juniori!JM16</f>
        <v>0</v>
      </c>
      <c r="JN16" s="97">
        <f>Juniori!JN16</f>
        <v>0</v>
      </c>
      <c r="JO16" s="97">
        <f>Juniori!JO16</f>
        <v>0</v>
      </c>
      <c r="JP16" s="97">
        <f>Juniori!JP16</f>
        <v>0</v>
      </c>
      <c r="JQ16" s="97">
        <f>Juniori!JQ16</f>
        <v>0</v>
      </c>
      <c r="JR16" s="97">
        <f>Juniori!JR16</f>
        <v>0</v>
      </c>
      <c r="JS16" s="97">
        <f>Juniori!JS16</f>
        <v>0</v>
      </c>
      <c r="JT16" s="97">
        <f>Juniori!JT16</f>
        <v>0</v>
      </c>
      <c r="JU16" s="97">
        <f>Juniori!JU16</f>
        <v>0</v>
      </c>
      <c r="JV16" s="97">
        <f>Juniori!JV16</f>
        <v>0</v>
      </c>
      <c r="JW16" s="97">
        <f>Juniori!JW16</f>
        <v>0</v>
      </c>
      <c r="JX16" s="97">
        <f>Juniori!JX16</f>
        <v>0</v>
      </c>
      <c r="JY16" s="97">
        <f>Juniori!JY16</f>
        <v>0</v>
      </c>
      <c r="JZ16" s="97">
        <f>Juniori!JZ16</f>
        <v>0</v>
      </c>
      <c r="KA16" s="97">
        <f>Juniori!KA16</f>
        <v>0</v>
      </c>
      <c r="KB16" s="97">
        <f>Juniori!KB16</f>
        <v>0</v>
      </c>
      <c r="KC16" s="97">
        <f>Juniori!KC16</f>
        <v>0</v>
      </c>
      <c r="KD16" s="97">
        <f>Juniori!KD16</f>
        <v>0</v>
      </c>
      <c r="KE16" s="97">
        <f>Juniori!KE16</f>
        <v>0</v>
      </c>
      <c r="KF16" s="97">
        <f>Juniori!KF16</f>
        <v>0</v>
      </c>
      <c r="KG16" s="97">
        <f>Juniori!KG16</f>
        <v>0</v>
      </c>
      <c r="KH16" s="97">
        <f>Juniori!KH16</f>
        <v>0</v>
      </c>
      <c r="KI16" s="97">
        <f>Juniori!KI16</f>
        <v>0</v>
      </c>
      <c r="KJ16" s="97">
        <f>Juniori!KJ16</f>
        <v>0</v>
      </c>
      <c r="KK16" s="97">
        <f>Juniori!KK16</f>
        <v>0</v>
      </c>
      <c r="KL16" s="97">
        <f>Juniori!KL16</f>
        <v>0</v>
      </c>
      <c r="KM16" s="97">
        <f>Juniori!KM16</f>
        <v>0</v>
      </c>
      <c r="KN16" s="97">
        <f>Juniori!KN16</f>
        <v>0</v>
      </c>
      <c r="KO16" s="97">
        <f>Juniori!KO16</f>
        <v>0</v>
      </c>
      <c r="KP16" s="97">
        <f>Juniori!KP16</f>
        <v>0</v>
      </c>
      <c r="KQ16" s="97">
        <f>Juniori!KQ16</f>
        <v>0</v>
      </c>
      <c r="KR16" s="97">
        <f>Juniori!KR16</f>
        <v>0</v>
      </c>
      <c r="KS16" s="97">
        <f>Juniori!KS16</f>
        <v>0</v>
      </c>
      <c r="KT16" s="97">
        <f>Juniori!KT16</f>
        <v>0</v>
      </c>
      <c r="KU16" s="97">
        <f>Juniori!KU16</f>
        <v>0</v>
      </c>
      <c r="KV16" s="97">
        <f>Juniori!KV16</f>
        <v>0</v>
      </c>
      <c r="KW16" s="97">
        <f>Juniori!KW16</f>
        <v>0</v>
      </c>
      <c r="KX16" s="97">
        <f>Juniori!KX16</f>
        <v>0</v>
      </c>
      <c r="KY16" s="97">
        <f>Juniori!KY16</f>
        <v>0</v>
      </c>
      <c r="KZ16" s="97">
        <f>Juniori!KZ16</f>
        <v>0</v>
      </c>
      <c r="LA16" s="97">
        <f>Juniori!LA16</f>
        <v>0</v>
      </c>
      <c r="LB16" s="97">
        <f>Juniori!LB16</f>
        <v>0</v>
      </c>
      <c r="LC16" s="97">
        <f>Juniori!LC16</f>
        <v>0</v>
      </c>
      <c r="LD16" s="97">
        <f>Juniori!LD16</f>
        <v>0</v>
      </c>
      <c r="LE16" s="97">
        <f>Juniori!LE16</f>
        <v>0</v>
      </c>
      <c r="LF16" s="97">
        <f>Juniori!LF16</f>
        <v>0</v>
      </c>
      <c r="LG16" s="97">
        <f>Juniori!LG16</f>
        <v>0</v>
      </c>
      <c r="LH16" s="97">
        <f>Juniori!LH16</f>
        <v>0</v>
      </c>
      <c r="LI16" s="97">
        <f>Juniori!LI16</f>
        <v>0</v>
      </c>
      <c r="LJ16" s="97">
        <f>Juniori!LJ16</f>
        <v>0</v>
      </c>
      <c r="LK16" s="97">
        <f>Juniori!LK16</f>
        <v>0</v>
      </c>
      <c r="LL16" s="97">
        <f>Juniori!LL16</f>
        <v>0</v>
      </c>
      <c r="LM16" s="97">
        <f>Juniori!LM16</f>
        <v>0</v>
      </c>
      <c r="LN16" s="97">
        <f>Juniori!LN16</f>
        <v>0</v>
      </c>
      <c r="LO16" s="97">
        <f>Juniori!LO16</f>
        <v>0</v>
      </c>
      <c r="LP16" s="97">
        <f>Juniori!LP16</f>
        <v>0</v>
      </c>
      <c r="LQ16" s="97">
        <f>Juniori!LQ16</f>
        <v>0</v>
      </c>
      <c r="LR16" s="97">
        <f>Juniori!LR16</f>
        <v>0</v>
      </c>
      <c r="LS16" s="97">
        <f>Juniori!LS16</f>
        <v>0</v>
      </c>
      <c r="LT16" s="97">
        <f>Juniori!LT16</f>
        <v>0</v>
      </c>
      <c r="LU16" s="97">
        <f>Juniori!LU16</f>
        <v>0</v>
      </c>
      <c r="LV16" s="97">
        <f>Juniori!LV16</f>
        <v>0</v>
      </c>
      <c r="LW16" s="97">
        <f>Juniori!LW16</f>
        <v>0</v>
      </c>
      <c r="LX16" s="97">
        <f>Juniori!LX16</f>
        <v>0</v>
      </c>
      <c r="LY16" s="97">
        <f>Juniori!LY16</f>
        <v>0</v>
      </c>
      <c r="LZ16" s="97">
        <f>Juniori!LZ16</f>
        <v>0</v>
      </c>
      <c r="MA16" s="97">
        <f>Juniori!MA16</f>
        <v>0</v>
      </c>
      <c r="MB16" s="97">
        <f>Juniori!MB16</f>
        <v>0</v>
      </c>
      <c r="MC16" s="97">
        <f>Juniori!MC16</f>
        <v>0</v>
      </c>
      <c r="MD16" s="97">
        <f>Juniori!MD16</f>
        <v>0</v>
      </c>
      <c r="ME16" s="97">
        <f>Juniori!ME16</f>
        <v>0</v>
      </c>
      <c r="MF16" s="97">
        <f>Juniori!MF16</f>
        <v>0</v>
      </c>
      <c r="MG16" s="97">
        <f>Juniori!MG16</f>
        <v>0</v>
      </c>
      <c r="MH16" s="97">
        <f>Juniori!MH16</f>
        <v>0</v>
      </c>
      <c r="MI16" s="97">
        <f>Juniori!MI16</f>
        <v>0</v>
      </c>
      <c r="MJ16" s="97">
        <f>Juniori!MJ16</f>
        <v>0</v>
      </c>
      <c r="MK16" s="97">
        <f>Juniori!MK16</f>
        <v>0</v>
      </c>
      <c r="ML16" s="97">
        <f>Juniori!ML16</f>
        <v>0</v>
      </c>
      <c r="MM16" s="97">
        <f>Juniori!MM16</f>
        <v>0</v>
      </c>
      <c r="MN16" s="97">
        <f>Juniori!MN16</f>
        <v>0</v>
      </c>
      <c r="MO16" s="97">
        <f>Juniori!MO16</f>
        <v>0</v>
      </c>
      <c r="MP16" s="97">
        <f>Juniori!MP16</f>
        <v>0</v>
      </c>
      <c r="MQ16" s="97">
        <f>Juniori!MQ16</f>
        <v>0</v>
      </c>
      <c r="MR16" s="97">
        <f>Juniori!MR16</f>
        <v>0</v>
      </c>
      <c r="MS16" s="97">
        <f>Juniori!MS16</f>
        <v>0</v>
      </c>
      <c r="MT16" s="97">
        <f>Juniori!MT16</f>
        <v>0</v>
      </c>
      <c r="MU16" s="97">
        <f>Juniori!MU16</f>
        <v>0</v>
      </c>
      <c r="MV16" s="97">
        <f>Juniori!MV16</f>
        <v>0</v>
      </c>
      <c r="MW16" s="97">
        <f>Juniori!MW16</f>
        <v>0</v>
      </c>
      <c r="MX16" s="97">
        <f>Juniori!MX16</f>
        <v>0</v>
      </c>
      <c r="MY16" s="97">
        <f>Juniori!MY16</f>
        <v>0</v>
      </c>
      <c r="MZ16" s="97">
        <f>Juniori!MZ16</f>
        <v>0</v>
      </c>
      <c r="NA16" s="97">
        <f>Juniori!NA16</f>
        <v>0</v>
      </c>
      <c r="NB16" s="97">
        <f>Juniori!NB16</f>
        <v>0</v>
      </c>
      <c r="NC16" s="97">
        <f>Juniori!NC16</f>
        <v>0</v>
      </c>
      <c r="ND16" s="97">
        <f>Juniori!ND16</f>
        <v>0</v>
      </c>
      <c r="NE16" s="97">
        <f>Juniori!NE16</f>
        <v>0</v>
      </c>
      <c r="NF16" s="97">
        <f>Juniori!NF16</f>
        <v>0</v>
      </c>
      <c r="NG16" s="97">
        <f>Juniori!NG16</f>
        <v>0</v>
      </c>
      <c r="NH16" s="97">
        <f>Juniori!NH16</f>
        <v>0</v>
      </c>
      <c r="NI16" s="97">
        <f>Juniori!NI16</f>
        <v>0</v>
      </c>
      <c r="NJ16" s="97">
        <f>Juniori!NJ16</f>
        <v>0</v>
      </c>
      <c r="NK16" s="97">
        <f>Juniori!NK16</f>
        <v>0</v>
      </c>
      <c r="NL16" s="97">
        <f>Juniori!NL16</f>
        <v>0</v>
      </c>
      <c r="NM16" s="97">
        <f>Juniori!NM16</f>
        <v>0</v>
      </c>
      <c r="NN16" s="97">
        <f>Juniori!NN16</f>
        <v>0</v>
      </c>
      <c r="NO16" s="97">
        <f>Juniori!NO16</f>
        <v>0</v>
      </c>
      <c r="NP16" s="97">
        <f>Juniori!NP16</f>
        <v>0</v>
      </c>
      <c r="NQ16" s="97">
        <f>Juniori!NQ16</f>
        <v>0</v>
      </c>
      <c r="NR16" s="97">
        <f>Juniori!NR16</f>
        <v>0</v>
      </c>
      <c r="NS16" s="97">
        <f>Juniori!NS16</f>
        <v>0</v>
      </c>
      <c r="NT16" s="97">
        <f>Juniori!NT16</f>
        <v>0</v>
      </c>
      <c r="NU16" s="97">
        <f>Juniori!NU16</f>
        <v>0</v>
      </c>
      <c r="NV16" s="97">
        <f>Juniori!NV16</f>
        <v>0</v>
      </c>
      <c r="NW16" s="97">
        <f>Juniori!NW16</f>
        <v>0</v>
      </c>
      <c r="NX16" s="97">
        <f>Juniori!NX16</f>
        <v>0</v>
      </c>
      <c r="NY16" s="97">
        <f>Juniori!NY16</f>
        <v>0</v>
      </c>
      <c r="NZ16" s="97">
        <f>Juniori!NZ16</f>
        <v>0</v>
      </c>
      <c r="OA16" s="97">
        <f>Juniori!OA16</f>
        <v>0</v>
      </c>
      <c r="OB16" s="97">
        <f>Juniori!OB16</f>
        <v>0</v>
      </c>
      <c r="OC16" s="97">
        <f>Juniori!OC16</f>
        <v>0</v>
      </c>
      <c r="OD16" s="97">
        <f>Juniori!OD16</f>
        <v>0</v>
      </c>
      <c r="OE16" s="97">
        <f>Juniori!OE16</f>
        <v>0</v>
      </c>
      <c r="OF16" s="97">
        <f>Juniori!OF16</f>
        <v>0</v>
      </c>
      <c r="OG16" s="97">
        <f>Juniori!OG16</f>
        <v>0</v>
      </c>
      <c r="OH16" s="97">
        <f>Juniori!OH16</f>
        <v>0</v>
      </c>
      <c r="OI16" s="97">
        <f>Juniori!OI16</f>
        <v>0</v>
      </c>
      <c r="OJ16" s="97">
        <f>Juniori!OJ16</f>
        <v>0</v>
      </c>
      <c r="OK16" s="97">
        <f>Juniori!OK16</f>
        <v>0</v>
      </c>
      <c r="OL16" s="97">
        <f>Juniori!OL16</f>
        <v>0</v>
      </c>
      <c r="OM16" s="97">
        <f>Juniori!OM16</f>
        <v>0</v>
      </c>
      <c r="ON16" s="97">
        <f>Juniori!ON16</f>
        <v>0</v>
      </c>
      <c r="OO16" s="97">
        <f>Juniori!OO16</f>
        <v>0</v>
      </c>
      <c r="OP16" s="97">
        <f>Juniori!OP16</f>
        <v>0</v>
      </c>
      <c r="OQ16" s="97">
        <f>Juniori!OQ16</f>
        <v>0</v>
      </c>
      <c r="OR16" s="97">
        <f>Juniori!OR16</f>
        <v>0</v>
      </c>
      <c r="OS16" s="97">
        <f>Juniori!OS16</f>
        <v>0</v>
      </c>
      <c r="OT16" s="97">
        <f>Juniori!OT16</f>
        <v>0</v>
      </c>
      <c r="OU16" s="97">
        <f>Juniori!OU16</f>
        <v>0</v>
      </c>
      <c r="OV16" s="97">
        <f>Juniori!OV16</f>
        <v>0</v>
      </c>
      <c r="OW16" s="97">
        <f>Juniori!OW16</f>
        <v>0</v>
      </c>
      <c r="OX16" s="97">
        <f>Juniori!OX16</f>
        <v>0</v>
      </c>
      <c r="OY16" s="97">
        <f>Juniori!OY16</f>
        <v>0</v>
      </c>
      <c r="OZ16" s="97">
        <f>Juniori!OZ16</f>
        <v>0</v>
      </c>
      <c r="PA16" s="97">
        <f>Juniori!PA16</f>
        <v>0</v>
      </c>
      <c r="PB16" s="97">
        <f>Juniori!PB16</f>
        <v>0</v>
      </c>
      <c r="PC16" s="97">
        <f>Juniori!PC16</f>
        <v>0</v>
      </c>
      <c r="PD16" s="97">
        <f>Juniori!PD16</f>
        <v>0</v>
      </c>
      <c r="PE16" s="97">
        <f>Juniori!PE16</f>
        <v>0</v>
      </c>
      <c r="PF16" s="97">
        <f>Juniori!PF16</f>
        <v>0</v>
      </c>
      <c r="PG16" s="97">
        <f>Juniori!PG16</f>
        <v>0</v>
      </c>
      <c r="PH16" s="97">
        <f>Juniori!PH16</f>
        <v>0</v>
      </c>
      <c r="PI16" s="97">
        <f>Juniori!PI16</f>
        <v>0</v>
      </c>
      <c r="PJ16" s="97">
        <f>Juniori!PJ16</f>
        <v>0</v>
      </c>
      <c r="PK16" s="97">
        <f>Juniori!PK16</f>
        <v>0</v>
      </c>
      <c r="PL16" s="97">
        <f>Juniori!PL16</f>
        <v>0</v>
      </c>
      <c r="PM16" s="97">
        <f>Juniori!PM16</f>
        <v>0</v>
      </c>
      <c r="PN16" s="97">
        <f>Juniori!PN16</f>
        <v>0</v>
      </c>
      <c r="PO16" s="97">
        <f>Juniori!PO16</f>
        <v>0</v>
      </c>
      <c r="PP16" s="97">
        <f>Juniori!PP16</f>
        <v>0</v>
      </c>
      <c r="PQ16" s="97">
        <f>Juniori!PQ16</f>
        <v>0</v>
      </c>
      <c r="PR16" s="97">
        <f>Juniori!PR16</f>
        <v>0</v>
      </c>
      <c r="PS16" s="97">
        <f>Juniori!PS16</f>
        <v>0</v>
      </c>
      <c r="PT16" s="97">
        <f>Juniori!PT16</f>
        <v>0</v>
      </c>
      <c r="PU16" s="97">
        <f>Juniori!PU16</f>
        <v>0</v>
      </c>
      <c r="PV16" s="97">
        <f>Juniori!PV16</f>
        <v>0</v>
      </c>
      <c r="PW16" s="97">
        <f>Juniori!PW16</f>
        <v>0</v>
      </c>
      <c r="PX16" s="97">
        <f>Juniori!PX16</f>
        <v>0</v>
      </c>
      <c r="PY16" s="97">
        <f>Juniori!PY16</f>
        <v>0</v>
      </c>
      <c r="PZ16" s="97">
        <f>Juniori!PZ16</f>
        <v>0</v>
      </c>
      <c r="QA16" s="97">
        <f>Juniori!QA16</f>
        <v>0</v>
      </c>
      <c r="QB16" s="97">
        <f>Juniori!QB16</f>
        <v>0</v>
      </c>
      <c r="QC16" s="97">
        <f>Juniori!QC16</f>
        <v>0</v>
      </c>
      <c r="QD16" s="97">
        <f>Juniori!QD16</f>
        <v>0</v>
      </c>
      <c r="QE16" s="97">
        <f>Juniori!QE16</f>
        <v>0</v>
      </c>
      <c r="QF16" s="97">
        <f>Juniori!QF16</f>
        <v>0</v>
      </c>
      <c r="QG16" s="97">
        <f>Juniori!QG16</f>
        <v>0</v>
      </c>
      <c r="QH16" s="97">
        <f>Juniori!QH16</f>
        <v>0</v>
      </c>
      <c r="QI16" s="97">
        <f>Juniori!QI16</f>
        <v>0</v>
      </c>
      <c r="QJ16" s="97">
        <f>Juniori!QJ16</f>
        <v>0</v>
      </c>
      <c r="QK16" s="97">
        <f>Juniori!QK16</f>
        <v>0</v>
      </c>
      <c r="QL16" s="97">
        <f>Juniori!QL16</f>
        <v>0</v>
      </c>
      <c r="QM16" s="97">
        <f>Juniori!QM16</f>
        <v>0</v>
      </c>
      <c r="QN16" s="97">
        <f>Juniori!QN16</f>
        <v>0</v>
      </c>
      <c r="QO16" s="97">
        <f>Juniori!QO16</f>
        <v>0</v>
      </c>
      <c r="QP16" s="97">
        <f>Juniori!QP16</f>
        <v>0</v>
      </c>
      <c r="QQ16" s="97">
        <f>Juniori!QQ16</f>
        <v>0</v>
      </c>
      <c r="QR16" s="97">
        <f>Juniori!QR16</f>
        <v>0</v>
      </c>
      <c r="QS16" s="97">
        <f>Juniori!QS16</f>
        <v>0</v>
      </c>
      <c r="QT16" s="97">
        <f>Juniori!QT16</f>
        <v>0</v>
      </c>
      <c r="QU16" s="97">
        <f>Juniori!QU16</f>
        <v>0</v>
      </c>
      <c r="QV16" s="97">
        <f>Juniori!QV16</f>
        <v>0</v>
      </c>
      <c r="QW16" s="97">
        <f>Juniori!QW16</f>
        <v>0</v>
      </c>
      <c r="QX16" s="97">
        <f>Juniori!QX16</f>
        <v>0</v>
      </c>
      <c r="QY16" s="97">
        <f>Juniori!QY16</f>
        <v>0</v>
      </c>
      <c r="QZ16" s="97">
        <f>Juniori!QZ16</f>
        <v>0</v>
      </c>
      <c r="RA16" s="97">
        <f>Juniori!RA16</f>
        <v>0</v>
      </c>
      <c r="RB16" s="97">
        <f>Juniori!RB16</f>
        <v>0</v>
      </c>
      <c r="RC16" s="97">
        <f>Juniori!RC16</f>
        <v>0</v>
      </c>
      <c r="RD16" s="97">
        <f>Juniori!RD16</f>
        <v>0</v>
      </c>
      <c r="RE16" s="97">
        <f>Juniori!RE16</f>
        <v>0</v>
      </c>
      <c r="RF16" s="97">
        <f>Juniori!RF16</f>
        <v>0</v>
      </c>
      <c r="RG16" s="97">
        <f>Juniori!RG16</f>
        <v>0</v>
      </c>
      <c r="RH16" s="97">
        <f>Juniori!RH16</f>
        <v>0</v>
      </c>
      <c r="RI16" s="97">
        <f>Juniori!RI16</f>
        <v>0</v>
      </c>
      <c r="RJ16" s="97">
        <f>Juniori!RJ16</f>
        <v>0</v>
      </c>
      <c r="RK16" s="97">
        <f>Juniori!RK16</f>
        <v>0</v>
      </c>
      <c r="RL16" s="97">
        <f>Juniori!RL16</f>
        <v>0</v>
      </c>
      <c r="RM16" s="97">
        <f>Juniori!RM16</f>
        <v>0</v>
      </c>
      <c r="RN16" s="97">
        <f>Juniori!RN16</f>
        <v>0</v>
      </c>
      <c r="RO16" s="97">
        <f>Juniori!RO16</f>
        <v>0</v>
      </c>
      <c r="RP16" s="97">
        <f>Juniori!RP16</f>
        <v>0</v>
      </c>
      <c r="RQ16" s="97">
        <f>Juniori!RQ16</f>
        <v>0</v>
      </c>
      <c r="RR16" s="97">
        <f>Juniori!RR16</f>
        <v>0</v>
      </c>
      <c r="RS16" s="97">
        <f>Juniori!RS16</f>
        <v>0</v>
      </c>
      <c r="RT16" s="97">
        <f>Juniori!RT16</f>
        <v>0</v>
      </c>
      <c r="RU16" s="97">
        <f>Juniori!RU16</f>
        <v>0</v>
      </c>
      <c r="RV16" s="97">
        <f>Juniori!RV16</f>
        <v>0</v>
      </c>
      <c r="RW16" s="97">
        <f>Juniori!RW16</f>
        <v>0</v>
      </c>
      <c r="RX16" s="97">
        <f>Juniori!RX16</f>
        <v>0</v>
      </c>
      <c r="RY16" s="97">
        <f>Juniori!RY16</f>
        <v>0</v>
      </c>
      <c r="RZ16" s="97">
        <f>Juniori!RZ16</f>
        <v>0</v>
      </c>
      <c r="SA16" s="97">
        <f>Juniori!SA16</f>
        <v>0</v>
      </c>
      <c r="SB16" s="97">
        <f>Juniori!SB16</f>
        <v>0</v>
      </c>
      <c r="SC16" s="97">
        <f>Juniori!SC16</f>
        <v>0</v>
      </c>
      <c r="SD16" s="97">
        <f>Juniori!SD16</f>
        <v>0</v>
      </c>
      <c r="SE16" s="97">
        <f>Juniori!SE16</f>
        <v>0</v>
      </c>
      <c r="SF16" s="97">
        <f>Juniori!SF16</f>
        <v>0</v>
      </c>
      <c r="SG16" s="97">
        <f>Juniori!SG16</f>
        <v>0</v>
      </c>
      <c r="SH16" s="97">
        <f>Juniori!SH16</f>
        <v>0</v>
      </c>
      <c r="SI16" s="97">
        <f>Juniori!SI16</f>
        <v>0</v>
      </c>
      <c r="SJ16" s="97">
        <f>Juniori!SJ16</f>
        <v>0</v>
      </c>
      <c r="SK16" s="97">
        <f>Juniori!SK16</f>
        <v>0</v>
      </c>
      <c r="SL16" s="97">
        <f>Juniori!SL16</f>
        <v>0</v>
      </c>
      <c r="SM16" s="97">
        <f>Juniori!SM16</f>
        <v>0</v>
      </c>
      <c r="SN16" s="97">
        <f>Juniori!SN16</f>
        <v>0</v>
      </c>
      <c r="SO16" s="97">
        <f>Juniori!SO16</f>
        <v>0</v>
      </c>
      <c r="SP16" s="97">
        <f>Juniori!SP16</f>
        <v>0</v>
      </c>
      <c r="SQ16" s="97">
        <f>Juniori!SQ16</f>
        <v>0</v>
      </c>
      <c r="SR16" s="97">
        <f>Juniori!SR16</f>
        <v>0</v>
      </c>
      <c r="SS16" s="97">
        <f>Juniori!SS16</f>
        <v>0</v>
      </c>
      <c r="ST16" s="97">
        <f>Juniori!ST16</f>
        <v>0</v>
      </c>
      <c r="SU16" s="97">
        <f>Juniori!SU16</f>
        <v>0</v>
      </c>
      <c r="SV16" s="97">
        <f>Juniori!SV16</f>
        <v>0</v>
      </c>
      <c r="SW16" s="97">
        <f>Juniori!SW16</f>
        <v>0</v>
      </c>
      <c r="SX16" s="97">
        <f>Juniori!SX16</f>
        <v>0</v>
      </c>
      <c r="SY16" s="97">
        <f>Juniori!SY16</f>
        <v>0</v>
      </c>
      <c r="SZ16" s="97">
        <f>Juniori!SZ16</f>
        <v>0</v>
      </c>
      <c r="TA16" s="97">
        <f>Juniori!TA16</f>
        <v>0</v>
      </c>
      <c r="TB16" s="97">
        <f>Juniori!TB16</f>
        <v>0</v>
      </c>
    </row>
    <row r="17" spans="1:522" s="10" customFormat="1" ht="18" customHeight="1" x14ac:dyDescent="0.2">
      <c r="A17" s="12">
        <v>9</v>
      </c>
      <c r="B17" s="11" t="s">
        <v>544</v>
      </c>
      <c r="C17" s="1">
        <v>13180</v>
      </c>
      <c r="D17" s="1">
        <v>2021</v>
      </c>
      <c r="E17" s="4" t="s">
        <v>181</v>
      </c>
      <c r="F17" s="1">
        <v>4589</v>
      </c>
      <c r="G17" s="9" t="s">
        <v>96</v>
      </c>
      <c r="H17" s="4" t="s">
        <v>19</v>
      </c>
      <c r="I17" s="1">
        <f t="shared" si="0"/>
        <v>26</v>
      </c>
      <c r="J17" s="12">
        <f>Tabuľka311[[#This Row],[Stĺpec9]]</f>
        <v>26</v>
      </c>
      <c r="K17" s="97">
        <f>Seniori!K48</f>
        <v>0</v>
      </c>
      <c r="L17" s="97">
        <f>Seniori!L48</f>
        <v>0</v>
      </c>
      <c r="M17" s="97">
        <f>Seniori!M48</f>
        <v>0</v>
      </c>
      <c r="N17" s="97">
        <f>Seniori!N48</f>
        <v>0</v>
      </c>
      <c r="O17" s="97">
        <f>Seniori!O48</f>
        <v>0</v>
      </c>
      <c r="P17" s="97">
        <f>Seniori!P48</f>
        <v>0</v>
      </c>
      <c r="Q17" s="97">
        <f>Seniori!Q48</f>
        <v>0</v>
      </c>
      <c r="R17" s="97">
        <f>Seniori!R48</f>
        <v>0</v>
      </c>
      <c r="S17" s="97">
        <f>Seniori!S48</f>
        <v>0</v>
      </c>
      <c r="T17" s="97">
        <f>Seniori!T48</f>
        <v>0</v>
      </c>
      <c r="U17" s="97">
        <f>Seniori!U48</f>
        <v>0</v>
      </c>
      <c r="V17" s="97">
        <f>Seniori!V48</f>
        <v>0</v>
      </c>
      <c r="W17" s="97">
        <f>Seniori!W48</f>
        <v>0</v>
      </c>
      <c r="X17" s="97">
        <f>Seniori!X48</f>
        <v>0</v>
      </c>
      <c r="Y17" s="97">
        <f>Seniori!Y48</f>
        <v>0</v>
      </c>
      <c r="Z17" s="97">
        <f>Seniori!Z48</f>
        <v>0</v>
      </c>
      <c r="AA17" s="97">
        <f>Seniori!AA48</f>
        <v>0</v>
      </c>
      <c r="AB17" s="97">
        <f>Seniori!AB48</f>
        <v>0</v>
      </c>
      <c r="AC17" s="97">
        <f>Seniori!AC48</f>
        <v>0</v>
      </c>
      <c r="AD17" s="97">
        <f>Seniori!AD48</f>
        <v>0</v>
      </c>
      <c r="AE17" s="97">
        <f>Seniori!AE48</f>
        <v>0</v>
      </c>
      <c r="AF17" s="97">
        <f>Seniori!AF48</f>
        <v>0</v>
      </c>
      <c r="AG17" s="97">
        <f>Seniori!AG48</f>
        <v>0</v>
      </c>
      <c r="AH17" s="97">
        <f>Seniori!AH48</f>
        <v>0</v>
      </c>
      <c r="AI17" s="97">
        <f>Seniori!AI48</f>
        <v>0</v>
      </c>
      <c r="AJ17" s="97">
        <f>Seniori!AJ48</f>
        <v>0</v>
      </c>
      <c r="AK17" s="97">
        <f>Seniori!AK48</f>
        <v>0</v>
      </c>
      <c r="AL17" s="97">
        <f>Seniori!AL48</f>
        <v>0</v>
      </c>
      <c r="AM17" s="97">
        <f>Seniori!AM48</f>
        <v>0</v>
      </c>
      <c r="AN17" s="97">
        <f>Seniori!AN48</f>
        <v>0</v>
      </c>
      <c r="AO17" s="97">
        <f>Seniori!AO48</f>
        <v>0</v>
      </c>
      <c r="AP17" s="97">
        <f>Seniori!AP48</f>
        <v>0</v>
      </c>
      <c r="AQ17" s="97">
        <f>Seniori!AQ48</f>
        <v>0</v>
      </c>
      <c r="AR17" s="97">
        <f>Seniori!AR48</f>
        <v>0</v>
      </c>
      <c r="AS17" s="97">
        <f>Seniori!AS48</f>
        <v>0</v>
      </c>
      <c r="AT17" s="97">
        <f>Seniori!AT48</f>
        <v>0</v>
      </c>
      <c r="AU17" s="97">
        <f>Seniori!AU48</f>
        <v>0</v>
      </c>
      <c r="AV17" s="97">
        <f>Seniori!AV48</f>
        <v>4</v>
      </c>
      <c r="AW17" s="97">
        <f>Seniori!AW48</f>
        <v>0</v>
      </c>
      <c r="AX17" s="97">
        <f>Seniori!AX48</f>
        <v>1</v>
      </c>
      <c r="AY17" s="97">
        <f>Seniori!AY48</f>
        <v>0</v>
      </c>
      <c r="AZ17" s="97">
        <f>Seniori!AZ48</f>
        <v>0</v>
      </c>
      <c r="BA17" s="97">
        <f>Seniori!BA48</f>
        <v>3</v>
      </c>
      <c r="BB17" s="97">
        <f>Seniori!BB48</f>
        <v>0</v>
      </c>
      <c r="BC17" s="97">
        <f>Seniori!BC48</f>
        <v>0</v>
      </c>
      <c r="BD17" s="97">
        <f>Seniori!BD48</f>
        <v>0</v>
      </c>
      <c r="BE17" s="97">
        <f>Seniori!BE48</f>
        <v>0</v>
      </c>
      <c r="BF17" s="97">
        <f>Seniori!BF48</f>
        <v>0</v>
      </c>
      <c r="BG17" s="97">
        <f>Seniori!BG48</f>
        <v>0</v>
      </c>
      <c r="BH17" s="97">
        <f>Seniori!BH48</f>
        <v>0</v>
      </c>
      <c r="BI17" s="97">
        <f>Seniori!BI48</f>
        <v>0</v>
      </c>
      <c r="BJ17" s="97">
        <f>Seniori!BJ48</f>
        <v>0</v>
      </c>
      <c r="BK17" s="97">
        <f>Seniori!BK48</f>
        <v>0</v>
      </c>
      <c r="BL17" s="97">
        <f>Seniori!BL48</f>
        <v>0</v>
      </c>
      <c r="BM17" s="97">
        <f>Seniori!BM48</f>
        <v>0</v>
      </c>
      <c r="BN17" s="97">
        <f>Seniori!BN48</f>
        <v>0</v>
      </c>
      <c r="BO17" s="97">
        <f>Seniori!BO48</f>
        <v>0</v>
      </c>
      <c r="BP17" s="97">
        <f>Seniori!BP48</f>
        <v>0</v>
      </c>
      <c r="BQ17" s="97">
        <f>Seniori!BQ48</f>
        <v>0</v>
      </c>
      <c r="BR17" s="97">
        <f>Seniori!BR48</f>
        <v>0</v>
      </c>
      <c r="BS17" s="97">
        <f>Seniori!BS48</f>
        <v>0</v>
      </c>
      <c r="BT17" s="97">
        <f>Seniori!BT48</f>
        <v>0</v>
      </c>
      <c r="BU17" s="97">
        <f>Seniori!BU48</f>
        <v>0</v>
      </c>
      <c r="BV17" s="97">
        <f>Seniori!BV48</f>
        <v>0</v>
      </c>
      <c r="BW17" s="97">
        <f>Seniori!BW48</f>
        <v>0</v>
      </c>
      <c r="BX17" s="97">
        <f>Seniori!BX48</f>
        <v>0</v>
      </c>
      <c r="BY17" s="97">
        <f>Seniori!BY48</f>
        <v>0</v>
      </c>
      <c r="BZ17" s="97">
        <f>Seniori!BZ48</f>
        <v>0</v>
      </c>
      <c r="CA17" s="97">
        <f>Seniori!CA48</f>
        <v>0</v>
      </c>
      <c r="CB17" s="97">
        <f>Seniori!CB48</f>
        <v>0</v>
      </c>
      <c r="CC17" s="97">
        <f>Seniori!CC48</f>
        <v>0</v>
      </c>
      <c r="CD17" s="97">
        <f>Seniori!CD48</f>
        <v>0</v>
      </c>
      <c r="CE17" s="97">
        <f>Seniori!CE48</f>
        <v>0</v>
      </c>
      <c r="CF17" s="97">
        <f>Seniori!CF48</f>
        <v>0</v>
      </c>
      <c r="CG17" s="97">
        <f>Seniori!CG48</f>
        <v>0</v>
      </c>
      <c r="CH17" s="97">
        <f>Seniori!CH48</f>
        <v>0</v>
      </c>
      <c r="CI17" s="97">
        <f>Seniori!CI48</f>
        <v>0</v>
      </c>
      <c r="CJ17" s="97">
        <f>Seniori!CJ48</f>
        <v>0</v>
      </c>
      <c r="CK17" s="97">
        <f>Seniori!CK48</f>
        <v>0</v>
      </c>
      <c r="CL17" s="97">
        <f>Seniori!CL48</f>
        <v>0</v>
      </c>
      <c r="CM17" s="97">
        <f>Seniori!CM48</f>
        <v>0</v>
      </c>
      <c r="CN17" s="97">
        <f>Seniori!CN48</f>
        <v>0</v>
      </c>
      <c r="CO17" s="97">
        <f>Seniori!CO48</f>
        <v>0</v>
      </c>
      <c r="CP17" s="97">
        <f>Seniori!CP48</f>
        <v>0</v>
      </c>
      <c r="CQ17" s="97">
        <f>Seniori!CQ48</f>
        <v>0</v>
      </c>
      <c r="CR17" s="97">
        <f>Seniori!CR48</f>
        <v>0</v>
      </c>
      <c r="CS17" s="97">
        <f>Seniori!CS48</f>
        <v>0</v>
      </c>
      <c r="CT17" s="97">
        <f>Seniori!CT48</f>
        <v>0</v>
      </c>
      <c r="CU17" s="97">
        <f>Seniori!CU48</f>
        <v>0</v>
      </c>
      <c r="CV17" s="97">
        <f>Seniori!CV48</f>
        <v>0</v>
      </c>
      <c r="CW17" s="97">
        <f>Seniori!CW48</f>
        <v>0</v>
      </c>
      <c r="CX17" s="97">
        <f>Seniori!CX48</f>
        <v>0</v>
      </c>
      <c r="CY17" s="97">
        <f>Seniori!CY48</f>
        <v>0</v>
      </c>
      <c r="CZ17" s="97">
        <f>Seniori!CZ48</f>
        <v>0</v>
      </c>
      <c r="DA17" s="97">
        <f>Seniori!DA48</f>
        <v>0</v>
      </c>
      <c r="DB17" s="97">
        <f>Seniori!DB48</f>
        <v>0</v>
      </c>
      <c r="DC17" s="97">
        <f>Seniori!DC48</f>
        <v>0</v>
      </c>
      <c r="DD17" s="97">
        <f>Seniori!DD48</f>
        <v>0</v>
      </c>
      <c r="DE17" s="97">
        <f>Seniori!DE48</f>
        <v>0</v>
      </c>
      <c r="DF17" s="97">
        <f>Seniori!DF48</f>
        <v>0</v>
      </c>
      <c r="DG17" s="97">
        <f>Seniori!DG48</f>
        <v>0</v>
      </c>
      <c r="DH17" s="97">
        <f>Seniori!DH48</f>
        <v>0</v>
      </c>
      <c r="DI17" s="97">
        <f>Seniori!DI48</f>
        <v>0</v>
      </c>
      <c r="DJ17" s="97">
        <f>Seniori!DJ48</f>
        <v>0</v>
      </c>
      <c r="DK17" s="97">
        <f>Seniori!DK48</f>
        <v>0</v>
      </c>
      <c r="DL17" s="97">
        <f>Seniori!DL48</f>
        <v>0</v>
      </c>
      <c r="DM17" s="97">
        <f>Seniori!DM48</f>
        <v>0</v>
      </c>
      <c r="DN17" s="97">
        <f>Seniori!DN48</f>
        <v>0</v>
      </c>
      <c r="DO17" s="97">
        <f>Seniori!DO48</f>
        <v>0</v>
      </c>
      <c r="DP17" s="97">
        <f>Seniori!DP48</f>
        <v>0</v>
      </c>
      <c r="DQ17" s="97">
        <f>Seniori!DQ48</f>
        <v>0</v>
      </c>
      <c r="DR17" s="97">
        <f>Seniori!DR48</f>
        <v>0</v>
      </c>
      <c r="DS17" s="97">
        <f>Seniori!DS48</f>
        <v>0</v>
      </c>
      <c r="DT17" s="97">
        <f>Seniori!DT48</f>
        <v>0</v>
      </c>
      <c r="DU17" s="97">
        <f>Seniori!DU48</f>
        <v>0</v>
      </c>
      <c r="DV17" s="97">
        <f>Seniori!DV48</f>
        <v>0</v>
      </c>
      <c r="DW17" s="97">
        <f>Seniori!DW48</f>
        <v>0</v>
      </c>
      <c r="DX17" s="97">
        <f>Seniori!DX48</f>
        <v>0</v>
      </c>
      <c r="DY17" s="97">
        <f>Seniori!DY48</f>
        <v>0</v>
      </c>
      <c r="DZ17" s="97">
        <f>Seniori!DZ48</f>
        <v>0</v>
      </c>
      <c r="EA17" s="97">
        <f>Seniori!EA48</f>
        <v>0</v>
      </c>
      <c r="EB17" s="97">
        <f>Seniori!EB48</f>
        <v>0</v>
      </c>
      <c r="EC17" s="97">
        <f>Seniori!EC48</f>
        <v>0</v>
      </c>
      <c r="ED17" s="97">
        <f>Seniori!ED48</f>
        <v>0</v>
      </c>
      <c r="EE17" s="97">
        <f>Seniori!EE48</f>
        <v>0</v>
      </c>
      <c r="EF17" s="97">
        <f>Seniori!EF48</f>
        <v>0</v>
      </c>
      <c r="EG17" s="97">
        <f>Seniori!EG48</f>
        <v>0</v>
      </c>
      <c r="EH17" s="97">
        <f>Seniori!EH48</f>
        <v>0</v>
      </c>
      <c r="EI17" s="97">
        <f>Seniori!EI48</f>
        <v>0</v>
      </c>
      <c r="EJ17" s="97">
        <f>Seniori!EJ48</f>
        <v>6</v>
      </c>
      <c r="EK17" s="97">
        <f>Seniori!EK48</f>
        <v>0</v>
      </c>
      <c r="EL17" s="97">
        <f>Seniori!EL48</f>
        <v>0</v>
      </c>
      <c r="EM17" s="97">
        <f>Seniori!EM48</f>
        <v>0</v>
      </c>
      <c r="EN17" s="97">
        <f>Seniori!EN48</f>
        <v>0</v>
      </c>
      <c r="EO17" s="97">
        <f>Seniori!EO48</f>
        <v>0</v>
      </c>
      <c r="EP17" s="97">
        <f>Seniori!EP48</f>
        <v>0</v>
      </c>
      <c r="EQ17" s="97">
        <f>Seniori!EQ48</f>
        <v>0</v>
      </c>
      <c r="ER17" s="97">
        <f>Seniori!ER48</f>
        <v>0</v>
      </c>
      <c r="ES17" s="97">
        <f>Seniori!ES48</f>
        <v>0</v>
      </c>
      <c r="ET17" s="97">
        <f>Seniori!ET48</f>
        <v>0</v>
      </c>
      <c r="EU17" s="97">
        <f>Seniori!EU48</f>
        <v>0</v>
      </c>
      <c r="EV17" s="97">
        <f>Seniori!EV48</f>
        <v>0</v>
      </c>
      <c r="EW17" s="97">
        <f>Seniori!EW48</f>
        <v>0</v>
      </c>
      <c r="EX17" s="97">
        <f>Seniori!EX48</f>
        <v>0</v>
      </c>
      <c r="EY17" s="97">
        <f>Seniori!EY48</f>
        <v>0</v>
      </c>
      <c r="EZ17" s="97">
        <f>Seniori!EZ48</f>
        <v>0</v>
      </c>
      <c r="FA17" s="97">
        <f>Seniori!FA48</f>
        <v>0</v>
      </c>
      <c r="FB17" s="97">
        <f>Seniori!FB48</f>
        <v>0</v>
      </c>
      <c r="FC17" s="97">
        <f>Seniori!FC48</f>
        <v>0</v>
      </c>
      <c r="FD17" s="97">
        <f>Seniori!FD48</f>
        <v>0</v>
      </c>
      <c r="FE17" s="97">
        <f>Seniori!FE48</f>
        <v>0</v>
      </c>
      <c r="FF17" s="97">
        <f>Seniori!FF48</f>
        <v>0</v>
      </c>
      <c r="FG17" s="97">
        <f>Seniori!FG48</f>
        <v>0</v>
      </c>
      <c r="FH17" s="97">
        <f>Seniori!FH48</f>
        <v>0</v>
      </c>
      <c r="FI17" s="97">
        <f>Seniori!FI48</f>
        <v>0</v>
      </c>
      <c r="FJ17" s="97">
        <f>Seniori!FJ48</f>
        <v>0</v>
      </c>
      <c r="FK17" s="97">
        <f>Seniori!FK48</f>
        <v>0</v>
      </c>
      <c r="FL17" s="97">
        <f>Seniori!FL48</f>
        <v>0</v>
      </c>
      <c r="FM17" s="97">
        <f>Seniori!FM48</f>
        <v>0</v>
      </c>
      <c r="FN17" s="97">
        <f>Seniori!FN48</f>
        <v>0</v>
      </c>
      <c r="FO17" s="97">
        <f>Seniori!FO48</f>
        <v>0</v>
      </c>
      <c r="FP17" s="97">
        <f>Seniori!FP48</f>
        <v>0</v>
      </c>
      <c r="FQ17" s="97">
        <f>Seniori!FQ48</f>
        <v>0</v>
      </c>
      <c r="FR17" s="97">
        <f>Seniori!FR48</f>
        <v>0</v>
      </c>
      <c r="FS17" s="97">
        <f>Seniori!FS48</f>
        <v>0</v>
      </c>
      <c r="FT17" s="97">
        <f>Seniori!FT48</f>
        <v>0</v>
      </c>
      <c r="FU17" s="97">
        <f>Seniori!FU48</f>
        <v>0</v>
      </c>
      <c r="FV17" s="97">
        <f>Seniori!FV48</f>
        <v>0</v>
      </c>
      <c r="FW17" s="97">
        <f>Seniori!FW48</f>
        <v>0</v>
      </c>
      <c r="FX17" s="97">
        <f>Seniori!FX48</f>
        <v>0</v>
      </c>
      <c r="FY17" s="97">
        <f>Seniori!FY48</f>
        <v>7</v>
      </c>
      <c r="FZ17" s="97">
        <f>Seniori!FZ48</f>
        <v>0</v>
      </c>
      <c r="GA17" s="97">
        <f>Seniori!GA48</f>
        <v>0</v>
      </c>
      <c r="GB17" s="97">
        <f>Seniori!GB48</f>
        <v>0</v>
      </c>
      <c r="GC17" s="97">
        <f>Seniori!GC48</f>
        <v>0</v>
      </c>
      <c r="GD17" s="97">
        <f>Seniori!GD48</f>
        <v>0</v>
      </c>
      <c r="GE17" s="97">
        <f>Seniori!GE48</f>
        <v>0</v>
      </c>
      <c r="GF17" s="97">
        <f>Seniori!GF48</f>
        <v>0</v>
      </c>
      <c r="GG17" s="97">
        <f>Seniori!GG48</f>
        <v>0</v>
      </c>
      <c r="GH17" s="97">
        <f>Seniori!GH48</f>
        <v>0</v>
      </c>
      <c r="GI17" s="97">
        <f>Seniori!GI48</f>
        <v>0</v>
      </c>
      <c r="GJ17" s="97">
        <f>Seniori!GJ48</f>
        <v>0</v>
      </c>
      <c r="GK17" s="97">
        <f>Seniori!GK48</f>
        <v>0</v>
      </c>
      <c r="GL17" s="97">
        <f>Seniori!GL48</f>
        <v>0</v>
      </c>
      <c r="GM17" s="97">
        <f>Seniori!GM48</f>
        <v>5</v>
      </c>
      <c r="GN17" s="97">
        <f>Seniori!GN48</f>
        <v>0</v>
      </c>
      <c r="GO17" s="97">
        <f>Seniori!GO48</f>
        <v>0</v>
      </c>
      <c r="GP17" s="97">
        <f>Seniori!GP48</f>
        <v>0</v>
      </c>
      <c r="GQ17" s="97">
        <f>Seniori!GQ48</f>
        <v>0</v>
      </c>
      <c r="GR17" s="97">
        <f>Seniori!GR48</f>
        <v>0</v>
      </c>
      <c r="GS17" s="97">
        <f>Seniori!GS48</f>
        <v>0</v>
      </c>
      <c r="GT17" s="97">
        <f>Seniori!GT48</f>
        <v>0</v>
      </c>
      <c r="GU17" s="97">
        <f>Seniori!GU48</f>
        <v>0</v>
      </c>
      <c r="GV17" s="97">
        <f>Seniori!GV48</f>
        <v>0</v>
      </c>
      <c r="GW17" s="97">
        <f>Seniori!GW48</f>
        <v>0</v>
      </c>
      <c r="GX17" s="97">
        <f>Seniori!GX48</f>
        <v>0</v>
      </c>
      <c r="GY17" s="97">
        <f>Seniori!GY48</f>
        <v>0</v>
      </c>
      <c r="GZ17" s="97">
        <f>Seniori!GZ48</f>
        <v>0</v>
      </c>
      <c r="HA17" s="97">
        <f>Seniori!HA48</f>
        <v>0</v>
      </c>
      <c r="HB17" s="97">
        <f>Seniori!HB48</f>
        <v>0</v>
      </c>
      <c r="HC17" s="97">
        <f>Seniori!HC48</f>
        <v>0</v>
      </c>
      <c r="HD17" s="97">
        <f>Seniori!HD48</f>
        <v>0</v>
      </c>
      <c r="HE17" s="97">
        <f>Seniori!HE48</f>
        <v>0</v>
      </c>
      <c r="HF17" s="97">
        <f>Seniori!HF48</f>
        <v>0</v>
      </c>
      <c r="HG17" s="97">
        <f>Seniori!HG48</f>
        <v>0</v>
      </c>
      <c r="HH17" s="97">
        <f>Seniori!HH48</f>
        <v>0</v>
      </c>
      <c r="HI17" s="97">
        <f>Seniori!HI48</f>
        <v>0</v>
      </c>
      <c r="HJ17" s="97">
        <f>Seniori!HJ48</f>
        <v>0</v>
      </c>
      <c r="HK17" s="97">
        <f>Seniori!HK48</f>
        <v>0</v>
      </c>
      <c r="HL17" s="97">
        <f>Seniori!HL48</f>
        <v>0</v>
      </c>
      <c r="HM17" s="97">
        <f>Seniori!HM48</f>
        <v>0</v>
      </c>
      <c r="HN17" s="97">
        <f>Seniori!HN48</f>
        <v>0</v>
      </c>
      <c r="HO17" s="97">
        <f>Seniori!HO48</f>
        <v>0</v>
      </c>
      <c r="HP17" s="97">
        <f>Seniori!HP48</f>
        <v>0</v>
      </c>
      <c r="HQ17" s="97">
        <f>Seniori!HQ48</f>
        <v>0</v>
      </c>
      <c r="HR17" s="97">
        <f>Seniori!HR48</f>
        <v>0</v>
      </c>
      <c r="HS17" s="97">
        <f>Seniori!HS48</f>
        <v>0</v>
      </c>
      <c r="HT17" s="97">
        <f>Seniori!HT48</f>
        <v>0</v>
      </c>
      <c r="HU17" s="97">
        <f>Seniori!HU48</f>
        <v>0</v>
      </c>
      <c r="HV17" s="97">
        <f>Seniori!HV48</f>
        <v>0</v>
      </c>
      <c r="HW17" s="97">
        <f>Seniori!HW48</f>
        <v>0</v>
      </c>
      <c r="HX17" s="97">
        <f>Seniori!HX48</f>
        <v>0</v>
      </c>
      <c r="HY17" s="97">
        <f>Seniori!HY48</f>
        <v>0</v>
      </c>
      <c r="HZ17" s="97">
        <f>Seniori!HZ48</f>
        <v>0</v>
      </c>
      <c r="IA17" s="97">
        <f>Seniori!IA48</f>
        <v>0</v>
      </c>
      <c r="IB17" s="97">
        <f>Seniori!IB48</f>
        <v>0</v>
      </c>
      <c r="IC17" s="97">
        <f>Seniori!IC48</f>
        <v>0</v>
      </c>
      <c r="ID17" s="97">
        <f>Seniori!ID48</f>
        <v>0</v>
      </c>
      <c r="IE17" s="97">
        <f>Seniori!IE48</f>
        <v>0</v>
      </c>
      <c r="IF17" s="97">
        <f>Seniori!IF48</f>
        <v>0</v>
      </c>
      <c r="IG17" s="97">
        <f>Seniori!IG48</f>
        <v>0</v>
      </c>
      <c r="IH17" s="97">
        <f>Seniori!IH48</f>
        <v>0</v>
      </c>
      <c r="II17" s="97">
        <f>Seniori!II48</f>
        <v>0</v>
      </c>
      <c r="IJ17" s="97">
        <f>Seniori!IJ48</f>
        <v>0</v>
      </c>
      <c r="IK17" s="97">
        <f>Seniori!IK48</f>
        <v>0</v>
      </c>
      <c r="IL17" s="97">
        <f>Seniori!IL48</f>
        <v>0</v>
      </c>
      <c r="IM17" s="97">
        <f>Seniori!IM48</f>
        <v>0</v>
      </c>
      <c r="IN17" s="97">
        <f>Seniori!IN48</f>
        <v>0</v>
      </c>
      <c r="IO17" s="97">
        <f>Seniori!IO48</f>
        <v>0</v>
      </c>
      <c r="IP17" s="97">
        <f>Seniori!IP48</f>
        <v>0</v>
      </c>
      <c r="IQ17" s="97">
        <f>Seniori!IQ48</f>
        <v>0</v>
      </c>
      <c r="IR17" s="97">
        <f>Seniori!IR48</f>
        <v>0</v>
      </c>
      <c r="IS17" s="97">
        <f>Seniori!IS48</f>
        <v>0</v>
      </c>
      <c r="IT17" s="97">
        <f>Seniori!IT48</f>
        <v>0</v>
      </c>
      <c r="IU17" s="97">
        <f>Seniori!IU48</f>
        <v>0</v>
      </c>
      <c r="IV17" s="97">
        <f>Seniori!IV48</f>
        <v>0</v>
      </c>
      <c r="IW17" s="97">
        <f>Seniori!IW48</f>
        <v>0</v>
      </c>
      <c r="IX17" s="97">
        <f>Seniori!IX48</f>
        <v>0</v>
      </c>
      <c r="IY17" s="97">
        <f>Seniori!IY48</f>
        <v>0</v>
      </c>
      <c r="IZ17" s="97">
        <f>Seniori!IZ48</f>
        <v>0</v>
      </c>
      <c r="JA17" s="97">
        <f>Seniori!JA48</f>
        <v>0</v>
      </c>
      <c r="JB17" s="97">
        <f>Seniori!JB48</f>
        <v>0</v>
      </c>
      <c r="JC17" s="97">
        <f>Seniori!JC48</f>
        <v>0</v>
      </c>
      <c r="JD17" s="97">
        <f>Seniori!JD48</f>
        <v>0</v>
      </c>
      <c r="JE17" s="97">
        <f>Seniori!JE48</f>
        <v>0</v>
      </c>
      <c r="JF17" s="97">
        <f>Seniori!JF48</f>
        <v>0</v>
      </c>
      <c r="JG17" s="97">
        <f>Seniori!JG48</f>
        <v>0</v>
      </c>
      <c r="JH17" s="97">
        <f>Seniori!JH48</f>
        <v>0</v>
      </c>
      <c r="JI17" s="97">
        <f>Seniori!JI48</f>
        <v>0</v>
      </c>
      <c r="JJ17" s="97">
        <f>Seniori!JJ48</f>
        <v>0</v>
      </c>
      <c r="JK17" s="97">
        <f>Seniori!JK48</f>
        <v>0</v>
      </c>
      <c r="JL17" s="97">
        <f>Seniori!JL48</f>
        <v>0</v>
      </c>
      <c r="JM17" s="97">
        <f>Seniori!JM48</f>
        <v>0</v>
      </c>
      <c r="JN17" s="97">
        <f>Seniori!JN48</f>
        <v>0</v>
      </c>
      <c r="JO17" s="97">
        <f>Seniori!JO48</f>
        <v>0</v>
      </c>
      <c r="JP17" s="97">
        <f>Seniori!JP48</f>
        <v>0</v>
      </c>
      <c r="JQ17" s="97">
        <f>Seniori!JQ48</f>
        <v>0</v>
      </c>
      <c r="JR17" s="97">
        <f>Seniori!JR48</f>
        <v>0</v>
      </c>
      <c r="JS17" s="97">
        <f>Seniori!JS48</f>
        <v>0</v>
      </c>
      <c r="JT17" s="97">
        <f>Seniori!JT48</f>
        <v>0</v>
      </c>
      <c r="JU17" s="97">
        <f>Seniori!JU48</f>
        <v>0</v>
      </c>
      <c r="JV17" s="97">
        <f>Seniori!JV48</f>
        <v>0</v>
      </c>
      <c r="JW17" s="97">
        <f>Seniori!JW48</f>
        <v>0</v>
      </c>
      <c r="JX17" s="97">
        <f>Seniori!JX48</f>
        <v>0</v>
      </c>
      <c r="JY17" s="97">
        <f>Seniori!JY48</f>
        <v>0</v>
      </c>
      <c r="JZ17" s="97">
        <f>Seniori!JZ48</f>
        <v>0</v>
      </c>
      <c r="KA17" s="97">
        <f>Seniori!KA48</f>
        <v>0</v>
      </c>
      <c r="KB17" s="97">
        <f>Seniori!KB48</f>
        <v>0</v>
      </c>
      <c r="KC17" s="97">
        <f>Seniori!KC48</f>
        <v>0</v>
      </c>
      <c r="KD17" s="97">
        <f>Seniori!KD48</f>
        <v>0</v>
      </c>
      <c r="KE17" s="97">
        <f>Seniori!KE48</f>
        <v>0</v>
      </c>
      <c r="KF17" s="97">
        <f>Seniori!KF48</f>
        <v>0</v>
      </c>
      <c r="KG17" s="97">
        <f>Seniori!KG48</f>
        <v>0</v>
      </c>
      <c r="KH17" s="97">
        <f>Seniori!KH48</f>
        <v>0</v>
      </c>
      <c r="KI17" s="97">
        <f>Seniori!KI48</f>
        <v>0</v>
      </c>
      <c r="KJ17" s="97">
        <f>Seniori!KJ48</f>
        <v>0</v>
      </c>
      <c r="KK17" s="97">
        <f>Seniori!KK48</f>
        <v>0</v>
      </c>
      <c r="KL17" s="97">
        <f>Seniori!KL48</f>
        <v>0</v>
      </c>
      <c r="KM17" s="97">
        <f>Seniori!KM48</f>
        <v>0</v>
      </c>
      <c r="KN17" s="97">
        <f>Seniori!KN48</f>
        <v>0</v>
      </c>
      <c r="KO17" s="97">
        <f>Seniori!KO48</f>
        <v>0</v>
      </c>
      <c r="KP17" s="97">
        <f>Seniori!KP48</f>
        <v>0</v>
      </c>
      <c r="KQ17" s="97">
        <f>Seniori!KQ48</f>
        <v>0</v>
      </c>
      <c r="KR17" s="97">
        <f>Seniori!KR48</f>
        <v>0</v>
      </c>
      <c r="KS17" s="97">
        <f>Seniori!KS48</f>
        <v>0</v>
      </c>
      <c r="KT17" s="97">
        <f>Seniori!KT48</f>
        <v>0</v>
      </c>
      <c r="KU17" s="97">
        <f>Seniori!KU48</f>
        <v>0</v>
      </c>
      <c r="KV17" s="97">
        <f>Seniori!KV48</f>
        <v>0</v>
      </c>
      <c r="KW17" s="97">
        <f>Seniori!KW48</f>
        <v>0</v>
      </c>
      <c r="KX17" s="97">
        <f>Seniori!KX48</f>
        <v>0</v>
      </c>
      <c r="KY17" s="97">
        <f>Seniori!KY48</f>
        <v>0</v>
      </c>
      <c r="KZ17" s="97">
        <f>Seniori!KZ48</f>
        <v>0</v>
      </c>
      <c r="LA17" s="97">
        <f>Seniori!LA48</f>
        <v>0</v>
      </c>
      <c r="LB17" s="97">
        <f>Seniori!LB48</f>
        <v>0</v>
      </c>
      <c r="LC17" s="97">
        <f>Seniori!LC48</f>
        <v>0</v>
      </c>
      <c r="LD17" s="97">
        <f>Seniori!LD48</f>
        <v>0</v>
      </c>
      <c r="LE17" s="97">
        <f>Seniori!LE48</f>
        <v>0</v>
      </c>
      <c r="LF17" s="97">
        <f>Seniori!LF48</f>
        <v>0</v>
      </c>
      <c r="LG17" s="97">
        <f>Seniori!LG48</f>
        <v>0</v>
      </c>
      <c r="LH17" s="97">
        <f>Seniori!LH48</f>
        <v>0</v>
      </c>
      <c r="LI17" s="97">
        <f>Seniori!LI48</f>
        <v>0</v>
      </c>
      <c r="LJ17" s="97">
        <f>Seniori!LJ48</f>
        <v>0</v>
      </c>
      <c r="LK17" s="97">
        <f>Seniori!LK48</f>
        <v>0</v>
      </c>
      <c r="LL17" s="97">
        <f>Seniori!LL48</f>
        <v>0</v>
      </c>
      <c r="LM17" s="97">
        <f>Seniori!LM48</f>
        <v>0</v>
      </c>
      <c r="LN17" s="97">
        <f>Seniori!LN48</f>
        <v>0</v>
      </c>
      <c r="LO17" s="97">
        <f>Seniori!LO48</f>
        <v>0</v>
      </c>
      <c r="LP17" s="97">
        <f>Seniori!LP48</f>
        <v>0</v>
      </c>
      <c r="LQ17" s="97">
        <f>Seniori!LQ48</f>
        <v>0</v>
      </c>
      <c r="LR17" s="97">
        <f>Seniori!LR48</f>
        <v>0</v>
      </c>
      <c r="LS17" s="97">
        <f>Seniori!LS48</f>
        <v>0</v>
      </c>
      <c r="LT17" s="97">
        <f>Seniori!LT48</f>
        <v>0</v>
      </c>
      <c r="LU17" s="97">
        <f>Seniori!LU48</f>
        <v>0</v>
      </c>
      <c r="LV17" s="97">
        <f>Seniori!LV48</f>
        <v>0</v>
      </c>
      <c r="LW17" s="97">
        <f>Seniori!LW48</f>
        <v>0</v>
      </c>
      <c r="LX17" s="97">
        <f>Seniori!LX48</f>
        <v>0</v>
      </c>
      <c r="LY17" s="97">
        <f>Seniori!LY48</f>
        <v>0</v>
      </c>
      <c r="LZ17" s="97">
        <f>Seniori!LZ48</f>
        <v>0</v>
      </c>
      <c r="MA17" s="97">
        <f>Seniori!MA48</f>
        <v>0</v>
      </c>
      <c r="MB17" s="97">
        <f>Seniori!MB48</f>
        <v>0</v>
      </c>
      <c r="MC17" s="97">
        <f>Seniori!MC48</f>
        <v>0</v>
      </c>
      <c r="MD17" s="97">
        <f>Seniori!MD48</f>
        <v>0</v>
      </c>
      <c r="ME17" s="97">
        <f>Seniori!ME48</f>
        <v>0</v>
      </c>
      <c r="MF17" s="97">
        <f>Seniori!MF48</f>
        <v>0</v>
      </c>
      <c r="MG17" s="97">
        <f>Seniori!MG48</f>
        <v>0</v>
      </c>
      <c r="MH17" s="97">
        <f>Seniori!MH48</f>
        <v>0</v>
      </c>
      <c r="MI17" s="97">
        <f>Seniori!MI48</f>
        <v>0</v>
      </c>
      <c r="MJ17" s="97">
        <f>Seniori!MJ48</f>
        <v>0</v>
      </c>
      <c r="MK17" s="97">
        <f>Seniori!MK48</f>
        <v>0</v>
      </c>
      <c r="ML17" s="97">
        <f>Seniori!ML48</f>
        <v>0</v>
      </c>
      <c r="MM17" s="97">
        <f>Seniori!MM48</f>
        <v>0</v>
      </c>
      <c r="MN17" s="97">
        <f>Seniori!MN48</f>
        <v>0</v>
      </c>
      <c r="MO17" s="97">
        <f>Seniori!MO48</f>
        <v>0</v>
      </c>
      <c r="MP17" s="97">
        <f>Seniori!MP48</f>
        <v>0</v>
      </c>
      <c r="MQ17" s="97">
        <f>Seniori!MQ48</f>
        <v>0</v>
      </c>
      <c r="MR17" s="97">
        <f>Seniori!MR48</f>
        <v>0</v>
      </c>
      <c r="MS17" s="97">
        <f>Seniori!MS48</f>
        <v>0</v>
      </c>
      <c r="MT17" s="97">
        <f>Seniori!MT48</f>
        <v>0</v>
      </c>
      <c r="MU17" s="97">
        <f>Seniori!MU48</f>
        <v>0</v>
      </c>
      <c r="MV17" s="97">
        <f>Seniori!MV48</f>
        <v>0</v>
      </c>
      <c r="MW17" s="97">
        <f>Seniori!MW48</f>
        <v>0</v>
      </c>
      <c r="MX17" s="97">
        <f>Seniori!MX48</f>
        <v>0</v>
      </c>
      <c r="MY17" s="97">
        <f>Seniori!MY48</f>
        <v>0</v>
      </c>
      <c r="MZ17" s="97">
        <f>Seniori!MZ48</f>
        <v>0</v>
      </c>
      <c r="NA17" s="97">
        <f>Seniori!NA48</f>
        <v>0</v>
      </c>
      <c r="NB17" s="97">
        <f>Seniori!NB48</f>
        <v>0</v>
      </c>
      <c r="NC17" s="97">
        <f>Seniori!NC48</f>
        <v>0</v>
      </c>
      <c r="ND17" s="97">
        <f>Seniori!ND48</f>
        <v>0</v>
      </c>
      <c r="NE17" s="97">
        <f>Seniori!NE48</f>
        <v>0</v>
      </c>
      <c r="NF17" s="97">
        <f>Seniori!NF48</f>
        <v>0</v>
      </c>
      <c r="NG17" s="97">
        <f>Seniori!NG48</f>
        <v>0</v>
      </c>
      <c r="NH17" s="97">
        <f>Seniori!NH48</f>
        <v>0</v>
      </c>
      <c r="NI17" s="97">
        <f>Seniori!NI48</f>
        <v>0</v>
      </c>
      <c r="NJ17" s="97">
        <f>Seniori!NJ48</f>
        <v>0</v>
      </c>
      <c r="NK17" s="97">
        <f>Seniori!NK48</f>
        <v>0</v>
      </c>
      <c r="NL17" s="97">
        <f>Seniori!NL48</f>
        <v>0</v>
      </c>
      <c r="NM17" s="97">
        <f>Seniori!NM48</f>
        <v>0</v>
      </c>
      <c r="NN17" s="97">
        <f>Seniori!NN48</f>
        <v>0</v>
      </c>
      <c r="NO17" s="97">
        <f>Seniori!NO48</f>
        <v>0</v>
      </c>
      <c r="NP17" s="97">
        <f>Seniori!NP48</f>
        <v>0</v>
      </c>
      <c r="NQ17" s="97">
        <f>Seniori!NQ48</f>
        <v>0</v>
      </c>
      <c r="NR17" s="97">
        <f>Seniori!NR48</f>
        <v>0</v>
      </c>
      <c r="NS17" s="97">
        <f>Seniori!NS48</f>
        <v>0</v>
      </c>
      <c r="NT17" s="97">
        <f>Seniori!NT48</f>
        <v>0</v>
      </c>
      <c r="NU17" s="97">
        <f>Seniori!NU48</f>
        <v>0</v>
      </c>
      <c r="NV17" s="97">
        <f>Seniori!NV48</f>
        <v>0</v>
      </c>
      <c r="NW17" s="97">
        <f>Seniori!NW48</f>
        <v>0</v>
      </c>
      <c r="NX17" s="97">
        <f>Seniori!NX48</f>
        <v>0</v>
      </c>
      <c r="NY17" s="97">
        <f>Seniori!NY48</f>
        <v>0</v>
      </c>
      <c r="NZ17" s="97">
        <f>Seniori!NZ48</f>
        <v>0</v>
      </c>
      <c r="OA17" s="97">
        <f>Seniori!OA48</f>
        <v>0</v>
      </c>
      <c r="OB17" s="97">
        <f>Seniori!OB48</f>
        <v>0</v>
      </c>
      <c r="OC17" s="97">
        <f>Seniori!OC48</f>
        <v>0</v>
      </c>
      <c r="OD17" s="97">
        <f>Seniori!OD48</f>
        <v>0</v>
      </c>
      <c r="OE17" s="97">
        <f>Seniori!OE48</f>
        <v>0</v>
      </c>
      <c r="OF17" s="97">
        <f>Seniori!OF48</f>
        <v>0</v>
      </c>
      <c r="OG17" s="97">
        <f>Seniori!OG48</f>
        <v>0</v>
      </c>
      <c r="OH17" s="97">
        <f>Seniori!OH48</f>
        <v>0</v>
      </c>
      <c r="OI17" s="97">
        <f>Seniori!OI48</f>
        <v>0</v>
      </c>
      <c r="OJ17" s="97">
        <f>Seniori!OJ48</f>
        <v>0</v>
      </c>
      <c r="OK17" s="97">
        <f>Seniori!OK48</f>
        <v>0</v>
      </c>
      <c r="OL17" s="97">
        <f>Seniori!OL48</f>
        <v>0</v>
      </c>
      <c r="OM17" s="97">
        <f>Seniori!OM48</f>
        <v>0</v>
      </c>
      <c r="ON17" s="97">
        <f>Seniori!ON48</f>
        <v>0</v>
      </c>
      <c r="OO17" s="97">
        <f>Seniori!OO48</f>
        <v>0</v>
      </c>
      <c r="OP17" s="97">
        <f>Seniori!OP48</f>
        <v>0</v>
      </c>
      <c r="OQ17" s="97">
        <f>Seniori!OQ48</f>
        <v>0</v>
      </c>
      <c r="OR17" s="97">
        <f>Seniori!OR48</f>
        <v>0</v>
      </c>
      <c r="OS17" s="97">
        <f>Seniori!OS48</f>
        <v>0</v>
      </c>
      <c r="OT17" s="97">
        <f>Seniori!OT48</f>
        <v>0</v>
      </c>
      <c r="OU17" s="97">
        <f>Seniori!OU48</f>
        <v>0</v>
      </c>
      <c r="OV17" s="97">
        <f>Seniori!OV48</f>
        <v>0</v>
      </c>
      <c r="OW17" s="97">
        <f>Seniori!OW48</f>
        <v>0</v>
      </c>
      <c r="OX17" s="97">
        <f>Seniori!OX48</f>
        <v>0</v>
      </c>
      <c r="OY17" s="97">
        <f>Seniori!OY48</f>
        <v>0</v>
      </c>
      <c r="OZ17" s="97">
        <f>Seniori!OZ48</f>
        <v>0</v>
      </c>
      <c r="PA17" s="97">
        <f>Seniori!PA48</f>
        <v>0</v>
      </c>
      <c r="PB17" s="97">
        <f>Seniori!PB48</f>
        <v>0</v>
      </c>
      <c r="PC17" s="97">
        <f>Seniori!PC48</f>
        <v>0</v>
      </c>
      <c r="PD17" s="97">
        <f>Seniori!PD48</f>
        <v>0</v>
      </c>
      <c r="PE17" s="97">
        <f>Seniori!PE48</f>
        <v>0</v>
      </c>
      <c r="PF17" s="97">
        <f>Seniori!PF48</f>
        <v>0</v>
      </c>
      <c r="PG17" s="97">
        <f>Seniori!PG48</f>
        <v>0</v>
      </c>
      <c r="PH17" s="97">
        <f>Seniori!PH48</f>
        <v>0</v>
      </c>
      <c r="PI17" s="97">
        <f>Seniori!PI48</f>
        <v>0</v>
      </c>
      <c r="PJ17" s="97">
        <f>Seniori!PJ48</f>
        <v>0</v>
      </c>
      <c r="PK17" s="97">
        <f>Seniori!PK48</f>
        <v>0</v>
      </c>
      <c r="PL17" s="97">
        <f>Seniori!PL48</f>
        <v>0</v>
      </c>
      <c r="PM17" s="97">
        <f>Seniori!PM48</f>
        <v>0</v>
      </c>
      <c r="PN17" s="97">
        <f>Seniori!PN48</f>
        <v>0</v>
      </c>
      <c r="PO17" s="97">
        <f>Seniori!PO48</f>
        <v>0</v>
      </c>
      <c r="PP17" s="97">
        <f>Seniori!PP48</f>
        <v>0</v>
      </c>
      <c r="PQ17" s="97">
        <f>Seniori!PQ48</f>
        <v>0</v>
      </c>
      <c r="PR17" s="97">
        <f>Seniori!PR48</f>
        <v>0</v>
      </c>
      <c r="PS17" s="97">
        <f>Seniori!PS48</f>
        <v>0</v>
      </c>
      <c r="PT17" s="97">
        <f>Seniori!PT48</f>
        <v>0</v>
      </c>
      <c r="PU17" s="97">
        <f>Seniori!PU48</f>
        <v>0</v>
      </c>
      <c r="PV17" s="97">
        <f>Seniori!PV48</f>
        <v>0</v>
      </c>
      <c r="PW17" s="97">
        <f>Seniori!PW48</f>
        <v>0</v>
      </c>
      <c r="PX17" s="97">
        <f>Seniori!PX48</f>
        <v>0</v>
      </c>
      <c r="PY17" s="97">
        <f>Seniori!PY48</f>
        <v>0</v>
      </c>
      <c r="PZ17" s="97">
        <f>Seniori!PZ48</f>
        <v>0</v>
      </c>
      <c r="QA17" s="97">
        <f>Seniori!QA48</f>
        <v>0</v>
      </c>
      <c r="QB17" s="97">
        <f>Seniori!QB48</f>
        <v>0</v>
      </c>
      <c r="QC17" s="97">
        <f>Seniori!QC48</f>
        <v>0</v>
      </c>
      <c r="QD17" s="97">
        <f>Seniori!QD48</f>
        <v>0</v>
      </c>
      <c r="QE17" s="97">
        <f>Seniori!QE48</f>
        <v>0</v>
      </c>
      <c r="QF17" s="97">
        <f>Seniori!QF48</f>
        <v>0</v>
      </c>
      <c r="QG17" s="97">
        <f>Seniori!QG48</f>
        <v>0</v>
      </c>
      <c r="QH17" s="97">
        <f>Seniori!QH48</f>
        <v>0</v>
      </c>
      <c r="QI17" s="97">
        <f>Seniori!QI48</f>
        <v>0</v>
      </c>
      <c r="QJ17" s="97">
        <f>Seniori!QJ48</f>
        <v>0</v>
      </c>
      <c r="QK17" s="97">
        <f>Seniori!QK48</f>
        <v>0</v>
      </c>
      <c r="QL17" s="97">
        <f>Seniori!QL48</f>
        <v>0</v>
      </c>
      <c r="QM17" s="97">
        <f>Seniori!QM48</f>
        <v>0</v>
      </c>
      <c r="QN17" s="97">
        <f>Seniori!QN48</f>
        <v>0</v>
      </c>
      <c r="QO17" s="97">
        <f>Seniori!QO48</f>
        <v>0</v>
      </c>
      <c r="QP17" s="97">
        <f>Seniori!QP48</f>
        <v>0</v>
      </c>
      <c r="QQ17" s="97">
        <f>Seniori!QQ48</f>
        <v>0</v>
      </c>
      <c r="QR17" s="97">
        <f>Seniori!QR48</f>
        <v>0</v>
      </c>
      <c r="QS17" s="97">
        <f>Seniori!QS48</f>
        <v>0</v>
      </c>
      <c r="QT17" s="97">
        <f>Seniori!QT48</f>
        <v>0</v>
      </c>
      <c r="QU17" s="97">
        <f>Seniori!QU48</f>
        <v>0</v>
      </c>
      <c r="QV17" s="97">
        <f>Seniori!QV48</f>
        <v>0</v>
      </c>
      <c r="QW17" s="97">
        <f>Seniori!QW48</f>
        <v>0</v>
      </c>
      <c r="QX17" s="97">
        <f>Seniori!QX48</f>
        <v>0</v>
      </c>
      <c r="QY17" s="97">
        <f>Seniori!QY48</f>
        <v>0</v>
      </c>
      <c r="QZ17" s="97">
        <f>Seniori!QZ48</f>
        <v>0</v>
      </c>
      <c r="RA17" s="97">
        <f>Seniori!RA48</f>
        <v>0</v>
      </c>
      <c r="RB17" s="97">
        <f>Seniori!RB48</f>
        <v>0</v>
      </c>
      <c r="RC17" s="97">
        <f>Seniori!RC48</f>
        <v>0</v>
      </c>
      <c r="RD17" s="97">
        <f>Seniori!RD48</f>
        <v>0</v>
      </c>
      <c r="RE17" s="97">
        <f>Seniori!RE48</f>
        <v>0</v>
      </c>
      <c r="RF17" s="97">
        <f>Seniori!RF48</f>
        <v>0</v>
      </c>
      <c r="RG17" s="97">
        <f>Seniori!RG48</f>
        <v>0</v>
      </c>
      <c r="RH17" s="97">
        <f>Seniori!RH48</f>
        <v>0</v>
      </c>
      <c r="RI17" s="97">
        <f>Seniori!RI48</f>
        <v>0</v>
      </c>
      <c r="RJ17" s="97">
        <f>Seniori!RJ48</f>
        <v>0</v>
      </c>
      <c r="RK17" s="97">
        <f>Seniori!RK48</f>
        <v>0</v>
      </c>
      <c r="RL17" s="97">
        <f>Seniori!RL48</f>
        <v>0</v>
      </c>
      <c r="RM17" s="97">
        <f>Seniori!RM48</f>
        <v>0</v>
      </c>
      <c r="RN17" s="97">
        <f>Seniori!RN48</f>
        <v>0</v>
      </c>
      <c r="RO17" s="97">
        <f>Seniori!RO48</f>
        <v>0</v>
      </c>
      <c r="RP17" s="97">
        <f>Seniori!RP48</f>
        <v>0</v>
      </c>
      <c r="RQ17" s="97">
        <f>Seniori!RQ48</f>
        <v>0</v>
      </c>
      <c r="RR17" s="97">
        <f>Seniori!RR48</f>
        <v>0</v>
      </c>
      <c r="RS17" s="97">
        <f>Seniori!RS48</f>
        <v>0</v>
      </c>
      <c r="RT17" s="97">
        <f>Seniori!RT48</f>
        <v>0</v>
      </c>
      <c r="RU17" s="97">
        <f>Seniori!RU48</f>
        <v>0</v>
      </c>
      <c r="RV17" s="97">
        <f>Seniori!RV48</f>
        <v>0</v>
      </c>
      <c r="RW17" s="97">
        <f>Seniori!RW48</f>
        <v>0</v>
      </c>
      <c r="RX17" s="97">
        <f>Seniori!RX48</f>
        <v>0</v>
      </c>
      <c r="RY17" s="97">
        <f>Seniori!RY48</f>
        <v>0</v>
      </c>
      <c r="RZ17" s="97">
        <f>Seniori!RZ48</f>
        <v>0</v>
      </c>
      <c r="SA17" s="97">
        <f>Seniori!SA48</f>
        <v>0</v>
      </c>
      <c r="SB17" s="97">
        <f>Seniori!SB48</f>
        <v>0</v>
      </c>
      <c r="SC17" s="97">
        <f>Seniori!SC48</f>
        <v>0</v>
      </c>
      <c r="SD17" s="97">
        <f>Seniori!SD48</f>
        <v>0</v>
      </c>
      <c r="SE17" s="97">
        <f>Seniori!SE48</f>
        <v>0</v>
      </c>
      <c r="SF17" s="97">
        <f>Seniori!SF48</f>
        <v>0</v>
      </c>
      <c r="SG17" s="97">
        <f>Seniori!SG48</f>
        <v>0</v>
      </c>
      <c r="SH17" s="97">
        <f>Seniori!SH48</f>
        <v>0</v>
      </c>
      <c r="SI17" s="97">
        <f>Seniori!SI48</f>
        <v>0</v>
      </c>
      <c r="SJ17" s="97">
        <f>Seniori!SJ48</f>
        <v>0</v>
      </c>
      <c r="SK17" s="97">
        <f>Seniori!SK48</f>
        <v>0</v>
      </c>
      <c r="SL17" s="97">
        <f>Seniori!SL48</f>
        <v>0</v>
      </c>
      <c r="SM17" s="97">
        <f>Seniori!SM48</f>
        <v>0</v>
      </c>
      <c r="SN17" s="97">
        <f>Seniori!SN48</f>
        <v>0</v>
      </c>
      <c r="SO17" s="97">
        <f>Seniori!SO48</f>
        <v>0</v>
      </c>
      <c r="SP17" s="97">
        <f>Seniori!SP48</f>
        <v>0</v>
      </c>
      <c r="SQ17" s="97">
        <f>Seniori!SQ48</f>
        <v>0</v>
      </c>
      <c r="SR17" s="97">
        <f>Seniori!SR48</f>
        <v>0</v>
      </c>
      <c r="SS17" s="97">
        <f>Seniori!SS48</f>
        <v>0</v>
      </c>
      <c r="ST17" s="97">
        <f>Seniori!ST48</f>
        <v>0</v>
      </c>
      <c r="SU17" s="97">
        <f>Seniori!SU48</f>
        <v>0</v>
      </c>
      <c r="SV17" s="97">
        <f>Seniori!SV48</f>
        <v>0</v>
      </c>
      <c r="SW17" s="97">
        <f>Seniori!SW48</f>
        <v>0</v>
      </c>
      <c r="SX17" s="97">
        <f>Seniori!SX48</f>
        <v>0</v>
      </c>
      <c r="SY17" s="97">
        <f>Seniori!SY48</f>
        <v>0</v>
      </c>
      <c r="SZ17" s="97">
        <f>Seniori!SZ48</f>
        <v>0</v>
      </c>
      <c r="TA17" s="97">
        <f>Seniori!TA48</f>
        <v>0</v>
      </c>
      <c r="TB17" s="97">
        <f>Seniori!TB48</f>
        <v>0</v>
      </c>
    </row>
    <row r="18" spans="1:522" s="10" customFormat="1" ht="18" customHeight="1" x14ac:dyDescent="0.2">
      <c r="A18" s="12">
        <v>10</v>
      </c>
      <c r="B18" s="11" t="s">
        <v>547</v>
      </c>
      <c r="C18" s="1">
        <v>13100</v>
      </c>
      <c r="D18" s="1">
        <v>2021</v>
      </c>
      <c r="E18" s="4" t="s">
        <v>546</v>
      </c>
      <c r="F18" s="9"/>
      <c r="G18" s="9" t="s">
        <v>98</v>
      </c>
      <c r="H18" s="4" t="s">
        <v>190</v>
      </c>
      <c r="I18" s="1">
        <f t="shared" si="0"/>
        <v>3</v>
      </c>
      <c r="J18" s="12">
        <f>Tabuľka311[[#This Row],[Stĺpec9]]+I19</f>
        <v>24</v>
      </c>
      <c r="K18" s="97">
        <f>'Mladí jazdci'!K23</f>
        <v>0</v>
      </c>
      <c r="L18" s="97">
        <f>'Mladí jazdci'!L23</f>
        <v>0</v>
      </c>
      <c r="M18" s="97">
        <f>'Mladí jazdci'!M23</f>
        <v>0</v>
      </c>
      <c r="N18" s="97">
        <f>'Mladí jazdci'!N23</f>
        <v>0</v>
      </c>
      <c r="O18" s="97">
        <f>'Mladí jazdci'!O23</f>
        <v>0</v>
      </c>
      <c r="P18" s="97">
        <f>'Mladí jazdci'!P23</f>
        <v>0</v>
      </c>
      <c r="Q18" s="97">
        <f>'Mladí jazdci'!Q23</f>
        <v>0</v>
      </c>
      <c r="R18" s="97">
        <f>'Mladí jazdci'!R23</f>
        <v>0</v>
      </c>
      <c r="S18" s="97">
        <f>'Mladí jazdci'!S23</f>
        <v>0</v>
      </c>
      <c r="T18" s="97">
        <f>'Mladí jazdci'!T23</f>
        <v>0</v>
      </c>
      <c r="U18" s="97">
        <f>'Mladí jazdci'!U23</f>
        <v>0</v>
      </c>
      <c r="V18" s="97">
        <f>'Mladí jazdci'!V23</f>
        <v>0</v>
      </c>
      <c r="W18" s="97">
        <f>'Mladí jazdci'!W23</f>
        <v>0</v>
      </c>
      <c r="X18" s="97">
        <f>'Mladí jazdci'!X23</f>
        <v>0</v>
      </c>
      <c r="Y18" s="97">
        <f>'Mladí jazdci'!Y23</f>
        <v>0</v>
      </c>
      <c r="Z18" s="97">
        <f>'Mladí jazdci'!Z23</f>
        <v>0</v>
      </c>
      <c r="AA18" s="97">
        <f>'Mladí jazdci'!AA23</f>
        <v>0</v>
      </c>
      <c r="AB18" s="97">
        <f>'Mladí jazdci'!AB23</f>
        <v>0</v>
      </c>
      <c r="AC18" s="97">
        <f>'Mladí jazdci'!AC23</f>
        <v>0</v>
      </c>
      <c r="AD18" s="97">
        <f>'Mladí jazdci'!AD23</f>
        <v>0</v>
      </c>
      <c r="AE18" s="97">
        <f>'Mladí jazdci'!AE23</f>
        <v>0</v>
      </c>
      <c r="AF18" s="97">
        <f>'Mladí jazdci'!AF23</f>
        <v>0</v>
      </c>
      <c r="AG18" s="97">
        <f>'Mladí jazdci'!AG23</f>
        <v>0</v>
      </c>
      <c r="AH18" s="97">
        <f>'Mladí jazdci'!AH23</f>
        <v>0</v>
      </c>
      <c r="AI18" s="97">
        <f>'Mladí jazdci'!AI23</f>
        <v>0</v>
      </c>
      <c r="AJ18" s="97">
        <f>'Mladí jazdci'!AJ23</f>
        <v>0</v>
      </c>
      <c r="AK18" s="97">
        <f>'Mladí jazdci'!AK23</f>
        <v>0</v>
      </c>
      <c r="AL18" s="97">
        <f>'Mladí jazdci'!AL23</f>
        <v>0</v>
      </c>
      <c r="AM18" s="97">
        <f>'Mladí jazdci'!AM23</f>
        <v>0</v>
      </c>
      <c r="AN18" s="97">
        <f>'Mladí jazdci'!AN23</f>
        <v>0</v>
      </c>
      <c r="AO18" s="97">
        <f>'Mladí jazdci'!AO23</f>
        <v>0</v>
      </c>
      <c r="AP18" s="97">
        <f>'Mladí jazdci'!AP23</f>
        <v>0</v>
      </c>
      <c r="AQ18" s="97">
        <f>'Mladí jazdci'!AQ23</f>
        <v>0</v>
      </c>
      <c r="AR18" s="97">
        <f>'Mladí jazdci'!AR23</f>
        <v>0</v>
      </c>
      <c r="AS18" s="97">
        <f>'Mladí jazdci'!AS23</f>
        <v>0</v>
      </c>
      <c r="AT18" s="97">
        <f>'Mladí jazdci'!AT23</f>
        <v>0</v>
      </c>
      <c r="AU18" s="97">
        <f>'Mladí jazdci'!AU23</f>
        <v>0</v>
      </c>
      <c r="AV18" s="97">
        <f>'Mladí jazdci'!AV23</f>
        <v>0</v>
      </c>
      <c r="AW18" s="97">
        <f>'Mladí jazdci'!AW23</f>
        <v>0</v>
      </c>
      <c r="AX18" s="97" t="str">
        <f>'Mladí jazdci'!AX23</f>
        <v>o</v>
      </c>
      <c r="AY18" s="97">
        <f>'Mladí jazdci'!AY23</f>
        <v>0</v>
      </c>
      <c r="AZ18" s="97">
        <f>'Mladí jazdci'!AZ23</f>
        <v>0</v>
      </c>
      <c r="BA18" s="97">
        <f>'Mladí jazdci'!BA23</f>
        <v>3</v>
      </c>
      <c r="BB18" s="97">
        <f>'Mladí jazdci'!BB23</f>
        <v>0</v>
      </c>
      <c r="BC18" s="97">
        <f>'Mladí jazdci'!BC23</f>
        <v>0</v>
      </c>
      <c r="BD18" s="97">
        <f>'Mladí jazdci'!BD23</f>
        <v>0</v>
      </c>
      <c r="BE18" s="97">
        <f>'Mladí jazdci'!BE23</f>
        <v>0</v>
      </c>
      <c r="BF18" s="97">
        <f>'Mladí jazdci'!BF23</f>
        <v>0</v>
      </c>
      <c r="BG18" s="97">
        <f>'Mladí jazdci'!BG23</f>
        <v>0</v>
      </c>
      <c r="BH18" s="97">
        <f>'Mladí jazdci'!BH23</f>
        <v>0</v>
      </c>
      <c r="BI18" s="97">
        <f>'Mladí jazdci'!BI23</f>
        <v>0</v>
      </c>
      <c r="BJ18" s="97">
        <f>'Mladí jazdci'!BJ23</f>
        <v>0</v>
      </c>
      <c r="BK18" s="97">
        <f>'Mladí jazdci'!BK23</f>
        <v>0</v>
      </c>
      <c r="BL18" s="97">
        <f>'Mladí jazdci'!BL23</f>
        <v>0</v>
      </c>
      <c r="BM18" s="97">
        <f>'Mladí jazdci'!BM23</f>
        <v>0</v>
      </c>
      <c r="BN18" s="97">
        <f>'Mladí jazdci'!BN23</f>
        <v>0</v>
      </c>
      <c r="BO18" s="97">
        <f>'Mladí jazdci'!BO23</f>
        <v>0</v>
      </c>
      <c r="BP18" s="97">
        <f>'Mladí jazdci'!BP23</f>
        <v>0</v>
      </c>
      <c r="BQ18" s="97">
        <f>'Mladí jazdci'!BQ23</f>
        <v>0</v>
      </c>
      <c r="BR18" s="97">
        <f>'Mladí jazdci'!BR23</f>
        <v>0</v>
      </c>
      <c r="BS18" s="97">
        <f>'Mladí jazdci'!BS23</f>
        <v>0</v>
      </c>
      <c r="BT18" s="97">
        <f>'Mladí jazdci'!BT23</f>
        <v>0</v>
      </c>
      <c r="BU18" s="97">
        <f>'Mladí jazdci'!BU23</f>
        <v>0</v>
      </c>
      <c r="BV18" s="97">
        <f>'Mladí jazdci'!BV23</f>
        <v>0</v>
      </c>
      <c r="BW18" s="97">
        <f>'Mladí jazdci'!BW23</f>
        <v>0</v>
      </c>
      <c r="BX18" s="97">
        <f>'Mladí jazdci'!BX23</f>
        <v>0</v>
      </c>
      <c r="BY18" s="97">
        <f>'Mladí jazdci'!BY23</f>
        <v>0</v>
      </c>
      <c r="BZ18" s="97">
        <f>'Mladí jazdci'!BZ23</f>
        <v>0</v>
      </c>
      <c r="CA18" s="97">
        <f>'Mladí jazdci'!CA23</f>
        <v>0</v>
      </c>
      <c r="CB18" s="97">
        <f>'Mladí jazdci'!CB23</f>
        <v>0</v>
      </c>
      <c r="CC18" s="97">
        <f>'Mladí jazdci'!CC23</f>
        <v>0</v>
      </c>
      <c r="CD18" s="97">
        <f>'Mladí jazdci'!CD23</f>
        <v>0</v>
      </c>
      <c r="CE18" s="97">
        <f>'Mladí jazdci'!CE23</f>
        <v>0</v>
      </c>
      <c r="CF18" s="97">
        <f>'Mladí jazdci'!CF23</f>
        <v>0</v>
      </c>
      <c r="CG18" s="97">
        <f>'Mladí jazdci'!CG23</f>
        <v>0</v>
      </c>
      <c r="CH18" s="97">
        <f>'Mladí jazdci'!CH23</f>
        <v>0</v>
      </c>
      <c r="CI18" s="97">
        <f>'Mladí jazdci'!CI23</f>
        <v>0</v>
      </c>
      <c r="CJ18" s="97">
        <f>'Mladí jazdci'!CJ23</f>
        <v>0</v>
      </c>
      <c r="CK18" s="97">
        <f>'Mladí jazdci'!CK23</f>
        <v>0</v>
      </c>
      <c r="CL18" s="97">
        <f>'Mladí jazdci'!CL23</f>
        <v>0</v>
      </c>
      <c r="CM18" s="97">
        <f>'Mladí jazdci'!CM23</f>
        <v>0</v>
      </c>
      <c r="CN18" s="97">
        <f>'Mladí jazdci'!CN23</f>
        <v>0</v>
      </c>
      <c r="CO18" s="97">
        <f>'Mladí jazdci'!CO23</f>
        <v>0</v>
      </c>
      <c r="CP18" s="97">
        <f>'Mladí jazdci'!CP23</f>
        <v>0</v>
      </c>
      <c r="CQ18" s="97">
        <f>'Mladí jazdci'!CQ23</f>
        <v>0</v>
      </c>
      <c r="CR18" s="97">
        <f>'Mladí jazdci'!CR23</f>
        <v>0</v>
      </c>
      <c r="CS18" s="97">
        <f>'Mladí jazdci'!CS23</f>
        <v>0</v>
      </c>
      <c r="CT18" s="97">
        <f>'Mladí jazdci'!CT23</f>
        <v>0</v>
      </c>
      <c r="CU18" s="97">
        <f>'Mladí jazdci'!CU23</f>
        <v>0</v>
      </c>
      <c r="CV18" s="97">
        <f>'Mladí jazdci'!CV23</f>
        <v>0</v>
      </c>
      <c r="CW18" s="97">
        <f>'Mladí jazdci'!CW23</f>
        <v>0</v>
      </c>
      <c r="CX18" s="97">
        <f>'Mladí jazdci'!CX23</f>
        <v>0</v>
      </c>
      <c r="CY18" s="97">
        <f>'Mladí jazdci'!CY23</f>
        <v>0</v>
      </c>
      <c r="CZ18" s="97">
        <f>'Mladí jazdci'!CZ23</f>
        <v>0</v>
      </c>
      <c r="DA18" s="97">
        <f>'Mladí jazdci'!DA23</f>
        <v>0</v>
      </c>
      <c r="DB18" s="97">
        <f>'Mladí jazdci'!DB23</f>
        <v>0</v>
      </c>
      <c r="DC18" s="97">
        <f>'Mladí jazdci'!DC23</f>
        <v>0</v>
      </c>
      <c r="DD18" s="97">
        <f>'Mladí jazdci'!DD23</f>
        <v>0</v>
      </c>
      <c r="DE18" s="97">
        <f>'Mladí jazdci'!DE23</f>
        <v>0</v>
      </c>
      <c r="DF18" s="97">
        <f>'Mladí jazdci'!DF23</f>
        <v>0</v>
      </c>
      <c r="DG18" s="97">
        <f>'Mladí jazdci'!DG23</f>
        <v>0</v>
      </c>
      <c r="DH18" s="97">
        <f>'Mladí jazdci'!DH23</f>
        <v>0</v>
      </c>
      <c r="DI18" s="97">
        <f>'Mladí jazdci'!DI23</f>
        <v>0</v>
      </c>
      <c r="DJ18" s="97">
        <f>'Mladí jazdci'!DJ23</f>
        <v>0</v>
      </c>
      <c r="DK18" s="97">
        <f>'Mladí jazdci'!DK23</f>
        <v>0</v>
      </c>
      <c r="DL18" s="97">
        <f>'Mladí jazdci'!DL23</f>
        <v>0</v>
      </c>
      <c r="DM18" s="97">
        <f>'Mladí jazdci'!DM23</f>
        <v>0</v>
      </c>
      <c r="DN18" s="97">
        <f>'Mladí jazdci'!DN23</f>
        <v>0</v>
      </c>
      <c r="DO18" s="97">
        <f>'Mladí jazdci'!DO23</f>
        <v>0</v>
      </c>
      <c r="DP18" s="97">
        <f>'Mladí jazdci'!DP23</f>
        <v>0</v>
      </c>
      <c r="DQ18" s="97">
        <f>'Mladí jazdci'!DQ23</f>
        <v>0</v>
      </c>
      <c r="DR18" s="97">
        <f>'Mladí jazdci'!DR23</f>
        <v>0</v>
      </c>
      <c r="DS18" s="97">
        <f>'Mladí jazdci'!DS23</f>
        <v>0</v>
      </c>
      <c r="DT18" s="97">
        <f>'Mladí jazdci'!DT23</f>
        <v>0</v>
      </c>
      <c r="DU18" s="97">
        <f>'Mladí jazdci'!DU23</f>
        <v>0</v>
      </c>
      <c r="DV18" s="97">
        <f>'Mladí jazdci'!DV23</f>
        <v>0</v>
      </c>
      <c r="DW18" s="97">
        <f>'Mladí jazdci'!DW23</f>
        <v>0</v>
      </c>
      <c r="DX18" s="97">
        <f>'Mladí jazdci'!DX23</f>
        <v>0</v>
      </c>
      <c r="DY18" s="97">
        <f>'Mladí jazdci'!DY23</f>
        <v>0</v>
      </c>
      <c r="DZ18" s="97">
        <f>'Mladí jazdci'!DZ23</f>
        <v>0</v>
      </c>
      <c r="EA18" s="97">
        <f>'Mladí jazdci'!EA23</f>
        <v>0</v>
      </c>
      <c r="EB18" s="97">
        <f>'Mladí jazdci'!EB23</f>
        <v>0</v>
      </c>
      <c r="EC18" s="97">
        <f>'Mladí jazdci'!EC23</f>
        <v>0</v>
      </c>
      <c r="ED18" s="97">
        <f>'Mladí jazdci'!ED23</f>
        <v>0</v>
      </c>
      <c r="EE18" s="97">
        <f>'Mladí jazdci'!EE23</f>
        <v>0</v>
      </c>
      <c r="EF18" s="97">
        <f>'Mladí jazdci'!EF23</f>
        <v>0</v>
      </c>
      <c r="EG18" s="97">
        <f>'Mladí jazdci'!EG23</f>
        <v>0</v>
      </c>
      <c r="EH18" s="97">
        <f>'Mladí jazdci'!EH23</f>
        <v>0</v>
      </c>
      <c r="EI18" s="97">
        <f>'Mladí jazdci'!EI23</f>
        <v>0</v>
      </c>
      <c r="EJ18" s="97">
        <f>'Mladí jazdci'!EJ23</f>
        <v>0</v>
      </c>
      <c r="EK18" s="97">
        <f>'Mladí jazdci'!EK23</f>
        <v>0</v>
      </c>
      <c r="EL18" s="97">
        <f>'Mladí jazdci'!EL23</f>
        <v>0</v>
      </c>
      <c r="EM18" s="97">
        <f>'Mladí jazdci'!EM23</f>
        <v>0</v>
      </c>
      <c r="EN18" s="97">
        <f>'Mladí jazdci'!EN23</f>
        <v>0</v>
      </c>
      <c r="EO18" s="97">
        <f>'Mladí jazdci'!EO23</f>
        <v>0</v>
      </c>
      <c r="EP18" s="97">
        <f>'Mladí jazdci'!EP23</f>
        <v>0</v>
      </c>
      <c r="EQ18" s="97">
        <f>'Mladí jazdci'!EQ23</f>
        <v>0</v>
      </c>
      <c r="ER18" s="97">
        <f>'Mladí jazdci'!ER23</f>
        <v>0</v>
      </c>
      <c r="ES18" s="97">
        <f>'Mladí jazdci'!ES23</f>
        <v>0</v>
      </c>
      <c r="ET18" s="97">
        <f>'Mladí jazdci'!ET23</f>
        <v>0</v>
      </c>
      <c r="EU18" s="97">
        <f>'Mladí jazdci'!EU23</f>
        <v>0</v>
      </c>
      <c r="EV18" s="97">
        <f>'Mladí jazdci'!EV23</f>
        <v>0</v>
      </c>
      <c r="EW18" s="97">
        <f>'Mladí jazdci'!EW23</f>
        <v>0</v>
      </c>
      <c r="EX18" s="97">
        <f>'Mladí jazdci'!EX23</f>
        <v>0</v>
      </c>
      <c r="EY18" s="97">
        <f>'Mladí jazdci'!EY23</f>
        <v>0</v>
      </c>
      <c r="EZ18" s="97">
        <f>'Mladí jazdci'!EZ23</f>
        <v>0</v>
      </c>
      <c r="FA18" s="97">
        <f>'Mladí jazdci'!FA23</f>
        <v>0</v>
      </c>
      <c r="FB18" s="97">
        <f>'Mladí jazdci'!FB23</f>
        <v>0</v>
      </c>
      <c r="FC18" s="97">
        <f>'Mladí jazdci'!FC23</f>
        <v>0</v>
      </c>
      <c r="FD18" s="97">
        <f>'Mladí jazdci'!FD23</f>
        <v>0</v>
      </c>
      <c r="FE18" s="97">
        <f>'Mladí jazdci'!FE23</f>
        <v>0</v>
      </c>
      <c r="FF18" s="97">
        <f>'Mladí jazdci'!FF23</f>
        <v>0</v>
      </c>
      <c r="FG18" s="97">
        <f>'Mladí jazdci'!FG23</f>
        <v>0</v>
      </c>
      <c r="FH18" s="97">
        <f>'Mladí jazdci'!FH23</f>
        <v>0</v>
      </c>
      <c r="FI18" s="97">
        <f>'Mladí jazdci'!FI23</f>
        <v>0</v>
      </c>
      <c r="FJ18" s="97">
        <f>'Mladí jazdci'!FJ23</f>
        <v>0</v>
      </c>
      <c r="FK18" s="97">
        <f>'Mladí jazdci'!FK23</f>
        <v>0</v>
      </c>
      <c r="FL18" s="97">
        <f>'Mladí jazdci'!FL23</f>
        <v>0</v>
      </c>
      <c r="FM18" s="97">
        <f>'Mladí jazdci'!FM23</f>
        <v>0</v>
      </c>
      <c r="FN18" s="97">
        <f>'Mladí jazdci'!FN23</f>
        <v>0</v>
      </c>
      <c r="FO18" s="97">
        <f>'Mladí jazdci'!FO23</f>
        <v>0</v>
      </c>
      <c r="FP18" s="97">
        <f>'Mladí jazdci'!FP23</f>
        <v>0</v>
      </c>
      <c r="FQ18" s="97">
        <f>'Mladí jazdci'!FQ23</f>
        <v>0</v>
      </c>
      <c r="FR18" s="97">
        <f>'Mladí jazdci'!FR23</f>
        <v>0</v>
      </c>
      <c r="FS18" s="97">
        <f>'Mladí jazdci'!FS23</f>
        <v>0</v>
      </c>
      <c r="FT18" s="97">
        <f>'Mladí jazdci'!FT23</f>
        <v>0</v>
      </c>
      <c r="FU18" s="97">
        <f>'Mladí jazdci'!FU23</f>
        <v>0</v>
      </c>
      <c r="FV18" s="97">
        <f>'Mladí jazdci'!FV23</f>
        <v>0</v>
      </c>
      <c r="FW18" s="97">
        <f>'Mladí jazdci'!FW23</f>
        <v>0</v>
      </c>
      <c r="FX18" s="97">
        <f>'Mladí jazdci'!FX23</f>
        <v>0</v>
      </c>
      <c r="FY18" s="97">
        <f>'Mladí jazdci'!FY23</f>
        <v>0</v>
      </c>
      <c r="FZ18" s="97">
        <f>'Mladí jazdci'!FZ23</f>
        <v>0</v>
      </c>
      <c r="GA18" s="97">
        <f>'Mladí jazdci'!GA23</f>
        <v>0</v>
      </c>
      <c r="GB18" s="97">
        <f>'Mladí jazdci'!GB23</f>
        <v>0</v>
      </c>
      <c r="GC18" s="97">
        <f>'Mladí jazdci'!GC23</f>
        <v>0</v>
      </c>
      <c r="GD18" s="97">
        <f>'Mladí jazdci'!GD23</f>
        <v>0</v>
      </c>
      <c r="GE18" s="97">
        <f>'Mladí jazdci'!GE23</f>
        <v>0</v>
      </c>
      <c r="GF18" s="97">
        <f>'Mladí jazdci'!GF23</f>
        <v>0</v>
      </c>
      <c r="GG18" s="97">
        <f>'Mladí jazdci'!GG23</f>
        <v>0</v>
      </c>
      <c r="GH18" s="97">
        <f>'Mladí jazdci'!GH23</f>
        <v>0</v>
      </c>
      <c r="GI18" s="97">
        <f>'Mladí jazdci'!GI23</f>
        <v>0</v>
      </c>
      <c r="GJ18" s="97">
        <f>'Mladí jazdci'!GJ23</f>
        <v>0</v>
      </c>
      <c r="GK18" s="97">
        <f>'Mladí jazdci'!GK23</f>
        <v>0</v>
      </c>
      <c r="GL18" s="97">
        <f>'Mladí jazdci'!GL23</f>
        <v>0</v>
      </c>
      <c r="GM18" s="97">
        <f>'Mladí jazdci'!GM23</f>
        <v>0</v>
      </c>
      <c r="GN18" s="97">
        <f>'Mladí jazdci'!GN23</f>
        <v>0</v>
      </c>
      <c r="GO18" s="97">
        <f>'Mladí jazdci'!GO23</f>
        <v>0</v>
      </c>
      <c r="GP18" s="97">
        <f>'Mladí jazdci'!GP23</f>
        <v>0</v>
      </c>
      <c r="GQ18" s="97">
        <f>'Mladí jazdci'!GQ23</f>
        <v>0</v>
      </c>
      <c r="GR18" s="97">
        <f>'Mladí jazdci'!GR23</f>
        <v>0</v>
      </c>
      <c r="GS18" s="97">
        <f>'Mladí jazdci'!GS23</f>
        <v>0</v>
      </c>
      <c r="GT18" s="97">
        <f>'Mladí jazdci'!GT23</f>
        <v>0</v>
      </c>
      <c r="GU18" s="97">
        <f>'Mladí jazdci'!GU23</f>
        <v>0</v>
      </c>
      <c r="GV18" s="97">
        <f>'Mladí jazdci'!GV23</f>
        <v>0</v>
      </c>
      <c r="GW18" s="97">
        <f>'Mladí jazdci'!GW23</f>
        <v>0</v>
      </c>
      <c r="GX18" s="97">
        <f>'Mladí jazdci'!GX23</f>
        <v>0</v>
      </c>
      <c r="GY18" s="97">
        <f>'Mladí jazdci'!GY23</f>
        <v>0</v>
      </c>
      <c r="GZ18" s="97">
        <f>'Mladí jazdci'!GZ23</f>
        <v>0</v>
      </c>
      <c r="HA18" s="97">
        <f>'Mladí jazdci'!HA23</f>
        <v>0</v>
      </c>
      <c r="HB18" s="97">
        <f>'Mladí jazdci'!HB23</f>
        <v>0</v>
      </c>
      <c r="HC18" s="97">
        <f>'Mladí jazdci'!HC23</f>
        <v>0</v>
      </c>
      <c r="HD18" s="97">
        <f>'Mladí jazdci'!HD23</f>
        <v>0</v>
      </c>
      <c r="HE18" s="97">
        <f>'Mladí jazdci'!HE23</f>
        <v>0</v>
      </c>
      <c r="HF18" s="97">
        <f>'Mladí jazdci'!HF23</f>
        <v>0</v>
      </c>
      <c r="HG18" s="97">
        <f>'Mladí jazdci'!HG23</f>
        <v>0</v>
      </c>
      <c r="HH18" s="97">
        <f>'Mladí jazdci'!HH23</f>
        <v>0</v>
      </c>
      <c r="HI18" s="97">
        <f>'Mladí jazdci'!HI23</f>
        <v>0</v>
      </c>
      <c r="HJ18" s="97">
        <f>'Mladí jazdci'!HJ23</f>
        <v>0</v>
      </c>
      <c r="HK18" s="97">
        <f>'Mladí jazdci'!HK23</f>
        <v>0</v>
      </c>
      <c r="HL18" s="97">
        <f>'Mladí jazdci'!HL23</f>
        <v>0</v>
      </c>
      <c r="HM18" s="97">
        <f>'Mladí jazdci'!HM23</f>
        <v>0</v>
      </c>
      <c r="HN18" s="97">
        <f>'Mladí jazdci'!HN23</f>
        <v>0</v>
      </c>
      <c r="HO18" s="97">
        <f>'Mladí jazdci'!HO23</f>
        <v>0</v>
      </c>
      <c r="HP18" s="97">
        <f>'Mladí jazdci'!HP23</f>
        <v>0</v>
      </c>
      <c r="HQ18" s="97">
        <f>'Mladí jazdci'!HQ23</f>
        <v>0</v>
      </c>
      <c r="HR18" s="97">
        <f>'Mladí jazdci'!HR23</f>
        <v>0</v>
      </c>
      <c r="HS18" s="97">
        <f>'Mladí jazdci'!HS23</f>
        <v>0</v>
      </c>
      <c r="HT18" s="97">
        <f>'Mladí jazdci'!HT23</f>
        <v>0</v>
      </c>
      <c r="HU18" s="97">
        <f>'Mladí jazdci'!HU23</f>
        <v>0</v>
      </c>
      <c r="HV18" s="97">
        <f>'Mladí jazdci'!HV23</f>
        <v>0</v>
      </c>
      <c r="HW18" s="97">
        <f>'Mladí jazdci'!HW23</f>
        <v>0</v>
      </c>
      <c r="HX18" s="97">
        <f>'Mladí jazdci'!HX23</f>
        <v>0</v>
      </c>
      <c r="HY18" s="97">
        <f>'Mladí jazdci'!HY23</f>
        <v>0</v>
      </c>
      <c r="HZ18" s="97">
        <f>'Mladí jazdci'!HZ23</f>
        <v>0</v>
      </c>
      <c r="IA18" s="97">
        <f>'Mladí jazdci'!IA23</f>
        <v>0</v>
      </c>
      <c r="IB18" s="97">
        <f>'Mladí jazdci'!IB23</f>
        <v>0</v>
      </c>
      <c r="IC18" s="97">
        <f>'Mladí jazdci'!IC23</f>
        <v>0</v>
      </c>
      <c r="ID18" s="97">
        <f>'Mladí jazdci'!ID23</f>
        <v>0</v>
      </c>
      <c r="IE18" s="97">
        <f>'Mladí jazdci'!IE23</f>
        <v>0</v>
      </c>
      <c r="IF18" s="97">
        <f>'Mladí jazdci'!IF23</f>
        <v>0</v>
      </c>
      <c r="IG18" s="97">
        <f>'Mladí jazdci'!IG23</f>
        <v>0</v>
      </c>
      <c r="IH18" s="97">
        <f>'Mladí jazdci'!IH23</f>
        <v>0</v>
      </c>
      <c r="II18" s="97">
        <f>'Mladí jazdci'!II23</f>
        <v>0</v>
      </c>
      <c r="IJ18" s="97">
        <f>'Mladí jazdci'!IJ23</f>
        <v>0</v>
      </c>
      <c r="IK18" s="97">
        <f>'Mladí jazdci'!IK23</f>
        <v>0</v>
      </c>
      <c r="IL18" s="97">
        <f>'Mladí jazdci'!IL23</f>
        <v>0</v>
      </c>
      <c r="IM18" s="97">
        <f>'Mladí jazdci'!IM23</f>
        <v>0</v>
      </c>
      <c r="IN18" s="97">
        <f>'Mladí jazdci'!IN23</f>
        <v>0</v>
      </c>
      <c r="IO18" s="97">
        <f>'Mladí jazdci'!IO23</f>
        <v>0</v>
      </c>
      <c r="IP18" s="97">
        <f>'Mladí jazdci'!IP23</f>
        <v>0</v>
      </c>
      <c r="IQ18" s="97">
        <f>'Mladí jazdci'!IQ23</f>
        <v>0</v>
      </c>
      <c r="IR18" s="97">
        <f>'Mladí jazdci'!IR23</f>
        <v>0</v>
      </c>
      <c r="IS18" s="97">
        <f>'Mladí jazdci'!IS23</f>
        <v>0</v>
      </c>
      <c r="IT18" s="97">
        <f>'Mladí jazdci'!IT23</f>
        <v>0</v>
      </c>
      <c r="IU18" s="97">
        <f>'Mladí jazdci'!IU23</f>
        <v>0</v>
      </c>
      <c r="IV18" s="97">
        <f>'Mladí jazdci'!IV23</f>
        <v>0</v>
      </c>
      <c r="IW18" s="97">
        <f>'Mladí jazdci'!IW23</f>
        <v>0</v>
      </c>
      <c r="IX18" s="97">
        <f>'Mladí jazdci'!IX23</f>
        <v>0</v>
      </c>
      <c r="IY18" s="97">
        <f>'Mladí jazdci'!IY23</f>
        <v>0</v>
      </c>
      <c r="IZ18" s="97">
        <f>'Mladí jazdci'!IZ23</f>
        <v>0</v>
      </c>
      <c r="JA18" s="97">
        <f>'Mladí jazdci'!JA23</f>
        <v>0</v>
      </c>
      <c r="JB18" s="97">
        <f>'Mladí jazdci'!JB23</f>
        <v>0</v>
      </c>
      <c r="JC18" s="97">
        <f>'Mladí jazdci'!JC23</f>
        <v>0</v>
      </c>
      <c r="JD18" s="97">
        <f>'Mladí jazdci'!JD23</f>
        <v>0</v>
      </c>
      <c r="JE18" s="97">
        <f>'Mladí jazdci'!JE23</f>
        <v>0</v>
      </c>
      <c r="JF18" s="97">
        <f>'Mladí jazdci'!JF23</f>
        <v>0</v>
      </c>
      <c r="JG18" s="97">
        <f>'Mladí jazdci'!JG23</f>
        <v>0</v>
      </c>
      <c r="JH18" s="97">
        <f>'Mladí jazdci'!JH23</f>
        <v>0</v>
      </c>
      <c r="JI18" s="97">
        <f>'Mladí jazdci'!JI23</f>
        <v>0</v>
      </c>
      <c r="JJ18" s="97">
        <f>'Mladí jazdci'!JJ23</f>
        <v>0</v>
      </c>
      <c r="JK18" s="97">
        <f>'Mladí jazdci'!JK23</f>
        <v>0</v>
      </c>
      <c r="JL18" s="97">
        <f>'Mladí jazdci'!JL23</f>
        <v>0</v>
      </c>
      <c r="JM18" s="97">
        <f>'Mladí jazdci'!JM23</f>
        <v>0</v>
      </c>
      <c r="JN18" s="97">
        <f>'Mladí jazdci'!JN23</f>
        <v>0</v>
      </c>
      <c r="JO18" s="97">
        <f>'Mladí jazdci'!JO23</f>
        <v>0</v>
      </c>
      <c r="JP18" s="97">
        <f>'Mladí jazdci'!JP23</f>
        <v>0</v>
      </c>
      <c r="JQ18" s="97">
        <f>'Mladí jazdci'!JQ23</f>
        <v>0</v>
      </c>
      <c r="JR18" s="97">
        <f>'Mladí jazdci'!JR23</f>
        <v>0</v>
      </c>
      <c r="JS18" s="97">
        <f>'Mladí jazdci'!JS23</f>
        <v>0</v>
      </c>
      <c r="JT18" s="97">
        <f>'Mladí jazdci'!JT23</f>
        <v>0</v>
      </c>
      <c r="JU18" s="97">
        <f>'Mladí jazdci'!JU23</f>
        <v>0</v>
      </c>
      <c r="JV18" s="97">
        <f>'Mladí jazdci'!JV23</f>
        <v>0</v>
      </c>
      <c r="JW18" s="97">
        <f>'Mladí jazdci'!JW23</f>
        <v>0</v>
      </c>
      <c r="JX18" s="97">
        <f>'Mladí jazdci'!JX23</f>
        <v>0</v>
      </c>
      <c r="JY18" s="97">
        <f>'Mladí jazdci'!JY23</f>
        <v>0</v>
      </c>
      <c r="JZ18" s="97">
        <f>'Mladí jazdci'!JZ23</f>
        <v>0</v>
      </c>
      <c r="KA18" s="97">
        <f>'Mladí jazdci'!KA23</f>
        <v>0</v>
      </c>
      <c r="KB18" s="97">
        <f>'Mladí jazdci'!KB23</f>
        <v>0</v>
      </c>
      <c r="KC18" s="97">
        <f>'Mladí jazdci'!KC23</f>
        <v>0</v>
      </c>
      <c r="KD18" s="97">
        <f>'Mladí jazdci'!KD23</f>
        <v>0</v>
      </c>
      <c r="KE18" s="97">
        <f>'Mladí jazdci'!KE23</f>
        <v>0</v>
      </c>
      <c r="KF18" s="97">
        <f>'Mladí jazdci'!KF23</f>
        <v>0</v>
      </c>
      <c r="KG18" s="97">
        <f>'Mladí jazdci'!KG23</f>
        <v>0</v>
      </c>
      <c r="KH18" s="97">
        <f>'Mladí jazdci'!KH23</f>
        <v>0</v>
      </c>
      <c r="KI18" s="97">
        <f>'Mladí jazdci'!KI23</f>
        <v>0</v>
      </c>
      <c r="KJ18" s="97">
        <f>'Mladí jazdci'!KJ23</f>
        <v>0</v>
      </c>
      <c r="KK18" s="97">
        <f>'Mladí jazdci'!KK23</f>
        <v>0</v>
      </c>
      <c r="KL18" s="97">
        <f>'Mladí jazdci'!KL23</f>
        <v>0</v>
      </c>
      <c r="KM18" s="97">
        <f>'Mladí jazdci'!KM23</f>
        <v>0</v>
      </c>
      <c r="KN18" s="97">
        <f>'Mladí jazdci'!KN23</f>
        <v>0</v>
      </c>
      <c r="KO18" s="97">
        <f>'Mladí jazdci'!KO23</f>
        <v>0</v>
      </c>
      <c r="KP18" s="97">
        <f>'Mladí jazdci'!KP23</f>
        <v>0</v>
      </c>
      <c r="KQ18" s="97">
        <f>'Mladí jazdci'!KQ23</f>
        <v>0</v>
      </c>
      <c r="KR18" s="97">
        <f>'Mladí jazdci'!KR23</f>
        <v>0</v>
      </c>
      <c r="KS18" s="97">
        <f>'Mladí jazdci'!KS23</f>
        <v>0</v>
      </c>
      <c r="KT18" s="97">
        <f>'Mladí jazdci'!KT23</f>
        <v>0</v>
      </c>
      <c r="KU18" s="97">
        <f>'Mladí jazdci'!KU23</f>
        <v>0</v>
      </c>
      <c r="KV18" s="97">
        <f>'Mladí jazdci'!KV23</f>
        <v>0</v>
      </c>
      <c r="KW18" s="97">
        <f>'Mladí jazdci'!KW23</f>
        <v>0</v>
      </c>
      <c r="KX18" s="97">
        <f>'Mladí jazdci'!KX23</f>
        <v>0</v>
      </c>
      <c r="KY18" s="97">
        <f>'Mladí jazdci'!KY23</f>
        <v>0</v>
      </c>
      <c r="KZ18" s="97">
        <f>'Mladí jazdci'!KZ23</f>
        <v>0</v>
      </c>
      <c r="LA18" s="97">
        <f>'Mladí jazdci'!LA23</f>
        <v>0</v>
      </c>
      <c r="LB18" s="97">
        <f>'Mladí jazdci'!LB23</f>
        <v>0</v>
      </c>
      <c r="LC18" s="97">
        <f>'Mladí jazdci'!LC23</f>
        <v>0</v>
      </c>
      <c r="LD18" s="97">
        <f>'Mladí jazdci'!LD23</f>
        <v>0</v>
      </c>
      <c r="LE18" s="97">
        <f>'Mladí jazdci'!LE23</f>
        <v>0</v>
      </c>
      <c r="LF18" s="97">
        <f>'Mladí jazdci'!LF23</f>
        <v>0</v>
      </c>
      <c r="LG18" s="97">
        <f>'Mladí jazdci'!LG23</f>
        <v>0</v>
      </c>
      <c r="LH18" s="97">
        <f>'Mladí jazdci'!LH23</f>
        <v>0</v>
      </c>
      <c r="LI18" s="97">
        <f>'Mladí jazdci'!LI23</f>
        <v>0</v>
      </c>
      <c r="LJ18" s="97">
        <f>'Mladí jazdci'!LJ23</f>
        <v>0</v>
      </c>
      <c r="LK18" s="97">
        <f>'Mladí jazdci'!LK23</f>
        <v>0</v>
      </c>
      <c r="LL18" s="97">
        <f>'Mladí jazdci'!LL23</f>
        <v>0</v>
      </c>
      <c r="LM18" s="97">
        <f>'Mladí jazdci'!LM23</f>
        <v>0</v>
      </c>
      <c r="LN18" s="97">
        <f>'Mladí jazdci'!LN23</f>
        <v>0</v>
      </c>
      <c r="LO18" s="97">
        <f>'Mladí jazdci'!LO23</f>
        <v>0</v>
      </c>
      <c r="LP18" s="97">
        <f>'Mladí jazdci'!LP23</f>
        <v>0</v>
      </c>
      <c r="LQ18" s="97">
        <f>'Mladí jazdci'!LQ23</f>
        <v>0</v>
      </c>
      <c r="LR18" s="97">
        <f>'Mladí jazdci'!LR23</f>
        <v>0</v>
      </c>
      <c r="LS18" s="97">
        <f>'Mladí jazdci'!LS23</f>
        <v>0</v>
      </c>
      <c r="LT18" s="97">
        <f>'Mladí jazdci'!LT23</f>
        <v>0</v>
      </c>
      <c r="LU18" s="97">
        <f>'Mladí jazdci'!LU23</f>
        <v>0</v>
      </c>
      <c r="LV18" s="97">
        <f>'Mladí jazdci'!LV23</f>
        <v>0</v>
      </c>
      <c r="LW18" s="97">
        <f>'Mladí jazdci'!LW23</f>
        <v>0</v>
      </c>
      <c r="LX18" s="97">
        <f>'Mladí jazdci'!LX23</f>
        <v>0</v>
      </c>
      <c r="LY18" s="97">
        <f>'Mladí jazdci'!LY23</f>
        <v>0</v>
      </c>
      <c r="LZ18" s="97">
        <f>'Mladí jazdci'!LZ23</f>
        <v>0</v>
      </c>
      <c r="MA18" s="97">
        <f>'Mladí jazdci'!MA23</f>
        <v>0</v>
      </c>
      <c r="MB18" s="97">
        <f>'Mladí jazdci'!MB23</f>
        <v>0</v>
      </c>
      <c r="MC18" s="97">
        <f>'Mladí jazdci'!MC23</f>
        <v>0</v>
      </c>
      <c r="MD18" s="97">
        <f>'Mladí jazdci'!MD23</f>
        <v>0</v>
      </c>
      <c r="ME18" s="97">
        <f>'Mladí jazdci'!ME23</f>
        <v>0</v>
      </c>
      <c r="MF18" s="97">
        <f>'Mladí jazdci'!MF23</f>
        <v>0</v>
      </c>
      <c r="MG18" s="97">
        <f>'Mladí jazdci'!MG23</f>
        <v>0</v>
      </c>
      <c r="MH18" s="97">
        <f>'Mladí jazdci'!MH23</f>
        <v>0</v>
      </c>
      <c r="MI18" s="97">
        <f>'Mladí jazdci'!MI23</f>
        <v>0</v>
      </c>
      <c r="MJ18" s="97">
        <f>'Mladí jazdci'!MJ23</f>
        <v>0</v>
      </c>
      <c r="MK18" s="97">
        <f>'Mladí jazdci'!MK23</f>
        <v>0</v>
      </c>
      <c r="ML18" s="97">
        <f>'Mladí jazdci'!ML23</f>
        <v>0</v>
      </c>
      <c r="MM18" s="97">
        <f>'Mladí jazdci'!MM23</f>
        <v>0</v>
      </c>
      <c r="MN18" s="97">
        <f>'Mladí jazdci'!MN23</f>
        <v>0</v>
      </c>
      <c r="MO18" s="97">
        <f>'Mladí jazdci'!MO23</f>
        <v>0</v>
      </c>
      <c r="MP18" s="97">
        <f>'Mladí jazdci'!MP23</f>
        <v>0</v>
      </c>
      <c r="MQ18" s="97">
        <f>'Mladí jazdci'!MQ23</f>
        <v>0</v>
      </c>
      <c r="MR18" s="97">
        <f>'Mladí jazdci'!MR23</f>
        <v>0</v>
      </c>
      <c r="MS18" s="97">
        <f>'Mladí jazdci'!MS23</f>
        <v>0</v>
      </c>
      <c r="MT18" s="97">
        <f>'Mladí jazdci'!MT23</f>
        <v>0</v>
      </c>
      <c r="MU18" s="97">
        <f>'Mladí jazdci'!MU23</f>
        <v>0</v>
      </c>
      <c r="MV18" s="97">
        <f>'Mladí jazdci'!MV23</f>
        <v>0</v>
      </c>
      <c r="MW18" s="97">
        <f>'Mladí jazdci'!MW23</f>
        <v>0</v>
      </c>
      <c r="MX18" s="97">
        <f>'Mladí jazdci'!MX23</f>
        <v>0</v>
      </c>
      <c r="MY18" s="97">
        <f>'Mladí jazdci'!MY23</f>
        <v>0</v>
      </c>
      <c r="MZ18" s="97">
        <f>'Mladí jazdci'!MZ23</f>
        <v>0</v>
      </c>
      <c r="NA18" s="97">
        <f>'Mladí jazdci'!NA23</f>
        <v>0</v>
      </c>
      <c r="NB18" s="97">
        <f>'Mladí jazdci'!NB23</f>
        <v>0</v>
      </c>
      <c r="NC18" s="97">
        <f>'Mladí jazdci'!NC23</f>
        <v>0</v>
      </c>
      <c r="ND18" s="97">
        <f>'Mladí jazdci'!ND23</f>
        <v>0</v>
      </c>
      <c r="NE18" s="97">
        <f>'Mladí jazdci'!NE23</f>
        <v>0</v>
      </c>
      <c r="NF18" s="97">
        <f>'Mladí jazdci'!NF23</f>
        <v>0</v>
      </c>
      <c r="NG18" s="97">
        <f>'Mladí jazdci'!NG23</f>
        <v>0</v>
      </c>
      <c r="NH18" s="97">
        <f>'Mladí jazdci'!NH23</f>
        <v>0</v>
      </c>
      <c r="NI18" s="97">
        <f>'Mladí jazdci'!NI23</f>
        <v>0</v>
      </c>
      <c r="NJ18" s="97">
        <f>'Mladí jazdci'!NJ23</f>
        <v>0</v>
      </c>
      <c r="NK18" s="97">
        <f>'Mladí jazdci'!NK23</f>
        <v>0</v>
      </c>
      <c r="NL18" s="97">
        <f>'Mladí jazdci'!NL23</f>
        <v>0</v>
      </c>
      <c r="NM18" s="97">
        <f>'Mladí jazdci'!NM23</f>
        <v>0</v>
      </c>
      <c r="NN18" s="97">
        <f>'Mladí jazdci'!NN23</f>
        <v>0</v>
      </c>
      <c r="NO18" s="97">
        <f>'Mladí jazdci'!NO23</f>
        <v>0</v>
      </c>
      <c r="NP18" s="97">
        <f>'Mladí jazdci'!NP23</f>
        <v>0</v>
      </c>
      <c r="NQ18" s="97">
        <f>'Mladí jazdci'!NQ23</f>
        <v>0</v>
      </c>
      <c r="NR18" s="97">
        <f>'Mladí jazdci'!NR23</f>
        <v>0</v>
      </c>
      <c r="NS18" s="97">
        <f>'Mladí jazdci'!NS23</f>
        <v>0</v>
      </c>
      <c r="NT18" s="97">
        <f>'Mladí jazdci'!NT23</f>
        <v>0</v>
      </c>
      <c r="NU18" s="97">
        <f>'Mladí jazdci'!NU23</f>
        <v>0</v>
      </c>
      <c r="NV18" s="97">
        <f>'Mladí jazdci'!NV23</f>
        <v>0</v>
      </c>
      <c r="NW18" s="97">
        <f>'Mladí jazdci'!NW23</f>
        <v>0</v>
      </c>
      <c r="NX18" s="97">
        <f>'Mladí jazdci'!NX23</f>
        <v>0</v>
      </c>
      <c r="NY18" s="97">
        <f>'Mladí jazdci'!NY23</f>
        <v>0</v>
      </c>
      <c r="NZ18" s="97">
        <f>'Mladí jazdci'!NZ23</f>
        <v>0</v>
      </c>
      <c r="OA18" s="97">
        <f>'Mladí jazdci'!OA23</f>
        <v>0</v>
      </c>
      <c r="OB18" s="97">
        <f>'Mladí jazdci'!OB23</f>
        <v>0</v>
      </c>
      <c r="OC18" s="97">
        <f>'Mladí jazdci'!OC23</f>
        <v>0</v>
      </c>
      <c r="OD18" s="97">
        <f>'Mladí jazdci'!OD23</f>
        <v>0</v>
      </c>
      <c r="OE18" s="97">
        <f>'Mladí jazdci'!OE23</f>
        <v>0</v>
      </c>
      <c r="OF18" s="97">
        <f>'Mladí jazdci'!OF23</f>
        <v>0</v>
      </c>
      <c r="OG18" s="97">
        <f>'Mladí jazdci'!OG23</f>
        <v>0</v>
      </c>
      <c r="OH18" s="97">
        <f>'Mladí jazdci'!OH23</f>
        <v>0</v>
      </c>
      <c r="OI18" s="97">
        <f>'Mladí jazdci'!OI23</f>
        <v>0</v>
      </c>
      <c r="OJ18" s="97">
        <f>'Mladí jazdci'!OJ23</f>
        <v>0</v>
      </c>
      <c r="OK18" s="97">
        <f>'Mladí jazdci'!OK23</f>
        <v>0</v>
      </c>
      <c r="OL18" s="97">
        <f>'Mladí jazdci'!OL23</f>
        <v>0</v>
      </c>
      <c r="OM18" s="97">
        <f>'Mladí jazdci'!OM23</f>
        <v>0</v>
      </c>
      <c r="ON18" s="97">
        <f>'Mladí jazdci'!ON23</f>
        <v>0</v>
      </c>
      <c r="OO18" s="97">
        <f>'Mladí jazdci'!OO23</f>
        <v>0</v>
      </c>
      <c r="OP18" s="97">
        <f>'Mladí jazdci'!OP23</f>
        <v>0</v>
      </c>
      <c r="OQ18" s="97">
        <f>'Mladí jazdci'!OQ23</f>
        <v>0</v>
      </c>
      <c r="OR18" s="97">
        <f>'Mladí jazdci'!OR23</f>
        <v>0</v>
      </c>
      <c r="OS18" s="97">
        <f>'Mladí jazdci'!OS23</f>
        <v>0</v>
      </c>
      <c r="OT18" s="97">
        <f>'Mladí jazdci'!OT23</f>
        <v>0</v>
      </c>
      <c r="OU18" s="97">
        <f>'Mladí jazdci'!OU23</f>
        <v>0</v>
      </c>
      <c r="OV18" s="97">
        <f>'Mladí jazdci'!OV23</f>
        <v>0</v>
      </c>
      <c r="OW18" s="97">
        <f>'Mladí jazdci'!OW23</f>
        <v>0</v>
      </c>
      <c r="OX18" s="97">
        <f>'Mladí jazdci'!OX23</f>
        <v>0</v>
      </c>
      <c r="OY18" s="97">
        <f>'Mladí jazdci'!OY23</f>
        <v>0</v>
      </c>
      <c r="OZ18" s="97">
        <f>'Mladí jazdci'!OZ23</f>
        <v>0</v>
      </c>
      <c r="PA18" s="97">
        <f>'Mladí jazdci'!PA23</f>
        <v>0</v>
      </c>
      <c r="PB18" s="97">
        <f>'Mladí jazdci'!PB23</f>
        <v>0</v>
      </c>
      <c r="PC18" s="97">
        <f>'Mladí jazdci'!PC23</f>
        <v>0</v>
      </c>
      <c r="PD18" s="97">
        <f>'Mladí jazdci'!PD23</f>
        <v>0</v>
      </c>
      <c r="PE18" s="97">
        <f>'Mladí jazdci'!PE23</f>
        <v>0</v>
      </c>
      <c r="PF18" s="97">
        <f>'Mladí jazdci'!PF23</f>
        <v>0</v>
      </c>
      <c r="PG18" s="97">
        <f>'Mladí jazdci'!PG23</f>
        <v>0</v>
      </c>
      <c r="PH18" s="97">
        <f>'Mladí jazdci'!PH23</f>
        <v>0</v>
      </c>
      <c r="PI18" s="97">
        <f>'Mladí jazdci'!PI23</f>
        <v>0</v>
      </c>
      <c r="PJ18" s="97">
        <f>'Mladí jazdci'!PJ23</f>
        <v>0</v>
      </c>
      <c r="PK18" s="97">
        <f>'Mladí jazdci'!PK23</f>
        <v>0</v>
      </c>
      <c r="PL18" s="97">
        <f>'Mladí jazdci'!PL23</f>
        <v>0</v>
      </c>
      <c r="PM18" s="97">
        <f>'Mladí jazdci'!PM23</f>
        <v>0</v>
      </c>
      <c r="PN18" s="97">
        <f>'Mladí jazdci'!PN23</f>
        <v>0</v>
      </c>
      <c r="PO18" s="97">
        <f>'Mladí jazdci'!PO23</f>
        <v>0</v>
      </c>
      <c r="PP18" s="97">
        <f>'Mladí jazdci'!PP23</f>
        <v>0</v>
      </c>
      <c r="PQ18" s="97">
        <f>'Mladí jazdci'!PQ23</f>
        <v>0</v>
      </c>
      <c r="PR18" s="97">
        <f>'Mladí jazdci'!PR23</f>
        <v>0</v>
      </c>
      <c r="PS18" s="97">
        <f>'Mladí jazdci'!PS23</f>
        <v>0</v>
      </c>
      <c r="PT18" s="97">
        <f>'Mladí jazdci'!PT23</f>
        <v>0</v>
      </c>
      <c r="PU18" s="97">
        <f>'Mladí jazdci'!PU23</f>
        <v>0</v>
      </c>
      <c r="PV18" s="97">
        <f>'Mladí jazdci'!PV23</f>
        <v>0</v>
      </c>
      <c r="PW18" s="97">
        <f>'Mladí jazdci'!PW23</f>
        <v>0</v>
      </c>
      <c r="PX18" s="97">
        <f>'Mladí jazdci'!PX23</f>
        <v>0</v>
      </c>
      <c r="PY18" s="97">
        <f>'Mladí jazdci'!PY23</f>
        <v>0</v>
      </c>
      <c r="PZ18" s="97">
        <f>'Mladí jazdci'!PZ23</f>
        <v>0</v>
      </c>
      <c r="QA18" s="97">
        <f>'Mladí jazdci'!QA23</f>
        <v>0</v>
      </c>
      <c r="QB18" s="97">
        <f>'Mladí jazdci'!QB23</f>
        <v>0</v>
      </c>
      <c r="QC18" s="97">
        <f>'Mladí jazdci'!QC23</f>
        <v>0</v>
      </c>
      <c r="QD18" s="97">
        <f>'Mladí jazdci'!QD23</f>
        <v>0</v>
      </c>
      <c r="QE18" s="97">
        <f>'Mladí jazdci'!QE23</f>
        <v>0</v>
      </c>
      <c r="QF18" s="97">
        <f>'Mladí jazdci'!QF23</f>
        <v>0</v>
      </c>
      <c r="QG18" s="97">
        <f>'Mladí jazdci'!QG23</f>
        <v>0</v>
      </c>
      <c r="QH18" s="97">
        <f>'Mladí jazdci'!QH23</f>
        <v>0</v>
      </c>
      <c r="QI18" s="97">
        <f>'Mladí jazdci'!QI23</f>
        <v>0</v>
      </c>
      <c r="QJ18" s="97">
        <f>'Mladí jazdci'!QJ23</f>
        <v>0</v>
      </c>
      <c r="QK18" s="97">
        <f>'Mladí jazdci'!QK23</f>
        <v>0</v>
      </c>
      <c r="QL18" s="97">
        <f>'Mladí jazdci'!QL23</f>
        <v>0</v>
      </c>
      <c r="QM18" s="97">
        <f>'Mladí jazdci'!QM23</f>
        <v>0</v>
      </c>
      <c r="QN18" s="97">
        <f>'Mladí jazdci'!QN23</f>
        <v>0</v>
      </c>
      <c r="QO18" s="97">
        <f>'Mladí jazdci'!QO23</f>
        <v>0</v>
      </c>
      <c r="QP18" s="97">
        <f>'Mladí jazdci'!QP23</f>
        <v>0</v>
      </c>
      <c r="QQ18" s="97">
        <f>'Mladí jazdci'!QQ23</f>
        <v>0</v>
      </c>
      <c r="QR18" s="97">
        <f>'Mladí jazdci'!QR23</f>
        <v>0</v>
      </c>
      <c r="QS18" s="97">
        <f>'Mladí jazdci'!QS23</f>
        <v>0</v>
      </c>
      <c r="QT18" s="97">
        <f>'Mladí jazdci'!QT23</f>
        <v>0</v>
      </c>
      <c r="QU18" s="97">
        <f>'Mladí jazdci'!QU23</f>
        <v>0</v>
      </c>
      <c r="QV18" s="97">
        <f>'Mladí jazdci'!QV23</f>
        <v>0</v>
      </c>
      <c r="QW18" s="97">
        <f>'Mladí jazdci'!QW23</f>
        <v>0</v>
      </c>
      <c r="QX18" s="97">
        <f>'Mladí jazdci'!QX23</f>
        <v>0</v>
      </c>
      <c r="QY18" s="97">
        <f>'Mladí jazdci'!QY23</f>
        <v>0</v>
      </c>
      <c r="QZ18" s="97">
        <f>'Mladí jazdci'!QZ23</f>
        <v>0</v>
      </c>
      <c r="RA18" s="97">
        <f>'Mladí jazdci'!RA23</f>
        <v>0</v>
      </c>
      <c r="RB18" s="97">
        <f>'Mladí jazdci'!RB23</f>
        <v>0</v>
      </c>
      <c r="RC18" s="97">
        <f>'Mladí jazdci'!RC23</f>
        <v>0</v>
      </c>
      <c r="RD18" s="97">
        <f>'Mladí jazdci'!RD23</f>
        <v>0</v>
      </c>
      <c r="RE18" s="97">
        <f>'Mladí jazdci'!RE23</f>
        <v>0</v>
      </c>
      <c r="RF18" s="97">
        <f>'Mladí jazdci'!RF23</f>
        <v>0</v>
      </c>
      <c r="RG18" s="97">
        <f>'Mladí jazdci'!RG23</f>
        <v>0</v>
      </c>
      <c r="RH18" s="97">
        <f>'Mladí jazdci'!RH23</f>
        <v>0</v>
      </c>
      <c r="RI18" s="97">
        <f>'Mladí jazdci'!RI23</f>
        <v>0</v>
      </c>
      <c r="RJ18" s="97">
        <f>'Mladí jazdci'!RJ23</f>
        <v>0</v>
      </c>
      <c r="RK18" s="97">
        <f>'Mladí jazdci'!RK23</f>
        <v>0</v>
      </c>
      <c r="RL18" s="97">
        <f>'Mladí jazdci'!RL23</f>
        <v>0</v>
      </c>
      <c r="RM18" s="97">
        <f>'Mladí jazdci'!RM23</f>
        <v>0</v>
      </c>
      <c r="RN18" s="97">
        <f>'Mladí jazdci'!RN23</f>
        <v>0</v>
      </c>
      <c r="RO18" s="97">
        <f>'Mladí jazdci'!RO23</f>
        <v>0</v>
      </c>
      <c r="RP18" s="97">
        <f>'Mladí jazdci'!RP23</f>
        <v>0</v>
      </c>
      <c r="RQ18" s="97">
        <f>'Mladí jazdci'!RQ23</f>
        <v>0</v>
      </c>
      <c r="RR18" s="97">
        <f>'Mladí jazdci'!RR23</f>
        <v>0</v>
      </c>
      <c r="RS18" s="97">
        <f>'Mladí jazdci'!RS23</f>
        <v>0</v>
      </c>
      <c r="RT18" s="97">
        <f>'Mladí jazdci'!RT23</f>
        <v>0</v>
      </c>
      <c r="RU18" s="97">
        <f>'Mladí jazdci'!RU23</f>
        <v>0</v>
      </c>
      <c r="RV18" s="97">
        <f>'Mladí jazdci'!RV23</f>
        <v>0</v>
      </c>
      <c r="RW18" s="97">
        <f>'Mladí jazdci'!RW23</f>
        <v>0</v>
      </c>
      <c r="RX18" s="97">
        <f>'Mladí jazdci'!RX23</f>
        <v>0</v>
      </c>
      <c r="RY18" s="97">
        <f>'Mladí jazdci'!RY23</f>
        <v>0</v>
      </c>
      <c r="RZ18" s="97">
        <f>'Mladí jazdci'!RZ23</f>
        <v>0</v>
      </c>
      <c r="SA18" s="97">
        <f>'Mladí jazdci'!SA23</f>
        <v>0</v>
      </c>
      <c r="SB18" s="97">
        <f>'Mladí jazdci'!SB23</f>
        <v>0</v>
      </c>
      <c r="SC18" s="97">
        <f>'Mladí jazdci'!SC23</f>
        <v>0</v>
      </c>
      <c r="SD18" s="97">
        <f>'Mladí jazdci'!SD23</f>
        <v>0</v>
      </c>
      <c r="SE18" s="97">
        <f>'Mladí jazdci'!SE23</f>
        <v>0</v>
      </c>
      <c r="SF18" s="97">
        <f>'Mladí jazdci'!SF23</f>
        <v>0</v>
      </c>
      <c r="SG18" s="97">
        <f>'Mladí jazdci'!SG23</f>
        <v>0</v>
      </c>
      <c r="SH18" s="97">
        <f>'Mladí jazdci'!SH23</f>
        <v>0</v>
      </c>
      <c r="SI18" s="97">
        <f>'Mladí jazdci'!SI23</f>
        <v>0</v>
      </c>
      <c r="SJ18" s="97">
        <f>'Mladí jazdci'!SJ23</f>
        <v>0</v>
      </c>
      <c r="SK18" s="97">
        <f>'Mladí jazdci'!SK23</f>
        <v>0</v>
      </c>
      <c r="SL18" s="97">
        <f>'Mladí jazdci'!SL23</f>
        <v>0</v>
      </c>
      <c r="SM18" s="97">
        <f>'Mladí jazdci'!SM23</f>
        <v>0</v>
      </c>
      <c r="SN18" s="97">
        <f>'Mladí jazdci'!SN23</f>
        <v>0</v>
      </c>
      <c r="SO18" s="97">
        <f>'Mladí jazdci'!SO23</f>
        <v>0</v>
      </c>
      <c r="SP18" s="97">
        <f>'Mladí jazdci'!SP23</f>
        <v>0</v>
      </c>
      <c r="SQ18" s="97">
        <f>'Mladí jazdci'!SQ23</f>
        <v>0</v>
      </c>
      <c r="SR18" s="97">
        <f>'Mladí jazdci'!SR23</f>
        <v>0</v>
      </c>
      <c r="SS18" s="97">
        <f>'Mladí jazdci'!SS23</f>
        <v>0</v>
      </c>
      <c r="ST18" s="97">
        <f>'Mladí jazdci'!ST23</f>
        <v>0</v>
      </c>
      <c r="SU18" s="97">
        <f>'Mladí jazdci'!SU23</f>
        <v>0</v>
      </c>
      <c r="SV18" s="97">
        <f>'Mladí jazdci'!SV23</f>
        <v>0</v>
      </c>
      <c r="SW18" s="97">
        <f>'Mladí jazdci'!SW23</f>
        <v>0</v>
      </c>
      <c r="SX18" s="97">
        <f>'Mladí jazdci'!SX23</f>
        <v>0</v>
      </c>
      <c r="SY18" s="97">
        <f>'Mladí jazdci'!SY23</f>
        <v>0</v>
      </c>
      <c r="SZ18" s="97">
        <f>'Mladí jazdci'!SZ23</f>
        <v>0</v>
      </c>
      <c r="TA18" s="97">
        <f>'Mladí jazdci'!TA23</f>
        <v>0</v>
      </c>
      <c r="TB18" s="97">
        <f>'Mladí jazdci'!TB23</f>
        <v>0</v>
      </c>
    </row>
    <row r="19" spans="1:522" s="10" customFormat="1" ht="18" customHeight="1" x14ac:dyDescent="0.2">
      <c r="A19" s="12"/>
      <c r="B19" s="11"/>
      <c r="C19" s="1"/>
      <c r="D19" s="1"/>
      <c r="E19" s="4" t="s">
        <v>87</v>
      </c>
      <c r="F19" s="9">
        <v>8401</v>
      </c>
      <c r="G19" s="9" t="s">
        <v>94</v>
      </c>
      <c r="H19" s="4" t="s">
        <v>19</v>
      </c>
      <c r="I19" s="1">
        <f t="shared" si="0"/>
        <v>21</v>
      </c>
      <c r="J19" s="33"/>
      <c r="K19" s="97">
        <f>Juniori!K22</f>
        <v>0</v>
      </c>
      <c r="L19" s="97">
        <f>Juniori!L22</f>
        <v>0</v>
      </c>
      <c r="M19" s="97">
        <f>Juniori!M22</f>
        <v>0</v>
      </c>
      <c r="N19" s="97">
        <f>Juniori!N22</f>
        <v>0</v>
      </c>
      <c r="O19" s="97">
        <f>Juniori!O22</f>
        <v>0</v>
      </c>
      <c r="P19" s="97">
        <f>Juniori!P22</f>
        <v>0</v>
      </c>
      <c r="Q19" s="97">
        <f>Juniori!Q22</f>
        <v>0</v>
      </c>
      <c r="R19" s="97">
        <f>Juniori!R22</f>
        <v>0</v>
      </c>
      <c r="S19" s="97">
        <f>Juniori!S22</f>
        <v>0</v>
      </c>
      <c r="T19" s="97">
        <f>Juniori!T22</f>
        <v>0</v>
      </c>
      <c r="U19" s="97">
        <f>Juniori!U22</f>
        <v>0</v>
      </c>
      <c r="V19" s="97">
        <f>Juniori!V22</f>
        <v>0</v>
      </c>
      <c r="W19" s="97">
        <f>Juniori!W22</f>
        <v>0</v>
      </c>
      <c r="X19" s="97">
        <f>Juniori!X22</f>
        <v>0</v>
      </c>
      <c r="Y19" s="97">
        <f>Juniori!Y22</f>
        <v>0</v>
      </c>
      <c r="Z19" s="97">
        <f>Juniori!Z22</f>
        <v>0</v>
      </c>
      <c r="AA19" s="97">
        <f>Juniori!AA22</f>
        <v>0</v>
      </c>
      <c r="AB19" s="97">
        <f>Juniori!AB22</f>
        <v>0</v>
      </c>
      <c r="AC19" s="97">
        <f>Juniori!AC22</f>
        <v>0</v>
      </c>
      <c r="AD19" s="97">
        <f>Juniori!AD22</f>
        <v>0</v>
      </c>
      <c r="AE19" s="97">
        <f>Juniori!AE22</f>
        <v>0</v>
      </c>
      <c r="AF19" s="97">
        <f>Juniori!AF22</f>
        <v>0</v>
      </c>
      <c r="AG19" s="97">
        <f>Juniori!AG22</f>
        <v>0</v>
      </c>
      <c r="AH19" s="97">
        <f>Juniori!AH22</f>
        <v>0</v>
      </c>
      <c r="AI19" s="97">
        <f>Juniori!AI22</f>
        <v>0</v>
      </c>
      <c r="AJ19" s="97">
        <f>Juniori!AJ22</f>
        <v>0</v>
      </c>
      <c r="AK19" s="97">
        <f>Juniori!AK22</f>
        <v>0</v>
      </c>
      <c r="AL19" s="97">
        <f>Juniori!AL22</f>
        <v>0</v>
      </c>
      <c r="AM19" s="97">
        <f>Juniori!AM22</f>
        <v>0</v>
      </c>
      <c r="AN19" s="97">
        <f>Juniori!AN22</f>
        <v>0</v>
      </c>
      <c r="AO19" s="97">
        <f>Juniori!AO22</f>
        <v>0</v>
      </c>
      <c r="AP19" s="97">
        <f>Juniori!AP22</f>
        <v>0</v>
      </c>
      <c r="AQ19" s="97">
        <f>Juniori!AQ22</f>
        <v>0</v>
      </c>
      <c r="AR19" s="97">
        <f>Juniori!AR22</f>
        <v>0</v>
      </c>
      <c r="AS19" s="97">
        <f>Juniori!AS22</f>
        <v>0</v>
      </c>
      <c r="AT19" s="97">
        <f>Juniori!AT22</f>
        <v>0</v>
      </c>
      <c r="AU19" s="97">
        <f>Juniori!AU22</f>
        <v>0</v>
      </c>
      <c r="AV19" s="97">
        <f>Juniori!AV22</f>
        <v>0</v>
      </c>
      <c r="AW19" s="97">
        <f>Juniori!AW22</f>
        <v>0</v>
      </c>
      <c r="AX19" s="97">
        <f>Juniori!AX22</f>
        <v>0</v>
      </c>
      <c r="AY19" s="97">
        <f>Juniori!AY22</f>
        <v>0</v>
      </c>
      <c r="AZ19" s="97">
        <f>Juniori!AZ22</f>
        <v>0</v>
      </c>
      <c r="BA19" s="97">
        <f>Juniori!BA22</f>
        <v>0</v>
      </c>
      <c r="BB19" s="97">
        <f>Juniori!BB22</f>
        <v>0</v>
      </c>
      <c r="BC19" s="97">
        <f>Juniori!BC22</f>
        <v>0</v>
      </c>
      <c r="BD19" s="97">
        <f>Juniori!BD22</f>
        <v>0</v>
      </c>
      <c r="BE19" s="97">
        <f>Juniori!BE22</f>
        <v>0</v>
      </c>
      <c r="BF19" s="97">
        <f>Juniori!BF22</f>
        <v>0</v>
      </c>
      <c r="BG19" s="97">
        <f>Juniori!BG22</f>
        <v>0</v>
      </c>
      <c r="BH19" s="97">
        <f>Juniori!BH22</f>
        <v>0</v>
      </c>
      <c r="BI19" s="97">
        <f>Juniori!BI22</f>
        <v>0</v>
      </c>
      <c r="BJ19" s="97">
        <f>Juniori!BJ22</f>
        <v>0</v>
      </c>
      <c r="BK19" s="97">
        <f>Juniori!BK22</f>
        <v>0</v>
      </c>
      <c r="BL19" s="97">
        <f>Juniori!BL22</f>
        <v>0</v>
      </c>
      <c r="BM19" s="97">
        <f>Juniori!BM22</f>
        <v>0</v>
      </c>
      <c r="BN19" s="97">
        <f>Juniori!BN22</f>
        <v>0</v>
      </c>
      <c r="BO19" s="97">
        <f>Juniori!BO22</f>
        <v>3</v>
      </c>
      <c r="BP19" s="97">
        <f>Juniori!BP22</f>
        <v>0</v>
      </c>
      <c r="BQ19" s="97">
        <f>Juniori!BQ22</f>
        <v>0</v>
      </c>
      <c r="BR19" s="97">
        <f>Juniori!BR22</f>
        <v>8</v>
      </c>
      <c r="BS19" s="97">
        <f>Juniori!BS22</f>
        <v>0</v>
      </c>
      <c r="BT19" s="97">
        <f>Juniori!BT22</f>
        <v>0</v>
      </c>
      <c r="BU19" s="97">
        <f>Juniori!BU22</f>
        <v>0</v>
      </c>
      <c r="BV19" s="97">
        <f>Juniori!BV22</f>
        <v>0</v>
      </c>
      <c r="BW19" s="97">
        <f>Juniori!BW22</f>
        <v>0</v>
      </c>
      <c r="BX19" s="97">
        <f>Juniori!BX22</f>
        <v>0</v>
      </c>
      <c r="BY19" s="97">
        <f>Juniori!BY22</f>
        <v>0</v>
      </c>
      <c r="BZ19" s="97">
        <f>Juniori!BZ22</f>
        <v>0</v>
      </c>
      <c r="CA19" s="97">
        <f>Juniori!CA22</f>
        <v>0</v>
      </c>
      <c r="CB19" s="97">
        <f>Juniori!CB22</f>
        <v>0</v>
      </c>
      <c r="CC19" s="97">
        <f>Juniori!CC22</f>
        <v>0</v>
      </c>
      <c r="CD19" s="97">
        <f>Juniori!CD22</f>
        <v>0</v>
      </c>
      <c r="CE19" s="97">
        <f>Juniori!CE22</f>
        <v>0</v>
      </c>
      <c r="CF19" s="97">
        <f>Juniori!CF22</f>
        <v>0</v>
      </c>
      <c r="CG19" s="97">
        <f>Juniori!CG22</f>
        <v>0</v>
      </c>
      <c r="CH19" s="97">
        <f>Juniori!CH22</f>
        <v>0</v>
      </c>
      <c r="CI19" s="97">
        <f>Juniori!CI22</f>
        <v>0</v>
      </c>
      <c r="CJ19" s="97">
        <f>Juniori!CJ22</f>
        <v>0</v>
      </c>
      <c r="CK19" s="97">
        <f>Juniori!CK22</f>
        <v>0</v>
      </c>
      <c r="CL19" s="97">
        <f>Juniori!CL22</f>
        <v>0</v>
      </c>
      <c r="CM19" s="97">
        <f>Juniori!CM22</f>
        <v>0</v>
      </c>
      <c r="CN19" s="97">
        <f>Juniori!CN22</f>
        <v>0</v>
      </c>
      <c r="CO19" s="97">
        <f>Juniori!CO22</f>
        <v>0</v>
      </c>
      <c r="CP19" s="97">
        <f>Juniori!CP22</f>
        <v>0</v>
      </c>
      <c r="CQ19" s="97">
        <f>Juniori!CQ22</f>
        <v>0</v>
      </c>
      <c r="CR19" s="97">
        <f>Juniori!CR22</f>
        <v>0</v>
      </c>
      <c r="CS19" s="97">
        <f>Juniori!CS22</f>
        <v>0</v>
      </c>
      <c r="CT19" s="97">
        <f>Juniori!CT22</f>
        <v>0</v>
      </c>
      <c r="CU19" s="97">
        <f>Juniori!CU22</f>
        <v>0</v>
      </c>
      <c r="CV19" s="97">
        <f>Juniori!CV22</f>
        <v>0</v>
      </c>
      <c r="CW19" s="97">
        <f>Juniori!CW22</f>
        <v>0</v>
      </c>
      <c r="CX19" s="97">
        <f>Juniori!CX22</f>
        <v>0</v>
      </c>
      <c r="CY19" s="97">
        <f>Juniori!CY22</f>
        <v>0</v>
      </c>
      <c r="CZ19" s="97">
        <f>Juniori!CZ22</f>
        <v>0</v>
      </c>
      <c r="DA19" s="97">
        <f>Juniori!DA22</f>
        <v>0</v>
      </c>
      <c r="DB19" s="97">
        <f>Juniori!DB22</f>
        <v>0</v>
      </c>
      <c r="DC19" s="97">
        <f>Juniori!DC22</f>
        <v>0</v>
      </c>
      <c r="DD19" s="97">
        <f>Juniori!DD22</f>
        <v>0</v>
      </c>
      <c r="DE19" s="97">
        <f>Juniori!DE22</f>
        <v>0</v>
      </c>
      <c r="DF19" s="97">
        <f>Juniori!DF22</f>
        <v>0</v>
      </c>
      <c r="DG19" s="97">
        <f>Juniori!DG22</f>
        <v>0</v>
      </c>
      <c r="DH19" s="97">
        <f>Juniori!DH22</f>
        <v>0</v>
      </c>
      <c r="DI19" s="97">
        <f>Juniori!DI22</f>
        <v>0</v>
      </c>
      <c r="DJ19" s="97">
        <f>Juniori!DJ22</f>
        <v>0</v>
      </c>
      <c r="DK19" s="97">
        <f>Juniori!DK22</f>
        <v>0</v>
      </c>
      <c r="DL19" s="97">
        <f>Juniori!DL22</f>
        <v>0</v>
      </c>
      <c r="DM19" s="97">
        <f>Juniori!DM22</f>
        <v>0</v>
      </c>
      <c r="DN19" s="97">
        <f>Juniori!DN22</f>
        <v>0</v>
      </c>
      <c r="DO19" s="97">
        <f>Juniori!DO22</f>
        <v>0</v>
      </c>
      <c r="DP19" s="97">
        <f>Juniori!DP22</f>
        <v>0</v>
      </c>
      <c r="DQ19" s="97">
        <f>Juniori!DQ22</f>
        <v>0</v>
      </c>
      <c r="DR19" s="97">
        <f>Juniori!DR22</f>
        <v>0</v>
      </c>
      <c r="DS19" s="97">
        <f>Juniori!DS22</f>
        <v>0</v>
      </c>
      <c r="DT19" s="97">
        <f>Juniori!DT22</f>
        <v>0</v>
      </c>
      <c r="DU19" s="97">
        <f>Juniori!DU22</f>
        <v>0</v>
      </c>
      <c r="DV19" s="97">
        <f>Juniori!DV22</f>
        <v>0</v>
      </c>
      <c r="DW19" s="97">
        <f>Juniori!DW22</f>
        <v>0</v>
      </c>
      <c r="DX19" s="97">
        <f>Juniori!DX22</f>
        <v>0</v>
      </c>
      <c r="DY19" s="97">
        <f>Juniori!DY22</f>
        <v>0</v>
      </c>
      <c r="DZ19" s="97">
        <f>Juniori!DZ22</f>
        <v>0</v>
      </c>
      <c r="EA19" s="97">
        <f>Juniori!EA22</f>
        <v>0</v>
      </c>
      <c r="EB19" s="97">
        <f>Juniori!EB22</f>
        <v>0</v>
      </c>
      <c r="EC19" s="97">
        <f>Juniori!EC22</f>
        <v>0</v>
      </c>
      <c r="ED19" s="97">
        <f>Juniori!ED22</f>
        <v>0</v>
      </c>
      <c r="EE19" s="97">
        <f>Juniori!EE22</f>
        <v>0</v>
      </c>
      <c r="EF19" s="97">
        <f>Juniori!EF22</f>
        <v>0</v>
      </c>
      <c r="EG19" s="97">
        <f>Juniori!EG22</f>
        <v>0</v>
      </c>
      <c r="EH19" s="97">
        <f>Juniori!EH22</f>
        <v>0</v>
      </c>
      <c r="EI19" s="97">
        <f>Juniori!EI22</f>
        <v>0</v>
      </c>
      <c r="EJ19" s="97">
        <f>Juniori!EJ22</f>
        <v>0</v>
      </c>
      <c r="EK19" s="97">
        <f>Juniori!EK22</f>
        <v>0</v>
      </c>
      <c r="EL19" s="97">
        <f>Juniori!EL22</f>
        <v>0</v>
      </c>
      <c r="EM19" s="97">
        <f>Juniori!EM22</f>
        <v>0</v>
      </c>
      <c r="EN19" s="97">
        <f>Juniori!EN22</f>
        <v>0</v>
      </c>
      <c r="EO19" s="97">
        <f>Juniori!EO22</f>
        <v>0</v>
      </c>
      <c r="EP19" s="97">
        <f>Juniori!EP22</f>
        <v>0</v>
      </c>
      <c r="EQ19" s="97">
        <f>Juniori!EQ22</f>
        <v>0</v>
      </c>
      <c r="ER19" s="97">
        <f>Juniori!ER22</f>
        <v>0</v>
      </c>
      <c r="ES19" s="97">
        <f>Juniori!ES22</f>
        <v>0</v>
      </c>
      <c r="ET19" s="97">
        <f>Juniori!ET22</f>
        <v>0</v>
      </c>
      <c r="EU19" s="97">
        <f>Juniori!EU22</f>
        <v>0</v>
      </c>
      <c r="EV19" s="97">
        <f>Juniori!EV22</f>
        <v>0</v>
      </c>
      <c r="EW19" s="97">
        <f>Juniori!EW22</f>
        <v>0</v>
      </c>
      <c r="EX19" s="97">
        <f>Juniori!EX22</f>
        <v>0</v>
      </c>
      <c r="EY19" s="97">
        <f>Juniori!EY22</f>
        <v>0</v>
      </c>
      <c r="EZ19" s="97">
        <f>Juniori!EZ22</f>
        <v>0</v>
      </c>
      <c r="FA19" s="97">
        <f>Juniori!FA22</f>
        <v>0</v>
      </c>
      <c r="FB19" s="97">
        <f>Juniori!FB22</f>
        <v>0</v>
      </c>
      <c r="FC19" s="97">
        <f>Juniori!FC22</f>
        <v>0</v>
      </c>
      <c r="FD19" s="97">
        <f>Juniori!FD22</f>
        <v>0</v>
      </c>
      <c r="FE19" s="97">
        <f>Juniori!FE22</f>
        <v>0</v>
      </c>
      <c r="FF19" s="97">
        <f>Juniori!FF22</f>
        <v>0</v>
      </c>
      <c r="FG19" s="97">
        <f>Juniori!FG22</f>
        <v>0</v>
      </c>
      <c r="FH19" s="97">
        <f>Juniori!FH22</f>
        <v>0</v>
      </c>
      <c r="FI19" s="97">
        <f>Juniori!FI22</f>
        <v>0</v>
      </c>
      <c r="FJ19" s="97">
        <f>Juniori!FJ22</f>
        <v>0</v>
      </c>
      <c r="FK19" s="97">
        <f>Juniori!FK22</f>
        <v>0</v>
      </c>
      <c r="FL19" s="97">
        <f>Juniori!FL22</f>
        <v>0</v>
      </c>
      <c r="FM19" s="97">
        <f>Juniori!FM22</f>
        <v>0</v>
      </c>
      <c r="FN19" s="97">
        <f>Juniori!FN22</f>
        <v>0</v>
      </c>
      <c r="FO19" s="97">
        <f>Juniori!FO22</f>
        <v>0</v>
      </c>
      <c r="FP19" s="97">
        <f>Juniori!FP22</f>
        <v>0</v>
      </c>
      <c r="FQ19" s="97">
        <f>Juniori!FQ22</f>
        <v>0</v>
      </c>
      <c r="FR19" s="97">
        <f>Juniori!FR22</f>
        <v>0</v>
      </c>
      <c r="FS19" s="97">
        <f>Juniori!FS22</f>
        <v>0</v>
      </c>
      <c r="FT19" s="97">
        <f>Juniori!FT22</f>
        <v>0</v>
      </c>
      <c r="FU19" s="97">
        <f>Juniori!FU22</f>
        <v>0</v>
      </c>
      <c r="FV19" s="97">
        <f>Juniori!FV22</f>
        <v>0</v>
      </c>
      <c r="FW19" s="97">
        <f>Juniori!FW22</f>
        <v>0</v>
      </c>
      <c r="FX19" s="97">
        <f>Juniori!FX22</f>
        <v>0</v>
      </c>
      <c r="FY19" s="97">
        <f>Juniori!FY22</f>
        <v>2</v>
      </c>
      <c r="FZ19" s="97">
        <f>Juniori!FZ22</f>
        <v>0</v>
      </c>
      <c r="GA19" s="97">
        <f>Juniori!GA22</f>
        <v>0</v>
      </c>
      <c r="GB19" s="97">
        <f>Juniori!GB22</f>
        <v>0</v>
      </c>
      <c r="GC19" s="97">
        <f>Juniori!GC22</f>
        <v>0</v>
      </c>
      <c r="GD19" s="97">
        <f>Juniori!GD22</f>
        <v>0</v>
      </c>
      <c r="GE19" s="97">
        <f>Juniori!GE22</f>
        <v>0</v>
      </c>
      <c r="GF19" s="97">
        <f>Juniori!GF22</f>
        <v>0</v>
      </c>
      <c r="GG19" s="97">
        <f>Juniori!GG22</f>
        <v>0</v>
      </c>
      <c r="GH19" s="97">
        <f>Juniori!GH22</f>
        <v>0</v>
      </c>
      <c r="GI19" s="97">
        <f>Juniori!GI22</f>
        <v>0</v>
      </c>
      <c r="GJ19" s="97">
        <f>Juniori!GJ22</f>
        <v>0</v>
      </c>
      <c r="GK19" s="97">
        <f>Juniori!GK22</f>
        <v>0</v>
      </c>
      <c r="GL19" s="97">
        <f>Juniori!GL22</f>
        <v>0</v>
      </c>
      <c r="GM19" s="97">
        <f>Juniori!GM22</f>
        <v>8</v>
      </c>
      <c r="GN19" s="97">
        <f>Juniori!GN22</f>
        <v>0</v>
      </c>
      <c r="GO19" s="97">
        <f>Juniori!GO22</f>
        <v>0</v>
      </c>
      <c r="GP19" s="97">
        <f>Juniori!GP22</f>
        <v>0</v>
      </c>
      <c r="GQ19" s="97">
        <f>Juniori!GQ22</f>
        <v>0</v>
      </c>
      <c r="GR19" s="97">
        <f>Juniori!GR22</f>
        <v>0</v>
      </c>
      <c r="GS19" s="97">
        <f>Juniori!GS22</f>
        <v>0</v>
      </c>
      <c r="GT19" s="97">
        <f>Juniori!GT22</f>
        <v>0</v>
      </c>
      <c r="GU19" s="97">
        <f>Juniori!GU22</f>
        <v>0</v>
      </c>
      <c r="GV19" s="97">
        <f>Juniori!GV22</f>
        <v>0</v>
      </c>
      <c r="GW19" s="97">
        <f>Juniori!GW22</f>
        <v>0</v>
      </c>
      <c r="GX19" s="97">
        <f>Juniori!GX22</f>
        <v>0</v>
      </c>
      <c r="GY19" s="97">
        <f>Juniori!GY22</f>
        <v>0</v>
      </c>
      <c r="GZ19" s="97">
        <f>Juniori!GZ22</f>
        <v>0</v>
      </c>
      <c r="HA19" s="97">
        <f>Juniori!HA22</f>
        <v>0</v>
      </c>
      <c r="HB19" s="97">
        <f>Juniori!HB22</f>
        <v>0</v>
      </c>
      <c r="HC19" s="97">
        <f>Juniori!HC22</f>
        <v>0</v>
      </c>
      <c r="HD19" s="97">
        <f>Juniori!HD22</f>
        <v>0</v>
      </c>
      <c r="HE19" s="97">
        <f>Juniori!HE22</f>
        <v>0</v>
      </c>
      <c r="HF19" s="97">
        <f>Juniori!HF22</f>
        <v>0</v>
      </c>
      <c r="HG19" s="97">
        <f>Juniori!HG22</f>
        <v>0</v>
      </c>
      <c r="HH19" s="97">
        <f>Juniori!HH22</f>
        <v>0</v>
      </c>
      <c r="HI19" s="97">
        <f>Juniori!HI22</f>
        <v>0</v>
      </c>
      <c r="HJ19" s="97">
        <f>Juniori!HJ22</f>
        <v>0</v>
      </c>
      <c r="HK19" s="97">
        <f>Juniori!HK22</f>
        <v>0</v>
      </c>
      <c r="HL19" s="97">
        <f>Juniori!HL22</f>
        <v>0</v>
      </c>
      <c r="HM19" s="97">
        <f>Juniori!HM22</f>
        <v>0</v>
      </c>
      <c r="HN19" s="97">
        <f>Juniori!HN22</f>
        <v>0</v>
      </c>
      <c r="HO19" s="97">
        <f>Juniori!HO22</f>
        <v>0</v>
      </c>
      <c r="HP19" s="97">
        <f>Juniori!HP22</f>
        <v>0</v>
      </c>
      <c r="HQ19" s="97">
        <f>Juniori!HQ22</f>
        <v>0</v>
      </c>
      <c r="HR19" s="97">
        <f>Juniori!HR22</f>
        <v>0</v>
      </c>
      <c r="HS19" s="97">
        <f>Juniori!HS22</f>
        <v>0</v>
      </c>
      <c r="HT19" s="97">
        <f>Juniori!HT22</f>
        <v>0</v>
      </c>
      <c r="HU19" s="97">
        <f>Juniori!HU22</f>
        <v>0</v>
      </c>
      <c r="HV19" s="97">
        <f>Juniori!HV22</f>
        <v>0</v>
      </c>
      <c r="HW19" s="97">
        <f>Juniori!HW22</f>
        <v>0</v>
      </c>
      <c r="HX19" s="97">
        <f>Juniori!HX22</f>
        <v>0</v>
      </c>
      <c r="HY19" s="97">
        <f>Juniori!HY22</f>
        <v>0</v>
      </c>
      <c r="HZ19" s="97">
        <f>Juniori!HZ22</f>
        <v>0</v>
      </c>
      <c r="IA19" s="97">
        <f>Juniori!IA22</f>
        <v>0</v>
      </c>
      <c r="IB19" s="97">
        <f>Juniori!IB22</f>
        <v>0</v>
      </c>
      <c r="IC19" s="97">
        <f>Juniori!IC22</f>
        <v>0</v>
      </c>
      <c r="ID19" s="97">
        <f>Juniori!ID22</f>
        <v>0</v>
      </c>
      <c r="IE19" s="97">
        <f>Juniori!IE22</f>
        <v>0</v>
      </c>
      <c r="IF19" s="97">
        <f>Juniori!IF22</f>
        <v>0</v>
      </c>
      <c r="IG19" s="97">
        <f>Juniori!IG22</f>
        <v>0</v>
      </c>
      <c r="IH19" s="97">
        <f>Juniori!IH22</f>
        <v>0</v>
      </c>
      <c r="II19" s="97">
        <f>Juniori!II22</f>
        <v>0</v>
      </c>
      <c r="IJ19" s="97">
        <f>Juniori!IJ22</f>
        <v>0</v>
      </c>
      <c r="IK19" s="97">
        <f>Juniori!IK22</f>
        <v>0</v>
      </c>
      <c r="IL19" s="97">
        <f>Juniori!IL22</f>
        <v>0</v>
      </c>
      <c r="IM19" s="97">
        <f>Juniori!IM22</f>
        <v>0</v>
      </c>
      <c r="IN19" s="97">
        <f>Juniori!IN22</f>
        <v>0</v>
      </c>
      <c r="IO19" s="97">
        <f>Juniori!IO22</f>
        <v>0</v>
      </c>
      <c r="IP19" s="97">
        <f>Juniori!IP22</f>
        <v>0</v>
      </c>
      <c r="IQ19" s="97">
        <f>Juniori!IQ22</f>
        <v>0</v>
      </c>
      <c r="IR19" s="97">
        <f>Juniori!IR22</f>
        <v>0</v>
      </c>
      <c r="IS19" s="97">
        <f>Juniori!IS22</f>
        <v>0</v>
      </c>
      <c r="IT19" s="97">
        <f>Juniori!IT22</f>
        <v>0</v>
      </c>
      <c r="IU19" s="97">
        <f>Juniori!IU22</f>
        <v>0</v>
      </c>
      <c r="IV19" s="97">
        <f>Juniori!IV22</f>
        <v>0</v>
      </c>
      <c r="IW19" s="97">
        <f>Juniori!IW22</f>
        <v>0</v>
      </c>
      <c r="IX19" s="97">
        <f>Juniori!IX22</f>
        <v>0</v>
      </c>
      <c r="IY19" s="97">
        <f>Juniori!IY22</f>
        <v>0</v>
      </c>
      <c r="IZ19" s="97">
        <f>Juniori!IZ22</f>
        <v>0</v>
      </c>
      <c r="JA19" s="97">
        <f>Juniori!JA22</f>
        <v>0</v>
      </c>
      <c r="JB19" s="97">
        <f>Juniori!JB22</f>
        <v>0</v>
      </c>
      <c r="JC19" s="97">
        <f>Juniori!JC22</f>
        <v>0</v>
      </c>
      <c r="JD19" s="97">
        <f>Juniori!JD22</f>
        <v>0</v>
      </c>
      <c r="JE19" s="97">
        <f>Juniori!JE22</f>
        <v>0</v>
      </c>
      <c r="JF19" s="97">
        <f>Juniori!JF22</f>
        <v>0</v>
      </c>
      <c r="JG19" s="97">
        <f>Juniori!JG22</f>
        <v>0</v>
      </c>
      <c r="JH19" s="97">
        <f>Juniori!JH22</f>
        <v>0</v>
      </c>
      <c r="JI19" s="97">
        <f>Juniori!JI22</f>
        <v>0</v>
      </c>
      <c r="JJ19" s="97">
        <f>Juniori!JJ22</f>
        <v>0</v>
      </c>
      <c r="JK19" s="97">
        <f>Juniori!JK22</f>
        <v>0</v>
      </c>
      <c r="JL19" s="97">
        <f>Juniori!JL22</f>
        <v>0</v>
      </c>
      <c r="JM19" s="97">
        <f>Juniori!JM22</f>
        <v>0</v>
      </c>
      <c r="JN19" s="97">
        <f>Juniori!JN22</f>
        <v>0</v>
      </c>
      <c r="JO19" s="97">
        <f>Juniori!JO22</f>
        <v>0</v>
      </c>
      <c r="JP19" s="97">
        <f>Juniori!JP22</f>
        <v>0</v>
      </c>
      <c r="JQ19" s="97">
        <f>Juniori!JQ22</f>
        <v>0</v>
      </c>
      <c r="JR19" s="97">
        <f>Juniori!JR22</f>
        <v>0</v>
      </c>
      <c r="JS19" s="97">
        <f>Juniori!JS22</f>
        <v>0</v>
      </c>
      <c r="JT19" s="97">
        <f>Juniori!JT22</f>
        <v>0</v>
      </c>
      <c r="JU19" s="97">
        <f>Juniori!JU22</f>
        <v>0</v>
      </c>
      <c r="JV19" s="97">
        <f>Juniori!JV22</f>
        <v>0</v>
      </c>
      <c r="JW19" s="97">
        <f>Juniori!JW22</f>
        <v>0</v>
      </c>
      <c r="JX19" s="97">
        <f>Juniori!JX22</f>
        <v>0</v>
      </c>
      <c r="JY19" s="97">
        <f>Juniori!JY22</f>
        <v>0</v>
      </c>
      <c r="JZ19" s="97">
        <f>Juniori!JZ22</f>
        <v>0</v>
      </c>
      <c r="KA19" s="97">
        <f>Juniori!KA22</f>
        <v>0</v>
      </c>
      <c r="KB19" s="97">
        <f>Juniori!KB22</f>
        <v>0</v>
      </c>
      <c r="KC19" s="97">
        <f>Juniori!KC22</f>
        <v>0</v>
      </c>
      <c r="KD19" s="97">
        <f>Juniori!KD22</f>
        <v>0</v>
      </c>
      <c r="KE19" s="97">
        <f>Juniori!KE22</f>
        <v>0</v>
      </c>
      <c r="KF19" s="97">
        <f>Juniori!KF22</f>
        <v>0</v>
      </c>
      <c r="KG19" s="97">
        <f>Juniori!KG22</f>
        <v>0</v>
      </c>
      <c r="KH19" s="97">
        <f>Juniori!KH22</f>
        <v>0</v>
      </c>
      <c r="KI19" s="97">
        <f>Juniori!KI22</f>
        <v>0</v>
      </c>
      <c r="KJ19" s="97">
        <f>Juniori!KJ22</f>
        <v>0</v>
      </c>
      <c r="KK19" s="97">
        <f>Juniori!KK22</f>
        <v>0</v>
      </c>
      <c r="KL19" s="97">
        <f>Juniori!KL22</f>
        <v>0</v>
      </c>
      <c r="KM19" s="97">
        <f>Juniori!KM22</f>
        <v>0</v>
      </c>
      <c r="KN19" s="97">
        <f>Juniori!KN22</f>
        <v>0</v>
      </c>
      <c r="KO19" s="97">
        <f>Juniori!KO22</f>
        <v>0</v>
      </c>
      <c r="KP19" s="97">
        <f>Juniori!KP22</f>
        <v>0</v>
      </c>
      <c r="KQ19" s="97">
        <f>Juniori!KQ22</f>
        <v>0</v>
      </c>
      <c r="KR19" s="97">
        <f>Juniori!KR22</f>
        <v>0</v>
      </c>
      <c r="KS19" s="97">
        <f>Juniori!KS22</f>
        <v>0</v>
      </c>
      <c r="KT19" s="97">
        <f>Juniori!KT22</f>
        <v>0</v>
      </c>
      <c r="KU19" s="97">
        <f>Juniori!KU22</f>
        <v>0</v>
      </c>
      <c r="KV19" s="97">
        <f>Juniori!KV22</f>
        <v>0</v>
      </c>
      <c r="KW19" s="97">
        <f>Juniori!KW22</f>
        <v>0</v>
      </c>
      <c r="KX19" s="97">
        <f>Juniori!KX22</f>
        <v>0</v>
      </c>
      <c r="KY19" s="97">
        <f>Juniori!KY22</f>
        <v>0</v>
      </c>
      <c r="KZ19" s="97">
        <f>Juniori!KZ22</f>
        <v>0</v>
      </c>
      <c r="LA19" s="97">
        <f>Juniori!LA22</f>
        <v>0</v>
      </c>
      <c r="LB19" s="97">
        <f>Juniori!LB22</f>
        <v>0</v>
      </c>
      <c r="LC19" s="97">
        <f>Juniori!LC22</f>
        <v>0</v>
      </c>
      <c r="LD19" s="97">
        <f>Juniori!LD22</f>
        <v>0</v>
      </c>
      <c r="LE19" s="97">
        <f>Juniori!LE22</f>
        <v>0</v>
      </c>
      <c r="LF19" s="97">
        <f>Juniori!LF22</f>
        <v>0</v>
      </c>
      <c r="LG19" s="97">
        <f>Juniori!LG22</f>
        <v>0</v>
      </c>
      <c r="LH19" s="97">
        <f>Juniori!LH22</f>
        <v>0</v>
      </c>
      <c r="LI19" s="97">
        <f>Juniori!LI22</f>
        <v>0</v>
      </c>
      <c r="LJ19" s="97">
        <f>Juniori!LJ22</f>
        <v>0</v>
      </c>
      <c r="LK19" s="97">
        <f>Juniori!LK22</f>
        <v>0</v>
      </c>
      <c r="LL19" s="97">
        <f>Juniori!LL22</f>
        <v>0</v>
      </c>
      <c r="LM19" s="97">
        <f>Juniori!LM22</f>
        <v>0</v>
      </c>
      <c r="LN19" s="97">
        <f>Juniori!LN22</f>
        <v>0</v>
      </c>
      <c r="LO19" s="97">
        <f>Juniori!LO22</f>
        <v>0</v>
      </c>
      <c r="LP19" s="97">
        <f>Juniori!LP22</f>
        <v>0</v>
      </c>
      <c r="LQ19" s="97">
        <f>Juniori!LQ22</f>
        <v>0</v>
      </c>
      <c r="LR19" s="97">
        <f>Juniori!LR22</f>
        <v>0</v>
      </c>
      <c r="LS19" s="97">
        <f>Juniori!LS22</f>
        <v>0</v>
      </c>
      <c r="LT19" s="97">
        <f>Juniori!LT22</f>
        <v>0</v>
      </c>
      <c r="LU19" s="97">
        <f>Juniori!LU22</f>
        <v>0</v>
      </c>
      <c r="LV19" s="97">
        <f>Juniori!LV22</f>
        <v>0</v>
      </c>
      <c r="LW19" s="97">
        <f>Juniori!LW22</f>
        <v>0</v>
      </c>
      <c r="LX19" s="97">
        <f>Juniori!LX22</f>
        <v>0</v>
      </c>
      <c r="LY19" s="97">
        <f>Juniori!LY22</f>
        <v>0</v>
      </c>
      <c r="LZ19" s="97">
        <f>Juniori!LZ22</f>
        <v>0</v>
      </c>
      <c r="MA19" s="97">
        <f>Juniori!MA22</f>
        <v>0</v>
      </c>
      <c r="MB19" s="97">
        <f>Juniori!MB22</f>
        <v>0</v>
      </c>
      <c r="MC19" s="97">
        <f>Juniori!MC22</f>
        <v>0</v>
      </c>
      <c r="MD19" s="97">
        <f>Juniori!MD22</f>
        <v>0</v>
      </c>
      <c r="ME19" s="97">
        <f>Juniori!ME22</f>
        <v>0</v>
      </c>
      <c r="MF19" s="97">
        <f>Juniori!MF22</f>
        <v>0</v>
      </c>
      <c r="MG19" s="97">
        <f>Juniori!MG22</f>
        <v>0</v>
      </c>
      <c r="MH19" s="97">
        <f>Juniori!MH22</f>
        <v>0</v>
      </c>
      <c r="MI19" s="97">
        <f>Juniori!MI22</f>
        <v>0</v>
      </c>
      <c r="MJ19" s="97">
        <f>Juniori!MJ22</f>
        <v>0</v>
      </c>
      <c r="MK19" s="97">
        <f>Juniori!MK22</f>
        <v>0</v>
      </c>
      <c r="ML19" s="97">
        <f>Juniori!ML22</f>
        <v>0</v>
      </c>
      <c r="MM19" s="97">
        <f>Juniori!MM22</f>
        <v>0</v>
      </c>
      <c r="MN19" s="97">
        <f>Juniori!MN22</f>
        <v>0</v>
      </c>
      <c r="MO19" s="97">
        <f>Juniori!MO22</f>
        <v>0</v>
      </c>
      <c r="MP19" s="97">
        <f>Juniori!MP22</f>
        <v>0</v>
      </c>
      <c r="MQ19" s="97">
        <f>Juniori!MQ22</f>
        <v>0</v>
      </c>
      <c r="MR19" s="97">
        <f>Juniori!MR22</f>
        <v>0</v>
      </c>
      <c r="MS19" s="97">
        <f>Juniori!MS22</f>
        <v>0</v>
      </c>
      <c r="MT19" s="97">
        <f>Juniori!MT22</f>
        <v>0</v>
      </c>
      <c r="MU19" s="97">
        <f>Juniori!MU22</f>
        <v>0</v>
      </c>
      <c r="MV19" s="97">
        <f>Juniori!MV22</f>
        <v>0</v>
      </c>
      <c r="MW19" s="97">
        <f>Juniori!MW22</f>
        <v>0</v>
      </c>
      <c r="MX19" s="97">
        <f>Juniori!MX22</f>
        <v>0</v>
      </c>
      <c r="MY19" s="97">
        <f>Juniori!MY22</f>
        <v>0</v>
      </c>
      <c r="MZ19" s="97">
        <f>Juniori!MZ22</f>
        <v>0</v>
      </c>
      <c r="NA19" s="97">
        <f>Juniori!NA22</f>
        <v>0</v>
      </c>
      <c r="NB19" s="97">
        <f>Juniori!NB22</f>
        <v>0</v>
      </c>
      <c r="NC19" s="97">
        <f>Juniori!NC22</f>
        <v>0</v>
      </c>
      <c r="ND19" s="97">
        <f>Juniori!ND22</f>
        <v>0</v>
      </c>
      <c r="NE19" s="97">
        <f>Juniori!NE22</f>
        <v>0</v>
      </c>
      <c r="NF19" s="97">
        <f>Juniori!NF22</f>
        <v>0</v>
      </c>
      <c r="NG19" s="97">
        <f>Juniori!NG22</f>
        <v>0</v>
      </c>
      <c r="NH19" s="97">
        <f>Juniori!NH22</f>
        <v>0</v>
      </c>
      <c r="NI19" s="97">
        <f>Juniori!NI22</f>
        <v>0</v>
      </c>
      <c r="NJ19" s="97">
        <f>Juniori!NJ22</f>
        <v>0</v>
      </c>
      <c r="NK19" s="97">
        <f>Juniori!NK22</f>
        <v>0</v>
      </c>
      <c r="NL19" s="97">
        <f>Juniori!NL22</f>
        <v>0</v>
      </c>
      <c r="NM19" s="97">
        <f>Juniori!NM22</f>
        <v>0</v>
      </c>
      <c r="NN19" s="97">
        <f>Juniori!NN22</f>
        <v>0</v>
      </c>
      <c r="NO19" s="97">
        <f>Juniori!NO22</f>
        <v>0</v>
      </c>
      <c r="NP19" s="97">
        <f>Juniori!NP22</f>
        <v>0</v>
      </c>
      <c r="NQ19" s="97">
        <f>Juniori!NQ22</f>
        <v>0</v>
      </c>
      <c r="NR19" s="97">
        <f>Juniori!NR22</f>
        <v>0</v>
      </c>
      <c r="NS19" s="97">
        <f>Juniori!NS22</f>
        <v>0</v>
      </c>
      <c r="NT19" s="97">
        <f>Juniori!NT22</f>
        <v>0</v>
      </c>
      <c r="NU19" s="97">
        <f>Juniori!NU22</f>
        <v>0</v>
      </c>
      <c r="NV19" s="97">
        <f>Juniori!NV22</f>
        <v>0</v>
      </c>
      <c r="NW19" s="97">
        <f>Juniori!NW22</f>
        <v>0</v>
      </c>
      <c r="NX19" s="97">
        <f>Juniori!NX22</f>
        <v>0</v>
      </c>
      <c r="NY19" s="97">
        <f>Juniori!NY22</f>
        <v>0</v>
      </c>
      <c r="NZ19" s="97">
        <f>Juniori!NZ22</f>
        <v>0</v>
      </c>
      <c r="OA19" s="97">
        <f>Juniori!OA22</f>
        <v>0</v>
      </c>
      <c r="OB19" s="97">
        <f>Juniori!OB22</f>
        <v>0</v>
      </c>
      <c r="OC19" s="97">
        <f>Juniori!OC22</f>
        <v>0</v>
      </c>
      <c r="OD19" s="97">
        <f>Juniori!OD22</f>
        <v>0</v>
      </c>
      <c r="OE19" s="97">
        <f>Juniori!OE22</f>
        <v>0</v>
      </c>
      <c r="OF19" s="97">
        <f>Juniori!OF22</f>
        <v>0</v>
      </c>
      <c r="OG19" s="97">
        <f>Juniori!OG22</f>
        <v>0</v>
      </c>
      <c r="OH19" s="97">
        <f>Juniori!OH22</f>
        <v>0</v>
      </c>
      <c r="OI19" s="97">
        <f>Juniori!OI22</f>
        <v>0</v>
      </c>
      <c r="OJ19" s="97">
        <f>Juniori!OJ22</f>
        <v>0</v>
      </c>
      <c r="OK19" s="97">
        <f>Juniori!OK22</f>
        <v>0</v>
      </c>
      <c r="OL19" s="97">
        <f>Juniori!OL22</f>
        <v>0</v>
      </c>
      <c r="OM19" s="97">
        <f>Juniori!OM22</f>
        <v>0</v>
      </c>
      <c r="ON19" s="97">
        <f>Juniori!ON22</f>
        <v>0</v>
      </c>
      <c r="OO19" s="97">
        <f>Juniori!OO22</f>
        <v>0</v>
      </c>
      <c r="OP19" s="97">
        <f>Juniori!OP22</f>
        <v>0</v>
      </c>
      <c r="OQ19" s="97">
        <f>Juniori!OQ22</f>
        <v>0</v>
      </c>
      <c r="OR19" s="97">
        <f>Juniori!OR22</f>
        <v>0</v>
      </c>
      <c r="OS19" s="97">
        <f>Juniori!OS22</f>
        <v>0</v>
      </c>
      <c r="OT19" s="97">
        <f>Juniori!OT22</f>
        <v>0</v>
      </c>
      <c r="OU19" s="97">
        <f>Juniori!OU22</f>
        <v>0</v>
      </c>
      <c r="OV19" s="97">
        <f>Juniori!OV22</f>
        <v>0</v>
      </c>
      <c r="OW19" s="97">
        <f>Juniori!OW22</f>
        <v>0</v>
      </c>
      <c r="OX19" s="97">
        <f>Juniori!OX22</f>
        <v>0</v>
      </c>
      <c r="OY19" s="97">
        <f>Juniori!OY22</f>
        <v>0</v>
      </c>
      <c r="OZ19" s="97">
        <f>Juniori!OZ22</f>
        <v>0</v>
      </c>
      <c r="PA19" s="97">
        <f>Juniori!PA22</f>
        <v>0</v>
      </c>
      <c r="PB19" s="97">
        <f>Juniori!PB22</f>
        <v>0</v>
      </c>
      <c r="PC19" s="97">
        <f>Juniori!PC22</f>
        <v>0</v>
      </c>
      <c r="PD19" s="97">
        <f>Juniori!PD22</f>
        <v>0</v>
      </c>
      <c r="PE19" s="97">
        <f>Juniori!PE22</f>
        <v>0</v>
      </c>
      <c r="PF19" s="97">
        <f>Juniori!PF22</f>
        <v>0</v>
      </c>
      <c r="PG19" s="97">
        <f>Juniori!PG22</f>
        <v>0</v>
      </c>
      <c r="PH19" s="97">
        <f>Juniori!PH22</f>
        <v>0</v>
      </c>
      <c r="PI19" s="97">
        <f>Juniori!PI22</f>
        <v>0</v>
      </c>
      <c r="PJ19" s="97">
        <f>Juniori!PJ22</f>
        <v>0</v>
      </c>
      <c r="PK19" s="97">
        <f>Juniori!PK22</f>
        <v>0</v>
      </c>
      <c r="PL19" s="97">
        <f>Juniori!PL22</f>
        <v>0</v>
      </c>
      <c r="PM19" s="97">
        <f>Juniori!PM22</f>
        <v>0</v>
      </c>
      <c r="PN19" s="97">
        <f>Juniori!PN22</f>
        <v>0</v>
      </c>
      <c r="PO19" s="97">
        <f>Juniori!PO22</f>
        <v>0</v>
      </c>
      <c r="PP19" s="97">
        <f>Juniori!PP22</f>
        <v>0</v>
      </c>
      <c r="PQ19" s="97">
        <f>Juniori!PQ22</f>
        <v>0</v>
      </c>
      <c r="PR19" s="97">
        <f>Juniori!PR22</f>
        <v>0</v>
      </c>
      <c r="PS19" s="97">
        <f>Juniori!PS22</f>
        <v>0</v>
      </c>
      <c r="PT19" s="97">
        <f>Juniori!PT22</f>
        <v>0</v>
      </c>
      <c r="PU19" s="97">
        <f>Juniori!PU22</f>
        <v>0</v>
      </c>
      <c r="PV19" s="97">
        <f>Juniori!PV22</f>
        <v>0</v>
      </c>
      <c r="PW19" s="97">
        <f>Juniori!PW22</f>
        <v>0</v>
      </c>
      <c r="PX19" s="97">
        <f>Juniori!PX22</f>
        <v>0</v>
      </c>
      <c r="PY19" s="97">
        <f>Juniori!PY22</f>
        <v>0</v>
      </c>
      <c r="PZ19" s="97">
        <f>Juniori!PZ22</f>
        <v>0</v>
      </c>
      <c r="QA19" s="97">
        <f>Juniori!QA22</f>
        <v>0</v>
      </c>
      <c r="QB19" s="97">
        <f>Juniori!QB22</f>
        <v>0</v>
      </c>
      <c r="QC19" s="97">
        <f>Juniori!QC22</f>
        <v>0</v>
      </c>
      <c r="QD19" s="97">
        <f>Juniori!QD22</f>
        <v>0</v>
      </c>
      <c r="QE19" s="97">
        <f>Juniori!QE22</f>
        <v>0</v>
      </c>
      <c r="QF19" s="97">
        <f>Juniori!QF22</f>
        <v>0</v>
      </c>
      <c r="QG19" s="97">
        <f>Juniori!QG22</f>
        <v>0</v>
      </c>
      <c r="QH19" s="97">
        <f>Juniori!QH22</f>
        <v>0</v>
      </c>
      <c r="QI19" s="97">
        <f>Juniori!QI22</f>
        <v>0</v>
      </c>
      <c r="QJ19" s="97">
        <f>Juniori!QJ22</f>
        <v>0</v>
      </c>
      <c r="QK19" s="97">
        <f>Juniori!QK22</f>
        <v>0</v>
      </c>
      <c r="QL19" s="97">
        <f>Juniori!QL22</f>
        <v>0</v>
      </c>
      <c r="QM19" s="97">
        <f>Juniori!QM22</f>
        <v>0</v>
      </c>
      <c r="QN19" s="97">
        <f>Juniori!QN22</f>
        <v>0</v>
      </c>
      <c r="QO19" s="97">
        <f>Juniori!QO22</f>
        <v>0</v>
      </c>
      <c r="QP19" s="97">
        <f>Juniori!QP22</f>
        <v>0</v>
      </c>
      <c r="QQ19" s="97">
        <f>Juniori!QQ22</f>
        <v>0</v>
      </c>
      <c r="QR19" s="97">
        <f>Juniori!QR22</f>
        <v>0</v>
      </c>
      <c r="QS19" s="97">
        <f>Juniori!QS22</f>
        <v>0</v>
      </c>
      <c r="QT19" s="97">
        <f>Juniori!QT22</f>
        <v>0</v>
      </c>
      <c r="QU19" s="97">
        <f>Juniori!QU22</f>
        <v>0</v>
      </c>
      <c r="QV19" s="97">
        <f>Juniori!QV22</f>
        <v>0</v>
      </c>
      <c r="QW19" s="97">
        <f>Juniori!QW22</f>
        <v>0</v>
      </c>
      <c r="QX19" s="97">
        <f>Juniori!QX22</f>
        <v>0</v>
      </c>
      <c r="QY19" s="97">
        <f>Juniori!QY22</f>
        <v>0</v>
      </c>
      <c r="QZ19" s="97">
        <f>Juniori!QZ22</f>
        <v>0</v>
      </c>
      <c r="RA19" s="97">
        <f>Juniori!RA22</f>
        <v>0</v>
      </c>
      <c r="RB19" s="97">
        <f>Juniori!RB22</f>
        <v>0</v>
      </c>
      <c r="RC19" s="97">
        <f>Juniori!RC22</f>
        <v>0</v>
      </c>
      <c r="RD19" s="97">
        <f>Juniori!RD22</f>
        <v>0</v>
      </c>
      <c r="RE19" s="97">
        <f>Juniori!RE22</f>
        <v>0</v>
      </c>
      <c r="RF19" s="97">
        <f>Juniori!RF22</f>
        <v>0</v>
      </c>
      <c r="RG19" s="97">
        <f>Juniori!RG22</f>
        <v>0</v>
      </c>
      <c r="RH19" s="97">
        <f>Juniori!RH22</f>
        <v>0</v>
      </c>
      <c r="RI19" s="97">
        <f>Juniori!RI22</f>
        <v>0</v>
      </c>
      <c r="RJ19" s="97">
        <f>Juniori!RJ22</f>
        <v>0</v>
      </c>
      <c r="RK19" s="97">
        <f>Juniori!RK22</f>
        <v>0</v>
      </c>
      <c r="RL19" s="97">
        <f>Juniori!RL22</f>
        <v>0</v>
      </c>
      <c r="RM19" s="97">
        <f>Juniori!RM22</f>
        <v>0</v>
      </c>
      <c r="RN19" s="97">
        <f>Juniori!RN22</f>
        <v>0</v>
      </c>
      <c r="RO19" s="97">
        <f>Juniori!RO22</f>
        <v>0</v>
      </c>
      <c r="RP19" s="97">
        <f>Juniori!RP22</f>
        <v>0</v>
      </c>
      <c r="RQ19" s="97">
        <f>Juniori!RQ22</f>
        <v>0</v>
      </c>
      <c r="RR19" s="97">
        <f>Juniori!RR22</f>
        <v>0</v>
      </c>
      <c r="RS19" s="97">
        <f>Juniori!RS22</f>
        <v>0</v>
      </c>
      <c r="RT19" s="97">
        <f>Juniori!RT22</f>
        <v>0</v>
      </c>
      <c r="RU19" s="97">
        <f>Juniori!RU22</f>
        <v>0</v>
      </c>
      <c r="RV19" s="97">
        <f>Juniori!RV22</f>
        <v>0</v>
      </c>
      <c r="RW19" s="97">
        <f>Juniori!RW22</f>
        <v>0</v>
      </c>
      <c r="RX19" s="97">
        <f>Juniori!RX22</f>
        <v>0</v>
      </c>
      <c r="RY19" s="97">
        <f>Juniori!RY22</f>
        <v>0</v>
      </c>
      <c r="RZ19" s="97">
        <f>Juniori!RZ22</f>
        <v>0</v>
      </c>
      <c r="SA19" s="97">
        <f>Juniori!SA22</f>
        <v>0</v>
      </c>
      <c r="SB19" s="97">
        <f>Juniori!SB22</f>
        <v>0</v>
      </c>
      <c r="SC19" s="97">
        <f>Juniori!SC22</f>
        <v>0</v>
      </c>
      <c r="SD19" s="97">
        <f>Juniori!SD22</f>
        <v>0</v>
      </c>
      <c r="SE19" s="97">
        <f>Juniori!SE22</f>
        <v>0</v>
      </c>
      <c r="SF19" s="97">
        <f>Juniori!SF22</f>
        <v>0</v>
      </c>
      <c r="SG19" s="97">
        <f>Juniori!SG22</f>
        <v>0</v>
      </c>
      <c r="SH19" s="97">
        <f>Juniori!SH22</f>
        <v>0</v>
      </c>
      <c r="SI19" s="97">
        <f>Juniori!SI22</f>
        <v>0</v>
      </c>
      <c r="SJ19" s="97">
        <f>Juniori!SJ22</f>
        <v>0</v>
      </c>
      <c r="SK19" s="97">
        <f>Juniori!SK22</f>
        <v>0</v>
      </c>
      <c r="SL19" s="97">
        <f>Juniori!SL22</f>
        <v>0</v>
      </c>
      <c r="SM19" s="97">
        <f>Juniori!SM22</f>
        <v>0</v>
      </c>
      <c r="SN19" s="97">
        <f>Juniori!SN22</f>
        <v>0</v>
      </c>
      <c r="SO19" s="97">
        <f>Juniori!SO22</f>
        <v>0</v>
      </c>
      <c r="SP19" s="97">
        <f>Juniori!SP22</f>
        <v>0</v>
      </c>
      <c r="SQ19" s="97">
        <f>Juniori!SQ22</f>
        <v>0</v>
      </c>
      <c r="SR19" s="97">
        <f>Juniori!SR22</f>
        <v>0</v>
      </c>
      <c r="SS19" s="97">
        <f>Juniori!SS22</f>
        <v>0</v>
      </c>
      <c r="ST19" s="97">
        <f>Juniori!ST22</f>
        <v>0</v>
      </c>
      <c r="SU19" s="97">
        <f>Juniori!SU22</f>
        <v>0</v>
      </c>
      <c r="SV19" s="97">
        <f>Juniori!SV22</f>
        <v>0</v>
      </c>
      <c r="SW19" s="97">
        <f>Juniori!SW22</f>
        <v>0</v>
      </c>
      <c r="SX19" s="97">
        <f>Juniori!SX22</f>
        <v>0</v>
      </c>
      <c r="SY19" s="97">
        <f>Juniori!SY22</f>
        <v>0</v>
      </c>
      <c r="SZ19" s="97">
        <f>Juniori!SZ22</f>
        <v>0</v>
      </c>
      <c r="TA19" s="97">
        <f>Juniori!TA22</f>
        <v>0</v>
      </c>
      <c r="TB19" s="97">
        <f>Juniori!TB22</f>
        <v>0</v>
      </c>
    </row>
    <row r="20" spans="1:522" s="10" customFormat="1" ht="18" customHeight="1" x14ac:dyDescent="0.2">
      <c r="A20" s="12">
        <v>11</v>
      </c>
      <c r="B20" s="11" t="s">
        <v>715</v>
      </c>
      <c r="C20" s="1">
        <v>13278</v>
      </c>
      <c r="D20" s="1"/>
      <c r="E20" s="59" t="s">
        <v>27</v>
      </c>
      <c r="F20" s="1">
        <v>4920</v>
      </c>
      <c r="G20" s="9" t="s">
        <v>96</v>
      </c>
      <c r="H20" s="4" t="s">
        <v>29</v>
      </c>
      <c r="I20" s="1">
        <f>SUM(K20:TB20)</f>
        <v>23</v>
      </c>
      <c r="J20" s="12">
        <f>Tabuľka311[[#This Row],[Stĺpec9]]</f>
        <v>23</v>
      </c>
      <c r="K20" s="97">
        <f>Seniori!K25</f>
        <v>0</v>
      </c>
      <c r="L20" s="97">
        <f>Seniori!L25</f>
        <v>0</v>
      </c>
      <c r="M20" s="97">
        <f>Seniori!M25</f>
        <v>0</v>
      </c>
      <c r="N20" s="97">
        <f>Seniori!N25</f>
        <v>0</v>
      </c>
      <c r="O20" s="97">
        <f>Seniori!O25</f>
        <v>0</v>
      </c>
      <c r="P20" s="97">
        <f>Seniori!P25</f>
        <v>0</v>
      </c>
      <c r="Q20" s="97">
        <f>Seniori!Q25</f>
        <v>0</v>
      </c>
      <c r="R20" s="97">
        <f>Seniori!R25</f>
        <v>0</v>
      </c>
      <c r="S20" s="97">
        <f>Seniori!S25</f>
        <v>0</v>
      </c>
      <c r="T20" s="97">
        <f>Seniori!T25</f>
        <v>0</v>
      </c>
      <c r="U20" s="97">
        <f>Seniori!U25</f>
        <v>0</v>
      </c>
      <c r="V20" s="97">
        <f>Seniori!V25</f>
        <v>0</v>
      </c>
      <c r="W20" s="97">
        <f>Seniori!W25</f>
        <v>0</v>
      </c>
      <c r="X20" s="97">
        <f>Seniori!X25</f>
        <v>0</v>
      </c>
      <c r="Y20" s="97">
        <f>Seniori!Y25</f>
        <v>0</v>
      </c>
      <c r="Z20" s="97">
        <f>Seniori!Z25</f>
        <v>0</v>
      </c>
      <c r="AA20" s="97">
        <f>Seniori!AA25</f>
        <v>0</v>
      </c>
      <c r="AB20" s="97">
        <f>Seniori!AB25</f>
        <v>0</v>
      </c>
      <c r="AC20" s="97">
        <f>Seniori!AC25</f>
        <v>0</v>
      </c>
      <c r="AD20" s="97">
        <f>Seniori!AD25</f>
        <v>0</v>
      </c>
      <c r="AE20" s="97">
        <f>Seniori!AE25</f>
        <v>0</v>
      </c>
      <c r="AF20" s="97">
        <f>Seniori!AF25</f>
        <v>0</v>
      </c>
      <c r="AG20" s="97">
        <f>Seniori!AG25</f>
        <v>0</v>
      </c>
      <c r="AH20" s="97">
        <f>Seniori!AH25</f>
        <v>0</v>
      </c>
      <c r="AI20" s="97">
        <f>Seniori!AI25</f>
        <v>0</v>
      </c>
      <c r="AJ20" s="97">
        <f>Seniori!AJ25</f>
        <v>0</v>
      </c>
      <c r="AK20" s="97">
        <f>Seniori!AK25</f>
        <v>0</v>
      </c>
      <c r="AL20" s="97">
        <f>Seniori!AL25</f>
        <v>0</v>
      </c>
      <c r="AM20" s="97">
        <f>Seniori!AM25</f>
        <v>0</v>
      </c>
      <c r="AN20" s="97">
        <f>Seniori!AN25</f>
        <v>0</v>
      </c>
      <c r="AO20" s="97">
        <f>Seniori!AO25</f>
        <v>0</v>
      </c>
      <c r="AP20" s="97">
        <f>Seniori!AP25</f>
        <v>0</v>
      </c>
      <c r="AQ20" s="97">
        <f>Seniori!AQ25</f>
        <v>0</v>
      </c>
      <c r="AR20" s="97">
        <f>Seniori!AR25</f>
        <v>0</v>
      </c>
      <c r="AS20" s="97">
        <f>Seniori!AS25</f>
        <v>0</v>
      </c>
      <c r="AT20" s="97">
        <f>Seniori!AT25</f>
        <v>0</v>
      </c>
      <c r="AU20" s="97">
        <f>Seniori!AU25</f>
        <v>0</v>
      </c>
      <c r="AV20" s="97">
        <f>Seniori!AV25</f>
        <v>0</v>
      </c>
      <c r="AW20" s="97">
        <f>Seniori!AW25</f>
        <v>0</v>
      </c>
      <c r="AX20" s="97">
        <f>Seniori!AX25</f>
        <v>0</v>
      </c>
      <c r="AY20" s="97">
        <f>Seniori!AY25</f>
        <v>0</v>
      </c>
      <c r="AZ20" s="97">
        <f>Seniori!AZ25</f>
        <v>0</v>
      </c>
      <c r="BA20" s="97">
        <f>Seniori!BA25</f>
        <v>0</v>
      </c>
      <c r="BB20" s="97">
        <f>Seniori!BB25</f>
        <v>0</v>
      </c>
      <c r="BC20" s="97">
        <f>Seniori!BC25</f>
        <v>0</v>
      </c>
      <c r="BD20" s="97">
        <f>Seniori!BD25</f>
        <v>0</v>
      </c>
      <c r="BE20" s="97">
        <f>Seniori!BE25</f>
        <v>0</v>
      </c>
      <c r="BF20" s="97">
        <f>Seniori!BF25</f>
        <v>0</v>
      </c>
      <c r="BG20" s="97">
        <f>Seniori!BG25</f>
        <v>0</v>
      </c>
      <c r="BH20" s="97">
        <f>Seniori!BH25</f>
        <v>0</v>
      </c>
      <c r="BI20" s="97">
        <f>Seniori!BI25</f>
        <v>0</v>
      </c>
      <c r="BJ20" s="97">
        <f>Seniori!BJ25</f>
        <v>0</v>
      </c>
      <c r="BK20" s="97">
        <f>Seniori!BK25</f>
        <v>0</v>
      </c>
      <c r="BL20" s="97">
        <f>Seniori!BL25</f>
        <v>0</v>
      </c>
      <c r="BM20" s="97">
        <f>Seniori!BM25</f>
        <v>0</v>
      </c>
      <c r="BN20" s="97">
        <f>Seniori!BN25</f>
        <v>0</v>
      </c>
      <c r="BO20" s="97">
        <f>Seniori!BO25</f>
        <v>0</v>
      </c>
      <c r="BP20" s="97">
        <f>Seniori!BP25</f>
        <v>0</v>
      </c>
      <c r="BQ20" s="97">
        <f>Seniori!BQ25</f>
        <v>0</v>
      </c>
      <c r="BR20" s="97">
        <f>Seniori!BR25</f>
        <v>0</v>
      </c>
      <c r="BS20" s="97">
        <f>Seniori!BS25</f>
        <v>0</v>
      </c>
      <c r="BT20" s="97">
        <f>Seniori!BT25</f>
        <v>0</v>
      </c>
      <c r="BU20" s="97">
        <f>Seniori!BU25</f>
        <v>0</v>
      </c>
      <c r="BV20" s="97">
        <f>Seniori!BV25</f>
        <v>0</v>
      </c>
      <c r="BW20" s="97">
        <f>Seniori!BW25</f>
        <v>0</v>
      </c>
      <c r="BX20" s="97">
        <f>Seniori!BX25</f>
        <v>0</v>
      </c>
      <c r="BY20" s="97">
        <f>Seniori!BY25</f>
        <v>0</v>
      </c>
      <c r="BZ20" s="97">
        <f>Seniori!BZ25</f>
        <v>0</v>
      </c>
      <c r="CA20" s="97">
        <f>Seniori!CA25</f>
        <v>0</v>
      </c>
      <c r="CB20" s="97">
        <f>Seniori!CB25</f>
        <v>0</v>
      </c>
      <c r="CC20" s="97">
        <f>Seniori!CC25</f>
        <v>0</v>
      </c>
      <c r="CD20" s="97">
        <f>Seniori!CD25</f>
        <v>0</v>
      </c>
      <c r="CE20" s="97">
        <f>Seniori!CE25</f>
        <v>0</v>
      </c>
      <c r="CF20" s="97">
        <f>Seniori!CF25</f>
        <v>0</v>
      </c>
      <c r="CG20" s="97">
        <f>Seniori!CG25</f>
        <v>0</v>
      </c>
      <c r="CH20" s="97">
        <f>Seniori!CH25</f>
        <v>0</v>
      </c>
      <c r="CI20" s="97">
        <f>Seniori!CI25</f>
        <v>0</v>
      </c>
      <c r="CJ20" s="97">
        <f>Seniori!CJ25</f>
        <v>0</v>
      </c>
      <c r="CK20" s="97">
        <f>Seniori!CK25</f>
        <v>0</v>
      </c>
      <c r="CL20" s="97">
        <f>Seniori!CL25</f>
        <v>0</v>
      </c>
      <c r="CM20" s="97">
        <f>Seniori!CM25</f>
        <v>0</v>
      </c>
      <c r="CN20" s="97">
        <f>Seniori!CN25</f>
        <v>0</v>
      </c>
      <c r="CO20" s="97">
        <f>Seniori!CO25</f>
        <v>0</v>
      </c>
      <c r="CP20" s="97">
        <f>Seniori!CP25</f>
        <v>0</v>
      </c>
      <c r="CQ20" s="97">
        <f>Seniori!CQ25</f>
        <v>0</v>
      </c>
      <c r="CR20" s="97">
        <f>Seniori!CR25</f>
        <v>0</v>
      </c>
      <c r="CS20" s="97">
        <f>Seniori!CS25</f>
        <v>0</v>
      </c>
      <c r="CT20" s="97">
        <f>Seniori!CT25</f>
        <v>0</v>
      </c>
      <c r="CU20" s="97">
        <f>Seniori!CU25</f>
        <v>0</v>
      </c>
      <c r="CV20" s="97">
        <f>Seniori!CV25</f>
        <v>0</v>
      </c>
      <c r="CW20" s="97">
        <f>Seniori!CW25</f>
        <v>0</v>
      </c>
      <c r="CX20" s="97">
        <f>Seniori!CX25</f>
        <v>0</v>
      </c>
      <c r="CY20" s="97">
        <f>Seniori!CY25</f>
        <v>0</v>
      </c>
      <c r="CZ20" s="97">
        <f>Seniori!CZ25</f>
        <v>0</v>
      </c>
      <c r="DA20" s="97">
        <f>Seniori!DA25</f>
        <v>0</v>
      </c>
      <c r="DB20" s="97">
        <f>Seniori!DB25</f>
        <v>0</v>
      </c>
      <c r="DC20" s="97">
        <f>Seniori!DC25</f>
        <v>0</v>
      </c>
      <c r="DD20" s="97">
        <f>Seniori!DD25</f>
        <v>0</v>
      </c>
      <c r="DE20" s="97">
        <f>Seniori!DE25</f>
        <v>0</v>
      </c>
      <c r="DF20" s="97">
        <f>Seniori!DF25</f>
        <v>0</v>
      </c>
      <c r="DG20" s="97">
        <f>Seniori!DG25</f>
        <v>0</v>
      </c>
      <c r="DH20" s="97">
        <f>Seniori!DH25</f>
        <v>0</v>
      </c>
      <c r="DI20" s="97">
        <f>Seniori!DI25</f>
        <v>0</v>
      </c>
      <c r="DJ20" s="97">
        <f>Seniori!DJ25</f>
        <v>0</v>
      </c>
      <c r="DK20" s="97">
        <f>Seniori!DK25</f>
        <v>0</v>
      </c>
      <c r="DL20" s="97">
        <f>Seniori!DL25</f>
        <v>0</v>
      </c>
      <c r="DM20" s="97">
        <f>Seniori!DM25</f>
        <v>0</v>
      </c>
      <c r="DN20" s="97">
        <f>Seniori!DN25</f>
        <v>0</v>
      </c>
      <c r="DO20" s="97">
        <f>Seniori!DO25</f>
        <v>0</v>
      </c>
      <c r="DP20" s="97">
        <f>Seniori!DP25</f>
        <v>0</v>
      </c>
      <c r="DQ20" s="97">
        <f>Seniori!DQ25</f>
        <v>0</v>
      </c>
      <c r="DR20" s="97">
        <f>Seniori!DR25</f>
        <v>0</v>
      </c>
      <c r="DS20" s="97">
        <f>Seniori!DS25</f>
        <v>0</v>
      </c>
      <c r="DT20" s="97">
        <f>Seniori!DT25</f>
        <v>0</v>
      </c>
      <c r="DU20" s="97">
        <f>Seniori!DU25</f>
        <v>0</v>
      </c>
      <c r="DV20" s="97">
        <f>Seniori!DV25</f>
        <v>0</v>
      </c>
      <c r="DW20" s="97">
        <f>Seniori!DW25</f>
        <v>0</v>
      </c>
      <c r="DX20" s="97">
        <f>Seniori!DX25</f>
        <v>0</v>
      </c>
      <c r="DY20" s="97">
        <f>Seniori!DY25</f>
        <v>0</v>
      </c>
      <c r="DZ20" s="97">
        <f>Seniori!DZ25</f>
        <v>0</v>
      </c>
      <c r="EA20" s="97">
        <f>Seniori!EA25</f>
        <v>0</v>
      </c>
      <c r="EB20" s="97">
        <f>Seniori!EB25</f>
        <v>0</v>
      </c>
      <c r="EC20" s="97">
        <f>Seniori!EC25</f>
        <v>0</v>
      </c>
      <c r="ED20" s="97">
        <f>Seniori!ED25</f>
        <v>0</v>
      </c>
      <c r="EE20" s="97">
        <f>Seniori!EE25</f>
        <v>0</v>
      </c>
      <c r="EF20" s="97">
        <f>Seniori!EF25</f>
        <v>0</v>
      </c>
      <c r="EG20" s="97">
        <f>Seniori!EG25</f>
        <v>0</v>
      </c>
      <c r="EH20" s="97">
        <f>Seniori!EH25</f>
        <v>0</v>
      </c>
      <c r="EI20" s="97">
        <f>Seniori!EI25</f>
        <v>0</v>
      </c>
      <c r="EJ20" s="97">
        <f>Seniori!EJ25</f>
        <v>0</v>
      </c>
      <c r="EK20" s="97">
        <f>Seniori!EK25</f>
        <v>0</v>
      </c>
      <c r="EL20" s="97">
        <f>Seniori!EL25</f>
        <v>0</v>
      </c>
      <c r="EM20" s="97">
        <f>Seniori!EM25</f>
        <v>0</v>
      </c>
      <c r="EN20" s="97">
        <f>Seniori!EN25</f>
        <v>0</v>
      </c>
      <c r="EO20" s="97">
        <f>Seniori!EO25</f>
        <v>0</v>
      </c>
      <c r="EP20" s="97">
        <f>Seniori!EP25</f>
        <v>0</v>
      </c>
      <c r="EQ20" s="97">
        <f>Seniori!EQ25</f>
        <v>0</v>
      </c>
      <c r="ER20" s="97">
        <f>Seniori!ER25</f>
        <v>0</v>
      </c>
      <c r="ES20" s="97">
        <f>Seniori!ES25</f>
        <v>0</v>
      </c>
      <c r="ET20" s="97">
        <f>Seniori!ET25</f>
        <v>0</v>
      </c>
      <c r="EU20" s="97">
        <f>Seniori!EU25</f>
        <v>0</v>
      </c>
      <c r="EV20" s="97">
        <f>Seniori!EV25</f>
        <v>0</v>
      </c>
      <c r="EW20" s="97">
        <f>Seniori!EW25</f>
        <v>0</v>
      </c>
      <c r="EX20" s="97">
        <f>Seniori!EX25</f>
        <v>0</v>
      </c>
      <c r="EY20" s="97">
        <f>Seniori!EY25</f>
        <v>0</v>
      </c>
      <c r="EZ20" s="97">
        <f>Seniori!EZ25</f>
        <v>0</v>
      </c>
      <c r="FA20" s="97">
        <f>Seniori!FA25</f>
        <v>0</v>
      </c>
      <c r="FB20" s="97">
        <f>Seniori!FB25</f>
        <v>0</v>
      </c>
      <c r="FC20" s="97">
        <f>Seniori!FC25</f>
        <v>0</v>
      </c>
      <c r="FD20" s="97">
        <f>Seniori!FD25</f>
        <v>0</v>
      </c>
      <c r="FE20" s="97">
        <f>Seniori!FE25</f>
        <v>0</v>
      </c>
      <c r="FF20" s="97">
        <f>Seniori!FF25</f>
        <v>0</v>
      </c>
      <c r="FG20" s="97">
        <f>Seniori!FG25</f>
        <v>0</v>
      </c>
      <c r="FH20" s="97">
        <f>Seniori!FH25</f>
        <v>0</v>
      </c>
      <c r="FI20" s="97">
        <f>Seniori!FI25</f>
        <v>0</v>
      </c>
      <c r="FJ20" s="97">
        <f>Seniori!FJ25</f>
        <v>0</v>
      </c>
      <c r="FK20" s="97">
        <f>Seniori!FK25</f>
        <v>0</v>
      </c>
      <c r="FL20" s="97">
        <f>Seniori!FL25</f>
        <v>0</v>
      </c>
      <c r="FM20" s="97">
        <f>Seniori!FM25</f>
        <v>0</v>
      </c>
      <c r="FN20" s="97">
        <f>Seniori!FN25</f>
        <v>0</v>
      </c>
      <c r="FO20" s="97">
        <f>Seniori!FO25</f>
        <v>0</v>
      </c>
      <c r="FP20" s="97">
        <f>Seniori!FP25</f>
        <v>0</v>
      </c>
      <c r="FQ20" s="97">
        <f>Seniori!FQ25</f>
        <v>0</v>
      </c>
      <c r="FR20" s="97">
        <f>Seniori!FR25</f>
        <v>0</v>
      </c>
      <c r="FS20" s="97">
        <f>Seniori!FS25</f>
        <v>0</v>
      </c>
      <c r="FT20" s="97">
        <f>Seniori!FT25</f>
        <v>0</v>
      </c>
      <c r="FU20" s="97">
        <f>Seniori!FU25</f>
        <v>0</v>
      </c>
      <c r="FV20" s="97">
        <f>Seniori!FV25</f>
        <v>0</v>
      </c>
      <c r="FW20" s="97">
        <f>Seniori!FW25</f>
        <v>0</v>
      </c>
      <c r="FX20" s="97">
        <f>Seniori!FX25</f>
        <v>0</v>
      </c>
      <c r="FY20" s="97">
        <f>Seniori!FY25</f>
        <v>0</v>
      </c>
      <c r="FZ20" s="97">
        <f>Seniori!FZ25</f>
        <v>0</v>
      </c>
      <c r="GA20" s="97">
        <f>Seniori!GA25</f>
        <v>0</v>
      </c>
      <c r="GB20" s="97">
        <f>Seniori!GB25</f>
        <v>0</v>
      </c>
      <c r="GC20" s="97">
        <f>Seniori!GC25</f>
        <v>0</v>
      </c>
      <c r="GD20" s="97">
        <f>Seniori!GD25</f>
        <v>0</v>
      </c>
      <c r="GE20" s="97">
        <f>Seniori!GE25</f>
        <v>0</v>
      </c>
      <c r="GF20" s="97">
        <f>Seniori!GF25</f>
        <v>0</v>
      </c>
      <c r="GG20" s="97">
        <f>Seniori!GG25</f>
        <v>0</v>
      </c>
      <c r="GH20" s="97">
        <f>Seniori!GH25</f>
        <v>0</v>
      </c>
      <c r="GI20" s="97">
        <f>Seniori!GI25</f>
        <v>0</v>
      </c>
      <c r="GJ20" s="97">
        <f>Seniori!GJ25</f>
        <v>0</v>
      </c>
      <c r="GK20" s="97">
        <f>Seniori!GK25</f>
        <v>0</v>
      </c>
      <c r="GL20" s="97">
        <f>Seniori!GL25</f>
        <v>0</v>
      </c>
      <c r="GM20" s="97">
        <f>Seniori!GM25</f>
        <v>0</v>
      </c>
      <c r="GN20" s="97">
        <f>Seniori!GN25</f>
        <v>0</v>
      </c>
      <c r="GO20" s="97">
        <f>Seniori!GO25</f>
        <v>0</v>
      </c>
      <c r="GP20" s="97">
        <f>Seniori!GP25</f>
        <v>0</v>
      </c>
      <c r="GQ20" s="97">
        <f>Seniori!GQ25</f>
        <v>0</v>
      </c>
      <c r="GR20" s="97">
        <f>Seniori!GR25</f>
        <v>0</v>
      </c>
      <c r="GS20" s="97">
        <f>Seniori!GS25</f>
        <v>0</v>
      </c>
      <c r="GT20" s="97">
        <f>Seniori!GT25</f>
        <v>0</v>
      </c>
      <c r="GU20" s="97">
        <f>Seniori!GU25</f>
        <v>0</v>
      </c>
      <c r="GV20" s="97">
        <f>Seniori!GV25</f>
        <v>0</v>
      </c>
      <c r="GW20" s="97">
        <f>Seniori!GW25</f>
        <v>0</v>
      </c>
      <c r="GX20" s="97">
        <f>Seniori!GX25</f>
        <v>0</v>
      </c>
      <c r="GY20" s="97">
        <f>Seniori!GY25</f>
        <v>0</v>
      </c>
      <c r="GZ20" s="97">
        <f>Seniori!GZ25</f>
        <v>0</v>
      </c>
      <c r="HA20" s="97">
        <f>Seniori!HA25</f>
        <v>0</v>
      </c>
      <c r="HB20" s="97">
        <f>Seniori!HB25</f>
        <v>0</v>
      </c>
      <c r="HC20" s="97">
        <f>Seniori!HC25</f>
        <v>0</v>
      </c>
      <c r="HD20" s="97">
        <f>Seniori!HD25</f>
        <v>0</v>
      </c>
      <c r="HE20" s="97">
        <f>Seniori!HE25</f>
        <v>0</v>
      </c>
      <c r="HF20" s="97">
        <f>Seniori!HF25</f>
        <v>0</v>
      </c>
      <c r="HG20" s="97">
        <f>Seniori!HG25</f>
        <v>0</v>
      </c>
      <c r="HH20" s="97">
        <f>Seniori!HH25</f>
        <v>0</v>
      </c>
      <c r="HI20" s="97">
        <f>Seniori!HI25</f>
        <v>0</v>
      </c>
      <c r="HJ20" s="97">
        <f>Seniori!HJ25</f>
        <v>9</v>
      </c>
      <c r="HK20" s="97">
        <f>Seniori!HK25</f>
        <v>5</v>
      </c>
      <c r="HL20" s="97">
        <f>Seniori!HL25</f>
        <v>0</v>
      </c>
      <c r="HM20" s="97">
        <f>Seniori!HM25</f>
        <v>0</v>
      </c>
      <c r="HN20" s="97">
        <f>Seniori!HN25</f>
        <v>0</v>
      </c>
      <c r="HO20" s="97">
        <f>Seniori!HO25</f>
        <v>0</v>
      </c>
      <c r="HP20" s="97">
        <f>Seniori!HP25</f>
        <v>0</v>
      </c>
      <c r="HQ20" s="97">
        <f>Seniori!HQ25</f>
        <v>0</v>
      </c>
      <c r="HR20" s="97">
        <f>Seniori!HR25</f>
        <v>0</v>
      </c>
      <c r="HS20" s="97">
        <f>Seniori!HS25</f>
        <v>0</v>
      </c>
      <c r="HT20" s="97">
        <f>Seniori!HT25</f>
        <v>9</v>
      </c>
      <c r="HU20" s="97">
        <f>Seniori!HU25</f>
        <v>0</v>
      </c>
      <c r="HV20" s="97">
        <f>Seniori!HV25</f>
        <v>0</v>
      </c>
      <c r="HW20" s="97">
        <f>Seniori!HW25</f>
        <v>0</v>
      </c>
      <c r="HX20" s="97">
        <f>Seniori!HX25</f>
        <v>0</v>
      </c>
      <c r="HY20" s="97">
        <f>Seniori!HY25</f>
        <v>0</v>
      </c>
      <c r="HZ20" s="97">
        <f>Seniori!HZ25</f>
        <v>0</v>
      </c>
      <c r="IA20" s="97">
        <f>Seniori!IA25</f>
        <v>0</v>
      </c>
      <c r="IB20" s="97">
        <f>Seniori!IB25</f>
        <v>0</v>
      </c>
      <c r="IC20" s="97">
        <f>Seniori!IC25</f>
        <v>0</v>
      </c>
      <c r="ID20" s="97">
        <f>Seniori!ID25</f>
        <v>0</v>
      </c>
      <c r="IE20" s="97">
        <f>Seniori!IE25</f>
        <v>0</v>
      </c>
      <c r="IF20" s="97">
        <f>Seniori!IF25</f>
        <v>0</v>
      </c>
      <c r="IG20" s="97">
        <f>Seniori!IG25</f>
        <v>0</v>
      </c>
      <c r="IH20" s="97">
        <f>Seniori!IH25</f>
        <v>0</v>
      </c>
      <c r="II20" s="97">
        <f>Seniori!II25</f>
        <v>0</v>
      </c>
      <c r="IJ20" s="97">
        <f>Seniori!IJ25</f>
        <v>0</v>
      </c>
      <c r="IK20" s="97">
        <f>Seniori!IK25</f>
        <v>0</v>
      </c>
      <c r="IL20" s="97">
        <f>Seniori!IL25</f>
        <v>0</v>
      </c>
      <c r="IM20" s="97">
        <f>Seniori!IM25</f>
        <v>0</v>
      </c>
      <c r="IN20" s="97">
        <f>Seniori!IN25</f>
        <v>0</v>
      </c>
      <c r="IO20" s="97">
        <f>Seniori!IO25</f>
        <v>0</v>
      </c>
      <c r="IP20" s="97">
        <f>Seniori!IP25</f>
        <v>0</v>
      </c>
      <c r="IQ20" s="97">
        <f>Seniori!IQ25</f>
        <v>0</v>
      </c>
      <c r="IR20" s="97">
        <f>Seniori!IR25</f>
        <v>0</v>
      </c>
      <c r="IS20" s="97">
        <f>Seniori!IS25</f>
        <v>0</v>
      </c>
      <c r="IT20" s="97">
        <f>Seniori!IT25</f>
        <v>0</v>
      </c>
      <c r="IU20" s="97">
        <f>Seniori!IU25</f>
        <v>0</v>
      </c>
      <c r="IV20" s="97">
        <f>Seniori!IV25</f>
        <v>0</v>
      </c>
      <c r="IW20" s="97">
        <f>Seniori!IW25</f>
        <v>0</v>
      </c>
      <c r="IX20" s="97">
        <f>Seniori!IX25</f>
        <v>0</v>
      </c>
      <c r="IY20" s="97">
        <f>Seniori!IY25</f>
        <v>0</v>
      </c>
      <c r="IZ20" s="97">
        <f>Seniori!IZ25</f>
        <v>0</v>
      </c>
      <c r="JA20" s="97">
        <f>Seniori!JA25</f>
        <v>0</v>
      </c>
      <c r="JB20" s="97">
        <f>Seniori!JB25</f>
        <v>0</v>
      </c>
      <c r="JC20" s="97">
        <f>Seniori!JC25</f>
        <v>0</v>
      </c>
      <c r="JD20" s="97">
        <f>Seniori!JD25</f>
        <v>0</v>
      </c>
      <c r="JE20" s="97">
        <f>Seniori!JE25</f>
        <v>0</v>
      </c>
      <c r="JF20" s="97">
        <f>Seniori!JF25</f>
        <v>0</v>
      </c>
      <c r="JG20" s="97">
        <f>Seniori!JG25</f>
        <v>0</v>
      </c>
      <c r="JH20" s="97">
        <f>Seniori!JH25</f>
        <v>0</v>
      </c>
      <c r="JI20" s="97">
        <f>Seniori!JI25</f>
        <v>0</v>
      </c>
      <c r="JJ20" s="97">
        <f>Seniori!JJ25</f>
        <v>0</v>
      </c>
      <c r="JK20" s="97">
        <f>Seniori!JK25</f>
        <v>0</v>
      </c>
      <c r="JL20" s="97">
        <f>Seniori!JL25</f>
        <v>0</v>
      </c>
      <c r="JM20" s="97">
        <f>Seniori!JM25</f>
        <v>0</v>
      </c>
      <c r="JN20" s="97">
        <f>Seniori!JN25</f>
        <v>0</v>
      </c>
      <c r="JO20" s="97">
        <f>Seniori!JO25</f>
        <v>0</v>
      </c>
      <c r="JP20" s="97">
        <f>Seniori!JP25</f>
        <v>0</v>
      </c>
      <c r="JQ20" s="97">
        <f>Seniori!JQ25</f>
        <v>0</v>
      </c>
      <c r="JR20" s="97">
        <f>Seniori!JR25</f>
        <v>0</v>
      </c>
      <c r="JS20" s="97">
        <f>Seniori!JS25</f>
        <v>0</v>
      </c>
      <c r="JT20" s="97">
        <f>Seniori!JT25</f>
        <v>0</v>
      </c>
      <c r="JU20" s="97">
        <f>Seniori!JU25</f>
        <v>0</v>
      </c>
      <c r="JV20" s="97">
        <f>Seniori!JV25</f>
        <v>0</v>
      </c>
      <c r="JW20" s="97">
        <f>Seniori!JW25</f>
        <v>0</v>
      </c>
      <c r="JX20" s="97">
        <f>Seniori!JX25</f>
        <v>0</v>
      </c>
      <c r="JY20" s="97">
        <f>Seniori!JY25</f>
        <v>0</v>
      </c>
      <c r="JZ20" s="97">
        <f>Seniori!JZ25</f>
        <v>0</v>
      </c>
      <c r="KA20" s="97">
        <f>Seniori!KA25</f>
        <v>0</v>
      </c>
      <c r="KB20" s="97">
        <f>Seniori!KB25</f>
        <v>0</v>
      </c>
      <c r="KC20" s="97">
        <f>Seniori!KC25</f>
        <v>0</v>
      </c>
      <c r="KD20" s="97">
        <f>Seniori!KD25</f>
        <v>0</v>
      </c>
      <c r="KE20" s="97">
        <f>Seniori!KE25</f>
        <v>0</v>
      </c>
      <c r="KF20" s="97">
        <f>Seniori!KF25</f>
        <v>0</v>
      </c>
      <c r="KG20" s="97">
        <f>Seniori!KG25</f>
        <v>0</v>
      </c>
      <c r="KH20" s="97">
        <f>Seniori!KH25</f>
        <v>0</v>
      </c>
      <c r="KI20" s="97">
        <f>Seniori!KI25</f>
        <v>0</v>
      </c>
      <c r="KJ20" s="97">
        <f>Seniori!KJ25</f>
        <v>0</v>
      </c>
      <c r="KK20" s="97">
        <f>Seniori!KK25</f>
        <v>0</v>
      </c>
      <c r="KL20" s="97">
        <f>Seniori!KL25</f>
        <v>0</v>
      </c>
      <c r="KM20" s="97">
        <f>Seniori!KM25</f>
        <v>0</v>
      </c>
      <c r="KN20" s="97">
        <f>Seniori!KN25</f>
        <v>0</v>
      </c>
      <c r="KO20" s="97">
        <f>Seniori!KO25</f>
        <v>0</v>
      </c>
      <c r="KP20" s="97">
        <f>Seniori!KP25</f>
        <v>0</v>
      </c>
      <c r="KQ20" s="97">
        <f>Seniori!KQ25</f>
        <v>0</v>
      </c>
      <c r="KR20" s="97">
        <f>Seniori!KR25</f>
        <v>0</v>
      </c>
      <c r="KS20" s="97">
        <f>Seniori!KS25</f>
        <v>0</v>
      </c>
      <c r="KT20" s="97">
        <f>Seniori!KT25</f>
        <v>0</v>
      </c>
      <c r="KU20" s="97">
        <f>Seniori!KU25</f>
        <v>0</v>
      </c>
      <c r="KV20" s="97">
        <f>Seniori!KV25</f>
        <v>0</v>
      </c>
      <c r="KW20" s="97">
        <f>Seniori!KW25</f>
        <v>0</v>
      </c>
      <c r="KX20" s="97">
        <f>Seniori!KX25</f>
        <v>0</v>
      </c>
      <c r="KY20" s="97">
        <f>Seniori!KY25</f>
        <v>0</v>
      </c>
      <c r="KZ20" s="97">
        <f>Seniori!KZ25</f>
        <v>0</v>
      </c>
      <c r="LA20" s="97">
        <f>Seniori!LA25</f>
        <v>0</v>
      </c>
      <c r="LB20" s="97">
        <f>Seniori!LB25</f>
        <v>0</v>
      </c>
      <c r="LC20" s="97">
        <f>Seniori!LC25</f>
        <v>0</v>
      </c>
      <c r="LD20" s="97">
        <f>Seniori!LD25</f>
        <v>0</v>
      </c>
      <c r="LE20" s="97">
        <f>Seniori!LE25</f>
        <v>0</v>
      </c>
      <c r="LF20" s="97">
        <f>Seniori!LF25</f>
        <v>0</v>
      </c>
      <c r="LG20" s="97">
        <f>Seniori!LG25</f>
        <v>0</v>
      </c>
      <c r="LH20" s="97">
        <f>Seniori!LH25</f>
        <v>0</v>
      </c>
      <c r="LI20" s="97">
        <f>Seniori!LI25</f>
        <v>0</v>
      </c>
      <c r="LJ20" s="97">
        <f>Seniori!LJ25</f>
        <v>0</v>
      </c>
      <c r="LK20" s="97">
        <f>Seniori!LK25</f>
        <v>0</v>
      </c>
      <c r="LL20" s="97">
        <f>Seniori!LL25</f>
        <v>0</v>
      </c>
      <c r="LM20" s="97">
        <f>Seniori!LM25</f>
        <v>0</v>
      </c>
      <c r="LN20" s="97">
        <f>Seniori!LN25</f>
        <v>0</v>
      </c>
      <c r="LO20" s="97">
        <f>Seniori!LO25</f>
        <v>0</v>
      </c>
      <c r="LP20" s="97">
        <f>Seniori!LP25</f>
        <v>0</v>
      </c>
      <c r="LQ20" s="97">
        <f>Seniori!LQ25</f>
        <v>0</v>
      </c>
      <c r="LR20" s="97">
        <f>Seniori!LR25</f>
        <v>0</v>
      </c>
      <c r="LS20" s="97">
        <f>Seniori!LS25</f>
        <v>0</v>
      </c>
      <c r="LT20" s="97">
        <f>Seniori!LT25</f>
        <v>0</v>
      </c>
      <c r="LU20" s="97">
        <f>Seniori!LU25</f>
        <v>0</v>
      </c>
      <c r="LV20" s="97">
        <f>Seniori!LV25</f>
        <v>0</v>
      </c>
      <c r="LW20" s="97">
        <f>Seniori!LW25</f>
        <v>0</v>
      </c>
      <c r="LX20" s="97">
        <f>Seniori!LX25</f>
        <v>0</v>
      </c>
      <c r="LY20" s="97">
        <f>Seniori!LY25</f>
        <v>0</v>
      </c>
      <c r="LZ20" s="97">
        <f>Seniori!LZ25</f>
        <v>0</v>
      </c>
      <c r="MA20" s="97">
        <f>Seniori!MA25</f>
        <v>0</v>
      </c>
      <c r="MB20" s="97">
        <f>Seniori!MB25</f>
        <v>0</v>
      </c>
      <c r="MC20" s="97">
        <f>Seniori!MC25</f>
        <v>0</v>
      </c>
      <c r="MD20" s="97">
        <f>Seniori!MD25</f>
        <v>0</v>
      </c>
      <c r="ME20" s="97">
        <f>Seniori!ME25</f>
        <v>0</v>
      </c>
      <c r="MF20" s="97">
        <f>Seniori!MF25</f>
        <v>0</v>
      </c>
      <c r="MG20" s="97">
        <f>Seniori!MG25</f>
        <v>0</v>
      </c>
      <c r="MH20" s="97">
        <f>Seniori!MH25</f>
        <v>0</v>
      </c>
      <c r="MI20" s="97">
        <f>Seniori!MI25</f>
        <v>0</v>
      </c>
      <c r="MJ20" s="97">
        <f>Seniori!MJ25</f>
        <v>0</v>
      </c>
      <c r="MK20" s="97">
        <f>Seniori!MK25</f>
        <v>0</v>
      </c>
      <c r="ML20" s="97">
        <f>Seniori!ML25</f>
        <v>0</v>
      </c>
      <c r="MM20" s="97">
        <f>Seniori!MM25</f>
        <v>0</v>
      </c>
      <c r="MN20" s="97">
        <f>Seniori!MN25</f>
        <v>0</v>
      </c>
      <c r="MO20" s="97">
        <f>Seniori!MO25</f>
        <v>0</v>
      </c>
      <c r="MP20" s="97">
        <f>Seniori!MP25</f>
        <v>0</v>
      </c>
      <c r="MQ20" s="97">
        <f>Seniori!MQ25</f>
        <v>0</v>
      </c>
      <c r="MR20" s="97">
        <f>Seniori!MR25</f>
        <v>0</v>
      </c>
      <c r="MS20" s="97">
        <f>Seniori!MS25</f>
        <v>0</v>
      </c>
      <c r="MT20" s="97">
        <f>Seniori!MT25</f>
        <v>0</v>
      </c>
      <c r="MU20" s="97">
        <f>Seniori!MU25</f>
        <v>0</v>
      </c>
      <c r="MV20" s="97">
        <f>Seniori!MV25</f>
        <v>0</v>
      </c>
      <c r="MW20" s="97">
        <f>Seniori!MW25</f>
        <v>0</v>
      </c>
      <c r="MX20" s="97">
        <f>Seniori!MX25</f>
        <v>0</v>
      </c>
      <c r="MY20" s="97">
        <f>Seniori!MY25</f>
        <v>0</v>
      </c>
      <c r="MZ20" s="97">
        <f>Seniori!MZ25</f>
        <v>0</v>
      </c>
      <c r="NA20" s="97">
        <f>Seniori!NA25</f>
        <v>0</v>
      </c>
      <c r="NB20" s="97">
        <f>Seniori!NB25</f>
        <v>0</v>
      </c>
      <c r="NC20" s="97">
        <f>Seniori!NC25</f>
        <v>0</v>
      </c>
      <c r="ND20" s="97">
        <f>Seniori!ND25</f>
        <v>0</v>
      </c>
      <c r="NE20" s="97">
        <f>Seniori!NE25</f>
        <v>0</v>
      </c>
      <c r="NF20" s="97">
        <f>Seniori!NF25</f>
        <v>0</v>
      </c>
      <c r="NG20" s="97">
        <f>Seniori!NG25</f>
        <v>0</v>
      </c>
      <c r="NH20" s="97">
        <f>Seniori!NH25</f>
        <v>0</v>
      </c>
      <c r="NI20" s="97">
        <f>Seniori!NI25</f>
        <v>0</v>
      </c>
      <c r="NJ20" s="97">
        <f>Seniori!NJ25</f>
        <v>0</v>
      </c>
      <c r="NK20" s="97">
        <f>Seniori!NK25</f>
        <v>0</v>
      </c>
      <c r="NL20" s="97">
        <f>Seniori!NL25</f>
        <v>0</v>
      </c>
      <c r="NM20" s="97">
        <f>Seniori!NM25</f>
        <v>0</v>
      </c>
      <c r="NN20" s="97">
        <f>Seniori!NN25</f>
        <v>0</v>
      </c>
      <c r="NO20" s="97">
        <f>Seniori!NO25</f>
        <v>0</v>
      </c>
      <c r="NP20" s="97">
        <f>Seniori!NP25</f>
        <v>0</v>
      </c>
      <c r="NQ20" s="97">
        <f>Seniori!NQ25</f>
        <v>0</v>
      </c>
      <c r="NR20" s="97">
        <f>Seniori!NR25</f>
        <v>0</v>
      </c>
      <c r="NS20" s="97">
        <f>Seniori!NS25</f>
        <v>0</v>
      </c>
      <c r="NT20" s="97">
        <f>Seniori!NT25</f>
        <v>0</v>
      </c>
      <c r="NU20" s="97">
        <f>Seniori!NU25</f>
        <v>0</v>
      </c>
      <c r="NV20" s="97">
        <f>Seniori!NV25</f>
        <v>0</v>
      </c>
      <c r="NW20" s="97">
        <f>Seniori!NW25</f>
        <v>0</v>
      </c>
      <c r="NX20" s="97">
        <f>Seniori!NX25</f>
        <v>0</v>
      </c>
      <c r="NY20" s="97">
        <f>Seniori!NY25</f>
        <v>0</v>
      </c>
      <c r="NZ20" s="97">
        <f>Seniori!NZ25</f>
        <v>0</v>
      </c>
      <c r="OA20" s="97">
        <f>Seniori!OA25</f>
        <v>0</v>
      </c>
      <c r="OB20" s="97">
        <f>Seniori!OB25</f>
        <v>0</v>
      </c>
      <c r="OC20" s="97">
        <f>Seniori!OC25</f>
        <v>0</v>
      </c>
      <c r="OD20" s="97">
        <f>Seniori!OD25</f>
        <v>0</v>
      </c>
      <c r="OE20" s="97">
        <f>Seniori!OE25</f>
        <v>0</v>
      </c>
      <c r="OF20" s="97">
        <f>Seniori!OF25</f>
        <v>0</v>
      </c>
      <c r="OG20" s="97">
        <f>Seniori!OG25</f>
        <v>0</v>
      </c>
      <c r="OH20" s="97">
        <f>Seniori!OH25</f>
        <v>0</v>
      </c>
      <c r="OI20" s="97">
        <f>Seniori!OI25</f>
        <v>0</v>
      </c>
      <c r="OJ20" s="97">
        <f>Seniori!OJ25</f>
        <v>0</v>
      </c>
      <c r="OK20" s="97">
        <f>Seniori!OK25</f>
        <v>0</v>
      </c>
      <c r="OL20" s="97">
        <f>Seniori!OL25</f>
        <v>0</v>
      </c>
      <c r="OM20" s="97">
        <f>Seniori!OM25</f>
        <v>0</v>
      </c>
      <c r="ON20" s="97">
        <f>Seniori!ON25</f>
        <v>0</v>
      </c>
      <c r="OO20" s="97">
        <f>Seniori!OO25</f>
        <v>0</v>
      </c>
      <c r="OP20" s="97">
        <f>Seniori!OP25</f>
        <v>0</v>
      </c>
      <c r="OQ20" s="97">
        <f>Seniori!OQ25</f>
        <v>0</v>
      </c>
      <c r="OR20" s="97">
        <f>Seniori!OR25</f>
        <v>0</v>
      </c>
      <c r="OS20" s="97">
        <f>Seniori!OS25</f>
        <v>0</v>
      </c>
      <c r="OT20" s="97">
        <f>Seniori!OT25</f>
        <v>0</v>
      </c>
      <c r="OU20" s="97">
        <f>Seniori!OU25</f>
        <v>0</v>
      </c>
      <c r="OV20" s="97">
        <f>Seniori!OV25</f>
        <v>0</v>
      </c>
      <c r="OW20" s="97">
        <f>Seniori!OW25</f>
        <v>0</v>
      </c>
      <c r="OX20" s="97">
        <f>Seniori!OX25</f>
        <v>0</v>
      </c>
      <c r="OY20" s="97">
        <f>Seniori!OY25</f>
        <v>0</v>
      </c>
      <c r="OZ20" s="97">
        <f>Seniori!OZ25</f>
        <v>0</v>
      </c>
      <c r="PA20" s="97">
        <f>Seniori!PA25</f>
        <v>0</v>
      </c>
      <c r="PB20" s="97">
        <f>Seniori!PB25</f>
        <v>0</v>
      </c>
      <c r="PC20" s="97">
        <f>Seniori!PC25</f>
        <v>0</v>
      </c>
      <c r="PD20" s="97">
        <f>Seniori!PD25</f>
        <v>0</v>
      </c>
      <c r="PE20" s="97">
        <f>Seniori!PE25</f>
        <v>0</v>
      </c>
      <c r="PF20" s="97">
        <f>Seniori!PF25</f>
        <v>0</v>
      </c>
      <c r="PG20" s="97">
        <f>Seniori!PG25</f>
        <v>0</v>
      </c>
      <c r="PH20" s="97">
        <f>Seniori!PH25</f>
        <v>0</v>
      </c>
      <c r="PI20" s="97">
        <f>Seniori!PI25</f>
        <v>0</v>
      </c>
      <c r="PJ20" s="97">
        <f>Seniori!PJ25</f>
        <v>0</v>
      </c>
      <c r="PK20" s="97">
        <f>Seniori!PK25</f>
        <v>0</v>
      </c>
      <c r="PL20" s="97">
        <f>Seniori!PL25</f>
        <v>0</v>
      </c>
      <c r="PM20" s="97">
        <f>Seniori!PM25</f>
        <v>0</v>
      </c>
      <c r="PN20" s="97">
        <f>Seniori!PN25</f>
        <v>0</v>
      </c>
      <c r="PO20" s="97">
        <f>Seniori!PO25</f>
        <v>0</v>
      </c>
      <c r="PP20" s="97">
        <f>Seniori!PP25</f>
        <v>0</v>
      </c>
      <c r="PQ20" s="97">
        <f>Seniori!PQ25</f>
        <v>0</v>
      </c>
      <c r="PR20" s="97">
        <f>Seniori!PR25</f>
        <v>0</v>
      </c>
      <c r="PS20" s="97">
        <f>Seniori!PS25</f>
        <v>0</v>
      </c>
      <c r="PT20" s="97">
        <f>Seniori!PT25</f>
        <v>0</v>
      </c>
      <c r="PU20" s="97">
        <f>Seniori!PU25</f>
        <v>0</v>
      </c>
      <c r="PV20" s="97">
        <f>Seniori!PV25</f>
        <v>0</v>
      </c>
      <c r="PW20" s="97">
        <f>Seniori!PW25</f>
        <v>0</v>
      </c>
      <c r="PX20" s="97">
        <f>Seniori!PX25</f>
        <v>0</v>
      </c>
      <c r="PY20" s="97">
        <f>Seniori!PY25</f>
        <v>0</v>
      </c>
      <c r="PZ20" s="97">
        <f>Seniori!PZ25</f>
        <v>0</v>
      </c>
      <c r="QA20" s="97">
        <f>Seniori!QA25</f>
        <v>0</v>
      </c>
      <c r="QB20" s="97">
        <f>Seniori!QB25</f>
        <v>0</v>
      </c>
      <c r="QC20" s="97">
        <f>Seniori!QC25</f>
        <v>0</v>
      </c>
      <c r="QD20" s="97">
        <f>Seniori!QD25</f>
        <v>0</v>
      </c>
      <c r="QE20" s="97">
        <f>Seniori!QE25</f>
        <v>0</v>
      </c>
      <c r="QF20" s="97">
        <f>Seniori!QF25</f>
        <v>0</v>
      </c>
      <c r="QG20" s="97">
        <f>Seniori!QG25</f>
        <v>0</v>
      </c>
      <c r="QH20" s="97">
        <f>Seniori!QH25</f>
        <v>0</v>
      </c>
      <c r="QI20" s="97">
        <f>Seniori!QI25</f>
        <v>0</v>
      </c>
      <c r="QJ20" s="97">
        <f>Seniori!QJ25</f>
        <v>0</v>
      </c>
      <c r="QK20" s="97">
        <f>Seniori!QK25</f>
        <v>0</v>
      </c>
      <c r="QL20" s="97">
        <f>Seniori!QL25</f>
        <v>0</v>
      </c>
      <c r="QM20" s="97">
        <f>Seniori!QM25</f>
        <v>0</v>
      </c>
      <c r="QN20" s="97">
        <f>Seniori!QN25</f>
        <v>0</v>
      </c>
      <c r="QO20" s="97">
        <f>Seniori!QO25</f>
        <v>0</v>
      </c>
      <c r="QP20" s="97">
        <f>Seniori!QP25</f>
        <v>0</v>
      </c>
      <c r="QQ20" s="97">
        <f>Seniori!QQ25</f>
        <v>0</v>
      </c>
      <c r="QR20" s="97">
        <f>Seniori!QR25</f>
        <v>0</v>
      </c>
      <c r="QS20" s="97">
        <f>Seniori!QS25</f>
        <v>0</v>
      </c>
      <c r="QT20" s="97">
        <f>Seniori!QT25</f>
        <v>0</v>
      </c>
      <c r="QU20" s="97">
        <f>Seniori!QU25</f>
        <v>0</v>
      </c>
      <c r="QV20" s="97">
        <f>Seniori!QV25</f>
        <v>0</v>
      </c>
      <c r="QW20" s="97">
        <f>Seniori!QW25</f>
        <v>0</v>
      </c>
      <c r="QX20" s="97">
        <f>Seniori!QX25</f>
        <v>0</v>
      </c>
      <c r="QY20" s="97">
        <f>Seniori!QY25</f>
        <v>0</v>
      </c>
      <c r="QZ20" s="97">
        <f>Seniori!QZ25</f>
        <v>0</v>
      </c>
      <c r="RA20" s="97">
        <f>Seniori!RA25</f>
        <v>0</v>
      </c>
      <c r="RB20" s="97">
        <f>Seniori!RB25</f>
        <v>0</v>
      </c>
      <c r="RC20" s="97">
        <f>Seniori!RC25</f>
        <v>0</v>
      </c>
      <c r="RD20" s="97">
        <f>Seniori!RD25</f>
        <v>0</v>
      </c>
      <c r="RE20" s="97">
        <f>Seniori!RE25</f>
        <v>0</v>
      </c>
      <c r="RF20" s="97">
        <f>Seniori!RF25</f>
        <v>0</v>
      </c>
      <c r="RG20" s="97">
        <f>Seniori!RG25</f>
        <v>0</v>
      </c>
      <c r="RH20" s="97">
        <f>Seniori!RH25</f>
        <v>0</v>
      </c>
      <c r="RI20" s="97">
        <f>Seniori!RI25</f>
        <v>0</v>
      </c>
      <c r="RJ20" s="97">
        <f>Seniori!RJ25</f>
        <v>0</v>
      </c>
      <c r="RK20" s="97">
        <f>Seniori!RK25</f>
        <v>0</v>
      </c>
      <c r="RL20" s="97">
        <f>Seniori!RL25</f>
        <v>0</v>
      </c>
      <c r="RM20" s="97">
        <f>Seniori!RM25</f>
        <v>0</v>
      </c>
      <c r="RN20" s="97">
        <f>Seniori!RN25</f>
        <v>0</v>
      </c>
      <c r="RO20" s="97">
        <f>Seniori!RO25</f>
        <v>0</v>
      </c>
      <c r="RP20" s="97">
        <f>Seniori!RP25</f>
        <v>0</v>
      </c>
      <c r="RQ20" s="97">
        <f>Seniori!RQ25</f>
        <v>0</v>
      </c>
      <c r="RR20" s="97">
        <f>Seniori!RR25</f>
        <v>0</v>
      </c>
      <c r="RS20" s="97">
        <f>Seniori!RS25</f>
        <v>0</v>
      </c>
      <c r="RT20" s="97">
        <f>Seniori!RT25</f>
        <v>0</v>
      </c>
      <c r="RU20" s="97">
        <f>Seniori!RU25</f>
        <v>0</v>
      </c>
      <c r="RV20" s="97">
        <f>Seniori!RV25</f>
        <v>0</v>
      </c>
      <c r="RW20" s="97">
        <f>Seniori!RW25</f>
        <v>0</v>
      </c>
      <c r="RX20" s="97">
        <f>Seniori!RX25</f>
        <v>0</v>
      </c>
      <c r="RY20" s="97">
        <f>Seniori!RY25</f>
        <v>0</v>
      </c>
      <c r="RZ20" s="97">
        <f>Seniori!RZ25</f>
        <v>0</v>
      </c>
      <c r="SA20" s="97">
        <f>Seniori!SA25</f>
        <v>0</v>
      </c>
      <c r="SB20" s="97">
        <f>Seniori!SB25</f>
        <v>0</v>
      </c>
      <c r="SC20" s="97">
        <f>Seniori!SC25</f>
        <v>0</v>
      </c>
      <c r="SD20" s="97">
        <f>Seniori!SD25</f>
        <v>0</v>
      </c>
      <c r="SE20" s="97">
        <f>Seniori!SE25</f>
        <v>0</v>
      </c>
      <c r="SF20" s="97">
        <f>Seniori!SF25</f>
        <v>0</v>
      </c>
      <c r="SG20" s="97">
        <f>Seniori!SG25</f>
        <v>0</v>
      </c>
      <c r="SH20" s="97">
        <f>Seniori!SH25</f>
        <v>0</v>
      </c>
      <c r="SI20" s="97">
        <f>Seniori!SI25</f>
        <v>0</v>
      </c>
      <c r="SJ20" s="97">
        <f>Seniori!SJ25</f>
        <v>0</v>
      </c>
      <c r="SK20" s="97">
        <f>Seniori!SK25</f>
        <v>0</v>
      </c>
      <c r="SL20" s="97">
        <f>Seniori!SL25</f>
        <v>0</v>
      </c>
      <c r="SM20" s="97">
        <f>Seniori!SM25</f>
        <v>0</v>
      </c>
      <c r="SN20" s="97">
        <f>Seniori!SN25</f>
        <v>0</v>
      </c>
      <c r="SO20" s="97">
        <f>Seniori!SO25</f>
        <v>0</v>
      </c>
      <c r="SP20" s="97">
        <f>Seniori!SP25</f>
        <v>0</v>
      </c>
      <c r="SQ20" s="97">
        <f>Seniori!SQ25</f>
        <v>0</v>
      </c>
      <c r="SR20" s="97">
        <f>Seniori!SR25</f>
        <v>0</v>
      </c>
      <c r="SS20" s="97">
        <f>Seniori!SS25</f>
        <v>0</v>
      </c>
      <c r="ST20" s="97">
        <f>Seniori!ST25</f>
        <v>0</v>
      </c>
      <c r="SU20" s="97">
        <f>Seniori!SU25</f>
        <v>0</v>
      </c>
      <c r="SV20" s="97">
        <f>Seniori!SV25</f>
        <v>0</v>
      </c>
      <c r="SW20" s="97">
        <f>Seniori!SW25</f>
        <v>0</v>
      </c>
      <c r="SX20" s="97">
        <f>Seniori!SX25</f>
        <v>0</v>
      </c>
      <c r="SY20" s="97">
        <f>Seniori!SY25</f>
        <v>0</v>
      </c>
      <c r="SZ20" s="97">
        <f>Seniori!SZ25</f>
        <v>0</v>
      </c>
      <c r="TA20" s="97">
        <f>Seniori!TA25</f>
        <v>0</v>
      </c>
      <c r="TB20" s="97">
        <f>Seniori!TB25</f>
        <v>0</v>
      </c>
    </row>
    <row r="21" spans="1:522" s="10" customFormat="1" ht="18" customHeight="1" x14ac:dyDescent="0.2">
      <c r="A21" s="12"/>
      <c r="B21" s="11" t="s">
        <v>705</v>
      </c>
      <c r="C21" s="1">
        <v>12871</v>
      </c>
      <c r="D21" s="1">
        <v>2020</v>
      </c>
      <c r="E21" s="4" t="s">
        <v>107</v>
      </c>
      <c r="F21" s="9">
        <v>7749</v>
      </c>
      <c r="G21" s="9" t="s">
        <v>96</v>
      </c>
      <c r="H21" s="4" t="s">
        <v>177</v>
      </c>
      <c r="I21" s="1">
        <f>SUM(K21:TB21)</f>
        <v>23</v>
      </c>
      <c r="J21" s="12">
        <f>Tabuľka311[[#This Row],[Stĺpec9]]</f>
        <v>23</v>
      </c>
      <c r="K21" s="97">
        <f>Seniori!K57</f>
        <v>0</v>
      </c>
      <c r="L21" s="97">
        <f>Seniori!L57</f>
        <v>0</v>
      </c>
      <c r="M21" s="97">
        <f>Seniori!M57</f>
        <v>0</v>
      </c>
      <c r="N21" s="97">
        <f>Seniori!N57</f>
        <v>0</v>
      </c>
      <c r="O21" s="97">
        <f>Seniori!O57</f>
        <v>0</v>
      </c>
      <c r="P21" s="97">
        <f>Seniori!P57</f>
        <v>0</v>
      </c>
      <c r="Q21" s="97">
        <f>Seniori!Q57</f>
        <v>0</v>
      </c>
      <c r="R21" s="97">
        <f>Seniori!R57</f>
        <v>0</v>
      </c>
      <c r="S21" s="97">
        <f>Seniori!S57</f>
        <v>0</v>
      </c>
      <c r="T21" s="97">
        <f>Seniori!T57</f>
        <v>0</v>
      </c>
      <c r="U21" s="97">
        <f>Seniori!U57</f>
        <v>0</v>
      </c>
      <c r="V21" s="97">
        <f>Seniori!V57</f>
        <v>0</v>
      </c>
      <c r="W21" s="97">
        <f>Seniori!W57</f>
        <v>0</v>
      </c>
      <c r="X21" s="97">
        <f>Seniori!X57</f>
        <v>0</v>
      </c>
      <c r="Y21" s="97">
        <f>Seniori!Y57</f>
        <v>0</v>
      </c>
      <c r="Z21" s="97">
        <f>Seniori!Z57</f>
        <v>0</v>
      </c>
      <c r="AA21" s="97">
        <f>Seniori!AA57</f>
        <v>0</v>
      </c>
      <c r="AB21" s="97">
        <f>Seniori!AB57</f>
        <v>0</v>
      </c>
      <c r="AC21" s="97">
        <f>Seniori!AC57</f>
        <v>0</v>
      </c>
      <c r="AD21" s="97">
        <f>Seniori!AD57</f>
        <v>0</v>
      </c>
      <c r="AE21" s="97">
        <f>Seniori!AE57</f>
        <v>0</v>
      </c>
      <c r="AF21" s="97">
        <f>Seniori!AF57</f>
        <v>0</v>
      </c>
      <c r="AG21" s="97">
        <f>Seniori!AG57</f>
        <v>0</v>
      </c>
      <c r="AH21" s="97">
        <f>Seniori!AH57</f>
        <v>0</v>
      </c>
      <c r="AI21" s="97">
        <f>Seniori!AI57</f>
        <v>0</v>
      </c>
      <c r="AJ21" s="97">
        <f>Seniori!AJ57</f>
        <v>0</v>
      </c>
      <c r="AK21" s="97">
        <f>Seniori!AK57</f>
        <v>0</v>
      </c>
      <c r="AL21" s="97">
        <f>Seniori!AL57</f>
        <v>0</v>
      </c>
      <c r="AM21" s="97">
        <f>Seniori!AM57</f>
        <v>0</v>
      </c>
      <c r="AN21" s="97">
        <f>Seniori!AN57</f>
        <v>0</v>
      </c>
      <c r="AO21" s="97">
        <f>Seniori!AO57</f>
        <v>0</v>
      </c>
      <c r="AP21" s="97">
        <f>Seniori!AP57</f>
        <v>0</v>
      </c>
      <c r="AQ21" s="97">
        <f>Seniori!AQ57</f>
        <v>0</v>
      </c>
      <c r="AR21" s="97">
        <f>Seniori!AR57</f>
        <v>0</v>
      </c>
      <c r="AS21" s="97">
        <f>Seniori!AS57</f>
        <v>0</v>
      </c>
      <c r="AT21" s="97">
        <f>Seniori!AT57</f>
        <v>0</v>
      </c>
      <c r="AU21" s="97">
        <f>Seniori!AU57</f>
        <v>0</v>
      </c>
      <c r="AV21" s="97">
        <f>Seniori!AV57</f>
        <v>0</v>
      </c>
      <c r="AW21" s="97">
        <f>Seniori!AW57</f>
        <v>0</v>
      </c>
      <c r="AX21" s="97">
        <f>Seniori!AX57</f>
        <v>0</v>
      </c>
      <c r="AY21" s="97">
        <f>Seniori!AY57</f>
        <v>0</v>
      </c>
      <c r="AZ21" s="97">
        <f>Seniori!AZ57</f>
        <v>0</v>
      </c>
      <c r="BA21" s="97">
        <f>Seniori!BA57</f>
        <v>0</v>
      </c>
      <c r="BB21" s="97">
        <f>Seniori!BB57</f>
        <v>0</v>
      </c>
      <c r="BC21" s="97">
        <f>Seniori!BC57</f>
        <v>0</v>
      </c>
      <c r="BD21" s="97">
        <f>Seniori!BD57</f>
        <v>0</v>
      </c>
      <c r="BE21" s="97">
        <f>Seniori!BE57</f>
        <v>0</v>
      </c>
      <c r="BF21" s="97">
        <f>Seniori!BF57</f>
        <v>0</v>
      </c>
      <c r="BG21" s="97">
        <f>Seniori!BG57</f>
        <v>0</v>
      </c>
      <c r="BH21" s="97">
        <f>Seniori!BH57</f>
        <v>0</v>
      </c>
      <c r="BI21" s="97">
        <f>Seniori!BI57</f>
        <v>0</v>
      </c>
      <c r="BJ21" s="97">
        <f>Seniori!BJ57</f>
        <v>0</v>
      </c>
      <c r="BK21" s="97">
        <f>Seniori!BK57</f>
        <v>0</v>
      </c>
      <c r="BL21" s="97">
        <f>Seniori!BL57</f>
        <v>0</v>
      </c>
      <c r="BM21" s="97">
        <f>Seniori!BM57</f>
        <v>0</v>
      </c>
      <c r="BN21" s="97">
        <f>Seniori!BN57</f>
        <v>0</v>
      </c>
      <c r="BO21" s="97">
        <f>Seniori!BO57</f>
        <v>0</v>
      </c>
      <c r="BP21" s="97">
        <f>Seniori!BP57</f>
        <v>0</v>
      </c>
      <c r="BQ21" s="97">
        <f>Seniori!BQ57</f>
        <v>0</v>
      </c>
      <c r="BR21" s="97">
        <f>Seniori!BR57</f>
        <v>0</v>
      </c>
      <c r="BS21" s="97">
        <f>Seniori!BS57</f>
        <v>0</v>
      </c>
      <c r="BT21" s="97">
        <f>Seniori!BT57</f>
        <v>0</v>
      </c>
      <c r="BU21" s="97">
        <f>Seniori!BU57</f>
        <v>0</v>
      </c>
      <c r="BV21" s="97">
        <f>Seniori!BV57</f>
        <v>0</v>
      </c>
      <c r="BW21" s="97">
        <f>Seniori!BW57</f>
        <v>0</v>
      </c>
      <c r="BX21" s="97">
        <f>Seniori!BX57</f>
        <v>0</v>
      </c>
      <c r="BY21" s="97">
        <f>Seniori!BY57</f>
        <v>0</v>
      </c>
      <c r="BZ21" s="97">
        <f>Seniori!BZ57</f>
        <v>0</v>
      </c>
      <c r="CA21" s="97">
        <f>Seniori!CA57</f>
        <v>0</v>
      </c>
      <c r="CB21" s="97">
        <f>Seniori!CB57</f>
        <v>0</v>
      </c>
      <c r="CC21" s="97">
        <f>Seniori!CC57</f>
        <v>0</v>
      </c>
      <c r="CD21" s="97">
        <f>Seniori!CD57</f>
        <v>0</v>
      </c>
      <c r="CE21" s="97">
        <f>Seniori!CE57</f>
        <v>0</v>
      </c>
      <c r="CF21" s="97">
        <f>Seniori!CF57</f>
        <v>0</v>
      </c>
      <c r="CG21" s="97">
        <f>Seniori!CG57</f>
        <v>0</v>
      </c>
      <c r="CH21" s="97">
        <f>Seniori!CH57</f>
        <v>0</v>
      </c>
      <c r="CI21" s="97">
        <f>Seniori!CI57</f>
        <v>0</v>
      </c>
      <c r="CJ21" s="97">
        <f>Seniori!CJ57</f>
        <v>0</v>
      </c>
      <c r="CK21" s="97">
        <f>Seniori!CK57</f>
        <v>0</v>
      </c>
      <c r="CL21" s="97">
        <f>Seniori!CL57</f>
        <v>0</v>
      </c>
      <c r="CM21" s="97">
        <f>Seniori!CM57</f>
        <v>0</v>
      </c>
      <c r="CN21" s="97">
        <f>Seniori!CN57</f>
        <v>0</v>
      </c>
      <c r="CO21" s="97">
        <f>Seniori!CO57</f>
        <v>0</v>
      </c>
      <c r="CP21" s="97">
        <f>Seniori!CP57</f>
        <v>0</v>
      </c>
      <c r="CQ21" s="97">
        <f>Seniori!CQ57</f>
        <v>0</v>
      </c>
      <c r="CR21" s="97">
        <f>Seniori!CR57</f>
        <v>0</v>
      </c>
      <c r="CS21" s="97">
        <f>Seniori!CS57</f>
        <v>0</v>
      </c>
      <c r="CT21" s="97">
        <f>Seniori!CT57</f>
        <v>0</v>
      </c>
      <c r="CU21" s="97">
        <f>Seniori!CU57</f>
        <v>0</v>
      </c>
      <c r="CV21" s="97">
        <f>Seniori!CV57</f>
        <v>0</v>
      </c>
      <c r="CW21" s="97">
        <f>Seniori!CW57</f>
        <v>0</v>
      </c>
      <c r="CX21" s="97">
        <f>Seniori!CX57</f>
        <v>0</v>
      </c>
      <c r="CY21" s="97">
        <f>Seniori!CY57</f>
        <v>0</v>
      </c>
      <c r="CZ21" s="97">
        <f>Seniori!CZ57</f>
        <v>0</v>
      </c>
      <c r="DA21" s="97">
        <f>Seniori!DA57</f>
        <v>0</v>
      </c>
      <c r="DB21" s="97">
        <f>Seniori!DB57</f>
        <v>0</v>
      </c>
      <c r="DC21" s="97">
        <f>Seniori!DC57</f>
        <v>0</v>
      </c>
      <c r="DD21" s="97">
        <f>Seniori!DD57</f>
        <v>0</v>
      </c>
      <c r="DE21" s="97">
        <f>Seniori!DE57</f>
        <v>0</v>
      </c>
      <c r="DF21" s="97">
        <f>Seniori!DF57</f>
        <v>0</v>
      </c>
      <c r="DG21" s="97">
        <f>Seniori!DG57</f>
        <v>0</v>
      </c>
      <c r="DH21" s="97">
        <f>Seniori!DH57</f>
        <v>0</v>
      </c>
      <c r="DI21" s="97">
        <f>Seniori!DI57</f>
        <v>0</v>
      </c>
      <c r="DJ21" s="97">
        <f>Seniori!DJ57</f>
        <v>0</v>
      </c>
      <c r="DK21" s="97">
        <f>Seniori!DK57</f>
        <v>0</v>
      </c>
      <c r="DL21" s="97">
        <f>Seniori!DL57</f>
        <v>0</v>
      </c>
      <c r="DM21" s="97">
        <f>Seniori!DM57</f>
        <v>0</v>
      </c>
      <c r="DN21" s="97">
        <f>Seniori!DN57</f>
        <v>0</v>
      </c>
      <c r="DO21" s="97">
        <f>Seniori!DO57</f>
        <v>0</v>
      </c>
      <c r="DP21" s="97">
        <f>Seniori!DP57</f>
        <v>0</v>
      </c>
      <c r="DQ21" s="97">
        <f>Seniori!DQ57</f>
        <v>0</v>
      </c>
      <c r="DR21" s="97">
        <f>Seniori!DR57</f>
        <v>0</v>
      </c>
      <c r="DS21" s="97">
        <f>Seniori!DS57</f>
        <v>0</v>
      </c>
      <c r="DT21" s="97">
        <f>Seniori!DT57</f>
        <v>0</v>
      </c>
      <c r="DU21" s="97">
        <f>Seniori!DU57</f>
        <v>0</v>
      </c>
      <c r="DV21" s="97">
        <f>Seniori!DV57</f>
        <v>0</v>
      </c>
      <c r="DW21" s="97">
        <f>Seniori!DW57</f>
        <v>0</v>
      </c>
      <c r="DX21" s="97">
        <f>Seniori!DX57</f>
        <v>0</v>
      </c>
      <c r="DY21" s="97">
        <f>Seniori!DY57</f>
        <v>0</v>
      </c>
      <c r="DZ21" s="97">
        <f>Seniori!DZ57</f>
        <v>0</v>
      </c>
      <c r="EA21" s="97">
        <f>Seniori!EA57</f>
        <v>0</v>
      </c>
      <c r="EB21" s="97">
        <f>Seniori!EB57</f>
        <v>0</v>
      </c>
      <c r="EC21" s="97">
        <f>Seniori!EC57</f>
        <v>0</v>
      </c>
      <c r="ED21" s="97">
        <f>Seniori!ED57</f>
        <v>0</v>
      </c>
      <c r="EE21" s="97">
        <f>Seniori!EE57</f>
        <v>0</v>
      </c>
      <c r="EF21" s="97">
        <f>Seniori!EF57</f>
        <v>0</v>
      </c>
      <c r="EG21" s="97">
        <f>Seniori!EG57</f>
        <v>0</v>
      </c>
      <c r="EH21" s="97">
        <f>Seniori!EH57</f>
        <v>0</v>
      </c>
      <c r="EI21" s="97">
        <f>Seniori!EI57</f>
        <v>0</v>
      </c>
      <c r="EJ21" s="97">
        <f>Seniori!EJ57</f>
        <v>0</v>
      </c>
      <c r="EK21" s="97">
        <f>Seniori!EK57</f>
        <v>0</v>
      </c>
      <c r="EL21" s="97">
        <f>Seniori!EL57</f>
        <v>0</v>
      </c>
      <c r="EM21" s="97">
        <f>Seniori!EM57</f>
        <v>0</v>
      </c>
      <c r="EN21" s="97">
        <f>Seniori!EN57</f>
        <v>0</v>
      </c>
      <c r="EO21" s="97">
        <f>Seniori!EO57</f>
        <v>0</v>
      </c>
      <c r="EP21" s="97">
        <f>Seniori!EP57</f>
        <v>0</v>
      </c>
      <c r="EQ21" s="97">
        <f>Seniori!EQ57</f>
        <v>0</v>
      </c>
      <c r="ER21" s="97">
        <f>Seniori!ER57</f>
        <v>0</v>
      </c>
      <c r="ES21" s="97">
        <f>Seniori!ES57</f>
        <v>0</v>
      </c>
      <c r="ET21" s="97">
        <f>Seniori!ET57</f>
        <v>0</v>
      </c>
      <c r="EU21" s="97">
        <f>Seniori!EU57</f>
        <v>0</v>
      </c>
      <c r="EV21" s="97">
        <f>Seniori!EV57</f>
        <v>0</v>
      </c>
      <c r="EW21" s="97">
        <f>Seniori!EW57</f>
        <v>0</v>
      </c>
      <c r="EX21" s="97">
        <f>Seniori!EX57</f>
        <v>0</v>
      </c>
      <c r="EY21" s="97">
        <f>Seniori!EY57</f>
        <v>0</v>
      </c>
      <c r="EZ21" s="97">
        <f>Seniori!EZ57</f>
        <v>0</v>
      </c>
      <c r="FA21" s="97">
        <f>Seniori!FA57</f>
        <v>0</v>
      </c>
      <c r="FB21" s="97">
        <f>Seniori!FB57</f>
        <v>0</v>
      </c>
      <c r="FC21" s="97">
        <f>Seniori!FC57</f>
        <v>0</v>
      </c>
      <c r="FD21" s="97">
        <f>Seniori!FD57</f>
        <v>0</v>
      </c>
      <c r="FE21" s="97">
        <f>Seniori!FE57</f>
        <v>0</v>
      </c>
      <c r="FF21" s="97">
        <f>Seniori!FF57</f>
        <v>0</v>
      </c>
      <c r="FG21" s="97">
        <f>Seniori!FG57</f>
        <v>0</v>
      </c>
      <c r="FH21" s="97">
        <f>Seniori!FH57</f>
        <v>0</v>
      </c>
      <c r="FI21" s="97">
        <f>Seniori!FI57</f>
        <v>0</v>
      </c>
      <c r="FJ21" s="97">
        <f>Seniori!FJ57</f>
        <v>0</v>
      </c>
      <c r="FK21" s="97">
        <f>Seniori!FK57</f>
        <v>0</v>
      </c>
      <c r="FL21" s="97">
        <f>Seniori!FL57</f>
        <v>0</v>
      </c>
      <c r="FM21" s="97">
        <f>Seniori!FM57</f>
        <v>0</v>
      </c>
      <c r="FN21" s="97">
        <f>Seniori!FN57</f>
        <v>0</v>
      </c>
      <c r="FO21" s="97">
        <f>Seniori!FO57</f>
        <v>0</v>
      </c>
      <c r="FP21" s="97">
        <f>Seniori!FP57</f>
        <v>0</v>
      </c>
      <c r="FQ21" s="97">
        <f>Seniori!FQ57</f>
        <v>0</v>
      </c>
      <c r="FR21" s="97">
        <f>Seniori!FR57</f>
        <v>0</v>
      </c>
      <c r="FS21" s="97">
        <f>Seniori!FS57</f>
        <v>0</v>
      </c>
      <c r="FT21" s="97">
        <f>Seniori!FT57</f>
        <v>0</v>
      </c>
      <c r="FU21" s="97">
        <f>Seniori!FU57</f>
        <v>0</v>
      </c>
      <c r="FV21" s="97">
        <f>Seniori!FV57</f>
        <v>0</v>
      </c>
      <c r="FW21" s="97">
        <f>Seniori!FW57</f>
        <v>0</v>
      </c>
      <c r="FX21" s="97">
        <f>Seniori!FX57</f>
        <v>0</v>
      </c>
      <c r="FY21" s="97">
        <f>Seniori!FY57</f>
        <v>0</v>
      </c>
      <c r="FZ21" s="97">
        <f>Seniori!FZ57</f>
        <v>0</v>
      </c>
      <c r="GA21" s="97">
        <f>Seniori!GA57</f>
        <v>0</v>
      </c>
      <c r="GB21" s="97">
        <f>Seniori!GB57</f>
        <v>0</v>
      </c>
      <c r="GC21" s="97">
        <f>Seniori!GC57</f>
        <v>0</v>
      </c>
      <c r="GD21" s="97">
        <f>Seniori!GD57</f>
        <v>0</v>
      </c>
      <c r="GE21" s="97">
        <f>Seniori!GE57</f>
        <v>0</v>
      </c>
      <c r="GF21" s="97">
        <f>Seniori!GF57</f>
        <v>0</v>
      </c>
      <c r="GG21" s="97">
        <f>Seniori!GG57</f>
        <v>0</v>
      </c>
      <c r="GH21" s="97">
        <f>Seniori!GH57</f>
        <v>0</v>
      </c>
      <c r="GI21" s="97">
        <f>Seniori!GI57</f>
        <v>0</v>
      </c>
      <c r="GJ21" s="97">
        <f>Seniori!GJ57</f>
        <v>0</v>
      </c>
      <c r="GK21" s="97">
        <f>Seniori!GK57</f>
        <v>0</v>
      </c>
      <c r="GL21" s="97">
        <f>Seniori!GL57</f>
        <v>0</v>
      </c>
      <c r="GM21" s="97">
        <f>Seniori!GM57</f>
        <v>9</v>
      </c>
      <c r="GN21" s="97">
        <f>Seniori!GN57</f>
        <v>0</v>
      </c>
      <c r="GO21" s="97">
        <f>Seniori!GO57</f>
        <v>0</v>
      </c>
      <c r="GP21" s="97">
        <f>Seniori!GP57</f>
        <v>0</v>
      </c>
      <c r="GQ21" s="97">
        <f>Seniori!GQ57</f>
        <v>0</v>
      </c>
      <c r="GR21" s="97">
        <f>Seniori!GR57</f>
        <v>0</v>
      </c>
      <c r="GS21" s="97">
        <f>Seniori!GS57</f>
        <v>0</v>
      </c>
      <c r="GT21" s="97">
        <f>Seniori!GT57</f>
        <v>0</v>
      </c>
      <c r="GU21" s="97">
        <f>Seniori!GU57</f>
        <v>0</v>
      </c>
      <c r="GV21" s="97">
        <f>Seniori!GV57</f>
        <v>0</v>
      </c>
      <c r="GW21" s="97">
        <f>Seniori!GW57</f>
        <v>0</v>
      </c>
      <c r="GX21" s="97">
        <f>Seniori!GX57</f>
        <v>0</v>
      </c>
      <c r="GY21" s="97">
        <f>Seniori!GY57</f>
        <v>0</v>
      </c>
      <c r="GZ21" s="97">
        <f>Seniori!GZ57</f>
        <v>0</v>
      </c>
      <c r="HA21" s="97">
        <f>Seniori!HA57</f>
        <v>0</v>
      </c>
      <c r="HB21" s="97">
        <f>Seniori!HB57</f>
        <v>0</v>
      </c>
      <c r="HC21" s="97">
        <f>Seniori!HC57</f>
        <v>0</v>
      </c>
      <c r="HD21" s="97">
        <f>Seniori!HD57</f>
        <v>0</v>
      </c>
      <c r="HE21" s="97">
        <f>Seniori!HE57</f>
        <v>0</v>
      </c>
      <c r="HF21" s="97">
        <f>Seniori!HF57</f>
        <v>0</v>
      </c>
      <c r="HG21" s="97">
        <f>Seniori!HG57</f>
        <v>0</v>
      </c>
      <c r="HH21" s="97">
        <f>Seniori!HH57</f>
        <v>0</v>
      </c>
      <c r="HI21" s="97">
        <f>Seniori!HI57</f>
        <v>0</v>
      </c>
      <c r="HJ21" s="97">
        <f>Seniori!HJ57</f>
        <v>0</v>
      </c>
      <c r="HK21" s="97">
        <f>Seniori!HK57</f>
        <v>0</v>
      </c>
      <c r="HL21" s="97">
        <f>Seniori!HL57</f>
        <v>0</v>
      </c>
      <c r="HM21" s="97">
        <f>Seniori!HM57</f>
        <v>0</v>
      </c>
      <c r="HN21" s="97">
        <f>Seniori!HN57</f>
        <v>0</v>
      </c>
      <c r="HO21" s="97">
        <f>Seniori!HO57</f>
        <v>0</v>
      </c>
      <c r="HP21" s="97">
        <f>Seniori!HP57</f>
        <v>0</v>
      </c>
      <c r="HQ21" s="97">
        <f>Seniori!HQ57</f>
        <v>0</v>
      </c>
      <c r="HR21" s="97">
        <f>Seniori!HR57</f>
        <v>0</v>
      </c>
      <c r="HS21" s="97">
        <f>Seniori!HS57</f>
        <v>0</v>
      </c>
      <c r="HT21" s="97">
        <f>Seniori!HT57</f>
        <v>3</v>
      </c>
      <c r="HU21" s="97">
        <f>Seniori!HU57</f>
        <v>11</v>
      </c>
      <c r="HV21" s="97">
        <f>Seniori!HV57</f>
        <v>0</v>
      </c>
      <c r="HW21" s="97">
        <f>Seniori!HW57</f>
        <v>0</v>
      </c>
      <c r="HX21" s="97">
        <f>Seniori!HX57</f>
        <v>0</v>
      </c>
      <c r="HY21" s="97">
        <f>Seniori!HY57</f>
        <v>0</v>
      </c>
      <c r="HZ21" s="97">
        <f>Seniori!HZ57</f>
        <v>0</v>
      </c>
      <c r="IA21" s="97">
        <f>Seniori!IA57</f>
        <v>0</v>
      </c>
      <c r="IB21" s="97">
        <f>Seniori!IB57</f>
        <v>0</v>
      </c>
      <c r="IC21" s="97">
        <f>Seniori!IC57</f>
        <v>0</v>
      </c>
      <c r="ID21" s="97">
        <f>Seniori!ID57</f>
        <v>0</v>
      </c>
      <c r="IE21" s="97">
        <f>Seniori!IE57</f>
        <v>0</v>
      </c>
      <c r="IF21" s="97">
        <f>Seniori!IF57</f>
        <v>0</v>
      </c>
      <c r="IG21" s="97">
        <f>Seniori!IG57</f>
        <v>0</v>
      </c>
      <c r="IH21" s="97">
        <f>Seniori!IH57</f>
        <v>0</v>
      </c>
      <c r="II21" s="97">
        <f>Seniori!II57</f>
        <v>0</v>
      </c>
      <c r="IJ21" s="97">
        <f>Seniori!IJ57</f>
        <v>0</v>
      </c>
      <c r="IK21" s="97">
        <f>Seniori!IK57</f>
        <v>0</v>
      </c>
      <c r="IL21" s="97">
        <f>Seniori!IL57</f>
        <v>0</v>
      </c>
      <c r="IM21" s="97">
        <f>Seniori!IM57</f>
        <v>0</v>
      </c>
      <c r="IN21" s="97">
        <f>Seniori!IN57</f>
        <v>0</v>
      </c>
      <c r="IO21" s="97">
        <f>Seniori!IO57</f>
        <v>0</v>
      </c>
      <c r="IP21" s="97">
        <f>Seniori!IP57</f>
        <v>0</v>
      </c>
      <c r="IQ21" s="97">
        <f>Seniori!IQ57</f>
        <v>0</v>
      </c>
      <c r="IR21" s="97">
        <f>Seniori!IR57</f>
        <v>0</v>
      </c>
      <c r="IS21" s="97">
        <f>Seniori!IS57</f>
        <v>0</v>
      </c>
      <c r="IT21" s="97">
        <f>Seniori!IT57</f>
        <v>0</v>
      </c>
      <c r="IU21" s="97">
        <f>Seniori!IU57</f>
        <v>0</v>
      </c>
      <c r="IV21" s="97">
        <f>Seniori!IV57</f>
        <v>0</v>
      </c>
      <c r="IW21" s="97">
        <f>Seniori!IW57</f>
        <v>0</v>
      </c>
      <c r="IX21" s="97">
        <f>Seniori!IX57</f>
        <v>0</v>
      </c>
      <c r="IY21" s="97">
        <f>Seniori!IY57</f>
        <v>0</v>
      </c>
      <c r="IZ21" s="97">
        <f>Seniori!IZ57</f>
        <v>0</v>
      </c>
      <c r="JA21" s="97">
        <f>Seniori!JA57</f>
        <v>0</v>
      </c>
      <c r="JB21" s="97">
        <f>Seniori!JB57</f>
        <v>0</v>
      </c>
      <c r="JC21" s="97">
        <f>Seniori!JC57</f>
        <v>0</v>
      </c>
      <c r="JD21" s="97">
        <f>Seniori!JD57</f>
        <v>0</v>
      </c>
      <c r="JE21" s="97">
        <f>Seniori!JE57</f>
        <v>0</v>
      </c>
      <c r="JF21" s="97">
        <f>Seniori!JF57</f>
        <v>0</v>
      </c>
      <c r="JG21" s="97">
        <f>Seniori!JG57</f>
        <v>0</v>
      </c>
      <c r="JH21" s="97">
        <f>Seniori!JH57</f>
        <v>0</v>
      </c>
      <c r="JI21" s="97">
        <f>Seniori!JI57</f>
        <v>0</v>
      </c>
      <c r="JJ21" s="97">
        <f>Seniori!JJ57</f>
        <v>0</v>
      </c>
      <c r="JK21" s="97">
        <f>Seniori!JK57</f>
        <v>0</v>
      </c>
      <c r="JL21" s="97">
        <f>Seniori!JL57</f>
        <v>0</v>
      </c>
      <c r="JM21" s="97">
        <f>Seniori!JM57</f>
        <v>0</v>
      </c>
      <c r="JN21" s="97">
        <f>Seniori!JN57</f>
        <v>0</v>
      </c>
      <c r="JO21" s="97">
        <f>Seniori!JO57</f>
        <v>0</v>
      </c>
      <c r="JP21" s="97">
        <f>Seniori!JP57</f>
        <v>0</v>
      </c>
      <c r="JQ21" s="97">
        <f>Seniori!JQ57</f>
        <v>0</v>
      </c>
      <c r="JR21" s="97">
        <f>Seniori!JR57</f>
        <v>0</v>
      </c>
      <c r="JS21" s="97">
        <f>Seniori!JS57</f>
        <v>0</v>
      </c>
      <c r="JT21" s="97">
        <f>Seniori!JT57</f>
        <v>0</v>
      </c>
      <c r="JU21" s="97">
        <f>Seniori!JU57</f>
        <v>0</v>
      </c>
      <c r="JV21" s="97">
        <f>Seniori!JV57</f>
        <v>0</v>
      </c>
      <c r="JW21" s="97">
        <f>Seniori!JW57</f>
        <v>0</v>
      </c>
      <c r="JX21" s="97">
        <f>Seniori!JX57</f>
        <v>0</v>
      </c>
      <c r="JY21" s="97">
        <f>Seniori!JY57</f>
        <v>0</v>
      </c>
      <c r="JZ21" s="97">
        <f>Seniori!JZ57</f>
        <v>0</v>
      </c>
      <c r="KA21" s="97">
        <f>Seniori!KA57</f>
        <v>0</v>
      </c>
      <c r="KB21" s="97">
        <f>Seniori!KB57</f>
        <v>0</v>
      </c>
      <c r="KC21" s="97">
        <f>Seniori!KC57</f>
        <v>0</v>
      </c>
      <c r="KD21" s="97">
        <f>Seniori!KD57</f>
        <v>0</v>
      </c>
      <c r="KE21" s="97">
        <f>Seniori!KE57</f>
        <v>0</v>
      </c>
      <c r="KF21" s="97">
        <f>Seniori!KF57</f>
        <v>0</v>
      </c>
      <c r="KG21" s="97">
        <f>Seniori!KG57</f>
        <v>0</v>
      </c>
      <c r="KH21" s="97">
        <f>Seniori!KH57</f>
        <v>0</v>
      </c>
      <c r="KI21" s="97">
        <f>Seniori!KI57</f>
        <v>0</v>
      </c>
      <c r="KJ21" s="97">
        <f>Seniori!KJ57</f>
        <v>0</v>
      </c>
      <c r="KK21" s="97">
        <f>Seniori!KK57</f>
        <v>0</v>
      </c>
      <c r="KL21" s="97">
        <f>Seniori!KL57</f>
        <v>0</v>
      </c>
      <c r="KM21" s="97">
        <f>Seniori!KM57</f>
        <v>0</v>
      </c>
      <c r="KN21" s="97">
        <f>Seniori!KN57</f>
        <v>0</v>
      </c>
      <c r="KO21" s="97">
        <f>Seniori!KO57</f>
        <v>0</v>
      </c>
      <c r="KP21" s="97">
        <f>Seniori!KP57</f>
        <v>0</v>
      </c>
      <c r="KQ21" s="97">
        <f>Seniori!KQ57</f>
        <v>0</v>
      </c>
      <c r="KR21" s="97">
        <f>Seniori!KR57</f>
        <v>0</v>
      </c>
      <c r="KS21" s="97">
        <f>Seniori!KS57</f>
        <v>0</v>
      </c>
      <c r="KT21" s="97">
        <f>Seniori!KT57</f>
        <v>0</v>
      </c>
      <c r="KU21" s="97">
        <f>Seniori!KU57</f>
        <v>0</v>
      </c>
      <c r="KV21" s="97">
        <f>Seniori!KV57</f>
        <v>0</v>
      </c>
      <c r="KW21" s="97">
        <f>Seniori!KW57</f>
        <v>0</v>
      </c>
      <c r="KX21" s="97">
        <f>Seniori!KX57</f>
        <v>0</v>
      </c>
      <c r="KY21" s="97">
        <f>Seniori!KY57</f>
        <v>0</v>
      </c>
      <c r="KZ21" s="97">
        <f>Seniori!KZ57</f>
        <v>0</v>
      </c>
      <c r="LA21" s="97">
        <f>Seniori!LA57</f>
        <v>0</v>
      </c>
      <c r="LB21" s="97">
        <f>Seniori!LB57</f>
        <v>0</v>
      </c>
      <c r="LC21" s="97">
        <f>Seniori!LC57</f>
        <v>0</v>
      </c>
      <c r="LD21" s="97">
        <f>Seniori!LD57</f>
        <v>0</v>
      </c>
      <c r="LE21" s="97">
        <f>Seniori!LE57</f>
        <v>0</v>
      </c>
      <c r="LF21" s="97">
        <f>Seniori!LF57</f>
        <v>0</v>
      </c>
      <c r="LG21" s="97">
        <f>Seniori!LG57</f>
        <v>0</v>
      </c>
      <c r="LH21" s="97">
        <f>Seniori!LH57</f>
        <v>0</v>
      </c>
      <c r="LI21" s="97">
        <f>Seniori!LI57</f>
        <v>0</v>
      </c>
      <c r="LJ21" s="97">
        <f>Seniori!LJ57</f>
        <v>0</v>
      </c>
      <c r="LK21" s="97">
        <f>Seniori!LK57</f>
        <v>0</v>
      </c>
      <c r="LL21" s="97">
        <f>Seniori!LL57</f>
        <v>0</v>
      </c>
      <c r="LM21" s="97">
        <f>Seniori!LM57</f>
        <v>0</v>
      </c>
      <c r="LN21" s="97">
        <f>Seniori!LN57</f>
        <v>0</v>
      </c>
      <c r="LO21" s="97">
        <f>Seniori!LO57</f>
        <v>0</v>
      </c>
      <c r="LP21" s="97">
        <f>Seniori!LP57</f>
        <v>0</v>
      </c>
      <c r="LQ21" s="97">
        <f>Seniori!LQ57</f>
        <v>0</v>
      </c>
      <c r="LR21" s="97">
        <f>Seniori!LR57</f>
        <v>0</v>
      </c>
      <c r="LS21" s="97">
        <f>Seniori!LS57</f>
        <v>0</v>
      </c>
      <c r="LT21" s="97">
        <f>Seniori!LT57</f>
        <v>0</v>
      </c>
      <c r="LU21" s="97">
        <f>Seniori!LU57</f>
        <v>0</v>
      </c>
      <c r="LV21" s="97">
        <f>Seniori!LV57</f>
        <v>0</v>
      </c>
      <c r="LW21" s="97">
        <f>Seniori!LW57</f>
        <v>0</v>
      </c>
      <c r="LX21" s="97">
        <f>Seniori!LX57</f>
        <v>0</v>
      </c>
      <c r="LY21" s="97">
        <f>Seniori!LY57</f>
        <v>0</v>
      </c>
      <c r="LZ21" s="97">
        <f>Seniori!LZ57</f>
        <v>0</v>
      </c>
      <c r="MA21" s="97">
        <f>Seniori!MA57</f>
        <v>0</v>
      </c>
      <c r="MB21" s="97">
        <f>Seniori!MB57</f>
        <v>0</v>
      </c>
      <c r="MC21" s="97">
        <f>Seniori!MC57</f>
        <v>0</v>
      </c>
      <c r="MD21" s="97">
        <f>Seniori!MD57</f>
        <v>0</v>
      </c>
      <c r="ME21" s="97">
        <f>Seniori!ME57</f>
        <v>0</v>
      </c>
      <c r="MF21" s="97">
        <f>Seniori!MF57</f>
        <v>0</v>
      </c>
      <c r="MG21" s="97">
        <f>Seniori!MG57</f>
        <v>0</v>
      </c>
      <c r="MH21" s="97">
        <f>Seniori!MH57</f>
        <v>0</v>
      </c>
      <c r="MI21" s="97">
        <f>Seniori!MI57</f>
        <v>0</v>
      </c>
      <c r="MJ21" s="97">
        <f>Seniori!MJ57</f>
        <v>0</v>
      </c>
      <c r="MK21" s="97">
        <f>Seniori!MK57</f>
        <v>0</v>
      </c>
      <c r="ML21" s="97">
        <f>Seniori!ML57</f>
        <v>0</v>
      </c>
      <c r="MM21" s="97">
        <f>Seniori!MM57</f>
        <v>0</v>
      </c>
      <c r="MN21" s="97">
        <f>Seniori!MN57</f>
        <v>0</v>
      </c>
      <c r="MO21" s="97">
        <f>Seniori!MO57</f>
        <v>0</v>
      </c>
      <c r="MP21" s="97">
        <f>Seniori!MP57</f>
        <v>0</v>
      </c>
      <c r="MQ21" s="97">
        <f>Seniori!MQ57</f>
        <v>0</v>
      </c>
      <c r="MR21" s="97">
        <f>Seniori!MR57</f>
        <v>0</v>
      </c>
      <c r="MS21" s="97">
        <f>Seniori!MS57</f>
        <v>0</v>
      </c>
      <c r="MT21" s="97">
        <f>Seniori!MT57</f>
        <v>0</v>
      </c>
      <c r="MU21" s="97">
        <f>Seniori!MU57</f>
        <v>0</v>
      </c>
      <c r="MV21" s="97">
        <f>Seniori!MV57</f>
        <v>0</v>
      </c>
      <c r="MW21" s="97">
        <f>Seniori!MW57</f>
        <v>0</v>
      </c>
      <c r="MX21" s="97">
        <f>Seniori!MX57</f>
        <v>0</v>
      </c>
      <c r="MY21" s="97">
        <f>Seniori!MY57</f>
        <v>0</v>
      </c>
      <c r="MZ21" s="97">
        <f>Seniori!MZ57</f>
        <v>0</v>
      </c>
      <c r="NA21" s="97">
        <f>Seniori!NA57</f>
        <v>0</v>
      </c>
      <c r="NB21" s="97">
        <f>Seniori!NB57</f>
        <v>0</v>
      </c>
      <c r="NC21" s="97">
        <f>Seniori!NC57</f>
        <v>0</v>
      </c>
      <c r="ND21" s="97">
        <f>Seniori!ND57</f>
        <v>0</v>
      </c>
      <c r="NE21" s="97">
        <f>Seniori!NE57</f>
        <v>0</v>
      </c>
      <c r="NF21" s="97">
        <f>Seniori!NF57</f>
        <v>0</v>
      </c>
      <c r="NG21" s="97">
        <f>Seniori!NG57</f>
        <v>0</v>
      </c>
      <c r="NH21" s="97">
        <f>Seniori!NH57</f>
        <v>0</v>
      </c>
      <c r="NI21" s="97">
        <f>Seniori!NI57</f>
        <v>0</v>
      </c>
      <c r="NJ21" s="97">
        <f>Seniori!NJ57</f>
        <v>0</v>
      </c>
      <c r="NK21" s="97">
        <f>Seniori!NK57</f>
        <v>0</v>
      </c>
      <c r="NL21" s="97">
        <f>Seniori!NL57</f>
        <v>0</v>
      </c>
      <c r="NM21" s="97">
        <f>Seniori!NM57</f>
        <v>0</v>
      </c>
      <c r="NN21" s="97">
        <f>Seniori!NN57</f>
        <v>0</v>
      </c>
      <c r="NO21" s="97">
        <f>Seniori!NO57</f>
        <v>0</v>
      </c>
      <c r="NP21" s="97">
        <f>Seniori!NP57</f>
        <v>0</v>
      </c>
      <c r="NQ21" s="97">
        <f>Seniori!NQ57</f>
        <v>0</v>
      </c>
      <c r="NR21" s="97">
        <f>Seniori!NR57</f>
        <v>0</v>
      </c>
      <c r="NS21" s="97">
        <f>Seniori!NS57</f>
        <v>0</v>
      </c>
      <c r="NT21" s="97">
        <f>Seniori!NT57</f>
        <v>0</v>
      </c>
      <c r="NU21" s="97">
        <f>Seniori!NU57</f>
        <v>0</v>
      </c>
      <c r="NV21" s="97">
        <f>Seniori!NV57</f>
        <v>0</v>
      </c>
      <c r="NW21" s="97">
        <f>Seniori!NW57</f>
        <v>0</v>
      </c>
      <c r="NX21" s="97">
        <f>Seniori!NX57</f>
        <v>0</v>
      </c>
      <c r="NY21" s="97">
        <f>Seniori!NY57</f>
        <v>0</v>
      </c>
      <c r="NZ21" s="97">
        <f>Seniori!NZ57</f>
        <v>0</v>
      </c>
      <c r="OA21" s="97">
        <f>Seniori!OA57</f>
        <v>0</v>
      </c>
      <c r="OB21" s="97">
        <f>Seniori!OB57</f>
        <v>0</v>
      </c>
      <c r="OC21" s="97">
        <f>Seniori!OC57</f>
        <v>0</v>
      </c>
      <c r="OD21" s="97">
        <f>Seniori!OD57</f>
        <v>0</v>
      </c>
      <c r="OE21" s="97">
        <f>Seniori!OE57</f>
        <v>0</v>
      </c>
      <c r="OF21" s="97">
        <f>Seniori!OF57</f>
        <v>0</v>
      </c>
      <c r="OG21" s="97">
        <f>Seniori!OG57</f>
        <v>0</v>
      </c>
      <c r="OH21" s="97">
        <f>Seniori!OH57</f>
        <v>0</v>
      </c>
      <c r="OI21" s="97">
        <f>Seniori!OI57</f>
        <v>0</v>
      </c>
      <c r="OJ21" s="97">
        <f>Seniori!OJ57</f>
        <v>0</v>
      </c>
      <c r="OK21" s="97">
        <f>Seniori!OK57</f>
        <v>0</v>
      </c>
      <c r="OL21" s="97">
        <f>Seniori!OL57</f>
        <v>0</v>
      </c>
      <c r="OM21" s="97">
        <f>Seniori!OM57</f>
        <v>0</v>
      </c>
      <c r="ON21" s="97">
        <f>Seniori!ON57</f>
        <v>0</v>
      </c>
      <c r="OO21" s="97">
        <f>Seniori!OO57</f>
        <v>0</v>
      </c>
      <c r="OP21" s="97">
        <f>Seniori!OP57</f>
        <v>0</v>
      </c>
      <c r="OQ21" s="97">
        <f>Seniori!OQ57</f>
        <v>0</v>
      </c>
      <c r="OR21" s="97">
        <f>Seniori!OR57</f>
        <v>0</v>
      </c>
      <c r="OS21" s="97">
        <f>Seniori!OS57</f>
        <v>0</v>
      </c>
      <c r="OT21" s="97">
        <f>Seniori!OT57</f>
        <v>0</v>
      </c>
      <c r="OU21" s="97">
        <f>Seniori!OU57</f>
        <v>0</v>
      </c>
      <c r="OV21" s="97">
        <f>Seniori!OV57</f>
        <v>0</v>
      </c>
      <c r="OW21" s="97">
        <f>Seniori!OW57</f>
        <v>0</v>
      </c>
      <c r="OX21" s="97">
        <f>Seniori!OX57</f>
        <v>0</v>
      </c>
      <c r="OY21" s="97">
        <f>Seniori!OY57</f>
        <v>0</v>
      </c>
      <c r="OZ21" s="97">
        <f>Seniori!OZ57</f>
        <v>0</v>
      </c>
      <c r="PA21" s="97">
        <f>Seniori!PA57</f>
        <v>0</v>
      </c>
      <c r="PB21" s="97">
        <f>Seniori!PB57</f>
        <v>0</v>
      </c>
      <c r="PC21" s="97">
        <f>Seniori!PC57</f>
        <v>0</v>
      </c>
      <c r="PD21" s="97">
        <f>Seniori!PD57</f>
        <v>0</v>
      </c>
      <c r="PE21" s="97">
        <f>Seniori!PE57</f>
        <v>0</v>
      </c>
      <c r="PF21" s="97">
        <f>Seniori!PF57</f>
        <v>0</v>
      </c>
      <c r="PG21" s="97">
        <f>Seniori!PG57</f>
        <v>0</v>
      </c>
      <c r="PH21" s="97">
        <f>Seniori!PH57</f>
        <v>0</v>
      </c>
      <c r="PI21" s="97">
        <f>Seniori!PI57</f>
        <v>0</v>
      </c>
      <c r="PJ21" s="97">
        <f>Seniori!PJ57</f>
        <v>0</v>
      </c>
      <c r="PK21" s="97">
        <f>Seniori!PK57</f>
        <v>0</v>
      </c>
      <c r="PL21" s="97">
        <f>Seniori!PL57</f>
        <v>0</v>
      </c>
      <c r="PM21" s="97">
        <f>Seniori!PM57</f>
        <v>0</v>
      </c>
      <c r="PN21" s="97">
        <f>Seniori!PN57</f>
        <v>0</v>
      </c>
      <c r="PO21" s="97">
        <f>Seniori!PO57</f>
        <v>0</v>
      </c>
      <c r="PP21" s="97">
        <f>Seniori!PP57</f>
        <v>0</v>
      </c>
      <c r="PQ21" s="97">
        <f>Seniori!PQ57</f>
        <v>0</v>
      </c>
      <c r="PR21" s="97">
        <f>Seniori!PR57</f>
        <v>0</v>
      </c>
      <c r="PS21" s="97">
        <f>Seniori!PS57</f>
        <v>0</v>
      </c>
      <c r="PT21" s="97">
        <f>Seniori!PT57</f>
        <v>0</v>
      </c>
      <c r="PU21" s="97">
        <f>Seniori!PU57</f>
        <v>0</v>
      </c>
      <c r="PV21" s="97">
        <f>Seniori!PV57</f>
        <v>0</v>
      </c>
      <c r="PW21" s="97">
        <f>Seniori!PW57</f>
        <v>0</v>
      </c>
      <c r="PX21" s="97">
        <f>Seniori!PX57</f>
        <v>0</v>
      </c>
      <c r="PY21" s="97">
        <f>Seniori!PY57</f>
        <v>0</v>
      </c>
      <c r="PZ21" s="97">
        <f>Seniori!PZ57</f>
        <v>0</v>
      </c>
      <c r="QA21" s="97">
        <f>Seniori!QA57</f>
        <v>0</v>
      </c>
      <c r="QB21" s="97">
        <f>Seniori!QB57</f>
        <v>0</v>
      </c>
      <c r="QC21" s="97">
        <f>Seniori!QC57</f>
        <v>0</v>
      </c>
      <c r="QD21" s="97">
        <f>Seniori!QD57</f>
        <v>0</v>
      </c>
      <c r="QE21" s="97">
        <f>Seniori!QE57</f>
        <v>0</v>
      </c>
      <c r="QF21" s="97">
        <f>Seniori!QF57</f>
        <v>0</v>
      </c>
      <c r="QG21" s="97">
        <f>Seniori!QG57</f>
        <v>0</v>
      </c>
      <c r="QH21" s="97">
        <f>Seniori!QH57</f>
        <v>0</v>
      </c>
      <c r="QI21" s="97">
        <f>Seniori!QI57</f>
        <v>0</v>
      </c>
      <c r="QJ21" s="97">
        <f>Seniori!QJ57</f>
        <v>0</v>
      </c>
      <c r="QK21" s="97">
        <f>Seniori!QK57</f>
        <v>0</v>
      </c>
      <c r="QL21" s="97">
        <f>Seniori!QL57</f>
        <v>0</v>
      </c>
      <c r="QM21" s="97">
        <f>Seniori!QM57</f>
        <v>0</v>
      </c>
      <c r="QN21" s="97">
        <f>Seniori!QN57</f>
        <v>0</v>
      </c>
      <c r="QO21" s="97">
        <f>Seniori!QO57</f>
        <v>0</v>
      </c>
      <c r="QP21" s="97">
        <f>Seniori!QP57</f>
        <v>0</v>
      </c>
      <c r="QQ21" s="97">
        <f>Seniori!QQ57</f>
        <v>0</v>
      </c>
      <c r="QR21" s="97">
        <f>Seniori!QR57</f>
        <v>0</v>
      </c>
      <c r="QS21" s="97">
        <f>Seniori!QS57</f>
        <v>0</v>
      </c>
      <c r="QT21" s="97">
        <f>Seniori!QT57</f>
        <v>0</v>
      </c>
      <c r="QU21" s="97">
        <f>Seniori!QU57</f>
        <v>0</v>
      </c>
      <c r="QV21" s="97">
        <f>Seniori!QV57</f>
        <v>0</v>
      </c>
      <c r="QW21" s="97">
        <f>Seniori!QW57</f>
        <v>0</v>
      </c>
      <c r="QX21" s="97">
        <f>Seniori!QX57</f>
        <v>0</v>
      </c>
      <c r="QY21" s="97">
        <f>Seniori!QY57</f>
        <v>0</v>
      </c>
      <c r="QZ21" s="97">
        <f>Seniori!QZ57</f>
        <v>0</v>
      </c>
      <c r="RA21" s="97">
        <f>Seniori!RA57</f>
        <v>0</v>
      </c>
      <c r="RB21" s="97">
        <f>Seniori!RB57</f>
        <v>0</v>
      </c>
      <c r="RC21" s="97">
        <f>Seniori!RC57</f>
        <v>0</v>
      </c>
      <c r="RD21" s="97">
        <f>Seniori!RD57</f>
        <v>0</v>
      </c>
      <c r="RE21" s="97">
        <f>Seniori!RE57</f>
        <v>0</v>
      </c>
      <c r="RF21" s="97">
        <f>Seniori!RF57</f>
        <v>0</v>
      </c>
      <c r="RG21" s="97">
        <f>Seniori!RG57</f>
        <v>0</v>
      </c>
      <c r="RH21" s="97">
        <f>Seniori!RH57</f>
        <v>0</v>
      </c>
      <c r="RI21" s="97">
        <f>Seniori!RI57</f>
        <v>0</v>
      </c>
      <c r="RJ21" s="97">
        <f>Seniori!RJ57</f>
        <v>0</v>
      </c>
      <c r="RK21" s="97">
        <f>Seniori!RK57</f>
        <v>0</v>
      </c>
      <c r="RL21" s="97">
        <f>Seniori!RL57</f>
        <v>0</v>
      </c>
      <c r="RM21" s="97">
        <f>Seniori!RM57</f>
        <v>0</v>
      </c>
      <c r="RN21" s="97">
        <f>Seniori!RN57</f>
        <v>0</v>
      </c>
      <c r="RO21" s="97">
        <f>Seniori!RO57</f>
        <v>0</v>
      </c>
      <c r="RP21" s="97">
        <f>Seniori!RP57</f>
        <v>0</v>
      </c>
      <c r="RQ21" s="97">
        <f>Seniori!RQ57</f>
        <v>0</v>
      </c>
      <c r="RR21" s="97">
        <f>Seniori!RR57</f>
        <v>0</v>
      </c>
      <c r="RS21" s="97">
        <f>Seniori!RS57</f>
        <v>0</v>
      </c>
      <c r="RT21" s="97">
        <f>Seniori!RT57</f>
        <v>0</v>
      </c>
      <c r="RU21" s="97">
        <f>Seniori!RU57</f>
        <v>0</v>
      </c>
      <c r="RV21" s="97">
        <f>Seniori!RV57</f>
        <v>0</v>
      </c>
      <c r="RW21" s="97">
        <f>Seniori!RW57</f>
        <v>0</v>
      </c>
      <c r="RX21" s="97">
        <f>Seniori!RX57</f>
        <v>0</v>
      </c>
      <c r="RY21" s="97">
        <f>Seniori!RY57</f>
        <v>0</v>
      </c>
      <c r="RZ21" s="97">
        <f>Seniori!RZ57</f>
        <v>0</v>
      </c>
      <c r="SA21" s="97">
        <f>Seniori!SA57</f>
        <v>0</v>
      </c>
      <c r="SB21" s="97">
        <f>Seniori!SB57</f>
        <v>0</v>
      </c>
      <c r="SC21" s="97">
        <f>Seniori!SC57</f>
        <v>0</v>
      </c>
      <c r="SD21" s="97">
        <f>Seniori!SD57</f>
        <v>0</v>
      </c>
      <c r="SE21" s="97">
        <f>Seniori!SE57</f>
        <v>0</v>
      </c>
      <c r="SF21" s="97">
        <f>Seniori!SF57</f>
        <v>0</v>
      </c>
      <c r="SG21" s="97">
        <f>Seniori!SG57</f>
        <v>0</v>
      </c>
      <c r="SH21" s="97">
        <f>Seniori!SH57</f>
        <v>0</v>
      </c>
      <c r="SI21" s="97">
        <f>Seniori!SI57</f>
        <v>0</v>
      </c>
      <c r="SJ21" s="97">
        <f>Seniori!SJ57</f>
        <v>0</v>
      </c>
      <c r="SK21" s="97">
        <f>Seniori!SK57</f>
        <v>0</v>
      </c>
      <c r="SL21" s="97">
        <f>Seniori!SL57</f>
        <v>0</v>
      </c>
      <c r="SM21" s="97">
        <f>Seniori!SM57</f>
        <v>0</v>
      </c>
      <c r="SN21" s="97">
        <f>Seniori!SN57</f>
        <v>0</v>
      </c>
      <c r="SO21" s="97">
        <f>Seniori!SO57</f>
        <v>0</v>
      </c>
      <c r="SP21" s="97">
        <f>Seniori!SP57</f>
        <v>0</v>
      </c>
      <c r="SQ21" s="97">
        <f>Seniori!SQ57</f>
        <v>0</v>
      </c>
      <c r="SR21" s="97">
        <f>Seniori!SR57</f>
        <v>0</v>
      </c>
      <c r="SS21" s="97">
        <f>Seniori!SS57</f>
        <v>0</v>
      </c>
      <c r="ST21" s="97">
        <f>Seniori!ST57</f>
        <v>0</v>
      </c>
      <c r="SU21" s="97">
        <f>Seniori!SU57</f>
        <v>0</v>
      </c>
      <c r="SV21" s="97">
        <f>Seniori!SV57</f>
        <v>0</v>
      </c>
      <c r="SW21" s="97">
        <f>Seniori!SW57</f>
        <v>0</v>
      </c>
      <c r="SX21" s="97">
        <f>Seniori!SX57</f>
        <v>0</v>
      </c>
      <c r="SY21" s="97">
        <f>Seniori!SY57</f>
        <v>0</v>
      </c>
      <c r="SZ21" s="97">
        <f>Seniori!SZ57</f>
        <v>0</v>
      </c>
      <c r="TA21" s="97">
        <f>Seniori!TA57</f>
        <v>0</v>
      </c>
      <c r="TB21" s="97">
        <f>Seniori!TB57</f>
        <v>0</v>
      </c>
    </row>
    <row r="22" spans="1:522" s="10" customFormat="1" ht="18" customHeight="1" x14ac:dyDescent="0.2">
      <c r="A22" s="12">
        <v>13</v>
      </c>
      <c r="B22" s="11" t="s">
        <v>288</v>
      </c>
      <c r="C22" s="1">
        <v>12751</v>
      </c>
      <c r="D22" s="1">
        <v>2020</v>
      </c>
      <c r="E22" s="59" t="s">
        <v>68</v>
      </c>
      <c r="F22" s="1">
        <v>6761</v>
      </c>
      <c r="G22" s="9" t="s">
        <v>94</v>
      </c>
      <c r="H22" s="4" t="s">
        <v>19</v>
      </c>
      <c r="I22" s="1">
        <f t="shared" ref="I22:I44" si="1">SUM(K22:TB22)</f>
        <v>0</v>
      </c>
      <c r="J22" s="12">
        <f>Tabuľka311[[#This Row],[Stĺpec9]]+I23</f>
        <v>21</v>
      </c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  <c r="AA22" s="97"/>
      <c r="AB22" s="97"/>
      <c r="AC22" s="97"/>
      <c r="AD22" s="97"/>
      <c r="AE22" s="97"/>
      <c r="AF22" s="97"/>
      <c r="AG22" s="97"/>
      <c r="AH22" s="97"/>
      <c r="AI22" s="97"/>
      <c r="AJ22" s="97"/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97"/>
      <c r="BC22" s="97"/>
      <c r="BD22" s="97"/>
      <c r="BE22" s="97"/>
      <c r="BF22" s="97"/>
      <c r="BG22" s="97"/>
      <c r="BH22" s="97"/>
      <c r="BI22" s="97"/>
      <c r="BJ22" s="97"/>
      <c r="BK22" s="97"/>
      <c r="BL22" s="97"/>
      <c r="BM22" s="97"/>
      <c r="BN22" s="97"/>
      <c r="BO22" s="97"/>
      <c r="BP22" s="97"/>
      <c r="BQ22" s="97"/>
      <c r="BR22" s="97"/>
      <c r="BS22" s="97"/>
      <c r="BT22" s="97"/>
      <c r="BU22" s="97"/>
      <c r="BV22" s="97"/>
      <c r="BW22" s="97"/>
      <c r="BX22" s="97"/>
      <c r="BY22" s="97"/>
      <c r="BZ22" s="97"/>
      <c r="CA22" s="97"/>
      <c r="CB22" s="97"/>
      <c r="CC22" s="97"/>
      <c r="CD22" s="97"/>
      <c r="CE22" s="97"/>
      <c r="CF22" s="97"/>
      <c r="CG22" s="97"/>
      <c r="CH22" s="97"/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/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97"/>
      <c r="DV22" s="97"/>
      <c r="DW22" s="97"/>
      <c r="DX22" s="97"/>
      <c r="DY22" s="97"/>
      <c r="DZ22" s="97"/>
      <c r="EA22" s="97"/>
      <c r="EB22" s="97"/>
      <c r="EC22" s="97"/>
      <c r="ED22" s="97"/>
      <c r="EE22" s="97"/>
      <c r="EF22" s="97"/>
      <c r="EG22" s="97"/>
      <c r="EH22" s="97"/>
      <c r="EI22" s="97"/>
      <c r="EJ22" s="97"/>
      <c r="EK22" s="97"/>
      <c r="EL22" s="97"/>
      <c r="EM22" s="97"/>
      <c r="EN22" s="97"/>
      <c r="EO22" s="97"/>
      <c r="EP22" s="97"/>
      <c r="EQ22" s="97"/>
      <c r="ER22" s="97"/>
      <c r="ES22" s="97"/>
      <c r="ET22" s="97"/>
      <c r="EU22" s="97"/>
      <c r="EV22" s="97"/>
      <c r="EW22" s="97"/>
      <c r="EX22" s="97"/>
      <c r="EY22" s="97"/>
      <c r="EZ22" s="97"/>
      <c r="FA22" s="97"/>
      <c r="FB22" s="97"/>
      <c r="FC22" s="97"/>
      <c r="FD22" s="97"/>
      <c r="FE22" s="97"/>
      <c r="FF22" s="97"/>
      <c r="FG22" s="97"/>
      <c r="FH22" s="97"/>
      <c r="FI22" s="97"/>
      <c r="FJ22" s="97"/>
      <c r="FK22" s="97"/>
      <c r="FL22" s="97"/>
      <c r="FM22" s="97"/>
      <c r="FN22" s="97"/>
      <c r="FO22" s="97"/>
      <c r="FP22" s="97"/>
      <c r="FQ22" s="97"/>
      <c r="FR22" s="97"/>
      <c r="FS22" s="97"/>
      <c r="FT22" s="97"/>
      <c r="FU22" s="97"/>
      <c r="FV22" s="97"/>
      <c r="FW22" s="97"/>
      <c r="FX22" s="97"/>
      <c r="FY22" s="97"/>
      <c r="FZ22" s="97"/>
      <c r="GA22" s="97"/>
      <c r="GB22" s="97"/>
      <c r="GC22" s="97"/>
      <c r="GD22" s="97"/>
      <c r="GE22" s="97"/>
      <c r="GF22" s="97"/>
      <c r="GG22" s="97"/>
      <c r="GH22" s="97"/>
      <c r="GI22" s="97"/>
      <c r="GJ22" s="97"/>
      <c r="GK22" s="97"/>
      <c r="GL22" s="97"/>
      <c r="GM22" s="97"/>
      <c r="GN22" s="97"/>
      <c r="GO22" s="97"/>
      <c r="GP22" s="97"/>
      <c r="GQ22" s="97"/>
      <c r="GR22" s="97"/>
      <c r="GS22" s="97"/>
      <c r="GT22" s="97"/>
      <c r="GU22" s="97"/>
      <c r="GV22" s="97"/>
      <c r="GW22" s="97"/>
      <c r="GX22" s="97"/>
      <c r="GY22" s="97"/>
      <c r="GZ22" s="97"/>
      <c r="HA22" s="97"/>
      <c r="HB22" s="97"/>
      <c r="HC22" s="97"/>
      <c r="HD22" s="97"/>
      <c r="HE22" s="97"/>
      <c r="HF22" s="97"/>
      <c r="HG22" s="97"/>
      <c r="HH22" s="97"/>
      <c r="HI22" s="97"/>
      <c r="HJ22" s="97"/>
      <c r="HK22" s="97"/>
      <c r="HL22" s="97"/>
      <c r="HM22" s="97"/>
      <c r="HN22" s="97"/>
      <c r="HO22" s="97"/>
      <c r="HP22" s="97"/>
      <c r="HQ22" s="97"/>
      <c r="HR22" s="97"/>
      <c r="HS22" s="97"/>
      <c r="HT22" s="97"/>
      <c r="HU22" s="97"/>
      <c r="HV22" s="97"/>
      <c r="HW22" s="97"/>
      <c r="HX22" s="97"/>
      <c r="HY22" s="97"/>
      <c r="HZ22" s="97"/>
      <c r="IA22" s="97"/>
      <c r="IB22" s="97"/>
      <c r="IC22" s="97"/>
      <c r="ID22" s="97"/>
      <c r="IE22" s="97"/>
      <c r="IF22" s="97"/>
      <c r="IG22" s="97"/>
      <c r="IH22" s="97"/>
      <c r="II22" s="97"/>
      <c r="IJ22" s="97"/>
      <c r="IK22" s="97"/>
      <c r="IL22" s="97"/>
      <c r="IM22" s="97"/>
      <c r="IN22" s="97"/>
      <c r="IO22" s="97"/>
      <c r="IP22" s="97"/>
      <c r="IQ22" s="97"/>
      <c r="IR22" s="97"/>
      <c r="IS22" s="97"/>
      <c r="IT22" s="97"/>
      <c r="IU22" s="97"/>
      <c r="IV22" s="97"/>
      <c r="IW22" s="97"/>
      <c r="IX22" s="97"/>
      <c r="IY22" s="97"/>
      <c r="IZ22" s="97"/>
      <c r="JA22" s="97"/>
      <c r="JB22" s="97"/>
      <c r="JC22" s="97"/>
      <c r="JD22" s="97"/>
      <c r="JE22" s="97"/>
      <c r="JF22" s="97"/>
      <c r="JG22" s="97"/>
      <c r="JH22" s="97"/>
      <c r="JI22" s="97"/>
      <c r="JJ22" s="97"/>
      <c r="JK22" s="97"/>
      <c r="JL22" s="97"/>
      <c r="JM22" s="97"/>
      <c r="JN22" s="97"/>
      <c r="JO22" s="97"/>
      <c r="JP22" s="97"/>
      <c r="JQ22" s="97"/>
      <c r="JR22" s="97"/>
      <c r="JS22" s="97"/>
      <c r="JT22" s="97"/>
      <c r="JU22" s="97"/>
      <c r="JV22" s="97"/>
      <c r="JW22" s="97"/>
      <c r="JX22" s="97"/>
      <c r="JY22" s="97"/>
      <c r="JZ22" s="97"/>
      <c r="KA22" s="97"/>
      <c r="KB22" s="97"/>
      <c r="KC22" s="97"/>
      <c r="KD22" s="97"/>
      <c r="KE22" s="97"/>
      <c r="KF22" s="97"/>
      <c r="KG22" s="97"/>
      <c r="KH22" s="97"/>
      <c r="KI22" s="97"/>
      <c r="KJ22" s="97"/>
      <c r="KK22" s="97"/>
      <c r="KL22" s="97"/>
      <c r="KM22" s="97"/>
      <c r="KN22" s="97"/>
      <c r="KO22" s="97"/>
      <c r="KP22" s="97"/>
      <c r="KQ22" s="97"/>
      <c r="KR22" s="97"/>
      <c r="KS22" s="97"/>
      <c r="KT22" s="97"/>
      <c r="KU22" s="97"/>
      <c r="KV22" s="97"/>
      <c r="KW22" s="97"/>
      <c r="KX22" s="97"/>
      <c r="KY22" s="97"/>
      <c r="KZ22" s="97"/>
      <c r="LA22" s="97"/>
      <c r="LB22" s="97"/>
      <c r="LC22" s="97"/>
      <c r="LD22" s="97"/>
      <c r="LE22" s="97"/>
      <c r="LF22" s="97"/>
      <c r="LG22" s="97"/>
      <c r="LH22" s="97"/>
      <c r="LI22" s="97"/>
      <c r="LJ22" s="97"/>
      <c r="LK22" s="97"/>
      <c r="LL22" s="97"/>
      <c r="LM22" s="97"/>
      <c r="LN22" s="97"/>
      <c r="LO22" s="97"/>
      <c r="LP22" s="97"/>
      <c r="LQ22" s="97"/>
      <c r="LR22" s="97"/>
      <c r="LS22" s="97"/>
      <c r="LT22" s="97"/>
      <c r="LU22" s="97"/>
      <c r="LV22" s="97"/>
      <c r="LW22" s="97"/>
      <c r="LX22" s="97"/>
      <c r="LY22" s="97"/>
      <c r="LZ22" s="97"/>
      <c r="MA22" s="97"/>
      <c r="MB22" s="97"/>
      <c r="MC22" s="97"/>
      <c r="MD22" s="97"/>
      <c r="ME22" s="97"/>
      <c r="MF22" s="97"/>
      <c r="MG22" s="97"/>
      <c r="MH22" s="97"/>
      <c r="MI22" s="97"/>
      <c r="MJ22" s="97"/>
      <c r="MK22" s="97"/>
      <c r="ML22" s="97"/>
      <c r="MM22" s="97"/>
      <c r="MN22" s="97"/>
      <c r="MO22" s="97"/>
      <c r="MP22" s="97"/>
      <c r="MQ22" s="97"/>
      <c r="MR22" s="97"/>
      <c r="MS22" s="97"/>
      <c r="MT22" s="97"/>
      <c r="MU22" s="97"/>
      <c r="MV22" s="97"/>
      <c r="MW22" s="97"/>
      <c r="MX22" s="97"/>
      <c r="MY22" s="97"/>
      <c r="MZ22" s="97"/>
      <c r="NA22" s="97"/>
      <c r="NB22" s="97"/>
      <c r="NC22" s="97"/>
      <c r="ND22" s="97"/>
      <c r="NE22" s="97"/>
      <c r="NF22" s="97"/>
      <c r="NG22" s="97"/>
      <c r="NH22" s="97"/>
      <c r="NI22" s="97"/>
      <c r="NJ22" s="97"/>
      <c r="NK22" s="97"/>
      <c r="NL22" s="97"/>
      <c r="NM22" s="97"/>
      <c r="NN22" s="97"/>
      <c r="NO22" s="97"/>
      <c r="NP22" s="97"/>
      <c r="NQ22" s="97"/>
      <c r="NR22" s="97"/>
      <c r="NS22" s="97"/>
      <c r="NT22" s="97"/>
      <c r="NU22" s="97"/>
      <c r="NV22" s="97"/>
      <c r="NW22" s="97"/>
      <c r="NX22" s="97"/>
      <c r="NY22" s="97"/>
      <c r="NZ22" s="97"/>
      <c r="OA22" s="97"/>
      <c r="OB22" s="97"/>
      <c r="OC22" s="97"/>
      <c r="OD22" s="97"/>
      <c r="OE22" s="97"/>
      <c r="OF22" s="97"/>
      <c r="OG22" s="97"/>
      <c r="OH22" s="97"/>
      <c r="OI22" s="97"/>
      <c r="OJ22" s="97"/>
      <c r="OK22" s="97"/>
      <c r="OL22" s="97"/>
      <c r="OM22" s="97"/>
      <c r="ON22" s="97"/>
      <c r="OO22" s="97"/>
      <c r="OP22" s="97"/>
      <c r="OQ22" s="97"/>
      <c r="OR22" s="97"/>
      <c r="OS22" s="97"/>
      <c r="OT22" s="97"/>
      <c r="OU22" s="97"/>
      <c r="OV22" s="97"/>
      <c r="OW22" s="97"/>
      <c r="OX22" s="97"/>
      <c r="OY22" s="97"/>
      <c r="OZ22" s="97"/>
      <c r="PA22" s="97"/>
      <c r="PB22" s="97"/>
      <c r="PC22" s="97"/>
      <c r="PD22" s="97"/>
      <c r="PE22" s="97"/>
      <c r="PF22" s="97"/>
      <c r="PG22" s="97"/>
      <c r="PH22" s="97"/>
      <c r="PI22" s="97"/>
      <c r="PJ22" s="97"/>
      <c r="PK22" s="97"/>
      <c r="PL22" s="97"/>
      <c r="PM22" s="97"/>
      <c r="PN22" s="97"/>
      <c r="PO22" s="97"/>
      <c r="PP22" s="97"/>
      <c r="PQ22" s="97"/>
      <c r="PR22" s="97"/>
      <c r="PS22" s="97"/>
      <c r="PT22" s="97"/>
      <c r="PU22" s="97"/>
      <c r="PV22" s="97"/>
      <c r="PW22" s="97"/>
      <c r="PX22" s="97"/>
      <c r="PY22" s="97"/>
      <c r="PZ22" s="97"/>
      <c r="QA22" s="97"/>
      <c r="QB22" s="97"/>
      <c r="QC22" s="97"/>
      <c r="QD22" s="97"/>
      <c r="QE22" s="97"/>
      <c r="QF22" s="97"/>
      <c r="QG22" s="97"/>
      <c r="QH22" s="97"/>
      <c r="QI22" s="97"/>
      <c r="QJ22" s="97"/>
      <c r="QK22" s="97"/>
      <c r="QL22" s="97"/>
      <c r="QM22" s="97"/>
      <c r="QN22" s="97"/>
      <c r="QO22" s="97"/>
      <c r="QP22" s="97"/>
      <c r="QQ22" s="97"/>
      <c r="QR22" s="97"/>
      <c r="QS22" s="97"/>
      <c r="QT22" s="97"/>
      <c r="QU22" s="97"/>
      <c r="QV22" s="97"/>
      <c r="QW22" s="97"/>
      <c r="QX22" s="97"/>
      <c r="QY22" s="97"/>
      <c r="QZ22" s="97"/>
      <c r="RA22" s="97"/>
      <c r="RB22" s="97"/>
      <c r="RC22" s="97"/>
      <c r="RD22" s="97"/>
      <c r="RE22" s="97"/>
      <c r="RF22" s="97"/>
      <c r="RG22" s="97"/>
      <c r="RH22" s="97"/>
      <c r="RI22" s="97"/>
      <c r="RJ22" s="97"/>
      <c r="RK22" s="97"/>
      <c r="RL22" s="97"/>
      <c r="RM22" s="97"/>
      <c r="RN22" s="97"/>
      <c r="RO22" s="97"/>
      <c r="RP22" s="97"/>
      <c r="RQ22" s="97"/>
      <c r="RR22" s="97"/>
      <c r="RS22" s="97"/>
      <c r="RT22" s="97"/>
      <c r="RU22" s="97"/>
      <c r="RV22" s="97"/>
      <c r="RW22" s="97"/>
      <c r="RX22" s="97"/>
      <c r="RY22" s="97"/>
      <c r="RZ22" s="97"/>
      <c r="SA22" s="97"/>
      <c r="SB22" s="97"/>
      <c r="SC22" s="97"/>
      <c r="SD22" s="97"/>
      <c r="SE22" s="97"/>
      <c r="SF22" s="97"/>
      <c r="SG22" s="97"/>
      <c r="SH22" s="97"/>
      <c r="SI22" s="97"/>
      <c r="SJ22" s="97"/>
      <c r="SK22" s="97"/>
      <c r="SL22" s="97"/>
      <c r="SM22" s="97"/>
      <c r="SN22" s="97"/>
      <c r="SO22" s="97"/>
      <c r="SP22" s="97"/>
      <c r="SQ22" s="97"/>
      <c r="SR22" s="97"/>
      <c r="SS22" s="97"/>
      <c r="ST22" s="97"/>
      <c r="SU22" s="97"/>
      <c r="SV22" s="97"/>
      <c r="SW22" s="97"/>
      <c r="SX22" s="97"/>
      <c r="SY22" s="97"/>
      <c r="SZ22" s="97"/>
      <c r="TA22" s="97"/>
      <c r="TB22" s="97"/>
    </row>
    <row r="23" spans="1:522" s="10" customFormat="1" ht="18" customHeight="1" x14ac:dyDescent="0.2">
      <c r="A23" s="12"/>
      <c r="B23" s="11"/>
      <c r="C23" s="1"/>
      <c r="D23" s="1"/>
      <c r="E23" s="59" t="s">
        <v>282</v>
      </c>
      <c r="F23" s="1">
        <v>9800</v>
      </c>
      <c r="G23" s="9" t="s">
        <v>99</v>
      </c>
      <c r="H23" s="4"/>
      <c r="I23" s="1">
        <f t="shared" si="1"/>
        <v>21</v>
      </c>
      <c r="J23" s="33"/>
      <c r="K23" s="97"/>
      <c r="L23" s="97"/>
      <c r="M23" s="97">
        <f>4</f>
        <v>4</v>
      </c>
      <c r="N23" s="97"/>
      <c r="O23" s="97"/>
      <c r="P23" s="97"/>
      <c r="Q23" s="97"/>
      <c r="R23" s="97"/>
      <c r="S23" s="97"/>
      <c r="T23" s="97"/>
      <c r="U23" s="97">
        <f>1+3</f>
        <v>4</v>
      </c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>
        <f>3+3</f>
        <v>6</v>
      </c>
      <c r="AK23" s="97"/>
      <c r="AL23" s="97"/>
      <c r="AM23" s="97"/>
      <c r="AN23" s="97"/>
      <c r="AO23" s="97"/>
      <c r="AP23" s="97"/>
      <c r="AQ23" s="97"/>
      <c r="AR23" s="97"/>
      <c r="AS23" s="97">
        <f>3+4</f>
        <v>7</v>
      </c>
      <c r="AT23" s="97"/>
      <c r="AU23" s="97"/>
      <c r="AV23" s="97"/>
      <c r="AW23" s="97"/>
      <c r="AX23" s="97"/>
      <c r="AY23" s="97"/>
      <c r="AZ23" s="97"/>
      <c r="BA23" s="97"/>
      <c r="BB23" s="97"/>
      <c r="BC23" s="97"/>
      <c r="BD23" s="97"/>
      <c r="BE23" s="97"/>
      <c r="BF23" s="97"/>
      <c r="BG23" s="97"/>
      <c r="BH23" s="97"/>
      <c r="BI23" s="97"/>
      <c r="BJ23" s="97"/>
      <c r="BK23" s="97"/>
      <c r="BL23" s="97"/>
      <c r="BM23" s="97"/>
      <c r="BN23" s="97"/>
      <c r="BO23" s="97"/>
      <c r="BP23" s="97"/>
      <c r="BQ23" s="97"/>
      <c r="BR23" s="97"/>
      <c r="BS23" s="97"/>
      <c r="BT23" s="97"/>
      <c r="BU23" s="97"/>
      <c r="BV23" s="97"/>
      <c r="BW23" s="97"/>
      <c r="BX23" s="97"/>
      <c r="BY23" s="97"/>
      <c r="BZ23" s="97"/>
      <c r="CA23" s="97"/>
      <c r="CB23" s="97"/>
      <c r="CC23" s="97"/>
      <c r="CD23" s="97"/>
      <c r="CE23" s="97"/>
      <c r="CF23" s="97"/>
      <c r="CG23" s="97"/>
      <c r="CH23" s="97"/>
      <c r="CI23" s="97"/>
      <c r="CJ23" s="97"/>
      <c r="CK23" s="97"/>
      <c r="CL23" s="97"/>
      <c r="CM23" s="97"/>
      <c r="CN23" s="97"/>
      <c r="CO23" s="97"/>
      <c r="CP23" s="97"/>
      <c r="CQ23" s="97"/>
      <c r="CR23" s="97"/>
      <c r="CS23" s="97"/>
      <c r="CT23" s="97"/>
      <c r="CU23" s="97"/>
      <c r="CV23" s="97"/>
      <c r="CW23" s="97"/>
      <c r="CX23" s="97"/>
      <c r="CY23" s="97"/>
      <c r="CZ23" s="97"/>
      <c r="DA23" s="97"/>
      <c r="DB23" s="97"/>
      <c r="DC23" s="97"/>
      <c r="DD23" s="97"/>
      <c r="DE23" s="97"/>
      <c r="DF23" s="97"/>
      <c r="DG23" s="97"/>
      <c r="DH23" s="97"/>
      <c r="DI23" s="97"/>
      <c r="DJ23" s="97"/>
      <c r="DK23" s="97"/>
      <c r="DL23" s="97"/>
      <c r="DM23" s="97"/>
      <c r="DN23" s="97"/>
      <c r="DO23" s="97"/>
      <c r="DP23" s="97"/>
      <c r="DQ23" s="97"/>
      <c r="DR23" s="97"/>
      <c r="DS23" s="97"/>
      <c r="DT23" s="97"/>
      <c r="DU23" s="97"/>
      <c r="DV23" s="97"/>
      <c r="DW23" s="97"/>
      <c r="DX23" s="97"/>
      <c r="DY23" s="97"/>
      <c r="DZ23" s="97"/>
      <c r="EA23" s="97"/>
      <c r="EB23" s="97"/>
      <c r="EC23" s="97"/>
      <c r="ED23" s="97"/>
      <c r="EE23" s="97"/>
      <c r="EF23" s="97"/>
      <c r="EG23" s="97"/>
      <c r="EH23" s="97"/>
      <c r="EI23" s="97"/>
      <c r="EJ23" s="97"/>
      <c r="EK23" s="97"/>
      <c r="EL23" s="97"/>
      <c r="EM23" s="97"/>
      <c r="EN23" s="97"/>
      <c r="EO23" s="97"/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  <c r="FF23" s="97"/>
      <c r="FG23" s="97"/>
      <c r="FH23" s="97"/>
      <c r="FI23" s="97"/>
      <c r="FJ23" s="97"/>
      <c r="FK23" s="97"/>
      <c r="FL23" s="97"/>
      <c r="FM23" s="97"/>
      <c r="FN23" s="97"/>
      <c r="FO23" s="97"/>
      <c r="FP23" s="97"/>
      <c r="FQ23" s="97"/>
      <c r="FR23" s="97"/>
      <c r="FS23" s="97"/>
      <c r="FT23" s="97"/>
      <c r="FU23" s="97"/>
      <c r="FV23" s="97"/>
      <c r="FW23" s="97"/>
      <c r="FX23" s="97"/>
      <c r="FY23" s="97"/>
      <c r="FZ23" s="97"/>
      <c r="GA23" s="97"/>
      <c r="GB23" s="97"/>
      <c r="GC23" s="97"/>
      <c r="GD23" s="97"/>
      <c r="GE23" s="97"/>
      <c r="GF23" s="97"/>
      <c r="GG23" s="97"/>
      <c r="GH23" s="97"/>
      <c r="GI23" s="97"/>
      <c r="GJ23" s="97"/>
      <c r="GK23" s="97"/>
      <c r="GL23" s="97"/>
      <c r="GM23" s="97"/>
      <c r="GN23" s="97"/>
      <c r="GO23" s="97"/>
      <c r="GP23" s="97"/>
      <c r="GQ23" s="97"/>
      <c r="GR23" s="97"/>
      <c r="GS23" s="97"/>
      <c r="GT23" s="97"/>
      <c r="GU23" s="97"/>
      <c r="GV23" s="97"/>
      <c r="GW23" s="97"/>
      <c r="GX23" s="97"/>
      <c r="GY23" s="97"/>
      <c r="GZ23" s="97"/>
      <c r="HA23" s="97"/>
      <c r="HB23" s="97"/>
      <c r="HC23" s="97"/>
      <c r="HD23" s="97"/>
      <c r="HE23" s="97"/>
      <c r="HF23" s="97"/>
      <c r="HG23" s="97"/>
      <c r="HH23" s="97"/>
      <c r="HI23" s="97"/>
      <c r="HJ23" s="97"/>
      <c r="HK23" s="97"/>
      <c r="HL23" s="97"/>
      <c r="HM23" s="97"/>
      <c r="HN23" s="97"/>
      <c r="HO23" s="97"/>
      <c r="HP23" s="97"/>
      <c r="HQ23" s="97"/>
      <c r="HR23" s="97"/>
      <c r="HS23" s="97"/>
      <c r="HT23" s="97"/>
      <c r="HU23" s="97"/>
      <c r="HV23" s="97"/>
      <c r="HW23" s="97"/>
      <c r="HX23" s="97"/>
      <c r="HY23" s="97"/>
      <c r="HZ23" s="97"/>
      <c r="IA23" s="97"/>
      <c r="IB23" s="97"/>
      <c r="IC23" s="97"/>
      <c r="ID23" s="97"/>
      <c r="IE23" s="97"/>
      <c r="IF23" s="97"/>
      <c r="IG23" s="97"/>
      <c r="IH23" s="97"/>
      <c r="II23" s="97"/>
      <c r="IJ23" s="97"/>
      <c r="IK23" s="97"/>
      <c r="IL23" s="97"/>
      <c r="IM23" s="97"/>
      <c r="IN23" s="97"/>
      <c r="IO23" s="97"/>
      <c r="IP23" s="97"/>
      <c r="IQ23" s="97"/>
      <c r="IR23" s="97"/>
      <c r="IS23" s="97"/>
      <c r="IT23" s="97"/>
      <c r="IU23" s="97"/>
      <c r="IV23" s="97"/>
      <c r="IW23" s="97"/>
      <c r="IX23" s="97"/>
      <c r="IY23" s="97"/>
      <c r="IZ23" s="97"/>
      <c r="JA23" s="97"/>
      <c r="JB23" s="97"/>
      <c r="JC23" s="97"/>
      <c r="JD23" s="97"/>
      <c r="JE23" s="97"/>
      <c r="JF23" s="97"/>
      <c r="JG23" s="97"/>
      <c r="JH23" s="97"/>
      <c r="JI23" s="97"/>
      <c r="JJ23" s="97"/>
      <c r="JK23" s="97"/>
      <c r="JL23" s="97"/>
      <c r="JM23" s="97"/>
      <c r="JN23" s="97"/>
      <c r="JO23" s="97"/>
      <c r="JP23" s="97"/>
      <c r="JQ23" s="97"/>
      <c r="JR23" s="97"/>
      <c r="JS23" s="97"/>
      <c r="JT23" s="97"/>
      <c r="JU23" s="97"/>
      <c r="JV23" s="97"/>
      <c r="JW23" s="97"/>
      <c r="JX23" s="97"/>
      <c r="JY23" s="97"/>
      <c r="JZ23" s="97"/>
      <c r="KA23" s="97"/>
      <c r="KB23" s="97"/>
      <c r="KC23" s="97"/>
      <c r="KD23" s="97"/>
      <c r="KE23" s="97"/>
      <c r="KF23" s="97"/>
      <c r="KG23" s="97"/>
      <c r="KH23" s="97"/>
      <c r="KI23" s="97"/>
      <c r="KJ23" s="97"/>
      <c r="KK23" s="97"/>
      <c r="KL23" s="97"/>
      <c r="KM23" s="97"/>
      <c r="KN23" s="97"/>
      <c r="KO23" s="97"/>
      <c r="KP23" s="97"/>
      <c r="KQ23" s="97"/>
      <c r="KR23" s="97"/>
      <c r="KS23" s="97"/>
      <c r="KT23" s="97"/>
      <c r="KU23" s="97"/>
      <c r="KV23" s="97"/>
      <c r="KW23" s="97"/>
      <c r="KX23" s="97"/>
      <c r="KY23" s="97"/>
      <c r="KZ23" s="97"/>
      <c r="LA23" s="97"/>
      <c r="LB23" s="97"/>
      <c r="LC23" s="97"/>
      <c r="LD23" s="97"/>
      <c r="LE23" s="97"/>
      <c r="LF23" s="97"/>
      <c r="LG23" s="97"/>
      <c r="LH23" s="97"/>
      <c r="LI23" s="97"/>
      <c r="LJ23" s="97"/>
      <c r="LK23" s="97"/>
      <c r="LL23" s="97"/>
      <c r="LM23" s="97"/>
      <c r="LN23" s="97"/>
      <c r="LO23" s="97"/>
      <c r="LP23" s="97"/>
      <c r="LQ23" s="97"/>
      <c r="LR23" s="97"/>
      <c r="LS23" s="97"/>
      <c r="LT23" s="97"/>
      <c r="LU23" s="97"/>
      <c r="LV23" s="97"/>
      <c r="LW23" s="97"/>
      <c r="LX23" s="97"/>
      <c r="LY23" s="97"/>
      <c r="LZ23" s="97"/>
      <c r="MA23" s="97"/>
      <c r="MB23" s="97"/>
      <c r="MC23" s="97"/>
      <c r="MD23" s="97"/>
      <c r="ME23" s="97"/>
      <c r="MF23" s="97"/>
      <c r="MG23" s="97"/>
      <c r="MH23" s="97"/>
      <c r="MI23" s="97"/>
      <c r="MJ23" s="97"/>
      <c r="MK23" s="97"/>
      <c r="ML23" s="97"/>
      <c r="MM23" s="97"/>
      <c r="MN23" s="97"/>
      <c r="MO23" s="97"/>
      <c r="MP23" s="97"/>
      <c r="MQ23" s="97"/>
      <c r="MR23" s="97"/>
      <c r="MS23" s="97"/>
      <c r="MT23" s="97"/>
      <c r="MU23" s="97"/>
      <c r="MV23" s="97"/>
      <c r="MW23" s="97"/>
      <c r="MX23" s="97"/>
      <c r="MY23" s="97"/>
      <c r="MZ23" s="97"/>
      <c r="NA23" s="97"/>
      <c r="NB23" s="97"/>
      <c r="NC23" s="97"/>
      <c r="ND23" s="97"/>
      <c r="NE23" s="97"/>
      <c r="NF23" s="97"/>
      <c r="NG23" s="97"/>
      <c r="NH23" s="97"/>
      <c r="NI23" s="97"/>
      <c r="NJ23" s="97"/>
      <c r="NK23" s="97"/>
      <c r="NL23" s="97"/>
      <c r="NM23" s="97"/>
      <c r="NN23" s="97"/>
      <c r="NO23" s="97"/>
      <c r="NP23" s="97"/>
      <c r="NQ23" s="97"/>
      <c r="NR23" s="97"/>
      <c r="NS23" s="97"/>
      <c r="NT23" s="97"/>
      <c r="NU23" s="97"/>
      <c r="NV23" s="97"/>
      <c r="NW23" s="97"/>
      <c r="NX23" s="97"/>
      <c r="NY23" s="97"/>
      <c r="NZ23" s="97"/>
      <c r="OA23" s="97"/>
      <c r="OB23" s="97"/>
      <c r="OC23" s="97"/>
      <c r="OD23" s="97"/>
      <c r="OE23" s="97"/>
      <c r="OF23" s="97"/>
      <c r="OG23" s="97"/>
      <c r="OH23" s="97"/>
      <c r="OI23" s="97"/>
      <c r="OJ23" s="97"/>
      <c r="OK23" s="97"/>
      <c r="OL23" s="97"/>
      <c r="OM23" s="97"/>
      <c r="ON23" s="97"/>
      <c r="OO23" s="97"/>
      <c r="OP23" s="97"/>
      <c r="OQ23" s="97"/>
      <c r="OR23" s="97"/>
      <c r="OS23" s="97"/>
      <c r="OT23" s="97"/>
      <c r="OU23" s="97"/>
      <c r="OV23" s="97"/>
      <c r="OW23" s="97"/>
      <c r="OX23" s="97"/>
      <c r="OY23" s="97"/>
      <c r="OZ23" s="97"/>
      <c r="PA23" s="97"/>
      <c r="PB23" s="97"/>
      <c r="PC23" s="97"/>
      <c r="PD23" s="97"/>
      <c r="PE23" s="97"/>
      <c r="PF23" s="97"/>
      <c r="PG23" s="97"/>
      <c r="PH23" s="97"/>
      <c r="PI23" s="97"/>
      <c r="PJ23" s="97"/>
      <c r="PK23" s="97"/>
      <c r="PL23" s="97"/>
      <c r="PM23" s="97"/>
      <c r="PN23" s="97"/>
      <c r="PO23" s="97"/>
      <c r="PP23" s="97"/>
      <c r="PQ23" s="97"/>
      <c r="PR23" s="97"/>
      <c r="PS23" s="97"/>
      <c r="PT23" s="97"/>
      <c r="PU23" s="97"/>
      <c r="PV23" s="97"/>
      <c r="PW23" s="97"/>
      <c r="PX23" s="102"/>
      <c r="PY23" s="97"/>
      <c r="PZ23" s="97"/>
      <c r="QA23" s="97"/>
      <c r="QB23" s="97"/>
      <c r="QC23" s="97"/>
      <c r="QD23" s="97"/>
      <c r="QE23" s="97"/>
      <c r="QF23" s="97"/>
      <c r="QG23" s="97"/>
      <c r="QH23" s="97"/>
      <c r="QI23" s="97"/>
      <c r="QJ23" s="97"/>
      <c r="QK23" s="97"/>
      <c r="QL23" s="97"/>
      <c r="QM23" s="97"/>
      <c r="QN23" s="97"/>
      <c r="QO23" s="97"/>
      <c r="QP23" s="97"/>
      <c r="QQ23" s="97"/>
      <c r="QR23" s="97"/>
      <c r="QS23" s="97"/>
      <c r="QT23" s="97"/>
      <c r="QU23" s="97"/>
      <c r="QV23" s="97"/>
      <c r="QW23" s="97"/>
      <c r="QX23" s="97"/>
      <c r="QY23" s="97"/>
      <c r="QZ23" s="97"/>
      <c r="RA23" s="97"/>
      <c r="RB23" s="97"/>
      <c r="RC23" s="97"/>
      <c r="RD23" s="97"/>
      <c r="RE23" s="97"/>
      <c r="RF23" s="97"/>
      <c r="RG23" s="97"/>
      <c r="RH23" s="97"/>
      <c r="RI23" s="97"/>
      <c r="RJ23" s="97"/>
      <c r="RK23" s="97"/>
      <c r="RL23" s="97"/>
      <c r="RM23" s="97"/>
      <c r="RN23" s="97"/>
      <c r="RO23" s="97"/>
      <c r="RP23" s="97"/>
      <c r="RQ23" s="97"/>
      <c r="RR23" s="97"/>
      <c r="RS23" s="97"/>
      <c r="RT23" s="97"/>
      <c r="RU23" s="97"/>
      <c r="RV23" s="97"/>
      <c r="RW23" s="97"/>
      <c r="RX23" s="97"/>
      <c r="RY23" s="97"/>
      <c r="RZ23" s="97"/>
      <c r="SA23" s="97"/>
      <c r="SB23" s="97"/>
      <c r="SC23" s="97"/>
      <c r="SD23" s="97"/>
      <c r="SE23" s="97"/>
      <c r="SF23" s="97"/>
      <c r="SG23" s="97"/>
      <c r="SH23" s="97"/>
      <c r="SI23" s="97"/>
      <c r="SJ23" s="97"/>
      <c r="SK23" s="97"/>
      <c r="SL23" s="97"/>
      <c r="SM23" s="97"/>
      <c r="SN23" s="97"/>
      <c r="SO23" s="97"/>
      <c r="SP23" s="97"/>
      <c r="SQ23" s="97"/>
      <c r="SR23" s="97"/>
      <c r="SS23" s="97"/>
      <c r="ST23" s="97"/>
      <c r="SU23" s="97"/>
      <c r="SV23" s="97"/>
      <c r="SW23" s="97"/>
      <c r="SX23" s="97"/>
      <c r="SY23" s="97"/>
      <c r="SZ23" s="97"/>
      <c r="TA23" s="97"/>
      <c r="TB23" s="97"/>
    </row>
    <row r="24" spans="1:522" s="10" customFormat="1" ht="18" customHeight="1" x14ac:dyDescent="0.2">
      <c r="A24" s="12">
        <v>14</v>
      </c>
      <c r="B24" s="11" t="s">
        <v>572</v>
      </c>
      <c r="C24" s="1">
        <v>13309</v>
      </c>
      <c r="D24" s="1">
        <v>2021</v>
      </c>
      <c r="E24" s="4" t="s">
        <v>20</v>
      </c>
      <c r="F24" s="9">
        <v>7279</v>
      </c>
      <c r="G24" s="9" t="s">
        <v>96</v>
      </c>
      <c r="H24" s="4" t="s">
        <v>209</v>
      </c>
      <c r="I24" s="1">
        <f>SUM(K24:TB24)</f>
        <v>20</v>
      </c>
      <c r="J24" s="12">
        <f>Tabuľka311[[#This Row],[Stĺpec9]]</f>
        <v>20</v>
      </c>
      <c r="K24" s="97">
        <f>Seniori!K50</f>
        <v>0</v>
      </c>
      <c r="L24" s="97">
        <f>Seniori!L50</f>
        <v>0</v>
      </c>
      <c r="M24" s="97">
        <f>Seniori!M50</f>
        <v>0</v>
      </c>
      <c r="N24" s="97">
        <f>Seniori!N50</f>
        <v>0</v>
      </c>
      <c r="O24" s="97">
        <f>Seniori!O50</f>
        <v>0</v>
      </c>
      <c r="P24" s="97">
        <f>Seniori!P50</f>
        <v>0</v>
      </c>
      <c r="Q24" s="97">
        <f>Seniori!Q50</f>
        <v>0</v>
      </c>
      <c r="R24" s="97">
        <f>Seniori!R50</f>
        <v>0</v>
      </c>
      <c r="S24" s="97">
        <f>Seniori!S50</f>
        <v>0</v>
      </c>
      <c r="T24" s="97">
        <f>Seniori!T50</f>
        <v>0</v>
      </c>
      <c r="U24" s="97">
        <f>Seniori!U50</f>
        <v>0</v>
      </c>
      <c r="V24" s="97">
        <f>Seniori!V50</f>
        <v>0</v>
      </c>
      <c r="W24" s="97">
        <f>Seniori!W50</f>
        <v>0</v>
      </c>
      <c r="X24" s="97">
        <f>Seniori!X50</f>
        <v>0</v>
      </c>
      <c r="Y24" s="97">
        <f>Seniori!Y50</f>
        <v>0</v>
      </c>
      <c r="Z24" s="97">
        <f>Seniori!Z50</f>
        <v>0</v>
      </c>
      <c r="AA24" s="97">
        <f>Seniori!AA50</f>
        <v>0</v>
      </c>
      <c r="AB24" s="97">
        <f>Seniori!AB50</f>
        <v>0</v>
      </c>
      <c r="AC24" s="97">
        <f>Seniori!AC50</f>
        <v>0</v>
      </c>
      <c r="AD24" s="97">
        <f>Seniori!AD50</f>
        <v>0</v>
      </c>
      <c r="AE24" s="97">
        <f>Seniori!AE50</f>
        <v>0</v>
      </c>
      <c r="AF24" s="97">
        <f>Seniori!AF50</f>
        <v>0</v>
      </c>
      <c r="AG24" s="97">
        <f>Seniori!AG50</f>
        <v>0</v>
      </c>
      <c r="AH24" s="97">
        <f>Seniori!AH50</f>
        <v>0</v>
      </c>
      <c r="AI24" s="97">
        <f>Seniori!AI50</f>
        <v>0</v>
      </c>
      <c r="AJ24" s="97">
        <f>Seniori!AJ50</f>
        <v>0</v>
      </c>
      <c r="AK24" s="97">
        <f>Seniori!AK50</f>
        <v>0</v>
      </c>
      <c r="AL24" s="97">
        <f>Seniori!AL50</f>
        <v>0</v>
      </c>
      <c r="AM24" s="97">
        <f>Seniori!AM50</f>
        <v>0</v>
      </c>
      <c r="AN24" s="97">
        <f>Seniori!AN50</f>
        <v>0</v>
      </c>
      <c r="AO24" s="97">
        <f>Seniori!AO50</f>
        <v>0</v>
      </c>
      <c r="AP24" s="97">
        <f>Seniori!AP50</f>
        <v>0</v>
      </c>
      <c r="AQ24" s="97">
        <f>Seniori!AQ50</f>
        <v>0</v>
      </c>
      <c r="AR24" s="97">
        <f>Seniori!AR50</f>
        <v>0</v>
      </c>
      <c r="AS24" s="97">
        <f>Seniori!AS50</f>
        <v>0</v>
      </c>
      <c r="AT24" s="97">
        <f>Seniori!AT50</f>
        <v>0</v>
      </c>
      <c r="AU24" s="97">
        <f>Seniori!AU50</f>
        <v>0</v>
      </c>
      <c r="AV24" s="97">
        <f>Seniori!AV50</f>
        <v>0</v>
      </c>
      <c r="AW24" s="97">
        <f>Seniori!AW50</f>
        <v>0</v>
      </c>
      <c r="AX24" s="97">
        <f>Seniori!AX50</f>
        <v>0</v>
      </c>
      <c r="AY24" s="97">
        <f>Seniori!AY50</f>
        <v>0</v>
      </c>
      <c r="AZ24" s="97">
        <f>Seniori!AZ50</f>
        <v>0</v>
      </c>
      <c r="BA24" s="97">
        <f>Seniori!BA50</f>
        <v>0</v>
      </c>
      <c r="BB24" s="97">
        <f>Seniori!BB50</f>
        <v>0</v>
      </c>
      <c r="BC24" s="97">
        <f>Seniori!BC50</f>
        <v>0</v>
      </c>
      <c r="BD24" s="97">
        <f>Seniori!BD50</f>
        <v>0</v>
      </c>
      <c r="BE24" s="97">
        <f>Seniori!BE50</f>
        <v>0</v>
      </c>
      <c r="BF24" s="97">
        <f>Seniori!BF50</f>
        <v>0</v>
      </c>
      <c r="BG24" s="97">
        <f>Seniori!BG50</f>
        <v>0</v>
      </c>
      <c r="BH24" s="97">
        <f>Seniori!BH50</f>
        <v>0</v>
      </c>
      <c r="BI24" s="97">
        <f>Seniori!BI50</f>
        <v>0</v>
      </c>
      <c r="BJ24" s="97">
        <f>Seniori!BJ50</f>
        <v>0</v>
      </c>
      <c r="BK24" s="97">
        <f>Seniori!BK50</f>
        <v>0</v>
      </c>
      <c r="BL24" s="97">
        <f>Seniori!BL50</f>
        <v>0</v>
      </c>
      <c r="BM24" s="97">
        <f>Seniori!BM50</f>
        <v>0</v>
      </c>
      <c r="BN24" s="97">
        <f>Seniori!BN50</f>
        <v>0</v>
      </c>
      <c r="BO24" s="97">
        <f>Seniori!BO50</f>
        <v>0</v>
      </c>
      <c r="BP24" s="97">
        <f>Seniori!BP50</f>
        <v>0</v>
      </c>
      <c r="BQ24" s="97">
        <f>Seniori!BQ50</f>
        <v>0</v>
      </c>
      <c r="BR24" s="97">
        <f>Seniori!BR50</f>
        <v>0</v>
      </c>
      <c r="BS24" s="97">
        <f>Seniori!BS50</f>
        <v>0</v>
      </c>
      <c r="BT24" s="97">
        <f>Seniori!BT50</f>
        <v>0</v>
      </c>
      <c r="BU24" s="97">
        <f>Seniori!BU50</f>
        <v>0</v>
      </c>
      <c r="BV24" s="97">
        <f>Seniori!BV50</f>
        <v>0</v>
      </c>
      <c r="BW24" s="97">
        <f>Seniori!BW50</f>
        <v>0</v>
      </c>
      <c r="BX24" s="97">
        <f>Seniori!BX50</f>
        <v>0</v>
      </c>
      <c r="BY24" s="97">
        <f>Seniori!BY50</f>
        <v>0</v>
      </c>
      <c r="BZ24" s="97">
        <f>Seniori!BZ50</f>
        <v>0</v>
      </c>
      <c r="CA24" s="97">
        <f>Seniori!CA50</f>
        <v>0</v>
      </c>
      <c r="CB24" s="97">
        <f>Seniori!CB50</f>
        <v>10</v>
      </c>
      <c r="CC24" s="97">
        <f>Seniori!CC50</f>
        <v>0</v>
      </c>
      <c r="CD24" s="97">
        <f>Seniori!CD50</f>
        <v>0</v>
      </c>
      <c r="CE24" s="97">
        <f>Seniori!CE50</f>
        <v>0</v>
      </c>
      <c r="CF24" s="97">
        <f>Seniori!CF50</f>
        <v>0</v>
      </c>
      <c r="CG24" s="97">
        <f>Seniori!CG50</f>
        <v>0</v>
      </c>
      <c r="CH24" s="97">
        <f>Seniori!CH50</f>
        <v>0</v>
      </c>
      <c r="CI24" s="97">
        <f>Seniori!CI50</f>
        <v>0</v>
      </c>
      <c r="CJ24" s="97">
        <f>Seniori!CJ50</f>
        <v>0</v>
      </c>
      <c r="CK24" s="97">
        <f>Seniori!CK50</f>
        <v>10</v>
      </c>
      <c r="CL24" s="97">
        <f>Seniori!CL50</f>
        <v>0</v>
      </c>
      <c r="CM24" s="97">
        <f>Seniori!CM50</f>
        <v>0</v>
      </c>
      <c r="CN24" s="97">
        <f>Seniori!CN50</f>
        <v>0</v>
      </c>
      <c r="CO24" s="97">
        <f>Seniori!CO50</f>
        <v>0</v>
      </c>
      <c r="CP24" s="97">
        <f>Seniori!CP50</f>
        <v>0</v>
      </c>
      <c r="CQ24" s="97">
        <f>Seniori!CQ50</f>
        <v>0</v>
      </c>
      <c r="CR24" s="97">
        <f>Seniori!CR50</f>
        <v>0</v>
      </c>
      <c r="CS24" s="97">
        <f>Seniori!CS50</f>
        <v>0</v>
      </c>
      <c r="CT24" s="97">
        <f>Seniori!CT50</f>
        <v>0</v>
      </c>
      <c r="CU24" s="97">
        <f>Seniori!CU50</f>
        <v>0</v>
      </c>
      <c r="CV24" s="97">
        <f>Seniori!CV50</f>
        <v>0</v>
      </c>
      <c r="CW24" s="97">
        <f>Seniori!CW50</f>
        <v>0</v>
      </c>
      <c r="CX24" s="97">
        <f>Seniori!CX50</f>
        <v>0</v>
      </c>
      <c r="CY24" s="97">
        <f>Seniori!CY50</f>
        <v>0</v>
      </c>
      <c r="CZ24" s="97">
        <f>Seniori!CZ50</f>
        <v>0</v>
      </c>
      <c r="DA24" s="97">
        <f>Seniori!DA50</f>
        <v>0</v>
      </c>
      <c r="DB24" s="97">
        <f>Seniori!DB50</f>
        <v>0</v>
      </c>
      <c r="DC24" s="97">
        <f>Seniori!DC50</f>
        <v>0</v>
      </c>
      <c r="DD24" s="97">
        <f>Seniori!DD50</f>
        <v>0</v>
      </c>
      <c r="DE24" s="97">
        <f>Seniori!DE50</f>
        <v>0</v>
      </c>
      <c r="DF24" s="97">
        <f>Seniori!DF50</f>
        <v>0</v>
      </c>
      <c r="DG24" s="97">
        <f>Seniori!DG50</f>
        <v>0</v>
      </c>
      <c r="DH24" s="97">
        <f>Seniori!DH50</f>
        <v>0</v>
      </c>
      <c r="DI24" s="97">
        <f>Seniori!DI50</f>
        <v>0</v>
      </c>
      <c r="DJ24" s="97">
        <f>Seniori!DJ50</f>
        <v>0</v>
      </c>
      <c r="DK24" s="97">
        <f>Seniori!DK50</f>
        <v>0</v>
      </c>
      <c r="DL24" s="97">
        <f>Seniori!DL50</f>
        <v>0</v>
      </c>
      <c r="DM24" s="97">
        <f>Seniori!DM50</f>
        <v>0</v>
      </c>
      <c r="DN24" s="97">
        <f>Seniori!DN50</f>
        <v>0</v>
      </c>
      <c r="DO24" s="97">
        <f>Seniori!DO50</f>
        <v>0</v>
      </c>
      <c r="DP24" s="97">
        <f>Seniori!DP50</f>
        <v>0</v>
      </c>
      <c r="DQ24" s="97">
        <f>Seniori!DQ50</f>
        <v>0</v>
      </c>
      <c r="DR24" s="97">
        <f>Seniori!DR50</f>
        <v>0</v>
      </c>
      <c r="DS24" s="97">
        <f>Seniori!DS50</f>
        <v>0</v>
      </c>
      <c r="DT24" s="97">
        <f>Seniori!DT50</f>
        <v>0</v>
      </c>
      <c r="DU24" s="97">
        <f>Seniori!DU50</f>
        <v>0</v>
      </c>
      <c r="DV24" s="97">
        <f>Seniori!DV50</f>
        <v>0</v>
      </c>
      <c r="DW24" s="97">
        <f>Seniori!DW50</f>
        <v>0</v>
      </c>
      <c r="DX24" s="97">
        <f>Seniori!DX50</f>
        <v>0</v>
      </c>
      <c r="DY24" s="97">
        <f>Seniori!DY50</f>
        <v>0</v>
      </c>
      <c r="DZ24" s="97">
        <f>Seniori!DZ50</f>
        <v>0</v>
      </c>
      <c r="EA24" s="97">
        <f>Seniori!EA50</f>
        <v>0</v>
      </c>
      <c r="EB24" s="97">
        <f>Seniori!EB50</f>
        <v>0</v>
      </c>
      <c r="EC24" s="97">
        <f>Seniori!EC50</f>
        <v>0</v>
      </c>
      <c r="ED24" s="97">
        <f>Seniori!ED50</f>
        <v>0</v>
      </c>
      <c r="EE24" s="97">
        <f>Seniori!EE50</f>
        <v>0</v>
      </c>
      <c r="EF24" s="97">
        <f>Seniori!EF50</f>
        <v>0</v>
      </c>
      <c r="EG24" s="97">
        <f>Seniori!EG50</f>
        <v>0</v>
      </c>
      <c r="EH24" s="97">
        <f>Seniori!EH50</f>
        <v>0</v>
      </c>
      <c r="EI24" s="97">
        <f>Seniori!EI50</f>
        <v>0</v>
      </c>
      <c r="EJ24" s="97">
        <f>Seniori!EJ50</f>
        <v>0</v>
      </c>
      <c r="EK24" s="97">
        <f>Seniori!EK50</f>
        <v>0</v>
      </c>
      <c r="EL24" s="97">
        <f>Seniori!EL50</f>
        <v>0</v>
      </c>
      <c r="EM24" s="97">
        <f>Seniori!EM50</f>
        <v>0</v>
      </c>
      <c r="EN24" s="97">
        <f>Seniori!EN50</f>
        <v>0</v>
      </c>
      <c r="EO24" s="97">
        <f>Seniori!EO50</f>
        <v>0</v>
      </c>
      <c r="EP24" s="97">
        <f>Seniori!EP50</f>
        <v>0</v>
      </c>
      <c r="EQ24" s="97">
        <f>Seniori!EQ50</f>
        <v>0</v>
      </c>
      <c r="ER24" s="97">
        <f>Seniori!ER50</f>
        <v>0</v>
      </c>
      <c r="ES24" s="97">
        <f>Seniori!ES50</f>
        <v>0</v>
      </c>
      <c r="ET24" s="97">
        <f>Seniori!ET50</f>
        <v>0</v>
      </c>
      <c r="EU24" s="97">
        <f>Seniori!EU50</f>
        <v>0</v>
      </c>
      <c r="EV24" s="97">
        <f>Seniori!EV50</f>
        <v>0</v>
      </c>
      <c r="EW24" s="97">
        <f>Seniori!EW50</f>
        <v>0</v>
      </c>
      <c r="EX24" s="97">
        <f>Seniori!EX50</f>
        <v>0</v>
      </c>
      <c r="EY24" s="97">
        <f>Seniori!EY50</f>
        <v>0</v>
      </c>
      <c r="EZ24" s="97">
        <f>Seniori!EZ50</f>
        <v>0</v>
      </c>
      <c r="FA24" s="97">
        <f>Seniori!FA50</f>
        <v>0</v>
      </c>
      <c r="FB24" s="97">
        <f>Seniori!FB50</f>
        <v>0</v>
      </c>
      <c r="FC24" s="97">
        <f>Seniori!FC50</f>
        <v>0</v>
      </c>
      <c r="FD24" s="97">
        <f>Seniori!FD50</f>
        <v>0</v>
      </c>
      <c r="FE24" s="97">
        <f>Seniori!FE50</f>
        <v>0</v>
      </c>
      <c r="FF24" s="97">
        <f>Seniori!FF50</f>
        <v>0</v>
      </c>
      <c r="FG24" s="97">
        <f>Seniori!FG50</f>
        <v>0</v>
      </c>
      <c r="FH24" s="97">
        <f>Seniori!FH50</f>
        <v>0</v>
      </c>
      <c r="FI24" s="97">
        <f>Seniori!FI50</f>
        <v>0</v>
      </c>
      <c r="FJ24" s="97">
        <f>Seniori!FJ50</f>
        <v>0</v>
      </c>
      <c r="FK24" s="97">
        <f>Seniori!FK50</f>
        <v>0</v>
      </c>
      <c r="FL24" s="97">
        <f>Seniori!FL50</f>
        <v>0</v>
      </c>
      <c r="FM24" s="97">
        <f>Seniori!FM50</f>
        <v>0</v>
      </c>
      <c r="FN24" s="97">
        <f>Seniori!FN50</f>
        <v>0</v>
      </c>
      <c r="FO24" s="97">
        <f>Seniori!FO50</f>
        <v>0</v>
      </c>
      <c r="FP24" s="97">
        <f>Seniori!FP50</f>
        <v>0</v>
      </c>
      <c r="FQ24" s="97">
        <f>Seniori!FQ50</f>
        <v>0</v>
      </c>
      <c r="FR24" s="97">
        <f>Seniori!FR50</f>
        <v>0</v>
      </c>
      <c r="FS24" s="97">
        <f>Seniori!FS50</f>
        <v>0</v>
      </c>
      <c r="FT24" s="97">
        <f>Seniori!FT50</f>
        <v>0</v>
      </c>
      <c r="FU24" s="97">
        <f>Seniori!FU50</f>
        <v>0</v>
      </c>
      <c r="FV24" s="97">
        <f>Seniori!FV50</f>
        <v>0</v>
      </c>
      <c r="FW24" s="97">
        <f>Seniori!FW50</f>
        <v>0</v>
      </c>
      <c r="FX24" s="97">
        <f>Seniori!FX50</f>
        <v>0</v>
      </c>
      <c r="FY24" s="97">
        <f>Seniori!FY50</f>
        <v>0</v>
      </c>
      <c r="FZ24" s="97">
        <f>Seniori!FZ50</f>
        <v>0</v>
      </c>
      <c r="GA24" s="97">
        <f>Seniori!GA50</f>
        <v>0</v>
      </c>
      <c r="GB24" s="97">
        <f>Seniori!GB50</f>
        <v>0</v>
      </c>
      <c r="GC24" s="97">
        <f>Seniori!GC50</f>
        <v>0</v>
      </c>
      <c r="GD24" s="97">
        <f>Seniori!GD50</f>
        <v>0</v>
      </c>
      <c r="GE24" s="97">
        <f>Seniori!GE50</f>
        <v>0</v>
      </c>
      <c r="GF24" s="97">
        <f>Seniori!GF50</f>
        <v>0</v>
      </c>
      <c r="GG24" s="97">
        <f>Seniori!GG50</f>
        <v>0</v>
      </c>
      <c r="GH24" s="97">
        <f>Seniori!GH50</f>
        <v>0</v>
      </c>
      <c r="GI24" s="97">
        <f>Seniori!GI50</f>
        <v>0</v>
      </c>
      <c r="GJ24" s="97">
        <f>Seniori!GJ50</f>
        <v>0</v>
      </c>
      <c r="GK24" s="97">
        <f>Seniori!GK50</f>
        <v>0</v>
      </c>
      <c r="GL24" s="97">
        <f>Seniori!GL50</f>
        <v>0</v>
      </c>
      <c r="GM24" s="97">
        <f>Seniori!GM50</f>
        <v>0</v>
      </c>
      <c r="GN24" s="97">
        <f>Seniori!GN50</f>
        <v>0</v>
      </c>
      <c r="GO24" s="97">
        <f>Seniori!GO50</f>
        <v>0</v>
      </c>
      <c r="GP24" s="97">
        <f>Seniori!GP50</f>
        <v>0</v>
      </c>
      <c r="GQ24" s="97">
        <f>Seniori!GQ50</f>
        <v>0</v>
      </c>
      <c r="GR24" s="97">
        <f>Seniori!GR50</f>
        <v>0</v>
      </c>
      <c r="GS24" s="97">
        <f>Seniori!GS50</f>
        <v>0</v>
      </c>
      <c r="GT24" s="97">
        <f>Seniori!GT50</f>
        <v>0</v>
      </c>
      <c r="GU24" s="97">
        <f>Seniori!GU50</f>
        <v>0</v>
      </c>
      <c r="GV24" s="97">
        <f>Seniori!GV50</f>
        <v>0</v>
      </c>
      <c r="GW24" s="97">
        <f>Seniori!GW50</f>
        <v>0</v>
      </c>
      <c r="GX24" s="97">
        <f>Seniori!GX50</f>
        <v>0</v>
      </c>
      <c r="GY24" s="97">
        <f>Seniori!GY50</f>
        <v>0</v>
      </c>
      <c r="GZ24" s="97">
        <f>Seniori!GZ50</f>
        <v>0</v>
      </c>
      <c r="HA24" s="97">
        <f>Seniori!HA50</f>
        <v>0</v>
      </c>
      <c r="HB24" s="97">
        <f>Seniori!HB50</f>
        <v>0</v>
      </c>
      <c r="HC24" s="97">
        <f>Seniori!HC50</f>
        <v>0</v>
      </c>
      <c r="HD24" s="97">
        <f>Seniori!HD50</f>
        <v>0</v>
      </c>
      <c r="HE24" s="97">
        <f>Seniori!HE50</f>
        <v>0</v>
      </c>
      <c r="HF24" s="97">
        <f>Seniori!HF50</f>
        <v>0</v>
      </c>
      <c r="HG24" s="97">
        <f>Seniori!HG50</f>
        <v>0</v>
      </c>
      <c r="HH24" s="97">
        <f>Seniori!HH50</f>
        <v>0</v>
      </c>
      <c r="HI24" s="97">
        <f>Seniori!HI50</f>
        <v>0</v>
      </c>
      <c r="HJ24" s="97">
        <f>Seniori!HJ50</f>
        <v>0</v>
      </c>
      <c r="HK24" s="97">
        <f>Seniori!HK50</f>
        <v>0</v>
      </c>
      <c r="HL24" s="97">
        <f>Seniori!HL50</f>
        <v>0</v>
      </c>
      <c r="HM24" s="97">
        <f>Seniori!HM50</f>
        <v>0</v>
      </c>
      <c r="HN24" s="97">
        <f>Seniori!HN50</f>
        <v>0</v>
      </c>
      <c r="HO24" s="97">
        <f>Seniori!HO50</f>
        <v>0</v>
      </c>
      <c r="HP24" s="97">
        <f>Seniori!HP50</f>
        <v>0</v>
      </c>
      <c r="HQ24" s="97">
        <f>Seniori!HQ50</f>
        <v>0</v>
      </c>
      <c r="HR24" s="97">
        <f>Seniori!HR50</f>
        <v>0</v>
      </c>
      <c r="HS24" s="97">
        <f>Seniori!HS50</f>
        <v>0</v>
      </c>
      <c r="HT24" s="97">
        <f>Seniori!HT50</f>
        <v>0</v>
      </c>
      <c r="HU24" s="97">
        <f>Seniori!HU50</f>
        <v>0</v>
      </c>
      <c r="HV24" s="97">
        <f>Seniori!HV50</f>
        <v>0</v>
      </c>
      <c r="HW24" s="97">
        <f>Seniori!HW50</f>
        <v>0</v>
      </c>
      <c r="HX24" s="97">
        <f>Seniori!HX50</f>
        <v>0</v>
      </c>
      <c r="HY24" s="97">
        <f>Seniori!HY50</f>
        <v>0</v>
      </c>
      <c r="HZ24" s="97">
        <f>Seniori!HZ50</f>
        <v>0</v>
      </c>
      <c r="IA24" s="97">
        <f>Seniori!IA50</f>
        <v>0</v>
      </c>
      <c r="IB24" s="97">
        <f>Seniori!IB50</f>
        <v>0</v>
      </c>
      <c r="IC24" s="97">
        <f>Seniori!IC50</f>
        <v>0</v>
      </c>
      <c r="ID24" s="97">
        <f>Seniori!ID50</f>
        <v>0</v>
      </c>
      <c r="IE24" s="97">
        <f>Seniori!IE50</f>
        <v>0</v>
      </c>
      <c r="IF24" s="97">
        <f>Seniori!IF50</f>
        <v>0</v>
      </c>
      <c r="IG24" s="97">
        <f>Seniori!IG50</f>
        <v>0</v>
      </c>
      <c r="IH24" s="97">
        <f>Seniori!IH50</f>
        <v>0</v>
      </c>
      <c r="II24" s="97">
        <f>Seniori!II50</f>
        <v>0</v>
      </c>
      <c r="IJ24" s="97">
        <f>Seniori!IJ50</f>
        <v>0</v>
      </c>
      <c r="IK24" s="97">
        <f>Seniori!IK50</f>
        <v>0</v>
      </c>
      <c r="IL24" s="97">
        <f>Seniori!IL50</f>
        <v>0</v>
      </c>
      <c r="IM24" s="97">
        <f>Seniori!IM50</f>
        <v>0</v>
      </c>
      <c r="IN24" s="97">
        <f>Seniori!IN50</f>
        <v>0</v>
      </c>
      <c r="IO24" s="97">
        <f>Seniori!IO50</f>
        <v>0</v>
      </c>
      <c r="IP24" s="97">
        <f>Seniori!IP50</f>
        <v>0</v>
      </c>
      <c r="IQ24" s="97">
        <f>Seniori!IQ50</f>
        <v>0</v>
      </c>
      <c r="IR24" s="97">
        <f>Seniori!IR50</f>
        <v>0</v>
      </c>
      <c r="IS24" s="97">
        <f>Seniori!IS50</f>
        <v>0</v>
      </c>
      <c r="IT24" s="97">
        <f>Seniori!IT50</f>
        <v>0</v>
      </c>
      <c r="IU24" s="97">
        <f>Seniori!IU50</f>
        <v>0</v>
      </c>
      <c r="IV24" s="97">
        <f>Seniori!IV50</f>
        <v>0</v>
      </c>
      <c r="IW24" s="97">
        <f>Seniori!IW50</f>
        <v>0</v>
      </c>
      <c r="IX24" s="97">
        <f>Seniori!IX50</f>
        <v>0</v>
      </c>
      <c r="IY24" s="97">
        <f>Seniori!IY50</f>
        <v>0</v>
      </c>
      <c r="IZ24" s="97">
        <f>Seniori!IZ50</f>
        <v>0</v>
      </c>
      <c r="JA24" s="97">
        <f>Seniori!JA50</f>
        <v>0</v>
      </c>
      <c r="JB24" s="97">
        <f>Seniori!JB50</f>
        <v>0</v>
      </c>
      <c r="JC24" s="97">
        <f>Seniori!JC50</f>
        <v>0</v>
      </c>
      <c r="JD24" s="97">
        <f>Seniori!JD50</f>
        <v>0</v>
      </c>
      <c r="JE24" s="97">
        <f>Seniori!JE50</f>
        <v>0</v>
      </c>
      <c r="JF24" s="97">
        <f>Seniori!JF50</f>
        <v>0</v>
      </c>
      <c r="JG24" s="97">
        <f>Seniori!JG50</f>
        <v>0</v>
      </c>
      <c r="JH24" s="97">
        <f>Seniori!JH50</f>
        <v>0</v>
      </c>
      <c r="JI24" s="97">
        <f>Seniori!JI50</f>
        <v>0</v>
      </c>
      <c r="JJ24" s="97">
        <f>Seniori!JJ50</f>
        <v>0</v>
      </c>
      <c r="JK24" s="97">
        <f>Seniori!JK50</f>
        <v>0</v>
      </c>
      <c r="JL24" s="97">
        <f>Seniori!JL50</f>
        <v>0</v>
      </c>
      <c r="JM24" s="97">
        <f>Seniori!JM50</f>
        <v>0</v>
      </c>
      <c r="JN24" s="97">
        <f>Seniori!JN50</f>
        <v>0</v>
      </c>
      <c r="JO24" s="97">
        <f>Seniori!JO50</f>
        <v>0</v>
      </c>
      <c r="JP24" s="97">
        <f>Seniori!JP50</f>
        <v>0</v>
      </c>
      <c r="JQ24" s="97">
        <f>Seniori!JQ50</f>
        <v>0</v>
      </c>
      <c r="JR24" s="97">
        <f>Seniori!JR50</f>
        <v>0</v>
      </c>
      <c r="JS24" s="97">
        <f>Seniori!JS50</f>
        <v>0</v>
      </c>
      <c r="JT24" s="97">
        <f>Seniori!JT50</f>
        <v>0</v>
      </c>
      <c r="JU24" s="97">
        <f>Seniori!JU50</f>
        <v>0</v>
      </c>
      <c r="JV24" s="97">
        <f>Seniori!JV50</f>
        <v>0</v>
      </c>
      <c r="JW24" s="97">
        <f>Seniori!JW50</f>
        <v>0</v>
      </c>
      <c r="JX24" s="97">
        <f>Seniori!JX50</f>
        <v>0</v>
      </c>
      <c r="JY24" s="97">
        <f>Seniori!JY50</f>
        <v>0</v>
      </c>
      <c r="JZ24" s="97">
        <f>Seniori!JZ50</f>
        <v>0</v>
      </c>
      <c r="KA24" s="97">
        <f>Seniori!KA50</f>
        <v>0</v>
      </c>
      <c r="KB24" s="97">
        <f>Seniori!KB50</f>
        <v>0</v>
      </c>
      <c r="KC24" s="97">
        <f>Seniori!KC50</f>
        <v>0</v>
      </c>
      <c r="KD24" s="97">
        <f>Seniori!KD50</f>
        <v>0</v>
      </c>
      <c r="KE24" s="97">
        <f>Seniori!KE50</f>
        <v>0</v>
      </c>
      <c r="KF24" s="97">
        <f>Seniori!KF50</f>
        <v>0</v>
      </c>
      <c r="KG24" s="97">
        <f>Seniori!KG50</f>
        <v>0</v>
      </c>
      <c r="KH24" s="97">
        <f>Seniori!KH50</f>
        <v>0</v>
      </c>
      <c r="KI24" s="97">
        <f>Seniori!KI50</f>
        <v>0</v>
      </c>
      <c r="KJ24" s="97">
        <f>Seniori!KJ50</f>
        <v>0</v>
      </c>
      <c r="KK24" s="97">
        <f>Seniori!KK50</f>
        <v>0</v>
      </c>
      <c r="KL24" s="97">
        <f>Seniori!KL50</f>
        <v>0</v>
      </c>
      <c r="KM24" s="97">
        <f>Seniori!KM50</f>
        <v>0</v>
      </c>
      <c r="KN24" s="97">
        <f>Seniori!KN50</f>
        <v>0</v>
      </c>
      <c r="KO24" s="97">
        <f>Seniori!KO50</f>
        <v>0</v>
      </c>
      <c r="KP24" s="97">
        <f>Seniori!KP50</f>
        <v>0</v>
      </c>
      <c r="KQ24" s="97">
        <f>Seniori!KQ50</f>
        <v>0</v>
      </c>
      <c r="KR24" s="97">
        <f>Seniori!KR50</f>
        <v>0</v>
      </c>
      <c r="KS24" s="97">
        <f>Seniori!KS50</f>
        <v>0</v>
      </c>
      <c r="KT24" s="97">
        <f>Seniori!KT50</f>
        <v>0</v>
      </c>
      <c r="KU24" s="97">
        <f>Seniori!KU50</f>
        <v>0</v>
      </c>
      <c r="KV24" s="97">
        <f>Seniori!KV50</f>
        <v>0</v>
      </c>
      <c r="KW24" s="97">
        <f>Seniori!KW50</f>
        <v>0</v>
      </c>
      <c r="KX24" s="97">
        <f>Seniori!KX50</f>
        <v>0</v>
      </c>
      <c r="KY24" s="97">
        <f>Seniori!KY50</f>
        <v>0</v>
      </c>
      <c r="KZ24" s="97">
        <f>Seniori!KZ50</f>
        <v>0</v>
      </c>
      <c r="LA24" s="97">
        <f>Seniori!LA50</f>
        <v>0</v>
      </c>
      <c r="LB24" s="97">
        <f>Seniori!LB50</f>
        <v>0</v>
      </c>
      <c r="LC24" s="97">
        <f>Seniori!LC50</f>
        <v>0</v>
      </c>
      <c r="LD24" s="97">
        <f>Seniori!LD50</f>
        <v>0</v>
      </c>
      <c r="LE24" s="97">
        <f>Seniori!LE50</f>
        <v>0</v>
      </c>
      <c r="LF24" s="97">
        <f>Seniori!LF50</f>
        <v>0</v>
      </c>
      <c r="LG24" s="97">
        <f>Seniori!LG50</f>
        <v>0</v>
      </c>
      <c r="LH24" s="97">
        <f>Seniori!LH50</f>
        <v>0</v>
      </c>
      <c r="LI24" s="97">
        <f>Seniori!LI50</f>
        <v>0</v>
      </c>
      <c r="LJ24" s="97">
        <f>Seniori!LJ50</f>
        <v>0</v>
      </c>
      <c r="LK24" s="97">
        <f>Seniori!LK50</f>
        <v>0</v>
      </c>
      <c r="LL24" s="97">
        <f>Seniori!LL50</f>
        <v>0</v>
      </c>
      <c r="LM24" s="97">
        <f>Seniori!LM50</f>
        <v>0</v>
      </c>
      <c r="LN24" s="97">
        <f>Seniori!LN50</f>
        <v>0</v>
      </c>
      <c r="LO24" s="97">
        <f>Seniori!LO50</f>
        <v>0</v>
      </c>
      <c r="LP24" s="97">
        <f>Seniori!LP50</f>
        <v>0</v>
      </c>
      <c r="LQ24" s="97">
        <f>Seniori!LQ50</f>
        <v>0</v>
      </c>
      <c r="LR24" s="97">
        <f>Seniori!LR50</f>
        <v>0</v>
      </c>
      <c r="LS24" s="97">
        <f>Seniori!LS50</f>
        <v>0</v>
      </c>
      <c r="LT24" s="97">
        <f>Seniori!LT50</f>
        <v>0</v>
      </c>
      <c r="LU24" s="97">
        <f>Seniori!LU50</f>
        <v>0</v>
      </c>
      <c r="LV24" s="97">
        <f>Seniori!LV50</f>
        <v>0</v>
      </c>
      <c r="LW24" s="97">
        <f>Seniori!LW50</f>
        <v>0</v>
      </c>
      <c r="LX24" s="97">
        <f>Seniori!LX50</f>
        <v>0</v>
      </c>
      <c r="LY24" s="97">
        <f>Seniori!LY50</f>
        <v>0</v>
      </c>
      <c r="LZ24" s="97">
        <f>Seniori!LZ50</f>
        <v>0</v>
      </c>
      <c r="MA24" s="97">
        <f>Seniori!MA50</f>
        <v>0</v>
      </c>
      <c r="MB24" s="97">
        <f>Seniori!MB50</f>
        <v>0</v>
      </c>
      <c r="MC24" s="97">
        <f>Seniori!MC50</f>
        <v>0</v>
      </c>
      <c r="MD24" s="97">
        <f>Seniori!MD50</f>
        <v>0</v>
      </c>
      <c r="ME24" s="97">
        <f>Seniori!ME50</f>
        <v>0</v>
      </c>
      <c r="MF24" s="97">
        <f>Seniori!MF50</f>
        <v>0</v>
      </c>
      <c r="MG24" s="97">
        <f>Seniori!MG50</f>
        <v>0</v>
      </c>
      <c r="MH24" s="97">
        <f>Seniori!MH50</f>
        <v>0</v>
      </c>
      <c r="MI24" s="97">
        <f>Seniori!MI50</f>
        <v>0</v>
      </c>
      <c r="MJ24" s="97">
        <f>Seniori!MJ50</f>
        <v>0</v>
      </c>
      <c r="MK24" s="97">
        <f>Seniori!MK50</f>
        <v>0</v>
      </c>
      <c r="ML24" s="97">
        <f>Seniori!ML50</f>
        <v>0</v>
      </c>
      <c r="MM24" s="97">
        <f>Seniori!MM50</f>
        <v>0</v>
      </c>
      <c r="MN24" s="97">
        <f>Seniori!MN50</f>
        <v>0</v>
      </c>
      <c r="MO24" s="97">
        <f>Seniori!MO50</f>
        <v>0</v>
      </c>
      <c r="MP24" s="97">
        <f>Seniori!MP50</f>
        <v>0</v>
      </c>
      <c r="MQ24" s="97">
        <f>Seniori!MQ50</f>
        <v>0</v>
      </c>
      <c r="MR24" s="97">
        <f>Seniori!MR50</f>
        <v>0</v>
      </c>
      <c r="MS24" s="97">
        <f>Seniori!MS50</f>
        <v>0</v>
      </c>
      <c r="MT24" s="97">
        <f>Seniori!MT50</f>
        <v>0</v>
      </c>
      <c r="MU24" s="97">
        <f>Seniori!MU50</f>
        <v>0</v>
      </c>
      <c r="MV24" s="97">
        <f>Seniori!MV50</f>
        <v>0</v>
      </c>
      <c r="MW24" s="97">
        <f>Seniori!MW50</f>
        <v>0</v>
      </c>
      <c r="MX24" s="97">
        <f>Seniori!MX50</f>
        <v>0</v>
      </c>
      <c r="MY24" s="97">
        <f>Seniori!MY50</f>
        <v>0</v>
      </c>
      <c r="MZ24" s="97">
        <f>Seniori!MZ50</f>
        <v>0</v>
      </c>
      <c r="NA24" s="97">
        <f>Seniori!NA50</f>
        <v>0</v>
      </c>
      <c r="NB24" s="97">
        <f>Seniori!NB50</f>
        <v>0</v>
      </c>
      <c r="NC24" s="97">
        <f>Seniori!NC50</f>
        <v>0</v>
      </c>
      <c r="ND24" s="97">
        <f>Seniori!ND50</f>
        <v>0</v>
      </c>
      <c r="NE24" s="97">
        <f>Seniori!NE50</f>
        <v>0</v>
      </c>
      <c r="NF24" s="97">
        <f>Seniori!NF50</f>
        <v>0</v>
      </c>
      <c r="NG24" s="97">
        <f>Seniori!NG50</f>
        <v>0</v>
      </c>
      <c r="NH24" s="97">
        <f>Seniori!NH50</f>
        <v>0</v>
      </c>
      <c r="NI24" s="97">
        <f>Seniori!NI50</f>
        <v>0</v>
      </c>
      <c r="NJ24" s="97">
        <f>Seniori!NJ50</f>
        <v>0</v>
      </c>
      <c r="NK24" s="97">
        <f>Seniori!NK50</f>
        <v>0</v>
      </c>
      <c r="NL24" s="97">
        <f>Seniori!NL50</f>
        <v>0</v>
      </c>
      <c r="NM24" s="97">
        <f>Seniori!NM50</f>
        <v>0</v>
      </c>
      <c r="NN24" s="97">
        <f>Seniori!NN50</f>
        <v>0</v>
      </c>
      <c r="NO24" s="97">
        <f>Seniori!NO50</f>
        <v>0</v>
      </c>
      <c r="NP24" s="97">
        <f>Seniori!NP50</f>
        <v>0</v>
      </c>
      <c r="NQ24" s="97">
        <f>Seniori!NQ50</f>
        <v>0</v>
      </c>
      <c r="NR24" s="97">
        <f>Seniori!NR50</f>
        <v>0</v>
      </c>
      <c r="NS24" s="97">
        <f>Seniori!NS50</f>
        <v>0</v>
      </c>
      <c r="NT24" s="97">
        <f>Seniori!NT50</f>
        <v>0</v>
      </c>
      <c r="NU24" s="97">
        <f>Seniori!NU50</f>
        <v>0</v>
      </c>
      <c r="NV24" s="97">
        <f>Seniori!NV50</f>
        <v>0</v>
      </c>
      <c r="NW24" s="97">
        <f>Seniori!NW50</f>
        <v>0</v>
      </c>
      <c r="NX24" s="97">
        <f>Seniori!NX50</f>
        <v>0</v>
      </c>
      <c r="NY24" s="97">
        <f>Seniori!NY50</f>
        <v>0</v>
      </c>
      <c r="NZ24" s="97">
        <f>Seniori!NZ50</f>
        <v>0</v>
      </c>
      <c r="OA24" s="97">
        <f>Seniori!OA50</f>
        <v>0</v>
      </c>
      <c r="OB24" s="97">
        <f>Seniori!OB50</f>
        <v>0</v>
      </c>
      <c r="OC24" s="97">
        <f>Seniori!OC50</f>
        <v>0</v>
      </c>
      <c r="OD24" s="97">
        <f>Seniori!OD50</f>
        <v>0</v>
      </c>
      <c r="OE24" s="97">
        <f>Seniori!OE50</f>
        <v>0</v>
      </c>
      <c r="OF24" s="97">
        <f>Seniori!OF50</f>
        <v>0</v>
      </c>
      <c r="OG24" s="97">
        <f>Seniori!OG50</f>
        <v>0</v>
      </c>
      <c r="OH24" s="97">
        <f>Seniori!OH50</f>
        <v>0</v>
      </c>
      <c r="OI24" s="97">
        <f>Seniori!OI50</f>
        <v>0</v>
      </c>
      <c r="OJ24" s="97">
        <f>Seniori!OJ50</f>
        <v>0</v>
      </c>
      <c r="OK24" s="97">
        <f>Seniori!OK50</f>
        <v>0</v>
      </c>
      <c r="OL24" s="97">
        <f>Seniori!OL50</f>
        <v>0</v>
      </c>
      <c r="OM24" s="97">
        <f>Seniori!OM50</f>
        <v>0</v>
      </c>
      <c r="ON24" s="97">
        <f>Seniori!ON50</f>
        <v>0</v>
      </c>
      <c r="OO24" s="97">
        <f>Seniori!OO50</f>
        <v>0</v>
      </c>
      <c r="OP24" s="97">
        <f>Seniori!OP50</f>
        <v>0</v>
      </c>
      <c r="OQ24" s="97">
        <f>Seniori!OQ50</f>
        <v>0</v>
      </c>
      <c r="OR24" s="97">
        <f>Seniori!OR50</f>
        <v>0</v>
      </c>
      <c r="OS24" s="97">
        <f>Seniori!OS50</f>
        <v>0</v>
      </c>
      <c r="OT24" s="97">
        <f>Seniori!OT50</f>
        <v>0</v>
      </c>
      <c r="OU24" s="97">
        <f>Seniori!OU50</f>
        <v>0</v>
      </c>
      <c r="OV24" s="97">
        <f>Seniori!OV50</f>
        <v>0</v>
      </c>
      <c r="OW24" s="97">
        <f>Seniori!OW50</f>
        <v>0</v>
      </c>
      <c r="OX24" s="97">
        <f>Seniori!OX50</f>
        <v>0</v>
      </c>
      <c r="OY24" s="97">
        <f>Seniori!OY50</f>
        <v>0</v>
      </c>
      <c r="OZ24" s="97">
        <f>Seniori!OZ50</f>
        <v>0</v>
      </c>
      <c r="PA24" s="97">
        <f>Seniori!PA50</f>
        <v>0</v>
      </c>
      <c r="PB24" s="97">
        <f>Seniori!PB50</f>
        <v>0</v>
      </c>
      <c r="PC24" s="97">
        <f>Seniori!PC50</f>
        <v>0</v>
      </c>
      <c r="PD24" s="97">
        <f>Seniori!PD50</f>
        <v>0</v>
      </c>
      <c r="PE24" s="97">
        <f>Seniori!PE50</f>
        <v>0</v>
      </c>
      <c r="PF24" s="97">
        <f>Seniori!PF50</f>
        <v>0</v>
      </c>
      <c r="PG24" s="97">
        <f>Seniori!PG50</f>
        <v>0</v>
      </c>
      <c r="PH24" s="97">
        <f>Seniori!PH50</f>
        <v>0</v>
      </c>
      <c r="PI24" s="97">
        <f>Seniori!PI50</f>
        <v>0</v>
      </c>
      <c r="PJ24" s="97">
        <f>Seniori!PJ50</f>
        <v>0</v>
      </c>
      <c r="PK24" s="97">
        <f>Seniori!PK50</f>
        <v>0</v>
      </c>
      <c r="PL24" s="97">
        <f>Seniori!PL50</f>
        <v>0</v>
      </c>
      <c r="PM24" s="97">
        <f>Seniori!PM50</f>
        <v>0</v>
      </c>
      <c r="PN24" s="97">
        <f>Seniori!PN50</f>
        <v>0</v>
      </c>
      <c r="PO24" s="97">
        <f>Seniori!PO50</f>
        <v>0</v>
      </c>
      <c r="PP24" s="97">
        <f>Seniori!PP50</f>
        <v>0</v>
      </c>
      <c r="PQ24" s="97">
        <f>Seniori!PQ50</f>
        <v>0</v>
      </c>
      <c r="PR24" s="97">
        <f>Seniori!PR50</f>
        <v>0</v>
      </c>
      <c r="PS24" s="97">
        <f>Seniori!PS50</f>
        <v>0</v>
      </c>
      <c r="PT24" s="97">
        <f>Seniori!PT50</f>
        <v>0</v>
      </c>
      <c r="PU24" s="97">
        <f>Seniori!PU50</f>
        <v>0</v>
      </c>
      <c r="PV24" s="97">
        <f>Seniori!PV50</f>
        <v>0</v>
      </c>
      <c r="PW24" s="97">
        <f>Seniori!PW50</f>
        <v>0</v>
      </c>
      <c r="PX24" s="97">
        <f>Seniori!PX50</f>
        <v>0</v>
      </c>
      <c r="PY24" s="97">
        <f>Seniori!PY50</f>
        <v>0</v>
      </c>
      <c r="PZ24" s="97">
        <f>Seniori!PZ50</f>
        <v>0</v>
      </c>
      <c r="QA24" s="97">
        <f>Seniori!QA50</f>
        <v>0</v>
      </c>
      <c r="QB24" s="97">
        <f>Seniori!QB50</f>
        <v>0</v>
      </c>
      <c r="QC24" s="97">
        <f>Seniori!QC50</f>
        <v>0</v>
      </c>
      <c r="QD24" s="97">
        <f>Seniori!QD50</f>
        <v>0</v>
      </c>
      <c r="QE24" s="97">
        <f>Seniori!QE50</f>
        <v>0</v>
      </c>
      <c r="QF24" s="97">
        <f>Seniori!QF50</f>
        <v>0</v>
      </c>
      <c r="QG24" s="97">
        <f>Seniori!QG50</f>
        <v>0</v>
      </c>
      <c r="QH24" s="97">
        <f>Seniori!QH50</f>
        <v>0</v>
      </c>
      <c r="QI24" s="97">
        <f>Seniori!QI50</f>
        <v>0</v>
      </c>
      <c r="QJ24" s="97">
        <f>Seniori!QJ50</f>
        <v>0</v>
      </c>
      <c r="QK24" s="97">
        <f>Seniori!QK50</f>
        <v>0</v>
      </c>
      <c r="QL24" s="97">
        <f>Seniori!QL50</f>
        <v>0</v>
      </c>
      <c r="QM24" s="97">
        <f>Seniori!QM50</f>
        <v>0</v>
      </c>
      <c r="QN24" s="97">
        <f>Seniori!QN50</f>
        <v>0</v>
      </c>
      <c r="QO24" s="97">
        <f>Seniori!QO50</f>
        <v>0</v>
      </c>
      <c r="QP24" s="97">
        <f>Seniori!QP50</f>
        <v>0</v>
      </c>
      <c r="QQ24" s="97">
        <f>Seniori!QQ50</f>
        <v>0</v>
      </c>
      <c r="QR24" s="97">
        <f>Seniori!QR50</f>
        <v>0</v>
      </c>
      <c r="QS24" s="97">
        <f>Seniori!QS50</f>
        <v>0</v>
      </c>
      <c r="QT24" s="97">
        <f>Seniori!QT50</f>
        <v>0</v>
      </c>
      <c r="QU24" s="97">
        <f>Seniori!QU50</f>
        <v>0</v>
      </c>
      <c r="QV24" s="97">
        <f>Seniori!QV50</f>
        <v>0</v>
      </c>
      <c r="QW24" s="97">
        <f>Seniori!QW50</f>
        <v>0</v>
      </c>
      <c r="QX24" s="97">
        <f>Seniori!QX50</f>
        <v>0</v>
      </c>
      <c r="QY24" s="97">
        <f>Seniori!QY50</f>
        <v>0</v>
      </c>
      <c r="QZ24" s="97">
        <f>Seniori!QZ50</f>
        <v>0</v>
      </c>
      <c r="RA24" s="97">
        <f>Seniori!RA50</f>
        <v>0</v>
      </c>
      <c r="RB24" s="97">
        <f>Seniori!RB50</f>
        <v>0</v>
      </c>
      <c r="RC24" s="97">
        <f>Seniori!RC50</f>
        <v>0</v>
      </c>
      <c r="RD24" s="97">
        <f>Seniori!RD50</f>
        <v>0</v>
      </c>
      <c r="RE24" s="97">
        <f>Seniori!RE50</f>
        <v>0</v>
      </c>
      <c r="RF24" s="97">
        <f>Seniori!RF50</f>
        <v>0</v>
      </c>
      <c r="RG24" s="97">
        <f>Seniori!RG50</f>
        <v>0</v>
      </c>
      <c r="RH24" s="97">
        <f>Seniori!RH50</f>
        <v>0</v>
      </c>
      <c r="RI24" s="97">
        <f>Seniori!RI50</f>
        <v>0</v>
      </c>
      <c r="RJ24" s="97">
        <f>Seniori!RJ50</f>
        <v>0</v>
      </c>
      <c r="RK24" s="97">
        <f>Seniori!RK50</f>
        <v>0</v>
      </c>
      <c r="RL24" s="97">
        <f>Seniori!RL50</f>
        <v>0</v>
      </c>
      <c r="RM24" s="97">
        <f>Seniori!RM50</f>
        <v>0</v>
      </c>
      <c r="RN24" s="97">
        <f>Seniori!RN50</f>
        <v>0</v>
      </c>
      <c r="RO24" s="97">
        <f>Seniori!RO50</f>
        <v>0</v>
      </c>
      <c r="RP24" s="97">
        <f>Seniori!RP50</f>
        <v>0</v>
      </c>
      <c r="RQ24" s="97">
        <f>Seniori!RQ50</f>
        <v>0</v>
      </c>
      <c r="RR24" s="97">
        <f>Seniori!RR50</f>
        <v>0</v>
      </c>
      <c r="RS24" s="97">
        <f>Seniori!RS50</f>
        <v>0</v>
      </c>
      <c r="RT24" s="97">
        <f>Seniori!RT50</f>
        <v>0</v>
      </c>
      <c r="RU24" s="97">
        <f>Seniori!RU50</f>
        <v>0</v>
      </c>
      <c r="RV24" s="97">
        <f>Seniori!RV50</f>
        <v>0</v>
      </c>
      <c r="RW24" s="97">
        <f>Seniori!RW50</f>
        <v>0</v>
      </c>
      <c r="RX24" s="97">
        <f>Seniori!RX50</f>
        <v>0</v>
      </c>
      <c r="RY24" s="97">
        <f>Seniori!RY50</f>
        <v>0</v>
      </c>
      <c r="RZ24" s="97">
        <f>Seniori!RZ50</f>
        <v>0</v>
      </c>
      <c r="SA24" s="97">
        <f>Seniori!SA50</f>
        <v>0</v>
      </c>
      <c r="SB24" s="97">
        <f>Seniori!SB50</f>
        <v>0</v>
      </c>
      <c r="SC24" s="97">
        <f>Seniori!SC50</f>
        <v>0</v>
      </c>
      <c r="SD24" s="97">
        <f>Seniori!SD50</f>
        <v>0</v>
      </c>
      <c r="SE24" s="97">
        <f>Seniori!SE50</f>
        <v>0</v>
      </c>
      <c r="SF24" s="97">
        <f>Seniori!SF50</f>
        <v>0</v>
      </c>
      <c r="SG24" s="97">
        <f>Seniori!SG50</f>
        <v>0</v>
      </c>
      <c r="SH24" s="97">
        <f>Seniori!SH50</f>
        <v>0</v>
      </c>
      <c r="SI24" s="97">
        <f>Seniori!SI50</f>
        <v>0</v>
      </c>
      <c r="SJ24" s="97">
        <f>Seniori!SJ50</f>
        <v>0</v>
      </c>
      <c r="SK24" s="97">
        <f>Seniori!SK50</f>
        <v>0</v>
      </c>
      <c r="SL24" s="97">
        <f>Seniori!SL50</f>
        <v>0</v>
      </c>
      <c r="SM24" s="97">
        <f>Seniori!SM50</f>
        <v>0</v>
      </c>
      <c r="SN24" s="97">
        <f>Seniori!SN50</f>
        <v>0</v>
      </c>
      <c r="SO24" s="97">
        <f>Seniori!SO50</f>
        <v>0</v>
      </c>
      <c r="SP24" s="97">
        <f>Seniori!SP50</f>
        <v>0</v>
      </c>
      <c r="SQ24" s="97">
        <f>Seniori!SQ50</f>
        <v>0</v>
      </c>
      <c r="SR24" s="97">
        <f>Seniori!SR50</f>
        <v>0</v>
      </c>
      <c r="SS24" s="97">
        <f>Seniori!SS50</f>
        <v>0</v>
      </c>
      <c r="ST24" s="97">
        <f>Seniori!ST50</f>
        <v>0</v>
      </c>
      <c r="SU24" s="97">
        <f>Seniori!SU50</f>
        <v>0</v>
      </c>
      <c r="SV24" s="97">
        <f>Seniori!SV50</f>
        <v>0</v>
      </c>
      <c r="SW24" s="97">
        <f>Seniori!SW50</f>
        <v>0</v>
      </c>
      <c r="SX24" s="97">
        <f>Seniori!SX50</f>
        <v>0</v>
      </c>
      <c r="SY24" s="97">
        <f>Seniori!SY50</f>
        <v>0</v>
      </c>
      <c r="SZ24" s="97">
        <f>Seniori!SZ50</f>
        <v>0</v>
      </c>
      <c r="TA24" s="97">
        <f>Seniori!TA50</f>
        <v>0</v>
      </c>
      <c r="TB24" s="97">
        <f>Seniori!TB50</f>
        <v>0</v>
      </c>
    </row>
    <row r="25" spans="1:522" s="10" customFormat="1" ht="18" customHeight="1" x14ac:dyDescent="0.2">
      <c r="A25" s="12">
        <v>15</v>
      </c>
      <c r="B25" s="11" t="s">
        <v>575</v>
      </c>
      <c r="C25" s="1">
        <v>12252</v>
      </c>
      <c r="D25" s="12">
        <v>2019</v>
      </c>
      <c r="E25" s="4" t="s">
        <v>574</v>
      </c>
      <c r="F25" s="1">
        <v>2208</v>
      </c>
      <c r="G25" s="9" t="s">
        <v>96</v>
      </c>
      <c r="H25" s="4" t="s">
        <v>576</v>
      </c>
      <c r="I25" s="1">
        <f>SUM(K25:TB25)</f>
        <v>19</v>
      </c>
      <c r="J25" s="12">
        <f>I25</f>
        <v>19</v>
      </c>
      <c r="K25" s="97">
        <f>Seniori!K53</f>
        <v>0</v>
      </c>
      <c r="L25" s="97">
        <f>Seniori!L53</f>
        <v>0</v>
      </c>
      <c r="M25" s="97">
        <f>Seniori!M53</f>
        <v>0</v>
      </c>
      <c r="N25" s="97">
        <f>Seniori!N53</f>
        <v>0</v>
      </c>
      <c r="O25" s="97">
        <f>Seniori!O53</f>
        <v>0</v>
      </c>
      <c r="P25" s="97">
        <f>Seniori!P53</f>
        <v>0</v>
      </c>
      <c r="Q25" s="97">
        <f>Seniori!Q53</f>
        <v>0</v>
      </c>
      <c r="R25" s="97">
        <f>Seniori!R53</f>
        <v>0</v>
      </c>
      <c r="S25" s="97">
        <f>Seniori!S53</f>
        <v>0</v>
      </c>
      <c r="T25" s="97">
        <f>Seniori!T53</f>
        <v>0</v>
      </c>
      <c r="U25" s="97">
        <f>Seniori!U53</f>
        <v>0</v>
      </c>
      <c r="V25" s="97">
        <f>Seniori!V53</f>
        <v>0</v>
      </c>
      <c r="W25" s="97">
        <f>Seniori!W53</f>
        <v>0</v>
      </c>
      <c r="X25" s="97">
        <f>Seniori!X53</f>
        <v>0</v>
      </c>
      <c r="Y25" s="97">
        <f>Seniori!Y53</f>
        <v>0</v>
      </c>
      <c r="Z25" s="97">
        <f>Seniori!Z53</f>
        <v>0</v>
      </c>
      <c r="AA25" s="97">
        <f>Seniori!AA53</f>
        <v>0</v>
      </c>
      <c r="AB25" s="97">
        <f>Seniori!AB53</f>
        <v>0</v>
      </c>
      <c r="AC25" s="97">
        <f>Seniori!AC53</f>
        <v>0</v>
      </c>
      <c r="AD25" s="97">
        <f>Seniori!AD53</f>
        <v>0</v>
      </c>
      <c r="AE25" s="97">
        <f>Seniori!AE53</f>
        <v>0</v>
      </c>
      <c r="AF25" s="97">
        <f>Seniori!AF53</f>
        <v>0</v>
      </c>
      <c r="AG25" s="97">
        <f>Seniori!AG53</f>
        <v>0</v>
      </c>
      <c r="AH25" s="97">
        <f>Seniori!AH53</f>
        <v>0</v>
      </c>
      <c r="AI25" s="97">
        <f>Seniori!AI53</f>
        <v>0</v>
      </c>
      <c r="AJ25" s="97">
        <f>Seniori!AJ53</f>
        <v>0</v>
      </c>
      <c r="AK25" s="97">
        <f>Seniori!AK53</f>
        <v>0</v>
      </c>
      <c r="AL25" s="97">
        <f>Seniori!AL53</f>
        <v>0</v>
      </c>
      <c r="AM25" s="97">
        <f>Seniori!AM53</f>
        <v>0</v>
      </c>
      <c r="AN25" s="97">
        <f>Seniori!AN53</f>
        <v>0</v>
      </c>
      <c r="AO25" s="97">
        <f>Seniori!AO53</f>
        <v>0</v>
      </c>
      <c r="AP25" s="97">
        <f>Seniori!AP53</f>
        <v>0</v>
      </c>
      <c r="AQ25" s="97">
        <f>Seniori!AQ53</f>
        <v>0</v>
      </c>
      <c r="AR25" s="97">
        <f>Seniori!AR53</f>
        <v>0</v>
      </c>
      <c r="AS25" s="97">
        <f>Seniori!AS53</f>
        <v>0</v>
      </c>
      <c r="AT25" s="97">
        <f>Seniori!AT53</f>
        <v>0</v>
      </c>
      <c r="AU25" s="97">
        <f>Seniori!AU53</f>
        <v>0</v>
      </c>
      <c r="AV25" s="97">
        <f>Seniori!AV53</f>
        <v>0</v>
      </c>
      <c r="AW25" s="97">
        <f>Seniori!AW53</f>
        <v>0</v>
      </c>
      <c r="AX25" s="97">
        <f>Seniori!AX53</f>
        <v>0</v>
      </c>
      <c r="AY25" s="97">
        <f>Seniori!AY53</f>
        <v>0</v>
      </c>
      <c r="AZ25" s="97">
        <f>Seniori!AZ53</f>
        <v>0</v>
      </c>
      <c r="BA25" s="97">
        <f>Seniori!BA53</f>
        <v>0</v>
      </c>
      <c r="BB25" s="97">
        <f>Seniori!BB53</f>
        <v>0</v>
      </c>
      <c r="BC25" s="97">
        <f>Seniori!BC53</f>
        <v>0</v>
      </c>
      <c r="BD25" s="97">
        <f>Seniori!BD53</f>
        <v>0</v>
      </c>
      <c r="BE25" s="97">
        <f>Seniori!BE53</f>
        <v>0</v>
      </c>
      <c r="BF25" s="97">
        <f>Seniori!BF53</f>
        <v>0</v>
      </c>
      <c r="BG25" s="97">
        <f>Seniori!BG53</f>
        <v>0</v>
      </c>
      <c r="BH25" s="97">
        <f>Seniori!BH53</f>
        <v>0</v>
      </c>
      <c r="BI25" s="97">
        <f>Seniori!BI53</f>
        <v>0</v>
      </c>
      <c r="BJ25" s="97">
        <f>Seniori!BJ53</f>
        <v>0</v>
      </c>
      <c r="BK25" s="97">
        <f>Seniori!BK53</f>
        <v>0</v>
      </c>
      <c r="BL25" s="97">
        <f>Seniori!BL53</f>
        <v>0</v>
      </c>
      <c r="BM25" s="97">
        <f>Seniori!BM53</f>
        <v>0</v>
      </c>
      <c r="BN25" s="97">
        <f>Seniori!BN53</f>
        <v>0</v>
      </c>
      <c r="BO25" s="97">
        <f>Seniori!BO53</f>
        <v>0</v>
      </c>
      <c r="BP25" s="97">
        <f>Seniori!BP53</f>
        <v>0</v>
      </c>
      <c r="BQ25" s="97">
        <f>Seniori!BQ53</f>
        <v>0</v>
      </c>
      <c r="BR25" s="97">
        <f>Seniori!BR53</f>
        <v>0</v>
      </c>
      <c r="BS25" s="97">
        <f>Seniori!BS53</f>
        <v>0</v>
      </c>
      <c r="BT25" s="97">
        <f>Seniori!BT53</f>
        <v>0</v>
      </c>
      <c r="BU25" s="97">
        <f>Seniori!BU53</f>
        <v>0</v>
      </c>
      <c r="BV25" s="97">
        <f>Seniori!BV53</f>
        <v>0</v>
      </c>
      <c r="BW25" s="97">
        <f>Seniori!BW53</f>
        <v>0</v>
      </c>
      <c r="BX25" s="97">
        <f>Seniori!BX53</f>
        <v>0</v>
      </c>
      <c r="BY25" s="97">
        <f>Seniori!BY53</f>
        <v>0</v>
      </c>
      <c r="BZ25" s="97">
        <f>Seniori!BZ53</f>
        <v>0</v>
      </c>
      <c r="CA25" s="97">
        <f>Seniori!CA53</f>
        <v>0</v>
      </c>
      <c r="CB25" s="97">
        <f>Seniori!CB53</f>
        <v>0</v>
      </c>
      <c r="CC25" s="97">
        <f>Seniori!CC53</f>
        <v>3</v>
      </c>
      <c r="CD25" s="97">
        <f>Seniori!CD53</f>
        <v>0</v>
      </c>
      <c r="CE25" s="97"/>
      <c r="CF25" s="97">
        <f>Seniori!CF53</f>
        <v>0</v>
      </c>
      <c r="CG25" s="97">
        <f>Seniori!CG53</f>
        <v>0</v>
      </c>
      <c r="CH25" s="97">
        <f>Seniori!CH53</f>
        <v>0</v>
      </c>
      <c r="CI25" s="97">
        <f>Seniori!CI53</f>
        <v>0</v>
      </c>
      <c r="CJ25" s="97">
        <f>Seniori!CJ53</f>
        <v>0</v>
      </c>
      <c r="CK25" s="102" t="s">
        <v>709</v>
      </c>
      <c r="CL25" s="97">
        <f>Seniori!CL53</f>
        <v>0</v>
      </c>
      <c r="CM25" s="97" t="str">
        <f>Seniori!CM53</f>
        <v>o</v>
      </c>
      <c r="CN25" s="97">
        <f>Seniori!CN53</f>
        <v>0</v>
      </c>
      <c r="CO25" s="97">
        <f>Seniori!CO53</f>
        <v>0</v>
      </c>
      <c r="CP25" s="97">
        <f>Seniori!CP53</f>
        <v>0</v>
      </c>
      <c r="CQ25" s="97">
        <f>Seniori!CQ53</f>
        <v>0</v>
      </c>
      <c r="CR25" s="97">
        <f>Seniori!CR53</f>
        <v>0</v>
      </c>
      <c r="CS25" s="97">
        <f>Seniori!CS53</f>
        <v>0</v>
      </c>
      <c r="CT25" s="97">
        <f>Seniori!CT53</f>
        <v>0</v>
      </c>
      <c r="CU25" s="97">
        <f>Seniori!CU53</f>
        <v>0</v>
      </c>
      <c r="CV25" s="97">
        <f>Seniori!CV53</f>
        <v>0</v>
      </c>
      <c r="CW25" s="97">
        <f>Seniori!CW53</f>
        <v>0</v>
      </c>
      <c r="CX25" s="97">
        <f>Seniori!CX53</f>
        <v>0</v>
      </c>
      <c r="CY25" s="97">
        <f>Seniori!CY53</f>
        <v>0</v>
      </c>
      <c r="CZ25" s="97">
        <f>Seniori!CZ53</f>
        <v>0</v>
      </c>
      <c r="DA25" s="97">
        <f>Seniori!DA53</f>
        <v>0</v>
      </c>
      <c r="DB25" s="97">
        <f>Seniori!DB53</f>
        <v>0</v>
      </c>
      <c r="DC25" s="97">
        <f>Seniori!DC53</f>
        <v>0</v>
      </c>
      <c r="DD25" s="97">
        <f>Seniori!DD53</f>
        <v>0</v>
      </c>
      <c r="DE25" s="97">
        <f>Seniori!DE53</f>
        <v>0</v>
      </c>
      <c r="DF25" s="97">
        <f>Seniori!DF53</f>
        <v>0</v>
      </c>
      <c r="DG25" s="97">
        <f>Seniori!DG53</f>
        <v>0</v>
      </c>
      <c r="DH25" s="97">
        <f>Seniori!DH53</f>
        <v>0</v>
      </c>
      <c r="DI25" s="97">
        <f>Seniori!DI53</f>
        <v>0</v>
      </c>
      <c r="DJ25" s="97">
        <f>Seniori!DJ53</f>
        <v>0</v>
      </c>
      <c r="DK25" s="97">
        <f>Seniori!DK53</f>
        <v>0</v>
      </c>
      <c r="DL25" s="97">
        <f>Seniori!DL53</f>
        <v>0</v>
      </c>
      <c r="DM25" s="97">
        <f>Seniori!DM53</f>
        <v>0</v>
      </c>
      <c r="DN25" s="97">
        <f>Seniori!DN53</f>
        <v>0</v>
      </c>
      <c r="DO25" s="97">
        <f>Seniori!DO53</f>
        <v>0</v>
      </c>
      <c r="DP25" s="97">
        <f>Seniori!DP53</f>
        <v>0</v>
      </c>
      <c r="DQ25" s="97">
        <f>Seniori!DQ53</f>
        <v>0</v>
      </c>
      <c r="DR25" s="97">
        <f>Seniori!DR53</f>
        <v>0</v>
      </c>
      <c r="DS25" s="97">
        <f>Seniori!DS53</f>
        <v>0</v>
      </c>
      <c r="DT25" s="97">
        <f>Seniori!DT53</f>
        <v>0</v>
      </c>
      <c r="DU25" s="97">
        <f>Seniori!DU53</f>
        <v>0</v>
      </c>
      <c r="DV25" s="97">
        <f>Seniori!DV53</f>
        <v>0</v>
      </c>
      <c r="DW25" s="97">
        <f>Seniori!DW53</f>
        <v>0</v>
      </c>
      <c r="DX25" s="97">
        <f>Seniori!DX53</f>
        <v>0</v>
      </c>
      <c r="DY25" s="97">
        <f>Seniori!DY53</f>
        <v>0</v>
      </c>
      <c r="DZ25" s="97">
        <f>Seniori!DZ53</f>
        <v>0</v>
      </c>
      <c r="EA25" s="97">
        <f>Seniori!EA53</f>
        <v>0</v>
      </c>
      <c r="EB25" s="97">
        <f>Seniori!EB53</f>
        <v>0</v>
      </c>
      <c r="EC25" s="97">
        <f>Seniori!EC53</f>
        <v>0</v>
      </c>
      <c r="ED25" s="97">
        <f>Seniori!ED53</f>
        <v>0</v>
      </c>
      <c r="EE25" s="97">
        <f>Seniori!EE53</f>
        <v>0</v>
      </c>
      <c r="EF25" s="97">
        <f>Seniori!EF53</f>
        <v>0</v>
      </c>
      <c r="EG25" s="97">
        <f>Seniori!EG53</f>
        <v>0</v>
      </c>
      <c r="EH25" s="97">
        <f>Seniori!EH53</f>
        <v>0</v>
      </c>
      <c r="EI25" s="97">
        <f>Seniori!EI53</f>
        <v>0</v>
      </c>
      <c r="EJ25" s="97">
        <f>Seniori!EJ53</f>
        <v>0</v>
      </c>
      <c r="EK25" s="97">
        <f>Seniori!EK53</f>
        <v>0</v>
      </c>
      <c r="EL25" s="97">
        <f>Seniori!EL53</f>
        <v>0</v>
      </c>
      <c r="EM25" s="97">
        <f>Seniori!EM53</f>
        <v>0</v>
      </c>
      <c r="EN25" s="97">
        <f>Seniori!EN53</f>
        <v>0</v>
      </c>
      <c r="EO25" s="97">
        <f>Seniori!EO53</f>
        <v>0</v>
      </c>
      <c r="EP25" s="97">
        <f>Seniori!EP53</f>
        <v>0</v>
      </c>
      <c r="EQ25" s="97">
        <f>Seniori!EQ53</f>
        <v>0</v>
      </c>
      <c r="ER25" s="97">
        <f>Seniori!ER53</f>
        <v>0</v>
      </c>
      <c r="ES25" s="97">
        <f>Seniori!ES53</f>
        <v>0</v>
      </c>
      <c r="ET25" s="97">
        <f>Seniori!ET53</f>
        <v>0</v>
      </c>
      <c r="EU25" s="97">
        <f>Seniori!EU53</f>
        <v>0</v>
      </c>
      <c r="EV25" s="97">
        <f>Seniori!EV53</f>
        <v>0</v>
      </c>
      <c r="EW25" s="97">
        <f>Seniori!EW53</f>
        <v>0</v>
      </c>
      <c r="EX25" s="97">
        <f>Seniori!EX53</f>
        <v>0</v>
      </c>
      <c r="EY25" s="97">
        <f>Seniori!EY53</f>
        <v>0</v>
      </c>
      <c r="EZ25" s="97">
        <f>Seniori!EZ53</f>
        <v>0</v>
      </c>
      <c r="FA25" s="97">
        <f>Seniori!FA53</f>
        <v>0</v>
      </c>
      <c r="FB25" s="97">
        <f>Seniori!FB53</f>
        <v>0</v>
      </c>
      <c r="FC25" s="97">
        <f>Seniori!FC53</f>
        <v>0</v>
      </c>
      <c r="FD25" s="97">
        <f>Seniori!FD53</f>
        <v>0</v>
      </c>
      <c r="FE25" s="97">
        <f>Seniori!FE53</f>
        <v>0</v>
      </c>
      <c r="FF25" s="97">
        <f>Seniori!FF53</f>
        <v>0</v>
      </c>
      <c r="FG25" s="97">
        <f>Seniori!FG53</f>
        <v>0</v>
      </c>
      <c r="FH25" s="97">
        <f>Seniori!FH53</f>
        <v>0</v>
      </c>
      <c r="FI25" s="97">
        <f>Seniori!FI53</f>
        <v>0</v>
      </c>
      <c r="FJ25" s="97">
        <f>Seniori!FJ53</f>
        <v>0</v>
      </c>
      <c r="FK25" s="97">
        <f>Seniori!FK53</f>
        <v>0</v>
      </c>
      <c r="FL25" s="97">
        <f>Seniori!FL53</f>
        <v>0</v>
      </c>
      <c r="FM25" s="97">
        <f>Seniori!FM53</f>
        <v>0</v>
      </c>
      <c r="FN25" s="97">
        <f>Seniori!FN53</f>
        <v>0</v>
      </c>
      <c r="FO25" s="97">
        <f>Seniori!FO53</f>
        <v>0</v>
      </c>
      <c r="FP25" s="97">
        <f>Seniori!FP53</f>
        <v>0</v>
      </c>
      <c r="FQ25" s="97">
        <f>Seniori!FQ53</f>
        <v>0</v>
      </c>
      <c r="FR25" s="97">
        <f>Seniori!FR53</f>
        <v>0</v>
      </c>
      <c r="FS25" s="97">
        <f>Seniori!FS53</f>
        <v>0</v>
      </c>
      <c r="FT25" s="97">
        <f>Seniori!FT53</f>
        <v>0</v>
      </c>
      <c r="FU25" s="97">
        <f>Seniori!FU53</f>
        <v>0</v>
      </c>
      <c r="FV25" s="97">
        <f>Seniori!FV53</f>
        <v>0</v>
      </c>
      <c r="FW25" s="97">
        <f>Seniori!FW53</f>
        <v>0</v>
      </c>
      <c r="FX25" s="97">
        <f>Seniori!FX53</f>
        <v>0</v>
      </c>
      <c r="FY25" s="97">
        <f>Seniori!FY53</f>
        <v>0</v>
      </c>
      <c r="FZ25" s="97">
        <f>Seniori!FZ53</f>
        <v>0</v>
      </c>
      <c r="GA25" s="97">
        <f>Seniori!GA53</f>
        <v>0</v>
      </c>
      <c r="GB25" s="97">
        <f>Seniori!GB53</f>
        <v>0</v>
      </c>
      <c r="GC25" s="97">
        <f>Seniori!GC53</f>
        <v>0</v>
      </c>
      <c r="GD25" s="97">
        <f>Seniori!GD53</f>
        <v>0</v>
      </c>
      <c r="GE25" s="97">
        <f>Seniori!GE53</f>
        <v>0</v>
      </c>
      <c r="GF25" s="97">
        <f>Seniori!GF53</f>
        <v>0</v>
      </c>
      <c r="GG25" s="97">
        <f>Seniori!GG53</f>
        <v>0</v>
      </c>
      <c r="GH25" s="97">
        <f>Seniori!GH53</f>
        <v>0</v>
      </c>
      <c r="GI25" s="97">
        <f>Seniori!GI53</f>
        <v>0</v>
      </c>
      <c r="GJ25" s="97">
        <f>Seniori!GJ53</f>
        <v>0</v>
      </c>
      <c r="GK25" s="97">
        <f>Seniori!GK53</f>
        <v>0</v>
      </c>
      <c r="GL25" s="97">
        <f>Seniori!GL53</f>
        <v>0</v>
      </c>
      <c r="GM25" s="97">
        <f>Seniori!GM53</f>
        <v>0</v>
      </c>
      <c r="GN25" s="97">
        <f>Seniori!GN53</f>
        <v>5</v>
      </c>
      <c r="GO25" s="97">
        <f>Seniori!GO53</f>
        <v>0</v>
      </c>
      <c r="GP25" s="97">
        <f>Seniori!GP53</f>
        <v>0</v>
      </c>
      <c r="GQ25" s="97">
        <f>Seniori!GQ53</f>
        <v>0</v>
      </c>
      <c r="GR25" s="97">
        <f>Seniori!GR53</f>
        <v>0</v>
      </c>
      <c r="GS25" s="97">
        <f>Seniori!GS53</f>
        <v>0</v>
      </c>
      <c r="GT25" s="97">
        <f>Seniori!GT53</f>
        <v>0</v>
      </c>
      <c r="GU25" s="97">
        <f>Seniori!GU53</f>
        <v>0</v>
      </c>
      <c r="GV25" s="97">
        <f>Seniori!GV53</f>
        <v>0</v>
      </c>
      <c r="GW25" s="97">
        <f>Seniori!GW53</f>
        <v>0</v>
      </c>
      <c r="GX25" s="97">
        <f>Seniori!GX53</f>
        <v>0</v>
      </c>
      <c r="GY25" s="97">
        <f>Seniori!GY53</f>
        <v>0</v>
      </c>
      <c r="GZ25" s="97">
        <f>Seniori!GZ53</f>
        <v>0</v>
      </c>
      <c r="HA25" s="97">
        <f>Seniori!HA53</f>
        <v>0</v>
      </c>
      <c r="HB25" s="97">
        <f>Seniori!HB53</f>
        <v>0</v>
      </c>
      <c r="HC25" s="97">
        <f>Seniori!HC53</f>
        <v>0</v>
      </c>
      <c r="HD25" s="97">
        <f>Seniori!HD53</f>
        <v>0</v>
      </c>
      <c r="HE25" s="97">
        <f>Seniori!HE53</f>
        <v>0</v>
      </c>
      <c r="HF25" s="97">
        <f>Seniori!HF53</f>
        <v>0</v>
      </c>
      <c r="HG25" s="97">
        <f>Seniori!HG53</f>
        <v>0</v>
      </c>
      <c r="HH25" s="97">
        <f>Seniori!HH53</f>
        <v>0</v>
      </c>
      <c r="HI25" s="97">
        <f>Seniori!HI53</f>
        <v>0</v>
      </c>
      <c r="HJ25" s="97">
        <f>Seniori!HJ53</f>
        <v>0</v>
      </c>
      <c r="HK25" s="97">
        <f>Seniori!HK53</f>
        <v>8</v>
      </c>
      <c r="HL25" s="97">
        <f>Seniori!HL53</f>
        <v>0</v>
      </c>
      <c r="HM25" s="97">
        <f>Seniori!HM53</f>
        <v>0</v>
      </c>
      <c r="HN25" s="97">
        <f>Seniori!HN53</f>
        <v>1</v>
      </c>
      <c r="HO25" s="97">
        <f>Seniori!HO53</f>
        <v>0</v>
      </c>
      <c r="HP25" s="97">
        <f>Seniori!HP53</f>
        <v>0</v>
      </c>
      <c r="HQ25" s="97">
        <f>Seniori!HQ53</f>
        <v>0</v>
      </c>
      <c r="HR25" s="97">
        <f>Seniori!HR53</f>
        <v>0</v>
      </c>
      <c r="HS25" s="97">
        <f>Seniori!HS53</f>
        <v>0</v>
      </c>
      <c r="HT25" s="97">
        <f>Seniori!HT53</f>
        <v>0</v>
      </c>
      <c r="HU25" s="97">
        <f>Seniori!HU53</f>
        <v>2</v>
      </c>
      <c r="HV25" s="97">
        <f>Seniori!HV53</f>
        <v>0</v>
      </c>
      <c r="HW25" s="97">
        <f>Seniori!HW53</f>
        <v>0</v>
      </c>
      <c r="HX25" s="97"/>
      <c r="HY25" s="97">
        <f>Seniori!HY53</f>
        <v>0</v>
      </c>
      <c r="HZ25" s="97">
        <f>Seniori!HZ53</f>
        <v>0</v>
      </c>
      <c r="IA25" s="97">
        <f>Seniori!IA53</f>
        <v>0</v>
      </c>
      <c r="IB25" s="97">
        <f>Seniori!IB53</f>
        <v>0</v>
      </c>
      <c r="IC25" s="97">
        <f>Seniori!IC53</f>
        <v>0</v>
      </c>
      <c r="ID25" s="97">
        <f>Seniori!ID53</f>
        <v>0</v>
      </c>
      <c r="IE25" s="97">
        <f>Seniori!IE53</f>
        <v>0</v>
      </c>
      <c r="IF25" s="97">
        <f>Seniori!IF53</f>
        <v>0</v>
      </c>
      <c r="IG25" s="97">
        <f>Seniori!IG53</f>
        <v>0</v>
      </c>
      <c r="IH25" s="97">
        <f>Seniori!IH53</f>
        <v>0</v>
      </c>
      <c r="II25" s="97">
        <f>Seniori!II53</f>
        <v>0</v>
      </c>
      <c r="IJ25" s="97">
        <f>Seniori!IJ53</f>
        <v>0</v>
      </c>
      <c r="IK25" s="97">
        <f>Seniori!IK53</f>
        <v>0</v>
      </c>
      <c r="IL25" s="97">
        <f>Seniori!IL53</f>
        <v>0</v>
      </c>
      <c r="IM25" s="97">
        <f>Seniori!IM53</f>
        <v>0</v>
      </c>
      <c r="IN25" s="97">
        <f>Seniori!IN53</f>
        <v>0</v>
      </c>
      <c r="IO25" s="97">
        <f>Seniori!IO53</f>
        <v>0</v>
      </c>
      <c r="IP25" s="97">
        <f>Seniori!IP53</f>
        <v>0</v>
      </c>
      <c r="IQ25" s="97">
        <f>Seniori!IQ53</f>
        <v>0</v>
      </c>
      <c r="IR25" s="97">
        <f>Seniori!IR53</f>
        <v>0</v>
      </c>
      <c r="IS25" s="97">
        <f>Seniori!IS53</f>
        <v>0</v>
      </c>
      <c r="IT25" s="97">
        <f>Seniori!IT53</f>
        <v>0</v>
      </c>
      <c r="IU25" s="97">
        <f>Seniori!IU53</f>
        <v>0</v>
      </c>
      <c r="IV25" s="97">
        <f>Seniori!IV53</f>
        <v>0</v>
      </c>
      <c r="IW25" s="97">
        <f>Seniori!IW53</f>
        <v>0</v>
      </c>
      <c r="IX25" s="97">
        <f>Seniori!IX53</f>
        <v>0</v>
      </c>
      <c r="IY25" s="97">
        <f>Seniori!IY53</f>
        <v>0</v>
      </c>
      <c r="IZ25" s="97">
        <f>Seniori!IZ53</f>
        <v>0</v>
      </c>
      <c r="JA25" s="97">
        <f>Seniori!JA53</f>
        <v>0</v>
      </c>
      <c r="JB25" s="97">
        <f>Seniori!JB53</f>
        <v>0</v>
      </c>
      <c r="JC25" s="97">
        <f>Seniori!JC53</f>
        <v>0</v>
      </c>
      <c r="JD25" s="97">
        <f>Seniori!JD53</f>
        <v>0</v>
      </c>
      <c r="JE25" s="97">
        <f>Seniori!JE53</f>
        <v>0</v>
      </c>
      <c r="JF25" s="97">
        <f>Seniori!JF53</f>
        <v>0</v>
      </c>
      <c r="JG25" s="97">
        <f>Seniori!JG53</f>
        <v>0</v>
      </c>
      <c r="JH25" s="97">
        <f>Seniori!JH53</f>
        <v>0</v>
      </c>
      <c r="JI25" s="97">
        <f>Seniori!JI53</f>
        <v>0</v>
      </c>
      <c r="JJ25" s="97">
        <f>Seniori!JJ53</f>
        <v>0</v>
      </c>
      <c r="JK25" s="97">
        <f>Seniori!JK53</f>
        <v>0</v>
      </c>
      <c r="JL25" s="97">
        <f>Seniori!JL53</f>
        <v>0</v>
      </c>
      <c r="JM25" s="97">
        <f>Seniori!JM53</f>
        <v>0</v>
      </c>
      <c r="JN25" s="97">
        <f>Seniori!JN53</f>
        <v>0</v>
      </c>
      <c r="JO25" s="97">
        <f>Seniori!JO53</f>
        <v>0</v>
      </c>
      <c r="JP25" s="97">
        <f>Seniori!JP53</f>
        <v>0</v>
      </c>
      <c r="JQ25" s="97">
        <f>Seniori!JQ53</f>
        <v>0</v>
      </c>
      <c r="JR25" s="97">
        <f>Seniori!JR53</f>
        <v>0</v>
      </c>
      <c r="JS25" s="97">
        <f>Seniori!JS53</f>
        <v>0</v>
      </c>
      <c r="JT25" s="97">
        <f>Seniori!JT53</f>
        <v>0</v>
      </c>
      <c r="JU25" s="97">
        <f>Seniori!JU53</f>
        <v>0</v>
      </c>
      <c r="JV25" s="97">
        <f>Seniori!JV53</f>
        <v>0</v>
      </c>
      <c r="JW25" s="97">
        <f>Seniori!JW53</f>
        <v>0</v>
      </c>
      <c r="JX25" s="97">
        <f>Seniori!JX53</f>
        <v>0</v>
      </c>
      <c r="JY25" s="97">
        <f>Seniori!JY53</f>
        <v>0</v>
      </c>
      <c r="JZ25" s="97">
        <f>Seniori!JZ53</f>
        <v>0</v>
      </c>
      <c r="KA25" s="97">
        <f>Seniori!KA53</f>
        <v>0</v>
      </c>
      <c r="KB25" s="97">
        <f>Seniori!KB53</f>
        <v>0</v>
      </c>
      <c r="KC25" s="97">
        <f>Seniori!KC53</f>
        <v>0</v>
      </c>
      <c r="KD25" s="97">
        <f>Seniori!KD53</f>
        <v>0</v>
      </c>
      <c r="KE25" s="97">
        <f>Seniori!KE53</f>
        <v>0</v>
      </c>
      <c r="KF25" s="97">
        <f>Seniori!KF53</f>
        <v>0</v>
      </c>
      <c r="KG25" s="97">
        <f>Seniori!KG53</f>
        <v>0</v>
      </c>
      <c r="KH25" s="97">
        <f>Seniori!KH53</f>
        <v>0</v>
      </c>
      <c r="KI25" s="97">
        <f>Seniori!KI53</f>
        <v>0</v>
      </c>
      <c r="KJ25" s="97">
        <f>Seniori!KJ53</f>
        <v>0</v>
      </c>
      <c r="KK25" s="97">
        <f>Seniori!KK53</f>
        <v>0</v>
      </c>
      <c r="KL25" s="97">
        <f>Seniori!KL53</f>
        <v>0</v>
      </c>
      <c r="KM25" s="97">
        <f>Seniori!KM53</f>
        <v>0</v>
      </c>
      <c r="KN25" s="97">
        <f>Seniori!KN53</f>
        <v>0</v>
      </c>
      <c r="KO25" s="97">
        <f>Seniori!KO53</f>
        <v>0</v>
      </c>
      <c r="KP25" s="97">
        <f>Seniori!KP53</f>
        <v>0</v>
      </c>
      <c r="KQ25" s="97">
        <f>Seniori!KQ53</f>
        <v>0</v>
      </c>
      <c r="KR25" s="97">
        <f>Seniori!KR53</f>
        <v>0</v>
      </c>
      <c r="KS25" s="97">
        <f>Seniori!KS53</f>
        <v>0</v>
      </c>
      <c r="KT25" s="97">
        <f>Seniori!KT53</f>
        <v>0</v>
      </c>
      <c r="KU25" s="97">
        <f>Seniori!KU53</f>
        <v>0</v>
      </c>
      <c r="KV25" s="97">
        <f>Seniori!KV53</f>
        <v>0</v>
      </c>
      <c r="KW25" s="97">
        <f>Seniori!KW53</f>
        <v>0</v>
      </c>
      <c r="KX25" s="97">
        <f>Seniori!KX53</f>
        <v>0</v>
      </c>
      <c r="KY25" s="97">
        <f>Seniori!KY53</f>
        <v>0</v>
      </c>
      <c r="KZ25" s="97">
        <f>Seniori!KZ53</f>
        <v>0</v>
      </c>
      <c r="LA25" s="97">
        <f>Seniori!LA53</f>
        <v>0</v>
      </c>
      <c r="LB25" s="97">
        <f>Seniori!LB53</f>
        <v>0</v>
      </c>
      <c r="LC25" s="97">
        <f>Seniori!LC53</f>
        <v>0</v>
      </c>
      <c r="LD25" s="97">
        <f>Seniori!LD53</f>
        <v>0</v>
      </c>
      <c r="LE25" s="97">
        <f>Seniori!LE53</f>
        <v>0</v>
      </c>
      <c r="LF25" s="97">
        <f>Seniori!LF53</f>
        <v>0</v>
      </c>
      <c r="LG25" s="97">
        <f>Seniori!LG53</f>
        <v>0</v>
      </c>
      <c r="LH25" s="97">
        <f>Seniori!LH53</f>
        <v>0</v>
      </c>
      <c r="LI25" s="97">
        <f>Seniori!LI53</f>
        <v>0</v>
      </c>
      <c r="LJ25" s="97">
        <f>Seniori!LJ53</f>
        <v>0</v>
      </c>
      <c r="LK25" s="97">
        <f>Seniori!LK53</f>
        <v>0</v>
      </c>
      <c r="LL25" s="97">
        <f>Seniori!LL53</f>
        <v>0</v>
      </c>
      <c r="LM25" s="97">
        <f>Seniori!LM53</f>
        <v>0</v>
      </c>
      <c r="LN25" s="97">
        <f>Seniori!LN53</f>
        <v>0</v>
      </c>
      <c r="LO25" s="97">
        <f>Seniori!LO53</f>
        <v>0</v>
      </c>
      <c r="LP25" s="97">
        <f>Seniori!LP53</f>
        <v>0</v>
      </c>
      <c r="LQ25" s="97">
        <f>Seniori!LQ53</f>
        <v>0</v>
      </c>
      <c r="LR25" s="97">
        <f>Seniori!LR53</f>
        <v>0</v>
      </c>
      <c r="LS25" s="97">
        <f>Seniori!LS53</f>
        <v>0</v>
      </c>
      <c r="LT25" s="97">
        <f>Seniori!LT53</f>
        <v>0</v>
      </c>
      <c r="LU25" s="97">
        <f>Seniori!LU53</f>
        <v>0</v>
      </c>
      <c r="LV25" s="97">
        <f>Seniori!LV53</f>
        <v>0</v>
      </c>
      <c r="LW25" s="97">
        <f>Seniori!LW53</f>
        <v>0</v>
      </c>
      <c r="LX25" s="97">
        <f>Seniori!LX53</f>
        <v>0</v>
      </c>
      <c r="LY25" s="97">
        <f>Seniori!LY53</f>
        <v>0</v>
      </c>
      <c r="LZ25" s="97">
        <f>Seniori!LZ53</f>
        <v>0</v>
      </c>
      <c r="MA25" s="97">
        <f>Seniori!MA53</f>
        <v>0</v>
      </c>
      <c r="MB25" s="97">
        <f>Seniori!MB53</f>
        <v>0</v>
      </c>
      <c r="MC25" s="97">
        <f>Seniori!MC53</f>
        <v>0</v>
      </c>
      <c r="MD25" s="97">
        <f>Seniori!MD53</f>
        <v>0</v>
      </c>
      <c r="ME25" s="97">
        <f>Seniori!ME53</f>
        <v>0</v>
      </c>
      <c r="MF25" s="97">
        <f>Seniori!MF53</f>
        <v>0</v>
      </c>
      <c r="MG25" s="97">
        <f>Seniori!MG53</f>
        <v>0</v>
      </c>
      <c r="MH25" s="97">
        <f>Seniori!MH53</f>
        <v>0</v>
      </c>
      <c r="MI25" s="97">
        <f>Seniori!MI53</f>
        <v>0</v>
      </c>
      <c r="MJ25" s="97">
        <f>Seniori!MJ53</f>
        <v>0</v>
      </c>
      <c r="MK25" s="97">
        <f>Seniori!MK53</f>
        <v>0</v>
      </c>
      <c r="ML25" s="97">
        <f>Seniori!ML53</f>
        <v>0</v>
      </c>
      <c r="MM25" s="97">
        <f>Seniori!MM53</f>
        <v>0</v>
      </c>
      <c r="MN25" s="97">
        <f>Seniori!MN53</f>
        <v>0</v>
      </c>
      <c r="MO25" s="97">
        <f>Seniori!MO53</f>
        <v>0</v>
      </c>
      <c r="MP25" s="97">
        <f>Seniori!MP53</f>
        <v>0</v>
      </c>
      <c r="MQ25" s="97">
        <f>Seniori!MQ53</f>
        <v>0</v>
      </c>
      <c r="MR25" s="97">
        <f>Seniori!MR53</f>
        <v>0</v>
      </c>
      <c r="MS25" s="97">
        <f>Seniori!MS53</f>
        <v>0</v>
      </c>
      <c r="MT25" s="97">
        <f>Seniori!MT53</f>
        <v>0</v>
      </c>
      <c r="MU25" s="97">
        <f>Seniori!MU53</f>
        <v>0</v>
      </c>
      <c r="MV25" s="97">
        <f>Seniori!MV53</f>
        <v>0</v>
      </c>
      <c r="MW25" s="97">
        <f>Seniori!MW53</f>
        <v>0</v>
      </c>
      <c r="MX25" s="97">
        <f>Seniori!MX53</f>
        <v>0</v>
      </c>
      <c r="MY25" s="97">
        <f>Seniori!MY53</f>
        <v>0</v>
      </c>
      <c r="MZ25" s="97">
        <f>Seniori!MZ53</f>
        <v>0</v>
      </c>
      <c r="NA25" s="97">
        <f>Seniori!NA53</f>
        <v>0</v>
      </c>
      <c r="NB25" s="97">
        <f>Seniori!NB53</f>
        <v>0</v>
      </c>
      <c r="NC25" s="97">
        <f>Seniori!NC53</f>
        <v>0</v>
      </c>
      <c r="ND25" s="97">
        <f>Seniori!ND53</f>
        <v>0</v>
      </c>
      <c r="NE25" s="97">
        <f>Seniori!NE53</f>
        <v>0</v>
      </c>
      <c r="NF25" s="97">
        <f>Seniori!NF53</f>
        <v>0</v>
      </c>
      <c r="NG25" s="97">
        <f>Seniori!NG53</f>
        <v>0</v>
      </c>
      <c r="NH25" s="97">
        <f>Seniori!NH53</f>
        <v>0</v>
      </c>
      <c r="NI25" s="97">
        <f>Seniori!NI53</f>
        <v>0</v>
      </c>
      <c r="NJ25" s="97">
        <f>Seniori!NJ53</f>
        <v>0</v>
      </c>
      <c r="NK25" s="97">
        <f>Seniori!NK53</f>
        <v>0</v>
      </c>
      <c r="NL25" s="97">
        <f>Seniori!NL53</f>
        <v>0</v>
      </c>
      <c r="NM25" s="97">
        <f>Seniori!NM53</f>
        <v>0</v>
      </c>
      <c r="NN25" s="97">
        <f>Seniori!NN53</f>
        <v>0</v>
      </c>
      <c r="NO25" s="97">
        <f>Seniori!NO53</f>
        <v>0</v>
      </c>
      <c r="NP25" s="97">
        <f>Seniori!NP53</f>
        <v>0</v>
      </c>
      <c r="NQ25" s="97">
        <f>Seniori!NQ53</f>
        <v>0</v>
      </c>
      <c r="NR25" s="97">
        <f>Seniori!NR53</f>
        <v>0</v>
      </c>
      <c r="NS25" s="97">
        <f>Seniori!NS53</f>
        <v>0</v>
      </c>
      <c r="NT25" s="97">
        <f>Seniori!NT53</f>
        <v>0</v>
      </c>
      <c r="NU25" s="97">
        <f>Seniori!NU53</f>
        <v>0</v>
      </c>
      <c r="NV25" s="97">
        <f>Seniori!NV53</f>
        <v>0</v>
      </c>
      <c r="NW25" s="97">
        <f>Seniori!NW53</f>
        <v>0</v>
      </c>
      <c r="NX25" s="97">
        <f>Seniori!NX53</f>
        <v>0</v>
      </c>
      <c r="NY25" s="97">
        <f>Seniori!NY53</f>
        <v>0</v>
      </c>
      <c r="NZ25" s="97">
        <f>Seniori!NZ53</f>
        <v>0</v>
      </c>
      <c r="OA25" s="97">
        <f>Seniori!OA53</f>
        <v>0</v>
      </c>
      <c r="OB25" s="97">
        <f>Seniori!OB53</f>
        <v>0</v>
      </c>
      <c r="OC25" s="97">
        <f>Seniori!OC53</f>
        <v>0</v>
      </c>
      <c r="OD25" s="97">
        <f>Seniori!OD53</f>
        <v>0</v>
      </c>
      <c r="OE25" s="97">
        <f>Seniori!OE53</f>
        <v>0</v>
      </c>
      <c r="OF25" s="97">
        <f>Seniori!OF53</f>
        <v>0</v>
      </c>
      <c r="OG25" s="97">
        <f>Seniori!OG53</f>
        <v>0</v>
      </c>
      <c r="OH25" s="97">
        <f>Seniori!OH53</f>
        <v>0</v>
      </c>
      <c r="OI25" s="97">
        <f>Seniori!OI53</f>
        <v>0</v>
      </c>
      <c r="OJ25" s="97">
        <f>Seniori!OJ53</f>
        <v>0</v>
      </c>
      <c r="OK25" s="97">
        <f>Seniori!OK53</f>
        <v>0</v>
      </c>
      <c r="OL25" s="97">
        <f>Seniori!OL53</f>
        <v>0</v>
      </c>
      <c r="OM25" s="97">
        <f>Seniori!OM53</f>
        <v>0</v>
      </c>
      <c r="ON25" s="97">
        <f>Seniori!ON53</f>
        <v>0</v>
      </c>
      <c r="OO25" s="97">
        <f>Seniori!OO53</f>
        <v>0</v>
      </c>
      <c r="OP25" s="97">
        <f>Seniori!OP53</f>
        <v>0</v>
      </c>
      <c r="OQ25" s="97">
        <f>Seniori!OQ53</f>
        <v>0</v>
      </c>
      <c r="OR25" s="97">
        <f>Seniori!OR53</f>
        <v>0</v>
      </c>
      <c r="OS25" s="97">
        <f>Seniori!OS53</f>
        <v>0</v>
      </c>
      <c r="OT25" s="97">
        <f>Seniori!OT53</f>
        <v>0</v>
      </c>
      <c r="OU25" s="97">
        <f>Seniori!OU53</f>
        <v>0</v>
      </c>
      <c r="OV25" s="97">
        <f>Seniori!OV53</f>
        <v>0</v>
      </c>
      <c r="OW25" s="97">
        <f>Seniori!OW53</f>
        <v>0</v>
      </c>
      <c r="OX25" s="97">
        <f>Seniori!OX53</f>
        <v>0</v>
      </c>
      <c r="OY25" s="97">
        <f>Seniori!OY53</f>
        <v>0</v>
      </c>
      <c r="OZ25" s="97">
        <f>Seniori!OZ53</f>
        <v>0</v>
      </c>
      <c r="PA25" s="97">
        <f>Seniori!PA53</f>
        <v>0</v>
      </c>
      <c r="PB25" s="97">
        <f>Seniori!PB53</f>
        <v>0</v>
      </c>
      <c r="PC25" s="97">
        <f>Seniori!PC53</f>
        <v>0</v>
      </c>
      <c r="PD25" s="97">
        <f>Seniori!PD53</f>
        <v>0</v>
      </c>
      <c r="PE25" s="97">
        <f>Seniori!PE53</f>
        <v>0</v>
      </c>
      <c r="PF25" s="97">
        <f>Seniori!PF53</f>
        <v>0</v>
      </c>
      <c r="PG25" s="97">
        <f>Seniori!PG53</f>
        <v>0</v>
      </c>
      <c r="PH25" s="97">
        <f>Seniori!PH53</f>
        <v>0</v>
      </c>
      <c r="PI25" s="97">
        <f>Seniori!PI53</f>
        <v>0</v>
      </c>
      <c r="PJ25" s="97">
        <f>Seniori!PJ53</f>
        <v>0</v>
      </c>
      <c r="PK25" s="97">
        <f>Seniori!PK53</f>
        <v>0</v>
      </c>
      <c r="PL25" s="97">
        <f>Seniori!PL53</f>
        <v>0</v>
      </c>
      <c r="PM25" s="97">
        <f>Seniori!PM53</f>
        <v>0</v>
      </c>
      <c r="PN25" s="97">
        <f>Seniori!PN53</f>
        <v>0</v>
      </c>
      <c r="PO25" s="97">
        <f>Seniori!PO53</f>
        <v>0</v>
      </c>
      <c r="PP25" s="97">
        <f>Seniori!PP53</f>
        <v>0</v>
      </c>
      <c r="PQ25" s="97">
        <f>Seniori!PQ53</f>
        <v>0</v>
      </c>
      <c r="PR25" s="97">
        <f>Seniori!PR53</f>
        <v>0</v>
      </c>
      <c r="PS25" s="97">
        <f>Seniori!PS53</f>
        <v>0</v>
      </c>
      <c r="PT25" s="97">
        <f>Seniori!PT53</f>
        <v>0</v>
      </c>
      <c r="PU25" s="97">
        <f>Seniori!PU53</f>
        <v>0</v>
      </c>
      <c r="PV25" s="97">
        <f>Seniori!PV53</f>
        <v>0</v>
      </c>
      <c r="PW25" s="97">
        <f>Seniori!PW53</f>
        <v>0</v>
      </c>
      <c r="PX25" s="97">
        <f>Seniori!PX53</f>
        <v>0</v>
      </c>
      <c r="PY25" s="97">
        <f>Seniori!PY53</f>
        <v>0</v>
      </c>
      <c r="PZ25" s="97">
        <f>Seniori!PZ53</f>
        <v>0</v>
      </c>
      <c r="QA25" s="97">
        <f>Seniori!QA53</f>
        <v>0</v>
      </c>
      <c r="QB25" s="97">
        <f>Seniori!QB53</f>
        <v>0</v>
      </c>
      <c r="QC25" s="97">
        <f>Seniori!QC53</f>
        <v>0</v>
      </c>
      <c r="QD25" s="97">
        <f>Seniori!QD53</f>
        <v>0</v>
      </c>
      <c r="QE25" s="97">
        <f>Seniori!QE53</f>
        <v>0</v>
      </c>
      <c r="QF25" s="97">
        <f>Seniori!QF53</f>
        <v>0</v>
      </c>
      <c r="QG25" s="97">
        <f>Seniori!QG53</f>
        <v>0</v>
      </c>
      <c r="QH25" s="97">
        <f>Seniori!QH53</f>
        <v>0</v>
      </c>
      <c r="QI25" s="97">
        <f>Seniori!QI53</f>
        <v>0</v>
      </c>
      <c r="QJ25" s="97">
        <f>Seniori!QJ53</f>
        <v>0</v>
      </c>
      <c r="QK25" s="97">
        <f>Seniori!QK53</f>
        <v>0</v>
      </c>
      <c r="QL25" s="97">
        <f>Seniori!QL53</f>
        <v>0</v>
      </c>
      <c r="QM25" s="97">
        <f>Seniori!QM53</f>
        <v>0</v>
      </c>
      <c r="QN25" s="97">
        <f>Seniori!QN53</f>
        <v>0</v>
      </c>
      <c r="QO25" s="97">
        <f>Seniori!QO53</f>
        <v>0</v>
      </c>
      <c r="QP25" s="97">
        <f>Seniori!QP53</f>
        <v>0</v>
      </c>
      <c r="QQ25" s="97">
        <f>Seniori!QQ53</f>
        <v>0</v>
      </c>
      <c r="QR25" s="97">
        <f>Seniori!QR53</f>
        <v>0</v>
      </c>
      <c r="QS25" s="97">
        <f>Seniori!QS53</f>
        <v>0</v>
      </c>
      <c r="QT25" s="97">
        <f>Seniori!QT53</f>
        <v>0</v>
      </c>
      <c r="QU25" s="97">
        <f>Seniori!QU53</f>
        <v>0</v>
      </c>
      <c r="QV25" s="97">
        <f>Seniori!QV53</f>
        <v>0</v>
      </c>
      <c r="QW25" s="97">
        <f>Seniori!QW53</f>
        <v>0</v>
      </c>
      <c r="QX25" s="97">
        <f>Seniori!QX53</f>
        <v>0</v>
      </c>
      <c r="QY25" s="97">
        <f>Seniori!QY53</f>
        <v>0</v>
      </c>
      <c r="QZ25" s="97">
        <f>Seniori!QZ53</f>
        <v>0</v>
      </c>
      <c r="RA25" s="97">
        <f>Seniori!RA53</f>
        <v>0</v>
      </c>
      <c r="RB25" s="97">
        <f>Seniori!RB53</f>
        <v>0</v>
      </c>
      <c r="RC25" s="97">
        <f>Seniori!RC53</f>
        <v>0</v>
      </c>
      <c r="RD25" s="97">
        <f>Seniori!RD53</f>
        <v>0</v>
      </c>
      <c r="RE25" s="97">
        <f>Seniori!RE53</f>
        <v>0</v>
      </c>
      <c r="RF25" s="97">
        <f>Seniori!RF53</f>
        <v>0</v>
      </c>
      <c r="RG25" s="97">
        <f>Seniori!RG53</f>
        <v>0</v>
      </c>
      <c r="RH25" s="97">
        <f>Seniori!RH53</f>
        <v>0</v>
      </c>
      <c r="RI25" s="97">
        <f>Seniori!RI53</f>
        <v>0</v>
      </c>
      <c r="RJ25" s="97">
        <f>Seniori!RJ53</f>
        <v>0</v>
      </c>
      <c r="RK25" s="97">
        <f>Seniori!RK53</f>
        <v>0</v>
      </c>
      <c r="RL25" s="97">
        <f>Seniori!RL53</f>
        <v>0</v>
      </c>
      <c r="RM25" s="97">
        <f>Seniori!RM53</f>
        <v>0</v>
      </c>
      <c r="RN25" s="97">
        <f>Seniori!RN53</f>
        <v>0</v>
      </c>
      <c r="RO25" s="97">
        <f>Seniori!RO53</f>
        <v>0</v>
      </c>
      <c r="RP25" s="97">
        <f>Seniori!RP53</f>
        <v>0</v>
      </c>
      <c r="RQ25" s="97">
        <f>Seniori!RQ53</f>
        <v>0</v>
      </c>
      <c r="RR25" s="97">
        <f>Seniori!RR53</f>
        <v>0</v>
      </c>
      <c r="RS25" s="97">
        <f>Seniori!RS53</f>
        <v>0</v>
      </c>
      <c r="RT25" s="97">
        <f>Seniori!RT53</f>
        <v>0</v>
      </c>
      <c r="RU25" s="97">
        <f>Seniori!RU53</f>
        <v>0</v>
      </c>
      <c r="RV25" s="97">
        <f>Seniori!RV53</f>
        <v>0</v>
      </c>
      <c r="RW25" s="97">
        <f>Seniori!RW53</f>
        <v>0</v>
      </c>
      <c r="RX25" s="97">
        <f>Seniori!RX53</f>
        <v>0</v>
      </c>
      <c r="RY25" s="97">
        <f>Seniori!RY53</f>
        <v>0</v>
      </c>
      <c r="RZ25" s="97">
        <f>Seniori!RZ53</f>
        <v>0</v>
      </c>
      <c r="SA25" s="97">
        <f>Seniori!SA53</f>
        <v>0</v>
      </c>
      <c r="SB25" s="97">
        <f>Seniori!SB53</f>
        <v>0</v>
      </c>
      <c r="SC25" s="97">
        <f>Seniori!SC53</f>
        <v>0</v>
      </c>
      <c r="SD25" s="97">
        <f>Seniori!SD53</f>
        <v>0</v>
      </c>
      <c r="SE25" s="97">
        <f>Seniori!SE53</f>
        <v>0</v>
      </c>
      <c r="SF25" s="97">
        <f>Seniori!SF53</f>
        <v>0</v>
      </c>
      <c r="SG25" s="97">
        <f>Seniori!SG53</f>
        <v>0</v>
      </c>
      <c r="SH25" s="97">
        <f>Seniori!SH53</f>
        <v>0</v>
      </c>
      <c r="SI25" s="97">
        <f>Seniori!SI53</f>
        <v>0</v>
      </c>
      <c r="SJ25" s="97">
        <f>Seniori!SJ53</f>
        <v>0</v>
      </c>
      <c r="SK25" s="97">
        <f>Seniori!SK53</f>
        <v>0</v>
      </c>
      <c r="SL25" s="97">
        <f>Seniori!SL53</f>
        <v>0</v>
      </c>
      <c r="SM25" s="97">
        <f>Seniori!SM53</f>
        <v>0</v>
      </c>
      <c r="SN25" s="97">
        <f>Seniori!SN53</f>
        <v>0</v>
      </c>
      <c r="SO25" s="97">
        <f>Seniori!SO53</f>
        <v>0</v>
      </c>
      <c r="SP25" s="97">
        <f>Seniori!SP53</f>
        <v>0</v>
      </c>
      <c r="SQ25" s="97">
        <f>Seniori!SQ53</f>
        <v>0</v>
      </c>
      <c r="SR25" s="97">
        <f>Seniori!SR53</f>
        <v>0</v>
      </c>
      <c r="SS25" s="97">
        <f>Seniori!SS53</f>
        <v>0</v>
      </c>
      <c r="ST25" s="97">
        <f>Seniori!ST53</f>
        <v>0</v>
      </c>
      <c r="SU25" s="97">
        <f>Seniori!SU53</f>
        <v>0</v>
      </c>
      <c r="SV25" s="97">
        <f>Seniori!SV53</f>
        <v>0</v>
      </c>
      <c r="SW25" s="97">
        <f>Seniori!SW53</f>
        <v>0</v>
      </c>
      <c r="SX25" s="97">
        <f>Seniori!SX53</f>
        <v>0</v>
      </c>
      <c r="SY25" s="97">
        <f>Seniori!SY53</f>
        <v>0</v>
      </c>
      <c r="SZ25" s="97">
        <f>Seniori!SZ53</f>
        <v>0</v>
      </c>
      <c r="TA25" s="97">
        <f>Seniori!TA53</f>
        <v>0</v>
      </c>
      <c r="TB25" s="97">
        <f>Seniori!TB53</f>
        <v>0</v>
      </c>
    </row>
    <row r="26" spans="1:522" s="10" customFormat="1" ht="18" customHeight="1" x14ac:dyDescent="0.2">
      <c r="A26" s="12"/>
      <c r="B26" s="11" t="s">
        <v>465</v>
      </c>
      <c r="C26" s="1">
        <v>12750</v>
      </c>
      <c r="D26" s="1">
        <v>2020</v>
      </c>
      <c r="E26" s="4" t="s">
        <v>286</v>
      </c>
      <c r="F26" s="1">
        <v>6693</v>
      </c>
      <c r="G26" s="9" t="s">
        <v>96</v>
      </c>
      <c r="H26" s="4" t="s">
        <v>19</v>
      </c>
      <c r="I26" s="1">
        <f t="shared" si="1"/>
        <v>0</v>
      </c>
      <c r="J26" s="12">
        <f>Tabuľka311[[#This Row],[Stĺpec9]]+I27</f>
        <v>19</v>
      </c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97"/>
      <c r="AA26" s="97"/>
      <c r="AB26" s="97"/>
      <c r="AC26" s="97"/>
      <c r="AD26" s="97"/>
      <c r="AE26" s="97"/>
      <c r="AF26" s="97"/>
      <c r="AG26" s="97"/>
      <c r="AH26" s="97"/>
      <c r="AI26" s="97"/>
      <c r="AJ26" s="97"/>
      <c r="AK26" s="97"/>
      <c r="AL26" s="97"/>
      <c r="AM26" s="97"/>
      <c r="AN26" s="97"/>
      <c r="AO26" s="97"/>
      <c r="AP26" s="97"/>
      <c r="AQ26" s="97"/>
      <c r="AR26" s="97"/>
      <c r="AS26" s="97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D26" s="97"/>
      <c r="BE26" s="97"/>
      <c r="BF26" s="97"/>
      <c r="BG26" s="97"/>
      <c r="BH26" s="97"/>
      <c r="BI26" s="97"/>
      <c r="BJ26" s="97"/>
      <c r="BK26" s="97"/>
      <c r="BL26" s="97"/>
      <c r="BM26" s="97"/>
      <c r="BN26" s="97"/>
      <c r="BO26" s="97"/>
      <c r="BP26" s="97"/>
      <c r="BQ26" s="97"/>
      <c r="BR26" s="97"/>
      <c r="BS26" s="97"/>
      <c r="BT26" s="97"/>
      <c r="BU26" s="97"/>
      <c r="BV26" s="97"/>
      <c r="BW26" s="97"/>
      <c r="BX26" s="97"/>
      <c r="BY26" s="97"/>
      <c r="BZ26" s="97"/>
      <c r="CA26" s="97"/>
      <c r="CB26" s="97"/>
      <c r="CC26" s="97"/>
      <c r="CD26" s="97"/>
      <c r="CE26" s="97"/>
      <c r="CF26" s="97"/>
      <c r="CG26" s="97"/>
      <c r="CH26" s="97"/>
      <c r="CI26" s="97"/>
      <c r="CJ26" s="97"/>
      <c r="CK26" s="97"/>
      <c r="CL26" s="97"/>
      <c r="CM26" s="97"/>
      <c r="CN26" s="97"/>
      <c r="CO26" s="97"/>
      <c r="CP26" s="97"/>
      <c r="CQ26" s="97"/>
      <c r="CR26" s="97"/>
      <c r="CS26" s="97"/>
      <c r="CT26" s="97"/>
      <c r="CU26" s="97"/>
      <c r="CV26" s="97"/>
      <c r="CW26" s="97"/>
      <c r="CX26" s="97"/>
      <c r="CY26" s="97"/>
      <c r="CZ26" s="97"/>
      <c r="DA26" s="97"/>
      <c r="DB26" s="97"/>
      <c r="DC26" s="97"/>
      <c r="DD26" s="97"/>
      <c r="DE26" s="97"/>
      <c r="DF26" s="97"/>
      <c r="DG26" s="97"/>
      <c r="DH26" s="97"/>
      <c r="DI26" s="97"/>
      <c r="DJ26" s="97"/>
      <c r="DK26" s="97"/>
      <c r="DL26" s="97"/>
      <c r="DM26" s="97"/>
      <c r="DN26" s="97"/>
      <c r="DO26" s="97"/>
      <c r="DP26" s="97"/>
      <c r="DQ26" s="97"/>
      <c r="DR26" s="97"/>
      <c r="DS26" s="97"/>
      <c r="DT26" s="97"/>
      <c r="DU26" s="97"/>
      <c r="DV26" s="97"/>
      <c r="DW26" s="97"/>
      <c r="DX26" s="97"/>
      <c r="DY26" s="97"/>
      <c r="DZ26" s="97"/>
      <c r="EA26" s="97"/>
      <c r="EB26" s="97"/>
      <c r="EC26" s="97"/>
      <c r="ED26" s="97"/>
      <c r="EE26" s="97"/>
      <c r="EF26" s="97"/>
      <c r="EG26" s="97"/>
      <c r="EH26" s="97"/>
      <c r="EI26" s="97"/>
      <c r="EJ26" s="97"/>
      <c r="EK26" s="97"/>
      <c r="EL26" s="97"/>
      <c r="EM26" s="97"/>
      <c r="EN26" s="97"/>
      <c r="EO26" s="97"/>
      <c r="EP26" s="97"/>
      <c r="EQ26" s="97"/>
      <c r="ER26" s="97"/>
      <c r="ES26" s="97"/>
      <c r="ET26" s="97"/>
      <c r="EU26" s="97"/>
      <c r="EV26" s="97"/>
      <c r="EW26" s="97"/>
      <c r="EX26" s="97"/>
      <c r="EY26" s="97"/>
      <c r="EZ26" s="97"/>
      <c r="FA26" s="97"/>
      <c r="FB26" s="97"/>
      <c r="FC26" s="97"/>
      <c r="FD26" s="97"/>
      <c r="FE26" s="97"/>
      <c r="FF26" s="97"/>
      <c r="FG26" s="97"/>
      <c r="FH26" s="97"/>
      <c r="FI26" s="97"/>
      <c r="FJ26" s="97"/>
      <c r="FK26" s="97"/>
      <c r="FL26" s="97"/>
      <c r="FM26" s="97"/>
      <c r="FN26" s="97"/>
      <c r="FO26" s="97"/>
      <c r="FP26" s="97"/>
      <c r="FQ26" s="97"/>
      <c r="FR26" s="97"/>
      <c r="FS26" s="97"/>
      <c r="FT26" s="97"/>
      <c r="FU26" s="97"/>
      <c r="FV26" s="97"/>
      <c r="FW26" s="97"/>
      <c r="FX26" s="97"/>
      <c r="FY26" s="97"/>
      <c r="FZ26" s="97"/>
      <c r="GA26" s="97"/>
      <c r="GB26" s="97"/>
      <c r="GC26" s="97"/>
      <c r="GD26" s="97"/>
      <c r="GE26" s="97"/>
      <c r="GF26" s="97"/>
      <c r="GG26" s="97"/>
      <c r="GH26" s="97"/>
      <c r="GI26" s="97"/>
      <c r="GJ26" s="97"/>
      <c r="GK26" s="97"/>
      <c r="GL26" s="97"/>
      <c r="GM26" s="97"/>
      <c r="GN26" s="97"/>
      <c r="GO26" s="97"/>
      <c r="GP26" s="97"/>
      <c r="GQ26" s="97"/>
      <c r="GR26" s="97"/>
      <c r="GS26" s="97"/>
      <c r="GT26" s="97"/>
      <c r="GU26" s="97"/>
      <c r="GV26" s="97"/>
      <c r="GW26" s="97"/>
      <c r="GX26" s="97"/>
      <c r="GY26" s="97"/>
      <c r="GZ26" s="97"/>
      <c r="HA26" s="97"/>
      <c r="HB26" s="97"/>
      <c r="HC26" s="97"/>
      <c r="HD26" s="97"/>
      <c r="HE26" s="97"/>
      <c r="HF26" s="97"/>
      <c r="HG26" s="97"/>
      <c r="HH26" s="97"/>
      <c r="HI26" s="97"/>
      <c r="HJ26" s="97"/>
      <c r="HK26" s="97"/>
      <c r="HL26" s="97"/>
      <c r="HM26" s="97"/>
      <c r="HN26" s="97"/>
      <c r="HO26" s="97"/>
      <c r="HP26" s="97"/>
      <c r="HQ26" s="97"/>
      <c r="HR26" s="97"/>
      <c r="HS26" s="97"/>
      <c r="HT26" s="97"/>
      <c r="HU26" s="97"/>
      <c r="HV26" s="97"/>
      <c r="HW26" s="97"/>
      <c r="HX26" s="97"/>
      <c r="HY26" s="97"/>
      <c r="HZ26" s="97"/>
      <c r="IA26" s="97"/>
      <c r="IB26" s="97"/>
      <c r="IC26" s="97"/>
      <c r="ID26" s="97"/>
      <c r="IE26" s="97"/>
      <c r="IF26" s="97"/>
      <c r="IG26" s="97"/>
      <c r="IH26" s="97"/>
      <c r="II26" s="97"/>
      <c r="IJ26" s="97"/>
      <c r="IK26" s="97"/>
      <c r="IL26" s="97"/>
      <c r="IM26" s="97"/>
      <c r="IN26" s="97"/>
      <c r="IO26" s="97"/>
      <c r="IP26" s="97"/>
      <c r="IQ26" s="97"/>
      <c r="IR26" s="97"/>
      <c r="IS26" s="97"/>
      <c r="IT26" s="97"/>
      <c r="IU26" s="97"/>
      <c r="IV26" s="97"/>
      <c r="IW26" s="97"/>
      <c r="IX26" s="97"/>
      <c r="IY26" s="97"/>
      <c r="IZ26" s="97"/>
      <c r="JA26" s="97"/>
      <c r="JB26" s="97"/>
      <c r="JC26" s="97"/>
      <c r="JD26" s="97"/>
      <c r="JE26" s="97"/>
      <c r="JF26" s="97"/>
      <c r="JG26" s="97"/>
      <c r="JH26" s="97"/>
      <c r="JI26" s="97"/>
      <c r="JJ26" s="97"/>
      <c r="JK26" s="97"/>
      <c r="JL26" s="97"/>
      <c r="JM26" s="97"/>
      <c r="JN26" s="97"/>
      <c r="JO26" s="97"/>
      <c r="JP26" s="97"/>
      <c r="JQ26" s="97"/>
      <c r="JR26" s="97"/>
      <c r="JS26" s="97"/>
      <c r="JT26" s="97"/>
      <c r="JU26" s="97"/>
      <c r="JV26" s="97"/>
      <c r="JW26" s="97"/>
      <c r="JX26" s="97"/>
      <c r="JY26" s="97"/>
      <c r="JZ26" s="97"/>
      <c r="KA26" s="97"/>
      <c r="KB26" s="97"/>
      <c r="KC26" s="97"/>
      <c r="KD26" s="97"/>
      <c r="KE26" s="97"/>
      <c r="KF26" s="97"/>
      <c r="KG26" s="97"/>
      <c r="KH26" s="97"/>
      <c r="KI26" s="97"/>
      <c r="KJ26" s="97"/>
      <c r="KK26" s="97"/>
      <c r="KL26" s="97"/>
      <c r="KM26" s="97"/>
      <c r="KN26" s="97"/>
      <c r="KO26" s="97"/>
      <c r="KP26" s="97"/>
      <c r="KQ26" s="97"/>
      <c r="KR26" s="97"/>
      <c r="KS26" s="97"/>
      <c r="KT26" s="97"/>
      <c r="KU26" s="97"/>
      <c r="KV26" s="97"/>
      <c r="KW26" s="97"/>
      <c r="KX26" s="97"/>
      <c r="KY26" s="97"/>
      <c r="KZ26" s="97"/>
      <c r="LA26" s="97"/>
      <c r="LB26" s="97"/>
      <c r="LC26" s="97"/>
      <c r="LD26" s="97"/>
      <c r="LE26" s="97"/>
      <c r="LF26" s="97"/>
      <c r="LG26" s="97"/>
      <c r="LH26" s="97"/>
      <c r="LI26" s="97"/>
      <c r="LJ26" s="97"/>
      <c r="LK26" s="97"/>
      <c r="LL26" s="97"/>
      <c r="LM26" s="97"/>
      <c r="LN26" s="97"/>
      <c r="LO26" s="97"/>
      <c r="LP26" s="97"/>
      <c r="LQ26" s="97"/>
      <c r="LR26" s="97"/>
      <c r="LS26" s="97"/>
      <c r="LT26" s="97"/>
      <c r="LU26" s="97"/>
      <c r="LV26" s="97"/>
      <c r="LW26" s="97"/>
      <c r="LX26" s="97"/>
      <c r="LY26" s="97"/>
      <c r="LZ26" s="97"/>
      <c r="MA26" s="97"/>
      <c r="MB26" s="97"/>
      <c r="MC26" s="97"/>
      <c r="MD26" s="97"/>
      <c r="ME26" s="97"/>
      <c r="MF26" s="97"/>
      <c r="MG26" s="97"/>
      <c r="MH26" s="97"/>
      <c r="MI26" s="97"/>
      <c r="MJ26" s="97"/>
      <c r="MK26" s="97"/>
      <c r="ML26" s="97"/>
      <c r="MM26" s="97"/>
      <c r="MN26" s="97"/>
      <c r="MO26" s="97"/>
      <c r="MP26" s="97"/>
      <c r="MQ26" s="97"/>
      <c r="MR26" s="97"/>
      <c r="MS26" s="97"/>
      <c r="MT26" s="97"/>
      <c r="MU26" s="97"/>
      <c r="MV26" s="97"/>
      <c r="MW26" s="97"/>
      <c r="MX26" s="97"/>
      <c r="MY26" s="97"/>
      <c r="MZ26" s="97"/>
      <c r="NA26" s="97"/>
      <c r="NB26" s="97"/>
      <c r="NC26" s="97"/>
      <c r="ND26" s="97"/>
      <c r="NE26" s="97"/>
      <c r="NF26" s="97"/>
      <c r="NG26" s="97"/>
      <c r="NH26" s="97"/>
      <c r="NI26" s="97"/>
      <c r="NJ26" s="97"/>
      <c r="NK26" s="97"/>
      <c r="NL26" s="97"/>
      <c r="NM26" s="97"/>
      <c r="NN26" s="97"/>
      <c r="NO26" s="97"/>
      <c r="NP26" s="97"/>
      <c r="NQ26" s="97"/>
      <c r="NR26" s="97"/>
      <c r="NS26" s="97"/>
      <c r="NT26" s="97"/>
      <c r="NU26" s="97"/>
      <c r="NV26" s="97"/>
      <c r="NW26" s="97"/>
      <c r="NX26" s="97"/>
      <c r="NY26" s="97"/>
      <c r="NZ26" s="97"/>
      <c r="OA26" s="97"/>
      <c r="OB26" s="97"/>
      <c r="OC26" s="97"/>
      <c r="OD26" s="97"/>
      <c r="OE26" s="97"/>
      <c r="OF26" s="97"/>
      <c r="OG26" s="97"/>
      <c r="OH26" s="97"/>
      <c r="OI26" s="97"/>
      <c r="OJ26" s="97"/>
      <c r="OK26" s="97"/>
      <c r="OL26" s="97"/>
      <c r="OM26" s="97"/>
      <c r="ON26" s="97"/>
      <c r="OO26" s="97"/>
      <c r="OP26" s="97"/>
      <c r="OQ26" s="97"/>
      <c r="OR26" s="97"/>
      <c r="OS26" s="97"/>
      <c r="OT26" s="97"/>
      <c r="OU26" s="97"/>
      <c r="OV26" s="97"/>
      <c r="OW26" s="97"/>
      <c r="OX26" s="97"/>
      <c r="OY26" s="97"/>
      <c r="OZ26" s="97"/>
      <c r="PA26" s="97"/>
      <c r="PB26" s="97"/>
      <c r="PC26" s="97"/>
      <c r="PD26" s="97"/>
      <c r="PE26" s="97"/>
      <c r="PF26" s="97"/>
      <c r="PG26" s="97"/>
      <c r="PH26" s="97"/>
      <c r="PI26" s="97"/>
      <c r="PJ26" s="97"/>
      <c r="PK26" s="97"/>
      <c r="PL26" s="97"/>
      <c r="PM26" s="97"/>
      <c r="PN26" s="97"/>
      <c r="PO26" s="97"/>
      <c r="PP26" s="97"/>
      <c r="PQ26" s="97"/>
      <c r="PR26" s="97"/>
      <c r="PS26" s="97"/>
      <c r="PT26" s="97"/>
      <c r="PU26" s="97"/>
      <c r="PV26" s="97"/>
      <c r="PW26" s="97"/>
      <c r="PX26" s="97"/>
      <c r="PY26" s="97"/>
      <c r="PZ26" s="97"/>
      <c r="QA26" s="97"/>
      <c r="QB26" s="97"/>
      <c r="QC26" s="97"/>
      <c r="QD26" s="97"/>
      <c r="QE26" s="97"/>
      <c r="QF26" s="97"/>
      <c r="QG26" s="97"/>
      <c r="QH26" s="97"/>
      <c r="QI26" s="97"/>
      <c r="QJ26" s="97"/>
      <c r="QK26" s="97"/>
      <c r="QL26" s="97"/>
      <c r="QM26" s="97"/>
      <c r="QN26" s="97"/>
      <c r="QO26" s="97"/>
      <c r="QP26" s="97"/>
      <c r="QQ26" s="97"/>
      <c r="QR26" s="97"/>
      <c r="QS26" s="97"/>
      <c r="QT26" s="97"/>
      <c r="QU26" s="97"/>
      <c r="QV26" s="97"/>
      <c r="QW26" s="97"/>
      <c r="QX26" s="97"/>
      <c r="QY26" s="97"/>
      <c r="QZ26" s="97"/>
      <c r="RA26" s="97"/>
      <c r="RB26" s="97"/>
      <c r="RC26" s="97"/>
      <c r="RD26" s="97"/>
      <c r="RE26" s="97"/>
      <c r="RF26" s="97"/>
      <c r="RG26" s="97"/>
      <c r="RH26" s="97"/>
      <c r="RI26" s="97"/>
      <c r="RJ26" s="97"/>
      <c r="RK26" s="97"/>
      <c r="RL26" s="97"/>
      <c r="RM26" s="97"/>
      <c r="RN26" s="97"/>
      <c r="RO26" s="97"/>
      <c r="RP26" s="97"/>
      <c r="RQ26" s="97"/>
      <c r="RR26" s="97"/>
      <c r="RS26" s="97"/>
      <c r="RT26" s="97"/>
      <c r="RU26" s="97"/>
      <c r="RV26" s="97"/>
      <c r="RW26" s="97"/>
      <c r="RX26" s="97"/>
      <c r="RY26" s="97"/>
      <c r="RZ26" s="97"/>
      <c r="SA26" s="97"/>
      <c r="SB26" s="97"/>
      <c r="SC26" s="97"/>
      <c r="SD26" s="97"/>
      <c r="SE26" s="97"/>
      <c r="SF26" s="97"/>
      <c r="SG26" s="97"/>
      <c r="SH26" s="97"/>
      <c r="SI26" s="97"/>
      <c r="SJ26" s="97"/>
      <c r="SK26" s="97"/>
      <c r="SL26" s="97"/>
      <c r="SM26" s="97"/>
      <c r="SN26" s="97"/>
      <c r="SO26" s="97"/>
      <c r="SP26" s="97"/>
      <c r="SQ26" s="97"/>
      <c r="SR26" s="97"/>
      <c r="SS26" s="97"/>
      <c r="ST26" s="97"/>
      <c r="SU26" s="97"/>
      <c r="SV26" s="97"/>
      <c r="SW26" s="97"/>
      <c r="SX26" s="97"/>
      <c r="SY26" s="97"/>
      <c r="SZ26" s="97"/>
      <c r="TA26" s="97"/>
      <c r="TB26" s="97"/>
    </row>
    <row r="27" spans="1:522" s="10" customFormat="1" ht="18" customHeight="1" x14ac:dyDescent="0.2">
      <c r="A27" s="12"/>
      <c r="B27" s="11"/>
      <c r="C27" s="1"/>
      <c r="D27" s="1"/>
      <c r="E27" s="4" t="s">
        <v>84</v>
      </c>
      <c r="F27" s="1">
        <v>8604</v>
      </c>
      <c r="G27" s="9" t="s">
        <v>99</v>
      </c>
      <c r="H27" s="4"/>
      <c r="I27" s="1">
        <f t="shared" si="1"/>
        <v>19</v>
      </c>
      <c r="J27" s="33"/>
      <c r="K27" s="97"/>
      <c r="L27" s="97"/>
      <c r="M27" s="97">
        <f>1+5</f>
        <v>6</v>
      </c>
      <c r="N27" s="97"/>
      <c r="O27" s="97"/>
      <c r="P27" s="97"/>
      <c r="Q27" s="97"/>
      <c r="R27" s="97"/>
      <c r="S27" s="97"/>
      <c r="T27" s="97"/>
      <c r="U27" s="97">
        <f>2+4</f>
        <v>6</v>
      </c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7">
        <f>2+2</f>
        <v>4</v>
      </c>
      <c r="AK27" s="97"/>
      <c r="AL27" s="97"/>
      <c r="AM27" s="97"/>
      <c r="AN27" s="97"/>
      <c r="AO27" s="97"/>
      <c r="AP27" s="97"/>
      <c r="AQ27" s="97"/>
      <c r="AR27" s="97"/>
      <c r="AS27" s="97">
        <f>2+1</f>
        <v>3</v>
      </c>
      <c r="AT27" s="97"/>
      <c r="AU27" s="97"/>
      <c r="AV27" s="97"/>
      <c r="AW27" s="97"/>
      <c r="AX27" s="97"/>
      <c r="AY27" s="97"/>
      <c r="AZ27" s="97"/>
      <c r="BA27" s="97"/>
      <c r="BB27" s="97"/>
      <c r="BC27" s="97"/>
      <c r="BD27" s="97"/>
      <c r="BE27" s="97"/>
      <c r="BF27" s="97"/>
      <c r="BG27" s="97"/>
      <c r="BH27" s="97"/>
      <c r="BI27" s="97"/>
      <c r="BJ27" s="97"/>
      <c r="BK27" s="97"/>
      <c r="BL27" s="97"/>
      <c r="BM27" s="97"/>
      <c r="BN27" s="97"/>
      <c r="BO27" s="97"/>
      <c r="BP27" s="97"/>
      <c r="BQ27" s="97"/>
      <c r="BR27" s="97"/>
      <c r="BS27" s="97"/>
      <c r="BT27" s="97"/>
      <c r="BU27" s="97"/>
      <c r="BV27" s="97"/>
      <c r="BW27" s="97"/>
      <c r="BX27" s="97"/>
      <c r="BY27" s="97"/>
      <c r="BZ27" s="97"/>
      <c r="CA27" s="97"/>
      <c r="CB27" s="97"/>
      <c r="CC27" s="97"/>
      <c r="CD27" s="97"/>
      <c r="CE27" s="97"/>
      <c r="CF27" s="97"/>
      <c r="CG27" s="97"/>
      <c r="CH27" s="97"/>
      <c r="CI27" s="97"/>
      <c r="CJ27" s="97"/>
      <c r="CK27" s="97"/>
      <c r="CL27" s="97"/>
      <c r="CM27" s="97"/>
      <c r="CN27" s="97"/>
      <c r="CO27" s="97"/>
      <c r="CP27" s="97"/>
      <c r="CQ27" s="97"/>
      <c r="CR27" s="97"/>
      <c r="CS27" s="97"/>
      <c r="CT27" s="97"/>
      <c r="CU27" s="97"/>
      <c r="CV27" s="97"/>
      <c r="CW27" s="97"/>
      <c r="CX27" s="97"/>
      <c r="CY27" s="97"/>
      <c r="CZ27" s="97"/>
      <c r="DA27" s="97"/>
      <c r="DB27" s="97"/>
      <c r="DC27" s="97"/>
      <c r="DD27" s="97"/>
      <c r="DE27" s="97"/>
      <c r="DF27" s="97"/>
      <c r="DG27" s="97"/>
      <c r="DH27" s="97"/>
      <c r="DI27" s="97"/>
      <c r="DJ27" s="97"/>
      <c r="DK27" s="97"/>
      <c r="DL27" s="97"/>
      <c r="DM27" s="97"/>
      <c r="DN27" s="97"/>
      <c r="DO27" s="97"/>
      <c r="DP27" s="97"/>
      <c r="DQ27" s="97"/>
      <c r="DR27" s="97"/>
      <c r="DS27" s="97"/>
      <c r="DT27" s="97"/>
      <c r="DU27" s="97"/>
      <c r="DV27" s="97"/>
      <c r="DW27" s="97"/>
      <c r="DX27" s="97"/>
      <c r="DY27" s="97"/>
      <c r="DZ27" s="97"/>
      <c r="EA27" s="97"/>
      <c r="EB27" s="97"/>
      <c r="EC27" s="97"/>
      <c r="ED27" s="97"/>
      <c r="EE27" s="97"/>
      <c r="EF27" s="97"/>
      <c r="EG27" s="97"/>
      <c r="EH27" s="97"/>
      <c r="EI27" s="97"/>
      <c r="EJ27" s="97"/>
      <c r="EK27" s="97"/>
      <c r="EL27" s="97"/>
      <c r="EM27" s="97"/>
      <c r="EN27" s="97"/>
      <c r="EO27" s="97"/>
      <c r="EP27" s="97"/>
      <c r="EQ27" s="97"/>
      <c r="ER27" s="97"/>
      <c r="ES27" s="97"/>
      <c r="ET27" s="97"/>
      <c r="EU27" s="97"/>
      <c r="EV27" s="97"/>
      <c r="EW27" s="97"/>
      <c r="EX27" s="97"/>
      <c r="EY27" s="97"/>
      <c r="EZ27" s="97"/>
      <c r="FA27" s="97"/>
      <c r="FB27" s="97"/>
      <c r="FC27" s="97"/>
      <c r="FD27" s="97"/>
      <c r="FE27" s="97"/>
      <c r="FF27" s="97"/>
      <c r="FG27" s="97"/>
      <c r="FH27" s="97"/>
      <c r="FI27" s="97"/>
      <c r="FJ27" s="97"/>
      <c r="FK27" s="97"/>
      <c r="FL27" s="97"/>
      <c r="FM27" s="97"/>
      <c r="FN27" s="97"/>
      <c r="FO27" s="97"/>
      <c r="FP27" s="97"/>
      <c r="FQ27" s="97"/>
      <c r="FR27" s="97"/>
      <c r="FS27" s="97"/>
      <c r="FT27" s="97"/>
      <c r="FU27" s="97"/>
      <c r="FV27" s="97"/>
      <c r="FW27" s="97"/>
      <c r="FX27" s="97"/>
      <c r="FY27" s="97"/>
      <c r="FZ27" s="97"/>
      <c r="GA27" s="97"/>
      <c r="GB27" s="97"/>
      <c r="GC27" s="97"/>
      <c r="GD27" s="97"/>
      <c r="GE27" s="97"/>
      <c r="GF27" s="97"/>
      <c r="GG27" s="97"/>
      <c r="GH27" s="97"/>
      <c r="GI27" s="97"/>
      <c r="GJ27" s="97"/>
      <c r="GK27" s="97"/>
      <c r="GL27" s="97"/>
      <c r="GM27" s="97"/>
      <c r="GN27" s="97"/>
      <c r="GO27" s="97"/>
      <c r="GP27" s="97"/>
      <c r="GQ27" s="97"/>
      <c r="GR27" s="97"/>
      <c r="GS27" s="97"/>
      <c r="GT27" s="97"/>
      <c r="GU27" s="97"/>
      <c r="GV27" s="97"/>
      <c r="GW27" s="97"/>
      <c r="GX27" s="97"/>
      <c r="GY27" s="97"/>
      <c r="GZ27" s="97"/>
      <c r="HA27" s="97"/>
      <c r="HB27" s="97"/>
      <c r="HC27" s="97"/>
      <c r="HD27" s="97"/>
      <c r="HE27" s="97"/>
      <c r="HF27" s="97"/>
      <c r="HG27" s="97"/>
      <c r="HH27" s="97"/>
      <c r="HI27" s="97"/>
      <c r="HJ27" s="97"/>
      <c r="HK27" s="97"/>
      <c r="HL27" s="97"/>
      <c r="HM27" s="97"/>
      <c r="HN27" s="97"/>
      <c r="HO27" s="97"/>
      <c r="HP27" s="97"/>
      <c r="HQ27" s="97"/>
      <c r="HR27" s="97"/>
      <c r="HS27" s="97"/>
      <c r="HT27" s="97"/>
      <c r="HU27" s="97"/>
      <c r="HV27" s="97"/>
      <c r="HW27" s="97"/>
      <c r="HX27" s="97"/>
      <c r="HY27" s="97"/>
      <c r="HZ27" s="97"/>
      <c r="IA27" s="97"/>
      <c r="IB27" s="97"/>
      <c r="IC27" s="97"/>
      <c r="ID27" s="97"/>
      <c r="IE27" s="97"/>
      <c r="IF27" s="97"/>
      <c r="IG27" s="97"/>
      <c r="IH27" s="97"/>
      <c r="II27" s="97"/>
      <c r="IJ27" s="97"/>
      <c r="IK27" s="97"/>
      <c r="IL27" s="97"/>
      <c r="IM27" s="97"/>
      <c r="IN27" s="97"/>
      <c r="IO27" s="97"/>
      <c r="IP27" s="97"/>
      <c r="IQ27" s="97"/>
      <c r="IR27" s="97"/>
      <c r="IS27" s="97"/>
      <c r="IT27" s="97"/>
      <c r="IU27" s="97"/>
      <c r="IV27" s="97"/>
      <c r="IW27" s="97"/>
      <c r="IX27" s="97"/>
      <c r="IY27" s="97"/>
      <c r="IZ27" s="97"/>
      <c r="JA27" s="97"/>
      <c r="JB27" s="97"/>
      <c r="JC27" s="97"/>
      <c r="JD27" s="97"/>
      <c r="JE27" s="97"/>
      <c r="JF27" s="97"/>
      <c r="JG27" s="97"/>
      <c r="JH27" s="97"/>
      <c r="JI27" s="97"/>
      <c r="JJ27" s="97"/>
      <c r="JK27" s="97"/>
      <c r="JL27" s="97"/>
      <c r="JM27" s="97"/>
      <c r="JN27" s="97"/>
      <c r="JO27" s="97"/>
      <c r="JP27" s="97"/>
      <c r="JQ27" s="97"/>
      <c r="JR27" s="97"/>
      <c r="JS27" s="97"/>
      <c r="JT27" s="97"/>
      <c r="JU27" s="97"/>
      <c r="JV27" s="97"/>
      <c r="JW27" s="97"/>
      <c r="JX27" s="97"/>
      <c r="JY27" s="97"/>
      <c r="JZ27" s="97"/>
      <c r="KA27" s="97"/>
      <c r="KB27" s="97"/>
      <c r="KC27" s="97"/>
      <c r="KD27" s="97"/>
      <c r="KE27" s="97"/>
      <c r="KF27" s="97"/>
      <c r="KG27" s="97"/>
      <c r="KH27" s="97"/>
      <c r="KI27" s="97"/>
      <c r="KJ27" s="97"/>
      <c r="KK27" s="97"/>
      <c r="KL27" s="97"/>
      <c r="KM27" s="97"/>
      <c r="KN27" s="97"/>
      <c r="KO27" s="97"/>
      <c r="KP27" s="97"/>
      <c r="KQ27" s="97"/>
      <c r="KR27" s="97"/>
      <c r="KS27" s="97"/>
      <c r="KT27" s="97"/>
      <c r="KU27" s="97"/>
      <c r="KV27" s="97"/>
      <c r="KW27" s="97"/>
      <c r="KX27" s="97"/>
      <c r="KY27" s="97"/>
      <c r="KZ27" s="97"/>
      <c r="LA27" s="97"/>
      <c r="LB27" s="97"/>
      <c r="LC27" s="97"/>
      <c r="LD27" s="97"/>
      <c r="LE27" s="97"/>
      <c r="LF27" s="97"/>
      <c r="LG27" s="97"/>
      <c r="LH27" s="97"/>
      <c r="LI27" s="97"/>
      <c r="LJ27" s="97"/>
      <c r="LK27" s="97"/>
      <c r="LL27" s="97"/>
      <c r="LM27" s="97"/>
      <c r="LN27" s="97"/>
      <c r="LO27" s="97"/>
      <c r="LP27" s="97"/>
      <c r="LQ27" s="97"/>
      <c r="LR27" s="97"/>
      <c r="LS27" s="97"/>
      <c r="LT27" s="97"/>
      <c r="LU27" s="97"/>
      <c r="LV27" s="97"/>
      <c r="LW27" s="97"/>
      <c r="LX27" s="97"/>
      <c r="LY27" s="97"/>
      <c r="LZ27" s="97"/>
      <c r="MA27" s="97"/>
      <c r="MB27" s="97"/>
      <c r="MC27" s="97"/>
      <c r="MD27" s="97"/>
      <c r="ME27" s="97"/>
      <c r="MF27" s="97"/>
      <c r="MG27" s="97"/>
      <c r="MH27" s="97"/>
      <c r="MI27" s="97"/>
      <c r="MJ27" s="97"/>
      <c r="MK27" s="97"/>
      <c r="ML27" s="97"/>
      <c r="MM27" s="97"/>
      <c r="MN27" s="97"/>
      <c r="MO27" s="97"/>
      <c r="MP27" s="97"/>
      <c r="MQ27" s="97"/>
      <c r="MR27" s="97"/>
      <c r="MS27" s="97"/>
      <c r="MT27" s="97"/>
      <c r="MU27" s="97"/>
      <c r="MV27" s="97"/>
      <c r="MW27" s="97"/>
      <c r="MX27" s="97"/>
      <c r="MY27" s="97"/>
      <c r="MZ27" s="97"/>
      <c r="NA27" s="97"/>
      <c r="NB27" s="97"/>
      <c r="NC27" s="97"/>
      <c r="ND27" s="97"/>
      <c r="NE27" s="97"/>
      <c r="NF27" s="97"/>
      <c r="NG27" s="97"/>
      <c r="NH27" s="97"/>
      <c r="NI27" s="97"/>
      <c r="NJ27" s="97"/>
      <c r="NK27" s="97"/>
      <c r="NL27" s="97"/>
      <c r="NM27" s="97"/>
      <c r="NN27" s="97"/>
      <c r="NO27" s="97"/>
      <c r="NP27" s="97"/>
      <c r="NQ27" s="97"/>
      <c r="NR27" s="97"/>
      <c r="NS27" s="97"/>
      <c r="NT27" s="97"/>
      <c r="NU27" s="97"/>
      <c r="NV27" s="97"/>
      <c r="NW27" s="97"/>
      <c r="NX27" s="97"/>
      <c r="NY27" s="97"/>
      <c r="NZ27" s="97"/>
      <c r="OA27" s="97"/>
      <c r="OB27" s="97"/>
      <c r="OC27" s="97"/>
      <c r="OD27" s="97"/>
      <c r="OE27" s="97"/>
      <c r="OF27" s="97"/>
      <c r="OG27" s="97"/>
      <c r="OH27" s="97"/>
      <c r="OI27" s="97"/>
      <c r="OJ27" s="97"/>
      <c r="OK27" s="97"/>
      <c r="OL27" s="97"/>
      <c r="OM27" s="97"/>
      <c r="ON27" s="97"/>
      <c r="OO27" s="97"/>
      <c r="OP27" s="97"/>
      <c r="OQ27" s="97"/>
      <c r="OR27" s="97"/>
      <c r="OS27" s="97"/>
      <c r="OT27" s="97"/>
      <c r="OU27" s="97"/>
      <c r="OV27" s="97"/>
      <c r="OW27" s="97"/>
      <c r="OX27" s="97"/>
      <c r="OY27" s="97"/>
      <c r="OZ27" s="97"/>
      <c r="PA27" s="97"/>
      <c r="PB27" s="97"/>
      <c r="PC27" s="97"/>
      <c r="PD27" s="97"/>
      <c r="PE27" s="97"/>
      <c r="PF27" s="97"/>
      <c r="PG27" s="97"/>
      <c r="PH27" s="97"/>
      <c r="PI27" s="97"/>
      <c r="PJ27" s="97"/>
      <c r="PK27" s="97"/>
      <c r="PL27" s="97"/>
      <c r="PM27" s="97"/>
      <c r="PN27" s="97"/>
      <c r="PO27" s="97"/>
      <c r="PP27" s="97"/>
      <c r="PQ27" s="97"/>
      <c r="PR27" s="97"/>
      <c r="PS27" s="97"/>
      <c r="PT27" s="97"/>
      <c r="PU27" s="97"/>
      <c r="PV27" s="97"/>
      <c r="PW27" s="97"/>
      <c r="PX27" s="97"/>
      <c r="PY27" s="97"/>
      <c r="PZ27" s="97"/>
      <c r="QA27" s="97"/>
      <c r="QB27" s="97"/>
      <c r="QC27" s="97"/>
      <c r="QD27" s="97"/>
      <c r="QE27" s="97"/>
      <c r="QF27" s="97"/>
      <c r="QG27" s="97"/>
      <c r="QH27" s="97"/>
      <c r="QI27" s="97"/>
      <c r="QJ27" s="97"/>
      <c r="QK27" s="97"/>
      <c r="QL27" s="97"/>
      <c r="QM27" s="97"/>
      <c r="QN27" s="97"/>
      <c r="QO27" s="97"/>
      <c r="QP27" s="97"/>
      <c r="QQ27" s="97"/>
      <c r="QR27" s="97"/>
      <c r="QS27" s="97"/>
      <c r="QT27" s="97"/>
      <c r="QU27" s="97"/>
      <c r="QV27" s="97"/>
      <c r="QW27" s="97"/>
      <c r="QX27" s="97"/>
      <c r="QY27" s="97"/>
      <c r="QZ27" s="97"/>
      <c r="RA27" s="97"/>
      <c r="RB27" s="97"/>
      <c r="RC27" s="97"/>
      <c r="RD27" s="97"/>
      <c r="RE27" s="97"/>
      <c r="RF27" s="97"/>
      <c r="RG27" s="97"/>
      <c r="RH27" s="97"/>
      <c r="RI27" s="97"/>
      <c r="RJ27" s="97"/>
      <c r="RK27" s="97"/>
      <c r="RL27" s="97"/>
      <c r="RM27" s="97"/>
      <c r="RN27" s="97"/>
      <c r="RO27" s="97"/>
      <c r="RP27" s="97"/>
      <c r="RQ27" s="97"/>
      <c r="RR27" s="97"/>
      <c r="RS27" s="97"/>
      <c r="RT27" s="97"/>
      <c r="RU27" s="97"/>
      <c r="RV27" s="97"/>
      <c r="RW27" s="97"/>
      <c r="RX27" s="97"/>
      <c r="RY27" s="97"/>
      <c r="RZ27" s="97"/>
      <c r="SA27" s="97"/>
      <c r="SB27" s="97"/>
      <c r="SC27" s="97"/>
      <c r="SD27" s="97"/>
      <c r="SE27" s="97"/>
      <c r="SF27" s="97"/>
      <c r="SG27" s="97"/>
      <c r="SH27" s="97"/>
      <c r="SI27" s="97"/>
      <c r="SJ27" s="97"/>
      <c r="SK27" s="97"/>
      <c r="SL27" s="97"/>
      <c r="SM27" s="97"/>
      <c r="SN27" s="97"/>
      <c r="SO27" s="97"/>
      <c r="SP27" s="97"/>
      <c r="SQ27" s="97"/>
      <c r="SR27" s="97"/>
      <c r="SS27" s="97"/>
      <c r="ST27" s="97"/>
      <c r="SU27" s="97"/>
      <c r="SV27" s="97"/>
      <c r="SW27" s="97"/>
      <c r="SX27" s="97"/>
      <c r="SY27" s="97"/>
      <c r="SZ27" s="97"/>
      <c r="TA27" s="97"/>
      <c r="TB27" s="97"/>
    </row>
    <row r="28" spans="1:522" s="1" customFormat="1" ht="18" customHeight="1" x14ac:dyDescent="0.2">
      <c r="A28" s="12">
        <v>17</v>
      </c>
      <c r="B28" s="11" t="s">
        <v>180</v>
      </c>
      <c r="C28" s="1">
        <v>12156</v>
      </c>
      <c r="D28" s="12">
        <v>2019</v>
      </c>
      <c r="E28" s="4" t="s">
        <v>34</v>
      </c>
      <c r="F28" s="9">
        <v>2093</v>
      </c>
      <c r="G28" s="9" t="s">
        <v>96</v>
      </c>
      <c r="H28" s="4" t="s">
        <v>35</v>
      </c>
      <c r="I28" s="1">
        <f>SUM(K28:TB28)</f>
        <v>18</v>
      </c>
      <c r="J28" s="12">
        <f>Tabuľka311[[#This Row],[Stĺpec9]]</f>
        <v>18</v>
      </c>
      <c r="K28" s="97">
        <f>Seniori!K41</f>
        <v>0</v>
      </c>
      <c r="L28" s="97">
        <f>Seniori!L41</f>
        <v>0</v>
      </c>
      <c r="M28" s="97">
        <f>Seniori!M41</f>
        <v>0</v>
      </c>
      <c r="N28" s="97">
        <f>Seniori!N41</f>
        <v>0</v>
      </c>
      <c r="O28" s="97">
        <f>Seniori!O41</f>
        <v>0</v>
      </c>
      <c r="P28" s="97">
        <f>Seniori!P41</f>
        <v>0</v>
      </c>
      <c r="Q28" s="97">
        <f>Seniori!Q41</f>
        <v>0</v>
      </c>
      <c r="R28" s="97">
        <f>Seniori!R41</f>
        <v>0</v>
      </c>
      <c r="S28" s="97">
        <f>Seniori!S41</f>
        <v>0</v>
      </c>
      <c r="T28" s="97">
        <f>Seniori!T41</f>
        <v>0</v>
      </c>
      <c r="U28" s="97">
        <f>Seniori!U41</f>
        <v>0</v>
      </c>
      <c r="V28" s="97">
        <f>Seniori!V41</f>
        <v>0</v>
      </c>
      <c r="W28" s="97">
        <f>Seniori!W41</f>
        <v>0</v>
      </c>
      <c r="X28" s="97">
        <f>Seniori!X41</f>
        <v>0</v>
      </c>
      <c r="Y28" s="97">
        <f>Seniori!Y41</f>
        <v>0</v>
      </c>
      <c r="Z28" s="97">
        <f>Seniori!Z41</f>
        <v>0</v>
      </c>
      <c r="AA28" s="97">
        <f>Seniori!AA41</f>
        <v>0</v>
      </c>
      <c r="AB28" s="97">
        <f>Seniori!AB41</f>
        <v>0</v>
      </c>
      <c r="AC28" s="97">
        <f>Seniori!AC41</f>
        <v>0</v>
      </c>
      <c r="AD28" s="97">
        <f>Seniori!AD41</f>
        <v>0</v>
      </c>
      <c r="AE28" s="97">
        <f>Seniori!AE41</f>
        <v>0</v>
      </c>
      <c r="AF28" s="97">
        <f>Seniori!AF41</f>
        <v>0</v>
      </c>
      <c r="AG28" s="97">
        <f>Seniori!AG41</f>
        <v>0</v>
      </c>
      <c r="AH28" s="97">
        <f>Seniori!AH41</f>
        <v>0</v>
      </c>
      <c r="AI28" s="97">
        <f>Seniori!AI41</f>
        <v>0</v>
      </c>
      <c r="AJ28" s="97">
        <f>Seniori!AJ41</f>
        <v>0</v>
      </c>
      <c r="AK28" s="97">
        <f>Seniori!AK41</f>
        <v>0</v>
      </c>
      <c r="AL28" s="97">
        <f>Seniori!AL41</f>
        <v>0</v>
      </c>
      <c r="AM28" s="97">
        <f>Seniori!AM41</f>
        <v>0</v>
      </c>
      <c r="AN28" s="97">
        <f>Seniori!AN41</f>
        <v>0</v>
      </c>
      <c r="AO28" s="97">
        <f>Seniori!AO41</f>
        <v>0</v>
      </c>
      <c r="AP28" s="97">
        <f>Seniori!AP41</f>
        <v>0</v>
      </c>
      <c r="AQ28" s="97">
        <f>Seniori!AQ41</f>
        <v>0</v>
      </c>
      <c r="AR28" s="97">
        <f>Seniori!AR41</f>
        <v>0</v>
      </c>
      <c r="AS28" s="97">
        <f>Seniori!AS41</f>
        <v>0</v>
      </c>
      <c r="AT28" s="97">
        <f>Seniori!AT41</f>
        <v>0</v>
      </c>
      <c r="AU28" s="97">
        <f>Seniori!AU41</f>
        <v>0</v>
      </c>
      <c r="AV28" s="97">
        <f>Seniori!AV41</f>
        <v>0</v>
      </c>
      <c r="AW28" s="97">
        <f>Seniori!AW41</f>
        <v>0</v>
      </c>
      <c r="AX28" s="97">
        <f>Seniori!AX41</f>
        <v>0</v>
      </c>
      <c r="AY28" s="97">
        <f>Seniori!AY41</f>
        <v>0</v>
      </c>
      <c r="AZ28" s="97">
        <f>Seniori!AZ41</f>
        <v>0</v>
      </c>
      <c r="BA28" s="97">
        <f>Seniori!BA41</f>
        <v>0</v>
      </c>
      <c r="BB28" s="97">
        <f>Seniori!BB41</f>
        <v>0</v>
      </c>
      <c r="BC28" s="97">
        <f>Seniori!BC41</f>
        <v>0</v>
      </c>
      <c r="BD28" s="97">
        <f>Seniori!BD41</f>
        <v>0</v>
      </c>
      <c r="BE28" s="97">
        <f>Seniori!BE41</f>
        <v>0</v>
      </c>
      <c r="BF28" s="97">
        <f>Seniori!BF41</f>
        <v>0</v>
      </c>
      <c r="BG28" s="97">
        <f>Seniori!BG41</f>
        <v>0</v>
      </c>
      <c r="BH28" s="97">
        <f>Seniori!BH41</f>
        <v>0</v>
      </c>
      <c r="BI28" s="97">
        <f>Seniori!BI41</f>
        <v>0</v>
      </c>
      <c r="BJ28" s="97">
        <f>Seniori!BJ41</f>
        <v>0</v>
      </c>
      <c r="BK28" s="97">
        <f>Seniori!BK41</f>
        <v>0</v>
      </c>
      <c r="BL28" s="97">
        <f>Seniori!BL41</f>
        <v>0</v>
      </c>
      <c r="BM28" s="97">
        <f>Seniori!BM41</f>
        <v>0</v>
      </c>
      <c r="BN28" s="97">
        <f>Seniori!BN41</f>
        <v>0</v>
      </c>
      <c r="BO28" s="97">
        <f>Seniori!BO41</f>
        <v>0</v>
      </c>
      <c r="BP28" s="97">
        <f>Seniori!BP41</f>
        <v>0</v>
      </c>
      <c r="BQ28" s="97">
        <f>Seniori!BQ41</f>
        <v>0</v>
      </c>
      <c r="BR28" s="97">
        <f>Seniori!BR41</f>
        <v>0</v>
      </c>
      <c r="BS28" s="97">
        <f>Seniori!BS41</f>
        <v>0</v>
      </c>
      <c r="BT28" s="97">
        <f>Seniori!BT41</f>
        <v>0</v>
      </c>
      <c r="BU28" s="97">
        <f>Seniori!BU41</f>
        <v>0</v>
      </c>
      <c r="BV28" s="97">
        <f>Seniori!BV41</f>
        <v>0</v>
      </c>
      <c r="BW28" s="97">
        <f>Seniori!BW41</f>
        <v>0</v>
      </c>
      <c r="BX28" s="97">
        <f>Seniori!BX41</f>
        <v>0</v>
      </c>
      <c r="BY28" s="97">
        <f>Seniori!BY41</f>
        <v>0</v>
      </c>
      <c r="BZ28" s="97">
        <f>Seniori!BZ41</f>
        <v>0</v>
      </c>
      <c r="CA28" s="97">
        <f>Seniori!CA41</f>
        <v>0</v>
      </c>
      <c r="CB28" s="97">
        <f>Seniori!CB41</f>
        <v>0</v>
      </c>
      <c r="CC28" s="97">
        <f>Seniori!CC41</f>
        <v>9</v>
      </c>
      <c r="CD28" s="97">
        <f>Seniori!CD41</f>
        <v>0</v>
      </c>
      <c r="CE28" s="97">
        <f>Seniori!CE41</f>
        <v>0</v>
      </c>
      <c r="CF28" s="97">
        <f>Seniori!CF41</f>
        <v>0</v>
      </c>
      <c r="CG28" s="97">
        <f>Seniori!CG41</f>
        <v>0</v>
      </c>
      <c r="CH28" s="97">
        <f>Seniori!CH41</f>
        <v>0</v>
      </c>
      <c r="CI28" s="97">
        <f>Seniori!CI41</f>
        <v>0</v>
      </c>
      <c r="CJ28" s="97">
        <f>Seniori!CJ41</f>
        <v>0</v>
      </c>
      <c r="CK28" s="97">
        <f>Seniori!CK41</f>
        <v>0</v>
      </c>
      <c r="CL28" s="97">
        <f>Seniori!CL41</f>
        <v>0</v>
      </c>
      <c r="CM28" s="97">
        <f>Seniori!CM41</f>
        <v>9</v>
      </c>
      <c r="CN28" s="97">
        <f>Seniori!CN41</f>
        <v>0</v>
      </c>
      <c r="CO28" s="97">
        <f>Seniori!CO41</f>
        <v>0</v>
      </c>
      <c r="CP28" s="97">
        <f>Seniori!CP41</f>
        <v>0</v>
      </c>
      <c r="CQ28" s="97">
        <f>Seniori!CQ41</f>
        <v>0</v>
      </c>
      <c r="CR28" s="97">
        <f>Seniori!CR41</f>
        <v>0</v>
      </c>
      <c r="CS28" s="97">
        <f>Seniori!CS41</f>
        <v>0</v>
      </c>
      <c r="CT28" s="97">
        <f>Seniori!CT41</f>
        <v>0</v>
      </c>
      <c r="CU28" s="97">
        <f>Seniori!CU41</f>
        <v>0</v>
      </c>
      <c r="CV28" s="97">
        <f>Seniori!CV41</f>
        <v>0</v>
      </c>
      <c r="CW28" s="97">
        <f>Seniori!CW41</f>
        <v>0</v>
      </c>
      <c r="CX28" s="97">
        <f>Seniori!CX41</f>
        <v>0</v>
      </c>
      <c r="CY28" s="97">
        <f>Seniori!CY41</f>
        <v>0</v>
      </c>
      <c r="CZ28" s="97">
        <f>Seniori!CZ41</f>
        <v>0</v>
      </c>
      <c r="DA28" s="97">
        <f>Seniori!DA41</f>
        <v>0</v>
      </c>
      <c r="DB28" s="97">
        <f>Seniori!DB41</f>
        <v>0</v>
      </c>
      <c r="DC28" s="97">
        <f>Seniori!DC41</f>
        <v>0</v>
      </c>
      <c r="DD28" s="97">
        <f>Seniori!DD41</f>
        <v>0</v>
      </c>
      <c r="DE28" s="97">
        <f>Seniori!DE41</f>
        <v>0</v>
      </c>
      <c r="DF28" s="97">
        <f>Seniori!DF41</f>
        <v>0</v>
      </c>
      <c r="DG28" s="97">
        <f>Seniori!DG41</f>
        <v>0</v>
      </c>
      <c r="DH28" s="97">
        <f>Seniori!DH41</f>
        <v>0</v>
      </c>
      <c r="DI28" s="97">
        <f>Seniori!DI41</f>
        <v>0</v>
      </c>
      <c r="DJ28" s="97">
        <f>Seniori!DJ41</f>
        <v>0</v>
      </c>
      <c r="DK28" s="97">
        <f>Seniori!DK41</f>
        <v>0</v>
      </c>
      <c r="DL28" s="97">
        <f>Seniori!DL41</f>
        <v>0</v>
      </c>
      <c r="DM28" s="97">
        <f>Seniori!DM41</f>
        <v>0</v>
      </c>
      <c r="DN28" s="97">
        <f>Seniori!DN41</f>
        <v>0</v>
      </c>
      <c r="DO28" s="97">
        <f>Seniori!DO41</f>
        <v>0</v>
      </c>
      <c r="DP28" s="97">
        <f>Seniori!DP41</f>
        <v>0</v>
      </c>
      <c r="DQ28" s="97">
        <f>Seniori!DQ41</f>
        <v>0</v>
      </c>
      <c r="DR28" s="97">
        <f>Seniori!DR41</f>
        <v>0</v>
      </c>
      <c r="DS28" s="97">
        <f>Seniori!DS41</f>
        <v>0</v>
      </c>
      <c r="DT28" s="97">
        <f>Seniori!DT41</f>
        <v>0</v>
      </c>
      <c r="DU28" s="97">
        <f>Seniori!DU41</f>
        <v>0</v>
      </c>
      <c r="DV28" s="97">
        <f>Seniori!DV41</f>
        <v>0</v>
      </c>
      <c r="DW28" s="97">
        <f>Seniori!DW41</f>
        <v>0</v>
      </c>
      <c r="DX28" s="97">
        <f>Seniori!DX41</f>
        <v>0</v>
      </c>
      <c r="DY28" s="97">
        <f>Seniori!DY41</f>
        <v>0</v>
      </c>
      <c r="DZ28" s="97">
        <f>Seniori!DZ41</f>
        <v>0</v>
      </c>
      <c r="EA28" s="97">
        <f>Seniori!EA41</f>
        <v>0</v>
      </c>
      <c r="EB28" s="97">
        <f>Seniori!EB41</f>
        <v>0</v>
      </c>
      <c r="EC28" s="97">
        <f>Seniori!EC41</f>
        <v>0</v>
      </c>
      <c r="ED28" s="97">
        <f>Seniori!ED41</f>
        <v>0</v>
      </c>
      <c r="EE28" s="97">
        <f>Seniori!EE41</f>
        <v>0</v>
      </c>
      <c r="EF28" s="97">
        <f>Seniori!EF41</f>
        <v>0</v>
      </c>
      <c r="EG28" s="97">
        <f>Seniori!EG41</f>
        <v>0</v>
      </c>
      <c r="EH28" s="97">
        <f>Seniori!EH41</f>
        <v>0</v>
      </c>
      <c r="EI28" s="97">
        <f>Seniori!EI41</f>
        <v>0</v>
      </c>
      <c r="EJ28" s="97">
        <f>Seniori!EJ41</f>
        <v>0</v>
      </c>
      <c r="EK28" s="97">
        <f>Seniori!EK41</f>
        <v>0</v>
      </c>
      <c r="EL28" s="97">
        <f>Seniori!EL41</f>
        <v>0</v>
      </c>
      <c r="EM28" s="97">
        <f>Seniori!EM41</f>
        <v>0</v>
      </c>
      <c r="EN28" s="97">
        <f>Seniori!EN41</f>
        <v>0</v>
      </c>
      <c r="EO28" s="97">
        <f>Seniori!EO41</f>
        <v>0</v>
      </c>
      <c r="EP28" s="97">
        <f>Seniori!EP41</f>
        <v>0</v>
      </c>
      <c r="EQ28" s="97">
        <f>Seniori!EQ41</f>
        <v>0</v>
      </c>
      <c r="ER28" s="97">
        <f>Seniori!ER41</f>
        <v>0</v>
      </c>
      <c r="ES28" s="97">
        <f>Seniori!ES41</f>
        <v>0</v>
      </c>
      <c r="ET28" s="97">
        <f>Seniori!ET41</f>
        <v>0</v>
      </c>
      <c r="EU28" s="97">
        <f>Seniori!EU41</f>
        <v>0</v>
      </c>
      <c r="EV28" s="97">
        <f>Seniori!EV41</f>
        <v>0</v>
      </c>
      <c r="EW28" s="97">
        <f>Seniori!EW41</f>
        <v>0</v>
      </c>
      <c r="EX28" s="97">
        <f>Seniori!EX41</f>
        <v>0</v>
      </c>
      <c r="EY28" s="97">
        <f>Seniori!EY41</f>
        <v>0</v>
      </c>
      <c r="EZ28" s="97">
        <f>Seniori!EZ41</f>
        <v>0</v>
      </c>
      <c r="FA28" s="97">
        <f>Seniori!FA41</f>
        <v>0</v>
      </c>
      <c r="FB28" s="97">
        <f>Seniori!FB41</f>
        <v>0</v>
      </c>
      <c r="FC28" s="97">
        <f>Seniori!FC41</f>
        <v>0</v>
      </c>
      <c r="FD28" s="97">
        <f>Seniori!FD41</f>
        <v>0</v>
      </c>
      <c r="FE28" s="97">
        <f>Seniori!FE41</f>
        <v>0</v>
      </c>
      <c r="FF28" s="97">
        <f>Seniori!FF41</f>
        <v>0</v>
      </c>
      <c r="FG28" s="97">
        <f>Seniori!FG41</f>
        <v>0</v>
      </c>
      <c r="FH28" s="97">
        <f>Seniori!FH41</f>
        <v>0</v>
      </c>
      <c r="FI28" s="97">
        <f>Seniori!FI41</f>
        <v>0</v>
      </c>
      <c r="FJ28" s="97">
        <f>Seniori!FJ41</f>
        <v>0</v>
      </c>
      <c r="FK28" s="97">
        <f>Seniori!FK41</f>
        <v>0</v>
      </c>
      <c r="FL28" s="97">
        <f>Seniori!FL41</f>
        <v>0</v>
      </c>
      <c r="FM28" s="97">
        <f>Seniori!FM41</f>
        <v>0</v>
      </c>
      <c r="FN28" s="97">
        <f>Seniori!FN41</f>
        <v>0</v>
      </c>
      <c r="FO28" s="97">
        <f>Seniori!FO41</f>
        <v>0</v>
      </c>
      <c r="FP28" s="97">
        <f>Seniori!FP41</f>
        <v>0</v>
      </c>
      <c r="FQ28" s="97">
        <f>Seniori!FQ41</f>
        <v>0</v>
      </c>
      <c r="FR28" s="97">
        <f>Seniori!FR41</f>
        <v>0</v>
      </c>
      <c r="FS28" s="97">
        <f>Seniori!FS41</f>
        <v>0</v>
      </c>
      <c r="FT28" s="97">
        <f>Seniori!FT41</f>
        <v>0</v>
      </c>
      <c r="FU28" s="97">
        <f>Seniori!FU41</f>
        <v>0</v>
      </c>
      <c r="FV28" s="97">
        <f>Seniori!FV41</f>
        <v>0</v>
      </c>
      <c r="FW28" s="97">
        <f>Seniori!FW41</f>
        <v>0</v>
      </c>
      <c r="FX28" s="97">
        <f>Seniori!FX41</f>
        <v>0</v>
      </c>
      <c r="FY28" s="97">
        <f>Seniori!FY41</f>
        <v>0</v>
      </c>
      <c r="FZ28" s="97">
        <f>Seniori!FZ41</f>
        <v>0</v>
      </c>
      <c r="GA28" s="97">
        <f>Seniori!GA41</f>
        <v>0</v>
      </c>
      <c r="GB28" s="97">
        <f>Seniori!GB41</f>
        <v>0</v>
      </c>
      <c r="GC28" s="97">
        <f>Seniori!GC41</f>
        <v>0</v>
      </c>
      <c r="GD28" s="97">
        <f>Seniori!GD41</f>
        <v>0</v>
      </c>
      <c r="GE28" s="97">
        <f>Seniori!GE41</f>
        <v>0</v>
      </c>
      <c r="GF28" s="97">
        <f>Seniori!GF41</f>
        <v>0</v>
      </c>
      <c r="GG28" s="97">
        <f>Seniori!GG41</f>
        <v>0</v>
      </c>
      <c r="GH28" s="97">
        <f>Seniori!GH41</f>
        <v>0</v>
      </c>
      <c r="GI28" s="97">
        <f>Seniori!GI41</f>
        <v>0</v>
      </c>
      <c r="GJ28" s="97">
        <f>Seniori!GJ41</f>
        <v>0</v>
      </c>
      <c r="GK28" s="97">
        <f>Seniori!GK41</f>
        <v>0</v>
      </c>
      <c r="GL28" s="97">
        <f>Seniori!GL41</f>
        <v>0</v>
      </c>
      <c r="GM28" s="97">
        <f>Seniori!GM41</f>
        <v>0</v>
      </c>
      <c r="GN28" s="97">
        <f>Seniori!GN41</f>
        <v>0</v>
      </c>
      <c r="GO28" s="97">
        <f>Seniori!GO41</f>
        <v>0</v>
      </c>
      <c r="GP28" s="97">
        <f>Seniori!GP41</f>
        <v>0</v>
      </c>
      <c r="GQ28" s="97">
        <f>Seniori!GQ41</f>
        <v>0</v>
      </c>
      <c r="GR28" s="97">
        <f>Seniori!GR41</f>
        <v>0</v>
      </c>
      <c r="GS28" s="97">
        <f>Seniori!GS41</f>
        <v>0</v>
      </c>
      <c r="GT28" s="97">
        <f>Seniori!GT41</f>
        <v>0</v>
      </c>
      <c r="GU28" s="97">
        <f>Seniori!GU41</f>
        <v>0</v>
      </c>
      <c r="GV28" s="97">
        <f>Seniori!GV41</f>
        <v>0</v>
      </c>
      <c r="GW28" s="97">
        <f>Seniori!GW41</f>
        <v>0</v>
      </c>
      <c r="GX28" s="97">
        <f>Seniori!GX41</f>
        <v>0</v>
      </c>
      <c r="GY28" s="97">
        <f>Seniori!GY41</f>
        <v>0</v>
      </c>
      <c r="GZ28" s="97">
        <f>Seniori!GZ41</f>
        <v>0</v>
      </c>
      <c r="HA28" s="97">
        <f>Seniori!HA41</f>
        <v>0</v>
      </c>
      <c r="HB28" s="97">
        <f>Seniori!HB41</f>
        <v>0</v>
      </c>
      <c r="HC28" s="97">
        <f>Seniori!HC41</f>
        <v>0</v>
      </c>
      <c r="HD28" s="97">
        <f>Seniori!HD41</f>
        <v>0</v>
      </c>
      <c r="HE28" s="97">
        <f>Seniori!HE41</f>
        <v>0</v>
      </c>
      <c r="HF28" s="97">
        <f>Seniori!HF41</f>
        <v>0</v>
      </c>
      <c r="HG28" s="97">
        <f>Seniori!HG41</f>
        <v>0</v>
      </c>
      <c r="HH28" s="97">
        <f>Seniori!HH41</f>
        <v>0</v>
      </c>
      <c r="HI28" s="97">
        <f>Seniori!HI41</f>
        <v>0</v>
      </c>
      <c r="HJ28" s="97">
        <f>Seniori!HJ41</f>
        <v>0</v>
      </c>
      <c r="HK28" s="97">
        <f>Seniori!HK41</f>
        <v>0</v>
      </c>
      <c r="HL28" s="97">
        <f>Seniori!HL41</f>
        <v>0</v>
      </c>
      <c r="HM28" s="97">
        <f>Seniori!HM41</f>
        <v>0</v>
      </c>
      <c r="HN28" s="97">
        <f>Seniori!HN41</f>
        <v>0</v>
      </c>
      <c r="HO28" s="97">
        <f>Seniori!HO41</f>
        <v>0</v>
      </c>
      <c r="HP28" s="97">
        <f>Seniori!HP41</f>
        <v>0</v>
      </c>
      <c r="HQ28" s="97">
        <f>Seniori!HQ41</f>
        <v>0</v>
      </c>
      <c r="HR28" s="97">
        <f>Seniori!HR41</f>
        <v>0</v>
      </c>
      <c r="HS28" s="97">
        <f>Seniori!HS41</f>
        <v>0</v>
      </c>
      <c r="HT28" s="97">
        <f>Seniori!HT41</f>
        <v>0</v>
      </c>
      <c r="HU28" s="97">
        <f>Seniori!HU41</f>
        <v>0</v>
      </c>
      <c r="HV28" s="97">
        <f>Seniori!HV41</f>
        <v>0</v>
      </c>
      <c r="HW28" s="97">
        <f>Seniori!HW41</f>
        <v>0</v>
      </c>
      <c r="HX28" s="97">
        <f>Seniori!HX41</f>
        <v>0</v>
      </c>
      <c r="HY28" s="97">
        <f>Seniori!HY41</f>
        <v>0</v>
      </c>
      <c r="HZ28" s="97">
        <f>Seniori!HZ41</f>
        <v>0</v>
      </c>
      <c r="IA28" s="97">
        <f>Seniori!IA41</f>
        <v>0</v>
      </c>
      <c r="IB28" s="97">
        <f>Seniori!IB41</f>
        <v>0</v>
      </c>
      <c r="IC28" s="97">
        <f>Seniori!IC41</f>
        <v>0</v>
      </c>
      <c r="ID28" s="97">
        <f>Seniori!ID41</f>
        <v>0</v>
      </c>
      <c r="IE28" s="97">
        <f>Seniori!IE41</f>
        <v>0</v>
      </c>
      <c r="IF28" s="97">
        <f>Seniori!IF41</f>
        <v>0</v>
      </c>
      <c r="IG28" s="97">
        <f>Seniori!IG41</f>
        <v>0</v>
      </c>
      <c r="IH28" s="97">
        <f>Seniori!IH41</f>
        <v>0</v>
      </c>
      <c r="II28" s="97">
        <f>Seniori!II41</f>
        <v>0</v>
      </c>
      <c r="IJ28" s="97">
        <f>Seniori!IJ41</f>
        <v>0</v>
      </c>
      <c r="IK28" s="97">
        <f>Seniori!IK41</f>
        <v>0</v>
      </c>
      <c r="IL28" s="97">
        <f>Seniori!IL41</f>
        <v>0</v>
      </c>
      <c r="IM28" s="97">
        <f>Seniori!IM41</f>
        <v>0</v>
      </c>
      <c r="IN28" s="97">
        <f>Seniori!IN41</f>
        <v>0</v>
      </c>
      <c r="IO28" s="97">
        <f>Seniori!IO41</f>
        <v>0</v>
      </c>
      <c r="IP28" s="97">
        <f>Seniori!IP41</f>
        <v>0</v>
      </c>
      <c r="IQ28" s="97">
        <f>Seniori!IQ41</f>
        <v>0</v>
      </c>
      <c r="IR28" s="97">
        <f>Seniori!IR41</f>
        <v>0</v>
      </c>
      <c r="IS28" s="97">
        <f>Seniori!IS41</f>
        <v>0</v>
      </c>
      <c r="IT28" s="97">
        <f>Seniori!IT41</f>
        <v>0</v>
      </c>
      <c r="IU28" s="97">
        <f>Seniori!IU41</f>
        <v>0</v>
      </c>
      <c r="IV28" s="97">
        <f>Seniori!IV41</f>
        <v>0</v>
      </c>
      <c r="IW28" s="97">
        <f>Seniori!IW41</f>
        <v>0</v>
      </c>
      <c r="IX28" s="97">
        <f>Seniori!IX41</f>
        <v>0</v>
      </c>
      <c r="IY28" s="97">
        <f>Seniori!IY41</f>
        <v>0</v>
      </c>
      <c r="IZ28" s="97">
        <f>Seniori!IZ41</f>
        <v>0</v>
      </c>
      <c r="JA28" s="97">
        <f>Seniori!JA41</f>
        <v>0</v>
      </c>
      <c r="JB28" s="97">
        <f>Seniori!JB41</f>
        <v>0</v>
      </c>
      <c r="JC28" s="97">
        <f>Seniori!JC41</f>
        <v>0</v>
      </c>
      <c r="JD28" s="97">
        <f>Seniori!JD41</f>
        <v>0</v>
      </c>
      <c r="JE28" s="97">
        <f>Seniori!JE41</f>
        <v>0</v>
      </c>
      <c r="JF28" s="97">
        <f>Seniori!JF41</f>
        <v>0</v>
      </c>
      <c r="JG28" s="97">
        <f>Seniori!JG41</f>
        <v>0</v>
      </c>
      <c r="JH28" s="97">
        <f>Seniori!JH41</f>
        <v>0</v>
      </c>
      <c r="JI28" s="97">
        <f>Seniori!JI41</f>
        <v>0</v>
      </c>
      <c r="JJ28" s="97">
        <f>Seniori!JJ41</f>
        <v>0</v>
      </c>
      <c r="JK28" s="97">
        <f>Seniori!JK41</f>
        <v>0</v>
      </c>
      <c r="JL28" s="97">
        <f>Seniori!JL41</f>
        <v>0</v>
      </c>
      <c r="JM28" s="97">
        <f>Seniori!JM41</f>
        <v>0</v>
      </c>
      <c r="JN28" s="97">
        <f>Seniori!JN41</f>
        <v>0</v>
      </c>
      <c r="JO28" s="97">
        <f>Seniori!JO41</f>
        <v>0</v>
      </c>
      <c r="JP28" s="97">
        <f>Seniori!JP41</f>
        <v>0</v>
      </c>
      <c r="JQ28" s="97">
        <f>Seniori!JQ41</f>
        <v>0</v>
      </c>
      <c r="JR28" s="97">
        <f>Seniori!JR41</f>
        <v>0</v>
      </c>
      <c r="JS28" s="97">
        <f>Seniori!JS41</f>
        <v>0</v>
      </c>
      <c r="JT28" s="97">
        <f>Seniori!JT41</f>
        <v>0</v>
      </c>
      <c r="JU28" s="97">
        <f>Seniori!JU41</f>
        <v>0</v>
      </c>
      <c r="JV28" s="97">
        <f>Seniori!JV41</f>
        <v>0</v>
      </c>
      <c r="JW28" s="97">
        <f>Seniori!JW41</f>
        <v>0</v>
      </c>
      <c r="JX28" s="97">
        <f>Seniori!JX41</f>
        <v>0</v>
      </c>
      <c r="JY28" s="97">
        <f>Seniori!JY41</f>
        <v>0</v>
      </c>
      <c r="JZ28" s="97">
        <f>Seniori!JZ41</f>
        <v>0</v>
      </c>
      <c r="KA28" s="97">
        <f>Seniori!KA41</f>
        <v>0</v>
      </c>
      <c r="KB28" s="97">
        <f>Seniori!KB41</f>
        <v>0</v>
      </c>
      <c r="KC28" s="97">
        <f>Seniori!KC41</f>
        <v>0</v>
      </c>
      <c r="KD28" s="97">
        <f>Seniori!KD41</f>
        <v>0</v>
      </c>
      <c r="KE28" s="97">
        <f>Seniori!KE41</f>
        <v>0</v>
      </c>
      <c r="KF28" s="97">
        <f>Seniori!KF41</f>
        <v>0</v>
      </c>
      <c r="KG28" s="97">
        <f>Seniori!KG41</f>
        <v>0</v>
      </c>
      <c r="KH28" s="97">
        <f>Seniori!KH41</f>
        <v>0</v>
      </c>
      <c r="KI28" s="97">
        <f>Seniori!KI41</f>
        <v>0</v>
      </c>
      <c r="KJ28" s="97">
        <f>Seniori!KJ41</f>
        <v>0</v>
      </c>
      <c r="KK28" s="97">
        <f>Seniori!KK41</f>
        <v>0</v>
      </c>
      <c r="KL28" s="97">
        <f>Seniori!KL41</f>
        <v>0</v>
      </c>
      <c r="KM28" s="97">
        <f>Seniori!KM41</f>
        <v>0</v>
      </c>
      <c r="KN28" s="97">
        <f>Seniori!KN41</f>
        <v>0</v>
      </c>
      <c r="KO28" s="97">
        <f>Seniori!KO41</f>
        <v>0</v>
      </c>
      <c r="KP28" s="97">
        <f>Seniori!KP41</f>
        <v>0</v>
      </c>
      <c r="KQ28" s="97">
        <f>Seniori!KQ41</f>
        <v>0</v>
      </c>
      <c r="KR28" s="97">
        <f>Seniori!KR41</f>
        <v>0</v>
      </c>
      <c r="KS28" s="97">
        <f>Seniori!KS41</f>
        <v>0</v>
      </c>
      <c r="KT28" s="97">
        <f>Seniori!KT41</f>
        <v>0</v>
      </c>
      <c r="KU28" s="97">
        <f>Seniori!KU41</f>
        <v>0</v>
      </c>
      <c r="KV28" s="97">
        <f>Seniori!KV41</f>
        <v>0</v>
      </c>
      <c r="KW28" s="97">
        <f>Seniori!KW41</f>
        <v>0</v>
      </c>
      <c r="KX28" s="97">
        <f>Seniori!KX41</f>
        <v>0</v>
      </c>
      <c r="KY28" s="97">
        <f>Seniori!KY41</f>
        <v>0</v>
      </c>
      <c r="KZ28" s="97">
        <f>Seniori!KZ41</f>
        <v>0</v>
      </c>
      <c r="LA28" s="97">
        <f>Seniori!LA41</f>
        <v>0</v>
      </c>
      <c r="LB28" s="97">
        <f>Seniori!LB41</f>
        <v>0</v>
      </c>
      <c r="LC28" s="97">
        <f>Seniori!LC41</f>
        <v>0</v>
      </c>
      <c r="LD28" s="97">
        <f>Seniori!LD41</f>
        <v>0</v>
      </c>
      <c r="LE28" s="97">
        <f>Seniori!LE41</f>
        <v>0</v>
      </c>
      <c r="LF28" s="97">
        <f>Seniori!LF41</f>
        <v>0</v>
      </c>
      <c r="LG28" s="97">
        <f>Seniori!LG41</f>
        <v>0</v>
      </c>
      <c r="LH28" s="97">
        <f>Seniori!LH41</f>
        <v>0</v>
      </c>
      <c r="LI28" s="97">
        <f>Seniori!LI41</f>
        <v>0</v>
      </c>
      <c r="LJ28" s="97">
        <f>Seniori!LJ41</f>
        <v>0</v>
      </c>
      <c r="LK28" s="97">
        <f>Seniori!LK41</f>
        <v>0</v>
      </c>
      <c r="LL28" s="97">
        <f>Seniori!LL41</f>
        <v>0</v>
      </c>
      <c r="LM28" s="97">
        <f>Seniori!LM41</f>
        <v>0</v>
      </c>
      <c r="LN28" s="97">
        <f>Seniori!LN41</f>
        <v>0</v>
      </c>
      <c r="LO28" s="97">
        <f>Seniori!LO41</f>
        <v>0</v>
      </c>
      <c r="LP28" s="97">
        <f>Seniori!LP41</f>
        <v>0</v>
      </c>
      <c r="LQ28" s="97">
        <f>Seniori!LQ41</f>
        <v>0</v>
      </c>
      <c r="LR28" s="97">
        <f>Seniori!LR41</f>
        <v>0</v>
      </c>
      <c r="LS28" s="97">
        <f>Seniori!LS41</f>
        <v>0</v>
      </c>
      <c r="LT28" s="97">
        <f>Seniori!LT41</f>
        <v>0</v>
      </c>
      <c r="LU28" s="97">
        <f>Seniori!LU41</f>
        <v>0</v>
      </c>
      <c r="LV28" s="97">
        <f>Seniori!LV41</f>
        <v>0</v>
      </c>
      <c r="LW28" s="97">
        <f>Seniori!LW41</f>
        <v>0</v>
      </c>
      <c r="LX28" s="97">
        <f>Seniori!LX41</f>
        <v>0</v>
      </c>
      <c r="LY28" s="97">
        <f>Seniori!LY41</f>
        <v>0</v>
      </c>
      <c r="LZ28" s="97">
        <f>Seniori!LZ41</f>
        <v>0</v>
      </c>
      <c r="MA28" s="97">
        <f>Seniori!MA41</f>
        <v>0</v>
      </c>
      <c r="MB28" s="97">
        <f>Seniori!MB41</f>
        <v>0</v>
      </c>
      <c r="MC28" s="97">
        <f>Seniori!MC41</f>
        <v>0</v>
      </c>
      <c r="MD28" s="97">
        <f>Seniori!MD41</f>
        <v>0</v>
      </c>
      <c r="ME28" s="97">
        <f>Seniori!ME41</f>
        <v>0</v>
      </c>
      <c r="MF28" s="97">
        <f>Seniori!MF41</f>
        <v>0</v>
      </c>
      <c r="MG28" s="97">
        <f>Seniori!MG41</f>
        <v>0</v>
      </c>
      <c r="MH28" s="97">
        <f>Seniori!MH41</f>
        <v>0</v>
      </c>
      <c r="MI28" s="97">
        <f>Seniori!MI41</f>
        <v>0</v>
      </c>
      <c r="MJ28" s="97">
        <f>Seniori!MJ41</f>
        <v>0</v>
      </c>
      <c r="MK28" s="97">
        <f>Seniori!MK41</f>
        <v>0</v>
      </c>
      <c r="ML28" s="97">
        <f>Seniori!ML41</f>
        <v>0</v>
      </c>
      <c r="MM28" s="97">
        <f>Seniori!MM41</f>
        <v>0</v>
      </c>
      <c r="MN28" s="97">
        <f>Seniori!MN41</f>
        <v>0</v>
      </c>
      <c r="MO28" s="97">
        <f>Seniori!MO41</f>
        <v>0</v>
      </c>
      <c r="MP28" s="97">
        <f>Seniori!MP41</f>
        <v>0</v>
      </c>
      <c r="MQ28" s="97">
        <f>Seniori!MQ41</f>
        <v>0</v>
      </c>
      <c r="MR28" s="97">
        <f>Seniori!MR41</f>
        <v>0</v>
      </c>
      <c r="MS28" s="97">
        <f>Seniori!MS41</f>
        <v>0</v>
      </c>
      <c r="MT28" s="97">
        <f>Seniori!MT41</f>
        <v>0</v>
      </c>
      <c r="MU28" s="97">
        <f>Seniori!MU41</f>
        <v>0</v>
      </c>
      <c r="MV28" s="97">
        <f>Seniori!MV41</f>
        <v>0</v>
      </c>
      <c r="MW28" s="97">
        <f>Seniori!MW41</f>
        <v>0</v>
      </c>
      <c r="MX28" s="97">
        <f>Seniori!MX41</f>
        <v>0</v>
      </c>
      <c r="MY28" s="97">
        <f>Seniori!MY41</f>
        <v>0</v>
      </c>
      <c r="MZ28" s="97">
        <f>Seniori!MZ41</f>
        <v>0</v>
      </c>
      <c r="NA28" s="97">
        <f>Seniori!NA41</f>
        <v>0</v>
      </c>
      <c r="NB28" s="97">
        <f>Seniori!NB41</f>
        <v>0</v>
      </c>
      <c r="NC28" s="97">
        <f>Seniori!NC41</f>
        <v>0</v>
      </c>
      <c r="ND28" s="97">
        <f>Seniori!ND41</f>
        <v>0</v>
      </c>
      <c r="NE28" s="97">
        <f>Seniori!NE41</f>
        <v>0</v>
      </c>
      <c r="NF28" s="97">
        <f>Seniori!NF41</f>
        <v>0</v>
      </c>
      <c r="NG28" s="97">
        <f>Seniori!NG41</f>
        <v>0</v>
      </c>
      <c r="NH28" s="97">
        <f>Seniori!NH41</f>
        <v>0</v>
      </c>
      <c r="NI28" s="97">
        <f>Seniori!NI41</f>
        <v>0</v>
      </c>
      <c r="NJ28" s="97">
        <f>Seniori!NJ41</f>
        <v>0</v>
      </c>
      <c r="NK28" s="97">
        <f>Seniori!NK41</f>
        <v>0</v>
      </c>
      <c r="NL28" s="97">
        <f>Seniori!NL41</f>
        <v>0</v>
      </c>
      <c r="NM28" s="97">
        <f>Seniori!NM41</f>
        <v>0</v>
      </c>
      <c r="NN28" s="97">
        <f>Seniori!NN41</f>
        <v>0</v>
      </c>
      <c r="NO28" s="97">
        <f>Seniori!NO41</f>
        <v>0</v>
      </c>
      <c r="NP28" s="97">
        <f>Seniori!NP41</f>
        <v>0</v>
      </c>
      <c r="NQ28" s="97">
        <f>Seniori!NQ41</f>
        <v>0</v>
      </c>
      <c r="NR28" s="97">
        <f>Seniori!NR41</f>
        <v>0</v>
      </c>
      <c r="NS28" s="97">
        <f>Seniori!NS41</f>
        <v>0</v>
      </c>
      <c r="NT28" s="97">
        <f>Seniori!NT41</f>
        <v>0</v>
      </c>
      <c r="NU28" s="97">
        <f>Seniori!NU41</f>
        <v>0</v>
      </c>
      <c r="NV28" s="97">
        <f>Seniori!NV41</f>
        <v>0</v>
      </c>
      <c r="NW28" s="97">
        <f>Seniori!NW41</f>
        <v>0</v>
      </c>
      <c r="NX28" s="97">
        <f>Seniori!NX41</f>
        <v>0</v>
      </c>
      <c r="NY28" s="97">
        <f>Seniori!NY41</f>
        <v>0</v>
      </c>
      <c r="NZ28" s="97">
        <f>Seniori!NZ41</f>
        <v>0</v>
      </c>
      <c r="OA28" s="97">
        <f>Seniori!OA41</f>
        <v>0</v>
      </c>
      <c r="OB28" s="97">
        <f>Seniori!OB41</f>
        <v>0</v>
      </c>
      <c r="OC28" s="97">
        <f>Seniori!OC41</f>
        <v>0</v>
      </c>
      <c r="OD28" s="97">
        <f>Seniori!OD41</f>
        <v>0</v>
      </c>
      <c r="OE28" s="97">
        <f>Seniori!OE41</f>
        <v>0</v>
      </c>
      <c r="OF28" s="97">
        <f>Seniori!OF41</f>
        <v>0</v>
      </c>
      <c r="OG28" s="97">
        <f>Seniori!OG41</f>
        <v>0</v>
      </c>
      <c r="OH28" s="97">
        <f>Seniori!OH41</f>
        <v>0</v>
      </c>
      <c r="OI28" s="97">
        <f>Seniori!OI41</f>
        <v>0</v>
      </c>
      <c r="OJ28" s="97">
        <f>Seniori!OJ41</f>
        <v>0</v>
      </c>
      <c r="OK28" s="97">
        <f>Seniori!OK41</f>
        <v>0</v>
      </c>
      <c r="OL28" s="97">
        <f>Seniori!OL41</f>
        <v>0</v>
      </c>
      <c r="OM28" s="97">
        <f>Seniori!OM41</f>
        <v>0</v>
      </c>
      <c r="ON28" s="97">
        <f>Seniori!ON41</f>
        <v>0</v>
      </c>
      <c r="OO28" s="97">
        <f>Seniori!OO41</f>
        <v>0</v>
      </c>
      <c r="OP28" s="97">
        <f>Seniori!OP41</f>
        <v>0</v>
      </c>
      <c r="OQ28" s="97">
        <f>Seniori!OQ41</f>
        <v>0</v>
      </c>
      <c r="OR28" s="97">
        <f>Seniori!OR41</f>
        <v>0</v>
      </c>
      <c r="OS28" s="97">
        <f>Seniori!OS41</f>
        <v>0</v>
      </c>
      <c r="OT28" s="97">
        <f>Seniori!OT41</f>
        <v>0</v>
      </c>
      <c r="OU28" s="97">
        <f>Seniori!OU41</f>
        <v>0</v>
      </c>
      <c r="OV28" s="97">
        <f>Seniori!OV41</f>
        <v>0</v>
      </c>
      <c r="OW28" s="97">
        <f>Seniori!OW41</f>
        <v>0</v>
      </c>
      <c r="OX28" s="97">
        <f>Seniori!OX41</f>
        <v>0</v>
      </c>
      <c r="OY28" s="97">
        <f>Seniori!OY41</f>
        <v>0</v>
      </c>
      <c r="OZ28" s="97">
        <f>Seniori!OZ41</f>
        <v>0</v>
      </c>
      <c r="PA28" s="97">
        <f>Seniori!PA41</f>
        <v>0</v>
      </c>
      <c r="PB28" s="97">
        <f>Seniori!PB41</f>
        <v>0</v>
      </c>
      <c r="PC28" s="97">
        <f>Seniori!PC41</f>
        <v>0</v>
      </c>
      <c r="PD28" s="97">
        <f>Seniori!PD41</f>
        <v>0</v>
      </c>
      <c r="PE28" s="97">
        <f>Seniori!PE41</f>
        <v>0</v>
      </c>
      <c r="PF28" s="97">
        <f>Seniori!PF41</f>
        <v>0</v>
      </c>
      <c r="PG28" s="97">
        <f>Seniori!PG41</f>
        <v>0</v>
      </c>
      <c r="PH28" s="97">
        <f>Seniori!PH41</f>
        <v>0</v>
      </c>
      <c r="PI28" s="97">
        <f>Seniori!PI41</f>
        <v>0</v>
      </c>
      <c r="PJ28" s="97">
        <f>Seniori!PJ41</f>
        <v>0</v>
      </c>
      <c r="PK28" s="97">
        <f>Seniori!PK41</f>
        <v>0</v>
      </c>
      <c r="PL28" s="97">
        <f>Seniori!PL41</f>
        <v>0</v>
      </c>
      <c r="PM28" s="97">
        <f>Seniori!PM41</f>
        <v>0</v>
      </c>
      <c r="PN28" s="97">
        <f>Seniori!PN41</f>
        <v>0</v>
      </c>
      <c r="PO28" s="97">
        <f>Seniori!PO41</f>
        <v>0</v>
      </c>
      <c r="PP28" s="97">
        <f>Seniori!PP41</f>
        <v>0</v>
      </c>
      <c r="PQ28" s="97">
        <f>Seniori!PQ41</f>
        <v>0</v>
      </c>
      <c r="PR28" s="97">
        <f>Seniori!PR41</f>
        <v>0</v>
      </c>
      <c r="PS28" s="97">
        <f>Seniori!PS41</f>
        <v>0</v>
      </c>
      <c r="PT28" s="97">
        <f>Seniori!PT41</f>
        <v>0</v>
      </c>
      <c r="PU28" s="97">
        <f>Seniori!PU41</f>
        <v>0</v>
      </c>
      <c r="PV28" s="97">
        <f>Seniori!PV41</f>
        <v>0</v>
      </c>
      <c r="PW28" s="97">
        <f>Seniori!PW41</f>
        <v>0</v>
      </c>
      <c r="PX28" s="97">
        <f>Seniori!PX41</f>
        <v>0</v>
      </c>
      <c r="PY28" s="97">
        <f>Seniori!PY41</f>
        <v>0</v>
      </c>
      <c r="PZ28" s="97">
        <f>Seniori!PZ41</f>
        <v>0</v>
      </c>
      <c r="QA28" s="97">
        <f>Seniori!QA41</f>
        <v>0</v>
      </c>
      <c r="QB28" s="97">
        <f>Seniori!QB41</f>
        <v>0</v>
      </c>
      <c r="QC28" s="97">
        <f>Seniori!QC41</f>
        <v>0</v>
      </c>
      <c r="QD28" s="97">
        <f>Seniori!QD41</f>
        <v>0</v>
      </c>
      <c r="QE28" s="97">
        <f>Seniori!QE41</f>
        <v>0</v>
      </c>
      <c r="QF28" s="97">
        <f>Seniori!QF41</f>
        <v>0</v>
      </c>
      <c r="QG28" s="97">
        <f>Seniori!QG41</f>
        <v>0</v>
      </c>
      <c r="QH28" s="97">
        <f>Seniori!QH41</f>
        <v>0</v>
      </c>
      <c r="QI28" s="97">
        <f>Seniori!QI41</f>
        <v>0</v>
      </c>
      <c r="QJ28" s="97">
        <f>Seniori!QJ41</f>
        <v>0</v>
      </c>
      <c r="QK28" s="97">
        <f>Seniori!QK41</f>
        <v>0</v>
      </c>
      <c r="QL28" s="97">
        <f>Seniori!QL41</f>
        <v>0</v>
      </c>
      <c r="QM28" s="97">
        <f>Seniori!QM41</f>
        <v>0</v>
      </c>
      <c r="QN28" s="97">
        <f>Seniori!QN41</f>
        <v>0</v>
      </c>
      <c r="QO28" s="97">
        <f>Seniori!QO41</f>
        <v>0</v>
      </c>
      <c r="QP28" s="97">
        <f>Seniori!QP41</f>
        <v>0</v>
      </c>
      <c r="QQ28" s="97">
        <f>Seniori!QQ41</f>
        <v>0</v>
      </c>
      <c r="QR28" s="97">
        <f>Seniori!QR41</f>
        <v>0</v>
      </c>
      <c r="QS28" s="97">
        <f>Seniori!QS41</f>
        <v>0</v>
      </c>
      <c r="QT28" s="97">
        <f>Seniori!QT41</f>
        <v>0</v>
      </c>
      <c r="QU28" s="97">
        <f>Seniori!QU41</f>
        <v>0</v>
      </c>
      <c r="QV28" s="97">
        <f>Seniori!QV41</f>
        <v>0</v>
      </c>
      <c r="QW28" s="97">
        <f>Seniori!QW41</f>
        <v>0</v>
      </c>
      <c r="QX28" s="97">
        <f>Seniori!QX41</f>
        <v>0</v>
      </c>
      <c r="QY28" s="97">
        <f>Seniori!QY41</f>
        <v>0</v>
      </c>
      <c r="QZ28" s="97">
        <f>Seniori!QZ41</f>
        <v>0</v>
      </c>
      <c r="RA28" s="97">
        <f>Seniori!RA41</f>
        <v>0</v>
      </c>
      <c r="RB28" s="97">
        <f>Seniori!RB41</f>
        <v>0</v>
      </c>
      <c r="RC28" s="97">
        <f>Seniori!RC41</f>
        <v>0</v>
      </c>
      <c r="RD28" s="97">
        <f>Seniori!RD41</f>
        <v>0</v>
      </c>
      <c r="RE28" s="97">
        <f>Seniori!RE41</f>
        <v>0</v>
      </c>
      <c r="RF28" s="97">
        <f>Seniori!RF41</f>
        <v>0</v>
      </c>
      <c r="RG28" s="97">
        <f>Seniori!RG41</f>
        <v>0</v>
      </c>
      <c r="RH28" s="97">
        <f>Seniori!RH41</f>
        <v>0</v>
      </c>
      <c r="RI28" s="97">
        <f>Seniori!RI41</f>
        <v>0</v>
      </c>
      <c r="RJ28" s="97">
        <f>Seniori!RJ41</f>
        <v>0</v>
      </c>
      <c r="RK28" s="97">
        <f>Seniori!RK41</f>
        <v>0</v>
      </c>
      <c r="RL28" s="97">
        <f>Seniori!RL41</f>
        <v>0</v>
      </c>
      <c r="RM28" s="97">
        <f>Seniori!RM41</f>
        <v>0</v>
      </c>
      <c r="RN28" s="97">
        <f>Seniori!RN41</f>
        <v>0</v>
      </c>
      <c r="RO28" s="97">
        <f>Seniori!RO41</f>
        <v>0</v>
      </c>
      <c r="RP28" s="97">
        <f>Seniori!RP41</f>
        <v>0</v>
      </c>
      <c r="RQ28" s="97">
        <f>Seniori!RQ41</f>
        <v>0</v>
      </c>
      <c r="RR28" s="97">
        <f>Seniori!RR41</f>
        <v>0</v>
      </c>
      <c r="RS28" s="97">
        <f>Seniori!RS41</f>
        <v>0</v>
      </c>
      <c r="RT28" s="97">
        <f>Seniori!RT41</f>
        <v>0</v>
      </c>
      <c r="RU28" s="97">
        <f>Seniori!RU41</f>
        <v>0</v>
      </c>
      <c r="RV28" s="97">
        <f>Seniori!RV41</f>
        <v>0</v>
      </c>
      <c r="RW28" s="97">
        <f>Seniori!RW41</f>
        <v>0</v>
      </c>
      <c r="RX28" s="97">
        <f>Seniori!RX41</f>
        <v>0</v>
      </c>
      <c r="RY28" s="97">
        <f>Seniori!RY41</f>
        <v>0</v>
      </c>
      <c r="RZ28" s="97">
        <f>Seniori!RZ41</f>
        <v>0</v>
      </c>
      <c r="SA28" s="97">
        <f>Seniori!SA41</f>
        <v>0</v>
      </c>
      <c r="SB28" s="97">
        <f>Seniori!SB41</f>
        <v>0</v>
      </c>
      <c r="SC28" s="97">
        <f>Seniori!SC41</f>
        <v>0</v>
      </c>
      <c r="SD28" s="97">
        <f>Seniori!SD41</f>
        <v>0</v>
      </c>
      <c r="SE28" s="97">
        <f>Seniori!SE41</f>
        <v>0</v>
      </c>
      <c r="SF28" s="97">
        <f>Seniori!SF41</f>
        <v>0</v>
      </c>
      <c r="SG28" s="97">
        <f>Seniori!SG41</f>
        <v>0</v>
      </c>
      <c r="SH28" s="97">
        <f>Seniori!SH41</f>
        <v>0</v>
      </c>
      <c r="SI28" s="97">
        <f>Seniori!SI41</f>
        <v>0</v>
      </c>
      <c r="SJ28" s="97">
        <f>Seniori!SJ41</f>
        <v>0</v>
      </c>
      <c r="SK28" s="97">
        <f>Seniori!SK41</f>
        <v>0</v>
      </c>
      <c r="SL28" s="97">
        <f>Seniori!SL41</f>
        <v>0</v>
      </c>
      <c r="SM28" s="97">
        <f>Seniori!SM41</f>
        <v>0</v>
      </c>
      <c r="SN28" s="97">
        <f>Seniori!SN41</f>
        <v>0</v>
      </c>
      <c r="SO28" s="97">
        <f>Seniori!SO41</f>
        <v>0</v>
      </c>
      <c r="SP28" s="97">
        <f>Seniori!SP41</f>
        <v>0</v>
      </c>
      <c r="SQ28" s="97">
        <f>Seniori!SQ41</f>
        <v>0</v>
      </c>
      <c r="SR28" s="97">
        <f>Seniori!SR41</f>
        <v>0</v>
      </c>
      <c r="SS28" s="97">
        <f>Seniori!SS41</f>
        <v>0</v>
      </c>
      <c r="ST28" s="97">
        <f>Seniori!ST41</f>
        <v>0</v>
      </c>
      <c r="SU28" s="97">
        <f>Seniori!SU41</f>
        <v>0</v>
      </c>
      <c r="SV28" s="97">
        <f>Seniori!SV41</f>
        <v>0</v>
      </c>
      <c r="SW28" s="97">
        <f>Seniori!SW41</f>
        <v>0</v>
      </c>
      <c r="SX28" s="97">
        <f>Seniori!SX41</f>
        <v>0</v>
      </c>
      <c r="SY28" s="97">
        <f>Seniori!SY41</f>
        <v>0</v>
      </c>
      <c r="SZ28" s="97">
        <f>Seniori!SZ41</f>
        <v>0</v>
      </c>
      <c r="TA28" s="97">
        <f>Seniori!TA41</f>
        <v>0</v>
      </c>
      <c r="TB28" s="97">
        <f>Seniori!TB41</f>
        <v>0</v>
      </c>
    </row>
    <row r="29" spans="1:522" s="10" customFormat="1" ht="18" customHeight="1" x14ac:dyDescent="0.2">
      <c r="A29" s="12">
        <v>18</v>
      </c>
      <c r="B29" s="11" t="s">
        <v>560</v>
      </c>
      <c r="C29" s="1">
        <v>13101</v>
      </c>
      <c r="D29" s="1">
        <v>2021</v>
      </c>
      <c r="E29" s="4" t="s">
        <v>267</v>
      </c>
      <c r="F29" s="1">
        <v>9452</v>
      </c>
      <c r="G29" s="9" t="s">
        <v>99</v>
      </c>
      <c r="H29" s="4" t="s">
        <v>19</v>
      </c>
      <c r="I29" s="1">
        <f t="shared" si="1"/>
        <v>17</v>
      </c>
      <c r="J29" s="12">
        <f>Tabuľka311[[#This Row],[Stĺpec9]]</f>
        <v>17</v>
      </c>
      <c r="K29" s="97"/>
      <c r="L29" s="97"/>
      <c r="M29" s="102" t="s">
        <v>519</v>
      </c>
      <c r="N29" s="97"/>
      <c r="O29" s="97"/>
      <c r="P29" s="97"/>
      <c r="Q29" s="97"/>
      <c r="R29" s="97"/>
      <c r="S29" s="97"/>
      <c r="T29" s="97"/>
      <c r="U29" s="97">
        <v>3</v>
      </c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>
        <f>3+1</f>
        <v>4</v>
      </c>
      <c r="AK29" s="97"/>
      <c r="AL29" s="97"/>
      <c r="AM29" s="97"/>
      <c r="AN29" s="97"/>
      <c r="AO29" s="97"/>
      <c r="AP29" s="97"/>
      <c r="AQ29" s="97"/>
      <c r="AR29" s="97"/>
      <c r="AS29" s="97">
        <f>3</f>
        <v>3</v>
      </c>
      <c r="AT29" s="97"/>
      <c r="AU29" s="97"/>
      <c r="AV29" s="97"/>
      <c r="AW29" s="97"/>
      <c r="AX29" s="97"/>
      <c r="AY29" s="97"/>
      <c r="AZ29" s="97"/>
      <c r="BA29" s="97"/>
      <c r="BB29" s="97"/>
      <c r="BC29" s="97"/>
      <c r="BD29" s="97"/>
      <c r="BE29" s="97"/>
      <c r="BF29" s="97"/>
      <c r="BG29" s="97"/>
      <c r="BH29" s="97"/>
      <c r="BI29" s="97"/>
      <c r="BJ29" s="97"/>
      <c r="BK29" s="97"/>
      <c r="BL29" s="97"/>
      <c r="BM29" s="97"/>
      <c r="BN29" s="97"/>
      <c r="BO29" s="97">
        <v>2</v>
      </c>
      <c r="BP29" s="97"/>
      <c r="BQ29" s="97"/>
      <c r="BR29" s="97">
        <f>2+2</f>
        <v>4</v>
      </c>
      <c r="BS29" s="97"/>
      <c r="BT29" s="97"/>
      <c r="BU29" s="97"/>
      <c r="BV29" s="97"/>
      <c r="BW29" s="97"/>
      <c r="BX29" s="97"/>
      <c r="BY29" s="97"/>
      <c r="BZ29" s="97"/>
      <c r="CA29" s="97"/>
      <c r="CB29" s="97"/>
      <c r="CC29" s="97"/>
      <c r="CD29" s="97"/>
      <c r="CE29" s="97"/>
      <c r="CF29" s="97"/>
      <c r="CG29" s="97"/>
      <c r="CH29" s="97"/>
      <c r="CI29" s="97"/>
      <c r="CJ29" s="97"/>
      <c r="CK29" s="97"/>
      <c r="CL29" s="97"/>
      <c r="CM29" s="97"/>
      <c r="CN29" s="97"/>
      <c r="CO29" s="97"/>
      <c r="CP29" s="97"/>
      <c r="CQ29" s="97"/>
      <c r="CR29" s="97"/>
      <c r="CS29" s="97"/>
      <c r="CT29" s="97"/>
      <c r="CU29" s="97"/>
      <c r="CV29" s="97"/>
      <c r="CW29" s="97"/>
      <c r="CX29" s="97"/>
      <c r="CY29" s="97"/>
      <c r="CZ29" s="97"/>
      <c r="DA29" s="97"/>
      <c r="DB29" s="97"/>
      <c r="DC29" s="97"/>
      <c r="DD29" s="97"/>
      <c r="DE29" s="97"/>
      <c r="DF29" s="97"/>
      <c r="DG29" s="97"/>
      <c r="DH29" s="97"/>
      <c r="DI29" s="97"/>
      <c r="DJ29" s="97"/>
      <c r="DK29" s="97"/>
      <c r="DL29" s="97"/>
      <c r="DM29" s="97"/>
      <c r="DN29" s="97"/>
      <c r="DO29" s="97"/>
      <c r="DP29" s="97"/>
      <c r="DQ29" s="97"/>
      <c r="DR29" s="97"/>
      <c r="DS29" s="97"/>
      <c r="DT29" s="97"/>
      <c r="DU29" s="97"/>
      <c r="DV29" s="97"/>
      <c r="DW29" s="97"/>
      <c r="DX29" s="97"/>
      <c r="DY29" s="97"/>
      <c r="DZ29" s="97"/>
      <c r="EA29" s="97"/>
      <c r="EB29" s="97"/>
      <c r="EC29" s="97"/>
      <c r="ED29" s="97"/>
      <c r="EE29" s="97"/>
      <c r="EF29" s="97"/>
      <c r="EG29" s="97"/>
      <c r="EH29" s="97"/>
      <c r="EI29" s="97"/>
      <c r="EJ29" s="97"/>
      <c r="EK29" s="97"/>
      <c r="EL29" s="97"/>
      <c r="EM29" s="97"/>
      <c r="EN29" s="97"/>
      <c r="EO29" s="97"/>
      <c r="EP29" s="97"/>
      <c r="EQ29" s="97"/>
      <c r="ER29" s="97"/>
      <c r="ES29" s="97"/>
      <c r="ET29" s="97"/>
      <c r="EU29" s="97"/>
      <c r="EV29" s="97"/>
      <c r="EW29" s="97"/>
      <c r="EX29" s="97"/>
      <c r="EY29" s="97"/>
      <c r="EZ29" s="97"/>
      <c r="FA29" s="97"/>
      <c r="FB29" s="97"/>
      <c r="FC29" s="97"/>
      <c r="FD29" s="97"/>
      <c r="FE29" s="97"/>
      <c r="FF29" s="97"/>
      <c r="FG29" s="97"/>
      <c r="FH29" s="97"/>
      <c r="FI29" s="97"/>
      <c r="FJ29" s="97"/>
      <c r="FK29" s="97"/>
      <c r="FL29" s="97"/>
      <c r="FM29" s="97"/>
      <c r="FN29" s="97"/>
      <c r="FO29" s="97"/>
      <c r="FP29" s="97"/>
      <c r="FQ29" s="97"/>
      <c r="FR29" s="97"/>
      <c r="FS29" s="97"/>
      <c r="FT29" s="97"/>
      <c r="FU29" s="97"/>
      <c r="FV29" s="97"/>
      <c r="FW29" s="97"/>
      <c r="FX29" s="97"/>
      <c r="FY29" s="97">
        <v>1</v>
      </c>
      <c r="FZ29" s="97"/>
      <c r="GA29" s="97"/>
      <c r="GB29" s="97"/>
      <c r="GC29" s="97"/>
      <c r="GD29" s="97"/>
      <c r="GE29" s="97"/>
      <c r="GF29" s="97"/>
      <c r="GG29" s="97"/>
      <c r="GH29" s="97"/>
      <c r="GI29" s="97"/>
      <c r="GJ29" s="97"/>
      <c r="GK29" s="97"/>
      <c r="GL29" s="97"/>
      <c r="GM29" s="97"/>
      <c r="GN29" s="97"/>
      <c r="GO29" s="97"/>
      <c r="GP29" s="97"/>
      <c r="GQ29" s="97"/>
      <c r="GR29" s="97"/>
      <c r="GS29" s="97"/>
      <c r="GT29" s="97"/>
      <c r="GU29" s="97"/>
      <c r="GV29" s="97"/>
      <c r="GW29" s="97"/>
      <c r="GX29" s="97"/>
      <c r="GY29" s="97"/>
      <c r="GZ29" s="97"/>
      <c r="HA29" s="97"/>
      <c r="HB29" s="97"/>
      <c r="HC29" s="97"/>
      <c r="HD29" s="97"/>
      <c r="HE29" s="97"/>
      <c r="HF29" s="97"/>
      <c r="HG29" s="97"/>
      <c r="HH29" s="97"/>
      <c r="HI29" s="97"/>
      <c r="HJ29" s="97"/>
      <c r="HK29" s="97"/>
      <c r="HL29" s="97"/>
      <c r="HM29" s="97"/>
      <c r="HN29" s="97"/>
      <c r="HO29" s="97"/>
      <c r="HP29" s="97"/>
      <c r="HQ29" s="97"/>
      <c r="HR29" s="97"/>
      <c r="HS29" s="97"/>
      <c r="HT29" s="97"/>
      <c r="HU29" s="97"/>
      <c r="HV29" s="97"/>
      <c r="HW29" s="97"/>
      <c r="HX29" s="97"/>
      <c r="HY29" s="97"/>
      <c r="HZ29" s="97"/>
      <c r="IA29" s="97"/>
      <c r="IB29" s="97"/>
      <c r="IC29" s="97"/>
      <c r="ID29" s="97"/>
      <c r="IE29" s="97"/>
      <c r="IF29" s="97"/>
      <c r="IG29" s="97"/>
      <c r="IH29" s="97"/>
      <c r="II29" s="97"/>
      <c r="IJ29" s="97"/>
      <c r="IK29" s="97"/>
      <c r="IL29" s="97"/>
      <c r="IM29" s="97"/>
      <c r="IN29" s="97"/>
      <c r="IO29" s="97"/>
      <c r="IP29" s="97"/>
      <c r="IQ29" s="97"/>
      <c r="IR29" s="97"/>
      <c r="IS29" s="97"/>
      <c r="IT29" s="97"/>
      <c r="IU29" s="97"/>
      <c r="IV29" s="97"/>
      <c r="IW29" s="97"/>
      <c r="IX29" s="97"/>
      <c r="IY29" s="97"/>
      <c r="IZ29" s="97"/>
      <c r="JA29" s="97"/>
      <c r="JB29" s="97"/>
      <c r="JC29" s="97"/>
      <c r="JD29" s="97"/>
      <c r="JE29" s="97"/>
      <c r="JF29" s="97"/>
      <c r="JG29" s="97"/>
      <c r="JH29" s="97"/>
      <c r="JI29" s="97"/>
      <c r="JJ29" s="97"/>
      <c r="JK29" s="97"/>
      <c r="JL29" s="97"/>
      <c r="JM29" s="97"/>
      <c r="JN29" s="97"/>
      <c r="JO29" s="97"/>
      <c r="JP29" s="97"/>
      <c r="JQ29" s="97"/>
      <c r="JR29" s="97"/>
      <c r="JS29" s="97"/>
      <c r="JT29" s="97"/>
      <c r="JU29" s="97"/>
      <c r="JV29" s="97"/>
      <c r="JW29" s="97"/>
      <c r="JX29" s="97"/>
      <c r="JY29" s="97"/>
      <c r="JZ29" s="97"/>
      <c r="KA29" s="97"/>
      <c r="KB29" s="97"/>
      <c r="KC29" s="97"/>
      <c r="KD29" s="97"/>
      <c r="KE29" s="97"/>
      <c r="KF29" s="97"/>
      <c r="KG29" s="97"/>
      <c r="KH29" s="97"/>
      <c r="KI29" s="97"/>
      <c r="KJ29" s="97"/>
      <c r="KK29" s="97"/>
      <c r="KL29" s="97"/>
      <c r="KM29" s="97"/>
      <c r="KN29" s="97"/>
      <c r="KO29" s="97"/>
      <c r="KP29" s="97"/>
      <c r="KQ29" s="97"/>
      <c r="KR29" s="97"/>
      <c r="KS29" s="97"/>
      <c r="KT29" s="97"/>
      <c r="KU29" s="97"/>
      <c r="KV29" s="97"/>
      <c r="KW29" s="97"/>
      <c r="KX29" s="97"/>
      <c r="KY29" s="97"/>
      <c r="KZ29" s="97"/>
      <c r="LA29" s="97"/>
      <c r="LB29" s="97"/>
      <c r="LC29" s="97"/>
      <c r="LD29" s="97"/>
      <c r="LE29" s="97"/>
      <c r="LF29" s="97"/>
      <c r="LG29" s="97"/>
      <c r="LH29" s="97"/>
      <c r="LI29" s="97"/>
      <c r="LJ29" s="97"/>
      <c r="LK29" s="97"/>
      <c r="LL29" s="97"/>
      <c r="LM29" s="97"/>
      <c r="LN29" s="97"/>
      <c r="LO29" s="97"/>
      <c r="LP29" s="97"/>
      <c r="LQ29" s="97"/>
      <c r="LR29" s="97"/>
      <c r="LS29" s="97"/>
      <c r="LT29" s="97"/>
      <c r="LU29" s="97"/>
      <c r="LV29" s="97"/>
      <c r="LW29" s="97"/>
      <c r="LX29" s="97"/>
      <c r="LY29" s="97"/>
      <c r="LZ29" s="97"/>
      <c r="MA29" s="97"/>
      <c r="MB29" s="97"/>
      <c r="MC29" s="97"/>
      <c r="MD29" s="97"/>
      <c r="ME29" s="97"/>
      <c r="MF29" s="97"/>
      <c r="MG29" s="97"/>
      <c r="MH29" s="97"/>
      <c r="MI29" s="97"/>
      <c r="MJ29" s="97"/>
      <c r="MK29" s="97"/>
      <c r="ML29" s="97"/>
      <c r="MM29" s="97"/>
      <c r="MN29" s="97"/>
      <c r="MO29" s="97"/>
      <c r="MP29" s="97"/>
      <c r="MQ29" s="97"/>
      <c r="MR29" s="97"/>
      <c r="MS29" s="97"/>
      <c r="MT29" s="97"/>
      <c r="MU29" s="97"/>
      <c r="MV29" s="97"/>
      <c r="MW29" s="97"/>
      <c r="MX29" s="97"/>
      <c r="MY29" s="97"/>
      <c r="MZ29" s="97"/>
      <c r="NA29" s="97"/>
      <c r="NB29" s="97"/>
      <c r="NC29" s="97"/>
      <c r="ND29" s="97"/>
      <c r="NE29" s="97"/>
      <c r="NF29" s="97"/>
      <c r="NG29" s="97"/>
      <c r="NH29" s="97"/>
      <c r="NI29" s="97"/>
      <c r="NJ29" s="97"/>
      <c r="NK29" s="97"/>
      <c r="NL29" s="97"/>
      <c r="NM29" s="97"/>
      <c r="NN29" s="97"/>
      <c r="NO29" s="97"/>
      <c r="NP29" s="97"/>
      <c r="NQ29" s="97"/>
      <c r="NR29" s="97"/>
      <c r="NS29" s="97"/>
      <c r="NT29" s="97"/>
      <c r="NU29" s="97"/>
      <c r="NV29" s="97"/>
      <c r="NW29" s="97"/>
      <c r="NX29" s="97"/>
      <c r="NY29" s="97"/>
      <c r="NZ29" s="97"/>
      <c r="OA29" s="97"/>
      <c r="OB29" s="97"/>
      <c r="OC29" s="97"/>
      <c r="OD29" s="97"/>
      <c r="OE29" s="97"/>
      <c r="OF29" s="97"/>
      <c r="OG29" s="97"/>
      <c r="OH29" s="97"/>
      <c r="OI29" s="97"/>
      <c r="OJ29" s="97"/>
      <c r="OK29" s="97"/>
      <c r="OL29" s="97"/>
      <c r="OM29" s="97"/>
      <c r="ON29" s="97"/>
      <c r="OO29" s="97"/>
      <c r="OP29" s="97"/>
      <c r="OQ29" s="97"/>
      <c r="OR29" s="97"/>
      <c r="OS29" s="97"/>
      <c r="OT29" s="97"/>
      <c r="OU29" s="97"/>
      <c r="OV29" s="97"/>
      <c r="OW29" s="97"/>
      <c r="OX29" s="97"/>
      <c r="OY29" s="97"/>
      <c r="OZ29" s="97"/>
      <c r="PA29" s="97"/>
      <c r="PB29" s="97"/>
      <c r="PC29" s="97"/>
      <c r="PD29" s="97"/>
      <c r="PE29" s="97"/>
      <c r="PF29" s="97"/>
      <c r="PG29" s="97"/>
      <c r="PH29" s="97"/>
      <c r="PI29" s="97"/>
      <c r="PJ29" s="97"/>
      <c r="PK29" s="97"/>
      <c r="PL29" s="97"/>
      <c r="PM29" s="97"/>
      <c r="PN29" s="97"/>
      <c r="PO29" s="97"/>
      <c r="PP29" s="97"/>
      <c r="PQ29" s="97"/>
      <c r="PR29" s="97"/>
      <c r="PS29" s="97"/>
      <c r="PT29" s="97"/>
      <c r="PU29" s="97"/>
      <c r="PV29" s="97"/>
      <c r="PW29" s="97"/>
      <c r="PX29" s="97"/>
      <c r="PY29" s="97"/>
      <c r="PZ29" s="97"/>
      <c r="QA29" s="97"/>
      <c r="QB29" s="97"/>
      <c r="QC29" s="97"/>
      <c r="QD29" s="97"/>
      <c r="QE29" s="97"/>
      <c r="QF29" s="97"/>
      <c r="QG29" s="97"/>
      <c r="QH29" s="97"/>
      <c r="QI29" s="97"/>
      <c r="QJ29" s="97"/>
      <c r="QK29" s="97"/>
      <c r="QL29" s="97"/>
      <c r="QM29" s="97"/>
      <c r="QN29" s="97"/>
      <c r="QO29" s="97"/>
      <c r="QP29" s="97"/>
      <c r="QQ29" s="97"/>
      <c r="QR29" s="97"/>
      <c r="QS29" s="97"/>
      <c r="QT29" s="97"/>
      <c r="QU29" s="97"/>
      <c r="QV29" s="97"/>
      <c r="QW29" s="97"/>
      <c r="QX29" s="97"/>
      <c r="QY29" s="97"/>
      <c r="QZ29" s="97"/>
      <c r="RA29" s="97"/>
      <c r="RB29" s="97"/>
      <c r="RC29" s="97"/>
      <c r="RD29" s="97"/>
      <c r="RE29" s="97"/>
      <c r="RF29" s="97"/>
      <c r="RG29" s="97"/>
      <c r="RH29" s="97"/>
      <c r="RI29" s="97"/>
      <c r="RJ29" s="97"/>
      <c r="RK29" s="97"/>
      <c r="RL29" s="97"/>
      <c r="RM29" s="97"/>
      <c r="RN29" s="97"/>
      <c r="RO29" s="97"/>
      <c r="RP29" s="97"/>
      <c r="RQ29" s="97"/>
      <c r="RR29" s="97"/>
      <c r="RS29" s="97"/>
      <c r="RT29" s="97"/>
      <c r="RU29" s="97"/>
      <c r="RV29" s="97"/>
      <c r="RW29" s="97"/>
      <c r="RX29" s="97"/>
      <c r="RY29" s="97"/>
      <c r="RZ29" s="97"/>
      <c r="SA29" s="97"/>
      <c r="SB29" s="97"/>
      <c r="SC29" s="97"/>
      <c r="SD29" s="97"/>
      <c r="SE29" s="97"/>
      <c r="SF29" s="97"/>
      <c r="SG29" s="97"/>
      <c r="SH29" s="97"/>
      <c r="SI29" s="97"/>
      <c r="SJ29" s="97"/>
      <c r="SK29" s="97"/>
      <c r="SL29" s="97"/>
      <c r="SM29" s="97"/>
      <c r="SN29" s="97"/>
      <c r="SO29" s="97"/>
      <c r="SP29" s="97"/>
      <c r="SQ29" s="97"/>
      <c r="SR29" s="97"/>
      <c r="SS29" s="97"/>
      <c r="ST29" s="97"/>
      <c r="SU29" s="97"/>
      <c r="SV29" s="97"/>
      <c r="SW29" s="97"/>
      <c r="SX29" s="97"/>
      <c r="SY29" s="97"/>
      <c r="SZ29" s="97"/>
      <c r="TA29" s="97"/>
      <c r="TB29" s="97"/>
    </row>
    <row r="30" spans="1:522" s="10" customFormat="1" ht="18" customHeight="1" x14ac:dyDescent="0.2">
      <c r="A30" s="12">
        <v>19</v>
      </c>
      <c r="B30" s="11" t="s">
        <v>139</v>
      </c>
      <c r="C30" s="1">
        <v>11826</v>
      </c>
      <c r="D30" s="180">
        <v>2018</v>
      </c>
      <c r="E30" t="s">
        <v>30</v>
      </c>
      <c r="F30" s="1">
        <v>135</v>
      </c>
      <c r="G30" s="1" t="s">
        <v>96</v>
      </c>
      <c r="H30" t="s">
        <v>13</v>
      </c>
      <c r="I30" s="1">
        <f>SUM(K30:TB30)</f>
        <v>16</v>
      </c>
      <c r="J30" s="12">
        <f>Tabuľka311[[#This Row],[Stĺpec9]]</f>
        <v>16</v>
      </c>
      <c r="K30" s="97">
        <f>Seniori!K31</f>
        <v>0</v>
      </c>
      <c r="L30" s="97">
        <f>Seniori!L31</f>
        <v>0</v>
      </c>
      <c r="M30" s="97">
        <f>Seniori!M31</f>
        <v>0</v>
      </c>
      <c r="N30" s="97">
        <f>Seniori!N31</f>
        <v>0</v>
      </c>
      <c r="O30" s="97">
        <f>Seniori!O31</f>
        <v>0</v>
      </c>
      <c r="P30" s="97">
        <f>Seniori!P31</f>
        <v>0</v>
      </c>
      <c r="Q30" s="97">
        <f>Seniori!Q31</f>
        <v>0</v>
      </c>
      <c r="R30" s="97">
        <f>Seniori!R31</f>
        <v>0</v>
      </c>
      <c r="S30" s="97">
        <f>Seniori!S31</f>
        <v>0</v>
      </c>
      <c r="T30" s="97">
        <f>Seniori!T31</f>
        <v>0</v>
      </c>
      <c r="U30" s="97">
        <f>Seniori!U31</f>
        <v>0</v>
      </c>
      <c r="V30" s="97">
        <f>Seniori!V31</f>
        <v>0</v>
      </c>
      <c r="W30" s="97">
        <f>Seniori!W31</f>
        <v>0</v>
      </c>
      <c r="X30" s="97">
        <f>Seniori!X31</f>
        <v>0</v>
      </c>
      <c r="Y30" s="97">
        <f>Seniori!Y31</f>
        <v>0</v>
      </c>
      <c r="Z30" s="97">
        <f>Seniori!Z31</f>
        <v>0</v>
      </c>
      <c r="AA30" s="97">
        <f>Seniori!AA31</f>
        <v>0</v>
      </c>
      <c r="AB30" s="97">
        <f>Seniori!AB31</f>
        <v>0</v>
      </c>
      <c r="AC30" s="97">
        <f>Seniori!AC31</f>
        <v>0</v>
      </c>
      <c r="AD30" s="97">
        <f>Seniori!AD31</f>
        <v>0</v>
      </c>
      <c r="AE30" s="97">
        <f>Seniori!AE31</f>
        <v>0</v>
      </c>
      <c r="AF30" s="97">
        <f>Seniori!AF31</f>
        <v>0</v>
      </c>
      <c r="AG30" s="97">
        <f>Seniori!AG31</f>
        <v>0</v>
      </c>
      <c r="AH30" s="97">
        <f>Seniori!AH31</f>
        <v>0</v>
      </c>
      <c r="AI30" s="97">
        <f>Seniori!AI31</f>
        <v>0</v>
      </c>
      <c r="AJ30" s="97">
        <f>Seniori!AJ31</f>
        <v>0</v>
      </c>
      <c r="AK30" s="97">
        <f>Seniori!AK31</f>
        <v>0</v>
      </c>
      <c r="AL30" s="97">
        <f>Seniori!AL31</f>
        <v>0</v>
      </c>
      <c r="AM30" s="97">
        <f>Seniori!AM31</f>
        <v>0</v>
      </c>
      <c r="AN30" s="97">
        <f>Seniori!AN31</f>
        <v>0</v>
      </c>
      <c r="AO30" s="97">
        <f>Seniori!AO31</f>
        <v>0</v>
      </c>
      <c r="AP30" s="97">
        <f>Seniori!AP31</f>
        <v>0</v>
      </c>
      <c r="AQ30" s="97">
        <f>Seniori!AQ31</f>
        <v>0</v>
      </c>
      <c r="AR30" s="97">
        <f>Seniori!AR31</f>
        <v>0</v>
      </c>
      <c r="AS30" s="97">
        <f>Seniori!AS31</f>
        <v>0</v>
      </c>
      <c r="AT30" s="97">
        <f>Seniori!AT31</f>
        <v>0</v>
      </c>
      <c r="AU30" s="97">
        <f>Seniori!AU31</f>
        <v>0</v>
      </c>
      <c r="AV30" s="97">
        <f>Seniori!AV31</f>
        <v>0</v>
      </c>
      <c r="AW30" s="97">
        <f>Seniori!AW31</f>
        <v>0</v>
      </c>
      <c r="AX30" s="97">
        <f>Seniori!AX31</f>
        <v>0</v>
      </c>
      <c r="AY30" s="97">
        <f>Seniori!AY31</f>
        <v>0</v>
      </c>
      <c r="AZ30" s="97">
        <f>Seniori!AZ31</f>
        <v>0</v>
      </c>
      <c r="BA30" s="97">
        <f>Seniori!BA31</f>
        <v>0</v>
      </c>
      <c r="BB30" s="97">
        <f>Seniori!BB31</f>
        <v>0</v>
      </c>
      <c r="BC30" s="97">
        <f>Seniori!BC31</f>
        <v>0</v>
      </c>
      <c r="BD30" s="97">
        <f>Seniori!BD31</f>
        <v>0</v>
      </c>
      <c r="BE30" s="97">
        <f>Seniori!BE31</f>
        <v>0</v>
      </c>
      <c r="BF30" s="97">
        <f>Seniori!BF31</f>
        <v>0</v>
      </c>
      <c r="BG30" s="97">
        <f>Seniori!BG31</f>
        <v>0</v>
      </c>
      <c r="BH30" s="97">
        <f>Seniori!BH31</f>
        <v>0</v>
      </c>
      <c r="BI30" s="97">
        <f>Seniori!BI31</f>
        <v>0</v>
      </c>
      <c r="BJ30" s="97">
        <f>Seniori!BJ31</f>
        <v>0</v>
      </c>
      <c r="BK30" s="97">
        <f>Seniori!BK31</f>
        <v>0</v>
      </c>
      <c r="BL30" s="97">
        <f>Seniori!BL31</f>
        <v>0</v>
      </c>
      <c r="BM30" s="97">
        <f>Seniori!BM31</f>
        <v>0</v>
      </c>
      <c r="BN30" s="97">
        <f>Seniori!BN31</f>
        <v>0</v>
      </c>
      <c r="BO30" s="97">
        <f>Seniori!BO31</f>
        <v>0</v>
      </c>
      <c r="BP30" s="97">
        <f>Seniori!BP31</f>
        <v>0</v>
      </c>
      <c r="BQ30" s="97">
        <f>Seniori!BQ31</f>
        <v>0</v>
      </c>
      <c r="BR30" s="97">
        <f>Seniori!BR31</f>
        <v>0</v>
      </c>
      <c r="BS30" s="97">
        <f>Seniori!BS31</f>
        <v>0</v>
      </c>
      <c r="BT30" s="97">
        <f>Seniori!BT31</f>
        <v>0</v>
      </c>
      <c r="BU30" s="97">
        <f>Seniori!BU31</f>
        <v>0</v>
      </c>
      <c r="BV30" s="97">
        <f>Seniori!BV31</f>
        <v>0</v>
      </c>
      <c r="BW30" s="97">
        <f>Seniori!BW31</f>
        <v>0</v>
      </c>
      <c r="BX30" s="97">
        <f>Seniori!BX31</f>
        <v>0</v>
      </c>
      <c r="BY30" s="97">
        <f>Seniori!BY31</f>
        <v>0</v>
      </c>
      <c r="BZ30" s="97">
        <f>Seniori!BZ31</f>
        <v>0</v>
      </c>
      <c r="CA30" s="97">
        <f>Seniori!CA31</f>
        <v>0</v>
      </c>
      <c r="CB30" s="97">
        <f>Seniori!CB31</f>
        <v>0</v>
      </c>
      <c r="CC30" s="97">
        <f>Seniori!CC31</f>
        <v>0</v>
      </c>
      <c r="CD30" s="97">
        <f>Seniori!CD31</f>
        <v>0</v>
      </c>
      <c r="CE30" s="97">
        <f>Seniori!CE31</f>
        <v>0</v>
      </c>
      <c r="CF30" s="97">
        <f>Seniori!CF31</f>
        <v>0</v>
      </c>
      <c r="CG30" s="97">
        <f>Seniori!CG31</f>
        <v>0</v>
      </c>
      <c r="CH30" s="97">
        <f>Seniori!CH31</f>
        <v>0</v>
      </c>
      <c r="CI30" s="97">
        <f>Seniori!CI31</f>
        <v>0</v>
      </c>
      <c r="CJ30" s="97">
        <f>Seniori!CJ31</f>
        <v>0</v>
      </c>
      <c r="CK30" s="97">
        <f>Seniori!CK31</f>
        <v>0</v>
      </c>
      <c r="CL30" s="97">
        <f>Seniori!CL31</f>
        <v>0</v>
      </c>
      <c r="CM30" s="97">
        <f>Seniori!CM31</f>
        <v>0</v>
      </c>
      <c r="CN30" s="97">
        <f>Seniori!CN31</f>
        <v>0</v>
      </c>
      <c r="CO30" s="97">
        <f>Seniori!CO31</f>
        <v>0</v>
      </c>
      <c r="CP30" s="97">
        <f>Seniori!CP31</f>
        <v>0</v>
      </c>
      <c r="CQ30" s="97">
        <f>Seniori!CQ31</f>
        <v>0</v>
      </c>
      <c r="CR30" s="97">
        <f>Seniori!CR31</f>
        <v>0</v>
      </c>
      <c r="CS30" s="97">
        <f>Seniori!CS31</f>
        <v>0</v>
      </c>
      <c r="CT30" s="97">
        <f>Seniori!CT31</f>
        <v>0</v>
      </c>
      <c r="CU30" s="97">
        <f>Seniori!CU31</f>
        <v>0</v>
      </c>
      <c r="CV30" s="97">
        <f>Seniori!CV31</f>
        <v>0</v>
      </c>
      <c r="CW30" s="97">
        <f>Seniori!CW31</f>
        <v>0</v>
      </c>
      <c r="CX30" s="97">
        <f>Seniori!CX31</f>
        <v>0</v>
      </c>
      <c r="CY30" s="97">
        <f>Seniori!CY31</f>
        <v>0</v>
      </c>
      <c r="CZ30" s="97">
        <f>Seniori!CZ31</f>
        <v>0</v>
      </c>
      <c r="DA30" s="97">
        <f>Seniori!DA31</f>
        <v>0</v>
      </c>
      <c r="DB30" s="97">
        <f>Seniori!DB31</f>
        <v>0</v>
      </c>
      <c r="DC30" s="97"/>
      <c r="DD30" s="97">
        <f>Seniori!DD31</f>
        <v>0</v>
      </c>
      <c r="DE30" s="97">
        <f>Seniori!DE31</f>
        <v>0</v>
      </c>
      <c r="DF30" s="97">
        <f>Seniori!DF31</f>
        <v>0</v>
      </c>
      <c r="DG30" s="97">
        <f>Seniori!DG31</f>
        <v>0</v>
      </c>
      <c r="DH30" s="97">
        <f>Seniori!DH31</f>
        <v>0</v>
      </c>
      <c r="DI30" s="97"/>
      <c r="DJ30" s="97">
        <f>Seniori!DJ31</f>
        <v>0</v>
      </c>
      <c r="DK30" s="97">
        <f>Seniori!DK31</f>
        <v>0</v>
      </c>
      <c r="DL30" s="97">
        <f>Seniori!DL31</f>
        <v>0</v>
      </c>
      <c r="DM30" s="97">
        <f>Seniori!DM31</f>
        <v>0</v>
      </c>
      <c r="DN30" s="97">
        <f>Seniori!DN31</f>
        <v>0</v>
      </c>
      <c r="DO30" s="97">
        <f>Seniori!DO31</f>
        <v>0</v>
      </c>
      <c r="DP30" s="97">
        <f>Seniori!DP31</f>
        <v>0</v>
      </c>
      <c r="DQ30" s="97">
        <f>Seniori!DQ31</f>
        <v>0</v>
      </c>
      <c r="DR30" s="97">
        <f>Seniori!DR31</f>
        <v>0</v>
      </c>
      <c r="DS30" s="97">
        <f>Seniori!DS31</f>
        <v>0</v>
      </c>
      <c r="DT30" s="97">
        <f>Seniori!DT31</f>
        <v>0</v>
      </c>
      <c r="DU30" s="97">
        <f>Seniori!DU31</f>
        <v>0</v>
      </c>
      <c r="DV30" s="97">
        <f>Seniori!DV31</f>
        <v>0</v>
      </c>
      <c r="DW30" s="97">
        <f>Seniori!DW31</f>
        <v>0</v>
      </c>
      <c r="DX30" s="97">
        <f>Seniori!DX31</f>
        <v>0</v>
      </c>
      <c r="DY30" s="97">
        <f>Seniori!DY31</f>
        <v>0</v>
      </c>
      <c r="DZ30" s="97">
        <f>Seniori!DZ31</f>
        <v>0</v>
      </c>
      <c r="EA30" s="97">
        <f>Seniori!EA31</f>
        <v>0</v>
      </c>
      <c r="EB30" s="97">
        <f>Seniori!EB31</f>
        <v>0</v>
      </c>
      <c r="EC30" s="97">
        <f>Seniori!EC31</f>
        <v>0</v>
      </c>
      <c r="ED30" s="97">
        <f>Seniori!ED31</f>
        <v>0</v>
      </c>
      <c r="EE30" s="97">
        <f>Seniori!EE31</f>
        <v>0</v>
      </c>
      <c r="EF30" s="97">
        <f>Seniori!EF31</f>
        <v>0</v>
      </c>
      <c r="EG30" s="97">
        <f>Seniori!EG31</f>
        <v>0</v>
      </c>
      <c r="EH30" s="97">
        <f>Seniori!EH31</f>
        <v>0</v>
      </c>
      <c r="EI30" s="97">
        <f>Seniori!EI31</f>
        <v>0</v>
      </c>
      <c r="EJ30" s="97">
        <f>Seniori!EJ31</f>
        <v>0</v>
      </c>
      <c r="EK30" s="97">
        <f>Seniori!EK31</f>
        <v>0</v>
      </c>
      <c r="EL30" s="97">
        <f>Seniori!EL31</f>
        <v>0</v>
      </c>
      <c r="EM30" s="97">
        <f>Seniori!EM31</f>
        <v>0</v>
      </c>
      <c r="EN30" s="97">
        <f>Seniori!EN31</f>
        <v>0</v>
      </c>
      <c r="EO30" s="97">
        <f>Seniori!EO31</f>
        <v>0</v>
      </c>
      <c r="EP30" s="97">
        <f>Seniori!EP31</f>
        <v>0</v>
      </c>
      <c r="EQ30" s="97">
        <f>Seniori!EQ31</f>
        <v>0</v>
      </c>
      <c r="ER30" s="97">
        <f>Seniori!ER31</f>
        <v>0</v>
      </c>
      <c r="ES30" s="97">
        <f>Seniori!ES31</f>
        <v>0</v>
      </c>
      <c r="ET30" s="97">
        <f>Seniori!ET31</f>
        <v>0</v>
      </c>
      <c r="EU30" s="97">
        <f>Seniori!EU31</f>
        <v>0</v>
      </c>
      <c r="EV30" s="97">
        <f>Seniori!EV31</f>
        <v>0</v>
      </c>
      <c r="EW30" s="97">
        <f>Seniori!EW31</f>
        <v>0</v>
      </c>
      <c r="EX30" s="97">
        <f>Seniori!EX31</f>
        <v>0</v>
      </c>
      <c r="EY30" s="97">
        <f>Seniori!EY31</f>
        <v>0</v>
      </c>
      <c r="EZ30" s="97">
        <f>Seniori!EZ31</f>
        <v>0</v>
      </c>
      <c r="FA30" s="97">
        <f>Seniori!FA31</f>
        <v>0</v>
      </c>
      <c r="FB30" s="97">
        <f>Seniori!FB31</f>
        <v>0</v>
      </c>
      <c r="FC30" s="97">
        <f>Seniori!FC31</f>
        <v>0</v>
      </c>
      <c r="FD30" s="97">
        <f>Seniori!FD31</f>
        <v>0</v>
      </c>
      <c r="FE30" s="97">
        <f>Seniori!FE31</f>
        <v>0</v>
      </c>
      <c r="FF30" s="97">
        <f>Seniori!FF31</f>
        <v>0</v>
      </c>
      <c r="FG30" s="97">
        <f>Seniori!FG31</f>
        <v>0</v>
      </c>
      <c r="FH30" s="97">
        <f>Seniori!FH31</f>
        <v>0</v>
      </c>
      <c r="FI30" s="97">
        <f>Seniori!FI31</f>
        <v>0</v>
      </c>
      <c r="FJ30" s="97">
        <f>Seniori!FJ31</f>
        <v>0</v>
      </c>
      <c r="FK30" s="97">
        <f>Seniori!FK31</f>
        <v>0</v>
      </c>
      <c r="FL30" s="97">
        <f>Seniori!FL31</f>
        <v>0</v>
      </c>
      <c r="FM30" s="97">
        <f>Seniori!FM31</f>
        <v>0</v>
      </c>
      <c r="FN30" s="97">
        <f>Seniori!FN31</f>
        <v>0</v>
      </c>
      <c r="FO30" s="97">
        <f>Seniori!FO31</f>
        <v>0</v>
      </c>
      <c r="FP30" s="97">
        <f>Seniori!FP31</f>
        <v>0</v>
      </c>
      <c r="FQ30" s="97">
        <f>Seniori!FQ31</f>
        <v>0</v>
      </c>
      <c r="FR30" s="97">
        <f>Seniori!FR31</f>
        <v>0</v>
      </c>
      <c r="FS30" s="97">
        <f>Seniori!FS31</f>
        <v>0</v>
      </c>
      <c r="FT30" s="97">
        <f>Seniori!FT31</f>
        <v>0</v>
      </c>
      <c r="FU30" s="97">
        <f>Seniori!FU31</f>
        <v>0</v>
      </c>
      <c r="FV30" s="97">
        <f>Seniori!FV31</f>
        <v>0</v>
      </c>
      <c r="FW30" s="97">
        <f>Seniori!FW31</f>
        <v>0</v>
      </c>
      <c r="FX30" s="97">
        <f>Seniori!FX31</f>
        <v>0</v>
      </c>
      <c r="FY30" s="97">
        <f>Seniori!FY31</f>
        <v>0</v>
      </c>
      <c r="FZ30" s="97">
        <f>Seniori!FZ31</f>
        <v>0</v>
      </c>
      <c r="GA30" s="97">
        <f>Seniori!GA31</f>
        <v>0</v>
      </c>
      <c r="GB30" s="97">
        <f>Seniori!GB31</f>
        <v>0</v>
      </c>
      <c r="GC30" s="97">
        <f>Seniori!GC31</f>
        <v>0</v>
      </c>
      <c r="GD30" s="97">
        <f>Seniori!GD31</f>
        <v>0</v>
      </c>
      <c r="GE30" s="97">
        <f>Seniori!GE31</f>
        <v>0</v>
      </c>
      <c r="GF30" s="97">
        <f>Seniori!GF31</f>
        <v>0</v>
      </c>
      <c r="GG30" s="97">
        <f>Seniori!GG31</f>
        <v>0</v>
      </c>
      <c r="GH30" s="97">
        <f>Seniori!GH31</f>
        <v>0</v>
      </c>
      <c r="GI30" s="97">
        <f>Seniori!GI31</f>
        <v>0</v>
      </c>
      <c r="GJ30" s="97">
        <f>Seniori!GJ31</f>
        <v>0</v>
      </c>
      <c r="GK30" s="97">
        <f>Seniori!GK31</f>
        <v>0</v>
      </c>
      <c r="GL30" s="97">
        <f>Seniori!GL31</f>
        <v>0</v>
      </c>
      <c r="GM30" s="97">
        <f>Seniori!GM31</f>
        <v>0</v>
      </c>
      <c r="GN30" s="97">
        <f>Seniori!GN31</f>
        <v>0</v>
      </c>
      <c r="GO30" s="97">
        <f>Seniori!GO31</f>
        <v>0</v>
      </c>
      <c r="GP30" s="97">
        <f>Seniori!GP31</f>
        <v>0</v>
      </c>
      <c r="GQ30" s="97">
        <f>Seniori!GQ31</f>
        <v>0</v>
      </c>
      <c r="GR30" s="97">
        <f>Seniori!GR31</f>
        <v>0</v>
      </c>
      <c r="GS30" s="97">
        <f>Seniori!GS31</f>
        <v>0</v>
      </c>
      <c r="GT30" s="97">
        <f>Seniori!GT31</f>
        <v>0</v>
      </c>
      <c r="GU30" s="97"/>
      <c r="GV30" s="97">
        <f>Seniori!GV31</f>
        <v>0</v>
      </c>
      <c r="GW30" s="97"/>
      <c r="GX30" s="97">
        <f>Seniori!GX31</f>
        <v>0</v>
      </c>
      <c r="GY30" s="97">
        <f>Seniori!GY31</f>
        <v>0</v>
      </c>
      <c r="GZ30" s="97">
        <f>Seniori!GZ31</f>
        <v>0</v>
      </c>
      <c r="HA30" s="97"/>
      <c r="HB30" s="97">
        <f>Seniori!HB31</f>
        <v>0</v>
      </c>
      <c r="HC30" s="97"/>
      <c r="HD30" s="97">
        <f>Seniori!HD31</f>
        <v>0</v>
      </c>
      <c r="HE30" s="97">
        <f>Seniori!HE31</f>
        <v>0</v>
      </c>
      <c r="HF30" s="97">
        <f>Seniori!HF31</f>
        <v>0</v>
      </c>
      <c r="HG30" s="97">
        <f>Seniori!HG31</f>
        <v>0</v>
      </c>
      <c r="HH30" s="97">
        <f>Seniori!HH31</f>
        <v>0</v>
      </c>
      <c r="HI30" s="97">
        <f>Seniori!HI31</f>
        <v>0</v>
      </c>
      <c r="HJ30" s="97">
        <f>Seniori!HJ31</f>
        <v>0</v>
      </c>
      <c r="HK30" s="97">
        <f>Seniori!HK31</f>
        <v>0</v>
      </c>
      <c r="HL30" s="97">
        <f>Seniori!HL31</f>
        <v>10</v>
      </c>
      <c r="HM30" s="97">
        <f>Seniori!HM31</f>
        <v>0</v>
      </c>
      <c r="HN30" s="97"/>
      <c r="HO30" s="97">
        <f>Seniori!HO31</f>
        <v>0</v>
      </c>
      <c r="HP30" s="97">
        <f>Seniori!HP31</f>
        <v>0</v>
      </c>
      <c r="HQ30" s="97">
        <f>Seniori!HQ31</f>
        <v>0</v>
      </c>
      <c r="HR30" s="97">
        <f>Seniori!HR31</f>
        <v>0</v>
      </c>
      <c r="HS30" s="97">
        <f>Seniori!HS31</f>
        <v>0</v>
      </c>
      <c r="HT30" s="97">
        <f>Seniori!HT31</f>
        <v>0</v>
      </c>
      <c r="HU30" s="97">
        <f>Seniori!HU31</f>
        <v>0</v>
      </c>
      <c r="HV30" s="97">
        <f>Seniori!HV31</f>
        <v>6</v>
      </c>
      <c r="HW30" s="97">
        <f>Seniori!HW31</f>
        <v>0</v>
      </c>
      <c r="HX30" s="97">
        <f>Seniori!HX31</f>
        <v>0</v>
      </c>
      <c r="HY30" s="97">
        <f>Seniori!HY31</f>
        <v>0</v>
      </c>
      <c r="HZ30" s="97">
        <f>Seniori!HZ31</f>
        <v>0</v>
      </c>
      <c r="IA30" s="97">
        <f>Seniori!IA31</f>
        <v>0</v>
      </c>
      <c r="IB30" s="97">
        <f>Seniori!IB31</f>
        <v>0</v>
      </c>
      <c r="IC30" s="97">
        <f>Seniori!IC31</f>
        <v>0</v>
      </c>
      <c r="ID30" s="97">
        <f>Seniori!ID31</f>
        <v>0</v>
      </c>
      <c r="IE30" s="97">
        <f>Seniori!IE31</f>
        <v>0</v>
      </c>
      <c r="IF30" s="97">
        <f>Seniori!IF31</f>
        <v>0</v>
      </c>
      <c r="IG30" s="97">
        <f>Seniori!IG31</f>
        <v>0</v>
      </c>
      <c r="IH30" s="97">
        <f>Seniori!IH31</f>
        <v>0</v>
      </c>
      <c r="II30" s="97">
        <f>Seniori!II31</f>
        <v>0</v>
      </c>
      <c r="IJ30" s="97">
        <f>Seniori!IJ31</f>
        <v>0</v>
      </c>
      <c r="IK30" s="97">
        <f>Seniori!IK31</f>
        <v>0</v>
      </c>
      <c r="IL30" s="97">
        <f>Seniori!IL31</f>
        <v>0</v>
      </c>
      <c r="IM30" s="97">
        <f>Seniori!IM31</f>
        <v>0</v>
      </c>
      <c r="IN30" s="97">
        <f>Seniori!IN31</f>
        <v>0</v>
      </c>
      <c r="IO30" s="97">
        <f>Seniori!IO31</f>
        <v>0</v>
      </c>
      <c r="IP30" s="97">
        <f>Seniori!IP31</f>
        <v>0</v>
      </c>
      <c r="IQ30" s="97">
        <f>Seniori!IQ31</f>
        <v>0</v>
      </c>
      <c r="IR30" s="97">
        <f>Seniori!IR31</f>
        <v>0</v>
      </c>
      <c r="IS30" s="97">
        <f>Seniori!IS31</f>
        <v>0</v>
      </c>
      <c r="IT30" s="97">
        <f>Seniori!IT31</f>
        <v>0</v>
      </c>
      <c r="IU30" s="97">
        <f>Seniori!IU31</f>
        <v>0</v>
      </c>
      <c r="IV30" s="97">
        <f>Seniori!IV31</f>
        <v>0</v>
      </c>
      <c r="IW30" s="97">
        <f>Seniori!IW31</f>
        <v>0</v>
      </c>
      <c r="IX30" s="97">
        <f>Seniori!IX31</f>
        <v>0</v>
      </c>
      <c r="IY30" s="97">
        <f>Seniori!IY31</f>
        <v>0</v>
      </c>
      <c r="IZ30" s="97">
        <f>Seniori!IZ31</f>
        <v>0</v>
      </c>
      <c r="JA30" s="97">
        <f>Seniori!JA31</f>
        <v>0</v>
      </c>
      <c r="JB30" s="97">
        <f>Seniori!JB31</f>
        <v>0</v>
      </c>
      <c r="JC30" s="97">
        <f>Seniori!JC31</f>
        <v>0</v>
      </c>
      <c r="JD30" s="97">
        <f>Seniori!JD31</f>
        <v>0</v>
      </c>
      <c r="JE30" s="97">
        <f>Seniori!JE31</f>
        <v>0</v>
      </c>
      <c r="JF30" s="97">
        <f>Seniori!JF31</f>
        <v>0</v>
      </c>
      <c r="JG30" s="97">
        <f>Seniori!JG31</f>
        <v>0</v>
      </c>
      <c r="JH30" s="97">
        <f>Seniori!JH31</f>
        <v>0</v>
      </c>
      <c r="JI30" s="97">
        <f>Seniori!JI31</f>
        <v>0</v>
      </c>
      <c r="JJ30" s="97">
        <f>Seniori!JJ31</f>
        <v>0</v>
      </c>
      <c r="JK30" s="97">
        <f>Seniori!JK31</f>
        <v>0</v>
      </c>
      <c r="JL30" s="97">
        <f>Seniori!JL31</f>
        <v>0</v>
      </c>
      <c r="JM30" s="97">
        <f>Seniori!JM31</f>
        <v>0</v>
      </c>
      <c r="JN30" s="97">
        <f>Seniori!JN31</f>
        <v>0</v>
      </c>
      <c r="JO30" s="97">
        <f>Seniori!JO31</f>
        <v>0</v>
      </c>
      <c r="JP30" s="97">
        <f>Seniori!JP31</f>
        <v>0</v>
      </c>
      <c r="JQ30" s="97">
        <f>Seniori!JQ31</f>
        <v>0</v>
      </c>
      <c r="JR30" s="97">
        <f>Seniori!JR31</f>
        <v>0</v>
      </c>
      <c r="JS30" s="97">
        <f>Seniori!JS31</f>
        <v>0</v>
      </c>
      <c r="JT30" s="97">
        <f>Seniori!JT31</f>
        <v>0</v>
      </c>
      <c r="JU30" s="97">
        <f>Seniori!JU31</f>
        <v>0</v>
      </c>
      <c r="JV30" s="97">
        <f>Seniori!JV31</f>
        <v>0</v>
      </c>
      <c r="JW30" s="97">
        <f>Seniori!JW31</f>
        <v>0</v>
      </c>
      <c r="JX30" s="97">
        <f>Seniori!JX31</f>
        <v>0</v>
      </c>
      <c r="JY30" s="97">
        <f>Seniori!JY31</f>
        <v>0</v>
      </c>
      <c r="JZ30" s="97">
        <f>Seniori!JZ31</f>
        <v>0</v>
      </c>
      <c r="KA30" s="97">
        <f>Seniori!KA31</f>
        <v>0</v>
      </c>
      <c r="KB30" s="97">
        <f>Seniori!KB31</f>
        <v>0</v>
      </c>
      <c r="KC30" s="97">
        <f>Seniori!KC31</f>
        <v>0</v>
      </c>
      <c r="KD30" s="97">
        <f>Seniori!KD31</f>
        <v>0</v>
      </c>
      <c r="KE30" s="97">
        <f>Seniori!KE31</f>
        <v>0</v>
      </c>
      <c r="KF30" s="97">
        <f>Seniori!KF31</f>
        <v>0</v>
      </c>
      <c r="KG30" s="97">
        <f>Seniori!KG31</f>
        <v>0</v>
      </c>
      <c r="KH30" s="97">
        <f>Seniori!KH31</f>
        <v>0</v>
      </c>
      <c r="KI30" s="97">
        <f>Seniori!KI31</f>
        <v>0</v>
      </c>
      <c r="KJ30" s="97">
        <f>Seniori!KJ31</f>
        <v>0</v>
      </c>
      <c r="KK30" s="97">
        <f>Seniori!KK31</f>
        <v>0</v>
      </c>
      <c r="KL30" s="97">
        <f>Seniori!KL31</f>
        <v>0</v>
      </c>
      <c r="KM30" s="97">
        <f>Seniori!KM31</f>
        <v>0</v>
      </c>
      <c r="KN30" s="97">
        <f>Seniori!KN31</f>
        <v>0</v>
      </c>
      <c r="KO30" s="97">
        <f>Seniori!KO31</f>
        <v>0</v>
      </c>
      <c r="KP30" s="97">
        <f>Seniori!KP31</f>
        <v>0</v>
      </c>
      <c r="KQ30" s="97">
        <f>Seniori!KQ31</f>
        <v>0</v>
      </c>
      <c r="KR30" s="97">
        <f>Seniori!KR31</f>
        <v>0</v>
      </c>
      <c r="KS30" s="97">
        <f>Seniori!KS31</f>
        <v>0</v>
      </c>
      <c r="KT30" s="97">
        <f>Seniori!KT31</f>
        <v>0</v>
      </c>
      <c r="KU30" s="97">
        <f>Seniori!KU31</f>
        <v>0</v>
      </c>
      <c r="KV30" s="97">
        <f>Seniori!KV31</f>
        <v>0</v>
      </c>
      <c r="KW30" s="97">
        <f>Seniori!KW31</f>
        <v>0</v>
      </c>
      <c r="KX30" s="97">
        <f>Seniori!KX31</f>
        <v>0</v>
      </c>
      <c r="KY30" s="97">
        <f>Seniori!KY31</f>
        <v>0</v>
      </c>
      <c r="KZ30" s="97">
        <f>Seniori!KZ31</f>
        <v>0</v>
      </c>
      <c r="LA30" s="97">
        <f>Seniori!LA31</f>
        <v>0</v>
      </c>
      <c r="LB30" s="97">
        <f>Seniori!LB31</f>
        <v>0</v>
      </c>
      <c r="LC30" s="97">
        <f>Seniori!LC31</f>
        <v>0</v>
      </c>
      <c r="LD30" s="97">
        <f>Seniori!LD31</f>
        <v>0</v>
      </c>
      <c r="LE30" s="97">
        <f>Seniori!LE31</f>
        <v>0</v>
      </c>
      <c r="LF30" s="97">
        <f>Seniori!LF31</f>
        <v>0</v>
      </c>
      <c r="LG30" s="97">
        <f>Seniori!LG31</f>
        <v>0</v>
      </c>
      <c r="LH30" s="97">
        <f>Seniori!LH31</f>
        <v>0</v>
      </c>
      <c r="LI30" s="97">
        <f>Seniori!LI31</f>
        <v>0</v>
      </c>
      <c r="LJ30" s="97">
        <f>Seniori!LJ31</f>
        <v>0</v>
      </c>
      <c r="LK30" s="97">
        <f>Seniori!LK31</f>
        <v>0</v>
      </c>
      <c r="LL30" s="97">
        <f>Seniori!LL31</f>
        <v>0</v>
      </c>
      <c r="LM30" s="97">
        <f>Seniori!LM31</f>
        <v>0</v>
      </c>
      <c r="LN30" s="97">
        <f>Seniori!LN31</f>
        <v>0</v>
      </c>
      <c r="LO30" s="97">
        <f>Seniori!LO31</f>
        <v>0</v>
      </c>
      <c r="LP30" s="97">
        <f>Seniori!LP31</f>
        <v>0</v>
      </c>
      <c r="LQ30" s="97">
        <f>Seniori!LQ31</f>
        <v>0</v>
      </c>
      <c r="LR30" s="97">
        <f>Seniori!LR31</f>
        <v>0</v>
      </c>
      <c r="LS30" s="97">
        <f>Seniori!LS31</f>
        <v>0</v>
      </c>
      <c r="LT30" s="97">
        <f>Seniori!LT31</f>
        <v>0</v>
      </c>
      <c r="LU30" s="97">
        <f>Seniori!LU31</f>
        <v>0</v>
      </c>
      <c r="LV30" s="97">
        <f>Seniori!LV31</f>
        <v>0</v>
      </c>
      <c r="LW30" s="97">
        <f>Seniori!LW31</f>
        <v>0</v>
      </c>
      <c r="LX30" s="97">
        <f>Seniori!LX31</f>
        <v>0</v>
      </c>
      <c r="LY30" s="97">
        <f>Seniori!LY31</f>
        <v>0</v>
      </c>
      <c r="LZ30" s="97">
        <f>Seniori!LZ31</f>
        <v>0</v>
      </c>
      <c r="MA30" s="97">
        <f>Seniori!MA31</f>
        <v>0</v>
      </c>
      <c r="MB30" s="97">
        <f>Seniori!MB31</f>
        <v>0</v>
      </c>
      <c r="MC30" s="97">
        <f>Seniori!MC31</f>
        <v>0</v>
      </c>
      <c r="MD30" s="97">
        <f>Seniori!MD31</f>
        <v>0</v>
      </c>
      <c r="ME30" s="97">
        <f>Seniori!ME31</f>
        <v>0</v>
      </c>
      <c r="MF30" s="97">
        <f>Seniori!MF31</f>
        <v>0</v>
      </c>
      <c r="MG30" s="97">
        <f>Seniori!MG31</f>
        <v>0</v>
      </c>
      <c r="MH30" s="97">
        <f>Seniori!MH31</f>
        <v>0</v>
      </c>
      <c r="MI30" s="97">
        <f>Seniori!MI31</f>
        <v>0</v>
      </c>
      <c r="MJ30" s="97">
        <f>Seniori!MJ31</f>
        <v>0</v>
      </c>
      <c r="MK30" s="97">
        <f>Seniori!MK31</f>
        <v>0</v>
      </c>
      <c r="ML30" s="97">
        <f>Seniori!ML31</f>
        <v>0</v>
      </c>
      <c r="MM30" s="97">
        <f>Seniori!MM31</f>
        <v>0</v>
      </c>
      <c r="MN30" s="97">
        <f>Seniori!MN31</f>
        <v>0</v>
      </c>
      <c r="MO30" s="97">
        <f>Seniori!MO31</f>
        <v>0</v>
      </c>
      <c r="MP30" s="97">
        <f>Seniori!MP31</f>
        <v>0</v>
      </c>
      <c r="MQ30" s="97">
        <f>Seniori!MQ31</f>
        <v>0</v>
      </c>
      <c r="MR30" s="97">
        <f>Seniori!MR31</f>
        <v>0</v>
      </c>
      <c r="MS30" s="97">
        <f>Seniori!MS31</f>
        <v>0</v>
      </c>
      <c r="MT30" s="97">
        <f>Seniori!MT31</f>
        <v>0</v>
      </c>
      <c r="MU30" s="97">
        <f>Seniori!MU31</f>
        <v>0</v>
      </c>
      <c r="MV30" s="97">
        <f>Seniori!MV31</f>
        <v>0</v>
      </c>
      <c r="MW30" s="97">
        <f>Seniori!MW31</f>
        <v>0</v>
      </c>
      <c r="MX30" s="97">
        <f>Seniori!MX31</f>
        <v>0</v>
      </c>
      <c r="MY30" s="97">
        <f>Seniori!MY31</f>
        <v>0</v>
      </c>
      <c r="MZ30" s="97">
        <f>Seniori!MZ31</f>
        <v>0</v>
      </c>
      <c r="NA30" s="97">
        <f>Seniori!NA31</f>
        <v>0</v>
      </c>
      <c r="NB30" s="97">
        <f>Seniori!NB31</f>
        <v>0</v>
      </c>
      <c r="NC30" s="97">
        <f>Seniori!NC31</f>
        <v>0</v>
      </c>
      <c r="ND30" s="97">
        <f>Seniori!ND31</f>
        <v>0</v>
      </c>
      <c r="NE30" s="97">
        <f>Seniori!NE31</f>
        <v>0</v>
      </c>
      <c r="NF30" s="97">
        <f>Seniori!NF31</f>
        <v>0</v>
      </c>
      <c r="NG30" s="97">
        <f>Seniori!NG31</f>
        <v>0</v>
      </c>
      <c r="NH30" s="97">
        <f>Seniori!NH31</f>
        <v>0</v>
      </c>
      <c r="NI30" s="97">
        <f>Seniori!NI31</f>
        <v>0</v>
      </c>
      <c r="NJ30" s="97">
        <f>Seniori!NJ31</f>
        <v>0</v>
      </c>
      <c r="NK30" s="97">
        <f>Seniori!NK31</f>
        <v>0</v>
      </c>
      <c r="NL30" s="97">
        <f>Seniori!NL31</f>
        <v>0</v>
      </c>
      <c r="NM30" s="97">
        <f>Seniori!NM31</f>
        <v>0</v>
      </c>
      <c r="NN30" s="97">
        <f>Seniori!NN31</f>
        <v>0</v>
      </c>
      <c r="NO30" s="97">
        <f>Seniori!NO31</f>
        <v>0</v>
      </c>
      <c r="NP30" s="97">
        <f>Seniori!NP31</f>
        <v>0</v>
      </c>
      <c r="NQ30" s="97">
        <f>Seniori!NQ31</f>
        <v>0</v>
      </c>
      <c r="NR30" s="97">
        <f>Seniori!NR31</f>
        <v>0</v>
      </c>
      <c r="NS30" s="97">
        <f>Seniori!NS31</f>
        <v>0</v>
      </c>
      <c r="NT30" s="97">
        <f>Seniori!NT31</f>
        <v>0</v>
      </c>
      <c r="NU30" s="97">
        <f>Seniori!NU31</f>
        <v>0</v>
      </c>
      <c r="NV30" s="97">
        <f>Seniori!NV31</f>
        <v>0</v>
      </c>
      <c r="NW30" s="97">
        <f>Seniori!NW31</f>
        <v>0</v>
      </c>
      <c r="NX30" s="97">
        <f>Seniori!NX31</f>
        <v>0</v>
      </c>
      <c r="NY30" s="97">
        <f>Seniori!NY31</f>
        <v>0</v>
      </c>
      <c r="NZ30" s="97">
        <f>Seniori!NZ31</f>
        <v>0</v>
      </c>
      <c r="OA30" s="97">
        <f>Seniori!OA31</f>
        <v>0</v>
      </c>
      <c r="OB30" s="97">
        <f>Seniori!OB31</f>
        <v>0</v>
      </c>
      <c r="OC30" s="97">
        <f>Seniori!OC31</f>
        <v>0</v>
      </c>
      <c r="OD30" s="97">
        <f>Seniori!OD31</f>
        <v>0</v>
      </c>
      <c r="OE30" s="97">
        <f>Seniori!OE31</f>
        <v>0</v>
      </c>
      <c r="OF30" s="97">
        <f>Seniori!OF31</f>
        <v>0</v>
      </c>
      <c r="OG30" s="97">
        <f>Seniori!OG31</f>
        <v>0</v>
      </c>
      <c r="OH30" s="97">
        <f>Seniori!OH31</f>
        <v>0</v>
      </c>
      <c r="OI30" s="97">
        <f>Seniori!OI31</f>
        <v>0</v>
      </c>
      <c r="OJ30" s="97">
        <f>Seniori!OJ31</f>
        <v>0</v>
      </c>
      <c r="OK30" s="97">
        <f>Seniori!OK31</f>
        <v>0</v>
      </c>
      <c r="OL30" s="97">
        <f>Seniori!OL31</f>
        <v>0</v>
      </c>
      <c r="OM30" s="97">
        <f>Seniori!OM31</f>
        <v>0</v>
      </c>
      <c r="ON30" s="97">
        <f>Seniori!ON31</f>
        <v>0</v>
      </c>
      <c r="OO30" s="97">
        <f>Seniori!OO31</f>
        <v>0</v>
      </c>
      <c r="OP30" s="97">
        <f>Seniori!OP31</f>
        <v>0</v>
      </c>
      <c r="OQ30" s="97">
        <f>Seniori!OQ31</f>
        <v>0</v>
      </c>
      <c r="OR30" s="97">
        <f>Seniori!OR31</f>
        <v>0</v>
      </c>
      <c r="OS30" s="97">
        <f>Seniori!OS31</f>
        <v>0</v>
      </c>
      <c r="OT30" s="97">
        <f>Seniori!OT31</f>
        <v>0</v>
      </c>
      <c r="OU30" s="97">
        <f>Seniori!OU31</f>
        <v>0</v>
      </c>
      <c r="OV30" s="97">
        <f>Seniori!OV31</f>
        <v>0</v>
      </c>
      <c r="OW30" s="97">
        <f>Seniori!OW31</f>
        <v>0</v>
      </c>
      <c r="OX30" s="97">
        <f>Seniori!OX31</f>
        <v>0</v>
      </c>
      <c r="OY30" s="97">
        <f>Seniori!OY31</f>
        <v>0</v>
      </c>
      <c r="OZ30" s="97">
        <f>Seniori!OZ31</f>
        <v>0</v>
      </c>
      <c r="PA30" s="97">
        <f>Seniori!PA31</f>
        <v>0</v>
      </c>
      <c r="PB30" s="97">
        <f>Seniori!PB31</f>
        <v>0</v>
      </c>
      <c r="PC30" s="97">
        <f>Seniori!PC31</f>
        <v>0</v>
      </c>
      <c r="PD30" s="97">
        <f>Seniori!PD31</f>
        <v>0</v>
      </c>
      <c r="PE30" s="97">
        <f>Seniori!PE31</f>
        <v>0</v>
      </c>
      <c r="PF30" s="97">
        <f>Seniori!PF31</f>
        <v>0</v>
      </c>
      <c r="PG30" s="97">
        <f>Seniori!PG31</f>
        <v>0</v>
      </c>
      <c r="PH30" s="97">
        <f>Seniori!PH31</f>
        <v>0</v>
      </c>
      <c r="PI30" s="97">
        <f>Seniori!PI31</f>
        <v>0</v>
      </c>
      <c r="PJ30" s="97">
        <f>Seniori!PJ31</f>
        <v>0</v>
      </c>
      <c r="PK30" s="97">
        <f>Seniori!PK31</f>
        <v>0</v>
      </c>
      <c r="PL30" s="97">
        <f>Seniori!PL31</f>
        <v>0</v>
      </c>
      <c r="PM30" s="97">
        <f>Seniori!PM31</f>
        <v>0</v>
      </c>
      <c r="PN30" s="97">
        <f>Seniori!PN31</f>
        <v>0</v>
      </c>
      <c r="PO30" s="97">
        <f>Seniori!PO31</f>
        <v>0</v>
      </c>
      <c r="PP30" s="97">
        <f>Seniori!PP31</f>
        <v>0</v>
      </c>
      <c r="PQ30" s="97">
        <f>Seniori!PQ31</f>
        <v>0</v>
      </c>
      <c r="PR30" s="97">
        <f>Seniori!PR31</f>
        <v>0</v>
      </c>
      <c r="PS30" s="97">
        <f>Seniori!PS31</f>
        <v>0</v>
      </c>
      <c r="PT30" s="97">
        <f>Seniori!PT31</f>
        <v>0</v>
      </c>
      <c r="PU30" s="97">
        <f>Seniori!PU31</f>
        <v>0</v>
      </c>
      <c r="PV30" s="97">
        <f>Seniori!PV31</f>
        <v>0</v>
      </c>
      <c r="PW30" s="97">
        <f>Seniori!PW31</f>
        <v>0</v>
      </c>
      <c r="PX30" s="97">
        <f>Seniori!PX31</f>
        <v>0</v>
      </c>
      <c r="PY30" s="97">
        <f>Seniori!PY31</f>
        <v>0</v>
      </c>
      <c r="PZ30" s="97">
        <f>Seniori!PZ31</f>
        <v>0</v>
      </c>
      <c r="QA30" s="97">
        <f>Seniori!QA31</f>
        <v>0</v>
      </c>
      <c r="QB30" s="97">
        <f>Seniori!QB31</f>
        <v>0</v>
      </c>
      <c r="QC30" s="97">
        <f>Seniori!QC31</f>
        <v>0</v>
      </c>
      <c r="QD30" s="97">
        <f>Seniori!QD31</f>
        <v>0</v>
      </c>
      <c r="QE30" s="97">
        <f>Seniori!QE31</f>
        <v>0</v>
      </c>
      <c r="QF30" s="97">
        <f>Seniori!QF31</f>
        <v>0</v>
      </c>
      <c r="QG30" s="97">
        <f>Seniori!QG31</f>
        <v>0</v>
      </c>
      <c r="QH30" s="97">
        <f>Seniori!QH31</f>
        <v>0</v>
      </c>
      <c r="QI30" s="97">
        <f>Seniori!QI31</f>
        <v>0</v>
      </c>
      <c r="QJ30" s="97">
        <f>Seniori!QJ31</f>
        <v>0</v>
      </c>
      <c r="QK30" s="97">
        <f>Seniori!QK31</f>
        <v>0</v>
      </c>
      <c r="QL30" s="97">
        <f>Seniori!QL31</f>
        <v>0</v>
      </c>
      <c r="QM30" s="97">
        <f>Seniori!QM31</f>
        <v>0</v>
      </c>
      <c r="QN30" s="97">
        <f>Seniori!QN31</f>
        <v>0</v>
      </c>
      <c r="QO30" s="97">
        <f>Seniori!QO31</f>
        <v>0</v>
      </c>
      <c r="QP30" s="97">
        <f>Seniori!QP31</f>
        <v>0</v>
      </c>
      <c r="QQ30" s="97">
        <f>Seniori!QQ31</f>
        <v>0</v>
      </c>
      <c r="QR30" s="97">
        <f>Seniori!QR31</f>
        <v>0</v>
      </c>
      <c r="QS30" s="97">
        <f>Seniori!QS31</f>
        <v>0</v>
      </c>
      <c r="QT30" s="97">
        <f>Seniori!QT31</f>
        <v>0</v>
      </c>
      <c r="QU30" s="97">
        <f>Seniori!QU31</f>
        <v>0</v>
      </c>
      <c r="QV30" s="97">
        <f>Seniori!QV31</f>
        <v>0</v>
      </c>
      <c r="QW30" s="97">
        <f>Seniori!QW31</f>
        <v>0</v>
      </c>
      <c r="QX30" s="97">
        <f>Seniori!QX31</f>
        <v>0</v>
      </c>
      <c r="QY30" s="97">
        <f>Seniori!QY31</f>
        <v>0</v>
      </c>
      <c r="QZ30" s="97">
        <f>Seniori!QZ31</f>
        <v>0</v>
      </c>
      <c r="RA30" s="97">
        <f>Seniori!RA31</f>
        <v>0</v>
      </c>
      <c r="RB30" s="97">
        <f>Seniori!RB31</f>
        <v>0</v>
      </c>
      <c r="RC30" s="97">
        <f>Seniori!RC31</f>
        <v>0</v>
      </c>
      <c r="RD30" s="97">
        <f>Seniori!RD31</f>
        <v>0</v>
      </c>
      <c r="RE30" s="97">
        <f>Seniori!RE31</f>
        <v>0</v>
      </c>
      <c r="RF30" s="97">
        <f>Seniori!RF31</f>
        <v>0</v>
      </c>
      <c r="RG30" s="97">
        <f>Seniori!RG31</f>
        <v>0</v>
      </c>
      <c r="RH30" s="97">
        <f>Seniori!RH31</f>
        <v>0</v>
      </c>
      <c r="RI30" s="97">
        <f>Seniori!RI31</f>
        <v>0</v>
      </c>
      <c r="RJ30" s="97">
        <f>Seniori!RJ31</f>
        <v>0</v>
      </c>
      <c r="RK30" s="97">
        <f>Seniori!RK31</f>
        <v>0</v>
      </c>
      <c r="RL30" s="97">
        <f>Seniori!RL31</f>
        <v>0</v>
      </c>
      <c r="RM30" s="97">
        <f>Seniori!RM31</f>
        <v>0</v>
      </c>
      <c r="RN30" s="97">
        <f>Seniori!RN31</f>
        <v>0</v>
      </c>
      <c r="RO30" s="97">
        <f>Seniori!RO31</f>
        <v>0</v>
      </c>
      <c r="RP30" s="97">
        <f>Seniori!RP31</f>
        <v>0</v>
      </c>
      <c r="RQ30" s="97">
        <f>Seniori!RQ31</f>
        <v>0</v>
      </c>
      <c r="RR30" s="97">
        <f>Seniori!RR31</f>
        <v>0</v>
      </c>
      <c r="RS30" s="97">
        <f>Seniori!RS31</f>
        <v>0</v>
      </c>
      <c r="RT30" s="97">
        <f>Seniori!RT31</f>
        <v>0</v>
      </c>
      <c r="RU30" s="97">
        <f>Seniori!RU31</f>
        <v>0</v>
      </c>
      <c r="RV30" s="97">
        <f>Seniori!RV31</f>
        <v>0</v>
      </c>
      <c r="RW30" s="97">
        <f>Seniori!RW31</f>
        <v>0</v>
      </c>
      <c r="RX30" s="97">
        <f>Seniori!RX31</f>
        <v>0</v>
      </c>
      <c r="RY30" s="97">
        <f>Seniori!RY31</f>
        <v>0</v>
      </c>
      <c r="RZ30" s="97">
        <f>Seniori!RZ31</f>
        <v>0</v>
      </c>
      <c r="SA30" s="97">
        <f>Seniori!SA31</f>
        <v>0</v>
      </c>
      <c r="SB30" s="97">
        <f>Seniori!SB31</f>
        <v>0</v>
      </c>
      <c r="SC30" s="97">
        <f>Seniori!SC31</f>
        <v>0</v>
      </c>
      <c r="SD30" s="97">
        <f>Seniori!SD31</f>
        <v>0</v>
      </c>
      <c r="SE30" s="97">
        <f>Seniori!SE31</f>
        <v>0</v>
      </c>
      <c r="SF30" s="97">
        <f>Seniori!SF31</f>
        <v>0</v>
      </c>
      <c r="SG30" s="97">
        <f>Seniori!SG31</f>
        <v>0</v>
      </c>
      <c r="SH30" s="97">
        <f>Seniori!SH31</f>
        <v>0</v>
      </c>
      <c r="SI30" s="97">
        <f>Seniori!SI31</f>
        <v>0</v>
      </c>
      <c r="SJ30" s="97">
        <f>Seniori!SJ31</f>
        <v>0</v>
      </c>
      <c r="SK30" s="97">
        <f>Seniori!SK31</f>
        <v>0</v>
      </c>
      <c r="SL30" s="97">
        <f>Seniori!SL31</f>
        <v>0</v>
      </c>
      <c r="SM30" s="97">
        <f>Seniori!SM31</f>
        <v>0</v>
      </c>
      <c r="SN30" s="97">
        <f>Seniori!SN31</f>
        <v>0</v>
      </c>
      <c r="SO30" s="97">
        <f>Seniori!SO31</f>
        <v>0</v>
      </c>
      <c r="SP30" s="97">
        <f>Seniori!SP31</f>
        <v>0</v>
      </c>
      <c r="SQ30" s="97">
        <f>Seniori!SQ31</f>
        <v>0</v>
      </c>
      <c r="SR30" s="97">
        <f>Seniori!SR31</f>
        <v>0</v>
      </c>
      <c r="SS30" s="97">
        <f>Seniori!SS31</f>
        <v>0</v>
      </c>
      <c r="ST30" s="97">
        <f>Seniori!ST31</f>
        <v>0</v>
      </c>
      <c r="SU30" s="97">
        <f>Seniori!SU31</f>
        <v>0</v>
      </c>
      <c r="SV30" s="97">
        <f>Seniori!SV31</f>
        <v>0</v>
      </c>
      <c r="SW30" s="97">
        <f>Seniori!SW31</f>
        <v>0</v>
      </c>
      <c r="SX30" s="97">
        <f>Seniori!SX31</f>
        <v>0</v>
      </c>
      <c r="SY30" s="97">
        <f>Seniori!SY31</f>
        <v>0</v>
      </c>
      <c r="SZ30" s="97">
        <f>Seniori!SZ31</f>
        <v>0</v>
      </c>
      <c r="TA30" s="97">
        <f>Seniori!TA31</f>
        <v>0</v>
      </c>
      <c r="TB30" s="97">
        <f>Seniori!TB31</f>
        <v>0</v>
      </c>
    </row>
    <row r="31" spans="1:522" s="10" customFormat="1" ht="18" customHeight="1" x14ac:dyDescent="0.2">
      <c r="A31" s="12">
        <v>20</v>
      </c>
      <c r="B31" s="11" t="s">
        <v>467</v>
      </c>
      <c r="C31" s="1">
        <v>12714</v>
      </c>
      <c r="D31" s="9">
        <v>2020</v>
      </c>
      <c r="E31" s="4" t="s">
        <v>23</v>
      </c>
      <c r="F31" s="1">
        <v>2366</v>
      </c>
      <c r="G31" s="9" t="s">
        <v>96</v>
      </c>
      <c r="H31" s="4" t="s">
        <v>13</v>
      </c>
      <c r="I31" s="1">
        <f>SUM(K31:TB31)</f>
        <v>15</v>
      </c>
      <c r="J31" s="12">
        <f>Tabuľka311[[#This Row],[Stĺpec9]]</f>
        <v>15</v>
      </c>
      <c r="K31" s="97">
        <f>Seniori!K29</f>
        <v>0</v>
      </c>
      <c r="L31" s="97">
        <f>Seniori!L29</f>
        <v>0</v>
      </c>
      <c r="M31" s="97">
        <f>Seniori!M29</f>
        <v>0</v>
      </c>
      <c r="N31" s="97">
        <f>Seniori!N29</f>
        <v>0</v>
      </c>
      <c r="O31" s="97">
        <f>Seniori!O29</f>
        <v>0</v>
      </c>
      <c r="P31" s="97">
        <f>Seniori!P29</f>
        <v>0</v>
      </c>
      <c r="Q31" s="97">
        <f>Seniori!Q29</f>
        <v>0</v>
      </c>
      <c r="R31" s="97">
        <f>Seniori!R29</f>
        <v>0</v>
      </c>
      <c r="S31" s="97">
        <f>Seniori!S29</f>
        <v>0</v>
      </c>
      <c r="T31" s="97">
        <f>Seniori!T29</f>
        <v>0</v>
      </c>
      <c r="U31" s="97">
        <f>Seniori!U29</f>
        <v>0</v>
      </c>
      <c r="V31" s="97">
        <f>Seniori!V29</f>
        <v>0</v>
      </c>
      <c r="W31" s="97">
        <f>Seniori!W29</f>
        <v>0</v>
      </c>
      <c r="X31" s="97">
        <f>Seniori!X29</f>
        <v>0</v>
      </c>
      <c r="Y31" s="97">
        <f>Seniori!Y29</f>
        <v>0</v>
      </c>
      <c r="Z31" s="97">
        <f>Seniori!Z29</f>
        <v>0</v>
      </c>
      <c r="AA31" s="97">
        <f>Seniori!AA29</f>
        <v>0</v>
      </c>
      <c r="AB31" s="97">
        <f>Seniori!AB29</f>
        <v>0</v>
      </c>
      <c r="AC31" s="97">
        <f>Seniori!AC29</f>
        <v>0</v>
      </c>
      <c r="AD31" s="97">
        <f>Seniori!AD29</f>
        <v>0</v>
      </c>
      <c r="AE31" s="97">
        <f>Seniori!AE29</f>
        <v>0</v>
      </c>
      <c r="AF31" s="97">
        <f>Seniori!AF29</f>
        <v>0</v>
      </c>
      <c r="AG31" s="97">
        <f>Seniori!AG29</f>
        <v>0</v>
      </c>
      <c r="AH31" s="97">
        <f>Seniori!AH29</f>
        <v>0</v>
      </c>
      <c r="AI31" s="97">
        <f>Seniori!AI29</f>
        <v>0</v>
      </c>
      <c r="AJ31" s="97">
        <f>Seniori!AJ29</f>
        <v>0</v>
      </c>
      <c r="AK31" s="97">
        <f>Seniori!AK29</f>
        <v>0</v>
      </c>
      <c r="AL31" s="97">
        <f>Seniori!AL29</f>
        <v>0</v>
      </c>
      <c r="AM31" s="97">
        <f>Seniori!AM29</f>
        <v>0</v>
      </c>
      <c r="AN31" s="97">
        <f>Seniori!AN29</f>
        <v>0</v>
      </c>
      <c r="AO31" s="97">
        <f>Seniori!AO29</f>
        <v>0</v>
      </c>
      <c r="AP31" s="97">
        <f>Seniori!AP29</f>
        <v>0</v>
      </c>
      <c r="AQ31" s="97">
        <f>Seniori!AQ29</f>
        <v>0</v>
      </c>
      <c r="AR31" s="97">
        <f>Seniori!AR29</f>
        <v>0</v>
      </c>
      <c r="AS31" s="97">
        <f>Seniori!AS29</f>
        <v>0</v>
      </c>
      <c r="AT31" s="97">
        <f>Seniori!AT29</f>
        <v>0</v>
      </c>
      <c r="AU31" s="97">
        <f>Seniori!AU29</f>
        <v>0</v>
      </c>
      <c r="AV31" s="97">
        <f>Seniori!AV29</f>
        <v>0</v>
      </c>
      <c r="AW31" s="97">
        <f>Seniori!AW29</f>
        <v>0</v>
      </c>
      <c r="AX31" s="97">
        <f>Seniori!AX29</f>
        <v>0</v>
      </c>
      <c r="AY31" s="97">
        <f>Seniori!AY29</f>
        <v>0</v>
      </c>
      <c r="AZ31" s="97">
        <f>Seniori!AZ29</f>
        <v>0</v>
      </c>
      <c r="BA31" s="97">
        <f>Seniori!BA29</f>
        <v>0</v>
      </c>
      <c r="BB31" s="97">
        <f>Seniori!BB29</f>
        <v>0</v>
      </c>
      <c r="BC31" s="97">
        <f>Seniori!BC29</f>
        <v>0</v>
      </c>
      <c r="BD31" s="97">
        <f>Seniori!BD29</f>
        <v>0</v>
      </c>
      <c r="BE31" s="97">
        <f>Seniori!BE29</f>
        <v>0</v>
      </c>
      <c r="BF31" s="97">
        <f>Seniori!BF29</f>
        <v>0</v>
      </c>
      <c r="BG31" s="97">
        <f>Seniori!BG29</f>
        <v>0</v>
      </c>
      <c r="BH31" s="97">
        <f>Seniori!BH29</f>
        <v>0</v>
      </c>
      <c r="BI31" s="97">
        <f>Seniori!BI29</f>
        <v>0</v>
      </c>
      <c r="BJ31" s="97">
        <f>Seniori!BJ29</f>
        <v>0</v>
      </c>
      <c r="BK31" s="97">
        <f>Seniori!BK29</f>
        <v>0</v>
      </c>
      <c r="BL31" s="97">
        <f>Seniori!BL29</f>
        <v>0</v>
      </c>
      <c r="BM31" s="97">
        <f>Seniori!BM29</f>
        <v>0</v>
      </c>
      <c r="BN31" s="97">
        <f>Seniori!BN29</f>
        <v>0</v>
      </c>
      <c r="BO31" s="97">
        <f>Seniori!BO29</f>
        <v>0</v>
      </c>
      <c r="BP31" s="97">
        <f>Seniori!BP29</f>
        <v>0</v>
      </c>
      <c r="BQ31" s="97">
        <f>Seniori!BQ29</f>
        <v>0</v>
      </c>
      <c r="BR31" s="97">
        <f>Seniori!BR29</f>
        <v>0</v>
      </c>
      <c r="BS31" s="97">
        <f>Seniori!BS29</f>
        <v>0</v>
      </c>
      <c r="BT31" s="97">
        <f>Seniori!BT29</f>
        <v>0</v>
      </c>
      <c r="BU31" s="97">
        <f>Seniori!BU29</f>
        <v>0</v>
      </c>
      <c r="BV31" s="97">
        <f>Seniori!BV29</f>
        <v>0</v>
      </c>
      <c r="BW31" s="97">
        <f>Seniori!BW29</f>
        <v>0</v>
      </c>
      <c r="BX31" s="97">
        <f>Seniori!BX29</f>
        <v>0</v>
      </c>
      <c r="BY31" s="97">
        <f>Seniori!BY29</f>
        <v>0</v>
      </c>
      <c r="BZ31" s="97">
        <f>Seniori!BZ29</f>
        <v>0</v>
      </c>
      <c r="CA31" s="97">
        <f>Seniori!CA29</f>
        <v>0</v>
      </c>
      <c r="CB31" s="97">
        <f>Seniori!CB29</f>
        <v>0</v>
      </c>
      <c r="CC31" s="97">
        <f>Seniori!CC29</f>
        <v>0</v>
      </c>
      <c r="CD31" s="97">
        <f>Seniori!CD29</f>
        <v>0</v>
      </c>
      <c r="CE31" s="97">
        <f>Seniori!CE29</f>
        <v>0</v>
      </c>
      <c r="CF31" s="97">
        <f>Seniori!CF29</f>
        <v>0</v>
      </c>
      <c r="CG31" s="97">
        <f>Seniori!CG29</f>
        <v>0</v>
      </c>
      <c r="CH31" s="97">
        <f>Seniori!CH29</f>
        <v>0</v>
      </c>
      <c r="CI31" s="97">
        <f>Seniori!CI29</f>
        <v>0</v>
      </c>
      <c r="CJ31" s="97">
        <f>Seniori!CJ29</f>
        <v>0</v>
      </c>
      <c r="CK31" s="97">
        <f>Seniori!CK29</f>
        <v>0</v>
      </c>
      <c r="CL31" s="97">
        <f>Seniori!CL29</f>
        <v>0</v>
      </c>
      <c r="CM31" s="97">
        <f>Seniori!CM29</f>
        <v>0</v>
      </c>
      <c r="CN31" s="97">
        <f>Seniori!CN29</f>
        <v>0</v>
      </c>
      <c r="CO31" s="97">
        <f>Seniori!CO29</f>
        <v>0</v>
      </c>
      <c r="CP31" s="97">
        <f>Seniori!CP29</f>
        <v>0</v>
      </c>
      <c r="CQ31" s="97">
        <f>Seniori!CQ29</f>
        <v>0</v>
      </c>
      <c r="CR31" s="97">
        <f>Seniori!CR29</f>
        <v>0</v>
      </c>
      <c r="CS31" s="97">
        <f>Seniori!CS29</f>
        <v>0</v>
      </c>
      <c r="CT31" s="97">
        <f>Seniori!CT29</f>
        <v>0</v>
      </c>
      <c r="CU31" s="97">
        <f>Seniori!CU29</f>
        <v>0</v>
      </c>
      <c r="CV31" s="97">
        <f>Seniori!CV29</f>
        <v>0</v>
      </c>
      <c r="CW31" s="97">
        <f>Seniori!CW29</f>
        <v>0</v>
      </c>
      <c r="CX31" s="97">
        <f>Seniori!CX29</f>
        <v>0</v>
      </c>
      <c r="CY31" s="97">
        <f>Seniori!CY29</f>
        <v>0</v>
      </c>
      <c r="CZ31" s="97">
        <f>Seniori!CZ29</f>
        <v>0</v>
      </c>
      <c r="DA31" s="97">
        <f>Seniori!DA29</f>
        <v>0</v>
      </c>
      <c r="DB31" s="97">
        <f>Seniori!DB29</f>
        <v>0</v>
      </c>
      <c r="DC31" s="97">
        <f>Seniori!DC29</f>
        <v>0</v>
      </c>
      <c r="DD31" s="97">
        <f>Seniori!DD29</f>
        <v>0</v>
      </c>
      <c r="DE31" s="97">
        <f>Seniori!DE29</f>
        <v>0</v>
      </c>
      <c r="DF31" s="97">
        <f>Seniori!DF29</f>
        <v>0</v>
      </c>
      <c r="DG31" s="97">
        <f>Seniori!DG29</f>
        <v>0</v>
      </c>
      <c r="DH31" s="97">
        <f>Seniori!DH29</f>
        <v>0</v>
      </c>
      <c r="DI31" s="97">
        <f>Seniori!DI29</f>
        <v>0</v>
      </c>
      <c r="DJ31" s="97">
        <f>Seniori!DJ29</f>
        <v>0</v>
      </c>
      <c r="DK31" s="97">
        <f>Seniori!DK29</f>
        <v>0</v>
      </c>
      <c r="DL31" s="97">
        <f>Seniori!DL29</f>
        <v>0</v>
      </c>
      <c r="DM31" s="97">
        <f>Seniori!DM29</f>
        <v>0</v>
      </c>
      <c r="DN31" s="97">
        <f>Seniori!DN29</f>
        <v>0</v>
      </c>
      <c r="DO31" s="97">
        <f>Seniori!DO29</f>
        <v>0</v>
      </c>
      <c r="DP31" s="97">
        <f>Seniori!DP29</f>
        <v>0</v>
      </c>
      <c r="DQ31" s="97">
        <f>Seniori!DQ29</f>
        <v>0</v>
      </c>
      <c r="DR31" s="97">
        <f>Seniori!DR29</f>
        <v>0</v>
      </c>
      <c r="DS31" s="97">
        <f>Seniori!DS29</f>
        <v>0</v>
      </c>
      <c r="DT31" s="97">
        <f>Seniori!DT29</f>
        <v>0</v>
      </c>
      <c r="DU31" s="97">
        <f>Seniori!DU29</f>
        <v>0</v>
      </c>
      <c r="DV31" s="97">
        <f>Seniori!DV29</f>
        <v>0</v>
      </c>
      <c r="DW31" s="97">
        <f>Seniori!DW29</f>
        <v>0</v>
      </c>
      <c r="DX31" s="97">
        <f>Seniori!DX29</f>
        <v>0</v>
      </c>
      <c r="DY31" s="97">
        <f>Seniori!DY29</f>
        <v>0</v>
      </c>
      <c r="DZ31" s="97">
        <f>Seniori!DZ29</f>
        <v>0</v>
      </c>
      <c r="EA31" s="97">
        <f>Seniori!EA29</f>
        <v>0</v>
      </c>
      <c r="EB31" s="97">
        <f>Seniori!EB29</f>
        <v>0</v>
      </c>
      <c r="EC31" s="97">
        <f>Seniori!EC29</f>
        <v>0</v>
      </c>
      <c r="ED31" s="97">
        <f>Seniori!ED29</f>
        <v>0</v>
      </c>
      <c r="EE31" s="97">
        <f>Seniori!EE29</f>
        <v>0</v>
      </c>
      <c r="EF31" s="97">
        <f>Seniori!EF29</f>
        <v>0</v>
      </c>
      <c r="EG31" s="97">
        <f>Seniori!EG29</f>
        <v>0</v>
      </c>
      <c r="EH31" s="97">
        <f>Seniori!EH29</f>
        <v>0</v>
      </c>
      <c r="EI31" s="97">
        <f>Seniori!EI29</f>
        <v>0</v>
      </c>
      <c r="EJ31" s="97">
        <f>Seniori!EJ29</f>
        <v>0</v>
      </c>
      <c r="EK31" s="97">
        <f>Seniori!EK29</f>
        <v>0</v>
      </c>
      <c r="EL31" s="97">
        <f>Seniori!EL29</f>
        <v>0</v>
      </c>
      <c r="EM31" s="97">
        <f>Seniori!EM29</f>
        <v>0</v>
      </c>
      <c r="EN31" s="97">
        <f>Seniori!EN29</f>
        <v>0</v>
      </c>
      <c r="EO31" s="97">
        <f>Seniori!EO29</f>
        <v>0</v>
      </c>
      <c r="EP31" s="97">
        <f>Seniori!EP29</f>
        <v>0</v>
      </c>
      <c r="EQ31" s="97">
        <f>Seniori!EQ29</f>
        <v>0</v>
      </c>
      <c r="ER31" s="97">
        <f>Seniori!ER29</f>
        <v>0</v>
      </c>
      <c r="ES31" s="97">
        <f>Seniori!ES29</f>
        <v>0</v>
      </c>
      <c r="ET31" s="97">
        <f>Seniori!ET29</f>
        <v>0</v>
      </c>
      <c r="EU31" s="97">
        <f>Seniori!EU29</f>
        <v>0</v>
      </c>
      <c r="EV31" s="97">
        <f>Seniori!EV29</f>
        <v>0</v>
      </c>
      <c r="EW31" s="97">
        <f>Seniori!EW29</f>
        <v>0</v>
      </c>
      <c r="EX31" s="97">
        <f>Seniori!EX29</f>
        <v>0</v>
      </c>
      <c r="EY31" s="97">
        <f>Seniori!EY29</f>
        <v>0</v>
      </c>
      <c r="EZ31" s="97">
        <f>Seniori!EZ29</f>
        <v>0</v>
      </c>
      <c r="FA31" s="97">
        <f>Seniori!FA29</f>
        <v>0</v>
      </c>
      <c r="FB31" s="97">
        <f>Seniori!FB29</f>
        <v>0</v>
      </c>
      <c r="FC31" s="97">
        <f>Seniori!FC29</f>
        <v>0</v>
      </c>
      <c r="FD31" s="97">
        <f>Seniori!FD29</f>
        <v>0</v>
      </c>
      <c r="FE31" s="97">
        <f>Seniori!FE29</f>
        <v>0</v>
      </c>
      <c r="FF31" s="97">
        <f>Seniori!FF29</f>
        <v>0</v>
      </c>
      <c r="FG31" s="97">
        <f>Seniori!FG29</f>
        <v>0</v>
      </c>
      <c r="FH31" s="97">
        <f>Seniori!FH29</f>
        <v>0</v>
      </c>
      <c r="FI31" s="97">
        <f>Seniori!FI29</f>
        <v>0</v>
      </c>
      <c r="FJ31" s="97">
        <f>Seniori!FJ29</f>
        <v>0</v>
      </c>
      <c r="FK31" s="97">
        <f>Seniori!FK29</f>
        <v>0</v>
      </c>
      <c r="FL31" s="97">
        <f>Seniori!FL29</f>
        <v>0</v>
      </c>
      <c r="FM31" s="97">
        <f>Seniori!FM29</f>
        <v>0</v>
      </c>
      <c r="FN31" s="97">
        <f>Seniori!FN29</f>
        <v>0</v>
      </c>
      <c r="FO31" s="97">
        <f>Seniori!FO29</f>
        <v>0</v>
      </c>
      <c r="FP31" s="97">
        <f>Seniori!FP29</f>
        <v>0</v>
      </c>
      <c r="FQ31" s="97">
        <f>Seniori!FQ29</f>
        <v>0</v>
      </c>
      <c r="FR31" s="97">
        <f>Seniori!FR29</f>
        <v>0</v>
      </c>
      <c r="FS31" s="97">
        <f>Seniori!FS29</f>
        <v>0</v>
      </c>
      <c r="FT31" s="97">
        <f>Seniori!FT29</f>
        <v>0</v>
      </c>
      <c r="FU31" s="97">
        <f>Seniori!FU29</f>
        <v>0</v>
      </c>
      <c r="FV31" s="97">
        <f>Seniori!FV29</f>
        <v>0</v>
      </c>
      <c r="FW31" s="97">
        <f>Seniori!FW29</f>
        <v>0</v>
      </c>
      <c r="FX31" s="97">
        <f>Seniori!FX29</f>
        <v>0</v>
      </c>
      <c r="FY31" s="97">
        <f>Seniori!FY29</f>
        <v>0</v>
      </c>
      <c r="FZ31" s="97">
        <f>Seniori!FZ29</f>
        <v>0</v>
      </c>
      <c r="GA31" s="97">
        <f>Seniori!GA29</f>
        <v>0</v>
      </c>
      <c r="GB31" s="97">
        <f>Seniori!GB29</f>
        <v>0</v>
      </c>
      <c r="GC31" s="97">
        <f>Seniori!GC29</f>
        <v>0</v>
      </c>
      <c r="GD31" s="97">
        <f>Seniori!GD29</f>
        <v>0</v>
      </c>
      <c r="GE31" s="97">
        <f>Seniori!GE29</f>
        <v>0</v>
      </c>
      <c r="GF31" s="97">
        <f>Seniori!GF29</f>
        <v>0</v>
      </c>
      <c r="GG31" s="97">
        <f>Seniori!GG29</f>
        <v>0</v>
      </c>
      <c r="GH31" s="97">
        <f>Seniori!GH29</f>
        <v>0</v>
      </c>
      <c r="GI31" s="97">
        <f>Seniori!GI29</f>
        <v>0</v>
      </c>
      <c r="GJ31" s="97">
        <f>Seniori!GJ29</f>
        <v>0</v>
      </c>
      <c r="GK31" s="97">
        <f>Seniori!GK29</f>
        <v>0</v>
      </c>
      <c r="GL31" s="97">
        <f>Seniori!GL29</f>
        <v>0</v>
      </c>
      <c r="GM31" s="97">
        <f>Seniori!GM29</f>
        <v>0</v>
      </c>
      <c r="GN31" s="97">
        <f>Seniori!GN29</f>
        <v>0</v>
      </c>
      <c r="GO31" s="97">
        <f>Seniori!GO29</f>
        <v>0</v>
      </c>
      <c r="GP31" s="97">
        <f>Seniori!GP29</f>
        <v>0</v>
      </c>
      <c r="GQ31" s="97">
        <f>Seniori!GQ29</f>
        <v>0</v>
      </c>
      <c r="GR31" s="97">
        <f>Seniori!GR29</f>
        <v>0</v>
      </c>
      <c r="GS31" s="97">
        <f>Seniori!GS29</f>
        <v>0</v>
      </c>
      <c r="GT31" s="97">
        <f>Seniori!GT29</f>
        <v>0</v>
      </c>
      <c r="GU31" s="97">
        <f>Seniori!GU29</f>
        <v>0</v>
      </c>
      <c r="GV31" s="97">
        <f>Seniori!GV29</f>
        <v>0</v>
      </c>
      <c r="GW31" s="97">
        <f>Seniori!GW29</f>
        <v>0</v>
      </c>
      <c r="GX31" s="97">
        <f>Seniori!GX29</f>
        <v>0</v>
      </c>
      <c r="GY31" s="97">
        <f>Seniori!GY29</f>
        <v>0</v>
      </c>
      <c r="GZ31" s="97">
        <f>Seniori!GZ29</f>
        <v>0</v>
      </c>
      <c r="HA31" s="97">
        <f>Seniori!HA29</f>
        <v>0</v>
      </c>
      <c r="HB31" s="97">
        <f>Seniori!HB29</f>
        <v>0</v>
      </c>
      <c r="HC31" s="97">
        <f>Seniori!HC29</f>
        <v>0</v>
      </c>
      <c r="HD31" s="97">
        <f>Seniori!HD29</f>
        <v>0</v>
      </c>
      <c r="HE31" s="97">
        <f>Seniori!HE29</f>
        <v>0</v>
      </c>
      <c r="HF31" s="97">
        <f>Seniori!HF29</f>
        <v>0</v>
      </c>
      <c r="HG31" s="97">
        <f>Seniori!HG29</f>
        <v>0</v>
      </c>
      <c r="HH31" s="97">
        <f>Seniori!HH29</f>
        <v>0</v>
      </c>
      <c r="HI31" s="97">
        <f>Seniori!HI29</f>
        <v>0</v>
      </c>
      <c r="HJ31" s="97">
        <f>Seniori!HJ29</f>
        <v>1</v>
      </c>
      <c r="HK31" s="97">
        <f>Seniori!HK29</f>
        <v>3</v>
      </c>
      <c r="HL31" s="97">
        <f>Seniori!HL29</f>
        <v>0</v>
      </c>
      <c r="HM31" s="97">
        <f>Seniori!HM29</f>
        <v>0</v>
      </c>
      <c r="HN31" s="97">
        <f>Seniori!HN29</f>
        <v>0</v>
      </c>
      <c r="HO31" s="97">
        <f>Seniori!HO29</f>
        <v>0</v>
      </c>
      <c r="HP31" s="97">
        <f>Seniori!HP29</f>
        <v>0</v>
      </c>
      <c r="HQ31" s="97">
        <f>Seniori!HQ29</f>
        <v>0</v>
      </c>
      <c r="HR31" s="97">
        <f>Seniori!HR29</f>
        <v>0</v>
      </c>
      <c r="HS31" s="97">
        <f>Seniori!HS29</f>
        <v>0</v>
      </c>
      <c r="HT31" s="97">
        <f>Seniori!HT29</f>
        <v>5</v>
      </c>
      <c r="HU31" s="97">
        <f>Seniori!HU29</f>
        <v>6</v>
      </c>
      <c r="HV31" s="97">
        <f>Seniori!HV29</f>
        <v>0</v>
      </c>
      <c r="HW31" s="97">
        <f>Seniori!HW29</f>
        <v>0</v>
      </c>
      <c r="HX31" s="97">
        <f>Seniori!HX29</f>
        <v>0</v>
      </c>
      <c r="HY31" s="97">
        <f>Seniori!HY29</f>
        <v>0</v>
      </c>
      <c r="HZ31" s="97">
        <f>Seniori!HZ29</f>
        <v>0</v>
      </c>
      <c r="IA31" s="97">
        <f>Seniori!IA29</f>
        <v>0</v>
      </c>
      <c r="IB31" s="97">
        <f>Seniori!IB29</f>
        <v>0</v>
      </c>
      <c r="IC31" s="97">
        <f>Seniori!IC29</f>
        <v>0</v>
      </c>
      <c r="ID31" s="97">
        <f>Seniori!ID29</f>
        <v>0</v>
      </c>
      <c r="IE31" s="97">
        <f>Seniori!IE29</f>
        <v>0</v>
      </c>
      <c r="IF31" s="97">
        <f>Seniori!IF29</f>
        <v>0</v>
      </c>
      <c r="IG31" s="97">
        <f>Seniori!IG29</f>
        <v>0</v>
      </c>
      <c r="IH31" s="97">
        <f>Seniori!IH29</f>
        <v>0</v>
      </c>
      <c r="II31" s="97">
        <f>Seniori!II29</f>
        <v>0</v>
      </c>
      <c r="IJ31" s="97">
        <f>Seniori!IJ29</f>
        <v>0</v>
      </c>
      <c r="IK31" s="97">
        <f>Seniori!IK29</f>
        <v>0</v>
      </c>
      <c r="IL31" s="97">
        <f>Seniori!IL29</f>
        <v>0</v>
      </c>
      <c r="IM31" s="97">
        <f>Seniori!IM29</f>
        <v>0</v>
      </c>
      <c r="IN31" s="97">
        <f>Seniori!IN29</f>
        <v>0</v>
      </c>
      <c r="IO31" s="97">
        <f>Seniori!IO29</f>
        <v>0</v>
      </c>
      <c r="IP31" s="97">
        <f>Seniori!IP29</f>
        <v>0</v>
      </c>
      <c r="IQ31" s="97">
        <f>Seniori!IQ29</f>
        <v>0</v>
      </c>
      <c r="IR31" s="97">
        <f>Seniori!IR29</f>
        <v>0</v>
      </c>
      <c r="IS31" s="97">
        <f>Seniori!IS29</f>
        <v>0</v>
      </c>
      <c r="IT31" s="97">
        <f>Seniori!IT29</f>
        <v>0</v>
      </c>
      <c r="IU31" s="97">
        <f>Seniori!IU29</f>
        <v>0</v>
      </c>
      <c r="IV31" s="97">
        <f>Seniori!IV29</f>
        <v>0</v>
      </c>
      <c r="IW31" s="97">
        <f>Seniori!IW29</f>
        <v>0</v>
      </c>
      <c r="IX31" s="97">
        <f>Seniori!IX29</f>
        <v>0</v>
      </c>
      <c r="IY31" s="97">
        <f>Seniori!IY29</f>
        <v>0</v>
      </c>
      <c r="IZ31" s="97">
        <f>Seniori!IZ29</f>
        <v>0</v>
      </c>
      <c r="JA31" s="97">
        <f>Seniori!JA29</f>
        <v>0</v>
      </c>
      <c r="JB31" s="97">
        <f>Seniori!JB29</f>
        <v>0</v>
      </c>
      <c r="JC31" s="97">
        <f>Seniori!JC29</f>
        <v>0</v>
      </c>
      <c r="JD31" s="97">
        <f>Seniori!JD29</f>
        <v>0</v>
      </c>
      <c r="JE31" s="97">
        <f>Seniori!JE29</f>
        <v>0</v>
      </c>
      <c r="JF31" s="97">
        <f>Seniori!JF29</f>
        <v>0</v>
      </c>
      <c r="JG31" s="97">
        <f>Seniori!JG29</f>
        <v>0</v>
      </c>
      <c r="JH31" s="97">
        <f>Seniori!JH29</f>
        <v>0</v>
      </c>
      <c r="JI31" s="97">
        <f>Seniori!JI29</f>
        <v>0</v>
      </c>
      <c r="JJ31" s="97">
        <f>Seniori!JJ29</f>
        <v>0</v>
      </c>
      <c r="JK31" s="97">
        <f>Seniori!JK29</f>
        <v>0</v>
      </c>
      <c r="JL31" s="97">
        <f>Seniori!JL29</f>
        <v>0</v>
      </c>
      <c r="JM31" s="97">
        <f>Seniori!JM29</f>
        <v>0</v>
      </c>
      <c r="JN31" s="97">
        <f>Seniori!JN29</f>
        <v>0</v>
      </c>
      <c r="JO31" s="97">
        <f>Seniori!JO29</f>
        <v>0</v>
      </c>
      <c r="JP31" s="97">
        <f>Seniori!JP29</f>
        <v>0</v>
      </c>
      <c r="JQ31" s="97">
        <f>Seniori!JQ29</f>
        <v>0</v>
      </c>
      <c r="JR31" s="97">
        <f>Seniori!JR29</f>
        <v>0</v>
      </c>
      <c r="JS31" s="97">
        <f>Seniori!JS29</f>
        <v>0</v>
      </c>
      <c r="JT31" s="97">
        <f>Seniori!JT29</f>
        <v>0</v>
      </c>
      <c r="JU31" s="97">
        <f>Seniori!JU29</f>
        <v>0</v>
      </c>
      <c r="JV31" s="97">
        <f>Seniori!JV29</f>
        <v>0</v>
      </c>
      <c r="JW31" s="97">
        <f>Seniori!JW29</f>
        <v>0</v>
      </c>
      <c r="JX31" s="97">
        <f>Seniori!JX29</f>
        <v>0</v>
      </c>
      <c r="JY31" s="97">
        <f>Seniori!JY29</f>
        <v>0</v>
      </c>
      <c r="JZ31" s="97">
        <f>Seniori!JZ29</f>
        <v>0</v>
      </c>
      <c r="KA31" s="97">
        <f>Seniori!KA29</f>
        <v>0</v>
      </c>
      <c r="KB31" s="97">
        <f>Seniori!KB29</f>
        <v>0</v>
      </c>
      <c r="KC31" s="97">
        <f>Seniori!KC29</f>
        <v>0</v>
      </c>
      <c r="KD31" s="97">
        <f>Seniori!KD29</f>
        <v>0</v>
      </c>
      <c r="KE31" s="97">
        <f>Seniori!KE29</f>
        <v>0</v>
      </c>
      <c r="KF31" s="97">
        <f>Seniori!KF29</f>
        <v>0</v>
      </c>
      <c r="KG31" s="97">
        <f>Seniori!KG29</f>
        <v>0</v>
      </c>
      <c r="KH31" s="97">
        <f>Seniori!KH29</f>
        <v>0</v>
      </c>
      <c r="KI31" s="97">
        <f>Seniori!KI29</f>
        <v>0</v>
      </c>
      <c r="KJ31" s="97">
        <f>Seniori!KJ29</f>
        <v>0</v>
      </c>
      <c r="KK31" s="97">
        <f>Seniori!KK29</f>
        <v>0</v>
      </c>
      <c r="KL31" s="97">
        <f>Seniori!KL29</f>
        <v>0</v>
      </c>
      <c r="KM31" s="97">
        <f>Seniori!KM29</f>
        <v>0</v>
      </c>
      <c r="KN31" s="97">
        <f>Seniori!KN29</f>
        <v>0</v>
      </c>
      <c r="KO31" s="97">
        <f>Seniori!KO29</f>
        <v>0</v>
      </c>
      <c r="KP31" s="97">
        <f>Seniori!KP29</f>
        <v>0</v>
      </c>
      <c r="KQ31" s="97">
        <f>Seniori!KQ29</f>
        <v>0</v>
      </c>
      <c r="KR31" s="97">
        <f>Seniori!KR29</f>
        <v>0</v>
      </c>
      <c r="KS31" s="97">
        <f>Seniori!KS29</f>
        <v>0</v>
      </c>
      <c r="KT31" s="97">
        <f>Seniori!KT29</f>
        <v>0</v>
      </c>
      <c r="KU31" s="97">
        <f>Seniori!KU29</f>
        <v>0</v>
      </c>
      <c r="KV31" s="97">
        <f>Seniori!KV29</f>
        <v>0</v>
      </c>
      <c r="KW31" s="97">
        <f>Seniori!KW29</f>
        <v>0</v>
      </c>
      <c r="KX31" s="97">
        <f>Seniori!KX29</f>
        <v>0</v>
      </c>
      <c r="KY31" s="97">
        <f>Seniori!KY29</f>
        <v>0</v>
      </c>
      <c r="KZ31" s="97">
        <f>Seniori!KZ29</f>
        <v>0</v>
      </c>
      <c r="LA31" s="97">
        <f>Seniori!LA29</f>
        <v>0</v>
      </c>
      <c r="LB31" s="97">
        <f>Seniori!LB29</f>
        <v>0</v>
      </c>
      <c r="LC31" s="97">
        <f>Seniori!LC29</f>
        <v>0</v>
      </c>
      <c r="LD31" s="97">
        <f>Seniori!LD29</f>
        <v>0</v>
      </c>
      <c r="LE31" s="97">
        <f>Seniori!LE29</f>
        <v>0</v>
      </c>
      <c r="LF31" s="97">
        <f>Seniori!LF29</f>
        <v>0</v>
      </c>
      <c r="LG31" s="97">
        <f>Seniori!LG29</f>
        <v>0</v>
      </c>
      <c r="LH31" s="97">
        <f>Seniori!LH29</f>
        <v>0</v>
      </c>
      <c r="LI31" s="97">
        <f>Seniori!LI29</f>
        <v>0</v>
      </c>
      <c r="LJ31" s="97">
        <f>Seniori!LJ29</f>
        <v>0</v>
      </c>
      <c r="LK31" s="97">
        <f>Seniori!LK29</f>
        <v>0</v>
      </c>
      <c r="LL31" s="97">
        <f>Seniori!LL29</f>
        <v>0</v>
      </c>
      <c r="LM31" s="97">
        <f>Seniori!LM29</f>
        <v>0</v>
      </c>
      <c r="LN31" s="97">
        <f>Seniori!LN29</f>
        <v>0</v>
      </c>
      <c r="LO31" s="97">
        <f>Seniori!LO29</f>
        <v>0</v>
      </c>
      <c r="LP31" s="97">
        <f>Seniori!LP29</f>
        <v>0</v>
      </c>
      <c r="LQ31" s="97">
        <f>Seniori!LQ29</f>
        <v>0</v>
      </c>
      <c r="LR31" s="97">
        <f>Seniori!LR29</f>
        <v>0</v>
      </c>
      <c r="LS31" s="97">
        <f>Seniori!LS29</f>
        <v>0</v>
      </c>
      <c r="LT31" s="97">
        <f>Seniori!LT29</f>
        <v>0</v>
      </c>
      <c r="LU31" s="97">
        <f>Seniori!LU29</f>
        <v>0</v>
      </c>
      <c r="LV31" s="97">
        <f>Seniori!LV29</f>
        <v>0</v>
      </c>
      <c r="LW31" s="97">
        <f>Seniori!LW29</f>
        <v>0</v>
      </c>
      <c r="LX31" s="97">
        <f>Seniori!LX29</f>
        <v>0</v>
      </c>
      <c r="LY31" s="97">
        <f>Seniori!LY29</f>
        <v>0</v>
      </c>
      <c r="LZ31" s="97">
        <f>Seniori!LZ29</f>
        <v>0</v>
      </c>
      <c r="MA31" s="97">
        <f>Seniori!MA29</f>
        <v>0</v>
      </c>
      <c r="MB31" s="97">
        <f>Seniori!MB29</f>
        <v>0</v>
      </c>
      <c r="MC31" s="97">
        <f>Seniori!MC29</f>
        <v>0</v>
      </c>
      <c r="MD31" s="97">
        <f>Seniori!MD29</f>
        <v>0</v>
      </c>
      <c r="ME31" s="97">
        <f>Seniori!ME29</f>
        <v>0</v>
      </c>
      <c r="MF31" s="97">
        <f>Seniori!MF29</f>
        <v>0</v>
      </c>
      <c r="MG31" s="97">
        <f>Seniori!MG29</f>
        <v>0</v>
      </c>
      <c r="MH31" s="97">
        <f>Seniori!MH29</f>
        <v>0</v>
      </c>
      <c r="MI31" s="97">
        <f>Seniori!MI29</f>
        <v>0</v>
      </c>
      <c r="MJ31" s="97">
        <f>Seniori!MJ29</f>
        <v>0</v>
      </c>
      <c r="MK31" s="97">
        <f>Seniori!MK29</f>
        <v>0</v>
      </c>
      <c r="ML31" s="97">
        <f>Seniori!ML29</f>
        <v>0</v>
      </c>
      <c r="MM31" s="97">
        <f>Seniori!MM29</f>
        <v>0</v>
      </c>
      <c r="MN31" s="97">
        <f>Seniori!MN29</f>
        <v>0</v>
      </c>
      <c r="MO31" s="97">
        <f>Seniori!MO29</f>
        <v>0</v>
      </c>
      <c r="MP31" s="97">
        <f>Seniori!MP29</f>
        <v>0</v>
      </c>
      <c r="MQ31" s="97">
        <f>Seniori!MQ29</f>
        <v>0</v>
      </c>
      <c r="MR31" s="97">
        <f>Seniori!MR29</f>
        <v>0</v>
      </c>
      <c r="MS31" s="97">
        <f>Seniori!MS29</f>
        <v>0</v>
      </c>
      <c r="MT31" s="97">
        <f>Seniori!MT29</f>
        <v>0</v>
      </c>
      <c r="MU31" s="97">
        <f>Seniori!MU29</f>
        <v>0</v>
      </c>
      <c r="MV31" s="97">
        <f>Seniori!MV29</f>
        <v>0</v>
      </c>
      <c r="MW31" s="97">
        <f>Seniori!MW29</f>
        <v>0</v>
      </c>
      <c r="MX31" s="97">
        <f>Seniori!MX29</f>
        <v>0</v>
      </c>
      <c r="MY31" s="97">
        <f>Seniori!MY29</f>
        <v>0</v>
      </c>
      <c r="MZ31" s="97">
        <f>Seniori!MZ29</f>
        <v>0</v>
      </c>
      <c r="NA31" s="97">
        <f>Seniori!NA29</f>
        <v>0</v>
      </c>
      <c r="NB31" s="97">
        <f>Seniori!NB29</f>
        <v>0</v>
      </c>
      <c r="NC31" s="97">
        <f>Seniori!NC29</f>
        <v>0</v>
      </c>
      <c r="ND31" s="97">
        <f>Seniori!ND29</f>
        <v>0</v>
      </c>
      <c r="NE31" s="97">
        <f>Seniori!NE29</f>
        <v>0</v>
      </c>
      <c r="NF31" s="97">
        <f>Seniori!NF29</f>
        <v>0</v>
      </c>
      <c r="NG31" s="97">
        <f>Seniori!NG29</f>
        <v>0</v>
      </c>
      <c r="NH31" s="97">
        <f>Seniori!NH29</f>
        <v>0</v>
      </c>
      <c r="NI31" s="97">
        <f>Seniori!NI29</f>
        <v>0</v>
      </c>
      <c r="NJ31" s="97">
        <f>Seniori!NJ29</f>
        <v>0</v>
      </c>
      <c r="NK31" s="97">
        <f>Seniori!NK29</f>
        <v>0</v>
      </c>
      <c r="NL31" s="97">
        <f>Seniori!NL29</f>
        <v>0</v>
      </c>
      <c r="NM31" s="97">
        <f>Seniori!NM29</f>
        <v>0</v>
      </c>
      <c r="NN31" s="97">
        <f>Seniori!NN29</f>
        <v>0</v>
      </c>
      <c r="NO31" s="97">
        <f>Seniori!NO29</f>
        <v>0</v>
      </c>
      <c r="NP31" s="97">
        <f>Seniori!NP29</f>
        <v>0</v>
      </c>
      <c r="NQ31" s="97">
        <f>Seniori!NQ29</f>
        <v>0</v>
      </c>
      <c r="NR31" s="97">
        <f>Seniori!NR29</f>
        <v>0</v>
      </c>
      <c r="NS31" s="97">
        <f>Seniori!NS29</f>
        <v>0</v>
      </c>
      <c r="NT31" s="97">
        <f>Seniori!NT29</f>
        <v>0</v>
      </c>
      <c r="NU31" s="97">
        <f>Seniori!NU29</f>
        <v>0</v>
      </c>
      <c r="NV31" s="97">
        <f>Seniori!NV29</f>
        <v>0</v>
      </c>
      <c r="NW31" s="97">
        <f>Seniori!NW29</f>
        <v>0</v>
      </c>
      <c r="NX31" s="97">
        <f>Seniori!NX29</f>
        <v>0</v>
      </c>
      <c r="NY31" s="97">
        <f>Seniori!NY29</f>
        <v>0</v>
      </c>
      <c r="NZ31" s="97">
        <f>Seniori!NZ29</f>
        <v>0</v>
      </c>
      <c r="OA31" s="97">
        <f>Seniori!OA29</f>
        <v>0</v>
      </c>
      <c r="OB31" s="97">
        <f>Seniori!OB29</f>
        <v>0</v>
      </c>
      <c r="OC31" s="97">
        <f>Seniori!OC29</f>
        <v>0</v>
      </c>
      <c r="OD31" s="97">
        <f>Seniori!OD29</f>
        <v>0</v>
      </c>
      <c r="OE31" s="97">
        <f>Seniori!OE29</f>
        <v>0</v>
      </c>
      <c r="OF31" s="97">
        <f>Seniori!OF29</f>
        <v>0</v>
      </c>
      <c r="OG31" s="97">
        <f>Seniori!OG29</f>
        <v>0</v>
      </c>
      <c r="OH31" s="97">
        <f>Seniori!OH29</f>
        <v>0</v>
      </c>
      <c r="OI31" s="97">
        <f>Seniori!OI29</f>
        <v>0</v>
      </c>
      <c r="OJ31" s="97">
        <f>Seniori!OJ29</f>
        <v>0</v>
      </c>
      <c r="OK31" s="97">
        <f>Seniori!OK29</f>
        <v>0</v>
      </c>
      <c r="OL31" s="97">
        <f>Seniori!OL29</f>
        <v>0</v>
      </c>
      <c r="OM31" s="97">
        <f>Seniori!OM29</f>
        <v>0</v>
      </c>
      <c r="ON31" s="97">
        <f>Seniori!ON29</f>
        <v>0</v>
      </c>
      <c r="OO31" s="97">
        <f>Seniori!OO29</f>
        <v>0</v>
      </c>
      <c r="OP31" s="97">
        <f>Seniori!OP29</f>
        <v>0</v>
      </c>
      <c r="OQ31" s="97">
        <f>Seniori!OQ29</f>
        <v>0</v>
      </c>
      <c r="OR31" s="97">
        <f>Seniori!OR29</f>
        <v>0</v>
      </c>
      <c r="OS31" s="97">
        <f>Seniori!OS29</f>
        <v>0</v>
      </c>
      <c r="OT31" s="97">
        <f>Seniori!OT29</f>
        <v>0</v>
      </c>
      <c r="OU31" s="97">
        <f>Seniori!OU29</f>
        <v>0</v>
      </c>
      <c r="OV31" s="97">
        <f>Seniori!OV29</f>
        <v>0</v>
      </c>
      <c r="OW31" s="97">
        <f>Seniori!OW29</f>
        <v>0</v>
      </c>
      <c r="OX31" s="97">
        <f>Seniori!OX29</f>
        <v>0</v>
      </c>
      <c r="OY31" s="97">
        <f>Seniori!OY29</f>
        <v>0</v>
      </c>
      <c r="OZ31" s="97">
        <f>Seniori!OZ29</f>
        <v>0</v>
      </c>
      <c r="PA31" s="97">
        <f>Seniori!PA29</f>
        <v>0</v>
      </c>
      <c r="PB31" s="97">
        <f>Seniori!PB29</f>
        <v>0</v>
      </c>
      <c r="PC31" s="97">
        <f>Seniori!PC29</f>
        <v>0</v>
      </c>
      <c r="PD31" s="97">
        <f>Seniori!PD29</f>
        <v>0</v>
      </c>
      <c r="PE31" s="97">
        <f>Seniori!PE29</f>
        <v>0</v>
      </c>
      <c r="PF31" s="97">
        <f>Seniori!PF29</f>
        <v>0</v>
      </c>
      <c r="PG31" s="97">
        <f>Seniori!PG29</f>
        <v>0</v>
      </c>
      <c r="PH31" s="97">
        <f>Seniori!PH29</f>
        <v>0</v>
      </c>
      <c r="PI31" s="97">
        <f>Seniori!PI29</f>
        <v>0</v>
      </c>
      <c r="PJ31" s="97">
        <f>Seniori!PJ29</f>
        <v>0</v>
      </c>
      <c r="PK31" s="97">
        <f>Seniori!PK29</f>
        <v>0</v>
      </c>
      <c r="PL31" s="97">
        <f>Seniori!PL29</f>
        <v>0</v>
      </c>
      <c r="PM31" s="97">
        <f>Seniori!PM29</f>
        <v>0</v>
      </c>
      <c r="PN31" s="97">
        <f>Seniori!PN29</f>
        <v>0</v>
      </c>
      <c r="PO31" s="97">
        <f>Seniori!PO29</f>
        <v>0</v>
      </c>
      <c r="PP31" s="97">
        <f>Seniori!PP29</f>
        <v>0</v>
      </c>
      <c r="PQ31" s="97">
        <f>Seniori!PQ29</f>
        <v>0</v>
      </c>
      <c r="PR31" s="97">
        <f>Seniori!PR29</f>
        <v>0</v>
      </c>
      <c r="PS31" s="97">
        <f>Seniori!PS29</f>
        <v>0</v>
      </c>
      <c r="PT31" s="97">
        <f>Seniori!PT29</f>
        <v>0</v>
      </c>
      <c r="PU31" s="97">
        <f>Seniori!PU29</f>
        <v>0</v>
      </c>
      <c r="PV31" s="97">
        <f>Seniori!PV29</f>
        <v>0</v>
      </c>
      <c r="PW31" s="97">
        <f>Seniori!PW29</f>
        <v>0</v>
      </c>
      <c r="PX31" s="97">
        <f>Seniori!PX29</f>
        <v>0</v>
      </c>
      <c r="PY31" s="97">
        <f>Seniori!PY29</f>
        <v>0</v>
      </c>
      <c r="PZ31" s="97">
        <f>Seniori!PZ29</f>
        <v>0</v>
      </c>
      <c r="QA31" s="97">
        <f>Seniori!QA29</f>
        <v>0</v>
      </c>
      <c r="QB31" s="97">
        <f>Seniori!QB29</f>
        <v>0</v>
      </c>
      <c r="QC31" s="97">
        <f>Seniori!QC29</f>
        <v>0</v>
      </c>
      <c r="QD31" s="97">
        <f>Seniori!QD29</f>
        <v>0</v>
      </c>
      <c r="QE31" s="97">
        <f>Seniori!QE29</f>
        <v>0</v>
      </c>
      <c r="QF31" s="97">
        <f>Seniori!QF29</f>
        <v>0</v>
      </c>
      <c r="QG31" s="97">
        <f>Seniori!QG29</f>
        <v>0</v>
      </c>
      <c r="QH31" s="97">
        <f>Seniori!QH29</f>
        <v>0</v>
      </c>
      <c r="QI31" s="97">
        <f>Seniori!QI29</f>
        <v>0</v>
      </c>
      <c r="QJ31" s="97">
        <f>Seniori!QJ29</f>
        <v>0</v>
      </c>
      <c r="QK31" s="97">
        <f>Seniori!QK29</f>
        <v>0</v>
      </c>
      <c r="QL31" s="97">
        <f>Seniori!QL29</f>
        <v>0</v>
      </c>
      <c r="QM31" s="97">
        <f>Seniori!QM29</f>
        <v>0</v>
      </c>
      <c r="QN31" s="97">
        <f>Seniori!QN29</f>
        <v>0</v>
      </c>
      <c r="QO31" s="97">
        <f>Seniori!QO29</f>
        <v>0</v>
      </c>
      <c r="QP31" s="97">
        <f>Seniori!QP29</f>
        <v>0</v>
      </c>
      <c r="QQ31" s="97">
        <f>Seniori!QQ29</f>
        <v>0</v>
      </c>
      <c r="QR31" s="97">
        <f>Seniori!QR29</f>
        <v>0</v>
      </c>
      <c r="QS31" s="97">
        <f>Seniori!QS29</f>
        <v>0</v>
      </c>
      <c r="QT31" s="97">
        <f>Seniori!QT29</f>
        <v>0</v>
      </c>
      <c r="QU31" s="97">
        <f>Seniori!QU29</f>
        <v>0</v>
      </c>
      <c r="QV31" s="97">
        <f>Seniori!QV29</f>
        <v>0</v>
      </c>
      <c r="QW31" s="97">
        <f>Seniori!QW29</f>
        <v>0</v>
      </c>
      <c r="QX31" s="97">
        <f>Seniori!QX29</f>
        <v>0</v>
      </c>
      <c r="QY31" s="97">
        <f>Seniori!QY29</f>
        <v>0</v>
      </c>
      <c r="QZ31" s="97">
        <f>Seniori!QZ29</f>
        <v>0</v>
      </c>
      <c r="RA31" s="97">
        <f>Seniori!RA29</f>
        <v>0</v>
      </c>
      <c r="RB31" s="97">
        <f>Seniori!RB29</f>
        <v>0</v>
      </c>
      <c r="RC31" s="97">
        <f>Seniori!RC29</f>
        <v>0</v>
      </c>
      <c r="RD31" s="97">
        <f>Seniori!RD29</f>
        <v>0</v>
      </c>
      <c r="RE31" s="97">
        <f>Seniori!RE29</f>
        <v>0</v>
      </c>
      <c r="RF31" s="97">
        <f>Seniori!RF29</f>
        <v>0</v>
      </c>
      <c r="RG31" s="97">
        <f>Seniori!RG29</f>
        <v>0</v>
      </c>
      <c r="RH31" s="97">
        <f>Seniori!RH29</f>
        <v>0</v>
      </c>
      <c r="RI31" s="97">
        <f>Seniori!RI29</f>
        <v>0</v>
      </c>
      <c r="RJ31" s="97">
        <f>Seniori!RJ29</f>
        <v>0</v>
      </c>
      <c r="RK31" s="97">
        <f>Seniori!RK29</f>
        <v>0</v>
      </c>
      <c r="RL31" s="97">
        <f>Seniori!RL29</f>
        <v>0</v>
      </c>
      <c r="RM31" s="97">
        <f>Seniori!RM29</f>
        <v>0</v>
      </c>
      <c r="RN31" s="97">
        <f>Seniori!RN29</f>
        <v>0</v>
      </c>
      <c r="RO31" s="97">
        <f>Seniori!RO29</f>
        <v>0</v>
      </c>
      <c r="RP31" s="97">
        <f>Seniori!RP29</f>
        <v>0</v>
      </c>
      <c r="RQ31" s="97">
        <f>Seniori!RQ29</f>
        <v>0</v>
      </c>
      <c r="RR31" s="97">
        <f>Seniori!RR29</f>
        <v>0</v>
      </c>
      <c r="RS31" s="97">
        <f>Seniori!RS29</f>
        <v>0</v>
      </c>
      <c r="RT31" s="97">
        <f>Seniori!RT29</f>
        <v>0</v>
      </c>
      <c r="RU31" s="97">
        <f>Seniori!RU29</f>
        <v>0</v>
      </c>
      <c r="RV31" s="97">
        <f>Seniori!RV29</f>
        <v>0</v>
      </c>
      <c r="RW31" s="97">
        <f>Seniori!RW29</f>
        <v>0</v>
      </c>
      <c r="RX31" s="97">
        <f>Seniori!RX29</f>
        <v>0</v>
      </c>
      <c r="RY31" s="97">
        <f>Seniori!RY29</f>
        <v>0</v>
      </c>
      <c r="RZ31" s="97">
        <f>Seniori!RZ29</f>
        <v>0</v>
      </c>
      <c r="SA31" s="97">
        <f>Seniori!SA29</f>
        <v>0</v>
      </c>
      <c r="SB31" s="97">
        <f>Seniori!SB29</f>
        <v>0</v>
      </c>
      <c r="SC31" s="97">
        <f>Seniori!SC29</f>
        <v>0</v>
      </c>
      <c r="SD31" s="97">
        <f>Seniori!SD29</f>
        <v>0</v>
      </c>
      <c r="SE31" s="97">
        <f>Seniori!SE29</f>
        <v>0</v>
      </c>
      <c r="SF31" s="97">
        <f>Seniori!SF29</f>
        <v>0</v>
      </c>
      <c r="SG31" s="97">
        <f>Seniori!SG29</f>
        <v>0</v>
      </c>
      <c r="SH31" s="97">
        <f>Seniori!SH29</f>
        <v>0</v>
      </c>
      <c r="SI31" s="97">
        <f>Seniori!SI29</f>
        <v>0</v>
      </c>
      <c r="SJ31" s="97">
        <f>Seniori!SJ29</f>
        <v>0</v>
      </c>
      <c r="SK31" s="97">
        <f>Seniori!SK29</f>
        <v>0</v>
      </c>
      <c r="SL31" s="97">
        <f>Seniori!SL29</f>
        <v>0</v>
      </c>
      <c r="SM31" s="97">
        <f>Seniori!SM29</f>
        <v>0</v>
      </c>
      <c r="SN31" s="97">
        <f>Seniori!SN29</f>
        <v>0</v>
      </c>
      <c r="SO31" s="97">
        <f>Seniori!SO29</f>
        <v>0</v>
      </c>
      <c r="SP31" s="97">
        <f>Seniori!SP29</f>
        <v>0</v>
      </c>
      <c r="SQ31" s="97">
        <f>Seniori!SQ29</f>
        <v>0</v>
      </c>
      <c r="SR31" s="97">
        <f>Seniori!SR29</f>
        <v>0</v>
      </c>
      <c r="SS31" s="97">
        <f>Seniori!SS29</f>
        <v>0</v>
      </c>
      <c r="ST31" s="97">
        <f>Seniori!ST29</f>
        <v>0</v>
      </c>
      <c r="SU31" s="97">
        <f>Seniori!SU29</f>
        <v>0</v>
      </c>
      <c r="SV31" s="97">
        <f>Seniori!SV29</f>
        <v>0</v>
      </c>
      <c r="SW31" s="97">
        <f>Seniori!SW29</f>
        <v>0</v>
      </c>
      <c r="SX31" s="97">
        <f>Seniori!SX29</f>
        <v>0</v>
      </c>
      <c r="SY31" s="97">
        <f>Seniori!SY29</f>
        <v>0</v>
      </c>
      <c r="SZ31" s="97">
        <f>Seniori!SZ29</f>
        <v>0</v>
      </c>
      <c r="TA31" s="97">
        <f>Seniori!TA29</f>
        <v>0</v>
      </c>
      <c r="TB31" s="97">
        <f>Seniori!TB29</f>
        <v>0</v>
      </c>
    </row>
    <row r="32" spans="1:522" s="10" customFormat="1" ht="18" customHeight="1" x14ac:dyDescent="0.2">
      <c r="A32" s="12"/>
      <c r="B32" s="11" t="s">
        <v>573</v>
      </c>
      <c r="C32" s="1">
        <v>13336</v>
      </c>
      <c r="D32" s="1">
        <v>2020</v>
      </c>
      <c r="E32" s="4" t="s">
        <v>17</v>
      </c>
      <c r="F32" s="1" t="s">
        <v>18</v>
      </c>
      <c r="G32" s="9" t="s">
        <v>96</v>
      </c>
      <c r="H32" s="4" t="s">
        <v>520</v>
      </c>
      <c r="I32" s="1">
        <f>SUM(K32:TB32)</f>
        <v>15</v>
      </c>
      <c r="J32" s="12">
        <f>I32</f>
        <v>15</v>
      </c>
      <c r="K32" s="97">
        <f>Seniori!K20</f>
        <v>0</v>
      </c>
      <c r="L32" s="97">
        <f>Seniori!L20</f>
        <v>0</v>
      </c>
      <c r="M32" s="97">
        <f>Seniori!M20</f>
        <v>0</v>
      </c>
      <c r="N32" s="97">
        <f>Seniori!N20</f>
        <v>0</v>
      </c>
      <c r="O32" s="97">
        <f>Seniori!O20</f>
        <v>0</v>
      </c>
      <c r="P32" s="97">
        <f>Seniori!P20</f>
        <v>0</v>
      </c>
      <c r="Q32" s="97">
        <f>Seniori!Q20</f>
        <v>0</v>
      </c>
      <c r="R32" s="97">
        <f>Seniori!R20</f>
        <v>0</v>
      </c>
      <c r="S32" s="97">
        <f>Seniori!S20</f>
        <v>0</v>
      </c>
      <c r="T32" s="97">
        <f>Seniori!T20</f>
        <v>0</v>
      </c>
      <c r="U32" s="97">
        <f>Seniori!U20</f>
        <v>0</v>
      </c>
      <c r="V32" s="97">
        <f>Seniori!V20</f>
        <v>0</v>
      </c>
      <c r="W32" s="97">
        <f>Seniori!W20</f>
        <v>0</v>
      </c>
      <c r="X32" s="97">
        <f>Seniori!X20</f>
        <v>0</v>
      </c>
      <c r="Y32" s="97">
        <f>Seniori!Y20</f>
        <v>0</v>
      </c>
      <c r="Z32" s="97">
        <f>Seniori!Z20</f>
        <v>0</v>
      </c>
      <c r="AA32" s="97">
        <f>Seniori!AA20</f>
        <v>0</v>
      </c>
      <c r="AB32" s="97">
        <f>Seniori!AB20</f>
        <v>0</v>
      </c>
      <c r="AC32" s="97">
        <f>Seniori!AC20</f>
        <v>0</v>
      </c>
      <c r="AD32" s="97">
        <f>Seniori!AD20</f>
        <v>0</v>
      </c>
      <c r="AE32" s="97">
        <f>Seniori!AE20</f>
        <v>0</v>
      </c>
      <c r="AF32" s="97">
        <f>Seniori!AF20</f>
        <v>0</v>
      </c>
      <c r="AG32" s="97">
        <f>Seniori!AG20</f>
        <v>0</v>
      </c>
      <c r="AH32" s="97">
        <f>Seniori!AH20</f>
        <v>0</v>
      </c>
      <c r="AI32" s="97">
        <f>Seniori!AI20</f>
        <v>0</v>
      </c>
      <c r="AJ32" s="97">
        <f>Seniori!AJ20</f>
        <v>0</v>
      </c>
      <c r="AK32" s="97">
        <f>Seniori!AK20</f>
        <v>0</v>
      </c>
      <c r="AL32" s="97">
        <f>Seniori!AL20</f>
        <v>0</v>
      </c>
      <c r="AM32" s="97">
        <f>Seniori!AM20</f>
        <v>0</v>
      </c>
      <c r="AN32" s="97">
        <f>Seniori!AN20</f>
        <v>0</v>
      </c>
      <c r="AO32" s="97">
        <f>Seniori!AO20</f>
        <v>0</v>
      </c>
      <c r="AP32" s="97">
        <f>Seniori!AP20</f>
        <v>0</v>
      </c>
      <c r="AQ32" s="97">
        <f>Seniori!AQ20</f>
        <v>0</v>
      </c>
      <c r="AR32" s="97">
        <f>Seniori!AR20</f>
        <v>0</v>
      </c>
      <c r="AS32" s="97">
        <f>Seniori!AS20</f>
        <v>0</v>
      </c>
      <c r="AT32" s="97">
        <f>Seniori!AT20</f>
        <v>0</v>
      </c>
      <c r="AU32" s="97">
        <f>Seniori!AU20</f>
        <v>0</v>
      </c>
      <c r="AV32" s="97">
        <f>Seniori!AV20</f>
        <v>0</v>
      </c>
      <c r="AW32" s="97">
        <f>Seniori!AW20</f>
        <v>0</v>
      </c>
      <c r="AX32" s="97">
        <f>Seniori!AX20</f>
        <v>0</v>
      </c>
      <c r="AY32" s="97">
        <f>Seniori!AY20</f>
        <v>0</v>
      </c>
      <c r="AZ32" s="97">
        <f>Seniori!AZ20</f>
        <v>0</v>
      </c>
      <c r="BA32" s="97">
        <f>Seniori!BA20</f>
        <v>0</v>
      </c>
      <c r="BB32" s="97">
        <f>Seniori!BB20</f>
        <v>0</v>
      </c>
      <c r="BC32" s="97">
        <f>Seniori!BC20</f>
        <v>0</v>
      </c>
      <c r="BD32" s="97">
        <f>Seniori!BD20</f>
        <v>0</v>
      </c>
      <c r="BE32" s="97">
        <f>Seniori!BE20</f>
        <v>0</v>
      </c>
      <c r="BF32" s="97">
        <f>Seniori!BF20</f>
        <v>0</v>
      </c>
      <c r="BG32" s="97">
        <f>Seniori!BG20</f>
        <v>0</v>
      </c>
      <c r="BH32" s="97">
        <f>Seniori!BH20</f>
        <v>0</v>
      </c>
      <c r="BI32" s="97">
        <f>Seniori!BI20</f>
        <v>0</v>
      </c>
      <c r="BJ32" s="97">
        <f>Seniori!BJ20</f>
        <v>0</v>
      </c>
      <c r="BK32" s="97">
        <f>Seniori!BK20</f>
        <v>0</v>
      </c>
      <c r="BL32" s="97">
        <f>Seniori!BL20</f>
        <v>0</v>
      </c>
      <c r="BM32" s="97">
        <f>Seniori!BM20</f>
        <v>0</v>
      </c>
      <c r="BN32" s="97">
        <f>Seniori!BN20</f>
        <v>0</v>
      </c>
      <c r="BO32" s="97">
        <f>Seniori!BO20</f>
        <v>0</v>
      </c>
      <c r="BP32" s="97">
        <f>Seniori!BP20</f>
        <v>0</v>
      </c>
      <c r="BQ32" s="97">
        <f>Seniori!BQ20</f>
        <v>0</v>
      </c>
      <c r="BR32" s="97">
        <f>Seniori!BR20</f>
        <v>0</v>
      </c>
      <c r="BS32" s="97">
        <f>Seniori!BS20</f>
        <v>0</v>
      </c>
      <c r="BT32" s="97">
        <f>Seniori!BT20</f>
        <v>0</v>
      </c>
      <c r="BU32" s="97">
        <f>Seniori!BU20</f>
        <v>0</v>
      </c>
      <c r="BV32" s="97">
        <f>Seniori!BV20</f>
        <v>0</v>
      </c>
      <c r="BW32" s="97">
        <f>Seniori!BW20</f>
        <v>0</v>
      </c>
      <c r="BX32" s="97">
        <f>Seniori!BX20</f>
        <v>0</v>
      </c>
      <c r="BY32" s="97">
        <f>Seniori!BY20</f>
        <v>0</v>
      </c>
      <c r="BZ32" s="97">
        <f>Seniori!BZ20</f>
        <v>0</v>
      </c>
      <c r="CA32" s="97">
        <f>Seniori!CA20</f>
        <v>0</v>
      </c>
      <c r="CB32" s="97">
        <f>Seniori!CB20</f>
        <v>0</v>
      </c>
      <c r="CC32" s="97">
        <f>Seniori!CC20</f>
        <v>8</v>
      </c>
      <c r="CD32" s="97">
        <f>Seniori!CD20</f>
        <v>0</v>
      </c>
      <c r="CE32" s="97">
        <f>Seniori!CE20</f>
        <v>0</v>
      </c>
      <c r="CF32" s="97">
        <f>Seniori!CF20</f>
        <v>0</v>
      </c>
      <c r="CG32" s="97">
        <f>Seniori!CG20</f>
        <v>0</v>
      </c>
      <c r="CH32" s="97">
        <f>Seniori!CH20</f>
        <v>0</v>
      </c>
      <c r="CI32" s="97">
        <f>Seniori!CI20</f>
        <v>0</v>
      </c>
      <c r="CJ32" s="97">
        <f>Seniori!CJ20</f>
        <v>0</v>
      </c>
      <c r="CK32" s="97">
        <f>Seniori!CK20</f>
        <v>0</v>
      </c>
      <c r="CL32" s="97">
        <f>Seniori!CL20</f>
        <v>0</v>
      </c>
      <c r="CM32" s="97">
        <f>Seniori!CM20</f>
        <v>0</v>
      </c>
      <c r="CN32" s="97">
        <f>Seniori!CN20</f>
        <v>0</v>
      </c>
      <c r="CO32" s="97">
        <f>Seniori!CO20</f>
        <v>0</v>
      </c>
      <c r="CP32" s="97">
        <f>Seniori!CP20</f>
        <v>0</v>
      </c>
      <c r="CQ32" s="97">
        <f>Seniori!CQ20</f>
        <v>0</v>
      </c>
      <c r="CR32" s="97">
        <f>Seniori!CR20</f>
        <v>0</v>
      </c>
      <c r="CS32" s="97">
        <f>Seniori!CS20</f>
        <v>0</v>
      </c>
      <c r="CT32" s="97">
        <f>Seniori!CT20</f>
        <v>0</v>
      </c>
      <c r="CU32" s="97">
        <f>Seniori!CU20</f>
        <v>0</v>
      </c>
      <c r="CV32" s="97">
        <f>Seniori!CV20</f>
        <v>0</v>
      </c>
      <c r="CW32" s="97">
        <f>Seniori!CW20</f>
        <v>0</v>
      </c>
      <c r="CX32" s="97">
        <f>Seniori!CX20</f>
        <v>0</v>
      </c>
      <c r="CY32" s="97">
        <f>Seniori!CY20</f>
        <v>0</v>
      </c>
      <c r="CZ32" s="97">
        <f>Seniori!CZ20</f>
        <v>0</v>
      </c>
      <c r="DA32" s="97">
        <f>Seniori!DA20</f>
        <v>0</v>
      </c>
      <c r="DB32" s="97">
        <f>Seniori!DB20</f>
        <v>0</v>
      </c>
      <c r="DC32" s="97">
        <f>Seniori!DC20</f>
        <v>0</v>
      </c>
      <c r="DD32" s="97">
        <f>Seniori!DD20</f>
        <v>0</v>
      </c>
      <c r="DE32" s="97">
        <f>Seniori!DE20</f>
        <v>0</v>
      </c>
      <c r="DF32" s="97">
        <f>Seniori!DF20</f>
        <v>0</v>
      </c>
      <c r="DG32" s="97">
        <f>Seniori!DG20</f>
        <v>0</v>
      </c>
      <c r="DH32" s="97">
        <f>Seniori!DH20</f>
        <v>0</v>
      </c>
      <c r="DI32" s="97">
        <f>Seniori!DI20</f>
        <v>0</v>
      </c>
      <c r="DJ32" s="97">
        <f>Seniori!DJ20</f>
        <v>0</v>
      </c>
      <c r="DK32" s="97">
        <f>Seniori!DK20</f>
        <v>0</v>
      </c>
      <c r="DL32" s="97">
        <f>Seniori!DL20</f>
        <v>0</v>
      </c>
      <c r="DM32" s="97">
        <f>Seniori!DM20</f>
        <v>0</v>
      </c>
      <c r="DN32" s="97">
        <f>Seniori!DN20</f>
        <v>0</v>
      </c>
      <c r="DO32" s="97">
        <f>Seniori!DO20</f>
        <v>0</v>
      </c>
      <c r="DP32" s="97">
        <f>Seniori!DP20</f>
        <v>0</v>
      </c>
      <c r="DQ32" s="97">
        <f>Seniori!DQ20</f>
        <v>0</v>
      </c>
      <c r="DR32" s="97">
        <f>Seniori!DR20</f>
        <v>0</v>
      </c>
      <c r="DS32" s="97">
        <f>Seniori!DS20</f>
        <v>0</v>
      </c>
      <c r="DT32" s="97">
        <f>Seniori!DT20</f>
        <v>0</v>
      </c>
      <c r="DU32" s="97">
        <f>Seniori!DU20</f>
        <v>0</v>
      </c>
      <c r="DV32" s="97">
        <f>Seniori!DV20</f>
        <v>0</v>
      </c>
      <c r="DW32" s="97">
        <f>Seniori!DW20</f>
        <v>0</v>
      </c>
      <c r="DX32" s="97">
        <f>Seniori!DX20</f>
        <v>0</v>
      </c>
      <c r="DY32" s="97">
        <f>Seniori!DY20</f>
        <v>0</v>
      </c>
      <c r="DZ32" s="97">
        <f>Seniori!DZ20</f>
        <v>0</v>
      </c>
      <c r="EA32" s="97">
        <f>Seniori!EA20</f>
        <v>0</v>
      </c>
      <c r="EB32" s="97">
        <f>Seniori!EB20</f>
        <v>0</v>
      </c>
      <c r="EC32" s="97">
        <f>Seniori!EC20</f>
        <v>0</v>
      </c>
      <c r="ED32" s="97">
        <f>Seniori!ED20</f>
        <v>0</v>
      </c>
      <c r="EE32" s="97">
        <f>Seniori!EE20</f>
        <v>0</v>
      </c>
      <c r="EF32" s="97">
        <f>Seniori!EF20</f>
        <v>0</v>
      </c>
      <c r="EG32" s="97">
        <f>Seniori!EG20</f>
        <v>0</v>
      </c>
      <c r="EH32" s="97">
        <f>Seniori!EH20</f>
        <v>0</v>
      </c>
      <c r="EI32" s="97">
        <f>Seniori!EI20</f>
        <v>0</v>
      </c>
      <c r="EJ32" s="97">
        <f>Seniori!EJ20</f>
        <v>0</v>
      </c>
      <c r="EK32" s="97">
        <f>Seniori!EK20</f>
        <v>0</v>
      </c>
      <c r="EL32" s="97">
        <f>Seniori!EL20</f>
        <v>0</v>
      </c>
      <c r="EM32" s="97">
        <f>Seniori!EM20</f>
        <v>0</v>
      </c>
      <c r="EN32" s="97">
        <f>Seniori!EN20</f>
        <v>0</v>
      </c>
      <c r="EO32" s="97">
        <f>Seniori!EO20</f>
        <v>0</v>
      </c>
      <c r="EP32" s="97">
        <f>Seniori!EP20</f>
        <v>0</v>
      </c>
      <c r="EQ32" s="97">
        <f>Seniori!EQ20</f>
        <v>0</v>
      </c>
      <c r="ER32" s="97">
        <f>Seniori!ER20</f>
        <v>0</v>
      </c>
      <c r="ES32" s="97">
        <f>Seniori!ES20</f>
        <v>0</v>
      </c>
      <c r="ET32" s="97">
        <f>Seniori!ET20</f>
        <v>0</v>
      </c>
      <c r="EU32" s="97">
        <f>Seniori!EU20</f>
        <v>0</v>
      </c>
      <c r="EV32" s="97">
        <f>Seniori!EV20</f>
        <v>0</v>
      </c>
      <c r="EW32" s="97">
        <f>Seniori!EW20</f>
        <v>0</v>
      </c>
      <c r="EX32" s="97">
        <f>Seniori!EX20</f>
        <v>0</v>
      </c>
      <c r="EY32" s="97">
        <f>Seniori!EY20</f>
        <v>0</v>
      </c>
      <c r="EZ32" s="97">
        <f>Seniori!EZ20</f>
        <v>7</v>
      </c>
      <c r="FA32" s="97">
        <f>Seniori!FA20</f>
        <v>0</v>
      </c>
      <c r="FB32" s="97">
        <f>Seniori!FB20</f>
        <v>0</v>
      </c>
      <c r="FC32" s="97">
        <f>Seniori!FC20</f>
        <v>0</v>
      </c>
      <c r="FD32" s="97">
        <f>Seniori!FD20</f>
        <v>0</v>
      </c>
      <c r="FE32" s="97">
        <f>Seniori!FE20</f>
        <v>0</v>
      </c>
      <c r="FF32" s="97">
        <f>Seniori!FF20</f>
        <v>0</v>
      </c>
      <c r="FG32" s="97">
        <f>Seniori!FG20</f>
        <v>0</v>
      </c>
      <c r="FH32" s="97">
        <f>Seniori!FH20</f>
        <v>0</v>
      </c>
      <c r="FI32" s="97">
        <f>Seniori!FI20</f>
        <v>0</v>
      </c>
      <c r="FJ32" s="97">
        <f>Seniori!FJ20</f>
        <v>0</v>
      </c>
      <c r="FK32" s="97">
        <f>Seniori!FK20</f>
        <v>0</v>
      </c>
      <c r="FL32" s="97">
        <f>Seniori!FL20</f>
        <v>0</v>
      </c>
      <c r="FM32" s="97">
        <f>Seniori!FM20</f>
        <v>0</v>
      </c>
      <c r="FN32" s="97">
        <f>Seniori!FN20</f>
        <v>0</v>
      </c>
      <c r="FO32" s="97">
        <f>Seniori!FO20</f>
        <v>0</v>
      </c>
      <c r="FP32" s="97">
        <f>Seniori!FP20</f>
        <v>0</v>
      </c>
      <c r="FQ32" s="97">
        <f>Seniori!FQ20</f>
        <v>0</v>
      </c>
      <c r="FR32" s="97">
        <f>Seniori!FR20</f>
        <v>0</v>
      </c>
      <c r="FS32" s="97">
        <f>Seniori!FS20</f>
        <v>0</v>
      </c>
      <c r="FT32" s="97">
        <f>Seniori!FT20</f>
        <v>0</v>
      </c>
      <c r="FU32" s="97">
        <f>Seniori!FU20</f>
        <v>0</v>
      </c>
      <c r="FV32" s="97">
        <f>Seniori!FV20</f>
        <v>0</v>
      </c>
      <c r="FW32" s="97">
        <f>Seniori!FW20</f>
        <v>0</v>
      </c>
      <c r="FX32" s="97">
        <f>Seniori!FX20</f>
        <v>0</v>
      </c>
      <c r="FY32" s="97">
        <f>Seniori!FY20</f>
        <v>0</v>
      </c>
      <c r="FZ32" s="97">
        <f>Seniori!FZ20</f>
        <v>0</v>
      </c>
      <c r="GA32" s="97">
        <f>Seniori!GA20</f>
        <v>0</v>
      </c>
      <c r="GB32" s="97">
        <f>Seniori!GB20</f>
        <v>0</v>
      </c>
      <c r="GC32" s="97">
        <f>Seniori!GC20</f>
        <v>0</v>
      </c>
      <c r="GD32" s="97">
        <f>Seniori!GD20</f>
        <v>0</v>
      </c>
      <c r="GE32" s="97">
        <f>Seniori!GE20</f>
        <v>0</v>
      </c>
      <c r="GF32" s="97">
        <f>Seniori!GF20</f>
        <v>0</v>
      </c>
      <c r="GG32" s="97">
        <f>Seniori!GG20</f>
        <v>0</v>
      </c>
      <c r="GH32" s="97">
        <f>Seniori!GH20</f>
        <v>0</v>
      </c>
      <c r="GI32" s="97">
        <f>Seniori!GI20</f>
        <v>0</v>
      </c>
      <c r="GJ32" s="97">
        <f>Seniori!GJ20</f>
        <v>0</v>
      </c>
      <c r="GK32" s="97">
        <f>Seniori!GK20</f>
        <v>0</v>
      </c>
      <c r="GL32" s="97">
        <f>Seniori!GL20</f>
        <v>0</v>
      </c>
      <c r="GM32" s="97">
        <f>Seniori!GM20</f>
        <v>0</v>
      </c>
      <c r="GN32" s="97">
        <f>Seniori!GN20</f>
        <v>0</v>
      </c>
      <c r="GO32" s="97">
        <f>Seniori!GO20</f>
        <v>0</v>
      </c>
      <c r="GP32" s="97">
        <f>Seniori!GP20</f>
        <v>0</v>
      </c>
      <c r="GQ32" s="97">
        <f>Seniori!GQ20</f>
        <v>0</v>
      </c>
      <c r="GR32" s="97">
        <f>Seniori!GR20</f>
        <v>0</v>
      </c>
      <c r="GS32" s="97">
        <f>Seniori!GS20</f>
        <v>0</v>
      </c>
      <c r="GT32" s="97">
        <f>Seniori!GT20</f>
        <v>0</v>
      </c>
      <c r="GU32" s="97">
        <f>Seniori!GU20</f>
        <v>0</v>
      </c>
      <c r="GV32" s="97">
        <f>Seniori!GV20</f>
        <v>0</v>
      </c>
      <c r="GW32" s="97">
        <f>Seniori!GW20</f>
        <v>0</v>
      </c>
      <c r="GX32" s="97">
        <f>Seniori!GX20</f>
        <v>0</v>
      </c>
      <c r="GY32" s="97">
        <f>Seniori!GY20</f>
        <v>0</v>
      </c>
      <c r="GZ32" s="97">
        <f>Seniori!GZ20</f>
        <v>0</v>
      </c>
      <c r="HA32" s="97">
        <f>Seniori!HA20</f>
        <v>0</v>
      </c>
      <c r="HB32" s="97">
        <f>Seniori!HB20</f>
        <v>0</v>
      </c>
      <c r="HC32" s="97">
        <f>Seniori!HC20</f>
        <v>0</v>
      </c>
      <c r="HD32" s="97">
        <f>Seniori!HD20</f>
        <v>0</v>
      </c>
      <c r="HE32" s="97">
        <f>Seniori!HE20</f>
        <v>0</v>
      </c>
      <c r="HF32" s="97">
        <f>Seniori!HF20</f>
        <v>0</v>
      </c>
      <c r="HG32" s="97">
        <f>Seniori!HG20</f>
        <v>0</v>
      </c>
      <c r="HH32" s="97">
        <f>Seniori!HH20</f>
        <v>0</v>
      </c>
      <c r="HI32" s="97">
        <f>Seniori!HI20</f>
        <v>0</v>
      </c>
      <c r="HJ32" s="97">
        <f>Seniori!HJ20</f>
        <v>0</v>
      </c>
      <c r="HK32" s="97">
        <f>Seniori!HK20</f>
        <v>0</v>
      </c>
      <c r="HL32" s="97">
        <f>Seniori!HL20</f>
        <v>0</v>
      </c>
      <c r="HM32" s="97">
        <f>Seniori!HM20</f>
        <v>0</v>
      </c>
      <c r="HN32" s="97">
        <f>Seniori!HN20</f>
        <v>0</v>
      </c>
      <c r="HO32" s="97">
        <f>Seniori!HO20</f>
        <v>0</v>
      </c>
      <c r="HP32" s="97">
        <f>Seniori!HP20</f>
        <v>0</v>
      </c>
      <c r="HQ32" s="97">
        <f>Seniori!HQ20</f>
        <v>0</v>
      </c>
      <c r="HR32" s="97">
        <f>Seniori!HR20</f>
        <v>0</v>
      </c>
      <c r="HS32" s="97">
        <f>Seniori!HS20</f>
        <v>0</v>
      </c>
      <c r="HT32" s="97">
        <f>Seniori!HT20</f>
        <v>0</v>
      </c>
      <c r="HU32" s="97">
        <f>Seniori!HU20</f>
        <v>0</v>
      </c>
      <c r="HV32" s="97">
        <f>Seniori!HV20</f>
        <v>0</v>
      </c>
      <c r="HW32" s="97">
        <f>Seniori!HW20</f>
        <v>0</v>
      </c>
      <c r="HX32" s="97">
        <f>Seniori!HX20</f>
        <v>0</v>
      </c>
      <c r="HY32" s="97">
        <f>Seniori!HY20</f>
        <v>0</v>
      </c>
      <c r="HZ32" s="97">
        <f>Seniori!HZ20</f>
        <v>0</v>
      </c>
      <c r="IA32" s="97">
        <f>Seniori!IA20</f>
        <v>0</v>
      </c>
      <c r="IB32" s="97">
        <f>Seniori!IB20</f>
        <v>0</v>
      </c>
      <c r="IC32" s="97">
        <f>Seniori!IC20</f>
        <v>0</v>
      </c>
      <c r="ID32" s="97">
        <f>Seniori!ID20</f>
        <v>0</v>
      </c>
      <c r="IE32" s="97">
        <f>Seniori!IE20</f>
        <v>0</v>
      </c>
      <c r="IF32" s="97">
        <f>Seniori!IF20</f>
        <v>0</v>
      </c>
      <c r="IG32" s="97">
        <f>Seniori!IG20</f>
        <v>0</v>
      </c>
      <c r="IH32" s="97">
        <f>Seniori!IH20</f>
        <v>0</v>
      </c>
      <c r="II32" s="97">
        <f>Seniori!II20</f>
        <v>0</v>
      </c>
      <c r="IJ32" s="97">
        <f>Seniori!IJ20</f>
        <v>0</v>
      </c>
      <c r="IK32" s="97">
        <f>Seniori!IK20</f>
        <v>0</v>
      </c>
      <c r="IL32" s="97">
        <f>Seniori!IL20</f>
        <v>0</v>
      </c>
      <c r="IM32" s="97">
        <f>Seniori!IM20</f>
        <v>0</v>
      </c>
      <c r="IN32" s="97">
        <f>Seniori!IN20</f>
        <v>0</v>
      </c>
      <c r="IO32" s="97">
        <f>Seniori!IO20</f>
        <v>0</v>
      </c>
      <c r="IP32" s="97">
        <f>Seniori!IP20</f>
        <v>0</v>
      </c>
      <c r="IQ32" s="97">
        <f>Seniori!IQ20</f>
        <v>0</v>
      </c>
      <c r="IR32" s="97">
        <f>Seniori!IR20</f>
        <v>0</v>
      </c>
      <c r="IS32" s="97">
        <f>Seniori!IS20</f>
        <v>0</v>
      </c>
      <c r="IT32" s="97">
        <f>Seniori!IT20</f>
        <v>0</v>
      </c>
      <c r="IU32" s="97">
        <f>Seniori!IU20</f>
        <v>0</v>
      </c>
      <c r="IV32" s="97">
        <f>Seniori!IV20</f>
        <v>0</v>
      </c>
      <c r="IW32" s="97">
        <f>Seniori!IW20</f>
        <v>0</v>
      </c>
      <c r="IX32" s="97">
        <f>Seniori!IX20</f>
        <v>0</v>
      </c>
      <c r="IY32" s="97">
        <f>Seniori!IY20</f>
        <v>0</v>
      </c>
      <c r="IZ32" s="97">
        <f>Seniori!IZ20</f>
        <v>0</v>
      </c>
      <c r="JA32" s="97">
        <f>Seniori!JA20</f>
        <v>0</v>
      </c>
      <c r="JB32" s="97">
        <f>Seniori!JB20</f>
        <v>0</v>
      </c>
      <c r="JC32" s="97">
        <f>Seniori!JC20</f>
        <v>0</v>
      </c>
      <c r="JD32" s="97">
        <f>Seniori!JD20</f>
        <v>0</v>
      </c>
      <c r="JE32" s="97">
        <f>Seniori!JE20</f>
        <v>0</v>
      </c>
      <c r="JF32" s="97">
        <f>Seniori!JF20</f>
        <v>0</v>
      </c>
      <c r="JG32" s="97">
        <f>Seniori!JG20</f>
        <v>0</v>
      </c>
      <c r="JH32" s="97">
        <f>Seniori!JH20</f>
        <v>0</v>
      </c>
      <c r="JI32" s="97">
        <f>Seniori!JI20</f>
        <v>0</v>
      </c>
      <c r="JJ32" s="97">
        <f>Seniori!JJ20</f>
        <v>0</v>
      </c>
      <c r="JK32" s="97">
        <f>Seniori!JK20</f>
        <v>0</v>
      </c>
      <c r="JL32" s="97">
        <f>Seniori!JL20</f>
        <v>0</v>
      </c>
      <c r="JM32" s="97">
        <f>Seniori!JM20</f>
        <v>0</v>
      </c>
      <c r="JN32" s="97">
        <f>Seniori!JN20</f>
        <v>0</v>
      </c>
      <c r="JO32" s="97">
        <f>Seniori!JO20</f>
        <v>0</v>
      </c>
      <c r="JP32" s="97">
        <f>Seniori!JP20</f>
        <v>0</v>
      </c>
      <c r="JQ32" s="97">
        <f>Seniori!JQ20</f>
        <v>0</v>
      </c>
      <c r="JR32" s="97">
        <f>Seniori!JR20</f>
        <v>0</v>
      </c>
      <c r="JS32" s="97">
        <f>Seniori!JS20</f>
        <v>0</v>
      </c>
      <c r="JT32" s="97">
        <f>Seniori!JT20</f>
        <v>0</v>
      </c>
      <c r="JU32" s="97">
        <f>Seniori!JU20</f>
        <v>0</v>
      </c>
      <c r="JV32" s="97">
        <f>Seniori!JV20</f>
        <v>0</v>
      </c>
      <c r="JW32" s="97">
        <f>Seniori!JW20</f>
        <v>0</v>
      </c>
      <c r="JX32" s="97">
        <f>Seniori!JX20</f>
        <v>0</v>
      </c>
      <c r="JY32" s="97">
        <f>Seniori!JY20</f>
        <v>0</v>
      </c>
      <c r="JZ32" s="97">
        <f>Seniori!JZ20</f>
        <v>0</v>
      </c>
      <c r="KA32" s="97">
        <f>Seniori!KA20</f>
        <v>0</v>
      </c>
      <c r="KB32" s="97">
        <f>Seniori!KB20</f>
        <v>0</v>
      </c>
      <c r="KC32" s="97">
        <f>Seniori!KC20</f>
        <v>0</v>
      </c>
      <c r="KD32" s="97">
        <f>Seniori!KD20</f>
        <v>0</v>
      </c>
      <c r="KE32" s="97">
        <f>Seniori!KE20</f>
        <v>0</v>
      </c>
      <c r="KF32" s="97">
        <f>Seniori!KF20</f>
        <v>0</v>
      </c>
      <c r="KG32" s="97">
        <f>Seniori!KG20</f>
        <v>0</v>
      </c>
      <c r="KH32" s="97">
        <f>Seniori!KH20</f>
        <v>0</v>
      </c>
      <c r="KI32" s="97">
        <f>Seniori!KI20</f>
        <v>0</v>
      </c>
      <c r="KJ32" s="97">
        <f>Seniori!KJ20</f>
        <v>0</v>
      </c>
      <c r="KK32" s="97">
        <f>Seniori!KK20</f>
        <v>0</v>
      </c>
      <c r="KL32" s="97">
        <f>Seniori!KL20</f>
        <v>0</v>
      </c>
      <c r="KM32" s="97">
        <f>Seniori!KM20</f>
        <v>0</v>
      </c>
      <c r="KN32" s="97">
        <f>Seniori!KN20</f>
        <v>0</v>
      </c>
      <c r="KO32" s="97">
        <f>Seniori!KO20</f>
        <v>0</v>
      </c>
      <c r="KP32" s="97">
        <f>Seniori!KP20</f>
        <v>0</v>
      </c>
      <c r="KQ32" s="97">
        <f>Seniori!KQ20</f>
        <v>0</v>
      </c>
      <c r="KR32" s="97">
        <f>Seniori!KR20</f>
        <v>0</v>
      </c>
      <c r="KS32" s="97">
        <f>Seniori!KS20</f>
        <v>0</v>
      </c>
      <c r="KT32" s="97">
        <f>Seniori!KT20</f>
        <v>0</v>
      </c>
      <c r="KU32" s="97">
        <f>Seniori!KU20</f>
        <v>0</v>
      </c>
      <c r="KV32" s="97">
        <f>Seniori!KV20</f>
        <v>0</v>
      </c>
      <c r="KW32" s="97">
        <f>Seniori!KW20</f>
        <v>0</v>
      </c>
      <c r="KX32" s="97">
        <f>Seniori!KX20</f>
        <v>0</v>
      </c>
      <c r="KY32" s="97">
        <f>Seniori!KY20</f>
        <v>0</v>
      </c>
      <c r="KZ32" s="97">
        <f>Seniori!KZ20</f>
        <v>0</v>
      </c>
      <c r="LA32" s="97">
        <f>Seniori!LA20</f>
        <v>0</v>
      </c>
      <c r="LB32" s="97">
        <f>Seniori!LB20</f>
        <v>0</v>
      </c>
      <c r="LC32" s="97">
        <f>Seniori!LC20</f>
        <v>0</v>
      </c>
      <c r="LD32" s="97">
        <f>Seniori!LD20</f>
        <v>0</v>
      </c>
      <c r="LE32" s="97">
        <f>Seniori!LE20</f>
        <v>0</v>
      </c>
      <c r="LF32" s="97">
        <f>Seniori!LF20</f>
        <v>0</v>
      </c>
      <c r="LG32" s="97">
        <f>Seniori!LG20</f>
        <v>0</v>
      </c>
      <c r="LH32" s="97">
        <f>Seniori!LH20</f>
        <v>0</v>
      </c>
      <c r="LI32" s="97">
        <f>Seniori!LI20</f>
        <v>0</v>
      </c>
      <c r="LJ32" s="97">
        <f>Seniori!LJ20</f>
        <v>0</v>
      </c>
      <c r="LK32" s="97">
        <f>Seniori!LK20</f>
        <v>0</v>
      </c>
      <c r="LL32" s="97">
        <f>Seniori!LL20</f>
        <v>0</v>
      </c>
      <c r="LM32" s="97">
        <f>Seniori!LM20</f>
        <v>0</v>
      </c>
      <c r="LN32" s="97">
        <f>Seniori!LN20</f>
        <v>0</v>
      </c>
      <c r="LO32" s="97">
        <f>Seniori!LO20</f>
        <v>0</v>
      </c>
      <c r="LP32" s="97">
        <f>Seniori!LP20</f>
        <v>0</v>
      </c>
      <c r="LQ32" s="97">
        <f>Seniori!LQ20</f>
        <v>0</v>
      </c>
      <c r="LR32" s="97">
        <f>Seniori!LR20</f>
        <v>0</v>
      </c>
      <c r="LS32" s="97">
        <f>Seniori!LS20</f>
        <v>0</v>
      </c>
      <c r="LT32" s="97">
        <f>Seniori!LT20</f>
        <v>0</v>
      </c>
      <c r="LU32" s="97">
        <f>Seniori!LU20</f>
        <v>0</v>
      </c>
      <c r="LV32" s="97">
        <f>Seniori!LV20</f>
        <v>0</v>
      </c>
      <c r="LW32" s="97">
        <f>Seniori!LW20</f>
        <v>0</v>
      </c>
      <c r="LX32" s="97">
        <f>Seniori!LX20</f>
        <v>0</v>
      </c>
      <c r="LY32" s="97">
        <f>Seniori!LY20</f>
        <v>0</v>
      </c>
      <c r="LZ32" s="97">
        <f>Seniori!LZ20</f>
        <v>0</v>
      </c>
      <c r="MA32" s="97">
        <f>Seniori!MA20</f>
        <v>0</v>
      </c>
      <c r="MB32" s="97">
        <f>Seniori!MB20</f>
        <v>0</v>
      </c>
      <c r="MC32" s="97">
        <f>Seniori!MC20</f>
        <v>0</v>
      </c>
      <c r="MD32" s="97">
        <f>Seniori!MD20</f>
        <v>0</v>
      </c>
      <c r="ME32" s="97">
        <f>Seniori!ME20</f>
        <v>0</v>
      </c>
      <c r="MF32" s="97">
        <f>Seniori!MF20</f>
        <v>0</v>
      </c>
      <c r="MG32" s="97">
        <f>Seniori!MG20</f>
        <v>0</v>
      </c>
      <c r="MH32" s="97">
        <f>Seniori!MH20</f>
        <v>0</v>
      </c>
      <c r="MI32" s="97">
        <f>Seniori!MI20</f>
        <v>0</v>
      </c>
      <c r="MJ32" s="97">
        <f>Seniori!MJ20</f>
        <v>0</v>
      </c>
      <c r="MK32" s="97">
        <f>Seniori!MK20</f>
        <v>0</v>
      </c>
      <c r="ML32" s="97">
        <f>Seniori!ML20</f>
        <v>0</v>
      </c>
      <c r="MM32" s="97">
        <f>Seniori!MM20</f>
        <v>0</v>
      </c>
      <c r="MN32" s="97">
        <f>Seniori!MN20</f>
        <v>0</v>
      </c>
      <c r="MO32" s="97">
        <f>Seniori!MO20</f>
        <v>0</v>
      </c>
      <c r="MP32" s="97">
        <f>Seniori!MP20</f>
        <v>0</v>
      </c>
      <c r="MQ32" s="97">
        <f>Seniori!MQ20</f>
        <v>0</v>
      </c>
      <c r="MR32" s="97">
        <f>Seniori!MR20</f>
        <v>0</v>
      </c>
      <c r="MS32" s="97">
        <f>Seniori!MS20</f>
        <v>0</v>
      </c>
      <c r="MT32" s="97">
        <f>Seniori!MT20</f>
        <v>0</v>
      </c>
      <c r="MU32" s="97">
        <f>Seniori!MU20</f>
        <v>0</v>
      </c>
      <c r="MV32" s="97">
        <f>Seniori!MV20</f>
        <v>0</v>
      </c>
      <c r="MW32" s="97">
        <f>Seniori!MW20</f>
        <v>0</v>
      </c>
      <c r="MX32" s="97">
        <f>Seniori!MX20</f>
        <v>0</v>
      </c>
      <c r="MY32" s="97">
        <f>Seniori!MY20</f>
        <v>0</v>
      </c>
      <c r="MZ32" s="97">
        <f>Seniori!MZ20</f>
        <v>0</v>
      </c>
      <c r="NA32" s="97">
        <f>Seniori!NA20</f>
        <v>0</v>
      </c>
      <c r="NB32" s="97">
        <f>Seniori!NB20</f>
        <v>0</v>
      </c>
      <c r="NC32" s="97">
        <f>Seniori!NC20</f>
        <v>0</v>
      </c>
      <c r="ND32" s="97">
        <f>Seniori!ND20</f>
        <v>0</v>
      </c>
      <c r="NE32" s="97">
        <f>Seniori!NE20</f>
        <v>0</v>
      </c>
      <c r="NF32" s="97">
        <f>Seniori!NF20</f>
        <v>0</v>
      </c>
      <c r="NG32" s="97">
        <f>Seniori!NG20</f>
        <v>0</v>
      </c>
      <c r="NH32" s="97">
        <f>Seniori!NH20</f>
        <v>0</v>
      </c>
      <c r="NI32" s="97">
        <f>Seniori!NI20</f>
        <v>0</v>
      </c>
      <c r="NJ32" s="97">
        <f>Seniori!NJ20</f>
        <v>0</v>
      </c>
      <c r="NK32" s="97">
        <f>Seniori!NK20</f>
        <v>0</v>
      </c>
      <c r="NL32" s="97">
        <f>Seniori!NL20</f>
        <v>0</v>
      </c>
      <c r="NM32" s="97">
        <f>Seniori!NM20</f>
        <v>0</v>
      </c>
      <c r="NN32" s="97">
        <f>Seniori!NN20</f>
        <v>0</v>
      </c>
      <c r="NO32" s="97">
        <f>Seniori!NO20</f>
        <v>0</v>
      </c>
      <c r="NP32" s="97">
        <f>Seniori!NP20</f>
        <v>0</v>
      </c>
      <c r="NQ32" s="97">
        <f>Seniori!NQ20</f>
        <v>0</v>
      </c>
      <c r="NR32" s="97">
        <f>Seniori!NR20</f>
        <v>0</v>
      </c>
      <c r="NS32" s="97">
        <f>Seniori!NS20</f>
        <v>0</v>
      </c>
      <c r="NT32" s="97">
        <f>Seniori!NT20</f>
        <v>0</v>
      </c>
      <c r="NU32" s="97">
        <f>Seniori!NU20</f>
        <v>0</v>
      </c>
      <c r="NV32" s="97">
        <f>Seniori!NV20</f>
        <v>0</v>
      </c>
      <c r="NW32" s="97">
        <f>Seniori!NW20</f>
        <v>0</v>
      </c>
      <c r="NX32" s="97">
        <f>Seniori!NX20</f>
        <v>0</v>
      </c>
      <c r="NY32" s="97">
        <f>Seniori!NY20</f>
        <v>0</v>
      </c>
      <c r="NZ32" s="97">
        <f>Seniori!NZ20</f>
        <v>0</v>
      </c>
      <c r="OA32" s="97">
        <f>Seniori!OA20</f>
        <v>0</v>
      </c>
      <c r="OB32" s="97">
        <f>Seniori!OB20</f>
        <v>0</v>
      </c>
      <c r="OC32" s="97">
        <f>Seniori!OC20</f>
        <v>0</v>
      </c>
      <c r="OD32" s="97">
        <f>Seniori!OD20</f>
        <v>0</v>
      </c>
      <c r="OE32" s="97">
        <f>Seniori!OE20</f>
        <v>0</v>
      </c>
      <c r="OF32" s="97">
        <f>Seniori!OF20</f>
        <v>0</v>
      </c>
      <c r="OG32" s="97">
        <f>Seniori!OG20</f>
        <v>0</v>
      </c>
      <c r="OH32" s="97">
        <f>Seniori!OH20</f>
        <v>0</v>
      </c>
      <c r="OI32" s="97">
        <f>Seniori!OI20</f>
        <v>0</v>
      </c>
      <c r="OJ32" s="97">
        <f>Seniori!OJ20</f>
        <v>0</v>
      </c>
      <c r="OK32" s="97">
        <f>Seniori!OK20</f>
        <v>0</v>
      </c>
      <c r="OL32" s="97">
        <f>Seniori!OL20</f>
        <v>0</v>
      </c>
      <c r="OM32" s="97">
        <f>Seniori!OM20</f>
        <v>0</v>
      </c>
      <c r="ON32" s="97">
        <f>Seniori!ON20</f>
        <v>0</v>
      </c>
      <c r="OO32" s="97">
        <f>Seniori!OO20</f>
        <v>0</v>
      </c>
      <c r="OP32" s="97">
        <f>Seniori!OP20</f>
        <v>0</v>
      </c>
      <c r="OQ32" s="97">
        <f>Seniori!OQ20</f>
        <v>0</v>
      </c>
      <c r="OR32" s="97">
        <f>Seniori!OR20</f>
        <v>0</v>
      </c>
      <c r="OS32" s="97">
        <f>Seniori!OS20</f>
        <v>0</v>
      </c>
      <c r="OT32" s="97">
        <f>Seniori!OT20</f>
        <v>0</v>
      </c>
      <c r="OU32" s="97">
        <f>Seniori!OU20</f>
        <v>0</v>
      </c>
      <c r="OV32" s="97">
        <f>Seniori!OV20</f>
        <v>0</v>
      </c>
      <c r="OW32" s="97">
        <f>Seniori!OW20</f>
        <v>0</v>
      </c>
      <c r="OX32" s="97">
        <f>Seniori!OX20</f>
        <v>0</v>
      </c>
      <c r="OY32" s="97">
        <f>Seniori!OY20</f>
        <v>0</v>
      </c>
      <c r="OZ32" s="97">
        <f>Seniori!OZ20</f>
        <v>0</v>
      </c>
      <c r="PA32" s="97">
        <f>Seniori!PA20</f>
        <v>0</v>
      </c>
      <c r="PB32" s="97">
        <f>Seniori!PB20</f>
        <v>0</v>
      </c>
      <c r="PC32" s="97">
        <f>Seniori!PC20</f>
        <v>0</v>
      </c>
      <c r="PD32" s="97">
        <f>Seniori!PD20</f>
        <v>0</v>
      </c>
      <c r="PE32" s="97">
        <f>Seniori!PE20</f>
        <v>0</v>
      </c>
      <c r="PF32" s="97">
        <f>Seniori!PF20</f>
        <v>0</v>
      </c>
      <c r="PG32" s="97">
        <f>Seniori!PG20</f>
        <v>0</v>
      </c>
      <c r="PH32" s="97">
        <f>Seniori!PH20</f>
        <v>0</v>
      </c>
      <c r="PI32" s="97">
        <f>Seniori!PI20</f>
        <v>0</v>
      </c>
      <c r="PJ32" s="97">
        <f>Seniori!PJ20</f>
        <v>0</v>
      </c>
      <c r="PK32" s="97">
        <f>Seniori!PK20</f>
        <v>0</v>
      </c>
      <c r="PL32" s="97">
        <f>Seniori!PL20</f>
        <v>0</v>
      </c>
      <c r="PM32" s="97">
        <f>Seniori!PM20</f>
        <v>0</v>
      </c>
      <c r="PN32" s="97">
        <f>Seniori!PN20</f>
        <v>0</v>
      </c>
      <c r="PO32" s="97">
        <f>Seniori!PO20</f>
        <v>0</v>
      </c>
      <c r="PP32" s="97">
        <f>Seniori!PP20</f>
        <v>0</v>
      </c>
      <c r="PQ32" s="97">
        <f>Seniori!PQ20</f>
        <v>0</v>
      </c>
      <c r="PR32" s="97">
        <f>Seniori!PR20</f>
        <v>0</v>
      </c>
      <c r="PS32" s="97">
        <f>Seniori!PS20</f>
        <v>0</v>
      </c>
      <c r="PT32" s="97">
        <f>Seniori!PT20</f>
        <v>0</v>
      </c>
      <c r="PU32" s="97">
        <f>Seniori!PU20</f>
        <v>0</v>
      </c>
      <c r="PV32" s="97">
        <f>Seniori!PV20</f>
        <v>0</v>
      </c>
      <c r="PW32" s="97">
        <f>Seniori!PW20</f>
        <v>0</v>
      </c>
      <c r="PX32" s="97">
        <f>Seniori!PX20</f>
        <v>0</v>
      </c>
      <c r="PY32" s="97">
        <f>Seniori!PY20</f>
        <v>0</v>
      </c>
      <c r="PZ32" s="97">
        <f>Seniori!PZ20</f>
        <v>0</v>
      </c>
      <c r="QA32" s="97">
        <f>Seniori!QA20</f>
        <v>0</v>
      </c>
      <c r="QB32" s="97">
        <f>Seniori!QB20</f>
        <v>0</v>
      </c>
      <c r="QC32" s="97">
        <f>Seniori!QC20</f>
        <v>0</v>
      </c>
      <c r="QD32" s="97">
        <f>Seniori!QD20</f>
        <v>0</v>
      </c>
      <c r="QE32" s="97">
        <f>Seniori!QE20</f>
        <v>0</v>
      </c>
      <c r="QF32" s="97">
        <f>Seniori!QF20</f>
        <v>0</v>
      </c>
      <c r="QG32" s="97">
        <f>Seniori!QG20</f>
        <v>0</v>
      </c>
      <c r="QH32" s="97">
        <f>Seniori!QH20</f>
        <v>0</v>
      </c>
      <c r="QI32" s="97">
        <f>Seniori!QI20</f>
        <v>0</v>
      </c>
      <c r="QJ32" s="97">
        <f>Seniori!QJ20</f>
        <v>0</v>
      </c>
      <c r="QK32" s="97">
        <f>Seniori!QK20</f>
        <v>0</v>
      </c>
      <c r="QL32" s="97">
        <f>Seniori!QL20</f>
        <v>0</v>
      </c>
      <c r="QM32" s="97">
        <f>Seniori!QM20</f>
        <v>0</v>
      </c>
      <c r="QN32" s="97">
        <f>Seniori!QN20</f>
        <v>0</v>
      </c>
      <c r="QO32" s="97">
        <f>Seniori!QO20</f>
        <v>0</v>
      </c>
      <c r="QP32" s="97">
        <f>Seniori!QP20</f>
        <v>0</v>
      </c>
      <c r="QQ32" s="97">
        <f>Seniori!QQ20</f>
        <v>0</v>
      </c>
      <c r="QR32" s="97">
        <f>Seniori!QR20</f>
        <v>0</v>
      </c>
      <c r="QS32" s="97">
        <f>Seniori!QS20</f>
        <v>0</v>
      </c>
      <c r="QT32" s="97">
        <f>Seniori!QT20</f>
        <v>0</v>
      </c>
      <c r="QU32" s="97">
        <f>Seniori!QU20</f>
        <v>0</v>
      </c>
      <c r="QV32" s="97">
        <f>Seniori!QV20</f>
        <v>0</v>
      </c>
      <c r="QW32" s="97">
        <f>Seniori!QW20</f>
        <v>0</v>
      </c>
      <c r="QX32" s="97">
        <f>Seniori!QX20</f>
        <v>0</v>
      </c>
      <c r="QY32" s="97">
        <f>Seniori!QY20</f>
        <v>0</v>
      </c>
      <c r="QZ32" s="97">
        <f>Seniori!QZ20</f>
        <v>0</v>
      </c>
      <c r="RA32" s="97">
        <f>Seniori!RA20</f>
        <v>0</v>
      </c>
      <c r="RB32" s="97">
        <f>Seniori!RB20</f>
        <v>0</v>
      </c>
      <c r="RC32" s="97">
        <f>Seniori!RC20</f>
        <v>0</v>
      </c>
      <c r="RD32" s="97">
        <f>Seniori!RD20</f>
        <v>0</v>
      </c>
      <c r="RE32" s="97">
        <f>Seniori!RE20</f>
        <v>0</v>
      </c>
      <c r="RF32" s="97">
        <f>Seniori!RF20</f>
        <v>0</v>
      </c>
      <c r="RG32" s="97">
        <f>Seniori!RG20</f>
        <v>0</v>
      </c>
      <c r="RH32" s="97">
        <f>Seniori!RH20</f>
        <v>0</v>
      </c>
      <c r="RI32" s="97">
        <f>Seniori!RI20</f>
        <v>0</v>
      </c>
      <c r="RJ32" s="97">
        <f>Seniori!RJ20</f>
        <v>0</v>
      </c>
      <c r="RK32" s="97">
        <f>Seniori!RK20</f>
        <v>0</v>
      </c>
      <c r="RL32" s="97">
        <f>Seniori!RL20</f>
        <v>0</v>
      </c>
      <c r="RM32" s="97">
        <f>Seniori!RM20</f>
        <v>0</v>
      </c>
      <c r="RN32" s="97">
        <f>Seniori!RN20</f>
        <v>0</v>
      </c>
      <c r="RO32" s="97">
        <f>Seniori!RO20</f>
        <v>0</v>
      </c>
      <c r="RP32" s="97">
        <f>Seniori!RP20</f>
        <v>0</v>
      </c>
      <c r="RQ32" s="97">
        <f>Seniori!RQ20</f>
        <v>0</v>
      </c>
      <c r="RR32" s="97">
        <f>Seniori!RR20</f>
        <v>0</v>
      </c>
      <c r="RS32" s="97">
        <f>Seniori!RS20</f>
        <v>0</v>
      </c>
      <c r="RT32" s="97">
        <f>Seniori!RT20</f>
        <v>0</v>
      </c>
      <c r="RU32" s="97">
        <f>Seniori!RU20</f>
        <v>0</v>
      </c>
      <c r="RV32" s="97">
        <f>Seniori!RV20</f>
        <v>0</v>
      </c>
      <c r="RW32" s="97">
        <f>Seniori!RW20</f>
        <v>0</v>
      </c>
      <c r="RX32" s="97">
        <f>Seniori!RX20</f>
        <v>0</v>
      </c>
      <c r="RY32" s="97">
        <f>Seniori!RY20</f>
        <v>0</v>
      </c>
      <c r="RZ32" s="97">
        <f>Seniori!RZ20</f>
        <v>0</v>
      </c>
      <c r="SA32" s="97">
        <f>Seniori!SA20</f>
        <v>0</v>
      </c>
      <c r="SB32" s="97">
        <f>Seniori!SB20</f>
        <v>0</v>
      </c>
      <c r="SC32" s="97">
        <f>Seniori!SC20</f>
        <v>0</v>
      </c>
      <c r="SD32" s="97">
        <f>Seniori!SD20</f>
        <v>0</v>
      </c>
      <c r="SE32" s="97">
        <f>Seniori!SE20</f>
        <v>0</v>
      </c>
      <c r="SF32" s="97">
        <f>Seniori!SF20</f>
        <v>0</v>
      </c>
      <c r="SG32" s="97">
        <f>Seniori!SG20</f>
        <v>0</v>
      </c>
      <c r="SH32" s="97">
        <f>Seniori!SH20</f>
        <v>0</v>
      </c>
      <c r="SI32" s="97">
        <f>Seniori!SI20</f>
        <v>0</v>
      </c>
      <c r="SJ32" s="97">
        <f>Seniori!SJ20</f>
        <v>0</v>
      </c>
      <c r="SK32" s="97">
        <f>Seniori!SK20</f>
        <v>0</v>
      </c>
      <c r="SL32" s="97">
        <f>Seniori!SL20</f>
        <v>0</v>
      </c>
      <c r="SM32" s="97">
        <f>Seniori!SM20</f>
        <v>0</v>
      </c>
      <c r="SN32" s="97">
        <f>Seniori!SN20</f>
        <v>0</v>
      </c>
      <c r="SO32" s="97">
        <f>Seniori!SO20</f>
        <v>0</v>
      </c>
      <c r="SP32" s="97">
        <f>Seniori!SP20</f>
        <v>0</v>
      </c>
      <c r="SQ32" s="97">
        <f>Seniori!SQ20</f>
        <v>0</v>
      </c>
      <c r="SR32" s="97">
        <f>Seniori!SR20</f>
        <v>0</v>
      </c>
      <c r="SS32" s="97">
        <f>Seniori!SS20</f>
        <v>0</v>
      </c>
      <c r="ST32" s="97">
        <f>Seniori!ST20</f>
        <v>0</v>
      </c>
      <c r="SU32" s="97">
        <f>Seniori!SU20</f>
        <v>0</v>
      </c>
      <c r="SV32" s="97">
        <f>Seniori!SV20</f>
        <v>0</v>
      </c>
      <c r="SW32" s="97">
        <f>Seniori!SW20</f>
        <v>0</v>
      </c>
      <c r="SX32" s="97">
        <f>Seniori!SX20</f>
        <v>0</v>
      </c>
      <c r="SY32" s="97">
        <f>Seniori!SY20</f>
        <v>0</v>
      </c>
      <c r="SZ32" s="97">
        <f>Seniori!SZ20</f>
        <v>0</v>
      </c>
      <c r="TA32" s="97">
        <f>Seniori!TA20</f>
        <v>0</v>
      </c>
      <c r="TB32" s="97">
        <f>Seniori!TB20</f>
        <v>0</v>
      </c>
    </row>
    <row r="33" spans="1:522" s="101" customFormat="1" ht="18" customHeight="1" x14ac:dyDescent="0.2">
      <c r="A33" s="12">
        <v>22</v>
      </c>
      <c r="B33" s="11" t="s">
        <v>284</v>
      </c>
      <c r="C33" s="1">
        <v>12296</v>
      </c>
      <c r="D33" s="12">
        <v>2019</v>
      </c>
      <c r="E33" s="4" t="s">
        <v>36</v>
      </c>
      <c r="F33" s="9">
        <v>7998</v>
      </c>
      <c r="G33" s="9" t="s">
        <v>96</v>
      </c>
      <c r="H33" s="4" t="s">
        <v>46</v>
      </c>
      <c r="I33" s="1">
        <f>SUM(K33:TB33)</f>
        <v>13</v>
      </c>
      <c r="J33" s="12">
        <f>Tabuľka311[[#This Row],[Stĺpec9]]</f>
        <v>13</v>
      </c>
      <c r="K33" s="97">
        <f>Seniori!K52</f>
        <v>0</v>
      </c>
      <c r="L33" s="97">
        <f>Seniori!L52</f>
        <v>0</v>
      </c>
      <c r="M33" s="97">
        <f>Seniori!M52</f>
        <v>0</v>
      </c>
      <c r="N33" s="97">
        <f>Seniori!N52</f>
        <v>0</v>
      </c>
      <c r="O33" s="97">
        <f>Seniori!O52</f>
        <v>0</v>
      </c>
      <c r="P33" s="97">
        <f>Seniori!P52</f>
        <v>0</v>
      </c>
      <c r="Q33" s="97">
        <f>Seniori!Q52</f>
        <v>0</v>
      </c>
      <c r="R33" s="97">
        <f>Seniori!R52</f>
        <v>0</v>
      </c>
      <c r="S33" s="97">
        <f>Seniori!S52</f>
        <v>0</v>
      </c>
      <c r="T33" s="97">
        <f>Seniori!T52</f>
        <v>0</v>
      </c>
      <c r="U33" s="97">
        <f>Seniori!U52</f>
        <v>0</v>
      </c>
      <c r="V33" s="97">
        <f>Seniori!V52</f>
        <v>0</v>
      </c>
      <c r="W33" s="97">
        <f>Seniori!W52</f>
        <v>0</v>
      </c>
      <c r="X33" s="97">
        <f>Seniori!X52</f>
        <v>0</v>
      </c>
      <c r="Y33" s="97">
        <f>Seniori!Y52</f>
        <v>0</v>
      </c>
      <c r="Z33" s="97">
        <f>Seniori!Z52</f>
        <v>0</v>
      </c>
      <c r="AA33" s="97">
        <f>Seniori!AA52</f>
        <v>0</v>
      </c>
      <c r="AB33" s="97">
        <f>Seniori!AB52</f>
        <v>0</v>
      </c>
      <c r="AC33" s="97">
        <f>Seniori!AC52</f>
        <v>0</v>
      </c>
      <c r="AD33" s="97">
        <f>Seniori!AD52</f>
        <v>0</v>
      </c>
      <c r="AE33" s="97">
        <f>Seniori!AE52</f>
        <v>0</v>
      </c>
      <c r="AF33" s="97">
        <f>Seniori!AF52</f>
        <v>0</v>
      </c>
      <c r="AG33" s="97">
        <f>Seniori!AG52</f>
        <v>0</v>
      </c>
      <c r="AH33" s="97">
        <f>Seniori!AH52</f>
        <v>0</v>
      </c>
      <c r="AI33" s="97">
        <f>Seniori!AI52</f>
        <v>0</v>
      </c>
      <c r="AJ33" s="97">
        <f>Seniori!AJ52</f>
        <v>0</v>
      </c>
      <c r="AK33" s="97">
        <f>Seniori!AK52</f>
        <v>0</v>
      </c>
      <c r="AL33" s="97">
        <f>Seniori!AL52</f>
        <v>0</v>
      </c>
      <c r="AM33" s="97">
        <f>Seniori!AM52</f>
        <v>0</v>
      </c>
      <c r="AN33" s="97">
        <f>Seniori!AN52</f>
        <v>0</v>
      </c>
      <c r="AO33" s="97">
        <f>Seniori!AO52</f>
        <v>0</v>
      </c>
      <c r="AP33" s="97">
        <f>Seniori!AP52</f>
        <v>0</v>
      </c>
      <c r="AQ33" s="97">
        <f>Seniori!AQ52</f>
        <v>0</v>
      </c>
      <c r="AR33" s="97">
        <f>Seniori!AR52</f>
        <v>0</v>
      </c>
      <c r="AS33" s="97">
        <f>Seniori!AS52</f>
        <v>0</v>
      </c>
      <c r="AT33" s="97">
        <f>Seniori!AT52</f>
        <v>0</v>
      </c>
      <c r="AU33" s="97">
        <f>Seniori!AU52</f>
        <v>0</v>
      </c>
      <c r="AV33" s="97">
        <f>Seniori!AV52</f>
        <v>0</v>
      </c>
      <c r="AW33" s="97">
        <f>Seniori!AW52</f>
        <v>0</v>
      </c>
      <c r="AX33" s="97">
        <f>Seniori!AX52</f>
        <v>0</v>
      </c>
      <c r="AY33" s="97">
        <f>Seniori!AY52</f>
        <v>0</v>
      </c>
      <c r="AZ33" s="97">
        <f>Seniori!AZ52</f>
        <v>0</v>
      </c>
      <c r="BA33" s="97">
        <f>Seniori!BA52</f>
        <v>0</v>
      </c>
      <c r="BB33" s="97">
        <f>Seniori!BB52</f>
        <v>0</v>
      </c>
      <c r="BC33" s="97">
        <f>Seniori!BC52</f>
        <v>0</v>
      </c>
      <c r="BD33" s="97">
        <f>Seniori!BD52</f>
        <v>0</v>
      </c>
      <c r="BE33" s="97">
        <f>Seniori!BE52</f>
        <v>0</v>
      </c>
      <c r="BF33" s="97">
        <f>Seniori!BF52</f>
        <v>0</v>
      </c>
      <c r="BG33" s="97">
        <f>Seniori!BG52</f>
        <v>0</v>
      </c>
      <c r="BH33" s="97">
        <f>Seniori!BH52</f>
        <v>0</v>
      </c>
      <c r="BI33" s="97">
        <f>Seniori!BI52</f>
        <v>0</v>
      </c>
      <c r="BJ33" s="97">
        <f>Seniori!BJ52</f>
        <v>0</v>
      </c>
      <c r="BK33" s="97">
        <f>Seniori!BK52</f>
        <v>0</v>
      </c>
      <c r="BL33" s="97">
        <f>Seniori!BL52</f>
        <v>0</v>
      </c>
      <c r="BM33" s="97">
        <f>Seniori!BM52</f>
        <v>0</v>
      </c>
      <c r="BN33" s="97">
        <f>Seniori!BN52</f>
        <v>0</v>
      </c>
      <c r="BO33" s="97">
        <f>Seniori!BO52</f>
        <v>0</v>
      </c>
      <c r="BP33" s="97">
        <f>Seniori!BP52</f>
        <v>0</v>
      </c>
      <c r="BQ33" s="97">
        <f>Seniori!BQ52</f>
        <v>0</v>
      </c>
      <c r="BR33" s="97">
        <f>Seniori!BR52</f>
        <v>0</v>
      </c>
      <c r="BS33" s="97">
        <f>Seniori!BS52</f>
        <v>0</v>
      </c>
      <c r="BT33" s="97">
        <f>Seniori!BT52</f>
        <v>0</v>
      </c>
      <c r="BU33" s="97">
        <f>Seniori!BU52</f>
        <v>0</v>
      </c>
      <c r="BV33" s="97">
        <f>Seniori!BV52</f>
        <v>0</v>
      </c>
      <c r="BW33" s="97">
        <f>Seniori!BW52</f>
        <v>0</v>
      </c>
      <c r="BX33" s="97">
        <f>Seniori!BX52</f>
        <v>0</v>
      </c>
      <c r="BY33" s="97">
        <f>Seniori!BY52</f>
        <v>0</v>
      </c>
      <c r="BZ33" s="97">
        <f>Seniori!BZ52</f>
        <v>0</v>
      </c>
      <c r="CA33" s="97">
        <f>Seniori!CA52</f>
        <v>0</v>
      </c>
      <c r="CB33" s="97" t="s">
        <v>709</v>
      </c>
      <c r="CC33" s="97">
        <f>Seniori!CC52</f>
        <v>5</v>
      </c>
      <c r="CD33" s="97">
        <f>Seniori!CD52</f>
        <v>0</v>
      </c>
      <c r="CE33" s="97">
        <f>Seniori!CE52</f>
        <v>0</v>
      </c>
      <c r="CF33" s="97">
        <f>Seniori!CF52</f>
        <v>0</v>
      </c>
      <c r="CG33" s="97">
        <f>Seniori!CG52</f>
        <v>0</v>
      </c>
      <c r="CH33" s="97">
        <f>Seniori!CH52</f>
        <v>0</v>
      </c>
      <c r="CI33" s="97">
        <f>Seniori!CI52</f>
        <v>0</v>
      </c>
      <c r="CJ33" s="97">
        <f>Seniori!CJ52</f>
        <v>0</v>
      </c>
      <c r="CK33" s="97" t="s">
        <v>709</v>
      </c>
      <c r="CL33" s="97">
        <f>Seniori!CL52</f>
        <v>0</v>
      </c>
      <c r="CM33" s="97">
        <f>Seniori!CM52</f>
        <v>8</v>
      </c>
      <c r="CN33" s="97">
        <f>Seniori!CN52</f>
        <v>0</v>
      </c>
      <c r="CO33" s="97">
        <f>Seniori!CO52</f>
        <v>0</v>
      </c>
      <c r="CP33" s="97">
        <f>Seniori!CP52</f>
        <v>0</v>
      </c>
      <c r="CQ33" s="97">
        <f>Seniori!CQ52</f>
        <v>0</v>
      </c>
      <c r="CR33" s="97">
        <f>Seniori!CR52</f>
        <v>0</v>
      </c>
      <c r="CS33" s="97">
        <f>Seniori!CS52</f>
        <v>0</v>
      </c>
      <c r="CT33" s="97">
        <f>Seniori!CT52</f>
        <v>0</v>
      </c>
      <c r="CU33" s="97">
        <f>Seniori!CU52</f>
        <v>0</v>
      </c>
      <c r="CV33" s="97">
        <f>Seniori!CV52</f>
        <v>0</v>
      </c>
      <c r="CW33" s="97">
        <f>Seniori!CW52</f>
        <v>0</v>
      </c>
      <c r="CX33" s="97">
        <f>Seniori!CX52</f>
        <v>0</v>
      </c>
      <c r="CY33" s="97">
        <f>Seniori!CY52</f>
        <v>0</v>
      </c>
      <c r="CZ33" s="97">
        <f>Seniori!CZ52</f>
        <v>0</v>
      </c>
      <c r="DA33" s="97">
        <f>Seniori!DA52</f>
        <v>0</v>
      </c>
      <c r="DB33" s="97">
        <f>Seniori!DB52</f>
        <v>0</v>
      </c>
      <c r="DC33" s="97">
        <f>Seniori!DC52</f>
        <v>0</v>
      </c>
      <c r="DD33" s="97">
        <f>Seniori!DD52</f>
        <v>0</v>
      </c>
      <c r="DE33" s="97">
        <f>Seniori!DE52</f>
        <v>0</v>
      </c>
      <c r="DF33" s="97">
        <f>Seniori!DF52</f>
        <v>0</v>
      </c>
      <c r="DG33" s="97">
        <f>Seniori!DG52</f>
        <v>0</v>
      </c>
      <c r="DH33" s="97">
        <f>Seniori!DH52</f>
        <v>0</v>
      </c>
      <c r="DI33" s="97">
        <f>Seniori!DI52</f>
        <v>0</v>
      </c>
      <c r="DJ33" s="97">
        <f>Seniori!DJ52</f>
        <v>0</v>
      </c>
      <c r="DK33" s="97">
        <f>Seniori!DK52</f>
        <v>0</v>
      </c>
      <c r="DL33" s="97">
        <f>Seniori!DL52</f>
        <v>0</v>
      </c>
      <c r="DM33" s="97">
        <f>Seniori!DM52</f>
        <v>0</v>
      </c>
      <c r="DN33" s="97">
        <f>Seniori!DN52</f>
        <v>0</v>
      </c>
      <c r="DO33" s="97">
        <f>Seniori!DO52</f>
        <v>0</v>
      </c>
      <c r="DP33" s="97">
        <f>Seniori!DP52</f>
        <v>0</v>
      </c>
      <c r="DQ33" s="97">
        <f>Seniori!DQ52</f>
        <v>0</v>
      </c>
      <c r="DR33" s="97">
        <f>Seniori!DR52</f>
        <v>0</v>
      </c>
      <c r="DS33" s="97">
        <f>Seniori!DS52</f>
        <v>0</v>
      </c>
      <c r="DT33" s="97">
        <f>Seniori!DT52</f>
        <v>0</v>
      </c>
      <c r="DU33" s="97">
        <f>Seniori!DU52</f>
        <v>0</v>
      </c>
      <c r="DV33" s="97">
        <f>Seniori!DV52</f>
        <v>0</v>
      </c>
      <c r="DW33" s="97">
        <f>Seniori!DW52</f>
        <v>0</v>
      </c>
      <c r="DX33" s="97">
        <f>Seniori!DX52</f>
        <v>0</v>
      </c>
      <c r="DY33" s="97">
        <f>Seniori!DY52</f>
        <v>0</v>
      </c>
      <c r="DZ33" s="97">
        <f>Seniori!DZ52</f>
        <v>0</v>
      </c>
      <c r="EA33" s="97">
        <f>Seniori!EA52</f>
        <v>0</v>
      </c>
      <c r="EB33" s="97">
        <f>Seniori!EB52</f>
        <v>0</v>
      </c>
      <c r="EC33" s="97">
        <f>Seniori!EC52</f>
        <v>0</v>
      </c>
      <c r="ED33" s="97">
        <f>Seniori!ED52</f>
        <v>0</v>
      </c>
      <c r="EE33" s="97">
        <f>Seniori!EE52</f>
        <v>0</v>
      </c>
      <c r="EF33" s="97">
        <f>Seniori!EF52</f>
        <v>0</v>
      </c>
      <c r="EG33" s="97">
        <f>Seniori!EG52</f>
        <v>0</v>
      </c>
      <c r="EH33" s="97">
        <f>Seniori!EH52</f>
        <v>0</v>
      </c>
      <c r="EI33" s="97">
        <f>Seniori!EI52</f>
        <v>0</v>
      </c>
      <c r="EJ33" s="97">
        <f>Seniori!EJ52</f>
        <v>0</v>
      </c>
      <c r="EK33" s="97">
        <f>Seniori!EK52</f>
        <v>0</v>
      </c>
      <c r="EL33" s="97">
        <f>Seniori!EL52</f>
        <v>0</v>
      </c>
      <c r="EM33" s="97">
        <f>Seniori!EM52</f>
        <v>0</v>
      </c>
      <c r="EN33" s="97">
        <f>Seniori!EN52</f>
        <v>0</v>
      </c>
      <c r="EO33" s="97">
        <f>Seniori!EO52</f>
        <v>0</v>
      </c>
      <c r="EP33" s="97">
        <f>Seniori!EP52</f>
        <v>0</v>
      </c>
      <c r="EQ33" s="97">
        <f>Seniori!EQ52</f>
        <v>0</v>
      </c>
      <c r="ER33" s="97">
        <f>Seniori!ER52</f>
        <v>0</v>
      </c>
      <c r="ES33" s="97">
        <f>Seniori!ES52</f>
        <v>0</v>
      </c>
      <c r="ET33" s="97">
        <f>Seniori!ET52</f>
        <v>0</v>
      </c>
      <c r="EU33" s="97">
        <f>Seniori!EU52</f>
        <v>0</v>
      </c>
      <c r="EV33" s="97">
        <f>Seniori!EV52</f>
        <v>0</v>
      </c>
      <c r="EW33" s="97">
        <f>Seniori!EW52</f>
        <v>0</v>
      </c>
      <c r="EX33" s="97">
        <f>Seniori!EX52</f>
        <v>0</v>
      </c>
      <c r="EY33" s="97">
        <f>Seniori!EY52</f>
        <v>0</v>
      </c>
      <c r="EZ33" s="97">
        <f>Seniori!EZ52</f>
        <v>0</v>
      </c>
      <c r="FA33" s="97">
        <f>Seniori!FA52</f>
        <v>0</v>
      </c>
      <c r="FB33" s="97">
        <f>Seniori!FB52</f>
        <v>0</v>
      </c>
      <c r="FC33" s="97">
        <f>Seniori!FC52</f>
        <v>0</v>
      </c>
      <c r="FD33" s="97">
        <f>Seniori!FD52</f>
        <v>0</v>
      </c>
      <c r="FE33" s="97">
        <f>Seniori!FE52</f>
        <v>0</v>
      </c>
      <c r="FF33" s="97">
        <f>Seniori!FF52</f>
        <v>0</v>
      </c>
      <c r="FG33" s="97">
        <f>Seniori!FG52</f>
        <v>0</v>
      </c>
      <c r="FH33" s="97">
        <f>Seniori!FH52</f>
        <v>0</v>
      </c>
      <c r="FI33" s="97">
        <f>Seniori!FI52</f>
        <v>0</v>
      </c>
      <c r="FJ33" s="97">
        <f>Seniori!FJ52</f>
        <v>0</v>
      </c>
      <c r="FK33" s="97">
        <f>Seniori!FK52</f>
        <v>0</v>
      </c>
      <c r="FL33" s="97">
        <f>Seniori!FL52</f>
        <v>0</v>
      </c>
      <c r="FM33" s="97">
        <f>Seniori!FM52</f>
        <v>0</v>
      </c>
      <c r="FN33" s="97">
        <f>Seniori!FN52</f>
        <v>0</v>
      </c>
      <c r="FO33" s="97">
        <f>Seniori!FO52</f>
        <v>0</v>
      </c>
      <c r="FP33" s="97">
        <f>Seniori!FP52</f>
        <v>0</v>
      </c>
      <c r="FQ33" s="97">
        <f>Seniori!FQ52</f>
        <v>0</v>
      </c>
      <c r="FR33" s="97">
        <f>Seniori!FR52</f>
        <v>0</v>
      </c>
      <c r="FS33" s="97">
        <f>Seniori!FS52</f>
        <v>0</v>
      </c>
      <c r="FT33" s="97">
        <f>Seniori!FT52</f>
        <v>0</v>
      </c>
      <c r="FU33" s="97">
        <f>Seniori!FU52</f>
        <v>0</v>
      </c>
      <c r="FV33" s="97">
        <f>Seniori!FV52</f>
        <v>0</v>
      </c>
      <c r="FW33" s="97">
        <f>Seniori!FW52</f>
        <v>0</v>
      </c>
      <c r="FX33" s="97">
        <f>Seniori!FX52</f>
        <v>0</v>
      </c>
      <c r="FY33" s="97">
        <f>Seniori!FY52</f>
        <v>0</v>
      </c>
      <c r="FZ33" s="97">
        <f>Seniori!FZ52</f>
        <v>0</v>
      </c>
      <c r="GA33" s="97">
        <f>Seniori!GA52</f>
        <v>0</v>
      </c>
      <c r="GB33" s="97">
        <f>Seniori!GB52</f>
        <v>0</v>
      </c>
      <c r="GC33" s="97">
        <f>Seniori!GC52</f>
        <v>0</v>
      </c>
      <c r="GD33" s="97">
        <f>Seniori!GD52</f>
        <v>0</v>
      </c>
      <c r="GE33" s="97">
        <f>Seniori!GE52</f>
        <v>0</v>
      </c>
      <c r="GF33" s="97">
        <f>Seniori!GF52</f>
        <v>0</v>
      </c>
      <c r="GG33" s="97">
        <f>Seniori!GG52</f>
        <v>0</v>
      </c>
      <c r="GH33" s="97">
        <f>Seniori!GH52</f>
        <v>0</v>
      </c>
      <c r="GI33" s="97">
        <f>Seniori!GI52</f>
        <v>0</v>
      </c>
      <c r="GJ33" s="97">
        <f>Seniori!GJ52</f>
        <v>0</v>
      </c>
      <c r="GK33" s="97">
        <f>Seniori!GK52</f>
        <v>0</v>
      </c>
      <c r="GL33" s="97">
        <f>Seniori!GL52</f>
        <v>0</v>
      </c>
      <c r="GM33" s="97">
        <f>Seniori!GM52</f>
        <v>0</v>
      </c>
      <c r="GN33" s="97">
        <f>Seniori!GN52</f>
        <v>0</v>
      </c>
      <c r="GO33" s="97">
        <f>Seniori!GO52</f>
        <v>0</v>
      </c>
      <c r="GP33" s="97">
        <f>Seniori!GP52</f>
        <v>0</v>
      </c>
      <c r="GQ33" s="97">
        <f>Seniori!GQ52</f>
        <v>0</v>
      </c>
      <c r="GR33" s="97">
        <f>Seniori!GR52</f>
        <v>0</v>
      </c>
      <c r="GS33" s="97">
        <f>Seniori!GS52</f>
        <v>0</v>
      </c>
      <c r="GT33" s="97">
        <f>Seniori!GT52</f>
        <v>0</v>
      </c>
      <c r="GU33" s="97">
        <f>Seniori!GU52</f>
        <v>0</v>
      </c>
      <c r="GV33" s="97">
        <f>Seniori!GV52</f>
        <v>0</v>
      </c>
      <c r="GW33" s="97">
        <f>Seniori!GW52</f>
        <v>0</v>
      </c>
      <c r="GX33" s="97">
        <f>Seniori!GX52</f>
        <v>0</v>
      </c>
      <c r="GY33" s="97">
        <f>Seniori!GY52</f>
        <v>0</v>
      </c>
      <c r="GZ33" s="97">
        <f>Seniori!GZ52</f>
        <v>0</v>
      </c>
      <c r="HA33" s="97">
        <f>Seniori!HA52</f>
        <v>0</v>
      </c>
      <c r="HB33" s="97">
        <f>Seniori!HB52</f>
        <v>0</v>
      </c>
      <c r="HC33" s="97">
        <f>Seniori!HC52</f>
        <v>0</v>
      </c>
      <c r="HD33" s="97">
        <f>Seniori!HD52</f>
        <v>0</v>
      </c>
      <c r="HE33" s="97">
        <f>Seniori!HE52</f>
        <v>0</v>
      </c>
      <c r="HF33" s="97">
        <f>Seniori!HF52</f>
        <v>0</v>
      </c>
      <c r="HG33" s="97">
        <f>Seniori!HG52</f>
        <v>0</v>
      </c>
      <c r="HH33" s="97">
        <f>Seniori!HH52</f>
        <v>0</v>
      </c>
      <c r="HI33" s="97">
        <f>Seniori!HI52</f>
        <v>0</v>
      </c>
      <c r="HJ33" s="97">
        <f>Seniori!HJ52</f>
        <v>0</v>
      </c>
      <c r="HK33" s="97">
        <f>Seniori!HK52</f>
        <v>0</v>
      </c>
      <c r="HL33" s="97">
        <f>Seniori!HL52</f>
        <v>0</v>
      </c>
      <c r="HM33" s="97">
        <f>Seniori!HM52</f>
        <v>0</v>
      </c>
      <c r="HN33" s="97">
        <f>Seniori!HN52</f>
        <v>0</v>
      </c>
      <c r="HO33" s="97">
        <f>Seniori!HO52</f>
        <v>0</v>
      </c>
      <c r="HP33" s="97">
        <f>Seniori!HP52</f>
        <v>0</v>
      </c>
      <c r="HQ33" s="97">
        <f>Seniori!HQ52</f>
        <v>0</v>
      </c>
      <c r="HR33" s="97">
        <f>Seniori!HR52</f>
        <v>0</v>
      </c>
      <c r="HS33" s="97">
        <f>Seniori!HS52</f>
        <v>0</v>
      </c>
      <c r="HT33" s="97">
        <f>Seniori!HT52</f>
        <v>0</v>
      </c>
      <c r="HU33" s="97">
        <f>Seniori!HU52</f>
        <v>0</v>
      </c>
      <c r="HV33" s="97">
        <f>Seniori!HV52</f>
        <v>0</v>
      </c>
      <c r="HW33" s="97">
        <f>Seniori!HW52</f>
        <v>0</v>
      </c>
      <c r="HX33" s="97">
        <f>Seniori!HX52</f>
        <v>0</v>
      </c>
      <c r="HY33" s="97">
        <f>Seniori!HY52</f>
        <v>0</v>
      </c>
      <c r="HZ33" s="97">
        <f>Seniori!HZ52</f>
        <v>0</v>
      </c>
      <c r="IA33" s="97">
        <f>Seniori!IA52</f>
        <v>0</v>
      </c>
      <c r="IB33" s="97">
        <f>Seniori!IB52</f>
        <v>0</v>
      </c>
      <c r="IC33" s="97">
        <f>Seniori!IC52</f>
        <v>0</v>
      </c>
      <c r="ID33" s="97">
        <f>Seniori!ID52</f>
        <v>0</v>
      </c>
      <c r="IE33" s="97">
        <f>Seniori!IE52</f>
        <v>0</v>
      </c>
      <c r="IF33" s="97">
        <f>Seniori!IF52</f>
        <v>0</v>
      </c>
      <c r="IG33" s="97">
        <f>Seniori!IG52</f>
        <v>0</v>
      </c>
      <c r="IH33" s="97">
        <f>Seniori!IH52</f>
        <v>0</v>
      </c>
      <c r="II33" s="97">
        <f>Seniori!II52</f>
        <v>0</v>
      </c>
      <c r="IJ33" s="97">
        <f>Seniori!IJ52</f>
        <v>0</v>
      </c>
      <c r="IK33" s="97">
        <f>Seniori!IK52</f>
        <v>0</v>
      </c>
      <c r="IL33" s="97">
        <f>Seniori!IL52</f>
        <v>0</v>
      </c>
      <c r="IM33" s="97">
        <f>Seniori!IM52</f>
        <v>0</v>
      </c>
      <c r="IN33" s="97">
        <f>Seniori!IN52</f>
        <v>0</v>
      </c>
      <c r="IO33" s="97">
        <f>Seniori!IO52</f>
        <v>0</v>
      </c>
      <c r="IP33" s="97">
        <f>Seniori!IP52</f>
        <v>0</v>
      </c>
      <c r="IQ33" s="97">
        <f>Seniori!IQ52</f>
        <v>0</v>
      </c>
      <c r="IR33" s="97">
        <f>Seniori!IR52</f>
        <v>0</v>
      </c>
      <c r="IS33" s="97">
        <f>Seniori!IS52</f>
        <v>0</v>
      </c>
      <c r="IT33" s="97">
        <f>Seniori!IT52</f>
        <v>0</v>
      </c>
      <c r="IU33" s="97">
        <f>Seniori!IU52</f>
        <v>0</v>
      </c>
      <c r="IV33" s="97">
        <f>Seniori!IV52</f>
        <v>0</v>
      </c>
      <c r="IW33" s="97">
        <f>Seniori!IW52</f>
        <v>0</v>
      </c>
      <c r="IX33" s="97">
        <f>Seniori!IX52</f>
        <v>0</v>
      </c>
      <c r="IY33" s="97">
        <f>Seniori!IY52</f>
        <v>0</v>
      </c>
      <c r="IZ33" s="97">
        <f>Seniori!IZ52</f>
        <v>0</v>
      </c>
      <c r="JA33" s="97">
        <f>Seniori!JA52</f>
        <v>0</v>
      </c>
      <c r="JB33" s="97">
        <f>Seniori!JB52</f>
        <v>0</v>
      </c>
      <c r="JC33" s="97">
        <f>Seniori!JC52</f>
        <v>0</v>
      </c>
      <c r="JD33" s="97">
        <f>Seniori!JD52</f>
        <v>0</v>
      </c>
      <c r="JE33" s="97">
        <f>Seniori!JE52</f>
        <v>0</v>
      </c>
      <c r="JF33" s="97">
        <f>Seniori!JF52</f>
        <v>0</v>
      </c>
      <c r="JG33" s="97">
        <f>Seniori!JG52</f>
        <v>0</v>
      </c>
      <c r="JH33" s="97">
        <f>Seniori!JH52</f>
        <v>0</v>
      </c>
      <c r="JI33" s="97">
        <f>Seniori!JI52</f>
        <v>0</v>
      </c>
      <c r="JJ33" s="97">
        <f>Seniori!JJ52</f>
        <v>0</v>
      </c>
      <c r="JK33" s="97">
        <f>Seniori!JK52</f>
        <v>0</v>
      </c>
      <c r="JL33" s="97">
        <f>Seniori!JL52</f>
        <v>0</v>
      </c>
      <c r="JM33" s="97">
        <f>Seniori!JM52</f>
        <v>0</v>
      </c>
      <c r="JN33" s="97">
        <f>Seniori!JN52</f>
        <v>0</v>
      </c>
      <c r="JO33" s="97">
        <f>Seniori!JO52</f>
        <v>0</v>
      </c>
      <c r="JP33" s="97">
        <f>Seniori!JP52</f>
        <v>0</v>
      </c>
      <c r="JQ33" s="97">
        <f>Seniori!JQ52</f>
        <v>0</v>
      </c>
      <c r="JR33" s="97">
        <f>Seniori!JR52</f>
        <v>0</v>
      </c>
      <c r="JS33" s="97">
        <f>Seniori!JS52</f>
        <v>0</v>
      </c>
      <c r="JT33" s="97">
        <f>Seniori!JT52</f>
        <v>0</v>
      </c>
      <c r="JU33" s="97">
        <f>Seniori!JU52</f>
        <v>0</v>
      </c>
      <c r="JV33" s="97">
        <f>Seniori!JV52</f>
        <v>0</v>
      </c>
      <c r="JW33" s="97">
        <f>Seniori!JW52</f>
        <v>0</v>
      </c>
      <c r="JX33" s="97">
        <f>Seniori!JX52</f>
        <v>0</v>
      </c>
      <c r="JY33" s="97">
        <f>Seniori!JY52</f>
        <v>0</v>
      </c>
      <c r="JZ33" s="97">
        <f>Seniori!JZ52</f>
        <v>0</v>
      </c>
      <c r="KA33" s="97">
        <f>Seniori!KA52</f>
        <v>0</v>
      </c>
      <c r="KB33" s="97">
        <f>Seniori!KB52</f>
        <v>0</v>
      </c>
      <c r="KC33" s="97">
        <f>Seniori!KC52</f>
        <v>0</v>
      </c>
      <c r="KD33" s="97">
        <f>Seniori!KD52</f>
        <v>0</v>
      </c>
      <c r="KE33" s="97">
        <f>Seniori!KE52</f>
        <v>0</v>
      </c>
      <c r="KF33" s="97">
        <f>Seniori!KF52</f>
        <v>0</v>
      </c>
      <c r="KG33" s="97">
        <f>Seniori!KG52</f>
        <v>0</v>
      </c>
      <c r="KH33" s="97">
        <f>Seniori!KH52</f>
        <v>0</v>
      </c>
      <c r="KI33" s="97">
        <f>Seniori!KI52</f>
        <v>0</v>
      </c>
      <c r="KJ33" s="97">
        <f>Seniori!KJ52</f>
        <v>0</v>
      </c>
      <c r="KK33" s="97">
        <f>Seniori!KK52</f>
        <v>0</v>
      </c>
      <c r="KL33" s="97">
        <f>Seniori!KL52</f>
        <v>0</v>
      </c>
      <c r="KM33" s="97">
        <f>Seniori!KM52</f>
        <v>0</v>
      </c>
      <c r="KN33" s="97">
        <f>Seniori!KN52</f>
        <v>0</v>
      </c>
      <c r="KO33" s="97">
        <f>Seniori!KO52</f>
        <v>0</v>
      </c>
      <c r="KP33" s="97">
        <f>Seniori!KP52</f>
        <v>0</v>
      </c>
      <c r="KQ33" s="97">
        <f>Seniori!KQ52</f>
        <v>0</v>
      </c>
      <c r="KR33" s="97">
        <f>Seniori!KR52</f>
        <v>0</v>
      </c>
      <c r="KS33" s="97">
        <f>Seniori!KS52</f>
        <v>0</v>
      </c>
      <c r="KT33" s="97">
        <f>Seniori!KT52</f>
        <v>0</v>
      </c>
      <c r="KU33" s="97">
        <f>Seniori!KU52</f>
        <v>0</v>
      </c>
      <c r="KV33" s="97">
        <f>Seniori!KV52</f>
        <v>0</v>
      </c>
      <c r="KW33" s="97">
        <f>Seniori!KW52</f>
        <v>0</v>
      </c>
      <c r="KX33" s="97">
        <f>Seniori!KX52</f>
        <v>0</v>
      </c>
      <c r="KY33" s="97">
        <f>Seniori!KY52</f>
        <v>0</v>
      </c>
      <c r="KZ33" s="97">
        <f>Seniori!KZ52</f>
        <v>0</v>
      </c>
      <c r="LA33" s="97">
        <f>Seniori!LA52</f>
        <v>0</v>
      </c>
      <c r="LB33" s="97">
        <f>Seniori!LB52</f>
        <v>0</v>
      </c>
      <c r="LC33" s="97">
        <f>Seniori!LC52</f>
        <v>0</v>
      </c>
      <c r="LD33" s="97">
        <f>Seniori!LD52</f>
        <v>0</v>
      </c>
      <c r="LE33" s="97">
        <f>Seniori!LE52</f>
        <v>0</v>
      </c>
      <c r="LF33" s="97">
        <f>Seniori!LF52</f>
        <v>0</v>
      </c>
      <c r="LG33" s="97">
        <f>Seniori!LG52</f>
        <v>0</v>
      </c>
      <c r="LH33" s="97">
        <f>Seniori!LH52</f>
        <v>0</v>
      </c>
      <c r="LI33" s="97">
        <f>Seniori!LI52</f>
        <v>0</v>
      </c>
      <c r="LJ33" s="97">
        <f>Seniori!LJ52</f>
        <v>0</v>
      </c>
      <c r="LK33" s="97">
        <f>Seniori!LK52</f>
        <v>0</v>
      </c>
      <c r="LL33" s="97">
        <f>Seniori!LL52</f>
        <v>0</v>
      </c>
      <c r="LM33" s="97">
        <f>Seniori!LM52</f>
        <v>0</v>
      </c>
      <c r="LN33" s="97">
        <f>Seniori!LN52</f>
        <v>0</v>
      </c>
      <c r="LO33" s="97">
        <f>Seniori!LO52</f>
        <v>0</v>
      </c>
      <c r="LP33" s="97">
        <f>Seniori!LP52</f>
        <v>0</v>
      </c>
      <c r="LQ33" s="97">
        <f>Seniori!LQ52</f>
        <v>0</v>
      </c>
      <c r="LR33" s="97">
        <f>Seniori!LR52</f>
        <v>0</v>
      </c>
      <c r="LS33" s="97">
        <f>Seniori!LS52</f>
        <v>0</v>
      </c>
      <c r="LT33" s="97">
        <f>Seniori!LT52</f>
        <v>0</v>
      </c>
      <c r="LU33" s="97">
        <f>Seniori!LU52</f>
        <v>0</v>
      </c>
      <c r="LV33" s="97">
        <f>Seniori!LV52</f>
        <v>0</v>
      </c>
      <c r="LW33" s="97">
        <f>Seniori!LW52</f>
        <v>0</v>
      </c>
      <c r="LX33" s="97">
        <f>Seniori!LX52</f>
        <v>0</v>
      </c>
      <c r="LY33" s="97">
        <f>Seniori!LY52</f>
        <v>0</v>
      </c>
      <c r="LZ33" s="97">
        <f>Seniori!LZ52</f>
        <v>0</v>
      </c>
      <c r="MA33" s="97">
        <f>Seniori!MA52</f>
        <v>0</v>
      </c>
      <c r="MB33" s="97">
        <f>Seniori!MB52</f>
        <v>0</v>
      </c>
      <c r="MC33" s="97">
        <f>Seniori!MC52</f>
        <v>0</v>
      </c>
      <c r="MD33" s="97">
        <f>Seniori!MD52</f>
        <v>0</v>
      </c>
      <c r="ME33" s="97">
        <f>Seniori!ME52</f>
        <v>0</v>
      </c>
      <c r="MF33" s="97">
        <f>Seniori!MF52</f>
        <v>0</v>
      </c>
      <c r="MG33" s="97">
        <f>Seniori!MG52</f>
        <v>0</v>
      </c>
      <c r="MH33" s="97">
        <f>Seniori!MH52</f>
        <v>0</v>
      </c>
      <c r="MI33" s="97">
        <f>Seniori!MI52</f>
        <v>0</v>
      </c>
      <c r="MJ33" s="97">
        <f>Seniori!MJ52</f>
        <v>0</v>
      </c>
      <c r="MK33" s="97">
        <f>Seniori!MK52</f>
        <v>0</v>
      </c>
      <c r="ML33" s="97">
        <f>Seniori!ML52</f>
        <v>0</v>
      </c>
      <c r="MM33" s="97">
        <f>Seniori!MM52</f>
        <v>0</v>
      </c>
      <c r="MN33" s="97">
        <f>Seniori!MN52</f>
        <v>0</v>
      </c>
      <c r="MO33" s="97">
        <f>Seniori!MO52</f>
        <v>0</v>
      </c>
      <c r="MP33" s="97">
        <f>Seniori!MP52</f>
        <v>0</v>
      </c>
      <c r="MQ33" s="97">
        <f>Seniori!MQ52</f>
        <v>0</v>
      </c>
      <c r="MR33" s="97">
        <f>Seniori!MR52</f>
        <v>0</v>
      </c>
      <c r="MS33" s="97">
        <f>Seniori!MS52</f>
        <v>0</v>
      </c>
      <c r="MT33" s="97">
        <f>Seniori!MT52</f>
        <v>0</v>
      </c>
      <c r="MU33" s="97">
        <f>Seniori!MU52</f>
        <v>0</v>
      </c>
      <c r="MV33" s="97">
        <f>Seniori!MV52</f>
        <v>0</v>
      </c>
      <c r="MW33" s="97">
        <f>Seniori!MW52</f>
        <v>0</v>
      </c>
      <c r="MX33" s="97">
        <f>Seniori!MX52</f>
        <v>0</v>
      </c>
      <c r="MY33" s="97">
        <f>Seniori!MY52</f>
        <v>0</v>
      </c>
      <c r="MZ33" s="97">
        <f>Seniori!MZ52</f>
        <v>0</v>
      </c>
      <c r="NA33" s="97">
        <f>Seniori!NA52</f>
        <v>0</v>
      </c>
      <c r="NB33" s="97">
        <f>Seniori!NB52</f>
        <v>0</v>
      </c>
      <c r="NC33" s="97">
        <f>Seniori!NC52</f>
        <v>0</v>
      </c>
      <c r="ND33" s="97">
        <f>Seniori!ND52</f>
        <v>0</v>
      </c>
      <c r="NE33" s="97">
        <f>Seniori!NE52</f>
        <v>0</v>
      </c>
      <c r="NF33" s="97">
        <f>Seniori!NF52</f>
        <v>0</v>
      </c>
      <c r="NG33" s="97">
        <f>Seniori!NG52</f>
        <v>0</v>
      </c>
      <c r="NH33" s="97">
        <f>Seniori!NH52</f>
        <v>0</v>
      </c>
      <c r="NI33" s="97">
        <f>Seniori!NI52</f>
        <v>0</v>
      </c>
      <c r="NJ33" s="97">
        <f>Seniori!NJ52</f>
        <v>0</v>
      </c>
      <c r="NK33" s="97">
        <f>Seniori!NK52</f>
        <v>0</v>
      </c>
      <c r="NL33" s="97">
        <f>Seniori!NL52</f>
        <v>0</v>
      </c>
      <c r="NM33" s="97">
        <f>Seniori!NM52</f>
        <v>0</v>
      </c>
      <c r="NN33" s="97">
        <f>Seniori!NN52</f>
        <v>0</v>
      </c>
      <c r="NO33" s="97">
        <f>Seniori!NO52</f>
        <v>0</v>
      </c>
      <c r="NP33" s="97">
        <f>Seniori!NP52</f>
        <v>0</v>
      </c>
      <c r="NQ33" s="97">
        <f>Seniori!NQ52</f>
        <v>0</v>
      </c>
      <c r="NR33" s="97">
        <f>Seniori!NR52</f>
        <v>0</v>
      </c>
      <c r="NS33" s="97">
        <f>Seniori!NS52</f>
        <v>0</v>
      </c>
      <c r="NT33" s="97">
        <f>Seniori!NT52</f>
        <v>0</v>
      </c>
      <c r="NU33" s="97">
        <f>Seniori!NU52</f>
        <v>0</v>
      </c>
      <c r="NV33" s="97">
        <f>Seniori!NV52</f>
        <v>0</v>
      </c>
      <c r="NW33" s="97">
        <f>Seniori!NW52</f>
        <v>0</v>
      </c>
      <c r="NX33" s="97">
        <f>Seniori!NX52</f>
        <v>0</v>
      </c>
      <c r="NY33" s="97">
        <f>Seniori!NY52</f>
        <v>0</v>
      </c>
      <c r="NZ33" s="97">
        <f>Seniori!NZ52</f>
        <v>0</v>
      </c>
      <c r="OA33" s="97">
        <f>Seniori!OA52</f>
        <v>0</v>
      </c>
      <c r="OB33" s="97">
        <f>Seniori!OB52</f>
        <v>0</v>
      </c>
      <c r="OC33" s="97">
        <f>Seniori!OC52</f>
        <v>0</v>
      </c>
      <c r="OD33" s="97">
        <f>Seniori!OD52</f>
        <v>0</v>
      </c>
      <c r="OE33" s="97">
        <f>Seniori!OE52</f>
        <v>0</v>
      </c>
      <c r="OF33" s="97">
        <f>Seniori!OF52</f>
        <v>0</v>
      </c>
      <c r="OG33" s="97">
        <f>Seniori!OG52</f>
        <v>0</v>
      </c>
      <c r="OH33" s="97">
        <f>Seniori!OH52</f>
        <v>0</v>
      </c>
      <c r="OI33" s="97">
        <f>Seniori!OI52</f>
        <v>0</v>
      </c>
      <c r="OJ33" s="97">
        <f>Seniori!OJ52</f>
        <v>0</v>
      </c>
      <c r="OK33" s="97">
        <f>Seniori!OK52</f>
        <v>0</v>
      </c>
      <c r="OL33" s="97">
        <f>Seniori!OL52</f>
        <v>0</v>
      </c>
      <c r="OM33" s="97">
        <f>Seniori!OM52</f>
        <v>0</v>
      </c>
      <c r="ON33" s="97">
        <f>Seniori!ON52</f>
        <v>0</v>
      </c>
      <c r="OO33" s="97">
        <f>Seniori!OO52</f>
        <v>0</v>
      </c>
      <c r="OP33" s="97">
        <f>Seniori!OP52</f>
        <v>0</v>
      </c>
      <c r="OQ33" s="97">
        <f>Seniori!OQ52</f>
        <v>0</v>
      </c>
      <c r="OR33" s="97">
        <f>Seniori!OR52</f>
        <v>0</v>
      </c>
      <c r="OS33" s="97">
        <f>Seniori!OS52</f>
        <v>0</v>
      </c>
      <c r="OT33" s="97">
        <f>Seniori!OT52</f>
        <v>0</v>
      </c>
      <c r="OU33" s="97">
        <f>Seniori!OU52</f>
        <v>0</v>
      </c>
      <c r="OV33" s="97">
        <f>Seniori!OV52</f>
        <v>0</v>
      </c>
      <c r="OW33" s="97">
        <f>Seniori!OW52</f>
        <v>0</v>
      </c>
      <c r="OX33" s="97">
        <f>Seniori!OX52</f>
        <v>0</v>
      </c>
      <c r="OY33" s="97">
        <f>Seniori!OY52</f>
        <v>0</v>
      </c>
      <c r="OZ33" s="97">
        <f>Seniori!OZ52</f>
        <v>0</v>
      </c>
      <c r="PA33" s="97">
        <f>Seniori!PA52</f>
        <v>0</v>
      </c>
      <c r="PB33" s="97">
        <f>Seniori!PB52</f>
        <v>0</v>
      </c>
      <c r="PC33" s="97">
        <f>Seniori!PC52</f>
        <v>0</v>
      </c>
      <c r="PD33" s="97">
        <f>Seniori!PD52</f>
        <v>0</v>
      </c>
      <c r="PE33" s="97">
        <f>Seniori!PE52</f>
        <v>0</v>
      </c>
      <c r="PF33" s="97">
        <f>Seniori!PF52</f>
        <v>0</v>
      </c>
      <c r="PG33" s="97">
        <f>Seniori!PG52</f>
        <v>0</v>
      </c>
      <c r="PH33" s="97">
        <f>Seniori!PH52</f>
        <v>0</v>
      </c>
      <c r="PI33" s="97">
        <f>Seniori!PI52</f>
        <v>0</v>
      </c>
      <c r="PJ33" s="97">
        <f>Seniori!PJ52</f>
        <v>0</v>
      </c>
      <c r="PK33" s="97">
        <f>Seniori!PK52</f>
        <v>0</v>
      </c>
      <c r="PL33" s="97">
        <f>Seniori!PL52</f>
        <v>0</v>
      </c>
      <c r="PM33" s="97">
        <f>Seniori!PM52</f>
        <v>0</v>
      </c>
      <c r="PN33" s="97">
        <f>Seniori!PN52</f>
        <v>0</v>
      </c>
      <c r="PO33" s="97">
        <f>Seniori!PO52</f>
        <v>0</v>
      </c>
      <c r="PP33" s="97">
        <f>Seniori!PP52</f>
        <v>0</v>
      </c>
      <c r="PQ33" s="97">
        <f>Seniori!PQ52</f>
        <v>0</v>
      </c>
      <c r="PR33" s="97">
        <f>Seniori!PR52</f>
        <v>0</v>
      </c>
      <c r="PS33" s="97">
        <f>Seniori!PS52</f>
        <v>0</v>
      </c>
      <c r="PT33" s="97">
        <f>Seniori!PT52</f>
        <v>0</v>
      </c>
      <c r="PU33" s="97">
        <f>Seniori!PU52</f>
        <v>0</v>
      </c>
      <c r="PV33" s="97">
        <f>Seniori!PV52</f>
        <v>0</v>
      </c>
      <c r="PW33" s="97">
        <f>Seniori!PW52</f>
        <v>0</v>
      </c>
      <c r="PX33" s="97">
        <f>Seniori!PX52</f>
        <v>0</v>
      </c>
      <c r="PY33" s="97">
        <f>Seniori!PY52</f>
        <v>0</v>
      </c>
      <c r="PZ33" s="97">
        <f>Seniori!PZ52</f>
        <v>0</v>
      </c>
      <c r="QA33" s="97">
        <f>Seniori!QA52</f>
        <v>0</v>
      </c>
      <c r="QB33" s="97">
        <f>Seniori!QB52</f>
        <v>0</v>
      </c>
      <c r="QC33" s="97">
        <f>Seniori!QC52</f>
        <v>0</v>
      </c>
      <c r="QD33" s="97">
        <f>Seniori!QD52</f>
        <v>0</v>
      </c>
      <c r="QE33" s="97">
        <f>Seniori!QE52</f>
        <v>0</v>
      </c>
      <c r="QF33" s="97">
        <f>Seniori!QF52</f>
        <v>0</v>
      </c>
      <c r="QG33" s="97">
        <f>Seniori!QG52</f>
        <v>0</v>
      </c>
      <c r="QH33" s="97">
        <f>Seniori!QH52</f>
        <v>0</v>
      </c>
      <c r="QI33" s="97">
        <f>Seniori!QI52</f>
        <v>0</v>
      </c>
      <c r="QJ33" s="97">
        <f>Seniori!QJ52</f>
        <v>0</v>
      </c>
      <c r="QK33" s="97">
        <f>Seniori!QK52</f>
        <v>0</v>
      </c>
      <c r="QL33" s="97">
        <f>Seniori!QL52</f>
        <v>0</v>
      </c>
      <c r="QM33" s="97">
        <f>Seniori!QM52</f>
        <v>0</v>
      </c>
      <c r="QN33" s="97">
        <f>Seniori!QN52</f>
        <v>0</v>
      </c>
      <c r="QO33" s="97">
        <f>Seniori!QO52</f>
        <v>0</v>
      </c>
      <c r="QP33" s="97">
        <f>Seniori!QP52</f>
        <v>0</v>
      </c>
      <c r="QQ33" s="97">
        <f>Seniori!QQ52</f>
        <v>0</v>
      </c>
      <c r="QR33" s="97">
        <f>Seniori!QR52</f>
        <v>0</v>
      </c>
      <c r="QS33" s="97">
        <f>Seniori!QS52</f>
        <v>0</v>
      </c>
      <c r="QT33" s="97">
        <f>Seniori!QT52</f>
        <v>0</v>
      </c>
      <c r="QU33" s="97">
        <f>Seniori!QU52</f>
        <v>0</v>
      </c>
      <c r="QV33" s="97">
        <f>Seniori!QV52</f>
        <v>0</v>
      </c>
      <c r="QW33" s="97">
        <f>Seniori!QW52</f>
        <v>0</v>
      </c>
      <c r="QX33" s="97">
        <f>Seniori!QX52</f>
        <v>0</v>
      </c>
      <c r="QY33" s="97">
        <f>Seniori!QY52</f>
        <v>0</v>
      </c>
      <c r="QZ33" s="97">
        <f>Seniori!QZ52</f>
        <v>0</v>
      </c>
      <c r="RA33" s="97">
        <f>Seniori!RA52</f>
        <v>0</v>
      </c>
      <c r="RB33" s="97">
        <f>Seniori!RB52</f>
        <v>0</v>
      </c>
      <c r="RC33" s="97">
        <f>Seniori!RC52</f>
        <v>0</v>
      </c>
      <c r="RD33" s="97">
        <f>Seniori!RD52</f>
        <v>0</v>
      </c>
      <c r="RE33" s="97">
        <f>Seniori!RE52</f>
        <v>0</v>
      </c>
      <c r="RF33" s="97">
        <f>Seniori!RF52</f>
        <v>0</v>
      </c>
      <c r="RG33" s="97">
        <f>Seniori!RG52</f>
        <v>0</v>
      </c>
      <c r="RH33" s="97">
        <f>Seniori!RH52</f>
        <v>0</v>
      </c>
      <c r="RI33" s="97">
        <f>Seniori!RI52</f>
        <v>0</v>
      </c>
      <c r="RJ33" s="97">
        <f>Seniori!RJ52</f>
        <v>0</v>
      </c>
      <c r="RK33" s="97">
        <f>Seniori!RK52</f>
        <v>0</v>
      </c>
      <c r="RL33" s="97">
        <f>Seniori!RL52</f>
        <v>0</v>
      </c>
      <c r="RM33" s="97">
        <f>Seniori!RM52</f>
        <v>0</v>
      </c>
      <c r="RN33" s="97">
        <f>Seniori!RN52</f>
        <v>0</v>
      </c>
      <c r="RO33" s="97">
        <f>Seniori!RO52</f>
        <v>0</v>
      </c>
      <c r="RP33" s="97">
        <f>Seniori!RP52</f>
        <v>0</v>
      </c>
      <c r="RQ33" s="97">
        <f>Seniori!RQ52</f>
        <v>0</v>
      </c>
      <c r="RR33" s="97">
        <f>Seniori!RR52</f>
        <v>0</v>
      </c>
      <c r="RS33" s="97">
        <f>Seniori!RS52</f>
        <v>0</v>
      </c>
      <c r="RT33" s="97">
        <f>Seniori!RT52</f>
        <v>0</v>
      </c>
      <c r="RU33" s="97">
        <f>Seniori!RU52</f>
        <v>0</v>
      </c>
      <c r="RV33" s="97">
        <f>Seniori!RV52</f>
        <v>0</v>
      </c>
      <c r="RW33" s="97">
        <f>Seniori!RW52</f>
        <v>0</v>
      </c>
      <c r="RX33" s="97">
        <f>Seniori!RX52</f>
        <v>0</v>
      </c>
      <c r="RY33" s="97">
        <f>Seniori!RY52</f>
        <v>0</v>
      </c>
      <c r="RZ33" s="97">
        <f>Seniori!RZ52</f>
        <v>0</v>
      </c>
      <c r="SA33" s="97">
        <f>Seniori!SA52</f>
        <v>0</v>
      </c>
      <c r="SB33" s="97">
        <f>Seniori!SB52</f>
        <v>0</v>
      </c>
      <c r="SC33" s="97">
        <f>Seniori!SC52</f>
        <v>0</v>
      </c>
      <c r="SD33" s="97">
        <f>Seniori!SD52</f>
        <v>0</v>
      </c>
      <c r="SE33" s="97">
        <f>Seniori!SE52</f>
        <v>0</v>
      </c>
      <c r="SF33" s="97">
        <f>Seniori!SF52</f>
        <v>0</v>
      </c>
      <c r="SG33" s="97">
        <f>Seniori!SG52</f>
        <v>0</v>
      </c>
      <c r="SH33" s="97">
        <f>Seniori!SH52</f>
        <v>0</v>
      </c>
      <c r="SI33" s="97">
        <f>Seniori!SI52</f>
        <v>0</v>
      </c>
      <c r="SJ33" s="97">
        <f>Seniori!SJ52</f>
        <v>0</v>
      </c>
      <c r="SK33" s="97">
        <f>Seniori!SK52</f>
        <v>0</v>
      </c>
      <c r="SL33" s="97">
        <f>Seniori!SL52</f>
        <v>0</v>
      </c>
      <c r="SM33" s="97">
        <f>Seniori!SM52</f>
        <v>0</v>
      </c>
      <c r="SN33" s="97">
        <f>Seniori!SN52</f>
        <v>0</v>
      </c>
      <c r="SO33" s="97">
        <f>Seniori!SO52</f>
        <v>0</v>
      </c>
      <c r="SP33" s="97">
        <f>Seniori!SP52</f>
        <v>0</v>
      </c>
      <c r="SQ33" s="97">
        <f>Seniori!SQ52</f>
        <v>0</v>
      </c>
      <c r="SR33" s="97">
        <f>Seniori!SR52</f>
        <v>0</v>
      </c>
      <c r="SS33" s="97">
        <f>Seniori!SS52</f>
        <v>0</v>
      </c>
      <c r="ST33" s="97">
        <f>Seniori!ST52</f>
        <v>0</v>
      </c>
      <c r="SU33" s="97">
        <f>Seniori!SU52</f>
        <v>0</v>
      </c>
      <c r="SV33" s="97">
        <f>Seniori!SV52</f>
        <v>0</v>
      </c>
      <c r="SW33" s="97">
        <f>Seniori!SW52</f>
        <v>0</v>
      </c>
      <c r="SX33" s="97">
        <f>Seniori!SX52</f>
        <v>0</v>
      </c>
      <c r="SY33" s="97">
        <f>Seniori!SY52</f>
        <v>0</v>
      </c>
      <c r="SZ33" s="97">
        <f>Seniori!SZ52</f>
        <v>0</v>
      </c>
      <c r="TA33" s="97">
        <f>Seniori!TA52</f>
        <v>0</v>
      </c>
      <c r="TB33" s="97">
        <f>Seniori!TB52</f>
        <v>0</v>
      </c>
    </row>
    <row r="34" spans="1:522" s="10" customFormat="1" ht="18" customHeight="1" x14ac:dyDescent="0.2">
      <c r="A34" s="12">
        <v>23</v>
      </c>
      <c r="B34" s="11" t="s">
        <v>559</v>
      </c>
      <c r="C34" s="1">
        <v>13079</v>
      </c>
      <c r="D34" s="9">
        <v>2020</v>
      </c>
      <c r="E34" s="4" t="s">
        <v>107</v>
      </c>
      <c r="F34" s="1">
        <v>7749</v>
      </c>
      <c r="G34" s="9" t="s">
        <v>96</v>
      </c>
      <c r="H34" s="4" t="s">
        <v>177</v>
      </c>
      <c r="I34" s="1">
        <f>SUM(K34:TB34)</f>
        <v>12</v>
      </c>
      <c r="J34" s="12">
        <f>I34</f>
        <v>12</v>
      </c>
      <c r="K34" s="97">
        <f>Seniori!K56</f>
        <v>0</v>
      </c>
      <c r="L34" s="97">
        <f>Seniori!L56</f>
        <v>0</v>
      </c>
      <c r="M34" s="97">
        <f>Seniori!M56</f>
        <v>0</v>
      </c>
      <c r="N34" s="97">
        <f>Seniori!N56</f>
        <v>0</v>
      </c>
      <c r="O34" s="97">
        <f>Seniori!O56</f>
        <v>0</v>
      </c>
      <c r="P34" s="97">
        <f>Seniori!P56</f>
        <v>0</v>
      </c>
      <c r="Q34" s="97">
        <f>Seniori!Q56</f>
        <v>0</v>
      </c>
      <c r="R34" s="97">
        <f>Seniori!R56</f>
        <v>0</v>
      </c>
      <c r="S34" s="97">
        <f>Seniori!S56</f>
        <v>0</v>
      </c>
      <c r="T34" s="97">
        <f>Seniori!T56</f>
        <v>0</v>
      </c>
      <c r="U34" s="97">
        <f>Seniori!U56</f>
        <v>0</v>
      </c>
      <c r="V34" s="97">
        <f>Seniori!V56</f>
        <v>0</v>
      </c>
      <c r="W34" s="97">
        <f>Seniori!W56</f>
        <v>0</v>
      </c>
      <c r="X34" s="97">
        <f>Seniori!X56</f>
        <v>0</v>
      </c>
      <c r="Y34" s="97">
        <f>Seniori!Y56</f>
        <v>0</v>
      </c>
      <c r="Z34" s="97">
        <f>Seniori!Z56</f>
        <v>0</v>
      </c>
      <c r="AA34" s="97">
        <f>Seniori!AA56</f>
        <v>0</v>
      </c>
      <c r="AB34" s="97">
        <f>Seniori!AB56</f>
        <v>0</v>
      </c>
      <c r="AC34" s="97">
        <f>Seniori!AC56</f>
        <v>0</v>
      </c>
      <c r="AD34" s="97">
        <f>Seniori!AD56</f>
        <v>0</v>
      </c>
      <c r="AE34" s="97">
        <f>Seniori!AE56</f>
        <v>0</v>
      </c>
      <c r="AF34" s="97">
        <f>Seniori!AF56</f>
        <v>0</v>
      </c>
      <c r="AG34" s="97">
        <f>Seniori!AG56</f>
        <v>0</v>
      </c>
      <c r="AH34" s="97">
        <f>Seniori!AH56</f>
        <v>0</v>
      </c>
      <c r="AI34" s="97">
        <f>Seniori!AI56</f>
        <v>0</v>
      </c>
      <c r="AJ34" s="97">
        <f>Seniori!AJ56</f>
        <v>0</v>
      </c>
      <c r="AK34" s="97">
        <f>Seniori!AK56</f>
        <v>0</v>
      </c>
      <c r="AL34" s="97">
        <f>Seniori!AL56</f>
        <v>0</v>
      </c>
      <c r="AM34" s="97">
        <f>Seniori!AM56</f>
        <v>0</v>
      </c>
      <c r="AN34" s="97">
        <f>Seniori!AN56</f>
        <v>0</v>
      </c>
      <c r="AO34" s="97">
        <f>Seniori!AO56</f>
        <v>0</v>
      </c>
      <c r="AP34" s="97">
        <f>Seniori!AP56</f>
        <v>0</v>
      </c>
      <c r="AQ34" s="97">
        <f>Seniori!AQ56</f>
        <v>0</v>
      </c>
      <c r="AR34" s="97">
        <f>Seniori!AR56</f>
        <v>0</v>
      </c>
      <c r="AS34" s="97">
        <f>Seniori!AS56</f>
        <v>0</v>
      </c>
      <c r="AT34" s="97">
        <f>Seniori!AT56</f>
        <v>0</v>
      </c>
      <c r="AU34" s="97">
        <f>Seniori!AU56</f>
        <v>0</v>
      </c>
      <c r="AV34" s="97">
        <f>Seniori!AV56</f>
        <v>0</v>
      </c>
      <c r="AW34" s="97">
        <f>Seniori!AW56</f>
        <v>0</v>
      </c>
      <c r="AX34" s="97">
        <f>Seniori!AX56</f>
        <v>0</v>
      </c>
      <c r="AY34" s="97">
        <f>Seniori!AY56</f>
        <v>0</v>
      </c>
      <c r="AZ34" s="97">
        <f>Seniori!AZ56</f>
        <v>0</v>
      </c>
      <c r="BA34" s="97">
        <f>Seniori!BA56</f>
        <v>0</v>
      </c>
      <c r="BB34" s="97">
        <f>Seniori!BB56</f>
        <v>0</v>
      </c>
      <c r="BC34" s="97">
        <f>Seniori!BC56</f>
        <v>0</v>
      </c>
      <c r="BD34" s="97">
        <f>Seniori!BD56</f>
        <v>0</v>
      </c>
      <c r="BE34" s="97">
        <f>Seniori!BE56</f>
        <v>0</v>
      </c>
      <c r="BF34" s="97">
        <f>Seniori!BF56</f>
        <v>0</v>
      </c>
      <c r="BG34" s="97">
        <f>Seniori!BG56</f>
        <v>0</v>
      </c>
      <c r="BH34" s="97">
        <f>Seniori!BH56</f>
        <v>0</v>
      </c>
      <c r="BI34" s="97">
        <f>Seniori!BI56</f>
        <v>0</v>
      </c>
      <c r="BJ34" s="97">
        <f>Seniori!BJ56</f>
        <v>0</v>
      </c>
      <c r="BK34" s="97">
        <f>Seniori!BK56</f>
        <v>0</v>
      </c>
      <c r="BL34" s="97">
        <f>Seniori!BL56</f>
        <v>0</v>
      </c>
      <c r="BM34" s="97">
        <f>Seniori!BM56</f>
        <v>0</v>
      </c>
      <c r="BN34" s="97">
        <f>Seniori!BN56</f>
        <v>0</v>
      </c>
      <c r="BO34" s="97">
        <f>Seniori!BO56</f>
        <v>3</v>
      </c>
      <c r="BP34" s="97" t="str">
        <f>Seniori!BP56</f>
        <v>o</v>
      </c>
      <c r="BQ34" s="97">
        <f>Seniori!BQ56</f>
        <v>0</v>
      </c>
      <c r="BR34" s="97">
        <f>Seniori!BR56</f>
        <v>6</v>
      </c>
      <c r="BS34" s="97">
        <f>Seniori!BS56</f>
        <v>3</v>
      </c>
      <c r="BT34" s="97">
        <f>Seniori!BT56</f>
        <v>0</v>
      </c>
      <c r="BU34" s="97">
        <f>Seniori!BU56</f>
        <v>0</v>
      </c>
      <c r="BV34" s="97">
        <f>Seniori!BV56</f>
        <v>0</v>
      </c>
      <c r="BW34" s="97">
        <f>Seniori!BW56</f>
        <v>0</v>
      </c>
      <c r="BX34" s="97">
        <f>Seniori!BX56</f>
        <v>0</v>
      </c>
      <c r="BY34" s="97">
        <f>Seniori!BY56</f>
        <v>0</v>
      </c>
      <c r="BZ34" s="97">
        <f>Seniori!BZ56</f>
        <v>0</v>
      </c>
      <c r="CA34" s="97">
        <f>Seniori!CA56</f>
        <v>0</v>
      </c>
      <c r="CB34" s="97">
        <f>Seniori!CB56</f>
        <v>0</v>
      </c>
      <c r="CC34" s="97">
        <f>Seniori!CC56</f>
        <v>0</v>
      </c>
      <c r="CD34" s="97">
        <f>Seniori!CD56</f>
        <v>0</v>
      </c>
      <c r="CE34" s="97">
        <f>Seniori!CE56</f>
        <v>0</v>
      </c>
      <c r="CF34" s="97">
        <f>Seniori!CF56</f>
        <v>0</v>
      </c>
      <c r="CG34" s="97">
        <f>Seniori!CG56</f>
        <v>0</v>
      </c>
      <c r="CH34" s="97">
        <f>Seniori!CH56</f>
        <v>0</v>
      </c>
      <c r="CI34" s="97">
        <f>Seniori!CI56</f>
        <v>0</v>
      </c>
      <c r="CJ34" s="97">
        <f>Seniori!CJ56</f>
        <v>0</v>
      </c>
      <c r="CK34" s="97" t="str">
        <f>Seniori!CK56</f>
        <v>o</v>
      </c>
      <c r="CL34" s="97">
        <f>Seniori!CL56</f>
        <v>0</v>
      </c>
      <c r="CM34" s="97" t="str">
        <f>Seniori!CM56</f>
        <v>o</v>
      </c>
      <c r="CN34" s="97">
        <f>Seniori!CN56</f>
        <v>0</v>
      </c>
      <c r="CO34" s="97">
        <f>Seniori!CO56</f>
        <v>0</v>
      </c>
      <c r="CP34" s="97">
        <f>Seniori!CP56</f>
        <v>0</v>
      </c>
      <c r="CQ34" s="97">
        <f>Seniori!CQ56</f>
        <v>0</v>
      </c>
      <c r="CR34" s="97">
        <f>Seniori!CR56</f>
        <v>0</v>
      </c>
      <c r="CS34" s="97">
        <f>Seniori!CS56</f>
        <v>0</v>
      </c>
      <c r="CT34" s="97">
        <f>Seniori!CT56</f>
        <v>0</v>
      </c>
      <c r="CU34" s="97">
        <f>Seniori!CU56</f>
        <v>0</v>
      </c>
      <c r="CV34" s="97">
        <f>Seniori!CV56</f>
        <v>0</v>
      </c>
      <c r="CW34" s="97">
        <f>Seniori!CW56</f>
        <v>0</v>
      </c>
      <c r="CX34" s="97">
        <f>Seniori!CX56</f>
        <v>0</v>
      </c>
      <c r="CY34" s="97">
        <f>Seniori!CY56</f>
        <v>0</v>
      </c>
      <c r="CZ34" s="97">
        <f>Seniori!CZ56</f>
        <v>0</v>
      </c>
      <c r="DA34" s="97">
        <f>Seniori!DA56</f>
        <v>0</v>
      </c>
      <c r="DB34" s="97">
        <f>Seniori!DB56</f>
        <v>0</v>
      </c>
      <c r="DC34" s="97">
        <f>Seniori!DC56</f>
        <v>0</v>
      </c>
      <c r="DD34" s="97">
        <f>Seniori!DD56</f>
        <v>0</v>
      </c>
      <c r="DE34" s="97">
        <f>Seniori!DE56</f>
        <v>0</v>
      </c>
      <c r="DF34" s="97">
        <f>Seniori!DF56</f>
        <v>0</v>
      </c>
      <c r="DG34" s="97">
        <f>Seniori!DG56</f>
        <v>0</v>
      </c>
      <c r="DH34" s="97">
        <f>Seniori!DH56</f>
        <v>0</v>
      </c>
      <c r="DI34" s="97">
        <f>Seniori!DI56</f>
        <v>0</v>
      </c>
      <c r="DJ34" s="97">
        <f>Seniori!DJ56</f>
        <v>0</v>
      </c>
      <c r="DK34" s="97">
        <f>Seniori!DK56</f>
        <v>0</v>
      </c>
      <c r="DL34" s="97">
        <f>Seniori!DL56</f>
        <v>0</v>
      </c>
      <c r="DM34" s="97">
        <f>Seniori!DM56</f>
        <v>0</v>
      </c>
      <c r="DN34" s="97">
        <f>Seniori!DN56</f>
        <v>0</v>
      </c>
      <c r="DO34" s="97">
        <f>Seniori!DO56</f>
        <v>0</v>
      </c>
      <c r="DP34" s="97">
        <f>Seniori!DP56</f>
        <v>0</v>
      </c>
      <c r="DQ34" s="97">
        <f>Seniori!DQ56</f>
        <v>0</v>
      </c>
      <c r="DR34" s="97">
        <f>Seniori!DR56</f>
        <v>0</v>
      </c>
      <c r="DS34" s="97">
        <f>Seniori!DS56</f>
        <v>0</v>
      </c>
      <c r="DT34" s="97">
        <f>Seniori!DT56</f>
        <v>0</v>
      </c>
      <c r="DU34" s="97">
        <f>Seniori!DU56</f>
        <v>0</v>
      </c>
      <c r="DV34" s="97">
        <f>Seniori!DV56</f>
        <v>0</v>
      </c>
      <c r="DW34" s="97">
        <f>Seniori!DW56</f>
        <v>0</v>
      </c>
      <c r="DX34" s="97">
        <f>Seniori!DX56</f>
        <v>0</v>
      </c>
      <c r="DY34" s="97">
        <f>Seniori!DY56</f>
        <v>0</v>
      </c>
      <c r="DZ34" s="97">
        <f>Seniori!DZ56</f>
        <v>0</v>
      </c>
      <c r="EA34" s="97">
        <f>Seniori!EA56</f>
        <v>0</v>
      </c>
      <c r="EB34" s="97">
        <f>Seniori!EB56</f>
        <v>0</v>
      </c>
      <c r="EC34" s="97">
        <f>Seniori!EC56</f>
        <v>0</v>
      </c>
      <c r="ED34" s="97">
        <f>Seniori!ED56</f>
        <v>0</v>
      </c>
      <c r="EE34" s="97">
        <f>Seniori!EE56</f>
        <v>0</v>
      </c>
      <c r="EF34" s="97">
        <f>Seniori!EF56</f>
        <v>0</v>
      </c>
      <c r="EG34" s="97">
        <f>Seniori!EG56</f>
        <v>0</v>
      </c>
      <c r="EH34" s="97">
        <f>Seniori!EH56</f>
        <v>0</v>
      </c>
      <c r="EI34" s="97">
        <f>Seniori!EI56</f>
        <v>0</v>
      </c>
      <c r="EJ34" s="97">
        <f>Seniori!EJ56</f>
        <v>0</v>
      </c>
      <c r="EK34" s="97">
        <f>Seniori!EK56</f>
        <v>0</v>
      </c>
      <c r="EL34" s="97">
        <f>Seniori!EL56</f>
        <v>0</v>
      </c>
      <c r="EM34" s="97">
        <f>Seniori!EM56</f>
        <v>0</v>
      </c>
      <c r="EN34" s="97">
        <f>Seniori!EN56</f>
        <v>0</v>
      </c>
      <c r="EO34" s="97">
        <f>Seniori!EO56</f>
        <v>0</v>
      </c>
      <c r="EP34" s="97">
        <f>Seniori!EP56</f>
        <v>0</v>
      </c>
      <c r="EQ34" s="97">
        <f>Seniori!EQ56</f>
        <v>0</v>
      </c>
      <c r="ER34" s="97">
        <f>Seniori!ER56</f>
        <v>0</v>
      </c>
      <c r="ES34" s="97">
        <f>Seniori!ES56</f>
        <v>0</v>
      </c>
      <c r="ET34" s="97">
        <f>Seniori!ET56</f>
        <v>0</v>
      </c>
      <c r="EU34" s="97">
        <f>Seniori!EU56</f>
        <v>0</v>
      </c>
      <c r="EV34" s="97">
        <f>Seniori!EV56</f>
        <v>0</v>
      </c>
      <c r="EW34" s="97">
        <f>Seniori!EW56</f>
        <v>0</v>
      </c>
      <c r="EX34" s="97">
        <f>Seniori!EX56</f>
        <v>0</v>
      </c>
      <c r="EY34" s="97">
        <f>Seniori!EY56</f>
        <v>0</v>
      </c>
      <c r="EZ34" s="97">
        <f>Seniori!EZ56</f>
        <v>0</v>
      </c>
      <c r="FA34" s="97">
        <f>Seniori!FA56</f>
        <v>0</v>
      </c>
      <c r="FB34" s="97">
        <f>Seniori!FB56</f>
        <v>0</v>
      </c>
      <c r="FC34" s="97">
        <f>Seniori!FC56</f>
        <v>0</v>
      </c>
      <c r="FD34" s="97">
        <f>Seniori!FD56</f>
        <v>0</v>
      </c>
      <c r="FE34" s="97">
        <f>Seniori!FE56</f>
        <v>0</v>
      </c>
      <c r="FF34" s="97">
        <f>Seniori!FF56</f>
        <v>0</v>
      </c>
      <c r="FG34" s="97">
        <f>Seniori!FG56</f>
        <v>0</v>
      </c>
      <c r="FH34" s="97">
        <f>Seniori!FH56</f>
        <v>0</v>
      </c>
      <c r="FI34" s="97">
        <f>Seniori!FI56</f>
        <v>0</v>
      </c>
      <c r="FJ34" s="97">
        <f>Seniori!FJ56</f>
        <v>0</v>
      </c>
      <c r="FK34" s="97">
        <f>Seniori!FK56</f>
        <v>0</v>
      </c>
      <c r="FL34" s="97">
        <f>Seniori!FL56</f>
        <v>0</v>
      </c>
      <c r="FM34" s="97">
        <f>Seniori!FM56</f>
        <v>0</v>
      </c>
      <c r="FN34" s="97">
        <f>Seniori!FN56</f>
        <v>0</v>
      </c>
      <c r="FO34" s="97">
        <f>Seniori!FO56</f>
        <v>0</v>
      </c>
      <c r="FP34" s="97">
        <f>Seniori!FP56</f>
        <v>0</v>
      </c>
      <c r="FQ34" s="97">
        <f>Seniori!FQ56</f>
        <v>0</v>
      </c>
      <c r="FR34" s="97">
        <f>Seniori!FR56</f>
        <v>0</v>
      </c>
      <c r="FS34" s="97">
        <f>Seniori!FS56</f>
        <v>0</v>
      </c>
      <c r="FT34" s="97">
        <f>Seniori!FT56</f>
        <v>0</v>
      </c>
      <c r="FU34" s="97">
        <f>Seniori!FU56</f>
        <v>0</v>
      </c>
      <c r="FV34" s="97">
        <f>Seniori!FV56</f>
        <v>0</v>
      </c>
      <c r="FW34" s="97">
        <f>Seniori!FW56</f>
        <v>0</v>
      </c>
      <c r="FX34" s="97">
        <f>Seniori!FX56</f>
        <v>0</v>
      </c>
      <c r="FY34" s="97">
        <f>Seniori!FY56</f>
        <v>0</v>
      </c>
      <c r="FZ34" s="97">
        <f>Seniori!FZ56</f>
        <v>0</v>
      </c>
      <c r="GA34" s="97">
        <f>Seniori!GA56</f>
        <v>0</v>
      </c>
      <c r="GB34" s="97">
        <f>Seniori!GB56</f>
        <v>0</v>
      </c>
      <c r="GC34" s="97">
        <f>Seniori!GC56</f>
        <v>0</v>
      </c>
      <c r="GD34" s="97">
        <f>Seniori!GD56</f>
        <v>0</v>
      </c>
      <c r="GE34" s="97">
        <f>Seniori!GE56</f>
        <v>0</v>
      </c>
      <c r="GF34" s="97">
        <f>Seniori!GF56</f>
        <v>0</v>
      </c>
      <c r="GG34" s="97">
        <f>Seniori!GG56</f>
        <v>0</v>
      </c>
      <c r="GH34" s="97">
        <f>Seniori!GH56</f>
        <v>0</v>
      </c>
      <c r="GI34" s="97">
        <f>Seniori!GI56</f>
        <v>0</v>
      </c>
      <c r="GJ34" s="97">
        <f>Seniori!GJ56</f>
        <v>0</v>
      </c>
      <c r="GK34" s="97">
        <f>Seniori!GK56</f>
        <v>0</v>
      </c>
      <c r="GL34" s="97">
        <f>Seniori!GL56</f>
        <v>0</v>
      </c>
      <c r="GM34" s="97">
        <f>Seniori!GM56</f>
        <v>0</v>
      </c>
      <c r="GN34" s="97">
        <f>Seniori!GN56</f>
        <v>0</v>
      </c>
      <c r="GO34" s="97">
        <f>Seniori!GO56</f>
        <v>0</v>
      </c>
      <c r="GP34" s="97">
        <f>Seniori!GP56</f>
        <v>0</v>
      </c>
      <c r="GQ34" s="97">
        <f>Seniori!GQ56</f>
        <v>0</v>
      </c>
      <c r="GR34" s="97">
        <f>Seniori!GR56</f>
        <v>0</v>
      </c>
      <c r="GS34" s="97">
        <f>Seniori!GS56</f>
        <v>0</v>
      </c>
      <c r="GT34" s="97">
        <f>Seniori!GT56</f>
        <v>0</v>
      </c>
      <c r="GU34" s="97">
        <f>Seniori!GU56</f>
        <v>0</v>
      </c>
      <c r="GV34" s="97">
        <f>Seniori!GV56</f>
        <v>0</v>
      </c>
      <c r="GW34" s="97">
        <f>Seniori!GW56</f>
        <v>0</v>
      </c>
      <c r="GX34" s="97">
        <f>Seniori!GX56</f>
        <v>0</v>
      </c>
      <c r="GY34" s="97">
        <f>Seniori!GY56</f>
        <v>0</v>
      </c>
      <c r="GZ34" s="97">
        <f>Seniori!GZ56</f>
        <v>0</v>
      </c>
      <c r="HA34" s="97">
        <f>Seniori!HA56</f>
        <v>0</v>
      </c>
      <c r="HB34" s="97">
        <f>Seniori!HB56</f>
        <v>0</v>
      </c>
      <c r="HC34" s="97">
        <f>Seniori!HC56</f>
        <v>0</v>
      </c>
      <c r="HD34" s="97">
        <f>Seniori!HD56</f>
        <v>0</v>
      </c>
      <c r="HE34" s="97">
        <f>Seniori!HE56</f>
        <v>0</v>
      </c>
      <c r="HF34" s="97">
        <f>Seniori!HF56</f>
        <v>0</v>
      </c>
      <c r="HG34" s="97">
        <f>Seniori!HG56</f>
        <v>0</v>
      </c>
      <c r="HH34" s="97">
        <f>Seniori!HH56</f>
        <v>0</v>
      </c>
      <c r="HI34" s="97">
        <f>Seniori!HI56</f>
        <v>0</v>
      </c>
      <c r="HJ34" s="97">
        <f>Seniori!HJ56</f>
        <v>0</v>
      </c>
      <c r="HK34" s="97">
        <f>Seniori!HK56</f>
        <v>0</v>
      </c>
      <c r="HL34" s="97">
        <f>Seniori!HL56</f>
        <v>0</v>
      </c>
      <c r="HM34" s="97">
        <f>Seniori!HM56</f>
        <v>0</v>
      </c>
      <c r="HN34" s="97">
        <f>Seniori!HN56</f>
        <v>0</v>
      </c>
      <c r="HO34" s="97">
        <f>Seniori!HO56</f>
        <v>0</v>
      </c>
      <c r="HP34" s="97">
        <f>Seniori!HP56</f>
        <v>0</v>
      </c>
      <c r="HQ34" s="97">
        <f>Seniori!HQ56</f>
        <v>0</v>
      </c>
      <c r="HR34" s="97">
        <f>Seniori!HR56</f>
        <v>0</v>
      </c>
      <c r="HS34" s="97">
        <f>Seniori!HS56</f>
        <v>0</v>
      </c>
      <c r="HT34" s="97">
        <f>Seniori!HT56</f>
        <v>0</v>
      </c>
      <c r="HU34" s="97">
        <f>Seniori!HU56</f>
        <v>0</v>
      </c>
      <c r="HV34" s="97">
        <f>Seniori!HV56</f>
        <v>0</v>
      </c>
      <c r="HW34" s="97">
        <f>Seniori!HW56</f>
        <v>0</v>
      </c>
      <c r="HX34" s="97">
        <f>Seniori!HX56</f>
        <v>0</v>
      </c>
      <c r="HY34" s="97">
        <f>Seniori!HY56</f>
        <v>0</v>
      </c>
      <c r="HZ34" s="97">
        <f>Seniori!HZ56</f>
        <v>0</v>
      </c>
      <c r="IA34" s="97">
        <f>Seniori!IA56</f>
        <v>0</v>
      </c>
      <c r="IB34" s="97">
        <f>Seniori!IB56</f>
        <v>0</v>
      </c>
      <c r="IC34" s="97">
        <f>Seniori!IC56</f>
        <v>0</v>
      </c>
      <c r="ID34" s="97">
        <f>Seniori!ID56</f>
        <v>0</v>
      </c>
      <c r="IE34" s="97">
        <f>Seniori!IE56</f>
        <v>0</v>
      </c>
      <c r="IF34" s="97">
        <f>Seniori!IF56</f>
        <v>0</v>
      </c>
      <c r="IG34" s="97">
        <f>Seniori!IG56</f>
        <v>0</v>
      </c>
      <c r="IH34" s="97">
        <f>Seniori!IH56</f>
        <v>0</v>
      </c>
      <c r="II34" s="97">
        <f>Seniori!II56</f>
        <v>0</v>
      </c>
      <c r="IJ34" s="97">
        <f>Seniori!IJ56</f>
        <v>0</v>
      </c>
      <c r="IK34" s="97">
        <f>Seniori!IK56</f>
        <v>0</v>
      </c>
      <c r="IL34" s="97">
        <f>Seniori!IL56</f>
        <v>0</v>
      </c>
      <c r="IM34" s="97">
        <f>Seniori!IM56</f>
        <v>0</v>
      </c>
      <c r="IN34" s="97">
        <f>Seniori!IN56</f>
        <v>0</v>
      </c>
      <c r="IO34" s="97">
        <f>Seniori!IO56</f>
        <v>0</v>
      </c>
      <c r="IP34" s="97">
        <f>Seniori!IP56</f>
        <v>0</v>
      </c>
      <c r="IQ34" s="97">
        <f>Seniori!IQ56</f>
        <v>0</v>
      </c>
      <c r="IR34" s="97">
        <f>Seniori!IR56</f>
        <v>0</v>
      </c>
      <c r="IS34" s="97">
        <f>Seniori!IS56</f>
        <v>0</v>
      </c>
      <c r="IT34" s="97">
        <f>Seniori!IT56</f>
        <v>0</v>
      </c>
      <c r="IU34" s="97">
        <f>Seniori!IU56</f>
        <v>0</v>
      </c>
      <c r="IV34" s="97">
        <f>Seniori!IV56</f>
        <v>0</v>
      </c>
      <c r="IW34" s="97">
        <f>Seniori!IW56</f>
        <v>0</v>
      </c>
      <c r="IX34" s="97">
        <f>Seniori!IX56</f>
        <v>0</v>
      </c>
      <c r="IY34" s="97">
        <f>Seniori!IY56</f>
        <v>0</v>
      </c>
      <c r="IZ34" s="97">
        <f>Seniori!IZ56</f>
        <v>0</v>
      </c>
      <c r="JA34" s="97">
        <f>Seniori!JA56</f>
        <v>0</v>
      </c>
      <c r="JB34" s="97">
        <f>Seniori!JB56</f>
        <v>0</v>
      </c>
      <c r="JC34" s="97">
        <f>Seniori!JC56</f>
        <v>0</v>
      </c>
      <c r="JD34" s="97">
        <f>Seniori!JD56</f>
        <v>0</v>
      </c>
      <c r="JE34" s="97">
        <f>Seniori!JE56</f>
        <v>0</v>
      </c>
      <c r="JF34" s="97">
        <f>Seniori!JF56</f>
        <v>0</v>
      </c>
      <c r="JG34" s="97">
        <f>Seniori!JG56</f>
        <v>0</v>
      </c>
      <c r="JH34" s="97">
        <f>Seniori!JH56</f>
        <v>0</v>
      </c>
      <c r="JI34" s="97">
        <f>Seniori!JI56</f>
        <v>0</v>
      </c>
      <c r="JJ34" s="97">
        <f>Seniori!JJ56</f>
        <v>0</v>
      </c>
      <c r="JK34" s="97">
        <f>Seniori!JK56</f>
        <v>0</v>
      </c>
      <c r="JL34" s="97">
        <f>Seniori!JL56</f>
        <v>0</v>
      </c>
      <c r="JM34" s="97">
        <f>Seniori!JM56</f>
        <v>0</v>
      </c>
      <c r="JN34" s="97">
        <f>Seniori!JN56</f>
        <v>0</v>
      </c>
      <c r="JO34" s="97">
        <f>Seniori!JO56</f>
        <v>0</v>
      </c>
      <c r="JP34" s="97">
        <f>Seniori!JP56</f>
        <v>0</v>
      </c>
      <c r="JQ34" s="97">
        <f>Seniori!JQ56</f>
        <v>0</v>
      </c>
      <c r="JR34" s="97">
        <f>Seniori!JR56</f>
        <v>0</v>
      </c>
      <c r="JS34" s="97">
        <f>Seniori!JS56</f>
        <v>0</v>
      </c>
      <c r="JT34" s="97">
        <f>Seniori!JT56</f>
        <v>0</v>
      </c>
      <c r="JU34" s="97">
        <f>Seniori!JU56</f>
        <v>0</v>
      </c>
      <c r="JV34" s="97">
        <f>Seniori!JV56</f>
        <v>0</v>
      </c>
      <c r="JW34" s="97">
        <f>Seniori!JW56</f>
        <v>0</v>
      </c>
      <c r="JX34" s="97">
        <f>Seniori!JX56</f>
        <v>0</v>
      </c>
      <c r="JY34" s="97">
        <f>Seniori!JY56</f>
        <v>0</v>
      </c>
      <c r="JZ34" s="97">
        <f>Seniori!JZ56</f>
        <v>0</v>
      </c>
      <c r="KA34" s="97">
        <f>Seniori!KA56</f>
        <v>0</v>
      </c>
      <c r="KB34" s="97">
        <f>Seniori!KB56</f>
        <v>0</v>
      </c>
      <c r="KC34" s="97">
        <f>Seniori!KC56</f>
        <v>0</v>
      </c>
      <c r="KD34" s="97">
        <f>Seniori!KD56</f>
        <v>0</v>
      </c>
      <c r="KE34" s="97">
        <f>Seniori!KE56</f>
        <v>0</v>
      </c>
      <c r="KF34" s="97">
        <f>Seniori!KF56</f>
        <v>0</v>
      </c>
      <c r="KG34" s="97">
        <f>Seniori!KG56</f>
        <v>0</v>
      </c>
      <c r="KH34" s="97">
        <f>Seniori!KH56</f>
        <v>0</v>
      </c>
      <c r="KI34" s="97">
        <f>Seniori!KI56</f>
        <v>0</v>
      </c>
      <c r="KJ34" s="97">
        <f>Seniori!KJ56</f>
        <v>0</v>
      </c>
      <c r="KK34" s="97">
        <f>Seniori!KK56</f>
        <v>0</v>
      </c>
      <c r="KL34" s="97">
        <f>Seniori!KL56</f>
        <v>0</v>
      </c>
      <c r="KM34" s="97">
        <f>Seniori!KM56</f>
        <v>0</v>
      </c>
      <c r="KN34" s="97">
        <f>Seniori!KN56</f>
        <v>0</v>
      </c>
      <c r="KO34" s="97">
        <f>Seniori!KO56</f>
        <v>0</v>
      </c>
      <c r="KP34" s="97">
        <f>Seniori!KP56</f>
        <v>0</v>
      </c>
      <c r="KQ34" s="97">
        <f>Seniori!KQ56</f>
        <v>0</v>
      </c>
      <c r="KR34" s="97">
        <f>Seniori!KR56</f>
        <v>0</v>
      </c>
      <c r="KS34" s="97">
        <f>Seniori!KS56</f>
        <v>0</v>
      </c>
      <c r="KT34" s="97">
        <f>Seniori!KT56</f>
        <v>0</v>
      </c>
      <c r="KU34" s="97">
        <f>Seniori!KU56</f>
        <v>0</v>
      </c>
      <c r="KV34" s="97">
        <f>Seniori!KV56</f>
        <v>0</v>
      </c>
      <c r="KW34" s="97">
        <f>Seniori!KW56</f>
        <v>0</v>
      </c>
      <c r="KX34" s="97">
        <f>Seniori!KX56</f>
        <v>0</v>
      </c>
      <c r="KY34" s="97">
        <f>Seniori!KY56</f>
        <v>0</v>
      </c>
      <c r="KZ34" s="97">
        <f>Seniori!KZ56</f>
        <v>0</v>
      </c>
      <c r="LA34" s="97">
        <f>Seniori!LA56</f>
        <v>0</v>
      </c>
      <c r="LB34" s="97">
        <f>Seniori!LB56</f>
        <v>0</v>
      </c>
      <c r="LC34" s="97">
        <f>Seniori!LC56</f>
        <v>0</v>
      </c>
      <c r="LD34" s="97">
        <f>Seniori!LD56</f>
        <v>0</v>
      </c>
      <c r="LE34" s="97">
        <f>Seniori!LE56</f>
        <v>0</v>
      </c>
      <c r="LF34" s="97">
        <f>Seniori!LF56</f>
        <v>0</v>
      </c>
      <c r="LG34" s="97">
        <f>Seniori!LG56</f>
        <v>0</v>
      </c>
      <c r="LH34" s="97">
        <f>Seniori!LH56</f>
        <v>0</v>
      </c>
      <c r="LI34" s="97">
        <f>Seniori!LI56</f>
        <v>0</v>
      </c>
      <c r="LJ34" s="97">
        <f>Seniori!LJ56</f>
        <v>0</v>
      </c>
      <c r="LK34" s="97">
        <f>Seniori!LK56</f>
        <v>0</v>
      </c>
      <c r="LL34" s="97">
        <f>Seniori!LL56</f>
        <v>0</v>
      </c>
      <c r="LM34" s="97">
        <f>Seniori!LM56</f>
        <v>0</v>
      </c>
      <c r="LN34" s="97">
        <f>Seniori!LN56</f>
        <v>0</v>
      </c>
      <c r="LO34" s="97">
        <f>Seniori!LO56</f>
        <v>0</v>
      </c>
      <c r="LP34" s="97">
        <f>Seniori!LP56</f>
        <v>0</v>
      </c>
      <c r="LQ34" s="97">
        <f>Seniori!LQ56</f>
        <v>0</v>
      </c>
      <c r="LR34" s="97">
        <f>Seniori!LR56</f>
        <v>0</v>
      </c>
      <c r="LS34" s="97">
        <f>Seniori!LS56</f>
        <v>0</v>
      </c>
      <c r="LT34" s="97">
        <f>Seniori!LT56</f>
        <v>0</v>
      </c>
      <c r="LU34" s="97">
        <f>Seniori!LU56</f>
        <v>0</v>
      </c>
      <c r="LV34" s="97">
        <f>Seniori!LV56</f>
        <v>0</v>
      </c>
      <c r="LW34" s="97">
        <f>Seniori!LW56</f>
        <v>0</v>
      </c>
      <c r="LX34" s="97">
        <f>Seniori!LX56</f>
        <v>0</v>
      </c>
      <c r="LY34" s="97">
        <f>Seniori!LY56</f>
        <v>0</v>
      </c>
      <c r="LZ34" s="97">
        <f>Seniori!LZ56</f>
        <v>0</v>
      </c>
      <c r="MA34" s="97">
        <f>Seniori!MA56</f>
        <v>0</v>
      </c>
      <c r="MB34" s="97">
        <f>Seniori!MB56</f>
        <v>0</v>
      </c>
      <c r="MC34" s="97">
        <f>Seniori!MC56</f>
        <v>0</v>
      </c>
      <c r="MD34" s="97">
        <f>Seniori!MD56</f>
        <v>0</v>
      </c>
      <c r="ME34" s="97">
        <f>Seniori!ME56</f>
        <v>0</v>
      </c>
      <c r="MF34" s="97">
        <f>Seniori!MF56</f>
        <v>0</v>
      </c>
      <c r="MG34" s="97">
        <f>Seniori!MG56</f>
        <v>0</v>
      </c>
      <c r="MH34" s="97">
        <f>Seniori!MH56</f>
        <v>0</v>
      </c>
      <c r="MI34" s="97">
        <f>Seniori!MI56</f>
        <v>0</v>
      </c>
      <c r="MJ34" s="97">
        <f>Seniori!MJ56</f>
        <v>0</v>
      </c>
      <c r="MK34" s="97">
        <f>Seniori!MK56</f>
        <v>0</v>
      </c>
      <c r="ML34" s="97">
        <f>Seniori!ML56</f>
        <v>0</v>
      </c>
      <c r="MM34" s="97">
        <f>Seniori!MM56</f>
        <v>0</v>
      </c>
      <c r="MN34" s="97">
        <f>Seniori!MN56</f>
        <v>0</v>
      </c>
      <c r="MO34" s="97">
        <f>Seniori!MO56</f>
        <v>0</v>
      </c>
      <c r="MP34" s="97">
        <f>Seniori!MP56</f>
        <v>0</v>
      </c>
      <c r="MQ34" s="97">
        <f>Seniori!MQ56</f>
        <v>0</v>
      </c>
      <c r="MR34" s="97">
        <f>Seniori!MR56</f>
        <v>0</v>
      </c>
      <c r="MS34" s="97">
        <f>Seniori!MS56</f>
        <v>0</v>
      </c>
      <c r="MT34" s="97">
        <f>Seniori!MT56</f>
        <v>0</v>
      </c>
      <c r="MU34" s="97">
        <f>Seniori!MU56</f>
        <v>0</v>
      </c>
      <c r="MV34" s="97">
        <f>Seniori!MV56</f>
        <v>0</v>
      </c>
      <c r="MW34" s="97">
        <f>Seniori!MW56</f>
        <v>0</v>
      </c>
      <c r="MX34" s="97">
        <f>Seniori!MX56</f>
        <v>0</v>
      </c>
      <c r="MY34" s="97">
        <f>Seniori!MY56</f>
        <v>0</v>
      </c>
      <c r="MZ34" s="97">
        <f>Seniori!MZ56</f>
        <v>0</v>
      </c>
      <c r="NA34" s="97">
        <f>Seniori!NA56</f>
        <v>0</v>
      </c>
      <c r="NB34" s="97">
        <f>Seniori!NB56</f>
        <v>0</v>
      </c>
      <c r="NC34" s="97">
        <f>Seniori!NC56</f>
        <v>0</v>
      </c>
      <c r="ND34" s="97">
        <f>Seniori!ND56</f>
        <v>0</v>
      </c>
      <c r="NE34" s="97">
        <f>Seniori!NE56</f>
        <v>0</v>
      </c>
      <c r="NF34" s="97">
        <f>Seniori!NF56</f>
        <v>0</v>
      </c>
      <c r="NG34" s="97">
        <f>Seniori!NG56</f>
        <v>0</v>
      </c>
      <c r="NH34" s="97">
        <f>Seniori!NH56</f>
        <v>0</v>
      </c>
      <c r="NI34" s="97">
        <f>Seniori!NI56</f>
        <v>0</v>
      </c>
      <c r="NJ34" s="97">
        <f>Seniori!NJ56</f>
        <v>0</v>
      </c>
      <c r="NK34" s="97">
        <f>Seniori!NK56</f>
        <v>0</v>
      </c>
      <c r="NL34" s="97">
        <f>Seniori!NL56</f>
        <v>0</v>
      </c>
      <c r="NM34" s="97">
        <f>Seniori!NM56</f>
        <v>0</v>
      </c>
      <c r="NN34" s="97">
        <f>Seniori!NN56</f>
        <v>0</v>
      </c>
      <c r="NO34" s="97">
        <f>Seniori!NO56</f>
        <v>0</v>
      </c>
      <c r="NP34" s="97">
        <f>Seniori!NP56</f>
        <v>0</v>
      </c>
      <c r="NQ34" s="97">
        <f>Seniori!NQ56</f>
        <v>0</v>
      </c>
      <c r="NR34" s="97">
        <f>Seniori!NR56</f>
        <v>0</v>
      </c>
      <c r="NS34" s="97">
        <f>Seniori!NS56</f>
        <v>0</v>
      </c>
      <c r="NT34" s="97">
        <f>Seniori!NT56</f>
        <v>0</v>
      </c>
      <c r="NU34" s="97">
        <f>Seniori!NU56</f>
        <v>0</v>
      </c>
      <c r="NV34" s="97">
        <f>Seniori!NV56</f>
        <v>0</v>
      </c>
      <c r="NW34" s="97">
        <f>Seniori!NW56</f>
        <v>0</v>
      </c>
      <c r="NX34" s="97">
        <f>Seniori!NX56</f>
        <v>0</v>
      </c>
      <c r="NY34" s="97">
        <f>Seniori!NY56</f>
        <v>0</v>
      </c>
      <c r="NZ34" s="97">
        <f>Seniori!NZ56</f>
        <v>0</v>
      </c>
      <c r="OA34" s="97">
        <f>Seniori!OA56</f>
        <v>0</v>
      </c>
      <c r="OB34" s="97">
        <f>Seniori!OB56</f>
        <v>0</v>
      </c>
      <c r="OC34" s="97">
        <f>Seniori!OC56</f>
        <v>0</v>
      </c>
      <c r="OD34" s="97">
        <f>Seniori!OD56</f>
        <v>0</v>
      </c>
      <c r="OE34" s="97">
        <f>Seniori!OE56</f>
        <v>0</v>
      </c>
      <c r="OF34" s="97">
        <f>Seniori!OF56</f>
        <v>0</v>
      </c>
      <c r="OG34" s="97">
        <f>Seniori!OG56</f>
        <v>0</v>
      </c>
      <c r="OH34" s="97">
        <f>Seniori!OH56</f>
        <v>0</v>
      </c>
      <c r="OI34" s="97">
        <f>Seniori!OI56</f>
        <v>0</v>
      </c>
      <c r="OJ34" s="97">
        <f>Seniori!OJ56</f>
        <v>0</v>
      </c>
      <c r="OK34" s="97">
        <f>Seniori!OK56</f>
        <v>0</v>
      </c>
      <c r="OL34" s="97">
        <f>Seniori!OL56</f>
        <v>0</v>
      </c>
      <c r="OM34" s="97">
        <f>Seniori!OM56</f>
        <v>0</v>
      </c>
      <c r="ON34" s="97">
        <f>Seniori!ON56</f>
        <v>0</v>
      </c>
      <c r="OO34" s="97">
        <f>Seniori!OO56</f>
        <v>0</v>
      </c>
      <c r="OP34" s="97">
        <f>Seniori!OP56</f>
        <v>0</v>
      </c>
      <c r="OQ34" s="97">
        <f>Seniori!OQ56</f>
        <v>0</v>
      </c>
      <c r="OR34" s="97">
        <f>Seniori!OR56</f>
        <v>0</v>
      </c>
      <c r="OS34" s="97">
        <f>Seniori!OS56</f>
        <v>0</v>
      </c>
      <c r="OT34" s="97">
        <f>Seniori!OT56</f>
        <v>0</v>
      </c>
      <c r="OU34" s="97">
        <f>Seniori!OU56</f>
        <v>0</v>
      </c>
      <c r="OV34" s="97">
        <f>Seniori!OV56</f>
        <v>0</v>
      </c>
      <c r="OW34" s="97">
        <f>Seniori!OW56</f>
        <v>0</v>
      </c>
      <c r="OX34" s="97">
        <f>Seniori!OX56</f>
        <v>0</v>
      </c>
      <c r="OY34" s="97">
        <f>Seniori!OY56</f>
        <v>0</v>
      </c>
      <c r="OZ34" s="97">
        <f>Seniori!OZ56</f>
        <v>0</v>
      </c>
      <c r="PA34" s="97">
        <f>Seniori!PA56</f>
        <v>0</v>
      </c>
      <c r="PB34" s="97">
        <f>Seniori!PB56</f>
        <v>0</v>
      </c>
      <c r="PC34" s="97">
        <f>Seniori!PC56</f>
        <v>0</v>
      </c>
      <c r="PD34" s="97">
        <f>Seniori!PD56</f>
        <v>0</v>
      </c>
      <c r="PE34" s="97">
        <f>Seniori!PE56</f>
        <v>0</v>
      </c>
      <c r="PF34" s="97">
        <f>Seniori!PF56</f>
        <v>0</v>
      </c>
      <c r="PG34" s="97">
        <f>Seniori!PG56</f>
        <v>0</v>
      </c>
      <c r="PH34" s="97">
        <f>Seniori!PH56</f>
        <v>0</v>
      </c>
      <c r="PI34" s="97">
        <f>Seniori!PI56</f>
        <v>0</v>
      </c>
      <c r="PJ34" s="97">
        <f>Seniori!PJ56</f>
        <v>0</v>
      </c>
      <c r="PK34" s="97">
        <f>Seniori!PK56</f>
        <v>0</v>
      </c>
      <c r="PL34" s="97">
        <f>Seniori!PL56</f>
        <v>0</v>
      </c>
      <c r="PM34" s="97">
        <f>Seniori!PM56</f>
        <v>0</v>
      </c>
      <c r="PN34" s="97">
        <f>Seniori!PN56</f>
        <v>0</v>
      </c>
      <c r="PO34" s="97">
        <f>Seniori!PO56</f>
        <v>0</v>
      </c>
      <c r="PP34" s="97">
        <f>Seniori!PP56</f>
        <v>0</v>
      </c>
      <c r="PQ34" s="97">
        <f>Seniori!PQ56</f>
        <v>0</v>
      </c>
      <c r="PR34" s="97">
        <f>Seniori!PR56</f>
        <v>0</v>
      </c>
      <c r="PS34" s="97">
        <f>Seniori!PS56</f>
        <v>0</v>
      </c>
      <c r="PT34" s="97">
        <f>Seniori!PT56</f>
        <v>0</v>
      </c>
      <c r="PU34" s="97">
        <f>Seniori!PU56</f>
        <v>0</v>
      </c>
      <c r="PV34" s="97">
        <f>Seniori!PV56</f>
        <v>0</v>
      </c>
      <c r="PW34" s="97">
        <f>Seniori!PW56</f>
        <v>0</v>
      </c>
      <c r="PX34" s="97">
        <f>Seniori!PX56</f>
        <v>0</v>
      </c>
      <c r="PY34" s="97">
        <f>Seniori!PY56</f>
        <v>0</v>
      </c>
      <c r="PZ34" s="97">
        <f>Seniori!PZ56</f>
        <v>0</v>
      </c>
      <c r="QA34" s="97">
        <f>Seniori!QA56</f>
        <v>0</v>
      </c>
      <c r="QB34" s="97">
        <f>Seniori!QB56</f>
        <v>0</v>
      </c>
      <c r="QC34" s="97">
        <f>Seniori!QC56</f>
        <v>0</v>
      </c>
      <c r="QD34" s="97">
        <f>Seniori!QD56</f>
        <v>0</v>
      </c>
      <c r="QE34" s="97">
        <f>Seniori!QE56</f>
        <v>0</v>
      </c>
      <c r="QF34" s="97">
        <f>Seniori!QF56</f>
        <v>0</v>
      </c>
      <c r="QG34" s="97">
        <f>Seniori!QG56</f>
        <v>0</v>
      </c>
      <c r="QH34" s="97">
        <f>Seniori!QH56</f>
        <v>0</v>
      </c>
      <c r="QI34" s="97">
        <f>Seniori!QI56</f>
        <v>0</v>
      </c>
      <c r="QJ34" s="97">
        <f>Seniori!QJ56</f>
        <v>0</v>
      </c>
      <c r="QK34" s="97">
        <f>Seniori!QK56</f>
        <v>0</v>
      </c>
      <c r="QL34" s="97">
        <f>Seniori!QL56</f>
        <v>0</v>
      </c>
      <c r="QM34" s="97">
        <f>Seniori!QM56</f>
        <v>0</v>
      </c>
      <c r="QN34" s="97">
        <f>Seniori!QN56</f>
        <v>0</v>
      </c>
      <c r="QO34" s="97">
        <f>Seniori!QO56</f>
        <v>0</v>
      </c>
      <c r="QP34" s="97">
        <f>Seniori!QP56</f>
        <v>0</v>
      </c>
      <c r="QQ34" s="97">
        <f>Seniori!QQ56</f>
        <v>0</v>
      </c>
      <c r="QR34" s="97">
        <f>Seniori!QR56</f>
        <v>0</v>
      </c>
      <c r="QS34" s="97">
        <f>Seniori!QS56</f>
        <v>0</v>
      </c>
      <c r="QT34" s="97">
        <f>Seniori!QT56</f>
        <v>0</v>
      </c>
      <c r="QU34" s="97">
        <f>Seniori!QU56</f>
        <v>0</v>
      </c>
      <c r="QV34" s="97">
        <f>Seniori!QV56</f>
        <v>0</v>
      </c>
      <c r="QW34" s="97">
        <f>Seniori!QW56</f>
        <v>0</v>
      </c>
      <c r="QX34" s="97">
        <f>Seniori!QX56</f>
        <v>0</v>
      </c>
      <c r="QY34" s="97">
        <f>Seniori!QY56</f>
        <v>0</v>
      </c>
      <c r="QZ34" s="97">
        <f>Seniori!QZ56</f>
        <v>0</v>
      </c>
      <c r="RA34" s="97">
        <f>Seniori!RA56</f>
        <v>0</v>
      </c>
      <c r="RB34" s="97">
        <f>Seniori!RB56</f>
        <v>0</v>
      </c>
      <c r="RC34" s="97">
        <f>Seniori!RC56</f>
        <v>0</v>
      </c>
      <c r="RD34" s="97">
        <f>Seniori!RD56</f>
        <v>0</v>
      </c>
      <c r="RE34" s="97">
        <f>Seniori!RE56</f>
        <v>0</v>
      </c>
      <c r="RF34" s="97">
        <f>Seniori!RF56</f>
        <v>0</v>
      </c>
      <c r="RG34" s="97">
        <f>Seniori!RG56</f>
        <v>0</v>
      </c>
      <c r="RH34" s="97">
        <f>Seniori!RH56</f>
        <v>0</v>
      </c>
      <c r="RI34" s="97">
        <f>Seniori!RI56</f>
        <v>0</v>
      </c>
      <c r="RJ34" s="97">
        <f>Seniori!RJ56</f>
        <v>0</v>
      </c>
      <c r="RK34" s="97">
        <f>Seniori!RK56</f>
        <v>0</v>
      </c>
      <c r="RL34" s="97">
        <f>Seniori!RL56</f>
        <v>0</v>
      </c>
      <c r="RM34" s="97">
        <f>Seniori!RM56</f>
        <v>0</v>
      </c>
      <c r="RN34" s="97">
        <f>Seniori!RN56</f>
        <v>0</v>
      </c>
      <c r="RO34" s="97">
        <f>Seniori!RO56</f>
        <v>0</v>
      </c>
      <c r="RP34" s="97">
        <f>Seniori!RP56</f>
        <v>0</v>
      </c>
      <c r="RQ34" s="97">
        <f>Seniori!RQ56</f>
        <v>0</v>
      </c>
      <c r="RR34" s="97">
        <f>Seniori!RR56</f>
        <v>0</v>
      </c>
      <c r="RS34" s="97">
        <f>Seniori!RS56</f>
        <v>0</v>
      </c>
      <c r="RT34" s="97">
        <f>Seniori!RT56</f>
        <v>0</v>
      </c>
      <c r="RU34" s="97">
        <f>Seniori!RU56</f>
        <v>0</v>
      </c>
      <c r="RV34" s="97">
        <f>Seniori!RV56</f>
        <v>0</v>
      </c>
      <c r="RW34" s="97">
        <f>Seniori!RW56</f>
        <v>0</v>
      </c>
      <c r="RX34" s="97">
        <f>Seniori!RX56</f>
        <v>0</v>
      </c>
      <c r="RY34" s="97">
        <f>Seniori!RY56</f>
        <v>0</v>
      </c>
      <c r="RZ34" s="97">
        <f>Seniori!RZ56</f>
        <v>0</v>
      </c>
      <c r="SA34" s="97">
        <f>Seniori!SA56</f>
        <v>0</v>
      </c>
      <c r="SB34" s="97">
        <f>Seniori!SB56</f>
        <v>0</v>
      </c>
      <c r="SC34" s="97">
        <f>Seniori!SC56</f>
        <v>0</v>
      </c>
      <c r="SD34" s="97">
        <f>Seniori!SD56</f>
        <v>0</v>
      </c>
      <c r="SE34" s="97">
        <f>Seniori!SE56</f>
        <v>0</v>
      </c>
      <c r="SF34" s="97">
        <f>Seniori!SF56</f>
        <v>0</v>
      </c>
      <c r="SG34" s="97">
        <f>Seniori!SG56</f>
        <v>0</v>
      </c>
      <c r="SH34" s="97">
        <f>Seniori!SH56</f>
        <v>0</v>
      </c>
      <c r="SI34" s="97">
        <f>Seniori!SI56</f>
        <v>0</v>
      </c>
      <c r="SJ34" s="97">
        <f>Seniori!SJ56</f>
        <v>0</v>
      </c>
      <c r="SK34" s="97">
        <f>Seniori!SK56</f>
        <v>0</v>
      </c>
      <c r="SL34" s="97">
        <f>Seniori!SL56</f>
        <v>0</v>
      </c>
      <c r="SM34" s="97">
        <f>Seniori!SM56</f>
        <v>0</v>
      </c>
      <c r="SN34" s="97">
        <f>Seniori!SN56</f>
        <v>0</v>
      </c>
      <c r="SO34" s="97">
        <f>Seniori!SO56</f>
        <v>0</v>
      </c>
      <c r="SP34" s="97">
        <f>Seniori!SP56</f>
        <v>0</v>
      </c>
      <c r="SQ34" s="97">
        <f>Seniori!SQ56</f>
        <v>0</v>
      </c>
      <c r="SR34" s="97">
        <f>Seniori!SR56</f>
        <v>0</v>
      </c>
      <c r="SS34" s="97">
        <f>Seniori!SS56</f>
        <v>0</v>
      </c>
      <c r="ST34" s="97">
        <f>Seniori!ST56</f>
        <v>0</v>
      </c>
      <c r="SU34" s="97">
        <f>Seniori!SU56</f>
        <v>0</v>
      </c>
      <c r="SV34" s="97">
        <f>Seniori!SV56</f>
        <v>0</v>
      </c>
      <c r="SW34" s="97">
        <f>Seniori!SW56</f>
        <v>0</v>
      </c>
      <c r="SX34" s="97">
        <f>Seniori!SX56</f>
        <v>0</v>
      </c>
      <c r="SY34" s="97">
        <f>Seniori!SY56</f>
        <v>0</v>
      </c>
      <c r="SZ34" s="97">
        <f>Seniori!SZ56</f>
        <v>0</v>
      </c>
      <c r="TA34" s="97">
        <f>Seniori!TA56</f>
        <v>0</v>
      </c>
      <c r="TB34" s="97">
        <f>Seniori!TB56</f>
        <v>0</v>
      </c>
    </row>
    <row r="35" spans="1:522" s="10" customFormat="1" ht="18" customHeight="1" x14ac:dyDescent="0.2">
      <c r="A35" s="12">
        <v>24</v>
      </c>
      <c r="B35" s="11" t="s">
        <v>622</v>
      </c>
      <c r="C35" s="1">
        <v>13235</v>
      </c>
      <c r="D35" s="12">
        <v>2019</v>
      </c>
      <c r="E35" s="4" t="s">
        <v>247</v>
      </c>
      <c r="F35" s="1">
        <v>9708</v>
      </c>
      <c r="G35" s="9" t="s">
        <v>94</v>
      </c>
      <c r="H35" s="4" t="s">
        <v>209</v>
      </c>
      <c r="I35" s="1">
        <f t="shared" ref="I35" si="2">SUM(K35:TB35)</f>
        <v>11</v>
      </c>
      <c r="J35" s="12">
        <f>Tabuľka311[[#This Row],[Stĺpec9]]</f>
        <v>11</v>
      </c>
      <c r="K35" s="97">
        <f>Juniori!K27</f>
        <v>0</v>
      </c>
      <c r="L35" s="97">
        <f>Juniori!L27</f>
        <v>0</v>
      </c>
      <c r="M35" s="97">
        <f>Juniori!M27</f>
        <v>0</v>
      </c>
      <c r="N35" s="97">
        <f>Juniori!N27</f>
        <v>0</v>
      </c>
      <c r="O35" s="97">
        <f>Juniori!O27</f>
        <v>0</v>
      </c>
      <c r="P35" s="97">
        <f>Juniori!P27</f>
        <v>0</v>
      </c>
      <c r="Q35" s="97">
        <f>Juniori!Q27</f>
        <v>0</v>
      </c>
      <c r="R35" s="97">
        <f>Juniori!R27</f>
        <v>0</v>
      </c>
      <c r="S35" s="97">
        <f>Juniori!S27</f>
        <v>0</v>
      </c>
      <c r="T35" s="97">
        <f>Juniori!T27</f>
        <v>0</v>
      </c>
      <c r="U35" s="97">
        <f>Juniori!U27</f>
        <v>0</v>
      </c>
      <c r="V35" s="97">
        <f>Juniori!V27</f>
        <v>0</v>
      </c>
      <c r="W35" s="97">
        <f>Juniori!W27</f>
        <v>0</v>
      </c>
      <c r="X35" s="97">
        <f>Juniori!X27</f>
        <v>0</v>
      </c>
      <c r="Y35" s="97">
        <f>Juniori!Y27</f>
        <v>0</v>
      </c>
      <c r="Z35" s="97">
        <f>Juniori!Z27</f>
        <v>0</v>
      </c>
      <c r="AA35" s="97">
        <f>Juniori!AA27</f>
        <v>0</v>
      </c>
      <c r="AB35" s="97">
        <f>Juniori!AB27</f>
        <v>0</v>
      </c>
      <c r="AC35" s="97">
        <f>Juniori!AC27</f>
        <v>0</v>
      </c>
      <c r="AD35" s="97">
        <f>Juniori!AD27</f>
        <v>0</v>
      </c>
      <c r="AE35" s="97">
        <f>Juniori!AE27</f>
        <v>0</v>
      </c>
      <c r="AF35" s="97">
        <f>Juniori!AF27</f>
        <v>0</v>
      </c>
      <c r="AG35" s="97">
        <f>Juniori!AG27</f>
        <v>0</v>
      </c>
      <c r="AH35" s="97">
        <f>Juniori!AH27</f>
        <v>0</v>
      </c>
      <c r="AI35" s="97">
        <f>Juniori!AI27</f>
        <v>0</v>
      </c>
      <c r="AJ35" s="97">
        <f>Juniori!AJ27</f>
        <v>0</v>
      </c>
      <c r="AK35" s="97">
        <f>Juniori!AK27</f>
        <v>0</v>
      </c>
      <c r="AL35" s="97">
        <f>Juniori!AL27</f>
        <v>0</v>
      </c>
      <c r="AM35" s="97">
        <f>Juniori!AM27</f>
        <v>0</v>
      </c>
      <c r="AN35" s="97">
        <f>Juniori!AN27</f>
        <v>0</v>
      </c>
      <c r="AO35" s="97">
        <f>Juniori!AO27</f>
        <v>0</v>
      </c>
      <c r="AP35" s="97">
        <f>Juniori!AP27</f>
        <v>0</v>
      </c>
      <c r="AQ35" s="97">
        <f>Juniori!AQ27</f>
        <v>0</v>
      </c>
      <c r="AR35" s="97">
        <f>Juniori!AR27</f>
        <v>0</v>
      </c>
      <c r="AS35" s="97">
        <f>Juniori!AS27</f>
        <v>0</v>
      </c>
      <c r="AT35" s="97">
        <f>Juniori!AT27</f>
        <v>0</v>
      </c>
      <c r="AU35" s="97">
        <f>Juniori!AU27</f>
        <v>0</v>
      </c>
      <c r="AV35" s="97">
        <f>Juniori!AV27</f>
        <v>0</v>
      </c>
      <c r="AW35" s="97">
        <f>Juniori!AW27</f>
        <v>0</v>
      </c>
      <c r="AX35" s="97">
        <f>Juniori!AX27</f>
        <v>0</v>
      </c>
      <c r="AY35" s="97">
        <f>Juniori!AY27</f>
        <v>0</v>
      </c>
      <c r="AZ35" s="97">
        <f>Juniori!AZ27</f>
        <v>0</v>
      </c>
      <c r="BA35" s="97">
        <f>Juniori!BA27</f>
        <v>0</v>
      </c>
      <c r="BB35" s="97">
        <f>Juniori!BB27</f>
        <v>0</v>
      </c>
      <c r="BC35" s="97">
        <f>Juniori!BC27</f>
        <v>0</v>
      </c>
      <c r="BD35" s="97">
        <f>Juniori!BD27</f>
        <v>0</v>
      </c>
      <c r="BE35" s="97">
        <f>Juniori!BE27</f>
        <v>0</v>
      </c>
      <c r="BF35" s="97">
        <f>Juniori!BF27</f>
        <v>0</v>
      </c>
      <c r="BG35" s="97">
        <f>Juniori!BG27</f>
        <v>0</v>
      </c>
      <c r="BH35" s="97">
        <f>Juniori!BH27</f>
        <v>0</v>
      </c>
      <c r="BI35" s="97">
        <f>Juniori!BI27</f>
        <v>0</v>
      </c>
      <c r="BJ35" s="97">
        <f>Juniori!BJ27</f>
        <v>0</v>
      </c>
      <c r="BK35" s="97">
        <f>Juniori!BK27</f>
        <v>0</v>
      </c>
      <c r="BL35" s="97">
        <f>Juniori!BL27</f>
        <v>0</v>
      </c>
      <c r="BM35" s="97">
        <f>Juniori!BM27</f>
        <v>0</v>
      </c>
      <c r="BN35" s="97">
        <f>Juniori!BN27</f>
        <v>0</v>
      </c>
      <c r="BO35" s="97">
        <f>Juniori!BO27</f>
        <v>0</v>
      </c>
      <c r="BP35" s="97">
        <f>Juniori!BP27</f>
        <v>0</v>
      </c>
      <c r="BQ35" s="97">
        <f>Juniori!BQ27</f>
        <v>0</v>
      </c>
      <c r="BR35" s="97">
        <f>Juniori!BR27</f>
        <v>0</v>
      </c>
      <c r="BS35" s="97">
        <f>Juniori!BS27</f>
        <v>0</v>
      </c>
      <c r="BT35" s="97">
        <f>Juniori!BT27</f>
        <v>0</v>
      </c>
      <c r="BU35" s="97">
        <f>Juniori!BU27</f>
        <v>0</v>
      </c>
      <c r="BV35" s="97">
        <f>Juniori!BV27</f>
        <v>0</v>
      </c>
      <c r="BW35" s="97">
        <f>Juniori!BW27</f>
        <v>0</v>
      </c>
      <c r="BX35" s="97">
        <f>Juniori!BX27</f>
        <v>0</v>
      </c>
      <c r="BY35" s="97">
        <f>Juniori!BY27</f>
        <v>0</v>
      </c>
      <c r="BZ35" s="97">
        <f>Juniori!BZ27</f>
        <v>0</v>
      </c>
      <c r="CA35" s="97">
        <f>Juniori!CA27</f>
        <v>0</v>
      </c>
      <c r="CB35" s="97">
        <f>Juniori!CB27</f>
        <v>0</v>
      </c>
      <c r="CC35" s="97">
        <f>Juniori!CC27</f>
        <v>0</v>
      </c>
      <c r="CD35" s="97">
        <f>Juniori!CD27</f>
        <v>0</v>
      </c>
      <c r="CE35" s="97">
        <f>Juniori!CE27</f>
        <v>0</v>
      </c>
      <c r="CF35" s="97">
        <f>Juniori!CF27</f>
        <v>0</v>
      </c>
      <c r="CG35" s="97">
        <f>Juniori!CG27</f>
        <v>0</v>
      </c>
      <c r="CH35" s="97">
        <f>Juniori!CH27</f>
        <v>0</v>
      </c>
      <c r="CI35" s="97">
        <f>Juniori!CI27</f>
        <v>0</v>
      </c>
      <c r="CJ35" s="97">
        <f>Juniori!CJ27</f>
        <v>0</v>
      </c>
      <c r="CK35" s="97">
        <f>Juniori!CK27</f>
        <v>0</v>
      </c>
      <c r="CL35" s="97">
        <f>Juniori!CL27</f>
        <v>0</v>
      </c>
      <c r="CM35" s="97">
        <f>Juniori!CM27</f>
        <v>0</v>
      </c>
      <c r="CN35" s="97">
        <f>Juniori!CN27</f>
        <v>0</v>
      </c>
      <c r="CO35" s="97">
        <f>Juniori!CO27</f>
        <v>0</v>
      </c>
      <c r="CP35" s="97">
        <f>Juniori!CP27</f>
        <v>0</v>
      </c>
      <c r="CQ35" s="97">
        <f>Juniori!CQ27</f>
        <v>0</v>
      </c>
      <c r="CR35" s="97">
        <f>Juniori!CR27</f>
        <v>0</v>
      </c>
      <c r="CS35" s="97">
        <f>Juniori!CS27</f>
        <v>0</v>
      </c>
      <c r="CT35" s="97">
        <f>Juniori!CT27</f>
        <v>0</v>
      </c>
      <c r="CU35" s="97">
        <f>Juniori!CU27</f>
        <v>0</v>
      </c>
      <c r="CV35" s="97">
        <f>Juniori!CV27</f>
        <v>0</v>
      </c>
      <c r="CW35" s="97">
        <f>Juniori!CW27</f>
        <v>0</v>
      </c>
      <c r="CX35" s="97">
        <f>Juniori!CX27</f>
        <v>0</v>
      </c>
      <c r="CY35" s="97">
        <f>Juniori!CY27</f>
        <v>0</v>
      </c>
      <c r="CZ35" s="97">
        <f>Juniori!CZ27</f>
        <v>0</v>
      </c>
      <c r="DA35" s="97">
        <f>Juniori!DA27</f>
        <v>0</v>
      </c>
      <c r="DB35" s="97">
        <f>Juniori!DB27</f>
        <v>0</v>
      </c>
      <c r="DC35" s="97">
        <f>Juniori!DC27</f>
        <v>0</v>
      </c>
      <c r="DD35" s="97">
        <f>Juniori!DD27</f>
        <v>0</v>
      </c>
      <c r="DE35" s="97">
        <f>Juniori!DE27</f>
        <v>0</v>
      </c>
      <c r="DF35" s="97">
        <f>Juniori!DF27</f>
        <v>0</v>
      </c>
      <c r="DG35" s="97">
        <f>Juniori!DG27</f>
        <v>0</v>
      </c>
      <c r="DH35" s="97">
        <f>Juniori!DH27</f>
        <v>0</v>
      </c>
      <c r="DI35" s="97">
        <f>Juniori!DI27</f>
        <v>0</v>
      </c>
      <c r="DJ35" s="97">
        <f>Juniori!DJ27</f>
        <v>0</v>
      </c>
      <c r="DK35" s="97">
        <f>Juniori!DK27</f>
        <v>0</v>
      </c>
      <c r="DL35" s="97">
        <f>Juniori!DL27</f>
        <v>0</v>
      </c>
      <c r="DM35" s="97">
        <f>Juniori!DM27</f>
        <v>0</v>
      </c>
      <c r="DN35" s="97">
        <f>Juniori!DN27</f>
        <v>0</v>
      </c>
      <c r="DO35" s="97">
        <f>Juniori!DO27</f>
        <v>0</v>
      </c>
      <c r="DP35" s="97">
        <f>Juniori!DP27</f>
        <v>0</v>
      </c>
      <c r="DQ35" s="97">
        <f>Juniori!DQ27</f>
        <v>0</v>
      </c>
      <c r="DR35" s="97">
        <f>Juniori!DR27</f>
        <v>0</v>
      </c>
      <c r="DS35" s="97">
        <f>Juniori!DS27</f>
        <v>0</v>
      </c>
      <c r="DT35" s="97">
        <f>Juniori!DT27</f>
        <v>0</v>
      </c>
      <c r="DU35" s="97">
        <f>Juniori!DU27</f>
        <v>0</v>
      </c>
      <c r="DV35" s="97">
        <f>Juniori!DV27</f>
        <v>0</v>
      </c>
      <c r="DW35" s="97">
        <f>Juniori!DW27</f>
        <v>0</v>
      </c>
      <c r="DX35" s="97">
        <f>Juniori!DX27</f>
        <v>0</v>
      </c>
      <c r="DY35" s="97">
        <f>Juniori!DY27</f>
        <v>0</v>
      </c>
      <c r="DZ35" s="97">
        <f>Juniori!DZ27</f>
        <v>0</v>
      </c>
      <c r="EA35" s="97">
        <f>Juniori!EA27</f>
        <v>0</v>
      </c>
      <c r="EB35" s="97">
        <f>Juniori!EB27</f>
        <v>0</v>
      </c>
      <c r="EC35" s="97">
        <f>Juniori!EC27</f>
        <v>0</v>
      </c>
      <c r="ED35" s="97">
        <f>Juniori!ED27</f>
        <v>0</v>
      </c>
      <c r="EE35" s="97">
        <f>Juniori!EE27</f>
        <v>0</v>
      </c>
      <c r="EF35" s="97">
        <f>Juniori!EF27</f>
        <v>0</v>
      </c>
      <c r="EG35" s="97">
        <f>Juniori!EG27</f>
        <v>0</v>
      </c>
      <c r="EH35" s="97">
        <f>Juniori!EH27</f>
        <v>0</v>
      </c>
      <c r="EI35" s="97">
        <f>Juniori!EI27</f>
        <v>0</v>
      </c>
      <c r="EJ35" s="97">
        <f>Juniori!EJ27</f>
        <v>0</v>
      </c>
      <c r="EK35" s="97">
        <f>Juniori!EK27</f>
        <v>0</v>
      </c>
      <c r="EL35" s="97">
        <f>Juniori!EL27</f>
        <v>0</v>
      </c>
      <c r="EM35" s="97">
        <f>Juniori!EM27</f>
        <v>0</v>
      </c>
      <c r="EN35" s="97">
        <f>Juniori!EN27</f>
        <v>0</v>
      </c>
      <c r="EO35" s="97">
        <f>Juniori!EO27</f>
        <v>0</v>
      </c>
      <c r="EP35" s="97">
        <f>Juniori!EP27</f>
        <v>0</v>
      </c>
      <c r="EQ35" s="97">
        <f>Juniori!EQ27</f>
        <v>0</v>
      </c>
      <c r="ER35" s="97">
        <f>Juniori!ER27</f>
        <v>0</v>
      </c>
      <c r="ES35" s="97">
        <f>Juniori!ES27</f>
        <v>0</v>
      </c>
      <c r="ET35" s="97">
        <f>Juniori!ET27</f>
        <v>0</v>
      </c>
      <c r="EU35" s="97">
        <f>Juniori!EU27</f>
        <v>0</v>
      </c>
      <c r="EV35" s="97">
        <f>Juniori!EV27</f>
        <v>0</v>
      </c>
      <c r="EW35" s="97">
        <f>Juniori!EW27</f>
        <v>0</v>
      </c>
      <c r="EX35" s="97">
        <f>Juniori!EX27</f>
        <v>0</v>
      </c>
      <c r="EY35" s="97">
        <f>Juniori!EY27</f>
        <v>0</v>
      </c>
      <c r="EZ35" s="97">
        <f>Juniori!EZ27</f>
        <v>11</v>
      </c>
      <c r="FA35" s="97">
        <f>Juniori!FA27</f>
        <v>0</v>
      </c>
      <c r="FB35" s="97">
        <f>Juniori!FB27</f>
        <v>0</v>
      </c>
      <c r="FC35" s="97">
        <f>Juniori!FC27</f>
        <v>0</v>
      </c>
      <c r="FD35" s="97">
        <f>Juniori!FD27</f>
        <v>0</v>
      </c>
      <c r="FE35" s="97">
        <f>Juniori!FE27</f>
        <v>0</v>
      </c>
      <c r="FF35" s="97">
        <f>Juniori!FF27</f>
        <v>0</v>
      </c>
      <c r="FG35" s="97">
        <f>Juniori!FG27</f>
        <v>0</v>
      </c>
      <c r="FH35" s="97">
        <f>Juniori!FH27</f>
        <v>0</v>
      </c>
      <c r="FI35" s="97">
        <f>Juniori!FI27</f>
        <v>0</v>
      </c>
      <c r="FJ35" s="97">
        <f>Juniori!FJ27</f>
        <v>0</v>
      </c>
      <c r="FK35" s="97">
        <f>Juniori!FK27</f>
        <v>0</v>
      </c>
      <c r="FL35" s="97">
        <f>Juniori!FL27</f>
        <v>0</v>
      </c>
      <c r="FM35" s="97">
        <f>Juniori!FM27</f>
        <v>0</v>
      </c>
      <c r="FN35" s="97">
        <f>Juniori!FN27</f>
        <v>0</v>
      </c>
      <c r="FO35" s="97">
        <f>Juniori!FO27</f>
        <v>0</v>
      </c>
      <c r="FP35" s="97">
        <f>Juniori!FP27</f>
        <v>0</v>
      </c>
      <c r="FQ35" s="97">
        <f>Juniori!FQ27</f>
        <v>0</v>
      </c>
      <c r="FR35" s="97">
        <f>Juniori!FR27</f>
        <v>0</v>
      </c>
      <c r="FS35" s="97">
        <f>Juniori!FS27</f>
        <v>0</v>
      </c>
      <c r="FT35" s="97">
        <f>Juniori!FT27</f>
        <v>0</v>
      </c>
      <c r="FU35" s="97">
        <f>Juniori!FU27</f>
        <v>0</v>
      </c>
      <c r="FV35" s="97">
        <f>Juniori!FV27</f>
        <v>0</v>
      </c>
      <c r="FW35" s="97">
        <f>Juniori!FW27</f>
        <v>0</v>
      </c>
      <c r="FX35" s="97">
        <f>Juniori!FX27</f>
        <v>0</v>
      </c>
      <c r="FY35" s="97">
        <f>Juniori!FY27</f>
        <v>0</v>
      </c>
      <c r="FZ35" s="97">
        <f>Juniori!FZ27</f>
        <v>0</v>
      </c>
      <c r="GA35" s="97">
        <f>Juniori!GA27</f>
        <v>0</v>
      </c>
      <c r="GB35" s="97">
        <f>Juniori!GB27</f>
        <v>0</v>
      </c>
      <c r="GC35" s="97">
        <f>Juniori!GC27</f>
        <v>0</v>
      </c>
      <c r="GD35" s="97">
        <f>Juniori!GD27</f>
        <v>0</v>
      </c>
      <c r="GE35" s="97">
        <f>Juniori!GE27</f>
        <v>0</v>
      </c>
      <c r="GF35" s="97">
        <f>Juniori!GF27</f>
        <v>0</v>
      </c>
      <c r="GG35" s="97">
        <f>Juniori!GG27</f>
        <v>0</v>
      </c>
      <c r="GH35" s="97">
        <f>Juniori!GH27</f>
        <v>0</v>
      </c>
      <c r="GI35" s="97">
        <f>Juniori!GI27</f>
        <v>0</v>
      </c>
      <c r="GJ35" s="97">
        <f>Juniori!GJ27</f>
        <v>0</v>
      </c>
      <c r="GK35" s="97">
        <f>Juniori!GK27</f>
        <v>0</v>
      </c>
      <c r="GL35" s="97">
        <f>Juniori!GL27</f>
        <v>0</v>
      </c>
      <c r="GM35" s="97">
        <f>Juniori!GM27</f>
        <v>0</v>
      </c>
      <c r="GN35" s="97">
        <f>Juniori!GN27</f>
        <v>0</v>
      </c>
      <c r="GO35" s="97">
        <f>Juniori!GO27</f>
        <v>0</v>
      </c>
      <c r="GP35" s="97">
        <f>Juniori!GP27</f>
        <v>0</v>
      </c>
      <c r="GQ35" s="97">
        <f>Juniori!GQ27</f>
        <v>0</v>
      </c>
      <c r="GR35" s="97">
        <f>Juniori!GR27</f>
        <v>0</v>
      </c>
      <c r="GS35" s="97">
        <f>Juniori!GS27</f>
        <v>0</v>
      </c>
      <c r="GT35" s="97">
        <f>Juniori!GT27</f>
        <v>0</v>
      </c>
      <c r="GU35" s="97">
        <f>Juniori!GU27</f>
        <v>0</v>
      </c>
      <c r="GV35" s="97">
        <f>Juniori!GV27</f>
        <v>0</v>
      </c>
      <c r="GW35" s="97">
        <f>Juniori!GW27</f>
        <v>0</v>
      </c>
      <c r="GX35" s="97">
        <f>Juniori!GX27</f>
        <v>0</v>
      </c>
      <c r="GY35" s="97">
        <f>Juniori!GY27</f>
        <v>0</v>
      </c>
      <c r="GZ35" s="97">
        <f>Juniori!GZ27</f>
        <v>0</v>
      </c>
      <c r="HA35" s="97">
        <f>Juniori!HA27</f>
        <v>0</v>
      </c>
      <c r="HB35" s="97">
        <f>Juniori!HB27</f>
        <v>0</v>
      </c>
      <c r="HC35" s="97">
        <f>Juniori!HC27</f>
        <v>0</v>
      </c>
      <c r="HD35" s="97">
        <f>Juniori!HD27</f>
        <v>0</v>
      </c>
      <c r="HE35" s="97">
        <f>Juniori!HE27</f>
        <v>0</v>
      </c>
      <c r="HF35" s="97">
        <f>Juniori!HF27</f>
        <v>0</v>
      </c>
      <c r="HG35" s="97">
        <f>Juniori!HG27</f>
        <v>0</v>
      </c>
      <c r="HH35" s="97">
        <f>Juniori!HH27</f>
        <v>0</v>
      </c>
      <c r="HI35" s="97">
        <f>Juniori!HI27</f>
        <v>0</v>
      </c>
      <c r="HJ35" s="97">
        <f>Juniori!HJ27</f>
        <v>0</v>
      </c>
      <c r="HK35" s="97">
        <f>Juniori!HK27</f>
        <v>0</v>
      </c>
      <c r="HL35" s="97">
        <f>Juniori!HL27</f>
        <v>0</v>
      </c>
      <c r="HM35" s="97">
        <f>Juniori!HM27</f>
        <v>0</v>
      </c>
      <c r="HN35" s="97">
        <f>Juniori!HN27</f>
        <v>0</v>
      </c>
      <c r="HO35" s="97">
        <f>Juniori!HO27</f>
        <v>0</v>
      </c>
      <c r="HP35" s="97">
        <f>Juniori!HP27</f>
        <v>0</v>
      </c>
      <c r="HQ35" s="97">
        <f>Juniori!HQ27</f>
        <v>0</v>
      </c>
      <c r="HR35" s="97">
        <f>Juniori!HR27</f>
        <v>0</v>
      </c>
      <c r="HS35" s="97">
        <f>Juniori!HS27</f>
        <v>0</v>
      </c>
      <c r="HT35" s="97">
        <f>Juniori!HT27</f>
        <v>0</v>
      </c>
      <c r="HU35" s="97">
        <f>Juniori!HU27</f>
        <v>0</v>
      </c>
      <c r="HV35" s="97">
        <f>Juniori!HV27</f>
        <v>0</v>
      </c>
      <c r="HW35" s="97">
        <f>Juniori!HW27</f>
        <v>0</v>
      </c>
      <c r="HX35" s="97">
        <f>Juniori!HX27</f>
        <v>0</v>
      </c>
      <c r="HY35" s="97">
        <f>Juniori!HY27</f>
        <v>0</v>
      </c>
      <c r="HZ35" s="97">
        <f>Juniori!HZ27</f>
        <v>0</v>
      </c>
      <c r="IA35" s="97">
        <f>Juniori!IA27</f>
        <v>0</v>
      </c>
      <c r="IB35" s="97">
        <f>Juniori!IB27</f>
        <v>0</v>
      </c>
      <c r="IC35" s="97">
        <f>Juniori!IC27</f>
        <v>0</v>
      </c>
      <c r="ID35" s="97">
        <f>Juniori!ID27</f>
        <v>0</v>
      </c>
      <c r="IE35" s="97">
        <f>Juniori!IE27</f>
        <v>0</v>
      </c>
      <c r="IF35" s="97">
        <f>Juniori!IF27</f>
        <v>0</v>
      </c>
      <c r="IG35" s="97">
        <f>Juniori!IG27</f>
        <v>0</v>
      </c>
      <c r="IH35" s="97">
        <f>Juniori!IH27</f>
        <v>0</v>
      </c>
      <c r="II35" s="97">
        <f>Juniori!II27</f>
        <v>0</v>
      </c>
      <c r="IJ35" s="97">
        <f>Juniori!IJ27</f>
        <v>0</v>
      </c>
      <c r="IK35" s="97">
        <f>Juniori!IK27</f>
        <v>0</v>
      </c>
      <c r="IL35" s="97">
        <f>Juniori!IL27</f>
        <v>0</v>
      </c>
      <c r="IM35" s="97">
        <f>Juniori!IM27</f>
        <v>0</v>
      </c>
      <c r="IN35" s="97">
        <f>Juniori!IN27</f>
        <v>0</v>
      </c>
      <c r="IO35" s="97">
        <f>Juniori!IO27</f>
        <v>0</v>
      </c>
      <c r="IP35" s="97">
        <f>Juniori!IP27</f>
        <v>0</v>
      </c>
      <c r="IQ35" s="97">
        <f>Juniori!IQ27</f>
        <v>0</v>
      </c>
      <c r="IR35" s="97">
        <f>Juniori!IR27</f>
        <v>0</v>
      </c>
      <c r="IS35" s="97">
        <f>Juniori!IS27</f>
        <v>0</v>
      </c>
      <c r="IT35" s="97">
        <f>Juniori!IT27</f>
        <v>0</v>
      </c>
      <c r="IU35" s="97">
        <f>Juniori!IU27</f>
        <v>0</v>
      </c>
      <c r="IV35" s="97">
        <f>Juniori!IV27</f>
        <v>0</v>
      </c>
      <c r="IW35" s="97">
        <f>Juniori!IW27</f>
        <v>0</v>
      </c>
      <c r="IX35" s="97">
        <f>Juniori!IX27</f>
        <v>0</v>
      </c>
      <c r="IY35" s="97">
        <f>Juniori!IY27</f>
        <v>0</v>
      </c>
      <c r="IZ35" s="97">
        <f>Juniori!IZ27</f>
        <v>0</v>
      </c>
      <c r="JA35" s="97">
        <f>Juniori!JA27</f>
        <v>0</v>
      </c>
      <c r="JB35" s="97">
        <f>Juniori!JB27</f>
        <v>0</v>
      </c>
      <c r="JC35" s="97">
        <f>Juniori!JC27</f>
        <v>0</v>
      </c>
      <c r="JD35" s="97">
        <f>Juniori!JD27</f>
        <v>0</v>
      </c>
      <c r="JE35" s="97">
        <f>Juniori!JE27</f>
        <v>0</v>
      </c>
      <c r="JF35" s="97">
        <f>Juniori!JF27</f>
        <v>0</v>
      </c>
      <c r="JG35" s="97">
        <f>Juniori!JG27</f>
        <v>0</v>
      </c>
      <c r="JH35" s="97">
        <f>Juniori!JH27</f>
        <v>0</v>
      </c>
      <c r="JI35" s="97">
        <f>Juniori!JI27</f>
        <v>0</v>
      </c>
      <c r="JJ35" s="97">
        <f>Juniori!JJ27</f>
        <v>0</v>
      </c>
      <c r="JK35" s="97">
        <f>Juniori!JK27</f>
        <v>0</v>
      </c>
      <c r="JL35" s="97">
        <f>Juniori!JL27</f>
        <v>0</v>
      </c>
      <c r="JM35" s="97">
        <f>Juniori!JM27</f>
        <v>0</v>
      </c>
      <c r="JN35" s="97">
        <f>Juniori!JN27</f>
        <v>0</v>
      </c>
      <c r="JO35" s="97">
        <f>Juniori!JO27</f>
        <v>0</v>
      </c>
      <c r="JP35" s="97">
        <f>Juniori!JP27</f>
        <v>0</v>
      </c>
      <c r="JQ35" s="97">
        <f>Juniori!JQ27</f>
        <v>0</v>
      </c>
      <c r="JR35" s="97">
        <f>Juniori!JR27</f>
        <v>0</v>
      </c>
      <c r="JS35" s="97">
        <f>Juniori!JS27</f>
        <v>0</v>
      </c>
      <c r="JT35" s="97">
        <f>Juniori!JT27</f>
        <v>0</v>
      </c>
      <c r="JU35" s="97">
        <f>Juniori!JU27</f>
        <v>0</v>
      </c>
      <c r="JV35" s="97">
        <f>Juniori!JV27</f>
        <v>0</v>
      </c>
      <c r="JW35" s="97">
        <f>Juniori!JW27</f>
        <v>0</v>
      </c>
      <c r="JX35" s="97">
        <f>Juniori!JX27</f>
        <v>0</v>
      </c>
      <c r="JY35" s="97">
        <f>Juniori!JY27</f>
        <v>0</v>
      </c>
      <c r="JZ35" s="97">
        <f>Juniori!JZ27</f>
        <v>0</v>
      </c>
      <c r="KA35" s="97">
        <f>Juniori!KA27</f>
        <v>0</v>
      </c>
      <c r="KB35" s="97">
        <f>Juniori!KB27</f>
        <v>0</v>
      </c>
      <c r="KC35" s="97">
        <f>Juniori!KC27</f>
        <v>0</v>
      </c>
      <c r="KD35" s="97">
        <f>Juniori!KD27</f>
        <v>0</v>
      </c>
      <c r="KE35" s="97">
        <f>Juniori!KE27</f>
        <v>0</v>
      </c>
      <c r="KF35" s="97">
        <f>Juniori!KF27</f>
        <v>0</v>
      </c>
      <c r="KG35" s="97">
        <f>Juniori!KG27</f>
        <v>0</v>
      </c>
      <c r="KH35" s="97">
        <f>Juniori!KH27</f>
        <v>0</v>
      </c>
      <c r="KI35" s="97">
        <f>Juniori!KI27</f>
        <v>0</v>
      </c>
      <c r="KJ35" s="97">
        <f>Juniori!KJ27</f>
        <v>0</v>
      </c>
      <c r="KK35" s="97">
        <f>Juniori!KK27</f>
        <v>0</v>
      </c>
      <c r="KL35" s="97">
        <f>Juniori!KL27</f>
        <v>0</v>
      </c>
      <c r="KM35" s="97">
        <f>Juniori!KM27</f>
        <v>0</v>
      </c>
      <c r="KN35" s="97">
        <f>Juniori!KN27</f>
        <v>0</v>
      </c>
      <c r="KO35" s="97">
        <f>Juniori!KO27</f>
        <v>0</v>
      </c>
      <c r="KP35" s="97">
        <f>Juniori!KP27</f>
        <v>0</v>
      </c>
      <c r="KQ35" s="97">
        <f>Juniori!KQ27</f>
        <v>0</v>
      </c>
      <c r="KR35" s="97">
        <f>Juniori!KR27</f>
        <v>0</v>
      </c>
      <c r="KS35" s="97">
        <f>Juniori!KS27</f>
        <v>0</v>
      </c>
      <c r="KT35" s="97">
        <f>Juniori!KT27</f>
        <v>0</v>
      </c>
      <c r="KU35" s="97">
        <f>Juniori!KU27</f>
        <v>0</v>
      </c>
      <c r="KV35" s="97">
        <f>Juniori!KV27</f>
        <v>0</v>
      </c>
      <c r="KW35" s="97">
        <f>Juniori!KW27</f>
        <v>0</v>
      </c>
      <c r="KX35" s="97">
        <f>Juniori!KX27</f>
        <v>0</v>
      </c>
      <c r="KY35" s="97">
        <f>Juniori!KY27</f>
        <v>0</v>
      </c>
      <c r="KZ35" s="97">
        <f>Juniori!KZ27</f>
        <v>0</v>
      </c>
      <c r="LA35" s="97">
        <f>Juniori!LA27</f>
        <v>0</v>
      </c>
      <c r="LB35" s="97">
        <f>Juniori!LB27</f>
        <v>0</v>
      </c>
      <c r="LC35" s="97">
        <f>Juniori!LC27</f>
        <v>0</v>
      </c>
      <c r="LD35" s="97">
        <f>Juniori!LD27</f>
        <v>0</v>
      </c>
      <c r="LE35" s="97">
        <f>Juniori!LE27</f>
        <v>0</v>
      </c>
      <c r="LF35" s="97">
        <f>Juniori!LF27</f>
        <v>0</v>
      </c>
      <c r="LG35" s="97">
        <f>Juniori!LG27</f>
        <v>0</v>
      </c>
      <c r="LH35" s="97">
        <f>Juniori!LH27</f>
        <v>0</v>
      </c>
      <c r="LI35" s="97">
        <f>Juniori!LI27</f>
        <v>0</v>
      </c>
      <c r="LJ35" s="97">
        <f>Juniori!LJ27</f>
        <v>0</v>
      </c>
      <c r="LK35" s="97">
        <f>Juniori!LK27</f>
        <v>0</v>
      </c>
      <c r="LL35" s="97">
        <f>Juniori!LL27</f>
        <v>0</v>
      </c>
      <c r="LM35" s="97">
        <f>Juniori!LM27</f>
        <v>0</v>
      </c>
      <c r="LN35" s="97">
        <f>Juniori!LN27</f>
        <v>0</v>
      </c>
      <c r="LO35" s="97">
        <f>Juniori!LO27</f>
        <v>0</v>
      </c>
      <c r="LP35" s="97">
        <f>Juniori!LP27</f>
        <v>0</v>
      </c>
      <c r="LQ35" s="97">
        <f>Juniori!LQ27</f>
        <v>0</v>
      </c>
      <c r="LR35" s="97">
        <f>Juniori!LR27</f>
        <v>0</v>
      </c>
      <c r="LS35" s="97">
        <f>Juniori!LS27</f>
        <v>0</v>
      </c>
      <c r="LT35" s="97">
        <f>Juniori!LT27</f>
        <v>0</v>
      </c>
      <c r="LU35" s="97">
        <f>Juniori!LU27</f>
        <v>0</v>
      </c>
      <c r="LV35" s="97">
        <f>Juniori!LV27</f>
        <v>0</v>
      </c>
      <c r="LW35" s="97">
        <f>Juniori!LW27</f>
        <v>0</v>
      </c>
      <c r="LX35" s="97">
        <f>Juniori!LX27</f>
        <v>0</v>
      </c>
      <c r="LY35" s="97">
        <f>Juniori!LY27</f>
        <v>0</v>
      </c>
      <c r="LZ35" s="97">
        <f>Juniori!LZ27</f>
        <v>0</v>
      </c>
      <c r="MA35" s="97">
        <f>Juniori!MA27</f>
        <v>0</v>
      </c>
      <c r="MB35" s="97">
        <f>Juniori!MB27</f>
        <v>0</v>
      </c>
      <c r="MC35" s="97">
        <f>Juniori!MC27</f>
        <v>0</v>
      </c>
      <c r="MD35" s="97">
        <f>Juniori!MD27</f>
        <v>0</v>
      </c>
      <c r="ME35" s="97">
        <f>Juniori!ME27</f>
        <v>0</v>
      </c>
      <c r="MF35" s="97">
        <f>Juniori!MF27</f>
        <v>0</v>
      </c>
      <c r="MG35" s="97">
        <f>Juniori!MG27</f>
        <v>0</v>
      </c>
      <c r="MH35" s="97">
        <f>Juniori!MH27</f>
        <v>0</v>
      </c>
      <c r="MI35" s="97">
        <f>Juniori!MI27</f>
        <v>0</v>
      </c>
      <c r="MJ35" s="97">
        <f>Juniori!MJ27</f>
        <v>0</v>
      </c>
      <c r="MK35" s="97">
        <f>Juniori!MK27</f>
        <v>0</v>
      </c>
      <c r="ML35" s="97">
        <f>Juniori!ML27</f>
        <v>0</v>
      </c>
      <c r="MM35" s="97">
        <f>Juniori!MM27</f>
        <v>0</v>
      </c>
      <c r="MN35" s="97">
        <f>Juniori!MN27</f>
        <v>0</v>
      </c>
      <c r="MO35" s="97">
        <f>Juniori!MO27</f>
        <v>0</v>
      </c>
      <c r="MP35" s="97">
        <f>Juniori!MP27</f>
        <v>0</v>
      </c>
      <c r="MQ35" s="97">
        <f>Juniori!MQ27</f>
        <v>0</v>
      </c>
      <c r="MR35" s="97">
        <f>Juniori!MR27</f>
        <v>0</v>
      </c>
      <c r="MS35" s="97">
        <f>Juniori!MS27</f>
        <v>0</v>
      </c>
      <c r="MT35" s="97">
        <f>Juniori!MT27</f>
        <v>0</v>
      </c>
      <c r="MU35" s="97">
        <f>Juniori!MU27</f>
        <v>0</v>
      </c>
      <c r="MV35" s="97">
        <f>Juniori!MV27</f>
        <v>0</v>
      </c>
      <c r="MW35" s="97">
        <f>Juniori!MW27</f>
        <v>0</v>
      </c>
      <c r="MX35" s="97">
        <f>Juniori!MX27</f>
        <v>0</v>
      </c>
      <c r="MY35" s="97">
        <f>Juniori!MY27</f>
        <v>0</v>
      </c>
      <c r="MZ35" s="97">
        <f>Juniori!MZ27</f>
        <v>0</v>
      </c>
      <c r="NA35" s="97">
        <f>Juniori!NA27</f>
        <v>0</v>
      </c>
      <c r="NB35" s="97">
        <f>Juniori!NB27</f>
        <v>0</v>
      </c>
      <c r="NC35" s="97">
        <f>Juniori!NC27</f>
        <v>0</v>
      </c>
      <c r="ND35" s="97">
        <f>Juniori!ND27</f>
        <v>0</v>
      </c>
      <c r="NE35" s="97">
        <f>Juniori!NE27</f>
        <v>0</v>
      </c>
      <c r="NF35" s="97">
        <f>Juniori!NF27</f>
        <v>0</v>
      </c>
      <c r="NG35" s="97">
        <f>Juniori!NG27</f>
        <v>0</v>
      </c>
      <c r="NH35" s="97">
        <f>Juniori!NH27</f>
        <v>0</v>
      </c>
      <c r="NI35" s="97">
        <f>Juniori!NI27</f>
        <v>0</v>
      </c>
      <c r="NJ35" s="97">
        <f>Juniori!NJ27</f>
        <v>0</v>
      </c>
      <c r="NK35" s="97">
        <f>Juniori!NK27</f>
        <v>0</v>
      </c>
      <c r="NL35" s="97">
        <f>Juniori!NL27</f>
        <v>0</v>
      </c>
      <c r="NM35" s="97">
        <f>Juniori!NM27</f>
        <v>0</v>
      </c>
      <c r="NN35" s="97">
        <f>Juniori!NN27</f>
        <v>0</v>
      </c>
      <c r="NO35" s="97">
        <f>Juniori!NO27</f>
        <v>0</v>
      </c>
      <c r="NP35" s="97">
        <f>Juniori!NP27</f>
        <v>0</v>
      </c>
      <c r="NQ35" s="97">
        <f>Juniori!NQ27</f>
        <v>0</v>
      </c>
      <c r="NR35" s="97">
        <f>Juniori!NR27</f>
        <v>0</v>
      </c>
      <c r="NS35" s="97">
        <f>Juniori!NS27</f>
        <v>0</v>
      </c>
      <c r="NT35" s="97">
        <f>Juniori!NT27</f>
        <v>0</v>
      </c>
      <c r="NU35" s="97">
        <f>Juniori!NU27</f>
        <v>0</v>
      </c>
      <c r="NV35" s="97">
        <f>Juniori!NV27</f>
        <v>0</v>
      </c>
      <c r="NW35" s="97">
        <f>Juniori!NW27</f>
        <v>0</v>
      </c>
      <c r="NX35" s="97">
        <f>Juniori!NX27</f>
        <v>0</v>
      </c>
      <c r="NY35" s="97">
        <f>Juniori!NY27</f>
        <v>0</v>
      </c>
      <c r="NZ35" s="97">
        <f>Juniori!NZ27</f>
        <v>0</v>
      </c>
      <c r="OA35" s="97">
        <f>Juniori!OA27</f>
        <v>0</v>
      </c>
      <c r="OB35" s="97">
        <f>Juniori!OB27</f>
        <v>0</v>
      </c>
      <c r="OC35" s="97">
        <f>Juniori!OC27</f>
        <v>0</v>
      </c>
      <c r="OD35" s="97">
        <f>Juniori!OD27</f>
        <v>0</v>
      </c>
      <c r="OE35" s="97">
        <f>Juniori!OE27</f>
        <v>0</v>
      </c>
      <c r="OF35" s="97">
        <f>Juniori!OF27</f>
        <v>0</v>
      </c>
      <c r="OG35" s="97">
        <f>Juniori!OG27</f>
        <v>0</v>
      </c>
      <c r="OH35" s="97">
        <f>Juniori!OH27</f>
        <v>0</v>
      </c>
      <c r="OI35" s="97">
        <f>Juniori!OI27</f>
        <v>0</v>
      </c>
      <c r="OJ35" s="97">
        <f>Juniori!OJ27</f>
        <v>0</v>
      </c>
      <c r="OK35" s="97">
        <f>Juniori!OK27</f>
        <v>0</v>
      </c>
      <c r="OL35" s="97">
        <f>Juniori!OL27</f>
        <v>0</v>
      </c>
      <c r="OM35" s="97">
        <f>Juniori!OM27</f>
        <v>0</v>
      </c>
      <c r="ON35" s="97">
        <f>Juniori!ON27</f>
        <v>0</v>
      </c>
      <c r="OO35" s="97">
        <f>Juniori!OO27</f>
        <v>0</v>
      </c>
      <c r="OP35" s="97">
        <f>Juniori!OP27</f>
        <v>0</v>
      </c>
      <c r="OQ35" s="97">
        <f>Juniori!OQ27</f>
        <v>0</v>
      </c>
      <c r="OR35" s="97">
        <f>Juniori!OR27</f>
        <v>0</v>
      </c>
      <c r="OS35" s="97">
        <f>Juniori!OS27</f>
        <v>0</v>
      </c>
      <c r="OT35" s="97">
        <f>Juniori!OT27</f>
        <v>0</v>
      </c>
      <c r="OU35" s="97">
        <f>Juniori!OU27</f>
        <v>0</v>
      </c>
      <c r="OV35" s="97">
        <f>Juniori!OV27</f>
        <v>0</v>
      </c>
      <c r="OW35" s="97">
        <f>Juniori!OW27</f>
        <v>0</v>
      </c>
      <c r="OX35" s="97">
        <f>Juniori!OX27</f>
        <v>0</v>
      </c>
      <c r="OY35" s="97">
        <f>Juniori!OY27</f>
        <v>0</v>
      </c>
      <c r="OZ35" s="97">
        <f>Juniori!OZ27</f>
        <v>0</v>
      </c>
      <c r="PA35" s="97">
        <f>Juniori!PA27</f>
        <v>0</v>
      </c>
      <c r="PB35" s="97">
        <f>Juniori!PB27</f>
        <v>0</v>
      </c>
      <c r="PC35" s="97">
        <f>Juniori!PC27</f>
        <v>0</v>
      </c>
      <c r="PD35" s="97">
        <f>Juniori!PD27</f>
        <v>0</v>
      </c>
      <c r="PE35" s="97">
        <f>Juniori!PE27</f>
        <v>0</v>
      </c>
      <c r="PF35" s="97">
        <f>Juniori!PF27</f>
        <v>0</v>
      </c>
      <c r="PG35" s="97">
        <f>Juniori!PG27</f>
        <v>0</v>
      </c>
      <c r="PH35" s="97">
        <f>Juniori!PH27</f>
        <v>0</v>
      </c>
      <c r="PI35" s="97">
        <f>Juniori!PI27</f>
        <v>0</v>
      </c>
      <c r="PJ35" s="97">
        <f>Juniori!PJ27</f>
        <v>0</v>
      </c>
      <c r="PK35" s="97">
        <f>Juniori!PK27</f>
        <v>0</v>
      </c>
      <c r="PL35" s="97">
        <f>Juniori!PL27</f>
        <v>0</v>
      </c>
      <c r="PM35" s="97">
        <f>Juniori!PM27</f>
        <v>0</v>
      </c>
      <c r="PN35" s="97">
        <f>Juniori!PN27</f>
        <v>0</v>
      </c>
      <c r="PO35" s="97">
        <f>Juniori!PO27</f>
        <v>0</v>
      </c>
      <c r="PP35" s="97">
        <f>Juniori!PP27</f>
        <v>0</v>
      </c>
      <c r="PQ35" s="97">
        <f>Juniori!PQ27</f>
        <v>0</v>
      </c>
      <c r="PR35" s="97">
        <f>Juniori!PR27</f>
        <v>0</v>
      </c>
      <c r="PS35" s="97">
        <f>Juniori!PS27</f>
        <v>0</v>
      </c>
      <c r="PT35" s="97">
        <f>Juniori!PT27</f>
        <v>0</v>
      </c>
      <c r="PU35" s="97">
        <f>Juniori!PU27</f>
        <v>0</v>
      </c>
      <c r="PV35" s="97">
        <f>Juniori!PV27</f>
        <v>0</v>
      </c>
      <c r="PW35" s="97">
        <f>Juniori!PW27</f>
        <v>0</v>
      </c>
      <c r="PX35" s="97">
        <f>Juniori!PX27</f>
        <v>0</v>
      </c>
      <c r="PY35" s="97">
        <f>Juniori!PY27</f>
        <v>0</v>
      </c>
      <c r="PZ35" s="97">
        <f>Juniori!PZ27</f>
        <v>0</v>
      </c>
      <c r="QA35" s="97">
        <f>Juniori!QA27</f>
        <v>0</v>
      </c>
      <c r="QB35" s="97">
        <f>Juniori!QB27</f>
        <v>0</v>
      </c>
      <c r="QC35" s="97">
        <f>Juniori!QC27</f>
        <v>0</v>
      </c>
      <c r="QD35" s="97">
        <f>Juniori!QD27</f>
        <v>0</v>
      </c>
      <c r="QE35" s="97">
        <f>Juniori!QE27</f>
        <v>0</v>
      </c>
      <c r="QF35" s="97">
        <f>Juniori!QF27</f>
        <v>0</v>
      </c>
      <c r="QG35" s="97">
        <f>Juniori!QG27</f>
        <v>0</v>
      </c>
      <c r="QH35" s="97">
        <f>Juniori!QH27</f>
        <v>0</v>
      </c>
      <c r="QI35" s="97">
        <f>Juniori!QI27</f>
        <v>0</v>
      </c>
      <c r="QJ35" s="97">
        <f>Juniori!QJ27</f>
        <v>0</v>
      </c>
      <c r="QK35" s="97">
        <f>Juniori!QK27</f>
        <v>0</v>
      </c>
      <c r="QL35" s="97">
        <f>Juniori!QL27</f>
        <v>0</v>
      </c>
      <c r="QM35" s="97">
        <f>Juniori!QM27</f>
        <v>0</v>
      </c>
      <c r="QN35" s="97">
        <f>Juniori!QN27</f>
        <v>0</v>
      </c>
      <c r="QO35" s="97">
        <f>Juniori!QO27</f>
        <v>0</v>
      </c>
      <c r="QP35" s="97">
        <f>Juniori!QP27</f>
        <v>0</v>
      </c>
      <c r="QQ35" s="97">
        <f>Juniori!QQ27</f>
        <v>0</v>
      </c>
      <c r="QR35" s="97">
        <f>Juniori!QR27</f>
        <v>0</v>
      </c>
      <c r="QS35" s="97">
        <f>Juniori!QS27</f>
        <v>0</v>
      </c>
      <c r="QT35" s="97">
        <f>Juniori!QT27</f>
        <v>0</v>
      </c>
      <c r="QU35" s="97">
        <f>Juniori!QU27</f>
        <v>0</v>
      </c>
      <c r="QV35" s="97">
        <f>Juniori!QV27</f>
        <v>0</v>
      </c>
      <c r="QW35" s="97">
        <f>Juniori!QW27</f>
        <v>0</v>
      </c>
      <c r="QX35" s="97">
        <f>Juniori!QX27</f>
        <v>0</v>
      </c>
      <c r="QY35" s="97">
        <f>Juniori!QY27</f>
        <v>0</v>
      </c>
      <c r="QZ35" s="97">
        <f>Juniori!QZ27</f>
        <v>0</v>
      </c>
      <c r="RA35" s="97">
        <f>Juniori!RA27</f>
        <v>0</v>
      </c>
      <c r="RB35" s="97">
        <f>Juniori!RB27</f>
        <v>0</v>
      </c>
      <c r="RC35" s="97">
        <f>Juniori!RC27</f>
        <v>0</v>
      </c>
      <c r="RD35" s="97">
        <f>Juniori!RD27</f>
        <v>0</v>
      </c>
      <c r="RE35" s="97">
        <f>Juniori!RE27</f>
        <v>0</v>
      </c>
      <c r="RF35" s="97">
        <f>Juniori!RF27</f>
        <v>0</v>
      </c>
      <c r="RG35" s="97">
        <f>Juniori!RG27</f>
        <v>0</v>
      </c>
      <c r="RH35" s="97">
        <f>Juniori!RH27</f>
        <v>0</v>
      </c>
      <c r="RI35" s="97">
        <f>Juniori!RI27</f>
        <v>0</v>
      </c>
      <c r="RJ35" s="97">
        <f>Juniori!RJ27</f>
        <v>0</v>
      </c>
      <c r="RK35" s="97">
        <f>Juniori!RK27</f>
        <v>0</v>
      </c>
      <c r="RL35" s="97">
        <f>Juniori!RL27</f>
        <v>0</v>
      </c>
      <c r="RM35" s="97">
        <f>Juniori!RM27</f>
        <v>0</v>
      </c>
      <c r="RN35" s="97">
        <f>Juniori!RN27</f>
        <v>0</v>
      </c>
      <c r="RO35" s="97">
        <f>Juniori!RO27</f>
        <v>0</v>
      </c>
      <c r="RP35" s="97">
        <f>Juniori!RP27</f>
        <v>0</v>
      </c>
      <c r="RQ35" s="97">
        <f>Juniori!RQ27</f>
        <v>0</v>
      </c>
      <c r="RR35" s="97">
        <f>Juniori!RR27</f>
        <v>0</v>
      </c>
      <c r="RS35" s="97">
        <f>Juniori!RS27</f>
        <v>0</v>
      </c>
      <c r="RT35" s="97">
        <f>Juniori!RT27</f>
        <v>0</v>
      </c>
      <c r="RU35" s="97">
        <f>Juniori!RU27</f>
        <v>0</v>
      </c>
      <c r="RV35" s="97">
        <f>Juniori!RV27</f>
        <v>0</v>
      </c>
      <c r="RW35" s="97">
        <f>Juniori!RW27</f>
        <v>0</v>
      </c>
      <c r="RX35" s="97">
        <f>Juniori!RX27</f>
        <v>0</v>
      </c>
      <c r="RY35" s="97">
        <f>Juniori!RY27</f>
        <v>0</v>
      </c>
      <c r="RZ35" s="97">
        <f>Juniori!RZ27</f>
        <v>0</v>
      </c>
      <c r="SA35" s="97">
        <f>Juniori!SA27</f>
        <v>0</v>
      </c>
      <c r="SB35" s="97">
        <f>Juniori!SB27</f>
        <v>0</v>
      </c>
      <c r="SC35" s="97">
        <f>Juniori!SC27</f>
        <v>0</v>
      </c>
      <c r="SD35" s="97">
        <f>Juniori!SD27</f>
        <v>0</v>
      </c>
      <c r="SE35" s="97">
        <f>Juniori!SE27</f>
        <v>0</v>
      </c>
      <c r="SF35" s="97">
        <f>Juniori!SF27</f>
        <v>0</v>
      </c>
      <c r="SG35" s="97">
        <f>Juniori!SG27</f>
        <v>0</v>
      </c>
      <c r="SH35" s="97">
        <f>Juniori!SH27</f>
        <v>0</v>
      </c>
      <c r="SI35" s="97">
        <f>Juniori!SI27</f>
        <v>0</v>
      </c>
      <c r="SJ35" s="97">
        <f>Juniori!SJ27</f>
        <v>0</v>
      </c>
      <c r="SK35" s="97">
        <f>Juniori!SK27</f>
        <v>0</v>
      </c>
      <c r="SL35" s="97">
        <f>Juniori!SL27</f>
        <v>0</v>
      </c>
      <c r="SM35" s="97">
        <f>Juniori!SM27</f>
        <v>0</v>
      </c>
      <c r="SN35" s="97">
        <f>Juniori!SN27</f>
        <v>0</v>
      </c>
      <c r="SO35" s="97">
        <f>Juniori!SO27</f>
        <v>0</v>
      </c>
      <c r="SP35" s="97">
        <f>Juniori!SP27</f>
        <v>0</v>
      </c>
      <c r="SQ35" s="97">
        <f>Juniori!SQ27</f>
        <v>0</v>
      </c>
      <c r="SR35" s="97">
        <f>Juniori!SR27</f>
        <v>0</v>
      </c>
      <c r="SS35" s="97">
        <f>Juniori!SS27</f>
        <v>0</v>
      </c>
      <c r="ST35" s="97">
        <f>Juniori!ST27</f>
        <v>0</v>
      </c>
      <c r="SU35" s="97">
        <f>Juniori!SU27</f>
        <v>0</v>
      </c>
      <c r="SV35" s="97">
        <f>Juniori!SV27</f>
        <v>0</v>
      </c>
      <c r="SW35" s="97">
        <f>Juniori!SW27</f>
        <v>0</v>
      </c>
      <c r="SX35" s="97">
        <f>Juniori!SX27</f>
        <v>0</v>
      </c>
      <c r="SY35" s="97">
        <f>Juniori!SY27</f>
        <v>0</v>
      </c>
      <c r="SZ35" s="97">
        <f>Juniori!SZ27</f>
        <v>0</v>
      </c>
      <c r="TA35" s="97">
        <f>Juniori!TA27</f>
        <v>0</v>
      </c>
      <c r="TB35" s="97">
        <f>Juniori!TB27</f>
        <v>0</v>
      </c>
    </row>
    <row r="36" spans="1:522" s="101" customFormat="1" ht="18" customHeight="1" x14ac:dyDescent="0.2">
      <c r="A36" s="12">
        <v>25</v>
      </c>
      <c r="B36" s="11" t="s">
        <v>240</v>
      </c>
      <c r="C36" s="1">
        <v>12216</v>
      </c>
      <c r="D36" s="12">
        <v>2019</v>
      </c>
      <c r="E36" s="4" t="s">
        <v>239</v>
      </c>
      <c r="F36" s="1">
        <v>3559</v>
      </c>
      <c r="G36" s="9" t="s">
        <v>96</v>
      </c>
      <c r="H36" s="4" t="s">
        <v>414</v>
      </c>
      <c r="I36" s="1">
        <f>SUM(K36:TB36)</f>
        <v>9</v>
      </c>
      <c r="J36" s="12">
        <f>Tabuľka311[[#This Row],[Stĺpec9]]</f>
        <v>9</v>
      </c>
      <c r="K36" s="97">
        <f>Seniori!K60</f>
        <v>0</v>
      </c>
      <c r="L36" s="97">
        <f>Seniori!L60</f>
        <v>0</v>
      </c>
      <c r="M36" s="97">
        <f>Seniori!M60</f>
        <v>0</v>
      </c>
      <c r="N36" s="97">
        <f>Seniori!N60</f>
        <v>0</v>
      </c>
      <c r="O36" s="97">
        <f>Seniori!O60</f>
        <v>0</v>
      </c>
      <c r="P36" s="97">
        <f>Seniori!P60</f>
        <v>0</v>
      </c>
      <c r="Q36" s="97">
        <f>Seniori!Q60</f>
        <v>0</v>
      </c>
      <c r="R36" s="97">
        <f>Seniori!R60</f>
        <v>0</v>
      </c>
      <c r="S36" s="97">
        <f>Seniori!S60</f>
        <v>0</v>
      </c>
      <c r="T36" s="97">
        <f>Seniori!T60</f>
        <v>0</v>
      </c>
      <c r="U36" s="97">
        <f>Seniori!U60</f>
        <v>0</v>
      </c>
      <c r="V36" s="97">
        <f>Seniori!V60</f>
        <v>0</v>
      </c>
      <c r="W36" s="97">
        <f>Seniori!W60</f>
        <v>0</v>
      </c>
      <c r="X36" s="97">
        <f>Seniori!X60</f>
        <v>0</v>
      </c>
      <c r="Y36" s="97">
        <f>Seniori!Y60</f>
        <v>0</v>
      </c>
      <c r="Z36" s="97">
        <f>Seniori!Z60</f>
        <v>0</v>
      </c>
      <c r="AA36" s="97">
        <f>Seniori!AA60</f>
        <v>0</v>
      </c>
      <c r="AB36" s="97">
        <f>Seniori!AB60</f>
        <v>0</v>
      </c>
      <c r="AC36" s="97">
        <f>Seniori!AC60</f>
        <v>0</v>
      </c>
      <c r="AD36" s="97">
        <f>Seniori!AD60</f>
        <v>0</v>
      </c>
      <c r="AE36" s="97">
        <f>Seniori!AE60</f>
        <v>0</v>
      </c>
      <c r="AF36" s="97">
        <f>Seniori!AF60</f>
        <v>0</v>
      </c>
      <c r="AG36" s="97">
        <f>Seniori!AG60</f>
        <v>0</v>
      </c>
      <c r="AH36" s="97">
        <f>Seniori!AH60</f>
        <v>0</v>
      </c>
      <c r="AI36" s="97">
        <f>Seniori!AI60</f>
        <v>0</v>
      </c>
      <c r="AJ36" s="97">
        <f>Seniori!AJ60</f>
        <v>0</v>
      </c>
      <c r="AK36" s="97">
        <f>Seniori!AK60</f>
        <v>0</v>
      </c>
      <c r="AL36" s="97">
        <f>Seniori!AL60</f>
        <v>0</v>
      </c>
      <c r="AM36" s="97">
        <f>Seniori!AM60</f>
        <v>0</v>
      </c>
      <c r="AN36" s="97">
        <f>Seniori!AN60</f>
        <v>0</v>
      </c>
      <c r="AO36" s="97">
        <f>Seniori!AO60</f>
        <v>0</v>
      </c>
      <c r="AP36" s="97">
        <f>Seniori!AP60</f>
        <v>0</v>
      </c>
      <c r="AQ36" s="97">
        <f>Seniori!AQ60</f>
        <v>0</v>
      </c>
      <c r="AR36" s="97">
        <f>Seniori!AR60</f>
        <v>0</v>
      </c>
      <c r="AS36" s="97">
        <f>Seniori!AS60</f>
        <v>0</v>
      </c>
      <c r="AT36" s="97">
        <f>Seniori!AT60</f>
        <v>0</v>
      </c>
      <c r="AU36" s="97">
        <f>Seniori!AU60</f>
        <v>0</v>
      </c>
      <c r="AV36" s="97">
        <f>Seniori!AV60</f>
        <v>0</v>
      </c>
      <c r="AW36" s="97">
        <f>Seniori!AW60</f>
        <v>0</v>
      </c>
      <c r="AX36" s="97">
        <f>Seniori!AX60</f>
        <v>0</v>
      </c>
      <c r="AY36" s="97">
        <f>Seniori!AY60</f>
        <v>0</v>
      </c>
      <c r="AZ36" s="97">
        <f>Seniori!AZ60</f>
        <v>0</v>
      </c>
      <c r="BA36" s="97">
        <f>Seniori!BA60</f>
        <v>0</v>
      </c>
      <c r="BB36" s="97">
        <f>Seniori!BB60</f>
        <v>0</v>
      </c>
      <c r="BC36" s="97">
        <f>Seniori!BC60</f>
        <v>0</v>
      </c>
      <c r="BD36" s="97">
        <f>Seniori!BD60</f>
        <v>0</v>
      </c>
      <c r="BE36" s="97">
        <f>Seniori!BE60</f>
        <v>0</v>
      </c>
      <c r="BF36" s="97">
        <f>Seniori!BF60</f>
        <v>0</v>
      </c>
      <c r="BG36" s="97">
        <f>Seniori!BG60</f>
        <v>0</v>
      </c>
      <c r="BH36" s="97">
        <f>Seniori!BH60</f>
        <v>0</v>
      </c>
      <c r="BI36" s="97">
        <f>Seniori!BI60</f>
        <v>0</v>
      </c>
      <c r="BJ36" s="97">
        <f>Seniori!BJ60</f>
        <v>0</v>
      </c>
      <c r="BK36" s="97">
        <f>Seniori!BK60</f>
        <v>0</v>
      </c>
      <c r="BL36" s="97">
        <f>Seniori!BL60</f>
        <v>0</v>
      </c>
      <c r="BM36" s="97">
        <f>Seniori!BM60</f>
        <v>0</v>
      </c>
      <c r="BN36" s="97">
        <f>Seniori!BN60</f>
        <v>0</v>
      </c>
      <c r="BO36" s="97">
        <f>Seniori!BO60</f>
        <v>0</v>
      </c>
      <c r="BP36" s="97">
        <f>Seniori!BP60</f>
        <v>0</v>
      </c>
      <c r="BQ36" s="97">
        <f>Seniori!BQ60</f>
        <v>0</v>
      </c>
      <c r="BR36" s="97">
        <f>Seniori!BR60</f>
        <v>0</v>
      </c>
      <c r="BS36" s="97">
        <f>Seniori!BS60</f>
        <v>0</v>
      </c>
      <c r="BT36" s="97">
        <f>Seniori!BT60</f>
        <v>0</v>
      </c>
      <c r="BU36" s="97">
        <f>Seniori!BU60</f>
        <v>0</v>
      </c>
      <c r="BV36" s="97">
        <f>Seniori!BV60</f>
        <v>0</v>
      </c>
      <c r="BW36" s="97">
        <f>Seniori!BW60</f>
        <v>0</v>
      </c>
      <c r="BX36" s="97">
        <f>Seniori!BX60</f>
        <v>0</v>
      </c>
      <c r="BY36" s="97">
        <f>Seniori!BY60</f>
        <v>0</v>
      </c>
      <c r="BZ36" s="97">
        <f>Seniori!BZ60</f>
        <v>0</v>
      </c>
      <c r="CA36" s="97">
        <f>Seniori!CA60</f>
        <v>0</v>
      </c>
      <c r="CB36" s="97">
        <f>Seniori!CB60</f>
        <v>0</v>
      </c>
      <c r="CC36" s="97" t="str">
        <f>Seniori!CC60</f>
        <v>o</v>
      </c>
      <c r="CD36" s="97">
        <f>Seniori!CD60</f>
        <v>0</v>
      </c>
      <c r="CE36" s="97"/>
      <c r="CF36" s="97">
        <f>Seniori!CF60</f>
        <v>0</v>
      </c>
      <c r="CG36" s="97">
        <f>Seniori!CG60</f>
        <v>0</v>
      </c>
      <c r="CH36" s="97">
        <f>Seniori!CH60</f>
        <v>0</v>
      </c>
      <c r="CI36" s="97">
        <f>Seniori!CI60</f>
        <v>0</v>
      </c>
      <c r="CJ36" s="97">
        <f>Seniori!CJ60</f>
        <v>0</v>
      </c>
      <c r="CK36" s="97">
        <f>Seniori!CK60</f>
        <v>0</v>
      </c>
      <c r="CL36" s="97">
        <f>Seniori!CL60</f>
        <v>0</v>
      </c>
      <c r="CM36" s="97">
        <f>Seniori!CM60</f>
        <v>0</v>
      </c>
      <c r="CN36" s="97">
        <f>Seniori!CN60</f>
        <v>0</v>
      </c>
      <c r="CO36" s="97">
        <f>Seniori!CO60</f>
        <v>0</v>
      </c>
      <c r="CP36" s="97">
        <f>Seniori!CP60</f>
        <v>0</v>
      </c>
      <c r="CQ36" s="97">
        <f>Seniori!CQ60</f>
        <v>0</v>
      </c>
      <c r="CR36" s="97">
        <f>Seniori!CR60</f>
        <v>0</v>
      </c>
      <c r="CS36" s="97">
        <f>Seniori!CS60</f>
        <v>0</v>
      </c>
      <c r="CT36" s="97">
        <f>Seniori!CT60</f>
        <v>0</v>
      </c>
      <c r="CU36" s="97">
        <f>Seniori!CU60</f>
        <v>0</v>
      </c>
      <c r="CV36" s="97">
        <f>Seniori!CV60</f>
        <v>0</v>
      </c>
      <c r="CW36" s="97">
        <f>Seniori!CW60</f>
        <v>0</v>
      </c>
      <c r="CX36" s="97">
        <f>Seniori!CX60</f>
        <v>0</v>
      </c>
      <c r="CY36" s="97">
        <f>Seniori!CY60</f>
        <v>0</v>
      </c>
      <c r="CZ36" s="97">
        <f>Seniori!CZ60</f>
        <v>0</v>
      </c>
      <c r="DA36" s="97">
        <f>Seniori!DA60</f>
        <v>0</v>
      </c>
      <c r="DB36" s="97">
        <f>Seniori!DB60</f>
        <v>0</v>
      </c>
      <c r="DC36" s="97">
        <f>Seniori!DC60</f>
        <v>0</v>
      </c>
      <c r="DD36" s="97">
        <f>Seniori!DD60</f>
        <v>0</v>
      </c>
      <c r="DE36" s="97">
        <f>Seniori!DE60</f>
        <v>0</v>
      </c>
      <c r="DF36" s="97">
        <f>Seniori!DF60</f>
        <v>0</v>
      </c>
      <c r="DG36" s="97">
        <f>Seniori!DG60</f>
        <v>0</v>
      </c>
      <c r="DH36" s="97">
        <f>Seniori!DH60</f>
        <v>0</v>
      </c>
      <c r="DI36" s="97">
        <f>Seniori!DI60</f>
        <v>0</v>
      </c>
      <c r="DJ36" s="97">
        <f>Seniori!DJ60</f>
        <v>0</v>
      </c>
      <c r="DK36" s="97">
        <f>Seniori!DK60</f>
        <v>0</v>
      </c>
      <c r="DL36" s="97">
        <f>Seniori!DL60</f>
        <v>0</v>
      </c>
      <c r="DM36" s="97">
        <f>Seniori!DM60</f>
        <v>0</v>
      </c>
      <c r="DN36" s="97">
        <f>Seniori!DN60</f>
        <v>0</v>
      </c>
      <c r="DO36" s="97">
        <f>Seniori!DO60</f>
        <v>0</v>
      </c>
      <c r="DP36" s="97">
        <f>Seniori!DP60</f>
        <v>0</v>
      </c>
      <c r="DQ36" s="97">
        <f>Seniori!DQ60</f>
        <v>0</v>
      </c>
      <c r="DR36" s="97">
        <f>Seniori!DR60</f>
        <v>0</v>
      </c>
      <c r="DS36" s="97">
        <f>Seniori!DS60</f>
        <v>0</v>
      </c>
      <c r="DT36" s="97">
        <f>Seniori!DT60</f>
        <v>0</v>
      </c>
      <c r="DU36" s="97">
        <f>Seniori!DU60</f>
        <v>0</v>
      </c>
      <c r="DV36" s="97">
        <f>Seniori!DV60</f>
        <v>0</v>
      </c>
      <c r="DW36" s="97">
        <f>Seniori!DW60</f>
        <v>0</v>
      </c>
      <c r="DX36" s="97">
        <f>Seniori!DX60</f>
        <v>0</v>
      </c>
      <c r="DY36" s="97">
        <f>Seniori!DY60</f>
        <v>0</v>
      </c>
      <c r="DZ36" s="97">
        <f>Seniori!DZ60</f>
        <v>0</v>
      </c>
      <c r="EA36" s="97">
        <f>Seniori!EA60</f>
        <v>0</v>
      </c>
      <c r="EB36" s="97">
        <f>Seniori!EB60</f>
        <v>0</v>
      </c>
      <c r="EC36" s="97">
        <f>Seniori!EC60</f>
        <v>0</v>
      </c>
      <c r="ED36" s="97">
        <f>Seniori!ED60</f>
        <v>0</v>
      </c>
      <c r="EE36" s="97">
        <f>Seniori!EE60</f>
        <v>0</v>
      </c>
      <c r="EF36" s="97">
        <f>Seniori!EF60</f>
        <v>0</v>
      </c>
      <c r="EG36" s="97">
        <f>Seniori!EG60</f>
        <v>0</v>
      </c>
      <c r="EH36" s="97">
        <f>Seniori!EH60</f>
        <v>0</v>
      </c>
      <c r="EI36" s="97">
        <f>Seniori!EI60</f>
        <v>0</v>
      </c>
      <c r="EJ36" s="97">
        <f>Seniori!EJ60</f>
        <v>0</v>
      </c>
      <c r="EK36" s="97">
        <f>Seniori!EK60</f>
        <v>0</v>
      </c>
      <c r="EL36" s="97">
        <f>Seniori!EL60</f>
        <v>0</v>
      </c>
      <c r="EM36" s="97">
        <f>Seniori!EM60</f>
        <v>0</v>
      </c>
      <c r="EN36" s="97">
        <f>Seniori!EN60</f>
        <v>0</v>
      </c>
      <c r="EO36" s="97">
        <f>Seniori!EO60</f>
        <v>0</v>
      </c>
      <c r="EP36" s="97">
        <f>Seniori!EP60</f>
        <v>0</v>
      </c>
      <c r="EQ36" s="97">
        <f>Seniori!EQ60</f>
        <v>0</v>
      </c>
      <c r="ER36" s="97">
        <f>Seniori!ER60</f>
        <v>0</v>
      </c>
      <c r="ES36" s="97">
        <f>Seniori!ES60</f>
        <v>0</v>
      </c>
      <c r="ET36" s="97">
        <f>Seniori!ET60</f>
        <v>0</v>
      </c>
      <c r="EU36" s="97">
        <f>Seniori!EU60</f>
        <v>0</v>
      </c>
      <c r="EV36" s="97">
        <f>Seniori!EV60</f>
        <v>0</v>
      </c>
      <c r="EW36" s="97">
        <f>Seniori!EW60</f>
        <v>0</v>
      </c>
      <c r="EX36" s="97">
        <f>Seniori!EX60</f>
        <v>0</v>
      </c>
      <c r="EY36" s="97">
        <f>Seniori!EY60</f>
        <v>0</v>
      </c>
      <c r="EZ36" s="97">
        <f>Seniori!EZ60</f>
        <v>0</v>
      </c>
      <c r="FA36" s="97">
        <f>Seniori!FA60</f>
        <v>0</v>
      </c>
      <c r="FB36" s="97">
        <f>Seniori!FB60</f>
        <v>0</v>
      </c>
      <c r="FC36" s="97">
        <f>Seniori!FC60</f>
        <v>0</v>
      </c>
      <c r="FD36" s="97">
        <f>Seniori!FD60</f>
        <v>0</v>
      </c>
      <c r="FE36" s="97">
        <f>Seniori!FE60</f>
        <v>0</v>
      </c>
      <c r="FF36" s="97">
        <f>Seniori!FF60</f>
        <v>0</v>
      </c>
      <c r="FG36" s="97">
        <f>Seniori!FG60</f>
        <v>0</v>
      </c>
      <c r="FH36" s="97">
        <f>Seniori!FH60</f>
        <v>0</v>
      </c>
      <c r="FI36" s="97">
        <f>Seniori!FI60</f>
        <v>0</v>
      </c>
      <c r="FJ36" s="97">
        <f>Seniori!FJ60</f>
        <v>0</v>
      </c>
      <c r="FK36" s="97">
        <f>Seniori!FK60</f>
        <v>0</v>
      </c>
      <c r="FL36" s="97">
        <f>Seniori!FL60</f>
        <v>0</v>
      </c>
      <c r="FM36" s="97">
        <f>Seniori!FM60</f>
        <v>0</v>
      </c>
      <c r="FN36" s="97">
        <f>Seniori!FN60</f>
        <v>0</v>
      </c>
      <c r="FO36" s="97">
        <f>Seniori!FO60</f>
        <v>0</v>
      </c>
      <c r="FP36" s="97">
        <f>Seniori!FP60</f>
        <v>0</v>
      </c>
      <c r="FQ36" s="97">
        <f>Seniori!FQ60</f>
        <v>0</v>
      </c>
      <c r="FR36" s="97">
        <f>Seniori!FR60</f>
        <v>0</v>
      </c>
      <c r="FS36" s="97">
        <f>Seniori!FS60</f>
        <v>0</v>
      </c>
      <c r="FT36" s="97">
        <f>Seniori!FT60</f>
        <v>0</v>
      </c>
      <c r="FU36" s="97">
        <f>Seniori!FU60</f>
        <v>0</v>
      </c>
      <c r="FV36" s="97">
        <f>Seniori!FV60</f>
        <v>0</v>
      </c>
      <c r="FW36" s="97">
        <f>Seniori!FW60</f>
        <v>0</v>
      </c>
      <c r="FX36" s="97">
        <f>Seniori!FX60</f>
        <v>0</v>
      </c>
      <c r="FY36" s="97">
        <f>Seniori!FY60</f>
        <v>0</v>
      </c>
      <c r="FZ36" s="97">
        <f>Seniori!FZ60</f>
        <v>0</v>
      </c>
      <c r="GA36" s="97">
        <f>Seniori!GA60</f>
        <v>0</v>
      </c>
      <c r="GB36" s="97">
        <f>Seniori!GB60</f>
        <v>0</v>
      </c>
      <c r="GC36" s="97">
        <f>Seniori!GC60</f>
        <v>0</v>
      </c>
      <c r="GD36" s="97">
        <f>Seniori!GD60</f>
        <v>0</v>
      </c>
      <c r="GE36" s="97">
        <f>Seniori!GE60</f>
        <v>0</v>
      </c>
      <c r="GF36" s="97">
        <f>Seniori!GF60</f>
        <v>0</v>
      </c>
      <c r="GG36" s="97">
        <f>Seniori!GG60</f>
        <v>0</v>
      </c>
      <c r="GH36" s="97">
        <f>Seniori!GH60</f>
        <v>0</v>
      </c>
      <c r="GI36" s="97">
        <f>Seniori!GI60</f>
        <v>0</v>
      </c>
      <c r="GJ36" s="97">
        <f>Seniori!GJ60</f>
        <v>0</v>
      </c>
      <c r="GK36" s="97">
        <f>Seniori!GK60</f>
        <v>0</v>
      </c>
      <c r="GL36" s="97">
        <f>Seniori!GL60</f>
        <v>0</v>
      </c>
      <c r="GM36" s="97">
        <f>Seniori!GM60</f>
        <v>0</v>
      </c>
      <c r="GN36" s="97">
        <f>Seniori!GN60</f>
        <v>0</v>
      </c>
      <c r="GO36" s="97">
        <f>Seniori!GO60</f>
        <v>0</v>
      </c>
      <c r="GP36" s="97">
        <f>Seniori!GP60</f>
        <v>0</v>
      </c>
      <c r="GQ36" s="97">
        <f>Seniori!GQ60</f>
        <v>0</v>
      </c>
      <c r="GR36" s="97">
        <f>Seniori!GR60</f>
        <v>0</v>
      </c>
      <c r="GS36" s="97">
        <f>Seniori!GS60</f>
        <v>0</v>
      </c>
      <c r="GT36" s="97">
        <f>Seniori!GT60</f>
        <v>0</v>
      </c>
      <c r="GU36" s="97">
        <f>Seniori!GU60</f>
        <v>0</v>
      </c>
      <c r="GV36" s="97">
        <f>Seniori!GV60</f>
        <v>0</v>
      </c>
      <c r="GW36" s="97">
        <f>Seniori!GW60</f>
        <v>0</v>
      </c>
      <c r="GX36" s="97">
        <f>Seniori!GX60</f>
        <v>0</v>
      </c>
      <c r="GY36" s="97">
        <f>Seniori!GY60</f>
        <v>0</v>
      </c>
      <c r="GZ36" s="97">
        <f>Seniori!GZ60</f>
        <v>0</v>
      </c>
      <c r="HA36" s="97">
        <f>Seniori!HA60</f>
        <v>0</v>
      </c>
      <c r="HB36" s="97">
        <f>Seniori!HB60</f>
        <v>0</v>
      </c>
      <c r="HC36" s="97">
        <f>Seniori!HC60</f>
        <v>0</v>
      </c>
      <c r="HD36" s="97">
        <f>Seniori!HD60</f>
        <v>0</v>
      </c>
      <c r="HE36" s="97">
        <f>Seniori!HE60</f>
        <v>0</v>
      </c>
      <c r="HF36" s="97">
        <f>Seniori!HF60</f>
        <v>0</v>
      </c>
      <c r="HG36" s="97">
        <f>Seniori!HG60</f>
        <v>0</v>
      </c>
      <c r="HH36" s="97">
        <f>Seniori!HH60</f>
        <v>0</v>
      </c>
      <c r="HI36" s="97">
        <f>Seniori!HI60</f>
        <v>0</v>
      </c>
      <c r="HJ36" s="97">
        <f>Seniori!HJ60</f>
        <v>0</v>
      </c>
      <c r="HK36" s="97">
        <f>Seniori!HK60</f>
        <v>3</v>
      </c>
      <c r="HL36" s="97">
        <f>Seniori!HL60</f>
        <v>0</v>
      </c>
      <c r="HM36" s="97" t="str">
        <f>Seniori!HM60</f>
        <v>o</v>
      </c>
      <c r="HN36" s="97">
        <f>Seniori!HN60</f>
        <v>0</v>
      </c>
      <c r="HO36" s="97">
        <f>Seniori!HO60</f>
        <v>0</v>
      </c>
      <c r="HP36" s="97">
        <f>Seniori!HP60</f>
        <v>0</v>
      </c>
      <c r="HQ36" s="97">
        <f>Seniori!HQ60</f>
        <v>0</v>
      </c>
      <c r="HR36" s="97">
        <f>Seniori!HR60</f>
        <v>0</v>
      </c>
      <c r="HS36" s="97">
        <f>Seniori!HS60</f>
        <v>0</v>
      </c>
      <c r="HT36" s="97">
        <f>Seniori!HT60</f>
        <v>2</v>
      </c>
      <c r="HU36" s="97">
        <f>Seniori!HU60</f>
        <v>4</v>
      </c>
      <c r="HV36" s="97">
        <f>Seniori!HV60</f>
        <v>0</v>
      </c>
      <c r="HW36" s="97">
        <f>Seniori!HW60</f>
        <v>0</v>
      </c>
      <c r="HX36" s="97">
        <f>Seniori!HX60</f>
        <v>0</v>
      </c>
      <c r="HY36" s="97">
        <f>Seniori!HY60</f>
        <v>0</v>
      </c>
      <c r="HZ36" s="97">
        <f>Seniori!HZ60</f>
        <v>0</v>
      </c>
      <c r="IA36" s="97">
        <f>Seniori!IA60</f>
        <v>0</v>
      </c>
      <c r="IB36" s="97">
        <f>Seniori!IB60</f>
        <v>0</v>
      </c>
      <c r="IC36" s="97">
        <f>Seniori!IC60</f>
        <v>0</v>
      </c>
      <c r="ID36" s="97">
        <f>Seniori!ID60</f>
        <v>0</v>
      </c>
      <c r="IE36" s="97">
        <f>Seniori!IE60</f>
        <v>0</v>
      </c>
      <c r="IF36" s="97">
        <f>Seniori!IF60</f>
        <v>0</v>
      </c>
      <c r="IG36" s="97">
        <f>Seniori!IG60</f>
        <v>0</v>
      </c>
      <c r="IH36" s="97">
        <f>Seniori!IH60</f>
        <v>0</v>
      </c>
      <c r="II36" s="97">
        <f>Seniori!II60</f>
        <v>0</v>
      </c>
      <c r="IJ36" s="97">
        <f>Seniori!IJ60</f>
        <v>0</v>
      </c>
      <c r="IK36" s="97">
        <f>Seniori!IK60</f>
        <v>0</v>
      </c>
      <c r="IL36" s="97">
        <f>Seniori!IL60</f>
        <v>0</v>
      </c>
      <c r="IM36" s="97">
        <f>Seniori!IM60</f>
        <v>0</v>
      </c>
      <c r="IN36" s="97">
        <f>Seniori!IN60</f>
        <v>0</v>
      </c>
      <c r="IO36" s="97">
        <f>Seniori!IO60</f>
        <v>0</v>
      </c>
      <c r="IP36" s="97">
        <f>Seniori!IP60</f>
        <v>0</v>
      </c>
      <c r="IQ36" s="97">
        <f>Seniori!IQ60</f>
        <v>0</v>
      </c>
      <c r="IR36" s="97">
        <f>Seniori!IR60</f>
        <v>0</v>
      </c>
      <c r="IS36" s="97">
        <f>Seniori!IS60</f>
        <v>0</v>
      </c>
      <c r="IT36" s="97">
        <f>Seniori!IT60</f>
        <v>0</v>
      </c>
      <c r="IU36" s="97">
        <f>Seniori!IU60</f>
        <v>0</v>
      </c>
      <c r="IV36" s="97">
        <f>Seniori!IV60</f>
        <v>0</v>
      </c>
      <c r="IW36" s="97">
        <f>Seniori!IW60</f>
        <v>0</v>
      </c>
      <c r="IX36" s="97">
        <f>Seniori!IX60</f>
        <v>0</v>
      </c>
      <c r="IY36" s="97">
        <f>Seniori!IY60</f>
        <v>0</v>
      </c>
      <c r="IZ36" s="97">
        <f>Seniori!IZ60</f>
        <v>0</v>
      </c>
      <c r="JA36" s="97">
        <f>Seniori!JA60</f>
        <v>0</v>
      </c>
      <c r="JB36" s="97">
        <f>Seniori!JB60</f>
        <v>0</v>
      </c>
      <c r="JC36" s="97">
        <f>Seniori!JC60</f>
        <v>0</v>
      </c>
      <c r="JD36" s="97">
        <f>Seniori!JD60</f>
        <v>0</v>
      </c>
      <c r="JE36" s="97">
        <f>Seniori!JE60</f>
        <v>0</v>
      </c>
      <c r="JF36" s="97">
        <f>Seniori!JF60</f>
        <v>0</v>
      </c>
      <c r="JG36" s="97">
        <f>Seniori!JG60</f>
        <v>0</v>
      </c>
      <c r="JH36" s="97">
        <f>Seniori!JH60</f>
        <v>0</v>
      </c>
      <c r="JI36" s="97">
        <f>Seniori!JI60</f>
        <v>0</v>
      </c>
      <c r="JJ36" s="97">
        <f>Seniori!JJ60</f>
        <v>0</v>
      </c>
      <c r="JK36" s="97">
        <f>Seniori!JK60</f>
        <v>0</v>
      </c>
      <c r="JL36" s="97">
        <f>Seniori!JL60</f>
        <v>0</v>
      </c>
      <c r="JM36" s="97">
        <f>Seniori!JM60</f>
        <v>0</v>
      </c>
      <c r="JN36" s="97">
        <f>Seniori!JN60</f>
        <v>0</v>
      </c>
      <c r="JO36" s="97">
        <f>Seniori!JO60</f>
        <v>0</v>
      </c>
      <c r="JP36" s="97">
        <f>Seniori!JP60</f>
        <v>0</v>
      </c>
      <c r="JQ36" s="97">
        <f>Seniori!JQ60</f>
        <v>0</v>
      </c>
      <c r="JR36" s="97">
        <f>Seniori!JR60</f>
        <v>0</v>
      </c>
      <c r="JS36" s="97">
        <f>Seniori!JS60</f>
        <v>0</v>
      </c>
      <c r="JT36" s="97">
        <f>Seniori!JT60</f>
        <v>0</v>
      </c>
      <c r="JU36" s="97">
        <f>Seniori!JU60</f>
        <v>0</v>
      </c>
      <c r="JV36" s="97">
        <f>Seniori!JV60</f>
        <v>0</v>
      </c>
      <c r="JW36" s="97">
        <f>Seniori!JW60</f>
        <v>0</v>
      </c>
      <c r="JX36" s="97">
        <f>Seniori!JX60</f>
        <v>0</v>
      </c>
      <c r="JY36" s="97">
        <f>Seniori!JY60</f>
        <v>0</v>
      </c>
      <c r="JZ36" s="97">
        <f>Seniori!JZ60</f>
        <v>0</v>
      </c>
      <c r="KA36" s="97">
        <f>Seniori!KA60</f>
        <v>0</v>
      </c>
      <c r="KB36" s="97">
        <f>Seniori!KB60</f>
        <v>0</v>
      </c>
      <c r="KC36" s="97">
        <f>Seniori!KC60</f>
        <v>0</v>
      </c>
      <c r="KD36" s="97">
        <f>Seniori!KD60</f>
        <v>0</v>
      </c>
      <c r="KE36" s="97">
        <f>Seniori!KE60</f>
        <v>0</v>
      </c>
      <c r="KF36" s="97">
        <f>Seniori!KF60</f>
        <v>0</v>
      </c>
      <c r="KG36" s="97">
        <f>Seniori!KG60</f>
        <v>0</v>
      </c>
      <c r="KH36" s="97">
        <f>Seniori!KH60</f>
        <v>0</v>
      </c>
      <c r="KI36" s="97">
        <f>Seniori!KI60</f>
        <v>0</v>
      </c>
      <c r="KJ36" s="97">
        <f>Seniori!KJ60</f>
        <v>0</v>
      </c>
      <c r="KK36" s="97">
        <f>Seniori!KK60</f>
        <v>0</v>
      </c>
      <c r="KL36" s="97">
        <f>Seniori!KL60</f>
        <v>0</v>
      </c>
      <c r="KM36" s="97">
        <f>Seniori!KM60</f>
        <v>0</v>
      </c>
      <c r="KN36" s="97">
        <f>Seniori!KN60</f>
        <v>0</v>
      </c>
      <c r="KO36" s="97">
        <f>Seniori!KO60</f>
        <v>0</v>
      </c>
      <c r="KP36" s="97">
        <f>Seniori!KP60</f>
        <v>0</v>
      </c>
      <c r="KQ36" s="97">
        <f>Seniori!KQ60</f>
        <v>0</v>
      </c>
      <c r="KR36" s="97">
        <f>Seniori!KR60</f>
        <v>0</v>
      </c>
      <c r="KS36" s="97">
        <f>Seniori!KS60</f>
        <v>0</v>
      </c>
      <c r="KT36" s="97">
        <f>Seniori!KT60</f>
        <v>0</v>
      </c>
      <c r="KU36" s="97">
        <f>Seniori!KU60</f>
        <v>0</v>
      </c>
      <c r="KV36" s="97">
        <f>Seniori!KV60</f>
        <v>0</v>
      </c>
      <c r="KW36" s="97">
        <f>Seniori!KW60</f>
        <v>0</v>
      </c>
      <c r="KX36" s="97">
        <f>Seniori!KX60</f>
        <v>0</v>
      </c>
      <c r="KY36" s="97">
        <f>Seniori!KY60</f>
        <v>0</v>
      </c>
      <c r="KZ36" s="97">
        <f>Seniori!KZ60</f>
        <v>0</v>
      </c>
      <c r="LA36" s="97">
        <f>Seniori!LA60</f>
        <v>0</v>
      </c>
      <c r="LB36" s="97">
        <f>Seniori!LB60</f>
        <v>0</v>
      </c>
      <c r="LC36" s="97">
        <f>Seniori!LC60</f>
        <v>0</v>
      </c>
      <c r="LD36" s="97">
        <f>Seniori!LD60</f>
        <v>0</v>
      </c>
      <c r="LE36" s="97">
        <f>Seniori!LE60</f>
        <v>0</v>
      </c>
      <c r="LF36" s="97">
        <f>Seniori!LF60</f>
        <v>0</v>
      </c>
      <c r="LG36" s="97">
        <f>Seniori!LG60</f>
        <v>0</v>
      </c>
      <c r="LH36" s="97">
        <f>Seniori!LH60</f>
        <v>0</v>
      </c>
      <c r="LI36" s="97">
        <f>Seniori!LI60</f>
        <v>0</v>
      </c>
      <c r="LJ36" s="97">
        <f>Seniori!LJ60</f>
        <v>0</v>
      </c>
      <c r="LK36" s="97">
        <f>Seniori!LK60</f>
        <v>0</v>
      </c>
      <c r="LL36" s="97">
        <f>Seniori!LL60</f>
        <v>0</v>
      </c>
      <c r="LM36" s="97">
        <f>Seniori!LM60</f>
        <v>0</v>
      </c>
      <c r="LN36" s="97">
        <f>Seniori!LN60</f>
        <v>0</v>
      </c>
      <c r="LO36" s="97">
        <f>Seniori!LO60</f>
        <v>0</v>
      </c>
      <c r="LP36" s="97">
        <f>Seniori!LP60</f>
        <v>0</v>
      </c>
      <c r="LQ36" s="97">
        <f>Seniori!LQ60</f>
        <v>0</v>
      </c>
      <c r="LR36" s="97">
        <f>Seniori!LR60</f>
        <v>0</v>
      </c>
      <c r="LS36" s="97">
        <f>Seniori!LS60</f>
        <v>0</v>
      </c>
      <c r="LT36" s="97">
        <f>Seniori!LT60</f>
        <v>0</v>
      </c>
      <c r="LU36" s="97">
        <f>Seniori!LU60</f>
        <v>0</v>
      </c>
      <c r="LV36" s="97">
        <f>Seniori!LV60</f>
        <v>0</v>
      </c>
      <c r="LW36" s="97">
        <f>Seniori!LW60</f>
        <v>0</v>
      </c>
      <c r="LX36" s="97">
        <f>Seniori!LX60</f>
        <v>0</v>
      </c>
      <c r="LY36" s="97">
        <f>Seniori!LY60</f>
        <v>0</v>
      </c>
      <c r="LZ36" s="97">
        <f>Seniori!LZ60</f>
        <v>0</v>
      </c>
      <c r="MA36" s="97">
        <f>Seniori!MA60</f>
        <v>0</v>
      </c>
      <c r="MB36" s="97">
        <f>Seniori!MB60</f>
        <v>0</v>
      </c>
      <c r="MC36" s="97">
        <f>Seniori!MC60</f>
        <v>0</v>
      </c>
      <c r="MD36" s="97">
        <f>Seniori!MD60</f>
        <v>0</v>
      </c>
      <c r="ME36" s="97">
        <f>Seniori!ME60</f>
        <v>0</v>
      </c>
      <c r="MF36" s="97">
        <f>Seniori!MF60</f>
        <v>0</v>
      </c>
      <c r="MG36" s="97">
        <f>Seniori!MG60</f>
        <v>0</v>
      </c>
      <c r="MH36" s="97">
        <f>Seniori!MH60</f>
        <v>0</v>
      </c>
      <c r="MI36" s="97">
        <f>Seniori!MI60</f>
        <v>0</v>
      </c>
      <c r="MJ36" s="97">
        <f>Seniori!MJ60</f>
        <v>0</v>
      </c>
      <c r="MK36" s="97">
        <f>Seniori!MK60</f>
        <v>0</v>
      </c>
      <c r="ML36" s="97">
        <f>Seniori!ML60</f>
        <v>0</v>
      </c>
      <c r="MM36" s="97">
        <f>Seniori!MM60</f>
        <v>0</v>
      </c>
      <c r="MN36" s="97">
        <f>Seniori!MN60</f>
        <v>0</v>
      </c>
      <c r="MO36" s="97">
        <f>Seniori!MO60</f>
        <v>0</v>
      </c>
      <c r="MP36" s="97">
        <f>Seniori!MP60</f>
        <v>0</v>
      </c>
      <c r="MQ36" s="97">
        <f>Seniori!MQ60</f>
        <v>0</v>
      </c>
      <c r="MR36" s="97">
        <f>Seniori!MR60</f>
        <v>0</v>
      </c>
      <c r="MS36" s="97">
        <f>Seniori!MS60</f>
        <v>0</v>
      </c>
      <c r="MT36" s="97">
        <f>Seniori!MT60</f>
        <v>0</v>
      </c>
      <c r="MU36" s="97">
        <f>Seniori!MU60</f>
        <v>0</v>
      </c>
      <c r="MV36" s="97">
        <f>Seniori!MV60</f>
        <v>0</v>
      </c>
      <c r="MW36" s="97">
        <f>Seniori!MW60</f>
        <v>0</v>
      </c>
      <c r="MX36" s="97">
        <f>Seniori!MX60</f>
        <v>0</v>
      </c>
      <c r="MY36" s="97">
        <f>Seniori!MY60</f>
        <v>0</v>
      </c>
      <c r="MZ36" s="97">
        <f>Seniori!MZ60</f>
        <v>0</v>
      </c>
      <c r="NA36" s="97">
        <f>Seniori!NA60</f>
        <v>0</v>
      </c>
      <c r="NB36" s="97">
        <f>Seniori!NB60</f>
        <v>0</v>
      </c>
      <c r="NC36" s="97">
        <f>Seniori!NC60</f>
        <v>0</v>
      </c>
      <c r="ND36" s="97">
        <f>Seniori!ND60</f>
        <v>0</v>
      </c>
      <c r="NE36" s="97">
        <f>Seniori!NE60</f>
        <v>0</v>
      </c>
      <c r="NF36" s="97">
        <f>Seniori!NF60</f>
        <v>0</v>
      </c>
      <c r="NG36" s="97">
        <f>Seniori!NG60</f>
        <v>0</v>
      </c>
      <c r="NH36" s="97">
        <f>Seniori!NH60</f>
        <v>0</v>
      </c>
      <c r="NI36" s="97">
        <f>Seniori!NI60</f>
        <v>0</v>
      </c>
      <c r="NJ36" s="97">
        <f>Seniori!NJ60</f>
        <v>0</v>
      </c>
      <c r="NK36" s="97">
        <f>Seniori!NK60</f>
        <v>0</v>
      </c>
      <c r="NL36" s="97">
        <f>Seniori!NL60</f>
        <v>0</v>
      </c>
      <c r="NM36" s="97">
        <f>Seniori!NM60</f>
        <v>0</v>
      </c>
      <c r="NN36" s="97">
        <f>Seniori!NN60</f>
        <v>0</v>
      </c>
      <c r="NO36" s="97">
        <f>Seniori!NO60</f>
        <v>0</v>
      </c>
      <c r="NP36" s="97">
        <f>Seniori!NP60</f>
        <v>0</v>
      </c>
      <c r="NQ36" s="97">
        <f>Seniori!NQ60</f>
        <v>0</v>
      </c>
      <c r="NR36" s="97">
        <f>Seniori!NR60</f>
        <v>0</v>
      </c>
      <c r="NS36" s="97">
        <f>Seniori!NS60</f>
        <v>0</v>
      </c>
      <c r="NT36" s="97">
        <f>Seniori!NT60</f>
        <v>0</v>
      </c>
      <c r="NU36" s="97">
        <f>Seniori!NU60</f>
        <v>0</v>
      </c>
      <c r="NV36" s="97">
        <f>Seniori!NV60</f>
        <v>0</v>
      </c>
      <c r="NW36" s="97">
        <f>Seniori!NW60</f>
        <v>0</v>
      </c>
      <c r="NX36" s="97">
        <f>Seniori!NX60</f>
        <v>0</v>
      </c>
      <c r="NY36" s="97">
        <f>Seniori!NY60</f>
        <v>0</v>
      </c>
      <c r="NZ36" s="97">
        <f>Seniori!NZ60</f>
        <v>0</v>
      </c>
      <c r="OA36" s="97">
        <f>Seniori!OA60</f>
        <v>0</v>
      </c>
      <c r="OB36" s="97">
        <f>Seniori!OB60</f>
        <v>0</v>
      </c>
      <c r="OC36" s="97">
        <f>Seniori!OC60</f>
        <v>0</v>
      </c>
      <c r="OD36" s="97">
        <f>Seniori!OD60</f>
        <v>0</v>
      </c>
      <c r="OE36" s="97">
        <f>Seniori!OE60</f>
        <v>0</v>
      </c>
      <c r="OF36" s="97">
        <f>Seniori!OF60</f>
        <v>0</v>
      </c>
      <c r="OG36" s="97">
        <f>Seniori!OG60</f>
        <v>0</v>
      </c>
      <c r="OH36" s="97">
        <f>Seniori!OH60</f>
        <v>0</v>
      </c>
      <c r="OI36" s="97">
        <f>Seniori!OI60</f>
        <v>0</v>
      </c>
      <c r="OJ36" s="97">
        <f>Seniori!OJ60</f>
        <v>0</v>
      </c>
      <c r="OK36" s="97">
        <f>Seniori!OK60</f>
        <v>0</v>
      </c>
      <c r="OL36" s="97">
        <f>Seniori!OL60</f>
        <v>0</v>
      </c>
      <c r="OM36" s="97">
        <f>Seniori!OM60</f>
        <v>0</v>
      </c>
      <c r="ON36" s="97">
        <f>Seniori!ON60</f>
        <v>0</v>
      </c>
      <c r="OO36" s="97">
        <f>Seniori!OO60</f>
        <v>0</v>
      </c>
      <c r="OP36" s="97">
        <f>Seniori!OP60</f>
        <v>0</v>
      </c>
      <c r="OQ36" s="97">
        <f>Seniori!OQ60</f>
        <v>0</v>
      </c>
      <c r="OR36" s="97">
        <f>Seniori!OR60</f>
        <v>0</v>
      </c>
      <c r="OS36" s="97">
        <f>Seniori!OS60</f>
        <v>0</v>
      </c>
      <c r="OT36" s="97">
        <f>Seniori!OT60</f>
        <v>0</v>
      </c>
      <c r="OU36" s="97">
        <f>Seniori!OU60</f>
        <v>0</v>
      </c>
      <c r="OV36" s="97">
        <f>Seniori!OV60</f>
        <v>0</v>
      </c>
      <c r="OW36" s="97">
        <f>Seniori!OW60</f>
        <v>0</v>
      </c>
      <c r="OX36" s="97">
        <f>Seniori!OX60</f>
        <v>0</v>
      </c>
      <c r="OY36" s="97">
        <f>Seniori!OY60</f>
        <v>0</v>
      </c>
      <c r="OZ36" s="97">
        <f>Seniori!OZ60</f>
        <v>0</v>
      </c>
      <c r="PA36" s="97">
        <f>Seniori!PA60</f>
        <v>0</v>
      </c>
      <c r="PB36" s="97">
        <f>Seniori!PB60</f>
        <v>0</v>
      </c>
      <c r="PC36" s="97">
        <f>Seniori!PC60</f>
        <v>0</v>
      </c>
      <c r="PD36" s="97">
        <f>Seniori!PD60</f>
        <v>0</v>
      </c>
      <c r="PE36" s="97">
        <f>Seniori!PE60</f>
        <v>0</v>
      </c>
      <c r="PF36" s="97">
        <f>Seniori!PF60</f>
        <v>0</v>
      </c>
      <c r="PG36" s="97">
        <f>Seniori!PG60</f>
        <v>0</v>
      </c>
      <c r="PH36" s="97">
        <f>Seniori!PH60</f>
        <v>0</v>
      </c>
      <c r="PI36" s="97">
        <f>Seniori!PI60</f>
        <v>0</v>
      </c>
      <c r="PJ36" s="97">
        <f>Seniori!PJ60</f>
        <v>0</v>
      </c>
      <c r="PK36" s="97">
        <f>Seniori!PK60</f>
        <v>0</v>
      </c>
      <c r="PL36" s="97">
        <f>Seniori!PL60</f>
        <v>0</v>
      </c>
      <c r="PM36" s="97">
        <f>Seniori!PM60</f>
        <v>0</v>
      </c>
      <c r="PN36" s="97">
        <f>Seniori!PN60</f>
        <v>0</v>
      </c>
      <c r="PO36" s="97">
        <f>Seniori!PO60</f>
        <v>0</v>
      </c>
      <c r="PP36" s="97">
        <f>Seniori!PP60</f>
        <v>0</v>
      </c>
      <c r="PQ36" s="97">
        <f>Seniori!PQ60</f>
        <v>0</v>
      </c>
      <c r="PR36" s="97">
        <f>Seniori!PR60</f>
        <v>0</v>
      </c>
      <c r="PS36" s="97">
        <f>Seniori!PS60</f>
        <v>0</v>
      </c>
      <c r="PT36" s="97">
        <f>Seniori!PT60</f>
        <v>0</v>
      </c>
      <c r="PU36" s="97">
        <f>Seniori!PU60</f>
        <v>0</v>
      </c>
      <c r="PV36" s="97">
        <f>Seniori!PV60</f>
        <v>0</v>
      </c>
      <c r="PW36" s="97">
        <f>Seniori!PW60</f>
        <v>0</v>
      </c>
      <c r="PX36" s="97">
        <f>Seniori!PX60</f>
        <v>0</v>
      </c>
      <c r="PY36" s="97">
        <f>Seniori!PY60</f>
        <v>0</v>
      </c>
      <c r="PZ36" s="97">
        <f>Seniori!PZ60</f>
        <v>0</v>
      </c>
      <c r="QA36" s="97">
        <f>Seniori!QA60</f>
        <v>0</v>
      </c>
      <c r="QB36" s="97">
        <f>Seniori!QB60</f>
        <v>0</v>
      </c>
      <c r="QC36" s="97">
        <f>Seniori!QC60</f>
        <v>0</v>
      </c>
      <c r="QD36" s="97">
        <f>Seniori!QD60</f>
        <v>0</v>
      </c>
      <c r="QE36" s="97">
        <f>Seniori!QE60</f>
        <v>0</v>
      </c>
      <c r="QF36" s="97">
        <f>Seniori!QF60</f>
        <v>0</v>
      </c>
      <c r="QG36" s="97">
        <f>Seniori!QG60</f>
        <v>0</v>
      </c>
      <c r="QH36" s="97">
        <f>Seniori!QH60</f>
        <v>0</v>
      </c>
      <c r="QI36" s="97">
        <f>Seniori!QI60</f>
        <v>0</v>
      </c>
      <c r="QJ36" s="97">
        <f>Seniori!QJ60</f>
        <v>0</v>
      </c>
      <c r="QK36" s="97">
        <f>Seniori!QK60</f>
        <v>0</v>
      </c>
      <c r="QL36" s="97">
        <f>Seniori!QL60</f>
        <v>0</v>
      </c>
      <c r="QM36" s="97">
        <f>Seniori!QM60</f>
        <v>0</v>
      </c>
      <c r="QN36" s="97">
        <f>Seniori!QN60</f>
        <v>0</v>
      </c>
      <c r="QO36" s="97">
        <f>Seniori!QO60</f>
        <v>0</v>
      </c>
      <c r="QP36" s="97">
        <f>Seniori!QP60</f>
        <v>0</v>
      </c>
      <c r="QQ36" s="97">
        <f>Seniori!QQ60</f>
        <v>0</v>
      </c>
      <c r="QR36" s="97">
        <f>Seniori!QR60</f>
        <v>0</v>
      </c>
      <c r="QS36" s="97">
        <f>Seniori!QS60</f>
        <v>0</v>
      </c>
      <c r="QT36" s="97">
        <f>Seniori!QT60</f>
        <v>0</v>
      </c>
      <c r="QU36" s="97">
        <f>Seniori!QU60</f>
        <v>0</v>
      </c>
      <c r="QV36" s="97">
        <f>Seniori!QV60</f>
        <v>0</v>
      </c>
      <c r="QW36" s="97">
        <f>Seniori!QW60</f>
        <v>0</v>
      </c>
      <c r="QX36" s="97">
        <f>Seniori!QX60</f>
        <v>0</v>
      </c>
      <c r="QY36" s="97">
        <f>Seniori!QY60</f>
        <v>0</v>
      </c>
      <c r="QZ36" s="97">
        <f>Seniori!QZ60</f>
        <v>0</v>
      </c>
      <c r="RA36" s="97">
        <f>Seniori!RA60</f>
        <v>0</v>
      </c>
      <c r="RB36" s="97">
        <f>Seniori!RB60</f>
        <v>0</v>
      </c>
      <c r="RC36" s="97">
        <f>Seniori!RC60</f>
        <v>0</v>
      </c>
      <c r="RD36" s="97">
        <f>Seniori!RD60</f>
        <v>0</v>
      </c>
      <c r="RE36" s="97">
        <f>Seniori!RE60</f>
        <v>0</v>
      </c>
      <c r="RF36" s="97">
        <f>Seniori!RF60</f>
        <v>0</v>
      </c>
      <c r="RG36" s="97">
        <f>Seniori!RG60</f>
        <v>0</v>
      </c>
      <c r="RH36" s="97">
        <f>Seniori!RH60</f>
        <v>0</v>
      </c>
      <c r="RI36" s="97">
        <f>Seniori!RI60</f>
        <v>0</v>
      </c>
      <c r="RJ36" s="97">
        <f>Seniori!RJ60</f>
        <v>0</v>
      </c>
      <c r="RK36" s="97">
        <f>Seniori!RK60</f>
        <v>0</v>
      </c>
      <c r="RL36" s="97">
        <f>Seniori!RL60</f>
        <v>0</v>
      </c>
      <c r="RM36" s="97">
        <f>Seniori!RM60</f>
        <v>0</v>
      </c>
      <c r="RN36" s="97">
        <f>Seniori!RN60</f>
        <v>0</v>
      </c>
      <c r="RO36" s="97">
        <f>Seniori!RO60</f>
        <v>0</v>
      </c>
      <c r="RP36" s="97">
        <f>Seniori!RP60</f>
        <v>0</v>
      </c>
      <c r="RQ36" s="97">
        <f>Seniori!RQ60</f>
        <v>0</v>
      </c>
      <c r="RR36" s="97">
        <f>Seniori!RR60</f>
        <v>0</v>
      </c>
      <c r="RS36" s="97">
        <f>Seniori!RS60</f>
        <v>0</v>
      </c>
      <c r="RT36" s="97">
        <f>Seniori!RT60</f>
        <v>0</v>
      </c>
      <c r="RU36" s="97">
        <f>Seniori!RU60</f>
        <v>0</v>
      </c>
      <c r="RV36" s="97">
        <f>Seniori!RV60</f>
        <v>0</v>
      </c>
      <c r="RW36" s="97">
        <f>Seniori!RW60</f>
        <v>0</v>
      </c>
      <c r="RX36" s="97">
        <f>Seniori!RX60</f>
        <v>0</v>
      </c>
      <c r="RY36" s="97">
        <f>Seniori!RY60</f>
        <v>0</v>
      </c>
      <c r="RZ36" s="97">
        <f>Seniori!RZ60</f>
        <v>0</v>
      </c>
      <c r="SA36" s="97">
        <f>Seniori!SA60</f>
        <v>0</v>
      </c>
      <c r="SB36" s="97">
        <f>Seniori!SB60</f>
        <v>0</v>
      </c>
      <c r="SC36" s="97">
        <f>Seniori!SC60</f>
        <v>0</v>
      </c>
      <c r="SD36" s="97">
        <f>Seniori!SD60</f>
        <v>0</v>
      </c>
      <c r="SE36" s="97">
        <f>Seniori!SE60</f>
        <v>0</v>
      </c>
      <c r="SF36" s="97">
        <f>Seniori!SF60</f>
        <v>0</v>
      </c>
      <c r="SG36" s="97">
        <f>Seniori!SG60</f>
        <v>0</v>
      </c>
      <c r="SH36" s="97">
        <f>Seniori!SH60</f>
        <v>0</v>
      </c>
      <c r="SI36" s="97">
        <f>Seniori!SI60</f>
        <v>0</v>
      </c>
      <c r="SJ36" s="97">
        <f>Seniori!SJ60</f>
        <v>0</v>
      </c>
      <c r="SK36" s="97">
        <f>Seniori!SK60</f>
        <v>0</v>
      </c>
      <c r="SL36" s="97">
        <f>Seniori!SL60</f>
        <v>0</v>
      </c>
      <c r="SM36" s="97">
        <f>Seniori!SM60</f>
        <v>0</v>
      </c>
      <c r="SN36" s="97">
        <f>Seniori!SN60</f>
        <v>0</v>
      </c>
      <c r="SO36" s="97">
        <f>Seniori!SO60</f>
        <v>0</v>
      </c>
      <c r="SP36" s="97">
        <f>Seniori!SP60</f>
        <v>0</v>
      </c>
      <c r="SQ36" s="97">
        <f>Seniori!SQ60</f>
        <v>0</v>
      </c>
      <c r="SR36" s="97">
        <f>Seniori!SR60</f>
        <v>0</v>
      </c>
      <c r="SS36" s="97">
        <f>Seniori!SS60</f>
        <v>0</v>
      </c>
      <c r="ST36" s="97">
        <f>Seniori!ST60</f>
        <v>0</v>
      </c>
      <c r="SU36" s="97">
        <f>Seniori!SU60</f>
        <v>0</v>
      </c>
      <c r="SV36" s="97">
        <f>Seniori!SV60</f>
        <v>0</v>
      </c>
      <c r="SW36" s="97">
        <f>Seniori!SW60</f>
        <v>0</v>
      </c>
      <c r="SX36" s="97">
        <f>Seniori!SX60</f>
        <v>0</v>
      </c>
      <c r="SY36" s="97">
        <f>Seniori!SY60</f>
        <v>0</v>
      </c>
      <c r="SZ36" s="97">
        <f>Seniori!SZ60</f>
        <v>0</v>
      </c>
      <c r="TA36" s="97">
        <f>Seniori!TA60</f>
        <v>0</v>
      </c>
      <c r="TB36" s="97">
        <f>Seniori!TB60</f>
        <v>0</v>
      </c>
    </row>
    <row r="37" spans="1:522" s="101" customFormat="1" ht="18" customHeight="1" x14ac:dyDescent="0.2">
      <c r="A37" s="12"/>
      <c r="B37" s="11" t="s">
        <v>556</v>
      </c>
      <c r="C37" s="1">
        <v>13120</v>
      </c>
      <c r="D37" s="9">
        <v>2020</v>
      </c>
      <c r="E37" s="4" t="s">
        <v>17</v>
      </c>
      <c r="F37" s="9" t="s">
        <v>18</v>
      </c>
      <c r="G37" s="9" t="s">
        <v>96</v>
      </c>
      <c r="H37" s="4" t="s">
        <v>521</v>
      </c>
      <c r="I37" s="1">
        <f t="shared" ref="I37:I39" si="3">SUM(K37:TB37)</f>
        <v>8</v>
      </c>
      <c r="J37" s="12">
        <f>Tabuľka311[[#This Row],[Stĺpec9]]</f>
        <v>8</v>
      </c>
      <c r="K37" s="97">
        <f>Seniori!K19</f>
        <v>0</v>
      </c>
      <c r="L37" s="97">
        <f>Seniori!L19</f>
        <v>0</v>
      </c>
      <c r="M37" s="97">
        <f>Seniori!M19</f>
        <v>0</v>
      </c>
      <c r="N37" s="97">
        <f>Seniori!N19</f>
        <v>0</v>
      </c>
      <c r="O37" s="97">
        <f>Seniori!O19</f>
        <v>0</v>
      </c>
      <c r="P37" s="97">
        <f>Seniori!P19</f>
        <v>0</v>
      </c>
      <c r="Q37" s="97">
        <f>Seniori!Q19</f>
        <v>0</v>
      </c>
      <c r="R37" s="97">
        <f>Seniori!R19</f>
        <v>0</v>
      </c>
      <c r="S37" s="97">
        <f>Seniori!S19</f>
        <v>0</v>
      </c>
      <c r="T37" s="97">
        <f>Seniori!T19</f>
        <v>0</v>
      </c>
      <c r="U37" s="97">
        <f>Seniori!U19</f>
        <v>0</v>
      </c>
      <c r="V37" s="97">
        <f>Seniori!V19</f>
        <v>0</v>
      </c>
      <c r="W37" s="97">
        <f>Seniori!W19</f>
        <v>0</v>
      </c>
      <c r="X37" s="97">
        <f>Seniori!X19</f>
        <v>0</v>
      </c>
      <c r="Y37" s="97">
        <f>Seniori!Y19</f>
        <v>0</v>
      </c>
      <c r="Z37" s="97">
        <f>Seniori!Z19</f>
        <v>0</v>
      </c>
      <c r="AA37" s="97">
        <f>Seniori!AA19</f>
        <v>0</v>
      </c>
      <c r="AB37" s="97">
        <f>Seniori!AB19</f>
        <v>0</v>
      </c>
      <c r="AC37" s="97">
        <f>Seniori!AC19</f>
        <v>0</v>
      </c>
      <c r="AD37" s="97">
        <f>Seniori!AD19</f>
        <v>0</v>
      </c>
      <c r="AE37" s="97">
        <f>Seniori!AE19</f>
        <v>0</v>
      </c>
      <c r="AF37" s="97">
        <f>Seniori!AF19</f>
        <v>0</v>
      </c>
      <c r="AG37" s="97">
        <f>Seniori!AG19</f>
        <v>0</v>
      </c>
      <c r="AH37" s="97">
        <f>Seniori!AH19</f>
        <v>0</v>
      </c>
      <c r="AI37" s="97">
        <f>Seniori!AI19</f>
        <v>0</v>
      </c>
      <c r="AJ37" s="97">
        <f>Seniori!AJ19</f>
        <v>0</v>
      </c>
      <c r="AK37" s="97">
        <f>Seniori!AK19</f>
        <v>0</v>
      </c>
      <c r="AL37" s="97">
        <f>Seniori!AL19</f>
        <v>0</v>
      </c>
      <c r="AM37" s="97">
        <f>Seniori!AM19</f>
        <v>0</v>
      </c>
      <c r="AN37" s="97">
        <f>Seniori!AN19</f>
        <v>0</v>
      </c>
      <c r="AO37" s="97">
        <f>Seniori!AO19</f>
        <v>0</v>
      </c>
      <c r="AP37" s="97">
        <f>Seniori!AP19</f>
        <v>0</v>
      </c>
      <c r="AQ37" s="97">
        <f>Seniori!AQ19</f>
        <v>0</v>
      </c>
      <c r="AR37" s="97">
        <f>Seniori!AR19</f>
        <v>0</v>
      </c>
      <c r="AS37" s="97">
        <f>Seniori!AS19</f>
        <v>0</v>
      </c>
      <c r="AT37" s="97">
        <f>Seniori!AT19</f>
        <v>0</v>
      </c>
      <c r="AU37" s="97">
        <f>Seniori!AU19</f>
        <v>0</v>
      </c>
      <c r="AV37" s="97">
        <f>Seniori!AV19</f>
        <v>0</v>
      </c>
      <c r="AW37" s="97">
        <f>Seniori!AW19</f>
        <v>0</v>
      </c>
      <c r="AX37" s="97">
        <f>Seniori!AX19</f>
        <v>0</v>
      </c>
      <c r="AY37" s="97">
        <f>Seniori!AY19</f>
        <v>0</v>
      </c>
      <c r="AZ37" s="97">
        <f>Seniori!AZ19</f>
        <v>0</v>
      </c>
      <c r="BA37" s="97">
        <f>Seniori!BA19</f>
        <v>0</v>
      </c>
      <c r="BB37" s="97">
        <f>Seniori!BB19</f>
        <v>0</v>
      </c>
      <c r="BC37" s="97">
        <f>Seniori!BC19</f>
        <v>0</v>
      </c>
      <c r="BD37" s="97">
        <f>Seniori!BD19</f>
        <v>0</v>
      </c>
      <c r="BE37" s="97">
        <f>Seniori!BE19</f>
        <v>0</v>
      </c>
      <c r="BF37" s="97">
        <f>Seniori!BF19</f>
        <v>0</v>
      </c>
      <c r="BG37" s="97">
        <f>Seniori!BG19</f>
        <v>0</v>
      </c>
      <c r="BH37" s="97">
        <f>Seniori!BH19</f>
        <v>0</v>
      </c>
      <c r="BI37" s="97">
        <f>Seniori!BI19</f>
        <v>0</v>
      </c>
      <c r="BJ37" s="97">
        <f>Seniori!BJ19</f>
        <v>0</v>
      </c>
      <c r="BK37" s="97">
        <f>Seniori!BK19</f>
        <v>0</v>
      </c>
      <c r="BL37" s="97">
        <f>Seniori!BL19</f>
        <v>0</v>
      </c>
      <c r="BM37" s="97">
        <f>Seniori!BM19</f>
        <v>0</v>
      </c>
      <c r="BN37" s="97">
        <f>Seniori!BN19</f>
        <v>0</v>
      </c>
      <c r="BO37" s="97">
        <f>Seniori!BO19</f>
        <v>0</v>
      </c>
      <c r="BP37" s="97">
        <f>Seniori!BP19</f>
        <v>0</v>
      </c>
      <c r="BQ37" s="97">
        <f>Seniori!BQ19</f>
        <v>0</v>
      </c>
      <c r="BR37" s="97">
        <f>Seniori!BR19</f>
        <v>0</v>
      </c>
      <c r="BS37" s="97">
        <f>Seniori!BS19</f>
        <v>0</v>
      </c>
      <c r="BT37" s="97">
        <f>Seniori!BT19</f>
        <v>0</v>
      </c>
      <c r="BU37" s="97">
        <f>Seniori!BU19</f>
        <v>0</v>
      </c>
      <c r="BV37" s="97">
        <f>Seniori!BV19</f>
        <v>0</v>
      </c>
      <c r="BW37" s="97">
        <f>Seniori!BW19</f>
        <v>0</v>
      </c>
      <c r="BX37" s="97">
        <f>Seniori!BX19</f>
        <v>0</v>
      </c>
      <c r="BY37" s="97">
        <f>Seniori!BY19</f>
        <v>0</v>
      </c>
      <c r="BZ37" s="97">
        <f>Seniori!BZ19</f>
        <v>0</v>
      </c>
      <c r="CA37" s="97">
        <f>Seniori!CA19</f>
        <v>0</v>
      </c>
      <c r="CB37" s="97">
        <f>Seniori!CB19</f>
        <v>3</v>
      </c>
      <c r="CC37" s="97">
        <f>Seniori!CC19</f>
        <v>0</v>
      </c>
      <c r="CD37" s="97">
        <f>Seniori!CD19</f>
        <v>0</v>
      </c>
      <c r="CE37" s="97">
        <f>Seniori!CE19</f>
        <v>0</v>
      </c>
      <c r="CF37" s="97">
        <f>Seniori!CF19</f>
        <v>0</v>
      </c>
      <c r="CG37" s="97">
        <f>Seniori!CG19</f>
        <v>0</v>
      </c>
      <c r="CH37" s="97">
        <f>Seniori!CH19</f>
        <v>0</v>
      </c>
      <c r="CI37" s="97">
        <f>Seniori!CI19</f>
        <v>0</v>
      </c>
      <c r="CJ37" s="97">
        <f>Seniori!CJ19</f>
        <v>0</v>
      </c>
      <c r="CK37" s="97">
        <f>Seniori!CK19</f>
        <v>5</v>
      </c>
      <c r="CL37" s="97">
        <f>Seniori!CL19</f>
        <v>0</v>
      </c>
      <c r="CM37" s="97">
        <f>Seniori!CM19</f>
        <v>0</v>
      </c>
      <c r="CN37" s="97">
        <f>Seniori!CN19</f>
        <v>0</v>
      </c>
      <c r="CO37" s="97">
        <f>Seniori!CO19</f>
        <v>0</v>
      </c>
      <c r="CP37" s="97">
        <f>Seniori!CP19</f>
        <v>0</v>
      </c>
      <c r="CQ37" s="97">
        <f>Seniori!CQ19</f>
        <v>0</v>
      </c>
      <c r="CR37" s="97">
        <f>Seniori!CR19</f>
        <v>0</v>
      </c>
      <c r="CS37" s="97">
        <f>Seniori!CS19</f>
        <v>0</v>
      </c>
      <c r="CT37" s="97">
        <f>Seniori!CT19</f>
        <v>0</v>
      </c>
      <c r="CU37" s="97">
        <f>Seniori!CU19</f>
        <v>0</v>
      </c>
      <c r="CV37" s="97">
        <f>Seniori!CV19</f>
        <v>0</v>
      </c>
      <c r="CW37" s="97">
        <f>Seniori!CW19</f>
        <v>0</v>
      </c>
      <c r="CX37" s="97">
        <f>Seniori!CX19</f>
        <v>0</v>
      </c>
      <c r="CY37" s="97">
        <f>Seniori!CY19</f>
        <v>0</v>
      </c>
      <c r="CZ37" s="97">
        <f>Seniori!CZ19</f>
        <v>0</v>
      </c>
      <c r="DA37" s="97">
        <f>Seniori!DA19</f>
        <v>0</v>
      </c>
      <c r="DB37" s="97">
        <f>Seniori!DB19</f>
        <v>0</v>
      </c>
      <c r="DC37" s="97">
        <f>Seniori!DC19</f>
        <v>0</v>
      </c>
      <c r="DD37" s="97">
        <f>Seniori!DD19</f>
        <v>0</v>
      </c>
      <c r="DE37" s="97">
        <f>Seniori!DE19</f>
        <v>0</v>
      </c>
      <c r="DF37" s="97">
        <f>Seniori!DF19</f>
        <v>0</v>
      </c>
      <c r="DG37" s="97">
        <f>Seniori!DG19</f>
        <v>0</v>
      </c>
      <c r="DH37" s="97">
        <f>Seniori!DH19</f>
        <v>0</v>
      </c>
      <c r="DI37" s="97">
        <f>Seniori!DI19</f>
        <v>0</v>
      </c>
      <c r="DJ37" s="97">
        <f>Seniori!DJ19</f>
        <v>0</v>
      </c>
      <c r="DK37" s="97">
        <f>Seniori!DK19</f>
        <v>0</v>
      </c>
      <c r="DL37" s="97">
        <f>Seniori!DL19</f>
        <v>0</v>
      </c>
      <c r="DM37" s="97">
        <f>Seniori!DM19</f>
        <v>0</v>
      </c>
      <c r="DN37" s="97">
        <f>Seniori!DN19</f>
        <v>0</v>
      </c>
      <c r="DO37" s="97">
        <f>Seniori!DO19</f>
        <v>0</v>
      </c>
      <c r="DP37" s="97">
        <f>Seniori!DP19</f>
        <v>0</v>
      </c>
      <c r="DQ37" s="97">
        <f>Seniori!DQ19</f>
        <v>0</v>
      </c>
      <c r="DR37" s="97">
        <f>Seniori!DR19</f>
        <v>0</v>
      </c>
      <c r="DS37" s="97">
        <f>Seniori!DS19</f>
        <v>0</v>
      </c>
      <c r="DT37" s="97">
        <f>Seniori!DT19</f>
        <v>0</v>
      </c>
      <c r="DU37" s="97">
        <f>Seniori!DU19</f>
        <v>0</v>
      </c>
      <c r="DV37" s="97">
        <f>Seniori!DV19</f>
        <v>0</v>
      </c>
      <c r="DW37" s="97">
        <f>Seniori!DW19</f>
        <v>0</v>
      </c>
      <c r="DX37" s="97">
        <f>Seniori!DX19</f>
        <v>0</v>
      </c>
      <c r="DY37" s="97">
        <f>Seniori!DY19</f>
        <v>0</v>
      </c>
      <c r="DZ37" s="97">
        <f>Seniori!DZ19</f>
        <v>0</v>
      </c>
      <c r="EA37" s="97">
        <f>Seniori!EA19</f>
        <v>0</v>
      </c>
      <c r="EB37" s="97">
        <f>Seniori!EB19</f>
        <v>0</v>
      </c>
      <c r="EC37" s="97">
        <f>Seniori!EC19</f>
        <v>0</v>
      </c>
      <c r="ED37" s="97">
        <f>Seniori!ED19</f>
        <v>0</v>
      </c>
      <c r="EE37" s="97">
        <f>Seniori!EE19</f>
        <v>0</v>
      </c>
      <c r="EF37" s="97">
        <f>Seniori!EF19</f>
        <v>0</v>
      </c>
      <c r="EG37" s="97">
        <f>Seniori!EG19</f>
        <v>0</v>
      </c>
      <c r="EH37" s="97">
        <f>Seniori!EH19</f>
        <v>0</v>
      </c>
      <c r="EI37" s="97">
        <f>Seniori!EI19</f>
        <v>0</v>
      </c>
      <c r="EJ37" s="97">
        <f>Seniori!EJ19</f>
        <v>0</v>
      </c>
      <c r="EK37" s="97">
        <f>Seniori!EK19</f>
        <v>0</v>
      </c>
      <c r="EL37" s="97">
        <f>Seniori!EL19</f>
        <v>0</v>
      </c>
      <c r="EM37" s="97">
        <f>Seniori!EM19</f>
        <v>0</v>
      </c>
      <c r="EN37" s="97">
        <f>Seniori!EN19</f>
        <v>0</v>
      </c>
      <c r="EO37" s="97">
        <f>Seniori!EO19</f>
        <v>0</v>
      </c>
      <c r="EP37" s="97">
        <f>Seniori!EP19</f>
        <v>0</v>
      </c>
      <c r="EQ37" s="97">
        <f>Seniori!EQ19</f>
        <v>0</v>
      </c>
      <c r="ER37" s="97">
        <f>Seniori!ER19</f>
        <v>0</v>
      </c>
      <c r="ES37" s="97">
        <f>Seniori!ES19</f>
        <v>0</v>
      </c>
      <c r="ET37" s="97">
        <f>Seniori!ET19</f>
        <v>0</v>
      </c>
      <c r="EU37" s="97">
        <f>Seniori!EU19</f>
        <v>0</v>
      </c>
      <c r="EV37" s="97">
        <f>Seniori!EV19</f>
        <v>0</v>
      </c>
      <c r="EW37" s="97">
        <f>Seniori!EW19</f>
        <v>0</v>
      </c>
      <c r="EX37" s="97">
        <f>Seniori!EX19</f>
        <v>0</v>
      </c>
      <c r="EY37" s="97">
        <f>Seniori!EY19</f>
        <v>0</v>
      </c>
      <c r="EZ37" s="97">
        <f>Seniori!EZ19</f>
        <v>0</v>
      </c>
      <c r="FA37" s="97">
        <f>Seniori!FA19</f>
        <v>0</v>
      </c>
      <c r="FB37" s="97">
        <f>Seniori!FB19</f>
        <v>0</v>
      </c>
      <c r="FC37" s="97">
        <f>Seniori!FC19</f>
        <v>0</v>
      </c>
      <c r="FD37" s="97">
        <f>Seniori!FD19</f>
        <v>0</v>
      </c>
      <c r="FE37" s="97">
        <f>Seniori!FE19</f>
        <v>0</v>
      </c>
      <c r="FF37" s="97">
        <f>Seniori!FF19</f>
        <v>0</v>
      </c>
      <c r="FG37" s="97">
        <f>Seniori!FG19</f>
        <v>0</v>
      </c>
      <c r="FH37" s="97">
        <f>Seniori!FH19</f>
        <v>0</v>
      </c>
      <c r="FI37" s="97">
        <f>Seniori!FI19</f>
        <v>0</v>
      </c>
      <c r="FJ37" s="97">
        <f>Seniori!FJ19</f>
        <v>0</v>
      </c>
      <c r="FK37" s="97">
        <f>Seniori!FK19</f>
        <v>0</v>
      </c>
      <c r="FL37" s="97">
        <f>Seniori!FL19</f>
        <v>0</v>
      </c>
      <c r="FM37" s="97">
        <f>Seniori!FM19</f>
        <v>0</v>
      </c>
      <c r="FN37" s="97">
        <f>Seniori!FN19</f>
        <v>0</v>
      </c>
      <c r="FO37" s="97">
        <f>Seniori!FO19</f>
        <v>0</v>
      </c>
      <c r="FP37" s="97">
        <f>Seniori!FP19</f>
        <v>0</v>
      </c>
      <c r="FQ37" s="97">
        <f>Seniori!FQ19</f>
        <v>0</v>
      </c>
      <c r="FR37" s="97">
        <f>Seniori!FR19</f>
        <v>0</v>
      </c>
      <c r="FS37" s="97">
        <f>Seniori!FS19</f>
        <v>0</v>
      </c>
      <c r="FT37" s="97">
        <f>Seniori!FT19</f>
        <v>0</v>
      </c>
      <c r="FU37" s="97">
        <f>Seniori!FU19</f>
        <v>0</v>
      </c>
      <c r="FV37" s="97">
        <f>Seniori!FV19</f>
        <v>0</v>
      </c>
      <c r="FW37" s="97">
        <f>Seniori!FW19</f>
        <v>0</v>
      </c>
      <c r="FX37" s="97">
        <f>Seniori!FX19</f>
        <v>0</v>
      </c>
      <c r="FY37" s="97">
        <f>Seniori!FY19</f>
        <v>0</v>
      </c>
      <c r="FZ37" s="97">
        <f>Seniori!FZ19</f>
        <v>0</v>
      </c>
      <c r="GA37" s="97">
        <f>Seniori!GA19</f>
        <v>0</v>
      </c>
      <c r="GB37" s="97">
        <f>Seniori!GB19</f>
        <v>0</v>
      </c>
      <c r="GC37" s="97">
        <f>Seniori!GC19</f>
        <v>0</v>
      </c>
      <c r="GD37" s="97">
        <f>Seniori!GD19</f>
        <v>0</v>
      </c>
      <c r="GE37" s="97">
        <f>Seniori!GE19</f>
        <v>0</v>
      </c>
      <c r="GF37" s="97">
        <f>Seniori!GF19</f>
        <v>0</v>
      </c>
      <c r="GG37" s="97">
        <f>Seniori!GG19</f>
        <v>0</v>
      </c>
      <c r="GH37" s="97">
        <f>Seniori!GH19</f>
        <v>0</v>
      </c>
      <c r="GI37" s="97">
        <f>Seniori!GI19</f>
        <v>0</v>
      </c>
      <c r="GJ37" s="97">
        <f>Seniori!GJ19</f>
        <v>0</v>
      </c>
      <c r="GK37" s="97">
        <f>Seniori!GK19</f>
        <v>0</v>
      </c>
      <c r="GL37" s="97">
        <f>Seniori!GL19</f>
        <v>0</v>
      </c>
      <c r="GM37" s="97">
        <f>Seniori!GM19</f>
        <v>0</v>
      </c>
      <c r="GN37" s="97">
        <f>Seniori!GN19</f>
        <v>0</v>
      </c>
      <c r="GO37" s="97">
        <f>Seniori!GO19</f>
        <v>0</v>
      </c>
      <c r="GP37" s="97">
        <f>Seniori!GP19</f>
        <v>0</v>
      </c>
      <c r="GQ37" s="97">
        <f>Seniori!GQ19</f>
        <v>0</v>
      </c>
      <c r="GR37" s="97">
        <f>Seniori!GR19</f>
        <v>0</v>
      </c>
      <c r="GS37" s="97">
        <f>Seniori!GS19</f>
        <v>0</v>
      </c>
      <c r="GT37" s="97">
        <f>Seniori!GT19</f>
        <v>0</v>
      </c>
      <c r="GU37" s="97">
        <f>Seniori!GU19</f>
        <v>0</v>
      </c>
      <c r="GV37" s="97">
        <f>Seniori!GV19</f>
        <v>0</v>
      </c>
      <c r="GW37" s="97">
        <f>Seniori!GW19</f>
        <v>0</v>
      </c>
      <c r="GX37" s="97">
        <f>Seniori!GX19</f>
        <v>0</v>
      </c>
      <c r="GY37" s="97">
        <f>Seniori!GY19</f>
        <v>0</v>
      </c>
      <c r="GZ37" s="97">
        <f>Seniori!GZ19</f>
        <v>0</v>
      </c>
      <c r="HA37" s="97">
        <f>Seniori!HA19</f>
        <v>0</v>
      </c>
      <c r="HB37" s="97">
        <f>Seniori!HB19</f>
        <v>0</v>
      </c>
      <c r="HC37" s="97">
        <f>Seniori!HC19</f>
        <v>0</v>
      </c>
      <c r="HD37" s="97">
        <f>Seniori!HD19</f>
        <v>0</v>
      </c>
      <c r="HE37" s="97">
        <f>Seniori!HE19</f>
        <v>0</v>
      </c>
      <c r="HF37" s="97">
        <f>Seniori!HF19</f>
        <v>0</v>
      </c>
      <c r="HG37" s="97">
        <f>Seniori!HG19</f>
        <v>0</v>
      </c>
      <c r="HH37" s="97">
        <f>Seniori!HH19</f>
        <v>0</v>
      </c>
      <c r="HI37" s="97">
        <f>Seniori!HI19</f>
        <v>0</v>
      </c>
      <c r="HJ37" s="97">
        <f>Seniori!HJ19</f>
        <v>0</v>
      </c>
      <c r="HK37" s="97">
        <f>Seniori!HK19</f>
        <v>0</v>
      </c>
      <c r="HL37" s="97">
        <f>Seniori!HL19</f>
        <v>0</v>
      </c>
      <c r="HM37" s="97">
        <f>Seniori!HM19</f>
        <v>0</v>
      </c>
      <c r="HN37" s="97">
        <f>Seniori!HN19</f>
        <v>0</v>
      </c>
      <c r="HO37" s="97">
        <f>Seniori!HO19</f>
        <v>0</v>
      </c>
      <c r="HP37" s="97">
        <f>Seniori!HP19</f>
        <v>0</v>
      </c>
      <c r="HQ37" s="97">
        <f>Seniori!HQ19</f>
        <v>0</v>
      </c>
      <c r="HR37" s="97">
        <f>Seniori!HR19</f>
        <v>0</v>
      </c>
      <c r="HS37" s="97">
        <f>Seniori!HS19</f>
        <v>0</v>
      </c>
      <c r="HT37" s="97">
        <f>Seniori!HT19</f>
        <v>0</v>
      </c>
      <c r="HU37" s="97">
        <f>Seniori!HU19</f>
        <v>0</v>
      </c>
      <c r="HV37" s="97">
        <f>Seniori!HV19</f>
        <v>0</v>
      </c>
      <c r="HW37" s="97">
        <f>Seniori!HW19</f>
        <v>0</v>
      </c>
      <c r="HX37" s="97">
        <f>Seniori!HX19</f>
        <v>0</v>
      </c>
      <c r="HY37" s="97">
        <f>Seniori!HY19</f>
        <v>0</v>
      </c>
      <c r="HZ37" s="97">
        <f>Seniori!HZ19</f>
        <v>0</v>
      </c>
      <c r="IA37" s="97">
        <f>Seniori!IA19</f>
        <v>0</v>
      </c>
      <c r="IB37" s="97">
        <f>Seniori!IB19</f>
        <v>0</v>
      </c>
      <c r="IC37" s="97">
        <f>Seniori!IC19</f>
        <v>0</v>
      </c>
      <c r="ID37" s="97">
        <f>Seniori!ID19</f>
        <v>0</v>
      </c>
      <c r="IE37" s="97">
        <f>Seniori!IE19</f>
        <v>0</v>
      </c>
      <c r="IF37" s="97">
        <f>Seniori!IF19</f>
        <v>0</v>
      </c>
      <c r="IG37" s="97">
        <f>Seniori!IG19</f>
        <v>0</v>
      </c>
      <c r="IH37" s="97">
        <f>Seniori!IH19</f>
        <v>0</v>
      </c>
      <c r="II37" s="97">
        <f>Seniori!II19</f>
        <v>0</v>
      </c>
      <c r="IJ37" s="97">
        <f>Seniori!IJ19</f>
        <v>0</v>
      </c>
      <c r="IK37" s="97">
        <f>Seniori!IK19</f>
        <v>0</v>
      </c>
      <c r="IL37" s="97">
        <f>Seniori!IL19</f>
        <v>0</v>
      </c>
      <c r="IM37" s="97">
        <f>Seniori!IM19</f>
        <v>0</v>
      </c>
      <c r="IN37" s="97">
        <f>Seniori!IN19</f>
        <v>0</v>
      </c>
      <c r="IO37" s="97">
        <f>Seniori!IO19</f>
        <v>0</v>
      </c>
      <c r="IP37" s="97">
        <f>Seniori!IP19</f>
        <v>0</v>
      </c>
      <c r="IQ37" s="97">
        <f>Seniori!IQ19</f>
        <v>0</v>
      </c>
      <c r="IR37" s="97">
        <f>Seniori!IR19</f>
        <v>0</v>
      </c>
      <c r="IS37" s="97">
        <f>Seniori!IS19</f>
        <v>0</v>
      </c>
      <c r="IT37" s="97">
        <f>Seniori!IT19</f>
        <v>0</v>
      </c>
      <c r="IU37" s="97">
        <f>Seniori!IU19</f>
        <v>0</v>
      </c>
      <c r="IV37" s="97">
        <f>Seniori!IV19</f>
        <v>0</v>
      </c>
      <c r="IW37" s="97">
        <f>Seniori!IW19</f>
        <v>0</v>
      </c>
      <c r="IX37" s="97">
        <f>Seniori!IX19</f>
        <v>0</v>
      </c>
      <c r="IY37" s="97">
        <f>Seniori!IY19</f>
        <v>0</v>
      </c>
      <c r="IZ37" s="97">
        <f>Seniori!IZ19</f>
        <v>0</v>
      </c>
      <c r="JA37" s="97">
        <f>Seniori!JA19</f>
        <v>0</v>
      </c>
      <c r="JB37" s="97">
        <f>Seniori!JB19</f>
        <v>0</v>
      </c>
      <c r="JC37" s="97">
        <f>Seniori!JC19</f>
        <v>0</v>
      </c>
      <c r="JD37" s="97">
        <f>Seniori!JD19</f>
        <v>0</v>
      </c>
      <c r="JE37" s="97">
        <f>Seniori!JE19</f>
        <v>0</v>
      </c>
      <c r="JF37" s="97">
        <f>Seniori!JF19</f>
        <v>0</v>
      </c>
      <c r="JG37" s="97">
        <f>Seniori!JG19</f>
        <v>0</v>
      </c>
      <c r="JH37" s="97">
        <f>Seniori!JH19</f>
        <v>0</v>
      </c>
      <c r="JI37" s="97">
        <f>Seniori!JI19</f>
        <v>0</v>
      </c>
      <c r="JJ37" s="97">
        <f>Seniori!JJ19</f>
        <v>0</v>
      </c>
      <c r="JK37" s="97">
        <f>Seniori!JK19</f>
        <v>0</v>
      </c>
      <c r="JL37" s="97">
        <f>Seniori!JL19</f>
        <v>0</v>
      </c>
      <c r="JM37" s="97">
        <f>Seniori!JM19</f>
        <v>0</v>
      </c>
      <c r="JN37" s="97">
        <f>Seniori!JN19</f>
        <v>0</v>
      </c>
      <c r="JO37" s="97">
        <f>Seniori!JO19</f>
        <v>0</v>
      </c>
      <c r="JP37" s="97">
        <f>Seniori!JP19</f>
        <v>0</v>
      </c>
      <c r="JQ37" s="97">
        <f>Seniori!JQ19</f>
        <v>0</v>
      </c>
      <c r="JR37" s="97">
        <f>Seniori!JR19</f>
        <v>0</v>
      </c>
      <c r="JS37" s="97">
        <f>Seniori!JS19</f>
        <v>0</v>
      </c>
      <c r="JT37" s="97">
        <f>Seniori!JT19</f>
        <v>0</v>
      </c>
      <c r="JU37" s="97">
        <f>Seniori!JU19</f>
        <v>0</v>
      </c>
      <c r="JV37" s="97">
        <f>Seniori!JV19</f>
        <v>0</v>
      </c>
      <c r="JW37" s="97">
        <f>Seniori!JW19</f>
        <v>0</v>
      </c>
      <c r="JX37" s="97">
        <f>Seniori!JX19</f>
        <v>0</v>
      </c>
      <c r="JY37" s="97">
        <f>Seniori!JY19</f>
        <v>0</v>
      </c>
      <c r="JZ37" s="97">
        <f>Seniori!JZ19</f>
        <v>0</v>
      </c>
      <c r="KA37" s="97">
        <f>Seniori!KA19</f>
        <v>0</v>
      </c>
      <c r="KB37" s="97">
        <f>Seniori!KB19</f>
        <v>0</v>
      </c>
      <c r="KC37" s="97">
        <f>Seniori!KC19</f>
        <v>0</v>
      </c>
      <c r="KD37" s="97">
        <f>Seniori!KD19</f>
        <v>0</v>
      </c>
      <c r="KE37" s="97">
        <f>Seniori!KE19</f>
        <v>0</v>
      </c>
      <c r="KF37" s="97">
        <f>Seniori!KF19</f>
        <v>0</v>
      </c>
      <c r="KG37" s="97">
        <f>Seniori!KG19</f>
        <v>0</v>
      </c>
      <c r="KH37" s="97">
        <f>Seniori!KH19</f>
        <v>0</v>
      </c>
      <c r="KI37" s="97">
        <f>Seniori!KI19</f>
        <v>0</v>
      </c>
      <c r="KJ37" s="97">
        <f>Seniori!KJ19</f>
        <v>0</v>
      </c>
      <c r="KK37" s="97">
        <f>Seniori!KK19</f>
        <v>0</v>
      </c>
      <c r="KL37" s="97">
        <f>Seniori!KL19</f>
        <v>0</v>
      </c>
      <c r="KM37" s="97">
        <f>Seniori!KM19</f>
        <v>0</v>
      </c>
      <c r="KN37" s="97">
        <f>Seniori!KN19</f>
        <v>0</v>
      </c>
      <c r="KO37" s="97">
        <f>Seniori!KO19</f>
        <v>0</v>
      </c>
      <c r="KP37" s="97">
        <f>Seniori!KP19</f>
        <v>0</v>
      </c>
      <c r="KQ37" s="97">
        <f>Seniori!KQ19</f>
        <v>0</v>
      </c>
      <c r="KR37" s="97">
        <f>Seniori!KR19</f>
        <v>0</v>
      </c>
      <c r="KS37" s="97">
        <f>Seniori!KS19</f>
        <v>0</v>
      </c>
      <c r="KT37" s="97">
        <f>Seniori!KT19</f>
        <v>0</v>
      </c>
      <c r="KU37" s="97">
        <f>Seniori!KU19</f>
        <v>0</v>
      </c>
      <c r="KV37" s="97">
        <f>Seniori!KV19</f>
        <v>0</v>
      </c>
      <c r="KW37" s="97">
        <f>Seniori!KW19</f>
        <v>0</v>
      </c>
      <c r="KX37" s="97">
        <f>Seniori!KX19</f>
        <v>0</v>
      </c>
      <c r="KY37" s="97">
        <f>Seniori!KY19</f>
        <v>0</v>
      </c>
      <c r="KZ37" s="97">
        <f>Seniori!KZ19</f>
        <v>0</v>
      </c>
      <c r="LA37" s="97">
        <f>Seniori!LA19</f>
        <v>0</v>
      </c>
      <c r="LB37" s="97">
        <f>Seniori!LB19</f>
        <v>0</v>
      </c>
      <c r="LC37" s="97">
        <f>Seniori!LC19</f>
        <v>0</v>
      </c>
      <c r="LD37" s="97">
        <f>Seniori!LD19</f>
        <v>0</v>
      </c>
      <c r="LE37" s="97">
        <f>Seniori!LE19</f>
        <v>0</v>
      </c>
      <c r="LF37" s="97">
        <f>Seniori!LF19</f>
        <v>0</v>
      </c>
      <c r="LG37" s="97">
        <f>Seniori!LG19</f>
        <v>0</v>
      </c>
      <c r="LH37" s="97">
        <f>Seniori!LH19</f>
        <v>0</v>
      </c>
      <c r="LI37" s="97">
        <f>Seniori!LI19</f>
        <v>0</v>
      </c>
      <c r="LJ37" s="97">
        <f>Seniori!LJ19</f>
        <v>0</v>
      </c>
      <c r="LK37" s="97">
        <f>Seniori!LK19</f>
        <v>0</v>
      </c>
      <c r="LL37" s="97">
        <f>Seniori!LL19</f>
        <v>0</v>
      </c>
      <c r="LM37" s="97">
        <f>Seniori!LM19</f>
        <v>0</v>
      </c>
      <c r="LN37" s="97">
        <f>Seniori!LN19</f>
        <v>0</v>
      </c>
      <c r="LO37" s="97">
        <f>Seniori!LO19</f>
        <v>0</v>
      </c>
      <c r="LP37" s="97">
        <f>Seniori!LP19</f>
        <v>0</v>
      </c>
      <c r="LQ37" s="97">
        <f>Seniori!LQ19</f>
        <v>0</v>
      </c>
      <c r="LR37" s="97">
        <f>Seniori!LR19</f>
        <v>0</v>
      </c>
      <c r="LS37" s="97">
        <f>Seniori!LS19</f>
        <v>0</v>
      </c>
      <c r="LT37" s="97">
        <f>Seniori!LT19</f>
        <v>0</v>
      </c>
      <c r="LU37" s="97">
        <f>Seniori!LU19</f>
        <v>0</v>
      </c>
      <c r="LV37" s="97">
        <f>Seniori!LV19</f>
        <v>0</v>
      </c>
      <c r="LW37" s="97">
        <f>Seniori!LW19</f>
        <v>0</v>
      </c>
      <c r="LX37" s="97">
        <f>Seniori!LX19</f>
        <v>0</v>
      </c>
      <c r="LY37" s="97">
        <f>Seniori!LY19</f>
        <v>0</v>
      </c>
      <c r="LZ37" s="97">
        <f>Seniori!LZ19</f>
        <v>0</v>
      </c>
      <c r="MA37" s="97">
        <f>Seniori!MA19</f>
        <v>0</v>
      </c>
      <c r="MB37" s="97">
        <f>Seniori!MB19</f>
        <v>0</v>
      </c>
      <c r="MC37" s="97">
        <f>Seniori!MC19</f>
        <v>0</v>
      </c>
      <c r="MD37" s="97">
        <f>Seniori!MD19</f>
        <v>0</v>
      </c>
      <c r="ME37" s="97">
        <f>Seniori!ME19</f>
        <v>0</v>
      </c>
      <c r="MF37" s="97">
        <f>Seniori!MF19</f>
        <v>0</v>
      </c>
      <c r="MG37" s="97">
        <f>Seniori!MG19</f>
        <v>0</v>
      </c>
      <c r="MH37" s="97">
        <f>Seniori!MH19</f>
        <v>0</v>
      </c>
      <c r="MI37" s="97">
        <f>Seniori!MI19</f>
        <v>0</v>
      </c>
      <c r="MJ37" s="97">
        <f>Seniori!MJ19</f>
        <v>0</v>
      </c>
      <c r="MK37" s="97">
        <f>Seniori!MK19</f>
        <v>0</v>
      </c>
      <c r="ML37" s="97">
        <f>Seniori!ML19</f>
        <v>0</v>
      </c>
      <c r="MM37" s="97">
        <f>Seniori!MM19</f>
        <v>0</v>
      </c>
      <c r="MN37" s="97">
        <f>Seniori!MN19</f>
        <v>0</v>
      </c>
      <c r="MO37" s="97">
        <f>Seniori!MO19</f>
        <v>0</v>
      </c>
      <c r="MP37" s="97">
        <f>Seniori!MP19</f>
        <v>0</v>
      </c>
      <c r="MQ37" s="97">
        <f>Seniori!MQ19</f>
        <v>0</v>
      </c>
      <c r="MR37" s="97">
        <f>Seniori!MR19</f>
        <v>0</v>
      </c>
      <c r="MS37" s="97">
        <f>Seniori!MS19</f>
        <v>0</v>
      </c>
      <c r="MT37" s="97">
        <f>Seniori!MT19</f>
        <v>0</v>
      </c>
      <c r="MU37" s="97">
        <f>Seniori!MU19</f>
        <v>0</v>
      </c>
      <c r="MV37" s="97">
        <f>Seniori!MV19</f>
        <v>0</v>
      </c>
      <c r="MW37" s="97">
        <f>Seniori!MW19</f>
        <v>0</v>
      </c>
      <c r="MX37" s="97">
        <f>Seniori!MX19</f>
        <v>0</v>
      </c>
      <c r="MY37" s="97">
        <f>Seniori!MY19</f>
        <v>0</v>
      </c>
      <c r="MZ37" s="97">
        <f>Seniori!MZ19</f>
        <v>0</v>
      </c>
      <c r="NA37" s="97">
        <f>Seniori!NA19</f>
        <v>0</v>
      </c>
      <c r="NB37" s="97">
        <f>Seniori!NB19</f>
        <v>0</v>
      </c>
      <c r="NC37" s="97">
        <f>Seniori!NC19</f>
        <v>0</v>
      </c>
      <c r="ND37" s="97">
        <f>Seniori!ND19</f>
        <v>0</v>
      </c>
      <c r="NE37" s="97">
        <f>Seniori!NE19</f>
        <v>0</v>
      </c>
      <c r="NF37" s="97">
        <f>Seniori!NF19</f>
        <v>0</v>
      </c>
      <c r="NG37" s="97">
        <f>Seniori!NG19</f>
        <v>0</v>
      </c>
      <c r="NH37" s="97">
        <f>Seniori!NH19</f>
        <v>0</v>
      </c>
      <c r="NI37" s="97">
        <f>Seniori!NI19</f>
        <v>0</v>
      </c>
      <c r="NJ37" s="97">
        <f>Seniori!NJ19</f>
        <v>0</v>
      </c>
      <c r="NK37" s="97">
        <f>Seniori!NK19</f>
        <v>0</v>
      </c>
      <c r="NL37" s="97">
        <f>Seniori!NL19</f>
        <v>0</v>
      </c>
      <c r="NM37" s="97">
        <f>Seniori!NM19</f>
        <v>0</v>
      </c>
      <c r="NN37" s="97">
        <f>Seniori!NN19</f>
        <v>0</v>
      </c>
      <c r="NO37" s="97">
        <f>Seniori!NO19</f>
        <v>0</v>
      </c>
      <c r="NP37" s="97">
        <f>Seniori!NP19</f>
        <v>0</v>
      </c>
      <c r="NQ37" s="97">
        <f>Seniori!NQ19</f>
        <v>0</v>
      </c>
      <c r="NR37" s="97">
        <f>Seniori!NR19</f>
        <v>0</v>
      </c>
      <c r="NS37" s="97">
        <f>Seniori!NS19</f>
        <v>0</v>
      </c>
      <c r="NT37" s="97">
        <f>Seniori!NT19</f>
        <v>0</v>
      </c>
      <c r="NU37" s="97">
        <f>Seniori!NU19</f>
        <v>0</v>
      </c>
      <c r="NV37" s="97">
        <f>Seniori!NV19</f>
        <v>0</v>
      </c>
      <c r="NW37" s="97">
        <f>Seniori!NW19</f>
        <v>0</v>
      </c>
      <c r="NX37" s="97">
        <f>Seniori!NX19</f>
        <v>0</v>
      </c>
      <c r="NY37" s="97">
        <f>Seniori!NY19</f>
        <v>0</v>
      </c>
      <c r="NZ37" s="97">
        <f>Seniori!NZ19</f>
        <v>0</v>
      </c>
      <c r="OA37" s="97">
        <f>Seniori!OA19</f>
        <v>0</v>
      </c>
      <c r="OB37" s="97">
        <f>Seniori!OB19</f>
        <v>0</v>
      </c>
      <c r="OC37" s="97">
        <f>Seniori!OC19</f>
        <v>0</v>
      </c>
      <c r="OD37" s="97">
        <f>Seniori!OD19</f>
        <v>0</v>
      </c>
      <c r="OE37" s="97">
        <f>Seniori!OE19</f>
        <v>0</v>
      </c>
      <c r="OF37" s="97">
        <f>Seniori!OF19</f>
        <v>0</v>
      </c>
      <c r="OG37" s="97">
        <f>Seniori!OG19</f>
        <v>0</v>
      </c>
      <c r="OH37" s="97">
        <f>Seniori!OH19</f>
        <v>0</v>
      </c>
      <c r="OI37" s="97">
        <f>Seniori!OI19</f>
        <v>0</v>
      </c>
      <c r="OJ37" s="97">
        <f>Seniori!OJ19</f>
        <v>0</v>
      </c>
      <c r="OK37" s="97">
        <f>Seniori!OK19</f>
        <v>0</v>
      </c>
      <c r="OL37" s="97">
        <f>Seniori!OL19</f>
        <v>0</v>
      </c>
      <c r="OM37" s="97">
        <f>Seniori!OM19</f>
        <v>0</v>
      </c>
      <c r="ON37" s="97">
        <f>Seniori!ON19</f>
        <v>0</v>
      </c>
      <c r="OO37" s="97">
        <f>Seniori!OO19</f>
        <v>0</v>
      </c>
      <c r="OP37" s="97">
        <f>Seniori!OP19</f>
        <v>0</v>
      </c>
      <c r="OQ37" s="97">
        <f>Seniori!OQ19</f>
        <v>0</v>
      </c>
      <c r="OR37" s="97">
        <f>Seniori!OR19</f>
        <v>0</v>
      </c>
      <c r="OS37" s="97">
        <f>Seniori!OS19</f>
        <v>0</v>
      </c>
      <c r="OT37" s="97">
        <f>Seniori!OT19</f>
        <v>0</v>
      </c>
      <c r="OU37" s="97">
        <f>Seniori!OU19</f>
        <v>0</v>
      </c>
      <c r="OV37" s="97">
        <f>Seniori!OV19</f>
        <v>0</v>
      </c>
      <c r="OW37" s="97">
        <f>Seniori!OW19</f>
        <v>0</v>
      </c>
      <c r="OX37" s="97">
        <f>Seniori!OX19</f>
        <v>0</v>
      </c>
      <c r="OY37" s="97">
        <f>Seniori!OY19</f>
        <v>0</v>
      </c>
      <c r="OZ37" s="97">
        <f>Seniori!OZ19</f>
        <v>0</v>
      </c>
      <c r="PA37" s="97">
        <f>Seniori!PA19</f>
        <v>0</v>
      </c>
      <c r="PB37" s="97">
        <f>Seniori!PB19</f>
        <v>0</v>
      </c>
      <c r="PC37" s="97">
        <f>Seniori!PC19</f>
        <v>0</v>
      </c>
      <c r="PD37" s="97">
        <f>Seniori!PD19</f>
        <v>0</v>
      </c>
      <c r="PE37" s="97">
        <f>Seniori!PE19</f>
        <v>0</v>
      </c>
      <c r="PF37" s="97">
        <f>Seniori!PF19</f>
        <v>0</v>
      </c>
      <c r="PG37" s="97">
        <f>Seniori!PG19</f>
        <v>0</v>
      </c>
      <c r="PH37" s="97">
        <f>Seniori!PH19</f>
        <v>0</v>
      </c>
      <c r="PI37" s="97">
        <f>Seniori!PI19</f>
        <v>0</v>
      </c>
      <c r="PJ37" s="97">
        <f>Seniori!PJ19</f>
        <v>0</v>
      </c>
      <c r="PK37" s="97">
        <f>Seniori!PK19</f>
        <v>0</v>
      </c>
      <c r="PL37" s="97">
        <f>Seniori!PL19</f>
        <v>0</v>
      </c>
      <c r="PM37" s="97">
        <f>Seniori!PM19</f>
        <v>0</v>
      </c>
      <c r="PN37" s="97">
        <f>Seniori!PN19</f>
        <v>0</v>
      </c>
      <c r="PO37" s="97">
        <f>Seniori!PO19</f>
        <v>0</v>
      </c>
      <c r="PP37" s="97">
        <f>Seniori!PP19</f>
        <v>0</v>
      </c>
      <c r="PQ37" s="97">
        <f>Seniori!PQ19</f>
        <v>0</v>
      </c>
      <c r="PR37" s="97">
        <f>Seniori!PR19</f>
        <v>0</v>
      </c>
      <c r="PS37" s="97">
        <f>Seniori!PS19</f>
        <v>0</v>
      </c>
      <c r="PT37" s="97">
        <f>Seniori!PT19</f>
        <v>0</v>
      </c>
      <c r="PU37" s="97">
        <f>Seniori!PU19</f>
        <v>0</v>
      </c>
      <c r="PV37" s="97">
        <f>Seniori!PV19</f>
        <v>0</v>
      </c>
      <c r="PW37" s="97">
        <f>Seniori!PW19</f>
        <v>0</v>
      </c>
      <c r="PX37" s="97">
        <f>Seniori!PX19</f>
        <v>0</v>
      </c>
      <c r="PY37" s="97">
        <f>Seniori!PY19</f>
        <v>0</v>
      </c>
      <c r="PZ37" s="97">
        <f>Seniori!PZ19</f>
        <v>0</v>
      </c>
      <c r="QA37" s="97">
        <f>Seniori!QA19</f>
        <v>0</v>
      </c>
      <c r="QB37" s="97">
        <f>Seniori!QB19</f>
        <v>0</v>
      </c>
      <c r="QC37" s="97">
        <f>Seniori!QC19</f>
        <v>0</v>
      </c>
      <c r="QD37" s="97">
        <f>Seniori!QD19</f>
        <v>0</v>
      </c>
      <c r="QE37" s="97">
        <f>Seniori!QE19</f>
        <v>0</v>
      </c>
      <c r="QF37" s="97">
        <f>Seniori!QF19</f>
        <v>0</v>
      </c>
      <c r="QG37" s="97">
        <f>Seniori!QG19</f>
        <v>0</v>
      </c>
      <c r="QH37" s="97">
        <f>Seniori!QH19</f>
        <v>0</v>
      </c>
      <c r="QI37" s="97">
        <f>Seniori!QI19</f>
        <v>0</v>
      </c>
      <c r="QJ37" s="97">
        <f>Seniori!QJ19</f>
        <v>0</v>
      </c>
      <c r="QK37" s="97">
        <f>Seniori!QK19</f>
        <v>0</v>
      </c>
      <c r="QL37" s="97">
        <f>Seniori!QL19</f>
        <v>0</v>
      </c>
      <c r="QM37" s="97">
        <f>Seniori!QM19</f>
        <v>0</v>
      </c>
      <c r="QN37" s="97">
        <f>Seniori!QN19</f>
        <v>0</v>
      </c>
      <c r="QO37" s="97">
        <f>Seniori!QO19</f>
        <v>0</v>
      </c>
      <c r="QP37" s="97">
        <f>Seniori!QP19</f>
        <v>0</v>
      </c>
      <c r="QQ37" s="97">
        <f>Seniori!QQ19</f>
        <v>0</v>
      </c>
      <c r="QR37" s="97">
        <f>Seniori!QR19</f>
        <v>0</v>
      </c>
      <c r="QS37" s="97">
        <f>Seniori!QS19</f>
        <v>0</v>
      </c>
      <c r="QT37" s="97">
        <f>Seniori!QT19</f>
        <v>0</v>
      </c>
      <c r="QU37" s="97">
        <f>Seniori!QU19</f>
        <v>0</v>
      </c>
      <c r="QV37" s="97">
        <f>Seniori!QV19</f>
        <v>0</v>
      </c>
      <c r="QW37" s="97">
        <f>Seniori!QW19</f>
        <v>0</v>
      </c>
      <c r="QX37" s="97">
        <f>Seniori!QX19</f>
        <v>0</v>
      </c>
      <c r="QY37" s="97">
        <f>Seniori!QY19</f>
        <v>0</v>
      </c>
      <c r="QZ37" s="97">
        <f>Seniori!QZ19</f>
        <v>0</v>
      </c>
      <c r="RA37" s="97">
        <f>Seniori!RA19</f>
        <v>0</v>
      </c>
      <c r="RB37" s="97">
        <f>Seniori!RB19</f>
        <v>0</v>
      </c>
      <c r="RC37" s="97">
        <f>Seniori!RC19</f>
        <v>0</v>
      </c>
      <c r="RD37" s="97">
        <f>Seniori!RD19</f>
        <v>0</v>
      </c>
      <c r="RE37" s="97">
        <f>Seniori!RE19</f>
        <v>0</v>
      </c>
      <c r="RF37" s="97">
        <f>Seniori!RF19</f>
        <v>0</v>
      </c>
      <c r="RG37" s="97">
        <f>Seniori!RG19</f>
        <v>0</v>
      </c>
      <c r="RH37" s="97">
        <f>Seniori!RH19</f>
        <v>0</v>
      </c>
      <c r="RI37" s="97">
        <f>Seniori!RI19</f>
        <v>0</v>
      </c>
      <c r="RJ37" s="97">
        <f>Seniori!RJ19</f>
        <v>0</v>
      </c>
      <c r="RK37" s="97">
        <f>Seniori!RK19</f>
        <v>0</v>
      </c>
      <c r="RL37" s="97">
        <f>Seniori!RL19</f>
        <v>0</v>
      </c>
      <c r="RM37" s="97">
        <f>Seniori!RM19</f>
        <v>0</v>
      </c>
      <c r="RN37" s="97">
        <f>Seniori!RN19</f>
        <v>0</v>
      </c>
      <c r="RO37" s="97">
        <f>Seniori!RO19</f>
        <v>0</v>
      </c>
      <c r="RP37" s="97">
        <f>Seniori!RP19</f>
        <v>0</v>
      </c>
      <c r="RQ37" s="97">
        <f>Seniori!RQ19</f>
        <v>0</v>
      </c>
      <c r="RR37" s="97">
        <f>Seniori!RR19</f>
        <v>0</v>
      </c>
      <c r="RS37" s="97">
        <f>Seniori!RS19</f>
        <v>0</v>
      </c>
      <c r="RT37" s="97">
        <f>Seniori!RT19</f>
        <v>0</v>
      </c>
      <c r="RU37" s="97">
        <f>Seniori!RU19</f>
        <v>0</v>
      </c>
      <c r="RV37" s="97">
        <f>Seniori!RV19</f>
        <v>0</v>
      </c>
      <c r="RW37" s="97">
        <f>Seniori!RW19</f>
        <v>0</v>
      </c>
      <c r="RX37" s="97">
        <f>Seniori!RX19</f>
        <v>0</v>
      </c>
      <c r="RY37" s="97">
        <f>Seniori!RY19</f>
        <v>0</v>
      </c>
      <c r="RZ37" s="97">
        <f>Seniori!RZ19</f>
        <v>0</v>
      </c>
      <c r="SA37" s="97">
        <f>Seniori!SA19</f>
        <v>0</v>
      </c>
      <c r="SB37" s="97">
        <f>Seniori!SB19</f>
        <v>0</v>
      </c>
      <c r="SC37" s="97">
        <f>Seniori!SC19</f>
        <v>0</v>
      </c>
      <c r="SD37" s="97">
        <f>Seniori!SD19</f>
        <v>0</v>
      </c>
      <c r="SE37" s="97">
        <f>Seniori!SE19</f>
        <v>0</v>
      </c>
      <c r="SF37" s="97">
        <f>Seniori!SF19</f>
        <v>0</v>
      </c>
      <c r="SG37" s="97">
        <f>Seniori!SG19</f>
        <v>0</v>
      </c>
      <c r="SH37" s="97">
        <f>Seniori!SH19</f>
        <v>0</v>
      </c>
      <c r="SI37" s="97">
        <f>Seniori!SI19</f>
        <v>0</v>
      </c>
      <c r="SJ37" s="97">
        <f>Seniori!SJ19</f>
        <v>0</v>
      </c>
      <c r="SK37" s="97">
        <f>Seniori!SK19</f>
        <v>0</v>
      </c>
      <c r="SL37" s="97">
        <f>Seniori!SL19</f>
        <v>0</v>
      </c>
      <c r="SM37" s="97">
        <f>Seniori!SM19</f>
        <v>0</v>
      </c>
      <c r="SN37" s="97">
        <f>Seniori!SN19</f>
        <v>0</v>
      </c>
      <c r="SO37" s="97">
        <f>Seniori!SO19</f>
        <v>0</v>
      </c>
      <c r="SP37" s="97">
        <f>Seniori!SP19</f>
        <v>0</v>
      </c>
      <c r="SQ37" s="97">
        <f>Seniori!SQ19</f>
        <v>0</v>
      </c>
      <c r="SR37" s="97">
        <f>Seniori!SR19</f>
        <v>0</v>
      </c>
      <c r="SS37" s="97">
        <f>Seniori!SS19</f>
        <v>0</v>
      </c>
      <c r="ST37" s="97">
        <f>Seniori!ST19</f>
        <v>0</v>
      </c>
      <c r="SU37" s="97">
        <f>Seniori!SU19</f>
        <v>0</v>
      </c>
      <c r="SV37" s="97">
        <f>Seniori!SV19</f>
        <v>0</v>
      </c>
      <c r="SW37" s="97">
        <f>Seniori!SW19</f>
        <v>0</v>
      </c>
      <c r="SX37" s="97">
        <f>Seniori!SX19</f>
        <v>0</v>
      </c>
      <c r="SY37" s="97">
        <f>Seniori!SY19</f>
        <v>0</v>
      </c>
      <c r="SZ37" s="97">
        <f>Seniori!SZ19</f>
        <v>0</v>
      </c>
      <c r="TA37" s="97">
        <f>Seniori!TA19</f>
        <v>0</v>
      </c>
      <c r="TB37" s="97">
        <f>Seniori!TB19</f>
        <v>0</v>
      </c>
    </row>
    <row r="38" spans="1:522" s="10" customFormat="1" ht="18" customHeight="1" x14ac:dyDescent="0.2">
      <c r="A38" s="12">
        <v>27</v>
      </c>
      <c r="B38" s="11" t="s">
        <v>307</v>
      </c>
      <c r="C38" s="1">
        <v>12161</v>
      </c>
      <c r="D38" s="12">
        <v>2019</v>
      </c>
      <c r="E38" s="59" t="s">
        <v>57</v>
      </c>
      <c r="F38" s="1">
        <v>5701</v>
      </c>
      <c r="G38" s="9" t="s">
        <v>96</v>
      </c>
      <c r="H38" s="4" t="s">
        <v>185</v>
      </c>
      <c r="I38" s="1">
        <f t="shared" si="3"/>
        <v>7</v>
      </c>
      <c r="J38" s="12">
        <f>Tabuľka311[[#This Row],[Stĺpec9]]</f>
        <v>7</v>
      </c>
      <c r="K38" s="97">
        <f>Seniori!K43</f>
        <v>0</v>
      </c>
      <c r="L38" s="97">
        <f>Seniori!L43</f>
        <v>0</v>
      </c>
      <c r="M38" s="97">
        <f>Seniori!M43</f>
        <v>0</v>
      </c>
      <c r="N38" s="97">
        <f>Seniori!N43</f>
        <v>0</v>
      </c>
      <c r="O38" s="97">
        <f>Seniori!O43</f>
        <v>0</v>
      </c>
      <c r="P38" s="97">
        <f>Seniori!P43</f>
        <v>0</v>
      </c>
      <c r="Q38" s="97">
        <f>Seniori!Q43</f>
        <v>0</v>
      </c>
      <c r="R38" s="97">
        <f>Seniori!R43</f>
        <v>0</v>
      </c>
      <c r="S38" s="97">
        <f>Seniori!S43</f>
        <v>0</v>
      </c>
      <c r="T38" s="97">
        <f>Seniori!T43</f>
        <v>0</v>
      </c>
      <c r="U38" s="97">
        <f>Seniori!U43</f>
        <v>0</v>
      </c>
      <c r="V38" s="97">
        <f>Seniori!V43</f>
        <v>0</v>
      </c>
      <c r="W38" s="97">
        <f>Seniori!W43</f>
        <v>0</v>
      </c>
      <c r="X38" s="97">
        <f>Seniori!X43</f>
        <v>0</v>
      </c>
      <c r="Y38" s="97">
        <f>Seniori!Y43</f>
        <v>0</v>
      </c>
      <c r="Z38" s="97">
        <f>Seniori!Z43</f>
        <v>0</v>
      </c>
      <c r="AA38" s="97">
        <f>Seniori!AA43</f>
        <v>0</v>
      </c>
      <c r="AB38" s="97">
        <f>Seniori!AB43</f>
        <v>0</v>
      </c>
      <c r="AC38" s="97">
        <f>Seniori!AC43</f>
        <v>0</v>
      </c>
      <c r="AD38" s="97">
        <f>Seniori!AD43</f>
        <v>0</v>
      </c>
      <c r="AE38" s="97">
        <f>Seniori!AE43</f>
        <v>0</v>
      </c>
      <c r="AF38" s="97">
        <f>Seniori!AF43</f>
        <v>0</v>
      </c>
      <c r="AG38" s="97">
        <f>Seniori!AG43</f>
        <v>0</v>
      </c>
      <c r="AH38" s="97">
        <f>Seniori!AH43</f>
        <v>0</v>
      </c>
      <c r="AI38" s="97">
        <f>Seniori!AI43</f>
        <v>0</v>
      </c>
      <c r="AJ38" s="97">
        <f>Seniori!AJ43</f>
        <v>0</v>
      </c>
      <c r="AK38" s="97">
        <f>Seniori!AK43</f>
        <v>0</v>
      </c>
      <c r="AL38" s="97">
        <f>Seniori!AL43</f>
        <v>0</v>
      </c>
      <c r="AM38" s="97">
        <f>Seniori!AM43</f>
        <v>0</v>
      </c>
      <c r="AN38" s="97">
        <f>Seniori!AN43</f>
        <v>0</v>
      </c>
      <c r="AO38" s="97">
        <f>Seniori!AO43</f>
        <v>0</v>
      </c>
      <c r="AP38" s="97">
        <f>Seniori!AP43</f>
        <v>0</v>
      </c>
      <c r="AQ38" s="97">
        <f>Seniori!AQ43</f>
        <v>0</v>
      </c>
      <c r="AR38" s="97">
        <f>Seniori!AR43</f>
        <v>0</v>
      </c>
      <c r="AS38" s="97">
        <f>Seniori!AS43</f>
        <v>0</v>
      </c>
      <c r="AT38" s="97">
        <f>Seniori!AT43</f>
        <v>0</v>
      </c>
      <c r="AU38" s="97">
        <f>Seniori!AU43</f>
        <v>0</v>
      </c>
      <c r="AV38" s="97">
        <f>Seniori!AV43</f>
        <v>0</v>
      </c>
      <c r="AW38" s="97">
        <f>Seniori!AW43</f>
        <v>0</v>
      </c>
      <c r="AX38" s="97">
        <f>Seniori!AX43</f>
        <v>0</v>
      </c>
      <c r="AY38" s="97">
        <f>Seniori!AY43</f>
        <v>0</v>
      </c>
      <c r="AZ38" s="97">
        <f>Seniori!AZ43</f>
        <v>0</v>
      </c>
      <c r="BA38" s="97">
        <f>Seniori!BA43</f>
        <v>0</v>
      </c>
      <c r="BB38" s="97">
        <f>Seniori!BB43</f>
        <v>0</v>
      </c>
      <c r="BC38" s="97">
        <f>Seniori!BC43</f>
        <v>0</v>
      </c>
      <c r="BD38" s="97">
        <f>Seniori!BD43</f>
        <v>0</v>
      </c>
      <c r="BE38" s="97">
        <f>Seniori!BE43</f>
        <v>0</v>
      </c>
      <c r="BF38" s="97">
        <f>Seniori!BF43</f>
        <v>0</v>
      </c>
      <c r="BG38" s="97">
        <f>Seniori!BG43</f>
        <v>0</v>
      </c>
      <c r="BH38" s="97">
        <f>Seniori!BH43</f>
        <v>0</v>
      </c>
      <c r="BI38" s="97">
        <f>Seniori!BI43</f>
        <v>0</v>
      </c>
      <c r="BJ38" s="97">
        <f>Seniori!BJ43</f>
        <v>0</v>
      </c>
      <c r="BK38" s="97">
        <f>Seniori!BK43</f>
        <v>0</v>
      </c>
      <c r="BL38" s="97">
        <f>Seniori!BL43</f>
        <v>0</v>
      </c>
      <c r="BM38" s="97">
        <f>Seniori!BM43</f>
        <v>0</v>
      </c>
      <c r="BN38" s="97">
        <f>Seniori!BN43</f>
        <v>0</v>
      </c>
      <c r="BO38" s="97">
        <f>Seniori!BO43</f>
        <v>0</v>
      </c>
      <c r="BP38" s="97">
        <f>Seniori!BP43</f>
        <v>0</v>
      </c>
      <c r="BQ38" s="97">
        <f>Seniori!BQ43</f>
        <v>0</v>
      </c>
      <c r="BR38" s="97">
        <f>Seniori!BR43</f>
        <v>0</v>
      </c>
      <c r="BS38" s="97">
        <f>Seniori!BS43</f>
        <v>0</v>
      </c>
      <c r="BT38" s="97">
        <f>Seniori!BT43</f>
        <v>0</v>
      </c>
      <c r="BU38" s="97">
        <f>Seniori!BU43</f>
        <v>0</v>
      </c>
      <c r="BV38" s="97">
        <f>Seniori!BV43</f>
        <v>0</v>
      </c>
      <c r="BW38" s="97">
        <f>Seniori!BW43</f>
        <v>0</v>
      </c>
      <c r="BX38" s="97">
        <f>Seniori!BX43</f>
        <v>0</v>
      </c>
      <c r="BY38" s="97">
        <f>Seniori!BY43</f>
        <v>0</v>
      </c>
      <c r="BZ38" s="97">
        <f>Seniori!BZ43</f>
        <v>0</v>
      </c>
      <c r="CA38" s="97">
        <f>Seniori!CA43</f>
        <v>0</v>
      </c>
      <c r="CB38" s="97">
        <f>Seniori!CB43</f>
        <v>0</v>
      </c>
      <c r="CC38" s="97">
        <f>Seniori!CC43</f>
        <v>3</v>
      </c>
      <c r="CD38" s="97">
        <f>Seniori!CD43</f>
        <v>0</v>
      </c>
      <c r="CE38" s="97">
        <f>Seniori!CE43</f>
        <v>0</v>
      </c>
      <c r="CF38" s="97"/>
      <c r="CG38" s="97">
        <f>Seniori!CG43</f>
        <v>0</v>
      </c>
      <c r="CH38" s="97">
        <f>Seniori!CH43</f>
        <v>0</v>
      </c>
      <c r="CI38" s="97">
        <f>Seniori!CI43</f>
        <v>0</v>
      </c>
      <c r="CJ38" s="97">
        <f>Seniori!CJ43</f>
        <v>0</v>
      </c>
      <c r="CK38" s="97">
        <f>Seniori!CK43</f>
        <v>0</v>
      </c>
      <c r="CL38" s="97">
        <f>Seniori!CL43</f>
        <v>0</v>
      </c>
      <c r="CM38" s="97">
        <f>Seniori!CM43</f>
        <v>4</v>
      </c>
      <c r="CN38" s="97">
        <f>Seniori!CN43</f>
        <v>0</v>
      </c>
      <c r="CO38" s="97">
        <f>Seniori!CO43</f>
        <v>0</v>
      </c>
      <c r="CP38" s="97"/>
      <c r="CQ38" s="97">
        <f>Seniori!CQ43</f>
        <v>0</v>
      </c>
      <c r="CR38" s="97">
        <f>Seniori!CR43</f>
        <v>0</v>
      </c>
      <c r="CS38" s="97">
        <f>Seniori!CS43</f>
        <v>0</v>
      </c>
      <c r="CT38" s="97">
        <f>Seniori!CT43</f>
        <v>0</v>
      </c>
      <c r="CU38" s="97">
        <f>Seniori!CU43</f>
        <v>0</v>
      </c>
      <c r="CV38" s="97">
        <f>Seniori!CV43</f>
        <v>0</v>
      </c>
      <c r="CW38" s="97">
        <f>Seniori!CW43</f>
        <v>0</v>
      </c>
      <c r="CX38" s="97">
        <f>Seniori!CX43</f>
        <v>0</v>
      </c>
      <c r="CY38" s="97">
        <f>Seniori!CY43</f>
        <v>0</v>
      </c>
      <c r="CZ38" s="97">
        <f>Seniori!CZ43</f>
        <v>0</v>
      </c>
      <c r="DA38" s="97">
        <f>Seniori!DA43</f>
        <v>0</v>
      </c>
      <c r="DB38" s="97">
        <f>Seniori!DB43</f>
        <v>0</v>
      </c>
      <c r="DC38" s="97">
        <f>Seniori!DC43</f>
        <v>0</v>
      </c>
      <c r="DD38" s="97">
        <f>Seniori!DD43</f>
        <v>0</v>
      </c>
      <c r="DE38" s="97">
        <f>Seniori!DE43</f>
        <v>0</v>
      </c>
      <c r="DF38" s="97">
        <f>Seniori!DF43</f>
        <v>0</v>
      </c>
      <c r="DG38" s="97">
        <f>Seniori!DG43</f>
        <v>0</v>
      </c>
      <c r="DH38" s="97">
        <f>Seniori!DH43</f>
        <v>0</v>
      </c>
      <c r="DI38" s="97">
        <f>Seniori!DI43</f>
        <v>0</v>
      </c>
      <c r="DJ38" s="97">
        <f>Seniori!DJ43</f>
        <v>0</v>
      </c>
      <c r="DK38" s="97">
        <f>Seniori!DK43</f>
        <v>0</v>
      </c>
      <c r="DL38" s="97">
        <f>Seniori!DL43</f>
        <v>0</v>
      </c>
      <c r="DM38" s="97">
        <f>Seniori!DM43</f>
        <v>0</v>
      </c>
      <c r="DN38" s="97">
        <f>Seniori!DN43</f>
        <v>0</v>
      </c>
      <c r="DO38" s="97">
        <f>Seniori!DO43</f>
        <v>0</v>
      </c>
      <c r="DP38" s="97">
        <f>Seniori!DP43</f>
        <v>0</v>
      </c>
      <c r="DQ38" s="97">
        <f>Seniori!DQ43</f>
        <v>0</v>
      </c>
      <c r="DR38" s="97">
        <f>Seniori!DR43</f>
        <v>0</v>
      </c>
      <c r="DS38" s="97">
        <f>Seniori!DS43</f>
        <v>0</v>
      </c>
      <c r="DT38" s="97">
        <f>Seniori!DT43</f>
        <v>0</v>
      </c>
      <c r="DU38" s="97">
        <f>Seniori!DU43</f>
        <v>0</v>
      </c>
      <c r="DV38" s="97">
        <f>Seniori!DV43</f>
        <v>0</v>
      </c>
      <c r="DW38" s="97">
        <f>Seniori!DW43</f>
        <v>0</v>
      </c>
      <c r="DX38" s="97">
        <f>Seniori!DX43</f>
        <v>0</v>
      </c>
      <c r="DY38" s="97">
        <f>Seniori!DY43</f>
        <v>0</v>
      </c>
      <c r="DZ38" s="97">
        <f>Seniori!DZ43</f>
        <v>0</v>
      </c>
      <c r="EA38" s="97">
        <f>Seniori!EA43</f>
        <v>0</v>
      </c>
      <c r="EB38" s="97">
        <f>Seniori!EB43</f>
        <v>0</v>
      </c>
      <c r="EC38" s="97">
        <f>Seniori!EC43</f>
        <v>0</v>
      </c>
      <c r="ED38" s="97">
        <f>Seniori!ED43</f>
        <v>0</v>
      </c>
      <c r="EE38" s="97">
        <f>Seniori!EE43</f>
        <v>0</v>
      </c>
      <c r="EF38" s="97">
        <f>Seniori!EF43</f>
        <v>0</v>
      </c>
      <c r="EG38" s="97">
        <f>Seniori!EG43</f>
        <v>0</v>
      </c>
      <c r="EH38" s="97">
        <f>Seniori!EH43</f>
        <v>0</v>
      </c>
      <c r="EI38" s="97">
        <f>Seniori!EI43</f>
        <v>0</v>
      </c>
      <c r="EJ38" s="97">
        <f>Seniori!EJ43</f>
        <v>0</v>
      </c>
      <c r="EK38" s="97">
        <f>Seniori!EK43</f>
        <v>0</v>
      </c>
      <c r="EL38" s="97">
        <f>Seniori!EL43</f>
        <v>0</v>
      </c>
      <c r="EM38" s="97">
        <f>Seniori!EM43</f>
        <v>0</v>
      </c>
      <c r="EN38" s="97">
        <f>Seniori!EN43</f>
        <v>0</v>
      </c>
      <c r="EO38" s="97">
        <f>Seniori!EO43</f>
        <v>0</v>
      </c>
      <c r="EP38" s="97">
        <f>Seniori!EP43</f>
        <v>0</v>
      </c>
      <c r="EQ38" s="97">
        <f>Seniori!EQ43</f>
        <v>0</v>
      </c>
      <c r="ER38" s="97">
        <f>Seniori!ER43</f>
        <v>0</v>
      </c>
      <c r="ES38" s="97">
        <f>Seniori!ES43</f>
        <v>0</v>
      </c>
      <c r="ET38" s="97">
        <f>Seniori!ET43</f>
        <v>0</v>
      </c>
      <c r="EU38" s="97">
        <f>Seniori!EU43</f>
        <v>0</v>
      </c>
      <c r="EV38" s="97">
        <f>Seniori!EV43</f>
        <v>0</v>
      </c>
      <c r="EW38" s="97">
        <f>Seniori!EW43</f>
        <v>0</v>
      </c>
      <c r="EX38" s="97">
        <f>Seniori!EX43</f>
        <v>0</v>
      </c>
      <c r="EY38" s="97">
        <f>Seniori!EY43</f>
        <v>0</v>
      </c>
      <c r="EZ38" s="97">
        <f>Seniori!EZ43</f>
        <v>0</v>
      </c>
      <c r="FA38" s="97">
        <f>Seniori!FA43</f>
        <v>0</v>
      </c>
      <c r="FB38" s="97">
        <f>Seniori!FB43</f>
        <v>0</v>
      </c>
      <c r="FC38" s="97">
        <f>Seniori!FC43</f>
        <v>0</v>
      </c>
      <c r="FD38" s="97">
        <f>Seniori!FD43</f>
        <v>0</v>
      </c>
      <c r="FE38" s="97">
        <f>Seniori!FE43</f>
        <v>0</v>
      </c>
      <c r="FF38" s="97">
        <f>Seniori!FF43</f>
        <v>0</v>
      </c>
      <c r="FG38" s="97">
        <f>Seniori!FG43</f>
        <v>0</v>
      </c>
      <c r="FH38" s="97">
        <f>Seniori!FH43</f>
        <v>0</v>
      </c>
      <c r="FI38" s="97">
        <f>Seniori!FI43</f>
        <v>0</v>
      </c>
      <c r="FJ38" s="97">
        <f>Seniori!FJ43</f>
        <v>0</v>
      </c>
      <c r="FK38" s="97">
        <f>Seniori!FK43</f>
        <v>0</v>
      </c>
      <c r="FL38" s="97">
        <f>Seniori!FL43</f>
        <v>0</v>
      </c>
      <c r="FM38" s="97">
        <f>Seniori!FM43</f>
        <v>0</v>
      </c>
      <c r="FN38" s="97">
        <f>Seniori!FN43</f>
        <v>0</v>
      </c>
      <c r="FO38" s="97">
        <f>Seniori!FO43</f>
        <v>0</v>
      </c>
      <c r="FP38" s="97">
        <f>Seniori!FP43</f>
        <v>0</v>
      </c>
      <c r="FQ38" s="97">
        <f>Seniori!FQ43</f>
        <v>0</v>
      </c>
      <c r="FR38" s="97">
        <f>Seniori!FR43</f>
        <v>0</v>
      </c>
      <c r="FS38" s="97">
        <f>Seniori!FS43</f>
        <v>0</v>
      </c>
      <c r="FT38" s="97">
        <f>Seniori!FT43</f>
        <v>0</v>
      </c>
      <c r="FU38" s="97">
        <f>Seniori!FU43</f>
        <v>0</v>
      </c>
      <c r="FV38" s="97">
        <f>Seniori!FV43</f>
        <v>0</v>
      </c>
      <c r="FW38" s="97">
        <f>Seniori!FW43</f>
        <v>0</v>
      </c>
      <c r="FX38" s="97">
        <f>Seniori!FX43</f>
        <v>0</v>
      </c>
      <c r="FY38" s="97">
        <f>Seniori!FY43</f>
        <v>0</v>
      </c>
      <c r="FZ38" s="97">
        <f>Seniori!FZ43</f>
        <v>0</v>
      </c>
      <c r="GA38" s="97">
        <f>Seniori!GA43</f>
        <v>0</v>
      </c>
      <c r="GB38" s="97">
        <f>Seniori!GB43</f>
        <v>0</v>
      </c>
      <c r="GC38" s="97">
        <f>Seniori!GC43</f>
        <v>0</v>
      </c>
      <c r="GD38" s="97">
        <f>Seniori!GD43</f>
        <v>0</v>
      </c>
      <c r="GE38" s="97">
        <f>Seniori!GE43</f>
        <v>0</v>
      </c>
      <c r="GF38" s="97">
        <f>Seniori!GF43</f>
        <v>0</v>
      </c>
      <c r="GG38" s="97">
        <f>Seniori!GG43</f>
        <v>0</v>
      </c>
      <c r="GH38" s="97">
        <f>Seniori!GH43</f>
        <v>0</v>
      </c>
      <c r="GI38" s="97">
        <f>Seniori!GI43</f>
        <v>0</v>
      </c>
      <c r="GJ38" s="97">
        <f>Seniori!GJ43</f>
        <v>0</v>
      </c>
      <c r="GK38" s="97">
        <f>Seniori!GK43</f>
        <v>0</v>
      </c>
      <c r="GL38" s="97">
        <f>Seniori!GL43</f>
        <v>0</v>
      </c>
      <c r="GM38" s="97">
        <f>Seniori!GM43</f>
        <v>0</v>
      </c>
      <c r="GN38" s="97">
        <f>Seniori!GN43</f>
        <v>0</v>
      </c>
      <c r="GO38" s="97">
        <f>Seniori!GO43</f>
        <v>0</v>
      </c>
      <c r="GP38" s="97">
        <f>Seniori!GP43</f>
        <v>0</v>
      </c>
      <c r="GQ38" s="97">
        <f>Seniori!GQ43</f>
        <v>0</v>
      </c>
      <c r="GR38" s="97">
        <f>Seniori!GR43</f>
        <v>0</v>
      </c>
      <c r="GS38" s="97">
        <f>Seniori!GS43</f>
        <v>0</v>
      </c>
      <c r="GT38" s="97">
        <f>Seniori!GT43</f>
        <v>0</v>
      </c>
      <c r="GU38" s="97">
        <f>Seniori!GU43</f>
        <v>0</v>
      </c>
      <c r="GV38" s="97">
        <f>Seniori!GV43</f>
        <v>0</v>
      </c>
      <c r="GW38" s="97">
        <f>Seniori!GW43</f>
        <v>0</v>
      </c>
      <c r="GX38" s="97">
        <f>Seniori!GX43</f>
        <v>0</v>
      </c>
      <c r="GY38" s="97">
        <f>Seniori!GY43</f>
        <v>0</v>
      </c>
      <c r="GZ38" s="97">
        <f>Seniori!GZ43</f>
        <v>0</v>
      </c>
      <c r="HA38" s="97">
        <f>Seniori!HA43</f>
        <v>0</v>
      </c>
      <c r="HB38" s="97">
        <f>Seniori!HB43</f>
        <v>0</v>
      </c>
      <c r="HC38" s="97">
        <f>Seniori!HC43</f>
        <v>0</v>
      </c>
      <c r="HD38" s="97">
        <f>Seniori!HD43</f>
        <v>0</v>
      </c>
      <c r="HE38" s="97">
        <f>Seniori!HE43</f>
        <v>0</v>
      </c>
      <c r="HF38" s="97">
        <f>Seniori!HF43</f>
        <v>0</v>
      </c>
      <c r="HG38" s="97">
        <f>Seniori!HG43</f>
        <v>0</v>
      </c>
      <c r="HH38" s="97">
        <f>Seniori!HH43</f>
        <v>0</v>
      </c>
      <c r="HI38" s="97">
        <f>Seniori!HI43</f>
        <v>0</v>
      </c>
      <c r="HJ38" s="97">
        <f>Seniori!HJ43</f>
        <v>0</v>
      </c>
      <c r="HK38" s="97">
        <f>Seniori!HK43</f>
        <v>0</v>
      </c>
      <c r="HL38" s="97">
        <f>Seniori!HL43</f>
        <v>0</v>
      </c>
      <c r="HM38" s="97">
        <f>Seniori!HM43</f>
        <v>0</v>
      </c>
      <c r="HN38" s="97">
        <f>Seniori!HN43</f>
        <v>0</v>
      </c>
      <c r="HO38" s="97">
        <f>Seniori!HO43</f>
        <v>0</v>
      </c>
      <c r="HP38" s="97">
        <f>Seniori!HP43</f>
        <v>0</v>
      </c>
      <c r="HQ38" s="97">
        <f>Seniori!HQ43</f>
        <v>0</v>
      </c>
      <c r="HR38" s="97">
        <f>Seniori!HR43</f>
        <v>0</v>
      </c>
      <c r="HS38" s="97">
        <f>Seniori!HS43</f>
        <v>0</v>
      </c>
      <c r="HT38" s="97">
        <f>Seniori!HT43</f>
        <v>0</v>
      </c>
      <c r="HU38" s="97">
        <f>Seniori!HU43</f>
        <v>0</v>
      </c>
      <c r="HV38" s="97">
        <f>Seniori!HV43</f>
        <v>0</v>
      </c>
      <c r="HW38" s="97">
        <f>Seniori!HW43</f>
        <v>0</v>
      </c>
      <c r="HX38" s="97">
        <f>Seniori!HX43</f>
        <v>0</v>
      </c>
      <c r="HY38" s="97">
        <f>Seniori!HY43</f>
        <v>0</v>
      </c>
      <c r="HZ38" s="97">
        <f>Seniori!HZ43</f>
        <v>0</v>
      </c>
      <c r="IA38" s="97">
        <f>Seniori!IA43</f>
        <v>0</v>
      </c>
      <c r="IB38" s="97">
        <f>Seniori!IB43</f>
        <v>0</v>
      </c>
      <c r="IC38" s="97">
        <f>Seniori!IC43</f>
        <v>0</v>
      </c>
      <c r="ID38" s="97">
        <f>Seniori!ID43</f>
        <v>0</v>
      </c>
      <c r="IE38" s="97">
        <f>Seniori!IE43</f>
        <v>0</v>
      </c>
      <c r="IF38" s="97">
        <f>Seniori!IF43</f>
        <v>0</v>
      </c>
      <c r="IG38" s="97">
        <f>Seniori!IG43</f>
        <v>0</v>
      </c>
      <c r="IH38" s="97">
        <f>Seniori!IH43</f>
        <v>0</v>
      </c>
      <c r="II38" s="97">
        <f>Seniori!II43</f>
        <v>0</v>
      </c>
      <c r="IJ38" s="97">
        <f>Seniori!IJ43</f>
        <v>0</v>
      </c>
      <c r="IK38" s="97">
        <f>Seniori!IK43</f>
        <v>0</v>
      </c>
      <c r="IL38" s="97">
        <f>Seniori!IL43</f>
        <v>0</v>
      </c>
      <c r="IM38" s="97">
        <f>Seniori!IM43</f>
        <v>0</v>
      </c>
      <c r="IN38" s="97">
        <f>Seniori!IN43</f>
        <v>0</v>
      </c>
      <c r="IO38" s="97">
        <f>Seniori!IO43</f>
        <v>0</v>
      </c>
      <c r="IP38" s="97">
        <f>Seniori!IP43</f>
        <v>0</v>
      </c>
      <c r="IQ38" s="97">
        <f>Seniori!IQ43</f>
        <v>0</v>
      </c>
      <c r="IR38" s="97">
        <f>Seniori!IR43</f>
        <v>0</v>
      </c>
      <c r="IS38" s="97">
        <f>Seniori!IS43</f>
        <v>0</v>
      </c>
      <c r="IT38" s="97">
        <f>Seniori!IT43</f>
        <v>0</v>
      </c>
      <c r="IU38" s="97">
        <f>Seniori!IU43</f>
        <v>0</v>
      </c>
      <c r="IV38" s="97">
        <f>Seniori!IV43</f>
        <v>0</v>
      </c>
      <c r="IW38" s="97">
        <f>Seniori!IW43</f>
        <v>0</v>
      </c>
      <c r="IX38" s="97">
        <f>Seniori!IX43</f>
        <v>0</v>
      </c>
      <c r="IY38" s="97">
        <f>Seniori!IY43</f>
        <v>0</v>
      </c>
      <c r="IZ38" s="97">
        <f>Seniori!IZ43</f>
        <v>0</v>
      </c>
      <c r="JA38" s="97">
        <f>Seniori!JA43</f>
        <v>0</v>
      </c>
      <c r="JB38" s="97">
        <f>Seniori!JB43</f>
        <v>0</v>
      </c>
      <c r="JC38" s="97">
        <f>Seniori!JC43</f>
        <v>0</v>
      </c>
      <c r="JD38" s="97">
        <f>Seniori!JD43</f>
        <v>0</v>
      </c>
      <c r="JE38" s="97">
        <f>Seniori!JE43</f>
        <v>0</v>
      </c>
      <c r="JF38" s="97">
        <f>Seniori!JF43</f>
        <v>0</v>
      </c>
      <c r="JG38" s="97">
        <f>Seniori!JG43</f>
        <v>0</v>
      </c>
      <c r="JH38" s="97">
        <f>Seniori!JH43</f>
        <v>0</v>
      </c>
      <c r="JI38" s="97">
        <f>Seniori!JI43</f>
        <v>0</v>
      </c>
      <c r="JJ38" s="97">
        <f>Seniori!JJ43</f>
        <v>0</v>
      </c>
      <c r="JK38" s="97">
        <f>Seniori!JK43</f>
        <v>0</v>
      </c>
      <c r="JL38" s="97">
        <f>Seniori!JL43</f>
        <v>0</v>
      </c>
      <c r="JM38" s="97">
        <f>Seniori!JM43</f>
        <v>0</v>
      </c>
      <c r="JN38" s="97">
        <f>Seniori!JN43</f>
        <v>0</v>
      </c>
      <c r="JO38" s="97">
        <f>Seniori!JO43</f>
        <v>0</v>
      </c>
      <c r="JP38" s="97">
        <f>Seniori!JP43</f>
        <v>0</v>
      </c>
      <c r="JQ38" s="97">
        <f>Seniori!JQ43</f>
        <v>0</v>
      </c>
      <c r="JR38" s="97">
        <f>Seniori!JR43</f>
        <v>0</v>
      </c>
      <c r="JS38" s="97">
        <f>Seniori!JS43</f>
        <v>0</v>
      </c>
      <c r="JT38" s="97">
        <f>Seniori!JT43</f>
        <v>0</v>
      </c>
      <c r="JU38" s="97">
        <f>Seniori!JU43</f>
        <v>0</v>
      </c>
      <c r="JV38" s="97">
        <f>Seniori!JV43</f>
        <v>0</v>
      </c>
      <c r="JW38" s="97">
        <f>Seniori!JW43</f>
        <v>0</v>
      </c>
      <c r="JX38" s="97">
        <f>Seniori!JX43</f>
        <v>0</v>
      </c>
      <c r="JY38" s="97">
        <f>Seniori!JY43</f>
        <v>0</v>
      </c>
      <c r="JZ38" s="97">
        <f>Seniori!JZ43</f>
        <v>0</v>
      </c>
      <c r="KA38" s="97">
        <f>Seniori!KA43</f>
        <v>0</v>
      </c>
      <c r="KB38" s="97">
        <f>Seniori!KB43</f>
        <v>0</v>
      </c>
      <c r="KC38" s="97">
        <f>Seniori!KC43</f>
        <v>0</v>
      </c>
      <c r="KD38" s="97">
        <f>Seniori!KD43</f>
        <v>0</v>
      </c>
      <c r="KE38" s="97">
        <f>Seniori!KE43</f>
        <v>0</v>
      </c>
      <c r="KF38" s="97">
        <f>Seniori!KF43</f>
        <v>0</v>
      </c>
      <c r="KG38" s="97">
        <f>Seniori!KG43</f>
        <v>0</v>
      </c>
      <c r="KH38" s="97">
        <f>Seniori!KH43</f>
        <v>0</v>
      </c>
      <c r="KI38" s="97">
        <f>Seniori!KI43</f>
        <v>0</v>
      </c>
      <c r="KJ38" s="97">
        <f>Seniori!KJ43</f>
        <v>0</v>
      </c>
      <c r="KK38" s="97">
        <f>Seniori!KK43</f>
        <v>0</v>
      </c>
      <c r="KL38" s="97">
        <f>Seniori!KL43</f>
        <v>0</v>
      </c>
      <c r="KM38" s="97">
        <f>Seniori!KM43</f>
        <v>0</v>
      </c>
      <c r="KN38" s="97">
        <f>Seniori!KN43</f>
        <v>0</v>
      </c>
      <c r="KO38" s="97">
        <f>Seniori!KO43</f>
        <v>0</v>
      </c>
      <c r="KP38" s="97">
        <f>Seniori!KP43</f>
        <v>0</v>
      </c>
      <c r="KQ38" s="97">
        <f>Seniori!KQ43</f>
        <v>0</v>
      </c>
      <c r="KR38" s="97">
        <f>Seniori!KR43</f>
        <v>0</v>
      </c>
      <c r="KS38" s="97">
        <f>Seniori!KS43</f>
        <v>0</v>
      </c>
      <c r="KT38" s="97">
        <f>Seniori!KT43</f>
        <v>0</v>
      </c>
      <c r="KU38" s="97">
        <f>Seniori!KU43</f>
        <v>0</v>
      </c>
      <c r="KV38" s="97">
        <f>Seniori!KV43</f>
        <v>0</v>
      </c>
      <c r="KW38" s="97">
        <f>Seniori!KW43</f>
        <v>0</v>
      </c>
      <c r="KX38" s="97">
        <f>Seniori!KX43</f>
        <v>0</v>
      </c>
      <c r="KY38" s="97">
        <f>Seniori!KY43</f>
        <v>0</v>
      </c>
      <c r="KZ38" s="97">
        <f>Seniori!KZ43</f>
        <v>0</v>
      </c>
      <c r="LA38" s="97">
        <f>Seniori!LA43</f>
        <v>0</v>
      </c>
      <c r="LB38" s="97">
        <f>Seniori!LB43</f>
        <v>0</v>
      </c>
      <c r="LC38" s="97">
        <f>Seniori!LC43</f>
        <v>0</v>
      </c>
      <c r="LD38" s="97">
        <f>Seniori!LD43</f>
        <v>0</v>
      </c>
      <c r="LE38" s="97">
        <f>Seniori!LE43</f>
        <v>0</v>
      </c>
      <c r="LF38" s="97">
        <f>Seniori!LF43</f>
        <v>0</v>
      </c>
      <c r="LG38" s="97">
        <f>Seniori!LG43</f>
        <v>0</v>
      </c>
      <c r="LH38" s="97">
        <f>Seniori!LH43</f>
        <v>0</v>
      </c>
      <c r="LI38" s="97">
        <f>Seniori!LI43</f>
        <v>0</v>
      </c>
      <c r="LJ38" s="97">
        <f>Seniori!LJ43</f>
        <v>0</v>
      </c>
      <c r="LK38" s="97">
        <f>Seniori!LK43</f>
        <v>0</v>
      </c>
      <c r="LL38" s="97">
        <f>Seniori!LL43</f>
        <v>0</v>
      </c>
      <c r="LM38" s="97">
        <f>Seniori!LM43</f>
        <v>0</v>
      </c>
      <c r="LN38" s="97">
        <f>Seniori!LN43</f>
        <v>0</v>
      </c>
      <c r="LO38" s="97">
        <f>Seniori!LO43</f>
        <v>0</v>
      </c>
      <c r="LP38" s="97">
        <f>Seniori!LP43</f>
        <v>0</v>
      </c>
      <c r="LQ38" s="97">
        <f>Seniori!LQ43</f>
        <v>0</v>
      </c>
      <c r="LR38" s="97">
        <f>Seniori!LR43</f>
        <v>0</v>
      </c>
      <c r="LS38" s="97">
        <f>Seniori!LS43</f>
        <v>0</v>
      </c>
      <c r="LT38" s="97">
        <f>Seniori!LT43</f>
        <v>0</v>
      </c>
      <c r="LU38" s="97">
        <f>Seniori!LU43</f>
        <v>0</v>
      </c>
      <c r="LV38" s="97">
        <f>Seniori!LV43</f>
        <v>0</v>
      </c>
      <c r="LW38" s="97">
        <f>Seniori!LW43</f>
        <v>0</v>
      </c>
      <c r="LX38" s="97">
        <f>Seniori!LX43</f>
        <v>0</v>
      </c>
      <c r="LY38" s="97">
        <f>Seniori!LY43</f>
        <v>0</v>
      </c>
      <c r="LZ38" s="97">
        <f>Seniori!LZ43</f>
        <v>0</v>
      </c>
      <c r="MA38" s="97">
        <f>Seniori!MA43</f>
        <v>0</v>
      </c>
      <c r="MB38" s="97">
        <f>Seniori!MB43</f>
        <v>0</v>
      </c>
      <c r="MC38" s="97">
        <f>Seniori!MC43</f>
        <v>0</v>
      </c>
      <c r="MD38" s="97">
        <f>Seniori!MD43</f>
        <v>0</v>
      </c>
      <c r="ME38" s="97">
        <f>Seniori!ME43</f>
        <v>0</v>
      </c>
      <c r="MF38" s="97">
        <f>Seniori!MF43</f>
        <v>0</v>
      </c>
      <c r="MG38" s="97">
        <f>Seniori!MG43</f>
        <v>0</v>
      </c>
      <c r="MH38" s="97">
        <f>Seniori!MH43</f>
        <v>0</v>
      </c>
      <c r="MI38" s="97">
        <f>Seniori!MI43</f>
        <v>0</v>
      </c>
      <c r="MJ38" s="97">
        <f>Seniori!MJ43</f>
        <v>0</v>
      </c>
      <c r="MK38" s="97">
        <f>Seniori!MK43</f>
        <v>0</v>
      </c>
      <c r="ML38" s="97">
        <f>Seniori!ML43</f>
        <v>0</v>
      </c>
      <c r="MM38" s="97">
        <f>Seniori!MM43</f>
        <v>0</v>
      </c>
      <c r="MN38" s="97">
        <f>Seniori!MN43</f>
        <v>0</v>
      </c>
      <c r="MO38" s="97">
        <f>Seniori!MO43</f>
        <v>0</v>
      </c>
      <c r="MP38" s="97">
        <f>Seniori!MP43</f>
        <v>0</v>
      </c>
      <c r="MQ38" s="97">
        <f>Seniori!MQ43</f>
        <v>0</v>
      </c>
      <c r="MR38" s="97">
        <f>Seniori!MR43</f>
        <v>0</v>
      </c>
      <c r="MS38" s="97">
        <f>Seniori!MS43</f>
        <v>0</v>
      </c>
      <c r="MT38" s="97">
        <f>Seniori!MT43</f>
        <v>0</v>
      </c>
      <c r="MU38" s="97">
        <f>Seniori!MU43</f>
        <v>0</v>
      </c>
      <c r="MV38" s="97">
        <f>Seniori!MV43</f>
        <v>0</v>
      </c>
      <c r="MW38" s="97">
        <f>Seniori!MW43</f>
        <v>0</v>
      </c>
      <c r="MX38" s="97">
        <f>Seniori!MX43</f>
        <v>0</v>
      </c>
      <c r="MY38" s="97">
        <f>Seniori!MY43</f>
        <v>0</v>
      </c>
      <c r="MZ38" s="97">
        <f>Seniori!MZ43</f>
        <v>0</v>
      </c>
      <c r="NA38" s="97">
        <f>Seniori!NA43</f>
        <v>0</v>
      </c>
      <c r="NB38" s="97">
        <f>Seniori!NB43</f>
        <v>0</v>
      </c>
      <c r="NC38" s="97">
        <f>Seniori!NC43</f>
        <v>0</v>
      </c>
      <c r="ND38" s="97">
        <f>Seniori!ND43</f>
        <v>0</v>
      </c>
      <c r="NE38" s="97">
        <f>Seniori!NE43</f>
        <v>0</v>
      </c>
      <c r="NF38" s="97">
        <f>Seniori!NF43</f>
        <v>0</v>
      </c>
      <c r="NG38" s="97">
        <f>Seniori!NG43</f>
        <v>0</v>
      </c>
      <c r="NH38" s="97">
        <f>Seniori!NH43</f>
        <v>0</v>
      </c>
      <c r="NI38" s="97">
        <f>Seniori!NI43</f>
        <v>0</v>
      </c>
      <c r="NJ38" s="97">
        <f>Seniori!NJ43</f>
        <v>0</v>
      </c>
      <c r="NK38" s="97">
        <f>Seniori!NK43</f>
        <v>0</v>
      </c>
      <c r="NL38" s="97">
        <f>Seniori!NL43</f>
        <v>0</v>
      </c>
      <c r="NM38" s="97">
        <f>Seniori!NM43</f>
        <v>0</v>
      </c>
      <c r="NN38" s="97">
        <f>Seniori!NN43</f>
        <v>0</v>
      </c>
      <c r="NO38" s="97">
        <f>Seniori!NO43</f>
        <v>0</v>
      </c>
      <c r="NP38" s="97">
        <f>Seniori!NP43</f>
        <v>0</v>
      </c>
      <c r="NQ38" s="97">
        <f>Seniori!NQ43</f>
        <v>0</v>
      </c>
      <c r="NR38" s="97">
        <f>Seniori!NR43</f>
        <v>0</v>
      </c>
      <c r="NS38" s="97">
        <f>Seniori!NS43</f>
        <v>0</v>
      </c>
      <c r="NT38" s="97">
        <f>Seniori!NT43</f>
        <v>0</v>
      </c>
      <c r="NU38" s="97">
        <f>Seniori!NU43</f>
        <v>0</v>
      </c>
      <c r="NV38" s="97">
        <f>Seniori!NV43</f>
        <v>0</v>
      </c>
      <c r="NW38" s="97">
        <f>Seniori!NW43</f>
        <v>0</v>
      </c>
      <c r="NX38" s="97">
        <f>Seniori!NX43</f>
        <v>0</v>
      </c>
      <c r="NY38" s="97">
        <f>Seniori!NY43</f>
        <v>0</v>
      </c>
      <c r="NZ38" s="97">
        <f>Seniori!NZ43</f>
        <v>0</v>
      </c>
      <c r="OA38" s="97">
        <f>Seniori!OA43</f>
        <v>0</v>
      </c>
      <c r="OB38" s="97">
        <f>Seniori!OB43</f>
        <v>0</v>
      </c>
      <c r="OC38" s="97">
        <f>Seniori!OC43</f>
        <v>0</v>
      </c>
      <c r="OD38" s="97">
        <f>Seniori!OD43</f>
        <v>0</v>
      </c>
      <c r="OE38" s="97">
        <f>Seniori!OE43</f>
        <v>0</v>
      </c>
      <c r="OF38" s="97">
        <f>Seniori!OF43</f>
        <v>0</v>
      </c>
      <c r="OG38" s="97">
        <f>Seniori!OG43</f>
        <v>0</v>
      </c>
      <c r="OH38" s="97">
        <f>Seniori!OH43</f>
        <v>0</v>
      </c>
      <c r="OI38" s="97">
        <f>Seniori!OI43</f>
        <v>0</v>
      </c>
      <c r="OJ38" s="97">
        <f>Seniori!OJ43</f>
        <v>0</v>
      </c>
      <c r="OK38" s="97">
        <f>Seniori!OK43</f>
        <v>0</v>
      </c>
      <c r="OL38" s="97">
        <f>Seniori!OL43</f>
        <v>0</v>
      </c>
      <c r="OM38" s="97">
        <f>Seniori!OM43</f>
        <v>0</v>
      </c>
      <c r="ON38" s="97">
        <f>Seniori!ON43</f>
        <v>0</v>
      </c>
      <c r="OO38" s="97">
        <f>Seniori!OO43</f>
        <v>0</v>
      </c>
      <c r="OP38" s="97">
        <f>Seniori!OP43</f>
        <v>0</v>
      </c>
      <c r="OQ38" s="97">
        <f>Seniori!OQ43</f>
        <v>0</v>
      </c>
      <c r="OR38" s="97">
        <f>Seniori!OR43</f>
        <v>0</v>
      </c>
      <c r="OS38" s="97">
        <f>Seniori!OS43</f>
        <v>0</v>
      </c>
      <c r="OT38" s="97">
        <f>Seniori!OT43</f>
        <v>0</v>
      </c>
      <c r="OU38" s="97">
        <f>Seniori!OU43</f>
        <v>0</v>
      </c>
      <c r="OV38" s="97">
        <f>Seniori!OV43</f>
        <v>0</v>
      </c>
      <c r="OW38" s="97">
        <f>Seniori!OW43</f>
        <v>0</v>
      </c>
      <c r="OX38" s="97">
        <f>Seniori!OX43</f>
        <v>0</v>
      </c>
      <c r="OY38" s="97">
        <f>Seniori!OY43</f>
        <v>0</v>
      </c>
      <c r="OZ38" s="97">
        <f>Seniori!OZ43</f>
        <v>0</v>
      </c>
      <c r="PA38" s="97">
        <f>Seniori!PA43</f>
        <v>0</v>
      </c>
      <c r="PB38" s="97">
        <f>Seniori!PB43</f>
        <v>0</v>
      </c>
      <c r="PC38" s="97">
        <f>Seniori!PC43</f>
        <v>0</v>
      </c>
      <c r="PD38" s="97">
        <f>Seniori!PD43</f>
        <v>0</v>
      </c>
      <c r="PE38" s="97">
        <f>Seniori!PE43</f>
        <v>0</v>
      </c>
      <c r="PF38" s="97">
        <f>Seniori!PF43</f>
        <v>0</v>
      </c>
      <c r="PG38" s="97">
        <f>Seniori!PG43</f>
        <v>0</v>
      </c>
      <c r="PH38" s="97">
        <f>Seniori!PH43</f>
        <v>0</v>
      </c>
      <c r="PI38" s="97">
        <f>Seniori!PI43</f>
        <v>0</v>
      </c>
      <c r="PJ38" s="97">
        <f>Seniori!PJ43</f>
        <v>0</v>
      </c>
      <c r="PK38" s="97">
        <f>Seniori!PK43</f>
        <v>0</v>
      </c>
      <c r="PL38" s="97">
        <f>Seniori!PL43</f>
        <v>0</v>
      </c>
      <c r="PM38" s="97">
        <f>Seniori!PM43</f>
        <v>0</v>
      </c>
      <c r="PN38" s="97">
        <f>Seniori!PN43</f>
        <v>0</v>
      </c>
      <c r="PO38" s="97">
        <f>Seniori!PO43</f>
        <v>0</v>
      </c>
      <c r="PP38" s="97">
        <f>Seniori!PP43</f>
        <v>0</v>
      </c>
      <c r="PQ38" s="97">
        <f>Seniori!PQ43</f>
        <v>0</v>
      </c>
      <c r="PR38" s="97">
        <f>Seniori!PR43</f>
        <v>0</v>
      </c>
      <c r="PS38" s="97">
        <f>Seniori!PS43</f>
        <v>0</v>
      </c>
      <c r="PT38" s="97">
        <f>Seniori!PT43</f>
        <v>0</v>
      </c>
      <c r="PU38" s="97">
        <f>Seniori!PU43</f>
        <v>0</v>
      </c>
      <c r="PV38" s="97">
        <f>Seniori!PV43</f>
        <v>0</v>
      </c>
      <c r="PW38" s="97">
        <f>Seniori!PW43</f>
        <v>0</v>
      </c>
      <c r="PX38" s="97">
        <f>Seniori!PX43</f>
        <v>0</v>
      </c>
      <c r="PY38" s="97">
        <f>Seniori!PY43</f>
        <v>0</v>
      </c>
      <c r="PZ38" s="97">
        <f>Seniori!PZ43</f>
        <v>0</v>
      </c>
      <c r="QA38" s="97">
        <f>Seniori!QA43</f>
        <v>0</v>
      </c>
      <c r="QB38" s="97">
        <f>Seniori!QB43</f>
        <v>0</v>
      </c>
      <c r="QC38" s="97">
        <f>Seniori!QC43</f>
        <v>0</v>
      </c>
      <c r="QD38" s="97">
        <f>Seniori!QD43</f>
        <v>0</v>
      </c>
      <c r="QE38" s="97">
        <f>Seniori!QE43</f>
        <v>0</v>
      </c>
      <c r="QF38" s="97">
        <f>Seniori!QF43</f>
        <v>0</v>
      </c>
      <c r="QG38" s="97">
        <f>Seniori!QG43</f>
        <v>0</v>
      </c>
      <c r="QH38" s="97">
        <f>Seniori!QH43</f>
        <v>0</v>
      </c>
      <c r="QI38" s="97">
        <f>Seniori!QI43</f>
        <v>0</v>
      </c>
      <c r="QJ38" s="97">
        <f>Seniori!QJ43</f>
        <v>0</v>
      </c>
      <c r="QK38" s="97">
        <f>Seniori!QK43</f>
        <v>0</v>
      </c>
      <c r="QL38" s="97">
        <f>Seniori!QL43</f>
        <v>0</v>
      </c>
      <c r="QM38" s="97">
        <f>Seniori!QM43</f>
        <v>0</v>
      </c>
      <c r="QN38" s="97">
        <f>Seniori!QN43</f>
        <v>0</v>
      </c>
      <c r="QO38" s="97">
        <f>Seniori!QO43</f>
        <v>0</v>
      </c>
      <c r="QP38" s="97">
        <f>Seniori!QP43</f>
        <v>0</v>
      </c>
      <c r="QQ38" s="97">
        <f>Seniori!QQ43</f>
        <v>0</v>
      </c>
      <c r="QR38" s="97">
        <f>Seniori!QR43</f>
        <v>0</v>
      </c>
      <c r="QS38" s="97">
        <f>Seniori!QS43</f>
        <v>0</v>
      </c>
      <c r="QT38" s="97">
        <f>Seniori!QT43</f>
        <v>0</v>
      </c>
      <c r="QU38" s="97">
        <f>Seniori!QU43</f>
        <v>0</v>
      </c>
      <c r="QV38" s="97">
        <f>Seniori!QV43</f>
        <v>0</v>
      </c>
      <c r="QW38" s="97">
        <f>Seniori!QW43</f>
        <v>0</v>
      </c>
      <c r="QX38" s="97">
        <f>Seniori!QX43</f>
        <v>0</v>
      </c>
      <c r="QY38" s="97">
        <f>Seniori!QY43</f>
        <v>0</v>
      </c>
      <c r="QZ38" s="97">
        <f>Seniori!QZ43</f>
        <v>0</v>
      </c>
      <c r="RA38" s="97">
        <f>Seniori!RA43</f>
        <v>0</v>
      </c>
      <c r="RB38" s="97">
        <f>Seniori!RB43</f>
        <v>0</v>
      </c>
      <c r="RC38" s="97">
        <f>Seniori!RC43</f>
        <v>0</v>
      </c>
      <c r="RD38" s="97">
        <f>Seniori!RD43</f>
        <v>0</v>
      </c>
      <c r="RE38" s="97">
        <f>Seniori!RE43</f>
        <v>0</v>
      </c>
      <c r="RF38" s="97">
        <f>Seniori!RF43</f>
        <v>0</v>
      </c>
      <c r="RG38" s="97">
        <f>Seniori!RG43</f>
        <v>0</v>
      </c>
      <c r="RH38" s="97">
        <f>Seniori!RH43</f>
        <v>0</v>
      </c>
      <c r="RI38" s="97">
        <f>Seniori!RI43</f>
        <v>0</v>
      </c>
      <c r="RJ38" s="97">
        <f>Seniori!RJ43</f>
        <v>0</v>
      </c>
      <c r="RK38" s="97">
        <f>Seniori!RK43</f>
        <v>0</v>
      </c>
      <c r="RL38" s="97">
        <f>Seniori!RL43</f>
        <v>0</v>
      </c>
      <c r="RM38" s="97">
        <f>Seniori!RM43</f>
        <v>0</v>
      </c>
      <c r="RN38" s="97">
        <f>Seniori!RN43</f>
        <v>0</v>
      </c>
      <c r="RO38" s="97">
        <f>Seniori!RO43</f>
        <v>0</v>
      </c>
      <c r="RP38" s="97">
        <f>Seniori!RP43</f>
        <v>0</v>
      </c>
      <c r="RQ38" s="97">
        <f>Seniori!RQ43</f>
        <v>0</v>
      </c>
      <c r="RR38" s="97">
        <f>Seniori!RR43</f>
        <v>0</v>
      </c>
      <c r="RS38" s="97">
        <f>Seniori!RS43</f>
        <v>0</v>
      </c>
      <c r="RT38" s="97">
        <f>Seniori!RT43</f>
        <v>0</v>
      </c>
      <c r="RU38" s="97">
        <f>Seniori!RU43</f>
        <v>0</v>
      </c>
      <c r="RV38" s="97">
        <f>Seniori!RV43</f>
        <v>0</v>
      </c>
      <c r="RW38" s="97">
        <f>Seniori!RW43</f>
        <v>0</v>
      </c>
      <c r="RX38" s="97">
        <f>Seniori!RX43</f>
        <v>0</v>
      </c>
      <c r="RY38" s="97">
        <f>Seniori!RY43</f>
        <v>0</v>
      </c>
      <c r="RZ38" s="97">
        <f>Seniori!RZ43</f>
        <v>0</v>
      </c>
      <c r="SA38" s="97">
        <f>Seniori!SA43</f>
        <v>0</v>
      </c>
      <c r="SB38" s="97">
        <f>Seniori!SB43</f>
        <v>0</v>
      </c>
      <c r="SC38" s="97">
        <f>Seniori!SC43</f>
        <v>0</v>
      </c>
      <c r="SD38" s="97">
        <f>Seniori!SD43</f>
        <v>0</v>
      </c>
      <c r="SE38" s="97">
        <f>Seniori!SE43</f>
        <v>0</v>
      </c>
      <c r="SF38" s="97">
        <f>Seniori!SF43</f>
        <v>0</v>
      </c>
      <c r="SG38" s="97">
        <f>Seniori!SG43</f>
        <v>0</v>
      </c>
      <c r="SH38" s="97">
        <f>Seniori!SH43</f>
        <v>0</v>
      </c>
      <c r="SI38" s="97">
        <f>Seniori!SI43</f>
        <v>0</v>
      </c>
      <c r="SJ38" s="97">
        <f>Seniori!SJ43</f>
        <v>0</v>
      </c>
      <c r="SK38" s="97">
        <f>Seniori!SK43</f>
        <v>0</v>
      </c>
      <c r="SL38" s="97">
        <f>Seniori!SL43</f>
        <v>0</v>
      </c>
      <c r="SM38" s="97">
        <f>Seniori!SM43</f>
        <v>0</v>
      </c>
      <c r="SN38" s="97">
        <f>Seniori!SN43</f>
        <v>0</v>
      </c>
      <c r="SO38" s="97">
        <f>Seniori!SO43</f>
        <v>0</v>
      </c>
      <c r="SP38" s="97">
        <f>Seniori!SP43</f>
        <v>0</v>
      </c>
      <c r="SQ38" s="97">
        <f>Seniori!SQ43</f>
        <v>0</v>
      </c>
      <c r="SR38" s="97">
        <f>Seniori!SR43</f>
        <v>0</v>
      </c>
      <c r="SS38" s="97">
        <f>Seniori!SS43</f>
        <v>0</v>
      </c>
      <c r="ST38" s="97">
        <f>Seniori!ST43</f>
        <v>0</v>
      </c>
      <c r="SU38" s="97">
        <f>Seniori!SU43</f>
        <v>0</v>
      </c>
      <c r="SV38" s="97">
        <f>Seniori!SV43</f>
        <v>0</v>
      </c>
      <c r="SW38" s="97">
        <f>Seniori!SW43</f>
        <v>0</v>
      </c>
      <c r="SX38" s="97">
        <f>Seniori!SX43</f>
        <v>0</v>
      </c>
      <c r="SY38" s="97">
        <f>Seniori!SY43</f>
        <v>0</v>
      </c>
      <c r="SZ38" s="97">
        <f>Seniori!SZ43</f>
        <v>0</v>
      </c>
      <c r="TA38" s="97">
        <f>Seniori!TA43</f>
        <v>0</v>
      </c>
      <c r="TB38" s="97">
        <f>Seniori!TB43</f>
        <v>0</v>
      </c>
    </row>
    <row r="39" spans="1:522" s="10" customFormat="1" ht="18" customHeight="1" x14ac:dyDescent="0.2">
      <c r="A39" s="12">
        <v>28</v>
      </c>
      <c r="B39" s="11" t="s">
        <v>597</v>
      </c>
      <c r="C39" s="1">
        <v>13318</v>
      </c>
      <c r="D39" s="1">
        <v>2020</v>
      </c>
      <c r="E39" s="4" t="s">
        <v>596</v>
      </c>
      <c r="F39" s="1">
        <v>7127</v>
      </c>
      <c r="G39" s="9" t="s">
        <v>96</v>
      </c>
      <c r="H39" s="4" t="s">
        <v>49</v>
      </c>
      <c r="I39" s="1">
        <f t="shared" si="3"/>
        <v>6</v>
      </c>
      <c r="J39" s="12">
        <f>Tabuľka311[[#This Row],[Stĺpec9]]</f>
        <v>6</v>
      </c>
      <c r="K39" s="97">
        <f>Seniori!K62</f>
        <v>0</v>
      </c>
      <c r="L39" s="97">
        <f>Seniori!L62</f>
        <v>0</v>
      </c>
      <c r="M39" s="97">
        <f>Seniori!M62</f>
        <v>0</v>
      </c>
      <c r="N39" s="97">
        <f>Seniori!N62</f>
        <v>0</v>
      </c>
      <c r="O39" s="97">
        <f>Seniori!O62</f>
        <v>0</v>
      </c>
      <c r="P39" s="97">
        <f>Seniori!P62</f>
        <v>0</v>
      </c>
      <c r="Q39" s="97">
        <f>Seniori!Q62</f>
        <v>0</v>
      </c>
      <c r="R39" s="97">
        <f>Seniori!R62</f>
        <v>0</v>
      </c>
      <c r="S39" s="97">
        <f>Seniori!S62</f>
        <v>0</v>
      </c>
      <c r="T39" s="97">
        <f>Seniori!T62</f>
        <v>0</v>
      </c>
      <c r="U39" s="97">
        <f>Seniori!U62</f>
        <v>0</v>
      </c>
      <c r="V39" s="97">
        <f>Seniori!V62</f>
        <v>0</v>
      </c>
      <c r="W39" s="97">
        <f>Seniori!W62</f>
        <v>0</v>
      </c>
      <c r="X39" s="97">
        <f>Seniori!X62</f>
        <v>0</v>
      </c>
      <c r="Y39" s="97">
        <f>Seniori!Y62</f>
        <v>0</v>
      </c>
      <c r="Z39" s="97">
        <f>Seniori!Z62</f>
        <v>0</v>
      </c>
      <c r="AA39" s="97">
        <f>Seniori!AA62</f>
        <v>0</v>
      </c>
      <c r="AB39" s="97">
        <f>Seniori!AB62</f>
        <v>0</v>
      </c>
      <c r="AC39" s="97">
        <f>Seniori!AC62</f>
        <v>0</v>
      </c>
      <c r="AD39" s="97">
        <f>Seniori!AD62</f>
        <v>0</v>
      </c>
      <c r="AE39" s="97">
        <f>Seniori!AE62</f>
        <v>0</v>
      </c>
      <c r="AF39" s="97">
        <f>Seniori!AF62</f>
        <v>0</v>
      </c>
      <c r="AG39" s="97">
        <f>Seniori!AG62</f>
        <v>0</v>
      </c>
      <c r="AH39" s="97">
        <f>Seniori!AH62</f>
        <v>0</v>
      </c>
      <c r="AI39" s="97">
        <f>Seniori!AI62</f>
        <v>0</v>
      </c>
      <c r="AJ39" s="97">
        <f>Seniori!AJ62</f>
        <v>0</v>
      </c>
      <c r="AK39" s="97">
        <f>Seniori!AK62</f>
        <v>0</v>
      </c>
      <c r="AL39" s="97">
        <f>Seniori!AL62</f>
        <v>0</v>
      </c>
      <c r="AM39" s="97">
        <f>Seniori!AM62</f>
        <v>0</v>
      </c>
      <c r="AN39" s="97">
        <f>Seniori!AN62</f>
        <v>0</v>
      </c>
      <c r="AO39" s="97">
        <f>Seniori!AO62</f>
        <v>0</v>
      </c>
      <c r="AP39" s="97">
        <f>Seniori!AP62</f>
        <v>0</v>
      </c>
      <c r="AQ39" s="97">
        <f>Seniori!AQ62</f>
        <v>0</v>
      </c>
      <c r="AR39" s="97">
        <f>Seniori!AR62</f>
        <v>0</v>
      </c>
      <c r="AS39" s="97">
        <f>Seniori!AS62</f>
        <v>0</v>
      </c>
      <c r="AT39" s="97">
        <f>Seniori!AT62</f>
        <v>0</v>
      </c>
      <c r="AU39" s="97">
        <f>Seniori!AU62</f>
        <v>0</v>
      </c>
      <c r="AV39" s="97">
        <f>Seniori!AV62</f>
        <v>0</v>
      </c>
      <c r="AW39" s="97">
        <f>Seniori!AW62</f>
        <v>0</v>
      </c>
      <c r="AX39" s="97">
        <f>Seniori!AX62</f>
        <v>0</v>
      </c>
      <c r="AY39" s="97">
        <f>Seniori!AY62</f>
        <v>0</v>
      </c>
      <c r="AZ39" s="97">
        <f>Seniori!AZ62</f>
        <v>0</v>
      </c>
      <c r="BA39" s="97">
        <f>Seniori!BA62</f>
        <v>0</v>
      </c>
      <c r="BB39" s="97">
        <f>Seniori!BB62</f>
        <v>0</v>
      </c>
      <c r="BC39" s="97">
        <f>Seniori!BC62</f>
        <v>0</v>
      </c>
      <c r="BD39" s="97">
        <f>Seniori!BD62</f>
        <v>0</v>
      </c>
      <c r="BE39" s="97">
        <f>Seniori!BE62</f>
        <v>0</v>
      </c>
      <c r="BF39" s="97">
        <f>Seniori!BF62</f>
        <v>0</v>
      </c>
      <c r="BG39" s="97">
        <f>Seniori!BG62</f>
        <v>0</v>
      </c>
      <c r="BH39" s="97">
        <f>Seniori!BH62</f>
        <v>0</v>
      </c>
      <c r="BI39" s="97">
        <f>Seniori!BI62</f>
        <v>0</v>
      </c>
      <c r="BJ39" s="97">
        <f>Seniori!BJ62</f>
        <v>0</v>
      </c>
      <c r="BK39" s="97">
        <f>Seniori!BK62</f>
        <v>0</v>
      </c>
      <c r="BL39" s="97">
        <f>Seniori!BL62</f>
        <v>0</v>
      </c>
      <c r="BM39" s="97">
        <f>Seniori!BM62</f>
        <v>0</v>
      </c>
      <c r="BN39" s="97">
        <f>Seniori!BN62</f>
        <v>0</v>
      </c>
      <c r="BO39" s="97">
        <f>Seniori!BO62</f>
        <v>0</v>
      </c>
      <c r="BP39" s="97">
        <f>Seniori!BP62</f>
        <v>0</v>
      </c>
      <c r="BQ39" s="97">
        <f>Seniori!BQ62</f>
        <v>0</v>
      </c>
      <c r="BR39" s="97">
        <f>Seniori!BR62</f>
        <v>0</v>
      </c>
      <c r="BS39" s="97">
        <f>Seniori!BS62</f>
        <v>0</v>
      </c>
      <c r="BT39" s="97">
        <f>Seniori!BT62</f>
        <v>0</v>
      </c>
      <c r="BU39" s="97">
        <f>Seniori!BU62</f>
        <v>0</v>
      </c>
      <c r="BV39" s="97">
        <f>Seniori!BV62</f>
        <v>0</v>
      </c>
      <c r="BW39" s="97">
        <f>Seniori!BW62</f>
        <v>0</v>
      </c>
      <c r="BX39" s="97">
        <f>Seniori!BX62</f>
        <v>0</v>
      </c>
      <c r="BY39" s="97">
        <f>Seniori!BY62</f>
        <v>0</v>
      </c>
      <c r="BZ39" s="97">
        <f>Seniori!BZ62</f>
        <v>0</v>
      </c>
      <c r="CA39" s="97">
        <f>Seniori!CA62</f>
        <v>0</v>
      </c>
      <c r="CB39" s="97">
        <f>Seniori!CB62</f>
        <v>0</v>
      </c>
      <c r="CC39" s="97">
        <f>Seniori!CC62</f>
        <v>0</v>
      </c>
      <c r="CD39" s="97">
        <f>Seniori!CD62</f>
        <v>0</v>
      </c>
      <c r="CE39" s="97">
        <f>Seniori!CE62</f>
        <v>0</v>
      </c>
      <c r="CF39" s="97">
        <f>Seniori!CF62</f>
        <v>0</v>
      </c>
      <c r="CG39" s="97">
        <f>Seniori!CG62</f>
        <v>0</v>
      </c>
      <c r="CH39" s="97">
        <f>Seniori!CH62</f>
        <v>0</v>
      </c>
      <c r="CI39" s="97">
        <f>Seniori!CI62</f>
        <v>0</v>
      </c>
      <c r="CJ39" s="97">
        <f>Seniori!CJ62</f>
        <v>0</v>
      </c>
      <c r="CK39" s="97">
        <f>Seniori!CK62</f>
        <v>0</v>
      </c>
      <c r="CL39" s="97">
        <f>Seniori!CL62</f>
        <v>0</v>
      </c>
      <c r="CM39" s="97">
        <f>Seniori!CM62</f>
        <v>0</v>
      </c>
      <c r="CN39" s="97">
        <f>Seniori!CN62</f>
        <v>0</v>
      </c>
      <c r="CO39" s="97">
        <f>Seniori!CO62</f>
        <v>0</v>
      </c>
      <c r="CP39" s="97">
        <f>Seniori!CP62</f>
        <v>0</v>
      </c>
      <c r="CQ39" s="97">
        <f>Seniori!CQ62</f>
        <v>0</v>
      </c>
      <c r="CR39" s="97">
        <f>Seniori!CR62</f>
        <v>0</v>
      </c>
      <c r="CS39" s="97">
        <f>Seniori!CS62</f>
        <v>0</v>
      </c>
      <c r="CT39" s="97"/>
      <c r="CU39" s="97">
        <f>Seniori!CU62</f>
        <v>0</v>
      </c>
      <c r="CV39" s="97"/>
      <c r="CW39" s="97">
        <f>Seniori!CW62</f>
        <v>0</v>
      </c>
      <c r="CX39" s="97">
        <f>Seniori!CX62</f>
        <v>0</v>
      </c>
      <c r="CY39" s="97">
        <f>Seniori!CY62</f>
        <v>0</v>
      </c>
      <c r="CZ39" s="97">
        <f>Seniori!CZ62</f>
        <v>0</v>
      </c>
      <c r="DA39" s="97">
        <f>Seniori!DA62</f>
        <v>0</v>
      </c>
      <c r="DB39" s="97">
        <f>Seniori!DB62</f>
        <v>0</v>
      </c>
      <c r="DC39" s="97">
        <f>Seniori!DC62</f>
        <v>0</v>
      </c>
      <c r="DD39" s="97">
        <f>Seniori!DD62</f>
        <v>0</v>
      </c>
      <c r="DE39" s="97">
        <f>Seniori!DE62</f>
        <v>0</v>
      </c>
      <c r="DF39" s="97">
        <f>Seniori!DF62</f>
        <v>0</v>
      </c>
      <c r="DG39" s="97">
        <f>Seniori!DG62</f>
        <v>0</v>
      </c>
      <c r="DH39" s="97">
        <f>Seniori!DH62</f>
        <v>0</v>
      </c>
      <c r="DI39" s="97">
        <f>Seniori!DI62</f>
        <v>0</v>
      </c>
      <c r="DJ39" s="97">
        <f>Seniori!DJ62</f>
        <v>0</v>
      </c>
      <c r="DK39" s="97">
        <f>Seniori!DK62</f>
        <v>0</v>
      </c>
      <c r="DL39" s="97">
        <f>Seniori!DL62</f>
        <v>0</v>
      </c>
      <c r="DM39" s="97">
        <f>Seniori!DM62</f>
        <v>0</v>
      </c>
      <c r="DN39" s="97">
        <f>Seniori!DN62</f>
        <v>0</v>
      </c>
      <c r="DO39" s="97">
        <f>Seniori!DO62</f>
        <v>0</v>
      </c>
      <c r="DP39" s="97">
        <f>Seniori!DP62</f>
        <v>0</v>
      </c>
      <c r="DQ39" s="97">
        <f>Seniori!DQ62</f>
        <v>0</v>
      </c>
      <c r="DR39" s="97">
        <f>Seniori!DR62</f>
        <v>0</v>
      </c>
      <c r="DS39" s="97">
        <f>Seniori!DS62</f>
        <v>0</v>
      </c>
      <c r="DT39" s="97">
        <f>Seniori!DT62</f>
        <v>0</v>
      </c>
      <c r="DU39" s="97">
        <f>Seniori!DU62</f>
        <v>0</v>
      </c>
      <c r="DV39" s="97">
        <f>Seniori!DV62</f>
        <v>0</v>
      </c>
      <c r="DW39" s="97">
        <f>Seniori!DW62</f>
        <v>0</v>
      </c>
      <c r="DX39" s="97">
        <f>Seniori!DX62</f>
        <v>0</v>
      </c>
      <c r="DY39" s="97">
        <f>Seniori!DY62</f>
        <v>0</v>
      </c>
      <c r="DZ39" s="97">
        <f>Seniori!DZ62</f>
        <v>0</v>
      </c>
      <c r="EA39" s="97">
        <f>Seniori!EA62</f>
        <v>0</v>
      </c>
      <c r="EB39" s="97">
        <f>Seniori!EB62</f>
        <v>0</v>
      </c>
      <c r="EC39" s="97">
        <f>Seniori!EC62</f>
        <v>0</v>
      </c>
      <c r="ED39" s="97">
        <f>Seniori!ED62</f>
        <v>0</v>
      </c>
      <c r="EE39" s="97">
        <f>Seniori!EE62</f>
        <v>0</v>
      </c>
      <c r="EF39" s="97">
        <f>Seniori!EF62</f>
        <v>0</v>
      </c>
      <c r="EG39" s="97">
        <f>Seniori!EG62</f>
        <v>0</v>
      </c>
      <c r="EH39" s="97">
        <f>Seniori!EH62</f>
        <v>0</v>
      </c>
      <c r="EI39" s="97">
        <f>Seniori!EI62</f>
        <v>0</v>
      </c>
      <c r="EJ39" s="97">
        <f>Seniori!EJ62</f>
        <v>0</v>
      </c>
      <c r="EK39" s="97">
        <f>Seniori!EK62</f>
        <v>0</v>
      </c>
      <c r="EL39" s="97">
        <f>Seniori!EL62</f>
        <v>0</v>
      </c>
      <c r="EM39" s="97">
        <f>Seniori!EM62</f>
        <v>0</v>
      </c>
      <c r="EN39" s="97">
        <f>Seniori!EN62</f>
        <v>0</v>
      </c>
      <c r="EO39" s="97">
        <f>Seniori!EO62</f>
        <v>0</v>
      </c>
      <c r="EP39" s="97">
        <f>Seniori!EP62</f>
        <v>0</v>
      </c>
      <c r="EQ39" s="97">
        <f>Seniori!EQ62</f>
        <v>0</v>
      </c>
      <c r="ER39" s="97">
        <f>Seniori!ER62</f>
        <v>0</v>
      </c>
      <c r="ES39" s="97">
        <f>Seniori!ES62</f>
        <v>0</v>
      </c>
      <c r="ET39" s="97">
        <f>Seniori!ET62</f>
        <v>0</v>
      </c>
      <c r="EU39" s="97">
        <f>Seniori!EU62</f>
        <v>0</v>
      </c>
      <c r="EV39" s="97">
        <f>Seniori!EV62</f>
        <v>0</v>
      </c>
      <c r="EW39" s="97">
        <f>Seniori!EW62</f>
        <v>0</v>
      </c>
      <c r="EX39" s="97">
        <f>Seniori!EX62</f>
        <v>0</v>
      </c>
      <c r="EY39" s="97">
        <f>Seniori!EY62</f>
        <v>0</v>
      </c>
      <c r="EZ39" s="97">
        <f>Seniori!EZ62</f>
        <v>6</v>
      </c>
      <c r="FA39" s="97"/>
      <c r="FB39" s="97">
        <f>Seniori!FB62</f>
        <v>0</v>
      </c>
      <c r="FC39" s="97">
        <f>Seniori!FC62</f>
        <v>0</v>
      </c>
      <c r="FD39" s="97">
        <f>Seniori!FD62</f>
        <v>0</v>
      </c>
      <c r="FE39" s="97">
        <f>Seniori!FE62</f>
        <v>0</v>
      </c>
      <c r="FF39" s="97">
        <f>Seniori!FF62</f>
        <v>0</v>
      </c>
      <c r="FG39" s="97">
        <f>Seniori!FG62</f>
        <v>0</v>
      </c>
      <c r="FH39" s="97">
        <f>Seniori!FH62</f>
        <v>0</v>
      </c>
      <c r="FI39" s="97">
        <f>Seniori!FI62</f>
        <v>0</v>
      </c>
      <c r="FJ39" s="97">
        <f>Seniori!FJ62</f>
        <v>0</v>
      </c>
      <c r="FK39" s="97">
        <f>Seniori!FK62</f>
        <v>0</v>
      </c>
      <c r="FL39" s="97">
        <f>Seniori!FL62</f>
        <v>0</v>
      </c>
      <c r="FM39" s="97">
        <f>Seniori!FM62</f>
        <v>0</v>
      </c>
      <c r="FN39" s="97">
        <f>Seniori!FN62</f>
        <v>0</v>
      </c>
      <c r="FO39" s="97">
        <f>Seniori!FO62</f>
        <v>0</v>
      </c>
      <c r="FP39" s="97">
        <f>Seniori!FP62</f>
        <v>0</v>
      </c>
      <c r="FQ39" s="97">
        <f>Seniori!FQ62</f>
        <v>0</v>
      </c>
      <c r="FR39" s="97">
        <f>Seniori!FR62</f>
        <v>0</v>
      </c>
      <c r="FS39" s="97">
        <f>Seniori!FS62</f>
        <v>0</v>
      </c>
      <c r="FT39" s="97">
        <f>Seniori!FT62</f>
        <v>0</v>
      </c>
      <c r="FU39" s="97">
        <f>Seniori!FU62</f>
        <v>0</v>
      </c>
      <c r="FV39" s="97">
        <f>Seniori!FV62</f>
        <v>0</v>
      </c>
      <c r="FW39" s="97">
        <f>Seniori!FW62</f>
        <v>0</v>
      </c>
      <c r="FX39" s="97">
        <f>Seniori!FX62</f>
        <v>0</v>
      </c>
      <c r="FY39" s="97">
        <f>Seniori!FY62</f>
        <v>0</v>
      </c>
      <c r="FZ39" s="97">
        <f>Seniori!FZ62</f>
        <v>0</v>
      </c>
      <c r="GA39" s="97">
        <f>Seniori!GA62</f>
        <v>0</v>
      </c>
      <c r="GB39" s="97">
        <f>Seniori!GB62</f>
        <v>0</v>
      </c>
      <c r="GC39" s="97">
        <f>Seniori!GC62</f>
        <v>0</v>
      </c>
      <c r="GD39" s="97">
        <f>Seniori!GD62</f>
        <v>0</v>
      </c>
      <c r="GE39" s="97">
        <f>Seniori!GE62</f>
        <v>0</v>
      </c>
      <c r="GF39" s="97">
        <f>Seniori!GF62</f>
        <v>0</v>
      </c>
      <c r="GG39" s="97">
        <f>Seniori!GG62</f>
        <v>0</v>
      </c>
      <c r="GH39" s="97">
        <f>Seniori!GH62</f>
        <v>0</v>
      </c>
      <c r="GI39" s="97">
        <f>Seniori!GI62</f>
        <v>0</v>
      </c>
      <c r="GJ39" s="97">
        <f>Seniori!GJ62</f>
        <v>0</v>
      </c>
      <c r="GK39" s="97">
        <f>Seniori!GK62</f>
        <v>0</v>
      </c>
      <c r="GL39" s="97">
        <f>Seniori!GL62</f>
        <v>0</v>
      </c>
      <c r="GM39" s="97">
        <f>Seniori!GM62</f>
        <v>0</v>
      </c>
      <c r="GN39" s="97">
        <f>Seniori!GN62</f>
        <v>0</v>
      </c>
      <c r="GO39" s="97">
        <f>Seniori!GO62</f>
        <v>0</v>
      </c>
      <c r="GP39" s="97">
        <f>Seniori!GP62</f>
        <v>0</v>
      </c>
      <c r="GQ39" s="97">
        <f>Seniori!GQ62</f>
        <v>0</v>
      </c>
      <c r="GR39" s="97">
        <f>Seniori!GR62</f>
        <v>0</v>
      </c>
      <c r="GS39" s="97">
        <f>Seniori!GS62</f>
        <v>0</v>
      </c>
      <c r="GT39" s="97">
        <f>Seniori!GT62</f>
        <v>0</v>
      </c>
      <c r="GU39" s="97">
        <f>Seniori!GU62</f>
        <v>0</v>
      </c>
      <c r="GV39" s="97">
        <f>Seniori!GV62</f>
        <v>0</v>
      </c>
      <c r="GW39" s="97">
        <f>Seniori!GW62</f>
        <v>0</v>
      </c>
      <c r="GX39" s="97">
        <f>Seniori!GX62</f>
        <v>0</v>
      </c>
      <c r="GY39" s="97">
        <f>Seniori!GY62</f>
        <v>0</v>
      </c>
      <c r="GZ39" s="97">
        <f>Seniori!GZ62</f>
        <v>0</v>
      </c>
      <c r="HA39" s="97">
        <f>Seniori!HA62</f>
        <v>0</v>
      </c>
      <c r="HB39" s="97">
        <f>Seniori!HB62</f>
        <v>0</v>
      </c>
      <c r="HC39" s="97">
        <f>Seniori!HC62</f>
        <v>0</v>
      </c>
      <c r="HD39" s="97">
        <f>Seniori!HD62</f>
        <v>0</v>
      </c>
      <c r="HE39" s="97">
        <f>Seniori!HE62</f>
        <v>0</v>
      </c>
      <c r="HF39" s="97">
        <f>Seniori!HF62</f>
        <v>0</v>
      </c>
      <c r="HG39" s="97">
        <f>Seniori!HG62</f>
        <v>0</v>
      </c>
      <c r="HH39" s="97">
        <f>Seniori!HH62</f>
        <v>0</v>
      </c>
      <c r="HI39" s="97">
        <f>Seniori!HI62</f>
        <v>0</v>
      </c>
      <c r="HJ39" s="97">
        <f>Seniori!HJ62</f>
        <v>0</v>
      </c>
      <c r="HK39" s="97">
        <f>Seniori!HK62</f>
        <v>0</v>
      </c>
      <c r="HL39" s="97">
        <f>Seniori!HL62</f>
        <v>0</v>
      </c>
      <c r="HM39" s="97">
        <f>Seniori!HM62</f>
        <v>0</v>
      </c>
      <c r="HN39" s="97">
        <f>Seniori!HN62</f>
        <v>0</v>
      </c>
      <c r="HO39" s="97">
        <f>Seniori!HO62</f>
        <v>0</v>
      </c>
      <c r="HP39" s="97">
        <f>Seniori!HP62</f>
        <v>0</v>
      </c>
      <c r="HQ39" s="97">
        <f>Seniori!HQ62</f>
        <v>0</v>
      </c>
      <c r="HR39" s="97">
        <f>Seniori!HR62</f>
        <v>0</v>
      </c>
      <c r="HS39" s="97">
        <f>Seniori!HS62</f>
        <v>0</v>
      </c>
      <c r="HT39" s="97">
        <f>Seniori!HT62</f>
        <v>0</v>
      </c>
      <c r="HU39" s="97">
        <f>Seniori!HU62</f>
        <v>0</v>
      </c>
      <c r="HV39" s="97">
        <f>Seniori!HV62</f>
        <v>0</v>
      </c>
      <c r="HW39" s="97">
        <f>Seniori!HW62</f>
        <v>0</v>
      </c>
      <c r="HX39" s="97">
        <f>Seniori!HX62</f>
        <v>0</v>
      </c>
      <c r="HY39" s="97">
        <f>Seniori!HY62</f>
        <v>0</v>
      </c>
      <c r="HZ39" s="97">
        <f>Seniori!HZ62</f>
        <v>0</v>
      </c>
      <c r="IA39" s="97">
        <f>Seniori!IA62</f>
        <v>0</v>
      </c>
      <c r="IB39" s="97">
        <f>Seniori!IB62</f>
        <v>0</v>
      </c>
      <c r="IC39" s="97">
        <f>Seniori!IC62</f>
        <v>0</v>
      </c>
      <c r="ID39" s="97">
        <f>Seniori!ID62</f>
        <v>0</v>
      </c>
      <c r="IE39" s="97">
        <f>Seniori!IE62</f>
        <v>0</v>
      </c>
      <c r="IF39" s="97">
        <f>Seniori!IF62</f>
        <v>0</v>
      </c>
      <c r="IG39" s="97">
        <f>Seniori!IG62</f>
        <v>0</v>
      </c>
      <c r="IH39" s="97">
        <f>Seniori!IH62</f>
        <v>0</v>
      </c>
      <c r="II39" s="97">
        <f>Seniori!II62</f>
        <v>0</v>
      </c>
      <c r="IJ39" s="97">
        <f>Seniori!IJ62</f>
        <v>0</v>
      </c>
      <c r="IK39" s="97">
        <f>Seniori!IK62</f>
        <v>0</v>
      </c>
      <c r="IL39" s="97">
        <f>Seniori!IL62</f>
        <v>0</v>
      </c>
      <c r="IM39" s="97">
        <f>Seniori!IM62</f>
        <v>0</v>
      </c>
      <c r="IN39" s="97">
        <f>Seniori!IN62</f>
        <v>0</v>
      </c>
      <c r="IO39" s="97">
        <f>Seniori!IO62</f>
        <v>0</v>
      </c>
      <c r="IP39" s="97">
        <f>Seniori!IP62</f>
        <v>0</v>
      </c>
      <c r="IQ39" s="97">
        <f>Seniori!IQ62</f>
        <v>0</v>
      </c>
      <c r="IR39" s="97">
        <f>Seniori!IR62</f>
        <v>0</v>
      </c>
      <c r="IS39" s="97">
        <f>Seniori!IS62</f>
        <v>0</v>
      </c>
      <c r="IT39" s="97">
        <f>Seniori!IT62</f>
        <v>0</v>
      </c>
      <c r="IU39" s="97">
        <f>Seniori!IU62</f>
        <v>0</v>
      </c>
      <c r="IV39" s="97">
        <f>Seniori!IV62</f>
        <v>0</v>
      </c>
      <c r="IW39" s="97">
        <f>Seniori!IW62</f>
        <v>0</v>
      </c>
      <c r="IX39" s="97">
        <f>Seniori!IX62</f>
        <v>0</v>
      </c>
      <c r="IY39" s="97">
        <f>Seniori!IY62</f>
        <v>0</v>
      </c>
      <c r="IZ39" s="97">
        <f>Seniori!IZ62</f>
        <v>0</v>
      </c>
      <c r="JA39" s="97">
        <f>Seniori!JA62</f>
        <v>0</v>
      </c>
      <c r="JB39" s="97">
        <f>Seniori!JB62</f>
        <v>0</v>
      </c>
      <c r="JC39" s="97">
        <f>Seniori!JC62</f>
        <v>0</v>
      </c>
      <c r="JD39" s="97">
        <f>Seniori!JD62</f>
        <v>0</v>
      </c>
      <c r="JE39" s="97">
        <f>Seniori!JE62</f>
        <v>0</v>
      </c>
      <c r="JF39" s="97">
        <f>Seniori!JF62</f>
        <v>0</v>
      </c>
      <c r="JG39" s="97">
        <f>Seniori!JG62</f>
        <v>0</v>
      </c>
      <c r="JH39" s="97">
        <f>Seniori!JH62</f>
        <v>0</v>
      </c>
      <c r="JI39" s="97">
        <f>Seniori!JI62</f>
        <v>0</v>
      </c>
      <c r="JJ39" s="97">
        <f>Seniori!JJ62</f>
        <v>0</v>
      </c>
      <c r="JK39" s="97">
        <f>Seniori!JK62</f>
        <v>0</v>
      </c>
      <c r="JL39" s="97">
        <f>Seniori!JL62</f>
        <v>0</v>
      </c>
      <c r="JM39" s="97">
        <f>Seniori!JM62</f>
        <v>0</v>
      </c>
      <c r="JN39" s="97">
        <f>Seniori!JN62</f>
        <v>0</v>
      </c>
      <c r="JO39" s="97">
        <f>Seniori!JO62</f>
        <v>0</v>
      </c>
      <c r="JP39" s="97">
        <f>Seniori!JP62</f>
        <v>0</v>
      </c>
      <c r="JQ39" s="97">
        <f>Seniori!JQ62</f>
        <v>0</v>
      </c>
      <c r="JR39" s="97">
        <f>Seniori!JR62</f>
        <v>0</v>
      </c>
      <c r="JS39" s="97">
        <f>Seniori!JS62</f>
        <v>0</v>
      </c>
      <c r="JT39" s="97">
        <f>Seniori!JT62</f>
        <v>0</v>
      </c>
      <c r="JU39" s="97">
        <f>Seniori!JU62</f>
        <v>0</v>
      </c>
      <c r="JV39" s="97">
        <f>Seniori!JV62</f>
        <v>0</v>
      </c>
      <c r="JW39" s="97">
        <f>Seniori!JW62</f>
        <v>0</v>
      </c>
      <c r="JX39" s="97">
        <f>Seniori!JX62</f>
        <v>0</v>
      </c>
      <c r="JY39" s="97">
        <f>Seniori!JY62</f>
        <v>0</v>
      </c>
      <c r="JZ39" s="97">
        <f>Seniori!JZ62</f>
        <v>0</v>
      </c>
      <c r="KA39" s="97">
        <f>Seniori!KA62</f>
        <v>0</v>
      </c>
      <c r="KB39" s="97">
        <f>Seniori!KB62</f>
        <v>0</v>
      </c>
      <c r="KC39" s="97">
        <f>Seniori!KC62</f>
        <v>0</v>
      </c>
      <c r="KD39" s="97">
        <f>Seniori!KD62</f>
        <v>0</v>
      </c>
      <c r="KE39" s="97">
        <f>Seniori!KE62</f>
        <v>0</v>
      </c>
      <c r="KF39" s="97">
        <f>Seniori!KF62</f>
        <v>0</v>
      </c>
      <c r="KG39" s="97">
        <f>Seniori!KG62</f>
        <v>0</v>
      </c>
      <c r="KH39" s="97">
        <f>Seniori!KH62</f>
        <v>0</v>
      </c>
      <c r="KI39" s="97">
        <f>Seniori!KI62</f>
        <v>0</v>
      </c>
      <c r="KJ39" s="97">
        <f>Seniori!KJ62</f>
        <v>0</v>
      </c>
      <c r="KK39" s="97">
        <f>Seniori!KK62</f>
        <v>0</v>
      </c>
      <c r="KL39" s="97">
        <f>Seniori!KL62</f>
        <v>0</v>
      </c>
      <c r="KM39" s="97">
        <f>Seniori!KM62</f>
        <v>0</v>
      </c>
      <c r="KN39" s="97">
        <f>Seniori!KN62</f>
        <v>0</v>
      </c>
      <c r="KO39" s="97">
        <f>Seniori!KO62</f>
        <v>0</v>
      </c>
      <c r="KP39" s="97">
        <f>Seniori!KP62</f>
        <v>0</v>
      </c>
      <c r="KQ39" s="97">
        <f>Seniori!KQ62</f>
        <v>0</v>
      </c>
      <c r="KR39" s="97">
        <f>Seniori!KR62</f>
        <v>0</v>
      </c>
      <c r="KS39" s="97">
        <f>Seniori!KS62</f>
        <v>0</v>
      </c>
      <c r="KT39" s="97">
        <f>Seniori!KT62</f>
        <v>0</v>
      </c>
      <c r="KU39" s="97">
        <f>Seniori!KU62</f>
        <v>0</v>
      </c>
      <c r="KV39" s="97">
        <f>Seniori!KV62</f>
        <v>0</v>
      </c>
      <c r="KW39" s="97">
        <f>Seniori!KW62</f>
        <v>0</v>
      </c>
      <c r="KX39" s="97">
        <f>Seniori!KX62</f>
        <v>0</v>
      </c>
      <c r="KY39" s="97">
        <f>Seniori!KY62</f>
        <v>0</v>
      </c>
      <c r="KZ39" s="97">
        <f>Seniori!KZ62</f>
        <v>0</v>
      </c>
      <c r="LA39" s="97">
        <f>Seniori!LA62</f>
        <v>0</v>
      </c>
      <c r="LB39" s="97">
        <f>Seniori!LB62</f>
        <v>0</v>
      </c>
      <c r="LC39" s="97">
        <f>Seniori!LC62</f>
        <v>0</v>
      </c>
      <c r="LD39" s="97">
        <f>Seniori!LD62</f>
        <v>0</v>
      </c>
      <c r="LE39" s="97">
        <f>Seniori!LE62</f>
        <v>0</v>
      </c>
      <c r="LF39" s="97">
        <f>Seniori!LF62</f>
        <v>0</v>
      </c>
      <c r="LG39" s="97">
        <f>Seniori!LG62</f>
        <v>0</v>
      </c>
      <c r="LH39" s="97">
        <f>Seniori!LH62</f>
        <v>0</v>
      </c>
      <c r="LI39" s="97">
        <f>Seniori!LI62</f>
        <v>0</v>
      </c>
      <c r="LJ39" s="97">
        <f>Seniori!LJ62</f>
        <v>0</v>
      </c>
      <c r="LK39" s="97">
        <f>Seniori!LK62</f>
        <v>0</v>
      </c>
      <c r="LL39" s="97">
        <f>Seniori!LL62</f>
        <v>0</v>
      </c>
      <c r="LM39" s="97">
        <f>Seniori!LM62</f>
        <v>0</v>
      </c>
      <c r="LN39" s="97">
        <f>Seniori!LN62</f>
        <v>0</v>
      </c>
      <c r="LO39" s="97">
        <f>Seniori!LO62</f>
        <v>0</v>
      </c>
      <c r="LP39" s="97">
        <f>Seniori!LP62</f>
        <v>0</v>
      </c>
      <c r="LQ39" s="97">
        <f>Seniori!LQ62</f>
        <v>0</v>
      </c>
      <c r="LR39" s="97">
        <f>Seniori!LR62</f>
        <v>0</v>
      </c>
      <c r="LS39" s="97">
        <f>Seniori!LS62</f>
        <v>0</v>
      </c>
      <c r="LT39" s="97">
        <f>Seniori!LT62</f>
        <v>0</v>
      </c>
      <c r="LU39" s="97">
        <f>Seniori!LU62</f>
        <v>0</v>
      </c>
      <c r="LV39" s="97">
        <f>Seniori!LV62</f>
        <v>0</v>
      </c>
      <c r="LW39" s="97">
        <f>Seniori!LW62</f>
        <v>0</v>
      </c>
      <c r="LX39" s="97">
        <f>Seniori!LX62</f>
        <v>0</v>
      </c>
      <c r="LY39" s="97">
        <f>Seniori!LY62</f>
        <v>0</v>
      </c>
      <c r="LZ39" s="97">
        <f>Seniori!LZ62</f>
        <v>0</v>
      </c>
      <c r="MA39" s="97">
        <f>Seniori!MA62</f>
        <v>0</v>
      </c>
      <c r="MB39" s="97">
        <f>Seniori!MB62</f>
        <v>0</v>
      </c>
      <c r="MC39" s="97">
        <f>Seniori!MC62</f>
        <v>0</v>
      </c>
      <c r="MD39" s="97">
        <f>Seniori!MD62</f>
        <v>0</v>
      </c>
      <c r="ME39" s="97">
        <f>Seniori!ME62</f>
        <v>0</v>
      </c>
      <c r="MF39" s="97">
        <f>Seniori!MF62</f>
        <v>0</v>
      </c>
      <c r="MG39" s="97">
        <f>Seniori!MG62</f>
        <v>0</v>
      </c>
      <c r="MH39" s="97">
        <f>Seniori!MH62</f>
        <v>0</v>
      </c>
      <c r="MI39" s="97">
        <f>Seniori!MI62</f>
        <v>0</v>
      </c>
      <c r="MJ39" s="97">
        <f>Seniori!MJ62</f>
        <v>0</v>
      </c>
      <c r="MK39" s="97">
        <f>Seniori!MK62</f>
        <v>0</v>
      </c>
      <c r="ML39" s="97">
        <f>Seniori!ML62</f>
        <v>0</v>
      </c>
      <c r="MM39" s="97">
        <f>Seniori!MM62</f>
        <v>0</v>
      </c>
      <c r="MN39" s="97">
        <f>Seniori!MN62</f>
        <v>0</v>
      </c>
      <c r="MO39" s="97">
        <f>Seniori!MO62</f>
        <v>0</v>
      </c>
      <c r="MP39" s="97">
        <f>Seniori!MP62</f>
        <v>0</v>
      </c>
      <c r="MQ39" s="97">
        <f>Seniori!MQ62</f>
        <v>0</v>
      </c>
      <c r="MR39" s="97">
        <f>Seniori!MR62</f>
        <v>0</v>
      </c>
      <c r="MS39" s="97">
        <f>Seniori!MS62</f>
        <v>0</v>
      </c>
      <c r="MT39" s="97">
        <f>Seniori!MT62</f>
        <v>0</v>
      </c>
      <c r="MU39" s="97">
        <f>Seniori!MU62</f>
        <v>0</v>
      </c>
      <c r="MV39" s="97">
        <f>Seniori!MV62</f>
        <v>0</v>
      </c>
      <c r="MW39" s="97">
        <f>Seniori!MW62</f>
        <v>0</v>
      </c>
      <c r="MX39" s="97">
        <f>Seniori!MX62</f>
        <v>0</v>
      </c>
      <c r="MY39" s="97">
        <f>Seniori!MY62</f>
        <v>0</v>
      </c>
      <c r="MZ39" s="97">
        <f>Seniori!MZ62</f>
        <v>0</v>
      </c>
      <c r="NA39" s="97">
        <f>Seniori!NA62</f>
        <v>0</v>
      </c>
      <c r="NB39" s="97">
        <f>Seniori!NB62</f>
        <v>0</v>
      </c>
      <c r="NC39" s="97">
        <f>Seniori!NC62</f>
        <v>0</v>
      </c>
      <c r="ND39" s="97">
        <f>Seniori!ND62</f>
        <v>0</v>
      </c>
      <c r="NE39" s="97">
        <f>Seniori!NE62</f>
        <v>0</v>
      </c>
      <c r="NF39" s="97">
        <f>Seniori!NF62</f>
        <v>0</v>
      </c>
      <c r="NG39" s="97">
        <f>Seniori!NG62</f>
        <v>0</v>
      </c>
      <c r="NH39" s="97">
        <f>Seniori!NH62</f>
        <v>0</v>
      </c>
      <c r="NI39" s="97">
        <f>Seniori!NI62</f>
        <v>0</v>
      </c>
      <c r="NJ39" s="97">
        <f>Seniori!NJ62</f>
        <v>0</v>
      </c>
      <c r="NK39" s="97">
        <f>Seniori!NK62</f>
        <v>0</v>
      </c>
      <c r="NL39" s="97">
        <f>Seniori!NL62</f>
        <v>0</v>
      </c>
      <c r="NM39" s="97">
        <f>Seniori!NM62</f>
        <v>0</v>
      </c>
      <c r="NN39" s="97">
        <f>Seniori!NN62</f>
        <v>0</v>
      </c>
      <c r="NO39" s="97">
        <f>Seniori!NO62</f>
        <v>0</v>
      </c>
      <c r="NP39" s="97">
        <f>Seniori!NP62</f>
        <v>0</v>
      </c>
      <c r="NQ39" s="97">
        <f>Seniori!NQ62</f>
        <v>0</v>
      </c>
      <c r="NR39" s="97">
        <f>Seniori!NR62</f>
        <v>0</v>
      </c>
      <c r="NS39" s="97">
        <f>Seniori!NS62</f>
        <v>0</v>
      </c>
      <c r="NT39" s="97">
        <f>Seniori!NT62</f>
        <v>0</v>
      </c>
      <c r="NU39" s="97">
        <f>Seniori!NU62</f>
        <v>0</v>
      </c>
      <c r="NV39" s="97">
        <f>Seniori!NV62</f>
        <v>0</v>
      </c>
      <c r="NW39" s="97">
        <f>Seniori!NW62</f>
        <v>0</v>
      </c>
      <c r="NX39" s="97">
        <f>Seniori!NX62</f>
        <v>0</v>
      </c>
      <c r="NY39" s="97">
        <f>Seniori!NY62</f>
        <v>0</v>
      </c>
      <c r="NZ39" s="97">
        <f>Seniori!NZ62</f>
        <v>0</v>
      </c>
      <c r="OA39" s="97">
        <f>Seniori!OA62</f>
        <v>0</v>
      </c>
      <c r="OB39" s="97">
        <f>Seniori!OB62</f>
        <v>0</v>
      </c>
      <c r="OC39" s="97">
        <f>Seniori!OC62</f>
        <v>0</v>
      </c>
      <c r="OD39" s="97">
        <f>Seniori!OD62</f>
        <v>0</v>
      </c>
      <c r="OE39" s="97">
        <f>Seniori!OE62</f>
        <v>0</v>
      </c>
      <c r="OF39" s="97">
        <f>Seniori!OF62</f>
        <v>0</v>
      </c>
      <c r="OG39" s="97">
        <f>Seniori!OG62</f>
        <v>0</v>
      </c>
      <c r="OH39" s="97">
        <f>Seniori!OH62</f>
        <v>0</v>
      </c>
      <c r="OI39" s="97">
        <f>Seniori!OI62</f>
        <v>0</v>
      </c>
      <c r="OJ39" s="97">
        <f>Seniori!OJ62</f>
        <v>0</v>
      </c>
      <c r="OK39" s="97">
        <f>Seniori!OK62</f>
        <v>0</v>
      </c>
      <c r="OL39" s="97">
        <f>Seniori!OL62</f>
        <v>0</v>
      </c>
      <c r="OM39" s="97">
        <f>Seniori!OM62</f>
        <v>0</v>
      </c>
      <c r="ON39" s="97">
        <f>Seniori!ON62</f>
        <v>0</v>
      </c>
      <c r="OO39" s="97">
        <f>Seniori!OO62</f>
        <v>0</v>
      </c>
      <c r="OP39" s="97">
        <f>Seniori!OP62</f>
        <v>0</v>
      </c>
      <c r="OQ39" s="97">
        <f>Seniori!OQ62</f>
        <v>0</v>
      </c>
      <c r="OR39" s="97">
        <f>Seniori!OR62</f>
        <v>0</v>
      </c>
      <c r="OS39" s="97">
        <f>Seniori!OS62</f>
        <v>0</v>
      </c>
      <c r="OT39" s="97">
        <f>Seniori!OT62</f>
        <v>0</v>
      </c>
      <c r="OU39" s="97">
        <f>Seniori!OU62</f>
        <v>0</v>
      </c>
      <c r="OV39" s="97">
        <f>Seniori!OV62</f>
        <v>0</v>
      </c>
      <c r="OW39" s="97">
        <f>Seniori!OW62</f>
        <v>0</v>
      </c>
      <c r="OX39" s="97">
        <f>Seniori!OX62</f>
        <v>0</v>
      </c>
      <c r="OY39" s="97">
        <f>Seniori!OY62</f>
        <v>0</v>
      </c>
      <c r="OZ39" s="97">
        <f>Seniori!OZ62</f>
        <v>0</v>
      </c>
      <c r="PA39" s="97">
        <f>Seniori!PA62</f>
        <v>0</v>
      </c>
      <c r="PB39" s="97">
        <f>Seniori!PB62</f>
        <v>0</v>
      </c>
      <c r="PC39" s="97">
        <f>Seniori!PC62</f>
        <v>0</v>
      </c>
      <c r="PD39" s="97">
        <f>Seniori!PD62</f>
        <v>0</v>
      </c>
      <c r="PE39" s="97">
        <f>Seniori!PE62</f>
        <v>0</v>
      </c>
      <c r="PF39" s="97">
        <f>Seniori!PF62</f>
        <v>0</v>
      </c>
      <c r="PG39" s="97">
        <f>Seniori!PG62</f>
        <v>0</v>
      </c>
      <c r="PH39" s="97">
        <f>Seniori!PH62</f>
        <v>0</v>
      </c>
      <c r="PI39" s="97">
        <f>Seniori!PI62</f>
        <v>0</v>
      </c>
      <c r="PJ39" s="97">
        <f>Seniori!PJ62</f>
        <v>0</v>
      </c>
      <c r="PK39" s="97">
        <f>Seniori!PK62</f>
        <v>0</v>
      </c>
      <c r="PL39" s="97">
        <f>Seniori!PL62</f>
        <v>0</v>
      </c>
      <c r="PM39" s="97">
        <f>Seniori!PM62</f>
        <v>0</v>
      </c>
      <c r="PN39" s="97">
        <f>Seniori!PN62</f>
        <v>0</v>
      </c>
      <c r="PO39" s="97">
        <f>Seniori!PO62</f>
        <v>0</v>
      </c>
      <c r="PP39" s="97">
        <f>Seniori!PP62</f>
        <v>0</v>
      </c>
      <c r="PQ39" s="97">
        <f>Seniori!PQ62</f>
        <v>0</v>
      </c>
      <c r="PR39" s="97">
        <f>Seniori!PR62</f>
        <v>0</v>
      </c>
      <c r="PS39" s="97">
        <f>Seniori!PS62</f>
        <v>0</v>
      </c>
      <c r="PT39" s="97">
        <f>Seniori!PT62</f>
        <v>0</v>
      </c>
      <c r="PU39" s="97">
        <f>Seniori!PU62</f>
        <v>0</v>
      </c>
      <c r="PV39" s="97">
        <f>Seniori!PV62</f>
        <v>0</v>
      </c>
      <c r="PW39" s="97">
        <f>Seniori!PW62</f>
        <v>0</v>
      </c>
      <c r="PX39" s="97">
        <f>Seniori!PX62</f>
        <v>0</v>
      </c>
      <c r="PY39" s="97">
        <f>Seniori!PY62</f>
        <v>0</v>
      </c>
      <c r="PZ39" s="97">
        <f>Seniori!PZ62</f>
        <v>0</v>
      </c>
      <c r="QA39" s="97">
        <f>Seniori!QA62</f>
        <v>0</v>
      </c>
      <c r="QB39" s="97">
        <f>Seniori!QB62</f>
        <v>0</v>
      </c>
      <c r="QC39" s="97">
        <f>Seniori!QC62</f>
        <v>0</v>
      </c>
      <c r="QD39" s="97">
        <f>Seniori!QD62</f>
        <v>0</v>
      </c>
      <c r="QE39" s="97">
        <f>Seniori!QE62</f>
        <v>0</v>
      </c>
      <c r="QF39" s="97">
        <f>Seniori!QF62</f>
        <v>0</v>
      </c>
      <c r="QG39" s="97">
        <f>Seniori!QG62</f>
        <v>0</v>
      </c>
      <c r="QH39" s="97">
        <f>Seniori!QH62</f>
        <v>0</v>
      </c>
      <c r="QI39" s="97">
        <f>Seniori!QI62</f>
        <v>0</v>
      </c>
      <c r="QJ39" s="97">
        <f>Seniori!QJ62</f>
        <v>0</v>
      </c>
      <c r="QK39" s="97">
        <f>Seniori!QK62</f>
        <v>0</v>
      </c>
      <c r="QL39" s="97">
        <f>Seniori!QL62</f>
        <v>0</v>
      </c>
      <c r="QM39" s="97">
        <f>Seniori!QM62</f>
        <v>0</v>
      </c>
      <c r="QN39" s="97">
        <f>Seniori!QN62</f>
        <v>0</v>
      </c>
      <c r="QO39" s="97">
        <f>Seniori!QO62</f>
        <v>0</v>
      </c>
      <c r="QP39" s="97">
        <f>Seniori!QP62</f>
        <v>0</v>
      </c>
      <c r="QQ39" s="97">
        <f>Seniori!QQ62</f>
        <v>0</v>
      </c>
      <c r="QR39" s="97">
        <f>Seniori!QR62</f>
        <v>0</v>
      </c>
      <c r="QS39" s="97">
        <f>Seniori!QS62</f>
        <v>0</v>
      </c>
      <c r="QT39" s="97">
        <f>Seniori!QT62</f>
        <v>0</v>
      </c>
      <c r="QU39" s="97">
        <f>Seniori!QU62</f>
        <v>0</v>
      </c>
      <c r="QV39" s="97">
        <f>Seniori!QV62</f>
        <v>0</v>
      </c>
      <c r="QW39" s="97">
        <f>Seniori!QW62</f>
        <v>0</v>
      </c>
      <c r="QX39" s="97">
        <f>Seniori!QX62</f>
        <v>0</v>
      </c>
      <c r="QY39" s="97">
        <f>Seniori!QY62</f>
        <v>0</v>
      </c>
      <c r="QZ39" s="97">
        <f>Seniori!QZ62</f>
        <v>0</v>
      </c>
      <c r="RA39" s="97">
        <f>Seniori!RA62</f>
        <v>0</v>
      </c>
      <c r="RB39" s="97">
        <f>Seniori!RB62</f>
        <v>0</v>
      </c>
      <c r="RC39" s="97">
        <f>Seniori!RC62</f>
        <v>0</v>
      </c>
      <c r="RD39" s="97">
        <f>Seniori!RD62</f>
        <v>0</v>
      </c>
      <c r="RE39" s="97">
        <f>Seniori!RE62</f>
        <v>0</v>
      </c>
      <c r="RF39" s="97">
        <f>Seniori!RF62</f>
        <v>0</v>
      </c>
      <c r="RG39" s="97">
        <f>Seniori!RG62</f>
        <v>0</v>
      </c>
      <c r="RH39" s="97">
        <f>Seniori!RH62</f>
        <v>0</v>
      </c>
      <c r="RI39" s="97">
        <f>Seniori!RI62</f>
        <v>0</v>
      </c>
      <c r="RJ39" s="97">
        <f>Seniori!RJ62</f>
        <v>0</v>
      </c>
      <c r="RK39" s="97">
        <f>Seniori!RK62</f>
        <v>0</v>
      </c>
      <c r="RL39" s="97">
        <f>Seniori!RL62</f>
        <v>0</v>
      </c>
      <c r="RM39" s="97">
        <f>Seniori!RM62</f>
        <v>0</v>
      </c>
      <c r="RN39" s="97">
        <f>Seniori!RN62</f>
        <v>0</v>
      </c>
      <c r="RO39" s="97">
        <f>Seniori!RO62</f>
        <v>0</v>
      </c>
      <c r="RP39" s="97">
        <f>Seniori!RP62</f>
        <v>0</v>
      </c>
      <c r="RQ39" s="97">
        <f>Seniori!RQ62</f>
        <v>0</v>
      </c>
      <c r="RR39" s="97">
        <f>Seniori!RR62</f>
        <v>0</v>
      </c>
      <c r="RS39" s="97">
        <f>Seniori!RS62</f>
        <v>0</v>
      </c>
      <c r="RT39" s="97">
        <f>Seniori!RT62</f>
        <v>0</v>
      </c>
      <c r="RU39" s="97">
        <f>Seniori!RU62</f>
        <v>0</v>
      </c>
      <c r="RV39" s="97">
        <f>Seniori!RV62</f>
        <v>0</v>
      </c>
      <c r="RW39" s="97">
        <f>Seniori!RW62</f>
        <v>0</v>
      </c>
      <c r="RX39" s="97">
        <f>Seniori!RX62</f>
        <v>0</v>
      </c>
      <c r="RY39" s="97">
        <f>Seniori!RY62</f>
        <v>0</v>
      </c>
      <c r="RZ39" s="97">
        <f>Seniori!RZ62</f>
        <v>0</v>
      </c>
      <c r="SA39" s="97">
        <f>Seniori!SA62</f>
        <v>0</v>
      </c>
      <c r="SB39" s="97">
        <f>Seniori!SB62</f>
        <v>0</v>
      </c>
      <c r="SC39" s="97">
        <f>Seniori!SC62</f>
        <v>0</v>
      </c>
      <c r="SD39" s="97">
        <f>Seniori!SD62</f>
        <v>0</v>
      </c>
      <c r="SE39" s="97">
        <f>Seniori!SE62</f>
        <v>0</v>
      </c>
      <c r="SF39" s="97">
        <f>Seniori!SF62</f>
        <v>0</v>
      </c>
      <c r="SG39" s="97">
        <f>Seniori!SG62</f>
        <v>0</v>
      </c>
      <c r="SH39" s="97">
        <f>Seniori!SH62</f>
        <v>0</v>
      </c>
      <c r="SI39" s="97">
        <f>Seniori!SI62</f>
        <v>0</v>
      </c>
      <c r="SJ39" s="97">
        <f>Seniori!SJ62</f>
        <v>0</v>
      </c>
      <c r="SK39" s="97">
        <f>Seniori!SK62</f>
        <v>0</v>
      </c>
      <c r="SL39" s="97">
        <f>Seniori!SL62</f>
        <v>0</v>
      </c>
      <c r="SM39" s="97">
        <f>Seniori!SM62</f>
        <v>0</v>
      </c>
      <c r="SN39" s="97">
        <f>Seniori!SN62</f>
        <v>0</v>
      </c>
      <c r="SO39" s="97">
        <f>Seniori!SO62</f>
        <v>0</v>
      </c>
      <c r="SP39" s="97">
        <f>Seniori!SP62</f>
        <v>0</v>
      </c>
      <c r="SQ39" s="97">
        <f>Seniori!SQ62</f>
        <v>0</v>
      </c>
      <c r="SR39" s="97">
        <f>Seniori!SR62</f>
        <v>0</v>
      </c>
      <c r="SS39" s="97">
        <f>Seniori!SS62</f>
        <v>0</v>
      </c>
      <c r="ST39" s="97">
        <f>Seniori!ST62</f>
        <v>0</v>
      </c>
      <c r="SU39" s="97">
        <f>Seniori!SU62</f>
        <v>0</v>
      </c>
      <c r="SV39" s="97">
        <f>Seniori!SV62</f>
        <v>0</v>
      </c>
      <c r="SW39" s="97">
        <f>Seniori!SW62</f>
        <v>0</v>
      </c>
      <c r="SX39" s="97">
        <f>Seniori!SX62</f>
        <v>0</v>
      </c>
      <c r="SY39" s="97">
        <f>Seniori!SY62</f>
        <v>0</v>
      </c>
      <c r="SZ39" s="97">
        <f>Seniori!SZ62</f>
        <v>0</v>
      </c>
      <c r="TA39" s="97">
        <f>Seniori!TA62</f>
        <v>0</v>
      </c>
      <c r="TB39" s="97">
        <f>Seniori!TB62</f>
        <v>0</v>
      </c>
    </row>
    <row r="40" spans="1:522" s="10" customFormat="1" ht="18" customHeight="1" x14ac:dyDescent="0.2">
      <c r="A40" s="12"/>
      <c r="B40" s="11" t="s">
        <v>718</v>
      </c>
      <c r="C40" s="1">
        <v>13266</v>
      </c>
      <c r="D40" s="1">
        <v>2021</v>
      </c>
      <c r="E40" s="59" t="s">
        <v>396</v>
      </c>
      <c r="F40" s="1">
        <v>10270</v>
      </c>
      <c r="G40" s="9" t="s">
        <v>99</v>
      </c>
      <c r="H40" s="4" t="s">
        <v>59</v>
      </c>
      <c r="I40" s="1">
        <f>SUM(K40:TB40)</f>
        <v>6</v>
      </c>
      <c r="J40" s="12">
        <f>Tabuľka311[[#This Row],[Stĺpec9]]</f>
        <v>6</v>
      </c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  <c r="AA40" s="97"/>
      <c r="AB40" s="97"/>
      <c r="AC40" s="97"/>
      <c r="AD40" s="97"/>
      <c r="AE40" s="97"/>
      <c r="AF40" s="97"/>
      <c r="AG40" s="97"/>
      <c r="AH40" s="97"/>
      <c r="AI40" s="97"/>
      <c r="AJ40" s="97"/>
      <c r="AK40" s="97"/>
      <c r="AL40" s="97"/>
      <c r="AM40" s="97"/>
      <c r="AN40" s="97"/>
      <c r="AO40" s="97"/>
      <c r="AP40" s="97"/>
      <c r="AQ40" s="97"/>
      <c r="AR40" s="97"/>
      <c r="AS40" s="97"/>
      <c r="AT40" s="97"/>
      <c r="AU40" s="97"/>
      <c r="AV40" s="97"/>
      <c r="AW40" s="97"/>
      <c r="AX40" s="97"/>
      <c r="AY40" s="97"/>
      <c r="AZ40" s="97"/>
      <c r="BA40" s="97"/>
      <c r="BB40" s="97"/>
      <c r="BC40" s="97"/>
      <c r="BD40" s="97"/>
      <c r="BE40" s="97"/>
      <c r="BF40" s="97"/>
      <c r="BG40" s="97"/>
      <c r="BH40" s="97"/>
      <c r="BI40" s="97"/>
      <c r="BJ40" s="97"/>
      <c r="BK40" s="97"/>
      <c r="BL40" s="97"/>
      <c r="BM40" s="97"/>
      <c r="BN40" s="97"/>
      <c r="BO40" s="97"/>
      <c r="BP40" s="97"/>
      <c r="BQ40" s="97"/>
      <c r="BR40" s="97"/>
      <c r="BS40" s="97"/>
      <c r="BT40" s="97"/>
      <c r="BU40" s="97"/>
      <c r="BV40" s="97"/>
      <c r="BW40" s="97"/>
      <c r="BX40" s="97"/>
      <c r="BY40" s="97"/>
      <c r="BZ40" s="97"/>
      <c r="CA40" s="97"/>
      <c r="CB40" s="97"/>
      <c r="CC40" s="97"/>
      <c r="CD40" s="97"/>
      <c r="CE40" s="97"/>
      <c r="CF40" s="97"/>
      <c r="CG40" s="97"/>
      <c r="CH40" s="97"/>
      <c r="CI40" s="97"/>
      <c r="CJ40" s="97"/>
      <c r="CK40" s="97"/>
      <c r="CL40" s="97"/>
      <c r="CM40" s="97"/>
      <c r="CN40" s="97"/>
      <c r="CO40" s="97"/>
      <c r="CP40" s="97"/>
      <c r="CQ40" s="97"/>
      <c r="CR40" s="97"/>
      <c r="CS40" s="97"/>
      <c r="CT40" s="97"/>
      <c r="CU40" s="97"/>
      <c r="CV40" s="97"/>
      <c r="CW40" s="97"/>
      <c r="CX40" s="97"/>
      <c r="CY40" s="97"/>
      <c r="CZ40" s="97"/>
      <c r="DA40" s="97"/>
      <c r="DB40" s="97"/>
      <c r="DC40" s="97"/>
      <c r="DD40" s="97"/>
      <c r="DE40" s="97"/>
      <c r="DF40" s="97"/>
      <c r="DG40" s="97"/>
      <c r="DH40" s="97"/>
      <c r="DI40" s="97"/>
      <c r="DJ40" s="97"/>
      <c r="DK40" s="97"/>
      <c r="DL40" s="97"/>
      <c r="DM40" s="97"/>
      <c r="DN40" s="97"/>
      <c r="DO40" s="97"/>
      <c r="DP40" s="97"/>
      <c r="DQ40" s="97"/>
      <c r="DR40" s="97"/>
      <c r="DS40" s="97"/>
      <c r="DT40" s="97"/>
      <c r="DU40" s="97"/>
      <c r="DV40" s="97"/>
      <c r="DW40" s="97"/>
      <c r="DX40" s="97"/>
      <c r="DY40" s="97"/>
      <c r="DZ40" s="97"/>
      <c r="EA40" s="97"/>
      <c r="EB40" s="97"/>
      <c r="EC40" s="97"/>
      <c r="ED40" s="97"/>
      <c r="EE40" s="97"/>
      <c r="EF40" s="97"/>
      <c r="EG40" s="97"/>
      <c r="EH40" s="97"/>
      <c r="EI40" s="97"/>
      <c r="EJ40" s="97"/>
      <c r="EK40" s="97"/>
      <c r="EL40" s="97"/>
      <c r="EM40" s="97"/>
      <c r="EN40" s="97"/>
      <c r="EO40" s="97"/>
      <c r="EP40" s="97"/>
      <c r="EQ40" s="97"/>
      <c r="ER40" s="97"/>
      <c r="ES40" s="97"/>
      <c r="ET40" s="97"/>
      <c r="EU40" s="97"/>
      <c r="EV40" s="97"/>
      <c r="EW40" s="97"/>
      <c r="EX40" s="97"/>
      <c r="EY40" s="97"/>
      <c r="EZ40" s="97"/>
      <c r="FA40" s="97"/>
      <c r="FB40" s="97"/>
      <c r="FC40" s="97"/>
      <c r="FD40" s="97"/>
      <c r="FE40" s="97"/>
      <c r="FF40" s="97"/>
      <c r="FG40" s="97"/>
      <c r="FH40" s="97"/>
      <c r="FI40" s="97"/>
      <c r="FJ40" s="97"/>
      <c r="FK40" s="97"/>
      <c r="FL40" s="97"/>
      <c r="FM40" s="97"/>
      <c r="FN40" s="97"/>
      <c r="FO40" s="97"/>
      <c r="FP40" s="97"/>
      <c r="FQ40" s="97"/>
      <c r="FR40" s="97"/>
      <c r="FS40" s="97"/>
      <c r="FT40" s="97"/>
      <c r="FU40" s="97"/>
      <c r="FV40" s="97"/>
      <c r="FW40" s="97"/>
      <c r="FX40" s="97"/>
      <c r="FY40" s="97"/>
      <c r="FZ40" s="97"/>
      <c r="GA40" s="97"/>
      <c r="GB40" s="97"/>
      <c r="GC40" s="97"/>
      <c r="GD40" s="97"/>
      <c r="GE40" s="97"/>
      <c r="GF40" s="97"/>
      <c r="GG40" s="97"/>
      <c r="GH40" s="97"/>
      <c r="GI40" s="97"/>
      <c r="GJ40" s="97"/>
      <c r="GK40" s="97"/>
      <c r="GL40" s="97"/>
      <c r="GM40" s="97"/>
      <c r="GN40" s="97"/>
      <c r="GO40" s="97"/>
      <c r="GP40" s="97"/>
      <c r="GQ40" s="97"/>
      <c r="GR40" s="97"/>
      <c r="GS40" s="97"/>
      <c r="GT40" s="97"/>
      <c r="GU40" s="97"/>
      <c r="GV40" s="97"/>
      <c r="GW40" s="97"/>
      <c r="GX40" s="97"/>
      <c r="GY40" s="97"/>
      <c r="GZ40" s="97"/>
      <c r="HA40" s="97"/>
      <c r="HB40" s="97"/>
      <c r="HC40" s="97"/>
      <c r="HD40" s="97"/>
      <c r="HE40" s="97"/>
      <c r="HF40" s="97"/>
      <c r="HG40" s="97"/>
      <c r="HH40" s="97"/>
      <c r="HI40" s="97"/>
      <c r="HJ40" s="97">
        <v>3</v>
      </c>
      <c r="HK40" s="97"/>
      <c r="HL40" s="97"/>
      <c r="HM40" s="97"/>
      <c r="HN40" s="97"/>
      <c r="HO40" s="97"/>
      <c r="HP40" s="97"/>
      <c r="HQ40" s="97"/>
      <c r="HR40" s="97"/>
      <c r="HS40" s="97"/>
      <c r="HT40" s="97">
        <v>3</v>
      </c>
      <c r="HU40" s="97"/>
      <c r="HV40" s="97"/>
      <c r="HW40" s="97"/>
      <c r="HX40" s="97"/>
      <c r="HY40" s="97"/>
      <c r="HZ40" s="97"/>
      <c r="IA40" s="97"/>
      <c r="IB40" s="97"/>
      <c r="IC40" s="97"/>
      <c r="ID40" s="97"/>
      <c r="IE40" s="97"/>
      <c r="IF40" s="97"/>
      <c r="IG40" s="97"/>
      <c r="IH40" s="97"/>
      <c r="II40" s="97"/>
      <c r="IJ40" s="97"/>
      <c r="IK40" s="97"/>
      <c r="IL40" s="97"/>
      <c r="IM40" s="97"/>
      <c r="IN40" s="97"/>
      <c r="IO40" s="97"/>
      <c r="IP40" s="97"/>
      <c r="IQ40" s="97"/>
      <c r="IR40" s="97"/>
      <c r="IS40" s="97"/>
      <c r="IT40" s="97"/>
      <c r="IU40" s="97"/>
      <c r="IV40" s="97"/>
      <c r="IW40" s="97"/>
      <c r="IX40" s="97"/>
      <c r="IY40" s="97"/>
      <c r="IZ40" s="97"/>
      <c r="JA40" s="97"/>
      <c r="JB40" s="97"/>
      <c r="JC40" s="97"/>
      <c r="JD40" s="97"/>
      <c r="JE40" s="97"/>
      <c r="JF40" s="97"/>
      <c r="JG40" s="97"/>
      <c r="JH40" s="97"/>
      <c r="JI40" s="97"/>
      <c r="JJ40" s="97"/>
      <c r="JK40" s="97"/>
      <c r="JL40" s="97"/>
      <c r="JM40" s="97"/>
      <c r="JN40" s="97"/>
      <c r="JO40" s="97"/>
      <c r="JP40" s="97"/>
      <c r="JQ40" s="97"/>
      <c r="JR40" s="97"/>
      <c r="JS40" s="97"/>
      <c r="JT40" s="97"/>
      <c r="JU40" s="97"/>
      <c r="JV40" s="97"/>
      <c r="JW40" s="97"/>
      <c r="JX40" s="97"/>
      <c r="JY40" s="97"/>
      <c r="JZ40" s="97"/>
      <c r="KA40" s="97"/>
      <c r="KB40" s="97"/>
      <c r="KC40" s="97"/>
      <c r="KD40" s="97"/>
      <c r="KE40" s="97"/>
      <c r="KF40" s="97"/>
      <c r="KG40" s="97"/>
      <c r="KH40" s="97"/>
      <c r="KI40" s="97"/>
      <c r="KJ40" s="97"/>
      <c r="KK40" s="97"/>
      <c r="KL40" s="97"/>
      <c r="KM40" s="97"/>
      <c r="KN40" s="97"/>
      <c r="KO40" s="97"/>
      <c r="KP40" s="97"/>
      <c r="KQ40" s="97"/>
      <c r="KR40" s="97"/>
      <c r="KS40" s="97"/>
      <c r="KT40" s="97"/>
      <c r="KU40" s="97"/>
      <c r="KV40" s="97"/>
      <c r="KW40" s="97"/>
      <c r="KX40" s="97"/>
      <c r="KY40" s="97"/>
      <c r="KZ40" s="97"/>
      <c r="LA40" s="97"/>
      <c r="LB40" s="97"/>
      <c r="LC40" s="97"/>
      <c r="LD40" s="97"/>
      <c r="LE40" s="97"/>
      <c r="LF40" s="97"/>
      <c r="LG40" s="97"/>
      <c r="LH40" s="97"/>
      <c r="LI40" s="97"/>
      <c r="LJ40" s="97"/>
      <c r="LK40" s="97"/>
      <c r="LL40" s="97"/>
      <c r="LM40" s="97"/>
      <c r="LN40" s="97"/>
      <c r="LO40" s="97"/>
      <c r="LP40" s="97"/>
      <c r="LQ40" s="97"/>
      <c r="LR40" s="97"/>
      <c r="LS40" s="97"/>
      <c r="LT40" s="97"/>
      <c r="LU40" s="97"/>
      <c r="LV40" s="97"/>
      <c r="LW40" s="97"/>
      <c r="LX40" s="97"/>
      <c r="LY40" s="97"/>
      <c r="LZ40" s="97"/>
      <c r="MA40" s="97"/>
      <c r="MB40" s="97"/>
      <c r="MC40" s="97"/>
      <c r="MD40" s="97"/>
      <c r="ME40" s="97"/>
      <c r="MF40" s="97"/>
      <c r="MG40" s="97"/>
      <c r="MH40" s="97"/>
      <c r="MI40" s="97"/>
      <c r="MJ40" s="97"/>
      <c r="MK40" s="97"/>
      <c r="ML40" s="97"/>
      <c r="MM40" s="97"/>
      <c r="MN40" s="97"/>
      <c r="MO40" s="97"/>
      <c r="MP40" s="97"/>
      <c r="MQ40" s="97"/>
      <c r="MR40" s="97"/>
      <c r="MS40" s="97"/>
      <c r="MT40" s="97"/>
      <c r="MU40" s="97"/>
      <c r="MV40" s="97"/>
      <c r="MW40" s="97"/>
      <c r="MX40" s="97"/>
      <c r="MY40" s="97"/>
      <c r="MZ40" s="97"/>
      <c r="NA40" s="97"/>
      <c r="NB40" s="97"/>
      <c r="NC40" s="97"/>
      <c r="ND40" s="97"/>
      <c r="NE40" s="97"/>
      <c r="NF40" s="97"/>
      <c r="NG40" s="97"/>
      <c r="NH40" s="97"/>
      <c r="NI40" s="97"/>
      <c r="NJ40" s="97"/>
      <c r="NK40" s="97"/>
      <c r="NL40" s="97"/>
      <c r="NM40" s="97"/>
      <c r="NN40" s="97"/>
      <c r="NO40" s="97"/>
      <c r="NP40" s="97"/>
      <c r="NQ40" s="97"/>
      <c r="NR40" s="97"/>
      <c r="NS40" s="97"/>
      <c r="NT40" s="97"/>
      <c r="NU40" s="97"/>
      <c r="NV40" s="97"/>
      <c r="NW40" s="97"/>
      <c r="NX40" s="97"/>
      <c r="NY40" s="97"/>
      <c r="NZ40" s="97"/>
      <c r="OA40" s="97"/>
      <c r="OB40" s="97"/>
      <c r="OC40" s="97"/>
      <c r="OD40" s="97"/>
      <c r="OE40" s="97"/>
      <c r="OF40" s="97"/>
      <c r="OG40" s="97"/>
      <c r="OH40" s="97"/>
      <c r="OI40" s="97"/>
      <c r="OJ40" s="97"/>
      <c r="OK40" s="97"/>
      <c r="OL40" s="97"/>
      <c r="OM40" s="97"/>
      <c r="ON40" s="97"/>
      <c r="OO40" s="97"/>
      <c r="OP40" s="97"/>
      <c r="OQ40" s="97"/>
      <c r="OR40" s="97"/>
      <c r="OS40" s="97"/>
      <c r="OT40" s="97"/>
      <c r="OU40" s="97"/>
      <c r="OV40" s="97"/>
      <c r="OW40" s="97"/>
      <c r="OX40" s="97"/>
      <c r="OY40" s="97"/>
      <c r="OZ40" s="97"/>
      <c r="PA40" s="97"/>
      <c r="PB40" s="97"/>
      <c r="PC40" s="97"/>
      <c r="PD40" s="97"/>
      <c r="PE40" s="97"/>
      <c r="PF40" s="97"/>
      <c r="PG40" s="97"/>
      <c r="PH40" s="97"/>
      <c r="PI40" s="97"/>
      <c r="PJ40" s="97"/>
      <c r="PK40" s="97"/>
      <c r="PL40" s="97"/>
      <c r="PM40" s="97"/>
      <c r="PN40" s="97"/>
      <c r="PO40" s="97"/>
      <c r="PP40" s="97"/>
      <c r="PQ40" s="97"/>
      <c r="PR40" s="97"/>
      <c r="PS40" s="97"/>
      <c r="PT40" s="97"/>
      <c r="PU40" s="97"/>
      <c r="PV40" s="97"/>
      <c r="PW40" s="97"/>
      <c r="PX40" s="97"/>
      <c r="PY40" s="97"/>
      <c r="PZ40" s="97"/>
      <c r="QA40" s="97"/>
      <c r="QB40" s="97"/>
      <c r="QC40" s="97"/>
      <c r="QD40" s="97"/>
      <c r="QE40" s="97"/>
      <c r="QF40" s="97"/>
      <c r="QG40" s="97"/>
      <c r="QH40" s="97"/>
      <c r="QI40" s="97"/>
      <c r="QJ40" s="97"/>
      <c r="QK40" s="97"/>
      <c r="QL40" s="97"/>
      <c r="QM40" s="97"/>
      <c r="QN40" s="97"/>
      <c r="QO40" s="97"/>
      <c r="QP40" s="97"/>
      <c r="QQ40" s="97"/>
      <c r="QR40" s="97"/>
      <c r="QS40" s="97"/>
      <c r="QT40" s="97"/>
      <c r="QU40" s="97"/>
      <c r="QV40" s="97"/>
      <c r="QW40" s="97"/>
      <c r="QX40" s="97"/>
      <c r="QY40" s="97"/>
      <c r="QZ40" s="97"/>
      <c r="RA40" s="97"/>
      <c r="RB40" s="97"/>
      <c r="RC40" s="97"/>
      <c r="RD40" s="97"/>
      <c r="RE40" s="97"/>
      <c r="RF40" s="97"/>
      <c r="RG40" s="97"/>
      <c r="RH40" s="97"/>
      <c r="RI40" s="97"/>
      <c r="RJ40" s="97"/>
      <c r="RK40" s="97"/>
      <c r="RL40" s="97"/>
      <c r="RM40" s="97"/>
      <c r="RN40" s="97"/>
      <c r="RO40" s="97"/>
      <c r="RP40" s="97"/>
      <c r="RQ40" s="97"/>
      <c r="RR40" s="97"/>
      <c r="RS40" s="97"/>
      <c r="RT40" s="97"/>
      <c r="RU40" s="97"/>
      <c r="RV40" s="97"/>
      <c r="RW40" s="97"/>
      <c r="RX40" s="97"/>
      <c r="RY40" s="97"/>
      <c r="RZ40" s="97"/>
      <c r="SA40" s="97"/>
      <c r="SB40" s="97"/>
      <c r="SC40" s="97"/>
      <c r="SD40" s="97"/>
      <c r="SE40" s="97"/>
      <c r="SF40" s="97"/>
      <c r="SG40" s="97"/>
      <c r="SH40" s="97"/>
      <c r="SI40" s="97"/>
      <c r="SJ40" s="97"/>
      <c r="SK40" s="97"/>
      <c r="SL40" s="97"/>
      <c r="SM40" s="97"/>
      <c r="SN40" s="97"/>
      <c r="SO40" s="97"/>
      <c r="SP40" s="97"/>
      <c r="SQ40" s="97"/>
      <c r="SR40" s="97"/>
      <c r="SS40" s="97"/>
      <c r="ST40" s="97"/>
      <c r="SU40" s="97"/>
      <c r="SV40" s="97"/>
      <c r="SW40" s="97"/>
      <c r="SX40" s="97"/>
      <c r="SY40" s="97"/>
      <c r="SZ40" s="97"/>
      <c r="TA40" s="97"/>
      <c r="TB40" s="97"/>
    </row>
    <row r="41" spans="1:522" s="10" customFormat="1" ht="18" customHeight="1" x14ac:dyDescent="0.2">
      <c r="A41" s="12">
        <v>30</v>
      </c>
      <c r="B41" s="11" t="s">
        <v>383</v>
      </c>
      <c r="C41" s="1">
        <v>12846</v>
      </c>
      <c r="D41" s="1">
        <v>2020</v>
      </c>
      <c r="E41" s="4" t="s">
        <v>246</v>
      </c>
      <c r="F41" s="9">
        <v>8540</v>
      </c>
      <c r="G41" s="9" t="s">
        <v>98</v>
      </c>
      <c r="H41" s="4" t="s">
        <v>59</v>
      </c>
      <c r="I41" s="1">
        <f>SUM(K41:TB41)</f>
        <v>5</v>
      </c>
      <c r="J41" s="12">
        <f>Tabuľka311[[#This Row],[Stĺpec9]]</f>
        <v>5</v>
      </c>
      <c r="K41" s="97">
        <f>'Mladí jazdci'!K18</f>
        <v>0</v>
      </c>
      <c r="L41" s="97">
        <f>'Mladí jazdci'!L18</f>
        <v>0</v>
      </c>
      <c r="M41" s="97">
        <f>'Mladí jazdci'!M18</f>
        <v>0</v>
      </c>
      <c r="N41" s="97">
        <f>'Mladí jazdci'!N18</f>
        <v>0</v>
      </c>
      <c r="O41" s="97">
        <f>'Mladí jazdci'!O18</f>
        <v>0</v>
      </c>
      <c r="P41" s="97">
        <f>'Mladí jazdci'!P18</f>
        <v>0</v>
      </c>
      <c r="Q41" s="97">
        <f>'Mladí jazdci'!Q18</f>
        <v>0</v>
      </c>
      <c r="R41" s="97">
        <f>'Mladí jazdci'!R18</f>
        <v>0</v>
      </c>
      <c r="S41" s="97">
        <f>'Mladí jazdci'!S18</f>
        <v>0</v>
      </c>
      <c r="T41" s="97">
        <f>'Mladí jazdci'!T18</f>
        <v>0</v>
      </c>
      <c r="U41" s="97">
        <f>'Mladí jazdci'!U18</f>
        <v>0</v>
      </c>
      <c r="V41" s="97">
        <f>'Mladí jazdci'!V18</f>
        <v>0</v>
      </c>
      <c r="W41" s="97">
        <f>'Mladí jazdci'!W18</f>
        <v>0</v>
      </c>
      <c r="X41" s="97">
        <f>'Mladí jazdci'!X18</f>
        <v>0</v>
      </c>
      <c r="Y41" s="97">
        <f>'Mladí jazdci'!Y18</f>
        <v>0</v>
      </c>
      <c r="Z41" s="97">
        <f>'Mladí jazdci'!Z18</f>
        <v>0</v>
      </c>
      <c r="AA41" s="97">
        <f>'Mladí jazdci'!AA18</f>
        <v>0</v>
      </c>
      <c r="AB41" s="97">
        <f>'Mladí jazdci'!AB18</f>
        <v>0</v>
      </c>
      <c r="AC41" s="97">
        <f>'Mladí jazdci'!AC18</f>
        <v>0</v>
      </c>
      <c r="AD41" s="97">
        <f>'Mladí jazdci'!AD18</f>
        <v>0</v>
      </c>
      <c r="AE41" s="97">
        <f>'Mladí jazdci'!AE18</f>
        <v>0</v>
      </c>
      <c r="AF41" s="97">
        <f>'Mladí jazdci'!AF18</f>
        <v>0</v>
      </c>
      <c r="AG41" s="97">
        <f>'Mladí jazdci'!AG18</f>
        <v>0</v>
      </c>
      <c r="AH41" s="97">
        <f>'Mladí jazdci'!AH18</f>
        <v>0</v>
      </c>
      <c r="AI41" s="97">
        <f>'Mladí jazdci'!AI18</f>
        <v>0</v>
      </c>
      <c r="AJ41" s="97">
        <f>'Mladí jazdci'!AJ18</f>
        <v>0</v>
      </c>
      <c r="AK41" s="97">
        <f>'Mladí jazdci'!AK18</f>
        <v>0</v>
      </c>
      <c r="AL41" s="97">
        <f>'Mladí jazdci'!AL18</f>
        <v>0</v>
      </c>
      <c r="AM41" s="97">
        <f>'Mladí jazdci'!AM18</f>
        <v>0</v>
      </c>
      <c r="AN41" s="97">
        <f>'Mladí jazdci'!AN18</f>
        <v>0</v>
      </c>
      <c r="AO41" s="97">
        <f>'Mladí jazdci'!AO18</f>
        <v>0</v>
      </c>
      <c r="AP41" s="97">
        <f>'Mladí jazdci'!AP18</f>
        <v>0</v>
      </c>
      <c r="AQ41" s="97">
        <f>'Mladí jazdci'!AQ18</f>
        <v>0</v>
      </c>
      <c r="AR41" s="97">
        <f>'Mladí jazdci'!AR18</f>
        <v>0</v>
      </c>
      <c r="AS41" s="97">
        <f>'Mladí jazdci'!AS18</f>
        <v>0</v>
      </c>
      <c r="AT41" s="97">
        <f>'Mladí jazdci'!AT18</f>
        <v>0</v>
      </c>
      <c r="AU41" s="97">
        <f>'Mladí jazdci'!AU18</f>
        <v>0</v>
      </c>
      <c r="AV41" s="97">
        <f>'Mladí jazdci'!AV18</f>
        <v>0</v>
      </c>
      <c r="AW41" s="97">
        <f>'Mladí jazdci'!AW18</f>
        <v>0</v>
      </c>
      <c r="AX41" s="97">
        <f>'Mladí jazdci'!AX18</f>
        <v>0</v>
      </c>
      <c r="AY41" s="97">
        <f>'Mladí jazdci'!AY18</f>
        <v>0</v>
      </c>
      <c r="AZ41" s="97">
        <f>'Mladí jazdci'!AZ18</f>
        <v>0</v>
      </c>
      <c r="BA41" s="97">
        <f>'Mladí jazdci'!BA18</f>
        <v>0</v>
      </c>
      <c r="BB41" s="97">
        <f>'Mladí jazdci'!BB18</f>
        <v>0</v>
      </c>
      <c r="BC41" s="97">
        <f>'Mladí jazdci'!BC18</f>
        <v>0</v>
      </c>
      <c r="BD41" s="97">
        <f>'Mladí jazdci'!BD18</f>
        <v>0</v>
      </c>
      <c r="BE41" s="97">
        <f>'Mladí jazdci'!BE18</f>
        <v>0</v>
      </c>
      <c r="BF41" s="97">
        <f>'Mladí jazdci'!BF18</f>
        <v>0</v>
      </c>
      <c r="BG41" s="97">
        <f>'Mladí jazdci'!BG18</f>
        <v>0</v>
      </c>
      <c r="BH41" s="97">
        <f>'Mladí jazdci'!BH18</f>
        <v>0</v>
      </c>
      <c r="BI41" s="97">
        <f>'Mladí jazdci'!BI18</f>
        <v>0</v>
      </c>
      <c r="BJ41" s="97">
        <f>'Mladí jazdci'!BJ18</f>
        <v>0</v>
      </c>
      <c r="BK41" s="97">
        <f>'Mladí jazdci'!BK18</f>
        <v>0</v>
      </c>
      <c r="BL41" s="97">
        <f>'Mladí jazdci'!BL18</f>
        <v>0</v>
      </c>
      <c r="BM41" s="97">
        <f>'Mladí jazdci'!BM18</f>
        <v>0</v>
      </c>
      <c r="BN41" s="97">
        <f>'Mladí jazdci'!BN18</f>
        <v>0</v>
      </c>
      <c r="BO41" s="97">
        <f>'Mladí jazdci'!BO18</f>
        <v>0</v>
      </c>
      <c r="BP41" s="97">
        <f>'Mladí jazdci'!BP18</f>
        <v>0</v>
      </c>
      <c r="BQ41" s="97">
        <f>'Mladí jazdci'!BQ18</f>
        <v>0</v>
      </c>
      <c r="BR41" s="97">
        <f>'Mladí jazdci'!BR18</f>
        <v>0</v>
      </c>
      <c r="BS41" s="97">
        <f>'Mladí jazdci'!BS18</f>
        <v>0</v>
      </c>
      <c r="BT41" s="97">
        <f>'Mladí jazdci'!BT18</f>
        <v>0</v>
      </c>
      <c r="BU41" s="97">
        <f>'Mladí jazdci'!BU18</f>
        <v>0</v>
      </c>
      <c r="BV41" s="97">
        <f>'Mladí jazdci'!BV18</f>
        <v>0</v>
      </c>
      <c r="BW41" s="97">
        <f>'Mladí jazdci'!BW18</f>
        <v>0</v>
      </c>
      <c r="BX41" s="97">
        <f>'Mladí jazdci'!BX18</f>
        <v>0</v>
      </c>
      <c r="BY41" s="97">
        <f>'Mladí jazdci'!BY18</f>
        <v>0</v>
      </c>
      <c r="BZ41" s="97">
        <f>'Mladí jazdci'!BZ18</f>
        <v>0</v>
      </c>
      <c r="CA41" s="97">
        <f>'Mladí jazdci'!CA18</f>
        <v>0</v>
      </c>
      <c r="CB41" s="97">
        <f>'Mladí jazdci'!CB18</f>
        <v>0</v>
      </c>
      <c r="CC41" s="97">
        <f>'Mladí jazdci'!CC18</f>
        <v>0</v>
      </c>
      <c r="CD41" s="97">
        <f>'Mladí jazdci'!CD18</f>
        <v>0</v>
      </c>
      <c r="CE41" s="97">
        <f>'Mladí jazdci'!CE18</f>
        <v>0</v>
      </c>
      <c r="CF41" s="97">
        <f>'Mladí jazdci'!CF18</f>
        <v>0</v>
      </c>
      <c r="CG41" s="97">
        <f>'Mladí jazdci'!CG18</f>
        <v>0</v>
      </c>
      <c r="CH41" s="97">
        <f>'Mladí jazdci'!CH18</f>
        <v>0</v>
      </c>
      <c r="CI41" s="97">
        <f>'Mladí jazdci'!CI18</f>
        <v>0</v>
      </c>
      <c r="CJ41" s="97">
        <f>'Mladí jazdci'!CJ18</f>
        <v>0</v>
      </c>
      <c r="CK41" s="97">
        <f>'Mladí jazdci'!CK18</f>
        <v>0</v>
      </c>
      <c r="CL41" s="97">
        <f>'Mladí jazdci'!CL18</f>
        <v>0</v>
      </c>
      <c r="CM41" s="97">
        <f>'Mladí jazdci'!CM18</f>
        <v>0</v>
      </c>
      <c r="CN41" s="97">
        <f>'Mladí jazdci'!CN18</f>
        <v>0</v>
      </c>
      <c r="CO41" s="97">
        <f>'Mladí jazdci'!CO18</f>
        <v>0</v>
      </c>
      <c r="CP41" s="97">
        <f>'Mladí jazdci'!CP18</f>
        <v>0</v>
      </c>
      <c r="CQ41" s="97">
        <f>'Mladí jazdci'!CQ18</f>
        <v>0</v>
      </c>
      <c r="CR41" s="97">
        <f>'Mladí jazdci'!CR18</f>
        <v>0</v>
      </c>
      <c r="CS41" s="97">
        <f>'Mladí jazdci'!CS18</f>
        <v>0</v>
      </c>
      <c r="CT41" s="97">
        <f>'Mladí jazdci'!CT18</f>
        <v>0</v>
      </c>
      <c r="CU41" s="97">
        <f>'Mladí jazdci'!CU18</f>
        <v>0</v>
      </c>
      <c r="CV41" s="97"/>
      <c r="CW41" s="97"/>
      <c r="CX41" s="97">
        <f>'Mladí jazdci'!CX18</f>
        <v>0</v>
      </c>
      <c r="CY41" s="97">
        <f>'Mladí jazdci'!CY18</f>
        <v>0</v>
      </c>
      <c r="CZ41" s="97">
        <f>'Mladí jazdci'!CZ18</f>
        <v>0</v>
      </c>
      <c r="DA41" s="97">
        <f>'Mladí jazdci'!DA18</f>
        <v>0</v>
      </c>
      <c r="DB41" s="97">
        <f>'Mladí jazdci'!DB18</f>
        <v>0</v>
      </c>
      <c r="DC41" s="97">
        <f>'Mladí jazdci'!DC18</f>
        <v>0</v>
      </c>
      <c r="DD41" s="97">
        <f>'Mladí jazdci'!DD18</f>
        <v>0</v>
      </c>
      <c r="DE41" s="97">
        <f>'Mladí jazdci'!DE18</f>
        <v>0</v>
      </c>
      <c r="DF41" s="97">
        <f>'Mladí jazdci'!DF18</f>
        <v>0</v>
      </c>
      <c r="DG41" s="97">
        <f>'Mladí jazdci'!DG18</f>
        <v>0</v>
      </c>
      <c r="DH41" s="97">
        <f>'Mladí jazdci'!DH18</f>
        <v>0</v>
      </c>
      <c r="DI41" s="97">
        <f>'Mladí jazdci'!DI18</f>
        <v>0</v>
      </c>
      <c r="DJ41" s="97">
        <f>'Mladí jazdci'!DJ18</f>
        <v>0</v>
      </c>
      <c r="DK41" s="97">
        <f>'Mladí jazdci'!DK18</f>
        <v>0</v>
      </c>
      <c r="DL41" s="97">
        <f>'Mladí jazdci'!DL18</f>
        <v>0</v>
      </c>
      <c r="DM41" s="97">
        <f>'Mladí jazdci'!DM18</f>
        <v>0</v>
      </c>
      <c r="DN41" s="97">
        <f>'Mladí jazdci'!DN18</f>
        <v>0</v>
      </c>
      <c r="DO41" s="97">
        <f>'Mladí jazdci'!DO18</f>
        <v>0</v>
      </c>
      <c r="DP41" s="97">
        <f>'Mladí jazdci'!DP18</f>
        <v>0</v>
      </c>
      <c r="DQ41" s="97">
        <f>'Mladí jazdci'!DQ18</f>
        <v>0</v>
      </c>
      <c r="DR41" s="97">
        <f>'Mladí jazdci'!DR18</f>
        <v>0</v>
      </c>
      <c r="DS41" s="97">
        <f>'Mladí jazdci'!DS18</f>
        <v>0</v>
      </c>
      <c r="DT41" s="97">
        <f>'Mladí jazdci'!DT18</f>
        <v>0</v>
      </c>
      <c r="DU41" s="97">
        <f>'Mladí jazdci'!DU18</f>
        <v>0</v>
      </c>
      <c r="DV41" s="97">
        <f>'Mladí jazdci'!DV18</f>
        <v>0</v>
      </c>
      <c r="DW41" s="97">
        <f>'Mladí jazdci'!DW18</f>
        <v>0</v>
      </c>
      <c r="DX41" s="97">
        <f>'Mladí jazdci'!DX18</f>
        <v>0</v>
      </c>
      <c r="DY41" s="97"/>
      <c r="DZ41" s="97">
        <f>'Mladí jazdci'!DZ18</f>
        <v>0</v>
      </c>
      <c r="EA41" s="97"/>
      <c r="EB41" s="97">
        <f>'Mladí jazdci'!EB18</f>
        <v>0</v>
      </c>
      <c r="EC41" s="97">
        <f>'Mladí jazdci'!EC18</f>
        <v>0</v>
      </c>
      <c r="ED41" s="97">
        <f>'Mladí jazdci'!ED18</f>
        <v>0</v>
      </c>
      <c r="EE41" s="97">
        <f>'Mladí jazdci'!EE18</f>
        <v>0</v>
      </c>
      <c r="EF41" s="97">
        <f>'Mladí jazdci'!EF18</f>
        <v>0</v>
      </c>
      <c r="EG41" s="97"/>
      <c r="EH41" s="97">
        <f>'Mladí jazdci'!EH18</f>
        <v>0</v>
      </c>
      <c r="EI41" s="97">
        <f>'Mladí jazdci'!EI18</f>
        <v>5</v>
      </c>
      <c r="EJ41" s="97">
        <f>'Mladí jazdci'!EJ18</f>
        <v>0</v>
      </c>
      <c r="EK41" s="97">
        <f>'Mladí jazdci'!EK18</f>
        <v>0</v>
      </c>
      <c r="EL41" s="97">
        <f>'Mladí jazdci'!EL18</f>
        <v>0</v>
      </c>
      <c r="EM41" s="97">
        <f>'Mladí jazdci'!EM18</f>
        <v>0</v>
      </c>
      <c r="EN41" s="97">
        <f>'Mladí jazdci'!EN18</f>
        <v>0</v>
      </c>
      <c r="EO41" s="97">
        <f>'Mladí jazdci'!EO18</f>
        <v>0</v>
      </c>
      <c r="EP41" s="97">
        <f>'Mladí jazdci'!EP18</f>
        <v>0</v>
      </c>
      <c r="EQ41" s="97">
        <f>'Mladí jazdci'!EQ18</f>
        <v>0</v>
      </c>
      <c r="ER41" s="97">
        <f>'Mladí jazdci'!ER18</f>
        <v>0</v>
      </c>
      <c r="ES41" s="97">
        <f>'Mladí jazdci'!ES18</f>
        <v>0</v>
      </c>
      <c r="ET41" s="97">
        <f>'Mladí jazdci'!ET18</f>
        <v>0</v>
      </c>
      <c r="EU41" s="97">
        <f>'Mladí jazdci'!EU18</f>
        <v>0</v>
      </c>
      <c r="EV41" s="97">
        <f>'Mladí jazdci'!EV18</f>
        <v>0</v>
      </c>
      <c r="EW41" s="97">
        <f>'Mladí jazdci'!EW18</f>
        <v>0</v>
      </c>
      <c r="EX41" s="97">
        <f>'Mladí jazdci'!EX18</f>
        <v>0</v>
      </c>
      <c r="EY41" s="97">
        <f>'Mladí jazdci'!EY18</f>
        <v>0</v>
      </c>
      <c r="EZ41" s="97">
        <f>'Mladí jazdci'!EZ18</f>
        <v>0</v>
      </c>
      <c r="FA41" s="97">
        <f>'Mladí jazdci'!FA18</f>
        <v>0</v>
      </c>
      <c r="FB41" s="97">
        <f>'Mladí jazdci'!FB18</f>
        <v>0</v>
      </c>
      <c r="FC41" s="97">
        <f>'Mladí jazdci'!FC18</f>
        <v>0</v>
      </c>
      <c r="FD41" s="97">
        <f>'Mladí jazdci'!FD18</f>
        <v>0</v>
      </c>
      <c r="FE41" s="97">
        <f>'Mladí jazdci'!FE18</f>
        <v>0</v>
      </c>
      <c r="FF41" s="97">
        <f>'Mladí jazdci'!FF18</f>
        <v>0</v>
      </c>
      <c r="FG41" s="97">
        <f>'Mladí jazdci'!FG18</f>
        <v>0</v>
      </c>
      <c r="FH41" s="97">
        <f>'Mladí jazdci'!FH18</f>
        <v>0</v>
      </c>
      <c r="FI41" s="97">
        <f>'Mladí jazdci'!FI18</f>
        <v>0</v>
      </c>
      <c r="FJ41" s="97">
        <f>'Mladí jazdci'!FJ18</f>
        <v>0</v>
      </c>
      <c r="FK41" s="97">
        <f>'Mladí jazdci'!FK18</f>
        <v>0</v>
      </c>
      <c r="FL41" s="97"/>
      <c r="FM41" s="97">
        <f>'Mladí jazdci'!FM18</f>
        <v>0</v>
      </c>
      <c r="FN41" s="97"/>
      <c r="FO41" s="97">
        <f>'Mladí jazdci'!FO18</f>
        <v>0</v>
      </c>
      <c r="FP41" s="97">
        <f>'Mladí jazdci'!FP18</f>
        <v>0</v>
      </c>
      <c r="FQ41" s="97">
        <f>'Mladí jazdci'!FQ18</f>
        <v>0</v>
      </c>
      <c r="FR41" s="97"/>
      <c r="FS41" s="97">
        <f>'Mladí jazdci'!FS18</f>
        <v>0</v>
      </c>
      <c r="FT41" s="97"/>
      <c r="FU41" s="97">
        <f>'Mladí jazdci'!FU18</f>
        <v>0</v>
      </c>
      <c r="FV41" s="97">
        <f>'Mladí jazdci'!FV18</f>
        <v>0</v>
      </c>
      <c r="FW41" s="97">
        <f>'Mladí jazdci'!FW18</f>
        <v>0</v>
      </c>
      <c r="FX41" s="97">
        <f>'Mladí jazdci'!FX18</f>
        <v>0</v>
      </c>
      <c r="FY41" s="97">
        <f>'Mladí jazdci'!FY18</f>
        <v>0</v>
      </c>
      <c r="FZ41" s="97">
        <f>'Mladí jazdci'!FZ18</f>
        <v>0</v>
      </c>
      <c r="GA41" s="97">
        <f>'Mladí jazdci'!GA18</f>
        <v>0</v>
      </c>
      <c r="GB41" s="97">
        <f>'Mladí jazdci'!GB18</f>
        <v>0</v>
      </c>
      <c r="GC41" s="97">
        <f>'Mladí jazdci'!GC18</f>
        <v>0</v>
      </c>
      <c r="GD41" s="97">
        <f>'Mladí jazdci'!GD18</f>
        <v>0</v>
      </c>
      <c r="GE41" s="97">
        <f>'Mladí jazdci'!GE18</f>
        <v>0</v>
      </c>
      <c r="GF41" s="97">
        <f>'Mladí jazdci'!GF18</f>
        <v>0</v>
      </c>
      <c r="GG41" s="97">
        <f>'Mladí jazdci'!GG18</f>
        <v>0</v>
      </c>
      <c r="GH41" s="97">
        <f>'Mladí jazdci'!GH18</f>
        <v>0</v>
      </c>
      <c r="GI41" s="97">
        <f>'Mladí jazdci'!GI18</f>
        <v>0</v>
      </c>
      <c r="GJ41" s="97">
        <f>'Mladí jazdci'!GJ18</f>
        <v>0</v>
      </c>
      <c r="GK41" s="97">
        <f>'Mladí jazdci'!GK18</f>
        <v>0</v>
      </c>
      <c r="GL41" s="97">
        <f>'Mladí jazdci'!GL18</f>
        <v>0</v>
      </c>
      <c r="GM41" s="97">
        <f>'Mladí jazdci'!GM18</f>
        <v>0</v>
      </c>
      <c r="GN41" s="97">
        <f>'Mladí jazdci'!GN18</f>
        <v>0</v>
      </c>
      <c r="GO41" s="97">
        <f>'Mladí jazdci'!GO18</f>
        <v>0</v>
      </c>
      <c r="GP41" s="97">
        <f>'Mladí jazdci'!GP18</f>
        <v>0</v>
      </c>
      <c r="GQ41" s="97">
        <f>'Mladí jazdci'!GQ18</f>
        <v>0</v>
      </c>
      <c r="GR41" s="97">
        <f>'Mladí jazdci'!GR18</f>
        <v>0</v>
      </c>
      <c r="GS41" s="97">
        <f>'Mladí jazdci'!GS18</f>
        <v>0</v>
      </c>
      <c r="GT41" s="97">
        <f>'Mladí jazdci'!GT18</f>
        <v>0</v>
      </c>
      <c r="GU41" s="97">
        <f>'Mladí jazdci'!GU18</f>
        <v>0</v>
      </c>
      <c r="GV41" s="97">
        <f>'Mladí jazdci'!GV18</f>
        <v>0</v>
      </c>
      <c r="GW41" s="97">
        <f>'Mladí jazdci'!GW18</f>
        <v>0</v>
      </c>
      <c r="GX41" s="97">
        <f>'Mladí jazdci'!GX18</f>
        <v>0</v>
      </c>
      <c r="GY41" s="97">
        <f>'Mladí jazdci'!GY18</f>
        <v>0</v>
      </c>
      <c r="GZ41" s="97">
        <f>'Mladí jazdci'!GZ18</f>
        <v>0</v>
      </c>
      <c r="HA41" s="97">
        <f>'Mladí jazdci'!HA18</f>
        <v>0</v>
      </c>
      <c r="HB41" s="97">
        <f>'Mladí jazdci'!HB18</f>
        <v>0</v>
      </c>
      <c r="HC41" s="97">
        <f>'Mladí jazdci'!HC18</f>
        <v>0</v>
      </c>
      <c r="HD41" s="97">
        <f>'Mladí jazdci'!HD18</f>
        <v>0</v>
      </c>
      <c r="HE41" s="97">
        <f>'Mladí jazdci'!HE18</f>
        <v>0</v>
      </c>
      <c r="HF41" s="97">
        <f>'Mladí jazdci'!HF18</f>
        <v>0</v>
      </c>
      <c r="HG41" s="97">
        <f>'Mladí jazdci'!HG18</f>
        <v>0</v>
      </c>
      <c r="HH41" s="97">
        <f>'Mladí jazdci'!HH18</f>
        <v>0</v>
      </c>
      <c r="HI41" s="97">
        <f>'Mladí jazdci'!HI18</f>
        <v>0</v>
      </c>
      <c r="HJ41" s="97" t="str">
        <f>'Mladí jazdci'!HJ18</f>
        <v>o</v>
      </c>
      <c r="HK41" s="97">
        <f>'Mladí jazdci'!HK18</f>
        <v>0</v>
      </c>
      <c r="HL41" s="97">
        <f>'Mladí jazdci'!HL18</f>
        <v>0</v>
      </c>
      <c r="HM41" s="97" t="str">
        <f>'Mladí jazdci'!HM18</f>
        <v>o</v>
      </c>
      <c r="HN41" s="97">
        <f>'Mladí jazdci'!HN18</f>
        <v>0</v>
      </c>
      <c r="HO41" s="97">
        <f>'Mladí jazdci'!HO18</f>
        <v>0</v>
      </c>
      <c r="HP41" s="97">
        <f>'Mladí jazdci'!HP18</f>
        <v>0</v>
      </c>
      <c r="HQ41" s="97">
        <f>'Mladí jazdci'!HQ18</f>
        <v>0</v>
      </c>
      <c r="HR41" s="97">
        <f>'Mladí jazdci'!HR18</f>
        <v>0</v>
      </c>
      <c r="HS41" s="97">
        <f>'Mladí jazdci'!HS18</f>
        <v>0</v>
      </c>
      <c r="HT41" s="97" t="str">
        <f>'Mladí jazdci'!HT18</f>
        <v>o</v>
      </c>
      <c r="HU41" s="97" t="str">
        <f>'Mladí jazdci'!HU18</f>
        <v>o</v>
      </c>
      <c r="HV41" s="97">
        <f>'Mladí jazdci'!HV18</f>
        <v>0</v>
      </c>
      <c r="HW41" s="97">
        <f>'Mladí jazdci'!HW18</f>
        <v>0</v>
      </c>
      <c r="HX41" s="97">
        <f>'Mladí jazdci'!HX18</f>
        <v>0</v>
      </c>
      <c r="HY41" s="97">
        <f>'Mladí jazdci'!HY18</f>
        <v>0</v>
      </c>
      <c r="HZ41" s="97">
        <f>'Mladí jazdci'!HZ18</f>
        <v>0</v>
      </c>
      <c r="IA41" s="97">
        <f>'Mladí jazdci'!IA18</f>
        <v>0</v>
      </c>
      <c r="IB41" s="97">
        <f>'Mladí jazdci'!IB18</f>
        <v>0</v>
      </c>
      <c r="IC41" s="97">
        <f>'Mladí jazdci'!IC18</f>
        <v>0</v>
      </c>
      <c r="ID41" s="97">
        <f>'Mladí jazdci'!ID18</f>
        <v>0</v>
      </c>
      <c r="IE41" s="97">
        <f>'Mladí jazdci'!IE18</f>
        <v>0</v>
      </c>
      <c r="IF41" s="97">
        <f>'Mladí jazdci'!IF18</f>
        <v>0</v>
      </c>
      <c r="IG41" s="97">
        <f>'Mladí jazdci'!IG18</f>
        <v>0</v>
      </c>
      <c r="IH41" s="97">
        <f>'Mladí jazdci'!IH18</f>
        <v>0</v>
      </c>
      <c r="II41" s="97">
        <f>'Mladí jazdci'!II18</f>
        <v>0</v>
      </c>
      <c r="IJ41" s="97">
        <f>'Mladí jazdci'!IJ18</f>
        <v>0</v>
      </c>
      <c r="IK41" s="97">
        <f>'Mladí jazdci'!IK18</f>
        <v>0</v>
      </c>
      <c r="IL41" s="97">
        <f>'Mladí jazdci'!IL18</f>
        <v>0</v>
      </c>
      <c r="IM41" s="97">
        <f>'Mladí jazdci'!IM18</f>
        <v>0</v>
      </c>
      <c r="IN41" s="97">
        <f>'Mladí jazdci'!IN18</f>
        <v>0</v>
      </c>
      <c r="IO41" s="97">
        <f>'Mladí jazdci'!IO18</f>
        <v>0</v>
      </c>
      <c r="IP41" s="97">
        <f>'Mladí jazdci'!IP18</f>
        <v>0</v>
      </c>
      <c r="IQ41" s="97">
        <f>'Mladí jazdci'!IQ18</f>
        <v>0</v>
      </c>
      <c r="IR41" s="97">
        <f>'Mladí jazdci'!IR18</f>
        <v>0</v>
      </c>
      <c r="IS41" s="97">
        <f>'Mladí jazdci'!IS18</f>
        <v>0</v>
      </c>
      <c r="IT41" s="97">
        <f>'Mladí jazdci'!IT18</f>
        <v>0</v>
      </c>
      <c r="IU41" s="97">
        <f>'Mladí jazdci'!IU18</f>
        <v>0</v>
      </c>
      <c r="IV41" s="97">
        <f>'Mladí jazdci'!IV18</f>
        <v>0</v>
      </c>
      <c r="IW41" s="97">
        <f>'Mladí jazdci'!IW18</f>
        <v>0</v>
      </c>
      <c r="IX41" s="97">
        <f>'Mladí jazdci'!IX18</f>
        <v>0</v>
      </c>
      <c r="IY41" s="97">
        <f>'Mladí jazdci'!IY18</f>
        <v>0</v>
      </c>
      <c r="IZ41" s="97">
        <f>'Mladí jazdci'!IZ18</f>
        <v>0</v>
      </c>
      <c r="JA41" s="97">
        <f>'Mladí jazdci'!JA18</f>
        <v>0</v>
      </c>
      <c r="JB41" s="97">
        <f>'Mladí jazdci'!JB18</f>
        <v>0</v>
      </c>
      <c r="JC41" s="97">
        <f>'Mladí jazdci'!JC18</f>
        <v>0</v>
      </c>
      <c r="JD41" s="97">
        <f>'Mladí jazdci'!JD18</f>
        <v>0</v>
      </c>
      <c r="JE41" s="97">
        <f>'Mladí jazdci'!JE18</f>
        <v>0</v>
      </c>
      <c r="JF41" s="97">
        <f>'Mladí jazdci'!JF18</f>
        <v>0</v>
      </c>
      <c r="JG41" s="97">
        <f>'Mladí jazdci'!JG18</f>
        <v>0</v>
      </c>
      <c r="JH41" s="97">
        <f>'Mladí jazdci'!JH18</f>
        <v>0</v>
      </c>
      <c r="JI41" s="97">
        <f>'Mladí jazdci'!JI18</f>
        <v>0</v>
      </c>
      <c r="JJ41" s="97">
        <f>'Mladí jazdci'!JJ18</f>
        <v>0</v>
      </c>
      <c r="JK41" s="97">
        <f>'Mladí jazdci'!JK18</f>
        <v>0</v>
      </c>
      <c r="JL41" s="97">
        <f>'Mladí jazdci'!JL18</f>
        <v>0</v>
      </c>
      <c r="JM41" s="97">
        <f>'Mladí jazdci'!JM18</f>
        <v>0</v>
      </c>
      <c r="JN41" s="97">
        <f>'Mladí jazdci'!JN18</f>
        <v>0</v>
      </c>
      <c r="JO41" s="97">
        <f>'Mladí jazdci'!JO18</f>
        <v>0</v>
      </c>
      <c r="JP41" s="97">
        <f>'Mladí jazdci'!JP18</f>
        <v>0</v>
      </c>
      <c r="JQ41" s="97">
        <f>'Mladí jazdci'!JQ18</f>
        <v>0</v>
      </c>
      <c r="JR41" s="97">
        <f>'Mladí jazdci'!JR18</f>
        <v>0</v>
      </c>
      <c r="JS41" s="97">
        <f>'Mladí jazdci'!JS18</f>
        <v>0</v>
      </c>
      <c r="JT41" s="97">
        <f>'Mladí jazdci'!JT18</f>
        <v>0</v>
      </c>
      <c r="JU41" s="97">
        <f>'Mladí jazdci'!JU18</f>
        <v>0</v>
      </c>
      <c r="JV41" s="97">
        <f>'Mladí jazdci'!JV18</f>
        <v>0</v>
      </c>
      <c r="JW41" s="97">
        <f>'Mladí jazdci'!JW18</f>
        <v>0</v>
      </c>
      <c r="JX41" s="97">
        <f>'Mladí jazdci'!JX18</f>
        <v>0</v>
      </c>
      <c r="JY41" s="97">
        <f>'Mladí jazdci'!JY18</f>
        <v>0</v>
      </c>
      <c r="JZ41" s="97">
        <f>'Mladí jazdci'!JZ18</f>
        <v>0</v>
      </c>
      <c r="KA41" s="97">
        <f>'Mladí jazdci'!KA18</f>
        <v>0</v>
      </c>
      <c r="KB41" s="97">
        <f>'Mladí jazdci'!KB18</f>
        <v>0</v>
      </c>
      <c r="KC41" s="97">
        <f>'Mladí jazdci'!KC18</f>
        <v>0</v>
      </c>
      <c r="KD41" s="97">
        <f>'Mladí jazdci'!KD18</f>
        <v>0</v>
      </c>
      <c r="KE41" s="97">
        <f>'Mladí jazdci'!KE18</f>
        <v>0</v>
      </c>
      <c r="KF41" s="97">
        <f>'Mladí jazdci'!KF18</f>
        <v>0</v>
      </c>
      <c r="KG41" s="97">
        <f>'Mladí jazdci'!KG18</f>
        <v>0</v>
      </c>
      <c r="KH41" s="97">
        <f>'Mladí jazdci'!KH18</f>
        <v>0</v>
      </c>
      <c r="KI41" s="97">
        <f>'Mladí jazdci'!KI18</f>
        <v>0</v>
      </c>
      <c r="KJ41" s="97">
        <f>'Mladí jazdci'!KJ18</f>
        <v>0</v>
      </c>
      <c r="KK41" s="97">
        <f>'Mladí jazdci'!KK18</f>
        <v>0</v>
      </c>
      <c r="KL41" s="97">
        <f>'Mladí jazdci'!KL18</f>
        <v>0</v>
      </c>
      <c r="KM41" s="97">
        <f>'Mladí jazdci'!KM18</f>
        <v>0</v>
      </c>
      <c r="KN41" s="97">
        <f>'Mladí jazdci'!KN18</f>
        <v>0</v>
      </c>
      <c r="KO41" s="97">
        <f>'Mladí jazdci'!KO18</f>
        <v>0</v>
      </c>
      <c r="KP41" s="97">
        <f>'Mladí jazdci'!KP18</f>
        <v>0</v>
      </c>
      <c r="KQ41" s="97">
        <f>'Mladí jazdci'!KQ18</f>
        <v>0</v>
      </c>
      <c r="KR41" s="97">
        <f>'Mladí jazdci'!KR18</f>
        <v>0</v>
      </c>
      <c r="KS41" s="97">
        <f>'Mladí jazdci'!KS18</f>
        <v>0</v>
      </c>
      <c r="KT41" s="97">
        <f>'Mladí jazdci'!KT18</f>
        <v>0</v>
      </c>
      <c r="KU41" s="97">
        <f>'Mladí jazdci'!KU18</f>
        <v>0</v>
      </c>
      <c r="KV41" s="97">
        <f>'Mladí jazdci'!KV18</f>
        <v>0</v>
      </c>
      <c r="KW41" s="97">
        <f>'Mladí jazdci'!KW18</f>
        <v>0</v>
      </c>
      <c r="KX41" s="97">
        <f>'Mladí jazdci'!KX18</f>
        <v>0</v>
      </c>
      <c r="KY41" s="97">
        <f>'Mladí jazdci'!KY18</f>
        <v>0</v>
      </c>
      <c r="KZ41" s="97">
        <f>'Mladí jazdci'!KZ18</f>
        <v>0</v>
      </c>
      <c r="LA41" s="97">
        <f>'Mladí jazdci'!LA18</f>
        <v>0</v>
      </c>
      <c r="LB41" s="97">
        <f>'Mladí jazdci'!LB18</f>
        <v>0</v>
      </c>
      <c r="LC41" s="97">
        <f>'Mladí jazdci'!LC18</f>
        <v>0</v>
      </c>
      <c r="LD41" s="97">
        <f>'Mladí jazdci'!LD18</f>
        <v>0</v>
      </c>
      <c r="LE41" s="97">
        <f>'Mladí jazdci'!LE18</f>
        <v>0</v>
      </c>
      <c r="LF41" s="97">
        <f>'Mladí jazdci'!LF18</f>
        <v>0</v>
      </c>
      <c r="LG41" s="97">
        <f>'Mladí jazdci'!LG18</f>
        <v>0</v>
      </c>
      <c r="LH41" s="97">
        <f>'Mladí jazdci'!LH18</f>
        <v>0</v>
      </c>
      <c r="LI41" s="97">
        <f>'Mladí jazdci'!LI18</f>
        <v>0</v>
      </c>
      <c r="LJ41" s="97">
        <f>'Mladí jazdci'!LJ18</f>
        <v>0</v>
      </c>
      <c r="LK41" s="97">
        <f>'Mladí jazdci'!LK18</f>
        <v>0</v>
      </c>
      <c r="LL41" s="97">
        <f>'Mladí jazdci'!LL18</f>
        <v>0</v>
      </c>
      <c r="LM41" s="97">
        <f>'Mladí jazdci'!LM18</f>
        <v>0</v>
      </c>
      <c r="LN41" s="97">
        <f>'Mladí jazdci'!LN18</f>
        <v>0</v>
      </c>
      <c r="LO41" s="97">
        <f>'Mladí jazdci'!LO18</f>
        <v>0</v>
      </c>
      <c r="LP41" s="97">
        <f>'Mladí jazdci'!LP18</f>
        <v>0</v>
      </c>
      <c r="LQ41" s="97">
        <f>'Mladí jazdci'!LQ18</f>
        <v>0</v>
      </c>
      <c r="LR41" s="97">
        <f>'Mladí jazdci'!LR18</f>
        <v>0</v>
      </c>
      <c r="LS41" s="97">
        <f>'Mladí jazdci'!LS18</f>
        <v>0</v>
      </c>
      <c r="LT41" s="97">
        <f>'Mladí jazdci'!LT18</f>
        <v>0</v>
      </c>
      <c r="LU41" s="97">
        <f>'Mladí jazdci'!LU18</f>
        <v>0</v>
      </c>
      <c r="LV41" s="97">
        <f>'Mladí jazdci'!LV18</f>
        <v>0</v>
      </c>
      <c r="LW41" s="97">
        <f>'Mladí jazdci'!LW18</f>
        <v>0</v>
      </c>
      <c r="LX41" s="97">
        <f>'Mladí jazdci'!LX18</f>
        <v>0</v>
      </c>
      <c r="LY41" s="97">
        <f>'Mladí jazdci'!LY18</f>
        <v>0</v>
      </c>
      <c r="LZ41" s="97">
        <f>'Mladí jazdci'!LZ18</f>
        <v>0</v>
      </c>
      <c r="MA41" s="97">
        <f>'Mladí jazdci'!MA18</f>
        <v>0</v>
      </c>
      <c r="MB41" s="97">
        <f>'Mladí jazdci'!MB18</f>
        <v>0</v>
      </c>
      <c r="MC41" s="97">
        <f>'Mladí jazdci'!MC18</f>
        <v>0</v>
      </c>
      <c r="MD41" s="97">
        <f>'Mladí jazdci'!MD18</f>
        <v>0</v>
      </c>
      <c r="ME41" s="97">
        <f>'Mladí jazdci'!ME18</f>
        <v>0</v>
      </c>
      <c r="MF41" s="97">
        <f>'Mladí jazdci'!MF18</f>
        <v>0</v>
      </c>
      <c r="MG41" s="97">
        <f>'Mladí jazdci'!MG18</f>
        <v>0</v>
      </c>
      <c r="MH41" s="97">
        <f>'Mladí jazdci'!MH18</f>
        <v>0</v>
      </c>
      <c r="MI41" s="97">
        <f>'Mladí jazdci'!MI18</f>
        <v>0</v>
      </c>
      <c r="MJ41" s="97">
        <f>'Mladí jazdci'!MJ18</f>
        <v>0</v>
      </c>
      <c r="MK41" s="97">
        <f>'Mladí jazdci'!MK18</f>
        <v>0</v>
      </c>
      <c r="ML41" s="97">
        <f>'Mladí jazdci'!ML18</f>
        <v>0</v>
      </c>
      <c r="MM41" s="97">
        <f>'Mladí jazdci'!MM18</f>
        <v>0</v>
      </c>
      <c r="MN41" s="97">
        <f>'Mladí jazdci'!MN18</f>
        <v>0</v>
      </c>
      <c r="MO41" s="97">
        <f>'Mladí jazdci'!MO18</f>
        <v>0</v>
      </c>
      <c r="MP41" s="97">
        <f>'Mladí jazdci'!MP18</f>
        <v>0</v>
      </c>
      <c r="MQ41" s="97">
        <f>'Mladí jazdci'!MQ18</f>
        <v>0</v>
      </c>
      <c r="MR41" s="97">
        <f>'Mladí jazdci'!MR18</f>
        <v>0</v>
      </c>
      <c r="MS41" s="97">
        <f>'Mladí jazdci'!MS18</f>
        <v>0</v>
      </c>
      <c r="MT41" s="97">
        <f>'Mladí jazdci'!MT18</f>
        <v>0</v>
      </c>
      <c r="MU41" s="97">
        <f>'Mladí jazdci'!MU18</f>
        <v>0</v>
      </c>
      <c r="MV41" s="97">
        <f>'Mladí jazdci'!MV18</f>
        <v>0</v>
      </c>
      <c r="MW41" s="97">
        <f>'Mladí jazdci'!MW18</f>
        <v>0</v>
      </c>
      <c r="MX41" s="97">
        <f>'Mladí jazdci'!MX18</f>
        <v>0</v>
      </c>
      <c r="MY41" s="97">
        <f>'Mladí jazdci'!MY18</f>
        <v>0</v>
      </c>
      <c r="MZ41" s="97">
        <f>'Mladí jazdci'!MZ18</f>
        <v>0</v>
      </c>
      <c r="NA41" s="97">
        <f>'Mladí jazdci'!NA18</f>
        <v>0</v>
      </c>
      <c r="NB41" s="97">
        <f>'Mladí jazdci'!NB18</f>
        <v>0</v>
      </c>
      <c r="NC41" s="97">
        <f>'Mladí jazdci'!NC18</f>
        <v>0</v>
      </c>
      <c r="ND41" s="97">
        <f>'Mladí jazdci'!ND18</f>
        <v>0</v>
      </c>
      <c r="NE41" s="97">
        <f>'Mladí jazdci'!NE18</f>
        <v>0</v>
      </c>
      <c r="NF41" s="97">
        <f>'Mladí jazdci'!NF18</f>
        <v>0</v>
      </c>
      <c r="NG41" s="97">
        <f>'Mladí jazdci'!NG18</f>
        <v>0</v>
      </c>
      <c r="NH41" s="97">
        <f>'Mladí jazdci'!NH18</f>
        <v>0</v>
      </c>
      <c r="NI41" s="97">
        <f>'Mladí jazdci'!NI18</f>
        <v>0</v>
      </c>
      <c r="NJ41" s="97">
        <f>'Mladí jazdci'!NJ18</f>
        <v>0</v>
      </c>
      <c r="NK41" s="97">
        <f>'Mladí jazdci'!NK18</f>
        <v>0</v>
      </c>
      <c r="NL41" s="97">
        <f>'Mladí jazdci'!NL18</f>
        <v>0</v>
      </c>
      <c r="NM41" s="97">
        <f>'Mladí jazdci'!NM18</f>
        <v>0</v>
      </c>
      <c r="NN41" s="97">
        <f>'Mladí jazdci'!NN18</f>
        <v>0</v>
      </c>
      <c r="NO41" s="97">
        <f>'Mladí jazdci'!NO18</f>
        <v>0</v>
      </c>
      <c r="NP41" s="97">
        <f>'Mladí jazdci'!NP18</f>
        <v>0</v>
      </c>
      <c r="NQ41" s="97">
        <f>'Mladí jazdci'!NQ18</f>
        <v>0</v>
      </c>
      <c r="NR41" s="97">
        <f>'Mladí jazdci'!NR18</f>
        <v>0</v>
      </c>
      <c r="NS41" s="97">
        <f>'Mladí jazdci'!NS18</f>
        <v>0</v>
      </c>
      <c r="NT41" s="97">
        <f>'Mladí jazdci'!NT18</f>
        <v>0</v>
      </c>
      <c r="NU41" s="97">
        <f>'Mladí jazdci'!NU18</f>
        <v>0</v>
      </c>
      <c r="NV41" s="97">
        <f>'Mladí jazdci'!NV18</f>
        <v>0</v>
      </c>
      <c r="NW41" s="97">
        <f>'Mladí jazdci'!NW18</f>
        <v>0</v>
      </c>
      <c r="NX41" s="97">
        <f>'Mladí jazdci'!NX18</f>
        <v>0</v>
      </c>
      <c r="NY41" s="97">
        <f>'Mladí jazdci'!NY18</f>
        <v>0</v>
      </c>
      <c r="NZ41" s="97">
        <f>'Mladí jazdci'!NZ18</f>
        <v>0</v>
      </c>
      <c r="OA41" s="97">
        <f>'Mladí jazdci'!OA18</f>
        <v>0</v>
      </c>
      <c r="OB41" s="97">
        <f>'Mladí jazdci'!OB18</f>
        <v>0</v>
      </c>
      <c r="OC41" s="97">
        <f>'Mladí jazdci'!OC18</f>
        <v>0</v>
      </c>
      <c r="OD41" s="97">
        <f>'Mladí jazdci'!OD18</f>
        <v>0</v>
      </c>
      <c r="OE41" s="97">
        <f>'Mladí jazdci'!OE18</f>
        <v>0</v>
      </c>
      <c r="OF41" s="97">
        <f>'Mladí jazdci'!OF18</f>
        <v>0</v>
      </c>
      <c r="OG41" s="97">
        <f>'Mladí jazdci'!OG18</f>
        <v>0</v>
      </c>
      <c r="OH41" s="97">
        <f>'Mladí jazdci'!OH18</f>
        <v>0</v>
      </c>
      <c r="OI41" s="97">
        <f>'Mladí jazdci'!OI18</f>
        <v>0</v>
      </c>
      <c r="OJ41" s="97">
        <f>'Mladí jazdci'!OJ18</f>
        <v>0</v>
      </c>
      <c r="OK41" s="97">
        <f>'Mladí jazdci'!OK18</f>
        <v>0</v>
      </c>
      <c r="OL41" s="97">
        <f>'Mladí jazdci'!OL18</f>
        <v>0</v>
      </c>
      <c r="OM41" s="97">
        <f>'Mladí jazdci'!OM18</f>
        <v>0</v>
      </c>
      <c r="ON41" s="97">
        <f>'Mladí jazdci'!ON18</f>
        <v>0</v>
      </c>
      <c r="OO41" s="97">
        <f>'Mladí jazdci'!OO18</f>
        <v>0</v>
      </c>
      <c r="OP41" s="97">
        <f>'Mladí jazdci'!OP18</f>
        <v>0</v>
      </c>
      <c r="OQ41" s="97">
        <f>'Mladí jazdci'!OQ18</f>
        <v>0</v>
      </c>
      <c r="OR41" s="97">
        <f>'Mladí jazdci'!OR18</f>
        <v>0</v>
      </c>
      <c r="OS41" s="97">
        <f>'Mladí jazdci'!OS18</f>
        <v>0</v>
      </c>
      <c r="OT41" s="97">
        <f>'Mladí jazdci'!OT18</f>
        <v>0</v>
      </c>
      <c r="OU41" s="97">
        <f>'Mladí jazdci'!OU18</f>
        <v>0</v>
      </c>
      <c r="OV41" s="97">
        <f>'Mladí jazdci'!OV18</f>
        <v>0</v>
      </c>
      <c r="OW41" s="97">
        <f>'Mladí jazdci'!OW18</f>
        <v>0</v>
      </c>
      <c r="OX41" s="97">
        <f>'Mladí jazdci'!OX18</f>
        <v>0</v>
      </c>
      <c r="OY41" s="97">
        <f>'Mladí jazdci'!OY18</f>
        <v>0</v>
      </c>
      <c r="OZ41" s="97">
        <f>'Mladí jazdci'!OZ18</f>
        <v>0</v>
      </c>
      <c r="PA41" s="97">
        <f>'Mladí jazdci'!PA18</f>
        <v>0</v>
      </c>
      <c r="PB41" s="97">
        <f>'Mladí jazdci'!PB18</f>
        <v>0</v>
      </c>
      <c r="PC41" s="97">
        <f>'Mladí jazdci'!PC18</f>
        <v>0</v>
      </c>
      <c r="PD41" s="97">
        <f>'Mladí jazdci'!PD18</f>
        <v>0</v>
      </c>
      <c r="PE41" s="97">
        <f>'Mladí jazdci'!PE18</f>
        <v>0</v>
      </c>
      <c r="PF41" s="97">
        <f>'Mladí jazdci'!PF18</f>
        <v>0</v>
      </c>
      <c r="PG41" s="97">
        <f>'Mladí jazdci'!PG18</f>
        <v>0</v>
      </c>
      <c r="PH41" s="97">
        <f>'Mladí jazdci'!PH18</f>
        <v>0</v>
      </c>
      <c r="PI41" s="97">
        <f>'Mladí jazdci'!PI18</f>
        <v>0</v>
      </c>
      <c r="PJ41" s="97">
        <f>'Mladí jazdci'!PJ18</f>
        <v>0</v>
      </c>
      <c r="PK41" s="97">
        <f>'Mladí jazdci'!PK18</f>
        <v>0</v>
      </c>
      <c r="PL41" s="97">
        <f>'Mladí jazdci'!PL18</f>
        <v>0</v>
      </c>
      <c r="PM41" s="97">
        <f>'Mladí jazdci'!PM18</f>
        <v>0</v>
      </c>
      <c r="PN41" s="97">
        <f>'Mladí jazdci'!PN18</f>
        <v>0</v>
      </c>
      <c r="PO41" s="97">
        <f>'Mladí jazdci'!PO18</f>
        <v>0</v>
      </c>
      <c r="PP41" s="97">
        <f>'Mladí jazdci'!PP18</f>
        <v>0</v>
      </c>
      <c r="PQ41" s="97">
        <f>'Mladí jazdci'!PQ18</f>
        <v>0</v>
      </c>
      <c r="PR41" s="97">
        <f>'Mladí jazdci'!PR18</f>
        <v>0</v>
      </c>
      <c r="PS41" s="97">
        <f>'Mladí jazdci'!PS18</f>
        <v>0</v>
      </c>
      <c r="PT41" s="97">
        <f>'Mladí jazdci'!PT18</f>
        <v>0</v>
      </c>
      <c r="PU41" s="97">
        <f>'Mladí jazdci'!PU18</f>
        <v>0</v>
      </c>
      <c r="PV41" s="97">
        <f>'Mladí jazdci'!PV18</f>
        <v>0</v>
      </c>
      <c r="PW41" s="97">
        <f>'Mladí jazdci'!PW18</f>
        <v>0</v>
      </c>
      <c r="PX41" s="97">
        <f>'Mladí jazdci'!PX18</f>
        <v>0</v>
      </c>
      <c r="PY41" s="97">
        <f>'Mladí jazdci'!PY18</f>
        <v>0</v>
      </c>
      <c r="PZ41" s="97">
        <f>'Mladí jazdci'!PZ18</f>
        <v>0</v>
      </c>
      <c r="QA41" s="97">
        <f>'Mladí jazdci'!QA18</f>
        <v>0</v>
      </c>
      <c r="QB41" s="97">
        <f>'Mladí jazdci'!QB18</f>
        <v>0</v>
      </c>
      <c r="QC41" s="97">
        <f>'Mladí jazdci'!QC18</f>
        <v>0</v>
      </c>
      <c r="QD41" s="97">
        <f>'Mladí jazdci'!QD18</f>
        <v>0</v>
      </c>
      <c r="QE41" s="97">
        <f>'Mladí jazdci'!QE18</f>
        <v>0</v>
      </c>
      <c r="QF41" s="97">
        <f>'Mladí jazdci'!QF18</f>
        <v>0</v>
      </c>
      <c r="QG41" s="97">
        <f>'Mladí jazdci'!QG18</f>
        <v>0</v>
      </c>
      <c r="QH41" s="97">
        <f>'Mladí jazdci'!QH18</f>
        <v>0</v>
      </c>
      <c r="QI41" s="97">
        <f>'Mladí jazdci'!QI18</f>
        <v>0</v>
      </c>
      <c r="QJ41" s="97">
        <f>'Mladí jazdci'!QJ18</f>
        <v>0</v>
      </c>
      <c r="QK41" s="97">
        <f>'Mladí jazdci'!QK18</f>
        <v>0</v>
      </c>
      <c r="QL41" s="97">
        <f>'Mladí jazdci'!QL18</f>
        <v>0</v>
      </c>
      <c r="QM41" s="97">
        <f>'Mladí jazdci'!QM18</f>
        <v>0</v>
      </c>
      <c r="QN41" s="97">
        <f>'Mladí jazdci'!QN18</f>
        <v>0</v>
      </c>
      <c r="QO41" s="97">
        <f>'Mladí jazdci'!QO18</f>
        <v>0</v>
      </c>
      <c r="QP41" s="97">
        <f>'Mladí jazdci'!QP18</f>
        <v>0</v>
      </c>
      <c r="QQ41" s="97">
        <f>'Mladí jazdci'!QQ18</f>
        <v>0</v>
      </c>
      <c r="QR41" s="97">
        <f>'Mladí jazdci'!QR18</f>
        <v>0</v>
      </c>
      <c r="QS41" s="97">
        <f>'Mladí jazdci'!QS18</f>
        <v>0</v>
      </c>
      <c r="QT41" s="97">
        <f>'Mladí jazdci'!QT18</f>
        <v>0</v>
      </c>
      <c r="QU41" s="97">
        <f>'Mladí jazdci'!QU18</f>
        <v>0</v>
      </c>
      <c r="QV41" s="97">
        <f>'Mladí jazdci'!QV18</f>
        <v>0</v>
      </c>
      <c r="QW41" s="97">
        <f>'Mladí jazdci'!QW18</f>
        <v>0</v>
      </c>
      <c r="QX41" s="97">
        <f>'Mladí jazdci'!QX18</f>
        <v>0</v>
      </c>
      <c r="QY41" s="97">
        <f>'Mladí jazdci'!QY18</f>
        <v>0</v>
      </c>
      <c r="QZ41" s="97">
        <f>'Mladí jazdci'!QZ18</f>
        <v>0</v>
      </c>
      <c r="RA41" s="97">
        <f>'Mladí jazdci'!RA18</f>
        <v>0</v>
      </c>
      <c r="RB41" s="97">
        <f>'Mladí jazdci'!RB18</f>
        <v>0</v>
      </c>
      <c r="RC41" s="97">
        <f>'Mladí jazdci'!RC18</f>
        <v>0</v>
      </c>
      <c r="RD41" s="97">
        <f>'Mladí jazdci'!RD18</f>
        <v>0</v>
      </c>
      <c r="RE41" s="97">
        <f>'Mladí jazdci'!RE18</f>
        <v>0</v>
      </c>
      <c r="RF41" s="97">
        <f>'Mladí jazdci'!RF18</f>
        <v>0</v>
      </c>
      <c r="RG41" s="97">
        <f>'Mladí jazdci'!RG18</f>
        <v>0</v>
      </c>
      <c r="RH41" s="97">
        <f>'Mladí jazdci'!RH18</f>
        <v>0</v>
      </c>
      <c r="RI41" s="97">
        <f>'Mladí jazdci'!RI18</f>
        <v>0</v>
      </c>
      <c r="RJ41" s="97">
        <f>'Mladí jazdci'!RJ18</f>
        <v>0</v>
      </c>
      <c r="RK41" s="97">
        <f>'Mladí jazdci'!RK18</f>
        <v>0</v>
      </c>
      <c r="RL41" s="97">
        <f>'Mladí jazdci'!RL18</f>
        <v>0</v>
      </c>
      <c r="RM41" s="97">
        <f>'Mladí jazdci'!RM18</f>
        <v>0</v>
      </c>
      <c r="RN41" s="97">
        <f>'Mladí jazdci'!RN18</f>
        <v>0</v>
      </c>
      <c r="RO41" s="97">
        <f>'Mladí jazdci'!RO18</f>
        <v>0</v>
      </c>
      <c r="RP41" s="97">
        <f>'Mladí jazdci'!RP18</f>
        <v>0</v>
      </c>
      <c r="RQ41" s="97">
        <f>'Mladí jazdci'!RQ18</f>
        <v>0</v>
      </c>
      <c r="RR41" s="97">
        <f>'Mladí jazdci'!RR18</f>
        <v>0</v>
      </c>
      <c r="RS41" s="97">
        <f>'Mladí jazdci'!RS18</f>
        <v>0</v>
      </c>
      <c r="RT41" s="97">
        <f>'Mladí jazdci'!RT18</f>
        <v>0</v>
      </c>
      <c r="RU41" s="97">
        <f>'Mladí jazdci'!RU18</f>
        <v>0</v>
      </c>
      <c r="RV41" s="97">
        <f>'Mladí jazdci'!RV18</f>
        <v>0</v>
      </c>
      <c r="RW41" s="97">
        <f>'Mladí jazdci'!RW18</f>
        <v>0</v>
      </c>
      <c r="RX41" s="97">
        <f>'Mladí jazdci'!RX18</f>
        <v>0</v>
      </c>
      <c r="RY41" s="97">
        <f>'Mladí jazdci'!RY18</f>
        <v>0</v>
      </c>
      <c r="RZ41" s="97">
        <f>'Mladí jazdci'!RZ18</f>
        <v>0</v>
      </c>
      <c r="SA41" s="97">
        <f>'Mladí jazdci'!SA18</f>
        <v>0</v>
      </c>
      <c r="SB41" s="97">
        <f>'Mladí jazdci'!SB18</f>
        <v>0</v>
      </c>
      <c r="SC41" s="97">
        <f>'Mladí jazdci'!SC18</f>
        <v>0</v>
      </c>
      <c r="SD41" s="97">
        <f>'Mladí jazdci'!SD18</f>
        <v>0</v>
      </c>
      <c r="SE41" s="97">
        <f>'Mladí jazdci'!SE18</f>
        <v>0</v>
      </c>
      <c r="SF41" s="97">
        <f>'Mladí jazdci'!SF18</f>
        <v>0</v>
      </c>
      <c r="SG41" s="97">
        <f>'Mladí jazdci'!SG18</f>
        <v>0</v>
      </c>
      <c r="SH41" s="97">
        <f>'Mladí jazdci'!SH18</f>
        <v>0</v>
      </c>
      <c r="SI41" s="97">
        <f>'Mladí jazdci'!SI18</f>
        <v>0</v>
      </c>
      <c r="SJ41" s="97">
        <f>'Mladí jazdci'!SJ18</f>
        <v>0</v>
      </c>
      <c r="SK41" s="97">
        <f>'Mladí jazdci'!SK18</f>
        <v>0</v>
      </c>
      <c r="SL41" s="97">
        <f>'Mladí jazdci'!SL18</f>
        <v>0</v>
      </c>
      <c r="SM41" s="97">
        <f>'Mladí jazdci'!SM18</f>
        <v>0</v>
      </c>
      <c r="SN41" s="97">
        <f>'Mladí jazdci'!SN18</f>
        <v>0</v>
      </c>
      <c r="SO41" s="97">
        <f>'Mladí jazdci'!SO18</f>
        <v>0</v>
      </c>
      <c r="SP41" s="97">
        <f>'Mladí jazdci'!SP18</f>
        <v>0</v>
      </c>
      <c r="SQ41" s="97">
        <f>'Mladí jazdci'!SQ18</f>
        <v>0</v>
      </c>
      <c r="SR41" s="97">
        <f>'Mladí jazdci'!SR18</f>
        <v>0</v>
      </c>
      <c r="SS41" s="97">
        <f>'Mladí jazdci'!SS18</f>
        <v>0</v>
      </c>
      <c r="ST41" s="97">
        <f>'Mladí jazdci'!ST18</f>
        <v>0</v>
      </c>
      <c r="SU41" s="97">
        <f>'Mladí jazdci'!SU18</f>
        <v>0</v>
      </c>
      <c r="SV41" s="97">
        <f>'Mladí jazdci'!SV18</f>
        <v>0</v>
      </c>
      <c r="SW41" s="97">
        <f>'Mladí jazdci'!SW18</f>
        <v>0</v>
      </c>
      <c r="SX41" s="97">
        <f>'Mladí jazdci'!SX18</f>
        <v>0</v>
      </c>
      <c r="SY41" s="97">
        <f>'Mladí jazdci'!SY18</f>
        <v>0</v>
      </c>
      <c r="SZ41" s="97">
        <f>'Mladí jazdci'!SZ18</f>
        <v>0</v>
      </c>
      <c r="TA41" s="97">
        <f>'Mladí jazdci'!TA18</f>
        <v>0</v>
      </c>
      <c r="TB41" s="97">
        <f>'Mladí jazdci'!TB18</f>
        <v>0</v>
      </c>
    </row>
    <row r="42" spans="1:522" s="10" customFormat="1" ht="18" customHeight="1" x14ac:dyDescent="0.2">
      <c r="A42" s="12">
        <v>31</v>
      </c>
      <c r="B42" s="11" t="s">
        <v>697</v>
      </c>
      <c r="C42" s="1">
        <v>12961</v>
      </c>
      <c r="D42" s="1">
        <v>2020</v>
      </c>
      <c r="E42" s="4" t="s">
        <v>267</v>
      </c>
      <c r="F42" s="1">
        <v>9452</v>
      </c>
      <c r="G42" s="9" t="s">
        <v>99</v>
      </c>
      <c r="H42" s="4" t="s">
        <v>19</v>
      </c>
      <c r="I42" s="1">
        <f>SUM(K42:TB42)</f>
        <v>2</v>
      </c>
      <c r="J42" s="12">
        <f>Tabuľka311[[#This Row],[Stĺpec9]]+I43</f>
        <v>3</v>
      </c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S42" s="97"/>
      <c r="AT42" s="97"/>
      <c r="AU42" s="97"/>
      <c r="AV42" s="97"/>
      <c r="AW42" s="97"/>
      <c r="AX42" s="97"/>
      <c r="AY42" s="97"/>
      <c r="AZ42" s="97"/>
      <c r="BA42" s="97"/>
      <c r="BB42" s="97"/>
      <c r="BC42" s="97"/>
      <c r="BD42" s="97"/>
      <c r="BE42" s="97"/>
      <c r="BF42" s="97"/>
      <c r="BG42" s="97"/>
      <c r="BH42" s="97"/>
      <c r="BI42" s="97"/>
      <c r="BJ42" s="97"/>
      <c r="BK42" s="97"/>
      <c r="BL42" s="97"/>
      <c r="BM42" s="97"/>
      <c r="BN42" s="97"/>
      <c r="BO42" s="97"/>
      <c r="BP42" s="97"/>
      <c r="BQ42" s="97"/>
      <c r="BR42" s="97"/>
      <c r="BS42" s="97"/>
      <c r="BT42" s="97"/>
      <c r="BU42" s="97"/>
      <c r="BV42" s="97"/>
      <c r="BW42" s="97"/>
      <c r="BX42" s="97"/>
      <c r="BY42" s="97"/>
      <c r="BZ42" s="97"/>
      <c r="CA42" s="97"/>
      <c r="CB42" s="97"/>
      <c r="CC42" s="97"/>
      <c r="CD42" s="97"/>
      <c r="CE42" s="97"/>
      <c r="CF42" s="97"/>
      <c r="CG42" s="97"/>
      <c r="CH42" s="97"/>
      <c r="CI42" s="97"/>
      <c r="CJ42" s="97"/>
      <c r="CK42" s="97"/>
      <c r="CL42" s="97"/>
      <c r="CM42" s="97"/>
      <c r="CN42" s="97"/>
      <c r="CO42" s="97"/>
      <c r="CP42" s="97"/>
      <c r="CQ42" s="97"/>
      <c r="CR42" s="97"/>
      <c r="CS42" s="97"/>
      <c r="CT42" s="97"/>
      <c r="CU42" s="97"/>
      <c r="CV42" s="97"/>
      <c r="CW42" s="97"/>
      <c r="CX42" s="97"/>
      <c r="CY42" s="97"/>
      <c r="CZ42" s="97"/>
      <c r="DA42" s="97"/>
      <c r="DB42" s="97"/>
      <c r="DC42" s="97"/>
      <c r="DD42" s="97"/>
      <c r="DE42" s="97"/>
      <c r="DF42" s="97"/>
      <c r="DG42" s="97"/>
      <c r="DH42" s="97"/>
      <c r="DI42" s="97"/>
      <c r="DJ42" s="97"/>
      <c r="DK42" s="97"/>
      <c r="DL42" s="97"/>
      <c r="DM42" s="97"/>
      <c r="DN42" s="97"/>
      <c r="DO42" s="97"/>
      <c r="DP42" s="97"/>
      <c r="DQ42" s="97"/>
      <c r="DR42" s="97"/>
      <c r="DS42" s="97"/>
      <c r="DT42" s="97"/>
      <c r="DU42" s="97"/>
      <c r="DV42" s="97"/>
      <c r="DW42" s="97"/>
      <c r="DX42" s="97"/>
      <c r="DY42" s="97"/>
      <c r="DZ42" s="97"/>
      <c r="EA42" s="97"/>
      <c r="EB42" s="97"/>
      <c r="EC42" s="97"/>
      <c r="ED42" s="97"/>
      <c r="EE42" s="97"/>
      <c r="EF42" s="97"/>
      <c r="EG42" s="97"/>
      <c r="EH42" s="97"/>
      <c r="EI42" s="97"/>
      <c r="EJ42" s="97"/>
      <c r="EK42" s="97"/>
      <c r="EL42" s="97"/>
      <c r="EM42" s="97"/>
      <c r="EN42" s="97"/>
      <c r="EO42" s="97"/>
      <c r="EP42" s="97"/>
      <c r="EQ42" s="97"/>
      <c r="ER42" s="97"/>
      <c r="ES42" s="97"/>
      <c r="ET42" s="97"/>
      <c r="EU42" s="97"/>
      <c r="EV42" s="97"/>
      <c r="EW42" s="97"/>
      <c r="EX42" s="97"/>
      <c r="EY42" s="97"/>
      <c r="EZ42" s="97"/>
      <c r="FA42" s="97"/>
      <c r="FB42" s="97"/>
      <c r="FC42" s="97"/>
      <c r="FD42" s="97"/>
      <c r="FE42" s="97"/>
      <c r="FF42" s="97"/>
      <c r="FG42" s="97"/>
      <c r="FH42" s="97"/>
      <c r="FI42" s="97"/>
      <c r="FJ42" s="97"/>
      <c r="FK42" s="97"/>
      <c r="FL42" s="97"/>
      <c r="FM42" s="97"/>
      <c r="FN42" s="97"/>
      <c r="FO42" s="97"/>
      <c r="FP42" s="97"/>
      <c r="FQ42" s="97"/>
      <c r="FR42" s="97"/>
      <c r="FS42" s="97"/>
      <c r="FT42" s="97"/>
      <c r="FU42" s="97"/>
      <c r="FV42" s="97"/>
      <c r="FW42" s="97"/>
      <c r="FX42" s="97"/>
      <c r="FY42" s="97">
        <v>2</v>
      </c>
      <c r="FZ42" s="97"/>
      <c r="GA42" s="97"/>
      <c r="GB42" s="97"/>
      <c r="GC42" s="97"/>
      <c r="GD42" s="97"/>
      <c r="GE42" s="97"/>
      <c r="GF42" s="97"/>
      <c r="GG42" s="97"/>
      <c r="GH42" s="97"/>
      <c r="GI42" s="97"/>
      <c r="GJ42" s="97"/>
      <c r="GK42" s="97"/>
      <c r="GL42" s="97"/>
      <c r="GM42" s="97"/>
      <c r="GN42" s="97"/>
      <c r="GO42" s="97"/>
      <c r="GP42" s="97"/>
      <c r="GQ42" s="97"/>
      <c r="GR42" s="97"/>
      <c r="GS42" s="97"/>
      <c r="GT42" s="97"/>
      <c r="GU42" s="97"/>
      <c r="GV42" s="97"/>
      <c r="GW42" s="97"/>
      <c r="GX42" s="97"/>
      <c r="GY42" s="97"/>
      <c r="GZ42" s="97"/>
      <c r="HA42" s="97"/>
      <c r="HB42" s="97"/>
      <c r="HC42" s="97"/>
      <c r="HD42" s="97"/>
      <c r="HE42" s="97"/>
      <c r="HF42" s="97"/>
      <c r="HG42" s="97"/>
      <c r="HH42" s="97"/>
      <c r="HI42" s="97"/>
      <c r="HJ42" s="97"/>
      <c r="HK42" s="97"/>
      <c r="HL42" s="97"/>
      <c r="HM42" s="97"/>
      <c r="HN42" s="97"/>
      <c r="HO42" s="97"/>
      <c r="HP42" s="97"/>
      <c r="HQ42" s="97"/>
      <c r="HR42" s="97"/>
      <c r="HS42" s="97"/>
      <c r="HT42" s="97"/>
      <c r="HU42" s="97"/>
      <c r="HV42" s="97"/>
      <c r="HW42" s="97"/>
      <c r="HX42" s="97"/>
      <c r="HY42" s="97"/>
      <c r="HZ42" s="97"/>
      <c r="IA42" s="97"/>
      <c r="IB42" s="97"/>
      <c r="IC42" s="97"/>
      <c r="ID42" s="97"/>
      <c r="IE42" s="97"/>
      <c r="IF42" s="97"/>
      <c r="IG42" s="97"/>
      <c r="IH42" s="97"/>
      <c r="II42" s="97"/>
      <c r="IJ42" s="97"/>
      <c r="IK42" s="97"/>
      <c r="IL42" s="97"/>
      <c r="IM42" s="97"/>
      <c r="IN42" s="97"/>
      <c r="IO42" s="97"/>
      <c r="IP42" s="97"/>
      <c r="IQ42" s="97"/>
      <c r="IR42" s="97"/>
      <c r="IS42" s="97"/>
      <c r="IT42" s="97"/>
      <c r="IU42" s="97"/>
      <c r="IV42" s="97"/>
      <c r="IW42" s="97"/>
      <c r="IX42" s="97"/>
      <c r="IY42" s="97"/>
      <c r="IZ42" s="97"/>
      <c r="JA42" s="97"/>
      <c r="JB42" s="97"/>
      <c r="JC42" s="97"/>
      <c r="JD42" s="97"/>
      <c r="JE42" s="97"/>
      <c r="JF42" s="97"/>
      <c r="JG42" s="97"/>
      <c r="JH42" s="97"/>
      <c r="JI42" s="97"/>
      <c r="JJ42" s="97"/>
      <c r="JK42" s="97"/>
      <c r="JL42" s="97"/>
      <c r="JM42" s="97"/>
      <c r="JN42" s="97"/>
      <c r="JO42" s="97"/>
      <c r="JP42" s="97"/>
      <c r="JQ42" s="97"/>
      <c r="JR42" s="97"/>
      <c r="JS42" s="97"/>
      <c r="JT42" s="97"/>
      <c r="JU42" s="97"/>
      <c r="JV42" s="97"/>
      <c r="JW42" s="97"/>
      <c r="JX42" s="97"/>
      <c r="JY42" s="97"/>
      <c r="JZ42" s="97"/>
      <c r="KA42" s="97"/>
      <c r="KB42" s="97"/>
      <c r="KC42" s="97"/>
      <c r="KD42" s="97"/>
      <c r="KE42" s="97"/>
      <c r="KF42" s="97"/>
      <c r="KG42" s="97"/>
      <c r="KH42" s="97"/>
      <c r="KI42" s="97"/>
      <c r="KJ42" s="97"/>
      <c r="KK42" s="97"/>
      <c r="KL42" s="97"/>
      <c r="KM42" s="97"/>
      <c r="KN42" s="97"/>
      <c r="KO42" s="97"/>
      <c r="KP42" s="97"/>
      <c r="KQ42" s="97"/>
      <c r="KR42" s="97"/>
      <c r="KS42" s="97"/>
      <c r="KT42" s="97"/>
      <c r="KU42" s="97"/>
      <c r="KV42" s="97"/>
      <c r="KW42" s="97"/>
      <c r="KX42" s="97"/>
      <c r="KY42" s="97"/>
      <c r="KZ42" s="97"/>
      <c r="LA42" s="97"/>
      <c r="LB42" s="97"/>
      <c r="LC42" s="97"/>
      <c r="LD42" s="97"/>
      <c r="LE42" s="97"/>
      <c r="LF42" s="97"/>
      <c r="LG42" s="97"/>
      <c r="LH42" s="97"/>
      <c r="LI42" s="97"/>
      <c r="LJ42" s="97"/>
      <c r="LK42" s="97"/>
      <c r="LL42" s="97"/>
      <c r="LM42" s="97"/>
      <c r="LN42" s="97"/>
      <c r="LO42" s="97"/>
      <c r="LP42" s="97"/>
      <c r="LQ42" s="97"/>
      <c r="LR42" s="97"/>
      <c r="LS42" s="97"/>
      <c r="LT42" s="97"/>
      <c r="LU42" s="97"/>
      <c r="LV42" s="97"/>
      <c r="LW42" s="97"/>
      <c r="LX42" s="97"/>
      <c r="LY42" s="97"/>
      <c r="LZ42" s="97"/>
      <c r="MA42" s="97"/>
      <c r="MB42" s="97"/>
      <c r="MC42" s="97"/>
      <c r="MD42" s="97"/>
      <c r="ME42" s="97"/>
      <c r="MF42" s="97"/>
      <c r="MG42" s="97"/>
      <c r="MH42" s="97"/>
      <c r="MI42" s="97"/>
      <c r="MJ42" s="97"/>
      <c r="MK42" s="97"/>
      <c r="ML42" s="97"/>
      <c r="MM42" s="97"/>
      <c r="MN42" s="97"/>
      <c r="MO42" s="97"/>
      <c r="MP42" s="97"/>
      <c r="MQ42" s="97"/>
      <c r="MR42" s="97"/>
      <c r="MS42" s="97"/>
      <c r="MT42" s="97"/>
      <c r="MU42" s="97"/>
      <c r="MV42" s="97"/>
      <c r="MW42" s="97"/>
      <c r="MX42" s="97"/>
      <c r="MY42" s="97"/>
      <c r="MZ42" s="97"/>
      <c r="NA42" s="97"/>
      <c r="NB42" s="97"/>
      <c r="NC42" s="97"/>
      <c r="ND42" s="97"/>
      <c r="NE42" s="97"/>
      <c r="NF42" s="97"/>
      <c r="NG42" s="97"/>
      <c r="NH42" s="97"/>
      <c r="NI42" s="97"/>
      <c r="NJ42" s="97"/>
      <c r="NK42" s="97"/>
      <c r="NL42" s="97"/>
      <c r="NM42" s="97"/>
      <c r="NN42" s="97"/>
      <c r="NO42" s="97"/>
      <c r="NP42" s="97"/>
      <c r="NQ42" s="97"/>
      <c r="NR42" s="97"/>
      <c r="NS42" s="97"/>
      <c r="NT42" s="97"/>
      <c r="NU42" s="97"/>
      <c r="NV42" s="97"/>
      <c r="NW42" s="97"/>
      <c r="NX42" s="97"/>
      <c r="NY42" s="97"/>
      <c r="NZ42" s="97"/>
      <c r="OA42" s="97"/>
      <c r="OB42" s="97"/>
      <c r="OC42" s="97"/>
      <c r="OD42" s="97"/>
      <c r="OE42" s="97"/>
      <c r="OF42" s="97"/>
      <c r="OG42" s="97"/>
      <c r="OH42" s="97"/>
      <c r="OI42" s="97"/>
      <c r="OJ42" s="97"/>
      <c r="OK42" s="97"/>
      <c r="OL42" s="97"/>
      <c r="OM42" s="97"/>
      <c r="ON42" s="97"/>
      <c r="OO42" s="97"/>
      <c r="OP42" s="97"/>
      <c r="OQ42" s="97"/>
      <c r="OR42" s="97"/>
      <c r="OS42" s="97"/>
      <c r="OT42" s="97"/>
      <c r="OU42" s="97"/>
      <c r="OV42" s="97"/>
      <c r="OW42" s="97"/>
      <c r="OX42" s="97"/>
      <c r="OY42" s="97"/>
      <c r="OZ42" s="97"/>
      <c r="PA42" s="97"/>
      <c r="PB42" s="97"/>
      <c r="PC42" s="97"/>
      <c r="PD42" s="97"/>
      <c r="PE42" s="97"/>
      <c r="PF42" s="97"/>
      <c r="PG42" s="97"/>
      <c r="PH42" s="97"/>
      <c r="PI42" s="97"/>
      <c r="PJ42" s="97"/>
      <c r="PK42" s="97"/>
      <c r="PL42" s="97"/>
      <c r="PM42" s="97"/>
      <c r="PN42" s="97"/>
      <c r="PO42" s="97"/>
      <c r="PP42" s="97"/>
      <c r="PQ42" s="97"/>
      <c r="PR42" s="97"/>
      <c r="PS42" s="97"/>
      <c r="PT42" s="97"/>
      <c r="PU42" s="97"/>
      <c r="PV42" s="97"/>
      <c r="PW42" s="97"/>
      <c r="PX42" s="97"/>
      <c r="PY42" s="97"/>
      <c r="PZ42" s="97"/>
      <c r="QA42" s="97"/>
      <c r="QB42" s="97"/>
      <c r="QC42" s="97"/>
      <c r="QD42" s="97"/>
      <c r="QE42" s="97"/>
      <c r="QF42" s="97"/>
      <c r="QG42" s="97"/>
      <c r="QH42" s="97"/>
      <c r="QI42" s="97"/>
      <c r="QJ42" s="97"/>
      <c r="QK42" s="97"/>
      <c r="QL42" s="97"/>
      <c r="QM42" s="97"/>
      <c r="QN42" s="97"/>
      <c r="QO42" s="97"/>
      <c r="QP42" s="97"/>
      <c r="QQ42" s="97"/>
      <c r="QR42" s="97"/>
      <c r="QS42" s="97"/>
      <c r="QT42" s="97"/>
      <c r="QU42" s="97"/>
      <c r="QV42" s="97"/>
      <c r="QW42" s="97"/>
      <c r="QX42" s="97"/>
      <c r="QY42" s="97"/>
      <c r="QZ42" s="97"/>
      <c r="RA42" s="97"/>
      <c r="RB42" s="97"/>
      <c r="RC42" s="97"/>
      <c r="RD42" s="97"/>
      <c r="RE42" s="97"/>
      <c r="RF42" s="97"/>
      <c r="RG42" s="97"/>
      <c r="RH42" s="97"/>
      <c r="RI42" s="97"/>
      <c r="RJ42" s="97"/>
      <c r="RK42" s="97"/>
      <c r="RL42" s="97"/>
      <c r="RM42" s="97"/>
      <c r="RN42" s="97"/>
      <c r="RO42" s="97"/>
      <c r="RP42" s="97"/>
      <c r="RQ42" s="97"/>
      <c r="RR42" s="97"/>
      <c r="RS42" s="97"/>
      <c r="RT42" s="97"/>
      <c r="RU42" s="97"/>
      <c r="RV42" s="97"/>
      <c r="RW42" s="97"/>
      <c r="RX42" s="97"/>
      <c r="RY42" s="97"/>
      <c r="RZ42" s="97"/>
      <c r="SA42" s="97"/>
      <c r="SB42" s="97"/>
      <c r="SC42" s="97"/>
      <c r="SD42" s="97"/>
      <c r="SE42" s="97"/>
      <c r="SF42" s="97"/>
      <c r="SG42" s="97"/>
      <c r="SH42" s="97"/>
      <c r="SI42" s="97"/>
      <c r="SJ42" s="97"/>
      <c r="SK42" s="97"/>
      <c r="SL42" s="97"/>
      <c r="SM42" s="97"/>
      <c r="SN42" s="97"/>
      <c r="SO42" s="97"/>
      <c r="SP42" s="97"/>
      <c r="SQ42" s="97"/>
      <c r="SR42" s="97"/>
      <c r="SS42" s="97"/>
      <c r="ST42" s="97"/>
      <c r="SU42" s="97"/>
      <c r="SV42" s="97"/>
      <c r="SW42" s="97"/>
      <c r="SX42" s="97"/>
      <c r="SY42" s="97"/>
      <c r="SZ42" s="97"/>
      <c r="TA42" s="97"/>
      <c r="TB42" s="97"/>
    </row>
    <row r="43" spans="1:522" s="10" customFormat="1" ht="18" customHeight="1" x14ac:dyDescent="0.2">
      <c r="A43" s="12"/>
      <c r="B43" s="11"/>
      <c r="C43" s="1"/>
      <c r="D43" s="1"/>
      <c r="E43" s="4" t="s">
        <v>706</v>
      </c>
      <c r="F43" s="1">
        <v>7342</v>
      </c>
      <c r="G43" s="9" t="s">
        <v>96</v>
      </c>
      <c r="H43" s="4"/>
      <c r="I43" s="1">
        <f>SUM(K43:TB43)</f>
        <v>1</v>
      </c>
      <c r="J43" s="12"/>
      <c r="K43" s="97">
        <f>Seniori!K73</f>
        <v>0</v>
      </c>
      <c r="L43" s="97">
        <f>Seniori!L73</f>
        <v>0</v>
      </c>
      <c r="M43" s="97">
        <f>Seniori!M73</f>
        <v>0</v>
      </c>
      <c r="N43" s="97">
        <f>Seniori!N73</f>
        <v>0</v>
      </c>
      <c r="O43" s="97">
        <f>Seniori!O73</f>
        <v>0</v>
      </c>
      <c r="P43" s="97">
        <f>Seniori!P73</f>
        <v>0</v>
      </c>
      <c r="Q43" s="97">
        <f>Seniori!Q73</f>
        <v>0</v>
      </c>
      <c r="R43" s="97">
        <f>Seniori!R73</f>
        <v>0</v>
      </c>
      <c r="S43" s="97">
        <f>Seniori!S73</f>
        <v>0</v>
      </c>
      <c r="T43" s="97">
        <f>Seniori!T73</f>
        <v>0</v>
      </c>
      <c r="U43" s="97">
        <f>Seniori!U73</f>
        <v>0</v>
      </c>
      <c r="V43" s="97">
        <f>Seniori!V73</f>
        <v>0</v>
      </c>
      <c r="W43" s="97">
        <f>Seniori!W73</f>
        <v>0</v>
      </c>
      <c r="X43" s="97">
        <f>Seniori!X73</f>
        <v>0</v>
      </c>
      <c r="Y43" s="97">
        <f>Seniori!Y73</f>
        <v>0</v>
      </c>
      <c r="Z43" s="97">
        <f>Seniori!Z73</f>
        <v>0</v>
      </c>
      <c r="AA43" s="97">
        <f>Seniori!AA73</f>
        <v>0</v>
      </c>
      <c r="AB43" s="97">
        <f>Seniori!AB73</f>
        <v>0</v>
      </c>
      <c r="AC43" s="97">
        <f>Seniori!AC73</f>
        <v>0</v>
      </c>
      <c r="AD43" s="97">
        <f>Seniori!AD73</f>
        <v>0</v>
      </c>
      <c r="AE43" s="97">
        <f>Seniori!AE73</f>
        <v>0</v>
      </c>
      <c r="AF43" s="97">
        <f>Seniori!AF73</f>
        <v>0</v>
      </c>
      <c r="AG43" s="97">
        <f>Seniori!AG73</f>
        <v>0</v>
      </c>
      <c r="AH43" s="97">
        <f>Seniori!AH73</f>
        <v>0</v>
      </c>
      <c r="AI43" s="97">
        <f>Seniori!AI73</f>
        <v>0</v>
      </c>
      <c r="AJ43" s="97">
        <f>Seniori!AJ73</f>
        <v>0</v>
      </c>
      <c r="AK43" s="97">
        <f>Seniori!AK73</f>
        <v>0</v>
      </c>
      <c r="AL43" s="97">
        <f>Seniori!AL73</f>
        <v>0</v>
      </c>
      <c r="AM43" s="97">
        <f>Seniori!AM73</f>
        <v>0</v>
      </c>
      <c r="AN43" s="97">
        <f>Seniori!AN73</f>
        <v>0</v>
      </c>
      <c r="AO43" s="97">
        <f>Seniori!AO73</f>
        <v>0</v>
      </c>
      <c r="AP43" s="97">
        <f>Seniori!AP73</f>
        <v>0</v>
      </c>
      <c r="AQ43" s="97">
        <f>Seniori!AQ73</f>
        <v>0</v>
      </c>
      <c r="AR43" s="97">
        <f>Seniori!AR73</f>
        <v>0</v>
      </c>
      <c r="AS43" s="97">
        <f>Seniori!AS73</f>
        <v>0</v>
      </c>
      <c r="AT43" s="97">
        <f>Seniori!AT73</f>
        <v>0</v>
      </c>
      <c r="AU43" s="97">
        <f>Seniori!AU73</f>
        <v>0</v>
      </c>
      <c r="AV43" s="97">
        <f>Seniori!AV73</f>
        <v>0</v>
      </c>
      <c r="AW43" s="97">
        <f>Seniori!AW73</f>
        <v>0</v>
      </c>
      <c r="AX43" s="97">
        <f>Seniori!AX73</f>
        <v>0</v>
      </c>
      <c r="AY43" s="97">
        <f>Seniori!AY73</f>
        <v>0</v>
      </c>
      <c r="AZ43" s="97">
        <f>Seniori!AZ73</f>
        <v>0</v>
      </c>
      <c r="BA43" s="97">
        <f>Seniori!BA73</f>
        <v>0</v>
      </c>
      <c r="BB43" s="97">
        <f>Seniori!BB73</f>
        <v>0</v>
      </c>
      <c r="BC43" s="97">
        <f>Seniori!BC73</f>
        <v>0</v>
      </c>
      <c r="BD43" s="97">
        <f>Seniori!BD73</f>
        <v>0</v>
      </c>
      <c r="BE43" s="97">
        <f>Seniori!BE73</f>
        <v>0</v>
      </c>
      <c r="BF43" s="97">
        <f>Seniori!BF73</f>
        <v>0</v>
      </c>
      <c r="BG43" s="97">
        <f>Seniori!BG73</f>
        <v>0</v>
      </c>
      <c r="BH43" s="97">
        <f>Seniori!BH73</f>
        <v>0</v>
      </c>
      <c r="BI43" s="97">
        <f>Seniori!BI73</f>
        <v>0</v>
      </c>
      <c r="BJ43" s="97">
        <f>Seniori!BJ73</f>
        <v>0</v>
      </c>
      <c r="BK43" s="97">
        <f>Seniori!BK73</f>
        <v>0</v>
      </c>
      <c r="BL43" s="97">
        <f>Seniori!BL73</f>
        <v>0</v>
      </c>
      <c r="BM43" s="97">
        <f>Seniori!BM73</f>
        <v>0</v>
      </c>
      <c r="BN43" s="97">
        <f>Seniori!BN73</f>
        <v>0</v>
      </c>
      <c r="BO43" s="97">
        <f>Seniori!BO73</f>
        <v>0</v>
      </c>
      <c r="BP43" s="97">
        <f>Seniori!BP73</f>
        <v>0</v>
      </c>
      <c r="BQ43" s="97">
        <f>Seniori!BQ73</f>
        <v>0</v>
      </c>
      <c r="BR43" s="97">
        <f>Seniori!BR73</f>
        <v>0</v>
      </c>
      <c r="BS43" s="97">
        <f>Seniori!BS73</f>
        <v>0</v>
      </c>
      <c r="BT43" s="97">
        <f>Seniori!BT73</f>
        <v>0</v>
      </c>
      <c r="BU43" s="97">
        <f>Seniori!BU73</f>
        <v>0</v>
      </c>
      <c r="BV43" s="97">
        <f>Seniori!BV73</f>
        <v>0</v>
      </c>
      <c r="BW43" s="97">
        <f>Seniori!BW73</f>
        <v>0</v>
      </c>
      <c r="BX43" s="97">
        <f>Seniori!BX73</f>
        <v>0</v>
      </c>
      <c r="BY43" s="97">
        <f>Seniori!BY73</f>
        <v>0</v>
      </c>
      <c r="BZ43" s="97">
        <f>Seniori!BZ73</f>
        <v>0</v>
      </c>
      <c r="CA43" s="97">
        <f>Seniori!CA73</f>
        <v>0</v>
      </c>
      <c r="CB43" s="97">
        <f>Seniori!CB73</f>
        <v>0</v>
      </c>
      <c r="CC43" s="97">
        <f>Seniori!CC73</f>
        <v>0</v>
      </c>
      <c r="CD43" s="97">
        <f>Seniori!CD73</f>
        <v>0</v>
      </c>
      <c r="CE43" s="97">
        <f>Seniori!CE73</f>
        <v>0</v>
      </c>
      <c r="CF43" s="97">
        <f>Seniori!CF73</f>
        <v>0</v>
      </c>
      <c r="CG43" s="97">
        <f>Seniori!CG73</f>
        <v>0</v>
      </c>
      <c r="CH43" s="97">
        <f>Seniori!CH73</f>
        <v>0</v>
      </c>
      <c r="CI43" s="97">
        <f>Seniori!CI73</f>
        <v>0</v>
      </c>
      <c r="CJ43" s="97">
        <f>Seniori!CJ73</f>
        <v>0</v>
      </c>
      <c r="CK43" s="97">
        <f>Seniori!CK73</f>
        <v>0</v>
      </c>
      <c r="CL43" s="97">
        <f>Seniori!CL73</f>
        <v>0</v>
      </c>
      <c r="CM43" s="97">
        <f>Seniori!CM73</f>
        <v>0</v>
      </c>
      <c r="CN43" s="97">
        <f>Seniori!CN73</f>
        <v>0</v>
      </c>
      <c r="CO43" s="97">
        <f>Seniori!CO73</f>
        <v>0</v>
      </c>
      <c r="CP43" s="97">
        <f>Seniori!CP73</f>
        <v>0</v>
      </c>
      <c r="CQ43" s="97">
        <f>Seniori!CQ73</f>
        <v>0</v>
      </c>
      <c r="CR43" s="97">
        <f>Seniori!CR73</f>
        <v>0</v>
      </c>
      <c r="CS43" s="97">
        <f>Seniori!CS73</f>
        <v>0</v>
      </c>
      <c r="CT43" s="97">
        <f>Seniori!CT73</f>
        <v>0</v>
      </c>
      <c r="CU43" s="97">
        <f>Seniori!CU73</f>
        <v>0</v>
      </c>
      <c r="CV43" s="97">
        <f>Seniori!CV73</f>
        <v>0</v>
      </c>
      <c r="CW43" s="97">
        <f>Seniori!CW73</f>
        <v>0</v>
      </c>
      <c r="CX43" s="97">
        <f>Seniori!CX73</f>
        <v>0</v>
      </c>
      <c r="CY43" s="97">
        <f>Seniori!CY73</f>
        <v>0</v>
      </c>
      <c r="CZ43" s="97">
        <f>Seniori!CZ73</f>
        <v>0</v>
      </c>
      <c r="DA43" s="97">
        <f>Seniori!DA73</f>
        <v>0</v>
      </c>
      <c r="DB43" s="97">
        <f>Seniori!DB73</f>
        <v>0</v>
      </c>
      <c r="DC43" s="97">
        <f>Seniori!DC73</f>
        <v>0</v>
      </c>
      <c r="DD43" s="97">
        <f>Seniori!DD73</f>
        <v>0</v>
      </c>
      <c r="DE43" s="97">
        <f>Seniori!DE73</f>
        <v>0</v>
      </c>
      <c r="DF43" s="97">
        <f>Seniori!DF73</f>
        <v>0</v>
      </c>
      <c r="DG43" s="97">
        <f>Seniori!DG73</f>
        <v>0</v>
      </c>
      <c r="DH43" s="97">
        <f>Seniori!DH73</f>
        <v>0</v>
      </c>
      <c r="DI43" s="97">
        <f>Seniori!DI73</f>
        <v>0</v>
      </c>
      <c r="DJ43" s="97">
        <f>Seniori!DJ73</f>
        <v>0</v>
      </c>
      <c r="DK43" s="97">
        <f>Seniori!DK73</f>
        <v>0</v>
      </c>
      <c r="DL43" s="97">
        <f>Seniori!DL73</f>
        <v>0</v>
      </c>
      <c r="DM43" s="97">
        <f>Seniori!DM73</f>
        <v>0</v>
      </c>
      <c r="DN43" s="97">
        <f>Seniori!DN73</f>
        <v>0</v>
      </c>
      <c r="DO43" s="97">
        <f>Seniori!DO73</f>
        <v>0</v>
      </c>
      <c r="DP43" s="97">
        <f>Seniori!DP73</f>
        <v>0</v>
      </c>
      <c r="DQ43" s="97">
        <f>Seniori!DQ73</f>
        <v>0</v>
      </c>
      <c r="DR43" s="97">
        <f>Seniori!DR73</f>
        <v>0</v>
      </c>
      <c r="DS43" s="97">
        <f>Seniori!DS73</f>
        <v>0</v>
      </c>
      <c r="DT43" s="97">
        <f>Seniori!DT73</f>
        <v>0</v>
      </c>
      <c r="DU43" s="97">
        <f>Seniori!DU73</f>
        <v>0</v>
      </c>
      <c r="DV43" s="97">
        <f>Seniori!DV73</f>
        <v>0</v>
      </c>
      <c r="DW43" s="97">
        <f>Seniori!DW73</f>
        <v>0</v>
      </c>
      <c r="DX43" s="97">
        <f>Seniori!DX73</f>
        <v>0</v>
      </c>
      <c r="DY43" s="97">
        <f>Seniori!DY73</f>
        <v>0</v>
      </c>
      <c r="DZ43" s="97">
        <f>Seniori!DZ73</f>
        <v>0</v>
      </c>
      <c r="EA43" s="97">
        <f>Seniori!EA73</f>
        <v>0</v>
      </c>
      <c r="EB43" s="97">
        <f>Seniori!EB73</f>
        <v>0</v>
      </c>
      <c r="EC43" s="97">
        <f>Seniori!EC73</f>
        <v>0</v>
      </c>
      <c r="ED43" s="97">
        <f>Seniori!ED73</f>
        <v>0</v>
      </c>
      <c r="EE43" s="97">
        <f>Seniori!EE73</f>
        <v>0</v>
      </c>
      <c r="EF43" s="97">
        <f>Seniori!EF73</f>
        <v>0</v>
      </c>
      <c r="EG43" s="97">
        <f>Seniori!EG73</f>
        <v>0</v>
      </c>
      <c r="EH43" s="97">
        <f>Seniori!EH73</f>
        <v>0</v>
      </c>
      <c r="EI43" s="97">
        <f>Seniori!EI73</f>
        <v>0</v>
      </c>
      <c r="EJ43" s="97">
        <f>Seniori!EJ73</f>
        <v>0</v>
      </c>
      <c r="EK43" s="97">
        <f>Seniori!EK73</f>
        <v>0</v>
      </c>
      <c r="EL43" s="97">
        <f>Seniori!EL73</f>
        <v>0</v>
      </c>
      <c r="EM43" s="97">
        <f>Seniori!EM73</f>
        <v>0</v>
      </c>
      <c r="EN43" s="97">
        <f>Seniori!EN73</f>
        <v>0</v>
      </c>
      <c r="EO43" s="97">
        <f>Seniori!EO73</f>
        <v>0</v>
      </c>
      <c r="EP43" s="97">
        <f>Seniori!EP73</f>
        <v>0</v>
      </c>
      <c r="EQ43" s="97">
        <f>Seniori!EQ73</f>
        <v>0</v>
      </c>
      <c r="ER43" s="97">
        <f>Seniori!ER73</f>
        <v>0</v>
      </c>
      <c r="ES43" s="97">
        <f>Seniori!ES73</f>
        <v>0</v>
      </c>
      <c r="ET43" s="97">
        <f>Seniori!ET73</f>
        <v>0</v>
      </c>
      <c r="EU43" s="97">
        <f>Seniori!EU73</f>
        <v>0</v>
      </c>
      <c r="EV43" s="97">
        <f>Seniori!EV73</f>
        <v>0</v>
      </c>
      <c r="EW43" s="97">
        <f>Seniori!EW73</f>
        <v>0</v>
      </c>
      <c r="EX43" s="97">
        <f>Seniori!EX73</f>
        <v>0</v>
      </c>
      <c r="EY43" s="97">
        <f>Seniori!EY73</f>
        <v>0</v>
      </c>
      <c r="EZ43" s="97">
        <f>Seniori!EZ73</f>
        <v>0</v>
      </c>
      <c r="FA43" s="97">
        <f>Seniori!FA73</f>
        <v>0</v>
      </c>
      <c r="FB43" s="97">
        <f>Seniori!FB73</f>
        <v>0</v>
      </c>
      <c r="FC43" s="97">
        <f>Seniori!FC73</f>
        <v>0</v>
      </c>
      <c r="FD43" s="97">
        <f>Seniori!FD73</f>
        <v>0</v>
      </c>
      <c r="FE43" s="97">
        <f>Seniori!FE73</f>
        <v>0</v>
      </c>
      <c r="FF43" s="97">
        <f>Seniori!FF73</f>
        <v>0</v>
      </c>
      <c r="FG43" s="97">
        <f>Seniori!FG73</f>
        <v>0</v>
      </c>
      <c r="FH43" s="97">
        <f>Seniori!FH73</f>
        <v>0</v>
      </c>
      <c r="FI43" s="97">
        <f>Seniori!FI73</f>
        <v>0</v>
      </c>
      <c r="FJ43" s="97">
        <f>Seniori!FJ73</f>
        <v>0</v>
      </c>
      <c r="FK43" s="97">
        <f>Seniori!FK73</f>
        <v>0</v>
      </c>
      <c r="FL43" s="97">
        <f>Seniori!FL73</f>
        <v>0</v>
      </c>
      <c r="FM43" s="97">
        <f>Seniori!FM73</f>
        <v>0</v>
      </c>
      <c r="FN43" s="97">
        <f>Seniori!FN73</f>
        <v>0</v>
      </c>
      <c r="FO43" s="97">
        <f>Seniori!FO73</f>
        <v>0</v>
      </c>
      <c r="FP43" s="97">
        <f>Seniori!FP73</f>
        <v>0</v>
      </c>
      <c r="FQ43" s="97">
        <f>Seniori!FQ73</f>
        <v>0</v>
      </c>
      <c r="FR43" s="97">
        <f>Seniori!FR73</f>
        <v>0</v>
      </c>
      <c r="FS43" s="97">
        <f>Seniori!FS73</f>
        <v>0</v>
      </c>
      <c r="FT43" s="97">
        <f>Seniori!FT73</f>
        <v>0</v>
      </c>
      <c r="FU43" s="97">
        <f>Seniori!FU73</f>
        <v>0</v>
      </c>
      <c r="FV43" s="97">
        <f>Seniori!FV73</f>
        <v>0</v>
      </c>
      <c r="FW43" s="97">
        <f>Seniori!FW73</f>
        <v>0</v>
      </c>
      <c r="FX43" s="97">
        <f>Seniori!FX73</f>
        <v>0</v>
      </c>
      <c r="FY43" s="97">
        <f>Seniori!FY73</f>
        <v>0</v>
      </c>
      <c r="FZ43" s="97">
        <f>Seniori!FZ73</f>
        <v>0</v>
      </c>
      <c r="GA43" s="97">
        <f>Seniori!GA73</f>
        <v>0</v>
      </c>
      <c r="GB43" s="97">
        <f>Seniori!GB73</f>
        <v>0</v>
      </c>
      <c r="GC43" s="97">
        <f>Seniori!GC73</f>
        <v>0</v>
      </c>
      <c r="GD43" s="97">
        <f>Seniori!GD73</f>
        <v>0</v>
      </c>
      <c r="GE43" s="97">
        <f>Seniori!GE73</f>
        <v>0</v>
      </c>
      <c r="GF43" s="97">
        <f>Seniori!GF73</f>
        <v>0</v>
      </c>
      <c r="GG43" s="97">
        <f>Seniori!GG73</f>
        <v>0</v>
      </c>
      <c r="GH43" s="97">
        <f>Seniori!GH73</f>
        <v>0</v>
      </c>
      <c r="GI43" s="97">
        <f>Seniori!GI73</f>
        <v>0</v>
      </c>
      <c r="GJ43" s="97">
        <f>Seniori!GJ73</f>
        <v>0</v>
      </c>
      <c r="GK43" s="97">
        <f>Seniori!GK73</f>
        <v>0</v>
      </c>
      <c r="GL43" s="97">
        <f>Seniori!GL73</f>
        <v>0</v>
      </c>
      <c r="GM43" s="97">
        <f>Seniori!GM73</f>
        <v>1</v>
      </c>
      <c r="GN43" s="97">
        <f>Seniori!GN73</f>
        <v>0</v>
      </c>
      <c r="GO43" s="97">
        <f>Seniori!GO73</f>
        <v>0</v>
      </c>
      <c r="GP43" s="97">
        <f>Seniori!GP73</f>
        <v>0</v>
      </c>
      <c r="GQ43" s="97">
        <f>Seniori!GQ73</f>
        <v>0</v>
      </c>
      <c r="GR43" s="97">
        <f>Seniori!GR73</f>
        <v>0</v>
      </c>
      <c r="GS43" s="97">
        <f>Seniori!GS73</f>
        <v>0</v>
      </c>
      <c r="GT43" s="97">
        <f>Seniori!GT73</f>
        <v>0</v>
      </c>
      <c r="GU43" s="97">
        <f>Seniori!GU73</f>
        <v>0</v>
      </c>
      <c r="GV43" s="97">
        <f>Seniori!GV73</f>
        <v>0</v>
      </c>
      <c r="GW43" s="97">
        <f>Seniori!GW73</f>
        <v>0</v>
      </c>
      <c r="GX43" s="97">
        <f>Seniori!GX73</f>
        <v>0</v>
      </c>
      <c r="GY43" s="97">
        <f>Seniori!GY73</f>
        <v>0</v>
      </c>
      <c r="GZ43" s="97">
        <f>Seniori!GZ73</f>
        <v>0</v>
      </c>
      <c r="HA43" s="97">
        <f>Seniori!HA73</f>
        <v>0</v>
      </c>
      <c r="HB43" s="97">
        <f>Seniori!HB73</f>
        <v>0</v>
      </c>
      <c r="HC43" s="97">
        <f>Seniori!HC73</f>
        <v>0</v>
      </c>
      <c r="HD43" s="97">
        <f>Seniori!HD73</f>
        <v>0</v>
      </c>
      <c r="HE43" s="97">
        <f>Seniori!HE73</f>
        <v>0</v>
      </c>
      <c r="HF43" s="97">
        <f>Seniori!HF73</f>
        <v>0</v>
      </c>
      <c r="HG43" s="97">
        <f>Seniori!HG73</f>
        <v>0</v>
      </c>
      <c r="HH43" s="97">
        <f>Seniori!HH73</f>
        <v>0</v>
      </c>
      <c r="HI43" s="97">
        <f>Seniori!HI73</f>
        <v>0</v>
      </c>
      <c r="HJ43" s="97">
        <f>Seniori!HJ73</f>
        <v>0</v>
      </c>
      <c r="HK43" s="97">
        <f>Seniori!HK73</f>
        <v>0</v>
      </c>
      <c r="HL43" s="97">
        <f>Seniori!HL73</f>
        <v>0</v>
      </c>
      <c r="HM43" s="97">
        <f>Seniori!HM73</f>
        <v>0</v>
      </c>
      <c r="HN43" s="97">
        <f>Seniori!HN73</f>
        <v>0</v>
      </c>
      <c r="HO43" s="97">
        <f>Seniori!HO73</f>
        <v>0</v>
      </c>
      <c r="HP43" s="97">
        <f>Seniori!HP73</f>
        <v>0</v>
      </c>
      <c r="HQ43" s="97">
        <f>Seniori!HQ73</f>
        <v>0</v>
      </c>
      <c r="HR43" s="97">
        <f>Seniori!HR73</f>
        <v>0</v>
      </c>
      <c r="HS43" s="97">
        <f>Seniori!HS73</f>
        <v>0</v>
      </c>
      <c r="HT43" s="97">
        <f>Seniori!HT73</f>
        <v>0</v>
      </c>
      <c r="HU43" s="97">
        <f>Seniori!HU73</f>
        <v>0</v>
      </c>
      <c r="HV43" s="97">
        <f>Seniori!HV73</f>
        <v>0</v>
      </c>
      <c r="HW43" s="97">
        <f>Seniori!HW73</f>
        <v>0</v>
      </c>
      <c r="HX43" s="97">
        <f>Seniori!HX73</f>
        <v>0</v>
      </c>
      <c r="HY43" s="97">
        <f>Seniori!HY73</f>
        <v>0</v>
      </c>
      <c r="HZ43" s="97">
        <f>Seniori!HZ73</f>
        <v>0</v>
      </c>
      <c r="IA43" s="97">
        <f>Seniori!IA73</f>
        <v>0</v>
      </c>
      <c r="IB43" s="97">
        <f>Seniori!IB73</f>
        <v>0</v>
      </c>
      <c r="IC43" s="97">
        <f>Seniori!IC73</f>
        <v>0</v>
      </c>
      <c r="ID43" s="97">
        <f>Seniori!ID73</f>
        <v>0</v>
      </c>
      <c r="IE43" s="97">
        <f>Seniori!IE73</f>
        <v>0</v>
      </c>
      <c r="IF43" s="97">
        <f>Seniori!IF73</f>
        <v>0</v>
      </c>
      <c r="IG43" s="97">
        <f>Seniori!IG73</f>
        <v>0</v>
      </c>
      <c r="IH43" s="97">
        <f>Seniori!IH73</f>
        <v>0</v>
      </c>
      <c r="II43" s="97">
        <f>Seniori!II73</f>
        <v>0</v>
      </c>
      <c r="IJ43" s="97">
        <f>Seniori!IJ73</f>
        <v>0</v>
      </c>
      <c r="IK43" s="97">
        <f>Seniori!IK73</f>
        <v>0</v>
      </c>
      <c r="IL43" s="97">
        <f>Seniori!IL73</f>
        <v>0</v>
      </c>
      <c r="IM43" s="97">
        <f>Seniori!IM73</f>
        <v>0</v>
      </c>
      <c r="IN43" s="97">
        <f>Seniori!IN73</f>
        <v>0</v>
      </c>
      <c r="IO43" s="97">
        <f>Seniori!IO73</f>
        <v>0</v>
      </c>
      <c r="IP43" s="97">
        <f>Seniori!IP73</f>
        <v>0</v>
      </c>
      <c r="IQ43" s="97">
        <f>Seniori!IQ73</f>
        <v>0</v>
      </c>
      <c r="IR43" s="97">
        <f>Seniori!IR73</f>
        <v>0</v>
      </c>
      <c r="IS43" s="97">
        <f>Seniori!IS73</f>
        <v>0</v>
      </c>
      <c r="IT43" s="97">
        <f>Seniori!IT73</f>
        <v>0</v>
      </c>
      <c r="IU43" s="97">
        <f>Seniori!IU73</f>
        <v>0</v>
      </c>
      <c r="IV43" s="97">
        <f>Seniori!IV73</f>
        <v>0</v>
      </c>
      <c r="IW43" s="97">
        <f>Seniori!IW73</f>
        <v>0</v>
      </c>
      <c r="IX43" s="97">
        <f>Seniori!IX73</f>
        <v>0</v>
      </c>
      <c r="IY43" s="97">
        <f>Seniori!IY73</f>
        <v>0</v>
      </c>
      <c r="IZ43" s="97">
        <f>Seniori!IZ73</f>
        <v>0</v>
      </c>
      <c r="JA43" s="97">
        <f>Seniori!JA73</f>
        <v>0</v>
      </c>
      <c r="JB43" s="97">
        <f>Seniori!JB73</f>
        <v>0</v>
      </c>
      <c r="JC43" s="97">
        <f>Seniori!JC73</f>
        <v>0</v>
      </c>
      <c r="JD43" s="97">
        <f>Seniori!JD73</f>
        <v>0</v>
      </c>
      <c r="JE43" s="97">
        <f>Seniori!JE73</f>
        <v>0</v>
      </c>
      <c r="JF43" s="97">
        <f>Seniori!JF73</f>
        <v>0</v>
      </c>
      <c r="JG43" s="97">
        <f>Seniori!JG73</f>
        <v>0</v>
      </c>
      <c r="JH43" s="97">
        <f>Seniori!JH73</f>
        <v>0</v>
      </c>
      <c r="JI43" s="97">
        <f>Seniori!JI73</f>
        <v>0</v>
      </c>
      <c r="JJ43" s="97">
        <f>Seniori!JJ73</f>
        <v>0</v>
      </c>
      <c r="JK43" s="97">
        <f>Seniori!JK73</f>
        <v>0</v>
      </c>
      <c r="JL43" s="97">
        <f>Seniori!JL73</f>
        <v>0</v>
      </c>
      <c r="JM43" s="97">
        <f>Seniori!JM73</f>
        <v>0</v>
      </c>
      <c r="JN43" s="97">
        <f>Seniori!JN73</f>
        <v>0</v>
      </c>
      <c r="JO43" s="97">
        <f>Seniori!JO73</f>
        <v>0</v>
      </c>
      <c r="JP43" s="97">
        <f>Seniori!JP73</f>
        <v>0</v>
      </c>
      <c r="JQ43" s="97">
        <f>Seniori!JQ73</f>
        <v>0</v>
      </c>
      <c r="JR43" s="97">
        <f>Seniori!JR73</f>
        <v>0</v>
      </c>
      <c r="JS43" s="97">
        <f>Seniori!JS73</f>
        <v>0</v>
      </c>
      <c r="JT43" s="97">
        <f>Seniori!JT73</f>
        <v>0</v>
      </c>
      <c r="JU43" s="97">
        <f>Seniori!JU73</f>
        <v>0</v>
      </c>
      <c r="JV43" s="97">
        <f>Seniori!JV73</f>
        <v>0</v>
      </c>
      <c r="JW43" s="97">
        <f>Seniori!JW73</f>
        <v>0</v>
      </c>
      <c r="JX43" s="97">
        <f>Seniori!JX73</f>
        <v>0</v>
      </c>
      <c r="JY43" s="97">
        <f>Seniori!JY73</f>
        <v>0</v>
      </c>
      <c r="JZ43" s="97">
        <f>Seniori!JZ73</f>
        <v>0</v>
      </c>
      <c r="KA43" s="97">
        <f>Seniori!KA73</f>
        <v>0</v>
      </c>
      <c r="KB43" s="97">
        <f>Seniori!KB73</f>
        <v>0</v>
      </c>
      <c r="KC43" s="97">
        <f>Seniori!KC73</f>
        <v>0</v>
      </c>
      <c r="KD43" s="97">
        <f>Seniori!KD73</f>
        <v>0</v>
      </c>
      <c r="KE43" s="97">
        <f>Seniori!KE73</f>
        <v>0</v>
      </c>
      <c r="KF43" s="97">
        <f>Seniori!KF73</f>
        <v>0</v>
      </c>
      <c r="KG43" s="97">
        <f>Seniori!KG73</f>
        <v>0</v>
      </c>
      <c r="KH43" s="97">
        <f>Seniori!KH73</f>
        <v>0</v>
      </c>
      <c r="KI43" s="97">
        <f>Seniori!KI73</f>
        <v>0</v>
      </c>
      <c r="KJ43" s="97">
        <f>Seniori!KJ73</f>
        <v>0</v>
      </c>
      <c r="KK43" s="97">
        <f>Seniori!KK73</f>
        <v>0</v>
      </c>
      <c r="KL43" s="97">
        <f>Seniori!KL73</f>
        <v>0</v>
      </c>
      <c r="KM43" s="97">
        <f>Seniori!KM73</f>
        <v>0</v>
      </c>
      <c r="KN43" s="97">
        <f>Seniori!KN73</f>
        <v>0</v>
      </c>
      <c r="KO43" s="97">
        <f>Seniori!KO73</f>
        <v>0</v>
      </c>
      <c r="KP43" s="97">
        <f>Seniori!KP73</f>
        <v>0</v>
      </c>
      <c r="KQ43" s="97">
        <f>Seniori!KQ73</f>
        <v>0</v>
      </c>
      <c r="KR43" s="97">
        <f>Seniori!KR73</f>
        <v>0</v>
      </c>
      <c r="KS43" s="97">
        <f>Seniori!KS73</f>
        <v>0</v>
      </c>
      <c r="KT43" s="97">
        <f>Seniori!KT73</f>
        <v>0</v>
      </c>
      <c r="KU43" s="97">
        <f>Seniori!KU73</f>
        <v>0</v>
      </c>
      <c r="KV43" s="97">
        <f>Seniori!KV73</f>
        <v>0</v>
      </c>
      <c r="KW43" s="97">
        <f>Seniori!KW73</f>
        <v>0</v>
      </c>
      <c r="KX43" s="97">
        <f>Seniori!KX73</f>
        <v>0</v>
      </c>
      <c r="KY43" s="97">
        <f>Seniori!KY73</f>
        <v>0</v>
      </c>
      <c r="KZ43" s="97">
        <f>Seniori!KZ73</f>
        <v>0</v>
      </c>
      <c r="LA43" s="97">
        <f>Seniori!LA73</f>
        <v>0</v>
      </c>
      <c r="LB43" s="97">
        <f>Seniori!LB73</f>
        <v>0</v>
      </c>
      <c r="LC43" s="97">
        <f>Seniori!LC73</f>
        <v>0</v>
      </c>
      <c r="LD43" s="97">
        <f>Seniori!LD73</f>
        <v>0</v>
      </c>
      <c r="LE43" s="97">
        <f>Seniori!LE73</f>
        <v>0</v>
      </c>
      <c r="LF43" s="97">
        <f>Seniori!LF73</f>
        <v>0</v>
      </c>
      <c r="LG43" s="97">
        <f>Seniori!LG73</f>
        <v>0</v>
      </c>
      <c r="LH43" s="97">
        <f>Seniori!LH73</f>
        <v>0</v>
      </c>
      <c r="LI43" s="97">
        <f>Seniori!LI73</f>
        <v>0</v>
      </c>
      <c r="LJ43" s="97">
        <f>Seniori!LJ73</f>
        <v>0</v>
      </c>
      <c r="LK43" s="97">
        <f>Seniori!LK73</f>
        <v>0</v>
      </c>
      <c r="LL43" s="97">
        <f>Seniori!LL73</f>
        <v>0</v>
      </c>
      <c r="LM43" s="97">
        <f>Seniori!LM73</f>
        <v>0</v>
      </c>
      <c r="LN43" s="97">
        <f>Seniori!LN73</f>
        <v>0</v>
      </c>
      <c r="LO43" s="97">
        <f>Seniori!LO73</f>
        <v>0</v>
      </c>
      <c r="LP43" s="97">
        <f>Seniori!LP73</f>
        <v>0</v>
      </c>
      <c r="LQ43" s="97">
        <f>Seniori!LQ73</f>
        <v>0</v>
      </c>
      <c r="LR43" s="97">
        <f>Seniori!LR73</f>
        <v>0</v>
      </c>
      <c r="LS43" s="97">
        <f>Seniori!LS73</f>
        <v>0</v>
      </c>
      <c r="LT43" s="97">
        <f>Seniori!LT73</f>
        <v>0</v>
      </c>
      <c r="LU43" s="97">
        <f>Seniori!LU73</f>
        <v>0</v>
      </c>
      <c r="LV43" s="97">
        <f>Seniori!LV73</f>
        <v>0</v>
      </c>
      <c r="LW43" s="97">
        <f>Seniori!LW73</f>
        <v>0</v>
      </c>
      <c r="LX43" s="97">
        <f>Seniori!LX73</f>
        <v>0</v>
      </c>
      <c r="LY43" s="97">
        <f>Seniori!LY73</f>
        <v>0</v>
      </c>
      <c r="LZ43" s="97">
        <f>Seniori!LZ73</f>
        <v>0</v>
      </c>
      <c r="MA43" s="97">
        <f>Seniori!MA73</f>
        <v>0</v>
      </c>
      <c r="MB43" s="97">
        <f>Seniori!MB73</f>
        <v>0</v>
      </c>
      <c r="MC43" s="97">
        <f>Seniori!MC73</f>
        <v>0</v>
      </c>
      <c r="MD43" s="97">
        <f>Seniori!MD73</f>
        <v>0</v>
      </c>
      <c r="ME43" s="97">
        <f>Seniori!ME73</f>
        <v>0</v>
      </c>
      <c r="MF43" s="97">
        <f>Seniori!MF73</f>
        <v>0</v>
      </c>
      <c r="MG43" s="97">
        <f>Seniori!MG73</f>
        <v>0</v>
      </c>
      <c r="MH43" s="97">
        <f>Seniori!MH73</f>
        <v>0</v>
      </c>
      <c r="MI43" s="97">
        <f>Seniori!MI73</f>
        <v>0</v>
      </c>
      <c r="MJ43" s="97">
        <f>Seniori!MJ73</f>
        <v>0</v>
      </c>
      <c r="MK43" s="97">
        <f>Seniori!MK73</f>
        <v>0</v>
      </c>
      <c r="ML43" s="97">
        <f>Seniori!ML73</f>
        <v>0</v>
      </c>
      <c r="MM43" s="97">
        <f>Seniori!MM73</f>
        <v>0</v>
      </c>
      <c r="MN43" s="97">
        <f>Seniori!MN73</f>
        <v>0</v>
      </c>
      <c r="MO43" s="97">
        <f>Seniori!MO73</f>
        <v>0</v>
      </c>
      <c r="MP43" s="97">
        <f>Seniori!MP73</f>
        <v>0</v>
      </c>
      <c r="MQ43" s="97">
        <f>Seniori!MQ73</f>
        <v>0</v>
      </c>
      <c r="MR43" s="97">
        <f>Seniori!MR73</f>
        <v>0</v>
      </c>
      <c r="MS43" s="97">
        <f>Seniori!MS73</f>
        <v>0</v>
      </c>
      <c r="MT43" s="97">
        <f>Seniori!MT73</f>
        <v>0</v>
      </c>
      <c r="MU43" s="97">
        <f>Seniori!MU73</f>
        <v>0</v>
      </c>
      <c r="MV43" s="97">
        <f>Seniori!MV73</f>
        <v>0</v>
      </c>
      <c r="MW43" s="97">
        <f>Seniori!MW73</f>
        <v>0</v>
      </c>
      <c r="MX43" s="97">
        <f>Seniori!MX73</f>
        <v>0</v>
      </c>
      <c r="MY43" s="97">
        <f>Seniori!MY73</f>
        <v>0</v>
      </c>
      <c r="MZ43" s="97">
        <f>Seniori!MZ73</f>
        <v>0</v>
      </c>
      <c r="NA43" s="97">
        <f>Seniori!NA73</f>
        <v>0</v>
      </c>
      <c r="NB43" s="97">
        <f>Seniori!NB73</f>
        <v>0</v>
      </c>
      <c r="NC43" s="97">
        <f>Seniori!NC73</f>
        <v>0</v>
      </c>
      <c r="ND43" s="97">
        <f>Seniori!ND73</f>
        <v>0</v>
      </c>
      <c r="NE43" s="97">
        <f>Seniori!NE73</f>
        <v>0</v>
      </c>
      <c r="NF43" s="97">
        <f>Seniori!NF73</f>
        <v>0</v>
      </c>
      <c r="NG43" s="97">
        <f>Seniori!NG73</f>
        <v>0</v>
      </c>
      <c r="NH43" s="97">
        <f>Seniori!NH73</f>
        <v>0</v>
      </c>
      <c r="NI43" s="97">
        <f>Seniori!NI73</f>
        <v>0</v>
      </c>
      <c r="NJ43" s="97">
        <f>Seniori!NJ73</f>
        <v>0</v>
      </c>
      <c r="NK43" s="97">
        <f>Seniori!NK73</f>
        <v>0</v>
      </c>
      <c r="NL43" s="97">
        <f>Seniori!NL73</f>
        <v>0</v>
      </c>
      <c r="NM43" s="97">
        <f>Seniori!NM73</f>
        <v>0</v>
      </c>
      <c r="NN43" s="97">
        <f>Seniori!NN73</f>
        <v>0</v>
      </c>
      <c r="NO43" s="97">
        <f>Seniori!NO73</f>
        <v>0</v>
      </c>
      <c r="NP43" s="97">
        <f>Seniori!NP73</f>
        <v>0</v>
      </c>
      <c r="NQ43" s="97">
        <f>Seniori!NQ73</f>
        <v>0</v>
      </c>
      <c r="NR43" s="97">
        <f>Seniori!NR73</f>
        <v>0</v>
      </c>
      <c r="NS43" s="97">
        <f>Seniori!NS73</f>
        <v>0</v>
      </c>
      <c r="NT43" s="97">
        <f>Seniori!NT73</f>
        <v>0</v>
      </c>
      <c r="NU43" s="97">
        <f>Seniori!NU73</f>
        <v>0</v>
      </c>
      <c r="NV43" s="97">
        <f>Seniori!NV73</f>
        <v>0</v>
      </c>
      <c r="NW43" s="97">
        <f>Seniori!NW73</f>
        <v>0</v>
      </c>
      <c r="NX43" s="97">
        <f>Seniori!NX73</f>
        <v>0</v>
      </c>
      <c r="NY43" s="97">
        <f>Seniori!NY73</f>
        <v>0</v>
      </c>
      <c r="NZ43" s="97">
        <f>Seniori!NZ73</f>
        <v>0</v>
      </c>
      <c r="OA43" s="97">
        <f>Seniori!OA73</f>
        <v>0</v>
      </c>
      <c r="OB43" s="97">
        <f>Seniori!OB73</f>
        <v>0</v>
      </c>
      <c r="OC43" s="97">
        <f>Seniori!OC73</f>
        <v>0</v>
      </c>
      <c r="OD43" s="97">
        <f>Seniori!OD73</f>
        <v>0</v>
      </c>
      <c r="OE43" s="97">
        <f>Seniori!OE73</f>
        <v>0</v>
      </c>
      <c r="OF43" s="97">
        <f>Seniori!OF73</f>
        <v>0</v>
      </c>
      <c r="OG43" s="97">
        <f>Seniori!OG73</f>
        <v>0</v>
      </c>
      <c r="OH43" s="97">
        <f>Seniori!OH73</f>
        <v>0</v>
      </c>
      <c r="OI43" s="97">
        <f>Seniori!OI73</f>
        <v>0</v>
      </c>
      <c r="OJ43" s="97">
        <f>Seniori!OJ73</f>
        <v>0</v>
      </c>
      <c r="OK43" s="97">
        <f>Seniori!OK73</f>
        <v>0</v>
      </c>
      <c r="OL43" s="97">
        <f>Seniori!OL73</f>
        <v>0</v>
      </c>
      <c r="OM43" s="97">
        <f>Seniori!OM73</f>
        <v>0</v>
      </c>
      <c r="ON43" s="97">
        <f>Seniori!ON73</f>
        <v>0</v>
      </c>
      <c r="OO43" s="97">
        <f>Seniori!OO73</f>
        <v>0</v>
      </c>
      <c r="OP43" s="97">
        <f>Seniori!OP73</f>
        <v>0</v>
      </c>
      <c r="OQ43" s="97">
        <f>Seniori!OQ73</f>
        <v>0</v>
      </c>
      <c r="OR43" s="97">
        <f>Seniori!OR73</f>
        <v>0</v>
      </c>
      <c r="OS43" s="97">
        <f>Seniori!OS73</f>
        <v>0</v>
      </c>
      <c r="OT43" s="97">
        <f>Seniori!OT73</f>
        <v>0</v>
      </c>
      <c r="OU43" s="97">
        <f>Seniori!OU73</f>
        <v>0</v>
      </c>
      <c r="OV43" s="97">
        <f>Seniori!OV73</f>
        <v>0</v>
      </c>
      <c r="OW43" s="97">
        <f>Seniori!OW73</f>
        <v>0</v>
      </c>
      <c r="OX43" s="97">
        <f>Seniori!OX73</f>
        <v>0</v>
      </c>
      <c r="OY43" s="97">
        <f>Seniori!OY73</f>
        <v>0</v>
      </c>
      <c r="OZ43" s="97">
        <f>Seniori!OZ73</f>
        <v>0</v>
      </c>
      <c r="PA43" s="97">
        <f>Seniori!PA73</f>
        <v>0</v>
      </c>
      <c r="PB43" s="97">
        <f>Seniori!PB73</f>
        <v>0</v>
      </c>
      <c r="PC43" s="97">
        <f>Seniori!PC73</f>
        <v>0</v>
      </c>
      <c r="PD43" s="97">
        <f>Seniori!PD73</f>
        <v>0</v>
      </c>
      <c r="PE43" s="97">
        <f>Seniori!PE73</f>
        <v>0</v>
      </c>
      <c r="PF43" s="97">
        <f>Seniori!PF73</f>
        <v>0</v>
      </c>
      <c r="PG43" s="97">
        <f>Seniori!PG73</f>
        <v>0</v>
      </c>
      <c r="PH43" s="97">
        <f>Seniori!PH73</f>
        <v>0</v>
      </c>
      <c r="PI43" s="97">
        <f>Seniori!PI73</f>
        <v>0</v>
      </c>
      <c r="PJ43" s="97">
        <f>Seniori!PJ73</f>
        <v>0</v>
      </c>
      <c r="PK43" s="97">
        <f>Seniori!PK73</f>
        <v>0</v>
      </c>
      <c r="PL43" s="97">
        <f>Seniori!PL73</f>
        <v>0</v>
      </c>
      <c r="PM43" s="97">
        <f>Seniori!PM73</f>
        <v>0</v>
      </c>
      <c r="PN43" s="97">
        <f>Seniori!PN73</f>
        <v>0</v>
      </c>
      <c r="PO43" s="97">
        <f>Seniori!PO73</f>
        <v>0</v>
      </c>
      <c r="PP43" s="97">
        <f>Seniori!PP73</f>
        <v>0</v>
      </c>
      <c r="PQ43" s="97">
        <f>Seniori!PQ73</f>
        <v>0</v>
      </c>
      <c r="PR43" s="97">
        <f>Seniori!PR73</f>
        <v>0</v>
      </c>
      <c r="PS43" s="97">
        <f>Seniori!PS73</f>
        <v>0</v>
      </c>
      <c r="PT43" s="97">
        <f>Seniori!PT73</f>
        <v>0</v>
      </c>
      <c r="PU43" s="97">
        <f>Seniori!PU73</f>
        <v>0</v>
      </c>
      <c r="PV43" s="97">
        <f>Seniori!PV73</f>
        <v>0</v>
      </c>
      <c r="PW43" s="97">
        <f>Seniori!PW73</f>
        <v>0</v>
      </c>
      <c r="PX43" s="97">
        <f>Seniori!PX73</f>
        <v>0</v>
      </c>
      <c r="PY43" s="97">
        <f>Seniori!PY73</f>
        <v>0</v>
      </c>
      <c r="PZ43" s="97">
        <f>Seniori!PZ73</f>
        <v>0</v>
      </c>
      <c r="QA43" s="97">
        <f>Seniori!QA73</f>
        <v>0</v>
      </c>
      <c r="QB43" s="97">
        <f>Seniori!QB73</f>
        <v>0</v>
      </c>
      <c r="QC43" s="97">
        <f>Seniori!QC73</f>
        <v>0</v>
      </c>
      <c r="QD43" s="97">
        <f>Seniori!QD73</f>
        <v>0</v>
      </c>
      <c r="QE43" s="97">
        <f>Seniori!QE73</f>
        <v>0</v>
      </c>
      <c r="QF43" s="97">
        <f>Seniori!QF73</f>
        <v>0</v>
      </c>
      <c r="QG43" s="97">
        <f>Seniori!QG73</f>
        <v>0</v>
      </c>
      <c r="QH43" s="97">
        <f>Seniori!QH73</f>
        <v>0</v>
      </c>
      <c r="QI43" s="97">
        <f>Seniori!QI73</f>
        <v>0</v>
      </c>
      <c r="QJ43" s="97">
        <f>Seniori!QJ73</f>
        <v>0</v>
      </c>
      <c r="QK43" s="97">
        <f>Seniori!QK73</f>
        <v>0</v>
      </c>
      <c r="QL43" s="97">
        <f>Seniori!QL73</f>
        <v>0</v>
      </c>
      <c r="QM43" s="97">
        <f>Seniori!QM73</f>
        <v>0</v>
      </c>
      <c r="QN43" s="97">
        <f>Seniori!QN73</f>
        <v>0</v>
      </c>
      <c r="QO43" s="97">
        <f>Seniori!QO73</f>
        <v>0</v>
      </c>
      <c r="QP43" s="97">
        <f>Seniori!QP73</f>
        <v>0</v>
      </c>
      <c r="QQ43" s="97">
        <f>Seniori!QQ73</f>
        <v>0</v>
      </c>
      <c r="QR43" s="97">
        <f>Seniori!QR73</f>
        <v>0</v>
      </c>
      <c r="QS43" s="97">
        <f>Seniori!QS73</f>
        <v>0</v>
      </c>
      <c r="QT43" s="97">
        <f>Seniori!QT73</f>
        <v>0</v>
      </c>
      <c r="QU43" s="97">
        <f>Seniori!QU73</f>
        <v>0</v>
      </c>
      <c r="QV43" s="97">
        <f>Seniori!QV73</f>
        <v>0</v>
      </c>
      <c r="QW43" s="97">
        <f>Seniori!QW73</f>
        <v>0</v>
      </c>
      <c r="QX43" s="97">
        <f>Seniori!QX73</f>
        <v>0</v>
      </c>
      <c r="QY43" s="97">
        <f>Seniori!QY73</f>
        <v>0</v>
      </c>
      <c r="QZ43" s="97">
        <f>Seniori!QZ73</f>
        <v>0</v>
      </c>
      <c r="RA43" s="97">
        <f>Seniori!RA73</f>
        <v>0</v>
      </c>
      <c r="RB43" s="97">
        <f>Seniori!RB73</f>
        <v>0</v>
      </c>
      <c r="RC43" s="97">
        <f>Seniori!RC73</f>
        <v>0</v>
      </c>
      <c r="RD43" s="97">
        <f>Seniori!RD73</f>
        <v>0</v>
      </c>
      <c r="RE43" s="97">
        <f>Seniori!RE73</f>
        <v>0</v>
      </c>
      <c r="RF43" s="97">
        <f>Seniori!RF73</f>
        <v>0</v>
      </c>
      <c r="RG43" s="97">
        <f>Seniori!RG73</f>
        <v>0</v>
      </c>
      <c r="RH43" s="97">
        <f>Seniori!RH73</f>
        <v>0</v>
      </c>
      <c r="RI43" s="97">
        <f>Seniori!RI73</f>
        <v>0</v>
      </c>
      <c r="RJ43" s="97">
        <f>Seniori!RJ73</f>
        <v>0</v>
      </c>
      <c r="RK43" s="97">
        <f>Seniori!RK73</f>
        <v>0</v>
      </c>
      <c r="RL43" s="97">
        <f>Seniori!RL73</f>
        <v>0</v>
      </c>
      <c r="RM43" s="97">
        <f>Seniori!RM73</f>
        <v>0</v>
      </c>
      <c r="RN43" s="97">
        <f>Seniori!RN73</f>
        <v>0</v>
      </c>
      <c r="RO43" s="97">
        <f>Seniori!RO73</f>
        <v>0</v>
      </c>
      <c r="RP43" s="97">
        <f>Seniori!RP73</f>
        <v>0</v>
      </c>
      <c r="RQ43" s="97">
        <f>Seniori!RQ73</f>
        <v>0</v>
      </c>
      <c r="RR43" s="97">
        <f>Seniori!RR73</f>
        <v>0</v>
      </c>
      <c r="RS43" s="97">
        <f>Seniori!RS73</f>
        <v>0</v>
      </c>
      <c r="RT43" s="97">
        <f>Seniori!RT73</f>
        <v>0</v>
      </c>
      <c r="RU43" s="97">
        <f>Seniori!RU73</f>
        <v>0</v>
      </c>
      <c r="RV43" s="97">
        <f>Seniori!RV73</f>
        <v>0</v>
      </c>
      <c r="RW43" s="97">
        <f>Seniori!RW73</f>
        <v>0</v>
      </c>
      <c r="RX43" s="97">
        <f>Seniori!RX73</f>
        <v>0</v>
      </c>
      <c r="RY43" s="97">
        <f>Seniori!RY73</f>
        <v>0</v>
      </c>
      <c r="RZ43" s="97">
        <f>Seniori!RZ73</f>
        <v>0</v>
      </c>
      <c r="SA43" s="97">
        <f>Seniori!SA73</f>
        <v>0</v>
      </c>
      <c r="SB43" s="97">
        <f>Seniori!SB73</f>
        <v>0</v>
      </c>
      <c r="SC43" s="97">
        <f>Seniori!SC73</f>
        <v>0</v>
      </c>
      <c r="SD43" s="97">
        <f>Seniori!SD73</f>
        <v>0</v>
      </c>
      <c r="SE43" s="97">
        <f>Seniori!SE73</f>
        <v>0</v>
      </c>
      <c r="SF43" s="97">
        <f>Seniori!SF73</f>
        <v>0</v>
      </c>
      <c r="SG43" s="97">
        <f>Seniori!SG73</f>
        <v>0</v>
      </c>
      <c r="SH43" s="97">
        <f>Seniori!SH73</f>
        <v>0</v>
      </c>
      <c r="SI43" s="97">
        <f>Seniori!SI73</f>
        <v>0</v>
      </c>
      <c r="SJ43" s="97">
        <f>Seniori!SJ73</f>
        <v>0</v>
      </c>
      <c r="SK43" s="97">
        <f>Seniori!SK73</f>
        <v>0</v>
      </c>
      <c r="SL43" s="97">
        <f>Seniori!SL73</f>
        <v>0</v>
      </c>
      <c r="SM43" s="97">
        <f>Seniori!SM73</f>
        <v>0</v>
      </c>
      <c r="SN43" s="97">
        <f>Seniori!SN73</f>
        <v>0</v>
      </c>
      <c r="SO43" s="97">
        <f>Seniori!SO73</f>
        <v>0</v>
      </c>
      <c r="SP43" s="97">
        <f>Seniori!SP73</f>
        <v>0</v>
      </c>
      <c r="SQ43" s="97">
        <f>Seniori!SQ73</f>
        <v>0</v>
      </c>
      <c r="SR43" s="97">
        <f>Seniori!SR73</f>
        <v>0</v>
      </c>
      <c r="SS43" s="97">
        <f>Seniori!SS73</f>
        <v>0</v>
      </c>
      <c r="ST43" s="97">
        <f>Seniori!ST73</f>
        <v>0</v>
      </c>
      <c r="SU43" s="97">
        <f>Seniori!SU73</f>
        <v>0</v>
      </c>
      <c r="SV43" s="97">
        <f>Seniori!SV73</f>
        <v>0</v>
      </c>
      <c r="SW43" s="97">
        <f>Seniori!SW73</f>
        <v>0</v>
      </c>
      <c r="SX43" s="97">
        <f>Seniori!SX73</f>
        <v>0</v>
      </c>
      <c r="SY43" s="97">
        <f>Seniori!SY73</f>
        <v>0</v>
      </c>
      <c r="SZ43" s="97">
        <f>Seniori!SZ73</f>
        <v>0</v>
      </c>
      <c r="TA43" s="97">
        <f>Seniori!TA73</f>
        <v>0</v>
      </c>
      <c r="TB43" s="97">
        <f>Seniori!TB73</f>
        <v>0</v>
      </c>
    </row>
    <row r="44" spans="1:522" s="10" customFormat="1" ht="18" customHeight="1" x14ac:dyDescent="0.2">
      <c r="A44" s="12"/>
      <c r="B44" s="31" t="s">
        <v>670</v>
      </c>
      <c r="C44" s="1">
        <v>13398</v>
      </c>
      <c r="D44" s="1">
        <v>2021</v>
      </c>
      <c r="E44" s="4" t="s">
        <v>463</v>
      </c>
      <c r="F44" s="1">
        <v>8647</v>
      </c>
      <c r="G44" s="9" t="s">
        <v>94</v>
      </c>
      <c r="H44" s="4" t="s">
        <v>49</v>
      </c>
      <c r="I44" s="1">
        <f t="shared" si="1"/>
        <v>3</v>
      </c>
      <c r="J44" s="12">
        <f>I44</f>
        <v>3</v>
      </c>
      <c r="K44" s="97">
        <f>Juniori!K34</f>
        <v>0</v>
      </c>
      <c r="L44" s="97">
        <f>Juniori!L34</f>
        <v>0</v>
      </c>
      <c r="M44" s="97">
        <f>Juniori!M34</f>
        <v>0</v>
      </c>
      <c r="N44" s="97">
        <f>Juniori!N34</f>
        <v>0</v>
      </c>
      <c r="O44" s="97">
        <f>Juniori!O34</f>
        <v>0</v>
      </c>
      <c r="P44" s="97">
        <f>Juniori!P34</f>
        <v>0</v>
      </c>
      <c r="Q44" s="97">
        <f>Juniori!Q34</f>
        <v>0</v>
      </c>
      <c r="R44" s="97">
        <f>Juniori!R34</f>
        <v>0</v>
      </c>
      <c r="S44" s="97">
        <f>Juniori!S34</f>
        <v>0</v>
      </c>
      <c r="T44" s="97">
        <f>Juniori!T34</f>
        <v>0</v>
      </c>
      <c r="U44" s="97">
        <f>Juniori!U34</f>
        <v>0</v>
      </c>
      <c r="V44" s="97">
        <f>Juniori!V34</f>
        <v>0</v>
      </c>
      <c r="W44" s="97">
        <f>Juniori!W34</f>
        <v>0</v>
      </c>
      <c r="X44" s="97">
        <f>Juniori!X34</f>
        <v>0</v>
      </c>
      <c r="Y44" s="97">
        <f>Juniori!Y34</f>
        <v>0</v>
      </c>
      <c r="Z44" s="97">
        <f>Juniori!Z34</f>
        <v>0</v>
      </c>
      <c r="AA44" s="97">
        <f>Juniori!AA34</f>
        <v>0</v>
      </c>
      <c r="AB44" s="97">
        <f>Juniori!AB34</f>
        <v>0</v>
      </c>
      <c r="AC44" s="97">
        <f>Juniori!AC34</f>
        <v>0</v>
      </c>
      <c r="AD44" s="97">
        <f>Juniori!AD34</f>
        <v>0</v>
      </c>
      <c r="AE44" s="97">
        <f>Juniori!AE34</f>
        <v>0</v>
      </c>
      <c r="AF44" s="97">
        <f>Juniori!AF34</f>
        <v>0</v>
      </c>
      <c r="AG44" s="97">
        <f>Juniori!AG34</f>
        <v>0</v>
      </c>
      <c r="AH44" s="97">
        <f>Juniori!AH34</f>
        <v>0</v>
      </c>
      <c r="AI44" s="97">
        <f>Juniori!AI34</f>
        <v>0</v>
      </c>
      <c r="AJ44" s="97">
        <f>Juniori!AJ34</f>
        <v>0</v>
      </c>
      <c r="AK44" s="97">
        <f>Juniori!AK34</f>
        <v>0</v>
      </c>
      <c r="AL44" s="97">
        <f>Juniori!AL34</f>
        <v>0</v>
      </c>
      <c r="AM44" s="97">
        <f>Juniori!AM34</f>
        <v>0</v>
      </c>
      <c r="AN44" s="97">
        <f>Juniori!AN34</f>
        <v>0</v>
      </c>
      <c r="AO44" s="97">
        <f>Juniori!AO34</f>
        <v>0</v>
      </c>
      <c r="AP44" s="97">
        <f>Juniori!AP34</f>
        <v>0</v>
      </c>
      <c r="AQ44" s="97">
        <f>Juniori!AQ34</f>
        <v>0</v>
      </c>
      <c r="AR44" s="97">
        <f>Juniori!AR34</f>
        <v>0</v>
      </c>
      <c r="AS44" s="97">
        <f>Juniori!AS34</f>
        <v>0</v>
      </c>
      <c r="AT44" s="97">
        <f>Juniori!AT34</f>
        <v>0</v>
      </c>
      <c r="AU44" s="97">
        <f>Juniori!AU34</f>
        <v>0</v>
      </c>
      <c r="AV44" s="97">
        <f>Juniori!AV34</f>
        <v>0</v>
      </c>
      <c r="AW44" s="97">
        <f>Juniori!AW34</f>
        <v>0</v>
      </c>
      <c r="AX44" s="97">
        <f>Juniori!AX34</f>
        <v>0</v>
      </c>
      <c r="AY44" s="97">
        <f>Juniori!AY34</f>
        <v>0</v>
      </c>
      <c r="AZ44" s="97">
        <f>Juniori!AZ34</f>
        <v>0</v>
      </c>
      <c r="BA44" s="97">
        <f>Juniori!BA34</f>
        <v>0</v>
      </c>
      <c r="BB44" s="97">
        <f>Juniori!BB34</f>
        <v>0</v>
      </c>
      <c r="BC44" s="97">
        <f>Juniori!BC34</f>
        <v>0</v>
      </c>
      <c r="BD44" s="97">
        <f>Juniori!BD34</f>
        <v>0</v>
      </c>
      <c r="BE44" s="97">
        <f>Juniori!BE34</f>
        <v>0</v>
      </c>
      <c r="BF44" s="97">
        <f>Juniori!BF34</f>
        <v>0</v>
      </c>
      <c r="BG44" s="97">
        <f>Juniori!BG34</f>
        <v>0</v>
      </c>
      <c r="BH44" s="97">
        <f>Juniori!BH34</f>
        <v>0</v>
      </c>
      <c r="BI44" s="97">
        <f>Juniori!BI34</f>
        <v>0</v>
      </c>
      <c r="BJ44" s="97">
        <f>Juniori!BJ34</f>
        <v>0</v>
      </c>
      <c r="BK44" s="97">
        <f>Juniori!BK34</f>
        <v>0</v>
      </c>
      <c r="BL44" s="97">
        <f>Juniori!BL34</f>
        <v>0</v>
      </c>
      <c r="BM44" s="97">
        <f>Juniori!BM34</f>
        <v>0</v>
      </c>
      <c r="BN44" s="97">
        <f>Juniori!BN34</f>
        <v>0</v>
      </c>
      <c r="BO44" s="97">
        <f>Juniori!BO34</f>
        <v>0</v>
      </c>
      <c r="BP44" s="97">
        <f>Juniori!BP34</f>
        <v>0</v>
      </c>
      <c r="BQ44" s="97">
        <f>Juniori!BQ34</f>
        <v>0</v>
      </c>
      <c r="BR44" s="97">
        <f>Juniori!BR34</f>
        <v>0</v>
      </c>
      <c r="BS44" s="97">
        <f>Juniori!BS34</f>
        <v>0</v>
      </c>
      <c r="BT44" s="97">
        <f>Juniori!BT34</f>
        <v>0</v>
      </c>
      <c r="BU44" s="97">
        <f>Juniori!BU34</f>
        <v>0</v>
      </c>
      <c r="BV44" s="97">
        <f>Juniori!BV34</f>
        <v>0</v>
      </c>
      <c r="BW44" s="97">
        <f>Juniori!BW34</f>
        <v>0</v>
      </c>
      <c r="BX44" s="97">
        <f>Juniori!BX34</f>
        <v>0</v>
      </c>
      <c r="BY44" s="97">
        <f>Juniori!BY34</f>
        <v>0</v>
      </c>
      <c r="BZ44" s="97">
        <f>Juniori!BZ34</f>
        <v>0</v>
      </c>
      <c r="CA44" s="97">
        <f>Juniori!CA34</f>
        <v>0</v>
      </c>
      <c r="CB44" s="97">
        <f>Juniori!CB34</f>
        <v>0</v>
      </c>
      <c r="CC44" s="97">
        <f>Juniori!CC34</f>
        <v>0</v>
      </c>
      <c r="CD44" s="97">
        <f>Juniori!CD34</f>
        <v>0</v>
      </c>
      <c r="CE44" s="97">
        <f>Juniori!CE34</f>
        <v>0</v>
      </c>
      <c r="CF44" s="97">
        <f>Juniori!CF34</f>
        <v>0</v>
      </c>
      <c r="CG44" s="97">
        <f>Juniori!CG34</f>
        <v>0</v>
      </c>
      <c r="CH44" s="97">
        <f>Juniori!CH34</f>
        <v>0</v>
      </c>
      <c r="CI44" s="97">
        <f>Juniori!CI34</f>
        <v>0</v>
      </c>
      <c r="CJ44" s="97">
        <f>Juniori!CJ34</f>
        <v>0</v>
      </c>
      <c r="CK44" s="97">
        <f>Juniori!CK34</f>
        <v>0</v>
      </c>
      <c r="CL44" s="97">
        <f>Juniori!CL34</f>
        <v>0</v>
      </c>
      <c r="CM44" s="97">
        <f>Juniori!CM34</f>
        <v>0</v>
      </c>
      <c r="CN44" s="97">
        <f>Juniori!CN34</f>
        <v>0</v>
      </c>
      <c r="CO44" s="97">
        <f>Juniori!CO34</f>
        <v>0</v>
      </c>
      <c r="CP44" s="97">
        <f>Juniori!CP34</f>
        <v>0</v>
      </c>
      <c r="CQ44" s="97">
        <f>Juniori!CQ34</f>
        <v>0</v>
      </c>
      <c r="CR44" s="97">
        <f>Juniori!CR34</f>
        <v>0</v>
      </c>
      <c r="CS44" s="97">
        <f>Juniori!CS34</f>
        <v>0</v>
      </c>
      <c r="CT44" s="97">
        <f>Juniori!CT34</f>
        <v>0</v>
      </c>
      <c r="CU44" s="97">
        <f>Juniori!CU34</f>
        <v>0</v>
      </c>
      <c r="CV44" s="97">
        <f>Juniori!CV34</f>
        <v>0</v>
      </c>
      <c r="CW44" s="97">
        <f>Juniori!CW34</f>
        <v>0</v>
      </c>
      <c r="CX44" s="97">
        <f>Juniori!CX34</f>
        <v>0</v>
      </c>
      <c r="CY44" s="97">
        <f>Juniori!CY34</f>
        <v>0</v>
      </c>
      <c r="CZ44" s="97">
        <f>Juniori!CZ34</f>
        <v>0</v>
      </c>
      <c r="DA44" s="97">
        <f>Juniori!DA34</f>
        <v>0</v>
      </c>
      <c r="DB44" s="97">
        <f>Juniori!DB34</f>
        <v>0</v>
      </c>
      <c r="DC44" s="97">
        <f>Juniori!DC34</f>
        <v>0</v>
      </c>
      <c r="DD44" s="97">
        <f>Juniori!DD34</f>
        <v>0</v>
      </c>
      <c r="DE44" s="97">
        <f>Juniori!DE34</f>
        <v>0</v>
      </c>
      <c r="DF44" s="97">
        <f>Juniori!DF34</f>
        <v>0</v>
      </c>
      <c r="DG44" s="97">
        <f>Juniori!DG34</f>
        <v>0</v>
      </c>
      <c r="DH44" s="97">
        <f>Juniori!DH34</f>
        <v>0</v>
      </c>
      <c r="DI44" s="97">
        <f>Juniori!DI34</f>
        <v>0</v>
      </c>
      <c r="DJ44" s="97">
        <f>Juniori!DJ34</f>
        <v>0</v>
      </c>
      <c r="DK44" s="97">
        <f>Juniori!DK34</f>
        <v>0</v>
      </c>
      <c r="DL44" s="97">
        <f>Juniori!DL34</f>
        <v>0</v>
      </c>
      <c r="DM44" s="97">
        <f>Juniori!DM34</f>
        <v>0</v>
      </c>
      <c r="DN44" s="97">
        <f>Juniori!DN34</f>
        <v>0</v>
      </c>
      <c r="DO44" s="97">
        <f>Juniori!DO34</f>
        <v>0</v>
      </c>
      <c r="DP44" s="97">
        <f>Juniori!DP34</f>
        <v>0</v>
      </c>
      <c r="DQ44" s="97">
        <f>Juniori!DQ34</f>
        <v>0</v>
      </c>
      <c r="DR44" s="97">
        <f>Juniori!DR34</f>
        <v>0</v>
      </c>
      <c r="DS44" s="97">
        <f>Juniori!DS34</f>
        <v>0</v>
      </c>
      <c r="DT44" s="97">
        <f>Juniori!DT34</f>
        <v>0</v>
      </c>
      <c r="DU44" s="97">
        <f>Juniori!DU34</f>
        <v>0</v>
      </c>
      <c r="DV44" s="97">
        <f>Juniori!DV34</f>
        <v>0</v>
      </c>
      <c r="DW44" s="97">
        <f>Juniori!DW34</f>
        <v>0</v>
      </c>
      <c r="DX44" s="97">
        <f>Juniori!DX34</f>
        <v>0</v>
      </c>
      <c r="DY44" s="97">
        <f>Juniori!DY34</f>
        <v>0</v>
      </c>
      <c r="DZ44" s="97">
        <f>Juniori!DZ34</f>
        <v>0</v>
      </c>
      <c r="EA44" s="97">
        <f>Juniori!EA34</f>
        <v>0</v>
      </c>
      <c r="EB44" s="97">
        <f>Juniori!EB34</f>
        <v>0</v>
      </c>
      <c r="EC44" s="97">
        <f>Juniori!EC34</f>
        <v>0</v>
      </c>
      <c r="ED44" s="97">
        <f>Juniori!ED34</f>
        <v>0</v>
      </c>
      <c r="EE44" s="97">
        <f>Juniori!EE34</f>
        <v>0</v>
      </c>
      <c r="EF44" s="97">
        <f>Juniori!EF34</f>
        <v>0</v>
      </c>
      <c r="EG44" s="97">
        <f>Juniori!EG34</f>
        <v>0</v>
      </c>
      <c r="EH44" s="97">
        <f>Juniori!EH34</f>
        <v>0</v>
      </c>
      <c r="EI44" s="97">
        <f>Juniori!EI34</f>
        <v>0</v>
      </c>
      <c r="EJ44" s="97">
        <f>Juniori!EJ34</f>
        <v>0</v>
      </c>
      <c r="EK44" s="97">
        <f>Juniori!EK34</f>
        <v>0</v>
      </c>
      <c r="EL44" s="97">
        <f>Juniori!EL34</f>
        <v>0</v>
      </c>
      <c r="EM44" s="97">
        <f>Juniori!EM34</f>
        <v>0</v>
      </c>
      <c r="EN44" s="97">
        <f>Juniori!EN34</f>
        <v>0</v>
      </c>
      <c r="EO44" s="97">
        <f>Juniori!EO34</f>
        <v>0</v>
      </c>
      <c r="EP44" s="97">
        <f>Juniori!EP34</f>
        <v>0</v>
      </c>
      <c r="EQ44" s="97">
        <f>Juniori!EQ34</f>
        <v>0</v>
      </c>
      <c r="ER44" s="97">
        <f>Juniori!ER34</f>
        <v>0</v>
      </c>
      <c r="ES44" s="97">
        <f>Juniori!ES34</f>
        <v>0</v>
      </c>
      <c r="ET44" s="97">
        <f>Juniori!ET34</f>
        <v>0</v>
      </c>
      <c r="EU44" s="97">
        <f>Juniori!EU34</f>
        <v>0</v>
      </c>
      <c r="EV44" s="97">
        <f>Juniori!EV34</f>
        <v>0</v>
      </c>
      <c r="EW44" s="97">
        <f>Juniori!EW34</f>
        <v>0</v>
      </c>
      <c r="EX44" s="97">
        <f>Juniori!EX34</f>
        <v>0</v>
      </c>
      <c r="EY44" s="97">
        <f>Juniori!EY34</f>
        <v>0</v>
      </c>
      <c r="EZ44" s="97">
        <f>Juniori!EZ34</f>
        <v>3</v>
      </c>
      <c r="FA44" s="97"/>
      <c r="FB44" s="97">
        <f>Juniori!FB34</f>
        <v>0</v>
      </c>
      <c r="FC44" s="97">
        <f>Juniori!FC34</f>
        <v>0</v>
      </c>
      <c r="FD44" s="97">
        <f>Juniori!FD34</f>
        <v>0</v>
      </c>
      <c r="FE44" s="97">
        <f>Juniori!FE34</f>
        <v>0</v>
      </c>
      <c r="FF44" s="97">
        <f>Juniori!FF34</f>
        <v>0</v>
      </c>
      <c r="FG44" s="97">
        <f>Juniori!FG34</f>
        <v>0</v>
      </c>
      <c r="FH44" s="97">
        <f>Juniori!FH34</f>
        <v>0</v>
      </c>
      <c r="FI44" s="97">
        <f>Juniori!FI34</f>
        <v>0</v>
      </c>
      <c r="FJ44" s="97">
        <f>Juniori!FJ34</f>
        <v>0</v>
      </c>
      <c r="FK44" s="97">
        <f>Juniori!FK34</f>
        <v>0</v>
      </c>
      <c r="FL44" s="97">
        <f>Juniori!FL34</f>
        <v>0</v>
      </c>
      <c r="FM44" s="97">
        <f>Juniori!FM34</f>
        <v>0</v>
      </c>
      <c r="FN44" s="97">
        <f>Juniori!FN34</f>
        <v>0</v>
      </c>
      <c r="FO44" s="97">
        <f>Juniori!FO34</f>
        <v>0</v>
      </c>
      <c r="FP44" s="97">
        <f>Juniori!FP34</f>
        <v>0</v>
      </c>
      <c r="FQ44" s="97">
        <f>Juniori!FQ34</f>
        <v>0</v>
      </c>
      <c r="FR44" s="97">
        <f>Juniori!FR34</f>
        <v>0</v>
      </c>
      <c r="FS44" s="97">
        <f>Juniori!FS34</f>
        <v>0</v>
      </c>
      <c r="FT44" s="97">
        <f>Juniori!FT34</f>
        <v>0</v>
      </c>
      <c r="FU44" s="97">
        <f>Juniori!FU34</f>
        <v>0</v>
      </c>
      <c r="FV44" s="97">
        <f>Juniori!FV34</f>
        <v>0</v>
      </c>
      <c r="FW44" s="97">
        <f>Juniori!FW34</f>
        <v>0</v>
      </c>
      <c r="FX44" s="97">
        <f>Juniori!FX34</f>
        <v>0</v>
      </c>
      <c r="FY44" s="97">
        <f>Juniori!FY34</f>
        <v>0</v>
      </c>
      <c r="FZ44" s="97">
        <f>Juniori!FZ34</f>
        <v>0</v>
      </c>
      <c r="GA44" s="97">
        <f>Juniori!GA34</f>
        <v>0</v>
      </c>
      <c r="GB44" s="97">
        <f>Juniori!GB34</f>
        <v>0</v>
      </c>
      <c r="GC44" s="97">
        <f>Juniori!GC34</f>
        <v>0</v>
      </c>
      <c r="GD44" s="97">
        <f>Juniori!GD34</f>
        <v>0</v>
      </c>
      <c r="GE44" s="97">
        <f>Juniori!GE34</f>
        <v>0</v>
      </c>
      <c r="GF44" s="97">
        <f>Juniori!GF34</f>
        <v>0</v>
      </c>
      <c r="GG44" s="97">
        <f>Juniori!GG34</f>
        <v>0</v>
      </c>
      <c r="GH44" s="97">
        <f>Juniori!GH34</f>
        <v>0</v>
      </c>
      <c r="GI44" s="97">
        <f>Juniori!GI34</f>
        <v>0</v>
      </c>
      <c r="GJ44" s="97">
        <f>Juniori!GJ34</f>
        <v>0</v>
      </c>
      <c r="GK44" s="97">
        <f>Juniori!GK34</f>
        <v>0</v>
      </c>
      <c r="GL44" s="97">
        <f>Juniori!GL34</f>
        <v>0</v>
      </c>
      <c r="GM44" s="97">
        <f>Juniori!GM34</f>
        <v>0</v>
      </c>
      <c r="GN44" s="97">
        <f>Juniori!GN34</f>
        <v>0</v>
      </c>
      <c r="GO44" s="97">
        <f>Juniori!GO34</f>
        <v>0</v>
      </c>
      <c r="GP44" s="97">
        <f>Juniori!GP34</f>
        <v>0</v>
      </c>
      <c r="GQ44" s="97">
        <f>Juniori!GQ34</f>
        <v>0</v>
      </c>
      <c r="GR44" s="97">
        <f>Juniori!GR34</f>
        <v>0</v>
      </c>
      <c r="GS44" s="97">
        <f>Juniori!GS34</f>
        <v>0</v>
      </c>
      <c r="GT44" s="97">
        <f>Juniori!GT34</f>
        <v>0</v>
      </c>
      <c r="GU44" s="97">
        <f>Juniori!GU34</f>
        <v>0</v>
      </c>
      <c r="GV44" s="97">
        <f>Juniori!GV34</f>
        <v>0</v>
      </c>
      <c r="GW44" s="97">
        <f>Juniori!GW34</f>
        <v>0</v>
      </c>
      <c r="GX44" s="97">
        <f>Juniori!GX34</f>
        <v>0</v>
      </c>
      <c r="GY44" s="97">
        <f>Juniori!GY34</f>
        <v>0</v>
      </c>
      <c r="GZ44" s="97">
        <f>Juniori!GZ34</f>
        <v>0</v>
      </c>
      <c r="HA44" s="97">
        <f>Juniori!HA34</f>
        <v>0</v>
      </c>
      <c r="HB44" s="97">
        <f>Juniori!HB34</f>
        <v>0</v>
      </c>
      <c r="HC44" s="97">
        <f>Juniori!HC34</f>
        <v>0</v>
      </c>
      <c r="HD44" s="97">
        <f>Juniori!HD34</f>
        <v>0</v>
      </c>
      <c r="HE44" s="97">
        <f>Juniori!HE34</f>
        <v>0</v>
      </c>
      <c r="HF44" s="97">
        <f>Juniori!HF34</f>
        <v>0</v>
      </c>
      <c r="HG44" s="97">
        <f>Juniori!HG34</f>
        <v>0</v>
      </c>
      <c r="HH44" s="97">
        <f>Juniori!HH34</f>
        <v>0</v>
      </c>
      <c r="HI44" s="97">
        <f>Juniori!HI34</f>
        <v>0</v>
      </c>
      <c r="HJ44" s="97">
        <f>Juniori!HJ34</f>
        <v>0</v>
      </c>
      <c r="HK44" s="97">
        <f>Juniori!HK34</f>
        <v>0</v>
      </c>
      <c r="HL44" s="97">
        <f>Juniori!HL34</f>
        <v>0</v>
      </c>
      <c r="HM44" s="97">
        <f>Juniori!HM34</f>
        <v>0</v>
      </c>
      <c r="HN44" s="97">
        <f>Juniori!HN34</f>
        <v>0</v>
      </c>
      <c r="HO44" s="97">
        <f>Juniori!HO34</f>
        <v>0</v>
      </c>
      <c r="HP44" s="97">
        <f>Juniori!HP34</f>
        <v>0</v>
      </c>
      <c r="HQ44" s="97">
        <f>Juniori!HQ34</f>
        <v>0</v>
      </c>
      <c r="HR44" s="97">
        <f>Juniori!HR34</f>
        <v>0</v>
      </c>
      <c r="HS44" s="97">
        <f>Juniori!HS34</f>
        <v>0</v>
      </c>
      <c r="HT44" s="97">
        <f>Juniori!HT34</f>
        <v>0</v>
      </c>
      <c r="HU44" s="97">
        <f>Juniori!HU34</f>
        <v>0</v>
      </c>
      <c r="HV44" s="97">
        <f>Juniori!HV34</f>
        <v>0</v>
      </c>
      <c r="HW44" s="97">
        <f>Juniori!HW34</f>
        <v>0</v>
      </c>
      <c r="HX44" s="97">
        <f>Juniori!HX34</f>
        <v>0</v>
      </c>
      <c r="HY44" s="97">
        <f>Juniori!HY34</f>
        <v>0</v>
      </c>
      <c r="HZ44" s="97">
        <f>Juniori!HZ34</f>
        <v>0</v>
      </c>
      <c r="IA44" s="97">
        <f>Juniori!IA34</f>
        <v>0</v>
      </c>
      <c r="IB44" s="97">
        <f>Juniori!IB34</f>
        <v>0</v>
      </c>
      <c r="IC44" s="97">
        <f>Juniori!IC34</f>
        <v>0</v>
      </c>
      <c r="ID44" s="97">
        <f>Juniori!ID34</f>
        <v>0</v>
      </c>
      <c r="IE44" s="97">
        <f>Juniori!IE34</f>
        <v>0</v>
      </c>
      <c r="IF44" s="97">
        <f>Juniori!IF34</f>
        <v>0</v>
      </c>
      <c r="IG44" s="97">
        <f>Juniori!IG34</f>
        <v>0</v>
      </c>
      <c r="IH44" s="97">
        <f>Juniori!IH34</f>
        <v>0</v>
      </c>
      <c r="II44" s="97">
        <f>Juniori!II34</f>
        <v>0</v>
      </c>
      <c r="IJ44" s="97">
        <f>Juniori!IJ34</f>
        <v>0</v>
      </c>
      <c r="IK44" s="97">
        <f>Juniori!IK34</f>
        <v>0</v>
      </c>
      <c r="IL44" s="97">
        <f>Juniori!IL34</f>
        <v>0</v>
      </c>
      <c r="IM44" s="97">
        <f>Juniori!IM34</f>
        <v>0</v>
      </c>
      <c r="IN44" s="97">
        <f>Juniori!IN34</f>
        <v>0</v>
      </c>
      <c r="IO44" s="97">
        <f>Juniori!IO34</f>
        <v>0</v>
      </c>
      <c r="IP44" s="97">
        <f>Juniori!IP34</f>
        <v>0</v>
      </c>
      <c r="IQ44" s="97">
        <f>Juniori!IQ34</f>
        <v>0</v>
      </c>
      <c r="IR44" s="97">
        <f>Juniori!IR34</f>
        <v>0</v>
      </c>
      <c r="IS44" s="97">
        <f>Juniori!IS34</f>
        <v>0</v>
      </c>
      <c r="IT44" s="97">
        <f>Juniori!IT34</f>
        <v>0</v>
      </c>
      <c r="IU44" s="97">
        <f>Juniori!IU34</f>
        <v>0</v>
      </c>
      <c r="IV44" s="97">
        <f>Juniori!IV34</f>
        <v>0</v>
      </c>
      <c r="IW44" s="97">
        <f>Juniori!IW34</f>
        <v>0</v>
      </c>
      <c r="IX44" s="97">
        <f>Juniori!IX34</f>
        <v>0</v>
      </c>
      <c r="IY44" s="97">
        <f>Juniori!IY34</f>
        <v>0</v>
      </c>
      <c r="IZ44" s="97">
        <f>Juniori!IZ34</f>
        <v>0</v>
      </c>
      <c r="JA44" s="97">
        <f>Juniori!JA34</f>
        <v>0</v>
      </c>
      <c r="JB44" s="97">
        <f>Juniori!JB34</f>
        <v>0</v>
      </c>
      <c r="JC44" s="97">
        <f>Juniori!JC34</f>
        <v>0</v>
      </c>
      <c r="JD44" s="97">
        <f>Juniori!JD34</f>
        <v>0</v>
      </c>
      <c r="JE44" s="97">
        <f>Juniori!JE34</f>
        <v>0</v>
      </c>
      <c r="JF44" s="97">
        <f>Juniori!JF34</f>
        <v>0</v>
      </c>
      <c r="JG44" s="97">
        <f>Juniori!JG34</f>
        <v>0</v>
      </c>
      <c r="JH44" s="97">
        <f>Juniori!JH34</f>
        <v>0</v>
      </c>
      <c r="JI44" s="97">
        <f>Juniori!JI34</f>
        <v>0</v>
      </c>
      <c r="JJ44" s="97">
        <f>Juniori!JJ34</f>
        <v>0</v>
      </c>
      <c r="JK44" s="97">
        <f>Juniori!JK34</f>
        <v>0</v>
      </c>
      <c r="JL44" s="97">
        <f>Juniori!JL34</f>
        <v>0</v>
      </c>
      <c r="JM44" s="97">
        <f>Juniori!JM34</f>
        <v>0</v>
      </c>
      <c r="JN44" s="97">
        <f>Juniori!JN34</f>
        <v>0</v>
      </c>
      <c r="JO44" s="97">
        <f>Juniori!JO34</f>
        <v>0</v>
      </c>
      <c r="JP44" s="97">
        <f>Juniori!JP34</f>
        <v>0</v>
      </c>
      <c r="JQ44" s="97">
        <f>Juniori!JQ34</f>
        <v>0</v>
      </c>
      <c r="JR44" s="97">
        <f>Juniori!JR34</f>
        <v>0</v>
      </c>
      <c r="JS44" s="97">
        <f>Juniori!JS34</f>
        <v>0</v>
      </c>
      <c r="JT44" s="97">
        <f>Juniori!JT34</f>
        <v>0</v>
      </c>
      <c r="JU44" s="97">
        <f>Juniori!JU34</f>
        <v>0</v>
      </c>
      <c r="JV44" s="97">
        <f>Juniori!JV34</f>
        <v>0</v>
      </c>
      <c r="JW44" s="97">
        <f>Juniori!JW34</f>
        <v>0</v>
      </c>
      <c r="JX44" s="97">
        <f>Juniori!JX34</f>
        <v>0</v>
      </c>
      <c r="JY44" s="97">
        <f>Juniori!JY34</f>
        <v>0</v>
      </c>
      <c r="JZ44" s="97">
        <f>Juniori!JZ34</f>
        <v>0</v>
      </c>
      <c r="KA44" s="97">
        <f>Juniori!KA34</f>
        <v>0</v>
      </c>
      <c r="KB44" s="97">
        <f>Juniori!KB34</f>
        <v>0</v>
      </c>
      <c r="KC44" s="97">
        <f>Juniori!KC34</f>
        <v>0</v>
      </c>
      <c r="KD44" s="97">
        <f>Juniori!KD34</f>
        <v>0</v>
      </c>
      <c r="KE44" s="97">
        <f>Juniori!KE34</f>
        <v>0</v>
      </c>
      <c r="KF44" s="97">
        <f>Juniori!KF34</f>
        <v>0</v>
      </c>
      <c r="KG44" s="97">
        <f>Juniori!KG34</f>
        <v>0</v>
      </c>
      <c r="KH44" s="97">
        <f>Juniori!KH34</f>
        <v>0</v>
      </c>
      <c r="KI44" s="97">
        <f>Juniori!KI34</f>
        <v>0</v>
      </c>
      <c r="KJ44" s="97">
        <f>Juniori!KJ34</f>
        <v>0</v>
      </c>
      <c r="KK44" s="97">
        <f>Juniori!KK34</f>
        <v>0</v>
      </c>
      <c r="KL44" s="97">
        <f>Juniori!KL34</f>
        <v>0</v>
      </c>
      <c r="KM44" s="97">
        <f>Juniori!KM34</f>
        <v>0</v>
      </c>
      <c r="KN44" s="97">
        <f>Juniori!KN34</f>
        <v>0</v>
      </c>
      <c r="KO44" s="97">
        <f>Juniori!KO34</f>
        <v>0</v>
      </c>
      <c r="KP44" s="97">
        <f>Juniori!KP34</f>
        <v>0</v>
      </c>
      <c r="KQ44" s="97">
        <f>Juniori!KQ34</f>
        <v>0</v>
      </c>
      <c r="KR44" s="97">
        <f>Juniori!KR34</f>
        <v>0</v>
      </c>
      <c r="KS44" s="97">
        <f>Juniori!KS34</f>
        <v>0</v>
      </c>
      <c r="KT44" s="97">
        <f>Juniori!KT34</f>
        <v>0</v>
      </c>
      <c r="KU44" s="97">
        <f>Juniori!KU34</f>
        <v>0</v>
      </c>
      <c r="KV44" s="97">
        <f>Juniori!KV34</f>
        <v>0</v>
      </c>
      <c r="KW44" s="97">
        <f>Juniori!KW34</f>
        <v>0</v>
      </c>
      <c r="KX44" s="97">
        <f>Juniori!KX34</f>
        <v>0</v>
      </c>
      <c r="KY44" s="97">
        <f>Juniori!KY34</f>
        <v>0</v>
      </c>
      <c r="KZ44" s="97">
        <f>Juniori!KZ34</f>
        <v>0</v>
      </c>
      <c r="LA44" s="97">
        <f>Juniori!LA34</f>
        <v>0</v>
      </c>
      <c r="LB44" s="97">
        <f>Juniori!LB34</f>
        <v>0</v>
      </c>
      <c r="LC44" s="97">
        <f>Juniori!LC34</f>
        <v>0</v>
      </c>
      <c r="LD44" s="97">
        <f>Juniori!LD34</f>
        <v>0</v>
      </c>
      <c r="LE44" s="97">
        <f>Juniori!LE34</f>
        <v>0</v>
      </c>
      <c r="LF44" s="97">
        <f>Juniori!LF34</f>
        <v>0</v>
      </c>
      <c r="LG44" s="97">
        <f>Juniori!LG34</f>
        <v>0</v>
      </c>
      <c r="LH44" s="97">
        <f>Juniori!LH34</f>
        <v>0</v>
      </c>
      <c r="LI44" s="97">
        <f>Juniori!LI34</f>
        <v>0</v>
      </c>
      <c r="LJ44" s="97">
        <f>Juniori!LJ34</f>
        <v>0</v>
      </c>
      <c r="LK44" s="97">
        <f>Juniori!LK34</f>
        <v>0</v>
      </c>
      <c r="LL44" s="97">
        <f>Juniori!LL34</f>
        <v>0</v>
      </c>
      <c r="LM44" s="97">
        <f>Juniori!LM34</f>
        <v>0</v>
      </c>
      <c r="LN44" s="97">
        <f>Juniori!LN34</f>
        <v>0</v>
      </c>
      <c r="LO44" s="97">
        <f>Juniori!LO34</f>
        <v>0</v>
      </c>
      <c r="LP44" s="97">
        <f>Juniori!LP34</f>
        <v>0</v>
      </c>
      <c r="LQ44" s="97">
        <f>Juniori!LQ34</f>
        <v>0</v>
      </c>
      <c r="LR44" s="97">
        <f>Juniori!LR34</f>
        <v>0</v>
      </c>
      <c r="LS44" s="97">
        <f>Juniori!LS34</f>
        <v>0</v>
      </c>
      <c r="LT44" s="97">
        <f>Juniori!LT34</f>
        <v>0</v>
      </c>
      <c r="LU44" s="97">
        <f>Juniori!LU34</f>
        <v>0</v>
      </c>
      <c r="LV44" s="97">
        <f>Juniori!LV34</f>
        <v>0</v>
      </c>
      <c r="LW44" s="97">
        <f>Juniori!LW34</f>
        <v>0</v>
      </c>
      <c r="LX44" s="97">
        <f>Juniori!LX34</f>
        <v>0</v>
      </c>
      <c r="LY44" s="97">
        <f>Juniori!LY34</f>
        <v>0</v>
      </c>
      <c r="LZ44" s="97">
        <f>Juniori!LZ34</f>
        <v>0</v>
      </c>
      <c r="MA44" s="97">
        <f>Juniori!MA34</f>
        <v>0</v>
      </c>
      <c r="MB44" s="97">
        <f>Juniori!MB34</f>
        <v>0</v>
      </c>
      <c r="MC44" s="97">
        <f>Juniori!MC34</f>
        <v>0</v>
      </c>
      <c r="MD44" s="97">
        <f>Juniori!MD34</f>
        <v>0</v>
      </c>
      <c r="ME44" s="97">
        <f>Juniori!ME34</f>
        <v>0</v>
      </c>
      <c r="MF44" s="97">
        <f>Juniori!MF34</f>
        <v>0</v>
      </c>
      <c r="MG44" s="97">
        <f>Juniori!MG34</f>
        <v>0</v>
      </c>
      <c r="MH44" s="97">
        <f>Juniori!MH34</f>
        <v>0</v>
      </c>
      <c r="MI44" s="97">
        <f>Juniori!MI34</f>
        <v>0</v>
      </c>
      <c r="MJ44" s="97">
        <f>Juniori!MJ34</f>
        <v>0</v>
      </c>
      <c r="MK44" s="97">
        <f>Juniori!MK34</f>
        <v>0</v>
      </c>
      <c r="ML44" s="97">
        <f>Juniori!ML34</f>
        <v>0</v>
      </c>
      <c r="MM44" s="97">
        <f>Juniori!MM34</f>
        <v>0</v>
      </c>
      <c r="MN44" s="97">
        <f>Juniori!MN34</f>
        <v>0</v>
      </c>
      <c r="MO44" s="97">
        <f>Juniori!MO34</f>
        <v>0</v>
      </c>
      <c r="MP44" s="97">
        <f>Juniori!MP34</f>
        <v>0</v>
      </c>
      <c r="MQ44" s="97">
        <f>Juniori!MQ34</f>
        <v>0</v>
      </c>
      <c r="MR44" s="97">
        <f>Juniori!MR34</f>
        <v>0</v>
      </c>
      <c r="MS44" s="97">
        <f>Juniori!MS34</f>
        <v>0</v>
      </c>
      <c r="MT44" s="97">
        <f>Juniori!MT34</f>
        <v>0</v>
      </c>
      <c r="MU44" s="97">
        <f>Juniori!MU34</f>
        <v>0</v>
      </c>
      <c r="MV44" s="97">
        <f>Juniori!MV34</f>
        <v>0</v>
      </c>
      <c r="MW44" s="97">
        <f>Juniori!MW34</f>
        <v>0</v>
      </c>
      <c r="MX44" s="97">
        <f>Juniori!MX34</f>
        <v>0</v>
      </c>
      <c r="MY44" s="97">
        <f>Juniori!MY34</f>
        <v>0</v>
      </c>
      <c r="MZ44" s="97">
        <f>Juniori!MZ34</f>
        <v>0</v>
      </c>
      <c r="NA44" s="97">
        <f>Juniori!NA34</f>
        <v>0</v>
      </c>
      <c r="NB44" s="97">
        <f>Juniori!NB34</f>
        <v>0</v>
      </c>
      <c r="NC44" s="97">
        <f>Juniori!NC34</f>
        <v>0</v>
      </c>
      <c r="ND44" s="97">
        <f>Juniori!ND34</f>
        <v>0</v>
      </c>
      <c r="NE44" s="97">
        <f>Juniori!NE34</f>
        <v>0</v>
      </c>
      <c r="NF44" s="97">
        <f>Juniori!NF34</f>
        <v>0</v>
      </c>
      <c r="NG44" s="97">
        <f>Juniori!NG34</f>
        <v>0</v>
      </c>
      <c r="NH44" s="97">
        <f>Juniori!NH34</f>
        <v>0</v>
      </c>
      <c r="NI44" s="97">
        <f>Juniori!NI34</f>
        <v>0</v>
      </c>
      <c r="NJ44" s="97">
        <f>Juniori!NJ34</f>
        <v>0</v>
      </c>
      <c r="NK44" s="97">
        <f>Juniori!NK34</f>
        <v>0</v>
      </c>
      <c r="NL44" s="97">
        <f>Juniori!NL34</f>
        <v>0</v>
      </c>
      <c r="NM44" s="97">
        <f>Juniori!NM34</f>
        <v>0</v>
      </c>
      <c r="NN44" s="97">
        <f>Juniori!NN34</f>
        <v>0</v>
      </c>
      <c r="NO44" s="97">
        <f>Juniori!NO34</f>
        <v>0</v>
      </c>
      <c r="NP44" s="97">
        <f>Juniori!NP34</f>
        <v>0</v>
      </c>
      <c r="NQ44" s="97">
        <f>Juniori!NQ34</f>
        <v>0</v>
      </c>
      <c r="NR44" s="97">
        <f>Juniori!NR34</f>
        <v>0</v>
      </c>
      <c r="NS44" s="97">
        <f>Juniori!NS34</f>
        <v>0</v>
      </c>
      <c r="NT44" s="97">
        <f>Juniori!NT34</f>
        <v>0</v>
      </c>
      <c r="NU44" s="97">
        <f>Juniori!NU34</f>
        <v>0</v>
      </c>
      <c r="NV44" s="97">
        <f>Juniori!NV34</f>
        <v>0</v>
      </c>
      <c r="NW44" s="97">
        <f>Juniori!NW34</f>
        <v>0</v>
      </c>
      <c r="NX44" s="97">
        <f>Juniori!NX34</f>
        <v>0</v>
      </c>
      <c r="NY44" s="97">
        <f>Juniori!NY34</f>
        <v>0</v>
      </c>
      <c r="NZ44" s="97">
        <f>Juniori!NZ34</f>
        <v>0</v>
      </c>
      <c r="OA44" s="97">
        <f>Juniori!OA34</f>
        <v>0</v>
      </c>
      <c r="OB44" s="97">
        <f>Juniori!OB34</f>
        <v>0</v>
      </c>
      <c r="OC44" s="97">
        <f>Juniori!OC34</f>
        <v>0</v>
      </c>
      <c r="OD44" s="97">
        <f>Juniori!OD34</f>
        <v>0</v>
      </c>
      <c r="OE44" s="97">
        <f>Juniori!OE34</f>
        <v>0</v>
      </c>
      <c r="OF44" s="97">
        <f>Juniori!OF34</f>
        <v>0</v>
      </c>
      <c r="OG44" s="97">
        <f>Juniori!OG34</f>
        <v>0</v>
      </c>
      <c r="OH44" s="97">
        <f>Juniori!OH34</f>
        <v>0</v>
      </c>
      <c r="OI44" s="97">
        <f>Juniori!OI34</f>
        <v>0</v>
      </c>
      <c r="OJ44" s="97">
        <f>Juniori!OJ34</f>
        <v>0</v>
      </c>
      <c r="OK44" s="97">
        <f>Juniori!OK34</f>
        <v>0</v>
      </c>
      <c r="OL44" s="97">
        <f>Juniori!OL34</f>
        <v>0</v>
      </c>
      <c r="OM44" s="97">
        <f>Juniori!OM34</f>
        <v>0</v>
      </c>
      <c r="ON44" s="97">
        <f>Juniori!ON34</f>
        <v>0</v>
      </c>
      <c r="OO44" s="97">
        <f>Juniori!OO34</f>
        <v>0</v>
      </c>
      <c r="OP44" s="97">
        <f>Juniori!OP34</f>
        <v>0</v>
      </c>
      <c r="OQ44" s="97">
        <f>Juniori!OQ34</f>
        <v>0</v>
      </c>
      <c r="OR44" s="97">
        <f>Juniori!OR34</f>
        <v>0</v>
      </c>
      <c r="OS44" s="97">
        <f>Juniori!OS34</f>
        <v>0</v>
      </c>
      <c r="OT44" s="97">
        <f>Juniori!OT34</f>
        <v>0</v>
      </c>
      <c r="OU44" s="97">
        <f>Juniori!OU34</f>
        <v>0</v>
      </c>
      <c r="OV44" s="97">
        <f>Juniori!OV34</f>
        <v>0</v>
      </c>
      <c r="OW44" s="97">
        <f>Juniori!OW34</f>
        <v>0</v>
      </c>
      <c r="OX44" s="97">
        <f>Juniori!OX34</f>
        <v>0</v>
      </c>
      <c r="OY44" s="97">
        <f>Juniori!OY34</f>
        <v>0</v>
      </c>
      <c r="OZ44" s="97">
        <f>Juniori!OZ34</f>
        <v>0</v>
      </c>
      <c r="PA44" s="97">
        <f>Juniori!PA34</f>
        <v>0</v>
      </c>
      <c r="PB44" s="97">
        <f>Juniori!PB34</f>
        <v>0</v>
      </c>
      <c r="PC44" s="97">
        <f>Juniori!PC34</f>
        <v>0</v>
      </c>
      <c r="PD44" s="97">
        <f>Juniori!PD34</f>
        <v>0</v>
      </c>
      <c r="PE44" s="97">
        <f>Juniori!PE34</f>
        <v>0</v>
      </c>
      <c r="PF44" s="97">
        <f>Juniori!PF34</f>
        <v>0</v>
      </c>
      <c r="PG44" s="97">
        <f>Juniori!PG34</f>
        <v>0</v>
      </c>
      <c r="PH44" s="97">
        <f>Juniori!PH34</f>
        <v>0</v>
      </c>
      <c r="PI44" s="97">
        <f>Juniori!PI34</f>
        <v>0</v>
      </c>
      <c r="PJ44" s="97">
        <f>Juniori!PJ34</f>
        <v>0</v>
      </c>
      <c r="PK44" s="97">
        <f>Juniori!PK34</f>
        <v>0</v>
      </c>
      <c r="PL44" s="97">
        <f>Juniori!PL34</f>
        <v>0</v>
      </c>
      <c r="PM44" s="97">
        <f>Juniori!PM34</f>
        <v>0</v>
      </c>
      <c r="PN44" s="97">
        <f>Juniori!PN34</f>
        <v>0</v>
      </c>
      <c r="PO44" s="97">
        <f>Juniori!PO34</f>
        <v>0</v>
      </c>
      <c r="PP44" s="97">
        <f>Juniori!PP34</f>
        <v>0</v>
      </c>
      <c r="PQ44" s="97">
        <f>Juniori!PQ34</f>
        <v>0</v>
      </c>
      <c r="PR44" s="97">
        <f>Juniori!PR34</f>
        <v>0</v>
      </c>
      <c r="PS44" s="97">
        <f>Juniori!PS34</f>
        <v>0</v>
      </c>
      <c r="PT44" s="97">
        <f>Juniori!PT34</f>
        <v>0</v>
      </c>
      <c r="PU44" s="97">
        <f>Juniori!PU34</f>
        <v>0</v>
      </c>
      <c r="PV44" s="97">
        <f>Juniori!PV34</f>
        <v>0</v>
      </c>
      <c r="PW44" s="97">
        <f>Juniori!PW34</f>
        <v>0</v>
      </c>
      <c r="PX44" s="97">
        <f>Juniori!PX34</f>
        <v>0</v>
      </c>
      <c r="PY44" s="97">
        <f>Juniori!PY34</f>
        <v>0</v>
      </c>
      <c r="PZ44" s="97">
        <f>Juniori!PZ34</f>
        <v>0</v>
      </c>
      <c r="QA44" s="97">
        <f>Juniori!QA34</f>
        <v>0</v>
      </c>
      <c r="QB44" s="97">
        <f>Juniori!QB34</f>
        <v>0</v>
      </c>
      <c r="QC44" s="97">
        <f>Juniori!QC34</f>
        <v>0</v>
      </c>
      <c r="QD44" s="97">
        <f>Juniori!QD34</f>
        <v>0</v>
      </c>
      <c r="QE44" s="97">
        <f>Juniori!QE34</f>
        <v>0</v>
      </c>
      <c r="QF44" s="97">
        <f>Juniori!QF34</f>
        <v>0</v>
      </c>
      <c r="QG44" s="97">
        <f>Juniori!QG34</f>
        <v>0</v>
      </c>
      <c r="QH44" s="97">
        <f>Juniori!QH34</f>
        <v>0</v>
      </c>
      <c r="QI44" s="97">
        <f>Juniori!QI34</f>
        <v>0</v>
      </c>
      <c r="QJ44" s="97">
        <f>Juniori!QJ34</f>
        <v>0</v>
      </c>
      <c r="QK44" s="97">
        <f>Juniori!QK34</f>
        <v>0</v>
      </c>
      <c r="QL44" s="97">
        <f>Juniori!QL34</f>
        <v>0</v>
      </c>
      <c r="QM44" s="97">
        <f>Juniori!QM34</f>
        <v>0</v>
      </c>
      <c r="QN44" s="97">
        <f>Juniori!QN34</f>
        <v>0</v>
      </c>
      <c r="QO44" s="97">
        <f>Juniori!QO34</f>
        <v>0</v>
      </c>
      <c r="QP44" s="97">
        <f>Juniori!QP34</f>
        <v>0</v>
      </c>
      <c r="QQ44" s="97">
        <f>Juniori!QQ34</f>
        <v>0</v>
      </c>
      <c r="QR44" s="97">
        <f>Juniori!QR34</f>
        <v>0</v>
      </c>
      <c r="QS44" s="97">
        <f>Juniori!QS34</f>
        <v>0</v>
      </c>
      <c r="QT44" s="97">
        <f>Juniori!QT34</f>
        <v>0</v>
      </c>
      <c r="QU44" s="97">
        <f>Juniori!QU34</f>
        <v>0</v>
      </c>
      <c r="QV44" s="97">
        <f>Juniori!QV34</f>
        <v>0</v>
      </c>
      <c r="QW44" s="97">
        <f>Juniori!QW34</f>
        <v>0</v>
      </c>
      <c r="QX44" s="97">
        <f>Juniori!QX34</f>
        <v>0</v>
      </c>
      <c r="QY44" s="97">
        <f>Juniori!QY34</f>
        <v>0</v>
      </c>
      <c r="QZ44" s="97">
        <f>Juniori!QZ34</f>
        <v>0</v>
      </c>
      <c r="RA44" s="97">
        <f>Juniori!RA34</f>
        <v>0</v>
      </c>
      <c r="RB44" s="97">
        <f>Juniori!RB34</f>
        <v>0</v>
      </c>
      <c r="RC44" s="97">
        <f>Juniori!RC34</f>
        <v>0</v>
      </c>
      <c r="RD44" s="97">
        <f>Juniori!RD34</f>
        <v>0</v>
      </c>
      <c r="RE44" s="97">
        <f>Juniori!RE34</f>
        <v>0</v>
      </c>
      <c r="RF44" s="97">
        <f>Juniori!RF34</f>
        <v>0</v>
      </c>
      <c r="RG44" s="97">
        <f>Juniori!RG34</f>
        <v>0</v>
      </c>
      <c r="RH44" s="97">
        <f>Juniori!RH34</f>
        <v>0</v>
      </c>
      <c r="RI44" s="97">
        <f>Juniori!RI34</f>
        <v>0</v>
      </c>
      <c r="RJ44" s="97">
        <f>Juniori!RJ34</f>
        <v>0</v>
      </c>
      <c r="RK44" s="97">
        <f>Juniori!RK34</f>
        <v>0</v>
      </c>
      <c r="RL44" s="97">
        <f>Juniori!RL34</f>
        <v>0</v>
      </c>
      <c r="RM44" s="97">
        <f>Juniori!RM34</f>
        <v>0</v>
      </c>
      <c r="RN44" s="97">
        <f>Juniori!RN34</f>
        <v>0</v>
      </c>
      <c r="RO44" s="97">
        <f>Juniori!RO34</f>
        <v>0</v>
      </c>
      <c r="RP44" s="97">
        <f>Juniori!RP34</f>
        <v>0</v>
      </c>
      <c r="RQ44" s="97">
        <f>Juniori!RQ34</f>
        <v>0</v>
      </c>
      <c r="RR44" s="97">
        <f>Juniori!RR34</f>
        <v>0</v>
      </c>
      <c r="RS44" s="97">
        <f>Juniori!RS34</f>
        <v>0</v>
      </c>
      <c r="RT44" s="97">
        <f>Juniori!RT34</f>
        <v>0</v>
      </c>
      <c r="RU44" s="97">
        <f>Juniori!RU34</f>
        <v>0</v>
      </c>
      <c r="RV44" s="97">
        <f>Juniori!RV34</f>
        <v>0</v>
      </c>
      <c r="RW44" s="97">
        <f>Juniori!RW34</f>
        <v>0</v>
      </c>
      <c r="RX44" s="97">
        <f>Juniori!RX34</f>
        <v>0</v>
      </c>
      <c r="RY44" s="97">
        <f>Juniori!RY34</f>
        <v>0</v>
      </c>
      <c r="RZ44" s="97">
        <f>Juniori!RZ34</f>
        <v>0</v>
      </c>
      <c r="SA44" s="97">
        <f>Juniori!SA34</f>
        <v>0</v>
      </c>
      <c r="SB44" s="97">
        <f>Juniori!SB34</f>
        <v>0</v>
      </c>
      <c r="SC44" s="97">
        <f>Juniori!SC34</f>
        <v>0</v>
      </c>
      <c r="SD44" s="97">
        <f>Juniori!SD34</f>
        <v>0</v>
      </c>
      <c r="SE44" s="97">
        <f>Juniori!SE34</f>
        <v>0</v>
      </c>
      <c r="SF44" s="97">
        <f>Juniori!SF34</f>
        <v>0</v>
      </c>
      <c r="SG44" s="97">
        <f>Juniori!SG34</f>
        <v>0</v>
      </c>
      <c r="SH44" s="97">
        <f>Juniori!SH34</f>
        <v>0</v>
      </c>
      <c r="SI44" s="97">
        <f>Juniori!SI34</f>
        <v>0</v>
      </c>
      <c r="SJ44" s="97">
        <f>Juniori!SJ34</f>
        <v>0</v>
      </c>
      <c r="SK44" s="97">
        <f>Juniori!SK34</f>
        <v>0</v>
      </c>
      <c r="SL44" s="97">
        <f>Juniori!SL34</f>
        <v>0</v>
      </c>
      <c r="SM44" s="97">
        <f>Juniori!SM34</f>
        <v>0</v>
      </c>
      <c r="SN44" s="97">
        <f>Juniori!SN34</f>
        <v>0</v>
      </c>
      <c r="SO44" s="97">
        <f>Juniori!SO34</f>
        <v>0</v>
      </c>
      <c r="SP44" s="97">
        <f>Juniori!SP34</f>
        <v>0</v>
      </c>
      <c r="SQ44" s="97">
        <f>Juniori!SQ34</f>
        <v>0</v>
      </c>
      <c r="SR44" s="97">
        <f>Juniori!SR34</f>
        <v>0</v>
      </c>
      <c r="SS44" s="97">
        <f>Juniori!SS34</f>
        <v>0</v>
      </c>
      <c r="ST44" s="97">
        <f>Juniori!ST34</f>
        <v>0</v>
      </c>
      <c r="SU44" s="97">
        <f>Juniori!SU34</f>
        <v>0</v>
      </c>
      <c r="SV44" s="97">
        <f>Juniori!SV34</f>
        <v>0</v>
      </c>
      <c r="SW44" s="97">
        <f>Juniori!SW34</f>
        <v>0</v>
      </c>
      <c r="SX44" s="97">
        <f>Juniori!SX34</f>
        <v>0</v>
      </c>
      <c r="SY44" s="97">
        <f>Juniori!SY34</f>
        <v>0</v>
      </c>
      <c r="SZ44" s="97">
        <f>Juniori!SZ34</f>
        <v>0</v>
      </c>
      <c r="TA44" s="97">
        <f>Juniori!TA34</f>
        <v>0</v>
      </c>
      <c r="TB44" s="97">
        <f>Juniori!TB34</f>
        <v>0</v>
      </c>
    </row>
    <row r="45" spans="1:522" s="10" customFormat="1" ht="18" customHeight="1" x14ac:dyDescent="0.2">
      <c r="A45" s="12">
        <v>33</v>
      </c>
      <c r="B45" s="11" t="s">
        <v>137</v>
      </c>
      <c r="C45" s="1">
        <v>11709</v>
      </c>
      <c r="D45" s="180">
        <v>2018</v>
      </c>
      <c r="E45" s="4" t="s">
        <v>53</v>
      </c>
      <c r="F45" s="1"/>
      <c r="G45" s="9" t="s">
        <v>96</v>
      </c>
      <c r="H45" s="4" t="s">
        <v>138</v>
      </c>
      <c r="I45" s="1">
        <f>SUM(K45:TB45)</f>
        <v>2</v>
      </c>
      <c r="J45" s="12">
        <f>Tabuľka311[[#This Row],[Stĺpec9]]</f>
        <v>2</v>
      </c>
      <c r="K45" s="97">
        <f>Seniori!K70</f>
        <v>0</v>
      </c>
      <c r="L45" s="97">
        <f>Seniori!L70</f>
        <v>0</v>
      </c>
      <c r="M45" s="97">
        <f>Seniori!M70</f>
        <v>0</v>
      </c>
      <c r="N45" s="97">
        <f>Seniori!N70</f>
        <v>0</v>
      </c>
      <c r="O45" s="97">
        <f>Seniori!O70</f>
        <v>0</v>
      </c>
      <c r="P45" s="97">
        <f>Seniori!P70</f>
        <v>0</v>
      </c>
      <c r="Q45" s="97">
        <f>Seniori!Q70</f>
        <v>0</v>
      </c>
      <c r="R45" s="97">
        <f>Seniori!R70</f>
        <v>0</v>
      </c>
      <c r="S45" s="97">
        <f>Seniori!S70</f>
        <v>0</v>
      </c>
      <c r="T45" s="97">
        <f>Seniori!T70</f>
        <v>0</v>
      </c>
      <c r="U45" s="97">
        <f>Seniori!U70</f>
        <v>0</v>
      </c>
      <c r="V45" s="97">
        <f>Seniori!V70</f>
        <v>0</v>
      </c>
      <c r="W45" s="97">
        <f>Seniori!W70</f>
        <v>0</v>
      </c>
      <c r="X45" s="97">
        <f>Seniori!X70</f>
        <v>0</v>
      </c>
      <c r="Y45" s="97">
        <f>Seniori!Y70</f>
        <v>0</v>
      </c>
      <c r="Z45" s="97">
        <f>Seniori!Z70</f>
        <v>0</v>
      </c>
      <c r="AA45" s="97">
        <f>Seniori!AA70</f>
        <v>0</v>
      </c>
      <c r="AB45" s="97">
        <f>Seniori!AB70</f>
        <v>0</v>
      </c>
      <c r="AC45" s="97">
        <f>Seniori!AC70</f>
        <v>0</v>
      </c>
      <c r="AD45" s="97">
        <f>Seniori!AD70</f>
        <v>0</v>
      </c>
      <c r="AE45" s="97">
        <f>Seniori!AE70</f>
        <v>0</v>
      </c>
      <c r="AF45" s="97">
        <f>Seniori!AF70</f>
        <v>0</v>
      </c>
      <c r="AG45" s="97">
        <f>Seniori!AG70</f>
        <v>0</v>
      </c>
      <c r="AH45" s="97">
        <f>Seniori!AH70</f>
        <v>0</v>
      </c>
      <c r="AI45" s="97">
        <f>Seniori!AI70</f>
        <v>0</v>
      </c>
      <c r="AJ45" s="97">
        <f>Seniori!AJ70</f>
        <v>0</v>
      </c>
      <c r="AK45" s="97">
        <f>Seniori!AK70</f>
        <v>0</v>
      </c>
      <c r="AL45" s="97">
        <f>Seniori!AL70</f>
        <v>0</v>
      </c>
      <c r="AM45" s="97">
        <f>Seniori!AM70</f>
        <v>0</v>
      </c>
      <c r="AN45" s="97">
        <f>Seniori!AN70</f>
        <v>0</v>
      </c>
      <c r="AO45" s="97">
        <f>Seniori!AO70</f>
        <v>0</v>
      </c>
      <c r="AP45" s="97">
        <f>Seniori!AP70</f>
        <v>0</v>
      </c>
      <c r="AQ45" s="97">
        <f>Seniori!AQ70</f>
        <v>0</v>
      </c>
      <c r="AR45" s="97">
        <f>Seniori!AR70</f>
        <v>0</v>
      </c>
      <c r="AS45" s="97">
        <f>Seniori!AS70</f>
        <v>0</v>
      </c>
      <c r="AT45" s="97">
        <f>Seniori!AT70</f>
        <v>0</v>
      </c>
      <c r="AU45" s="97">
        <f>Seniori!AU70</f>
        <v>0</v>
      </c>
      <c r="AV45" s="97">
        <f>Seniori!AV70</f>
        <v>0</v>
      </c>
      <c r="AW45" s="97">
        <f>Seniori!AW70</f>
        <v>0</v>
      </c>
      <c r="AX45" s="97">
        <f>Seniori!AX70</f>
        <v>0</v>
      </c>
      <c r="AY45" s="97">
        <f>Seniori!AY70</f>
        <v>0</v>
      </c>
      <c r="AZ45" s="97">
        <f>Seniori!AZ70</f>
        <v>0</v>
      </c>
      <c r="BA45" s="97">
        <f>Seniori!BA70</f>
        <v>0</v>
      </c>
      <c r="BB45" s="97">
        <f>Seniori!BB70</f>
        <v>0</v>
      </c>
      <c r="BC45" s="97">
        <f>Seniori!BC70</f>
        <v>0</v>
      </c>
      <c r="BD45" s="97">
        <f>Seniori!BD70</f>
        <v>0</v>
      </c>
      <c r="BE45" s="97">
        <f>Seniori!BE70</f>
        <v>0</v>
      </c>
      <c r="BF45" s="97">
        <f>Seniori!BF70</f>
        <v>0</v>
      </c>
      <c r="BG45" s="97">
        <f>Seniori!BG70</f>
        <v>0</v>
      </c>
      <c r="BH45" s="97">
        <f>Seniori!BH70</f>
        <v>0</v>
      </c>
      <c r="BI45" s="97">
        <f>Seniori!BI70</f>
        <v>0</v>
      </c>
      <c r="BJ45" s="97">
        <f>Seniori!BJ70</f>
        <v>0</v>
      </c>
      <c r="BK45" s="97">
        <f>Seniori!BK70</f>
        <v>0</v>
      </c>
      <c r="BL45" s="97">
        <f>Seniori!BL70</f>
        <v>0</v>
      </c>
      <c r="BM45" s="97">
        <f>Seniori!BM70</f>
        <v>0</v>
      </c>
      <c r="BN45" s="97">
        <f>Seniori!BN70</f>
        <v>0</v>
      </c>
      <c r="BO45" s="97">
        <f>Seniori!BO70</f>
        <v>0</v>
      </c>
      <c r="BP45" s="97">
        <f>Seniori!BP70</f>
        <v>0</v>
      </c>
      <c r="BQ45" s="97">
        <f>Seniori!BQ70</f>
        <v>0</v>
      </c>
      <c r="BR45" s="97">
        <f>Seniori!BR70</f>
        <v>0</v>
      </c>
      <c r="BS45" s="97">
        <f>Seniori!BS70</f>
        <v>0</v>
      </c>
      <c r="BT45" s="97">
        <f>Seniori!BT70</f>
        <v>0</v>
      </c>
      <c r="BU45" s="97">
        <f>Seniori!BU70</f>
        <v>0</v>
      </c>
      <c r="BV45" s="97">
        <f>Seniori!BV70</f>
        <v>0</v>
      </c>
      <c r="BW45" s="97">
        <f>Seniori!BW70</f>
        <v>0</v>
      </c>
      <c r="BX45" s="97">
        <f>Seniori!BX70</f>
        <v>0</v>
      </c>
      <c r="BY45" s="97">
        <f>Seniori!BY70</f>
        <v>0</v>
      </c>
      <c r="BZ45" s="97">
        <f>Seniori!BZ70</f>
        <v>0</v>
      </c>
      <c r="CA45" s="97">
        <f>Seniori!CA70</f>
        <v>0</v>
      </c>
      <c r="CB45" s="97">
        <f>Seniori!CB70</f>
        <v>0</v>
      </c>
      <c r="CC45" s="97">
        <f>Seniori!CC70</f>
        <v>0</v>
      </c>
      <c r="CD45" s="97">
        <f>Seniori!CD70</f>
        <v>0</v>
      </c>
      <c r="CE45" s="97">
        <f>Seniori!CE70</f>
        <v>0</v>
      </c>
      <c r="CF45" s="97">
        <f>Seniori!CF70</f>
        <v>0</v>
      </c>
      <c r="CG45" s="97">
        <f>Seniori!CG70</f>
        <v>0</v>
      </c>
      <c r="CH45" s="97">
        <f>Seniori!CH70</f>
        <v>0</v>
      </c>
      <c r="CI45" s="97">
        <f>Seniori!CI70</f>
        <v>0</v>
      </c>
      <c r="CJ45" s="97">
        <f>Seniori!CJ70</f>
        <v>0</v>
      </c>
      <c r="CK45" s="97">
        <f>Seniori!CK70</f>
        <v>0</v>
      </c>
      <c r="CL45" s="97">
        <f>Seniori!CL70</f>
        <v>0</v>
      </c>
      <c r="CM45" s="97">
        <f>Seniori!CM70</f>
        <v>0</v>
      </c>
      <c r="CN45" s="97">
        <f>Seniori!CN70</f>
        <v>0</v>
      </c>
      <c r="CO45" s="97">
        <f>Seniori!CO70</f>
        <v>0</v>
      </c>
      <c r="CP45" s="97">
        <f>Seniori!CP70</f>
        <v>0</v>
      </c>
      <c r="CQ45" s="97">
        <f>Seniori!CQ70</f>
        <v>0</v>
      </c>
      <c r="CR45" s="97">
        <f>Seniori!CR70</f>
        <v>0</v>
      </c>
      <c r="CS45" s="97">
        <f>Seniori!CS70</f>
        <v>0</v>
      </c>
      <c r="CT45" s="97">
        <f>Seniori!CT70</f>
        <v>0</v>
      </c>
      <c r="CU45" s="97">
        <f>Seniori!CU70</f>
        <v>0</v>
      </c>
      <c r="CV45" s="97">
        <f>Seniori!CV70</f>
        <v>0</v>
      </c>
      <c r="CW45" s="97"/>
      <c r="CX45" s="97">
        <f>Seniori!CX70</f>
        <v>0</v>
      </c>
      <c r="CY45" s="97">
        <f>Seniori!CY70</f>
        <v>0</v>
      </c>
      <c r="CZ45" s="97">
        <f>Seniori!CZ70</f>
        <v>0</v>
      </c>
      <c r="DA45" s="97">
        <f>Seniori!DA70</f>
        <v>0</v>
      </c>
      <c r="DB45" s="97">
        <f>Seniori!DB70</f>
        <v>0</v>
      </c>
      <c r="DC45" s="97">
        <f>Seniori!DC70</f>
        <v>0</v>
      </c>
      <c r="DD45" s="97">
        <f>Seniori!DD70</f>
        <v>0</v>
      </c>
      <c r="DE45" s="97">
        <f>Seniori!DE70</f>
        <v>0</v>
      </c>
      <c r="DF45" s="97">
        <f>Seniori!DF70</f>
        <v>0</v>
      </c>
      <c r="DG45" s="97">
        <f>Seniori!DG70</f>
        <v>0</v>
      </c>
      <c r="DH45" s="97">
        <f>Seniori!DH70</f>
        <v>0</v>
      </c>
      <c r="DI45" s="97">
        <f>Seniori!DI70</f>
        <v>0</v>
      </c>
      <c r="DJ45" s="97">
        <f>Seniori!DJ70</f>
        <v>0</v>
      </c>
      <c r="DK45" s="97">
        <f>Seniori!DK70</f>
        <v>0</v>
      </c>
      <c r="DL45" s="97">
        <f>Seniori!DL70</f>
        <v>0</v>
      </c>
      <c r="DM45" s="97">
        <f>Seniori!DM70</f>
        <v>0</v>
      </c>
      <c r="DN45" s="97">
        <f>Seniori!DN70</f>
        <v>0</v>
      </c>
      <c r="DO45" s="97">
        <f>Seniori!DO70</f>
        <v>0</v>
      </c>
      <c r="DP45" s="97">
        <f>Seniori!DP70</f>
        <v>0</v>
      </c>
      <c r="DQ45" s="97">
        <f>Seniori!DQ70</f>
        <v>0</v>
      </c>
      <c r="DR45" s="97">
        <f>Seniori!DR70</f>
        <v>0</v>
      </c>
      <c r="DS45" s="97">
        <f>Seniori!DS70</f>
        <v>0</v>
      </c>
      <c r="DT45" s="97">
        <f>Seniori!DT70</f>
        <v>0</v>
      </c>
      <c r="DU45" s="97">
        <f>Seniori!DU70</f>
        <v>0</v>
      </c>
      <c r="DV45" s="97">
        <f>Seniori!DV70</f>
        <v>0</v>
      </c>
      <c r="DW45" s="97">
        <f>Seniori!DW70</f>
        <v>0</v>
      </c>
      <c r="DX45" s="97">
        <f>Seniori!DX70</f>
        <v>0</v>
      </c>
      <c r="DY45" s="97">
        <f>Seniori!DY70</f>
        <v>0</v>
      </c>
      <c r="DZ45" s="97">
        <f>Seniori!DZ70</f>
        <v>0</v>
      </c>
      <c r="EA45" s="97">
        <f>Seniori!EA70</f>
        <v>0</v>
      </c>
      <c r="EB45" s="97">
        <f>Seniori!EB70</f>
        <v>0</v>
      </c>
      <c r="EC45" s="97">
        <f>Seniori!EC70</f>
        <v>0</v>
      </c>
      <c r="ED45" s="97">
        <f>Seniori!ED70</f>
        <v>0</v>
      </c>
      <c r="EE45" s="97">
        <f>Seniori!EE70</f>
        <v>0</v>
      </c>
      <c r="EF45" s="97">
        <f>Seniori!EF70</f>
        <v>0</v>
      </c>
      <c r="EG45" s="97">
        <f>Seniori!EG70</f>
        <v>0</v>
      </c>
      <c r="EH45" s="97">
        <f>Seniori!EH70</f>
        <v>0</v>
      </c>
      <c r="EI45" s="97">
        <f>Seniori!EI70</f>
        <v>0</v>
      </c>
      <c r="EJ45" s="97">
        <f>Seniori!EJ70</f>
        <v>0</v>
      </c>
      <c r="EK45" s="97">
        <f>Seniori!EK70</f>
        <v>0</v>
      </c>
      <c r="EL45" s="97">
        <f>Seniori!EL70</f>
        <v>0</v>
      </c>
      <c r="EM45" s="97">
        <f>Seniori!EM70</f>
        <v>0</v>
      </c>
      <c r="EN45" s="97">
        <f>Seniori!EN70</f>
        <v>0</v>
      </c>
      <c r="EO45" s="97">
        <f>Seniori!EO70</f>
        <v>0</v>
      </c>
      <c r="EP45" s="97">
        <f>Seniori!EP70</f>
        <v>0</v>
      </c>
      <c r="EQ45" s="97">
        <f>Seniori!EQ70</f>
        <v>0</v>
      </c>
      <c r="ER45" s="97">
        <f>Seniori!ER70</f>
        <v>0</v>
      </c>
      <c r="ES45" s="97">
        <f>Seniori!ES70</f>
        <v>0</v>
      </c>
      <c r="ET45" s="97">
        <f>Seniori!ET70</f>
        <v>0</v>
      </c>
      <c r="EU45" s="97">
        <f>Seniori!EU70</f>
        <v>0</v>
      </c>
      <c r="EV45" s="97">
        <f>Seniori!EV70</f>
        <v>0</v>
      </c>
      <c r="EW45" s="97">
        <f>Seniori!EW70</f>
        <v>0</v>
      </c>
      <c r="EX45" s="97">
        <f>Seniori!EX70</f>
        <v>0</v>
      </c>
      <c r="EY45" s="97">
        <f>Seniori!EY70</f>
        <v>0</v>
      </c>
      <c r="EZ45" s="97">
        <f>Seniori!EZ70</f>
        <v>0</v>
      </c>
      <c r="FA45" s="97">
        <f>Seniori!FA70</f>
        <v>0</v>
      </c>
      <c r="FB45" s="97">
        <f>Seniori!FB70</f>
        <v>0</v>
      </c>
      <c r="FC45" s="97">
        <f>Seniori!FC70</f>
        <v>0</v>
      </c>
      <c r="FD45" s="97">
        <f>Seniori!FD70</f>
        <v>0</v>
      </c>
      <c r="FE45" s="97">
        <f>Seniori!FE70</f>
        <v>0</v>
      </c>
      <c r="FF45" s="97">
        <f>Seniori!FF70</f>
        <v>0</v>
      </c>
      <c r="FG45" s="97">
        <f>Seniori!FG70</f>
        <v>0</v>
      </c>
      <c r="FH45" s="97">
        <f>Seniori!FH70</f>
        <v>0</v>
      </c>
      <c r="FI45" s="97">
        <f>Seniori!FI70</f>
        <v>0</v>
      </c>
      <c r="FJ45" s="97">
        <f>Seniori!FJ70</f>
        <v>0</v>
      </c>
      <c r="FK45" s="97">
        <f>Seniori!FK70</f>
        <v>0</v>
      </c>
      <c r="FL45" s="97">
        <f>Seniori!FL70</f>
        <v>0</v>
      </c>
      <c r="FM45" s="97">
        <f>Seniori!FM70</f>
        <v>0</v>
      </c>
      <c r="FN45" s="97">
        <f>Seniori!FN70</f>
        <v>0</v>
      </c>
      <c r="FO45" s="97">
        <f>Seniori!FO70</f>
        <v>0</v>
      </c>
      <c r="FP45" s="97">
        <f>Seniori!FP70</f>
        <v>0</v>
      </c>
      <c r="FQ45" s="97">
        <f>Seniori!FQ70</f>
        <v>0</v>
      </c>
      <c r="FR45" s="97">
        <f>Seniori!FR70</f>
        <v>0</v>
      </c>
      <c r="FS45" s="97">
        <f>Seniori!FS70</f>
        <v>0</v>
      </c>
      <c r="FT45" s="97">
        <f>Seniori!FT70</f>
        <v>0</v>
      </c>
      <c r="FU45" s="97">
        <f>Seniori!FU70</f>
        <v>0</v>
      </c>
      <c r="FV45" s="97">
        <f>Seniori!FV70</f>
        <v>0</v>
      </c>
      <c r="FW45" s="97">
        <f>Seniori!FW70</f>
        <v>0</v>
      </c>
      <c r="FX45" s="97">
        <f>Seniori!FX70</f>
        <v>0</v>
      </c>
      <c r="FY45" s="97">
        <f>Seniori!FY70</f>
        <v>0</v>
      </c>
      <c r="FZ45" s="97">
        <f>Seniori!FZ70</f>
        <v>0</v>
      </c>
      <c r="GA45" s="97">
        <f>Seniori!GA70</f>
        <v>0</v>
      </c>
      <c r="GB45" s="97">
        <f>Seniori!GB70</f>
        <v>0</v>
      </c>
      <c r="GC45" s="97">
        <f>Seniori!GC70</f>
        <v>0</v>
      </c>
      <c r="GD45" s="97">
        <f>Seniori!GD70</f>
        <v>0</v>
      </c>
      <c r="GE45" s="97">
        <f>Seniori!GE70</f>
        <v>0</v>
      </c>
      <c r="GF45" s="97">
        <f>Seniori!GF70</f>
        <v>0</v>
      </c>
      <c r="GG45" s="97">
        <f>Seniori!GG70</f>
        <v>0</v>
      </c>
      <c r="GH45" s="97">
        <f>Seniori!GH70</f>
        <v>0</v>
      </c>
      <c r="GI45" s="97">
        <f>Seniori!GI70</f>
        <v>0</v>
      </c>
      <c r="GJ45" s="97">
        <f>Seniori!GJ70</f>
        <v>0</v>
      </c>
      <c r="GK45" s="97">
        <f>Seniori!GK70</f>
        <v>0</v>
      </c>
      <c r="GL45" s="97">
        <f>Seniori!GL70</f>
        <v>0</v>
      </c>
      <c r="GM45" s="97">
        <f>Seniori!GM70</f>
        <v>0</v>
      </c>
      <c r="GN45" s="97">
        <f>Seniori!GN70</f>
        <v>0</v>
      </c>
      <c r="GO45" s="97">
        <f>Seniori!GO70</f>
        <v>0</v>
      </c>
      <c r="GP45" s="97">
        <f>Seniori!GP70</f>
        <v>0</v>
      </c>
      <c r="GQ45" s="97">
        <f>Seniori!GQ70</f>
        <v>0</v>
      </c>
      <c r="GR45" s="97">
        <f>Seniori!GR70</f>
        <v>0</v>
      </c>
      <c r="GS45" s="97">
        <f>Seniori!GS70</f>
        <v>0</v>
      </c>
      <c r="GT45" s="97">
        <f>Seniori!GT70</f>
        <v>0</v>
      </c>
      <c r="GU45" s="97">
        <f>Seniori!GU70</f>
        <v>0</v>
      </c>
      <c r="GV45" s="97">
        <f>Seniori!GV70</f>
        <v>0</v>
      </c>
      <c r="GW45" s="97">
        <f>Seniori!GW70</f>
        <v>0</v>
      </c>
      <c r="GX45" s="97">
        <f>Seniori!GX70</f>
        <v>0</v>
      </c>
      <c r="GY45" s="97">
        <f>Seniori!GY70</f>
        <v>0</v>
      </c>
      <c r="GZ45" s="97">
        <f>Seniori!GZ70</f>
        <v>0</v>
      </c>
      <c r="HA45" s="97">
        <f>Seniori!HA70</f>
        <v>0</v>
      </c>
      <c r="HB45" s="97">
        <f>Seniori!HB70</f>
        <v>0</v>
      </c>
      <c r="HC45" s="97">
        <f>Seniori!HC70</f>
        <v>0</v>
      </c>
      <c r="HD45" s="97">
        <f>Seniori!HD70</f>
        <v>0</v>
      </c>
      <c r="HE45" s="97">
        <f>Seniori!HE70</f>
        <v>0</v>
      </c>
      <c r="HF45" s="97">
        <f>Seniori!HF70</f>
        <v>0</v>
      </c>
      <c r="HG45" s="97">
        <f>Seniori!HG70</f>
        <v>0</v>
      </c>
      <c r="HH45" s="97">
        <f>Seniori!HH70</f>
        <v>0</v>
      </c>
      <c r="HI45" s="97">
        <f>Seniori!HI70</f>
        <v>0</v>
      </c>
      <c r="HJ45" s="97">
        <f>Seniori!HJ70</f>
        <v>0</v>
      </c>
      <c r="HK45" s="97">
        <f>Seniori!HK70</f>
        <v>0</v>
      </c>
      <c r="HL45" s="97">
        <f>Seniori!HL70</f>
        <v>0</v>
      </c>
      <c r="HM45" s="97">
        <f>Seniori!HM70</f>
        <v>0</v>
      </c>
      <c r="HN45" s="97">
        <f>Seniori!HN70</f>
        <v>0</v>
      </c>
      <c r="HO45" s="97">
        <f>Seniori!HO70</f>
        <v>0</v>
      </c>
      <c r="HP45" s="97">
        <f>Seniori!HP70</f>
        <v>0</v>
      </c>
      <c r="HQ45" s="97">
        <f>Seniori!HQ70</f>
        <v>0</v>
      </c>
      <c r="HR45" s="97">
        <f>Seniori!HR70</f>
        <v>0</v>
      </c>
      <c r="HS45" s="97">
        <f>Seniori!HS70</f>
        <v>0</v>
      </c>
      <c r="HT45" s="97">
        <f>Seniori!HT70</f>
        <v>0</v>
      </c>
      <c r="HU45" s="97">
        <f>Seniori!HU70</f>
        <v>0</v>
      </c>
      <c r="HV45" s="97">
        <f>Seniori!HV70</f>
        <v>0</v>
      </c>
      <c r="HW45" s="97">
        <f>Seniori!HW70</f>
        <v>0</v>
      </c>
      <c r="HX45" s="97">
        <f>Seniori!HX70</f>
        <v>0</v>
      </c>
      <c r="HY45" s="97">
        <f>Seniori!HY70</f>
        <v>0</v>
      </c>
      <c r="HZ45" s="97">
        <f>Seniori!HZ70</f>
        <v>0</v>
      </c>
      <c r="IA45" s="97">
        <f>Seniori!IA70</f>
        <v>0</v>
      </c>
      <c r="IB45" s="97">
        <f>Seniori!IB70</f>
        <v>0</v>
      </c>
      <c r="IC45" s="97">
        <f>Seniori!IC70</f>
        <v>0</v>
      </c>
      <c r="ID45" s="97">
        <f>Seniori!ID70</f>
        <v>0</v>
      </c>
      <c r="IE45" s="97">
        <f>Seniori!IE70</f>
        <v>0</v>
      </c>
      <c r="IF45" s="97">
        <f>Seniori!IF70</f>
        <v>0</v>
      </c>
      <c r="IG45" s="97">
        <f>Seniori!IG70</f>
        <v>2</v>
      </c>
      <c r="IH45" s="97">
        <f>Seniori!IH70</f>
        <v>0</v>
      </c>
      <c r="II45" s="97">
        <f>Seniori!II70</f>
        <v>0</v>
      </c>
      <c r="IJ45" s="97">
        <f>Seniori!IJ70</f>
        <v>0</v>
      </c>
      <c r="IK45" s="97">
        <f>Seniori!IK70</f>
        <v>0</v>
      </c>
      <c r="IL45" s="97">
        <f>Seniori!IL70</f>
        <v>0</v>
      </c>
      <c r="IM45" s="97">
        <f>Seniori!IM70</f>
        <v>0</v>
      </c>
      <c r="IN45" s="97">
        <f>Seniori!IN70</f>
        <v>0</v>
      </c>
      <c r="IO45" s="97">
        <f>Seniori!IO70</f>
        <v>0</v>
      </c>
      <c r="IP45" s="97">
        <f>Seniori!IP70</f>
        <v>0</v>
      </c>
      <c r="IQ45" s="97">
        <f>Seniori!IQ70</f>
        <v>0</v>
      </c>
      <c r="IR45" s="97">
        <f>Seniori!IR70</f>
        <v>0</v>
      </c>
      <c r="IS45" s="97">
        <f>Seniori!IS70</f>
        <v>0</v>
      </c>
      <c r="IT45" s="97">
        <f>Seniori!IT70</f>
        <v>0</v>
      </c>
      <c r="IU45" s="97">
        <f>Seniori!IU70</f>
        <v>0</v>
      </c>
      <c r="IV45" s="97">
        <f>Seniori!IV70</f>
        <v>0</v>
      </c>
      <c r="IW45" s="97">
        <f>Seniori!IW70</f>
        <v>0</v>
      </c>
      <c r="IX45" s="97">
        <f>Seniori!IX70</f>
        <v>0</v>
      </c>
      <c r="IY45" s="97">
        <f>Seniori!IY70</f>
        <v>0</v>
      </c>
      <c r="IZ45" s="97">
        <f>Seniori!IZ70</f>
        <v>0</v>
      </c>
      <c r="JA45" s="97">
        <f>Seniori!JA70</f>
        <v>0</v>
      </c>
      <c r="JB45" s="97">
        <f>Seniori!JB70</f>
        <v>0</v>
      </c>
      <c r="JC45" s="97">
        <f>Seniori!JC70</f>
        <v>0</v>
      </c>
      <c r="JD45" s="97">
        <f>Seniori!JD70</f>
        <v>0</v>
      </c>
      <c r="JE45" s="97">
        <f>Seniori!JE70</f>
        <v>0</v>
      </c>
      <c r="JF45" s="97">
        <f>Seniori!JF70</f>
        <v>0</v>
      </c>
      <c r="JG45" s="97">
        <f>Seniori!JG70</f>
        <v>0</v>
      </c>
      <c r="JH45" s="97">
        <f>Seniori!JH70</f>
        <v>0</v>
      </c>
      <c r="JI45" s="97">
        <f>Seniori!JI70</f>
        <v>0</v>
      </c>
      <c r="JJ45" s="97">
        <f>Seniori!JJ70</f>
        <v>0</v>
      </c>
      <c r="JK45" s="97">
        <f>Seniori!JK70</f>
        <v>0</v>
      </c>
      <c r="JL45" s="97">
        <f>Seniori!JL70</f>
        <v>0</v>
      </c>
      <c r="JM45" s="97">
        <f>Seniori!JM70</f>
        <v>0</v>
      </c>
      <c r="JN45" s="97">
        <f>Seniori!JN70</f>
        <v>0</v>
      </c>
      <c r="JO45" s="97">
        <f>Seniori!JO70</f>
        <v>0</v>
      </c>
      <c r="JP45" s="97">
        <f>Seniori!JP70</f>
        <v>0</v>
      </c>
      <c r="JQ45" s="97">
        <f>Seniori!JQ70</f>
        <v>0</v>
      </c>
      <c r="JR45" s="97">
        <f>Seniori!JR70</f>
        <v>0</v>
      </c>
      <c r="JS45" s="97">
        <f>Seniori!JS70</f>
        <v>0</v>
      </c>
      <c r="JT45" s="97">
        <f>Seniori!JT70</f>
        <v>0</v>
      </c>
      <c r="JU45" s="97">
        <f>Seniori!JU70</f>
        <v>0</v>
      </c>
      <c r="JV45" s="97">
        <f>Seniori!JV70</f>
        <v>0</v>
      </c>
      <c r="JW45" s="97">
        <f>Seniori!JW70</f>
        <v>0</v>
      </c>
      <c r="JX45" s="97">
        <f>Seniori!JX70</f>
        <v>0</v>
      </c>
      <c r="JY45" s="97">
        <f>Seniori!JY70</f>
        <v>0</v>
      </c>
      <c r="JZ45" s="97">
        <f>Seniori!JZ70</f>
        <v>0</v>
      </c>
      <c r="KA45" s="97">
        <f>Seniori!KA70</f>
        <v>0</v>
      </c>
      <c r="KB45" s="97">
        <f>Seniori!KB70</f>
        <v>0</v>
      </c>
      <c r="KC45" s="97">
        <f>Seniori!KC70</f>
        <v>0</v>
      </c>
      <c r="KD45" s="97">
        <f>Seniori!KD70</f>
        <v>0</v>
      </c>
      <c r="KE45" s="97">
        <f>Seniori!KE70</f>
        <v>0</v>
      </c>
      <c r="KF45" s="97">
        <f>Seniori!KF70</f>
        <v>0</v>
      </c>
      <c r="KG45" s="97">
        <f>Seniori!KG70</f>
        <v>0</v>
      </c>
      <c r="KH45" s="97">
        <f>Seniori!KH70</f>
        <v>0</v>
      </c>
      <c r="KI45" s="97">
        <f>Seniori!KI70</f>
        <v>0</v>
      </c>
      <c r="KJ45" s="97">
        <f>Seniori!KJ70</f>
        <v>0</v>
      </c>
      <c r="KK45" s="97">
        <f>Seniori!KK70</f>
        <v>0</v>
      </c>
      <c r="KL45" s="97">
        <f>Seniori!KL70</f>
        <v>0</v>
      </c>
      <c r="KM45" s="97">
        <f>Seniori!KM70</f>
        <v>0</v>
      </c>
      <c r="KN45" s="97">
        <f>Seniori!KN70</f>
        <v>0</v>
      </c>
      <c r="KO45" s="97">
        <f>Seniori!KO70</f>
        <v>0</v>
      </c>
      <c r="KP45" s="97">
        <f>Seniori!KP70</f>
        <v>0</v>
      </c>
      <c r="KQ45" s="97">
        <f>Seniori!KQ70</f>
        <v>0</v>
      </c>
      <c r="KR45" s="97">
        <f>Seniori!KR70</f>
        <v>0</v>
      </c>
      <c r="KS45" s="97">
        <f>Seniori!KS70</f>
        <v>0</v>
      </c>
      <c r="KT45" s="97">
        <f>Seniori!KT70</f>
        <v>0</v>
      </c>
      <c r="KU45" s="97">
        <f>Seniori!KU70</f>
        <v>0</v>
      </c>
      <c r="KV45" s="97">
        <f>Seniori!KV70</f>
        <v>0</v>
      </c>
      <c r="KW45" s="97">
        <f>Seniori!KW70</f>
        <v>0</v>
      </c>
      <c r="KX45" s="97">
        <f>Seniori!KX70</f>
        <v>0</v>
      </c>
      <c r="KY45" s="97">
        <f>Seniori!KY70</f>
        <v>0</v>
      </c>
      <c r="KZ45" s="97">
        <f>Seniori!KZ70</f>
        <v>0</v>
      </c>
      <c r="LA45" s="97">
        <f>Seniori!LA70</f>
        <v>0</v>
      </c>
      <c r="LB45" s="97">
        <f>Seniori!LB70</f>
        <v>0</v>
      </c>
      <c r="LC45" s="97">
        <f>Seniori!LC70</f>
        <v>0</v>
      </c>
      <c r="LD45" s="97">
        <f>Seniori!LD70</f>
        <v>0</v>
      </c>
      <c r="LE45" s="97">
        <f>Seniori!LE70</f>
        <v>0</v>
      </c>
      <c r="LF45" s="97">
        <f>Seniori!LF70</f>
        <v>0</v>
      </c>
      <c r="LG45" s="97">
        <f>Seniori!LG70</f>
        <v>0</v>
      </c>
      <c r="LH45" s="97">
        <f>Seniori!LH70</f>
        <v>0</v>
      </c>
      <c r="LI45" s="97">
        <f>Seniori!LI70</f>
        <v>0</v>
      </c>
      <c r="LJ45" s="97">
        <f>Seniori!LJ70</f>
        <v>0</v>
      </c>
      <c r="LK45" s="97">
        <f>Seniori!LK70</f>
        <v>0</v>
      </c>
      <c r="LL45" s="97">
        <f>Seniori!LL70</f>
        <v>0</v>
      </c>
      <c r="LM45" s="97">
        <f>Seniori!LM70</f>
        <v>0</v>
      </c>
      <c r="LN45" s="97">
        <f>Seniori!LN70</f>
        <v>0</v>
      </c>
      <c r="LO45" s="97">
        <f>Seniori!LO70</f>
        <v>0</v>
      </c>
      <c r="LP45" s="97">
        <f>Seniori!LP70</f>
        <v>0</v>
      </c>
      <c r="LQ45" s="97">
        <f>Seniori!LQ70</f>
        <v>0</v>
      </c>
      <c r="LR45" s="97">
        <f>Seniori!LR70</f>
        <v>0</v>
      </c>
      <c r="LS45" s="97">
        <f>Seniori!LS70</f>
        <v>0</v>
      </c>
      <c r="LT45" s="97">
        <f>Seniori!LT70</f>
        <v>0</v>
      </c>
      <c r="LU45" s="97">
        <f>Seniori!LU70</f>
        <v>0</v>
      </c>
      <c r="LV45" s="97">
        <f>Seniori!LV70</f>
        <v>0</v>
      </c>
      <c r="LW45" s="97">
        <f>Seniori!LW70</f>
        <v>0</v>
      </c>
      <c r="LX45" s="97">
        <f>Seniori!LX70</f>
        <v>0</v>
      </c>
      <c r="LY45" s="97">
        <f>Seniori!LY70</f>
        <v>0</v>
      </c>
      <c r="LZ45" s="97">
        <f>Seniori!LZ70</f>
        <v>0</v>
      </c>
      <c r="MA45" s="97">
        <f>Seniori!MA70</f>
        <v>0</v>
      </c>
      <c r="MB45" s="97">
        <f>Seniori!MB70</f>
        <v>0</v>
      </c>
      <c r="MC45" s="97">
        <f>Seniori!MC70</f>
        <v>0</v>
      </c>
      <c r="MD45" s="97">
        <f>Seniori!MD70</f>
        <v>0</v>
      </c>
      <c r="ME45" s="97">
        <f>Seniori!ME70</f>
        <v>0</v>
      </c>
      <c r="MF45" s="97">
        <f>Seniori!MF70</f>
        <v>0</v>
      </c>
      <c r="MG45" s="97">
        <f>Seniori!MG70</f>
        <v>0</v>
      </c>
      <c r="MH45" s="97">
        <f>Seniori!MH70</f>
        <v>0</v>
      </c>
      <c r="MI45" s="97">
        <f>Seniori!MI70</f>
        <v>0</v>
      </c>
      <c r="MJ45" s="97">
        <f>Seniori!MJ70</f>
        <v>0</v>
      </c>
      <c r="MK45" s="97">
        <f>Seniori!MK70</f>
        <v>0</v>
      </c>
      <c r="ML45" s="97">
        <f>Seniori!ML70</f>
        <v>0</v>
      </c>
      <c r="MM45" s="97">
        <f>Seniori!MM70</f>
        <v>0</v>
      </c>
      <c r="MN45" s="97">
        <f>Seniori!MN70</f>
        <v>0</v>
      </c>
      <c r="MO45" s="97">
        <f>Seniori!MO70</f>
        <v>0</v>
      </c>
      <c r="MP45" s="97">
        <f>Seniori!MP70</f>
        <v>0</v>
      </c>
      <c r="MQ45" s="97">
        <f>Seniori!MQ70</f>
        <v>0</v>
      </c>
      <c r="MR45" s="97">
        <f>Seniori!MR70</f>
        <v>0</v>
      </c>
      <c r="MS45" s="97">
        <f>Seniori!MS70</f>
        <v>0</v>
      </c>
      <c r="MT45" s="97">
        <f>Seniori!MT70</f>
        <v>0</v>
      </c>
      <c r="MU45" s="97">
        <f>Seniori!MU70</f>
        <v>0</v>
      </c>
      <c r="MV45" s="97">
        <f>Seniori!MV70</f>
        <v>0</v>
      </c>
      <c r="MW45" s="97">
        <f>Seniori!MW70</f>
        <v>0</v>
      </c>
      <c r="MX45" s="97">
        <f>Seniori!MX70</f>
        <v>0</v>
      </c>
      <c r="MY45" s="97">
        <f>Seniori!MY70</f>
        <v>0</v>
      </c>
      <c r="MZ45" s="97">
        <f>Seniori!MZ70</f>
        <v>0</v>
      </c>
      <c r="NA45" s="97">
        <f>Seniori!NA70</f>
        <v>0</v>
      </c>
      <c r="NB45" s="97">
        <f>Seniori!NB70</f>
        <v>0</v>
      </c>
      <c r="NC45" s="97">
        <f>Seniori!NC70</f>
        <v>0</v>
      </c>
      <c r="ND45" s="97">
        <f>Seniori!ND70</f>
        <v>0</v>
      </c>
      <c r="NE45" s="97">
        <f>Seniori!NE70</f>
        <v>0</v>
      </c>
      <c r="NF45" s="97">
        <f>Seniori!NF70</f>
        <v>0</v>
      </c>
      <c r="NG45" s="97">
        <f>Seniori!NG70</f>
        <v>0</v>
      </c>
      <c r="NH45" s="97">
        <f>Seniori!NH70</f>
        <v>0</v>
      </c>
      <c r="NI45" s="97">
        <f>Seniori!NI70</f>
        <v>0</v>
      </c>
      <c r="NJ45" s="97">
        <f>Seniori!NJ70</f>
        <v>0</v>
      </c>
      <c r="NK45" s="97">
        <f>Seniori!NK70</f>
        <v>0</v>
      </c>
      <c r="NL45" s="97">
        <f>Seniori!NL70</f>
        <v>0</v>
      </c>
      <c r="NM45" s="97">
        <f>Seniori!NM70</f>
        <v>0</v>
      </c>
      <c r="NN45" s="97">
        <f>Seniori!NN70</f>
        <v>0</v>
      </c>
      <c r="NO45" s="97">
        <f>Seniori!NO70</f>
        <v>0</v>
      </c>
      <c r="NP45" s="97">
        <f>Seniori!NP70</f>
        <v>0</v>
      </c>
      <c r="NQ45" s="97">
        <f>Seniori!NQ70</f>
        <v>0</v>
      </c>
      <c r="NR45" s="97">
        <f>Seniori!NR70</f>
        <v>0</v>
      </c>
      <c r="NS45" s="97">
        <f>Seniori!NS70</f>
        <v>0</v>
      </c>
      <c r="NT45" s="97">
        <f>Seniori!NT70</f>
        <v>0</v>
      </c>
      <c r="NU45" s="97">
        <f>Seniori!NU70</f>
        <v>0</v>
      </c>
      <c r="NV45" s="97">
        <f>Seniori!NV70</f>
        <v>0</v>
      </c>
      <c r="NW45" s="97">
        <f>Seniori!NW70</f>
        <v>0</v>
      </c>
      <c r="NX45" s="97">
        <f>Seniori!NX70</f>
        <v>0</v>
      </c>
      <c r="NY45" s="97">
        <f>Seniori!NY70</f>
        <v>0</v>
      </c>
      <c r="NZ45" s="97">
        <f>Seniori!NZ70</f>
        <v>0</v>
      </c>
      <c r="OA45" s="97">
        <f>Seniori!OA70</f>
        <v>0</v>
      </c>
      <c r="OB45" s="97">
        <f>Seniori!OB70</f>
        <v>0</v>
      </c>
      <c r="OC45" s="97">
        <f>Seniori!OC70</f>
        <v>0</v>
      </c>
      <c r="OD45" s="97">
        <f>Seniori!OD70</f>
        <v>0</v>
      </c>
      <c r="OE45" s="97">
        <f>Seniori!OE70</f>
        <v>0</v>
      </c>
      <c r="OF45" s="97">
        <f>Seniori!OF70</f>
        <v>0</v>
      </c>
      <c r="OG45" s="97">
        <f>Seniori!OG70</f>
        <v>0</v>
      </c>
      <c r="OH45" s="97">
        <f>Seniori!OH70</f>
        <v>0</v>
      </c>
      <c r="OI45" s="97">
        <f>Seniori!OI70</f>
        <v>0</v>
      </c>
      <c r="OJ45" s="97">
        <f>Seniori!OJ70</f>
        <v>0</v>
      </c>
      <c r="OK45" s="97">
        <f>Seniori!OK70</f>
        <v>0</v>
      </c>
      <c r="OL45" s="97">
        <f>Seniori!OL70</f>
        <v>0</v>
      </c>
      <c r="OM45" s="97">
        <f>Seniori!OM70</f>
        <v>0</v>
      </c>
      <c r="ON45" s="97">
        <f>Seniori!ON70</f>
        <v>0</v>
      </c>
      <c r="OO45" s="97">
        <f>Seniori!OO70</f>
        <v>0</v>
      </c>
      <c r="OP45" s="97">
        <f>Seniori!OP70</f>
        <v>0</v>
      </c>
      <c r="OQ45" s="97">
        <f>Seniori!OQ70</f>
        <v>0</v>
      </c>
      <c r="OR45" s="97">
        <f>Seniori!OR70</f>
        <v>0</v>
      </c>
      <c r="OS45" s="97">
        <f>Seniori!OS70</f>
        <v>0</v>
      </c>
      <c r="OT45" s="97">
        <f>Seniori!OT70</f>
        <v>0</v>
      </c>
      <c r="OU45" s="97">
        <f>Seniori!OU70</f>
        <v>0</v>
      </c>
      <c r="OV45" s="97">
        <f>Seniori!OV70</f>
        <v>0</v>
      </c>
      <c r="OW45" s="97">
        <f>Seniori!OW70</f>
        <v>0</v>
      </c>
      <c r="OX45" s="97">
        <f>Seniori!OX70</f>
        <v>0</v>
      </c>
      <c r="OY45" s="97">
        <f>Seniori!OY70</f>
        <v>0</v>
      </c>
      <c r="OZ45" s="97">
        <f>Seniori!OZ70</f>
        <v>0</v>
      </c>
      <c r="PA45" s="97">
        <f>Seniori!PA70</f>
        <v>0</v>
      </c>
      <c r="PB45" s="97">
        <f>Seniori!PB70</f>
        <v>0</v>
      </c>
      <c r="PC45" s="97">
        <f>Seniori!PC70</f>
        <v>0</v>
      </c>
      <c r="PD45" s="97">
        <f>Seniori!PD70</f>
        <v>0</v>
      </c>
      <c r="PE45" s="97">
        <f>Seniori!PE70</f>
        <v>0</v>
      </c>
      <c r="PF45" s="97">
        <f>Seniori!PF70</f>
        <v>0</v>
      </c>
      <c r="PG45" s="97">
        <f>Seniori!PG70</f>
        <v>0</v>
      </c>
      <c r="PH45" s="97">
        <f>Seniori!PH70</f>
        <v>0</v>
      </c>
      <c r="PI45" s="97">
        <f>Seniori!PI70</f>
        <v>0</v>
      </c>
      <c r="PJ45" s="97">
        <f>Seniori!PJ70</f>
        <v>0</v>
      </c>
      <c r="PK45" s="97">
        <f>Seniori!PK70</f>
        <v>0</v>
      </c>
      <c r="PL45" s="97">
        <f>Seniori!PL70</f>
        <v>0</v>
      </c>
      <c r="PM45" s="97">
        <f>Seniori!PM70</f>
        <v>0</v>
      </c>
      <c r="PN45" s="97">
        <f>Seniori!PN70</f>
        <v>0</v>
      </c>
      <c r="PO45" s="97">
        <f>Seniori!PO70</f>
        <v>0</v>
      </c>
      <c r="PP45" s="97">
        <f>Seniori!PP70</f>
        <v>0</v>
      </c>
      <c r="PQ45" s="97">
        <f>Seniori!PQ70</f>
        <v>0</v>
      </c>
      <c r="PR45" s="97">
        <f>Seniori!PR70</f>
        <v>0</v>
      </c>
      <c r="PS45" s="97">
        <f>Seniori!PS70</f>
        <v>0</v>
      </c>
      <c r="PT45" s="97">
        <f>Seniori!PT70</f>
        <v>0</v>
      </c>
      <c r="PU45" s="97">
        <f>Seniori!PU70</f>
        <v>0</v>
      </c>
      <c r="PV45" s="97">
        <f>Seniori!PV70</f>
        <v>0</v>
      </c>
      <c r="PW45" s="97">
        <f>Seniori!PW70</f>
        <v>0</v>
      </c>
      <c r="PX45" s="97">
        <f>Seniori!PX70</f>
        <v>0</v>
      </c>
      <c r="PY45" s="97">
        <f>Seniori!PY70</f>
        <v>0</v>
      </c>
      <c r="PZ45" s="97">
        <f>Seniori!PZ70</f>
        <v>0</v>
      </c>
      <c r="QA45" s="97">
        <f>Seniori!QA70</f>
        <v>0</v>
      </c>
      <c r="QB45" s="97">
        <f>Seniori!QB70</f>
        <v>0</v>
      </c>
      <c r="QC45" s="97">
        <f>Seniori!QC70</f>
        <v>0</v>
      </c>
      <c r="QD45" s="97">
        <f>Seniori!QD70</f>
        <v>0</v>
      </c>
      <c r="QE45" s="97">
        <f>Seniori!QE70</f>
        <v>0</v>
      </c>
      <c r="QF45" s="97">
        <f>Seniori!QF70</f>
        <v>0</v>
      </c>
      <c r="QG45" s="97">
        <f>Seniori!QG70</f>
        <v>0</v>
      </c>
      <c r="QH45" s="97">
        <f>Seniori!QH70</f>
        <v>0</v>
      </c>
      <c r="QI45" s="97">
        <f>Seniori!QI70</f>
        <v>0</v>
      </c>
      <c r="QJ45" s="97">
        <f>Seniori!QJ70</f>
        <v>0</v>
      </c>
      <c r="QK45" s="97">
        <f>Seniori!QK70</f>
        <v>0</v>
      </c>
      <c r="QL45" s="97">
        <f>Seniori!QL70</f>
        <v>0</v>
      </c>
      <c r="QM45" s="97">
        <f>Seniori!QM70</f>
        <v>0</v>
      </c>
      <c r="QN45" s="97">
        <f>Seniori!QN70</f>
        <v>0</v>
      </c>
      <c r="QO45" s="97">
        <f>Seniori!QO70</f>
        <v>0</v>
      </c>
      <c r="QP45" s="97">
        <f>Seniori!QP70</f>
        <v>0</v>
      </c>
      <c r="QQ45" s="97">
        <f>Seniori!QQ70</f>
        <v>0</v>
      </c>
      <c r="QR45" s="97">
        <f>Seniori!QR70</f>
        <v>0</v>
      </c>
      <c r="QS45" s="97">
        <f>Seniori!QS70</f>
        <v>0</v>
      </c>
      <c r="QT45" s="97">
        <f>Seniori!QT70</f>
        <v>0</v>
      </c>
      <c r="QU45" s="97">
        <f>Seniori!QU70</f>
        <v>0</v>
      </c>
      <c r="QV45" s="97">
        <f>Seniori!QV70</f>
        <v>0</v>
      </c>
      <c r="QW45" s="97">
        <f>Seniori!QW70</f>
        <v>0</v>
      </c>
      <c r="QX45" s="97">
        <f>Seniori!QX70</f>
        <v>0</v>
      </c>
      <c r="QY45" s="97">
        <f>Seniori!QY70</f>
        <v>0</v>
      </c>
      <c r="QZ45" s="97">
        <f>Seniori!QZ70</f>
        <v>0</v>
      </c>
      <c r="RA45" s="97">
        <f>Seniori!RA70</f>
        <v>0</v>
      </c>
      <c r="RB45" s="97">
        <f>Seniori!RB70</f>
        <v>0</v>
      </c>
      <c r="RC45" s="97">
        <f>Seniori!RC70</f>
        <v>0</v>
      </c>
      <c r="RD45" s="97">
        <f>Seniori!RD70</f>
        <v>0</v>
      </c>
      <c r="RE45" s="97">
        <f>Seniori!RE70</f>
        <v>0</v>
      </c>
      <c r="RF45" s="97">
        <f>Seniori!RF70</f>
        <v>0</v>
      </c>
      <c r="RG45" s="97">
        <f>Seniori!RG70</f>
        <v>0</v>
      </c>
      <c r="RH45" s="97">
        <f>Seniori!RH70</f>
        <v>0</v>
      </c>
      <c r="RI45" s="97">
        <f>Seniori!RI70</f>
        <v>0</v>
      </c>
      <c r="RJ45" s="97">
        <f>Seniori!RJ70</f>
        <v>0</v>
      </c>
      <c r="RK45" s="97">
        <f>Seniori!RK70</f>
        <v>0</v>
      </c>
      <c r="RL45" s="97">
        <f>Seniori!RL70</f>
        <v>0</v>
      </c>
      <c r="RM45" s="97">
        <f>Seniori!RM70</f>
        <v>0</v>
      </c>
      <c r="RN45" s="97">
        <f>Seniori!RN70</f>
        <v>0</v>
      </c>
      <c r="RO45" s="97">
        <f>Seniori!RO70</f>
        <v>0</v>
      </c>
      <c r="RP45" s="97">
        <f>Seniori!RP70</f>
        <v>0</v>
      </c>
      <c r="RQ45" s="97">
        <f>Seniori!RQ70</f>
        <v>0</v>
      </c>
      <c r="RR45" s="97">
        <f>Seniori!RR70</f>
        <v>0</v>
      </c>
      <c r="RS45" s="97">
        <f>Seniori!RS70</f>
        <v>0</v>
      </c>
      <c r="RT45" s="97">
        <f>Seniori!RT70</f>
        <v>0</v>
      </c>
      <c r="RU45" s="97">
        <f>Seniori!RU70</f>
        <v>0</v>
      </c>
      <c r="RV45" s="97">
        <f>Seniori!RV70</f>
        <v>0</v>
      </c>
      <c r="RW45" s="97">
        <f>Seniori!RW70</f>
        <v>0</v>
      </c>
      <c r="RX45" s="97">
        <f>Seniori!RX70</f>
        <v>0</v>
      </c>
      <c r="RY45" s="97">
        <f>Seniori!RY70</f>
        <v>0</v>
      </c>
      <c r="RZ45" s="97">
        <f>Seniori!RZ70</f>
        <v>0</v>
      </c>
      <c r="SA45" s="97">
        <f>Seniori!SA70</f>
        <v>0</v>
      </c>
      <c r="SB45" s="97">
        <f>Seniori!SB70</f>
        <v>0</v>
      </c>
      <c r="SC45" s="97">
        <f>Seniori!SC70</f>
        <v>0</v>
      </c>
      <c r="SD45" s="97">
        <f>Seniori!SD70</f>
        <v>0</v>
      </c>
      <c r="SE45" s="97">
        <f>Seniori!SE70</f>
        <v>0</v>
      </c>
      <c r="SF45" s="97">
        <f>Seniori!SF70</f>
        <v>0</v>
      </c>
      <c r="SG45" s="97">
        <f>Seniori!SG70</f>
        <v>0</v>
      </c>
      <c r="SH45" s="97">
        <f>Seniori!SH70</f>
        <v>0</v>
      </c>
      <c r="SI45" s="97">
        <f>Seniori!SI70</f>
        <v>0</v>
      </c>
      <c r="SJ45" s="97">
        <f>Seniori!SJ70</f>
        <v>0</v>
      </c>
      <c r="SK45" s="97">
        <f>Seniori!SK70</f>
        <v>0</v>
      </c>
      <c r="SL45" s="97">
        <f>Seniori!SL70</f>
        <v>0</v>
      </c>
      <c r="SM45" s="97">
        <f>Seniori!SM70</f>
        <v>0</v>
      </c>
      <c r="SN45" s="97">
        <f>Seniori!SN70</f>
        <v>0</v>
      </c>
      <c r="SO45" s="97">
        <f>Seniori!SO70</f>
        <v>0</v>
      </c>
      <c r="SP45" s="97">
        <f>Seniori!SP70</f>
        <v>0</v>
      </c>
      <c r="SQ45" s="97">
        <f>Seniori!SQ70</f>
        <v>0</v>
      </c>
      <c r="SR45" s="97">
        <f>Seniori!SR70</f>
        <v>0</v>
      </c>
      <c r="SS45" s="97">
        <f>Seniori!SS70</f>
        <v>0</v>
      </c>
      <c r="ST45" s="97">
        <f>Seniori!ST70</f>
        <v>0</v>
      </c>
      <c r="SU45" s="97">
        <f>Seniori!SU70</f>
        <v>0</v>
      </c>
      <c r="SV45" s="97">
        <f>Seniori!SV70</f>
        <v>0</v>
      </c>
      <c r="SW45" s="97">
        <f>Seniori!SW70</f>
        <v>0</v>
      </c>
      <c r="SX45" s="97">
        <f>Seniori!SX70</f>
        <v>0</v>
      </c>
      <c r="SY45" s="97">
        <f>Seniori!SY70</f>
        <v>0</v>
      </c>
      <c r="SZ45" s="97">
        <f>Seniori!SZ70</f>
        <v>0</v>
      </c>
      <c r="TA45" s="97">
        <f>Seniori!TA70</f>
        <v>0</v>
      </c>
      <c r="TB45" s="97">
        <f>Seniori!TB70</f>
        <v>0</v>
      </c>
    </row>
    <row r="46" spans="1:522" s="10" customFormat="1" ht="18" customHeight="1" x14ac:dyDescent="0.2">
      <c r="A46" s="12"/>
      <c r="B46" s="11" t="s">
        <v>564</v>
      </c>
      <c r="C46" s="1">
        <v>13181</v>
      </c>
      <c r="D46" s="1">
        <v>2021</v>
      </c>
      <c r="E46" s="4" t="s">
        <v>562</v>
      </c>
      <c r="F46" s="9" t="s">
        <v>563</v>
      </c>
      <c r="G46" s="9" t="s">
        <v>96</v>
      </c>
      <c r="H46" s="4" t="s">
        <v>19</v>
      </c>
      <c r="I46" s="1">
        <f>SUM(K46:TB46)</f>
        <v>2</v>
      </c>
      <c r="J46" s="12">
        <f>Tabuľka311[[#This Row],[Stĺpec9]]</f>
        <v>2</v>
      </c>
      <c r="K46" s="97">
        <f>Seniori!K68</f>
        <v>0</v>
      </c>
      <c r="L46" s="97">
        <f>Seniori!L68</f>
        <v>0</v>
      </c>
      <c r="M46" s="97">
        <f>Seniori!M68</f>
        <v>0</v>
      </c>
      <c r="N46" s="97">
        <f>Seniori!N68</f>
        <v>0</v>
      </c>
      <c r="O46" s="97">
        <f>Seniori!O68</f>
        <v>0</v>
      </c>
      <c r="P46" s="97">
        <f>Seniori!P68</f>
        <v>0</v>
      </c>
      <c r="Q46" s="97">
        <f>Seniori!Q68</f>
        <v>0</v>
      </c>
      <c r="R46" s="97">
        <f>Seniori!R68</f>
        <v>0</v>
      </c>
      <c r="S46" s="97">
        <f>Seniori!S68</f>
        <v>0</v>
      </c>
      <c r="T46" s="97">
        <f>Seniori!T68</f>
        <v>0</v>
      </c>
      <c r="U46" s="97">
        <f>Seniori!U68</f>
        <v>0</v>
      </c>
      <c r="V46" s="97">
        <f>Seniori!V68</f>
        <v>0</v>
      </c>
      <c r="W46" s="97">
        <f>Seniori!W68</f>
        <v>0</v>
      </c>
      <c r="X46" s="97">
        <f>Seniori!X68</f>
        <v>0</v>
      </c>
      <c r="Y46" s="97">
        <f>Seniori!Y68</f>
        <v>0</v>
      </c>
      <c r="Z46" s="97">
        <f>Seniori!Z68</f>
        <v>0</v>
      </c>
      <c r="AA46" s="97">
        <f>Seniori!AA68</f>
        <v>0</v>
      </c>
      <c r="AB46" s="97">
        <f>Seniori!AB68</f>
        <v>0</v>
      </c>
      <c r="AC46" s="97">
        <f>Seniori!AC68</f>
        <v>0</v>
      </c>
      <c r="AD46" s="97">
        <f>Seniori!AD68</f>
        <v>0</v>
      </c>
      <c r="AE46" s="97">
        <f>Seniori!AE68</f>
        <v>0</v>
      </c>
      <c r="AF46" s="97">
        <f>Seniori!AF68</f>
        <v>0</v>
      </c>
      <c r="AG46" s="97">
        <f>Seniori!AG68</f>
        <v>0</v>
      </c>
      <c r="AH46" s="97">
        <f>Seniori!AH68</f>
        <v>0</v>
      </c>
      <c r="AI46" s="97">
        <f>Seniori!AI68</f>
        <v>0</v>
      </c>
      <c r="AJ46" s="97">
        <f>Seniori!AJ68</f>
        <v>0</v>
      </c>
      <c r="AK46" s="97">
        <f>Seniori!AK68</f>
        <v>0</v>
      </c>
      <c r="AL46" s="97">
        <f>Seniori!AL68</f>
        <v>0</v>
      </c>
      <c r="AM46" s="97">
        <f>Seniori!AM68</f>
        <v>0</v>
      </c>
      <c r="AN46" s="97">
        <f>Seniori!AN68</f>
        <v>0</v>
      </c>
      <c r="AO46" s="97">
        <f>Seniori!AO68</f>
        <v>0</v>
      </c>
      <c r="AP46" s="97">
        <f>Seniori!AP68</f>
        <v>0</v>
      </c>
      <c r="AQ46" s="97">
        <f>Seniori!AQ68</f>
        <v>0</v>
      </c>
      <c r="AR46" s="97">
        <f>Seniori!AR68</f>
        <v>0</v>
      </c>
      <c r="AS46" s="97">
        <f>Seniori!AS68</f>
        <v>0</v>
      </c>
      <c r="AT46" s="97">
        <f>Seniori!AT68</f>
        <v>0</v>
      </c>
      <c r="AU46" s="97">
        <f>Seniori!AU68</f>
        <v>0</v>
      </c>
      <c r="AV46" s="97">
        <f>Seniori!AV68</f>
        <v>0</v>
      </c>
      <c r="AW46" s="97">
        <f>Seniori!AW68</f>
        <v>0</v>
      </c>
      <c r="AX46" s="97">
        <f>Seniori!AX68</f>
        <v>0</v>
      </c>
      <c r="AY46" s="97">
        <f>Seniori!AY68</f>
        <v>0</v>
      </c>
      <c r="AZ46" s="97">
        <f>Seniori!AZ68</f>
        <v>0</v>
      </c>
      <c r="BA46" s="97">
        <f>Seniori!BA68</f>
        <v>0</v>
      </c>
      <c r="BB46" s="97">
        <f>Seniori!BB68</f>
        <v>0</v>
      </c>
      <c r="BC46" s="97">
        <f>Seniori!BC68</f>
        <v>0</v>
      </c>
      <c r="BD46" s="97">
        <f>Seniori!BD68</f>
        <v>0</v>
      </c>
      <c r="BE46" s="97">
        <f>Seniori!BE68</f>
        <v>0</v>
      </c>
      <c r="BF46" s="97">
        <f>Seniori!BF68</f>
        <v>0</v>
      </c>
      <c r="BG46" s="97">
        <f>Seniori!BG68</f>
        <v>0</v>
      </c>
      <c r="BH46" s="97">
        <f>Seniori!BH68</f>
        <v>0</v>
      </c>
      <c r="BI46" s="97">
        <f>Seniori!BI68</f>
        <v>0</v>
      </c>
      <c r="BJ46" s="97">
        <f>Seniori!BJ68</f>
        <v>0</v>
      </c>
      <c r="BK46" s="97">
        <f>Seniori!BK68</f>
        <v>0</v>
      </c>
      <c r="BL46" s="97">
        <f>Seniori!BL68</f>
        <v>0</v>
      </c>
      <c r="BM46" s="97">
        <f>Seniori!BM68</f>
        <v>0</v>
      </c>
      <c r="BN46" s="97">
        <f>Seniori!BN68</f>
        <v>0</v>
      </c>
      <c r="BO46" s="97" t="str">
        <f>Seniori!BO68</f>
        <v>o</v>
      </c>
      <c r="BP46" s="97">
        <f>Seniori!BP68</f>
        <v>0</v>
      </c>
      <c r="BQ46" s="97">
        <f>Seniori!BQ68</f>
        <v>0</v>
      </c>
      <c r="BR46" s="97">
        <f>Seniori!BR68</f>
        <v>2</v>
      </c>
      <c r="BS46" s="97">
        <f>Seniori!BS68</f>
        <v>0</v>
      </c>
      <c r="BT46" s="97">
        <f>Seniori!BT68</f>
        <v>0</v>
      </c>
      <c r="BU46" s="97">
        <f>Seniori!BU68</f>
        <v>0</v>
      </c>
      <c r="BV46" s="97">
        <f>Seniori!BV68</f>
        <v>0</v>
      </c>
      <c r="BW46" s="97">
        <f>Seniori!BW68</f>
        <v>0</v>
      </c>
      <c r="BX46" s="97">
        <f>Seniori!BX68</f>
        <v>0</v>
      </c>
      <c r="BY46" s="97">
        <f>Seniori!BY68</f>
        <v>0</v>
      </c>
      <c r="BZ46" s="97">
        <f>Seniori!BZ68</f>
        <v>0</v>
      </c>
      <c r="CA46" s="97">
        <f>Seniori!CA68</f>
        <v>0</v>
      </c>
      <c r="CB46" s="97">
        <f>Seniori!CB68</f>
        <v>0</v>
      </c>
      <c r="CC46" s="97">
        <f>Seniori!CC68</f>
        <v>0</v>
      </c>
      <c r="CD46" s="97">
        <f>Seniori!CD68</f>
        <v>0</v>
      </c>
      <c r="CE46" s="97">
        <f>Seniori!CE68</f>
        <v>0</v>
      </c>
      <c r="CF46" s="97">
        <f>Seniori!CF68</f>
        <v>0</v>
      </c>
      <c r="CG46" s="97">
        <f>Seniori!CG68</f>
        <v>0</v>
      </c>
      <c r="CH46" s="97">
        <f>Seniori!CH68</f>
        <v>0</v>
      </c>
      <c r="CI46" s="97">
        <f>Seniori!CI68</f>
        <v>0</v>
      </c>
      <c r="CJ46" s="97">
        <f>Seniori!CJ68</f>
        <v>0</v>
      </c>
      <c r="CK46" s="97">
        <f>Seniori!CK68</f>
        <v>0</v>
      </c>
      <c r="CL46" s="97">
        <f>Seniori!CL68</f>
        <v>0</v>
      </c>
      <c r="CM46" s="97">
        <f>Seniori!CM68</f>
        <v>0</v>
      </c>
      <c r="CN46" s="97">
        <f>Seniori!CN68</f>
        <v>0</v>
      </c>
      <c r="CO46" s="97">
        <f>Seniori!CO68</f>
        <v>0</v>
      </c>
      <c r="CP46" s="97">
        <f>Seniori!CP68</f>
        <v>0</v>
      </c>
      <c r="CQ46" s="97">
        <f>Seniori!CQ68</f>
        <v>0</v>
      </c>
      <c r="CR46" s="97">
        <f>Seniori!CR68</f>
        <v>0</v>
      </c>
      <c r="CS46" s="97">
        <f>Seniori!CS68</f>
        <v>0</v>
      </c>
      <c r="CT46" s="97">
        <f>Seniori!CT68</f>
        <v>0</v>
      </c>
      <c r="CU46" s="97">
        <f>Seniori!CU68</f>
        <v>0</v>
      </c>
      <c r="CV46" s="97">
        <f>Seniori!CV68</f>
        <v>0</v>
      </c>
      <c r="CW46" s="97">
        <f>Seniori!CW68</f>
        <v>0</v>
      </c>
      <c r="CX46" s="97">
        <f>Seniori!CX68</f>
        <v>0</v>
      </c>
      <c r="CY46" s="97">
        <f>Seniori!CY68</f>
        <v>0</v>
      </c>
      <c r="CZ46" s="97">
        <f>Seniori!CZ68</f>
        <v>0</v>
      </c>
      <c r="DA46" s="97">
        <f>Seniori!DA68</f>
        <v>0</v>
      </c>
      <c r="DB46" s="97">
        <f>Seniori!DB68</f>
        <v>0</v>
      </c>
      <c r="DC46" s="97">
        <f>Seniori!DC68</f>
        <v>0</v>
      </c>
      <c r="DD46" s="97">
        <f>Seniori!DD68</f>
        <v>0</v>
      </c>
      <c r="DE46" s="97">
        <f>Seniori!DE68</f>
        <v>0</v>
      </c>
      <c r="DF46" s="97">
        <f>Seniori!DF68</f>
        <v>0</v>
      </c>
      <c r="DG46" s="97">
        <f>Seniori!DG68</f>
        <v>0</v>
      </c>
      <c r="DH46" s="97">
        <f>Seniori!DH68</f>
        <v>0</v>
      </c>
      <c r="DI46" s="97">
        <f>Seniori!DI68</f>
        <v>0</v>
      </c>
      <c r="DJ46" s="97">
        <f>Seniori!DJ68</f>
        <v>0</v>
      </c>
      <c r="DK46" s="97">
        <f>Seniori!DK68</f>
        <v>0</v>
      </c>
      <c r="DL46" s="97">
        <f>Seniori!DL68</f>
        <v>0</v>
      </c>
      <c r="DM46" s="97">
        <f>Seniori!DM68</f>
        <v>0</v>
      </c>
      <c r="DN46" s="97">
        <f>Seniori!DN68</f>
        <v>0</v>
      </c>
      <c r="DO46" s="97">
        <f>Seniori!DO68</f>
        <v>0</v>
      </c>
      <c r="DP46" s="97">
        <f>Seniori!DP68</f>
        <v>0</v>
      </c>
      <c r="DQ46" s="97">
        <f>Seniori!DQ68</f>
        <v>0</v>
      </c>
      <c r="DR46" s="97">
        <f>Seniori!DR68</f>
        <v>0</v>
      </c>
      <c r="DS46" s="97">
        <f>Seniori!DS68</f>
        <v>0</v>
      </c>
      <c r="DT46" s="97">
        <f>Seniori!DT68</f>
        <v>0</v>
      </c>
      <c r="DU46" s="97">
        <f>Seniori!DU68</f>
        <v>0</v>
      </c>
      <c r="DV46" s="97">
        <f>Seniori!DV68</f>
        <v>0</v>
      </c>
      <c r="DW46" s="97">
        <f>Seniori!DW68</f>
        <v>0</v>
      </c>
      <c r="DX46" s="97">
        <f>Seniori!DX68</f>
        <v>0</v>
      </c>
      <c r="DY46" s="97">
        <f>Seniori!DY68</f>
        <v>0</v>
      </c>
      <c r="DZ46" s="97">
        <f>Seniori!DZ68</f>
        <v>0</v>
      </c>
      <c r="EA46" s="97">
        <f>Seniori!EA68</f>
        <v>0</v>
      </c>
      <c r="EB46" s="97">
        <f>Seniori!EB68</f>
        <v>0</v>
      </c>
      <c r="EC46" s="97">
        <f>Seniori!EC68</f>
        <v>0</v>
      </c>
      <c r="ED46" s="97">
        <f>Seniori!ED68</f>
        <v>0</v>
      </c>
      <c r="EE46" s="97">
        <f>Seniori!EE68</f>
        <v>0</v>
      </c>
      <c r="EF46" s="97">
        <f>Seniori!EF68</f>
        <v>0</v>
      </c>
      <c r="EG46" s="97">
        <f>Seniori!EG68</f>
        <v>0</v>
      </c>
      <c r="EH46" s="97">
        <f>Seniori!EH68</f>
        <v>0</v>
      </c>
      <c r="EI46" s="97">
        <f>Seniori!EI68</f>
        <v>0</v>
      </c>
      <c r="EJ46" s="97">
        <f>Seniori!EJ68</f>
        <v>0</v>
      </c>
      <c r="EK46" s="97">
        <f>Seniori!EK68</f>
        <v>0</v>
      </c>
      <c r="EL46" s="97">
        <f>Seniori!EL68</f>
        <v>0</v>
      </c>
      <c r="EM46" s="97">
        <f>Seniori!EM68</f>
        <v>0</v>
      </c>
      <c r="EN46" s="97">
        <f>Seniori!EN68</f>
        <v>0</v>
      </c>
      <c r="EO46" s="97">
        <f>Seniori!EO68</f>
        <v>0</v>
      </c>
      <c r="EP46" s="97">
        <f>Seniori!EP68</f>
        <v>0</v>
      </c>
      <c r="EQ46" s="97">
        <f>Seniori!EQ68</f>
        <v>0</v>
      </c>
      <c r="ER46" s="97">
        <f>Seniori!ER68</f>
        <v>0</v>
      </c>
      <c r="ES46" s="97">
        <f>Seniori!ES68</f>
        <v>0</v>
      </c>
      <c r="ET46" s="97">
        <f>Seniori!ET68</f>
        <v>0</v>
      </c>
      <c r="EU46" s="97">
        <f>Seniori!EU68</f>
        <v>0</v>
      </c>
      <c r="EV46" s="97">
        <f>Seniori!EV68</f>
        <v>0</v>
      </c>
      <c r="EW46" s="97">
        <f>Seniori!EW68</f>
        <v>0</v>
      </c>
      <c r="EX46" s="97">
        <f>Seniori!EX68</f>
        <v>0</v>
      </c>
      <c r="EY46" s="97">
        <f>Seniori!EY68</f>
        <v>0</v>
      </c>
      <c r="EZ46" s="97">
        <f>Seniori!EZ68</f>
        <v>0</v>
      </c>
      <c r="FA46" s="97">
        <f>Seniori!FA68</f>
        <v>0</v>
      </c>
      <c r="FB46" s="97">
        <f>Seniori!FB68</f>
        <v>0</v>
      </c>
      <c r="FC46" s="97">
        <f>Seniori!FC68</f>
        <v>0</v>
      </c>
      <c r="FD46" s="97">
        <f>Seniori!FD68</f>
        <v>0</v>
      </c>
      <c r="FE46" s="97">
        <f>Seniori!FE68</f>
        <v>0</v>
      </c>
      <c r="FF46" s="97">
        <f>Seniori!FF68</f>
        <v>0</v>
      </c>
      <c r="FG46" s="97">
        <f>Seniori!FG68</f>
        <v>0</v>
      </c>
      <c r="FH46" s="97">
        <f>Seniori!FH68</f>
        <v>0</v>
      </c>
      <c r="FI46" s="97">
        <f>Seniori!FI68</f>
        <v>0</v>
      </c>
      <c r="FJ46" s="97">
        <f>Seniori!FJ68</f>
        <v>0</v>
      </c>
      <c r="FK46" s="97">
        <f>Seniori!FK68</f>
        <v>0</v>
      </c>
      <c r="FL46" s="97">
        <f>Seniori!FL68</f>
        <v>0</v>
      </c>
      <c r="FM46" s="97">
        <f>Seniori!FM68</f>
        <v>0</v>
      </c>
      <c r="FN46" s="97">
        <f>Seniori!FN68</f>
        <v>0</v>
      </c>
      <c r="FO46" s="97">
        <f>Seniori!FO68</f>
        <v>0</v>
      </c>
      <c r="FP46" s="97">
        <f>Seniori!FP68</f>
        <v>0</v>
      </c>
      <c r="FQ46" s="97">
        <f>Seniori!FQ68</f>
        <v>0</v>
      </c>
      <c r="FR46" s="97">
        <f>Seniori!FR68</f>
        <v>0</v>
      </c>
      <c r="FS46" s="97">
        <f>Seniori!FS68</f>
        <v>0</v>
      </c>
      <c r="FT46" s="97">
        <f>Seniori!FT68</f>
        <v>0</v>
      </c>
      <c r="FU46" s="97">
        <f>Seniori!FU68</f>
        <v>0</v>
      </c>
      <c r="FV46" s="97">
        <f>Seniori!FV68</f>
        <v>0</v>
      </c>
      <c r="FW46" s="97">
        <f>Seniori!FW68</f>
        <v>0</v>
      </c>
      <c r="FX46" s="97">
        <f>Seniori!FX68</f>
        <v>0</v>
      </c>
      <c r="FY46" s="97">
        <f>Seniori!FY68</f>
        <v>0</v>
      </c>
      <c r="FZ46" s="97">
        <f>Seniori!FZ68</f>
        <v>0</v>
      </c>
      <c r="GA46" s="97">
        <f>Seniori!GA68</f>
        <v>0</v>
      </c>
      <c r="GB46" s="97">
        <f>Seniori!GB68</f>
        <v>0</v>
      </c>
      <c r="GC46" s="97">
        <f>Seniori!GC68</f>
        <v>0</v>
      </c>
      <c r="GD46" s="97">
        <f>Seniori!GD68</f>
        <v>0</v>
      </c>
      <c r="GE46" s="97">
        <f>Seniori!GE68</f>
        <v>0</v>
      </c>
      <c r="GF46" s="97">
        <f>Seniori!GF68</f>
        <v>0</v>
      </c>
      <c r="GG46" s="97">
        <f>Seniori!GG68</f>
        <v>0</v>
      </c>
      <c r="GH46" s="97">
        <f>Seniori!GH68</f>
        <v>0</v>
      </c>
      <c r="GI46" s="97">
        <f>Seniori!GI68</f>
        <v>0</v>
      </c>
      <c r="GJ46" s="97">
        <f>Seniori!GJ68</f>
        <v>0</v>
      </c>
      <c r="GK46" s="97">
        <f>Seniori!GK68</f>
        <v>0</v>
      </c>
      <c r="GL46" s="97">
        <f>Seniori!GL68</f>
        <v>0</v>
      </c>
      <c r="GM46" s="97">
        <f>Seniori!GM68</f>
        <v>0</v>
      </c>
      <c r="GN46" s="97">
        <f>Seniori!GN68</f>
        <v>0</v>
      </c>
      <c r="GO46" s="97">
        <f>Seniori!GO68</f>
        <v>0</v>
      </c>
      <c r="GP46" s="97">
        <f>Seniori!GP68</f>
        <v>0</v>
      </c>
      <c r="GQ46" s="97">
        <f>Seniori!GQ68</f>
        <v>0</v>
      </c>
      <c r="GR46" s="97">
        <f>Seniori!GR68</f>
        <v>0</v>
      </c>
      <c r="GS46" s="97">
        <f>Seniori!GS68</f>
        <v>0</v>
      </c>
      <c r="GT46" s="97">
        <f>Seniori!GT68</f>
        <v>0</v>
      </c>
      <c r="GU46" s="97">
        <f>Seniori!GU68</f>
        <v>0</v>
      </c>
      <c r="GV46" s="97">
        <f>Seniori!GV68</f>
        <v>0</v>
      </c>
      <c r="GW46" s="97">
        <f>Seniori!GW68</f>
        <v>0</v>
      </c>
      <c r="GX46" s="97">
        <f>Seniori!GX68</f>
        <v>0</v>
      </c>
      <c r="GY46" s="97">
        <f>Seniori!GY68</f>
        <v>0</v>
      </c>
      <c r="GZ46" s="97">
        <f>Seniori!GZ68</f>
        <v>0</v>
      </c>
      <c r="HA46" s="97">
        <f>Seniori!HA68</f>
        <v>0</v>
      </c>
      <c r="HB46" s="97">
        <f>Seniori!HB68</f>
        <v>0</v>
      </c>
      <c r="HC46" s="97">
        <f>Seniori!HC68</f>
        <v>0</v>
      </c>
      <c r="HD46" s="97">
        <f>Seniori!HD68</f>
        <v>0</v>
      </c>
      <c r="HE46" s="97">
        <f>Seniori!HE68</f>
        <v>0</v>
      </c>
      <c r="HF46" s="97">
        <f>Seniori!HF68</f>
        <v>0</v>
      </c>
      <c r="HG46" s="97">
        <f>Seniori!HG68</f>
        <v>0</v>
      </c>
      <c r="HH46" s="97">
        <f>Seniori!HH68</f>
        <v>0</v>
      </c>
      <c r="HI46" s="97">
        <f>Seniori!HI68</f>
        <v>0</v>
      </c>
      <c r="HJ46" s="97">
        <f>Seniori!HJ68</f>
        <v>0</v>
      </c>
      <c r="HK46" s="97">
        <f>Seniori!HK68</f>
        <v>0</v>
      </c>
      <c r="HL46" s="97">
        <f>Seniori!HL68</f>
        <v>0</v>
      </c>
      <c r="HM46" s="97">
        <f>Seniori!HM68</f>
        <v>0</v>
      </c>
      <c r="HN46" s="97">
        <f>Seniori!HN68</f>
        <v>0</v>
      </c>
      <c r="HO46" s="97">
        <f>Seniori!HO68</f>
        <v>0</v>
      </c>
      <c r="HP46" s="97">
        <f>Seniori!HP68</f>
        <v>0</v>
      </c>
      <c r="HQ46" s="97">
        <f>Seniori!HQ68</f>
        <v>0</v>
      </c>
      <c r="HR46" s="97">
        <f>Seniori!HR68</f>
        <v>0</v>
      </c>
      <c r="HS46" s="97">
        <f>Seniori!HS68</f>
        <v>0</v>
      </c>
      <c r="HT46" s="97">
        <f>Seniori!HT68</f>
        <v>0</v>
      </c>
      <c r="HU46" s="97">
        <f>Seniori!HU68</f>
        <v>0</v>
      </c>
      <c r="HV46" s="97">
        <f>Seniori!HV68</f>
        <v>0</v>
      </c>
      <c r="HW46" s="97">
        <f>Seniori!HW68</f>
        <v>0</v>
      </c>
      <c r="HX46" s="97">
        <f>Seniori!HX68</f>
        <v>0</v>
      </c>
      <c r="HY46" s="97">
        <f>Seniori!HY68</f>
        <v>0</v>
      </c>
      <c r="HZ46" s="97">
        <f>Seniori!HZ68</f>
        <v>0</v>
      </c>
      <c r="IA46" s="97">
        <f>Seniori!IA68</f>
        <v>0</v>
      </c>
      <c r="IB46" s="97">
        <f>Seniori!IB68</f>
        <v>0</v>
      </c>
      <c r="IC46" s="97">
        <f>Seniori!IC68</f>
        <v>0</v>
      </c>
      <c r="ID46" s="97">
        <f>Seniori!ID68</f>
        <v>0</v>
      </c>
      <c r="IE46" s="97">
        <f>Seniori!IE68</f>
        <v>0</v>
      </c>
      <c r="IF46" s="97">
        <f>Seniori!IF68</f>
        <v>0</v>
      </c>
      <c r="IG46" s="97">
        <f>Seniori!IG68</f>
        <v>0</v>
      </c>
      <c r="IH46" s="97">
        <f>Seniori!IH68</f>
        <v>0</v>
      </c>
      <c r="II46" s="97">
        <f>Seniori!II68</f>
        <v>0</v>
      </c>
      <c r="IJ46" s="97">
        <f>Seniori!IJ68</f>
        <v>0</v>
      </c>
      <c r="IK46" s="97">
        <f>Seniori!IK68</f>
        <v>0</v>
      </c>
      <c r="IL46" s="97">
        <f>Seniori!IL68</f>
        <v>0</v>
      </c>
      <c r="IM46" s="97">
        <f>Seniori!IM68</f>
        <v>0</v>
      </c>
      <c r="IN46" s="97">
        <f>Seniori!IN68</f>
        <v>0</v>
      </c>
      <c r="IO46" s="97">
        <f>Seniori!IO68</f>
        <v>0</v>
      </c>
      <c r="IP46" s="97">
        <f>Seniori!IP68</f>
        <v>0</v>
      </c>
      <c r="IQ46" s="97">
        <f>Seniori!IQ68</f>
        <v>0</v>
      </c>
      <c r="IR46" s="97">
        <f>Seniori!IR68</f>
        <v>0</v>
      </c>
      <c r="IS46" s="97">
        <f>Seniori!IS68</f>
        <v>0</v>
      </c>
      <c r="IT46" s="97">
        <f>Seniori!IT68</f>
        <v>0</v>
      </c>
      <c r="IU46" s="97">
        <f>Seniori!IU68</f>
        <v>0</v>
      </c>
      <c r="IV46" s="97">
        <f>Seniori!IV68</f>
        <v>0</v>
      </c>
      <c r="IW46" s="97">
        <f>Seniori!IW68</f>
        <v>0</v>
      </c>
      <c r="IX46" s="97">
        <f>Seniori!IX68</f>
        <v>0</v>
      </c>
      <c r="IY46" s="97">
        <f>Seniori!IY68</f>
        <v>0</v>
      </c>
      <c r="IZ46" s="97">
        <f>Seniori!IZ68</f>
        <v>0</v>
      </c>
      <c r="JA46" s="97">
        <f>Seniori!JA68</f>
        <v>0</v>
      </c>
      <c r="JB46" s="97">
        <f>Seniori!JB68</f>
        <v>0</v>
      </c>
      <c r="JC46" s="97">
        <f>Seniori!JC68</f>
        <v>0</v>
      </c>
      <c r="JD46" s="97">
        <f>Seniori!JD68</f>
        <v>0</v>
      </c>
      <c r="JE46" s="97">
        <f>Seniori!JE68</f>
        <v>0</v>
      </c>
      <c r="JF46" s="97">
        <f>Seniori!JF68</f>
        <v>0</v>
      </c>
      <c r="JG46" s="97">
        <f>Seniori!JG68</f>
        <v>0</v>
      </c>
      <c r="JH46" s="97">
        <f>Seniori!JH68</f>
        <v>0</v>
      </c>
      <c r="JI46" s="97">
        <f>Seniori!JI68</f>
        <v>0</v>
      </c>
      <c r="JJ46" s="97">
        <f>Seniori!JJ68</f>
        <v>0</v>
      </c>
      <c r="JK46" s="97">
        <f>Seniori!JK68</f>
        <v>0</v>
      </c>
      <c r="JL46" s="97">
        <f>Seniori!JL68</f>
        <v>0</v>
      </c>
      <c r="JM46" s="97">
        <f>Seniori!JM68</f>
        <v>0</v>
      </c>
      <c r="JN46" s="97">
        <f>Seniori!JN68</f>
        <v>0</v>
      </c>
      <c r="JO46" s="97">
        <f>Seniori!JO68</f>
        <v>0</v>
      </c>
      <c r="JP46" s="97">
        <f>Seniori!JP68</f>
        <v>0</v>
      </c>
      <c r="JQ46" s="97">
        <f>Seniori!JQ68</f>
        <v>0</v>
      </c>
      <c r="JR46" s="97">
        <f>Seniori!JR68</f>
        <v>0</v>
      </c>
      <c r="JS46" s="97">
        <f>Seniori!JS68</f>
        <v>0</v>
      </c>
      <c r="JT46" s="97">
        <f>Seniori!JT68</f>
        <v>0</v>
      </c>
      <c r="JU46" s="97">
        <f>Seniori!JU68</f>
        <v>0</v>
      </c>
      <c r="JV46" s="97">
        <f>Seniori!JV68</f>
        <v>0</v>
      </c>
      <c r="JW46" s="97">
        <f>Seniori!JW68</f>
        <v>0</v>
      </c>
      <c r="JX46" s="97">
        <f>Seniori!JX68</f>
        <v>0</v>
      </c>
      <c r="JY46" s="97">
        <f>Seniori!JY68</f>
        <v>0</v>
      </c>
      <c r="JZ46" s="97">
        <f>Seniori!JZ68</f>
        <v>0</v>
      </c>
      <c r="KA46" s="97">
        <f>Seniori!KA68</f>
        <v>0</v>
      </c>
      <c r="KB46" s="97">
        <f>Seniori!KB68</f>
        <v>0</v>
      </c>
      <c r="KC46" s="97">
        <f>Seniori!KC68</f>
        <v>0</v>
      </c>
      <c r="KD46" s="97">
        <f>Seniori!KD68</f>
        <v>0</v>
      </c>
      <c r="KE46" s="97">
        <f>Seniori!KE68</f>
        <v>0</v>
      </c>
      <c r="KF46" s="97">
        <f>Seniori!KF68</f>
        <v>0</v>
      </c>
      <c r="KG46" s="97">
        <f>Seniori!KG68</f>
        <v>0</v>
      </c>
      <c r="KH46" s="97">
        <f>Seniori!KH68</f>
        <v>0</v>
      </c>
      <c r="KI46" s="97">
        <f>Seniori!KI68</f>
        <v>0</v>
      </c>
      <c r="KJ46" s="97">
        <f>Seniori!KJ68</f>
        <v>0</v>
      </c>
      <c r="KK46" s="97">
        <f>Seniori!KK68</f>
        <v>0</v>
      </c>
      <c r="KL46" s="97">
        <f>Seniori!KL68</f>
        <v>0</v>
      </c>
      <c r="KM46" s="97">
        <f>Seniori!KM68</f>
        <v>0</v>
      </c>
      <c r="KN46" s="97">
        <f>Seniori!KN68</f>
        <v>0</v>
      </c>
      <c r="KO46" s="97">
        <f>Seniori!KO68</f>
        <v>0</v>
      </c>
      <c r="KP46" s="97">
        <f>Seniori!KP68</f>
        <v>0</v>
      </c>
      <c r="KQ46" s="97">
        <f>Seniori!KQ68</f>
        <v>0</v>
      </c>
      <c r="KR46" s="97">
        <f>Seniori!KR68</f>
        <v>0</v>
      </c>
      <c r="KS46" s="97">
        <f>Seniori!KS68</f>
        <v>0</v>
      </c>
      <c r="KT46" s="97">
        <f>Seniori!KT68</f>
        <v>0</v>
      </c>
      <c r="KU46" s="97">
        <f>Seniori!KU68</f>
        <v>0</v>
      </c>
      <c r="KV46" s="97">
        <f>Seniori!KV68</f>
        <v>0</v>
      </c>
      <c r="KW46" s="97">
        <f>Seniori!KW68</f>
        <v>0</v>
      </c>
      <c r="KX46" s="97">
        <f>Seniori!KX68</f>
        <v>0</v>
      </c>
      <c r="KY46" s="97">
        <f>Seniori!KY68</f>
        <v>0</v>
      </c>
      <c r="KZ46" s="97">
        <f>Seniori!KZ68</f>
        <v>0</v>
      </c>
      <c r="LA46" s="97">
        <f>Seniori!LA68</f>
        <v>0</v>
      </c>
      <c r="LB46" s="97">
        <f>Seniori!LB68</f>
        <v>0</v>
      </c>
      <c r="LC46" s="97">
        <f>Seniori!LC68</f>
        <v>0</v>
      </c>
      <c r="LD46" s="97">
        <f>Seniori!LD68</f>
        <v>0</v>
      </c>
      <c r="LE46" s="97">
        <f>Seniori!LE68</f>
        <v>0</v>
      </c>
      <c r="LF46" s="97">
        <f>Seniori!LF68</f>
        <v>0</v>
      </c>
      <c r="LG46" s="97">
        <f>Seniori!LG68</f>
        <v>0</v>
      </c>
      <c r="LH46" s="97">
        <f>Seniori!LH68</f>
        <v>0</v>
      </c>
      <c r="LI46" s="97">
        <f>Seniori!LI68</f>
        <v>0</v>
      </c>
      <c r="LJ46" s="97">
        <f>Seniori!LJ68</f>
        <v>0</v>
      </c>
      <c r="LK46" s="97">
        <f>Seniori!LK68</f>
        <v>0</v>
      </c>
      <c r="LL46" s="97">
        <f>Seniori!LL68</f>
        <v>0</v>
      </c>
      <c r="LM46" s="97">
        <f>Seniori!LM68</f>
        <v>0</v>
      </c>
      <c r="LN46" s="97">
        <f>Seniori!LN68</f>
        <v>0</v>
      </c>
      <c r="LO46" s="97">
        <f>Seniori!LO68</f>
        <v>0</v>
      </c>
      <c r="LP46" s="97">
        <f>Seniori!LP68</f>
        <v>0</v>
      </c>
      <c r="LQ46" s="97">
        <f>Seniori!LQ68</f>
        <v>0</v>
      </c>
      <c r="LR46" s="97">
        <f>Seniori!LR68</f>
        <v>0</v>
      </c>
      <c r="LS46" s="97">
        <f>Seniori!LS68</f>
        <v>0</v>
      </c>
      <c r="LT46" s="97">
        <f>Seniori!LT68</f>
        <v>0</v>
      </c>
      <c r="LU46" s="97">
        <f>Seniori!LU68</f>
        <v>0</v>
      </c>
      <c r="LV46" s="97">
        <f>Seniori!LV68</f>
        <v>0</v>
      </c>
      <c r="LW46" s="97">
        <f>Seniori!LW68</f>
        <v>0</v>
      </c>
      <c r="LX46" s="97">
        <f>Seniori!LX68</f>
        <v>0</v>
      </c>
      <c r="LY46" s="97">
        <f>Seniori!LY68</f>
        <v>0</v>
      </c>
      <c r="LZ46" s="97">
        <f>Seniori!LZ68</f>
        <v>0</v>
      </c>
      <c r="MA46" s="97">
        <f>Seniori!MA68</f>
        <v>0</v>
      </c>
      <c r="MB46" s="97">
        <f>Seniori!MB68</f>
        <v>0</v>
      </c>
      <c r="MC46" s="97">
        <f>Seniori!MC68</f>
        <v>0</v>
      </c>
      <c r="MD46" s="97">
        <f>Seniori!MD68</f>
        <v>0</v>
      </c>
      <c r="ME46" s="97">
        <f>Seniori!ME68</f>
        <v>0</v>
      </c>
      <c r="MF46" s="97">
        <f>Seniori!MF68</f>
        <v>0</v>
      </c>
      <c r="MG46" s="97">
        <f>Seniori!MG68</f>
        <v>0</v>
      </c>
      <c r="MH46" s="97">
        <f>Seniori!MH68</f>
        <v>0</v>
      </c>
      <c r="MI46" s="97">
        <f>Seniori!MI68</f>
        <v>0</v>
      </c>
      <c r="MJ46" s="97">
        <f>Seniori!MJ68</f>
        <v>0</v>
      </c>
      <c r="MK46" s="97">
        <f>Seniori!MK68</f>
        <v>0</v>
      </c>
      <c r="ML46" s="97">
        <f>Seniori!ML68</f>
        <v>0</v>
      </c>
      <c r="MM46" s="97">
        <f>Seniori!MM68</f>
        <v>0</v>
      </c>
      <c r="MN46" s="97">
        <f>Seniori!MN68</f>
        <v>0</v>
      </c>
      <c r="MO46" s="97">
        <f>Seniori!MO68</f>
        <v>0</v>
      </c>
      <c r="MP46" s="97">
        <f>Seniori!MP68</f>
        <v>0</v>
      </c>
      <c r="MQ46" s="97">
        <f>Seniori!MQ68</f>
        <v>0</v>
      </c>
      <c r="MR46" s="97">
        <f>Seniori!MR68</f>
        <v>0</v>
      </c>
      <c r="MS46" s="97">
        <f>Seniori!MS68</f>
        <v>0</v>
      </c>
      <c r="MT46" s="97">
        <f>Seniori!MT68</f>
        <v>0</v>
      </c>
      <c r="MU46" s="97">
        <f>Seniori!MU68</f>
        <v>0</v>
      </c>
      <c r="MV46" s="97">
        <f>Seniori!MV68</f>
        <v>0</v>
      </c>
      <c r="MW46" s="97">
        <f>Seniori!MW68</f>
        <v>0</v>
      </c>
      <c r="MX46" s="97">
        <f>Seniori!MX68</f>
        <v>0</v>
      </c>
      <c r="MY46" s="97">
        <f>Seniori!MY68</f>
        <v>0</v>
      </c>
      <c r="MZ46" s="97">
        <f>Seniori!MZ68</f>
        <v>0</v>
      </c>
      <c r="NA46" s="97">
        <f>Seniori!NA68</f>
        <v>0</v>
      </c>
      <c r="NB46" s="97">
        <f>Seniori!NB68</f>
        <v>0</v>
      </c>
      <c r="NC46" s="97">
        <f>Seniori!NC68</f>
        <v>0</v>
      </c>
      <c r="ND46" s="97">
        <f>Seniori!ND68</f>
        <v>0</v>
      </c>
      <c r="NE46" s="97">
        <f>Seniori!NE68</f>
        <v>0</v>
      </c>
      <c r="NF46" s="97">
        <f>Seniori!NF68</f>
        <v>0</v>
      </c>
      <c r="NG46" s="97">
        <f>Seniori!NG68</f>
        <v>0</v>
      </c>
      <c r="NH46" s="97">
        <f>Seniori!NH68</f>
        <v>0</v>
      </c>
      <c r="NI46" s="97">
        <f>Seniori!NI68</f>
        <v>0</v>
      </c>
      <c r="NJ46" s="97">
        <f>Seniori!NJ68</f>
        <v>0</v>
      </c>
      <c r="NK46" s="97">
        <f>Seniori!NK68</f>
        <v>0</v>
      </c>
      <c r="NL46" s="97">
        <f>Seniori!NL68</f>
        <v>0</v>
      </c>
      <c r="NM46" s="97">
        <f>Seniori!NM68</f>
        <v>0</v>
      </c>
      <c r="NN46" s="97">
        <f>Seniori!NN68</f>
        <v>0</v>
      </c>
      <c r="NO46" s="97">
        <f>Seniori!NO68</f>
        <v>0</v>
      </c>
      <c r="NP46" s="97">
        <f>Seniori!NP68</f>
        <v>0</v>
      </c>
      <c r="NQ46" s="97">
        <f>Seniori!NQ68</f>
        <v>0</v>
      </c>
      <c r="NR46" s="97">
        <f>Seniori!NR68</f>
        <v>0</v>
      </c>
      <c r="NS46" s="97">
        <f>Seniori!NS68</f>
        <v>0</v>
      </c>
      <c r="NT46" s="97">
        <f>Seniori!NT68</f>
        <v>0</v>
      </c>
      <c r="NU46" s="97">
        <f>Seniori!NU68</f>
        <v>0</v>
      </c>
      <c r="NV46" s="97">
        <f>Seniori!NV68</f>
        <v>0</v>
      </c>
      <c r="NW46" s="97">
        <f>Seniori!NW68</f>
        <v>0</v>
      </c>
      <c r="NX46" s="97">
        <f>Seniori!NX68</f>
        <v>0</v>
      </c>
      <c r="NY46" s="97">
        <f>Seniori!NY68</f>
        <v>0</v>
      </c>
      <c r="NZ46" s="97">
        <f>Seniori!NZ68</f>
        <v>0</v>
      </c>
      <c r="OA46" s="97">
        <f>Seniori!OA68</f>
        <v>0</v>
      </c>
      <c r="OB46" s="97">
        <f>Seniori!OB68</f>
        <v>0</v>
      </c>
      <c r="OC46" s="97">
        <f>Seniori!OC68</f>
        <v>0</v>
      </c>
      <c r="OD46" s="97">
        <f>Seniori!OD68</f>
        <v>0</v>
      </c>
      <c r="OE46" s="97">
        <f>Seniori!OE68</f>
        <v>0</v>
      </c>
      <c r="OF46" s="97">
        <f>Seniori!OF68</f>
        <v>0</v>
      </c>
      <c r="OG46" s="97">
        <f>Seniori!OG68</f>
        <v>0</v>
      </c>
      <c r="OH46" s="97">
        <f>Seniori!OH68</f>
        <v>0</v>
      </c>
      <c r="OI46" s="97">
        <f>Seniori!OI68</f>
        <v>0</v>
      </c>
      <c r="OJ46" s="97">
        <f>Seniori!OJ68</f>
        <v>0</v>
      </c>
      <c r="OK46" s="97">
        <f>Seniori!OK68</f>
        <v>0</v>
      </c>
      <c r="OL46" s="97">
        <f>Seniori!OL68</f>
        <v>0</v>
      </c>
      <c r="OM46" s="97">
        <f>Seniori!OM68</f>
        <v>0</v>
      </c>
      <c r="ON46" s="97">
        <f>Seniori!ON68</f>
        <v>0</v>
      </c>
      <c r="OO46" s="97">
        <f>Seniori!OO68</f>
        <v>0</v>
      </c>
      <c r="OP46" s="97">
        <f>Seniori!OP68</f>
        <v>0</v>
      </c>
      <c r="OQ46" s="97">
        <f>Seniori!OQ68</f>
        <v>0</v>
      </c>
      <c r="OR46" s="97">
        <f>Seniori!OR68</f>
        <v>0</v>
      </c>
      <c r="OS46" s="97">
        <f>Seniori!OS68</f>
        <v>0</v>
      </c>
      <c r="OT46" s="97">
        <f>Seniori!OT68</f>
        <v>0</v>
      </c>
      <c r="OU46" s="97">
        <f>Seniori!OU68</f>
        <v>0</v>
      </c>
      <c r="OV46" s="97">
        <f>Seniori!OV68</f>
        <v>0</v>
      </c>
      <c r="OW46" s="97">
        <f>Seniori!OW68</f>
        <v>0</v>
      </c>
      <c r="OX46" s="97">
        <f>Seniori!OX68</f>
        <v>0</v>
      </c>
      <c r="OY46" s="97">
        <f>Seniori!OY68</f>
        <v>0</v>
      </c>
      <c r="OZ46" s="97">
        <f>Seniori!OZ68</f>
        <v>0</v>
      </c>
      <c r="PA46" s="97">
        <f>Seniori!PA68</f>
        <v>0</v>
      </c>
      <c r="PB46" s="97">
        <f>Seniori!PB68</f>
        <v>0</v>
      </c>
      <c r="PC46" s="97">
        <f>Seniori!PC68</f>
        <v>0</v>
      </c>
      <c r="PD46" s="97">
        <f>Seniori!PD68</f>
        <v>0</v>
      </c>
      <c r="PE46" s="97">
        <f>Seniori!PE68</f>
        <v>0</v>
      </c>
      <c r="PF46" s="97">
        <f>Seniori!PF68</f>
        <v>0</v>
      </c>
      <c r="PG46" s="97">
        <f>Seniori!PG68</f>
        <v>0</v>
      </c>
      <c r="PH46" s="97">
        <f>Seniori!PH68</f>
        <v>0</v>
      </c>
      <c r="PI46" s="97">
        <f>Seniori!PI68</f>
        <v>0</v>
      </c>
      <c r="PJ46" s="97">
        <f>Seniori!PJ68</f>
        <v>0</v>
      </c>
      <c r="PK46" s="97">
        <f>Seniori!PK68</f>
        <v>0</v>
      </c>
      <c r="PL46" s="97">
        <f>Seniori!PL68</f>
        <v>0</v>
      </c>
      <c r="PM46" s="97">
        <f>Seniori!PM68</f>
        <v>0</v>
      </c>
      <c r="PN46" s="97">
        <f>Seniori!PN68</f>
        <v>0</v>
      </c>
      <c r="PO46" s="97">
        <f>Seniori!PO68</f>
        <v>0</v>
      </c>
      <c r="PP46" s="97">
        <f>Seniori!PP68</f>
        <v>0</v>
      </c>
      <c r="PQ46" s="97">
        <f>Seniori!PQ68</f>
        <v>0</v>
      </c>
      <c r="PR46" s="97">
        <f>Seniori!PR68</f>
        <v>0</v>
      </c>
      <c r="PS46" s="97">
        <f>Seniori!PS68</f>
        <v>0</v>
      </c>
      <c r="PT46" s="97">
        <f>Seniori!PT68</f>
        <v>0</v>
      </c>
      <c r="PU46" s="97">
        <f>Seniori!PU68</f>
        <v>0</v>
      </c>
      <c r="PV46" s="97">
        <f>Seniori!PV68</f>
        <v>0</v>
      </c>
      <c r="PW46" s="97">
        <f>Seniori!PW68</f>
        <v>0</v>
      </c>
      <c r="PX46" s="97">
        <f>Seniori!PX68</f>
        <v>0</v>
      </c>
      <c r="PY46" s="97">
        <f>Seniori!PY68</f>
        <v>0</v>
      </c>
      <c r="PZ46" s="97">
        <f>Seniori!PZ68</f>
        <v>0</v>
      </c>
      <c r="QA46" s="97">
        <f>Seniori!QA68</f>
        <v>0</v>
      </c>
      <c r="QB46" s="97">
        <f>Seniori!QB68</f>
        <v>0</v>
      </c>
      <c r="QC46" s="97">
        <f>Seniori!QC68</f>
        <v>0</v>
      </c>
      <c r="QD46" s="97">
        <f>Seniori!QD68</f>
        <v>0</v>
      </c>
      <c r="QE46" s="97">
        <f>Seniori!QE68</f>
        <v>0</v>
      </c>
      <c r="QF46" s="97">
        <f>Seniori!QF68</f>
        <v>0</v>
      </c>
      <c r="QG46" s="97">
        <f>Seniori!QG68</f>
        <v>0</v>
      </c>
      <c r="QH46" s="97">
        <f>Seniori!QH68</f>
        <v>0</v>
      </c>
      <c r="QI46" s="97">
        <f>Seniori!QI68</f>
        <v>0</v>
      </c>
      <c r="QJ46" s="97">
        <f>Seniori!QJ68</f>
        <v>0</v>
      </c>
      <c r="QK46" s="97">
        <f>Seniori!QK68</f>
        <v>0</v>
      </c>
      <c r="QL46" s="97">
        <f>Seniori!QL68</f>
        <v>0</v>
      </c>
      <c r="QM46" s="97">
        <f>Seniori!QM68</f>
        <v>0</v>
      </c>
      <c r="QN46" s="97">
        <f>Seniori!QN68</f>
        <v>0</v>
      </c>
      <c r="QO46" s="97">
        <f>Seniori!QO68</f>
        <v>0</v>
      </c>
      <c r="QP46" s="97">
        <f>Seniori!QP68</f>
        <v>0</v>
      </c>
      <c r="QQ46" s="97">
        <f>Seniori!QQ68</f>
        <v>0</v>
      </c>
      <c r="QR46" s="97">
        <f>Seniori!QR68</f>
        <v>0</v>
      </c>
      <c r="QS46" s="97">
        <f>Seniori!QS68</f>
        <v>0</v>
      </c>
      <c r="QT46" s="97">
        <f>Seniori!QT68</f>
        <v>0</v>
      </c>
      <c r="QU46" s="97">
        <f>Seniori!QU68</f>
        <v>0</v>
      </c>
      <c r="QV46" s="97">
        <f>Seniori!QV68</f>
        <v>0</v>
      </c>
      <c r="QW46" s="97">
        <f>Seniori!QW68</f>
        <v>0</v>
      </c>
      <c r="QX46" s="97">
        <f>Seniori!QX68</f>
        <v>0</v>
      </c>
      <c r="QY46" s="97">
        <f>Seniori!QY68</f>
        <v>0</v>
      </c>
      <c r="QZ46" s="97">
        <f>Seniori!QZ68</f>
        <v>0</v>
      </c>
      <c r="RA46" s="97">
        <f>Seniori!RA68</f>
        <v>0</v>
      </c>
      <c r="RB46" s="97">
        <f>Seniori!RB68</f>
        <v>0</v>
      </c>
      <c r="RC46" s="97">
        <f>Seniori!RC68</f>
        <v>0</v>
      </c>
      <c r="RD46" s="97">
        <f>Seniori!RD68</f>
        <v>0</v>
      </c>
      <c r="RE46" s="97">
        <f>Seniori!RE68</f>
        <v>0</v>
      </c>
      <c r="RF46" s="97">
        <f>Seniori!RF68</f>
        <v>0</v>
      </c>
      <c r="RG46" s="97">
        <f>Seniori!RG68</f>
        <v>0</v>
      </c>
      <c r="RH46" s="97">
        <f>Seniori!RH68</f>
        <v>0</v>
      </c>
      <c r="RI46" s="97">
        <f>Seniori!RI68</f>
        <v>0</v>
      </c>
      <c r="RJ46" s="97">
        <f>Seniori!RJ68</f>
        <v>0</v>
      </c>
      <c r="RK46" s="97">
        <f>Seniori!RK68</f>
        <v>0</v>
      </c>
      <c r="RL46" s="97">
        <f>Seniori!RL68</f>
        <v>0</v>
      </c>
      <c r="RM46" s="97">
        <f>Seniori!RM68</f>
        <v>0</v>
      </c>
      <c r="RN46" s="97">
        <f>Seniori!RN68</f>
        <v>0</v>
      </c>
      <c r="RO46" s="97">
        <f>Seniori!RO68</f>
        <v>0</v>
      </c>
      <c r="RP46" s="97">
        <f>Seniori!RP68</f>
        <v>0</v>
      </c>
      <c r="RQ46" s="97">
        <f>Seniori!RQ68</f>
        <v>0</v>
      </c>
      <c r="RR46" s="97">
        <f>Seniori!RR68</f>
        <v>0</v>
      </c>
      <c r="RS46" s="97">
        <f>Seniori!RS68</f>
        <v>0</v>
      </c>
      <c r="RT46" s="97">
        <f>Seniori!RT68</f>
        <v>0</v>
      </c>
      <c r="RU46" s="97">
        <f>Seniori!RU68</f>
        <v>0</v>
      </c>
      <c r="RV46" s="97">
        <f>Seniori!RV68</f>
        <v>0</v>
      </c>
      <c r="RW46" s="97">
        <f>Seniori!RW68</f>
        <v>0</v>
      </c>
      <c r="RX46" s="97">
        <f>Seniori!RX68</f>
        <v>0</v>
      </c>
      <c r="RY46" s="97">
        <f>Seniori!RY68</f>
        <v>0</v>
      </c>
      <c r="RZ46" s="97">
        <f>Seniori!RZ68</f>
        <v>0</v>
      </c>
      <c r="SA46" s="97">
        <f>Seniori!SA68</f>
        <v>0</v>
      </c>
      <c r="SB46" s="97">
        <f>Seniori!SB68</f>
        <v>0</v>
      </c>
      <c r="SC46" s="97">
        <f>Seniori!SC68</f>
        <v>0</v>
      </c>
      <c r="SD46" s="97">
        <f>Seniori!SD68</f>
        <v>0</v>
      </c>
      <c r="SE46" s="97">
        <f>Seniori!SE68</f>
        <v>0</v>
      </c>
      <c r="SF46" s="97">
        <f>Seniori!SF68</f>
        <v>0</v>
      </c>
      <c r="SG46" s="97">
        <f>Seniori!SG68</f>
        <v>0</v>
      </c>
      <c r="SH46" s="97">
        <f>Seniori!SH68</f>
        <v>0</v>
      </c>
      <c r="SI46" s="97">
        <f>Seniori!SI68</f>
        <v>0</v>
      </c>
      <c r="SJ46" s="97">
        <f>Seniori!SJ68</f>
        <v>0</v>
      </c>
      <c r="SK46" s="97">
        <f>Seniori!SK68</f>
        <v>0</v>
      </c>
      <c r="SL46" s="97">
        <f>Seniori!SL68</f>
        <v>0</v>
      </c>
      <c r="SM46" s="97">
        <f>Seniori!SM68</f>
        <v>0</v>
      </c>
      <c r="SN46" s="97">
        <f>Seniori!SN68</f>
        <v>0</v>
      </c>
      <c r="SO46" s="97">
        <f>Seniori!SO68</f>
        <v>0</v>
      </c>
      <c r="SP46" s="97">
        <f>Seniori!SP68</f>
        <v>0</v>
      </c>
      <c r="SQ46" s="97">
        <f>Seniori!SQ68</f>
        <v>0</v>
      </c>
      <c r="SR46" s="97">
        <f>Seniori!SR68</f>
        <v>0</v>
      </c>
      <c r="SS46" s="97">
        <f>Seniori!SS68</f>
        <v>0</v>
      </c>
      <c r="ST46" s="97">
        <f>Seniori!ST68</f>
        <v>0</v>
      </c>
      <c r="SU46" s="97">
        <f>Seniori!SU68</f>
        <v>0</v>
      </c>
      <c r="SV46" s="97">
        <f>Seniori!SV68</f>
        <v>0</v>
      </c>
      <c r="SW46" s="97">
        <f>Seniori!SW68</f>
        <v>0</v>
      </c>
      <c r="SX46" s="97">
        <f>Seniori!SX68</f>
        <v>0</v>
      </c>
      <c r="SY46" s="97">
        <f>Seniori!SY68</f>
        <v>0</v>
      </c>
      <c r="SZ46" s="97">
        <f>Seniori!SZ68</f>
        <v>0</v>
      </c>
      <c r="TA46" s="97">
        <f>Seniori!TA68</f>
        <v>0</v>
      </c>
      <c r="TB46" s="97">
        <f>Seniori!TB68</f>
        <v>0</v>
      </c>
    </row>
    <row r="47" spans="1:522" s="10" customFormat="1" ht="18" customHeight="1" x14ac:dyDescent="0.2">
      <c r="A47" s="12">
        <v>35</v>
      </c>
      <c r="B47" s="11" t="s">
        <v>652</v>
      </c>
      <c r="C47" s="1">
        <v>13104</v>
      </c>
      <c r="D47" s="1">
        <v>2021</v>
      </c>
      <c r="E47" s="59" t="s">
        <v>172</v>
      </c>
      <c r="F47" s="1">
        <v>8828</v>
      </c>
      <c r="G47" s="9" t="s">
        <v>98</v>
      </c>
      <c r="H47" s="4" t="s">
        <v>19</v>
      </c>
      <c r="I47" s="1">
        <f t="shared" ref="I47:I48" si="4">SUM(K47:TB47)</f>
        <v>1</v>
      </c>
      <c r="J47" s="12">
        <f>Tabuľka311[[#This Row],[Stĺpec9]]</f>
        <v>1</v>
      </c>
      <c r="K47" s="97">
        <f>'Mladí jazdci'!K27</f>
        <v>0</v>
      </c>
      <c r="L47" s="97">
        <f>'Mladí jazdci'!L27</f>
        <v>0</v>
      </c>
      <c r="M47" s="97">
        <f>'Mladí jazdci'!M27</f>
        <v>0</v>
      </c>
      <c r="N47" s="97">
        <f>'Mladí jazdci'!N27</f>
        <v>0</v>
      </c>
      <c r="O47" s="97">
        <f>'Mladí jazdci'!O27</f>
        <v>0</v>
      </c>
      <c r="P47" s="97">
        <f>'Mladí jazdci'!P27</f>
        <v>0</v>
      </c>
      <c r="Q47" s="97">
        <f>'Mladí jazdci'!Q27</f>
        <v>0</v>
      </c>
      <c r="R47" s="97">
        <f>'Mladí jazdci'!R27</f>
        <v>0</v>
      </c>
      <c r="S47" s="97">
        <f>'Mladí jazdci'!S27</f>
        <v>0</v>
      </c>
      <c r="T47" s="97">
        <f>'Mladí jazdci'!T27</f>
        <v>0</v>
      </c>
      <c r="U47" s="97">
        <f>'Mladí jazdci'!U27</f>
        <v>0</v>
      </c>
      <c r="V47" s="97">
        <f>'Mladí jazdci'!V27</f>
        <v>0</v>
      </c>
      <c r="W47" s="97">
        <f>'Mladí jazdci'!W27</f>
        <v>0</v>
      </c>
      <c r="X47" s="97">
        <f>'Mladí jazdci'!X27</f>
        <v>0</v>
      </c>
      <c r="Y47" s="97">
        <f>'Mladí jazdci'!Y27</f>
        <v>0</v>
      </c>
      <c r="Z47" s="97">
        <f>'Mladí jazdci'!Z27</f>
        <v>0</v>
      </c>
      <c r="AA47" s="97">
        <f>'Mladí jazdci'!AA27</f>
        <v>0</v>
      </c>
      <c r="AB47" s="97">
        <f>'Mladí jazdci'!AB27</f>
        <v>0</v>
      </c>
      <c r="AC47" s="97">
        <f>'Mladí jazdci'!AC27</f>
        <v>0</v>
      </c>
      <c r="AD47" s="97">
        <f>'Mladí jazdci'!AD27</f>
        <v>0</v>
      </c>
      <c r="AE47" s="97">
        <f>'Mladí jazdci'!AE27</f>
        <v>0</v>
      </c>
      <c r="AF47" s="97">
        <f>'Mladí jazdci'!AF27</f>
        <v>0</v>
      </c>
      <c r="AG47" s="97">
        <f>'Mladí jazdci'!AG27</f>
        <v>0</v>
      </c>
      <c r="AH47" s="97">
        <f>'Mladí jazdci'!AH27</f>
        <v>0</v>
      </c>
      <c r="AI47" s="97">
        <f>'Mladí jazdci'!AI27</f>
        <v>0</v>
      </c>
      <c r="AJ47" s="97">
        <f>'Mladí jazdci'!AJ27</f>
        <v>0</v>
      </c>
      <c r="AK47" s="97">
        <f>'Mladí jazdci'!AK27</f>
        <v>0</v>
      </c>
      <c r="AL47" s="97">
        <f>'Mladí jazdci'!AL27</f>
        <v>0</v>
      </c>
      <c r="AM47" s="97">
        <f>'Mladí jazdci'!AM27</f>
        <v>0</v>
      </c>
      <c r="AN47" s="97">
        <f>'Mladí jazdci'!AN27</f>
        <v>0</v>
      </c>
      <c r="AO47" s="97">
        <f>'Mladí jazdci'!AO27</f>
        <v>0</v>
      </c>
      <c r="AP47" s="97">
        <f>'Mladí jazdci'!AP27</f>
        <v>0</v>
      </c>
      <c r="AQ47" s="97">
        <f>'Mladí jazdci'!AQ27</f>
        <v>0</v>
      </c>
      <c r="AR47" s="97">
        <f>'Mladí jazdci'!AR27</f>
        <v>0</v>
      </c>
      <c r="AS47" s="97">
        <f>'Mladí jazdci'!AS27</f>
        <v>0</v>
      </c>
      <c r="AT47" s="97">
        <f>'Mladí jazdci'!AT27</f>
        <v>0</v>
      </c>
      <c r="AU47" s="97">
        <f>'Mladí jazdci'!AU27</f>
        <v>0</v>
      </c>
      <c r="AV47" s="97">
        <f>'Mladí jazdci'!AV27</f>
        <v>0</v>
      </c>
      <c r="AW47" s="97">
        <f>'Mladí jazdci'!AW27</f>
        <v>0</v>
      </c>
      <c r="AX47" s="97">
        <f>'Mladí jazdci'!AX27</f>
        <v>0</v>
      </c>
      <c r="AY47" s="97">
        <f>'Mladí jazdci'!AY27</f>
        <v>0</v>
      </c>
      <c r="AZ47" s="97">
        <f>'Mladí jazdci'!AZ27</f>
        <v>0</v>
      </c>
      <c r="BA47" s="97">
        <f>'Mladí jazdci'!BA27</f>
        <v>0</v>
      </c>
      <c r="BB47" s="97">
        <f>'Mladí jazdci'!BB27</f>
        <v>0</v>
      </c>
      <c r="BC47" s="97">
        <f>'Mladí jazdci'!BC27</f>
        <v>0</v>
      </c>
      <c r="BD47" s="97">
        <f>'Mladí jazdci'!BD27</f>
        <v>0</v>
      </c>
      <c r="BE47" s="97">
        <f>'Mladí jazdci'!BE27</f>
        <v>0</v>
      </c>
      <c r="BF47" s="97">
        <f>'Mladí jazdci'!BF27</f>
        <v>0</v>
      </c>
      <c r="BG47" s="97">
        <f>'Mladí jazdci'!BG27</f>
        <v>0</v>
      </c>
      <c r="BH47" s="97">
        <f>'Mladí jazdci'!BH27</f>
        <v>0</v>
      </c>
      <c r="BI47" s="97">
        <f>'Mladí jazdci'!BI27</f>
        <v>0</v>
      </c>
      <c r="BJ47" s="97">
        <f>'Mladí jazdci'!BJ27</f>
        <v>0</v>
      </c>
      <c r="BK47" s="97">
        <f>'Mladí jazdci'!BK27</f>
        <v>0</v>
      </c>
      <c r="BL47" s="97">
        <f>'Mladí jazdci'!BL27</f>
        <v>0</v>
      </c>
      <c r="BM47" s="97">
        <f>'Mladí jazdci'!BM27</f>
        <v>0</v>
      </c>
      <c r="BN47" s="97">
        <f>'Mladí jazdci'!BN27</f>
        <v>0</v>
      </c>
      <c r="BO47" s="97">
        <f>'Mladí jazdci'!BO27</f>
        <v>0</v>
      </c>
      <c r="BP47" s="97">
        <f>'Mladí jazdci'!BP27</f>
        <v>0</v>
      </c>
      <c r="BQ47" s="97">
        <f>'Mladí jazdci'!BQ27</f>
        <v>0</v>
      </c>
      <c r="BR47" s="97">
        <f>'Mladí jazdci'!BR27</f>
        <v>0</v>
      </c>
      <c r="BS47" s="97">
        <f>'Mladí jazdci'!BS27</f>
        <v>0</v>
      </c>
      <c r="BT47" s="97">
        <f>'Mladí jazdci'!BT27</f>
        <v>0</v>
      </c>
      <c r="BU47" s="97">
        <f>'Mladí jazdci'!BU27</f>
        <v>0</v>
      </c>
      <c r="BV47" s="97">
        <f>'Mladí jazdci'!BV27</f>
        <v>0</v>
      </c>
      <c r="BW47" s="97">
        <f>'Mladí jazdci'!BW27</f>
        <v>0</v>
      </c>
      <c r="BX47" s="97">
        <f>'Mladí jazdci'!BX27</f>
        <v>0</v>
      </c>
      <c r="BY47" s="97">
        <f>'Mladí jazdci'!BY27</f>
        <v>0</v>
      </c>
      <c r="BZ47" s="97">
        <f>'Mladí jazdci'!BZ27</f>
        <v>0</v>
      </c>
      <c r="CA47" s="97">
        <f>'Mladí jazdci'!CA27</f>
        <v>0</v>
      </c>
      <c r="CB47" s="97">
        <f>'Mladí jazdci'!CB27</f>
        <v>0</v>
      </c>
      <c r="CC47" s="97">
        <f>'Mladí jazdci'!CC27</f>
        <v>0</v>
      </c>
      <c r="CD47" s="97">
        <f>'Mladí jazdci'!CD27</f>
        <v>0</v>
      </c>
      <c r="CE47" s="97">
        <f>'Mladí jazdci'!CE27</f>
        <v>0</v>
      </c>
      <c r="CF47" s="97">
        <f>'Mladí jazdci'!CF27</f>
        <v>0</v>
      </c>
      <c r="CG47" s="97">
        <f>'Mladí jazdci'!CG27</f>
        <v>0</v>
      </c>
      <c r="CH47" s="97">
        <f>'Mladí jazdci'!CH27</f>
        <v>0</v>
      </c>
      <c r="CI47" s="97">
        <f>'Mladí jazdci'!CI27</f>
        <v>0</v>
      </c>
      <c r="CJ47" s="97">
        <f>'Mladí jazdci'!CJ27</f>
        <v>0</v>
      </c>
      <c r="CK47" s="97">
        <f>'Mladí jazdci'!CK27</f>
        <v>0</v>
      </c>
      <c r="CL47" s="97">
        <f>'Mladí jazdci'!CL27</f>
        <v>0</v>
      </c>
      <c r="CM47" s="97">
        <f>'Mladí jazdci'!CM27</f>
        <v>0</v>
      </c>
      <c r="CN47" s="97">
        <f>'Mladí jazdci'!CN27</f>
        <v>0</v>
      </c>
      <c r="CO47" s="97">
        <f>'Mladí jazdci'!CO27</f>
        <v>0</v>
      </c>
      <c r="CP47" s="97">
        <f>'Mladí jazdci'!CP27</f>
        <v>0</v>
      </c>
      <c r="CQ47" s="97">
        <f>'Mladí jazdci'!CQ27</f>
        <v>0</v>
      </c>
      <c r="CR47" s="97">
        <f>'Mladí jazdci'!CR27</f>
        <v>0</v>
      </c>
      <c r="CS47" s="97">
        <f>'Mladí jazdci'!CS27</f>
        <v>0</v>
      </c>
      <c r="CT47" s="97">
        <f>'Mladí jazdci'!CT27</f>
        <v>0</v>
      </c>
      <c r="CU47" s="97">
        <f>'Mladí jazdci'!CU27</f>
        <v>0</v>
      </c>
      <c r="CV47" s="97">
        <f>'Mladí jazdci'!CV27</f>
        <v>0</v>
      </c>
      <c r="CW47" s="97">
        <f>'Mladí jazdci'!CW27</f>
        <v>0</v>
      </c>
      <c r="CX47" s="97">
        <f>'Mladí jazdci'!CX27</f>
        <v>0</v>
      </c>
      <c r="CY47" s="97">
        <f>'Mladí jazdci'!CY27</f>
        <v>0</v>
      </c>
      <c r="CZ47" s="97">
        <f>'Mladí jazdci'!CZ27</f>
        <v>0</v>
      </c>
      <c r="DA47" s="97">
        <f>'Mladí jazdci'!DA27</f>
        <v>0</v>
      </c>
      <c r="DB47" s="97">
        <f>'Mladí jazdci'!DB27</f>
        <v>0</v>
      </c>
      <c r="DC47" s="97">
        <f>'Mladí jazdci'!DC27</f>
        <v>0</v>
      </c>
      <c r="DD47" s="97">
        <f>'Mladí jazdci'!DD27</f>
        <v>0</v>
      </c>
      <c r="DE47" s="97">
        <f>'Mladí jazdci'!DE27</f>
        <v>0</v>
      </c>
      <c r="DF47" s="97">
        <f>'Mladí jazdci'!DF27</f>
        <v>0</v>
      </c>
      <c r="DG47" s="97">
        <f>'Mladí jazdci'!DG27</f>
        <v>0</v>
      </c>
      <c r="DH47" s="97">
        <f>'Mladí jazdci'!DH27</f>
        <v>0</v>
      </c>
      <c r="DI47" s="97">
        <f>'Mladí jazdci'!DI27</f>
        <v>0</v>
      </c>
      <c r="DJ47" s="97">
        <f>'Mladí jazdci'!DJ27</f>
        <v>0</v>
      </c>
      <c r="DK47" s="97">
        <f>'Mladí jazdci'!DK27</f>
        <v>0</v>
      </c>
      <c r="DL47" s="97">
        <f>'Mladí jazdci'!DL27</f>
        <v>0</v>
      </c>
      <c r="DM47" s="97">
        <f>'Mladí jazdci'!DM27</f>
        <v>0</v>
      </c>
      <c r="DN47" s="97">
        <f>'Mladí jazdci'!DN27</f>
        <v>0</v>
      </c>
      <c r="DO47" s="97">
        <f>'Mladí jazdci'!DO27</f>
        <v>0</v>
      </c>
      <c r="DP47" s="97">
        <f>'Mladí jazdci'!DP27</f>
        <v>0</v>
      </c>
      <c r="DQ47" s="97">
        <f>'Mladí jazdci'!DQ27</f>
        <v>0</v>
      </c>
      <c r="DR47" s="97">
        <f>'Mladí jazdci'!DR27</f>
        <v>0</v>
      </c>
      <c r="DS47" s="97">
        <f>'Mladí jazdci'!DS27</f>
        <v>0</v>
      </c>
      <c r="DT47" s="97">
        <f>'Mladí jazdci'!DT27</f>
        <v>0</v>
      </c>
      <c r="DU47" s="97">
        <f>'Mladí jazdci'!DU27</f>
        <v>0</v>
      </c>
      <c r="DV47" s="97">
        <f>'Mladí jazdci'!DV27</f>
        <v>0</v>
      </c>
      <c r="DW47" s="97">
        <f>'Mladí jazdci'!DW27</f>
        <v>0</v>
      </c>
      <c r="DX47" s="97">
        <f>'Mladí jazdci'!DX27</f>
        <v>0</v>
      </c>
      <c r="DY47" s="97">
        <f>'Mladí jazdci'!DY27</f>
        <v>0</v>
      </c>
      <c r="DZ47" s="97">
        <f>'Mladí jazdci'!DZ27</f>
        <v>0</v>
      </c>
      <c r="EA47" s="97">
        <f>'Mladí jazdci'!EA27</f>
        <v>0</v>
      </c>
      <c r="EB47" s="97">
        <f>'Mladí jazdci'!EB27</f>
        <v>0</v>
      </c>
      <c r="EC47" s="97">
        <f>'Mladí jazdci'!EC27</f>
        <v>0</v>
      </c>
      <c r="ED47" s="97">
        <f>'Mladí jazdci'!ED27</f>
        <v>0</v>
      </c>
      <c r="EE47" s="97">
        <f>'Mladí jazdci'!EE27</f>
        <v>0</v>
      </c>
      <c r="EF47" s="97">
        <f>'Mladí jazdci'!EF27</f>
        <v>0</v>
      </c>
      <c r="EG47" s="97">
        <f>'Mladí jazdci'!EG27</f>
        <v>0</v>
      </c>
      <c r="EH47" s="97">
        <f>'Mladí jazdci'!EH27</f>
        <v>0</v>
      </c>
      <c r="EI47" s="97">
        <f>'Mladí jazdci'!EI27</f>
        <v>0</v>
      </c>
      <c r="EJ47" s="97">
        <f>'Mladí jazdci'!EJ27</f>
        <v>1</v>
      </c>
      <c r="EK47" s="97">
        <f>'Mladí jazdci'!EK27</f>
        <v>0</v>
      </c>
      <c r="EL47" s="97">
        <f>'Mladí jazdci'!EL27</f>
        <v>0</v>
      </c>
      <c r="EM47" s="97">
        <f>'Mladí jazdci'!EM27</f>
        <v>0</v>
      </c>
      <c r="EN47" s="97">
        <f>'Mladí jazdci'!EN27</f>
        <v>0</v>
      </c>
      <c r="EO47" s="97">
        <f>'Mladí jazdci'!EO27</f>
        <v>0</v>
      </c>
      <c r="EP47" s="97">
        <f>'Mladí jazdci'!EP27</f>
        <v>0</v>
      </c>
      <c r="EQ47" s="97">
        <f>'Mladí jazdci'!EQ27</f>
        <v>0</v>
      </c>
      <c r="ER47" s="97">
        <f>'Mladí jazdci'!ER27</f>
        <v>0</v>
      </c>
      <c r="ES47" s="97">
        <f>'Mladí jazdci'!ES27</f>
        <v>0</v>
      </c>
      <c r="ET47" s="97">
        <f>'Mladí jazdci'!ET27</f>
        <v>0</v>
      </c>
      <c r="EU47" s="97">
        <f>'Mladí jazdci'!EU27</f>
        <v>0</v>
      </c>
      <c r="EV47" s="97">
        <f>'Mladí jazdci'!EV27</f>
        <v>0</v>
      </c>
      <c r="EW47" s="97">
        <f>'Mladí jazdci'!EW27</f>
        <v>0</v>
      </c>
      <c r="EX47" s="97">
        <f>'Mladí jazdci'!EX27</f>
        <v>0</v>
      </c>
      <c r="EY47" s="97">
        <f>'Mladí jazdci'!EY27</f>
        <v>0</v>
      </c>
      <c r="EZ47" s="97">
        <f>'Mladí jazdci'!EZ27</f>
        <v>0</v>
      </c>
      <c r="FA47" s="97">
        <f>'Mladí jazdci'!FA27</f>
        <v>0</v>
      </c>
      <c r="FB47" s="97">
        <f>'Mladí jazdci'!FB27</f>
        <v>0</v>
      </c>
      <c r="FC47" s="97">
        <f>'Mladí jazdci'!FC27</f>
        <v>0</v>
      </c>
      <c r="FD47" s="97">
        <f>'Mladí jazdci'!FD27</f>
        <v>0</v>
      </c>
      <c r="FE47" s="97">
        <f>'Mladí jazdci'!FE27</f>
        <v>0</v>
      </c>
      <c r="FF47" s="97">
        <f>'Mladí jazdci'!FF27</f>
        <v>0</v>
      </c>
      <c r="FG47" s="97">
        <f>'Mladí jazdci'!FG27</f>
        <v>0</v>
      </c>
      <c r="FH47" s="97">
        <f>'Mladí jazdci'!FH27</f>
        <v>0</v>
      </c>
      <c r="FI47" s="97">
        <f>'Mladí jazdci'!FI27</f>
        <v>0</v>
      </c>
      <c r="FJ47" s="97">
        <f>'Mladí jazdci'!FJ27</f>
        <v>0</v>
      </c>
      <c r="FK47" s="97">
        <f>'Mladí jazdci'!FK27</f>
        <v>0</v>
      </c>
      <c r="FL47" s="97">
        <f>'Mladí jazdci'!FL27</f>
        <v>0</v>
      </c>
      <c r="FM47" s="97">
        <f>'Mladí jazdci'!FM27</f>
        <v>0</v>
      </c>
      <c r="FN47" s="97">
        <f>'Mladí jazdci'!FN27</f>
        <v>0</v>
      </c>
      <c r="FO47" s="97">
        <f>'Mladí jazdci'!FO27</f>
        <v>0</v>
      </c>
      <c r="FP47" s="97">
        <f>'Mladí jazdci'!FP27</f>
        <v>0</v>
      </c>
      <c r="FQ47" s="97">
        <f>'Mladí jazdci'!FQ27</f>
        <v>0</v>
      </c>
      <c r="FR47" s="97">
        <f>'Mladí jazdci'!FR27</f>
        <v>0</v>
      </c>
      <c r="FS47" s="97">
        <f>'Mladí jazdci'!FS27</f>
        <v>0</v>
      </c>
      <c r="FT47" s="97">
        <f>'Mladí jazdci'!FT27</f>
        <v>0</v>
      </c>
      <c r="FU47" s="97">
        <f>'Mladí jazdci'!FU27</f>
        <v>0</v>
      </c>
      <c r="FV47" s="97">
        <f>'Mladí jazdci'!FV27</f>
        <v>0</v>
      </c>
      <c r="FW47" s="97">
        <f>'Mladí jazdci'!FW27</f>
        <v>0</v>
      </c>
      <c r="FX47" s="97">
        <f>'Mladí jazdci'!FX27</f>
        <v>0</v>
      </c>
      <c r="FY47" s="97" t="str">
        <f>'Mladí jazdci'!FY27</f>
        <v>o</v>
      </c>
      <c r="FZ47" s="97">
        <f>'Mladí jazdci'!FZ27</f>
        <v>0</v>
      </c>
      <c r="GA47" s="97">
        <f>'Mladí jazdci'!GA27</f>
        <v>0</v>
      </c>
      <c r="GB47" s="97">
        <f>'Mladí jazdci'!GB27</f>
        <v>0</v>
      </c>
      <c r="GC47" s="97">
        <f>'Mladí jazdci'!GC27</f>
        <v>0</v>
      </c>
      <c r="GD47" s="97">
        <f>'Mladí jazdci'!GD27</f>
        <v>0</v>
      </c>
      <c r="GE47" s="97">
        <f>'Mladí jazdci'!GE27</f>
        <v>0</v>
      </c>
      <c r="GF47" s="97">
        <f>'Mladí jazdci'!GF27</f>
        <v>0</v>
      </c>
      <c r="GG47" s="97">
        <f>'Mladí jazdci'!GG27</f>
        <v>0</v>
      </c>
      <c r="GH47" s="97">
        <f>'Mladí jazdci'!GH27</f>
        <v>0</v>
      </c>
      <c r="GI47" s="97">
        <f>'Mladí jazdci'!GI27</f>
        <v>0</v>
      </c>
      <c r="GJ47" s="97">
        <f>'Mladí jazdci'!GJ27</f>
        <v>0</v>
      </c>
      <c r="GK47" s="97">
        <f>'Mladí jazdci'!GK27</f>
        <v>0</v>
      </c>
      <c r="GL47" s="97">
        <f>'Mladí jazdci'!GL27</f>
        <v>0</v>
      </c>
      <c r="GM47" s="97">
        <f>'Mladí jazdci'!GM27</f>
        <v>0</v>
      </c>
      <c r="GN47" s="97">
        <f>'Mladí jazdci'!GN27</f>
        <v>0</v>
      </c>
      <c r="GO47" s="97">
        <f>'Mladí jazdci'!GO27</f>
        <v>0</v>
      </c>
      <c r="GP47" s="97">
        <f>'Mladí jazdci'!GP27</f>
        <v>0</v>
      </c>
      <c r="GQ47" s="97">
        <f>'Mladí jazdci'!GQ27</f>
        <v>0</v>
      </c>
      <c r="GR47" s="97">
        <f>'Mladí jazdci'!GR27</f>
        <v>0</v>
      </c>
      <c r="GS47" s="97">
        <f>'Mladí jazdci'!GS27</f>
        <v>0</v>
      </c>
      <c r="GT47" s="97">
        <f>'Mladí jazdci'!GT27</f>
        <v>0</v>
      </c>
      <c r="GU47" s="97">
        <f>'Mladí jazdci'!GU27</f>
        <v>0</v>
      </c>
      <c r="GV47" s="97">
        <f>'Mladí jazdci'!GV27</f>
        <v>0</v>
      </c>
      <c r="GW47" s="97">
        <f>'Mladí jazdci'!GW27</f>
        <v>0</v>
      </c>
      <c r="GX47" s="97">
        <f>'Mladí jazdci'!GX27</f>
        <v>0</v>
      </c>
      <c r="GY47" s="97">
        <f>'Mladí jazdci'!GY27</f>
        <v>0</v>
      </c>
      <c r="GZ47" s="97">
        <f>'Mladí jazdci'!GZ27</f>
        <v>0</v>
      </c>
      <c r="HA47" s="97">
        <f>'Mladí jazdci'!HA27</f>
        <v>0</v>
      </c>
      <c r="HB47" s="97">
        <f>'Mladí jazdci'!HB27</f>
        <v>0</v>
      </c>
      <c r="HC47" s="97">
        <f>'Mladí jazdci'!HC27</f>
        <v>0</v>
      </c>
      <c r="HD47" s="97">
        <f>'Mladí jazdci'!HD27</f>
        <v>0</v>
      </c>
      <c r="HE47" s="97">
        <f>'Mladí jazdci'!HE27</f>
        <v>0</v>
      </c>
      <c r="HF47" s="97">
        <f>'Mladí jazdci'!HF27</f>
        <v>0</v>
      </c>
      <c r="HG47" s="97">
        <f>'Mladí jazdci'!HG27</f>
        <v>0</v>
      </c>
      <c r="HH47" s="97">
        <f>'Mladí jazdci'!HH27</f>
        <v>0</v>
      </c>
      <c r="HI47" s="97">
        <f>'Mladí jazdci'!HI27</f>
        <v>0</v>
      </c>
      <c r="HJ47" s="97">
        <f>'Mladí jazdci'!HJ27</f>
        <v>0</v>
      </c>
      <c r="HK47" s="97">
        <f>'Mladí jazdci'!HK27</f>
        <v>0</v>
      </c>
      <c r="HL47" s="97">
        <f>'Mladí jazdci'!HL27</f>
        <v>0</v>
      </c>
      <c r="HM47" s="97">
        <f>'Mladí jazdci'!HM27</f>
        <v>0</v>
      </c>
      <c r="HN47" s="97">
        <f>'Mladí jazdci'!HN27</f>
        <v>0</v>
      </c>
      <c r="HO47" s="97">
        <f>'Mladí jazdci'!HO27</f>
        <v>0</v>
      </c>
      <c r="HP47" s="97">
        <f>'Mladí jazdci'!HP27</f>
        <v>0</v>
      </c>
      <c r="HQ47" s="97">
        <f>'Mladí jazdci'!HQ27</f>
        <v>0</v>
      </c>
      <c r="HR47" s="97">
        <f>'Mladí jazdci'!HR27</f>
        <v>0</v>
      </c>
      <c r="HS47" s="97">
        <f>'Mladí jazdci'!HS27</f>
        <v>0</v>
      </c>
      <c r="HT47" s="97">
        <f>'Mladí jazdci'!HT27</f>
        <v>0</v>
      </c>
      <c r="HU47" s="97">
        <f>'Mladí jazdci'!HU27</f>
        <v>0</v>
      </c>
      <c r="HV47" s="97">
        <f>'Mladí jazdci'!HV27</f>
        <v>0</v>
      </c>
      <c r="HW47" s="97">
        <f>'Mladí jazdci'!HW27</f>
        <v>0</v>
      </c>
      <c r="HX47" s="97">
        <f>'Mladí jazdci'!HX27</f>
        <v>0</v>
      </c>
      <c r="HY47" s="97">
        <f>'Mladí jazdci'!HY27</f>
        <v>0</v>
      </c>
      <c r="HZ47" s="97">
        <f>'Mladí jazdci'!HZ27</f>
        <v>0</v>
      </c>
      <c r="IA47" s="97">
        <f>'Mladí jazdci'!IA27</f>
        <v>0</v>
      </c>
      <c r="IB47" s="97">
        <f>'Mladí jazdci'!IB27</f>
        <v>0</v>
      </c>
      <c r="IC47" s="97">
        <f>'Mladí jazdci'!IC27</f>
        <v>0</v>
      </c>
      <c r="ID47" s="97">
        <f>'Mladí jazdci'!ID27</f>
        <v>0</v>
      </c>
      <c r="IE47" s="97">
        <f>'Mladí jazdci'!IE27</f>
        <v>0</v>
      </c>
      <c r="IF47" s="97">
        <f>'Mladí jazdci'!IF27</f>
        <v>0</v>
      </c>
      <c r="IG47" s="97">
        <f>'Mladí jazdci'!IG27</f>
        <v>0</v>
      </c>
      <c r="IH47" s="97">
        <f>'Mladí jazdci'!IH27</f>
        <v>0</v>
      </c>
      <c r="II47" s="97">
        <f>'Mladí jazdci'!II27</f>
        <v>0</v>
      </c>
      <c r="IJ47" s="97">
        <f>'Mladí jazdci'!IJ27</f>
        <v>0</v>
      </c>
      <c r="IK47" s="97">
        <f>'Mladí jazdci'!IK27</f>
        <v>0</v>
      </c>
      <c r="IL47" s="97">
        <f>'Mladí jazdci'!IL27</f>
        <v>0</v>
      </c>
      <c r="IM47" s="97">
        <f>'Mladí jazdci'!IM27</f>
        <v>0</v>
      </c>
      <c r="IN47" s="97">
        <f>'Mladí jazdci'!IN27</f>
        <v>0</v>
      </c>
      <c r="IO47" s="97">
        <f>'Mladí jazdci'!IO27</f>
        <v>0</v>
      </c>
      <c r="IP47" s="97">
        <f>'Mladí jazdci'!IP27</f>
        <v>0</v>
      </c>
      <c r="IQ47" s="97">
        <f>'Mladí jazdci'!IQ27</f>
        <v>0</v>
      </c>
      <c r="IR47" s="97">
        <f>'Mladí jazdci'!IR27</f>
        <v>0</v>
      </c>
      <c r="IS47" s="97">
        <f>'Mladí jazdci'!IS27</f>
        <v>0</v>
      </c>
      <c r="IT47" s="97">
        <f>'Mladí jazdci'!IT27</f>
        <v>0</v>
      </c>
      <c r="IU47" s="97">
        <f>'Mladí jazdci'!IU27</f>
        <v>0</v>
      </c>
      <c r="IV47" s="97">
        <f>'Mladí jazdci'!IV27</f>
        <v>0</v>
      </c>
      <c r="IW47" s="97">
        <f>'Mladí jazdci'!IW27</f>
        <v>0</v>
      </c>
      <c r="IX47" s="97">
        <f>'Mladí jazdci'!IX27</f>
        <v>0</v>
      </c>
      <c r="IY47" s="97">
        <f>'Mladí jazdci'!IY27</f>
        <v>0</v>
      </c>
      <c r="IZ47" s="97">
        <f>'Mladí jazdci'!IZ27</f>
        <v>0</v>
      </c>
      <c r="JA47" s="97">
        <f>'Mladí jazdci'!JA27</f>
        <v>0</v>
      </c>
      <c r="JB47" s="97">
        <f>'Mladí jazdci'!JB27</f>
        <v>0</v>
      </c>
      <c r="JC47" s="97">
        <f>'Mladí jazdci'!JC27</f>
        <v>0</v>
      </c>
      <c r="JD47" s="97">
        <f>'Mladí jazdci'!JD27</f>
        <v>0</v>
      </c>
      <c r="JE47" s="97">
        <f>'Mladí jazdci'!JE27</f>
        <v>0</v>
      </c>
      <c r="JF47" s="97">
        <f>'Mladí jazdci'!JF27</f>
        <v>0</v>
      </c>
      <c r="JG47" s="97">
        <f>'Mladí jazdci'!JG27</f>
        <v>0</v>
      </c>
      <c r="JH47" s="97">
        <f>'Mladí jazdci'!JH27</f>
        <v>0</v>
      </c>
      <c r="JI47" s="97">
        <f>'Mladí jazdci'!JI27</f>
        <v>0</v>
      </c>
      <c r="JJ47" s="97">
        <f>'Mladí jazdci'!JJ27</f>
        <v>0</v>
      </c>
      <c r="JK47" s="97">
        <f>'Mladí jazdci'!JK27</f>
        <v>0</v>
      </c>
      <c r="JL47" s="97">
        <f>'Mladí jazdci'!JL27</f>
        <v>0</v>
      </c>
      <c r="JM47" s="97">
        <f>'Mladí jazdci'!JM27</f>
        <v>0</v>
      </c>
      <c r="JN47" s="97">
        <f>'Mladí jazdci'!JN27</f>
        <v>0</v>
      </c>
      <c r="JO47" s="97">
        <f>'Mladí jazdci'!JO27</f>
        <v>0</v>
      </c>
      <c r="JP47" s="97">
        <f>'Mladí jazdci'!JP27</f>
        <v>0</v>
      </c>
      <c r="JQ47" s="97">
        <f>'Mladí jazdci'!JQ27</f>
        <v>0</v>
      </c>
      <c r="JR47" s="97">
        <f>'Mladí jazdci'!JR27</f>
        <v>0</v>
      </c>
      <c r="JS47" s="97">
        <f>'Mladí jazdci'!JS27</f>
        <v>0</v>
      </c>
      <c r="JT47" s="97">
        <f>'Mladí jazdci'!JT27</f>
        <v>0</v>
      </c>
      <c r="JU47" s="97">
        <f>'Mladí jazdci'!JU27</f>
        <v>0</v>
      </c>
      <c r="JV47" s="97">
        <f>'Mladí jazdci'!JV27</f>
        <v>0</v>
      </c>
      <c r="JW47" s="97">
        <f>'Mladí jazdci'!JW27</f>
        <v>0</v>
      </c>
      <c r="JX47" s="97">
        <f>'Mladí jazdci'!JX27</f>
        <v>0</v>
      </c>
      <c r="JY47" s="97">
        <f>'Mladí jazdci'!JY27</f>
        <v>0</v>
      </c>
      <c r="JZ47" s="97">
        <f>'Mladí jazdci'!JZ27</f>
        <v>0</v>
      </c>
      <c r="KA47" s="97">
        <f>'Mladí jazdci'!KA27</f>
        <v>0</v>
      </c>
      <c r="KB47" s="97">
        <f>'Mladí jazdci'!KB27</f>
        <v>0</v>
      </c>
      <c r="KC47" s="97">
        <f>'Mladí jazdci'!KC27</f>
        <v>0</v>
      </c>
      <c r="KD47" s="97">
        <f>'Mladí jazdci'!KD27</f>
        <v>0</v>
      </c>
      <c r="KE47" s="97">
        <f>'Mladí jazdci'!KE27</f>
        <v>0</v>
      </c>
      <c r="KF47" s="97">
        <f>'Mladí jazdci'!KF27</f>
        <v>0</v>
      </c>
      <c r="KG47" s="97">
        <f>'Mladí jazdci'!KG27</f>
        <v>0</v>
      </c>
      <c r="KH47" s="97">
        <f>'Mladí jazdci'!KH27</f>
        <v>0</v>
      </c>
      <c r="KI47" s="97">
        <f>'Mladí jazdci'!KI27</f>
        <v>0</v>
      </c>
      <c r="KJ47" s="97">
        <f>'Mladí jazdci'!KJ27</f>
        <v>0</v>
      </c>
      <c r="KK47" s="97">
        <f>'Mladí jazdci'!KK27</f>
        <v>0</v>
      </c>
      <c r="KL47" s="97">
        <f>'Mladí jazdci'!KL27</f>
        <v>0</v>
      </c>
      <c r="KM47" s="97">
        <f>'Mladí jazdci'!KM27</f>
        <v>0</v>
      </c>
      <c r="KN47" s="97">
        <f>'Mladí jazdci'!KN27</f>
        <v>0</v>
      </c>
      <c r="KO47" s="97">
        <f>'Mladí jazdci'!KO27</f>
        <v>0</v>
      </c>
      <c r="KP47" s="97">
        <f>'Mladí jazdci'!KP27</f>
        <v>0</v>
      </c>
      <c r="KQ47" s="97">
        <f>'Mladí jazdci'!KQ27</f>
        <v>0</v>
      </c>
      <c r="KR47" s="97">
        <f>'Mladí jazdci'!KR27</f>
        <v>0</v>
      </c>
      <c r="KS47" s="97">
        <f>'Mladí jazdci'!KS27</f>
        <v>0</v>
      </c>
      <c r="KT47" s="97">
        <f>'Mladí jazdci'!KT27</f>
        <v>0</v>
      </c>
      <c r="KU47" s="97">
        <f>'Mladí jazdci'!KU27</f>
        <v>0</v>
      </c>
      <c r="KV47" s="97">
        <f>'Mladí jazdci'!KV27</f>
        <v>0</v>
      </c>
      <c r="KW47" s="97">
        <f>'Mladí jazdci'!KW27</f>
        <v>0</v>
      </c>
      <c r="KX47" s="97">
        <f>'Mladí jazdci'!KX27</f>
        <v>0</v>
      </c>
      <c r="KY47" s="97">
        <f>'Mladí jazdci'!KY27</f>
        <v>0</v>
      </c>
      <c r="KZ47" s="97">
        <f>'Mladí jazdci'!KZ27</f>
        <v>0</v>
      </c>
      <c r="LA47" s="97">
        <f>'Mladí jazdci'!LA27</f>
        <v>0</v>
      </c>
      <c r="LB47" s="97">
        <f>'Mladí jazdci'!LB27</f>
        <v>0</v>
      </c>
      <c r="LC47" s="97">
        <f>'Mladí jazdci'!LC27</f>
        <v>0</v>
      </c>
      <c r="LD47" s="97">
        <f>'Mladí jazdci'!LD27</f>
        <v>0</v>
      </c>
      <c r="LE47" s="97">
        <f>'Mladí jazdci'!LE27</f>
        <v>0</v>
      </c>
      <c r="LF47" s="97">
        <f>'Mladí jazdci'!LF27</f>
        <v>0</v>
      </c>
      <c r="LG47" s="97">
        <f>'Mladí jazdci'!LG27</f>
        <v>0</v>
      </c>
      <c r="LH47" s="97">
        <f>'Mladí jazdci'!LH27</f>
        <v>0</v>
      </c>
      <c r="LI47" s="97">
        <f>'Mladí jazdci'!LI27</f>
        <v>0</v>
      </c>
      <c r="LJ47" s="97">
        <f>'Mladí jazdci'!LJ27</f>
        <v>0</v>
      </c>
      <c r="LK47" s="97">
        <f>'Mladí jazdci'!LK27</f>
        <v>0</v>
      </c>
      <c r="LL47" s="97">
        <f>'Mladí jazdci'!LL27</f>
        <v>0</v>
      </c>
      <c r="LM47" s="97">
        <f>'Mladí jazdci'!LM27</f>
        <v>0</v>
      </c>
      <c r="LN47" s="97">
        <f>'Mladí jazdci'!LN27</f>
        <v>0</v>
      </c>
      <c r="LO47" s="97">
        <f>'Mladí jazdci'!LO27</f>
        <v>0</v>
      </c>
      <c r="LP47" s="97">
        <f>'Mladí jazdci'!LP27</f>
        <v>0</v>
      </c>
      <c r="LQ47" s="97">
        <f>'Mladí jazdci'!LQ27</f>
        <v>0</v>
      </c>
      <c r="LR47" s="97">
        <f>'Mladí jazdci'!LR27</f>
        <v>0</v>
      </c>
      <c r="LS47" s="97">
        <f>'Mladí jazdci'!LS27</f>
        <v>0</v>
      </c>
      <c r="LT47" s="97">
        <f>'Mladí jazdci'!LT27</f>
        <v>0</v>
      </c>
      <c r="LU47" s="97">
        <f>'Mladí jazdci'!LU27</f>
        <v>0</v>
      </c>
      <c r="LV47" s="97">
        <f>'Mladí jazdci'!LV27</f>
        <v>0</v>
      </c>
      <c r="LW47" s="97">
        <f>'Mladí jazdci'!LW27</f>
        <v>0</v>
      </c>
      <c r="LX47" s="97">
        <f>'Mladí jazdci'!LX27</f>
        <v>0</v>
      </c>
      <c r="LY47" s="97">
        <f>'Mladí jazdci'!LY27</f>
        <v>0</v>
      </c>
      <c r="LZ47" s="97">
        <f>'Mladí jazdci'!LZ27</f>
        <v>0</v>
      </c>
      <c r="MA47" s="97">
        <f>'Mladí jazdci'!MA27</f>
        <v>0</v>
      </c>
      <c r="MB47" s="97">
        <f>'Mladí jazdci'!MB27</f>
        <v>0</v>
      </c>
      <c r="MC47" s="97">
        <f>'Mladí jazdci'!MC27</f>
        <v>0</v>
      </c>
      <c r="MD47" s="97">
        <f>'Mladí jazdci'!MD27</f>
        <v>0</v>
      </c>
      <c r="ME47" s="97">
        <f>'Mladí jazdci'!ME27</f>
        <v>0</v>
      </c>
      <c r="MF47" s="97">
        <f>'Mladí jazdci'!MF27</f>
        <v>0</v>
      </c>
      <c r="MG47" s="97">
        <f>'Mladí jazdci'!MG27</f>
        <v>0</v>
      </c>
      <c r="MH47" s="97">
        <f>'Mladí jazdci'!MH27</f>
        <v>0</v>
      </c>
      <c r="MI47" s="97">
        <f>'Mladí jazdci'!MI27</f>
        <v>0</v>
      </c>
      <c r="MJ47" s="97">
        <f>'Mladí jazdci'!MJ27</f>
        <v>0</v>
      </c>
      <c r="MK47" s="97">
        <f>'Mladí jazdci'!MK27</f>
        <v>0</v>
      </c>
      <c r="ML47" s="97">
        <f>'Mladí jazdci'!ML27</f>
        <v>0</v>
      </c>
      <c r="MM47" s="97">
        <f>'Mladí jazdci'!MM27</f>
        <v>0</v>
      </c>
      <c r="MN47" s="97">
        <f>'Mladí jazdci'!MN27</f>
        <v>0</v>
      </c>
      <c r="MO47" s="97">
        <f>'Mladí jazdci'!MO27</f>
        <v>0</v>
      </c>
      <c r="MP47" s="97">
        <f>'Mladí jazdci'!MP27</f>
        <v>0</v>
      </c>
      <c r="MQ47" s="97">
        <f>'Mladí jazdci'!MQ27</f>
        <v>0</v>
      </c>
      <c r="MR47" s="97">
        <f>'Mladí jazdci'!MR27</f>
        <v>0</v>
      </c>
      <c r="MS47" s="97">
        <f>'Mladí jazdci'!MS27</f>
        <v>0</v>
      </c>
      <c r="MT47" s="97">
        <f>'Mladí jazdci'!MT27</f>
        <v>0</v>
      </c>
      <c r="MU47" s="97">
        <f>'Mladí jazdci'!MU27</f>
        <v>0</v>
      </c>
      <c r="MV47" s="97">
        <f>'Mladí jazdci'!MV27</f>
        <v>0</v>
      </c>
      <c r="MW47" s="97">
        <f>'Mladí jazdci'!MW27</f>
        <v>0</v>
      </c>
      <c r="MX47" s="97">
        <f>'Mladí jazdci'!MX27</f>
        <v>0</v>
      </c>
      <c r="MY47" s="97">
        <f>'Mladí jazdci'!MY27</f>
        <v>0</v>
      </c>
      <c r="MZ47" s="97">
        <f>'Mladí jazdci'!MZ27</f>
        <v>0</v>
      </c>
      <c r="NA47" s="97">
        <f>'Mladí jazdci'!NA27</f>
        <v>0</v>
      </c>
      <c r="NB47" s="97">
        <f>'Mladí jazdci'!NB27</f>
        <v>0</v>
      </c>
      <c r="NC47" s="97">
        <f>'Mladí jazdci'!NC27</f>
        <v>0</v>
      </c>
      <c r="ND47" s="97">
        <f>'Mladí jazdci'!ND27</f>
        <v>0</v>
      </c>
      <c r="NE47" s="97">
        <f>'Mladí jazdci'!NE27</f>
        <v>0</v>
      </c>
      <c r="NF47" s="97">
        <f>'Mladí jazdci'!NF27</f>
        <v>0</v>
      </c>
      <c r="NG47" s="97">
        <f>'Mladí jazdci'!NG27</f>
        <v>0</v>
      </c>
      <c r="NH47" s="97">
        <f>'Mladí jazdci'!NH27</f>
        <v>0</v>
      </c>
      <c r="NI47" s="97">
        <f>'Mladí jazdci'!NI27</f>
        <v>0</v>
      </c>
      <c r="NJ47" s="97">
        <f>'Mladí jazdci'!NJ27</f>
        <v>0</v>
      </c>
      <c r="NK47" s="97">
        <f>'Mladí jazdci'!NK27</f>
        <v>0</v>
      </c>
      <c r="NL47" s="97">
        <f>'Mladí jazdci'!NL27</f>
        <v>0</v>
      </c>
      <c r="NM47" s="97">
        <f>'Mladí jazdci'!NM27</f>
        <v>0</v>
      </c>
      <c r="NN47" s="97">
        <f>'Mladí jazdci'!NN27</f>
        <v>0</v>
      </c>
      <c r="NO47" s="97">
        <f>'Mladí jazdci'!NO27</f>
        <v>0</v>
      </c>
      <c r="NP47" s="97">
        <f>'Mladí jazdci'!NP27</f>
        <v>0</v>
      </c>
      <c r="NQ47" s="97">
        <f>'Mladí jazdci'!NQ27</f>
        <v>0</v>
      </c>
      <c r="NR47" s="97">
        <f>'Mladí jazdci'!NR27</f>
        <v>0</v>
      </c>
      <c r="NS47" s="97">
        <f>'Mladí jazdci'!NS27</f>
        <v>0</v>
      </c>
      <c r="NT47" s="97">
        <f>'Mladí jazdci'!NT27</f>
        <v>0</v>
      </c>
      <c r="NU47" s="97">
        <f>'Mladí jazdci'!NU27</f>
        <v>0</v>
      </c>
      <c r="NV47" s="97">
        <f>'Mladí jazdci'!NV27</f>
        <v>0</v>
      </c>
      <c r="NW47" s="97">
        <f>'Mladí jazdci'!NW27</f>
        <v>0</v>
      </c>
      <c r="NX47" s="97">
        <f>'Mladí jazdci'!NX27</f>
        <v>0</v>
      </c>
      <c r="NY47" s="97">
        <f>'Mladí jazdci'!NY27</f>
        <v>0</v>
      </c>
      <c r="NZ47" s="97">
        <f>'Mladí jazdci'!NZ27</f>
        <v>0</v>
      </c>
      <c r="OA47" s="97">
        <f>'Mladí jazdci'!OA27</f>
        <v>0</v>
      </c>
      <c r="OB47" s="97">
        <f>'Mladí jazdci'!OB27</f>
        <v>0</v>
      </c>
      <c r="OC47" s="97">
        <f>'Mladí jazdci'!OC27</f>
        <v>0</v>
      </c>
      <c r="OD47" s="97">
        <f>'Mladí jazdci'!OD27</f>
        <v>0</v>
      </c>
      <c r="OE47" s="97">
        <f>'Mladí jazdci'!OE27</f>
        <v>0</v>
      </c>
      <c r="OF47" s="97">
        <f>'Mladí jazdci'!OF27</f>
        <v>0</v>
      </c>
      <c r="OG47" s="97">
        <f>'Mladí jazdci'!OG27</f>
        <v>0</v>
      </c>
      <c r="OH47" s="97">
        <f>'Mladí jazdci'!OH27</f>
        <v>0</v>
      </c>
      <c r="OI47" s="97">
        <f>'Mladí jazdci'!OI27</f>
        <v>0</v>
      </c>
      <c r="OJ47" s="97">
        <f>'Mladí jazdci'!OJ27</f>
        <v>0</v>
      </c>
      <c r="OK47" s="97">
        <f>'Mladí jazdci'!OK27</f>
        <v>0</v>
      </c>
      <c r="OL47" s="97">
        <f>'Mladí jazdci'!OL27</f>
        <v>0</v>
      </c>
      <c r="OM47" s="97">
        <f>'Mladí jazdci'!OM27</f>
        <v>0</v>
      </c>
      <c r="ON47" s="97">
        <f>'Mladí jazdci'!ON27</f>
        <v>0</v>
      </c>
      <c r="OO47" s="97">
        <f>'Mladí jazdci'!OO27</f>
        <v>0</v>
      </c>
      <c r="OP47" s="97">
        <f>'Mladí jazdci'!OP27</f>
        <v>0</v>
      </c>
      <c r="OQ47" s="97">
        <f>'Mladí jazdci'!OQ27</f>
        <v>0</v>
      </c>
      <c r="OR47" s="97">
        <f>'Mladí jazdci'!OR27</f>
        <v>0</v>
      </c>
      <c r="OS47" s="97">
        <f>'Mladí jazdci'!OS27</f>
        <v>0</v>
      </c>
      <c r="OT47" s="97">
        <f>'Mladí jazdci'!OT27</f>
        <v>0</v>
      </c>
      <c r="OU47" s="97">
        <f>'Mladí jazdci'!OU27</f>
        <v>0</v>
      </c>
      <c r="OV47" s="97">
        <f>'Mladí jazdci'!OV27</f>
        <v>0</v>
      </c>
      <c r="OW47" s="97">
        <f>'Mladí jazdci'!OW27</f>
        <v>0</v>
      </c>
      <c r="OX47" s="97">
        <f>'Mladí jazdci'!OX27</f>
        <v>0</v>
      </c>
      <c r="OY47" s="97">
        <f>'Mladí jazdci'!OY27</f>
        <v>0</v>
      </c>
      <c r="OZ47" s="97">
        <f>'Mladí jazdci'!OZ27</f>
        <v>0</v>
      </c>
      <c r="PA47" s="97">
        <f>'Mladí jazdci'!PA27</f>
        <v>0</v>
      </c>
      <c r="PB47" s="97">
        <f>'Mladí jazdci'!PB27</f>
        <v>0</v>
      </c>
      <c r="PC47" s="97">
        <f>'Mladí jazdci'!PC27</f>
        <v>0</v>
      </c>
      <c r="PD47" s="97">
        <f>'Mladí jazdci'!PD27</f>
        <v>0</v>
      </c>
      <c r="PE47" s="97">
        <f>'Mladí jazdci'!PE27</f>
        <v>0</v>
      </c>
      <c r="PF47" s="97">
        <f>'Mladí jazdci'!PF27</f>
        <v>0</v>
      </c>
      <c r="PG47" s="97">
        <f>'Mladí jazdci'!PG27</f>
        <v>0</v>
      </c>
      <c r="PH47" s="97">
        <f>'Mladí jazdci'!PH27</f>
        <v>0</v>
      </c>
      <c r="PI47" s="97">
        <f>'Mladí jazdci'!PI27</f>
        <v>0</v>
      </c>
      <c r="PJ47" s="97">
        <f>'Mladí jazdci'!PJ27</f>
        <v>0</v>
      </c>
      <c r="PK47" s="97">
        <f>'Mladí jazdci'!PK27</f>
        <v>0</v>
      </c>
      <c r="PL47" s="97">
        <f>'Mladí jazdci'!PL27</f>
        <v>0</v>
      </c>
      <c r="PM47" s="97">
        <f>'Mladí jazdci'!PM27</f>
        <v>0</v>
      </c>
      <c r="PN47" s="97">
        <f>'Mladí jazdci'!PN27</f>
        <v>0</v>
      </c>
      <c r="PO47" s="97">
        <f>'Mladí jazdci'!PO27</f>
        <v>0</v>
      </c>
      <c r="PP47" s="97">
        <f>'Mladí jazdci'!PP27</f>
        <v>0</v>
      </c>
      <c r="PQ47" s="97">
        <f>'Mladí jazdci'!PQ27</f>
        <v>0</v>
      </c>
      <c r="PR47" s="97">
        <f>'Mladí jazdci'!PR27</f>
        <v>0</v>
      </c>
      <c r="PS47" s="97">
        <f>'Mladí jazdci'!PS27</f>
        <v>0</v>
      </c>
      <c r="PT47" s="97">
        <f>'Mladí jazdci'!PT27</f>
        <v>0</v>
      </c>
      <c r="PU47" s="97">
        <f>'Mladí jazdci'!PU27</f>
        <v>0</v>
      </c>
      <c r="PV47" s="97">
        <f>'Mladí jazdci'!PV27</f>
        <v>0</v>
      </c>
      <c r="PW47" s="97">
        <f>'Mladí jazdci'!PW27</f>
        <v>0</v>
      </c>
      <c r="PX47" s="97">
        <f>'Mladí jazdci'!PX27</f>
        <v>0</v>
      </c>
      <c r="PY47" s="97">
        <f>'Mladí jazdci'!PY27</f>
        <v>0</v>
      </c>
      <c r="PZ47" s="97">
        <f>'Mladí jazdci'!PZ27</f>
        <v>0</v>
      </c>
      <c r="QA47" s="97">
        <f>'Mladí jazdci'!QA27</f>
        <v>0</v>
      </c>
      <c r="QB47" s="97">
        <f>'Mladí jazdci'!QB27</f>
        <v>0</v>
      </c>
      <c r="QC47" s="97">
        <f>'Mladí jazdci'!QC27</f>
        <v>0</v>
      </c>
      <c r="QD47" s="97">
        <f>'Mladí jazdci'!QD27</f>
        <v>0</v>
      </c>
      <c r="QE47" s="97">
        <f>'Mladí jazdci'!QE27</f>
        <v>0</v>
      </c>
      <c r="QF47" s="97">
        <f>'Mladí jazdci'!QF27</f>
        <v>0</v>
      </c>
      <c r="QG47" s="97">
        <f>'Mladí jazdci'!QG27</f>
        <v>0</v>
      </c>
      <c r="QH47" s="97">
        <f>'Mladí jazdci'!QH27</f>
        <v>0</v>
      </c>
      <c r="QI47" s="97">
        <f>'Mladí jazdci'!QI27</f>
        <v>0</v>
      </c>
      <c r="QJ47" s="97">
        <f>'Mladí jazdci'!QJ27</f>
        <v>0</v>
      </c>
      <c r="QK47" s="97">
        <f>'Mladí jazdci'!QK27</f>
        <v>0</v>
      </c>
      <c r="QL47" s="97">
        <f>'Mladí jazdci'!QL27</f>
        <v>0</v>
      </c>
      <c r="QM47" s="97">
        <f>'Mladí jazdci'!QM27</f>
        <v>0</v>
      </c>
      <c r="QN47" s="97">
        <f>'Mladí jazdci'!QN27</f>
        <v>0</v>
      </c>
      <c r="QO47" s="97">
        <f>'Mladí jazdci'!QO27</f>
        <v>0</v>
      </c>
      <c r="QP47" s="97">
        <f>'Mladí jazdci'!QP27</f>
        <v>0</v>
      </c>
      <c r="QQ47" s="97">
        <f>'Mladí jazdci'!QQ27</f>
        <v>0</v>
      </c>
      <c r="QR47" s="97">
        <f>'Mladí jazdci'!QR27</f>
        <v>0</v>
      </c>
      <c r="QS47" s="97">
        <f>'Mladí jazdci'!QS27</f>
        <v>0</v>
      </c>
      <c r="QT47" s="97">
        <f>'Mladí jazdci'!QT27</f>
        <v>0</v>
      </c>
      <c r="QU47" s="97">
        <f>'Mladí jazdci'!QU27</f>
        <v>0</v>
      </c>
      <c r="QV47" s="97">
        <f>'Mladí jazdci'!QV27</f>
        <v>0</v>
      </c>
      <c r="QW47" s="97">
        <f>'Mladí jazdci'!QW27</f>
        <v>0</v>
      </c>
      <c r="QX47" s="97">
        <f>'Mladí jazdci'!QX27</f>
        <v>0</v>
      </c>
      <c r="QY47" s="97">
        <f>'Mladí jazdci'!QY27</f>
        <v>0</v>
      </c>
      <c r="QZ47" s="97">
        <f>'Mladí jazdci'!QZ27</f>
        <v>0</v>
      </c>
      <c r="RA47" s="97">
        <f>'Mladí jazdci'!RA27</f>
        <v>0</v>
      </c>
      <c r="RB47" s="97">
        <f>'Mladí jazdci'!RB27</f>
        <v>0</v>
      </c>
      <c r="RC47" s="97">
        <f>'Mladí jazdci'!RC27</f>
        <v>0</v>
      </c>
      <c r="RD47" s="97">
        <f>'Mladí jazdci'!RD27</f>
        <v>0</v>
      </c>
      <c r="RE47" s="97">
        <f>'Mladí jazdci'!RE27</f>
        <v>0</v>
      </c>
      <c r="RF47" s="97">
        <f>'Mladí jazdci'!RF27</f>
        <v>0</v>
      </c>
      <c r="RG47" s="97">
        <f>'Mladí jazdci'!RG27</f>
        <v>0</v>
      </c>
      <c r="RH47" s="97">
        <f>'Mladí jazdci'!RH27</f>
        <v>0</v>
      </c>
      <c r="RI47" s="97">
        <f>'Mladí jazdci'!RI27</f>
        <v>0</v>
      </c>
      <c r="RJ47" s="97">
        <f>'Mladí jazdci'!RJ27</f>
        <v>0</v>
      </c>
      <c r="RK47" s="97">
        <f>'Mladí jazdci'!RK27</f>
        <v>0</v>
      </c>
      <c r="RL47" s="97">
        <f>'Mladí jazdci'!RL27</f>
        <v>0</v>
      </c>
      <c r="RM47" s="97">
        <f>'Mladí jazdci'!RM27</f>
        <v>0</v>
      </c>
      <c r="RN47" s="97">
        <f>'Mladí jazdci'!RN27</f>
        <v>0</v>
      </c>
      <c r="RO47" s="97">
        <f>'Mladí jazdci'!RO27</f>
        <v>0</v>
      </c>
      <c r="RP47" s="97">
        <f>'Mladí jazdci'!RP27</f>
        <v>0</v>
      </c>
      <c r="RQ47" s="97">
        <f>'Mladí jazdci'!RQ27</f>
        <v>0</v>
      </c>
      <c r="RR47" s="97">
        <f>'Mladí jazdci'!RR27</f>
        <v>0</v>
      </c>
      <c r="RS47" s="97">
        <f>'Mladí jazdci'!RS27</f>
        <v>0</v>
      </c>
      <c r="RT47" s="97">
        <f>'Mladí jazdci'!RT27</f>
        <v>0</v>
      </c>
      <c r="RU47" s="97">
        <f>'Mladí jazdci'!RU27</f>
        <v>0</v>
      </c>
      <c r="RV47" s="97">
        <f>'Mladí jazdci'!RV27</f>
        <v>0</v>
      </c>
      <c r="RW47" s="97">
        <f>'Mladí jazdci'!RW27</f>
        <v>0</v>
      </c>
      <c r="RX47" s="97">
        <f>'Mladí jazdci'!RX27</f>
        <v>0</v>
      </c>
      <c r="RY47" s="97">
        <f>'Mladí jazdci'!RY27</f>
        <v>0</v>
      </c>
      <c r="RZ47" s="97">
        <f>'Mladí jazdci'!RZ27</f>
        <v>0</v>
      </c>
      <c r="SA47" s="97">
        <f>'Mladí jazdci'!SA27</f>
        <v>0</v>
      </c>
      <c r="SB47" s="97">
        <f>'Mladí jazdci'!SB27</f>
        <v>0</v>
      </c>
      <c r="SC47" s="97">
        <f>'Mladí jazdci'!SC27</f>
        <v>0</v>
      </c>
      <c r="SD47" s="97">
        <f>'Mladí jazdci'!SD27</f>
        <v>0</v>
      </c>
      <c r="SE47" s="97">
        <f>'Mladí jazdci'!SE27</f>
        <v>0</v>
      </c>
      <c r="SF47" s="97">
        <f>'Mladí jazdci'!SF27</f>
        <v>0</v>
      </c>
      <c r="SG47" s="97">
        <f>'Mladí jazdci'!SG27</f>
        <v>0</v>
      </c>
      <c r="SH47" s="97">
        <f>'Mladí jazdci'!SH27</f>
        <v>0</v>
      </c>
      <c r="SI47" s="97">
        <f>'Mladí jazdci'!SI27</f>
        <v>0</v>
      </c>
      <c r="SJ47" s="97">
        <f>'Mladí jazdci'!SJ27</f>
        <v>0</v>
      </c>
      <c r="SK47" s="97">
        <f>'Mladí jazdci'!SK27</f>
        <v>0</v>
      </c>
      <c r="SL47" s="97">
        <f>'Mladí jazdci'!SL27</f>
        <v>0</v>
      </c>
      <c r="SM47" s="97">
        <f>'Mladí jazdci'!SM27</f>
        <v>0</v>
      </c>
      <c r="SN47" s="97">
        <f>'Mladí jazdci'!SN27</f>
        <v>0</v>
      </c>
      <c r="SO47" s="97">
        <f>'Mladí jazdci'!SO27</f>
        <v>0</v>
      </c>
      <c r="SP47" s="97">
        <f>'Mladí jazdci'!SP27</f>
        <v>0</v>
      </c>
      <c r="SQ47" s="97">
        <f>'Mladí jazdci'!SQ27</f>
        <v>0</v>
      </c>
      <c r="SR47" s="97">
        <f>'Mladí jazdci'!SR27</f>
        <v>0</v>
      </c>
      <c r="SS47" s="97">
        <f>'Mladí jazdci'!SS27</f>
        <v>0</v>
      </c>
      <c r="ST47" s="97">
        <f>'Mladí jazdci'!ST27</f>
        <v>0</v>
      </c>
      <c r="SU47" s="97">
        <f>'Mladí jazdci'!SU27</f>
        <v>0</v>
      </c>
      <c r="SV47" s="97">
        <f>'Mladí jazdci'!SV27</f>
        <v>0</v>
      </c>
      <c r="SW47" s="97">
        <f>'Mladí jazdci'!SW27</f>
        <v>0</v>
      </c>
      <c r="SX47" s="97">
        <f>'Mladí jazdci'!SX27</f>
        <v>0</v>
      </c>
      <c r="SY47" s="97">
        <f>'Mladí jazdci'!SY27</f>
        <v>0</v>
      </c>
      <c r="SZ47" s="97">
        <f>'Mladí jazdci'!SZ27</f>
        <v>0</v>
      </c>
      <c r="TA47" s="97">
        <f>'Mladí jazdci'!TA27</f>
        <v>0</v>
      </c>
      <c r="TB47" s="97">
        <f>'Mladí jazdci'!TB27</f>
        <v>0</v>
      </c>
    </row>
    <row r="48" spans="1:522" s="10" customFormat="1" ht="18" customHeight="1" x14ac:dyDescent="0.2">
      <c r="A48" s="12">
        <v>36</v>
      </c>
      <c r="B48" s="11" t="s">
        <v>717</v>
      </c>
      <c r="C48" s="1">
        <v>12493</v>
      </c>
      <c r="D48" s="1"/>
      <c r="E48" s="59" t="s">
        <v>716</v>
      </c>
      <c r="F48" s="1">
        <v>2856</v>
      </c>
      <c r="G48" s="9" t="s">
        <v>96</v>
      </c>
      <c r="H48" s="4" t="s">
        <v>196</v>
      </c>
      <c r="I48" s="1">
        <f t="shared" si="4"/>
        <v>0</v>
      </c>
      <c r="J48" s="12">
        <f>Tabuľka311[[#This Row],[Stĺpec9]]</f>
        <v>0</v>
      </c>
      <c r="K48" s="97">
        <f>Seniori!K74</f>
        <v>0</v>
      </c>
      <c r="L48" s="97">
        <f>Seniori!L74</f>
        <v>0</v>
      </c>
      <c r="M48" s="97">
        <f>Seniori!M74</f>
        <v>0</v>
      </c>
      <c r="N48" s="97">
        <f>Seniori!N74</f>
        <v>0</v>
      </c>
      <c r="O48" s="97">
        <f>Seniori!O74</f>
        <v>0</v>
      </c>
      <c r="P48" s="97">
        <f>Seniori!P74</f>
        <v>0</v>
      </c>
      <c r="Q48" s="97">
        <f>Seniori!Q74</f>
        <v>0</v>
      </c>
      <c r="R48" s="97">
        <f>Seniori!R74</f>
        <v>0</v>
      </c>
      <c r="S48" s="97">
        <f>Seniori!S74</f>
        <v>0</v>
      </c>
      <c r="T48" s="97">
        <f>Seniori!T74</f>
        <v>0</v>
      </c>
      <c r="U48" s="97">
        <f>Seniori!U74</f>
        <v>0</v>
      </c>
      <c r="V48" s="97">
        <f>Seniori!V74</f>
        <v>0</v>
      </c>
      <c r="W48" s="97">
        <f>Seniori!W74</f>
        <v>0</v>
      </c>
      <c r="X48" s="97">
        <f>Seniori!X74</f>
        <v>0</v>
      </c>
      <c r="Y48" s="97">
        <f>Seniori!Y74</f>
        <v>0</v>
      </c>
      <c r="Z48" s="97">
        <f>Seniori!Z74</f>
        <v>0</v>
      </c>
      <c r="AA48" s="97">
        <f>Seniori!AA74</f>
        <v>0</v>
      </c>
      <c r="AB48" s="97">
        <f>Seniori!AB74</f>
        <v>0</v>
      </c>
      <c r="AC48" s="97">
        <f>Seniori!AC74</f>
        <v>0</v>
      </c>
      <c r="AD48" s="97">
        <f>Seniori!AD74</f>
        <v>0</v>
      </c>
      <c r="AE48" s="97">
        <f>Seniori!AE74</f>
        <v>0</v>
      </c>
      <c r="AF48" s="97">
        <f>Seniori!AF74</f>
        <v>0</v>
      </c>
      <c r="AG48" s="97">
        <f>Seniori!AG74</f>
        <v>0</v>
      </c>
      <c r="AH48" s="97">
        <f>Seniori!AH74</f>
        <v>0</v>
      </c>
      <c r="AI48" s="97">
        <f>Seniori!AI74</f>
        <v>0</v>
      </c>
      <c r="AJ48" s="97">
        <f>Seniori!AJ74</f>
        <v>0</v>
      </c>
      <c r="AK48" s="97">
        <f>Seniori!AK74</f>
        <v>0</v>
      </c>
      <c r="AL48" s="97">
        <f>Seniori!AL74</f>
        <v>0</v>
      </c>
      <c r="AM48" s="97">
        <f>Seniori!AM74</f>
        <v>0</v>
      </c>
      <c r="AN48" s="97">
        <f>Seniori!AN74</f>
        <v>0</v>
      </c>
      <c r="AO48" s="97">
        <f>Seniori!AO74</f>
        <v>0</v>
      </c>
      <c r="AP48" s="97">
        <f>Seniori!AP74</f>
        <v>0</v>
      </c>
      <c r="AQ48" s="97">
        <f>Seniori!AQ74</f>
        <v>0</v>
      </c>
      <c r="AR48" s="97">
        <f>Seniori!AR74</f>
        <v>0</v>
      </c>
      <c r="AS48" s="97">
        <f>Seniori!AS74</f>
        <v>0</v>
      </c>
      <c r="AT48" s="97">
        <f>Seniori!AT74</f>
        <v>0</v>
      </c>
      <c r="AU48" s="97">
        <f>Seniori!AU74</f>
        <v>0</v>
      </c>
      <c r="AV48" s="97">
        <f>Seniori!AV74</f>
        <v>0</v>
      </c>
      <c r="AW48" s="97">
        <f>Seniori!AW74</f>
        <v>0</v>
      </c>
      <c r="AX48" s="97">
        <f>Seniori!AX74</f>
        <v>0</v>
      </c>
      <c r="AY48" s="97">
        <f>Seniori!AY74</f>
        <v>0</v>
      </c>
      <c r="AZ48" s="97">
        <f>Seniori!AZ74</f>
        <v>0</v>
      </c>
      <c r="BA48" s="97">
        <f>Seniori!BA74</f>
        <v>0</v>
      </c>
      <c r="BB48" s="97">
        <f>Seniori!BB74</f>
        <v>0</v>
      </c>
      <c r="BC48" s="97">
        <f>Seniori!BC74</f>
        <v>0</v>
      </c>
      <c r="BD48" s="97">
        <f>Seniori!BD74</f>
        <v>0</v>
      </c>
      <c r="BE48" s="97">
        <f>Seniori!BE74</f>
        <v>0</v>
      </c>
      <c r="BF48" s="97">
        <f>Seniori!BF74</f>
        <v>0</v>
      </c>
      <c r="BG48" s="97">
        <f>Seniori!BG74</f>
        <v>0</v>
      </c>
      <c r="BH48" s="97">
        <f>Seniori!BH74</f>
        <v>0</v>
      </c>
      <c r="BI48" s="97">
        <f>Seniori!BI74</f>
        <v>0</v>
      </c>
      <c r="BJ48" s="97">
        <f>Seniori!BJ74</f>
        <v>0</v>
      </c>
      <c r="BK48" s="97">
        <f>Seniori!BK74</f>
        <v>0</v>
      </c>
      <c r="BL48" s="97">
        <f>Seniori!BL74</f>
        <v>0</v>
      </c>
      <c r="BM48" s="97">
        <f>Seniori!BM74</f>
        <v>0</v>
      </c>
      <c r="BN48" s="97">
        <f>Seniori!BN74</f>
        <v>0</v>
      </c>
      <c r="BO48" s="97">
        <f>Seniori!BO74</f>
        <v>0</v>
      </c>
      <c r="BP48" s="97">
        <f>Seniori!BP74</f>
        <v>0</v>
      </c>
      <c r="BQ48" s="97">
        <f>Seniori!BQ74</f>
        <v>0</v>
      </c>
      <c r="BR48" s="97">
        <f>Seniori!BR74</f>
        <v>0</v>
      </c>
      <c r="BS48" s="97">
        <f>Seniori!BS74</f>
        <v>0</v>
      </c>
      <c r="BT48" s="97">
        <f>Seniori!BT74</f>
        <v>0</v>
      </c>
      <c r="BU48" s="97">
        <f>Seniori!BU74</f>
        <v>0</v>
      </c>
      <c r="BV48" s="97">
        <f>Seniori!BV74</f>
        <v>0</v>
      </c>
      <c r="BW48" s="97">
        <f>Seniori!BW74</f>
        <v>0</v>
      </c>
      <c r="BX48" s="97">
        <f>Seniori!BX74</f>
        <v>0</v>
      </c>
      <c r="BY48" s="97">
        <f>Seniori!BY74</f>
        <v>0</v>
      </c>
      <c r="BZ48" s="97">
        <f>Seniori!BZ74</f>
        <v>0</v>
      </c>
      <c r="CA48" s="97">
        <f>Seniori!CA74</f>
        <v>0</v>
      </c>
      <c r="CB48" s="97">
        <f>Seniori!CB74</f>
        <v>0</v>
      </c>
      <c r="CC48" s="97">
        <f>Seniori!CC74</f>
        <v>0</v>
      </c>
      <c r="CD48" s="97">
        <f>Seniori!CD74</f>
        <v>0</v>
      </c>
      <c r="CE48" s="97">
        <f>Seniori!CE74</f>
        <v>0</v>
      </c>
      <c r="CF48" s="97">
        <f>Seniori!CF74</f>
        <v>0</v>
      </c>
      <c r="CG48" s="97">
        <f>Seniori!CG74</f>
        <v>0</v>
      </c>
      <c r="CH48" s="97">
        <f>Seniori!CH74</f>
        <v>0</v>
      </c>
      <c r="CI48" s="97">
        <f>Seniori!CI74</f>
        <v>0</v>
      </c>
      <c r="CJ48" s="97">
        <f>Seniori!CJ74</f>
        <v>0</v>
      </c>
      <c r="CK48" s="97">
        <f>Seniori!CK74</f>
        <v>0</v>
      </c>
      <c r="CL48" s="97">
        <f>Seniori!CL74</f>
        <v>0</v>
      </c>
      <c r="CM48" s="97">
        <f>Seniori!CM74</f>
        <v>0</v>
      </c>
      <c r="CN48" s="97">
        <f>Seniori!CN74</f>
        <v>0</v>
      </c>
      <c r="CO48" s="97">
        <f>Seniori!CO74</f>
        <v>0</v>
      </c>
      <c r="CP48" s="97">
        <f>Seniori!CP74</f>
        <v>0</v>
      </c>
      <c r="CQ48" s="97">
        <f>Seniori!CQ74</f>
        <v>0</v>
      </c>
      <c r="CR48" s="97">
        <f>Seniori!CR74</f>
        <v>0</v>
      </c>
      <c r="CS48" s="97">
        <f>Seniori!CS74</f>
        <v>0</v>
      </c>
      <c r="CT48" s="97">
        <f>Seniori!CT74</f>
        <v>0</v>
      </c>
      <c r="CU48" s="97">
        <f>Seniori!CU74</f>
        <v>0</v>
      </c>
      <c r="CV48" s="97">
        <f>Seniori!CV74</f>
        <v>0</v>
      </c>
      <c r="CW48" s="97">
        <f>Seniori!CW74</f>
        <v>0</v>
      </c>
      <c r="CX48" s="97">
        <f>Seniori!CX74</f>
        <v>0</v>
      </c>
      <c r="CY48" s="97">
        <f>Seniori!CY74</f>
        <v>0</v>
      </c>
      <c r="CZ48" s="97">
        <f>Seniori!CZ74</f>
        <v>0</v>
      </c>
      <c r="DA48" s="97">
        <f>Seniori!DA74</f>
        <v>0</v>
      </c>
      <c r="DB48" s="97">
        <f>Seniori!DB74</f>
        <v>0</v>
      </c>
      <c r="DC48" s="97">
        <f>Seniori!DC74</f>
        <v>0</v>
      </c>
      <c r="DD48" s="97">
        <f>Seniori!DD74</f>
        <v>0</v>
      </c>
      <c r="DE48" s="97">
        <f>Seniori!DE74</f>
        <v>0</v>
      </c>
      <c r="DF48" s="97">
        <f>Seniori!DF74</f>
        <v>0</v>
      </c>
      <c r="DG48" s="97">
        <f>Seniori!DG74</f>
        <v>0</v>
      </c>
      <c r="DH48" s="97">
        <f>Seniori!DH74</f>
        <v>0</v>
      </c>
      <c r="DI48" s="97">
        <f>Seniori!DI74</f>
        <v>0</v>
      </c>
      <c r="DJ48" s="97">
        <f>Seniori!DJ74</f>
        <v>0</v>
      </c>
      <c r="DK48" s="97">
        <f>Seniori!DK74</f>
        <v>0</v>
      </c>
      <c r="DL48" s="97">
        <f>Seniori!DL74</f>
        <v>0</v>
      </c>
      <c r="DM48" s="97">
        <f>Seniori!DM74</f>
        <v>0</v>
      </c>
      <c r="DN48" s="97">
        <f>Seniori!DN74</f>
        <v>0</v>
      </c>
      <c r="DO48" s="97">
        <f>Seniori!DO74</f>
        <v>0</v>
      </c>
      <c r="DP48" s="97">
        <f>Seniori!DP74</f>
        <v>0</v>
      </c>
      <c r="DQ48" s="97">
        <f>Seniori!DQ74</f>
        <v>0</v>
      </c>
      <c r="DR48" s="97">
        <f>Seniori!DR74</f>
        <v>0</v>
      </c>
      <c r="DS48" s="97">
        <f>Seniori!DS74</f>
        <v>0</v>
      </c>
      <c r="DT48" s="97">
        <f>Seniori!DT74</f>
        <v>0</v>
      </c>
      <c r="DU48" s="97">
        <f>Seniori!DU74</f>
        <v>0</v>
      </c>
      <c r="DV48" s="97">
        <f>Seniori!DV74</f>
        <v>0</v>
      </c>
      <c r="DW48" s="97">
        <f>Seniori!DW74</f>
        <v>0</v>
      </c>
      <c r="DX48" s="97">
        <f>Seniori!DX74</f>
        <v>0</v>
      </c>
      <c r="DY48" s="97">
        <f>Seniori!DY74</f>
        <v>0</v>
      </c>
      <c r="DZ48" s="97">
        <f>Seniori!DZ74</f>
        <v>0</v>
      </c>
      <c r="EA48" s="97">
        <f>Seniori!EA74</f>
        <v>0</v>
      </c>
      <c r="EB48" s="97">
        <f>Seniori!EB74</f>
        <v>0</v>
      </c>
      <c r="EC48" s="97">
        <f>Seniori!EC74</f>
        <v>0</v>
      </c>
      <c r="ED48" s="97">
        <f>Seniori!ED74</f>
        <v>0</v>
      </c>
      <c r="EE48" s="97">
        <f>Seniori!EE74</f>
        <v>0</v>
      </c>
      <c r="EF48" s="97">
        <f>Seniori!EF74</f>
        <v>0</v>
      </c>
      <c r="EG48" s="97">
        <f>Seniori!EG74</f>
        <v>0</v>
      </c>
      <c r="EH48" s="97">
        <f>Seniori!EH74</f>
        <v>0</v>
      </c>
      <c r="EI48" s="97">
        <f>Seniori!EI74</f>
        <v>0</v>
      </c>
      <c r="EJ48" s="97">
        <f>Seniori!EJ74</f>
        <v>0</v>
      </c>
      <c r="EK48" s="97">
        <f>Seniori!EK74</f>
        <v>0</v>
      </c>
      <c r="EL48" s="97">
        <f>Seniori!EL74</f>
        <v>0</v>
      </c>
      <c r="EM48" s="97">
        <f>Seniori!EM74</f>
        <v>0</v>
      </c>
      <c r="EN48" s="97">
        <f>Seniori!EN74</f>
        <v>0</v>
      </c>
      <c r="EO48" s="97">
        <f>Seniori!EO74</f>
        <v>0</v>
      </c>
      <c r="EP48" s="97">
        <f>Seniori!EP74</f>
        <v>0</v>
      </c>
      <c r="EQ48" s="97">
        <f>Seniori!EQ74</f>
        <v>0</v>
      </c>
      <c r="ER48" s="97">
        <f>Seniori!ER74</f>
        <v>0</v>
      </c>
      <c r="ES48" s="97">
        <f>Seniori!ES74</f>
        <v>0</v>
      </c>
      <c r="ET48" s="97">
        <f>Seniori!ET74</f>
        <v>0</v>
      </c>
      <c r="EU48" s="97">
        <f>Seniori!EU74</f>
        <v>0</v>
      </c>
      <c r="EV48" s="97">
        <f>Seniori!EV74</f>
        <v>0</v>
      </c>
      <c r="EW48" s="97">
        <f>Seniori!EW74</f>
        <v>0</v>
      </c>
      <c r="EX48" s="97">
        <f>Seniori!EX74</f>
        <v>0</v>
      </c>
      <c r="EY48" s="97">
        <f>Seniori!EY74</f>
        <v>0</v>
      </c>
      <c r="EZ48" s="97">
        <f>Seniori!EZ74</f>
        <v>0</v>
      </c>
      <c r="FA48" s="97">
        <f>Seniori!FA74</f>
        <v>0</v>
      </c>
      <c r="FB48" s="97">
        <f>Seniori!FB74</f>
        <v>0</v>
      </c>
      <c r="FC48" s="97">
        <f>Seniori!FC74</f>
        <v>0</v>
      </c>
      <c r="FD48" s="97">
        <f>Seniori!FD74</f>
        <v>0</v>
      </c>
      <c r="FE48" s="97">
        <f>Seniori!FE74</f>
        <v>0</v>
      </c>
      <c r="FF48" s="97">
        <f>Seniori!FF74</f>
        <v>0</v>
      </c>
      <c r="FG48" s="97">
        <f>Seniori!FG74</f>
        <v>0</v>
      </c>
      <c r="FH48" s="97">
        <f>Seniori!FH74</f>
        <v>0</v>
      </c>
      <c r="FI48" s="97">
        <f>Seniori!FI74</f>
        <v>0</v>
      </c>
      <c r="FJ48" s="97">
        <f>Seniori!FJ74</f>
        <v>0</v>
      </c>
      <c r="FK48" s="97">
        <f>Seniori!FK74</f>
        <v>0</v>
      </c>
      <c r="FL48" s="97">
        <f>Seniori!FL74</f>
        <v>0</v>
      </c>
      <c r="FM48" s="97">
        <f>Seniori!FM74</f>
        <v>0</v>
      </c>
      <c r="FN48" s="97">
        <f>Seniori!FN74</f>
        <v>0</v>
      </c>
      <c r="FO48" s="97">
        <f>Seniori!FO74</f>
        <v>0</v>
      </c>
      <c r="FP48" s="97">
        <f>Seniori!FP74</f>
        <v>0</v>
      </c>
      <c r="FQ48" s="97">
        <f>Seniori!FQ74</f>
        <v>0</v>
      </c>
      <c r="FR48" s="97">
        <f>Seniori!FR74</f>
        <v>0</v>
      </c>
      <c r="FS48" s="97">
        <f>Seniori!FS74</f>
        <v>0</v>
      </c>
      <c r="FT48" s="97">
        <f>Seniori!FT74</f>
        <v>0</v>
      </c>
      <c r="FU48" s="97">
        <f>Seniori!FU74</f>
        <v>0</v>
      </c>
      <c r="FV48" s="97">
        <f>Seniori!FV74</f>
        <v>0</v>
      </c>
      <c r="FW48" s="97">
        <f>Seniori!FW74</f>
        <v>0</v>
      </c>
      <c r="FX48" s="97">
        <f>Seniori!FX74</f>
        <v>0</v>
      </c>
      <c r="FY48" s="97">
        <f>Seniori!FY74</f>
        <v>0</v>
      </c>
      <c r="FZ48" s="97">
        <f>Seniori!FZ74</f>
        <v>0</v>
      </c>
      <c r="GA48" s="97">
        <f>Seniori!GA74</f>
        <v>0</v>
      </c>
      <c r="GB48" s="97">
        <f>Seniori!GB74</f>
        <v>0</v>
      </c>
      <c r="GC48" s="97">
        <f>Seniori!GC74</f>
        <v>0</v>
      </c>
      <c r="GD48" s="97">
        <f>Seniori!GD74</f>
        <v>0</v>
      </c>
      <c r="GE48" s="97">
        <f>Seniori!GE74</f>
        <v>0</v>
      </c>
      <c r="GF48" s="97">
        <f>Seniori!GF74</f>
        <v>0</v>
      </c>
      <c r="GG48" s="97">
        <f>Seniori!GG74</f>
        <v>0</v>
      </c>
      <c r="GH48" s="97">
        <f>Seniori!GH74</f>
        <v>0</v>
      </c>
      <c r="GI48" s="97">
        <f>Seniori!GI74</f>
        <v>0</v>
      </c>
      <c r="GJ48" s="97">
        <f>Seniori!GJ74</f>
        <v>0</v>
      </c>
      <c r="GK48" s="97">
        <f>Seniori!GK74</f>
        <v>0</v>
      </c>
      <c r="GL48" s="97">
        <f>Seniori!GL74</f>
        <v>0</v>
      </c>
      <c r="GM48" s="97">
        <f>Seniori!GM74</f>
        <v>0</v>
      </c>
      <c r="GN48" s="97">
        <f>Seniori!GN74</f>
        <v>0</v>
      </c>
      <c r="GO48" s="97">
        <f>Seniori!GO74</f>
        <v>0</v>
      </c>
      <c r="GP48" s="97">
        <f>Seniori!GP74</f>
        <v>0</v>
      </c>
      <c r="GQ48" s="97">
        <f>Seniori!GQ74</f>
        <v>0</v>
      </c>
      <c r="GR48" s="97">
        <f>Seniori!GR74</f>
        <v>0</v>
      </c>
      <c r="GS48" s="97">
        <f>Seniori!GS74</f>
        <v>0</v>
      </c>
      <c r="GT48" s="97">
        <f>Seniori!GT74</f>
        <v>0</v>
      </c>
      <c r="GU48" s="97">
        <f>Seniori!GU74</f>
        <v>0</v>
      </c>
      <c r="GV48" s="97">
        <f>Seniori!GV74</f>
        <v>0</v>
      </c>
      <c r="GW48" s="97">
        <f>Seniori!GW74</f>
        <v>0</v>
      </c>
      <c r="GX48" s="97">
        <f>Seniori!GX74</f>
        <v>0</v>
      </c>
      <c r="GY48" s="97">
        <f>Seniori!GY74</f>
        <v>0</v>
      </c>
      <c r="GZ48" s="97">
        <f>Seniori!GZ74</f>
        <v>0</v>
      </c>
      <c r="HA48" s="97">
        <f>Seniori!HA74</f>
        <v>0</v>
      </c>
      <c r="HB48" s="97">
        <f>Seniori!HB74</f>
        <v>0</v>
      </c>
      <c r="HC48" s="97">
        <f>Seniori!HC74</f>
        <v>0</v>
      </c>
      <c r="HD48" s="97">
        <f>Seniori!HD74</f>
        <v>0</v>
      </c>
      <c r="HE48" s="97">
        <f>Seniori!HE74</f>
        <v>0</v>
      </c>
      <c r="HF48" s="97">
        <f>Seniori!HF74</f>
        <v>0</v>
      </c>
      <c r="HG48" s="97">
        <f>Seniori!HG74</f>
        <v>0</v>
      </c>
      <c r="HH48" s="97">
        <f>Seniori!HH74</f>
        <v>0</v>
      </c>
      <c r="HI48" s="97">
        <f>Seniori!HI74</f>
        <v>0</v>
      </c>
      <c r="HJ48" s="97" t="str">
        <f>Seniori!HJ74</f>
        <v>o</v>
      </c>
      <c r="HK48" s="97">
        <f>Seniori!HK74</f>
        <v>0</v>
      </c>
      <c r="HL48" s="97">
        <f>Seniori!HL74</f>
        <v>0</v>
      </c>
      <c r="HM48" s="97" t="str">
        <f>Seniori!HM74</f>
        <v>o</v>
      </c>
      <c r="HN48" s="97">
        <f>Seniori!HN74</f>
        <v>0</v>
      </c>
      <c r="HO48" s="97">
        <f>Seniori!HO74</f>
        <v>0</v>
      </c>
      <c r="HP48" s="97">
        <f>Seniori!HP74</f>
        <v>0</v>
      </c>
      <c r="HQ48" s="97">
        <f>Seniori!HQ74</f>
        <v>0</v>
      </c>
      <c r="HR48" s="97">
        <f>Seniori!HR74</f>
        <v>0</v>
      </c>
      <c r="HS48" s="97">
        <f>Seniori!HS74</f>
        <v>0</v>
      </c>
      <c r="HT48" s="97">
        <f>Seniori!HT74</f>
        <v>0</v>
      </c>
      <c r="HU48" s="97">
        <f>Seniori!HU74</f>
        <v>0</v>
      </c>
      <c r="HV48" s="97">
        <f>Seniori!HV74</f>
        <v>0</v>
      </c>
      <c r="HW48" s="97">
        <f>Seniori!HW74</f>
        <v>0</v>
      </c>
      <c r="HX48" s="97">
        <f>Seniori!HX74</f>
        <v>0</v>
      </c>
      <c r="HY48" s="97">
        <f>Seniori!HY74</f>
        <v>0</v>
      </c>
      <c r="HZ48" s="97">
        <f>Seniori!HZ74</f>
        <v>0</v>
      </c>
      <c r="IA48" s="97">
        <f>Seniori!IA74</f>
        <v>0</v>
      </c>
      <c r="IB48" s="97">
        <f>Seniori!IB74</f>
        <v>0</v>
      </c>
      <c r="IC48" s="97">
        <f>Seniori!IC74</f>
        <v>0</v>
      </c>
      <c r="ID48" s="97">
        <f>Seniori!ID74</f>
        <v>0</v>
      </c>
      <c r="IE48" s="97">
        <f>Seniori!IE74</f>
        <v>0</v>
      </c>
      <c r="IF48" s="97">
        <f>Seniori!IF74</f>
        <v>0</v>
      </c>
      <c r="IG48" s="97">
        <f>Seniori!IG74</f>
        <v>0</v>
      </c>
      <c r="IH48" s="97">
        <f>Seniori!IH74</f>
        <v>0</v>
      </c>
      <c r="II48" s="97">
        <f>Seniori!II74</f>
        <v>0</v>
      </c>
      <c r="IJ48" s="97">
        <f>Seniori!IJ74</f>
        <v>0</v>
      </c>
      <c r="IK48" s="97">
        <f>Seniori!IK74</f>
        <v>0</v>
      </c>
      <c r="IL48" s="97">
        <f>Seniori!IL74</f>
        <v>0</v>
      </c>
      <c r="IM48" s="97">
        <f>Seniori!IM74</f>
        <v>0</v>
      </c>
      <c r="IN48" s="97">
        <f>Seniori!IN74</f>
        <v>0</v>
      </c>
      <c r="IO48" s="97">
        <f>Seniori!IO74</f>
        <v>0</v>
      </c>
      <c r="IP48" s="97">
        <f>Seniori!IP74</f>
        <v>0</v>
      </c>
      <c r="IQ48" s="97">
        <f>Seniori!IQ74</f>
        <v>0</v>
      </c>
      <c r="IR48" s="97">
        <f>Seniori!IR74</f>
        <v>0</v>
      </c>
      <c r="IS48" s="97">
        <f>Seniori!IS74</f>
        <v>0</v>
      </c>
      <c r="IT48" s="97">
        <f>Seniori!IT74</f>
        <v>0</v>
      </c>
      <c r="IU48" s="97">
        <f>Seniori!IU74</f>
        <v>0</v>
      </c>
      <c r="IV48" s="97">
        <f>Seniori!IV74</f>
        <v>0</v>
      </c>
      <c r="IW48" s="97">
        <f>Seniori!IW74</f>
        <v>0</v>
      </c>
      <c r="IX48" s="97">
        <f>Seniori!IX74</f>
        <v>0</v>
      </c>
      <c r="IY48" s="97">
        <f>Seniori!IY74</f>
        <v>0</v>
      </c>
      <c r="IZ48" s="97">
        <f>Seniori!IZ74</f>
        <v>0</v>
      </c>
      <c r="JA48" s="97">
        <f>Seniori!JA74</f>
        <v>0</v>
      </c>
      <c r="JB48" s="97">
        <f>Seniori!JB74</f>
        <v>0</v>
      </c>
      <c r="JC48" s="97">
        <f>Seniori!JC74</f>
        <v>0</v>
      </c>
      <c r="JD48" s="97">
        <f>Seniori!JD74</f>
        <v>0</v>
      </c>
      <c r="JE48" s="97">
        <f>Seniori!JE74</f>
        <v>0</v>
      </c>
      <c r="JF48" s="97">
        <f>Seniori!JF74</f>
        <v>0</v>
      </c>
      <c r="JG48" s="97">
        <f>Seniori!JG74</f>
        <v>0</v>
      </c>
      <c r="JH48" s="97">
        <f>Seniori!JH74</f>
        <v>0</v>
      </c>
      <c r="JI48" s="97">
        <f>Seniori!JI74</f>
        <v>0</v>
      </c>
      <c r="JJ48" s="97">
        <f>Seniori!JJ74</f>
        <v>0</v>
      </c>
      <c r="JK48" s="97">
        <f>Seniori!JK74</f>
        <v>0</v>
      </c>
      <c r="JL48" s="97">
        <f>Seniori!JL74</f>
        <v>0</v>
      </c>
      <c r="JM48" s="97">
        <f>Seniori!JM74</f>
        <v>0</v>
      </c>
      <c r="JN48" s="97">
        <f>Seniori!JN74</f>
        <v>0</v>
      </c>
      <c r="JO48" s="97">
        <f>Seniori!JO74</f>
        <v>0</v>
      </c>
      <c r="JP48" s="97">
        <f>Seniori!JP74</f>
        <v>0</v>
      </c>
      <c r="JQ48" s="97">
        <f>Seniori!JQ74</f>
        <v>0</v>
      </c>
      <c r="JR48" s="97">
        <f>Seniori!JR74</f>
        <v>0</v>
      </c>
      <c r="JS48" s="97">
        <f>Seniori!JS74</f>
        <v>0</v>
      </c>
      <c r="JT48" s="97">
        <f>Seniori!JT74</f>
        <v>0</v>
      </c>
      <c r="JU48" s="97">
        <f>Seniori!JU74</f>
        <v>0</v>
      </c>
      <c r="JV48" s="97">
        <f>Seniori!JV74</f>
        <v>0</v>
      </c>
      <c r="JW48" s="97">
        <f>Seniori!JW74</f>
        <v>0</v>
      </c>
      <c r="JX48" s="97">
        <f>Seniori!JX74</f>
        <v>0</v>
      </c>
      <c r="JY48" s="97">
        <f>Seniori!JY74</f>
        <v>0</v>
      </c>
      <c r="JZ48" s="97">
        <f>Seniori!JZ74</f>
        <v>0</v>
      </c>
      <c r="KA48" s="97">
        <f>Seniori!KA74</f>
        <v>0</v>
      </c>
      <c r="KB48" s="97">
        <f>Seniori!KB74</f>
        <v>0</v>
      </c>
      <c r="KC48" s="97">
        <f>Seniori!KC74</f>
        <v>0</v>
      </c>
      <c r="KD48" s="97">
        <f>Seniori!KD74</f>
        <v>0</v>
      </c>
      <c r="KE48" s="97">
        <f>Seniori!KE74</f>
        <v>0</v>
      </c>
      <c r="KF48" s="97">
        <f>Seniori!KF74</f>
        <v>0</v>
      </c>
      <c r="KG48" s="97">
        <f>Seniori!KG74</f>
        <v>0</v>
      </c>
      <c r="KH48" s="97">
        <f>Seniori!KH74</f>
        <v>0</v>
      </c>
      <c r="KI48" s="97">
        <f>Seniori!KI74</f>
        <v>0</v>
      </c>
      <c r="KJ48" s="97">
        <f>Seniori!KJ74</f>
        <v>0</v>
      </c>
      <c r="KK48" s="97">
        <f>Seniori!KK74</f>
        <v>0</v>
      </c>
      <c r="KL48" s="97">
        <f>Seniori!KL74</f>
        <v>0</v>
      </c>
      <c r="KM48" s="97">
        <f>Seniori!KM74</f>
        <v>0</v>
      </c>
      <c r="KN48" s="97">
        <f>Seniori!KN74</f>
        <v>0</v>
      </c>
      <c r="KO48" s="97">
        <f>Seniori!KO74</f>
        <v>0</v>
      </c>
      <c r="KP48" s="97">
        <f>Seniori!KP74</f>
        <v>0</v>
      </c>
      <c r="KQ48" s="97">
        <f>Seniori!KQ74</f>
        <v>0</v>
      </c>
      <c r="KR48" s="97">
        <f>Seniori!KR74</f>
        <v>0</v>
      </c>
      <c r="KS48" s="97">
        <f>Seniori!KS74</f>
        <v>0</v>
      </c>
      <c r="KT48" s="97">
        <f>Seniori!KT74</f>
        <v>0</v>
      </c>
      <c r="KU48" s="97">
        <f>Seniori!KU74</f>
        <v>0</v>
      </c>
      <c r="KV48" s="97">
        <f>Seniori!KV74</f>
        <v>0</v>
      </c>
      <c r="KW48" s="97">
        <f>Seniori!KW74</f>
        <v>0</v>
      </c>
      <c r="KX48" s="97">
        <f>Seniori!KX74</f>
        <v>0</v>
      </c>
      <c r="KY48" s="97">
        <f>Seniori!KY74</f>
        <v>0</v>
      </c>
      <c r="KZ48" s="97">
        <f>Seniori!KZ74</f>
        <v>0</v>
      </c>
      <c r="LA48" s="97">
        <f>Seniori!LA74</f>
        <v>0</v>
      </c>
      <c r="LB48" s="97">
        <f>Seniori!LB74</f>
        <v>0</v>
      </c>
      <c r="LC48" s="97">
        <f>Seniori!LC74</f>
        <v>0</v>
      </c>
      <c r="LD48" s="97">
        <f>Seniori!LD74</f>
        <v>0</v>
      </c>
      <c r="LE48" s="97">
        <f>Seniori!LE74</f>
        <v>0</v>
      </c>
      <c r="LF48" s="97">
        <f>Seniori!LF74</f>
        <v>0</v>
      </c>
      <c r="LG48" s="97">
        <f>Seniori!LG74</f>
        <v>0</v>
      </c>
      <c r="LH48" s="97">
        <f>Seniori!LH74</f>
        <v>0</v>
      </c>
      <c r="LI48" s="97">
        <f>Seniori!LI74</f>
        <v>0</v>
      </c>
      <c r="LJ48" s="97">
        <f>Seniori!LJ74</f>
        <v>0</v>
      </c>
      <c r="LK48" s="97">
        <f>Seniori!LK74</f>
        <v>0</v>
      </c>
      <c r="LL48" s="97">
        <f>Seniori!LL74</f>
        <v>0</v>
      </c>
      <c r="LM48" s="97">
        <f>Seniori!LM74</f>
        <v>0</v>
      </c>
      <c r="LN48" s="97">
        <f>Seniori!LN74</f>
        <v>0</v>
      </c>
      <c r="LO48" s="97">
        <f>Seniori!LO74</f>
        <v>0</v>
      </c>
      <c r="LP48" s="97">
        <f>Seniori!LP74</f>
        <v>0</v>
      </c>
      <c r="LQ48" s="97">
        <f>Seniori!LQ74</f>
        <v>0</v>
      </c>
      <c r="LR48" s="97">
        <f>Seniori!LR74</f>
        <v>0</v>
      </c>
      <c r="LS48" s="97">
        <f>Seniori!LS74</f>
        <v>0</v>
      </c>
      <c r="LT48" s="97">
        <f>Seniori!LT74</f>
        <v>0</v>
      </c>
      <c r="LU48" s="97">
        <f>Seniori!LU74</f>
        <v>0</v>
      </c>
      <c r="LV48" s="97">
        <f>Seniori!LV74</f>
        <v>0</v>
      </c>
      <c r="LW48" s="97">
        <f>Seniori!LW74</f>
        <v>0</v>
      </c>
      <c r="LX48" s="97">
        <f>Seniori!LX74</f>
        <v>0</v>
      </c>
      <c r="LY48" s="97">
        <f>Seniori!LY74</f>
        <v>0</v>
      </c>
      <c r="LZ48" s="97">
        <f>Seniori!LZ74</f>
        <v>0</v>
      </c>
      <c r="MA48" s="97">
        <f>Seniori!MA74</f>
        <v>0</v>
      </c>
      <c r="MB48" s="97">
        <f>Seniori!MB74</f>
        <v>0</v>
      </c>
      <c r="MC48" s="97">
        <f>Seniori!MC74</f>
        <v>0</v>
      </c>
      <c r="MD48" s="97">
        <f>Seniori!MD74</f>
        <v>0</v>
      </c>
      <c r="ME48" s="97">
        <f>Seniori!ME74</f>
        <v>0</v>
      </c>
      <c r="MF48" s="97">
        <f>Seniori!MF74</f>
        <v>0</v>
      </c>
      <c r="MG48" s="97">
        <f>Seniori!MG74</f>
        <v>0</v>
      </c>
      <c r="MH48" s="97">
        <f>Seniori!MH74</f>
        <v>0</v>
      </c>
      <c r="MI48" s="97">
        <f>Seniori!MI74</f>
        <v>0</v>
      </c>
      <c r="MJ48" s="97">
        <f>Seniori!MJ74</f>
        <v>0</v>
      </c>
      <c r="MK48" s="97">
        <f>Seniori!MK74</f>
        <v>0</v>
      </c>
      <c r="ML48" s="97">
        <f>Seniori!ML74</f>
        <v>0</v>
      </c>
      <c r="MM48" s="97">
        <f>Seniori!MM74</f>
        <v>0</v>
      </c>
      <c r="MN48" s="97">
        <f>Seniori!MN74</f>
        <v>0</v>
      </c>
      <c r="MO48" s="97">
        <f>Seniori!MO74</f>
        <v>0</v>
      </c>
      <c r="MP48" s="97">
        <f>Seniori!MP74</f>
        <v>0</v>
      </c>
      <c r="MQ48" s="97">
        <f>Seniori!MQ74</f>
        <v>0</v>
      </c>
      <c r="MR48" s="97">
        <f>Seniori!MR74</f>
        <v>0</v>
      </c>
      <c r="MS48" s="97">
        <f>Seniori!MS74</f>
        <v>0</v>
      </c>
      <c r="MT48" s="97">
        <f>Seniori!MT74</f>
        <v>0</v>
      </c>
      <c r="MU48" s="97">
        <f>Seniori!MU74</f>
        <v>0</v>
      </c>
      <c r="MV48" s="97">
        <f>Seniori!MV74</f>
        <v>0</v>
      </c>
      <c r="MW48" s="97">
        <f>Seniori!MW74</f>
        <v>0</v>
      </c>
      <c r="MX48" s="97">
        <f>Seniori!MX74</f>
        <v>0</v>
      </c>
      <c r="MY48" s="97">
        <f>Seniori!MY74</f>
        <v>0</v>
      </c>
      <c r="MZ48" s="97">
        <f>Seniori!MZ74</f>
        <v>0</v>
      </c>
      <c r="NA48" s="97">
        <f>Seniori!NA74</f>
        <v>0</v>
      </c>
      <c r="NB48" s="97">
        <f>Seniori!NB74</f>
        <v>0</v>
      </c>
      <c r="NC48" s="97">
        <f>Seniori!NC74</f>
        <v>0</v>
      </c>
      <c r="ND48" s="97">
        <f>Seniori!ND74</f>
        <v>0</v>
      </c>
      <c r="NE48" s="97">
        <f>Seniori!NE74</f>
        <v>0</v>
      </c>
      <c r="NF48" s="97">
        <f>Seniori!NF74</f>
        <v>0</v>
      </c>
      <c r="NG48" s="97">
        <f>Seniori!NG74</f>
        <v>0</v>
      </c>
      <c r="NH48" s="97">
        <f>Seniori!NH74</f>
        <v>0</v>
      </c>
      <c r="NI48" s="97">
        <f>Seniori!NI74</f>
        <v>0</v>
      </c>
      <c r="NJ48" s="97">
        <f>Seniori!NJ74</f>
        <v>0</v>
      </c>
      <c r="NK48" s="97">
        <f>Seniori!NK74</f>
        <v>0</v>
      </c>
      <c r="NL48" s="97">
        <f>Seniori!NL74</f>
        <v>0</v>
      </c>
      <c r="NM48" s="97">
        <f>Seniori!NM74</f>
        <v>0</v>
      </c>
      <c r="NN48" s="97">
        <f>Seniori!NN74</f>
        <v>0</v>
      </c>
      <c r="NO48" s="97">
        <f>Seniori!NO74</f>
        <v>0</v>
      </c>
      <c r="NP48" s="97">
        <f>Seniori!NP74</f>
        <v>0</v>
      </c>
      <c r="NQ48" s="97">
        <f>Seniori!NQ74</f>
        <v>0</v>
      </c>
      <c r="NR48" s="97">
        <f>Seniori!NR74</f>
        <v>0</v>
      </c>
      <c r="NS48" s="97">
        <f>Seniori!NS74</f>
        <v>0</v>
      </c>
      <c r="NT48" s="97">
        <f>Seniori!NT74</f>
        <v>0</v>
      </c>
      <c r="NU48" s="97">
        <f>Seniori!NU74</f>
        <v>0</v>
      </c>
      <c r="NV48" s="97">
        <f>Seniori!NV74</f>
        <v>0</v>
      </c>
      <c r="NW48" s="97">
        <f>Seniori!NW74</f>
        <v>0</v>
      </c>
      <c r="NX48" s="97">
        <f>Seniori!NX74</f>
        <v>0</v>
      </c>
      <c r="NY48" s="97">
        <f>Seniori!NY74</f>
        <v>0</v>
      </c>
      <c r="NZ48" s="97">
        <f>Seniori!NZ74</f>
        <v>0</v>
      </c>
      <c r="OA48" s="97">
        <f>Seniori!OA74</f>
        <v>0</v>
      </c>
      <c r="OB48" s="97">
        <f>Seniori!OB74</f>
        <v>0</v>
      </c>
      <c r="OC48" s="97">
        <f>Seniori!OC74</f>
        <v>0</v>
      </c>
      <c r="OD48" s="97">
        <f>Seniori!OD74</f>
        <v>0</v>
      </c>
      <c r="OE48" s="97">
        <f>Seniori!OE74</f>
        <v>0</v>
      </c>
      <c r="OF48" s="97">
        <f>Seniori!OF74</f>
        <v>0</v>
      </c>
      <c r="OG48" s="97">
        <f>Seniori!OG74</f>
        <v>0</v>
      </c>
      <c r="OH48" s="97">
        <f>Seniori!OH74</f>
        <v>0</v>
      </c>
      <c r="OI48" s="97">
        <f>Seniori!OI74</f>
        <v>0</v>
      </c>
      <c r="OJ48" s="97">
        <f>Seniori!OJ74</f>
        <v>0</v>
      </c>
      <c r="OK48" s="97">
        <f>Seniori!OK74</f>
        <v>0</v>
      </c>
      <c r="OL48" s="97">
        <f>Seniori!OL74</f>
        <v>0</v>
      </c>
      <c r="OM48" s="97">
        <f>Seniori!OM74</f>
        <v>0</v>
      </c>
      <c r="ON48" s="97">
        <f>Seniori!ON74</f>
        <v>0</v>
      </c>
      <c r="OO48" s="97">
        <f>Seniori!OO74</f>
        <v>0</v>
      </c>
      <c r="OP48" s="97">
        <f>Seniori!OP74</f>
        <v>0</v>
      </c>
      <c r="OQ48" s="97">
        <f>Seniori!OQ74</f>
        <v>0</v>
      </c>
      <c r="OR48" s="97">
        <f>Seniori!OR74</f>
        <v>0</v>
      </c>
      <c r="OS48" s="97">
        <f>Seniori!OS74</f>
        <v>0</v>
      </c>
      <c r="OT48" s="97">
        <f>Seniori!OT74</f>
        <v>0</v>
      </c>
      <c r="OU48" s="97">
        <f>Seniori!OU74</f>
        <v>0</v>
      </c>
      <c r="OV48" s="97">
        <f>Seniori!OV74</f>
        <v>0</v>
      </c>
      <c r="OW48" s="97">
        <f>Seniori!OW74</f>
        <v>0</v>
      </c>
      <c r="OX48" s="97">
        <f>Seniori!OX74</f>
        <v>0</v>
      </c>
      <c r="OY48" s="97">
        <f>Seniori!OY74</f>
        <v>0</v>
      </c>
      <c r="OZ48" s="97">
        <f>Seniori!OZ74</f>
        <v>0</v>
      </c>
      <c r="PA48" s="97">
        <f>Seniori!PA74</f>
        <v>0</v>
      </c>
      <c r="PB48" s="97">
        <f>Seniori!PB74</f>
        <v>0</v>
      </c>
      <c r="PC48" s="97">
        <f>Seniori!PC74</f>
        <v>0</v>
      </c>
      <c r="PD48" s="97">
        <f>Seniori!PD74</f>
        <v>0</v>
      </c>
      <c r="PE48" s="97">
        <f>Seniori!PE74</f>
        <v>0</v>
      </c>
      <c r="PF48" s="97">
        <f>Seniori!PF74</f>
        <v>0</v>
      </c>
      <c r="PG48" s="97">
        <f>Seniori!PG74</f>
        <v>0</v>
      </c>
      <c r="PH48" s="97">
        <f>Seniori!PH74</f>
        <v>0</v>
      </c>
      <c r="PI48" s="97">
        <f>Seniori!PI74</f>
        <v>0</v>
      </c>
      <c r="PJ48" s="97">
        <f>Seniori!PJ74</f>
        <v>0</v>
      </c>
      <c r="PK48" s="97">
        <f>Seniori!PK74</f>
        <v>0</v>
      </c>
      <c r="PL48" s="97">
        <f>Seniori!PL74</f>
        <v>0</v>
      </c>
      <c r="PM48" s="97">
        <f>Seniori!PM74</f>
        <v>0</v>
      </c>
      <c r="PN48" s="97">
        <f>Seniori!PN74</f>
        <v>0</v>
      </c>
      <c r="PO48" s="97">
        <f>Seniori!PO74</f>
        <v>0</v>
      </c>
      <c r="PP48" s="97">
        <f>Seniori!PP74</f>
        <v>0</v>
      </c>
      <c r="PQ48" s="97">
        <f>Seniori!PQ74</f>
        <v>0</v>
      </c>
      <c r="PR48" s="97">
        <f>Seniori!PR74</f>
        <v>0</v>
      </c>
      <c r="PS48" s="97">
        <f>Seniori!PS74</f>
        <v>0</v>
      </c>
      <c r="PT48" s="97">
        <f>Seniori!PT74</f>
        <v>0</v>
      </c>
      <c r="PU48" s="97">
        <f>Seniori!PU74</f>
        <v>0</v>
      </c>
      <c r="PV48" s="97">
        <f>Seniori!PV74</f>
        <v>0</v>
      </c>
      <c r="PW48" s="97">
        <f>Seniori!PW74</f>
        <v>0</v>
      </c>
      <c r="PX48" s="97">
        <f>Seniori!PX74</f>
        <v>0</v>
      </c>
      <c r="PY48" s="97">
        <f>Seniori!PY74</f>
        <v>0</v>
      </c>
      <c r="PZ48" s="97">
        <f>Seniori!PZ74</f>
        <v>0</v>
      </c>
      <c r="QA48" s="97">
        <f>Seniori!QA74</f>
        <v>0</v>
      </c>
      <c r="QB48" s="97">
        <f>Seniori!QB74</f>
        <v>0</v>
      </c>
      <c r="QC48" s="97">
        <f>Seniori!QC74</f>
        <v>0</v>
      </c>
      <c r="QD48" s="97">
        <f>Seniori!QD74</f>
        <v>0</v>
      </c>
      <c r="QE48" s="97">
        <f>Seniori!QE74</f>
        <v>0</v>
      </c>
      <c r="QF48" s="97">
        <f>Seniori!QF74</f>
        <v>0</v>
      </c>
      <c r="QG48" s="97">
        <f>Seniori!QG74</f>
        <v>0</v>
      </c>
      <c r="QH48" s="97">
        <f>Seniori!QH74</f>
        <v>0</v>
      </c>
      <c r="QI48" s="97">
        <f>Seniori!QI74</f>
        <v>0</v>
      </c>
      <c r="QJ48" s="97">
        <f>Seniori!QJ74</f>
        <v>0</v>
      </c>
      <c r="QK48" s="97">
        <f>Seniori!QK74</f>
        <v>0</v>
      </c>
      <c r="QL48" s="97">
        <f>Seniori!QL74</f>
        <v>0</v>
      </c>
      <c r="QM48" s="97">
        <f>Seniori!QM74</f>
        <v>0</v>
      </c>
      <c r="QN48" s="97">
        <f>Seniori!QN74</f>
        <v>0</v>
      </c>
      <c r="QO48" s="97">
        <f>Seniori!QO74</f>
        <v>0</v>
      </c>
      <c r="QP48" s="97">
        <f>Seniori!QP74</f>
        <v>0</v>
      </c>
      <c r="QQ48" s="97">
        <f>Seniori!QQ74</f>
        <v>0</v>
      </c>
      <c r="QR48" s="97">
        <f>Seniori!QR74</f>
        <v>0</v>
      </c>
      <c r="QS48" s="97">
        <f>Seniori!QS74</f>
        <v>0</v>
      </c>
      <c r="QT48" s="97">
        <f>Seniori!QT74</f>
        <v>0</v>
      </c>
      <c r="QU48" s="97">
        <f>Seniori!QU74</f>
        <v>0</v>
      </c>
      <c r="QV48" s="97">
        <f>Seniori!QV74</f>
        <v>0</v>
      </c>
      <c r="QW48" s="97">
        <f>Seniori!QW74</f>
        <v>0</v>
      </c>
      <c r="QX48" s="97">
        <f>Seniori!QX74</f>
        <v>0</v>
      </c>
      <c r="QY48" s="97">
        <f>Seniori!QY74</f>
        <v>0</v>
      </c>
      <c r="QZ48" s="97">
        <f>Seniori!QZ74</f>
        <v>0</v>
      </c>
      <c r="RA48" s="97">
        <f>Seniori!RA74</f>
        <v>0</v>
      </c>
      <c r="RB48" s="97">
        <f>Seniori!RB74</f>
        <v>0</v>
      </c>
      <c r="RC48" s="97">
        <f>Seniori!RC74</f>
        <v>0</v>
      </c>
      <c r="RD48" s="97">
        <f>Seniori!RD74</f>
        <v>0</v>
      </c>
      <c r="RE48" s="97">
        <f>Seniori!RE74</f>
        <v>0</v>
      </c>
      <c r="RF48" s="97">
        <f>Seniori!RF74</f>
        <v>0</v>
      </c>
      <c r="RG48" s="97">
        <f>Seniori!RG74</f>
        <v>0</v>
      </c>
      <c r="RH48" s="97">
        <f>Seniori!RH74</f>
        <v>0</v>
      </c>
      <c r="RI48" s="97">
        <f>Seniori!RI74</f>
        <v>0</v>
      </c>
      <c r="RJ48" s="97">
        <f>Seniori!RJ74</f>
        <v>0</v>
      </c>
      <c r="RK48" s="97">
        <f>Seniori!RK74</f>
        <v>0</v>
      </c>
      <c r="RL48" s="97">
        <f>Seniori!RL74</f>
        <v>0</v>
      </c>
      <c r="RM48" s="97">
        <f>Seniori!RM74</f>
        <v>0</v>
      </c>
      <c r="RN48" s="97">
        <f>Seniori!RN74</f>
        <v>0</v>
      </c>
      <c r="RO48" s="97">
        <f>Seniori!RO74</f>
        <v>0</v>
      </c>
      <c r="RP48" s="97">
        <f>Seniori!RP74</f>
        <v>0</v>
      </c>
      <c r="RQ48" s="97">
        <f>Seniori!RQ74</f>
        <v>0</v>
      </c>
      <c r="RR48" s="97">
        <f>Seniori!RR74</f>
        <v>0</v>
      </c>
      <c r="RS48" s="97">
        <f>Seniori!RS74</f>
        <v>0</v>
      </c>
      <c r="RT48" s="97">
        <f>Seniori!RT74</f>
        <v>0</v>
      </c>
      <c r="RU48" s="97">
        <f>Seniori!RU74</f>
        <v>0</v>
      </c>
      <c r="RV48" s="97">
        <f>Seniori!RV74</f>
        <v>0</v>
      </c>
      <c r="RW48" s="97">
        <f>Seniori!RW74</f>
        <v>0</v>
      </c>
      <c r="RX48" s="97">
        <f>Seniori!RX74</f>
        <v>0</v>
      </c>
      <c r="RY48" s="97">
        <f>Seniori!RY74</f>
        <v>0</v>
      </c>
      <c r="RZ48" s="97">
        <f>Seniori!RZ74</f>
        <v>0</v>
      </c>
      <c r="SA48" s="97">
        <f>Seniori!SA74</f>
        <v>0</v>
      </c>
      <c r="SB48" s="97">
        <f>Seniori!SB74</f>
        <v>0</v>
      </c>
      <c r="SC48" s="97">
        <f>Seniori!SC74</f>
        <v>0</v>
      </c>
      <c r="SD48" s="97">
        <f>Seniori!SD74</f>
        <v>0</v>
      </c>
      <c r="SE48" s="97">
        <f>Seniori!SE74</f>
        <v>0</v>
      </c>
      <c r="SF48" s="97">
        <f>Seniori!SF74</f>
        <v>0</v>
      </c>
      <c r="SG48" s="97">
        <f>Seniori!SG74</f>
        <v>0</v>
      </c>
      <c r="SH48" s="97">
        <f>Seniori!SH74</f>
        <v>0</v>
      </c>
      <c r="SI48" s="97">
        <f>Seniori!SI74</f>
        <v>0</v>
      </c>
      <c r="SJ48" s="97">
        <f>Seniori!SJ74</f>
        <v>0</v>
      </c>
      <c r="SK48" s="97">
        <f>Seniori!SK74</f>
        <v>0</v>
      </c>
      <c r="SL48" s="97">
        <f>Seniori!SL74</f>
        <v>0</v>
      </c>
      <c r="SM48" s="97">
        <f>Seniori!SM74</f>
        <v>0</v>
      </c>
      <c r="SN48" s="97">
        <f>Seniori!SN74</f>
        <v>0</v>
      </c>
      <c r="SO48" s="97">
        <f>Seniori!SO74</f>
        <v>0</v>
      </c>
      <c r="SP48" s="97">
        <f>Seniori!SP74</f>
        <v>0</v>
      </c>
      <c r="SQ48" s="97">
        <f>Seniori!SQ74</f>
        <v>0</v>
      </c>
      <c r="SR48" s="97">
        <f>Seniori!SR74</f>
        <v>0</v>
      </c>
      <c r="SS48" s="97">
        <f>Seniori!SS74</f>
        <v>0</v>
      </c>
      <c r="ST48" s="97">
        <f>Seniori!ST74</f>
        <v>0</v>
      </c>
      <c r="SU48" s="97">
        <f>Seniori!SU74</f>
        <v>0</v>
      </c>
      <c r="SV48" s="97">
        <f>Seniori!SV74</f>
        <v>0</v>
      </c>
      <c r="SW48" s="97">
        <f>Seniori!SW74</f>
        <v>0</v>
      </c>
      <c r="SX48" s="97">
        <f>Seniori!SX74</f>
        <v>0</v>
      </c>
      <c r="SY48" s="97">
        <f>Seniori!SY74</f>
        <v>0</v>
      </c>
      <c r="SZ48" s="97">
        <f>Seniori!SZ74</f>
        <v>0</v>
      </c>
      <c r="TA48" s="97">
        <f>Seniori!TA74</f>
        <v>0</v>
      </c>
      <c r="TB48" s="97">
        <f>Seniori!TB74</f>
        <v>0</v>
      </c>
    </row>
    <row r="49" spans="1:522" s="10" customFormat="1" ht="18" customHeight="1" x14ac:dyDescent="0.2">
      <c r="A49" s="12"/>
      <c r="B49" s="11" t="s">
        <v>308</v>
      </c>
      <c r="C49" s="1">
        <v>11682</v>
      </c>
      <c r="D49" s="180">
        <v>2018</v>
      </c>
      <c r="E49" s="4" t="s">
        <v>290</v>
      </c>
      <c r="F49" s="1">
        <v>9317</v>
      </c>
      <c r="G49" s="9" t="s">
        <v>94</v>
      </c>
      <c r="H49" s="4" t="s">
        <v>19</v>
      </c>
      <c r="I49" s="1">
        <f>SUM(K49:TB49)</f>
        <v>0</v>
      </c>
      <c r="J49" s="12">
        <f>I49</f>
        <v>0</v>
      </c>
      <c r="K49" s="97">
        <f>Juniori!K31</f>
        <v>0</v>
      </c>
      <c r="L49" s="97">
        <f>Juniori!L31</f>
        <v>0</v>
      </c>
      <c r="M49" s="97">
        <f>Juniori!M31</f>
        <v>0</v>
      </c>
      <c r="N49" s="102" t="s">
        <v>709</v>
      </c>
      <c r="O49" s="97">
        <f>Juniori!O31</f>
        <v>0</v>
      </c>
      <c r="P49" s="97">
        <f>Juniori!P31</f>
        <v>0</v>
      </c>
      <c r="Q49" s="97">
        <f>Juniori!Q31</f>
        <v>0</v>
      </c>
      <c r="R49" s="97">
        <f>Juniori!R31</f>
        <v>0</v>
      </c>
      <c r="S49" s="97">
        <f>Juniori!S31</f>
        <v>0</v>
      </c>
      <c r="T49" s="97">
        <f>Juniori!T31</f>
        <v>0</v>
      </c>
      <c r="U49" s="97">
        <f>Juniori!U31</f>
        <v>0</v>
      </c>
      <c r="V49" s="97">
        <f>Juniori!V31</f>
        <v>0</v>
      </c>
      <c r="W49" s="97">
        <f>Juniori!W31</f>
        <v>0</v>
      </c>
      <c r="X49" s="97">
        <f>Juniori!X31</f>
        <v>0</v>
      </c>
      <c r="Y49" s="97">
        <f>Juniori!Y31</f>
        <v>0</v>
      </c>
      <c r="Z49" s="97">
        <f>Juniori!Z31</f>
        <v>0</v>
      </c>
      <c r="AA49" s="97">
        <f>Juniori!AA31</f>
        <v>0</v>
      </c>
      <c r="AB49" s="97">
        <f>Juniori!AB31</f>
        <v>0</v>
      </c>
      <c r="AC49" s="97">
        <f>Juniori!AC31</f>
        <v>0</v>
      </c>
      <c r="AD49" s="97">
        <f>Juniori!AD31</f>
        <v>0</v>
      </c>
      <c r="AE49" s="97">
        <f>Juniori!AE31</f>
        <v>0</v>
      </c>
      <c r="AF49" s="97">
        <f>Juniori!AF31</f>
        <v>0</v>
      </c>
      <c r="AG49" s="97">
        <f>Juniori!AG31</f>
        <v>0</v>
      </c>
      <c r="AH49" s="97">
        <f>Juniori!AH31</f>
        <v>0</v>
      </c>
      <c r="AI49" s="97">
        <f>Juniori!AI31</f>
        <v>0</v>
      </c>
      <c r="AJ49" s="97">
        <f>Juniori!AJ31</f>
        <v>0</v>
      </c>
      <c r="AK49" s="97">
        <f>Juniori!AK31</f>
        <v>0</v>
      </c>
      <c r="AL49" s="97">
        <f>Juniori!AL31</f>
        <v>0</v>
      </c>
      <c r="AM49" s="97">
        <f>Juniori!AM31</f>
        <v>0</v>
      </c>
      <c r="AN49" s="97">
        <f>Juniori!AN31</f>
        <v>0</v>
      </c>
      <c r="AO49" s="97">
        <f>Juniori!AO31</f>
        <v>0</v>
      </c>
      <c r="AP49" s="97">
        <f>Juniori!AP31</f>
        <v>0</v>
      </c>
      <c r="AQ49" s="97">
        <f>Juniori!AQ31</f>
        <v>0</v>
      </c>
      <c r="AR49" s="97">
        <f>Juniori!AR31</f>
        <v>0</v>
      </c>
      <c r="AS49" s="97">
        <f>Juniori!AS31</f>
        <v>0</v>
      </c>
      <c r="AT49" s="97">
        <f>Juniori!AT31</f>
        <v>0</v>
      </c>
      <c r="AU49" s="97">
        <f>Juniori!AU31</f>
        <v>0</v>
      </c>
      <c r="AV49" s="97">
        <f>Juniori!AV31</f>
        <v>0</v>
      </c>
      <c r="AW49" s="97">
        <f>Juniori!AW31</f>
        <v>0</v>
      </c>
      <c r="AX49" s="97">
        <f>Juniori!AX31</f>
        <v>0</v>
      </c>
      <c r="AY49" s="97">
        <f>Juniori!AY31</f>
        <v>0</v>
      </c>
      <c r="AZ49" s="97">
        <f>Juniori!AZ31</f>
        <v>0</v>
      </c>
      <c r="BA49" s="97">
        <f>Juniori!BA31</f>
        <v>0</v>
      </c>
      <c r="BB49" s="97">
        <f>Juniori!BB31</f>
        <v>0</v>
      </c>
      <c r="BC49" s="97">
        <f>Juniori!BC31</f>
        <v>0</v>
      </c>
      <c r="BD49" s="97">
        <f>Juniori!BD31</f>
        <v>0</v>
      </c>
      <c r="BE49" s="97">
        <f>Juniori!BE31</f>
        <v>0</v>
      </c>
      <c r="BF49" s="97">
        <f>Juniori!BF31</f>
        <v>0</v>
      </c>
      <c r="BG49" s="97">
        <f>Juniori!BG31</f>
        <v>0</v>
      </c>
      <c r="BH49" s="97">
        <f>Juniori!BH31</f>
        <v>0</v>
      </c>
      <c r="BI49" s="97">
        <f>Juniori!BI31</f>
        <v>0</v>
      </c>
      <c r="BJ49" s="97">
        <f>Juniori!BJ31</f>
        <v>0</v>
      </c>
      <c r="BK49" s="97">
        <f>Juniori!BK31</f>
        <v>0</v>
      </c>
      <c r="BL49" s="97">
        <f>Juniori!BL31</f>
        <v>0</v>
      </c>
      <c r="BM49" s="97">
        <f>Juniori!BM31</f>
        <v>0</v>
      </c>
      <c r="BN49" s="97">
        <f>Juniori!BN31</f>
        <v>0</v>
      </c>
      <c r="BO49" s="97">
        <f>Juniori!BO31</f>
        <v>0</v>
      </c>
      <c r="BP49" s="97">
        <f>Juniori!BP31</f>
        <v>0</v>
      </c>
      <c r="BQ49" s="97">
        <f>Juniori!BQ31</f>
        <v>0</v>
      </c>
      <c r="BR49" s="97">
        <f>Juniori!BR31</f>
        <v>0</v>
      </c>
      <c r="BS49" s="97">
        <f>Juniori!BS31</f>
        <v>0</v>
      </c>
      <c r="BT49" s="97">
        <f>Juniori!BT31</f>
        <v>0</v>
      </c>
      <c r="BU49" s="97">
        <f>Juniori!BU31</f>
        <v>0</v>
      </c>
      <c r="BV49" s="97">
        <f>Juniori!BV31</f>
        <v>0</v>
      </c>
      <c r="BW49" s="97">
        <f>Juniori!BW31</f>
        <v>0</v>
      </c>
      <c r="BX49" s="97">
        <f>Juniori!BX31</f>
        <v>0</v>
      </c>
      <c r="BY49" s="97">
        <f>Juniori!BY31</f>
        <v>0</v>
      </c>
      <c r="BZ49" s="97">
        <f>Juniori!BZ31</f>
        <v>0</v>
      </c>
      <c r="CA49" s="97">
        <f>Juniori!CA31</f>
        <v>0</v>
      </c>
      <c r="CB49" s="97">
        <f>Juniori!CB31</f>
        <v>0</v>
      </c>
      <c r="CC49" s="97">
        <f>Juniori!CC31</f>
        <v>0</v>
      </c>
      <c r="CD49" s="97">
        <f>Juniori!CD31</f>
        <v>0</v>
      </c>
      <c r="CE49" s="97">
        <f>Juniori!CE31</f>
        <v>0</v>
      </c>
      <c r="CF49" s="97">
        <f>Juniori!CF31</f>
        <v>0</v>
      </c>
      <c r="CG49" s="97">
        <f>Juniori!CG31</f>
        <v>0</v>
      </c>
      <c r="CH49" s="97">
        <f>Juniori!CH31</f>
        <v>0</v>
      </c>
      <c r="CI49" s="97">
        <f>Juniori!CI31</f>
        <v>0</v>
      </c>
      <c r="CJ49" s="97">
        <f>Juniori!CJ31</f>
        <v>0</v>
      </c>
      <c r="CK49" s="97">
        <f>Juniori!CK31</f>
        <v>0</v>
      </c>
      <c r="CL49" s="97">
        <f>Juniori!CL31</f>
        <v>0</v>
      </c>
      <c r="CM49" s="97">
        <f>Juniori!CM31</f>
        <v>0</v>
      </c>
      <c r="CN49" s="97">
        <f>Juniori!CN31</f>
        <v>0</v>
      </c>
      <c r="CO49" s="97">
        <f>Juniori!CO31</f>
        <v>0</v>
      </c>
      <c r="CP49" s="97">
        <f>Juniori!CP31</f>
        <v>0</v>
      </c>
      <c r="CQ49" s="97">
        <f>Juniori!CQ31</f>
        <v>0</v>
      </c>
      <c r="CR49" s="97">
        <f>Juniori!CR31</f>
        <v>0</v>
      </c>
      <c r="CS49" s="97">
        <f>Juniori!CS31</f>
        <v>0</v>
      </c>
      <c r="CT49" s="97">
        <f>Juniori!CT31</f>
        <v>0</v>
      </c>
      <c r="CU49" s="97">
        <f>Juniori!CU31</f>
        <v>0</v>
      </c>
      <c r="CV49" s="97">
        <f>Juniori!CV31</f>
        <v>0</v>
      </c>
      <c r="CW49" s="97">
        <f>Juniori!CW31</f>
        <v>0</v>
      </c>
      <c r="CX49" s="97">
        <f>Juniori!CX31</f>
        <v>0</v>
      </c>
      <c r="CY49" s="97">
        <f>Juniori!CY31</f>
        <v>0</v>
      </c>
      <c r="CZ49" s="97">
        <f>Juniori!CZ31</f>
        <v>0</v>
      </c>
      <c r="DA49" s="97">
        <f>Juniori!DA31</f>
        <v>0</v>
      </c>
      <c r="DB49" s="97">
        <f>Juniori!DB31</f>
        <v>0</v>
      </c>
      <c r="DC49" s="97">
        <f>Juniori!DC31</f>
        <v>0</v>
      </c>
      <c r="DD49" s="97">
        <f>Juniori!DD31</f>
        <v>0</v>
      </c>
      <c r="DE49" s="97">
        <f>Juniori!DE31</f>
        <v>0</v>
      </c>
      <c r="DF49" s="97">
        <f>Juniori!DF31</f>
        <v>0</v>
      </c>
      <c r="DG49" s="97">
        <f>Juniori!DG31</f>
        <v>0</v>
      </c>
      <c r="DH49" s="97">
        <f>Juniori!DH31</f>
        <v>0</v>
      </c>
      <c r="DI49" s="97">
        <f>Juniori!DI31</f>
        <v>0</v>
      </c>
      <c r="DJ49" s="97">
        <f>Juniori!DJ31</f>
        <v>0</v>
      </c>
      <c r="DK49" s="97">
        <f>Juniori!DK31</f>
        <v>0</v>
      </c>
      <c r="DL49" s="97">
        <f>Juniori!DL31</f>
        <v>0</v>
      </c>
      <c r="DM49" s="97">
        <f>Juniori!DM31</f>
        <v>0</v>
      </c>
      <c r="DN49" s="97">
        <f>Juniori!DN31</f>
        <v>0</v>
      </c>
      <c r="DO49" s="97">
        <f>Juniori!DO31</f>
        <v>0</v>
      </c>
      <c r="DP49" s="97">
        <f>Juniori!DP31</f>
        <v>0</v>
      </c>
      <c r="DQ49" s="97">
        <f>Juniori!DQ31</f>
        <v>0</v>
      </c>
      <c r="DR49" s="97">
        <f>Juniori!DR31</f>
        <v>0</v>
      </c>
      <c r="DS49" s="97">
        <f>Juniori!DS31</f>
        <v>0</v>
      </c>
      <c r="DT49" s="97">
        <f>Juniori!DT31</f>
        <v>0</v>
      </c>
      <c r="DU49" s="97">
        <f>Juniori!DU31</f>
        <v>0</v>
      </c>
      <c r="DV49" s="97">
        <f>Juniori!DV31</f>
        <v>0</v>
      </c>
      <c r="DW49" s="97">
        <f>Juniori!DW31</f>
        <v>0</v>
      </c>
      <c r="DX49" s="97">
        <f>Juniori!DX31</f>
        <v>0</v>
      </c>
      <c r="DY49" s="97">
        <f>Juniori!DY31</f>
        <v>0</v>
      </c>
      <c r="DZ49" s="97">
        <f>Juniori!DZ31</f>
        <v>0</v>
      </c>
      <c r="EA49" s="97">
        <f>Juniori!EA31</f>
        <v>0</v>
      </c>
      <c r="EB49" s="97">
        <f>Juniori!EB31</f>
        <v>0</v>
      </c>
      <c r="EC49" s="97">
        <f>Juniori!EC31</f>
        <v>0</v>
      </c>
      <c r="ED49" s="97">
        <f>Juniori!ED31</f>
        <v>0</v>
      </c>
      <c r="EE49" s="97">
        <f>Juniori!EE31</f>
        <v>0</v>
      </c>
      <c r="EF49" s="97">
        <f>Juniori!EF31</f>
        <v>0</v>
      </c>
      <c r="EG49" s="97">
        <f>Juniori!EG31</f>
        <v>0</v>
      </c>
      <c r="EH49" s="97">
        <f>Juniori!EH31</f>
        <v>0</v>
      </c>
      <c r="EI49" s="97">
        <f>Juniori!EI31</f>
        <v>0</v>
      </c>
      <c r="EJ49" s="97">
        <f>Juniori!EJ31</f>
        <v>0</v>
      </c>
      <c r="EK49" s="97">
        <f>Juniori!EK31</f>
        <v>0</v>
      </c>
      <c r="EL49" s="97">
        <f>Juniori!EL31</f>
        <v>0</v>
      </c>
      <c r="EM49" s="97">
        <f>Juniori!EM31</f>
        <v>0</v>
      </c>
      <c r="EN49" s="97">
        <f>Juniori!EN31</f>
        <v>0</v>
      </c>
      <c r="EO49" s="97">
        <f>Juniori!EO31</f>
        <v>0</v>
      </c>
      <c r="EP49" s="97">
        <f>Juniori!EP31</f>
        <v>0</v>
      </c>
      <c r="EQ49" s="97">
        <f>Juniori!EQ31</f>
        <v>0</v>
      </c>
      <c r="ER49" s="97">
        <f>Juniori!ER31</f>
        <v>0</v>
      </c>
      <c r="ES49" s="97">
        <f>Juniori!ES31</f>
        <v>0</v>
      </c>
      <c r="ET49" s="97">
        <f>Juniori!ET31</f>
        <v>0</v>
      </c>
      <c r="EU49" s="97">
        <f>Juniori!EU31</f>
        <v>0</v>
      </c>
      <c r="EV49" s="97">
        <f>Juniori!EV31</f>
        <v>0</v>
      </c>
      <c r="EW49" s="97">
        <f>Juniori!EW31</f>
        <v>0</v>
      </c>
      <c r="EX49" s="97">
        <f>Juniori!EX31</f>
        <v>0</v>
      </c>
      <c r="EY49" s="97">
        <f>Juniori!EY31</f>
        <v>0</v>
      </c>
      <c r="EZ49" s="97">
        <f>Juniori!EZ31</f>
        <v>0</v>
      </c>
      <c r="FA49" s="97">
        <f>Juniori!FA31</f>
        <v>0</v>
      </c>
      <c r="FB49" s="97">
        <f>Juniori!FB31</f>
        <v>0</v>
      </c>
      <c r="FC49" s="97">
        <f>Juniori!FC31</f>
        <v>0</v>
      </c>
      <c r="FD49" s="97">
        <f>Juniori!FD31</f>
        <v>0</v>
      </c>
      <c r="FE49" s="97">
        <f>Juniori!FE31</f>
        <v>0</v>
      </c>
      <c r="FF49" s="97">
        <f>Juniori!FF31</f>
        <v>0</v>
      </c>
      <c r="FG49" s="97">
        <f>Juniori!FG31</f>
        <v>0</v>
      </c>
      <c r="FH49" s="97">
        <f>Juniori!FH31</f>
        <v>0</v>
      </c>
      <c r="FI49" s="97">
        <f>Juniori!FI31</f>
        <v>0</v>
      </c>
      <c r="FJ49" s="97">
        <f>Juniori!FJ31</f>
        <v>0</v>
      </c>
      <c r="FK49" s="97">
        <f>Juniori!FK31</f>
        <v>0</v>
      </c>
      <c r="FL49" s="97">
        <f>Juniori!FL31</f>
        <v>0</v>
      </c>
      <c r="FM49" s="97">
        <f>Juniori!FM31</f>
        <v>0</v>
      </c>
      <c r="FN49" s="97">
        <f>Juniori!FN31</f>
        <v>0</v>
      </c>
      <c r="FO49" s="97">
        <f>Juniori!FO31</f>
        <v>0</v>
      </c>
      <c r="FP49" s="97">
        <f>Juniori!FP31</f>
        <v>0</v>
      </c>
      <c r="FQ49" s="97">
        <f>Juniori!FQ31</f>
        <v>0</v>
      </c>
      <c r="FR49" s="97">
        <f>Juniori!FR31</f>
        <v>0</v>
      </c>
      <c r="FS49" s="97">
        <f>Juniori!FS31</f>
        <v>0</v>
      </c>
      <c r="FT49" s="97">
        <f>Juniori!FT31</f>
        <v>0</v>
      </c>
      <c r="FU49" s="97">
        <f>Juniori!FU31</f>
        <v>0</v>
      </c>
      <c r="FV49" s="97">
        <f>Juniori!FV31</f>
        <v>0</v>
      </c>
      <c r="FW49" s="97">
        <f>Juniori!FW31</f>
        <v>0</v>
      </c>
      <c r="FX49" s="97">
        <f>Juniori!FX31</f>
        <v>0</v>
      </c>
      <c r="FY49" s="97">
        <f>Juniori!FY31</f>
        <v>0</v>
      </c>
      <c r="FZ49" s="97">
        <f>Juniori!FZ31</f>
        <v>0</v>
      </c>
      <c r="GA49" s="97">
        <f>Juniori!GA31</f>
        <v>0</v>
      </c>
      <c r="GB49" s="97">
        <f>Juniori!GB31</f>
        <v>0</v>
      </c>
      <c r="GC49" s="97">
        <f>Juniori!GC31</f>
        <v>0</v>
      </c>
      <c r="GD49" s="97">
        <f>Juniori!GD31</f>
        <v>0</v>
      </c>
      <c r="GE49" s="97">
        <f>Juniori!GE31</f>
        <v>0</v>
      </c>
      <c r="GF49" s="97">
        <f>Juniori!GF31</f>
        <v>0</v>
      </c>
      <c r="GG49" s="97">
        <f>Juniori!GG31</f>
        <v>0</v>
      </c>
      <c r="GH49" s="97">
        <f>Juniori!GH31</f>
        <v>0</v>
      </c>
      <c r="GI49" s="97">
        <f>Juniori!GI31</f>
        <v>0</v>
      </c>
      <c r="GJ49" s="97">
        <f>Juniori!GJ31</f>
        <v>0</v>
      </c>
      <c r="GK49" s="97">
        <f>Juniori!GK31</f>
        <v>0</v>
      </c>
      <c r="GL49" s="97">
        <f>Juniori!GL31</f>
        <v>0</v>
      </c>
      <c r="GM49" s="97">
        <f>Juniori!GM31</f>
        <v>0</v>
      </c>
      <c r="GN49" s="97">
        <f>Juniori!GN31</f>
        <v>0</v>
      </c>
      <c r="GO49" s="97">
        <f>Juniori!GO31</f>
        <v>0</v>
      </c>
      <c r="GP49" s="97">
        <f>Juniori!GP31</f>
        <v>0</v>
      </c>
      <c r="GQ49" s="97">
        <f>Juniori!GQ31</f>
        <v>0</v>
      </c>
      <c r="GR49" s="97">
        <f>Juniori!GR31</f>
        <v>0</v>
      </c>
      <c r="GS49" s="97">
        <f>Juniori!GS31</f>
        <v>0</v>
      </c>
      <c r="GT49" s="97">
        <f>Juniori!GT31</f>
        <v>0</v>
      </c>
      <c r="GU49" s="97">
        <f>Juniori!GU31</f>
        <v>0</v>
      </c>
      <c r="GV49" s="97">
        <f>Juniori!GV31</f>
        <v>0</v>
      </c>
      <c r="GW49" s="97">
        <f>Juniori!GW31</f>
        <v>0</v>
      </c>
      <c r="GX49" s="97">
        <f>Juniori!GX31</f>
        <v>0</v>
      </c>
      <c r="GY49" s="97">
        <f>Juniori!GY31</f>
        <v>0</v>
      </c>
      <c r="GZ49" s="97">
        <f>Juniori!GZ31</f>
        <v>0</v>
      </c>
      <c r="HA49" s="97">
        <f>Juniori!HA31</f>
        <v>0</v>
      </c>
      <c r="HB49" s="97">
        <f>Juniori!HB31</f>
        <v>0</v>
      </c>
      <c r="HC49" s="97">
        <f>Juniori!HC31</f>
        <v>0</v>
      </c>
      <c r="HD49" s="97">
        <f>Juniori!HD31</f>
        <v>0</v>
      </c>
      <c r="HE49" s="97">
        <f>Juniori!HE31</f>
        <v>0</v>
      </c>
      <c r="HF49" s="97">
        <f>Juniori!HF31</f>
        <v>0</v>
      </c>
      <c r="HG49" s="97">
        <f>Juniori!HG31</f>
        <v>0</v>
      </c>
      <c r="HH49" s="97">
        <f>Juniori!HH31</f>
        <v>0</v>
      </c>
      <c r="HI49" s="97">
        <f>Juniori!HI31</f>
        <v>0</v>
      </c>
      <c r="HJ49" s="97">
        <f>Juniori!HJ31</f>
        <v>0</v>
      </c>
      <c r="HK49" s="97">
        <f>Juniori!HK31</f>
        <v>0</v>
      </c>
      <c r="HL49" s="97">
        <f>Juniori!HL31</f>
        <v>0</v>
      </c>
      <c r="HM49" s="97">
        <f>Juniori!HM31</f>
        <v>0</v>
      </c>
      <c r="HN49" s="97">
        <f>Juniori!HN31</f>
        <v>0</v>
      </c>
      <c r="HO49" s="97">
        <f>Juniori!HO31</f>
        <v>0</v>
      </c>
      <c r="HP49" s="97">
        <f>Juniori!HP31</f>
        <v>0</v>
      </c>
      <c r="HQ49" s="97">
        <f>Juniori!HQ31</f>
        <v>0</v>
      </c>
      <c r="HR49" s="97">
        <f>Juniori!HR31</f>
        <v>0</v>
      </c>
      <c r="HS49" s="97">
        <f>Juniori!HS31</f>
        <v>0</v>
      </c>
      <c r="HT49" s="97">
        <f>Juniori!HT31</f>
        <v>0</v>
      </c>
      <c r="HU49" s="97">
        <f>Juniori!HU31</f>
        <v>0</v>
      </c>
      <c r="HV49" s="97">
        <f>Juniori!HV31</f>
        <v>0</v>
      </c>
      <c r="HW49" s="97">
        <f>Juniori!HW31</f>
        <v>0</v>
      </c>
      <c r="HX49" s="97">
        <f>Juniori!HX31</f>
        <v>0</v>
      </c>
      <c r="HY49" s="97">
        <f>Juniori!HY31</f>
        <v>0</v>
      </c>
      <c r="HZ49" s="97">
        <f>Juniori!HZ31</f>
        <v>0</v>
      </c>
      <c r="IA49" s="97">
        <f>Juniori!IA31</f>
        <v>0</v>
      </c>
      <c r="IB49" s="97">
        <f>Juniori!IB31</f>
        <v>0</v>
      </c>
      <c r="IC49" s="97">
        <f>Juniori!IC31</f>
        <v>0</v>
      </c>
      <c r="ID49" s="97">
        <f>Juniori!ID31</f>
        <v>0</v>
      </c>
      <c r="IE49" s="97">
        <f>Juniori!IE31</f>
        <v>0</v>
      </c>
      <c r="IF49" s="97">
        <f>Juniori!IF31</f>
        <v>0</v>
      </c>
      <c r="IG49" s="97">
        <f>Juniori!IG31</f>
        <v>0</v>
      </c>
      <c r="IH49" s="97">
        <f>Juniori!IH31</f>
        <v>0</v>
      </c>
      <c r="II49" s="97">
        <f>Juniori!II31</f>
        <v>0</v>
      </c>
      <c r="IJ49" s="97">
        <f>Juniori!IJ31</f>
        <v>0</v>
      </c>
      <c r="IK49" s="97">
        <f>Juniori!IK31</f>
        <v>0</v>
      </c>
      <c r="IL49" s="97">
        <f>Juniori!IL31</f>
        <v>0</v>
      </c>
      <c r="IM49" s="97">
        <f>Juniori!IM31</f>
        <v>0</v>
      </c>
      <c r="IN49" s="97">
        <f>Juniori!IN31</f>
        <v>0</v>
      </c>
      <c r="IO49" s="97">
        <f>Juniori!IO31</f>
        <v>0</v>
      </c>
      <c r="IP49" s="97">
        <f>Juniori!IP31</f>
        <v>0</v>
      </c>
      <c r="IQ49" s="97">
        <f>Juniori!IQ31</f>
        <v>0</v>
      </c>
      <c r="IR49" s="97">
        <f>Juniori!IR31</f>
        <v>0</v>
      </c>
      <c r="IS49" s="97">
        <f>Juniori!IS31</f>
        <v>0</v>
      </c>
      <c r="IT49" s="97">
        <f>Juniori!IT31</f>
        <v>0</v>
      </c>
      <c r="IU49" s="97">
        <f>Juniori!IU31</f>
        <v>0</v>
      </c>
      <c r="IV49" s="97">
        <f>Juniori!IV31</f>
        <v>0</v>
      </c>
      <c r="IW49" s="97">
        <f>Juniori!IW31</f>
        <v>0</v>
      </c>
      <c r="IX49" s="97">
        <f>Juniori!IX31</f>
        <v>0</v>
      </c>
      <c r="IY49" s="97">
        <f>Juniori!IY31</f>
        <v>0</v>
      </c>
      <c r="IZ49" s="97">
        <f>Juniori!IZ31</f>
        <v>0</v>
      </c>
      <c r="JA49" s="97">
        <f>Juniori!JA31</f>
        <v>0</v>
      </c>
      <c r="JB49" s="97">
        <f>Juniori!JB31</f>
        <v>0</v>
      </c>
      <c r="JC49" s="97">
        <f>Juniori!JC31</f>
        <v>0</v>
      </c>
      <c r="JD49" s="97">
        <f>Juniori!JD31</f>
        <v>0</v>
      </c>
      <c r="JE49" s="97">
        <f>Juniori!JE31</f>
        <v>0</v>
      </c>
      <c r="JF49" s="97">
        <f>Juniori!JF31</f>
        <v>0</v>
      </c>
      <c r="JG49" s="97">
        <f>Juniori!JG31</f>
        <v>0</v>
      </c>
      <c r="JH49" s="97">
        <f>Juniori!JH31</f>
        <v>0</v>
      </c>
      <c r="JI49" s="97">
        <f>Juniori!JI31</f>
        <v>0</v>
      </c>
      <c r="JJ49" s="97">
        <f>Juniori!JJ31</f>
        <v>0</v>
      </c>
      <c r="JK49" s="97">
        <f>Juniori!JK31</f>
        <v>0</v>
      </c>
      <c r="JL49" s="97">
        <f>Juniori!JL31</f>
        <v>0</v>
      </c>
      <c r="JM49" s="97">
        <f>Juniori!JM31</f>
        <v>0</v>
      </c>
      <c r="JN49" s="97">
        <f>Juniori!JN31</f>
        <v>0</v>
      </c>
      <c r="JO49" s="97">
        <f>Juniori!JO31</f>
        <v>0</v>
      </c>
      <c r="JP49" s="97">
        <f>Juniori!JP31</f>
        <v>0</v>
      </c>
      <c r="JQ49" s="97">
        <f>Juniori!JQ31</f>
        <v>0</v>
      </c>
      <c r="JR49" s="97">
        <f>Juniori!JR31</f>
        <v>0</v>
      </c>
      <c r="JS49" s="97">
        <f>Juniori!JS31</f>
        <v>0</v>
      </c>
      <c r="JT49" s="97">
        <f>Juniori!JT31</f>
        <v>0</v>
      </c>
      <c r="JU49" s="97">
        <f>Juniori!JU31</f>
        <v>0</v>
      </c>
      <c r="JV49" s="97">
        <f>Juniori!JV31</f>
        <v>0</v>
      </c>
      <c r="JW49" s="97">
        <f>Juniori!JW31</f>
        <v>0</v>
      </c>
      <c r="JX49" s="97">
        <f>Juniori!JX31</f>
        <v>0</v>
      </c>
      <c r="JY49" s="97">
        <f>Juniori!JY31</f>
        <v>0</v>
      </c>
      <c r="JZ49" s="97">
        <f>Juniori!JZ31</f>
        <v>0</v>
      </c>
      <c r="KA49" s="97">
        <f>Juniori!KA31</f>
        <v>0</v>
      </c>
      <c r="KB49" s="97">
        <f>Juniori!KB31</f>
        <v>0</v>
      </c>
      <c r="KC49" s="97">
        <f>Juniori!KC31</f>
        <v>0</v>
      </c>
      <c r="KD49" s="97">
        <f>Juniori!KD31</f>
        <v>0</v>
      </c>
      <c r="KE49" s="97">
        <f>Juniori!KE31</f>
        <v>0</v>
      </c>
      <c r="KF49" s="97">
        <f>Juniori!KF31</f>
        <v>0</v>
      </c>
      <c r="KG49" s="97">
        <f>Juniori!KG31</f>
        <v>0</v>
      </c>
      <c r="KH49" s="97">
        <f>Juniori!KH31</f>
        <v>0</v>
      </c>
      <c r="KI49" s="97">
        <f>Juniori!KI31</f>
        <v>0</v>
      </c>
      <c r="KJ49" s="97">
        <f>Juniori!KJ31</f>
        <v>0</v>
      </c>
      <c r="KK49" s="97">
        <f>Juniori!KK31</f>
        <v>0</v>
      </c>
      <c r="KL49" s="97">
        <f>Juniori!KL31</f>
        <v>0</v>
      </c>
      <c r="KM49" s="97">
        <f>Juniori!KM31</f>
        <v>0</v>
      </c>
      <c r="KN49" s="97">
        <f>Juniori!KN31</f>
        <v>0</v>
      </c>
      <c r="KO49" s="97">
        <f>Juniori!KO31</f>
        <v>0</v>
      </c>
      <c r="KP49" s="97">
        <f>Juniori!KP31</f>
        <v>0</v>
      </c>
      <c r="KQ49" s="97">
        <f>Juniori!KQ31</f>
        <v>0</v>
      </c>
      <c r="KR49" s="97">
        <f>Juniori!KR31</f>
        <v>0</v>
      </c>
      <c r="KS49" s="97">
        <f>Juniori!KS31</f>
        <v>0</v>
      </c>
      <c r="KT49" s="97">
        <f>Juniori!KT31</f>
        <v>0</v>
      </c>
      <c r="KU49" s="97">
        <f>Juniori!KU31</f>
        <v>0</v>
      </c>
      <c r="KV49" s="97">
        <f>Juniori!KV31</f>
        <v>0</v>
      </c>
      <c r="KW49" s="97">
        <f>Juniori!KW31</f>
        <v>0</v>
      </c>
      <c r="KX49" s="97">
        <f>Juniori!KX31</f>
        <v>0</v>
      </c>
      <c r="KY49" s="97">
        <f>Juniori!KY31</f>
        <v>0</v>
      </c>
      <c r="KZ49" s="97">
        <f>Juniori!KZ31</f>
        <v>0</v>
      </c>
      <c r="LA49" s="97">
        <f>Juniori!LA31</f>
        <v>0</v>
      </c>
      <c r="LB49" s="97">
        <f>Juniori!LB31</f>
        <v>0</v>
      </c>
      <c r="LC49" s="97">
        <f>Juniori!LC31</f>
        <v>0</v>
      </c>
      <c r="LD49" s="97">
        <f>Juniori!LD31</f>
        <v>0</v>
      </c>
      <c r="LE49" s="97">
        <f>Juniori!LE31</f>
        <v>0</v>
      </c>
      <c r="LF49" s="97">
        <f>Juniori!LF31</f>
        <v>0</v>
      </c>
      <c r="LG49" s="97">
        <f>Juniori!LG31</f>
        <v>0</v>
      </c>
      <c r="LH49" s="97">
        <f>Juniori!LH31</f>
        <v>0</v>
      </c>
      <c r="LI49" s="97">
        <f>Juniori!LI31</f>
        <v>0</v>
      </c>
      <c r="LJ49" s="97">
        <f>Juniori!LJ31</f>
        <v>0</v>
      </c>
      <c r="LK49" s="97">
        <f>Juniori!LK31</f>
        <v>0</v>
      </c>
      <c r="LL49" s="97">
        <f>Juniori!LL31</f>
        <v>0</v>
      </c>
      <c r="LM49" s="97">
        <f>Juniori!LM31</f>
        <v>0</v>
      </c>
      <c r="LN49" s="97">
        <f>Juniori!LN31</f>
        <v>0</v>
      </c>
      <c r="LO49" s="97">
        <f>Juniori!LO31</f>
        <v>0</v>
      </c>
      <c r="LP49" s="97">
        <f>Juniori!LP31</f>
        <v>0</v>
      </c>
      <c r="LQ49" s="97">
        <f>Juniori!LQ31</f>
        <v>0</v>
      </c>
      <c r="LR49" s="97">
        <f>Juniori!LR31</f>
        <v>0</v>
      </c>
      <c r="LS49" s="97">
        <f>Juniori!LS31</f>
        <v>0</v>
      </c>
      <c r="LT49" s="97">
        <f>Juniori!LT31</f>
        <v>0</v>
      </c>
      <c r="LU49" s="97">
        <f>Juniori!LU31</f>
        <v>0</v>
      </c>
      <c r="LV49" s="97">
        <f>Juniori!LV31</f>
        <v>0</v>
      </c>
      <c r="LW49" s="97">
        <f>Juniori!LW31</f>
        <v>0</v>
      </c>
      <c r="LX49" s="97">
        <f>Juniori!LX31</f>
        <v>0</v>
      </c>
      <c r="LY49" s="97">
        <f>Juniori!LY31</f>
        <v>0</v>
      </c>
      <c r="LZ49" s="97">
        <f>Juniori!LZ31</f>
        <v>0</v>
      </c>
      <c r="MA49" s="97">
        <f>Juniori!MA31</f>
        <v>0</v>
      </c>
      <c r="MB49" s="97">
        <f>Juniori!MB31</f>
        <v>0</v>
      </c>
      <c r="MC49" s="97">
        <f>Juniori!MC31</f>
        <v>0</v>
      </c>
      <c r="MD49" s="97">
        <f>Juniori!MD31</f>
        <v>0</v>
      </c>
      <c r="ME49" s="97">
        <f>Juniori!ME31</f>
        <v>0</v>
      </c>
      <c r="MF49" s="97">
        <f>Juniori!MF31</f>
        <v>0</v>
      </c>
      <c r="MG49" s="97">
        <f>Juniori!MG31</f>
        <v>0</v>
      </c>
      <c r="MH49" s="97">
        <f>Juniori!MH31</f>
        <v>0</v>
      </c>
      <c r="MI49" s="97">
        <f>Juniori!MI31</f>
        <v>0</v>
      </c>
      <c r="MJ49" s="97">
        <f>Juniori!MJ31</f>
        <v>0</v>
      </c>
      <c r="MK49" s="97">
        <f>Juniori!MK31</f>
        <v>0</v>
      </c>
      <c r="ML49" s="97">
        <f>Juniori!ML31</f>
        <v>0</v>
      </c>
      <c r="MM49" s="97">
        <f>Juniori!MM31</f>
        <v>0</v>
      </c>
      <c r="MN49" s="97">
        <f>Juniori!MN31</f>
        <v>0</v>
      </c>
      <c r="MO49" s="97">
        <f>Juniori!MO31</f>
        <v>0</v>
      </c>
      <c r="MP49" s="97">
        <f>Juniori!MP31</f>
        <v>0</v>
      </c>
      <c r="MQ49" s="97">
        <f>Juniori!MQ31</f>
        <v>0</v>
      </c>
      <c r="MR49" s="97">
        <f>Juniori!MR31</f>
        <v>0</v>
      </c>
      <c r="MS49" s="97">
        <f>Juniori!MS31</f>
        <v>0</v>
      </c>
      <c r="MT49" s="97">
        <f>Juniori!MT31</f>
        <v>0</v>
      </c>
      <c r="MU49" s="97">
        <f>Juniori!MU31</f>
        <v>0</v>
      </c>
      <c r="MV49" s="97">
        <f>Juniori!MV31</f>
        <v>0</v>
      </c>
      <c r="MW49" s="97">
        <f>Juniori!MW31</f>
        <v>0</v>
      </c>
      <c r="MX49" s="97">
        <f>Juniori!MX31</f>
        <v>0</v>
      </c>
      <c r="MY49" s="97">
        <f>Juniori!MY31</f>
        <v>0</v>
      </c>
      <c r="MZ49" s="97">
        <f>Juniori!MZ31</f>
        <v>0</v>
      </c>
      <c r="NA49" s="97">
        <f>Juniori!NA31</f>
        <v>0</v>
      </c>
      <c r="NB49" s="97">
        <f>Juniori!NB31</f>
        <v>0</v>
      </c>
      <c r="NC49" s="97">
        <f>Juniori!NC31</f>
        <v>0</v>
      </c>
      <c r="ND49" s="97">
        <f>Juniori!ND31</f>
        <v>0</v>
      </c>
      <c r="NE49" s="97">
        <f>Juniori!NE31</f>
        <v>0</v>
      </c>
      <c r="NF49" s="97">
        <f>Juniori!NF31</f>
        <v>0</v>
      </c>
      <c r="NG49" s="97">
        <f>Juniori!NG31</f>
        <v>0</v>
      </c>
      <c r="NH49" s="97">
        <f>Juniori!NH31</f>
        <v>0</v>
      </c>
      <c r="NI49" s="97">
        <f>Juniori!NI31</f>
        <v>0</v>
      </c>
      <c r="NJ49" s="97">
        <f>Juniori!NJ31</f>
        <v>0</v>
      </c>
      <c r="NK49" s="97">
        <f>Juniori!NK31</f>
        <v>0</v>
      </c>
      <c r="NL49" s="97">
        <f>Juniori!NL31</f>
        <v>0</v>
      </c>
      <c r="NM49" s="97">
        <f>Juniori!NM31</f>
        <v>0</v>
      </c>
      <c r="NN49" s="97">
        <f>Juniori!NN31</f>
        <v>0</v>
      </c>
      <c r="NO49" s="97">
        <f>Juniori!NO31</f>
        <v>0</v>
      </c>
      <c r="NP49" s="97">
        <f>Juniori!NP31</f>
        <v>0</v>
      </c>
      <c r="NQ49" s="97">
        <f>Juniori!NQ31</f>
        <v>0</v>
      </c>
      <c r="NR49" s="97">
        <f>Juniori!NR31</f>
        <v>0</v>
      </c>
      <c r="NS49" s="97">
        <f>Juniori!NS31</f>
        <v>0</v>
      </c>
      <c r="NT49" s="97">
        <f>Juniori!NT31</f>
        <v>0</v>
      </c>
      <c r="NU49" s="97">
        <f>Juniori!NU31</f>
        <v>0</v>
      </c>
      <c r="NV49" s="97">
        <f>Juniori!NV31</f>
        <v>0</v>
      </c>
      <c r="NW49" s="97">
        <f>Juniori!NW31</f>
        <v>0</v>
      </c>
      <c r="NX49" s="97">
        <f>Juniori!NX31</f>
        <v>0</v>
      </c>
      <c r="NY49" s="97">
        <f>Juniori!NY31</f>
        <v>0</v>
      </c>
      <c r="NZ49" s="97">
        <f>Juniori!NZ31</f>
        <v>0</v>
      </c>
      <c r="OA49" s="97">
        <f>Juniori!OA31</f>
        <v>0</v>
      </c>
      <c r="OB49" s="97">
        <f>Juniori!OB31</f>
        <v>0</v>
      </c>
      <c r="OC49" s="97">
        <f>Juniori!OC31</f>
        <v>0</v>
      </c>
      <c r="OD49" s="97">
        <f>Juniori!OD31</f>
        <v>0</v>
      </c>
      <c r="OE49" s="97">
        <f>Juniori!OE31</f>
        <v>0</v>
      </c>
      <c r="OF49" s="97">
        <f>Juniori!OF31</f>
        <v>0</v>
      </c>
      <c r="OG49" s="97">
        <f>Juniori!OG31</f>
        <v>0</v>
      </c>
      <c r="OH49" s="97">
        <f>Juniori!OH31</f>
        <v>0</v>
      </c>
      <c r="OI49" s="97">
        <f>Juniori!OI31</f>
        <v>0</v>
      </c>
      <c r="OJ49" s="97">
        <f>Juniori!OJ31</f>
        <v>0</v>
      </c>
      <c r="OK49" s="97">
        <f>Juniori!OK31</f>
        <v>0</v>
      </c>
      <c r="OL49" s="97">
        <f>Juniori!OL31</f>
        <v>0</v>
      </c>
      <c r="OM49" s="97">
        <f>Juniori!OM31</f>
        <v>0</v>
      </c>
      <c r="ON49" s="97">
        <f>Juniori!ON31</f>
        <v>0</v>
      </c>
      <c r="OO49" s="97">
        <f>Juniori!OO31</f>
        <v>0</v>
      </c>
      <c r="OP49" s="97">
        <f>Juniori!OP31</f>
        <v>0</v>
      </c>
      <c r="OQ49" s="97">
        <f>Juniori!OQ31</f>
        <v>0</v>
      </c>
      <c r="OR49" s="97">
        <f>Juniori!OR31</f>
        <v>0</v>
      </c>
      <c r="OS49" s="97">
        <f>Juniori!OS31</f>
        <v>0</v>
      </c>
      <c r="OT49" s="97">
        <f>Juniori!OT31</f>
        <v>0</v>
      </c>
      <c r="OU49" s="97">
        <f>Juniori!OU31</f>
        <v>0</v>
      </c>
      <c r="OV49" s="97">
        <f>Juniori!OV31</f>
        <v>0</v>
      </c>
      <c r="OW49" s="97">
        <f>Juniori!OW31</f>
        <v>0</v>
      </c>
      <c r="OX49" s="97">
        <f>Juniori!OX31</f>
        <v>0</v>
      </c>
      <c r="OY49" s="97">
        <f>Juniori!OY31</f>
        <v>0</v>
      </c>
      <c r="OZ49" s="97">
        <f>Juniori!OZ31</f>
        <v>0</v>
      </c>
      <c r="PA49" s="97">
        <f>Juniori!PA31</f>
        <v>0</v>
      </c>
      <c r="PB49" s="97">
        <f>Juniori!PB31</f>
        <v>0</v>
      </c>
      <c r="PC49" s="97">
        <f>Juniori!PC31</f>
        <v>0</v>
      </c>
      <c r="PD49" s="97">
        <f>Juniori!PD31</f>
        <v>0</v>
      </c>
      <c r="PE49" s="97">
        <f>Juniori!PE31</f>
        <v>0</v>
      </c>
      <c r="PF49" s="97">
        <f>Juniori!PF31</f>
        <v>0</v>
      </c>
      <c r="PG49" s="97">
        <f>Juniori!PG31</f>
        <v>0</v>
      </c>
      <c r="PH49" s="97">
        <f>Juniori!PH31</f>
        <v>0</v>
      </c>
      <c r="PI49" s="97">
        <f>Juniori!PI31</f>
        <v>0</v>
      </c>
      <c r="PJ49" s="97">
        <f>Juniori!PJ31</f>
        <v>0</v>
      </c>
      <c r="PK49" s="97">
        <f>Juniori!PK31</f>
        <v>0</v>
      </c>
      <c r="PL49" s="97">
        <f>Juniori!PL31</f>
        <v>0</v>
      </c>
      <c r="PM49" s="97">
        <f>Juniori!PM31</f>
        <v>0</v>
      </c>
      <c r="PN49" s="97">
        <f>Juniori!PN31</f>
        <v>0</v>
      </c>
      <c r="PO49" s="97">
        <f>Juniori!PO31</f>
        <v>0</v>
      </c>
      <c r="PP49" s="97">
        <f>Juniori!PP31</f>
        <v>0</v>
      </c>
      <c r="PQ49" s="97">
        <f>Juniori!PQ31</f>
        <v>0</v>
      </c>
      <c r="PR49" s="97">
        <f>Juniori!PR31</f>
        <v>0</v>
      </c>
      <c r="PS49" s="97">
        <f>Juniori!PS31</f>
        <v>0</v>
      </c>
      <c r="PT49" s="97">
        <f>Juniori!PT31</f>
        <v>0</v>
      </c>
      <c r="PU49" s="97">
        <f>Juniori!PU31</f>
        <v>0</v>
      </c>
      <c r="PV49" s="97">
        <f>Juniori!PV31</f>
        <v>0</v>
      </c>
      <c r="PW49" s="97">
        <f>Juniori!PW31</f>
        <v>0</v>
      </c>
      <c r="PX49" s="97">
        <f>Juniori!PX31</f>
        <v>0</v>
      </c>
      <c r="PY49" s="97">
        <f>Juniori!PY31</f>
        <v>0</v>
      </c>
      <c r="PZ49" s="97">
        <f>Juniori!PZ31</f>
        <v>0</v>
      </c>
      <c r="QA49" s="97">
        <f>Juniori!QA31</f>
        <v>0</v>
      </c>
      <c r="QB49" s="97">
        <f>Juniori!QB31</f>
        <v>0</v>
      </c>
      <c r="QC49" s="97">
        <f>Juniori!QC31</f>
        <v>0</v>
      </c>
      <c r="QD49" s="97">
        <f>Juniori!QD31</f>
        <v>0</v>
      </c>
      <c r="QE49" s="97">
        <f>Juniori!QE31</f>
        <v>0</v>
      </c>
      <c r="QF49" s="97">
        <f>Juniori!QF31</f>
        <v>0</v>
      </c>
      <c r="QG49" s="97">
        <f>Juniori!QG31</f>
        <v>0</v>
      </c>
      <c r="QH49" s="97">
        <f>Juniori!QH31</f>
        <v>0</v>
      </c>
      <c r="QI49" s="97">
        <f>Juniori!QI31</f>
        <v>0</v>
      </c>
      <c r="QJ49" s="97">
        <f>Juniori!QJ31</f>
        <v>0</v>
      </c>
      <c r="QK49" s="97">
        <f>Juniori!QK31</f>
        <v>0</v>
      </c>
      <c r="QL49" s="97">
        <f>Juniori!QL31</f>
        <v>0</v>
      </c>
      <c r="QM49" s="97">
        <f>Juniori!QM31</f>
        <v>0</v>
      </c>
      <c r="QN49" s="97">
        <f>Juniori!QN31</f>
        <v>0</v>
      </c>
      <c r="QO49" s="97">
        <f>Juniori!QO31</f>
        <v>0</v>
      </c>
      <c r="QP49" s="97">
        <f>Juniori!QP31</f>
        <v>0</v>
      </c>
      <c r="QQ49" s="97">
        <f>Juniori!QQ31</f>
        <v>0</v>
      </c>
      <c r="QR49" s="97">
        <f>Juniori!QR31</f>
        <v>0</v>
      </c>
      <c r="QS49" s="97">
        <f>Juniori!QS31</f>
        <v>0</v>
      </c>
      <c r="QT49" s="97">
        <f>Juniori!QT31</f>
        <v>0</v>
      </c>
      <c r="QU49" s="97">
        <f>Juniori!QU31</f>
        <v>0</v>
      </c>
      <c r="QV49" s="97">
        <f>Juniori!QV31</f>
        <v>0</v>
      </c>
      <c r="QW49" s="97">
        <f>Juniori!QW31</f>
        <v>0</v>
      </c>
      <c r="QX49" s="97">
        <f>Juniori!QX31</f>
        <v>0</v>
      </c>
      <c r="QY49" s="97">
        <f>Juniori!QY31</f>
        <v>0</v>
      </c>
      <c r="QZ49" s="97">
        <f>Juniori!QZ31</f>
        <v>0</v>
      </c>
      <c r="RA49" s="97">
        <f>Juniori!RA31</f>
        <v>0</v>
      </c>
      <c r="RB49" s="97">
        <f>Juniori!RB31</f>
        <v>0</v>
      </c>
      <c r="RC49" s="97">
        <f>Juniori!RC31</f>
        <v>0</v>
      </c>
      <c r="RD49" s="97">
        <f>Juniori!RD31</f>
        <v>0</v>
      </c>
      <c r="RE49" s="97">
        <f>Juniori!RE31</f>
        <v>0</v>
      </c>
      <c r="RF49" s="97">
        <f>Juniori!RF31</f>
        <v>0</v>
      </c>
      <c r="RG49" s="97">
        <f>Juniori!RG31</f>
        <v>0</v>
      </c>
      <c r="RH49" s="97">
        <f>Juniori!RH31</f>
        <v>0</v>
      </c>
      <c r="RI49" s="97">
        <f>Juniori!RI31</f>
        <v>0</v>
      </c>
      <c r="RJ49" s="97">
        <f>Juniori!RJ31</f>
        <v>0</v>
      </c>
      <c r="RK49" s="97">
        <f>Juniori!RK31</f>
        <v>0</v>
      </c>
      <c r="RL49" s="97">
        <f>Juniori!RL31</f>
        <v>0</v>
      </c>
      <c r="RM49" s="97">
        <f>Juniori!RM31</f>
        <v>0</v>
      </c>
      <c r="RN49" s="97">
        <f>Juniori!RN31</f>
        <v>0</v>
      </c>
      <c r="RO49" s="97">
        <f>Juniori!RO31</f>
        <v>0</v>
      </c>
      <c r="RP49" s="97">
        <f>Juniori!RP31</f>
        <v>0</v>
      </c>
      <c r="RQ49" s="97">
        <f>Juniori!RQ31</f>
        <v>0</v>
      </c>
      <c r="RR49" s="97">
        <f>Juniori!RR31</f>
        <v>0</v>
      </c>
      <c r="RS49" s="97">
        <f>Juniori!RS31</f>
        <v>0</v>
      </c>
      <c r="RT49" s="97">
        <f>Juniori!RT31</f>
        <v>0</v>
      </c>
      <c r="RU49" s="97">
        <f>Juniori!RU31</f>
        <v>0</v>
      </c>
      <c r="RV49" s="97">
        <f>Juniori!RV31</f>
        <v>0</v>
      </c>
      <c r="RW49" s="97">
        <f>Juniori!RW31</f>
        <v>0</v>
      </c>
      <c r="RX49" s="97">
        <f>Juniori!RX31</f>
        <v>0</v>
      </c>
      <c r="RY49" s="97">
        <f>Juniori!RY31</f>
        <v>0</v>
      </c>
      <c r="RZ49" s="97">
        <f>Juniori!RZ31</f>
        <v>0</v>
      </c>
      <c r="SA49" s="97">
        <f>Juniori!SA31</f>
        <v>0</v>
      </c>
      <c r="SB49" s="97">
        <f>Juniori!SB31</f>
        <v>0</v>
      </c>
      <c r="SC49" s="97">
        <f>Juniori!SC31</f>
        <v>0</v>
      </c>
      <c r="SD49" s="97">
        <f>Juniori!SD31</f>
        <v>0</v>
      </c>
      <c r="SE49" s="97">
        <f>Juniori!SE31</f>
        <v>0</v>
      </c>
      <c r="SF49" s="97">
        <f>Juniori!SF31</f>
        <v>0</v>
      </c>
      <c r="SG49" s="97">
        <f>Juniori!SG31</f>
        <v>0</v>
      </c>
      <c r="SH49" s="97">
        <f>Juniori!SH31</f>
        <v>0</v>
      </c>
      <c r="SI49" s="97">
        <f>Juniori!SI31</f>
        <v>0</v>
      </c>
      <c r="SJ49" s="97">
        <f>Juniori!SJ31</f>
        <v>0</v>
      </c>
      <c r="SK49" s="97">
        <f>Juniori!SK31</f>
        <v>0</v>
      </c>
      <c r="SL49" s="97">
        <f>Juniori!SL31</f>
        <v>0</v>
      </c>
      <c r="SM49" s="97">
        <f>Juniori!SM31</f>
        <v>0</v>
      </c>
      <c r="SN49" s="97">
        <f>Juniori!SN31</f>
        <v>0</v>
      </c>
      <c r="SO49" s="97">
        <f>Juniori!SO31</f>
        <v>0</v>
      </c>
      <c r="SP49" s="97">
        <f>Juniori!SP31</f>
        <v>0</v>
      </c>
      <c r="SQ49" s="97">
        <f>Juniori!SQ31</f>
        <v>0</v>
      </c>
      <c r="SR49" s="97">
        <f>Juniori!SR31</f>
        <v>0</v>
      </c>
      <c r="SS49" s="97">
        <f>Juniori!SS31</f>
        <v>0</v>
      </c>
      <c r="ST49" s="97">
        <f>Juniori!ST31</f>
        <v>0</v>
      </c>
      <c r="SU49" s="97">
        <f>Juniori!SU31</f>
        <v>0</v>
      </c>
      <c r="SV49" s="97">
        <f>Juniori!SV31</f>
        <v>0</v>
      </c>
      <c r="SW49" s="97">
        <f>Juniori!SW31</f>
        <v>0</v>
      </c>
      <c r="SX49" s="97">
        <f>Juniori!SX31</f>
        <v>0</v>
      </c>
      <c r="SY49" s="97">
        <f>Juniori!SY31</f>
        <v>0</v>
      </c>
      <c r="SZ49" s="97">
        <f>Juniori!SZ31</f>
        <v>0</v>
      </c>
      <c r="TA49" s="97">
        <f>Juniori!TA31</f>
        <v>0</v>
      </c>
      <c r="TB49" s="97">
        <f>Juniori!TB31</f>
        <v>0</v>
      </c>
    </row>
    <row r="50" spans="1:522" s="10" customFormat="1" ht="18" customHeight="1" x14ac:dyDescent="0.2">
      <c r="A50" s="12"/>
      <c r="B50" s="11" t="s">
        <v>653</v>
      </c>
      <c r="C50" s="1">
        <v>13103</v>
      </c>
      <c r="D50" s="1">
        <v>2021</v>
      </c>
      <c r="E50" s="59" t="s">
        <v>172</v>
      </c>
      <c r="F50" s="1">
        <v>8828</v>
      </c>
      <c r="G50" s="9" t="s">
        <v>98</v>
      </c>
      <c r="H50" s="4" t="s">
        <v>19</v>
      </c>
      <c r="I50" s="1">
        <f t="shared" ref="I50" si="5">SUM(K50:TB50)</f>
        <v>0</v>
      </c>
      <c r="J50" s="12">
        <f>Tabuľka311[[#This Row],[Stĺpec9]]</f>
        <v>0</v>
      </c>
      <c r="K50" s="97">
        <f>'Mladí jazdci'!K28</f>
        <v>0</v>
      </c>
      <c r="L50" s="97">
        <f>'Mladí jazdci'!L28</f>
        <v>0</v>
      </c>
      <c r="M50" s="97">
        <f>'Mladí jazdci'!M28</f>
        <v>0</v>
      </c>
      <c r="N50" s="97">
        <f>'Mladí jazdci'!N28</f>
        <v>0</v>
      </c>
      <c r="O50" s="97">
        <f>'Mladí jazdci'!O28</f>
        <v>0</v>
      </c>
      <c r="P50" s="97">
        <f>'Mladí jazdci'!P28</f>
        <v>0</v>
      </c>
      <c r="Q50" s="97">
        <f>'Mladí jazdci'!Q28</f>
        <v>0</v>
      </c>
      <c r="R50" s="97">
        <f>'Mladí jazdci'!R28</f>
        <v>0</v>
      </c>
      <c r="S50" s="97">
        <f>'Mladí jazdci'!S28</f>
        <v>0</v>
      </c>
      <c r="T50" s="97">
        <f>'Mladí jazdci'!T28</f>
        <v>0</v>
      </c>
      <c r="U50" s="97">
        <f>'Mladí jazdci'!U28</f>
        <v>0</v>
      </c>
      <c r="V50" s="97">
        <f>'Mladí jazdci'!V28</f>
        <v>0</v>
      </c>
      <c r="W50" s="97">
        <f>'Mladí jazdci'!W28</f>
        <v>0</v>
      </c>
      <c r="X50" s="97">
        <f>'Mladí jazdci'!X28</f>
        <v>0</v>
      </c>
      <c r="Y50" s="97">
        <f>'Mladí jazdci'!Y28</f>
        <v>0</v>
      </c>
      <c r="Z50" s="97">
        <f>'Mladí jazdci'!Z28</f>
        <v>0</v>
      </c>
      <c r="AA50" s="97">
        <f>'Mladí jazdci'!AA28</f>
        <v>0</v>
      </c>
      <c r="AB50" s="97">
        <f>'Mladí jazdci'!AB28</f>
        <v>0</v>
      </c>
      <c r="AC50" s="97">
        <f>'Mladí jazdci'!AC28</f>
        <v>0</v>
      </c>
      <c r="AD50" s="97">
        <f>'Mladí jazdci'!AD28</f>
        <v>0</v>
      </c>
      <c r="AE50" s="97">
        <f>'Mladí jazdci'!AE28</f>
        <v>0</v>
      </c>
      <c r="AF50" s="97">
        <f>'Mladí jazdci'!AF28</f>
        <v>0</v>
      </c>
      <c r="AG50" s="97">
        <f>'Mladí jazdci'!AG28</f>
        <v>0</v>
      </c>
      <c r="AH50" s="97">
        <f>'Mladí jazdci'!AH28</f>
        <v>0</v>
      </c>
      <c r="AI50" s="97">
        <f>'Mladí jazdci'!AI28</f>
        <v>0</v>
      </c>
      <c r="AJ50" s="97">
        <f>'Mladí jazdci'!AJ28</f>
        <v>0</v>
      </c>
      <c r="AK50" s="97">
        <f>'Mladí jazdci'!AK28</f>
        <v>0</v>
      </c>
      <c r="AL50" s="97">
        <f>'Mladí jazdci'!AL28</f>
        <v>0</v>
      </c>
      <c r="AM50" s="97">
        <f>'Mladí jazdci'!AM28</f>
        <v>0</v>
      </c>
      <c r="AN50" s="97">
        <f>'Mladí jazdci'!AN28</f>
        <v>0</v>
      </c>
      <c r="AO50" s="97">
        <f>'Mladí jazdci'!AO28</f>
        <v>0</v>
      </c>
      <c r="AP50" s="97">
        <f>'Mladí jazdci'!AP28</f>
        <v>0</v>
      </c>
      <c r="AQ50" s="97">
        <f>'Mladí jazdci'!AQ28</f>
        <v>0</v>
      </c>
      <c r="AR50" s="97">
        <f>'Mladí jazdci'!AR28</f>
        <v>0</v>
      </c>
      <c r="AS50" s="97">
        <f>'Mladí jazdci'!AS28</f>
        <v>0</v>
      </c>
      <c r="AT50" s="97">
        <f>'Mladí jazdci'!AT28</f>
        <v>0</v>
      </c>
      <c r="AU50" s="97">
        <f>'Mladí jazdci'!AU28</f>
        <v>0</v>
      </c>
      <c r="AV50" s="97">
        <f>'Mladí jazdci'!AV28</f>
        <v>0</v>
      </c>
      <c r="AW50" s="97">
        <f>'Mladí jazdci'!AW28</f>
        <v>0</v>
      </c>
      <c r="AX50" s="97">
        <f>'Mladí jazdci'!AX28</f>
        <v>0</v>
      </c>
      <c r="AY50" s="97">
        <f>'Mladí jazdci'!AY28</f>
        <v>0</v>
      </c>
      <c r="AZ50" s="97">
        <f>'Mladí jazdci'!AZ28</f>
        <v>0</v>
      </c>
      <c r="BA50" s="97">
        <f>'Mladí jazdci'!BA28</f>
        <v>0</v>
      </c>
      <c r="BB50" s="97">
        <f>'Mladí jazdci'!BB28</f>
        <v>0</v>
      </c>
      <c r="BC50" s="97">
        <f>'Mladí jazdci'!BC28</f>
        <v>0</v>
      </c>
      <c r="BD50" s="97">
        <f>'Mladí jazdci'!BD28</f>
        <v>0</v>
      </c>
      <c r="BE50" s="97">
        <f>'Mladí jazdci'!BE28</f>
        <v>0</v>
      </c>
      <c r="BF50" s="97">
        <f>'Mladí jazdci'!BF28</f>
        <v>0</v>
      </c>
      <c r="BG50" s="97">
        <f>'Mladí jazdci'!BG28</f>
        <v>0</v>
      </c>
      <c r="BH50" s="97">
        <f>'Mladí jazdci'!BH28</f>
        <v>0</v>
      </c>
      <c r="BI50" s="97">
        <f>'Mladí jazdci'!BI28</f>
        <v>0</v>
      </c>
      <c r="BJ50" s="97">
        <f>'Mladí jazdci'!BJ28</f>
        <v>0</v>
      </c>
      <c r="BK50" s="97">
        <f>'Mladí jazdci'!BK28</f>
        <v>0</v>
      </c>
      <c r="BL50" s="97">
        <f>'Mladí jazdci'!BL28</f>
        <v>0</v>
      </c>
      <c r="BM50" s="97">
        <f>'Mladí jazdci'!BM28</f>
        <v>0</v>
      </c>
      <c r="BN50" s="97">
        <f>'Mladí jazdci'!BN28</f>
        <v>0</v>
      </c>
      <c r="BO50" s="97">
        <f>'Mladí jazdci'!BO28</f>
        <v>0</v>
      </c>
      <c r="BP50" s="97">
        <f>'Mladí jazdci'!BP28</f>
        <v>0</v>
      </c>
      <c r="BQ50" s="97">
        <f>'Mladí jazdci'!BQ28</f>
        <v>0</v>
      </c>
      <c r="BR50" s="97">
        <f>'Mladí jazdci'!BR28</f>
        <v>0</v>
      </c>
      <c r="BS50" s="97">
        <f>'Mladí jazdci'!BS28</f>
        <v>0</v>
      </c>
      <c r="BT50" s="97">
        <f>'Mladí jazdci'!BT28</f>
        <v>0</v>
      </c>
      <c r="BU50" s="97">
        <f>'Mladí jazdci'!BU28</f>
        <v>0</v>
      </c>
      <c r="BV50" s="97">
        <f>'Mladí jazdci'!BV28</f>
        <v>0</v>
      </c>
      <c r="BW50" s="97">
        <f>'Mladí jazdci'!BW28</f>
        <v>0</v>
      </c>
      <c r="BX50" s="97">
        <f>'Mladí jazdci'!BX28</f>
        <v>0</v>
      </c>
      <c r="BY50" s="97">
        <f>'Mladí jazdci'!BY28</f>
        <v>0</v>
      </c>
      <c r="BZ50" s="97">
        <f>'Mladí jazdci'!BZ28</f>
        <v>0</v>
      </c>
      <c r="CA50" s="97">
        <f>'Mladí jazdci'!CA28</f>
        <v>0</v>
      </c>
      <c r="CB50" s="97">
        <f>'Mladí jazdci'!CB28</f>
        <v>0</v>
      </c>
      <c r="CC50" s="97">
        <f>'Mladí jazdci'!CC28</f>
        <v>0</v>
      </c>
      <c r="CD50" s="97">
        <f>'Mladí jazdci'!CD28</f>
        <v>0</v>
      </c>
      <c r="CE50" s="97">
        <f>'Mladí jazdci'!CE28</f>
        <v>0</v>
      </c>
      <c r="CF50" s="97">
        <f>'Mladí jazdci'!CF28</f>
        <v>0</v>
      </c>
      <c r="CG50" s="97">
        <f>'Mladí jazdci'!CG28</f>
        <v>0</v>
      </c>
      <c r="CH50" s="97">
        <f>'Mladí jazdci'!CH28</f>
        <v>0</v>
      </c>
      <c r="CI50" s="97">
        <f>'Mladí jazdci'!CI28</f>
        <v>0</v>
      </c>
      <c r="CJ50" s="97">
        <f>'Mladí jazdci'!CJ28</f>
        <v>0</v>
      </c>
      <c r="CK50" s="97">
        <f>'Mladí jazdci'!CK28</f>
        <v>0</v>
      </c>
      <c r="CL50" s="97">
        <f>'Mladí jazdci'!CL28</f>
        <v>0</v>
      </c>
      <c r="CM50" s="97">
        <f>'Mladí jazdci'!CM28</f>
        <v>0</v>
      </c>
      <c r="CN50" s="97">
        <f>'Mladí jazdci'!CN28</f>
        <v>0</v>
      </c>
      <c r="CO50" s="97">
        <f>'Mladí jazdci'!CO28</f>
        <v>0</v>
      </c>
      <c r="CP50" s="97">
        <f>'Mladí jazdci'!CP28</f>
        <v>0</v>
      </c>
      <c r="CQ50" s="97">
        <f>'Mladí jazdci'!CQ28</f>
        <v>0</v>
      </c>
      <c r="CR50" s="97">
        <f>'Mladí jazdci'!CR28</f>
        <v>0</v>
      </c>
      <c r="CS50" s="97">
        <f>'Mladí jazdci'!CS28</f>
        <v>0</v>
      </c>
      <c r="CT50" s="97">
        <f>'Mladí jazdci'!CT28</f>
        <v>0</v>
      </c>
      <c r="CU50" s="97">
        <f>'Mladí jazdci'!CU28</f>
        <v>0</v>
      </c>
      <c r="CV50" s="97">
        <f>'Mladí jazdci'!CV28</f>
        <v>0</v>
      </c>
      <c r="CW50" s="97">
        <f>'Mladí jazdci'!CW28</f>
        <v>0</v>
      </c>
      <c r="CX50" s="97">
        <f>'Mladí jazdci'!CX28</f>
        <v>0</v>
      </c>
      <c r="CY50" s="97">
        <f>'Mladí jazdci'!CY28</f>
        <v>0</v>
      </c>
      <c r="CZ50" s="97">
        <f>'Mladí jazdci'!CZ28</f>
        <v>0</v>
      </c>
      <c r="DA50" s="97">
        <f>'Mladí jazdci'!DA28</f>
        <v>0</v>
      </c>
      <c r="DB50" s="97">
        <f>'Mladí jazdci'!DB28</f>
        <v>0</v>
      </c>
      <c r="DC50" s="97">
        <f>'Mladí jazdci'!DC28</f>
        <v>0</v>
      </c>
      <c r="DD50" s="97">
        <f>'Mladí jazdci'!DD28</f>
        <v>0</v>
      </c>
      <c r="DE50" s="97">
        <f>'Mladí jazdci'!DE28</f>
        <v>0</v>
      </c>
      <c r="DF50" s="97">
        <f>'Mladí jazdci'!DF28</f>
        <v>0</v>
      </c>
      <c r="DG50" s="97">
        <f>'Mladí jazdci'!DG28</f>
        <v>0</v>
      </c>
      <c r="DH50" s="97">
        <f>'Mladí jazdci'!DH28</f>
        <v>0</v>
      </c>
      <c r="DI50" s="97">
        <f>'Mladí jazdci'!DI28</f>
        <v>0</v>
      </c>
      <c r="DJ50" s="97">
        <f>'Mladí jazdci'!DJ28</f>
        <v>0</v>
      </c>
      <c r="DK50" s="97">
        <f>'Mladí jazdci'!DK28</f>
        <v>0</v>
      </c>
      <c r="DL50" s="97">
        <f>'Mladí jazdci'!DL28</f>
        <v>0</v>
      </c>
      <c r="DM50" s="97">
        <f>'Mladí jazdci'!DM28</f>
        <v>0</v>
      </c>
      <c r="DN50" s="97">
        <f>'Mladí jazdci'!DN28</f>
        <v>0</v>
      </c>
      <c r="DO50" s="97">
        <f>'Mladí jazdci'!DO28</f>
        <v>0</v>
      </c>
      <c r="DP50" s="97">
        <f>'Mladí jazdci'!DP28</f>
        <v>0</v>
      </c>
      <c r="DQ50" s="97">
        <f>'Mladí jazdci'!DQ28</f>
        <v>0</v>
      </c>
      <c r="DR50" s="97">
        <f>'Mladí jazdci'!DR28</f>
        <v>0</v>
      </c>
      <c r="DS50" s="97">
        <f>'Mladí jazdci'!DS28</f>
        <v>0</v>
      </c>
      <c r="DT50" s="97">
        <f>'Mladí jazdci'!DT28</f>
        <v>0</v>
      </c>
      <c r="DU50" s="97">
        <f>'Mladí jazdci'!DU28</f>
        <v>0</v>
      </c>
      <c r="DV50" s="97">
        <f>'Mladí jazdci'!DV28</f>
        <v>0</v>
      </c>
      <c r="DW50" s="97">
        <f>'Mladí jazdci'!DW28</f>
        <v>0</v>
      </c>
      <c r="DX50" s="97">
        <f>'Mladí jazdci'!DX28</f>
        <v>0</v>
      </c>
      <c r="DY50" s="97">
        <f>'Mladí jazdci'!DY28</f>
        <v>0</v>
      </c>
      <c r="DZ50" s="97">
        <f>'Mladí jazdci'!DZ28</f>
        <v>0</v>
      </c>
      <c r="EA50" s="97">
        <f>'Mladí jazdci'!EA28</f>
        <v>0</v>
      </c>
      <c r="EB50" s="97">
        <f>'Mladí jazdci'!EB28</f>
        <v>0</v>
      </c>
      <c r="EC50" s="97">
        <f>'Mladí jazdci'!EC28</f>
        <v>0</v>
      </c>
      <c r="ED50" s="97">
        <f>'Mladí jazdci'!ED28</f>
        <v>0</v>
      </c>
      <c r="EE50" s="97">
        <f>'Mladí jazdci'!EE28</f>
        <v>0</v>
      </c>
      <c r="EF50" s="97">
        <f>'Mladí jazdci'!EF28</f>
        <v>0</v>
      </c>
      <c r="EG50" s="97">
        <f>'Mladí jazdci'!EG28</f>
        <v>0</v>
      </c>
      <c r="EH50" s="97">
        <f>'Mladí jazdci'!EH28</f>
        <v>0</v>
      </c>
      <c r="EI50" s="97">
        <f>'Mladí jazdci'!EI28</f>
        <v>0</v>
      </c>
      <c r="EJ50" s="97" t="str">
        <f>'Mladí jazdci'!EJ28</f>
        <v>o</v>
      </c>
      <c r="EK50" s="97">
        <f>'Mladí jazdci'!EK28</f>
        <v>0</v>
      </c>
      <c r="EL50" s="97">
        <f>'Mladí jazdci'!EL28</f>
        <v>0</v>
      </c>
      <c r="EM50" s="97">
        <f>'Mladí jazdci'!EM28</f>
        <v>0</v>
      </c>
      <c r="EN50" s="97">
        <f>'Mladí jazdci'!EN28</f>
        <v>0</v>
      </c>
      <c r="EO50" s="97">
        <f>'Mladí jazdci'!EO28</f>
        <v>0</v>
      </c>
      <c r="EP50" s="97">
        <f>'Mladí jazdci'!EP28</f>
        <v>0</v>
      </c>
      <c r="EQ50" s="97">
        <f>'Mladí jazdci'!EQ28</f>
        <v>0</v>
      </c>
      <c r="ER50" s="97">
        <f>'Mladí jazdci'!ER28</f>
        <v>0</v>
      </c>
      <c r="ES50" s="97">
        <f>'Mladí jazdci'!ES28</f>
        <v>0</v>
      </c>
      <c r="ET50" s="97">
        <f>'Mladí jazdci'!ET28</f>
        <v>0</v>
      </c>
      <c r="EU50" s="97">
        <f>'Mladí jazdci'!EU28</f>
        <v>0</v>
      </c>
      <c r="EV50" s="97">
        <f>'Mladí jazdci'!EV28</f>
        <v>0</v>
      </c>
      <c r="EW50" s="97">
        <f>'Mladí jazdci'!EW28</f>
        <v>0</v>
      </c>
      <c r="EX50" s="97">
        <f>'Mladí jazdci'!EX28</f>
        <v>0</v>
      </c>
      <c r="EY50" s="97">
        <f>'Mladí jazdci'!EY28</f>
        <v>0</v>
      </c>
      <c r="EZ50" s="97">
        <f>'Mladí jazdci'!EZ28</f>
        <v>0</v>
      </c>
      <c r="FA50" s="97">
        <f>'Mladí jazdci'!FA28</f>
        <v>0</v>
      </c>
      <c r="FB50" s="97">
        <f>'Mladí jazdci'!FB28</f>
        <v>0</v>
      </c>
      <c r="FC50" s="97">
        <f>'Mladí jazdci'!FC28</f>
        <v>0</v>
      </c>
      <c r="FD50" s="97">
        <f>'Mladí jazdci'!FD28</f>
        <v>0</v>
      </c>
      <c r="FE50" s="97">
        <f>'Mladí jazdci'!FE28</f>
        <v>0</v>
      </c>
      <c r="FF50" s="97">
        <f>'Mladí jazdci'!FF28</f>
        <v>0</v>
      </c>
      <c r="FG50" s="97">
        <f>'Mladí jazdci'!FG28</f>
        <v>0</v>
      </c>
      <c r="FH50" s="97">
        <f>'Mladí jazdci'!FH28</f>
        <v>0</v>
      </c>
      <c r="FI50" s="97">
        <f>'Mladí jazdci'!FI28</f>
        <v>0</v>
      </c>
      <c r="FJ50" s="97">
        <f>'Mladí jazdci'!FJ28</f>
        <v>0</v>
      </c>
      <c r="FK50" s="97">
        <f>'Mladí jazdci'!FK28</f>
        <v>0</v>
      </c>
      <c r="FL50" s="97">
        <f>'Mladí jazdci'!FL28</f>
        <v>0</v>
      </c>
      <c r="FM50" s="97">
        <f>'Mladí jazdci'!FM28</f>
        <v>0</v>
      </c>
      <c r="FN50" s="97">
        <f>'Mladí jazdci'!FN28</f>
        <v>0</v>
      </c>
      <c r="FO50" s="97">
        <f>'Mladí jazdci'!FO28</f>
        <v>0</v>
      </c>
      <c r="FP50" s="97">
        <f>'Mladí jazdci'!FP28</f>
        <v>0</v>
      </c>
      <c r="FQ50" s="97">
        <f>'Mladí jazdci'!FQ28</f>
        <v>0</v>
      </c>
      <c r="FR50" s="97">
        <f>'Mladí jazdci'!FR28</f>
        <v>0</v>
      </c>
      <c r="FS50" s="97">
        <f>'Mladí jazdci'!FS28</f>
        <v>0</v>
      </c>
      <c r="FT50" s="97">
        <f>'Mladí jazdci'!FT28</f>
        <v>0</v>
      </c>
      <c r="FU50" s="97">
        <f>'Mladí jazdci'!FU28</f>
        <v>0</v>
      </c>
      <c r="FV50" s="97">
        <f>'Mladí jazdci'!FV28</f>
        <v>0</v>
      </c>
      <c r="FW50" s="97">
        <f>'Mladí jazdci'!FW28</f>
        <v>0</v>
      </c>
      <c r="FX50" s="97">
        <f>'Mladí jazdci'!FX28</f>
        <v>0</v>
      </c>
      <c r="FY50" s="97">
        <f>'Mladí jazdci'!FY28</f>
        <v>0</v>
      </c>
      <c r="FZ50" s="97">
        <f>'Mladí jazdci'!FZ28</f>
        <v>0</v>
      </c>
      <c r="GA50" s="97">
        <f>'Mladí jazdci'!GA28</f>
        <v>0</v>
      </c>
      <c r="GB50" s="97">
        <f>'Mladí jazdci'!GB28</f>
        <v>0</v>
      </c>
      <c r="GC50" s="97">
        <f>'Mladí jazdci'!GC28</f>
        <v>0</v>
      </c>
      <c r="GD50" s="97">
        <f>'Mladí jazdci'!GD28</f>
        <v>0</v>
      </c>
      <c r="GE50" s="97">
        <f>'Mladí jazdci'!GE28</f>
        <v>0</v>
      </c>
      <c r="GF50" s="97">
        <f>'Mladí jazdci'!GF28</f>
        <v>0</v>
      </c>
      <c r="GG50" s="97">
        <f>'Mladí jazdci'!GG28</f>
        <v>0</v>
      </c>
      <c r="GH50" s="97">
        <f>'Mladí jazdci'!GH28</f>
        <v>0</v>
      </c>
      <c r="GI50" s="97">
        <f>'Mladí jazdci'!GI28</f>
        <v>0</v>
      </c>
      <c r="GJ50" s="97">
        <f>'Mladí jazdci'!GJ28</f>
        <v>0</v>
      </c>
      <c r="GK50" s="97">
        <f>'Mladí jazdci'!GK28</f>
        <v>0</v>
      </c>
      <c r="GL50" s="97">
        <f>'Mladí jazdci'!GL28</f>
        <v>0</v>
      </c>
      <c r="GM50" s="97">
        <f>'Mladí jazdci'!GM28</f>
        <v>0</v>
      </c>
      <c r="GN50" s="97">
        <f>'Mladí jazdci'!GN28</f>
        <v>0</v>
      </c>
      <c r="GO50" s="97">
        <f>'Mladí jazdci'!GO28</f>
        <v>0</v>
      </c>
      <c r="GP50" s="97">
        <f>'Mladí jazdci'!GP28</f>
        <v>0</v>
      </c>
      <c r="GQ50" s="97">
        <f>'Mladí jazdci'!GQ28</f>
        <v>0</v>
      </c>
      <c r="GR50" s="97">
        <f>'Mladí jazdci'!GR28</f>
        <v>0</v>
      </c>
      <c r="GS50" s="97">
        <f>'Mladí jazdci'!GS28</f>
        <v>0</v>
      </c>
      <c r="GT50" s="97">
        <f>'Mladí jazdci'!GT28</f>
        <v>0</v>
      </c>
      <c r="GU50" s="97">
        <f>'Mladí jazdci'!GU28</f>
        <v>0</v>
      </c>
      <c r="GV50" s="97">
        <f>'Mladí jazdci'!GV28</f>
        <v>0</v>
      </c>
      <c r="GW50" s="97">
        <f>'Mladí jazdci'!GW28</f>
        <v>0</v>
      </c>
      <c r="GX50" s="97">
        <f>'Mladí jazdci'!GX28</f>
        <v>0</v>
      </c>
      <c r="GY50" s="97">
        <f>'Mladí jazdci'!GY28</f>
        <v>0</v>
      </c>
      <c r="GZ50" s="97">
        <f>'Mladí jazdci'!GZ28</f>
        <v>0</v>
      </c>
      <c r="HA50" s="97">
        <f>'Mladí jazdci'!HA28</f>
        <v>0</v>
      </c>
      <c r="HB50" s="97">
        <f>'Mladí jazdci'!HB28</f>
        <v>0</v>
      </c>
      <c r="HC50" s="97">
        <f>'Mladí jazdci'!HC28</f>
        <v>0</v>
      </c>
      <c r="HD50" s="97">
        <f>'Mladí jazdci'!HD28</f>
        <v>0</v>
      </c>
      <c r="HE50" s="97">
        <f>'Mladí jazdci'!HE28</f>
        <v>0</v>
      </c>
      <c r="HF50" s="97">
        <f>'Mladí jazdci'!HF28</f>
        <v>0</v>
      </c>
      <c r="HG50" s="97">
        <f>'Mladí jazdci'!HG28</f>
        <v>0</v>
      </c>
      <c r="HH50" s="97">
        <f>'Mladí jazdci'!HH28</f>
        <v>0</v>
      </c>
      <c r="HI50" s="97">
        <f>'Mladí jazdci'!HI28</f>
        <v>0</v>
      </c>
      <c r="HJ50" s="97">
        <f>'Mladí jazdci'!HJ28</f>
        <v>0</v>
      </c>
      <c r="HK50" s="97">
        <f>'Mladí jazdci'!HK28</f>
        <v>0</v>
      </c>
      <c r="HL50" s="97">
        <f>'Mladí jazdci'!HL28</f>
        <v>0</v>
      </c>
      <c r="HM50" s="97">
        <f>'Mladí jazdci'!HM28</f>
        <v>0</v>
      </c>
      <c r="HN50" s="97">
        <f>'Mladí jazdci'!HN28</f>
        <v>0</v>
      </c>
      <c r="HO50" s="97">
        <f>'Mladí jazdci'!HO28</f>
        <v>0</v>
      </c>
      <c r="HP50" s="97">
        <f>'Mladí jazdci'!HP28</f>
        <v>0</v>
      </c>
      <c r="HQ50" s="97">
        <f>'Mladí jazdci'!HQ28</f>
        <v>0</v>
      </c>
      <c r="HR50" s="97">
        <f>'Mladí jazdci'!HR28</f>
        <v>0</v>
      </c>
      <c r="HS50" s="97">
        <f>'Mladí jazdci'!HS28</f>
        <v>0</v>
      </c>
      <c r="HT50" s="97">
        <f>'Mladí jazdci'!HT28</f>
        <v>0</v>
      </c>
      <c r="HU50" s="97">
        <f>'Mladí jazdci'!HU28</f>
        <v>0</v>
      </c>
      <c r="HV50" s="97">
        <f>'Mladí jazdci'!HV28</f>
        <v>0</v>
      </c>
      <c r="HW50" s="97">
        <f>'Mladí jazdci'!HW28</f>
        <v>0</v>
      </c>
      <c r="HX50" s="97">
        <f>'Mladí jazdci'!HX28</f>
        <v>0</v>
      </c>
      <c r="HY50" s="97">
        <f>'Mladí jazdci'!HY28</f>
        <v>0</v>
      </c>
      <c r="HZ50" s="97">
        <f>'Mladí jazdci'!HZ28</f>
        <v>0</v>
      </c>
      <c r="IA50" s="97">
        <f>'Mladí jazdci'!IA28</f>
        <v>0</v>
      </c>
      <c r="IB50" s="97">
        <f>'Mladí jazdci'!IB28</f>
        <v>0</v>
      </c>
      <c r="IC50" s="97">
        <f>'Mladí jazdci'!IC28</f>
        <v>0</v>
      </c>
      <c r="ID50" s="97">
        <f>'Mladí jazdci'!ID28</f>
        <v>0</v>
      </c>
      <c r="IE50" s="97">
        <f>'Mladí jazdci'!IE28</f>
        <v>0</v>
      </c>
      <c r="IF50" s="97">
        <f>'Mladí jazdci'!IF28</f>
        <v>0</v>
      </c>
      <c r="IG50" s="97">
        <f>'Mladí jazdci'!IG28</f>
        <v>0</v>
      </c>
      <c r="IH50" s="97">
        <f>'Mladí jazdci'!IH28</f>
        <v>0</v>
      </c>
      <c r="II50" s="97">
        <f>'Mladí jazdci'!II28</f>
        <v>0</v>
      </c>
      <c r="IJ50" s="97">
        <f>'Mladí jazdci'!IJ28</f>
        <v>0</v>
      </c>
      <c r="IK50" s="97">
        <f>'Mladí jazdci'!IK28</f>
        <v>0</v>
      </c>
      <c r="IL50" s="97">
        <f>'Mladí jazdci'!IL28</f>
        <v>0</v>
      </c>
      <c r="IM50" s="97">
        <f>'Mladí jazdci'!IM28</f>
        <v>0</v>
      </c>
      <c r="IN50" s="97">
        <f>'Mladí jazdci'!IN28</f>
        <v>0</v>
      </c>
      <c r="IO50" s="97">
        <f>'Mladí jazdci'!IO28</f>
        <v>0</v>
      </c>
      <c r="IP50" s="97">
        <f>'Mladí jazdci'!IP28</f>
        <v>0</v>
      </c>
      <c r="IQ50" s="97">
        <f>'Mladí jazdci'!IQ28</f>
        <v>0</v>
      </c>
      <c r="IR50" s="97">
        <f>'Mladí jazdci'!IR28</f>
        <v>0</v>
      </c>
      <c r="IS50" s="97">
        <f>'Mladí jazdci'!IS28</f>
        <v>0</v>
      </c>
      <c r="IT50" s="97">
        <f>'Mladí jazdci'!IT28</f>
        <v>0</v>
      </c>
      <c r="IU50" s="97">
        <f>'Mladí jazdci'!IU28</f>
        <v>0</v>
      </c>
      <c r="IV50" s="97">
        <f>'Mladí jazdci'!IV28</f>
        <v>0</v>
      </c>
      <c r="IW50" s="97">
        <f>'Mladí jazdci'!IW28</f>
        <v>0</v>
      </c>
      <c r="IX50" s="97">
        <f>'Mladí jazdci'!IX28</f>
        <v>0</v>
      </c>
      <c r="IY50" s="97">
        <f>'Mladí jazdci'!IY28</f>
        <v>0</v>
      </c>
      <c r="IZ50" s="97">
        <f>'Mladí jazdci'!IZ28</f>
        <v>0</v>
      </c>
      <c r="JA50" s="97">
        <f>'Mladí jazdci'!JA28</f>
        <v>0</v>
      </c>
      <c r="JB50" s="97">
        <f>'Mladí jazdci'!JB28</f>
        <v>0</v>
      </c>
      <c r="JC50" s="97">
        <f>'Mladí jazdci'!JC28</f>
        <v>0</v>
      </c>
      <c r="JD50" s="97">
        <f>'Mladí jazdci'!JD28</f>
        <v>0</v>
      </c>
      <c r="JE50" s="97">
        <f>'Mladí jazdci'!JE28</f>
        <v>0</v>
      </c>
      <c r="JF50" s="97">
        <f>'Mladí jazdci'!JF28</f>
        <v>0</v>
      </c>
      <c r="JG50" s="97">
        <f>'Mladí jazdci'!JG28</f>
        <v>0</v>
      </c>
      <c r="JH50" s="97">
        <f>'Mladí jazdci'!JH28</f>
        <v>0</v>
      </c>
      <c r="JI50" s="97">
        <f>'Mladí jazdci'!JI28</f>
        <v>0</v>
      </c>
      <c r="JJ50" s="97">
        <f>'Mladí jazdci'!JJ28</f>
        <v>0</v>
      </c>
      <c r="JK50" s="97">
        <f>'Mladí jazdci'!JK28</f>
        <v>0</v>
      </c>
      <c r="JL50" s="97">
        <f>'Mladí jazdci'!JL28</f>
        <v>0</v>
      </c>
      <c r="JM50" s="97">
        <f>'Mladí jazdci'!JM28</f>
        <v>0</v>
      </c>
      <c r="JN50" s="97">
        <f>'Mladí jazdci'!JN28</f>
        <v>0</v>
      </c>
      <c r="JO50" s="97">
        <f>'Mladí jazdci'!JO28</f>
        <v>0</v>
      </c>
      <c r="JP50" s="97">
        <f>'Mladí jazdci'!JP28</f>
        <v>0</v>
      </c>
      <c r="JQ50" s="97">
        <f>'Mladí jazdci'!JQ28</f>
        <v>0</v>
      </c>
      <c r="JR50" s="97">
        <f>'Mladí jazdci'!JR28</f>
        <v>0</v>
      </c>
      <c r="JS50" s="97">
        <f>'Mladí jazdci'!JS28</f>
        <v>0</v>
      </c>
      <c r="JT50" s="97">
        <f>'Mladí jazdci'!JT28</f>
        <v>0</v>
      </c>
      <c r="JU50" s="97">
        <f>'Mladí jazdci'!JU28</f>
        <v>0</v>
      </c>
      <c r="JV50" s="97">
        <f>'Mladí jazdci'!JV28</f>
        <v>0</v>
      </c>
      <c r="JW50" s="97">
        <f>'Mladí jazdci'!JW28</f>
        <v>0</v>
      </c>
      <c r="JX50" s="97">
        <f>'Mladí jazdci'!JX28</f>
        <v>0</v>
      </c>
      <c r="JY50" s="97">
        <f>'Mladí jazdci'!JY28</f>
        <v>0</v>
      </c>
      <c r="JZ50" s="97">
        <f>'Mladí jazdci'!JZ28</f>
        <v>0</v>
      </c>
      <c r="KA50" s="97">
        <f>'Mladí jazdci'!KA28</f>
        <v>0</v>
      </c>
      <c r="KB50" s="97">
        <f>'Mladí jazdci'!KB28</f>
        <v>0</v>
      </c>
      <c r="KC50" s="97">
        <f>'Mladí jazdci'!KC28</f>
        <v>0</v>
      </c>
      <c r="KD50" s="97">
        <f>'Mladí jazdci'!KD28</f>
        <v>0</v>
      </c>
      <c r="KE50" s="97">
        <f>'Mladí jazdci'!KE28</f>
        <v>0</v>
      </c>
      <c r="KF50" s="97">
        <f>'Mladí jazdci'!KF28</f>
        <v>0</v>
      </c>
      <c r="KG50" s="97">
        <f>'Mladí jazdci'!KG28</f>
        <v>0</v>
      </c>
      <c r="KH50" s="97">
        <f>'Mladí jazdci'!KH28</f>
        <v>0</v>
      </c>
      <c r="KI50" s="97">
        <f>'Mladí jazdci'!KI28</f>
        <v>0</v>
      </c>
      <c r="KJ50" s="97">
        <f>'Mladí jazdci'!KJ28</f>
        <v>0</v>
      </c>
      <c r="KK50" s="97">
        <f>'Mladí jazdci'!KK28</f>
        <v>0</v>
      </c>
      <c r="KL50" s="97">
        <f>'Mladí jazdci'!KL28</f>
        <v>0</v>
      </c>
      <c r="KM50" s="97">
        <f>'Mladí jazdci'!KM28</f>
        <v>0</v>
      </c>
      <c r="KN50" s="97">
        <f>'Mladí jazdci'!KN28</f>
        <v>0</v>
      </c>
      <c r="KO50" s="97">
        <f>'Mladí jazdci'!KO28</f>
        <v>0</v>
      </c>
      <c r="KP50" s="97">
        <f>'Mladí jazdci'!KP28</f>
        <v>0</v>
      </c>
      <c r="KQ50" s="97">
        <f>'Mladí jazdci'!KQ28</f>
        <v>0</v>
      </c>
      <c r="KR50" s="97">
        <f>'Mladí jazdci'!KR28</f>
        <v>0</v>
      </c>
      <c r="KS50" s="97">
        <f>'Mladí jazdci'!KS28</f>
        <v>0</v>
      </c>
      <c r="KT50" s="97">
        <f>'Mladí jazdci'!KT28</f>
        <v>0</v>
      </c>
      <c r="KU50" s="97">
        <f>'Mladí jazdci'!KU28</f>
        <v>0</v>
      </c>
      <c r="KV50" s="97">
        <f>'Mladí jazdci'!KV28</f>
        <v>0</v>
      </c>
      <c r="KW50" s="97">
        <f>'Mladí jazdci'!KW28</f>
        <v>0</v>
      </c>
      <c r="KX50" s="97">
        <f>'Mladí jazdci'!KX28</f>
        <v>0</v>
      </c>
      <c r="KY50" s="97">
        <f>'Mladí jazdci'!KY28</f>
        <v>0</v>
      </c>
      <c r="KZ50" s="97">
        <f>'Mladí jazdci'!KZ28</f>
        <v>0</v>
      </c>
      <c r="LA50" s="97">
        <f>'Mladí jazdci'!LA28</f>
        <v>0</v>
      </c>
      <c r="LB50" s="97">
        <f>'Mladí jazdci'!LB28</f>
        <v>0</v>
      </c>
      <c r="LC50" s="97">
        <f>'Mladí jazdci'!LC28</f>
        <v>0</v>
      </c>
      <c r="LD50" s="97">
        <f>'Mladí jazdci'!LD28</f>
        <v>0</v>
      </c>
      <c r="LE50" s="97">
        <f>'Mladí jazdci'!LE28</f>
        <v>0</v>
      </c>
      <c r="LF50" s="97">
        <f>'Mladí jazdci'!LF28</f>
        <v>0</v>
      </c>
      <c r="LG50" s="97">
        <f>'Mladí jazdci'!LG28</f>
        <v>0</v>
      </c>
      <c r="LH50" s="97">
        <f>'Mladí jazdci'!LH28</f>
        <v>0</v>
      </c>
      <c r="LI50" s="97">
        <f>'Mladí jazdci'!LI28</f>
        <v>0</v>
      </c>
      <c r="LJ50" s="97">
        <f>'Mladí jazdci'!LJ28</f>
        <v>0</v>
      </c>
      <c r="LK50" s="97">
        <f>'Mladí jazdci'!LK28</f>
        <v>0</v>
      </c>
      <c r="LL50" s="97">
        <f>'Mladí jazdci'!LL28</f>
        <v>0</v>
      </c>
      <c r="LM50" s="97">
        <f>'Mladí jazdci'!LM28</f>
        <v>0</v>
      </c>
      <c r="LN50" s="97">
        <f>'Mladí jazdci'!LN28</f>
        <v>0</v>
      </c>
      <c r="LO50" s="97">
        <f>'Mladí jazdci'!LO28</f>
        <v>0</v>
      </c>
      <c r="LP50" s="97">
        <f>'Mladí jazdci'!LP28</f>
        <v>0</v>
      </c>
      <c r="LQ50" s="97">
        <f>'Mladí jazdci'!LQ28</f>
        <v>0</v>
      </c>
      <c r="LR50" s="97">
        <f>'Mladí jazdci'!LR28</f>
        <v>0</v>
      </c>
      <c r="LS50" s="97">
        <f>'Mladí jazdci'!LS28</f>
        <v>0</v>
      </c>
      <c r="LT50" s="97">
        <f>'Mladí jazdci'!LT28</f>
        <v>0</v>
      </c>
      <c r="LU50" s="97">
        <f>'Mladí jazdci'!LU28</f>
        <v>0</v>
      </c>
      <c r="LV50" s="97">
        <f>'Mladí jazdci'!LV28</f>
        <v>0</v>
      </c>
      <c r="LW50" s="97">
        <f>'Mladí jazdci'!LW28</f>
        <v>0</v>
      </c>
      <c r="LX50" s="97">
        <f>'Mladí jazdci'!LX28</f>
        <v>0</v>
      </c>
      <c r="LY50" s="97">
        <f>'Mladí jazdci'!LY28</f>
        <v>0</v>
      </c>
      <c r="LZ50" s="97">
        <f>'Mladí jazdci'!LZ28</f>
        <v>0</v>
      </c>
      <c r="MA50" s="97">
        <f>'Mladí jazdci'!MA28</f>
        <v>0</v>
      </c>
      <c r="MB50" s="97">
        <f>'Mladí jazdci'!MB28</f>
        <v>0</v>
      </c>
      <c r="MC50" s="97">
        <f>'Mladí jazdci'!MC28</f>
        <v>0</v>
      </c>
      <c r="MD50" s="97">
        <f>'Mladí jazdci'!MD28</f>
        <v>0</v>
      </c>
      <c r="ME50" s="97">
        <f>'Mladí jazdci'!ME28</f>
        <v>0</v>
      </c>
      <c r="MF50" s="97">
        <f>'Mladí jazdci'!MF28</f>
        <v>0</v>
      </c>
      <c r="MG50" s="97">
        <f>'Mladí jazdci'!MG28</f>
        <v>0</v>
      </c>
      <c r="MH50" s="97">
        <f>'Mladí jazdci'!MH28</f>
        <v>0</v>
      </c>
      <c r="MI50" s="97">
        <f>'Mladí jazdci'!MI28</f>
        <v>0</v>
      </c>
      <c r="MJ50" s="97">
        <f>'Mladí jazdci'!MJ28</f>
        <v>0</v>
      </c>
      <c r="MK50" s="97">
        <f>'Mladí jazdci'!MK28</f>
        <v>0</v>
      </c>
      <c r="ML50" s="97">
        <f>'Mladí jazdci'!ML28</f>
        <v>0</v>
      </c>
      <c r="MM50" s="97">
        <f>'Mladí jazdci'!MM28</f>
        <v>0</v>
      </c>
      <c r="MN50" s="97">
        <f>'Mladí jazdci'!MN28</f>
        <v>0</v>
      </c>
      <c r="MO50" s="97">
        <f>'Mladí jazdci'!MO28</f>
        <v>0</v>
      </c>
      <c r="MP50" s="97">
        <f>'Mladí jazdci'!MP28</f>
        <v>0</v>
      </c>
      <c r="MQ50" s="97">
        <f>'Mladí jazdci'!MQ28</f>
        <v>0</v>
      </c>
      <c r="MR50" s="97">
        <f>'Mladí jazdci'!MR28</f>
        <v>0</v>
      </c>
      <c r="MS50" s="97">
        <f>'Mladí jazdci'!MS28</f>
        <v>0</v>
      </c>
      <c r="MT50" s="97">
        <f>'Mladí jazdci'!MT28</f>
        <v>0</v>
      </c>
      <c r="MU50" s="97">
        <f>'Mladí jazdci'!MU28</f>
        <v>0</v>
      </c>
      <c r="MV50" s="97">
        <f>'Mladí jazdci'!MV28</f>
        <v>0</v>
      </c>
      <c r="MW50" s="97">
        <f>'Mladí jazdci'!MW28</f>
        <v>0</v>
      </c>
      <c r="MX50" s="97">
        <f>'Mladí jazdci'!MX28</f>
        <v>0</v>
      </c>
      <c r="MY50" s="97">
        <f>'Mladí jazdci'!MY28</f>
        <v>0</v>
      </c>
      <c r="MZ50" s="97">
        <f>'Mladí jazdci'!MZ28</f>
        <v>0</v>
      </c>
      <c r="NA50" s="97">
        <f>'Mladí jazdci'!NA28</f>
        <v>0</v>
      </c>
      <c r="NB50" s="97">
        <f>'Mladí jazdci'!NB28</f>
        <v>0</v>
      </c>
      <c r="NC50" s="97">
        <f>'Mladí jazdci'!NC28</f>
        <v>0</v>
      </c>
      <c r="ND50" s="97">
        <f>'Mladí jazdci'!ND28</f>
        <v>0</v>
      </c>
      <c r="NE50" s="97">
        <f>'Mladí jazdci'!NE28</f>
        <v>0</v>
      </c>
      <c r="NF50" s="97">
        <f>'Mladí jazdci'!NF28</f>
        <v>0</v>
      </c>
      <c r="NG50" s="97">
        <f>'Mladí jazdci'!NG28</f>
        <v>0</v>
      </c>
      <c r="NH50" s="97">
        <f>'Mladí jazdci'!NH28</f>
        <v>0</v>
      </c>
      <c r="NI50" s="97">
        <f>'Mladí jazdci'!NI28</f>
        <v>0</v>
      </c>
      <c r="NJ50" s="97">
        <f>'Mladí jazdci'!NJ28</f>
        <v>0</v>
      </c>
      <c r="NK50" s="97">
        <f>'Mladí jazdci'!NK28</f>
        <v>0</v>
      </c>
      <c r="NL50" s="97">
        <f>'Mladí jazdci'!NL28</f>
        <v>0</v>
      </c>
      <c r="NM50" s="97">
        <f>'Mladí jazdci'!NM28</f>
        <v>0</v>
      </c>
      <c r="NN50" s="97">
        <f>'Mladí jazdci'!NN28</f>
        <v>0</v>
      </c>
      <c r="NO50" s="97">
        <f>'Mladí jazdci'!NO28</f>
        <v>0</v>
      </c>
      <c r="NP50" s="97">
        <f>'Mladí jazdci'!NP28</f>
        <v>0</v>
      </c>
      <c r="NQ50" s="97">
        <f>'Mladí jazdci'!NQ28</f>
        <v>0</v>
      </c>
      <c r="NR50" s="97">
        <f>'Mladí jazdci'!NR28</f>
        <v>0</v>
      </c>
      <c r="NS50" s="97">
        <f>'Mladí jazdci'!NS28</f>
        <v>0</v>
      </c>
      <c r="NT50" s="97">
        <f>'Mladí jazdci'!NT28</f>
        <v>0</v>
      </c>
      <c r="NU50" s="97">
        <f>'Mladí jazdci'!NU28</f>
        <v>0</v>
      </c>
      <c r="NV50" s="97">
        <f>'Mladí jazdci'!NV28</f>
        <v>0</v>
      </c>
      <c r="NW50" s="97">
        <f>'Mladí jazdci'!NW28</f>
        <v>0</v>
      </c>
      <c r="NX50" s="97">
        <f>'Mladí jazdci'!NX28</f>
        <v>0</v>
      </c>
      <c r="NY50" s="97">
        <f>'Mladí jazdci'!NY28</f>
        <v>0</v>
      </c>
      <c r="NZ50" s="97">
        <f>'Mladí jazdci'!NZ28</f>
        <v>0</v>
      </c>
      <c r="OA50" s="97">
        <f>'Mladí jazdci'!OA28</f>
        <v>0</v>
      </c>
      <c r="OB50" s="97">
        <f>'Mladí jazdci'!OB28</f>
        <v>0</v>
      </c>
      <c r="OC50" s="97">
        <f>'Mladí jazdci'!OC28</f>
        <v>0</v>
      </c>
      <c r="OD50" s="97">
        <f>'Mladí jazdci'!OD28</f>
        <v>0</v>
      </c>
      <c r="OE50" s="97">
        <f>'Mladí jazdci'!OE28</f>
        <v>0</v>
      </c>
      <c r="OF50" s="97">
        <f>'Mladí jazdci'!OF28</f>
        <v>0</v>
      </c>
      <c r="OG50" s="97">
        <f>'Mladí jazdci'!OG28</f>
        <v>0</v>
      </c>
      <c r="OH50" s="97">
        <f>'Mladí jazdci'!OH28</f>
        <v>0</v>
      </c>
      <c r="OI50" s="97">
        <f>'Mladí jazdci'!OI28</f>
        <v>0</v>
      </c>
      <c r="OJ50" s="97">
        <f>'Mladí jazdci'!OJ28</f>
        <v>0</v>
      </c>
      <c r="OK50" s="97">
        <f>'Mladí jazdci'!OK28</f>
        <v>0</v>
      </c>
      <c r="OL50" s="97">
        <f>'Mladí jazdci'!OL28</f>
        <v>0</v>
      </c>
      <c r="OM50" s="97">
        <f>'Mladí jazdci'!OM28</f>
        <v>0</v>
      </c>
      <c r="ON50" s="97">
        <f>'Mladí jazdci'!ON28</f>
        <v>0</v>
      </c>
      <c r="OO50" s="97">
        <f>'Mladí jazdci'!OO28</f>
        <v>0</v>
      </c>
      <c r="OP50" s="97">
        <f>'Mladí jazdci'!OP28</f>
        <v>0</v>
      </c>
      <c r="OQ50" s="97">
        <f>'Mladí jazdci'!OQ28</f>
        <v>0</v>
      </c>
      <c r="OR50" s="97">
        <f>'Mladí jazdci'!OR28</f>
        <v>0</v>
      </c>
      <c r="OS50" s="97">
        <f>'Mladí jazdci'!OS28</f>
        <v>0</v>
      </c>
      <c r="OT50" s="97">
        <f>'Mladí jazdci'!OT28</f>
        <v>0</v>
      </c>
      <c r="OU50" s="97">
        <f>'Mladí jazdci'!OU28</f>
        <v>0</v>
      </c>
      <c r="OV50" s="97">
        <f>'Mladí jazdci'!OV28</f>
        <v>0</v>
      </c>
      <c r="OW50" s="97">
        <f>'Mladí jazdci'!OW28</f>
        <v>0</v>
      </c>
      <c r="OX50" s="97">
        <f>'Mladí jazdci'!OX28</f>
        <v>0</v>
      </c>
      <c r="OY50" s="97">
        <f>'Mladí jazdci'!OY28</f>
        <v>0</v>
      </c>
      <c r="OZ50" s="97">
        <f>'Mladí jazdci'!OZ28</f>
        <v>0</v>
      </c>
      <c r="PA50" s="97">
        <f>'Mladí jazdci'!PA28</f>
        <v>0</v>
      </c>
      <c r="PB50" s="97">
        <f>'Mladí jazdci'!PB28</f>
        <v>0</v>
      </c>
      <c r="PC50" s="97">
        <f>'Mladí jazdci'!PC28</f>
        <v>0</v>
      </c>
      <c r="PD50" s="97">
        <f>'Mladí jazdci'!PD28</f>
        <v>0</v>
      </c>
      <c r="PE50" s="97">
        <f>'Mladí jazdci'!PE28</f>
        <v>0</v>
      </c>
      <c r="PF50" s="97">
        <f>'Mladí jazdci'!PF28</f>
        <v>0</v>
      </c>
      <c r="PG50" s="97">
        <f>'Mladí jazdci'!PG28</f>
        <v>0</v>
      </c>
      <c r="PH50" s="97">
        <f>'Mladí jazdci'!PH28</f>
        <v>0</v>
      </c>
      <c r="PI50" s="97">
        <f>'Mladí jazdci'!PI28</f>
        <v>0</v>
      </c>
      <c r="PJ50" s="97">
        <f>'Mladí jazdci'!PJ28</f>
        <v>0</v>
      </c>
      <c r="PK50" s="97">
        <f>'Mladí jazdci'!PK28</f>
        <v>0</v>
      </c>
      <c r="PL50" s="97">
        <f>'Mladí jazdci'!PL28</f>
        <v>0</v>
      </c>
      <c r="PM50" s="97">
        <f>'Mladí jazdci'!PM28</f>
        <v>0</v>
      </c>
      <c r="PN50" s="97">
        <f>'Mladí jazdci'!PN28</f>
        <v>0</v>
      </c>
      <c r="PO50" s="97">
        <f>'Mladí jazdci'!PO28</f>
        <v>0</v>
      </c>
      <c r="PP50" s="97">
        <f>'Mladí jazdci'!PP28</f>
        <v>0</v>
      </c>
      <c r="PQ50" s="97">
        <f>'Mladí jazdci'!PQ28</f>
        <v>0</v>
      </c>
      <c r="PR50" s="97">
        <f>'Mladí jazdci'!PR28</f>
        <v>0</v>
      </c>
      <c r="PS50" s="97">
        <f>'Mladí jazdci'!PS28</f>
        <v>0</v>
      </c>
      <c r="PT50" s="97">
        <f>'Mladí jazdci'!PT28</f>
        <v>0</v>
      </c>
      <c r="PU50" s="97">
        <f>'Mladí jazdci'!PU28</f>
        <v>0</v>
      </c>
      <c r="PV50" s="97">
        <f>'Mladí jazdci'!PV28</f>
        <v>0</v>
      </c>
      <c r="PW50" s="97">
        <f>'Mladí jazdci'!PW28</f>
        <v>0</v>
      </c>
      <c r="PX50" s="97">
        <f>'Mladí jazdci'!PX28</f>
        <v>0</v>
      </c>
      <c r="PY50" s="97">
        <f>'Mladí jazdci'!PY28</f>
        <v>0</v>
      </c>
      <c r="PZ50" s="97">
        <f>'Mladí jazdci'!PZ28</f>
        <v>0</v>
      </c>
      <c r="QA50" s="97">
        <f>'Mladí jazdci'!QA28</f>
        <v>0</v>
      </c>
      <c r="QB50" s="97">
        <f>'Mladí jazdci'!QB28</f>
        <v>0</v>
      </c>
      <c r="QC50" s="97">
        <f>'Mladí jazdci'!QC28</f>
        <v>0</v>
      </c>
      <c r="QD50" s="97">
        <f>'Mladí jazdci'!QD28</f>
        <v>0</v>
      </c>
      <c r="QE50" s="97">
        <f>'Mladí jazdci'!QE28</f>
        <v>0</v>
      </c>
      <c r="QF50" s="97">
        <f>'Mladí jazdci'!QF28</f>
        <v>0</v>
      </c>
      <c r="QG50" s="97">
        <f>'Mladí jazdci'!QG28</f>
        <v>0</v>
      </c>
      <c r="QH50" s="97">
        <f>'Mladí jazdci'!QH28</f>
        <v>0</v>
      </c>
      <c r="QI50" s="97">
        <f>'Mladí jazdci'!QI28</f>
        <v>0</v>
      </c>
      <c r="QJ50" s="97">
        <f>'Mladí jazdci'!QJ28</f>
        <v>0</v>
      </c>
      <c r="QK50" s="97">
        <f>'Mladí jazdci'!QK28</f>
        <v>0</v>
      </c>
      <c r="QL50" s="97">
        <f>'Mladí jazdci'!QL28</f>
        <v>0</v>
      </c>
      <c r="QM50" s="97">
        <f>'Mladí jazdci'!QM28</f>
        <v>0</v>
      </c>
      <c r="QN50" s="97">
        <f>'Mladí jazdci'!QN28</f>
        <v>0</v>
      </c>
      <c r="QO50" s="97">
        <f>'Mladí jazdci'!QO28</f>
        <v>0</v>
      </c>
      <c r="QP50" s="97">
        <f>'Mladí jazdci'!QP28</f>
        <v>0</v>
      </c>
      <c r="QQ50" s="97">
        <f>'Mladí jazdci'!QQ28</f>
        <v>0</v>
      </c>
      <c r="QR50" s="97">
        <f>'Mladí jazdci'!QR28</f>
        <v>0</v>
      </c>
      <c r="QS50" s="97">
        <f>'Mladí jazdci'!QS28</f>
        <v>0</v>
      </c>
      <c r="QT50" s="97">
        <f>'Mladí jazdci'!QT28</f>
        <v>0</v>
      </c>
      <c r="QU50" s="97">
        <f>'Mladí jazdci'!QU28</f>
        <v>0</v>
      </c>
      <c r="QV50" s="97">
        <f>'Mladí jazdci'!QV28</f>
        <v>0</v>
      </c>
      <c r="QW50" s="97">
        <f>'Mladí jazdci'!QW28</f>
        <v>0</v>
      </c>
      <c r="QX50" s="97">
        <f>'Mladí jazdci'!QX28</f>
        <v>0</v>
      </c>
      <c r="QY50" s="97">
        <f>'Mladí jazdci'!QY28</f>
        <v>0</v>
      </c>
      <c r="QZ50" s="97">
        <f>'Mladí jazdci'!QZ28</f>
        <v>0</v>
      </c>
      <c r="RA50" s="97">
        <f>'Mladí jazdci'!RA28</f>
        <v>0</v>
      </c>
      <c r="RB50" s="97">
        <f>'Mladí jazdci'!RB28</f>
        <v>0</v>
      </c>
      <c r="RC50" s="97">
        <f>'Mladí jazdci'!RC28</f>
        <v>0</v>
      </c>
      <c r="RD50" s="97">
        <f>'Mladí jazdci'!RD28</f>
        <v>0</v>
      </c>
      <c r="RE50" s="97">
        <f>'Mladí jazdci'!RE28</f>
        <v>0</v>
      </c>
      <c r="RF50" s="97">
        <f>'Mladí jazdci'!RF28</f>
        <v>0</v>
      </c>
      <c r="RG50" s="97">
        <f>'Mladí jazdci'!RG28</f>
        <v>0</v>
      </c>
      <c r="RH50" s="97">
        <f>'Mladí jazdci'!RH28</f>
        <v>0</v>
      </c>
      <c r="RI50" s="97">
        <f>'Mladí jazdci'!RI28</f>
        <v>0</v>
      </c>
      <c r="RJ50" s="97">
        <f>'Mladí jazdci'!RJ28</f>
        <v>0</v>
      </c>
      <c r="RK50" s="97">
        <f>'Mladí jazdci'!RK28</f>
        <v>0</v>
      </c>
      <c r="RL50" s="97">
        <f>'Mladí jazdci'!RL28</f>
        <v>0</v>
      </c>
      <c r="RM50" s="97">
        <f>'Mladí jazdci'!RM28</f>
        <v>0</v>
      </c>
      <c r="RN50" s="97">
        <f>'Mladí jazdci'!RN28</f>
        <v>0</v>
      </c>
      <c r="RO50" s="97">
        <f>'Mladí jazdci'!RO28</f>
        <v>0</v>
      </c>
      <c r="RP50" s="97">
        <f>'Mladí jazdci'!RP28</f>
        <v>0</v>
      </c>
      <c r="RQ50" s="97">
        <f>'Mladí jazdci'!RQ28</f>
        <v>0</v>
      </c>
      <c r="RR50" s="97">
        <f>'Mladí jazdci'!RR28</f>
        <v>0</v>
      </c>
      <c r="RS50" s="97">
        <f>'Mladí jazdci'!RS28</f>
        <v>0</v>
      </c>
      <c r="RT50" s="97">
        <f>'Mladí jazdci'!RT28</f>
        <v>0</v>
      </c>
      <c r="RU50" s="97">
        <f>'Mladí jazdci'!RU28</f>
        <v>0</v>
      </c>
      <c r="RV50" s="97">
        <f>'Mladí jazdci'!RV28</f>
        <v>0</v>
      </c>
      <c r="RW50" s="97">
        <f>'Mladí jazdci'!RW28</f>
        <v>0</v>
      </c>
      <c r="RX50" s="97">
        <f>'Mladí jazdci'!RX28</f>
        <v>0</v>
      </c>
      <c r="RY50" s="97">
        <f>'Mladí jazdci'!RY28</f>
        <v>0</v>
      </c>
      <c r="RZ50" s="97">
        <f>'Mladí jazdci'!RZ28</f>
        <v>0</v>
      </c>
      <c r="SA50" s="97">
        <f>'Mladí jazdci'!SA28</f>
        <v>0</v>
      </c>
      <c r="SB50" s="97">
        <f>'Mladí jazdci'!SB28</f>
        <v>0</v>
      </c>
      <c r="SC50" s="97">
        <f>'Mladí jazdci'!SC28</f>
        <v>0</v>
      </c>
      <c r="SD50" s="97">
        <f>'Mladí jazdci'!SD28</f>
        <v>0</v>
      </c>
      <c r="SE50" s="97">
        <f>'Mladí jazdci'!SE28</f>
        <v>0</v>
      </c>
      <c r="SF50" s="97">
        <f>'Mladí jazdci'!SF28</f>
        <v>0</v>
      </c>
      <c r="SG50" s="97">
        <f>'Mladí jazdci'!SG28</f>
        <v>0</v>
      </c>
      <c r="SH50" s="97">
        <f>'Mladí jazdci'!SH28</f>
        <v>0</v>
      </c>
      <c r="SI50" s="97">
        <f>'Mladí jazdci'!SI28</f>
        <v>0</v>
      </c>
      <c r="SJ50" s="97">
        <f>'Mladí jazdci'!SJ28</f>
        <v>0</v>
      </c>
      <c r="SK50" s="97">
        <f>'Mladí jazdci'!SK28</f>
        <v>0</v>
      </c>
      <c r="SL50" s="97">
        <f>'Mladí jazdci'!SL28</f>
        <v>0</v>
      </c>
      <c r="SM50" s="97">
        <f>'Mladí jazdci'!SM28</f>
        <v>0</v>
      </c>
      <c r="SN50" s="97">
        <f>'Mladí jazdci'!SN28</f>
        <v>0</v>
      </c>
      <c r="SO50" s="97">
        <f>'Mladí jazdci'!SO28</f>
        <v>0</v>
      </c>
      <c r="SP50" s="97">
        <f>'Mladí jazdci'!SP28</f>
        <v>0</v>
      </c>
      <c r="SQ50" s="97">
        <f>'Mladí jazdci'!SQ28</f>
        <v>0</v>
      </c>
      <c r="SR50" s="97">
        <f>'Mladí jazdci'!SR28</f>
        <v>0</v>
      </c>
      <c r="SS50" s="97">
        <f>'Mladí jazdci'!SS28</f>
        <v>0</v>
      </c>
      <c r="ST50" s="97">
        <f>'Mladí jazdci'!ST28</f>
        <v>0</v>
      </c>
      <c r="SU50" s="97">
        <f>'Mladí jazdci'!SU28</f>
        <v>0</v>
      </c>
      <c r="SV50" s="97">
        <f>'Mladí jazdci'!SV28</f>
        <v>0</v>
      </c>
      <c r="SW50" s="97">
        <f>'Mladí jazdci'!SW28</f>
        <v>0</v>
      </c>
      <c r="SX50" s="97">
        <f>'Mladí jazdci'!SX28</f>
        <v>0</v>
      </c>
      <c r="SY50" s="97">
        <f>'Mladí jazdci'!SY28</f>
        <v>0</v>
      </c>
      <c r="SZ50" s="97">
        <f>'Mladí jazdci'!SZ28</f>
        <v>0</v>
      </c>
      <c r="TA50" s="97">
        <f>'Mladí jazdci'!TA28</f>
        <v>0</v>
      </c>
      <c r="TB50" s="97">
        <f>'Mladí jazdci'!TB28</f>
        <v>0</v>
      </c>
    </row>
    <row r="51" spans="1:522" s="10" customFormat="1" ht="18" customHeight="1" x14ac:dyDescent="0.2">
      <c r="A51" s="12"/>
      <c r="B51" s="11" t="s">
        <v>696</v>
      </c>
      <c r="C51" s="1">
        <v>13439</v>
      </c>
      <c r="D51" s="1">
        <v>2021</v>
      </c>
      <c r="E51" s="59" t="s">
        <v>87</v>
      </c>
      <c r="F51" s="1">
        <v>8401</v>
      </c>
      <c r="G51" s="9" t="s">
        <v>94</v>
      </c>
      <c r="H51" s="4" t="s">
        <v>19</v>
      </c>
      <c r="I51" s="1"/>
      <c r="J51" s="33"/>
      <c r="K51" s="97">
        <f>Juniori!K24</f>
        <v>0</v>
      </c>
      <c r="L51" s="97">
        <f>Juniori!L24</f>
        <v>0</v>
      </c>
      <c r="M51" s="97">
        <f>Juniori!M24</f>
        <v>0</v>
      </c>
      <c r="N51" s="97">
        <f>Juniori!N24</f>
        <v>0</v>
      </c>
      <c r="O51" s="97">
        <f>Juniori!O24</f>
        <v>0</v>
      </c>
      <c r="P51" s="97">
        <f>Juniori!P24</f>
        <v>0</v>
      </c>
      <c r="Q51" s="97">
        <f>Juniori!Q24</f>
        <v>0</v>
      </c>
      <c r="R51" s="97">
        <f>Juniori!R24</f>
        <v>0</v>
      </c>
      <c r="S51" s="97">
        <f>Juniori!S24</f>
        <v>0</v>
      </c>
      <c r="T51" s="97">
        <f>Juniori!T24</f>
        <v>0</v>
      </c>
      <c r="U51" s="97">
        <f>Juniori!U24</f>
        <v>0</v>
      </c>
      <c r="V51" s="97">
        <f>Juniori!V24</f>
        <v>0</v>
      </c>
      <c r="W51" s="97">
        <f>Juniori!W24</f>
        <v>0</v>
      </c>
      <c r="X51" s="97">
        <f>Juniori!X24</f>
        <v>0</v>
      </c>
      <c r="Y51" s="97">
        <f>Juniori!Y24</f>
        <v>0</v>
      </c>
      <c r="Z51" s="97">
        <f>Juniori!Z24</f>
        <v>0</v>
      </c>
      <c r="AA51" s="97">
        <f>Juniori!AA24</f>
        <v>0</v>
      </c>
      <c r="AB51" s="97">
        <f>Juniori!AB24</f>
        <v>0</v>
      </c>
      <c r="AC51" s="97">
        <f>Juniori!AC24</f>
        <v>0</v>
      </c>
      <c r="AD51" s="97">
        <f>Juniori!AD24</f>
        <v>0</v>
      </c>
      <c r="AE51" s="97">
        <f>Juniori!AE24</f>
        <v>0</v>
      </c>
      <c r="AF51" s="97">
        <f>Juniori!AF24</f>
        <v>0</v>
      </c>
      <c r="AG51" s="97">
        <f>Juniori!AG24</f>
        <v>0</v>
      </c>
      <c r="AH51" s="97">
        <f>Juniori!AH24</f>
        <v>0</v>
      </c>
      <c r="AI51" s="97">
        <f>Juniori!AI24</f>
        <v>0</v>
      </c>
      <c r="AJ51" s="97">
        <f>Juniori!AJ24</f>
        <v>0</v>
      </c>
      <c r="AK51" s="97">
        <f>Juniori!AK24</f>
        <v>0</v>
      </c>
      <c r="AL51" s="97">
        <f>Juniori!AL24</f>
        <v>0</v>
      </c>
      <c r="AM51" s="97">
        <f>Juniori!AM24</f>
        <v>0</v>
      </c>
      <c r="AN51" s="97">
        <f>Juniori!AN24</f>
        <v>0</v>
      </c>
      <c r="AO51" s="97">
        <f>Juniori!AO24</f>
        <v>0</v>
      </c>
      <c r="AP51" s="97">
        <f>Juniori!AP24</f>
        <v>0</v>
      </c>
      <c r="AQ51" s="97">
        <f>Juniori!AQ24</f>
        <v>0</v>
      </c>
      <c r="AR51" s="97">
        <f>Juniori!AR24</f>
        <v>0</v>
      </c>
      <c r="AS51" s="97">
        <f>Juniori!AS24</f>
        <v>0</v>
      </c>
      <c r="AT51" s="97">
        <f>Juniori!AT24</f>
        <v>0</v>
      </c>
      <c r="AU51" s="97">
        <f>Juniori!AU24</f>
        <v>0</v>
      </c>
      <c r="AV51" s="97">
        <f>Juniori!AV24</f>
        <v>0</v>
      </c>
      <c r="AW51" s="97">
        <f>Juniori!AW24</f>
        <v>0</v>
      </c>
      <c r="AX51" s="97">
        <f>Juniori!AX24</f>
        <v>0</v>
      </c>
      <c r="AY51" s="97">
        <f>Juniori!AY24</f>
        <v>0</v>
      </c>
      <c r="AZ51" s="97">
        <f>Juniori!AZ24</f>
        <v>0</v>
      </c>
      <c r="BA51" s="97">
        <f>Juniori!BA24</f>
        <v>0</v>
      </c>
      <c r="BB51" s="97">
        <f>Juniori!BB24</f>
        <v>0</v>
      </c>
      <c r="BC51" s="97">
        <f>Juniori!BC24</f>
        <v>0</v>
      </c>
      <c r="BD51" s="97">
        <f>Juniori!BD24</f>
        <v>0</v>
      </c>
      <c r="BE51" s="97">
        <f>Juniori!BE24</f>
        <v>0</v>
      </c>
      <c r="BF51" s="97">
        <f>Juniori!BF24</f>
        <v>0</v>
      </c>
      <c r="BG51" s="97">
        <f>Juniori!BG24</f>
        <v>0</v>
      </c>
      <c r="BH51" s="97">
        <f>Juniori!BH24</f>
        <v>0</v>
      </c>
      <c r="BI51" s="97">
        <f>Juniori!BI24</f>
        <v>0</v>
      </c>
      <c r="BJ51" s="97">
        <f>Juniori!BJ24</f>
        <v>0</v>
      </c>
      <c r="BK51" s="97">
        <f>Juniori!BK24</f>
        <v>0</v>
      </c>
      <c r="BL51" s="97">
        <f>Juniori!BL24</f>
        <v>0</v>
      </c>
      <c r="BM51" s="97">
        <f>Juniori!BM24</f>
        <v>0</v>
      </c>
      <c r="BN51" s="97">
        <f>Juniori!BN24</f>
        <v>0</v>
      </c>
      <c r="BO51" s="97">
        <f>Juniori!BO24</f>
        <v>0</v>
      </c>
      <c r="BP51" s="97">
        <f>Juniori!BP24</f>
        <v>0</v>
      </c>
      <c r="BQ51" s="97">
        <f>Juniori!BQ24</f>
        <v>0</v>
      </c>
      <c r="BR51" s="97">
        <f>Juniori!BR24</f>
        <v>0</v>
      </c>
      <c r="BS51" s="97">
        <f>Juniori!BS24</f>
        <v>0</v>
      </c>
      <c r="BT51" s="97">
        <f>Juniori!BT24</f>
        <v>0</v>
      </c>
      <c r="BU51" s="97">
        <f>Juniori!BU24</f>
        <v>0</v>
      </c>
      <c r="BV51" s="97">
        <f>Juniori!BV24</f>
        <v>0</v>
      </c>
      <c r="BW51" s="97">
        <f>Juniori!BW24</f>
        <v>0</v>
      </c>
      <c r="BX51" s="97">
        <f>Juniori!BX24</f>
        <v>0</v>
      </c>
      <c r="BY51" s="97">
        <f>Juniori!BY24</f>
        <v>0</v>
      </c>
      <c r="BZ51" s="97">
        <f>Juniori!BZ24</f>
        <v>0</v>
      </c>
      <c r="CA51" s="97">
        <f>Juniori!CA24</f>
        <v>0</v>
      </c>
      <c r="CB51" s="97">
        <f>Juniori!CB24</f>
        <v>0</v>
      </c>
      <c r="CC51" s="97">
        <f>Juniori!CC24</f>
        <v>0</v>
      </c>
      <c r="CD51" s="97">
        <f>Juniori!CD24</f>
        <v>0</v>
      </c>
      <c r="CE51" s="97">
        <f>Juniori!CE24</f>
        <v>0</v>
      </c>
      <c r="CF51" s="97">
        <f>Juniori!CF24</f>
        <v>0</v>
      </c>
      <c r="CG51" s="97">
        <f>Juniori!CG24</f>
        <v>0</v>
      </c>
      <c r="CH51" s="97">
        <f>Juniori!CH24</f>
        <v>0</v>
      </c>
      <c r="CI51" s="97">
        <f>Juniori!CI24</f>
        <v>0</v>
      </c>
      <c r="CJ51" s="97">
        <f>Juniori!CJ24</f>
        <v>0</v>
      </c>
      <c r="CK51" s="97">
        <f>Juniori!CK24</f>
        <v>0</v>
      </c>
      <c r="CL51" s="97">
        <f>Juniori!CL24</f>
        <v>0</v>
      </c>
      <c r="CM51" s="97">
        <f>Juniori!CM24</f>
        <v>0</v>
      </c>
      <c r="CN51" s="97">
        <f>Juniori!CN24</f>
        <v>0</v>
      </c>
      <c r="CO51" s="97">
        <f>Juniori!CO24</f>
        <v>0</v>
      </c>
      <c r="CP51" s="97">
        <f>Juniori!CP24</f>
        <v>0</v>
      </c>
      <c r="CQ51" s="97">
        <f>Juniori!CQ24</f>
        <v>0</v>
      </c>
      <c r="CR51" s="97">
        <f>Juniori!CR24</f>
        <v>0</v>
      </c>
      <c r="CS51" s="97">
        <f>Juniori!CS24</f>
        <v>0</v>
      </c>
      <c r="CT51" s="97">
        <f>Juniori!CT24</f>
        <v>0</v>
      </c>
      <c r="CU51" s="97">
        <f>Juniori!CU24</f>
        <v>0</v>
      </c>
      <c r="CV51" s="97">
        <f>Juniori!CV24</f>
        <v>0</v>
      </c>
      <c r="CW51" s="97">
        <f>Juniori!CW24</f>
        <v>0</v>
      </c>
      <c r="CX51" s="97">
        <f>Juniori!CX24</f>
        <v>0</v>
      </c>
      <c r="CY51" s="97">
        <f>Juniori!CY24</f>
        <v>0</v>
      </c>
      <c r="CZ51" s="97">
        <f>Juniori!CZ24</f>
        <v>0</v>
      </c>
      <c r="DA51" s="97">
        <f>Juniori!DA24</f>
        <v>0</v>
      </c>
      <c r="DB51" s="97">
        <f>Juniori!DB24</f>
        <v>0</v>
      </c>
      <c r="DC51" s="97">
        <f>Juniori!DC24</f>
        <v>0</v>
      </c>
      <c r="DD51" s="97">
        <f>Juniori!DD24</f>
        <v>0</v>
      </c>
      <c r="DE51" s="97">
        <f>Juniori!DE24</f>
        <v>0</v>
      </c>
      <c r="DF51" s="97">
        <f>Juniori!DF24</f>
        <v>0</v>
      </c>
      <c r="DG51" s="97">
        <f>Juniori!DG24</f>
        <v>0</v>
      </c>
      <c r="DH51" s="97">
        <f>Juniori!DH24</f>
        <v>0</v>
      </c>
      <c r="DI51" s="97">
        <f>Juniori!DI24</f>
        <v>0</v>
      </c>
      <c r="DJ51" s="97">
        <f>Juniori!DJ24</f>
        <v>0</v>
      </c>
      <c r="DK51" s="97">
        <f>Juniori!DK24</f>
        <v>0</v>
      </c>
      <c r="DL51" s="97">
        <f>Juniori!DL24</f>
        <v>0</v>
      </c>
      <c r="DM51" s="97">
        <f>Juniori!DM24</f>
        <v>0</v>
      </c>
      <c r="DN51" s="97">
        <f>Juniori!DN24</f>
        <v>0</v>
      </c>
      <c r="DO51" s="97">
        <f>Juniori!DO24</f>
        <v>0</v>
      </c>
      <c r="DP51" s="97">
        <f>Juniori!DP24</f>
        <v>0</v>
      </c>
      <c r="DQ51" s="97">
        <f>Juniori!DQ24</f>
        <v>0</v>
      </c>
      <c r="DR51" s="97">
        <f>Juniori!DR24</f>
        <v>0</v>
      </c>
      <c r="DS51" s="97">
        <f>Juniori!DS24</f>
        <v>0</v>
      </c>
      <c r="DT51" s="97">
        <f>Juniori!DT24</f>
        <v>0</v>
      </c>
      <c r="DU51" s="97">
        <f>Juniori!DU24</f>
        <v>0</v>
      </c>
      <c r="DV51" s="97">
        <f>Juniori!DV24</f>
        <v>0</v>
      </c>
      <c r="DW51" s="97">
        <f>Juniori!DW24</f>
        <v>0</v>
      </c>
      <c r="DX51" s="97">
        <f>Juniori!DX24</f>
        <v>0</v>
      </c>
      <c r="DY51" s="97">
        <f>Juniori!DY24</f>
        <v>0</v>
      </c>
      <c r="DZ51" s="97">
        <f>Juniori!DZ24</f>
        <v>0</v>
      </c>
      <c r="EA51" s="97">
        <f>Juniori!EA24</f>
        <v>0</v>
      </c>
      <c r="EB51" s="97">
        <f>Juniori!EB24</f>
        <v>0</v>
      </c>
      <c r="EC51" s="97">
        <f>Juniori!EC24</f>
        <v>0</v>
      </c>
      <c r="ED51" s="97">
        <f>Juniori!ED24</f>
        <v>0</v>
      </c>
      <c r="EE51" s="97">
        <f>Juniori!EE24</f>
        <v>0</v>
      </c>
      <c r="EF51" s="97">
        <f>Juniori!EF24</f>
        <v>0</v>
      </c>
      <c r="EG51" s="97">
        <f>Juniori!EG24</f>
        <v>0</v>
      </c>
      <c r="EH51" s="97">
        <f>Juniori!EH24</f>
        <v>0</v>
      </c>
      <c r="EI51" s="97">
        <f>Juniori!EI24</f>
        <v>0</v>
      </c>
      <c r="EJ51" s="97">
        <f>Juniori!EJ24</f>
        <v>0</v>
      </c>
      <c r="EK51" s="97">
        <f>Juniori!EK24</f>
        <v>0</v>
      </c>
      <c r="EL51" s="97">
        <f>Juniori!EL24</f>
        <v>0</v>
      </c>
      <c r="EM51" s="97">
        <f>Juniori!EM24</f>
        <v>0</v>
      </c>
      <c r="EN51" s="97">
        <f>Juniori!EN24</f>
        <v>0</v>
      </c>
      <c r="EO51" s="97">
        <f>Juniori!EO24</f>
        <v>0</v>
      </c>
      <c r="EP51" s="97">
        <f>Juniori!EP24</f>
        <v>0</v>
      </c>
      <c r="EQ51" s="97">
        <f>Juniori!EQ24</f>
        <v>0</v>
      </c>
      <c r="ER51" s="97">
        <f>Juniori!ER24</f>
        <v>0</v>
      </c>
      <c r="ES51" s="97">
        <f>Juniori!ES24</f>
        <v>0</v>
      </c>
      <c r="ET51" s="97">
        <f>Juniori!ET24</f>
        <v>0</v>
      </c>
      <c r="EU51" s="97">
        <f>Juniori!EU24</f>
        <v>0</v>
      </c>
      <c r="EV51" s="97">
        <f>Juniori!EV24</f>
        <v>0</v>
      </c>
      <c r="EW51" s="97">
        <f>Juniori!EW24</f>
        <v>0</v>
      </c>
      <c r="EX51" s="97">
        <f>Juniori!EX24</f>
        <v>0</v>
      </c>
      <c r="EY51" s="97">
        <f>Juniori!EY24</f>
        <v>0</v>
      </c>
      <c r="EZ51" s="97">
        <f>Juniori!EZ24</f>
        <v>0</v>
      </c>
      <c r="FA51" s="97">
        <f>Juniori!FA24</f>
        <v>0</v>
      </c>
      <c r="FB51" s="97">
        <f>Juniori!FB24</f>
        <v>0</v>
      </c>
      <c r="FC51" s="97">
        <f>Juniori!FC24</f>
        <v>0</v>
      </c>
      <c r="FD51" s="97">
        <f>Juniori!FD24</f>
        <v>0</v>
      </c>
      <c r="FE51" s="97">
        <f>Juniori!FE24</f>
        <v>0</v>
      </c>
      <c r="FF51" s="97">
        <f>Juniori!FF24</f>
        <v>0</v>
      </c>
      <c r="FG51" s="97">
        <f>Juniori!FG24</f>
        <v>0</v>
      </c>
      <c r="FH51" s="97">
        <f>Juniori!FH24</f>
        <v>0</v>
      </c>
      <c r="FI51" s="97">
        <f>Juniori!FI24</f>
        <v>0</v>
      </c>
      <c r="FJ51" s="97">
        <f>Juniori!FJ24</f>
        <v>0</v>
      </c>
      <c r="FK51" s="97">
        <f>Juniori!FK24</f>
        <v>0</v>
      </c>
      <c r="FL51" s="97">
        <f>Juniori!FL24</f>
        <v>0</v>
      </c>
      <c r="FM51" s="97">
        <f>Juniori!FM24</f>
        <v>0</v>
      </c>
      <c r="FN51" s="97">
        <f>Juniori!FN24</f>
        <v>0</v>
      </c>
      <c r="FO51" s="97">
        <f>Juniori!FO24</f>
        <v>0</v>
      </c>
      <c r="FP51" s="97">
        <f>Juniori!FP24</f>
        <v>0</v>
      </c>
      <c r="FQ51" s="97">
        <f>Juniori!FQ24</f>
        <v>0</v>
      </c>
      <c r="FR51" s="97">
        <f>Juniori!FR24</f>
        <v>0</v>
      </c>
      <c r="FS51" s="97">
        <f>Juniori!FS24</f>
        <v>0</v>
      </c>
      <c r="FT51" s="97">
        <f>Juniori!FT24</f>
        <v>0</v>
      </c>
      <c r="FU51" s="97">
        <f>Juniori!FU24</f>
        <v>0</v>
      </c>
      <c r="FV51" s="97">
        <f>Juniori!FV24</f>
        <v>0</v>
      </c>
      <c r="FW51" s="97">
        <f>Juniori!FW24</f>
        <v>0</v>
      </c>
      <c r="FX51" s="97">
        <f>Juniori!FX24</f>
        <v>0</v>
      </c>
      <c r="FY51" s="97" t="str">
        <f>Juniori!FY24</f>
        <v>o</v>
      </c>
      <c r="FZ51" s="97">
        <f>Juniori!FZ24</f>
        <v>0</v>
      </c>
      <c r="GA51" s="97">
        <f>Juniori!GA24</f>
        <v>0</v>
      </c>
      <c r="GB51" s="97">
        <f>Juniori!GB24</f>
        <v>0</v>
      </c>
      <c r="GC51" s="97">
        <f>Juniori!GC24</f>
        <v>0</v>
      </c>
      <c r="GD51" s="97">
        <f>Juniori!GD24</f>
        <v>0</v>
      </c>
      <c r="GE51" s="97">
        <f>Juniori!GE24</f>
        <v>0</v>
      </c>
      <c r="GF51" s="97">
        <f>Juniori!GF24</f>
        <v>0</v>
      </c>
      <c r="GG51" s="97">
        <f>Juniori!GG24</f>
        <v>0</v>
      </c>
      <c r="GH51" s="97">
        <f>Juniori!GH24</f>
        <v>0</v>
      </c>
      <c r="GI51" s="97">
        <f>Juniori!GI24</f>
        <v>0</v>
      </c>
      <c r="GJ51" s="97">
        <f>Juniori!GJ24</f>
        <v>0</v>
      </c>
      <c r="GK51" s="97">
        <f>Juniori!GK24</f>
        <v>0</v>
      </c>
      <c r="GL51" s="97">
        <f>Juniori!GL24</f>
        <v>0</v>
      </c>
      <c r="GM51" s="97">
        <f>Juniori!GM24</f>
        <v>3</v>
      </c>
      <c r="GN51" s="97">
        <f>Juniori!GN24</f>
        <v>0</v>
      </c>
      <c r="GO51" s="97">
        <f>Juniori!GO24</f>
        <v>0</v>
      </c>
      <c r="GP51" s="97">
        <f>Juniori!GP24</f>
        <v>0</v>
      </c>
      <c r="GQ51" s="97">
        <f>Juniori!GQ24</f>
        <v>0</v>
      </c>
      <c r="GR51" s="97">
        <f>Juniori!GR24</f>
        <v>0</v>
      </c>
      <c r="GS51" s="97">
        <f>Juniori!GS24</f>
        <v>0</v>
      </c>
      <c r="GT51" s="97">
        <f>Juniori!GT24</f>
        <v>0</v>
      </c>
      <c r="GU51" s="97">
        <f>Juniori!GU24</f>
        <v>0</v>
      </c>
      <c r="GV51" s="97">
        <f>Juniori!GV24</f>
        <v>0</v>
      </c>
      <c r="GW51" s="97">
        <f>Juniori!GW24</f>
        <v>0</v>
      </c>
      <c r="GX51" s="97">
        <f>Juniori!GX24</f>
        <v>0</v>
      </c>
      <c r="GY51" s="97">
        <f>Juniori!GY24</f>
        <v>0</v>
      </c>
      <c r="GZ51" s="97">
        <f>Juniori!GZ24</f>
        <v>0</v>
      </c>
      <c r="HA51" s="97">
        <f>Juniori!HA24</f>
        <v>0</v>
      </c>
      <c r="HB51" s="97">
        <f>Juniori!HB24</f>
        <v>0</v>
      </c>
      <c r="HC51" s="97">
        <f>Juniori!HC24</f>
        <v>0</v>
      </c>
      <c r="HD51" s="97">
        <f>Juniori!HD24</f>
        <v>0</v>
      </c>
      <c r="HE51" s="97">
        <f>Juniori!HE24</f>
        <v>0</v>
      </c>
      <c r="HF51" s="97">
        <f>Juniori!HF24</f>
        <v>0</v>
      </c>
      <c r="HG51" s="97">
        <f>Juniori!HG24</f>
        <v>0</v>
      </c>
      <c r="HH51" s="97">
        <f>Juniori!HH24</f>
        <v>0</v>
      </c>
      <c r="HI51" s="97">
        <f>Juniori!HI24</f>
        <v>0</v>
      </c>
      <c r="HJ51" s="97">
        <f>Juniori!HJ24</f>
        <v>0</v>
      </c>
      <c r="HK51" s="97">
        <f>Juniori!HK24</f>
        <v>0</v>
      </c>
      <c r="HL51" s="97">
        <f>Juniori!HL24</f>
        <v>0</v>
      </c>
      <c r="HM51" s="97">
        <f>Juniori!HM24</f>
        <v>0</v>
      </c>
      <c r="HN51" s="97">
        <f>Juniori!HN24</f>
        <v>0</v>
      </c>
      <c r="HO51" s="97">
        <f>Juniori!HO24</f>
        <v>0</v>
      </c>
      <c r="HP51" s="97">
        <f>Juniori!HP24</f>
        <v>0</v>
      </c>
      <c r="HQ51" s="97">
        <f>Juniori!HQ24</f>
        <v>0</v>
      </c>
      <c r="HR51" s="97">
        <f>Juniori!HR24</f>
        <v>0</v>
      </c>
      <c r="HS51" s="97">
        <f>Juniori!HS24</f>
        <v>0</v>
      </c>
      <c r="HT51" s="97">
        <f>Juniori!HT24</f>
        <v>0</v>
      </c>
      <c r="HU51" s="97">
        <f>Juniori!HU24</f>
        <v>0</v>
      </c>
      <c r="HV51" s="97">
        <f>Juniori!HV24</f>
        <v>0</v>
      </c>
      <c r="HW51" s="97">
        <f>Juniori!HW24</f>
        <v>0</v>
      </c>
      <c r="HX51" s="97">
        <f>Juniori!HX24</f>
        <v>0</v>
      </c>
      <c r="HY51" s="97">
        <f>Juniori!HY24</f>
        <v>0</v>
      </c>
      <c r="HZ51" s="97">
        <f>Juniori!HZ24</f>
        <v>0</v>
      </c>
      <c r="IA51" s="97">
        <f>Juniori!IA24</f>
        <v>0</v>
      </c>
      <c r="IB51" s="97">
        <f>Juniori!IB24</f>
        <v>0</v>
      </c>
      <c r="IC51" s="97">
        <f>Juniori!IC24</f>
        <v>0</v>
      </c>
      <c r="ID51" s="97">
        <f>Juniori!ID24</f>
        <v>0</v>
      </c>
      <c r="IE51" s="97">
        <f>Juniori!IE24</f>
        <v>0</v>
      </c>
      <c r="IF51" s="97">
        <f>Juniori!IF24</f>
        <v>0</v>
      </c>
      <c r="IG51" s="97">
        <f>Juniori!IG24</f>
        <v>0</v>
      </c>
      <c r="IH51" s="97">
        <f>Juniori!IH24</f>
        <v>0</v>
      </c>
      <c r="II51" s="97">
        <f>Juniori!II24</f>
        <v>0</v>
      </c>
      <c r="IJ51" s="97">
        <f>Juniori!IJ24</f>
        <v>0</v>
      </c>
      <c r="IK51" s="97">
        <f>Juniori!IK24</f>
        <v>0</v>
      </c>
      <c r="IL51" s="97">
        <f>Juniori!IL24</f>
        <v>0</v>
      </c>
      <c r="IM51" s="97">
        <f>Juniori!IM24</f>
        <v>0</v>
      </c>
      <c r="IN51" s="97">
        <f>Juniori!IN24</f>
        <v>0</v>
      </c>
      <c r="IO51" s="97">
        <f>Juniori!IO24</f>
        <v>0</v>
      </c>
      <c r="IP51" s="97">
        <f>Juniori!IP24</f>
        <v>0</v>
      </c>
      <c r="IQ51" s="97">
        <f>Juniori!IQ24</f>
        <v>0</v>
      </c>
      <c r="IR51" s="97">
        <f>Juniori!IR24</f>
        <v>0</v>
      </c>
      <c r="IS51" s="97">
        <f>Juniori!IS24</f>
        <v>0</v>
      </c>
      <c r="IT51" s="97">
        <f>Juniori!IT24</f>
        <v>0</v>
      </c>
      <c r="IU51" s="97">
        <f>Juniori!IU24</f>
        <v>0</v>
      </c>
      <c r="IV51" s="97">
        <f>Juniori!IV24</f>
        <v>0</v>
      </c>
      <c r="IW51" s="97">
        <f>Juniori!IW24</f>
        <v>0</v>
      </c>
      <c r="IX51" s="97">
        <f>Juniori!IX24</f>
        <v>0</v>
      </c>
      <c r="IY51" s="97">
        <f>Juniori!IY24</f>
        <v>0</v>
      </c>
      <c r="IZ51" s="97">
        <f>Juniori!IZ24</f>
        <v>0</v>
      </c>
      <c r="JA51" s="97">
        <f>Juniori!JA24</f>
        <v>0</v>
      </c>
      <c r="JB51" s="97">
        <f>Juniori!JB24</f>
        <v>0</v>
      </c>
      <c r="JC51" s="97">
        <f>Juniori!JC24</f>
        <v>0</v>
      </c>
      <c r="JD51" s="97">
        <f>Juniori!JD24</f>
        <v>0</v>
      </c>
      <c r="JE51" s="97">
        <f>Juniori!JE24</f>
        <v>0</v>
      </c>
      <c r="JF51" s="97">
        <f>Juniori!JF24</f>
        <v>0</v>
      </c>
      <c r="JG51" s="97">
        <f>Juniori!JG24</f>
        <v>0</v>
      </c>
      <c r="JH51" s="97">
        <f>Juniori!JH24</f>
        <v>0</v>
      </c>
      <c r="JI51" s="97">
        <f>Juniori!JI24</f>
        <v>0</v>
      </c>
      <c r="JJ51" s="97">
        <f>Juniori!JJ24</f>
        <v>0</v>
      </c>
      <c r="JK51" s="97">
        <f>Juniori!JK24</f>
        <v>0</v>
      </c>
      <c r="JL51" s="97">
        <f>Juniori!JL24</f>
        <v>0</v>
      </c>
      <c r="JM51" s="97">
        <f>Juniori!JM24</f>
        <v>0</v>
      </c>
      <c r="JN51" s="97">
        <f>Juniori!JN24</f>
        <v>0</v>
      </c>
      <c r="JO51" s="97">
        <f>Juniori!JO24</f>
        <v>0</v>
      </c>
      <c r="JP51" s="97">
        <f>Juniori!JP24</f>
        <v>0</v>
      </c>
      <c r="JQ51" s="97">
        <f>Juniori!JQ24</f>
        <v>0</v>
      </c>
      <c r="JR51" s="97">
        <f>Juniori!JR24</f>
        <v>0</v>
      </c>
      <c r="JS51" s="97">
        <f>Juniori!JS24</f>
        <v>0</v>
      </c>
      <c r="JT51" s="97">
        <f>Juniori!JT24</f>
        <v>0</v>
      </c>
      <c r="JU51" s="97">
        <f>Juniori!JU24</f>
        <v>0</v>
      </c>
      <c r="JV51" s="97">
        <f>Juniori!JV24</f>
        <v>0</v>
      </c>
      <c r="JW51" s="97">
        <f>Juniori!JW24</f>
        <v>0</v>
      </c>
      <c r="JX51" s="97">
        <f>Juniori!JX24</f>
        <v>0</v>
      </c>
      <c r="JY51" s="97">
        <f>Juniori!JY24</f>
        <v>0</v>
      </c>
      <c r="JZ51" s="97">
        <f>Juniori!JZ24</f>
        <v>0</v>
      </c>
      <c r="KA51" s="97">
        <f>Juniori!KA24</f>
        <v>0</v>
      </c>
      <c r="KB51" s="97">
        <f>Juniori!KB24</f>
        <v>0</v>
      </c>
      <c r="KC51" s="97">
        <f>Juniori!KC24</f>
        <v>0</v>
      </c>
      <c r="KD51" s="97">
        <f>Juniori!KD24</f>
        <v>0</v>
      </c>
      <c r="KE51" s="97">
        <f>Juniori!KE24</f>
        <v>0</v>
      </c>
      <c r="KF51" s="97">
        <f>Juniori!KF24</f>
        <v>0</v>
      </c>
      <c r="KG51" s="97">
        <f>Juniori!KG24</f>
        <v>0</v>
      </c>
      <c r="KH51" s="97">
        <f>Juniori!KH24</f>
        <v>0</v>
      </c>
      <c r="KI51" s="97">
        <f>Juniori!KI24</f>
        <v>0</v>
      </c>
      <c r="KJ51" s="97">
        <f>Juniori!KJ24</f>
        <v>0</v>
      </c>
      <c r="KK51" s="97">
        <f>Juniori!KK24</f>
        <v>0</v>
      </c>
      <c r="KL51" s="97">
        <f>Juniori!KL24</f>
        <v>0</v>
      </c>
      <c r="KM51" s="97">
        <f>Juniori!KM24</f>
        <v>0</v>
      </c>
      <c r="KN51" s="97">
        <f>Juniori!KN24</f>
        <v>0</v>
      </c>
      <c r="KO51" s="97">
        <f>Juniori!KO24</f>
        <v>0</v>
      </c>
      <c r="KP51" s="97">
        <f>Juniori!KP24</f>
        <v>0</v>
      </c>
      <c r="KQ51" s="97">
        <f>Juniori!KQ24</f>
        <v>0</v>
      </c>
      <c r="KR51" s="97">
        <f>Juniori!KR24</f>
        <v>0</v>
      </c>
      <c r="KS51" s="97">
        <f>Juniori!KS24</f>
        <v>0</v>
      </c>
      <c r="KT51" s="97">
        <f>Juniori!KT24</f>
        <v>0</v>
      </c>
      <c r="KU51" s="97">
        <f>Juniori!KU24</f>
        <v>0</v>
      </c>
      <c r="KV51" s="97">
        <f>Juniori!KV24</f>
        <v>0</v>
      </c>
      <c r="KW51" s="97">
        <f>Juniori!KW24</f>
        <v>0</v>
      </c>
      <c r="KX51" s="97">
        <f>Juniori!KX24</f>
        <v>0</v>
      </c>
      <c r="KY51" s="97">
        <f>Juniori!KY24</f>
        <v>0</v>
      </c>
      <c r="KZ51" s="97">
        <f>Juniori!KZ24</f>
        <v>0</v>
      </c>
      <c r="LA51" s="97">
        <f>Juniori!LA24</f>
        <v>0</v>
      </c>
      <c r="LB51" s="97">
        <f>Juniori!LB24</f>
        <v>0</v>
      </c>
      <c r="LC51" s="97">
        <f>Juniori!LC24</f>
        <v>0</v>
      </c>
      <c r="LD51" s="97">
        <f>Juniori!LD24</f>
        <v>0</v>
      </c>
      <c r="LE51" s="97">
        <f>Juniori!LE24</f>
        <v>0</v>
      </c>
      <c r="LF51" s="97">
        <f>Juniori!LF24</f>
        <v>0</v>
      </c>
      <c r="LG51" s="97">
        <f>Juniori!LG24</f>
        <v>0</v>
      </c>
      <c r="LH51" s="97">
        <f>Juniori!LH24</f>
        <v>0</v>
      </c>
      <c r="LI51" s="97">
        <f>Juniori!LI24</f>
        <v>0</v>
      </c>
      <c r="LJ51" s="97">
        <f>Juniori!LJ24</f>
        <v>0</v>
      </c>
      <c r="LK51" s="97">
        <f>Juniori!LK24</f>
        <v>0</v>
      </c>
      <c r="LL51" s="97">
        <f>Juniori!LL24</f>
        <v>0</v>
      </c>
      <c r="LM51" s="97">
        <f>Juniori!LM24</f>
        <v>0</v>
      </c>
      <c r="LN51" s="97">
        <f>Juniori!LN24</f>
        <v>0</v>
      </c>
      <c r="LO51" s="97">
        <f>Juniori!LO24</f>
        <v>0</v>
      </c>
      <c r="LP51" s="97">
        <f>Juniori!LP24</f>
        <v>0</v>
      </c>
      <c r="LQ51" s="97">
        <f>Juniori!LQ24</f>
        <v>0</v>
      </c>
      <c r="LR51" s="97">
        <f>Juniori!LR24</f>
        <v>0</v>
      </c>
      <c r="LS51" s="97">
        <f>Juniori!LS24</f>
        <v>0</v>
      </c>
      <c r="LT51" s="97">
        <f>Juniori!LT24</f>
        <v>0</v>
      </c>
      <c r="LU51" s="97">
        <f>Juniori!LU24</f>
        <v>0</v>
      </c>
      <c r="LV51" s="97">
        <f>Juniori!LV24</f>
        <v>0</v>
      </c>
      <c r="LW51" s="97">
        <f>Juniori!LW24</f>
        <v>0</v>
      </c>
      <c r="LX51" s="97">
        <f>Juniori!LX24</f>
        <v>0</v>
      </c>
      <c r="LY51" s="97">
        <f>Juniori!LY24</f>
        <v>0</v>
      </c>
      <c r="LZ51" s="97">
        <f>Juniori!LZ24</f>
        <v>0</v>
      </c>
      <c r="MA51" s="97">
        <f>Juniori!MA24</f>
        <v>0</v>
      </c>
      <c r="MB51" s="97">
        <f>Juniori!MB24</f>
        <v>0</v>
      </c>
      <c r="MC51" s="97">
        <f>Juniori!MC24</f>
        <v>0</v>
      </c>
      <c r="MD51" s="97">
        <f>Juniori!MD24</f>
        <v>0</v>
      </c>
      <c r="ME51" s="97">
        <f>Juniori!ME24</f>
        <v>0</v>
      </c>
      <c r="MF51" s="97">
        <f>Juniori!MF24</f>
        <v>0</v>
      </c>
      <c r="MG51" s="97">
        <f>Juniori!MG24</f>
        <v>0</v>
      </c>
      <c r="MH51" s="97">
        <f>Juniori!MH24</f>
        <v>0</v>
      </c>
      <c r="MI51" s="97">
        <f>Juniori!MI24</f>
        <v>0</v>
      </c>
      <c r="MJ51" s="97">
        <f>Juniori!MJ24</f>
        <v>0</v>
      </c>
      <c r="MK51" s="97">
        <f>Juniori!MK24</f>
        <v>0</v>
      </c>
      <c r="ML51" s="97">
        <f>Juniori!ML24</f>
        <v>0</v>
      </c>
      <c r="MM51" s="97">
        <f>Juniori!MM24</f>
        <v>0</v>
      </c>
      <c r="MN51" s="97">
        <f>Juniori!MN24</f>
        <v>0</v>
      </c>
      <c r="MO51" s="97">
        <f>Juniori!MO24</f>
        <v>0</v>
      </c>
      <c r="MP51" s="97">
        <f>Juniori!MP24</f>
        <v>0</v>
      </c>
      <c r="MQ51" s="97">
        <f>Juniori!MQ24</f>
        <v>0</v>
      </c>
      <c r="MR51" s="97">
        <f>Juniori!MR24</f>
        <v>0</v>
      </c>
      <c r="MS51" s="97">
        <f>Juniori!MS24</f>
        <v>0</v>
      </c>
      <c r="MT51" s="97">
        <f>Juniori!MT24</f>
        <v>0</v>
      </c>
      <c r="MU51" s="97">
        <f>Juniori!MU24</f>
        <v>0</v>
      </c>
      <c r="MV51" s="97">
        <f>Juniori!MV24</f>
        <v>0</v>
      </c>
      <c r="MW51" s="97">
        <f>Juniori!MW24</f>
        <v>0</v>
      </c>
      <c r="MX51" s="97">
        <f>Juniori!MX24</f>
        <v>0</v>
      </c>
      <c r="MY51" s="97">
        <f>Juniori!MY24</f>
        <v>0</v>
      </c>
      <c r="MZ51" s="97">
        <f>Juniori!MZ24</f>
        <v>0</v>
      </c>
      <c r="NA51" s="97">
        <f>Juniori!NA24</f>
        <v>0</v>
      </c>
      <c r="NB51" s="97">
        <f>Juniori!NB24</f>
        <v>0</v>
      </c>
      <c r="NC51" s="97">
        <f>Juniori!NC24</f>
        <v>0</v>
      </c>
      <c r="ND51" s="97">
        <f>Juniori!ND24</f>
        <v>0</v>
      </c>
      <c r="NE51" s="97">
        <f>Juniori!NE24</f>
        <v>0</v>
      </c>
      <c r="NF51" s="97">
        <f>Juniori!NF24</f>
        <v>0</v>
      </c>
      <c r="NG51" s="97">
        <f>Juniori!NG24</f>
        <v>0</v>
      </c>
      <c r="NH51" s="97">
        <f>Juniori!NH24</f>
        <v>0</v>
      </c>
      <c r="NI51" s="97">
        <f>Juniori!NI24</f>
        <v>0</v>
      </c>
      <c r="NJ51" s="97">
        <f>Juniori!NJ24</f>
        <v>0</v>
      </c>
      <c r="NK51" s="97">
        <f>Juniori!NK24</f>
        <v>0</v>
      </c>
      <c r="NL51" s="97">
        <f>Juniori!NL24</f>
        <v>0</v>
      </c>
      <c r="NM51" s="97">
        <f>Juniori!NM24</f>
        <v>0</v>
      </c>
      <c r="NN51" s="97">
        <f>Juniori!NN24</f>
        <v>0</v>
      </c>
      <c r="NO51" s="97">
        <f>Juniori!NO24</f>
        <v>0</v>
      </c>
      <c r="NP51" s="97">
        <f>Juniori!NP24</f>
        <v>0</v>
      </c>
      <c r="NQ51" s="97">
        <f>Juniori!NQ24</f>
        <v>0</v>
      </c>
      <c r="NR51" s="97">
        <f>Juniori!NR24</f>
        <v>0</v>
      </c>
      <c r="NS51" s="97">
        <f>Juniori!NS24</f>
        <v>0</v>
      </c>
      <c r="NT51" s="97">
        <f>Juniori!NT24</f>
        <v>0</v>
      </c>
      <c r="NU51" s="97">
        <f>Juniori!NU24</f>
        <v>0</v>
      </c>
      <c r="NV51" s="97">
        <f>Juniori!NV24</f>
        <v>0</v>
      </c>
      <c r="NW51" s="97">
        <f>Juniori!NW24</f>
        <v>0</v>
      </c>
      <c r="NX51" s="97">
        <f>Juniori!NX24</f>
        <v>0</v>
      </c>
      <c r="NY51" s="97">
        <f>Juniori!NY24</f>
        <v>0</v>
      </c>
      <c r="NZ51" s="97">
        <f>Juniori!NZ24</f>
        <v>0</v>
      </c>
      <c r="OA51" s="97">
        <f>Juniori!OA24</f>
        <v>0</v>
      </c>
      <c r="OB51" s="97">
        <f>Juniori!OB24</f>
        <v>0</v>
      </c>
      <c r="OC51" s="97">
        <f>Juniori!OC24</f>
        <v>0</v>
      </c>
      <c r="OD51" s="97">
        <f>Juniori!OD24</f>
        <v>0</v>
      </c>
      <c r="OE51" s="97">
        <f>Juniori!OE24</f>
        <v>0</v>
      </c>
      <c r="OF51" s="97">
        <f>Juniori!OF24</f>
        <v>0</v>
      </c>
      <c r="OG51" s="97">
        <f>Juniori!OG24</f>
        <v>0</v>
      </c>
      <c r="OH51" s="97">
        <f>Juniori!OH24</f>
        <v>0</v>
      </c>
      <c r="OI51" s="97">
        <f>Juniori!OI24</f>
        <v>0</v>
      </c>
      <c r="OJ51" s="97">
        <f>Juniori!OJ24</f>
        <v>0</v>
      </c>
      <c r="OK51" s="97">
        <f>Juniori!OK24</f>
        <v>0</v>
      </c>
      <c r="OL51" s="97">
        <f>Juniori!OL24</f>
        <v>0</v>
      </c>
      <c r="OM51" s="97">
        <f>Juniori!OM24</f>
        <v>0</v>
      </c>
      <c r="ON51" s="97">
        <f>Juniori!ON24</f>
        <v>0</v>
      </c>
      <c r="OO51" s="97">
        <f>Juniori!OO24</f>
        <v>0</v>
      </c>
      <c r="OP51" s="97">
        <f>Juniori!OP24</f>
        <v>0</v>
      </c>
      <c r="OQ51" s="97">
        <f>Juniori!OQ24</f>
        <v>0</v>
      </c>
      <c r="OR51" s="97">
        <f>Juniori!OR24</f>
        <v>0</v>
      </c>
      <c r="OS51" s="97">
        <f>Juniori!OS24</f>
        <v>0</v>
      </c>
      <c r="OT51" s="97">
        <f>Juniori!OT24</f>
        <v>0</v>
      </c>
      <c r="OU51" s="97">
        <f>Juniori!OU24</f>
        <v>0</v>
      </c>
      <c r="OV51" s="97">
        <f>Juniori!OV24</f>
        <v>0</v>
      </c>
      <c r="OW51" s="97">
        <f>Juniori!OW24</f>
        <v>0</v>
      </c>
      <c r="OX51" s="97">
        <f>Juniori!OX24</f>
        <v>0</v>
      </c>
      <c r="OY51" s="97">
        <f>Juniori!OY24</f>
        <v>0</v>
      </c>
      <c r="OZ51" s="97">
        <f>Juniori!OZ24</f>
        <v>0</v>
      </c>
      <c r="PA51" s="97">
        <f>Juniori!PA24</f>
        <v>0</v>
      </c>
      <c r="PB51" s="97">
        <f>Juniori!PB24</f>
        <v>0</v>
      </c>
      <c r="PC51" s="97">
        <f>Juniori!PC24</f>
        <v>0</v>
      </c>
      <c r="PD51" s="97">
        <f>Juniori!PD24</f>
        <v>0</v>
      </c>
      <c r="PE51" s="97">
        <f>Juniori!PE24</f>
        <v>0</v>
      </c>
      <c r="PF51" s="97">
        <f>Juniori!PF24</f>
        <v>0</v>
      </c>
      <c r="PG51" s="97">
        <f>Juniori!PG24</f>
        <v>0</v>
      </c>
      <c r="PH51" s="97">
        <f>Juniori!PH24</f>
        <v>0</v>
      </c>
      <c r="PI51" s="97">
        <f>Juniori!PI24</f>
        <v>0</v>
      </c>
      <c r="PJ51" s="97">
        <f>Juniori!PJ24</f>
        <v>0</v>
      </c>
      <c r="PK51" s="97">
        <f>Juniori!PK24</f>
        <v>0</v>
      </c>
      <c r="PL51" s="97">
        <f>Juniori!PL24</f>
        <v>0</v>
      </c>
      <c r="PM51" s="97">
        <f>Juniori!PM24</f>
        <v>0</v>
      </c>
      <c r="PN51" s="97">
        <f>Juniori!PN24</f>
        <v>0</v>
      </c>
      <c r="PO51" s="97">
        <f>Juniori!PO24</f>
        <v>0</v>
      </c>
      <c r="PP51" s="97">
        <f>Juniori!PP24</f>
        <v>0</v>
      </c>
      <c r="PQ51" s="97">
        <f>Juniori!PQ24</f>
        <v>0</v>
      </c>
      <c r="PR51" s="97">
        <f>Juniori!PR24</f>
        <v>0</v>
      </c>
      <c r="PS51" s="97">
        <f>Juniori!PS24</f>
        <v>0</v>
      </c>
      <c r="PT51" s="97">
        <f>Juniori!PT24</f>
        <v>0</v>
      </c>
      <c r="PU51" s="97">
        <f>Juniori!PU24</f>
        <v>0</v>
      </c>
      <c r="PV51" s="97">
        <f>Juniori!PV24</f>
        <v>0</v>
      </c>
      <c r="PW51" s="97">
        <f>Juniori!PW24</f>
        <v>0</v>
      </c>
      <c r="PX51" s="97">
        <f>Juniori!PX24</f>
        <v>0</v>
      </c>
      <c r="PY51" s="97">
        <f>Juniori!PY24</f>
        <v>0</v>
      </c>
      <c r="PZ51" s="97">
        <f>Juniori!PZ24</f>
        <v>0</v>
      </c>
      <c r="QA51" s="97">
        <f>Juniori!QA24</f>
        <v>0</v>
      </c>
      <c r="QB51" s="97">
        <f>Juniori!QB24</f>
        <v>0</v>
      </c>
      <c r="QC51" s="97">
        <f>Juniori!QC24</f>
        <v>0</v>
      </c>
      <c r="QD51" s="97">
        <f>Juniori!QD24</f>
        <v>0</v>
      </c>
      <c r="QE51" s="97">
        <f>Juniori!QE24</f>
        <v>0</v>
      </c>
      <c r="QF51" s="97">
        <f>Juniori!QF24</f>
        <v>0</v>
      </c>
      <c r="QG51" s="97">
        <f>Juniori!QG24</f>
        <v>0</v>
      </c>
      <c r="QH51" s="97">
        <f>Juniori!QH24</f>
        <v>0</v>
      </c>
      <c r="QI51" s="97">
        <f>Juniori!QI24</f>
        <v>0</v>
      </c>
      <c r="QJ51" s="97">
        <f>Juniori!QJ24</f>
        <v>0</v>
      </c>
      <c r="QK51" s="97">
        <f>Juniori!QK24</f>
        <v>0</v>
      </c>
      <c r="QL51" s="97">
        <f>Juniori!QL24</f>
        <v>0</v>
      </c>
      <c r="QM51" s="97">
        <f>Juniori!QM24</f>
        <v>0</v>
      </c>
      <c r="QN51" s="97">
        <f>Juniori!QN24</f>
        <v>0</v>
      </c>
      <c r="QO51" s="97">
        <f>Juniori!QO24</f>
        <v>0</v>
      </c>
      <c r="QP51" s="97">
        <f>Juniori!QP24</f>
        <v>0</v>
      </c>
      <c r="QQ51" s="97">
        <f>Juniori!QQ24</f>
        <v>0</v>
      </c>
      <c r="QR51" s="97">
        <f>Juniori!QR24</f>
        <v>0</v>
      </c>
      <c r="QS51" s="97">
        <f>Juniori!QS24</f>
        <v>0</v>
      </c>
      <c r="QT51" s="97">
        <f>Juniori!QT24</f>
        <v>0</v>
      </c>
      <c r="QU51" s="97">
        <f>Juniori!QU24</f>
        <v>0</v>
      </c>
      <c r="QV51" s="97">
        <f>Juniori!QV24</f>
        <v>0</v>
      </c>
      <c r="QW51" s="97">
        <f>Juniori!QW24</f>
        <v>0</v>
      </c>
      <c r="QX51" s="97">
        <f>Juniori!QX24</f>
        <v>0</v>
      </c>
      <c r="QY51" s="97">
        <f>Juniori!QY24</f>
        <v>0</v>
      </c>
      <c r="QZ51" s="97">
        <f>Juniori!QZ24</f>
        <v>0</v>
      </c>
      <c r="RA51" s="97">
        <f>Juniori!RA24</f>
        <v>0</v>
      </c>
      <c r="RB51" s="97">
        <f>Juniori!RB24</f>
        <v>0</v>
      </c>
      <c r="RC51" s="97">
        <f>Juniori!RC24</f>
        <v>0</v>
      </c>
      <c r="RD51" s="97">
        <f>Juniori!RD24</f>
        <v>0</v>
      </c>
      <c r="RE51" s="97">
        <f>Juniori!RE24</f>
        <v>0</v>
      </c>
      <c r="RF51" s="97">
        <f>Juniori!RF24</f>
        <v>0</v>
      </c>
      <c r="RG51" s="97">
        <f>Juniori!RG24</f>
        <v>0</v>
      </c>
      <c r="RH51" s="97">
        <f>Juniori!RH24</f>
        <v>0</v>
      </c>
      <c r="RI51" s="97">
        <f>Juniori!RI24</f>
        <v>0</v>
      </c>
      <c r="RJ51" s="97">
        <f>Juniori!RJ24</f>
        <v>0</v>
      </c>
      <c r="RK51" s="97">
        <f>Juniori!RK24</f>
        <v>0</v>
      </c>
      <c r="RL51" s="97">
        <f>Juniori!RL24</f>
        <v>0</v>
      </c>
      <c r="RM51" s="97">
        <f>Juniori!RM24</f>
        <v>0</v>
      </c>
      <c r="RN51" s="97">
        <f>Juniori!RN24</f>
        <v>0</v>
      </c>
      <c r="RO51" s="97">
        <f>Juniori!RO24</f>
        <v>0</v>
      </c>
      <c r="RP51" s="97">
        <f>Juniori!RP24</f>
        <v>0</v>
      </c>
      <c r="RQ51" s="97">
        <f>Juniori!RQ24</f>
        <v>0</v>
      </c>
      <c r="RR51" s="97">
        <f>Juniori!RR24</f>
        <v>0</v>
      </c>
      <c r="RS51" s="97">
        <f>Juniori!RS24</f>
        <v>0</v>
      </c>
      <c r="RT51" s="97">
        <f>Juniori!RT24</f>
        <v>0</v>
      </c>
      <c r="RU51" s="97">
        <f>Juniori!RU24</f>
        <v>0</v>
      </c>
      <c r="RV51" s="97">
        <f>Juniori!RV24</f>
        <v>0</v>
      </c>
      <c r="RW51" s="97">
        <f>Juniori!RW24</f>
        <v>0</v>
      </c>
      <c r="RX51" s="97">
        <f>Juniori!RX24</f>
        <v>0</v>
      </c>
      <c r="RY51" s="97">
        <f>Juniori!RY24</f>
        <v>0</v>
      </c>
      <c r="RZ51" s="97">
        <f>Juniori!RZ24</f>
        <v>0</v>
      </c>
      <c r="SA51" s="97">
        <f>Juniori!SA24</f>
        <v>0</v>
      </c>
      <c r="SB51" s="97">
        <f>Juniori!SB24</f>
        <v>0</v>
      </c>
      <c r="SC51" s="97">
        <f>Juniori!SC24</f>
        <v>0</v>
      </c>
      <c r="SD51" s="97">
        <f>Juniori!SD24</f>
        <v>0</v>
      </c>
      <c r="SE51" s="97">
        <f>Juniori!SE24</f>
        <v>0</v>
      </c>
      <c r="SF51" s="97">
        <f>Juniori!SF24</f>
        <v>0</v>
      </c>
      <c r="SG51" s="97">
        <f>Juniori!SG24</f>
        <v>0</v>
      </c>
      <c r="SH51" s="97">
        <f>Juniori!SH24</f>
        <v>0</v>
      </c>
      <c r="SI51" s="97">
        <f>Juniori!SI24</f>
        <v>0</v>
      </c>
      <c r="SJ51" s="97">
        <f>Juniori!SJ24</f>
        <v>0</v>
      </c>
      <c r="SK51" s="97">
        <f>Juniori!SK24</f>
        <v>0</v>
      </c>
      <c r="SL51" s="97">
        <f>Juniori!SL24</f>
        <v>0</v>
      </c>
      <c r="SM51" s="97">
        <f>Juniori!SM24</f>
        <v>0</v>
      </c>
      <c r="SN51" s="97">
        <f>Juniori!SN24</f>
        <v>0</v>
      </c>
      <c r="SO51" s="97">
        <f>Juniori!SO24</f>
        <v>0</v>
      </c>
      <c r="SP51" s="97">
        <f>Juniori!SP24</f>
        <v>0</v>
      </c>
      <c r="SQ51" s="97">
        <f>Juniori!SQ24</f>
        <v>0</v>
      </c>
      <c r="SR51" s="97">
        <f>Juniori!SR24</f>
        <v>0</v>
      </c>
      <c r="SS51" s="97">
        <f>Juniori!SS24</f>
        <v>0</v>
      </c>
      <c r="ST51" s="97">
        <f>Juniori!ST24</f>
        <v>0</v>
      </c>
      <c r="SU51" s="97">
        <f>Juniori!SU24</f>
        <v>0</v>
      </c>
      <c r="SV51" s="97">
        <f>Juniori!SV24</f>
        <v>0</v>
      </c>
      <c r="SW51" s="97">
        <f>Juniori!SW24</f>
        <v>0</v>
      </c>
      <c r="SX51" s="97">
        <f>Juniori!SX24</f>
        <v>0</v>
      </c>
      <c r="SY51" s="97">
        <f>Juniori!SY24</f>
        <v>0</v>
      </c>
      <c r="SZ51" s="97">
        <f>Juniori!SZ24</f>
        <v>0</v>
      </c>
      <c r="TA51" s="97">
        <f>Juniori!TA24</f>
        <v>0</v>
      </c>
      <c r="TB51" s="97">
        <f>Juniori!TB24</f>
        <v>0</v>
      </c>
    </row>
    <row r="52" spans="1:522" s="10" customFormat="1" ht="18" customHeight="1" x14ac:dyDescent="0.2">
      <c r="A52" s="12"/>
      <c r="B52" s="11" t="s">
        <v>669</v>
      </c>
      <c r="C52" s="1">
        <v>13314</v>
      </c>
      <c r="D52" s="1">
        <v>2020</v>
      </c>
      <c r="E52" s="4" t="s">
        <v>668</v>
      </c>
      <c r="F52" s="1">
        <v>8305</v>
      </c>
      <c r="G52" s="9" t="s">
        <v>98</v>
      </c>
      <c r="H52" s="4" t="s">
        <v>665</v>
      </c>
      <c r="I52" s="1"/>
      <c r="J52" s="33"/>
      <c r="K52" s="97">
        <f>'Mladí jazdci'!K20</f>
        <v>0</v>
      </c>
      <c r="L52" s="97">
        <f>'Mladí jazdci'!L20</f>
        <v>0</v>
      </c>
      <c r="M52" s="97">
        <f>'Mladí jazdci'!M20</f>
        <v>0</v>
      </c>
      <c r="N52" s="97">
        <f>'Mladí jazdci'!N20</f>
        <v>0</v>
      </c>
      <c r="O52" s="97">
        <f>'Mladí jazdci'!O20</f>
        <v>0</v>
      </c>
      <c r="P52" s="97">
        <f>'Mladí jazdci'!P20</f>
        <v>0</v>
      </c>
      <c r="Q52" s="97">
        <f>'Mladí jazdci'!Q20</f>
        <v>0</v>
      </c>
      <c r="R52" s="97">
        <f>'Mladí jazdci'!R20</f>
        <v>0</v>
      </c>
      <c r="S52" s="97">
        <f>'Mladí jazdci'!S20</f>
        <v>0</v>
      </c>
      <c r="T52" s="97">
        <f>'Mladí jazdci'!T20</f>
        <v>0</v>
      </c>
      <c r="U52" s="97">
        <f>'Mladí jazdci'!U20</f>
        <v>0</v>
      </c>
      <c r="V52" s="97">
        <f>'Mladí jazdci'!V20</f>
        <v>0</v>
      </c>
      <c r="W52" s="97">
        <f>'Mladí jazdci'!W20</f>
        <v>0</v>
      </c>
      <c r="X52" s="97">
        <f>'Mladí jazdci'!X20</f>
        <v>0</v>
      </c>
      <c r="Y52" s="97">
        <f>'Mladí jazdci'!Y20</f>
        <v>0</v>
      </c>
      <c r="Z52" s="97">
        <f>'Mladí jazdci'!Z20</f>
        <v>0</v>
      </c>
      <c r="AA52" s="97">
        <f>'Mladí jazdci'!AA20</f>
        <v>0</v>
      </c>
      <c r="AB52" s="97">
        <f>'Mladí jazdci'!AB20</f>
        <v>0</v>
      </c>
      <c r="AC52" s="97">
        <f>'Mladí jazdci'!AC20</f>
        <v>0</v>
      </c>
      <c r="AD52" s="97">
        <f>'Mladí jazdci'!AD20</f>
        <v>0</v>
      </c>
      <c r="AE52" s="97">
        <f>'Mladí jazdci'!AE20</f>
        <v>0</v>
      </c>
      <c r="AF52" s="97">
        <f>'Mladí jazdci'!AF20</f>
        <v>0</v>
      </c>
      <c r="AG52" s="97">
        <f>'Mladí jazdci'!AG20</f>
        <v>0</v>
      </c>
      <c r="AH52" s="97">
        <f>'Mladí jazdci'!AH20</f>
        <v>0</v>
      </c>
      <c r="AI52" s="97">
        <f>'Mladí jazdci'!AI20</f>
        <v>0</v>
      </c>
      <c r="AJ52" s="97">
        <f>'Mladí jazdci'!AJ20</f>
        <v>0</v>
      </c>
      <c r="AK52" s="97">
        <f>'Mladí jazdci'!AK20</f>
        <v>0</v>
      </c>
      <c r="AL52" s="97">
        <f>'Mladí jazdci'!AL20</f>
        <v>0</v>
      </c>
      <c r="AM52" s="97">
        <f>'Mladí jazdci'!AM20</f>
        <v>0</v>
      </c>
      <c r="AN52" s="97">
        <f>'Mladí jazdci'!AN20</f>
        <v>0</v>
      </c>
      <c r="AO52" s="97">
        <f>'Mladí jazdci'!AO20</f>
        <v>0</v>
      </c>
      <c r="AP52" s="97">
        <f>'Mladí jazdci'!AP20</f>
        <v>0</v>
      </c>
      <c r="AQ52" s="97">
        <f>'Mladí jazdci'!AQ20</f>
        <v>0</v>
      </c>
      <c r="AR52" s="97">
        <f>'Mladí jazdci'!AR20</f>
        <v>0</v>
      </c>
      <c r="AS52" s="97">
        <f>'Mladí jazdci'!AS20</f>
        <v>0</v>
      </c>
      <c r="AT52" s="97">
        <f>'Mladí jazdci'!AT20</f>
        <v>0</v>
      </c>
      <c r="AU52" s="97">
        <f>'Mladí jazdci'!AU20</f>
        <v>0</v>
      </c>
      <c r="AV52" s="97">
        <f>'Mladí jazdci'!AV20</f>
        <v>0</v>
      </c>
      <c r="AW52" s="97">
        <f>'Mladí jazdci'!AW20</f>
        <v>0</v>
      </c>
      <c r="AX52" s="97">
        <f>'Mladí jazdci'!AX20</f>
        <v>0</v>
      </c>
      <c r="AY52" s="97">
        <f>'Mladí jazdci'!AY20</f>
        <v>0</v>
      </c>
      <c r="AZ52" s="97">
        <f>'Mladí jazdci'!AZ20</f>
        <v>0</v>
      </c>
      <c r="BA52" s="97">
        <f>'Mladí jazdci'!BA20</f>
        <v>0</v>
      </c>
      <c r="BB52" s="97">
        <f>'Mladí jazdci'!BB20</f>
        <v>0</v>
      </c>
      <c r="BC52" s="97">
        <f>'Mladí jazdci'!BC20</f>
        <v>0</v>
      </c>
      <c r="BD52" s="97">
        <f>'Mladí jazdci'!BD20</f>
        <v>0</v>
      </c>
      <c r="BE52" s="97">
        <f>'Mladí jazdci'!BE20</f>
        <v>0</v>
      </c>
      <c r="BF52" s="97">
        <f>'Mladí jazdci'!BF20</f>
        <v>0</v>
      </c>
      <c r="BG52" s="97">
        <f>'Mladí jazdci'!BG20</f>
        <v>0</v>
      </c>
      <c r="BH52" s="97">
        <f>'Mladí jazdci'!BH20</f>
        <v>0</v>
      </c>
      <c r="BI52" s="97">
        <f>'Mladí jazdci'!BI20</f>
        <v>0</v>
      </c>
      <c r="BJ52" s="97">
        <f>'Mladí jazdci'!BJ20</f>
        <v>0</v>
      </c>
      <c r="BK52" s="97">
        <f>'Mladí jazdci'!BK20</f>
        <v>0</v>
      </c>
      <c r="BL52" s="97">
        <f>'Mladí jazdci'!BL20</f>
        <v>0</v>
      </c>
      <c r="BM52" s="97">
        <f>'Mladí jazdci'!BM20</f>
        <v>0</v>
      </c>
      <c r="BN52" s="97">
        <f>'Mladí jazdci'!BN20</f>
        <v>0</v>
      </c>
      <c r="BO52" s="97">
        <f>'Mladí jazdci'!BO20</f>
        <v>0</v>
      </c>
      <c r="BP52" s="97">
        <f>'Mladí jazdci'!BP20</f>
        <v>0</v>
      </c>
      <c r="BQ52" s="97">
        <f>'Mladí jazdci'!BQ20</f>
        <v>0</v>
      </c>
      <c r="BR52" s="97">
        <f>'Mladí jazdci'!BR20</f>
        <v>0</v>
      </c>
      <c r="BS52" s="97">
        <f>'Mladí jazdci'!BS20</f>
        <v>0</v>
      </c>
      <c r="BT52" s="97">
        <f>'Mladí jazdci'!BT20</f>
        <v>0</v>
      </c>
      <c r="BU52" s="97">
        <f>'Mladí jazdci'!BU20</f>
        <v>0</v>
      </c>
      <c r="BV52" s="97">
        <f>'Mladí jazdci'!BV20</f>
        <v>0</v>
      </c>
      <c r="BW52" s="97">
        <f>'Mladí jazdci'!BW20</f>
        <v>0</v>
      </c>
      <c r="BX52" s="97">
        <f>'Mladí jazdci'!BX20</f>
        <v>0</v>
      </c>
      <c r="BY52" s="97">
        <f>'Mladí jazdci'!BY20</f>
        <v>0</v>
      </c>
      <c r="BZ52" s="97">
        <f>'Mladí jazdci'!BZ20</f>
        <v>0</v>
      </c>
      <c r="CA52" s="97">
        <f>'Mladí jazdci'!CA20</f>
        <v>0</v>
      </c>
      <c r="CB52" s="97">
        <f>'Mladí jazdci'!CB20</f>
        <v>0</v>
      </c>
      <c r="CC52" s="97">
        <f>'Mladí jazdci'!CC20</f>
        <v>0</v>
      </c>
      <c r="CD52" s="97">
        <f>'Mladí jazdci'!CD20</f>
        <v>0</v>
      </c>
      <c r="CE52" s="97">
        <f>'Mladí jazdci'!CE20</f>
        <v>0</v>
      </c>
      <c r="CF52" s="97">
        <f>'Mladí jazdci'!CF20</f>
        <v>0</v>
      </c>
      <c r="CG52" s="97">
        <f>'Mladí jazdci'!CG20</f>
        <v>0</v>
      </c>
      <c r="CH52" s="97">
        <f>'Mladí jazdci'!CH20</f>
        <v>0</v>
      </c>
      <c r="CI52" s="97">
        <f>'Mladí jazdci'!CI20</f>
        <v>0</v>
      </c>
      <c r="CJ52" s="97">
        <f>'Mladí jazdci'!CJ20</f>
        <v>0</v>
      </c>
      <c r="CK52" s="97">
        <f>'Mladí jazdci'!CK20</f>
        <v>0</v>
      </c>
      <c r="CL52" s="97">
        <f>'Mladí jazdci'!CL20</f>
        <v>0</v>
      </c>
      <c r="CM52" s="97">
        <f>'Mladí jazdci'!CM20</f>
        <v>0</v>
      </c>
      <c r="CN52" s="97">
        <f>'Mladí jazdci'!CN20</f>
        <v>0</v>
      </c>
      <c r="CO52" s="97">
        <f>'Mladí jazdci'!CO20</f>
        <v>0</v>
      </c>
      <c r="CP52" s="97">
        <f>'Mladí jazdci'!CP20</f>
        <v>0</v>
      </c>
      <c r="CQ52" s="97">
        <f>'Mladí jazdci'!CQ20</f>
        <v>0</v>
      </c>
      <c r="CR52" s="97">
        <f>'Mladí jazdci'!CR20</f>
        <v>0</v>
      </c>
      <c r="CS52" s="97">
        <f>'Mladí jazdci'!CS20</f>
        <v>0</v>
      </c>
      <c r="CT52" s="97">
        <f>'Mladí jazdci'!CT20</f>
        <v>0</v>
      </c>
      <c r="CU52" s="97">
        <f>'Mladí jazdci'!CU20</f>
        <v>0</v>
      </c>
      <c r="CV52" s="97">
        <f>'Mladí jazdci'!CV20</f>
        <v>0</v>
      </c>
      <c r="CW52" s="97">
        <f>'Mladí jazdci'!CW20</f>
        <v>0</v>
      </c>
      <c r="CX52" s="97">
        <f>'Mladí jazdci'!CX20</f>
        <v>0</v>
      </c>
      <c r="CY52" s="97">
        <f>'Mladí jazdci'!CY20</f>
        <v>0</v>
      </c>
      <c r="CZ52" s="97">
        <f>'Mladí jazdci'!CZ20</f>
        <v>0</v>
      </c>
      <c r="DA52" s="97">
        <f>'Mladí jazdci'!DA20</f>
        <v>0</v>
      </c>
      <c r="DB52" s="97">
        <f>'Mladí jazdci'!DB20</f>
        <v>0</v>
      </c>
      <c r="DC52" s="97">
        <f>'Mladí jazdci'!DC20</f>
        <v>0</v>
      </c>
      <c r="DD52" s="97">
        <f>'Mladí jazdci'!DD20</f>
        <v>0</v>
      </c>
      <c r="DE52" s="97">
        <f>'Mladí jazdci'!DE20</f>
        <v>0</v>
      </c>
      <c r="DF52" s="97">
        <f>'Mladí jazdci'!DF20</f>
        <v>0</v>
      </c>
      <c r="DG52" s="97">
        <f>'Mladí jazdci'!DG20</f>
        <v>0</v>
      </c>
      <c r="DH52" s="97">
        <f>'Mladí jazdci'!DH20</f>
        <v>0</v>
      </c>
      <c r="DI52" s="97">
        <f>'Mladí jazdci'!DI20</f>
        <v>0</v>
      </c>
      <c r="DJ52" s="97">
        <f>'Mladí jazdci'!DJ20</f>
        <v>0</v>
      </c>
      <c r="DK52" s="97">
        <f>'Mladí jazdci'!DK20</f>
        <v>0</v>
      </c>
      <c r="DL52" s="97">
        <f>'Mladí jazdci'!DL20</f>
        <v>0</v>
      </c>
      <c r="DM52" s="97">
        <f>'Mladí jazdci'!DM20</f>
        <v>0</v>
      </c>
      <c r="DN52" s="97">
        <f>'Mladí jazdci'!DN20</f>
        <v>0</v>
      </c>
      <c r="DO52" s="97">
        <f>'Mladí jazdci'!DO20</f>
        <v>0</v>
      </c>
      <c r="DP52" s="97">
        <f>'Mladí jazdci'!DP20</f>
        <v>0</v>
      </c>
      <c r="DQ52" s="97">
        <f>'Mladí jazdci'!DQ20</f>
        <v>0</v>
      </c>
      <c r="DR52" s="97">
        <f>'Mladí jazdci'!DR20</f>
        <v>0</v>
      </c>
      <c r="DS52" s="97">
        <f>'Mladí jazdci'!DS20</f>
        <v>0</v>
      </c>
      <c r="DT52" s="97">
        <f>'Mladí jazdci'!DT20</f>
        <v>0</v>
      </c>
      <c r="DU52" s="97">
        <f>'Mladí jazdci'!DU20</f>
        <v>0</v>
      </c>
      <c r="DV52" s="97">
        <f>'Mladí jazdci'!DV20</f>
        <v>0</v>
      </c>
      <c r="DW52" s="97">
        <f>'Mladí jazdci'!DW20</f>
        <v>0</v>
      </c>
      <c r="DX52" s="97">
        <f>'Mladí jazdci'!DX20</f>
        <v>0</v>
      </c>
      <c r="DY52" s="97">
        <f>'Mladí jazdci'!DY20</f>
        <v>0</v>
      </c>
      <c r="DZ52" s="97">
        <f>'Mladí jazdci'!DZ20</f>
        <v>0</v>
      </c>
      <c r="EA52" s="97">
        <f>'Mladí jazdci'!EA20</f>
        <v>0</v>
      </c>
      <c r="EB52" s="97">
        <f>'Mladí jazdci'!EB20</f>
        <v>0</v>
      </c>
      <c r="EC52" s="97">
        <f>'Mladí jazdci'!EC20</f>
        <v>0</v>
      </c>
      <c r="ED52" s="97">
        <f>'Mladí jazdci'!ED20</f>
        <v>0</v>
      </c>
      <c r="EE52" s="97">
        <f>'Mladí jazdci'!EE20</f>
        <v>0</v>
      </c>
      <c r="EF52" s="97">
        <f>'Mladí jazdci'!EF20</f>
        <v>0</v>
      </c>
      <c r="EG52" s="97">
        <f>'Mladí jazdci'!EG20</f>
        <v>0</v>
      </c>
      <c r="EH52" s="97">
        <f>'Mladí jazdci'!EH20</f>
        <v>0</v>
      </c>
      <c r="EI52" s="97">
        <f>'Mladí jazdci'!EI20</f>
        <v>0</v>
      </c>
      <c r="EJ52" s="97">
        <f>'Mladí jazdci'!EJ20</f>
        <v>0</v>
      </c>
      <c r="EK52" s="97">
        <f>'Mladí jazdci'!EK20</f>
        <v>0</v>
      </c>
      <c r="EL52" s="97">
        <f>'Mladí jazdci'!EL20</f>
        <v>0</v>
      </c>
      <c r="EM52" s="97">
        <f>'Mladí jazdci'!EM20</f>
        <v>0</v>
      </c>
      <c r="EN52" s="97">
        <f>'Mladí jazdci'!EN20</f>
        <v>0</v>
      </c>
      <c r="EO52" s="97">
        <f>'Mladí jazdci'!EO20</f>
        <v>0</v>
      </c>
      <c r="EP52" s="97">
        <f>'Mladí jazdci'!EP20</f>
        <v>0</v>
      </c>
      <c r="EQ52" s="97">
        <f>'Mladí jazdci'!EQ20</f>
        <v>0</v>
      </c>
      <c r="ER52" s="97">
        <f>'Mladí jazdci'!ER20</f>
        <v>0</v>
      </c>
      <c r="ES52" s="97">
        <f>'Mladí jazdci'!ES20</f>
        <v>0</v>
      </c>
      <c r="ET52" s="97">
        <f>'Mladí jazdci'!ET20</f>
        <v>0</v>
      </c>
      <c r="EU52" s="97">
        <f>'Mladí jazdci'!EU20</f>
        <v>0</v>
      </c>
      <c r="EV52" s="97">
        <f>'Mladí jazdci'!EV20</f>
        <v>0</v>
      </c>
      <c r="EW52" s="97">
        <f>'Mladí jazdci'!EW20</f>
        <v>0</v>
      </c>
      <c r="EX52" s="97">
        <f>'Mladí jazdci'!EX20</f>
        <v>0</v>
      </c>
      <c r="EY52" s="97">
        <f>'Mladí jazdci'!EY20</f>
        <v>0</v>
      </c>
      <c r="EZ52" s="97" t="str">
        <f>'Mladí jazdci'!EZ20</f>
        <v>o</v>
      </c>
      <c r="FA52" s="97"/>
      <c r="FB52" s="97">
        <f>'Mladí jazdci'!FB20</f>
        <v>0</v>
      </c>
      <c r="FC52" s="97">
        <f>'Mladí jazdci'!FC20</f>
        <v>0</v>
      </c>
      <c r="FD52" s="97">
        <f>'Mladí jazdci'!FD20</f>
        <v>0</v>
      </c>
      <c r="FE52" s="97">
        <f>'Mladí jazdci'!FE20</f>
        <v>0</v>
      </c>
      <c r="FF52" s="97">
        <f>'Mladí jazdci'!FF20</f>
        <v>0</v>
      </c>
      <c r="FG52" s="97">
        <f>'Mladí jazdci'!FG20</f>
        <v>0</v>
      </c>
      <c r="FH52" s="97">
        <f>'Mladí jazdci'!FH20</f>
        <v>0</v>
      </c>
      <c r="FI52" s="97">
        <f>'Mladí jazdci'!FI20</f>
        <v>0</v>
      </c>
      <c r="FJ52" s="97">
        <f>'Mladí jazdci'!FJ20</f>
        <v>0</v>
      </c>
      <c r="FK52" s="97">
        <f>'Mladí jazdci'!FK20</f>
        <v>0</v>
      </c>
      <c r="FL52" s="97">
        <f>'Mladí jazdci'!FL20</f>
        <v>0</v>
      </c>
      <c r="FM52" s="97">
        <f>'Mladí jazdci'!FM20</f>
        <v>0</v>
      </c>
      <c r="FN52" s="97">
        <f>'Mladí jazdci'!FN20</f>
        <v>0</v>
      </c>
      <c r="FO52" s="97">
        <f>'Mladí jazdci'!FO20</f>
        <v>0</v>
      </c>
      <c r="FP52" s="97">
        <f>'Mladí jazdci'!FP20</f>
        <v>0</v>
      </c>
      <c r="FQ52" s="97">
        <f>'Mladí jazdci'!FQ20</f>
        <v>0</v>
      </c>
      <c r="FR52" s="97">
        <f>'Mladí jazdci'!FR20</f>
        <v>0</v>
      </c>
      <c r="FS52" s="97">
        <f>'Mladí jazdci'!FS20</f>
        <v>0</v>
      </c>
      <c r="FT52" s="97">
        <f>'Mladí jazdci'!FT20</f>
        <v>0</v>
      </c>
      <c r="FU52" s="97">
        <f>'Mladí jazdci'!FU20</f>
        <v>0</v>
      </c>
      <c r="FV52" s="97">
        <f>'Mladí jazdci'!FV20</f>
        <v>0</v>
      </c>
      <c r="FW52" s="97">
        <f>'Mladí jazdci'!FW20</f>
        <v>0</v>
      </c>
      <c r="FX52" s="97">
        <f>'Mladí jazdci'!FX20</f>
        <v>0</v>
      </c>
      <c r="FY52" s="97">
        <f>'Mladí jazdci'!FY20</f>
        <v>0</v>
      </c>
      <c r="FZ52" s="97">
        <f>'Mladí jazdci'!FZ20</f>
        <v>0</v>
      </c>
      <c r="GA52" s="97">
        <f>'Mladí jazdci'!GA20</f>
        <v>0</v>
      </c>
      <c r="GB52" s="97">
        <f>'Mladí jazdci'!GB20</f>
        <v>0</v>
      </c>
      <c r="GC52" s="97">
        <f>'Mladí jazdci'!GC20</f>
        <v>0</v>
      </c>
      <c r="GD52" s="97">
        <f>'Mladí jazdci'!GD20</f>
        <v>0</v>
      </c>
      <c r="GE52" s="97">
        <f>'Mladí jazdci'!GE20</f>
        <v>0</v>
      </c>
      <c r="GF52" s="97">
        <f>'Mladí jazdci'!GF20</f>
        <v>0</v>
      </c>
      <c r="GG52" s="97">
        <f>'Mladí jazdci'!GG20</f>
        <v>0</v>
      </c>
      <c r="GH52" s="97">
        <f>'Mladí jazdci'!GH20</f>
        <v>0</v>
      </c>
      <c r="GI52" s="97">
        <f>'Mladí jazdci'!GI20</f>
        <v>0</v>
      </c>
      <c r="GJ52" s="97">
        <f>'Mladí jazdci'!GJ20</f>
        <v>0</v>
      </c>
      <c r="GK52" s="97">
        <f>'Mladí jazdci'!GK20</f>
        <v>0</v>
      </c>
      <c r="GL52" s="97">
        <f>'Mladí jazdci'!GL20</f>
        <v>0</v>
      </c>
      <c r="GM52" s="97">
        <f>'Mladí jazdci'!GM20</f>
        <v>0</v>
      </c>
      <c r="GN52" s="97">
        <f>'Mladí jazdci'!GN20</f>
        <v>0</v>
      </c>
      <c r="GO52" s="97">
        <f>'Mladí jazdci'!GO20</f>
        <v>0</v>
      </c>
      <c r="GP52" s="97">
        <f>'Mladí jazdci'!GP20</f>
        <v>0</v>
      </c>
      <c r="GQ52" s="97">
        <f>'Mladí jazdci'!GQ20</f>
        <v>0</v>
      </c>
      <c r="GR52" s="97">
        <f>'Mladí jazdci'!GR20</f>
        <v>0</v>
      </c>
      <c r="GS52" s="97">
        <f>'Mladí jazdci'!GS20</f>
        <v>0</v>
      </c>
      <c r="GT52" s="97">
        <f>'Mladí jazdci'!GT20</f>
        <v>0</v>
      </c>
      <c r="GU52" s="97">
        <f>'Mladí jazdci'!GU20</f>
        <v>0</v>
      </c>
      <c r="GV52" s="97">
        <f>'Mladí jazdci'!GV20</f>
        <v>0</v>
      </c>
      <c r="GW52" s="97">
        <f>'Mladí jazdci'!GW20</f>
        <v>0</v>
      </c>
      <c r="GX52" s="97">
        <f>'Mladí jazdci'!GX20</f>
        <v>0</v>
      </c>
      <c r="GY52" s="97">
        <f>'Mladí jazdci'!GY20</f>
        <v>0</v>
      </c>
      <c r="GZ52" s="97">
        <f>'Mladí jazdci'!GZ20</f>
        <v>0</v>
      </c>
      <c r="HA52" s="97">
        <f>'Mladí jazdci'!HA20</f>
        <v>0</v>
      </c>
      <c r="HB52" s="97">
        <f>'Mladí jazdci'!HB20</f>
        <v>0</v>
      </c>
      <c r="HC52" s="97">
        <f>'Mladí jazdci'!HC20</f>
        <v>0</v>
      </c>
      <c r="HD52" s="97">
        <f>'Mladí jazdci'!HD20</f>
        <v>0</v>
      </c>
      <c r="HE52" s="97">
        <f>'Mladí jazdci'!HE20</f>
        <v>0</v>
      </c>
      <c r="HF52" s="97">
        <f>'Mladí jazdci'!HF20</f>
        <v>0</v>
      </c>
      <c r="HG52" s="97">
        <f>'Mladí jazdci'!HG20</f>
        <v>0</v>
      </c>
      <c r="HH52" s="97">
        <f>'Mladí jazdci'!HH20</f>
        <v>0</v>
      </c>
      <c r="HI52" s="97">
        <f>'Mladí jazdci'!HI20</f>
        <v>0</v>
      </c>
      <c r="HJ52" s="97">
        <f>'Mladí jazdci'!HJ20</f>
        <v>0</v>
      </c>
      <c r="HK52" s="97">
        <f>'Mladí jazdci'!HK20</f>
        <v>0</v>
      </c>
      <c r="HL52" s="97">
        <f>'Mladí jazdci'!HL20</f>
        <v>0</v>
      </c>
      <c r="HM52" s="97">
        <f>'Mladí jazdci'!HM20</f>
        <v>0</v>
      </c>
      <c r="HN52" s="97">
        <f>'Mladí jazdci'!HN20</f>
        <v>0</v>
      </c>
      <c r="HO52" s="97">
        <f>'Mladí jazdci'!HO20</f>
        <v>0</v>
      </c>
      <c r="HP52" s="97">
        <f>'Mladí jazdci'!HP20</f>
        <v>0</v>
      </c>
      <c r="HQ52" s="97">
        <f>'Mladí jazdci'!HQ20</f>
        <v>0</v>
      </c>
      <c r="HR52" s="97">
        <f>'Mladí jazdci'!HR20</f>
        <v>0</v>
      </c>
      <c r="HS52" s="97">
        <f>'Mladí jazdci'!HS20</f>
        <v>0</v>
      </c>
      <c r="HT52" s="97">
        <f>'Mladí jazdci'!HT20</f>
        <v>0</v>
      </c>
      <c r="HU52" s="97">
        <f>'Mladí jazdci'!HU20</f>
        <v>0</v>
      </c>
      <c r="HV52" s="97">
        <f>'Mladí jazdci'!HV20</f>
        <v>0</v>
      </c>
      <c r="HW52" s="97">
        <f>'Mladí jazdci'!HW20</f>
        <v>0</v>
      </c>
      <c r="HX52" s="97">
        <f>'Mladí jazdci'!HX20</f>
        <v>0</v>
      </c>
      <c r="HY52" s="97">
        <f>'Mladí jazdci'!HY20</f>
        <v>0</v>
      </c>
      <c r="HZ52" s="97">
        <f>'Mladí jazdci'!HZ20</f>
        <v>0</v>
      </c>
      <c r="IA52" s="97">
        <f>'Mladí jazdci'!IA20</f>
        <v>0</v>
      </c>
      <c r="IB52" s="97">
        <f>'Mladí jazdci'!IB20</f>
        <v>0</v>
      </c>
      <c r="IC52" s="97">
        <f>'Mladí jazdci'!IC20</f>
        <v>0</v>
      </c>
      <c r="ID52" s="97">
        <f>'Mladí jazdci'!ID20</f>
        <v>0</v>
      </c>
      <c r="IE52" s="97">
        <f>'Mladí jazdci'!IE20</f>
        <v>0</v>
      </c>
      <c r="IF52" s="97">
        <f>'Mladí jazdci'!IF20</f>
        <v>0</v>
      </c>
      <c r="IG52" s="97">
        <f>'Mladí jazdci'!IG20</f>
        <v>0</v>
      </c>
      <c r="IH52" s="97">
        <f>'Mladí jazdci'!IH20</f>
        <v>0</v>
      </c>
      <c r="II52" s="97">
        <f>'Mladí jazdci'!II20</f>
        <v>0</v>
      </c>
      <c r="IJ52" s="97">
        <f>'Mladí jazdci'!IJ20</f>
        <v>0</v>
      </c>
      <c r="IK52" s="97">
        <f>'Mladí jazdci'!IK20</f>
        <v>0</v>
      </c>
      <c r="IL52" s="97">
        <f>'Mladí jazdci'!IL20</f>
        <v>0</v>
      </c>
      <c r="IM52" s="97">
        <f>'Mladí jazdci'!IM20</f>
        <v>0</v>
      </c>
      <c r="IN52" s="97">
        <f>'Mladí jazdci'!IN20</f>
        <v>0</v>
      </c>
      <c r="IO52" s="97">
        <f>'Mladí jazdci'!IO20</f>
        <v>0</v>
      </c>
      <c r="IP52" s="97">
        <f>'Mladí jazdci'!IP20</f>
        <v>0</v>
      </c>
      <c r="IQ52" s="97">
        <f>'Mladí jazdci'!IQ20</f>
        <v>0</v>
      </c>
      <c r="IR52" s="97">
        <f>'Mladí jazdci'!IR20</f>
        <v>0</v>
      </c>
      <c r="IS52" s="97">
        <f>'Mladí jazdci'!IS20</f>
        <v>0</v>
      </c>
      <c r="IT52" s="97">
        <f>'Mladí jazdci'!IT20</f>
        <v>0</v>
      </c>
      <c r="IU52" s="97">
        <f>'Mladí jazdci'!IU20</f>
        <v>0</v>
      </c>
      <c r="IV52" s="97">
        <f>'Mladí jazdci'!IV20</f>
        <v>0</v>
      </c>
      <c r="IW52" s="97">
        <f>'Mladí jazdci'!IW20</f>
        <v>0</v>
      </c>
      <c r="IX52" s="97">
        <f>'Mladí jazdci'!IX20</f>
        <v>0</v>
      </c>
      <c r="IY52" s="97">
        <f>'Mladí jazdci'!IY20</f>
        <v>0</v>
      </c>
      <c r="IZ52" s="97">
        <f>'Mladí jazdci'!IZ20</f>
        <v>0</v>
      </c>
      <c r="JA52" s="97">
        <f>'Mladí jazdci'!JA20</f>
        <v>0</v>
      </c>
      <c r="JB52" s="97">
        <f>'Mladí jazdci'!JB20</f>
        <v>0</v>
      </c>
      <c r="JC52" s="97">
        <f>'Mladí jazdci'!JC20</f>
        <v>0</v>
      </c>
      <c r="JD52" s="97">
        <f>'Mladí jazdci'!JD20</f>
        <v>0</v>
      </c>
      <c r="JE52" s="97">
        <f>'Mladí jazdci'!JE20</f>
        <v>0</v>
      </c>
      <c r="JF52" s="97">
        <f>'Mladí jazdci'!JF20</f>
        <v>0</v>
      </c>
      <c r="JG52" s="97">
        <f>'Mladí jazdci'!JG20</f>
        <v>0</v>
      </c>
      <c r="JH52" s="97">
        <f>'Mladí jazdci'!JH20</f>
        <v>0</v>
      </c>
      <c r="JI52" s="97">
        <f>'Mladí jazdci'!JI20</f>
        <v>0</v>
      </c>
      <c r="JJ52" s="97">
        <f>'Mladí jazdci'!JJ20</f>
        <v>0</v>
      </c>
      <c r="JK52" s="97">
        <f>'Mladí jazdci'!JK20</f>
        <v>0</v>
      </c>
      <c r="JL52" s="97">
        <f>'Mladí jazdci'!JL20</f>
        <v>0</v>
      </c>
      <c r="JM52" s="97">
        <f>'Mladí jazdci'!JM20</f>
        <v>0</v>
      </c>
      <c r="JN52" s="97">
        <f>'Mladí jazdci'!JN20</f>
        <v>0</v>
      </c>
      <c r="JO52" s="97">
        <f>'Mladí jazdci'!JO20</f>
        <v>0</v>
      </c>
      <c r="JP52" s="97">
        <f>'Mladí jazdci'!JP20</f>
        <v>0</v>
      </c>
      <c r="JQ52" s="97">
        <f>'Mladí jazdci'!JQ20</f>
        <v>0</v>
      </c>
      <c r="JR52" s="97">
        <f>'Mladí jazdci'!JR20</f>
        <v>0</v>
      </c>
      <c r="JS52" s="97">
        <f>'Mladí jazdci'!JS20</f>
        <v>0</v>
      </c>
      <c r="JT52" s="97">
        <f>'Mladí jazdci'!JT20</f>
        <v>0</v>
      </c>
      <c r="JU52" s="97">
        <f>'Mladí jazdci'!JU20</f>
        <v>0</v>
      </c>
      <c r="JV52" s="97">
        <f>'Mladí jazdci'!JV20</f>
        <v>0</v>
      </c>
      <c r="JW52" s="97">
        <f>'Mladí jazdci'!JW20</f>
        <v>0</v>
      </c>
      <c r="JX52" s="97">
        <f>'Mladí jazdci'!JX20</f>
        <v>0</v>
      </c>
      <c r="JY52" s="97">
        <f>'Mladí jazdci'!JY20</f>
        <v>0</v>
      </c>
      <c r="JZ52" s="97">
        <f>'Mladí jazdci'!JZ20</f>
        <v>0</v>
      </c>
      <c r="KA52" s="97">
        <f>'Mladí jazdci'!KA20</f>
        <v>0</v>
      </c>
      <c r="KB52" s="97">
        <f>'Mladí jazdci'!KB20</f>
        <v>0</v>
      </c>
      <c r="KC52" s="97">
        <f>'Mladí jazdci'!KC20</f>
        <v>0</v>
      </c>
      <c r="KD52" s="97">
        <f>'Mladí jazdci'!KD20</f>
        <v>0</v>
      </c>
      <c r="KE52" s="97">
        <f>'Mladí jazdci'!KE20</f>
        <v>0</v>
      </c>
      <c r="KF52" s="97">
        <f>'Mladí jazdci'!KF20</f>
        <v>0</v>
      </c>
      <c r="KG52" s="97">
        <f>'Mladí jazdci'!KG20</f>
        <v>0</v>
      </c>
      <c r="KH52" s="97">
        <f>'Mladí jazdci'!KH20</f>
        <v>0</v>
      </c>
      <c r="KI52" s="97">
        <f>'Mladí jazdci'!KI20</f>
        <v>0</v>
      </c>
      <c r="KJ52" s="97">
        <f>'Mladí jazdci'!KJ20</f>
        <v>0</v>
      </c>
      <c r="KK52" s="97">
        <f>'Mladí jazdci'!KK20</f>
        <v>0</v>
      </c>
      <c r="KL52" s="97">
        <f>'Mladí jazdci'!KL20</f>
        <v>0</v>
      </c>
      <c r="KM52" s="97">
        <f>'Mladí jazdci'!KM20</f>
        <v>0</v>
      </c>
      <c r="KN52" s="97">
        <f>'Mladí jazdci'!KN20</f>
        <v>0</v>
      </c>
      <c r="KO52" s="97">
        <f>'Mladí jazdci'!KO20</f>
        <v>0</v>
      </c>
      <c r="KP52" s="97">
        <f>'Mladí jazdci'!KP20</f>
        <v>0</v>
      </c>
      <c r="KQ52" s="97">
        <f>'Mladí jazdci'!KQ20</f>
        <v>0</v>
      </c>
      <c r="KR52" s="97">
        <f>'Mladí jazdci'!KR20</f>
        <v>0</v>
      </c>
      <c r="KS52" s="97">
        <f>'Mladí jazdci'!KS20</f>
        <v>0</v>
      </c>
      <c r="KT52" s="97">
        <f>'Mladí jazdci'!KT20</f>
        <v>0</v>
      </c>
      <c r="KU52" s="97">
        <f>'Mladí jazdci'!KU20</f>
        <v>0</v>
      </c>
      <c r="KV52" s="97">
        <f>'Mladí jazdci'!KV20</f>
        <v>0</v>
      </c>
      <c r="KW52" s="97">
        <f>'Mladí jazdci'!KW20</f>
        <v>0</v>
      </c>
      <c r="KX52" s="97">
        <f>'Mladí jazdci'!KX20</f>
        <v>0</v>
      </c>
      <c r="KY52" s="97">
        <f>'Mladí jazdci'!KY20</f>
        <v>0</v>
      </c>
      <c r="KZ52" s="97">
        <f>'Mladí jazdci'!KZ20</f>
        <v>0</v>
      </c>
      <c r="LA52" s="97">
        <f>'Mladí jazdci'!LA20</f>
        <v>0</v>
      </c>
      <c r="LB52" s="97">
        <f>'Mladí jazdci'!LB20</f>
        <v>0</v>
      </c>
      <c r="LC52" s="97">
        <f>'Mladí jazdci'!LC20</f>
        <v>0</v>
      </c>
      <c r="LD52" s="97">
        <f>'Mladí jazdci'!LD20</f>
        <v>0</v>
      </c>
      <c r="LE52" s="97">
        <f>'Mladí jazdci'!LE20</f>
        <v>0</v>
      </c>
      <c r="LF52" s="97">
        <f>'Mladí jazdci'!LF20</f>
        <v>0</v>
      </c>
      <c r="LG52" s="97">
        <f>'Mladí jazdci'!LG20</f>
        <v>0</v>
      </c>
      <c r="LH52" s="97">
        <f>'Mladí jazdci'!LH20</f>
        <v>0</v>
      </c>
      <c r="LI52" s="97">
        <f>'Mladí jazdci'!LI20</f>
        <v>0</v>
      </c>
      <c r="LJ52" s="97">
        <f>'Mladí jazdci'!LJ20</f>
        <v>0</v>
      </c>
      <c r="LK52" s="97">
        <f>'Mladí jazdci'!LK20</f>
        <v>0</v>
      </c>
      <c r="LL52" s="97">
        <f>'Mladí jazdci'!LL20</f>
        <v>0</v>
      </c>
      <c r="LM52" s="97">
        <f>'Mladí jazdci'!LM20</f>
        <v>0</v>
      </c>
      <c r="LN52" s="97">
        <f>'Mladí jazdci'!LN20</f>
        <v>0</v>
      </c>
      <c r="LO52" s="97">
        <f>'Mladí jazdci'!LO20</f>
        <v>0</v>
      </c>
      <c r="LP52" s="97">
        <f>'Mladí jazdci'!LP20</f>
        <v>0</v>
      </c>
      <c r="LQ52" s="97">
        <f>'Mladí jazdci'!LQ20</f>
        <v>0</v>
      </c>
      <c r="LR52" s="97">
        <f>'Mladí jazdci'!LR20</f>
        <v>0</v>
      </c>
      <c r="LS52" s="97">
        <f>'Mladí jazdci'!LS20</f>
        <v>0</v>
      </c>
      <c r="LT52" s="97">
        <f>'Mladí jazdci'!LT20</f>
        <v>0</v>
      </c>
      <c r="LU52" s="97">
        <f>'Mladí jazdci'!LU20</f>
        <v>0</v>
      </c>
      <c r="LV52" s="97">
        <f>'Mladí jazdci'!LV20</f>
        <v>0</v>
      </c>
      <c r="LW52" s="97">
        <f>'Mladí jazdci'!LW20</f>
        <v>0</v>
      </c>
      <c r="LX52" s="97">
        <f>'Mladí jazdci'!LX20</f>
        <v>0</v>
      </c>
      <c r="LY52" s="97">
        <f>'Mladí jazdci'!LY20</f>
        <v>0</v>
      </c>
      <c r="LZ52" s="97">
        <f>'Mladí jazdci'!LZ20</f>
        <v>0</v>
      </c>
      <c r="MA52" s="97">
        <f>'Mladí jazdci'!MA20</f>
        <v>0</v>
      </c>
      <c r="MB52" s="97">
        <f>'Mladí jazdci'!MB20</f>
        <v>0</v>
      </c>
      <c r="MC52" s="97">
        <f>'Mladí jazdci'!MC20</f>
        <v>0</v>
      </c>
      <c r="MD52" s="97">
        <f>'Mladí jazdci'!MD20</f>
        <v>0</v>
      </c>
      <c r="ME52" s="97">
        <f>'Mladí jazdci'!ME20</f>
        <v>0</v>
      </c>
      <c r="MF52" s="97">
        <f>'Mladí jazdci'!MF20</f>
        <v>0</v>
      </c>
      <c r="MG52" s="97">
        <f>'Mladí jazdci'!MG20</f>
        <v>0</v>
      </c>
      <c r="MH52" s="97">
        <f>'Mladí jazdci'!MH20</f>
        <v>0</v>
      </c>
      <c r="MI52" s="97">
        <f>'Mladí jazdci'!MI20</f>
        <v>0</v>
      </c>
      <c r="MJ52" s="97">
        <f>'Mladí jazdci'!MJ20</f>
        <v>0</v>
      </c>
      <c r="MK52" s="97">
        <f>'Mladí jazdci'!MK20</f>
        <v>0</v>
      </c>
      <c r="ML52" s="97">
        <f>'Mladí jazdci'!ML20</f>
        <v>0</v>
      </c>
      <c r="MM52" s="97">
        <f>'Mladí jazdci'!MM20</f>
        <v>0</v>
      </c>
      <c r="MN52" s="97">
        <f>'Mladí jazdci'!MN20</f>
        <v>0</v>
      </c>
      <c r="MO52" s="97">
        <f>'Mladí jazdci'!MO20</f>
        <v>0</v>
      </c>
      <c r="MP52" s="97">
        <f>'Mladí jazdci'!MP20</f>
        <v>0</v>
      </c>
      <c r="MQ52" s="97">
        <f>'Mladí jazdci'!MQ20</f>
        <v>0</v>
      </c>
      <c r="MR52" s="97">
        <f>'Mladí jazdci'!MR20</f>
        <v>0</v>
      </c>
      <c r="MS52" s="97">
        <f>'Mladí jazdci'!MS20</f>
        <v>0</v>
      </c>
      <c r="MT52" s="97">
        <f>'Mladí jazdci'!MT20</f>
        <v>0</v>
      </c>
      <c r="MU52" s="97">
        <f>'Mladí jazdci'!MU20</f>
        <v>0</v>
      </c>
      <c r="MV52" s="97">
        <f>'Mladí jazdci'!MV20</f>
        <v>0</v>
      </c>
      <c r="MW52" s="97">
        <f>'Mladí jazdci'!MW20</f>
        <v>0</v>
      </c>
      <c r="MX52" s="97">
        <f>'Mladí jazdci'!MX20</f>
        <v>0</v>
      </c>
      <c r="MY52" s="97">
        <f>'Mladí jazdci'!MY20</f>
        <v>0</v>
      </c>
      <c r="MZ52" s="97">
        <f>'Mladí jazdci'!MZ20</f>
        <v>0</v>
      </c>
      <c r="NA52" s="97">
        <f>'Mladí jazdci'!NA20</f>
        <v>0</v>
      </c>
      <c r="NB52" s="97">
        <f>'Mladí jazdci'!NB20</f>
        <v>0</v>
      </c>
      <c r="NC52" s="97">
        <f>'Mladí jazdci'!NC20</f>
        <v>0</v>
      </c>
      <c r="ND52" s="97">
        <f>'Mladí jazdci'!ND20</f>
        <v>0</v>
      </c>
      <c r="NE52" s="97">
        <f>'Mladí jazdci'!NE20</f>
        <v>0</v>
      </c>
      <c r="NF52" s="97">
        <f>'Mladí jazdci'!NF20</f>
        <v>0</v>
      </c>
      <c r="NG52" s="97">
        <f>'Mladí jazdci'!NG20</f>
        <v>0</v>
      </c>
      <c r="NH52" s="97">
        <f>'Mladí jazdci'!NH20</f>
        <v>0</v>
      </c>
      <c r="NI52" s="97">
        <f>'Mladí jazdci'!NI20</f>
        <v>0</v>
      </c>
      <c r="NJ52" s="97">
        <f>'Mladí jazdci'!NJ20</f>
        <v>0</v>
      </c>
      <c r="NK52" s="97">
        <f>'Mladí jazdci'!NK20</f>
        <v>0</v>
      </c>
      <c r="NL52" s="97">
        <f>'Mladí jazdci'!NL20</f>
        <v>0</v>
      </c>
      <c r="NM52" s="97">
        <f>'Mladí jazdci'!NM20</f>
        <v>0</v>
      </c>
      <c r="NN52" s="97">
        <f>'Mladí jazdci'!NN20</f>
        <v>0</v>
      </c>
      <c r="NO52" s="97">
        <f>'Mladí jazdci'!NO20</f>
        <v>0</v>
      </c>
      <c r="NP52" s="97">
        <f>'Mladí jazdci'!NP20</f>
        <v>0</v>
      </c>
      <c r="NQ52" s="97">
        <f>'Mladí jazdci'!NQ20</f>
        <v>0</v>
      </c>
      <c r="NR52" s="97">
        <f>'Mladí jazdci'!NR20</f>
        <v>0</v>
      </c>
      <c r="NS52" s="97">
        <f>'Mladí jazdci'!NS20</f>
        <v>0</v>
      </c>
      <c r="NT52" s="97">
        <f>'Mladí jazdci'!NT20</f>
        <v>0</v>
      </c>
      <c r="NU52" s="97">
        <f>'Mladí jazdci'!NU20</f>
        <v>0</v>
      </c>
      <c r="NV52" s="97">
        <f>'Mladí jazdci'!NV20</f>
        <v>0</v>
      </c>
      <c r="NW52" s="97">
        <f>'Mladí jazdci'!NW20</f>
        <v>0</v>
      </c>
      <c r="NX52" s="97">
        <f>'Mladí jazdci'!NX20</f>
        <v>0</v>
      </c>
      <c r="NY52" s="97">
        <f>'Mladí jazdci'!NY20</f>
        <v>0</v>
      </c>
      <c r="NZ52" s="97">
        <f>'Mladí jazdci'!NZ20</f>
        <v>0</v>
      </c>
      <c r="OA52" s="97">
        <f>'Mladí jazdci'!OA20</f>
        <v>0</v>
      </c>
      <c r="OB52" s="97">
        <f>'Mladí jazdci'!OB20</f>
        <v>0</v>
      </c>
      <c r="OC52" s="97">
        <f>'Mladí jazdci'!OC20</f>
        <v>0</v>
      </c>
      <c r="OD52" s="97">
        <f>'Mladí jazdci'!OD20</f>
        <v>0</v>
      </c>
      <c r="OE52" s="97">
        <f>'Mladí jazdci'!OE20</f>
        <v>0</v>
      </c>
      <c r="OF52" s="97">
        <f>'Mladí jazdci'!OF20</f>
        <v>0</v>
      </c>
      <c r="OG52" s="97">
        <f>'Mladí jazdci'!OG20</f>
        <v>0</v>
      </c>
      <c r="OH52" s="97">
        <f>'Mladí jazdci'!OH20</f>
        <v>0</v>
      </c>
      <c r="OI52" s="97">
        <f>'Mladí jazdci'!OI20</f>
        <v>0</v>
      </c>
      <c r="OJ52" s="97">
        <f>'Mladí jazdci'!OJ20</f>
        <v>0</v>
      </c>
      <c r="OK52" s="97">
        <f>'Mladí jazdci'!OK20</f>
        <v>0</v>
      </c>
      <c r="OL52" s="97">
        <f>'Mladí jazdci'!OL20</f>
        <v>0</v>
      </c>
      <c r="OM52" s="97">
        <f>'Mladí jazdci'!OM20</f>
        <v>0</v>
      </c>
      <c r="ON52" s="97">
        <f>'Mladí jazdci'!ON20</f>
        <v>0</v>
      </c>
      <c r="OO52" s="97">
        <f>'Mladí jazdci'!OO20</f>
        <v>0</v>
      </c>
      <c r="OP52" s="97">
        <f>'Mladí jazdci'!OP20</f>
        <v>0</v>
      </c>
      <c r="OQ52" s="97">
        <f>'Mladí jazdci'!OQ20</f>
        <v>0</v>
      </c>
      <c r="OR52" s="97">
        <f>'Mladí jazdci'!OR20</f>
        <v>0</v>
      </c>
      <c r="OS52" s="97">
        <f>'Mladí jazdci'!OS20</f>
        <v>0</v>
      </c>
      <c r="OT52" s="97">
        <f>'Mladí jazdci'!OT20</f>
        <v>0</v>
      </c>
      <c r="OU52" s="97">
        <f>'Mladí jazdci'!OU20</f>
        <v>0</v>
      </c>
      <c r="OV52" s="97">
        <f>'Mladí jazdci'!OV20</f>
        <v>0</v>
      </c>
      <c r="OW52" s="97">
        <f>'Mladí jazdci'!OW20</f>
        <v>0</v>
      </c>
      <c r="OX52" s="97">
        <f>'Mladí jazdci'!OX20</f>
        <v>0</v>
      </c>
      <c r="OY52" s="97">
        <f>'Mladí jazdci'!OY20</f>
        <v>0</v>
      </c>
      <c r="OZ52" s="97">
        <f>'Mladí jazdci'!OZ20</f>
        <v>0</v>
      </c>
      <c r="PA52" s="97">
        <f>'Mladí jazdci'!PA20</f>
        <v>0</v>
      </c>
      <c r="PB52" s="97">
        <f>'Mladí jazdci'!PB20</f>
        <v>0</v>
      </c>
      <c r="PC52" s="97">
        <f>'Mladí jazdci'!PC20</f>
        <v>0</v>
      </c>
      <c r="PD52" s="97">
        <f>'Mladí jazdci'!PD20</f>
        <v>0</v>
      </c>
      <c r="PE52" s="97">
        <f>'Mladí jazdci'!PE20</f>
        <v>0</v>
      </c>
      <c r="PF52" s="97">
        <f>'Mladí jazdci'!PF20</f>
        <v>0</v>
      </c>
      <c r="PG52" s="97">
        <f>'Mladí jazdci'!PG20</f>
        <v>0</v>
      </c>
      <c r="PH52" s="97">
        <f>'Mladí jazdci'!PH20</f>
        <v>0</v>
      </c>
      <c r="PI52" s="97">
        <f>'Mladí jazdci'!PI20</f>
        <v>0</v>
      </c>
      <c r="PJ52" s="97">
        <f>'Mladí jazdci'!PJ20</f>
        <v>0</v>
      </c>
      <c r="PK52" s="97">
        <f>'Mladí jazdci'!PK20</f>
        <v>0</v>
      </c>
      <c r="PL52" s="97">
        <f>'Mladí jazdci'!PL20</f>
        <v>0</v>
      </c>
      <c r="PM52" s="97">
        <f>'Mladí jazdci'!PM20</f>
        <v>0</v>
      </c>
      <c r="PN52" s="97">
        <f>'Mladí jazdci'!PN20</f>
        <v>0</v>
      </c>
      <c r="PO52" s="97">
        <f>'Mladí jazdci'!PO20</f>
        <v>0</v>
      </c>
      <c r="PP52" s="97">
        <f>'Mladí jazdci'!PP20</f>
        <v>0</v>
      </c>
      <c r="PQ52" s="97">
        <f>'Mladí jazdci'!PQ20</f>
        <v>0</v>
      </c>
      <c r="PR52" s="97">
        <f>'Mladí jazdci'!PR20</f>
        <v>0</v>
      </c>
      <c r="PS52" s="97">
        <f>'Mladí jazdci'!PS20</f>
        <v>0</v>
      </c>
      <c r="PT52" s="97">
        <f>'Mladí jazdci'!PT20</f>
        <v>0</v>
      </c>
      <c r="PU52" s="97">
        <f>'Mladí jazdci'!PU20</f>
        <v>0</v>
      </c>
      <c r="PV52" s="97">
        <f>'Mladí jazdci'!PV20</f>
        <v>0</v>
      </c>
      <c r="PW52" s="97">
        <f>'Mladí jazdci'!PW20</f>
        <v>0</v>
      </c>
      <c r="PX52" s="97">
        <f>'Mladí jazdci'!PX20</f>
        <v>0</v>
      </c>
      <c r="PY52" s="97">
        <f>'Mladí jazdci'!PY20</f>
        <v>0</v>
      </c>
      <c r="PZ52" s="97">
        <f>'Mladí jazdci'!PZ20</f>
        <v>0</v>
      </c>
      <c r="QA52" s="97">
        <f>'Mladí jazdci'!QA20</f>
        <v>0</v>
      </c>
      <c r="QB52" s="97">
        <f>'Mladí jazdci'!QB20</f>
        <v>0</v>
      </c>
      <c r="QC52" s="97">
        <f>'Mladí jazdci'!QC20</f>
        <v>0</v>
      </c>
      <c r="QD52" s="97">
        <f>'Mladí jazdci'!QD20</f>
        <v>0</v>
      </c>
      <c r="QE52" s="97">
        <f>'Mladí jazdci'!QE20</f>
        <v>0</v>
      </c>
      <c r="QF52" s="97">
        <f>'Mladí jazdci'!QF20</f>
        <v>0</v>
      </c>
      <c r="QG52" s="97">
        <f>'Mladí jazdci'!QG20</f>
        <v>0</v>
      </c>
      <c r="QH52" s="97">
        <f>'Mladí jazdci'!QH20</f>
        <v>0</v>
      </c>
      <c r="QI52" s="97">
        <f>'Mladí jazdci'!QI20</f>
        <v>0</v>
      </c>
      <c r="QJ52" s="97">
        <f>'Mladí jazdci'!QJ20</f>
        <v>0</v>
      </c>
      <c r="QK52" s="97">
        <f>'Mladí jazdci'!QK20</f>
        <v>0</v>
      </c>
      <c r="QL52" s="97">
        <f>'Mladí jazdci'!QL20</f>
        <v>0</v>
      </c>
      <c r="QM52" s="97">
        <f>'Mladí jazdci'!QM20</f>
        <v>0</v>
      </c>
      <c r="QN52" s="97">
        <f>'Mladí jazdci'!QN20</f>
        <v>0</v>
      </c>
      <c r="QO52" s="97">
        <f>'Mladí jazdci'!QO20</f>
        <v>0</v>
      </c>
      <c r="QP52" s="97">
        <f>'Mladí jazdci'!QP20</f>
        <v>0</v>
      </c>
      <c r="QQ52" s="97">
        <f>'Mladí jazdci'!QQ20</f>
        <v>0</v>
      </c>
      <c r="QR52" s="97">
        <f>'Mladí jazdci'!QR20</f>
        <v>0</v>
      </c>
      <c r="QS52" s="97">
        <f>'Mladí jazdci'!QS20</f>
        <v>0</v>
      </c>
      <c r="QT52" s="97">
        <f>'Mladí jazdci'!QT20</f>
        <v>0</v>
      </c>
      <c r="QU52" s="97">
        <f>'Mladí jazdci'!QU20</f>
        <v>0</v>
      </c>
      <c r="QV52" s="97">
        <f>'Mladí jazdci'!QV20</f>
        <v>0</v>
      </c>
      <c r="QW52" s="97">
        <f>'Mladí jazdci'!QW20</f>
        <v>0</v>
      </c>
      <c r="QX52" s="97">
        <f>'Mladí jazdci'!QX20</f>
        <v>0</v>
      </c>
      <c r="QY52" s="97">
        <f>'Mladí jazdci'!QY20</f>
        <v>0</v>
      </c>
      <c r="QZ52" s="97">
        <f>'Mladí jazdci'!QZ20</f>
        <v>0</v>
      </c>
      <c r="RA52" s="97">
        <f>'Mladí jazdci'!RA20</f>
        <v>0</v>
      </c>
      <c r="RB52" s="97">
        <f>'Mladí jazdci'!RB20</f>
        <v>0</v>
      </c>
      <c r="RC52" s="97">
        <f>'Mladí jazdci'!RC20</f>
        <v>0</v>
      </c>
      <c r="RD52" s="97">
        <f>'Mladí jazdci'!RD20</f>
        <v>0</v>
      </c>
      <c r="RE52" s="97">
        <f>'Mladí jazdci'!RE20</f>
        <v>0</v>
      </c>
      <c r="RF52" s="97">
        <f>'Mladí jazdci'!RF20</f>
        <v>0</v>
      </c>
      <c r="RG52" s="97">
        <f>'Mladí jazdci'!RG20</f>
        <v>0</v>
      </c>
      <c r="RH52" s="97">
        <f>'Mladí jazdci'!RH20</f>
        <v>0</v>
      </c>
      <c r="RI52" s="97">
        <f>'Mladí jazdci'!RI20</f>
        <v>0</v>
      </c>
      <c r="RJ52" s="97">
        <f>'Mladí jazdci'!RJ20</f>
        <v>0</v>
      </c>
      <c r="RK52" s="97">
        <f>'Mladí jazdci'!RK20</f>
        <v>0</v>
      </c>
      <c r="RL52" s="97">
        <f>'Mladí jazdci'!RL20</f>
        <v>0</v>
      </c>
      <c r="RM52" s="97">
        <f>'Mladí jazdci'!RM20</f>
        <v>0</v>
      </c>
      <c r="RN52" s="97">
        <f>'Mladí jazdci'!RN20</f>
        <v>0</v>
      </c>
      <c r="RO52" s="97">
        <f>'Mladí jazdci'!RO20</f>
        <v>0</v>
      </c>
      <c r="RP52" s="97">
        <f>'Mladí jazdci'!RP20</f>
        <v>0</v>
      </c>
      <c r="RQ52" s="97">
        <f>'Mladí jazdci'!RQ20</f>
        <v>0</v>
      </c>
      <c r="RR52" s="97">
        <f>'Mladí jazdci'!RR20</f>
        <v>0</v>
      </c>
      <c r="RS52" s="97">
        <f>'Mladí jazdci'!RS20</f>
        <v>0</v>
      </c>
      <c r="RT52" s="97">
        <f>'Mladí jazdci'!RT20</f>
        <v>0</v>
      </c>
      <c r="RU52" s="97">
        <f>'Mladí jazdci'!RU20</f>
        <v>0</v>
      </c>
      <c r="RV52" s="97">
        <f>'Mladí jazdci'!RV20</f>
        <v>0</v>
      </c>
      <c r="RW52" s="97">
        <f>'Mladí jazdci'!RW20</f>
        <v>0</v>
      </c>
      <c r="RX52" s="97">
        <f>'Mladí jazdci'!RX20</f>
        <v>0</v>
      </c>
      <c r="RY52" s="97">
        <f>'Mladí jazdci'!RY20</f>
        <v>0</v>
      </c>
      <c r="RZ52" s="97">
        <f>'Mladí jazdci'!RZ20</f>
        <v>0</v>
      </c>
      <c r="SA52" s="97">
        <f>'Mladí jazdci'!SA20</f>
        <v>0</v>
      </c>
      <c r="SB52" s="97">
        <f>'Mladí jazdci'!SB20</f>
        <v>0</v>
      </c>
      <c r="SC52" s="97">
        <f>'Mladí jazdci'!SC20</f>
        <v>0</v>
      </c>
      <c r="SD52" s="97">
        <f>'Mladí jazdci'!SD20</f>
        <v>0</v>
      </c>
      <c r="SE52" s="97">
        <f>'Mladí jazdci'!SE20</f>
        <v>0</v>
      </c>
      <c r="SF52" s="97">
        <f>'Mladí jazdci'!SF20</f>
        <v>0</v>
      </c>
      <c r="SG52" s="97">
        <f>'Mladí jazdci'!SG20</f>
        <v>0</v>
      </c>
      <c r="SH52" s="97">
        <f>'Mladí jazdci'!SH20</f>
        <v>0</v>
      </c>
      <c r="SI52" s="97">
        <f>'Mladí jazdci'!SI20</f>
        <v>0</v>
      </c>
      <c r="SJ52" s="97">
        <f>'Mladí jazdci'!SJ20</f>
        <v>0</v>
      </c>
      <c r="SK52" s="97">
        <f>'Mladí jazdci'!SK20</f>
        <v>0</v>
      </c>
      <c r="SL52" s="97">
        <f>'Mladí jazdci'!SL20</f>
        <v>0</v>
      </c>
      <c r="SM52" s="97">
        <f>'Mladí jazdci'!SM20</f>
        <v>0</v>
      </c>
      <c r="SN52" s="97">
        <f>'Mladí jazdci'!SN20</f>
        <v>0</v>
      </c>
      <c r="SO52" s="97">
        <f>'Mladí jazdci'!SO20</f>
        <v>0</v>
      </c>
      <c r="SP52" s="97">
        <f>'Mladí jazdci'!SP20</f>
        <v>0</v>
      </c>
      <c r="SQ52" s="97">
        <f>'Mladí jazdci'!SQ20</f>
        <v>0</v>
      </c>
      <c r="SR52" s="97">
        <f>'Mladí jazdci'!SR20</f>
        <v>0</v>
      </c>
      <c r="SS52" s="97">
        <f>'Mladí jazdci'!SS20</f>
        <v>0</v>
      </c>
      <c r="ST52" s="97">
        <f>'Mladí jazdci'!ST20</f>
        <v>0</v>
      </c>
      <c r="SU52" s="97">
        <f>'Mladí jazdci'!SU20</f>
        <v>0</v>
      </c>
      <c r="SV52" s="97">
        <f>'Mladí jazdci'!SV20</f>
        <v>0</v>
      </c>
      <c r="SW52" s="97">
        <f>'Mladí jazdci'!SW20</f>
        <v>0</v>
      </c>
      <c r="SX52" s="97">
        <f>'Mladí jazdci'!SX20</f>
        <v>0</v>
      </c>
      <c r="SY52" s="97">
        <f>'Mladí jazdci'!SY20</f>
        <v>0</v>
      </c>
      <c r="SZ52" s="97">
        <f>'Mladí jazdci'!SZ20</f>
        <v>0</v>
      </c>
      <c r="TA52" s="97">
        <f>'Mladí jazdci'!TA20</f>
        <v>0</v>
      </c>
      <c r="TB52" s="97">
        <f>'Mladí jazdci'!TB20</f>
        <v>0</v>
      </c>
    </row>
    <row r="53" spans="1:522" s="10" customFormat="1" ht="18" customHeight="1" x14ac:dyDescent="0.2">
      <c r="A53" s="12">
        <v>40</v>
      </c>
      <c r="B53" s="11" t="s">
        <v>55</v>
      </c>
      <c r="C53" s="1"/>
      <c r="D53" s="1"/>
      <c r="E53" s="4"/>
      <c r="F53" s="9"/>
      <c r="G53" s="9"/>
      <c r="H53" s="4"/>
      <c r="I53" s="1"/>
      <c r="J53" s="33"/>
      <c r="K53" s="97"/>
      <c r="L53" s="97"/>
      <c r="M53" s="97"/>
      <c r="N53" s="97"/>
      <c r="O53" s="97"/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  <c r="AA53" s="97"/>
      <c r="AB53" s="97"/>
      <c r="AC53" s="97"/>
      <c r="AD53" s="97"/>
      <c r="AE53" s="97"/>
      <c r="AF53" s="97"/>
      <c r="AG53" s="97"/>
      <c r="AH53" s="97"/>
      <c r="AI53" s="97"/>
      <c r="AJ53" s="97"/>
      <c r="AK53" s="97"/>
      <c r="AL53" s="97"/>
      <c r="AM53" s="97"/>
      <c r="AN53" s="97"/>
      <c r="AO53" s="97"/>
      <c r="AP53" s="97"/>
      <c r="AQ53" s="97"/>
      <c r="AR53" s="97"/>
      <c r="AS53" s="97"/>
      <c r="AT53" s="97"/>
      <c r="AU53" s="97"/>
      <c r="AV53" s="97"/>
      <c r="AW53" s="97"/>
      <c r="AX53" s="97"/>
      <c r="AY53" s="97"/>
      <c r="AZ53" s="97"/>
      <c r="BA53" s="97"/>
      <c r="BB53" s="97"/>
      <c r="BC53" s="97"/>
      <c r="BD53" s="97"/>
      <c r="BE53" s="97"/>
      <c r="BF53" s="97"/>
      <c r="BG53" s="97"/>
      <c r="BH53" s="97"/>
      <c r="BI53" s="97"/>
      <c r="BJ53" s="97"/>
      <c r="BK53" s="97"/>
      <c r="BL53" s="97"/>
      <c r="BM53" s="97"/>
      <c r="BN53" s="97"/>
      <c r="BO53" s="97"/>
      <c r="BP53" s="97"/>
      <c r="BQ53" s="97"/>
      <c r="BR53" s="97"/>
      <c r="BS53" s="97"/>
      <c r="BT53" s="97"/>
      <c r="BU53" s="97"/>
      <c r="BV53" s="97"/>
      <c r="BW53" s="97"/>
      <c r="BX53" s="97"/>
      <c r="BY53" s="97"/>
      <c r="BZ53" s="97"/>
      <c r="CA53" s="97"/>
      <c r="CB53" s="97"/>
      <c r="CC53" s="97"/>
      <c r="CD53" s="97"/>
      <c r="CE53" s="97"/>
      <c r="CF53" s="97"/>
      <c r="CG53" s="97"/>
      <c r="CH53" s="97"/>
      <c r="CI53" s="97"/>
      <c r="CJ53" s="97"/>
      <c r="CK53" s="97"/>
      <c r="CL53" s="97"/>
      <c r="CM53" s="97"/>
      <c r="CN53" s="97"/>
      <c r="CO53" s="97"/>
      <c r="CP53" s="97"/>
      <c r="CQ53" s="97"/>
      <c r="CR53" s="97"/>
      <c r="CS53" s="97"/>
      <c r="CT53" s="97"/>
      <c r="CU53" s="97"/>
      <c r="CV53" s="97"/>
      <c r="CW53" s="97"/>
      <c r="CX53" s="97"/>
      <c r="CY53" s="97"/>
      <c r="CZ53" s="97"/>
      <c r="DA53" s="97"/>
      <c r="DB53" s="97"/>
      <c r="DC53" s="97"/>
      <c r="DD53" s="97"/>
      <c r="DE53" s="97"/>
      <c r="DF53" s="97"/>
      <c r="DG53" s="97"/>
      <c r="DH53" s="97"/>
      <c r="DI53" s="97"/>
      <c r="DJ53" s="97"/>
      <c r="DK53" s="97"/>
      <c r="DL53" s="97"/>
      <c r="DM53" s="97"/>
      <c r="DN53" s="97"/>
      <c r="DO53" s="97"/>
      <c r="DP53" s="97"/>
      <c r="DQ53" s="97"/>
      <c r="DR53" s="97"/>
      <c r="DS53" s="97"/>
      <c r="DT53" s="97"/>
      <c r="DU53" s="97"/>
      <c r="DV53" s="97"/>
      <c r="DW53" s="97"/>
      <c r="DX53" s="97"/>
      <c r="DY53" s="97"/>
      <c r="DZ53" s="97"/>
      <c r="EA53" s="97"/>
      <c r="EB53" s="97"/>
      <c r="EC53" s="97"/>
      <c r="ED53" s="97"/>
      <c r="EE53" s="97"/>
      <c r="EF53" s="97"/>
      <c r="EG53" s="97"/>
      <c r="EH53" s="97"/>
      <c r="EI53" s="97"/>
      <c r="EJ53" s="97"/>
      <c r="EK53" s="97"/>
      <c r="EL53" s="97"/>
      <c r="EM53" s="97"/>
      <c r="EN53" s="97"/>
      <c r="EO53" s="97"/>
      <c r="EP53" s="97"/>
      <c r="EQ53" s="97"/>
      <c r="ER53" s="97"/>
      <c r="ES53" s="97"/>
      <c r="ET53" s="97"/>
      <c r="EU53" s="97"/>
      <c r="EV53" s="97"/>
      <c r="EW53" s="97"/>
      <c r="EX53" s="97"/>
      <c r="EY53" s="97"/>
      <c r="EZ53" s="97"/>
      <c r="FA53" s="97"/>
      <c r="FB53" s="97"/>
      <c r="FC53" s="97"/>
      <c r="FD53" s="97"/>
      <c r="FE53" s="97"/>
      <c r="FF53" s="97"/>
      <c r="FG53" s="97"/>
      <c r="FH53" s="97"/>
      <c r="FI53" s="97"/>
      <c r="FJ53" s="97"/>
      <c r="FK53" s="97"/>
      <c r="FL53" s="97"/>
      <c r="FM53" s="97"/>
      <c r="FN53" s="97"/>
      <c r="FO53" s="97"/>
      <c r="FP53" s="97"/>
      <c r="FQ53" s="97"/>
      <c r="FR53" s="97"/>
      <c r="FS53" s="97"/>
      <c r="FT53" s="97"/>
      <c r="FU53" s="97"/>
      <c r="FV53" s="97"/>
      <c r="FW53" s="97"/>
      <c r="FX53" s="97"/>
      <c r="FY53" s="97"/>
      <c r="FZ53" s="97"/>
      <c r="GA53" s="97"/>
      <c r="GB53" s="97"/>
      <c r="GC53" s="97"/>
      <c r="GD53" s="97"/>
      <c r="GE53" s="97"/>
      <c r="GF53" s="97"/>
      <c r="GG53" s="97"/>
      <c r="GH53" s="97"/>
      <c r="GI53" s="97"/>
      <c r="GJ53" s="97"/>
      <c r="GK53" s="97"/>
      <c r="GL53" s="97"/>
      <c r="GM53" s="97"/>
      <c r="GN53" s="97"/>
      <c r="GO53" s="97"/>
      <c r="GP53" s="97"/>
      <c r="GQ53" s="97"/>
      <c r="GR53" s="97"/>
      <c r="GS53" s="97"/>
      <c r="GT53" s="97"/>
      <c r="GU53" s="97"/>
      <c r="GV53" s="97"/>
      <c r="GW53" s="97"/>
      <c r="GX53" s="97"/>
      <c r="GY53" s="97"/>
      <c r="GZ53" s="97"/>
      <c r="HA53" s="97"/>
      <c r="HB53" s="97"/>
      <c r="HC53" s="97"/>
      <c r="HD53" s="97"/>
      <c r="HE53" s="97"/>
      <c r="HF53" s="97"/>
      <c r="HG53" s="97"/>
      <c r="HH53" s="97"/>
      <c r="HI53" s="97"/>
      <c r="HJ53" s="97"/>
      <c r="HK53" s="97"/>
      <c r="HL53" s="97"/>
      <c r="HM53" s="97"/>
      <c r="HN53" s="97"/>
      <c r="HO53" s="97"/>
      <c r="HP53" s="97"/>
      <c r="HQ53" s="97"/>
      <c r="HR53" s="97"/>
      <c r="HS53" s="97"/>
      <c r="HT53" s="97"/>
      <c r="HU53" s="97"/>
      <c r="HV53" s="97"/>
      <c r="HW53" s="97"/>
      <c r="HX53" s="97"/>
      <c r="HY53" s="97"/>
      <c r="HZ53" s="97"/>
      <c r="IA53" s="97"/>
      <c r="IB53" s="97"/>
      <c r="IC53" s="97"/>
      <c r="ID53" s="97"/>
      <c r="IE53" s="97"/>
      <c r="IF53" s="97"/>
      <c r="IG53" s="97"/>
      <c r="IH53" s="97"/>
      <c r="II53" s="97"/>
      <c r="IJ53" s="97"/>
      <c r="IK53" s="97"/>
      <c r="IL53" s="97"/>
      <c r="IM53" s="97"/>
      <c r="IN53" s="97"/>
      <c r="IO53" s="97"/>
      <c r="IP53" s="97"/>
      <c r="IQ53" s="97"/>
      <c r="IR53" s="97"/>
      <c r="IS53" s="97"/>
      <c r="IT53" s="97"/>
      <c r="IU53" s="97"/>
      <c r="IV53" s="97"/>
      <c r="IW53" s="97"/>
      <c r="IX53" s="97"/>
      <c r="IY53" s="97"/>
      <c r="IZ53" s="97"/>
      <c r="JA53" s="97"/>
      <c r="JB53" s="97"/>
      <c r="JC53" s="97"/>
      <c r="JD53" s="97"/>
      <c r="JE53" s="97"/>
      <c r="JF53" s="97"/>
      <c r="JG53" s="97"/>
      <c r="JH53" s="97"/>
      <c r="JI53" s="97"/>
      <c r="JJ53" s="97"/>
      <c r="JK53" s="97"/>
      <c r="JL53" s="97"/>
      <c r="JM53" s="97"/>
      <c r="JN53" s="97"/>
      <c r="JO53" s="97"/>
      <c r="JP53" s="97"/>
      <c r="JQ53" s="97"/>
      <c r="JR53" s="97"/>
      <c r="JS53" s="97"/>
      <c r="JT53" s="97"/>
      <c r="JU53" s="97"/>
      <c r="JV53" s="97"/>
      <c r="JW53" s="97"/>
      <c r="JX53" s="97"/>
      <c r="JY53" s="97"/>
      <c r="JZ53" s="97"/>
      <c r="KA53" s="97"/>
      <c r="KB53" s="97"/>
      <c r="KC53" s="97"/>
      <c r="KD53" s="97"/>
      <c r="KE53" s="97"/>
      <c r="KF53" s="97"/>
      <c r="KG53" s="97"/>
      <c r="KH53" s="97"/>
      <c r="KI53" s="97"/>
      <c r="KJ53" s="97"/>
      <c r="KK53" s="97"/>
      <c r="KL53" s="97"/>
      <c r="KM53" s="97"/>
      <c r="KN53" s="97"/>
      <c r="KO53" s="97"/>
      <c r="KP53" s="97"/>
      <c r="KQ53" s="97"/>
      <c r="KR53" s="97"/>
      <c r="KS53" s="97"/>
      <c r="KT53" s="97"/>
      <c r="KU53" s="97"/>
      <c r="KV53" s="97"/>
      <c r="KW53" s="97"/>
      <c r="KX53" s="97"/>
      <c r="KY53" s="97"/>
      <c r="KZ53" s="97"/>
      <c r="LA53" s="97"/>
      <c r="LB53" s="97"/>
      <c r="LC53" s="97"/>
      <c r="LD53" s="97"/>
      <c r="LE53" s="97"/>
      <c r="LF53" s="97"/>
      <c r="LG53" s="97"/>
      <c r="LH53" s="97"/>
      <c r="LI53" s="97"/>
      <c r="LJ53" s="97"/>
      <c r="LK53" s="97"/>
      <c r="LL53" s="97"/>
      <c r="LM53" s="97"/>
      <c r="LN53" s="97"/>
      <c r="LO53" s="97"/>
      <c r="LP53" s="97"/>
      <c r="LQ53" s="97"/>
      <c r="LR53" s="97"/>
      <c r="LS53" s="97"/>
      <c r="LT53" s="97"/>
      <c r="LU53" s="97"/>
      <c r="LV53" s="97"/>
      <c r="LW53" s="97"/>
      <c r="LX53" s="97"/>
      <c r="LY53" s="97"/>
      <c r="LZ53" s="97"/>
      <c r="MA53" s="97"/>
      <c r="MB53" s="97"/>
      <c r="MC53" s="97"/>
      <c r="MD53" s="97"/>
      <c r="ME53" s="97"/>
      <c r="MF53" s="97"/>
      <c r="MG53" s="97"/>
      <c r="MH53" s="97"/>
      <c r="MI53" s="97"/>
      <c r="MJ53" s="97"/>
      <c r="MK53" s="97"/>
      <c r="ML53" s="97"/>
      <c r="MM53" s="97"/>
      <c r="MN53" s="97"/>
      <c r="MO53" s="97"/>
      <c r="MP53" s="97"/>
      <c r="MQ53" s="97"/>
      <c r="MR53" s="97"/>
      <c r="MS53" s="97"/>
      <c r="MT53" s="97"/>
      <c r="MU53" s="97"/>
      <c r="MV53" s="97"/>
      <c r="MW53" s="97"/>
      <c r="MX53" s="97"/>
      <c r="MY53" s="97"/>
      <c r="MZ53" s="97"/>
      <c r="NA53" s="97"/>
      <c r="NB53" s="97"/>
      <c r="NC53" s="97"/>
      <c r="ND53" s="97"/>
      <c r="NE53" s="97"/>
      <c r="NF53" s="97"/>
      <c r="NG53" s="97"/>
      <c r="NH53" s="97"/>
      <c r="NI53" s="97"/>
      <c r="NJ53" s="97"/>
      <c r="NK53" s="97"/>
      <c r="NL53" s="97"/>
      <c r="NM53" s="97"/>
      <c r="NN53" s="97"/>
      <c r="NO53" s="97"/>
      <c r="NP53" s="97"/>
      <c r="NQ53" s="97"/>
      <c r="NR53" s="97"/>
      <c r="NS53" s="97"/>
      <c r="NT53" s="97"/>
      <c r="NU53" s="97"/>
      <c r="NV53" s="97"/>
      <c r="NW53" s="97"/>
      <c r="NX53" s="97"/>
      <c r="NY53" s="97"/>
      <c r="NZ53" s="97"/>
      <c r="OA53" s="97"/>
      <c r="OB53" s="97"/>
      <c r="OC53" s="97"/>
      <c r="OD53" s="97"/>
      <c r="OE53" s="97"/>
      <c r="OF53" s="97"/>
      <c r="OG53" s="97"/>
      <c r="OH53" s="97"/>
      <c r="OI53" s="97"/>
      <c r="OJ53" s="97"/>
      <c r="OK53" s="97"/>
      <c r="OL53" s="97"/>
      <c r="OM53" s="97"/>
      <c r="ON53" s="97"/>
      <c r="OO53" s="97"/>
      <c r="OP53" s="97"/>
      <c r="OQ53" s="97"/>
      <c r="OR53" s="97"/>
      <c r="OS53" s="97"/>
      <c r="OT53" s="97"/>
      <c r="OU53" s="97"/>
      <c r="OV53" s="97"/>
      <c r="OW53" s="97"/>
      <c r="OX53" s="97"/>
      <c r="OY53" s="97"/>
      <c r="OZ53" s="97"/>
      <c r="PA53" s="97"/>
      <c r="PB53" s="97"/>
      <c r="PC53" s="97"/>
      <c r="PD53" s="97"/>
      <c r="PE53" s="97"/>
      <c r="PF53" s="97"/>
      <c r="PG53" s="97"/>
      <c r="PH53" s="97"/>
      <c r="PI53" s="97"/>
      <c r="PJ53" s="97"/>
      <c r="PK53" s="97"/>
      <c r="PL53" s="97"/>
      <c r="PM53" s="97"/>
      <c r="PN53" s="97"/>
      <c r="PO53" s="97"/>
      <c r="PP53" s="97"/>
      <c r="PQ53" s="97"/>
      <c r="PR53" s="97"/>
      <c r="PS53" s="97"/>
      <c r="PT53" s="97"/>
      <c r="PU53" s="97"/>
      <c r="PV53" s="97"/>
      <c r="PW53" s="97"/>
      <c r="PX53" s="97"/>
      <c r="PY53" s="97"/>
      <c r="PZ53" s="97"/>
      <c r="QA53" s="97"/>
      <c r="QB53" s="97"/>
      <c r="QC53" s="97"/>
      <c r="QD53" s="97"/>
      <c r="QE53" s="97"/>
      <c r="QF53" s="97"/>
      <c r="QG53" s="97"/>
      <c r="QH53" s="97"/>
      <c r="QI53" s="97"/>
      <c r="QJ53" s="97"/>
      <c r="QK53" s="97"/>
      <c r="QL53" s="97"/>
      <c r="QM53" s="97"/>
      <c r="QN53" s="97"/>
      <c r="QO53" s="97"/>
      <c r="QP53" s="97"/>
      <c r="QQ53" s="97"/>
      <c r="QR53" s="97"/>
      <c r="QS53" s="97"/>
      <c r="QT53" s="97"/>
      <c r="QU53" s="97"/>
      <c r="QV53" s="97"/>
      <c r="QW53" s="97"/>
      <c r="QX53" s="97"/>
      <c r="QY53" s="97"/>
      <c r="QZ53" s="97"/>
      <c r="RA53" s="97"/>
      <c r="RB53" s="97"/>
      <c r="RC53" s="97"/>
      <c r="RD53" s="97"/>
      <c r="RE53" s="97"/>
      <c r="RF53" s="97"/>
      <c r="RG53" s="97"/>
      <c r="RH53" s="97"/>
      <c r="RI53" s="97"/>
      <c r="RJ53" s="97"/>
      <c r="RK53" s="97"/>
      <c r="RL53" s="97"/>
      <c r="RM53" s="97"/>
      <c r="RN53" s="97"/>
      <c r="RO53" s="97"/>
      <c r="RP53" s="97"/>
      <c r="RQ53" s="97"/>
      <c r="RR53" s="97"/>
      <c r="RS53" s="97"/>
      <c r="RT53" s="97"/>
      <c r="RU53" s="97"/>
      <c r="RV53" s="97"/>
      <c r="RW53" s="97"/>
      <c r="RX53" s="97"/>
      <c r="RY53" s="97"/>
      <c r="RZ53" s="97"/>
      <c r="SA53" s="97"/>
      <c r="SB53" s="97"/>
      <c r="SC53" s="97"/>
      <c r="SD53" s="97"/>
      <c r="SE53" s="97"/>
      <c r="SF53" s="97"/>
      <c r="SG53" s="97"/>
      <c r="SH53" s="97"/>
      <c r="SI53" s="97"/>
      <c r="SJ53" s="97"/>
      <c r="SK53" s="97"/>
      <c r="SL53" s="97"/>
      <c r="SM53" s="97"/>
      <c r="SN53" s="97"/>
      <c r="SO53" s="97"/>
      <c r="SP53" s="97"/>
      <c r="SQ53" s="97"/>
      <c r="SR53" s="97"/>
      <c r="SS53" s="97"/>
      <c r="ST53" s="97"/>
      <c r="SU53" s="97"/>
      <c r="SV53" s="97"/>
      <c r="SW53" s="97"/>
      <c r="SX53" s="97"/>
      <c r="SY53" s="97"/>
      <c r="SZ53" s="97"/>
      <c r="TA53" s="97"/>
      <c r="TB53" s="97"/>
    </row>
    <row r="54" spans="1:522" s="10" customFormat="1" ht="18" customHeight="1" x14ac:dyDescent="0.2">
      <c r="A54" s="12"/>
      <c r="B54" s="11"/>
      <c r="C54" s="1"/>
      <c r="D54" s="1"/>
      <c r="E54" s="4"/>
      <c r="F54" s="9"/>
      <c r="G54" s="9"/>
      <c r="H54" s="4"/>
      <c r="I54" s="1"/>
      <c r="J54" s="33"/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  <c r="AA54" s="97"/>
      <c r="AB54" s="97"/>
      <c r="AC54" s="97"/>
      <c r="AD54" s="97"/>
      <c r="AE54" s="97"/>
      <c r="AF54" s="97"/>
      <c r="AG54" s="97"/>
      <c r="AH54" s="97"/>
      <c r="AI54" s="97"/>
      <c r="AJ54" s="97"/>
      <c r="AK54" s="97"/>
      <c r="AL54" s="97"/>
      <c r="AM54" s="97"/>
      <c r="AN54" s="97"/>
      <c r="AO54" s="97"/>
      <c r="AP54" s="97"/>
      <c r="AQ54" s="97"/>
      <c r="AR54" s="97"/>
      <c r="AS54" s="97"/>
      <c r="AT54" s="97"/>
      <c r="AU54" s="97"/>
      <c r="AV54" s="97"/>
      <c r="AW54" s="97"/>
      <c r="AX54" s="97"/>
      <c r="AY54" s="97"/>
      <c r="AZ54" s="97"/>
      <c r="BA54" s="97"/>
      <c r="BB54" s="97"/>
      <c r="BC54" s="97"/>
      <c r="BD54" s="97"/>
      <c r="BE54" s="97"/>
      <c r="BF54" s="97"/>
      <c r="BG54" s="97"/>
      <c r="BH54" s="97"/>
      <c r="BI54" s="97"/>
      <c r="BJ54" s="97"/>
      <c r="BK54" s="97"/>
      <c r="BL54" s="97"/>
      <c r="BM54" s="97"/>
      <c r="BN54" s="97"/>
      <c r="BO54" s="97"/>
      <c r="BP54" s="97"/>
      <c r="BQ54" s="97"/>
      <c r="BR54" s="97"/>
      <c r="BS54" s="97"/>
      <c r="BT54" s="97"/>
      <c r="BU54" s="97"/>
      <c r="BV54" s="97"/>
      <c r="BW54" s="97"/>
      <c r="BX54" s="97"/>
      <c r="BY54" s="97"/>
      <c r="BZ54" s="97"/>
      <c r="CA54" s="97"/>
      <c r="CB54" s="97"/>
      <c r="CC54" s="97"/>
      <c r="CD54" s="97"/>
      <c r="CE54" s="97"/>
      <c r="CF54" s="97"/>
      <c r="CG54" s="97"/>
      <c r="CH54" s="97"/>
      <c r="CI54" s="97"/>
      <c r="CJ54" s="97"/>
      <c r="CK54" s="97"/>
      <c r="CL54" s="97"/>
      <c r="CM54" s="97"/>
      <c r="CN54" s="97"/>
      <c r="CO54" s="97"/>
      <c r="CP54" s="97"/>
      <c r="CQ54" s="97"/>
      <c r="CR54" s="97"/>
      <c r="CS54" s="97"/>
      <c r="CT54" s="97"/>
      <c r="CU54" s="97"/>
      <c r="CV54" s="97"/>
      <c r="CW54" s="97"/>
      <c r="CX54" s="97"/>
      <c r="CY54" s="97"/>
      <c r="CZ54" s="97"/>
      <c r="DA54" s="97"/>
      <c r="DB54" s="97"/>
      <c r="DC54" s="97"/>
      <c r="DD54" s="97"/>
      <c r="DE54" s="97"/>
      <c r="DF54" s="97"/>
      <c r="DG54" s="97"/>
      <c r="DH54" s="97"/>
      <c r="DI54" s="97"/>
      <c r="DJ54" s="97"/>
      <c r="DK54" s="97"/>
      <c r="DL54" s="97"/>
      <c r="DM54" s="97"/>
      <c r="DN54" s="97"/>
      <c r="DO54" s="97"/>
      <c r="DP54" s="97"/>
      <c r="DQ54" s="97"/>
      <c r="DR54" s="97"/>
      <c r="DS54" s="97"/>
      <c r="DT54" s="97"/>
      <c r="DU54" s="97"/>
      <c r="DV54" s="97"/>
      <c r="DW54" s="97"/>
      <c r="DX54" s="97"/>
      <c r="DY54" s="97"/>
      <c r="DZ54" s="97"/>
      <c r="EA54" s="97"/>
      <c r="EB54" s="97"/>
      <c r="EC54" s="97"/>
      <c r="ED54" s="97"/>
      <c r="EE54" s="97"/>
      <c r="EF54" s="97"/>
      <c r="EG54" s="97"/>
      <c r="EH54" s="97"/>
      <c r="EI54" s="97"/>
      <c r="EJ54" s="97"/>
      <c r="EK54" s="97"/>
      <c r="EL54" s="97"/>
      <c r="EM54" s="97"/>
      <c r="EN54" s="97"/>
      <c r="EO54" s="97"/>
      <c r="EP54" s="97"/>
      <c r="EQ54" s="97"/>
      <c r="ER54" s="97"/>
      <c r="ES54" s="97"/>
      <c r="ET54" s="97"/>
      <c r="EU54" s="97"/>
      <c r="EV54" s="97"/>
      <c r="EW54" s="97"/>
      <c r="EX54" s="97"/>
      <c r="EY54" s="97"/>
      <c r="EZ54" s="97"/>
      <c r="FA54" s="97"/>
      <c r="FB54" s="97"/>
      <c r="FC54" s="97"/>
      <c r="FD54" s="97"/>
      <c r="FE54" s="97"/>
      <c r="FF54" s="97"/>
      <c r="FG54" s="97"/>
      <c r="FH54" s="97"/>
      <c r="FI54" s="97"/>
      <c r="FJ54" s="97"/>
      <c r="FK54" s="97"/>
      <c r="FL54" s="97"/>
      <c r="FM54" s="97"/>
      <c r="FN54" s="97"/>
      <c r="FO54" s="97"/>
      <c r="FP54" s="97"/>
      <c r="FQ54" s="97"/>
      <c r="FR54" s="97"/>
      <c r="FS54" s="97"/>
      <c r="FT54" s="97"/>
      <c r="FU54" s="97"/>
      <c r="FV54" s="97"/>
      <c r="FW54" s="97"/>
      <c r="FX54" s="97"/>
      <c r="FY54" s="97"/>
      <c r="FZ54" s="97"/>
      <c r="GA54" s="97"/>
      <c r="GB54" s="97"/>
      <c r="GC54" s="97"/>
      <c r="GD54" s="97"/>
      <c r="GE54" s="97"/>
      <c r="GF54" s="97"/>
      <c r="GG54" s="97"/>
      <c r="GH54" s="97"/>
      <c r="GI54" s="97"/>
      <c r="GJ54" s="97"/>
      <c r="GK54" s="97"/>
      <c r="GL54" s="97"/>
      <c r="GM54" s="97"/>
      <c r="GN54" s="97"/>
      <c r="GO54" s="97"/>
      <c r="GP54" s="97"/>
      <c r="GQ54" s="97"/>
      <c r="GR54" s="97"/>
      <c r="GS54" s="97"/>
      <c r="GT54" s="97"/>
      <c r="GU54" s="97"/>
      <c r="GV54" s="97"/>
      <c r="GW54" s="97"/>
      <c r="GX54" s="97"/>
      <c r="GY54" s="97"/>
      <c r="GZ54" s="97"/>
      <c r="HA54" s="97"/>
      <c r="HB54" s="97"/>
      <c r="HC54" s="97"/>
      <c r="HD54" s="97"/>
      <c r="HE54" s="97"/>
      <c r="HF54" s="97"/>
      <c r="HG54" s="97"/>
      <c r="HH54" s="97"/>
      <c r="HI54" s="97"/>
      <c r="HJ54" s="97"/>
      <c r="HK54" s="97"/>
      <c r="HL54" s="97"/>
      <c r="HM54" s="97"/>
      <c r="HN54" s="97"/>
      <c r="HO54" s="97"/>
      <c r="HP54" s="97"/>
      <c r="HQ54" s="97"/>
      <c r="HR54" s="97"/>
      <c r="HS54" s="97"/>
      <c r="HT54" s="97"/>
      <c r="HU54" s="97"/>
      <c r="HV54" s="97"/>
      <c r="HW54" s="97"/>
      <c r="HX54" s="97"/>
      <c r="HY54" s="97"/>
      <c r="HZ54" s="97"/>
      <c r="IA54" s="97"/>
      <c r="IB54" s="97"/>
      <c r="IC54" s="97"/>
      <c r="ID54" s="97"/>
      <c r="IE54" s="97"/>
      <c r="IF54" s="97"/>
      <c r="IG54" s="97"/>
      <c r="IH54" s="97"/>
      <c r="II54" s="97"/>
      <c r="IJ54" s="97"/>
      <c r="IK54" s="97"/>
      <c r="IL54" s="97"/>
      <c r="IM54" s="97"/>
      <c r="IN54" s="97"/>
      <c r="IO54" s="97"/>
      <c r="IP54" s="97"/>
      <c r="IQ54" s="97"/>
      <c r="IR54" s="97"/>
      <c r="IS54" s="97"/>
      <c r="IT54" s="97"/>
      <c r="IU54" s="97"/>
      <c r="IV54" s="97"/>
      <c r="IW54" s="97"/>
      <c r="IX54" s="97"/>
      <c r="IY54" s="97"/>
      <c r="IZ54" s="97"/>
      <c r="JA54" s="97"/>
      <c r="JB54" s="97"/>
      <c r="JC54" s="97"/>
      <c r="JD54" s="97"/>
      <c r="JE54" s="97"/>
      <c r="JF54" s="97"/>
      <c r="JG54" s="97"/>
      <c r="JH54" s="97"/>
      <c r="JI54" s="97"/>
      <c r="JJ54" s="97"/>
      <c r="JK54" s="97"/>
      <c r="JL54" s="97"/>
      <c r="JM54" s="97"/>
      <c r="JN54" s="97"/>
      <c r="JO54" s="97"/>
      <c r="JP54" s="97"/>
      <c r="JQ54" s="97"/>
      <c r="JR54" s="97"/>
      <c r="JS54" s="97"/>
      <c r="JT54" s="97"/>
      <c r="JU54" s="97"/>
      <c r="JV54" s="97"/>
      <c r="JW54" s="97"/>
      <c r="JX54" s="97"/>
      <c r="JY54" s="97"/>
      <c r="JZ54" s="97"/>
      <c r="KA54" s="97"/>
      <c r="KB54" s="97"/>
      <c r="KC54" s="97"/>
      <c r="KD54" s="97"/>
      <c r="KE54" s="97"/>
      <c r="KF54" s="97"/>
      <c r="KG54" s="97"/>
      <c r="KH54" s="97"/>
      <c r="KI54" s="97"/>
      <c r="KJ54" s="97"/>
      <c r="KK54" s="97"/>
      <c r="KL54" s="97"/>
      <c r="KM54" s="97"/>
      <c r="KN54" s="97"/>
      <c r="KO54" s="97"/>
      <c r="KP54" s="97"/>
      <c r="KQ54" s="97"/>
      <c r="KR54" s="97"/>
      <c r="KS54" s="97"/>
      <c r="KT54" s="97"/>
      <c r="KU54" s="97"/>
      <c r="KV54" s="97"/>
      <c r="KW54" s="97"/>
      <c r="KX54" s="97"/>
      <c r="KY54" s="97"/>
      <c r="KZ54" s="97"/>
      <c r="LA54" s="97"/>
      <c r="LB54" s="97"/>
      <c r="LC54" s="97"/>
      <c r="LD54" s="97"/>
      <c r="LE54" s="97"/>
      <c r="LF54" s="97"/>
      <c r="LG54" s="97"/>
      <c r="LH54" s="97"/>
      <c r="LI54" s="97"/>
      <c r="LJ54" s="97"/>
      <c r="LK54" s="97"/>
      <c r="LL54" s="97"/>
      <c r="LM54" s="97"/>
      <c r="LN54" s="97"/>
      <c r="LO54" s="97"/>
      <c r="LP54" s="97"/>
      <c r="LQ54" s="97"/>
      <c r="LR54" s="97"/>
      <c r="LS54" s="97"/>
      <c r="LT54" s="97"/>
      <c r="LU54" s="97"/>
      <c r="LV54" s="97"/>
      <c r="LW54" s="97"/>
      <c r="LX54" s="97"/>
      <c r="LY54" s="97"/>
      <c r="LZ54" s="97"/>
      <c r="MA54" s="97"/>
      <c r="MB54" s="97"/>
      <c r="MC54" s="97"/>
      <c r="MD54" s="97"/>
      <c r="ME54" s="97"/>
      <c r="MF54" s="97"/>
      <c r="MG54" s="97"/>
      <c r="MH54" s="97"/>
      <c r="MI54" s="97"/>
      <c r="MJ54" s="97"/>
      <c r="MK54" s="97"/>
      <c r="ML54" s="97"/>
      <c r="MM54" s="97"/>
      <c r="MN54" s="97"/>
      <c r="MO54" s="97"/>
      <c r="MP54" s="97"/>
      <c r="MQ54" s="97"/>
      <c r="MR54" s="97"/>
      <c r="MS54" s="97"/>
      <c r="MT54" s="97"/>
      <c r="MU54" s="97"/>
      <c r="MV54" s="97"/>
      <c r="MW54" s="97"/>
      <c r="MX54" s="97"/>
      <c r="MY54" s="97"/>
      <c r="MZ54" s="97"/>
      <c r="NA54" s="97"/>
      <c r="NB54" s="97"/>
      <c r="NC54" s="97"/>
      <c r="ND54" s="97"/>
      <c r="NE54" s="97"/>
      <c r="NF54" s="97"/>
      <c r="NG54" s="97"/>
      <c r="NH54" s="97"/>
      <c r="NI54" s="97"/>
      <c r="NJ54" s="97"/>
      <c r="NK54" s="97"/>
      <c r="NL54" s="97"/>
      <c r="NM54" s="97"/>
      <c r="NN54" s="97"/>
      <c r="NO54" s="97"/>
      <c r="NP54" s="97"/>
      <c r="NQ54" s="97"/>
      <c r="NR54" s="97"/>
      <c r="NS54" s="97"/>
      <c r="NT54" s="97"/>
      <c r="NU54" s="97"/>
      <c r="NV54" s="97"/>
      <c r="NW54" s="97"/>
      <c r="NX54" s="97"/>
      <c r="NY54" s="97"/>
      <c r="NZ54" s="97"/>
      <c r="OA54" s="97"/>
      <c r="OB54" s="97"/>
      <c r="OC54" s="97"/>
      <c r="OD54" s="97"/>
      <c r="OE54" s="97"/>
      <c r="OF54" s="97"/>
      <c r="OG54" s="97"/>
      <c r="OH54" s="97"/>
      <c r="OI54" s="97"/>
      <c r="OJ54" s="97"/>
      <c r="OK54" s="97"/>
      <c r="OL54" s="97"/>
      <c r="OM54" s="97"/>
      <c r="ON54" s="97"/>
      <c r="OO54" s="97"/>
      <c r="OP54" s="97"/>
      <c r="OQ54" s="97"/>
      <c r="OR54" s="97"/>
      <c r="OS54" s="97"/>
      <c r="OT54" s="97"/>
      <c r="OU54" s="97"/>
      <c r="OV54" s="97"/>
      <c r="OW54" s="97"/>
      <c r="OX54" s="97"/>
      <c r="OY54" s="97"/>
      <c r="OZ54" s="97"/>
      <c r="PA54" s="97"/>
      <c r="PB54" s="97"/>
      <c r="PC54" s="97"/>
      <c r="PD54" s="97"/>
      <c r="PE54" s="97"/>
      <c r="PF54" s="97"/>
      <c r="PG54" s="97"/>
      <c r="PH54" s="97"/>
      <c r="PI54" s="97"/>
      <c r="PJ54" s="97"/>
      <c r="PK54" s="97"/>
      <c r="PL54" s="97"/>
      <c r="PM54" s="97"/>
      <c r="PN54" s="97"/>
      <c r="PO54" s="97"/>
      <c r="PP54" s="97"/>
      <c r="PQ54" s="97"/>
      <c r="PR54" s="97"/>
      <c r="PS54" s="97"/>
      <c r="PT54" s="97"/>
      <c r="PU54" s="97"/>
      <c r="PV54" s="97"/>
      <c r="PW54" s="97"/>
      <c r="PX54" s="97"/>
      <c r="PY54" s="97"/>
      <c r="PZ54" s="97"/>
      <c r="QA54" s="97"/>
      <c r="QB54" s="97"/>
      <c r="QC54" s="97"/>
      <c r="QD54" s="97"/>
      <c r="QE54" s="97"/>
      <c r="QF54" s="97"/>
      <c r="QG54" s="97"/>
      <c r="QH54" s="97"/>
      <c r="QI54" s="97"/>
      <c r="QJ54" s="97"/>
      <c r="QK54" s="97"/>
      <c r="QL54" s="97"/>
      <c r="QM54" s="97"/>
      <c r="QN54" s="97"/>
      <c r="QO54" s="97"/>
      <c r="QP54" s="97"/>
      <c r="QQ54" s="97"/>
      <c r="QR54" s="97"/>
      <c r="QS54" s="97"/>
      <c r="QT54" s="97"/>
      <c r="QU54" s="97"/>
      <c r="QV54" s="97"/>
      <c r="QW54" s="97"/>
      <c r="QX54" s="97"/>
      <c r="QY54" s="97"/>
      <c r="QZ54" s="97"/>
      <c r="RA54" s="97"/>
      <c r="RB54" s="97"/>
      <c r="RC54" s="97"/>
      <c r="RD54" s="97"/>
      <c r="RE54" s="97"/>
      <c r="RF54" s="97"/>
      <c r="RG54" s="97"/>
      <c r="RH54" s="97"/>
      <c r="RI54" s="97"/>
      <c r="RJ54" s="97"/>
      <c r="RK54" s="97"/>
      <c r="RL54" s="97"/>
      <c r="RM54" s="97"/>
      <c r="RN54" s="97"/>
      <c r="RO54" s="97"/>
      <c r="RP54" s="97"/>
      <c r="RQ54" s="97"/>
      <c r="RR54" s="97"/>
      <c r="RS54" s="97"/>
      <c r="RT54" s="97"/>
      <c r="RU54" s="97"/>
      <c r="RV54" s="97"/>
      <c r="RW54" s="97"/>
      <c r="RX54" s="97"/>
      <c r="RY54" s="97"/>
      <c r="RZ54" s="97"/>
      <c r="SA54" s="97"/>
      <c r="SB54" s="97"/>
      <c r="SC54" s="97"/>
      <c r="SD54" s="97"/>
      <c r="SE54" s="97"/>
      <c r="SF54" s="97"/>
      <c r="SG54" s="97"/>
      <c r="SH54" s="97"/>
      <c r="SI54" s="97"/>
      <c r="SJ54" s="97"/>
      <c r="SK54" s="97"/>
      <c r="SL54" s="97"/>
      <c r="SM54" s="97"/>
      <c r="SN54" s="97"/>
      <c r="SO54" s="97"/>
      <c r="SP54" s="97"/>
      <c r="SQ54" s="97"/>
      <c r="SR54" s="97"/>
      <c r="SS54" s="97"/>
      <c r="ST54" s="97"/>
      <c r="SU54" s="97"/>
      <c r="SV54" s="97"/>
      <c r="SW54" s="97"/>
      <c r="SX54" s="97"/>
      <c r="SY54" s="97"/>
      <c r="SZ54" s="97"/>
      <c r="TA54" s="97"/>
      <c r="TB54" s="97"/>
    </row>
    <row r="55" spans="1:522" s="10" customFormat="1" ht="18" customHeight="1" x14ac:dyDescent="0.2">
      <c r="A55" s="12"/>
      <c r="B55" s="11"/>
      <c r="C55" s="1"/>
      <c r="D55" s="1"/>
      <c r="E55" s="4"/>
      <c r="F55" s="9"/>
      <c r="G55" s="9"/>
      <c r="H55" s="4"/>
      <c r="I55" s="1"/>
      <c r="J55" s="33"/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/>
      <c r="AT55" s="97"/>
      <c r="AU55" s="97"/>
      <c r="AV55" s="97"/>
      <c r="AW55" s="97"/>
      <c r="AX55" s="97"/>
      <c r="AY55" s="97"/>
      <c r="AZ55" s="97"/>
      <c r="BA55" s="97"/>
      <c r="BB55" s="97"/>
      <c r="BC55" s="97"/>
      <c r="BD55" s="97"/>
      <c r="BE55" s="97"/>
      <c r="BF55" s="97"/>
      <c r="BG55" s="97"/>
      <c r="BH55" s="97"/>
      <c r="BI55" s="97"/>
      <c r="BJ55" s="97"/>
      <c r="BK55" s="97"/>
      <c r="BL55" s="97"/>
      <c r="BM55" s="97"/>
      <c r="BN55" s="97"/>
      <c r="BO55" s="97"/>
      <c r="BP55" s="97"/>
      <c r="BQ55" s="97"/>
      <c r="BR55" s="97"/>
      <c r="BS55" s="97"/>
      <c r="BT55" s="97"/>
      <c r="BU55" s="97"/>
      <c r="BV55" s="97"/>
      <c r="BW55" s="97"/>
      <c r="BX55" s="97"/>
      <c r="BY55" s="97"/>
      <c r="BZ55" s="97"/>
      <c r="CA55" s="97"/>
      <c r="CB55" s="97"/>
      <c r="CC55" s="97"/>
      <c r="CD55" s="97"/>
      <c r="CE55" s="97"/>
      <c r="CF55" s="97"/>
      <c r="CG55" s="97"/>
      <c r="CH55" s="97"/>
      <c r="CI55" s="97"/>
      <c r="CJ55" s="97"/>
      <c r="CK55" s="97"/>
      <c r="CL55" s="97"/>
      <c r="CM55" s="97"/>
      <c r="CN55" s="97"/>
      <c r="CO55" s="97"/>
      <c r="CP55" s="97"/>
      <c r="CQ55" s="97"/>
      <c r="CR55" s="97"/>
      <c r="CS55" s="97"/>
      <c r="CT55" s="97"/>
      <c r="CU55" s="97"/>
      <c r="CV55" s="97"/>
      <c r="CW55" s="97"/>
      <c r="CX55" s="97"/>
      <c r="CY55" s="97"/>
      <c r="CZ55" s="97"/>
      <c r="DA55" s="97"/>
      <c r="DB55" s="97"/>
      <c r="DC55" s="97"/>
      <c r="DD55" s="97"/>
      <c r="DE55" s="97"/>
      <c r="DF55" s="97"/>
      <c r="DG55" s="97"/>
      <c r="DH55" s="97"/>
      <c r="DI55" s="97"/>
      <c r="DJ55" s="97"/>
      <c r="DK55" s="97"/>
      <c r="DL55" s="97"/>
      <c r="DM55" s="97"/>
      <c r="DN55" s="97"/>
      <c r="DO55" s="97"/>
      <c r="DP55" s="97"/>
      <c r="DQ55" s="97"/>
      <c r="DR55" s="97"/>
      <c r="DS55" s="97"/>
      <c r="DT55" s="97"/>
      <c r="DU55" s="97"/>
      <c r="DV55" s="97"/>
      <c r="DW55" s="97"/>
      <c r="DX55" s="97"/>
      <c r="DY55" s="97"/>
      <c r="DZ55" s="97"/>
      <c r="EA55" s="97"/>
      <c r="EB55" s="97"/>
      <c r="EC55" s="97"/>
      <c r="ED55" s="97"/>
      <c r="EE55" s="97"/>
      <c r="EF55" s="97"/>
      <c r="EG55" s="97"/>
      <c r="EH55" s="97"/>
      <c r="EI55" s="97"/>
      <c r="EJ55" s="97"/>
      <c r="EK55" s="97"/>
      <c r="EL55" s="97"/>
      <c r="EM55" s="97"/>
      <c r="EN55" s="97"/>
      <c r="EO55" s="97"/>
      <c r="EP55" s="97"/>
      <c r="EQ55" s="97"/>
      <c r="ER55" s="97"/>
      <c r="ES55" s="97"/>
      <c r="ET55" s="97"/>
      <c r="EU55" s="97"/>
      <c r="EV55" s="97"/>
      <c r="EW55" s="97"/>
      <c r="EX55" s="97"/>
      <c r="EY55" s="97"/>
      <c r="EZ55" s="97"/>
      <c r="FA55" s="97"/>
      <c r="FB55" s="97"/>
      <c r="FC55" s="97"/>
      <c r="FD55" s="97"/>
      <c r="FE55" s="97"/>
      <c r="FF55" s="97"/>
      <c r="FG55" s="97"/>
      <c r="FH55" s="97"/>
      <c r="FI55" s="97"/>
      <c r="FJ55" s="97"/>
      <c r="FK55" s="97"/>
      <c r="FL55" s="97"/>
      <c r="FM55" s="97"/>
      <c r="FN55" s="97"/>
      <c r="FO55" s="97"/>
      <c r="FP55" s="97"/>
      <c r="FQ55" s="97"/>
      <c r="FR55" s="97"/>
      <c r="FS55" s="97"/>
      <c r="FT55" s="97"/>
      <c r="FU55" s="97"/>
      <c r="FV55" s="97"/>
      <c r="FW55" s="97"/>
      <c r="FX55" s="97"/>
      <c r="FY55" s="97"/>
      <c r="FZ55" s="97"/>
      <c r="GA55" s="97"/>
      <c r="GB55" s="97"/>
      <c r="GC55" s="97"/>
      <c r="GD55" s="97"/>
      <c r="GE55" s="97"/>
      <c r="GF55" s="97"/>
      <c r="GG55" s="97"/>
      <c r="GH55" s="97"/>
      <c r="GI55" s="97"/>
      <c r="GJ55" s="97"/>
      <c r="GK55" s="97"/>
      <c r="GL55" s="97"/>
      <c r="GM55" s="97"/>
      <c r="GN55" s="97"/>
      <c r="GO55" s="97"/>
      <c r="GP55" s="97"/>
      <c r="GQ55" s="97"/>
      <c r="GR55" s="97"/>
      <c r="GS55" s="97"/>
      <c r="GT55" s="97"/>
      <c r="GU55" s="97"/>
      <c r="GV55" s="97"/>
      <c r="GW55" s="97"/>
      <c r="GX55" s="97"/>
      <c r="GY55" s="97"/>
      <c r="GZ55" s="97"/>
      <c r="HA55" s="97"/>
      <c r="HB55" s="97"/>
      <c r="HC55" s="97"/>
      <c r="HD55" s="97"/>
      <c r="HE55" s="97"/>
      <c r="HF55" s="97"/>
      <c r="HG55" s="97"/>
      <c r="HH55" s="97"/>
      <c r="HI55" s="97"/>
      <c r="HJ55" s="97"/>
      <c r="HK55" s="97"/>
      <c r="HL55" s="97"/>
      <c r="HM55" s="97"/>
      <c r="HN55" s="97"/>
      <c r="HO55" s="97"/>
      <c r="HP55" s="97"/>
      <c r="HQ55" s="97"/>
      <c r="HR55" s="97"/>
      <c r="HS55" s="97"/>
      <c r="HT55" s="97"/>
      <c r="HU55" s="97"/>
      <c r="HV55" s="97"/>
      <c r="HW55" s="97"/>
      <c r="HX55" s="97"/>
      <c r="HY55" s="97"/>
      <c r="HZ55" s="97"/>
      <c r="IA55" s="97"/>
      <c r="IB55" s="97"/>
      <c r="IC55" s="97"/>
      <c r="ID55" s="97"/>
      <c r="IE55" s="97"/>
      <c r="IF55" s="97"/>
      <c r="IG55" s="97"/>
      <c r="IH55" s="97"/>
      <c r="II55" s="97"/>
      <c r="IJ55" s="97"/>
      <c r="IK55" s="97"/>
      <c r="IL55" s="97"/>
      <c r="IM55" s="97"/>
      <c r="IN55" s="97"/>
      <c r="IO55" s="97"/>
      <c r="IP55" s="97"/>
      <c r="IQ55" s="97"/>
      <c r="IR55" s="97"/>
      <c r="IS55" s="97"/>
      <c r="IT55" s="97"/>
      <c r="IU55" s="97"/>
      <c r="IV55" s="97"/>
      <c r="IW55" s="97"/>
      <c r="IX55" s="97"/>
      <c r="IY55" s="97"/>
      <c r="IZ55" s="97"/>
      <c r="JA55" s="97"/>
      <c r="JB55" s="97"/>
      <c r="JC55" s="97"/>
      <c r="JD55" s="97"/>
      <c r="JE55" s="97"/>
      <c r="JF55" s="97"/>
      <c r="JG55" s="97"/>
      <c r="JH55" s="97"/>
      <c r="JI55" s="97"/>
      <c r="JJ55" s="97"/>
      <c r="JK55" s="97"/>
      <c r="JL55" s="97"/>
      <c r="JM55" s="97"/>
      <c r="JN55" s="97"/>
      <c r="JO55" s="97"/>
      <c r="JP55" s="97"/>
      <c r="JQ55" s="97"/>
      <c r="JR55" s="97"/>
      <c r="JS55" s="97"/>
      <c r="JT55" s="97"/>
      <c r="JU55" s="97"/>
      <c r="JV55" s="97"/>
      <c r="JW55" s="97"/>
      <c r="JX55" s="97"/>
      <c r="JY55" s="97"/>
      <c r="JZ55" s="97"/>
      <c r="KA55" s="97"/>
      <c r="KB55" s="97"/>
      <c r="KC55" s="97"/>
      <c r="KD55" s="97"/>
      <c r="KE55" s="97"/>
      <c r="KF55" s="97"/>
      <c r="KG55" s="97"/>
      <c r="KH55" s="97"/>
      <c r="KI55" s="97"/>
      <c r="KJ55" s="97"/>
      <c r="KK55" s="97"/>
      <c r="KL55" s="97"/>
      <c r="KM55" s="97"/>
      <c r="KN55" s="97"/>
      <c r="KO55" s="97"/>
      <c r="KP55" s="97"/>
      <c r="KQ55" s="97"/>
      <c r="KR55" s="97"/>
      <c r="KS55" s="97"/>
      <c r="KT55" s="97"/>
      <c r="KU55" s="97"/>
      <c r="KV55" s="97"/>
      <c r="KW55" s="97"/>
      <c r="KX55" s="97"/>
      <c r="KY55" s="97"/>
      <c r="KZ55" s="97"/>
      <c r="LA55" s="97"/>
      <c r="LB55" s="97"/>
      <c r="LC55" s="97"/>
      <c r="LD55" s="97"/>
      <c r="LE55" s="97"/>
      <c r="LF55" s="97"/>
      <c r="LG55" s="97"/>
      <c r="LH55" s="97"/>
      <c r="LI55" s="97"/>
      <c r="LJ55" s="97"/>
      <c r="LK55" s="97"/>
      <c r="LL55" s="97"/>
      <c r="LM55" s="97"/>
      <c r="LN55" s="97"/>
      <c r="LO55" s="97"/>
      <c r="LP55" s="97"/>
      <c r="LQ55" s="97"/>
      <c r="LR55" s="97"/>
      <c r="LS55" s="97"/>
      <c r="LT55" s="97"/>
      <c r="LU55" s="97"/>
      <c r="LV55" s="97"/>
      <c r="LW55" s="97"/>
      <c r="LX55" s="97"/>
      <c r="LY55" s="97"/>
      <c r="LZ55" s="97"/>
      <c r="MA55" s="97"/>
      <c r="MB55" s="97"/>
      <c r="MC55" s="97"/>
      <c r="MD55" s="97"/>
      <c r="ME55" s="97"/>
      <c r="MF55" s="97"/>
      <c r="MG55" s="97"/>
      <c r="MH55" s="97"/>
      <c r="MI55" s="97"/>
      <c r="MJ55" s="97"/>
      <c r="MK55" s="97"/>
      <c r="ML55" s="97"/>
      <c r="MM55" s="97"/>
      <c r="MN55" s="97"/>
      <c r="MO55" s="97"/>
      <c r="MP55" s="97"/>
      <c r="MQ55" s="97"/>
      <c r="MR55" s="97"/>
      <c r="MS55" s="97"/>
      <c r="MT55" s="97"/>
      <c r="MU55" s="97"/>
      <c r="MV55" s="97"/>
      <c r="MW55" s="97"/>
      <c r="MX55" s="97"/>
      <c r="MY55" s="97"/>
      <c r="MZ55" s="97"/>
      <c r="NA55" s="97"/>
      <c r="NB55" s="97"/>
      <c r="NC55" s="97"/>
      <c r="ND55" s="97"/>
      <c r="NE55" s="97"/>
      <c r="NF55" s="97"/>
      <c r="NG55" s="97"/>
      <c r="NH55" s="97"/>
      <c r="NI55" s="97"/>
      <c r="NJ55" s="97"/>
      <c r="NK55" s="97"/>
      <c r="NL55" s="97"/>
      <c r="NM55" s="97"/>
      <c r="NN55" s="97"/>
      <c r="NO55" s="97"/>
      <c r="NP55" s="97"/>
      <c r="NQ55" s="97"/>
      <c r="NR55" s="97"/>
      <c r="NS55" s="97"/>
      <c r="NT55" s="97"/>
      <c r="NU55" s="97"/>
      <c r="NV55" s="97"/>
      <c r="NW55" s="97"/>
      <c r="NX55" s="97"/>
      <c r="NY55" s="97"/>
      <c r="NZ55" s="97"/>
      <c r="OA55" s="97"/>
      <c r="OB55" s="97"/>
      <c r="OC55" s="97"/>
      <c r="OD55" s="97"/>
      <c r="OE55" s="97"/>
      <c r="OF55" s="97"/>
      <c r="OG55" s="97"/>
      <c r="OH55" s="97"/>
      <c r="OI55" s="97"/>
      <c r="OJ55" s="97"/>
      <c r="OK55" s="97"/>
      <c r="OL55" s="97"/>
      <c r="OM55" s="97"/>
      <c r="ON55" s="97"/>
      <c r="OO55" s="97"/>
      <c r="OP55" s="97"/>
      <c r="OQ55" s="97"/>
      <c r="OR55" s="97"/>
      <c r="OS55" s="97"/>
      <c r="OT55" s="97"/>
      <c r="OU55" s="97"/>
      <c r="OV55" s="97"/>
      <c r="OW55" s="97"/>
      <c r="OX55" s="97"/>
      <c r="OY55" s="97"/>
      <c r="OZ55" s="97"/>
      <c r="PA55" s="97"/>
      <c r="PB55" s="97"/>
      <c r="PC55" s="97"/>
      <c r="PD55" s="97"/>
      <c r="PE55" s="97"/>
      <c r="PF55" s="97"/>
      <c r="PG55" s="97"/>
      <c r="PH55" s="97"/>
      <c r="PI55" s="97"/>
      <c r="PJ55" s="97"/>
      <c r="PK55" s="97"/>
      <c r="PL55" s="97"/>
      <c r="PM55" s="97"/>
      <c r="PN55" s="97"/>
      <c r="PO55" s="97"/>
      <c r="PP55" s="97"/>
      <c r="PQ55" s="97"/>
      <c r="PR55" s="97"/>
      <c r="PS55" s="97"/>
      <c r="PT55" s="97"/>
      <c r="PU55" s="97"/>
      <c r="PV55" s="97"/>
      <c r="PW55" s="97"/>
      <c r="PX55" s="97"/>
      <c r="PY55" s="97"/>
      <c r="PZ55" s="97"/>
      <c r="QA55" s="97"/>
      <c r="QB55" s="97"/>
      <c r="QC55" s="97"/>
      <c r="QD55" s="97"/>
      <c r="QE55" s="97"/>
      <c r="QF55" s="97"/>
      <c r="QG55" s="97"/>
      <c r="QH55" s="97"/>
      <c r="QI55" s="97"/>
      <c r="QJ55" s="97"/>
      <c r="QK55" s="97"/>
      <c r="QL55" s="97"/>
      <c r="QM55" s="97"/>
      <c r="QN55" s="97"/>
      <c r="QO55" s="97"/>
      <c r="QP55" s="97"/>
      <c r="QQ55" s="97"/>
      <c r="QR55" s="97"/>
      <c r="QS55" s="97"/>
      <c r="QT55" s="97"/>
      <c r="QU55" s="97"/>
      <c r="QV55" s="97"/>
      <c r="QW55" s="97"/>
      <c r="QX55" s="97"/>
      <c r="QY55" s="97"/>
      <c r="QZ55" s="97"/>
      <c r="RA55" s="97"/>
      <c r="RB55" s="97"/>
      <c r="RC55" s="97"/>
      <c r="RD55" s="97"/>
      <c r="RE55" s="97"/>
      <c r="RF55" s="97"/>
      <c r="RG55" s="97"/>
      <c r="RH55" s="97"/>
      <c r="RI55" s="97"/>
      <c r="RJ55" s="97"/>
      <c r="RK55" s="97"/>
      <c r="RL55" s="97"/>
      <c r="RM55" s="97"/>
      <c r="RN55" s="97"/>
      <c r="RO55" s="97"/>
      <c r="RP55" s="97"/>
      <c r="RQ55" s="97"/>
      <c r="RR55" s="97"/>
      <c r="RS55" s="97"/>
      <c r="RT55" s="97"/>
      <c r="RU55" s="97"/>
      <c r="RV55" s="97"/>
      <c r="RW55" s="97"/>
      <c r="RX55" s="97"/>
      <c r="RY55" s="97"/>
      <c r="RZ55" s="97"/>
      <c r="SA55" s="97"/>
      <c r="SB55" s="97"/>
      <c r="SC55" s="97"/>
      <c r="SD55" s="97"/>
      <c r="SE55" s="97"/>
      <c r="SF55" s="97"/>
      <c r="SG55" s="97"/>
      <c r="SH55" s="97"/>
      <c r="SI55" s="97"/>
      <c r="SJ55" s="97"/>
      <c r="SK55" s="97"/>
      <c r="SL55" s="97"/>
      <c r="SM55" s="97"/>
      <c r="SN55" s="97"/>
      <c r="SO55" s="97"/>
      <c r="SP55" s="97"/>
      <c r="SQ55" s="97"/>
      <c r="SR55" s="97"/>
      <c r="SS55" s="97"/>
      <c r="ST55" s="97"/>
      <c r="SU55" s="97"/>
      <c r="SV55" s="97"/>
      <c r="SW55" s="97"/>
      <c r="SX55" s="97"/>
      <c r="SY55" s="97"/>
      <c r="SZ55" s="97"/>
      <c r="TA55" s="97"/>
      <c r="TB55" s="97"/>
    </row>
    <row r="56" spans="1:522" s="10" customFormat="1" ht="18" customHeight="1" x14ac:dyDescent="0.2">
      <c r="A56" s="12"/>
      <c r="B56" s="11"/>
      <c r="C56" s="1"/>
      <c r="D56" s="1"/>
      <c r="E56" s="4"/>
      <c r="F56" s="9"/>
      <c r="G56" s="9"/>
      <c r="H56" s="4"/>
      <c r="I56" s="1"/>
      <c r="J56" s="33"/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S56" s="97"/>
      <c r="AT56" s="97"/>
      <c r="AU56" s="97"/>
      <c r="AV56" s="97"/>
      <c r="AW56" s="97"/>
      <c r="AX56" s="97"/>
      <c r="AY56" s="97"/>
      <c r="AZ56" s="97"/>
      <c r="BA56" s="97"/>
      <c r="BB56" s="97"/>
      <c r="BC56" s="97"/>
      <c r="BD56" s="97"/>
      <c r="BE56" s="97"/>
      <c r="BF56" s="97"/>
      <c r="BG56" s="97"/>
      <c r="BH56" s="97"/>
      <c r="BI56" s="97"/>
      <c r="BJ56" s="97"/>
      <c r="BK56" s="97"/>
      <c r="BL56" s="97"/>
      <c r="BM56" s="97"/>
      <c r="BN56" s="97"/>
      <c r="BO56" s="97"/>
      <c r="BP56" s="97"/>
      <c r="BQ56" s="97"/>
      <c r="BR56" s="97"/>
      <c r="BS56" s="97"/>
      <c r="BT56" s="97"/>
      <c r="BU56" s="97"/>
      <c r="BV56" s="97"/>
      <c r="BW56" s="97"/>
      <c r="BX56" s="97"/>
      <c r="BY56" s="97"/>
      <c r="BZ56" s="97"/>
      <c r="CA56" s="97"/>
      <c r="CB56" s="97"/>
      <c r="CC56" s="97"/>
      <c r="CD56" s="97"/>
      <c r="CE56" s="97"/>
      <c r="CF56" s="97"/>
      <c r="CG56" s="97"/>
      <c r="CH56" s="97"/>
      <c r="CI56" s="97"/>
      <c r="CJ56" s="97"/>
      <c r="CK56" s="97"/>
      <c r="CL56" s="97"/>
      <c r="CM56" s="97"/>
      <c r="CN56" s="97"/>
      <c r="CO56" s="97"/>
      <c r="CP56" s="97"/>
      <c r="CQ56" s="97"/>
      <c r="CR56" s="97"/>
      <c r="CS56" s="97"/>
      <c r="CT56" s="97"/>
      <c r="CU56" s="97"/>
      <c r="CV56" s="97"/>
      <c r="CW56" s="97"/>
      <c r="CX56" s="97"/>
      <c r="CY56" s="97"/>
      <c r="CZ56" s="97"/>
      <c r="DA56" s="97"/>
      <c r="DB56" s="97"/>
      <c r="DC56" s="97"/>
      <c r="DD56" s="97"/>
      <c r="DE56" s="97"/>
      <c r="DF56" s="97"/>
      <c r="DG56" s="97"/>
      <c r="DH56" s="97"/>
      <c r="DI56" s="97"/>
      <c r="DJ56" s="97"/>
      <c r="DK56" s="97"/>
      <c r="DL56" s="97"/>
      <c r="DM56" s="97"/>
      <c r="DN56" s="97"/>
      <c r="DO56" s="97"/>
      <c r="DP56" s="97"/>
      <c r="DQ56" s="97"/>
      <c r="DR56" s="97"/>
      <c r="DS56" s="97"/>
      <c r="DT56" s="97"/>
      <c r="DU56" s="97"/>
      <c r="DV56" s="97"/>
      <c r="DW56" s="97"/>
      <c r="DX56" s="97"/>
      <c r="DY56" s="97"/>
      <c r="DZ56" s="97"/>
      <c r="EA56" s="97"/>
      <c r="EB56" s="97"/>
      <c r="EC56" s="97"/>
      <c r="ED56" s="97"/>
      <c r="EE56" s="97"/>
      <c r="EF56" s="97"/>
      <c r="EG56" s="97"/>
      <c r="EH56" s="97"/>
      <c r="EI56" s="97"/>
      <c r="EJ56" s="97"/>
      <c r="EK56" s="97"/>
      <c r="EL56" s="97"/>
      <c r="EM56" s="97"/>
      <c r="EN56" s="97"/>
      <c r="EO56" s="97"/>
      <c r="EP56" s="97"/>
      <c r="EQ56" s="97"/>
      <c r="ER56" s="97"/>
      <c r="ES56" s="97"/>
      <c r="ET56" s="97"/>
      <c r="EU56" s="97"/>
      <c r="EV56" s="97"/>
      <c r="EW56" s="97"/>
      <c r="EX56" s="97"/>
      <c r="EY56" s="97"/>
      <c r="EZ56" s="97"/>
      <c r="FA56" s="97"/>
      <c r="FB56" s="97"/>
      <c r="FC56" s="97"/>
      <c r="FD56" s="97"/>
      <c r="FE56" s="97"/>
      <c r="FF56" s="97"/>
      <c r="FG56" s="97"/>
      <c r="FH56" s="97"/>
      <c r="FI56" s="97"/>
      <c r="FJ56" s="97"/>
      <c r="FK56" s="97"/>
      <c r="FL56" s="97"/>
      <c r="FM56" s="97"/>
      <c r="FN56" s="97"/>
      <c r="FO56" s="97"/>
      <c r="FP56" s="97"/>
      <c r="FQ56" s="97"/>
      <c r="FR56" s="97"/>
      <c r="FS56" s="97"/>
      <c r="FT56" s="97"/>
      <c r="FU56" s="97"/>
      <c r="FV56" s="97"/>
      <c r="FW56" s="97"/>
      <c r="FX56" s="97"/>
      <c r="FY56" s="97"/>
      <c r="FZ56" s="97"/>
      <c r="GA56" s="97"/>
      <c r="GB56" s="97"/>
      <c r="GC56" s="97"/>
      <c r="GD56" s="97"/>
      <c r="GE56" s="97"/>
      <c r="GF56" s="97"/>
      <c r="GG56" s="97"/>
      <c r="GH56" s="97"/>
      <c r="GI56" s="97"/>
      <c r="GJ56" s="97"/>
      <c r="GK56" s="97"/>
      <c r="GL56" s="97"/>
      <c r="GM56" s="97"/>
      <c r="GN56" s="97"/>
      <c r="GO56" s="97"/>
      <c r="GP56" s="97"/>
      <c r="GQ56" s="97"/>
      <c r="GR56" s="97"/>
      <c r="GS56" s="97"/>
      <c r="GT56" s="97"/>
      <c r="GU56" s="97"/>
      <c r="GV56" s="97"/>
      <c r="GW56" s="97"/>
      <c r="GX56" s="97"/>
      <c r="GY56" s="97"/>
      <c r="GZ56" s="97"/>
      <c r="HA56" s="97"/>
      <c r="HB56" s="97"/>
      <c r="HC56" s="97"/>
      <c r="HD56" s="97"/>
      <c r="HE56" s="97"/>
      <c r="HF56" s="97"/>
      <c r="HG56" s="97"/>
      <c r="HH56" s="97"/>
      <c r="HI56" s="97"/>
      <c r="HJ56" s="97"/>
      <c r="HK56" s="97"/>
      <c r="HL56" s="97"/>
      <c r="HM56" s="97"/>
      <c r="HN56" s="97"/>
      <c r="HO56" s="97"/>
      <c r="HP56" s="97"/>
      <c r="HQ56" s="97"/>
      <c r="HR56" s="97"/>
      <c r="HS56" s="97"/>
      <c r="HT56" s="97"/>
      <c r="HU56" s="97"/>
      <c r="HV56" s="97"/>
      <c r="HW56" s="97"/>
      <c r="HX56" s="97"/>
      <c r="HY56" s="97"/>
      <c r="HZ56" s="97"/>
      <c r="IA56" s="97"/>
      <c r="IB56" s="97"/>
      <c r="IC56" s="97"/>
      <c r="ID56" s="97"/>
      <c r="IE56" s="97"/>
      <c r="IF56" s="97"/>
      <c r="IG56" s="97"/>
      <c r="IH56" s="97"/>
      <c r="II56" s="97"/>
      <c r="IJ56" s="97"/>
      <c r="IK56" s="97"/>
      <c r="IL56" s="97"/>
      <c r="IM56" s="97"/>
      <c r="IN56" s="97"/>
      <c r="IO56" s="97"/>
      <c r="IP56" s="97"/>
      <c r="IQ56" s="97"/>
      <c r="IR56" s="97"/>
      <c r="IS56" s="97"/>
      <c r="IT56" s="97"/>
      <c r="IU56" s="97"/>
      <c r="IV56" s="97"/>
      <c r="IW56" s="97"/>
      <c r="IX56" s="97"/>
      <c r="IY56" s="97"/>
      <c r="IZ56" s="97"/>
      <c r="JA56" s="97"/>
      <c r="JB56" s="97"/>
      <c r="JC56" s="97"/>
      <c r="JD56" s="97"/>
      <c r="JE56" s="97"/>
      <c r="JF56" s="97"/>
      <c r="JG56" s="97"/>
      <c r="JH56" s="97"/>
      <c r="JI56" s="97"/>
      <c r="JJ56" s="97"/>
      <c r="JK56" s="97"/>
      <c r="JL56" s="97"/>
      <c r="JM56" s="97"/>
      <c r="JN56" s="97"/>
      <c r="JO56" s="97"/>
      <c r="JP56" s="97"/>
      <c r="JQ56" s="97"/>
      <c r="JR56" s="97"/>
      <c r="JS56" s="97"/>
      <c r="JT56" s="97"/>
      <c r="JU56" s="97"/>
      <c r="JV56" s="97"/>
      <c r="JW56" s="97"/>
      <c r="JX56" s="97"/>
      <c r="JY56" s="97"/>
      <c r="JZ56" s="97"/>
      <c r="KA56" s="97"/>
      <c r="KB56" s="97"/>
      <c r="KC56" s="97"/>
      <c r="KD56" s="97"/>
      <c r="KE56" s="97"/>
      <c r="KF56" s="97"/>
      <c r="KG56" s="97"/>
      <c r="KH56" s="97"/>
      <c r="KI56" s="97"/>
      <c r="KJ56" s="97"/>
      <c r="KK56" s="97"/>
      <c r="KL56" s="97"/>
      <c r="KM56" s="97"/>
      <c r="KN56" s="97"/>
      <c r="KO56" s="97"/>
      <c r="KP56" s="97"/>
      <c r="KQ56" s="97"/>
      <c r="KR56" s="97"/>
      <c r="KS56" s="97"/>
      <c r="KT56" s="97"/>
      <c r="KU56" s="97"/>
      <c r="KV56" s="97"/>
      <c r="KW56" s="97"/>
      <c r="KX56" s="97"/>
      <c r="KY56" s="97"/>
      <c r="KZ56" s="97"/>
      <c r="LA56" s="97"/>
      <c r="LB56" s="97"/>
      <c r="LC56" s="97"/>
      <c r="LD56" s="97"/>
      <c r="LE56" s="97"/>
      <c r="LF56" s="97"/>
      <c r="LG56" s="97"/>
      <c r="LH56" s="97"/>
      <c r="LI56" s="97"/>
      <c r="LJ56" s="97"/>
      <c r="LK56" s="97"/>
      <c r="LL56" s="97"/>
      <c r="LM56" s="97"/>
      <c r="LN56" s="97"/>
      <c r="LO56" s="97"/>
      <c r="LP56" s="97"/>
      <c r="LQ56" s="97"/>
      <c r="LR56" s="97"/>
      <c r="LS56" s="97"/>
      <c r="LT56" s="97"/>
      <c r="LU56" s="97"/>
      <c r="LV56" s="97"/>
      <c r="LW56" s="97"/>
      <c r="LX56" s="97"/>
      <c r="LY56" s="97"/>
      <c r="LZ56" s="97"/>
      <c r="MA56" s="97"/>
      <c r="MB56" s="97"/>
      <c r="MC56" s="97"/>
      <c r="MD56" s="97"/>
      <c r="ME56" s="97"/>
      <c r="MF56" s="97"/>
      <c r="MG56" s="97"/>
      <c r="MH56" s="97"/>
      <c r="MI56" s="97"/>
      <c r="MJ56" s="97"/>
      <c r="MK56" s="97"/>
      <c r="ML56" s="97"/>
      <c r="MM56" s="97"/>
      <c r="MN56" s="97"/>
      <c r="MO56" s="97"/>
      <c r="MP56" s="97"/>
      <c r="MQ56" s="97"/>
      <c r="MR56" s="97"/>
      <c r="MS56" s="97"/>
      <c r="MT56" s="97"/>
      <c r="MU56" s="97"/>
      <c r="MV56" s="97"/>
      <c r="MW56" s="97"/>
      <c r="MX56" s="97"/>
      <c r="MY56" s="97"/>
      <c r="MZ56" s="97"/>
      <c r="NA56" s="97"/>
      <c r="NB56" s="97"/>
      <c r="NC56" s="97"/>
      <c r="ND56" s="97"/>
      <c r="NE56" s="97"/>
      <c r="NF56" s="97"/>
      <c r="NG56" s="97"/>
      <c r="NH56" s="97"/>
      <c r="NI56" s="97"/>
      <c r="NJ56" s="97"/>
      <c r="NK56" s="97"/>
      <c r="NL56" s="97"/>
      <c r="NM56" s="97"/>
      <c r="NN56" s="97"/>
      <c r="NO56" s="97"/>
      <c r="NP56" s="97"/>
      <c r="NQ56" s="97"/>
      <c r="NR56" s="97"/>
      <c r="NS56" s="97"/>
      <c r="NT56" s="97"/>
      <c r="NU56" s="97"/>
      <c r="NV56" s="97"/>
      <c r="NW56" s="97"/>
      <c r="NX56" s="97"/>
      <c r="NY56" s="97"/>
      <c r="NZ56" s="97"/>
      <c r="OA56" s="97"/>
      <c r="OB56" s="97"/>
      <c r="OC56" s="97"/>
      <c r="OD56" s="97"/>
      <c r="OE56" s="97"/>
      <c r="OF56" s="97"/>
      <c r="OG56" s="97"/>
      <c r="OH56" s="97"/>
      <c r="OI56" s="97"/>
      <c r="OJ56" s="97"/>
      <c r="OK56" s="97"/>
      <c r="OL56" s="97"/>
      <c r="OM56" s="97"/>
      <c r="ON56" s="97"/>
      <c r="OO56" s="97"/>
      <c r="OP56" s="97"/>
      <c r="OQ56" s="97"/>
      <c r="OR56" s="97"/>
      <c r="OS56" s="97"/>
      <c r="OT56" s="97"/>
      <c r="OU56" s="97"/>
      <c r="OV56" s="97"/>
      <c r="OW56" s="97"/>
      <c r="OX56" s="97"/>
      <c r="OY56" s="97"/>
      <c r="OZ56" s="97"/>
      <c r="PA56" s="97"/>
      <c r="PB56" s="97"/>
      <c r="PC56" s="97"/>
      <c r="PD56" s="97"/>
      <c r="PE56" s="97"/>
      <c r="PF56" s="97"/>
      <c r="PG56" s="97"/>
      <c r="PH56" s="97"/>
      <c r="PI56" s="97"/>
      <c r="PJ56" s="97"/>
      <c r="PK56" s="97"/>
      <c r="PL56" s="97"/>
      <c r="PM56" s="97"/>
      <c r="PN56" s="97"/>
      <c r="PO56" s="97"/>
      <c r="PP56" s="97"/>
      <c r="PQ56" s="97"/>
      <c r="PR56" s="97"/>
      <c r="PS56" s="97"/>
      <c r="PT56" s="97"/>
      <c r="PU56" s="97"/>
      <c r="PV56" s="97"/>
      <c r="PW56" s="97"/>
      <c r="PX56" s="97"/>
      <c r="PY56" s="97"/>
      <c r="PZ56" s="97"/>
      <c r="QA56" s="97"/>
      <c r="QB56" s="97"/>
      <c r="QC56" s="97"/>
      <c r="QD56" s="97"/>
      <c r="QE56" s="97"/>
      <c r="QF56" s="97"/>
      <c r="QG56" s="97"/>
      <c r="QH56" s="97"/>
      <c r="QI56" s="97"/>
      <c r="QJ56" s="97"/>
      <c r="QK56" s="97"/>
      <c r="QL56" s="97"/>
      <c r="QM56" s="97"/>
      <c r="QN56" s="97"/>
      <c r="QO56" s="97"/>
      <c r="QP56" s="97"/>
      <c r="QQ56" s="97"/>
      <c r="QR56" s="97"/>
      <c r="QS56" s="97"/>
      <c r="QT56" s="97"/>
      <c r="QU56" s="97"/>
      <c r="QV56" s="97"/>
      <c r="QW56" s="97"/>
      <c r="QX56" s="97"/>
      <c r="QY56" s="97"/>
      <c r="QZ56" s="97"/>
      <c r="RA56" s="97"/>
      <c r="RB56" s="97"/>
      <c r="RC56" s="97"/>
      <c r="RD56" s="97"/>
      <c r="RE56" s="97"/>
      <c r="RF56" s="97"/>
      <c r="RG56" s="97"/>
      <c r="RH56" s="97"/>
      <c r="RI56" s="97"/>
      <c r="RJ56" s="97"/>
      <c r="RK56" s="97"/>
      <c r="RL56" s="97"/>
      <c r="RM56" s="97"/>
      <c r="RN56" s="97"/>
      <c r="RO56" s="97"/>
      <c r="RP56" s="97"/>
      <c r="RQ56" s="97"/>
      <c r="RR56" s="97"/>
      <c r="RS56" s="97"/>
      <c r="RT56" s="97"/>
      <c r="RU56" s="97"/>
      <c r="RV56" s="97"/>
      <c r="RW56" s="97"/>
      <c r="RX56" s="97"/>
      <c r="RY56" s="97"/>
      <c r="RZ56" s="97"/>
      <c r="SA56" s="97"/>
      <c r="SB56" s="97"/>
      <c r="SC56" s="97"/>
      <c r="SD56" s="97"/>
      <c r="SE56" s="97"/>
      <c r="SF56" s="97"/>
      <c r="SG56" s="97"/>
      <c r="SH56" s="97"/>
      <c r="SI56" s="97"/>
      <c r="SJ56" s="97"/>
      <c r="SK56" s="97"/>
      <c r="SL56" s="97"/>
      <c r="SM56" s="97"/>
      <c r="SN56" s="97"/>
      <c r="SO56" s="97"/>
      <c r="SP56" s="97"/>
      <c r="SQ56" s="97"/>
      <c r="SR56" s="97"/>
      <c r="SS56" s="97"/>
      <c r="ST56" s="97"/>
      <c r="SU56" s="97"/>
      <c r="SV56" s="97"/>
      <c r="SW56" s="97"/>
      <c r="SX56" s="97"/>
      <c r="SY56" s="97"/>
      <c r="SZ56" s="97"/>
      <c r="TA56" s="97"/>
      <c r="TB56" s="97"/>
    </row>
    <row r="57" spans="1:522" s="10" customFormat="1" ht="18" customHeight="1" x14ac:dyDescent="0.2">
      <c r="A57" s="12"/>
      <c r="B57" s="11"/>
      <c r="C57" s="1"/>
      <c r="D57" s="1"/>
      <c r="E57" s="4"/>
      <c r="F57" s="9"/>
      <c r="G57" s="9"/>
      <c r="H57" s="4"/>
      <c r="I57" s="1"/>
      <c r="J57" s="33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I57" s="97"/>
      <c r="AJ57" s="97"/>
      <c r="AK57" s="97"/>
      <c r="AL57" s="97"/>
      <c r="AM57" s="97"/>
      <c r="AN57" s="97"/>
      <c r="AO57" s="97"/>
      <c r="AP57" s="97"/>
      <c r="AQ57" s="97"/>
      <c r="AR57" s="97"/>
      <c r="AS57" s="97"/>
      <c r="AT57" s="97"/>
      <c r="AU57" s="97"/>
      <c r="AV57" s="97"/>
      <c r="AW57" s="97"/>
      <c r="AX57" s="97"/>
      <c r="AY57" s="97"/>
      <c r="AZ57" s="97"/>
      <c r="BA57" s="97"/>
      <c r="BB57" s="97"/>
      <c r="BC57" s="97"/>
      <c r="BD57" s="97"/>
      <c r="BE57" s="97"/>
      <c r="BF57" s="97"/>
      <c r="BG57" s="97"/>
      <c r="BH57" s="97"/>
      <c r="BI57" s="97"/>
      <c r="BJ57" s="97"/>
      <c r="BK57" s="97"/>
      <c r="BL57" s="97"/>
      <c r="BM57" s="97"/>
      <c r="BN57" s="97"/>
      <c r="BO57" s="97"/>
      <c r="BP57" s="97"/>
      <c r="BQ57" s="97"/>
      <c r="BR57" s="97"/>
      <c r="BS57" s="97"/>
      <c r="BT57" s="97"/>
      <c r="BU57" s="97"/>
      <c r="BV57" s="97"/>
      <c r="BW57" s="97"/>
      <c r="BX57" s="97"/>
      <c r="BY57" s="97"/>
      <c r="BZ57" s="97"/>
      <c r="CA57" s="97"/>
      <c r="CB57" s="97"/>
      <c r="CC57" s="97"/>
      <c r="CD57" s="97"/>
      <c r="CE57" s="97"/>
      <c r="CF57" s="97"/>
      <c r="CG57" s="97"/>
      <c r="CH57" s="97"/>
      <c r="CI57" s="97"/>
      <c r="CJ57" s="97"/>
      <c r="CK57" s="97"/>
      <c r="CL57" s="97"/>
      <c r="CM57" s="97"/>
      <c r="CN57" s="97"/>
      <c r="CO57" s="97"/>
      <c r="CP57" s="97"/>
      <c r="CQ57" s="97"/>
      <c r="CR57" s="97"/>
      <c r="CS57" s="97"/>
      <c r="CT57" s="97"/>
      <c r="CU57" s="97"/>
      <c r="CV57" s="97"/>
      <c r="CW57" s="97"/>
      <c r="CX57" s="97"/>
      <c r="CY57" s="97"/>
      <c r="CZ57" s="97"/>
      <c r="DA57" s="97"/>
      <c r="DB57" s="97"/>
      <c r="DC57" s="97"/>
      <c r="DD57" s="97"/>
      <c r="DE57" s="97"/>
      <c r="DF57" s="97"/>
      <c r="DG57" s="97"/>
      <c r="DH57" s="97"/>
      <c r="DI57" s="97"/>
      <c r="DJ57" s="97"/>
      <c r="DK57" s="97"/>
      <c r="DL57" s="97"/>
      <c r="DM57" s="97"/>
      <c r="DN57" s="97"/>
      <c r="DO57" s="97"/>
      <c r="DP57" s="97"/>
      <c r="DQ57" s="97"/>
      <c r="DR57" s="97"/>
      <c r="DS57" s="97"/>
      <c r="DT57" s="97"/>
      <c r="DU57" s="97"/>
      <c r="DV57" s="97"/>
      <c r="DW57" s="97"/>
      <c r="DX57" s="97"/>
      <c r="DY57" s="97"/>
      <c r="DZ57" s="97"/>
      <c r="EA57" s="97"/>
      <c r="EB57" s="97"/>
      <c r="EC57" s="97"/>
      <c r="ED57" s="97"/>
      <c r="EE57" s="97"/>
      <c r="EF57" s="97"/>
      <c r="EG57" s="97"/>
      <c r="EH57" s="97"/>
      <c r="EI57" s="97"/>
      <c r="EJ57" s="97"/>
      <c r="EK57" s="97"/>
      <c r="EL57" s="97"/>
      <c r="EM57" s="97"/>
      <c r="EN57" s="97"/>
      <c r="EO57" s="97"/>
      <c r="EP57" s="97"/>
      <c r="EQ57" s="97"/>
      <c r="ER57" s="97"/>
      <c r="ES57" s="97"/>
      <c r="ET57" s="97"/>
      <c r="EU57" s="97"/>
      <c r="EV57" s="97"/>
      <c r="EW57" s="97"/>
      <c r="EX57" s="97"/>
      <c r="EY57" s="97"/>
      <c r="EZ57" s="97"/>
      <c r="FA57" s="97"/>
      <c r="FB57" s="97"/>
      <c r="FC57" s="97"/>
      <c r="FD57" s="97"/>
      <c r="FE57" s="97"/>
      <c r="FF57" s="97"/>
      <c r="FG57" s="97"/>
      <c r="FH57" s="97"/>
      <c r="FI57" s="97"/>
      <c r="FJ57" s="97"/>
      <c r="FK57" s="97"/>
      <c r="FL57" s="97"/>
      <c r="FM57" s="97"/>
      <c r="FN57" s="97"/>
      <c r="FO57" s="97"/>
      <c r="FP57" s="97"/>
      <c r="FQ57" s="97"/>
      <c r="FR57" s="97"/>
      <c r="FS57" s="97"/>
      <c r="FT57" s="97"/>
      <c r="FU57" s="97"/>
      <c r="FV57" s="97"/>
      <c r="FW57" s="97"/>
      <c r="FX57" s="97"/>
      <c r="FY57" s="97"/>
      <c r="FZ57" s="97"/>
      <c r="GA57" s="97"/>
      <c r="GB57" s="97"/>
      <c r="GC57" s="97"/>
      <c r="GD57" s="97"/>
      <c r="GE57" s="97"/>
      <c r="GF57" s="97"/>
      <c r="GG57" s="97"/>
      <c r="GH57" s="97"/>
      <c r="GI57" s="97"/>
      <c r="GJ57" s="97"/>
      <c r="GK57" s="97"/>
      <c r="GL57" s="97"/>
      <c r="GM57" s="97"/>
      <c r="GN57" s="97"/>
      <c r="GO57" s="97"/>
      <c r="GP57" s="97"/>
      <c r="GQ57" s="97"/>
      <c r="GR57" s="97"/>
      <c r="GS57" s="97"/>
      <c r="GT57" s="97"/>
      <c r="GU57" s="97"/>
      <c r="GV57" s="97"/>
      <c r="GW57" s="97"/>
      <c r="GX57" s="97"/>
      <c r="GY57" s="97"/>
      <c r="GZ57" s="97"/>
      <c r="HA57" s="97"/>
      <c r="HB57" s="97"/>
      <c r="HC57" s="97"/>
      <c r="HD57" s="97"/>
      <c r="HE57" s="97"/>
      <c r="HF57" s="97"/>
      <c r="HG57" s="97"/>
      <c r="HH57" s="97"/>
      <c r="HI57" s="97"/>
      <c r="HJ57" s="97"/>
      <c r="HK57" s="97"/>
      <c r="HL57" s="97"/>
      <c r="HM57" s="97"/>
      <c r="HN57" s="97"/>
      <c r="HO57" s="97"/>
      <c r="HP57" s="97"/>
      <c r="HQ57" s="97"/>
      <c r="HR57" s="97"/>
      <c r="HS57" s="97"/>
      <c r="HT57" s="97"/>
      <c r="HU57" s="97"/>
      <c r="HV57" s="97"/>
      <c r="HW57" s="97"/>
      <c r="HX57" s="97"/>
      <c r="HY57" s="97"/>
      <c r="HZ57" s="97"/>
      <c r="IA57" s="97"/>
      <c r="IB57" s="97"/>
      <c r="IC57" s="97"/>
      <c r="ID57" s="97"/>
      <c r="IE57" s="97"/>
      <c r="IF57" s="97"/>
      <c r="IG57" s="97"/>
      <c r="IH57" s="97"/>
      <c r="II57" s="97"/>
      <c r="IJ57" s="97"/>
      <c r="IK57" s="97"/>
      <c r="IL57" s="97"/>
      <c r="IM57" s="97"/>
      <c r="IN57" s="97"/>
      <c r="IO57" s="97"/>
      <c r="IP57" s="97"/>
      <c r="IQ57" s="97"/>
      <c r="IR57" s="97"/>
      <c r="IS57" s="97"/>
      <c r="IT57" s="97"/>
      <c r="IU57" s="97"/>
      <c r="IV57" s="97"/>
      <c r="IW57" s="97"/>
      <c r="IX57" s="97"/>
      <c r="IY57" s="97"/>
      <c r="IZ57" s="97"/>
      <c r="JA57" s="97"/>
      <c r="JB57" s="97"/>
      <c r="JC57" s="97"/>
      <c r="JD57" s="97"/>
      <c r="JE57" s="97"/>
      <c r="JF57" s="97"/>
      <c r="JG57" s="97"/>
      <c r="JH57" s="97"/>
      <c r="JI57" s="97"/>
      <c r="JJ57" s="97"/>
      <c r="JK57" s="97"/>
      <c r="JL57" s="97"/>
      <c r="JM57" s="97"/>
      <c r="JN57" s="97"/>
      <c r="JO57" s="97"/>
      <c r="JP57" s="97"/>
      <c r="JQ57" s="97"/>
      <c r="JR57" s="97"/>
      <c r="JS57" s="97"/>
      <c r="JT57" s="97"/>
      <c r="JU57" s="97"/>
      <c r="JV57" s="97"/>
      <c r="JW57" s="97"/>
      <c r="JX57" s="97"/>
      <c r="JY57" s="97"/>
      <c r="JZ57" s="97"/>
      <c r="KA57" s="97"/>
      <c r="KB57" s="97"/>
      <c r="KC57" s="97"/>
      <c r="KD57" s="97"/>
      <c r="KE57" s="97"/>
      <c r="KF57" s="97"/>
      <c r="KG57" s="97"/>
      <c r="KH57" s="97"/>
      <c r="KI57" s="97"/>
      <c r="KJ57" s="97"/>
      <c r="KK57" s="97"/>
      <c r="KL57" s="97"/>
      <c r="KM57" s="97"/>
      <c r="KN57" s="97"/>
      <c r="KO57" s="97"/>
      <c r="KP57" s="97"/>
      <c r="KQ57" s="97"/>
      <c r="KR57" s="97"/>
      <c r="KS57" s="97"/>
      <c r="KT57" s="97"/>
      <c r="KU57" s="97"/>
      <c r="KV57" s="97"/>
      <c r="KW57" s="97"/>
      <c r="KX57" s="97"/>
      <c r="KY57" s="97"/>
      <c r="KZ57" s="97"/>
      <c r="LA57" s="97"/>
      <c r="LB57" s="97"/>
      <c r="LC57" s="97"/>
      <c r="LD57" s="97"/>
      <c r="LE57" s="97"/>
      <c r="LF57" s="97"/>
      <c r="LG57" s="97"/>
      <c r="LH57" s="97"/>
      <c r="LI57" s="97"/>
      <c r="LJ57" s="97"/>
      <c r="LK57" s="97"/>
      <c r="LL57" s="97"/>
      <c r="LM57" s="97"/>
      <c r="LN57" s="97"/>
      <c r="LO57" s="97"/>
      <c r="LP57" s="97"/>
      <c r="LQ57" s="97"/>
      <c r="LR57" s="97"/>
      <c r="LS57" s="97"/>
      <c r="LT57" s="97"/>
      <c r="LU57" s="97"/>
      <c r="LV57" s="97"/>
      <c r="LW57" s="97"/>
      <c r="LX57" s="97"/>
      <c r="LY57" s="97"/>
      <c r="LZ57" s="97"/>
      <c r="MA57" s="97"/>
      <c r="MB57" s="97"/>
      <c r="MC57" s="97"/>
      <c r="MD57" s="97"/>
      <c r="ME57" s="97"/>
      <c r="MF57" s="97"/>
      <c r="MG57" s="97"/>
      <c r="MH57" s="97"/>
      <c r="MI57" s="97"/>
      <c r="MJ57" s="97"/>
      <c r="MK57" s="97"/>
      <c r="ML57" s="97"/>
      <c r="MM57" s="97"/>
      <c r="MN57" s="97"/>
      <c r="MO57" s="97"/>
      <c r="MP57" s="97"/>
      <c r="MQ57" s="97"/>
      <c r="MR57" s="97"/>
      <c r="MS57" s="97"/>
      <c r="MT57" s="97"/>
      <c r="MU57" s="97"/>
      <c r="MV57" s="97"/>
      <c r="MW57" s="97"/>
      <c r="MX57" s="97"/>
      <c r="MY57" s="97"/>
      <c r="MZ57" s="97"/>
      <c r="NA57" s="97"/>
      <c r="NB57" s="97"/>
      <c r="NC57" s="97"/>
      <c r="ND57" s="97"/>
      <c r="NE57" s="97"/>
      <c r="NF57" s="97"/>
      <c r="NG57" s="97"/>
      <c r="NH57" s="97"/>
      <c r="NI57" s="97"/>
      <c r="NJ57" s="97"/>
      <c r="NK57" s="97"/>
      <c r="NL57" s="97"/>
      <c r="NM57" s="97"/>
      <c r="NN57" s="97"/>
      <c r="NO57" s="97"/>
      <c r="NP57" s="97"/>
      <c r="NQ57" s="97"/>
      <c r="NR57" s="97"/>
      <c r="NS57" s="97"/>
      <c r="NT57" s="97"/>
      <c r="NU57" s="97"/>
      <c r="NV57" s="97"/>
      <c r="NW57" s="97"/>
      <c r="NX57" s="97"/>
      <c r="NY57" s="97"/>
      <c r="NZ57" s="97"/>
      <c r="OA57" s="97"/>
      <c r="OB57" s="97"/>
      <c r="OC57" s="97"/>
      <c r="OD57" s="97"/>
      <c r="OE57" s="97"/>
      <c r="OF57" s="97"/>
      <c r="OG57" s="97"/>
      <c r="OH57" s="97"/>
      <c r="OI57" s="97"/>
      <c r="OJ57" s="97"/>
      <c r="OK57" s="97"/>
      <c r="OL57" s="97"/>
      <c r="OM57" s="97"/>
      <c r="ON57" s="97"/>
      <c r="OO57" s="97"/>
      <c r="OP57" s="97"/>
      <c r="OQ57" s="97"/>
      <c r="OR57" s="97"/>
      <c r="OS57" s="97"/>
      <c r="OT57" s="97"/>
      <c r="OU57" s="97"/>
      <c r="OV57" s="97"/>
      <c r="OW57" s="97"/>
      <c r="OX57" s="97"/>
      <c r="OY57" s="97"/>
      <c r="OZ57" s="97"/>
      <c r="PA57" s="97"/>
      <c r="PB57" s="97"/>
      <c r="PC57" s="97"/>
      <c r="PD57" s="97"/>
      <c r="PE57" s="97"/>
      <c r="PF57" s="97"/>
      <c r="PG57" s="97"/>
      <c r="PH57" s="97"/>
      <c r="PI57" s="97"/>
      <c r="PJ57" s="97"/>
      <c r="PK57" s="97"/>
      <c r="PL57" s="97"/>
      <c r="PM57" s="97"/>
      <c r="PN57" s="97"/>
      <c r="PO57" s="97"/>
      <c r="PP57" s="97"/>
      <c r="PQ57" s="97"/>
      <c r="PR57" s="97"/>
      <c r="PS57" s="97"/>
      <c r="PT57" s="97"/>
      <c r="PU57" s="97"/>
      <c r="PV57" s="97"/>
      <c r="PW57" s="97"/>
      <c r="PX57" s="97"/>
      <c r="PY57" s="97"/>
      <c r="PZ57" s="97"/>
      <c r="QA57" s="97"/>
      <c r="QB57" s="97"/>
      <c r="QC57" s="97"/>
      <c r="QD57" s="97"/>
      <c r="QE57" s="97"/>
      <c r="QF57" s="97"/>
      <c r="QG57" s="97"/>
      <c r="QH57" s="97"/>
      <c r="QI57" s="97"/>
      <c r="QJ57" s="97"/>
      <c r="QK57" s="97"/>
      <c r="QL57" s="97"/>
      <c r="QM57" s="97"/>
      <c r="QN57" s="97"/>
      <c r="QO57" s="97"/>
      <c r="QP57" s="97"/>
      <c r="QQ57" s="97"/>
      <c r="QR57" s="97"/>
      <c r="QS57" s="97"/>
      <c r="QT57" s="97"/>
      <c r="QU57" s="97"/>
      <c r="QV57" s="97"/>
      <c r="QW57" s="97"/>
      <c r="QX57" s="97"/>
      <c r="QY57" s="97"/>
      <c r="QZ57" s="97"/>
      <c r="RA57" s="97"/>
      <c r="RB57" s="97"/>
      <c r="RC57" s="97"/>
      <c r="RD57" s="97"/>
      <c r="RE57" s="97"/>
      <c r="RF57" s="97"/>
      <c r="RG57" s="97"/>
      <c r="RH57" s="97"/>
      <c r="RI57" s="97"/>
      <c r="RJ57" s="97"/>
      <c r="RK57" s="97"/>
      <c r="RL57" s="97"/>
      <c r="RM57" s="97"/>
      <c r="RN57" s="97"/>
      <c r="RO57" s="97"/>
      <c r="RP57" s="97"/>
      <c r="RQ57" s="97"/>
      <c r="RR57" s="97"/>
      <c r="RS57" s="97"/>
      <c r="RT57" s="97"/>
      <c r="RU57" s="97"/>
      <c r="RV57" s="97"/>
      <c r="RW57" s="97"/>
      <c r="RX57" s="97"/>
      <c r="RY57" s="97"/>
      <c r="RZ57" s="97"/>
      <c r="SA57" s="97"/>
      <c r="SB57" s="97"/>
      <c r="SC57" s="97"/>
      <c r="SD57" s="97"/>
      <c r="SE57" s="97"/>
      <c r="SF57" s="97"/>
      <c r="SG57" s="97"/>
      <c r="SH57" s="97"/>
      <c r="SI57" s="97"/>
      <c r="SJ57" s="97"/>
      <c r="SK57" s="97"/>
      <c r="SL57" s="97"/>
      <c r="SM57" s="97"/>
      <c r="SN57" s="97"/>
      <c r="SO57" s="97"/>
      <c r="SP57" s="97"/>
      <c r="SQ57" s="97"/>
      <c r="SR57" s="97"/>
      <c r="SS57" s="97"/>
      <c r="ST57" s="97"/>
      <c r="SU57" s="97"/>
      <c r="SV57" s="97"/>
      <c r="SW57" s="97"/>
      <c r="SX57" s="97"/>
      <c r="SY57" s="97"/>
      <c r="SZ57" s="97"/>
      <c r="TA57" s="97"/>
      <c r="TB57" s="97"/>
    </row>
    <row r="58" spans="1:522" s="10" customFormat="1" ht="18" customHeight="1" x14ac:dyDescent="0.2">
      <c r="A58" s="12"/>
      <c r="B58" s="11"/>
      <c r="C58" s="1"/>
      <c r="D58" s="1"/>
      <c r="E58" s="4"/>
      <c r="F58" s="9"/>
      <c r="G58" s="9"/>
      <c r="H58" s="4"/>
      <c r="I58" s="1"/>
      <c r="J58" s="33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97"/>
      <c r="AY58" s="97"/>
      <c r="AZ58" s="97"/>
      <c r="BA58" s="97"/>
      <c r="BB58" s="97"/>
      <c r="BC58" s="97"/>
      <c r="BD58" s="97"/>
      <c r="BE58" s="97"/>
      <c r="BF58" s="97"/>
      <c r="BG58" s="97"/>
      <c r="BH58" s="97"/>
      <c r="BI58" s="97"/>
      <c r="BJ58" s="97"/>
      <c r="BK58" s="97"/>
      <c r="BL58" s="97"/>
      <c r="BM58" s="97"/>
      <c r="BN58" s="97"/>
      <c r="BO58" s="97"/>
      <c r="BP58" s="97"/>
      <c r="BQ58" s="97"/>
      <c r="BR58" s="97"/>
      <c r="BS58" s="97"/>
      <c r="BT58" s="97"/>
      <c r="BU58" s="97"/>
      <c r="BV58" s="97"/>
      <c r="BW58" s="97"/>
      <c r="BX58" s="97"/>
      <c r="BY58" s="97"/>
      <c r="BZ58" s="97"/>
      <c r="CA58" s="97"/>
      <c r="CB58" s="97"/>
      <c r="CC58" s="97"/>
      <c r="CD58" s="97"/>
      <c r="CE58" s="97"/>
      <c r="CF58" s="97"/>
      <c r="CG58" s="97"/>
      <c r="CH58" s="97"/>
      <c r="CI58" s="97"/>
      <c r="CJ58" s="97"/>
      <c r="CK58" s="97"/>
      <c r="CL58" s="97"/>
      <c r="CM58" s="97"/>
      <c r="CN58" s="97"/>
      <c r="CO58" s="97"/>
      <c r="CP58" s="97"/>
      <c r="CQ58" s="97"/>
      <c r="CR58" s="97"/>
      <c r="CS58" s="97"/>
      <c r="CT58" s="97"/>
      <c r="CU58" s="97"/>
      <c r="CV58" s="97"/>
      <c r="CW58" s="97"/>
      <c r="CX58" s="97"/>
      <c r="CY58" s="97"/>
      <c r="CZ58" s="97"/>
      <c r="DA58" s="97"/>
      <c r="DB58" s="97"/>
      <c r="DC58" s="97"/>
      <c r="DD58" s="97"/>
      <c r="DE58" s="97"/>
      <c r="DF58" s="97"/>
      <c r="DG58" s="97"/>
      <c r="DH58" s="97"/>
      <c r="DI58" s="97"/>
      <c r="DJ58" s="97"/>
      <c r="DK58" s="97"/>
      <c r="DL58" s="97"/>
      <c r="DM58" s="97"/>
      <c r="DN58" s="97"/>
      <c r="DO58" s="97"/>
      <c r="DP58" s="97"/>
      <c r="DQ58" s="97"/>
      <c r="DR58" s="97"/>
      <c r="DS58" s="97"/>
      <c r="DT58" s="97"/>
      <c r="DU58" s="97"/>
      <c r="DV58" s="97"/>
      <c r="DW58" s="97"/>
      <c r="DX58" s="97"/>
      <c r="DY58" s="97"/>
      <c r="DZ58" s="97"/>
      <c r="EA58" s="97"/>
      <c r="EB58" s="97"/>
      <c r="EC58" s="97"/>
      <c r="ED58" s="97"/>
      <c r="EE58" s="97"/>
      <c r="EF58" s="97"/>
      <c r="EG58" s="97"/>
      <c r="EH58" s="97"/>
      <c r="EI58" s="97"/>
      <c r="EJ58" s="97"/>
      <c r="EK58" s="97"/>
      <c r="EL58" s="97"/>
      <c r="EM58" s="97"/>
      <c r="EN58" s="97"/>
      <c r="EO58" s="97"/>
      <c r="EP58" s="97"/>
      <c r="EQ58" s="97"/>
      <c r="ER58" s="97"/>
      <c r="ES58" s="97"/>
      <c r="ET58" s="97"/>
      <c r="EU58" s="97"/>
      <c r="EV58" s="97"/>
      <c r="EW58" s="97"/>
      <c r="EX58" s="97"/>
      <c r="EY58" s="97"/>
      <c r="EZ58" s="97"/>
      <c r="FA58" s="97"/>
      <c r="FB58" s="97"/>
      <c r="FC58" s="97"/>
      <c r="FD58" s="97"/>
      <c r="FE58" s="97"/>
      <c r="FF58" s="97"/>
      <c r="FG58" s="97"/>
      <c r="FH58" s="97"/>
      <c r="FI58" s="97"/>
      <c r="FJ58" s="97"/>
      <c r="FK58" s="97"/>
      <c r="FL58" s="97"/>
      <c r="FM58" s="97"/>
      <c r="FN58" s="97"/>
      <c r="FO58" s="97"/>
      <c r="FP58" s="97"/>
      <c r="FQ58" s="97"/>
      <c r="FR58" s="97"/>
      <c r="FS58" s="97"/>
      <c r="FT58" s="97"/>
      <c r="FU58" s="97"/>
      <c r="FV58" s="97"/>
      <c r="FW58" s="97"/>
      <c r="FX58" s="97"/>
      <c r="FY58" s="97"/>
      <c r="FZ58" s="97"/>
      <c r="GA58" s="97"/>
      <c r="GB58" s="97"/>
      <c r="GC58" s="97"/>
      <c r="GD58" s="97"/>
      <c r="GE58" s="97"/>
      <c r="GF58" s="97"/>
      <c r="GG58" s="97"/>
      <c r="GH58" s="97"/>
      <c r="GI58" s="97"/>
      <c r="GJ58" s="97"/>
      <c r="GK58" s="97"/>
      <c r="GL58" s="97"/>
      <c r="GM58" s="97"/>
      <c r="GN58" s="97"/>
      <c r="GO58" s="97"/>
      <c r="GP58" s="97"/>
      <c r="GQ58" s="97"/>
      <c r="GR58" s="97"/>
      <c r="GS58" s="97"/>
      <c r="GT58" s="97"/>
      <c r="GU58" s="97"/>
      <c r="GV58" s="97"/>
      <c r="GW58" s="97"/>
      <c r="GX58" s="97"/>
      <c r="GY58" s="97"/>
      <c r="GZ58" s="97"/>
      <c r="HA58" s="97"/>
      <c r="HB58" s="97"/>
      <c r="HC58" s="97"/>
      <c r="HD58" s="97"/>
      <c r="HE58" s="97"/>
      <c r="HF58" s="97"/>
      <c r="HG58" s="97"/>
      <c r="HH58" s="97"/>
      <c r="HI58" s="97"/>
      <c r="HJ58" s="97"/>
      <c r="HK58" s="97"/>
      <c r="HL58" s="97"/>
      <c r="HM58" s="97"/>
      <c r="HN58" s="97"/>
      <c r="HO58" s="97"/>
      <c r="HP58" s="97"/>
      <c r="HQ58" s="97"/>
      <c r="HR58" s="97"/>
      <c r="HS58" s="97"/>
      <c r="HT58" s="97"/>
      <c r="HU58" s="97"/>
      <c r="HV58" s="97"/>
      <c r="HW58" s="97"/>
      <c r="HX58" s="97"/>
      <c r="HY58" s="97"/>
      <c r="HZ58" s="97"/>
      <c r="IA58" s="97"/>
      <c r="IB58" s="97"/>
      <c r="IC58" s="97"/>
      <c r="ID58" s="97"/>
      <c r="IE58" s="97"/>
      <c r="IF58" s="97"/>
      <c r="IG58" s="97"/>
      <c r="IH58" s="97"/>
      <c r="II58" s="97"/>
      <c r="IJ58" s="97"/>
      <c r="IK58" s="97"/>
      <c r="IL58" s="97"/>
      <c r="IM58" s="97"/>
      <c r="IN58" s="97"/>
      <c r="IO58" s="97"/>
      <c r="IP58" s="97"/>
      <c r="IQ58" s="97"/>
      <c r="IR58" s="97"/>
      <c r="IS58" s="97"/>
      <c r="IT58" s="97"/>
      <c r="IU58" s="97"/>
      <c r="IV58" s="97"/>
      <c r="IW58" s="97"/>
      <c r="IX58" s="97"/>
      <c r="IY58" s="97"/>
      <c r="IZ58" s="97"/>
      <c r="JA58" s="97"/>
      <c r="JB58" s="97"/>
      <c r="JC58" s="97"/>
      <c r="JD58" s="97"/>
      <c r="JE58" s="97"/>
      <c r="JF58" s="97"/>
      <c r="JG58" s="97"/>
      <c r="JH58" s="97"/>
      <c r="JI58" s="97"/>
      <c r="JJ58" s="97"/>
      <c r="JK58" s="97"/>
      <c r="JL58" s="97"/>
      <c r="JM58" s="97"/>
      <c r="JN58" s="97"/>
      <c r="JO58" s="97"/>
      <c r="JP58" s="97"/>
      <c r="JQ58" s="97"/>
      <c r="JR58" s="97"/>
      <c r="JS58" s="97"/>
      <c r="JT58" s="97"/>
      <c r="JU58" s="97"/>
      <c r="JV58" s="97"/>
      <c r="JW58" s="97"/>
      <c r="JX58" s="97"/>
      <c r="JY58" s="97"/>
      <c r="JZ58" s="97"/>
      <c r="KA58" s="97"/>
      <c r="KB58" s="97"/>
      <c r="KC58" s="97"/>
      <c r="KD58" s="97"/>
      <c r="KE58" s="97"/>
      <c r="KF58" s="97"/>
      <c r="KG58" s="97"/>
      <c r="KH58" s="97"/>
      <c r="KI58" s="97"/>
      <c r="KJ58" s="97"/>
      <c r="KK58" s="97"/>
      <c r="KL58" s="97"/>
      <c r="KM58" s="97"/>
      <c r="KN58" s="97"/>
      <c r="KO58" s="97"/>
      <c r="KP58" s="97"/>
      <c r="KQ58" s="97"/>
      <c r="KR58" s="97"/>
      <c r="KS58" s="97"/>
      <c r="KT58" s="97"/>
      <c r="KU58" s="97"/>
      <c r="KV58" s="97"/>
      <c r="KW58" s="97"/>
      <c r="KX58" s="97"/>
      <c r="KY58" s="97"/>
      <c r="KZ58" s="97"/>
      <c r="LA58" s="97"/>
      <c r="LB58" s="97"/>
      <c r="LC58" s="97"/>
      <c r="LD58" s="97"/>
      <c r="LE58" s="97"/>
      <c r="LF58" s="97"/>
      <c r="LG58" s="97"/>
      <c r="LH58" s="97"/>
      <c r="LI58" s="97"/>
      <c r="LJ58" s="97"/>
      <c r="LK58" s="97"/>
      <c r="LL58" s="97"/>
      <c r="LM58" s="97"/>
      <c r="LN58" s="97"/>
      <c r="LO58" s="97"/>
      <c r="LP58" s="97"/>
      <c r="LQ58" s="97"/>
      <c r="LR58" s="97"/>
      <c r="LS58" s="97"/>
      <c r="LT58" s="97"/>
      <c r="LU58" s="97"/>
      <c r="LV58" s="97"/>
      <c r="LW58" s="97"/>
      <c r="LX58" s="97"/>
      <c r="LY58" s="97"/>
      <c r="LZ58" s="97"/>
      <c r="MA58" s="97"/>
      <c r="MB58" s="97"/>
      <c r="MC58" s="97"/>
      <c r="MD58" s="97"/>
      <c r="ME58" s="97"/>
      <c r="MF58" s="97"/>
      <c r="MG58" s="97"/>
      <c r="MH58" s="97"/>
      <c r="MI58" s="97"/>
      <c r="MJ58" s="97"/>
      <c r="MK58" s="97"/>
      <c r="ML58" s="97"/>
      <c r="MM58" s="97"/>
      <c r="MN58" s="97"/>
      <c r="MO58" s="97"/>
      <c r="MP58" s="97"/>
      <c r="MQ58" s="97"/>
      <c r="MR58" s="97"/>
      <c r="MS58" s="97"/>
      <c r="MT58" s="97"/>
      <c r="MU58" s="97"/>
      <c r="MV58" s="97"/>
      <c r="MW58" s="97"/>
      <c r="MX58" s="97"/>
      <c r="MY58" s="97"/>
      <c r="MZ58" s="97"/>
      <c r="NA58" s="97"/>
      <c r="NB58" s="97"/>
      <c r="NC58" s="97"/>
      <c r="ND58" s="97"/>
      <c r="NE58" s="97"/>
      <c r="NF58" s="97"/>
      <c r="NG58" s="97"/>
      <c r="NH58" s="97"/>
      <c r="NI58" s="97"/>
      <c r="NJ58" s="97"/>
      <c r="NK58" s="97"/>
      <c r="NL58" s="97"/>
      <c r="NM58" s="97"/>
      <c r="NN58" s="97"/>
      <c r="NO58" s="97"/>
      <c r="NP58" s="97"/>
      <c r="NQ58" s="97"/>
      <c r="NR58" s="97"/>
      <c r="NS58" s="97"/>
      <c r="NT58" s="97"/>
      <c r="NU58" s="97"/>
      <c r="NV58" s="97"/>
      <c r="NW58" s="97"/>
      <c r="NX58" s="97"/>
      <c r="NY58" s="97"/>
      <c r="NZ58" s="97"/>
      <c r="OA58" s="97"/>
      <c r="OB58" s="97"/>
      <c r="OC58" s="97"/>
      <c r="OD58" s="97"/>
      <c r="OE58" s="97"/>
      <c r="OF58" s="97"/>
      <c r="OG58" s="97"/>
      <c r="OH58" s="97"/>
      <c r="OI58" s="97"/>
      <c r="OJ58" s="97"/>
      <c r="OK58" s="97"/>
      <c r="OL58" s="97"/>
      <c r="OM58" s="97"/>
      <c r="ON58" s="97"/>
      <c r="OO58" s="97"/>
      <c r="OP58" s="97"/>
      <c r="OQ58" s="97"/>
      <c r="OR58" s="97"/>
      <c r="OS58" s="97"/>
      <c r="OT58" s="97"/>
      <c r="OU58" s="97"/>
      <c r="OV58" s="97"/>
      <c r="OW58" s="97"/>
      <c r="OX58" s="97"/>
      <c r="OY58" s="97"/>
      <c r="OZ58" s="97"/>
      <c r="PA58" s="97"/>
      <c r="PB58" s="97"/>
      <c r="PC58" s="97"/>
      <c r="PD58" s="97"/>
      <c r="PE58" s="97"/>
      <c r="PF58" s="97"/>
      <c r="PG58" s="97"/>
      <c r="PH58" s="97"/>
      <c r="PI58" s="97"/>
      <c r="PJ58" s="97"/>
      <c r="PK58" s="97"/>
      <c r="PL58" s="97"/>
      <c r="PM58" s="97"/>
      <c r="PN58" s="97"/>
      <c r="PO58" s="97"/>
      <c r="PP58" s="97"/>
      <c r="PQ58" s="97"/>
      <c r="PR58" s="97"/>
      <c r="PS58" s="97"/>
      <c r="PT58" s="97"/>
      <c r="PU58" s="97"/>
      <c r="PV58" s="97"/>
      <c r="PW58" s="97"/>
      <c r="PX58" s="97"/>
      <c r="PY58" s="97"/>
      <c r="PZ58" s="97"/>
      <c r="QA58" s="97"/>
      <c r="QB58" s="97"/>
      <c r="QC58" s="97"/>
      <c r="QD58" s="97"/>
      <c r="QE58" s="97"/>
      <c r="QF58" s="97"/>
      <c r="QG58" s="97"/>
      <c r="QH58" s="97"/>
      <c r="QI58" s="97"/>
      <c r="QJ58" s="97"/>
      <c r="QK58" s="97"/>
      <c r="QL58" s="97"/>
      <c r="QM58" s="97"/>
      <c r="QN58" s="97"/>
      <c r="QO58" s="97"/>
      <c r="QP58" s="97"/>
      <c r="QQ58" s="97"/>
      <c r="QR58" s="97"/>
      <c r="QS58" s="97"/>
      <c r="QT58" s="97"/>
      <c r="QU58" s="97"/>
      <c r="QV58" s="97"/>
      <c r="QW58" s="97"/>
      <c r="QX58" s="97"/>
      <c r="QY58" s="97"/>
      <c r="QZ58" s="97"/>
      <c r="RA58" s="97"/>
      <c r="RB58" s="97"/>
      <c r="RC58" s="97"/>
      <c r="RD58" s="97"/>
      <c r="RE58" s="97"/>
      <c r="RF58" s="97"/>
      <c r="RG58" s="97"/>
      <c r="RH58" s="97"/>
      <c r="RI58" s="97"/>
      <c r="RJ58" s="97"/>
      <c r="RK58" s="97"/>
      <c r="RL58" s="97"/>
      <c r="RM58" s="97"/>
      <c r="RN58" s="97"/>
      <c r="RO58" s="97"/>
      <c r="RP58" s="97"/>
      <c r="RQ58" s="97"/>
      <c r="RR58" s="97"/>
      <c r="RS58" s="97"/>
      <c r="RT58" s="97"/>
      <c r="RU58" s="97"/>
      <c r="RV58" s="97"/>
      <c r="RW58" s="97"/>
      <c r="RX58" s="97"/>
      <c r="RY58" s="97"/>
      <c r="RZ58" s="97"/>
      <c r="SA58" s="97"/>
      <c r="SB58" s="97"/>
      <c r="SC58" s="97"/>
      <c r="SD58" s="97"/>
      <c r="SE58" s="97"/>
      <c r="SF58" s="97"/>
      <c r="SG58" s="97"/>
      <c r="SH58" s="97"/>
      <c r="SI58" s="97"/>
      <c r="SJ58" s="97"/>
      <c r="SK58" s="97"/>
      <c r="SL58" s="97"/>
      <c r="SM58" s="97"/>
      <c r="SN58" s="97"/>
      <c r="SO58" s="97"/>
      <c r="SP58" s="97"/>
      <c r="SQ58" s="97"/>
      <c r="SR58" s="97"/>
      <c r="SS58" s="97"/>
      <c r="ST58" s="97"/>
      <c r="SU58" s="97"/>
      <c r="SV58" s="97"/>
      <c r="SW58" s="97"/>
      <c r="SX58" s="97"/>
      <c r="SY58" s="97"/>
      <c r="SZ58" s="97"/>
      <c r="TA58" s="97"/>
      <c r="TB58" s="97"/>
    </row>
    <row r="59" spans="1:522" s="10" customFormat="1" ht="18" customHeight="1" x14ac:dyDescent="0.2">
      <c r="A59" s="12"/>
      <c r="B59" s="11" t="s">
        <v>121</v>
      </c>
      <c r="C59" s="1">
        <v>11679</v>
      </c>
      <c r="D59" s="180">
        <v>2018</v>
      </c>
      <c r="E59" s="4" t="s">
        <v>27</v>
      </c>
      <c r="F59" s="1">
        <v>4920</v>
      </c>
      <c r="G59" s="9" t="s">
        <v>96</v>
      </c>
      <c r="H59" s="4" t="s">
        <v>29</v>
      </c>
      <c r="I59" s="1">
        <f t="shared" ref="I59:I94" si="6">SUM(K59:TB59)</f>
        <v>0</v>
      </c>
      <c r="J59" s="12">
        <f>Tabuľka311[[#This Row],[Stĺpec9]]</f>
        <v>0</v>
      </c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97"/>
      <c r="AF59" s="97"/>
      <c r="AG59" s="97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  <c r="AS59" s="97"/>
      <c r="AT59" s="97"/>
      <c r="AU59" s="97"/>
      <c r="AV59" s="97"/>
      <c r="AW59" s="97"/>
      <c r="AX59" s="97"/>
      <c r="AY59" s="97"/>
      <c r="AZ59" s="97"/>
      <c r="BA59" s="97"/>
      <c r="BB59" s="97"/>
      <c r="BC59" s="97"/>
      <c r="BD59" s="97"/>
      <c r="BE59" s="97"/>
      <c r="BF59" s="97"/>
      <c r="BG59" s="97"/>
      <c r="BH59" s="97"/>
      <c r="BI59" s="97"/>
      <c r="BJ59" s="97"/>
      <c r="BK59" s="97"/>
      <c r="BL59" s="97"/>
      <c r="BM59" s="97"/>
      <c r="BN59" s="97"/>
      <c r="BO59" s="97"/>
      <c r="BP59" s="97"/>
      <c r="BQ59" s="97"/>
      <c r="BR59" s="97"/>
      <c r="BS59" s="97"/>
      <c r="BT59" s="97"/>
      <c r="BU59" s="97"/>
      <c r="BV59" s="97"/>
      <c r="BW59" s="97"/>
      <c r="BX59" s="97"/>
      <c r="BY59" s="97"/>
      <c r="BZ59" s="97"/>
      <c r="CA59" s="97"/>
      <c r="CB59" s="97"/>
      <c r="CC59" s="97"/>
      <c r="CD59" s="97"/>
      <c r="CE59" s="97"/>
      <c r="CF59" s="97"/>
      <c r="CG59" s="97"/>
      <c r="CH59" s="97"/>
      <c r="CI59" s="97"/>
      <c r="CJ59" s="97"/>
      <c r="CK59" s="97"/>
      <c r="CL59" s="97"/>
      <c r="CM59" s="97"/>
      <c r="CN59" s="97"/>
      <c r="CO59" s="97"/>
      <c r="CP59" s="97"/>
      <c r="CQ59" s="97"/>
      <c r="CR59" s="97"/>
      <c r="CS59" s="97"/>
      <c r="CT59" s="97"/>
      <c r="CU59" s="97"/>
      <c r="CV59" s="97"/>
      <c r="CW59" s="97"/>
      <c r="CX59" s="97"/>
      <c r="CY59" s="97"/>
      <c r="CZ59" s="97"/>
      <c r="DA59" s="97"/>
      <c r="DB59" s="97"/>
      <c r="DC59" s="97"/>
      <c r="DD59" s="97"/>
      <c r="DE59" s="97"/>
      <c r="DF59" s="97"/>
      <c r="DG59" s="97"/>
      <c r="DH59" s="97"/>
      <c r="DI59" s="97"/>
      <c r="DJ59" s="97"/>
      <c r="DK59" s="97"/>
      <c r="DL59" s="97"/>
      <c r="DM59" s="97"/>
      <c r="DN59" s="97"/>
      <c r="DO59" s="97"/>
      <c r="DP59" s="97"/>
      <c r="DQ59" s="97"/>
      <c r="DR59" s="97"/>
      <c r="DS59" s="97"/>
      <c r="DT59" s="97"/>
      <c r="DU59" s="97"/>
      <c r="DV59" s="97"/>
      <c r="DW59" s="97"/>
      <c r="DX59" s="97"/>
      <c r="DY59" s="97"/>
      <c r="DZ59" s="97"/>
      <c r="EA59" s="97"/>
      <c r="EB59" s="97"/>
      <c r="EC59" s="97"/>
      <c r="ED59" s="97"/>
      <c r="EE59" s="97"/>
      <c r="EF59" s="97"/>
      <c r="EG59" s="97"/>
      <c r="EH59" s="97"/>
      <c r="EI59" s="97"/>
      <c r="EJ59" s="97"/>
      <c r="EK59" s="97"/>
      <c r="EL59" s="97"/>
      <c r="EM59" s="97"/>
      <c r="EN59" s="97"/>
      <c r="EO59" s="97"/>
      <c r="EP59" s="97"/>
      <c r="EQ59" s="97"/>
      <c r="ER59" s="97"/>
      <c r="ES59" s="97"/>
      <c r="ET59" s="97"/>
      <c r="EU59" s="97"/>
      <c r="EV59" s="97"/>
      <c r="EW59" s="97"/>
      <c r="EX59" s="97"/>
      <c r="EY59" s="97"/>
      <c r="EZ59" s="97"/>
      <c r="FA59" s="97"/>
      <c r="FB59" s="97"/>
      <c r="FC59" s="97"/>
      <c r="FD59" s="97"/>
      <c r="FE59" s="97"/>
      <c r="FF59" s="97"/>
      <c r="FG59" s="97"/>
      <c r="FH59" s="97"/>
      <c r="FI59" s="97"/>
      <c r="FJ59" s="97"/>
      <c r="FK59" s="97"/>
      <c r="FL59" s="97"/>
      <c r="FM59" s="97"/>
      <c r="FN59" s="97"/>
      <c r="FO59" s="97"/>
      <c r="FP59" s="97"/>
      <c r="FQ59" s="97"/>
      <c r="FR59" s="97"/>
      <c r="FS59" s="97"/>
      <c r="FT59" s="97"/>
      <c r="FU59" s="97"/>
      <c r="FV59" s="97"/>
      <c r="FW59" s="97"/>
      <c r="FX59" s="97"/>
      <c r="FY59" s="97"/>
      <c r="FZ59" s="97"/>
      <c r="GA59" s="97"/>
      <c r="GB59" s="97"/>
      <c r="GC59" s="97"/>
      <c r="GD59" s="97"/>
      <c r="GE59" s="97"/>
      <c r="GF59" s="97"/>
      <c r="GG59" s="97"/>
      <c r="GH59" s="97"/>
      <c r="GI59" s="97"/>
      <c r="GJ59" s="97"/>
      <c r="GK59" s="97"/>
      <c r="GL59" s="97"/>
      <c r="GM59" s="97"/>
      <c r="GN59" s="97"/>
      <c r="GO59" s="97"/>
      <c r="GP59" s="97"/>
      <c r="GQ59" s="97"/>
      <c r="GR59" s="97"/>
      <c r="GS59" s="97"/>
      <c r="GT59" s="97"/>
      <c r="GU59" s="97"/>
      <c r="GV59" s="97"/>
      <c r="GW59" s="97"/>
      <c r="GX59" s="97"/>
      <c r="GY59" s="97"/>
      <c r="GZ59" s="97"/>
      <c r="HA59" s="97"/>
      <c r="HB59" s="97"/>
      <c r="HC59" s="97"/>
      <c r="HD59" s="97"/>
      <c r="HE59" s="97"/>
      <c r="HF59" s="97"/>
      <c r="HG59" s="97"/>
      <c r="HH59" s="97"/>
      <c r="HI59" s="97"/>
      <c r="HJ59" s="97"/>
      <c r="HK59" s="97"/>
      <c r="HL59" s="97"/>
      <c r="HM59" s="97"/>
      <c r="HN59" s="97"/>
      <c r="HO59" s="97"/>
      <c r="HP59" s="97"/>
      <c r="HQ59" s="97"/>
      <c r="HR59" s="97"/>
      <c r="HS59" s="97"/>
      <c r="HT59" s="97"/>
      <c r="HU59" s="97"/>
      <c r="HV59" s="97"/>
      <c r="HW59" s="97"/>
      <c r="HX59" s="97"/>
      <c r="HY59" s="97"/>
      <c r="HZ59" s="97"/>
      <c r="IA59" s="97"/>
      <c r="IB59" s="97"/>
      <c r="IC59" s="97"/>
      <c r="ID59" s="97"/>
      <c r="IE59" s="97"/>
      <c r="IF59" s="97"/>
      <c r="IG59" s="97"/>
      <c r="IH59" s="97"/>
      <c r="II59" s="97"/>
      <c r="IJ59" s="97"/>
      <c r="IK59" s="97"/>
      <c r="IL59" s="97"/>
      <c r="IM59" s="97"/>
      <c r="IN59" s="97"/>
      <c r="IO59" s="97"/>
      <c r="IP59" s="97"/>
      <c r="IQ59" s="97"/>
      <c r="IR59" s="97"/>
      <c r="IS59" s="97"/>
      <c r="IT59" s="97"/>
      <c r="IU59" s="97"/>
      <c r="IV59" s="97"/>
      <c r="IW59" s="97"/>
      <c r="IX59" s="97"/>
      <c r="IY59" s="97"/>
      <c r="IZ59" s="97"/>
      <c r="JA59" s="97"/>
      <c r="JB59" s="97"/>
      <c r="JC59" s="97"/>
      <c r="JD59" s="97"/>
      <c r="JE59" s="97"/>
      <c r="JF59" s="97"/>
      <c r="JG59" s="97"/>
      <c r="JH59" s="97"/>
      <c r="JI59" s="97"/>
      <c r="JJ59" s="97"/>
      <c r="JK59" s="97"/>
      <c r="JL59" s="97"/>
      <c r="JM59" s="97"/>
      <c r="JN59" s="97"/>
      <c r="JO59" s="97"/>
      <c r="JP59" s="97"/>
      <c r="JQ59" s="97"/>
      <c r="JR59" s="97"/>
      <c r="JS59" s="97"/>
      <c r="JT59" s="97"/>
      <c r="JU59" s="97"/>
      <c r="JV59" s="97"/>
      <c r="JW59" s="97"/>
      <c r="JX59" s="97"/>
      <c r="JY59" s="97"/>
      <c r="JZ59" s="97"/>
      <c r="KA59" s="97"/>
      <c r="KB59" s="97"/>
      <c r="KC59" s="97"/>
      <c r="KD59" s="97"/>
      <c r="KE59" s="97"/>
      <c r="KF59" s="97"/>
      <c r="KG59" s="97"/>
      <c r="KH59" s="97"/>
      <c r="KI59" s="97"/>
      <c r="KJ59" s="97"/>
      <c r="KK59" s="97"/>
      <c r="KL59" s="97"/>
      <c r="KM59" s="97"/>
      <c r="KN59" s="97"/>
      <c r="KO59" s="97"/>
      <c r="KP59" s="97"/>
      <c r="KQ59" s="97"/>
      <c r="KR59" s="97"/>
      <c r="KS59" s="97"/>
      <c r="KT59" s="97"/>
      <c r="KU59" s="97"/>
      <c r="KV59" s="97"/>
      <c r="KW59" s="97"/>
      <c r="KX59" s="97"/>
      <c r="KY59" s="97"/>
      <c r="KZ59" s="97"/>
      <c r="LA59" s="97"/>
      <c r="LB59" s="97"/>
      <c r="LC59" s="97"/>
      <c r="LD59" s="97"/>
      <c r="LE59" s="97"/>
      <c r="LF59" s="97"/>
      <c r="LG59" s="97"/>
      <c r="LH59" s="97"/>
      <c r="LI59" s="97"/>
      <c r="LJ59" s="97"/>
      <c r="LK59" s="97"/>
      <c r="LL59" s="97"/>
      <c r="LM59" s="97"/>
      <c r="LN59" s="97"/>
      <c r="LO59" s="97"/>
      <c r="LP59" s="97"/>
      <c r="LQ59" s="97"/>
      <c r="LR59" s="97"/>
      <c r="LS59" s="97"/>
      <c r="LT59" s="97"/>
      <c r="LU59" s="97"/>
      <c r="LV59" s="97"/>
      <c r="LW59" s="97"/>
      <c r="LX59" s="97"/>
      <c r="LY59" s="97"/>
      <c r="LZ59" s="97"/>
      <c r="MA59" s="97"/>
      <c r="MB59" s="97"/>
      <c r="MC59" s="97"/>
      <c r="MD59" s="97"/>
      <c r="ME59" s="97"/>
      <c r="MF59" s="97"/>
      <c r="MG59" s="97"/>
      <c r="MH59" s="97"/>
      <c r="MI59" s="97"/>
      <c r="MJ59" s="97"/>
      <c r="MK59" s="97"/>
      <c r="ML59" s="97"/>
      <c r="MM59" s="97"/>
      <c r="MN59" s="97"/>
      <c r="MO59" s="97"/>
      <c r="MP59" s="97"/>
      <c r="MQ59" s="97"/>
      <c r="MR59" s="97"/>
      <c r="MS59" s="97"/>
      <c r="MT59" s="97"/>
      <c r="MU59" s="97"/>
      <c r="MV59" s="97"/>
      <c r="MW59" s="97"/>
      <c r="MX59" s="97"/>
      <c r="MY59" s="97"/>
      <c r="MZ59" s="97"/>
      <c r="NA59" s="97"/>
      <c r="NB59" s="97"/>
      <c r="NC59" s="97"/>
      <c r="ND59" s="97"/>
      <c r="NE59" s="97"/>
      <c r="NF59" s="102"/>
      <c r="NG59" s="97"/>
      <c r="NH59" s="97"/>
      <c r="NI59" s="97"/>
      <c r="NJ59" s="97"/>
      <c r="NK59" s="97"/>
      <c r="NL59" s="97"/>
      <c r="NM59" s="97"/>
      <c r="NN59" s="97"/>
      <c r="NO59" s="97"/>
      <c r="NP59" s="97"/>
      <c r="NQ59" s="97"/>
      <c r="NR59" s="97"/>
      <c r="NS59" s="97"/>
      <c r="NT59" s="97"/>
      <c r="NU59" s="97"/>
      <c r="NV59" s="97"/>
      <c r="NW59" s="97"/>
      <c r="NX59" s="97"/>
      <c r="NY59" s="97"/>
      <c r="NZ59" s="97"/>
      <c r="OA59" s="97"/>
      <c r="OB59" s="97"/>
      <c r="OC59" s="97"/>
      <c r="OD59" s="97"/>
      <c r="OE59" s="97"/>
      <c r="OF59" s="97"/>
      <c r="OG59" s="97"/>
      <c r="OH59" s="97"/>
      <c r="OI59" s="97"/>
      <c r="OJ59" s="97"/>
      <c r="OK59" s="97"/>
      <c r="OL59" s="97"/>
      <c r="OM59" s="97"/>
      <c r="ON59" s="97"/>
      <c r="OO59" s="97"/>
      <c r="OP59" s="97"/>
      <c r="OQ59" s="97"/>
      <c r="OR59" s="97"/>
      <c r="OS59" s="97"/>
      <c r="OT59" s="97"/>
      <c r="OU59" s="97"/>
      <c r="OV59" s="97"/>
      <c r="OW59" s="97"/>
      <c r="OX59" s="97"/>
      <c r="OY59" s="97"/>
      <c r="OZ59" s="97"/>
      <c r="PA59" s="97"/>
      <c r="PB59" s="97"/>
      <c r="PC59" s="97"/>
      <c r="PD59" s="97"/>
      <c r="PE59" s="97"/>
      <c r="PF59" s="97"/>
      <c r="PG59" s="97"/>
      <c r="PH59" s="97"/>
      <c r="PI59" s="97"/>
      <c r="PJ59" s="97"/>
      <c r="PK59" s="97"/>
      <c r="PL59" s="97"/>
      <c r="PM59" s="97"/>
      <c r="PN59" s="97"/>
      <c r="PO59" s="97"/>
      <c r="PP59" s="97"/>
      <c r="PQ59" s="97"/>
      <c r="PR59" s="97"/>
      <c r="PS59" s="97"/>
      <c r="PT59" s="97"/>
      <c r="PU59" s="97"/>
      <c r="PV59" s="97"/>
      <c r="PW59" s="97"/>
      <c r="PX59" s="97"/>
      <c r="PY59" s="97"/>
      <c r="PZ59" s="97"/>
      <c r="QA59" s="97"/>
      <c r="QB59" s="97"/>
      <c r="QC59" s="97"/>
      <c r="QD59" s="97"/>
      <c r="QE59" s="97"/>
      <c r="QF59" s="97"/>
      <c r="QG59" s="97"/>
      <c r="QH59" s="97"/>
      <c r="QI59" s="97"/>
      <c r="QJ59" s="97"/>
      <c r="QK59" s="97"/>
      <c r="QL59" s="97"/>
      <c r="QM59" s="97"/>
      <c r="QN59" s="97"/>
      <c r="QO59" s="97"/>
      <c r="QP59" s="97"/>
      <c r="QQ59" s="97"/>
      <c r="QR59" s="97"/>
      <c r="QS59" s="97"/>
      <c r="QT59" s="97"/>
      <c r="QU59" s="97"/>
      <c r="QV59" s="97"/>
      <c r="QW59" s="97"/>
      <c r="QX59" s="97"/>
      <c r="QY59" s="97"/>
      <c r="QZ59" s="97"/>
      <c r="RA59" s="97"/>
      <c r="RB59" s="97"/>
      <c r="RC59" s="97"/>
      <c r="RD59" s="97"/>
      <c r="RE59" s="97"/>
      <c r="RF59" s="97"/>
      <c r="RG59" s="97"/>
      <c r="RH59" s="97"/>
      <c r="RI59" s="97"/>
      <c r="RJ59" s="97"/>
      <c r="RK59" s="97"/>
      <c r="RL59" s="97"/>
      <c r="RM59" s="97"/>
      <c r="RN59" s="97"/>
      <c r="RO59" s="97"/>
      <c r="RP59" s="97"/>
      <c r="RQ59" s="97"/>
      <c r="RR59" s="97"/>
      <c r="RS59" s="97"/>
      <c r="RT59" s="97"/>
      <c r="RU59" s="97"/>
      <c r="RV59" s="97"/>
      <c r="RW59" s="97"/>
      <c r="RX59" s="97"/>
      <c r="RY59" s="97"/>
      <c r="RZ59" s="97"/>
      <c r="SA59" s="97"/>
      <c r="SB59" s="97"/>
      <c r="SC59" s="97"/>
      <c r="SD59" s="97"/>
      <c r="SE59" s="97"/>
      <c r="SF59" s="97"/>
      <c r="SG59" s="97"/>
      <c r="SH59" s="97"/>
      <c r="SI59" s="97"/>
      <c r="SJ59" s="97"/>
      <c r="SK59" s="97"/>
      <c r="SL59" s="97"/>
      <c r="SM59" s="97"/>
      <c r="SN59" s="97"/>
      <c r="SO59" s="97"/>
      <c r="SP59" s="97"/>
      <c r="SQ59" s="97"/>
      <c r="SR59" s="97"/>
      <c r="SS59" s="97"/>
      <c r="ST59" s="97"/>
      <c r="SU59" s="97"/>
      <c r="SV59" s="97"/>
      <c r="SW59" s="97"/>
      <c r="SX59" s="97"/>
      <c r="SY59" s="97"/>
      <c r="SZ59" s="97"/>
      <c r="TA59" s="97"/>
      <c r="TB59" s="97"/>
    </row>
    <row r="60" spans="1:522" s="10" customFormat="1" ht="18" customHeight="1" x14ac:dyDescent="0.2">
      <c r="A60" s="12"/>
      <c r="B60" s="11" t="s">
        <v>313</v>
      </c>
      <c r="C60" s="1">
        <v>12870</v>
      </c>
      <c r="D60" s="12">
        <v>2019</v>
      </c>
      <c r="E60" s="4" t="s">
        <v>80</v>
      </c>
      <c r="F60" s="1">
        <v>7853</v>
      </c>
      <c r="G60" s="9" t="s">
        <v>94</v>
      </c>
      <c r="H60" s="4" t="s">
        <v>21</v>
      </c>
      <c r="I60" s="1">
        <f t="shared" si="6"/>
        <v>0</v>
      </c>
      <c r="J60" s="12">
        <f>Tabuľka311[[#This Row],[Stĺpec9]]</f>
        <v>0</v>
      </c>
      <c r="K60" s="97"/>
      <c r="L60" s="97"/>
      <c r="M60" s="97"/>
      <c r="N60" s="97"/>
      <c r="O60" s="97"/>
      <c r="P60" s="97"/>
      <c r="Q60" s="97"/>
      <c r="R60" s="97"/>
      <c r="S60" s="97"/>
      <c r="T60" s="97"/>
      <c r="U60" s="97"/>
      <c r="V60" s="97"/>
      <c r="W60" s="97"/>
      <c r="X60" s="97"/>
      <c r="Y60" s="97"/>
      <c r="Z60" s="97"/>
      <c r="AA60" s="97"/>
      <c r="AB60" s="97"/>
      <c r="AC60" s="97"/>
      <c r="AD60" s="97"/>
      <c r="AE60" s="97"/>
      <c r="AF60" s="97"/>
      <c r="AG60" s="97"/>
      <c r="AH60" s="97"/>
      <c r="AI60" s="97"/>
      <c r="AJ60" s="97"/>
      <c r="AK60" s="97"/>
      <c r="AL60" s="97"/>
      <c r="AM60" s="97"/>
      <c r="AN60" s="97"/>
      <c r="AO60" s="97"/>
      <c r="AP60" s="97"/>
      <c r="AQ60" s="97"/>
      <c r="AR60" s="97"/>
      <c r="AS60" s="97"/>
      <c r="AT60" s="97"/>
      <c r="AU60" s="97"/>
      <c r="AV60" s="97"/>
      <c r="AW60" s="97"/>
      <c r="AX60" s="97"/>
      <c r="AY60" s="97"/>
      <c r="AZ60" s="97"/>
      <c r="BA60" s="97"/>
      <c r="BB60" s="97"/>
      <c r="BC60" s="97"/>
      <c r="BD60" s="97"/>
      <c r="BE60" s="97"/>
      <c r="BF60" s="97"/>
      <c r="BG60" s="97"/>
      <c r="BH60" s="97"/>
      <c r="BI60" s="97"/>
      <c r="BJ60" s="97"/>
      <c r="BK60" s="97"/>
      <c r="BL60" s="97"/>
      <c r="BM60" s="97"/>
      <c r="BN60" s="97"/>
      <c r="BO60" s="97"/>
      <c r="BP60" s="97"/>
      <c r="BQ60" s="97"/>
      <c r="BR60" s="97"/>
      <c r="BS60" s="97"/>
      <c r="BT60" s="97"/>
      <c r="BU60" s="97"/>
      <c r="BV60" s="97"/>
      <c r="BW60" s="97"/>
      <c r="BX60" s="97"/>
      <c r="BY60" s="97"/>
      <c r="BZ60" s="97"/>
      <c r="CA60" s="97"/>
      <c r="CB60" s="97"/>
      <c r="CC60" s="97"/>
      <c r="CD60" s="97"/>
      <c r="CE60" s="97"/>
      <c r="CF60" s="97"/>
      <c r="CG60" s="97"/>
      <c r="CH60" s="97"/>
      <c r="CI60" s="97"/>
      <c r="CJ60" s="97"/>
      <c r="CK60" s="97"/>
      <c r="CL60" s="97"/>
      <c r="CM60" s="97"/>
      <c r="CN60" s="97"/>
      <c r="CO60" s="97"/>
      <c r="CP60" s="97"/>
      <c r="CQ60" s="97"/>
      <c r="CR60" s="97"/>
      <c r="CS60" s="97"/>
      <c r="CT60" s="97"/>
      <c r="CU60" s="97"/>
      <c r="CV60" s="97"/>
      <c r="CW60" s="97"/>
      <c r="CX60" s="97"/>
      <c r="CY60" s="97"/>
      <c r="CZ60" s="97"/>
      <c r="DA60" s="97"/>
      <c r="DB60" s="97"/>
      <c r="DC60" s="97"/>
      <c r="DD60" s="97"/>
      <c r="DE60" s="97"/>
      <c r="DF60" s="97"/>
      <c r="DG60" s="97"/>
      <c r="DH60" s="97"/>
      <c r="DI60" s="97"/>
      <c r="DJ60" s="97"/>
      <c r="DK60" s="97"/>
      <c r="DL60" s="97"/>
      <c r="DM60" s="97"/>
      <c r="DN60" s="97"/>
      <c r="DO60" s="97"/>
      <c r="DP60" s="97"/>
      <c r="DQ60" s="97"/>
      <c r="DR60" s="97"/>
      <c r="DS60" s="97"/>
      <c r="DT60" s="97"/>
      <c r="DU60" s="97"/>
      <c r="DV60" s="97"/>
      <c r="DW60" s="97"/>
      <c r="DX60" s="97"/>
      <c r="DY60" s="97"/>
      <c r="DZ60" s="97"/>
      <c r="EA60" s="97"/>
      <c r="EB60" s="97"/>
      <c r="EC60" s="97"/>
      <c r="ED60" s="97"/>
      <c r="EE60" s="97"/>
      <c r="EF60" s="97"/>
      <c r="EG60" s="97"/>
      <c r="EH60" s="97"/>
      <c r="EI60" s="97"/>
      <c r="EJ60" s="97"/>
      <c r="EK60" s="97"/>
      <c r="EL60" s="97"/>
      <c r="EM60" s="97"/>
      <c r="EN60" s="97"/>
      <c r="EO60" s="97"/>
      <c r="EP60" s="97"/>
      <c r="EQ60" s="97"/>
      <c r="ER60" s="97"/>
      <c r="ES60" s="97"/>
      <c r="ET60" s="97"/>
      <c r="EU60" s="97"/>
      <c r="EV60" s="97"/>
      <c r="EW60" s="97"/>
      <c r="EX60" s="97"/>
      <c r="EY60" s="97"/>
      <c r="EZ60" s="97"/>
      <c r="FA60" s="97"/>
      <c r="FB60" s="97"/>
      <c r="FC60" s="97"/>
      <c r="FD60" s="97"/>
      <c r="FE60" s="97"/>
      <c r="FF60" s="97"/>
      <c r="FG60" s="97"/>
      <c r="FH60" s="97"/>
      <c r="FI60" s="97"/>
      <c r="FJ60" s="97"/>
      <c r="FK60" s="97"/>
      <c r="FL60" s="97"/>
      <c r="FM60" s="97"/>
      <c r="FN60" s="97"/>
      <c r="FO60" s="97"/>
      <c r="FP60" s="97"/>
      <c r="FQ60" s="97"/>
      <c r="FR60" s="97"/>
      <c r="FS60" s="97"/>
      <c r="FT60" s="97"/>
      <c r="FU60" s="97"/>
      <c r="FV60" s="97"/>
      <c r="FW60" s="97"/>
      <c r="FX60" s="97"/>
      <c r="FY60" s="97"/>
      <c r="FZ60" s="97"/>
      <c r="GA60" s="97"/>
      <c r="GB60" s="97"/>
      <c r="GC60" s="97"/>
      <c r="GD60" s="97"/>
      <c r="GE60" s="97"/>
      <c r="GF60" s="97"/>
      <c r="GG60" s="97"/>
      <c r="GH60" s="97"/>
      <c r="GI60" s="97"/>
      <c r="GJ60" s="97"/>
      <c r="GK60" s="97"/>
      <c r="GL60" s="97"/>
      <c r="GM60" s="97"/>
      <c r="GN60" s="97"/>
      <c r="GO60" s="97"/>
      <c r="GP60" s="97"/>
      <c r="GQ60" s="97"/>
      <c r="GR60" s="97"/>
      <c r="GS60" s="97"/>
      <c r="GT60" s="97"/>
      <c r="GU60" s="97"/>
      <c r="GV60" s="97"/>
      <c r="GW60" s="97"/>
      <c r="GX60" s="97"/>
      <c r="GY60" s="97"/>
      <c r="GZ60" s="97"/>
      <c r="HA60" s="97"/>
      <c r="HB60" s="97"/>
      <c r="HC60" s="97"/>
      <c r="HD60" s="97"/>
      <c r="HE60" s="97"/>
      <c r="HF60" s="97"/>
      <c r="HG60" s="97"/>
      <c r="HH60" s="97"/>
      <c r="HI60" s="97"/>
      <c r="HJ60" s="97"/>
      <c r="HK60" s="97"/>
      <c r="HL60" s="97"/>
      <c r="HM60" s="97"/>
      <c r="HN60" s="97"/>
      <c r="HO60" s="97"/>
      <c r="HP60" s="97"/>
      <c r="HQ60" s="97"/>
      <c r="HR60" s="97"/>
      <c r="HS60" s="97"/>
      <c r="HT60" s="97"/>
      <c r="HU60" s="97"/>
      <c r="HV60" s="97"/>
      <c r="HW60" s="97"/>
      <c r="HX60" s="97"/>
      <c r="HY60" s="97"/>
      <c r="HZ60" s="97"/>
      <c r="IA60" s="97"/>
      <c r="IB60" s="97"/>
      <c r="IC60" s="97"/>
      <c r="ID60" s="97"/>
      <c r="IE60" s="97"/>
      <c r="IF60" s="97"/>
      <c r="IG60" s="97"/>
      <c r="IH60" s="97"/>
      <c r="II60" s="97"/>
      <c r="IJ60" s="97"/>
      <c r="IK60" s="97"/>
      <c r="IL60" s="97"/>
      <c r="IM60" s="97"/>
      <c r="IN60" s="97"/>
      <c r="IO60" s="97"/>
      <c r="IP60" s="97"/>
      <c r="IQ60" s="97"/>
      <c r="IR60" s="97"/>
      <c r="IS60" s="97"/>
      <c r="IT60" s="97"/>
      <c r="IU60" s="97"/>
      <c r="IV60" s="97"/>
      <c r="IW60" s="97"/>
      <c r="IX60" s="97"/>
      <c r="IY60" s="97"/>
      <c r="IZ60" s="97"/>
      <c r="JA60" s="97"/>
      <c r="JB60" s="97"/>
      <c r="JC60" s="97"/>
      <c r="JD60" s="97"/>
      <c r="JE60" s="97"/>
      <c r="JF60" s="97"/>
      <c r="JG60" s="97"/>
      <c r="JH60" s="97"/>
      <c r="JI60" s="97"/>
      <c r="JJ60" s="97"/>
      <c r="JK60" s="97"/>
      <c r="JL60" s="97"/>
      <c r="JM60" s="97"/>
      <c r="JN60" s="97"/>
      <c r="JO60" s="97"/>
      <c r="JP60" s="97"/>
      <c r="JQ60" s="97"/>
      <c r="JR60" s="97"/>
      <c r="JS60" s="97"/>
      <c r="JT60" s="97"/>
      <c r="JU60" s="97"/>
      <c r="JV60" s="97"/>
      <c r="JW60" s="97"/>
      <c r="JX60" s="97"/>
      <c r="JY60" s="97"/>
      <c r="JZ60" s="97"/>
      <c r="KA60" s="97"/>
      <c r="KB60" s="97"/>
      <c r="KC60" s="97"/>
      <c r="KD60" s="97"/>
      <c r="KE60" s="97"/>
      <c r="KF60" s="97"/>
      <c r="KG60" s="97"/>
      <c r="KH60" s="97"/>
      <c r="KI60" s="97"/>
      <c r="KJ60" s="97"/>
      <c r="KK60" s="97"/>
      <c r="KL60" s="97"/>
      <c r="KM60" s="97"/>
      <c r="KN60" s="97"/>
      <c r="KO60" s="97"/>
      <c r="KP60" s="97"/>
      <c r="KQ60" s="97"/>
      <c r="KR60" s="97"/>
      <c r="KS60" s="97"/>
      <c r="KT60" s="97"/>
      <c r="KU60" s="97"/>
      <c r="KV60" s="97"/>
      <c r="KW60" s="97"/>
      <c r="KX60" s="97"/>
      <c r="KY60" s="97"/>
      <c r="KZ60" s="97"/>
      <c r="LA60" s="97"/>
      <c r="LB60" s="97"/>
      <c r="LC60" s="97"/>
      <c r="LD60" s="97"/>
      <c r="LE60" s="97"/>
      <c r="LF60" s="97"/>
      <c r="LG60" s="97"/>
      <c r="LH60" s="97"/>
      <c r="LI60" s="97"/>
      <c r="LJ60" s="97"/>
      <c r="LK60" s="97"/>
      <c r="LL60" s="97"/>
      <c r="LM60" s="97"/>
      <c r="LN60" s="97"/>
      <c r="LO60" s="97"/>
      <c r="LP60" s="97"/>
      <c r="LQ60" s="97"/>
      <c r="LR60" s="97"/>
      <c r="LS60" s="97"/>
      <c r="LT60" s="97"/>
      <c r="LU60" s="97"/>
      <c r="LV60" s="97"/>
      <c r="LW60" s="97"/>
      <c r="LX60" s="97"/>
      <c r="LY60" s="97"/>
      <c r="LZ60" s="97"/>
      <c r="MA60" s="97"/>
      <c r="MB60" s="97"/>
      <c r="MC60" s="97"/>
      <c r="MD60" s="97"/>
      <c r="ME60" s="97"/>
      <c r="MF60" s="97"/>
      <c r="MG60" s="97"/>
      <c r="MH60" s="97"/>
      <c r="MI60" s="97"/>
      <c r="MJ60" s="97"/>
      <c r="MK60" s="97"/>
      <c r="ML60" s="97"/>
      <c r="MM60" s="97"/>
      <c r="MN60" s="97"/>
      <c r="MO60" s="97"/>
      <c r="MP60" s="97"/>
      <c r="MQ60" s="97"/>
      <c r="MR60" s="97"/>
      <c r="MS60" s="97"/>
      <c r="MT60" s="97"/>
      <c r="MU60" s="97"/>
      <c r="MV60" s="97"/>
      <c r="MW60" s="97"/>
      <c r="MX60" s="97"/>
      <c r="MY60" s="97"/>
      <c r="MZ60" s="97"/>
      <c r="NA60" s="97"/>
      <c r="NB60" s="97"/>
      <c r="NC60" s="97"/>
      <c r="ND60" s="97"/>
      <c r="NE60" s="97"/>
      <c r="NF60" s="97"/>
      <c r="NG60" s="97"/>
      <c r="NH60" s="97"/>
      <c r="NI60" s="97"/>
      <c r="NJ60" s="97"/>
      <c r="NK60" s="97"/>
      <c r="NL60" s="97"/>
      <c r="NM60" s="97"/>
      <c r="NN60" s="97"/>
      <c r="NO60" s="97"/>
      <c r="NP60" s="97"/>
      <c r="NQ60" s="97"/>
      <c r="NR60" s="97"/>
      <c r="NS60" s="97"/>
      <c r="NT60" s="97"/>
      <c r="NU60" s="97"/>
      <c r="NV60" s="97"/>
      <c r="NW60" s="97"/>
      <c r="NX60" s="97"/>
      <c r="NY60" s="97"/>
      <c r="NZ60" s="97"/>
      <c r="OA60" s="97"/>
      <c r="OB60" s="97"/>
      <c r="OC60" s="97"/>
      <c r="OD60" s="97"/>
      <c r="OE60" s="97"/>
      <c r="OF60" s="97"/>
      <c r="OG60" s="97"/>
      <c r="OH60" s="97"/>
      <c r="OI60" s="97"/>
      <c r="OJ60" s="97"/>
      <c r="OK60" s="97"/>
      <c r="OL60" s="97"/>
      <c r="OM60" s="97"/>
      <c r="ON60" s="97"/>
      <c r="OO60" s="97"/>
      <c r="OP60" s="97"/>
      <c r="OQ60" s="97"/>
      <c r="OR60" s="97"/>
      <c r="OS60" s="97"/>
      <c r="OT60" s="97"/>
      <c r="OU60" s="97"/>
      <c r="OV60" s="97"/>
      <c r="OW60" s="97"/>
      <c r="OX60" s="97"/>
      <c r="OY60" s="97"/>
      <c r="OZ60" s="97"/>
      <c r="PA60" s="97"/>
      <c r="PB60" s="97"/>
      <c r="PC60" s="97"/>
      <c r="PD60" s="97"/>
      <c r="PE60" s="97"/>
      <c r="PF60" s="97"/>
      <c r="PG60" s="97"/>
      <c r="PH60" s="97"/>
      <c r="PI60" s="97"/>
      <c r="PJ60" s="97"/>
      <c r="PK60" s="97"/>
      <c r="PL60" s="97"/>
      <c r="PM60" s="97"/>
      <c r="PN60" s="97"/>
      <c r="PO60" s="97"/>
      <c r="PP60" s="97"/>
      <c r="PQ60" s="97"/>
      <c r="PR60" s="97"/>
      <c r="PS60" s="97"/>
      <c r="PT60" s="97"/>
      <c r="PU60" s="97"/>
      <c r="PV60" s="97"/>
      <c r="PW60" s="97"/>
      <c r="PX60" s="97"/>
      <c r="PY60" s="97"/>
      <c r="PZ60" s="97"/>
      <c r="QA60" s="97"/>
      <c r="QB60" s="97"/>
      <c r="QC60" s="97"/>
      <c r="QD60" s="97"/>
      <c r="QE60" s="97"/>
      <c r="QF60" s="97"/>
      <c r="QG60" s="97"/>
      <c r="QH60" s="97"/>
      <c r="QI60" s="97"/>
      <c r="QJ60" s="97"/>
      <c r="QK60" s="97"/>
      <c r="QL60" s="97"/>
      <c r="QM60" s="97"/>
      <c r="QN60" s="97"/>
      <c r="QO60" s="97"/>
      <c r="QP60" s="97"/>
      <c r="QQ60" s="97"/>
      <c r="QR60" s="97"/>
      <c r="QS60" s="97"/>
      <c r="QT60" s="97"/>
      <c r="QU60" s="97"/>
      <c r="QV60" s="97"/>
      <c r="QW60" s="97"/>
      <c r="QX60" s="97"/>
      <c r="QY60" s="97"/>
      <c r="QZ60" s="97"/>
      <c r="RA60" s="97"/>
      <c r="RB60" s="97"/>
      <c r="RC60" s="97"/>
      <c r="RD60" s="97"/>
      <c r="RE60" s="97"/>
      <c r="RF60" s="97"/>
      <c r="RG60" s="97"/>
      <c r="RH60" s="97"/>
      <c r="RI60" s="97"/>
      <c r="RJ60" s="97"/>
      <c r="RK60" s="97"/>
      <c r="RL60" s="97"/>
      <c r="RM60" s="97"/>
      <c r="RN60" s="97"/>
      <c r="RO60" s="97"/>
      <c r="RP60" s="97"/>
      <c r="RQ60" s="97"/>
      <c r="RR60" s="97"/>
      <c r="RS60" s="97"/>
      <c r="RT60" s="97"/>
      <c r="RU60" s="97"/>
      <c r="RV60" s="97"/>
      <c r="RW60" s="97"/>
      <c r="RX60" s="97"/>
      <c r="RY60" s="97"/>
      <c r="RZ60" s="97"/>
      <c r="SA60" s="97"/>
      <c r="SB60" s="97"/>
      <c r="SC60" s="97"/>
      <c r="SD60" s="97"/>
      <c r="SE60" s="97"/>
      <c r="SF60" s="97"/>
      <c r="SG60" s="97"/>
      <c r="SH60" s="97"/>
      <c r="SI60" s="97"/>
      <c r="SJ60" s="97"/>
      <c r="SK60" s="97"/>
      <c r="SL60" s="97"/>
      <c r="SM60" s="97"/>
      <c r="SN60" s="97"/>
      <c r="SO60" s="97"/>
      <c r="SP60" s="97"/>
      <c r="SQ60" s="97"/>
      <c r="SR60" s="97"/>
      <c r="SS60" s="97"/>
      <c r="ST60" s="97"/>
      <c r="SU60" s="97"/>
      <c r="SV60" s="97"/>
      <c r="SW60" s="97"/>
      <c r="SX60" s="97"/>
      <c r="SY60" s="97"/>
      <c r="SZ60" s="97"/>
      <c r="TA60" s="97"/>
      <c r="TB60" s="97"/>
    </row>
    <row r="61" spans="1:522" s="10" customFormat="1" ht="18" customHeight="1" x14ac:dyDescent="0.2">
      <c r="A61" s="12"/>
      <c r="B61" s="11" t="s">
        <v>166</v>
      </c>
      <c r="C61" s="1">
        <v>12143</v>
      </c>
      <c r="D61" s="12">
        <v>2019</v>
      </c>
      <c r="E61" s="4" t="s">
        <v>68</v>
      </c>
      <c r="F61" s="1">
        <v>6761</v>
      </c>
      <c r="G61" s="9" t="s">
        <v>94</v>
      </c>
      <c r="H61" s="4" t="s">
        <v>19</v>
      </c>
      <c r="I61" s="1">
        <f t="shared" si="6"/>
        <v>0</v>
      </c>
      <c r="J61" s="12">
        <f>Tabuľka311[[#This Row],[Stĺpec9]]+I62</f>
        <v>0</v>
      </c>
      <c r="K61" s="97"/>
      <c r="L61" s="97"/>
      <c r="M61" s="97"/>
      <c r="N61" s="97"/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97"/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97"/>
      <c r="AM61" s="97"/>
      <c r="AN61" s="97"/>
      <c r="AO61" s="97"/>
      <c r="AP61" s="97"/>
      <c r="AQ61" s="97"/>
      <c r="AR61" s="97"/>
      <c r="AS61" s="97"/>
      <c r="AT61" s="97"/>
      <c r="AU61" s="97"/>
      <c r="AV61" s="97"/>
      <c r="AW61" s="97"/>
      <c r="AX61" s="97"/>
      <c r="AY61" s="97"/>
      <c r="AZ61" s="97"/>
      <c r="BA61" s="97"/>
      <c r="BB61" s="97"/>
      <c r="BC61" s="97"/>
      <c r="BD61" s="97"/>
      <c r="BE61" s="97"/>
      <c r="BF61" s="97"/>
      <c r="BG61" s="97"/>
      <c r="BH61" s="97"/>
      <c r="BI61" s="97"/>
      <c r="BJ61" s="97"/>
      <c r="BK61" s="97"/>
      <c r="BL61" s="97"/>
      <c r="BM61" s="97"/>
      <c r="BN61" s="97"/>
      <c r="BO61" s="97"/>
      <c r="BP61" s="97"/>
      <c r="BQ61" s="97"/>
      <c r="BR61" s="97"/>
      <c r="BS61" s="97"/>
      <c r="BT61" s="97"/>
      <c r="BU61" s="97"/>
      <c r="BV61" s="97"/>
      <c r="BW61" s="97"/>
      <c r="BX61" s="97"/>
      <c r="BY61" s="97"/>
      <c r="BZ61" s="97"/>
      <c r="CA61" s="97"/>
      <c r="CB61" s="97"/>
      <c r="CC61" s="97"/>
      <c r="CD61" s="97"/>
      <c r="CE61" s="97"/>
      <c r="CF61" s="97"/>
      <c r="CG61" s="97"/>
      <c r="CH61" s="97"/>
      <c r="CI61" s="97"/>
      <c r="CJ61" s="97"/>
      <c r="CK61" s="97"/>
      <c r="CL61" s="97"/>
      <c r="CM61" s="97"/>
      <c r="CN61" s="97"/>
      <c r="CO61" s="97"/>
      <c r="CP61" s="97"/>
      <c r="CQ61" s="97"/>
      <c r="CR61" s="97"/>
      <c r="CS61" s="97"/>
      <c r="CT61" s="97"/>
      <c r="CU61" s="97"/>
      <c r="CV61" s="97"/>
      <c r="CW61" s="97"/>
      <c r="CX61" s="97"/>
      <c r="CY61" s="97"/>
      <c r="CZ61" s="97"/>
      <c r="DA61" s="97"/>
      <c r="DB61" s="97"/>
      <c r="DC61" s="97"/>
      <c r="DD61" s="97"/>
      <c r="DE61" s="97"/>
      <c r="DF61" s="97"/>
      <c r="DG61" s="97"/>
      <c r="DH61" s="97"/>
      <c r="DI61" s="97"/>
      <c r="DJ61" s="97"/>
      <c r="DK61" s="97"/>
      <c r="DL61" s="97"/>
      <c r="DM61" s="97"/>
      <c r="DN61" s="97"/>
      <c r="DO61" s="97"/>
      <c r="DP61" s="97"/>
      <c r="DQ61" s="97"/>
      <c r="DR61" s="97"/>
      <c r="DS61" s="97"/>
      <c r="DT61" s="97"/>
      <c r="DU61" s="97"/>
      <c r="DV61" s="97"/>
      <c r="DW61" s="97"/>
      <c r="DX61" s="97"/>
      <c r="DY61" s="97"/>
      <c r="DZ61" s="97"/>
      <c r="EA61" s="97"/>
      <c r="EB61" s="97"/>
      <c r="EC61" s="97"/>
      <c r="ED61" s="97"/>
      <c r="EE61" s="97"/>
      <c r="EF61" s="97"/>
      <c r="EG61" s="97"/>
      <c r="EH61" s="97"/>
      <c r="EI61" s="97"/>
      <c r="EJ61" s="97"/>
      <c r="EK61" s="97"/>
      <c r="EL61" s="97"/>
      <c r="EM61" s="97"/>
      <c r="EN61" s="97"/>
      <c r="EO61" s="97"/>
      <c r="EP61" s="97"/>
      <c r="EQ61" s="97"/>
      <c r="ER61" s="97"/>
      <c r="ES61" s="97"/>
      <c r="ET61" s="97"/>
      <c r="EU61" s="97"/>
      <c r="EV61" s="97"/>
      <c r="EW61" s="97"/>
      <c r="EX61" s="97"/>
      <c r="EY61" s="97"/>
      <c r="EZ61" s="97"/>
      <c r="FA61" s="97"/>
      <c r="FB61" s="97"/>
      <c r="FC61" s="97"/>
      <c r="FD61" s="97"/>
      <c r="FE61" s="97"/>
      <c r="FF61" s="97"/>
      <c r="FG61" s="97"/>
      <c r="FH61" s="97"/>
      <c r="FI61" s="97"/>
      <c r="FJ61" s="97"/>
      <c r="FK61" s="97"/>
      <c r="FL61" s="97"/>
      <c r="FM61" s="97"/>
      <c r="FN61" s="97"/>
      <c r="FO61" s="97"/>
      <c r="FP61" s="97"/>
      <c r="FQ61" s="97"/>
      <c r="FR61" s="97"/>
      <c r="FS61" s="97"/>
      <c r="FT61" s="97"/>
      <c r="FU61" s="97"/>
      <c r="FV61" s="97"/>
      <c r="FW61" s="97"/>
      <c r="FX61" s="97"/>
      <c r="FY61" s="97"/>
      <c r="FZ61" s="97"/>
      <c r="GA61" s="97"/>
      <c r="GB61" s="97"/>
      <c r="GC61" s="97"/>
      <c r="GD61" s="97"/>
      <c r="GE61" s="97"/>
      <c r="GF61" s="97"/>
      <c r="GG61" s="97"/>
      <c r="GH61" s="97"/>
      <c r="GI61" s="97"/>
      <c r="GJ61" s="97"/>
      <c r="GK61" s="97"/>
      <c r="GL61" s="97"/>
      <c r="GM61" s="97"/>
      <c r="GN61" s="97"/>
      <c r="GO61" s="97"/>
      <c r="GP61" s="97"/>
      <c r="GQ61" s="97"/>
      <c r="GR61" s="97"/>
      <c r="GS61" s="97"/>
      <c r="GT61" s="97"/>
      <c r="GU61" s="97"/>
      <c r="GV61" s="97"/>
      <c r="GW61" s="97"/>
      <c r="GX61" s="97"/>
      <c r="GY61" s="97"/>
      <c r="GZ61" s="97"/>
      <c r="HA61" s="97"/>
      <c r="HB61" s="97"/>
      <c r="HC61" s="97"/>
      <c r="HD61" s="97"/>
      <c r="HE61" s="97"/>
      <c r="HF61" s="97"/>
      <c r="HG61" s="97"/>
      <c r="HH61" s="97"/>
      <c r="HI61" s="97"/>
      <c r="HJ61" s="97"/>
      <c r="HK61" s="97"/>
      <c r="HL61" s="97"/>
      <c r="HM61" s="97"/>
      <c r="HN61" s="97"/>
      <c r="HO61" s="97"/>
      <c r="HP61" s="97"/>
      <c r="HQ61" s="97"/>
      <c r="HR61" s="97"/>
      <c r="HS61" s="97"/>
      <c r="HT61" s="97"/>
      <c r="HU61" s="97"/>
      <c r="HV61" s="97"/>
      <c r="HW61" s="97"/>
      <c r="HX61" s="97"/>
      <c r="HY61" s="97"/>
      <c r="HZ61" s="97"/>
      <c r="IA61" s="97"/>
      <c r="IB61" s="97"/>
      <c r="IC61" s="97"/>
      <c r="ID61" s="97"/>
      <c r="IE61" s="97"/>
      <c r="IF61" s="97"/>
      <c r="IG61" s="97"/>
      <c r="IH61" s="97"/>
      <c r="II61" s="97"/>
      <c r="IJ61" s="97"/>
      <c r="IK61" s="97"/>
      <c r="IL61" s="97"/>
      <c r="IM61" s="97"/>
      <c r="IN61" s="97"/>
      <c r="IO61" s="97"/>
      <c r="IP61" s="97"/>
      <c r="IQ61" s="97"/>
      <c r="IR61" s="97"/>
      <c r="IS61" s="97"/>
      <c r="IT61" s="97"/>
      <c r="IU61" s="97"/>
      <c r="IV61" s="97"/>
      <c r="IW61" s="97"/>
      <c r="IX61" s="97"/>
      <c r="IY61" s="97"/>
      <c r="IZ61" s="97"/>
      <c r="JA61" s="97"/>
      <c r="JB61" s="97"/>
      <c r="JC61" s="97"/>
      <c r="JD61" s="97"/>
      <c r="JE61" s="97"/>
      <c r="JF61" s="97"/>
      <c r="JG61" s="97"/>
      <c r="JH61" s="97"/>
      <c r="JI61" s="97"/>
      <c r="JJ61" s="97"/>
      <c r="JK61" s="97"/>
      <c r="JL61" s="97"/>
      <c r="JM61" s="97"/>
      <c r="JN61" s="97"/>
      <c r="JO61" s="97"/>
      <c r="JP61" s="97"/>
      <c r="JQ61" s="97"/>
      <c r="JR61" s="97"/>
      <c r="JS61" s="97"/>
      <c r="JT61" s="97"/>
      <c r="JU61" s="97"/>
      <c r="JV61" s="97"/>
      <c r="JW61" s="97"/>
      <c r="JX61" s="97"/>
      <c r="JY61" s="97"/>
      <c r="JZ61" s="97"/>
      <c r="KA61" s="97"/>
      <c r="KB61" s="97"/>
      <c r="KC61" s="97"/>
      <c r="KD61" s="97"/>
      <c r="KE61" s="97"/>
      <c r="KF61" s="97"/>
      <c r="KG61" s="97"/>
      <c r="KH61" s="97"/>
      <c r="KI61" s="97"/>
      <c r="KJ61" s="97"/>
      <c r="KK61" s="97"/>
      <c r="KL61" s="97"/>
      <c r="KM61" s="97"/>
      <c r="KN61" s="97"/>
      <c r="KO61" s="97"/>
      <c r="KP61" s="97"/>
      <c r="KQ61" s="97"/>
      <c r="KR61" s="97"/>
      <c r="KS61" s="97"/>
      <c r="KT61" s="97"/>
      <c r="KU61" s="97"/>
      <c r="KV61" s="97"/>
      <c r="KW61" s="97"/>
      <c r="KX61" s="97"/>
      <c r="KY61" s="97"/>
      <c r="KZ61" s="97"/>
      <c r="LA61" s="97"/>
      <c r="LB61" s="97"/>
      <c r="LC61" s="97"/>
      <c r="LD61" s="97"/>
      <c r="LE61" s="97"/>
      <c r="LF61" s="97"/>
      <c r="LG61" s="97"/>
      <c r="LH61" s="97"/>
      <c r="LI61" s="97"/>
      <c r="LJ61" s="97"/>
      <c r="LK61" s="97"/>
      <c r="LL61" s="97"/>
      <c r="LM61" s="97"/>
      <c r="LN61" s="97"/>
      <c r="LO61" s="97"/>
      <c r="LP61" s="97"/>
      <c r="LQ61" s="97"/>
      <c r="LR61" s="97"/>
      <c r="LS61" s="97"/>
      <c r="LT61" s="97"/>
      <c r="LU61" s="97"/>
      <c r="LV61" s="97"/>
      <c r="LW61" s="97"/>
      <c r="LX61" s="97"/>
      <c r="LY61" s="97"/>
      <c r="LZ61" s="97"/>
      <c r="MA61" s="97"/>
      <c r="MB61" s="97"/>
      <c r="MC61" s="97"/>
      <c r="MD61" s="97"/>
      <c r="ME61" s="97"/>
      <c r="MF61" s="97"/>
      <c r="MG61" s="97"/>
      <c r="MH61" s="97"/>
      <c r="MI61" s="97"/>
      <c r="MJ61" s="97"/>
      <c r="MK61" s="97"/>
      <c r="ML61" s="97"/>
      <c r="MM61" s="97"/>
      <c r="MN61" s="97"/>
      <c r="MO61" s="97"/>
      <c r="MP61" s="97"/>
      <c r="MQ61" s="97"/>
      <c r="MR61" s="97"/>
      <c r="MS61" s="97"/>
      <c r="MT61" s="97"/>
      <c r="MU61" s="97"/>
      <c r="MV61" s="97"/>
      <c r="MW61" s="97"/>
      <c r="MX61" s="97"/>
      <c r="MY61" s="97"/>
      <c r="MZ61" s="97"/>
      <c r="NA61" s="97"/>
      <c r="NB61" s="97"/>
      <c r="NC61" s="97"/>
      <c r="ND61" s="97"/>
      <c r="NE61" s="97"/>
      <c r="NF61" s="97"/>
      <c r="NG61" s="97"/>
      <c r="NH61" s="97"/>
      <c r="NI61" s="97"/>
      <c r="NJ61" s="97"/>
      <c r="NK61" s="97"/>
      <c r="NL61" s="97"/>
      <c r="NM61" s="97"/>
      <c r="NN61" s="97"/>
      <c r="NO61" s="97"/>
      <c r="NP61" s="97"/>
      <c r="NQ61" s="97"/>
      <c r="NR61" s="97"/>
      <c r="NS61" s="97"/>
      <c r="NT61" s="97"/>
      <c r="NU61" s="97"/>
      <c r="NV61" s="97"/>
      <c r="NW61" s="97"/>
      <c r="NX61" s="97"/>
      <c r="NY61" s="97"/>
      <c r="NZ61" s="97"/>
      <c r="OA61" s="97"/>
      <c r="OB61" s="97"/>
      <c r="OC61" s="97"/>
      <c r="OD61" s="97"/>
      <c r="OE61" s="97"/>
      <c r="OF61" s="97"/>
      <c r="OG61" s="97"/>
      <c r="OH61" s="97"/>
      <c r="OI61" s="97"/>
      <c r="OJ61" s="97"/>
      <c r="OK61" s="97"/>
      <c r="OL61" s="97"/>
      <c r="OM61" s="97"/>
      <c r="ON61" s="97"/>
      <c r="OO61" s="97"/>
      <c r="OP61" s="97"/>
      <c r="OQ61" s="97"/>
      <c r="OR61" s="97"/>
      <c r="OS61" s="97"/>
      <c r="OT61" s="97"/>
      <c r="OU61" s="97"/>
      <c r="OV61" s="97"/>
      <c r="OW61" s="97"/>
      <c r="OX61" s="97"/>
      <c r="OY61" s="97"/>
      <c r="OZ61" s="97"/>
      <c r="PA61" s="97"/>
      <c r="PB61" s="97"/>
      <c r="PC61" s="97"/>
      <c r="PD61" s="97"/>
      <c r="PE61" s="97"/>
      <c r="PF61" s="97"/>
      <c r="PG61" s="97"/>
      <c r="PH61" s="97"/>
      <c r="PI61" s="97"/>
      <c r="PJ61" s="97"/>
      <c r="PK61" s="97"/>
      <c r="PL61" s="97"/>
      <c r="PM61" s="97"/>
      <c r="PN61" s="97"/>
      <c r="PO61" s="97"/>
      <c r="PP61" s="97"/>
      <c r="PQ61" s="97"/>
      <c r="PR61" s="97"/>
      <c r="PS61" s="97"/>
      <c r="PT61" s="97"/>
      <c r="PU61" s="97"/>
      <c r="PV61" s="97"/>
      <c r="PW61" s="97"/>
      <c r="PX61" s="97"/>
      <c r="PY61" s="97"/>
      <c r="PZ61" s="97"/>
      <c r="QA61" s="97"/>
      <c r="QB61" s="97"/>
      <c r="QC61" s="97"/>
      <c r="QD61" s="97"/>
      <c r="QE61" s="97"/>
      <c r="QF61" s="97"/>
      <c r="QG61" s="97"/>
      <c r="QH61" s="97"/>
      <c r="QI61" s="97"/>
      <c r="QJ61" s="97"/>
      <c r="QK61" s="97"/>
      <c r="QL61" s="97"/>
      <c r="QM61" s="97"/>
      <c r="QN61" s="97"/>
      <c r="QO61" s="97"/>
      <c r="QP61" s="97"/>
      <c r="QQ61" s="97"/>
      <c r="QR61" s="97"/>
      <c r="QS61" s="97"/>
      <c r="QT61" s="97"/>
      <c r="QU61" s="97"/>
      <c r="QV61" s="97"/>
      <c r="QW61" s="97"/>
      <c r="QX61" s="97"/>
      <c r="QY61" s="97"/>
      <c r="QZ61" s="97"/>
      <c r="RA61" s="97"/>
      <c r="RB61" s="97"/>
      <c r="RC61" s="97"/>
      <c r="RD61" s="97"/>
      <c r="RE61" s="97"/>
      <c r="RF61" s="97"/>
      <c r="RG61" s="97"/>
      <c r="RH61" s="97"/>
      <c r="RI61" s="97"/>
      <c r="RJ61" s="97"/>
      <c r="RK61" s="97"/>
      <c r="RL61" s="97"/>
      <c r="RM61" s="97"/>
      <c r="RN61" s="97"/>
      <c r="RO61" s="97"/>
      <c r="RP61" s="97"/>
      <c r="RQ61" s="97"/>
      <c r="RR61" s="97"/>
      <c r="RS61" s="97"/>
      <c r="RT61" s="97"/>
      <c r="RU61" s="97"/>
      <c r="RV61" s="97"/>
      <c r="RW61" s="97"/>
      <c r="RX61" s="97"/>
      <c r="RY61" s="97"/>
      <c r="RZ61" s="97"/>
      <c r="SA61" s="97"/>
      <c r="SB61" s="97"/>
      <c r="SC61" s="97"/>
      <c r="SD61" s="97"/>
      <c r="SE61" s="97"/>
      <c r="SF61" s="97"/>
      <c r="SG61" s="97"/>
      <c r="SH61" s="97"/>
      <c r="SI61" s="97"/>
      <c r="SJ61" s="97"/>
      <c r="SK61" s="97"/>
      <c r="SL61" s="97"/>
      <c r="SM61" s="97"/>
      <c r="SN61" s="97"/>
      <c r="SO61" s="97"/>
      <c r="SP61" s="97"/>
      <c r="SQ61" s="97"/>
      <c r="SR61" s="97"/>
      <c r="SS61" s="97"/>
      <c r="ST61" s="97"/>
      <c r="SU61" s="97"/>
      <c r="SV61" s="97"/>
      <c r="SW61" s="97"/>
      <c r="SX61" s="97"/>
      <c r="SY61" s="97"/>
      <c r="SZ61" s="97"/>
      <c r="TA61" s="97"/>
      <c r="TB61" s="97"/>
    </row>
    <row r="62" spans="1:522" s="10" customFormat="1" ht="18" customHeight="1" x14ac:dyDescent="0.2">
      <c r="A62" s="12"/>
      <c r="B62" s="11"/>
      <c r="C62" s="1"/>
      <c r="D62" s="1"/>
      <c r="E62" s="4" t="s">
        <v>282</v>
      </c>
      <c r="F62" s="1">
        <v>9800</v>
      </c>
      <c r="G62" s="9" t="s">
        <v>99</v>
      </c>
      <c r="H62" s="4"/>
      <c r="I62" s="1">
        <f t="shared" si="6"/>
        <v>0</v>
      </c>
      <c r="J62" s="33"/>
      <c r="K62" s="97"/>
      <c r="L62" s="97"/>
      <c r="M62" s="97"/>
      <c r="N62" s="97"/>
      <c r="O62" s="97"/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97"/>
      <c r="AA62" s="97"/>
      <c r="AB62" s="97"/>
      <c r="AC62" s="97"/>
      <c r="AD62" s="97"/>
      <c r="AE62" s="97"/>
      <c r="AF62" s="97"/>
      <c r="AG62" s="97"/>
      <c r="AH62" s="97"/>
      <c r="AI62" s="97"/>
      <c r="AJ62" s="97"/>
      <c r="AK62" s="97"/>
      <c r="AL62" s="97"/>
      <c r="AM62" s="97"/>
      <c r="AN62" s="97"/>
      <c r="AO62" s="97"/>
      <c r="AP62" s="97"/>
      <c r="AQ62" s="97"/>
      <c r="AR62" s="97"/>
      <c r="AS62" s="97"/>
      <c r="AT62" s="97"/>
      <c r="AU62" s="97"/>
      <c r="AV62" s="97"/>
      <c r="AW62" s="97"/>
      <c r="AX62" s="97"/>
      <c r="AY62" s="97"/>
      <c r="AZ62" s="97"/>
      <c r="BA62" s="97"/>
      <c r="BB62" s="97"/>
      <c r="BC62" s="97"/>
      <c r="BD62" s="97"/>
      <c r="BE62" s="97"/>
      <c r="BF62" s="97"/>
      <c r="BG62" s="97"/>
      <c r="BH62" s="97"/>
      <c r="BI62" s="97"/>
      <c r="BJ62" s="97"/>
      <c r="BK62" s="97"/>
      <c r="BL62" s="97"/>
      <c r="BM62" s="97"/>
      <c r="BN62" s="97"/>
      <c r="BO62" s="97"/>
      <c r="BP62" s="97"/>
      <c r="BQ62" s="97"/>
      <c r="BR62" s="97"/>
      <c r="BS62" s="97"/>
      <c r="BT62" s="97"/>
      <c r="BU62" s="97"/>
      <c r="BV62" s="97"/>
      <c r="BW62" s="97"/>
      <c r="BX62" s="97"/>
      <c r="BY62" s="97"/>
      <c r="BZ62" s="97"/>
      <c r="CA62" s="97"/>
      <c r="CB62" s="97"/>
      <c r="CC62" s="97"/>
      <c r="CD62" s="97"/>
      <c r="CE62" s="97"/>
      <c r="CF62" s="97"/>
      <c r="CG62" s="97"/>
      <c r="CH62" s="97"/>
      <c r="CI62" s="97"/>
      <c r="CJ62" s="97"/>
      <c r="CK62" s="97"/>
      <c r="CL62" s="97"/>
      <c r="CM62" s="97"/>
      <c r="CN62" s="97"/>
      <c r="CO62" s="97"/>
      <c r="CP62" s="97"/>
      <c r="CQ62" s="97"/>
      <c r="CR62" s="97"/>
      <c r="CS62" s="97"/>
      <c r="CT62" s="97"/>
      <c r="CU62" s="97"/>
      <c r="CV62" s="97"/>
      <c r="CW62" s="97"/>
      <c r="CX62" s="97"/>
      <c r="CY62" s="97"/>
      <c r="CZ62" s="97"/>
      <c r="DA62" s="97"/>
      <c r="DB62" s="97"/>
      <c r="DC62" s="97"/>
      <c r="DD62" s="97"/>
      <c r="DE62" s="97"/>
      <c r="DF62" s="97"/>
      <c r="DG62" s="97"/>
      <c r="DH62" s="97"/>
      <c r="DI62" s="97"/>
      <c r="DJ62" s="97"/>
      <c r="DK62" s="97"/>
      <c r="DL62" s="97"/>
      <c r="DM62" s="97"/>
      <c r="DN62" s="97"/>
      <c r="DO62" s="97"/>
      <c r="DP62" s="97"/>
      <c r="DQ62" s="97"/>
      <c r="DR62" s="97"/>
      <c r="DS62" s="97"/>
      <c r="DT62" s="97"/>
      <c r="DU62" s="97"/>
      <c r="DV62" s="97"/>
      <c r="DW62" s="97"/>
      <c r="DX62" s="97"/>
      <c r="DY62" s="97"/>
      <c r="DZ62" s="97"/>
      <c r="EA62" s="97"/>
      <c r="EB62" s="97"/>
      <c r="EC62" s="97"/>
      <c r="ED62" s="97"/>
      <c r="EE62" s="97"/>
      <c r="EF62" s="97"/>
      <c r="EG62" s="97"/>
      <c r="EH62" s="97"/>
      <c r="EI62" s="97"/>
      <c r="EJ62" s="97"/>
      <c r="EK62" s="97"/>
      <c r="EL62" s="97"/>
      <c r="EM62" s="97"/>
      <c r="EN62" s="97"/>
      <c r="EO62" s="97"/>
      <c r="EP62" s="97"/>
      <c r="EQ62" s="97"/>
      <c r="ER62" s="97"/>
      <c r="ES62" s="97"/>
      <c r="ET62" s="97"/>
      <c r="EU62" s="97"/>
      <c r="EV62" s="97"/>
      <c r="EW62" s="97"/>
      <c r="EX62" s="97"/>
      <c r="EY62" s="97"/>
      <c r="EZ62" s="97"/>
      <c r="FA62" s="97"/>
      <c r="FB62" s="97"/>
      <c r="FC62" s="97"/>
      <c r="FD62" s="97"/>
      <c r="FE62" s="97"/>
      <c r="FF62" s="97"/>
      <c r="FG62" s="97"/>
      <c r="FH62" s="97"/>
      <c r="FI62" s="97"/>
      <c r="FJ62" s="97"/>
      <c r="FK62" s="97"/>
      <c r="FL62" s="97"/>
      <c r="FM62" s="97"/>
      <c r="FN62" s="97"/>
      <c r="FO62" s="97"/>
      <c r="FP62" s="97"/>
      <c r="FQ62" s="97"/>
      <c r="FR62" s="97"/>
      <c r="FS62" s="97"/>
      <c r="FT62" s="97"/>
      <c r="FU62" s="97"/>
      <c r="FV62" s="97"/>
      <c r="FW62" s="97"/>
      <c r="FX62" s="97"/>
      <c r="FY62" s="97"/>
      <c r="FZ62" s="97"/>
      <c r="GA62" s="97"/>
      <c r="GB62" s="97"/>
      <c r="GC62" s="97"/>
      <c r="GD62" s="97"/>
      <c r="GE62" s="97"/>
      <c r="GF62" s="97"/>
      <c r="GG62" s="97"/>
      <c r="GH62" s="97"/>
      <c r="GI62" s="97"/>
      <c r="GJ62" s="97"/>
      <c r="GK62" s="97"/>
      <c r="GL62" s="97"/>
      <c r="GM62" s="97"/>
      <c r="GN62" s="97"/>
      <c r="GO62" s="97"/>
      <c r="GP62" s="97"/>
      <c r="GQ62" s="97"/>
      <c r="GR62" s="97"/>
      <c r="GS62" s="97"/>
      <c r="GT62" s="97"/>
      <c r="GU62" s="97"/>
      <c r="GV62" s="97"/>
      <c r="GW62" s="97"/>
      <c r="GX62" s="97"/>
      <c r="GY62" s="97"/>
      <c r="GZ62" s="97"/>
      <c r="HA62" s="97"/>
      <c r="HB62" s="97"/>
      <c r="HC62" s="97"/>
      <c r="HD62" s="97"/>
      <c r="HE62" s="97"/>
      <c r="HF62" s="97"/>
      <c r="HG62" s="97"/>
      <c r="HH62" s="97"/>
      <c r="HI62" s="97"/>
      <c r="HJ62" s="97"/>
      <c r="HK62" s="97"/>
      <c r="HL62" s="97"/>
      <c r="HM62" s="97"/>
      <c r="HN62" s="97"/>
      <c r="HO62" s="97"/>
      <c r="HP62" s="97"/>
      <c r="HQ62" s="97"/>
      <c r="HR62" s="97"/>
      <c r="HS62" s="97"/>
      <c r="HT62" s="97"/>
      <c r="HU62" s="97"/>
      <c r="HV62" s="97"/>
      <c r="HW62" s="97"/>
      <c r="HX62" s="97"/>
      <c r="HY62" s="97"/>
      <c r="HZ62" s="97"/>
      <c r="IA62" s="97"/>
      <c r="IB62" s="97"/>
      <c r="IC62" s="97"/>
      <c r="ID62" s="97"/>
      <c r="IE62" s="97"/>
      <c r="IF62" s="97"/>
      <c r="IG62" s="97"/>
      <c r="IH62" s="97"/>
      <c r="II62" s="97"/>
      <c r="IJ62" s="97"/>
      <c r="IK62" s="97"/>
      <c r="IL62" s="97"/>
      <c r="IM62" s="97"/>
      <c r="IN62" s="97"/>
      <c r="IO62" s="97"/>
      <c r="IP62" s="97"/>
      <c r="IQ62" s="97"/>
      <c r="IR62" s="97"/>
      <c r="IS62" s="97"/>
      <c r="IT62" s="97"/>
      <c r="IU62" s="97"/>
      <c r="IV62" s="97"/>
      <c r="IW62" s="97"/>
      <c r="IX62" s="97"/>
      <c r="IY62" s="97"/>
      <c r="IZ62" s="97"/>
      <c r="JA62" s="97"/>
      <c r="JB62" s="97"/>
      <c r="JC62" s="97"/>
      <c r="JD62" s="97"/>
      <c r="JE62" s="97"/>
      <c r="JF62" s="97"/>
      <c r="JG62" s="97"/>
      <c r="JH62" s="97"/>
      <c r="JI62" s="97"/>
      <c r="JJ62" s="97"/>
      <c r="JK62" s="97"/>
      <c r="JL62" s="97"/>
      <c r="JM62" s="97"/>
      <c r="JN62" s="97"/>
      <c r="JO62" s="97"/>
      <c r="JP62" s="97"/>
      <c r="JQ62" s="97"/>
      <c r="JR62" s="97"/>
      <c r="JS62" s="97"/>
      <c r="JT62" s="97"/>
      <c r="JU62" s="97"/>
      <c r="JV62" s="97"/>
      <c r="JW62" s="97"/>
      <c r="JX62" s="97"/>
      <c r="JY62" s="97"/>
      <c r="JZ62" s="97"/>
      <c r="KA62" s="97"/>
      <c r="KB62" s="97"/>
      <c r="KC62" s="97"/>
      <c r="KD62" s="97"/>
      <c r="KE62" s="97"/>
      <c r="KF62" s="97"/>
      <c r="KG62" s="97"/>
      <c r="KH62" s="97"/>
      <c r="KI62" s="97"/>
      <c r="KJ62" s="97"/>
      <c r="KK62" s="97"/>
      <c r="KL62" s="97"/>
      <c r="KM62" s="97"/>
      <c r="KN62" s="97"/>
      <c r="KO62" s="97"/>
      <c r="KP62" s="97"/>
      <c r="KQ62" s="97"/>
      <c r="KR62" s="97"/>
      <c r="KS62" s="97"/>
      <c r="KT62" s="97"/>
      <c r="KU62" s="97"/>
      <c r="KV62" s="97"/>
      <c r="KW62" s="97"/>
      <c r="KX62" s="97"/>
      <c r="KY62" s="97"/>
      <c r="KZ62" s="97"/>
      <c r="LA62" s="97"/>
      <c r="LB62" s="97"/>
      <c r="LC62" s="97"/>
      <c r="LD62" s="97"/>
      <c r="LE62" s="97"/>
      <c r="LF62" s="97"/>
      <c r="LG62" s="97"/>
      <c r="LH62" s="97"/>
      <c r="LI62" s="97"/>
      <c r="LJ62" s="97"/>
      <c r="LK62" s="97"/>
      <c r="LL62" s="97"/>
      <c r="LM62" s="97"/>
      <c r="LN62" s="97"/>
      <c r="LO62" s="97"/>
      <c r="LP62" s="97"/>
      <c r="LQ62" s="97"/>
      <c r="LR62" s="97"/>
      <c r="LS62" s="97"/>
      <c r="LT62" s="97"/>
      <c r="LU62" s="97"/>
      <c r="LV62" s="97"/>
      <c r="LW62" s="97"/>
      <c r="LX62" s="97"/>
      <c r="LY62" s="97"/>
      <c r="LZ62" s="97"/>
      <c r="MA62" s="97"/>
      <c r="MB62" s="97"/>
      <c r="MC62" s="97"/>
      <c r="MD62" s="97"/>
      <c r="ME62" s="97"/>
      <c r="MF62" s="97"/>
      <c r="MG62" s="97"/>
      <c r="MH62" s="97"/>
      <c r="MI62" s="97"/>
      <c r="MJ62" s="97"/>
      <c r="MK62" s="97"/>
      <c r="ML62" s="97"/>
      <c r="MM62" s="97"/>
      <c r="MN62" s="97"/>
      <c r="MO62" s="97"/>
      <c r="MP62" s="97"/>
      <c r="MQ62" s="97"/>
      <c r="MR62" s="97"/>
      <c r="MS62" s="97"/>
      <c r="MT62" s="97"/>
      <c r="MU62" s="97"/>
      <c r="MV62" s="97"/>
      <c r="MW62" s="97"/>
      <c r="MX62" s="97"/>
      <c r="MY62" s="97"/>
      <c r="MZ62" s="97"/>
      <c r="NA62" s="97"/>
      <c r="NB62" s="97"/>
      <c r="NC62" s="97"/>
      <c r="ND62" s="97"/>
      <c r="NE62" s="97"/>
      <c r="NF62" s="97"/>
      <c r="NG62" s="97"/>
      <c r="NH62" s="97"/>
      <c r="NI62" s="97"/>
      <c r="NJ62" s="97"/>
      <c r="NK62" s="97"/>
      <c r="NL62" s="97"/>
      <c r="NM62" s="97"/>
      <c r="NN62" s="97"/>
      <c r="NO62" s="97"/>
      <c r="NP62" s="97"/>
      <c r="NQ62" s="97"/>
      <c r="NR62" s="97"/>
      <c r="NS62" s="97"/>
      <c r="NT62" s="97"/>
      <c r="NU62" s="97"/>
      <c r="NV62" s="97"/>
      <c r="NW62" s="97"/>
      <c r="NX62" s="97"/>
      <c r="NY62" s="97"/>
      <c r="NZ62" s="97"/>
      <c r="OA62" s="97"/>
      <c r="OB62" s="97"/>
      <c r="OC62" s="97"/>
      <c r="OD62" s="97"/>
      <c r="OE62" s="97"/>
      <c r="OF62" s="97"/>
      <c r="OG62" s="97"/>
      <c r="OH62" s="97"/>
      <c r="OI62" s="97"/>
      <c r="OJ62" s="97"/>
      <c r="OK62" s="97"/>
      <c r="OL62" s="97"/>
      <c r="OM62" s="97"/>
      <c r="ON62" s="97"/>
      <c r="OO62" s="97"/>
      <c r="OP62" s="97"/>
      <c r="OQ62" s="97"/>
      <c r="OR62" s="97"/>
      <c r="OS62" s="97"/>
      <c r="OT62" s="97"/>
      <c r="OU62" s="97"/>
      <c r="OV62" s="97"/>
      <c r="OW62" s="97"/>
      <c r="OX62" s="97"/>
      <c r="OY62" s="97"/>
      <c r="OZ62" s="97"/>
      <c r="PA62" s="97"/>
      <c r="PB62" s="97"/>
      <c r="PC62" s="97"/>
      <c r="PD62" s="97"/>
      <c r="PE62" s="97"/>
      <c r="PF62" s="97"/>
      <c r="PG62" s="97"/>
      <c r="PH62" s="97"/>
      <c r="PI62" s="97"/>
      <c r="PJ62" s="97"/>
      <c r="PK62" s="97"/>
      <c r="PL62" s="97"/>
      <c r="PM62" s="97"/>
      <c r="PN62" s="97"/>
      <c r="PO62" s="97"/>
      <c r="PP62" s="97"/>
      <c r="PQ62" s="97"/>
      <c r="PR62" s="97"/>
      <c r="PS62" s="97"/>
      <c r="PT62" s="97"/>
      <c r="PU62" s="97"/>
      <c r="PV62" s="97"/>
      <c r="PW62" s="97"/>
      <c r="PX62" s="97"/>
      <c r="PY62" s="97"/>
      <c r="PZ62" s="97"/>
      <c r="QA62" s="97"/>
      <c r="QB62" s="97"/>
      <c r="QC62" s="97"/>
      <c r="QD62" s="97"/>
      <c r="QE62" s="97"/>
      <c r="QF62" s="97"/>
      <c r="QG62" s="97"/>
      <c r="QH62" s="97"/>
      <c r="QI62" s="97"/>
      <c r="QJ62" s="97"/>
      <c r="QK62" s="97"/>
      <c r="QL62" s="97"/>
      <c r="QM62" s="97"/>
      <c r="QN62" s="97"/>
      <c r="QO62" s="97"/>
      <c r="QP62" s="97"/>
      <c r="QQ62" s="97"/>
      <c r="QR62" s="97"/>
      <c r="QS62" s="97"/>
      <c r="QT62" s="97"/>
      <c r="QU62" s="97"/>
      <c r="QV62" s="97"/>
      <c r="QW62" s="97"/>
      <c r="QX62" s="97"/>
      <c r="QY62" s="97"/>
      <c r="QZ62" s="97"/>
      <c r="RA62" s="97"/>
      <c r="RB62" s="97"/>
      <c r="RC62" s="97"/>
      <c r="RD62" s="97"/>
      <c r="RE62" s="97"/>
      <c r="RF62" s="97"/>
      <c r="RG62" s="97"/>
      <c r="RH62" s="97"/>
      <c r="RI62" s="97"/>
      <c r="RJ62" s="97"/>
      <c r="RK62" s="97"/>
      <c r="RL62" s="97"/>
      <c r="RM62" s="97"/>
      <c r="RN62" s="97"/>
      <c r="RO62" s="97"/>
      <c r="RP62" s="97"/>
      <c r="RQ62" s="97"/>
      <c r="RR62" s="97"/>
      <c r="RS62" s="97"/>
      <c r="RT62" s="97"/>
      <c r="RU62" s="97"/>
      <c r="RV62" s="97"/>
      <c r="RW62" s="97"/>
      <c r="RX62" s="97"/>
      <c r="RY62" s="97"/>
      <c r="RZ62" s="97"/>
      <c r="SA62" s="97"/>
      <c r="SB62" s="97"/>
      <c r="SC62" s="97"/>
      <c r="SD62" s="97"/>
      <c r="SE62" s="97"/>
      <c r="SF62" s="97"/>
      <c r="SG62" s="97"/>
      <c r="SH62" s="97"/>
      <c r="SI62" s="97"/>
      <c r="SJ62" s="97"/>
      <c r="SK62" s="97"/>
      <c r="SL62" s="97"/>
      <c r="SM62" s="97"/>
      <c r="SN62" s="97"/>
      <c r="SO62" s="97"/>
      <c r="SP62" s="97"/>
      <c r="SQ62" s="97"/>
      <c r="SR62" s="97"/>
      <c r="SS62" s="97"/>
      <c r="ST62" s="97"/>
      <c r="SU62" s="97"/>
      <c r="SV62" s="97"/>
      <c r="SW62" s="97"/>
      <c r="SX62" s="97"/>
      <c r="SY62" s="97"/>
      <c r="SZ62" s="97"/>
      <c r="TA62" s="97"/>
      <c r="TB62" s="97"/>
    </row>
    <row r="63" spans="1:522" s="10" customFormat="1" ht="18" customHeight="1" x14ac:dyDescent="0.2">
      <c r="A63" s="12"/>
      <c r="B63" s="11" t="s">
        <v>387</v>
      </c>
      <c r="C63" s="1">
        <v>12713</v>
      </c>
      <c r="D63" s="1">
        <v>2020</v>
      </c>
      <c r="E63" s="4" t="s">
        <v>15</v>
      </c>
      <c r="F63" s="1">
        <v>338</v>
      </c>
      <c r="G63" s="9" t="s">
        <v>96</v>
      </c>
      <c r="H63" s="4" t="s">
        <v>13</v>
      </c>
      <c r="I63" s="1">
        <f t="shared" si="6"/>
        <v>0</v>
      </c>
      <c r="J63" s="12">
        <f>Tabuľka311[[#This Row],[Stĺpec9]]</f>
        <v>0</v>
      </c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X63" s="97"/>
      <c r="AY63" s="97"/>
      <c r="AZ63" s="97"/>
      <c r="BA63" s="97"/>
      <c r="BB63" s="97"/>
      <c r="BC63" s="97"/>
      <c r="BD63" s="97"/>
      <c r="BE63" s="97"/>
      <c r="BF63" s="97"/>
      <c r="BG63" s="97"/>
      <c r="BH63" s="97"/>
      <c r="BI63" s="97"/>
      <c r="BJ63" s="97"/>
      <c r="BK63" s="97"/>
      <c r="BL63" s="97"/>
      <c r="BM63" s="97"/>
      <c r="BN63" s="97"/>
      <c r="BO63" s="97"/>
      <c r="BP63" s="97"/>
      <c r="BQ63" s="97"/>
      <c r="BR63" s="97"/>
      <c r="BS63" s="97"/>
      <c r="BT63" s="97"/>
      <c r="BU63" s="97"/>
      <c r="BV63" s="97"/>
      <c r="BW63" s="97"/>
      <c r="BX63" s="97"/>
      <c r="BY63" s="97"/>
      <c r="BZ63" s="97"/>
      <c r="CA63" s="97"/>
      <c r="CB63" s="97"/>
      <c r="CC63" s="97"/>
      <c r="CD63" s="97"/>
      <c r="CE63" s="97"/>
      <c r="CF63" s="97"/>
      <c r="CG63" s="97"/>
      <c r="CH63" s="97"/>
      <c r="CI63" s="97"/>
      <c r="CJ63" s="97"/>
      <c r="CK63" s="97"/>
      <c r="CL63" s="97"/>
      <c r="CM63" s="97"/>
      <c r="CN63" s="97"/>
      <c r="CO63" s="97"/>
      <c r="CP63" s="97"/>
      <c r="CQ63" s="97"/>
      <c r="CR63" s="97"/>
      <c r="CS63" s="97"/>
      <c r="CT63" s="97"/>
      <c r="CU63" s="97"/>
      <c r="CV63" s="97"/>
      <c r="CW63" s="97"/>
      <c r="CX63" s="97"/>
      <c r="CY63" s="97"/>
      <c r="CZ63" s="97"/>
      <c r="DA63" s="97"/>
      <c r="DB63" s="97"/>
      <c r="DC63" s="97"/>
      <c r="DD63" s="97"/>
      <c r="DE63" s="97"/>
      <c r="DF63" s="97"/>
      <c r="DG63" s="97"/>
      <c r="DH63" s="97"/>
      <c r="DI63" s="97"/>
      <c r="DJ63" s="97"/>
      <c r="DK63" s="97"/>
      <c r="DL63" s="97"/>
      <c r="DM63" s="97"/>
      <c r="DN63" s="97"/>
      <c r="DO63" s="97"/>
      <c r="DP63" s="97"/>
      <c r="DQ63" s="97"/>
      <c r="DR63" s="97"/>
      <c r="DS63" s="97"/>
      <c r="DT63" s="97"/>
      <c r="DU63" s="97"/>
      <c r="DV63" s="97"/>
      <c r="DW63" s="97"/>
      <c r="DX63" s="97"/>
      <c r="DY63" s="97"/>
      <c r="DZ63" s="97"/>
      <c r="EA63" s="97"/>
      <c r="EB63" s="97"/>
      <c r="EC63" s="97"/>
      <c r="ED63" s="97"/>
      <c r="EE63" s="97"/>
      <c r="EF63" s="97"/>
      <c r="EG63" s="97"/>
      <c r="EH63" s="97"/>
      <c r="EI63" s="97"/>
      <c r="EJ63" s="97"/>
      <c r="EK63" s="97"/>
      <c r="EL63" s="97"/>
      <c r="EM63" s="97"/>
      <c r="EN63" s="97"/>
      <c r="EO63" s="97"/>
      <c r="EP63" s="97"/>
      <c r="EQ63" s="97"/>
      <c r="ER63" s="97"/>
      <c r="ES63" s="97"/>
      <c r="ET63" s="97"/>
      <c r="EU63" s="97"/>
      <c r="EV63" s="97"/>
      <c r="EW63" s="97"/>
      <c r="EX63" s="97"/>
      <c r="EY63" s="97"/>
      <c r="EZ63" s="97"/>
      <c r="FA63" s="97"/>
      <c r="FB63" s="97"/>
      <c r="FC63" s="97"/>
      <c r="FD63" s="97"/>
      <c r="FE63" s="97"/>
      <c r="FF63" s="97"/>
      <c r="FG63" s="97"/>
      <c r="FH63" s="97"/>
      <c r="FI63" s="97"/>
      <c r="FJ63" s="97"/>
      <c r="FK63" s="97"/>
      <c r="FL63" s="97"/>
      <c r="FM63" s="97"/>
      <c r="FN63" s="97"/>
      <c r="FO63" s="97"/>
      <c r="FP63" s="97"/>
      <c r="FQ63" s="97"/>
      <c r="FR63" s="97"/>
      <c r="FS63" s="97"/>
      <c r="FT63" s="97"/>
      <c r="FU63" s="97"/>
      <c r="FV63" s="97"/>
      <c r="FW63" s="97"/>
      <c r="FX63" s="97"/>
      <c r="FY63" s="97"/>
      <c r="FZ63" s="97"/>
      <c r="GA63" s="97"/>
      <c r="GB63" s="97"/>
      <c r="GC63" s="97"/>
      <c r="GD63" s="97"/>
      <c r="GE63" s="97"/>
      <c r="GF63" s="97"/>
      <c r="GG63" s="97"/>
      <c r="GH63" s="97"/>
      <c r="GI63" s="97"/>
      <c r="GJ63" s="97"/>
      <c r="GK63" s="97"/>
      <c r="GL63" s="97"/>
      <c r="GM63" s="97"/>
      <c r="GN63" s="97"/>
      <c r="GO63" s="97"/>
      <c r="GP63" s="97"/>
      <c r="GQ63" s="97"/>
      <c r="GR63" s="97"/>
      <c r="GS63" s="97"/>
      <c r="GT63" s="97"/>
      <c r="GU63" s="97"/>
      <c r="GV63" s="97"/>
      <c r="GW63" s="97"/>
      <c r="GX63" s="97"/>
      <c r="GY63" s="97"/>
      <c r="GZ63" s="97"/>
      <c r="HA63" s="97"/>
      <c r="HB63" s="97"/>
      <c r="HC63" s="97"/>
      <c r="HD63" s="97"/>
      <c r="HE63" s="97"/>
      <c r="HF63" s="97"/>
      <c r="HG63" s="97"/>
      <c r="HH63" s="97"/>
      <c r="HI63" s="97"/>
      <c r="HJ63" s="97"/>
      <c r="HK63" s="97"/>
      <c r="HL63" s="97"/>
      <c r="HM63" s="97"/>
      <c r="HN63" s="97"/>
      <c r="HO63" s="97"/>
      <c r="HP63" s="97"/>
      <c r="HQ63" s="97"/>
      <c r="HR63" s="97"/>
      <c r="HS63" s="97"/>
      <c r="HT63" s="97"/>
      <c r="HU63" s="97"/>
      <c r="HV63" s="97"/>
      <c r="HW63" s="97"/>
      <c r="HX63" s="97"/>
      <c r="HY63" s="97"/>
      <c r="HZ63" s="97"/>
      <c r="IA63" s="97"/>
      <c r="IB63" s="97"/>
      <c r="IC63" s="97"/>
      <c r="ID63" s="97"/>
      <c r="IE63" s="97"/>
      <c r="IF63" s="97"/>
      <c r="IG63" s="97"/>
      <c r="IH63" s="97"/>
      <c r="II63" s="97"/>
      <c r="IJ63" s="97"/>
      <c r="IK63" s="97"/>
      <c r="IL63" s="97"/>
      <c r="IM63" s="97"/>
      <c r="IN63" s="97"/>
      <c r="IO63" s="97"/>
      <c r="IP63" s="97"/>
      <c r="IQ63" s="97"/>
      <c r="IR63" s="97"/>
      <c r="IS63" s="97"/>
      <c r="IT63" s="97"/>
      <c r="IU63" s="97"/>
      <c r="IV63" s="97"/>
      <c r="IW63" s="97"/>
      <c r="IX63" s="97"/>
      <c r="IY63" s="97"/>
      <c r="IZ63" s="97"/>
      <c r="JA63" s="97"/>
      <c r="JB63" s="97"/>
      <c r="JC63" s="97"/>
      <c r="JD63" s="97"/>
      <c r="JE63" s="97"/>
      <c r="JF63" s="97"/>
      <c r="JG63" s="97"/>
      <c r="JH63" s="97"/>
      <c r="JI63" s="97"/>
      <c r="JJ63" s="97"/>
      <c r="JK63" s="97"/>
      <c r="JL63" s="97"/>
      <c r="JM63" s="97"/>
      <c r="JN63" s="97"/>
      <c r="JO63" s="97"/>
      <c r="JP63" s="97"/>
      <c r="JQ63" s="97"/>
      <c r="JR63" s="97"/>
      <c r="JS63" s="97"/>
      <c r="JT63" s="97"/>
      <c r="JU63" s="97"/>
      <c r="JV63" s="97"/>
      <c r="JW63" s="97"/>
      <c r="JX63" s="97"/>
      <c r="JY63" s="97"/>
      <c r="JZ63" s="97"/>
      <c r="KA63" s="97"/>
      <c r="KB63" s="97"/>
      <c r="KC63" s="97"/>
      <c r="KD63" s="97"/>
      <c r="KE63" s="97"/>
      <c r="KF63" s="97"/>
      <c r="KG63" s="97"/>
      <c r="KH63" s="97"/>
      <c r="KI63" s="97"/>
      <c r="KJ63" s="97"/>
      <c r="KK63" s="97"/>
      <c r="KL63" s="97"/>
      <c r="KM63" s="97"/>
      <c r="KN63" s="97"/>
      <c r="KO63" s="97"/>
      <c r="KP63" s="97"/>
      <c r="KQ63" s="97"/>
      <c r="KR63" s="97"/>
      <c r="KS63" s="97"/>
      <c r="KT63" s="97"/>
      <c r="KU63" s="97"/>
      <c r="KV63" s="97"/>
      <c r="KW63" s="97"/>
      <c r="KX63" s="97"/>
      <c r="KY63" s="97"/>
      <c r="KZ63" s="97"/>
      <c r="LA63" s="97"/>
      <c r="LB63" s="97"/>
      <c r="LC63" s="97"/>
      <c r="LD63" s="97"/>
      <c r="LE63" s="97"/>
      <c r="LF63" s="97"/>
      <c r="LG63" s="97"/>
      <c r="LH63" s="97"/>
      <c r="LI63" s="97"/>
      <c r="LJ63" s="97"/>
      <c r="LK63" s="97"/>
      <c r="LL63" s="97"/>
      <c r="LM63" s="97"/>
      <c r="LN63" s="97"/>
      <c r="LO63" s="97"/>
      <c r="LP63" s="97"/>
      <c r="LQ63" s="97"/>
      <c r="LR63" s="97"/>
      <c r="LS63" s="97"/>
      <c r="LT63" s="97"/>
      <c r="LU63" s="97"/>
      <c r="LV63" s="97"/>
      <c r="LW63" s="97"/>
      <c r="LX63" s="97"/>
      <c r="LY63" s="97"/>
      <c r="LZ63" s="97"/>
      <c r="MA63" s="97"/>
      <c r="MB63" s="97"/>
      <c r="MC63" s="97"/>
      <c r="MD63" s="97"/>
      <c r="ME63" s="97"/>
      <c r="MF63" s="97"/>
      <c r="MG63" s="97"/>
      <c r="MH63" s="97"/>
      <c r="MI63" s="97"/>
      <c r="MJ63" s="97"/>
      <c r="MK63" s="97"/>
      <c r="ML63" s="97"/>
      <c r="MM63" s="97"/>
      <c r="MN63" s="97"/>
      <c r="MO63" s="97"/>
      <c r="MP63" s="97"/>
      <c r="MQ63" s="97"/>
      <c r="MR63" s="97"/>
      <c r="MS63" s="97"/>
      <c r="MT63" s="97"/>
      <c r="MU63" s="97"/>
      <c r="MV63" s="97"/>
      <c r="MW63" s="97"/>
      <c r="MX63" s="97"/>
      <c r="MY63" s="97"/>
      <c r="MZ63" s="97"/>
      <c r="NA63" s="97"/>
      <c r="NB63" s="97"/>
      <c r="NC63" s="97"/>
      <c r="ND63" s="97"/>
      <c r="NE63" s="97"/>
      <c r="NF63" s="97"/>
      <c r="NG63" s="97"/>
      <c r="NH63" s="97"/>
      <c r="NI63" s="97"/>
      <c r="NJ63" s="97"/>
      <c r="NK63" s="97"/>
      <c r="NL63" s="97"/>
      <c r="NM63" s="97"/>
      <c r="NN63" s="97"/>
      <c r="NO63" s="97"/>
      <c r="NP63" s="97"/>
      <c r="NQ63" s="97"/>
      <c r="NR63" s="97"/>
      <c r="NS63" s="97"/>
      <c r="NT63" s="97"/>
      <c r="NU63" s="97"/>
      <c r="NV63" s="97"/>
      <c r="NW63" s="97"/>
      <c r="NX63" s="97"/>
      <c r="NY63" s="97"/>
      <c r="NZ63" s="97"/>
      <c r="OA63" s="97"/>
      <c r="OB63" s="97"/>
      <c r="OC63" s="97"/>
      <c r="OD63" s="97"/>
      <c r="OE63" s="97"/>
      <c r="OF63" s="97"/>
      <c r="OG63" s="97"/>
      <c r="OH63" s="97"/>
      <c r="OI63" s="97"/>
      <c r="OJ63" s="97"/>
      <c r="OK63" s="97"/>
      <c r="OL63" s="97"/>
      <c r="OM63" s="97"/>
      <c r="ON63" s="97"/>
      <c r="OO63" s="97"/>
      <c r="OP63" s="97"/>
      <c r="OQ63" s="97"/>
      <c r="OR63" s="97"/>
      <c r="OS63" s="97"/>
      <c r="OT63" s="97"/>
      <c r="OU63" s="97"/>
      <c r="OV63" s="97"/>
      <c r="OW63" s="97"/>
      <c r="OX63" s="97"/>
      <c r="OY63" s="97"/>
      <c r="OZ63" s="97"/>
      <c r="PA63" s="97"/>
      <c r="PB63" s="97"/>
      <c r="PC63" s="97"/>
      <c r="PD63" s="97"/>
      <c r="PE63" s="97"/>
      <c r="PF63" s="97"/>
      <c r="PG63" s="97"/>
      <c r="PH63" s="97"/>
      <c r="PI63" s="97"/>
      <c r="PJ63" s="97"/>
      <c r="PK63" s="97"/>
      <c r="PL63" s="97"/>
      <c r="PM63" s="97"/>
      <c r="PN63" s="97"/>
      <c r="PO63" s="97"/>
      <c r="PP63" s="97"/>
      <c r="PQ63" s="97"/>
      <c r="PR63" s="97"/>
      <c r="PS63" s="97"/>
      <c r="PT63" s="97"/>
      <c r="PU63" s="97"/>
      <c r="PV63" s="97"/>
      <c r="PW63" s="97"/>
      <c r="PX63" s="97"/>
      <c r="PY63" s="97"/>
      <c r="PZ63" s="97"/>
      <c r="QA63" s="97"/>
      <c r="QB63" s="97"/>
      <c r="QC63" s="97"/>
      <c r="QD63" s="97"/>
      <c r="QE63" s="97"/>
      <c r="QF63" s="97"/>
      <c r="QG63" s="97"/>
      <c r="QH63" s="97"/>
      <c r="QI63" s="97"/>
      <c r="QJ63" s="97"/>
      <c r="QK63" s="97"/>
      <c r="QL63" s="97"/>
      <c r="QM63" s="97"/>
      <c r="QN63" s="97"/>
      <c r="QO63" s="97"/>
      <c r="QP63" s="97"/>
      <c r="QQ63" s="97"/>
      <c r="QR63" s="97"/>
      <c r="QS63" s="97"/>
      <c r="QT63" s="97"/>
      <c r="QU63" s="97"/>
      <c r="QV63" s="97"/>
      <c r="QW63" s="97"/>
      <c r="QX63" s="97"/>
      <c r="QY63" s="97"/>
      <c r="QZ63" s="97"/>
      <c r="RA63" s="97"/>
      <c r="RB63" s="97"/>
      <c r="RC63" s="97"/>
      <c r="RD63" s="97"/>
      <c r="RE63" s="97"/>
      <c r="RF63" s="97"/>
      <c r="RG63" s="97"/>
      <c r="RH63" s="97"/>
      <c r="RI63" s="97"/>
      <c r="RJ63" s="97"/>
      <c r="RK63" s="97"/>
      <c r="RL63" s="97"/>
      <c r="RM63" s="97"/>
      <c r="RN63" s="97"/>
      <c r="RO63" s="97"/>
      <c r="RP63" s="97"/>
      <c r="RQ63" s="97"/>
      <c r="RR63" s="97"/>
      <c r="RS63" s="97"/>
      <c r="RT63" s="97"/>
      <c r="RU63" s="97"/>
      <c r="RV63" s="97"/>
      <c r="RW63" s="97"/>
      <c r="RX63" s="97"/>
      <c r="RY63" s="97"/>
      <c r="RZ63" s="97"/>
      <c r="SA63" s="97"/>
      <c r="SB63" s="97"/>
      <c r="SC63" s="97"/>
      <c r="SD63" s="97"/>
      <c r="SE63" s="97"/>
      <c r="SF63" s="97"/>
      <c r="SG63" s="97"/>
      <c r="SH63" s="97"/>
      <c r="SI63" s="97"/>
      <c r="SJ63" s="97"/>
      <c r="SK63" s="97"/>
      <c r="SL63" s="97"/>
      <c r="SM63" s="97"/>
      <c r="SN63" s="97"/>
      <c r="SO63" s="97"/>
      <c r="SP63" s="97"/>
      <c r="SQ63" s="97"/>
      <c r="SR63" s="97"/>
      <c r="SS63" s="97"/>
      <c r="ST63" s="97"/>
      <c r="SU63" s="97"/>
      <c r="SV63" s="97"/>
      <c r="SW63" s="97"/>
      <c r="SX63" s="97"/>
      <c r="SY63" s="97"/>
      <c r="SZ63" s="97"/>
      <c r="TA63" s="97"/>
      <c r="TB63" s="97"/>
    </row>
    <row r="64" spans="1:522" s="10" customFormat="1" ht="18" customHeight="1" x14ac:dyDescent="0.2">
      <c r="A64" s="12"/>
      <c r="B64" s="11" t="s">
        <v>407</v>
      </c>
      <c r="C64" s="1">
        <v>12984</v>
      </c>
      <c r="D64" s="12">
        <v>2019</v>
      </c>
      <c r="E64" s="4" t="s">
        <v>406</v>
      </c>
      <c r="F64" s="9">
        <v>9241</v>
      </c>
      <c r="G64" s="9" t="s">
        <v>94</v>
      </c>
      <c r="H64" s="4" t="s">
        <v>51</v>
      </c>
      <c r="I64" s="1">
        <f t="shared" si="6"/>
        <v>0</v>
      </c>
      <c r="J64" s="12">
        <f>Tabuľka311[[#This Row],[Stĺpec9]]</f>
        <v>0</v>
      </c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  <c r="AA64" s="97"/>
      <c r="AB64" s="97"/>
      <c r="AC64" s="97"/>
      <c r="AD64" s="97"/>
      <c r="AE64" s="97"/>
      <c r="AF64" s="97"/>
      <c r="AG64" s="97"/>
      <c r="AH64" s="97"/>
      <c r="AI64" s="97"/>
      <c r="AJ64" s="97"/>
      <c r="AK64" s="97"/>
      <c r="AL64" s="97"/>
      <c r="AM64" s="97"/>
      <c r="AN64" s="97"/>
      <c r="AO64" s="97"/>
      <c r="AP64" s="97"/>
      <c r="AQ64" s="97"/>
      <c r="AR64" s="97"/>
      <c r="AS64" s="97"/>
      <c r="AT64" s="97"/>
      <c r="AU64" s="97"/>
      <c r="AV64" s="97"/>
      <c r="AW64" s="97"/>
      <c r="AX64" s="97"/>
      <c r="AY64" s="97"/>
      <c r="AZ64" s="97"/>
      <c r="BA64" s="97"/>
      <c r="BB64" s="97"/>
      <c r="BC64" s="97"/>
      <c r="BD64" s="97"/>
      <c r="BE64" s="97"/>
      <c r="BF64" s="97"/>
      <c r="BG64" s="97"/>
      <c r="BH64" s="97"/>
      <c r="BI64" s="97"/>
      <c r="BJ64" s="97"/>
      <c r="BK64" s="97"/>
      <c r="BL64" s="97"/>
      <c r="BM64" s="97"/>
      <c r="BN64" s="97"/>
      <c r="BO64" s="97"/>
      <c r="BP64" s="97"/>
      <c r="BQ64" s="97"/>
      <c r="BR64" s="97"/>
      <c r="BS64" s="97"/>
      <c r="BT64" s="97"/>
      <c r="BU64" s="97"/>
      <c r="BV64" s="97"/>
      <c r="BW64" s="97"/>
      <c r="BX64" s="97"/>
      <c r="BY64" s="97"/>
      <c r="BZ64" s="97"/>
      <c r="CA64" s="97"/>
      <c r="CB64" s="97"/>
      <c r="CC64" s="97"/>
      <c r="CD64" s="97"/>
      <c r="CE64" s="97"/>
      <c r="CF64" s="97"/>
      <c r="CG64" s="97"/>
      <c r="CH64" s="97"/>
      <c r="CI64" s="97"/>
      <c r="CJ64" s="97"/>
      <c r="CK64" s="97"/>
      <c r="CL64" s="97"/>
      <c r="CM64" s="97"/>
      <c r="CN64" s="97"/>
      <c r="CO64" s="97"/>
      <c r="CP64" s="97"/>
      <c r="CQ64" s="97"/>
      <c r="CR64" s="97"/>
      <c r="CS64" s="97"/>
      <c r="CT64" s="97"/>
      <c r="CU64" s="97"/>
      <c r="CV64" s="97"/>
      <c r="CW64" s="97"/>
      <c r="CX64" s="97"/>
      <c r="CY64" s="97"/>
      <c r="CZ64" s="97"/>
      <c r="DA64" s="97"/>
      <c r="DB64" s="97"/>
      <c r="DC64" s="97"/>
      <c r="DD64" s="97"/>
      <c r="DE64" s="97"/>
      <c r="DF64" s="97"/>
      <c r="DG64" s="97"/>
      <c r="DH64" s="97"/>
      <c r="DI64" s="97"/>
      <c r="DJ64" s="97"/>
      <c r="DK64" s="97"/>
      <c r="DL64" s="97"/>
      <c r="DM64" s="97"/>
      <c r="DN64" s="97"/>
      <c r="DO64" s="97"/>
      <c r="DP64" s="97"/>
      <c r="DQ64" s="97"/>
      <c r="DR64" s="97"/>
      <c r="DS64" s="97"/>
      <c r="DT64" s="97"/>
      <c r="DU64" s="97"/>
      <c r="DV64" s="97"/>
      <c r="DW64" s="97"/>
      <c r="DX64" s="97"/>
      <c r="DY64" s="97"/>
      <c r="DZ64" s="97"/>
      <c r="EA64" s="97"/>
      <c r="EB64" s="97"/>
      <c r="EC64" s="97"/>
      <c r="ED64" s="97"/>
      <c r="EE64" s="97"/>
      <c r="EF64" s="97"/>
      <c r="EG64" s="97"/>
      <c r="EH64" s="97"/>
      <c r="EI64" s="97"/>
      <c r="EJ64" s="97"/>
      <c r="EK64" s="97"/>
      <c r="EL64" s="97"/>
      <c r="EM64" s="97"/>
      <c r="EN64" s="97"/>
      <c r="EO64" s="97"/>
      <c r="EP64" s="97"/>
      <c r="EQ64" s="97"/>
      <c r="ER64" s="97"/>
      <c r="ES64" s="97"/>
      <c r="ET64" s="97"/>
      <c r="EU64" s="97"/>
      <c r="EV64" s="97"/>
      <c r="EW64" s="97"/>
      <c r="EX64" s="97"/>
      <c r="EY64" s="97"/>
      <c r="EZ64" s="97"/>
      <c r="FA64" s="97"/>
      <c r="FB64" s="97"/>
      <c r="FC64" s="97"/>
      <c r="FD64" s="97"/>
      <c r="FE64" s="97"/>
      <c r="FF64" s="97"/>
      <c r="FG64" s="97"/>
      <c r="FH64" s="97"/>
      <c r="FI64" s="97"/>
      <c r="FJ64" s="97"/>
      <c r="FK64" s="97"/>
      <c r="FL64" s="97"/>
      <c r="FM64" s="97"/>
      <c r="FN64" s="97"/>
      <c r="FO64" s="97"/>
      <c r="FP64" s="97"/>
      <c r="FQ64" s="97"/>
      <c r="FR64" s="97"/>
      <c r="FS64" s="97"/>
      <c r="FT64" s="97"/>
      <c r="FU64" s="97"/>
      <c r="FV64" s="97"/>
      <c r="FW64" s="97"/>
      <c r="FX64" s="97"/>
      <c r="FY64" s="97"/>
      <c r="FZ64" s="97"/>
      <c r="GA64" s="97"/>
      <c r="GB64" s="97"/>
      <c r="GC64" s="97"/>
      <c r="GD64" s="97"/>
      <c r="GE64" s="97"/>
      <c r="GF64" s="97"/>
      <c r="GG64" s="97"/>
      <c r="GH64" s="97"/>
      <c r="GI64" s="97"/>
      <c r="GJ64" s="97"/>
      <c r="GK64" s="97"/>
      <c r="GL64" s="97"/>
      <c r="GM64" s="97"/>
      <c r="GN64" s="97"/>
      <c r="GO64" s="97"/>
      <c r="GP64" s="97"/>
      <c r="GQ64" s="97"/>
      <c r="GR64" s="97"/>
      <c r="GS64" s="97"/>
      <c r="GT64" s="97"/>
      <c r="GU64" s="97"/>
      <c r="GV64" s="97"/>
      <c r="GW64" s="97"/>
      <c r="GX64" s="97"/>
      <c r="GY64" s="97"/>
      <c r="GZ64" s="97"/>
      <c r="HA64" s="97"/>
      <c r="HB64" s="97"/>
      <c r="HC64" s="97"/>
      <c r="HD64" s="97"/>
      <c r="HE64" s="97"/>
      <c r="HF64" s="97"/>
      <c r="HG64" s="97"/>
      <c r="HH64" s="97"/>
      <c r="HI64" s="97"/>
      <c r="HJ64" s="97"/>
      <c r="HK64" s="97"/>
      <c r="HL64" s="97"/>
      <c r="HM64" s="97"/>
      <c r="HN64" s="97"/>
      <c r="HO64" s="97"/>
      <c r="HP64" s="97"/>
      <c r="HQ64" s="97"/>
      <c r="HR64" s="97"/>
      <c r="HS64" s="97"/>
      <c r="HT64" s="97"/>
      <c r="HU64" s="97"/>
      <c r="HV64" s="97"/>
      <c r="HW64" s="97"/>
      <c r="HX64" s="97"/>
      <c r="HY64" s="97"/>
      <c r="HZ64" s="97"/>
      <c r="IA64" s="97"/>
      <c r="IB64" s="97"/>
      <c r="IC64" s="97"/>
      <c r="ID64" s="97"/>
      <c r="IE64" s="97"/>
      <c r="IF64" s="97"/>
      <c r="IG64" s="97"/>
      <c r="IH64" s="97"/>
      <c r="II64" s="97"/>
      <c r="IJ64" s="97"/>
      <c r="IK64" s="97"/>
      <c r="IL64" s="97"/>
      <c r="IM64" s="97"/>
      <c r="IN64" s="97"/>
      <c r="IO64" s="97"/>
      <c r="IP64" s="97"/>
      <c r="IQ64" s="97"/>
      <c r="IR64" s="97"/>
      <c r="IS64" s="97"/>
      <c r="IT64" s="97"/>
      <c r="IU64" s="97"/>
      <c r="IV64" s="97"/>
      <c r="IW64" s="97"/>
      <c r="IX64" s="97"/>
      <c r="IY64" s="97"/>
      <c r="IZ64" s="97"/>
      <c r="JA64" s="97"/>
      <c r="JB64" s="97"/>
      <c r="JC64" s="97"/>
      <c r="JD64" s="97"/>
      <c r="JE64" s="97"/>
      <c r="JF64" s="97"/>
      <c r="JG64" s="97"/>
      <c r="JH64" s="97"/>
      <c r="JI64" s="97"/>
      <c r="JJ64" s="97"/>
      <c r="JK64" s="97"/>
      <c r="JL64" s="97"/>
      <c r="JM64" s="97"/>
      <c r="JN64" s="97"/>
      <c r="JO64" s="97"/>
      <c r="JP64" s="97"/>
      <c r="JQ64" s="97"/>
      <c r="JR64" s="97"/>
      <c r="JS64" s="97"/>
      <c r="JT64" s="97"/>
      <c r="JU64" s="97"/>
      <c r="JV64" s="97"/>
      <c r="JW64" s="97"/>
      <c r="JX64" s="97"/>
      <c r="JY64" s="97"/>
      <c r="JZ64" s="97"/>
      <c r="KA64" s="97"/>
      <c r="KB64" s="97"/>
      <c r="KC64" s="97"/>
      <c r="KD64" s="97"/>
      <c r="KE64" s="97"/>
      <c r="KF64" s="97"/>
      <c r="KG64" s="97"/>
      <c r="KH64" s="97"/>
      <c r="KI64" s="97"/>
      <c r="KJ64" s="97"/>
      <c r="KK64" s="97"/>
      <c r="KL64" s="97"/>
      <c r="KM64" s="97"/>
      <c r="KN64" s="97"/>
      <c r="KO64" s="97"/>
      <c r="KP64" s="97"/>
      <c r="KQ64" s="97"/>
      <c r="KR64" s="97"/>
      <c r="KS64" s="97"/>
      <c r="KT64" s="97"/>
      <c r="KU64" s="97"/>
      <c r="KV64" s="97"/>
      <c r="KW64" s="97"/>
      <c r="KX64" s="97"/>
      <c r="KY64" s="97"/>
      <c r="KZ64" s="97"/>
      <c r="LA64" s="97"/>
      <c r="LB64" s="97"/>
      <c r="LC64" s="97"/>
      <c r="LD64" s="97"/>
      <c r="LE64" s="97"/>
      <c r="LF64" s="97"/>
      <c r="LG64" s="97"/>
      <c r="LH64" s="97"/>
      <c r="LI64" s="97"/>
      <c r="LJ64" s="97"/>
      <c r="LK64" s="97"/>
      <c r="LL64" s="97"/>
      <c r="LM64" s="97"/>
      <c r="LN64" s="97"/>
      <c r="LO64" s="97"/>
      <c r="LP64" s="97"/>
      <c r="LQ64" s="97"/>
      <c r="LR64" s="97"/>
      <c r="LS64" s="97"/>
      <c r="LT64" s="97"/>
      <c r="LU64" s="97"/>
      <c r="LV64" s="97"/>
      <c r="LW64" s="97"/>
      <c r="LX64" s="97"/>
      <c r="LY64" s="97"/>
      <c r="LZ64" s="97"/>
      <c r="MA64" s="97"/>
      <c r="MB64" s="97"/>
      <c r="MC64" s="97"/>
      <c r="MD64" s="97"/>
      <c r="ME64" s="97"/>
      <c r="MF64" s="97"/>
      <c r="MG64" s="97"/>
      <c r="MH64" s="97"/>
      <c r="MI64" s="97"/>
      <c r="MJ64" s="97"/>
      <c r="MK64" s="97"/>
      <c r="ML64" s="97"/>
      <c r="MM64" s="97"/>
      <c r="MN64" s="97"/>
      <c r="MO64" s="97"/>
      <c r="MP64" s="97"/>
      <c r="MQ64" s="97"/>
      <c r="MR64" s="97"/>
      <c r="MS64" s="97"/>
      <c r="MT64" s="97"/>
      <c r="MU64" s="97"/>
      <c r="MV64" s="97"/>
      <c r="MW64" s="97"/>
      <c r="MX64" s="97"/>
      <c r="MY64" s="97"/>
      <c r="MZ64" s="97"/>
      <c r="NA64" s="97"/>
      <c r="NB64" s="97"/>
      <c r="NC64" s="97"/>
      <c r="ND64" s="97"/>
      <c r="NE64" s="97"/>
      <c r="NF64" s="97"/>
      <c r="NG64" s="97"/>
      <c r="NH64" s="97"/>
      <c r="NI64" s="97"/>
      <c r="NJ64" s="97"/>
      <c r="NK64" s="97"/>
      <c r="NL64" s="97"/>
      <c r="NM64" s="97"/>
      <c r="NN64" s="97"/>
      <c r="NO64" s="97"/>
      <c r="NP64" s="97"/>
      <c r="NQ64" s="97"/>
      <c r="NR64" s="97"/>
      <c r="NS64" s="97"/>
      <c r="NT64" s="97"/>
      <c r="NU64" s="97"/>
      <c r="NV64" s="97"/>
      <c r="NW64" s="97"/>
      <c r="NX64" s="97"/>
      <c r="NY64" s="97"/>
      <c r="NZ64" s="97"/>
      <c r="OA64" s="97"/>
      <c r="OB64" s="97"/>
      <c r="OC64" s="97"/>
      <c r="OD64" s="97"/>
      <c r="OE64" s="97"/>
      <c r="OF64" s="97"/>
      <c r="OG64" s="97"/>
      <c r="OH64" s="97"/>
      <c r="OI64" s="97"/>
      <c r="OJ64" s="97"/>
      <c r="OK64" s="97"/>
      <c r="OL64" s="97"/>
      <c r="OM64" s="97"/>
      <c r="ON64" s="97"/>
      <c r="OO64" s="97"/>
      <c r="OP64" s="97"/>
      <c r="OQ64" s="97"/>
      <c r="OR64" s="97"/>
      <c r="OS64" s="97"/>
      <c r="OT64" s="97"/>
      <c r="OU64" s="97"/>
      <c r="OV64" s="97"/>
      <c r="OW64" s="97"/>
      <c r="OX64" s="97"/>
      <c r="OY64" s="97"/>
      <c r="OZ64" s="97"/>
      <c r="PA64" s="97"/>
      <c r="PB64" s="97"/>
      <c r="PC64" s="97"/>
      <c r="PD64" s="97"/>
      <c r="PE64" s="97"/>
      <c r="PF64" s="97"/>
      <c r="PG64" s="97"/>
      <c r="PH64" s="97"/>
      <c r="PI64" s="97"/>
      <c r="PJ64" s="97"/>
      <c r="PK64" s="97"/>
      <c r="PL64" s="97"/>
      <c r="PM64" s="97"/>
      <c r="PN64" s="97"/>
      <c r="PO64" s="97"/>
      <c r="PP64" s="97"/>
      <c r="PQ64" s="97"/>
      <c r="PR64" s="97"/>
      <c r="PS64" s="97"/>
      <c r="PT64" s="97"/>
      <c r="PU64" s="97"/>
      <c r="PV64" s="97"/>
      <c r="PW64" s="97"/>
      <c r="PX64" s="97"/>
      <c r="PY64" s="97"/>
      <c r="PZ64" s="97"/>
      <c r="QA64" s="97"/>
      <c r="QB64" s="97"/>
      <c r="QC64" s="97"/>
      <c r="QD64" s="97"/>
      <c r="QE64" s="97"/>
      <c r="QF64" s="97"/>
      <c r="QG64" s="97"/>
      <c r="QH64" s="97"/>
      <c r="QI64" s="97"/>
      <c r="QJ64" s="97"/>
      <c r="QK64" s="97"/>
      <c r="QL64" s="97"/>
      <c r="QM64" s="97"/>
      <c r="QN64" s="97"/>
      <c r="QO64" s="97"/>
      <c r="QP64" s="97"/>
      <c r="QQ64" s="97"/>
      <c r="QR64" s="97"/>
      <c r="QS64" s="97"/>
      <c r="QT64" s="97"/>
      <c r="QU64" s="97"/>
      <c r="QV64" s="97"/>
      <c r="QW64" s="97"/>
      <c r="QX64" s="97"/>
      <c r="QY64" s="97"/>
      <c r="QZ64" s="97"/>
      <c r="RA64" s="97"/>
      <c r="RB64" s="97"/>
      <c r="RC64" s="97"/>
      <c r="RD64" s="97"/>
      <c r="RE64" s="97"/>
      <c r="RF64" s="97"/>
      <c r="RG64" s="97"/>
      <c r="RH64" s="97"/>
      <c r="RI64" s="97"/>
      <c r="RJ64" s="97"/>
      <c r="RK64" s="97"/>
      <c r="RL64" s="97"/>
      <c r="RM64" s="97"/>
      <c r="RN64" s="97"/>
      <c r="RO64" s="97"/>
      <c r="RP64" s="97"/>
      <c r="RQ64" s="97"/>
      <c r="RR64" s="97"/>
      <c r="RS64" s="97"/>
      <c r="RT64" s="97"/>
      <c r="RU64" s="97"/>
      <c r="RV64" s="97"/>
      <c r="RW64" s="97"/>
      <c r="RX64" s="97"/>
      <c r="RY64" s="97"/>
      <c r="RZ64" s="97"/>
      <c r="SA64" s="97"/>
      <c r="SB64" s="97"/>
      <c r="SC64" s="97"/>
      <c r="SD64" s="97"/>
      <c r="SE64" s="97"/>
      <c r="SF64" s="97"/>
      <c r="SG64" s="97"/>
      <c r="SH64" s="97"/>
      <c r="SI64" s="97"/>
      <c r="SJ64" s="97"/>
      <c r="SK64" s="97"/>
      <c r="SL64" s="97"/>
      <c r="SM64" s="97"/>
      <c r="SN64" s="97"/>
      <c r="SO64" s="97"/>
      <c r="SP64" s="97"/>
      <c r="SQ64" s="97"/>
      <c r="SR64" s="97"/>
      <c r="SS64" s="97"/>
      <c r="ST64" s="97"/>
      <c r="SU64" s="97"/>
      <c r="SV64" s="97"/>
      <c r="SW64" s="97"/>
      <c r="SX64" s="97"/>
      <c r="SY64" s="97"/>
      <c r="SZ64" s="97"/>
      <c r="TA64" s="97"/>
      <c r="TB64" s="97"/>
    </row>
    <row r="65" spans="1:522" s="10" customFormat="1" ht="18" customHeight="1" x14ac:dyDescent="0.2">
      <c r="A65" s="12"/>
      <c r="B65" s="11" t="s">
        <v>380</v>
      </c>
      <c r="C65" s="1">
        <v>12824</v>
      </c>
      <c r="D65" s="12">
        <v>2019</v>
      </c>
      <c r="E65" s="59" t="s">
        <v>113</v>
      </c>
      <c r="F65" s="1">
        <v>9134</v>
      </c>
      <c r="G65" s="9" t="s">
        <v>98</v>
      </c>
      <c r="H65" s="4" t="s">
        <v>19</v>
      </c>
      <c r="I65" s="1">
        <f t="shared" si="6"/>
        <v>0</v>
      </c>
      <c r="J65" s="12">
        <f>Tabuľka311[[#This Row],[Stĺpec9]]</f>
        <v>0</v>
      </c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97"/>
      <c r="AA65" s="97"/>
      <c r="AB65" s="97"/>
      <c r="AC65" s="97"/>
      <c r="AD65" s="97"/>
      <c r="AE65" s="97"/>
      <c r="AF65" s="97"/>
      <c r="AG65" s="97"/>
      <c r="AH65" s="97"/>
      <c r="AI65" s="97"/>
      <c r="AJ65" s="97"/>
      <c r="AK65" s="97"/>
      <c r="AL65" s="97"/>
      <c r="AM65" s="97"/>
      <c r="AN65" s="97"/>
      <c r="AO65" s="97"/>
      <c r="AP65" s="97"/>
      <c r="AQ65" s="97"/>
      <c r="AR65" s="97"/>
      <c r="AS65" s="97"/>
      <c r="AT65" s="97"/>
      <c r="AU65" s="97"/>
      <c r="AV65" s="97"/>
      <c r="AW65" s="97"/>
      <c r="AX65" s="97"/>
      <c r="AY65" s="97"/>
      <c r="AZ65" s="97"/>
      <c r="BA65" s="97"/>
      <c r="BB65" s="97"/>
      <c r="BC65" s="97"/>
      <c r="BD65" s="97"/>
      <c r="BE65" s="97"/>
      <c r="BF65" s="97"/>
      <c r="BG65" s="97"/>
      <c r="BH65" s="97"/>
      <c r="BI65" s="97"/>
      <c r="BJ65" s="97"/>
      <c r="BK65" s="97"/>
      <c r="BL65" s="97"/>
      <c r="BM65" s="97"/>
      <c r="BN65" s="97"/>
      <c r="BO65" s="97"/>
      <c r="BP65" s="97"/>
      <c r="BQ65" s="97"/>
      <c r="BR65" s="97"/>
      <c r="BS65" s="97"/>
      <c r="BT65" s="97"/>
      <c r="BU65" s="97"/>
      <c r="BV65" s="97"/>
      <c r="BW65" s="97"/>
      <c r="BX65" s="97"/>
      <c r="BY65" s="97"/>
      <c r="BZ65" s="97"/>
      <c r="CA65" s="97"/>
      <c r="CB65" s="97"/>
      <c r="CC65" s="97"/>
      <c r="CD65" s="97"/>
      <c r="CE65" s="97"/>
      <c r="CF65" s="97"/>
      <c r="CG65" s="97"/>
      <c r="CH65" s="97"/>
      <c r="CI65" s="97"/>
      <c r="CJ65" s="97"/>
      <c r="CK65" s="97"/>
      <c r="CL65" s="97"/>
      <c r="CM65" s="97"/>
      <c r="CN65" s="97"/>
      <c r="CO65" s="97"/>
      <c r="CP65" s="97"/>
      <c r="CQ65" s="97"/>
      <c r="CR65" s="97"/>
      <c r="CS65" s="97"/>
      <c r="CT65" s="97"/>
      <c r="CU65" s="97"/>
      <c r="CV65" s="97"/>
      <c r="CW65" s="97"/>
      <c r="CX65" s="97"/>
      <c r="CY65" s="97"/>
      <c r="CZ65" s="97"/>
      <c r="DA65" s="97"/>
      <c r="DB65" s="97"/>
      <c r="DC65" s="97"/>
      <c r="DD65" s="97"/>
      <c r="DE65" s="97"/>
      <c r="DF65" s="97"/>
      <c r="DG65" s="97"/>
      <c r="DH65" s="97"/>
      <c r="DI65" s="97"/>
      <c r="DJ65" s="97"/>
      <c r="DK65" s="97"/>
      <c r="DL65" s="97"/>
      <c r="DM65" s="97"/>
      <c r="DN65" s="97"/>
      <c r="DO65" s="97"/>
      <c r="DP65" s="97"/>
      <c r="DQ65" s="97"/>
      <c r="DR65" s="97"/>
      <c r="DS65" s="97"/>
      <c r="DT65" s="97"/>
      <c r="DU65" s="97"/>
      <c r="DV65" s="97"/>
      <c r="DW65" s="97"/>
      <c r="DX65" s="97"/>
      <c r="DY65" s="97"/>
      <c r="DZ65" s="97"/>
      <c r="EA65" s="97"/>
      <c r="EB65" s="97"/>
      <c r="EC65" s="97"/>
      <c r="ED65" s="97"/>
      <c r="EE65" s="97"/>
      <c r="EF65" s="97"/>
      <c r="EG65" s="97"/>
      <c r="EH65" s="97"/>
      <c r="EI65" s="97"/>
      <c r="EJ65" s="97"/>
      <c r="EK65" s="97"/>
      <c r="EL65" s="97"/>
      <c r="EM65" s="97"/>
      <c r="EN65" s="97"/>
      <c r="EO65" s="97"/>
      <c r="EP65" s="97"/>
      <c r="EQ65" s="97"/>
      <c r="ER65" s="97"/>
      <c r="ES65" s="97"/>
      <c r="ET65" s="97"/>
      <c r="EU65" s="97"/>
      <c r="EV65" s="97"/>
      <c r="EW65" s="97"/>
      <c r="EX65" s="97"/>
      <c r="EY65" s="97"/>
      <c r="EZ65" s="97"/>
      <c r="FA65" s="97"/>
      <c r="FB65" s="97"/>
      <c r="FC65" s="97"/>
      <c r="FD65" s="97"/>
      <c r="FE65" s="97"/>
      <c r="FF65" s="97"/>
      <c r="FG65" s="97"/>
      <c r="FH65" s="97"/>
      <c r="FI65" s="97"/>
      <c r="FJ65" s="97"/>
      <c r="FK65" s="97"/>
      <c r="FL65" s="97"/>
      <c r="FM65" s="97"/>
      <c r="FN65" s="97"/>
      <c r="FO65" s="97"/>
      <c r="FP65" s="97"/>
      <c r="FQ65" s="97"/>
      <c r="FR65" s="97"/>
      <c r="FS65" s="97"/>
      <c r="FT65" s="97"/>
      <c r="FU65" s="97"/>
      <c r="FV65" s="97"/>
      <c r="FW65" s="97"/>
      <c r="FX65" s="97"/>
      <c r="FY65" s="97"/>
      <c r="FZ65" s="97"/>
      <c r="GA65" s="97"/>
      <c r="GB65" s="97"/>
      <c r="GC65" s="97"/>
      <c r="GD65" s="97"/>
      <c r="GE65" s="97"/>
      <c r="GF65" s="97"/>
      <c r="GG65" s="97"/>
      <c r="GH65" s="97"/>
      <c r="GI65" s="97"/>
      <c r="GJ65" s="97"/>
      <c r="GK65" s="97"/>
      <c r="GL65" s="97"/>
      <c r="GM65" s="97"/>
      <c r="GN65" s="97"/>
      <c r="GO65" s="97"/>
      <c r="GP65" s="97"/>
      <c r="GQ65" s="97"/>
      <c r="GR65" s="97"/>
      <c r="GS65" s="97"/>
      <c r="GT65" s="97"/>
      <c r="GU65" s="97"/>
      <c r="GV65" s="97"/>
      <c r="GW65" s="97"/>
      <c r="GX65" s="97"/>
      <c r="GY65" s="97"/>
      <c r="GZ65" s="97"/>
      <c r="HA65" s="97"/>
      <c r="HB65" s="97"/>
      <c r="HC65" s="97"/>
      <c r="HD65" s="97"/>
      <c r="HE65" s="97"/>
      <c r="HF65" s="97"/>
      <c r="HG65" s="97"/>
      <c r="HH65" s="97"/>
      <c r="HI65" s="97"/>
      <c r="HJ65" s="97"/>
      <c r="HK65" s="97"/>
      <c r="HL65" s="97"/>
      <c r="HM65" s="97"/>
      <c r="HN65" s="97"/>
      <c r="HO65" s="97"/>
      <c r="HP65" s="97"/>
      <c r="HQ65" s="97"/>
      <c r="HR65" s="97"/>
      <c r="HS65" s="97"/>
      <c r="HT65" s="97"/>
      <c r="HU65" s="97"/>
      <c r="HV65" s="97"/>
      <c r="HW65" s="97"/>
      <c r="HX65" s="97"/>
      <c r="HY65" s="97"/>
      <c r="HZ65" s="97"/>
      <c r="IA65" s="97"/>
      <c r="IB65" s="97"/>
      <c r="IC65" s="97"/>
      <c r="ID65" s="97"/>
      <c r="IE65" s="97"/>
      <c r="IF65" s="97"/>
      <c r="IG65" s="97"/>
      <c r="IH65" s="97"/>
      <c r="II65" s="97"/>
      <c r="IJ65" s="97"/>
      <c r="IK65" s="97"/>
      <c r="IL65" s="97"/>
      <c r="IM65" s="97"/>
      <c r="IN65" s="97"/>
      <c r="IO65" s="97"/>
      <c r="IP65" s="97"/>
      <c r="IQ65" s="97"/>
      <c r="IR65" s="97"/>
      <c r="IS65" s="97"/>
      <c r="IT65" s="97"/>
      <c r="IU65" s="97"/>
      <c r="IV65" s="97"/>
      <c r="IW65" s="97"/>
      <c r="IX65" s="97"/>
      <c r="IY65" s="97"/>
      <c r="IZ65" s="97"/>
      <c r="JA65" s="97"/>
      <c r="JB65" s="97"/>
      <c r="JC65" s="97"/>
      <c r="JD65" s="97"/>
      <c r="JE65" s="97"/>
      <c r="JF65" s="97"/>
      <c r="JG65" s="97"/>
      <c r="JH65" s="97"/>
      <c r="JI65" s="97"/>
      <c r="JJ65" s="97"/>
      <c r="JK65" s="97"/>
      <c r="JL65" s="97"/>
      <c r="JM65" s="97"/>
      <c r="JN65" s="97"/>
      <c r="JO65" s="97"/>
      <c r="JP65" s="97"/>
      <c r="JQ65" s="97"/>
      <c r="JR65" s="97"/>
      <c r="JS65" s="97"/>
      <c r="JT65" s="97"/>
      <c r="JU65" s="97"/>
      <c r="JV65" s="97"/>
      <c r="JW65" s="97"/>
      <c r="JX65" s="97"/>
      <c r="JY65" s="97"/>
      <c r="JZ65" s="97"/>
      <c r="KA65" s="97"/>
      <c r="KB65" s="97"/>
      <c r="KC65" s="97"/>
      <c r="KD65" s="97"/>
      <c r="KE65" s="97"/>
      <c r="KF65" s="97"/>
      <c r="KG65" s="97"/>
      <c r="KH65" s="97"/>
      <c r="KI65" s="97"/>
      <c r="KJ65" s="97"/>
      <c r="KK65" s="97"/>
      <c r="KL65" s="97"/>
      <c r="KM65" s="97"/>
      <c r="KN65" s="97"/>
      <c r="KO65" s="97"/>
      <c r="KP65" s="97"/>
      <c r="KQ65" s="97"/>
      <c r="KR65" s="97"/>
      <c r="KS65" s="97"/>
      <c r="KT65" s="97"/>
      <c r="KU65" s="97"/>
      <c r="KV65" s="97"/>
      <c r="KW65" s="97"/>
      <c r="KX65" s="97"/>
      <c r="KY65" s="97"/>
      <c r="KZ65" s="97"/>
      <c r="LA65" s="97"/>
      <c r="LB65" s="97"/>
      <c r="LC65" s="97"/>
      <c r="LD65" s="97"/>
      <c r="LE65" s="97"/>
      <c r="LF65" s="97"/>
      <c r="LG65" s="97"/>
      <c r="LH65" s="97"/>
      <c r="LI65" s="97"/>
      <c r="LJ65" s="97"/>
      <c r="LK65" s="97"/>
      <c r="LL65" s="97"/>
      <c r="LM65" s="97"/>
      <c r="LN65" s="97"/>
      <c r="LO65" s="97"/>
      <c r="LP65" s="97"/>
      <c r="LQ65" s="97"/>
      <c r="LR65" s="97"/>
      <c r="LS65" s="97"/>
      <c r="LT65" s="97"/>
      <c r="LU65" s="97"/>
      <c r="LV65" s="97"/>
      <c r="LW65" s="97"/>
      <c r="LX65" s="97"/>
      <c r="LY65" s="97"/>
      <c r="LZ65" s="97"/>
      <c r="MA65" s="97"/>
      <c r="MB65" s="97"/>
      <c r="MC65" s="97"/>
      <c r="MD65" s="97"/>
      <c r="ME65" s="97"/>
      <c r="MF65" s="97"/>
      <c r="MG65" s="97"/>
      <c r="MH65" s="97"/>
      <c r="MI65" s="97"/>
      <c r="MJ65" s="97"/>
      <c r="MK65" s="97"/>
      <c r="ML65" s="97"/>
      <c r="MM65" s="97"/>
      <c r="MN65" s="97"/>
      <c r="MO65" s="97"/>
      <c r="MP65" s="97"/>
      <c r="MQ65" s="97"/>
      <c r="MR65" s="97"/>
      <c r="MS65" s="97"/>
      <c r="MT65" s="97"/>
      <c r="MU65" s="97"/>
      <c r="MV65" s="97"/>
      <c r="MW65" s="97"/>
      <c r="MX65" s="97"/>
      <c r="MY65" s="97"/>
      <c r="MZ65" s="97"/>
      <c r="NA65" s="97"/>
      <c r="NB65" s="97"/>
      <c r="NC65" s="97"/>
      <c r="ND65" s="97"/>
      <c r="NE65" s="97"/>
      <c r="NF65" s="97"/>
      <c r="NG65" s="97"/>
      <c r="NH65" s="97"/>
      <c r="NI65" s="97"/>
      <c r="NJ65" s="97"/>
      <c r="NK65" s="97"/>
      <c r="NL65" s="97"/>
      <c r="NM65" s="97"/>
      <c r="NN65" s="97"/>
      <c r="NO65" s="97"/>
      <c r="NP65" s="97"/>
      <c r="NQ65" s="97"/>
      <c r="NR65" s="97"/>
      <c r="NS65" s="97"/>
      <c r="NT65" s="97"/>
      <c r="NU65" s="97"/>
      <c r="NV65" s="97"/>
      <c r="NW65" s="97"/>
      <c r="NX65" s="97"/>
      <c r="NY65" s="97"/>
      <c r="NZ65" s="97"/>
      <c r="OA65" s="97"/>
      <c r="OB65" s="97"/>
      <c r="OC65" s="97"/>
      <c r="OD65" s="97"/>
      <c r="OE65" s="97"/>
      <c r="OF65" s="97"/>
      <c r="OG65" s="97"/>
      <c r="OH65" s="97"/>
      <c r="OI65" s="97"/>
      <c r="OJ65" s="97"/>
      <c r="OK65" s="97"/>
      <c r="OL65" s="97"/>
      <c r="OM65" s="97"/>
      <c r="ON65" s="97"/>
      <c r="OO65" s="97"/>
      <c r="OP65" s="97"/>
      <c r="OQ65" s="97"/>
      <c r="OR65" s="97"/>
      <c r="OS65" s="97"/>
      <c r="OT65" s="97"/>
      <c r="OU65" s="97"/>
      <c r="OV65" s="97"/>
      <c r="OW65" s="97"/>
      <c r="OX65" s="97"/>
      <c r="OY65" s="97"/>
      <c r="OZ65" s="97"/>
      <c r="PA65" s="97"/>
      <c r="PB65" s="97"/>
      <c r="PC65" s="97"/>
      <c r="PD65" s="97"/>
      <c r="PE65" s="97"/>
      <c r="PF65" s="97"/>
      <c r="PG65" s="97"/>
      <c r="PH65" s="97"/>
      <c r="PI65" s="97"/>
      <c r="PJ65" s="97"/>
      <c r="PK65" s="97"/>
      <c r="PL65" s="97"/>
      <c r="PM65" s="97"/>
      <c r="PN65" s="97"/>
      <c r="PO65" s="97"/>
      <c r="PP65" s="97"/>
      <c r="PQ65" s="97"/>
      <c r="PR65" s="97"/>
      <c r="PS65" s="97"/>
      <c r="PT65" s="97"/>
      <c r="PU65" s="97"/>
      <c r="PV65" s="97"/>
      <c r="PW65" s="97"/>
      <c r="PX65" s="97"/>
      <c r="PY65" s="97"/>
      <c r="PZ65" s="97"/>
      <c r="QA65" s="97"/>
      <c r="QB65" s="97"/>
      <c r="QC65" s="97"/>
      <c r="QD65" s="97"/>
      <c r="QE65" s="97"/>
      <c r="QF65" s="97"/>
      <c r="QG65" s="97"/>
      <c r="QH65" s="97"/>
      <c r="QI65" s="97"/>
      <c r="QJ65" s="97"/>
      <c r="QK65" s="97"/>
      <c r="QL65" s="97"/>
      <c r="QM65" s="97"/>
      <c r="QN65" s="97"/>
      <c r="QO65" s="97"/>
      <c r="QP65" s="97"/>
      <c r="QQ65" s="97"/>
      <c r="QR65" s="97"/>
      <c r="QS65" s="97"/>
      <c r="QT65" s="97"/>
      <c r="QU65" s="97"/>
      <c r="QV65" s="97"/>
      <c r="QW65" s="97"/>
      <c r="QX65" s="97"/>
      <c r="QY65" s="97"/>
      <c r="QZ65" s="97"/>
      <c r="RA65" s="97"/>
      <c r="RB65" s="97"/>
      <c r="RC65" s="97"/>
      <c r="RD65" s="97"/>
      <c r="RE65" s="97"/>
      <c r="RF65" s="97"/>
      <c r="RG65" s="97"/>
      <c r="RH65" s="97"/>
      <c r="RI65" s="97"/>
      <c r="RJ65" s="97"/>
      <c r="RK65" s="97"/>
      <c r="RL65" s="97"/>
      <c r="RM65" s="97"/>
      <c r="RN65" s="97"/>
      <c r="RO65" s="97"/>
      <c r="RP65" s="97"/>
      <c r="RQ65" s="97"/>
      <c r="RR65" s="97"/>
      <c r="RS65" s="97"/>
      <c r="RT65" s="97"/>
      <c r="RU65" s="97"/>
      <c r="RV65" s="97"/>
      <c r="RW65" s="97"/>
      <c r="RX65" s="97"/>
      <c r="RY65" s="97"/>
      <c r="RZ65" s="97"/>
      <c r="SA65" s="97"/>
      <c r="SB65" s="97"/>
      <c r="SC65" s="97"/>
      <c r="SD65" s="97"/>
      <c r="SE65" s="97"/>
      <c r="SF65" s="97"/>
      <c r="SG65" s="97"/>
      <c r="SH65" s="97"/>
      <c r="SI65" s="97"/>
      <c r="SJ65" s="97"/>
      <c r="SK65" s="97"/>
      <c r="SL65" s="97"/>
      <c r="SM65" s="97"/>
      <c r="SN65" s="97"/>
      <c r="SO65" s="97"/>
      <c r="SP65" s="97"/>
      <c r="SQ65" s="97"/>
      <c r="SR65" s="97"/>
      <c r="SS65" s="97"/>
      <c r="ST65" s="97"/>
      <c r="SU65" s="97"/>
      <c r="SV65" s="97"/>
      <c r="SW65" s="97"/>
      <c r="SX65" s="97"/>
      <c r="SY65" s="97"/>
      <c r="SZ65" s="97"/>
      <c r="TA65" s="97"/>
      <c r="TB65" s="97"/>
    </row>
    <row r="66" spans="1:522" s="10" customFormat="1" ht="18" customHeight="1" x14ac:dyDescent="0.2">
      <c r="A66" s="12"/>
      <c r="B66" s="11" t="s">
        <v>311</v>
      </c>
      <c r="C66" s="1"/>
      <c r="D66" s="180">
        <v>2018</v>
      </c>
      <c r="E66" s="59" t="s">
        <v>39</v>
      </c>
      <c r="F66" s="1"/>
      <c r="G66" s="9" t="s">
        <v>96</v>
      </c>
      <c r="H66" s="4"/>
      <c r="I66" s="1">
        <f t="shared" si="6"/>
        <v>0</v>
      </c>
      <c r="J66" s="12">
        <f>Tabuľka311[[#This Row],[Stĺpec9]]</f>
        <v>0</v>
      </c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97"/>
      <c r="AM66" s="97"/>
      <c r="AN66" s="97"/>
      <c r="AO66" s="97"/>
      <c r="AP66" s="97"/>
      <c r="AQ66" s="97"/>
      <c r="AR66" s="97"/>
      <c r="AS66" s="97"/>
      <c r="AT66" s="97"/>
      <c r="AU66" s="97"/>
      <c r="AV66" s="97"/>
      <c r="AW66" s="97"/>
      <c r="AX66" s="97"/>
      <c r="AY66" s="97"/>
      <c r="AZ66" s="97"/>
      <c r="BA66" s="97"/>
      <c r="BB66" s="97"/>
      <c r="BC66" s="97"/>
      <c r="BD66" s="97"/>
      <c r="BE66" s="97"/>
      <c r="BF66" s="97"/>
      <c r="BG66" s="97"/>
      <c r="BH66" s="97"/>
      <c r="BI66" s="97"/>
      <c r="BJ66" s="97"/>
      <c r="BK66" s="97"/>
      <c r="BL66" s="97"/>
      <c r="BM66" s="97"/>
      <c r="BN66" s="97"/>
      <c r="BO66" s="97"/>
      <c r="BP66" s="97"/>
      <c r="BQ66" s="97"/>
      <c r="BR66" s="97"/>
      <c r="BS66" s="97"/>
      <c r="BT66" s="97"/>
      <c r="BU66" s="97"/>
      <c r="BV66" s="97"/>
      <c r="BW66" s="97"/>
      <c r="BX66" s="97"/>
      <c r="BY66" s="97"/>
      <c r="BZ66" s="97"/>
      <c r="CA66" s="97"/>
      <c r="CB66" s="97"/>
      <c r="CC66" s="97"/>
      <c r="CD66" s="97"/>
      <c r="CE66" s="97"/>
      <c r="CF66" s="97"/>
      <c r="CG66" s="97"/>
      <c r="CH66" s="97"/>
      <c r="CI66" s="97"/>
      <c r="CJ66" s="97"/>
      <c r="CK66" s="97"/>
      <c r="CL66" s="97"/>
      <c r="CM66" s="97"/>
      <c r="CN66" s="97"/>
      <c r="CO66" s="97"/>
      <c r="CP66" s="97"/>
      <c r="CQ66" s="97"/>
      <c r="CR66" s="97"/>
      <c r="CS66" s="97"/>
      <c r="CT66" s="97"/>
      <c r="CU66" s="97"/>
      <c r="CV66" s="97"/>
      <c r="CW66" s="97"/>
      <c r="CX66" s="97"/>
      <c r="CY66" s="97"/>
      <c r="CZ66" s="97"/>
      <c r="DA66" s="97"/>
      <c r="DB66" s="97"/>
      <c r="DC66" s="97"/>
      <c r="DD66" s="97"/>
      <c r="DE66" s="97"/>
      <c r="DF66" s="97"/>
      <c r="DG66" s="97"/>
      <c r="DH66" s="97"/>
      <c r="DI66" s="97"/>
      <c r="DJ66" s="97"/>
      <c r="DK66" s="97"/>
      <c r="DL66" s="97"/>
      <c r="DM66" s="97"/>
      <c r="DN66" s="97"/>
      <c r="DO66" s="97"/>
      <c r="DP66" s="97"/>
      <c r="DQ66" s="97"/>
      <c r="DR66" s="97"/>
      <c r="DS66" s="97"/>
      <c r="DT66" s="97"/>
      <c r="DU66" s="97"/>
      <c r="DV66" s="97"/>
      <c r="DW66" s="97"/>
      <c r="DX66" s="97"/>
      <c r="DY66" s="97"/>
      <c r="DZ66" s="97"/>
      <c r="EA66" s="97"/>
      <c r="EB66" s="97"/>
      <c r="EC66" s="97"/>
      <c r="ED66" s="97"/>
      <c r="EE66" s="97"/>
      <c r="EF66" s="97"/>
      <c r="EG66" s="97"/>
      <c r="EH66" s="97"/>
      <c r="EI66" s="97"/>
      <c r="EJ66" s="97"/>
      <c r="EK66" s="97"/>
      <c r="EL66" s="97"/>
      <c r="EM66" s="97"/>
      <c r="EN66" s="97"/>
      <c r="EO66" s="97"/>
      <c r="EP66" s="97"/>
      <c r="EQ66" s="97"/>
      <c r="ER66" s="97"/>
      <c r="ES66" s="97"/>
      <c r="ET66" s="97"/>
      <c r="EU66" s="97"/>
      <c r="EV66" s="97"/>
      <c r="EW66" s="97"/>
      <c r="EX66" s="97"/>
      <c r="EY66" s="97"/>
      <c r="EZ66" s="97"/>
      <c r="FA66" s="97"/>
      <c r="FB66" s="97"/>
      <c r="FC66" s="97"/>
      <c r="FD66" s="97"/>
      <c r="FE66" s="97"/>
      <c r="FF66" s="97"/>
      <c r="FG66" s="97"/>
      <c r="FH66" s="97"/>
      <c r="FI66" s="97"/>
      <c r="FJ66" s="97"/>
      <c r="FK66" s="97"/>
      <c r="FL66" s="97"/>
      <c r="FM66" s="97"/>
      <c r="FN66" s="97"/>
      <c r="FO66" s="97"/>
      <c r="FP66" s="97"/>
      <c r="FQ66" s="97"/>
      <c r="FR66" s="97"/>
      <c r="FS66" s="97"/>
      <c r="FT66" s="97"/>
      <c r="FU66" s="97"/>
      <c r="FV66" s="97"/>
      <c r="FW66" s="97"/>
      <c r="FX66" s="97"/>
      <c r="FY66" s="97"/>
      <c r="FZ66" s="97"/>
      <c r="GA66" s="97"/>
      <c r="GB66" s="97"/>
      <c r="GC66" s="97"/>
      <c r="GD66" s="97"/>
      <c r="GE66" s="97"/>
      <c r="GF66" s="97"/>
      <c r="GG66" s="97"/>
      <c r="GH66" s="97"/>
      <c r="GI66" s="97"/>
      <c r="GJ66" s="97"/>
      <c r="GK66" s="97"/>
      <c r="GL66" s="97"/>
      <c r="GM66" s="97"/>
      <c r="GN66" s="97"/>
      <c r="GO66" s="97"/>
      <c r="GP66" s="97"/>
      <c r="GQ66" s="97"/>
      <c r="GR66" s="97"/>
      <c r="GS66" s="97"/>
      <c r="GT66" s="97"/>
      <c r="GU66" s="97"/>
      <c r="GV66" s="97"/>
      <c r="GW66" s="97"/>
      <c r="GX66" s="97"/>
      <c r="GY66" s="97"/>
      <c r="GZ66" s="97"/>
      <c r="HA66" s="97"/>
      <c r="HB66" s="97"/>
      <c r="HC66" s="97"/>
      <c r="HD66" s="97"/>
      <c r="HE66" s="97"/>
      <c r="HF66" s="97"/>
      <c r="HG66" s="97"/>
      <c r="HH66" s="97"/>
      <c r="HI66" s="97"/>
      <c r="HJ66" s="97"/>
      <c r="HK66" s="97"/>
      <c r="HL66" s="97"/>
      <c r="HM66" s="97"/>
      <c r="HN66" s="97"/>
      <c r="HO66" s="97"/>
      <c r="HP66" s="97"/>
      <c r="HQ66" s="97"/>
      <c r="HR66" s="97"/>
      <c r="HS66" s="97"/>
      <c r="HT66" s="97"/>
      <c r="HU66" s="97"/>
      <c r="HV66" s="97"/>
      <c r="HW66" s="97"/>
      <c r="HX66" s="97"/>
      <c r="HY66" s="97"/>
      <c r="HZ66" s="97"/>
      <c r="IA66" s="97"/>
      <c r="IB66" s="97"/>
      <c r="IC66" s="97"/>
      <c r="ID66" s="97"/>
      <c r="IE66" s="97"/>
      <c r="IF66" s="97"/>
      <c r="IG66" s="97"/>
      <c r="IH66" s="97"/>
      <c r="II66" s="97"/>
      <c r="IJ66" s="97"/>
      <c r="IK66" s="97"/>
      <c r="IL66" s="97"/>
      <c r="IM66" s="97"/>
      <c r="IN66" s="97"/>
      <c r="IO66" s="97"/>
      <c r="IP66" s="97"/>
      <c r="IQ66" s="97"/>
      <c r="IR66" s="97"/>
      <c r="IS66" s="97"/>
      <c r="IT66" s="97"/>
      <c r="IU66" s="97"/>
      <c r="IV66" s="97"/>
      <c r="IW66" s="97"/>
      <c r="IX66" s="97"/>
      <c r="IY66" s="97"/>
      <c r="IZ66" s="97"/>
      <c r="JA66" s="97"/>
      <c r="JB66" s="97"/>
      <c r="JC66" s="97"/>
      <c r="JD66" s="97"/>
      <c r="JE66" s="97"/>
      <c r="JF66" s="97"/>
      <c r="JG66" s="97"/>
      <c r="JH66" s="97"/>
      <c r="JI66" s="97"/>
      <c r="JJ66" s="97"/>
      <c r="JK66" s="97"/>
      <c r="JL66" s="97"/>
      <c r="JM66" s="97"/>
      <c r="JN66" s="97"/>
      <c r="JO66" s="97"/>
      <c r="JP66" s="97"/>
      <c r="JQ66" s="97"/>
      <c r="JR66" s="97"/>
      <c r="JS66" s="97"/>
      <c r="JT66" s="97"/>
      <c r="JU66" s="97"/>
      <c r="JV66" s="97"/>
      <c r="JW66" s="97"/>
      <c r="JX66" s="97"/>
      <c r="JY66" s="97"/>
      <c r="JZ66" s="97"/>
      <c r="KA66" s="97"/>
      <c r="KB66" s="97"/>
      <c r="KC66" s="97"/>
      <c r="KD66" s="97"/>
      <c r="KE66" s="97"/>
      <c r="KF66" s="97"/>
      <c r="KG66" s="97"/>
      <c r="KH66" s="97"/>
      <c r="KI66" s="97"/>
      <c r="KJ66" s="97"/>
      <c r="KK66" s="97"/>
      <c r="KL66" s="97"/>
      <c r="KM66" s="97"/>
      <c r="KN66" s="97"/>
      <c r="KO66" s="97"/>
      <c r="KP66" s="97"/>
      <c r="KQ66" s="97"/>
      <c r="KR66" s="97"/>
      <c r="KS66" s="97"/>
      <c r="KT66" s="97"/>
      <c r="KU66" s="97"/>
      <c r="KV66" s="97"/>
      <c r="KW66" s="97"/>
      <c r="KX66" s="97"/>
      <c r="KY66" s="97"/>
      <c r="KZ66" s="97"/>
      <c r="LA66" s="97"/>
      <c r="LB66" s="97"/>
      <c r="LC66" s="97"/>
      <c r="LD66" s="97"/>
      <c r="LE66" s="97"/>
      <c r="LF66" s="97"/>
      <c r="LG66" s="97"/>
      <c r="LH66" s="97"/>
      <c r="LI66" s="97"/>
      <c r="LJ66" s="97"/>
      <c r="LK66" s="97"/>
      <c r="LL66" s="97"/>
      <c r="LM66" s="97"/>
      <c r="LN66" s="97"/>
      <c r="LO66" s="97"/>
      <c r="LP66" s="97"/>
      <c r="LQ66" s="97"/>
      <c r="LR66" s="97"/>
      <c r="LS66" s="97"/>
      <c r="LT66" s="97"/>
      <c r="LU66" s="97"/>
      <c r="LV66" s="97"/>
      <c r="LW66" s="97"/>
      <c r="LX66" s="97"/>
      <c r="LY66" s="97"/>
      <c r="LZ66" s="97"/>
      <c r="MA66" s="97"/>
      <c r="MB66" s="97"/>
      <c r="MC66" s="97"/>
      <c r="MD66" s="97"/>
      <c r="ME66" s="97"/>
      <c r="MF66" s="97"/>
      <c r="MG66" s="97"/>
      <c r="MH66" s="97"/>
      <c r="MI66" s="97"/>
      <c r="MJ66" s="97"/>
      <c r="MK66" s="97"/>
      <c r="ML66" s="97"/>
      <c r="MM66" s="97"/>
      <c r="MN66" s="97"/>
      <c r="MO66" s="97"/>
      <c r="MP66" s="97"/>
      <c r="MQ66" s="97"/>
      <c r="MR66" s="97"/>
      <c r="MS66" s="97"/>
      <c r="MT66" s="97"/>
      <c r="MU66" s="97"/>
      <c r="MV66" s="97"/>
      <c r="MW66" s="97"/>
      <c r="MX66" s="97"/>
      <c r="MY66" s="97"/>
      <c r="MZ66" s="97"/>
      <c r="NA66" s="97"/>
      <c r="NB66" s="97"/>
      <c r="NC66" s="97"/>
      <c r="ND66" s="97"/>
      <c r="NE66" s="97"/>
      <c r="NF66" s="97"/>
      <c r="NG66" s="97"/>
      <c r="NH66" s="97"/>
      <c r="NI66" s="97"/>
      <c r="NJ66" s="97"/>
      <c r="NK66" s="97"/>
      <c r="NL66" s="97"/>
      <c r="NM66" s="97"/>
      <c r="NN66" s="97"/>
      <c r="NO66" s="97"/>
      <c r="NP66" s="97"/>
      <c r="NQ66" s="97"/>
      <c r="NR66" s="97"/>
      <c r="NS66" s="97"/>
      <c r="NT66" s="97"/>
      <c r="NU66" s="97"/>
      <c r="NV66" s="97"/>
      <c r="NW66" s="97"/>
      <c r="NX66" s="97"/>
      <c r="NY66" s="97"/>
      <c r="NZ66" s="97"/>
      <c r="OA66" s="97"/>
      <c r="OB66" s="97"/>
      <c r="OC66" s="97"/>
      <c r="OD66" s="97"/>
      <c r="OE66" s="97"/>
      <c r="OF66" s="97"/>
      <c r="OG66" s="97"/>
      <c r="OH66" s="97"/>
      <c r="OI66" s="97"/>
      <c r="OJ66" s="97"/>
      <c r="OK66" s="97"/>
      <c r="OL66" s="97"/>
      <c r="OM66" s="97"/>
      <c r="ON66" s="97"/>
      <c r="OO66" s="97"/>
      <c r="OP66" s="97"/>
      <c r="OQ66" s="97"/>
      <c r="OR66" s="97"/>
      <c r="OS66" s="97"/>
      <c r="OT66" s="97"/>
      <c r="OU66" s="97"/>
      <c r="OV66" s="97"/>
      <c r="OW66" s="97"/>
      <c r="OX66" s="97"/>
      <c r="OY66" s="97"/>
      <c r="OZ66" s="97"/>
      <c r="PA66" s="97"/>
      <c r="PB66" s="97"/>
      <c r="PC66" s="97"/>
      <c r="PD66" s="97"/>
      <c r="PE66" s="97"/>
      <c r="PF66" s="97"/>
      <c r="PG66" s="97"/>
      <c r="PH66" s="97"/>
      <c r="PI66" s="97"/>
      <c r="PJ66" s="97"/>
      <c r="PK66" s="97"/>
      <c r="PL66" s="97"/>
      <c r="PM66" s="97"/>
      <c r="PN66" s="97"/>
      <c r="PO66" s="97"/>
      <c r="PP66" s="97"/>
      <c r="PQ66" s="97"/>
      <c r="PR66" s="97"/>
      <c r="PS66" s="97"/>
      <c r="PT66" s="97"/>
      <c r="PU66" s="97"/>
      <c r="PV66" s="97"/>
      <c r="PW66" s="97"/>
      <c r="PX66" s="97"/>
      <c r="PY66" s="97"/>
      <c r="PZ66" s="97"/>
      <c r="QA66" s="97"/>
      <c r="QB66" s="97"/>
      <c r="QC66" s="97"/>
      <c r="QD66" s="97"/>
      <c r="QE66" s="97"/>
      <c r="QF66" s="97"/>
      <c r="QG66" s="97"/>
      <c r="QH66" s="97"/>
      <c r="QI66" s="97"/>
      <c r="QJ66" s="97"/>
      <c r="QK66" s="97"/>
      <c r="QL66" s="97"/>
      <c r="QM66" s="97"/>
      <c r="QN66" s="97"/>
      <c r="QO66" s="97"/>
      <c r="QP66" s="97"/>
      <c r="QQ66" s="97"/>
      <c r="QR66" s="97"/>
      <c r="QS66" s="97"/>
      <c r="QT66" s="97"/>
      <c r="QU66" s="97"/>
      <c r="QV66" s="97"/>
      <c r="QW66" s="97"/>
      <c r="QX66" s="97"/>
      <c r="QY66" s="97"/>
      <c r="QZ66" s="97"/>
      <c r="RA66" s="97"/>
      <c r="RB66" s="97"/>
      <c r="RC66" s="97"/>
      <c r="RD66" s="97"/>
      <c r="RE66" s="97"/>
      <c r="RF66" s="97"/>
      <c r="RG66" s="97"/>
      <c r="RH66" s="97"/>
      <c r="RI66" s="97"/>
      <c r="RJ66" s="97"/>
      <c r="RK66" s="97"/>
      <c r="RL66" s="97"/>
      <c r="RM66" s="97"/>
      <c r="RN66" s="97"/>
      <c r="RO66" s="97"/>
      <c r="RP66" s="97"/>
      <c r="RQ66" s="97"/>
      <c r="RR66" s="97"/>
      <c r="RS66" s="97"/>
      <c r="RT66" s="97"/>
      <c r="RU66" s="97"/>
      <c r="RV66" s="97"/>
      <c r="RW66" s="97"/>
      <c r="RX66" s="97"/>
      <c r="RY66" s="97"/>
      <c r="RZ66" s="97"/>
      <c r="SA66" s="97"/>
      <c r="SB66" s="97"/>
      <c r="SC66" s="97"/>
      <c r="SD66" s="97"/>
      <c r="SE66" s="97"/>
      <c r="SF66" s="97"/>
      <c r="SG66" s="97"/>
      <c r="SH66" s="97"/>
      <c r="SI66" s="97"/>
      <c r="SJ66" s="97"/>
      <c r="SK66" s="97"/>
      <c r="SL66" s="97"/>
      <c r="SM66" s="97"/>
      <c r="SN66" s="97"/>
      <c r="SO66" s="97"/>
      <c r="SP66" s="97"/>
      <c r="SQ66" s="97"/>
      <c r="SR66" s="97"/>
      <c r="SS66" s="97"/>
      <c r="ST66" s="97"/>
      <c r="SU66" s="97"/>
      <c r="SV66" s="97"/>
      <c r="SW66" s="97"/>
      <c r="SX66" s="97"/>
      <c r="SY66" s="97"/>
      <c r="SZ66" s="97"/>
      <c r="TA66" s="97"/>
      <c r="TB66" s="97"/>
    </row>
    <row r="67" spans="1:522" s="10" customFormat="1" ht="18" customHeight="1" x14ac:dyDescent="0.2">
      <c r="A67" s="12"/>
      <c r="B67" s="11" t="s">
        <v>285</v>
      </c>
      <c r="C67" s="1">
        <v>12684</v>
      </c>
      <c r="D67" s="1">
        <v>2020</v>
      </c>
      <c r="E67" s="59" t="s">
        <v>181</v>
      </c>
      <c r="F67" s="1">
        <v>4589</v>
      </c>
      <c r="G67" s="9" t="s">
        <v>96</v>
      </c>
      <c r="H67" s="4" t="s">
        <v>19</v>
      </c>
      <c r="I67" s="1">
        <f t="shared" si="6"/>
        <v>0</v>
      </c>
      <c r="J67" s="12">
        <f>Tabuľka311[[#This Row],[Stĺpec9]]</f>
        <v>0</v>
      </c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  <c r="AA67" s="97"/>
      <c r="AB67" s="97"/>
      <c r="AC67" s="97"/>
      <c r="AD67" s="97"/>
      <c r="AE67" s="97"/>
      <c r="AF67" s="97"/>
      <c r="AG67" s="97"/>
      <c r="AH67" s="97"/>
      <c r="AI67" s="97"/>
      <c r="AJ67" s="97"/>
      <c r="AK67" s="97"/>
      <c r="AL67" s="97"/>
      <c r="AM67" s="97"/>
      <c r="AN67" s="97"/>
      <c r="AO67" s="97"/>
      <c r="AP67" s="97"/>
      <c r="AQ67" s="97"/>
      <c r="AR67" s="97"/>
      <c r="AS67" s="97"/>
      <c r="AT67" s="97"/>
      <c r="AU67" s="97"/>
      <c r="AV67" s="97"/>
      <c r="AW67" s="97"/>
      <c r="AX67" s="97"/>
      <c r="AY67" s="97"/>
      <c r="AZ67" s="97"/>
      <c r="BA67" s="97"/>
      <c r="BB67" s="97"/>
      <c r="BC67" s="97"/>
      <c r="BD67" s="97"/>
      <c r="BE67" s="97"/>
      <c r="BF67" s="97"/>
      <c r="BG67" s="97"/>
      <c r="BH67" s="97"/>
      <c r="BI67" s="97"/>
      <c r="BJ67" s="97"/>
      <c r="BK67" s="97"/>
      <c r="BL67" s="97"/>
      <c r="BM67" s="97"/>
      <c r="BN67" s="97"/>
      <c r="BO67" s="97"/>
      <c r="BP67" s="97"/>
      <c r="BQ67" s="97"/>
      <c r="BR67" s="97"/>
      <c r="BS67" s="97"/>
      <c r="BT67" s="97"/>
      <c r="BU67" s="97"/>
      <c r="BV67" s="97"/>
      <c r="BW67" s="97"/>
      <c r="BX67" s="97"/>
      <c r="BY67" s="97"/>
      <c r="BZ67" s="97"/>
      <c r="CA67" s="97"/>
      <c r="CB67" s="97"/>
      <c r="CC67" s="97"/>
      <c r="CD67" s="97"/>
      <c r="CE67" s="97"/>
      <c r="CF67" s="97"/>
      <c r="CG67" s="97"/>
      <c r="CH67" s="97"/>
      <c r="CI67" s="97"/>
      <c r="CJ67" s="97"/>
      <c r="CK67" s="97"/>
      <c r="CL67" s="97"/>
      <c r="CM67" s="97"/>
      <c r="CN67" s="97"/>
      <c r="CO67" s="97"/>
      <c r="CP67" s="97"/>
      <c r="CQ67" s="97"/>
      <c r="CR67" s="97"/>
      <c r="CS67" s="97"/>
      <c r="CT67" s="97"/>
      <c r="CU67" s="97"/>
      <c r="CV67" s="97"/>
      <c r="CW67" s="97"/>
      <c r="CX67" s="97"/>
      <c r="CY67" s="97"/>
      <c r="CZ67" s="97"/>
      <c r="DA67" s="97"/>
      <c r="DB67" s="97"/>
      <c r="DC67" s="97"/>
      <c r="DD67" s="97"/>
      <c r="DE67" s="97"/>
      <c r="DF67" s="97"/>
      <c r="DG67" s="97"/>
      <c r="DH67" s="97"/>
      <c r="DI67" s="97"/>
      <c r="DJ67" s="97"/>
      <c r="DK67" s="97"/>
      <c r="DL67" s="97"/>
      <c r="DM67" s="97"/>
      <c r="DN67" s="97"/>
      <c r="DO67" s="97"/>
      <c r="DP67" s="97"/>
      <c r="DQ67" s="97"/>
      <c r="DR67" s="97"/>
      <c r="DS67" s="97"/>
      <c r="DT67" s="97"/>
      <c r="DU67" s="97"/>
      <c r="DV67" s="97"/>
      <c r="DW67" s="97"/>
      <c r="DX67" s="97"/>
      <c r="DY67" s="97"/>
      <c r="DZ67" s="97"/>
      <c r="EA67" s="97"/>
      <c r="EB67" s="97"/>
      <c r="EC67" s="97"/>
      <c r="ED67" s="97"/>
      <c r="EE67" s="97"/>
      <c r="EF67" s="97"/>
      <c r="EG67" s="97"/>
      <c r="EH67" s="97"/>
      <c r="EI67" s="97"/>
      <c r="EJ67" s="97"/>
      <c r="EK67" s="97"/>
      <c r="EL67" s="97"/>
      <c r="EM67" s="97"/>
      <c r="EN67" s="97"/>
      <c r="EO67" s="97"/>
      <c r="EP67" s="97"/>
      <c r="EQ67" s="97"/>
      <c r="ER67" s="97"/>
      <c r="ES67" s="97"/>
      <c r="ET67" s="97"/>
      <c r="EU67" s="97"/>
      <c r="EV67" s="97"/>
      <c r="EW67" s="97"/>
      <c r="EX67" s="97"/>
      <c r="EY67" s="97"/>
      <c r="EZ67" s="97"/>
      <c r="FA67" s="97"/>
      <c r="FB67" s="97"/>
      <c r="FC67" s="97"/>
      <c r="FD67" s="97"/>
      <c r="FE67" s="97"/>
      <c r="FF67" s="97"/>
      <c r="FG67" s="97"/>
      <c r="FH67" s="97"/>
      <c r="FI67" s="97"/>
      <c r="FJ67" s="97"/>
      <c r="FK67" s="97"/>
      <c r="FL67" s="97"/>
      <c r="FM67" s="97"/>
      <c r="FN67" s="97"/>
      <c r="FO67" s="97"/>
      <c r="FP67" s="97"/>
      <c r="FQ67" s="97"/>
      <c r="FR67" s="97"/>
      <c r="FS67" s="97"/>
      <c r="FT67" s="97"/>
      <c r="FU67" s="97"/>
      <c r="FV67" s="97"/>
      <c r="FW67" s="97"/>
      <c r="FX67" s="97"/>
      <c r="FY67" s="97"/>
      <c r="FZ67" s="97"/>
      <c r="GA67" s="97"/>
      <c r="GB67" s="97"/>
      <c r="GC67" s="97"/>
      <c r="GD67" s="97"/>
      <c r="GE67" s="97"/>
      <c r="GF67" s="97"/>
      <c r="GG67" s="97"/>
      <c r="GH67" s="97"/>
      <c r="GI67" s="97"/>
      <c r="GJ67" s="97"/>
      <c r="GK67" s="97"/>
      <c r="GL67" s="97"/>
      <c r="GM67" s="97"/>
      <c r="GN67" s="97"/>
      <c r="GO67" s="97"/>
      <c r="GP67" s="97"/>
      <c r="GQ67" s="97"/>
      <c r="GR67" s="97"/>
      <c r="GS67" s="97"/>
      <c r="GT67" s="97"/>
      <c r="GU67" s="97"/>
      <c r="GV67" s="97"/>
      <c r="GW67" s="97"/>
      <c r="GX67" s="97"/>
      <c r="GY67" s="97"/>
      <c r="GZ67" s="97"/>
      <c r="HA67" s="97"/>
      <c r="HB67" s="97"/>
      <c r="HC67" s="97"/>
      <c r="HD67" s="97"/>
      <c r="HE67" s="97"/>
      <c r="HF67" s="97"/>
      <c r="HG67" s="97"/>
      <c r="HH67" s="97"/>
      <c r="HI67" s="97"/>
      <c r="HJ67" s="97"/>
      <c r="HK67" s="97"/>
      <c r="HL67" s="97"/>
      <c r="HM67" s="97"/>
      <c r="HN67" s="97"/>
      <c r="HO67" s="97"/>
      <c r="HP67" s="97"/>
      <c r="HQ67" s="97"/>
      <c r="HR67" s="97"/>
      <c r="HS67" s="97"/>
      <c r="HT67" s="97"/>
      <c r="HU67" s="97"/>
      <c r="HV67" s="97"/>
      <c r="HW67" s="97"/>
      <c r="HX67" s="97"/>
      <c r="HY67" s="97"/>
      <c r="HZ67" s="97"/>
      <c r="IA67" s="97"/>
      <c r="IB67" s="97"/>
      <c r="IC67" s="97"/>
      <c r="ID67" s="97"/>
      <c r="IE67" s="97"/>
      <c r="IF67" s="97"/>
      <c r="IG67" s="97"/>
      <c r="IH67" s="97"/>
      <c r="II67" s="97"/>
      <c r="IJ67" s="97"/>
      <c r="IK67" s="97"/>
      <c r="IL67" s="97"/>
      <c r="IM67" s="97"/>
      <c r="IN67" s="97"/>
      <c r="IO67" s="97"/>
      <c r="IP67" s="97"/>
      <c r="IQ67" s="97"/>
      <c r="IR67" s="97"/>
      <c r="IS67" s="97"/>
      <c r="IT67" s="97"/>
      <c r="IU67" s="97"/>
      <c r="IV67" s="97"/>
      <c r="IW67" s="97"/>
      <c r="IX67" s="97"/>
      <c r="IY67" s="97"/>
      <c r="IZ67" s="97"/>
      <c r="JA67" s="97"/>
      <c r="JB67" s="97"/>
      <c r="JC67" s="97"/>
      <c r="JD67" s="97"/>
      <c r="JE67" s="97"/>
      <c r="JF67" s="97"/>
      <c r="JG67" s="97"/>
      <c r="JH67" s="97"/>
      <c r="JI67" s="97"/>
      <c r="JJ67" s="97"/>
      <c r="JK67" s="97"/>
      <c r="JL67" s="97"/>
      <c r="JM67" s="97"/>
      <c r="JN67" s="97"/>
      <c r="JO67" s="97"/>
      <c r="JP67" s="97"/>
      <c r="JQ67" s="97"/>
      <c r="JR67" s="97"/>
      <c r="JS67" s="97"/>
      <c r="JT67" s="97"/>
      <c r="JU67" s="97"/>
      <c r="JV67" s="97"/>
      <c r="JW67" s="97"/>
      <c r="JX67" s="97"/>
      <c r="JY67" s="97"/>
      <c r="JZ67" s="97"/>
      <c r="KA67" s="97"/>
      <c r="KB67" s="97"/>
      <c r="KC67" s="97"/>
      <c r="KD67" s="97"/>
      <c r="KE67" s="97"/>
      <c r="KF67" s="97"/>
      <c r="KG67" s="97"/>
      <c r="KH67" s="97"/>
      <c r="KI67" s="97"/>
      <c r="KJ67" s="97"/>
      <c r="KK67" s="97"/>
      <c r="KL67" s="97"/>
      <c r="KM67" s="97"/>
      <c r="KN67" s="97"/>
      <c r="KO67" s="97"/>
      <c r="KP67" s="97"/>
      <c r="KQ67" s="97"/>
      <c r="KR67" s="97"/>
      <c r="KS67" s="97"/>
      <c r="KT67" s="97"/>
      <c r="KU67" s="97"/>
      <c r="KV67" s="97"/>
      <c r="KW67" s="97"/>
      <c r="KX67" s="97"/>
      <c r="KY67" s="97"/>
      <c r="KZ67" s="97"/>
      <c r="LA67" s="97"/>
      <c r="LB67" s="97"/>
      <c r="LC67" s="97"/>
      <c r="LD67" s="97"/>
      <c r="LE67" s="97"/>
      <c r="LF67" s="97"/>
      <c r="LG67" s="97"/>
      <c r="LH67" s="97"/>
      <c r="LI67" s="97"/>
      <c r="LJ67" s="97"/>
      <c r="LK67" s="97"/>
      <c r="LL67" s="97"/>
      <c r="LM67" s="97"/>
      <c r="LN67" s="97"/>
      <c r="LO67" s="97"/>
      <c r="LP67" s="97"/>
      <c r="LQ67" s="97"/>
      <c r="LR67" s="97"/>
      <c r="LS67" s="97"/>
      <c r="LT67" s="97"/>
      <c r="LU67" s="97"/>
      <c r="LV67" s="97"/>
      <c r="LW67" s="97"/>
      <c r="LX67" s="97"/>
      <c r="LY67" s="97"/>
      <c r="LZ67" s="97"/>
      <c r="MA67" s="97"/>
      <c r="MB67" s="97"/>
      <c r="MC67" s="97"/>
      <c r="MD67" s="97"/>
      <c r="ME67" s="97"/>
      <c r="MF67" s="97"/>
      <c r="MG67" s="97"/>
      <c r="MH67" s="97"/>
      <c r="MI67" s="97"/>
      <c r="MJ67" s="97"/>
      <c r="MK67" s="97"/>
      <c r="ML67" s="97"/>
      <c r="MM67" s="97"/>
      <c r="MN67" s="97"/>
      <c r="MO67" s="97"/>
      <c r="MP67" s="97"/>
      <c r="MQ67" s="97"/>
      <c r="MR67" s="97"/>
      <c r="MS67" s="97"/>
      <c r="MT67" s="97"/>
      <c r="MU67" s="97"/>
      <c r="MV67" s="97"/>
      <c r="MW67" s="97"/>
      <c r="MX67" s="97"/>
      <c r="MY67" s="97"/>
      <c r="MZ67" s="97"/>
      <c r="NA67" s="97"/>
      <c r="NB67" s="97"/>
      <c r="NC67" s="97"/>
      <c r="ND67" s="97"/>
      <c r="NE67" s="97"/>
      <c r="NF67" s="97"/>
      <c r="NG67" s="97"/>
      <c r="NH67" s="97"/>
      <c r="NI67" s="97"/>
      <c r="NJ67" s="97"/>
      <c r="NK67" s="97"/>
      <c r="NL67" s="97"/>
      <c r="NM67" s="97"/>
      <c r="NN67" s="97"/>
      <c r="NO67" s="97"/>
      <c r="NP67" s="97"/>
      <c r="NQ67" s="97"/>
      <c r="NR67" s="97"/>
      <c r="NS67" s="97"/>
      <c r="NT67" s="97"/>
      <c r="NU67" s="97"/>
      <c r="NV67" s="97"/>
      <c r="NW67" s="97"/>
      <c r="NX67" s="97"/>
      <c r="NY67" s="97"/>
      <c r="NZ67" s="97"/>
      <c r="OA67" s="97"/>
      <c r="OB67" s="97"/>
      <c r="OC67" s="97"/>
      <c r="OD67" s="97"/>
      <c r="OE67" s="97"/>
      <c r="OF67" s="97"/>
      <c r="OG67" s="97"/>
      <c r="OH67" s="97"/>
      <c r="OI67" s="97"/>
      <c r="OJ67" s="97"/>
      <c r="OK67" s="97"/>
      <c r="OL67" s="97"/>
      <c r="OM67" s="97"/>
      <c r="ON67" s="97"/>
      <c r="OO67" s="97"/>
      <c r="OP67" s="97"/>
      <c r="OQ67" s="97"/>
      <c r="OR67" s="97"/>
      <c r="OS67" s="97"/>
      <c r="OT67" s="97"/>
      <c r="OU67" s="97"/>
      <c r="OV67" s="97"/>
      <c r="OW67" s="97"/>
      <c r="OX67" s="97"/>
      <c r="OY67" s="97"/>
      <c r="OZ67" s="97"/>
      <c r="PA67" s="97"/>
      <c r="PB67" s="97"/>
      <c r="PC67" s="97"/>
      <c r="PD67" s="97"/>
      <c r="PE67" s="97"/>
      <c r="PF67" s="97"/>
      <c r="PG67" s="97"/>
      <c r="PH67" s="97"/>
      <c r="PI67" s="97"/>
      <c r="PJ67" s="97"/>
      <c r="PK67" s="97"/>
      <c r="PL67" s="97"/>
      <c r="PM67" s="97"/>
      <c r="PN67" s="97"/>
      <c r="PO67" s="97"/>
      <c r="PP67" s="97"/>
      <c r="PQ67" s="97"/>
      <c r="PR67" s="97"/>
      <c r="PS67" s="97"/>
      <c r="PT67" s="97"/>
      <c r="PU67" s="97"/>
      <c r="PV67" s="97"/>
      <c r="PW67" s="97"/>
      <c r="PX67" s="97"/>
      <c r="PY67" s="97"/>
      <c r="PZ67" s="97"/>
      <c r="QA67" s="97"/>
      <c r="QB67" s="97"/>
      <c r="QC67" s="97"/>
      <c r="QD67" s="97"/>
      <c r="QE67" s="97"/>
      <c r="QF67" s="97"/>
      <c r="QG67" s="97"/>
      <c r="QH67" s="97"/>
      <c r="QI67" s="97"/>
      <c r="QJ67" s="97"/>
      <c r="QK67" s="97"/>
      <c r="QL67" s="97"/>
      <c r="QM67" s="97"/>
      <c r="QN67" s="97"/>
      <c r="QO67" s="97"/>
      <c r="QP67" s="97"/>
      <c r="QQ67" s="97"/>
      <c r="QR67" s="97"/>
      <c r="QS67" s="97"/>
      <c r="QT67" s="97"/>
      <c r="QU67" s="97"/>
      <c r="QV67" s="97"/>
      <c r="QW67" s="97"/>
      <c r="QX67" s="97"/>
      <c r="QY67" s="97"/>
      <c r="QZ67" s="97"/>
      <c r="RA67" s="97"/>
      <c r="RB67" s="97"/>
      <c r="RC67" s="97"/>
      <c r="RD67" s="97"/>
      <c r="RE67" s="97"/>
      <c r="RF67" s="97"/>
      <c r="RG67" s="97"/>
      <c r="RH67" s="97"/>
      <c r="RI67" s="97"/>
      <c r="RJ67" s="97"/>
      <c r="RK67" s="97"/>
      <c r="RL67" s="97"/>
      <c r="RM67" s="97"/>
      <c r="RN67" s="97"/>
      <c r="RO67" s="97"/>
      <c r="RP67" s="97"/>
      <c r="RQ67" s="97"/>
      <c r="RR67" s="97"/>
      <c r="RS67" s="97"/>
      <c r="RT67" s="97"/>
      <c r="RU67" s="97"/>
      <c r="RV67" s="97"/>
      <c r="RW67" s="97"/>
      <c r="RX67" s="97"/>
      <c r="RY67" s="97"/>
      <c r="RZ67" s="97"/>
      <c r="SA67" s="97"/>
      <c r="SB67" s="97"/>
      <c r="SC67" s="97"/>
      <c r="SD67" s="97"/>
      <c r="SE67" s="97"/>
      <c r="SF67" s="97"/>
      <c r="SG67" s="97"/>
      <c r="SH67" s="97"/>
      <c r="SI67" s="97"/>
      <c r="SJ67" s="97"/>
      <c r="SK67" s="97"/>
      <c r="SL67" s="97"/>
      <c r="SM67" s="97"/>
      <c r="SN67" s="97"/>
      <c r="SO67" s="97"/>
      <c r="SP67" s="97"/>
      <c r="SQ67" s="97"/>
      <c r="SR67" s="97"/>
      <c r="SS67" s="97"/>
      <c r="ST67" s="97"/>
      <c r="SU67" s="97"/>
      <c r="SV67" s="97"/>
      <c r="SW67" s="97"/>
      <c r="SX67" s="97"/>
      <c r="SY67" s="97"/>
      <c r="SZ67" s="97"/>
      <c r="TA67" s="97"/>
      <c r="TB67" s="97"/>
    </row>
    <row r="68" spans="1:522" s="10" customFormat="1" ht="18" customHeight="1" x14ac:dyDescent="0.2">
      <c r="A68" s="12"/>
      <c r="B68" s="11" t="s">
        <v>299</v>
      </c>
      <c r="C68" s="1"/>
      <c r="D68" s="1"/>
      <c r="E68" s="59" t="s">
        <v>39</v>
      </c>
      <c r="F68" s="1"/>
      <c r="G68" s="9" t="s">
        <v>96</v>
      </c>
      <c r="H68" s="4"/>
      <c r="I68" s="1">
        <f t="shared" si="6"/>
        <v>0</v>
      </c>
      <c r="J68" s="12">
        <f>Tabuľka311[[#This Row],[Stĺpec9]]</f>
        <v>0</v>
      </c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  <c r="AA68" s="97"/>
      <c r="AB68" s="97"/>
      <c r="AC68" s="97"/>
      <c r="AD68" s="97"/>
      <c r="AE68" s="97"/>
      <c r="AF68" s="97"/>
      <c r="AG68" s="97"/>
      <c r="AH68" s="97"/>
      <c r="AI68" s="97"/>
      <c r="AJ68" s="97"/>
      <c r="AK68" s="97"/>
      <c r="AL68" s="97"/>
      <c r="AM68" s="97"/>
      <c r="AN68" s="97"/>
      <c r="AO68" s="97"/>
      <c r="AP68" s="97"/>
      <c r="AQ68" s="97"/>
      <c r="AR68" s="97"/>
      <c r="AS68" s="97"/>
      <c r="AT68" s="97"/>
      <c r="AU68" s="97"/>
      <c r="AV68" s="97"/>
      <c r="AW68" s="97"/>
      <c r="AX68" s="97"/>
      <c r="AY68" s="97"/>
      <c r="AZ68" s="97"/>
      <c r="BA68" s="97"/>
      <c r="BB68" s="97"/>
      <c r="BC68" s="97"/>
      <c r="BD68" s="97"/>
      <c r="BE68" s="97"/>
      <c r="BF68" s="97"/>
      <c r="BG68" s="97"/>
      <c r="BH68" s="97"/>
      <c r="BI68" s="97"/>
      <c r="BJ68" s="97"/>
      <c r="BK68" s="97"/>
      <c r="BL68" s="97"/>
      <c r="BM68" s="97"/>
      <c r="BN68" s="97"/>
      <c r="BO68" s="97"/>
      <c r="BP68" s="97"/>
      <c r="BQ68" s="97"/>
      <c r="BR68" s="97"/>
      <c r="BS68" s="97"/>
      <c r="BT68" s="97"/>
      <c r="BU68" s="97"/>
      <c r="BV68" s="97"/>
      <c r="BW68" s="97"/>
      <c r="BX68" s="97"/>
      <c r="BY68" s="97"/>
      <c r="BZ68" s="97"/>
      <c r="CA68" s="97"/>
      <c r="CB68" s="97"/>
      <c r="CC68" s="97"/>
      <c r="CD68" s="97"/>
      <c r="CE68" s="97"/>
      <c r="CF68" s="97"/>
      <c r="CG68" s="97"/>
      <c r="CH68" s="97"/>
      <c r="CI68" s="97"/>
      <c r="CJ68" s="97"/>
      <c r="CK68" s="97"/>
      <c r="CL68" s="97"/>
      <c r="CM68" s="97"/>
      <c r="CN68" s="97"/>
      <c r="CO68" s="97"/>
      <c r="CP68" s="97"/>
      <c r="CQ68" s="97"/>
      <c r="CR68" s="97"/>
      <c r="CS68" s="97"/>
      <c r="CT68" s="97"/>
      <c r="CU68" s="97"/>
      <c r="CV68" s="97"/>
      <c r="CW68" s="97"/>
      <c r="CX68" s="97"/>
      <c r="CY68" s="97"/>
      <c r="CZ68" s="97"/>
      <c r="DA68" s="97"/>
      <c r="DB68" s="97"/>
      <c r="DC68" s="97"/>
      <c r="DD68" s="97"/>
      <c r="DE68" s="97"/>
      <c r="DF68" s="97"/>
      <c r="DG68" s="97"/>
      <c r="DH68" s="97"/>
      <c r="DI68" s="97"/>
      <c r="DJ68" s="97"/>
      <c r="DK68" s="97"/>
      <c r="DL68" s="97"/>
      <c r="DM68" s="97"/>
      <c r="DN68" s="97"/>
      <c r="DO68" s="97"/>
      <c r="DP68" s="97"/>
      <c r="DQ68" s="97"/>
      <c r="DR68" s="97"/>
      <c r="DS68" s="97"/>
      <c r="DT68" s="97"/>
      <c r="DU68" s="97"/>
      <c r="DV68" s="97"/>
      <c r="DW68" s="97"/>
      <c r="DX68" s="97"/>
      <c r="DY68" s="97"/>
      <c r="DZ68" s="97"/>
      <c r="EA68" s="97"/>
      <c r="EB68" s="97"/>
      <c r="EC68" s="97"/>
      <c r="ED68" s="97"/>
      <c r="EE68" s="97"/>
      <c r="EF68" s="97"/>
      <c r="EG68" s="97"/>
      <c r="EH68" s="97"/>
      <c r="EI68" s="97"/>
      <c r="EJ68" s="97"/>
      <c r="EK68" s="97"/>
      <c r="EL68" s="97"/>
      <c r="EM68" s="97"/>
      <c r="EN68" s="97"/>
      <c r="EO68" s="97"/>
      <c r="EP68" s="97"/>
      <c r="EQ68" s="97"/>
      <c r="ER68" s="97"/>
      <c r="ES68" s="97"/>
      <c r="ET68" s="97"/>
      <c r="EU68" s="97"/>
      <c r="EV68" s="97"/>
      <c r="EW68" s="97"/>
      <c r="EX68" s="97"/>
      <c r="EY68" s="97"/>
      <c r="EZ68" s="97"/>
      <c r="FA68" s="97"/>
      <c r="FB68" s="97"/>
      <c r="FC68" s="97"/>
      <c r="FD68" s="97"/>
      <c r="FE68" s="97"/>
      <c r="FF68" s="97"/>
      <c r="FG68" s="97"/>
      <c r="FH68" s="97"/>
      <c r="FI68" s="97"/>
      <c r="FJ68" s="97"/>
      <c r="FK68" s="97"/>
      <c r="FL68" s="97"/>
      <c r="FM68" s="97"/>
      <c r="FN68" s="97"/>
      <c r="FO68" s="97"/>
      <c r="FP68" s="97"/>
      <c r="FQ68" s="97"/>
      <c r="FR68" s="97"/>
      <c r="FS68" s="97"/>
      <c r="FT68" s="97"/>
      <c r="FU68" s="97"/>
      <c r="FV68" s="97"/>
      <c r="FW68" s="97"/>
      <c r="FX68" s="97"/>
      <c r="FY68" s="97"/>
      <c r="FZ68" s="97"/>
      <c r="GA68" s="97"/>
      <c r="GB68" s="97"/>
      <c r="GC68" s="97"/>
      <c r="GD68" s="97"/>
      <c r="GE68" s="97"/>
      <c r="GF68" s="97"/>
      <c r="GG68" s="97"/>
      <c r="GH68" s="97"/>
      <c r="GI68" s="97"/>
      <c r="GJ68" s="97"/>
      <c r="GK68" s="97"/>
      <c r="GL68" s="97"/>
      <c r="GM68" s="97"/>
      <c r="GN68" s="97"/>
      <c r="GO68" s="97"/>
      <c r="GP68" s="97"/>
      <c r="GQ68" s="97"/>
      <c r="GR68" s="97"/>
      <c r="GS68" s="97"/>
      <c r="GT68" s="97"/>
      <c r="GU68" s="97"/>
      <c r="GV68" s="97"/>
      <c r="GW68" s="97"/>
      <c r="GX68" s="97"/>
      <c r="GY68" s="97"/>
      <c r="GZ68" s="97"/>
      <c r="HA68" s="97"/>
      <c r="HB68" s="97"/>
      <c r="HC68" s="97"/>
      <c r="HD68" s="97"/>
      <c r="HE68" s="97"/>
      <c r="HF68" s="97"/>
      <c r="HG68" s="97"/>
      <c r="HH68" s="97"/>
      <c r="HI68" s="97"/>
      <c r="HJ68" s="97"/>
      <c r="HK68" s="97"/>
      <c r="HL68" s="97"/>
      <c r="HM68" s="97"/>
      <c r="HN68" s="97"/>
      <c r="HO68" s="97"/>
      <c r="HP68" s="97"/>
      <c r="HQ68" s="97"/>
      <c r="HR68" s="97"/>
      <c r="HS68" s="97"/>
      <c r="HT68" s="97"/>
      <c r="HU68" s="97"/>
      <c r="HV68" s="97"/>
      <c r="HW68" s="97"/>
      <c r="HX68" s="97"/>
      <c r="HY68" s="97"/>
      <c r="HZ68" s="97"/>
      <c r="IA68" s="97"/>
      <c r="IB68" s="97"/>
      <c r="IC68" s="97"/>
      <c r="ID68" s="97"/>
      <c r="IE68" s="97"/>
      <c r="IF68" s="97"/>
      <c r="IG68" s="97"/>
      <c r="IH68" s="97"/>
      <c r="II68" s="97"/>
      <c r="IJ68" s="97"/>
      <c r="IK68" s="97"/>
      <c r="IL68" s="97"/>
      <c r="IM68" s="97"/>
      <c r="IN68" s="97"/>
      <c r="IO68" s="97"/>
      <c r="IP68" s="97"/>
      <c r="IQ68" s="97"/>
      <c r="IR68" s="97"/>
      <c r="IS68" s="97"/>
      <c r="IT68" s="97"/>
      <c r="IU68" s="97"/>
      <c r="IV68" s="97"/>
      <c r="IW68" s="97"/>
      <c r="IX68" s="97"/>
      <c r="IY68" s="97"/>
      <c r="IZ68" s="97"/>
      <c r="JA68" s="97"/>
      <c r="JB68" s="97"/>
      <c r="JC68" s="97"/>
      <c r="JD68" s="97"/>
      <c r="JE68" s="97"/>
      <c r="JF68" s="97"/>
      <c r="JG68" s="97"/>
      <c r="JH68" s="97"/>
      <c r="JI68" s="97"/>
      <c r="JJ68" s="97"/>
      <c r="JK68" s="97"/>
      <c r="JL68" s="97"/>
      <c r="JM68" s="97"/>
      <c r="JN68" s="97"/>
      <c r="JO68" s="97"/>
      <c r="JP68" s="97"/>
      <c r="JQ68" s="97"/>
      <c r="JR68" s="97"/>
      <c r="JS68" s="97"/>
      <c r="JT68" s="97"/>
      <c r="JU68" s="97"/>
      <c r="JV68" s="97"/>
      <c r="JW68" s="97"/>
      <c r="JX68" s="97"/>
      <c r="JY68" s="97"/>
      <c r="JZ68" s="97"/>
      <c r="KA68" s="97"/>
      <c r="KB68" s="97"/>
      <c r="KC68" s="97"/>
      <c r="KD68" s="97"/>
      <c r="KE68" s="97"/>
      <c r="KF68" s="97"/>
      <c r="KG68" s="97"/>
      <c r="KH68" s="97"/>
      <c r="KI68" s="97"/>
      <c r="KJ68" s="97"/>
      <c r="KK68" s="97"/>
      <c r="KL68" s="97"/>
      <c r="KM68" s="97"/>
      <c r="KN68" s="97"/>
      <c r="KO68" s="97"/>
      <c r="KP68" s="97"/>
      <c r="KQ68" s="97"/>
      <c r="KR68" s="97"/>
      <c r="KS68" s="97"/>
      <c r="KT68" s="97"/>
      <c r="KU68" s="97"/>
      <c r="KV68" s="97"/>
      <c r="KW68" s="97"/>
      <c r="KX68" s="97"/>
      <c r="KY68" s="97"/>
      <c r="KZ68" s="97"/>
      <c r="LA68" s="97"/>
      <c r="LB68" s="97"/>
      <c r="LC68" s="97"/>
      <c r="LD68" s="97"/>
      <c r="LE68" s="97"/>
      <c r="LF68" s="97"/>
      <c r="LG68" s="97"/>
      <c r="LH68" s="97"/>
      <c r="LI68" s="97"/>
      <c r="LJ68" s="97"/>
      <c r="LK68" s="97"/>
      <c r="LL68" s="97"/>
      <c r="LM68" s="97"/>
      <c r="LN68" s="97"/>
      <c r="LO68" s="97"/>
      <c r="LP68" s="97"/>
      <c r="LQ68" s="97"/>
      <c r="LR68" s="97"/>
      <c r="LS68" s="97"/>
      <c r="LT68" s="97"/>
      <c r="LU68" s="97"/>
      <c r="LV68" s="97"/>
      <c r="LW68" s="97"/>
      <c r="LX68" s="97"/>
      <c r="LY68" s="97"/>
      <c r="LZ68" s="97"/>
      <c r="MA68" s="97"/>
      <c r="MB68" s="97"/>
      <c r="MC68" s="97"/>
      <c r="MD68" s="97"/>
      <c r="ME68" s="97"/>
      <c r="MF68" s="97"/>
      <c r="MG68" s="97"/>
      <c r="MH68" s="97"/>
      <c r="MI68" s="97"/>
      <c r="MJ68" s="97"/>
      <c r="MK68" s="97"/>
      <c r="ML68" s="97"/>
      <c r="MM68" s="97"/>
      <c r="MN68" s="97"/>
      <c r="MO68" s="97"/>
      <c r="MP68" s="97"/>
      <c r="MQ68" s="97"/>
      <c r="MR68" s="97"/>
      <c r="MS68" s="97"/>
      <c r="MT68" s="97"/>
      <c r="MU68" s="97"/>
      <c r="MV68" s="97"/>
      <c r="MW68" s="97"/>
      <c r="MX68" s="97"/>
      <c r="MY68" s="97"/>
      <c r="MZ68" s="97"/>
      <c r="NA68" s="97"/>
      <c r="NB68" s="97"/>
      <c r="NC68" s="97"/>
      <c r="ND68" s="97"/>
      <c r="NE68" s="97"/>
      <c r="NF68" s="97"/>
      <c r="NG68" s="97"/>
      <c r="NH68" s="97"/>
      <c r="NI68" s="97"/>
      <c r="NJ68" s="97"/>
      <c r="NK68" s="97"/>
      <c r="NL68" s="97"/>
      <c r="NM68" s="97"/>
      <c r="NN68" s="97"/>
      <c r="NO68" s="97"/>
      <c r="NP68" s="97"/>
      <c r="NQ68" s="97"/>
      <c r="NR68" s="97"/>
      <c r="NS68" s="97"/>
      <c r="NT68" s="97"/>
      <c r="NU68" s="97"/>
      <c r="NV68" s="97"/>
      <c r="NW68" s="97"/>
      <c r="NX68" s="97"/>
      <c r="NY68" s="97"/>
      <c r="NZ68" s="97"/>
      <c r="OA68" s="97"/>
      <c r="OB68" s="97"/>
      <c r="OC68" s="97"/>
      <c r="OD68" s="97"/>
      <c r="OE68" s="97"/>
      <c r="OF68" s="97"/>
      <c r="OG68" s="97"/>
      <c r="OH68" s="97"/>
      <c r="OI68" s="97"/>
      <c r="OJ68" s="97"/>
      <c r="OK68" s="97"/>
      <c r="OL68" s="97"/>
      <c r="OM68" s="97"/>
      <c r="ON68" s="97"/>
      <c r="OO68" s="97"/>
      <c r="OP68" s="97"/>
      <c r="OQ68" s="97"/>
      <c r="OR68" s="97"/>
      <c r="OS68" s="97"/>
      <c r="OT68" s="97"/>
      <c r="OU68" s="97"/>
      <c r="OV68" s="97"/>
      <c r="OW68" s="97"/>
      <c r="OX68" s="97"/>
      <c r="OY68" s="97"/>
      <c r="OZ68" s="97"/>
      <c r="PA68" s="97"/>
      <c r="PB68" s="97"/>
      <c r="PC68" s="97"/>
      <c r="PD68" s="97"/>
      <c r="PE68" s="97"/>
      <c r="PF68" s="97"/>
      <c r="PG68" s="97"/>
      <c r="PH68" s="97"/>
      <c r="PI68" s="97"/>
      <c r="PJ68" s="97"/>
      <c r="PK68" s="97"/>
      <c r="PL68" s="97"/>
      <c r="PM68" s="97"/>
      <c r="PN68" s="97"/>
      <c r="PO68" s="97"/>
      <c r="PP68" s="97"/>
      <c r="PQ68" s="97"/>
      <c r="PR68" s="97"/>
      <c r="PS68" s="97"/>
      <c r="PT68" s="97"/>
      <c r="PU68" s="97"/>
      <c r="PV68" s="97"/>
      <c r="PW68" s="97"/>
      <c r="PX68" s="97"/>
      <c r="PY68" s="97"/>
      <c r="PZ68" s="97"/>
      <c r="QA68" s="97"/>
      <c r="QB68" s="97"/>
      <c r="QC68" s="97"/>
      <c r="QD68" s="97"/>
      <c r="QE68" s="97"/>
      <c r="QF68" s="97"/>
      <c r="QG68" s="97"/>
      <c r="QH68" s="97"/>
      <c r="QI68" s="97"/>
      <c r="QJ68" s="97"/>
      <c r="QK68" s="97"/>
      <c r="QL68" s="97"/>
      <c r="QM68" s="97"/>
      <c r="QN68" s="97"/>
      <c r="QO68" s="97"/>
      <c r="QP68" s="97"/>
      <c r="QQ68" s="97"/>
      <c r="QR68" s="97"/>
      <c r="QS68" s="97"/>
      <c r="QT68" s="97"/>
      <c r="QU68" s="97"/>
      <c r="QV68" s="97"/>
      <c r="QW68" s="97"/>
      <c r="QX68" s="97"/>
      <c r="QY68" s="97"/>
      <c r="QZ68" s="97"/>
      <c r="RA68" s="97"/>
      <c r="RB68" s="97"/>
      <c r="RC68" s="97"/>
      <c r="RD68" s="97"/>
      <c r="RE68" s="97"/>
      <c r="RF68" s="97"/>
      <c r="RG68" s="97"/>
      <c r="RH68" s="97"/>
      <c r="RI68" s="97"/>
      <c r="RJ68" s="97"/>
      <c r="RK68" s="97"/>
      <c r="RL68" s="97"/>
      <c r="RM68" s="97"/>
      <c r="RN68" s="97"/>
      <c r="RO68" s="97"/>
      <c r="RP68" s="97"/>
      <c r="RQ68" s="97"/>
      <c r="RR68" s="97"/>
      <c r="RS68" s="97"/>
      <c r="RT68" s="97"/>
      <c r="RU68" s="97"/>
      <c r="RV68" s="97"/>
      <c r="RW68" s="97"/>
      <c r="RX68" s="97"/>
      <c r="RY68" s="97"/>
      <c r="RZ68" s="97"/>
      <c r="SA68" s="97"/>
      <c r="SB68" s="97"/>
      <c r="SC68" s="97"/>
      <c r="SD68" s="97"/>
      <c r="SE68" s="97"/>
      <c r="SF68" s="97"/>
      <c r="SG68" s="97"/>
      <c r="SH68" s="97"/>
      <c r="SI68" s="97"/>
      <c r="SJ68" s="97"/>
      <c r="SK68" s="97"/>
      <c r="SL68" s="97"/>
      <c r="SM68" s="97"/>
      <c r="SN68" s="97"/>
      <c r="SO68" s="97"/>
      <c r="SP68" s="97"/>
      <c r="SQ68" s="97"/>
      <c r="SR68" s="97"/>
      <c r="SS68" s="97"/>
      <c r="ST68" s="97"/>
      <c r="SU68" s="97"/>
      <c r="SV68" s="97"/>
      <c r="SW68" s="97"/>
      <c r="SX68" s="97"/>
      <c r="SY68" s="97"/>
      <c r="SZ68" s="97"/>
      <c r="TA68" s="97"/>
      <c r="TB68" s="97"/>
    </row>
    <row r="69" spans="1:522" s="10" customFormat="1" ht="18" customHeight="1" x14ac:dyDescent="0.2">
      <c r="A69" s="12"/>
      <c r="B69" s="11" t="s">
        <v>289</v>
      </c>
      <c r="C69" s="1">
        <v>12685</v>
      </c>
      <c r="D69" s="1">
        <v>2020</v>
      </c>
      <c r="E69" s="59" t="s">
        <v>172</v>
      </c>
      <c r="F69" s="1">
        <v>8828</v>
      </c>
      <c r="G69" s="9" t="s">
        <v>94</v>
      </c>
      <c r="H69" s="4" t="s">
        <v>19</v>
      </c>
      <c r="I69" s="1">
        <f t="shared" si="6"/>
        <v>0</v>
      </c>
      <c r="J69" s="12">
        <f>Tabuľka311[[#This Row],[Stĺpec9]]</f>
        <v>0</v>
      </c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/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/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/>
      <c r="BG69" s="97"/>
      <c r="BH69" s="97"/>
      <c r="BI69" s="97"/>
      <c r="BJ69" s="97"/>
      <c r="BK69" s="97"/>
      <c r="BL69" s="97"/>
      <c r="BM69" s="97"/>
      <c r="BN69" s="97"/>
      <c r="BO69" s="97"/>
      <c r="BP69" s="97"/>
      <c r="BQ69" s="97"/>
      <c r="BR69" s="97"/>
      <c r="BS69" s="97"/>
      <c r="BT69" s="97"/>
      <c r="BU69" s="97"/>
      <c r="BV69" s="97"/>
      <c r="BW69" s="97"/>
      <c r="BX69" s="97"/>
      <c r="BY69" s="97"/>
      <c r="BZ69" s="97"/>
      <c r="CA69" s="97"/>
      <c r="CB69" s="97"/>
      <c r="CC69" s="97"/>
      <c r="CD69" s="97"/>
      <c r="CE69" s="97"/>
      <c r="CF69" s="97"/>
      <c r="CG69" s="97"/>
      <c r="CH69" s="97"/>
      <c r="CI69" s="97"/>
      <c r="CJ69" s="97"/>
      <c r="CK69" s="97"/>
      <c r="CL69" s="97"/>
      <c r="CM69" s="97"/>
      <c r="CN69" s="97"/>
      <c r="CO69" s="97"/>
      <c r="CP69" s="97"/>
      <c r="CQ69" s="97"/>
      <c r="CR69" s="97"/>
      <c r="CS69" s="97"/>
      <c r="CT69" s="97"/>
      <c r="CU69" s="97"/>
      <c r="CV69" s="97"/>
      <c r="CW69" s="97"/>
      <c r="CX69" s="97"/>
      <c r="CY69" s="97"/>
      <c r="CZ69" s="97"/>
      <c r="DA69" s="97"/>
      <c r="DB69" s="97"/>
      <c r="DC69" s="97"/>
      <c r="DD69" s="97"/>
      <c r="DE69" s="97"/>
      <c r="DF69" s="97"/>
      <c r="DG69" s="97"/>
      <c r="DH69" s="97"/>
      <c r="DI69" s="97"/>
      <c r="DJ69" s="97"/>
      <c r="DK69" s="97"/>
      <c r="DL69" s="97"/>
      <c r="DM69" s="97"/>
      <c r="DN69" s="97"/>
      <c r="DO69" s="97"/>
      <c r="DP69" s="97"/>
      <c r="DQ69" s="97"/>
      <c r="DR69" s="97"/>
      <c r="DS69" s="97"/>
      <c r="DT69" s="97"/>
      <c r="DU69" s="97"/>
      <c r="DV69" s="97"/>
      <c r="DW69" s="97"/>
      <c r="DX69" s="97"/>
      <c r="DY69" s="97"/>
      <c r="DZ69" s="97"/>
      <c r="EA69" s="97"/>
      <c r="EB69" s="97"/>
      <c r="EC69" s="97"/>
      <c r="ED69" s="97"/>
      <c r="EE69" s="97"/>
      <c r="EF69" s="97"/>
      <c r="EG69" s="97"/>
      <c r="EH69" s="97"/>
      <c r="EI69" s="97"/>
      <c r="EJ69" s="97"/>
      <c r="EK69" s="97"/>
      <c r="EL69" s="97"/>
      <c r="EM69" s="97"/>
      <c r="EN69" s="97"/>
      <c r="EO69" s="97"/>
      <c r="EP69" s="97"/>
      <c r="EQ69" s="97"/>
      <c r="ER69" s="97"/>
      <c r="ES69" s="97"/>
      <c r="ET69" s="97"/>
      <c r="EU69" s="97"/>
      <c r="EV69" s="97"/>
      <c r="EW69" s="97"/>
      <c r="EX69" s="97"/>
      <c r="EY69" s="97"/>
      <c r="EZ69" s="97"/>
      <c r="FA69" s="97"/>
      <c r="FB69" s="97"/>
      <c r="FC69" s="97"/>
      <c r="FD69" s="97"/>
      <c r="FE69" s="97"/>
      <c r="FF69" s="97"/>
      <c r="FG69" s="97"/>
      <c r="FH69" s="97"/>
      <c r="FI69" s="97"/>
      <c r="FJ69" s="97"/>
      <c r="FK69" s="97"/>
      <c r="FL69" s="97"/>
      <c r="FM69" s="97"/>
      <c r="FN69" s="97"/>
      <c r="FO69" s="97"/>
      <c r="FP69" s="97"/>
      <c r="FQ69" s="97"/>
      <c r="FR69" s="97"/>
      <c r="FS69" s="97"/>
      <c r="FT69" s="97"/>
      <c r="FU69" s="97"/>
      <c r="FV69" s="97"/>
      <c r="FW69" s="97"/>
      <c r="FX69" s="97"/>
      <c r="FY69" s="97"/>
      <c r="FZ69" s="97"/>
      <c r="GA69" s="97"/>
      <c r="GB69" s="97"/>
      <c r="GC69" s="97"/>
      <c r="GD69" s="97"/>
      <c r="GE69" s="97"/>
      <c r="GF69" s="97"/>
      <c r="GG69" s="97"/>
      <c r="GH69" s="97"/>
      <c r="GI69" s="97"/>
      <c r="GJ69" s="97"/>
      <c r="GK69" s="97"/>
      <c r="GL69" s="97"/>
      <c r="GM69" s="97"/>
      <c r="GN69" s="97"/>
      <c r="GO69" s="97"/>
      <c r="GP69" s="97"/>
      <c r="GQ69" s="97"/>
      <c r="GR69" s="97"/>
      <c r="GS69" s="97"/>
      <c r="GT69" s="97"/>
      <c r="GU69" s="97"/>
      <c r="GV69" s="97"/>
      <c r="GW69" s="97"/>
      <c r="GX69" s="97"/>
      <c r="GY69" s="97"/>
      <c r="GZ69" s="97"/>
      <c r="HA69" s="97"/>
      <c r="HB69" s="97"/>
      <c r="HC69" s="97"/>
      <c r="HD69" s="97"/>
      <c r="HE69" s="97"/>
      <c r="HF69" s="97"/>
      <c r="HG69" s="97"/>
      <c r="HH69" s="97"/>
      <c r="HI69" s="97"/>
      <c r="HJ69" s="97"/>
      <c r="HK69" s="97"/>
      <c r="HL69" s="97"/>
      <c r="HM69" s="97"/>
      <c r="HN69" s="97"/>
      <c r="HO69" s="97"/>
      <c r="HP69" s="97"/>
      <c r="HQ69" s="97"/>
      <c r="HR69" s="97"/>
      <c r="HS69" s="97"/>
      <c r="HT69" s="97"/>
      <c r="HU69" s="97"/>
      <c r="HV69" s="97"/>
      <c r="HW69" s="97"/>
      <c r="HX69" s="97"/>
      <c r="HY69" s="97"/>
      <c r="HZ69" s="97"/>
      <c r="IA69" s="97"/>
      <c r="IB69" s="97"/>
      <c r="IC69" s="97"/>
      <c r="ID69" s="97"/>
      <c r="IE69" s="97"/>
      <c r="IF69" s="97"/>
      <c r="IG69" s="97"/>
      <c r="IH69" s="97"/>
      <c r="II69" s="97"/>
      <c r="IJ69" s="97"/>
      <c r="IK69" s="97"/>
      <c r="IL69" s="97"/>
      <c r="IM69" s="97"/>
      <c r="IN69" s="97"/>
      <c r="IO69" s="97"/>
      <c r="IP69" s="97"/>
      <c r="IQ69" s="97"/>
      <c r="IR69" s="97"/>
      <c r="IS69" s="97"/>
      <c r="IT69" s="97"/>
      <c r="IU69" s="97"/>
      <c r="IV69" s="97"/>
      <c r="IW69" s="97"/>
      <c r="IX69" s="97"/>
      <c r="IY69" s="97"/>
      <c r="IZ69" s="97"/>
      <c r="JA69" s="97"/>
      <c r="JB69" s="97"/>
      <c r="JC69" s="97"/>
      <c r="JD69" s="97"/>
      <c r="JE69" s="97"/>
      <c r="JF69" s="97"/>
      <c r="JG69" s="97"/>
      <c r="JH69" s="97"/>
      <c r="JI69" s="97"/>
      <c r="JJ69" s="97"/>
      <c r="JK69" s="97"/>
      <c r="JL69" s="97"/>
      <c r="JM69" s="97"/>
      <c r="JN69" s="97"/>
      <c r="JO69" s="97"/>
      <c r="JP69" s="97"/>
      <c r="JQ69" s="97"/>
      <c r="JR69" s="97"/>
      <c r="JS69" s="97"/>
      <c r="JT69" s="97"/>
      <c r="JU69" s="97"/>
      <c r="JV69" s="97"/>
      <c r="JW69" s="97"/>
      <c r="JX69" s="97"/>
      <c r="JY69" s="97"/>
      <c r="JZ69" s="97"/>
      <c r="KA69" s="97"/>
      <c r="KB69" s="97"/>
      <c r="KC69" s="97"/>
      <c r="KD69" s="97"/>
      <c r="KE69" s="97"/>
      <c r="KF69" s="97"/>
      <c r="KG69" s="97"/>
      <c r="KH69" s="97"/>
      <c r="KI69" s="97"/>
      <c r="KJ69" s="97"/>
      <c r="KK69" s="97"/>
      <c r="KL69" s="97"/>
      <c r="KM69" s="97"/>
      <c r="KN69" s="97"/>
      <c r="KO69" s="97"/>
      <c r="KP69" s="97"/>
      <c r="KQ69" s="97"/>
      <c r="KR69" s="97"/>
      <c r="KS69" s="97"/>
      <c r="KT69" s="97"/>
      <c r="KU69" s="97"/>
      <c r="KV69" s="97"/>
      <c r="KW69" s="97"/>
      <c r="KX69" s="97"/>
      <c r="KY69" s="97"/>
      <c r="KZ69" s="97"/>
      <c r="LA69" s="97"/>
      <c r="LB69" s="97"/>
      <c r="LC69" s="97"/>
      <c r="LD69" s="97"/>
      <c r="LE69" s="97"/>
      <c r="LF69" s="97"/>
      <c r="LG69" s="97"/>
      <c r="LH69" s="97"/>
      <c r="LI69" s="97"/>
      <c r="LJ69" s="97"/>
      <c r="LK69" s="97"/>
      <c r="LL69" s="97"/>
      <c r="LM69" s="97"/>
      <c r="LN69" s="97"/>
      <c r="LO69" s="97"/>
      <c r="LP69" s="97"/>
      <c r="LQ69" s="97"/>
      <c r="LR69" s="97"/>
      <c r="LS69" s="97"/>
      <c r="LT69" s="97"/>
      <c r="LU69" s="97"/>
      <c r="LV69" s="97"/>
      <c r="LW69" s="97"/>
      <c r="LX69" s="97"/>
      <c r="LY69" s="97"/>
      <c r="LZ69" s="97"/>
      <c r="MA69" s="97"/>
      <c r="MB69" s="97"/>
      <c r="MC69" s="97"/>
      <c r="MD69" s="97"/>
      <c r="ME69" s="97"/>
      <c r="MF69" s="97"/>
      <c r="MG69" s="97"/>
      <c r="MH69" s="97"/>
      <c r="MI69" s="97"/>
      <c r="MJ69" s="97"/>
      <c r="MK69" s="97"/>
      <c r="ML69" s="97"/>
      <c r="MM69" s="97"/>
      <c r="MN69" s="97"/>
      <c r="MO69" s="97"/>
      <c r="MP69" s="97"/>
      <c r="MQ69" s="97"/>
      <c r="MR69" s="97"/>
      <c r="MS69" s="97"/>
      <c r="MT69" s="97"/>
      <c r="MU69" s="97"/>
      <c r="MV69" s="97"/>
      <c r="MW69" s="97"/>
      <c r="MX69" s="97"/>
      <c r="MY69" s="97"/>
      <c r="MZ69" s="97"/>
      <c r="NA69" s="97"/>
      <c r="NB69" s="97"/>
      <c r="NC69" s="97"/>
      <c r="ND69" s="97"/>
      <c r="NE69" s="97"/>
      <c r="NF69" s="97"/>
      <c r="NG69" s="97"/>
      <c r="NH69" s="97"/>
      <c r="NI69" s="97"/>
      <c r="NJ69" s="97"/>
      <c r="NK69" s="97"/>
      <c r="NL69" s="97"/>
      <c r="NM69" s="97"/>
      <c r="NN69" s="97"/>
      <c r="NO69" s="97"/>
      <c r="NP69" s="97"/>
      <c r="NQ69" s="97"/>
      <c r="NR69" s="97"/>
      <c r="NS69" s="97"/>
      <c r="NT69" s="97"/>
      <c r="NU69" s="97"/>
      <c r="NV69" s="97"/>
      <c r="NW69" s="97"/>
      <c r="NX69" s="97"/>
      <c r="NY69" s="97"/>
      <c r="NZ69" s="97"/>
      <c r="OA69" s="97"/>
      <c r="OB69" s="97"/>
      <c r="OC69" s="97"/>
      <c r="OD69" s="97"/>
      <c r="OE69" s="97"/>
      <c r="OF69" s="97"/>
      <c r="OG69" s="97"/>
      <c r="OH69" s="97"/>
      <c r="OI69" s="97"/>
      <c r="OJ69" s="97"/>
      <c r="OK69" s="97"/>
      <c r="OL69" s="97"/>
      <c r="OM69" s="97"/>
      <c r="ON69" s="97"/>
      <c r="OO69" s="97"/>
      <c r="OP69" s="97"/>
      <c r="OQ69" s="97"/>
      <c r="OR69" s="97"/>
      <c r="OS69" s="97"/>
      <c r="OT69" s="97"/>
      <c r="OU69" s="97"/>
      <c r="OV69" s="97"/>
      <c r="OW69" s="97"/>
      <c r="OX69" s="97"/>
      <c r="OY69" s="97"/>
      <c r="OZ69" s="97"/>
      <c r="PA69" s="97"/>
      <c r="PB69" s="97"/>
      <c r="PC69" s="97"/>
      <c r="PD69" s="97"/>
      <c r="PE69" s="97"/>
      <c r="PF69" s="97"/>
      <c r="PG69" s="97"/>
      <c r="PH69" s="97"/>
      <c r="PI69" s="97"/>
      <c r="PJ69" s="97"/>
      <c r="PK69" s="97"/>
      <c r="PL69" s="97"/>
      <c r="PM69" s="97"/>
      <c r="PN69" s="97"/>
      <c r="PO69" s="97"/>
      <c r="PP69" s="97"/>
      <c r="PQ69" s="97"/>
      <c r="PR69" s="97"/>
      <c r="PS69" s="97"/>
      <c r="PT69" s="97"/>
      <c r="PU69" s="97"/>
      <c r="PV69" s="97"/>
      <c r="PW69" s="97"/>
      <c r="PX69" s="97"/>
      <c r="PY69" s="97"/>
      <c r="PZ69" s="97"/>
      <c r="QA69" s="97"/>
      <c r="QB69" s="97"/>
      <c r="QC69" s="97"/>
      <c r="QD69" s="97"/>
      <c r="QE69" s="97"/>
      <c r="QF69" s="97"/>
      <c r="QG69" s="97"/>
      <c r="QH69" s="97"/>
      <c r="QI69" s="97"/>
      <c r="QJ69" s="97"/>
      <c r="QK69" s="97"/>
      <c r="QL69" s="97"/>
      <c r="QM69" s="97"/>
      <c r="QN69" s="97"/>
      <c r="QO69" s="97"/>
      <c r="QP69" s="97"/>
      <c r="QQ69" s="97"/>
      <c r="QR69" s="97"/>
      <c r="QS69" s="97"/>
      <c r="QT69" s="97"/>
      <c r="QU69" s="97"/>
      <c r="QV69" s="97"/>
      <c r="QW69" s="97"/>
      <c r="QX69" s="97"/>
      <c r="QY69" s="97"/>
      <c r="QZ69" s="97"/>
      <c r="RA69" s="97"/>
      <c r="RB69" s="97"/>
      <c r="RC69" s="97"/>
      <c r="RD69" s="97"/>
      <c r="RE69" s="97"/>
      <c r="RF69" s="97"/>
      <c r="RG69" s="97"/>
      <c r="RH69" s="97"/>
      <c r="RI69" s="97"/>
      <c r="RJ69" s="97"/>
      <c r="RK69" s="97"/>
      <c r="RL69" s="97"/>
      <c r="RM69" s="97"/>
      <c r="RN69" s="97"/>
      <c r="RO69" s="97"/>
      <c r="RP69" s="97"/>
      <c r="RQ69" s="97"/>
      <c r="RR69" s="97"/>
      <c r="RS69" s="97"/>
      <c r="RT69" s="97"/>
      <c r="RU69" s="97"/>
      <c r="RV69" s="97"/>
      <c r="RW69" s="97"/>
      <c r="RX69" s="97"/>
      <c r="RY69" s="97"/>
      <c r="RZ69" s="97"/>
      <c r="SA69" s="97"/>
      <c r="SB69" s="97"/>
      <c r="SC69" s="97"/>
      <c r="SD69" s="97"/>
      <c r="SE69" s="97"/>
      <c r="SF69" s="97"/>
      <c r="SG69" s="97"/>
      <c r="SH69" s="97"/>
      <c r="SI69" s="97"/>
      <c r="SJ69" s="97"/>
      <c r="SK69" s="97"/>
      <c r="SL69" s="97"/>
      <c r="SM69" s="97"/>
      <c r="SN69" s="97"/>
      <c r="SO69" s="97"/>
      <c r="SP69" s="97"/>
      <c r="SQ69" s="97"/>
      <c r="SR69" s="97"/>
      <c r="SS69" s="97"/>
      <c r="ST69" s="97"/>
      <c r="SU69" s="97"/>
      <c r="SV69" s="97"/>
      <c r="SW69" s="97"/>
      <c r="SX69" s="97"/>
      <c r="SY69" s="97"/>
      <c r="SZ69" s="97"/>
      <c r="TA69" s="97"/>
      <c r="TB69" s="97"/>
    </row>
    <row r="70" spans="1:522" s="10" customFormat="1" ht="18" customHeight="1" x14ac:dyDescent="0.2">
      <c r="A70" s="12"/>
      <c r="B70" s="11" t="s">
        <v>495</v>
      </c>
      <c r="C70" s="1">
        <v>13083</v>
      </c>
      <c r="D70" s="12">
        <v>2019</v>
      </c>
      <c r="E70" s="4" t="s">
        <v>17</v>
      </c>
      <c r="F70" s="1" t="s">
        <v>18</v>
      </c>
      <c r="G70" s="9" t="s">
        <v>96</v>
      </c>
      <c r="H70" s="4" t="s">
        <v>19</v>
      </c>
      <c r="I70" s="1">
        <f t="shared" si="6"/>
        <v>0</v>
      </c>
      <c r="J70" s="12">
        <f>Tabuľka311[[#This Row],[Stĺpec9]]</f>
        <v>0</v>
      </c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  <c r="AA70" s="97"/>
      <c r="AB70" s="97"/>
      <c r="AC70" s="97"/>
      <c r="AD70" s="97"/>
      <c r="AE70" s="97"/>
      <c r="AF70" s="97"/>
      <c r="AG70" s="97"/>
      <c r="AH70" s="97"/>
      <c r="AI70" s="97"/>
      <c r="AJ70" s="97"/>
      <c r="AK70" s="97"/>
      <c r="AL70" s="97"/>
      <c r="AM70" s="97"/>
      <c r="AN70" s="97"/>
      <c r="AO70" s="97"/>
      <c r="AP70" s="97"/>
      <c r="AQ70" s="97"/>
      <c r="AR70" s="97"/>
      <c r="AS70" s="97"/>
      <c r="AT70" s="97"/>
      <c r="AU70" s="97"/>
      <c r="AV70" s="97"/>
      <c r="AW70" s="97"/>
      <c r="AX70" s="97"/>
      <c r="AY70" s="97"/>
      <c r="AZ70" s="97"/>
      <c r="BA70" s="97"/>
      <c r="BB70" s="97"/>
      <c r="BC70" s="97"/>
      <c r="BD70" s="97"/>
      <c r="BE70" s="97"/>
      <c r="BF70" s="97"/>
      <c r="BG70" s="97"/>
      <c r="BH70" s="97"/>
      <c r="BI70" s="97"/>
      <c r="BJ70" s="97"/>
      <c r="BK70" s="97"/>
      <c r="BL70" s="97"/>
      <c r="BM70" s="97"/>
      <c r="BN70" s="97"/>
      <c r="BO70" s="97"/>
      <c r="BP70" s="97"/>
      <c r="BQ70" s="97"/>
      <c r="BR70" s="97"/>
      <c r="BS70" s="97"/>
      <c r="BT70" s="97"/>
      <c r="BU70" s="97"/>
      <c r="BV70" s="97"/>
      <c r="BW70" s="97"/>
      <c r="BX70" s="97"/>
      <c r="BY70" s="97"/>
      <c r="BZ70" s="97"/>
      <c r="CA70" s="97"/>
      <c r="CB70" s="97"/>
      <c r="CC70" s="97"/>
      <c r="CD70" s="97"/>
      <c r="CE70" s="97"/>
      <c r="CF70" s="97"/>
      <c r="CG70" s="97"/>
      <c r="CH70" s="97"/>
      <c r="CI70" s="97"/>
      <c r="CJ70" s="97"/>
      <c r="CK70" s="97"/>
      <c r="CL70" s="97"/>
      <c r="CM70" s="97"/>
      <c r="CN70" s="97"/>
      <c r="CO70" s="97"/>
      <c r="CP70" s="97"/>
      <c r="CQ70" s="97"/>
      <c r="CR70" s="97"/>
      <c r="CS70" s="97"/>
      <c r="CT70" s="97"/>
      <c r="CU70" s="97"/>
      <c r="CV70" s="97"/>
      <c r="CW70" s="97"/>
      <c r="CX70" s="97"/>
      <c r="CY70" s="97"/>
      <c r="CZ70" s="97"/>
      <c r="DA70" s="97"/>
      <c r="DB70" s="97"/>
      <c r="DC70" s="97"/>
      <c r="DD70" s="97"/>
      <c r="DE70" s="97"/>
      <c r="DF70" s="97"/>
      <c r="DG70" s="97"/>
      <c r="DH70" s="97"/>
      <c r="DI70" s="97"/>
      <c r="DJ70" s="97"/>
      <c r="DK70" s="97"/>
      <c r="DL70" s="97"/>
      <c r="DM70" s="97"/>
      <c r="DN70" s="97"/>
      <c r="DO70" s="97"/>
      <c r="DP70" s="97"/>
      <c r="DQ70" s="97"/>
      <c r="DR70" s="97"/>
      <c r="DS70" s="97"/>
      <c r="DT70" s="97"/>
      <c r="DU70" s="97"/>
      <c r="DV70" s="97"/>
      <c r="DW70" s="97"/>
      <c r="DX70" s="97"/>
      <c r="DY70" s="97"/>
      <c r="DZ70" s="97"/>
      <c r="EA70" s="97"/>
      <c r="EB70" s="97"/>
      <c r="EC70" s="97"/>
      <c r="ED70" s="97"/>
      <c r="EE70" s="97"/>
      <c r="EF70" s="97"/>
      <c r="EG70" s="97"/>
      <c r="EH70" s="97"/>
      <c r="EI70" s="97"/>
      <c r="EJ70" s="97"/>
      <c r="EK70" s="97"/>
      <c r="EL70" s="97"/>
      <c r="EM70" s="97"/>
      <c r="EN70" s="97"/>
      <c r="EO70" s="97"/>
      <c r="EP70" s="97"/>
      <c r="EQ70" s="97"/>
      <c r="ER70" s="97"/>
      <c r="ES70" s="97"/>
      <c r="ET70" s="97"/>
      <c r="EU70" s="97"/>
      <c r="EV70" s="97"/>
      <c r="EW70" s="97"/>
      <c r="EX70" s="97"/>
      <c r="EY70" s="97"/>
      <c r="EZ70" s="97"/>
      <c r="FA70" s="97"/>
      <c r="FB70" s="97"/>
      <c r="FC70" s="97"/>
      <c r="FD70" s="97"/>
      <c r="FE70" s="97"/>
      <c r="FF70" s="97"/>
      <c r="FG70" s="97"/>
      <c r="FH70" s="97"/>
      <c r="FI70" s="97"/>
      <c r="FJ70" s="97"/>
      <c r="FK70" s="97"/>
      <c r="FL70" s="97"/>
      <c r="FM70" s="97"/>
      <c r="FN70" s="97"/>
      <c r="FO70" s="97"/>
      <c r="FP70" s="97"/>
      <c r="FQ70" s="97"/>
      <c r="FR70" s="97"/>
      <c r="FS70" s="97"/>
      <c r="FT70" s="97"/>
      <c r="FU70" s="97"/>
      <c r="FV70" s="97"/>
      <c r="FW70" s="97"/>
      <c r="FX70" s="97"/>
      <c r="FY70" s="97"/>
      <c r="FZ70" s="97"/>
      <c r="GA70" s="97"/>
      <c r="GB70" s="97"/>
      <c r="GC70" s="97"/>
      <c r="GD70" s="97"/>
      <c r="GE70" s="97"/>
      <c r="GF70" s="97"/>
      <c r="GG70" s="97"/>
      <c r="GH70" s="97"/>
      <c r="GI70" s="97"/>
      <c r="GJ70" s="97"/>
      <c r="GK70" s="97"/>
      <c r="GL70" s="97"/>
      <c r="GM70" s="97"/>
      <c r="GN70" s="97"/>
      <c r="GO70" s="97"/>
      <c r="GP70" s="97"/>
      <c r="GQ70" s="97"/>
      <c r="GR70" s="97"/>
      <c r="GS70" s="97"/>
      <c r="GT70" s="97"/>
      <c r="GU70" s="97"/>
      <c r="GV70" s="97"/>
      <c r="GW70" s="97"/>
      <c r="GX70" s="97"/>
      <c r="GY70" s="97"/>
      <c r="GZ70" s="97"/>
      <c r="HA70" s="97"/>
      <c r="HB70" s="97"/>
      <c r="HC70" s="97"/>
      <c r="HD70" s="97"/>
      <c r="HE70" s="97"/>
      <c r="HF70" s="97"/>
      <c r="HG70" s="97"/>
      <c r="HH70" s="97"/>
      <c r="HI70" s="97"/>
      <c r="HJ70" s="97"/>
      <c r="HK70" s="97"/>
      <c r="HL70" s="97"/>
      <c r="HM70" s="97"/>
      <c r="HN70" s="97"/>
      <c r="HO70" s="97"/>
      <c r="HP70" s="97"/>
      <c r="HQ70" s="97"/>
      <c r="HR70" s="97"/>
      <c r="HS70" s="97"/>
      <c r="HT70" s="97"/>
      <c r="HU70" s="97"/>
      <c r="HV70" s="97"/>
      <c r="HW70" s="97"/>
      <c r="HX70" s="97"/>
      <c r="HY70" s="97"/>
      <c r="HZ70" s="97"/>
      <c r="IA70" s="97"/>
      <c r="IB70" s="97"/>
      <c r="IC70" s="97"/>
      <c r="ID70" s="97"/>
      <c r="IE70" s="97"/>
      <c r="IF70" s="97"/>
      <c r="IG70" s="97"/>
      <c r="IH70" s="97"/>
      <c r="II70" s="97"/>
      <c r="IJ70" s="97"/>
      <c r="IK70" s="97"/>
      <c r="IL70" s="97"/>
      <c r="IM70" s="97"/>
      <c r="IN70" s="97"/>
      <c r="IO70" s="97"/>
      <c r="IP70" s="97"/>
      <c r="IQ70" s="97"/>
      <c r="IR70" s="97"/>
      <c r="IS70" s="97"/>
      <c r="IT70" s="97"/>
      <c r="IU70" s="97"/>
      <c r="IV70" s="97"/>
      <c r="IW70" s="97"/>
      <c r="IX70" s="97"/>
      <c r="IY70" s="97"/>
      <c r="IZ70" s="97"/>
      <c r="JA70" s="97"/>
      <c r="JB70" s="97"/>
      <c r="JC70" s="97"/>
      <c r="JD70" s="97"/>
      <c r="JE70" s="97"/>
      <c r="JF70" s="97"/>
      <c r="JG70" s="97"/>
      <c r="JH70" s="97"/>
      <c r="JI70" s="97"/>
      <c r="JJ70" s="97"/>
      <c r="JK70" s="97"/>
      <c r="JL70" s="97"/>
      <c r="JM70" s="97"/>
      <c r="JN70" s="97"/>
      <c r="JO70" s="97"/>
      <c r="JP70" s="97"/>
      <c r="JQ70" s="97"/>
      <c r="JR70" s="97"/>
      <c r="JS70" s="97"/>
      <c r="JT70" s="97"/>
      <c r="JU70" s="97"/>
      <c r="JV70" s="97"/>
      <c r="JW70" s="97"/>
      <c r="JX70" s="97"/>
      <c r="JY70" s="97"/>
      <c r="JZ70" s="97"/>
      <c r="KA70" s="97"/>
      <c r="KB70" s="97"/>
      <c r="KC70" s="97"/>
      <c r="KD70" s="97"/>
      <c r="KE70" s="97"/>
      <c r="KF70" s="97"/>
      <c r="KG70" s="97"/>
      <c r="KH70" s="97"/>
      <c r="KI70" s="97"/>
      <c r="KJ70" s="97"/>
      <c r="KK70" s="97"/>
      <c r="KL70" s="97"/>
      <c r="KM70" s="97"/>
      <c r="KN70" s="97"/>
      <c r="KO70" s="97"/>
      <c r="KP70" s="97"/>
      <c r="KQ70" s="97"/>
      <c r="KR70" s="97"/>
      <c r="KS70" s="97"/>
      <c r="KT70" s="97"/>
      <c r="KU70" s="97"/>
      <c r="KV70" s="97"/>
      <c r="KW70" s="97"/>
      <c r="KX70" s="97"/>
      <c r="KY70" s="97"/>
      <c r="KZ70" s="97"/>
      <c r="LA70" s="97"/>
      <c r="LB70" s="97"/>
      <c r="LC70" s="97"/>
      <c r="LD70" s="97"/>
      <c r="LE70" s="97"/>
      <c r="LF70" s="97"/>
      <c r="LG70" s="97"/>
      <c r="LH70" s="97"/>
      <c r="LI70" s="97"/>
      <c r="LJ70" s="97"/>
      <c r="LK70" s="97"/>
      <c r="LL70" s="97"/>
      <c r="LM70" s="97"/>
      <c r="LN70" s="97"/>
      <c r="LO70" s="97"/>
      <c r="LP70" s="97"/>
      <c r="LQ70" s="97"/>
      <c r="LR70" s="97"/>
      <c r="LS70" s="97"/>
      <c r="LT70" s="97"/>
      <c r="LU70" s="97"/>
      <c r="LV70" s="97"/>
      <c r="LW70" s="97"/>
      <c r="LX70" s="97"/>
      <c r="LY70" s="97"/>
      <c r="LZ70" s="97"/>
      <c r="MA70" s="97"/>
      <c r="MB70" s="97"/>
      <c r="MC70" s="97"/>
      <c r="MD70" s="97"/>
      <c r="ME70" s="97"/>
      <c r="MF70" s="97"/>
      <c r="MG70" s="97"/>
      <c r="MH70" s="97"/>
      <c r="MI70" s="97"/>
      <c r="MJ70" s="97"/>
      <c r="MK70" s="97"/>
      <c r="ML70" s="97"/>
      <c r="MM70" s="97"/>
      <c r="MN70" s="97"/>
      <c r="MO70" s="97"/>
      <c r="MP70" s="97"/>
      <c r="MQ70" s="97"/>
      <c r="MR70" s="97"/>
      <c r="MS70" s="97"/>
      <c r="MT70" s="97"/>
      <c r="MU70" s="97"/>
      <c r="MV70" s="97"/>
      <c r="MW70" s="97"/>
      <c r="MX70" s="97"/>
      <c r="MY70" s="97"/>
      <c r="MZ70" s="97"/>
      <c r="NA70" s="97"/>
      <c r="NB70" s="97"/>
      <c r="NC70" s="97"/>
      <c r="ND70" s="97"/>
      <c r="NE70" s="97"/>
      <c r="NF70" s="97"/>
      <c r="NG70" s="97"/>
      <c r="NH70" s="97"/>
      <c r="NI70" s="97"/>
      <c r="NJ70" s="97"/>
      <c r="NK70" s="97"/>
      <c r="NL70" s="97"/>
      <c r="NM70" s="97"/>
      <c r="NN70" s="97"/>
      <c r="NO70" s="97"/>
      <c r="NP70" s="97"/>
      <c r="NQ70" s="97"/>
      <c r="NR70" s="97"/>
      <c r="NS70" s="97"/>
      <c r="NT70" s="97"/>
      <c r="NU70" s="97"/>
      <c r="NV70" s="97"/>
      <c r="NW70" s="97"/>
      <c r="NX70" s="97"/>
      <c r="NY70" s="97"/>
      <c r="NZ70" s="97"/>
      <c r="OA70" s="97"/>
      <c r="OB70" s="97"/>
      <c r="OC70" s="97"/>
      <c r="OD70" s="97"/>
      <c r="OE70" s="97"/>
      <c r="OF70" s="97"/>
      <c r="OG70" s="97"/>
      <c r="OH70" s="97"/>
      <c r="OI70" s="97"/>
      <c r="OJ70" s="97"/>
      <c r="OK70" s="97"/>
      <c r="OL70" s="97"/>
      <c r="OM70" s="97"/>
      <c r="ON70" s="97"/>
      <c r="OO70" s="97"/>
      <c r="OP70" s="97"/>
      <c r="OQ70" s="97"/>
      <c r="OR70" s="97"/>
      <c r="OS70" s="97"/>
      <c r="OT70" s="97"/>
      <c r="OU70" s="97"/>
      <c r="OV70" s="97"/>
      <c r="OW70" s="97"/>
      <c r="OX70" s="97"/>
      <c r="OY70" s="97"/>
      <c r="OZ70" s="97"/>
      <c r="PA70" s="97"/>
      <c r="PB70" s="97"/>
      <c r="PC70" s="97"/>
      <c r="PD70" s="97"/>
      <c r="PE70" s="97"/>
      <c r="PF70" s="97"/>
      <c r="PG70" s="97"/>
      <c r="PH70" s="97"/>
      <c r="PI70" s="97"/>
      <c r="PJ70" s="97"/>
      <c r="PK70" s="97"/>
      <c r="PL70" s="97"/>
      <c r="PM70" s="97"/>
      <c r="PN70" s="97"/>
      <c r="PO70" s="97"/>
      <c r="PP70" s="97"/>
      <c r="PQ70" s="97"/>
      <c r="PR70" s="97"/>
      <c r="PS70" s="97"/>
      <c r="PT70" s="97"/>
      <c r="PU70" s="97"/>
      <c r="PV70" s="97"/>
      <c r="PW70" s="97"/>
      <c r="PX70" s="97"/>
      <c r="PY70" s="97"/>
      <c r="PZ70" s="97"/>
      <c r="QA70" s="97"/>
      <c r="QB70" s="97"/>
      <c r="QC70" s="97"/>
      <c r="QD70" s="97"/>
      <c r="QE70" s="97"/>
      <c r="QF70" s="97"/>
      <c r="QG70" s="97"/>
      <c r="QH70" s="97"/>
      <c r="QI70" s="97"/>
      <c r="QJ70" s="97"/>
      <c r="QK70" s="97"/>
      <c r="QL70" s="97"/>
      <c r="QM70" s="97"/>
      <c r="QN70" s="97"/>
      <c r="QO70" s="97"/>
      <c r="QP70" s="97"/>
      <c r="QQ70" s="97"/>
      <c r="QR70" s="97"/>
      <c r="QS70" s="97"/>
      <c r="QT70" s="97"/>
      <c r="QU70" s="97"/>
      <c r="QV70" s="97"/>
      <c r="QW70" s="97"/>
      <c r="QX70" s="97"/>
      <c r="QY70" s="97"/>
      <c r="QZ70" s="97"/>
      <c r="RA70" s="97"/>
      <c r="RB70" s="97"/>
      <c r="RC70" s="97"/>
      <c r="RD70" s="97"/>
      <c r="RE70" s="97"/>
      <c r="RF70" s="97"/>
      <c r="RG70" s="97"/>
      <c r="RH70" s="97"/>
      <c r="RI70" s="97"/>
      <c r="RJ70" s="97"/>
      <c r="RK70" s="97"/>
      <c r="RL70" s="97"/>
      <c r="RM70" s="97"/>
      <c r="RN70" s="97"/>
      <c r="RO70" s="97"/>
      <c r="RP70" s="97"/>
      <c r="RQ70" s="97"/>
      <c r="RR70" s="97"/>
      <c r="RS70" s="97"/>
      <c r="RT70" s="97"/>
      <c r="RU70" s="97"/>
      <c r="RV70" s="97"/>
      <c r="RW70" s="97"/>
      <c r="RX70" s="97"/>
      <c r="RY70" s="97"/>
      <c r="RZ70" s="97"/>
      <c r="SA70" s="97"/>
      <c r="SB70" s="97"/>
      <c r="SC70" s="97"/>
      <c r="SD70" s="97"/>
      <c r="SE70" s="97"/>
      <c r="SF70" s="97"/>
      <c r="SG70" s="97"/>
      <c r="SH70" s="97"/>
      <c r="SI70" s="97"/>
      <c r="SJ70" s="97"/>
      <c r="SK70" s="97"/>
      <c r="SL70" s="97"/>
      <c r="SM70" s="97"/>
      <c r="SN70" s="97"/>
      <c r="SO70" s="97"/>
      <c r="SP70" s="97"/>
      <c r="SQ70" s="97"/>
      <c r="SR70" s="97"/>
      <c r="SS70" s="97"/>
      <c r="ST70" s="97"/>
      <c r="SU70" s="97"/>
      <c r="SV70" s="97"/>
      <c r="SW70" s="97"/>
      <c r="SX70" s="97"/>
      <c r="SY70" s="97"/>
      <c r="SZ70" s="97"/>
      <c r="TA70" s="97"/>
      <c r="TB70" s="97"/>
    </row>
    <row r="71" spans="1:522" s="10" customFormat="1" ht="17.25" customHeight="1" x14ac:dyDescent="0.2">
      <c r="A71" s="12"/>
      <c r="B71" s="11" t="s">
        <v>403</v>
      </c>
      <c r="C71" s="1"/>
      <c r="D71" s="180">
        <v>2018</v>
      </c>
      <c r="E71" s="4" t="s">
        <v>9</v>
      </c>
      <c r="F71" s="9">
        <v>697</v>
      </c>
      <c r="G71" s="9" t="s">
        <v>96</v>
      </c>
      <c r="H71" s="4" t="s">
        <v>10</v>
      </c>
      <c r="I71" s="1">
        <f t="shared" si="6"/>
        <v>0</v>
      </c>
      <c r="J71" s="12">
        <f>Tabuľka311[[#This Row],[Stĺpec9]]</f>
        <v>0</v>
      </c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S71" s="97"/>
      <c r="AT71" s="97"/>
      <c r="AU71" s="97"/>
      <c r="AV71" s="97"/>
      <c r="AW71" s="97"/>
      <c r="AX71" s="97"/>
      <c r="AY71" s="97"/>
      <c r="AZ71" s="97"/>
      <c r="BA71" s="97"/>
      <c r="BB71" s="97"/>
      <c r="BC71" s="97"/>
      <c r="BD71" s="97"/>
      <c r="BE71" s="97"/>
      <c r="BF71" s="97"/>
      <c r="BG71" s="97"/>
      <c r="BH71" s="97"/>
      <c r="BI71" s="97"/>
      <c r="BJ71" s="97"/>
      <c r="BK71" s="97"/>
      <c r="BL71" s="97"/>
      <c r="BM71" s="97"/>
      <c r="BN71" s="97"/>
      <c r="BO71" s="97"/>
      <c r="BP71" s="97"/>
      <c r="BQ71" s="97"/>
      <c r="BR71" s="97"/>
      <c r="BS71" s="97"/>
      <c r="BT71" s="97"/>
      <c r="BU71" s="97"/>
      <c r="BV71" s="97"/>
      <c r="BW71" s="97"/>
      <c r="BX71" s="97"/>
      <c r="BY71" s="97"/>
      <c r="BZ71" s="97"/>
      <c r="CA71" s="97"/>
      <c r="CB71" s="97"/>
      <c r="CC71" s="97"/>
      <c r="CD71" s="97"/>
      <c r="CE71" s="97"/>
      <c r="CF71" s="97"/>
      <c r="CG71" s="97"/>
      <c r="CH71" s="97"/>
      <c r="CI71" s="97"/>
      <c r="CJ71" s="97"/>
      <c r="CK71" s="97"/>
      <c r="CL71" s="97"/>
      <c r="CM71" s="97"/>
      <c r="CN71" s="97"/>
      <c r="CO71" s="97"/>
      <c r="CP71" s="97"/>
      <c r="CQ71" s="97"/>
      <c r="CR71" s="97"/>
      <c r="CS71" s="97"/>
      <c r="CT71" s="97"/>
      <c r="CU71" s="97"/>
      <c r="CV71" s="97"/>
      <c r="CW71" s="97"/>
      <c r="CX71" s="97"/>
      <c r="CY71" s="97"/>
      <c r="CZ71" s="97"/>
      <c r="DA71" s="97"/>
      <c r="DB71" s="97"/>
      <c r="DC71" s="97"/>
      <c r="DD71" s="97"/>
      <c r="DE71" s="97"/>
      <c r="DF71" s="97"/>
      <c r="DG71" s="97"/>
      <c r="DH71" s="97"/>
      <c r="DI71" s="97"/>
      <c r="DJ71" s="97"/>
      <c r="DK71" s="97"/>
      <c r="DL71" s="97"/>
      <c r="DM71" s="97"/>
      <c r="DN71" s="97"/>
      <c r="DO71" s="97"/>
      <c r="DP71" s="97"/>
      <c r="DQ71" s="97"/>
      <c r="DR71" s="97"/>
      <c r="DS71" s="97"/>
      <c r="DT71" s="97"/>
      <c r="DU71" s="97"/>
      <c r="DV71" s="97"/>
      <c r="DW71" s="97"/>
      <c r="DX71" s="97"/>
      <c r="DY71" s="97"/>
      <c r="DZ71" s="97"/>
      <c r="EA71" s="97"/>
      <c r="EB71" s="97"/>
      <c r="EC71" s="97"/>
      <c r="ED71" s="97"/>
      <c r="EE71" s="97"/>
      <c r="EF71" s="97"/>
      <c r="EG71" s="97"/>
      <c r="EH71" s="97"/>
      <c r="EI71" s="97"/>
      <c r="EJ71" s="97"/>
      <c r="EK71" s="97"/>
      <c r="EL71" s="97"/>
      <c r="EM71" s="97"/>
      <c r="EN71" s="97"/>
      <c r="EO71" s="97"/>
      <c r="EP71" s="97"/>
      <c r="EQ71" s="97"/>
      <c r="ER71" s="97"/>
      <c r="ES71" s="97"/>
      <c r="ET71" s="97"/>
      <c r="EU71" s="97"/>
      <c r="EV71" s="97"/>
      <c r="EW71" s="97"/>
      <c r="EX71" s="97"/>
      <c r="EY71" s="97"/>
      <c r="EZ71" s="97"/>
      <c r="FA71" s="97"/>
      <c r="FB71" s="97"/>
      <c r="FC71" s="97"/>
      <c r="FD71" s="97"/>
      <c r="FE71" s="97"/>
      <c r="FF71" s="97"/>
      <c r="FG71" s="97"/>
      <c r="FH71" s="97"/>
      <c r="FI71" s="97"/>
      <c r="FJ71" s="97"/>
      <c r="FK71" s="97"/>
      <c r="FL71" s="97"/>
      <c r="FM71" s="97"/>
      <c r="FN71" s="97"/>
      <c r="FO71" s="97"/>
      <c r="FP71" s="97"/>
      <c r="FQ71" s="97"/>
      <c r="FR71" s="97"/>
      <c r="FS71" s="97"/>
      <c r="FT71" s="97"/>
      <c r="FU71" s="97"/>
      <c r="FV71" s="97"/>
      <c r="FW71" s="97"/>
      <c r="FX71" s="97"/>
      <c r="FY71" s="97"/>
      <c r="FZ71" s="97"/>
      <c r="GA71" s="97"/>
      <c r="GB71" s="97"/>
      <c r="GC71" s="97"/>
      <c r="GD71" s="97"/>
      <c r="GE71" s="97"/>
      <c r="GF71" s="97"/>
      <c r="GG71" s="97"/>
      <c r="GH71" s="97"/>
      <c r="GI71" s="97"/>
      <c r="GJ71" s="97"/>
      <c r="GK71" s="97"/>
      <c r="GL71" s="97"/>
      <c r="GM71" s="97"/>
      <c r="GN71" s="97"/>
      <c r="GO71" s="97"/>
      <c r="GP71" s="97"/>
      <c r="GQ71" s="97"/>
      <c r="GR71" s="97"/>
      <c r="GS71" s="97"/>
      <c r="GT71" s="97"/>
      <c r="GU71" s="97"/>
      <c r="GV71" s="97"/>
      <c r="GW71" s="97"/>
      <c r="GX71" s="97"/>
      <c r="GY71" s="97"/>
      <c r="GZ71" s="97"/>
      <c r="HA71" s="97"/>
      <c r="HB71" s="97"/>
      <c r="HC71" s="97"/>
      <c r="HD71" s="97"/>
      <c r="HE71" s="97"/>
      <c r="HF71" s="97"/>
      <c r="HG71" s="97"/>
      <c r="HH71" s="97"/>
      <c r="HI71" s="97"/>
      <c r="HJ71" s="97"/>
      <c r="HK71" s="97"/>
      <c r="HL71" s="97"/>
      <c r="HM71" s="97"/>
      <c r="HN71" s="97"/>
      <c r="HO71" s="97"/>
      <c r="HP71" s="97"/>
      <c r="HQ71" s="97"/>
      <c r="HR71" s="97"/>
      <c r="HS71" s="97"/>
      <c r="HT71" s="97"/>
      <c r="HU71" s="97"/>
      <c r="HV71" s="97"/>
      <c r="HW71" s="97"/>
      <c r="HX71" s="97"/>
      <c r="HY71" s="97"/>
      <c r="HZ71" s="97"/>
      <c r="IA71" s="97"/>
      <c r="IB71" s="97"/>
      <c r="IC71" s="97"/>
      <c r="ID71" s="97"/>
      <c r="IE71" s="97"/>
      <c r="IF71" s="97"/>
      <c r="IG71" s="97"/>
      <c r="IH71" s="97"/>
      <c r="II71" s="97"/>
      <c r="IJ71" s="97"/>
      <c r="IK71" s="97"/>
      <c r="IL71" s="97"/>
      <c r="IM71" s="97"/>
      <c r="IN71" s="97"/>
      <c r="IO71" s="97"/>
      <c r="IP71" s="97"/>
      <c r="IQ71" s="97"/>
      <c r="IR71" s="97"/>
      <c r="IS71" s="97"/>
      <c r="IT71" s="97"/>
      <c r="IU71" s="97"/>
      <c r="IV71" s="97"/>
      <c r="IW71" s="97"/>
      <c r="IX71" s="97"/>
      <c r="IY71" s="97"/>
      <c r="IZ71" s="97"/>
      <c r="JA71" s="97"/>
      <c r="JB71" s="97"/>
      <c r="JC71" s="97"/>
      <c r="JD71" s="97"/>
      <c r="JE71" s="97"/>
      <c r="JF71" s="97"/>
      <c r="JG71" s="97"/>
      <c r="JH71" s="97"/>
      <c r="JI71" s="97"/>
      <c r="JJ71" s="97"/>
      <c r="JK71" s="97"/>
      <c r="JL71" s="97"/>
      <c r="JM71" s="97"/>
      <c r="JN71" s="97"/>
      <c r="JO71" s="97"/>
      <c r="JP71" s="97"/>
      <c r="JQ71" s="97"/>
      <c r="JR71" s="97"/>
      <c r="JS71" s="97"/>
      <c r="JT71" s="97"/>
      <c r="JU71" s="97"/>
      <c r="JV71" s="97"/>
      <c r="JW71" s="97"/>
      <c r="JX71" s="97"/>
      <c r="JY71" s="97"/>
      <c r="JZ71" s="97"/>
      <c r="KA71" s="97"/>
      <c r="KB71" s="97"/>
      <c r="KC71" s="97"/>
      <c r="KD71" s="97"/>
      <c r="KE71" s="97"/>
      <c r="KF71" s="97"/>
      <c r="KG71" s="97"/>
      <c r="KH71" s="97"/>
      <c r="KI71" s="97"/>
      <c r="KJ71" s="97"/>
      <c r="KK71" s="97"/>
      <c r="KL71" s="97"/>
      <c r="KM71" s="97"/>
      <c r="KN71" s="97"/>
      <c r="KO71" s="97"/>
      <c r="KP71" s="97"/>
      <c r="KQ71" s="97"/>
      <c r="KR71" s="97"/>
      <c r="KS71" s="97"/>
      <c r="KT71" s="97"/>
      <c r="KU71" s="97"/>
      <c r="KV71" s="97"/>
      <c r="KW71" s="97"/>
      <c r="KX71" s="97"/>
      <c r="KY71" s="97"/>
      <c r="KZ71" s="97"/>
      <c r="LA71" s="97"/>
      <c r="LB71" s="97"/>
      <c r="LC71" s="97"/>
      <c r="LD71" s="97"/>
      <c r="LE71" s="97"/>
      <c r="LF71" s="97"/>
      <c r="LG71" s="97"/>
      <c r="LH71" s="97"/>
      <c r="LI71" s="97"/>
      <c r="LJ71" s="97"/>
      <c r="LK71" s="97"/>
      <c r="LL71" s="97"/>
      <c r="LM71" s="97"/>
      <c r="LN71" s="97"/>
      <c r="LO71" s="97"/>
      <c r="LP71" s="97"/>
      <c r="LQ71" s="97"/>
      <c r="LR71" s="97"/>
      <c r="LS71" s="97"/>
      <c r="LT71" s="97"/>
      <c r="LU71" s="97"/>
      <c r="LV71" s="97"/>
      <c r="LW71" s="97"/>
      <c r="LX71" s="97"/>
      <c r="LY71" s="97"/>
      <c r="LZ71" s="97"/>
      <c r="MA71" s="97"/>
      <c r="MB71" s="97"/>
      <c r="MC71" s="97"/>
      <c r="MD71" s="97"/>
      <c r="ME71" s="97"/>
      <c r="MF71" s="97"/>
      <c r="MG71" s="97"/>
      <c r="MH71" s="97"/>
      <c r="MI71" s="97"/>
      <c r="MJ71" s="97"/>
      <c r="MK71" s="97"/>
      <c r="ML71" s="97"/>
      <c r="MM71" s="97"/>
      <c r="MN71" s="97"/>
      <c r="MO71" s="97"/>
      <c r="MP71" s="97"/>
      <c r="MQ71" s="97"/>
      <c r="MR71" s="97"/>
      <c r="MS71" s="97"/>
      <c r="MT71" s="97"/>
      <c r="MU71" s="97"/>
      <c r="MV71" s="97"/>
      <c r="MW71" s="97"/>
      <c r="MX71" s="97"/>
      <c r="MY71" s="97"/>
      <c r="MZ71" s="97"/>
      <c r="NA71" s="97"/>
      <c r="NB71" s="97"/>
      <c r="NC71" s="97"/>
      <c r="ND71" s="97"/>
      <c r="NE71" s="97"/>
      <c r="NF71" s="97"/>
      <c r="NG71" s="97"/>
      <c r="NH71" s="97"/>
      <c r="NI71" s="97"/>
      <c r="NJ71" s="97"/>
      <c r="NK71" s="97"/>
      <c r="NL71" s="97"/>
      <c r="NM71" s="97"/>
      <c r="NN71" s="97"/>
      <c r="NO71" s="97"/>
      <c r="NP71" s="97"/>
      <c r="NQ71" s="97"/>
      <c r="NR71" s="97"/>
      <c r="NS71" s="97"/>
      <c r="NT71" s="97"/>
      <c r="NU71" s="97"/>
      <c r="NV71" s="97"/>
      <c r="NW71" s="97"/>
      <c r="NX71" s="97"/>
      <c r="NY71" s="97"/>
      <c r="NZ71" s="97"/>
      <c r="OA71" s="97"/>
      <c r="OB71" s="97"/>
      <c r="OC71" s="97"/>
      <c r="OD71" s="97"/>
      <c r="OE71" s="97"/>
      <c r="OF71" s="97"/>
      <c r="OG71" s="97"/>
      <c r="OH71" s="97"/>
      <c r="OI71" s="97"/>
      <c r="OJ71" s="97"/>
      <c r="OK71" s="97"/>
      <c r="OL71" s="97"/>
      <c r="OM71" s="97"/>
      <c r="ON71" s="97"/>
      <c r="OO71" s="97"/>
      <c r="OP71" s="97"/>
      <c r="OQ71" s="97"/>
      <c r="OR71" s="97"/>
      <c r="OS71" s="97"/>
      <c r="OT71" s="97"/>
      <c r="OU71" s="97"/>
      <c r="OV71" s="97"/>
      <c r="OW71" s="97"/>
      <c r="OX71" s="97"/>
      <c r="OY71" s="97"/>
      <c r="OZ71" s="97"/>
      <c r="PA71" s="97"/>
      <c r="PB71" s="97"/>
      <c r="PC71" s="97"/>
      <c r="PD71" s="97"/>
      <c r="PE71" s="97"/>
      <c r="PF71" s="97"/>
      <c r="PG71" s="97"/>
      <c r="PH71" s="97"/>
      <c r="PI71" s="97"/>
      <c r="PJ71" s="97"/>
      <c r="PK71" s="97"/>
      <c r="PL71" s="97"/>
      <c r="PM71" s="97"/>
      <c r="PN71" s="97"/>
      <c r="PO71" s="97"/>
      <c r="PP71" s="97"/>
      <c r="PQ71" s="97"/>
      <c r="PR71" s="97"/>
      <c r="PS71" s="97"/>
      <c r="PT71" s="97"/>
      <c r="PU71" s="97"/>
      <c r="PV71" s="97"/>
      <c r="PW71" s="97"/>
      <c r="PX71" s="97"/>
      <c r="PY71" s="97"/>
      <c r="PZ71" s="97"/>
      <c r="QA71" s="97"/>
      <c r="QB71" s="97"/>
      <c r="QC71" s="97"/>
      <c r="QD71" s="97"/>
      <c r="QE71" s="97"/>
      <c r="QF71" s="97"/>
      <c r="QG71" s="97"/>
      <c r="QH71" s="97"/>
      <c r="QI71" s="97"/>
      <c r="QJ71" s="97"/>
      <c r="QK71" s="97"/>
      <c r="QL71" s="97"/>
      <c r="QM71" s="97"/>
      <c r="QN71" s="97"/>
      <c r="QO71" s="97"/>
      <c r="QP71" s="97"/>
      <c r="QQ71" s="97"/>
      <c r="QR71" s="97"/>
      <c r="QS71" s="97"/>
      <c r="QT71" s="97"/>
      <c r="QU71" s="97"/>
      <c r="QV71" s="97"/>
      <c r="QW71" s="97"/>
      <c r="QX71" s="97"/>
      <c r="QY71" s="97"/>
      <c r="QZ71" s="97"/>
      <c r="RA71" s="97"/>
      <c r="RB71" s="97"/>
      <c r="RC71" s="97"/>
      <c r="RD71" s="97"/>
      <c r="RE71" s="97"/>
      <c r="RF71" s="97"/>
      <c r="RG71" s="97"/>
      <c r="RH71" s="97"/>
      <c r="RI71" s="97"/>
      <c r="RJ71" s="97"/>
      <c r="RK71" s="97"/>
      <c r="RL71" s="97"/>
      <c r="RM71" s="97"/>
      <c r="RN71" s="97"/>
      <c r="RO71" s="97"/>
      <c r="RP71" s="97"/>
      <c r="RQ71" s="97"/>
      <c r="RR71" s="97"/>
      <c r="RS71" s="97"/>
      <c r="RT71" s="97"/>
      <c r="RU71" s="97"/>
      <c r="RV71" s="97"/>
      <c r="RW71" s="97"/>
      <c r="RX71" s="97"/>
      <c r="RY71" s="97"/>
      <c r="RZ71" s="97"/>
      <c r="SA71" s="97"/>
      <c r="SB71" s="97"/>
      <c r="SC71" s="97"/>
      <c r="SD71" s="97"/>
      <c r="SE71" s="97"/>
      <c r="SF71" s="97"/>
      <c r="SG71" s="97"/>
      <c r="SH71" s="97"/>
      <c r="SI71" s="97"/>
      <c r="SJ71" s="97"/>
      <c r="SK71" s="97"/>
      <c r="SL71" s="97"/>
      <c r="SM71" s="97"/>
      <c r="SN71" s="97"/>
      <c r="SO71" s="97"/>
      <c r="SP71" s="97"/>
      <c r="SQ71" s="97"/>
      <c r="SR71" s="97"/>
      <c r="SS71" s="97"/>
      <c r="ST71" s="97"/>
      <c r="SU71" s="97"/>
      <c r="SV71" s="97"/>
      <c r="SW71" s="97"/>
      <c r="SX71" s="97"/>
      <c r="SY71" s="97"/>
      <c r="SZ71" s="97"/>
      <c r="TA71" s="97"/>
      <c r="TB71" s="97"/>
    </row>
    <row r="72" spans="1:522" s="10" customFormat="1" ht="18" customHeight="1" x14ac:dyDescent="0.2">
      <c r="A72" s="12"/>
      <c r="B72" s="11" t="s">
        <v>155</v>
      </c>
      <c r="C72" s="1">
        <v>11796</v>
      </c>
      <c r="D72" s="180">
        <v>2018</v>
      </c>
      <c r="E72" s="4" t="s">
        <v>154</v>
      </c>
      <c r="F72" s="1">
        <v>8041</v>
      </c>
      <c r="G72" s="9" t="s">
        <v>96</v>
      </c>
      <c r="H72" s="4" t="s">
        <v>91</v>
      </c>
      <c r="I72" s="1">
        <f t="shared" si="6"/>
        <v>0</v>
      </c>
      <c r="J72" s="12">
        <f>Tabuľka311[[#This Row],[Stĺpec9]]</f>
        <v>0</v>
      </c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  <c r="AA72" s="97"/>
      <c r="AB72" s="97"/>
      <c r="AC72" s="97"/>
      <c r="AD72" s="97"/>
      <c r="AE72" s="97"/>
      <c r="AF72" s="97"/>
      <c r="AG72" s="97"/>
      <c r="AH72" s="97"/>
      <c r="AI72" s="97"/>
      <c r="AJ72" s="97"/>
      <c r="AK72" s="97"/>
      <c r="AL72" s="97"/>
      <c r="AM72" s="97"/>
      <c r="AN72" s="97"/>
      <c r="AO72" s="97"/>
      <c r="AP72" s="97"/>
      <c r="AQ72" s="97"/>
      <c r="AR72" s="97"/>
      <c r="AS72" s="97"/>
      <c r="AT72" s="97"/>
      <c r="AU72" s="97"/>
      <c r="AV72" s="97"/>
      <c r="AW72" s="97"/>
      <c r="AX72" s="97"/>
      <c r="AY72" s="97"/>
      <c r="AZ72" s="97"/>
      <c r="BA72" s="97"/>
      <c r="BB72" s="97"/>
      <c r="BC72" s="97"/>
      <c r="BD72" s="97"/>
      <c r="BE72" s="97"/>
      <c r="BF72" s="97"/>
      <c r="BG72" s="97"/>
      <c r="BH72" s="97"/>
      <c r="BI72" s="97"/>
      <c r="BJ72" s="97"/>
      <c r="BK72" s="97"/>
      <c r="BL72" s="97"/>
      <c r="BM72" s="97"/>
      <c r="BN72" s="97"/>
      <c r="BO72" s="97"/>
      <c r="BP72" s="97"/>
      <c r="BQ72" s="97"/>
      <c r="BR72" s="97"/>
      <c r="BS72" s="97"/>
      <c r="BT72" s="97"/>
      <c r="BU72" s="97"/>
      <c r="BV72" s="97"/>
      <c r="BW72" s="97"/>
      <c r="BX72" s="97"/>
      <c r="BY72" s="97"/>
      <c r="BZ72" s="97"/>
      <c r="CA72" s="97"/>
      <c r="CB72" s="97"/>
      <c r="CC72" s="97"/>
      <c r="CD72" s="97"/>
      <c r="CE72" s="97"/>
      <c r="CF72" s="97"/>
      <c r="CG72" s="97"/>
      <c r="CH72" s="97"/>
      <c r="CI72" s="97"/>
      <c r="CJ72" s="97"/>
      <c r="CK72" s="97"/>
      <c r="CL72" s="97"/>
      <c r="CM72" s="97"/>
      <c r="CN72" s="97"/>
      <c r="CO72" s="97"/>
      <c r="CP72" s="97"/>
      <c r="CQ72" s="97"/>
      <c r="CR72" s="97"/>
      <c r="CS72" s="97"/>
      <c r="CT72" s="97"/>
      <c r="CU72" s="97"/>
      <c r="CV72" s="97"/>
      <c r="CW72" s="97"/>
      <c r="CX72" s="97"/>
      <c r="CY72" s="97"/>
      <c r="CZ72" s="97"/>
      <c r="DA72" s="97"/>
      <c r="DB72" s="97"/>
      <c r="DC72" s="97"/>
      <c r="DD72" s="97"/>
      <c r="DE72" s="97"/>
      <c r="DF72" s="97"/>
      <c r="DG72" s="97"/>
      <c r="DH72" s="97"/>
      <c r="DI72" s="97"/>
      <c r="DJ72" s="97"/>
      <c r="DK72" s="97"/>
      <c r="DL72" s="97"/>
      <c r="DM72" s="97"/>
      <c r="DN72" s="97"/>
      <c r="DO72" s="97"/>
      <c r="DP72" s="97"/>
      <c r="DQ72" s="97"/>
      <c r="DR72" s="97"/>
      <c r="DS72" s="97"/>
      <c r="DT72" s="97"/>
      <c r="DU72" s="97"/>
      <c r="DV72" s="97"/>
      <c r="DW72" s="97"/>
      <c r="DX72" s="97"/>
      <c r="DY72" s="97"/>
      <c r="DZ72" s="97"/>
      <c r="EA72" s="97"/>
      <c r="EB72" s="97"/>
      <c r="EC72" s="97"/>
      <c r="ED72" s="97"/>
      <c r="EE72" s="97"/>
      <c r="EF72" s="97"/>
      <c r="EG72" s="97"/>
      <c r="EH72" s="97"/>
      <c r="EI72" s="97"/>
      <c r="EJ72" s="97"/>
      <c r="EK72" s="97"/>
      <c r="EL72" s="97"/>
      <c r="EM72" s="97"/>
      <c r="EN72" s="97"/>
      <c r="EO72" s="97"/>
      <c r="EP72" s="97"/>
      <c r="EQ72" s="97"/>
      <c r="ER72" s="97"/>
      <c r="ES72" s="97"/>
      <c r="ET72" s="97"/>
      <c r="EU72" s="97"/>
      <c r="EV72" s="97"/>
      <c r="EW72" s="97"/>
      <c r="EX72" s="97"/>
      <c r="EY72" s="97"/>
      <c r="EZ72" s="97"/>
      <c r="FA72" s="97"/>
      <c r="FB72" s="97"/>
      <c r="FC72" s="97"/>
      <c r="FD72" s="97"/>
      <c r="FE72" s="97"/>
      <c r="FF72" s="97"/>
      <c r="FG72" s="97"/>
      <c r="FH72" s="97"/>
      <c r="FI72" s="97"/>
      <c r="FJ72" s="97"/>
      <c r="FK72" s="97"/>
      <c r="FL72" s="97"/>
      <c r="FM72" s="97"/>
      <c r="FN72" s="97"/>
      <c r="FO72" s="97"/>
      <c r="FP72" s="97"/>
      <c r="FQ72" s="97"/>
      <c r="FR72" s="97"/>
      <c r="FS72" s="97"/>
      <c r="FT72" s="97"/>
      <c r="FU72" s="97"/>
      <c r="FV72" s="97"/>
      <c r="FW72" s="97"/>
      <c r="FX72" s="97"/>
      <c r="FY72" s="97"/>
      <c r="FZ72" s="97"/>
      <c r="GA72" s="97"/>
      <c r="GB72" s="97"/>
      <c r="GC72" s="97"/>
      <c r="GD72" s="97"/>
      <c r="GE72" s="97"/>
      <c r="GF72" s="97"/>
      <c r="GG72" s="97"/>
      <c r="GH72" s="97"/>
      <c r="GI72" s="97"/>
      <c r="GJ72" s="97"/>
      <c r="GK72" s="97"/>
      <c r="GL72" s="97"/>
      <c r="GM72" s="97"/>
      <c r="GN72" s="97"/>
      <c r="GO72" s="97"/>
      <c r="GP72" s="97"/>
      <c r="GQ72" s="97"/>
      <c r="GR72" s="97"/>
      <c r="GS72" s="97"/>
      <c r="GT72" s="97"/>
      <c r="GU72" s="97"/>
      <c r="GV72" s="97"/>
      <c r="GW72" s="97"/>
      <c r="GX72" s="97"/>
      <c r="GY72" s="97"/>
      <c r="GZ72" s="97"/>
      <c r="HA72" s="97"/>
      <c r="HB72" s="97"/>
      <c r="HC72" s="97"/>
      <c r="HD72" s="97"/>
      <c r="HE72" s="97"/>
      <c r="HF72" s="97"/>
      <c r="HG72" s="97"/>
      <c r="HH72" s="97"/>
      <c r="HI72" s="97"/>
      <c r="HJ72" s="97"/>
      <c r="HK72" s="97"/>
      <c r="HL72" s="97"/>
      <c r="HM72" s="97"/>
      <c r="HN72" s="97"/>
      <c r="HO72" s="97"/>
      <c r="HP72" s="97"/>
      <c r="HQ72" s="97"/>
      <c r="HR72" s="97"/>
      <c r="HS72" s="97"/>
      <c r="HT72" s="97"/>
      <c r="HU72" s="97"/>
      <c r="HV72" s="97"/>
      <c r="HW72" s="97"/>
      <c r="HX72" s="97"/>
      <c r="HY72" s="97"/>
      <c r="HZ72" s="97"/>
      <c r="IA72" s="97"/>
      <c r="IB72" s="97"/>
      <c r="IC72" s="97"/>
      <c r="ID72" s="102"/>
      <c r="IE72" s="97"/>
      <c r="IF72" s="97"/>
      <c r="IG72" s="97"/>
      <c r="IH72" s="97"/>
      <c r="II72" s="97"/>
      <c r="IJ72" s="97"/>
      <c r="IK72" s="97"/>
      <c r="IL72" s="102"/>
      <c r="IM72" s="97"/>
      <c r="IN72" s="97"/>
      <c r="IO72" s="97"/>
      <c r="IP72" s="97"/>
      <c r="IQ72" s="97"/>
      <c r="IR72" s="97"/>
      <c r="IS72" s="97"/>
      <c r="IT72" s="97"/>
      <c r="IU72" s="97"/>
      <c r="IV72" s="97"/>
      <c r="IW72" s="97"/>
      <c r="IX72" s="97"/>
      <c r="IY72" s="97"/>
      <c r="IZ72" s="97"/>
      <c r="JA72" s="97"/>
      <c r="JB72" s="97"/>
      <c r="JC72" s="97"/>
      <c r="JD72" s="97"/>
      <c r="JE72" s="97"/>
      <c r="JF72" s="97"/>
      <c r="JG72" s="97"/>
      <c r="JH72" s="97"/>
      <c r="JI72" s="97"/>
      <c r="JJ72" s="97"/>
      <c r="JK72" s="97"/>
      <c r="JL72" s="97"/>
      <c r="JM72" s="97"/>
      <c r="JN72" s="97"/>
      <c r="JO72" s="97"/>
      <c r="JP72" s="97"/>
      <c r="JQ72" s="97"/>
      <c r="JR72" s="97"/>
      <c r="JS72" s="97"/>
      <c r="JT72" s="97"/>
      <c r="JU72" s="97"/>
      <c r="JV72" s="97"/>
      <c r="JW72" s="97"/>
      <c r="JX72" s="97"/>
      <c r="JY72" s="97"/>
      <c r="JZ72" s="97"/>
      <c r="KA72" s="97"/>
      <c r="KB72" s="97"/>
      <c r="KC72" s="97"/>
      <c r="KD72" s="97"/>
      <c r="KE72" s="97"/>
      <c r="KF72" s="97"/>
      <c r="KG72" s="97"/>
      <c r="KH72" s="97"/>
      <c r="KI72" s="97"/>
      <c r="KJ72" s="97"/>
      <c r="KK72" s="97"/>
      <c r="KL72" s="97"/>
      <c r="KM72" s="97"/>
      <c r="KN72" s="97"/>
      <c r="KO72" s="97"/>
      <c r="KP72" s="97"/>
      <c r="KQ72" s="97"/>
      <c r="KR72" s="97"/>
      <c r="KS72" s="97"/>
      <c r="KT72" s="97"/>
      <c r="KU72" s="97"/>
      <c r="KV72" s="97"/>
      <c r="KW72" s="97"/>
      <c r="KX72" s="97"/>
      <c r="KY72" s="97"/>
      <c r="KZ72" s="97"/>
      <c r="LA72" s="97"/>
      <c r="LB72" s="97"/>
      <c r="LC72" s="97"/>
      <c r="LD72" s="97"/>
      <c r="LE72" s="97"/>
      <c r="LF72" s="97"/>
      <c r="LG72" s="97"/>
      <c r="LH72" s="97"/>
      <c r="LI72" s="97"/>
      <c r="LJ72" s="97"/>
      <c r="LK72" s="97"/>
      <c r="LL72" s="97"/>
      <c r="LM72" s="97"/>
      <c r="LN72" s="97"/>
      <c r="LO72" s="97"/>
      <c r="LP72" s="97"/>
      <c r="LQ72" s="97"/>
      <c r="LR72" s="97"/>
      <c r="LS72" s="97"/>
      <c r="LT72" s="97"/>
      <c r="LU72" s="97"/>
      <c r="LV72" s="97"/>
      <c r="LW72" s="97"/>
      <c r="LX72" s="97"/>
      <c r="LY72" s="97"/>
      <c r="LZ72" s="97"/>
      <c r="MA72" s="97"/>
      <c r="MB72" s="97"/>
      <c r="MC72" s="97"/>
      <c r="MD72" s="97"/>
      <c r="ME72" s="97"/>
      <c r="MF72" s="97"/>
      <c r="MG72" s="97"/>
      <c r="MH72" s="97"/>
      <c r="MI72" s="97"/>
      <c r="MJ72" s="97"/>
      <c r="MK72" s="97"/>
      <c r="ML72" s="97"/>
      <c r="MM72" s="97"/>
      <c r="MN72" s="97"/>
      <c r="MO72" s="97"/>
      <c r="MP72" s="97"/>
      <c r="MQ72" s="97"/>
      <c r="MR72" s="97"/>
      <c r="MS72" s="97"/>
      <c r="MT72" s="97"/>
      <c r="MU72" s="97"/>
      <c r="MV72" s="97"/>
      <c r="MW72" s="97"/>
      <c r="MX72" s="97"/>
      <c r="MY72" s="97"/>
      <c r="MZ72" s="97"/>
      <c r="NA72" s="97"/>
      <c r="NB72" s="97"/>
      <c r="NC72" s="97"/>
      <c r="ND72" s="97"/>
      <c r="NE72" s="97"/>
      <c r="NF72" s="97"/>
      <c r="NG72" s="97"/>
      <c r="NH72" s="97"/>
      <c r="NI72" s="97"/>
      <c r="NJ72" s="97"/>
      <c r="NK72" s="97"/>
      <c r="NL72" s="97"/>
      <c r="NM72" s="97"/>
      <c r="NN72" s="97"/>
      <c r="NO72" s="97"/>
      <c r="NP72" s="97"/>
      <c r="NQ72" s="97"/>
      <c r="NR72" s="97"/>
      <c r="NS72" s="97"/>
      <c r="NT72" s="97"/>
      <c r="NU72" s="97"/>
      <c r="NV72" s="97"/>
      <c r="NW72" s="97"/>
      <c r="NX72" s="97"/>
      <c r="NY72" s="97"/>
      <c r="NZ72" s="97"/>
      <c r="OA72" s="97"/>
      <c r="OB72" s="97"/>
      <c r="OC72" s="97"/>
      <c r="OD72" s="97"/>
      <c r="OE72" s="97"/>
      <c r="OF72" s="97"/>
      <c r="OG72" s="97"/>
      <c r="OH72" s="97"/>
      <c r="OI72" s="97"/>
      <c r="OJ72" s="97"/>
      <c r="OK72" s="97"/>
      <c r="OL72" s="97"/>
      <c r="OM72" s="97"/>
      <c r="ON72" s="97"/>
      <c r="OO72" s="97"/>
      <c r="OP72" s="97"/>
      <c r="OQ72" s="97"/>
      <c r="OR72" s="97"/>
      <c r="OS72" s="97"/>
      <c r="OT72" s="97"/>
      <c r="OU72" s="97"/>
      <c r="OV72" s="97"/>
      <c r="OW72" s="97"/>
      <c r="OX72" s="97"/>
      <c r="OY72" s="97"/>
      <c r="OZ72" s="97"/>
      <c r="PA72" s="97"/>
      <c r="PB72" s="97"/>
      <c r="PC72" s="97"/>
      <c r="PD72" s="97"/>
      <c r="PE72" s="97"/>
      <c r="PF72" s="97"/>
      <c r="PG72" s="97"/>
      <c r="PH72" s="97"/>
      <c r="PI72" s="97"/>
      <c r="PJ72" s="97"/>
      <c r="PK72" s="97"/>
      <c r="PL72" s="97"/>
      <c r="PM72" s="97"/>
      <c r="PN72" s="97"/>
      <c r="PO72" s="97"/>
      <c r="PP72" s="97"/>
      <c r="PQ72" s="97"/>
      <c r="PR72" s="97"/>
      <c r="PS72" s="97"/>
      <c r="PT72" s="97"/>
      <c r="PU72" s="97"/>
      <c r="PV72" s="97"/>
      <c r="PW72" s="97"/>
      <c r="PX72" s="97"/>
      <c r="PY72" s="97"/>
      <c r="PZ72" s="97"/>
      <c r="QA72" s="97"/>
      <c r="QB72" s="97"/>
      <c r="QC72" s="97"/>
      <c r="QD72" s="97"/>
      <c r="QE72" s="97"/>
      <c r="QF72" s="97"/>
      <c r="QG72" s="97"/>
      <c r="QH72" s="97"/>
      <c r="QI72" s="97"/>
      <c r="QJ72" s="97"/>
      <c r="QK72" s="97"/>
      <c r="QL72" s="97"/>
      <c r="QM72" s="97"/>
      <c r="QN72" s="97"/>
      <c r="QO72" s="97"/>
      <c r="QP72" s="97"/>
      <c r="QQ72" s="97"/>
      <c r="QR72" s="97"/>
      <c r="QS72" s="97"/>
      <c r="QT72" s="97"/>
      <c r="QU72" s="97"/>
      <c r="QV72" s="97"/>
      <c r="QW72" s="97"/>
      <c r="QX72" s="97"/>
      <c r="QY72" s="97"/>
      <c r="QZ72" s="97"/>
      <c r="RA72" s="97"/>
      <c r="RB72" s="97"/>
      <c r="RC72" s="97"/>
      <c r="RD72" s="97"/>
      <c r="RE72" s="97"/>
      <c r="RF72" s="97"/>
      <c r="RG72" s="97"/>
      <c r="RH72" s="97"/>
      <c r="RI72" s="97"/>
      <c r="RJ72" s="97"/>
      <c r="RK72" s="97"/>
      <c r="RL72" s="97"/>
      <c r="RM72" s="97"/>
      <c r="RN72" s="97"/>
      <c r="RO72" s="97"/>
      <c r="RP72" s="97"/>
      <c r="RQ72" s="97"/>
      <c r="RR72" s="97"/>
      <c r="RS72" s="97"/>
      <c r="RT72" s="97"/>
      <c r="RU72" s="97"/>
      <c r="RV72" s="97"/>
      <c r="RW72" s="97"/>
      <c r="RX72" s="97"/>
      <c r="RY72" s="97"/>
      <c r="RZ72" s="97"/>
      <c r="SA72" s="97"/>
      <c r="SB72" s="97"/>
      <c r="SC72" s="97"/>
      <c r="SD72" s="97"/>
      <c r="SE72" s="97"/>
      <c r="SF72" s="97"/>
      <c r="SG72" s="97"/>
      <c r="SH72" s="97"/>
      <c r="SI72" s="97"/>
      <c r="SJ72" s="97"/>
      <c r="SK72" s="97"/>
      <c r="SL72" s="97"/>
      <c r="SM72" s="97"/>
      <c r="SN72" s="97"/>
      <c r="SO72" s="97"/>
      <c r="SP72" s="97"/>
      <c r="SQ72" s="97"/>
      <c r="SR72" s="97"/>
      <c r="SS72" s="97"/>
      <c r="ST72" s="97"/>
      <c r="SU72" s="97"/>
      <c r="SV72" s="97"/>
      <c r="SW72" s="97"/>
      <c r="SX72" s="97"/>
      <c r="SY72" s="97"/>
      <c r="SZ72" s="97"/>
      <c r="TA72" s="97"/>
      <c r="TB72" s="97"/>
    </row>
    <row r="73" spans="1:522" s="10" customFormat="1" ht="18" customHeight="1" x14ac:dyDescent="0.2">
      <c r="A73" s="12"/>
      <c r="B73" s="11" t="s">
        <v>393</v>
      </c>
      <c r="C73" s="1">
        <v>12718</v>
      </c>
      <c r="D73" s="12">
        <v>2019</v>
      </c>
      <c r="E73" s="4" t="s">
        <v>392</v>
      </c>
      <c r="F73" s="1">
        <v>4264</v>
      </c>
      <c r="G73" s="9" t="s">
        <v>96</v>
      </c>
      <c r="H73" s="4" t="s">
        <v>13</v>
      </c>
      <c r="I73" s="1">
        <f t="shared" si="6"/>
        <v>0</v>
      </c>
      <c r="J73" s="12">
        <f>Tabuľka311[[#This Row],[Stĺpec9]]</f>
        <v>0</v>
      </c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  <c r="AA73" s="97"/>
      <c r="AB73" s="97"/>
      <c r="AC73" s="97"/>
      <c r="AD73" s="97"/>
      <c r="AE73" s="97"/>
      <c r="AF73" s="97"/>
      <c r="AG73" s="97"/>
      <c r="AH73" s="97"/>
      <c r="AI73" s="97"/>
      <c r="AJ73" s="97"/>
      <c r="AK73" s="97"/>
      <c r="AL73" s="97"/>
      <c r="AM73" s="97"/>
      <c r="AN73" s="97"/>
      <c r="AO73" s="97"/>
      <c r="AP73" s="97"/>
      <c r="AQ73" s="97"/>
      <c r="AR73" s="97"/>
      <c r="AS73" s="97"/>
      <c r="AT73" s="97"/>
      <c r="AU73" s="97"/>
      <c r="AV73" s="97"/>
      <c r="AW73" s="97"/>
      <c r="AX73" s="97"/>
      <c r="AY73" s="97"/>
      <c r="AZ73" s="97"/>
      <c r="BA73" s="97"/>
      <c r="BB73" s="97"/>
      <c r="BC73" s="97"/>
      <c r="BD73" s="97"/>
      <c r="BE73" s="97"/>
      <c r="BF73" s="97"/>
      <c r="BG73" s="97"/>
      <c r="BH73" s="97"/>
      <c r="BI73" s="97"/>
      <c r="BJ73" s="97"/>
      <c r="BK73" s="97"/>
      <c r="BL73" s="97"/>
      <c r="BM73" s="97"/>
      <c r="BN73" s="97"/>
      <c r="BO73" s="97"/>
      <c r="BP73" s="97"/>
      <c r="BQ73" s="97"/>
      <c r="BR73" s="97"/>
      <c r="BS73" s="97"/>
      <c r="BT73" s="97"/>
      <c r="BU73" s="97"/>
      <c r="BV73" s="97"/>
      <c r="BW73" s="97"/>
      <c r="BX73" s="97"/>
      <c r="BY73" s="97"/>
      <c r="BZ73" s="97"/>
      <c r="CA73" s="97"/>
      <c r="CB73" s="97"/>
      <c r="CC73" s="97"/>
      <c r="CD73" s="97"/>
      <c r="CE73" s="97"/>
      <c r="CF73" s="97"/>
      <c r="CG73" s="97"/>
      <c r="CH73" s="97"/>
      <c r="CI73" s="97"/>
      <c r="CJ73" s="97"/>
      <c r="CK73" s="97"/>
      <c r="CL73" s="97"/>
      <c r="CM73" s="97"/>
      <c r="CN73" s="97"/>
      <c r="CO73" s="97"/>
      <c r="CP73" s="97"/>
      <c r="CQ73" s="97"/>
      <c r="CR73" s="97"/>
      <c r="CS73" s="97"/>
      <c r="CT73" s="97"/>
      <c r="CU73" s="97"/>
      <c r="CV73" s="97"/>
      <c r="CW73" s="97"/>
      <c r="CX73" s="97"/>
      <c r="CY73" s="97"/>
      <c r="CZ73" s="97"/>
      <c r="DA73" s="97"/>
      <c r="DB73" s="97"/>
      <c r="DC73" s="97"/>
      <c r="DD73" s="97"/>
      <c r="DE73" s="97"/>
      <c r="DF73" s="97"/>
      <c r="DG73" s="97"/>
      <c r="DH73" s="97"/>
      <c r="DI73" s="97"/>
      <c r="DJ73" s="97"/>
      <c r="DK73" s="97"/>
      <c r="DL73" s="97"/>
      <c r="DM73" s="97"/>
      <c r="DN73" s="97"/>
      <c r="DO73" s="97"/>
      <c r="DP73" s="97"/>
      <c r="DQ73" s="97"/>
      <c r="DR73" s="97"/>
      <c r="DS73" s="97"/>
      <c r="DT73" s="97"/>
      <c r="DU73" s="97"/>
      <c r="DV73" s="97"/>
      <c r="DW73" s="97"/>
      <c r="DX73" s="97"/>
      <c r="DY73" s="97"/>
      <c r="DZ73" s="97"/>
      <c r="EA73" s="97"/>
      <c r="EB73" s="97"/>
      <c r="EC73" s="97"/>
      <c r="ED73" s="97"/>
      <c r="EE73" s="97"/>
      <c r="EF73" s="97"/>
      <c r="EG73" s="97"/>
      <c r="EH73" s="97"/>
      <c r="EI73" s="97"/>
      <c r="EJ73" s="97"/>
      <c r="EK73" s="97"/>
      <c r="EL73" s="97"/>
      <c r="EM73" s="97"/>
      <c r="EN73" s="97"/>
      <c r="EO73" s="97"/>
      <c r="EP73" s="97"/>
      <c r="EQ73" s="97"/>
      <c r="ER73" s="97"/>
      <c r="ES73" s="97"/>
      <c r="ET73" s="97"/>
      <c r="EU73" s="97"/>
      <c r="EV73" s="97"/>
      <c r="EW73" s="97"/>
      <c r="EX73" s="97"/>
      <c r="EY73" s="97"/>
      <c r="EZ73" s="97"/>
      <c r="FA73" s="97"/>
      <c r="FB73" s="97"/>
      <c r="FC73" s="97"/>
      <c r="FD73" s="97"/>
      <c r="FE73" s="97"/>
      <c r="FF73" s="97"/>
      <c r="FG73" s="97"/>
      <c r="FH73" s="97"/>
      <c r="FI73" s="97"/>
      <c r="FJ73" s="97"/>
      <c r="FK73" s="97"/>
      <c r="FL73" s="97"/>
      <c r="FM73" s="97"/>
      <c r="FN73" s="97"/>
      <c r="FO73" s="97"/>
      <c r="FP73" s="97"/>
      <c r="FQ73" s="97"/>
      <c r="FR73" s="97"/>
      <c r="FS73" s="97"/>
      <c r="FT73" s="97"/>
      <c r="FU73" s="97"/>
      <c r="FV73" s="97"/>
      <c r="FW73" s="97"/>
      <c r="FX73" s="97"/>
      <c r="FY73" s="97"/>
      <c r="FZ73" s="97"/>
      <c r="GA73" s="97"/>
      <c r="GB73" s="97"/>
      <c r="GC73" s="97"/>
      <c r="GD73" s="97"/>
      <c r="GE73" s="97"/>
      <c r="GF73" s="97"/>
      <c r="GG73" s="97"/>
      <c r="GH73" s="97"/>
      <c r="GI73" s="97"/>
      <c r="GJ73" s="97"/>
      <c r="GK73" s="97"/>
      <c r="GL73" s="97"/>
      <c r="GM73" s="97"/>
      <c r="GN73" s="97"/>
      <c r="GO73" s="97"/>
      <c r="GP73" s="97"/>
      <c r="GQ73" s="97"/>
      <c r="GR73" s="97"/>
      <c r="GS73" s="97"/>
      <c r="GT73" s="97"/>
      <c r="GU73" s="97"/>
      <c r="GV73" s="97"/>
      <c r="GW73" s="97"/>
      <c r="GX73" s="97"/>
      <c r="GY73" s="97"/>
      <c r="GZ73" s="97"/>
      <c r="HA73" s="97"/>
      <c r="HB73" s="97"/>
      <c r="HC73" s="97"/>
      <c r="HD73" s="97"/>
      <c r="HE73" s="97"/>
      <c r="HF73" s="97"/>
      <c r="HG73" s="97"/>
      <c r="HH73" s="97"/>
      <c r="HI73" s="97"/>
      <c r="HJ73" s="97"/>
      <c r="HK73" s="97"/>
      <c r="HL73" s="97"/>
      <c r="HM73" s="97"/>
      <c r="HN73" s="97"/>
      <c r="HO73" s="97"/>
      <c r="HP73" s="97"/>
      <c r="HQ73" s="97"/>
      <c r="HR73" s="97"/>
      <c r="HS73" s="97"/>
      <c r="HT73" s="97"/>
      <c r="HU73" s="97"/>
      <c r="HV73" s="97"/>
      <c r="HW73" s="97"/>
      <c r="HX73" s="97"/>
      <c r="HY73" s="97"/>
      <c r="HZ73" s="97"/>
      <c r="IA73" s="97"/>
      <c r="IB73" s="97"/>
      <c r="IC73" s="97"/>
      <c r="ID73" s="97"/>
      <c r="IE73" s="97"/>
      <c r="IF73" s="97"/>
      <c r="IG73" s="97"/>
      <c r="IH73" s="97"/>
      <c r="II73" s="97"/>
      <c r="IJ73" s="97"/>
      <c r="IK73" s="97"/>
      <c r="IL73" s="97"/>
      <c r="IM73" s="97"/>
      <c r="IN73" s="97"/>
      <c r="IO73" s="97"/>
      <c r="IP73" s="97"/>
      <c r="IQ73" s="97"/>
      <c r="IR73" s="97"/>
      <c r="IS73" s="97"/>
      <c r="IT73" s="97"/>
      <c r="IU73" s="97"/>
      <c r="IV73" s="97"/>
      <c r="IW73" s="97"/>
      <c r="IX73" s="97"/>
      <c r="IY73" s="97"/>
      <c r="IZ73" s="97"/>
      <c r="JA73" s="97"/>
      <c r="JB73" s="97"/>
      <c r="JC73" s="97"/>
      <c r="JD73" s="97"/>
      <c r="JE73" s="97"/>
      <c r="JF73" s="97"/>
      <c r="JG73" s="97"/>
      <c r="JH73" s="97"/>
      <c r="JI73" s="97"/>
      <c r="JJ73" s="97"/>
      <c r="JK73" s="97"/>
      <c r="JL73" s="97"/>
      <c r="JM73" s="97"/>
      <c r="JN73" s="97"/>
      <c r="JO73" s="97"/>
      <c r="JP73" s="97"/>
      <c r="JQ73" s="97"/>
      <c r="JR73" s="97"/>
      <c r="JS73" s="97"/>
      <c r="JT73" s="97"/>
      <c r="JU73" s="97"/>
      <c r="JV73" s="97"/>
      <c r="JW73" s="97"/>
      <c r="JX73" s="97"/>
      <c r="JY73" s="97"/>
      <c r="JZ73" s="97"/>
      <c r="KA73" s="97"/>
      <c r="KB73" s="97"/>
      <c r="KC73" s="97"/>
      <c r="KD73" s="97"/>
      <c r="KE73" s="97"/>
      <c r="KF73" s="97"/>
      <c r="KG73" s="97"/>
      <c r="KH73" s="97"/>
      <c r="KI73" s="97"/>
      <c r="KJ73" s="97"/>
      <c r="KK73" s="97"/>
      <c r="KL73" s="97"/>
      <c r="KM73" s="97"/>
      <c r="KN73" s="97"/>
      <c r="KO73" s="97"/>
      <c r="KP73" s="97"/>
      <c r="KQ73" s="97"/>
      <c r="KR73" s="97"/>
      <c r="KS73" s="97"/>
      <c r="KT73" s="97"/>
      <c r="KU73" s="97"/>
      <c r="KV73" s="97"/>
      <c r="KW73" s="97"/>
      <c r="KX73" s="97"/>
      <c r="KY73" s="97"/>
      <c r="KZ73" s="97"/>
      <c r="LA73" s="97"/>
      <c r="LB73" s="97"/>
      <c r="LC73" s="97"/>
      <c r="LD73" s="97"/>
      <c r="LE73" s="97"/>
      <c r="LF73" s="97"/>
      <c r="LG73" s="97"/>
      <c r="LH73" s="97"/>
      <c r="LI73" s="97"/>
      <c r="LJ73" s="97"/>
      <c r="LK73" s="97"/>
      <c r="LL73" s="97"/>
      <c r="LM73" s="97"/>
      <c r="LN73" s="97"/>
      <c r="LO73" s="97"/>
      <c r="LP73" s="97"/>
      <c r="LQ73" s="97"/>
      <c r="LR73" s="97"/>
      <c r="LS73" s="97"/>
      <c r="LT73" s="97"/>
      <c r="LU73" s="97"/>
      <c r="LV73" s="97"/>
      <c r="LW73" s="97"/>
      <c r="LX73" s="97"/>
      <c r="LY73" s="97"/>
      <c r="LZ73" s="97"/>
      <c r="MA73" s="97"/>
      <c r="MB73" s="97"/>
      <c r="MC73" s="97"/>
      <c r="MD73" s="97"/>
      <c r="ME73" s="97"/>
      <c r="MF73" s="97"/>
      <c r="MG73" s="97"/>
      <c r="MH73" s="97"/>
      <c r="MI73" s="97"/>
      <c r="MJ73" s="97"/>
      <c r="MK73" s="97"/>
      <c r="ML73" s="97"/>
      <c r="MM73" s="97"/>
      <c r="MN73" s="97"/>
      <c r="MO73" s="97"/>
      <c r="MP73" s="97"/>
      <c r="MQ73" s="97"/>
      <c r="MR73" s="97"/>
      <c r="MS73" s="97"/>
      <c r="MT73" s="97"/>
      <c r="MU73" s="97"/>
      <c r="MV73" s="97"/>
      <c r="MW73" s="97"/>
      <c r="MX73" s="97"/>
      <c r="MY73" s="97"/>
      <c r="MZ73" s="97"/>
      <c r="NA73" s="97"/>
      <c r="NB73" s="97"/>
      <c r="NC73" s="97"/>
      <c r="ND73" s="97"/>
      <c r="NE73" s="97"/>
      <c r="NF73" s="97"/>
      <c r="NG73" s="97"/>
      <c r="NH73" s="97"/>
      <c r="NI73" s="97"/>
      <c r="NJ73" s="97"/>
      <c r="NK73" s="97"/>
      <c r="NL73" s="97"/>
      <c r="NM73" s="97"/>
      <c r="NN73" s="97"/>
      <c r="NO73" s="97"/>
      <c r="NP73" s="97"/>
      <c r="NQ73" s="97"/>
      <c r="NR73" s="97"/>
      <c r="NS73" s="97"/>
      <c r="NT73" s="97"/>
      <c r="NU73" s="97"/>
      <c r="NV73" s="97"/>
      <c r="NW73" s="97"/>
      <c r="NX73" s="97"/>
      <c r="NY73" s="97"/>
      <c r="NZ73" s="97"/>
      <c r="OA73" s="97"/>
      <c r="OB73" s="97"/>
      <c r="OC73" s="97"/>
      <c r="OD73" s="97"/>
      <c r="OE73" s="97"/>
      <c r="OF73" s="97"/>
      <c r="OG73" s="97"/>
      <c r="OH73" s="97"/>
      <c r="OI73" s="97"/>
      <c r="OJ73" s="97"/>
      <c r="OK73" s="97"/>
      <c r="OL73" s="97"/>
      <c r="OM73" s="97"/>
      <c r="ON73" s="97"/>
      <c r="OO73" s="97"/>
      <c r="OP73" s="97"/>
      <c r="OQ73" s="97"/>
      <c r="OR73" s="97"/>
      <c r="OS73" s="97"/>
      <c r="OT73" s="97"/>
      <c r="OU73" s="97"/>
      <c r="OV73" s="97"/>
      <c r="OW73" s="97"/>
      <c r="OX73" s="97"/>
      <c r="OY73" s="97"/>
      <c r="OZ73" s="97"/>
      <c r="PA73" s="97"/>
      <c r="PB73" s="97"/>
      <c r="PC73" s="97"/>
      <c r="PD73" s="97"/>
      <c r="PE73" s="97"/>
      <c r="PF73" s="97"/>
      <c r="PG73" s="97"/>
      <c r="PH73" s="97"/>
      <c r="PI73" s="97"/>
      <c r="PJ73" s="97"/>
      <c r="PK73" s="97"/>
      <c r="PL73" s="97"/>
      <c r="PM73" s="97"/>
      <c r="PN73" s="97"/>
      <c r="PO73" s="97"/>
      <c r="PP73" s="97"/>
      <c r="PQ73" s="97"/>
      <c r="PR73" s="97"/>
      <c r="PS73" s="97"/>
      <c r="PT73" s="97"/>
      <c r="PU73" s="97"/>
      <c r="PV73" s="97"/>
      <c r="PW73" s="97"/>
      <c r="PX73" s="97"/>
      <c r="PY73" s="97"/>
      <c r="PZ73" s="97"/>
      <c r="QA73" s="97"/>
      <c r="QB73" s="97"/>
      <c r="QC73" s="97"/>
      <c r="QD73" s="97"/>
      <c r="QE73" s="97"/>
      <c r="QF73" s="97"/>
      <c r="QG73" s="97"/>
      <c r="QH73" s="97"/>
      <c r="QI73" s="97"/>
      <c r="QJ73" s="97"/>
      <c r="QK73" s="97"/>
      <c r="QL73" s="97"/>
      <c r="QM73" s="97"/>
      <c r="QN73" s="97"/>
      <c r="QO73" s="97"/>
      <c r="QP73" s="97"/>
      <c r="QQ73" s="97"/>
      <c r="QR73" s="97"/>
      <c r="QS73" s="97"/>
      <c r="QT73" s="97"/>
      <c r="QU73" s="97"/>
      <c r="QV73" s="97"/>
      <c r="QW73" s="97"/>
      <c r="QX73" s="97"/>
      <c r="QY73" s="97"/>
      <c r="QZ73" s="97"/>
      <c r="RA73" s="97"/>
      <c r="RB73" s="97"/>
      <c r="RC73" s="97"/>
      <c r="RD73" s="97"/>
      <c r="RE73" s="97"/>
      <c r="RF73" s="97"/>
      <c r="RG73" s="97"/>
      <c r="RH73" s="97"/>
      <c r="RI73" s="97"/>
      <c r="RJ73" s="97"/>
      <c r="RK73" s="97"/>
      <c r="RL73" s="97"/>
      <c r="RM73" s="97"/>
      <c r="RN73" s="97"/>
      <c r="RO73" s="97"/>
      <c r="RP73" s="97"/>
      <c r="RQ73" s="97"/>
      <c r="RR73" s="97"/>
      <c r="RS73" s="97"/>
      <c r="RT73" s="97"/>
      <c r="RU73" s="97"/>
      <c r="RV73" s="97"/>
      <c r="RW73" s="97"/>
      <c r="RX73" s="97"/>
      <c r="RY73" s="97"/>
      <c r="RZ73" s="97"/>
      <c r="SA73" s="97"/>
      <c r="SB73" s="97"/>
      <c r="SC73" s="97"/>
      <c r="SD73" s="97"/>
      <c r="SE73" s="97"/>
      <c r="SF73" s="97"/>
      <c r="SG73" s="97"/>
      <c r="SH73" s="97"/>
      <c r="SI73" s="97"/>
      <c r="SJ73" s="97"/>
      <c r="SK73" s="97"/>
      <c r="SL73" s="97"/>
      <c r="SM73" s="97"/>
      <c r="SN73" s="97"/>
      <c r="SO73" s="97"/>
      <c r="SP73" s="97"/>
      <c r="SQ73" s="97"/>
      <c r="SR73" s="97"/>
      <c r="SS73" s="97"/>
      <c r="ST73" s="97"/>
      <c r="SU73" s="97"/>
      <c r="SV73" s="97"/>
      <c r="SW73" s="97"/>
      <c r="SX73" s="97"/>
      <c r="SY73" s="97"/>
      <c r="SZ73" s="97"/>
      <c r="TA73" s="97"/>
      <c r="TB73" s="97"/>
    </row>
    <row r="74" spans="1:522" s="10" customFormat="1" ht="18" customHeight="1" x14ac:dyDescent="0.2">
      <c r="A74" s="12"/>
      <c r="B74" s="11" t="s">
        <v>182</v>
      </c>
      <c r="C74" s="1">
        <v>12144</v>
      </c>
      <c r="D74" s="12">
        <v>2019</v>
      </c>
      <c r="E74" s="4" t="s">
        <v>286</v>
      </c>
      <c r="F74" s="1">
        <v>6693</v>
      </c>
      <c r="G74" s="9" t="s">
        <v>96</v>
      </c>
      <c r="H74" s="4" t="s">
        <v>19</v>
      </c>
      <c r="I74" s="1">
        <f t="shared" si="6"/>
        <v>0</v>
      </c>
      <c r="J74" s="12">
        <f>Tabuľka311[[#This Row],[Stĺpec9]]</f>
        <v>0</v>
      </c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  <c r="AA74" s="97"/>
      <c r="AB74" s="97"/>
      <c r="AC74" s="97"/>
      <c r="AD74" s="97"/>
      <c r="AE74" s="97"/>
      <c r="AF74" s="97"/>
      <c r="AG74" s="97"/>
      <c r="AH74" s="97"/>
      <c r="AI74" s="97"/>
      <c r="AJ74" s="97"/>
      <c r="AK74" s="97"/>
      <c r="AL74" s="97"/>
      <c r="AM74" s="97"/>
      <c r="AN74" s="97"/>
      <c r="AO74" s="97"/>
      <c r="AP74" s="97"/>
      <c r="AQ74" s="97"/>
      <c r="AR74" s="97"/>
      <c r="AS74" s="97"/>
      <c r="AT74" s="97"/>
      <c r="AU74" s="97"/>
      <c r="AV74" s="97"/>
      <c r="AW74" s="97"/>
      <c r="AX74" s="97"/>
      <c r="AY74" s="97"/>
      <c r="AZ74" s="97"/>
      <c r="BA74" s="97"/>
      <c r="BB74" s="97"/>
      <c r="BC74" s="97"/>
      <c r="BD74" s="97"/>
      <c r="BE74" s="97"/>
      <c r="BF74" s="97"/>
      <c r="BG74" s="97"/>
      <c r="BH74" s="97"/>
      <c r="BI74" s="97"/>
      <c r="BJ74" s="97"/>
      <c r="BK74" s="97"/>
      <c r="BL74" s="97"/>
      <c r="BM74" s="97"/>
      <c r="BN74" s="97"/>
      <c r="BO74" s="97"/>
      <c r="BP74" s="97"/>
      <c r="BQ74" s="97"/>
      <c r="BR74" s="97"/>
      <c r="BS74" s="97"/>
      <c r="BT74" s="97"/>
      <c r="BU74" s="97"/>
      <c r="BV74" s="97"/>
      <c r="BW74" s="97"/>
      <c r="BX74" s="97"/>
      <c r="BY74" s="97"/>
      <c r="BZ74" s="97"/>
      <c r="CA74" s="97"/>
      <c r="CB74" s="97"/>
      <c r="CC74" s="97"/>
      <c r="CD74" s="97"/>
      <c r="CE74" s="97"/>
      <c r="CF74" s="97"/>
      <c r="CG74" s="97"/>
      <c r="CH74" s="97"/>
      <c r="CI74" s="97"/>
      <c r="CJ74" s="97"/>
      <c r="CK74" s="97"/>
      <c r="CL74" s="97"/>
      <c r="CM74" s="97"/>
      <c r="CN74" s="97"/>
      <c r="CO74" s="97"/>
      <c r="CP74" s="97"/>
      <c r="CQ74" s="97"/>
      <c r="CR74" s="97"/>
      <c r="CS74" s="97"/>
      <c r="CT74" s="97"/>
      <c r="CU74" s="97"/>
      <c r="CV74" s="97"/>
      <c r="CW74" s="97"/>
      <c r="CX74" s="97"/>
      <c r="CY74" s="97"/>
      <c r="CZ74" s="97"/>
      <c r="DA74" s="97"/>
      <c r="DB74" s="97"/>
      <c r="DC74" s="97"/>
      <c r="DD74" s="97"/>
      <c r="DE74" s="97"/>
      <c r="DF74" s="97"/>
      <c r="DG74" s="97"/>
      <c r="DH74" s="97"/>
      <c r="DI74" s="97"/>
      <c r="DJ74" s="97"/>
      <c r="DK74" s="97"/>
      <c r="DL74" s="97"/>
      <c r="DM74" s="97"/>
      <c r="DN74" s="97"/>
      <c r="DO74" s="97"/>
      <c r="DP74" s="97"/>
      <c r="DQ74" s="97"/>
      <c r="DR74" s="97"/>
      <c r="DS74" s="97"/>
      <c r="DT74" s="97"/>
      <c r="DU74" s="97"/>
      <c r="DV74" s="97"/>
      <c r="DW74" s="97"/>
      <c r="DX74" s="97"/>
      <c r="DY74" s="97"/>
      <c r="DZ74" s="97"/>
      <c r="EA74" s="97"/>
      <c r="EB74" s="97"/>
      <c r="EC74" s="97"/>
      <c r="ED74" s="97"/>
      <c r="EE74" s="97"/>
      <c r="EF74" s="97"/>
      <c r="EG74" s="97"/>
      <c r="EH74" s="97"/>
      <c r="EI74" s="97"/>
      <c r="EJ74" s="97"/>
      <c r="EK74" s="97"/>
      <c r="EL74" s="97"/>
      <c r="EM74" s="97"/>
      <c r="EN74" s="97"/>
      <c r="EO74" s="97"/>
      <c r="EP74" s="97"/>
      <c r="EQ74" s="97"/>
      <c r="ER74" s="97"/>
      <c r="ES74" s="97"/>
      <c r="ET74" s="97"/>
      <c r="EU74" s="97"/>
      <c r="EV74" s="97"/>
      <c r="EW74" s="97"/>
      <c r="EX74" s="97"/>
      <c r="EY74" s="97"/>
      <c r="EZ74" s="97"/>
      <c r="FA74" s="97"/>
      <c r="FB74" s="97"/>
      <c r="FC74" s="97"/>
      <c r="FD74" s="97"/>
      <c r="FE74" s="97"/>
      <c r="FF74" s="97"/>
      <c r="FG74" s="97"/>
      <c r="FH74" s="97"/>
      <c r="FI74" s="97"/>
      <c r="FJ74" s="97"/>
      <c r="FK74" s="97"/>
      <c r="FL74" s="97"/>
      <c r="FM74" s="97"/>
      <c r="FN74" s="97"/>
      <c r="FO74" s="97"/>
      <c r="FP74" s="97"/>
      <c r="FQ74" s="97"/>
      <c r="FR74" s="97"/>
      <c r="FS74" s="97"/>
      <c r="FT74" s="97"/>
      <c r="FU74" s="97"/>
      <c r="FV74" s="97"/>
      <c r="FW74" s="97"/>
      <c r="FX74" s="97"/>
      <c r="FY74" s="97"/>
      <c r="FZ74" s="97"/>
      <c r="GA74" s="97"/>
      <c r="GB74" s="97"/>
      <c r="GC74" s="97"/>
      <c r="GD74" s="97"/>
      <c r="GE74" s="97"/>
      <c r="GF74" s="97"/>
      <c r="GG74" s="97"/>
      <c r="GH74" s="97"/>
      <c r="GI74" s="97"/>
      <c r="GJ74" s="97"/>
      <c r="GK74" s="97"/>
      <c r="GL74" s="97"/>
      <c r="GM74" s="97"/>
      <c r="GN74" s="97"/>
      <c r="GO74" s="97"/>
      <c r="GP74" s="97"/>
      <c r="GQ74" s="97"/>
      <c r="GR74" s="97"/>
      <c r="GS74" s="97"/>
      <c r="GT74" s="97"/>
      <c r="GU74" s="97"/>
      <c r="GV74" s="97"/>
      <c r="GW74" s="97"/>
      <c r="GX74" s="97"/>
      <c r="GY74" s="97"/>
      <c r="GZ74" s="97"/>
      <c r="HA74" s="97"/>
      <c r="HB74" s="97"/>
      <c r="HC74" s="97"/>
      <c r="HD74" s="97"/>
      <c r="HE74" s="97"/>
      <c r="HF74" s="97"/>
      <c r="HG74" s="97"/>
      <c r="HH74" s="97"/>
      <c r="HI74" s="97"/>
      <c r="HJ74" s="97"/>
      <c r="HK74" s="97"/>
      <c r="HL74" s="97"/>
      <c r="HM74" s="97"/>
      <c r="HN74" s="97"/>
      <c r="HO74" s="97"/>
      <c r="HP74" s="97"/>
      <c r="HQ74" s="97"/>
      <c r="HR74" s="97"/>
      <c r="HS74" s="97"/>
      <c r="HT74" s="97"/>
      <c r="HU74" s="97"/>
      <c r="HV74" s="97"/>
      <c r="HW74" s="97"/>
      <c r="HX74" s="97"/>
      <c r="HY74" s="97"/>
      <c r="HZ74" s="97"/>
      <c r="IA74" s="97"/>
      <c r="IB74" s="97"/>
      <c r="IC74" s="97"/>
      <c r="ID74" s="97"/>
      <c r="IE74" s="97"/>
      <c r="IF74" s="97"/>
      <c r="IG74" s="97"/>
      <c r="IH74" s="97"/>
      <c r="II74" s="97"/>
      <c r="IJ74" s="97"/>
      <c r="IK74" s="97"/>
      <c r="IL74" s="97"/>
      <c r="IM74" s="97"/>
      <c r="IN74" s="97"/>
      <c r="IO74" s="97"/>
      <c r="IP74" s="97"/>
      <c r="IQ74" s="97"/>
      <c r="IR74" s="97"/>
      <c r="IS74" s="97"/>
      <c r="IT74" s="97"/>
      <c r="IU74" s="97"/>
      <c r="IV74" s="97"/>
      <c r="IW74" s="97"/>
      <c r="IX74" s="97"/>
      <c r="IY74" s="97"/>
      <c r="IZ74" s="97"/>
      <c r="JA74" s="97"/>
      <c r="JB74" s="97"/>
      <c r="JC74" s="97"/>
      <c r="JD74" s="97"/>
      <c r="JE74" s="97"/>
      <c r="JF74" s="97"/>
      <c r="JG74" s="97"/>
      <c r="JH74" s="97"/>
      <c r="JI74" s="97"/>
      <c r="JJ74" s="97"/>
      <c r="JK74" s="97"/>
      <c r="JL74" s="97"/>
      <c r="JM74" s="97"/>
      <c r="JN74" s="97"/>
      <c r="JO74" s="97"/>
      <c r="JP74" s="97"/>
      <c r="JQ74" s="97"/>
      <c r="JR74" s="97"/>
      <c r="JS74" s="97"/>
      <c r="JT74" s="97"/>
      <c r="JU74" s="97"/>
      <c r="JV74" s="97"/>
      <c r="JW74" s="97"/>
      <c r="JX74" s="97"/>
      <c r="JY74" s="97"/>
      <c r="JZ74" s="97"/>
      <c r="KA74" s="97"/>
      <c r="KB74" s="97"/>
      <c r="KC74" s="97"/>
      <c r="KD74" s="97"/>
      <c r="KE74" s="97"/>
      <c r="KF74" s="97"/>
      <c r="KG74" s="97"/>
      <c r="KH74" s="97"/>
      <c r="KI74" s="97"/>
      <c r="KJ74" s="97"/>
      <c r="KK74" s="97"/>
      <c r="KL74" s="97"/>
      <c r="KM74" s="97"/>
      <c r="KN74" s="97"/>
      <c r="KO74" s="97"/>
      <c r="KP74" s="97"/>
      <c r="KQ74" s="97"/>
      <c r="KR74" s="97"/>
      <c r="KS74" s="97"/>
      <c r="KT74" s="97"/>
      <c r="KU74" s="97"/>
      <c r="KV74" s="97"/>
      <c r="KW74" s="97"/>
      <c r="KX74" s="97"/>
      <c r="KY74" s="97"/>
      <c r="KZ74" s="97"/>
      <c r="LA74" s="97"/>
      <c r="LB74" s="97"/>
      <c r="LC74" s="97"/>
      <c r="LD74" s="97"/>
      <c r="LE74" s="97"/>
      <c r="LF74" s="97"/>
      <c r="LG74" s="97"/>
      <c r="LH74" s="97"/>
      <c r="LI74" s="97"/>
      <c r="LJ74" s="97"/>
      <c r="LK74" s="97"/>
      <c r="LL74" s="97"/>
      <c r="LM74" s="97"/>
      <c r="LN74" s="97"/>
      <c r="LO74" s="97"/>
      <c r="LP74" s="97"/>
      <c r="LQ74" s="97"/>
      <c r="LR74" s="97"/>
      <c r="LS74" s="97"/>
      <c r="LT74" s="97"/>
      <c r="LU74" s="97"/>
      <c r="LV74" s="97"/>
      <c r="LW74" s="97"/>
      <c r="LX74" s="97"/>
      <c r="LY74" s="97"/>
      <c r="LZ74" s="97"/>
      <c r="MA74" s="97"/>
      <c r="MB74" s="97"/>
      <c r="MC74" s="97"/>
      <c r="MD74" s="97"/>
      <c r="ME74" s="97"/>
      <c r="MF74" s="97"/>
      <c r="MG74" s="97"/>
      <c r="MH74" s="97"/>
      <c r="MI74" s="97"/>
      <c r="MJ74" s="97"/>
      <c r="MK74" s="97"/>
      <c r="ML74" s="97"/>
      <c r="MM74" s="97"/>
      <c r="MN74" s="97"/>
      <c r="MO74" s="97"/>
      <c r="MP74" s="97"/>
      <c r="MQ74" s="97"/>
      <c r="MR74" s="97"/>
      <c r="MS74" s="97"/>
      <c r="MT74" s="97"/>
      <c r="MU74" s="97"/>
      <c r="MV74" s="97"/>
      <c r="MW74" s="97"/>
      <c r="MX74" s="97"/>
      <c r="MY74" s="97"/>
      <c r="MZ74" s="97"/>
      <c r="NA74" s="97"/>
      <c r="NB74" s="97"/>
      <c r="NC74" s="97"/>
      <c r="ND74" s="97"/>
      <c r="NE74" s="97"/>
      <c r="NF74" s="97"/>
      <c r="NG74" s="97"/>
      <c r="NH74" s="97"/>
      <c r="NI74" s="97"/>
      <c r="NJ74" s="97"/>
      <c r="NK74" s="97"/>
      <c r="NL74" s="97"/>
      <c r="NM74" s="97"/>
      <c r="NN74" s="97"/>
      <c r="NO74" s="97"/>
      <c r="NP74" s="97"/>
      <c r="NQ74" s="97"/>
      <c r="NR74" s="97"/>
      <c r="NS74" s="97"/>
      <c r="NT74" s="97"/>
      <c r="NU74" s="97"/>
      <c r="NV74" s="97"/>
      <c r="NW74" s="97"/>
      <c r="NX74" s="97"/>
      <c r="NY74" s="97"/>
      <c r="NZ74" s="97"/>
      <c r="OA74" s="97"/>
      <c r="OB74" s="97"/>
      <c r="OC74" s="97"/>
      <c r="OD74" s="97"/>
      <c r="OE74" s="97"/>
      <c r="OF74" s="97"/>
      <c r="OG74" s="97"/>
      <c r="OH74" s="97"/>
      <c r="OI74" s="97"/>
      <c r="OJ74" s="97"/>
      <c r="OK74" s="97"/>
      <c r="OL74" s="97"/>
      <c r="OM74" s="97"/>
      <c r="ON74" s="97"/>
      <c r="OO74" s="97"/>
      <c r="OP74" s="97"/>
      <c r="OQ74" s="97"/>
      <c r="OR74" s="97"/>
      <c r="OS74" s="97"/>
      <c r="OT74" s="97"/>
      <c r="OU74" s="97"/>
      <c r="OV74" s="97"/>
      <c r="OW74" s="97"/>
      <c r="OX74" s="97"/>
      <c r="OY74" s="97"/>
      <c r="OZ74" s="97"/>
      <c r="PA74" s="97"/>
      <c r="PB74" s="97"/>
      <c r="PC74" s="97"/>
      <c r="PD74" s="97"/>
      <c r="PE74" s="97"/>
      <c r="PF74" s="97"/>
      <c r="PG74" s="97"/>
      <c r="PH74" s="97"/>
      <c r="PI74" s="97"/>
      <c r="PJ74" s="97"/>
      <c r="PK74" s="97"/>
      <c r="PL74" s="97"/>
      <c r="PM74" s="97"/>
      <c r="PN74" s="97"/>
      <c r="PO74" s="97"/>
      <c r="PP74" s="97"/>
      <c r="PQ74" s="97"/>
      <c r="PR74" s="97"/>
      <c r="PS74" s="97"/>
      <c r="PT74" s="97"/>
      <c r="PU74" s="97"/>
      <c r="PV74" s="97"/>
      <c r="PW74" s="97"/>
      <c r="PX74" s="97"/>
      <c r="PY74" s="97"/>
      <c r="PZ74" s="97"/>
      <c r="QA74" s="97"/>
      <c r="QB74" s="97"/>
      <c r="QC74" s="97"/>
      <c r="QD74" s="97"/>
      <c r="QE74" s="97"/>
      <c r="QF74" s="97"/>
      <c r="QG74" s="97"/>
      <c r="QH74" s="97"/>
      <c r="QI74" s="97"/>
      <c r="QJ74" s="97"/>
      <c r="QK74" s="97"/>
      <c r="QL74" s="97"/>
      <c r="QM74" s="97"/>
      <c r="QN74" s="97"/>
      <c r="QO74" s="97"/>
      <c r="QP74" s="97"/>
      <c r="QQ74" s="97"/>
      <c r="QR74" s="97"/>
      <c r="QS74" s="97"/>
      <c r="QT74" s="97"/>
      <c r="QU74" s="97"/>
      <c r="QV74" s="97"/>
      <c r="QW74" s="97"/>
      <c r="QX74" s="97"/>
      <c r="QY74" s="97"/>
      <c r="QZ74" s="97"/>
      <c r="RA74" s="97"/>
      <c r="RB74" s="97"/>
      <c r="RC74" s="97"/>
      <c r="RD74" s="97"/>
      <c r="RE74" s="97"/>
      <c r="RF74" s="97"/>
      <c r="RG74" s="97"/>
      <c r="RH74" s="97"/>
      <c r="RI74" s="97"/>
      <c r="RJ74" s="97"/>
      <c r="RK74" s="97"/>
      <c r="RL74" s="97"/>
      <c r="RM74" s="97"/>
      <c r="RN74" s="97"/>
      <c r="RO74" s="97"/>
      <c r="RP74" s="97"/>
      <c r="RQ74" s="97"/>
      <c r="RR74" s="97"/>
      <c r="RS74" s="97"/>
      <c r="RT74" s="97"/>
      <c r="RU74" s="97"/>
      <c r="RV74" s="97"/>
      <c r="RW74" s="97"/>
      <c r="RX74" s="97"/>
      <c r="RY74" s="97"/>
      <c r="RZ74" s="97"/>
      <c r="SA74" s="97"/>
      <c r="SB74" s="97"/>
      <c r="SC74" s="97"/>
      <c r="SD74" s="97"/>
      <c r="SE74" s="97"/>
      <c r="SF74" s="97"/>
      <c r="SG74" s="97"/>
      <c r="SH74" s="97"/>
      <c r="SI74" s="97"/>
      <c r="SJ74" s="97"/>
      <c r="SK74" s="97"/>
      <c r="SL74" s="97"/>
      <c r="SM74" s="97"/>
      <c r="SN74" s="97"/>
      <c r="SO74" s="97"/>
      <c r="SP74" s="97"/>
      <c r="SQ74" s="97"/>
      <c r="SR74" s="97"/>
      <c r="SS74" s="97"/>
      <c r="ST74" s="97"/>
      <c r="SU74" s="97"/>
      <c r="SV74" s="97"/>
      <c r="SW74" s="97"/>
      <c r="SX74" s="97"/>
      <c r="SY74" s="97"/>
      <c r="SZ74" s="97"/>
      <c r="TA74" s="97"/>
      <c r="TB74" s="97"/>
    </row>
    <row r="75" spans="1:522" s="10" customFormat="1" ht="18" customHeight="1" x14ac:dyDescent="0.2">
      <c r="A75" s="12"/>
      <c r="B75" s="11" t="s">
        <v>447</v>
      </c>
      <c r="C75" s="1">
        <v>12609</v>
      </c>
      <c r="D75" s="1">
        <v>2020</v>
      </c>
      <c r="E75" s="4" t="s">
        <v>32</v>
      </c>
      <c r="F75" s="1">
        <v>1742</v>
      </c>
      <c r="G75" s="9" t="s">
        <v>96</v>
      </c>
      <c r="H75" s="4" t="s">
        <v>318</v>
      </c>
      <c r="I75" s="1">
        <f t="shared" si="6"/>
        <v>0</v>
      </c>
      <c r="J75" s="12">
        <f>Tabuľka311[[#This Row],[Stĺpec9]]</f>
        <v>0</v>
      </c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  <c r="AA75" s="97"/>
      <c r="AB75" s="97"/>
      <c r="AC75" s="97"/>
      <c r="AD75" s="97"/>
      <c r="AE75" s="97"/>
      <c r="AF75" s="97"/>
      <c r="AG75" s="97"/>
      <c r="AH75" s="97"/>
      <c r="AI75" s="97"/>
      <c r="AJ75" s="97"/>
      <c r="AK75" s="97"/>
      <c r="AL75" s="97"/>
      <c r="AM75" s="97"/>
      <c r="AN75" s="97"/>
      <c r="AO75" s="97"/>
      <c r="AP75" s="97"/>
      <c r="AQ75" s="97"/>
      <c r="AR75" s="97"/>
      <c r="AS75" s="97"/>
      <c r="AT75" s="97"/>
      <c r="AU75" s="97"/>
      <c r="AV75" s="97"/>
      <c r="AW75" s="97"/>
      <c r="AX75" s="97"/>
      <c r="AY75" s="97"/>
      <c r="AZ75" s="97"/>
      <c r="BA75" s="97"/>
      <c r="BB75" s="97"/>
      <c r="BC75" s="97"/>
      <c r="BD75" s="97"/>
      <c r="BE75" s="97"/>
      <c r="BF75" s="97"/>
      <c r="BG75" s="97"/>
      <c r="BH75" s="97"/>
      <c r="BI75" s="97"/>
      <c r="BJ75" s="97"/>
      <c r="BK75" s="97"/>
      <c r="BL75" s="97"/>
      <c r="BM75" s="97"/>
      <c r="BN75" s="97"/>
      <c r="BO75" s="97"/>
      <c r="BP75" s="97"/>
      <c r="BQ75" s="97"/>
      <c r="BR75" s="97"/>
      <c r="BS75" s="97"/>
      <c r="BT75" s="97"/>
      <c r="BU75" s="97"/>
      <c r="BV75" s="97"/>
      <c r="BW75" s="97"/>
      <c r="BX75" s="97"/>
      <c r="BY75" s="97"/>
      <c r="BZ75" s="97"/>
      <c r="CA75" s="97"/>
      <c r="CB75" s="97"/>
      <c r="CC75" s="97"/>
      <c r="CD75" s="97"/>
      <c r="CE75" s="97"/>
      <c r="CF75" s="97"/>
      <c r="CG75" s="97"/>
      <c r="CH75" s="97"/>
      <c r="CI75" s="97"/>
      <c r="CJ75" s="97"/>
      <c r="CK75" s="97"/>
      <c r="CL75" s="97"/>
      <c r="CM75" s="97"/>
      <c r="CN75" s="97"/>
      <c r="CO75" s="97"/>
      <c r="CP75" s="97"/>
      <c r="CQ75" s="97"/>
      <c r="CR75" s="97"/>
      <c r="CS75" s="97"/>
      <c r="CT75" s="97"/>
      <c r="CU75" s="97"/>
      <c r="CV75" s="97"/>
      <c r="CW75" s="97"/>
      <c r="CX75" s="97"/>
      <c r="CY75" s="97"/>
      <c r="CZ75" s="97"/>
      <c r="DA75" s="97"/>
      <c r="DB75" s="97"/>
      <c r="DC75" s="97"/>
      <c r="DD75" s="97"/>
      <c r="DE75" s="97"/>
      <c r="DF75" s="97"/>
      <c r="DG75" s="97"/>
      <c r="DH75" s="97"/>
      <c r="DI75" s="97"/>
      <c r="DJ75" s="97"/>
      <c r="DK75" s="97"/>
      <c r="DL75" s="97"/>
      <c r="DM75" s="97"/>
      <c r="DN75" s="97"/>
      <c r="DO75" s="97"/>
      <c r="DP75" s="97"/>
      <c r="DQ75" s="97"/>
      <c r="DR75" s="97"/>
      <c r="DS75" s="97"/>
      <c r="DT75" s="97"/>
      <c r="DU75" s="97"/>
      <c r="DV75" s="97"/>
      <c r="DW75" s="97"/>
      <c r="DX75" s="97"/>
      <c r="DY75" s="97"/>
      <c r="DZ75" s="97"/>
      <c r="EA75" s="97"/>
      <c r="EB75" s="97"/>
      <c r="EC75" s="97"/>
      <c r="ED75" s="97"/>
      <c r="EE75" s="97"/>
      <c r="EF75" s="97"/>
      <c r="EG75" s="97"/>
      <c r="EH75" s="97"/>
      <c r="EI75" s="97"/>
      <c r="EJ75" s="97"/>
      <c r="EK75" s="97"/>
      <c r="EL75" s="97"/>
      <c r="EM75" s="97"/>
      <c r="EN75" s="97"/>
      <c r="EO75" s="97"/>
      <c r="EP75" s="97"/>
      <c r="EQ75" s="97"/>
      <c r="ER75" s="97"/>
      <c r="ES75" s="97"/>
      <c r="ET75" s="97"/>
      <c r="EU75" s="97"/>
      <c r="EV75" s="97"/>
      <c r="EW75" s="97"/>
      <c r="EX75" s="97"/>
      <c r="EY75" s="97"/>
      <c r="EZ75" s="97"/>
      <c r="FA75" s="97"/>
      <c r="FB75" s="97"/>
      <c r="FC75" s="97"/>
      <c r="FD75" s="97"/>
      <c r="FE75" s="97"/>
      <c r="FF75" s="97"/>
      <c r="FG75" s="97"/>
      <c r="FH75" s="97"/>
      <c r="FI75" s="97"/>
      <c r="FJ75" s="97"/>
      <c r="FK75" s="97"/>
      <c r="FL75" s="97"/>
      <c r="FM75" s="97"/>
      <c r="FN75" s="97"/>
      <c r="FO75" s="97"/>
      <c r="FP75" s="97"/>
      <c r="FQ75" s="97"/>
      <c r="FR75" s="97"/>
      <c r="FS75" s="97"/>
      <c r="FT75" s="97"/>
      <c r="FU75" s="97"/>
      <c r="FV75" s="97"/>
      <c r="FW75" s="97"/>
      <c r="FX75" s="97"/>
      <c r="FY75" s="97"/>
      <c r="FZ75" s="97"/>
      <c r="GA75" s="97"/>
      <c r="GB75" s="97"/>
      <c r="GC75" s="97"/>
      <c r="GD75" s="97"/>
      <c r="GE75" s="97"/>
      <c r="GF75" s="97"/>
      <c r="GG75" s="97"/>
      <c r="GH75" s="97"/>
      <c r="GI75" s="97"/>
      <c r="GJ75" s="97"/>
      <c r="GK75" s="97"/>
      <c r="GL75" s="97"/>
      <c r="GM75" s="97"/>
      <c r="GN75" s="97"/>
      <c r="GO75" s="97"/>
      <c r="GP75" s="97"/>
      <c r="GQ75" s="97"/>
      <c r="GR75" s="97"/>
      <c r="GS75" s="97"/>
      <c r="GT75" s="97"/>
      <c r="GU75" s="97"/>
      <c r="GV75" s="97"/>
      <c r="GW75" s="97"/>
      <c r="GX75" s="97"/>
      <c r="GY75" s="97"/>
      <c r="GZ75" s="97"/>
      <c r="HA75" s="97"/>
      <c r="HB75" s="97"/>
      <c r="HC75" s="97"/>
      <c r="HD75" s="97"/>
      <c r="HE75" s="97"/>
      <c r="HF75" s="97"/>
      <c r="HG75" s="97"/>
      <c r="HH75" s="97"/>
      <c r="HI75" s="97"/>
      <c r="HJ75" s="97"/>
      <c r="HK75" s="97"/>
      <c r="HL75" s="97"/>
      <c r="HM75" s="97"/>
      <c r="HN75" s="97"/>
      <c r="HO75" s="97"/>
      <c r="HP75" s="97"/>
      <c r="HQ75" s="97"/>
      <c r="HR75" s="97"/>
      <c r="HS75" s="97"/>
      <c r="HT75" s="97"/>
      <c r="HU75" s="97"/>
      <c r="HV75" s="97"/>
      <c r="HW75" s="97"/>
      <c r="HX75" s="97"/>
      <c r="HY75" s="97"/>
      <c r="HZ75" s="97"/>
      <c r="IA75" s="97"/>
      <c r="IB75" s="97"/>
      <c r="IC75" s="97"/>
      <c r="ID75" s="97"/>
      <c r="IE75" s="97"/>
      <c r="IF75" s="97"/>
      <c r="IG75" s="97"/>
      <c r="IH75" s="97"/>
      <c r="II75" s="97"/>
      <c r="IJ75" s="97"/>
      <c r="IK75" s="97"/>
      <c r="IL75" s="97"/>
      <c r="IM75" s="97"/>
      <c r="IN75" s="97"/>
      <c r="IO75" s="97"/>
      <c r="IP75" s="97"/>
      <c r="IQ75" s="97"/>
      <c r="IR75" s="97"/>
      <c r="IS75" s="97"/>
      <c r="IT75" s="97"/>
      <c r="IU75" s="97"/>
      <c r="IV75" s="97"/>
      <c r="IW75" s="97"/>
      <c r="IX75" s="97"/>
      <c r="IY75" s="97"/>
      <c r="IZ75" s="97"/>
      <c r="JA75" s="97"/>
      <c r="JB75" s="97"/>
      <c r="JC75" s="97"/>
      <c r="JD75" s="97"/>
      <c r="JE75" s="97"/>
      <c r="JF75" s="97"/>
      <c r="JG75" s="97"/>
      <c r="JH75" s="97"/>
      <c r="JI75" s="97"/>
      <c r="JJ75" s="97"/>
      <c r="JK75" s="97"/>
      <c r="JL75" s="97"/>
      <c r="JM75" s="97"/>
      <c r="JN75" s="97"/>
      <c r="JO75" s="97"/>
      <c r="JP75" s="97"/>
      <c r="JQ75" s="97"/>
      <c r="JR75" s="97"/>
      <c r="JS75" s="97"/>
      <c r="JT75" s="97"/>
      <c r="JU75" s="97"/>
      <c r="JV75" s="97"/>
      <c r="JW75" s="97"/>
      <c r="JX75" s="97"/>
      <c r="JY75" s="97"/>
      <c r="JZ75" s="97"/>
      <c r="KA75" s="97"/>
      <c r="KB75" s="97"/>
      <c r="KC75" s="97"/>
      <c r="KD75" s="97"/>
      <c r="KE75" s="97"/>
      <c r="KF75" s="97"/>
      <c r="KG75" s="97"/>
      <c r="KH75" s="97"/>
      <c r="KI75" s="97"/>
      <c r="KJ75" s="97"/>
      <c r="KK75" s="97"/>
      <c r="KL75" s="97"/>
      <c r="KM75" s="97"/>
      <c r="KN75" s="97"/>
      <c r="KO75" s="97"/>
      <c r="KP75" s="97"/>
      <c r="KQ75" s="97"/>
      <c r="KR75" s="97"/>
      <c r="KS75" s="97"/>
      <c r="KT75" s="97"/>
      <c r="KU75" s="97"/>
      <c r="KV75" s="97"/>
      <c r="KW75" s="97"/>
      <c r="KX75" s="97"/>
      <c r="KY75" s="97"/>
      <c r="KZ75" s="97"/>
      <c r="LA75" s="97"/>
      <c r="LB75" s="97"/>
      <c r="LC75" s="97"/>
      <c r="LD75" s="97"/>
      <c r="LE75" s="97"/>
      <c r="LF75" s="97"/>
      <c r="LG75" s="97"/>
      <c r="LH75" s="97"/>
      <c r="LI75" s="97"/>
      <c r="LJ75" s="97"/>
      <c r="LK75" s="97"/>
      <c r="LL75" s="97"/>
      <c r="LM75" s="97"/>
      <c r="LN75" s="97"/>
      <c r="LO75" s="97"/>
      <c r="LP75" s="97"/>
      <c r="LQ75" s="97"/>
      <c r="LR75" s="97"/>
      <c r="LS75" s="97"/>
      <c r="LT75" s="97"/>
      <c r="LU75" s="97"/>
      <c r="LV75" s="97"/>
      <c r="LW75" s="97"/>
      <c r="LX75" s="97"/>
      <c r="LY75" s="97"/>
      <c r="LZ75" s="97"/>
      <c r="MA75" s="97"/>
      <c r="MB75" s="97"/>
      <c r="MC75" s="97"/>
      <c r="MD75" s="97"/>
      <c r="ME75" s="97"/>
      <c r="MF75" s="97"/>
      <c r="MG75" s="97"/>
      <c r="MH75" s="97"/>
      <c r="MI75" s="97"/>
      <c r="MJ75" s="97"/>
      <c r="MK75" s="97"/>
      <c r="ML75" s="97"/>
      <c r="MM75" s="97"/>
      <c r="MN75" s="97"/>
      <c r="MO75" s="97"/>
      <c r="MP75" s="97"/>
      <c r="MQ75" s="97"/>
      <c r="MR75" s="97"/>
      <c r="MS75" s="97"/>
      <c r="MT75" s="97"/>
      <c r="MU75" s="97"/>
      <c r="MV75" s="97"/>
      <c r="MW75" s="97"/>
      <c r="MX75" s="97"/>
      <c r="MY75" s="97"/>
      <c r="MZ75" s="97"/>
      <c r="NA75" s="97"/>
      <c r="NB75" s="97"/>
      <c r="NC75" s="97"/>
      <c r="ND75" s="97"/>
      <c r="NE75" s="97"/>
      <c r="NF75" s="97"/>
      <c r="NG75" s="97"/>
      <c r="NH75" s="97"/>
      <c r="NI75" s="97"/>
      <c r="NJ75" s="97"/>
      <c r="NK75" s="97"/>
      <c r="NL75" s="97"/>
      <c r="NM75" s="97"/>
      <c r="NN75" s="97"/>
      <c r="NO75" s="97"/>
      <c r="NP75" s="97"/>
      <c r="NQ75" s="97"/>
      <c r="NR75" s="97"/>
      <c r="NS75" s="97"/>
      <c r="NT75" s="97"/>
      <c r="NU75" s="97"/>
      <c r="NV75" s="97"/>
      <c r="NW75" s="97"/>
      <c r="NX75" s="97"/>
      <c r="NY75" s="97"/>
      <c r="NZ75" s="97"/>
      <c r="OA75" s="97"/>
      <c r="OB75" s="97"/>
      <c r="OC75" s="97"/>
      <c r="OD75" s="97"/>
      <c r="OE75" s="97"/>
      <c r="OF75" s="97"/>
      <c r="OG75" s="97"/>
      <c r="OH75" s="97"/>
      <c r="OI75" s="97"/>
      <c r="OJ75" s="97"/>
      <c r="OK75" s="97"/>
      <c r="OL75" s="97"/>
      <c r="OM75" s="97"/>
      <c r="ON75" s="97"/>
      <c r="OO75" s="97"/>
      <c r="OP75" s="97"/>
      <c r="OQ75" s="97"/>
      <c r="OR75" s="97"/>
      <c r="OS75" s="97"/>
      <c r="OT75" s="97"/>
      <c r="OU75" s="97"/>
      <c r="OV75" s="97"/>
      <c r="OW75" s="97"/>
      <c r="OX75" s="97"/>
      <c r="OY75" s="97"/>
      <c r="OZ75" s="97"/>
      <c r="PA75" s="97"/>
      <c r="PB75" s="97"/>
      <c r="PC75" s="97"/>
      <c r="PD75" s="97"/>
      <c r="PE75" s="97"/>
      <c r="PF75" s="97"/>
      <c r="PG75" s="97"/>
      <c r="PH75" s="97"/>
      <c r="PI75" s="97"/>
      <c r="PJ75" s="97"/>
      <c r="PK75" s="97"/>
      <c r="PL75" s="97"/>
      <c r="PM75" s="97"/>
      <c r="PN75" s="97"/>
      <c r="PO75" s="97"/>
      <c r="PP75" s="97"/>
      <c r="PQ75" s="97"/>
      <c r="PR75" s="97"/>
      <c r="PS75" s="97"/>
      <c r="PT75" s="97"/>
      <c r="PU75" s="97"/>
      <c r="PV75" s="97"/>
      <c r="PW75" s="97"/>
      <c r="PX75" s="97"/>
      <c r="PY75" s="97"/>
      <c r="PZ75" s="97"/>
      <c r="QA75" s="97"/>
      <c r="QB75" s="97"/>
      <c r="QC75" s="97"/>
      <c r="QD75" s="97"/>
      <c r="QE75" s="97"/>
      <c r="QF75" s="97"/>
      <c r="QG75" s="97"/>
      <c r="QH75" s="97"/>
      <c r="QI75" s="97"/>
      <c r="QJ75" s="97"/>
      <c r="QK75" s="97"/>
      <c r="QL75" s="97"/>
      <c r="QM75" s="97"/>
      <c r="QN75" s="97"/>
      <c r="QO75" s="97"/>
      <c r="QP75" s="97"/>
      <c r="QQ75" s="97"/>
      <c r="QR75" s="97"/>
      <c r="QS75" s="97"/>
      <c r="QT75" s="97"/>
      <c r="QU75" s="97"/>
      <c r="QV75" s="97"/>
      <c r="QW75" s="97"/>
      <c r="QX75" s="97"/>
      <c r="QY75" s="97"/>
      <c r="QZ75" s="97"/>
      <c r="RA75" s="97"/>
      <c r="RB75" s="97"/>
      <c r="RC75" s="97"/>
      <c r="RD75" s="97"/>
      <c r="RE75" s="97"/>
      <c r="RF75" s="97"/>
      <c r="RG75" s="97"/>
      <c r="RH75" s="97"/>
      <c r="RI75" s="97"/>
      <c r="RJ75" s="97"/>
      <c r="RK75" s="97"/>
      <c r="RL75" s="97"/>
      <c r="RM75" s="97"/>
      <c r="RN75" s="97"/>
      <c r="RO75" s="97"/>
      <c r="RP75" s="97"/>
      <c r="RQ75" s="97"/>
      <c r="RR75" s="97"/>
      <c r="RS75" s="97"/>
      <c r="RT75" s="97"/>
      <c r="RU75" s="97"/>
      <c r="RV75" s="97"/>
      <c r="RW75" s="97"/>
      <c r="RX75" s="97"/>
      <c r="RY75" s="97"/>
      <c r="RZ75" s="97"/>
      <c r="SA75" s="97"/>
      <c r="SB75" s="97"/>
      <c r="SC75" s="97"/>
      <c r="SD75" s="97"/>
      <c r="SE75" s="97"/>
      <c r="SF75" s="97"/>
      <c r="SG75" s="97"/>
      <c r="SH75" s="97"/>
      <c r="SI75" s="97"/>
      <c r="SJ75" s="97"/>
      <c r="SK75" s="97"/>
      <c r="SL75" s="97"/>
      <c r="SM75" s="97"/>
      <c r="SN75" s="97"/>
      <c r="SO75" s="97"/>
      <c r="SP75" s="97"/>
      <c r="SQ75" s="97"/>
      <c r="SR75" s="97"/>
      <c r="SS75" s="97"/>
      <c r="ST75" s="97"/>
      <c r="SU75" s="97"/>
      <c r="SV75" s="97"/>
      <c r="SW75" s="97"/>
      <c r="SX75" s="97"/>
      <c r="SY75" s="97"/>
      <c r="SZ75" s="97"/>
      <c r="TA75" s="97"/>
      <c r="TB75" s="97"/>
    </row>
    <row r="76" spans="1:522" s="10" customFormat="1" ht="18" customHeight="1" x14ac:dyDescent="0.2">
      <c r="A76" s="12"/>
      <c r="B76" s="11" t="s">
        <v>389</v>
      </c>
      <c r="C76" s="1">
        <v>12992</v>
      </c>
      <c r="D76" s="12">
        <v>2019</v>
      </c>
      <c r="E76" s="4" t="s">
        <v>11</v>
      </c>
      <c r="F76" s="1">
        <v>2956</v>
      </c>
      <c r="G76" s="9" t="s">
        <v>96</v>
      </c>
      <c r="H76" s="4" t="s">
        <v>13</v>
      </c>
      <c r="I76" s="1">
        <f t="shared" si="6"/>
        <v>0</v>
      </c>
      <c r="J76" s="12">
        <f>Tabuľka311[[#This Row],[Stĺpec9]]</f>
        <v>0</v>
      </c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  <c r="AA76" s="97"/>
      <c r="AB76" s="97"/>
      <c r="AC76" s="97"/>
      <c r="AD76" s="97"/>
      <c r="AE76" s="97"/>
      <c r="AF76" s="97"/>
      <c r="AG76" s="97"/>
      <c r="AH76" s="97"/>
      <c r="AI76" s="97"/>
      <c r="AJ76" s="97"/>
      <c r="AK76" s="97"/>
      <c r="AL76" s="97"/>
      <c r="AM76" s="97"/>
      <c r="AN76" s="97"/>
      <c r="AO76" s="97"/>
      <c r="AP76" s="97"/>
      <c r="AQ76" s="97"/>
      <c r="AR76" s="97"/>
      <c r="AS76" s="97"/>
      <c r="AT76" s="97"/>
      <c r="AU76" s="97"/>
      <c r="AV76" s="97"/>
      <c r="AW76" s="97"/>
      <c r="AX76" s="97"/>
      <c r="AY76" s="97"/>
      <c r="AZ76" s="97"/>
      <c r="BA76" s="97"/>
      <c r="BB76" s="97"/>
      <c r="BC76" s="97"/>
      <c r="BD76" s="97"/>
      <c r="BE76" s="97"/>
      <c r="BF76" s="97"/>
      <c r="BG76" s="97"/>
      <c r="BH76" s="97"/>
      <c r="BI76" s="97"/>
      <c r="BJ76" s="97"/>
      <c r="BK76" s="97"/>
      <c r="BL76" s="97"/>
      <c r="BM76" s="97"/>
      <c r="BN76" s="97"/>
      <c r="BO76" s="97"/>
      <c r="BP76" s="97"/>
      <c r="BQ76" s="97"/>
      <c r="BR76" s="97"/>
      <c r="BS76" s="97"/>
      <c r="BT76" s="97"/>
      <c r="BU76" s="97"/>
      <c r="BV76" s="97"/>
      <c r="BW76" s="97"/>
      <c r="BX76" s="97"/>
      <c r="BY76" s="97"/>
      <c r="BZ76" s="97"/>
      <c r="CA76" s="97"/>
      <c r="CB76" s="97"/>
      <c r="CC76" s="97"/>
      <c r="CD76" s="97"/>
      <c r="CE76" s="97"/>
      <c r="CF76" s="97"/>
      <c r="CG76" s="97"/>
      <c r="CH76" s="97"/>
      <c r="CI76" s="97"/>
      <c r="CJ76" s="97"/>
      <c r="CK76" s="97"/>
      <c r="CL76" s="97"/>
      <c r="CM76" s="97"/>
      <c r="CN76" s="97"/>
      <c r="CO76" s="97"/>
      <c r="CP76" s="97"/>
      <c r="CQ76" s="97"/>
      <c r="CR76" s="97"/>
      <c r="CS76" s="97"/>
      <c r="CT76" s="97"/>
      <c r="CU76" s="97"/>
      <c r="CV76" s="97"/>
      <c r="CW76" s="97"/>
      <c r="CX76" s="97"/>
      <c r="CY76" s="97"/>
      <c r="CZ76" s="97"/>
      <c r="DA76" s="97"/>
      <c r="DB76" s="97"/>
      <c r="DC76" s="97"/>
      <c r="DD76" s="97"/>
      <c r="DE76" s="97"/>
      <c r="DF76" s="97"/>
      <c r="DG76" s="97"/>
      <c r="DH76" s="97"/>
      <c r="DI76" s="97"/>
      <c r="DJ76" s="97"/>
      <c r="DK76" s="97"/>
      <c r="DL76" s="97"/>
      <c r="DM76" s="97"/>
      <c r="DN76" s="97"/>
      <c r="DO76" s="97"/>
      <c r="DP76" s="97"/>
      <c r="DQ76" s="97"/>
      <c r="DR76" s="97"/>
      <c r="DS76" s="97"/>
      <c r="DT76" s="97"/>
      <c r="DU76" s="97"/>
      <c r="DV76" s="97"/>
      <c r="DW76" s="97"/>
      <c r="DX76" s="97"/>
      <c r="DY76" s="97"/>
      <c r="DZ76" s="97"/>
      <c r="EA76" s="97"/>
      <c r="EB76" s="97"/>
      <c r="EC76" s="97"/>
      <c r="ED76" s="97"/>
      <c r="EE76" s="97"/>
      <c r="EF76" s="97"/>
      <c r="EG76" s="97"/>
      <c r="EH76" s="97"/>
      <c r="EI76" s="97"/>
      <c r="EJ76" s="97"/>
      <c r="EK76" s="97"/>
      <c r="EL76" s="97"/>
      <c r="EM76" s="97"/>
      <c r="EN76" s="97"/>
      <c r="EO76" s="97"/>
      <c r="EP76" s="97"/>
      <c r="EQ76" s="97"/>
      <c r="ER76" s="97"/>
      <c r="ES76" s="97"/>
      <c r="ET76" s="97"/>
      <c r="EU76" s="97"/>
      <c r="EV76" s="97"/>
      <c r="EW76" s="97"/>
      <c r="EX76" s="97"/>
      <c r="EY76" s="97"/>
      <c r="EZ76" s="97"/>
      <c r="FA76" s="97"/>
      <c r="FB76" s="97"/>
      <c r="FC76" s="97"/>
      <c r="FD76" s="97"/>
      <c r="FE76" s="97"/>
      <c r="FF76" s="97"/>
      <c r="FG76" s="97"/>
      <c r="FH76" s="97"/>
      <c r="FI76" s="97"/>
      <c r="FJ76" s="97"/>
      <c r="FK76" s="97"/>
      <c r="FL76" s="97"/>
      <c r="FM76" s="97"/>
      <c r="FN76" s="97"/>
      <c r="FO76" s="97"/>
      <c r="FP76" s="97"/>
      <c r="FQ76" s="97"/>
      <c r="FR76" s="97"/>
      <c r="FS76" s="97"/>
      <c r="FT76" s="97"/>
      <c r="FU76" s="97"/>
      <c r="FV76" s="97"/>
      <c r="FW76" s="97"/>
      <c r="FX76" s="97"/>
      <c r="FY76" s="97"/>
      <c r="FZ76" s="97"/>
      <c r="GA76" s="97"/>
      <c r="GB76" s="97"/>
      <c r="GC76" s="97"/>
      <c r="GD76" s="97"/>
      <c r="GE76" s="97"/>
      <c r="GF76" s="97"/>
      <c r="GG76" s="97"/>
      <c r="GH76" s="97"/>
      <c r="GI76" s="97"/>
      <c r="GJ76" s="97"/>
      <c r="GK76" s="97"/>
      <c r="GL76" s="97"/>
      <c r="GM76" s="97"/>
      <c r="GN76" s="97"/>
      <c r="GO76" s="97"/>
      <c r="GP76" s="97"/>
      <c r="GQ76" s="97"/>
      <c r="GR76" s="97"/>
      <c r="GS76" s="97"/>
      <c r="GT76" s="97"/>
      <c r="GU76" s="97"/>
      <c r="GV76" s="97"/>
      <c r="GW76" s="97"/>
      <c r="GX76" s="97"/>
      <c r="GY76" s="97"/>
      <c r="GZ76" s="97"/>
      <c r="HA76" s="97"/>
      <c r="HB76" s="97"/>
      <c r="HC76" s="97"/>
      <c r="HD76" s="97"/>
      <c r="HE76" s="97"/>
      <c r="HF76" s="97"/>
      <c r="HG76" s="97"/>
      <c r="HH76" s="97"/>
      <c r="HI76" s="97"/>
      <c r="HJ76" s="97"/>
      <c r="HK76" s="97"/>
      <c r="HL76" s="97"/>
      <c r="HM76" s="97"/>
      <c r="HN76" s="97"/>
      <c r="HO76" s="97"/>
      <c r="HP76" s="97"/>
      <c r="HQ76" s="97"/>
      <c r="HR76" s="97"/>
      <c r="HS76" s="97"/>
      <c r="HT76" s="97"/>
      <c r="HU76" s="97"/>
      <c r="HV76" s="97"/>
      <c r="HW76" s="97"/>
      <c r="HX76" s="97"/>
      <c r="HY76" s="97"/>
      <c r="HZ76" s="97"/>
      <c r="IA76" s="97"/>
      <c r="IB76" s="97"/>
      <c r="IC76" s="97"/>
      <c r="ID76" s="97"/>
      <c r="IE76" s="97"/>
      <c r="IF76" s="97"/>
      <c r="IG76" s="97"/>
      <c r="IH76" s="97"/>
      <c r="II76" s="97"/>
      <c r="IJ76" s="97"/>
      <c r="IK76" s="97"/>
      <c r="IL76" s="97"/>
      <c r="IM76" s="97"/>
      <c r="IN76" s="97"/>
      <c r="IO76" s="97"/>
      <c r="IP76" s="97"/>
      <c r="IQ76" s="97"/>
      <c r="IR76" s="97"/>
      <c r="IS76" s="97"/>
      <c r="IT76" s="97"/>
      <c r="IU76" s="97"/>
      <c r="IV76" s="97"/>
      <c r="IW76" s="97"/>
      <c r="IX76" s="97"/>
      <c r="IY76" s="97"/>
      <c r="IZ76" s="97"/>
      <c r="JA76" s="97"/>
      <c r="JB76" s="97"/>
      <c r="JC76" s="97"/>
      <c r="JD76" s="97"/>
      <c r="JE76" s="97"/>
      <c r="JF76" s="97"/>
      <c r="JG76" s="97"/>
      <c r="JH76" s="97"/>
      <c r="JI76" s="97"/>
      <c r="JJ76" s="97"/>
      <c r="JK76" s="97"/>
      <c r="JL76" s="97"/>
      <c r="JM76" s="97"/>
      <c r="JN76" s="97"/>
      <c r="JO76" s="97"/>
      <c r="JP76" s="97"/>
      <c r="JQ76" s="97"/>
      <c r="JR76" s="97"/>
      <c r="JS76" s="97"/>
      <c r="JT76" s="97"/>
      <c r="JU76" s="97"/>
      <c r="JV76" s="97"/>
      <c r="JW76" s="97"/>
      <c r="JX76" s="97"/>
      <c r="JY76" s="97"/>
      <c r="JZ76" s="97"/>
      <c r="KA76" s="97"/>
      <c r="KB76" s="97"/>
      <c r="KC76" s="97"/>
      <c r="KD76" s="97"/>
      <c r="KE76" s="97"/>
      <c r="KF76" s="97"/>
      <c r="KG76" s="97"/>
      <c r="KH76" s="97"/>
      <c r="KI76" s="97"/>
      <c r="KJ76" s="97"/>
      <c r="KK76" s="97"/>
      <c r="KL76" s="97"/>
      <c r="KM76" s="97"/>
      <c r="KN76" s="97"/>
      <c r="KO76" s="97"/>
      <c r="KP76" s="97"/>
      <c r="KQ76" s="97"/>
      <c r="KR76" s="97"/>
      <c r="KS76" s="97"/>
      <c r="KT76" s="97"/>
      <c r="KU76" s="97"/>
      <c r="KV76" s="97"/>
      <c r="KW76" s="97"/>
      <c r="KX76" s="97"/>
      <c r="KY76" s="97"/>
      <c r="KZ76" s="97"/>
      <c r="LA76" s="97"/>
      <c r="LB76" s="97"/>
      <c r="LC76" s="97"/>
      <c r="LD76" s="97"/>
      <c r="LE76" s="97"/>
      <c r="LF76" s="97"/>
      <c r="LG76" s="97"/>
      <c r="LH76" s="97"/>
      <c r="LI76" s="97"/>
      <c r="LJ76" s="97"/>
      <c r="LK76" s="97"/>
      <c r="LL76" s="97"/>
      <c r="LM76" s="97"/>
      <c r="LN76" s="97"/>
      <c r="LO76" s="97"/>
      <c r="LP76" s="97"/>
      <c r="LQ76" s="97"/>
      <c r="LR76" s="97"/>
      <c r="LS76" s="97"/>
      <c r="LT76" s="97"/>
      <c r="LU76" s="97"/>
      <c r="LV76" s="97"/>
      <c r="LW76" s="97"/>
      <c r="LX76" s="97"/>
      <c r="LY76" s="97"/>
      <c r="LZ76" s="97"/>
      <c r="MA76" s="97"/>
      <c r="MB76" s="97"/>
      <c r="MC76" s="97"/>
      <c r="MD76" s="97"/>
      <c r="ME76" s="97"/>
      <c r="MF76" s="97"/>
      <c r="MG76" s="97"/>
      <c r="MH76" s="97"/>
      <c r="MI76" s="97"/>
      <c r="MJ76" s="97"/>
      <c r="MK76" s="97"/>
      <c r="ML76" s="97"/>
      <c r="MM76" s="97"/>
      <c r="MN76" s="97"/>
      <c r="MO76" s="97"/>
      <c r="MP76" s="97"/>
      <c r="MQ76" s="97"/>
      <c r="MR76" s="97"/>
      <c r="MS76" s="97"/>
      <c r="MT76" s="97"/>
      <c r="MU76" s="97"/>
      <c r="MV76" s="97"/>
      <c r="MW76" s="97"/>
      <c r="MX76" s="97"/>
      <c r="MY76" s="97"/>
      <c r="MZ76" s="97"/>
      <c r="NA76" s="97"/>
      <c r="NB76" s="97"/>
      <c r="NC76" s="97"/>
      <c r="ND76" s="97"/>
      <c r="NE76" s="97"/>
      <c r="NF76" s="97"/>
      <c r="NG76" s="97"/>
      <c r="NH76" s="97"/>
      <c r="NI76" s="97"/>
      <c r="NJ76" s="97"/>
      <c r="NK76" s="97"/>
      <c r="NL76" s="97"/>
      <c r="NM76" s="97"/>
      <c r="NN76" s="97"/>
      <c r="NO76" s="97"/>
      <c r="NP76" s="97"/>
      <c r="NQ76" s="97"/>
      <c r="NR76" s="97"/>
      <c r="NS76" s="97"/>
      <c r="NT76" s="97"/>
      <c r="NU76" s="97"/>
      <c r="NV76" s="97"/>
      <c r="NW76" s="97"/>
      <c r="NX76" s="97"/>
      <c r="NY76" s="97"/>
      <c r="NZ76" s="97"/>
      <c r="OA76" s="97"/>
      <c r="OB76" s="97"/>
      <c r="OC76" s="97"/>
      <c r="OD76" s="97"/>
      <c r="OE76" s="97"/>
      <c r="OF76" s="97"/>
      <c r="OG76" s="97"/>
      <c r="OH76" s="97"/>
      <c r="OI76" s="97"/>
      <c r="OJ76" s="97"/>
      <c r="OK76" s="97"/>
      <c r="OL76" s="97"/>
      <c r="OM76" s="97"/>
      <c r="ON76" s="97"/>
      <c r="OO76" s="97"/>
      <c r="OP76" s="97"/>
      <c r="OQ76" s="97"/>
      <c r="OR76" s="97"/>
      <c r="OS76" s="97"/>
      <c r="OT76" s="97"/>
      <c r="OU76" s="97"/>
      <c r="OV76" s="97"/>
      <c r="OW76" s="97"/>
      <c r="OX76" s="97"/>
      <c r="OY76" s="97"/>
      <c r="OZ76" s="97"/>
      <c r="PA76" s="97"/>
      <c r="PB76" s="97"/>
      <c r="PC76" s="97"/>
      <c r="PD76" s="97"/>
      <c r="PE76" s="97"/>
      <c r="PF76" s="97"/>
      <c r="PG76" s="97"/>
      <c r="PH76" s="97"/>
      <c r="PI76" s="97"/>
      <c r="PJ76" s="97"/>
      <c r="PK76" s="97"/>
      <c r="PL76" s="97"/>
      <c r="PM76" s="97"/>
      <c r="PN76" s="97"/>
      <c r="PO76" s="97"/>
      <c r="PP76" s="97"/>
      <c r="PQ76" s="97"/>
      <c r="PR76" s="97"/>
      <c r="PS76" s="97"/>
      <c r="PT76" s="97"/>
      <c r="PU76" s="97"/>
      <c r="PV76" s="97"/>
      <c r="PW76" s="97"/>
      <c r="PX76" s="97"/>
      <c r="PY76" s="97"/>
      <c r="PZ76" s="97"/>
      <c r="QA76" s="97"/>
      <c r="QB76" s="97"/>
      <c r="QC76" s="97"/>
      <c r="QD76" s="97"/>
      <c r="QE76" s="97"/>
      <c r="QF76" s="97"/>
      <c r="QG76" s="97"/>
      <c r="QH76" s="97"/>
      <c r="QI76" s="97"/>
      <c r="QJ76" s="97"/>
      <c r="QK76" s="97"/>
      <c r="QL76" s="97"/>
      <c r="QM76" s="97"/>
      <c r="QN76" s="97"/>
      <c r="QO76" s="97"/>
      <c r="QP76" s="97"/>
      <c r="QQ76" s="97"/>
      <c r="QR76" s="97"/>
      <c r="QS76" s="97"/>
      <c r="QT76" s="97"/>
      <c r="QU76" s="97"/>
      <c r="QV76" s="97"/>
      <c r="QW76" s="97"/>
      <c r="QX76" s="97"/>
      <c r="QY76" s="97"/>
      <c r="QZ76" s="97"/>
      <c r="RA76" s="97"/>
      <c r="RB76" s="97"/>
      <c r="RC76" s="97"/>
      <c r="RD76" s="97"/>
      <c r="RE76" s="97"/>
      <c r="RF76" s="97"/>
      <c r="RG76" s="97"/>
      <c r="RH76" s="97"/>
      <c r="RI76" s="97"/>
      <c r="RJ76" s="97"/>
      <c r="RK76" s="97"/>
      <c r="RL76" s="97"/>
      <c r="RM76" s="97"/>
      <c r="RN76" s="97"/>
      <c r="RO76" s="97"/>
      <c r="RP76" s="97"/>
      <c r="RQ76" s="97"/>
      <c r="RR76" s="97"/>
      <c r="RS76" s="97"/>
      <c r="RT76" s="97"/>
      <c r="RU76" s="97"/>
      <c r="RV76" s="97"/>
      <c r="RW76" s="97"/>
      <c r="RX76" s="97"/>
      <c r="RY76" s="97"/>
      <c r="RZ76" s="97"/>
      <c r="SA76" s="97"/>
      <c r="SB76" s="97"/>
      <c r="SC76" s="97"/>
      <c r="SD76" s="97"/>
      <c r="SE76" s="97"/>
      <c r="SF76" s="97"/>
      <c r="SG76" s="97"/>
      <c r="SH76" s="97"/>
      <c r="SI76" s="97"/>
      <c r="SJ76" s="97"/>
      <c r="SK76" s="97"/>
      <c r="SL76" s="97"/>
      <c r="SM76" s="97"/>
      <c r="SN76" s="97"/>
      <c r="SO76" s="97"/>
      <c r="SP76" s="97"/>
      <c r="SQ76" s="97"/>
      <c r="SR76" s="97"/>
      <c r="SS76" s="97"/>
      <c r="ST76" s="97"/>
      <c r="SU76" s="97"/>
      <c r="SV76" s="97"/>
      <c r="SW76" s="97"/>
      <c r="SX76" s="97"/>
      <c r="SY76" s="97"/>
      <c r="SZ76" s="97"/>
      <c r="TA76" s="97"/>
      <c r="TB76" s="97"/>
    </row>
    <row r="77" spans="1:522" s="10" customFormat="1" ht="18" customHeight="1" x14ac:dyDescent="0.2">
      <c r="A77" s="12"/>
      <c r="B77" s="11" t="s">
        <v>415</v>
      </c>
      <c r="C77" s="1">
        <v>13032</v>
      </c>
      <c r="D77" s="1">
        <v>2020</v>
      </c>
      <c r="E77" s="4" t="s">
        <v>115</v>
      </c>
      <c r="F77" s="1">
        <v>8293</v>
      </c>
      <c r="G77" s="9" t="s">
        <v>94</v>
      </c>
      <c r="H77" s="4" t="s">
        <v>52</v>
      </c>
      <c r="I77" s="1">
        <f t="shared" si="6"/>
        <v>0</v>
      </c>
      <c r="J77" s="12">
        <f>Tabuľka311[[#This Row],[Stĺpec9]]</f>
        <v>0</v>
      </c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  <c r="AM77" s="97"/>
      <c r="AN77" s="97"/>
      <c r="AO77" s="97"/>
      <c r="AP77" s="97"/>
      <c r="AQ77" s="97"/>
      <c r="AR77" s="97"/>
      <c r="AS77" s="97"/>
      <c r="AT77" s="97"/>
      <c r="AU77" s="97"/>
      <c r="AV77" s="97"/>
      <c r="AW77" s="97"/>
      <c r="AX77" s="97"/>
      <c r="AY77" s="97"/>
      <c r="AZ77" s="97"/>
      <c r="BA77" s="97"/>
      <c r="BB77" s="97"/>
      <c r="BC77" s="97"/>
      <c r="BD77" s="97"/>
      <c r="BE77" s="97"/>
      <c r="BF77" s="97"/>
      <c r="BG77" s="97"/>
      <c r="BH77" s="97"/>
      <c r="BI77" s="97"/>
      <c r="BJ77" s="97"/>
      <c r="BK77" s="97"/>
      <c r="BL77" s="97"/>
      <c r="BM77" s="97"/>
      <c r="BN77" s="97"/>
      <c r="BO77" s="97"/>
      <c r="BP77" s="97"/>
      <c r="BQ77" s="97"/>
      <c r="BR77" s="97"/>
      <c r="BS77" s="97"/>
      <c r="BT77" s="97"/>
      <c r="BU77" s="97"/>
      <c r="BV77" s="97"/>
      <c r="BW77" s="97"/>
      <c r="BX77" s="97"/>
      <c r="BY77" s="97"/>
      <c r="BZ77" s="97"/>
      <c r="CA77" s="97"/>
      <c r="CB77" s="97"/>
      <c r="CC77" s="97"/>
      <c r="CD77" s="97"/>
      <c r="CE77" s="97"/>
      <c r="CF77" s="97"/>
      <c r="CG77" s="97"/>
      <c r="CH77" s="97"/>
      <c r="CI77" s="97"/>
      <c r="CJ77" s="97"/>
      <c r="CK77" s="97"/>
      <c r="CL77" s="97"/>
      <c r="CM77" s="97"/>
      <c r="CN77" s="97"/>
      <c r="CO77" s="97"/>
      <c r="CP77" s="97"/>
      <c r="CQ77" s="97"/>
      <c r="CR77" s="97"/>
      <c r="CS77" s="97"/>
      <c r="CT77" s="97"/>
      <c r="CU77" s="97"/>
      <c r="CV77" s="97"/>
      <c r="CW77" s="97"/>
      <c r="CX77" s="97"/>
      <c r="CY77" s="97"/>
      <c r="CZ77" s="97"/>
      <c r="DA77" s="97"/>
      <c r="DB77" s="97"/>
      <c r="DC77" s="97"/>
      <c r="DD77" s="97"/>
      <c r="DE77" s="97"/>
      <c r="DF77" s="97"/>
      <c r="DG77" s="97"/>
      <c r="DH77" s="97"/>
      <c r="DI77" s="97"/>
      <c r="DJ77" s="97"/>
      <c r="DK77" s="97"/>
      <c r="DL77" s="97"/>
      <c r="DM77" s="97"/>
      <c r="DN77" s="97"/>
      <c r="DO77" s="97"/>
      <c r="DP77" s="97"/>
      <c r="DQ77" s="97"/>
      <c r="DR77" s="97"/>
      <c r="DS77" s="97"/>
      <c r="DT77" s="97"/>
      <c r="DU77" s="97"/>
      <c r="DV77" s="97"/>
      <c r="DW77" s="97"/>
      <c r="DX77" s="97"/>
      <c r="DY77" s="97"/>
      <c r="DZ77" s="97"/>
      <c r="EA77" s="97"/>
      <c r="EB77" s="97"/>
      <c r="EC77" s="97"/>
      <c r="ED77" s="97"/>
      <c r="EE77" s="97"/>
      <c r="EF77" s="97"/>
      <c r="EG77" s="97"/>
      <c r="EH77" s="97"/>
      <c r="EI77" s="97"/>
      <c r="EJ77" s="97"/>
      <c r="EK77" s="97"/>
      <c r="EL77" s="97"/>
      <c r="EM77" s="97"/>
      <c r="EN77" s="97"/>
      <c r="EO77" s="97"/>
      <c r="EP77" s="97"/>
      <c r="EQ77" s="97"/>
      <c r="ER77" s="97"/>
      <c r="ES77" s="97"/>
      <c r="ET77" s="97"/>
      <c r="EU77" s="97"/>
      <c r="EV77" s="97"/>
      <c r="EW77" s="97"/>
      <c r="EX77" s="97"/>
      <c r="EY77" s="97"/>
      <c r="EZ77" s="97"/>
      <c r="FA77" s="97"/>
      <c r="FB77" s="97"/>
      <c r="FC77" s="97"/>
      <c r="FD77" s="97"/>
      <c r="FE77" s="97"/>
      <c r="FF77" s="97"/>
      <c r="FG77" s="97"/>
      <c r="FH77" s="97"/>
      <c r="FI77" s="97"/>
      <c r="FJ77" s="97"/>
      <c r="FK77" s="97"/>
      <c r="FL77" s="97"/>
      <c r="FM77" s="97"/>
      <c r="FN77" s="97"/>
      <c r="FO77" s="97"/>
      <c r="FP77" s="97"/>
      <c r="FQ77" s="97"/>
      <c r="FR77" s="97"/>
      <c r="FS77" s="97"/>
      <c r="FT77" s="97"/>
      <c r="FU77" s="97"/>
      <c r="FV77" s="97"/>
      <c r="FW77" s="97"/>
      <c r="FX77" s="97"/>
      <c r="FY77" s="97"/>
      <c r="FZ77" s="97"/>
      <c r="GA77" s="97"/>
      <c r="GB77" s="97"/>
      <c r="GC77" s="97"/>
      <c r="GD77" s="97"/>
      <c r="GE77" s="97"/>
      <c r="GF77" s="97"/>
      <c r="GG77" s="97"/>
      <c r="GH77" s="97"/>
      <c r="GI77" s="97"/>
      <c r="GJ77" s="97"/>
      <c r="GK77" s="97"/>
      <c r="GL77" s="97"/>
      <c r="GM77" s="97"/>
      <c r="GN77" s="97"/>
      <c r="GO77" s="97"/>
      <c r="GP77" s="97"/>
      <c r="GQ77" s="97"/>
      <c r="GR77" s="97"/>
      <c r="GS77" s="97"/>
      <c r="GT77" s="97"/>
      <c r="GU77" s="97"/>
      <c r="GV77" s="97"/>
      <c r="GW77" s="97"/>
      <c r="GX77" s="97"/>
      <c r="GY77" s="97"/>
      <c r="GZ77" s="97"/>
      <c r="HA77" s="97"/>
      <c r="HB77" s="97"/>
      <c r="HC77" s="97"/>
      <c r="HD77" s="97"/>
      <c r="HE77" s="97"/>
      <c r="HF77" s="97"/>
      <c r="HG77" s="97"/>
      <c r="HH77" s="97"/>
      <c r="HI77" s="97"/>
      <c r="HJ77" s="97"/>
      <c r="HK77" s="97"/>
      <c r="HL77" s="97"/>
      <c r="HM77" s="97"/>
      <c r="HN77" s="97"/>
      <c r="HO77" s="97"/>
      <c r="HP77" s="97"/>
      <c r="HQ77" s="97"/>
      <c r="HR77" s="97"/>
      <c r="HS77" s="97"/>
      <c r="HT77" s="97"/>
      <c r="HU77" s="97"/>
      <c r="HV77" s="97"/>
      <c r="HW77" s="97"/>
      <c r="HX77" s="97"/>
      <c r="HY77" s="97"/>
      <c r="HZ77" s="97"/>
      <c r="IA77" s="97"/>
      <c r="IB77" s="97"/>
      <c r="IC77" s="97"/>
      <c r="ID77" s="97"/>
      <c r="IE77" s="97"/>
      <c r="IF77" s="97"/>
      <c r="IG77" s="97"/>
      <c r="IH77" s="97"/>
      <c r="II77" s="97"/>
      <c r="IJ77" s="97"/>
      <c r="IK77" s="97"/>
      <c r="IL77" s="97"/>
      <c r="IM77" s="97"/>
      <c r="IN77" s="97"/>
      <c r="IO77" s="97"/>
      <c r="IP77" s="97"/>
      <c r="IQ77" s="97"/>
      <c r="IR77" s="97"/>
      <c r="IS77" s="97"/>
      <c r="IT77" s="97"/>
      <c r="IU77" s="97"/>
      <c r="IV77" s="97"/>
      <c r="IW77" s="97"/>
      <c r="IX77" s="97"/>
      <c r="IY77" s="97"/>
      <c r="IZ77" s="97"/>
      <c r="JA77" s="97"/>
      <c r="JB77" s="97"/>
      <c r="JC77" s="97"/>
      <c r="JD77" s="97"/>
      <c r="JE77" s="97"/>
      <c r="JF77" s="97"/>
      <c r="JG77" s="97"/>
      <c r="JH77" s="97"/>
      <c r="JI77" s="97"/>
      <c r="JJ77" s="97"/>
      <c r="JK77" s="97"/>
      <c r="JL77" s="97"/>
      <c r="JM77" s="97"/>
      <c r="JN77" s="97"/>
      <c r="JO77" s="97"/>
      <c r="JP77" s="97"/>
      <c r="JQ77" s="97"/>
      <c r="JR77" s="97"/>
      <c r="JS77" s="97"/>
      <c r="JT77" s="97"/>
      <c r="JU77" s="97"/>
      <c r="JV77" s="97"/>
      <c r="JW77" s="97"/>
      <c r="JX77" s="97"/>
      <c r="JY77" s="97"/>
      <c r="JZ77" s="97"/>
      <c r="KA77" s="97"/>
      <c r="KB77" s="97"/>
      <c r="KC77" s="97"/>
      <c r="KD77" s="97"/>
      <c r="KE77" s="97"/>
      <c r="KF77" s="97"/>
      <c r="KG77" s="97"/>
      <c r="KH77" s="97"/>
      <c r="KI77" s="97"/>
      <c r="KJ77" s="97"/>
      <c r="KK77" s="97"/>
      <c r="KL77" s="97"/>
      <c r="KM77" s="97"/>
      <c r="KN77" s="97"/>
      <c r="KO77" s="97"/>
      <c r="KP77" s="97"/>
      <c r="KQ77" s="97"/>
      <c r="KR77" s="97"/>
      <c r="KS77" s="97"/>
      <c r="KT77" s="97"/>
      <c r="KU77" s="97"/>
      <c r="KV77" s="97"/>
      <c r="KW77" s="97"/>
      <c r="KX77" s="97"/>
      <c r="KY77" s="97"/>
      <c r="KZ77" s="97"/>
      <c r="LA77" s="97"/>
      <c r="LB77" s="97"/>
      <c r="LC77" s="97"/>
      <c r="LD77" s="97"/>
      <c r="LE77" s="97"/>
      <c r="LF77" s="97"/>
      <c r="LG77" s="97"/>
      <c r="LH77" s="97"/>
      <c r="LI77" s="97"/>
      <c r="LJ77" s="97"/>
      <c r="LK77" s="97"/>
      <c r="LL77" s="97"/>
      <c r="LM77" s="97"/>
      <c r="LN77" s="97"/>
      <c r="LO77" s="97"/>
      <c r="LP77" s="97"/>
      <c r="LQ77" s="97"/>
      <c r="LR77" s="97"/>
      <c r="LS77" s="97"/>
      <c r="LT77" s="97"/>
      <c r="LU77" s="97"/>
      <c r="LV77" s="97"/>
      <c r="LW77" s="97"/>
      <c r="LX77" s="97"/>
      <c r="LY77" s="97"/>
      <c r="LZ77" s="97"/>
      <c r="MA77" s="97"/>
      <c r="MB77" s="97"/>
      <c r="MC77" s="97"/>
      <c r="MD77" s="97"/>
      <c r="ME77" s="97"/>
      <c r="MF77" s="97"/>
      <c r="MG77" s="97"/>
      <c r="MH77" s="97"/>
      <c r="MI77" s="97"/>
      <c r="MJ77" s="97"/>
      <c r="MK77" s="97"/>
      <c r="ML77" s="97"/>
      <c r="MM77" s="97"/>
      <c r="MN77" s="97"/>
      <c r="MO77" s="97"/>
      <c r="MP77" s="97"/>
      <c r="MQ77" s="97"/>
      <c r="MR77" s="97"/>
      <c r="MS77" s="97"/>
      <c r="MT77" s="97"/>
      <c r="MU77" s="97"/>
      <c r="MV77" s="97"/>
      <c r="MW77" s="97"/>
      <c r="MX77" s="97"/>
      <c r="MY77" s="97"/>
      <c r="MZ77" s="97"/>
      <c r="NA77" s="97"/>
      <c r="NB77" s="97"/>
      <c r="NC77" s="97"/>
      <c r="ND77" s="97"/>
      <c r="NE77" s="97"/>
      <c r="NF77" s="97"/>
      <c r="NG77" s="97"/>
      <c r="NH77" s="97"/>
      <c r="NI77" s="97"/>
      <c r="NJ77" s="97"/>
      <c r="NK77" s="97"/>
      <c r="NL77" s="97"/>
      <c r="NM77" s="97"/>
      <c r="NN77" s="97"/>
      <c r="NO77" s="97"/>
      <c r="NP77" s="97"/>
      <c r="NQ77" s="97"/>
      <c r="NR77" s="97"/>
      <c r="NS77" s="97"/>
      <c r="NT77" s="97"/>
      <c r="NU77" s="97"/>
      <c r="NV77" s="97"/>
      <c r="NW77" s="97"/>
      <c r="NX77" s="97"/>
      <c r="NY77" s="97"/>
      <c r="NZ77" s="97"/>
      <c r="OA77" s="97"/>
      <c r="OB77" s="97"/>
      <c r="OC77" s="97"/>
      <c r="OD77" s="97"/>
      <c r="OE77" s="97"/>
      <c r="OF77" s="97"/>
      <c r="OG77" s="97"/>
      <c r="OH77" s="97"/>
      <c r="OI77" s="97"/>
      <c r="OJ77" s="97"/>
      <c r="OK77" s="97"/>
      <c r="OL77" s="97"/>
      <c r="OM77" s="97"/>
      <c r="ON77" s="97"/>
      <c r="OO77" s="97"/>
      <c r="OP77" s="97"/>
      <c r="OQ77" s="97"/>
      <c r="OR77" s="97"/>
      <c r="OS77" s="97"/>
      <c r="OT77" s="97"/>
      <c r="OU77" s="97"/>
      <c r="OV77" s="97"/>
      <c r="OW77" s="97"/>
      <c r="OX77" s="97"/>
      <c r="OY77" s="97"/>
      <c r="OZ77" s="97"/>
      <c r="PA77" s="97"/>
      <c r="PB77" s="97"/>
      <c r="PC77" s="97"/>
      <c r="PD77" s="97"/>
      <c r="PE77" s="97"/>
      <c r="PF77" s="97"/>
      <c r="PG77" s="97"/>
      <c r="PH77" s="97"/>
      <c r="PI77" s="97"/>
      <c r="PJ77" s="97"/>
      <c r="PK77" s="97"/>
      <c r="PL77" s="97"/>
      <c r="PM77" s="97"/>
      <c r="PN77" s="97"/>
      <c r="PO77" s="97"/>
      <c r="PP77" s="97"/>
      <c r="PQ77" s="97"/>
      <c r="PR77" s="97"/>
      <c r="PS77" s="97"/>
      <c r="PT77" s="97"/>
      <c r="PU77" s="97"/>
      <c r="PV77" s="97"/>
      <c r="PW77" s="97"/>
      <c r="PX77" s="97"/>
      <c r="PY77" s="97"/>
      <c r="PZ77" s="97"/>
      <c r="QA77" s="97"/>
      <c r="QB77" s="97"/>
      <c r="QC77" s="97"/>
      <c r="QD77" s="97"/>
      <c r="QE77" s="97"/>
      <c r="QF77" s="97"/>
      <c r="QG77" s="97"/>
      <c r="QH77" s="97"/>
      <c r="QI77" s="97"/>
      <c r="QJ77" s="97"/>
      <c r="QK77" s="97"/>
      <c r="QL77" s="97"/>
      <c r="QM77" s="97"/>
      <c r="QN77" s="97"/>
      <c r="QO77" s="97"/>
      <c r="QP77" s="97"/>
      <c r="QQ77" s="97"/>
      <c r="QR77" s="97"/>
      <c r="QS77" s="97"/>
      <c r="QT77" s="97"/>
      <c r="QU77" s="97"/>
      <c r="QV77" s="97"/>
      <c r="QW77" s="97"/>
      <c r="QX77" s="97"/>
      <c r="QY77" s="97"/>
      <c r="QZ77" s="97"/>
      <c r="RA77" s="97"/>
      <c r="RB77" s="97"/>
      <c r="RC77" s="97"/>
      <c r="RD77" s="97"/>
      <c r="RE77" s="97"/>
      <c r="RF77" s="97"/>
      <c r="RG77" s="97"/>
      <c r="RH77" s="97"/>
      <c r="RI77" s="97"/>
      <c r="RJ77" s="97"/>
      <c r="RK77" s="97"/>
      <c r="RL77" s="97"/>
      <c r="RM77" s="97"/>
      <c r="RN77" s="97"/>
      <c r="RO77" s="97"/>
      <c r="RP77" s="97"/>
      <c r="RQ77" s="97"/>
      <c r="RR77" s="97"/>
      <c r="RS77" s="97"/>
      <c r="RT77" s="97"/>
      <c r="RU77" s="97"/>
      <c r="RV77" s="97"/>
      <c r="RW77" s="97"/>
      <c r="RX77" s="97"/>
      <c r="RY77" s="97"/>
      <c r="RZ77" s="97"/>
      <c r="SA77" s="97"/>
      <c r="SB77" s="97"/>
      <c r="SC77" s="97"/>
      <c r="SD77" s="97"/>
      <c r="SE77" s="97"/>
      <c r="SF77" s="97"/>
      <c r="SG77" s="97"/>
      <c r="SH77" s="97"/>
      <c r="SI77" s="97"/>
      <c r="SJ77" s="97"/>
      <c r="SK77" s="97"/>
      <c r="SL77" s="97"/>
      <c r="SM77" s="97"/>
      <c r="SN77" s="97"/>
      <c r="SO77" s="97"/>
      <c r="SP77" s="97"/>
      <c r="SQ77" s="97"/>
      <c r="SR77" s="97"/>
      <c r="SS77" s="97"/>
      <c r="ST77" s="97"/>
      <c r="SU77" s="97"/>
      <c r="SV77" s="97"/>
      <c r="SW77" s="97"/>
      <c r="SX77" s="97"/>
      <c r="SY77" s="97"/>
      <c r="SZ77" s="97"/>
      <c r="TA77" s="97"/>
      <c r="TB77" s="97"/>
    </row>
    <row r="78" spans="1:522" s="10" customFormat="1" ht="18" customHeight="1" x14ac:dyDescent="0.2">
      <c r="A78" s="12"/>
      <c r="B78" s="11" t="s">
        <v>338</v>
      </c>
      <c r="C78" s="1">
        <v>12604</v>
      </c>
      <c r="D78" s="1">
        <v>2020</v>
      </c>
      <c r="E78" s="4" t="s">
        <v>17</v>
      </c>
      <c r="F78" s="9" t="s">
        <v>18</v>
      </c>
      <c r="G78" s="9" t="s">
        <v>96</v>
      </c>
      <c r="H78" s="4" t="s">
        <v>19</v>
      </c>
      <c r="I78" s="1">
        <f t="shared" si="6"/>
        <v>0</v>
      </c>
      <c r="J78" s="12">
        <f>Tabuľka311[[#This Row],[Stĺpec9]]+I79</f>
        <v>0</v>
      </c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  <c r="AM78" s="97"/>
      <c r="AN78" s="97"/>
      <c r="AO78" s="97"/>
      <c r="AP78" s="97"/>
      <c r="AQ78" s="97"/>
      <c r="AR78" s="97"/>
      <c r="AS78" s="97"/>
      <c r="AT78" s="97"/>
      <c r="AU78" s="97"/>
      <c r="AV78" s="97"/>
      <c r="AW78" s="97"/>
      <c r="AX78" s="97"/>
      <c r="AY78" s="97"/>
      <c r="AZ78" s="97"/>
      <c r="BA78" s="97"/>
      <c r="BB78" s="97"/>
      <c r="BC78" s="97"/>
      <c r="BD78" s="97"/>
      <c r="BE78" s="97"/>
      <c r="BF78" s="97"/>
      <c r="BG78" s="97"/>
      <c r="BH78" s="97"/>
      <c r="BI78" s="97"/>
      <c r="BJ78" s="97"/>
      <c r="BK78" s="97"/>
      <c r="BL78" s="97"/>
      <c r="BM78" s="97"/>
      <c r="BN78" s="97"/>
      <c r="BO78" s="97"/>
      <c r="BP78" s="97"/>
      <c r="BQ78" s="97"/>
      <c r="BR78" s="97"/>
      <c r="BS78" s="97"/>
      <c r="BT78" s="97"/>
      <c r="BU78" s="97"/>
      <c r="BV78" s="97"/>
      <c r="BW78" s="97"/>
      <c r="BX78" s="97"/>
      <c r="BY78" s="97"/>
      <c r="BZ78" s="97"/>
      <c r="CA78" s="97"/>
      <c r="CB78" s="97"/>
      <c r="CC78" s="97"/>
      <c r="CD78" s="97"/>
      <c r="CE78" s="97"/>
      <c r="CF78" s="97"/>
      <c r="CG78" s="97"/>
      <c r="CH78" s="97"/>
      <c r="CI78" s="97"/>
      <c r="CJ78" s="97"/>
      <c r="CK78" s="97"/>
      <c r="CL78" s="97"/>
      <c r="CM78" s="97"/>
      <c r="CN78" s="97"/>
      <c r="CO78" s="97"/>
      <c r="CP78" s="97"/>
      <c r="CQ78" s="97"/>
      <c r="CR78" s="97"/>
      <c r="CS78" s="97"/>
      <c r="CT78" s="97"/>
      <c r="CU78" s="97"/>
      <c r="CV78" s="97"/>
      <c r="CW78" s="97"/>
      <c r="CX78" s="97"/>
      <c r="CY78" s="97"/>
      <c r="CZ78" s="97"/>
      <c r="DA78" s="97"/>
      <c r="DB78" s="97"/>
      <c r="DC78" s="97"/>
      <c r="DD78" s="97"/>
      <c r="DE78" s="97"/>
      <c r="DF78" s="97"/>
      <c r="DG78" s="97"/>
      <c r="DH78" s="97"/>
      <c r="DI78" s="97"/>
      <c r="DJ78" s="97"/>
      <c r="DK78" s="97"/>
      <c r="DL78" s="97"/>
      <c r="DM78" s="97"/>
      <c r="DN78" s="97"/>
      <c r="DO78" s="97"/>
      <c r="DP78" s="97"/>
      <c r="DQ78" s="97"/>
      <c r="DR78" s="97"/>
      <c r="DS78" s="97"/>
      <c r="DT78" s="97"/>
      <c r="DU78" s="97"/>
      <c r="DV78" s="97"/>
      <c r="DW78" s="97"/>
      <c r="DX78" s="97"/>
      <c r="DY78" s="97"/>
      <c r="DZ78" s="97"/>
      <c r="EA78" s="97"/>
      <c r="EB78" s="97"/>
      <c r="EC78" s="97"/>
      <c r="ED78" s="97"/>
      <c r="EE78" s="97"/>
      <c r="EF78" s="97"/>
      <c r="EG78" s="97"/>
      <c r="EH78" s="97"/>
      <c r="EI78" s="97"/>
      <c r="EJ78" s="97"/>
      <c r="EK78" s="97"/>
      <c r="EL78" s="97"/>
      <c r="EM78" s="97"/>
      <c r="EN78" s="97"/>
      <c r="EO78" s="97"/>
      <c r="EP78" s="97"/>
      <c r="EQ78" s="97"/>
      <c r="ER78" s="97"/>
      <c r="ES78" s="97"/>
      <c r="ET78" s="97"/>
      <c r="EU78" s="97"/>
      <c r="EV78" s="97"/>
      <c r="EW78" s="97"/>
      <c r="EX78" s="97"/>
      <c r="EY78" s="97"/>
      <c r="EZ78" s="97"/>
      <c r="FA78" s="97"/>
      <c r="FB78" s="97"/>
      <c r="FC78" s="97"/>
      <c r="FD78" s="97"/>
      <c r="FE78" s="97"/>
      <c r="FF78" s="97"/>
      <c r="FG78" s="97"/>
      <c r="FH78" s="97"/>
      <c r="FI78" s="97"/>
      <c r="FJ78" s="97"/>
      <c r="FK78" s="97"/>
      <c r="FL78" s="97"/>
      <c r="FM78" s="97"/>
      <c r="FN78" s="97"/>
      <c r="FO78" s="97"/>
      <c r="FP78" s="97"/>
      <c r="FQ78" s="97"/>
      <c r="FR78" s="97"/>
      <c r="FS78" s="97"/>
      <c r="FT78" s="97"/>
      <c r="FU78" s="97"/>
      <c r="FV78" s="97"/>
      <c r="FW78" s="97"/>
      <c r="FX78" s="97"/>
      <c r="FY78" s="97"/>
      <c r="FZ78" s="97"/>
      <c r="GA78" s="97"/>
      <c r="GB78" s="97"/>
      <c r="GC78" s="97"/>
      <c r="GD78" s="97"/>
      <c r="GE78" s="97"/>
      <c r="GF78" s="97"/>
      <c r="GG78" s="97"/>
      <c r="GH78" s="97"/>
      <c r="GI78" s="97"/>
      <c r="GJ78" s="97"/>
      <c r="GK78" s="97"/>
      <c r="GL78" s="97"/>
      <c r="GM78" s="97"/>
      <c r="GN78" s="97"/>
      <c r="GO78" s="97"/>
      <c r="GP78" s="97"/>
      <c r="GQ78" s="97"/>
      <c r="GR78" s="97"/>
      <c r="GS78" s="97"/>
      <c r="GT78" s="97"/>
      <c r="GU78" s="97"/>
      <c r="GV78" s="97"/>
      <c r="GW78" s="97"/>
      <c r="GX78" s="97"/>
      <c r="GY78" s="97"/>
      <c r="GZ78" s="97"/>
      <c r="HA78" s="97"/>
      <c r="HB78" s="97"/>
      <c r="HC78" s="97"/>
      <c r="HD78" s="97"/>
      <c r="HE78" s="97"/>
      <c r="HF78" s="97"/>
      <c r="HG78" s="97"/>
      <c r="HH78" s="97"/>
      <c r="HI78" s="97"/>
      <c r="HJ78" s="97"/>
      <c r="HK78" s="97"/>
      <c r="HL78" s="97"/>
      <c r="HM78" s="97"/>
      <c r="HN78" s="97"/>
      <c r="HO78" s="97"/>
      <c r="HP78" s="97"/>
      <c r="HQ78" s="97"/>
      <c r="HR78" s="97"/>
      <c r="HS78" s="97"/>
      <c r="HT78" s="97"/>
      <c r="HU78" s="97"/>
      <c r="HV78" s="97"/>
      <c r="HW78" s="97"/>
      <c r="HX78" s="97"/>
      <c r="HY78" s="97"/>
      <c r="HZ78" s="97"/>
      <c r="IA78" s="97"/>
      <c r="IB78" s="97"/>
      <c r="IC78" s="97"/>
      <c r="ID78" s="97"/>
      <c r="IE78" s="97"/>
      <c r="IF78" s="97"/>
      <c r="IG78" s="97"/>
      <c r="IH78" s="97"/>
      <c r="II78" s="97"/>
      <c r="IJ78" s="97"/>
      <c r="IK78" s="97"/>
      <c r="IL78" s="97"/>
      <c r="IM78" s="97"/>
      <c r="IN78" s="97"/>
      <c r="IO78" s="97"/>
      <c r="IP78" s="97"/>
      <c r="IQ78" s="97"/>
      <c r="IR78" s="97"/>
      <c r="IS78" s="97"/>
      <c r="IT78" s="97"/>
      <c r="IU78" s="97"/>
      <c r="IV78" s="97"/>
      <c r="IW78" s="97"/>
      <c r="IX78" s="97"/>
      <c r="IY78" s="97"/>
      <c r="IZ78" s="97"/>
      <c r="JA78" s="97"/>
      <c r="JB78" s="97"/>
      <c r="JC78" s="97"/>
      <c r="JD78" s="97"/>
      <c r="JE78" s="97"/>
      <c r="JF78" s="97"/>
      <c r="JG78" s="97"/>
      <c r="JH78" s="97"/>
      <c r="JI78" s="97"/>
      <c r="JJ78" s="97"/>
      <c r="JK78" s="97"/>
      <c r="JL78" s="97"/>
      <c r="JM78" s="97"/>
      <c r="JN78" s="97"/>
      <c r="JO78" s="97"/>
      <c r="JP78" s="97"/>
      <c r="JQ78" s="97"/>
      <c r="JR78" s="97"/>
      <c r="JS78" s="97"/>
      <c r="JT78" s="97"/>
      <c r="JU78" s="97"/>
      <c r="JV78" s="97"/>
      <c r="JW78" s="97"/>
      <c r="JX78" s="97"/>
      <c r="JY78" s="97"/>
      <c r="JZ78" s="97"/>
      <c r="KA78" s="97"/>
      <c r="KB78" s="97"/>
      <c r="KC78" s="97"/>
      <c r="KD78" s="97"/>
      <c r="KE78" s="97"/>
      <c r="KF78" s="97"/>
      <c r="KG78" s="97"/>
      <c r="KH78" s="97"/>
      <c r="KI78" s="97"/>
      <c r="KJ78" s="97"/>
      <c r="KK78" s="97"/>
      <c r="KL78" s="97"/>
      <c r="KM78" s="97"/>
      <c r="KN78" s="97"/>
      <c r="KO78" s="97"/>
      <c r="KP78" s="97"/>
      <c r="KQ78" s="97"/>
      <c r="KR78" s="97"/>
      <c r="KS78" s="97"/>
      <c r="KT78" s="97"/>
      <c r="KU78" s="97"/>
      <c r="KV78" s="97"/>
      <c r="KW78" s="97"/>
      <c r="KX78" s="97"/>
      <c r="KY78" s="97"/>
      <c r="KZ78" s="97"/>
      <c r="LA78" s="97"/>
      <c r="LB78" s="97"/>
      <c r="LC78" s="97"/>
      <c r="LD78" s="97"/>
      <c r="LE78" s="97"/>
      <c r="LF78" s="97"/>
      <c r="LG78" s="97"/>
      <c r="LH78" s="97"/>
      <c r="LI78" s="97"/>
      <c r="LJ78" s="97"/>
      <c r="LK78" s="97"/>
      <c r="LL78" s="97"/>
      <c r="LM78" s="97"/>
      <c r="LN78" s="97"/>
      <c r="LO78" s="97"/>
      <c r="LP78" s="97"/>
      <c r="LQ78" s="97"/>
      <c r="LR78" s="97"/>
      <c r="LS78" s="97"/>
      <c r="LT78" s="97"/>
      <c r="LU78" s="97"/>
      <c r="LV78" s="97"/>
      <c r="LW78" s="97"/>
      <c r="LX78" s="97"/>
      <c r="LY78" s="97"/>
      <c r="LZ78" s="97"/>
      <c r="MA78" s="97"/>
      <c r="MB78" s="97"/>
      <c r="MC78" s="97"/>
      <c r="MD78" s="97"/>
      <c r="ME78" s="97"/>
      <c r="MF78" s="97"/>
      <c r="MG78" s="97"/>
      <c r="MH78" s="97"/>
      <c r="MI78" s="97"/>
      <c r="MJ78" s="97"/>
      <c r="MK78" s="97"/>
      <c r="ML78" s="97"/>
      <c r="MM78" s="97"/>
      <c r="MN78" s="97"/>
      <c r="MO78" s="97"/>
      <c r="MP78" s="97"/>
      <c r="MQ78" s="97"/>
      <c r="MR78" s="97"/>
      <c r="MS78" s="97"/>
      <c r="MT78" s="97"/>
      <c r="MU78" s="97"/>
      <c r="MV78" s="97"/>
      <c r="MW78" s="97"/>
      <c r="MX78" s="97"/>
      <c r="MY78" s="97"/>
      <c r="MZ78" s="97"/>
      <c r="NA78" s="97"/>
      <c r="NB78" s="97"/>
      <c r="NC78" s="97"/>
      <c r="ND78" s="97"/>
      <c r="NE78" s="97"/>
      <c r="NF78" s="97"/>
      <c r="NG78" s="97"/>
      <c r="NH78" s="97"/>
      <c r="NI78" s="97"/>
      <c r="NJ78" s="97"/>
      <c r="NK78" s="97"/>
      <c r="NL78" s="97"/>
      <c r="NM78" s="97"/>
      <c r="NN78" s="97"/>
      <c r="NO78" s="97"/>
      <c r="NP78" s="97"/>
      <c r="NQ78" s="97"/>
      <c r="NR78" s="97"/>
      <c r="NS78" s="97"/>
      <c r="NT78" s="97"/>
      <c r="NU78" s="97"/>
      <c r="NV78" s="97"/>
      <c r="NW78" s="97"/>
      <c r="NX78" s="97"/>
      <c r="NY78" s="97"/>
      <c r="NZ78" s="97"/>
      <c r="OA78" s="97"/>
      <c r="OB78" s="97"/>
      <c r="OC78" s="97"/>
      <c r="OD78" s="97"/>
      <c r="OE78" s="97"/>
      <c r="OF78" s="97"/>
      <c r="OG78" s="97"/>
      <c r="OH78" s="97"/>
      <c r="OI78" s="97"/>
      <c r="OJ78" s="97"/>
      <c r="OK78" s="97"/>
      <c r="OL78" s="97"/>
      <c r="OM78" s="97"/>
      <c r="ON78" s="97"/>
      <c r="OO78" s="97"/>
      <c r="OP78" s="97"/>
      <c r="OQ78" s="97"/>
      <c r="OR78" s="97"/>
      <c r="OS78" s="97"/>
      <c r="OT78" s="97"/>
      <c r="OU78" s="97"/>
      <c r="OV78" s="97"/>
      <c r="OW78" s="97"/>
      <c r="OX78" s="97"/>
      <c r="OY78" s="97"/>
      <c r="OZ78" s="97"/>
      <c r="PA78" s="97"/>
      <c r="PB78" s="97"/>
      <c r="PC78" s="97"/>
      <c r="PD78" s="97"/>
      <c r="PE78" s="97"/>
      <c r="PF78" s="97"/>
      <c r="PG78" s="97"/>
      <c r="PH78" s="97"/>
      <c r="PI78" s="97"/>
      <c r="PJ78" s="97"/>
      <c r="PK78" s="97"/>
      <c r="PL78" s="97"/>
      <c r="PM78" s="97"/>
      <c r="PN78" s="97"/>
      <c r="PO78" s="97"/>
      <c r="PP78" s="97"/>
      <c r="PQ78" s="97"/>
      <c r="PR78" s="97"/>
      <c r="PS78" s="97"/>
      <c r="PT78" s="97"/>
      <c r="PU78" s="97"/>
      <c r="PV78" s="97"/>
      <c r="PW78" s="97"/>
      <c r="PX78" s="97"/>
      <c r="PY78" s="97"/>
      <c r="PZ78" s="97"/>
      <c r="QA78" s="97"/>
      <c r="QB78" s="97"/>
      <c r="QC78" s="97"/>
      <c r="QD78" s="97"/>
      <c r="QE78" s="97"/>
      <c r="QF78" s="97"/>
      <c r="QG78" s="97"/>
      <c r="QH78" s="97"/>
      <c r="QI78" s="97"/>
      <c r="QJ78" s="97"/>
      <c r="QK78" s="97"/>
      <c r="QL78" s="97"/>
      <c r="QM78" s="97"/>
      <c r="QN78" s="97"/>
      <c r="QO78" s="97"/>
      <c r="QP78" s="97"/>
      <c r="QQ78" s="97"/>
      <c r="QR78" s="97"/>
      <c r="QS78" s="97"/>
      <c r="QT78" s="97"/>
      <c r="QU78" s="97"/>
      <c r="QV78" s="97"/>
      <c r="QW78" s="97"/>
      <c r="QX78" s="97"/>
      <c r="QY78" s="97"/>
      <c r="QZ78" s="97"/>
      <c r="RA78" s="97"/>
      <c r="RB78" s="97"/>
      <c r="RC78" s="97"/>
      <c r="RD78" s="97"/>
      <c r="RE78" s="97"/>
      <c r="RF78" s="97"/>
      <c r="RG78" s="97"/>
      <c r="RH78" s="97"/>
      <c r="RI78" s="97"/>
      <c r="RJ78" s="97"/>
      <c r="RK78" s="97"/>
      <c r="RL78" s="97"/>
      <c r="RM78" s="97"/>
      <c r="RN78" s="97"/>
      <c r="RO78" s="97"/>
      <c r="RP78" s="97"/>
      <c r="RQ78" s="97"/>
      <c r="RR78" s="97"/>
      <c r="RS78" s="97"/>
      <c r="RT78" s="97"/>
      <c r="RU78" s="97"/>
      <c r="RV78" s="97"/>
      <c r="RW78" s="97"/>
      <c r="RX78" s="97"/>
      <c r="RY78" s="97"/>
      <c r="RZ78" s="97"/>
      <c r="SA78" s="97"/>
      <c r="SB78" s="97"/>
      <c r="SC78" s="97"/>
      <c r="SD78" s="97"/>
      <c r="SE78" s="97"/>
      <c r="SF78" s="97"/>
      <c r="SG78" s="97"/>
      <c r="SH78" s="97"/>
      <c r="SI78" s="97"/>
      <c r="SJ78" s="97"/>
      <c r="SK78" s="97"/>
      <c r="SL78" s="97"/>
      <c r="SM78" s="97"/>
      <c r="SN78" s="97"/>
      <c r="SO78" s="97"/>
      <c r="SP78" s="97"/>
      <c r="SQ78" s="97"/>
      <c r="SR78" s="97"/>
      <c r="SS78" s="97"/>
      <c r="ST78" s="97"/>
      <c r="SU78" s="97"/>
      <c r="SV78" s="97"/>
      <c r="SW78" s="97"/>
      <c r="SX78" s="97"/>
      <c r="SY78" s="97"/>
      <c r="SZ78" s="97"/>
      <c r="TA78" s="97"/>
      <c r="TB78" s="97"/>
    </row>
    <row r="79" spans="1:522" s="10" customFormat="1" ht="18" customHeight="1" x14ac:dyDescent="0.2">
      <c r="A79" s="12"/>
      <c r="B79" s="11"/>
      <c r="C79" s="1"/>
      <c r="D79" s="1"/>
      <c r="E79" s="4" t="s">
        <v>105</v>
      </c>
      <c r="F79" s="9">
        <v>9127</v>
      </c>
      <c r="G79" s="9" t="s">
        <v>94</v>
      </c>
      <c r="H79" s="4" t="s">
        <v>29</v>
      </c>
      <c r="I79" s="1">
        <f t="shared" si="6"/>
        <v>0</v>
      </c>
      <c r="J79" s="33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  <c r="AM79" s="97"/>
      <c r="AN79" s="97"/>
      <c r="AO79" s="97"/>
      <c r="AP79" s="97"/>
      <c r="AQ79" s="97"/>
      <c r="AR79" s="97"/>
      <c r="AS79" s="97"/>
      <c r="AT79" s="97"/>
      <c r="AU79" s="97"/>
      <c r="AV79" s="97"/>
      <c r="AW79" s="97"/>
      <c r="AX79" s="97"/>
      <c r="AY79" s="97"/>
      <c r="AZ79" s="97"/>
      <c r="BA79" s="97"/>
      <c r="BB79" s="97"/>
      <c r="BC79" s="97"/>
      <c r="BD79" s="97"/>
      <c r="BE79" s="97"/>
      <c r="BF79" s="97"/>
      <c r="BG79" s="97"/>
      <c r="BH79" s="97"/>
      <c r="BI79" s="97"/>
      <c r="BJ79" s="97"/>
      <c r="BK79" s="97"/>
      <c r="BL79" s="97"/>
      <c r="BM79" s="97"/>
      <c r="BN79" s="97"/>
      <c r="BO79" s="97"/>
      <c r="BP79" s="97"/>
      <c r="BQ79" s="97"/>
      <c r="BR79" s="97"/>
      <c r="BS79" s="97"/>
      <c r="BT79" s="97"/>
      <c r="BU79" s="97"/>
      <c r="BV79" s="97"/>
      <c r="BW79" s="97"/>
      <c r="BX79" s="97"/>
      <c r="BY79" s="97"/>
      <c r="BZ79" s="97"/>
      <c r="CA79" s="97"/>
      <c r="CB79" s="97"/>
      <c r="CC79" s="97"/>
      <c r="CD79" s="97"/>
      <c r="CE79" s="97"/>
      <c r="CF79" s="97"/>
      <c r="CG79" s="97"/>
      <c r="CH79" s="97"/>
      <c r="CI79" s="97"/>
      <c r="CJ79" s="97"/>
      <c r="CK79" s="97"/>
      <c r="CL79" s="97"/>
      <c r="CM79" s="97"/>
      <c r="CN79" s="97"/>
      <c r="CO79" s="97"/>
      <c r="CP79" s="97"/>
      <c r="CQ79" s="97"/>
      <c r="CR79" s="97"/>
      <c r="CS79" s="97"/>
      <c r="CT79" s="97"/>
      <c r="CU79" s="97"/>
      <c r="CV79" s="97"/>
      <c r="CW79" s="97"/>
      <c r="CX79" s="97"/>
      <c r="CY79" s="97"/>
      <c r="CZ79" s="97"/>
      <c r="DA79" s="97"/>
      <c r="DB79" s="97"/>
      <c r="DC79" s="97"/>
      <c r="DD79" s="97"/>
      <c r="DE79" s="97"/>
      <c r="DF79" s="97"/>
      <c r="DG79" s="97"/>
      <c r="DH79" s="97"/>
      <c r="DI79" s="97"/>
      <c r="DJ79" s="97"/>
      <c r="DK79" s="97"/>
      <c r="DL79" s="97"/>
      <c r="DM79" s="97"/>
      <c r="DN79" s="97"/>
      <c r="DO79" s="97"/>
      <c r="DP79" s="97"/>
      <c r="DQ79" s="97"/>
      <c r="DR79" s="97"/>
      <c r="DS79" s="97"/>
      <c r="DT79" s="97"/>
      <c r="DU79" s="97"/>
      <c r="DV79" s="97"/>
      <c r="DW79" s="97"/>
      <c r="DX79" s="97"/>
      <c r="DY79" s="97"/>
      <c r="DZ79" s="97"/>
      <c r="EA79" s="97"/>
      <c r="EB79" s="97"/>
      <c r="EC79" s="97"/>
      <c r="ED79" s="97"/>
      <c r="EE79" s="97"/>
      <c r="EF79" s="97"/>
      <c r="EG79" s="97"/>
      <c r="EH79" s="97"/>
      <c r="EI79" s="97"/>
      <c r="EJ79" s="97"/>
      <c r="EK79" s="97"/>
      <c r="EL79" s="97"/>
      <c r="EM79" s="97"/>
      <c r="EN79" s="97"/>
      <c r="EO79" s="97"/>
      <c r="EP79" s="97"/>
      <c r="EQ79" s="97"/>
      <c r="ER79" s="97"/>
      <c r="ES79" s="97"/>
      <c r="ET79" s="97"/>
      <c r="EU79" s="97"/>
      <c r="EV79" s="97"/>
      <c r="EW79" s="97"/>
      <c r="EX79" s="97"/>
      <c r="EY79" s="97"/>
      <c r="EZ79" s="97"/>
      <c r="FA79" s="97"/>
      <c r="FB79" s="97"/>
      <c r="FC79" s="97"/>
      <c r="FD79" s="97"/>
      <c r="FE79" s="97"/>
      <c r="FF79" s="97"/>
      <c r="FG79" s="97"/>
      <c r="FH79" s="97"/>
      <c r="FI79" s="97"/>
      <c r="FJ79" s="97"/>
      <c r="FK79" s="97"/>
      <c r="FL79" s="97"/>
      <c r="FM79" s="97"/>
      <c r="FN79" s="97"/>
      <c r="FO79" s="97"/>
      <c r="FP79" s="97"/>
      <c r="FQ79" s="97"/>
      <c r="FR79" s="97"/>
      <c r="FS79" s="97"/>
      <c r="FT79" s="97"/>
      <c r="FU79" s="97"/>
      <c r="FV79" s="97"/>
      <c r="FW79" s="97"/>
      <c r="FX79" s="97"/>
      <c r="FY79" s="97"/>
      <c r="FZ79" s="97"/>
      <c r="GA79" s="97"/>
      <c r="GB79" s="97"/>
      <c r="GC79" s="97"/>
      <c r="GD79" s="97"/>
      <c r="GE79" s="97"/>
      <c r="GF79" s="97"/>
      <c r="GG79" s="97"/>
      <c r="GH79" s="97"/>
      <c r="GI79" s="97"/>
      <c r="GJ79" s="97"/>
      <c r="GK79" s="97"/>
      <c r="GL79" s="97"/>
      <c r="GM79" s="97"/>
      <c r="GN79" s="97"/>
      <c r="GO79" s="97"/>
      <c r="GP79" s="97"/>
      <c r="GQ79" s="97"/>
      <c r="GR79" s="97"/>
      <c r="GS79" s="97"/>
      <c r="GT79" s="97"/>
      <c r="GU79" s="97"/>
      <c r="GV79" s="97"/>
      <c r="GW79" s="97"/>
      <c r="GX79" s="97"/>
      <c r="GY79" s="97"/>
      <c r="GZ79" s="97"/>
      <c r="HA79" s="97"/>
      <c r="HB79" s="97"/>
      <c r="HC79" s="97"/>
      <c r="HD79" s="97"/>
      <c r="HE79" s="97"/>
      <c r="HF79" s="97"/>
      <c r="HG79" s="97"/>
      <c r="HH79" s="97"/>
      <c r="HI79" s="97"/>
      <c r="HJ79" s="97"/>
      <c r="HK79" s="97"/>
      <c r="HL79" s="97"/>
      <c r="HM79" s="97"/>
      <c r="HN79" s="97"/>
      <c r="HO79" s="97"/>
      <c r="HP79" s="97"/>
      <c r="HQ79" s="97"/>
      <c r="HR79" s="97"/>
      <c r="HS79" s="97"/>
      <c r="HT79" s="97"/>
      <c r="HU79" s="97"/>
      <c r="HV79" s="97"/>
      <c r="HW79" s="97"/>
      <c r="HX79" s="97"/>
      <c r="HY79" s="97"/>
      <c r="HZ79" s="97"/>
      <c r="IA79" s="97"/>
      <c r="IB79" s="97"/>
      <c r="IC79" s="97"/>
      <c r="ID79" s="97"/>
      <c r="IE79" s="97"/>
      <c r="IF79" s="97"/>
      <c r="IG79" s="97"/>
      <c r="IH79" s="97"/>
      <c r="II79" s="97"/>
      <c r="IJ79" s="97"/>
      <c r="IK79" s="97"/>
      <c r="IL79" s="97"/>
      <c r="IM79" s="97"/>
      <c r="IN79" s="97"/>
      <c r="IO79" s="97"/>
      <c r="IP79" s="97"/>
      <c r="IQ79" s="97"/>
      <c r="IR79" s="97"/>
      <c r="IS79" s="97"/>
      <c r="IT79" s="97"/>
      <c r="IU79" s="97"/>
      <c r="IV79" s="97"/>
      <c r="IW79" s="97"/>
      <c r="IX79" s="97"/>
      <c r="IY79" s="97"/>
      <c r="IZ79" s="97"/>
      <c r="JA79" s="97"/>
      <c r="JB79" s="97"/>
      <c r="JC79" s="97"/>
      <c r="JD79" s="97"/>
      <c r="JE79" s="97"/>
      <c r="JF79" s="97"/>
      <c r="JG79" s="97"/>
      <c r="JH79" s="97"/>
      <c r="JI79" s="97"/>
      <c r="JJ79" s="97"/>
      <c r="JK79" s="97"/>
      <c r="JL79" s="97"/>
      <c r="JM79" s="97"/>
      <c r="JN79" s="97"/>
      <c r="JO79" s="97"/>
      <c r="JP79" s="97"/>
      <c r="JQ79" s="97"/>
      <c r="JR79" s="97"/>
      <c r="JS79" s="97"/>
      <c r="JT79" s="97"/>
      <c r="JU79" s="97"/>
      <c r="JV79" s="97"/>
      <c r="JW79" s="97"/>
      <c r="JX79" s="97"/>
      <c r="JY79" s="97"/>
      <c r="JZ79" s="97"/>
      <c r="KA79" s="97"/>
      <c r="KB79" s="97"/>
      <c r="KC79" s="97"/>
      <c r="KD79" s="97"/>
      <c r="KE79" s="97"/>
      <c r="KF79" s="97"/>
      <c r="KG79" s="97"/>
      <c r="KH79" s="97"/>
      <c r="KI79" s="97"/>
      <c r="KJ79" s="97"/>
      <c r="KK79" s="97"/>
      <c r="KL79" s="97"/>
      <c r="KM79" s="97"/>
      <c r="KN79" s="97"/>
      <c r="KO79" s="97"/>
      <c r="KP79" s="97"/>
      <c r="KQ79" s="97"/>
      <c r="KR79" s="97"/>
      <c r="KS79" s="97"/>
      <c r="KT79" s="97"/>
      <c r="KU79" s="97"/>
      <c r="KV79" s="97"/>
      <c r="KW79" s="97"/>
      <c r="KX79" s="97"/>
      <c r="KY79" s="97"/>
      <c r="KZ79" s="97"/>
      <c r="LA79" s="97"/>
      <c r="LB79" s="97"/>
      <c r="LC79" s="97"/>
      <c r="LD79" s="97"/>
      <c r="LE79" s="97"/>
      <c r="LF79" s="97"/>
      <c r="LG79" s="97"/>
      <c r="LH79" s="97"/>
      <c r="LI79" s="97"/>
      <c r="LJ79" s="97"/>
      <c r="LK79" s="97"/>
      <c r="LL79" s="97"/>
      <c r="LM79" s="97"/>
      <c r="LN79" s="97"/>
      <c r="LO79" s="97"/>
      <c r="LP79" s="97"/>
      <c r="LQ79" s="97"/>
      <c r="LR79" s="97"/>
      <c r="LS79" s="97"/>
      <c r="LT79" s="97"/>
      <c r="LU79" s="97"/>
      <c r="LV79" s="97"/>
      <c r="LW79" s="97"/>
      <c r="LX79" s="97"/>
      <c r="LY79" s="97"/>
      <c r="LZ79" s="97"/>
      <c r="MA79" s="97"/>
      <c r="MB79" s="97"/>
      <c r="MC79" s="97"/>
      <c r="MD79" s="97"/>
      <c r="ME79" s="97"/>
      <c r="MF79" s="97"/>
      <c r="MG79" s="97"/>
      <c r="MH79" s="97"/>
      <c r="MI79" s="97"/>
      <c r="MJ79" s="97"/>
      <c r="MK79" s="97"/>
      <c r="ML79" s="97"/>
      <c r="MM79" s="97"/>
      <c r="MN79" s="97"/>
      <c r="MO79" s="97"/>
      <c r="MP79" s="97"/>
      <c r="MQ79" s="97"/>
      <c r="MR79" s="97"/>
      <c r="MS79" s="97"/>
      <c r="MT79" s="97"/>
      <c r="MU79" s="97"/>
      <c r="MV79" s="97"/>
      <c r="MW79" s="97"/>
      <c r="MX79" s="97"/>
      <c r="MY79" s="97"/>
      <c r="MZ79" s="97"/>
      <c r="NA79" s="97"/>
      <c r="NB79" s="97"/>
      <c r="NC79" s="97"/>
      <c r="ND79" s="97"/>
      <c r="NE79" s="97"/>
      <c r="NF79" s="97"/>
      <c r="NG79" s="97"/>
      <c r="NH79" s="97"/>
      <c r="NI79" s="97"/>
      <c r="NJ79" s="97"/>
      <c r="NK79" s="97"/>
      <c r="NL79" s="97"/>
      <c r="NM79" s="97"/>
      <c r="NN79" s="97"/>
      <c r="NO79" s="97"/>
      <c r="NP79" s="97"/>
      <c r="NQ79" s="97"/>
      <c r="NR79" s="97"/>
      <c r="NS79" s="97"/>
      <c r="NT79" s="97"/>
      <c r="NU79" s="97"/>
      <c r="NV79" s="97"/>
      <c r="NW79" s="97"/>
      <c r="NX79" s="97"/>
      <c r="NY79" s="97"/>
      <c r="NZ79" s="97"/>
      <c r="OA79" s="97"/>
      <c r="OB79" s="97"/>
      <c r="OC79" s="97"/>
      <c r="OD79" s="97"/>
      <c r="OE79" s="97"/>
      <c r="OF79" s="97"/>
      <c r="OG79" s="97"/>
      <c r="OH79" s="97"/>
      <c r="OI79" s="97"/>
      <c r="OJ79" s="97"/>
      <c r="OK79" s="97"/>
      <c r="OL79" s="97"/>
      <c r="OM79" s="97"/>
      <c r="ON79" s="97"/>
      <c r="OO79" s="97"/>
      <c r="OP79" s="97"/>
      <c r="OQ79" s="97"/>
      <c r="OR79" s="97"/>
      <c r="OS79" s="97"/>
      <c r="OT79" s="97"/>
      <c r="OU79" s="97"/>
      <c r="OV79" s="97"/>
      <c r="OW79" s="97"/>
      <c r="OX79" s="97"/>
      <c r="OY79" s="97"/>
      <c r="OZ79" s="97"/>
      <c r="PA79" s="97"/>
      <c r="PB79" s="97"/>
      <c r="PC79" s="97"/>
      <c r="PD79" s="97"/>
      <c r="PE79" s="97"/>
      <c r="PF79" s="97"/>
      <c r="PG79" s="97"/>
      <c r="PH79" s="97"/>
      <c r="PI79" s="97"/>
      <c r="PJ79" s="97"/>
      <c r="PK79" s="97"/>
      <c r="PL79" s="97"/>
      <c r="PM79" s="97"/>
      <c r="PN79" s="97"/>
      <c r="PO79" s="97"/>
      <c r="PP79" s="97"/>
      <c r="PQ79" s="97"/>
      <c r="PR79" s="97"/>
      <c r="PS79" s="97"/>
      <c r="PT79" s="97"/>
      <c r="PU79" s="97"/>
      <c r="PV79" s="97"/>
      <c r="PW79" s="97"/>
      <c r="PX79" s="97"/>
      <c r="PY79" s="97"/>
      <c r="PZ79" s="97"/>
      <c r="QA79" s="97"/>
      <c r="QB79" s="97"/>
      <c r="QC79" s="97"/>
      <c r="QD79" s="97"/>
      <c r="QE79" s="97"/>
      <c r="QF79" s="97"/>
      <c r="QG79" s="97"/>
      <c r="QH79" s="97"/>
      <c r="QI79" s="97"/>
      <c r="QJ79" s="97"/>
      <c r="QK79" s="97"/>
      <c r="QL79" s="97"/>
      <c r="QM79" s="97"/>
      <c r="QN79" s="97"/>
      <c r="QO79" s="97"/>
      <c r="QP79" s="97"/>
      <c r="QQ79" s="97"/>
      <c r="QR79" s="97"/>
      <c r="QS79" s="97"/>
      <c r="QT79" s="97"/>
      <c r="QU79" s="97"/>
      <c r="QV79" s="97"/>
      <c r="QW79" s="97"/>
      <c r="QX79" s="97"/>
      <c r="QY79" s="97"/>
      <c r="QZ79" s="97"/>
      <c r="RA79" s="97"/>
      <c r="RB79" s="97"/>
      <c r="RC79" s="97"/>
      <c r="RD79" s="97"/>
      <c r="RE79" s="97"/>
      <c r="RF79" s="97"/>
      <c r="RG79" s="97"/>
      <c r="RH79" s="97"/>
      <c r="RI79" s="97"/>
      <c r="RJ79" s="97"/>
      <c r="RK79" s="97"/>
      <c r="RL79" s="97"/>
      <c r="RM79" s="97"/>
      <c r="RN79" s="97"/>
      <c r="RO79" s="97"/>
      <c r="RP79" s="97"/>
      <c r="RQ79" s="97"/>
      <c r="RR79" s="97"/>
      <c r="RS79" s="97"/>
      <c r="RT79" s="97"/>
      <c r="RU79" s="97"/>
      <c r="RV79" s="97"/>
      <c r="RW79" s="97"/>
      <c r="RX79" s="97"/>
      <c r="RY79" s="97"/>
      <c r="RZ79" s="97"/>
      <c r="SA79" s="97"/>
      <c r="SB79" s="97"/>
      <c r="SC79" s="97"/>
      <c r="SD79" s="97"/>
      <c r="SE79" s="97"/>
      <c r="SF79" s="97"/>
      <c r="SG79" s="97"/>
      <c r="SH79" s="97"/>
      <c r="SI79" s="97"/>
      <c r="SJ79" s="97"/>
      <c r="SK79" s="97"/>
      <c r="SL79" s="97"/>
      <c r="SM79" s="97"/>
      <c r="SN79" s="97"/>
      <c r="SO79" s="97"/>
      <c r="SP79" s="97"/>
      <c r="SQ79" s="97"/>
      <c r="SR79" s="97"/>
      <c r="SS79" s="97"/>
      <c r="ST79" s="97"/>
      <c r="SU79" s="97"/>
      <c r="SV79" s="97"/>
      <c r="SW79" s="97"/>
      <c r="SX79" s="97"/>
      <c r="SY79" s="97"/>
      <c r="SZ79" s="97"/>
      <c r="TA79" s="97"/>
      <c r="TB79" s="97"/>
    </row>
    <row r="80" spans="1:522" s="10" customFormat="1" ht="18" customHeight="1" x14ac:dyDescent="0.2">
      <c r="A80" s="12"/>
      <c r="B80" s="11" t="s">
        <v>466</v>
      </c>
      <c r="C80" s="1">
        <v>12960</v>
      </c>
      <c r="D80" s="1">
        <v>2020</v>
      </c>
      <c r="E80" s="4" t="s">
        <v>267</v>
      </c>
      <c r="F80" s="1">
        <v>9452</v>
      </c>
      <c r="G80" s="9" t="s">
        <v>99</v>
      </c>
      <c r="H80" s="4" t="s">
        <v>19</v>
      </c>
      <c r="I80" s="1">
        <f t="shared" si="6"/>
        <v>0</v>
      </c>
      <c r="J80" s="12">
        <f>Tabuľka311[[#This Row],[Stĺpec9]]</f>
        <v>0</v>
      </c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  <c r="AM80" s="97"/>
      <c r="AN80" s="97"/>
      <c r="AO80" s="97"/>
      <c r="AP80" s="97"/>
      <c r="AQ80" s="97"/>
      <c r="AR80" s="97"/>
      <c r="AS80" s="97"/>
      <c r="AT80" s="97"/>
      <c r="AU80" s="97"/>
      <c r="AV80" s="97"/>
      <c r="AW80" s="97"/>
      <c r="AX80" s="97"/>
      <c r="AY80" s="97"/>
      <c r="AZ80" s="97"/>
      <c r="BA80" s="97"/>
      <c r="BB80" s="97"/>
      <c r="BC80" s="97"/>
      <c r="BD80" s="97"/>
      <c r="BE80" s="97"/>
      <c r="BF80" s="97"/>
      <c r="BG80" s="97"/>
      <c r="BH80" s="97"/>
      <c r="BI80" s="97"/>
      <c r="BJ80" s="97"/>
      <c r="BK80" s="97"/>
      <c r="BL80" s="97"/>
      <c r="BM80" s="97"/>
      <c r="BN80" s="97"/>
      <c r="BO80" s="97"/>
      <c r="BP80" s="97"/>
      <c r="BQ80" s="97"/>
      <c r="BR80" s="97"/>
      <c r="BS80" s="97"/>
      <c r="BT80" s="97"/>
      <c r="BU80" s="97"/>
      <c r="BV80" s="97"/>
      <c r="BW80" s="97"/>
      <c r="BX80" s="97"/>
      <c r="BY80" s="97"/>
      <c r="BZ80" s="97"/>
      <c r="CA80" s="97"/>
      <c r="CB80" s="97"/>
      <c r="CC80" s="97"/>
      <c r="CD80" s="97"/>
      <c r="CE80" s="97"/>
      <c r="CF80" s="97"/>
      <c r="CG80" s="97"/>
      <c r="CH80" s="97"/>
      <c r="CI80" s="97"/>
      <c r="CJ80" s="97"/>
      <c r="CK80" s="97"/>
      <c r="CL80" s="97"/>
      <c r="CM80" s="97"/>
      <c r="CN80" s="97"/>
      <c r="CO80" s="97"/>
      <c r="CP80" s="97"/>
      <c r="CQ80" s="97"/>
      <c r="CR80" s="97"/>
      <c r="CS80" s="97"/>
      <c r="CT80" s="97"/>
      <c r="CU80" s="97"/>
      <c r="CV80" s="97"/>
      <c r="CW80" s="97"/>
      <c r="CX80" s="97"/>
      <c r="CY80" s="97"/>
      <c r="CZ80" s="97"/>
      <c r="DA80" s="97"/>
      <c r="DB80" s="97"/>
      <c r="DC80" s="97"/>
      <c r="DD80" s="97"/>
      <c r="DE80" s="97"/>
      <c r="DF80" s="97"/>
      <c r="DG80" s="97"/>
      <c r="DH80" s="97"/>
      <c r="DI80" s="97"/>
      <c r="DJ80" s="97"/>
      <c r="DK80" s="97"/>
      <c r="DL80" s="97"/>
      <c r="DM80" s="97"/>
      <c r="DN80" s="97"/>
      <c r="DO80" s="97"/>
      <c r="DP80" s="97"/>
      <c r="DQ80" s="97"/>
      <c r="DR80" s="97"/>
      <c r="DS80" s="97"/>
      <c r="DT80" s="97"/>
      <c r="DU80" s="97"/>
      <c r="DV80" s="97"/>
      <c r="DW80" s="97"/>
      <c r="DX80" s="97"/>
      <c r="DY80" s="97"/>
      <c r="DZ80" s="97"/>
      <c r="EA80" s="97"/>
      <c r="EB80" s="97"/>
      <c r="EC80" s="97"/>
      <c r="ED80" s="97"/>
      <c r="EE80" s="97"/>
      <c r="EF80" s="97"/>
      <c r="EG80" s="97"/>
      <c r="EH80" s="97"/>
      <c r="EI80" s="97"/>
      <c r="EJ80" s="97"/>
      <c r="EK80" s="97"/>
      <c r="EL80" s="97"/>
      <c r="EM80" s="97"/>
      <c r="EN80" s="97"/>
      <c r="EO80" s="97"/>
      <c r="EP80" s="97"/>
      <c r="EQ80" s="97"/>
      <c r="ER80" s="97"/>
      <c r="ES80" s="97"/>
      <c r="ET80" s="97"/>
      <c r="EU80" s="97"/>
      <c r="EV80" s="97"/>
      <c r="EW80" s="97"/>
      <c r="EX80" s="97"/>
      <c r="EY80" s="97"/>
      <c r="EZ80" s="97"/>
      <c r="FA80" s="97"/>
      <c r="FB80" s="97"/>
      <c r="FC80" s="97"/>
      <c r="FD80" s="97"/>
      <c r="FE80" s="97"/>
      <c r="FF80" s="97"/>
      <c r="FG80" s="97"/>
      <c r="FH80" s="97"/>
      <c r="FI80" s="97"/>
      <c r="FJ80" s="97"/>
      <c r="FK80" s="97"/>
      <c r="FL80" s="97"/>
      <c r="FM80" s="97"/>
      <c r="FN80" s="97"/>
      <c r="FO80" s="97"/>
      <c r="FP80" s="97"/>
      <c r="FQ80" s="97"/>
      <c r="FR80" s="97"/>
      <c r="FS80" s="97"/>
      <c r="FT80" s="97"/>
      <c r="FU80" s="97"/>
      <c r="FV80" s="97"/>
      <c r="FW80" s="97"/>
      <c r="FX80" s="97"/>
      <c r="FY80" s="97"/>
      <c r="FZ80" s="97"/>
      <c r="GA80" s="97"/>
      <c r="GB80" s="97"/>
      <c r="GC80" s="97"/>
      <c r="GD80" s="97"/>
      <c r="GE80" s="97"/>
      <c r="GF80" s="97"/>
      <c r="GG80" s="97"/>
      <c r="GH80" s="97"/>
      <c r="GI80" s="97"/>
      <c r="GJ80" s="97"/>
      <c r="GK80" s="97"/>
      <c r="GL80" s="97"/>
      <c r="GM80" s="97"/>
      <c r="GN80" s="97"/>
      <c r="GO80" s="97"/>
      <c r="GP80" s="97"/>
      <c r="GQ80" s="97"/>
      <c r="GR80" s="97"/>
      <c r="GS80" s="97"/>
      <c r="GT80" s="97"/>
      <c r="GU80" s="97"/>
      <c r="GV80" s="97"/>
      <c r="GW80" s="97"/>
      <c r="GX80" s="97"/>
      <c r="GY80" s="97"/>
      <c r="GZ80" s="97"/>
      <c r="HA80" s="97"/>
      <c r="HB80" s="97"/>
      <c r="HC80" s="97"/>
      <c r="HD80" s="97"/>
      <c r="HE80" s="97"/>
      <c r="HF80" s="97"/>
      <c r="HG80" s="97"/>
      <c r="HH80" s="97"/>
      <c r="HI80" s="97"/>
      <c r="HJ80" s="97"/>
      <c r="HK80" s="97"/>
      <c r="HL80" s="97"/>
      <c r="HM80" s="97"/>
      <c r="HN80" s="97"/>
      <c r="HO80" s="97"/>
      <c r="HP80" s="97"/>
      <c r="HQ80" s="97"/>
      <c r="HR80" s="97"/>
      <c r="HS80" s="97"/>
      <c r="HT80" s="97"/>
      <c r="HU80" s="97"/>
      <c r="HV80" s="97"/>
      <c r="HW80" s="97"/>
      <c r="HX80" s="97"/>
      <c r="HY80" s="97"/>
      <c r="HZ80" s="97"/>
      <c r="IA80" s="97"/>
      <c r="IB80" s="97"/>
      <c r="IC80" s="97"/>
      <c r="ID80" s="97"/>
      <c r="IE80" s="97"/>
      <c r="IF80" s="97"/>
      <c r="IG80" s="97"/>
      <c r="IH80" s="97"/>
      <c r="II80" s="97"/>
      <c r="IJ80" s="97"/>
      <c r="IK80" s="97"/>
      <c r="IL80" s="97"/>
      <c r="IM80" s="97"/>
      <c r="IN80" s="97"/>
      <c r="IO80" s="97"/>
      <c r="IP80" s="97"/>
      <c r="IQ80" s="97"/>
      <c r="IR80" s="97"/>
      <c r="IS80" s="97"/>
      <c r="IT80" s="97"/>
      <c r="IU80" s="97"/>
      <c r="IV80" s="97"/>
      <c r="IW80" s="97"/>
      <c r="IX80" s="97"/>
      <c r="IY80" s="97"/>
      <c r="IZ80" s="97"/>
      <c r="JA80" s="97"/>
      <c r="JB80" s="97"/>
      <c r="JC80" s="97"/>
      <c r="JD80" s="97"/>
      <c r="JE80" s="97"/>
      <c r="JF80" s="97"/>
      <c r="JG80" s="97"/>
      <c r="JH80" s="97"/>
      <c r="JI80" s="97"/>
      <c r="JJ80" s="97"/>
      <c r="JK80" s="97"/>
      <c r="JL80" s="97"/>
      <c r="JM80" s="97"/>
      <c r="JN80" s="97"/>
      <c r="JO80" s="97"/>
      <c r="JP80" s="97"/>
      <c r="JQ80" s="97"/>
      <c r="JR80" s="97"/>
      <c r="JS80" s="97"/>
      <c r="JT80" s="97"/>
      <c r="JU80" s="97"/>
      <c r="JV80" s="97"/>
      <c r="JW80" s="97"/>
      <c r="JX80" s="97"/>
      <c r="JY80" s="97"/>
      <c r="JZ80" s="97"/>
      <c r="KA80" s="97"/>
      <c r="KB80" s="97"/>
      <c r="KC80" s="97"/>
      <c r="KD80" s="97"/>
      <c r="KE80" s="97"/>
      <c r="KF80" s="97"/>
      <c r="KG80" s="97"/>
      <c r="KH80" s="97"/>
      <c r="KI80" s="97"/>
      <c r="KJ80" s="97"/>
      <c r="KK80" s="97"/>
      <c r="KL80" s="97"/>
      <c r="KM80" s="97"/>
      <c r="KN80" s="97"/>
      <c r="KO80" s="97"/>
      <c r="KP80" s="97"/>
      <c r="KQ80" s="97"/>
      <c r="KR80" s="97"/>
      <c r="KS80" s="97"/>
      <c r="KT80" s="97"/>
      <c r="KU80" s="97"/>
      <c r="KV80" s="97"/>
      <c r="KW80" s="97"/>
      <c r="KX80" s="97"/>
      <c r="KY80" s="97"/>
      <c r="KZ80" s="97"/>
      <c r="LA80" s="97"/>
      <c r="LB80" s="97"/>
      <c r="LC80" s="97"/>
      <c r="LD80" s="97"/>
      <c r="LE80" s="97"/>
      <c r="LF80" s="97"/>
      <c r="LG80" s="97"/>
      <c r="LH80" s="97"/>
      <c r="LI80" s="97"/>
      <c r="LJ80" s="97"/>
      <c r="LK80" s="97"/>
      <c r="LL80" s="97"/>
      <c r="LM80" s="97"/>
      <c r="LN80" s="97"/>
      <c r="LO80" s="97"/>
      <c r="LP80" s="97"/>
      <c r="LQ80" s="97"/>
      <c r="LR80" s="97"/>
      <c r="LS80" s="97"/>
      <c r="LT80" s="97"/>
      <c r="LU80" s="97"/>
      <c r="LV80" s="97"/>
      <c r="LW80" s="97"/>
      <c r="LX80" s="97"/>
      <c r="LY80" s="97"/>
      <c r="LZ80" s="97"/>
      <c r="MA80" s="97"/>
      <c r="MB80" s="97"/>
      <c r="MC80" s="97"/>
      <c r="MD80" s="97"/>
      <c r="ME80" s="97"/>
      <c r="MF80" s="97"/>
      <c r="MG80" s="97"/>
      <c r="MH80" s="97"/>
      <c r="MI80" s="97"/>
      <c r="MJ80" s="97"/>
      <c r="MK80" s="97"/>
      <c r="ML80" s="97"/>
      <c r="MM80" s="97"/>
      <c r="MN80" s="97"/>
      <c r="MO80" s="97"/>
      <c r="MP80" s="97"/>
      <c r="MQ80" s="97"/>
      <c r="MR80" s="97"/>
      <c r="MS80" s="97"/>
      <c r="MT80" s="97"/>
      <c r="MU80" s="97"/>
      <c r="MV80" s="97"/>
      <c r="MW80" s="97"/>
      <c r="MX80" s="97"/>
      <c r="MY80" s="97"/>
      <c r="MZ80" s="97"/>
      <c r="NA80" s="97"/>
      <c r="NB80" s="97"/>
      <c r="NC80" s="97"/>
      <c r="ND80" s="97"/>
      <c r="NE80" s="97"/>
      <c r="NF80" s="97"/>
      <c r="NG80" s="97"/>
      <c r="NH80" s="97"/>
      <c r="NI80" s="97"/>
      <c r="NJ80" s="97"/>
      <c r="NK80" s="97"/>
      <c r="NL80" s="97"/>
      <c r="NM80" s="97"/>
      <c r="NN80" s="97"/>
      <c r="NO80" s="97"/>
      <c r="NP80" s="97"/>
      <c r="NQ80" s="97"/>
      <c r="NR80" s="97"/>
      <c r="NS80" s="97"/>
      <c r="NT80" s="97"/>
      <c r="NU80" s="97"/>
      <c r="NV80" s="97"/>
      <c r="NW80" s="97"/>
      <c r="NX80" s="97"/>
      <c r="NY80" s="97"/>
      <c r="NZ80" s="97"/>
      <c r="OA80" s="97"/>
      <c r="OB80" s="97"/>
      <c r="OC80" s="97"/>
      <c r="OD80" s="97"/>
      <c r="OE80" s="97"/>
      <c r="OF80" s="97"/>
      <c r="OG80" s="97"/>
      <c r="OH80" s="97"/>
      <c r="OI80" s="97"/>
      <c r="OJ80" s="97"/>
      <c r="OK80" s="97"/>
      <c r="OL80" s="97"/>
      <c r="OM80" s="97"/>
      <c r="ON80" s="97"/>
      <c r="OO80" s="97"/>
      <c r="OP80" s="97"/>
      <c r="OQ80" s="97"/>
      <c r="OR80" s="97"/>
      <c r="OS80" s="97"/>
      <c r="OT80" s="97"/>
      <c r="OU80" s="97"/>
      <c r="OV80" s="97"/>
      <c r="OW80" s="97"/>
      <c r="OX80" s="97"/>
      <c r="OY80" s="97"/>
      <c r="OZ80" s="97"/>
      <c r="PA80" s="97"/>
      <c r="PB80" s="97"/>
      <c r="PC80" s="97"/>
      <c r="PD80" s="97"/>
      <c r="PE80" s="97"/>
      <c r="PF80" s="97"/>
      <c r="PG80" s="97"/>
      <c r="PH80" s="97"/>
      <c r="PI80" s="97"/>
      <c r="PJ80" s="97"/>
      <c r="PK80" s="97"/>
      <c r="PL80" s="97"/>
      <c r="PM80" s="97"/>
      <c r="PN80" s="97"/>
      <c r="PO80" s="97"/>
      <c r="PP80" s="97"/>
      <c r="PQ80" s="97"/>
      <c r="PR80" s="97"/>
      <c r="PS80" s="97"/>
      <c r="PT80" s="97"/>
      <c r="PU80" s="97"/>
      <c r="PV80" s="97"/>
      <c r="PW80" s="97"/>
      <c r="PX80" s="97"/>
      <c r="PY80" s="97"/>
      <c r="PZ80" s="97"/>
      <c r="QA80" s="97"/>
      <c r="QB80" s="97"/>
      <c r="QC80" s="97"/>
      <c r="QD80" s="97"/>
      <c r="QE80" s="97"/>
      <c r="QF80" s="97"/>
      <c r="QG80" s="97"/>
      <c r="QH80" s="97"/>
      <c r="QI80" s="97"/>
      <c r="QJ80" s="97"/>
      <c r="QK80" s="97"/>
      <c r="QL80" s="97"/>
      <c r="QM80" s="97"/>
      <c r="QN80" s="97"/>
      <c r="QO80" s="97"/>
      <c r="QP80" s="97"/>
      <c r="QQ80" s="97"/>
      <c r="QR80" s="97"/>
      <c r="QS80" s="97"/>
      <c r="QT80" s="97"/>
      <c r="QU80" s="97"/>
      <c r="QV80" s="97"/>
      <c r="QW80" s="97"/>
      <c r="QX80" s="97"/>
      <c r="QY80" s="97"/>
      <c r="QZ80" s="97"/>
      <c r="RA80" s="97"/>
      <c r="RB80" s="97"/>
      <c r="RC80" s="97"/>
      <c r="RD80" s="97"/>
      <c r="RE80" s="97"/>
      <c r="RF80" s="97"/>
      <c r="RG80" s="97"/>
      <c r="RH80" s="97"/>
      <c r="RI80" s="97"/>
      <c r="RJ80" s="97"/>
      <c r="RK80" s="97"/>
      <c r="RL80" s="97"/>
      <c r="RM80" s="97"/>
      <c r="RN80" s="97"/>
      <c r="RO80" s="97"/>
      <c r="RP80" s="97"/>
      <c r="RQ80" s="97"/>
      <c r="RR80" s="97"/>
      <c r="RS80" s="97"/>
      <c r="RT80" s="97"/>
      <c r="RU80" s="97"/>
      <c r="RV80" s="97"/>
      <c r="RW80" s="97"/>
      <c r="RX80" s="97"/>
      <c r="RY80" s="97"/>
      <c r="RZ80" s="97"/>
      <c r="SA80" s="97"/>
      <c r="SB80" s="97"/>
      <c r="SC80" s="97"/>
      <c r="SD80" s="97"/>
      <c r="SE80" s="97"/>
      <c r="SF80" s="97"/>
      <c r="SG80" s="97"/>
      <c r="SH80" s="97"/>
      <c r="SI80" s="97"/>
      <c r="SJ80" s="97"/>
      <c r="SK80" s="97"/>
      <c r="SL80" s="97"/>
      <c r="SM80" s="97"/>
      <c r="SN80" s="97"/>
      <c r="SO80" s="97"/>
      <c r="SP80" s="97"/>
      <c r="SQ80" s="97"/>
      <c r="SR80" s="97"/>
      <c r="SS80" s="97"/>
      <c r="ST80" s="97"/>
      <c r="SU80" s="97"/>
      <c r="SV80" s="97"/>
      <c r="SW80" s="97"/>
      <c r="SX80" s="97"/>
      <c r="SY80" s="97"/>
      <c r="SZ80" s="97"/>
      <c r="TA80" s="97"/>
      <c r="TB80" s="97"/>
    </row>
    <row r="81" spans="1:522" s="10" customFormat="1" ht="18" customHeight="1" x14ac:dyDescent="0.2">
      <c r="A81" s="12"/>
      <c r="B81" s="11" t="s">
        <v>491</v>
      </c>
      <c r="C81" s="1">
        <v>12111</v>
      </c>
      <c r="D81" s="180">
        <v>2018</v>
      </c>
      <c r="E81" s="4" t="s">
        <v>157</v>
      </c>
      <c r="F81" s="1">
        <v>9423</v>
      </c>
      <c r="G81" s="9" t="s">
        <v>94</v>
      </c>
      <c r="H81" s="4" t="s">
        <v>59</v>
      </c>
      <c r="I81" s="1">
        <f t="shared" si="6"/>
        <v>0</v>
      </c>
      <c r="J81" s="12">
        <f>Tabuľka311[[#This Row],[Stĺpec9]]</f>
        <v>0</v>
      </c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  <c r="AM81" s="97"/>
      <c r="AN81" s="97"/>
      <c r="AO81" s="97"/>
      <c r="AP81" s="97"/>
      <c r="AQ81" s="97"/>
      <c r="AR81" s="97"/>
      <c r="AS81" s="97"/>
      <c r="AT81" s="97"/>
      <c r="AU81" s="97"/>
      <c r="AV81" s="97"/>
      <c r="AW81" s="97"/>
      <c r="AX81" s="97"/>
      <c r="AY81" s="97"/>
      <c r="AZ81" s="97"/>
      <c r="BA81" s="97"/>
      <c r="BB81" s="97"/>
      <c r="BC81" s="97"/>
      <c r="BD81" s="97"/>
      <c r="BE81" s="97"/>
      <c r="BF81" s="97"/>
      <c r="BG81" s="97"/>
      <c r="BH81" s="97"/>
      <c r="BI81" s="97"/>
      <c r="BJ81" s="97"/>
      <c r="BK81" s="97"/>
      <c r="BL81" s="97"/>
      <c r="BM81" s="97"/>
      <c r="BN81" s="97"/>
      <c r="BO81" s="97"/>
      <c r="BP81" s="97"/>
      <c r="BQ81" s="97"/>
      <c r="BR81" s="97"/>
      <c r="BS81" s="97"/>
      <c r="BT81" s="97"/>
      <c r="BU81" s="97"/>
      <c r="BV81" s="97"/>
      <c r="BW81" s="97"/>
      <c r="BX81" s="97"/>
      <c r="BY81" s="97"/>
      <c r="BZ81" s="97"/>
      <c r="CA81" s="97"/>
      <c r="CB81" s="97"/>
      <c r="CC81" s="97"/>
      <c r="CD81" s="97"/>
      <c r="CE81" s="97"/>
      <c r="CF81" s="97"/>
      <c r="CG81" s="97"/>
      <c r="CH81" s="97"/>
      <c r="CI81" s="97"/>
      <c r="CJ81" s="97"/>
      <c r="CK81" s="97"/>
      <c r="CL81" s="97"/>
      <c r="CM81" s="97"/>
      <c r="CN81" s="97"/>
      <c r="CO81" s="97"/>
      <c r="CP81" s="97"/>
      <c r="CQ81" s="97"/>
      <c r="CR81" s="97"/>
      <c r="CS81" s="97"/>
      <c r="CT81" s="97"/>
      <c r="CU81" s="97"/>
      <c r="CV81" s="97"/>
      <c r="CW81" s="97"/>
      <c r="CX81" s="97"/>
      <c r="CY81" s="97"/>
      <c r="CZ81" s="97"/>
      <c r="DA81" s="97"/>
      <c r="DB81" s="97"/>
      <c r="DC81" s="97"/>
      <c r="DD81" s="97"/>
      <c r="DE81" s="97"/>
      <c r="DF81" s="97"/>
      <c r="DG81" s="97"/>
      <c r="DH81" s="97"/>
      <c r="DI81" s="97"/>
      <c r="DJ81" s="97"/>
      <c r="DK81" s="97"/>
      <c r="DL81" s="97"/>
      <c r="DM81" s="97"/>
      <c r="DN81" s="97"/>
      <c r="DO81" s="97"/>
      <c r="DP81" s="97"/>
      <c r="DQ81" s="97"/>
      <c r="DR81" s="97"/>
      <c r="DS81" s="97"/>
      <c r="DT81" s="97"/>
      <c r="DU81" s="97"/>
      <c r="DV81" s="97"/>
      <c r="DW81" s="97"/>
      <c r="DX81" s="97"/>
      <c r="DY81" s="97"/>
      <c r="DZ81" s="97"/>
      <c r="EA81" s="97"/>
      <c r="EB81" s="97"/>
      <c r="EC81" s="97"/>
      <c r="ED81" s="97"/>
      <c r="EE81" s="97"/>
      <c r="EF81" s="97"/>
      <c r="EG81" s="97"/>
      <c r="EH81" s="97"/>
      <c r="EI81" s="97"/>
      <c r="EJ81" s="97"/>
      <c r="EK81" s="97"/>
      <c r="EL81" s="97"/>
      <c r="EM81" s="97"/>
      <c r="EN81" s="97"/>
      <c r="EO81" s="97"/>
      <c r="EP81" s="97"/>
      <c r="EQ81" s="97"/>
      <c r="ER81" s="97"/>
      <c r="ES81" s="97"/>
      <c r="ET81" s="97"/>
      <c r="EU81" s="97"/>
      <c r="EV81" s="97"/>
      <c r="EW81" s="97"/>
      <c r="EX81" s="97"/>
      <c r="EY81" s="97"/>
      <c r="EZ81" s="97"/>
      <c r="FA81" s="97"/>
      <c r="FB81" s="97"/>
      <c r="FC81" s="97"/>
      <c r="FD81" s="97"/>
      <c r="FE81" s="97"/>
      <c r="FF81" s="97"/>
      <c r="FG81" s="97"/>
      <c r="FH81" s="97"/>
      <c r="FI81" s="97"/>
      <c r="FJ81" s="97"/>
      <c r="FK81" s="97"/>
      <c r="FL81" s="97"/>
      <c r="FM81" s="97"/>
      <c r="FN81" s="97"/>
      <c r="FO81" s="97"/>
      <c r="FP81" s="97"/>
      <c r="FQ81" s="97"/>
      <c r="FR81" s="97"/>
      <c r="FS81" s="97"/>
      <c r="FT81" s="97"/>
      <c r="FU81" s="97"/>
      <c r="FV81" s="97"/>
      <c r="FW81" s="97"/>
      <c r="FX81" s="97"/>
      <c r="FY81" s="97"/>
      <c r="FZ81" s="97"/>
      <c r="GA81" s="97"/>
      <c r="GB81" s="97"/>
      <c r="GC81" s="97"/>
      <c r="GD81" s="97"/>
      <c r="GE81" s="97"/>
      <c r="GF81" s="97"/>
      <c r="GG81" s="97"/>
      <c r="GH81" s="97"/>
      <c r="GI81" s="97"/>
      <c r="GJ81" s="97"/>
      <c r="GK81" s="97"/>
      <c r="GL81" s="97"/>
      <c r="GM81" s="97"/>
      <c r="GN81" s="97"/>
      <c r="GO81" s="97"/>
      <c r="GP81" s="97"/>
      <c r="GQ81" s="97"/>
      <c r="GR81" s="97"/>
      <c r="GS81" s="97"/>
      <c r="GT81" s="97"/>
      <c r="GU81" s="97"/>
      <c r="GV81" s="97"/>
      <c r="GW81" s="97"/>
      <c r="GX81" s="97"/>
      <c r="GY81" s="97"/>
      <c r="GZ81" s="97"/>
      <c r="HA81" s="97"/>
      <c r="HB81" s="97"/>
      <c r="HC81" s="97"/>
      <c r="HD81" s="97"/>
      <c r="HE81" s="97"/>
      <c r="HF81" s="97"/>
      <c r="HG81" s="97"/>
      <c r="HH81" s="97"/>
      <c r="HI81" s="97"/>
      <c r="HJ81" s="97"/>
      <c r="HK81" s="97"/>
      <c r="HL81" s="97"/>
      <c r="HM81" s="97"/>
      <c r="HN81" s="97"/>
      <c r="HO81" s="97"/>
      <c r="HP81" s="97"/>
      <c r="HQ81" s="97"/>
      <c r="HR81" s="97"/>
      <c r="HS81" s="97"/>
      <c r="HT81" s="97"/>
      <c r="HU81" s="97"/>
      <c r="HV81" s="97"/>
      <c r="HW81" s="97"/>
      <c r="HX81" s="97"/>
      <c r="HY81" s="97"/>
      <c r="HZ81" s="97"/>
      <c r="IA81" s="97"/>
      <c r="IB81" s="97"/>
      <c r="IC81" s="97"/>
      <c r="ID81" s="97"/>
      <c r="IE81" s="97"/>
      <c r="IF81" s="97"/>
      <c r="IG81" s="97"/>
      <c r="IH81" s="97"/>
      <c r="II81" s="97"/>
      <c r="IJ81" s="97"/>
      <c r="IK81" s="97"/>
      <c r="IL81" s="97"/>
      <c r="IM81" s="97"/>
      <c r="IN81" s="97"/>
      <c r="IO81" s="97"/>
      <c r="IP81" s="97"/>
      <c r="IQ81" s="97"/>
      <c r="IR81" s="97"/>
      <c r="IS81" s="97"/>
      <c r="IT81" s="97"/>
      <c r="IU81" s="97"/>
      <c r="IV81" s="97"/>
      <c r="IW81" s="97"/>
      <c r="IX81" s="97"/>
      <c r="IY81" s="97"/>
      <c r="IZ81" s="97"/>
      <c r="JA81" s="97"/>
      <c r="JB81" s="97"/>
      <c r="JC81" s="97"/>
      <c r="JD81" s="97"/>
      <c r="JE81" s="97"/>
      <c r="JF81" s="97"/>
      <c r="JG81" s="97"/>
      <c r="JH81" s="97"/>
      <c r="JI81" s="97"/>
      <c r="JJ81" s="97"/>
      <c r="JK81" s="97"/>
      <c r="JL81" s="97"/>
      <c r="JM81" s="97"/>
      <c r="JN81" s="97"/>
      <c r="JO81" s="97"/>
      <c r="JP81" s="97"/>
      <c r="JQ81" s="97"/>
      <c r="JR81" s="97"/>
      <c r="JS81" s="97"/>
      <c r="JT81" s="97"/>
      <c r="JU81" s="97"/>
      <c r="JV81" s="97"/>
      <c r="JW81" s="97"/>
      <c r="JX81" s="97"/>
      <c r="JY81" s="97"/>
      <c r="JZ81" s="97"/>
      <c r="KA81" s="97"/>
      <c r="KB81" s="97"/>
      <c r="KC81" s="97"/>
      <c r="KD81" s="97"/>
      <c r="KE81" s="97"/>
      <c r="KF81" s="97"/>
      <c r="KG81" s="97"/>
      <c r="KH81" s="97"/>
      <c r="KI81" s="97"/>
      <c r="KJ81" s="97"/>
      <c r="KK81" s="97"/>
      <c r="KL81" s="97"/>
      <c r="KM81" s="97"/>
      <c r="KN81" s="97"/>
      <c r="KO81" s="97"/>
      <c r="KP81" s="97"/>
      <c r="KQ81" s="97"/>
      <c r="KR81" s="97"/>
      <c r="KS81" s="97"/>
      <c r="KT81" s="97"/>
      <c r="KU81" s="97"/>
      <c r="KV81" s="97"/>
      <c r="KW81" s="97"/>
      <c r="KX81" s="97"/>
      <c r="KY81" s="97"/>
      <c r="KZ81" s="97"/>
      <c r="LA81" s="97"/>
      <c r="LB81" s="97"/>
      <c r="LC81" s="97"/>
      <c r="LD81" s="97"/>
      <c r="LE81" s="97"/>
      <c r="LF81" s="97"/>
      <c r="LG81" s="97"/>
      <c r="LH81" s="97"/>
      <c r="LI81" s="97"/>
      <c r="LJ81" s="97"/>
      <c r="LK81" s="97"/>
      <c r="LL81" s="97"/>
      <c r="LM81" s="97"/>
      <c r="LN81" s="97"/>
      <c r="LO81" s="97"/>
      <c r="LP81" s="97"/>
      <c r="LQ81" s="97"/>
      <c r="LR81" s="97"/>
      <c r="LS81" s="97"/>
      <c r="LT81" s="97"/>
      <c r="LU81" s="97"/>
      <c r="LV81" s="97"/>
      <c r="LW81" s="97"/>
      <c r="LX81" s="97"/>
      <c r="LY81" s="97"/>
      <c r="LZ81" s="97"/>
      <c r="MA81" s="97"/>
      <c r="MB81" s="97"/>
      <c r="MC81" s="97"/>
      <c r="MD81" s="97"/>
      <c r="ME81" s="97"/>
      <c r="MF81" s="97"/>
      <c r="MG81" s="97"/>
      <c r="MH81" s="97"/>
      <c r="MI81" s="97"/>
      <c r="MJ81" s="97"/>
      <c r="MK81" s="97"/>
      <c r="ML81" s="97"/>
      <c r="MM81" s="97"/>
      <c r="MN81" s="97"/>
      <c r="MO81" s="97"/>
      <c r="MP81" s="97"/>
      <c r="MQ81" s="97"/>
      <c r="MR81" s="97"/>
      <c r="MS81" s="97"/>
      <c r="MT81" s="97"/>
      <c r="MU81" s="97"/>
      <c r="MV81" s="97"/>
      <c r="MW81" s="97"/>
      <c r="MX81" s="97"/>
      <c r="MY81" s="97"/>
      <c r="MZ81" s="97"/>
      <c r="NA81" s="97"/>
      <c r="NB81" s="97"/>
      <c r="NC81" s="97"/>
      <c r="ND81" s="97"/>
      <c r="NE81" s="97"/>
      <c r="NF81" s="97"/>
      <c r="NG81" s="97"/>
      <c r="NH81" s="97"/>
      <c r="NI81" s="97"/>
      <c r="NJ81" s="97"/>
      <c r="NK81" s="97"/>
      <c r="NL81" s="97"/>
      <c r="NM81" s="97"/>
      <c r="NN81" s="97"/>
      <c r="NO81" s="97"/>
      <c r="NP81" s="97"/>
      <c r="NQ81" s="97"/>
      <c r="NR81" s="97"/>
      <c r="NS81" s="97"/>
      <c r="NT81" s="97"/>
      <c r="NU81" s="97"/>
      <c r="NV81" s="97"/>
      <c r="NW81" s="97"/>
      <c r="NX81" s="97"/>
      <c r="NY81" s="97"/>
      <c r="NZ81" s="97"/>
      <c r="OA81" s="97"/>
      <c r="OB81" s="97"/>
      <c r="OC81" s="97"/>
      <c r="OD81" s="97"/>
      <c r="OE81" s="97"/>
      <c r="OF81" s="97"/>
      <c r="OG81" s="97"/>
      <c r="OH81" s="97"/>
      <c r="OI81" s="97"/>
      <c r="OJ81" s="97"/>
      <c r="OK81" s="97"/>
      <c r="OL81" s="97"/>
      <c r="OM81" s="97"/>
      <c r="ON81" s="97"/>
      <c r="OO81" s="97"/>
      <c r="OP81" s="97"/>
      <c r="OQ81" s="97"/>
      <c r="OR81" s="97"/>
      <c r="OS81" s="97"/>
      <c r="OT81" s="97"/>
      <c r="OU81" s="97"/>
      <c r="OV81" s="97"/>
      <c r="OW81" s="97"/>
      <c r="OX81" s="97"/>
      <c r="OY81" s="97"/>
      <c r="OZ81" s="97"/>
      <c r="PA81" s="97"/>
      <c r="PB81" s="97"/>
      <c r="PC81" s="97"/>
      <c r="PD81" s="97"/>
      <c r="PE81" s="97"/>
      <c r="PF81" s="97"/>
      <c r="PG81" s="97"/>
      <c r="PH81" s="97"/>
      <c r="PI81" s="97"/>
      <c r="PJ81" s="97"/>
      <c r="PK81" s="97"/>
      <c r="PL81" s="97"/>
      <c r="PM81" s="97"/>
      <c r="PN81" s="97"/>
      <c r="PO81" s="97"/>
      <c r="PP81" s="97"/>
      <c r="PQ81" s="97"/>
      <c r="PR81" s="97"/>
      <c r="PS81" s="97"/>
      <c r="PT81" s="97"/>
      <c r="PU81" s="97"/>
      <c r="PV81" s="97"/>
      <c r="PW81" s="97"/>
      <c r="PX81" s="97"/>
      <c r="PY81" s="97"/>
      <c r="PZ81" s="97"/>
      <c r="QA81" s="97"/>
      <c r="QB81" s="97"/>
      <c r="QC81" s="97"/>
      <c r="QD81" s="97"/>
      <c r="QE81" s="97"/>
      <c r="QF81" s="97"/>
      <c r="QG81" s="97"/>
      <c r="QH81" s="97"/>
      <c r="QI81" s="97"/>
      <c r="QJ81" s="97"/>
      <c r="QK81" s="97"/>
      <c r="QL81" s="97"/>
      <c r="QM81" s="97"/>
      <c r="QN81" s="97"/>
      <c r="QO81" s="97"/>
      <c r="QP81" s="97"/>
      <c r="QQ81" s="97"/>
      <c r="QR81" s="97"/>
      <c r="QS81" s="97"/>
      <c r="QT81" s="97"/>
      <c r="QU81" s="97"/>
      <c r="QV81" s="97"/>
      <c r="QW81" s="97"/>
      <c r="QX81" s="97"/>
      <c r="QY81" s="97"/>
      <c r="QZ81" s="97"/>
      <c r="RA81" s="97"/>
      <c r="RB81" s="97"/>
      <c r="RC81" s="97"/>
      <c r="RD81" s="97"/>
      <c r="RE81" s="97"/>
      <c r="RF81" s="97"/>
      <c r="RG81" s="97"/>
      <c r="RH81" s="97"/>
      <c r="RI81" s="97"/>
      <c r="RJ81" s="97"/>
      <c r="RK81" s="97"/>
      <c r="RL81" s="97"/>
      <c r="RM81" s="97"/>
      <c r="RN81" s="97"/>
      <c r="RO81" s="97"/>
      <c r="RP81" s="97"/>
      <c r="RQ81" s="97"/>
      <c r="RR81" s="97"/>
      <c r="RS81" s="97"/>
      <c r="RT81" s="97"/>
      <c r="RU81" s="97"/>
      <c r="RV81" s="97"/>
      <c r="RW81" s="97"/>
      <c r="RX81" s="97"/>
      <c r="RY81" s="97"/>
      <c r="RZ81" s="97"/>
      <c r="SA81" s="97"/>
      <c r="SB81" s="97"/>
      <c r="SC81" s="97"/>
      <c r="SD81" s="97"/>
      <c r="SE81" s="97"/>
      <c r="SF81" s="97"/>
      <c r="SG81" s="97"/>
      <c r="SH81" s="97"/>
      <c r="SI81" s="97"/>
      <c r="SJ81" s="97"/>
      <c r="SK81" s="97"/>
      <c r="SL81" s="97"/>
      <c r="SM81" s="97"/>
      <c r="SN81" s="97"/>
      <c r="SO81" s="97"/>
      <c r="SP81" s="97"/>
      <c r="SQ81" s="97"/>
      <c r="SR81" s="97"/>
      <c r="SS81" s="97"/>
      <c r="ST81" s="97"/>
      <c r="SU81" s="97"/>
      <c r="SV81" s="97"/>
      <c r="SW81" s="97"/>
      <c r="SX81" s="97"/>
      <c r="SY81" s="97"/>
      <c r="SZ81" s="97"/>
      <c r="TA81" s="97"/>
      <c r="TB81" s="97"/>
    </row>
    <row r="82" spans="1:522" s="97" customFormat="1" ht="18" customHeight="1" x14ac:dyDescent="0.2">
      <c r="A82" s="106"/>
      <c r="B82" s="122" t="s">
        <v>216</v>
      </c>
      <c r="C82" s="97">
        <v>12438</v>
      </c>
      <c r="D82" s="181">
        <v>2018</v>
      </c>
      <c r="E82" s="105" t="s">
        <v>215</v>
      </c>
      <c r="F82" s="97">
        <v>5778</v>
      </c>
      <c r="G82" s="102" t="s">
        <v>96</v>
      </c>
      <c r="H82" s="105" t="s">
        <v>52</v>
      </c>
      <c r="I82" s="1">
        <f t="shared" si="6"/>
        <v>0</v>
      </c>
      <c r="J82" s="106">
        <f>Tabuľka311[[#This Row],[Stĺpec9]]</f>
        <v>0</v>
      </c>
      <c r="M82" s="102"/>
      <c r="AD82" s="102"/>
      <c r="IR82" s="102"/>
      <c r="JB82" s="102"/>
      <c r="MX82" s="102"/>
      <c r="NF82" s="102"/>
    </row>
    <row r="83" spans="1:522" s="10" customFormat="1" ht="18" customHeight="1" x14ac:dyDescent="0.2">
      <c r="A83" s="12"/>
      <c r="B83" s="11" t="s">
        <v>314</v>
      </c>
      <c r="C83" s="1">
        <v>12628</v>
      </c>
      <c r="D83" s="1">
        <v>2020</v>
      </c>
      <c r="E83" s="4" t="s">
        <v>151</v>
      </c>
      <c r="F83" s="1">
        <v>9004</v>
      </c>
      <c r="G83" s="9" t="s">
        <v>99</v>
      </c>
      <c r="H83" s="4" t="s">
        <v>52</v>
      </c>
      <c r="I83" s="1">
        <f t="shared" si="6"/>
        <v>0</v>
      </c>
      <c r="J83" s="12">
        <f>Tabuľka311[[#This Row],[Stĺpec9]]</f>
        <v>0</v>
      </c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  <c r="AM83" s="97"/>
      <c r="AN83" s="97"/>
      <c r="AO83" s="97"/>
      <c r="AP83" s="97"/>
      <c r="AQ83" s="97"/>
      <c r="AR83" s="97"/>
      <c r="AS83" s="97"/>
      <c r="AT83" s="97"/>
      <c r="AU83" s="97"/>
      <c r="AV83" s="97"/>
      <c r="AW83" s="97"/>
      <c r="AX83" s="97"/>
      <c r="AY83" s="97"/>
      <c r="AZ83" s="97"/>
      <c r="BA83" s="97"/>
      <c r="BB83" s="97"/>
      <c r="BC83" s="97"/>
      <c r="BD83" s="97"/>
      <c r="BE83" s="97"/>
      <c r="BF83" s="97"/>
      <c r="BG83" s="97"/>
      <c r="BH83" s="97"/>
      <c r="BI83" s="97"/>
      <c r="BJ83" s="97"/>
      <c r="BK83" s="97"/>
      <c r="BL83" s="97"/>
      <c r="BM83" s="97"/>
      <c r="BN83" s="97"/>
      <c r="BO83" s="97"/>
      <c r="BP83" s="97"/>
      <c r="BQ83" s="97"/>
      <c r="BR83" s="97"/>
      <c r="BS83" s="97"/>
      <c r="BT83" s="97"/>
      <c r="BU83" s="97"/>
      <c r="BV83" s="97"/>
      <c r="BW83" s="97"/>
      <c r="BX83" s="97"/>
      <c r="BY83" s="97"/>
      <c r="BZ83" s="97"/>
      <c r="CA83" s="97"/>
      <c r="CB83" s="97"/>
      <c r="CC83" s="97"/>
      <c r="CD83" s="97"/>
      <c r="CE83" s="97"/>
      <c r="CF83" s="97"/>
      <c r="CG83" s="97"/>
      <c r="CH83" s="97"/>
      <c r="CI83" s="97"/>
      <c r="CJ83" s="97"/>
      <c r="CK83" s="97"/>
      <c r="CL83" s="97"/>
      <c r="CM83" s="97"/>
      <c r="CN83" s="97"/>
      <c r="CO83" s="97"/>
      <c r="CP83" s="97"/>
      <c r="CQ83" s="97"/>
      <c r="CR83" s="97"/>
      <c r="CS83" s="97"/>
      <c r="CT83" s="97"/>
      <c r="CU83" s="97"/>
      <c r="CV83" s="97"/>
      <c r="CW83" s="97"/>
      <c r="CX83" s="97"/>
      <c r="CY83" s="97"/>
      <c r="CZ83" s="97"/>
      <c r="DA83" s="97"/>
      <c r="DB83" s="97"/>
      <c r="DC83" s="97"/>
      <c r="DD83" s="97"/>
      <c r="DE83" s="97"/>
      <c r="DF83" s="97"/>
      <c r="DG83" s="97"/>
      <c r="DH83" s="97"/>
      <c r="DI83" s="97"/>
      <c r="DJ83" s="97"/>
      <c r="DK83" s="97"/>
      <c r="DL83" s="97"/>
      <c r="DM83" s="97"/>
      <c r="DN83" s="97"/>
      <c r="DO83" s="97"/>
      <c r="DP83" s="97"/>
      <c r="DQ83" s="97"/>
      <c r="DR83" s="97"/>
      <c r="DS83" s="97"/>
      <c r="DT83" s="97"/>
      <c r="DU83" s="97"/>
      <c r="DV83" s="97"/>
      <c r="DW83" s="97"/>
      <c r="DX83" s="97"/>
      <c r="DY83" s="97"/>
      <c r="DZ83" s="97"/>
      <c r="EA83" s="97"/>
      <c r="EB83" s="97"/>
      <c r="EC83" s="97"/>
      <c r="ED83" s="97"/>
      <c r="EE83" s="97"/>
      <c r="EF83" s="97"/>
      <c r="EG83" s="97"/>
      <c r="EH83" s="97"/>
      <c r="EI83" s="97"/>
      <c r="EJ83" s="97"/>
      <c r="EK83" s="97"/>
      <c r="EL83" s="97"/>
      <c r="EM83" s="97"/>
      <c r="EN83" s="97"/>
      <c r="EO83" s="97"/>
      <c r="EP83" s="97"/>
      <c r="EQ83" s="97"/>
      <c r="ER83" s="97"/>
      <c r="ES83" s="97"/>
      <c r="ET83" s="97"/>
      <c r="EU83" s="97"/>
      <c r="EV83" s="97"/>
      <c r="EW83" s="97"/>
      <c r="EX83" s="97"/>
      <c r="EY83" s="97"/>
      <c r="EZ83" s="97"/>
      <c r="FA83" s="97"/>
      <c r="FB83" s="97"/>
      <c r="FC83" s="97"/>
      <c r="FD83" s="97"/>
      <c r="FE83" s="97"/>
      <c r="FF83" s="97"/>
      <c r="FG83" s="97"/>
      <c r="FH83" s="97"/>
      <c r="FI83" s="97"/>
      <c r="FJ83" s="97"/>
      <c r="FK83" s="97"/>
      <c r="FL83" s="97"/>
      <c r="FM83" s="97"/>
      <c r="FN83" s="97"/>
      <c r="FO83" s="97"/>
      <c r="FP83" s="97"/>
      <c r="FQ83" s="97"/>
      <c r="FR83" s="97"/>
      <c r="FS83" s="97"/>
      <c r="FT83" s="97"/>
      <c r="FU83" s="97"/>
      <c r="FV83" s="97"/>
      <c r="FW83" s="97"/>
      <c r="FX83" s="97"/>
      <c r="FY83" s="97"/>
      <c r="FZ83" s="97"/>
      <c r="GA83" s="97"/>
      <c r="GB83" s="97"/>
      <c r="GC83" s="97"/>
      <c r="GD83" s="97"/>
      <c r="GE83" s="97"/>
      <c r="GF83" s="97"/>
      <c r="GG83" s="97"/>
      <c r="GH83" s="97"/>
      <c r="GI83" s="97"/>
      <c r="GJ83" s="97"/>
      <c r="GK83" s="97"/>
      <c r="GL83" s="97"/>
      <c r="GM83" s="97"/>
      <c r="GN83" s="97"/>
      <c r="GO83" s="97"/>
      <c r="GP83" s="97"/>
      <c r="GQ83" s="97"/>
      <c r="GR83" s="97"/>
      <c r="GS83" s="97"/>
      <c r="GT83" s="97"/>
      <c r="GU83" s="97"/>
      <c r="GV83" s="97"/>
      <c r="GW83" s="97"/>
      <c r="GX83" s="97"/>
      <c r="GY83" s="97"/>
      <c r="GZ83" s="97"/>
      <c r="HA83" s="97"/>
      <c r="HB83" s="97"/>
      <c r="HC83" s="97"/>
      <c r="HD83" s="97"/>
      <c r="HE83" s="97"/>
      <c r="HF83" s="97"/>
      <c r="HG83" s="97"/>
      <c r="HH83" s="97"/>
      <c r="HI83" s="97"/>
      <c r="HJ83" s="97"/>
      <c r="HK83" s="97"/>
      <c r="HL83" s="97"/>
      <c r="HM83" s="97"/>
      <c r="HN83" s="97"/>
      <c r="HO83" s="97"/>
      <c r="HP83" s="97"/>
      <c r="HQ83" s="97"/>
      <c r="HR83" s="97"/>
      <c r="HS83" s="97"/>
      <c r="HT83" s="97"/>
      <c r="HU83" s="97"/>
      <c r="HV83" s="97"/>
      <c r="HW83" s="97"/>
      <c r="HX83" s="97"/>
      <c r="HY83" s="97"/>
      <c r="HZ83" s="97"/>
      <c r="IA83" s="97"/>
      <c r="IB83" s="97"/>
      <c r="IC83" s="97"/>
      <c r="ID83" s="97"/>
      <c r="IE83" s="97"/>
      <c r="IF83" s="97"/>
      <c r="IG83" s="97"/>
      <c r="IH83" s="97"/>
      <c r="II83" s="97"/>
      <c r="IJ83" s="97"/>
      <c r="IK83" s="97"/>
      <c r="IL83" s="97"/>
      <c r="IM83" s="97"/>
      <c r="IN83" s="97"/>
      <c r="IO83" s="97"/>
      <c r="IP83" s="97"/>
      <c r="IQ83" s="97"/>
      <c r="IR83" s="97"/>
      <c r="IS83" s="97"/>
      <c r="IT83" s="97"/>
      <c r="IU83" s="97"/>
      <c r="IV83" s="97"/>
      <c r="IW83" s="97"/>
      <c r="IX83" s="97"/>
      <c r="IY83" s="97"/>
      <c r="IZ83" s="97"/>
      <c r="JA83" s="97"/>
      <c r="JB83" s="97"/>
      <c r="JC83" s="97"/>
      <c r="JD83" s="97"/>
      <c r="JE83" s="97"/>
      <c r="JF83" s="97"/>
      <c r="JG83" s="97"/>
      <c r="JH83" s="97"/>
      <c r="JI83" s="97"/>
      <c r="JJ83" s="97"/>
      <c r="JK83" s="97"/>
      <c r="JL83" s="97"/>
      <c r="JM83" s="97"/>
      <c r="JN83" s="97"/>
      <c r="JO83" s="97"/>
      <c r="JP83" s="97"/>
      <c r="JQ83" s="97"/>
      <c r="JR83" s="97"/>
      <c r="JS83" s="97"/>
      <c r="JT83" s="97"/>
      <c r="JU83" s="97"/>
      <c r="JV83" s="97"/>
      <c r="JW83" s="97"/>
      <c r="JX83" s="97"/>
      <c r="JY83" s="97"/>
      <c r="JZ83" s="97"/>
      <c r="KA83" s="97"/>
      <c r="KB83" s="97"/>
      <c r="KC83" s="97"/>
      <c r="KD83" s="97"/>
      <c r="KE83" s="97"/>
      <c r="KF83" s="97"/>
      <c r="KG83" s="97"/>
      <c r="KH83" s="97"/>
      <c r="KI83" s="97"/>
      <c r="KJ83" s="97"/>
      <c r="KK83" s="97"/>
      <c r="KL83" s="97"/>
      <c r="KM83" s="97"/>
      <c r="KN83" s="97"/>
      <c r="KO83" s="97"/>
      <c r="KP83" s="97"/>
      <c r="KQ83" s="97"/>
      <c r="KR83" s="97"/>
      <c r="KS83" s="97"/>
      <c r="KT83" s="97"/>
      <c r="KU83" s="97"/>
      <c r="KV83" s="97"/>
      <c r="KW83" s="97"/>
      <c r="KX83" s="97"/>
      <c r="KY83" s="97"/>
      <c r="KZ83" s="97"/>
      <c r="LA83" s="97"/>
      <c r="LB83" s="97"/>
      <c r="LC83" s="97"/>
      <c r="LD83" s="97"/>
      <c r="LE83" s="97"/>
      <c r="LF83" s="97"/>
      <c r="LG83" s="97"/>
      <c r="LH83" s="97"/>
      <c r="LI83" s="97"/>
      <c r="LJ83" s="97"/>
      <c r="LK83" s="97"/>
      <c r="LL83" s="97"/>
      <c r="LM83" s="97"/>
      <c r="LN83" s="97"/>
      <c r="LO83" s="97"/>
      <c r="LP83" s="97"/>
      <c r="LQ83" s="97"/>
      <c r="LR83" s="97"/>
      <c r="LS83" s="97"/>
      <c r="LT83" s="97"/>
      <c r="LU83" s="97"/>
      <c r="LV83" s="97"/>
      <c r="LW83" s="97"/>
      <c r="LX83" s="97"/>
      <c r="LY83" s="97"/>
      <c r="LZ83" s="97"/>
      <c r="MA83" s="97"/>
      <c r="MB83" s="97"/>
      <c r="MC83" s="97"/>
      <c r="MD83" s="97"/>
      <c r="ME83" s="97"/>
      <c r="MF83" s="97"/>
      <c r="MG83" s="97"/>
      <c r="MH83" s="97"/>
      <c r="MI83" s="97"/>
      <c r="MJ83" s="97"/>
      <c r="MK83" s="97"/>
      <c r="ML83" s="97"/>
      <c r="MM83" s="97"/>
      <c r="MN83" s="97"/>
      <c r="MO83" s="97"/>
      <c r="MP83" s="97"/>
      <c r="MQ83" s="97"/>
      <c r="MR83" s="97"/>
      <c r="MS83" s="97"/>
      <c r="MT83" s="97"/>
      <c r="MU83" s="97"/>
      <c r="MV83" s="97"/>
      <c r="MW83" s="97"/>
      <c r="MX83" s="97"/>
      <c r="MY83" s="97"/>
      <c r="MZ83" s="97"/>
      <c r="NA83" s="97"/>
      <c r="NB83" s="97"/>
      <c r="NC83" s="97"/>
      <c r="ND83" s="97"/>
      <c r="NE83" s="97"/>
      <c r="NF83" s="97"/>
      <c r="NG83" s="97"/>
      <c r="NH83" s="97"/>
      <c r="NI83" s="97"/>
      <c r="NJ83" s="97"/>
      <c r="NK83" s="97"/>
      <c r="NL83" s="97"/>
      <c r="NM83" s="97"/>
      <c r="NN83" s="97"/>
      <c r="NO83" s="97"/>
      <c r="NP83" s="97"/>
      <c r="NQ83" s="97"/>
      <c r="NR83" s="97"/>
      <c r="NS83" s="97"/>
      <c r="NT83" s="97"/>
      <c r="NU83" s="97"/>
      <c r="NV83" s="97"/>
      <c r="NW83" s="97"/>
      <c r="NX83" s="97"/>
      <c r="NY83" s="97"/>
      <c r="NZ83" s="97"/>
      <c r="OA83" s="97"/>
      <c r="OB83" s="97"/>
      <c r="OC83" s="97"/>
      <c r="OD83" s="97"/>
      <c r="OE83" s="97"/>
      <c r="OF83" s="97"/>
      <c r="OG83" s="97"/>
      <c r="OH83" s="97"/>
      <c r="OI83" s="97"/>
      <c r="OJ83" s="97"/>
      <c r="OK83" s="97"/>
      <c r="OL83" s="97"/>
      <c r="OM83" s="97"/>
      <c r="ON83" s="97"/>
      <c r="OO83" s="97"/>
      <c r="OP83" s="97"/>
      <c r="OQ83" s="97"/>
      <c r="OR83" s="97"/>
      <c r="OS83" s="97"/>
      <c r="OT83" s="97"/>
      <c r="OU83" s="97"/>
      <c r="OV83" s="97"/>
      <c r="OW83" s="97"/>
      <c r="OX83" s="97"/>
      <c r="OY83" s="97"/>
      <c r="OZ83" s="97"/>
      <c r="PA83" s="97"/>
      <c r="PB83" s="97"/>
      <c r="PC83" s="97"/>
      <c r="PD83" s="97"/>
      <c r="PE83" s="97"/>
      <c r="PF83" s="97"/>
      <c r="PG83" s="97"/>
      <c r="PH83" s="97"/>
      <c r="PI83" s="97"/>
      <c r="PJ83" s="97"/>
      <c r="PK83" s="97"/>
      <c r="PL83" s="97"/>
      <c r="PM83" s="97"/>
      <c r="PN83" s="97"/>
      <c r="PO83" s="97"/>
      <c r="PP83" s="97"/>
      <c r="PQ83" s="97"/>
      <c r="PR83" s="97"/>
      <c r="PS83" s="97"/>
      <c r="PT83" s="97"/>
      <c r="PU83" s="97"/>
      <c r="PV83" s="97"/>
      <c r="PW83" s="97"/>
      <c r="PX83" s="97"/>
      <c r="PY83" s="97"/>
      <c r="PZ83" s="97"/>
      <c r="QA83" s="97"/>
      <c r="QB83" s="97"/>
      <c r="QC83" s="97"/>
      <c r="QD83" s="97"/>
      <c r="QE83" s="97"/>
      <c r="QF83" s="97"/>
      <c r="QG83" s="97"/>
      <c r="QH83" s="97"/>
      <c r="QI83" s="97"/>
      <c r="QJ83" s="97"/>
      <c r="QK83" s="97"/>
      <c r="QL83" s="97"/>
      <c r="QM83" s="97"/>
      <c r="QN83" s="97"/>
      <c r="QO83" s="97"/>
      <c r="QP83" s="97"/>
      <c r="QQ83" s="97"/>
      <c r="QR83" s="97"/>
      <c r="QS83" s="97"/>
      <c r="QT83" s="97"/>
      <c r="QU83" s="97"/>
      <c r="QV83" s="97"/>
      <c r="QW83" s="97"/>
      <c r="QX83" s="97"/>
      <c r="QY83" s="97"/>
      <c r="QZ83" s="97"/>
      <c r="RA83" s="97"/>
      <c r="RB83" s="97"/>
      <c r="RC83" s="97"/>
      <c r="RD83" s="97"/>
      <c r="RE83" s="97"/>
      <c r="RF83" s="97"/>
      <c r="RG83" s="97"/>
      <c r="RH83" s="97"/>
      <c r="RI83" s="97"/>
      <c r="RJ83" s="97"/>
      <c r="RK83" s="97"/>
      <c r="RL83" s="97"/>
      <c r="RM83" s="97"/>
      <c r="RN83" s="97"/>
      <c r="RO83" s="97"/>
      <c r="RP83" s="97"/>
      <c r="RQ83" s="97"/>
      <c r="RR83" s="97"/>
      <c r="RS83" s="97"/>
      <c r="RT83" s="97"/>
      <c r="RU83" s="97"/>
      <c r="RV83" s="97"/>
      <c r="RW83" s="97"/>
      <c r="RX83" s="97"/>
      <c r="RY83" s="97"/>
      <c r="RZ83" s="97"/>
      <c r="SA83" s="97"/>
      <c r="SB83" s="97"/>
      <c r="SC83" s="97"/>
      <c r="SD83" s="97"/>
      <c r="SE83" s="97"/>
      <c r="SF83" s="97"/>
      <c r="SG83" s="97"/>
      <c r="SH83" s="97"/>
      <c r="SI83" s="97"/>
      <c r="SJ83" s="97"/>
      <c r="SK83" s="97"/>
      <c r="SL83" s="97"/>
      <c r="SM83" s="97"/>
      <c r="SN83" s="97"/>
      <c r="SO83" s="97"/>
      <c r="SP83" s="97"/>
      <c r="SQ83" s="97"/>
      <c r="SR83" s="97"/>
      <c r="SS83" s="97"/>
      <c r="ST83" s="97"/>
      <c r="SU83" s="97"/>
      <c r="SV83" s="97"/>
      <c r="SW83" s="97"/>
      <c r="SX83" s="97"/>
      <c r="SY83" s="97"/>
      <c r="SZ83" s="97"/>
      <c r="TA83" s="97"/>
      <c r="TB83" s="97"/>
    </row>
    <row r="84" spans="1:522" s="10" customFormat="1" ht="18" customHeight="1" x14ac:dyDescent="0.2">
      <c r="A84" s="12"/>
      <c r="B84" s="11" t="s">
        <v>310</v>
      </c>
      <c r="C84" s="1"/>
      <c r="D84" s="1">
        <v>2020</v>
      </c>
      <c r="E84" s="4" t="s">
        <v>309</v>
      </c>
      <c r="F84" s="9"/>
      <c r="G84" s="9" t="s">
        <v>96</v>
      </c>
      <c r="H84" s="4"/>
      <c r="I84" s="1">
        <f t="shared" si="6"/>
        <v>0</v>
      </c>
      <c r="J84" s="12">
        <f>Tabuľka311[[#This Row],[Stĺpec9]]</f>
        <v>0</v>
      </c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  <c r="AM84" s="97"/>
      <c r="AN84" s="97"/>
      <c r="AO84" s="97"/>
      <c r="AP84" s="97"/>
      <c r="AQ84" s="97"/>
      <c r="AR84" s="97"/>
      <c r="AS84" s="97"/>
      <c r="AT84" s="97"/>
      <c r="AU84" s="97"/>
      <c r="AV84" s="97"/>
      <c r="AW84" s="97"/>
      <c r="AX84" s="97"/>
      <c r="AY84" s="97"/>
      <c r="AZ84" s="97"/>
      <c r="BA84" s="97"/>
      <c r="BB84" s="97"/>
      <c r="BC84" s="97"/>
      <c r="BD84" s="97"/>
      <c r="BE84" s="97"/>
      <c r="BF84" s="97"/>
      <c r="BG84" s="97"/>
      <c r="BH84" s="97"/>
      <c r="BI84" s="97"/>
      <c r="BJ84" s="97"/>
      <c r="BK84" s="97"/>
      <c r="BL84" s="97"/>
      <c r="BM84" s="97"/>
      <c r="BN84" s="97"/>
      <c r="BO84" s="97"/>
      <c r="BP84" s="97"/>
      <c r="BQ84" s="97"/>
      <c r="BR84" s="97"/>
      <c r="BS84" s="97"/>
      <c r="BT84" s="97"/>
      <c r="BU84" s="97"/>
      <c r="BV84" s="97"/>
      <c r="BW84" s="97"/>
      <c r="BX84" s="97"/>
      <c r="BY84" s="97"/>
      <c r="BZ84" s="97"/>
      <c r="CA84" s="97"/>
      <c r="CB84" s="97"/>
      <c r="CC84" s="97"/>
      <c r="CD84" s="97"/>
      <c r="CE84" s="97"/>
      <c r="CF84" s="97"/>
      <c r="CG84" s="97"/>
      <c r="CH84" s="97"/>
      <c r="CI84" s="97"/>
      <c r="CJ84" s="97"/>
      <c r="CK84" s="97"/>
      <c r="CL84" s="97"/>
      <c r="CM84" s="97"/>
      <c r="CN84" s="97"/>
      <c r="CO84" s="97"/>
      <c r="CP84" s="97"/>
      <c r="CQ84" s="97"/>
      <c r="CR84" s="97"/>
      <c r="CS84" s="97"/>
      <c r="CT84" s="97"/>
      <c r="CU84" s="97"/>
      <c r="CV84" s="97"/>
      <c r="CW84" s="97"/>
      <c r="CX84" s="97"/>
      <c r="CY84" s="97"/>
      <c r="CZ84" s="97"/>
      <c r="DA84" s="97"/>
      <c r="DB84" s="97"/>
      <c r="DC84" s="97"/>
      <c r="DD84" s="97"/>
      <c r="DE84" s="97"/>
      <c r="DF84" s="97"/>
      <c r="DG84" s="97"/>
      <c r="DH84" s="97"/>
      <c r="DI84" s="97"/>
      <c r="DJ84" s="97"/>
      <c r="DK84" s="97"/>
      <c r="DL84" s="97"/>
      <c r="DM84" s="97"/>
      <c r="DN84" s="97"/>
      <c r="DO84" s="97"/>
      <c r="DP84" s="97"/>
      <c r="DQ84" s="97"/>
      <c r="DR84" s="97"/>
      <c r="DS84" s="97"/>
      <c r="DT84" s="97"/>
      <c r="DU84" s="97"/>
      <c r="DV84" s="97"/>
      <c r="DW84" s="97"/>
      <c r="DX84" s="97"/>
      <c r="DY84" s="97"/>
      <c r="DZ84" s="97"/>
      <c r="EA84" s="97"/>
      <c r="EB84" s="97"/>
      <c r="EC84" s="97"/>
      <c r="ED84" s="97"/>
      <c r="EE84" s="97"/>
      <c r="EF84" s="97"/>
      <c r="EG84" s="97"/>
      <c r="EH84" s="97"/>
      <c r="EI84" s="97"/>
      <c r="EJ84" s="97"/>
      <c r="EK84" s="97"/>
      <c r="EL84" s="97"/>
      <c r="EM84" s="97"/>
      <c r="EN84" s="97"/>
      <c r="EO84" s="97"/>
      <c r="EP84" s="97"/>
      <c r="EQ84" s="97"/>
      <c r="ER84" s="97"/>
      <c r="ES84" s="97"/>
      <c r="ET84" s="97"/>
      <c r="EU84" s="97"/>
      <c r="EV84" s="97"/>
      <c r="EW84" s="97"/>
      <c r="EX84" s="97"/>
      <c r="EY84" s="97"/>
      <c r="EZ84" s="97"/>
      <c r="FA84" s="97"/>
      <c r="FB84" s="97"/>
      <c r="FC84" s="97"/>
      <c r="FD84" s="97"/>
      <c r="FE84" s="97"/>
      <c r="FF84" s="97"/>
      <c r="FG84" s="97"/>
      <c r="FH84" s="97"/>
      <c r="FI84" s="97"/>
      <c r="FJ84" s="97"/>
      <c r="FK84" s="97"/>
      <c r="FL84" s="97"/>
      <c r="FM84" s="97"/>
      <c r="FN84" s="97"/>
      <c r="FO84" s="97"/>
      <c r="FP84" s="97"/>
      <c r="FQ84" s="97"/>
      <c r="FR84" s="97"/>
      <c r="FS84" s="97"/>
      <c r="FT84" s="97"/>
      <c r="FU84" s="97"/>
      <c r="FV84" s="97"/>
      <c r="FW84" s="97"/>
      <c r="FX84" s="97"/>
      <c r="FY84" s="97"/>
      <c r="FZ84" s="97"/>
      <c r="GA84" s="97"/>
      <c r="GB84" s="97"/>
      <c r="GC84" s="97"/>
      <c r="GD84" s="97"/>
      <c r="GE84" s="97"/>
      <c r="GF84" s="97"/>
      <c r="GG84" s="97"/>
      <c r="GH84" s="97"/>
      <c r="GI84" s="97"/>
      <c r="GJ84" s="97"/>
      <c r="GK84" s="97"/>
      <c r="GL84" s="97"/>
      <c r="GM84" s="97"/>
      <c r="GN84" s="97"/>
      <c r="GO84" s="97"/>
      <c r="GP84" s="97"/>
      <c r="GQ84" s="97"/>
      <c r="GR84" s="97"/>
      <c r="GS84" s="97"/>
      <c r="GT84" s="97"/>
      <c r="GU84" s="97"/>
      <c r="GV84" s="97"/>
      <c r="GW84" s="97"/>
      <c r="GX84" s="97"/>
      <c r="GY84" s="97"/>
      <c r="GZ84" s="97"/>
      <c r="HA84" s="97"/>
      <c r="HB84" s="97"/>
      <c r="HC84" s="97"/>
      <c r="HD84" s="97"/>
      <c r="HE84" s="97"/>
      <c r="HF84" s="97"/>
      <c r="HG84" s="97"/>
      <c r="HH84" s="97"/>
      <c r="HI84" s="97"/>
      <c r="HJ84" s="97"/>
      <c r="HK84" s="97"/>
      <c r="HL84" s="97"/>
      <c r="HM84" s="97"/>
      <c r="HN84" s="97"/>
      <c r="HO84" s="97"/>
      <c r="HP84" s="97"/>
      <c r="HQ84" s="97"/>
      <c r="HR84" s="97"/>
      <c r="HS84" s="97"/>
      <c r="HT84" s="97"/>
      <c r="HU84" s="97"/>
      <c r="HV84" s="97"/>
      <c r="HW84" s="97"/>
      <c r="HX84" s="97"/>
      <c r="HY84" s="97"/>
      <c r="HZ84" s="97"/>
      <c r="IA84" s="97"/>
      <c r="IB84" s="97"/>
      <c r="IC84" s="97"/>
      <c r="ID84" s="97"/>
      <c r="IE84" s="97"/>
      <c r="IF84" s="97"/>
      <c r="IG84" s="97"/>
      <c r="IH84" s="97"/>
      <c r="II84" s="97"/>
      <c r="IJ84" s="97"/>
      <c r="IK84" s="97"/>
      <c r="IL84" s="97"/>
      <c r="IM84" s="97"/>
      <c r="IN84" s="97"/>
      <c r="IO84" s="97"/>
      <c r="IP84" s="97"/>
      <c r="IQ84" s="97"/>
      <c r="IR84" s="97"/>
      <c r="IS84" s="97"/>
      <c r="IT84" s="97"/>
      <c r="IU84" s="97"/>
      <c r="IV84" s="97"/>
      <c r="IW84" s="97"/>
      <c r="IX84" s="97"/>
      <c r="IY84" s="97"/>
      <c r="IZ84" s="97"/>
      <c r="JA84" s="97"/>
      <c r="JB84" s="97"/>
      <c r="JC84" s="97"/>
      <c r="JD84" s="97"/>
      <c r="JE84" s="97"/>
      <c r="JF84" s="97"/>
      <c r="JG84" s="97"/>
      <c r="JH84" s="97"/>
      <c r="JI84" s="97"/>
      <c r="JJ84" s="97"/>
      <c r="JK84" s="97"/>
      <c r="JL84" s="97"/>
      <c r="JM84" s="97"/>
      <c r="JN84" s="97"/>
      <c r="JO84" s="97"/>
      <c r="JP84" s="97"/>
      <c r="JQ84" s="97"/>
      <c r="JR84" s="97"/>
      <c r="JS84" s="97"/>
      <c r="JT84" s="97"/>
      <c r="JU84" s="97"/>
      <c r="JV84" s="97"/>
      <c r="JW84" s="97"/>
      <c r="JX84" s="97"/>
      <c r="JY84" s="97"/>
      <c r="JZ84" s="97"/>
      <c r="KA84" s="97"/>
      <c r="KB84" s="97"/>
      <c r="KC84" s="97"/>
      <c r="KD84" s="97"/>
      <c r="KE84" s="97"/>
      <c r="KF84" s="97"/>
      <c r="KG84" s="97"/>
      <c r="KH84" s="97"/>
      <c r="KI84" s="97"/>
      <c r="KJ84" s="97"/>
      <c r="KK84" s="97"/>
      <c r="KL84" s="97"/>
      <c r="KM84" s="97"/>
      <c r="KN84" s="97"/>
      <c r="KO84" s="97"/>
      <c r="KP84" s="97"/>
      <c r="KQ84" s="97"/>
      <c r="KR84" s="97"/>
      <c r="KS84" s="97"/>
      <c r="KT84" s="97"/>
      <c r="KU84" s="97"/>
      <c r="KV84" s="97"/>
      <c r="KW84" s="97"/>
      <c r="KX84" s="97"/>
      <c r="KY84" s="97"/>
      <c r="KZ84" s="97"/>
      <c r="LA84" s="97"/>
      <c r="LB84" s="97"/>
      <c r="LC84" s="97"/>
      <c r="LD84" s="97"/>
      <c r="LE84" s="97"/>
      <c r="LF84" s="97"/>
      <c r="LG84" s="97"/>
      <c r="LH84" s="97"/>
      <c r="LI84" s="97"/>
      <c r="LJ84" s="97"/>
      <c r="LK84" s="97"/>
      <c r="LL84" s="97"/>
      <c r="LM84" s="97"/>
      <c r="LN84" s="97"/>
      <c r="LO84" s="97"/>
      <c r="LP84" s="97"/>
      <c r="LQ84" s="97"/>
      <c r="LR84" s="97"/>
      <c r="LS84" s="97"/>
      <c r="LT84" s="97"/>
      <c r="LU84" s="97"/>
      <c r="LV84" s="97"/>
      <c r="LW84" s="97"/>
      <c r="LX84" s="97"/>
      <c r="LY84" s="97"/>
      <c r="LZ84" s="97"/>
      <c r="MA84" s="97"/>
      <c r="MB84" s="97"/>
      <c r="MC84" s="97"/>
      <c r="MD84" s="97"/>
      <c r="ME84" s="97"/>
      <c r="MF84" s="97"/>
      <c r="MG84" s="97"/>
      <c r="MH84" s="97"/>
      <c r="MI84" s="97"/>
      <c r="MJ84" s="97"/>
      <c r="MK84" s="97"/>
      <c r="ML84" s="97"/>
      <c r="MM84" s="97"/>
      <c r="MN84" s="97"/>
      <c r="MO84" s="97"/>
      <c r="MP84" s="97"/>
      <c r="MQ84" s="97"/>
      <c r="MR84" s="97"/>
      <c r="MS84" s="97"/>
      <c r="MT84" s="97"/>
      <c r="MU84" s="97"/>
      <c r="MV84" s="97"/>
      <c r="MW84" s="97"/>
      <c r="MX84" s="97"/>
      <c r="MY84" s="97"/>
      <c r="MZ84" s="97"/>
      <c r="NA84" s="97"/>
      <c r="NB84" s="97"/>
      <c r="NC84" s="97"/>
      <c r="ND84" s="97"/>
      <c r="NE84" s="97"/>
      <c r="NF84" s="97"/>
      <c r="NG84" s="97"/>
      <c r="NH84" s="97"/>
      <c r="NI84" s="97"/>
      <c r="NJ84" s="97"/>
      <c r="NK84" s="97"/>
      <c r="NL84" s="97"/>
      <c r="NM84" s="97"/>
      <c r="NN84" s="97"/>
      <c r="NO84" s="97"/>
      <c r="NP84" s="97"/>
      <c r="NQ84" s="97"/>
      <c r="NR84" s="97"/>
      <c r="NS84" s="97"/>
      <c r="NT84" s="97"/>
      <c r="NU84" s="97"/>
      <c r="NV84" s="97"/>
      <c r="NW84" s="97"/>
      <c r="NX84" s="97"/>
      <c r="NY84" s="97"/>
      <c r="NZ84" s="97"/>
      <c r="OA84" s="97"/>
      <c r="OB84" s="97"/>
      <c r="OC84" s="97"/>
      <c r="OD84" s="97"/>
      <c r="OE84" s="97"/>
      <c r="OF84" s="97"/>
      <c r="OG84" s="97"/>
      <c r="OH84" s="97"/>
      <c r="OI84" s="97"/>
      <c r="OJ84" s="97"/>
      <c r="OK84" s="97"/>
      <c r="OL84" s="97"/>
      <c r="OM84" s="97"/>
      <c r="ON84" s="97"/>
      <c r="OO84" s="97"/>
      <c r="OP84" s="97"/>
      <c r="OQ84" s="97"/>
      <c r="OR84" s="97"/>
      <c r="OS84" s="97"/>
      <c r="OT84" s="97"/>
      <c r="OU84" s="97"/>
      <c r="OV84" s="97"/>
      <c r="OW84" s="97"/>
      <c r="OX84" s="97"/>
      <c r="OY84" s="97"/>
      <c r="OZ84" s="97"/>
      <c r="PA84" s="97"/>
      <c r="PB84" s="97"/>
      <c r="PC84" s="97"/>
      <c r="PD84" s="97"/>
      <c r="PE84" s="97"/>
      <c r="PF84" s="97"/>
      <c r="PG84" s="97"/>
      <c r="PH84" s="97"/>
      <c r="PI84" s="97"/>
      <c r="PJ84" s="97"/>
      <c r="PK84" s="97"/>
      <c r="PL84" s="97"/>
      <c r="PM84" s="97"/>
      <c r="PN84" s="97"/>
      <c r="PO84" s="97"/>
      <c r="PP84" s="97"/>
      <c r="PQ84" s="97"/>
      <c r="PR84" s="97"/>
      <c r="PS84" s="97"/>
      <c r="PT84" s="97"/>
      <c r="PU84" s="97"/>
      <c r="PV84" s="97"/>
      <c r="PW84" s="97"/>
      <c r="PX84" s="97"/>
      <c r="PY84" s="97"/>
      <c r="PZ84" s="97"/>
      <c r="QA84" s="97"/>
      <c r="QB84" s="97"/>
      <c r="QC84" s="97"/>
      <c r="QD84" s="97"/>
      <c r="QE84" s="97"/>
      <c r="QF84" s="97"/>
      <c r="QG84" s="97"/>
      <c r="QH84" s="97"/>
      <c r="QI84" s="97"/>
      <c r="QJ84" s="97"/>
      <c r="QK84" s="97"/>
      <c r="QL84" s="97"/>
      <c r="QM84" s="97"/>
      <c r="QN84" s="97"/>
      <c r="QO84" s="97"/>
      <c r="QP84" s="97"/>
      <c r="QQ84" s="97"/>
      <c r="QR84" s="97"/>
      <c r="QS84" s="97"/>
      <c r="QT84" s="97"/>
      <c r="QU84" s="97"/>
      <c r="QV84" s="97"/>
      <c r="QW84" s="97"/>
      <c r="QX84" s="97"/>
      <c r="QY84" s="97"/>
      <c r="QZ84" s="97"/>
      <c r="RA84" s="97"/>
      <c r="RB84" s="97"/>
      <c r="RC84" s="97"/>
      <c r="RD84" s="97"/>
      <c r="RE84" s="97"/>
      <c r="RF84" s="97"/>
      <c r="RG84" s="97"/>
      <c r="RH84" s="97"/>
      <c r="RI84" s="97"/>
      <c r="RJ84" s="97"/>
      <c r="RK84" s="97"/>
      <c r="RL84" s="97"/>
      <c r="RM84" s="97"/>
      <c r="RN84" s="97"/>
      <c r="RO84" s="97"/>
      <c r="RP84" s="97"/>
      <c r="RQ84" s="97"/>
      <c r="RR84" s="97"/>
      <c r="RS84" s="97"/>
      <c r="RT84" s="97"/>
      <c r="RU84" s="97"/>
      <c r="RV84" s="97"/>
      <c r="RW84" s="97"/>
      <c r="RX84" s="97"/>
      <c r="RY84" s="97"/>
      <c r="RZ84" s="97"/>
      <c r="SA84" s="97"/>
      <c r="SB84" s="97"/>
      <c r="SC84" s="97"/>
      <c r="SD84" s="97"/>
      <c r="SE84" s="97"/>
      <c r="SF84" s="97"/>
      <c r="SG84" s="97"/>
      <c r="SH84" s="97"/>
      <c r="SI84" s="97"/>
      <c r="SJ84" s="97"/>
      <c r="SK84" s="97"/>
      <c r="SL84" s="97"/>
      <c r="SM84" s="97"/>
      <c r="SN84" s="97"/>
      <c r="SO84" s="97"/>
      <c r="SP84" s="97"/>
      <c r="SQ84" s="97"/>
      <c r="SR84" s="97"/>
      <c r="SS84" s="97"/>
      <c r="ST84" s="97"/>
      <c r="SU84" s="97"/>
      <c r="SV84" s="97"/>
      <c r="SW84" s="97"/>
      <c r="SX84" s="97"/>
      <c r="SY84" s="97"/>
      <c r="SZ84" s="97"/>
      <c r="TA84" s="97"/>
      <c r="TB84" s="97"/>
    </row>
    <row r="85" spans="1:522" s="10" customFormat="1" ht="18" customHeight="1" x14ac:dyDescent="0.2">
      <c r="A85" s="12"/>
      <c r="B85" s="11" t="s">
        <v>315</v>
      </c>
      <c r="C85" s="1">
        <v>12871</v>
      </c>
      <c r="D85" s="1">
        <v>2020</v>
      </c>
      <c r="E85" s="4" t="s">
        <v>223</v>
      </c>
      <c r="F85" s="1">
        <v>9255</v>
      </c>
      <c r="G85" s="9" t="s">
        <v>94</v>
      </c>
      <c r="H85" s="4" t="s">
        <v>224</v>
      </c>
      <c r="I85" s="1">
        <f t="shared" si="6"/>
        <v>0</v>
      </c>
      <c r="J85" s="12">
        <f>Tabuľka311[[#This Row],[Stĺpec9]]</f>
        <v>0</v>
      </c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  <c r="AM85" s="97"/>
      <c r="AN85" s="97"/>
      <c r="AO85" s="97"/>
      <c r="AP85" s="97"/>
      <c r="AQ85" s="97"/>
      <c r="AR85" s="97"/>
      <c r="AS85" s="97"/>
      <c r="AT85" s="97"/>
      <c r="AU85" s="97"/>
      <c r="AV85" s="97"/>
      <c r="AW85" s="97"/>
      <c r="AX85" s="97"/>
      <c r="AY85" s="97"/>
      <c r="AZ85" s="97"/>
      <c r="BA85" s="97"/>
      <c r="BB85" s="97"/>
      <c r="BC85" s="97"/>
      <c r="BD85" s="97"/>
      <c r="BE85" s="97"/>
      <c r="BF85" s="97"/>
      <c r="BG85" s="97"/>
      <c r="BH85" s="97"/>
      <c r="BI85" s="97"/>
      <c r="BJ85" s="97"/>
      <c r="BK85" s="97"/>
      <c r="BL85" s="97"/>
      <c r="BM85" s="97"/>
      <c r="BN85" s="97"/>
      <c r="BO85" s="97"/>
      <c r="BP85" s="97"/>
      <c r="BQ85" s="97"/>
      <c r="BR85" s="97"/>
      <c r="BS85" s="97"/>
      <c r="BT85" s="97"/>
      <c r="BU85" s="97"/>
      <c r="BV85" s="97"/>
      <c r="BW85" s="97"/>
      <c r="BX85" s="97"/>
      <c r="BY85" s="97"/>
      <c r="BZ85" s="97"/>
      <c r="CA85" s="97"/>
      <c r="CB85" s="97"/>
      <c r="CC85" s="97"/>
      <c r="CD85" s="97"/>
      <c r="CE85" s="97"/>
      <c r="CF85" s="97"/>
      <c r="CG85" s="97"/>
      <c r="CH85" s="97"/>
      <c r="CI85" s="97"/>
      <c r="CJ85" s="97"/>
      <c r="CK85" s="97"/>
      <c r="CL85" s="97"/>
      <c r="CM85" s="97"/>
      <c r="CN85" s="97"/>
      <c r="CO85" s="97"/>
      <c r="CP85" s="97"/>
      <c r="CQ85" s="97"/>
      <c r="CR85" s="97"/>
      <c r="CS85" s="97"/>
      <c r="CT85" s="97"/>
      <c r="CU85" s="97"/>
      <c r="CV85" s="97"/>
      <c r="CW85" s="97"/>
      <c r="CX85" s="97"/>
      <c r="CY85" s="97"/>
      <c r="CZ85" s="97"/>
      <c r="DA85" s="97"/>
      <c r="DB85" s="97"/>
      <c r="DC85" s="97"/>
      <c r="DD85" s="97"/>
      <c r="DE85" s="97"/>
      <c r="DF85" s="97"/>
      <c r="DG85" s="97"/>
      <c r="DH85" s="97"/>
      <c r="DI85" s="97"/>
      <c r="DJ85" s="97"/>
      <c r="DK85" s="97"/>
      <c r="DL85" s="97"/>
      <c r="DM85" s="97"/>
      <c r="DN85" s="97"/>
      <c r="DO85" s="97"/>
      <c r="DP85" s="97"/>
      <c r="DQ85" s="97"/>
      <c r="DR85" s="97"/>
      <c r="DS85" s="97"/>
      <c r="DT85" s="97"/>
      <c r="DU85" s="97"/>
      <c r="DV85" s="97"/>
      <c r="DW85" s="97"/>
      <c r="DX85" s="97"/>
      <c r="DY85" s="97"/>
      <c r="DZ85" s="97"/>
      <c r="EA85" s="97"/>
      <c r="EB85" s="97"/>
      <c r="EC85" s="97"/>
      <c r="ED85" s="97"/>
      <c r="EE85" s="97"/>
      <c r="EF85" s="97"/>
      <c r="EG85" s="97"/>
      <c r="EH85" s="97"/>
      <c r="EI85" s="97"/>
      <c r="EJ85" s="97"/>
      <c r="EK85" s="97"/>
      <c r="EL85" s="97"/>
      <c r="EM85" s="97"/>
      <c r="EN85" s="97"/>
      <c r="EO85" s="97"/>
      <c r="EP85" s="97"/>
      <c r="EQ85" s="97"/>
      <c r="ER85" s="97"/>
      <c r="ES85" s="97"/>
      <c r="ET85" s="97"/>
      <c r="EU85" s="97"/>
      <c r="EV85" s="97"/>
      <c r="EW85" s="97"/>
      <c r="EX85" s="97"/>
      <c r="EY85" s="97"/>
      <c r="EZ85" s="97"/>
      <c r="FA85" s="97"/>
      <c r="FB85" s="97"/>
      <c r="FC85" s="97"/>
      <c r="FD85" s="97"/>
      <c r="FE85" s="97"/>
      <c r="FF85" s="97"/>
      <c r="FG85" s="97"/>
      <c r="FH85" s="97"/>
      <c r="FI85" s="97"/>
      <c r="FJ85" s="97"/>
      <c r="FK85" s="97"/>
      <c r="FL85" s="97"/>
      <c r="FM85" s="97"/>
      <c r="FN85" s="97"/>
      <c r="FO85" s="97"/>
      <c r="FP85" s="97"/>
      <c r="FQ85" s="97"/>
      <c r="FR85" s="97"/>
      <c r="FS85" s="97"/>
      <c r="FT85" s="97"/>
      <c r="FU85" s="97"/>
      <c r="FV85" s="97"/>
      <c r="FW85" s="97"/>
      <c r="FX85" s="97"/>
      <c r="FY85" s="97"/>
      <c r="FZ85" s="97"/>
      <c r="GA85" s="97"/>
      <c r="GB85" s="97"/>
      <c r="GC85" s="97"/>
      <c r="GD85" s="97"/>
      <c r="GE85" s="97"/>
      <c r="GF85" s="97"/>
      <c r="GG85" s="97"/>
      <c r="GH85" s="97"/>
      <c r="GI85" s="97"/>
      <c r="GJ85" s="97"/>
      <c r="GK85" s="97"/>
      <c r="GL85" s="97"/>
      <c r="GM85" s="97"/>
      <c r="GN85" s="97"/>
      <c r="GO85" s="97"/>
      <c r="GP85" s="97"/>
      <c r="GQ85" s="97"/>
      <c r="GR85" s="97"/>
      <c r="GS85" s="97"/>
      <c r="GT85" s="97"/>
      <c r="GU85" s="97"/>
      <c r="GV85" s="97"/>
      <c r="GW85" s="97"/>
      <c r="GX85" s="97"/>
      <c r="GY85" s="97"/>
      <c r="GZ85" s="97"/>
      <c r="HA85" s="97"/>
      <c r="HB85" s="97"/>
      <c r="HC85" s="97"/>
      <c r="HD85" s="97"/>
      <c r="HE85" s="97"/>
      <c r="HF85" s="97"/>
      <c r="HG85" s="97"/>
      <c r="HH85" s="97"/>
      <c r="HI85" s="97"/>
      <c r="HJ85" s="97"/>
      <c r="HK85" s="97"/>
      <c r="HL85" s="97"/>
      <c r="HM85" s="97"/>
      <c r="HN85" s="97"/>
      <c r="HO85" s="97"/>
      <c r="HP85" s="97"/>
      <c r="HQ85" s="97"/>
      <c r="HR85" s="97"/>
      <c r="HS85" s="97"/>
      <c r="HT85" s="97"/>
      <c r="HU85" s="97"/>
      <c r="HV85" s="97"/>
      <c r="HW85" s="97"/>
      <c r="HX85" s="97"/>
      <c r="HY85" s="97"/>
      <c r="HZ85" s="97"/>
      <c r="IA85" s="97"/>
      <c r="IB85" s="97"/>
      <c r="IC85" s="97"/>
      <c r="ID85" s="97"/>
      <c r="IE85" s="97"/>
      <c r="IF85" s="97"/>
      <c r="IG85" s="97"/>
      <c r="IH85" s="97"/>
      <c r="II85" s="97"/>
      <c r="IJ85" s="97"/>
      <c r="IK85" s="97"/>
      <c r="IL85" s="97"/>
      <c r="IM85" s="97"/>
      <c r="IN85" s="97"/>
      <c r="IO85" s="97"/>
      <c r="IP85" s="97"/>
      <c r="IQ85" s="97"/>
      <c r="IR85" s="97"/>
      <c r="IS85" s="97"/>
      <c r="IT85" s="97"/>
      <c r="IU85" s="97"/>
      <c r="IV85" s="97"/>
      <c r="IW85" s="97"/>
      <c r="IX85" s="97"/>
      <c r="IY85" s="97"/>
      <c r="IZ85" s="97"/>
      <c r="JA85" s="97"/>
      <c r="JB85" s="97"/>
      <c r="JC85" s="97"/>
      <c r="JD85" s="97"/>
      <c r="JE85" s="97"/>
      <c r="JF85" s="97"/>
      <c r="JG85" s="97"/>
      <c r="JH85" s="97"/>
      <c r="JI85" s="97"/>
      <c r="JJ85" s="97"/>
      <c r="JK85" s="97"/>
      <c r="JL85" s="97"/>
      <c r="JM85" s="97"/>
      <c r="JN85" s="97"/>
      <c r="JO85" s="97"/>
      <c r="JP85" s="97"/>
      <c r="JQ85" s="97"/>
      <c r="JR85" s="97"/>
      <c r="JS85" s="97"/>
      <c r="JT85" s="97"/>
      <c r="JU85" s="97"/>
      <c r="JV85" s="97"/>
      <c r="JW85" s="97"/>
      <c r="JX85" s="97"/>
      <c r="JY85" s="97"/>
      <c r="JZ85" s="97"/>
      <c r="KA85" s="97"/>
      <c r="KB85" s="97"/>
      <c r="KC85" s="97"/>
      <c r="KD85" s="97"/>
      <c r="KE85" s="97"/>
      <c r="KF85" s="97"/>
      <c r="KG85" s="97"/>
      <c r="KH85" s="97"/>
      <c r="KI85" s="97"/>
      <c r="KJ85" s="97"/>
      <c r="KK85" s="97"/>
      <c r="KL85" s="97"/>
      <c r="KM85" s="97"/>
      <c r="KN85" s="97"/>
      <c r="KO85" s="97"/>
      <c r="KP85" s="97"/>
      <c r="KQ85" s="97"/>
      <c r="KR85" s="97"/>
      <c r="KS85" s="97"/>
      <c r="KT85" s="97"/>
      <c r="KU85" s="97"/>
      <c r="KV85" s="97"/>
      <c r="KW85" s="97"/>
      <c r="KX85" s="97"/>
      <c r="KY85" s="97"/>
      <c r="KZ85" s="97"/>
      <c r="LA85" s="97"/>
      <c r="LB85" s="97"/>
      <c r="LC85" s="97"/>
      <c r="LD85" s="97"/>
      <c r="LE85" s="97"/>
      <c r="LF85" s="97"/>
      <c r="LG85" s="97"/>
      <c r="LH85" s="97"/>
      <c r="LI85" s="97"/>
      <c r="LJ85" s="97"/>
      <c r="LK85" s="97"/>
      <c r="LL85" s="97"/>
      <c r="LM85" s="97"/>
      <c r="LN85" s="97"/>
      <c r="LO85" s="97"/>
      <c r="LP85" s="97"/>
      <c r="LQ85" s="97"/>
      <c r="LR85" s="97"/>
      <c r="LS85" s="97"/>
      <c r="LT85" s="97"/>
      <c r="LU85" s="97"/>
      <c r="LV85" s="97"/>
      <c r="LW85" s="97"/>
      <c r="LX85" s="97"/>
      <c r="LY85" s="97"/>
      <c r="LZ85" s="97"/>
      <c r="MA85" s="97"/>
      <c r="MB85" s="97"/>
      <c r="MC85" s="97"/>
      <c r="MD85" s="97"/>
      <c r="ME85" s="97"/>
      <c r="MF85" s="97"/>
      <c r="MG85" s="97"/>
      <c r="MH85" s="97"/>
      <c r="MI85" s="97"/>
      <c r="MJ85" s="97"/>
      <c r="MK85" s="97"/>
      <c r="ML85" s="97"/>
      <c r="MM85" s="97"/>
      <c r="MN85" s="97"/>
      <c r="MO85" s="97"/>
      <c r="MP85" s="97"/>
      <c r="MQ85" s="97"/>
      <c r="MR85" s="97"/>
      <c r="MS85" s="97"/>
      <c r="MT85" s="97"/>
      <c r="MU85" s="97"/>
      <c r="MV85" s="97"/>
      <c r="MW85" s="97"/>
      <c r="MX85" s="97"/>
      <c r="MY85" s="97"/>
      <c r="MZ85" s="97"/>
      <c r="NA85" s="97"/>
      <c r="NB85" s="97"/>
      <c r="NC85" s="97"/>
      <c r="ND85" s="97"/>
      <c r="NE85" s="97"/>
      <c r="NF85" s="97"/>
      <c r="NG85" s="97"/>
      <c r="NH85" s="97"/>
      <c r="NI85" s="97"/>
      <c r="NJ85" s="97"/>
      <c r="NK85" s="97"/>
      <c r="NL85" s="97"/>
      <c r="NM85" s="97"/>
      <c r="NN85" s="97"/>
      <c r="NO85" s="97"/>
      <c r="NP85" s="97"/>
      <c r="NQ85" s="97"/>
      <c r="NR85" s="97"/>
      <c r="NS85" s="97"/>
      <c r="NT85" s="97"/>
      <c r="NU85" s="97"/>
      <c r="NV85" s="97"/>
      <c r="NW85" s="97"/>
      <c r="NX85" s="97"/>
      <c r="NY85" s="97"/>
      <c r="NZ85" s="97"/>
      <c r="OA85" s="97"/>
      <c r="OB85" s="97"/>
      <c r="OC85" s="97"/>
      <c r="OD85" s="97"/>
      <c r="OE85" s="97"/>
      <c r="OF85" s="97"/>
      <c r="OG85" s="97"/>
      <c r="OH85" s="97"/>
      <c r="OI85" s="97"/>
      <c r="OJ85" s="97"/>
      <c r="OK85" s="97"/>
      <c r="OL85" s="97"/>
      <c r="OM85" s="97"/>
      <c r="ON85" s="97"/>
      <c r="OO85" s="97"/>
      <c r="OP85" s="97"/>
      <c r="OQ85" s="97"/>
      <c r="OR85" s="97"/>
      <c r="OS85" s="97"/>
      <c r="OT85" s="97"/>
      <c r="OU85" s="97"/>
      <c r="OV85" s="97"/>
      <c r="OW85" s="97"/>
      <c r="OX85" s="97"/>
      <c r="OY85" s="97"/>
      <c r="OZ85" s="97"/>
      <c r="PA85" s="97"/>
      <c r="PB85" s="97"/>
      <c r="PC85" s="97"/>
      <c r="PD85" s="97"/>
      <c r="PE85" s="97"/>
      <c r="PF85" s="97"/>
      <c r="PG85" s="97"/>
      <c r="PH85" s="97"/>
      <c r="PI85" s="97"/>
      <c r="PJ85" s="97"/>
      <c r="PK85" s="97"/>
      <c r="PL85" s="97"/>
      <c r="PM85" s="97"/>
      <c r="PN85" s="97"/>
      <c r="PO85" s="97"/>
      <c r="PP85" s="97"/>
      <c r="PQ85" s="97"/>
      <c r="PR85" s="97"/>
      <c r="PS85" s="97"/>
      <c r="PT85" s="97"/>
      <c r="PU85" s="97"/>
      <c r="PV85" s="97"/>
      <c r="PW85" s="97"/>
      <c r="PX85" s="97"/>
      <c r="PY85" s="97"/>
      <c r="PZ85" s="97"/>
      <c r="QA85" s="97"/>
      <c r="QB85" s="97"/>
      <c r="QC85" s="97"/>
      <c r="QD85" s="97"/>
      <c r="QE85" s="97"/>
      <c r="QF85" s="97"/>
      <c r="QG85" s="97"/>
      <c r="QH85" s="97"/>
      <c r="QI85" s="97"/>
      <c r="QJ85" s="97"/>
      <c r="QK85" s="97"/>
      <c r="QL85" s="97"/>
      <c r="QM85" s="97"/>
      <c r="QN85" s="97"/>
      <c r="QO85" s="97"/>
      <c r="QP85" s="97"/>
      <c r="QQ85" s="97"/>
      <c r="QR85" s="97"/>
      <c r="QS85" s="97"/>
      <c r="QT85" s="97"/>
      <c r="QU85" s="97"/>
      <c r="QV85" s="97"/>
      <c r="QW85" s="97"/>
      <c r="QX85" s="97"/>
      <c r="QY85" s="97"/>
      <c r="QZ85" s="97"/>
      <c r="RA85" s="97"/>
      <c r="RB85" s="97"/>
      <c r="RC85" s="97"/>
      <c r="RD85" s="97"/>
      <c r="RE85" s="97"/>
      <c r="RF85" s="97"/>
      <c r="RG85" s="97"/>
      <c r="RH85" s="97"/>
      <c r="RI85" s="97"/>
      <c r="RJ85" s="97"/>
      <c r="RK85" s="97"/>
      <c r="RL85" s="97"/>
      <c r="RM85" s="97"/>
      <c r="RN85" s="97"/>
      <c r="RO85" s="97"/>
      <c r="RP85" s="97"/>
      <c r="RQ85" s="97"/>
      <c r="RR85" s="97"/>
      <c r="RS85" s="97"/>
      <c r="RT85" s="97"/>
      <c r="RU85" s="97"/>
      <c r="RV85" s="97"/>
      <c r="RW85" s="97"/>
      <c r="RX85" s="97"/>
      <c r="RY85" s="97"/>
      <c r="RZ85" s="97"/>
      <c r="SA85" s="97"/>
      <c r="SB85" s="97"/>
      <c r="SC85" s="97"/>
      <c r="SD85" s="97"/>
      <c r="SE85" s="97"/>
      <c r="SF85" s="97"/>
      <c r="SG85" s="97"/>
      <c r="SH85" s="97"/>
      <c r="SI85" s="97"/>
      <c r="SJ85" s="97"/>
      <c r="SK85" s="97"/>
      <c r="SL85" s="97"/>
      <c r="SM85" s="97"/>
      <c r="SN85" s="97"/>
      <c r="SO85" s="97"/>
      <c r="SP85" s="97"/>
      <c r="SQ85" s="97"/>
      <c r="SR85" s="97"/>
      <c r="SS85" s="97"/>
      <c r="ST85" s="97"/>
      <c r="SU85" s="97"/>
      <c r="SV85" s="97"/>
      <c r="SW85" s="97"/>
      <c r="SX85" s="97"/>
      <c r="SY85" s="97"/>
      <c r="SZ85" s="97"/>
      <c r="TA85" s="97"/>
      <c r="TB85" s="97"/>
    </row>
    <row r="86" spans="1:522" s="10" customFormat="1" ht="18" customHeight="1" x14ac:dyDescent="0.2">
      <c r="A86" s="12"/>
      <c r="B86" s="31" t="s">
        <v>280</v>
      </c>
      <c r="C86" s="1">
        <v>12567</v>
      </c>
      <c r="D86" s="12">
        <v>2019</v>
      </c>
      <c r="E86" s="4" t="s">
        <v>279</v>
      </c>
      <c r="F86" s="1">
        <v>9809</v>
      </c>
      <c r="G86" s="9" t="s">
        <v>96</v>
      </c>
      <c r="H86" s="4" t="s">
        <v>19</v>
      </c>
      <c r="I86" s="1">
        <f t="shared" si="6"/>
        <v>0</v>
      </c>
      <c r="J86" s="12">
        <f>Tabuľka311[[#This Row],[Stĺpec9]]</f>
        <v>0</v>
      </c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  <c r="AA86" s="97"/>
      <c r="AB86" s="97"/>
      <c r="AC86" s="97"/>
      <c r="AD86" s="97"/>
      <c r="AE86" s="97"/>
      <c r="AF86" s="97"/>
      <c r="AG86" s="97"/>
      <c r="AH86" s="97"/>
      <c r="AI86" s="97"/>
      <c r="AJ86" s="97"/>
      <c r="AK86" s="97"/>
      <c r="AL86" s="97"/>
      <c r="AM86" s="97"/>
      <c r="AN86" s="97"/>
      <c r="AO86" s="97"/>
      <c r="AP86" s="97"/>
      <c r="AQ86" s="97"/>
      <c r="AR86" s="97"/>
      <c r="AS86" s="97"/>
      <c r="AT86" s="97"/>
      <c r="AU86" s="97"/>
      <c r="AV86" s="97"/>
      <c r="AW86" s="97"/>
      <c r="AX86" s="97"/>
      <c r="AY86" s="97"/>
      <c r="AZ86" s="97"/>
      <c r="BA86" s="97"/>
      <c r="BB86" s="97"/>
      <c r="BC86" s="97"/>
      <c r="BD86" s="97"/>
      <c r="BE86" s="97"/>
      <c r="BF86" s="97"/>
      <c r="BG86" s="97"/>
      <c r="BH86" s="97"/>
      <c r="BI86" s="97"/>
      <c r="BJ86" s="97"/>
      <c r="BK86" s="97"/>
      <c r="BL86" s="97"/>
      <c r="BM86" s="97"/>
      <c r="BN86" s="97"/>
      <c r="BO86" s="97"/>
      <c r="BP86" s="97"/>
      <c r="BQ86" s="97"/>
      <c r="BR86" s="97"/>
      <c r="BS86" s="97"/>
      <c r="BT86" s="97"/>
      <c r="BU86" s="97"/>
      <c r="BV86" s="97"/>
      <c r="BW86" s="97"/>
      <c r="BX86" s="97"/>
      <c r="BY86" s="97"/>
      <c r="BZ86" s="97"/>
      <c r="CA86" s="97"/>
      <c r="CB86" s="97"/>
      <c r="CC86" s="97"/>
      <c r="CD86" s="97"/>
      <c r="CE86" s="97"/>
      <c r="CF86" s="97"/>
      <c r="CG86" s="97"/>
      <c r="CH86" s="97"/>
      <c r="CI86" s="97"/>
      <c r="CJ86" s="97"/>
      <c r="CK86" s="97"/>
      <c r="CL86" s="97"/>
      <c r="CM86" s="97"/>
      <c r="CN86" s="97"/>
      <c r="CO86" s="97"/>
      <c r="CP86" s="97"/>
      <c r="CQ86" s="97"/>
      <c r="CR86" s="97"/>
      <c r="CS86" s="97"/>
      <c r="CT86" s="97"/>
      <c r="CU86" s="97"/>
      <c r="CV86" s="97"/>
      <c r="CW86" s="97"/>
      <c r="CX86" s="97"/>
      <c r="CY86" s="97"/>
      <c r="CZ86" s="97"/>
      <c r="DA86" s="97"/>
      <c r="DB86" s="97"/>
      <c r="DC86" s="97"/>
      <c r="DD86" s="97"/>
      <c r="DE86" s="97"/>
      <c r="DF86" s="97"/>
      <c r="DG86" s="97"/>
      <c r="DH86" s="97"/>
      <c r="DI86" s="97"/>
      <c r="DJ86" s="97"/>
      <c r="DK86" s="97"/>
      <c r="DL86" s="97"/>
      <c r="DM86" s="97"/>
      <c r="DN86" s="97"/>
      <c r="DO86" s="97"/>
      <c r="DP86" s="97"/>
      <c r="DQ86" s="97"/>
      <c r="DR86" s="97"/>
      <c r="DS86" s="97"/>
      <c r="DT86" s="97"/>
      <c r="DU86" s="97"/>
      <c r="DV86" s="97"/>
      <c r="DW86" s="97"/>
      <c r="DX86" s="97"/>
      <c r="DY86" s="97"/>
      <c r="DZ86" s="97"/>
      <c r="EA86" s="97"/>
      <c r="EB86" s="97"/>
      <c r="EC86" s="97"/>
      <c r="ED86" s="97"/>
      <c r="EE86" s="97"/>
      <c r="EF86" s="97"/>
      <c r="EG86" s="97"/>
      <c r="EH86" s="97"/>
      <c r="EI86" s="97"/>
      <c r="EJ86" s="97"/>
      <c r="EK86" s="97"/>
      <c r="EL86" s="97"/>
      <c r="EM86" s="97"/>
      <c r="EN86" s="97"/>
      <c r="EO86" s="97"/>
      <c r="EP86" s="97"/>
      <c r="EQ86" s="97"/>
      <c r="ER86" s="97"/>
      <c r="ES86" s="97"/>
      <c r="ET86" s="97"/>
      <c r="EU86" s="97"/>
      <c r="EV86" s="97"/>
      <c r="EW86" s="97"/>
      <c r="EX86" s="97"/>
      <c r="EY86" s="97"/>
      <c r="EZ86" s="97"/>
      <c r="FA86" s="97"/>
      <c r="FB86" s="97"/>
      <c r="FC86" s="97"/>
      <c r="FD86" s="97"/>
      <c r="FE86" s="97"/>
      <c r="FF86" s="97"/>
      <c r="FG86" s="97"/>
      <c r="FH86" s="97"/>
      <c r="FI86" s="97"/>
      <c r="FJ86" s="97"/>
      <c r="FK86" s="97"/>
      <c r="FL86" s="97"/>
      <c r="FM86" s="97"/>
      <c r="FN86" s="97"/>
      <c r="FO86" s="97"/>
      <c r="FP86" s="97"/>
      <c r="FQ86" s="97"/>
      <c r="FR86" s="97"/>
      <c r="FS86" s="97"/>
      <c r="FT86" s="97"/>
      <c r="FU86" s="97"/>
      <c r="FV86" s="97"/>
      <c r="FW86" s="97"/>
      <c r="FX86" s="97"/>
      <c r="FY86" s="97"/>
      <c r="FZ86" s="97"/>
      <c r="GA86" s="97"/>
      <c r="GB86" s="97"/>
      <c r="GC86" s="97"/>
      <c r="GD86" s="97"/>
      <c r="GE86" s="97"/>
      <c r="GF86" s="97"/>
      <c r="GG86" s="97"/>
      <c r="GH86" s="97"/>
      <c r="GI86" s="97"/>
      <c r="GJ86" s="97"/>
      <c r="GK86" s="97"/>
      <c r="GL86" s="97"/>
      <c r="GM86" s="97"/>
      <c r="GN86" s="97"/>
      <c r="GO86" s="97"/>
      <c r="GP86" s="97"/>
      <c r="GQ86" s="97"/>
      <c r="GR86" s="97"/>
      <c r="GS86" s="97"/>
      <c r="GT86" s="97"/>
      <c r="GU86" s="97"/>
      <c r="GV86" s="97"/>
      <c r="GW86" s="97"/>
      <c r="GX86" s="97"/>
      <c r="GY86" s="97"/>
      <c r="GZ86" s="97"/>
      <c r="HA86" s="97"/>
      <c r="HB86" s="97"/>
      <c r="HC86" s="97"/>
      <c r="HD86" s="97"/>
      <c r="HE86" s="97"/>
      <c r="HF86" s="97"/>
      <c r="HG86" s="97"/>
      <c r="HH86" s="97"/>
      <c r="HI86" s="97"/>
      <c r="HJ86" s="97"/>
      <c r="HK86" s="97"/>
      <c r="HL86" s="97"/>
      <c r="HM86" s="97"/>
      <c r="HN86" s="97"/>
      <c r="HO86" s="97"/>
      <c r="HP86" s="97"/>
      <c r="HQ86" s="97"/>
      <c r="HR86" s="97"/>
      <c r="HS86" s="97"/>
      <c r="HT86" s="97"/>
      <c r="HU86" s="97"/>
      <c r="HV86" s="97"/>
      <c r="HW86" s="97"/>
      <c r="HX86" s="97"/>
      <c r="HY86" s="97"/>
      <c r="HZ86" s="97"/>
      <c r="IA86" s="97"/>
      <c r="IB86" s="97"/>
      <c r="IC86" s="97"/>
      <c r="ID86" s="97"/>
      <c r="IE86" s="97"/>
      <c r="IF86" s="97"/>
      <c r="IG86" s="97"/>
      <c r="IH86" s="97"/>
      <c r="II86" s="97"/>
      <c r="IJ86" s="97"/>
      <c r="IK86" s="97"/>
      <c r="IL86" s="97"/>
      <c r="IM86" s="97"/>
      <c r="IN86" s="97"/>
      <c r="IO86" s="97"/>
      <c r="IP86" s="97"/>
      <c r="IQ86" s="97"/>
      <c r="IR86" s="97"/>
      <c r="IS86" s="97"/>
      <c r="IT86" s="97"/>
      <c r="IU86" s="97"/>
      <c r="IV86" s="97"/>
      <c r="IW86" s="97"/>
      <c r="IX86" s="97"/>
      <c r="IY86" s="97"/>
      <c r="IZ86" s="97"/>
      <c r="JA86" s="97"/>
      <c r="JB86" s="97"/>
      <c r="JC86" s="97"/>
      <c r="JD86" s="97"/>
      <c r="JE86" s="97"/>
      <c r="JF86" s="97"/>
      <c r="JG86" s="97"/>
      <c r="JH86" s="97"/>
      <c r="JI86" s="97"/>
      <c r="JJ86" s="97"/>
      <c r="JK86" s="97"/>
      <c r="JL86" s="97"/>
      <c r="JM86" s="97"/>
      <c r="JN86" s="97"/>
      <c r="JO86" s="97"/>
      <c r="JP86" s="97"/>
      <c r="JQ86" s="97"/>
      <c r="JR86" s="97"/>
      <c r="JS86" s="97"/>
      <c r="JT86" s="97"/>
      <c r="JU86" s="97"/>
      <c r="JV86" s="97"/>
      <c r="JW86" s="97"/>
      <c r="JX86" s="97"/>
      <c r="JY86" s="97"/>
      <c r="JZ86" s="97"/>
      <c r="KA86" s="97"/>
      <c r="KB86" s="97"/>
      <c r="KC86" s="97"/>
      <c r="KD86" s="97"/>
      <c r="KE86" s="97"/>
      <c r="KF86" s="97"/>
      <c r="KG86" s="97"/>
      <c r="KH86" s="97"/>
      <c r="KI86" s="97"/>
      <c r="KJ86" s="97"/>
      <c r="KK86" s="97"/>
      <c r="KL86" s="97"/>
      <c r="KM86" s="97"/>
      <c r="KN86" s="97"/>
      <c r="KO86" s="97"/>
      <c r="KP86" s="97"/>
      <c r="KQ86" s="97"/>
      <c r="KR86" s="97"/>
      <c r="KS86" s="97"/>
      <c r="KT86" s="97"/>
      <c r="KU86" s="97"/>
      <c r="KV86" s="97"/>
      <c r="KW86" s="97"/>
      <c r="KX86" s="97"/>
      <c r="KY86" s="97"/>
      <c r="KZ86" s="97"/>
      <c r="LA86" s="97"/>
      <c r="LB86" s="97"/>
      <c r="LC86" s="97"/>
      <c r="LD86" s="97"/>
      <c r="LE86" s="97"/>
      <c r="LF86" s="97"/>
      <c r="LG86" s="97"/>
      <c r="LH86" s="97"/>
      <c r="LI86" s="97"/>
      <c r="LJ86" s="97"/>
      <c r="LK86" s="97"/>
      <c r="LL86" s="97"/>
      <c r="LM86" s="97"/>
      <c r="LN86" s="97"/>
      <c r="LO86" s="97"/>
      <c r="LP86" s="97"/>
      <c r="LQ86" s="97"/>
      <c r="LR86" s="97"/>
      <c r="LS86" s="97"/>
      <c r="LT86" s="97"/>
      <c r="LU86" s="97"/>
      <c r="LV86" s="97"/>
      <c r="LW86" s="97"/>
      <c r="LX86" s="97"/>
      <c r="LY86" s="97"/>
      <c r="LZ86" s="97"/>
      <c r="MA86" s="97"/>
      <c r="MB86" s="97"/>
      <c r="MC86" s="97"/>
      <c r="MD86" s="97"/>
      <c r="ME86" s="97"/>
      <c r="MF86" s="97"/>
      <c r="MG86" s="97"/>
      <c r="MH86" s="97"/>
      <c r="MI86" s="97"/>
      <c r="MJ86" s="97"/>
      <c r="MK86" s="97"/>
      <c r="ML86" s="97"/>
      <c r="MM86" s="97"/>
      <c r="MN86" s="97"/>
      <c r="MO86" s="97"/>
      <c r="MP86" s="97"/>
      <c r="MQ86" s="97"/>
      <c r="MR86" s="97"/>
      <c r="MS86" s="97"/>
      <c r="MT86" s="97"/>
      <c r="MU86" s="97"/>
      <c r="MV86" s="97"/>
      <c r="MW86" s="97"/>
      <c r="MX86" s="97"/>
      <c r="MY86" s="97"/>
      <c r="MZ86" s="97"/>
      <c r="NA86" s="97"/>
      <c r="NB86" s="97"/>
      <c r="NC86" s="97"/>
      <c r="ND86" s="97"/>
      <c r="NE86" s="97"/>
      <c r="NF86" s="97"/>
      <c r="NG86" s="97"/>
      <c r="NH86" s="97"/>
      <c r="NI86" s="97"/>
      <c r="NJ86" s="97"/>
      <c r="NK86" s="97"/>
      <c r="NL86" s="97"/>
      <c r="NM86" s="97"/>
      <c r="NN86" s="97"/>
      <c r="NO86" s="97"/>
      <c r="NP86" s="97"/>
      <c r="NQ86" s="97"/>
      <c r="NR86" s="97"/>
      <c r="NS86" s="97"/>
      <c r="NT86" s="97"/>
      <c r="NU86" s="97"/>
      <c r="NV86" s="97"/>
      <c r="NW86" s="97"/>
      <c r="NX86" s="97"/>
      <c r="NY86" s="97"/>
      <c r="NZ86" s="97"/>
      <c r="OA86" s="97"/>
      <c r="OB86" s="97"/>
      <c r="OC86" s="97"/>
      <c r="OD86" s="97"/>
      <c r="OE86" s="97"/>
      <c r="OF86" s="97"/>
      <c r="OG86" s="97"/>
      <c r="OH86" s="97"/>
      <c r="OI86" s="97"/>
      <c r="OJ86" s="97"/>
      <c r="OK86" s="97"/>
      <c r="OL86" s="97"/>
      <c r="OM86" s="97"/>
      <c r="ON86" s="97"/>
      <c r="OO86" s="97"/>
      <c r="OP86" s="97"/>
      <c r="OQ86" s="97"/>
      <c r="OR86" s="97"/>
      <c r="OS86" s="97"/>
      <c r="OT86" s="97"/>
      <c r="OU86" s="97"/>
      <c r="OV86" s="97"/>
      <c r="OW86" s="97"/>
      <c r="OX86" s="97"/>
      <c r="OY86" s="97"/>
      <c r="OZ86" s="97"/>
      <c r="PA86" s="97"/>
      <c r="PB86" s="97"/>
      <c r="PC86" s="97"/>
      <c r="PD86" s="97"/>
      <c r="PE86" s="97"/>
      <c r="PF86" s="97"/>
      <c r="PG86" s="97"/>
      <c r="PH86" s="97"/>
      <c r="PI86" s="97"/>
      <c r="PJ86" s="97"/>
      <c r="PK86" s="97"/>
      <c r="PL86" s="97"/>
      <c r="PM86" s="97"/>
      <c r="PN86" s="97"/>
      <c r="PO86" s="97"/>
      <c r="PP86" s="97"/>
      <c r="PQ86" s="97"/>
      <c r="PR86" s="97"/>
      <c r="PS86" s="97"/>
      <c r="PT86" s="97"/>
      <c r="PU86" s="97"/>
      <c r="PV86" s="97"/>
      <c r="PW86" s="97"/>
      <c r="PX86" s="97"/>
      <c r="PY86" s="97"/>
      <c r="PZ86" s="97"/>
      <c r="QA86" s="97"/>
      <c r="QB86" s="97"/>
      <c r="QC86" s="97"/>
      <c r="QD86" s="97"/>
      <c r="QE86" s="97"/>
      <c r="QF86" s="97"/>
      <c r="QG86" s="97"/>
      <c r="QH86" s="97"/>
      <c r="QI86" s="97"/>
      <c r="QJ86" s="97"/>
      <c r="QK86" s="97"/>
      <c r="QL86" s="97"/>
      <c r="QM86" s="97"/>
      <c r="QN86" s="97"/>
      <c r="QO86" s="97"/>
      <c r="QP86" s="97"/>
      <c r="QQ86" s="97"/>
      <c r="QR86" s="97"/>
      <c r="QS86" s="97"/>
      <c r="QT86" s="97"/>
      <c r="QU86" s="97"/>
      <c r="QV86" s="97"/>
      <c r="QW86" s="97"/>
      <c r="QX86" s="97"/>
      <c r="QY86" s="97"/>
      <c r="QZ86" s="97"/>
      <c r="RA86" s="97"/>
      <c r="RB86" s="97"/>
      <c r="RC86" s="97"/>
      <c r="RD86" s="97"/>
      <c r="RE86" s="97"/>
      <c r="RF86" s="97"/>
      <c r="RG86" s="97"/>
      <c r="RH86" s="97"/>
      <c r="RI86" s="97"/>
      <c r="RJ86" s="97"/>
      <c r="RK86" s="97"/>
      <c r="RL86" s="97"/>
      <c r="RM86" s="97"/>
      <c r="RN86" s="97"/>
      <c r="RO86" s="97"/>
      <c r="RP86" s="97"/>
      <c r="RQ86" s="97"/>
      <c r="RR86" s="97"/>
      <c r="RS86" s="97"/>
      <c r="RT86" s="97"/>
      <c r="RU86" s="97"/>
      <c r="RV86" s="97"/>
      <c r="RW86" s="97"/>
      <c r="RX86" s="97"/>
      <c r="RY86" s="97"/>
      <c r="RZ86" s="97"/>
      <c r="SA86" s="97"/>
      <c r="SB86" s="97"/>
      <c r="SC86" s="97"/>
      <c r="SD86" s="97"/>
      <c r="SE86" s="97"/>
      <c r="SF86" s="97"/>
      <c r="SG86" s="97"/>
      <c r="SH86" s="97"/>
      <c r="SI86" s="97"/>
      <c r="SJ86" s="97"/>
      <c r="SK86" s="97"/>
      <c r="SL86" s="97"/>
      <c r="SM86" s="97"/>
      <c r="SN86" s="97"/>
      <c r="SO86" s="97"/>
      <c r="SP86" s="97"/>
      <c r="SQ86" s="97"/>
      <c r="SR86" s="97"/>
      <c r="SS86" s="97"/>
      <c r="ST86" s="97"/>
      <c r="SU86" s="97"/>
      <c r="SV86" s="97"/>
      <c r="SW86" s="97"/>
      <c r="SX86" s="97"/>
      <c r="SY86" s="97"/>
      <c r="SZ86" s="97"/>
      <c r="TA86" s="97"/>
      <c r="TB86" s="97"/>
    </row>
    <row r="87" spans="1:522" s="10" customFormat="1" ht="18" customHeight="1" x14ac:dyDescent="0.2">
      <c r="A87" s="12"/>
      <c r="B87" s="11" t="s">
        <v>484</v>
      </c>
      <c r="C87" s="1">
        <v>12950</v>
      </c>
      <c r="D87" s="12">
        <v>2019</v>
      </c>
      <c r="E87" s="4" t="s">
        <v>264</v>
      </c>
      <c r="F87" s="1">
        <v>9421</v>
      </c>
      <c r="G87" s="9" t="s">
        <v>99</v>
      </c>
      <c r="H87" s="4" t="s">
        <v>19</v>
      </c>
      <c r="I87" s="1">
        <f t="shared" si="6"/>
        <v>0</v>
      </c>
      <c r="J87" s="12">
        <f>Tabuľka311[[#This Row],[Stĺpec9]]</f>
        <v>0</v>
      </c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  <c r="AM87" s="97"/>
      <c r="AN87" s="97"/>
      <c r="AO87" s="97"/>
      <c r="AP87" s="97"/>
      <c r="AQ87" s="97"/>
      <c r="AR87" s="97"/>
      <c r="AS87" s="97"/>
      <c r="AT87" s="97"/>
      <c r="AU87" s="97"/>
      <c r="AV87" s="97"/>
      <c r="AW87" s="97"/>
      <c r="AX87" s="97"/>
      <c r="AY87" s="97"/>
      <c r="AZ87" s="97"/>
      <c r="BA87" s="97"/>
      <c r="BB87" s="97"/>
      <c r="BC87" s="97"/>
      <c r="BD87" s="97"/>
      <c r="BE87" s="97"/>
      <c r="BF87" s="97"/>
      <c r="BG87" s="97"/>
      <c r="BH87" s="97"/>
      <c r="BI87" s="97"/>
      <c r="BJ87" s="97"/>
      <c r="BK87" s="97"/>
      <c r="BL87" s="97"/>
      <c r="BM87" s="97"/>
      <c r="BN87" s="97"/>
      <c r="BO87" s="97"/>
      <c r="BP87" s="97"/>
      <c r="BQ87" s="97"/>
      <c r="BR87" s="97"/>
      <c r="BS87" s="97"/>
      <c r="BT87" s="97"/>
      <c r="BU87" s="97"/>
      <c r="BV87" s="97"/>
      <c r="BW87" s="97"/>
      <c r="BX87" s="97"/>
      <c r="BY87" s="97"/>
      <c r="BZ87" s="97"/>
      <c r="CA87" s="97"/>
      <c r="CB87" s="97"/>
      <c r="CC87" s="97"/>
      <c r="CD87" s="97"/>
      <c r="CE87" s="97"/>
      <c r="CF87" s="97"/>
      <c r="CG87" s="97"/>
      <c r="CH87" s="97"/>
      <c r="CI87" s="97"/>
      <c r="CJ87" s="97"/>
      <c r="CK87" s="97"/>
      <c r="CL87" s="97"/>
      <c r="CM87" s="97"/>
      <c r="CN87" s="97"/>
      <c r="CO87" s="97"/>
      <c r="CP87" s="97"/>
      <c r="CQ87" s="97"/>
      <c r="CR87" s="97"/>
      <c r="CS87" s="97"/>
      <c r="CT87" s="97"/>
      <c r="CU87" s="97"/>
      <c r="CV87" s="97"/>
      <c r="CW87" s="97"/>
      <c r="CX87" s="97"/>
      <c r="CY87" s="97"/>
      <c r="CZ87" s="97"/>
      <c r="DA87" s="97"/>
      <c r="DB87" s="97"/>
      <c r="DC87" s="97"/>
      <c r="DD87" s="97"/>
      <c r="DE87" s="97"/>
      <c r="DF87" s="97"/>
      <c r="DG87" s="97"/>
      <c r="DH87" s="97"/>
      <c r="DI87" s="97"/>
      <c r="DJ87" s="97"/>
      <c r="DK87" s="97"/>
      <c r="DL87" s="97"/>
      <c r="DM87" s="97"/>
      <c r="DN87" s="97"/>
      <c r="DO87" s="97"/>
      <c r="DP87" s="97"/>
      <c r="DQ87" s="97"/>
      <c r="DR87" s="97"/>
      <c r="DS87" s="97"/>
      <c r="DT87" s="97"/>
      <c r="DU87" s="97"/>
      <c r="DV87" s="97"/>
      <c r="DW87" s="97"/>
      <c r="DX87" s="97"/>
      <c r="DY87" s="97"/>
      <c r="DZ87" s="97"/>
      <c r="EA87" s="97"/>
      <c r="EB87" s="97"/>
      <c r="EC87" s="97"/>
      <c r="ED87" s="97"/>
      <c r="EE87" s="97"/>
      <c r="EF87" s="97"/>
      <c r="EG87" s="97"/>
      <c r="EH87" s="97"/>
      <c r="EI87" s="97"/>
      <c r="EJ87" s="97"/>
      <c r="EK87" s="97"/>
      <c r="EL87" s="97"/>
      <c r="EM87" s="97"/>
      <c r="EN87" s="97"/>
      <c r="EO87" s="97"/>
      <c r="EP87" s="97"/>
      <c r="EQ87" s="97"/>
      <c r="ER87" s="97"/>
      <c r="ES87" s="97"/>
      <c r="ET87" s="97"/>
      <c r="EU87" s="97"/>
      <c r="EV87" s="97"/>
      <c r="EW87" s="97"/>
      <c r="EX87" s="97"/>
      <c r="EY87" s="97"/>
      <c r="EZ87" s="97"/>
      <c r="FA87" s="97"/>
      <c r="FB87" s="97"/>
      <c r="FC87" s="97"/>
      <c r="FD87" s="97"/>
      <c r="FE87" s="97"/>
      <c r="FF87" s="97"/>
      <c r="FG87" s="97"/>
      <c r="FH87" s="97"/>
      <c r="FI87" s="97"/>
      <c r="FJ87" s="97"/>
      <c r="FK87" s="97"/>
      <c r="FL87" s="97"/>
      <c r="FM87" s="97"/>
      <c r="FN87" s="97"/>
      <c r="FO87" s="97"/>
      <c r="FP87" s="97"/>
      <c r="FQ87" s="97"/>
      <c r="FR87" s="97"/>
      <c r="FS87" s="97"/>
      <c r="FT87" s="97"/>
      <c r="FU87" s="97"/>
      <c r="FV87" s="97"/>
      <c r="FW87" s="97"/>
      <c r="FX87" s="97"/>
      <c r="FY87" s="97"/>
      <c r="FZ87" s="97"/>
      <c r="GA87" s="97"/>
      <c r="GB87" s="97"/>
      <c r="GC87" s="97"/>
      <c r="GD87" s="97"/>
      <c r="GE87" s="97"/>
      <c r="GF87" s="97"/>
      <c r="GG87" s="97"/>
      <c r="GH87" s="97"/>
      <c r="GI87" s="97"/>
      <c r="GJ87" s="97"/>
      <c r="GK87" s="97"/>
      <c r="GL87" s="97"/>
      <c r="GM87" s="97"/>
      <c r="GN87" s="97"/>
      <c r="GO87" s="97"/>
      <c r="GP87" s="97"/>
      <c r="GQ87" s="97"/>
      <c r="GR87" s="97"/>
      <c r="GS87" s="97"/>
      <c r="GT87" s="97"/>
      <c r="GU87" s="97"/>
      <c r="GV87" s="97"/>
      <c r="GW87" s="97"/>
      <c r="GX87" s="97"/>
      <c r="GY87" s="97"/>
      <c r="GZ87" s="97"/>
      <c r="HA87" s="97"/>
      <c r="HB87" s="97"/>
      <c r="HC87" s="97"/>
      <c r="HD87" s="97"/>
      <c r="HE87" s="97"/>
      <c r="HF87" s="97"/>
      <c r="HG87" s="97"/>
      <c r="HH87" s="97"/>
      <c r="HI87" s="97"/>
      <c r="HJ87" s="97"/>
      <c r="HK87" s="97"/>
      <c r="HL87" s="97"/>
      <c r="HM87" s="97"/>
      <c r="HN87" s="97"/>
      <c r="HO87" s="97"/>
      <c r="HP87" s="97"/>
      <c r="HQ87" s="97"/>
      <c r="HR87" s="97"/>
      <c r="HS87" s="97"/>
      <c r="HT87" s="97"/>
      <c r="HU87" s="97"/>
      <c r="HV87" s="97"/>
      <c r="HW87" s="97"/>
      <c r="HX87" s="97"/>
      <c r="HY87" s="97"/>
      <c r="HZ87" s="97"/>
      <c r="IA87" s="97"/>
      <c r="IB87" s="97"/>
      <c r="IC87" s="97"/>
      <c r="ID87" s="97"/>
      <c r="IE87" s="97"/>
      <c r="IF87" s="97"/>
      <c r="IG87" s="97"/>
      <c r="IH87" s="97"/>
      <c r="II87" s="97"/>
      <c r="IJ87" s="97"/>
      <c r="IK87" s="97"/>
      <c r="IL87" s="97"/>
      <c r="IM87" s="97"/>
      <c r="IN87" s="97"/>
      <c r="IO87" s="97"/>
      <c r="IP87" s="97"/>
      <c r="IQ87" s="97"/>
      <c r="IR87" s="97"/>
      <c r="IS87" s="97"/>
      <c r="IT87" s="97"/>
      <c r="IU87" s="97"/>
      <c r="IV87" s="97"/>
      <c r="IW87" s="97"/>
      <c r="IX87" s="97"/>
      <c r="IY87" s="97"/>
      <c r="IZ87" s="97"/>
      <c r="JA87" s="97"/>
      <c r="JB87" s="97"/>
      <c r="JC87" s="97"/>
      <c r="JD87" s="97"/>
      <c r="JE87" s="97"/>
      <c r="JF87" s="97"/>
      <c r="JG87" s="97"/>
      <c r="JH87" s="97"/>
      <c r="JI87" s="97"/>
      <c r="JJ87" s="97"/>
      <c r="JK87" s="97"/>
      <c r="JL87" s="97"/>
      <c r="JM87" s="97"/>
      <c r="JN87" s="97"/>
      <c r="JO87" s="97"/>
      <c r="JP87" s="97"/>
      <c r="JQ87" s="97"/>
      <c r="JR87" s="97"/>
      <c r="JS87" s="97"/>
      <c r="JT87" s="97"/>
      <c r="JU87" s="97"/>
      <c r="JV87" s="97"/>
      <c r="JW87" s="97"/>
      <c r="JX87" s="97"/>
      <c r="JY87" s="97"/>
      <c r="JZ87" s="97"/>
      <c r="KA87" s="97"/>
      <c r="KB87" s="97"/>
      <c r="KC87" s="97"/>
      <c r="KD87" s="97"/>
      <c r="KE87" s="97"/>
      <c r="KF87" s="97"/>
      <c r="KG87" s="97"/>
      <c r="KH87" s="97"/>
      <c r="KI87" s="97"/>
      <c r="KJ87" s="97"/>
      <c r="KK87" s="97"/>
      <c r="KL87" s="97"/>
      <c r="KM87" s="97"/>
      <c r="KN87" s="97"/>
      <c r="KO87" s="97"/>
      <c r="KP87" s="97"/>
      <c r="KQ87" s="97"/>
      <c r="KR87" s="97"/>
      <c r="KS87" s="97"/>
      <c r="KT87" s="97"/>
      <c r="KU87" s="97"/>
      <c r="KV87" s="97"/>
      <c r="KW87" s="97"/>
      <c r="KX87" s="97"/>
      <c r="KY87" s="97"/>
      <c r="KZ87" s="97"/>
      <c r="LA87" s="97"/>
      <c r="LB87" s="97"/>
      <c r="LC87" s="97"/>
      <c r="LD87" s="97"/>
      <c r="LE87" s="97"/>
      <c r="LF87" s="97"/>
      <c r="LG87" s="97"/>
      <c r="LH87" s="97"/>
      <c r="LI87" s="97"/>
      <c r="LJ87" s="97"/>
      <c r="LK87" s="97"/>
      <c r="LL87" s="97"/>
      <c r="LM87" s="97"/>
      <c r="LN87" s="97"/>
      <c r="LO87" s="97"/>
      <c r="LP87" s="97"/>
      <c r="LQ87" s="97"/>
      <c r="LR87" s="97"/>
      <c r="LS87" s="97"/>
      <c r="LT87" s="97"/>
      <c r="LU87" s="97"/>
      <c r="LV87" s="97"/>
      <c r="LW87" s="97"/>
      <c r="LX87" s="97"/>
      <c r="LY87" s="97"/>
      <c r="LZ87" s="97"/>
      <c r="MA87" s="97"/>
      <c r="MB87" s="97"/>
      <c r="MC87" s="97"/>
      <c r="MD87" s="97"/>
      <c r="ME87" s="97"/>
      <c r="MF87" s="97"/>
      <c r="MG87" s="97"/>
      <c r="MH87" s="97"/>
      <c r="MI87" s="97"/>
      <c r="MJ87" s="97"/>
      <c r="MK87" s="97"/>
      <c r="ML87" s="97"/>
      <c r="MM87" s="97"/>
      <c r="MN87" s="97"/>
      <c r="MO87" s="97"/>
      <c r="MP87" s="97"/>
      <c r="MQ87" s="97"/>
      <c r="MR87" s="97"/>
      <c r="MS87" s="97"/>
      <c r="MT87" s="97"/>
      <c r="MU87" s="97"/>
      <c r="MV87" s="97"/>
      <c r="MW87" s="97"/>
      <c r="MX87" s="97"/>
      <c r="MY87" s="97"/>
      <c r="MZ87" s="97"/>
      <c r="NA87" s="97"/>
      <c r="NB87" s="97"/>
      <c r="NC87" s="97"/>
      <c r="ND87" s="97"/>
      <c r="NE87" s="97"/>
      <c r="NF87" s="97"/>
      <c r="NG87" s="97"/>
      <c r="NH87" s="97"/>
      <c r="NI87" s="97"/>
      <c r="NJ87" s="97"/>
      <c r="NK87" s="97"/>
      <c r="NL87" s="97"/>
      <c r="NM87" s="97"/>
      <c r="NN87" s="97"/>
      <c r="NO87" s="97"/>
      <c r="NP87" s="97"/>
      <c r="NQ87" s="97"/>
      <c r="NR87" s="97"/>
      <c r="NS87" s="97"/>
      <c r="NT87" s="97"/>
      <c r="NU87" s="97"/>
      <c r="NV87" s="97"/>
      <c r="NW87" s="97"/>
      <c r="NX87" s="97"/>
      <c r="NY87" s="97"/>
      <c r="NZ87" s="97"/>
      <c r="OA87" s="97"/>
      <c r="OB87" s="97"/>
      <c r="OC87" s="97"/>
      <c r="OD87" s="97"/>
      <c r="OE87" s="97"/>
      <c r="OF87" s="97"/>
      <c r="OG87" s="97"/>
      <c r="OH87" s="97"/>
      <c r="OI87" s="97"/>
      <c r="OJ87" s="97"/>
      <c r="OK87" s="97"/>
      <c r="OL87" s="97"/>
      <c r="OM87" s="97"/>
      <c r="ON87" s="97"/>
      <c r="OO87" s="97"/>
      <c r="OP87" s="97"/>
      <c r="OQ87" s="97"/>
      <c r="OR87" s="97"/>
      <c r="OS87" s="97"/>
      <c r="OT87" s="97"/>
      <c r="OU87" s="97"/>
      <c r="OV87" s="97"/>
      <c r="OW87" s="97"/>
      <c r="OX87" s="97"/>
      <c r="OY87" s="97"/>
      <c r="OZ87" s="97"/>
      <c r="PA87" s="97"/>
      <c r="PB87" s="97"/>
      <c r="PC87" s="97"/>
      <c r="PD87" s="97"/>
      <c r="PE87" s="97"/>
      <c r="PF87" s="97"/>
      <c r="PG87" s="97"/>
      <c r="PH87" s="97"/>
      <c r="PI87" s="97"/>
      <c r="PJ87" s="97"/>
      <c r="PK87" s="97"/>
      <c r="PL87" s="97"/>
      <c r="PM87" s="97"/>
      <c r="PN87" s="97"/>
      <c r="PO87" s="97"/>
      <c r="PP87" s="97"/>
      <c r="PQ87" s="97"/>
      <c r="PR87" s="97"/>
      <c r="PS87" s="97"/>
      <c r="PT87" s="97"/>
      <c r="PU87" s="97"/>
      <c r="PV87" s="97"/>
      <c r="PW87" s="97"/>
      <c r="PX87" s="97"/>
      <c r="PY87" s="97"/>
      <c r="PZ87" s="97"/>
      <c r="QA87" s="97"/>
      <c r="QB87" s="97"/>
      <c r="QC87" s="97"/>
      <c r="QD87" s="97"/>
      <c r="QE87" s="97"/>
      <c r="QF87" s="97"/>
      <c r="QG87" s="97"/>
      <c r="QH87" s="97"/>
      <c r="QI87" s="97"/>
      <c r="QJ87" s="97"/>
      <c r="QK87" s="97"/>
      <c r="QL87" s="97"/>
      <c r="QM87" s="97"/>
      <c r="QN87" s="97"/>
      <c r="QO87" s="97"/>
      <c r="QP87" s="97"/>
      <c r="QQ87" s="97"/>
      <c r="QR87" s="97"/>
      <c r="QS87" s="97"/>
      <c r="QT87" s="97"/>
      <c r="QU87" s="97"/>
      <c r="QV87" s="97"/>
      <c r="QW87" s="97"/>
      <c r="QX87" s="97"/>
      <c r="QY87" s="97"/>
      <c r="QZ87" s="97"/>
      <c r="RA87" s="97"/>
      <c r="RB87" s="97"/>
      <c r="RC87" s="97"/>
      <c r="RD87" s="97"/>
      <c r="RE87" s="97"/>
      <c r="RF87" s="97"/>
      <c r="RG87" s="97"/>
      <c r="RH87" s="97"/>
      <c r="RI87" s="97"/>
      <c r="RJ87" s="97"/>
      <c r="RK87" s="97"/>
      <c r="RL87" s="97"/>
      <c r="RM87" s="97"/>
      <c r="RN87" s="97"/>
      <c r="RO87" s="97"/>
      <c r="RP87" s="97"/>
      <c r="RQ87" s="97"/>
      <c r="RR87" s="97"/>
      <c r="RS87" s="97"/>
      <c r="RT87" s="97"/>
      <c r="RU87" s="97"/>
      <c r="RV87" s="97"/>
      <c r="RW87" s="97"/>
      <c r="RX87" s="97"/>
      <c r="RY87" s="97"/>
      <c r="RZ87" s="97"/>
      <c r="SA87" s="97"/>
      <c r="SB87" s="97"/>
      <c r="SC87" s="97"/>
      <c r="SD87" s="97"/>
      <c r="SE87" s="97"/>
      <c r="SF87" s="97"/>
      <c r="SG87" s="97"/>
      <c r="SH87" s="97"/>
      <c r="SI87" s="97"/>
      <c r="SJ87" s="97"/>
      <c r="SK87" s="97"/>
      <c r="SL87" s="97"/>
      <c r="SM87" s="97"/>
      <c r="SN87" s="97"/>
      <c r="SO87" s="97"/>
      <c r="SP87" s="97"/>
      <c r="SQ87" s="97"/>
      <c r="SR87" s="97"/>
      <c r="SS87" s="97"/>
      <c r="ST87" s="97"/>
      <c r="SU87" s="97"/>
      <c r="SV87" s="97"/>
      <c r="SW87" s="97"/>
      <c r="SX87" s="97"/>
      <c r="SY87" s="97"/>
      <c r="SZ87" s="97"/>
      <c r="TA87" s="97"/>
      <c r="TB87" s="97"/>
    </row>
    <row r="88" spans="1:522" s="10" customFormat="1" ht="18" customHeight="1" x14ac:dyDescent="0.2">
      <c r="A88" s="12"/>
      <c r="B88" s="11" t="s">
        <v>287</v>
      </c>
      <c r="C88" s="1">
        <v>12770</v>
      </c>
      <c r="D88" s="1">
        <v>2020</v>
      </c>
      <c r="E88" s="59" t="s">
        <v>286</v>
      </c>
      <c r="F88" s="1">
        <v>6693</v>
      </c>
      <c r="G88" s="9" t="s">
        <v>96</v>
      </c>
      <c r="H88" s="4" t="s">
        <v>19</v>
      </c>
      <c r="I88" s="1">
        <f t="shared" si="6"/>
        <v>0</v>
      </c>
      <c r="J88" s="12">
        <f>Tabuľka311[[#This Row],[Stĺpec9]]</f>
        <v>0</v>
      </c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  <c r="AA88" s="97"/>
      <c r="AB88" s="97"/>
      <c r="AC88" s="97"/>
      <c r="AD88" s="97"/>
      <c r="AE88" s="97"/>
      <c r="AF88" s="97"/>
      <c r="AG88" s="97"/>
      <c r="AH88" s="97"/>
      <c r="AI88" s="97"/>
      <c r="AJ88" s="97"/>
      <c r="AK88" s="97"/>
      <c r="AL88" s="97"/>
      <c r="AM88" s="97"/>
      <c r="AN88" s="97"/>
      <c r="AO88" s="97"/>
      <c r="AP88" s="97"/>
      <c r="AQ88" s="97"/>
      <c r="AR88" s="97"/>
      <c r="AS88" s="97"/>
      <c r="AT88" s="97"/>
      <c r="AU88" s="97"/>
      <c r="AV88" s="97"/>
      <c r="AW88" s="97"/>
      <c r="AX88" s="97"/>
      <c r="AY88" s="97"/>
      <c r="AZ88" s="97"/>
      <c r="BA88" s="97"/>
      <c r="BB88" s="97"/>
      <c r="BC88" s="97"/>
      <c r="BD88" s="97"/>
      <c r="BE88" s="97"/>
      <c r="BF88" s="97"/>
      <c r="BG88" s="97"/>
      <c r="BH88" s="97"/>
      <c r="BI88" s="97"/>
      <c r="BJ88" s="97"/>
      <c r="BK88" s="97"/>
      <c r="BL88" s="97"/>
      <c r="BM88" s="97"/>
      <c r="BN88" s="97"/>
      <c r="BO88" s="97"/>
      <c r="BP88" s="97"/>
      <c r="BQ88" s="97"/>
      <c r="BR88" s="97"/>
      <c r="BS88" s="97"/>
      <c r="BT88" s="97"/>
      <c r="BU88" s="97"/>
      <c r="BV88" s="97"/>
      <c r="BW88" s="97"/>
      <c r="BX88" s="97"/>
      <c r="BY88" s="97"/>
      <c r="BZ88" s="97"/>
      <c r="CA88" s="97"/>
      <c r="CB88" s="97"/>
      <c r="CC88" s="97"/>
      <c r="CD88" s="97"/>
      <c r="CE88" s="97"/>
      <c r="CF88" s="97"/>
      <c r="CG88" s="97"/>
      <c r="CH88" s="97"/>
      <c r="CI88" s="97"/>
      <c r="CJ88" s="97"/>
      <c r="CK88" s="97"/>
      <c r="CL88" s="97"/>
      <c r="CM88" s="97"/>
      <c r="CN88" s="97"/>
      <c r="CO88" s="97"/>
      <c r="CP88" s="97"/>
      <c r="CQ88" s="97"/>
      <c r="CR88" s="97"/>
      <c r="CS88" s="97"/>
      <c r="CT88" s="97"/>
      <c r="CU88" s="97"/>
      <c r="CV88" s="97"/>
      <c r="CW88" s="97"/>
      <c r="CX88" s="97"/>
      <c r="CY88" s="97"/>
      <c r="CZ88" s="97"/>
      <c r="DA88" s="97"/>
      <c r="DB88" s="97"/>
      <c r="DC88" s="97"/>
      <c r="DD88" s="97"/>
      <c r="DE88" s="97"/>
      <c r="DF88" s="97"/>
      <c r="DG88" s="97"/>
      <c r="DH88" s="97"/>
      <c r="DI88" s="97"/>
      <c r="DJ88" s="97"/>
      <c r="DK88" s="97"/>
      <c r="DL88" s="97"/>
      <c r="DM88" s="97"/>
      <c r="DN88" s="97"/>
      <c r="DO88" s="97"/>
      <c r="DP88" s="97"/>
      <c r="DQ88" s="97"/>
      <c r="DR88" s="97"/>
      <c r="DS88" s="97"/>
      <c r="DT88" s="97"/>
      <c r="DU88" s="97"/>
      <c r="DV88" s="97"/>
      <c r="DW88" s="97"/>
      <c r="DX88" s="97"/>
      <c r="DY88" s="97"/>
      <c r="DZ88" s="97"/>
      <c r="EA88" s="97"/>
      <c r="EB88" s="97"/>
      <c r="EC88" s="97"/>
      <c r="ED88" s="97"/>
      <c r="EE88" s="97"/>
      <c r="EF88" s="97"/>
      <c r="EG88" s="97"/>
      <c r="EH88" s="97"/>
      <c r="EI88" s="97"/>
      <c r="EJ88" s="97"/>
      <c r="EK88" s="97"/>
      <c r="EL88" s="97"/>
      <c r="EM88" s="97"/>
      <c r="EN88" s="97"/>
      <c r="EO88" s="97"/>
      <c r="EP88" s="97"/>
      <c r="EQ88" s="97"/>
      <c r="ER88" s="97"/>
      <c r="ES88" s="97"/>
      <c r="ET88" s="97"/>
      <c r="EU88" s="97"/>
      <c r="EV88" s="97"/>
      <c r="EW88" s="97"/>
      <c r="EX88" s="97"/>
      <c r="EY88" s="97"/>
      <c r="EZ88" s="97"/>
      <c r="FA88" s="97"/>
      <c r="FB88" s="97"/>
      <c r="FC88" s="97"/>
      <c r="FD88" s="97"/>
      <c r="FE88" s="97"/>
      <c r="FF88" s="97"/>
      <c r="FG88" s="97"/>
      <c r="FH88" s="97"/>
      <c r="FI88" s="97"/>
      <c r="FJ88" s="97"/>
      <c r="FK88" s="97"/>
      <c r="FL88" s="97"/>
      <c r="FM88" s="97"/>
      <c r="FN88" s="97"/>
      <c r="FO88" s="97"/>
      <c r="FP88" s="97"/>
      <c r="FQ88" s="97"/>
      <c r="FR88" s="97"/>
      <c r="FS88" s="97"/>
      <c r="FT88" s="97"/>
      <c r="FU88" s="97"/>
      <c r="FV88" s="97"/>
      <c r="FW88" s="97"/>
      <c r="FX88" s="97"/>
      <c r="FY88" s="97"/>
      <c r="FZ88" s="97"/>
      <c r="GA88" s="97"/>
      <c r="GB88" s="97"/>
      <c r="GC88" s="97"/>
      <c r="GD88" s="97"/>
      <c r="GE88" s="97"/>
      <c r="GF88" s="97"/>
      <c r="GG88" s="97"/>
      <c r="GH88" s="97"/>
      <c r="GI88" s="97"/>
      <c r="GJ88" s="97"/>
      <c r="GK88" s="97"/>
      <c r="GL88" s="97"/>
      <c r="GM88" s="97"/>
      <c r="GN88" s="97"/>
      <c r="GO88" s="97"/>
      <c r="GP88" s="97"/>
      <c r="GQ88" s="97"/>
      <c r="GR88" s="97"/>
      <c r="GS88" s="97"/>
      <c r="GT88" s="97"/>
      <c r="GU88" s="97"/>
      <c r="GV88" s="97"/>
      <c r="GW88" s="97"/>
      <c r="GX88" s="97"/>
      <c r="GY88" s="97"/>
      <c r="GZ88" s="97"/>
      <c r="HA88" s="97"/>
      <c r="HB88" s="97"/>
      <c r="HC88" s="97"/>
      <c r="HD88" s="97"/>
      <c r="HE88" s="97"/>
      <c r="HF88" s="97"/>
      <c r="HG88" s="97"/>
      <c r="HH88" s="97"/>
      <c r="HI88" s="97"/>
      <c r="HJ88" s="97"/>
      <c r="HK88" s="97"/>
      <c r="HL88" s="97"/>
      <c r="HM88" s="97"/>
      <c r="HN88" s="97"/>
      <c r="HO88" s="97"/>
      <c r="HP88" s="97"/>
      <c r="HQ88" s="97"/>
      <c r="HR88" s="97"/>
      <c r="HS88" s="97"/>
      <c r="HT88" s="97"/>
      <c r="HU88" s="97"/>
      <c r="HV88" s="97"/>
      <c r="HW88" s="97"/>
      <c r="HX88" s="97"/>
      <c r="HY88" s="97"/>
      <c r="HZ88" s="97"/>
      <c r="IA88" s="97"/>
      <c r="IB88" s="97"/>
      <c r="IC88" s="97"/>
      <c r="ID88" s="97"/>
      <c r="IE88" s="97"/>
      <c r="IF88" s="97"/>
      <c r="IG88" s="97"/>
      <c r="IH88" s="97"/>
      <c r="II88" s="97"/>
      <c r="IJ88" s="97"/>
      <c r="IK88" s="97"/>
      <c r="IL88" s="97"/>
      <c r="IM88" s="97"/>
      <c r="IN88" s="97"/>
      <c r="IO88" s="97"/>
      <c r="IP88" s="97"/>
      <c r="IQ88" s="97"/>
      <c r="IR88" s="97"/>
      <c r="IS88" s="97"/>
      <c r="IT88" s="97"/>
      <c r="IU88" s="97"/>
      <c r="IV88" s="97"/>
      <c r="IW88" s="97"/>
      <c r="IX88" s="97"/>
      <c r="IY88" s="97"/>
      <c r="IZ88" s="97"/>
      <c r="JA88" s="97"/>
      <c r="JB88" s="97"/>
      <c r="JC88" s="97"/>
      <c r="JD88" s="97"/>
      <c r="JE88" s="97"/>
      <c r="JF88" s="97"/>
      <c r="JG88" s="97"/>
      <c r="JH88" s="97"/>
      <c r="JI88" s="97"/>
      <c r="JJ88" s="97"/>
      <c r="JK88" s="97"/>
      <c r="JL88" s="97"/>
      <c r="JM88" s="97"/>
      <c r="JN88" s="97"/>
      <c r="JO88" s="97"/>
      <c r="JP88" s="97"/>
      <c r="JQ88" s="97"/>
      <c r="JR88" s="97"/>
      <c r="JS88" s="97"/>
      <c r="JT88" s="97"/>
      <c r="JU88" s="97"/>
      <c r="JV88" s="97"/>
      <c r="JW88" s="97"/>
      <c r="JX88" s="97"/>
      <c r="JY88" s="97"/>
      <c r="JZ88" s="97"/>
      <c r="KA88" s="97"/>
      <c r="KB88" s="97"/>
      <c r="KC88" s="97"/>
      <c r="KD88" s="97"/>
      <c r="KE88" s="97"/>
      <c r="KF88" s="97"/>
      <c r="KG88" s="97"/>
      <c r="KH88" s="97"/>
      <c r="KI88" s="97"/>
      <c r="KJ88" s="97"/>
      <c r="KK88" s="97"/>
      <c r="KL88" s="97"/>
      <c r="KM88" s="97"/>
      <c r="KN88" s="97"/>
      <c r="KO88" s="97"/>
      <c r="KP88" s="97"/>
      <c r="KQ88" s="97"/>
      <c r="KR88" s="97"/>
      <c r="KS88" s="97"/>
      <c r="KT88" s="97"/>
      <c r="KU88" s="97"/>
      <c r="KV88" s="97"/>
      <c r="KW88" s="97"/>
      <c r="KX88" s="97"/>
      <c r="KY88" s="97"/>
      <c r="KZ88" s="97"/>
      <c r="LA88" s="97"/>
      <c r="LB88" s="97"/>
      <c r="LC88" s="97"/>
      <c r="LD88" s="97"/>
      <c r="LE88" s="97"/>
      <c r="LF88" s="97"/>
      <c r="LG88" s="97"/>
      <c r="LH88" s="97"/>
      <c r="LI88" s="97"/>
      <c r="LJ88" s="97"/>
      <c r="LK88" s="97"/>
      <c r="LL88" s="97"/>
      <c r="LM88" s="97"/>
      <c r="LN88" s="97"/>
      <c r="LO88" s="97"/>
      <c r="LP88" s="97"/>
      <c r="LQ88" s="97"/>
      <c r="LR88" s="97"/>
      <c r="LS88" s="97"/>
      <c r="LT88" s="97"/>
      <c r="LU88" s="97"/>
      <c r="LV88" s="97"/>
      <c r="LW88" s="97"/>
      <c r="LX88" s="97"/>
      <c r="LY88" s="97"/>
      <c r="LZ88" s="97"/>
      <c r="MA88" s="97"/>
      <c r="MB88" s="97"/>
      <c r="MC88" s="97"/>
      <c r="MD88" s="97"/>
      <c r="ME88" s="97"/>
      <c r="MF88" s="97"/>
      <c r="MG88" s="97"/>
      <c r="MH88" s="97"/>
      <c r="MI88" s="97"/>
      <c r="MJ88" s="97"/>
      <c r="MK88" s="97"/>
      <c r="ML88" s="97"/>
      <c r="MM88" s="97"/>
      <c r="MN88" s="97"/>
      <c r="MO88" s="97"/>
      <c r="MP88" s="97"/>
      <c r="MQ88" s="97"/>
      <c r="MR88" s="97"/>
      <c r="MS88" s="97"/>
      <c r="MT88" s="97"/>
      <c r="MU88" s="97"/>
      <c r="MV88" s="97"/>
      <c r="MW88" s="97"/>
      <c r="MX88" s="97"/>
      <c r="MY88" s="97"/>
      <c r="MZ88" s="97"/>
      <c r="NA88" s="97"/>
      <c r="NB88" s="97"/>
      <c r="NC88" s="97"/>
      <c r="ND88" s="97"/>
      <c r="NE88" s="97"/>
      <c r="NF88" s="97"/>
      <c r="NG88" s="97"/>
      <c r="NH88" s="97"/>
      <c r="NI88" s="97"/>
      <c r="NJ88" s="97"/>
      <c r="NK88" s="97"/>
      <c r="NL88" s="97"/>
      <c r="NM88" s="97"/>
      <c r="NN88" s="97"/>
      <c r="NO88" s="97"/>
      <c r="NP88" s="97"/>
      <c r="NQ88" s="97"/>
      <c r="NR88" s="97"/>
      <c r="NS88" s="97"/>
      <c r="NT88" s="97"/>
      <c r="NU88" s="97"/>
      <c r="NV88" s="97"/>
      <c r="NW88" s="97"/>
      <c r="NX88" s="97"/>
      <c r="NY88" s="97"/>
      <c r="NZ88" s="97"/>
      <c r="OA88" s="97"/>
      <c r="OB88" s="97"/>
      <c r="OC88" s="97"/>
      <c r="OD88" s="97"/>
      <c r="OE88" s="97"/>
      <c r="OF88" s="97"/>
      <c r="OG88" s="97"/>
      <c r="OH88" s="97"/>
      <c r="OI88" s="97"/>
      <c r="OJ88" s="97"/>
      <c r="OK88" s="97"/>
      <c r="OL88" s="97"/>
      <c r="OM88" s="97"/>
      <c r="ON88" s="97"/>
      <c r="OO88" s="97"/>
      <c r="OP88" s="97"/>
      <c r="OQ88" s="97"/>
      <c r="OR88" s="97"/>
      <c r="OS88" s="97"/>
      <c r="OT88" s="97"/>
      <c r="OU88" s="97"/>
      <c r="OV88" s="97"/>
      <c r="OW88" s="97"/>
      <c r="OX88" s="97"/>
      <c r="OY88" s="97"/>
      <c r="OZ88" s="97"/>
      <c r="PA88" s="97"/>
      <c r="PB88" s="97"/>
      <c r="PC88" s="97"/>
      <c r="PD88" s="97"/>
      <c r="PE88" s="97"/>
      <c r="PF88" s="97"/>
      <c r="PG88" s="97"/>
      <c r="PH88" s="97"/>
      <c r="PI88" s="97"/>
      <c r="PJ88" s="97"/>
      <c r="PK88" s="97"/>
      <c r="PL88" s="97"/>
      <c r="PM88" s="97"/>
      <c r="PN88" s="97"/>
      <c r="PO88" s="97"/>
      <c r="PP88" s="97"/>
      <c r="PQ88" s="97"/>
      <c r="PR88" s="97"/>
      <c r="PS88" s="97"/>
      <c r="PT88" s="97"/>
      <c r="PU88" s="97"/>
      <c r="PV88" s="97"/>
      <c r="PW88" s="97"/>
      <c r="PX88" s="97"/>
      <c r="PY88" s="97"/>
      <c r="PZ88" s="97"/>
      <c r="QA88" s="97"/>
      <c r="QB88" s="97"/>
      <c r="QC88" s="97"/>
      <c r="QD88" s="97"/>
      <c r="QE88" s="97"/>
      <c r="QF88" s="97"/>
      <c r="QG88" s="97"/>
      <c r="QH88" s="97"/>
      <c r="QI88" s="97"/>
      <c r="QJ88" s="97"/>
      <c r="QK88" s="97"/>
      <c r="QL88" s="97"/>
      <c r="QM88" s="97"/>
      <c r="QN88" s="97"/>
      <c r="QO88" s="97"/>
      <c r="QP88" s="97"/>
      <c r="QQ88" s="97"/>
      <c r="QR88" s="97"/>
      <c r="QS88" s="97"/>
      <c r="QT88" s="97"/>
      <c r="QU88" s="97"/>
      <c r="QV88" s="97"/>
      <c r="QW88" s="97"/>
      <c r="QX88" s="97"/>
      <c r="QY88" s="97"/>
      <c r="QZ88" s="97"/>
      <c r="RA88" s="97"/>
      <c r="RB88" s="97"/>
      <c r="RC88" s="97"/>
      <c r="RD88" s="97"/>
      <c r="RE88" s="97"/>
      <c r="RF88" s="97"/>
      <c r="RG88" s="97"/>
      <c r="RH88" s="97"/>
      <c r="RI88" s="97"/>
      <c r="RJ88" s="97"/>
      <c r="RK88" s="97"/>
      <c r="RL88" s="97"/>
      <c r="RM88" s="97"/>
      <c r="RN88" s="97"/>
      <c r="RO88" s="97"/>
      <c r="RP88" s="97"/>
      <c r="RQ88" s="97"/>
      <c r="RR88" s="97"/>
      <c r="RS88" s="97"/>
      <c r="RT88" s="97"/>
      <c r="RU88" s="97"/>
      <c r="RV88" s="97"/>
      <c r="RW88" s="97"/>
      <c r="RX88" s="97"/>
      <c r="RY88" s="97"/>
      <c r="RZ88" s="97"/>
      <c r="SA88" s="97"/>
      <c r="SB88" s="97"/>
      <c r="SC88" s="97"/>
      <c r="SD88" s="97"/>
      <c r="SE88" s="97"/>
      <c r="SF88" s="97"/>
      <c r="SG88" s="97"/>
      <c r="SH88" s="97"/>
      <c r="SI88" s="97"/>
      <c r="SJ88" s="97"/>
      <c r="SK88" s="97"/>
      <c r="SL88" s="97"/>
      <c r="SM88" s="97"/>
      <c r="SN88" s="97"/>
      <c r="SO88" s="97"/>
      <c r="SP88" s="97"/>
      <c r="SQ88" s="97"/>
      <c r="SR88" s="97"/>
      <c r="SS88" s="97"/>
      <c r="ST88" s="97"/>
      <c r="SU88" s="97"/>
      <c r="SV88" s="97"/>
      <c r="SW88" s="97"/>
      <c r="SX88" s="97"/>
      <c r="SY88" s="97"/>
      <c r="SZ88" s="97"/>
      <c r="TA88" s="97"/>
      <c r="TB88" s="97"/>
    </row>
    <row r="89" spans="1:522" s="10" customFormat="1" ht="18" customHeight="1" x14ac:dyDescent="0.2">
      <c r="A89" s="12"/>
      <c r="B89" s="11" t="s">
        <v>227</v>
      </c>
      <c r="C89" s="1">
        <v>12210</v>
      </c>
      <c r="D89" s="180">
        <v>2018</v>
      </c>
      <c r="E89" s="4" t="s">
        <v>391</v>
      </c>
      <c r="F89" s="1">
        <v>2852</v>
      </c>
      <c r="G89" s="9" t="s">
        <v>96</v>
      </c>
      <c r="H89" s="4" t="s">
        <v>52</v>
      </c>
      <c r="I89" s="1">
        <f t="shared" si="6"/>
        <v>0</v>
      </c>
      <c r="J89" s="12">
        <f>Tabuľka311[[#This Row],[Stĺpec9]]</f>
        <v>0</v>
      </c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  <c r="AL89" s="97"/>
      <c r="AM89" s="97"/>
      <c r="AN89" s="97"/>
      <c r="AO89" s="97"/>
      <c r="AP89" s="97"/>
      <c r="AQ89" s="97"/>
      <c r="AR89" s="97"/>
      <c r="AS89" s="97"/>
      <c r="AT89" s="97"/>
      <c r="AU89" s="97"/>
      <c r="AV89" s="97"/>
      <c r="AW89" s="97"/>
      <c r="AX89" s="97"/>
      <c r="AY89" s="97"/>
      <c r="AZ89" s="97"/>
      <c r="BA89" s="97"/>
      <c r="BB89" s="97"/>
      <c r="BC89" s="97"/>
      <c r="BD89" s="97"/>
      <c r="BE89" s="97"/>
      <c r="BF89" s="97"/>
      <c r="BG89" s="97"/>
      <c r="BH89" s="97"/>
      <c r="BI89" s="97"/>
      <c r="BJ89" s="97"/>
      <c r="BK89" s="97"/>
      <c r="BL89" s="97"/>
      <c r="BM89" s="97"/>
      <c r="BN89" s="97"/>
      <c r="BO89" s="97"/>
      <c r="BP89" s="97"/>
      <c r="BQ89" s="97"/>
      <c r="BR89" s="97"/>
      <c r="BS89" s="97"/>
      <c r="BT89" s="97"/>
      <c r="BU89" s="97"/>
      <c r="BV89" s="97"/>
      <c r="BW89" s="97"/>
      <c r="BX89" s="97"/>
      <c r="BY89" s="97"/>
      <c r="BZ89" s="97"/>
      <c r="CA89" s="97"/>
      <c r="CB89" s="97"/>
      <c r="CC89" s="97"/>
      <c r="CD89" s="97"/>
      <c r="CE89" s="97"/>
      <c r="CF89" s="97"/>
      <c r="CG89" s="97"/>
      <c r="CH89" s="97"/>
      <c r="CI89" s="97"/>
      <c r="CJ89" s="97"/>
      <c r="CK89" s="97"/>
      <c r="CL89" s="97"/>
      <c r="CM89" s="97"/>
      <c r="CN89" s="97"/>
      <c r="CO89" s="97"/>
      <c r="CP89" s="97"/>
      <c r="CQ89" s="97"/>
      <c r="CR89" s="97"/>
      <c r="CS89" s="97"/>
      <c r="CT89" s="97"/>
      <c r="CU89" s="97"/>
      <c r="CV89" s="97"/>
      <c r="CW89" s="97"/>
      <c r="CX89" s="97"/>
      <c r="CY89" s="97"/>
      <c r="CZ89" s="97"/>
      <c r="DA89" s="97"/>
      <c r="DB89" s="97"/>
      <c r="DC89" s="97"/>
      <c r="DD89" s="97"/>
      <c r="DE89" s="97"/>
      <c r="DF89" s="97"/>
      <c r="DG89" s="97"/>
      <c r="DH89" s="97"/>
      <c r="DI89" s="97"/>
      <c r="DJ89" s="97"/>
      <c r="DK89" s="97"/>
      <c r="DL89" s="97"/>
      <c r="DM89" s="97"/>
      <c r="DN89" s="97"/>
      <c r="DO89" s="97"/>
      <c r="DP89" s="97"/>
      <c r="DQ89" s="97"/>
      <c r="DR89" s="97"/>
      <c r="DS89" s="97"/>
      <c r="DT89" s="97"/>
      <c r="DU89" s="97"/>
      <c r="DV89" s="97"/>
      <c r="DW89" s="97"/>
      <c r="DX89" s="97"/>
      <c r="DY89" s="97"/>
      <c r="DZ89" s="97"/>
      <c r="EA89" s="97"/>
      <c r="EB89" s="97"/>
      <c r="EC89" s="97"/>
      <c r="ED89" s="97"/>
      <c r="EE89" s="97"/>
      <c r="EF89" s="97"/>
      <c r="EG89" s="97"/>
      <c r="EH89" s="97"/>
      <c r="EI89" s="97"/>
      <c r="EJ89" s="97"/>
      <c r="EK89" s="97"/>
      <c r="EL89" s="97"/>
      <c r="EM89" s="97"/>
      <c r="EN89" s="97"/>
      <c r="EO89" s="97"/>
      <c r="EP89" s="97"/>
      <c r="EQ89" s="97"/>
      <c r="ER89" s="97"/>
      <c r="ES89" s="97"/>
      <c r="ET89" s="97"/>
      <c r="EU89" s="97"/>
      <c r="EV89" s="97"/>
      <c r="EW89" s="97"/>
      <c r="EX89" s="97"/>
      <c r="EY89" s="97"/>
      <c r="EZ89" s="97"/>
      <c r="FA89" s="97"/>
      <c r="FB89" s="97"/>
      <c r="FC89" s="97"/>
      <c r="FD89" s="97"/>
      <c r="FE89" s="97"/>
      <c r="FF89" s="97"/>
      <c r="FG89" s="97"/>
      <c r="FH89" s="97"/>
      <c r="FI89" s="97"/>
      <c r="FJ89" s="97"/>
      <c r="FK89" s="97"/>
      <c r="FL89" s="97"/>
      <c r="FM89" s="97"/>
      <c r="FN89" s="97"/>
      <c r="FO89" s="97"/>
      <c r="FP89" s="97"/>
      <c r="FQ89" s="97"/>
      <c r="FR89" s="97"/>
      <c r="FS89" s="97"/>
      <c r="FT89" s="97"/>
      <c r="FU89" s="97"/>
      <c r="FV89" s="97"/>
      <c r="FW89" s="97"/>
      <c r="FX89" s="97"/>
      <c r="FY89" s="97"/>
      <c r="FZ89" s="97"/>
      <c r="GA89" s="97"/>
      <c r="GB89" s="97"/>
      <c r="GC89" s="97"/>
      <c r="GD89" s="97"/>
      <c r="GE89" s="97"/>
      <c r="GF89" s="97"/>
      <c r="GG89" s="97"/>
      <c r="GH89" s="97"/>
      <c r="GI89" s="97"/>
      <c r="GJ89" s="97"/>
      <c r="GK89" s="97"/>
      <c r="GL89" s="97"/>
      <c r="GM89" s="97"/>
      <c r="GN89" s="97"/>
      <c r="GO89" s="97"/>
      <c r="GP89" s="97"/>
      <c r="GQ89" s="97"/>
      <c r="GR89" s="97"/>
      <c r="GS89" s="97"/>
      <c r="GT89" s="97"/>
      <c r="GU89" s="97"/>
      <c r="GV89" s="97"/>
      <c r="GW89" s="97"/>
      <c r="GX89" s="97"/>
      <c r="GY89" s="97"/>
      <c r="GZ89" s="97"/>
      <c r="HA89" s="97"/>
      <c r="HB89" s="97"/>
      <c r="HC89" s="97"/>
      <c r="HD89" s="97"/>
      <c r="HE89" s="97"/>
      <c r="HF89" s="97"/>
      <c r="HG89" s="97"/>
      <c r="HH89" s="97"/>
      <c r="HI89" s="97"/>
      <c r="HJ89" s="97"/>
      <c r="HK89" s="97"/>
      <c r="HL89" s="97"/>
      <c r="HM89" s="97"/>
      <c r="HN89" s="97"/>
      <c r="HO89" s="97"/>
      <c r="HP89" s="97"/>
      <c r="HQ89" s="97"/>
      <c r="HR89" s="97"/>
      <c r="HS89" s="97"/>
      <c r="HT89" s="97"/>
      <c r="HU89" s="97"/>
      <c r="HV89" s="97"/>
      <c r="HW89" s="97"/>
      <c r="HX89" s="97"/>
      <c r="HY89" s="97"/>
      <c r="HZ89" s="97"/>
      <c r="IA89" s="97"/>
      <c r="IB89" s="97"/>
      <c r="IC89" s="97"/>
      <c r="ID89" s="97"/>
      <c r="IE89" s="97"/>
      <c r="IF89" s="97"/>
      <c r="IG89" s="97"/>
      <c r="IH89" s="97"/>
      <c r="II89" s="97"/>
      <c r="IJ89" s="97"/>
      <c r="IK89" s="97"/>
      <c r="IL89" s="97"/>
      <c r="IM89" s="97"/>
      <c r="IN89" s="97"/>
      <c r="IO89" s="97"/>
      <c r="IP89" s="97"/>
      <c r="IQ89" s="97"/>
      <c r="IR89" s="102"/>
      <c r="IS89" s="97"/>
      <c r="IT89" s="97"/>
      <c r="IU89" s="97"/>
      <c r="IV89" s="97"/>
      <c r="IW89" s="97"/>
      <c r="IX89" s="97"/>
      <c r="IY89" s="97"/>
      <c r="IZ89" s="97"/>
      <c r="JA89" s="97"/>
      <c r="JB89" s="102"/>
      <c r="JC89" s="97"/>
      <c r="JD89" s="97"/>
      <c r="JE89" s="97"/>
      <c r="JF89" s="97"/>
      <c r="JG89" s="97"/>
      <c r="JH89" s="97"/>
      <c r="JI89" s="97"/>
      <c r="JJ89" s="97"/>
      <c r="JK89" s="97"/>
      <c r="JL89" s="97"/>
      <c r="JM89" s="97"/>
      <c r="JN89" s="97"/>
      <c r="JO89" s="97"/>
      <c r="JP89" s="97"/>
      <c r="JQ89" s="97"/>
      <c r="JR89" s="97"/>
      <c r="JS89" s="97"/>
      <c r="JT89" s="97"/>
      <c r="JU89" s="97"/>
      <c r="JV89" s="97"/>
      <c r="JW89" s="97"/>
      <c r="JX89" s="97"/>
      <c r="JY89" s="97"/>
      <c r="JZ89" s="97"/>
      <c r="KA89" s="97"/>
      <c r="KB89" s="97"/>
      <c r="KC89" s="97"/>
      <c r="KD89" s="97"/>
      <c r="KE89" s="97"/>
      <c r="KF89" s="97"/>
      <c r="KG89" s="97"/>
      <c r="KH89" s="97"/>
      <c r="KI89" s="97"/>
      <c r="KJ89" s="97"/>
      <c r="KK89" s="97"/>
      <c r="KL89" s="97"/>
      <c r="KM89" s="97"/>
      <c r="KN89" s="97"/>
      <c r="KO89" s="97"/>
      <c r="KP89" s="97"/>
      <c r="KQ89" s="97"/>
      <c r="KR89" s="97"/>
      <c r="KS89" s="97"/>
      <c r="KT89" s="97"/>
      <c r="KU89" s="97"/>
      <c r="KV89" s="97"/>
      <c r="KW89" s="97"/>
      <c r="KX89" s="97"/>
      <c r="KY89" s="97"/>
      <c r="KZ89" s="97"/>
      <c r="LA89" s="97"/>
      <c r="LB89" s="97"/>
      <c r="LC89" s="97"/>
      <c r="LD89" s="97"/>
      <c r="LE89" s="97"/>
      <c r="LF89" s="97"/>
      <c r="LG89" s="97"/>
      <c r="LH89" s="97"/>
      <c r="LI89" s="97"/>
      <c r="LJ89" s="97"/>
      <c r="LK89" s="97"/>
      <c r="LL89" s="97"/>
      <c r="LM89" s="97"/>
      <c r="LN89" s="97"/>
      <c r="LO89" s="97"/>
      <c r="LP89" s="97"/>
      <c r="LQ89" s="97"/>
      <c r="LR89" s="97"/>
      <c r="LS89" s="97"/>
      <c r="LT89" s="97"/>
      <c r="LU89" s="97"/>
      <c r="LV89" s="97"/>
      <c r="LW89" s="97"/>
      <c r="LX89" s="97"/>
      <c r="LY89" s="97"/>
      <c r="LZ89" s="97"/>
      <c r="MA89" s="97"/>
      <c r="MB89" s="97"/>
      <c r="MC89" s="97"/>
      <c r="MD89" s="97"/>
      <c r="ME89" s="97"/>
      <c r="MF89" s="97"/>
      <c r="MG89" s="97"/>
      <c r="MH89" s="97"/>
      <c r="MI89" s="97"/>
      <c r="MJ89" s="97"/>
      <c r="MK89" s="97"/>
      <c r="ML89" s="97"/>
      <c r="MM89" s="97"/>
      <c r="MN89" s="97"/>
      <c r="MO89" s="97"/>
      <c r="MP89" s="97"/>
      <c r="MQ89" s="97"/>
      <c r="MR89" s="97"/>
      <c r="MS89" s="97"/>
      <c r="MT89" s="97"/>
      <c r="MU89" s="97"/>
      <c r="MV89" s="97"/>
      <c r="MW89" s="97"/>
      <c r="MX89" s="97"/>
      <c r="MY89" s="97"/>
      <c r="MZ89" s="97"/>
      <c r="NA89" s="97"/>
      <c r="NB89" s="97"/>
      <c r="NC89" s="97"/>
      <c r="ND89" s="97"/>
      <c r="NE89" s="97"/>
      <c r="NF89" s="97"/>
      <c r="NG89" s="97"/>
      <c r="NH89" s="97"/>
      <c r="NI89" s="97"/>
      <c r="NJ89" s="97"/>
      <c r="NK89" s="97"/>
      <c r="NL89" s="97"/>
      <c r="NM89" s="97"/>
      <c r="NN89" s="97"/>
      <c r="NO89" s="97"/>
      <c r="NP89" s="97"/>
      <c r="NQ89" s="97"/>
      <c r="NR89" s="97"/>
      <c r="NS89" s="97"/>
      <c r="NT89" s="97"/>
      <c r="NU89" s="97"/>
      <c r="NV89" s="97"/>
      <c r="NW89" s="97"/>
      <c r="NX89" s="97"/>
      <c r="NY89" s="97"/>
      <c r="NZ89" s="97"/>
      <c r="OA89" s="97"/>
      <c r="OB89" s="97"/>
      <c r="OC89" s="97"/>
      <c r="OD89" s="97"/>
      <c r="OE89" s="97"/>
      <c r="OF89" s="97"/>
      <c r="OG89" s="97"/>
      <c r="OH89" s="97"/>
      <c r="OI89" s="97"/>
      <c r="OJ89" s="97"/>
      <c r="OK89" s="97"/>
      <c r="OL89" s="97"/>
      <c r="OM89" s="97"/>
      <c r="ON89" s="97"/>
      <c r="OO89" s="97"/>
      <c r="OP89" s="97"/>
      <c r="OQ89" s="97"/>
      <c r="OR89" s="97"/>
      <c r="OS89" s="97"/>
      <c r="OT89" s="97"/>
      <c r="OU89" s="97"/>
      <c r="OV89" s="97"/>
      <c r="OW89" s="97"/>
      <c r="OX89" s="97"/>
      <c r="OY89" s="97"/>
      <c r="OZ89" s="97"/>
      <c r="PA89" s="97"/>
      <c r="PB89" s="97"/>
      <c r="PC89" s="97"/>
      <c r="PD89" s="97"/>
      <c r="PE89" s="97"/>
      <c r="PF89" s="97"/>
      <c r="PG89" s="97"/>
      <c r="PH89" s="97"/>
      <c r="PI89" s="97"/>
      <c r="PJ89" s="97"/>
      <c r="PK89" s="97"/>
      <c r="PL89" s="97"/>
      <c r="PM89" s="97"/>
      <c r="PN89" s="97"/>
      <c r="PO89" s="97"/>
      <c r="PP89" s="97"/>
      <c r="PQ89" s="97"/>
      <c r="PR89" s="97"/>
      <c r="PS89" s="97"/>
      <c r="PT89" s="97"/>
      <c r="PU89" s="97"/>
      <c r="PV89" s="97"/>
      <c r="PW89" s="97"/>
      <c r="PX89" s="97"/>
      <c r="PY89" s="97"/>
      <c r="PZ89" s="97"/>
      <c r="QA89" s="97"/>
      <c r="QB89" s="97"/>
      <c r="QC89" s="97"/>
      <c r="QD89" s="97"/>
      <c r="QE89" s="97"/>
      <c r="QF89" s="97"/>
      <c r="QG89" s="97"/>
      <c r="QH89" s="97"/>
      <c r="QI89" s="97"/>
      <c r="QJ89" s="97"/>
      <c r="QK89" s="97"/>
      <c r="QL89" s="97"/>
      <c r="QM89" s="97"/>
      <c r="QN89" s="97"/>
      <c r="QO89" s="97"/>
      <c r="QP89" s="97"/>
      <c r="QQ89" s="97"/>
      <c r="QR89" s="97"/>
      <c r="QS89" s="97"/>
      <c r="QT89" s="97"/>
      <c r="QU89" s="97"/>
      <c r="QV89" s="97"/>
      <c r="QW89" s="97"/>
      <c r="QX89" s="97"/>
      <c r="QY89" s="97"/>
      <c r="QZ89" s="97"/>
      <c r="RA89" s="97"/>
      <c r="RB89" s="97"/>
      <c r="RC89" s="97"/>
      <c r="RD89" s="97"/>
      <c r="RE89" s="97"/>
      <c r="RF89" s="97"/>
      <c r="RG89" s="97"/>
      <c r="RH89" s="97"/>
      <c r="RI89" s="97"/>
      <c r="RJ89" s="97"/>
      <c r="RK89" s="97"/>
      <c r="RL89" s="97"/>
      <c r="RM89" s="97"/>
      <c r="RN89" s="97"/>
      <c r="RO89" s="97"/>
      <c r="RP89" s="97"/>
      <c r="RQ89" s="97"/>
      <c r="RR89" s="97"/>
      <c r="RS89" s="97"/>
      <c r="RT89" s="97"/>
      <c r="RU89" s="97"/>
      <c r="RV89" s="97"/>
      <c r="RW89" s="97"/>
      <c r="RX89" s="97"/>
      <c r="RY89" s="97"/>
      <c r="RZ89" s="97"/>
      <c r="SA89" s="97"/>
      <c r="SB89" s="97"/>
      <c r="SC89" s="97"/>
      <c r="SD89" s="97"/>
      <c r="SE89" s="97"/>
      <c r="SF89" s="97"/>
      <c r="SG89" s="97"/>
      <c r="SH89" s="97"/>
      <c r="SI89" s="97"/>
      <c r="SJ89" s="97"/>
      <c r="SK89" s="97"/>
      <c r="SL89" s="97"/>
      <c r="SM89" s="97"/>
      <c r="SN89" s="97"/>
      <c r="SO89" s="97"/>
      <c r="SP89" s="97"/>
      <c r="SQ89" s="97"/>
      <c r="SR89" s="97"/>
      <c r="SS89" s="97"/>
      <c r="ST89" s="97"/>
      <c r="SU89" s="97"/>
      <c r="SV89" s="97"/>
      <c r="SW89" s="97"/>
      <c r="SX89" s="97"/>
      <c r="SY89" s="97"/>
      <c r="SZ89" s="97"/>
      <c r="TA89" s="97"/>
      <c r="TB89" s="97"/>
    </row>
    <row r="90" spans="1:522" s="10" customFormat="1" ht="18" customHeight="1" x14ac:dyDescent="0.2">
      <c r="A90" s="12"/>
      <c r="B90" s="11" t="s">
        <v>446</v>
      </c>
      <c r="C90" s="1">
        <v>13045</v>
      </c>
      <c r="D90" s="1">
        <v>2020</v>
      </c>
      <c r="E90" s="4" t="s">
        <v>80</v>
      </c>
      <c r="F90" s="1">
        <v>7853</v>
      </c>
      <c r="G90" s="9" t="s">
        <v>94</v>
      </c>
      <c r="H90" s="4" t="s">
        <v>21</v>
      </c>
      <c r="I90" s="1">
        <f t="shared" si="6"/>
        <v>0</v>
      </c>
      <c r="J90" s="12">
        <f>Tabuľka311[[#This Row],[Stĺpec9]]</f>
        <v>0</v>
      </c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  <c r="AK90" s="97"/>
      <c r="AL90" s="97"/>
      <c r="AM90" s="97"/>
      <c r="AN90" s="97"/>
      <c r="AO90" s="97"/>
      <c r="AP90" s="97"/>
      <c r="AQ90" s="97"/>
      <c r="AR90" s="97"/>
      <c r="AS90" s="97"/>
      <c r="AT90" s="97"/>
      <c r="AU90" s="97"/>
      <c r="AV90" s="97"/>
      <c r="AW90" s="97"/>
      <c r="AX90" s="97"/>
      <c r="AY90" s="97"/>
      <c r="AZ90" s="97"/>
      <c r="BA90" s="97"/>
      <c r="BB90" s="97"/>
      <c r="BC90" s="97"/>
      <c r="BD90" s="97"/>
      <c r="BE90" s="97"/>
      <c r="BF90" s="97"/>
      <c r="BG90" s="97"/>
      <c r="BH90" s="97"/>
      <c r="BI90" s="97"/>
      <c r="BJ90" s="97"/>
      <c r="BK90" s="97"/>
      <c r="BL90" s="97"/>
      <c r="BM90" s="97"/>
      <c r="BN90" s="97"/>
      <c r="BO90" s="97"/>
      <c r="BP90" s="97"/>
      <c r="BQ90" s="97"/>
      <c r="BR90" s="97"/>
      <c r="BS90" s="97"/>
      <c r="BT90" s="97"/>
      <c r="BU90" s="97"/>
      <c r="BV90" s="97"/>
      <c r="BW90" s="97"/>
      <c r="BX90" s="97"/>
      <c r="BY90" s="97"/>
      <c r="BZ90" s="97"/>
      <c r="CA90" s="97"/>
      <c r="CB90" s="97"/>
      <c r="CC90" s="97"/>
      <c r="CD90" s="97"/>
      <c r="CE90" s="97"/>
      <c r="CF90" s="97"/>
      <c r="CG90" s="97"/>
      <c r="CH90" s="97"/>
      <c r="CI90" s="97"/>
      <c r="CJ90" s="97"/>
      <c r="CK90" s="97"/>
      <c r="CL90" s="97"/>
      <c r="CM90" s="97"/>
      <c r="CN90" s="97"/>
      <c r="CO90" s="97"/>
      <c r="CP90" s="97"/>
      <c r="CQ90" s="97"/>
      <c r="CR90" s="97"/>
      <c r="CS90" s="97"/>
      <c r="CT90" s="97"/>
      <c r="CU90" s="97"/>
      <c r="CV90" s="97"/>
      <c r="CW90" s="97"/>
      <c r="CX90" s="97"/>
      <c r="CY90" s="97"/>
      <c r="CZ90" s="97"/>
      <c r="DA90" s="97"/>
      <c r="DB90" s="97"/>
      <c r="DC90" s="97"/>
      <c r="DD90" s="97"/>
      <c r="DE90" s="97"/>
      <c r="DF90" s="97"/>
      <c r="DG90" s="97"/>
      <c r="DH90" s="97"/>
      <c r="DI90" s="97"/>
      <c r="DJ90" s="97"/>
      <c r="DK90" s="97"/>
      <c r="DL90" s="97"/>
      <c r="DM90" s="97"/>
      <c r="DN90" s="97"/>
      <c r="DO90" s="97"/>
      <c r="DP90" s="97"/>
      <c r="DQ90" s="97"/>
      <c r="DR90" s="97"/>
      <c r="DS90" s="97"/>
      <c r="DT90" s="97"/>
      <c r="DU90" s="97"/>
      <c r="DV90" s="97"/>
      <c r="DW90" s="97"/>
      <c r="DX90" s="97"/>
      <c r="DY90" s="97"/>
      <c r="DZ90" s="97"/>
      <c r="EA90" s="97"/>
      <c r="EB90" s="97"/>
      <c r="EC90" s="97"/>
      <c r="ED90" s="97"/>
      <c r="EE90" s="97"/>
      <c r="EF90" s="97"/>
      <c r="EG90" s="97"/>
      <c r="EH90" s="97"/>
      <c r="EI90" s="97"/>
      <c r="EJ90" s="97"/>
      <c r="EK90" s="97"/>
      <c r="EL90" s="97"/>
      <c r="EM90" s="97"/>
      <c r="EN90" s="97"/>
      <c r="EO90" s="97"/>
      <c r="EP90" s="97"/>
      <c r="EQ90" s="97"/>
      <c r="ER90" s="97"/>
      <c r="ES90" s="97"/>
      <c r="ET90" s="97"/>
      <c r="EU90" s="97"/>
      <c r="EV90" s="97"/>
      <c r="EW90" s="97"/>
      <c r="EX90" s="97"/>
      <c r="EY90" s="97"/>
      <c r="EZ90" s="97"/>
      <c r="FA90" s="97"/>
      <c r="FB90" s="97"/>
      <c r="FC90" s="97"/>
      <c r="FD90" s="97"/>
      <c r="FE90" s="97"/>
      <c r="FF90" s="97"/>
      <c r="FG90" s="97"/>
      <c r="FH90" s="97"/>
      <c r="FI90" s="97"/>
      <c r="FJ90" s="97"/>
      <c r="FK90" s="97"/>
      <c r="FL90" s="97"/>
      <c r="FM90" s="97"/>
      <c r="FN90" s="97"/>
      <c r="FO90" s="97"/>
      <c r="FP90" s="97"/>
      <c r="FQ90" s="97"/>
      <c r="FR90" s="97"/>
      <c r="FS90" s="97"/>
      <c r="FT90" s="97"/>
      <c r="FU90" s="97"/>
      <c r="FV90" s="97"/>
      <c r="FW90" s="97"/>
      <c r="FX90" s="97"/>
      <c r="FY90" s="97"/>
      <c r="FZ90" s="97"/>
      <c r="GA90" s="97"/>
      <c r="GB90" s="97"/>
      <c r="GC90" s="97"/>
      <c r="GD90" s="97"/>
      <c r="GE90" s="97"/>
      <c r="GF90" s="97"/>
      <c r="GG90" s="97"/>
      <c r="GH90" s="97"/>
      <c r="GI90" s="97"/>
      <c r="GJ90" s="97"/>
      <c r="GK90" s="97"/>
      <c r="GL90" s="97"/>
      <c r="GM90" s="97"/>
      <c r="GN90" s="97"/>
      <c r="GO90" s="97"/>
      <c r="GP90" s="97"/>
      <c r="GQ90" s="97"/>
      <c r="GR90" s="97"/>
      <c r="GS90" s="97"/>
      <c r="GT90" s="97"/>
      <c r="GU90" s="97"/>
      <c r="GV90" s="97"/>
      <c r="GW90" s="97"/>
      <c r="GX90" s="97"/>
      <c r="GY90" s="97"/>
      <c r="GZ90" s="97"/>
      <c r="HA90" s="97"/>
      <c r="HB90" s="97"/>
      <c r="HC90" s="97"/>
      <c r="HD90" s="97"/>
      <c r="HE90" s="97"/>
      <c r="HF90" s="97"/>
      <c r="HG90" s="97"/>
      <c r="HH90" s="97"/>
      <c r="HI90" s="97"/>
      <c r="HJ90" s="97"/>
      <c r="HK90" s="97"/>
      <c r="HL90" s="97"/>
      <c r="HM90" s="97"/>
      <c r="HN90" s="97"/>
      <c r="HO90" s="97"/>
      <c r="HP90" s="97"/>
      <c r="HQ90" s="97"/>
      <c r="HR90" s="97"/>
      <c r="HS90" s="97"/>
      <c r="HT90" s="97"/>
      <c r="HU90" s="97"/>
      <c r="HV90" s="97"/>
      <c r="HW90" s="97"/>
      <c r="HX90" s="97"/>
      <c r="HY90" s="97"/>
      <c r="HZ90" s="97"/>
      <c r="IA90" s="97"/>
      <c r="IB90" s="97"/>
      <c r="IC90" s="97"/>
      <c r="ID90" s="97"/>
      <c r="IE90" s="97"/>
      <c r="IF90" s="97"/>
      <c r="IG90" s="97"/>
      <c r="IH90" s="97"/>
      <c r="II90" s="97"/>
      <c r="IJ90" s="97"/>
      <c r="IK90" s="97"/>
      <c r="IL90" s="97"/>
      <c r="IM90" s="97"/>
      <c r="IN90" s="97"/>
      <c r="IO90" s="97"/>
      <c r="IP90" s="97"/>
      <c r="IQ90" s="97"/>
      <c r="IR90" s="97"/>
      <c r="IS90" s="97"/>
      <c r="IT90" s="97"/>
      <c r="IU90" s="97"/>
      <c r="IV90" s="97"/>
      <c r="IW90" s="97"/>
      <c r="IX90" s="97"/>
      <c r="IY90" s="97"/>
      <c r="IZ90" s="97"/>
      <c r="JA90" s="97"/>
      <c r="JB90" s="97"/>
      <c r="JC90" s="97"/>
      <c r="JD90" s="97"/>
      <c r="JE90" s="97"/>
      <c r="JF90" s="97"/>
      <c r="JG90" s="97"/>
      <c r="JH90" s="97"/>
      <c r="JI90" s="97"/>
      <c r="JJ90" s="97"/>
      <c r="JK90" s="97"/>
      <c r="JL90" s="97"/>
      <c r="JM90" s="97"/>
      <c r="JN90" s="97"/>
      <c r="JO90" s="97"/>
      <c r="JP90" s="97"/>
      <c r="JQ90" s="97"/>
      <c r="JR90" s="97"/>
      <c r="JS90" s="97"/>
      <c r="JT90" s="97"/>
      <c r="JU90" s="97"/>
      <c r="JV90" s="97"/>
      <c r="JW90" s="97"/>
      <c r="JX90" s="97"/>
      <c r="JY90" s="97"/>
      <c r="JZ90" s="97"/>
      <c r="KA90" s="97"/>
      <c r="KB90" s="97"/>
      <c r="KC90" s="97"/>
      <c r="KD90" s="97"/>
      <c r="KE90" s="97"/>
      <c r="KF90" s="97"/>
      <c r="KG90" s="97"/>
      <c r="KH90" s="97"/>
      <c r="KI90" s="97"/>
      <c r="KJ90" s="97"/>
      <c r="KK90" s="97"/>
      <c r="KL90" s="97"/>
      <c r="KM90" s="97"/>
      <c r="KN90" s="97"/>
      <c r="KO90" s="97"/>
      <c r="KP90" s="97"/>
      <c r="KQ90" s="97"/>
      <c r="KR90" s="97"/>
      <c r="KS90" s="97"/>
      <c r="KT90" s="97"/>
      <c r="KU90" s="97"/>
      <c r="KV90" s="97"/>
      <c r="KW90" s="97"/>
      <c r="KX90" s="97"/>
      <c r="KY90" s="97"/>
      <c r="KZ90" s="97"/>
      <c r="LA90" s="97"/>
      <c r="LB90" s="97"/>
      <c r="LC90" s="97"/>
      <c r="LD90" s="97"/>
      <c r="LE90" s="97"/>
      <c r="LF90" s="97"/>
      <c r="LG90" s="97"/>
      <c r="LH90" s="97"/>
      <c r="LI90" s="97"/>
      <c r="LJ90" s="97"/>
      <c r="LK90" s="97"/>
      <c r="LL90" s="97"/>
      <c r="LM90" s="97"/>
      <c r="LN90" s="97"/>
      <c r="LO90" s="97"/>
      <c r="LP90" s="97"/>
      <c r="LQ90" s="97"/>
      <c r="LR90" s="97"/>
      <c r="LS90" s="97"/>
      <c r="LT90" s="97"/>
      <c r="LU90" s="97"/>
      <c r="LV90" s="97"/>
      <c r="LW90" s="97"/>
      <c r="LX90" s="97"/>
      <c r="LY90" s="97"/>
      <c r="LZ90" s="97"/>
      <c r="MA90" s="97"/>
      <c r="MB90" s="97"/>
      <c r="MC90" s="97"/>
      <c r="MD90" s="97"/>
      <c r="ME90" s="97"/>
      <c r="MF90" s="97"/>
      <c r="MG90" s="97"/>
      <c r="MH90" s="97"/>
      <c r="MI90" s="97"/>
      <c r="MJ90" s="97"/>
      <c r="MK90" s="97"/>
      <c r="ML90" s="97"/>
      <c r="MM90" s="97"/>
      <c r="MN90" s="97"/>
      <c r="MO90" s="97"/>
      <c r="MP90" s="97"/>
      <c r="MQ90" s="97"/>
      <c r="MR90" s="97"/>
      <c r="MS90" s="97"/>
      <c r="MT90" s="97"/>
      <c r="MU90" s="97"/>
      <c r="MV90" s="97"/>
      <c r="MW90" s="97"/>
      <c r="MX90" s="97"/>
      <c r="MY90" s="97"/>
      <c r="MZ90" s="97"/>
      <c r="NA90" s="97"/>
      <c r="NB90" s="97"/>
      <c r="NC90" s="97"/>
      <c r="ND90" s="97"/>
      <c r="NE90" s="97"/>
      <c r="NF90" s="97"/>
      <c r="NG90" s="97"/>
      <c r="NH90" s="97"/>
      <c r="NI90" s="97"/>
      <c r="NJ90" s="97"/>
      <c r="NK90" s="97"/>
      <c r="NL90" s="97"/>
      <c r="NM90" s="97"/>
      <c r="NN90" s="97"/>
      <c r="NO90" s="97"/>
      <c r="NP90" s="97"/>
      <c r="NQ90" s="97"/>
      <c r="NR90" s="97"/>
      <c r="NS90" s="97"/>
      <c r="NT90" s="97"/>
      <c r="NU90" s="97"/>
      <c r="NV90" s="97"/>
      <c r="NW90" s="97"/>
      <c r="NX90" s="97"/>
      <c r="NY90" s="97"/>
      <c r="NZ90" s="97"/>
      <c r="OA90" s="97"/>
      <c r="OB90" s="97"/>
      <c r="OC90" s="97"/>
      <c r="OD90" s="97"/>
      <c r="OE90" s="97"/>
      <c r="OF90" s="97"/>
      <c r="OG90" s="97"/>
      <c r="OH90" s="97"/>
      <c r="OI90" s="97"/>
      <c r="OJ90" s="97"/>
      <c r="OK90" s="97"/>
      <c r="OL90" s="97"/>
      <c r="OM90" s="97"/>
      <c r="ON90" s="97"/>
      <c r="OO90" s="97"/>
      <c r="OP90" s="97"/>
      <c r="OQ90" s="97"/>
      <c r="OR90" s="97"/>
      <c r="OS90" s="97"/>
      <c r="OT90" s="97"/>
      <c r="OU90" s="97"/>
      <c r="OV90" s="97"/>
      <c r="OW90" s="97"/>
      <c r="OX90" s="97"/>
      <c r="OY90" s="97"/>
      <c r="OZ90" s="97"/>
      <c r="PA90" s="97"/>
      <c r="PB90" s="97"/>
      <c r="PC90" s="97"/>
      <c r="PD90" s="97"/>
      <c r="PE90" s="97"/>
      <c r="PF90" s="97"/>
      <c r="PG90" s="97"/>
      <c r="PH90" s="97"/>
      <c r="PI90" s="97"/>
      <c r="PJ90" s="97"/>
      <c r="PK90" s="97"/>
      <c r="PL90" s="97"/>
      <c r="PM90" s="97"/>
      <c r="PN90" s="97"/>
      <c r="PO90" s="97"/>
      <c r="PP90" s="97"/>
      <c r="PQ90" s="97"/>
      <c r="PR90" s="97"/>
      <c r="PS90" s="97"/>
      <c r="PT90" s="97"/>
      <c r="PU90" s="97"/>
      <c r="PV90" s="97"/>
      <c r="PW90" s="97"/>
      <c r="PX90" s="97"/>
      <c r="PY90" s="97"/>
      <c r="PZ90" s="97"/>
      <c r="QA90" s="97"/>
      <c r="QB90" s="97"/>
      <c r="QC90" s="97"/>
      <c r="QD90" s="97"/>
      <c r="QE90" s="97"/>
      <c r="QF90" s="97"/>
      <c r="QG90" s="97"/>
      <c r="QH90" s="97"/>
      <c r="QI90" s="97"/>
      <c r="QJ90" s="97"/>
      <c r="QK90" s="97"/>
      <c r="QL90" s="97"/>
      <c r="QM90" s="97"/>
      <c r="QN90" s="97"/>
      <c r="QO90" s="97"/>
      <c r="QP90" s="97"/>
      <c r="QQ90" s="97"/>
      <c r="QR90" s="97"/>
      <c r="QS90" s="97"/>
      <c r="QT90" s="97"/>
      <c r="QU90" s="97"/>
      <c r="QV90" s="97"/>
      <c r="QW90" s="97"/>
      <c r="QX90" s="97"/>
      <c r="QY90" s="97"/>
      <c r="QZ90" s="97"/>
      <c r="RA90" s="97"/>
      <c r="RB90" s="97"/>
      <c r="RC90" s="97"/>
      <c r="RD90" s="97"/>
      <c r="RE90" s="97"/>
      <c r="RF90" s="97"/>
      <c r="RG90" s="97"/>
      <c r="RH90" s="97"/>
      <c r="RI90" s="97"/>
      <c r="RJ90" s="97"/>
      <c r="RK90" s="97"/>
      <c r="RL90" s="97"/>
      <c r="RM90" s="97"/>
      <c r="RN90" s="97"/>
      <c r="RO90" s="97"/>
      <c r="RP90" s="97"/>
      <c r="RQ90" s="97"/>
      <c r="RR90" s="97"/>
      <c r="RS90" s="97"/>
      <c r="RT90" s="97"/>
      <c r="RU90" s="97"/>
      <c r="RV90" s="97"/>
      <c r="RW90" s="97"/>
      <c r="RX90" s="97"/>
      <c r="RY90" s="97"/>
      <c r="RZ90" s="97"/>
      <c r="SA90" s="97"/>
      <c r="SB90" s="97"/>
      <c r="SC90" s="97"/>
      <c r="SD90" s="97"/>
      <c r="SE90" s="97"/>
      <c r="SF90" s="97"/>
      <c r="SG90" s="97"/>
      <c r="SH90" s="97"/>
      <c r="SI90" s="97"/>
      <c r="SJ90" s="97"/>
      <c r="SK90" s="97"/>
      <c r="SL90" s="97"/>
      <c r="SM90" s="97"/>
      <c r="SN90" s="97"/>
      <c r="SO90" s="97"/>
      <c r="SP90" s="97"/>
      <c r="SQ90" s="97"/>
      <c r="SR90" s="97"/>
      <c r="SS90" s="97"/>
      <c r="ST90" s="97"/>
      <c r="SU90" s="97"/>
      <c r="SV90" s="97"/>
      <c r="SW90" s="97"/>
      <c r="SX90" s="97"/>
      <c r="SY90" s="97"/>
      <c r="SZ90" s="97"/>
      <c r="TA90" s="97"/>
      <c r="TB90" s="97"/>
    </row>
    <row r="91" spans="1:522" s="10" customFormat="1" ht="18" customHeight="1" x14ac:dyDescent="0.2">
      <c r="A91" s="12"/>
      <c r="B91" s="11" t="s">
        <v>324</v>
      </c>
      <c r="C91" s="1">
        <v>12160</v>
      </c>
      <c r="D91" s="180">
        <v>2018</v>
      </c>
      <c r="E91" s="59" t="s">
        <v>241</v>
      </c>
      <c r="F91" s="1">
        <v>9512</v>
      </c>
      <c r="G91" s="9" t="s">
        <v>94</v>
      </c>
      <c r="H91" s="4" t="s">
        <v>59</v>
      </c>
      <c r="I91" s="1">
        <f t="shared" si="6"/>
        <v>0</v>
      </c>
      <c r="J91" s="12">
        <f>Tabuľka311[[#This Row],[Stĺpec9]]</f>
        <v>0</v>
      </c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97"/>
      <c r="AE91" s="97"/>
      <c r="AF91" s="97"/>
      <c r="AG91" s="97"/>
      <c r="AH91" s="97"/>
      <c r="AI91" s="97"/>
      <c r="AJ91" s="97"/>
      <c r="AK91" s="97"/>
      <c r="AL91" s="97"/>
      <c r="AM91" s="97"/>
      <c r="AN91" s="97"/>
      <c r="AO91" s="97"/>
      <c r="AP91" s="97"/>
      <c r="AQ91" s="97"/>
      <c r="AR91" s="97"/>
      <c r="AS91" s="97"/>
      <c r="AT91" s="97"/>
      <c r="AU91" s="97"/>
      <c r="AV91" s="97"/>
      <c r="AW91" s="97"/>
      <c r="AX91" s="97"/>
      <c r="AY91" s="97"/>
      <c r="AZ91" s="97"/>
      <c r="BA91" s="97"/>
      <c r="BB91" s="97"/>
      <c r="BC91" s="97"/>
      <c r="BD91" s="97"/>
      <c r="BE91" s="97"/>
      <c r="BF91" s="97"/>
      <c r="BG91" s="97"/>
      <c r="BH91" s="97"/>
      <c r="BI91" s="97"/>
      <c r="BJ91" s="97"/>
      <c r="BK91" s="97"/>
      <c r="BL91" s="97"/>
      <c r="BM91" s="97"/>
      <c r="BN91" s="97"/>
      <c r="BO91" s="97"/>
      <c r="BP91" s="97"/>
      <c r="BQ91" s="97"/>
      <c r="BR91" s="97"/>
      <c r="BS91" s="97"/>
      <c r="BT91" s="97"/>
      <c r="BU91" s="97"/>
      <c r="BV91" s="97"/>
      <c r="BW91" s="97"/>
      <c r="BX91" s="97"/>
      <c r="BY91" s="97"/>
      <c r="BZ91" s="97"/>
      <c r="CA91" s="97"/>
      <c r="CB91" s="97"/>
      <c r="CC91" s="97"/>
      <c r="CD91" s="97"/>
      <c r="CE91" s="97"/>
      <c r="CF91" s="97"/>
      <c r="CG91" s="97"/>
      <c r="CH91" s="97"/>
      <c r="CI91" s="97"/>
      <c r="CJ91" s="97"/>
      <c r="CK91" s="97"/>
      <c r="CL91" s="97"/>
      <c r="CM91" s="97"/>
      <c r="CN91" s="97"/>
      <c r="CO91" s="97"/>
      <c r="CP91" s="97"/>
      <c r="CQ91" s="97"/>
      <c r="CR91" s="97"/>
      <c r="CS91" s="97"/>
      <c r="CT91" s="97"/>
      <c r="CU91" s="97"/>
      <c r="CV91" s="97"/>
      <c r="CW91" s="97"/>
      <c r="CX91" s="97"/>
      <c r="CY91" s="97"/>
      <c r="CZ91" s="97"/>
      <c r="DA91" s="97"/>
      <c r="DB91" s="97"/>
      <c r="DC91" s="97"/>
      <c r="DD91" s="97"/>
      <c r="DE91" s="97"/>
      <c r="DF91" s="97"/>
      <c r="DG91" s="97"/>
      <c r="DH91" s="97"/>
      <c r="DI91" s="97"/>
      <c r="DJ91" s="97"/>
      <c r="DK91" s="97"/>
      <c r="DL91" s="97"/>
      <c r="DM91" s="97"/>
      <c r="DN91" s="97"/>
      <c r="DO91" s="97"/>
      <c r="DP91" s="97"/>
      <c r="DQ91" s="97"/>
      <c r="DR91" s="97"/>
      <c r="DS91" s="97"/>
      <c r="DT91" s="97"/>
      <c r="DU91" s="97"/>
      <c r="DV91" s="97"/>
      <c r="DW91" s="97"/>
      <c r="DX91" s="97"/>
      <c r="DY91" s="97"/>
      <c r="DZ91" s="97"/>
      <c r="EA91" s="97"/>
      <c r="EB91" s="97"/>
      <c r="EC91" s="97"/>
      <c r="ED91" s="97"/>
      <c r="EE91" s="97"/>
      <c r="EF91" s="97"/>
      <c r="EG91" s="97"/>
      <c r="EH91" s="97"/>
      <c r="EI91" s="97"/>
      <c r="EJ91" s="97"/>
      <c r="EK91" s="97"/>
      <c r="EL91" s="97"/>
      <c r="EM91" s="97"/>
      <c r="EN91" s="97"/>
      <c r="EO91" s="97"/>
      <c r="EP91" s="97"/>
      <c r="EQ91" s="97"/>
      <c r="ER91" s="97"/>
      <c r="ES91" s="97"/>
      <c r="ET91" s="97"/>
      <c r="EU91" s="97"/>
      <c r="EV91" s="97"/>
      <c r="EW91" s="97"/>
      <c r="EX91" s="97"/>
      <c r="EY91" s="97"/>
      <c r="EZ91" s="97"/>
      <c r="FA91" s="97"/>
      <c r="FB91" s="97"/>
      <c r="FC91" s="97"/>
      <c r="FD91" s="97"/>
      <c r="FE91" s="97"/>
      <c r="FF91" s="97"/>
      <c r="FG91" s="97"/>
      <c r="FH91" s="102"/>
      <c r="FI91" s="97"/>
      <c r="FJ91" s="97"/>
      <c r="FK91" s="97"/>
      <c r="FL91" s="97"/>
      <c r="FM91" s="97"/>
      <c r="FN91" s="97"/>
      <c r="FO91" s="97"/>
      <c r="FP91" s="97"/>
      <c r="FQ91" s="97"/>
      <c r="FR91" s="97"/>
      <c r="FS91" s="97"/>
      <c r="FT91" s="97"/>
      <c r="FU91" s="97"/>
      <c r="FV91" s="97"/>
      <c r="FW91" s="97"/>
      <c r="FX91" s="97"/>
      <c r="FY91" s="97"/>
      <c r="FZ91" s="97"/>
      <c r="GA91" s="97"/>
      <c r="GB91" s="97"/>
      <c r="GC91" s="97"/>
      <c r="GD91" s="97"/>
      <c r="GE91" s="97"/>
      <c r="GF91" s="97"/>
      <c r="GG91" s="97"/>
      <c r="GH91" s="97"/>
      <c r="GI91" s="97"/>
      <c r="GJ91" s="97"/>
      <c r="GK91" s="97"/>
      <c r="GL91" s="97"/>
      <c r="GM91" s="97"/>
      <c r="GN91" s="97"/>
      <c r="GO91" s="97"/>
      <c r="GP91" s="97"/>
      <c r="GQ91" s="97"/>
      <c r="GR91" s="97"/>
      <c r="GS91" s="97"/>
      <c r="GT91" s="97"/>
      <c r="GU91" s="97"/>
      <c r="GV91" s="97"/>
      <c r="GW91" s="97"/>
      <c r="GX91" s="97"/>
      <c r="GY91" s="97"/>
      <c r="GZ91" s="97"/>
      <c r="HA91" s="97"/>
      <c r="HB91" s="97"/>
      <c r="HC91" s="97"/>
      <c r="HD91" s="97"/>
      <c r="HE91" s="97"/>
      <c r="HF91" s="97"/>
      <c r="HG91" s="97"/>
      <c r="HH91" s="97"/>
      <c r="HI91" s="97"/>
      <c r="HJ91" s="97"/>
      <c r="HK91" s="97"/>
      <c r="HL91" s="97"/>
      <c r="HM91" s="97"/>
      <c r="HN91" s="97"/>
      <c r="HO91" s="97"/>
      <c r="HP91" s="97"/>
      <c r="HQ91" s="97"/>
      <c r="HR91" s="97"/>
      <c r="HS91" s="97"/>
      <c r="HT91" s="97"/>
      <c r="HU91" s="97"/>
      <c r="HV91" s="97"/>
      <c r="HW91" s="97"/>
      <c r="HX91" s="97"/>
      <c r="HY91" s="97"/>
      <c r="HZ91" s="97"/>
      <c r="IA91" s="97"/>
      <c r="IB91" s="97"/>
      <c r="IC91" s="97"/>
      <c r="ID91" s="97"/>
      <c r="IE91" s="97"/>
      <c r="IF91" s="97"/>
      <c r="IG91" s="97"/>
      <c r="IH91" s="97"/>
      <c r="II91" s="97"/>
      <c r="IJ91" s="97"/>
      <c r="IK91" s="97"/>
      <c r="IL91" s="97"/>
      <c r="IM91" s="97"/>
      <c r="IN91" s="97"/>
      <c r="IO91" s="97"/>
      <c r="IP91" s="97"/>
      <c r="IQ91" s="97"/>
      <c r="IR91" s="97"/>
      <c r="IS91" s="97"/>
      <c r="IT91" s="97"/>
      <c r="IU91" s="97"/>
      <c r="IV91" s="97"/>
      <c r="IW91" s="97"/>
      <c r="IX91" s="97"/>
      <c r="IY91" s="97"/>
      <c r="IZ91" s="97"/>
      <c r="JA91" s="97"/>
      <c r="JB91" s="97"/>
      <c r="JC91" s="97"/>
      <c r="JD91" s="97"/>
      <c r="JE91" s="97"/>
      <c r="JF91" s="97"/>
      <c r="JG91" s="97"/>
      <c r="JH91" s="97"/>
      <c r="JI91" s="97"/>
      <c r="JJ91" s="97"/>
      <c r="JK91" s="97"/>
      <c r="JL91" s="97"/>
      <c r="JM91" s="97"/>
      <c r="JN91" s="97"/>
      <c r="JO91" s="97"/>
      <c r="JP91" s="97"/>
      <c r="JQ91" s="97"/>
      <c r="JR91" s="97"/>
      <c r="JS91" s="97"/>
      <c r="JT91" s="97"/>
      <c r="JU91" s="97"/>
      <c r="JV91" s="97"/>
      <c r="JW91" s="97"/>
      <c r="JX91" s="97"/>
      <c r="JY91" s="97"/>
      <c r="JZ91" s="97"/>
      <c r="KA91" s="97"/>
      <c r="KB91" s="97"/>
      <c r="KC91" s="97"/>
      <c r="KD91" s="97"/>
      <c r="KE91" s="97"/>
      <c r="KF91" s="97"/>
      <c r="KG91" s="97"/>
      <c r="KH91" s="97"/>
      <c r="KI91" s="97"/>
      <c r="KJ91" s="97"/>
      <c r="KK91" s="97"/>
      <c r="KL91" s="97"/>
      <c r="KM91" s="97"/>
      <c r="KN91" s="97"/>
      <c r="KO91" s="97"/>
      <c r="KP91" s="97"/>
      <c r="KQ91" s="97"/>
      <c r="KR91" s="97"/>
      <c r="KS91" s="97"/>
      <c r="KT91" s="97"/>
      <c r="KU91" s="102"/>
      <c r="KV91" s="97"/>
      <c r="KW91" s="97"/>
      <c r="KX91" s="97"/>
      <c r="KY91" s="97"/>
      <c r="KZ91" s="97"/>
      <c r="LA91" s="97"/>
      <c r="LB91" s="97"/>
      <c r="LC91" s="97"/>
      <c r="LD91" s="97"/>
      <c r="LE91" s="102"/>
      <c r="LF91" s="97"/>
      <c r="LG91" s="97"/>
      <c r="LH91" s="97"/>
      <c r="LI91" s="97"/>
      <c r="LJ91" s="97"/>
      <c r="LK91" s="97"/>
      <c r="LL91" s="97"/>
      <c r="LM91" s="97"/>
      <c r="LN91" s="97"/>
      <c r="LO91" s="97"/>
      <c r="LP91" s="97"/>
      <c r="LQ91" s="97"/>
      <c r="LR91" s="97"/>
      <c r="LS91" s="97"/>
      <c r="LT91" s="97"/>
      <c r="LU91" s="97"/>
      <c r="LV91" s="97"/>
      <c r="LW91" s="97"/>
      <c r="LX91" s="97"/>
      <c r="LY91" s="97"/>
      <c r="LZ91" s="97"/>
      <c r="MA91" s="97"/>
      <c r="MB91" s="97"/>
      <c r="MC91" s="97"/>
      <c r="MD91" s="97"/>
      <c r="ME91" s="97"/>
      <c r="MF91" s="97"/>
      <c r="MG91" s="97"/>
      <c r="MH91" s="97"/>
      <c r="MI91" s="97"/>
      <c r="MJ91" s="97"/>
      <c r="MK91" s="97"/>
      <c r="ML91" s="97"/>
      <c r="MM91" s="97"/>
      <c r="MN91" s="97"/>
      <c r="MO91" s="97"/>
      <c r="MP91" s="97"/>
      <c r="MQ91" s="97"/>
      <c r="MR91" s="97"/>
      <c r="MS91" s="97"/>
      <c r="MT91" s="97"/>
      <c r="MU91" s="97"/>
      <c r="MV91" s="97"/>
      <c r="MW91" s="97"/>
      <c r="MX91" s="102"/>
      <c r="MY91" s="97"/>
      <c r="MZ91" s="97"/>
      <c r="NA91" s="97"/>
      <c r="NB91" s="97"/>
      <c r="NC91" s="97"/>
      <c r="ND91" s="97"/>
      <c r="NE91" s="97"/>
      <c r="NF91" s="102"/>
      <c r="NG91" s="97"/>
      <c r="NH91" s="97"/>
      <c r="NI91" s="97"/>
      <c r="NJ91" s="97"/>
      <c r="NK91" s="97"/>
      <c r="NL91" s="97"/>
      <c r="NM91" s="97"/>
      <c r="NN91" s="97"/>
      <c r="NO91" s="97"/>
      <c r="NP91" s="97"/>
      <c r="NQ91" s="97"/>
      <c r="NR91" s="97"/>
      <c r="NS91" s="97"/>
      <c r="NT91" s="97"/>
      <c r="NU91" s="97"/>
      <c r="NV91" s="97"/>
      <c r="NW91" s="97"/>
      <c r="NX91" s="97"/>
      <c r="NY91" s="97"/>
      <c r="NZ91" s="97"/>
      <c r="OA91" s="97"/>
      <c r="OB91" s="97"/>
      <c r="OC91" s="97"/>
      <c r="OD91" s="97"/>
      <c r="OE91" s="97"/>
      <c r="OF91" s="97"/>
      <c r="OG91" s="97"/>
      <c r="OH91" s="97"/>
      <c r="OI91" s="97"/>
      <c r="OJ91" s="97"/>
      <c r="OK91" s="97"/>
      <c r="OL91" s="97"/>
      <c r="OM91" s="97"/>
      <c r="ON91" s="97"/>
      <c r="OO91" s="97"/>
      <c r="OP91" s="97"/>
      <c r="OQ91" s="97"/>
      <c r="OR91" s="97"/>
      <c r="OS91" s="97"/>
      <c r="OT91" s="97"/>
      <c r="OU91" s="97"/>
      <c r="OV91" s="97"/>
      <c r="OW91" s="97"/>
      <c r="OX91" s="97"/>
      <c r="OY91" s="97"/>
      <c r="OZ91" s="97"/>
      <c r="PA91" s="97"/>
      <c r="PB91" s="97"/>
      <c r="PC91" s="97"/>
      <c r="PD91" s="97"/>
      <c r="PE91" s="97"/>
      <c r="PF91" s="97"/>
      <c r="PG91" s="97"/>
      <c r="PH91" s="97"/>
      <c r="PI91" s="97"/>
      <c r="PJ91" s="97"/>
      <c r="PK91" s="97"/>
      <c r="PL91" s="102"/>
      <c r="PM91" s="97"/>
      <c r="PN91" s="97"/>
      <c r="PO91" s="97"/>
      <c r="PP91" s="97"/>
      <c r="PQ91" s="97"/>
      <c r="PR91" s="97"/>
      <c r="PS91" s="97"/>
      <c r="PT91" s="97"/>
      <c r="PU91" s="97"/>
      <c r="PV91" s="97"/>
      <c r="PW91" s="97"/>
      <c r="PX91" s="102"/>
      <c r="PY91" s="97"/>
      <c r="PZ91" s="97"/>
      <c r="QA91" s="97"/>
      <c r="QB91" s="97"/>
      <c r="QC91" s="97"/>
      <c r="QD91" s="97"/>
      <c r="QE91" s="97"/>
      <c r="QF91" s="97"/>
      <c r="QG91" s="97"/>
      <c r="QH91" s="97"/>
      <c r="QI91" s="97"/>
      <c r="QJ91" s="97"/>
      <c r="QK91" s="97"/>
      <c r="QL91" s="97"/>
      <c r="QM91" s="97"/>
      <c r="QN91" s="97"/>
      <c r="QO91" s="97"/>
      <c r="QP91" s="97"/>
      <c r="QQ91" s="97"/>
      <c r="QR91" s="97"/>
      <c r="QS91" s="97"/>
      <c r="QT91" s="97"/>
      <c r="QU91" s="97"/>
      <c r="QV91" s="97"/>
      <c r="QW91" s="97"/>
      <c r="QX91" s="97"/>
      <c r="QY91" s="97"/>
      <c r="QZ91" s="97"/>
      <c r="RA91" s="97"/>
      <c r="RB91" s="97"/>
      <c r="RC91" s="97"/>
      <c r="RD91" s="97"/>
      <c r="RE91" s="97"/>
      <c r="RF91" s="97"/>
      <c r="RG91" s="97"/>
      <c r="RH91" s="97"/>
      <c r="RI91" s="97"/>
      <c r="RJ91" s="97"/>
      <c r="RK91" s="97"/>
      <c r="RL91" s="97"/>
      <c r="RM91" s="97"/>
      <c r="RN91" s="97"/>
      <c r="RO91" s="97"/>
      <c r="RP91" s="97"/>
      <c r="RQ91" s="97"/>
      <c r="RR91" s="97"/>
      <c r="RS91" s="97"/>
      <c r="RT91" s="97"/>
      <c r="RU91" s="97"/>
      <c r="RV91" s="97"/>
      <c r="RW91" s="97"/>
      <c r="RX91" s="97"/>
      <c r="RY91" s="97"/>
      <c r="RZ91" s="97"/>
      <c r="SA91" s="97"/>
      <c r="SB91" s="97"/>
      <c r="SC91" s="97"/>
      <c r="SD91" s="97"/>
      <c r="SE91" s="97"/>
      <c r="SF91" s="97"/>
      <c r="SG91" s="97"/>
      <c r="SH91" s="97"/>
      <c r="SI91" s="97"/>
      <c r="SJ91" s="97"/>
      <c r="SK91" s="97"/>
      <c r="SL91" s="97"/>
      <c r="SM91" s="97"/>
      <c r="SN91" s="97"/>
      <c r="SO91" s="97"/>
      <c r="SP91" s="97"/>
      <c r="SQ91" s="97"/>
      <c r="SR91" s="97"/>
      <c r="SS91" s="97"/>
      <c r="ST91" s="97"/>
      <c r="SU91" s="97"/>
      <c r="SV91" s="97"/>
      <c r="SW91" s="97"/>
      <c r="SX91" s="97"/>
      <c r="SY91" s="97"/>
      <c r="SZ91" s="97"/>
      <c r="TA91" s="97"/>
      <c r="TB91" s="97"/>
    </row>
    <row r="92" spans="1:522" s="10" customFormat="1" ht="18" customHeight="1" x14ac:dyDescent="0.2">
      <c r="A92" s="12"/>
      <c r="B92" s="11" t="s">
        <v>488</v>
      </c>
      <c r="C92" s="1">
        <v>13080</v>
      </c>
      <c r="D92" s="1">
        <v>2020</v>
      </c>
      <c r="E92" s="4" t="s">
        <v>487</v>
      </c>
      <c r="F92" s="1">
        <v>3402</v>
      </c>
      <c r="G92" s="9" t="s">
        <v>96</v>
      </c>
      <c r="H92" s="4" t="s">
        <v>266</v>
      </c>
      <c r="I92" s="1">
        <f t="shared" si="6"/>
        <v>0</v>
      </c>
      <c r="J92" s="12">
        <f>Tabuľka311[[#This Row],[Stĺpec9]]</f>
        <v>0</v>
      </c>
      <c r="K92" s="97"/>
      <c r="L92" s="97"/>
      <c r="M92" s="97"/>
      <c r="N92" s="97"/>
      <c r="O92" s="97"/>
      <c r="P92" s="97"/>
      <c r="Q92" s="97"/>
      <c r="R92" s="97"/>
      <c r="S92" s="97"/>
      <c r="T92" s="97"/>
      <c r="U92" s="97"/>
      <c r="V92" s="97"/>
      <c r="W92" s="97"/>
      <c r="X92" s="97"/>
      <c r="Y92" s="97"/>
      <c r="Z92" s="97"/>
      <c r="AA92" s="97"/>
      <c r="AB92" s="97"/>
      <c r="AC92" s="97"/>
      <c r="AD92" s="97"/>
      <c r="AE92" s="97"/>
      <c r="AF92" s="97"/>
      <c r="AG92" s="97"/>
      <c r="AH92" s="97"/>
      <c r="AI92" s="97"/>
      <c r="AJ92" s="97"/>
      <c r="AK92" s="97"/>
      <c r="AL92" s="97"/>
      <c r="AM92" s="97"/>
      <c r="AN92" s="97"/>
      <c r="AO92" s="97"/>
      <c r="AP92" s="97"/>
      <c r="AQ92" s="97"/>
      <c r="AR92" s="97"/>
      <c r="AS92" s="97"/>
      <c r="AT92" s="97"/>
      <c r="AU92" s="97"/>
      <c r="AV92" s="97"/>
      <c r="AW92" s="97"/>
      <c r="AX92" s="97"/>
      <c r="AY92" s="97"/>
      <c r="AZ92" s="97"/>
      <c r="BA92" s="97"/>
      <c r="BB92" s="97"/>
      <c r="BC92" s="97"/>
      <c r="BD92" s="97"/>
      <c r="BE92" s="97"/>
      <c r="BF92" s="97"/>
      <c r="BG92" s="97"/>
      <c r="BH92" s="97"/>
      <c r="BI92" s="97"/>
      <c r="BJ92" s="97"/>
      <c r="BK92" s="97"/>
      <c r="BL92" s="97"/>
      <c r="BM92" s="97"/>
      <c r="BN92" s="97"/>
      <c r="BO92" s="97"/>
      <c r="BP92" s="97"/>
      <c r="BQ92" s="97"/>
      <c r="BR92" s="97"/>
      <c r="BS92" s="97"/>
      <c r="BT92" s="97"/>
      <c r="BU92" s="97"/>
      <c r="BV92" s="97"/>
      <c r="BW92" s="97"/>
      <c r="BX92" s="97"/>
      <c r="BY92" s="97"/>
      <c r="BZ92" s="97"/>
      <c r="CA92" s="97"/>
      <c r="CB92" s="97"/>
      <c r="CC92" s="97"/>
      <c r="CD92" s="97"/>
      <c r="CE92" s="97"/>
      <c r="CF92" s="97"/>
      <c r="CG92" s="97"/>
      <c r="CH92" s="97"/>
      <c r="CI92" s="97"/>
      <c r="CJ92" s="97"/>
      <c r="CK92" s="97"/>
      <c r="CL92" s="97"/>
      <c r="CM92" s="97"/>
      <c r="CN92" s="97"/>
      <c r="CO92" s="97"/>
      <c r="CP92" s="97"/>
      <c r="CQ92" s="97"/>
      <c r="CR92" s="97"/>
      <c r="CS92" s="97"/>
      <c r="CT92" s="97"/>
      <c r="CU92" s="97"/>
      <c r="CV92" s="97"/>
      <c r="CW92" s="97"/>
      <c r="CX92" s="97"/>
      <c r="CY92" s="97"/>
      <c r="CZ92" s="97"/>
      <c r="DA92" s="97"/>
      <c r="DB92" s="97"/>
      <c r="DC92" s="97"/>
      <c r="DD92" s="97"/>
      <c r="DE92" s="97"/>
      <c r="DF92" s="97"/>
      <c r="DG92" s="97"/>
      <c r="DH92" s="97"/>
      <c r="DI92" s="97"/>
      <c r="DJ92" s="97"/>
      <c r="DK92" s="97"/>
      <c r="DL92" s="97"/>
      <c r="DM92" s="97"/>
      <c r="DN92" s="97"/>
      <c r="DO92" s="97"/>
      <c r="DP92" s="97"/>
      <c r="DQ92" s="97"/>
      <c r="DR92" s="97"/>
      <c r="DS92" s="97"/>
      <c r="DT92" s="97"/>
      <c r="DU92" s="97"/>
      <c r="DV92" s="97"/>
      <c r="DW92" s="97"/>
      <c r="DX92" s="97"/>
      <c r="DY92" s="97"/>
      <c r="DZ92" s="97"/>
      <c r="EA92" s="97"/>
      <c r="EB92" s="97"/>
      <c r="EC92" s="97"/>
      <c r="ED92" s="97"/>
      <c r="EE92" s="97"/>
      <c r="EF92" s="97"/>
      <c r="EG92" s="97"/>
      <c r="EH92" s="97"/>
      <c r="EI92" s="97"/>
      <c r="EJ92" s="97"/>
      <c r="EK92" s="97"/>
      <c r="EL92" s="97"/>
      <c r="EM92" s="97"/>
      <c r="EN92" s="97"/>
      <c r="EO92" s="97"/>
      <c r="EP92" s="97"/>
      <c r="EQ92" s="97"/>
      <c r="ER92" s="97"/>
      <c r="ES92" s="97"/>
      <c r="ET92" s="97"/>
      <c r="EU92" s="97"/>
      <c r="EV92" s="97"/>
      <c r="EW92" s="97"/>
      <c r="EX92" s="97"/>
      <c r="EY92" s="97"/>
      <c r="EZ92" s="97"/>
      <c r="FA92" s="97"/>
      <c r="FB92" s="97"/>
      <c r="FC92" s="97"/>
      <c r="FD92" s="97"/>
      <c r="FE92" s="97"/>
      <c r="FF92" s="97"/>
      <c r="FG92" s="97"/>
      <c r="FH92" s="97"/>
      <c r="FI92" s="97"/>
      <c r="FJ92" s="97"/>
      <c r="FK92" s="97"/>
      <c r="FL92" s="97"/>
      <c r="FM92" s="97"/>
      <c r="FN92" s="97"/>
      <c r="FO92" s="97"/>
      <c r="FP92" s="97"/>
      <c r="FQ92" s="97"/>
      <c r="FR92" s="97"/>
      <c r="FS92" s="97"/>
      <c r="FT92" s="97"/>
      <c r="FU92" s="97"/>
      <c r="FV92" s="97"/>
      <c r="FW92" s="97"/>
      <c r="FX92" s="97"/>
      <c r="FY92" s="97"/>
      <c r="FZ92" s="97"/>
      <c r="GA92" s="97"/>
      <c r="GB92" s="97"/>
      <c r="GC92" s="97"/>
      <c r="GD92" s="97"/>
      <c r="GE92" s="97"/>
      <c r="GF92" s="97"/>
      <c r="GG92" s="97"/>
      <c r="GH92" s="97"/>
      <c r="GI92" s="97"/>
      <c r="GJ92" s="97"/>
      <c r="GK92" s="97"/>
      <c r="GL92" s="97"/>
      <c r="GM92" s="97"/>
      <c r="GN92" s="97"/>
      <c r="GO92" s="97"/>
      <c r="GP92" s="97"/>
      <c r="GQ92" s="97"/>
      <c r="GR92" s="97"/>
      <c r="GS92" s="97"/>
      <c r="GT92" s="97"/>
      <c r="GU92" s="97"/>
      <c r="GV92" s="97"/>
      <c r="GW92" s="97"/>
      <c r="GX92" s="97"/>
      <c r="GY92" s="97"/>
      <c r="GZ92" s="97"/>
      <c r="HA92" s="97"/>
      <c r="HB92" s="97"/>
      <c r="HC92" s="97"/>
      <c r="HD92" s="97"/>
      <c r="HE92" s="97"/>
      <c r="HF92" s="97"/>
      <c r="HG92" s="97"/>
      <c r="HH92" s="97"/>
      <c r="HI92" s="97"/>
      <c r="HJ92" s="97"/>
      <c r="HK92" s="97"/>
      <c r="HL92" s="97"/>
      <c r="HM92" s="97"/>
      <c r="HN92" s="97"/>
      <c r="HO92" s="97"/>
      <c r="HP92" s="97"/>
      <c r="HQ92" s="97"/>
      <c r="HR92" s="97"/>
      <c r="HS92" s="97"/>
      <c r="HT92" s="97"/>
      <c r="HU92" s="97"/>
      <c r="HV92" s="97"/>
      <c r="HW92" s="97"/>
      <c r="HX92" s="97"/>
      <c r="HY92" s="97"/>
      <c r="HZ92" s="97"/>
      <c r="IA92" s="97"/>
      <c r="IB92" s="97"/>
      <c r="IC92" s="97"/>
      <c r="ID92" s="97"/>
      <c r="IE92" s="97"/>
      <c r="IF92" s="97"/>
      <c r="IG92" s="97"/>
      <c r="IH92" s="97"/>
      <c r="II92" s="97"/>
      <c r="IJ92" s="97"/>
      <c r="IK92" s="97"/>
      <c r="IL92" s="97"/>
      <c r="IM92" s="97"/>
      <c r="IN92" s="97"/>
      <c r="IO92" s="97"/>
      <c r="IP92" s="97"/>
      <c r="IQ92" s="97"/>
      <c r="IR92" s="97"/>
      <c r="IS92" s="97"/>
      <c r="IT92" s="97"/>
      <c r="IU92" s="97"/>
      <c r="IV92" s="97"/>
      <c r="IW92" s="97"/>
      <c r="IX92" s="97"/>
      <c r="IY92" s="97"/>
      <c r="IZ92" s="97"/>
      <c r="JA92" s="97"/>
      <c r="JB92" s="97"/>
      <c r="JC92" s="97"/>
      <c r="JD92" s="97"/>
      <c r="JE92" s="97"/>
      <c r="JF92" s="97"/>
      <c r="JG92" s="97"/>
      <c r="JH92" s="97"/>
      <c r="JI92" s="97"/>
      <c r="JJ92" s="97"/>
      <c r="JK92" s="97"/>
      <c r="JL92" s="97"/>
      <c r="JM92" s="97"/>
      <c r="JN92" s="97"/>
      <c r="JO92" s="97"/>
      <c r="JP92" s="97"/>
      <c r="JQ92" s="97"/>
      <c r="JR92" s="97"/>
      <c r="JS92" s="97"/>
      <c r="JT92" s="97"/>
      <c r="JU92" s="97"/>
      <c r="JV92" s="97"/>
      <c r="JW92" s="97"/>
      <c r="JX92" s="97"/>
      <c r="JY92" s="97"/>
      <c r="JZ92" s="97"/>
      <c r="KA92" s="97"/>
      <c r="KB92" s="97"/>
      <c r="KC92" s="97"/>
      <c r="KD92" s="97"/>
      <c r="KE92" s="97"/>
      <c r="KF92" s="97"/>
      <c r="KG92" s="97"/>
      <c r="KH92" s="97"/>
      <c r="KI92" s="97"/>
      <c r="KJ92" s="97"/>
      <c r="KK92" s="97"/>
      <c r="KL92" s="97"/>
      <c r="KM92" s="97"/>
      <c r="KN92" s="97"/>
      <c r="KO92" s="97"/>
      <c r="KP92" s="97"/>
      <c r="KQ92" s="97"/>
      <c r="KR92" s="97"/>
      <c r="KS92" s="97"/>
      <c r="KT92" s="97"/>
      <c r="KU92" s="97"/>
      <c r="KV92" s="97"/>
      <c r="KW92" s="97"/>
      <c r="KX92" s="97"/>
      <c r="KY92" s="97"/>
      <c r="KZ92" s="97"/>
      <c r="LA92" s="97"/>
      <c r="LB92" s="97"/>
      <c r="LC92" s="97"/>
      <c r="LD92" s="97"/>
      <c r="LE92" s="97"/>
      <c r="LF92" s="97"/>
      <c r="LG92" s="97"/>
      <c r="LH92" s="97"/>
      <c r="LI92" s="97"/>
      <c r="LJ92" s="97"/>
      <c r="LK92" s="97"/>
      <c r="LL92" s="97"/>
      <c r="LM92" s="97"/>
      <c r="LN92" s="97"/>
      <c r="LO92" s="97"/>
      <c r="LP92" s="97"/>
      <c r="LQ92" s="97"/>
      <c r="LR92" s="97"/>
      <c r="LS92" s="97"/>
      <c r="LT92" s="97"/>
      <c r="LU92" s="97"/>
      <c r="LV92" s="97"/>
      <c r="LW92" s="97"/>
      <c r="LX92" s="97"/>
      <c r="LY92" s="97"/>
      <c r="LZ92" s="97"/>
      <c r="MA92" s="97"/>
      <c r="MB92" s="97"/>
      <c r="MC92" s="97"/>
      <c r="MD92" s="97"/>
      <c r="ME92" s="97"/>
      <c r="MF92" s="97"/>
      <c r="MG92" s="97"/>
      <c r="MH92" s="97"/>
      <c r="MI92" s="97"/>
      <c r="MJ92" s="97"/>
      <c r="MK92" s="97"/>
      <c r="ML92" s="97"/>
      <c r="MM92" s="97"/>
      <c r="MN92" s="97"/>
      <c r="MO92" s="97"/>
      <c r="MP92" s="97"/>
      <c r="MQ92" s="97"/>
      <c r="MR92" s="97"/>
      <c r="MS92" s="97"/>
      <c r="MT92" s="97"/>
      <c r="MU92" s="97"/>
      <c r="MV92" s="97"/>
      <c r="MW92" s="97"/>
      <c r="MX92" s="97"/>
      <c r="MY92" s="97"/>
      <c r="MZ92" s="97"/>
      <c r="NA92" s="97"/>
      <c r="NB92" s="97"/>
      <c r="NC92" s="97"/>
      <c r="ND92" s="97"/>
      <c r="NE92" s="97"/>
      <c r="NF92" s="97"/>
      <c r="NG92" s="97"/>
      <c r="NH92" s="97"/>
      <c r="NI92" s="97"/>
      <c r="NJ92" s="97"/>
      <c r="NK92" s="97"/>
      <c r="NL92" s="97"/>
      <c r="NM92" s="97"/>
      <c r="NN92" s="97"/>
      <c r="NO92" s="97"/>
      <c r="NP92" s="97"/>
      <c r="NQ92" s="97"/>
      <c r="NR92" s="97"/>
      <c r="NS92" s="97"/>
      <c r="NT92" s="97"/>
      <c r="NU92" s="97"/>
      <c r="NV92" s="97"/>
      <c r="NW92" s="97"/>
      <c r="NX92" s="97"/>
      <c r="NY92" s="97"/>
      <c r="NZ92" s="97"/>
      <c r="OA92" s="97"/>
      <c r="OB92" s="97"/>
      <c r="OC92" s="97"/>
      <c r="OD92" s="97"/>
      <c r="OE92" s="97"/>
      <c r="OF92" s="97"/>
      <c r="OG92" s="97"/>
      <c r="OH92" s="97"/>
      <c r="OI92" s="97"/>
      <c r="OJ92" s="97"/>
      <c r="OK92" s="97"/>
      <c r="OL92" s="97"/>
      <c r="OM92" s="97"/>
      <c r="ON92" s="97"/>
      <c r="OO92" s="97"/>
      <c r="OP92" s="97"/>
      <c r="OQ92" s="97"/>
      <c r="OR92" s="97"/>
      <c r="OS92" s="97"/>
      <c r="OT92" s="97"/>
      <c r="OU92" s="97"/>
      <c r="OV92" s="97"/>
      <c r="OW92" s="97"/>
      <c r="OX92" s="97"/>
      <c r="OY92" s="97"/>
      <c r="OZ92" s="97"/>
      <c r="PA92" s="97"/>
      <c r="PB92" s="97"/>
      <c r="PC92" s="97"/>
      <c r="PD92" s="97"/>
      <c r="PE92" s="97"/>
      <c r="PF92" s="97"/>
      <c r="PG92" s="97"/>
      <c r="PH92" s="97"/>
      <c r="PI92" s="97"/>
      <c r="PJ92" s="97"/>
      <c r="PK92" s="97"/>
      <c r="PL92" s="97"/>
      <c r="PM92" s="97"/>
      <c r="PN92" s="97"/>
      <c r="PO92" s="97"/>
      <c r="PP92" s="97"/>
      <c r="PQ92" s="97"/>
      <c r="PR92" s="97"/>
      <c r="PS92" s="97"/>
      <c r="PT92" s="97"/>
      <c r="PU92" s="97"/>
      <c r="PV92" s="97"/>
      <c r="PW92" s="97"/>
      <c r="PX92" s="97"/>
      <c r="PY92" s="97"/>
      <c r="PZ92" s="97"/>
      <c r="QA92" s="97"/>
      <c r="QB92" s="97"/>
      <c r="QC92" s="97"/>
      <c r="QD92" s="97"/>
      <c r="QE92" s="97"/>
      <c r="QF92" s="97"/>
      <c r="QG92" s="97"/>
      <c r="QH92" s="97"/>
      <c r="QI92" s="97"/>
      <c r="QJ92" s="97"/>
      <c r="QK92" s="97"/>
      <c r="QL92" s="97"/>
      <c r="QM92" s="97"/>
      <c r="QN92" s="97"/>
      <c r="QO92" s="97"/>
      <c r="QP92" s="97"/>
      <c r="QQ92" s="97"/>
      <c r="QR92" s="97"/>
      <c r="QS92" s="97"/>
      <c r="QT92" s="97"/>
      <c r="QU92" s="97"/>
      <c r="QV92" s="97"/>
      <c r="QW92" s="97"/>
      <c r="QX92" s="97"/>
      <c r="QY92" s="97"/>
      <c r="QZ92" s="97"/>
      <c r="RA92" s="97"/>
      <c r="RB92" s="97"/>
      <c r="RC92" s="97"/>
      <c r="RD92" s="97"/>
      <c r="RE92" s="97"/>
      <c r="RF92" s="97"/>
      <c r="RG92" s="97"/>
      <c r="RH92" s="97"/>
      <c r="RI92" s="97"/>
      <c r="RJ92" s="97"/>
      <c r="RK92" s="97"/>
      <c r="RL92" s="97"/>
      <c r="RM92" s="97"/>
      <c r="RN92" s="97"/>
      <c r="RO92" s="97"/>
      <c r="RP92" s="97"/>
      <c r="RQ92" s="97"/>
      <c r="RR92" s="97"/>
      <c r="RS92" s="97"/>
      <c r="RT92" s="97"/>
      <c r="RU92" s="97"/>
      <c r="RV92" s="97"/>
      <c r="RW92" s="97"/>
      <c r="RX92" s="97"/>
      <c r="RY92" s="97"/>
      <c r="RZ92" s="97"/>
      <c r="SA92" s="97"/>
      <c r="SB92" s="97"/>
      <c r="SC92" s="97"/>
      <c r="SD92" s="97"/>
      <c r="SE92" s="97"/>
      <c r="SF92" s="97"/>
      <c r="SG92" s="97"/>
      <c r="SH92" s="97"/>
      <c r="SI92" s="97"/>
      <c r="SJ92" s="97"/>
      <c r="SK92" s="97"/>
      <c r="SL92" s="97"/>
      <c r="SM92" s="97"/>
      <c r="SN92" s="97"/>
      <c r="SO92" s="97"/>
      <c r="SP92" s="97"/>
      <c r="SQ92" s="97"/>
      <c r="SR92" s="97"/>
      <c r="SS92" s="97"/>
      <c r="ST92" s="97"/>
      <c r="SU92" s="97"/>
      <c r="SV92" s="97"/>
      <c r="SW92" s="97"/>
      <c r="SX92" s="97"/>
      <c r="SY92" s="97"/>
      <c r="SZ92" s="97"/>
      <c r="TA92" s="97"/>
      <c r="TB92" s="97"/>
    </row>
    <row r="93" spans="1:522" s="10" customFormat="1" ht="18" customHeight="1" x14ac:dyDescent="0.2">
      <c r="A93" s="12"/>
      <c r="B93" s="11" t="s">
        <v>489</v>
      </c>
      <c r="C93" s="1">
        <v>12759</v>
      </c>
      <c r="D93" s="1">
        <v>2020</v>
      </c>
      <c r="E93" s="4" t="s">
        <v>265</v>
      </c>
      <c r="F93" s="1">
        <v>9360</v>
      </c>
      <c r="G93" s="9" t="s">
        <v>94</v>
      </c>
      <c r="H93" s="4" t="s">
        <v>266</v>
      </c>
      <c r="I93" s="1">
        <f t="shared" si="6"/>
        <v>0</v>
      </c>
      <c r="J93" s="12">
        <f>Tabuľka311[[#This Row],[Stĺpec9]]</f>
        <v>0</v>
      </c>
      <c r="K93" s="97"/>
      <c r="L93" s="97"/>
      <c r="M93" s="97"/>
      <c r="N93" s="97"/>
      <c r="O93" s="97"/>
      <c r="P93" s="97"/>
      <c r="Q93" s="97"/>
      <c r="R93" s="97"/>
      <c r="S93" s="97"/>
      <c r="T93" s="97"/>
      <c r="U93" s="97"/>
      <c r="V93" s="97"/>
      <c r="W93" s="97"/>
      <c r="X93" s="97"/>
      <c r="Y93" s="97"/>
      <c r="Z93" s="97"/>
      <c r="AA93" s="97"/>
      <c r="AB93" s="97"/>
      <c r="AC93" s="97"/>
      <c r="AD93" s="97"/>
      <c r="AE93" s="97"/>
      <c r="AF93" s="97"/>
      <c r="AG93" s="97"/>
      <c r="AH93" s="97"/>
      <c r="AI93" s="97"/>
      <c r="AJ93" s="97"/>
      <c r="AK93" s="97"/>
      <c r="AL93" s="97"/>
      <c r="AM93" s="97"/>
      <c r="AN93" s="97"/>
      <c r="AO93" s="97"/>
      <c r="AP93" s="97"/>
      <c r="AQ93" s="97"/>
      <c r="AR93" s="97"/>
      <c r="AS93" s="97"/>
      <c r="AT93" s="97"/>
      <c r="AU93" s="97"/>
      <c r="AV93" s="97"/>
      <c r="AW93" s="97"/>
      <c r="AX93" s="97"/>
      <c r="AY93" s="97"/>
      <c r="AZ93" s="97"/>
      <c r="BA93" s="97"/>
      <c r="BB93" s="97"/>
      <c r="BC93" s="97"/>
      <c r="BD93" s="97"/>
      <c r="BE93" s="97"/>
      <c r="BF93" s="97"/>
      <c r="BG93" s="97"/>
      <c r="BH93" s="97"/>
      <c r="BI93" s="97"/>
      <c r="BJ93" s="97"/>
      <c r="BK93" s="97"/>
      <c r="BL93" s="97"/>
      <c r="BM93" s="97"/>
      <c r="BN93" s="97"/>
      <c r="BO93" s="97"/>
      <c r="BP93" s="97"/>
      <c r="BQ93" s="97"/>
      <c r="BR93" s="97"/>
      <c r="BS93" s="97"/>
      <c r="BT93" s="97"/>
      <c r="BU93" s="97"/>
      <c r="BV93" s="97"/>
      <c r="BW93" s="97"/>
      <c r="BX93" s="97"/>
      <c r="BY93" s="97"/>
      <c r="BZ93" s="97"/>
      <c r="CA93" s="97"/>
      <c r="CB93" s="97"/>
      <c r="CC93" s="97"/>
      <c r="CD93" s="97"/>
      <c r="CE93" s="97"/>
      <c r="CF93" s="97"/>
      <c r="CG93" s="97"/>
      <c r="CH93" s="97"/>
      <c r="CI93" s="97"/>
      <c r="CJ93" s="97"/>
      <c r="CK93" s="97"/>
      <c r="CL93" s="97"/>
      <c r="CM93" s="97"/>
      <c r="CN93" s="97"/>
      <c r="CO93" s="97"/>
      <c r="CP93" s="97"/>
      <c r="CQ93" s="97"/>
      <c r="CR93" s="97"/>
      <c r="CS93" s="97"/>
      <c r="CT93" s="97"/>
      <c r="CU93" s="97"/>
      <c r="CV93" s="97"/>
      <c r="CW93" s="97"/>
      <c r="CX93" s="97"/>
      <c r="CY93" s="97"/>
      <c r="CZ93" s="97"/>
      <c r="DA93" s="97"/>
      <c r="DB93" s="97"/>
      <c r="DC93" s="97"/>
      <c r="DD93" s="97"/>
      <c r="DE93" s="97"/>
      <c r="DF93" s="97"/>
      <c r="DG93" s="97"/>
      <c r="DH93" s="97"/>
      <c r="DI93" s="97"/>
      <c r="DJ93" s="97"/>
      <c r="DK93" s="97"/>
      <c r="DL93" s="97"/>
      <c r="DM93" s="97"/>
      <c r="DN93" s="97"/>
      <c r="DO93" s="97"/>
      <c r="DP93" s="97"/>
      <c r="DQ93" s="97"/>
      <c r="DR93" s="97"/>
      <c r="DS93" s="97"/>
      <c r="DT93" s="97"/>
      <c r="DU93" s="97"/>
      <c r="DV93" s="97"/>
      <c r="DW93" s="97"/>
      <c r="DX93" s="97"/>
      <c r="DY93" s="97"/>
      <c r="DZ93" s="97"/>
      <c r="EA93" s="97"/>
      <c r="EB93" s="97"/>
      <c r="EC93" s="97"/>
      <c r="ED93" s="97"/>
      <c r="EE93" s="97"/>
      <c r="EF93" s="97"/>
      <c r="EG93" s="97"/>
      <c r="EH93" s="97"/>
      <c r="EI93" s="97"/>
      <c r="EJ93" s="97"/>
      <c r="EK93" s="97"/>
      <c r="EL93" s="97"/>
      <c r="EM93" s="97"/>
      <c r="EN93" s="97"/>
      <c r="EO93" s="97"/>
      <c r="EP93" s="97"/>
      <c r="EQ93" s="97"/>
      <c r="ER93" s="97"/>
      <c r="ES93" s="97"/>
      <c r="ET93" s="97"/>
      <c r="EU93" s="97"/>
      <c r="EV93" s="97"/>
      <c r="EW93" s="97"/>
      <c r="EX93" s="97"/>
      <c r="EY93" s="97"/>
      <c r="EZ93" s="97"/>
      <c r="FA93" s="97"/>
      <c r="FB93" s="97"/>
      <c r="FC93" s="97"/>
      <c r="FD93" s="97"/>
      <c r="FE93" s="97"/>
      <c r="FF93" s="97"/>
      <c r="FG93" s="97"/>
      <c r="FH93" s="97"/>
      <c r="FI93" s="97"/>
      <c r="FJ93" s="97"/>
      <c r="FK93" s="97"/>
      <c r="FL93" s="97"/>
      <c r="FM93" s="97"/>
      <c r="FN93" s="97"/>
      <c r="FO93" s="97"/>
      <c r="FP93" s="97"/>
      <c r="FQ93" s="97"/>
      <c r="FR93" s="97"/>
      <c r="FS93" s="97"/>
      <c r="FT93" s="97"/>
      <c r="FU93" s="97"/>
      <c r="FV93" s="97"/>
      <c r="FW93" s="97"/>
      <c r="FX93" s="97"/>
      <c r="FY93" s="97"/>
      <c r="FZ93" s="97"/>
      <c r="GA93" s="97"/>
      <c r="GB93" s="97"/>
      <c r="GC93" s="97"/>
      <c r="GD93" s="97"/>
      <c r="GE93" s="97"/>
      <c r="GF93" s="97"/>
      <c r="GG93" s="97"/>
      <c r="GH93" s="97"/>
      <c r="GI93" s="97"/>
      <c r="GJ93" s="97"/>
      <c r="GK93" s="97"/>
      <c r="GL93" s="97"/>
      <c r="GM93" s="97"/>
      <c r="GN93" s="97"/>
      <c r="GO93" s="97"/>
      <c r="GP93" s="97"/>
      <c r="GQ93" s="97"/>
      <c r="GR93" s="97"/>
      <c r="GS93" s="97"/>
      <c r="GT93" s="97"/>
      <c r="GU93" s="97"/>
      <c r="GV93" s="97"/>
      <c r="GW93" s="97"/>
      <c r="GX93" s="97"/>
      <c r="GY93" s="97"/>
      <c r="GZ93" s="97"/>
      <c r="HA93" s="97"/>
      <c r="HB93" s="97"/>
      <c r="HC93" s="97"/>
      <c r="HD93" s="97"/>
      <c r="HE93" s="97"/>
      <c r="HF93" s="97"/>
      <c r="HG93" s="97"/>
      <c r="HH93" s="97"/>
      <c r="HI93" s="97"/>
      <c r="HJ93" s="97"/>
      <c r="HK93" s="97"/>
      <c r="HL93" s="97"/>
      <c r="HM93" s="97"/>
      <c r="HN93" s="97"/>
      <c r="HO93" s="97"/>
      <c r="HP93" s="97"/>
      <c r="HQ93" s="97"/>
      <c r="HR93" s="97"/>
      <c r="HS93" s="97"/>
      <c r="HT93" s="97"/>
      <c r="HU93" s="97"/>
      <c r="HV93" s="97"/>
      <c r="HW93" s="97"/>
      <c r="HX93" s="97"/>
      <c r="HY93" s="97"/>
      <c r="HZ93" s="97"/>
      <c r="IA93" s="97"/>
      <c r="IB93" s="97"/>
      <c r="IC93" s="97"/>
      <c r="ID93" s="97"/>
      <c r="IE93" s="97"/>
      <c r="IF93" s="97"/>
      <c r="IG93" s="97"/>
      <c r="IH93" s="97"/>
      <c r="II93" s="97"/>
      <c r="IJ93" s="97"/>
      <c r="IK93" s="97"/>
      <c r="IL93" s="97"/>
      <c r="IM93" s="97"/>
      <c r="IN93" s="97"/>
      <c r="IO93" s="97"/>
      <c r="IP93" s="97"/>
      <c r="IQ93" s="97"/>
      <c r="IR93" s="97"/>
      <c r="IS93" s="97"/>
      <c r="IT93" s="97"/>
      <c r="IU93" s="97"/>
      <c r="IV93" s="97"/>
      <c r="IW93" s="97"/>
      <c r="IX93" s="97"/>
      <c r="IY93" s="97"/>
      <c r="IZ93" s="97"/>
      <c r="JA93" s="97"/>
      <c r="JB93" s="97"/>
      <c r="JC93" s="97"/>
      <c r="JD93" s="97"/>
      <c r="JE93" s="97"/>
      <c r="JF93" s="97"/>
      <c r="JG93" s="97"/>
      <c r="JH93" s="97"/>
      <c r="JI93" s="97"/>
      <c r="JJ93" s="97"/>
      <c r="JK93" s="97"/>
      <c r="JL93" s="97"/>
      <c r="JM93" s="97"/>
      <c r="JN93" s="97"/>
      <c r="JO93" s="97"/>
      <c r="JP93" s="97"/>
      <c r="JQ93" s="97"/>
      <c r="JR93" s="97"/>
      <c r="JS93" s="97"/>
      <c r="JT93" s="97"/>
      <c r="JU93" s="97"/>
      <c r="JV93" s="97"/>
      <c r="JW93" s="97"/>
      <c r="JX93" s="97"/>
      <c r="JY93" s="97"/>
      <c r="JZ93" s="97"/>
      <c r="KA93" s="97"/>
      <c r="KB93" s="97"/>
      <c r="KC93" s="97"/>
      <c r="KD93" s="97"/>
      <c r="KE93" s="97"/>
      <c r="KF93" s="97"/>
      <c r="KG93" s="97"/>
      <c r="KH93" s="97"/>
      <c r="KI93" s="97"/>
      <c r="KJ93" s="97"/>
      <c r="KK93" s="97"/>
      <c r="KL93" s="97"/>
      <c r="KM93" s="97"/>
      <c r="KN93" s="97"/>
      <c r="KO93" s="97"/>
      <c r="KP93" s="97"/>
      <c r="KQ93" s="97"/>
      <c r="KR93" s="97"/>
      <c r="KS93" s="97"/>
      <c r="KT93" s="97"/>
      <c r="KU93" s="97"/>
      <c r="KV93" s="97"/>
      <c r="KW93" s="97"/>
      <c r="KX93" s="97"/>
      <c r="KY93" s="97"/>
      <c r="KZ93" s="97"/>
      <c r="LA93" s="97"/>
      <c r="LB93" s="97"/>
      <c r="LC93" s="97"/>
      <c r="LD93" s="97"/>
      <c r="LE93" s="97"/>
      <c r="LF93" s="97"/>
      <c r="LG93" s="97"/>
      <c r="LH93" s="97"/>
      <c r="LI93" s="97"/>
      <c r="LJ93" s="97"/>
      <c r="LK93" s="97"/>
      <c r="LL93" s="97"/>
      <c r="LM93" s="97"/>
      <c r="LN93" s="97"/>
      <c r="LO93" s="97"/>
      <c r="LP93" s="97"/>
      <c r="LQ93" s="97"/>
      <c r="LR93" s="97"/>
      <c r="LS93" s="97"/>
      <c r="LT93" s="97"/>
      <c r="LU93" s="97"/>
      <c r="LV93" s="97"/>
      <c r="LW93" s="97"/>
      <c r="LX93" s="97"/>
      <c r="LY93" s="97"/>
      <c r="LZ93" s="97"/>
      <c r="MA93" s="97"/>
      <c r="MB93" s="97"/>
      <c r="MC93" s="97"/>
      <c r="MD93" s="97"/>
      <c r="ME93" s="97"/>
      <c r="MF93" s="97"/>
      <c r="MG93" s="97"/>
      <c r="MH93" s="97"/>
      <c r="MI93" s="97"/>
      <c r="MJ93" s="97"/>
      <c r="MK93" s="97"/>
      <c r="ML93" s="97"/>
      <c r="MM93" s="97"/>
      <c r="MN93" s="97"/>
      <c r="MO93" s="97"/>
      <c r="MP93" s="97"/>
      <c r="MQ93" s="97"/>
      <c r="MR93" s="97"/>
      <c r="MS93" s="97"/>
      <c r="MT93" s="97"/>
      <c r="MU93" s="97"/>
      <c r="MV93" s="97"/>
      <c r="MW93" s="97"/>
      <c r="MX93" s="97"/>
      <c r="MY93" s="97"/>
      <c r="MZ93" s="97"/>
      <c r="NA93" s="97"/>
      <c r="NB93" s="97"/>
      <c r="NC93" s="97"/>
      <c r="ND93" s="97"/>
      <c r="NE93" s="97"/>
      <c r="NF93" s="97"/>
      <c r="NG93" s="97"/>
      <c r="NH93" s="97"/>
      <c r="NI93" s="97"/>
      <c r="NJ93" s="97"/>
      <c r="NK93" s="97"/>
      <c r="NL93" s="97"/>
      <c r="NM93" s="97"/>
      <c r="NN93" s="97"/>
      <c r="NO93" s="97"/>
      <c r="NP93" s="97"/>
      <c r="NQ93" s="97"/>
      <c r="NR93" s="97"/>
      <c r="NS93" s="97"/>
      <c r="NT93" s="97"/>
      <c r="NU93" s="97"/>
      <c r="NV93" s="97"/>
      <c r="NW93" s="97"/>
      <c r="NX93" s="97"/>
      <c r="NY93" s="97"/>
      <c r="NZ93" s="97"/>
      <c r="OA93" s="97"/>
      <c r="OB93" s="97"/>
      <c r="OC93" s="97"/>
      <c r="OD93" s="97"/>
      <c r="OE93" s="97"/>
      <c r="OF93" s="97"/>
      <c r="OG93" s="97"/>
      <c r="OH93" s="97"/>
      <c r="OI93" s="97"/>
      <c r="OJ93" s="97"/>
      <c r="OK93" s="97"/>
      <c r="OL93" s="97"/>
      <c r="OM93" s="97"/>
      <c r="ON93" s="97"/>
      <c r="OO93" s="97"/>
      <c r="OP93" s="97"/>
      <c r="OQ93" s="97"/>
      <c r="OR93" s="97"/>
      <c r="OS93" s="97"/>
      <c r="OT93" s="97"/>
      <c r="OU93" s="97"/>
      <c r="OV93" s="97"/>
      <c r="OW93" s="97"/>
      <c r="OX93" s="97"/>
      <c r="OY93" s="97"/>
      <c r="OZ93" s="97"/>
      <c r="PA93" s="97"/>
      <c r="PB93" s="97"/>
      <c r="PC93" s="97"/>
      <c r="PD93" s="97"/>
      <c r="PE93" s="97"/>
      <c r="PF93" s="97"/>
      <c r="PG93" s="97"/>
      <c r="PH93" s="97"/>
      <c r="PI93" s="97"/>
      <c r="PJ93" s="97"/>
      <c r="PK93" s="97"/>
      <c r="PL93" s="97"/>
      <c r="PM93" s="97"/>
      <c r="PN93" s="97"/>
      <c r="PO93" s="97"/>
      <c r="PP93" s="97"/>
      <c r="PQ93" s="97"/>
      <c r="PR93" s="97"/>
      <c r="PS93" s="97"/>
      <c r="PT93" s="97"/>
      <c r="PU93" s="97"/>
      <c r="PV93" s="97"/>
      <c r="PW93" s="97"/>
      <c r="PX93" s="97"/>
      <c r="PY93" s="97"/>
      <c r="PZ93" s="97"/>
      <c r="QA93" s="97"/>
      <c r="QB93" s="97"/>
      <c r="QC93" s="97"/>
      <c r="QD93" s="97"/>
      <c r="QE93" s="97"/>
      <c r="QF93" s="97"/>
      <c r="QG93" s="97"/>
      <c r="QH93" s="97"/>
      <c r="QI93" s="97"/>
      <c r="QJ93" s="97"/>
      <c r="QK93" s="97"/>
      <c r="QL93" s="97"/>
      <c r="QM93" s="97"/>
      <c r="QN93" s="97"/>
      <c r="QO93" s="97"/>
      <c r="QP93" s="97"/>
      <c r="QQ93" s="97"/>
      <c r="QR93" s="97"/>
      <c r="QS93" s="97"/>
      <c r="QT93" s="97"/>
      <c r="QU93" s="97"/>
      <c r="QV93" s="97"/>
      <c r="QW93" s="97"/>
      <c r="QX93" s="97"/>
      <c r="QY93" s="97"/>
      <c r="QZ93" s="97"/>
      <c r="RA93" s="97"/>
      <c r="RB93" s="97"/>
      <c r="RC93" s="97"/>
      <c r="RD93" s="97"/>
      <c r="RE93" s="97"/>
      <c r="RF93" s="97"/>
      <c r="RG93" s="97"/>
      <c r="RH93" s="97"/>
      <c r="RI93" s="97"/>
      <c r="RJ93" s="97"/>
      <c r="RK93" s="97"/>
      <c r="RL93" s="97"/>
      <c r="RM93" s="97"/>
      <c r="RN93" s="97"/>
      <c r="RO93" s="97"/>
      <c r="RP93" s="97"/>
      <c r="RQ93" s="97"/>
      <c r="RR93" s="97"/>
      <c r="RS93" s="97"/>
      <c r="RT93" s="97"/>
      <c r="RU93" s="97"/>
      <c r="RV93" s="97"/>
      <c r="RW93" s="97"/>
      <c r="RX93" s="97"/>
      <c r="RY93" s="97"/>
      <c r="RZ93" s="97"/>
      <c r="SA93" s="97"/>
      <c r="SB93" s="97"/>
      <c r="SC93" s="97"/>
      <c r="SD93" s="97"/>
      <c r="SE93" s="97"/>
      <c r="SF93" s="97"/>
      <c r="SG93" s="97"/>
      <c r="SH93" s="97"/>
      <c r="SI93" s="97"/>
      <c r="SJ93" s="97"/>
      <c r="SK93" s="97"/>
      <c r="SL93" s="97"/>
      <c r="SM93" s="97"/>
      <c r="SN93" s="97"/>
      <c r="SO93" s="97"/>
      <c r="SP93" s="97"/>
      <c r="SQ93" s="97"/>
      <c r="SR93" s="97"/>
      <c r="SS93" s="97"/>
      <c r="ST93" s="97"/>
      <c r="SU93" s="97"/>
      <c r="SV93" s="97"/>
      <c r="SW93" s="97"/>
      <c r="SX93" s="97"/>
      <c r="SY93" s="97"/>
      <c r="SZ93" s="97"/>
      <c r="TA93" s="97"/>
      <c r="TB93" s="97"/>
    </row>
    <row r="94" spans="1:522" s="10" customFormat="1" ht="18" customHeight="1" x14ac:dyDescent="0.2">
      <c r="A94" s="12">
        <v>56</v>
      </c>
      <c r="B94" s="11" t="s">
        <v>55</v>
      </c>
      <c r="C94" s="1"/>
      <c r="D94" s="1"/>
      <c r="E94" s="59"/>
      <c r="F94" s="1"/>
      <c r="G94" s="9"/>
      <c r="H94" s="4"/>
      <c r="I94" s="1">
        <f t="shared" si="6"/>
        <v>0</v>
      </c>
      <c r="J94" s="12">
        <f>Tabuľka311[[#This Row],[Stĺpec9]]</f>
        <v>0</v>
      </c>
      <c r="K94" s="97"/>
      <c r="L94" s="97"/>
      <c r="M94" s="97"/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  <c r="AA94" s="97"/>
      <c r="AB94" s="97"/>
      <c r="AC94" s="97"/>
      <c r="AD94" s="97"/>
      <c r="AE94" s="97"/>
      <c r="AF94" s="97"/>
      <c r="AG94" s="97"/>
      <c r="AH94" s="97"/>
      <c r="AI94" s="97"/>
      <c r="AJ94" s="97"/>
      <c r="AK94" s="97"/>
      <c r="AL94" s="97"/>
      <c r="AM94" s="97"/>
      <c r="AN94" s="97"/>
      <c r="AO94" s="97"/>
      <c r="AP94" s="97"/>
      <c r="AQ94" s="97"/>
      <c r="AR94" s="97"/>
      <c r="AS94" s="97"/>
      <c r="AT94" s="97"/>
      <c r="AU94" s="97"/>
      <c r="AV94" s="97"/>
      <c r="AW94" s="97"/>
      <c r="AX94" s="97"/>
      <c r="AY94" s="97"/>
      <c r="AZ94" s="97"/>
      <c r="BA94" s="97"/>
      <c r="BB94" s="97"/>
      <c r="BC94" s="97"/>
      <c r="BD94" s="97"/>
      <c r="BE94" s="97"/>
      <c r="BF94" s="97"/>
      <c r="BG94" s="97"/>
      <c r="BH94" s="97"/>
      <c r="BI94" s="97"/>
      <c r="BJ94" s="97"/>
      <c r="BK94" s="97"/>
      <c r="BL94" s="97"/>
      <c r="BM94" s="97"/>
      <c r="BN94" s="97"/>
      <c r="BO94" s="97"/>
      <c r="BP94" s="97"/>
      <c r="BQ94" s="97"/>
      <c r="BR94" s="97"/>
      <c r="BS94" s="97"/>
      <c r="BT94" s="97"/>
      <c r="BU94" s="97"/>
      <c r="BV94" s="97"/>
      <c r="BW94" s="97"/>
      <c r="BX94" s="97"/>
      <c r="BY94" s="97"/>
      <c r="BZ94" s="97"/>
      <c r="CA94" s="97"/>
      <c r="CB94" s="97"/>
      <c r="CC94" s="97"/>
      <c r="CD94" s="97"/>
      <c r="CE94" s="97"/>
      <c r="CF94" s="97"/>
      <c r="CG94" s="97"/>
      <c r="CH94" s="97"/>
      <c r="CI94" s="97"/>
      <c r="CJ94" s="97"/>
      <c r="CK94" s="97"/>
      <c r="CL94" s="97"/>
      <c r="CM94" s="97"/>
      <c r="CN94" s="97"/>
      <c r="CO94" s="97"/>
      <c r="CP94" s="97"/>
      <c r="CQ94" s="97"/>
      <c r="CR94" s="97"/>
      <c r="CS94" s="97"/>
      <c r="CT94" s="97"/>
      <c r="CU94" s="97"/>
      <c r="CV94" s="97"/>
      <c r="CW94" s="97"/>
      <c r="CX94" s="97"/>
      <c r="CY94" s="97"/>
      <c r="CZ94" s="97"/>
      <c r="DA94" s="97"/>
      <c r="DB94" s="97"/>
      <c r="DC94" s="97"/>
      <c r="DD94" s="97"/>
      <c r="DE94" s="97"/>
      <c r="DF94" s="97"/>
      <c r="DG94" s="97"/>
      <c r="DH94" s="97"/>
      <c r="DI94" s="97"/>
      <c r="DJ94" s="97"/>
      <c r="DK94" s="97"/>
      <c r="DL94" s="97"/>
      <c r="DM94" s="97"/>
      <c r="DN94" s="97"/>
      <c r="DO94" s="97"/>
      <c r="DP94" s="97"/>
      <c r="DQ94" s="97"/>
      <c r="DR94" s="97"/>
      <c r="DS94" s="97"/>
      <c r="DT94" s="97"/>
      <c r="DU94" s="97"/>
      <c r="DV94" s="97"/>
      <c r="DW94" s="97"/>
      <c r="DX94" s="97"/>
      <c r="DY94" s="97"/>
      <c r="DZ94" s="97"/>
      <c r="EA94" s="97"/>
      <c r="EB94" s="97"/>
      <c r="EC94" s="97"/>
      <c r="ED94" s="97"/>
      <c r="EE94" s="97"/>
      <c r="EF94" s="97"/>
      <c r="EG94" s="97"/>
      <c r="EH94" s="97"/>
      <c r="EI94" s="97"/>
      <c r="EJ94" s="97"/>
      <c r="EK94" s="97"/>
      <c r="EL94" s="97"/>
      <c r="EM94" s="97"/>
      <c r="EN94" s="97"/>
      <c r="EO94" s="97"/>
      <c r="EP94" s="97"/>
      <c r="EQ94" s="97"/>
      <c r="ER94" s="97"/>
      <c r="ES94" s="97"/>
      <c r="ET94" s="97"/>
      <c r="EU94" s="97"/>
      <c r="EV94" s="97"/>
      <c r="EW94" s="97"/>
      <c r="EX94" s="97"/>
      <c r="EY94" s="97"/>
      <c r="EZ94" s="97"/>
      <c r="FA94" s="97"/>
      <c r="FB94" s="97"/>
      <c r="FC94" s="97"/>
      <c r="FD94" s="97"/>
      <c r="FE94" s="97"/>
      <c r="FF94" s="97"/>
      <c r="FG94" s="97"/>
      <c r="FH94" s="97"/>
      <c r="FI94" s="97"/>
      <c r="FJ94" s="97"/>
      <c r="FK94" s="97"/>
      <c r="FL94" s="97"/>
      <c r="FM94" s="97"/>
      <c r="FN94" s="97"/>
      <c r="FO94" s="97"/>
      <c r="FP94" s="97"/>
      <c r="FQ94" s="97"/>
      <c r="FR94" s="97"/>
      <c r="FS94" s="97"/>
      <c r="FT94" s="97"/>
      <c r="FU94" s="97"/>
      <c r="FV94" s="97"/>
      <c r="FW94" s="97"/>
      <c r="FX94" s="97"/>
      <c r="FY94" s="97"/>
      <c r="FZ94" s="97"/>
      <c r="GA94" s="97"/>
      <c r="GB94" s="97"/>
      <c r="GC94" s="97"/>
      <c r="GD94" s="97"/>
      <c r="GE94" s="97"/>
      <c r="GF94" s="97"/>
      <c r="GG94" s="97"/>
      <c r="GH94" s="97"/>
      <c r="GI94" s="97"/>
      <c r="GJ94" s="97"/>
      <c r="GK94" s="97"/>
      <c r="GL94" s="97"/>
      <c r="GM94" s="97"/>
      <c r="GN94" s="97"/>
      <c r="GO94" s="97"/>
      <c r="GP94" s="97"/>
      <c r="GQ94" s="97"/>
      <c r="GR94" s="97"/>
      <c r="GS94" s="97"/>
      <c r="GT94" s="97"/>
      <c r="GU94" s="97"/>
      <c r="GV94" s="97"/>
      <c r="GW94" s="97"/>
      <c r="GX94" s="97"/>
      <c r="GY94" s="97"/>
      <c r="GZ94" s="97"/>
      <c r="HA94" s="97"/>
      <c r="HB94" s="97"/>
      <c r="HC94" s="97"/>
      <c r="HD94" s="97"/>
      <c r="HE94" s="97"/>
      <c r="HF94" s="97"/>
      <c r="HG94" s="97"/>
      <c r="HH94" s="97"/>
      <c r="HI94" s="97"/>
      <c r="HJ94" s="97"/>
      <c r="HK94" s="97"/>
      <c r="HL94" s="97"/>
      <c r="HM94" s="97"/>
      <c r="HN94" s="97"/>
      <c r="HO94" s="97"/>
      <c r="HP94" s="97"/>
      <c r="HQ94" s="97"/>
      <c r="HR94" s="97"/>
      <c r="HS94" s="97"/>
      <c r="HT94" s="97"/>
      <c r="HU94" s="97"/>
      <c r="HV94" s="97"/>
      <c r="HW94" s="97"/>
      <c r="HX94" s="97"/>
      <c r="HY94" s="97"/>
      <c r="HZ94" s="97"/>
      <c r="IA94" s="97"/>
      <c r="IB94" s="97"/>
      <c r="IC94" s="97"/>
      <c r="ID94" s="97"/>
      <c r="IE94" s="97"/>
      <c r="IF94" s="97"/>
      <c r="IG94" s="97"/>
      <c r="IH94" s="97"/>
      <c r="II94" s="97"/>
      <c r="IJ94" s="97"/>
      <c r="IK94" s="97"/>
      <c r="IL94" s="97"/>
      <c r="IM94" s="97"/>
      <c r="IN94" s="97"/>
      <c r="IO94" s="97"/>
      <c r="IP94" s="97"/>
      <c r="IQ94" s="97"/>
      <c r="IR94" s="97"/>
      <c r="IS94" s="97"/>
      <c r="IT94" s="97"/>
      <c r="IU94" s="97"/>
      <c r="IV94" s="97"/>
      <c r="IW94" s="97"/>
      <c r="IX94" s="97"/>
      <c r="IY94" s="97"/>
      <c r="IZ94" s="97"/>
      <c r="JA94" s="97"/>
      <c r="JB94" s="97"/>
      <c r="JC94" s="97"/>
      <c r="JD94" s="97"/>
      <c r="JE94" s="97"/>
      <c r="JF94" s="97"/>
      <c r="JG94" s="97"/>
      <c r="JH94" s="97"/>
      <c r="JI94" s="97"/>
      <c r="JJ94" s="97"/>
      <c r="JK94" s="97"/>
      <c r="JL94" s="97"/>
      <c r="JM94" s="97"/>
      <c r="JN94" s="97"/>
      <c r="JO94" s="97"/>
      <c r="JP94" s="97"/>
      <c r="JQ94" s="97"/>
      <c r="JR94" s="97"/>
      <c r="JS94" s="97"/>
      <c r="JT94" s="97"/>
      <c r="JU94" s="97"/>
      <c r="JV94" s="97"/>
      <c r="JW94" s="97"/>
      <c r="JX94" s="97"/>
      <c r="JY94" s="97"/>
      <c r="JZ94" s="97"/>
      <c r="KA94" s="97"/>
      <c r="KB94" s="97"/>
      <c r="KC94" s="97"/>
      <c r="KD94" s="97"/>
      <c r="KE94" s="97"/>
      <c r="KF94" s="97"/>
      <c r="KG94" s="97"/>
      <c r="KH94" s="97"/>
      <c r="KI94" s="97"/>
      <c r="KJ94" s="97"/>
      <c r="KK94" s="97"/>
      <c r="KL94" s="97"/>
      <c r="KM94" s="97"/>
      <c r="KN94" s="97"/>
      <c r="KO94" s="97"/>
      <c r="KP94" s="97"/>
      <c r="KQ94" s="97"/>
      <c r="KR94" s="97"/>
      <c r="KS94" s="97"/>
      <c r="KT94" s="97"/>
      <c r="KU94" s="97"/>
      <c r="KV94" s="97"/>
      <c r="KW94" s="97"/>
      <c r="KX94" s="97"/>
      <c r="KY94" s="97"/>
      <c r="KZ94" s="97"/>
      <c r="LA94" s="97"/>
      <c r="LB94" s="97"/>
      <c r="LC94" s="97"/>
      <c r="LD94" s="97"/>
      <c r="LE94" s="97"/>
      <c r="LF94" s="97"/>
      <c r="LG94" s="97"/>
      <c r="LH94" s="97"/>
      <c r="LI94" s="97"/>
      <c r="LJ94" s="97"/>
      <c r="LK94" s="97"/>
      <c r="LL94" s="97"/>
      <c r="LM94" s="97"/>
      <c r="LN94" s="97"/>
      <c r="LO94" s="97"/>
      <c r="LP94" s="97"/>
      <c r="LQ94" s="97"/>
      <c r="LR94" s="97"/>
      <c r="LS94" s="97"/>
      <c r="LT94" s="97"/>
      <c r="LU94" s="97"/>
      <c r="LV94" s="97"/>
      <c r="LW94" s="97"/>
      <c r="LX94" s="97"/>
      <c r="LY94" s="97"/>
      <c r="LZ94" s="97"/>
      <c r="MA94" s="97"/>
      <c r="MB94" s="97"/>
      <c r="MC94" s="97"/>
      <c r="MD94" s="97"/>
      <c r="ME94" s="97"/>
      <c r="MF94" s="97"/>
      <c r="MG94" s="97"/>
      <c r="MH94" s="97"/>
      <c r="MI94" s="97"/>
      <c r="MJ94" s="97"/>
      <c r="MK94" s="97"/>
      <c r="ML94" s="97"/>
      <c r="MM94" s="97"/>
      <c r="MN94" s="97"/>
      <c r="MO94" s="97"/>
      <c r="MP94" s="97"/>
      <c r="MQ94" s="97"/>
      <c r="MR94" s="97"/>
      <c r="MS94" s="97"/>
      <c r="MT94" s="97"/>
      <c r="MU94" s="97"/>
      <c r="MV94" s="97"/>
      <c r="MW94" s="97"/>
      <c r="MX94" s="97"/>
      <c r="MY94" s="97"/>
      <c r="MZ94" s="97"/>
      <c r="NA94" s="97"/>
      <c r="NB94" s="97"/>
      <c r="NC94" s="97"/>
      <c r="ND94" s="97"/>
      <c r="NE94" s="97"/>
      <c r="NF94" s="97"/>
      <c r="NG94" s="97"/>
      <c r="NH94" s="97"/>
      <c r="NI94" s="97"/>
      <c r="NJ94" s="97"/>
      <c r="NK94" s="97"/>
      <c r="NL94" s="97"/>
      <c r="NM94" s="97"/>
      <c r="NN94" s="97"/>
      <c r="NO94" s="97"/>
      <c r="NP94" s="97"/>
      <c r="NQ94" s="97"/>
      <c r="NR94" s="97"/>
      <c r="NS94" s="97"/>
      <c r="NT94" s="97"/>
      <c r="NU94" s="97"/>
      <c r="NV94" s="97"/>
      <c r="NW94" s="97"/>
      <c r="NX94" s="97"/>
      <c r="NY94" s="97"/>
      <c r="NZ94" s="97"/>
      <c r="OA94" s="97"/>
      <c r="OB94" s="97"/>
      <c r="OC94" s="97"/>
      <c r="OD94" s="97"/>
      <c r="OE94" s="97"/>
      <c r="OF94" s="97"/>
      <c r="OG94" s="97"/>
      <c r="OH94" s="97"/>
      <c r="OI94" s="97"/>
      <c r="OJ94" s="97"/>
      <c r="OK94" s="97"/>
      <c r="OL94" s="97"/>
      <c r="OM94" s="97"/>
      <c r="ON94" s="97"/>
      <c r="OO94" s="97"/>
      <c r="OP94" s="97"/>
      <c r="OQ94" s="97"/>
      <c r="OR94" s="97"/>
      <c r="OS94" s="97"/>
      <c r="OT94" s="97"/>
      <c r="OU94" s="97"/>
      <c r="OV94" s="97"/>
      <c r="OW94" s="97"/>
      <c r="OX94" s="97"/>
      <c r="OY94" s="97"/>
      <c r="OZ94" s="97"/>
      <c r="PA94" s="97"/>
      <c r="PB94" s="97"/>
      <c r="PC94" s="97"/>
      <c r="PD94" s="97"/>
      <c r="PE94" s="97"/>
      <c r="PF94" s="97"/>
      <c r="PG94" s="97"/>
      <c r="PH94" s="97"/>
      <c r="PI94" s="97"/>
      <c r="PJ94" s="97"/>
      <c r="PK94" s="97"/>
      <c r="PL94" s="97"/>
      <c r="PM94" s="97"/>
      <c r="PN94" s="97"/>
      <c r="PO94" s="97"/>
      <c r="PP94" s="97"/>
      <c r="PQ94" s="97"/>
      <c r="PR94" s="97"/>
      <c r="PS94" s="97"/>
      <c r="PT94" s="97"/>
      <c r="PU94" s="97"/>
      <c r="PV94" s="97"/>
      <c r="PW94" s="97"/>
      <c r="PX94" s="97"/>
      <c r="PY94" s="97"/>
      <c r="PZ94" s="97"/>
      <c r="QA94" s="97"/>
      <c r="QB94" s="97"/>
      <c r="QC94" s="97"/>
      <c r="QD94" s="97"/>
      <c r="QE94" s="97"/>
      <c r="QF94" s="97"/>
      <c r="QG94" s="97"/>
      <c r="QH94" s="97"/>
      <c r="QI94" s="97"/>
      <c r="QJ94" s="97"/>
      <c r="QK94" s="97"/>
      <c r="QL94" s="97"/>
      <c r="QM94" s="97"/>
      <c r="QN94" s="97"/>
      <c r="QO94" s="97"/>
      <c r="QP94" s="97"/>
      <c r="QQ94" s="97"/>
      <c r="QR94" s="97"/>
      <c r="QS94" s="97"/>
      <c r="QT94" s="97"/>
      <c r="QU94" s="97"/>
      <c r="QV94" s="97"/>
      <c r="QW94" s="97"/>
      <c r="QX94" s="97"/>
      <c r="QY94" s="97"/>
      <c r="QZ94" s="97"/>
      <c r="RA94" s="97"/>
      <c r="RB94" s="97"/>
      <c r="RC94" s="97"/>
      <c r="RD94" s="97"/>
      <c r="RE94" s="97"/>
      <c r="RF94" s="97"/>
      <c r="RG94" s="97"/>
      <c r="RH94" s="97"/>
      <c r="RI94" s="97"/>
      <c r="RJ94" s="97"/>
      <c r="RK94" s="97"/>
      <c r="RL94" s="97"/>
      <c r="RM94" s="97"/>
      <c r="RN94" s="97"/>
      <c r="RO94" s="97"/>
      <c r="RP94" s="97"/>
      <c r="RQ94" s="97"/>
      <c r="RR94" s="97"/>
      <c r="RS94" s="97"/>
      <c r="RT94" s="97"/>
      <c r="RU94" s="97"/>
      <c r="RV94" s="97"/>
      <c r="RW94" s="97"/>
      <c r="RX94" s="97"/>
      <c r="RY94" s="97"/>
      <c r="RZ94" s="97"/>
      <c r="SA94" s="97"/>
      <c r="SB94" s="97"/>
      <c r="SC94" s="97"/>
      <c r="SD94" s="97"/>
      <c r="SE94" s="97"/>
      <c r="SF94" s="97"/>
      <c r="SG94" s="97"/>
      <c r="SH94" s="97"/>
      <c r="SI94" s="97"/>
      <c r="SJ94" s="97"/>
      <c r="SK94" s="97"/>
      <c r="SL94" s="97"/>
      <c r="SM94" s="97"/>
      <c r="SN94" s="97"/>
      <c r="SO94" s="97"/>
      <c r="SP94" s="97"/>
      <c r="SQ94" s="97"/>
      <c r="SR94" s="97"/>
      <c r="SS94" s="97"/>
      <c r="ST94" s="97"/>
      <c r="SU94" s="97"/>
      <c r="SV94" s="97"/>
      <c r="SW94" s="97"/>
      <c r="SX94" s="97"/>
      <c r="SY94" s="97"/>
      <c r="SZ94" s="97"/>
      <c r="TA94" s="97"/>
      <c r="TB94" s="97"/>
    </row>
    <row r="95" spans="1:522" s="10" customFormat="1" ht="18" customHeight="1" x14ac:dyDescent="0.2">
      <c r="A95" s="12"/>
      <c r="B95" s="11"/>
      <c r="C95" s="1"/>
      <c r="D95" s="1"/>
      <c r="E95" s="59"/>
      <c r="F95" s="1"/>
      <c r="G95" s="9"/>
      <c r="H95" s="4"/>
      <c r="I95" s="1">
        <f t="shared" ref="I95:I96" si="7">SUM(K95:TB95)</f>
        <v>0</v>
      </c>
      <c r="J95" s="12">
        <f>Tabuľka311[[#This Row],[Stĺpec9]]</f>
        <v>0</v>
      </c>
      <c r="K95" s="97"/>
      <c r="L95" s="97"/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  <c r="AA95" s="97"/>
      <c r="AB95" s="97"/>
      <c r="AC95" s="97"/>
      <c r="AD95" s="97"/>
      <c r="AE95" s="97"/>
      <c r="AF95" s="97"/>
      <c r="AG95" s="97"/>
      <c r="AH95" s="97"/>
      <c r="AI95" s="97"/>
      <c r="AJ95" s="97"/>
      <c r="AK95" s="97"/>
      <c r="AL95" s="97"/>
      <c r="AM95" s="97"/>
      <c r="AN95" s="97"/>
      <c r="AO95" s="97"/>
      <c r="AP95" s="97"/>
      <c r="AQ95" s="97"/>
      <c r="AR95" s="97"/>
      <c r="AS95" s="97"/>
      <c r="AT95" s="97"/>
      <c r="AU95" s="97"/>
      <c r="AV95" s="97"/>
      <c r="AW95" s="97"/>
      <c r="AX95" s="97"/>
      <c r="AY95" s="97"/>
      <c r="AZ95" s="97"/>
      <c r="BA95" s="97"/>
      <c r="BB95" s="97"/>
      <c r="BC95" s="97"/>
      <c r="BD95" s="97"/>
      <c r="BE95" s="97"/>
      <c r="BF95" s="97"/>
      <c r="BG95" s="97"/>
      <c r="BH95" s="97"/>
      <c r="BI95" s="97"/>
      <c r="BJ95" s="97"/>
      <c r="BK95" s="97"/>
      <c r="BL95" s="97"/>
      <c r="BM95" s="97"/>
      <c r="BN95" s="97"/>
      <c r="BO95" s="97"/>
      <c r="BP95" s="97"/>
      <c r="BQ95" s="97"/>
      <c r="BR95" s="97"/>
      <c r="BS95" s="97"/>
      <c r="BT95" s="97"/>
      <c r="BU95" s="97"/>
      <c r="BV95" s="97"/>
      <c r="BW95" s="97"/>
      <c r="BX95" s="97"/>
      <c r="BY95" s="97"/>
      <c r="BZ95" s="97"/>
      <c r="CA95" s="97"/>
      <c r="CB95" s="97"/>
      <c r="CC95" s="97"/>
      <c r="CD95" s="97"/>
      <c r="CE95" s="97"/>
      <c r="CF95" s="97"/>
      <c r="CG95" s="97"/>
      <c r="CH95" s="97"/>
      <c r="CI95" s="97"/>
      <c r="CJ95" s="97"/>
      <c r="CK95" s="97"/>
      <c r="CL95" s="97"/>
      <c r="CM95" s="97"/>
      <c r="CN95" s="97"/>
      <c r="CO95" s="97"/>
      <c r="CP95" s="97"/>
      <c r="CQ95" s="97"/>
      <c r="CR95" s="97"/>
      <c r="CS95" s="97"/>
      <c r="CT95" s="97"/>
      <c r="CU95" s="97"/>
      <c r="CV95" s="97"/>
      <c r="CW95" s="97"/>
      <c r="CX95" s="97"/>
      <c r="CY95" s="97"/>
      <c r="CZ95" s="97"/>
      <c r="DA95" s="97"/>
      <c r="DB95" s="97"/>
      <c r="DC95" s="97"/>
      <c r="DD95" s="97"/>
      <c r="DE95" s="97"/>
      <c r="DF95" s="97"/>
      <c r="DG95" s="97"/>
      <c r="DH95" s="97"/>
      <c r="DI95" s="97"/>
      <c r="DJ95" s="97"/>
      <c r="DK95" s="97"/>
      <c r="DL95" s="97"/>
      <c r="DM95" s="97"/>
      <c r="DN95" s="97"/>
      <c r="DO95" s="97"/>
      <c r="DP95" s="97"/>
      <c r="DQ95" s="97"/>
      <c r="DR95" s="97"/>
      <c r="DS95" s="97"/>
      <c r="DT95" s="97"/>
      <c r="DU95" s="97"/>
      <c r="DV95" s="97"/>
      <c r="DW95" s="97"/>
      <c r="DX95" s="97"/>
      <c r="DY95" s="97"/>
      <c r="DZ95" s="97"/>
      <c r="EA95" s="97"/>
      <c r="EB95" s="97"/>
      <c r="EC95" s="97"/>
      <c r="ED95" s="97"/>
      <c r="EE95" s="97"/>
      <c r="EF95" s="97"/>
      <c r="EG95" s="97"/>
      <c r="EH95" s="97"/>
      <c r="EI95" s="97"/>
      <c r="EJ95" s="97"/>
      <c r="EK95" s="97"/>
      <c r="EL95" s="97"/>
      <c r="EM95" s="97"/>
      <c r="EN95" s="97"/>
      <c r="EO95" s="97"/>
      <c r="EP95" s="97"/>
      <c r="EQ95" s="97"/>
      <c r="ER95" s="97"/>
      <c r="ES95" s="97"/>
      <c r="ET95" s="97"/>
      <c r="EU95" s="97"/>
      <c r="EV95" s="97"/>
      <c r="EW95" s="97"/>
      <c r="EX95" s="97"/>
      <c r="EY95" s="97"/>
      <c r="EZ95" s="97"/>
      <c r="FA95" s="97"/>
      <c r="FB95" s="97"/>
      <c r="FC95" s="97"/>
      <c r="FD95" s="97"/>
      <c r="FE95" s="97"/>
      <c r="FF95" s="97"/>
      <c r="FG95" s="97"/>
      <c r="FH95" s="97"/>
      <c r="FI95" s="97"/>
      <c r="FJ95" s="97"/>
      <c r="FK95" s="97"/>
      <c r="FL95" s="97"/>
      <c r="FM95" s="97"/>
      <c r="FN95" s="97"/>
      <c r="FO95" s="97"/>
      <c r="FP95" s="97"/>
      <c r="FQ95" s="97"/>
      <c r="FR95" s="97"/>
      <c r="FS95" s="97"/>
      <c r="FT95" s="97"/>
      <c r="FU95" s="97"/>
      <c r="FV95" s="97"/>
      <c r="FW95" s="97"/>
      <c r="FX95" s="97"/>
      <c r="FY95" s="97"/>
      <c r="FZ95" s="97"/>
      <c r="GA95" s="97"/>
      <c r="GB95" s="97"/>
      <c r="GC95" s="97"/>
      <c r="GD95" s="97"/>
      <c r="GE95" s="97"/>
      <c r="GF95" s="97"/>
      <c r="GG95" s="97"/>
      <c r="GH95" s="97"/>
      <c r="GI95" s="97"/>
      <c r="GJ95" s="97"/>
      <c r="GK95" s="97"/>
      <c r="GL95" s="97"/>
      <c r="GM95" s="97"/>
      <c r="GN95" s="97"/>
      <c r="GO95" s="97"/>
      <c r="GP95" s="97"/>
      <c r="GQ95" s="97"/>
      <c r="GR95" s="97"/>
      <c r="GS95" s="97"/>
      <c r="GT95" s="97"/>
      <c r="GU95" s="97"/>
      <c r="GV95" s="97"/>
      <c r="GW95" s="97"/>
      <c r="GX95" s="97"/>
      <c r="GY95" s="97"/>
      <c r="GZ95" s="97"/>
      <c r="HA95" s="97"/>
      <c r="HB95" s="97"/>
      <c r="HC95" s="97"/>
      <c r="HD95" s="97"/>
      <c r="HE95" s="97"/>
      <c r="HF95" s="97"/>
      <c r="HG95" s="97"/>
      <c r="HH95" s="97"/>
      <c r="HI95" s="97"/>
      <c r="HJ95" s="97"/>
      <c r="HK95" s="97"/>
      <c r="HL95" s="97"/>
      <c r="HM95" s="97"/>
      <c r="HN95" s="97"/>
      <c r="HO95" s="97"/>
      <c r="HP95" s="97"/>
      <c r="HQ95" s="97"/>
      <c r="HR95" s="97"/>
      <c r="HS95" s="97"/>
      <c r="HT95" s="97"/>
      <c r="HU95" s="97"/>
      <c r="HV95" s="97"/>
      <c r="HW95" s="97"/>
      <c r="HX95" s="97"/>
      <c r="HY95" s="97"/>
      <c r="HZ95" s="97"/>
      <c r="IA95" s="97"/>
      <c r="IB95" s="97"/>
      <c r="IC95" s="97"/>
      <c r="ID95" s="97"/>
      <c r="IE95" s="97"/>
      <c r="IF95" s="97"/>
      <c r="IG95" s="97"/>
      <c r="IH95" s="97"/>
      <c r="II95" s="97"/>
      <c r="IJ95" s="97"/>
      <c r="IK95" s="97"/>
      <c r="IL95" s="97"/>
      <c r="IM95" s="97"/>
      <c r="IN95" s="97"/>
      <c r="IO95" s="97"/>
      <c r="IP95" s="97"/>
      <c r="IQ95" s="97"/>
      <c r="IR95" s="97"/>
      <c r="IS95" s="97"/>
      <c r="IT95" s="97"/>
      <c r="IU95" s="97"/>
      <c r="IV95" s="97"/>
      <c r="IW95" s="97"/>
      <c r="IX95" s="97"/>
      <c r="IY95" s="97"/>
      <c r="IZ95" s="97"/>
      <c r="JA95" s="97"/>
      <c r="JB95" s="97"/>
      <c r="JC95" s="97"/>
      <c r="JD95" s="97"/>
      <c r="JE95" s="97"/>
      <c r="JF95" s="97"/>
      <c r="JG95" s="97"/>
      <c r="JH95" s="97"/>
      <c r="JI95" s="97"/>
      <c r="JJ95" s="97"/>
      <c r="JK95" s="97"/>
      <c r="JL95" s="97"/>
      <c r="JM95" s="97"/>
      <c r="JN95" s="97"/>
      <c r="JO95" s="97"/>
      <c r="JP95" s="97"/>
      <c r="JQ95" s="97"/>
      <c r="JR95" s="97"/>
      <c r="JS95" s="97"/>
      <c r="JT95" s="97"/>
      <c r="JU95" s="97"/>
      <c r="JV95" s="97"/>
      <c r="JW95" s="97"/>
      <c r="JX95" s="97"/>
      <c r="JY95" s="97"/>
      <c r="JZ95" s="97"/>
      <c r="KA95" s="97"/>
      <c r="KB95" s="97"/>
      <c r="KC95" s="97"/>
      <c r="KD95" s="97"/>
      <c r="KE95" s="97"/>
      <c r="KF95" s="97"/>
      <c r="KG95" s="97"/>
      <c r="KH95" s="97"/>
      <c r="KI95" s="97"/>
      <c r="KJ95" s="97"/>
      <c r="KK95" s="97"/>
      <c r="KL95" s="97"/>
      <c r="KM95" s="97"/>
      <c r="KN95" s="97"/>
      <c r="KO95" s="97"/>
      <c r="KP95" s="97"/>
      <c r="KQ95" s="97"/>
      <c r="KR95" s="97"/>
      <c r="KS95" s="97"/>
      <c r="KT95" s="97"/>
      <c r="KU95" s="97"/>
      <c r="KV95" s="97"/>
      <c r="KW95" s="97"/>
      <c r="KX95" s="97"/>
      <c r="KY95" s="97"/>
      <c r="KZ95" s="97"/>
      <c r="LA95" s="97"/>
      <c r="LB95" s="97"/>
      <c r="LC95" s="97"/>
      <c r="LD95" s="97"/>
      <c r="LE95" s="97"/>
      <c r="LF95" s="97"/>
      <c r="LG95" s="97"/>
      <c r="LH95" s="97"/>
      <c r="LI95" s="97"/>
      <c r="LJ95" s="97"/>
      <c r="LK95" s="97"/>
      <c r="LL95" s="97"/>
      <c r="LM95" s="97"/>
      <c r="LN95" s="97"/>
      <c r="LO95" s="97"/>
      <c r="LP95" s="97"/>
      <c r="LQ95" s="97"/>
      <c r="LR95" s="97"/>
      <c r="LS95" s="97"/>
      <c r="LT95" s="97"/>
      <c r="LU95" s="97"/>
      <c r="LV95" s="97"/>
      <c r="LW95" s="97"/>
      <c r="LX95" s="97"/>
      <c r="LY95" s="97"/>
      <c r="LZ95" s="97"/>
      <c r="MA95" s="97"/>
      <c r="MB95" s="97"/>
      <c r="MC95" s="97"/>
      <c r="MD95" s="97"/>
      <c r="ME95" s="97"/>
      <c r="MF95" s="97"/>
      <c r="MG95" s="97"/>
      <c r="MH95" s="97"/>
      <c r="MI95" s="97"/>
      <c r="MJ95" s="97"/>
      <c r="MK95" s="97"/>
      <c r="ML95" s="97"/>
      <c r="MM95" s="97"/>
      <c r="MN95" s="97"/>
      <c r="MO95" s="97"/>
      <c r="MP95" s="97"/>
      <c r="MQ95" s="97"/>
      <c r="MR95" s="97"/>
      <c r="MS95" s="97"/>
      <c r="MT95" s="97"/>
      <c r="MU95" s="97"/>
      <c r="MV95" s="97"/>
      <c r="MW95" s="97"/>
      <c r="MX95" s="97"/>
      <c r="MY95" s="97"/>
      <c r="MZ95" s="97"/>
      <c r="NA95" s="97"/>
      <c r="NB95" s="97"/>
      <c r="NC95" s="97"/>
      <c r="ND95" s="97"/>
      <c r="NE95" s="97"/>
      <c r="NF95" s="97"/>
      <c r="NG95" s="97"/>
      <c r="NH95" s="97"/>
      <c r="NI95" s="97"/>
      <c r="NJ95" s="97"/>
      <c r="NK95" s="97"/>
      <c r="NL95" s="97"/>
      <c r="NM95" s="97"/>
      <c r="NN95" s="97"/>
      <c r="NO95" s="97"/>
      <c r="NP95" s="97"/>
      <c r="NQ95" s="97"/>
      <c r="NR95" s="97"/>
      <c r="NS95" s="97"/>
      <c r="NT95" s="97"/>
      <c r="NU95" s="97"/>
      <c r="NV95" s="97"/>
      <c r="NW95" s="97"/>
      <c r="NX95" s="97"/>
      <c r="NY95" s="97"/>
      <c r="NZ95" s="97"/>
      <c r="OA95" s="97"/>
      <c r="OB95" s="97"/>
      <c r="OC95" s="97"/>
      <c r="OD95" s="97"/>
      <c r="OE95" s="97"/>
      <c r="OF95" s="97"/>
      <c r="OG95" s="97"/>
      <c r="OH95" s="97"/>
      <c r="OI95" s="97"/>
      <c r="OJ95" s="97"/>
      <c r="OK95" s="97"/>
      <c r="OL95" s="97"/>
      <c r="OM95" s="97"/>
      <c r="ON95" s="97"/>
      <c r="OO95" s="97"/>
      <c r="OP95" s="97"/>
      <c r="OQ95" s="97"/>
      <c r="OR95" s="97"/>
      <c r="OS95" s="97"/>
      <c r="OT95" s="97"/>
      <c r="OU95" s="97"/>
      <c r="OV95" s="97"/>
      <c r="OW95" s="97"/>
      <c r="OX95" s="97"/>
      <c r="OY95" s="97"/>
      <c r="OZ95" s="97"/>
      <c r="PA95" s="97"/>
      <c r="PB95" s="97"/>
      <c r="PC95" s="97"/>
      <c r="PD95" s="97"/>
      <c r="PE95" s="97"/>
      <c r="PF95" s="97"/>
      <c r="PG95" s="97"/>
      <c r="PH95" s="97"/>
      <c r="PI95" s="97"/>
      <c r="PJ95" s="97"/>
      <c r="PK95" s="97"/>
      <c r="PL95" s="97"/>
      <c r="PM95" s="97"/>
      <c r="PN95" s="97"/>
      <c r="PO95" s="97"/>
      <c r="PP95" s="97"/>
      <c r="PQ95" s="97"/>
      <c r="PR95" s="97"/>
      <c r="PS95" s="97"/>
      <c r="PT95" s="97"/>
      <c r="PU95" s="97"/>
      <c r="PV95" s="97"/>
      <c r="PW95" s="97"/>
      <c r="PX95" s="97"/>
      <c r="PY95" s="97"/>
      <c r="PZ95" s="97"/>
      <c r="QA95" s="97"/>
      <c r="QB95" s="97"/>
      <c r="QC95" s="97"/>
      <c r="QD95" s="97"/>
      <c r="QE95" s="97"/>
      <c r="QF95" s="97"/>
      <c r="QG95" s="97"/>
      <c r="QH95" s="97"/>
      <c r="QI95" s="97"/>
      <c r="QJ95" s="97"/>
      <c r="QK95" s="97"/>
      <c r="QL95" s="97"/>
      <c r="QM95" s="97"/>
      <c r="QN95" s="97"/>
      <c r="QO95" s="97"/>
      <c r="QP95" s="97"/>
      <c r="QQ95" s="97"/>
      <c r="QR95" s="97"/>
      <c r="QS95" s="97"/>
      <c r="QT95" s="97"/>
      <c r="QU95" s="97"/>
      <c r="QV95" s="97"/>
      <c r="QW95" s="97"/>
      <c r="QX95" s="97"/>
      <c r="QY95" s="97"/>
      <c r="QZ95" s="97"/>
      <c r="RA95" s="97"/>
      <c r="RB95" s="97"/>
      <c r="RC95" s="97"/>
      <c r="RD95" s="97"/>
      <c r="RE95" s="97"/>
      <c r="RF95" s="97"/>
      <c r="RG95" s="97"/>
      <c r="RH95" s="97"/>
      <c r="RI95" s="97"/>
      <c r="RJ95" s="97"/>
      <c r="RK95" s="97"/>
      <c r="RL95" s="97"/>
      <c r="RM95" s="97"/>
      <c r="RN95" s="97"/>
      <c r="RO95" s="97"/>
      <c r="RP95" s="97"/>
      <c r="RQ95" s="97"/>
      <c r="RR95" s="97"/>
      <c r="RS95" s="97"/>
      <c r="RT95" s="97"/>
      <c r="RU95" s="97"/>
      <c r="RV95" s="97"/>
      <c r="RW95" s="97"/>
      <c r="RX95" s="97"/>
      <c r="RY95" s="97"/>
      <c r="RZ95" s="97"/>
      <c r="SA95" s="97"/>
      <c r="SB95" s="97"/>
      <c r="SC95" s="97"/>
      <c r="SD95" s="97"/>
      <c r="SE95" s="97"/>
      <c r="SF95" s="97"/>
      <c r="SG95" s="97"/>
      <c r="SH95" s="97"/>
      <c r="SI95" s="97"/>
      <c r="SJ95" s="97"/>
      <c r="SK95" s="97"/>
      <c r="SL95" s="97"/>
      <c r="SM95" s="97"/>
      <c r="SN95" s="97"/>
      <c r="SO95" s="97"/>
      <c r="SP95" s="97"/>
      <c r="SQ95" s="97"/>
      <c r="SR95" s="97"/>
      <c r="SS95" s="97"/>
      <c r="ST95" s="97"/>
      <c r="SU95" s="97"/>
      <c r="SV95" s="97"/>
      <c r="SW95" s="97"/>
      <c r="SX95" s="97"/>
      <c r="SY95" s="97"/>
      <c r="SZ95" s="97"/>
      <c r="TA95" s="97"/>
      <c r="TB95" s="97"/>
    </row>
    <row r="96" spans="1:522" s="10" customFormat="1" ht="18" customHeight="1" x14ac:dyDescent="0.2">
      <c r="A96" s="12"/>
      <c r="B96" s="11"/>
      <c r="C96" s="1"/>
      <c r="D96" s="1"/>
      <c r="E96" s="59"/>
      <c r="F96" s="1"/>
      <c r="G96" s="9"/>
      <c r="H96" s="4"/>
      <c r="I96" s="1">
        <f t="shared" si="7"/>
        <v>0</v>
      </c>
      <c r="J96" s="12">
        <f>Tabuľka311[[#This Row],[Stĺpec9]]</f>
        <v>0</v>
      </c>
      <c r="K96" s="97"/>
      <c r="L96" s="97"/>
      <c r="M96" s="97"/>
      <c r="N96" s="97"/>
      <c r="O96" s="97"/>
      <c r="P96" s="97"/>
      <c r="Q96" s="97"/>
      <c r="R96" s="97"/>
      <c r="S96" s="97"/>
      <c r="T96" s="97"/>
      <c r="U96" s="97"/>
      <c r="V96" s="97"/>
      <c r="W96" s="97"/>
      <c r="X96" s="97"/>
      <c r="Y96" s="97"/>
      <c r="Z96" s="97"/>
      <c r="AA96" s="97"/>
      <c r="AB96" s="97"/>
      <c r="AC96" s="97"/>
      <c r="AD96" s="97"/>
      <c r="AE96" s="97"/>
      <c r="AF96" s="97"/>
      <c r="AG96" s="97"/>
      <c r="AH96" s="97"/>
      <c r="AI96" s="97"/>
      <c r="AJ96" s="97"/>
      <c r="AK96" s="97"/>
      <c r="AL96" s="97"/>
      <c r="AM96" s="97"/>
      <c r="AN96" s="97"/>
      <c r="AO96" s="97"/>
      <c r="AP96" s="97"/>
      <c r="AQ96" s="97"/>
      <c r="AR96" s="97"/>
      <c r="AS96" s="97"/>
      <c r="AT96" s="97"/>
      <c r="AU96" s="97"/>
      <c r="AV96" s="97"/>
      <c r="AW96" s="97"/>
      <c r="AX96" s="97"/>
      <c r="AY96" s="97"/>
      <c r="AZ96" s="97"/>
      <c r="BA96" s="97"/>
      <c r="BB96" s="97"/>
      <c r="BC96" s="97"/>
      <c r="BD96" s="97"/>
      <c r="BE96" s="97"/>
      <c r="BF96" s="97"/>
      <c r="BG96" s="97"/>
      <c r="BH96" s="97"/>
      <c r="BI96" s="97"/>
      <c r="BJ96" s="97"/>
      <c r="BK96" s="97"/>
      <c r="BL96" s="97"/>
      <c r="BM96" s="97"/>
      <c r="BN96" s="97"/>
      <c r="BO96" s="97"/>
      <c r="BP96" s="97"/>
      <c r="BQ96" s="97"/>
      <c r="BR96" s="97"/>
      <c r="BS96" s="97"/>
      <c r="BT96" s="97"/>
      <c r="BU96" s="97"/>
      <c r="BV96" s="97"/>
      <c r="BW96" s="97"/>
      <c r="BX96" s="97"/>
      <c r="BY96" s="97"/>
      <c r="BZ96" s="97"/>
      <c r="CA96" s="97"/>
      <c r="CB96" s="97"/>
      <c r="CC96" s="97"/>
      <c r="CD96" s="97"/>
      <c r="CE96" s="97"/>
      <c r="CF96" s="97"/>
      <c r="CG96" s="97"/>
      <c r="CH96" s="97"/>
      <c r="CI96" s="97"/>
      <c r="CJ96" s="97"/>
      <c r="CK96" s="97"/>
      <c r="CL96" s="97"/>
      <c r="CM96" s="97"/>
      <c r="CN96" s="97"/>
      <c r="CO96" s="97"/>
      <c r="CP96" s="97"/>
      <c r="CQ96" s="97"/>
      <c r="CR96" s="97"/>
      <c r="CS96" s="97"/>
      <c r="CT96" s="97"/>
      <c r="CU96" s="97"/>
      <c r="CV96" s="97"/>
      <c r="CW96" s="97"/>
      <c r="CX96" s="97"/>
      <c r="CY96" s="97"/>
      <c r="CZ96" s="97"/>
      <c r="DA96" s="97"/>
      <c r="DB96" s="97"/>
      <c r="DC96" s="97"/>
      <c r="DD96" s="97"/>
      <c r="DE96" s="97"/>
      <c r="DF96" s="97"/>
      <c r="DG96" s="97"/>
      <c r="DH96" s="97"/>
      <c r="DI96" s="97"/>
      <c r="DJ96" s="97"/>
      <c r="DK96" s="97"/>
      <c r="DL96" s="97"/>
      <c r="DM96" s="97"/>
      <c r="DN96" s="97"/>
      <c r="DO96" s="97"/>
      <c r="DP96" s="97"/>
      <c r="DQ96" s="97"/>
      <c r="DR96" s="97"/>
      <c r="DS96" s="97"/>
      <c r="DT96" s="97"/>
      <c r="DU96" s="97"/>
      <c r="DV96" s="97"/>
      <c r="DW96" s="97"/>
      <c r="DX96" s="97"/>
      <c r="DY96" s="97"/>
      <c r="DZ96" s="97"/>
      <c r="EA96" s="97"/>
      <c r="EB96" s="97"/>
      <c r="EC96" s="97"/>
      <c r="ED96" s="97"/>
      <c r="EE96" s="97"/>
      <c r="EF96" s="97"/>
      <c r="EG96" s="97"/>
      <c r="EH96" s="97"/>
      <c r="EI96" s="97"/>
      <c r="EJ96" s="97"/>
      <c r="EK96" s="97"/>
      <c r="EL96" s="97"/>
      <c r="EM96" s="97"/>
      <c r="EN96" s="97"/>
      <c r="EO96" s="97"/>
      <c r="EP96" s="97"/>
      <c r="EQ96" s="97"/>
      <c r="ER96" s="97"/>
      <c r="ES96" s="97"/>
      <c r="ET96" s="97"/>
      <c r="EU96" s="97"/>
      <c r="EV96" s="97"/>
      <c r="EW96" s="97"/>
      <c r="EX96" s="97"/>
      <c r="EY96" s="97"/>
      <c r="EZ96" s="97"/>
      <c r="FA96" s="97"/>
      <c r="FB96" s="97"/>
      <c r="FC96" s="97"/>
      <c r="FD96" s="97"/>
      <c r="FE96" s="97"/>
      <c r="FF96" s="97"/>
      <c r="FG96" s="97"/>
      <c r="FH96" s="97"/>
      <c r="FI96" s="97"/>
      <c r="FJ96" s="97"/>
      <c r="FK96" s="97"/>
      <c r="FL96" s="97"/>
      <c r="FM96" s="97"/>
      <c r="FN96" s="97"/>
      <c r="FO96" s="97"/>
      <c r="FP96" s="97"/>
      <c r="FQ96" s="97"/>
      <c r="FR96" s="97"/>
      <c r="FS96" s="97"/>
      <c r="FT96" s="97"/>
      <c r="FU96" s="97"/>
      <c r="FV96" s="97"/>
      <c r="FW96" s="97"/>
      <c r="FX96" s="97"/>
      <c r="FY96" s="97"/>
      <c r="FZ96" s="97"/>
      <c r="GA96" s="97"/>
      <c r="GB96" s="97"/>
      <c r="GC96" s="97"/>
      <c r="GD96" s="97"/>
      <c r="GE96" s="97"/>
      <c r="GF96" s="97"/>
      <c r="GG96" s="97"/>
      <c r="GH96" s="97"/>
      <c r="GI96" s="97"/>
      <c r="GJ96" s="97"/>
      <c r="GK96" s="97"/>
      <c r="GL96" s="97"/>
      <c r="GM96" s="97"/>
      <c r="GN96" s="97"/>
      <c r="GO96" s="97"/>
      <c r="GP96" s="97"/>
      <c r="GQ96" s="97"/>
      <c r="GR96" s="97"/>
      <c r="GS96" s="97"/>
      <c r="GT96" s="97"/>
      <c r="GU96" s="97"/>
      <c r="GV96" s="97"/>
      <c r="GW96" s="97"/>
      <c r="GX96" s="97"/>
      <c r="GY96" s="97"/>
      <c r="GZ96" s="97"/>
      <c r="HA96" s="97"/>
      <c r="HB96" s="97"/>
      <c r="HC96" s="97"/>
      <c r="HD96" s="97"/>
      <c r="HE96" s="97"/>
      <c r="HF96" s="97"/>
      <c r="HG96" s="97"/>
      <c r="HH96" s="97"/>
      <c r="HI96" s="97"/>
      <c r="HJ96" s="97"/>
      <c r="HK96" s="97"/>
      <c r="HL96" s="97"/>
      <c r="HM96" s="97"/>
      <c r="HN96" s="97"/>
      <c r="HO96" s="97"/>
      <c r="HP96" s="97"/>
      <c r="HQ96" s="97"/>
      <c r="HR96" s="97"/>
      <c r="HS96" s="97"/>
      <c r="HT96" s="97"/>
      <c r="HU96" s="97"/>
      <c r="HV96" s="97"/>
      <c r="HW96" s="97"/>
      <c r="HX96" s="97"/>
      <c r="HY96" s="97"/>
      <c r="HZ96" s="97"/>
      <c r="IA96" s="97"/>
      <c r="IB96" s="97"/>
      <c r="IC96" s="97"/>
      <c r="ID96" s="97"/>
      <c r="IE96" s="97"/>
      <c r="IF96" s="97"/>
      <c r="IG96" s="97"/>
      <c r="IH96" s="97"/>
      <c r="II96" s="97"/>
      <c r="IJ96" s="97"/>
      <c r="IK96" s="97"/>
      <c r="IL96" s="97"/>
      <c r="IM96" s="97"/>
      <c r="IN96" s="97"/>
      <c r="IO96" s="97"/>
      <c r="IP96" s="97"/>
      <c r="IQ96" s="97"/>
      <c r="IR96" s="97"/>
      <c r="IS96" s="97"/>
      <c r="IT96" s="97"/>
      <c r="IU96" s="97"/>
      <c r="IV96" s="97"/>
      <c r="IW96" s="97"/>
      <c r="IX96" s="97"/>
      <c r="IY96" s="97"/>
      <c r="IZ96" s="97"/>
      <c r="JA96" s="97"/>
      <c r="JB96" s="97"/>
      <c r="JC96" s="97"/>
      <c r="JD96" s="97"/>
      <c r="JE96" s="97"/>
      <c r="JF96" s="97"/>
      <c r="JG96" s="97"/>
      <c r="JH96" s="97"/>
      <c r="JI96" s="97"/>
      <c r="JJ96" s="97"/>
      <c r="JK96" s="97"/>
      <c r="JL96" s="97"/>
      <c r="JM96" s="97"/>
      <c r="JN96" s="97"/>
      <c r="JO96" s="97"/>
      <c r="JP96" s="97"/>
      <c r="JQ96" s="97"/>
      <c r="JR96" s="97"/>
      <c r="JS96" s="97"/>
      <c r="JT96" s="97"/>
      <c r="JU96" s="97"/>
      <c r="JV96" s="97"/>
      <c r="JW96" s="97"/>
      <c r="JX96" s="97"/>
      <c r="JY96" s="97"/>
      <c r="JZ96" s="97"/>
      <c r="KA96" s="97"/>
      <c r="KB96" s="97"/>
      <c r="KC96" s="97"/>
      <c r="KD96" s="97"/>
      <c r="KE96" s="97"/>
      <c r="KF96" s="97"/>
      <c r="KG96" s="97"/>
      <c r="KH96" s="97"/>
      <c r="KI96" s="97"/>
      <c r="KJ96" s="97"/>
      <c r="KK96" s="97"/>
      <c r="KL96" s="97"/>
      <c r="KM96" s="97"/>
      <c r="KN96" s="97"/>
      <c r="KO96" s="97"/>
      <c r="KP96" s="97"/>
      <c r="KQ96" s="97"/>
      <c r="KR96" s="97"/>
      <c r="KS96" s="97"/>
      <c r="KT96" s="97"/>
      <c r="KU96" s="97"/>
      <c r="KV96" s="97"/>
      <c r="KW96" s="97"/>
      <c r="KX96" s="97"/>
      <c r="KY96" s="97"/>
      <c r="KZ96" s="97"/>
      <c r="LA96" s="97"/>
      <c r="LB96" s="97"/>
      <c r="LC96" s="97"/>
      <c r="LD96" s="97"/>
      <c r="LE96" s="97"/>
      <c r="LF96" s="97"/>
      <c r="LG96" s="97"/>
      <c r="LH96" s="97"/>
      <c r="LI96" s="97"/>
      <c r="LJ96" s="97"/>
      <c r="LK96" s="97"/>
      <c r="LL96" s="97"/>
      <c r="LM96" s="97"/>
      <c r="LN96" s="97"/>
      <c r="LO96" s="97"/>
      <c r="LP96" s="97"/>
      <c r="LQ96" s="97"/>
      <c r="LR96" s="97"/>
      <c r="LS96" s="97"/>
      <c r="LT96" s="97"/>
      <c r="LU96" s="97"/>
      <c r="LV96" s="97"/>
      <c r="LW96" s="97"/>
      <c r="LX96" s="97"/>
      <c r="LY96" s="97"/>
      <c r="LZ96" s="97"/>
      <c r="MA96" s="97"/>
      <c r="MB96" s="97"/>
      <c r="MC96" s="97"/>
      <c r="MD96" s="97"/>
      <c r="ME96" s="97"/>
      <c r="MF96" s="97"/>
      <c r="MG96" s="97"/>
      <c r="MH96" s="97"/>
      <c r="MI96" s="97"/>
      <c r="MJ96" s="97"/>
      <c r="MK96" s="97"/>
      <c r="ML96" s="97"/>
      <c r="MM96" s="97"/>
      <c r="MN96" s="97"/>
      <c r="MO96" s="97"/>
      <c r="MP96" s="97"/>
      <c r="MQ96" s="97"/>
      <c r="MR96" s="97"/>
      <c r="MS96" s="97"/>
      <c r="MT96" s="97"/>
      <c r="MU96" s="97"/>
      <c r="MV96" s="97"/>
      <c r="MW96" s="97"/>
      <c r="MX96" s="97"/>
      <c r="MY96" s="97"/>
      <c r="MZ96" s="97"/>
      <c r="NA96" s="97"/>
      <c r="NB96" s="97"/>
      <c r="NC96" s="97"/>
      <c r="ND96" s="97"/>
      <c r="NE96" s="97"/>
      <c r="NF96" s="97"/>
      <c r="NG96" s="97"/>
      <c r="NH96" s="97"/>
      <c r="NI96" s="97"/>
      <c r="NJ96" s="97"/>
      <c r="NK96" s="97"/>
      <c r="NL96" s="97"/>
      <c r="NM96" s="97"/>
      <c r="NN96" s="97"/>
      <c r="NO96" s="97"/>
      <c r="NP96" s="97"/>
      <c r="NQ96" s="97"/>
      <c r="NR96" s="97"/>
      <c r="NS96" s="97"/>
      <c r="NT96" s="97"/>
      <c r="NU96" s="97"/>
      <c r="NV96" s="97"/>
      <c r="NW96" s="97"/>
      <c r="NX96" s="97"/>
      <c r="NY96" s="97"/>
      <c r="NZ96" s="97"/>
      <c r="OA96" s="97"/>
      <c r="OB96" s="97"/>
      <c r="OC96" s="97"/>
      <c r="OD96" s="97"/>
      <c r="OE96" s="97"/>
      <c r="OF96" s="97"/>
      <c r="OG96" s="97"/>
      <c r="OH96" s="97"/>
      <c r="OI96" s="97"/>
      <c r="OJ96" s="97"/>
      <c r="OK96" s="97"/>
      <c r="OL96" s="97"/>
      <c r="OM96" s="97"/>
      <c r="ON96" s="97"/>
      <c r="OO96" s="97"/>
      <c r="OP96" s="97"/>
      <c r="OQ96" s="97"/>
      <c r="OR96" s="97"/>
      <c r="OS96" s="97"/>
      <c r="OT96" s="97"/>
      <c r="OU96" s="97"/>
      <c r="OV96" s="97"/>
      <c r="OW96" s="97"/>
      <c r="OX96" s="97"/>
      <c r="OY96" s="97"/>
      <c r="OZ96" s="97"/>
      <c r="PA96" s="97"/>
      <c r="PB96" s="97"/>
      <c r="PC96" s="97"/>
      <c r="PD96" s="97"/>
      <c r="PE96" s="97"/>
      <c r="PF96" s="97"/>
      <c r="PG96" s="97"/>
      <c r="PH96" s="97"/>
      <c r="PI96" s="97"/>
      <c r="PJ96" s="97"/>
      <c r="PK96" s="97"/>
      <c r="PL96" s="97"/>
      <c r="PM96" s="97"/>
      <c r="PN96" s="97"/>
      <c r="PO96" s="97"/>
      <c r="PP96" s="97"/>
      <c r="PQ96" s="97"/>
      <c r="PR96" s="97"/>
      <c r="PS96" s="97"/>
      <c r="PT96" s="97"/>
      <c r="PU96" s="97"/>
      <c r="PV96" s="97"/>
      <c r="PW96" s="97"/>
      <c r="PX96" s="97"/>
      <c r="PY96" s="97"/>
      <c r="PZ96" s="97"/>
      <c r="QA96" s="97"/>
      <c r="QB96" s="97"/>
      <c r="QC96" s="97"/>
      <c r="QD96" s="97"/>
      <c r="QE96" s="97"/>
      <c r="QF96" s="97"/>
      <c r="QG96" s="97"/>
      <c r="QH96" s="97"/>
      <c r="QI96" s="97"/>
      <c r="QJ96" s="97"/>
      <c r="QK96" s="97"/>
      <c r="QL96" s="97"/>
      <c r="QM96" s="97"/>
      <c r="QN96" s="97"/>
      <c r="QO96" s="97"/>
      <c r="QP96" s="97"/>
      <c r="QQ96" s="97"/>
      <c r="QR96" s="97"/>
      <c r="QS96" s="97"/>
      <c r="QT96" s="97"/>
      <c r="QU96" s="97"/>
      <c r="QV96" s="97"/>
      <c r="QW96" s="97"/>
      <c r="QX96" s="97"/>
      <c r="QY96" s="97"/>
      <c r="QZ96" s="97"/>
      <c r="RA96" s="97"/>
      <c r="RB96" s="97"/>
      <c r="RC96" s="97"/>
      <c r="RD96" s="97"/>
      <c r="RE96" s="97"/>
      <c r="RF96" s="97"/>
      <c r="RG96" s="97"/>
      <c r="RH96" s="97"/>
      <c r="RI96" s="97"/>
      <c r="RJ96" s="97"/>
      <c r="RK96" s="97"/>
      <c r="RL96" s="97"/>
      <c r="RM96" s="97"/>
      <c r="RN96" s="97"/>
      <c r="RO96" s="97"/>
      <c r="RP96" s="97"/>
      <c r="RQ96" s="97"/>
      <c r="RR96" s="97"/>
      <c r="RS96" s="97"/>
      <c r="RT96" s="97"/>
      <c r="RU96" s="97"/>
      <c r="RV96" s="97"/>
      <c r="RW96" s="97"/>
      <c r="RX96" s="97"/>
      <c r="RY96" s="97"/>
      <c r="RZ96" s="97"/>
      <c r="SA96" s="97"/>
      <c r="SB96" s="97"/>
      <c r="SC96" s="97"/>
      <c r="SD96" s="97"/>
      <c r="SE96" s="97"/>
      <c r="SF96" s="97"/>
      <c r="SG96" s="97"/>
      <c r="SH96" s="97"/>
      <c r="SI96" s="97"/>
      <c r="SJ96" s="97"/>
      <c r="SK96" s="97"/>
      <c r="SL96" s="97"/>
      <c r="SM96" s="97"/>
      <c r="SN96" s="97"/>
      <c r="SO96" s="97"/>
      <c r="SP96" s="97"/>
      <c r="SQ96" s="97"/>
      <c r="SR96" s="97"/>
      <c r="SS96" s="97"/>
      <c r="ST96" s="97"/>
      <c r="SU96" s="97"/>
      <c r="SV96" s="97"/>
      <c r="SW96" s="97"/>
      <c r="SX96" s="97"/>
      <c r="SY96" s="97"/>
      <c r="SZ96" s="97"/>
      <c r="TA96" s="97"/>
      <c r="TB96" s="97"/>
    </row>
    <row r="97" spans="1:522" s="10" customFormat="1" ht="18" customHeight="1" x14ac:dyDescent="0.2">
      <c r="A97" s="12"/>
      <c r="B97" s="11"/>
      <c r="C97" s="1"/>
      <c r="D97" s="1"/>
      <c r="E97" s="4"/>
      <c r="F97" s="9"/>
      <c r="G97" s="9"/>
      <c r="H97" s="4"/>
      <c r="I97" s="1"/>
      <c r="J97" s="33"/>
      <c r="K97" s="97"/>
      <c r="L97" s="97"/>
      <c r="M97" s="97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  <c r="AA97" s="97"/>
      <c r="AB97" s="97"/>
      <c r="AC97" s="97"/>
      <c r="AD97" s="97"/>
      <c r="AE97" s="97"/>
      <c r="AF97" s="97"/>
      <c r="AG97" s="97"/>
      <c r="AH97" s="97"/>
      <c r="AI97" s="97"/>
      <c r="AJ97" s="97"/>
      <c r="AK97" s="97"/>
      <c r="AL97" s="97"/>
      <c r="AM97" s="97"/>
      <c r="AN97" s="97"/>
      <c r="AO97" s="97"/>
      <c r="AP97" s="97"/>
      <c r="AQ97" s="97"/>
      <c r="AR97" s="97"/>
      <c r="AS97" s="97"/>
      <c r="AT97" s="97"/>
      <c r="AU97" s="97"/>
      <c r="AV97" s="97"/>
      <c r="AW97" s="97"/>
      <c r="AX97" s="97"/>
      <c r="AY97" s="97"/>
      <c r="AZ97" s="97"/>
      <c r="BA97" s="97"/>
      <c r="BB97" s="97"/>
      <c r="BC97" s="97"/>
      <c r="BD97" s="97"/>
      <c r="BE97" s="97"/>
      <c r="BF97" s="97"/>
      <c r="BG97" s="97"/>
      <c r="BH97" s="97"/>
      <c r="BI97" s="97"/>
      <c r="BJ97" s="97"/>
      <c r="BK97" s="97"/>
      <c r="BL97" s="97"/>
      <c r="BM97" s="97"/>
      <c r="BN97" s="97"/>
      <c r="BO97" s="97"/>
      <c r="BP97" s="97"/>
      <c r="BQ97" s="97"/>
      <c r="BR97" s="97"/>
      <c r="BS97" s="97"/>
      <c r="BT97" s="97"/>
      <c r="BU97" s="97"/>
      <c r="BV97" s="97"/>
      <c r="BW97" s="97"/>
      <c r="BX97" s="97"/>
      <c r="BY97" s="97"/>
      <c r="BZ97" s="97"/>
      <c r="CA97" s="97"/>
      <c r="CB97" s="97"/>
      <c r="CC97" s="97"/>
      <c r="CD97" s="97"/>
      <c r="CE97" s="97"/>
      <c r="CF97" s="97"/>
      <c r="CG97" s="97"/>
      <c r="CH97" s="97"/>
      <c r="CI97" s="97"/>
      <c r="CJ97" s="97"/>
      <c r="CK97" s="97"/>
      <c r="CL97" s="97"/>
      <c r="CM97" s="97"/>
      <c r="CN97" s="97"/>
      <c r="CO97" s="97"/>
      <c r="CP97" s="97"/>
      <c r="CQ97" s="97"/>
      <c r="CR97" s="97"/>
      <c r="CS97" s="97"/>
      <c r="CT97" s="97"/>
      <c r="CU97" s="97"/>
      <c r="CV97" s="97"/>
      <c r="CW97" s="97"/>
      <c r="CX97" s="97"/>
      <c r="CY97" s="97"/>
      <c r="CZ97" s="97"/>
      <c r="DA97" s="97"/>
      <c r="DB97" s="97"/>
      <c r="DC97" s="97"/>
      <c r="DD97" s="97"/>
      <c r="DE97" s="97"/>
      <c r="DF97" s="97"/>
      <c r="DG97" s="97"/>
      <c r="DH97" s="97"/>
      <c r="DI97" s="97"/>
      <c r="DJ97" s="97"/>
      <c r="DK97" s="97"/>
      <c r="DL97" s="97"/>
      <c r="DM97" s="97"/>
      <c r="DN97" s="97"/>
      <c r="DO97" s="97"/>
      <c r="DP97" s="97"/>
      <c r="DQ97" s="97"/>
      <c r="DR97" s="97"/>
      <c r="DS97" s="97"/>
      <c r="DT97" s="97"/>
      <c r="DU97" s="97"/>
      <c r="DV97" s="97"/>
      <c r="DW97" s="97"/>
      <c r="DX97" s="97"/>
      <c r="DY97" s="97"/>
      <c r="DZ97" s="97"/>
      <c r="EA97" s="97"/>
      <c r="EB97" s="97"/>
      <c r="EC97" s="97"/>
      <c r="ED97" s="97"/>
      <c r="EE97" s="97"/>
      <c r="EF97" s="97"/>
      <c r="EG97" s="97"/>
      <c r="EH97" s="97"/>
      <c r="EI97" s="97"/>
      <c r="EJ97" s="97"/>
      <c r="EK97" s="97"/>
      <c r="EL97" s="97"/>
      <c r="EM97" s="97"/>
      <c r="EN97" s="97"/>
      <c r="EO97" s="97"/>
      <c r="EP97" s="97"/>
      <c r="EQ97" s="97"/>
      <c r="ER97" s="97"/>
      <c r="ES97" s="97"/>
      <c r="ET97" s="97"/>
      <c r="EU97" s="97"/>
      <c r="EV97" s="97"/>
      <c r="EW97" s="97"/>
      <c r="EX97" s="97"/>
      <c r="EY97" s="97"/>
      <c r="EZ97" s="97"/>
      <c r="FA97" s="97"/>
      <c r="FB97" s="97"/>
      <c r="FC97" s="97"/>
      <c r="FD97" s="97"/>
      <c r="FE97" s="97"/>
      <c r="FF97" s="97"/>
      <c r="FG97" s="97"/>
      <c r="FH97" s="97"/>
      <c r="FI97" s="97"/>
      <c r="FJ97" s="97"/>
      <c r="FK97" s="97"/>
      <c r="FL97" s="97"/>
      <c r="FM97" s="97"/>
      <c r="FN97" s="97"/>
      <c r="FO97" s="97"/>
      <c r="FP97" s="97"/>
      <c r="FQ97" s="97"/>
      <c r="FR97" s="97"/>
      <c r="FS97" s="97"/>
      <c r="FT97" s="97"/>
      <c r="FU97" s="97"/>
      <c r="FV97" s="97"/>
      <c r="FW97" s="97"/>
      <c r="FX97" s="97"/>
      <c r="FY97" s="97"/>
      <c r="FZ97" s="97"/>
      <c r="GA97" s="97"/>
      <c r="GB97" s="97"/>
      <c r="GC97" s="97"/>
      <c r="GD97" s="97"/>
      <c r="GE97" s="97"/>
      <c r="GF97" s="97"/>
      <c r="GG97" s="97"/>
      <c r="GH97" s="97"/>
      <c r="GI97" s="97"/>
      <c r="GJ97" s="97"/>
      <c r="GK97" s="97"/>
      <c r="GL97" s="97"/>
      <c r="GM97" s="97"/>
      <c r="GN97" s="97"/>
      <c r="GO97" s="97"/>
      <c r="GP97" s="97"/>
      <c r="GQ97" s="97"/>
      <c r="GR97" s="97"/>
      <c r="GS97" s="97"/>
      <c r="GT97" s="97"/>
      <c r="GU97" s="97"/>
      <c r="GV97" s="97"/>
      <c r="GW97" s="97"/>
      <c r="GX97" s="97"/>
      <c r="GY97" s="97"/>
      <c r="GZ97" s="97"/>
      <c r="HA97" s="97"/>
      <c r="HB97" s="97"/>
      <c r="HC97" s="97"/>
      <c r="HD97" s="97"/>
      <c r="HE97" s="97"/>
      <c r="HF97" s="97"/>
      <c r="HG97" s="97"/>
      <c r="HH97" s="97"/>
      <c r="HI97" s="97"/>
      <c r="HJ97" s="97"/>
      <c r="HK97" s="97"/>
      <c r="HL97" s="97"/>
      <c r="HM97" s="97"/>
      <c r="HN97" s="97"/>
      <c r="HO97" s="97"/>
      <c r="HP97" s="97"/>
      <c r="HQ97" s="97"/>
      <c r="HR97" s="97"/>
      <c r="HS97" s="97"/>
      <c r="HT97" s="97"/>
      <c r="HU97" s="97"/>
      <c r="HV97" s="97"/>
      <c r="HW97" s="97"/>
      <c r="HX97" s="97"/>
      <c r="HY97" s="97"/>
      <c r="HZ97" s="97"/>
      <c r="IA97" s="97"/>
      <c r="IB97" s="97"/>
      <c r="IC97" s="97"/>
      <c r="ID97" s="97"/>
      <c r="IE97" s="97"/>
      <c r="IF97" s="97"/>
      <c r="IG97" s="97"/>
      <c r="IH97" s="97"/>
      <c r="II97" s="97"/>
      <c r="IJ97" s="97"/>
      <c r="IK97" s="97"/>
      <c r="IL97" s="97"/>
      <c r="IM97" s="97"/>
      <c r="IN97" s="97"/>
      <c r="IO97" s="97"/>
      <c r="IP97" s="97"/>
      <c r="IQ97" s="97"/>
      <c r="IR97" s="97"/>
      <c r="IS97" s="97"/>
      <c r="IT97" s="97"/>
      <c r="IU97" s="97"/>
      <c r="IV97" s="97"/>
      <c r="IW97" s="97"/>
      <c r="IX97" s="97"/>
      <c r="IY97" s="97"/>
      <c r="IZ97" s="97"/>
      <c r="JA97" s="97"/>
      <c r="JB97" s="97"/>
      <c r="JC97" s="97"/>
      <c r="JD97" s="97"/>
      <c r="JE97" s="97"/>
      <c r="JF97" s="97"/>
      <c r="JG97" s="97"/>
      <c r="JH97" s="97"/>
      <c r="JI97" s="97"/>
      <c r="JJ97" s="97"/>
      <c r="JK97" s="97"/>
      <c r="JL97" s="97"/>
      <c r="JM97" s="97"/>
      <c r="JN97" s="97"/>
      <c r="JO97" s="97"/>
      <c r="JP97" s="97"/>
      <c r="JQ97" s="97"/>
      <c r="JR97" s="97"/>
      <c r="JS97" s="97"/>
      <c r="JT97" s="97"/>
      <c r="JU97" s="97"/>
      <c r="JV97" s="97"/>
      <c r="JW97" s="97"/>
      <c r="JX97" s="97"/>
      <c r="JY97" s="97"/>
      <c r="JZ97" s="97"/>
      <c r="KA97" s="97"/>
      <c r="KB97" s="97"/>
      <c r="KC97" s="97"/>
      <c r="KD97" s="97"/>
      <c r="KE97" s="97"/>
      <c r="KF97" s="97"/>
      <c r="KG97" s="97"/>
      <c r="KH97" s="97"/>
      <c r="KI97" s="97"/>
      <c r="KJ97" s="97"/>
      <c r="KK97" s="97"/>
      <c r="KL97" s="97"/>
      <c r="KM97" s="97"/>
      <c r="KN97" s="97"/>
      <c r="KO97" s="97"/>
      <c r="KP97" s="97"/>
      <c r="KQ97" s="97"/>
      <c r="KR97" s="97"/>
      <c r="KS97" s="97"/>
      <c r="KT97" s="97"/>
      <c r="KU97" s="97"/>
      <c r="KV97" s="97"/>
      <c r="KW97" s="97"/>
      <c r="KX97" s="97"/>
      <c r="KY97" s="97"/>
      <c r="KZ97" s="97"/>
      <c r="LA97" s="97"/>
      <c r="LB97" s="97"/>
      <c r="LC97" s="97"/>
      <c r="LD97" s="97"/>
      <c r="LE97" s="97"/>
      <c r="LF97" s="97"/>
      <c r="LG97" s="97"/>
      <c r="LH97" s="97"/>
      <c r="LI97" s="97"/>
      <c r="LJ97" s="97"/>
      <c r="LK97" s="97"/>
      <c r="LL97" s="97"/>
      <c r="LM97" s="97"/>
      <c r="LN97" s="97"/>
      <c r="LO97" s="97"/>
      <c r="LP97" s="97"/>
      <c r="LQ97" s="97"/>
      <c r="LR97" s="97"/>
      <c r="LS97" s="97"/>
      <c r="LT97" s="97"/>
      <c r="LU97" s="97"/>
      <c r="LV97" s="97"/>
      <c r="LW97" s="97"/>
      <c r="LX97" s="97"/>
      <c r="LY97" s="97"/>
      <c r="LZ97" s="97"/>
      <c r="MA97" s="97"/>
      <c r="MB97" s="97"/>
      <c r="MC97" s="97"/>
      <c r="MD97" s="97"/>
      <c r="ME97" s="97"/>
      <c r="MF97" s="97"/>
      <c r="MG97" s="97"/>
      <c r="MH97" s="97"/>
      <c r="MI97" s="97"/>
      <c r="MJ97" s="97"/>
      <c r="MK97" s="97"/>
      <c r="ML97" s="97"/>
      <c r="MM97" s="97"/>
      <c r="MN97" s="97"/>
      <c r="MO97" s="97"/>
      <c r="MP97" s="97"/>
      <c r="MQ97" s="97"/>
      <c r="MR97" s="97"/>
      <c r="MS97" s="97"/>
      <c r="MT97" s="97"/>
      <c r="MU97" s="97"/>
      <c r="MV97" s="97"/>
      <c r="MW97" s="97"/>
      <c r="MX97" s="97"/>
      <c r="MY97" s="97"/>
      <c r="MZ97" s="97"/>
      <c r="NA97" s="97"/>
      <c r="NB97" s="97"/>
      <c r="NC97" s="97"/>
      <c r="ND97" s="97"/>
      <c r="NE97" s="97"/>
      <c r="NF97" s="97"/>
      <c r="NG97" s="97"/>
      <c r="NH97" s="97"/>
      <c r="NI97" s="97"/>
      <c r="NJ97" s="97"/>
      <c r="NK97" s="97"/>
      <c r="NL97" s="97"/>
      <c r="NM97" s="97"/>
      <c r="NN97" s="97"/>
      <c r="NO97" s="97"/>
      <c r="NP97" s="97"/>
      <c r="NQ97" s="97"/>
      <c r="NR97" s="97"/>
      <c r="NS97" s="97"/>
      <c r="NT97" s="97"/>
      <c r="NU97" s="97"/>
      <c r="NV97" s="97"/>
      <c r="NW97" s="97"/>
      <c r="NX97" s="97"/>
      <c r="NY97" s="97"/>
      <c r="NZ97" s="97"/>
      <c r="OA97" s="97"/>
      <c r="OB97" s="97"/>
      <c r="OC97" s="97"/>
      <c r="OD97" s="97"/>
      <c r="OE97" s="97"/>
      <c r="OF97" s="97"/>
      <c r="OG97" s="97"/>
      <c r="OH97" s="97"/>
      <c r="OI97" s="97"/>
      <c r="OJ97" s="97"/>
      <c r="OK97" s="97"/>
      <c r="OL97" s="97"/>
      <c r="OM97" s="97"/>
      <c r="ON97" s="97"/>
      <c r="OO97" s="97"/>
      <c r="OP97" s="97"/>
      <c r="OQ97" s="97"/>
      <c r="OR97" s="97"/>
      <c r="OS97" s="97"/>
      <c r="OT97" s="97"/>
      <c r="OU97" s="97"/>
      <c r="OV97" s="97"/>
      <c r="OW97" s="97"/>
      <c r="OX97" s="97"/>
      <c r="OY97" s="97"/>
      <c r="OZ97" s="97"/>
      <c r="PA97" s="97"/>
      <c r="PB97" s="97"/>
      <c r="PC97" s="97"/>
      <c r="PD97" s="97"/>
      <c r="PE97" s="97"/>
      <c r="PF97" s="97"/>
      <c r="PG97" s="97"/>
      <c r="PH97" s="97"/>
      <c r="PI97" s="97"/>
      <c r="PJ97" s="97"/>
      <c r="PK97" s="97"/>
      <c r="PL97" s="97"/>
      <c r="PM97" s="97"/>
      <c r="PN97" s="97"/>
      <c r="PO97" s="97"/>
      <c r="PP97" s="97"/>
      <c r="PQ97" s="97"/>
      <c r="PR97" s="97"/>
      <c r="PS97" s="97"/>
      <c r="PT97" s="97"/>
      <c r="PU97" s="97"/>
      <c r="PV97" s="97"/>
      <c r="PW97" s="97"/>
      <c r="PX97" s="97"/>
      <c r="PY97" s="97"/>
      <c r="PZ97" s="97"/>
      <c r="QA97" s="97"/>
      <c r="QB97" s="97"/>
      <c r="QC97" s="97"/>
      <c r="QD97" s="97"/>
      <c r="QE97" s="97"/>
      <c r="QF97" s="97"/>
      <c r="QG97" s="97"/>
      <c r="QH97" s="97"/>
      <c r="QI97" s="97"/>
      <c r="QJ97" s="97"/>
      <c r="QK97" s="97"/>
      <c r="QL97" s="97"/>
      <c r="QM97" s="97"/>
      <c r="QN97" s="97"/>
      <c r="QO97" s="97"/>
      <c r="QP97" s="97"/>
      <c r="QQ97" s="97"/>
      <c r="QR97" s="97"/>
      <c r="QS97" s="97"/>
      <c r="QT97" s="97"/>
      <c r="QU97" s="97"/>
      <c r="QV97" s="97"/>
      <c r="QW97" s="97"/>
      <c r="QX97" s="97"/>
      <c r="QY97" s="97"/>
      <c r="QZ97" s="97"/>
      <c r="RA97" s="97"/>
      <c r="RB97" s="97"/>
      <c r="RC97" s="97"/>
      <c r="RD97" s="97"/>
      <c r="RE97" s="97"/>
      <c r="RF97" s="97"/>
      <c r="RG97" s="97"/>
      <c r="RH97" s="97"/>
      <c r="RI97" s="97"/>
      <c r="RJ97" s="97"/>
      <c r="RK97" s="97"/>
      <c r="RL97" s="97"/>
      <c r="RM97" s="97"/>
      <c r="RN97" s="97"/>
      <c r="RO97" s="97"/>
      <c r="RP97" s="97"/>
      <c r="RQ97" s="97"/>
      <c r="RR97" s="97"/>
      <c r="RS97" s="97"/>
      <c r="RT97" s="97"/>
      <c r="RU97" s="97"/>
      <c r="RV97" s="97"/>
      <c r="RW97" s="97"/>
      <c r="RX97" s="97"/>
      <c r="RY97" s="97"/>
      <c r="RZ97" s="97"/>
      <c r="SA97" s="97"/>
      <c r="SB97" s="97"/>
      <c r="SC97" s="97"/>
      <c r="SD97" s="97"/>
      <c r="SE97" s="97"/>
      <c r="SF97" s="97"/>
      <c r="SG97" s="97"/>
      <c r="SH97" s="97"/>
      <c r="SI97" s="97"/>
      <c r="SJ97" s="97"/>
      <c r="SK97" s="97"/>
      <c r="SL97" s="97"/>
      <c r="SM97" s="97"/>
      <c r="SN97" s="97"/>
      <c r="SO97" s="97"/>
      <c r="SP97" s="97"/>
      <c r="SQ97" s="97"/>
      <c r="SR97" s="97"/>
      <c r="SS97" s="97"/>
      <c r="ST97" s="97"/>
      <c r="SU97" s="97"/>
      <c r="SV97" s="97"/>
      <c r="SW97" s="97"/>
      <c r="SX97" s="97"/>
      <c r="SY97" s="97"/>
      <c r="SZ97" s="97"/>
      <c r="TA97" s="97"/>
      <c r="TB97" s="97"/>
    </row>
    <row r="98" spans="1:522" ht="17.25" customHeight="1" x14ac:dyDescent="0.2"/>
    <row r="99" spans="1:522" s="12" customFormat="1" ht="17.25" customHeight="1" x14ac:dyDescent="0.2">
      <c r="B99" s="11"/>
      <c r="C99" s="1"/>
      <c r="D99" s="19"/>
      <c r="E99"/>
      <c r="F99" s="1"/>
      <c r="G99" s="1"/>
      <c r="H99"/>
      <c r="I99" s="1"/>
      <c r="K99" s="97"/>
      <c r="L99" s="97"/>
      <c r="M99" s="97"/>
      <c r="N99" s="97"/>
      <c r="O99" s="97"/>
      <c r="P99" s="97"/>
      <c r="Q99" s="97"/>
      <c r="R99" s="97"/>
      <c r="S99" s="97"/>
      <c r="T99" s="97"/>
      <c r="U99" s="97"/>
      <c r="V99" s="97"/>
      <c r="W99" s="97"/>
      <c r="X99" s="97"/>
      <c r="Y99" s="97"/>
      <c r="Z99" s="97"/>
      <c r="AA99" s="97"/>
      <c r="AB99" s="97"/>
      <c r="AC99" s="97"/>
      <c r="AD99" s="97"/>
      <c r="AE99" s="97"/>
      <c r="AF99" s="97"/>
      <c r="AG99" s="97"/>
      <c r="AH99" s="97"/>
      <c r="AI99" s="97"/>
      <c r="AJ99" s="97"/>
      <c r="AK99" s="97"/>
      <c r="AL99" s="97"/>
      <c r="AM99" s="97"/>
      <c r="AN99" s="97"/>
      <c r="AO99" s="97"/>
      <c r="AP99" s="97"/>
      <c r="AQ99" s="97"/>
      <c r="AR99" s="97"/>
      <c r="AS99" s="97"/>
      <c r="AT99" s="97"/>
      <c r="AU99" s="97"/>
      <c r="AV99" s="97"/>
      <c r="AW99" s="97"/>
      <c r="AX99" s="97"/>
      <c r="AY99" s="97"/>
      <c r="AZ99" s="97"/>
      <c r="BA99" s="97"/>
      <c r="BB99" s="97"/>
      <c r="BC99" s="97"/>
      <c r="BD99" s="97"/>
      <c r="BE99" s="97"/>
      <c r="BF99" s="97"/>
      <c r="BG99" s="97"/>
      <c r="BH99" s="97"/>
      <c r="BI99" s="97"/>
      <c r="BJ99" s="97"/>
      <c r="BK99" s="97"/>
      <c r="BL99" s="97"/>
      <c r="BM99" s="97"/>
      <c r="BN99" s="97"/>
      <c r="BO99" s="97"/>
      <c r="BP99" s="97"/>
      <c r="BQ99" s="97"/>
      <c r="BR99" s="97"/>
      <c r="BS99" s="97"/>
      <c r="BT99" s="97"/>
      <c r="BU99" s="97"/>
      <c r="BV99" s="97"/>
      <c r="BW99" s="97"/>
      <c r="BX99" s="97"/>
      <c r="BY99" s="97"/>
      <c r="BZ99" s="97"/>
      <c r="CA99" s="97"/>
      <c r="CB99" s="97"/>
      <c r="CC99" s="97"/>
      <c r="CD99" s="97"/>
      <c r="CE99" s="97"/>
      <c r="CF99" s="97"/>
      <c r="CG99" s="97"/>
      <c r="CH99" s="97"/>
      <c r="CI99" s="97"/>
      <c r="CJ99" s="97"/>
      <c r="CK99" s="97"/>
      <c r="CL99" s="97"/>
      <c r="CM99" s="97"/>
      <c r="CN99" s="97"/>
      <c r="CO99" s="97"/>
      <c r="CP99" s="97"/>
      <c r="CQ99" s="97"/>
      <c r="CR99" s="97"/>
      <c r="CS99" s="97"/>
      <c r="CT99" s="97"/>
      <c r="CU99" s="97"/>
      <c r="CV99" s="97"/>
      <c r="CW99" s="97"/>
      <c r="CX99" s="97"/>
      <c r="CY99" s="97"/>
      <c r="CZ99" s="97"/>
      <c r="DA99" s="97"/>
      <c r="DB99" s="97"/>
      <c r="DC99" s="97"/>
      <c r="DD99" s="97"/>
      <c r="DE99" s="97"/>
      <c r="DF99" s="97"/>
      <c r="DG99" s="97"/>
      <c r="DH99" s="97"/>
      <c r="DI99" s="97"/>
      <c r="DJ99" s="97"/>
      <c r="DK99" s="97"/>
      <c r="DL99" s="97"/>
      <c r="DM99" s="97"/>
      <c r="DN99" s="97"/>
      <c r="DO99" s="97"/>
      <c r="DP99" s="97"/>
      <c r="DQ99" s="97"/>
      <c r="DR99" s="97"/>
      <c r="DS99" s="97"/>
      <c r="DT99" s="97"/>
      <c r="DU99" s="97"/>
      <c r="DV99" s="97"/>
      <c r="DW99" s="97"/>
      <c r="DX99" s="97"/>
      <c r="DY99" s="97"/>
      <c r="DZ99" s="97"/>
      <c r="EA99" s="97"/>
      <c r="EB99" s="97"/>
      <c r="EC99" s="97"/>
      <c r="ED99" s="97"/>
      <c r="EE99" s="97"/>
      <c r="EF99" s="97"/>
      <c r="EG99" s="97"/>
      <c r="EH99" s="97"/>
      <c r="EI99" s="97"/>
      <c r="EJ99" s="97"/>
      <c r="EK99" s="97"/>
      <c r="EL99" s="97"/>
      <c r="EM99" s="97"/>
      <c r="EN99" s="97"/>
      <c r="EO99" s="97"/>
      <c r="EP99" s="97"/>
      <c r="EQ99" s="97"/>
      <c r="ER99" s="97"/>
      <c r="ES99" s="97"/>
      <c r="ET99" s="97"/>
      <c r="EU99" s="97"/>
      <c r="EV99" s="97"/>
      <c r="EW99" s="97"/>
      <c r="EX99" s="97"/>
      <c r="EY99" s="97"/>
      <c r="EZ99" s="97"/>
      <c r="FA99" s="97"/>
      <c r="FB99" s="97"/>
      <c r="FC99" s="97"/>
      <c r="FD99" s="97"/>
      <c r="FE99" s="97"/>
      <c r="FF99" s="97"/>
      <c r="FG99" s="97"/>
      <c r="FH99" s="97"/>
      <c r="FI99" s="97"/>
      <c r="FJ99" s="97"/>
      <c r="FK99" s="97"/>
      <c r="FL99" s="97"/>
      <c r="FM99" s="97"/>
      <c r="FN99" s="97"/>
      <c r="FO99" s="97"/>
      <c r="FP99" s="97"/>
      <c r="FQ99" s="97"/>
      <c r="FR99" s="97"/>
      <c r="FS99" s="97"/>
      <c r="FT99" s="97"/>
      <c r="FU99" s="97"/>
      <c r="FV99" s="97"/>
      <c r="FW99" s="97"/>
      <c r="FX99" s="97"/>
      <c r="FY99" s="97"/>
      <c r="FZ99" s="97"/>
      <c r="GA99" s="97"/>
      <c r="GB99" s="97"/>
      <c r="GC99" s="97"/>
      <c r="GD99" s="97"/>
      <c r="GE99" s="97"/>
      <c r="GF99" s="97"/>
      <c r="GG99" s="97"/>
      <c r="GH99" s="97"/>
      <c r="GI99" s="97"/>
      <c r="GJ99" s="97"/>
      <c r="GK99" s="97"/>
      <c r="GL99" s="97"/>
      <c r="GM99" s="97"/>
      <c r="GN99" s="97"/>
      <c r="GO99" s="97"/>
      <c r="GP99" s="97"/>
      <c r="GQ99" s="97"/>
      <c r="GR99" s="97"/>
      <c r="GS99" s="97"/>
      <c r="GT99" s="97"/>
      <c r="GU99" s="97"/>
      <c r="GV99" s="97"/>
      <c r="GW99" s="97"/>
      <c r="GX99" s="97"/>
      <c r="GY99" s="97"/>
      <c r="GZ99" s="97"/>
      <c r="HA99" s="97"/>
      <c r="HB99" s="97"/>
      <c r="HC99" s="97"/>
      <c r="HD99" s="97"/>
      <c r="HE99" s="97"/>
      <c r="HF99" s="97"/>
      <c r="HG99" s="97"/>
      <c r="HH99" s="97"/>
      <c r="HI99" s="97"/>
      <c r="HJ99" s="97"/>
      <c r="HK99" s="97"/>
      <c r="HL99" s="97"/>
      <c r="HM99" s="97"/>
      <c r="HN99" s="97"/>
      <c r="HO99" s="97"/>
      <c r="HP99" s="97"/>
      <c r="HQ99" s="97"/>
      <c r="HR99" s="97"/>
      <c r="HS99" s="97"/>
      <c r="HT99" s="97"/>
      <c r="HU99" s="97"/>
      <c r="HV99" s="97"/>
      <c r="HW99" s="97"/>
      <c r="HX99" s="97"/>
      <c r="HY99" s="97"/>
      <c r="HZ99" s="97"/>
      <c r="IA99" s="97"/>
      <c r="IB99" s="97"/>
      <c r="IC99" s="97"/>
      <c r="ID99" s="97"/>
      <c r="IE99" s="97"/>
      <c r="IF99" s="97"/>
      <c r="IG99" s="97"/>
      <c r="IH99" s="97"/>
      <c r="II99" s="97"/>
      <c r="IJ99" s="97"/>
      <c r="IK99" s="97"/>
      <c r="IL99" s="97"/>
      <c r="IM99" s="97"/>
      <c r="IN99" s="97"/>
      <c r="IO99" s="97"/>
      <c r="IP99" s="97"/>
      <c r="IQ99" s="97"/>
      <c r="IR99" s="97"/>
      <c r="IS99" s="97"/>
      <c r="IT99" s="97"/>
      <c r="IU99" s="97"/>
      <c r="IV99" s="97"/>
      <c r="IW99" s="97"/>
      <c r="IX99" s="97"/>
      <c r="IY99" s="97"/>
      <c r="IZ99" s="97"/>
      <c r="JA99" s="97"/>
      <c r="JB99" s="97"/>
      <c r="JC99" s="97"/>
      <c r="JD99" s="97"/>
      <c r="JE99" s="97"/>
      <c r="JF99" s="97"/>
      <c r="JG99" s="97"/>
      <c r="JH99" s="97"/>
      <c r="JI99" s="97"/>
      <c r="JJ99" s="97"/>
      <c r="JK99" s="97"/>
      <c r="JL99" s="97"/>
      <c r="JM99" s="97"/>
      <c r="JN99" s="97"/>
      <c r="JO99" s="97"/>
      <c r="JP99" s="97"/>
      <c r="JQ99" s="97"/>
      <c r="JR99" s="97"/>
      <c r="JS99" s="97"/>
      <c r="JT99" s="97"/>
      <c r="JU99" s="97"/>
      <c r="JV99" s="97"/>
      <c r="JW99" s="97"/>
      <c r="JX99" s="97"/>
      <c r="JY99" s="97"/>
      <c r="JZ99" s="97"/>
      <c r="KA99" s="97"/>
      <c r="KB99" s="97"/>
      <c r="KC99" s="97"/>
      <c r="KD99" s="97"/>
      <c r="KE99" s="97"/>
      <c r="KF99" s="97"/>
      <c r="KG99" s="97"/>
      <c r="KH99" s="97"/>
      <c r="KI99" s="97"/>
      <c r="KJ99" s="97"/>
      <c r="KK99" s="97"/>
      <c r="KL99" s="97"/>
      <c r="KM99" s="97"/>
      <c r="KN99" s="97"/>
      <c r="KO99" s="97"/>
      <c r="KP99" s="97"/>
      <c r="KQ99" s="97"/>
      <c r="KR99" s="97"/>
      <c r="KS99" s="97"/>
      <c r="KT99" s="97"/>
      <c r="KU99" s="97"/>
      <c r="KV99" s="97"/>
      <c r="KW99" s="97"/>
      <c r="KX99" s="97"/>
      <c r="KY99" s="97"/>
      <c r="KZ99" s="97"/>
      <c r="LA99" s="97"/>
      <c r="LB99" s="97"/>
      <c r="LC99" s="97"/>
      <c r="LD99" s="97"/>
      <c r="LE99" s="97"/>
      <c r="LF99" s="97"/>
      <c r="LG99" s="97"/>
      <c r="LH99" s="97"/>
      <c r="LI99" s="97"/>
      <c r="LJ99" s="97"/>
      <c r="LK99" s="97"/>
      <c r="LL99" s="97"/>
      <c r="LM99" s="97"/>
      <c r="LN99" s="97"/>
      <c r="LO99" s="97"/>
      <c r="LP99" s="97"/>
      <c r="LQ99" s="97"/>
      <c r="LR99" s="97"/>
      <c r="LS99" s="97"/>
      <c r="LT99" s="97"/>
      <c r="LU99" s="97"/>
      <c r="LV99" s="97"/>
      <c r="LW99" s="97"/>
      <c r="LX99" s="97"/>
      <c r="LY99" s="97"/>
      <c r="LZ99" s="97"/>
      <c r="MA99" s="97"/>
      <c r="MB99" s="97"/>
      <c r="MC99" s="97"/>
      <c r="MD99" s="97"/>
      <c r="ME99" s="97"/>
      <c r="MF99" s="97"/>
      <c r="MG99" s="97"/>
      <c r="MH99" s="97"/>
      <c r="MI99" s="97"/>
      <c r="MJ99" s="97"/>
      <c r="MK99" s="97"/>
      <c r="ML99" s="97"/>
      <c r="MM99" s="97"/>
      <c r="MN99" s="97"/>
      <c r="MO99" s="97"/>
      <c r="MP99" s="97"/>
      <c r="MQ99" s="97"/>
      <c r="MR99" s="97"/>
      <c r="MS99" s="97"/>
      <c r="MT99" s="97"/>
      <c r="MU99" s="97"/>
      <c r="MV99" s="97"/>
      <c r="MW99" s="97"/>
      <c r="MX99" s="97"/>
      <c r="MY99" s="97"/>
      <c r="MZ99" s="97"/>
      <c r="NA99" s="97"/>
      <c r="NB99" s="97"/>
      <c r="NC99" s="97"/>
      <c r="ND99" s="97"/>
      <c r="NE99" s="97"/>
      <c r="NF99" s="97"/>
      <c r="NG99" s="97"/>
      <c r="NH99" s="97"/>
      <c r="NI99" s="97"/>
      <c r="NJ99" s="97"/>
      <c r="NK99" s="97"/>
      <c r="NL99" s="97"/>
      <c r="NM99" s="97"/>
      <c r="NN99" s="97"/>
      <c r="NO99" s="97"/>
      <c r="NP99" s="97"/>
      <c r="NQ99" s="97"/>
      <c r="NR99" s="97"/>
      <c r="NS99" s="97"/>
      <c r="NT99" s="97"/>
      <c r="NU99" s="97"/>
      <c r="NV99" s="97"/>
      <c r="NW99" s="97"/>
      <c r="NX99" s="97"/>
      <c r="NY99" s="97"/>
      <c r="NZ99" s="97"/>
      <c r="OA99" s="97"/>
      <c r="OB99" s="97"/>
      <c r="OC99" s="97"/>
      <c r="OD99" s="97"/>
      <c r="OE99" s="97"/>
      <c r="OF99" s="97"/>
      <c r="OG99" s="97"/>
      <c r="OH99" s="97"/>
      <c r="OI99" s="97"/>
      <c r="OJ99" s="97"/>
      <c r="OK99" s="97"/>
      <c r="OL99" s="97"/>
      <c r="OM99" s="97"/>
      <c r="ON99" s="97"/>
      <c r="OO99" s="97"/>
      <c r="OP99" s="97"/>
      <c r="OQ99" s="97"/>
      <c r="OR99" s="97"/>
      <c r="OS99" s="97"/>
      <c r="OT99" s="97"/>
      <c r="OU99" s="97"/>
      <c r="OV99" s="97"/>
      <c r="OW99" s="97"/>
      <c r="OX99" s="97"/>
      <c r="OY99" s="97"/>
      <c r="OZ99" s="97"/>
      <c r="PA99" s="97"/>
      <c r="PB99" s="97"/>
      <c r="PC99" s="97"/>
      <c r="PD99" s="97"/>
      <c r="PE99" s="97"/>
      <c r="PF99" s="97"/>
      <c r="PG99" s="97"/>
      <c r="PH99" s="97"/>
      <c r="PI99" s="97"/>
      <c r="PJ99" s="97"/>
      <c r="PK99" s="97"/>
      <c r="PL99" s="97"/>
      <c r="PM99" s="97"/>
      <c r="PN99" s="97"/>
      <c r="PO99" s="97"/>
      <c r="PP99" s="97"/>
      <c r="PQ99" s="97"/>
      <c r="PR99" s="97"/>
      <c r="PS99" s="97"/>
      <c r="PT99" s="97"/>
      <c r="PU99" s="97"/>
      <c r="PV99" s="97"/>
      <c r="PW99" s="97"/>
      <c r="PX99" s="97"/>
      <c r="PY99" s="97"/>
      <c r="PZ99" s="97"/>
      <c r="QA99" s="97"/>
      <c r="QB99" s="97"/>
      <c r="QC99" s="97"/>
      <c r="QD99" s="97"/>
      <c r="QE99" s="97"/>
      <c r="QF99" s="97"/>
      <c r="QG99" s="97"/>
      <c r="QH99" s="97"/>
      <c r="QI99" s="97"/>
      <c r="QJ99" s="97"/>
      <c r="QK99" s="97"/>
      <c r="QL99" s="97"/>
      <c r="QM99" s="97"/>
      <c r="QN99" s="97"/>
      <c r="QO99" s="97"/>
      <c r="QP99" s="97"/>
      <c r="QQ99" s="97"/>
      <c r="QR99" s="97"/>
      <c r="QS99" s="97"/>
      <c r="QT99" s="97"/>
      <c r="QU99" s="97"/>
      <c r="QV99" s="97"/>
      <c r="QW99" s="97"/>
      <c r="QX99" s="97"/>
      <c r="QY99" s="97"/>
      <c r="QZ99" s="97"/>
      <c r="RA99" s="97"/>
      <c r="RB99" s="97"/>
      <c r="RC99" s="97"/>
      <c r="RD99" s="97"/>
      <c r="RE99" s="97"/>
      <c r="RF99" s="97"/>
      <c r="RG99" s="97"/>
      <c r="RH99" s="97"/>
      <c r="RI99" s="97"/>
      <c r="RJ99" s="97"/>
      <c r="RK99" s="97"/>
      <c r="RL99" s="97"/>
      <c r="RM99" s="97"/>
      <c r="RN99" s="97"/>
      <c r="RO99" s="97"/>
      <c r="RP99" s="97"/>
      <c r="RQ99" s="97"/>
      <c r="RR99" s="97"/>
      <c r="RS99" s="97"/>
      <c r="RT99" s="97"/>
      <c r="RU99" s="97"/>
      <c r="RV99" s="97"/>
      <c r="RW99" s="97"/>
      <c r="RX99" s="97"/>
      <c r="RY99" s="97"/>
      <c r="RZ99" s="97"/>
      <c r="SA99" s="97"/>
      <c r="SB99" s="97"/>
      <c r="SC99" s="97"/>
      <c r="SD99" s="97"/>
      <c r="SE99" s="97"/>
      <c r="SF99" s="97"/>
      <c r="SG99" s="97"/>
      <c r="SH99" s="97"/>
      <c r="SI99" s="97"/>
      <c r="SJ99" s="97"/>
      <c r="SK99" s="97"/>
      <c r="SL99" s="97"/>
      <c r="SM99" s="97"/>
      <c r="SN99" s="97"/>
      <c r="SO99" s="97"/>
      <c r="SP99" s="97"/>
      <c r="SQ99" s="97"/>
      <c r="SR99" s="97"/>
      <c r="SS99" s="97"/>
      <c r="ST99" s="97"/>
      <c r="SU99" s="97"/>
      <c r="SV99" s="97"/>
      <c r="SW99" s="97"/>
      <c r="SX99" s="97"/>
      <c r="SY99" s="97"/>
      <c r="SZ99" s="97"/>
      <c r="TA99" s="97"/>
      <c r="TB99" s="97"/>
    </row>
    <row r="100" spans="1:522" s="12" customFormat="1" ht="17.25" customHeight="1" x14ac:dyDescent="0.2">
      <c r="B100" s="11"/>
      <c r="C100" s="1"/>
      <c r="D100" s="19"/>
      <c r="E100"/>
      <c r="F100" s="1"/>
      <c r="G100" s="1"/>
      <c r="H100"/>
      <c r="I100" s="1"/>
      <c r="K100" s="97"/>
      <c r="L100" s="97"/>
      <c r="M100" s="97"/>
      <c r="N100" s="97"/>
      <c r="O100" s="97"/>
      <c r="P100" s="97"/>
      <c r="Q100" s="97"/>
      <c r="R100" s="97"/>
      <c r="S100" s="97"/>
      <c r="T100" s="97"/>
      <c r="U100" s="97"/>
      <c r="V100" s="97"/>
      <c r="W100" s="97"/>
      <c r="X100" s="97"/>
      <c r="Y100" s="97"/>
      <c r="Z100" s="97"/>
      <c r="AA100" s="97"/>
      <c r="AB100" s="97"/>
      <c r="AC100" s="97"/>
      <c r="AD100" s="97"/>
      <c r="AE100" s="97"/>
      <c r="AF100" s="97"/>
      <c r="AG100" s="97"/>
      <c r="AH100" s="97"/>
      <c r="AI100" s="97"/>
      <c r="AJ100" s="97"/>
      <c r="AK100" s="97"/>
      <c r="AL100" s="97"/>
      <c r="AM100" s="97"/>
      <c r="AN100" s="97"/>
      <c r="AO100" s="97"/>
      <c r="AP100" s="97"/>
      <c r="AQ100" s="97"/>
      <c r="AR100" s="97"/>
      <c r="AS100" s="97"/>
      <c r="AT100" s="97"/>
      <c r="AU100" s="97"/>
      <c r="AV100" s="97"/>
      <c r="AW100" s="97"/>
      <c r="AX100" s="97"/>
      <c r="AY100" s="97"/>
      <c r="AZ100" s="97"/>
      <c r="BA100" s="97"/>
      <c r="BB100" s="97"/>
      <c r="BC100" s="97"/>
      <c r="BD100" s="97"/>
      <c r="BE100" s="97"/>
      <c r="BF100" s="97"/>
      <c r="BG100" s="97"/>
      <c r="BH100" s="97"/>
      <c r="BI100" s="97"/>
      <c r="BJ100" s="97"/>
      <c r="BK100" s="97"/>
      <c r="BL100" s="97"/>
      <c r="BM100" s="97"/>
      <c r="BN100" s="97"/>
      <c r="BO100" s="97"/>
      <c r="BP100" s="97"/>
      <c r="BQ100" s="97"/>
      <c r="BR100" s="97"/>
      <c r="BS100" s="97"/>
      <c r="BT100" s="97"/>
      <c r="BU100" s="97"/>
      <c r="BV100" s="97"/>
      <c r="BW100" s="97"/>
      <c r="BX100" s="97"/>
      <c r="BY100" s="97"/>
      <c r="BZ100" s="97"/>
      <c r="CA100" s="97"/>
      <c r="CB100" s="97"/>
      <c r="CC100" s="97"/>
      <c r="CD100" s="97"/>
      <c r="CE100" s="97"/>
      <c r="CF100" s="97"/>
      <c r="CG100" s="97"/>
      <c r="CH100" s="97"/>
      <c r="CI100" s="97"/>
      <c r="CJ100" s="97"/>
      <c r="CK100" s="97"/>
      <c r="CL100" s="97"/>
      <c r="CM100" s="97"/>
      <c r="CN100" s="97"/>
      <c r="CO100" s="97"/>
      <c r="CP100" s="97"/>
      <c r="CQ100" s="97"/>
      <c r="CR100" s="97"/>
      <c r="CS100" s="97"/>
      <c r="CT100" s="97"/>
      <c r="CU100" s="97"/>
      <c r="CV100" s="97"/>
      <c r="CW100" s="97"/>
      <c r="CX100" s="97"/>
      <c r="CY100" s="97"/>
      <c r="CZ100" s="97"/>
      <c r="DA100" s="97"/>
      <c r="DB100" s="97"/>
      <c r="DC100" s="97"/>
      <c r="DD100" s="97"/>
      <c r="DE100" s="97"/>
      <c r="DF100" s="97"/>
      <c r="DG100" s="97"/>
      <c r="DH100" s="97"/>
      <c r="DI100" s="97"/>
      <c r="DJ100" s="97"/>
      <c r="DK100" s="97"/>
      <c r="DL100" s="97"/>
      <c r="DM100" s="97"/>
      <c r="DN100" s="97"/>
      <c r="DO100" s="97"/>
      <c r="DP100" s="97"/>
      <c r="DQ100" s="97"/>
      <c r="DR100" s="97"/>
      <c r="DS100" s="97"/>
      <c r="DT100" s="97"/>
      <c r="DU100" s="97"/>
      <c r="DV100" s="97"/>
      <c r="DW100" s="97"/>
      <c r="DX100" s="97"/>
      <c r="DY100" s="97"/>
      <c r="DZ100" s="97"/>
      <c r="EA100" s="97"/>
      <c r="EB100" s="97"/>
      <c r="EC100" s="97"/>
      <c r="ED100" s="97"/>
      <c r="EE100" s="97"/>
      <c r="EF100" s="97"/>
      <c r="EG100" s="97"/>
      <c r="EH100" s="97"/>
      <c r="EI100" s="97"/>
      <c r="EJ100" s="97"/>
      <c r="EK100" s="97"/>
      <c r="EL100" s="97"/>
      <c r="EM100" s="97"/>
      <c r="EN100" s="97"/>
      <c r="EO100" s="97"/>
      <c r="EP100" s="97"/>
      <c r="EQ100" s="97"/>
      <c r="ER100" s="97"/>
      <c r="ES100" s="97"/>
      <c r="ET100" s="97"/>
      <c r="EU100" s="97"/>
      <c r="EV100" s="97"/>
      <c r="EW100" s="97"/>
      <c r="EX100" s="97"/>
      <c r="EY100" s="97"/>
      <c r="EZ100" s="97"/>
      <c r="FA100" s="97"/>
      <c r="FB100" s="97"/>
      <c r="FC100" s="97"/>
      <c r="FD100" s="97"/>
      <c r="FE100" s="97"/>
      <c r="FF100" s="97"/>
      <c r="FG100" s="97"/>
      <c r="FH100" s="97"/>
      <c r="FI100" s="97"/>
      <c r="FJ100" s="97"/>
      <c r="FK100" s="97"/>
      <c r="FL100" s="97"/>
      <c r="FM100" s="97"/>
      <c r="FN100" s="97"/>
      <c r="FO100" s="97"/>
      <c r="FP100" s="97"/>
      <c r="FQ100" s="97"/>
      <c r="FR100" s="97"/>
      <c r="FS100" s="97"/>
      <c r="FT100" s="97"/>
      <c r="FU100" s="97"/>
      <c r="FV100" s="97"/>
      <c r="FW100" s="97"/>
      <c r="FX100" s="97"/>
      <c r="FY100" s="97"/>
      <c r="FZ100" s="97"/>
      <c r="GA100" s="97"/>
      <c r="GB100" s="97"/>
      <c r="GC100" s="97"/>
      <c r="GD100" s="97"/>
      <c r="GE100" s="97"/>
      <c r="GF100" s="97"/>
      <c r="GG100" s="97"/>
      <c r="GH100" s="97"/>
      <c r="GI100" s="97"/>
      <c r="GJ100" s="97"/>
      <c r="GK100" s="97"/>
      <c r="GL100" s="97"/>
      <c r="GM100" s="97"/>
      <c r="GN100" s="97"/>
      <c r="GO100" s="97"/>
      <c r="GP100" s="97"/>
      <c r="GQ100" s="97"/>
      <c r="GR100" s="97"/>
      <c r="GS100" s="97"/>
      <c r="GT100" s="97"/>
      <c r="GU100" s="97"/>
      <c r="GV100" s="97"/>
      <c r="GW100" s="97"/>
      <c r="GX100" s="97"/>
      <c r="GY100" s="97"/>
      <c r="GZ100" s="97"/>
      <c r="HA100" s="97"/>
      <c r="HB100" s="97"/>
      <c r="HC100" s="97"/>
      <c r="HD100" s="97"/>
      <c r="HE100" s="97"/>
      <c r="HF100" s="97"/>
      <c r="HG100" s="97"/>
      <c r="HH100" s="97"/>
      <c r="HI100" s="97"/>
      <c r="HJ100" s="97"/>
      <c r="HK100" s="97"/>
      <c r="HL100" s="97"/>
      <c r="HM100" s="97"/>
      <c r="HN100" s="97"/>
      <c r="HO100" s="97"/>
      <c r="HP100" s="97"/>
      <c r="HQ100" s="97"/>
      <c r="HR100" s="97"/>
      <c r="HS100" s="97"/>
      <c r="HT100" s="97"/>
      <c r="HU100" s="97"/>
      <c r="HV100" s="97"/>
      <c r="HW100" s="97"/>
      <c r="HX100" s="97"/>
      <c r="HY100" s="97"/>
      <c r="HZ100" s="97"/>
      <c r="IA100" s="97"/>
      <c r="IB100" s="97"/>
      <c r="IC100" s="97"/>
      <c r="ID100" s="97"/>
      <c r="IE100" s="97"/>
      <c r="IF100" s="97"/>
      <c r="IG100" s="97"/>
      <c r="IH100" s="97"/>
      <c r="II100" s="97"/>
      <c r="IJ100" s="97"/>
      <c r="IK100" s="97"/>
      <c r="IL100" s="97"/>
      <c r="IM100" s="97"/>
      <c r="IN100" s="97"/>
      <c r="IO100" s="97"/>
      <c r="IP100" s="97"/>
      <c r="IQ100" s="97"/>
      <c r="IR100" s="97"/>
      <c r="IS100" s="97"/>
      <c r="IT100" s="97"/>
      <c r="IU100" s="97"/>
      <c r="IV100" s="97"/>
      <c r="IW100" s="97"/>
      <c r="IX100" s="97"/>
      <c r="IY100" s="97"/>
      <c r="IZ100" s="97"/>
      <c r="JA100" s="97"/>
      <c r="JB100" s="97"/>
      <c r="JC100" s="97"/>
      <c r="JD100" s="97"/>
      <c r="JE100" s="97"/>
      <c r="JF100" s="97"/>
      <c r="JG100" s="97"/>
      <c r="JH100" s="97"/>
      <c r="JI100" s="97"/>
      <c r="JJ100" s="97"/>
      <c r="JK100" s="97"/>
      <c r="JL100" s="97"/>
      <c r="JM100" s="97"/>
      <c r="JN100" s="97"/>
      <c r="JO100" s="97"/>
      <c r="JP100" s="97"/>
      <c r="JQ100" s="97"/>
      <c r="JR100" s="97"/>
      <c r="JS100" s="97"/>
      <c r="JT100" s="97"/>
      <c r="JU100" s="97"/>
      <c r="JV100" s="97"/>
      <c r="JW100" s="97"/>
      <c r="JX100" s="97"/>
      <c r="JY100" s="97"/>
      <c r="JZ100" s="97"/>
      <c r="KA100" s="97"/>
      <c r="KB100" s="97"/>
      <c r="KC100" s="97"/>
      <c r="KD100" s="97"/>
      <c r="KE100" s="97"/>
      <c r="KF100" s="97"/>
      <c r="KG100" s="97"/>
      <c r="KH100" s="97"/>
      <c r="KI100" s="97"/>
      <c r="KJ100" s="97"/>
      <c r="KK100" s="97"/>
      <c r="KL100" s="97"/>
      <c r="KM100" s="97"/>
      <c r="KN100" s="97"/>
      <c r="KO100" s="97"/>
      <c r="KP100" s="97"/>
      <c r="KQ100" s="97"/>
      <c r="KR100" s="97"/>
      <c r="KS100" s="97"/>
      <c r="KT100" s="97"/>
      <c r="KU100" s="97"/>
      <c r="KV100" s="97"/>
      <c r="KW100" s="97"/>
      <c r="KX100" s="97"/>
      <c r="KY100" s="97"/>
      <c r="KZ100" s="97"/>
      <c r="LA100" s="97"/>
      <c r="LB100" s="97"/>
      <c r="LC100" s="97"/>
      <c r="LD100" s="97"/>
      <c r="LE100" s="97"/>
      <c r="LF100" s="97"/>
      <c r="LG100" s="97"/>
      <c r="LH100" s="97"/>
      <c r="LI100" s="97"/>
      <c r="LJ100" s="97"/>
      <c r="LK100" s="97"/>
      <c r="LL100" s="97"/>
      <c r="LM100" s="97"/>
      <c r="LN100" s="97"/>
      <c r="LO100" s="97"/>
      <c r="LP100" s="97"/>
      <c r="LQ100" s="97"/>
      <c r="LR100" s="97"/>
      <c r="LS100" s="97"/>
      <c r="LT100" s="97"/>
      <c r="LU100" s="97"/>
      <c r="LV100" s="97"/>
      <c r="LW100" s="97"/>
      <c r="LX100" s="97"/>
      <c r="LY100" s="97"/>
      <c r="LZ100" s="97"/>
      <c r="MA100" s="97"/>
      <c r="MB100" s="97"/>
      <c r="MC100" s="97"/>
      <c r="MD100" s="97"/>
      <c r="ME100" s="97"/>
      <c r="MF100" s="97"/>
      <c r="MG100" s="97"/>
      <c r="MH100" s="97"/>
      <c r="MI100" s="97"/>
      <c r="MJ100" s="97"/>
      <c r="MK100" s="97"/>
      <c r="ML100" s="97"/>
      <c r="MM100" s="97"/>
      <c r="MN100" s="97"/>
      <c r="MO100" s="97"/>
      <c r="MP100" s="97"/>
      <c r="MQ100" s="97"/>
      <c r="MR100" s="97"/>
      <c r="MS100" s="97"/>
      <c r="MT100" s="97"/>
      <c r="MU100" s="97"/>
      <c r="MV100" s="97"/>
      <c r="MW100" s="97"/>
      <c r="MX100" s="97"/>
      <c r="MY100" s="97"/>
      <c r="MZ100" s="97"/>
      <c r="NA100" s="97"/>
      <c r="NB100" s="97"/>
      <c r="NC100" s="97"/>
      <c r="ND100" s="97"/>
      <c r="NE100" s="97"/>
      <c r="NF100" s="97"/>
      <c r="NG100" s="97"/>
      <c r="NH100" s="97"/>
      <c r="NI100" s="97"/>
      <c r="NJ100" s="97"/>
      <c r="NK100" s="97"/>
      <c r="NL100" s="97"/>
      <c r="NM100" s="97"/>
      <c r="NN100" s="97"/>
      <c r="NO100" s="97"/>
      <c r="NP100" s="97"/>
      <c r="NQ100" s="97"/>
      <c r="NR100" s="97"/>
      <c r="NS100" s="97"/>
      <c r="NT100" s="97"/>
      <c r="NU100" s="97"/>
      <c r="NV100" s="97"/>
      <c r="NW100" s="97"/>
      <c r="NX100" s="97"/>
      <c r="NY100" s="97"/>
      <c r="NZ100" s="97"/>
      <c r="OA100" s="97"/>
      <c r="OB100" s="97"/>
      <c r="OC100" s="97"/>
      <c r="OD100" s="97"/>
      <c r="OE100" s="97"/>
      <c r="OF100" s="97"/>
      <c r="OG100" s="97"/>
      <c r="OH100" s="97"/>
      <c r="OI100" s="97"/>
      <c r="OJ100" s="97"/>
      <c r="OK100" s="97"/>
      <c r="OL100" s="97"/>
      <c r="OM100" s="97"/>
      <c r="ON100" s="97"/>
      <c r="OO100" s="97"/>
      <c r="OP100" s="97"/>
      <c r="OQ100" s="97"/>
      <c r="OR100" s="97"/>
      <c r="OS100" s="97"/>
      <c r="OT100" s="97"/>
      <c r="OU100" s="97"/>
      <c r="OV100" s="97"/>
      <c r="OW100" s="97"/>
      <c r="OX100" s="97"/>
      <c r="OY100" s="97"/>
      <c r="OZ100" s="97"/>
      <c r="PA100" s="97"/>
      <c r="PB100" s="97"/>
      <c r="PC100" s="97"/>
      <c r="PD100" s="97"/>
      <c r="PE100" s="97"/>
      <c r="PF100" s="97"/>
      <c r="PG100" s="97"/>
      <c r="PH100" s="97"/>
      <c r="PI100" s="97"/>
      <c r="PJ100" s="97"/>
      <c r="PK100" s="97"/>
      <c r="PL100" s="97"/>
      <c r="PM100" s="97"/>
      <c r="PN100" s="97"/>
      <c r="PO100" s="97"/>
      <c r="PP100" s="97"/>
      <c r="PQ100" s="97"/>
      <c r="PR100" s="97"/>
      <c r="PS100" s="97"/>
      <c r="PT100" s="97"/>
      <c r="PU100" s="97"/>
      <c r="PV100" s="97"/>
      <c r="PW100" s="97"/>
      <c r="PX100" s="97"/>
      <c r="PY100" s="97"/>
      <c r="PZ100" s="97"/>
      <c r="QA100" s="97"/>
      <c r="QB100" s="97"/>
      <c r="QC100" s="97"/>
      <c r="QD100" s="97"/>
      <c r="QE100" s="97"/>
      <c r="QF100" s="97"/>
      <c r="QG100" s="97"/>
      <c r="QH100" s="97"/>
      <c r="QI100" s="97"/>
      <c r="QJ100" s="97"/>
      <c r="QK100" s="97"/>
      <c r="QL100" s="97"/>
      <c r="QM100" s="97"/>
      <c r="QN100" s="97"/>
      <c r="QO100" s="97"/>
      <c r="QP100" s="97"/>
      <c r="QQ100" s="97"/>
      <c r="QR100" s="97"/>
      <c r="QS100" s="97"/>
      <c r="QT100" s="97"/>
      <c r="QU100" s="97"/>
      <c r="QV100" s="97"/>
      <c r="QW100" s="97"/>
      <c r="QX100" s="97"/>
      <c r="QY100" s="97"/>
      <c r="QZ100" s="97"/>
      <c r="RA100" s="97"/>
      <c r="RB100" s="97"/>
      <c r="RC100" s="97"/>
      <c r="RD100" s="97"/>
      <c r="RE100" s="97"/>
      <c r="RF100" s="97"/>
      <c r="RG100" s="97"/>
      <c r="RH100" s="97"/>
      <c r="RI100" s="97"/>
      <c r="RJ100" s="97"/>
      <c r="RK100" s="97"/>
      <c r="RL100" s="97"/>
      <c r="RM100" s="97"/>
      <c r="RN100" s="97"/>
      <c r="RO100" s="97"/>
      <c r="RP100" s="97"/>
      <c r="RQ100" s="97"/>
      <c r="RR100" s="97"/>
      <c r="RS100" s="97"/>
      <c r="RT100" s="97"/>
      <c r="RU100" s="97"/>
      <c r="RV100" s="97"/>
      <c r="RW100" s="97"/>
      <c r="RX100" s="97"/>
      <c r="RY100" s="97"/>
      <c r="RZ100" s="97"/>
      <c r="SA100" s="97"/>
      <c r="SB100" s="97"/>
      <c r="SC100" s="97"/>
      <c r="SD100" s="97"/>
      <c r="SE100" s="97"/>
      <c r="SF100" s="97"/>
      <c r="SG100" s="97"/>
      <c r="SH100" s="97"/>
      <c r="SI100" s="97"/>
      <c r="SJ100" s="97"/>
      <c r="SK100" s="97"/>
      <c r="SL100" s="97"/>
      <c r="SM100" s="97"/>
      <c r="SN100" s="97"/>
      <c r="SO100" s="97"/>
      <c r="SP100" s="97"/>
      <c r="SQ100" s="97"/>
      <c r="SR100" s="97"/>
      <c r="SS100" s="97"/>
      <c r="ST100" s="97"/>
      <c r="SU100" s="97"/>
      <c r="SV100" s="97"/>
      <c r="SW100" s="97"/>
      <c r="SX100" s="97"/>
      <c r="SY100" s="97"/>
      <c r="SZ100" s="97"/>
      <c r="TA100" s="97"/>
      <c r="TB100" s="97"/>
    </row>
  </sheetData>
  <mergeCells count="13">
    <mergeCell ref="A1:H1"/>
    <mergeCell ref="I6:I8"/>
    <mergeCell ref="J6:J8"/>
    <mergeCell ref="A2:H2"/>
    <mergeCell ref="A4:H4"/>
    <mergeCell ref="A6:A8"/>
    <mergeCell ref="B6:B8"/>
    <mergeCell ref="C6:C8"/>
    <mergeCell ref="D6:D8"/>
    <mergeCell ref="E6:E8"/>
    <mergeCell ref="F6:F8"/>
    <mergeCell ref="G6:G8"/>
    <mergeCell ref="H6:H8"/>
  </mergeCells>
  <conditionalFormatting sqref="K9:TB9">
    <cfRule type="top10" dxfId="3" priority="5" rank="15"/>
  </conditionalFormatting>
  <conditionalFormatting sqref="K15:TB15">
    <cfRule type="top10" dxfId="2" priority="752" rank="15"/>
  </conditionalFormatting>
  <conditionalFormatting sqref="K61:TB62">
    <cfRule type="top10" dxfId="1" priority="937" rank="15"/>
  </conditionalFormatting>
  <conditionalFormatting sqref="K84:TB84 K63:TB71 K87:TB96 K73:TB81 K35:TB35 K26:TB27 K14:TB14 K10:TB12 K46:TB48 K38:TB43 K16:TB24 K50:TB58 K29:TB30">
    <cfRule type="top10" dxfId="0" priority="1020" rank="15"/>
  </conditionalFormatting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6</vt:i4>
      </vt:variant>
      <vt:variant>
        <vt:lpstr>Pomenované rozsahy</vt:lpstr>
      </vt:variant>
      <vt:variant>
        <vt:i4>1</vt:i4>
      </vt:variant>
    </vt:vector>
  </HeadingPairs>
  <TitlesOfParts>
    <vt:vector size="7" baseType="lpstr">
      <vt:lpstr>Seniori</vt:lpstr>
      <vt:lpstr>Mladí jazdci</vt:lpstr>
      <vt:lpstr>Juniori</vt:lpstr>
      <vt:lpstr>Deti</vt:lpstr>
      <vt:lpstr>Kôň roka</vt:lpstr>
      <vt:lpstr>Mladý kôň roka</vt:lpstr>
      <vt:lpstr>_29.1.2022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-</dc:creator>
  <cp:keywords/>
  <dc:description/>
  <cp:lastModifiedBy>Horná, Michaela</cp:lastModifiedBy>
  <cp:revision/>
  <dcterms:created xsi:type="dcterms:W3CDTF">2011-03-12T20:18:46Z</dcterms:created>
  <dcterms:modified xsi:type="dcterms:W3CDTF">2025-08-13T12:02:47Z</dcterms:modified>
  <cp:category/>
  <cp:contentStatus/>
</cp:coreProperties>
</file>